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1.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omments10.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autoCompressPictures="0"/>
  <mc:AlternateContent xmlns:mc="http://schemas.openxmlformats.org/markup-compatibility/2006">
    <mc:Choice Requires="x15">
      <x15ac:absPath xmlns:x15ac="http://schemas.microsoft.com/office/spreadsheetml/2010/11/ac" url="https://spdadventist-my.sharepoint.com/personal/ianheunis_adventist_org_au/Documents/Desktop/edu/"/>
    </mc:Choice>
  </mc:AlternateContent>
  <xr:revisionPtr revIDLastSave="2126" documentId="13_ncr:1_{FE26690C-3AE7-4EB9-8FB1-6853A293069E}" xr6:coauthVersionLast="47" xr6:coauthVersionMax="47" xr10:uidLastSave="{ECF124CC-DE60-4BE6-908C-835EE0E8F504}"/>
  <bookViews>
    <workbookView xWindow="28680" yWindow="-1860" windowWidth="29040" windowHeight="15720" tabRatio="898" firstSheet="12" activeTab="19" xr2:uid="{00000000-000D-0000-FFFF-FFFF00000000}"/>
  </bookViews>
  <sheets>
    <sheet name="PW" sheetId="41" r:id="rId1"/>
    <sheet name="General PNGUM" sheetId="1" r:id="rId2"/>
    <sheet name="Enrolments + Baptisms PNGUM" sheetId="2" r:id="rId3"/>
    <sheet name="Staff PNGUM" sheetId="3" r:id="rId4"/>
    <sheet name="General NZPUC" sheetId="4" r:id="rId5"/>
    <sheet name="Enrollments + Baptisms NZPUC" sheetId="5" r:id="rId6"/>
    <sheet name="Staff NZPUC" sheetId="6" r:id="rId7"/>
    <sheet name="General AUC always" sheetId="7" r:id="rId8"/>
    <sheet name="Enrolments + Baptisms AUC" sheetId="40" r:id="rId9"/>
    <sheet name="Staff AUC" sheetId="43" r:id="rId10"/>
    <sheet name="General TPUM" sheetId="10" r:id="rId11"/>
    <sheet name="Enrolments + Baptisms TPUM" sheetId="44" r:id="rId12"/>
    <sheet name="Staff TPUM" sheetId="12" r:id="rId13"/>
    <sheet name="Universities + Vocational S" sheetId="13" r:id="rId14"/>
    <sheet name="GC Table 3 - Sch Teach Stud" sheetId="14" r:id="rId15"/>
    <sheet name="GC Table 4 - Tertiary" sheetId="15" r:id="rId16"/>
    <sheet name="GC Table 5 - Worker Training" sheetId="16" r:id="rId17"/>
    <sheet name="GC Table 6 - Secondary" sheetId="17" r:id="rId18"/>
    <sheet name="GC Table 7 - Sec Schools" sheetId="18" r:id="rId19"/>
    <sheet name="GC Table 8 - Primary" sheetId="19" r:id="rId20"/>
    <sheet name="GC Table 32 - SDA p 1001 member" sheetId="20" state="hidden" r:id="rId21"/>
    <sheet name="GC Table 33 - SDA Non SDA 1000" sheetId="21" state="hidden" r:id="rId22"/>
    <sheet name="Institution Classifications" sheetId="22" r:id="rId23"/>
    <sheet name="JAE Table 2021" sheetId="38" r:id="rId24"/>
    <sheet name="TO - Praveen - 2019" sheetId="29" r:id="rId25"/>
    <sheet name="TO - Lionel Smith -  2012" sheetId="24" r:id="rId26"/>
    <sheet name="Church Membership" sheetId="25" r:id="rId27"/>
    <sheet name="SDA-NON SDA" sheetId="27" r:id="rId28"/>
    <sheet name="TRENDS JAE" sheetId="28" r:id="rId29"/>
    <sheet name="TRENDS - SDA-NON SDA" sheetId="30" r:id="rId30"/>
    <sheet name="TRENDS - TPUM" sheetId="31" r:id="rId31"/>
    <sheet name="TRENDS - UNIONS" sheetId="32" r:id="rId32"/>
    <sheet name="TRENDS - Carol" sheetId="34" r:id="rId33"/>
    <sheet name="Foyer Board" sheetId="35" r:id="rId34"/>
    <sheet name="Cover Page" sheetId="39" r:id="rId35"/>
    <sheet name="RMS Data supplied" sheetId="36" r:id="rId36"/>
    <sheet name="4.Staff" sheetId="42" r:id="rId37"/>
  </sheets>
  <externalReferences>
    <externalReference r:id="rId38"/>
    <externalReference r:id="rId39"/>
    <externalReference r:id="rId40"/>
    <externalReference r:id="rId41"/>
    <externalReference r:id="rId42"/>
    <externalReference r:id="rId43"/>
  </externalReferences>
  <definedNames>
    <definedName name="_xlnm.Print_Area" localSheetId="36">'4.Staff'!$A$1:$R$55</definedName>
    <definedName name="_xlnm.Print_Area" localSheetId="26">'Church Membership'!$A$1:$L$4</definedName>
    <definedName name="_xlnm.Print_Area" localSheetId="5">'Enrollments + Baptisms NZPUC'!$A$1:$AJ$46</definedName>
    <definedName name="_xlnm.Print_Area" localSheetId="8">'Enrolments + Baptisms AUC'!$A$1:$AL$85</definedName>
    <definedName name="_xlnm.Print_Area" localSheetId="2">'Enrolments + Baptisms PNGUM'!$A$1:$AK$219</definedName>
    <definedName name="_xlnm.Print_Area" localSheetId="11">'Enrolments + Baptisms TPUM'!$B$1:$AL$204</definedName>
    <definedName name="_xlnm.Print_Area" localSheetId="14">'GC Table 3 - Sch Teach Stud'!$A$1:$P$16</definedName>
    <definedName name="_xlnm.Print_Area" localSheetId="20">'GC Table 32 - SDA p 1001 member'!$A$1:$L$28</definedName>
    <definedName name="_xlnm.Print_Area" localSheetId="21">'GC Table 33 - SDA Non SDA 1000'!$A$1:$L$28</definedName>
    <definedName name="_xlnm.Print_Area" localSheetId="15">'GC Table 4 - Tertiary'!$A$1:$G$31</definedName>
    <definedName name="_xlnm.Print_Area" localSheetId="17">'GC Table 6 - Secondary'!$A$1:$J$26</definedName>
    <definedName name="_xlnm.Print_Area" localSheetId="18">'GC Table 7 - Sec Schools'!$A$1:$K$123</definedName>
    <definedName name="_xlnm.Print_Area" localSheetId="19">'GC Table 8 - Primary'!$A$1:$F$22</definedName>
    <definedName name="_xlnm.Print_Area" localSheetId="7">'General AUC always'!$A$1:$S$85</definedName>
    <definedName name="_xlnm.Print_Area" localSheetId="4">'General NZPUC'!$A$1:$T$44</definedName>
    <definedName name="_xlnm.Print_Area" localSheetId="10">'General TPUM'!$B$1:$T$196</definedName>
    <definedName name="_xlnm.Print_Area" localSheetId="22">'Institution Classifications'!$A$1:$H$142</definedName>
    <definedName name="_xlnm.Print_Area" localSheetId="23">'JAE Table 2021'!$A$1:$M$38</definedName>
    <definedName name="_xlnm.Print_Area" localSheetId="35">'RMS Data supplied'!$A$1:$E$14</definedName>
    <definedName name="_xlnm.Print_Area" localSheetId="27">'SDA-NON SDA'!$A$1:$J$12</definedName>
    <definedName name="_xlnm.Print_Area" localSheetId="9">'Staff AUC'!$A$1:$T$85</definedName>
    <definedName name="_xlnm.Print_Area" localSheetId="6">'Staff NZPUC'!$A$1:$R$45</definedName>
    <definedName name="_xlnm.Print_Area" localSheetId="3">'Staff PNGUM'!$A$1:$S$218</definedName>
    <definedName name="_xlnm.Print_Area" localSheetId="25">'TO - Lionel Smith -  2012'!$A$1:$P$72</definedName>
    <definedName name="_xlnm.Print_Area" localSheetId="24">'TO - Praveen - 2019'!$A$1:$N$68</definedName>
    <definedName name="_xlnm.Print_Area" localSheetId="32">'TRENDS - Carol'!$A$2:$V$30</definedName>
    <definedName name="_xlnm.Print_Area" localSheetId="29">'TRENDS - SDA-NON SDA'!$A$1:$N$53</definedName>
    <definedName name="_xlnm.Print_Area" localSheetId="30">'TRENDS - TPUM'!$A$1:$P$22</definedName>
    <definedName name="_xlnm.Print_Area" localSheetId="31">'TRENDS - UNIONS'!$A$1:$P$97</definedName>
    <definedName name="_xlnm.Print_Area" localSheetId="28">'TRENDS JAE'!$A$1:$Q$34</definedName>
    <definedName name="_xlnm.Print_Titles" localSheetId="5">'Enrollments + Baptisms NZPUC'!$6:$8</definedName>
    <definedName name="_xlnm.Print_Titles" localSheetId="8">'Enrolments + Baptisms AUC'!$6:$8</definedName>
    <definedName name="_xlnm.Print_Titles" localSheetId="2">'Enrolments + Baptisms PNGUM'!$6:$8</definedName>
    <definedName name="_xlnm.Print_Titles" localSheetId="11">'Enrolments + Baptisms TPUM'!$7:$9</definedName>
    <definedName name="_xlnm.Print_Titles" localSheetId="18">'GC Table 7 - Sec Schools'!$6:$7</definedName>
    <definedName name="_xlnm.Print_Titles" localSheetId="7">'General AUC always'!$6:$8</definedName>
    <definedName name="_xlnm.Print_Titles" localSheetId="4">'General NZPUC'!$6:$8</definedName>
    <definedName name="_xlnm.Print_Titles" localSheetId="1">'General PNGUM'!$6:$8</definedName>
    <definedName name="_xlnm.Print_Titles" localSheetId="10">'General TPUM'!$6:$8</definedName>
    <definedName name="_xlnm.Print_Titles" localSheetId="22">'Institution Classifications'!$52:$52</definedName>
    <definedName name="_xlnm.Print_Titles" localSheetId="9">'Staff AUC'!$5:$8</definedName>
    <definedName name="_xlnm.Print_Titles" localSheetId="6">'Staff NZPUC'!$5:$8</definedName>
    <definedName name="_xlnm.Print_Titles" localSheetId="3">'Staff PNGUM'!$5:$8</definedName>
    <definedName name="_xlnm.Print_Titles" localSheetId="12">'Staff TPUM'!$5:$8</definedName>
    <definedName name="_xlnm.Print_Titles" localSheetId="25">'TO - Lionel Smith -  2012'!$5:$6</definedName>
    <definedName name="_xlnm.Print_Titles" localSheetId="24">'TO - Praveen - 2019'!$5:$6</definedName>
    <definedName name="Z_4B1B9898_E612_4214_BAA9_190777A73F55_.wvu.Cols" localSheetId="26" hidden="1">'Church Membership'!#REF!</definedName>
    <definedName name="Z_4B1B9898_E612_4214_BAA9_190777A73F55_.wvu.PrintArea" localSheetId="26" hidden="1">'Church Membership'!$A$2:$D$3</definedName>
    <definedName name="Z_4B1B9898_E612_4214_BAA9_190777A73F55_.wvu.PrintArea" localSheetId="5" hidden="1">'Enrollments + Baptisms NZPUC'!$A$1:$AJ$45</definedName>
    <definedName name="Z_4B1B9898_E612_4214_BAA9_190777A73F55_.wvu.PrintArea" localSheetId="8" hidden="1">'Enrolments + Baptisms AUC'!$A$1:$AL$85</definedName>
    <definedName name="Z_4B1B9898_E612_4214_BAA9_190777A73F55_.wvu.PrintArea" localSheetId="2" hidden="1">'Enrolments + Baptisms PNGUM'!$A$1:$AK$219</definedName>
    <definedName name="Z_4B1B9898_E612_4214_BAA9_190777A73F55_.wvu.PrintArea" localSheetId="11" hidden="1">'Enrolments + Baptisms TPUM'!$B$1:$AL$200</definedName>
    <definedName name="Z_4B1B9898_E612_4214_BAA9_190777A73F55_.wvu.PrintArea" localSheetId="14" hidden="1">'GC Table 3 - Sch Teach Stud'!$A$1:$P$20</definedName>
    <definedName name="Z_4B1B9898_E612_4214_BAA9_190777A73F55_.wvu.PrintArea" localSheetId="20" hidden="1">'GC Table 32 - SDA p 1001 member'!$A$1:$L$37</definedName>
    <definedName name="Z_4B1B9898_E612_4214_BAA9_190777A73F55_.wvu.PrintArea" localSheetId="21" hidden="1">'GC Table 33 - SDA Non SDA 1000'!$A$1:$L$36</definedName>
    <definedName name="Z_4B1B9898_E612_4214_BAA9_190777A73F55_.wvu.PrintArea" localSheetId="15" hidden="1">'GC Table 4 - Tertiary'!$A$1:$G$31</definedName>
    <definedName name="Z_4B1B9898_E612_4214_BAA9_190777A73F55_.wvu.PrintArea" localSheetId="16" hidden="1">'GC Table 5 - Worker Training'!$A$1:$G$29</definedName>
    <definedName name="Z_4B1B9898_E612_4214_BAA9_190777A73F55_.wvu.PrintArea" localSheetId="17" hidden="1">'GC Table 6 - Secondary'!$A$1:$I$27</definedName>
    <definedName name="Z_4B1B9898_E612_4214_BAA9_190777A73F55_.wvu.PrintArea" localSheetId="18" hidden="1">'GC Table 7 - Sec Schools'!$A$1:$L$121</definedName>
    <definedName name="Z_4B1B9898_E612_4214_BAA9_190777A73F55_.wvu.PrintArea" localSheetId="19" hidden="1">'GC Table 8 - Primary'!$A$1:$G$23</definedName>
    <definedName name="Z_4B1B9898_E612_4214_BAA9_190777A73F55_.wvu.PrintArea" localSheetId="4" hidden="1">'General NZPUC'!$A$1:$T$45</definedName>
    <definedName name="Z_4B1B9898_E612_4214_BAA9_190777A73F55_.wvu.PrintArea" localSheetId="22" hidden="1">'Institution Classifications'!$A$1:$H$125</definedName>
    <definedName name="Z_4B1B9898_E612_4214_BAA9_190777A73F55_.wvu.PrintArea" localSheetId="9" hidden="1">'Staff AUC'!$A$1:$T$84</definedName>
    <definedName name="Z_4B1B9898_E612_4214_BAA9_190777A73F55_.wvu.PrintArea" localSheetId="6" hidden="1">'Staff NZPUC'!$A$1:$R$45</definedName>
    <definedName name="Z_4B1B9898_E612_4214_BAA9_190777A73F55_.wvu.PrintArea" localSheetId="3" hidden="1">'Staff PNGUM'!$A$1:$S$218</definedName>
    <definedName name="Z_4B1B9898_E612_4214_BAA9_190777A73F55_.wvu.PrintArea" localSheetId="12" hidden="1">'Staff TPUM'!$A$1:$R$205</definedName>
    <definedName name="Z_4B1B9898_E612_4214_BAA9_190777A73F55_.wvu.PrintArea" localSheetId="25" hidden="1">'TO - Lionel Smith -  2012'!$A$1:$P$77</definedName>
    <definedName name="Z_4B1B9898_E612_4214_BAA9_190777A73F55_.wvu.PrintArea" localSheetId="24" hidden="1">'TO - Praveen - 2019'!$A$6:$N$73</definedName>
    <definedName name="Z_4B1B9898_E612_4214_BAA9_190777A73F55_.wvu.PrintArea" localSheetId="13" hidden="1">'Universities + Vocational S'!$A$2:$R$65</definedName>
    <definedName name="Z_4B1B9898_E612_4214_BAA9_190777A73F55_.wvu.PrintTitles" localSheetId="26" hidden="1">'Church Membership'!#REF!</definedName>
    <definedName name="Z_4B1B9898_E612_4214_BAA9_190777A73F55_.wvu.PrintTitles" localSheetId="8" hidden="1">'Enrolments + Baptisms AUC'!$6:$8</definedName>
    <definedName name="Z_4B1B9898_E612_4214_BAA9_190777A73F55_.wvu.PrintTitles" localSheetId="2" hidden="1">'Enrolments + Baptisms PNGUM'!$6:$8</definedName>
    <definedName name="Z_4B1B9898_E612_4214_BAA9_190777A73F55_.wvu.PrintTitles" localSheetId="11" hidden="1">'Enrolments + Baptisms TPUM'!$7:$9</definedName>
    <definedName name="Z_4B1B9898_E612_4214_BAA9_190777A73F55_.wvu.PrintTitles" localSheetId="18" hidden="1">'GC Table 7 - Sec Schools'!$6:$7</definedName>
    <definedName name="Z_4B1B9898_E612_4214_BAA9_190777A73F55_.wvu.PrintTitles" localSheetId="7" hidden="1">'General AUC always'!$6:$8</definedName>
    <definedName name="Z_4B1B9898_E612_4214_BAA9_190777A73F55_.wvu.PrintTitles" localSheetId="4" hidden="1">'General NZPUC'!$6:$8</definedName>
    <definedName name="Z_4B1B9898_E612_4214_BAA9_190777A73F55_.wvu.PrintTitles" localSheetId="1" hidden="1">'General PNGUM'!$6:$8</definedName>
    <definedName name="Z_4B1B9898_E612_4214_BAA9_190777A73F55_.wvu.PrintTitles" localSheetId="10" hidden="1">'General TPUM'!$6:$8</definedName>
    <definedName name="Z_4B1B9898_E612_4214_BAA9_190777A73F55_.wvu.PrintTitles" localSheetId="9" hidden="1">'Staff AUC'!$5:$8</definedName>
    <definedName name="Z_4B1B9898_E612_4214_BAA9_190777A73F55_.wvu.PrintTitles" localSheetId="6" hidden="1">'Staff NZPUC'!$5:$8</definedName>
    <definedName name="Z_4B1B9898_E612_4214_BAA9_190777A73F55_.wvu.PrintTitles" localSheetId="3" hidden="1">'Staff PNGUM'!$5:$8</definedName>
    <definedName name="Z_4B1B9898_E612_4214_BAA9_190777A73F55_.wvu.PrintTitles" localSheetId="12" hidden="1">'Staff TPUM'!$5:$8</definedName>
    <definedName name="Z_4B1B9898_E612_4214_BAA9_190777A73F55_.wvu.Rows" localSheetId="26" hidden="1">'Church Membership'!#REF!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9" i="19" l="1"/>
  <c r="E21" i="19"/>
  <c r="E20" i="19"/>
  <c r="C17" i="19"/>
  <c r="B18" i="19"/>
  <c r="B17" i="19"/>
  <c r="B16" i="19"/>
  <c r="B15" i="19"/>
  <c r="B14" i="19"/>
  <c r="B13" i="19"/>
  <c r="B12" i="19"/>
  <c r="B11" i="19"/>
  <c r="K51" i="18"/>
  <c r="H103" i="18"/>
  <c r="G103" i="18"/>
  <c r="J103" i="18"/>
  <c r="J102" i="18"/>
  <c r="H102" i="18"/>
  <c r="G102" i="18"/>
  <c r="J101" i="18"/>
  <c r="H101" i="18"/>
  <c r="G101" i="18"/>
  <c r="J100" i="18"/>
  <c r="H100" i="18"/>
  <c r="G100" i="18"/>
  <c r="J99" i="18"/>
  <c r="H99" i="18"/>
  <c r="G99" i="18"/>
  <c r="J98" i="18"/>
  <c r="H98" i="18"/>
  <c r="G98" i="18"/>
  <c r="J97" i="18"/>
  <c r="H97" i="18"/>
  <c r="G97" i="18"/>
  <c r="J96" i="18"/>
  <c r="H96" i="18"/>
  <c r="G96" i="18"/>
  <c r="J95" i="18"/>
  <c r="H95" i="18"/>
  <c r="G95" i="18"/>
  <c r="J94" i="18"/>
  <c r="H94" i="18"/>
  <c r="G94" i="18"/>
  <c r="J88" i="18"/>
  <c r="H88" i="18"/>
  <c r="G88" i="18"/>
  <c r="B92" i="18"/>
  <c r="A92" i="18"/>
  <c r="B88" i="18"/>
  <c r="B84" i="18"/>
  <c r="B96" i="18"/>
  <c r="E117" i="18"/>
  <c r="D117" i="18"/>
  <c r="C117" i="18"/>
  <c r="B117" i="18"/>
  <c r="A117" i="18"/>
  <c r="E116" i="18"/>
  <c r="D116" i="18"/>
  <c r="C116" i="18"/>
  <c r="B116" i="18"/>
  <c r="A116" i="18"/>
  <c r="E115" i="18"/>
  <c r="D115" i="18"/>
  <c r="C115" i="18"/>
  <c r="B115" i="18"/>
  <c r="A115" i="18"/>
  <c r="E114" i="18"/>
  <c r="D114" i="18"/>
  <c r="C114" i="18"/>
  <c r="B114" i="18"/>
  <c r="A114" i="18"/>
  <c r="E113" i="18"/>
  <c r="D113" i="18"/>
  <c r="C113" i="18"/>
  <c r="B113" i="18"/>
  <c r="A113" i="18"/>
  <c r="E112" i="18"/>
  <c r="D112" i="18"/>
  <c r="C112" i="18"/>
  <c r="B112" i="18"/>
  <c r="A112" i="18"/>
  <c r="E111" i="18"/>
  <c r="D111" i="18"/>
  <c r="C111" i="18"/>
  <c r="B111" i="18"/>
  <c r="A111" i="18"/>
  <c r="E110" i="18"/>
  <c r="D110" i="18"/>
  <c r="C110" i="18"/>
  <c r="B110" i="18"/>
  <c r="A110" i="18"/>
  <c r="E108" i="18"/>
  <c r="D108" i="18"/>
  <c r="C108" i="18"/>
  <c r="B108" i="18"/>
  <c r="A108" i="18"/>
  <c r="E107" i="18"/>
  <c r="D107" i="18"/>
  <c r="C107" i="18"/>
  <c r="B107" i="18"/>
  <c r="A107" i="18"/>
  <c r="E106" i="18"/>
  <c r="D106" i="18"/>
  <c r="C106" i="18"/>
  <c r="B106" i="18"/>
  <c r="A106" i="18"/>
  <c r="E103" i="18"/>
  <c r="D103" i="18"/>
  <c r="C103" i="18"/>
  <c r="B103" i="18"/>
  <c r="A103" i="18"/>
  <c r="E102" i="18"/>
  <c r="D102" i="18"/>
  <c r="C102" i="18"/>
  <c r="B102" i="18"/>
  <c r="A102" i="18"/>
  <c r="E101" i="18"/>
  <c r="D101" i="18"/>
  <c r="C101" i="18"/>
  <c r="B101" i="18"/>
  <c r="A101" i="18"/>
  <c r="E100" i="18"/>
  <c r="D100" i="18"/>
  <c r="C100" i="18"/>
  <c r="B100" i="18"/>
  <c r="A100" i="18"/>
  <c r="E99" i="18"/>
  <c r="D99" i="18"/>
  <c r="C99" i="18"/>
  <c r="B99" i="18"/>
  <c r="A99" i="18"/>
  <c r="E98" i="18"/>
  <c r="D98" i="18"/>
  <c r="C98" i="18"/>
  <c r="B98" i="18"/>
  <c r="A98" i="18"/>
  <c r="E97" i="18"/>
  <c r="D97" i="18"/>
  <c r="C97" i="18"/>
  <c r="B97" i="18"/>
  <c r="A97" i="18"/>
  <c r="E96" i="18"/>
  <c r="D96" i="18"/>
  <c r="C96" i="18"/>
  <c r="A96" i="18"/>
  <c r="E95" i="18"/>
  <c r="D95" i="18"/>
  <c r="C95" i="18"/>
  <c r="B95" i="18"/>
  <c r="A95" i="18"/>
  <c r="E94" i="18"/>
  <c r="D94" i="18"/>
  <c r="C94" i="18"/>
  <c r="B94" i="18"/>
  <c r="A94" i="18"/>
  <c r="E93" i="18"/>
  <c r="D93" i="18"/>
  <c r="C93" i="18"/>
  <c r="B93" i="18"/>
  <c r="A93" i="18"/>
  <c r="E92" i="18"/>
  <c r="D92" i="18"/>
  <c r="C92" i="18"/>
  <c r="E91" i="18"/>
  <c r="D91" i="18"/>
  <c r="C91" i="18"/>
  <c r="B91" i="18"/>
  <c r="A91" i="18"/>
  <c r="E90" i="18"/>
  <c r="D90" i="18"/>
  <c r="C90" i="18"/>
  <c r="B90" i="18"/>
  <c r="A90" i="18"/>
  <c r="E89" i="18"/>
  <c r="D89" i="18"/>
  <c r="C89" i="18"/>
  <c r="B89" i="18"/>
  <c r="A89" i="18"/>
  <c r="E88" i="18"/>
  <c r="D88" i="18"/>
  <c r="C88" i="18"/>
  <c r="A88" i="18"/>
  <c r="E87" i="18"/>
  <c r="D87" i="18"/>
  <c r="C87" i="18"/>
  <c r="B87" i="18"/>
  <c r="E86" i="18"/>
  <c r="D86" i="18"/>
  <c r="C86" i="18"/>
  <c r="B86" i="18"/>
  <c r="E85" i="18"/>
  <c r="D85" i="18"/>
  <c r="C85" i="18"/>
  <c r="B85" i="18"/>
  <c r="A85" i="18"/>
  <c r="E84" i="18"/>
  <c r="D84" i="18"/>
  <c r="C84" i="18"/>
  <c r="A84" i="18"/>
  <c r="E83" i="18"/>
  <c r="D83" i="18"/>
  <c r="C83" i="18"/>
  <c r="B83" i="18"/>
  <c r="A83" i="18"/>
  <c r="E82" i="18"/>
  <c r="D82" i="18"/>
  <c r="C82" i="18"/>
  <c r="B82" i="18"/>
  <c r="A82" i="18"/>
  <c r="E81" i="18"/>
  <c r="D81" i="18"/>
  <c r="C81" i="18"/>
  <c r="B81" i="18"/>
  <c r="A81" i="18"/>
  <c r="E80" i="18"/>
  <c r="D80" i="18"/>
  <c r="C80" i="18"/>
  <c r="B80" i="18"/>
  <c r="A80" i="18"/>
  <c r="E79" i="18"/>
  <c r="D79" i="18"/>
  <c r="C79" i="18"/>
  <c r="B79" i="18"/>
  <c r="E77" i="18"/>
  <c r="D77" i="18"/>
  <c r="C77" i="18"/>
  <c r="B77" i="18"/>
  <c r="A77" i="18"/>
  <c r="A75" i="18"/>
  <c r="A72" i="18"/>
  <c r="A71" i="18"/>
  <c r="A69" i="18"/>
  <c r="E75" i="18"/>
  <c r="D75" i="18"/>
  <c r="C75" i="18"/>
  <c r="B75" i="18"/>
  <c r="C72" i="18"/>
  <c r="F73" i="18"/>
  <c r="E72" i="18"/>
  <c r="E73" i="18"/>
  <c r="D73" i="18"/>
  <c r="D72" i="18"/>
  <c r="C73" i="18"/>
  <c r="B73" i="18"/>
  <c r="B72" i="18"/>
  <c r="E71" i="18"/>
  <c r="D71" i="18"/>
  <c r="C71" i="18"/>
  <c r="B71" i="18"/>
  <c r="E69" i="18"/>
  <c r="D69" i="18"/>
  <c r="C69" i="18"/>
  <c r="B69" i="18"/>
  <c r="A73" i="18"/>
  <c r="J51" i="18"/>
  <c r="H51" i="18"/>
  <c r="G51" i="18"/>
  <c r="C51" i="18"/>
  <c r="D51" i="18"/>
  <c r="E51" i="18"/>
  <c r="B51" i="18"/>
  <c r="A51" i="18"/>
  <c r="H65" i="18"/>
  <c r="G65" i="18"/>
  <c r="H64" i="18"/>
  <c r="G64" i="18"/>
  <c r="H62" i="18"/>
  <c r="G62" i="18"/>
  <c r="H61" i="18"/>
  <c r="G61" i="18"/>
  <c r="J53" i="18"/>
  <c r="H53" i="18"/>
  <c r="G53" i="18"/>
  <c r="E53" i="18"/>
  <c r="D53" i="18"/>
  <c r="C53" i="18"/>
  <c r="B53" i="18"/>
  <c r="A53" i="18"/>
  <c r="E59" i="18"/>
  <c r="D59" i="18"/>
  <c r="E56" i="18"/>
  <c r="D56" i="18"/>
  <c r="C52" i="18"/>
  <c r="B52" i="18"/>
  <c r="E52" i="18"/>
  <c r="D52" i="18"/>
  <c r="J47" i="18"/>
  <c r="J46" i="18"/>
  <c r="J45" i="18"/>
  <c r="J44" i="18"/>
  <c r="J43" i="18"/>
  <c r="H43" i="18"/>
  <c r="H44" i="18"/>
  <c r="H45" i="18"/>
  <c r="H46" i="18"/>
  <c r="H47" i="18"/>
  <c r="G47" i="18"/>
  <c r="G43" i="18"/>
  <c r="J40" i="18"/>
  <c r="J39" i="18"/>
  <c r="J38" i="18"/>
  <c r="J37" i="18"/>
  <c r="J36" i="18"/>
  <c r="J35" i="18"/>
  <c r="J34" i="18"/>
  <c r="J33" i="18"/>
  <c r="J32" i="18"/>
  <c r="J31" i="18"/>
  <c r="J30" i="18"/>
  <c r="J29" i="18"/>
  <c r="J28" i="18"/>
  <c r="J27" i="18"/>
  <c r="J26" i="18"/>
  <c r="J25" i="18"/>
  <c r="J24" i="18"/>
  <c r="J23" i="18"/>
  <c r="J22" i="18"/>
  <c r="J21" i="18"/>
  <c r="J20" i="18"/>
  <c r="J19" i="18"/>
  <c r="J18" i="18"/>
  <c r="J17" i="18"/>
  <c r="J16" i="18"/>
  <c r="J15" i="18"/>
  <c r="J14" i="18"/>
  <c r="J13" i="18"/>
  <c r="J12" i="18"/>
  <c r="J11" i="18"/>
  <c r="J10" i="18"/>
  <c r="J9"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10" i="18"/>
  <c r="H9" i="18"/>
  <c r="G40" i="18"/>
  <c r="G39" i="18"/>
  <c r="G38" i="18"/>
  <c r="G37" i="18"/>
  <c r="G36" i="18"/>
  <c r="G34" i="18"/>
  <c r="G33" i="18"/>
  <c r="G32" i="18"/>
  <c r="G31" i="18"/>
  <c r="G30" i="18"/>
  <c r="G29" i="18"/>
  <c r="G28" i="18"/>
  <c r="G27" i="18"/>
  <c r="G25" i="18"/>
  <c r="G24" i="18"/>
  <c r="G22" i="18"/>
  <c r="G20" i="18"/>
  <c r="G19" i="18"/>
  <c r="G18" i="18"/>
  <c r="G16" i="18"/>
  <c r="G13" i="18"/>
  <c r="G12" i="18"/>
  <c r="G11" i="18"/>
  <c r="G35" i="18"/>
  <c r="G26" i="18"/>
  <c r="G23" i="18"/>
  <c r="G21" i="18"/>
  <c r="G17" i="18"/>
  <c r="G15" i="18"/>
  <c r="G14" i="18"/>
  <c r="G10" i="18"/>
  <c r="G9" i="18"/>
  <c r="E21" i="17"/>
  <c r="E24" i="17"/>
  <c r="E23" i="17"/>
  <c r="E22" i="17"/>
  <c r="E13" i="17"/>
  <c r="T14" i="12"/>
  <c r="U14" i="12"/>
  <c r="T15" i="12"/>
  <c r="U15" i="12"/>
  <c r="T16" i="12"/>
  <c r="U16" i="12"/>
  <c r="T17" i="12"/>
  <c r="U17" i="12"/>
  <c r="T18" i="12"/>
  <c r="U18" i="12"/>
  <c r="T19" i="12"/>
  <c r="U19" i="12"/>
  <c r="T20" i="12"/>
  <c r="U20" i="12"/>
  <c r="T21" i="12"/>
  <c r="U21" i="12"/>
  <c r="T22" i="12"/>
  <c r="U22" i="12"/>
  <c r="T23" i="12"/>
  <c r="U23" i="12"/>
  <c r="T24" i="12"/>
  <c r="U24" i="12"/>
  <c r="T25" i="12"/>
  <c r="U25" i="12"/>
  <c r="T26" i="12"/>
  <c r="U26" i="12"/>
  <c r="T27" i="12"/>
  <c r="U27" i="12"/>
  <c r="T28" i="12"/>
  <c r="U28" i="12"/>
  <c r="T29" i="12"/>
  <c r="U29" i="12"/>
  <c r="T30" i="12"/>
  <c r="U30" i="12"/>
  <c r="T31" i="12"/>
  <c r="U31" i="12"/>
  <c r="T32" i="12"/>
  <c r="U32" i="12"/>
  <c r="T33" i="12"/>
  <c r="U33" i="12"/>
  <c r="T34" i="12"/>
  <c r="U34" i="12"/>
  <c r="T35" i="12"/>
  <c r="U35" i="12"/>
  <c r="T36" i="12"/>
  <c r="U36" i="12"/>
  <c r="T37" i="12"/>
  <c r="U37" i="12"/>
  <c r="T38" i="12"/>
  <c r="U38" i="12"/>
  <c r="T39" i="12"/>
  <c r="U39" i="12"/>
  <c r="T40" i="12"/>
  <c r="U40" i="12"/>
  <c r="T42" i="12"/>
  <c r="U42" i="12"/>
  <c r="T43" i="12"/>
  <c r="U43" i="12"/>
  <c r="T44" i="12"/>
  <c r="U44" i="12"/>
  <c r="T45" i="12"/>
  <c r="U45" i="12"/>
  <c r="T46" i="12"/>
  <c r="U46" i="12"/>
  <c r="T47" i="12"/>
  <c r="U47" i="12"/>
  <c r="T48" i="12"/>
  <c r="U48" i="12"/>
  <c r="T49" i="12"/>
  <c r="U49" i="12"/>
  <c r="T50" i="12"/>
  <c r="U50" i="12"/>
  <c r="T51" i="12"/>
  <c r="U51" i="12"/>
  <c r="T52" i="12"/>
  <c r="U52" i="12"/>
  <c r="T53" i="12"/>
  <c r="U53" i="12"/>
  <c r="T54" i="12"/>
  <c r="U54" i="12"/>
  <c r="T55" i="12"/>
  <c r="U55" i="12"/>
  <c r="T56" i="12"/>
  <c r="U56" i="12"/>
  <c r="T57" i="12"/>
  <c r="U57" i="12"/>
  <c r="T58" i="12"/>
  <c r="U58" i="12"/>
  <c r="T59" i="12"/>
  <c r="U59" i="12"/>
  <c r="T60" i="12"/>
  <c r="U60" i="12"/>
  <c r="T61" i="12"/>
  <c r="U61" i="12"/>
  <c r="T62" i="12"/>
  <c r="U62" i="12"/>
  <c r="T63" i="12"/>
  <c r="U63" i="12"/>
  <c r="T64" i="12"/>
  <c r="U64" i="12"/>
  <c r="T65" i="12"/>
  <c r="U65" i="12"/>
  <c r="T66" i="12"/>
  <c r="U66" i="12"/>
  <c r="T67" i="12"/>
  <c r="U67" i="12"/>
  <c r="T68" i="12"/>
  <c r="U68" i="12"/>
  <c r="T69" i="12"/>
  <c r="U69" i="12"/>
  <c r="T70" i="12"/>
  <c r="U70" i="12"/>
  <c r="T71" i="12"/>
  <c r="U71" i="12"/>
  <c r="T72" i="12"/>
  <c r="U72" i="12"/>
  <c r="T73" i="12"/>
  <c r="U73" i="12"/>
  <c r="T74" i="12"/>
  <c r="U74" i="12"/>
  <c r="T75" i="12"/>
  <c r="U75" i="12"/>
  <c r="T76" i="12"/>
  <c r="U76" i="12"/>
  <c r="T77" i="12"/>
  <c r="U77" i="12"/>
  <c r="T78" i="12"/>
  <c r="U78" i="12"/>
  <c r="T79" i="12"/>
  <c r="U79" i="12"/>
  <c r="T80" i="12"/>
  <c r="U80" i="12"/>
  <c r="T81" i="12"/>
  <c r="U81" i="12"/>
  <c r="T82" i="12"/>
  <c r="U82" i="12"/>
  <c r="T83" i="12"/>
  <c r="U83" i="12"/>
  <c r="T84" i="12"/>
  <c r="U84" i="12"/>
  <c r="T85" i="12"/>
  <c r="U85" i="12"/>
  <c r="T86" i="12"/>
  <c r="U86" i="12"/>
  <c r="T87" i="12"/>
  <c r="U87" i="12"/>
  <c r="T88" i="12"/>
  <c r="U88" i="12"/>
  <c r="T89" i="12"/>
  <c r="U89" i="12"/>
  <c r="T90" i="12"/>
  <c r="U90" i="12"/>
  <c r="T91" i="12"/>
  <c r="U91" i="12"/>
  <c r="T92" i="12"/>
  <c r="U92" i="12"/>
  <c r="T93" i="12"/>
  <c r="U93" i="12"/>
  <c r="T94" i="12"/>
  <c r="U94" i="12"/>
  <c r="T95" i="12"/>
  <c r="U95" i="12"/>
  <c r="T96" i="12"/>
  <c r="U96" i="12"/>
  <c r="T97" i="12"/>
  <c r="U97" i="12"/>
  <c r="T98" i="12"/>
  <c r="U98" i="12"/>
  <c r="T99" i="12"/>
  <c r="U99" i="12"/>
  <c r="T100" i="12"/>
  <c r="U100" i="12"/>
  <c r="T101" i="12"/>
  <c r="U101" i="12"/>
  <c r="T102" i="12"/>
  <c r="U102" i="12"/>
  <c r="T103" i="12"/>
  <c r="U103" i="12"/>
  <c r="T104" i="12"/>
  <c r="U104" i="12"/>
  <c r="T105" i="12"/>
  <c r="U105" i="12"/>
  <c r="T106" i="12"/>
  <c r="U106" i="12"/>
  <c r="T107" i="12"/>
  <c r="U107" i="12"/>
  <c r="T108" i="12"/>
  <c r="U108" i="12"/>
  <c r="T109" i="12"/>
  <c r="U109" i="12"/>
  <c r="T110" i="12"/>
  <c r="U110" i="12"/>
  <c r="T111" i="12"/>
  <c r="U111" i="12"/>
  <c r="T112" i="12"/>
  <c r="U112" i="12"/>
  <c r="T113" i="12"/>
  <c r="U113" i="12"/>
  <c r="T114" i="12"/>
  <c r="U114" i="12"/>
  <c r="T115" i="12"/>
  <c r="U115" i="12"/>
  <c r="T116" i="12"/>
  <c r="U116" i="12"/>
  <c r="T117" i="12"/>
  <c r="U117" i="12"/>
  <c r="T118" i="12"/>
  <c r="U118" i="12"/>
  <c r="T119" i="12"/>
  <c r="U119" i="12"/>
  <c r="T120" i="12"/>
  <c r="U120" i="12"/>
  <c r="T121" i="12"/>
  <c r="U121" i="12"/>
  <c r="T122" i="12"/>
  <c r="U122" i="12"/>
  <c r="T123" i="12"/>
  <c r="U123" i="12"/>
  <c r="T124" i="12"/>
  <c r="U124" i="12"/>
  <c r="T125" i="12"/>
  <c r="U125" i="12"/>
  <c r="T126" i="12"/>
  <c r="U126" i="12"/>
  <c r="T127" i="12"/>
  <c r="U127" i="12"/>
  <c r="T128" i="12"/>
  <c r="U128" i="12"/>
  <c r="T129" i="12"/>
  <c r="U129" i="12"/>
  <c r="T130" i="12"/>
  <c r="U130" i="12"/>
  <c r="T131" i="12"/>
  <c r="U131" i="12"/>
  <c r="T132" i="12"/>
  <c r="U132" i="12"/>
  <c r="T133" i="12"/>
  <c r="U133" i="12"/>
  <c r="T134" i="12"/>
  <c r="U134" i="12"/>
  <c r="T135" i="12"/>
  <c r="U135" i="12"/>
  <c r="T136" i="12"/>
  <c r="U136" i="12"/>
  <c r="T137" i="12"/>
  <c r="U137" i="12"/>
  <c r="T138" i="12"/>
  <c r="U138" i="12"/>
  <c r="T139" i="12"/>
  <c r="U139" i="12"/>
  <c r="T140" i="12"/>
  <c r="U140" i="12"/>
  <c r="T141" i="12"/>
  <c r="U141" i="12"/>
  <c r="T142" i="12"/>
  <c r="U142" i="12"/>
  <c r="T143" i="12"/>
  <c r="U143" i="12"/>
  <c r="T144" i="12"/>
  <c r="U144" i="12"/>
  <c r="T145" i="12"/>
  <c r="U145" i="12"/>
  <c r="T146" i="12"/>
  <c r="U146" i="12"/>
  <c r="T147" i="12"/>
  <c r="U147" i="12"/>
  <c r="T148" i="12"/>
  <c r="U148" i="12"/>
  <c r="T149" i="12"/>
  <c r="U149" i="12"/>
  <c r="T150" i="12"/>
  <c r="U150" i="12"/>
  <c r="T151" i="12"/>
  <c r="U151" i="12"/>
  <c r="T152" i="12"/>
  <c r="U152" i="12"/>
  <c r="T153" i="12"/>
  <c r="U153" i="12"/>
  <c r="T154" i="12"/>
  <c r="U154" i="12"/>
  <c r="T155" i="12"/>
  <c r="U155" i="12"/>
  <c r="T157" i="12"/>
  <c r="U157" i="12"/>
  <c r="T158" i="12"/>
  <c r="U158" i="12"/>
  <c r="T159" i="12"/>
  <c r="U159" i="12"/>
  <c r="T160" i="12"/>
  <c r="U160" i="12"/>
  <c r="T161" i="12"/>
  <c r="U161" i="12"/>
  <c r="T162" i="12"/>
  <c r="U162" i="12"/>
  <c r="T163" i="12"/>
  <c r="U163" i="12"/>
  <c r="T164" i="12"/>
  <c r="U164" i="12"/>
  <c r="T165" i="12"/>
  <c r="U165" i="12"/>
  <c r="T166" i="12"/>
  <c r="U166" i="12"/>
  <c r="T167" i="12"/>
  <c r="U167" i="12"/>
  <c r="T168" i="12"/>
  <c r="U168" i="12"/>
  <c r="T169" i="12"/>
  <c r="U169" i="12"/>
  <c r="T170" i="12"/>
  <c r="U170" i="12"/>
  <c r="T171" i="12"/>
  <c r="U171" i="12"/>
  <c r="T172" i="12"/>
  <c r="U172" i="12"/>
  <c r="T173" i="12"/>
  <c r="U173" i="12"/>
  <c r="T174" i="12"/>
  <c r="U174" i="12"/>
  <c r="T175" i="12"/>
  <c r="U175" i="12"/>
  <c r="T176" i="12"/>
  <c r="U176" i="12"/>
  <c r="T177" i="12"/>
  <c r="U177" i="12"/>
  <c r="T178" i="12"/>
  <c r="U178" i="12"/>
  <c r="T179" i="12"/>
  <c r="U179" i="12"/>
  <c r="T180" i="12"/>
  <c r="U180" i="12"/>
  <c r="T181" i="12"/>
  <c r="U181" i="12"/>
  <c r="T182" i="12"/>
  <c r="U182" i="12"/>
  <c r="T183" i="12"/>
  <c r="U183" i="12"/>
  <c r="T184" i="12"/>
  <c r="U184" i="12"/>
  <c r="T185" i="12"/>
  <c r="U185" i="12"/>
  <c r="T186" i="12"/>
  <c r="U186" i="12"/>
  <c r="T187" i="12"/>
  <c r="U187" i="12"/>
  <c r="T188" i="12"/>
  <c r="U188" i="12"/>
  <c r="T189" i="12"/>
  <c r="U189" i="12"/>
  <c r="T190" i="12"/>
  <c r="U190" i="12"/>
  <c r="T191" i="12"/>
  <c r="U191" i="12"/>
  <c r="T192" i="12"/>
  <c r="U192" i="12"/>
  <c r="T193" i="12"/>
  <c r="U193" i="12"/>
  <c r="T194" i="12"/>
  <c r="U194" i="12"/>
  <c r="T195" i="12"/>
  <c r="U195" i="12"/>
  <c r="T196" i="12"/>
  <c r="U196" i="12"/>
  <c r="T197" i="12"/>
  <c r="U197" i="12"/>
  <c r="T198" i="12"/>
  <c r="U198" i="12"/>
  <c r="T199" i="12"/>
  <c r="U199" i="12"/>
  <c r="T200" i="12"/>
  <c r="U200" i="12"/>
  <c r="T201" i="12"/>
  <c r="U201" i="12"/>
  <c r="T13" i="12"/>
  <c r="U13" i="12"/>
  <c r="AI98" i="2"/>
  <c r="AI99" i="2"/>
  <c r="AJ98" i="2"/>
  <c r="AJ99" i="2"/>
  <c r="C19" i="17"/>
  <c r="B19" i="17"/>
  <c r="B18" i="17"/>
  <c r="B17" i="17"/>
  <c r="B20" i="17"/>
  <c r="B15" i="17"/>
  <c r="B14" i="17"/>
  <c r="B13" i="17"/>
  <c r="C62" i="15"/>
  <c r="D62" i="15"/>
  <c r="E62" i="15"/>
  <c r="F62" i="15"/>
  <c r="G62" i="15"/>
  <c r="B62" i="15"/>
  <c r="F51" i="18" l="1"/>
  <c r="F53" i="18"/>
  <c r="I51" i="18"/>
  <c r="I53" i="18"/>
  <c r="K53" i="18" s="1"/>
  <c r="G41" i="18"/>
  <c r="M11" i="14"/>
  <c r="L11" i="14"/>
  <c r="H11" i="14"/>
  <c r="G11" i="14"/>
  <c r="T129" i="10"/>
  <c r="S129" i="10" s="1"/>
  <c r="R129" i="10"/>
  <c r="T47" i="10"/>
  <c r="R47" i="10" s="1"/>
  <c r="T24" i="10"/>
  <c r="R24" i="10" s="1"/>
  <c r="L207" i="12"/>
  <c r="L206" i="12"/>
  <c r="B27" i="6"/>
  <c r="G27" i="6"/>
  <c r="H8" i="14"/>
  <c r="G8" i="14"/>
  <c r="G156" i="12"/>
  <c r="AF99" i="44"/>
  <c r="AG99" i="44"/>
  <c r="AJ99" i="44"/>
  <c r="AK99" i="44"/>
  <c r="AL99" i="44"/>
  <c r="AF123" i="44"/>
  <c r="AG123" i="44"/>
  <c r="AJ123" i="44"/>
  <c r="AK123" i="44"/>
  <c r="AL123" i="44"/>
  <c r="AF116" i="44"/>
  <c r="AG116" i="44"/>
  <c r="AJ116" i="44"/>
  <c r="AK116" i="44"/>
  <c r="AL116" i="44"/>
  <c r="A46" i="12"/>
  <c r="A70" i="12"/>
  <c r="A85" i="12"/>
  <c r="A89" i="12"/>
  <c r="A97" i="12"/>
  <c r="A102" i="12"/>
  <c r="A107" i="12"/>
  <c r="A114" i="12"/>
  <c r="A115" i="12"/>
  <c r="A121" i="12"/>
  <c r="A127" i="12"/>
  <c r="A128" i="12"/>
  <c r="A132" i="12"/>
  <c r="A134" i="12"/>
  <c r="A163" i="12"/>
  <c r="A167" i="12"/>
  <c r="A196" i="12"/>
  <c r="A44" i="12"/>
  <c r="S47" i="10" l="1"/>
  <c r="S24" i="10"/>
  <c r="G202" i="12"/>
  <c r="V195" i="44" l="1"/>
  <c r="L195" i="44"/>
  <c r="K195" i="44"/>
  <c r="J195" i="44"/>
  <c r="I195" i="44"/>
  <c r="B195" i="44"/>
  <c r="AA194" i="44"/>
  <c r="Z194" i="44"/>
  <c r="X194" i="44"/>
  <c r="B194" i="44"/>
  <c r="AI193" i="44"/>
  <c r="AH193" i="44"/>
  <c r="AF193" i="44"/>
  <c r="AA193" i="44"/>
  <c r="Z193" i="44"/>
  <c r="Y193" i="44"/>
  <c r="X193" i="44"/>
  <c r="V193" i="44"/>
  <c r="U193" i="44"/>
  <c r="T193" i="44"/>
  <c r="T195" i="44" s="1"/>
  <c r="S193" i="44"/>
  <c r="S194" i="44" s="1"/>
  <c r="R193" i="44"/>
  <c r="R195" i="44" s="1"/>
  <c r="Q193" i="44"/>
  <c r="P193" i="44"/>
  <c r="O193" i="44"/>
  <c r="N193" i="44"/>
  <c r="M193" i="44"/>
  <c r="L193" i="44"/>
  <c r="K193" i="44"/>
  <c r="J193" i="44"/>
  <c r="I193" i="44"/>
  <c r="H193" i="44"/>
  <c r="H195" i="44" s="1"/>
  <c r="G193" i="44"/>
  <c r="F193" i="44"/>
  <c r="F195" i="44" s="1"/>
  <c r="E193" i="44"/>
  <c r="D193" i="44"/>
  <c r="C193" i="44"/>
  <c r="B193" i="44"/>
  <c r="AL192" i="44"/>
  <c r="AK192" i="44"/>
  <c r="AJ192" i="44"/>
  <c r="AG192" i="44"/>
  <c r="AF192" i="44"/>
  <c r="W192" i="44"/>
  <c r="AB192" i="44" s="1"/>
  <c r="B192" i="44"/>
  <c r="AL191" i="44"/>
  <c r="AK191" i="44"/>
  <c r="AJ191" i="44"/>
  <c r="AG191" i="44"/>
  <c r="AF191" i="44"/>
  <c r="AB191" i="44"/>
  <c r="W191" i="44"/>
  <c r="B191" i="44"/>
  <c r="A197" i="12" s="1"/>
  <c r="AL190" i="44"/>
  <c r="AK190" i="44"/>
  <c r="AJ190" i="44"/>
  <c r="AG190" i="44"/>
  <c r="AF190" i="44"/>
  <c r="W190" i="44"/>
  <c r="AB190" i="44" s="1"/>
  <c r="AL189" i="44"/>
  <c r="AK189" i="44"/>
  <c r="AJ189" i="44"/>
  <c r="AG189" i="44"/>
  <c r="AF189" i="44"/>
  <c r="W189" i="44"/>
  <c r="AB189" i="44" s="1"/>
  <c r="B189" i="44"/>
  <c r="A195" i="12" s="1"/>
  <c r="AL188" i="44"/>
  <c r="AK188" i="44"/>
  <c r="AJ188" i="44"/>
  <c r="AG188" i="44"/>
  <c r="AF188" i="44"/>
  <c r="W188" i="44"/>
  <c r="AB188" i="44" s="1"/>
  <c r="B188" i="44"/>
  <c r="A194" i="12" s="1"/>
  <c r="AL187" i="44"/>
  <c r="AK187" i="44"/>
  <c r="AJ187" i="44"/>
  <c r="AG187" i="44"/>
  <c r="AF187" i="44"/>
  <c r="W187" i="44"/>
  <c r="AB187" i="44" s="1"/>
  <c r="B187" i="44"/>
  <c r="A193" i="12" s="1"/>
  <c r="AL186" i="44"/>
  <c r="AK186" i="44"/>
  <c r="AJ186" i="44"/>
  <c r="AG186" i="44"/>
  <c r="AF186" i="44"/>
  <c r="AB186" i="44"/>
  <c r="W186" i="44"/>
  <c r="B186" i="44"/>
  <c r="A192" i="12" s="1"/>
  <c r="AL185" i="44"/>
  <c r="AK185" i="44"/>
  <c r="AJ185" i="44"/>
  <c r="AG185" i="44"/>
  <c r="AF185" i="44"/>
  <c r="W185" i="44"/>
  <c r="AB185" i="44" s="1"/>
  <c r="B185" i="44"/>
  <c r="A191" i="12" s="1"/>
  <c r="AL184" i="44"/>
  <c r="AK184" i="44"/>
  <c r="AJ184" i="44"/>
  <c r="AG184" i="44"/>
  <c r="AF184" i="44"/>
  <c r="AB184" i="44"/>
  <c r="W184" i="44"/>
  <c r="B184" i="44"/>
  <c r="A190" i="12" s="1"/>
  <c r="AL183" i="44"/>
  <c r="AK183" i="44"/>
  <c r="AJ183" i="44"/>
  <c r="AG183" i="44"/>
  <c r="AF183" i="44"/>
  <c r="W183" i="44"/>
  <c r="AB183" i="44" s="1"/>
  <c r="B183" i="44"/>
  <c r="A189" i="12" s="1"/>
  <c r="AL182" i="44"/>
  <c r="AK182" i="44"/>
  <c r="AJ182" i="44"/>
  <c r="AG182" i="44"/>
  <c r="AF182" i="44"/>
  <c r="AB182" i="44"/>
  <c r="W182" i="44"/>
  <c r="B182" i="44"/>
  <c r="A188" i="12" s="1"/>
  <c r="AL181" i="44"/>
  <c r="AK181" i="44"/>
  <c r="AJ181" i="44"/>
  <c r="AG181" i="44"/>
  <c r="AF181" i="44"/>
  <c r="W181" i="44"/>
  <c r="AB181" i="44" s="1"/>
  <c r="B181" i="44"/>
  <c r="A187" i="12" s="1"/>
  <c r="AL180" i="44"/>
  <c r="AK180" i="44"/>
  <c r="AJ180" i="44"/>
  <c r="AG180" i="44"/>
  <c r="AF180" i="44"/>
  <c r="W180" i="44"/>
  <c r="AB180" i="44" s="1"/>
  <c r="B180" i="44"/>
  <c r="A186" i="12" s="1"/>
  <c r="AL179" i="44"/>
  <c r="AK179" i="44"/>
  <c r="AJ179" i="44"/>
  <c r="AG179" i="44"/>
  <c r="AF179" i="44"/>
  <c r="AB179" i="44"/>
  <c r="W179" i="44"/>
  <c r="B179" i="44"/>
  <c r="A185" i="12" s="1"/>
  <c r="AL178" i="44"/>
  <c r="AK178" i="44"/>
  <c r="AJ178" i="44"/>
  <c r="AG178" i="44"/>
  <c r="AF178" i="44"/>
  <c r="W178" i="44"/>
  <c r="AB178" i="44" s="1"/>
  <c r="B178" i="44"/>
  <c r="A184" i="12" s="1"/>
  <c r="AL177" i="44"/>
  <c r="AK177" i="44"/>
  <c r="AJ177" i="44"/>
  <c r="AG177" i="44"/>
  <c r="AF177" i="44"/>
  <c r="W177" i="44"/>
  <c r="AB177" i="44" s="1"/>
  <c r="B177" i="44"/>
  <c r="A183" i="12" s="1"/>
  <c r="AL176" i="44"/>
  <c r="AK176" i="44"/>
  <c r="AJ176" i="44"/>
  <c r="AG176" i="44"/>
  <c r="AF176" i="44"/>
  <c r="W176" i="44"/>
  <c r="AB176" i="44" s="1"/>
  <c r="B176" i="44"/>
  <c r="A182" i="12" s="1"/>
  <c r="AL175" i="44"/>
  <c r="AK175" i="44"/>
  <c r="AJ175" i="44"/>
  <c r="AG175" i="44"/>
  <c r="AF175" i="44"/>
  <c r="W175" i="44"/>
  <c r="AB175" i="44" s="1"/>
  <c r="B175" i="44"/>
  <c r="A181" i="12" s="1"/>
  <c r="AL174" i="44"/>
  <c r="AK174" i="44"/>
  <c r="AJ174" i="44"/>
  <c r="AG174" i="44"/>
  <c r="AF174" i="44"/>
  <c r="AE174" i="44"/>
  <c r="AB174" i="44"/>
  <c r="W174" i="44"/>
  <c r="B174" i="44"/>
  <c r="A180" i="12" s="1"/>
  <c r="AL173" i="44"/>
  <c r="AK173" i="44"/>
  <c r="AJ173" i="44"/>
  <c r="AG173" i="44"/>
  <c r="AF173" i="44"/>
  <c r="W173" i="44"/>
  <c r="AB173" i="44" s="1"/>
  <c r="B173" i="44"/>
  <c r="A179" i="12" s="1"/>
  <c r="AL172" i="44"/>
  <c r="AK172" i="44"/>
  <c r="AJ172" i="44"/>
  <c r="AG172" i="44"/>
  <c r="AF172" i="44"/>
  <c r="AB172" i="44"/>
  <c r="W172" i="44"/>
  <c r="B172" i="44"/>
  <c r="A178" i="12" s="1"/>
  <c r="AL171" i="44"/>
  <c r="AK171" i="44"/>
  <c r="AJ171" i="44"/>
  <c r="AG171" i="44"/>
  <c r="AB171" i="44"/>
  <c r="W171" i="44"/>
  <c r="B171" i="44"/>
  <c r="A177" i="12" s="1"/>
  <c r="AL170" i="44"/>
  <c r="AK170" i="44"/>
  <c r="AJ170" i="44"/>
  <c r="AG170" i="44"/>
  <c r="AF170" i="44"/>
  <c r="W170" i="44"/>
  <c r="AB170" i="44" s="1"/>
  <c r="B170" i="44"/>
  <c r="A176" i="12" s="1"/>
  <c r="AL169" i="44"/>
  <c r="AK169" i="44"/>
  <c r="AJ169" i="44"/>
  <c r="AG169" i="44"/>
  <c r="AF169" i="44"/>
  <c r="W169" i="44"/>
  <c r="AB169" i="44" s="1"/>
  <c r="B169" i="44"/>
  <c r="A175" i="12" s="1"/>
  <c r="AL168" i="44"/>
  <c r="AK168" i="44"/>
  <c r="AJ168" i="44"/>
  <c r="AG168" i="44"/>
  <c r="AF168" i="44"/>
  <c r="AB168" i="44"/>
  <c r="W168" i="44"/>
  <c r="B168" i="44"/>
  <c r="A174" i="12" s="1"/>
  <c r="AL167" i="44"/>
  <c r="AK167" i="44"/>
  <c r="AJ167" i="44"/>
  <c r="AG167" i="44"/>
  <c r="W167" i="44"/>
  <c r="AB167" i="44" s="1"/>
  <c r="B167" i="44"/>
  <c r="A173" i="12" s="1"/>
  <c r="AL166" i="44"/>
  <c r="AK166" i="44"/>
  <c r="AJ166" i="44"/>
  <c r="AG166" i="44"/>
  <c r="AF166" i="44"/>
  <c r="W166" i="44"/>
  <c r="AB166" i="44" s="1"/>
  <c r="B166" i="44"/>
  <c r="A172" i="12" s="1"/>
  <c r="AL165" i="44"/>
  <c r="AK165" i="44"/>
  <c r="AJ165" i="44"/>
  <c r="AG165" i="44"/>
  <c r="AF165" i="44"/>
  <c r="W165" i="44"/>
  <c r="AB165" i="44" s="1"/>
  <c r="B165" i="44"/>
  <c r="A171" i="12" s="1"/>
  <c r="AL164" i="44"/>
  <c r="AK164" i="44"/>
  <c r="AJ164" i="44"/>
  <c r="AG164" i="44"/>
  <c r="AF164" i="44"/>
  <c r="AB164" i="44"/>
  <c r="W164" i="44"/>
  <c r="B164" i="44"/>
  <c r="A170" i="12" s="1"/>
  <c r="AL163" i="44"/>
  <c r="AK163" i="44"/>
  <c r="AJ163" i="44"/>
  <c r="AG163" i="44"/>
  <c r="AG193" i="44" s="1"/>
  <c r="AF163" i="44"/>
  <c r="W163" i="44"/>
  <c r="AB163" i="44" s="1"/>
  <c r="B163" i="44"/>
  <c r="A169" i="12" s="1"/>
  <c r="AL162" i="44"/>
  <c r="AK162" i="44"/>
  <c r="AJ162" i="44"/>
  <c r="AG162" i="44"/>
  <c r="W162" i="44"/>
  <c r="AB162" i="44" s="1"/>
  <c r="B162" i="44"/>
  <c r="A168" i="12" s="1"/>
  <c r="AL161" i="44"/>
  <c r="AK161" i="44"/>
  <c r="AJ161" i="44"/>
  <c r="AG161" i="44"/>
  <c r="W161" i="44"/>
  <c r="W193" i="44" s="1"/>
  <c r="AB160" i="44"/>
  <c r="AA160" i="44"/>
  <c r="Z160" i="44"/>
  <c r="B160" i="44"/>
  <c r="A166" i="12" s="1"/>
  <c r="AB159" i="44"/>
  <c r="AA159" i="44"/>
  <c r="Z159" i="44"/>
  <c r="X159" i="44"/>
  <c r="S159" i="44"/>
  <c r="R159" i="44"/>
  <c r="B159" i="44"/>
  <c r="A165" i="12" s="1"/>
  <c r="AL158" i="44"/>
  <c r="AJ158" i="44"/>
  <c r="AI158" i="44"/>
  <c r="AH158" i="44"/>
  <c r="AG158" i="44"/>
  <c r="AF158" i="44"/>
  <c r="AG159" i="44" s="1"/>
  <c r="AB158" i="44"/>
  <c r="Z158" i="44"/>
  <c r="Y158" i="44"/>
  <c r="X158" i="44"/>
  <c r="V158" i="44"/>
  <c r="U158" i="44"/>
  <c r="T158" i="44"/>
  <c r="S158" i="44"/>
  <c r="R158" i="44"/>
  <c r="Q158" i="44"/>
  <c r="AA158" i="44" s="1"/>
  <c r="P158" i="44"/>
  <c r="O158" i="44"/>
  <c r="N158" i="44"/>
  <c r="M158" i="44"/>
  <c r="L158" i="44"/>
  <c r="K158" i="44"/>
  <c r="J158" i="44"/>
  <c r="I158" i="44"/>
  <c r="H158" i="44"/>
  <c r="G158" i="44"/>
  <c r="F158" i="44"/>
  <c r="E158" i="44"/>
  <c r="D158" i="44"/>
  <c r="C158" i="44"/>
  <c r="B158" i="44"/>
  <c r="A164" i="12" s="1"/>
  <c r="AL157" i="44"/>
  <c r="AK157" i="44"/>
  <c r="AK158" i="44" s="1"/>
  <c r="AJ157" i="44"/>
  <c r="AG157" i="44"/>
  <c r="AF157" i="44"/>
  <c r="AB157" i="44"/>
  <c r="W157" i="44"/>
  <c r="W158" i="44" s="1"/>
  <c r="AB156" i="44"/>
  <c r="AA156" i="44"/>
  <c r="Z156" i="44"/>
  <c r="B156" i="44"/>
  <c r="A162" i="12" s="1"/>
  <c r="AB155" i="44"/>
  <c r="AA155" i="44"/>
  <c r="Z155" i="44"/>
  <c r="X155" i="44"/>
  <c r="B155" i="44"/>
  <c r="A161" i="12" s="1"/>
  <c r="AJ154" i="44"/>
  <c r="AJ155" i="44" s="1"/>
  <c r="AI154" i="44"/>
  <c r="AH154" i="44"/>
  <c r="AF154" i="44"/>
  <c r="AG155" i="44" s="1"/>
  <c r="AA154" i="44"/>
  <c r="Z154" i="44"/>
  <c r="Y154" i="44"/>
  <c r="X154" i="44"/>
  <c r="V154" i="44"/>
  <c r="U154" i="44"/>
  <c r="T154" i="44"/>
  <c r="S154" i="44"/>
  <c r="S155" i="44" s="1"/>
  <c r="R154" i="44"/>
  <c r="Q154" i="44"/>
  <c r="P154" i="44"/>
  <c r="O154" i="44"/>
  <c r="N154" i="44"/>
  <c r="M154" i="44"/>
  <c r="L154" i="44"/>
  <c r="K154" i="44"/>
  <c r="J154" i="44"/>
  <c r="I154" i="44"/>
  <c r="H154" i="44"/>
  <c r="G154" i="44"/>
  <c r="F154" i="44"/>
  <c r="E154" i="44"/>
  <c r="R155" i="44" s="1"/>
  <c r="D154" i="44"/>
  <c r="C154" i="44"/>
  <c r="B154" i="44"/>
  <c r="A160" i="12" s="1"/>
  <c r="AL153" i="44"/>
  <c r="AK153" i="44"/>
  <c r="AJ153" i="44"/>
  <c r="AG153" i="44"/>
  <c r="W153" i="44"/>
  <c r="AB153" i="44" s="1"/>
  <c r="B153" i="44"/>
  <c r="A159" i="12" s="1"/>
  <c r="AL152" i="44"/>
  <c r="AK152" i="44"/>
  <c r="AJ152" i="44"/>
  <c r="AG152" i="44"/>
  <c r="AG154" i="44" s="1"/>
  <c r="AF152" i="44"/>
  <c r="W152" i="44"/>
  <c r="AB152" i="44" s="1"/>
  <c r="B152" i="44"/>
  <c r="A158" i="12" s="1"/>
  <c r="AL151" i="44"/>
  <c r="AK151" i="44"/>
  <c r="AJ151" i="44"/>
  <c r="AG151" i="44"/>
  <c r="AF151" i="44"/>
  <c r="W151" i="44"/>
  <c r="AB151" i="44" s="1"/>
  <c r="B151" i="44"/>
  <c r="A157" i="12" s="1"/>
  <c r="AL150" i="44"/>
  <c r="AL154" i="44" s="1"/>
  <c r="AK150" i="44"/>
  <c r="AK154" i="44" s="1"/>
  <c r="AJ150" i="44"/>
  <c r="AG150" i="44"/>
  <c r="W150" i="44"/>
  <c r="B150" i="44"/>
  <c r="A156" i="12" s="1"/>
  <c r="AB149" i="44"/>
  <c r="AA149" i="44"/>
  <c r="Z149" i="44"/>
  <c r="B149" i="44"/>
  <c r="A155" i="12" s="1"/>
  <c r="AB148" i="44"/>
  <c r="AA148" i="44"/>
  <c r="Z148" i="44"/>
  <c r="U148" i="44"/>
  <c r="S148" i="44"/>
  <c r="B148" i="44"/>
  <c r="A154" i="12" s="1"/>
  <c r="AI147" i="44"/>
  <c r="AH147" i="44"/>
  <c r="AA147" i="44"/>
  <c r="Z147" i="44"/>
  <c r="Y147" i="44"/>
  <c r="X147" i="44"/>
  <c r="V147" i="44"/>
  <c r="U147" i="44"/>
  <c r="T147" i="44"/>
  <c r="S147" i="44"/>
  <c r="R147" i="44"/>
  <c r="Q147" i="44"/>
  <c r="P147" i="44"/>
  <c r="O147" i="44"/>
  <c r="N147" i="44"/>
  <c r="M147" i="44"/>
  <c r="L147" i="44"/>
  <c r="K147" i="44"/>
  <c r="J147" i="44"/>
  <c r="I147" i="44"/>
  <c r="H147" i="44"/>
  <c r="G147" i="44"/>
  <c r="F147" i="44"/>
  <c r="E147" i="44"/>
  <c r="D147" i="44"/>
  <c r="R148" i="44" s="1"/>
  <c r="C147" i="44"/>
  <c r="B147" i="44"/>
  <c r="A153" i="12" s="1"/>
  <c r="AU146" i="44"/>
  <c r="AT146" i="44"/>
  <c r="AL146" i="44"/>
  <c r="AK146" i="44"/>
  <c r="AJ146" i="44"/>
  <c r="AG146" i="44"/>
  <c r="AF146" i="44"/>
  <c r="W146" i="44"/>
  <c r="AB146" i="44" s="1"/>
  <c r="B146" i="44"/>
  <c r="A144" i="12" s="1"/>
  <c r="AU145" i="44"/>
  <c r="AT145" i="44"/>
  <c r="AS145" i="44"/>
  <c r="AL145" i="44"/>
  <c r="AK145" i="44"/>
  <c r="AJ145" i="44"/>
  <c r="AG145" i="44"/>
  <c r="AF145" i="44"/>
  <c r="AB145" i="44"/>
  <c r="W145" i="44"/>
  <c r="B145" i="44"/>
  <c r="A143" i="12" s="1"/>
  <c r="AU144" i="44"/>
  <c r="AT144" i="44"/>
  <c r="AS144" i="44"/>
  <c r="AL144" i="44"/>
  <c r="AK144" i="44"/>
  <c r="AJ144" i="44"/>
  <c r="AG144" i="44"/>
  <c r="AF144" i="44"/>
  <c r="AB144" i="44"/>
  <c r="W144" i="44"/>
  <c r="B144" i="44"/>
  <c r="A142" i="12" s="1"/>
  <c r="AU143" i="44"/>
  <c r="AT143" i="44"/>
  <c r="AS143" i="44"/>
  <c r="AL143" i="44"/>
  <c r="AK143" i="44"/>
  <c r="AJ143" i="44"/>
  <c r="AG143" i="44"/>
  <c r="AF143" i="44"/>
  <c r="AB143" i="44"/>
  <c r="W143" i="44"/>
  <c r="B143" i="44"/>
  <c r="A141" i="12" s="1"/>
  <c r="AU142" i="44"/>
  <c r="AT142" i="44"/>
  <c r="AS142" i="44"/>
  <c r="AL142" i="44"/>
  <c r="AK142" i="44"/>
  <c r="AJ142" i="44"/>
  <c r="AG142" i="44"/>
  <c r="AF142" i="44"/>
  <c r="W142" i="44"/>
  <c r="AB142" i="44" s="1"/>
  <c r="B142" i="44"/>
  <c r="A140" i="12" s="1"/>
  <c r="AU141" i="44"/>
  <c r="AT141" i="44"/>
  <c r="AS141" i="44"/>
  <c r="AL141" i="44"/>
  <c r="AK141" i="44"/>
  <c r="AJ141" i="44"/>
  <c r="AG141" i="44"/>
  <c r="AF141" i="44"/>
  <c r="W141" i="44"/>
  <c r="AB141" i="44" s="1"/>
  <c r="B141" i="44"/>
  <c r="A139" i="12" s="1"/>
  <c r="AU140" i="44"/>
  <c r="AT140" i="44"/>
  <c r="AS140" i="44"/>
  <c r="AL140" i="44"/>
  <c r="AK140" i="44"/>
  <c r="AJ140" i="44"/>
  <c r="AG140" i="44"/>
  <c r="AF140" i="44"/>
  <c r="AB140" i="44"/>
  <c r="W140" i="44"/>
  <c r="B140" i="44"/>
  <c r="A138" i="12" s="1"/>
  <c r="AU139" i="44"/>
  <c r="AT139" i="44"/>
  <c r="AS139" i="44"/>
  <c r="AL139" i="44"/>
  <c r="AK139" i="44"/>
  <c r="AJ139" i="44"/>
  <c r="AG139" i="44"/>
  <c r="AF139" i="44"/>
  <c r="AB139" i="44"/>
  <c r="W139" i="44"/>
  <c r="B139" i="44"/>
  <c r="A137" i="12" s="1"/>
  <c r="AU138" i="44"/>
  <c r="AT138" i="44"/>
  <c r="AS138" i="44"/>
  <c r="AL138" i="44"/>
  <c r="AK138" i="44"/>
  <c r="AJ138" i="44"/>
  <c r="AG138" i="44"/>
  <c r="AF138" i="44"/>
  <c r="AB138" i="44"/>
  <c r="W138" i="44"/>
  <c r="B138" i="44"/>
  <c r="A136" i="12" s="1"/>
  <c r="AU137" i="44"/>
  <c r="AT137" i="44"/>
  <c r="AS137" i="44"/>
  <c r="AL137" i="44"/>
  <c r="AK137" i="44"/>
  <c r="AJ137" i="44"/>
  <c r="AG137" i="44"/>
  <c r="AF137" i="44"/>
  <c r="AB137" i="44"/>
  <c r="W137" i="44"/>
  <c r="B137" i="44"/>
  <c r="A135" i="12" s="1"/>
  <c r="AU136" i="44"/>
  <c r="AT136" i="44"/>
  <c r="AS136" i="44"/>
  <c r="AL136" i="44"/>
  <c r="AK136" i="44"/>
  <c r="AJ136" i="44"/>
  <c r="AG136" i="44"/>
  <c r="AF136" i="44"/>
  <c r="W136" i="44"/>
  <c r="AB136" i="44" s="1"/>
  <c r="AU135" i="44"/>
  <c r="AT135" i="44"/>
  <c r="AS135" i="44"/>
  <c r="AL135" i="44"/>
  <c r="AK135" i="44"/>
  <c r="AJ135" i="44"/>
  <c r="AG135" i="44"/>
  <c r="AF135" i="44"/>
  <c r="W135" i="44"/>
  <c r="AB135" i="44" s="1"/>
  <c r="B135" i="44"/>
  <c r="A133" i="12" s="1"/>
  <c r="AS134" i="44"/>
  <c r="AL134" i="44"/>
  <c r="AK134" i="44"/>
  <c r="AJ134" i="44"/>
  <c r="AG134" i="44"/>
  <c r="AF134" i="44"/>
  <c r="W134" i="44"/>
  <c r="AB134" i="44" s="1"/>
  <c r="AU133" i="44"/>
  <c r="AT133" i="44"/>
  <c r="AS133" i="44"/>
  <c r="AL133" i="44"/>
  <c r="AK133" i="44"/>
  <c r="AJ133" i="44"/>
  <c r="AG133" i="44"/>
  <c r="AF133" i="44"/>
  <c r="W133" i="44"/>
  <c r="AB133" i="44" s="1"/>
  <c r="B133" i="44"/>
  <c r="A131" i="12" s="1"/>
  <c r="AU132" i="44"/>
  <c r="AT132" i="44"/>
  <c r="AS132" i="44"/>
  <c r="AL132" i="44"/>
  <c r="AK132" i="44"/>
  <c r="AJ132" i="44"/>
  <c r="AG132" i="44"/>
  <c r="AF132" i="44"/>
  <c r="W132" i="44"/>
  <c r="AB132" i="44" s="1"/>
  <c r="B132" i="44"/>
  <c r="A130" i="12" s="1"/>
  <c r="AU131" i="44"/>
  <c r="AT131" i="44"/>
  <c r="AS131" i="44"/>
  <c r="AL131" i="44"/>
  <c r="AK131" i="44"/>
  <c r="AJ131" i="44"/>
  <c r="AG131" i="44"/>
  <c r="AF131" i="44"/>
  <c r="AB131" i="44"/>
  <c r="W131" i="44"/>
  <c r="B131" i="44"/>
  <c r="A129" i="12" s="1"/>
  <c r="AS130" i="44"/>
  <c r="AL130" i="44"/>
  <c r="AK130" i="44"/>
  <c r="AJ130" i="44"/>
  <c r="AG130" i="44"/>
  <c r="AF130" i="44"/>
  <c r="AE130" i="44"/>
  <c r="AD130" i="44"/>
  <c r="AC130" i="44"/>
  <c r="AB130" i="44"/>
  <c r="W130" i="44"/>
  <c r="AU129" i="44"/>
  <c r="AT129" i="44"/>
  <c r="AS129" i="44"/>
  <c r="AL129" i="44"/>
  <c r="AK129" i="44"/>
  <c r="AJ129" i="44"/>
  <c r="AG129" i="44"/>
  <c r="AF129" i="44"/>
  <c r="W129" i="44"/>
  <c r="AB129" i="44" s="1"/>
  <c r="AU128" i="44"/>
  <c r="AT128" i="44"/>
  <c r="AS128" i="44"/>
  <c r="AL128" i="44"/>
  <c r="AK128" i="44"/>
  <c r="AJ128" i="44"/>
  <c r="AG128" i="44"/>
  <c r="AF128" i="44"/>
  <c r="AB128" i="44"/>
  <c r="W128" i="44"/>
  <c r="B128" i="44"/>
  <c r="A126" i="12" s="1"/>
  <c r="AU127" i="44"/>
  <c r="AT127" i="44"/>
  <c r="AS127" i="44"/>
  <c r="AL127" i="44"/>
  <c r="AK127" i="44"/>
  <c r="AJ127" i="44"/>
  <c r="AG127" i="44"/>
  <c r="AF127" i="44"/>
  <c r="AB127" i="44"/>
  <c r="W127" i="44"/>
  <c r="B127" i="44"/>
  <c r="A125" i="12" s="1"/>
  <c r="AU126" i="44"/>
  <c r="AT126" i="44"/>
  <c r="AS126" i="44"/>
  <c r="AL126" i="44"/>
  <c r="AK126" i="44"/>
  <c r="AJ126" i="44"/>
  <c r="AG126" i="44"/>
  <c r="AF126" i="44"/>
  <c r="W126" i="44"/>
  <c r="AB126" i="44" s="1"/>
  <c r="B126" i="44"/>
  <c r="A124" i="12" s="1"/>
  <c r="AU125" i="44"/>
  <c r="AT125" i="44"/>
  <c r="AS125" i="44"/>
  <c r="AL125" i="44"/>
  <c r="AK125" i="44"/>
  <c r="AJ125" i="44"/>
  <c r="AG125" i="44"/>
  <c r="AF125" i="44"/>
  <c r="W125" i="44"/>
  <c r="AB125" i="44" s="1"/>
  <c r="B125" i="44"/>
  <c r="A123" i="12" s="1"/>
  <c r="AU124" i="44"/>
  <c r="AT124" i="44"/>
  <c r="AS124" i="44"/>
  <c r="AL124" i="44"/>
  <c r="AK124" i="44"/>
  <c r="AJ124" i="44"/>
  <c r="AG124" i="44"/>
  <c r="AF124" i="44"/>
  <c r="W124" i="44"/>
  <c r="AB124" i="44" s="1"/>
  <c r="B124" i="44"/>
  <c r="A122" i="12" s="1"/>
  <c r="W123" i="44"/>
  <c r="AB123" i="44" s="1"/>
  <c r="AU122" i="44"/>
  <c r="AT122" i="44"/>
  <c r="AS122" i="44"/>
  <c r="AL122" i="44"/>
  <c r="AK122" i="44"/>
  <c r="AJ122" i="44"/>
  <c r="AG122" i="44"/>
  <c r="AF122" i="44"/>
  <c r="AB122" i="44"/>
  <c r="W122" i="44"/>
  <c r="B122" i="44"/>
  <c r="A120" i="12" s="1"/>
  <c r="AU121" i="44"/>
  <c r="AT121" i="44"/>
  <c r="AS121" i="44"/>
  <c r="AL121" i="44"/>
  <c r="AK121" i="44"/>
  <c r="AJ121" i="44"/>
  <c r="AG121" i="44"/>
  <c r="AF121" i="44"/>
  <c r="AB121" i="44"/>
  <c r="W121" i="44"/>
  <c r="B121" i="44"/>
  <c r="A119" i="12" s="1"/>
  <c r="AU120" i="44"/>
  <c r="AT120" i="44"/>
  <c r="AS120" i="44"/>
  <c r="AL120" i="44"/>
  <c r="AK120" i="44"/>
  <c r="AJ120" i="44"/>
  <c r="AG120" i="44"/>
  <c r="AF120" i="44"/>
  <c r="W120" i="44"/>
  <c r="AB120" i="44" s="1"/>
  <c r="B120" i="44"/>
  <c r="A118" i="12" s="1"/>
  <c r="AU119" i="44"/>
  <c r="AT119" i="44"/>
  <c r="AS119" i="44"/>
  <c r="AL119" i="44"/>
  <c r="AK119" i="44"/>
  <c r="AJ119" i="44"/>
  <c r="AG119" i="44"/>
  <c r="AF119" i="44"/>
  <c r="W119" i="44"/>
  <c r="AB119" i="44" s="1"/>
  <c r="B119" i="44"/>
  <c r="A117" i="12" s="1"/>
  <c r="AU118" i="44"/>
  <c r="AT118" i="44"/>
  <c r="AS118" i="44"/>
  <c r="AL118" i="44"/>
  <c r="AK118" i="44"/>
  <c r="AJ118" i="44"/>
  <c r="AG118" i="44"/>
  <c r="AF118" i="44"/>
  <c r="W118" i="44"/>
  <c r="AB118" i="44" s="1"/>
  <c r="B118" i="44"/>
  <c r="A116" i="12" s="1"/>
  <c r="AU117" i="44"/>
  <c r="AT117" i="44"/>
  <c r="AS117" i="44"/>
  <c r="AL117" i="44"/>
  <c r="AK117" i="44"/>
  <c r="AJ117" i="44"/>
  <c r="AG117" i="44"/>
  <c r="AF117" i="44"/>
  <c r="AB117" i="44"/>
  <c r="W117" i="44"/>
  <c r="AB116" i="44"/>
  <c r="W116" i="44"/>
  <c r="AU115" i="44"/>
  <c r="AT115" i="44"/>
  <c r="AS115" i="44"/>
  <c r="AL115" i="44"/>
  <c r="AK115" i="44"/>
  <c r="AJ115" i="44"/>
  <c r="AG115" i="44"/>
  <c r="AF115" i="44"/>
  <c r="W115" i="44"/>
  <c r="AB115" i="44" s="1"/>
  <c r="B115" i="44"/>
  <c r="A113" i="12" s="1"/>
  <c r="AU114" i="44"/>
  <c r="AT114" i="44"/>
  <c r="AS114" i="44"/>
  <c r="AL114" i="44"/>
  <c r="AK114" i="44"/>
  <c r="AJ114" i="44"/>
  <c r="AG114" i="44"/>
  <c r="AF114" i="44"/>
  <c r="W114" i="44"/>
  <c r="AB114" i="44" s="1"/>
  <c r="B114" i="44"/>
  <c r="A112" i="12" s="1"/>
  <c r="AU113" i="44"/>
  <c r="AT113" i="44"/>
  <c r="AS113" i="44"/>
  <c r="AL113" i="44"/>
  <c r="AK113" i="44"/>
  <c r="AJ113" i="44"/>
  <c r="AG113" i="44"/>
  <c r="AF113" i="44"/>
  <c r="W113" i="44"/>
  <c r="AB113" i="44" s="1"/>
  <c r="B113" i="44"/>
  <c r="A111" i="12" s="1"/>
  <c r="AU112" i="44"/>
  <c r="AT112" i="44"/>
  <c r="AS112" i="44"/>
  <c r="AL112" i="44"/>
  <c r="AK112" i="44"/>
  <c r="AJ112" i="44"/>
  <c r="AG112" i="44"/>
  <c r="AF112" i="44"/>
  <c r="W112" i="44"/>
  <c r="AB112" i="44" s="1"/>
  <c r="B112" i="44"/>
  <c r="A110" i="12" s="1"/>
  <c r="AU111" i="44"/>
  <c r="AT111" i="44"/>
  <c r="AS111" i="44"/>
  <c r="AL111" i="44"/>
  <c r="AK111" i="44"/>
  <c r="AJ111" i="44"/>
  <c r="AG111" i="44"/>
  <c r="AF111" i="44"/>
  <c r="W111" i="44"/>
  <c r="AB111" i="44" s="1"/>
  <c r="B111" i="44"/>
  <c r="A109" i="12" s="1"/>
  <c r="AU110" i="44"/>
  <c r="AT110" i="44"/>
  <c r="AS110" i="44"/>
  <c r="AL110" i="44"/>
  <c r="AK110" i="44"/>
  <c r="AJ110" i="44"/>
  <c r="AG110" i="44"/>
  <c r="AF110" i="44"/>
  <c r="W110" i="44"/>
  <c r="AB110" i="44" s="1"/>
  <c r="B110" i="44"/>
  <c r="A108" i="12" s="1"/>
  <c r="AU109" i="44"/>
  <c r="AT109" i="44"/>
  <c r="AS109" i="44"/>
  <c r="AL109" i="44"/>
  <c r="AK109" i="44"/>
  <c r="AJ109" i="44"/>
  <c r="AG109" i="44"/>
  <c r="AF109" i="44"/>
  <c r="W109" i="44"/>
  <c r="AB109" i="44" s="1"/>
  <c r="AU108" i="44"/>
  <c r="AT108" i="44"/>
  <c r="AS108" i="44"/>
  <c r="AL108" i="44"/>
  <c r="AK108" i="44"/>
  <c r="AJ108" i="44"/>
  <c r="AG108" i="44"/>
  <c r="AF108" i="44"/>
  <c r="AB108" i="44"/>
  <c r="W108" i="44"/>
  <c r="B108" i="44"/>
  <c r="A106" i="12" s="1"/>
  <c r="AU107" i="44"/>
  <c r="AT107" i="44"/>
  <c r="AS107" i="44"/>
  <c r="AL107" i="44"/>
  <c r="AK107" i="44"/>
  <c r="AJ107" i="44"/>
  <c r="AG107" i="44"/>
  <c r="AF107" i="44"/>
  <c r="W107" i="44"/>
  <c r="AB107" i="44" s="1"/>
  <c r="B107" i="44"/>
  <c r="A105" i="12" s="1"/>
  <c r="AU106" i="44"/>
  <c r="AT106" i="44"/>
  <c r="AS106" i="44"/>
  <c r="AL106" i="44"/>
  <c r="AK106" i="44"/>
  <c r="AJ106" i="44"/>
  <c r="AG106" i="44"/>
  <c r="AF106" i="44"/>
  <c r="W106" i="44"/>
  <c r="AB106" i="44" s="1"/>
  <c r="B106" i="44"/>
  <c r="A104" i="12" s="1"/>
  <c r="AU105" i="44"/>
  <c r="AT105" i="44"/>
  <c r="AS105" i="44"/>
  <c r="AL105" i="44"/>
  <c r="AK105" i="44"/>
  <c r="AJ105" i="44"/>
  <c r="AG105" i="44"/>
  <c r="AF105" i="44"/>
  <c r="W105" i="44"/>
  <c r="AB105" i="44" s="1"/>
  <c r="B105" i="44"/>
  <c r="A103" i="12" s="1"/>
  <c r="AU104" i="44"/>
  <c r="AT104" i="44"/>
  <c r="AS104" i="44"/>
  <c r="AL104" i="44"/>
  <c r="AK104" i="44"/>
  <c r="AJ104" i="44"/>
  <c r="AG104" i="44"/>
  <c r="AF104" i="44"/>
  <c r="AB104" i="44"/>
  <c r="W104" i="44"/>
  <c r="AU103" i="44"/>
  <c r="AT103" i="44"/>
  <c r="AS103" i="44"/>
  <c r="AL103" i="44"/>
  <c r="AK103" i="44"/>
  <c r="AJ103" i="44"/>
  <c r="AG103" i="44"/>
  <c r="AF103" i="44"/>
  <c r="W103" i="44"/>
  <c r="AB103" i="44" s="1"/>
  <c r="B103" i="44"/>
  <c r="A101" i="12" s="1"/>
  <c r="AU102" i="44"/>
  <c r="AT102" i="44"/>
  <c r="AS102" i="44"/>
  <c r="AL102" i="44"/>
  <c r="AK102" i="44"/>
  <c r="AJ102" i="44"/>
  <c r="AG102" i="44"/>
  <c r="AF102" i="44"/>
  <c r="W102" i="44"/>
  <c r="AB102" i="44" s="1"/>
  <c r="B102" i="44"/>
  <c r="A100" i="12" s="1"/>
  <c r="AU101" i="44"/>
  <c r="AT101" i="44"/>
  <c r="AS101" i="44"/>
  <c r="AL101" i="44"/>
  <c r="AK101" i="44"/>
  <c r="AJ101" i="44"/>
  <c r="AG101" i="44"/>
  <c r="AF101" i="44"/>
  <c r="W101" i="44"/>
  <c r="AB101" i="44" s="1"/>
  <c r="B101" i="44"/>
  <c r="A99" i="12" s="1"/>
  <c r="AU100" i="44"/>
  <c r="AT100" i="44"/>
  <c r="AS100" i="44"/>
  <c r="AL100" i="44"/>
  <c r="AK100" i="44"/>
  <c r="AJ100" i="44"/>
  <c r="AG100" i="44"/>
  <c r="AF100" i="44"/>
  <c r="W100" i="44"/>
  <c r="AB100" i="44" s="1"/>
  <c r="B100" i="44"/>
  <c r="A98" i="12" s="1"/>
  <c r="W99" i="44"/>
  <c r="AB99" i="44" s="1"/>
  <c r="AU98" i="44"/>
  <c r="AT98" i="44"/>
  <c r="AS98" i="44"/>
  <c r="AL98" i="44"/>
  <c r="AK98" i="44"/>
  <c r="AJ98" i="44"/>
  <c r="AG98" i="44"/>
  <c r="AF98" i="44"/>
  <c r="W98" i="44"/>
  <c r="AB98" i="44" s="1"/>
  <c r="B98" i="44"/>
  <c r="A96" i="12" s="1"/>
  <c r="AU97" i="44"/>
  <c r="AT97" i="44"/>
  <c r="AS97" i="44"/>
  <c r="AL97" i="44"/>
  <c r="AK97" i="44"/>
  <c r="AJ97" i="44"/>
  <c r="AG97" i="44"/>
  <c r="AF97" i="44"/>
  <c r="W97" i="44"/>
  <c r="AB97" i="44" s="1"/>
  <c r="B97" i="44"/>
  <c r="A95" i="12" s="1"/>
  <c r="AU96" i="44"/>
  <c r="AT96" i="44"/>
  <c r="AS96" i="44"/>
  <c r="AL96" i="44"/>
  <c r="AK96" i="44"/>
  <c r="AJ96" i="44"/>
  <c r="AG96" i="44"/>
  <c r="AF96" i="44"/>
  <c r="W96" i="44"/>
  <c r="AB96" i="44" s="1"/>
  <c r="B96" i="44"/>
  <c r="A94" i="12" s="1"/>
  <c r="AU95" i="44"/>
  <c r="AT95" i="44"/>
  <c r="AS95" i="44"/>
  <c r="AL95" i="44"/>
  <c r="AK95" i="44"/>
  <c r="AJ95" i="44"/>
  <c r="AG95" i="44"/>
  <c r="AF95" i="44"/>
  <c r="W95" i="44"/>
  <c r="AB95" i="44" s="1"/>
  <c r="B95" i="44"/>
  <c r="A93" i="12" s="1"/>
  <c r="AU94" i="44"/>
  <c r="AT94" i="44"/>
  <c r="AS94" i="44"/>
  <c r="AL94" i="44"/>
  <c r="AK94" i="44"/>
  <c r="AJ94" i="44"/>
  <c r="AG94" i="44"/>
  <c r="AF94" i="44"/>
  <c r="W94" i="44"/>
  <c r="AB94" i="44" s="1"/>
  <c r="B94" i="44"/>
  <c r="A92" i="12" s="1"/>
  <c r="AU93" i="44"/>
  <c r="AT93" i="44"/>
  <c r="AS93" i="44"/>
  <c r="AL93" i="44"/>
  <c r="AK93" i="44"/>
  <c r="AJ93" i="44"/>
  <c r="AG93" i="44"/>
  <c r="AF93" i="44"/>
  <c r="AB93" i="44"/>
  <c r="W93" i="44"/>
  <c r="B93" i="44"/>
  <c r="A91" i="12" s="1"/>
  <c r="AT92" i="44"/>
  <c r="AS92" i="44"/>
  <c r="AL92" i="44"/>
  <c r="AK92" i="44"/>
  <c r="AJ92" i="44"/>
  <c r="AG92" i="44"/>
  <c r="AF92" i="44"/>
  <c r="W92" i="44"/>
  <c r="AB92" i="44" s="1"/>
  <c r="B92" i="44"/>
  <c r="A90" i="12" s="1"/>
  <c r="AT91" i="44"/>
  <c r="AS91" i="44"/>
  <c r="AL91" i="44"/>
  <c r="AK91" i="44"/>
  <c r="AJ91" i="44"/>
  <c r="AG91" i="44"/>
  <c r="AF91" i="44"/>
  <c r="W91" i="44"/>
  <c r="AB91" i="44" s="1"/>
  <c r="AT90" i="44"/>
  <c r="AS90" i="44"/>
  <c r="AL90" i="44"/>
  <c r="AK90" i="44"/>
  <c r="AJ90" i="44"/>
  <c r="AG90" i="44"/>
  <c r="AF90" i="44"/>
  <c r="W90" i="44"/>
  <c r="AB90" i="44" s="1"/>
  <c r="B90" i="44"/>
  <c r="A88" i="12" s="1"/>
  <c r="AT89" i="44"/>
  <c r="AS89" i="44"/>
  <c r="AL89" i="44"/>
  <c r="AK89" i="44"/>
  <c r="AJ89" i="44"/>
  <c r="AG89" i="44"/>
  <c r="AF89" i="44"/>
  <c r="AB89" i="44"/>
  <c r="W89" i="44"/>
  <c r="B89" i="44"/>
  <c r="A87" i="12" s="1"/>
  <c r="AT88" i="44"/>
  <c r="AS88" i="44"/>
  <c r="AL88" i="44"/>
  <c r="AK88" i="44"/>
  <c r="AJ88" i="44"/>
  <c r="AG88" i="44"/>
  <c r="AF88" i="44"/>
  <c r="W88" i="44"/>
  <c r="AB88" i="44" s="1"/>
  <c r="B88" i="44"/>
  <c r="A86" i="12" s="1"/>
  <c r="AT87" i="44"/>
  <c r="AS87" i="44"/>
  <c r="AL87" i="44"/>
  <c r="AK87" i="44"/>
  <c r="AJ87" i="44"/>
  <c r="AG87" i="44"/>
  <c r="AF87" i="44"/>
  <c r="AB87" i="44"/>
  <c r="W87" i="44"/>
  <c r="AT86" i="44"/>
  <c r="AL86" i="44"/>
  <c r="AK86" i="44"/>
  <c r="AJ86" i="44"/>
  <c r="AG86" i="44"/>
  <c r="AF86" i="44"/>
  <c r="W86" i="44"/>
  <c r="AB86" i="44" s="1"/>
  <c r="B86" i="44"/>
  <c r="A83" i="12" s="1"/>
  <c r="AU85" i="44"/>
  <c r="AT85" i="44"/>
  <c r="AS85" i="44"/>
  <c r="AL85" i="44"/>
  <c r="AK85" i="44"/>
  <c r="AJ85" i="44"/>
  <c r="AG85" i="44"/>
  <c r="AB85" i="44"/>
  <c r="W85" i="44"/>
  <c r="B85" i="44"/>
  <c r="A84" i="12" s="1"/>
  <c r="AU84" i="44"/>
  <c r="AT84" i="44"/>
  <c r="AS84" i="44"/>
  <c r="AL84" i="44"/>
  <c r="AK84" i="44"/>
  <c r="AJ84" i="44"/>
  <c r="AG84" i="44"/>
  <c r="W84" i="44"/>
  <c r="AB84" i="44" s="1"/>
  <c r="B84" i="44"/>
  <c r="A82" i="12" s="1"/>
  <c r="AU83" i="44"/>
  <c r="AT83" i="44"/>
  <c r="AS83" i="44"/>
  <c r="AL83" i="44"/>
  <c r="AK83" i="44"/>
  <c r="AJ83" i="44"/>
  <c r="AG83" i="44"/>
  <c r="AF83" i="44"/>
  <c r="W83" i="44"/>
  <c r="AB83" i="44" s="1"/>
  <c r="B83" i="44"/>
  <c r="A81" i="12" s="1"/>
  <c r="AU82" i="44"/>
  <c r="AT82" i="44"/>
  <c r="AS82" i="44"/>
  <c r="AL82" i="44"/>
  <c r="AK82" i="44"/>
  <c r="AJ82" i="44"/>
  <c r="AG82" i="44"/>
  <c r="AF82" i="44"/>
  <c r="W82" i="44"/>
  <c r="AB82" i="44" s="1"/>
  <c r="B82" i="44"/>
  <c r="A80" i="12" s="1"/>
  <c r="AT81" i="44"/>
  <c r="AS81" i="44"/>
  <c r="AL81" i="44"/>
  <c r="AK81" i="44"/>
  <c r="AJ81" i="44"/>
  <c r="AG81" i="44"/>
  <c r="AF81" i="44"/>
  <c r="W81" i="44"/>
  <c r="AB81" i="44" s="1"/>
  <c r="B81" i="44"/>
  <c r="A79" i="12" s="1"/>
  <c r="AT80" i="44"/>
  <c r="AS80" i="44"/>
  <c r="AL80" i="44"/>
  <c r="AK80" i="44"/>
  <c r="AJ80" i="44"/>
  <c r="AG80" i="44"/>
  <c r="AF80" i="44"/>
  <c r="W80" i="44"/>
  <c r="AB80" i="44" s="1"/>
  <c r="B80" i="44"/>
  <c r="A78" i="12" s="1"/>
  <c r="AS79" i="44"/>
  <c r="AL79" i="44"/>
  <c r="AK79" i="44"/>
  <c r="AJ79" i="44"/>
  <c r="AG79" i="44"/>
  <c r="AF79" i="44"/>
  <c r="W79" i="44"/>
  <c r="AB79" i="44" s="1"/>
  <c r="B79" i="44"/>
  <c r="A77" i="12" s="1"/>
  <c r="AS78" i="44"/>
  <c r="AL78" i="44"/>
  <c r="AK78" i="44"/>
  <c r="AJ78" i="44"/>
  <c r="AG78" i="44"/>
  <c r="W78" i="44"/>
  <c r="AB78" i="44" s="1"/>
  <c r="B78" i="44"/>
  <c r="A76" i="12" s="1"/>
  <c r="AL77" i="44"/>
  <c r="AK77" i="44"/>
  <c r="AJ77" i="44"/>
  <c r="AG77" i="44"/>
  <c r="AF77" i="44"/>
  <c r="W77" i="44"/>
  <c r="AB77" i="44" s="1"/>
  <c r="B77" i="44"/>
  <c r="A75" i="12" s="1"/>
  <c r="AS76" i="44"/>
  <c r="AL76" i="44"/>
  <c r="AK76" i="44"/>
  <c r="AJ76" i="44"/>
  <c r="AG76" i="44"/>
  <c r="AF76" i="44"/>
  <c r="W76" i="44"/>
  <c r="AB76" i="44" s="1"/>
  <c r="B76" i="44"/>
  <c r="A74" i="12" s="1"/>
  <c r="AS75" i="44"/>
  <c r="AL75" i="44"/>
  <c r="AK75" i="44"/>
  <c r="AJ75" i="44"/>
  <c r="AG75" i="44"/>
  <c r="AF75" i="44"/>
  <c r="W75" i="44"/>
  <c r="AB75" i="44" s="1"/>
  <c r="B75" i="44"/>
  <c r="A73" i="12" s="1"/>
  <c r="AS74" i="44"/>
  <c r="AL74" i="44"/>
  <c r="AK74" i="44"/>
  <c r="AJ74" i="44"/>
  <c r="AG74" i="44"/>
  <c r="AF74" i="44"/>
  <c r="W74" i="44"/>
  <c r="AB74" i="44" s="1"/>
  <c r="B74" i="44"/>
  <c r="A72" i="12" s="1"/>
  <c r="AS73" i="44"/>
  <c r="AL73" i="44"/>
  <c r="AK73" i="44"/>
  <c r="AJ73" i="44"/>
  <c r="AG73" i="44"/>
  <c r="AF73" i="44"/>
  <c r="W73" i="44"/>
  <c r="AB73" i="44" s="1"/>
  <c r="B73" i="44"/>
  <c r="A71" i="12" s="1"/>
  <c r="AS72" i="44"/>
  <c r="AL72" i="44"/>
  <c r="AK72" i="44"/>
  <c r="AJ72" i="44"/>
  <c r="AG72" i="44"/>
  <c r="AF72" i="44"/>
  <c r="W72" i="44"/>
  <c r="AB72" i="44" s="1"/>
  <c r="AS71" i="44"/>
  <c r="AL71" i="44"/>
  <c r="AK71" i="44"/>
  <c r="AJ71" i="44"/>
  <c r="AG71" i="44"/>
  <c r="AF71" i="44"/>
  <c r="W71" i="44"/>
  <c r="AB71" i="44" s="1"/>
  <c r="B71" i="44"/>
  <c r="A69" i="12" s="1"/>
  <c r="AS70" i="44"/>
  <c r="AL70" i="44"/>
  <c r="AK70" i="44"/>
  <c r="AJ70" i="44"/>
  <c r="AG70" i="44"/>
  <c r="AF70" i="44"/>
  <c r="W70" i="44"/>
  <c r="AB70" i="44" s="1"/>
  <c r="B70" i="44"/>
  <c r="A68" i="12" s="1"/>
  <c r="AS69" i="44"/>
  <c r="AL69" i="44"/>
  <c r="AK69" i="44"/>
  <c r="AJ69" i="44"/>
  <c r="AG69" i="44"/>
  <c r="AF69" i="44"/>
  <c r="W69" i="44"/>
  <c r="AB69" i="44" s="1"/>
  <c r="B69" i="44"/>
  <c r="A67" i="12" s="1"/>
  <c r="AS68" i="44"/>
  <c r="AL68" i="44"/>
  <c r="AK68" i="44"/>
  <c r="AJ68" i="44"/>
  <c r="AG68" i="44"/>
  <c r="AF68" i="44"/>
  <c r="W68" i="44"/>
  <c r="AB68" i="44" s="1"/>
  <c r="B68" i="44"/>
  <c r="A66" i="12" s="1"/>
  <c r="AS67" i="44"/>
  <c r="AL67" i="44"/>
  <c r="AK67" i="44"/>
  <c r="AJ67" i="44"/>
  <c r="AG67" i="44"/>
  <c r="AF67" i="44"/>
  <c r="W67" i="44"/>
  <c r="AB67" i="44" s="1"/>
  <c r="B67" i="44"/>
  <c r="A65" i="12" s="1"/>
  <c r="AS66" i="44"/>
  <c r="AL66" i="44"/>
  <c r="AK66" i="44"/>
  <c r="AJ66" i="44"/>
  <c r="AG66" i="44"/>
  <c r="AF66" i="44"/>
  <c r="W66" i="44"/>
  <c r="AB66" i="44" s="1"/>
  <c r="B66" i="44"/>
  <c r="A64" i="12" s="1"/>
  <c r="AS65" i="44"/>
  <c r="AL65" i="44"/>
  <c r="AK65" i="44"/>
  <c r="AJ65" i="44"/>
  <c r="AG65" i="44"/>
  <c r="AF65" i="44"/>
  <c r="W65" i="44"/>
  <c r="AB65" i="44" s="1"/>
  <c r="B65" i="44"/>
  <c r="A63" i="12" s="1"/>
  <c r="AS64" i="44"/>
  <c r="AL64" i="44"/>
  <c r="AK64" i="44"/>
  <c r="AJ64" i="44"/>
  <c r="AG64" i="44"/>
  <c r="AF64" i="44"/>
  <c r="W64" i="44"/>
  <c r="AB64" i="44" s="1"/>
  <c r="B64" i="44"/>
  <c r="A62" i="12" s="1"/>
  <c r="AS63" i="44"/>
  <c r="AL63" i="44"/>
  <c r="AK63" i="44"/>
  <c r="AJ63" i="44"/>
  <c r="AG63" i="44"/>
  <c r="AF63" i="44"/>
  <c r="W63" i="44"/>
  <c r="AB63" i="44" s="1"/>
  <c r="B63" i="44"/>
  <c r="A61" i="12" s="1"/>
  <c r="AS62" i="44"/>
  <c r="AL62" i="44"/>
  <c r="AK62" i="44"/>
  <c r="AJ62" i="44"/>
  <c r="AG62" i="44"/>
  <c r="AF62" i="44"/>
  <c r="W62" i="44"/>
  <c r="AB62" i="44" s="1"/>
  <c r="B62" i="44"/>
  <c r="A60" i="12" s="1"/>
  <c r="AS61" i="44"/>
  <c r="AL61" i="44"/>
  <c r="AK61" i="44"/>
  <c r="AJ61" i="44"/>
  <c r="AG61" i="44"/>
  <c r="AF61" i="44"/>
  <c r="W61" i="44"/>
  <c r="AB61" i="44" s="1"/>
  <c r="B61" i="44"/>
  <c r="A59" i="12" s="1"/>
  <c r="AS60" i="44"/>
  <c r="AL60" i="44"/>
  <c r="AK60" i="44"/>
  <c r="AJ60" i="44"/>
  <c r="AG60" i="44"/>
  <c r="AF60" i="44"/>
  <c r="W60" i="44"/>
  <c r="AB60" i="44" s="1"/>
  <c r="B60" i="44"/>
  <c r="A58" i="12" s="1"/>
  <c r="AS59" i="44"/>
  <c r="AL59" i="44"/>
  <c r="AK59" i="44"/>
  <c r="AJ59" i="44"/>
  <c r="AG59" i="44"/>
  <c r="AF59" i="44"/>
  <c r="W59" i="44"/>
  <c r="AB59" i="44" s="1"/>
  <c r="B59" i="44"/>
  <c r="A57" i="12" s="1"/>
  <c r="AS58" i="44"/>
  <c r="AL58" i="44"/>
  <c r="AK58" i="44"/>
  <c r="AJ58" i="44"/>
  <c r="AG58" i="44"/>
  <c r="AF58" i="44"/>
  <c r="W58" i="44"/>
  <c r="AB58" i="44" s="1"/>
  <c r="B58" i="44"/>
  <c r="A56" i="12" s="1"/>
  <c r="AS57" i="44"/>
  <c r="AL57" i="44"/>
  <c r="AK57" i="44"/>
  <c r="AJ57" i="44"/>
  <c r="AG57" i="44"/>
  <c r="W57" i="44"/>
  <c r="AB57" i="44" s="1"/>
  <c r="B57" i="44"/>
  <c r="A55" i="12" s="1"/>
  <c r="AS56" i="44"/>
  <c r="AL56" i="44"/>
  <c r="AK56" i="44"/>
  <c r="AJ56" i="44"/>
  <c r="AG56" i="44"/>
  <c r="AB56" i="44"/>
  <c r="W56" i="44"/>
  <c r="B56" i="44"/>
  <c r="A54" i="12" s="1"/>
  <c r="AS55" i="44"/>
  <c r="AL55" i="44"/>
  <c r="AK55" i="44"/>
  <c r="AJ55" i="44"/>
  <c r="AG55" i="44"/>
  <c r="AF55" i="44"/>
  <c r="AB55" i="44"/>
  <c r="W55" i="44"/>
  <c r="B55" i="44"/>
  <c r="A53" i="12" s="1"/>
  <c r="AS54" i="44"/>
  <c r="AL54" i="44"/>
  <c r="AK54" i="44"/>
  <c r="AJ54" i="44"/>
  <c r="AG54" i="44"/>
  <c r="AF54" i="44"/>
  <c r="AB54" i="44"/>
  <c r="W54" i="44"/>
  <c r="B54" i="44"/>
  <c r="A52" i="12" s="1"/>
  <c r="AS53" i="44"/>
  <c r="AL53" i="44"/>
  <c r="AK53" i="44"/>
  <c r="AJ53" i="44"/>
  <c r="AG53" i="44"/>
  <c r="AF53" i="44"/>
  <c r="AB53" i="44"/>
  <c r="W53" i="44"/>
  <c r="B53" i="44"/>
  <c r="A51" i="12" s="1"/>
  <c r="AS52" i="44"/>
  <c r="AL52" i="44"/>
  <c r="AK52" i="44"/>
  <c r="AJ52" i="44"/>
  <c r="AG52" i="44"/>
  <c r="AF52" i="44"/>
  <c r="AB52" i="44"/>
  <c r="W52" i="44"/>
  <c r="B52" i="44"/>
  <c r="A50" i="12" s="1"/>
  <c r="AS51" i="44"/>
  <c r="AL51" i="44"/>
  <c r="AK51" i="44"/>
  <c r="AJ51" i="44"/>
  <c r="AG51" i="44"/>
  <c r="AF51" i="44"/>
  <c r="AB51" i="44"/>
  <c r="W51" i="44"/>
  <c r="B51" i="44"/>
  <c r="A49" i="12" s="1"/>
  <c r="AS50" i="44"/>
  <c r="AL50" i="44"/>
  <c r="AK50" i="44"/>
  <c r="AJ50" i="44"/>
  <c r="AG50" i="44"/>
  <c r="AF50" i="44"/>
  <c r="AB50" i="44"/>
  <c r="W50" i="44"/>
  <c r="B50" i="44"/>
  <c r="A48" i="12" s="1"/>
  <c r="AS49" i="44"/>
  <c r="AL49" i="44"/>
  <c r="AK49" i="44"/>
  <c r="AK147" i="44" s="1"/>
  <c r="AJ49" i="44"/>
  <c r="AG49" i="44"/>
  <c r="AF49" i="44"/>
  <c r="AB49" i="44"/>
  <c r="W49" i="44"/>
  <c r="B49" i="44"/>
  <c r="A47" i="12" s="1"/>
  <c r="W48" i="44"/>
  <c r="AB48" i="44" s="1"/>
  <c r="AS47" i="44"/>
  <c r="AL47" i="44"/>
  <c r="AL147" i="44" s="1"/>
  <c r="AK47" i="44"/>
  <c r="AJ47" i="44"/>
  <c r="AG47" i="44"/>
  <c r="AF47" i="44"/>
  <c r="W47" i="44"/>
  <c r="AB47" i="44" s="1"/>
  <c r="B47" i="44"/>
  <c r="A45" i="12" s="1"/>
  <c r="W46" i="44"/>
  <c r="AA45" i="44"/>
  <c r="Z45" i="44"/>
  <c r="B45" i="44"/>
  <c r="AA44" i="44"/>
  <c r="Z44" i="44"/>
  <c r="B44" i="44"/>
  <c r="AL43" i="44"/>
  <c r="AK43" i="44"/>
  <c r="AJ43" i="44"/>
  <c r="AJ44" i="44" s="1"/>
  <c r="AI43" i="44"/>
  <c r="AH43" i="44"/>
  <c r="AF43" i="44"/>
  <c r="AA43" i="44"/>
  <c r="Z43" i="44"/>
  <c r="Y43" i="44"/>
  <c r="X43" i="44"/>
  <c r="V43" i="44"/>
  <c r="U43" i="44"/>
  <c r="T43" i="44"/>
  <c r="S43" i="44"/>
  <c r="S44" i="44" s="1"/>
  <c r="R43" i="44"/>
  <c r="Q43" i="44"/>
  <c r="P43" i="44"/>
  <c r="O43" i="44"/>
  <c r="N43" i="44"/>
  <c r="M43" i="44"/>
  <c r="L43" i="44"/>
  <c r="K43" i="44"/>
  <c r="J43" i="44"/>
  <c r="I43" i="44"/>
  <c r="H43" i="44"/>
  <c r="G43" i="44"/>
  <c r="R44" i="44" s="1"/>
  <c r="F43" i="44"/>
  <c r="E43" i="44"/>
  <c r="D43" i="44"/>
  <c r="C43" i="44"/>
  <c r="B43" i="44"/>
  <c r="AL42" i="44"/>
  <c r="AK42" i="44"/>
  <c r="AJ42" i="44"/>
  <c r="AG42" i="44"/>
  <c r="AF42" i="44"/>
  <c r="W42" i="44"/>
  <c r="B42" i="44"/>
  <c r="AL41" i="44"/>
  <c r="AK41" i="44"/>
  <c r="AJ41" i="44"/>
  <c r="AG41" i="44"/>
  <c r="AF41" i="44"/>
  <c r="W41" i="44"/>
  <c r="W43" i="44" s="1"/>
  <c r="AL40" i="44"/>
  <c r="AK40" i="44"/>
  <c r="AJ40" i="44"/>
  <c r="AG40" i="44"/>
  <c r="AF40" i="44"/>
  <c r="W40" i="44"/>
  <c r="B40" i="44"/>
  <c r="AA39" i="44"/>
  <c r="Z39" i="44"/>
  <c r="B39" i="44"/>
  <c r="AA38" i="44"/>
  <c r="Z38" i="44"/>
  <c r="X38" i="44"/>
  <c r="B38" i="44"/>
  <c r="AI37" i="44"/>
  <c r="AH37" i="44"/>
  <c r="AG37" i="44"/>
  <c r="AA37" i="44"/>
  <c r="Z37" i="44"/>
  <c r="Y37" i="44"/>
  <c r="X37" i="44"/>
  <c r="V37" i="44"/>
  <c r="U37" i="44"/>
  <c r="T37" i="44"/>
  <c r="S37" i="44"/>
  <c r="S38" i="44" s="1"/>
  <c r="R37" i="44"/>
  <c r="Q37" i="44"/>
  <c r="P37" i="44"/>
  <c r="O37" i="44"/>
  <c r="N37" i="44"/>
  <c r="M37" i="44"/>
  <c r="L37" i="44"/>
  <c r="K37" i="44"/>
  <c r="J37" i="44"/>
  <c r="I37" i="44"/>
  <c r="H37" i="44"/>
  <c r="G37" i="44"/>
  <c r="F37" i="44"/>
  <c r="E37" i="44"/>
  <c r="D37" i="44"/>
  <c r="R38" i="44" s="1"/>
  <c r="C37" i="44"/>
  <c r="B37" i="44"/>
  <c r="AL36" i="44"/>
  <c r="AJ36" i="44"/>
  <c r="AF36" i="44"/>
  <c r="W36" i="44"/>
  <c r="B36" i="44"/>
  <c r="AL35" i="44"/>
  <c r="AJ35" i="44"/>
  <c r="AJ37" i="44" s="1"/>
  <c r="AJ38" i="44" s="1"/>
  <c r="AF35" i="44"/>
  <c r="W35" i="44"/>
  <c r="B35" i="44"/>
  <c r="AL34" i="44"/>
  <c r="AJ34" i="44"/>
  <c r="AF34" i="44"/>
  <c r="AF37" i="44" s="1"/>
  <c r="AG38" i="44" s="1"/>
  <c r="W34" i="44"/>
  <c r="B34" i="44"/>
  <c r="AL33" i="44"/>
  <c r="AJ33" i="44"/>
  <c r="AF33" i="44"/>
  <c r="W33" i="44"/>
  <c r="W37" i="44" s="1"/>
  <c r="B33" i="44"/>
  <c r="AL32" i="44"/>
  <c r="AL37" i="44" s="1"/>
  <c r="AK32" i="44"/>
  <c r="AK37" i="44" s="1"/>
  <c r="AJ32" i="44"/>
  <c r="AG32" i="44"/>
  <c r="W32" i="44"/>
  <c r="B32" i="44"/>
  <c r="AA31" i="44"/>
  <c r="Z31" i="44"/>
  <c r="B31" i="44"/>
  <c r="AA30" i="44"/>
  <c r="Z30" i="44"/>
  <c r="B30" i="44"/>
  <c r="AI29" i="44"/>
  <c r="AH29" i="44"/>
  <c r="AF29" i="44"/>
  <c r="AA29" i="44"/>
  <c r="Z29" i="44"/>
  <c r="Y29" i="44"/>
  <c r="X29" i="44"/>
  <c r="X30" i="44" s="1"/>
  <c r="V29" i="44"/>
  <c r="U29" i="44"/>
  <c r="U195" i="44" s="1"/>
  <c r="V196" i="44" s="1"/>
  <c r="T29" i="44"/>
  <c r="S29" i="44"/>
  <c r="S30" i="44" s="1"/>
  <c r="R29" i="44"/>
  <c r="Q29" i="44"/>
  <c r="P29" i="44"/>
  <c r="O29" i="44"/>
  <c r="N29" i="44"/>
  <c r="M29" i="44"/>
  <c r="L29" i="44"/>
  <c r="K29" i="44"/>
  <c r="J29" i="44"/>
  <c r="I29" i="44"/>
  <c r="H29" i="44"/>
  <c r="G29" i="44"/>
  <c r="R30" i="44" s="1"/>
  <c r="F29" i="44"/>
  <c r="E29" i="44"/>
  <c r="D29" i="44"/>
  <c r="C29" i="44"/>
  <c r="B29" i="44"/>
  <c r="AL28" i="44"/>
  <c r="AK28" i="44"/>
  <c r="AJ28" i="44"/>
  <c r="AG28" i="44"/>
  <c r="AF28" i="44"/>
  <c r="W28" i="44"/>
  <c r="B28" i="44"/>
  <c r="AL27" i="44"/>
  <c r="AK27" i="44"/>
  <c r="AJ27" i="44"/>
  <c r="AG27" i="44"/>
  <c r="W27" i="44"/>
  <c r="B27" i="44"/>
  <c r="W26" i="44"/>
  <c r="W25" i="44"/>
  <c r="AL24" i="44"/>
  <c r="AK24" i="44"/>
  <c r="AJ24" i="44"/>
  <c r="AG24" i="44"/>
  <c r="AF24" i="44"/>
  <c r="W24" i="44"/>
  <c r="B24" i="44"/>
  <c r="AL23" i="44"/>
  <c r="AK23" i="44"/>
  <c r="AJ23" i="44"/>
  <c r="AG23" i="44"/>
  <c r="W23" i="44"/>
  <c r="B23" i="44"/>
  <c r="AL22" i="44"/>
  <c r="AK22" i="44"/>
  <c r="AJ22" i="44"/>
  <c r="AG22" i="44"/>
  <c r="AF22" i="44"/>
  <c r="W22" i="44"/>
  <c r="B22" i="44"/>
  <c r="AL21" i="44"/>
  <c r="AK21" i="44"/>
  <c r="AJ21" i="44"/>
  <c r="AG21" i="44"/>
  <c r="W21" i="44"/>
  <c r="B21" i="44"/>
  <c r="AL20" i="44"/>
  <c r="AK20" i="44"/>
  <c r="AJ20" i="44"/>
  <c r="AG20" i="44"/>
  <c r="AF20" i="44"/>
  <c r="W20" i="44"/>
  <c r="B20" i="44"/>
  <c r="AL19" i="44"/>
  <c r="AK19" i="44"/>
  <c r="AJ19" i="44"/>
  <c r="AG19" i="44"/>
  <c r="AF19" i="44"/>
  <c r="W19" i="44"/>
  <c r="W29" i="44" s="1"/>
  <c r="B19" i="44"/>
  <c r="AL18" i="44"/>
  <c r="AK18" i="44"/>
  <c r="AJ18" i="44"/>
  <c r="AG18" i="44"/>
  <c r="AG29" i="44" s="1"/>
  <c r="AG30" i="44" s="1"/>
  <c r="AF18" i="44"/>
  <c r="W18" i="44"/>
  <c r="B18" i="44"/>
  <c r="AL17" i="44"/>
  <c r="AK17" i="44"/>
  <c r="AJ17" i="44"/>
  <c r="AG17" i="44"/>
  <c r="AF17" i="44"/>
  <c r="W17" i="44"/>
  <c r="B17" i="44"/>
  <c r="AL16" i="44"/>
  <c r="AK16" i="44"/>
  <c r="AJ16" i="44"/>
  <c r="AG16" i="44"/>
  <c r="AF16" i="44"/>
  <c r="W16" i="44"/>
  <c r="B16" i="44"/>
  <c r="AL15" i="44"/>
  <c r="AK15" i="44"/>
  <c r="AJ15" i="44"/>
  <c r="AG15" i="44"/>
  <c r="AF15" i="44"/>
  <c r="W15" i="44"/>
  <c r="B15" i="44"/>
  <c r="AL14" i="44"/>
  <c r="AK14" i="44"/>
  <c r="AJ14" i="44"/>
  <c r="AG14" i="44"/>
  <c r="AF14" i="44"/>
  <c r="W14" i="44"/>
  <c r="B14" i="44"/>
  <c r="AK12" i="44"/>
  <c r="AI12" i="44"/>
  <c r="AH12" i="44"/>
  <c r="AG12" i="44"/>
  <c r="AF12" i="44"/>
  <c r="AA12" i="44"/>
  <c r="Z12" i="44"/>
  <c r="Y12" i="44"/>
  <c r="X12" i="44"/>
  <c r="V12" i="44"/>
  <c r="U12" i="44"/>
  <c r="T12" i="44"/>
  <c r="S12" i="44"/>
  <c r="R12" i="44"/>
  <c r="Q12" i="44"/>
  <c r="P12" i="44"/>
  <c r="O12" i="44"/>
  <c r="N12" i="44"/>
  <c r="M12" i="44"/>
  <c r="L12" i="44"/>
  <c r="K12" i="44"/>
  <c r="J12" i="44"/>
  <c r="I12" i="44"/>
  <c r="H12" i="44"/>
  <c r="G12" i="44"/>
  <c r="F12" i="44"/>
  <c r="E12" i="44"/>
  <c r="D12" i="44"/>
  <c r="C12" i="44"/>
  <c r="AL11" i="44"/>
  <c r="AL12" i="44" s="1"/>
  <c r="AK11" i="44"/>
  <c r="AJ11" i="44"/>
  <c r="AJ12" i="44" s="1"/>
  <c r="AG11" i="44"/>
  <c r="AF11" i="44"/>
  <c r="W11" i="44"/>
  <c r="W12" i="44" s="1"/>
  <c r="B11" i="44"/>
  <c r="B10" i="44"/>
  <c r="G212" i="3"/>
  <c r="AJ29" i="44" l="1"/>
  <c r="Z195" i="44"/>
  <c r="AH195" i="44"/>
  <c r="AI195" i="44"/>
  <c r="AG194" i="44"/>
  <c r="W154" i="44"/>
  <c r="AB154" i="44" s="1"/>
  <c r="AF147" i="44"/>
  <c r="AG148" i="44" s="1"/>
  <c r="X148" i="44"/>
  <c r="Y195" i="44"/>
  <c r="AL193" i="44"/>
  <c r="AL195" i="44" s="1"/>
  <c r="N195" i="44"/>
  <c r="AA195" i="44"/>
  <c r="E25" i="17" s="1"/>
  <c r="W147" i="44"/>
  <c r="AB147" i="44" s="1"/>
  <c r="AB161" i="44"/>
  <c r="S195" i="44"/>
  <c r="T196" i="44" s="1"/>
  <c r="U197" i="44" s="1"/>
  <c r="AB46" i="44"/>
  <c r="AK193" i="44"/>
  <c r="AT187" i="44"/>
  <c r="X44" i="44"/>
  <c r="X195" i="44"/>
  <c r="M195" i="44"/>
  <c r="R194" i="44"/>
  <c r="O195" i="44"/>
  <c r="AJ147" i="44"/>
  <c r="AJ148" i="44" s="1"/>
  <c r="D195" i="44"/>
  <c r="P195" i="44"/>
  <c r="G195" i="44"/>
  <c r="AJ193" i="44"/>
  <c r="AJ195" i="44" s="1"/>
  <c r="AK29" i="44"/>
  <c r="AK195" i="44" s="1"/>
  <c r="AG147" i="44"/>
  <c r="AL29" i="44"/>
  <c r="AG43" i="44"/>
  <c r="AJ159" i="44"/>
  <c r="E195" i="44"/>
  <c r="Q195" i="44"/>
  <c r="AB150" i="44"/>
  <c r="C195" i="44"/>
  <c r="U27" i="5"/>
  <c r="R74" i="4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81" i="3"/>
  <c r="S78" i="3"/>
  <c r="D47" i="3"/>
  <c r="D48" i="3"/>
  <c r="D49" i="3"/>
  <c r="D196" i="3"/>
  <c r="D197" i="3"/>
  <c r="D198" i="3"/>
  <c r="D199" i="3"/>
  <c r="B212" i="3"/>
  <c r="C212" i="3"/>
  <c r="AK173" i="2"/>
  <c r="AK174" i="2"/>
  <c r="AK175" i="2"/>
  <c r="AK176" i="2"/>
  <c r="AK177" i="2"/>
  <c r="AK172" i="2"/>
  <c r="AE98" i="2"/>
  <c r="AF98" i="2"/>
  <c r="AF113" i="2" s="1"/>
  <c r="AE99" i="2"/>
  <c r="AF99" i="2"/>
  <c r="AE100" i="2"/>
  <c r="AF100" i="2"/>
  <c r="AE101" i="2"/>
  <c r="AF101" i="2"/>
  <c r="AE47" i="2"/>
  <c r="AF47" i="2"/>
  <c r="AI47" i="2"/>
  <c r="AJ47" i="2"/>
  <c r="AK47" i="2"/>
  <c r="AE48" i="2"/>
  <c r="AF48" i="2"/>
  <c r="AI48" i="2"/>
  <c r="AJ48" i="2"/>
  <c r="AK48" i="2"/>
  <c r="AE49" i="2"/>
  <c r="AF49" i="2"/>
  <c r="AI49" i="2"/>
  <c r="AJ49" i="2"/>
  <c r="AK49" i="2"/>
  <c r="AE50" i="2"/>
  <c r="AF50" i="2"/>
  <c r="AI50" i="2"/>
  <c r="AJ50" i="2"/>
  <c r="AK50" i="2"/>
  <c r="AE51" i="2"/>
  <c r="AF51" i="2"/>
  <c r="AI51" i="2"/>
  <c r="AJ51" i="2"/>
  <c r="AK51" i="2"/>
  <c r="AE187" i="2"/>
  <c r="AF187" i="2"/>
  <c r="AI187" i="2"/>
  <c r="AJ187" i="2"/>
  <c r="AK187" i="2"/>
  <c r="AE188" i="2"/>
  <c r="AF188" i="2"/>
  <c r="AI188" i="2"/>
  <c r="AJ188" i="2"/>
  <c r="AK188" i="2"/>
  <c r="AE189" i="2"/>
  <c r="AF189" i="2"/>
  <c r="AI189" i="2"/>
  <c r="AJ189" i="2"/>
  <c r="AK189" i="2"/>
  <c r="AE190" i="2"/>
  <c r="AF190" i="2"/>
  <c r="AI190" i="2"/>
  <c r="AJ190" i="2"/>
  <c r="AK190" i="2"/>
  <c r="AE121" i="2"/>
  <c r="AF121" i="2"/>
  <c r="AI121" i="2"/>
  <c r="AJ121" i="2"/>
  <c r="AK121" i="2"/>
  <c r="AE122" i="2"/>
  <c r="AF122" i="2"/>
  <c r="AI122" i="2"/>
  <c r="AJ122" i="2"/>
  <c r="AK122" i="2"/>
  <c r="AE123" i="2"/>
  <c r="AF123" i="2"/>
  <c r="AI123" i="2"/>
  <c r="AJ123" i="2"/>
  <c r="AK123" i="2"/>
  <c r="AE124" i="2"/>
  <c r="AF124" i="2"/>
  <c r="AI124" i="2"/>
  <c r="AJ124" i="2"/>
  <c r="AK124" i="2"/>
  <c r="AE125" i="2"/>
  <c r="AF125" i="2"/>
  <c r="AI125" i="2"/>
  <c r="AJ125" i="2"/>
  <c r="AK125" i="2"/>
  <c r="AE126" i="2"/>
  <c r="AF126" i="2"/>
  <c r="AI126" i="2"/>
  <c r="AJ126" i="2"/>
  <c r="AK126" i="2"/>
  <c r="AE127" i="2"/>
  <c r="AF127" i="2"/>
  <c r="AI127" i="2"/>
  <c r="AJ127" i="2"/>
  <c r="AK127" i="2"/>
  <c r="AE128" i="2"/>
  <c r="AF128" i="2"/>
  <c r="AI128" i="2"/>
  <c r="AJ128" i="2"/>
  <c r="AK128" i="2"/>
  <c r="AE129" i="2"/>
  <c r="AF129" i="2"/>
  <c r="AI129" i="2"/>
  <c r="AJ129" i="2"/>
  <c r="AK129" i="2"/>
  <c r="AE130" i="2"/>
  <c r="AF130" i="2"/>
  <c r="AI130" i="2"/>
  <c r="AJ130" i="2"/>
  <c r="AK130" i="2"/>
  <c r="AE131" i="2"/>
  <c r="AF131" i="2"/>
  <c r="AI131" i="2"/>
  <c r="AJ131" i="2"/>
  <c r="AK131" i="2"/>
  <c r="AE132" i="2"/>
  <c r="AF132" i="2"/>
  <c r="AI132" i="2"/>
  <c r="AJ132" i="2"/>
  <c r="AK132" i="2"/>
  <c r="AE133" i="2"/>
  <c r="AF133" i="2"/>
  <c r="AI133" i="2"/>
  <c r="AJ133" i="2"/>
  <c r="AK133" i="2"/>
  <c r="AE134" i="2"/>
  <c r="AF134" i="2"/>
  <c r="AI134" i="2"/>
  <c r="AJ134" i="2"/>
  <c r="AK134" i="2"/>
  <c r="AE135" i="2"/>
  <c r="AF135" i="2"/>
  <c r="AI135" i="2"/>
  <c r="AJ135" i="2"/>
  <c r="AK135" i="2"/>
  <c r="AE136" i="2"/>
  <c r="AF136" i="2"/>
  <c r="AI136" i="2"/>
  <c r="AJ136" i="2"/>
  <c r="AK136" i="2"/>
  <c r="AE117" i="2"/>
  <c r="AF117" i="2"/>
  <c r="AI117" i="2"/>
  <c r="AJ117" i="2"/>
  <c r="AK117" i="2"/>
  <c r="AE118" i="2"/>
  <c r="AF118" i="2"/>
  <c r="AI118" i="2"/>
  <c r="AJ118" i="2"/>
  <c r="AK118" i="2"/>
  <c r="AE119" i="2"/>
  <c r="AF119" i="2"/>
  <c r="AI119" i="2"/>
  <c r="AJ119" i="2"/>
  <c r="AK119" i="2"/>
  <c r="AE68" i="2"/>
  <c r="AF68" i="2"/>
  <c r="AI68" i="2"/>
  <c r="AJ68" i="2"/>
  <c r="AK68" i="2"/>
  <c r="AE69" i="2"/>
  <c r="AF69" i="2"/>
  <c r="AI69" i="2"/>
  <c r="AJ69" i="2"/>
  <c r="AK69" i="2"/>
  <c r="AE70" i="2"/>
  <c r="AF70" i="2"/>
  <c r="AI70" i="2"/>
  <c r="AJ70" i="2"/>
  <c r="AK70" i="2"/>
  <c r="AE71" i="2"/>
  <c r="AF71" i="2"/>
  <c r="AI71" i="2"/>
  <c r="AJ71" i="2"/>
  <c r="AK71" i="2"/>
  <c r="AE72" i="2"/>
  <c r="AF72" i="2"/>
  <c r="AI72" i="2"/>
  <c r="AJ72" i="2"/>
  <c r="AK72" i="2"/>
  <c r="AE73" i="2"/>
  <c r="AF73" i="2"/>
  <c r="AI73" i="2"/>
  <c r="AJ73" i="2"/>
  <c r="AK73" i="2"/>
  <c r="AE74" i="2"/>
  <c r="AF74" i="2"/>
  <c r="AI74" i="2"/>
  <c r="AJ74" i="2"/>
  <c r="AK74" i="2"/>
  <c r="AE75" i="2"/>
  <c r="AF75" i="2"/>
  <c r="AI75" i="2"/>
  <c r="AJ75" i="2"/>
  <c r="AK75" i="2"/>
  <c r="AB76" i="2"/>
  <c r="AC76" i="2"/>
  <c r="AD76" i="2"/>
  <c r="AE76" i="2"/>
  <c r="AF76" i="2"/>
  <c r="AI76" i="2"/>
  <c r="AJ76" i="2"/>
  <c r="AK76" i="2"/>
  <c r="AB77" i="2"/>
  <c r="AC77" i="2"/>
  <c r="AD77" i="2"/>
  <c r="AE77" i="2"/>
  <c r="AF77" i="2"/>
  <c r="AI77" i="2"/>
  <c r="AJ77" i="2"/>
  <c r="AK77" i="2"/>
  <c r="AE57" i="2"/>
  <c r="AF57" i="2"/>
  <c r="AI57" i="2"/>
  <c r="AJ57" i="2"/>
  <c r="AK57" i="2"/>
  <c r="AE58" i="2"/>
  <c r="AF58" i="2"/>
  <c r="AI58" i="2"/>
  <c r="AJ58" i="2"/>
  <c r="AK58" i="2"/>
  <c r="AE59" i="2"/>
  <c r="AF59" i="2"/>
  <c r="AI59" i="2"/>
  <c r="AJ59" i="2"/>
  <c r="AK59" i="2"/>
  <c r="AE60" i="2"/>
  <c r="AF60" i="2"/>
  <c r="AI60" i="2"/>
  <c r="AJ60" i="2"/>
  <c r="AK60" i="2"/>
  <c r="AE61" i="2"/>
  <c r="AF61" i="2"/>
  <c r="AI61" i="2"/>
  <c r="AJ61" i="2"/>
  <c r="AK61" i="2"/>
  <c r="AE62" i="2"/>
  <c r="AF62" i="2"/>
  <c r="AI62" i="2"/>
  <c r="AJ62" i="2"/>
  <c r="AK62" i="2"/>
  <c r="AE63" i="2"/>
  <c r="AF63" i="2"/>
  <c r="AI63" i="2"/>
  <c r="AJ63" i="2"/>
  <c r="AK63" i="2"/>
  <c r="K113" i="2"/>
  <c r="AE93" i="2"/>
  <c r="AF93" i="2"/>
  <c r="AI93" i="2"/>
  <c r="AJ93" i="2"/>
  <c r="AJ113" i="2" s="1"/>
  <c r="AK93" i="2"/>
  <c r="AK113" i="2" s="1"/>
  <c r="K89" i="2"/>
  <c r="K139" i="2"/>
  <c r="K182" i="2"/>
  <c r="K215" i="2"/>
  <c r="Y152" i="2"/>
  <c r="X152" i="2"/>
  <c r="K170" i="2"/>
  <c r="AE169" i="2"/>
  <c r="AF169" i="2"/>
  <c r="AG169" i="2"/>
  <c r="AH169" i="2"/>
  <c r="AI169" i="2"/>
  <c r="AJ169" i="2"/>
  <c r="AK169" i="2"/>
  <c r="AE152" i="2"/>
  <c r="AF152" i="2"/>
  <c r="AG152" i="2"/>
  <c r="AH152" i="2"/>
  <c r="AK141" i="2"/>
  <c r="AG113" i="2"/>
  <c r="AH113" i="2"/>
  <c r="AI113" i="2"/>
  <c r="AK95" i="2"/>
  <c r="AK96" i="2"/>
  <c r="AK97" i="2"/>
  <c r="AK98" i="2"/>
  <c r="AK99" i="2"/>
  <c r="AK100" i="2"/>
  <c r="AK101" i="2"/>
  <c r="AK102" i="2"/>
  <c r="AK103" i="2"/>
  <c r="AK104" i="2"/>
  <c r="AK105" i="2"/>
  <c r="AK106" i="2"/>
  <c r="AK107" i="2"/>
  <c r="AK108" i="2"/>
  <c r="AK109" i="2"/>
  <c r="AK110" i="2"/>
  <c r="AK111" i="2"/>
  <c r="AK112" i="2"/>
  <c r="AK120" i="2"/>
  <c r="AK137" i="2"/>
  <c r="AK116" i="2"/>
  <c r="S139" i="2"/>
  <c r="W117" i="2"/>
  <c r="Z142" i="2"/>
  <c r="Z143" i="2"/>
  <c r="Z144" i="2"/>
  <c r="Z145" i="2"/>
  <c r="AI145" i="2" s="1"/>
  <c r="AI146" i="2"/>
  <c r="Z147" i="2"/>
  <c r="AI147" i="2" s="1"/>
  <c r="Z148" i="2"/>
  <c r="AI148" i="2" s="1"/>
  <c r="Z149" i="2"/>
  <c r="AI149" i="2" s="1"/>
  <c r="Z150" i="2"/>
  <c r="AI150" i="2" s="1"/>
  <c r="Z151" i="2"/>
  <c r="AI151" i="2" s="1"/>
  <c r="Z141" i="2"/>
  <c r="AC145" i="2"/>
  <c r="AE145" i="2"/>
  <c r="AF145" i="2"/>
  <c r="AJ145" i="2"/>
  <c r="AK145" i="2"/>
  <c r="AE146" i="2"/>
  <c r="AF146" i="2"/>
  <c r="AJ146" i="2"/>
  <c r="AJ152" i="2" s="1"/>
  <c r="AK146" i="2"/>
  <c r="AB147" i="2"/>
  <c r="AC147" i="2"/>
  <c r="AD147" i="2"/>
  <c r="AE147" i="2"/>
  <c r="AF147" i="2"/>
  <c r="AJ147" i="2"/>
  <c r="AK147" i="2"/>
  <c r="AB148" i="2"/>
  <c r="AC148" i="2"/>
  <c r="AD148" i="2"/>
  <c r="AE148" i="2"/>
  <c r="AF148" i="2"/>
  <c r="AJ148" i="2"/>
  <c r="AK148" i="2"/>
  <c r="AE149" i="2"/>
  <c r="AF149" i="2"/>
  <c r="AJ149" i="2"/>
  <c r="AK149" i="2"/>
  <c r="AE150" i="2"/>
  <c r="AF150" i="2"/>
  <c r="AJ150" i="2"/>
  <c r="AK150" i="2"/>
  <c r="AE151" i="2"/>
  <c r="AF151" i="2"/>
  <c r="AJ151" i="2"/>
  <c r="AK151" i="2"/>
  <c r="W145" i="2"/>
  <c r="W146" i="2"/>
  <c r="W147" i="2"/>
  <c r="W148" i="2"/>
  <c r="W149" i="2"/>
  <c r="W150" i="2"/>
  <c r="W151" i="2"/>
  <c r="S145" i="3"/>
  <c r="S146" i="3"/>
  <c r="S147" i="3"/>
  <c r="S148" i="3"/>
  <c r="S149" i="3"/>
  <c r="S150" i="3"/>
  <c r="S151" i="3"/>
  <c r="D145" i="3"/>
  <c r="D146" i="3"/>
  <c r="D147" i="3"/>
  <c r="D148" i="3"/>
  <c r="D149" i="3"/>
  <c r="D150" i="3"/>
  <c r="D151" i="3"/>
  <c r="A121" i="3"/>
  <c r="D121" i="3"/>
  <c r="S121" i="3"/>
  <c r="A122" i="3"/>
  <c r="D122" i="3"/>
  <c r="S122" i="3"/>
  <c r="A123" i="3"/>
  <c r="D123" i="3"/>
  <c r="S123" i="3"/>
  <c r="A124" i="3"/>
  <c r="D124" i="3"/>
  <c r="S124" i="3"/>
  <c r="A125" i="3"/>
  <c r="D125" i="3"/>
  <c r="S125" i="3"/>
  <c r="A126" i="3"/>
  <c r="D126" i="3"/>
  <c r="S126" i="3"/>
  <c r="A127" i="3"/>
  <c r="D127" i="3"/>
  <c r="S127" i="3"/>
  <c r="A128" i="3"/>
  <c r="D128" i="3"/>
  <c r="S128" i="3"/>
  <c r="A129" i="3"/>
  <c r="D129" i="3"/>
  <c r="S129" i="3"/>
  <c r="A130" i="3"/>
  <c r="D130" i="3"/>
  <c r="S130" i="3"/>
  <c r="A131" i="3"/>
  <c r="D131" i="3"/>
  <c r="S131" i="3"/>
  <c r="A132" i="3"/>
  <c r="D132" i="3"/>
  <c r="S132" i="3"/>
  <c r="A133" i="3"/>
  <c r="D133" i="3"/>
  <c r="S133" i="3"/>
  <c r="A134" i="3"/>
  <c r="D134" i="3"/>
  <c r="S134" i="3"/>
  <c r="A135" i="3"/>
  <c r="D135" i="3"/>
  <c r="S135" i="3"/>
  <c r="A136" i="3"/>
  <c r="D136" i="3"/>
  <c r="S136" i="3"/>
  <c r="A137" i="3"/>
  <c r="D137" i="3"/>
  <c r="S137" i="3"/>
  <c r="Z118" i="2"/>
  <c r="Z119" i="2"/>
  <c r="Z120" i="2"/>
  <c r="Z121" i="2"/>
  <c r="Z122" i="2"/>
  <c r="Z123" i="2"/>
  <c r="Z124" i="2"/>
  <c r="Z125" i="2"/>
  <c r="Z126" i="2"/>
  <c r="Z127" i="2"/>
  <c r="Z128" i="2"/>
  <c r="Z129" i="2"/>
  <c r="Z130" i="2"/>
  <c r="Z131" i="2"/>
  <c r="Z132" i="2"/>
  <c r="Z133" i="2"/>
  <c r="Z134" i="2"/>
  <c r="Z135" i="2"/>
  <c r="Z136" i="2"/>
  <c r="Z137" i="2"/>
  <c r="Z117" i="2"/>
  <c r="A61" i="3"/>
  <c r="A62" i="3"/>
  <c r="S35" i="3"/>
  <c r="D15" i="12"/>
  <c r="D16" i="12"/>
  <c r="D17" i="12"/>
  <c r="D18" i="12"/>
  <c r="D19" i="12"/>
  <c r="D20" i="12"/>
  <c r="D21" i="12"/>
  <c r="D22" i="12"/>
  <c r="D23" i="12"/>
  <c r="D24" i="12"/>
  <c r="D13"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44" i="12"/>
  <c r="B156" i="12"/>
  <c r="T156" i="12" s="1"/>
  <c r="B202" i="12"/>
  <c r="B163" i="12"/>
  <c r="C163" i="12"/>
  <c r="AJ30" i="44" l="1"/>
  <c r="AJ196" i="44"/>
  <c r="AG195" i="44"/>
  <c r="AF195" i="44"/>
  <c r="W195" i="44"/>
  <c r="AG44" i="44"/>
  <c r="AJ194" i="44"/>
  <c r="AH197" i="44" l="1"/>
  <c r="E146" i="10"/>
  <c r="T40" i="10"/>
  <c r="T26" i="10"/>
  <c r="R26" i="10" s="1"/>
  <c r="I67" i="13"/>
  <c r="I44" i="6"/>
  <c r="E27" i="6"/>
  <c r="F27" i="6"/>
  <c r="H27" i="6"/>
  <c r="I27" i="6"/>
  <c r="J27" i="6"/>
  <c r="K27" i="6"/>
  <c r="L27" i="6"/>
  <c r="M27" i="6"/>
  <c r="N27" i="6"/>
  <c r="O27" i="6"/>
  <c r="P27" i="6"/>
  <c r="Q27" i="6"/>
  <c r="R27" i="6"/>
  <c r="D14" i="6"/>
  <c r="D15" i="6"/>
  <c r="D16" i="6"/>
  <c r="D17" i="6"/>
  <c r="D18" i="6"/>
  <c r="D19" i="6"/>
  <c r="D20" i="6"/>
  <c r="D21" i="6"/>
  <c r="D22" i="6"/>
  <c r="D23" i="6"/>
  <c r="D24" i="6"/>
  <c r="D25" i="6"/>
  <c r="D26" i="6"/>
  <c r="AD40" i="5"/>
  <c r="AE41" i="5"/>
  <c r="E19" i="43"/>
  <c r="E18" i="43"/>
  <c r="E17" i="43"/>
  <c r="E16" i="43"/>
  <c r="E15" i="43"/>
  <c r="E14" i="43"/>
  <c r="E13" i="43"/>
  <c r="E12" i="43"/>
  <c r="E11" i="43"/>
  <c r="E10" i="43"/>
  <c r="G20" i="43"/>
  <c r="H20" i="43"/>
  <c r="I20" i="43"/>
  <c r="J20" i="43"/>
  <c r="K20" i="43"/>
  <c r="L20" i="43"/>
  <c r="M20" i="43"/>
  <c r="N20" i="43"/>
  <c r="O20" i="43"/>
  <c r="P20" i="43"/>
  <c r="Q20" i="43"/>
  <c r="R20" i="43"/>
  <c r="S20" i="43"/>
  <c r="T20" i="43"/>
  <c r="AD84" i="40"/>
  <c r="A24" i="43"/>
  <c r="A25" i="43"/>
  <c r="AH17" i="40"/>
  <c r="AI17" i="40"/>
  <c r="AL17" i="40"/>
  <c r="X17" i="40"/>
  <c r="AA11" i="40"/>
  <c r="AB11" i="40"/>
  <c r="AK11" i="40" s="1"/>
  <c r="AA12" i="40"/>
  <c r="AB12" i="40"/>
  <c r="AK12" i="40" s="1"/>
  <c r="AA13" i="40"/>
  <c r="AB13" i="40"/>
  <c r="AK13" i="40" s="1"/>
  <c r="AA14" i="40"/>
  <c r="AB14" i="40"/>
  <c r="AK14" i="40" s="1"/>
  <c r="AA15" i="40"/>
  <c r="AB15" i="40"/>
  <c r="AK15" i="40" s="1"/>
  <c r="AA16" i="40"/>
  <c r="AB16" i="40"/>
  <c r="AK16" i="40" s="1"/>
  <c r="AA17" i="40"/>
  <c r="AJ17" i="40" s="1"/>
  <c r="AB17" i="40"/>
  <c r="AK17" i="40" s="1"/>
  <c r="AA18" i="40"/>
  <c r="AB18" i="40"/>
  <c r="AK18" i="40" s="1"/>
  <c r="AA19" i="40"/>
  <c r="AB19" i="40"/>
  <c r="AK19" i="40" s="1"/>
  <c r="AB10" i="40"/>
  <c r="AK10" i="40" s="1"/>
  <c r="AA10" i="40"/>
  <c r="S18" i="7"/>
  <c r="Q18" i="7" s="1"/>
  <c r="AC17" i="40" s="1"/>
  <c r="AK63" i="40"/>
  <c r="AK62" i="40"/>
  <c r="AK79" i="40"/>
  <c r="AK78" i="40"/>
  <c r="AK77" i="40"/>
  <c r="AK73" i="40"/>
  <c r="AK72" i="40"/>
  <c r="AK70" i="40"/>
  <c r="AK69" i="40"/>
  <c r="AK68" i="40"/>
  <c r="AK71" i="40"/>
  <c r="AK67" i="40"/>
  <c r="AK58" i="40"/>
  <c r="AK57" i="40"/>
  <c r="AK56" i="40"/>
  <c r="AK54" i="40"/>
  <c r="AK53" i="40"/>
  <c r="AK55" i="40"/>
  <c r="AK52" i="40"/>
  <c r="AK48" i="40"/>
  <c r="AK47" i="40"/>
  <c r="AK46" i="40"/>
  <c r="AK45" i="40"/>
  <c r="AK44" i="40"/>
  <c r="AK40" i="40"/>
  <c r="AK39" i="40"/>
  <c r="AK38" i="40"/>
  <c r="AK37" i="40"/>
  <c r="AK36" i="40"/>
  <c r="AK35" i="40"/>
  <c r="R40" i="10" l="1"/>
  <c r="AC41" i="44" s="1"/>
  <c r="AE41" i="44"/>
  <c r="S40" i="10"/>
  <c r="AD41" i="44" s="1"/>
  <c r="S26" i="10"/>
  <c r="AE17" i="40"/>
  <c r="R18" i="7"/>
  <c r="AD17" i="40" s="1"/>
  <c r="T80" i="43"/>
  <c r="S80" i="43"/>
  <c r="R80" i="43"/>
  <c r="Q80" i="43"/>
  <c r="P80" i="43"/>
  <c r="O80" i="43"/>
  <c r="N80" i="43"/>
  <c r="M80" i="43"/>
  <c r="L80" i="43"/>
  <c r="K80" i="43"/>
  <c r="K87" i="43" s="1"/>
  <c r="J80" i="43"/>
  <c r="I80" i="43"/>
  <c r="H80" i="43"/>
  <c r="G80" i="43"/>
  <c r="F80" i="43"/>
  <c r="D80" i="43"/>
  <c r="C80" i="43"/>
  <c r="E79" i="43"/>
  <c r="A79" i="43"/>
  <c r="E78" i="43"/>
  <c r="A78" i="43"/>
  <c r="E77" i="43"/>
  <c r="A77" i="43"/>
  <c r="T74" i="43"/>
  <c r="S74" i="43"/>
  <c r="Q74" i="43"/>
  <c r="P74" i="43"/>
  <c r="O74" i="43"/>
  <c r="N74" i="43"/>
  <c r="M74" i="43"/>
  <c r="L74" i="43"/>
  <c r="K74" i="43"/>
  <c r="J74" i="43"/>
  <c r="I74" i="43"/>
  <c r="H74" i="43"/>
  <c r="G74" i="43"/>
  <c r="F74" i="43"/>
  <c r="D74" i="43"/>
  <c r="C74" i="43"/>
  <c r="B74" i="43"/>
  <c r="E73" i="43"/>
  <c r="A73" i="43"/>
  <c r="E72" i="43"/>
  <c r="A72" i="43"/>
  <c r="E70" i="43"/>
  <c r="A70" i="43"/>
  <c r="E69" i="43"/>
  <c r="A69" i="43"/>
  <c r="E68" i="43"/>
  <c r="A68" i="43"/>
  <c r="E71" i="43"/>
  <c r="E67" i="43"/>
  <c r="A67" i="43"/>
  <c r="T64" i="43"/>
  <c r="S64" i="43"/>
  <c r="R64" i="43"/>
  <c r="Q64" i="43"/>
  <c r="P64" i="43"/>
  <c r="O64" i="43"/>
  <c r="N64" i="43"/>
  <c r="M64" i="43"/>
  <c r="L64" i="43"/>
  <c r="K64" i="43"/>
  <c r="J64" i="43"/>
  <c r="I64" i="43"/>
  <c r="I65" i="43" s="1"/>
  <c r="H64" i="43"/>
  <c r="G64" i="43"/>
  <c r="F64" i="43"/>
  <c r="D64" i="43"/>
  <c r="C64" i="43"/>
  <c r="B64" i="43"/>
  <c r="E63" i="43"/>
  <c r="A63" i="43"/>
  <c r="E62" i="43"/>
  <c r="A62" i="43"/>
  <c r="T59" i="43"/>
  <c r="S59" i="43"/>
  <c r="R59" i="43"/>
  <c r="Q59" i="43"/>
  <c r="P59" i="43"/>
  <c r="O59" i="43"/>
  <c r="N59" i="43"/>
  <c r="M59" i="43"/>
  <c r="L59" i="43"/>
  <c r="K59" i="43"/>
  <c r="K60" i="43" s="1"/>
  <c r="J59" i="43"/>
  <c r="I59" i="43"/>
  <c r="H59" i="43"/>
  <c r="G59" i="43"/>
  <c r="F59" i="43"/>
  <c r="D59" i="43"/>
  <c r="C59" i="43"/>
  <c r="B59" i="43"/>
  <c r="E58" i="43"/>
  <c r="A58" i="43"/>
  <c r="E57" i="43"/>
  <c r="A57" i="43"/>
  <c r="E56" i="43"/>
  <c r="A56" i="43"/>
  <c r="E54" i="43"/>
  <c r="A54" i="43"/>
  <c r="E53" i="43"/>
  <c r="A53" i="43"/>
  <c r="E55" i="43"/>
  <c r="A55" i="43"/>
  <c r="E52" i="43"/>
  <c r="A52" i="43"/>
  <c r="T49" i="43"/>
  <c r="S49" i="43"/>
  <c r="R49" i="43"/>
  <c r="Q49" i="43"/>
  <c r="P49" i="43"/>
  <c r="O49" i="43"/>
  <c r="N49" i="43"/>
  <c r="M49" i="43"/>
  <c r="L49" i="43"/>
  <c r="K49" i="43"/>
  <c r="J49" i="43"/>
  <c r="I49" i="43"/>
  <c r="H49" i="43"/>
  <c r="G49" i="43"/>
  <c r="F49" i="43"/>
  <c r="D49" i="43"/>
  <c r="C49" i="43"/>
  <c r="B49" i="43"/>
  <c r="E48" i="43"/>
  <c r="A48" i="43"/>
  <c r="E47" i="43"/>
  <c r="A47" i="43"/>
  <c r="E46" i="43"/>
  <c r="A46" i="43"/>
  <c r="E44" i="43"/>
  <c r="A44" i="43"/>
  <c r="E45" i="43"/>
  <c r="A45" i="43"/>
  <c r="T41" i="43"/>
  <c r="S41" i="43"/>
  <c r="R41" i="43"/>
  <c r="Q41" i="43"/>
  <c r="P41" i="43"/>
  <c r="O41" i="43"/>
  <c r="N41" i="43"/>
  <c r="M41" i="43"/>
  <c r="L41" i="43"/>
  <c r="K41" i="43"/>
  <c r="K42" i="43" s="1"/>
  <c r="J41" i="43"/>
  <c r="I41" i="43"/>
  <c r="H41" i="43"/>
  <c r="G41" i="43"/>
  <c r="F41" i="43"/>
  <c r="D41" i="43"/>
  <c r="C41" i="43"/>
  <c r="B41" i="43"/>
  <c r="E40" i="43"/>
  <c r="A40" i="43"/>
  <c r="E39" i="43"/>
  <c r="A39" i="43"/>
  <c r="E38" i="43"/>
  <c r="A38" i="43"/>
  <c r="E37" i="43"/>
  <c r="A37" i="43"/>
  <c r="E36" i="43"/>
  <c r="A36" i="43"/>
  <c r="E35" i="43"/>
  <c r="A35" i="43"/>
  <c r="T32" i="43"/>
  <c r="S32" i="43"/>
  <c r="R32" i="43"/>
  <c r="Q32" i="43"/>
  <c r="P32" i="43"/>
  <c r="O32" i="43"/>
  <c r="N32" i="43"/>
  <c r="M32" i="43"/>
  <c r="L32" i="43"/>
  <c r="K32" i="43"/>
  <c r="K33" i="43" s="1"/>
  <c r="J32" i="43"/>
  <c r="I32" i="43"/>
  <c r="I33" i="43" s="1"/>
  <c r="H32" i="43"/>
  <c r="G32" i="43"/>
  <c r="F32" i="43"/>
  <c r="D32" i="43"/>
  <c r="C32" i="43"/>
  <c r="B32" i="43"/>
  <c r="E31" i="43"/>
  <c r="A31" i="43"/>
  <c r="E30" i="43"/>
  <c r="A30" i="43"/>
  <c r="E29" i="43"/>
  <c r="A29" i="43"/>
  <c r="T26" i="43"/>
  <c r="S26" i="43"/>
  <c r="R26" i="43"/>
  <c r="Q26" i="43"/>
  <c r="P26" i="43"/>
  <c r="O26" i="43"/>
  <c r="N26" i="43"/>
  <c r="M26" i="43"/>
  <c r="L26" i="43"/>
  <c r="K26" i="43"/>
  <c r="K27" i="43" s="1"/>
  <c r="J26" i="43"/>
  <c r="I26" i="43"/>
  <c r="H26" i="43"/>
  <c r="G26" i="43"/>
  <c r="F26" i="43"/>
  <c r="D26" i="43"/>
  <c r="C26" i="43"/>
  <c r="B26" i="43"/>
  <c r="E25" i="43"/>
  <c r="E24" i="43"/>
  <c r="E23" i="43"/>
  <c r="A23" i="43"/>
  <c r="K21" i="43"/>
  <c r="F20" i="43"/>
  <c r="D20" i="43"/>
  <c r="B20" i="43"/>
  <c r="A19" i="43"/>
  <c r="A18" i="43"/>
  <c r="A16" i="43"/>
  <c r="A15" i="43"/>
  <c r="A14" i="43"/>
  <c r="A13" i="43"/>
  <c r="A12" i="43"/>
  <c r="A11" i="43"/>
  <c r="A10" i="43"/>
  <c r="L78" i="3"/>
  <c r="K32" i="3"/>
  <c r="AF167" i="2"/>
  <c r="AI167" i="2"/>
  <c r="AJ167" i="2"/>
  <c r="AK167" i="2"/>
  <c r="AF168" i="2"/>
  <c r="AI168" i="2"/>
  <c r="AJ168" i="2"/>
  <c r="AK168" i="2"/>
  <c r="AE167" i="2"/>
  <c r="AE168" i="2"/>
  <c r="E80" i="43" l="1"/>
  <c r="K75" i="43"/>
  <c r="I50" i="43"/>
  <c r="I87" i="43"/>
  <c r="H81" i="43"/>
  <c r="J81" i="43"/>
  <c r="E26" i="43"/>
  <c r="I42" i="43"/>
  <c r="I60" i="43"/>
  <c r="K65" i="43"/>
  <c r="R81" i="43"/>
  <c r="L81" i="43"/>
  <c r="B81" i="43"/>
  <c r="M81" i="43"/>
  <c r="E32" i="43"/>
  <c r="N81" i="43"/>
  <c r="D81" i="43"/>
  <c r="J83" i="43" s="1"/>
  <c r="O81" i="43"/>
  <c r="E74" i="43"/>
  <c r="E41" i="43"/>
  <c r="E59" i="43"/>
  <c r="E64" i="43"/>
  <c r="F81" i="43"/>
  <c r="P81" i="43"/>
  <c r="G81" i="43"/>
  <c r="Q81" i="43"/>
  <c r="K50" i="43"/>
  <c r="S81" i="43"/>
  <c r="T81" i="43"/>
  <c r="E20" i="43"/>
  <c r="I81" i="43"/>
  <c r="I27" i="43"/>
  <c r="E49" i="43"/>
  <c r="I75" i="43"/>
  <c r="I21" i="43"/>
  <c r="O83" i="43"/>
  <c r="C20" i="43"/>
  <c r="C81" i="43" s="1"/>
  <c r="K81" i="43"/>
  <c r="R55" i="42"/>
  <c r="Q55" i="42"/>
  <c r="P55" i="42"/>
  <c r="O55" i="42"/>
  <c r="N55" i="42"/>
  <c r="M55" i="42"/>
  <c r="L55" i="42"/>
  <c r="K55" i="42"/>
  <c r="J55" i="42"/>
  <c r="I55" i="42"/>
  <c r="H55" i="42"/>
  <c r="G55" i="42"/>
  <c r="F55" i="42"/>
  <c r="E55" i="42"/>
  <c r="C55" i="42"/>
  <c r="B55" i="42"/>
  <c r="D53" i="42"/>
  <c r="D52" i="42"/>
  <c r="D51" i="42"/>
  <c r="D50" i="42"/>
  <c r="D49" i="42"/>
  <c r="D48" i="42"/>
  <c r="D47" i="42"/>
  <c r="D46" i="42"/>
  <c r="D45" i="42"/>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D13" i="42"/>
  <c r="D12" i="42"/>
  <c r="D11" i="42"/>
  <c r="D55" i="42" s="1"/>
  <c r="D10" i="42"/>
  <c r="D9" i="42"/>
  <c r="K20" i="13"/>
  <c r="K82" i="43" l="1"/>
  <c r="J82" i="43"/>
  <c r="E81" i="43"/>
  <c r="D84" i="43"/>
  <c r="G84" i="43" s="1"/>
  <c r="H83" i="43"/>
  <c r="C82" i="43"/>
  <c r="C84" i="43"/>
  <c r="Z80" i="40"/>
  <c r="AA80" i="40"/>
  <c r="AB80" i="40"/>
  <c r="J27" i="13"/>
  <c r="P27" i="13"/>
  <c r="Q27" i="13"/>
  <c r="J117" i="18"/>
  <c r="H117" i="18"/>
  <c r="G117" i="18"/>
  <c r="J107" i="18"/>
  <c r="H107" i="18"/>
  <c r="G107" i="18"/>
  <c r="J65" i="18"/>
  <c r="J64" i="18"/>
  <c r="J62" i="18"/>
  <c r="J61" i="18"/>
  <c r="J52" i="18"/>
  <c r="J60" i="18"/>
  <c r="J50" i="18"/>
  <c r="J57" i="18"/>
  <c r="J63" i="18"/>
  <c r="J58" i="18"/>
  <c r="J55" i="18"/>
  <c r="J54" i="18"/>
  <c r="J59" i="18"/>
  <c r="J56" i="18"/>
  <c r="A9" i="18"/>
  <c r="H59" i="18"/>
  <c r="H54" i="18"/>
  <c r="H55" i="18"/>
  <c r="H58" i="18"/>
  <c r="H63" i="18"/>
  <c r="H57" i="18"/>
  <c r="H50" i="18"/>
  <c r="H60" i="18"/>
  <c r="H52" i="18"/>
  <c r="H56" i="18"/>
  <c r="I65" i="18"/>
  <c r="G52" i="18"/>
  <c r="G60" i="18"/>
  <c r="G50" i="18"/>
  <c r="G57" i="18"/>
  <c r="G63" i="18"/>
  <c r="G58" i="18"/>
  <c r="G55" i="18"/>
  <c r="G54" i="18"/>
  <c r="G59" i="18"/>
  <c r="G56" i="18"/>
  <c r="E65" i="18"/>
  <c r="E64" i="18"/>
  <c r="E62" i="18"/>
  <c r="E61" i="18"/>
  <c r="E60" i="18"/>
  <c r="E50" i="18"/>
  <c r="E57" i="18"/>
  <c r="E63" i="18"/>
  <c r="E58" i="18"/>
  <c r="E55" i="18"/>
  <c r="E54" i="18"/>
  <c r="D65" i="18"/>
  <c r="D64" i="18"/>
  <c r="D62" i="18"/>
  <c r="D61" i="18"/>
  <c r="D60" i="18"/>
  <c r="D50" i="18"/>
  <c r="D57" i="18"/>
  <c r="D63" i="18"/>
  <c r="D58" i="18"/>
  <c r="D55" i="18"/>
  <c r="D54" i="18"/>
  <c r="AI203" i="2"/>
  <c r="AJ203" i="2"/>
  <c r="AK203" i="2"/>
  <c r="AI204" i="2"/>
  <c r="AJ204" i="2"/>
  <c r="AK204" i="2"/>
  <c r="AI205" i="2"/>
  <c r="AJ205" i="2"/>
  <c r="B62" i="18" s="1"/>
  <c r="AK205" i="2"/>
  <c r="AI206" i="2"/>
  <c r="AJ206" i="2"/>
  <c r="B64" i="18" s="1"/>
  <c r="AK206" i="2"/>
  <c r="AI207" i="2"/>
  <c r="AJ207" i="2"/>
  <c r="AK207" i="2"/>
  <c r="AI208" i="2"/>
  <c r="AJ208" i="2"/>
  <c r="AK208" i="2"/>
  <c r="AI209" i="2"/>
  <c r="AJ209" i="2"/>
  <c r="AK209" i="2"/>
  <c r="AI210" i="2"/>
  <c r="AJ210" i="2"/>
  <c r="AK210" i="2"/>
  <c r="AI211" i="2"/>
  <c r="AJ211" i="2"/>
  <c r="AK211" i="2"/>
  <c r="AI212" i="2"/>
  <c r="AJ212" i="2"/>
  <c r="B65" i="18" s="1"/>
  <c r="AK212" i="2"/>
  <c r="AI213" i="2"/>
  <c r="AJ213" i="2"/>
  <c r="AK213" i="2"/>
  <c r="AE203" i="2"/>
  <c r="AF203" i="2"/>
  <c r="AE204" i="2"/>
  <c r="AF204" i="2"/>
  <c r="AE205" i="2"/>
  <c r="AF205" i="2"/>
  <c r="AE206" i="2"/>
  <c r="AF206" i="2"/>
  <c r="AE207" i="2"/>
  <c r="AF207" i="2"/>
  <c r="AE208" i="2"/>
  <c r="AF208" i="2"/>
  <c r="AE209" i="2"/>
  <c r="AF209" i="2"/>
  <c r="AE210" i="2"/>
  <c r="AF210" i="2"/>
  <c r="AE211" i="2"/>
  <c r="AF211" i="2"/>
  <c r="AE212" i="2"/>
  <c r="AF212" i="2"/>
  <c r="AE213" i="2"/>
  <c r="AF213" i="2"/>
  <c r="C65" i="18"/>
  <c r="C64" i="18"/>
  <c r="C62" i="18"/>
  <c r="C61" i="18"/>
  <c r="C60" i="18"/>
  <c r="C50" i="18"/>
  <c r="C57" i="18"/>
  <c r="C63" i="18"/>
  <c r="C58" i="18"/>
  <c r="C55" i="18"/>
  <c r="C54" i="18"/>
  <c r="C59" i="18"/>
  <c r="C56" i="18"/>
  <c r="A60" i="18"/>
  <c r="A57" i="18"/>
  <c r="A63" i="18"/>
  <c r="A54" i="18"/>
  <c r="A59" i="18"/>
  <c r="A56" i="18"/>
  <c r="E47" i="18"/>
  <c r="D47" i="18"/>
  <c r="C47" i="18"/>
  <c r="K23" i="38"/>
  <c r="F65" i="18" l="1"/>
  <c r="F64" i="18"/>
  <c r="I64" i="18"/>
  <c r="K64" i="18" s="1"/>
  <c r="H84" i="43"/>
  <c r="K84" i="43" s="1"/>
  <c r="F84" i="43"/>
  <c r="E84" i="43"/>
  <c r="J84" i="43" s="1"/>
  <c r="F62" i="18"/>
  <c r="I107" i="18"/>
  <c r="K107" i="18" s="1"/>
  <c r="K65" i="18"/>
  <c r="F107" i="18"/>
  <c r="I62" i="18"/>
  <c r="K62" i="18" s="1"/>
  <c r="J66" i="18"/>
  <c r="D146" i="10" l="1"/>
  <c r="T189" i="10"/>
  <c r="Q146" i="10"/>
  <c r="P146" i="10"/>
  <c r="O146" i="10"/>
  <c r="N146" i="10"/>
  <c r="M146" i="10"/>
  <c r="L146" i="10"/>
  <c r="K146" i="10"/>
  <c r="J146" i="10"/>
  <c r="I146" i="10"/>
  <c r="H146" i="10"/>
  <c r="G146" i="10"/>
  <c r="F146" i="10"/>
  <c r="T45" i="10"/>
  <c r="S45" i="10" s="1"/>
  <c r="Q20" i="13"/>
  <c r="L58" i="13"/>
  <c r="L27" i="13"/>
  <c r="L20" i="13"/>
  <c r="J20" i="13"/>
  <c r="R189" i="10" l="1"/>
  <c r="AC190" i="44" s="1"/>
  <c r="AE190" i="44"/>
  <c r="S189" i="10"/>
  <c r="AD190" i="44" s="1"/>
  <c r="R45" i="10"/>
  <c r="U214" i="2" l="1"/>
  <c r="S181" i="3"/>
  <c r="D182" i="3"/>
  <c r="D183" i="3"/>
  <c r="D184" i="3"/>
  <c r="D185" i="3"/>
  <c r="D186" i="3"/>
  <c r="D187" i="3"/>
  <c r="D188" i="3"/>
  <c r="D189" i="3"/>
  <c r="D190" i="3"/>
  <c r="D191" i="3"/>
  <c r="D192" i="3"/>
  <c r="D193" i="3"/>
  <c r="D194" i="3"/>
  <c r="D195" i="3"/>
  <c r="D200" i="3"/>
  <c r="D201" i="3"/>
  <c r="D202" i="3"/>
  <c r="D203" i="3"/>
  <c r="D204" i="3"/>
  <c r="D205" i="3"/>
  <c r="D206" i="3"/>
  <c r="D207" i="3"/>
  <c r="D208" i="3"/>
  <c r="D209" i="3"/>
  <c r="D210" i="3"/>
  <c r="D211" i="3"/>
  <c r="A209" i="3"/>
  <c r="A210" i="3"/>
  <c r="A211" i="3"/>
  <c r="A182" i="3"/>
  <c r="A183" i="3"/>
  <c r="A184" i="3"/>
  <c r="A185" i="3"/>
  <c r="A186" i="3"/>
  <c r="A187" i="3"/>
  <c r="A188" i="3"/>
  <c r="A189" i="3"/>
  <c r="A190" i="3"/>
  <c r="A191" i="3"/>
  <c r="A192" i="3"/>
  <c r="A193" i="3"/>
  <c r="A194" i="3"/>
  <c r="A195" i="3"/>
  <c r="A197" i="3"/>
  <c r="A198" i="3"/>
  <c r="A199" i="3"/>
  <c r="A200" i="3"/>
  <c r="A201" i="3"/>
  <c r="A202" i="3"/>
  <c r="A203" i="3"/>
  <c r="A204" i="3"/>
  <c r="A205" i="3"/>
  <c r="A206" i="3"/>
  <c r="A207" i="3"/>
  <c r="A208" i="3"/>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184" i="2"/>
  <c r="B214" i="2"/>
  <c r="A212" i="2"/>
  <c r="A65" i="18" s="1"/>
  <c r="A213" i="2"/>
  <c r="A185" i="2"/>
  <c r="A186" i="2"/>
  <c r="A187" i="2"/>
  <c r="A52" i="18" s="1"/>
  <c r="A188" i="2"/>
  <c r="A189" i="2"/>
  <c r="A190" i="2"/>
  <c r="A191" i="2"/>
  <c r="A192" i="2"/>
  <c r="A193" i="2"/>
  <c r="A194" i="2"/>
  <c r="A195" i="2"/>
  <c r="A196" i="2"/>
  <c r="A197" i="2"/>
  <c r="A198" i="2"/>
  <c r="A199" i="2"/>
  <c r="A200" i="2"/>
  <c r="A201" i="2"/>
  <c r="A61" i="18" s="1"/>
  <c r="A202" i="2"/>
  <c r="A203" i="2"/>
  <c r="A204" i="2"/>
  <c r="A205" i="2"/>
  <c r="A62" i="18" s="1"/>
  <c r="A206" i="2"/>
  <c r="A64" i="18" s="1"/>
  <c r="A207" i="2"/>
  <c r="A208" i="2"/>
  <c r="A209" i="2"/>
  <c r="A210" i="2"/>
  <c r="A211" i="2"/>
  <c r="R212" i="1"/>
  <c r="AD213" i="2" s="1"/>
  <c r="Q212" i="1"/>
  <c r="AC213" i="2" s="1"/>
  <c r="R211" i="1"/>
  <c r="AD212" i="2" s="1"/>
  <c r="Q211" i="1"/>
  <c r="AC212" i="2" s="1"/>
  <c r="R210" i="1"/>
  <c r="AD211" i="2" s="1"/>
  <c r="Q210" i="1"/>
  <c r="AC211" i="2" s="1"/>
  <c r="R209" i="1"/>
  <c r="AD210" i="2" s="1"/>
  <c r="Q209" i="1"/>
  <c r="AC210" i="2" s="1"/>
  <c r="R208" i="1"/>
  <c r="AD209" i="2" s="1"/>
  <c r="Q208" i="1"/>
  <c r="AC209" i="2" s="1"/>
  <c r="R207" i="1"/>
  <c r="Q207" i="1"/>
  <c r="AC208" i="2" s="1"/>
  <c r="R206" i="1"/>
  <c r="Q206" i="1"/>
  <c r="AC207" i="2" s="1"/>
  <c r="R205" i="1"/>
  <c r="AD206" i="2" s="1"/>
  <c r="Q205" i="1"/>
  <c r="AC206" i="2" s="1"/>
  <c r="R204" i="1"/>
  <c r="AD205" i="2" s="1"/>
  <c r="Q204" i="1"/>
  <c r="AC205" i="2" s="1"/>
  <c r="R203" i="1"/>
  <c r="AD204" i="2" s="1"/>
  <c r="Q203" i="1"/>
  <c r="AC204" i="2" s="1"/>
  <c r="R202" i="1"/>
  <c r="Q202" i="1"/>
  <c r="AC203" i="2" s="1"/>
  <c r="R201" i="1"/>
  <c r="Q201" i="1"/>
  <c r="AC202" i="2" s="1"/>
  <c r="R200" i="1"/>
  <c r="P200" i="1" s="1"/>
  <c r="Q200" i="1"/>
  <c r="R199" i="1"/>
  <c r="P199" i="1" s="1"/>
  <c r="Q199" i="1"/>
  <c r="R198" i="1"/>
  <c r="P198" i="1" s="1"/>
  <c r="Q198" i="1"/>
  <c r="R197" i="1"/>
  <c r="P197" i="1" s="1"/>
  <c r="Q197" i="1"/>
  <c r="R196" i="1"/>
  <c r="P196" i="1" s="1"/>
  <c r="Q196" i="1"/>
  <c r="R195" i="1"/>
  <c r="P195" i="1" s="1"/>
  <c r="Q195" i="1"/>
  <c r="R194" i="1"/>
  <c r="P194" i="1" s="1"/>
  <c r="Q194" i="1"/>
  <c r="C213" i="1"/>
  <c r="B213" i="1"/>
  <c r="G178" i="3"/>
  <c r="H178" i="3"/>
  <c r="I178" i="3"/>
  <c r="J178" i="3"/>
  <c r="K178" i="3"/>
  <c r="L178" i="3"/>
  <c r="M178" i="3"/>
  <c r="N178" i="3"/>
  <c r="O178" i="3"/>
  <c r="P178" i="3"/>
  <c r="Q178" i="3"/>
  <c r="R178" i="3"/>
  <c r="P208" i="1" l="1"/>
  <c r="AB209" i="2" s="1"/>
  <c r="P204" i="1"/>
  <c r="AB205" i="2" s="1"/>
  <c r="P209" i="1"/>
  <c r="AB210" i="2" s="1"/>
  <c r="P205" i="1"/>
  <c r="AB206" i="2" s="1"/>
  <c r="P210" i="1"/>
  <c r="AB211" i="2" s="1"/>
  <c r="P203" i="1"/>
  <c r="AB204" i="2" s="1"/>
  <c r="P212" i="1"/>
  <c r="AB213" i="2" s="1"/>
  <c r="P207" i="1"/>
  <c r="AB208" i="2" s="1"/>
  <c r="AD208" i="2"/>
  <c r="P206" i="1"/>
  <c r="AB207" i="2" s="1"/>
  <c r="AD207" i="2"/>
  <c r="P201" i="1"/>
  <c r="AB202" i="2" s="1"/>
  <c r="AD202" i="2"/>
  <c r="P211" i="1"/>
  <c r="AB212" i="2" s="1"/>
  <c r="P202" i="1"/>
  <c r="AB203" i="2" s="1"/>
  <c r="AD203" i="2"/>
  <c r="A156" i="3"/>
  <c r="A157" i="3"/>
  <c r="A158" i="3"/>
  <c r="A159" i="3"/>
  <c r="A160" i="3"/>
  <c r="A161" i="3"/>
  <c r="A162" i="3"/>
  <c r="A163" i="3"/>
  <c r="A164" i="3"/>
  <c r="A165" i="3"/>
  <c r="A166" i="3"/>
  <c r="A167" i="3"/>
  <c r="A168" i="3"/>
  <c r="B169" i="2"/>
  <c r="C169" i="2"/>
  <c r="D169" i="2"/>
  <c r="E169" i="2"/>
  <c r="A156" i="2"/>
  <c r="A157" i="2"/>
  <c r="A158" i="2"/>
  <c r="A159" i="2"/>
  <c r="A160" i="2"/>
  <c r="A161" i="2"/>
  <c r="A162" i="2"/>
  <c r="A163" i="2"/>
  <c r="A164" i="2"/>
  <c r="A165" i="2"/>
  <c r="A166" i="2"/>
  <c r="A167" i="2"/>
  <c r="A168" i="2"/>
  <c r="E171" i="1"/>
  <c r="F171" i="1"/>
  <c r="G171" i="1"/>
  <c r="H171" i="1"/>
  <c r="I171" i="1"/>
  <c r="J171" i="1"/>
  <c r="K171" i="1"/>
  <c r="L171" i="1"/>
  <c r="M171" i="1"/>
  <c r="N171" i="1"/>
  <c r="O171" i="1"/>
  <c r="D171" i="1"/>
  <c r="C171" i="1"/>
  <c r="B171" i="1"/>
  <c r="R170" i="1"/>
  <c r="Q164" i="1"/>
  <c r="AC161" i="2" s="1"/>
  <c r="Q165" i="1"/>
  <c r="AC162" i="2" s="1"/>
  <c r="Q158" i="1"/>
  <c r="AC150" i="2" s="1"/>
  <c r="Q159" i="1"/>
  <c r="AC151" i="2" s="1"/>
  <c r="R159" i="1"/>
  <c r="W116" i="2"/>
  <c r="W118" i="2"/>
  <c r="W119" i="2"/>
  <c r="W120" i="2"/>
  <c r="W121" i="2"/>
  <c r="W122" i="2"/>
  <c r="W123" i="2"/>
  <c r="W124" i="2"/>
  <c r="W125" i="2"/>
  <c r="W126" i="2"/>
  <c r="W127" i="2"/>
  <c r="W128" i="2"/>
  <c r="W129" i="2"/>
  <c r="W130" i="2"/>
  <c r="W131" i="2"/>
  <c r="W132" i="2"/>
  <c r="W133" i="2"/>
  <c r="W134" i="2"/>
  <c r="W135" i="2"/>
  <c r="W136" i="2"/>
  <c r="W137" i="2"/>
  <c r="D11" i="3"/>
  <c r="D12" i="3"/>
  <c r="D13" i="3"/>
  <c r="D14" i="3"/>
  <c r="D15" i="3"/>
  <c r="D16" i="3"/>
  <c r="D17" i="3"/>
  <c r="D18" i="3"/>
  <c r="D19" i="3"/>
  <c r="D20" i="3"/>
  <c r="D21" i="3"/>
  <c r="D22" i="3"/>
  <c r="D23" i="3"/>
  <c r="D24" i="3"/>
  <c r="D25" i="3"/>
  <c r="D26" i="3"/>
  <c r="D27" i="3"/>
  <c r="D28" i="3"/>
  <c r="D29" i="3"/>
  <c r="D30" i="3"/>
  <c r="D31" i="3"/>
  <c r="D10" i="3"/>
  <c r="D87" i="3"/>
  <c r="D86" i="3"/>
  <c r="D85" i="3"/>
  <c r="D84" i="3"/>
  <c r="D81" i="3"/>
  <c r="D82" i="3"/>
  <c r="D83" i="3"/>
  <c r="D99" i="3"/>
  <c r="D100" i="3"/>
  <c r="D101" i="3"/>
  <c r="D102" i="3"/>
  <c r="D103" i="3"/>
  <c r="D104" i="3"/>
  <c r="D105" i="3"/>
  <c r="D106" i="3"/>
  <c r="D107" i="3"/>
  <c r="D108" i="3"/>
  <c r="D109" i="3"/>
  <c r="D110" i="3"/>
  <c r="D111" i="3"/>
  <c r="D112" i="3"/>
  <c r="D97" i="3"/>
  <c r="D98" i="3"/>
  <c r="D95" i="3"/>
  <c r="D96" i="3"/>
  <c r="D91" i="3"/>
  <c r="D92" i="3"/>
  <c r="D93" i="3"/>
  <c r="D94" i="3"/>
  <c r="W99" i="2"/>
  <c r="W100" i="2"/>
  <c r="D76" i="3"/>
  <c r="D75" i="3"/>
  <c r="D74" i="3"/>
  <c r="D73" i="3"/>
  <c r="D72" i="3"/>
  <c r="D71" i="3"/>
  <c r="D70" i="3"/>
  <c r="D67" i="3"/>
  <c r="D66" i="3"/>
  <c r="D65" i="3"/>
  <c r="D64" i="3"/>
  <c r="D63" i="3"/>
  <c r="D60" i="3"/>
  <c r="D59" i="3"/>
  <c r="D56" i="3"/>
  <c r="D55" i="3"/>
  <c r="P159" i="1" l="1"/>
  <c r="AB151" i="2" s="1"/>
  <c r="AD151" i="2"/>
  <c r="P170" i="1"/>
  <c r="S52" i="2"/>
  <c r="T52" i="2"/>
  <c r="B42" i="5"/>
  <c r="C42" i="5"/>
  <c r="D42" i="5"/>
  <c r="E42" i="5"/>
  <c r="F42" i="5"/>
  <c r="G42" i="5"/>
  <c r="K27" i="13"/>
  <c r="AF72" i="40" l="1"/>
  <c r="AG73" i="40"/>
  <c r="AH71" i="40"/>
  <c r="AI71" i="40"/>
  <c r="AJ71" i="40"/>
  <c r="AH68" i="40"/>
  <c r="AI68" i="40"/>
  <c r="AJ68" i="40"/>
  <c r="AH69" i="40"/>
  <c r="AI69" i="40"/>
  <c r="AJ69" i="40"/>
  <c r="AH70" i="40"/>
  <c r="AI70" i="40"/>
  <c r="AJ70" i="40"/>
  <c r="AI67" i="40"/>
  <c r="AH67" i="40"/>
  <c r="AI63" i="40"/>
  <c r="AH63" i="40"/>
  <c r="AI62" i="40"/>
  <c r="AH62" i="40"/>
  <c r="AG45" i="40"/>
  <c r="AI47" i="40"/>
  <c r="AH47" i="40"/>
  <c r="AF48" i="40"/>
  <c r="AF46" i="40"/>
  <c r="AF44" i="40"/>
  <c r="AF55" i="40"/>
  <c r="AI52" i="40"/>
  <c r="AF56" i="40"/>
  <c r="AI58" i="40"/>
  <c r="AH58" i="40"/>
  <c r="AI57" i="40"/>
  <c r="AH57" i="40"/>
  <c r="AI56" i="40"/>
  <c r="AI54" i="40"/>
  <c r="AH54" i="40"/>
  <c r="AI53" i="40"/>
  <c r="AH53" i="40"/>
  <c r="AH52" i="40"/>
  <c r="AK29" i="40"/>
  <c r="AJ29" i="40"/>
  <c r="AI29" i="40"/>
  <c r="AH29" i="40"/>
  <c r="AI24" i="40"/>
  <c r="AH24" i="40"/>
  <c r="AL10" i="40"/>
  <c r="AJ10" i="40"/>
  <c r="AI19" i="40"/>
  <c r="AH19" i="40"/>
  <c r="AF18" i="40"/>
  <c r="AI16" i="40"/>
  <c r="AH16" i="40"/>
  <c r="AF15" i="40"/>
  <c r="AI15" i="40"/>
  <c r="AH11" i="40"/>
  <c r="AI11" i="40"/>
  <c r="AH12" i="40"/>
  <c r="AI12" i="40"/>
  <c r="AH13" i="40"/>
  <c r="AI13" i="40"/>
  <c r="AH14" i="40"/>
  <c r="AI14" i="40"/>
  <c r="AI10" i="40"/>
  <c r="AH10" i="40"/>
  <c r="F156" i="12" l="1"/>
  <c r="E156" i="12"/>
  <c r="C156" i="12"/>
  <c r="U156" i="12" s="1"/>
  <c r="R156" i="12"/>
  <c r="Q156" i="12"/>
  <c r="P156" i="12"/>
  <c r="O156" i="12"/>
  <c r="N156" i="12"/>
  <c r="M156" i="12"/>
  <c r="L156" i="12"/>
  <c r="K156" i="12"/>
  <c r="J156" i="12"/>
  <c r="I156" i="12"/>
  <c r="H156" i="12"/>
  <c r="D157" i="12" l="1"/>
  <c r="G157" i="12"/>
  <c r="J157" i="12"/>
  <c r="D156" i="12"/>
  <c r="I157" i="12"/>
  <c r="Q157" i="12"/>
  <c r="H157" i="12"/>
  <c r="T122" i="10" l="1"/>
  <c r="T115" i="10"/>
  <c r="T99" i="10"/>
  <c r="R99" i="10" l="1"/>
  <c r="AC99" i="44" s="1"/>
  <c r="AE99" i="44"/>
  <c r="R115" i="10"/>
  <c r="AC116" i="44" s="1"/>
  <c r="AE116" i="44"/>
  <c r="R122" i="10"/>
  <c r="AC123" i="44" s="1"/>
  <c r="AE123" i="44"/>
  <c r="S122" i="10"/>
  <c r="AD123" i="44" s="1"/>
  <c r="S115" i="10"/>
  <c r="AD116" i="44" s="1"/>
  <c r="S99" i="10"/>
  <c r="AD99" i="44" s="1"/>
  <c r="R32" i="40"/>
  <c r="S32" i="40"/>
  <c r="S80" i="40"/>
  <c r="X79" i="40"/>
  <c r="X78" i="40"/>
  <c r="X77" i="40"/>
  <c r="X73" i="40"/>
  <c r="X72" i="40"/>
  <c r="X70" i="40"/>
  <c r="X69" i="40"/>
  <c r="X68" i="40"/>
  <c r="X71" i="40"/>
  <c r="X67" i="40"/>
  <c r="X31" i="40" l="1"/>
  <c r="X30" i="40"/>
  <c r="X29" i="40"/>
  <c r="X63" i="40"/>
  <c r="X62" i="40"/>
  <c r="X58" i="40"/>
  <c r="X57" i="40"/>
  <c r="X56" i="40"/>
  <c r="X54" i="40"/>
  <c r="X53" i="40"/>
  <c r="X55" i="40"/>
  <c r="X52" i="40"/>
  <c r="X48" i="40"/>
  <c r="X47" i="40"/>
  <c r="X46" i="40"/>
  <c r="X45" i="40"/>
  <c r="X44" i="40"/>
  <c r="X19" i="40"/>
  <c r="X10" i="40"/>
  <c r="X25" i="40"/>
  <c r="X24" i="40"/>
  <c r="X23" i="40"/>
  <c r="X32" i="40" l="1"/>
  <c r="X18" i="40"/>
  <c r="X16" i="40"/>
  <c r="X15" i="40"/>
  <c r="X14" i="40"/>
  <c r="X13" i="40"/>
  <c r="X12" i="40"/>
  <c r="X11" i="40"/>
  <c r="X35" i="40"/>
  <c r="AL35" i="40"/>
  <c r="AJ36" i="40"/>
  <c r="AJ37" i="40"/>
  <c r="AJ38" i="40"/>
  <c r="AJ39" i="40"/>
  <c r="AJ40" i="40"/>
  <c r="AJ35" i="40"/>
  <c r="AH38" i="40"/>
  <c r="AH40" i="40"/>
  <c r="AH37" i="40"/>
  <c r="AI40" i="40"/>
  <c r="AI36" i="40"/>
  <c r="AI37" i="40"/>
  <c r="AI38" i="40"/>
  <c r="AI39" i="40"/>
  <c r="AI35" i="40"/>
  <c r="AH35" i="40"/>
  <c r="X36" i="40"/>
  <c r="X37" i="40"/>
  <c r="X38" i="40"/>
  <c r="X39" i="40"/>
  <c r="X40" i="40"/>
  <c r="AF36" i="40"/>
  <c r="AF39" i="40"/>
  <c r="R80" i="40"/>
  <c r="R74" i="40"/>
  <c r="S74" i="40"/>
  <c r="R64" i="40"/>
  <c r="S64" i="40"/>
  <c r="Q49" i="40"/>
  <c r="R49" i="40"/>
  <c r="S49" i="40"/>
  <c r="Q59" i="40"/>
  <c r="R59" i="40"/>
  <c r="S59" i="40"/>
  <c r="R26" i="40"/>
  <c r="S26" i="40"/>
  <c r="R20" i="40"/>
  <c r="S20" i="40"/>
  <c r="R41" i="40"/>
  <c r="S41" i="40"/>
  <c r="R81" i="40" l="1"/>
  <c r="S81" i="40"/>
  <c r="J93" i="18"/>
  <c r="H93" i="18"/>
  <c r="G93" i="18"/>
  <c r="G87" i="18"/>
  <c r="H87" i="18"/>
  <c r="J87" i="18"/>
  <c r="J84" i="18"/>
  <c r="H84" i="18"/>
  <c r="G86" i="18"/>
  <c r="H86" i="18"/>
  <c r="J86" i="18"/>
  <c r="J79" i="18"/>
  <c r="H79" i="18"/>
  <c r="G79" i="18"/>
  <c r="E35" i="18"/>
  <c r="D35" i="18"/>
  <c r="C35" i="18"/>
  <c r="E16" i="16"/>
  <c r="E15" i="16"/>
  <c r="D8" i="14"/>
  <c r="D192" i="10"/>
  <c r="T160" i="10"/>
  <c r="T133" i="10"/>
  <c r="I27" i="13"/>
  <c r="R133" i="10" l="1"/>
  <c r="AC134" i="44" s="1"/>
  <c r="AE134" i="44"/>
  <c r="S160" i="10"/>
  <c r="AD161" i="44" s="1"/>
  <c r="AE161" i="44"/>
  <c r="I103" i="18"/>
  <c r="K103" i="18" s="1"/>
  <c r="F95" i="18"/>
  <c r="F98" i="18"/>
  <c r="F99" i="18"/>
  <c r="F103" i="18"/>
  <c r="R82" i="40"/>
  <c r="I101" i="18"/>
  <c r="K101" i="18" s="1"/>
  <c r="I99" i="18"/>
  <c r="K99" i="18" s="1"/>
  <c r="F101" i="18"/>
  <c r="I95" i="18"/>
  <c r="K95" i="18" s="1"/>
  <c r="I98" i="18"/>
  <c r="K98" i="18" s="1"/>
  <c r="F93" i="18"/>
  <c r="F86" i="18"/>
  <c r="F94" i="18"/>
  <c r="I94" i="18"/>
  <c r="K94" i="18" s="1"/>
  <c r="I93" i="18"/>
  <c r="K93" i="18" s="1"/>
  <c r="F87" i="18"/>
  <c r="I87" i="18"/>
  <c r="K87" i="18" s="1"/>
  <c r="I35" i="18"/>
  <c r="K35" i="18" s="1"/>
  <c r="I86" i="18"/>
  <c r="K86" i="18" s="1"/>
  <c r="F35" i="18"/>
  <c r="I79" i="18"/>
  <c r="K79" i="18" s="1"/>
  <c r="F79" i="18"/>
  <c r="F59" i="18"/>
  <c r="I56" i="18"/>
  <c r="K56" i="18" s="1"/>
  <c r="F56" i="18"/>
  <c r="R160" i="10"/>
  <c r="AC161" i="44" s="1"/>
  <c r="S133" i="10"/>
  <c r="AD134" i="44" s="1"/>
  <c r="P20" i="13"/>
  <c r="O27" i="12" l="1"/>
  <c r="T108" i="10"/>
  <c r="AE109" i="44" s="1"/>
  <c r="R108" i="10" l="1"/>
  <c r="AC109" i="44" s="1"/>
  <c r="S108" i="10"/>
  <c r="AD109" i="44" s="1"/>
  <c r="S78" i="2"/>
  <c r="T78" i="2"/>
  <c r="U78" i="2"/>
  <c r="V78" i="2"/>
  <c r="Z78" i="2"/>
  <c r="AA78" i="2"/>
  <c r="D181" i="2"/>
  <c r="E181" i="2"/>
  <c r="F181" i="2"/>
  <c r="G181" i="2"/>
  <c r="H181" i="2"/>
  <c r="I181" i="2"/>
  <c r="J181" i="2"/>
  <c r="K181" i="2"/>
  <c r="C181" i="2"/>
  <c r="C152" i="2"/>
  <c r="D152" i="2"/>
  <c r="E152" i="2"/>
  <c r="F152" i="2"/>
  <c r="G152" i="2"/>
  <c r="H152" i="2"/>
  <c r="I152" i="2"/>
  <c r="J152" i="2"/>
  <c r="K152" i="2"/>
  <c r="L152" i="2"/>
  <c r="M152" i="2"/>
  <c r="B152" i="2"/>
  <c r="C138" i="2"/>
  <c r="D138" i="2"/>
  <c r="E138" i="2"/>
  <c r="F138" i="2"/>
  <c r="G138" i="2"/>
  <c r="H138" i="2"/>
  <c r="I138" i="2"/>
  <c r="J138" i="2"/>
  <c r="K138" i="2"/>
  <c r="L138" i="2"/>
  <c r="M138" i="2"/>
  <c r="N138" i="2"/>
  <c r="O138" i="2"/>
  <c r="P138" i="2"/>
  <c r="B138" i="2"/>
  <c r="D113" i="2"/>
  <c r="E113" i="2"/>
  <c r="F113" i="2"/>
  <c r="G113" i="2"/>
  <c r="H113" i="2"/>
  <c r="I113" i="2"/>
  <c r="J113" i="2"/>
  <c r="L113" i="2"/>
  <c r="M113" i="2"/>
  <c r="N113" i="2"/>
  <c r="O113" i="2"/>
  <c r="C113" i="2"/>
  <c r="F88" i="2"/>
  <c r="G88" i="2"/>
  <c r="H88" i="2"/>
  <c r="I88" i="2"/>
  <c r="J88" i="2"/>
  <c r="K88" i="2"/>
  <c r="L88" i="2"/>
  <c r="M88" i="2"/>
  <c r="N88" i="2"/>
  <c r="E88" i="2"/>
  <c r="D181" i="3"/>
  <c r="D212" i="3" s="1"/>
  <c r="K153" i="2" l="1"/>
  <c r="K114" i="2"/>
  <c r="S79" i="2"/>
  <c r="E169" i="3" l="1"/>
  <c r="F169" i="3"/>
  <c r="G169" i="3"/>
  <c r="H169" i="3"/>
  <c r="I169" i="3"/>
  <c r="J169" i="3"/>
  <c r="K169" i="3"/>
  <c r="L169" i="3"/>
  <c r="M169" i="3"/>
  <c r="N169" i="3"/>
  <c r="O169" i="3"/>
  <c r="P169" i="3"/>
  <c r="Q169" i="3"/>
  <c r="R169" i="3"/>
  <c r="F169" i="2"/>
  <c r="G169" i="2"/>
  <c r="H169" i="2"/>
  <c r="I169" i="2"/>
  <c r="J169" i="2"/>
  <c r="K169" i="2"/>
  <c r="L169" i="2"/>
  <c r="M169" i="2"/>
  <c r="N169" i="2"/>
  <c r="O169" i="2"/>
  <c r="C152" i="3"/>
  <c r="E152" i="3"/>
  <c r="F152" i="3"/>
  <c r="G152" i="3"/>
  <c r="H152" i="3"/>
  <c r="I152" i="3"/>
  <c r="J152" i="3"/>
  <c r="K152" i="3"/>
  <c r="L152" i="3"/>
  <c r="M152" i="3"/>
  <c r="N152" i="3"/>
  <c r="O152" i="3"/>
  <c r="P152" i="3"/>
  <c r="Q152" i="3"/>
  <c r="R152" i="3"/>
  <c r="B152" i="3"/>
  <c r="Z152" i="2"/>
  <c r="R150" i="1"/>
  <c r="U152" i="2"/>
  <c r="V152" i="2"/>
  <c r="S152" i="2"/>
  <c r="T152" i="2"/>
  <c r="C154" i="1"/>
  <c r="D154" i="1"/>
  <c r="E154" i="1"/>
  <c r="F154" i="1"/>
  <c r="G154" i="1"/>
  <c r="H154" i="1"/>
  <c r="I154" i="1"/>
  <c r="J154" i="1"/>
  <c r="K154" i="1"/>
  <c r="L154" i="1"/>
  <c r="M154" i="1"/>
  <c r="N154" i="1"/>
  <c r="O154" i="1"/>
  <c r="B154" i="1"/>
  <c r="R153" i="1"/>
  <c r="AD145" i="2" s="1"/>
  <c r="S91" i="3"/>
  <c r="S92" i="3"/>
  <c r="S93" i="3"/>
  <c r="S94" i="3"/>
  <c r="S95" i="3"/>
  <c r="S96" i="3"/>
  <c r="S97" i="3"/>
  <c r="S98" i="3"/>
  <c r="S99" i="3"/>
  <c r="S100" i="3"/>
  <c r="S101" i="3"/>
  <c r="S102" i="3"/>
  <c r="S103" i="3"/>
  <c r="S104" i="3"/>
  <c r="S105" i="3"/>
  <c r="S106" i="3"/>
  <c r="S107" i="3"/>
  <c r="S108" i="3"/>
  <c r="S109" i="3"/>
  <c r="S110" i="3"/>
  <c r="S111" i="3"/>
  <c r="S118" i="3"/>
  <c r="S119" i="3"/>
  <c r="S120" i="3"/>
  <c r="S116" i="3"/>
  <c r="H138" i="3"/>
  <c r="I138" i="3"/>
  <c r="J138" i="3"/>
  <c r="K138" i="3"/>
  <c r="L138" i="3"/>
  <c r="M138" i="3"/>
  <c r="N138" i="3"/>
  <c r="O138" i="3"/>
  <c r="P138" i="3"/>
  <c r="Q138" i="3"/>
  <c r="R138" i="3"/>
  <c r="G138" i="3"/>
  <c r="D116" i="3"/>
  <c r="D117" i="3"/>
  <c r="D118" i="3"/>
  <c r="D119" i="3"/>
  <c r="D120" i="3"/>
  <c r="C138" i="3"/>
  <c r="B138" i="3"/>
  <c r="A116" i="3"/>
  <c r="A117" i="3"/>
  <c r="Y138" i="2"/>
  <c r="AA138" i="2"/>
  <c r="X138" i="2"/>
  <c r="U138" i="2"/>
  <c r="V138" i="2"/>
  <c r="T138" i="2"/>
  <c r="A126" i="2"/>
  <c r="A122" i="2"/>
  <c r="A117" i="2"/>
  <c r="R115" i="1"/>
  <c r="R116" i="1"/>
  <c r="R117" i="1"/>
  <c r="AD119" i="2" s="1"/>
  <c r="R118" i="1"/>
  <c r="R119" i="1"/>
  <c r="AD121" i="2" s="1"/>
  <c r="R120" i="1"/>
  <c r="R121" i="1"/>
  <c r="R122" i="1"/>
  <c r="R123" i="1"/>
  <c r="AD125" i="2" s="1"/>
  <c r="R124" i="1"/>
  <c r="R125" i="1"/>
  <c r="R126" i="1"/>
  <c r="R127" i="1"/>
  <c r="R128" i="1"/>
  <c r="R129" i="1"/>
  <c r="R130" i="1"/>
  <c r="R131" i="1"/>
  <c r="AD133" i="2" s="1"/>
  <c r="R132" i="1"/>
  <c r="AD134" i="2" s="1"/>
  <c r="R133" i="1"/>
  <c r="AD135" i="2" s="1"/>
  <c r="R134" i="1"/>
  <c r="AD136" i="2" s="1"/>
  <c r="R135" i="1"/>
  <c r="R136" i="1"/>
  <c r="R137" i="1"/>
  <c r="R138" i="1"/>
  <c r="R139" i="1"/>
  <c r="R140" i="1"/>
  <c r="R113" i="1"/>
  <c r="P113" i="1" s="1"/>
  <c r="R114" i="1"/>
  <c r="P114" i="1" s="1"/>
  <c r="Q124" i="1"/>
  <c r="AC126" i="2" s="1"/>
  <c r="Q125" i="1"/>
  <c r="AC127" i="2" s="1"/>
  <c r="Q126" i="1"/>
  <c r="AC128" i="2" s="1"/>
  <c r="Q127" i="1"/>
  <c r="AC129" i="2" s="1"/>
  <c r="Q128" i="1"/>
  <c r="AC130" i="2" s="1"/>
  <c r="Q129" i="1"/>
  <c r="AC131" i="2" s="1"/>
  <c r="Q130" i="1"/>
  <c r="AC132" i="2" s="1"/>
  <c r="Q119" i="1"/>
  <c r="AC121" i="2" s="1"/>
  <c r="P119" i="1"/>
  <c r="AB121" i="2" s="1"/>
  <c r="Q120" i="1"/>
  <c r="AC122" i="2" s="1"/>
  <c r="Q121" i="1"/>
  <c r="AC123" i="2" s="1"/>
  <c r="Q122" i="1"/>
  <c r="AC124" i="2" s="1"/>
  <c r="Q123" i="1"/>
  <c r="AC125" i="2" s="1"/>
  <c r="Q113" i="1"/>
  <c r="Q114" i="1"/>
  <c r="Q115" i="1"/>
  <c r="AC117" i="2" s="1"/>
  <c r="Q116" i="1"/>
  <c r="AC118" i="2" s="1"/>
  <c r="C141" i="1"/>
  <c r="D141" i="1"/>
  <c r="E141" i="1"/>
  <c r="F141" i="1"/>
  <c r="G141" i="1"/>
  <c r="H141" i="1"/>
  <c r="I141" i="1"/>
  <c r="J141" i="1"/>
  <c r="K141" i="1"/>
  <c r="L141" i="1"/>
  <c r="M141" i="1"/>
  <c r="N141" i="1"/>
  <c r="O141" i="1"/>
  <c r="B141" i="1"/>
  <c r="R87" i="1"/>
  <c r="Q87" i="1"/>
  <c r="AC93" i="2" s="1"/>
  <c r="Q88" i="1"/>
  <c r="G110" i="1"/>
  <c r="H110" i="1"/>
  <c r="I110" i="1"/>
  <c r="J110" i="1"/>
  <c r="K110" i="1"/>
  <c r="L110" i="1"/>
  <c r="M110" i="1"/>
  <c r="N110" i="1"/>
  <c r="O110" i="1"/>
  <c r="F110" i="1"/>
  <c r="B110" i="1"/>
  <c r="AE112" i="2"/>
  <c r="W93" i="2"/>
  <c r="W94" i="2"/>
  <c r="I20" i="13"/>
  <c r="AJ77" i="40"/>
  <c r="AJ48" i="40"/>
  <c r="AJ47" i="40"/>
  <c r="AJ46" i="40"/>
  <c r="AJ45" i="40"/>
  <c r="AJ44" i="40"/>
  <c r="AL79" i="40"/>
  <c r="AL78" i="40"/>
  <c r="AL77" i="40"/>
  <c r="AL73" i="40"/>
  <c r="AL72" i="40"/>
  <c r="AL70" i="40"/>
  <c r="AL69" i="40"/>
  <c r="AL68" i="40"/>
  <c r="AL71" i="40"/>
  <c r="AL67" i="40"/>
  <c r="AL63" i="40"/>
  <c r="AL62" i="40"/>
  <c r="AL55" i="40"/>
  <c r="AL53" i="40"/>
  <c r="AL54" i="40"/>
  <c r="AL56" i="40"/>
  <c r="AL57" i="40"/>
  <c r="AL58" i="40"/>
  <c r="AL52" i="40"/>
  <c r="AL45" i="40"/>
  <c r="AL46" i="40"/>
  <c r="AL47" i="40"/>
  <c r="AL48" i="40"/>
  <c r="AL44" i="40"/>
  <c r="AF79" i="40"/>
  <c r="AI79" i="40"/>
  <c r="AI78" i="40"/>
  <c r="AH78" i="40"/>
  <c r="AH77" i="40"/>
  <c r="AG77" i="40"/>
  <c r="AF77" i="40"/>
  <c r="AF45" i="40"/>
  <c r="AF31" i="40"/>
  <c r="AF30" i="40"/>
  <c r="AF25" i="40"/>
  <c r="AJ11" i="40"/>
  <c r="AJ14" i="40"/>
  <c r="AJ16" i="40"/>
  <c r="AJ79" i="40"/>
  <c r="AJ78" i="40"/>
  <c r="AJ63" i="40"/>
  <c r="AJ62" i="40"/>
  <c r="AJ72" i="40"/>
  <c r="AJ73" i="40"/>
  <c r="AJ67" i="40"/>
  <c r="AJ55" i="40"/>
  <c r="AJ53" i="40"/>
  <c r="AJ54" i="40"/>
  <c r="AJ56" i="40"/>
  <c r="AJ57" i="40"/>
  <c r="AJ58" i="40"/>
  <c r="AJ52" i="40"/>
  <c r="AL36" i="40"/>
  <c r="AL37" i="40"/>
  <c r="AL38" i="40"/>
  <c r="AL39" i="40"/>
  <c r="AL40" i="40"/>
  <c r="AL30" i="40"/>
  <c r="AL31" i="40"/>
  <c r="AL29" i="40"/>
  <c r="AL24" i="40"/>
  <c r="AL25" i="40"/>
  <c r="AL23" i="40"/>
  <c r="AL11" i="40"/>
  <c r="AL12" i="40"/>
  <c r="AL13" i="40"/>
  <c r="AL14" i="40"/>
  <c r="AL15" i="40"/>
  <c r="AL16" i="40"/>
  <c r="AL18" i="40"/>
  <c r="AL19" i="40"/>
  <c r="AK30" i="40"/>
  <c r="AK31" i="40"/>
  <c r="AJ30" i="40"/>
  <c r="AJ31" i="40"/>
  <c r="AK23" i="40"/>
  <c r="AK25" i="40"/>
  <c r="AK24" i="40"/>
  <c r="AJ24" i="40"/>
  <c r="AJ25" i="40"/>
  <c r="AJ23" i="40"/>
  <c r="AJ12" i="40"/>
  <c r="AJ13" i="40"/>
  <c r="B35" i="18"/>
  <c r="AJ15" i="40"/>
  <c r="AJ18" i="40"/>
  <c r="AJ19" i="40"/>
  <c r="B20" i="40"/>
  <c r="C20" i="40"/>
  <c r="D20" i="40"/>
  <c r="E20" i="40"/>
  <c r="F20" i="40"/>
  <c r="G20" i="40"/>
  <c r="H20" i="40"/>
  <c r="I20" i="40"/>
  <c r="J20" i="40"/>
  <c r="K20" i="40"/>
  <c r="L20" i="40"/>
  <c r="M20" i="40"/>
  <c r="N20" i="40"/>
  <c r="O20" i="40"/>
  <c r="P130" i="1" l="1"/>
  <c r="AB132" i="2" s="1"/>
  <c r="AD132" i="2"/>
  <c r="P128" i="1"/>
  <c r="AB130" i="2" s="1"/>
  <c r="AD130" i="2"/>
  <c r="P127" i="1"/>
  <c r="AB129" i="2" s="1"/>
  <c r="AD129" i="2"/>
  <c r="P125" i="1"/>
  <c r="AB127" i="2" s="1"/>
  <c r="AD127" i="2"/>
  <c r="P121" i="1"/>
  <c r="AB123" i="2" s="1"/>
  <c r="AD123" i="2"/>
  <c r="P129" i="1"/>
  <c r="AB131" i="2" s="1"/>
  <c r="AD131" i="2"/>
  <c r="P115" i="1"/>
  <c r="AB117" i="2" s="1"/>
  <c r="AD117" i="2"/>
  <c r="P126" i="1"/>
  <c r="AB128" i="2" s="1"/>
  <c r="AD128" i="2"/>
  <c r="P124" i="1"/>
  <c r="AB126" i="2" s="1"/>
  <c r="AD126" i="2"/>
  <c r="P122" i="1"/>
  <c r="AB124" i="2" s="1"/>
  <c r="AD124" i="2"/>
  <c r="P123" i="1"/>
  <c r="AB125" i="2" s="1"/>
  <c r="P120" i="1"/>
  <c r="AB122" i="2" s="1"/>
  <c r="AD122" i="2"/>
  <c r="P116" i="1"/>
  <c r="AB118" i="2" s="1"/>
  <c r="AD118" i="2"/>
  <c r="P87" i="1"/>
  <c r="AB93" i="2" s="1"/>
  <c r="AD93" i="2"/>
  <c r="AH20" i="40"/>
  <c r="Z138" i="2"/>
  <c r="S138" i="2"/>
  <c r="T139" i="2" s="1"/>
  <c r="P153" i="1"/>
  <c r="AB145" i="2" s="1"/>
  <c r="D138" i="3"/>
  <c r="R141" i="1"/>
  <c r="E11" i="12"/>
  <c r="F11" i="12"/>
  <c r="G11" i="12"/>
  <c r="H11" i="12"/>
  <c r="I11" i="12"/>
  <c r="J11" i="12"/>
  <c r="K11" i="12"/>
  <c r="L11" i="12"/>
  <c r="M11" i="12"/>
  <c r="N11" i="12"/>
  <c r="O11" i="12"/>
  <c r="P11" i="12"/>
  <c r="Q11" i="12"/>
  <c r="R11" i="12"/>
  <c r="E202" i="12"/>
  <c r="F202" i="12"/>
  <c r="H202" i="12"/>
  <c r="I202" i="12"/>
  <c r="J202" i="12"/>
  <c r="K202" i="12"/>
  <c r="L202" i="12"/>
  <c r="M202" i="12"/>
  <c r="N202" i="12"/>
  <c r="O202" i="12"/>
  <c r="P202" i="12"/>
  <c r="Q202" i="12"/>
  <c r="R202" i="12"/>
  <c r="D199" i="12"/>
  <c r="V10" i="5" l="1"/>
  <c r="R27" i="13"/>
  <c r="O27" i="13" s="1"/>
  <c r="R20" i="13"/>
  <c r="M27" i="13"/>
  <c r="M20" i="13"/>
  <c r="D51" i="3"/>
  <c r="R102" i="1"/>
  <c r="R103" i="1"/>
  <c r="R104" i="1"/>
  <c r="R105" i="1"/>
  <c r="Q109" i="1"/>
  <c r="Q92" i="1"/>
  <c r="Q93" i="1"/>
  <c r="Q94" i="1"/>
  <c r="Q95" i="1"/>
  <c r="AC98" i="2" s="1"/>
  <c r="Q96" i="1"/>
  <c r="AC99" i="2" s="1"/>
  <c r="R50" i="1"/>
  <c r="AD50" i="2" s="1"/>
  <c r="B28" i="21"/>
  <c r="B28" i="20"/>
  <c r="P34" i="28"/>
  <c r="P26" i="28"/>
  <c r="P23" i="28"/>
  <c r="P16" i="28"/>
  <c r="P9" i="28"/>
  <c r="I23" i="38"/>
  <c r="I17" i="38"/>
  <c r="I11" i="38"/>
  <c r="G89" i="18" l="1"/>
  <c r="H89" i="18"/>
  <c r="J89" i="18"/>
  <c r="G84" i="18"/>
  <c r="E13" i="18"/>
  <c r="D13" i="18"/>
  <c r="U20" i="40"/>
  <c r="P20" i="40"/>
  <c r="Q20" i="40"/>
  <c r="T20" i="40"/>
  <c r="V20" i="40"/>
  <c r="W20" i="40"/>
  <c r="Y20" i="40"/>
  <c r="Z20" i="40"/>
  <c r="AB20" i="40"/>
  <c r="AG20" i="40"/>
  <c r="A23" i="40"/>
  <c r="U26" i="40"/>
  <c r="AF23" i="40"/>
  <c r="AH26" i="40" s="1"/>
  <c r="AI23" i="40"/>
  <c r="A24" i="40"/>
  <c r="A25" i="40"/>
  <c r="B26" i="40"/>
  <c r="C26" i="40"/>
  <c r="D26" i="40"/>
  <c r="E26" i="40"/>
  <c r="F26" i="40"/>
  <c r="G26" i="40"/>
  <c r="H26" i="40"/>
  <c r="I26" i="40"/>
  <c r="J26" i="40"/>
  <c r="K26" i="40"/>
  <c r="L26" i="40"/>
  <c r="M26" i="40"/>
  <c r="N26" i="40"/>
  <c r="O26" i="40"/>
  <c r="P26" i="40"/>
  <c r="Q26" i="40"/>
  <c r="T26" i="40"/>
  <c r="V26" i="40"/>
  <c r="W26" i="40"/>
  <c r="Y26" i="40"/>
  <c r="Z26" i="40"/>
  <c r="AA26" i="40"/>
  <c r="AB26" i="40"/>
  <c r="AG26" i="40"/>
  <c r="A29" i="40"/>
  <c r="U32" i="40"/>
  <c r="AH32" i="40"/>
  <c r="AI32" i="40"/>
  <c r="A30" i="40"/>
  <c r="A31" i="40"/>
  <c r="AL32" i="40"/>
  <c r="B32" i="40"/>
  <c r="C32" i="40"/>
  <c r="D32" i="40"/>
  <c r="E32" i="40"/>
  <c r="F32" i="40"/>
  <c r="G32" i="40"/>
  <c r="H32" i="40"/>
  <c r="I32" i="40"/>
  <c r="J32" i="40"/>
  <c r="K32" i="40"/>
  <c r="L32" i="40"/>
  <c r="M32" i="40"/>
  <c r="N32" i="40"/>
  <c r="O32" i="40"/>
  <c r="P32" i="40"/>
  <c r="Q32" i="40"/>
  <c r="V32" i="40"/>
  <c r="W32" i="40"/>
  <c r="Y32" i="40"/>
  <c r="Z32" i="40"/>
  <c r="AG32" i="40"/>
  <c r="A35" i="40"/>
  <c r="T41" i="40"/>
  <c r="A36" i="40"/>
  <c r="A37" i="40"/>
  <c r="A38" i="40"/>
  <c r="A39" i="40"/>
  <c r="AF41" i="40"/>
  <c r="A40" i="40"/>
  <c r="B41" i="40"/>
  <c r="C41" i="40"/>
  <c r="D41" i="40"/>
  <c r="E41" i="40"/>
  <c r="F41" i="40"/>
  <c r="G41" i="40"/>
  <c r="H41" i="40"/>
  <c r="I41" i="40"/>
  <c r="J41" i="40"/>
  <c r="K41" i="40"/>
  <c r="L41" i="40"/>
  <c r="M41" i="40"/>
  <c r="N41" i="40"/>
  <c r="O41" i="40"/>
  <c r="P41" i="40"/>
  <c r="Q41" i="40"/>
  <c r="U41" i="40"/>
  <c r="V41" i="40"/>
  <c r="W41" i="40"/>
  <c r="Y41" i="40"/>
  <c r="Z41" i="40"/>
  <c r="AA41" i="40"/>
  <c r="AB41" i="40"/>
  <c r="AG41" i="40"/>
  <c r="A44" i="40"/>
  <c r="T49" i="40"/>
  <c r="U49" i="40"/>
  <c r="A45" i="40"/>
  <c r="AG49" i="40"/>
  <c r="A46" i="40"/>
  <c r="A47" i="40"/>
  <c r="AH49" i="40"/>
  <c r="AI49" i="40"/>
  <c r="A48" i="40"/>
  <c r="B49" i="40"/>
  <c r="C49" i="40"/>
  <c r="D49" i="40"/>
  <c r="E49" i="40"/>
  <c r="F49" i="40"/>
  <c r="G49" i="40"/>
  <c r="H49" i="40"/>
  <c r="I49" i="40"/>
  <c r="J49" i="40"/>
  <c r="K49" i="40"/>
  <c r="L49" i="40"/>
  <c r="M49" i="40"/>
  <c r="N49" i="40"/>
  <c r="O49" i="40"/>
  <c r="P49" i="40"/>
  <c r="V49" i="40"/>
  <c r="W49" i="40"/>
  <c r="Y49" i="40"/>
  <c r="Z49" i="40"/>
  <c r="A52" i="40"/>
  <c r="A55" i="40"/>
  <c r="U59" i="40"/>
  <c r="A53" i="40"/>
  <c r="A54" i="40"/>
  <c r="A56" i="40"/>
  <c r="A57" i="40"/>
  <c r="A58" i="40"/>
  <c r="B59" i="40"/>
  <c r="C59" i="40"/>
  <c r="D59" i="40"/>
  <c r="E59" i="40"/>
  <c r="F59" i="40"/>
  <c r="G59" i="40"/>
  <c r="H59" i="40"/>
  <c r="I59" i="40"/>
  <c r="J59" i="40"/>
  <c r="K59" i="40"/>
  <c r="L59" i="40"/>
  <c r="M59" i="40"/>
  <c r="N59" i="40"/>
  <c r="O59" i="40"/>
  <c r="P59" i="40"/>
  <c r="V59" i="40"/>
  <c r="W59" i="40"/>
  <c r="Y59" i="40"/>
  <c r="Z59" i="40"/>
  <c r="AG59" i="40"/>
  <c r="A62" i="40"/>
  <c r="A63" i="40"/>
  <c r="B64" i="40"/>
  <c r="C64" i="40"/>
  <c r="D64" i="40"/>
  <c r="E64" i="40"/>
  <c r="F64" i="40"/>
  <c r="G64" i="40"/>
  <c r="H64" i="40"/>
  <c r="I64" i="40"/>
  <c r="J64" i="40"/>
  <c r="K64" i="40"/>
  <c r="L64" i="40"/>
  <c r="M64" i="40"/>
  <c r="N64" i="40"/>
  <c r="O64" i="40"/>
  <c r="P64" i="40"/>
  <c r="Q64" i="40"/>
  <c r="T64" i="40"/>
  <c r="U64" i="40"/>
  <c r="V64" i="40"/>
  <c r="W64" i="40"/>
  <c r="Y64" i="40"/>
  <c r="Z64" i="40"/>
  <c r="AF64" i="40"/>
  <c r="AG64" i="40"/>
  <c r="A67" i="40"/>
  <c r="U74" i="40"/>
  <c r="A69" i="40"/>
  <c r="A72" i="40"/>
  <c r="AF74" i="40"/>
  <c r="AI72" i="40"/>
  <c r="A73" i="40"/>
  <c r="AG74" i="40"/>
  <c r="B74" i="40"/>
  <c r="C74" i="40"/>
  <c r="D74" i="40"/>
  <c r="E74" i="40"/>
  <c r="F74" i="40"/>
  <c r="G74" i="40"/>
  <c r="H74" i="40"/>
  <c r="I74" i="40"/>
  <c r="J74" i="40"/>
  <c r="K74" i="40"/>
  <c r="L74" i="40"/>
  <c r="M74" i="40"/>
  <c r="N74" i="40"/>
  <c r="O74" i="40"/>
  <c r="P74" i="40"/>
  <c r="Q74" i="40"/>
  <c r="T74" i="40"/>
  <c r="V74" i="40"/>
  <c r="W74" i="40"/>
  <c r="Y74" i="40"/>
  <c r="Z74" i="40"/>
  <c r="A77" i="40"/>
  <c r="AF80" i="40"/>
  <c r="AG80" i="40"/>
  <c r="A78" i="40"/>
  <c r="A79" i="40"/>
  <c r="B80" i="40"/>
  <c r="C80" i="40"/>
  <c r="D80" i="40"/>
  <c r="E80" i="40"/>
  <c r="F80" i="40"/>
  <c r="G80" i="40"/>
  <c r="H80" i="40"/>
  <c r="I80" i="40"/>
  <c r="J80" i="40"/>
  <c r="K80" i="40"/>
  <c r="L80" i="40"/>
  <c r="M80" i="40"/>
  <c r="N80" i="40"/>
  <c r="O80" i="40"/>
  <c r="P80" i="40"/>
  <c r="Q80" i="40"/>
  <c r="T80" i="40"/>
  <c r="U80" i="40"/>
  <c r="V80" i="40"/>
  <c r="W80" i="40"/>
  <c r="Y80" i="40"/>
  <c r="D29" i="15"/>
  <c r="D28" i="15"/>
  <c r="D27" i="15"/>
  <c r="D26" i="15"/>
  <c r="D25" i="15"/>
  <c r="D24" i="15"/>
  <c r="D23" i="15"/>
  <c r="D22" i="15"/>
  <c r="D21" i="15"/>
  <c r="D20" i="15"/>
  <c r="D19" i="15"/>
  <c r="D18" i="15"/>
  <c r="D17" i="15"/>
  <c r="D16" i="15"/>
  <c r="D15" i="15"/>
  <c r="D14" i="15"/>
  <c r="D13" i="15"/>
  <c r="D12" i="15"/>
  <c r="D11" i="15"/>
  <c r="D10" i="15"/>
  <c r="D9" i="15"/>
  <c r="D7" i="15"/>
  <c r="Z81" i="40" l="1"/>
  <c r="U42" i="40"/>
  <c r="I84" i="18"/>
  <c r="K84" i="18" s="1"/>
  <c r="D31" i="15"/>
  <c r="I89" i="18"/>
  <c r="K89" i="18" s="1"/>
  <c r="AH80" i="40"/>
  <c r="U65" i="40"/>
  <c r="AI80" i="40"/>
  <c r="AG81" i="40"/>
  <c r="AK74" i="40"/>
  <c r="AF59" i="40"/>
  <c r="W42" i="40"/>
  <c r="AI26" i="40"/>
  <c r="AJ20" i="40"/>
  <c r="AK64" i="40"/>
  <c r="AF26" i="40"/>
  <c r="AA49" i="40"/>
  <c r="AJ80" i="40"/>
  <c r="AA59" i="40"/>
  <c r="AI59" i="40"/>
  <c r="V65" i="40"/>
  <c r="AH64" i="40"/>
  <c r="AL74" i="40"/>
  <c r="AK32" i="40"/>
  <c r="AB64" i="40"/>
  <c r="AL59" i="40"/>
  <c r="AL49" i="40"/>
  <c r="AB74" i="40"/>
  <c r="AA64" i="40"/>
  <c r="V60" i="40"/>
  <c r="AJ59" i="40"/>
  <c r="AK41" i="40"/>
  <c r="AL64" i="40"/>
  <c r="AB32" i="40"/>
  <c r="V27" i="40"/>
  <c r="U27" i="40"/>
  <c r="AH59" i="40"/>
  <c r="AJ64" i="40"/>
  <c r="T75" i="40"/>
  <c r="AK59" i="40"/>
  <c r="V21" i="40"/>
  <c r="AL26" i="40"/>
  <c r="AJ26" i="40"/>
  <c r="AA20" i="40"/>
  <c r="F89" i="18"/>
  <c r="F84" i="18"/>
  <c r="AL20" i="40"/>
  <c r="E81" i="40"/>
  <c r="AK20" i="40"/>
  <c r="AI20" i="40"/>
  <c r="AF20" i="40"/>
  <c r="Q81" i="40"/>
  <c r="AA32" i="40"/>
  <c r="AJ32" i="40"/>
  <c r="AF32" i="40"/>
  <c r="AI33" i="40" s="1"/>
  <c r="AK26" i="40"/>
  <c r="AL41" i="40"/>
  <c r="O81" i="40"/>
  <c r="G81" i="40"/>
  <c r="AI41" i="40"/>
  <c r="AJ41" i="40"/>
  <c r="AH41" i="40"/>
  <c r="AK49" i="40"/>
  <c r="AJ49" i="40"/>
  <c r="AF49" i="40"/>
  <c r="AI50" i="40" s="1"/>
  <c r="AB49" i="40"/>
  <c r="K81" i="40"/>
  <c r="C81" i="40"/>
  <c r="AB59" i="40"/>
  <c r="M81" i="40"/>
  <c r="AI64" i="40"/>
  <c r="B81" i="40"/>
  <c r="P81" i="40"/>
  <c r="H81" i="40"/>
  <c r="J81" i="40"/>
  <c r="AJ74" i="40"/>
  <c r="AI74" i="40"/>
  <c r="AH74" i="40"/>
  <c r="AI75" i="40" s="1"/>
  <c r="AA74" i="40"/>
  <c r="I81" i="40"/>
  <c r="N81" i="40"/>
  <c r="F81" i="40"/>
  <c r="AK80" i="40"/>
  <c r="AL80" i="40"/>
  <c r="L81" i="40"/>
  <c r="D81" i="40"/>
  <c r="AM79" i="40"/>
  <c r="X80" i="40"/>
  <c r="V75" i="40"/>
  <c r="U75" i="40"/>
  <c r="X64" i="40"/>
  <c r="Y81" i="40"/>
  <c r="W81" i="40"/>
  <c r="X49" i="40"/>
  <c r="U50" i="40"/>
  <c r="W50" i="40"/>
  <c r="V33" i="40"/>
  <c r="U81" i="40"/>
  <c r="X41" i="40"/>
  <c r="X59" i="40"/>
  <c r="X26" i="40"/>
  <c r="X74" i="40"/>
  <c r="X20" i="40"/>
  <c r="U21" i="40"/>
  <c r="V81" i="40"/>
  <c r="T59" i="40"/>
  <c r="T32" i="40"/>
  <c r="U33" i="40" s="1"/>
  <c r="AB81" i="40" l="1"/>
  <c r="AA81" i="40"/>
  <c r="AI27" i="40"/>
  <c r="T81" i="40"/>
  <c r="H82" i="40"/>
  <c r="AI83" i="40"/>
  <c r="AI65" i="40"/>
  <c r="AI60" i="40"/>
  <c r="AH81" i="40"/>
  <c r="AF81" i="40"/>
  <c r="AK81" i="40"/>
  <c r="AI42" i="40"/>
  <c r="AL81" i="40"/>
  <c r="AI21" i="40"/>
  <c r="AI81" i="40"/>
  <c r="AJ81" i="40"/>
  <c r="Y83" i="40"/>
  <c r="X81" i="40"/>
  <c r="U60" i="40"/>
  <c r="W82" i="40"/>
  <c r="V84" i="40"/>
  <c r="AG82" i="40" l="1"/>
  <c r="AK82" i="40"/>
  <c r="T82" i="40"/>
  <c r="U83" i="40" s="1"/>
  <c r="U84" i="40"/>
  <c r="R84" i="40" l="1"/>
  <c r="L8" i="14" s="1"/>
  <c r="O11" i="14"/>
  <c r="E11" i="14"/>
  <c r="Q77" i="1"/>
  <c r="R77" i="1"/>
  <c r="P77" i="1" s="1"/>
  <c r="Q89" i="1"/>
  <c r="R89" i="1"/>
  <c r="P89" i="1" s="1"/>
  <c r="R109" i="1"/>
  <c r="P109" i="1" s="1"/>
  <c r="R95" i="1"/>
  <c r="R93" i="1"/>
  <c r="P93" i="1" s="1"/>
  <c r="R92" i="1"/>
  <c r="P92" i="1" s="1"/>
  <c r="R113" i="3"/>
  <c r="Q113" i="3"/>
  <c r="P113" i="3"/>
  <c r="O113" i="3"/>
  <c r="N113" i="3"/>
  <c r="M113" i="3"/>
  <c r="L113" i="3"/>
  <c r="K113" i="3"/>
  <c r="J113" i="3"/>
  <c r="I113" i="3"/>
  <c r="H113" i="3"/>
  <c r="B113" i="3"/>
  <c r="G113" i="3"/>
  <c r="S156" i="3"/>
  <c r="S157" i="3"/>
  <c r="S158" i="3"/>
  <c r="S159" i="3"/>
  <c r="S160" i="3"/>
  <c r="S161" i="3"/>
  <c r="S162" i="3"/>
  <c r="S163" i="3"/>
  <c r="S164" i="3"/>
  <c r="S165" i="3"/>
  <c r="S166" i="3"/>
  <c r="S167" i="3"/>
  <c r="S168" i="3"/>
  <c r="C169" i="3"/>
  <c r="B169" i="3"/>
  <c r="X169" i="2"/>
  <c r="Y169" i="2"/>
  <c r="Z169" i="2"/>
  <c r="AA169" i="2"/>
  <c r="W156" i="2"/>
  <c r="W157" i="2"/>
  <c r="W158" i="2"/>
  <c r="W159" i="2"/>
  <c r="W160" i="2"/>
  <c r="W161" i="2"/>
  <c r="W162" i="2"/>
  <c r="W169" i="2" s="1"/>
  <c r="W163" i="2"/>
  <c r="W164" i="2"/>
  <c r="W165" i="2"/>
  <c r="W166" i="2"/>
  <c r="W167" i="2"/>
  <c r="W168" i="2"/>
  <c r="V169" i="2"/>
  <c r="U169" i="2"/>
  <c r="T169" i="2"/>
  <c r="S169" i="2"/>
  <c r="R169" i="2"/>
  <c r="Q169" i="2"/>
  <c r="P169" i="2"/>
  <c r="D156" i="3"/>
  <c r="D157" i="3"/>
  <c r="D158" i="3"/>
  <c r="D159" i="3"/>
  <c r="D160" i="3"/>
  <c r="D161" i="3"/>
  <c r="D162" i="3"/>
  <c r="D163" i="3"/>
  <c r="D164" i="3"/>
  <c r="D165" i="3"/>
  <c r="D166" i="3"/>
  <c r="D167" i="3"/>
  <c r="D168" i="3"/>
  <c r="R158" i="1"/>
  <c r="R160" i="1"/>
  <c r="P160" i="1" s="1"/>
  <c r="R161" i="1"/>
  <c r="P161" i="1" s="1"/>
  <c r="R162" i="1"/>
  <c r="R163" i="1"/>
  <c r="P163" i="1" s="1"/>
  <c r="R164" i="1"/>
  <c r="R165" i="1"/>
  <c r="R166" i="1"/>
  <c r="R167" i="1"/>
  <c r="R168" i="1"/>
  <c r="R169" i="1"/>
  <c r="Q160" i="1"/>
  <c r="Q161" i="1"/>
  <c r="Q162" i="1"/>
  <c r="AC158" i="2" s="1"/>
  <c r="Q163" i="1"/>
  <c r="Q166" i="1"/>
  <c r="AC163" i="2" s="1"/>
  <c r="Q167" i="1"/>
  <c r="AC164" i="2" s="1"/>
  <c r="Q168" i="1"/>
  <c r="Q169" i="1"/>
  <c r="AC168" i="2" s="1"/>
  <c r="R151" i="1"/>
  <c r="P151" i="1" s="1"/>
  <c r="R152" i="1"/>
  <c r="P152" i="1" s="1"/>
  <c r="R144" i="1"/>
  <c r="Q151" i="1"/>
  <c r="Q152" i="1"/>
  <c r="S112" i="3"/>
  <c r="B88" i="3"/>
  <c r="C88" i="3"/>
  <c r="W92" i="2"/>
  <c r="W95" i="2"/>
  <c r="W96" i="2"/>
  <c r="W97" i="2"/>
  <c r="W98" i="2"/>
  <c r="W101" i="2"/>
  <c r="W102" i="2"/>
  <c r="W103" i="2"/>
  <c r="W104" i="2"/>
  <c r="W105" i="2"/>
  <c r="W106" i="2"/>
  <c r="W107" i="2"/>
  <c r="W108" i="2"/>
  <c r="W109" i="2"/>
  <c r="W110" i="2"/>
  <c r="W111" i="2"/>
  <c r="W112" i="2"/>
  <c r="AA113" i="2"/>
  <c r="Z113" i="2"/>
  <c r="Y113" i="2"/>
  <c r="X113" i="2"/>
  <c r="V113" i="2"/>
  <c r="U113" i="2"/>
  <c r="T113" i="2"/>
  <c r="S113" i="2"/>
  <c r="R113" i="2"/>
  <c r="Q113" i="2"/>
  <c r="P113" i="2"/>
  <c r="A92" i="3"/>
  <c r="A94" i="3"/>
  <c r="A95" i="3"/>
  <c r="A96" i="3"/>
  <c r="A97" i="3"/>
  <c r="A98" i="3"/>
  <c r="A99" i="3"/>
  <c r="A100" i="3"/>
  <c r="A101" i="3"/>
  <c r="A102" i="3"/>
  <c r="A103" i="3"/>
  <c r="A104" i="3"/>
  <c r="A105" i="3"/>
  <c r="A106" i="3"/>
  <c r="A107" i="3"/>
  <c r="A108" i="3"/>
  <c r="A109" i="3"/>
  <c r="A110" i="3"/>
  <c r="A111" i="3"/>
  <c r="A112" i="3"/>
  <c r="A112" i="2"/>
  <c r="A98" i="2"/>
  <c r="A55" i="2"/>
  <c r="A56" i="2"/>
  <c r="A59" i="2"/>
  <c r="A60" i="2"/>
  <c r="A63" i="2"/>
  <c r="Z32" i="2"/>
  <c r="D8" i="15"/>
  <c r="P166" i="1" l="1"/>
  <c r="AB163" i="2" s="1"/>
  <c r="AD163" i="2"/>
  <c r="P165" i="1"/>
  <c r="AB162" i="2" s="1"/>
  <c r="AD162" i="2"/>
  <c r="AC167" i="2"/>
  <c r="AC165" i="2"/>
  <c r="P95" i="1"/>
  <c r="AB98" i="2" s="1"/>
  <c r="AD98" i="2"/>
  <c r="P162" i="1"/>
  <c r="AB158" i="2" s="1"/>
  <c r="AD158" i="2"/>
  <c r="P158" i="1"/>
  <c r="AB150" i="2" s="1"/>
  <c r="AD150" i="2"/>
  <c r="P169" i="1"/>
  <c r="AB168" i="2" s="1"/>
  <c r="AD168" i="2"/>
  <c r="P168" i="1"/>
  <c r="AD167" i="2"/>
  <c r="AD165" i="2"/>
  <c r="P164" i="1"/>
  <c r="AB161" i="2" s="1"/>
  <c r="AD161" i="2"/>
  <c r="P167" i="1"/>
  <c r="AB164" i="2" s="1"/>
  <c r="AD164" i="2"/>
  <c r="S170" i="2"/>
  <c r="R154" i="1"/>
  <c r="AD146" i="2" s="1"/>
  <c r="J11" i="14"/>
  <c r="AB167" i="2" l="1"/>
  <c r="AB165" i="2"/>
  <c r="D31" i="12"/>
  <c r="D32" i="12"/>
  <c r="D33" i="12"/>
  <c r="D34" i="12"/>
  <c r="Z52" i="2"/>
  <c r="Y52" i="2"/>
  <c r="AA52" i="2"/>
  <c r="X52" i="2"/>
  <c r="Q35" i="12" l="1"/>
  <c r="O35" i="12"/>
  <c r="C38" i="18" l="1"/>
  <c r="D38" i="18"/>
  <c r="E38" i="18"/>
  <c r="I61" i="18" l="1"/>
  <c r="K61" i="18" s="1"/>
  <c r="I52" i="18"/>
  <c r="K52" i="18" s="1"/>
  <c r="F50" i="18"/>
  <c r="I50" i="18"/>
  <c r="K50" i="18" s="1"/>
  <c r="I58" i="18"/>
  <c r="K58" i="18" s="1"/>
  <c r="F61" i="18"/>
  <c r="I55" i="18"/>
  <c r="K55" i="18" s="1"/>
  <c r="F58" i="18"/>
  <c r="F38" i="18"/>
  <c r="I38" i="18"/>
  <c r="K38" i="18" s="1"/>
  <c r="B16" i="16"/>
  <c r="B15" i="16"/>
  <c r="F15" i="16" s="1"/>
  <c r="F29" i="15"/>
  <c r="F13" i="15"/>
  <c r="F14" i="15"/>
  <c r="F15" i="15"/>
  <c r="E29" i="15"/>
  <c r="C29" i="15"/>
  <c r="E13" i="15"/>
  <c r="E14" i="15"/>
  <c r="E15" i="15"/>
  <c r="C13" i="15"/>
  <c r="C14" i="15"/>
  <c r="C15" i="15"/>
  <c r="B29" i="15"/>
  <c r="B26" i="15"/>
  <c r="B27" i="15"/>
  <c r="B28" i="15"/>
  <c r="B25" i="15"/>
  <c r="B24" i="15"/>
  <c r="B23" i="15"/>
  <c r="B22" i="15"/>
  <c r="B21" i="15"/>
  <c r="B20" i="15"/>
  <c r="B19" i="15"/>
  <c r="B18" i="15"/>
  <c r="B17" i="15"/>
  <c r="B16" i="15"/>
  <c r="B15" i="15"/>
  <c r="B14" i="15"/>
  <c r="B13" i="15"/>
  <c r="B12" i="15"/>
  <c r="B11" i="15"/>
  <c r="B10" i="15"/>
  <c r="C10" i="15"/>
  <c r="B9" i="15"/>
  <c r="B8" i="15"/>
  <c r="C8" i="15"/>
  <c r="K58" i="13"/>
  <c r="B31" i="15" l="1"/>
  <c r="G13" i="15"/>
  <c r="G14" i="15"/>
  <c r="G15" i="15"/>
  <c r="I35" i="12" l="1"/>
  <c r="J35" i="12"/>
  <c r="H35" i="12"/>
  <c r="G35" i="12"/>
  <c r="F35" i="12"/>
  <c r="E35" i="12"/>
  <c r="D30" i="12" l="1"/>
  <c r="C35" i="12"/>
  <c r="B35" i="12"/>
  <c r="A31" i="12"/>
  <c r="A32" i="12"/>
  <c r="A33" i="12"/>
  <c r="A34" i="12"/>
  <c r="D28" i="10" l="1"/>
  <c r="G36" i="10"/>
  <c r="H36" i="10"/>
  <c r="I36" i="10"/>
  <c r="J36" i="10"/>
  <c r="K36" i="10"/>
  <c r="L36" i="10"/>
  <c r="M36" i="10"/>
  <c r="N36" i="10"/>
  <c r="O36" i="10"/>
  <c r="P36" i="10"/>
  <c r="Q36" i="10"/>
  <c r="F36" i="10"/>
  <c r="E36" i="10"/>
  <c r="D36" i="10"/>
  <c r="T32" i="10"/>
  <c r="AE33" i="44" s="1"/>
  <c r="T33" i="10"/>
  <c r="AE34" i="44" s="1"/>
  <c r="T34" i="10"/>
  <c r="AE35" i="44" s="1"/>
  <c r="T35" i="10"/>
  <c r="AE36" i="44" s="1"/>
  <c r="R32" i="10" l="1"/>
  <c r="AC33" i="44" s="1"/>
  <c r="S33" i="10"/>
  <c r="AD34" i="44" s="1"/>
  <c r="R35" i="10"/>
  <c r="AC36" i="44" s="1"/>
  <c r="R34" i="10"/>
  <c r="AC35" i="44" s="1"/>
  <c r="S34" i="10"/>
  <c r="AD35" i="44" s="1"/>
  <c r="R33" i="10"/>
  <c r="AC34" i="44" s="1"/>
  <c r="S35" i="10"/>
  <c r="AD36" i="44" s="1"/>
  <c r="S32" i="10"/>
  <c r="AD33" i="44" s="1"/>
  <c r="B38" i="18" l="1"/>
  <c r="E11" i="6" l="1"/>
  <c r="AG52" i="2" l="1"/>
  <c r="AH52" i="2"/>
  <c r="AK36" i="2"/>
  <c r="AK37" i="2"/>
  <c r="AK38" i="2"/>
  <c r="AK39" i="2"/>
  <c r="AK40" i="2"/>
  <c r="AK41" i="2"/>
  <c r="AK42" i="2"/>
  <c r="AK43" i="2"/>
  <c r="AK44" i="2"/>
  <c r="AK45" i="2"/>
  <c r="AK46" i="2"/>
  <c r="AK185" i="2"/>
  <c r="AK186" i="2"/>
  <c r="AK191" i="2"/>
  <c r="AK192" i="2"/>
  <c r="AK193" i="2"/>
  <c r="AK194" i="2"/>
  <c r="AK195" i="2"/>
  <c r="AK196" i="2"/>
  <c r="AK197" i="2"/>
  <c r="AK198" i="2"/>
  <c r="AK199" i="2"/>
  <c r="AK200" i="2"/>
  <c r="AK201" i="2"/>
  <c r="AK202" i="2"/>
  <c r="AJ185" i="2"/>
  <c r="AJ186" i="2"/>
  <c r="AJ191" i="2"/>
  <c r="AJ192" i="2"/>
  <c r="AJ193" i="2"/>
  <c r="AJ194" i="2"/>
  <c r="AJ195" i="2"/>
  <c r="AJ196" i="2"/>
  <c r="AJ197" i="2"/>
  <c r="AJ198" i="2"/>
  <c r="AJ199" i="2"/>
  <c r="AJ200" i="2"/>
  <c r="AJ201" i="2"/>
  <c r="B61" i="18" s="1"/>
  <c r="AJ202" i="2"/>
  <c r="AI185" i="2"/>
  <c r="AI186" i="2"/>
  <c r="AI191" i="2"/>
  <c r="AI192" i="2"/>
  <c r="AI193" i="2"/>
  <c r="AI194" i="2"/>
  <c r="AI195" i="2"/>
  <c r="AI196" i="2"/>
  <c r="AI197" i="2"/>
  <c r="AI198" i="2"/>
  <c r="AI199" i="2"/>
  <c r="AI200" i="2"/>
  <c r="AI201" i="2"/>
  <c r="AI202" i="2"/>
  <c r="AF185" i="2"/>
  <c r="AF186" i="2"/>
  <c r="AF191" i="2"/>
  <c r="AF192" i="2"/>
  <c r="AF193" i="2"/>
  <c r="AF194" i="2"/>
  <c r="AF196" i="2"/>
  <c r="AF197" i="2"/>
  <c r="AF198" i="2"/>
  <c r="AF199" i="2"/>
  <c r="AF200" i="2"/>
  <c r="AF201" i="2"/>
  <c r="AF202" i="2"/>
  <c r="AE185" i="2"/>
  <c r="AE186" i="2"/>
  <c r="AE191" i="2"/>
  <c r="AE192" i="2"/>
  <c r="AE193" i="2"/>
  <c r="AE194" i="2"/>
  <c r="AE195" i="2"/>
  <c r="AE196" i="2"/>
  <c r="AE197" i="2"/>
  <c r="AE198" i="2"/>
  <c r="AE199" i="2"/>
  <c r="AE200" i="2"/>
  <c r="AE201" i="2"/>
  <c r="AE202" i="2"/>
  <c r="X214" i="2"/>
  <c r="Y214" i="2"/>
  <c r="Z214" i="2"/>
  <c r="AA214" i="2"/>
  <c r="D52" i="2"/>
  <c r="E52" i="2"/>
  <c r="F52" i="2"/>
  <c r="G52" i="2"/>
  <c r="H52" i="2"/>
  <c r="I52" i="2"/>
  <c r="J52" i="2"/>
  <c r="K52" i="2"/>
  <c r="L52" i="2"/>
  <c r="M52" i="2"/>
  <c r="N52" i="2"/>
  <c r="O52" i="2"/>
  <c r="C52" i="2"/>
  <c r="F52" i="18"/>
  <c r="G214" i="2"/>
  <c r="F214" i="2"/>
  <c r="H214" i="2"/>
  <c r="I214" i="2"/>
  <c r="J214" i="2"/>
  <c r="K214" i="2"/>
  <c r="L214" i="2"/>
  <c r="M214" i="2"/>
  <c r="N214" i="2"/>
  <c r="O214" i="2"/>
  <c r="P50" i="1"/>
  <c r="AB50" i="2" s="1"/>
  <c r="Q50" i="1"/>
  <c r="AC50" i="2" s="1"/>
  <c r="R189" i="1"/>
  <c r="AD190" i="2" s="1"/>
  <c r="R190" i="1"/>
  <c r="AD191" i="2" s="1"/>
  <c r="R191" i="1"/>
  <c r="P191" i="1" s="1"/>
  <c r="AB192" i="2" s="1"/>
  <c r="R192" i="1"/>
  <c r="R193" i="1"/>
  <c r="AD194" i="2" s="1"/>
  <c r="AD195" i="2"/>
  <c r="AB196" i="2"/>
  <c r="AB197" i="2"/>
  <c r="AB198" i="2"/>
  <c r="AB199" i="2"/>
  <c r="AB200" i="2"/>
  <c r="AB201" i="2"/>
  <c r="Q184" i="1"/>
  <c r="AC185" i="2" s="1"/>
  <c r="Q185" i="1"/>
  <c r="AC186" i="2" s="1"/>
  <c r="Q186" i="1"/>
  <c r="AC187" i="2" s="1"/>
  <c r="Q187" i="1"/>
  <c r="AC188" i="2" s="1"/>
  <c r="Q188" i="1"/>
  <c r="AC189" i="2" s="1"/>
  <c r="Q189" i="1"/>
  <c r="AC190" i="2" s="1"/>
  <c r="Q190" i="1"/>
  <c r="AC191" i="2" s="1"/>
  <c r="Q191" i="1"/>
  <c r="AC192" i="2" s="1"/>
  <c r="Q192" i="1"/>
  <c r="AC193" i="2" s="1"/>
  <c r="Q193" i="1"/>
  <c r="AC194" i="2" s="1"/>
  <c r="AC195" i="2"/>
  <c r="AC196" i="2"/>
  <c r="AC197" i="2"/>
  <c r="AC198" i="2"/>
  <c r="AC199" i="2"/>
  <c r="AC200" i="2"/>
  <c r="AC201" i="2"/>
  <c r="S56" i="3"/>
  <c r="S59" i="3"/>
  <c r="S60" i="3"/>
  <c r="S63" i="3"/>
  <c r="S64" i="3"/>
  <c r="S65" i="3"/>
  <c r="S66" i="3"/>
  <c r="S67" i="3"/>
  <c r="S70" i="3"/>
  <c r="S71" i="3"/>
  <c r="S72" i="3"/>
  <c r="S73" i="3"/>
  <c r="S74" i="3"/>
  <c r="S75" i="3"/>
  <c r="S76" i="3"/>
  <c r="A56" i="3"/>
  <c r="A59" i="3"/>
  <c r="A60" i="3"/>
  <c r="A63" i="3"/>
  <c r="A64" i="3"/>
  <c r="A65" i="3"/>
  <c r="A66" i="3"/>
  <c r="A67" i="3"/>
  <c r="A70" i="3"/>
  <c r="A71" i="3"/>
  <c r="A72" i="3"/>
  <c r="A73" i="3"/>
  <c r="A74" i="3"/>
  <c r="A75" i="3"/>
  <c r="A76" i="3"/>
  <c r="R56" i="1"/>
  <c r="P56" i="1" s="1"/>
  <c r="AB56" i="2" s="1"/>
  <c r="R57" i="1"/>
  <c r="R58" i="1"/>
  <c r="AD58" i="2" s="1"/>
  <c r="R59" i="1"/>
  <c r="R60" i="1"/>
  <c r="R61" i="1"/>
  <c r="R62" i="1"/>
  <c r="R63" i="1"/>
  <c r="R64" i="1"/>
  <c r="R65" i="1"/>
  <c r="AD69" i="2" s="1"/>
  <c r="R66" i="1"/>
  <c r="R67" i="1"/>
  <c r="R68" i="1"/>
  <c r="AD72" i="2" s="1"/>
  <c r="R69" i="1"/>
  <c r="AD73" i="2" s="1"/>
  <c r="R70" i="1"/>
  <c r="AD74" i="2" s="1"/>
  <c r="Q56" i="1"/>
  <c r="AC56" i="2" s="1"/>
  <c r="Q57" i="1"/>
  <c r="AC57" i="2" s="1"/>
  <c r="Q58" i="1"/>
  <c r="AC58" i="2" s="1"/>
  <c r="Q59" i="1"/>
  <c r="AC59" i="2" s="1"/>
  <c r="Q60" i="1"/>
  <c r="Q61" i="1"/>
  <c r="Q62" i="1"/>
  <c r="Q63" i="1"/>
  <c r="Q64" i="1"/>
  <c r="AC68" i="2" s="1"/>
  <c r="Q65" i="1"/>
  <c r="AC69" i="2" s="1"/>
  <c r="Q66" i="1"/>
  <c r="AC70" i="2" s="1"/>
  <c r="Q67" i="1"/>
  <c r="AC71" i="2" s="1"/>
  <c r="Q68" i="1"/>
  <c r="AC72" i="2" s="1"/>
  <c r="Q69" i="1"/>
  <c r="AC73" i="2" s="1"/>
  <c r="Q70" i="1"/>
  <c r="AC74" i="2" s="1"/>
  <c r="F78" i="2"/>
  <c r="G78" i="2"/>
  <c r="H78" i="2"/>
  <c r="I78" i="2"/>
  <c r="J78" i="2"/>
  <c r="K78" i="2"/>
  <c r="L78" i="2"/>
  <c r="M78" i="2"/>
  <c r="N78" i="2"/>
  <c r="O78" i="2"/>
  <c r="E78" i="2"/>
  <c r="AF56" i="2"/>
  <c r="AF64" i="2"/>
  <c r="AF65" i="2"/>
  <c r="AF66" i="2"/>
  <c r="AF67" i="2"/>
  <c r="AE56" i="2"/>
  <c r="AE64" i="2"/>
  <c r="AE65" i="2"/>
  <c r="AE66" i="2"/>
  <c r="AE67" i="2"/>
  <c r="AJ56" i="2"/>
  <c r="B54" i="18"/>
  <c r="AJ64" i="2"/>
  <c r="AJ65" i="2"/>
  <c r="B55" i="18" s="1"/>
  <c r="AJ66" i="2"/>
  <c r="AJ67" i="2"/>
  <c r="B58" i="18"/>
  <c r="AI56" i="2"/>
  <c r="AI64" i="2"/>
  <c r="AI65" i="2"/>
  <c r="AI66" i="2"/>
  <c r="AI67" i="2"/>
  <c r="AK56" i="2"/>
  <c r="AK64" i="2"/>
  <c r="AK65" i="2"/>
  <c r="AK66" i="2"/>
  <c r="AK67" i="2"/>
  <c r="AG78" i="2"/>
  <c r="AH78" i="2"/>
  <c r="W76" i="2"/>
  <c r="P63" i="1" l="1"/>
  <c r="AD63" i="2"/>
  <c r="P61" i="1"/>
  <c r="AD61" i="2"/>
  <c r="P57" i="1"/>
  <c r="AB57" i="2" s="1"/>
  <c r="AD57" i="2"/>
  <c r="P67" i="1"/>
  <c r="AB71" i="2" s="1"/>
  <c r="AD71" i="2"/>
  <c r="AC67" i="2"/>
  <c r="AC63" i="2"/>
  <c r="P66" i="1"/>
  <c r="AB70" i="2" s="1"/>
  <c r="AD70" i="2"/>
  <c r="P62" i="1"/>
  <c r="AD62" i="2"/>
  <c r="AC64" i="2"/>
  <c r="AC60" i="2"/>
  <c r="AD64" i="2"/>
  <c r="AD60" i="2"/>
  <c r="P192" i="1"/>
  <c r="AB193" i="2" s="1"/>
  <c r="P59" i="1"/>
  <c r="AB59" i="2" s="1"/>
  <c r="AD59" i="2"/>
  <c r="AC66" i="2"/>
  <c r="AC62" i="2"/>
  <c r="AC65" i="2"/>
  <c r="AC61" i="2"/>
  <c r="P64" i="1"/>
  <c r="AB68" i="2" s="1"/>
  <c r="AD68" i="2"/>
  <c r="K53" i="2"/>
  <c r="T218" i="2" s="1"/>
  <c r="AD65" i="2"/>
  <c r="P193" i="1"/>
  <c r="AB194" i="2" s="1"/>
  <c r="P65" i="1"/>
  <c r="AB69" i="2" s="1"/>
  <c r="AD201" i="2"/>
  <c r="AB195" i="2"/>
  <c r="AD56" i="2"/>
  <c r="AD196" i="2"/>
  <c r="P68" i="1"/>
  <c r="AB72" i="2" s="1"/>
  <c r="AD193" i="2"/>
  <c r="P60" i="1"/>
  <c r="P189" i="1"/>
  <c r="AB190" i="2" s="1"/>
  <c r="AD200" i="2"/>
  <c r="AD192" i="2"/>
  <c r="P190" i="1"/>
  <c r="AB191" i="2" s="1"/>
  <c r="F55" i="18"/>
  <c r="AD199" i="2"/>
  <c r="AD198" i="2"/>
  <c r="AD197" i="2"/>
  <c r="AF195" i="2"/>
  <c r="P70" i="1"/>
  <c r="AB74" i="2" s="1"/>
  <c r="AD66" i="2"/>
  <c r="P69" i="1"/>
  <c r="AB73" i="2" s="1"/>
  <c r="P58" i="1"/>
  <c r="AB58" i="2" s="1"/>
  <c r="AD67" i="2"/>
  <c r="AB64" i="2" l="1"/>
  <c r="AB60" i="2"/>
  <c r="AB65" i="2"/>
  <c r="AB61" i="2"/>
  <c r="AB66" i="2"/>
  <c r="AB62" i="2"/>
  <c r="AB67" i="2"/>
  <c r="AB63" i="2"/>
  <c r="W56" i="2"/>
  <c r="W59" i="2"/>
  <c r="W60" i="2"/>
  <c r="W63" i="2"/>
  <c r="W64" i="2"/>
  <c r="W65" i="2"/>
  <c r="W66" i="2"/>
  <c r="W67" i="2"/>
  <c r="W70" i="2"/>
  <c r="W71" i="2"/>
  <c r="W72" i="2"/>
  <c r="W73" i="2"/>
  <c r="W74" i="2"/>
  <c r="W75" i="2"/>
  <c r="D78" i="2"/>
  <c r="A76" i="2"/>
  <c r="A64" i="2"/>
  <c r="A65" i="2"/>
  <c r="A55" i="18" s="1"/>
  <c r="A66" i="2"/>
  <c r="A67" i="2"/>
  <c r="A70" i="2"/>
  <c r="A71" i="2"/>
  <c r="A72" i="2"/>
  <c r="A58" i="18" s="1"/>
  <c r="A73" i="2"/>
  <c r="A74" i="2"/>
  <c r="A75" i="2"/>
  <c r="AD105" i="2"/>
  <c r="AD108" i="2"/>
  <c r="A92" i="2"/>
  <c r="A94" i="2"/>
  <c r="A95" i="2"/>
  <c r="A96" i="2"/>
  <c r="A97" i="2"/>
  <c r="A99" i="2"/>
  <c r="A100" i="2"/>
  <c r="A101" i="2"/>
  <c r="A102" i="2"/>
  <c r="A103" i="2"/>
  <c r="A104" i="2"/>
  <c r="A105" i="2"/>
  <c r="A106" i="2"/>
  <c r="A107" i="2"/>
  <c r="A108" i="2"/>
  <c r="A109" i="2"/>
  <c r="A110" i="2"/>
  <c r="A111" i="2"/>
  <c r="AC97" i="2"/>
  <c r="Q97" i="1"/>
  <c r="AC100" i="2" s="1"/>
  <c r="Q98" i="1"/>
  <c r="AC101" i="2" s="1"/>
  <c r="Q99" i="1"/>
  <c r="AC102" i="2" s="1"/>
  <c r="Q100" i="1"/>
  <c r="AC103" i="2" s="1"/>
  <c r="Q101" i="1"/>
  <c r="AC104" i="2" s="1"/>
  <c r="Q102" i="1"/>
  <c r="AC105" i="2" s="1"/>
  <c r="Q103" i="1"/>
  <c r="AC106" i="2" s="1"/>
  <c r="Q104" i="1"/>
  <c r="AC107" i="2" s="1"/>
  <c r="Q105" i="1"/>
  <c r="AC108" i="2" s="1"/>
  <c r="Q106" i="1"/>
  <c r="AC109" i="2" s="1"/>
  <c r="Q107" i="1"/>
  <c r="AC110" i="2" s="1"/>
  <c r="Q108" i="1"/>
  <c r="AC111" i="2" s="1"/>
  <c r="P102" i="1"/>
  <c r="AB105" i="2" s="1"/>
  <c r="P105" i="1"/>
  <c r="AB108" i="2" s="1"/>
  <c r="C110" i="1"/>
  <c r="D110" i="1"/>
  <c r="E110" i="1"/>
  <c r="A82" i="3"/>
  <c r="A83" i="3"/>
  <c r="A86" i="3"/>
  <c r="A85" i="3"/>
  <c r="A87" i="3"/>
  <c r="A84" i="3"/>
  <c r="A82" i="2"/>
  <c r="A83" i="2"/>
  <c r="A86" i="2"/>
  <c r="A85" i="2"/>
  <c r="A87" i="2"/>
  <c r="A84" i="2"/>
  <c r="S50" i="3" l="1"/>
  <c r="D50" i="3"/>
  <c r="W51" i="2"/>
  <c r="V52" i="2"/>
  <c r="W35" i="2"/>
  <c r="W50" i="2"/>
  <c r="W49" i="2"/>
  <c r="U52" i="2" l="1"/>
  <c r="S53" i="2" s="1"/>
  <c r="H23" i="38" l="1"/>
  <c r="H17" i="38"/>
  <c r="H11" i="38"/>
  <c r="G163" i="12" l="1"/>
  <c r="K48" i="29" l="1"/>
  <c r="J48" i="29"/>
  <c r="C48" i="29"/>
  <c r="B48" i="29"/>
  <c r="G31" i="38"/>
  <c r="H31" i="38" s="1"/>
  <c r="F32" i="38"/>
  <c r="G32" i="38" s="1"/>
  <c r="H32" i="38" s="1"/>
  <c r="N48" i="29" l="1"/>
  <c r="G23" i="38"/>
  <c r="G17" i="38"/>
  <c r="G11" i="38"/>
  <c r="J111" i="18" l="1"/>
  <c r="H111" i="18"/>
  <c r="G111" i="18"/>
  <c r="J77" i="18"/>
  <c r="H77" i="18"/>
  <c r="G77" i="18"/>
  <c r="F115" i="18" l="1"/>
  <c r="F111" i="18"/>
  <c r="F69" i="18"/>
  <c r="I111" i="18"/>
  <c r="K111" i="18" s="1"/>
  <c r="I77" i="18" l="1"/>
  <c r="C13" i="18" l="1"/>
  <c r="E34" i="18" l="1"/>
  <c r="D34" i="18"/>
  <c r="C34" i="18"/>
  <c r="A34" i="18"/>
  <c r="I26" i="18" l="1"/>
  <c r="K26" i="18" s="1"/>
  <c r="E26" i="18"/>
  <c r="D26" i="18"/>
  <c r="C26" i="18"/>
  <c r="A26" i="18"/>
  <c r="F26" i="18" l="1"/>
  <c r="P52" i="2" l="1"/>
  <c r="AG214" i="2"/>
  <c r="AH214" i="2"/>
  <c r="V214" i="2"/>
  <c r="T214" i="2"/>
  <c r="S214" i="2"/>
  <c r="A173" i="2"/>
  <c r="A174" i="2"/>
  <c r="A175" i="2"/>
  <c r="A176" i="2"/>
  <c r="A177" i="2"/>
  <c r="W177" i="2"/>
  <c r="AE177" i="2"/>
  <c r="AI177" i="2"/>
  <c r="AJ177" i="2"/>
  <c r="AE156" i="2"/>
  <c r="AE157" i="2"/>
  <c r="AE158" i="2"/>
  <c r="AE159" i="2"/>
  <c r="AE160" i="2"/>
  <c r="AE161" i="2"/>
  <c r="AE162" i="2"/>
  <c r="AE163" i="2"/>
  <c r="AE164" i="2"/>
  <c r="AE165" i="2"/>
  <c r="AE166" i="2"/>
  <c r="AF163" i="2"/>
  <c r="AI163" i="2"/>
  <c r="AJ163" i="2"/>
  <c r="AK163" i="2"/>
  <c r="AF164" i="2"/>
  <c r="AI164" i="2"/>
  <c r="AJ164" i="2"/>
  <c r="AK164" i="2"/>
  <c r="AF165" i="2"/>
  <c r="AI165" i="2"/>
  <c r="AJ165" i="2"/>
  <c r="AK165" i="2"/>
  <c r="AF166" i="2"/>
  <c r="AI166" i="2"/>
  <c r="AJ166" i="2"/>
  <c r="AK166" i="2"/>
  <c r="X78" i="2"/>
  <c r="S36" i="3"/>
  <c r="S37" i="3"/>
  <c r="S38" i="3"/>
  <c r="S39" i="3"/>
  <c r="S40" i="3"/>
  <c r="S41" i="3"/>
  <c r="S42" i="3"/>
  <c r="S43" i="3"/>
  <c r="S44" i="3"/>
  <c r="S45" i="3"/>
  <c r="S46" i="3"/>
  <c r="S47" i="3"/>
  <c r="S48" i="3"/>
  <c r="S49" i="3"/>
  <c r="S51" i="3"/>
  <c r="Q52" i="3"/>
  <c r="R52" i="3"/>
  <c r="P52" i="3"/>
  <c r="O52" i="3"/>
  <c r="N52" i="3"/>
  <c r="M52" i="3"/>
  <c r="L52" i="3"/>
  <c r="K52" i="3"/>
  <c r="J52" i="3"/>
  <c r="I52" i="3"/>
  <c r="H52" i="3"/>
  <c r="G52" i="3"/>
  <c r="F52" i="3"/>
  <c r="E52" i="3"/>
  <c r="C52" i="3"/>
  <c r="B52" i="3"/>
  <c r="AE36" i="2"/>
  <c r="AE37" i="2"/>
  <c r="AE38" i="2"/>
  <c r="AE39" i="2"/>
  <c r="AE40" i="2"/>
  <c r="AE41" i="2"/>
  <c r="AE42" i="2"/>
  <c r="AE43" i="2"/>
  <c r="AE44" i="2"/>
  <c r="AE45" i="2"/>
  <c r="AE46" i="2"/>
  <c r="A12" i="3"/>
  <c r="A11" i="3"/>
  <c r="A13" i="3"/>
  <c r="A14" i="3"/>
  <c r="A15" i="3"/>
  <c r="A16" i="3"/>
  <c r="A17" i="3"/>
  <c r="A18" i="3"/>
  <c r="A19" i="3"/>
  <c r="A20" i="3"/>
  <c r="A21" i="3"/>
  <c r="A22" i="3"/>
  <c r="A23" i="3"/>
  <c r="A24" i="3"/>
  <c r="A25" i="3"/>
  <c r="A26" i="3"/>
  <c r="A27" i="3"/>
  <c r="A28" i="3"/>
  <c r="A29" i="3"/>
  <c r="A30" i="3"/>
  <c r="A31" i="3"/>
  <c r="AF11" i="2"/>
  <c r="AF12" i="2"/>
  <c r="AF13" i="2"/>
  <c r="AF14" i="2"/>
  <c r="AF15" i="2"/>
  <c r="AF16" i="2"/>
  <c r="AF17" i="2"/>
  <c r="AF18" i="2"/>
  <c r="AF19" i="2"/>
  <c r="AF20" i="2"/>
  <c r="AF21" i="2"/>
  <c r="AF22" i="2"/>
  <c r="AF23" i="2"/>
  <c r="AF24" i="2"/>
  <c r="AF25" i="2"/>
  <c r="AF26" i="2"/>
  <c r="AF27" i="2"/>
  <c r="AF28" i="2"/>
  <c r="AF29" i="2"/>
  <c r="AF30" i="2"/>
  <c r="AF31" i="2"/>
  <c r="AE11" i="2"/>
  <c r="AE12" i="2"/>
  <c r="AE13" i="2"/>
  <c r="AE14" i="2"/>
  <c r="AE15" i="2"/>
  <c r="AE16" i="2"/>
  <c r="AE17" i="2"/>
  <c r="AE18" i="2"/>
  <c r="AE19" i="2"/>
  <c r="AE20" i="2"/>
  <c r="AE21" i="2"/>
  <c r="AE22" i="2"/>
  <c r="AE23" i="2"/>
  <c r="AE24" i="2"/>
  <c r="AE25" i="2"/>
  <c r="AE26" i="2"/>
  <c r="AE27" i="2"/>
  <c r="AE28" i="2"/>
  <c r="AE29" i="2"/>
  <c r="AE30" i="2"/>
  <c r="AE31" i="2"/>
  <c r="S32" i="2"/>
  <c r="G32" i="2"/>
  <c r="H32" i="2"/>
  <c r="I32" i="2"/>
  <c r="J32" i="2"/>
  <c r="K32" i="2"/>
  <c r="L32" i="2"/>
  <c r="M32" i="2"/>
  <c r="F32" i="2"/>
  <c r="W10" i="2"/>
  <c r="AE10" i="2"/>
  <c r="AF10" i="2"/>
  <c r="AI10" i="2"/>
  <c r="AJ10" i="2"/>
  <c r="AK10" i="2"/>
  <c r="W11" i="2"/>
  <c r="AI11" i="2"/>
  <c r="AJ11" i="2"/>
  <c r="AK11" i="2"/>
  <c r="W12" i="2"/>
  <c r="AI12" i="2"/>
  <c r="AJ12" i="2"/>
  <c r="AK12" i="2"/>
  <c r="W13" i="2"/>
  <c r="AI13" i="2"/>
  <c r="AJ13" i="2"/>
  <c r="AK13" i="2"/>
  <c r="A11" i="2"/>
  <c r="A12" i="2"/>
  <c r="A13" i="2"/>
  <c r="A14" i="2"/>
  <c r="A15" i="2"/>
  <c r="A16" i="2"/>
  <c r="A17" i="2"/>
  <c r="A18" i="2"/>
  <c r="A19" i="2"/>
  <c r="A20" i="2"/>
  <c r="A21" i="2"/>
  <c r="A22" i="2"/>
  <c r="A23" i="2"/>
  <c r="A24" i="2"/>
  <c r="A25" i="2"/>
  <c r="A26" i="2"/>
  <c r="A27" i="2"/>
  <c r="A28" i="2"/>
  <c r="A29" i="2"/>
  <c r="A30" i="2"/>
  <c r="A31" i="2"/>
  <c r="S52" i="3" l="1"/>
  <c r="AC159" i="2"/>
  <c r="AC160" i="2"/>
  <c r="AC166" i="2"/>
  <c r="P140" i="1"/>
  <c r="Q140" i="1"/>
  <c r="B71" i="1"/>
  <c r="Q43" i="1"/>
  <c r="AC43" i="2" s="1"/>
  <c r="R43" i="1"/>
  <c r="F32" i="1"/>
  <c r="J32" i="1"/>
  <c r="N32" i="1"/>
  <c r="R12" i="1"/>
  <c r="Q12" i="1"/>
  <c r="AC12" i="2" s="1"/>
  <c r="B32" i="1"/>
  <c r="AB160" i="2" l="1"/>
  <c r="AD160" i="2"/>
  <c r="AB166" i="2"/>
  <c r="AD166" i="2"/>
  <c r="AB159" i="2"/>
  <c r="AD159" i="2"/>
  <c r="P43" i="1"/>
  <c r="AB43" i="2" s="1"/>
  <c r="AD43" i="2"/>
  <c r="P12" i="1"/>
  <c r="AB12" i="2" s="1"/>
  <c r="AD12" i="2"/>
  <c r="T187" i="10" l="1"/>
  <c r="T188" i="10"/>
  <c r="T190" i="10"/>
  <c r="T171" i="10"/>
  <c r="T172" i="10"/>
  <c r="R173" i="10"/>
  <c r="AC174" i="44" s="1"/>
  <c r="S173" i="10"/>
  <c r="AD174" i="44" s="1"/>
  <c r="T181" i="10"/>
  <c r="AE182" i="44" s="1"/>
  <c r="T178" i="10"/>
  <c r="T163" i="10"/>
  <c r="T77" i="10"/>
  <c r="T85" i="10"/>
  <c r="AE86" i="44" s="1"/>
  <c r="T87" i="10"/>
  <c r="T124" i="10"/>
  <c r="R171" i="10" l="1"/>
  <c r="AC172" i="44" s="1"/>
  <c r="AE172" i="44"/>
  <c r="R163" i="10"/>
  <c r="AC164" i="44" s="1"/>
  <c r="AE164" i="44"/>
  <c r="R178" i="10"/>
  <c r="AC179" i="44" s="1"/>
  <c r="AE179" i="44"/>
  <c r="R190" i="10"/>
  <c r="AC191" i="44" s="1"/>
  <c r="AE191" i="44"/>
  <c r="S188" i="10"/>
  <c r="AD189" i="44" s="1"/>
  <c r="AE189" i="44"/>
  <c r="R77" i="10"/>
  <c r="AC78" i="44" s="1"/>
  <c r="AE78" i="44"/>
  <c r="S172" i="10"/>
  <c r="AD173" i="44" s="1"/>
  <c r="AE173" i="44"/>
  <c r="S124" i="10"/>
  <c r="AD125" i="44" s="1"/>
  <c r="AE125" i="44"/>
  <c r="R87" i="10"/>
  <c r="AC88" i="44" s="1"/>
  <c r="AE88" i="44"/>
  <c r="R187" i="10"/>
  <c r="AC188" i="44" s="1"/>
  <c r="AE188" i="44"/>
  <c r="R172" i="10"/>
  <c r="AC173" i="44" s="1"/>
  <c r="R124" i="10"/>
  <c r="AC125" i="44" s="1"/>
  <c r="R181" i="10"/>
  <c r="AC182" i="44" s="1"/>
  <c r="S85" i="10"/>
  <c r="AD86" i="44" s="1"/>
  <c r="R85" i="10"/>
  <c r="AC86" i="44" s="1"/>
  <c r="S178" i="10"/>
  <c r="AD179" i="44" s="1"/>
  <c r="R188" i="10"/>
  <c r="AC189" i="44" s="1"/>
  <c r="S190" i="10"/>
  <c r="AD191" i="44" s="1"/>
  <c r="S187" i="10"/>
  <c r="AD188" i="44" s="1"/>
  <c r="S171" i="10"/>
  <c r="AD172" i="44" s="1"/>
  <c r="S181" i="10"/>
  <c r="AD182" i="44" s="1"/>
  <c r="S163" i="10"/>
  <c r="AD164" i="44" s="1"/>
  <c r="S77" i="10"/>
  <c r="AD78" i="44" s="1"/>
  <c r="S87" i="10"/>
  <c r="AD88" i="44" s="1"/>
  <c r="B34" i="18" l="1"/>
  <c r="P75" i="7"/>
  <c r="G75" i="7"/>
  <c r="H75" i="7"/>
  <c r="I75" i="7"/>
  <c r="J75" i="7"/>
  <c r="K75" i="7"/>
  <c r="L75" i="7"/>
  <c r="M75" i="7"/>
  <c r="N75" i="7"/>
  <c r="O75" i="7"/>
  <c r="F75" i="7"/>
  <c r="E75" i="7"/>
  <c r="D75" i="7"/>
  <c r="C75" i="7"/>
  <c r="S74" i="7"/>
  <c r="Q74" i="7" l="1"/>
  <c r="AC73" i="40" s="1"/>
  <c r="AE73" i="40"/>
  <c r="R74" i="7"/>
  <c r="AD73" i="40" s="1"/>
  <c r="D30" i="6"/>
  <c r="D10" i="6"/>
  <c r="V30" i="5"/>
  <c r="T41" i="4"/>
  <c r="S30" i="4"/>
  <c r="T14" i="4"/>
  <c r="R14" i="4" s="1"/>
  <c r="T15" i="4"/>
  <c r="S15" i="4" s="1"/>
  <c r="T16" i="4"/>
  <c r="R16" i="4" s="1"/>
  <c r="T17" i="4"/>
  <c r="R17" i="4" s="1"/>
  <c r="T18" i="4"/>
  <c r="R18" i="4" s="1"/>
  <c r="T19" i="4"/>
  <c r="R19" i="4" s="1"/>
  <c r="T20" i="4"/>
  <c r="S20" i="4" s="1"/>
  <c r="T21" i="4"/>
  <c r="R21" i="4" s="1"/>
  <c r="T22" i="4"/>
  <c r="R22" i="4" s="1"/>
  <c r="T23" i="4"/>
  <c r="S23" i="4" s="1"/>
  <c r="T24" i="4"/>
  <c r="R24" i="4" s="1"/>
  <c r="T25" i="4"/>
  <c r="R25" i="4" s="1"/>
  <c r="T26" i="4"/>
  <c r="R26" i="4" s="1"/>
  <c r="R15" i="4" l="1"/>
  <c r="S22" i="4"/>
  <c r="S21" i="4"/>
  <c r="R20" i="4"/>
  <c r="S14" i="4"/>
  <c r="S19" i="4"/>
  <c r="S26" i="4"/>
  <c r="S18" i="4"/>
  <c r="S25" i="4"/>
  <c r="S17" i="4"/>
  <c r="S24" i="4"/>
  <c r="S16" i="4"/>
  <c r="R23" i="4"/>
  <c r="B11" i="35"/>
  <c r="C11" i="35"/>
  <c r="D11" i="35"/>
  <c r="E11" i="35"/>
  <c r="F11" i="35"/>
  <c r="A11" i="35"/>
  <c r="A10" i="18" l="1"/>
  <c r="B10" i="18"/>
  <c r="C10" i="18"/>
  <c r="D10" i="18"/>
  <c r="E10" i="18"/>
  <c r="J108" i="18"/>
  <c r="H108" i="18"/>
  <c r="G108" i="18"/>
  <c r="E40" i="18"/>
  <c r="D40" i="18"/>
  <c r="C40" i="18"/>
  <c r="B40" i="18"/>
  <c r="A40" i="18"/>
  <c r="A37" i="18"/>
  <c r="B37" i="18"/>
  <c r="C37" i="18"/>
  <c r="D37" i="18"/>
  <c r="E37" i="18"/>
  <c r="E43" i="35"/>
  <c r="B47" i="35"/>
  <c r="C47" i="35"/>
  <c r="E47" i="35" s="1"/>
  <c r="D47" i="35"/>
  <c r="F47" i="35"/>
  <c r="E48" i="35"/>
  <c r="E36" i="18"/>
  <c r="D36" i="18"/>
  <c r="C36" i="18"/>
  <c r="B36" i="18"/>
  <c r="AG32" i="2"/>
  <c r="AH32" i="2"/>
  <c r="AI14" i="2"/>
  <c r="Y32" i="2"/>
  <c r="AA32" i="2"/>
  <c r="X32" i="2"/>
  <c r="W14" i="2"/>
  <c r="W19" i="2"/>
  <c r="T32" i="2"/>
  <c r="J32" i="29" s="1"/>
  <c r="U32" i="2"/>
  <c r="V32" i="2"/>
  <c r="AI141" i="2"/>
  <c r="AJ141" i="2"/>
  <c r="AI142" i="2"/>
  <c r="AJ142" i="2"/>
  <c r="AI143" i="2"/>
  <c r="AJ143" i="2"/>
  <c r="AI144" i="2"/>
  <c r="AJ144" i="2"/>
  <c r="AJ14" i="2"/>
  <c r="AI15" i="2"/>
  <c r="AJ15" i="2"/>
  <c r="AI16" i="2"/>
  <c r="AJ16" i="2"/>
  <c r="AI17" i="2"/>
  <c r="AJ17" i="2"/>
  <c r="AI18" i="2"/>
  <c r="AJ18" i="2"/>
  <c r="AI19" i="2"/>
  <c r="AJ19" i="2"/>
  <c r="AI20" i="2"/>
  <c r="AJ20" i="2"/>
  <c r="AI21" i="2"/>
  <c r="AJ21" i="2"/>
  <c r="AI22" i="2"/>
  <c r="AJ22" i="2"/>
  <c r="AI23" i="2"/>
  <c r="AJ23" i="2"/>
  <c r="AI24" i="2"/>
  <c r="AJ24" i="2"/>
  <c r="AI25" i="2"/>
  <c r="AJ25" i="2"/>
  <c r="AI26" i="2"/>
  <c r="AJ26" i="2"/>
  <c r="AI27" i="2"/>
  <c r="AJ27" i="2"/>
  <c r="AI28" i="2"/>
  <c r="AJ28" i="2"/>
  <c r="AI29" i="2"/>
  <c r="AJ29" i="2"/>
  <c r="AI30" i="2"/>
  <c r="AJ30" i="2"/>
  <c r="AI31" i="2"/>
  <c r="AJ31" i="2"/>
  <c r="AI36" i="2"/>
  <c r="AJ36" i="2"/>
  <c r="AI37" i="2"/>
  <c r="AJ37" i="2"/>
  <c r="AI38" i="2"/>
  <c r="AJ38" i="2"/>
  <c r="AI39" i="2"/>
  <c r="AJ39" i="2"/>
  <c r="AI40" i="2"/>
  <c r="AJ40" i="2"/>
  <c r="AI41" i="2"/>
  <c r="AJ41" i="2"/>
  <c r="AI42" i="2"/>
  <c r="AJ42" i="2"/>
  <c r="AI43" i="2"/>
  <c r="AJ43" i="2"/>
  <c r="AI44" i="2"/>
  <c r="AJ44" i="2"/>
  <c r="AI45" i="2"/>
  <c r="AJ45" i="2"/>
  <c r="AI46" i="2"/>
  <c r="AJ46" i="2"/>
  <c r="B56" i="18"/>
  <c r="B59" i="18"/>
  <c r="AJ35" i="2"/>
  <c r="AI35" i="2"/>
  <c r="AJ55" i="2"/>
  <c r="AJ78" i="2" s="1"/>
  <c r="AI55" i="2"/>
  <c r="AI78" i="2" s="1"/>
  <c r="AI82" i="2"/>
  <c r="AJ82" i="2"/>
  <c r="AI83" i="2"/>
  <c r="AJ83" i="2"/>
  <c r="AI86" i="2"/>
  <c r="AJ86" i="2"/>
  <c r="AI85" i="2"/>
  <c r="AJ85" i="2"/>
  <c r="B63" i="18" s="1"/>
  <c r="AI87" i="2"/>
  <c r="AJ87" i="2"/>
  <c r="AI84" i="2"/>
  <c r="AJ84" i="2"/>
  <c r="AJ81" i="2"/>
  <c r="AI81" i="2"/>
  <c r="AI100" i="2"/>
  <c r="AJ100" i="2"/>
  <c r="AI101" i="2"/>
  <c r="AJ101" i="2"/>
  <c r="AI102" i="2"/>
  <c r="AJ102" i="2"/>
  <c r="AI103" i="2"/>
  <c r="AJ103" i="2"/>
  <c r="AI104" i="2"/>
  <c r="AJ104" i="2"/>
  <c r="AI105" i="2"/>
  <c r="AJ105" i="2"/>
  <c r="AI106" i="2"/>
  <c r="AJ106" i="2"/>
  <c r="AI107" i="2"/>
  <c r="AJ107" i="2"/>
  <c r="AI108" i="2"/>
  <c r="AJ108" i="2"/>
  <c r="AI109" i="2"/>
  <c r="AJ109" i="2"/>
  <c r="AI110" i="2"/>
  <c r="AJ110" i="2"/>
  <c r="AI111" i="2"/>
  <c r="AJ111" i="2"/>
  <c r="AI92" i="2"/>
  <c r="AJ92" i="2"/>
  <c r="AI94" i="2"/>
  <c r="AJ94" i="2"/>
  <c r="AI95" i="2"/>
  <c r="AJ95" i="2"/>
  <c r="AI96" i="2"/>
  <c r="AJ96" i="2"/>
  <c r="AI97" i="2"/>
  <c r="AJ97" i="2"/>
  <c r="B57" i="18"/>
  <c r="AJ91" i="2"/>
  <c r="AI91" i="2"/>
  <c r="AI120" i="2"/>
  <c r="AJ120" i="2"/>
  <c r="AI137" i="2"/>
  <c r="AJ137" i="2"/>
  <c r="AJ116" i="2"/>
  <c r="B50" i="18" s="1"/>
  <c r="AI116" i="2"/>
  <c r="AI156" i="2"/>
  <c r="AJ156" i="2"/>
  <c r="AI157" i="2"/>
  <c r="AJ157" i="2"/>
  <c r="AI158" i="2"/>
  <c r="AJ158" i="2"/>
  <c r="AI159" i="2"/>
  <c r="AJ159" i="2"/>
  <c r="AI160" i="2"/>
  <c r="AJ160" i="2"/>
  <c r="AI161" i="2"/>
  <c r="AJ161" i="2"/>
  <c r="AI162" i="2"/>
  <c r="AJ162" i="2"/>
  <c r="B60" i="18" s="1"/>
  <c r="AJ155" i="2"/>
  <c r="AI155" i="2"/>
  <c r="AI173" i="2"/>
  <c r="AJ173" i="2"/>
  <c r="AI174" i="2"/>
  <c r="AJ174" i="2"/>
  <c r="AI175" i="2"/>
  <c r="AJ175" i="2"/>
  <c r="AI176" i="2"/>
  <c r="AJ176" i="2"/>
  <c r="AJ172" i="2"/>
  <c r="AI172" i="2"/>
  <c r="AJ184" i="2"/>
  <c r="AI184" i="2"/>
  <c r="AI10" i="5"/>
  <c r="AI11" i="5" s="1"/>
  <c r="AH10" i="5"/>
  <c r="AH11" i="5" s="1"/>
  <c r="AH41" i="5"/>
  <c r="AI41" i="5"/>
  <c r="AH40" i="5"/>
  <c r="AI40" i="5"/>
  <c r="AH31" i="5"/>
  <c r="AI31" i="5"/>
  <c r="AI30" i="5"/>
  <c r="AH30" i="5"/>
  <c r="AH32" i="5" s="1"/>
  <c r="AH36" i="5"/>
  <c r="AI36" i="5"/>
  <c r="AH35" i="5"/>
  <c r="AH37" i="5" s="1"/>
  <c r="AI35" i="5"/>
  <c r="B46" i="18" s="1"/>
  <c r="AH14" i="5"/>
  <c r="AI14" i="5"/>
  <c r="B44" i="18" s="1"/>
  <c r="AH15" i="5"/>
  <c r="AI15" i="5"/>
  <c r="AH16" i="5"/>
  <c r="AI16" i="5"/>
  <c r="AH17" i="5"/>
  <c r="AI17" i="5"/>
  <c r="AH18" i="5"/>
  <c r="AI18" i="5"/>
  <c r="AH19" i="5"/>
  <c r="AI19" i="5"/>
  <c r="Y27" i="5"/>
  <c r="AH20" i="5"/>
  <c r="AI20" i="5"/>
  <c r="AH21" i="5"/>
  <c r="AI21" i="5"/>
  <c r="AH22" i="5"/>
  <c r="AI22" i="5"/>
  <c r="AH23" i="5"/>
  <c r="AI23" i="5"/>
  <c r="AH24" i="5"/>
  <c r="AI24" i="5"/>
  <c r="AH25" i="5"/>
  <c r="AI25" i="5"/>
  <c r="AH26" i="5"/>
  <c r="AI26" i="5"/>
  <c r="S78" i="7"/>
  <c r="AE77" i="40" s="1"/>
  <c r="S79" i="7"/>
  <c r="AE78" i="40" s="1"/>
  <c r="S80" i="7"/>
  <c r="AE79" i="40" s="1"/>
  <c r="B16" i="18"/>
  <c r="C16" i="18"/>
  <c r="D16" i="18"/>
  <c r="E16" i="18"/>
  <c r="A16" i="18"/>
  <c r="A38" i="18"/>
  <c r="S13" i="7"/>
  <c r="S14" i="7"/>
  <c r="AE13" i="40" s="1"/>
  <c r="F41" i="29"/>
  <c r="G32" i="3"/>
  <c r="C32" i="3"/>
  <c r="G32" i="29" s="1"/>
  <c r="E32" i="3"/>
  <c r="F32" i="3"/>
  <c r="H32" i="3"/>
  <c r="I32" i="3"/>
  <c r="J32" i="3"/>
  <c r="L32" i="3"/>
  <c r="M32" i="3"/>
  <c r="N32" i="3"/>
  <c r="O32" i="3"/>
  <c r="P32" i="3"/>
  <c r="Q32" i="3"/>
  <c r="R32" i="3"/>
  <c r="S21" i="3"/>
  <c r="B32" i="3"/>
  <c r="F32" i="29" s="1"/>
  <c r="F10" i="29"/>
  <c r="F9" i="29"/>
  <c r="F11" i="29"/>
  <c r="F13" i="29"/>
  <c r="F17" i="29"/>
  <c r="F14" i="29"/>
  <c r="F15" i="29"/>
  <c r="F12" i="29"/>
  <c r="V40" i="5"/>
  <c r="V41" i="5"/>
  <c r="W11" i="5"/>
  <c r="X11" i="5"/>
  <c r="Y11" i="5"/>
  <c r="Z11" i="5"/>
  <c r="T40" i="4"/>
  <c r="R40" i="4" s="1"/>
  <c r="R41" i="4"/>
  <c r="S41" i="4"/>
  <c r="AB40" i="5" s="1"/>
  <c r="T35" i="4"/>
  <c r="S35" i="4" s="1"/>
  <c r="T36" i="4"/>
  <c r="R36" i="4" s="1"/>
  <c r="S141" i="3"/>
  <c r="S142" i="3"/>
  <c r="S143" i="3"/>
  <c r="S144" i="3"/>
  <c r="G38" i="29"/>
  <c r="D141" i="3"/>
  <c r="F38" i="29"/>
  <c r="AA152" i="2"/>
  <c r="N152" i="2"/>
  <c r="O152" i="2"/>
  <c r="P152" i="2"/>
  <c r="R152" i="2"/>
  <c r="C38" i="29"/>
  <c r="B38" i="29"/>
  <c r="D173" i="3"/>
  <c r="D174" i="3"/>
  <c r="D175" i="3"/>
  <c r="D176" i="3"/>
  <c r="D177" i="3"/>
  <c r="D172" i="3"/>
  <c r="AE110" i="2"/>
  <c r="AF110" i="2"/>
  <c r="AE105" i="2"/>
  <c r="AF105" i="2"/>
  <c r="W81" i="2"/>
  <c r="W82" i="2"/>
  <c r="W83" i="2"/>
  <c r="W86" i="2"/>
  <c r="W85" i="2"/>
  <c r="W87" i="2"/>
  <c r="W84" i="2"/>
  <c r="S87" i="3"/>
  <c r="R79" i="1"/>
  <c r="P79" i="1" s="1"/>
  <c r="Q79" i="1"/>
  <c r="AE87" i="2"/>
  <c r="AF87" i="2"/>
  <c r="AK87" i="2"/>
  <c r="D37" i="3"/>
  <c r="W37" i="2"/>
  <c r="R37" i="1"/>
  <c r="Q37" i="1"/>
  <c r="AC37" i="2" s="1"/>
  <c r="AF37" i="2"/>
  <c r="S29" i="3"/>
  <c r="S20" i="3"/>
  <c r="S22" i="3"/>
  <c r="S23" i="3"/>
  <c r="S24" i="3"/>
  <c r="S25" i="3"/>
  <c r="S26" i="3"/>
  <c r="S16" i="3"/>
  <c r="W29" i="2"/>
  <c r="R29" i="1"/>
  <c r="AD29" i="2" s="1"/>
  <c r="Q29" i="1"/>
  <c r="AC29" i="2" s="1"/>
  <c r="AK29" i="2"/>
  <c r="W26" i="2"/>
  <c r="AK26" i="2"/>
  <c r="W20" i="2"/>
  <c r="R21" i="1"/>
  <c r="Q21" i="1"/>
  <c r="AC21" i="2" s="1"/>
  <c r="AK20" i="2"/>
  <c r="W21" i="2"/>
  <c r="R22" i="1"/>
  <c r="AD22" i="2" s="1"/>
  <c r="Q22" i="1"/>
  <c r="AC22" i="2" s="1"/>
  <c r="AK21" i="2"/>
  <c r="W22" i="2"/>
  <c r="R23" i="1"/>
  <c r="AD23" i="2" s="1"/>
  <c r="Q23" i="1"/>
  <c r="AC23" i="2" s="1"/>
  <c r="AK22" i="2"/>
  <c r="W23" i="2"/>
  <c r="R24" i="1"/>
  <c r="Q24" i="1"/>
  <c r="AC24" i="2" s="1"/>
  <c r="AK23" i="2"/>
  <c r="W24" i="2"/>
  <c r="R25" i="1"/>
  <c r="Q25" i="1"/>
  <c r="AC25" i="2" s="1"/>
  <c r="AK24" i="2"/>
  <c r="W25" i="2"/>
  <c r="R26" i="1"/>
  <c r="Q26" i="1"/>
  <c r="AC26" i="2" s="1"/>
  <c r="AK25" i="2"/>
  <c r="W16" i="2"/>
  <c r="R17" i="1"/>
  <c r="AD17" i="2" s="1"/>
  <c r="Q17" i="1"/>
  <c r="AC17" i="2" s="1"/>
  <c r="AK16" i="2"/>
  <c r="C32" i="1"/>
  <c r="C32" i="29" s="1"/>
  <c r="D32" i="1"/>
  <c r="E32" i="1"/>
  <c r="G32" i="1"/>
  <c r="H32" i="1"/>
  <c r="I32" i="1"/>
  <c r="K32" i="1"/>
  <c r="L32" i="1"/>
  <c r="M32" i="1"/>
  <c r="S10" i="3"/>
  <c r="A10" i="3"/>
  <c r="R10" i="1"/>
  <c r="AD10" i="2" s="1"/>
  <c r="Q10" i="1"/>
  <c r="AC10" i="2" s="1"/>
  <c r="A10" i="2"/>
  <c r="J116" i="18"/>
  <c r="H116" i="18"/>
  <c r="G116" i="18"/>
  <c r="J114" i="18"/>
  <c r="H114" i="18"/>
  <c r="G114" i="18"/>
  <c r="G92" i="18"/>
  <c r="H92" i="18"/>
  <c r="J92" i="18"/>
  <c r="C202" i="12"/>
  <c r="G55" i="29" s="1"/>
  <c r="N27" i="12"/>
  <c r="N35" i="12"/>
  <c r="N41" i="12"/>
  <c r="K41" i="12"/>
  <c r="M27" i="12"/>
  <c r="M163" i="12"/>
  <c r="M167" i="12"/>
  <c r="P203" i="12"/>
  <c r="F55" i="29"/>
  <c r="D172" i="12"/>
  <c r="D173" i="12"/>
  <c r="D174" i="12"/>
  <c r="D175" i="12"/>
  <c r="D176" i="12"/>
  <c r="D177" i="12"/>
  <c r="D178" i="12"/>
  <c r="D179" i="12"/>
  <c r="D180" i="12"/>
  <c r="D181" i="12"/>
  <c r="D182" i="12"/>
  <c r="D183" i="12"/>
  <c r="D184" i="12"/>
  <c r="D185" i="12"/>
  <c r="D186" i="12"/>
  <c r="D187" i="12"/>
  <c r="D188" i="12"/>
  <c r="D189" i="12"/>
  <c r="D190" i="12"/>
  <c r="D191" i="12"/>
  <c r="D192" i="12"/>
  <c r="D193" i="12"/>
  <c r="D195" i="12"/>
  <c r="D196" i="12"/>
  <c r="D197" i="12"/>
  <c r="D198" i="12"/>
  <c r="D200" i="12"/>
  <c r="D201" i="12"/>
  <c r="D14" i="12"/>
  <c r="D25" i="12"/>
  <c r="D26" i="12"/>
  <c r="D10" i="12"/>
  <c r="C11" i="12"/>
  <c r="G48" i="29" s="1"/>
  <c r="J69" i="18"/>
  <c r="G69" i="18"/>
  <c r="H69" i="18"/>
  <c r="B11" i="12"/>
  <c r="F48" i="29" s="1"/>
  <c r="A10" i="12"/>
  <c r="A17" i="12"/>
  <c r="I11" i="10"/>
  <c r="I157" i="10"/>
  <c r="I42" i="10"/>
  <c r="I153" i="10"/>
  <c r="I28" i="10"/>
  <c r="I192" i="10"/>
  <c r="J11" i="10"/>
  <c r="J157" i="10"/>
  <c r="J42" i="10"/>
  <c r="J153" i="10"/>
  <c r="J28" i="10"/>
  <c r="J192" i="10"/>
  <c r="K11" i="10"/>
  <c r="K157" i="10"/>
  <c r="K42" i="10"/>
  <c r="K153" i="10"/>
  <c r="K28" i="10"/>
  <c r="K192" i="10"/>
  <c r="L11" i="10"/>
  <c r="L157" i="10"/>
  <c r="L42" i="10"/>
  <c r="L153" i="10"/>
  <c r="M37" i="10"/>
  <c r="L28" i="10"/>
  <c r="L192" i="10"/>
  <c r="M11" i="10"/>
  <c r="M157" i="10"/>
  <c r="M42" i="10"/>
  <c r="M153" i="10"/>
  <c r="M28" i="10"/>
  <c r="M192" i="10"/>
  <c r="N11" i="10"/>
  <c r="N157" i="10"/>
  <c r="N42" i="10"/>
  <c r="N153" i="10"/>
  <c r="N28" i="10"/>
  <c r="N192" i="10"/>
  <c r="O11" i="10"/>
  <c r="O157" i="10"/>
  <c r="O42" i="10"/>
  <c r="O153" i="10"/>
  <c r="O28" i="10"/>
  <c r="O192" i="10"/>
  <c r="P11" i="10"/>
  <c r="P157" i="10"/>
  <c r="P42" i="10"/>
  <c r="P153" i="10"/>
  <c r="P28" i="10"/>
  <c r="P192" i="10"/>
  <c r="Q11" i="10"/>
  <c r="Q157" i="10"/>
  <c r="Q42" i="10"/>
  <c r="Q153" i="10"/>
  <c r="Q28" i="10"/>
  <c r="Q192" i="10"/>
  <c r="T10" i="10"/>
  <c r="AE11" i="44" s="1"/>
  <c r="AE12" i="44" s="1"/>
  <c r="T46" i="10"/>
  <c r="AE47" i="44" s="1"/>
  <c r="T48" i="10"/>
  <c r="T49" i="10"/>
  <c r="AE50" i="44" s="1"/>
  <c r="T50" i="10"/>
  <c r="AE51" i="44" s="1"/>
  <c r="T51" i="10"/>
  <c r="AE52" i="44" s="1"/>
  <c r="T52" i="10"/>
  <c r="T53" i="10"/>
  <c r="T54" i="10"/>
  <c r="T55" i="10"/>
  <c r="T56" i="10"/>
  <c r="AE57" i="44" s="1"/>
  <c r="T57" i="10"/>
  <c r="T58" i="10"/>
  <c r="T59" i="10"/>
  <c r="AE60" i="44" s="1"/>
  <c r="T60" i="10"/>
  <c r="T61" i="10"/>
  <c r="T62" i="10"/>
  <c r="T63" i="10"/>
  <c r="T64" i="10"/>
  <c r="AE65" i="44" s="1"/>
  <c r="T65" i="10"/>
  <c r="T66" i="10"/>
  <c r="T67" i="10"/>
  <c r="AE68" i="44" s="1"/>
  <c r="T68" i="10"/>
  <c r="T69" i="10"/>
  <c r="AE70" i="44" s="1"/>
  <c r="T70" i="10"/>
  <c r="T71" i="10"/>
  <c r="T72" i="10"/>
  <c r="AE73" i="44" s="1"/>
  <c r="T73" i="10"/>
  <c r="T74" i="10"/>
  <c r="T75" i="10"/>
  <c r="AE76" i="44" s="1"/>
  <c r="T76" i="10"/>
  <c r="T78" i="10"/>
  <c r="T79" i="10"/>
  <c r="T80" i="10"/>
  <c r="T81" i="10"/>
  <c r="AE82" i="44" s="1"/>
  <c r="T82" i="10"/>
  <c r="T83" i="10"/>
  <c r="T84" i="10"/>
  <c r="AE85" i="44" s="1"/>
  <c r="T86" i="10"/>
  <c r="T88" i="10"/>
  <c r="T89" i="10"/>
  <c r="T90" i="10"/>
  <c r="T91" i="10"/>
  <c r="AE92" i="44" s="1"/>
  <c r="T92" i="10"/>
  <c r="T93" i="10"/>
  <c r="T94" i="10"/>
  <c r="AE94" i="44" s="1"/>
  <c r="T95" i="10"/>
  <c r="T96" i="10"/>
  <c r="T97" i="10"/>
  <c r="T98" i="10"/>
  <c r="T100" i="10"/>
  <c r="AE100" i="44" s="1"/>
  <c r="T101" i="10"/>
  <c r="T102" i="10"/>
  <c r="T103" i="10"/>
  <c r="AE103" i="44" s="1"/>
  <c r="T104" i="10"/>
  <c r="T105" i="10"/>
  <c r="T106" i="10"/>
  <c r="T107" i="10"/>
  <c r="T109" i="10"/>
  <c r="AE110" i="44" s="1"/>
  <c r="T110" i="10"/>
  <c r="T111" i="10"/>
  <c r="T112" i="10"/>
  <c r="AE113" i="44" s="1"/>
  <c r="T113" i="10"/>
  <c r="T114" i="10"/>
  <c r="T116" i="10"/>
  <c r="T117" i="10"/>
  <c r="T118" i="10"/>
  <c r="AE119" i="44" s="1"/>
  <c r="T119" i="10"/>
  <c r="T120" i="10"/>
  <c r="T121" i="10"/>
  <c r="AE122" i="44" s="1"/>
  <c r="T123" i="10"/>
  <c r="T125" i="10"/>
  <c r="T126" i="10"/>
  <c r="T127" i="10"/>
  <c r="T128" i="10"/>
  <c r="AE129" i="44" s="1"/>
  <c r="T130" i="10"/>
  <c r="T131" i="10"/>
  <c r="T132" i="10"/>
  <c r="T134" i="10"/>
  <c r="AE135" i="44" s="1"/>
  <c r="T135" i="10"/>
  <c r="T136" i="10"/>
  <c r="T137" i="10"/>
  <c r="T138" i="10"/>
  <c r="AE139" i="44" s="1"/>
  <c r="T139" i="10"/>
  <c r="T140" i="10"/>
  <c r="T141" i="10"/>
  <c r="T142" i="10"/>
  <c r="AE143" i="44" s="1"/>
  <c r="T143" i="10"/>
  <c r="AE144" i="44" s="1"/>
  <c r="T144" i="10"/>
  <c r="T145" i="10"/>
  <c r="T156" i="10"/>
  <c r="T39" i="10"/>
  <c r="AE40" i="44" s="1"/>
  <c r="T41" i="10"/>
  <c r="T149" i="10"/>
  <c r="T150" i="10"/>
  <c r="T151" i="10"/>
  <c r="T152" i="10"/>
  <c r="T31" i="10"/>
  <c r="T13" i="10"/>
  <c r="T14" i="10"/>
  <c r="T15" i="10"/>
  <c r="T16" i="10"/>
  <c r="T17" i="10"/>
  <c r="T18" i="10"/>
  <c r="AE19" i="44" s="1"/>
  <c r="T19" i="10"/>
  <c r="T20" i="10"/>
  <c r="T21" i="10"/>
  <c r="T22" i="10"/>
  <c r="T23" i="10"/>
  <c r="T25" i="10"/>
  <c r="T27" i="10"/>
  <c r="T161" i="10"/>
  <c r="AE162" i="44" s="1"/>
  <c r="T162" i="10"/>
  <c r="T164" i="10"/>
  <c r="T165" i="10"/>
  <c r="T166" i="10"/>
  <c r="AE167" i="44" s="1"/>
  <c r="T167" i="10"/>
  <c r="T168" i="10"/>
  <c r="T169" i="10"/>
  <c r="T170" i="10"/>
  <c r="AE171" i="44" s="1"/>
  <c r="T174" i="10"/>
  <c r="T175" i="10"/>
  <c r="AE176" i="44" s="1"/>
  <c r="T176" i="10"/>
  <c r="T177" i="10"/>
  <c r="T179" i="10"/>
  <c r="T180" i="10"/>
  <c r="AE181" i="44" s="1"/>
  <c r="T182" i="10"/>
  <c r="T183" i="10"/>
  <c r="T184" i="10"/>
  <c r="T185" i="10"/>
  <c r="T186" i="10"/>
  <c r="T191" i="10"/>
  <c r="H11" i="10"/>
  <c r="H157" i="10"/>
  <c r="H42" i="10"/>
  <c r="H153" i="10"/>
  <c r="H28" i="10"/>
  <c r="H192" i="10"/>
  <c r="F11" i="10"/>
  <c r="F157" i="10"/>
  <c r="F42" i="10"/>
  <c r="F153" i="10"/>
  <c r="F28" i="10"/>
  <c r="F192" i="10"/>
  <c r="G11" i="10"/>
  <c r="G157" i="10"/>
  <c r="G42" i="10"/>
  <c r="G153" i="10"/>
  <c r="G28" i="10"/>
  <c r="G192" i="10"/>
  <c r="E11" i="10"/>
  <c r="C52" i="29"/>
  <c r="E157" i="10"/>
  <c r="C54" i="29" s="1"/>
  <c r="E42" i="10"/>
  <c r="C51" i="29" s="1"/>
  <c r="E153" i="10"/>
  <c r="C53" i="29" s="1"/>
  <c r="C50" i="29"/>
  <c r="E28" i="10"/>
  <c r="C49" i="29" s="1"/>
  <c r="E192" i="10"/>
  <c r="C55" i="29" s="1"/>
  <c r="D11" i="10"/>
  <c r="D157" i="10"/>
  <c r="D42" i="10"/>
  <c r="B51" i="29" s="1"/>
  <c r="D153" i="10"/>
  <c r="B53" i="29" s="1"/>
  <c r="B55" i="29"/>
  <c r="F49" i="35"/>
  <c r="C49" i="35"/>
  <c r="E49" i="35" s="1"/>
  <c r="D49" i="35"/>
  <c r="B49" i="35"/>
  <c r="T88" i="2"/>
  <c r="T181" i="2"/>
  <c r="J33" i="29"/>
  <c r="I38" i="30"/>
  <c r="H38" i="30"/>
  <c r="G38" i="30"/>
  <c r="F38" i="30"/>
  <c r="E38" i="30"/>
  <c r="D38" i="30"/>
  <c r="C38" i="30"/>
  <c r="B38" i="30"/>
  <c r="I37" i="30"/>
  <c r="H37" i="30"/>
  <c r="G37" i="30"/>
  <c r="F37" i="30"/>
  <c r="E37" i="30"/>
  <c r="D37" i="30"/>
  <c r="C37" i="30"/>
  <c r="B37" i="30"/>
  <c r="I36" i="30"/>
  <c r="H36" i="30"/>
  <c r="G36" i="30"/>
  <c r="F36" i="30"/>
  <c r="E36" i="30"/>
  <c r="D36" i="30"/>
  <c r="C36" i="30"/>
  <c r="B36" i="30"/>
  <c r="I35" i="30"/>
  <c r="H35" i="30"/>
  <c r="G35" i="30"/>
  <c r="F35" i="30"/>
  <c r="E35" i="30"/>
  <c r="D35" i="30"/>
  <c r="C35" i="30"/>
  <c r="B35" i="30"/>
  <c r="G71" i="18"/>
  <c r="G72" i="18"/>
  <c r="G75" i="18"/>
  <c r="G80" i="18"/>
  <c r="G81" i="18"/>
  <c r="G82" i="18"/>
  <c r="G83" i="18"/>
  <c r="G85" i="18"/>
  <c r="G90" i="18"/>
  <c r="G91" i="18"/>
  <c r="G106" i="18"/>
  <c r="G110" i="18"/>
  <c r="G112" i="18"/>
  <c r="G113" i="18"/>
  <c r="G44" i="18"/>
  <c r="G45" i="18"/>
  <c r="G46" i="18"/>
  <c r="H71" i="18"/>
  <c r="H72" i="18"/>
  <c r="H75" i="18"/>
  <c r="H80" i="18"/>
  <c r="H81" i="18"/>
  <c r="H82" i="18"/>
  <c r="H83" i="18"/>
  <c r="H85" i="18"/>
  <c r="H90" i="18"/>
  <c r="H91" i="18"/>
  <c r="H106" i="18"/>
  <c r="H110" i="18"/>
  <c r="H112" i="18"/>
  <c r="H113" i="18"/>
  <c r="D43" i="18"/>
  <c r="D44" i="18"/>
  <c r="D45" i="18"/>
  <c r="D46" i="18"/>
  <c r="D9" i="18"/>
  <c r="D11" i="18"/>
  <c r="D12" i="18"/>
  <c r="D14" i="18"/>
  <c r="D15" i="18"/>
  <c r="D17" i="18"/>
  <c r="D18" i="18"/>
  <c r="D19" i="18"/>
  <c r="D20" i="18"/>
  <c r="D21" i="18"/>
  <c r="D22" i="18"/>
  <c r="D23" i="18"/>
  <c r="D24" i="18"/>
  <c r="D25" i="18"/>
  <c r="D27" i="18"/>
  <c r="D28" i="18"/>
  <c r="D29" i="18"/>
  <c r="D30" i="18"/>
  <c r="D31" i="18"/>
  <c r="D32" i="18"/>
  <c r="D33" i="18"/>
  <c r="D39" i="18"/>
  <c r="J90" i="18"/>
  <c r="J85" i="18"/>
  <c r="J83" i="18"/>
  <c r="J82" i="18"/>
  <c r="J81" i="18"/>
  <c r="G12" i="29"/>
  <c r="G15" i="29"/>
  <c r="G14" i="29"/>
  <c r="G17" i="29"/>
  <c r="G9" i="29"/>
  <c r="G13" i="29"/>
  <c r="G11" i="29"/>
  <c r="D41" i="6"/>
  <c r="D40" i="6"/>
  <c r="D36" i="6"/>
  <c r="D35" i="6"/>
  <c r="D31" i="6"/>
  <c r="D32" i="6" s="1"/>
  <c r="Y42" i="5"/>
  <c r="Y37" i="5"/>
  <c r="Y32" i="5"/>
  <c r="A173" i="3"/>
  <c r="R175" i="1"/>
  <c r="P175" i="1" s="1"/>
  <c r="AB173" i="2" s="1"/>
  <c r="Q175" i="1"/>
  <c r="AC173" i="2" s="1"/>
  <c r="AE173" i="2"/>
  <c r="AF173" i="2"/>
  <c r="D155" i="3"/>
  <c r="D169" i="3" s="1"/>
  <c r="G39" i="29"/>
  <c r="S155" i="3"/>
  <c r="S169" i="3" s="1"/>
  <c r="F39" i="29"/>
  <c r="W155" i="2"/>
  <c r="Q157" i="1"/>
  <c r="AC149" i="2" s="1"/>
  <c r="AC156" i="2"/>
  <c r="AC157" i="2"/>
  <c r="R157" i="1"/>
  <c r="AD156" i="2"/>
  <c r="AE155" i="2"/>
  <c r="AF161" i="2"/>
  <c r="AK161" i="2"/>
  <c r="D142" i="3"/>
  <c r="D143" i="3"/>
  <c r="D144" i="3"/>
  <c r="AK144" i="2"/>
  <c r="AF144" i="2"/>
  <c r="AE144" i="2"/>
  <c r="AB144" i="2"/>
  <c r="AC144" i="2"/>
  <c r="W144" i="2"/>
  <c r="P117" i="1"/>
  <c r="AB119" i="2" s="1"/>
  <c r="Q117" i="1"/>
  <c r="AC119" i="2" s="1"/>
  <c r="P118" i="1"/>
  <c r="AB120" i="2" s="1"/>
  <c r="Q118" i="1"/>
  <c r="AC120" i="2" s="1"/>
  <c r="P144" i="1"/>
  <c r="Q144" i="1"/>
  <c r="AC141" i="2" s="1"/>
  <c r="AB142" i="2"/>
  <c r="AC142" i="2"/>
  <c r="AB143" i="2"/>
  <c r="AC143" i="2"/>
  <c r="Q135" i="1"/>
  <c r="A133" i="2"/>
  <c r="E88" i="3"/>
  <c r="F88" i="3"/>
  <c r="G88" i="3"/>
  <c r="H88" i="3"/>
  <c r="I88" i="3"/>
  <c r="J88" i="3"/>
  <c r="K88" i="3"/>
  <c r="L88" i="3"/>
  <c r="M88" i="3"/>
  <c r="N88" i="3"/>
  <c r="O88" i="3"/>
  <c r="P88" i="3"/>
  <c r="Q88" i="3"/>
  <c r="R88" i="3"/>
  <c r="W55" i="2"/>
  <c r="W78" i="2" s="1"/>
  <c r="D36" i="3"/>
  <c r="D38" i="3"/>
  <c r="D39" i="3"/>
  <c r="D40" i="3"/>
  <c r="D41" i="3"/>
  <c r="D42" i="3"/>
  <c r="D43" i="3"/>
  <c r="D44" i="3"/>
  <c r="D45" i="3"/>
  <c r="D46" i="3"/>
  <c r="D35" i="3"/>
  <c r="J50" i="29"/>
  <c r="D170" i="12"/>
  <c r="D40" i="12"/>
  <c r="A55" i="3"/>
  <c r="A19" i="18"/>
  <c r="A20" i="18"/>
  <c r="A22" i="18"/>
  <c r="A18" i="18"/>
  <c r="A21" i="18"/>
  <c r="A31" i="18"/>
  <c r="A33" i="18"/>
  <c r="A12" i="18"/>
  <c r="A11" i="18"/>
  <c r="A15" i="18"/>
  <c r="A36" i="6"/>
  <c r="A35" i="6"/>
  <c r="A31" i="6"/>
  <c r="A30" i="6"/>
  <c r="A15" i="6"/>
  <c r="A16" i="6"/>
  <c r="A17" i="6"/>
  <c r="A18" i="6"/>
  <c r="A19" i="6"/>
  <c r="A20" i="6"/>
  <c r="A21" i="6"/>
  <c r="A22" i="6"/>
  <c r="A23" i="6"/>
  <c r="A24" i="6"/>
  <c r="A25" i="6"/>
  <c r="A26" i="6"/>
  <c r="A14" i="6"/>
  <c r="A10" i="6"/>
  <c r="A40" i="5"/>
  <c r="A41" i="5"/>
  <c r="A36" i="5"/>
  <c r="A35" i="5"/>
  <c r="A31" i="5"/>
  <c r="A30" i="5"/>
  <c r="A15" i="5"/>
  <c r="A16" i="5"/>
  <c r="A17" i="5"/>
  <c r="A18" i="5"/>
  <c r="A19" i="5"/>
  <c r="A20" i="5"/>
  <c r="A21" i="5"/>
  <c r="A22" i="5"/>
  <c r="A23" i="5"/>
  <c r="A24" i="5"/>
  <c r="A25" i="5"/>
  <c r="A26" i="5"/>
  <c r="A14" i="5"/>
  <c r="A10" i="5"/>
  <c r="C37" i="29"/>
  <c r="B37" i="29"/>
  <c r="I6" i="27"/>
  <c r="H6" i="27"/>
  <c r="B19" i="18"/>
  <c r="C18" i="18"/>
  <c r="E29" i="16"/>
  <c r="F29" i="16" s="1"/>
  <c r="E28" i="16"/>
  <c r="E27" i="16"/>
  <c r="E26" i="16"/>
  <c r="E25" i="16"/>
  <c r="E24" i="16"/>
  <c r="E23" i="16"/>
  <c r="E22" i="16"/>
  <c r="E21" i="16"/>
  <c r="F21" i="16" s="1"/>
  <c r="E20" i="16"/>
  <c r="H6" i="30" s="1"/>
  <c r="E19" i="16"/>
  <c r="E18" i="16"/>
  <c r="E17" i="16"/>
  <c r="E14" i="16"/>
  <c r="E12" i="16"/>
  <c r="E13" i="16"/>
  <c r="E11" i="16"/>
  <c r="I7" i="31" s="1"/>
  <c r="E10" i="16"/>
  <c r="E9" i="16"/>
  <c r="E8" i="16"/>
  <c r="E7" i="16"/>
  <c r="N11" i="14"/>
  <c r="N9" i="32" s="1"/>
  <c r="I11" i="14"/>
  <c r="D11" i="14"/>
  <c r="D9" i="32" s="1"/>
  <c r="AE137" i="2"/>
  <c r="Z181" i="2"/>
  <c r="AA181" i="2"/>
  <c r="Z88" i="2"/>
  <c r="AA88" i="2"/>
  <c r="AF39" i="2"/>
  <c r="W36" i="2"/>
  <c r="W38" i="2"/>
  <c r="W39" i="2"/>
  <c r="W40" i="2"/>
  <c r="W41" i="2"/>
  <c r="W42" i="2"/>
  <c r="W43" i="2"/>
  <c r="W44" i="2"/>
  <c r="W45" i="2"/>
  <c r="W46" i="2"/>
  <c r="W47" i="2"/>
  <c r="W48" i="2"/>
  <c r="AF36" i="2"/>
  <c r="AF38" i="2"/>
  <c r="AF40" i="2"/>
  <c r="AF41" i="2"/>
  <c r="AF42" i="2"/>
  <c r="AF43" i="2"/>
  <c r="AF44" i="2"/>
  <c r="AF45" i="2"/>
  <c r="AF46" i="2"/>
  <c r="Q36" i="1"/>
  <c r="AC36" i="2" s="1"/>
  <c r="R36" i="1"/>
  <c r="AD36" i="2" s="1"/>
  <c r="Q38" i="1"/>
  <c r="AC38" i="2" s="1"/>
  <c r="R38" i="1"/>
  <c r="Q39" i="1"/>
  <c r="AC39" i="2" s="1"/>
  <c r="R39" i="1"/>
  <c r="Q40" i="1"/>
  <c r="AC40" i="2" s="1"/>
  <c r="R40" i="1"/>
  <c r="Q41" i="1"/>
  <c r="AC41" i="2" s="1"/>
  <c r="R41" i="1"/>
  <c r="Q42" i="1"/>
  <c r="AC42" i="2" s="1"/>
  <c r="R42" i="1"/>
  <c r="Q44" i="1"/>
  <c r="AC44" i="2" s="1"/>
  <c r="R44" i="1"/>
  <c r="Q45" i="1"/>
  <c r="AC45" i="2" s="1"/>
  <c r="R45" i="1"/>
  <c r="Q46" i="1"/>
  <c r="AC46" i="2" s="1"/>
  <c r="R46" i="1"/>
  <c r="Q47" i="1"/>
  <c r="AC47" i="2" s="1"/>
  <c r="R47" i="1"/>
  <c r="AD47" i="2" s="1"/>
  <c r="Q48" i="1"/>
  <c r="AC48" i="2" s="1"/>
  <c r="R48" i="1"/>
  <c r="AD48" i="2" s="1"/>
  <c r="Q49" i="1"/>
  <c r="AC49" i="2" s="1"/>
  <c r="R49" i="1"/>
  <c r="AD49" i="2" s="1"/>
  <c r="Q51" i="1"/>
  <c r="AC51" i="2" s="1"/>
  <c r="R51" i="1"/>
  <c r="AD51" i="2" s="1"/>
  <c r="S85" i="3"/>
  <c r="AE85" i="2"/>
  <c r="AF85" i="2"/>
  <c r="AK85" i="2"/>
  <c r="Q78" i="1"/>
  <c r="AC85" i="2" s="1"/>
  <c r="R78" i="1"/>
  <c r="Q80" i="1"/>
  <c r="R80" i="1"/>
  <c r="P80" i="1" s="1"/>
  <c r="S113" i="3"/>
  <c r="A91" i="3"/>
  <c r="W91" i="2"/>
  <c r="W113" i="2" s="1"/>
  <c r="AE91" i="2"/>
  <c r="AF91" i="2"/>
  <c r="AK91" i="2"/>
  <c r="AE92" i="2"/>
  <c r="AE113" i="2" s="1"/>
  <c r="AF92" i="2"/>
  <c r="AK92" i="2"/>
  <c r="AE94" i="2"/>
  <c r="AF94" i="2"/>
  <c r="AK94" i="2"/>
  <c r="AE95" i="2"/>
  <c r="AF95" i="2"/>
  <c r="AE96" i="2"/>
  <c r="AF96" i="2"/>
  <c r="AE97" i="2"/>
  <c r="AF97" i="2"/>
  <c r="AE102" i="2"/>
  <c r="AF102" i="2"/>
  <c r="AE103" i="2"/>
  <c r="AF103" i="2"/>
  <c r="AE104" i="2"/>
  <c r="AF104" i="2"/>
  <c r="AE106" i="2"/>
  <c r="AF106" i="2"/>
  <c r="AE107" i="2"/>
  <c r="AF107" i="2"/>
  <c r="AE108" i="2"/>
  <c r="AF108" i="2"/>
  <c r="AE109" i="2"/>
  <c r="AF109" i="2"/>
  <c r="AE111" i="2"/>
  <c r="AF111" i="2"/>
  <c r="A91" i="2"/>
  <c r="Q85" i="1"/>
  <c r="R85" i="1"/>
  <c r="P85" i="1" s="1"/>
  <c r="AE116" i="2"/>
  <c r="AF116" i="2"/>
  <c r="AE120" i="2"/>
  <c r="AF120" i="2"/>
  <c r="AF137" i="2"/>
  <c r="AG138" i="2"/>
  <c r="AH138" i="2"/>
  <c r="R138" i="2"/>
  <c r="G37" i="29"/>
  <c r="E138" i="3"/>
  <c r="F138" i="3"/>
  <c r="A137" i="2"/>
  <c r="AF162" i="2"/>
  <c r="AK162" i="2"/>
  <c r="B39" i="29"/>
  <c r="C41" i="29"/>
  <c r="D213" i="1"/>
  <c r="E213" i="1"/>
  <c r="F213" i="1"/>
  <c r="G213" i="1"/>
  <c r="H213" i="1"/>
  <c r="I213" i="1"/>
  <c r="J213" i="1"/>
  <c r="K213" i="1"/>
  <c r="L213" i="1"/>
  <c r="M213" i="1"/>
  <c r="N213" i="1"/>
  <c r="O213" i="1"/>
  <c r="B41" i="29"/>
  <c r="C214" i="2"/>
  <c r="D214" i="2"/>
  <c r="E214" i="2"/>
  <c r="P214" i="2"/>
  <c r="R214" i="2"/>
  <c r="G41" i="29"/>
  <c r="E212" i="3"/>
  <c r="F212" i="3"/>
  <c r="H212" i="3"/>
  <c r="I212" i="3"/>
  <c r="J212" i="3"/>
  <c r="K212" i="3"/>
  <c r="L212" i="3"/>
  <c r="M212" i="3"/>
  <c r="N212" i="3"/>
  <c r="O212" i="3"/>
  <c r="P212" i="3"/>
  <c r="Q212" i="3"/>
  <c r="R212" i="3"/>
  <c r="R184" i="1"/>
  <c r="AD185" i="2" s="1"/>
  <c r="R185" i="1"/>
  <c r="AD186" i="2" s="1"/>
  <c r="R186" i="1"/>
  <c r="AD187" i="2" s="1"/>
  <c r="R187" i="1"/>
  <c r="AD188" i="2" s="1"/>
  <c r="R188" i="1"/>
  <c r="AD189" i="2" s="1"/>
  <c r="Z42" i="5"/>
  <c r="Z37" i="5"/>
  <c r="Z32" i="5"/>
  <c r="Z27" i="5"/>
  <c r="C16" i="29"/>
  <c r="B16" i="29"/>
  <c r="O32" i="13"/>
  <c r="O33" i="13"/>
  <c r="N33" i="13"/>
  <c r="N32" i="13"/>
  <c r="O49" i="13"/>
  <c r="O50" i="13"/>
  <c r="O51" i="13"/>
  <c r="O52" i="13"/>
  <c r="O55" i="13"/>
  <c r="O54" i="13"/>
  <c r="O53" i="13"/>
  <c r="O56" i="13"/>
  <c r="O48" i="13"/>
  <c r="O40" i="13"/>
  <c r="O41" i="13"/>
  <c r="O42" i="13"/>
  <c r="O45" i="13"/>
  <c r="O44" i="13"/>
  <c r="O43" i="13"/>
  <c r="O46" i="13"/>
  <c r="O39" i="13"/>
  <c r="O28" i="13"/>
  <c r="O29" i="13"/>
  <c r="O30" i="13"/>
  <c r="O31" i="13"/>
  <c r="O35" i="13"/>
  <c r="O34" i="13"/>
  <c r="O24" i="13"/>
  <c r="O23" i="13"/>
  <c r="O22" i="13"/>
  <c r="O21" i="13"/>
  <c r="O20" i="13"/>
  <c r="K31" i="30"/>
  <c r="XFC12" i="31"/>
  <c r="XFB12" i="31"/>
  <c r="XEZ12" i="31"/>
  <c r="XFA12" i="31"/>
  <c r="XEX12" i="31"/>
  <c r="XEW12" i="31"/>
  <c r="XEU12" i="31"/>
  <c r="XEV12" i="31"/>
  <c r="XES12" i="31"/>
  <c r="XER12" i="31"/>
  <c r="XEQ12" i="31"/>
  <c r="XEP12" i="31"/>
  <c r="XEM12" i="31"/>
  <c r="XEL12" i="31"/>
  <c r="XEJ12" i="31"/>
  <c r="XEK12" i="31"/>
  <c r="XEH12" i="31"/>
  <c r="XEG12" i="31"/>
  <c r="XEE12" i="31"/>
  <c r="XEF12" i="31"/>
  <c r="XEC12" i="31"/>
  <c r="XEB12" i="31"/>
  <c r="XDZ12" i="31"/>
  <c r="XEA12" i="31"/>
  <c r="XDW12" i="31"/>
  <c r="XDV12" i="31"/>
  <c r="XDT12" i="31"/>
  <c r="XDU12" i="31"/>
  <c r="XDR12" i="31"/>
  <c r="XDQ12" i="31"/>
  <c r="XDO12" i="31"/>
  <c r="XDP12" i="31"/>
  <c r="XDM12" i="31"/>
  <c r="XDL12" i="31"/>
  <c r="XDJ12" i="31"/>
  <c r="XDK12" i="31"/>
  <c r="XDG12" i="31"/>
  <c r="XDF12" i="31"/>
  <c r="XDD12" i="31"/>
  <c r="XDE12" i="31"/>
  <c r="XDB12" i="31"/>
  <c r="XDA12" i="31"/>
  <c r="XCY12" i="31"/>
  <c r="XCZ12" i="31"/>
  <c r="XCW12" i="31"/>
  <c r="XCV12" i="31"/>
  <c r="XCT12" i="31"/>
  <c r="XCU12" i="31"/>
  <c r="XCQ12" i="31"/>
  <c r="XCP12" i="31"/>
  <c r="XCO12" i="31"/>
  <c r="XCN12" i="31"/>
  <c r="XCL12" i="31"/>
  <c r="XCK12" i="31"/>
  <c r="XCI12" i="31"/>
  <c r="XCJ12" i="31"/>
  <c r="XCG12" i="31"/>
  <c r="XCF12" i="31"/>
  <c r="XCE12" i="31"/>
  <c r="XCD12" i="31"/>
  <c r="XCA12" i="31"/>
  <c r="XBZ12" i="31"/>
  <c r="XBX12" i="31"/>
  <c r="XBY12" i="31"/>
  <c r="XBV12" i="31"/>
  <c r="XBU12" i="31"/>
  <c r="XBS12" i="31"/>
  <c r="XBT12" i="31"/>
  <c r="XBQ12" i="31"/>
  <c r="XBP12" i="31"/>
  <c r="XBO12" i="31"/>
  <c r="XBN12" i="31"/>
  <c r="XBK12" i="31"/>
  <c r="XBJ12" i="31"/>
  <c r="XBI12" i="31"/>
  <c r="XBH12" i="31"/>
  <c r="XBF12" i="31"/>
  <c r="XBE12" i="31"/>
  <c r="XBC12" i="31"/>
  <c r="XBD12" i="31"/>
  <c r="XBA12" i="31"/>
  <c r="XAZ12" i="31"/>
  <c r="XAX12" i="31"/>
  <c r="XAY12" i="31"/>
  <c r="XAU12" i="31"/>
  <c r="XAT12" i="31"/>
  <c r="XAR12" i="31"/>
  <c r="XAS12" i="31"/>
  <c r="XAP12" i="31"/>
  <c r="XAO12" i="31"/>
  <c r="XAM12" i="31"/>
  <c r="XAN12" i="31"/>
  <c r="XAK12" i="31"/>
  <c r="XAJ12" i="31"/>
  <c r="XAH12" i="31"/>
  <c r="XAI12" i="31"/>
  <c r="XAE12" i="31"/>
  <c r="XAD12" i="31"/>
  <c r="XAB12" i="31"/>
  <c r="XAC12" i="31"/>
  <c r="WZZ12" i="31"/>
  <c r="WZY12" i="31"/>
  <c r="WZX12" i="31"/>
  <c r="WZW12" i="31"/>
  <c r="WZU12" i="31"/>
  <c r="WZT12" i="31"/>
  <c r="WZR12" i="31"/>
  <c r="WZS12" i="31"/>
  <c r="WZO12" i="31"/>
  <c r="WZN12" i="31"/>
  <c r="WZL12" i="31"/>
  <c r="WZM12" i="31"/>
  <c r="WZJ12" i="31"/>
  <c r="WZI12" i="31"/>
  <c r="WZG12" i="31"/>
  <c r="WZH12" i="31"/>
  <c r="WZE12" i="31"/>
  <c r="WZD12" i="31"/>
  <c r="WZB12" i="31"/>
  <c r="WZC12" i="31"/>
  <c r="WYY12" i="31"/>
  <c r="WYX12" i="31"/>
  <c r="WYV12" i="31"/>
  <c r="WYW12" i="31"/>
  <c r="WYT12" i="31"/>
  <c r="WYS12" i="31"/>
  <c r="WYQ12" i="31"/>
  <c r="WYR12" i="31"/>
  <c r="WYO12" i="31"/>
  <c r="WYN12" i="31"/>
  <c r="WYL12" i="31"/>
  <c r="WYM12" i="31"/>
  <c r="WYI12" i="31"/>
  <c r="WYH12" i="31"/>
  <c r="WYF12" i="31"/>
  <c r="WYG12" i="31"/>
  <c r="WYD12" i="31"/>
  <c r="WYE12" i="31" s="1"/>
  <c r="WYC12" i="31"/>
  <c r="WYB12" i="31"/>
  <c r="WYA12" i="31"/>
  <c r="WXY12" i="31"/>
  <c r="WXX12" i="31"/>
  <c r="WXV12" i="31"/>
  <c r="WXW12" i="31"/>
  <c r="WXS12" i="31"/>
  <c r="WXT12" i="31" s="1"/>
  <c r="WXR12" i="31"/>
  <c r="WXQ12" i="31"/>
  <c r="WXP12" i="31"/>
  <c r="WXN12" i="31"/>
  <c r="WXM12" i="31"/>
  <c r="WXK12" i="31"/>
  <c r="WXL12" i="31"/>
  <c r="WXI12" i="31"/>
  <c r="WXH12" i="31"/>
  <c r="WXF12" i="31"/>
  <c r="WXG12" i="31"/>
  <c r="WXC12" i="31"/>
  <c r="WXB12" i="31"/>
  <c r="WWZ12" i="31"/>
  <c r="WXA12" i="31"/>
  <c r="WWX12" i="31"/>
  <c r="WWW12" i="31"/>
  <c r="WWU12" i="31"/>
  <c r="WWV12" i="31"/>
  <c r="WWS12" i="31"/>
  <c r="WWR12" i="31"/>
  <c r="WWP12" i="31"/>
  <c r="WWQ12" i="31"/>
  <c r="WWM12" i="31"/>
  <c r="WWL12" i="31"/>
  <c r="WWJ12" i="31"/>
  <c r="WWK12" i="31"/>
  <c r="WWH12" i="31"/>
  <c r="WWG12" i="31"/>
  <c r="WWE12" i="31"/>
  <c r="WWF12" i="31"/>
  <c r="WWC12" i="31"/>
  <c r="WWB12" i="31"/>
  <c r="WVZ12" i="31"/>
  <c r="WWA12" i="31"/>
  <c r="WVW12" i="31"/>
  <c r="WVV12" i="31"/>
  <c r="WVT12" i="31"/>
  <c r="WVU12" i="31"/>
  <c r="WVR12" i="31"/>
  <c r="WVQ12" i="31"/>
  <c r="WVO12" i="31"/>
  <c r="WVP12" i="31"/>
  <c r="WVM12" i="31"/>
  <c r="WVL12" i="31"/>
  <c r="WVJ12" i="31"/>
  <c r="WVK12" i="31"/>
  <c r="WVG12" i="31"/>
  <c r="WVF12" i="31"/>
  <c r="WVD12" i="31"/>
  <c r="WVE12" i="31"/>
  <c r="WVB12" i="31"/>
  <c r="WVC12" i="31" s="1"/>
  <c r="WVA12" i="31"/>
  <c r="WUY12" i="31"/>
  <c r="WUZ12" i="31"/>
  <c r="WUW12" i="31"/>
  <c r="WUV12" i="31"/>
  <c r="WUT12" i="31"/>
  <c r="WUU12" i="31"/>
  <c r="WUQ12" i="31"/>
  <c r="WUP12" i="31"/>
  <c r="WUN12" i="31"/>
  <c r="WUO12" i="31"/>
  <c r="WUL12" i="31"/>
  <c r="WUK12" i="31"/>
  <c r="WUI12" i="31"/>
  <c r="WUJ12" i="31"/>
  <c r="WUG12" i="31"/>
  <c r="WUF12" i="31"/>
  <c r="WUD12" i="31"/>
  <c r="WUE12" i="31"/>
  <c r="WUA12" i="31"/>
  <c r="WTZ12" i="31"/>
  <c r="WTX12" i="31"/>
  <c r="WTY12" i="31"/>
  <c r="WTV12" i="31"/>
  <c r="WTU12" i="31"/>
  <c r="WTS12" i="31"/>
  <c r="WTT12" i="31"/>
  <c r="WTQ12" i="31"/>
  <c r="WTP12" i="31"/>
  <c r="WTN12" i="31"/>
  <c r="WTO12" i="31"/>
  <c r="WTK12" i="31"/>
  <c r="WTJ12" i="31"/>
  <c r="WTH12" i="31"/>
  <c r="WTI12" i="31"/>
  <c r="WTF12" i="31"/>
  <c r="WTE12" i="31"/>
  <c r="WTC12" i="31"/>
  <c r="WTD12" i="31"/>
  <c r="WTA12" i="31"/>
  <c r="WSZ12" i="31"/>
  <c r="WSX12" i="31"/>
  <c r="WSY12" i="31"/>
  <c r="WSU12" i="31"/>
  <c r="WST12" i="31"/>
  <c r="WSR12" i="31"/>
  <c r="WSS12" i="31"/>
  <c r="WSP12" i="31"/>
  <c r="WSO12" i="31"/>
  <c r="WSM12" i="31"/>
  <c r="WSN12" i="31"/>
  <c r="WSK12" i="31"/>
  <c r="WSJ12" i="31"/>
  <c r="WSH12" i="31"/>
  <c r="WSI12" i="31"/>
  <c r="WSE12" i="31"/>
  <c r="WSD12" i="31"/>
  <c r="WSB12" i="31"/>
  <c r="WSC12" i="31"/>
  <c r="WRZ12" i="31"/>
  <c r="WRY12" i="31"/>
  <c r="WRW12" i="31"/>
  <c r="WRX12" i="31"/>
  <c r="WRU12" i="31"/>
  <c r="WRT12" i="31"/>
  <c r="WRR12" i="31"/>
  <c r="WRS12" i="31"/>
  <c r="WRO12" i="31"/>
  <c r="WRN12" i="31"/>
  <c r="WRM12" i="31"/>
  <c r="WRL12" i="31"/>
  <c r="WRJ12" i="31"/>
  <c r="WRI12" i="31"/>
  <c r="WRG12" i="31"/>
  <c r="WRH12" i="31"/>
  <c r="WRE12" i="31"/>
  <c r="WRD12" i="31"/>
  <c r="WRB12" i="31"/>
  <c r="WRC12" i="31"/>
  <c r="WQY12" i="31"/>
  <c r="WQX12" i="31"/>
  <c r="WQV12" i="31"/>
  <c r="WQW12" i="31"/>
  <c r="WQT12" i="31"/>
  <c r="WQS12" i="31"/>
  <c r="WQQ12" i="31"/>
  <c r="WQR12" i="31"/>
  <c r="WQO12" i="31"/>
  <c r="WQN12" i="31"/>
  <c r="WQL12" i="31"/>
  <c r="WQM12" i="31"/>
  <c r="WQI12" i="31"/>
  <c r="WQH12" i="31"/>
  <c r="WQF12" i="31"/>
  <c r="WQG12" i="31"/>
  <c r="WQD12" i="31"/>
  <c r="WQC12" i="31"/>
  <c r="WQA12" i="31"/>
  <c r="WQB12" i="31"/>
  <c r="WPY12" i="31"/>
  <c r="WPX12" i="31"/>
  <c r="WPV12" i="31"/>
  <c r="WPW12" i="31"/>
  <c r="WPS12" i="31"/>
  <c r="WPR12" i="31"/>
  <c r="WPP12" i="31"/>
  <c r="WPQ12" i="31"/>
  <c r="WPN12" i="31"/>
  <c r="WPM12" i="31"/>
  <c r="WPK12" i="31"/>
  <c r="WPL12" i="31"/>
  <c r="WPI12" i="31"/>
  <c r="WPH12" i="31"/>
  <c r="WPF12" i="31"/>
  <c r="WPG12" i="31"/>
  <c r="WPC12" i="31"/>
  <c r="WPB12" i="31"/>
  <c r="WOZ12" i="31"/>
  <c r="WPA12" i="31"/>
  <c r="WOX12" i="31"/>
  <c r="WOW12" i="31"/>
  <c r="WOU12" i="31"/>
  <c r="WOV12" i="31"/>
  <c r="WOS12" i="31"/>
  <c r="WOR12" i="31"/>
  <c r="WOP12" i="31"/>
  <c r="WOQ12" i="31"/>
  <c r="WOM12" i="31"/>
  <c r="WOL12" i="31"/>
  <c r="WOK12" i="31"/>
  <c r="WOJ12" i="31"/>
  <c r="WOH12" i="31"/>
  <c r="WOG12" i="31"/>
  <c r="WOE12" i="31"/>
  <c r="WOF12" i="31"/>
  <c r="WOC12" i="31"/>
  <c r="WOB12" i="31"/>
  <c r="WNZ12" i="31"/>
  <c r="WOA12" i="31"/>
  <c r="WNW12" i="31"/>
  <c r="WNV12" i="31"/>
  <c r="WNT12" i="31"/>
  <c r="WNU12" i="31"/>
  <c r="WNR12" i="31"/>
  <c r="WNQ12" i="31"/>
  <c r="WNO12" i="31"/>
  <c r="WNP12" i="31"/>
  <c r="WNM12" i="31"/>
  <c r="WNL12" i="31"/>
  <c r="WNJ12" i="31"/>
  <c r="WNK12" i="31"/>
  <c r="WNG12" i="31"/>
  <c r="WNF12" i="31"/>
  <c r="WND12" i="31"/>
  <c r="WNE12" i="31"/>
  <c r="WNB12" i="31"/>
  <c r="WNA12" i="31"/>
  <c r="WMY12" i="31"/>
  <c r="WMZ12" i="31"/>
  <c r="WMW12" i="31"/>
  <c r="WMV12" i="31"/>
  <c r="WMU12" i="31"/>
  <c r="WMT12" i="31"/>
  <c r="WMQ12" i="31"/>
  <c r="WMP12" i="31"/>
  <c r="WMN12" i="31"/>
  <c r="WMO12" i="31"/>
  <c r="WML12" i="31"/>
  <c r="WMK12" i="31"/>
  <c r="WMI12" i="31"/>
  <c r="WMJ12" i="31"/>
  <c r="WMG12" i="31"/>
  <c r="WMF12" i="31"/>
  <c r="WMD12" i="31"/>
  <c r="WME12" i="31"/>
  <c r="WMA12" i="31"/>
  <c r="WLZ12" i="31"/>
  <c r="WLX12" i="31"/>
  <c r="WLY12" i="31"/>
  <c r="WLV12" i="31"/>
  <c r="WLU12" i="31"/>
  <c r="WLS12" i="31"/>
  <c r="WLT12" i="31"/>
  <c r="WLQ12" i="31"/>
  <c r="WLP12" i="31"/>
  <c r="WLN12" i="31"/>
  <c r="WLO12" i="31"/>
  <c r="WLK12" i="31"/>
  <c r="WLJ12" i="31"/>
  <c r="WLH12" i="31"/>
  <c r="WLI12" i="31"/>
  <c r="WLF12" i="31"/>
  <c r="WLE12" i="31"/>
  <c r="WLC12" i="31"/>
  <c r="WLD12" i="31"/>
  <c r="WLA12" i="31"/>
  <c r="WKZ12" i="31"/>
  <c r="WKY12" i="31"/>
  <c r="WKX12" i="31"/>
  <c r="WKU12" i="31"/>
  <c r="WKT12" i="31"/>
  <c r="WKR12" i="31"/>
  <c r="WKS12" i="31"/>
  <c r="WKP12" i="31"/>
  <c r="WKO12" i="31"/>
  <c r="WKN12" i="31"/>
  <c r="WKM12" i="31"/>
  <c r="WKK12" i="31"/>
  <c r="WKJ12" i="31"/>
  <c r="WKH12" i="31"/>
  <c r="WKI12" i="31"/>
  <c r="WKE12" i="31"/>
  <c r="WKD12" i="31"/>
  <c r="WKB12" i="31"/>
  <c r="WKC12" i="31"/>
  <c r="WJZ12" i="31"/>
  <c r="WJY12" i="31"/>
  <c r="WJW12" i="31"/>
  <c r="WJX12" i="31"/>
  <c r="WJU12" i="31"/>
  <c r="WJT12" i="31"/>
  <c r="WJR12" i="31"/>
  <c r="WJS12" i="31"/>
  <c r="WJO12" i="31"/>
  <c r="WJN12" i="31"/>
  <c r="WJL12" i="31"/>
  <c r="WJM12" i="31"/>
  <c r="WJJ12" i="31"/>
  <c r="WJI12" i="31"/>
  <c r="WJG12" i="31"/>
  <c r="WJH12" i="31"/>
  <c r="WJE12" i="31"/>
  <c r="WJD12" i="31"/>
  <c r="WJB12" i="31"/>
  <c r="WJC12" i="31"/>
  <c r="WIY12" i="31"/>
  <c r="WIX12" i="31"/>
  <c r="WIV12" i="31"/>
  <c r="WIW12" i="31"/>
  <c r="WIT12" i="31"/>
  <c r="WIS12" i="31"/>
  <c r="WIQ12" i="31"/>
  <c r="WIR12" i="31"/>
  <c r="WIO12" i="31"/>
  <c r="WIN12" i="31"/>
  <c r="WIL12" i="31"/>
  <c r="WIM12" i="31"/>
  <c r="WII12" i="31"/>
  <c r="WIH12" i="31"/>
  <c r="WIF12" i="31"/>
  <c r="WIG12" i="31"/>
  <c r="WID12" i="31"/>
  <c r="WIC12" i="31"/>
  <c r="WIA12" i="31"/>
  <c r="WIB12" i="31"/>
  <c r="WHY12" i="31"/>
  <c r="WHX12" i="31"/>
  <c r="WHV12" i="31"/>
  <c r="WHW12" i="31"/>
  <c r="WHS12" i="31"/>
  <c r="WHR12" i="31"/>
  <c r="WHP12" i="31"/>
  <c r="WHQ12" i="31"/>
  <c r="WHN12" i="31"/>
  <c r="WHM12" i="31"/>
  <c r="WHK12" i="31"/>
  <c r="WHL12" i="31"/>
  <c r="WHI12" i="31"/>
  <c r="WHH12" i="31"/>
  <c r="WHF12" i="31"/>
  <c r="WHG12" i="31"/>
  <c r="WHC12" i="31"/>
  <c r="WHB12" i="31"/>
  <c r="WGZ12" i="31"/>
  <c r="WHA12" i="31"/>
  <c r="WGX12" i="31"/>
  <c r="WGW12" i="31"/>
  <c r="WGU12" i="31"/>
  <c r="WGV12" i="31"/>
  <c r="WGS12" i="31"/>
  <c r="WGR12" i="31"/>
  <c r="WGP12" i="31"/>
  <c r="WGQ12" i="31"/>
  <c r="WGM12" i="31"/>
  <c r="WGL12" i="31"/>
  <c r="WGJ12" i="31"/>
  <c r="WGK12" i="31"/>
  <c r="WGH12" i="31"/>
  <c r="WGG12" i="31"/>
  <c r="WGE12" i="31"/>
  <c r="WGF12" i="31"/>
  <c r="WGC12" i="31"/>
  <c r="WGB12" i="31"/>
  <c r="WFZ12" i="31"/>
  <c r="WGA12" i="31"/>
  <c r="WFW12" i="31"/>
  <c r="WFV12" i="31"/>
  <c r="WFT12" i="31"/>
  <c r="WFU12" i="31"/>
  <c r="WFR12" i="31"/>
  <c r="WFQ12" i="31"/>
  <c r="WFO12" i="31"/>
  <c r="WFP12" i="31"/>
  <c r="WFM12" i="31"/>
  <c r="WFL12" i="31"/>
  <c r="WFJ12" i="31"/>
  <c r="WFK12" i="31"/>
  <c r="WFG12" i="31"/>
  <c r="WFF12" i="31"/>
  <c r="WFD12" i="31"/>
  <c r="WFE12" i="31"/>
  <c r="WFB12" i="31"/>
  <c r="WFA12" i="31"/>
  <c r="WEY12" i="31"/>
  <c r="WEZ12" i="31"/>
  <c r="WEW12" i="31"/>
  <c r="WEV12" i="31"/>
  <c r="WET12" i="31"/>
  <c r="WEU12" i="31"/>
  <c r="WEQ12" i="31"/>
  <c r="WEP12" i="31"/>
  <c r="WEN12" i="31"/>
  <c r="WEO12" i="31"/>
  <c r="WEL12" i="31"/>
  <c r="WEK12" i="31"/>
  <c r="WEJ12" i="31"/>
  <c r="WEI12" i="31"/>
  <c r="WEG12" i="31"/>
  <c r="WEF12" i="31"/>
  <c r="WED12" i="31"/>
  <c r="WEE12" i="31"/>
  <c r="WEA12" i="31"/>
  <c r="WDZ12" i="31"/>
  <c r="WDX12" i="31"/>
  <c r="WDY12" i="31"/>
  <c r="WDV12" i="31"/>
  <c r="WDU12" i="31"/>
  <c r="WDS12" i="31"/>
  <c r="WDT12" i="31"/>
  <c r="WDQ12" i="31"/>
  <c r="WDP12" i="31"/>
  <c r="WDO12" i="31"/>
  <c r="WDN12" i="31"/>
  <c r="WDK12" i="31"/>
  <c r="WDJ12" i="31"/>
  <c r="WDH12" i="31"/>
  <c r="WDI12" i="31"/>
  <c r="WDF12" i="31"/>
  <c r="WDE12" i="31"/>
  <c r="WDC12" i="31"/>
  <c r="WDD12" i="31"/>
  <c r="WDA12" i="31"/>
  <c r="WCZ12" i="31"/>
  <c r="WCX12" i="31"/>
  <c r="WCY12" i="31"/>
  <c r="WCU12" i="31"/>
  <c r="WCT12" i="31"/>
  <c r="WCR12" i="31"/>
  <c r="WCS12" i="31"/>
  <c r="WCP12" i="31"/>
  <c r="WCO12" i="31"/>
  <c r="WCM12" i="31"/>
  <c r="WCN12" i="31"/>
  <c r="WCK12" i="31"/>
  <c r="WCJ12" i="31"/>
  <c r="WCH12" i="31"/>
  <c r="WCI12" i="31"/>
  <c r="WCE12" i="31"/>
  <c r="WCD12" i="31"/>
  <c r="WCB12" i="31"/>
  <c r="WCC12" i="31"/>
  <c r="WBZ12" i="31"/>
  <c r="WBY12" i="31"/>
  <c r="WBX12" i="31"/>
  <c r="WBW12" i="31"/>
  <c r="WBU12" i="31"/>
  <c r="WBT12" i="31"/>
  <c r="WBR12" i="31"/>
  <c r="WBS12" i="31"/>
  <c r="WBO12" i="31"/>
  <c r="WBN12" i="31"/>
  <c r="WBL12" i="31"/>
  <c r="WBM12" i="31"/>
  <c r="WBJ12" i="31"/>
  <c r="WBI12" i="31"/>
  <c r="WBH12" i="31"/>
  <c r="WBG12" i="31"/>
  <c r="WBE12" i="31"/>
  <c r="WBD12" i="31"/>
  <c r="WBB12" i="31"/>
  <c r="WBC12" i="31"/>
  <c r="WAY12" i="31"/>
  <c r="WAX12" i="31"/>
  <c r="WAV12" i="31"/>
  <c r="WAW12" i="31"/>
  <c r="WAT12" i="31"/>
  <c r="WAS12" i="31"/>
  <c r="WAQ12" i="31"/>
  <c r="WAR12" i="31"/>
  <c r="WAO12" i="31"/>
  <c r="WAN12" i="31"/>
  <c r="WAL12" i="31"/>
  <c r="WAM12" i="31"/>
  <c r="WAI12" i="31"/>
  <c r="WAH12" i="31"/>
  <c r="WAF12" i="31"/>
  <c r="WAG12" i="31"/>
  <c r="WAD12" i="31"/>
  <c r="WAC12" i="31"/>
  <c r="WAA12" i="31"/>
  <c r="WAB12" i="31"/>
  <c r="VZY12" i="31"/>
  <c r="VZX12" i="31"/>
  <c r="VZV12" i="31"/>
  <c r="VZW12" i="31"/>
  <c r="VZS12" i="31"/>
  <c r="VZR12" i="31"/>
  <c r="VZQ12" i="31"/>
  <c r="VZP12" i="31"/>
  <c r="VZN12" i="31"/>
  <c r="VZM12" i="31"/>
  <c r="VZK12" i="31"/>
  <c r="VZL12" i="31"/>
  <c r="VZI12" i="31"/>
  <c r="VZH12" i="31"/>
  <c r="VZF12" i="31"/>
  <c r="VZG12" i="31"/>
  <c r="VZC12" i="31"/>
  <c r="VZB12" i="31"/>
  <c r="VYZ12" i="31"/>
  <c r="VZA12" i="31"/>
  <c r="VYX12" i="31"/>
  <c r="VYW12" i="31"/>
  <c r="VYU12" i="31"/>
  <c r="VYV12" i="31"/>
  <c r="VYS12" i="31"/>
  <c r="VYR12" i="31"/>
  <c r="VYP12" i="31"/>
  <c r="VYQ12" i="31"/>
  <c r="VYM12" i="31"/>
  <c r="VYL12" i="31"/>
  <c r="VYJ12" i="31"/>
  <c r="VYK12" i="31"/>
  <c r="VYH12" i="31"/>
  <c r="VYG12" i="31"/>
  <c r="VYE12" i="31"/>
  <c r="VYF12" i="31"/>
  <c r="VYC12" i="31"/>
  <c r="VYB12" i="31"/>
  <c r="VXZ12" i="31"/>
  <c r="VYA12" i="31"/>
  <c r="VXW12" i="31"/>
  <c r="VXV12" i="31"/>
  <c r="VXU12" i="31"/>
  <c r="VXT12" i="31"/>
  <c r="VXR12" i="31"/>
  <c r="VXQ12" i="31"/>
  <c r="VXO12" i="31"/>
  <c r="VXP12" i="31"/>
  <c r="VXM12" i="31"/>
  <c r="VXL12" i="31"/>
  <c r="VXK12" i="31"/>
  <c r="VXJ12" i="31"/>
  <c r="VXG12" i="31"/>
  <c r="VXF12" i="31"/>
  <c r="VXD12" i="31"/>
  <c r="VXE12" i="31"/>
  <c r="VXB12" i="31"/>
  <c r="VXA12" i="31"/>
  <c r="VWY12" i="31"/>
  <c r="VWZ12" i="31"/>
  <c r="VWW12" i="31"/>
  <c r="VWV12" i="31"/>
  <c r="VWT12" i="31"/>
  <c r="VWU12" i="31"/>
  <c r="VWQ12" i="31"/>
  <c r="VWP12" i="31"/>
  <c r="VWN12" i="31"/>
  <c r="VWO12" i="31"/>
  <c r="VWL12" i="31"/>
  <c r="VWK12" i="31"/>
  <c r="VWI12" i="31"/>
  <c r="VWJ12" i="31"/>
  <c r="VWG12" i="31"/>
  <c r="VWF12" i="31"/>
  <c r="VWD12" i="31"/>
  <c r="VWE12" i="31"/>
  <c r="VWA12" i="31"/>
  <c r="VVZ12" i="31"/>
  <c r="VVX12" i="31"/>
  <c r="VVY12" i="31"/>
  <c r="VVV12" i="31"/>
  <c r="VVU12" i="31"/>
  <c r="VVS12" i="31"/>
  <c r="VVT12" i="31"/>
  <c r="VVQ12" i="31"/>
  <c r="VVP12" i="31"/>
  <c r="VVN12" i="31"/>
  <c r="VVO12" i="31"/>
  <c r="VVK12" i="31"/>
  <c r="VVJ12" i="31"/>
  <c r="VVH12" i="31"/>
  <c r="VVI12" i="31"/>
  <c r="VVF12" i="31"/>
  <c r="VVE12" i="31"/>
  <c r="VVC12" i="31"/>
  <c r="VVD12" i="31"/>
  <c r="VVA12" i="31"/>
  <c r="VUZ12" i="31"/>
  <c r="VUX12" i="31"/>
  <c r="VUY12" i="31"/>
  <c r="VUU12" i="31"/>
  <c r="VUT12" i="31"/>
  <c r="VUR12" i="31"/>
  <c r="VUS12" i="31"/>
  <c r="VUP12" i="31"/>
  <c r="VUO12" i="31"/>
  <c r="VUM12" i="31"/>
  <c r="VUN12" i="31"/>
  <c r="VUK12" i="31"/>
  <c r="VUJ12" i="31"/>
  <c r="VUH12" i="31"/>
  <c r="VUI12" i="31"/>
  <c r="VUE12" i="31"/>
  <c r="VUD12" i="31"/>
  <c r="VUB12" i="31"/>
  <c r="VUC12" i="31"/>
  <c r="VTZ12" i="31"/>
  <c r="VTY12" i="31"/>
  <c r="VTW12" i="31"/>
  <c r="VTX12" i="31"/>
  <c r="VTU12" i="31"/>
  <c r="VTT12" i="31"/>
  <c r="VTR12" i="31"/>
  <c r="VTS12" i="31"/>
  <c r="VTO12" i="31"/>
  <c r="VTN12" i="31"/>
  <c r="VTL12" i="31"/>
  <c r="VTM12" i="31"/>
  <c r="VTJ12" i="31"/>
  <c r="VTI12" i="31"/>
  <c r="VTG12" i="31"/>
  <c r="VTH12" i="31"/>
  <c r="VTE12" i="31"/>
  <c r="VTD12" i="31"/>
  <c r="VTB12" i="31"/>
  <c r="VTC12" i="31"/>
  <c r="VSY12" i="31"/>
  <c r="VSX12" i="31"/>
  <c r="VSV12" i="31"/>
  <c r="VSW12" i="31"/>
  <c r="VST12" i="31"/>
  <c r="VSS12" i="31"/>
  <c r="VSQ12" i="31"/>
  <c r="VSR12" i="31"/>
  <c r="VSO12" i="31"/>
  <c r="VSN12" i="31"/>
  <c r="VSL12" i="31"/>
  <c r="VSM12" i="31"/>
  <c r="VSI12" i="31"/>
  <c r="VSH12" i="31"/>
  <c r="VSF12" i="31"/>
  <c r="VSG12" i="31"/>
  <c r="VSD12" i="31"/>
  <c r="VSC12" i="31"/>
  <c r="VSA12" i="31"/>
  <c r="VSB12" i="31"/>
  <c r="VRY12" i="31"/>
  <c r="VRX12" i="31"/>
  <c r="VRV12" i="31"/>
  <c r="VRW12" i="31"/>
  <c r="VRS12" i="31"/>
  <c r="VRR12" i="31"/>
  <c r="VRP12" i="31"/>
  <c r="VRQ12" i="31"/>
  <c r="VRN12" i="31"/>
  <c r="VRM12" i="31"/>
  <c r="VRK12" i="31"/>
  <c r="VRL12" i="31"/>
  <c r="VRI12" i="31"/>
  <c r="VRH12" i="31"/>
  <c r="VRG12" i="31"/>
  <c r="VRF12" i="31"/>
  <c r="VRC12" i="31"/>
  <c r="VRB12" i="31"/>
  <c r="VQZ12" i="31"/>
  <c r="VRA12" i="31"/>
  <c r="VQX12" i="31"/>
  <c r="VQW12" i="31"/>
  <c r="VQU12" i="31"/>
  <c r="VQV12" i="31"/>
  <c r="VQS12" i="31"/>
  <c r="VQR12" i="31"/>
  <c r="VQP12" i="31"/>
  <c r="VQQ12" i="31"/>
  <c r="VQM12" i="31"/>
  <c r="VQL12" i="31"/>
  <c r="VQJ12" i="31"/>
  <c r="VQK12" i="31"/>
  <c r="VQH12" i="31"/>
  <c r="VQG12" i="31"/>
  <c r="VQE12" i="31"/>
  <c r="VQF12" i="31"/>
  <c r="VQC12" i="31"/>
  <c r="VQB12" i="31"/>
  <c r="VPZ12" i="31"/>
  <c r="VQA12" i="31"/>
  <c r="VPW12" i="31"/>
  <c r="VPV12" i="31"/>
  <c r="VPT12" i="31"/>
  <c r="VPU12" i="31"/>
  <c r="VPR12" i="31"/>
  <c r="VPQ12" i="31"/>
  <c r="VPO12" i="31"/>
  <c r="VPP12" i="31"/>
  <c r="VPM12" i="31"/>
  <c r="VPL12" i="31"/>
  <c r="VPJ12" i="31"/>
  <c r="VPK12" i="31"/>
  <c r="VPG12" i="31"/>
  <c r="VPF12" i="31"/>
  <c r="VPD12" i="31"/>
  <c r="VPE12" i="31"/>
  <c r="VPB12" i="31"/>
  <c r="VPA12" i="31"/>
  <c r="VOY12" i="31"/>
  <c r="VOZ12" i="31"/>
  <c r="VOW12" i="31"/>
  <c r="VOV12" i="31"/>
  <c r="VOT12" i="31"/>
  <c r="VOU12" i="31"/>
  <c r="VOQ12" i="31"/>
  <c r="VOP12" i="31"/>
  <c r="VON12" i="31"/>
  <c r="VOO12" i="31"/>
  <c r="VOL12" i="31"/>
  <c r="VOK12" i="31"/>
  <c r="VOI12" i="31"/>
  <c r="VOJ12" i="31"/>
  <c r="VOG12" i="31"/>
  <c r="VOF12" i="31"/>
  <c r="VOE12" i="31"/>
  <c r="VOD12" i="31"/>
  <c r="VOA12" i="31"/>
  <c r="VNZ12" i="31"/>
  <c r="VNX12" i="31"/>
  <c r="VNY12" i="31"/>
  <c r="VNV12" i="31"/>
  <c r="VNU12" i="31"/>
  <c r="VNS12" i="31"/>
  <c r="VNT12" i="31"/>
  <c r="VNQ12" i="31"/>
  <c r="VNP12" i="31"/>
  <c r="VNN12" i="31"/>
  <c r="VNO12" i="31"/>
  <c r="VNK12" i="31"/>
  <c r="VNJ12" i="31"/>
  <c r="VNH12" i="31"/>
  <c r="VNI12" i="31"/>
  <c r="VNF12" i="31"/>
  <c r="VNE12" i="31"/>
  <c r="VNC12" i="31"/>
  <c r="VND12" i="31"/>
  <c r="VNA12" i="31"/>
  <c r="VMZ12" i="31"/>
  <c r="VMX12" i="31"/>
  <c r="VMY12" i="31"/>
  <c r="VMU12" i="31"/>
  <c r="VMT12" i="31"/>
  <c r="VMR12" i="31"/>
  <c r="VMS12" i="31"/>
  <c r="VMP12" i="31"/>
  <c r="VMO12" i="31"/>
  <c r="VMN12" i="31"/>
  <c r="VMM12" i="31"/>
  <c r="VMK12" i="31"/>
  <c r="VMJ12" i="31"/>
  <c r="VMH12" i="31"/>
  <c r="VMI12" i="31"/>
  <c r="VME12" i="31"/>
  <c r="VMD12" i="31"/>
  <c r="VMB12" i="31"/>
  <c r="VMC12" i="31"/>
  <c r="VLZ12" i="31"/>
  <c r="VLY12" i="31"/>
  <c r="VLW12" i="31"/>
  <c r="VLX12" i="31"/>
  <c r="VLU12" i="31"/>
  <c r="VLT12" i="31"/>
  <c r="VLR12" i="31"/>
  <c r="VLS12" i="31"/>
  <c r="VLO12" i="31"/>
  <c r="VLN12" i="31"/>
  <c r="VLL12" i="31"/>
  <c r="VLM12" i="31"/>
  <c r="VLJ12" i="31"/>
  <c r="VLI12" i="31"/>
  <c r="VLG12" i="31"/>
  <c r="VLH12" i="31"/>
  <c r="VLE12" i="31"/>
  <c r="VLD12" i="31"/>
  <c r="VLB12" i="31"/>
  <c r="VLC12" i="31"/>
  <c r="VKY12" i="31"/>
  <c r="VKX12" i="31"/>
  <c r="VKV12" i="31"/>
  <c r="VKW12" i="31"/>
  <c r="VKT12" i="31"/>
  <c r="VKS12" i="31"/>
  <c r="VKR12" i="31"/>
  <c r="VKQ12" i="31"/>
  <c r="VKO12" i="31"/>
  <c r="VKN12" i="31"/>
  <c r="VKL12" i="31"/>
  <c r="VKM12" i="31"/>
  <c r="VKI12" i="31"/>
  <c r="VKH12" i="31"/>
  <c r="VKG12" i="31"/>
  <c r="VKF12" i="31"/>
  <c r="VKD12" i="31"/>
  <c r="VKC12" i="31"/>
  <c r="VKA12" i="31"/>
  <c r="VKB12" i="31"/>
  <c r="VJY12" i="31"/>
  <c r="VJX12" i="31"/>
  <c r="VJV12" i="31"/>
  <c r="VJW12" i="31"/>
  <c r="VJS12" i="31"/>
  <c r="VJR12" i="31"/>
  <c r="VJP12" i="31"/>
  <c r="VJQ12" i="31"/>
  <c r="VJN12" i="31"/>
  <c r="VJM12" i="31"/>
  <c r="VJK12" i="31"/>
  <c r="VJL12" i="31"/>
  <c r="VJI12" i="31"/>
  <c r="VJH12" i="31"/>
  <c r="VJF12" i="31"/>
  <c r="VJG12" i="31"/>
  <c r="VJC12" i="31"/>
  <c r="VJB12" i="31"/>
  <c r="VIZ12" i="31"/>
  <c r="VJA12" i="31"/>
  <c r="VIX12" i="31"/>
  <c r="VIW12" i="31"/>
  <c r="VIU12" i="31"/>
  <c r="VIV12" i="31"/>
  <c r="VIS12" i="31"/>
  <c r="VIR12" i="31"/>
  <c r="VIP12" i="31"/>
  <c r="VIQ12" i="31"/>
  <c r="VIM12" i="31"/>
  <c r="VIL12" i="31"/>
  <c r="VIJ12" i="31"/>
  <c r="VIK12" i="31"/>
  <c r="VIH12" i="31"/>
  <c r="VIG12" i="31"/>
  <c r="VIE12" i="31"/>
  <c r="VIF12" i="31"/>
  <c r="VIC12" i="31"/>
  <c r="VIB12" i="31"/>
  <c r="VHZ12" i="31"/>
  <c r="VIA12" i="31"/>
  <c r="VHW12" i="31"/>
  <c r="VHV12" i="31"/>
  <c r="VHT12" i="31"/>
  <c r="VHU12" i="31"/>
  <c r="VHR12" i="31"/>
  <c r="VHQ12" i="31"/>
  <c r="VHO12" i="31"/>
  <c r="VHP12" i="31"/>
  <c r="VHM12" i="31"/>
  <c r="VHL12" i="31"/>
  <c r="VHJ12" i="31"/>
  <c r="VHK12" i="31"/>
  <c r="VHG12" i="31"/>
  <c r="VHF12" i="31"/>
  <c r="VHD12" i="31"/>
  <c r="VHE12" i="31"/>
  <c r="VHB12" i="31"/>
  <c r="VHA12" i="31"/>
  <c r="VGY12" i="31"/>
  <c r="VGZ12" i="31"/>
  <c r="VGW12" i="31"/>
  <c r="VGV12" i="31"/>
  <c r="VGT12" i="31"/>
  <c r="VGU12" i="31"/>
  <c r="VGQ12" i="31"/>
  <c r="VGP12" i="31"/>
  <c r="VGN12" i="31"/>
  <c r="VGO12" i="31"/>
  <c r="VGL12" i="31"/>
  <c r="VGK12" i="31"/>
  <c r="VGI12" i="31"/>
  <c r="VGJ12" i="31"/>
  <c r="VGG12" i="31"/>
  <c r="VGF12" i="31"/>
  <c r="VGD12" i="31"/>
  <c r="VGE12" i="31"/>
  <c r="VGA12" i="31"/>
  <c r="VFZ12" i="31"/>
  <c r="VFX12" i="31"/>
  <c r="VFY12" i="31"/>
  <c r="VFV12" i="31"/>
  <c r="VFU12" i="31"/>
  <c r="VFS12" i="31"/>
  <c r="VFT12" i="31"/>
  <c r="VFQ12" i="31"/>
  <c r="VFP12" i="31"/>
  <c r="VFN12" i="31"/>
  <c r="VFO12" i="31"/>
  <c r="VFK12" i="31"/>
  <c r="VFJ12" i="31"/>
  <c r="VFH12" i="31"/>
  <c r="VFI12" i="31"/>
  <c r="VFF12" i="31"/>
  <c r="VFE12" i="31"/>
  <c r="VFC12" i="31"/>
  <c r="VFD12" i="31"/>
  <c r="VFA12" i="31"/>
  <c r="VEZ12" i="31"/>
  <c r="VEX12" i="31"/>
  <c r="VEY12" i="31"/>
  <c r="VEU12" i="31"/>
  <c r="VET12" i="31"/>
  <c r="VER12" i="31"/>
  <c r="VES12" i="31"/>
  <c r="VEP12" i="31"/>
  <c r="VEO12" i="31"/>
  <c r="VEM12" i="31"/>
  <c r="VEN12" i="31"/>
  <c r="VEK12" i="31"/>
  <c r="VEJ12" i="31"/>
  <c r="VEH12" i="31"/>
  <c r="VEI12" i="31"/>
  <c r="VEE12" i="31"/>
  <c r="VEF12" i="31" s="1"/>
  <c r="VED12" i="31"/>
  <c r="VEC12" i="31"/>
  <c r="VEB12" i="31"/>
  <c r="VDZ12" i="31"/>
  <c r="VEA12" i="31" s="1"/>
  <c r="VDY12" i="31"/>
  <c r="VDW12" i="31"/>
  <c r="VDX12" i="31"/>
  <c r="VDU12" i="31"/>
  <c r="VDT12" i="31"/>
  <c r="VDR12" i="31"/>
  <c r="VDS12" i="31"/>
  <c r="VDO12" i="31"/>
  <c r="VDN12" i="31"/>
  <c r="VDL12" i="31"/>
  <c r="VDM12" i="31"/>
  <c r="VDJ12" i="31"/>
  <c r="VDI12" i="31"/>
  <c r="VDH12" i="31"/>
  <c r="VDG12" i="31"/>
  <c r="VDE12" i="31"/>
  <c r="VDD12" i="31"/>
  <c r="VDB12" i="31"/>
  <c r="VDC12" i="31"/>
  <c r="VCY12" i="31"/>
  <c r="VCX12" i="31"/>
  <c r="VCV12" i="31"/>
  <c r="VCW12" i="31"/>
  <c r="VCT12" i="31"/>
  <c r="VCS12" i="31"/>
  <c r="VCQ12" i="31"/>
  <c r="VCR12" i="31"/>
  <c r="VCO12" i="31"/>
  <c r="VCN12" i="31"/>
  <c r="VCL12" i="31"/>
  <c r="VCM12" i="31"/>
  <c r="VCI12" i="31"/>
  <c r="VCH12" i="31"/>
  <c r="VCF12" i="31"/>
  <c r="VCG12" i="31"/>
  <c r="VCD12" i="31"/>
  <c r="VCC12" i="31"/>
  <c r="VCA12" i="31"/>
  <c r="VCB12" i="31"/>
  <c r="VBY12" i="31"/>
  <c r="VBX12" i="31"/>
  <c r="VBV12" i="31"/>
  <c r="VBW12" i="31"/>
  <c r="VBS12" i="31"/>
  <c r="VBR12" i="31"/>
  <c r="VBP12" i="31"/>
  <c r="VBQ12" i="31"/>
  <c r="VBN12" i="31"/>
  <c r="VBM12" i="31"/>
  <c r="VBK12" i="31"/>
  <c r="VBL12" i="31"/>
  <c r="VBI12" i="31"/>
  <c r="VBH12" i="31"/>
  <c r="VBF12" i="31"/>
  <c r="VBG12" i="31"/>
  <c r="VBC12" i="31"/>
  <c r="VBB12" i="31"/>
  <c r="VAZ12" i="31"/>
  <c r="VBA12" i="31"/>
  <c r="VAX12" i="31"/>
  <c r="VAW12" i="31"/>
  <c r="VAU12" i="31"/>
  <c r="VAV12" i="31"/>
  <c r="VAS12" i="31"/>
  <c r="VAR12" i="31"/>
  <c r="VAP12" i="31"/>
  <c r="VAQ12" i="31"/>
  <c r="VAM12" i="31"/>
  <c r="VAL12" i="31"/>
  <c r="VAJ12" i="31"/>
  <c r="VAK12" i="31"/>
  <c r="VAH12" i="31"/>
  <c r="VAG12" i="31"/>
  <c r="VAE12" i="31"/>
  <c r="VAF12" i="31"/>
  <c r="VAC12" i="31"/>
  <c r="VAB12" i="31"/>
  <c r="UZZ12" i="31"/>
  <c r="VAA12" i="31"/>
  <c r="UZW12" i="31"/>
  <c r="UZV12" i="31"/>
  <c r="UZT12" i="31"/>
  <c r="UZU12" i="31"/>
  <c r="UZR12" i="31"/>
  <c r="UZQ12" i="31"/>
  <c r="UZO12" i="31"/>
  <c r="UZP12" i="31"/>
  <c r="UZM12" i="31"/>
  <c r="UZL12" i="31"/>
  <c r="UZK12" i="31"/>
  <c r="UZJ12" i="31"/>
  <c r="UZG12" i="31"/>
  <c r="UZF12" i="31"/>
  <c r="UZD12" i="31"/>
  <c r="UZE12" i="31"/>
  <c r="UZB12" i="31"/>
  <c r="UZA12" i="31"/>
  <c r="UYY12" i="31"/>
  <c r="UYZ12" i="31"/>
  <c r="UYW12" i="31"/>
  <c r="UYV12" i="31"/>
  <c r="UYT12" i="31"/>
  <c r="UYU12" i="31"/>
  <c r="UYQ12" i="31"/>
  <c r="UYP12" i="31"/>
  <c r="UYN12" i="31"/>
  <c r="UYO12" i="31"/>
  <c r="UYL12" i="31"/>
  <c r="UYK12" i="31"/>
  <c r="UYJ12" i="31"/>
  <c r="UYI12" i="31"/>
  <c r="UYG12" i="31"/>
  <c r="UYF12" i="31"/>
  <c r="UYD12" i="31"/>
  <c r="UYE12" i="31"/>
  <c r="UYA12" i="31"/>
  <c r="UXZ12" i="31"/>
  <c r="UXX12" i="31"/>
  <c r="UXY12" i="31"/>
  <c r="UXV12" i="31"/>
  <c r="UXU12" i="31"/>
  <c r="UXS12" i="31"/>
  <c r="UXT12" i="31"/>
  <c r="UXQ12" i="31"/>
  <c r="UXP12" i="31"/>
  <c r="UXO12" i="31"/>
  <c r="UXN12" i="31"/>
  <c r="UXK12" i="31"/>
  <c r="UXJ12" i="31"/>
  <c r="UXH12" i="31"/>
  <c r="UXI12" i="31"/>
  <c r="UXF12" i="31"/>
  <c r="UXE12" i="31"/>
  <c r="UXD12" i="31"/>
  <c r="UXC12" i="31"/>
  <c r="UXA12" i="31"/>
  <c r="UWZ12" i="31"/>
  <c r="UWX12" i="31"/>
  <c r="UWY12" i="31"/>
  <c r="UWU12" i="31"/>
  <c r="UWT12" i="31"/>
  <c r="UWR12" i="31"/>
  <c r="UWS12" i="31"/>
  <c r="UWP12" i="31"/>
  <c r="UWO12" i="31"/>
  <c r="UWM12" i="31"/>
  <c r="UWN12" i="31"/>
  <c r="UWK12" i="31"/>
  <c r="UWJ12" i="31"/>
  <c r="UWH12" i="31"/>
  <c r="UWI12" i="31"/>
  <c r="UWE12" i="31"/>
  <c r="UWD12" i="31"/>
  <c r="UWB12" i="31"/>
  <c r="UWC12" i="31"/>
  <c r="UVZ12" i="31"/>
  <c r="UVY12" i="31"/>
  <c r="UVW12" i="31"/>
  <c r="UVX12" i="31"/>
  <c r="UVU12" i="31"/>
  <c r="UVT12" i="31"/>
  <c r="UVR12" i="31"/>
  <c r="UVS12" i="31"/>
  <c r="UVO12" i="31"/>
  <c r="UVN12" i="31"/>
  <c r="UVL12" i="31"/>
  <c r="UVM12" i="31"/>
  <c r="UVJ12" i="31"/>
  <c r="UVI12" i="31"/>
  <c r="UVG12" i="31"/>
  <c r="UVH12" i="31"/>
  <c r="UVE12" i="31"/>
  <c r="UVD12" i="31"/>
  <c r="UVB12" i="31"/>
  <c r="UVC12" i="31"/>
  <c r="UUY12" i="31"/>
  <c r="UUX12" i="31"/>
  <c r="UUV12" i="31"/>
  <c r="UUW12" i="31"/>
  <c r="UUT12" i="31"/>
  <c r="UUS12" i="31"/>
  <c r="UUQ12" i="31"/>
  <c r="UUR12" i="31"/>
  <c r="UUO12" i="31"/>
  <c r="UUN12" i="31"/>
  <c r="UUL12" i="31"/>
  <c r="UUM12" i="31"/>
  <c r="UUI12" i="31"/>
  <c r="UUH12" i="31"/>
  <c r="UUF12" i="31"/>
  <c r="UUG12" i="31"/>
  <c r="UUD12" i="31"/>
  <c r="UUC12" i="31"/>
  <c r="UUA12" i="31"/>
  <c r="UUB12" i="31"/>
  <c r="UTY12" i="31"/>
  <c r="UTX12" i="31"/>
  <c r="UTV12" i="31"/>
  <c r="UTW12" i="31"/>
  <c r="UTS12" i="31"/>
  <c r="UTR12" i="31"/>
  <c r="UTP12" i="31"/>
  <c r="UTQ12" i="31"/>
  <c r="UTN12" i="31"/>
  <c r="UTM12" i="31"/>
  <c r="UTK12" i="31"/>
  <c r="UTL12" i="31"/>
  <c r="UTI12" i="31"/>
  <c r="UTH12" i="31"/>
  <c r="UTF12" i="31"/>
  <c r="UTG12" i="31"/>
  <c r="UTC12" i="31"/>
  <c r="UTB12" i="31"/>
  <c r="USZ12" i="31"/>
  <c r="UTA12" i="31"/>
  <c r="USX12" i="31"/>
  <c r="USW12" i="31"/>
  <c r="USU12" i="31"/>
  <c r="USV12" i="31"/>
  <c r="USS12" i="31"/>
  <c r="USR12" i="31"/>
  <c r="USP12" i="31"/>
  <c r="USQ12" i="31"/>
  <c r="USM12" i="31"/>
  <c r="USL12" i="31"/>
  <c r="USJ12" i="31"/>
  <c r="USK12" i="31"/>
  <c r="USH12" i="31"/>
  <c r="USG12" i="31"/>
  <c r="USE12" i="31"/>
  <c r="USF12" i="31"/>
  <c r="USC12" i="31"/>
  <c r="USB12" i="31"/>
  <c r="URZ12" i="31"/>
  <c r="USA12" i="31"/>
  <c r="URW12" i="31"/>
  <c r="URV12" i="31"/>
  <c r="URT12" i="31"/>
  <c r="URU12" i="31"/>
  <c r="URR12" i="31"/>
  <c r="URQ12" i="31"/>
  <c r="URO12" i="31"/>
  <c r="URP12" i="31"/>
  <c r="URM12" i="31"/>
  <c r="URL12" i="31"/>
  <c r="URJ12" i="31"/>
  <c r="URK12" i="31"/>
  <c r="URG12" i="31"/>
  <c r="URF12" i="31"/>
  <c r="URD12" i="31"/>
  <c r="URE12" i="31"/>
  <c r="URB12" i="31"/>
  <c r="URA12" i="31"/>
  <c r="UQY12" i="31"/>
  <c r="UQZ12" i="31"/>
  <c r="UQW12" i="31"/>
  <c r="UQV12" i="31"/>
  <c r="UQT12" i="31"/>
  <c r="UQU12" i="31"/>
  <c r="UQQ12" i="31"/>
  <c r="UQP12" i="31"/>
  <c r="UQN12" i="31"/>
  <c r="UQO12" i="31"/>
  <c r="UQL12" i="31"/>
  <c r="UQK12" i="31"/>
  <c r="UQI12" i="31"/>
  <c r="UQJ12" i="31"/>
  <c r="UQG12" i="31"/>
  <c r="UQH12" i="31" s="1"/>
  <c r="UQF12" i="31"/>
  <c r="UQE12" i="31"/>
  <c r="UQD12" i="31"/>
  <c r="UQA12" i="31"/>
  <c r="UPZ12" i="31"/>
  <c r="UPX12" i="31"/>
  <c r="UPY12" i="31"/>
  <c r="UPV12" i="31"/>
  <c r="UPU12" i="31"/>
  <c r="UPS12" i="31"/>
  <c r="UPT12" i="31"/>
  <c r="UPQ12" i="31"/>
  <c r="UPR12" i="31" s="1"/>
  <c r="UPP12" i="31"/>
  <c r="UPN12" i="31"/>
  <c r="UPO12" i="31"/>
  <c r="UPK12" i="31"/>
  <c r="UPJ12" i="31"/>
  <c r="UPH12" i="31"/>
  <c r="UPI12" i="31"/>
  <c r="UPF12" i="31"/>
  <c r="UPE12" i="31"/>
  <c r="UPD12" i="31"/>
  <c r="UPC12" i="31"/>
  <c r="UPA12" i="31"/>
  <c r="UOZ12" i="31"/>
  <c r="UOX12" i="31"/>
  <c r="UOY12" i="31"/>
  <c r="UOU12" i="31"/>
  <c r="UOT12" i="31"/>
  <c r="UOR12" i="31"/>
  <c r="UOS12" i="31"/>
  <c r="UOP12" i="31"/>
  <c r="UOO12" i="31"/>
  <c r="UOM12" i="31"/>
  <c r="UON12" i="31"/>
  <c r="UOK12" i="31"/>
  <c r="UOJ12" i="31"/>
  <c r="UOH12" i="31"/>
  <c r="UOI12" i="31"/>
  <c r="UOE12" i="31"/>
  <c r="UOD12" i="31"/>
  <c r="UOC12" i="31"/>
  <c r="UOB12" i="31"/>
  <c r="UNZ12" i="31"/>
  <c r="UNY12" i="31"/>
  <c r="UNW12" i="31"/>
  <c r="UNX12" i="31"/>
  <c r="UNU12" i="31"/>
  <c r="UNT12" i="31"/>
  <c r="UNR12" i="31"/>
  <c r="UNS12" i="31"/>
  <c r="UNO12" i="31"/>
  <c r="UNN12" i="31"/>
  <c r="UNL12" i="31"/>
  <c r="UNM12" i="31"/>
  <c r="UNJ12" i="31"/>
  <c r="UNI12" i="31"/>
  <c r="UNG12" i="31"/>
  <c r="UNH12" i="31"/>
  <c r="UNE12" i="31"/>
  <c r="UND12" i="31"/>
  <c r="UNB12" i="31"/>
  <c r="UNC12" i="31"/>
  <c r="UMY12" i="31"/>
  <c r="UMX12" i="31"/>
  <c r="UMV12" i="31"/>
  <c r="UMW12" i="31"/>
  <c r="UMT12" i="31"/>
  <c r="UMS12" i="31"/>
  <c r="UMQ12" i="31"/>
  <c r="UMR12" i="31"/>
  <c r="UMO12" i="31"/>
  <c r="UMN12" i="31"/>
  <c r="UML12" i="31"/>
  <c r="UMM12" i="31"/>
  <c r="UMI12" i="31"/>
  <c r="UMH12" i="31"/>
  <c r="UMF12" i="31"/>
  <c r="UMG12" i="31"/>
  <c r="UMD12" i="31"/>
  <c r="UMC12" i="31"/>
  <c r="UMA12" i="31"/>
  <c r="UMB12" i="31"/>
  <c r="ULY12" i="31"/>
  <c r="ULX12" i="31"/>
  <c r="ULW12" i="31"/>
  <c r="ULV12" i="31"/>
  <c r="ULS12" i="31"/>
  <c r="ULR12" i="31"/>
  <c r="ULP12" i="31"/>
  <c r="ULQ12" i="31"/>
  <c r="ULN12" i="31"/>
  <c r="ULM12" i="31"/>
  <c r="ULK12" i="31"/>
  <c r="ULL12" i="31"/>
  <c r="ULI12" i="31"/>
  <c r="ULH12" i="31"/>
  <c r="ULF12" i="31"/>
  <c r="ULG12" i="31"/>
  <c r="ULC12" i="31"/>
  <c r="ULB12" i="31"/>
  <c r="UKZ12" i="31"/>
  <c r="ULA12" i="31"/>
  <c r="UKX12" i="31"/>
  <c r="UKW12" i="31"/>
  <c r="UKU12" i="31"/>
  <c r="UKV12" i="31"/>
  <c r="UKS12" i="31"/>
  <c r="UKR12" i="31"/>
  <c r="UKP12" i="31"/>
  <c r="UKQ12" i="31"/>
  <c r="UKM12" i="31"/>
  <c r="UKL12" i="31"/>
  <c r="UKJ12" i="31"/>
  <c r="UKK12" i="31"/>
  <c r="UKH12" i="31"/>
  <c r="UKG12" i="31"/>
  <c r="UKE12" i="31"/>
  <c r="UKF12" i="31"/>
  <c r="UKC12" i="31"/>
  <c r="UKB12" i="31"/>
  <c r="UJZ12" i="31"/>
  <c r="UKA12" i="31"/>
  <c r="UJW12" i="31"/>
  <c r="UJV12" i="31"/>
  <c r="UJT12" i="31"/>
  <c r="UJU12" i="31"/>
  <c r="UJR12" i="31"/>
  <c r="UJQ12" i="31"/>
  <c r="UJO12" i="31"/>
  <c r="UJP12" i="31"/>
  <c r="UJM12" i="31"/>
  <c r="UJL12" i="31"/>
  <c r="UJJ12" i="31"/>
  <c r="UJK12" i="31"/>
  <c r="UJG12" i="31"/>
  <c r="UJF12" i="31"/>
  <c r="UJD12" i="31"/>
  <c r="UJE12" i="31"/>
  <c r="UJB12" i="31"/>
  <c r="UJA12" i="31"/>
  <c r="UIY12" i="31"/>
  <c r="UIZ12" i="31"/>
  <c r="UIW12" i="31"/>
  <c r="UIV12" i="31"/>
  <c r="UIT12" i="31"/>
  <c r="UIU12" i="31"/>
  <c r="UIQ12" i="31"/>
  <c r="UIP12" i="31"/>
  <c r="UIN12" i="31"/>
  <c r="UIO12" i="31"/>
  <c r="UIL12" i="31"/>
  <c r="UIK12" i="31"/>
  <c r="UII12" i="31"/>
  <c r="UIJ12" i="31"/>
  <c r="UIG12" i="31"/>
  <c r="UIF12" i="31"/>
  <c r="UID12" i="31"/>
  <c r="UIE12" i="31"/>
  <c r="UIA12" i="31"/>
  <c r="UHZ12" i="31"/>
  <c r="UHX12" i="31"/>
  <c r="UHY12" i="31"/>
  <c r="UHV12" i="31"/>
  <c r="UHU12" i="31"/>
  <c r="UHS12" i="31"/>
  <c r="UHT12" i="31"/>
  <c r="UHQ12" i="31"/>
  <c r="UHP12" i="31"/>
  <c r="UHN12" i="31"/>
  <c r="UHO12" i="31"/>
  <c r="UHK12" i="31"/>
  <c r="UHJ12" i="31"/>
  <c r="UHH12" i="31"/>
  <c r="UHI12" i="31"/>
  <c r="UHF12" i="31"/>
  <c r="UHE12" i="31"/>
  <c r="UHC12" i="31"/>
  <c r="UHD12" i="31"/>
  <c r="UHA12" i="31"/>
  <c r="UGZ12" i="31"/>
  <c r="UGX12" i="31"/>
  <c r="UGY12" i="31"/>
  <c r="UGU12" i="31"/>
  <c r="UGT12" i="31"/>
  <c r="UGR12" i="31"/>
  <c r="UGS12" i="31"/>
  <c r="UGP12" i="31"/>
  <c r="UGO12" i="31"/>
  <c r="UGM12" i="31"/>
  <c r="UGN12" i="31"/>
  <c r="UGK12" i="31"/>
  <c r="UGJ12" i="31"/>
  <c r="UGH12" i="31"/>
  <c r="UGI12" i="31"/>
  <c r="UGE12" i="31"/>
  <c r="UGD12" i="31"/>
  <c r="UGB12" i="31"/>
  <c r="UGC12" i="31"/>
  <c r="UFZ12" i="31"/>
  <c r="UFY12" i="31"/>
  <c r="UFW12" i="31"/>
  <c r="UFX12" i="31"/>
  <c r="UFU12" i="31"/>
  <c r="UFT12" i="31"/>
  <c r="UFR12" i="31"/>
  <c r="UFS12" i="31"/>
  <c r="UFO12" i="31"/>
  <c r="UFN12" i="31"/>
  <c r="UFL12" i="31"/>
  <c r="UFM12" i="31"/>
  <c r="UFJ12" i="31"/>
  <c r="UFI12" i="31"/>
  <c r="UFH12" i="31"/>
  <c r="UFG12" i="31"/>
  <c r="UFE12" i="31"/>
  <c r="UFD12" i="31"/>
  <c r="UFB12" i="31"/>
  <c r="UFC12" i="31"/>
  <c r="UEY12" i="31"/>
  <c r="UEX12" i="31"/>
  <c r="UEV12" i="31"/>
  <c r="UEW12" i="31"/>
  <c r="UET12" i="31"/>
  <c r="UES12" i="31"/>
  <c r="UEQ12" i="31"/>
  <c r="UER12" i="31"/>
  <c r="UEO12" i="31"/>
  <c r="UEN12" i="31"/>
  <c r="UEL12" i="31"/>
  <c r="UEM12" i="31"/>
  <c r="UEI12" i="31"/>
  <c r="UEH12" i="31"/>
  <c r="UEF12" i="31"/>
  <c r="UEG12" i="31"/>
  <c r="UED12" i="31"/>
  <c r="UEC12" i="31"/>
  <c r="UEA12" i="31"/>
  <c r="UEB12" i="31"/>
  <c r="UDY12" i="31"/>
  <c r="UDX12" i="31"/>
  <c r="UDV12" i="31"/>
  <c r="UDW12" i="31"/>
  <c r="UDS12" i="31"/>
  <c r="UDR12" i="31"/>
  <c r="UDP12" i="31"/>
  <c r="UDQ12" i="31"/>
  <c r="UDN12" i="31"/>
  <c r="UDM12" i="31"/>
  <c r="UDK12" i="31"/>
  <c r="UDL12" i="31"/>
  <c r="UDI12" i="31"/>
  <c r="UDH12" i="31"/>
  <c r="UDF12" i="31"/>
  <c r="UDG12" i="31"/>
  <c r="UDC12" i="31"/>
  <c r="UDB12" i="31"/>
  <c r="UCZ12" i="31"/>
  <c r="UDA12" i="31"/>
  <c r="UCX12" i="31"/>
  <c r="UCW12" i="31"/>
  <c r="UCU12" i="31"/>
  <c r="UCV12" i="31"/>
  <c r="UCS12" i="31"/>
  <c r="UCR12" i="31"/>
  <c r="UCP12" i="31"/>
  <c r="UCQ12" i="31"/>
  <c r="UCM12" i="31"/>
  <c r="UCL12" i="31"/>
  <c r="UCJ12" i="31"/>
  <c r="UCK12" i="31"/>
  <c r="UCH12" i="31"/>
  <c r="UCG12" i="31"/>
  <c r="UCE12" i="31"/>
  <c r="UCF12" i="31"/>
  <c r="UCC12" i="31"/>
  <c r="UCB12" i="31"/>
  <c r="UBZ12" i="31"/>
  <c r="UCA12" i="31"/>
  <c r="UBW12" i="31"/>
  <c r="UBV12" i="31"/>
  <c r="UBT12" i="31"/>
  <c r="UBU12" i="31"/>
  <c r="UBR12" i="31"/>
  <c r="UBQ12" i="31"/>
  <c r="UBO12" i="31"/>
  <c r="UBP12" i="31"/>
  <c r="UBM12" i="31"/>
  <c r="UBL12" i="31"/>
  <c r="UBJ12" i="31"/>
  <c r="UBK12" i="31"/>
  <c r="UBG12" i="31"/>
  <c r="UBF12" i="31"/>
  <c r="UBD12" i="31"/>
  <c r="UBE12" i="31"/>
  <c r="UBB12" i="31"/>
  <c r="UBA12" i="31"/>
  <c r="UAY12" i="31"/>
  <c r="UAZ12" i="31"/>
  <c r="UAW12" i="31"/>
  <c r="UAV12" i="31"/>
  <c r="UAT12" i="31"/>
  <c r="UAU12" i="31"/>
  <c r="UAQ12" i="31"/>
  <c r="UAP12" i="31"/>
  <c r="UAN12" i="31"/>
  <c r="UAO12" i="31"/>
  <c r="UAL12" i="31"/>
  <c r="UAK12" i="31"/>
  <c r="UAI12" i="31"/>
  <c r="UAJ12" i="31"/>
  <c r="UAG12" i="31"/>
  <c r="UAF12" i="31"/>
  <c r="UAD12" i="31"/>
  <c r="UAE12" i="31"/>
  <c r="UAA12" i="31"/>
  <c r="TZZ12" i="31"/>
  <c r="TZX12" i="31"/>
  <c r="TZY12" i="31"/>
  <c r="TZV12" i="31"/>
  <c r="TZU12" i="31"/>
  <c r="TZS12" i="31"/>
  <c r="TZT12" i="31"/>
  <c r="TZQ12" i="31"/>
  <c r="TZP12" i="31"/>
  <c r="TZN12" i="31"/>
  <c r="TZO12" i="31"/>
  <c r="TZK12" i="31"/>
  <c r="TZJ12" i="31"/>
  <c r="TZH12" i="31"/>
  <c r="TZI12" i="31"/>
  <c r="TZF12" i="31"/>
  <c r="TZE12" i="31"/>
  <c r="TZC12" i="31"/>
  <c r="TZD12" i="31"/>
  <c r="TZA12" i="31"/>
  <c r="TYZ12" i="31"/>
  <c r="TYX12" i="31"/>
  <c r="TYY12" i="31"/>
  <c r="TYU12" i="31"/>
  <c r="TYV12" i="31" s="1"/>
  <c r="TYT12" i="31"/>
  <c r="TYS12" i="31"/>
  <c r="TYR12" i="31"/>
  <c r="TYP12" i="31"/>
  <c r="TYO12" i="31"/>
  <c r="TYM12" i="31"/>
  <c r="TYN12" i="31"/>
  <c r="TYK12" i="31"/>
  <c r="TYJ12" i="31"/>
  <c r="TYH12" i="31"/>
  <c r="TYI12" i="31"/>
  <c r="TYE12" i="31"/>
  <c r="TYD12" i="31"/>
  <c r="TYB12" i="31"/>
  <c r="TYC12" i="31"/>
  <c r="TXZ12" i="31"/>
  <c r="TXY12" i="31"/>
  <c r="TXW12" i="31"/>
  <c r="TXX12" i="31"/>
  <c r="TXU12" i="31"/>
  <c r="TXT12" i="31"/>
  <c r="TXR12" i="31"/>
  <c r="TXS12" i="31"/>
  <c r="TXO12" i="31"/>
  <c r="TXN12" i="31"/>
  <c r="TXL12" i="31"/>
  <c r="TXM12" i="31"/>
  <c r="TXJ12" i="31"/>
  <c r="TXI12" i="31"/>
  <c r="TXG12" i="31"/>
  <c r="TXH12" i="31"/>
  <c r="TXE12" i="31"/>
  <c r="TXD12" i="31"/>
  <c r="TXB12" i="31"/>
  <c r="TXC12" i="31"/>
  <c r="TWY12" i="31"/>
  <c r="TWX12" i="31"/>
  <c r="TWV12" i="31"/>
  <c r="TWW12" i="31"/>
  <c r="TWT12" i="31"/>
  <c r="TWS12" i="31"/>
  <c r="TWQ12" i="31"/>
  <c r="TWR12" i="31"/>
  <c r="TWO12" i="31"/>
  <c r="TWN12" i="31"/>
  <c r="TWL12" i="31"/>
  <c r="TWM12" i="31"/>
  <c r="TWI12" i="31"/>
  <c r="TWH12" i="31"/>
  <c r="TWF12" i="31"/>
  <c r="TWG12" i="31"/>
  <c r="TWD12" i="31"/>
  <c r="TWC12" i="31"/>
  <c r="TWA12" i="31"/>
  <c r="TWB12" i="31"/>
  <c r="TVY12" i="31"/>
  <c r="TVX12" i="31"/>
  <c r="TVV12" i="31"/>
  <c r="TVW12" i="31"/>
  <c r="TVS12" i="31"/>
  <c r="TVT12" i="31" s="1"/>
  <c r="TVR12" i="31"/>
  <c r="TVP12" i="31"/>
  <c r="TVQ12" i="31"/>
  <c r="TVN12" i="31"/>
  <c r="TVM12" i="31"/>
  <c r="TVK12" i="31"/>
  <c r="TVL12" i="31"/>
  <c r="TVI12" i="31"/>
  <c r="TVH12" i="31"/>
  <c r="TVF12" i="31"/>
  <c r="TVG12" i="31"/>
  <c r="TVC12" i="31"/>
  <c r="TVB12" i="31"/>
  <c r="TUZ12" i="31"/>
  <c r="TVA12" i="31"/>
  <c r="TUX12" i="31"/>
  <c r="TUW12" i="31"/>
  <c r="TUU12" i="31"/>
  <c r="TUV12" i="31"/>
  <c r="TUS12" i="31"/>
  <c r="TUR12" i="31"/>
  <c r="TUP12" i="31"/>
  <c r="TUQ12" i="31"/>
  <c r="TUM12" i="31"/>
  <c r="TUL12" i="31"/>
  <c r="TUJ12" i="31"/>
  <c r="TUK12" i="31"/>
  <c r="TUH12" i="31"/>
  <c r="TUG12" i="31"/>
  <c r="TUE12" i="31"/>
  <c r="TUF12" i="31"/>
  <c r="TUC12" i="31"/>
  <c r="TUB12" i="31"/>
  <c r="TTZ12" i="31"/>
  <c r="TUA12" i="31"/>
  <c r="TTW12" i="31"/>
  <c r="TTV12" i="31"/>
  <c r="TTT12" i="31"/>
  <c r="TTU12" i="31"/>
  <c r="TTR12" i="31"/>
  <c r="TTQ12" i="31"/>
  <c r="TTO12" i="31"/>
  <c r="TTP12" i="31"/>
  <c r="TTM12" i="31"/>
  <c r="TTL12" i="31"/>
  <c r="TTJ12" i="31"/>
  <c r="TTK12" i="31"/>
  <c r="TTG12" i="31"/>
  <c r="TTF12" i="31"/>
  <c r="TTD12" i="31"/>
  <c r="TTE12" i="31"/>
  <c r="TTB12" i="31"/>
  <c r="TTA12" i="31"/>
  <c r="TSY12" i="31"/>
  <c r="TSZ12" i="31"/>
  <c r="TSW12" i="31"/>
  <c r="TSV12" i="31"/>
  <c r="TST12" i="31"/>
  <c r="TSU12" i="31"/>
  <c r="TSQ12" i="31"/>
  <c r="TSP12" i="31"/>
  <c r="TSN12" i="31"/>
  <c r="TSO12" i="31"/>
  <c r="TSL12" i="31"/>
  <c r="TSK12" i="31"/>
  <c r="TSI12" i="31"/>
  <c r="TSJ12" i="31"/>
  <c r="TSG12" i="31"/>
  <c r="TSF12" i="31"/>
  <c r="TSD12" i="31"/>
  <c r="TSE12" i="31"/>
  <c r="TSA12" i="31"/>
  <c r="TRZ12" i="31"/>
  <c r="TRX12" i="31"/>
  <c r="TRY12" i="31"/>
  <c r="TRV12" i="31"/>
  <c r="TRU12" i="31"/>
  <c r="TRS12" i="31"/>
  <c r="TRT12" i="31"/>
  <c r="TRQ12" i="31"/>
  <c r="TRP12" i="31"/>
  <c r="TRN12" i="31"/>
  <c r="TRO12" i="31"/>
  <c r="TRK12" i="31"/>
  <c r="TRJ12" i="31"/>
  <c r="TRH12" i="31"/>
  <c r="TRI12" i="31"/>
  <c r="TRF12" i="31"/>
  <c r="TRE12" i="31"/>
  <c r="TRD12" i="31"/>
  <c r="TRC12" i="31"/>
  <c r="TRA12" i="31"/>
  <c r="TQZ12" i="31"/>
  <c r="TQX12" i="31"/>
  <c r="TQY12" i="31"/>
  <c r="TQU12" i="31"/>
  <c r="TQT12" i="31"/>
  <c r="TQR12" i="31"/>
  <c r="TQS12" i="31"/>
  <c r="TQP12" i="31"/>
  <c r="TQO12" i="31"/>
  <c r="TQM12" i="31"/>
  <c r="TQN12" i="31"/>
  <c r="TQK12" i="31"/>
  <c r="TQJ12" i="31"/>
  <c r="TQH12" i="31"/>
  <c r="TQI12" i="31"/>
  <c r="TQE12" i="31"/>
  <c r="TQD12" i="31"/>
  <c r="TQB12" i="31"/>
  <c r="TQC12" i="31"/>
  <c r="TPZ12" i="31"/>
  <c r="TPY12" i="31"/>
  <c r="TPX12" i="31"/>
  <c r="TPW12" i="31"/>
  <c r="TPU12" i="31"/>
  <c r="TPT12" i="31"/>
  <c r="TPR12" i="31"/>
  <c r="TPS12" i="31"/>
  <c r="TPO12" i="31"/>
  <c r="TPN12" i="31"/>
  <c r="TPL12" i="31"/>
  <c r="TPM12" i="31"/>
  <c r="TPJ12" i="31"/>
  <c r="TPI12" i="31"/>
  <c r="TPG12" i="31"/>
  <c r="TPH12" i="31"/>
  <c r="TPE12" i="31"/>
  <c r="TPD12" i="31"/>
  <c r="TPB12" i="31"/>
  <c r="TPC12" i="31"/>
  <c r="TOY12" i="31"/>
  <c r="TOX12" i="31"/>
  <c r="TOV12" i="31"/>
  <c r="TOW12" i="31"/>
  <c r="TOT12" i="31"/>
  <c r="TOS12" i="31"/>
  <c r="TOQ12" i="31"/>
  <c r="TOR12" i="31"/>
  <c r="TOO12" i="31"/>
  <c r="TON12" i="31"/>
  <c r="TOL12" i="31"/>
  <c r="TOM12" i="31"/>
  <c r="TOI12" i="31"/>
  <c r="TOH12" i="31"/>
  <c r="TOF12" i="31"/>
  <c r="TOG12" i="31"/>
  <c r="TOD12" i="31"/>
  <c r="TOC12" i="31"/>
  <c r="TOB12" i="31"/>
  <c r="TOA12" i="31"/>
  <c r="TNY12" i="31"/>
  <c r="TNX12" i="31"/>
  <c r="TNV12" i="31"/>
  <c r="TNW12" i="31"/>
  <c r="TNS12" i="31"/>
  <c r="TNR12" i="31"/>
  <c r="TNP12" i="31"/>
  <c r="TNQ12" i="31"/>
  <c r="TNN12" i="31"/>
  <c r="TNM12" i="31"/>
  <c r="TNK12" i="31"/>
  <c r="TNL12" i="31"/>
  <c r="TNI12" i="31"/>
  <c r="TNH12" i="31"/>
  <c r="TNF12" i="31"/>
  <c r="TNG12" i="31"/>
  <c r="TNC12" i="31"/>
  <c r="TNB12" i="31"/>
  <c r="TMZ12" i="31"/>
  <c r="TNA12" i="31"/>
  <c r="TMX12" i="31"/>
  <c r="TMW12" i="31"/>
  <c r="TMU12" i="31"/>
  <c r="TMV12" i="31"/>
  <c r="TMS12" i="31"/>
  <c r="TMR12" i="31"/>
  <c r="TMP12" i="31"/>
  <c r="TMQ12" i="31"/>
  <c r="TMM12" i="31"/>
  <c r="TML12" i="31"/>
  <c r="TMJ12" i="31"/>
  <c r="TMK12" i="31"/>
  <c r="TMH12" i="31"/>
  <c r="TMG12" i="31"/>
  <c r="TME12" i="31"/>
  <c r="TMF12" i="31"/>
  <c r="TMC12" i="31"/>
  <c r="TMB12" i="31"/>
  <c r="TLZ12" i="31"/>
  <c r="TMA12" i="31"/>
  <c r="TLW12" i="31"/>
  <c r="TLV12" i="31"/>
  <c r="TLT12" i="31"/>
  <c r="TLU12" i="31"/>
  <c r="TLR12" i="31"/>
  <c r="TLQ12" i="31"/>
  <c r="TLO12" i="31"/>
  <c r="TLP12" i="31"/>
  <c r="TLM12" i="31"/>
  <c r="TLL12" i="31"/>
  <c r="TLJ12" i="31"/>
  <c r="TLK12" i="31"/>
  <c r="TLG12" i="31"/>
  <c r="TLF12" i="31"/>
  <c r="TLD12" i="31"/>
  <c r="TLE12" i="31"/>
  <c r="TLB12" i="31"/>
  <c r="TLA12" i="31"/>
  <c r="TKY12" i="31"/>
  <c r="TKZ12" i="31"/>
  <c r="TKW12" i="31"/>
  <c r="TKV12" i="31"/>
  <c r="TKT12" i="31"/>
  <c r="TKU12" i="31"/>
  <c r="TKQ12" i="31"/>
  <c r="TKP12" i="31"/>
  <c r="TKN12" i="31"/>
  <c r="TKO12" i="31"/>
  <c r="TKL12" i="31"/>
  <c r="TKK12" i="31"/>
  <c r="TKI12" i="31"/>
  <c r="TKJ12" i="31"/>
  <c r="TKG12" i="31"/>
  <c r="TKF12" i="31"/>
  <c r="TKD12" i="31"/>
  <c r="TKE12" i="31"/>
  <c r="TKA12" i="31"/>
  <c r="TJZ12" i="31"/>
  <c r="TJX12" i="31"/>
  <c r="TJY12" i="31"/>
  <c r="TJV12" i="31"/>
  <c r="TJU12" i="31"/>
  <c r="TJS12" i="31"/>
  <c r="TJT12" i="31"/>
  <c r="TJQ12" i="31"/>
  <c r="TJP12" i="31"/>
  <c r="TJN12" i="31"/>
  <c r="TJO12" i="31"/>
  <c r="TJK12" i="31"/>
  <c r="TJJ12" i="31"/>
  <c r="TJH12" i="31"/>
  <c r="TJI12" i="31"/>
  <c r="TJF12" i="31"/>
  <c r="TJE12" i="31"/>
  <c r="TJC12" i="31"/>
  <c r="TJD12" i="31"/>
  <c r="TJA12" i="31"/>
  <c r="TIZ12" i="31"/>
  <c r="TIX12" i="31"/>
  <c r="TIY12" i="31"/>
  <c r="TIU12" i="31"/>
  <c r="TIT12" i="31"/>
  <c r="TIR12" i="31"/>
  <c r="TIS12" i="31"/>
  <c r="TIP12" i="31"/>
  <c r="TIO12" i="31"/>
  <c r="TIM12" i="31"/>
  <c r="TIN12" i="31"/>
  <c r="TIK12" i="31"/>
  <c r="TIJ12" i="31"/>
  <c r="TIH12" i="31"/>
  <c r="TII12" i="31"/>
  <c r="TIE12" i="31"/>
  <c r="TID12" i="31"/>
  <c r="TIB12" i="31"/>
  <c r="TIC12" i="31"/>
  <c r="THZ12" i="31"/>
  <c r="THY12" i="31"/>
  <c r="THW12" i="31"/>
  <c r="THX12" i="31"/>
  <c r="THU12" i="31"/>
  <c r="THT12" i="31"/>
  <c r="THR12" i="31"/>
  <c r="THS12" i="31"/>
  <c r="THO12" i="31"/>
  <c r="THN12" i="31"/>
  <c r="THL12" i="31"/>
  <c r="THM12" i="31"/>
  <c r="THJ12" i="31"/>
  <c r="THI12" i="31"/>
  <c r="THG12" i="31"/>
  <c r="THH12" i="31"/>
  <c r="THE12" i="31"/>
  <c r="THD12" i="31"/>
  <c r="THC12" i="31"/>
  <c r="THB12" i="31"/>
  <c r="TGY12" i="31"/>
  <c r="TGX12" i="31"/>
  <c r="TGV12" i="31"/>
  <c r="TGW12" i="31"/>
  <c r="TGT12" i="31"/>
  <c r="TGS12" i="31"/>
  <c r="TGQ12" i="31"/>
  <c r="TGR12" i="31"/>
  <c r="TGO12" i="31"/>
  <c r="TGN12" i="31"/>
  <c r="TGL12" i="31"/>
  <c r="TGM12" i="31"/>
  <c r="TGI12" i="31"/>
  <c r="TGH12" i="31"/>
  <c r="TGF12" i="31"/>
  <c r="TGG12" i="31"/>
  <c r="TGD12" i="31"/>
  <c r="TGC12" i="31"/>
  <c r="TGA12" i="31"/>
  <c r="TGB12" i="31"/>
  <c r="TFY12" i="31"/>
  <c r="TFX12" i="31"/>
  <c r="TFV12" i="31"/>
  <c r="TFW12" i="31"/>
  <c r="TFS12" i="31"/>
  <c r="TFR12" i="31"/>
  <c r="TFP12" i="31"/>
  <c r="TFQ12" i="31"/>
  <c r="TFN12" i="31"/>
  <c r="TFM12" i="31"/>
  <c r="TFK12" i="31"/>
  <c r="TFL12" i="31"/>
  <c r="TFI12" i="31"/>
  <c r="TFH12" i="31"/>
  <c r="TFF12" i="31"/>
  <c r="TFG12" i="31"/>
  <c r="TFC12" i="31"/>
  <c r="TFB12" i="31"/>
  <c r="TEZ12" i="31"/>
  <c r="TFA12" i="31"/>
  <c r="TEX12" i="31"/>
  <c r="TEW12" i="31"/>
  <c r="TEU12" i="31"/>
  <c r="TEV12" i="31"/>
  <c r="TES12" i="31"/>
  <c r="TER12" i="31"/>
  <c r="TEP12" i="31"/>
  <c r="TEQ12" i="31"/>
  <c r="TEM12" i="31"/>
  <c r="TEL12" i="31"/>
  <c r="TEJ12" i="31"/>
  <c r="TEK12" i="31"/>
  <c r="TEH12" i="31"/>
  <c r="TEG12" i="31"/>
  <c r="TEE12" i="31"/>
  <c r="TEF12" i="31"/>
  <c r="TEC12" i="31"/>
  <c r="TEB12" i="31"/>
  <c r="TDZ12" i="31"/>
  <c r="TEA12" i="31"/>
  <c r="TDW12" i="31"/>
  <c r="TDV12" i="31"/>
  <c r="TDT12" i="31"/>
  <c r="TDU12" i="31"/>
  <c r="TDR12" i="31"/>
  <c r="TDQ12" i="31"/>
  <c r="TDO12" i="31"/>
  <c r="TDP12" i="31"/>
  <c r="TDM12" i="31"/>
  <c r="TDL12" i="31"/>
  <c r="TDJ12" i="31"/>
  <c r="TDK12" i="31"/>
  <c r="TDG12" i="31"/>
  <c r="TDF12" i="31"/>
  <c r="TDD12" i="31"/>
  <c r="TDE12" i="31"/>
  <c r="TDB12" i="31"/>
  <c r="TDA12" i="31"/>
  <c r="TCY12" i="31"/>
  <c r="TCZ12" i="31"/>
  <c r="TCW12" i="31"/>
  <c r="TCV12" i="31"/>
  <c r="TCT12" i="31"/>
  <c r="TCU12" i="31"/>
  <c r="TCQ12" i="31"/>
  <c r="TCR12" i="31" s="1"/>
  <c r="TCP12" i="31"/>
  <c r="TCO12" i="31"/>
  <c r="TCN12" i="31"/>
  <c r="TCL12" i="31"/>
  <c r="TCK12" i="31"/>
  <c r="TCI12" i="31"/>
  <c r="TCJ12" i="31"/>
  <c r="TCG12" i="31"/>
  <c r="TCF12" i="31"/>
  <c r="TCD12" i="31"/>
  <c r="TCE12" i="31"/>
  <c r="TCA12" i="31"/>
  <c r="TBZ12" i="31"/>
  <c r="TBX12" i="31"/>
  <c r="TBY12" i="31"/>
  <c r="TBV12" i="31"/>
  <c r="TBU12" i="31"/>
  <c r="TBS12" i="31"/>
  <c r="TBT12" i="31"/>
  <c r="TBQ12" i="31"/>
  <c r="TBR12" i="31" s="1"/>
  <c r="TBP12" i="31"/>
  <c r="TBO12" i="31"/>
  <c r="TBN12" i="31"/>
  <c r="TBK12" i="31"/>
  <c r="TBJ12" i="31"/>
  <c r="TBH12" i="31"/>
  <c r="TBI12" i="31"/>
  <c r="TBF12" i="31"/>
  <c r="TBE12" i="31"/>
  <c r="TBC12" i="31"/>
  <c r="TBD12" i="31"/>
  <c r="TBA12" i="31"/>
  <c r="TAZ12" i="31"/>
  <c r="TAX12" i="31"/>
  <c r="TAY12" i="31"/>
  <c r="TAU12" i="31"/>
  <c r="TAT12" i="31"/>
  <c r="TAR12" i="31"/>
  <c r="TAS12" i="31"/>
  <c r="TAP12" i="31"/>
  <c r="TAO12" i="31"/>
  <c r="TAM12" i="31"/>
  <c r="TAN12" i="31"/>
  <c r="TAK12" i="31"/>
  <c r="TAJ12" i="31"/>
  <c r="TAH12" i="31"/>
  <c r="TAI12" i="31"/>
  <c r="TAE12" i="31"/>
  <c r="TAD12" i="31"/>
  <c r="TAB12" i="31"/>
  <c r="TAC12" i="31"/>
  <c r="SZZ12" i="31"/>
  <c r="TAA12" i="31" s="1"/>
  <c r="SZY12" i="31"/>
  <c r="SZW12" i="31"/>
  <c r="SZX12" i="31"/>
  <c r="SZU12" i="31"/>
  <c r="SZT12" i="31"/>
  <c r="SZR12" i="31"/>
  <c r="SZS12" i="31"/>
  <c r="SZO12" i="31"/>
  <c r="SZN12" i="31"/>
  <c r="SZL12" i="31"/>
  <c r="SZM12" i="31"/>
  <c r="SZJ12" i="31"/>
  <c r="SZI12" i="31"/>
  <c r="SZG12" i="31"/>
  <c r="SZH12" i="31"/>
  <c r="SZE12" i="31"/>
  <c r="SZD12" i="31"/>
  <c r="SZB12" i="31"/>
  <c r="SZC12" i="31"/>
  <c r="SYY12" i="31"/>
  <c r="SYX12" i="31"/>
  <c r="SYV12" i="31"/>
  <c r="SYW12" i="31"/>
  <c r="SYT12" i="31"/>
  <c r="SYS12" i="31"/>
  <c r="SYQ12" i="31"/>
  <c r="SYR12" i="31"/>
  <c r="SYO12" i="31"/>
  <c r="SYN12" i="31"/>
  <c r="SYL12" i="31"/>
  <c r="SYM12" i="31"/>
  <c r="SYI12" i="31"/>
  <c r="SYH12" i="31"/>
  <c r="SYF12" i="31"/>
  <c r="SYG12" i="31"/>
  <c r="SYD12" i="31"/>
  <c r="SYC12" i="31"/>
  <c r="SYA12" i="31"/>
  <c r="SYB12" i="31"/>
  <c r="SXY12" i="31"/>
  <c r="SXX12" i="31"/>
  <c r="SXV12" i="31"/>
  <c r="SXW12" i="31"/>
  <c r="SXS12" i="31"/>
  <c r="SXR12" i="31"/>
  <c r="SXP12" i="31"/>
  <c r="SXQ12" i="31"/>
  <c r="SXN12" i="31"/>
  <c r="SXM12" i="31"/>
  <c r="SXK12" i="31"/>
  <c r="SXL12" i="31"/>
  <c r="SXI12" i="31"/>
  <c r="SXH12" i="31"/>
  <c r="SXG12" i="31"/>
  <c r="SXF12" i="31"/>
  <c r="SXC12" i="31"/>
  <c r="SXB12" i="31"/>
  <c r="SWZ12" i="31"/>
  <c r="SXA12" i="31"/>
  <c r="SWX12" i="31"/>
  <c r="SWW12" i="31"/>
  <c r="SWU12" i="31"/>
  <c r="SWV12" i="31"/>
  <c r="SWS12" i="31"/>
  <c r="SWR12" i="31"/>
  <c r="SWP12" i="31"/>
  <c r="SWQ12" i="31"/>
  <c r="SWM12" i="31"/>
  <c r="SWL12" i="31"/>
  <c r="SWJ12" i="31"/>
  <c r="SWK12" i="31"/>
  <c r="SWH12" i="31"/>
  <c r="SWG12" i="31"/>
  <c r="SWE12" i="31"/>
  <c r="SWF12" i="31"/>
  <c r="SWC12" i="31"/>
  <c r="SWB12" i="31"/>
  <c r="SVZ12" i="31"/>
  <c r="SWA12" i="31"/>
  <c r="SVW12" i="31"/>
  <c r="SVV12" i="31"/>
  <c r="SVT12" i="31"/>
  <c r="SVU12" i="31"/>
  <c r="SVR12" i="31"/>
  <c r="SVQ12" i="31"/>
  <c r="SVO12" i="31"/>
  <c r="SVP12" i="31"/>
  <c r="SVM12" i="31"/>
  <c r="SVL12" i="31"/>
  <c r="SVJ12" i="31"/>
  <c r="SVK12" i="31"/>
  <c r="SVG12" i="31"/>
  <c r="SVF12" i="31"/>
  <c r="SVD12" i="31"/>
  <c r="SVE12" i="31"/>
  <c r="SVB12" i="31"/>
  <c r="SVA12" i="31"/>
  <c r="SUY12" i="31"/>
  <c r="SUZ12" i="31"/>
  <c r="SUW12" i="31"/>
  <c r="SUV12" i="31"/>
  <c r="SUT12" i="31"/>
  <c r="SUU12" i="31"/>
  <c r="SUQ12" i="31"/>
  <c r="SUP12" i="31"/>
  <c r="SUN12" i="31"/>
  <c r="SUO12" i="31"/>
  <c r="SUL12" i="31"/>
  <c r="SUK12" i="31"/>
  <c r="SUI12" i="31"/>
  <c r="SUJ12" i="31"/>
  <c r="SUG12" i="31"/>
  <c r="SUF12" i="31"/>
  <c r="SUD12" i="31"/>
  <c r="SUE12" i="31"/>
  <c r="SUA12" i="31"/>
  <c r="STZ12" i="31"/>
  <c r="STX12" i="31"/>
  <c r="STY12" i="31"/>
  <c r="STV12" i="31"/>
  <c r="STU12" i="31"/>
  <c r="STS12" i="31"/>
  <c r="STT12" i="31"/>
  <c r="STQ12" i="31"/>
  <c r="STP12" i="31"/>
  <c r="STN12" i="31"/>
  <c r="STO12" i="31"/>
  <c r="STK12" i="31"/>
  <c r="STJ12" i="31"/>
  <c r="STH12" i="31"/>
  <c r="STI12" i="31"/>
  <c r="STF12" i="31"/>
  <c r="STE12" i="31"/>
  <c r="STC12" i="31"/>
  <c r="STD12" i="31"/>
  <c r="STA12" i="31"/>
  <c r="SSZ12" i="31"/>
  <c r="SSX12" i="31"/>
  <c r="SSY12" i="31"/>
  <c r="SSU12" i="31"/>
  <c r="SST12" i="31"/>
  <c r="SSR12" i="31"/>
  <c r="SSS12" i="31"/>
  <c r="SSP12" i="31"/>
  <c r="SSO12" i="31"/>
  <c r="SSM12" i="31"/>
  <c r="SSN12" i="31"/>
  <c r="SSK12" i="31"/>
  <c r="SSJ12" i="31"/>
  <c r="SSH12" i="31"/>
  <c r="SSI12" i="31"/>
  <c r="SSE12" i="31"/>
  <c r="SSD12" i="31"/>
  <c r="SSB12" i="31"/>
  <c r="SSC12" i="31"/>
  <c r="SRZ12" i="31"/>
  <c r="SRY12" i="31"/>
  <c r="SRW12" i="31"/>
  <c r="SRX12" i="31"/>
  <c r="SRU12" i="31"/>
  <c r="SRT12" i="31"/>
  <c r="SRR12" i="31"/>
  <c r="SRS12" i="31"/>
  <c r="SRO12" i="31"/>
  <c r="SRN12" i="31"/>
  <c r="SRL12" i="31"/>
  <c r="SRM12" i="31"/>
  <c r="SRJ12" i="31"/>
  <c r="SRI12" i="31"/>
  <c r="SRG12" i="31"/>
  <c r="SRH12" i="31"/>
  <c r="SRE12" i="31"/>
  <c r="SRD12" i="31"/>
  <c r="SRB12" i="31"/>
  <c r="SRC12" i="31"/>
  <c r="SQY12" i="31"/>
  <c r="SQX12" i="31"/>
  <c r="SQV12" i="31"/>
  <c r="SQW12" i="31"/>
  <c r="SQT12" i="31"/>
  <c r="SQS12" i="31"/>
  <c r="SQQ12" i="31"/>
  <c r="SQR12" i="31"/>
  <c r="SQO12" i="31"/>
  <c r="SQN12" i="31"/>
  <c r="SQL12" i="31"/>
  <c r="SQM12" i="31"/>
  <c r="SQI12" i="31"/>
  <c r="SQH12" i="31"/>
  <c r="SQF12" i="31"/>
  <c r="SQG12" i="31"/>
  <c r="SQD12" i="31"/>
  <c r="SQC12" i="31"/>
  <c r="SQA12" i="31"/>
  <c r="SQB12" i="31"/>
  <c r="SPY12" i="31"/>
  <c r="SPX12" i="31"/>
  <c r="SPV12" i="31"/>
  <c r="SPW12" i="31"/>
  <c r="SPS12" i="31"/>
  <c r="SPR12" i="31"/>
  <c r="SPP12" i="31"/>
  <c r="SPQ12" i="31"/>
  <c r="SPN12" i="31"/>
  <c r="SPM12" i="31"/>
  <c r="SPL12" i="31"/>
  <c r="SPK12" i="31"/>
  <c r="SPI12" i="31"/>
  <c r="SPH12" i="31"/>
  <c r="SPG12" i="31"/>
  <c r="SPF12" i="31"/>
  <c r="SPC12" i="31"/>
  <c r="SPB12" i="31"/>
  <c r="SOZ12" i="31"/>
  <c r="SPA12" i="31"/>
  <c r="SOX12" i="31"/>
  <c r="SOW12" i="31"/>
  <c r="SOU12" i="31"/>
  <c r="SOV12" i="31"/>
  <c r="SOS12" i="31"/>
  <c r="SOR12" i="31"/>
  <c r="SOP12" i="31"/>
  <c r="SOQ12" i="31"/>
  <c r="SOM12" i="31"/>
  <c r="SOL12" i="31"/>
  <c r="SOJ12" i="31"/>
  <c r="SOK12" i="31"/>
  <c r="SOH12" i="31"/>
  <c r="SOG12" i="31"/>
  <c r="SOE12" i="31"/>
  <c r="SOF12" i="31"/>
  <c r="SOC12" i="31"/>
  <c r="SOB12" i="31"/>
  <c r="SNZ12" i="31"/>
  <c r="SOA12" i="31"/>
  <c r="SNW12" i="31"/>
  <c r="SNV12" i="31"/>
  <c r="SNT12" i="31"/>
  <c r="SNU12" i="31"/>
  <c r="SNR12" i="31"/>
  <c r="SNQ12" i="31"/>
  <c r="SNP12" i="31"/>
  <c r="SNO12" i="31"/>
  <c r="SNM12" i="31"/>
  <c r="SNL12" i="31"/>
  <c r="SNJ12" i="31"/>
  <c r="SNK12" i="31"/>
  <c r="SNG12" i="31"/>
  <c r="SNF12" i="31"/>
  <c r="SND12" i="31"/>
  <c r="SNE12" i="31"/>
  <c r="SNB12" i="31"/>
  <c r="SNA12" i="31"/>
  <c r="SMY12" i="31"/>
  <c r="SMZ12" i="31"/>
  <c r="SMW12" i="31"/>
  <c r="SMV12" i="31"/>
  <c r="SMT12" i="31"/>
  <c r="SMU12" i="31"/>
  <c r="SMQ12" i="31"/>
  <c r="SMP12" i="31"/>
  <c r="SMN12" i="31"/>
  <c r="SMO12" i="31"/>
  <c r="SML12" i="31"/>
  <c r="SMK12" i="31"/>
  <c r="SMI12" i="31"/>
  <c r="SMJ12" i="31"/>
  <c r="SMG12" i="31"/>
  <c r="SMF12" i="31"/>
  <c r="SMD12" i="31"/>
  <c r="SME12" i="31"/>
  <c r="SMA12" i="31"/>
  <c r="SLZ12" i="31"/>
  <c r="SLX12" i="31"/>
  <c r="SLY12" i="31"/>
  <c r="SLV12" i="31"/>
  <c r="SLU12" i="31"/>
  <c r="SLS12" i="31"/>
  <c r="SLT12" i="31"/>
  <c r="SLQ12" i="31"/>
  <c r="SLP12" i="31"/>
  <c r="SLN12" i="31"/>
  <c r="SLO12" i="31"/>
  <c r="SLK12" i="31"/>
  <c r="SLJ12" i="31"/>
  <c r="SLH12" i="31"/>
  <c r="SLI12" i="31"/>
  <c r="SLF12" i="31"/>
  <c r="SLE12" i="31"/>
  <c r="SLC12" i="31"/>
  <c r="SLD12" i="31"/>
  <c r="SLA12" i="31"/>
  <c r="SKZ12" i="31"/>
  <c r="SKX12" i="31"/>
  <c r="SKY12" i="31"/>
  <c r="SKU12" i="31"/>
  <c r="SKT12" i="31"/>
  <c r="SKR12" i="31"/>
  <c r="SKS12" i="31"/>
  <c r="SKP12" i="31"/>
  <c r="SKO12" i="31"/>
  <c r="SKM12" i="31"/>
  <c r="SKN12" i="31"/>
  <c r="SKK12" i="31"/>
  <c r="SKJ12" i="31"/>
  <c r="SKH12" i="31"/>
  <c r="SKI12" i="31"/>
  <c r="SKE12" i="31"/>
  <c r="SKD12" i="31"/>
  <c r="SKB12" i="31"/>
  <c r="SKC12" i="31"/>
  <c r="SJZ12" i="31"/>
  <c r="SJY12" i="31"/>
  <c r="SJW12" i="31"/>
  <c r="SJX12" i="31"/>
  <c r="SJU12" i="31"/>
  <c r="SJT12" i="31"/>
  <c r="SJR12" i="31"/>
  <c r="SJS12" i="31"/>
  <c r="SJO12" i="31"/>
  <c r="SJN12" i="31"/>
  <c r="SJL12" i="31"/>
  <c r="SJM12" i="31"/>
  <c r="SJJ12" i="31"/>
  <c r="SJI12" i="31"/>
  <c r="SJG12" i="31"/>
  <c r="SJH12" i="31"/>
  <c r="SJE12" i="31"/>
  <c r="SJD12" i="31"/>
  <c r="SJB12" i="31"/>
  <c r="SJC12" i="31"/>
  <c r="SIY12" i="31"/>
  <c r="SIX12" i="31"/>
  <c r="SIV12" i="31"/>
  <c r="SIW12" i="31"/>
  <c r="SIT12" i="31"/>
  <c r="SIS12" i="31"/>
  <c r="SIQ12" i="31"/>
  <c r="SIR12" i="31"/>
  <c r="SIO12" i="31"/>
  <c r="SIN12" i="31"/>
  <c r="SIL12" i="31"/>
  <c r="SIM12" i="31"/>
  <c r="SII12" i="31"/>
  <c r="SIH12" i="31"/>
  <c r="SIF12" i="31"/>
  <c r="SIG12" i="31"/>
  <c r="SID12" i="31"/>
  <c r="SIC12" i="31"/>
  <c r="SIA12" i="31"/>
  <c r="SIB12" i="31"/>
  <c r="SHY12" i="31"/>
  <c r="SHX12" i="31"/>
  <c r="SHV12" i="31"/>
  <c r="SHW12" i="31"/>
  <c r="SHS12" i="31"/>
  <c r="SHR12" i="31"/>
  <c r="SHP12" i="31"/>
  <c r="SHQ12" i="31"/>
  <c r="SHN12" i="31"/>
  <c r="SHM12" i="31"/>
  <c r="SHK12" i="31"/>
  <c r="SHL12" i="31"/>
  <c r="SHI12" i="31"/>
  <c r="SHH12" i="31"/>
  <c r="SHF12" i="31"/>
  <c r="SHG12" i="31"/>
  <c r="SHC12" i="31"/>
  <c r="SHB12" i="31"/>
  <c r="SGZ12" i="31"/>
  <c r="SHA12" i="31"/>
  <c r="SGX12" i="31"/>
  <c r="SGW12" i="31"/>
  <c r="SGU12" i="31"/>
  <c r="SGV12" i="31"/>
  <c r="SGS12" i="31"/>
  <c r="SGR12" i="31"/>
  <c r="SGP12" i="31"/>
  <c r="SGQ12" i="31"/>
  <c r="SGM12" i="31"/>
  <c r="SGL12" i="31"/>
  <c r="SGJ12" i="31"/>
  <c r="SGK12" i="31"/>
  <c r="SGH12" i="31"/>
  <c r="SGG12" i="31"/>
  <c r="SGE12" i="31"/>
  <c r="SGF12" i="31"/>
  <c r="SGC12" i="31"/>
  <c r="SGB12" i="31"/>
  <c r="SFZ12" i="31"/>
  <c r="SGA12" i="31"/>
  <c r="SFW12" i="31"/>
  <c r="SFV12" i="31"/>
  <c r="SFT12" i="31"/>
  <c r="SFU12" i="31"/>
  <c r="SFR12" i="31"/>
  <c r="SFQ12" i="31"/>
  <c r="SFO12" i="31"/>
  <c r="SFP12" i="31"/>
  <c r="SFM12" i="31"/>
  <c r="SFL12" i="31"/>
  <c r="SFJ12" i="31"/>
  <c r="SFK12" i="31"/>
  <c r="SFG12" i="31"/>
  <c r="SFF12" i="31"/>
  <c r="SFD12" i="31"/>
  <c r="SFE12" i="31"/>
  <c r="SFB12" i="31"/>
  <c r="SFA12" i="31"/>
  <c r="SEY12" i="31"/>
  <c r="SEZ12" i="31"/>
  <c r="SEW12" i="31"/>
  <c r="SEV12" i="31"/>
  <c r="SET12" i="31"/>
  <c r="SEU12" i="31"/>
  <c r="SEQ12" i="31"/>
  <c r="SEP12" i="31"/>
  <c r="SEN12" i="31"/>
  <c r="SEO12" i="31"/>
  <c r="SEL12" i="31"/>
  <c r="SEK12" i="31"/>
  <c r="SEI12" i="31"/>
  <c r="SEJ12" i="31"/>
  <c r="SEG12" i="31"/>
  <c r="SEF12" i="31"/>
  <c r="SED12" i="31"/>
  <c r="SEE12" i="31"/>
  <c r="SEA12" i="31"/>
  <c r="SEB12" i="31" s="1"/>
  <c r="SDZ12" i="31"/>
  <c r="SDY12" i="31"/>
  <c r="SDX12" i="31"/>
  <c r="SDV12" i="31"/>
  <c r="SDU12" i="31"/>
  <c r="SDS12" i="31"/>
  <c r="SDT12" i="31"/>
  <c r="SDQ12" i="31"/>
  <c r="SDP12" i="31"/>
  <c r="SDN12" i="31"/>
  <c r="SDO12" i="31"/>
  <c r="SDK12" i="31"/>
  <c r="SDJ12" i="31"/>
  <c r="SDH12" i="31"/>
  <c r="SDI12" i="31"/>
  <c r="SDF12" i="31"/>
  <c r="SDE12" i="31"/>
  <c r="SDC12" i="31"/>
  <c r="SDD12" i="31"/>
  <c r="SDA12" i="31"/>
  <c r="SCZ12" i="31"/>
  <c r="SCX12" i="31"/>
  <c r="SCY12" i="31"/>
  <c r="SCU12" i="31"/>
  <c r="SCT12" i="31"/>
  <c r="SCR12" i="31"/>
  <c r="SCS12" i="31"/>
  <c r="SCP12" i="31"/>
  <c r="SCO12" i="31"/>
  <c r="SCM12" i="31"/>
  <c r="SCN12" i="31"/>
  <c r="SCK12" i="31"/>
  <c r="SCL12" i="31" s="1"/>
  <c r="SCJ12" i="31"/>
  <c r="SCI12" i="31"/>
  <c r="SCH12" i="31"/>
  <c r="SCE12" i="31"/>
  <c r="SCD12" i="31"/>
  <c r="SCB12" i="31"/>
  <c r="SCC12" i="31"/>
  <c r="SBZ12" i="31"/>
  <c r="SBY12" i="31"/>
  <c r="SBW12" i="31"/>
  <c r="SBX12" i="31"/>
  <c r="SBU12" i="31"/>
  <c r="SBV12" i="31" s="1"/>
  <c r="SBT12" i="31"/>
  <c r="SBR12" i="31"/>
  <c r="SBS12" i="31"/>
  <c r="SBO12" i="31"/>
  <c r="SBN12" i="31"/>
  <c r="SBL12" i="31"/>
  <c r="SBM12" i="31"/>
  <c r="SBJ12" i="31"/>
  <c r="SBI12" i="31"/>
  <c r="SBH12" i="31"/>
  <c r="SBG12" i="31"/>
  <c r="SBE12" i="31"/>
  <c r="SBD12" i="31"/>
  <c r="SBB12" i="31"/>
  <c r="SBC12" i="31"/>
  <c r="SAY12" i="31"/>
  <c r="SAX12" i="31"/>
  <c r="SAV12" i="31"/>
  <c r="SAW12" i="31"/>
  <c r="SAT12" i="31"/>
  <c r="SAS12" i="31"/>
  <c r="SAQ12" i="31"/>
  <c r="SAR12" i="31"/>
  <c r="SAO12" i="31"/>
  <c r="SAN12" i="31"/>
  <c r="SAL12" i="31"/>
  <c r="SAM12" i="31"/>
  <c r="SAI12" i="31"/>
  <c r="SAH12" i="31"/>
  <c r="SAF12" i="31"/>
  <c r="SAG12" i="31"/>
  <c r="SAD12" i="31"/>
  <c r="SAC12" i="31"/>
  <c r="SAA12" i="31"/>
  <c r="SAB12" i="31"/>
  <c r="RZY12" i="31"/>
  <c r="RZX12" i="31"/>
  <c r="RZV12" i="31"/>
  <c r="RZW12" i="31"/>
  <c r="RZS12" i="31"/>
  <c r="RZR12" i="31"/>
  <c r="RZP12" i="31"/>
  <c r="RZQ12" i="31"/>
  <c r="RZN12" i="31"/>
  <c r="RZM12" i="31"/>
  <c r="RZK12" i="31"/>
  <c r="RZL12" i="31"/>
  <c r="RZI12" i="31"/>
  <c r="RZH12" i="31"/>
  <c r="RZF12" i="31"/>
  <c r="RZG12" i="31"/>
  <c r="RZC12" i="31"/>
  <c r="RZB12" i="31"/>
  <c r="RYZ12" i="31"/>
  <c r="RZA12" i="31"/>
  <c r="RYX12" i="31"/>
  <c r="RYW12" i="31"/>
  <c r="RYU12" i="31"/>
  <c r="RYV12" i="31"/>
  <c r="RYS12" i="31"/>
  <c r="RYR12" i="31"/>
  <c r="RYP12" i="31"/>
  <c r="RYQ12" i="31"/>
  <c r="RYM12" i="31"/>
  <c r="RYL12" i="31"/>
  <c r="RYJ12" i="31"/>
  <c r="RYK12" i="31"/>
  <c r="RYH12" i="31"/>
  <c r="RYG12" i="31"/>
  <c r="RYE12" i="31"/>
  <c r="RYF12" i="31"/>
  <c r="RYC12" i="31"/>
  <c r="RYB12" i="31"/>
  <c r="RXZ12" i="31"/>
  <c r="RYA12" i="31"/>
  <c r="RXW12" i="31"/>
  <c r="RXV12" i="31"/>
  <c r="RXT12" i="31"/>
  <c r="RXU12" i="31"/>
  <c r="RXR12" i="31"/>
  <c r="RXQ12" i="31"/>
  <c r="RXO12" i="31"/>
  <c r="RXP12" i="31"/>
  <c r="RXM12" i="31"/>
  <c r="RXL12" i="31"/>
  <c r="RXJ12" i="31"/>
  <c r="RXK12" i="31"/>
  <c r="RXG12" i="31"/>
  <c r="RXF12" i="31"/>
  <c r="RXD12" i="31"/>
  <c r="RXE12" i="31"/>
  <c r="RXB12" i="31"/>
  <c r="RXA12" i="31"/>
  <c r="RWY12" i="31"/>
  <c r="RWZ12" i="31"/>
  <c r="RWW12" i="31"/>
  <c r="RWV12" i="31"/>
  <c r="RWT12" i="31"/>
  <c r="RWU12" i="31"/>
  <c r="RWQ12" i="31"/>
  <c r="RWP12" i="31"/>
  <c r="RWN12" i="31"/>
  <c r="RWO12" i="31"/>
  <c r="RWL12" i="31"/>
  <c r="RWK12" i="31"/>
  <c r="RWI12" i="31"/>
  <c r="RWJ12" i="31"/>
  <c r="RWG12" i="31"/>
  <c r="RWF12" i="31"/>
  <c r="RWD12" i="31"/>
  <c r="RWE12" i="31"/>
  <c r="RWA12" i="31"/>
  <c r="RVZ12" i="31"/>
  <c r="RVX12" i="31"/>
  <c r="RVY12" i="31"/>
  <c r="RVV12" i="31"/>
  <c r="RVU12" i="31"/>
  <c r="RVS12" i="31"/>
  <c r="RVT12" i="31"/>
  <c r="RVQ12" i="31"/>
  <c r="RVP12" i="31"/>
  <c r="RVN12" i="31"/>
  <c r="RVO12" i="31"/>
  <c r="RVK12" i="31"/>
  <c r="RVJ12" i="31"/>
  <c r="RVH12" i="31"/>
  <c r="RVI12" i="31"/>
  <c r="RVF12" i="31"/>
  <c r="RVE12" i="31"/>
  <c r="RVC12" i="31"/>
  <c r="RVD12" i="31"/>
  <c r="RVA12" i="31"/>
  <c r="RUZ12" i="31"/>
  <c r="RUX12" i="31"/>
  <c r="RUY12" i="31"/>
  <c r="RUU12" i="31"/>
  <c r="RUT12" i="31"/>
  <c r="RUR12" i="31"/>
  <c r="RUS12" i="31"/>
  <c r="RUP12" i="31"/>
  <c r="RUO12" i="31"/>
  <c r="RUM12" i="31"/>
  <c r="RUN12" i="31"/>
  <c r="RUK12" i="31"/>
  <c r="RUJ12" i="31"/>
  <c r="RUH12" i="31"/>
  <c r="RUI12" i="31"/>
  <c r="RUE12" i="31"/>
  <c r="RUD12" i="31"/>
  <c r="RUB12" i="31"/>
  <c r="RUC12" i="31"/>
  <c r="RTZ12" i="31"/>
  <c r="RTY12" i="31"/>
  <c r="RTW12" i="31"/>
  <c r="RTX12" i="31"/>
  <c r="RTU12" i="31"/>
  <c r="RTT12" i="31"/>
  <c r="RTR12" i="31"/>
  <c r="RTS12" i="31"/>
  <c r="RTO12" i="31"/>
  <c r="RTN12" i="31"/>
  <c r="RTL12" i="31"/>
  <c r="RTM12" i="31"/>
  <c r="RTJ12" i="31"/>
  <c r="RTI12" i="31"/>
  <c r="RTG12" i="31"/>
  <c r="RTH12" i="31"/>
  <c r="RTE12" i="31"/>
  <c r="RTD12" i="31"/>
  <c r="RTB12" i="31"/>
  <c r="RTC12" i="31"/>
  <c r="RSY12" i="31"/>
  <c r="RSX12" i="31"/>
  <c r="RSV12" i="31"/>
  <c r="RSW12" i="31"/>
  <c r="RST12" i="31"/>
  <c r="RSS12" i="31"/>
  <c r="RSQ12" i="31"/>
  <c r="RSR12" i="31"/>
  <c r="RSO12" i="31"/>
  <c r="RSN12" i="31"/>
  <c r="RSL12" i="31"/>
  <c r="RSM12" i="31"/>
  <c r="RSI12" i="31"/>
  <c r="RSH12" i="31"/>
  <c r="RSG12" i="31"/>
  <c r="RSF12" i="31"/>
  <c r="RSD12" i="31"/>
  <c r="RSC12" i="31"/>
  <c r="RSA12" i="31"/>
  <c r="RSB12" i="31"/>
  <c r="RRY12" i="31"/>
  <c r="RRX12" i="31"/>
  <c r="RRV12" i="31"/>
  <c r="RRW12" i="31"/>
  <c r="RRS12" i="31"/>
  <c r="RRR12" i="31"/>
  <c r="RRP12" i="31"/>
  <c r="RRQ12" i="31"/>
  <c r="RRN12" i="31"/>
  <c r="RRM12" i="31"/>
  <c r="RRK12" i="31"/>
  <c r="RRL12" i="31"/>
  <c r="RRI12" i="31"/>
  <c r="RRH12" i="31"/>
  <c r="RRF12" i="31"/>
  <c r="RRG12" i="31"/>
  <c r="RRC12" i="31"/>
  <c r="RRB12" i="31"/>
  <c r="RQZ12" i="31"/>
  <c r="RRA12" i="31"/>
  <c r="RQX12" i="31"/>
  <c r="RQW12" i="31"/>
  <c r="RQV12" i="31"/>
  <c r="RQU12" i="31"/>
  <c r="RQS12" i="31"/>
  <c r="RQR12" i="31"/>
  <c r="RQP12" i="31"/>
  <c r="RQQ12" i="31"/>
  <c r="RQM12" i="31"/>
  <c r="RQL12" i="31"/>
  <c r="RQJ12" i="31"/>
  <c r="RQK12" i="31"/>
  <c r="RQH12" i="31"/>
  <c r="RQG12" i="31"/>
  <c r="RQE12" i="31"/>
  <c r="RQF12" i="31"/>
  <c r="RQC12" i="31"/>
  <c r="RQB12" i="31"/>
  <c r="RPZ12" i="31"/>
  <c r="RQA12" i="31"/>
  <c r="RPW12" i="31"/>
  <c r="RPV12" i="31"/>
  <c r="RPT12" i="31"/>
  <c r="RPU12" i="31"/>
  <c r="RPR12" i="31"/>
  <c r="RPQ12" i="31"/>
  <c r="RPO12" i="31"/>
  <c r="RPP12" i="31"/>
  <c r="RPM12" i="31"/>
  <c r="RPL12" i="31"/>
  <c r="RPJ12" i="31"/>
  <c r="RPK12" i="31"/>
  <c r="RPG12" i="31"/>
  <c r="RPF12" i="31"/>
  <c r="RPD12" i="31"/>
  <c r="RPE12" i="31"/>
  <c r="RPB12" i="31"/>
  <c r="RPA12" i="31"/>
  <c r="ROY12" i="31"/>
  <c r="ROZ12" i="31"/>
  <c r="ROW12" i="31"/>
  <c r="ROV12" i="31"/>
  <c r="ROT12" i="31"/>
  <c r="ROU12" i="31"/>
  <c r="ROQ12" i="31"/>
  <c r="ROP12" i="31"/>
  <c r="RON12" i="31"/>
  <c r="ROO12" i="31"/>
  <c r="ROL12" i="31"/>
  <c r="ROK12" i="31"/>
  <c r="ROI12" i="31"/>
  <c r="ROJ12" i="31"/>
  <c r="ROG12" i="31"/>
  <c r="ROF12" i="31"/>
  <c r="ROD12" i="31"/>
  <c r="ROE12" i="31"/>
  <c r="ROA12" i="31"/>
  <c r="RNZ12" i="31"/>
  <c r="RNX12" i="31"/>
  <c r="RNY12" i="31"/>
  <c r="RNV12" i="31"/>
  <c r="RNU12" i="31"/>
  <c r="RNS12" i="31"/>
  <c r="RNT12" i="31"/>
  <c r="RNQ12" i="31"/>
  <c r="RNP12" i="31"/>
  <c r="RNN12" i="31"/>
  <c r="RNO12" i="31"/>
  <c r="RNK12" i="31"/>
  <c r="RNJ12" i="31"/>
  <c r="RNH12" i="31"/>
  <c r="RNI12" i="31"/>
  <c r="RNF12" i="31"/>
  <c r="RNE12" i="31"/>
  <c r="RNC12" i="31"/>
  <c r="RND12" i="31"/>
  <c r="RNA12" i="31"/>
  <c r="RMZ12" i="31"/>
  <c r="RMX12" i="31"/>
  <c r="RMY12" i="31"/>
  <c r="RMU12" i="31"/>
  <c r="RMT12" i="31"/>
  <c r="RMR12" i="31"/>
  <c r="RMS12" i="31"/>
  <c r="RMP12" i="31"/>
  <c r="RMO12" i="31"/>
  <c r="RMM12" i="31"/>
  <c r="RMN12" i="31"/>
  <c r="RMK12" i="31"/>
  <c r="RMJ12" i="31"/>
  <c r="RMH12" i="31"/>
  <c r="RMI12" i="31"/>
  <c r="RME12" i="31"/>
  <c r="RMD12" i="31"/>
  <c r="RMB12" i="31"/>
  <c r="RMC12" i="31"/>
  <c r="RLZ12" i="31"/>
  <c r="RLY12" i="31"/>
  <c r="RLW12" i="31"/>
  <c r="RLX12" i="31"/>
  <c r="RLU12" i="31"/>
  <c r="RLT12" i="31"/>
  <c r="RLR12" i="31"/>
  <c r="RLS12" i="31"/>
  <c r="RLO12" i="31"/>
  <c r="RLN12" i="31"/>
  <c r="RLL12" i="31"/>
  <c r="RLM12" i="31"/>
  <c r="RLJ12" i="31"/>
  <c r="RLI12" i="31"/>
  <c r="RLG12" i="31"/>
  <c r="RLH12" i="31"/>
  <c r="RLE12" i="31"/>
  <c r="RLD12" i="31"/>
  <c r="RLB12" i="31"/>
  <c r="RLC12" i="31"/>
  <c r="RKY12" i="31"/>
  <c r="RKX12" i="31"/>
  <c r="RKV12" i="31"/>
  <c r="RKW12" i="31"/>
  <c r="RKT12" i="31"/>
  <c r="RKS12" i="31"/>
  <c r="RKQ12" i="31"/>
  <c r="RKR12" i="31"/>
  <c r="RKO12" i="31"/>
  <c r="RKN12" i="31"/>
  <c r="RKL12" i="31"/>
  <c r="RKM12" i="31"/>
  <c r="RKI12" i="31"/>
  <c r="RKH12" i="31"/>
  <c r="RKF12" i="31"/>
  <c r="RKG12" i="31"/>
  <c r="RKD12" i="31"/>
  <c r="RKC12" i="31"/>
  <c r="RKB12" i="31"/>
  <c r="RKA12" i="31"/>
  <c r="RJY12" i="31"/>
  <c r="RJX12" i="31"/>
  <c r="RJV12" i="31"/>
  <c r="RJW12" i="31"/>
  <c r="RJS12" i="31"/>
  <c r="RJR12" i="31"/>
  <c r="RJP12" i="31"/>
  <c r="RJQ12" i="31"/>
  <c r="RJN12" i="31"/>
  <c r="RJM12" i="31"/>
  <c r="RJK12" i="31"/>
  <c r="RJL12" i="31"/>
  <c r="RJI12" i="31"/>
  <c r="RJH12" i="31"/>
  <c r="RJF12" i="31"/>
  <c r="RJG12" i="31"/>
  <c r="RJC12" i="31"/>
  <c r="RJD12" i="31" s="1"/>
  <c r="RJB12" i="31"/>
  <c r="RIZ12" i="31"/>
  <c r="RJA12" i="31"/>
  <c r="RIX12" i="31"/>
  <c r="RIW12" i="31"/>
  <c r="RIU12" i="31"/>
  <c r="RIV12" i="31"/>
  <c r="RIS12" i="31"/>
  <c r="RIT12" i="31" s="1"/>
  <c r="RIR12" i="31"/>
  <c r="RIQ12" i="31"/>
  <c r="RIP12" i="31"/>
  <c r="RIM12" i="31"/>
  <c r="RIL12" i="31"/>
  <c r="RIJ12" i="31"/>
  <c r="RIK12" i="31"/>
  <c r="RIH12" i="31"/>
  <c r="RIG12" i="31"/>
  <c r="RIE12" i="31"/>
  <c r="RIF12" i="31"/>
  <c r="RIC12" i="31"/>
  <c r="RIB12" i="31"/>
  <c r="RHZ12" i="31"/>
  <c r="RIA12" i="31"/>
  <c r="RHW12" i="31"/>
  <c r="RHV12" i="31"/>
  <c r="RHT12" i="31"/>
  <c r="RHU12" i="31"/>
  <c r="RHR12" i="31"/>
  <c r="RHQ12" i="31"/>
  <c r="RHO12" i="31"/>
  <c r="RHP12" i="31"/>
  <c r="RHM12" i="31"/>
  <c r="RHL12" i="31"/>
  <c r="RHJ12" i="31"/>
  <c r="RHK12" i="31"/>
  <c r="RHG12" i="31"/>
  <c r="RHF12" i="31"/>
  <c r="RHD12" i="31"/>
  <c r="RHE12" i="31"/>
  <c r="RHB12" i="31"/>
  <c r="RHA12" i="31"/>
  <c r="RGY12" i="31"/>
  <c r="RGZ12" i="31"/>
  <c r="RGW12" i="31"/>
  <c r="RGV12" i="31"/>
  <c r="RGT12" i="31"/>
  <c r="RGU12" i="31"/>
  <c r="RGQ12" i="31"/>
  <c r="RGP12" i="31"/>
  <c r="RGN12" i="31"/>
  <c r="RGO12" i="31"/>
  <c r="RGL12" i="31"/>
  <c r="RGK12" i="31"/>
  <c r="RGI12" i="31"/>
  <c r="RGJ12" i="31"/>
  <c r="RGG12" i="31"/>
  <c r="RGF12" i="31"/>
  <c r="RGD12" i="31"/>
  <c r="RGE12" i="31"/>
  <c r="RGA12" i="31"/>
  <c r="RFZ12" i="31"/>
  <c r="RFX12" i="31"/>
  <c r="RFY12" i="31"/>
  <c r="RFV12" i="31"/>
  <c r="RFU12" i="31"/>
  <c r="RFS12" i="31"/>
  <c r="RFT12" i="31"/>
  <c r="RFQ12" i="31"/>
  <c r="RFR12" i="31" s="1"/>
  <c r="RFP12" i="31"/>
  <c r="RFN12" i="31"/>
  <c r="RFO12" i="31"/>
  <c r="RFK12" i="31"/>
  <c r="RFJ12" i="31"/>
  <c r="RFH12" i="31"/>
  <c r="RFI12" i="31"/>
  <c r="RFF12" i="31"/>
  <c r="RFE12" i="31"/>
  <c r="RFC12" i="31"/>
  <c r="RFD12" i="31"/>
  <c r="RFA12" i="31"/>
  <c r="REZ12" i="31"/>
  <c r="REX12" i="31"/>
  <c r="REY12" i="31"/>
  <c r="REU12" i="31"/>
  <c r="RET12" i="31"/>
  <c r="RER12" i="31"/>
  <c r="RES12" i="31"/>
  <c r="REP12" i="31"/>
  <c r="REO12" i="31"/>
  <c r="REM12" i="31"/>
  <c r="REN12" i="31"/>
  <c r="REK12" i="31"/>
  <c r="REJ12" i="31"/>
  <c r="REH12" i="31"/>
  <c r="REI12" i="31"/>
  <c r="REE12" i="31"/>
  <c r="RED12" i="31"/>
  <c r="REB12" i="31"/>
  <c r="REC12" i="31"/>
  <c r="RDZ12" i="31"/>
  <c r="RDY12" i="31"/>
  <c r="RDW12" i="31"/>
  <c r="RDX12" i="31"/>
  <c r="RDU12" i="31"/>
  <c r="RDT12" i="31"/>
  <c r="RDS12" i="31"/>
  <c r="RDR12" i="31"/>
  <c r="RDO12" i="31"/>
  <c r="RDN12" i="31"/>
  <c r="RDL12" i="31"/>
  <c r="RDM12" i="31"/>
  <c r="RDJ12" i="31"/>
  <c r="RDI12" i="31"/>
  <c r="RDG12" i="31"/>
  <c r="RDH12" i="31"/>
  <c r="RDE12" i="31"/>
  <c r="RDD12" i="31"/>
  <c r="RDB12" i="31"/>
  <c r="RDC12" i="31"/>
  <c r="RCY12" i="31"/>
  <c r="RCX12" i="31"/>
  <c r="RCV12" i="31"/>
  <c r="RCW12" i="31"/>
  <c r="RCT12" i="31"/>
  <c r="RCS12" i="31"/>
  <c r="RCQ12" i="31"/>
  <c r="RCR12" i="31"/>
  <c r="RCO12" i="31"/>
  <c r="RCN12" i="31"/>
  <c r="RCL12" i="31"/>
  <c r="RCM12" i="31"/>
  <c r="RCI12" i="31"/>
  <c r="RCH12" i="31"/>
  <c r="RCF12" i="31"/>
  <c r="RCG12" i="31"/>
  <c r="RCD12" i="31"/>
  <c r="RCC12" i="31"/>
  <c r="RCA12" i="31"/>
  <c r="RCB12" i="31"/>
  <c r="RBY12" i="31"/>
  <c r="RBX12" i="31"/>
  <c r="RBV12" i="31"/>
  <c r="RBW12" i="31"/>
  <c r="RBS12" i="31"/>
  <c r="RBR12" i="31"/>
  <c r="RBP12" i="31"/>
  <c r="RBQ12" i="31"/>
  <c r="RBN12" i="31"/>
  <c r="RBM12" i="31"/>
  <c r="RBK12" i="31"/>
  <c r="RBL12" i="31"/>
  <c r="RBI12" i="31"/>
  <c r="RBH12" i="31"/>
  <c r="RBF12" i="31"/>
  <c r="RBG12" i="31"/>
  <c r="RBC12" i="31"/>
  <c r="RBB12" i="31"/>
  <c r="RBA12" i="31"/>
  <c r="RAZ12" i="31"/>
  <c r="RAX12" i="31"/>
  <c r="RAW12" i="31"/>
  <c r="RAU12" i="31"/>
  <c r="RAV12" i="31"/>
  <c r="RAS12" i="31"/>
  <c r="RAR12" i="31"/>
  <c r="RAP12" i="31"/>
  <c r="RAQ12" i="31"/>
  <c r="RAM12" i="31"/>
  <c r="RAL12" i="31"/>
  <c r="RAJ12" i="31"/>
  <c r="RAK12" i="31"/>
  <c r="RAH12" i="31"/>
  <c r="RAG12" i="31"/>
  <c r="RAE12" i="31"/>
  <c r="RAF12" i="31"/>
  <c r="RAC12" i="31"/>
  <c r="RAB12" i="31"/>
  <c r="QZZ12" i="31"/>
  <c r="RAA12" i="31"/>
  <c r="QZW12" i="31"/>
  <c r="QZV12" i="31"/>
  <c r="QZT12" i="31"/>
  <c r="QZU12" i="31"/>
  <c r="QZR12" i="31"/>
  <c r="QZQ12" i="31"/>
  <c r="QZO12" i="31"/>
  <c r="QZP12" i="31"/>
  <c r="QZM12" i="31"/>
  <c r="QZL12" i="31"/>
  <c r="QZJ12" i="31"/>
  <c r="QZK12" i="31"/>
  <c r="QZG12" i="31"/>
  <c r="QZF12" i="31"/>
  <c r="QZD12" i="31"/>
  <c r="QZE12" i="31"/>
  <c r="QZB12" i="31"/>
  <c r="QZA12" i="31"/>
  <c r="QYY12" i="31"/>
  <c r="QYZ12" i="31"/>
  <c r="QYW12" i="31"/>
  <c r="QYV12" i="31"/>
  <c r="QYU12" i="31"/>
  <c r="QYT12" i="31"/>
  <c r="QYQ12" i="31"/>
  <c r="QYP12" i="31"/>
  <c r="QYN12" i="31"/>
  <c r="QYO12" i="31"/>
  <c r="QYL12" i="31"/>
  <c r="QYK12" i="31"/>
  <c r="QYI12" i="31"/>
  <c r="QYJ12" i="31"/>
  <c r="QYG12" i="31"/>
  <c r="QYF12" i="31"/>
  <c r="QYD12" i="31"/>
  <c r="QYE12" i="31"/>
  <c r="QYA12" i="31"/>
  <c r="QXZ12" i="31"/>
  <c r="QXX12" i="31"/>
  <c r="QXY12" i="31"/>
  <c r="QXV12" i="31"/>
  <c r="QXU12" i="31"/>
  <c r="QXS12" i="31"/>
  <c r="QXT12" i="31"/>
  <c r="QXQ12" i="31"/>
  <c r="QXP12" i="31"/>
  <c r="QXN12" i="31"/>
  <c r="QXO12" i="31"/>
  <c r="QXK12" i="31"/>
  <c r="QXJ12" i="31"/>
  <c r="QXH12" i="31"/>
  <c r="QXI12" i="31"/>
  <c r="QXF12" i="31"/>
  <c r="QXE12" i="31"/>
  <c r="QXC12" i="31"/>
  <c r="QXD12" i="31"/>
  <c r="QXA12" i="31"/>
  <c r="QWZ12" i="31"/>
  <c r="QWX12" i="31"/>
  <c r="QWY12" i="31"/>
  <c r="QWU12" i="31"/>
  <c r="QWT12" i="31"/>
  <c r="QWR12" i="31"/>
  <c r="QWS12" i="31"/>
  <c r="QWP12" i="31"/>
  <c r="QWO12" i="31"/>
  <c r="QWM12" i="31"/>
  <c r="QWN12" i="31"/>
  <c r="QWK12" i="31"/>
  <c r="QWJ12" i="31"/>
  <c r="QWH12" i="31"/>
  <c r="QWI12" i="31"/>
  <c r="QWE12" i="31"/>
  <c r="QWD12" i="31"/>
  <c r="QWB12" i="31"/>
  <c r="QWC12" i="31"/>
  <c r="QVZ12" i="31"/>
  <c r="QVY12" i="31"/>
  <c r="QVW12" i="31"/>
  <c r="QVX12" i="31"/>
  <c r="QVU12" i="31"/>
  <c r="QVT12" i="31"/>
  <c r="QVR12" i="31"/>
  <c r="QVS12" i="31"/>
  <c r="QVO12" i="31"/>
  <c r="QVN12" i="31"/>
  <c r="QVL12" i="31"/>
  <c r="QVM12" i="31"/>
  <c r="QVJ12" i="31"/>
  <c r="QVI12" i="31"/>
  <c r="QVG12" i="31"/>
  <c r="QVH12" i="31"/>
  <c r="QVE12" i="31"/>
  <c r="QVD12" i="31"/>
  <c r="QVB12" i="31"/>
  <c r="QVC12" i="31"/>
  <c r="QUY12" i="31"/>
  <c r="QUX12" i="31"/>
  <c r="QUV12" i="31"/>
  <c r="QUW12" i="31"/>
  <c r="QUT12" i="31"/>
  <c r="QUS12" i="31"/>
  <c r="QUQ12" i="31"/>
  <c r="QUR12" i="31"/>
  <c r="QUO12" i="31"/>
  <c r="QUN12" i="31"/>
  <c r="QUL12" i="31"/>
  <c r="QUM12" i="31"/>
  <c r="QUI12" i="31"/>
  <c r="QUH12" i="31"/>
  <c r="QUF12" i="31"/>
  <c r="QUG12" i="31"/>
  <c r="QUD12" i="31"/>
  <c r="QUC12" i="31"/>
  <c r="QUA12" i="31"/>
  <c r="QUB12" i="31"/>
  <c r="QTY12" i="31"/>
  <c r="QTX12" i="31"/>
  <c r="QTV12" i="31"/>
  <c r="QTW12" i="31"/>
  <c r="QTS12" i="31"/>
  <c r="QTR12" i="31"/>
  <c r="QTP12" i="31"/>
  <c r="QTQ12" i="31"/>
  <c r="QTN12" i="31"/>
  <c r="QTM12" i="31"/>
  <c r="QTK12" i="31"/>
  <c r="QTL12" i="31"/>
  <c r="QTI12" i="31"/>
  <c r="QTH12" i="31"/>
  <c r="QTF12" i="31"/>
  <c r="QTG12" i="31"/>
  <c r="QTC12" i="31"/>
  <c r="QTB12" i="31"/>
  <c r="QSZ12" i="31"/>
  <c r="QTA12" i="31"/>
  <c r="QSX12" i="31"/>
  <c r="QSW12" i="31"/>
  <c r="QSU12" i="31"/>
  <c r="QSV12" i="31"/>
  <c r="QSS12" i="31"/>
  <c r="QSR12" i="31"/>
  <c r="QSP12" i="31"/>
  <c r="QSQ12" i="31"/>
  <c r="QSM12" i="31"/>
  <c r="QSL12" i="31"/>
  <c r="QSJ12" i="31"/>
  <c r="QSK12" i="31"/>
  <c r="QSH12" i="31"/>
  <c r="QSG12" i="31"/>
  <c r="QSE12" i="31"/>
  <c r="QSF12" i="31"/>
  <c r="QSC12" i="31"/>
  <c r="QSB12" i="31"/>
  <c r="QRZ12" i="31"/>
  <c r="QSA12" i="31"/>
  <c r="QRW12" i="31"/>
  <c r="QRV12" i="31"/>
  <c r="QRU12" i="31"/>
  <c r="QRT12" i="31"/>
  <c r="QRR12" i="31"/>
  <c r="QRQ12" i="31"/>
  <c r="QRO12" i="31"/>
  <c r="QRP12" i="31"/>
  <c r="QRM12" i="31"/>
  <c r="QRL12" i="31"/>
  <c r="QRJ12" i="31"/>
  <c r="QRK12" i="31"/>
  <c r="QRG12" i="31"/>
  <c r="QRF12" i="31"/>
  <c r="QRD12" i="31"/>
  <c r="QRE12" i="31"/>
  <c r="QRB12" i="31"/>
  <c r="QRA12" i="31"/>
  <c r="QQY12" i="31"/>
  <c r="QQZ12" i="31"/>
  <c r="QQW12" i="31"/>
  <c r="QQV12" i="31"/>
  <c r="QQT12" i="31"/>
  <c r="QQU12" i="31"/>
  <c r="QQQ12" i="31"/>
  <c r="QQP12" i="31"/>
  <c r="QQO12" i="31"/>
  <c r="QQN12" i="31"/>
  <c r="QQL12" i="31"/>
  <c r="QQK12" i="31"/>
  <c r="QQI12" i="31"/>
  <c r="QQJ12" i="31"/>
  <c r="QQG12" i="31"/>
  <c r="QQF12" i="31"/>
  <c r="QQD12" i="31"/>
  <c r="QQE12" i="31"/>
  <c r="QQA12" i="31"/>
  <c r="QPZ12" i="31"/>
  <c r="QPX12" i="31"/>
  <c r="QPY12" i="31"/>
  <c r="QPV12" i="31"/>
  <c r="QPU12" i="31"/>
  <c r="QPS12" i="31"/>
  <c r="QPT12" i="31"/>
  <c r="QPQ12" i="31"/>
  <c r="QPP12" i="31"/>
  <c r="QPN12" i="31"/>
  <c r="QPO12" i="31"/>
  <c r="QPK12" i="31"/>
  <c r="QPJ12" i="31"/>
  <c r="QPH12" i="31"/>
  <c r="QPI12" i="31"/>
  <c r="QPF12" i="31"/>
  <c r="QPE12" i="31"/>
  <c r="QPC12" i="31"/>
  <c r="QPD12" i="31"/>
  <c r="QPA12" i="31"/>
  <c r="QOZ12" i="31"/>
  <c r="QOX12" i="31"/>
  <c r="QOY12" i="31"/>
  <c r="QOU12" i="31"/>
  <c r="QOT12" i="31"/>
  <c r="QOR12" i="31"/>
  <c r="QOS12" i="31"/>
  <c r="QOP12" i="31"/>
  <c r="QOO12" i="31"/>
  <c r="QOM12" i="31"/>
  <c r="QON12" i="31"/>
  <c r="QOK12" i="31"/>
  <c r="QOJ12" i="31"/>
  <c r="QOH12" i="31"/>
  <c r="QOI12" i="31"/>
  <c r="QOE12" i="31"/>
  <c r="QOD12" i="31"/>
  <c r="QOB12" i="31"/>
  <c r="QOC12" i="31"/>
  <c r="QNZ12" i="31"/>
  <c r="QNY12" i="31"/>
  <c r="QNW12" i="31"/>
  <c r="QNX12" i="31"/>
  <c r="QNU12" i="31"/>
  <c r="QNT12" i="31"/>
  <c r="QNR12" i="31"/>
  <c r="QNS12" i="31"/>
  <c r="QNO12" i="31"/>
  <c r="QNN12" i="31"/>
  <c r="QNL12" i="31"/>
  <c r="QNM12" i="31"/>
  <c r="QNJ12" i="31"/>
  <c r="QNI12" i="31"/>
  <c r="QNG12" i="31"/>
  <c r="QNH12" i="31"/>
  <c r="QNE12" i="31"/>
  <c r="QND12" i="31"/>
  <c r="QNB12" i="31"/>
  <c r="QNC12" i="31"/>
  <c r="QMY12" i="31"/>
  <c r="QMX12" i="31"/>
  <c r="QMV12" i="31"/>
  <c r="QMW12" i="31"/>
  <c r="QMT12" i="31"/>
  <c r="QMS12" i="31"/>
  <c r="QMQ12" i="31"/>
  <c r="QMR12" i="31"/>
  <c r="QMO12" i="31"/>
  <c r="QMN12" i="31"/>
  <c r="QML12" i="31"/>
  <c r="QMM12" i="31"/>
  <c r="QMI12" i="31"/>
  <c r="QMH12" i="31"/>
  <c r="QMF12" i="31"/>
  <c r="QMG12" i="31"/>
  <c r="QMD12" i="31"/>
  <c r="QMC12" i="31"/>
  <c r="QMA12" i="31"/>
  <c r="QMB12" i="31"/>
  <c r="QLY12" i="31"/>
  <c r="QLX12" i="31"/>
  <c r="QLV12" i="31"/>
  <c r="QLW12" i="31"/>
  <c r="QLS12" i="31"/>
  <c r="QLR12" i="31"/>
  <c r="QLP12" i="31"/>
  <c r="QLQ12" i="31"/>
  <c r="QLN12" i="31"/>
  <c r="QLM12" i="31"/>
  <c r="QLK12" i="31"/>
  <c r="QLL12" i="31"/>
  <c r="QLI12" i="31"/>
  <c r="QLH12" i="31"/>
  <c r="QLF12" i="31"/>
  <c r="QLG12" i="31"/>
  <c r="QLC12" i="31"/>
  <c r="QLB12" i="31"/>
  <c r="QKZ12" i="31"/>
  <c r="QLA12" i="31"/>
  <c r="QKX12" i="31"/>
  <c r="QKW12" i="31"/>
  <c r="QKU12" i="31"/>
  <c r="QKV12" i="31"/>
  <c r="QKS12" i="31"/>
  <c r="QKR12" i="31"/>
  <c r="QKP12" i="31"/>
  <c r="QKQ12" i="31"/>
  <c r="QKM12" i="31"/>
  <c r="QKL12" i="31"/>
  <c r="QKJ12" i="31"/>
  <c r="QKK12" i="31"/>
  <c r="QKH12" i="31"/>
  <c r="QKG12" i="31"/>
  <c r="QKE12" i="31"/>
  <c r="QKF12" i="31"/>
  <c r="QKC12" i="31"/>
  <c r="QKB12" i="31"/>
  <c r="QJZ12" i="31"/>
  <c r="QKA12" i="31"/>
  <c r="QJW12" i="31"/>
  <c r="QJV12" i="31"/>
  <c r="QJT12" i="31"/>
  <c r="QJU12" i="31"/>
  <c r="QJR12" i="31"/>
  <c r="QJQ12" i="31"/>
  <c r="QJO12" i="31"/>
  <c r="QJP12" i="31"/>
  <c r="QJM12" i="31"/>
  <c r="QJL12" i="31"/>
  <c r="QJJ12" i="31"/>
  <c r="QJK12" i="31"/>
  <c r="QJG12" i="31"/>
  <c r="QJH12" i="31" s="1"/>
  <c r="QJF12" i="31"/>
  <c r="QJD12" i="31"/>
  <c r="QJE12" i="31"/>
  <c r="QJB12" i="31"/>
  <c r="QJA12" i="31"/>
  <c r="QIY12" i="31"/>
  <c r="QIZ12" i="31"/>
  <c r="QIW12" i="31"/>
  <c r="QIV12" i="31"/>
  <c r="QIT12" i="31"/>
  <c r="QIU12" i="31"/>
  <c r="QIQ12" i="31"/>
  <c r="QIP12" i="31"/>
  <c r="QIN12" i="31"/>
  <c r="QIO12" i="31"/>
  <c r="QIL12" i="31"/>
  <c r="QIK12" i="31"/>
  <c r="QII12" i="31"/>
  <c r="QIJ12" i="31"/>
  <c r="QIG12" i="31"/>
  <c r="QIF12" i="31"/>
  <c r="QIE12" i="31"/>
  <c r="QID12" i="31"/>
  <c r="QIA12" i="31"/>
  <c r="QHZ12" i="31"/>
  <c r="QHX12" i="31"/>
  <c r="QHY12" i="31"/>
  <c r="QHV12" i="31"/>
  <c r="QHU12" i="31"/>
  <c r="QHS12" i="31"/>
  <c r="QHT12" i="31"/>
  <c r="QHQ12" i="31"/>
  <c r="QHP12" i="31"/>
  <c r="QHN12" i="31"/>
  <c r="QHO12" i="31"/>
  <c r="QHK12" i="31"/>
  <c r="QHJ12" i="31"/>
  <c r="QHH12" i="31"/>
  <c r="QHI12" i="31"/>
  <c r="QHF12" i="31"/>
  <c r="QHE12" i="31"/>
  <c r="QHC12" i="31"/>
  <c r="QHD12" i="31"/>
  <c r="QHA12" i="31"/>
  <c r="QGZ12" i="31"/>
  <c r="QGX12" i="31"/>
  <c r="QGY12" i="31"/>
  <c r="QGU12" i="31"/>
  <c r="QGT12" i="31"/>
  <c r="QGR12" i="31"/>
  <c r="QGS12" i="31"/>
  <c r="QGP12" i="31"/>
  <c r="QGO12" i="31"/>
  <c r="QGM12" i="31"/>
  <c r="QGN12" i="31"/>
  <c r="QGK12" i="31"/>
  <c r="QGJ12" i="31"/>
  <c r="QGH12" i="31"/>
  <c r="QGI12" i="31"/>
  <c r="QGE12" i="31"/>
  <c r="QGD12" i="31"/>
  <c r="QGB12" i="31"/>
  <c r="QGC12" i="31"/>
  <c r="QFZ12" i="31"/>
  <c r="QFY12" i="31"/>
  <c r="QFW12" i="31"/>
  <c r="QFX12" i="31"/>
  <c r="QFU12" i="31"/>
  <c r="QFT12" i="31"/>
  <c r="QFR12" i="31"/>
  <c r="QFS12" i="31"/>
  <c r="QFO12" i="31"/>
  <c r="QFN12" i="31"/>
  <c r="QFL12" i="31"/>
  <c r="QFM12" i="31"/>
  <c r="QFJ12" i="31"/>
  <c r="QFI12" i="31"/>
  <c r="QFG12" i="31"/>
  <c r="QFH12" i="31"/>
  <c r="QFE12" i="31"/>
  <c r="QFD12" i="31"/>
  <c r="QFB12" i="31"/>
  <c r="QFC12" i="31"/>
  <c r="QEY12" i="31"/>
  <c r="QEX12" i="31"/>
  <c r="QEV12" i="31"/>
  <c r="QEW12" i="31"/>
  <c r="QET12" i="31"/>
  <c r="QES12" i="31"/>
  <c r="QEQ12" i="31"/>
  <c r="QER12" i="31"/>
  <c r="QEO12" i="31"/>
  <c r="QEN12" i="31"/>
  <c r="QEL12" i="31"/>
  <c r="QEM12" i="31"/>
  <c r="QEI12" i="31"/>
  <c r="QEH12" i="31"/>
  <c r="QEF12" i="31"/>
  <c r="QEG12" i="31"/>
  <c r="QED12" i="31"/>
  <c r="QEC12" i="31"/>
  <c r="QEA12" i="31"/>
  <c r="QEB12" i="31"/>
  <c r="QDY12" i="31"/>
  <c r="QDX12" i="31"/>
  <c r="QDV12" i="31"/>
  <c r="QDW12" i="31"/>
  <c r="QDS12" i="31"/>
  <c r="QDR12" i="31"/>
  <c r="QDP12" i="31"/>
  <c r="QDQ12" i="31"/>
  <c r="QDN12" i="31"/>
  <c r="QDM12" i="31"/>
  <c r="QDL12" i="31"/>
  <c r="QDK12" i="31"/>
  <c r="QDI12" i="31"/>
  <c r="QDH12" i="31"/>
  <c r="QDF12" i="31"/>
  <c r="QDG12" i="31"/>
  <c r="QDC12" i="31"/>
  <c r="QDB12" i="31"/>
  <c r="QCZ12" i="31"/>
  <c r="QDA12" i="31"/>
  <c r="QCX12" i="31"/>
  <c r="QCW12" i="31"/>
  <c r="QCU12" i="31"/>
  <c r="QCV12" i="31"/>
  <c r="QCS12" i="31"/>
  <c r="QCR12" i="31"/>
  <c r="QCP12" i="31"/>
  <c r="QCQ12" i="31"/>
  <c r="QCM12" i="31"/>
  <c r="QCL12" i="31"/>
  <c r="QCJ12" i="31"/>
  <c r="QCK12" i="31"/>
  <c r="QCH12" i="31"/>
  <c r="QCG12" i="31"/>
  <c r="QCE12" i="31"/>
  <c r="QCF12" i="31"/>
  <c r="QCC12" i="31"/>
  <c r="QCB12" i="31"/>
  <c r="QBZ12" i="31"/>
  <c r="QCA12" i="31"/>
  <c r="QBW12" i="31"/>
  <c r="QBV12" i="31"/>
  <c r="QBT12" i="31"/>
  <c r="QBU12" i="31"/>
  <c r="QBR12" i="31"/>
  <c r="QBQ12" i="31"/>
  <c r="QBO12" i="31"/>
  <c r="QBP12" i="31"/>
  <c r="QBM12" i="31"/>
  <c r="QBL12" i="31"/>
  <c r="QBJ12" i="31"/>
  <c r="QBK12" i="31"/>
  <c r="QBG12" i="31"/>
  <c r="QBF12" i="31"/>
  <c r="QBD12" i="31"/>
  <c r="QBE12" i="31"/>
  <c r="QBB12" i="31"/>
  <c r="QBA12" i="31"/>
  <c r="QAY12" i="31"/>
  <c r="QAZ12" i="31"/>
  <c r="QAW12" i="31"/>
  <c r="QAV12" i="31"/>
  <c r="QAU12" i="31"/>
  <c r="QAT12" i="31"/>
  <c r="QAQ12" i="31"/>
  <c r="QAP12" i="31"/>
  <c r="QAN12" i="31"/>
  <c r="QAO12" i="31"/>
  <c r="QAL12" i="31"/>
  <c r="QAK12" i="31"/>
  <c r="QAI12" i="31"/>
  <c r="QAJ12" i="31"/>
  <c r="QAG12" i="31"/>
  <c r="QAF12" i="31"/>
  <c r="QAD12" i="31"/>
  <c r="QAE12" i="31"/>
  <c r="QAA12" i="31"/>
  <c r="PZZ12" i="31"/>
  <c r="PZX12" i="31"/>
  <c r="PZY12" i="31"/>
  <c r="PZV12" i="31"/>
  <c r="PZU12" i="31"/>
  <c r="PZS12" i="31"/>
  <c r="PZT12" i="31"/>
  <c r="PZQ12" i="31"/>
  <c r="PZP12" i="31"/>
  <c r="PZN12" i="31"/>
  <c r="PZO12" i="31"/>
  <c r="PZK12" i="31"/>
  <c r="PZJ12" i="31"/>
  <c r="PZH12" i="31"/>
  <c r="PZI12" i="31"/>
  <c r="PZF12" i="31"/>
  <c r="PZE12" i="31"/>
  <c r="PZC12" i="31"/>
  <c r="PZD12" i="31"/>
  <c r="PZA12" i="31"/>
  <c r="PYZ12" i="31"/>
  <c r="PYX12" i="31"/>
  <c r="PYY12" i="31"/>
  <c r="PYU12" i="31"/>
  <c r="PYT12" i="31"/>
  <c r="PYR12" i="31"/>
  <c r="PYS12" i="31"/>
  <c r="PYP12" i="31"/>
  <c r="PYQ12" i="31" s="1"/>
  <c r="PYO12" i="31"/>
  <c r="PYN12" i="31"/>
  <c r="PYM12" i="31"/>
  <c r="PYK12" i="31"/>
  <c r="PYJ12" i="31"/>
  <c r="PYH12" i="31"/>
  <c r="PYI12" i="31"/>
  <c r="PYE12" i="31"/>
  <c r="PYD12" i="31"/>
  <c r="PYB12" i="31"/>
  <c r="PYC12" i="31"/>
  <c r="PXZ12" i="31"/>
  <c r="PXY12" i="31"/>
  <c r="PXW12" i="31"/>
  <c r="PXX12" i="31"/>
  <c r="PXU12" i="31"/>
  <c r="PXT12" i="31"/>
  <c r="PXR12" i="31"/>
  <c r="PXS12" i="31"/>
  <c r="PXO12" i="31"/>
  <c r="PXN12" i="31"/>
  <c r="PXL12" i="31"/>
  <c r="PXM12" i="31"/>
  <c r="PXJ12" i="31"/>
  <c r="PXI12" i="31"/>
  <c r="PXG12" i="31"/>
  <c r="PXH12" i="31"/>
  <c r="PXE12" i="31"/>
  <c r="PXD12" i="31"/>
  <c r="PXB12" i="31"/>
  <c r="PXC12" i="31"/>
  <c r="PWY12" i="31"/>
  <c r="PWZ12" i="31" s="1"/>
  <c r="PWX12" i="31"/>
  <c r="PWV12" i="31"/>
  <c r="PWW12" i="31"/>
  <c r="PWT12" i="31"/>
  <c r="PWS12" i="31"/>
  <c r="PWQ12" i="31"/>
  <c r="PWR12" i="31"/>
  <c r="PWO12" i="31"/>
  <c r="PWN12" i="31"/>
  <c r="PWL12" i="31"/>
  <c r="PWM12" i="31"/>
  <c r="PWI12" i="31"/>
  <c r="PWH12" i="31"/>
  <c r="PWF12" i="31"/>
  <c r="PWG12" i="31"/>
  <c r="PWD12" i="31"/>
  <c r="PWC12" i="31"/>
  <c r="PWA12" i="31"/>
  <c r="PWB12" i="31"/>
  <c r="PVY12" i="31"/>
  <c r="PVX12" i="31"/>
  <c r="PVV12" i="31"/>
  <c r="PVW12" i="31"/>
  <c r="PVS12" i="31"/>
  <c r="PVR12" i="31"/>
  <c r="PVP12" i="31"/>
  <c r="PVQ12" i="31"/>
  <c r="PVN12" i="31"/>
  <c r="PVM12" i="31"/>
  <c r="PVK12" i="31"/>
  <c r="PVL12" i="31"/>
  <c r="PVI12" i="31"/>
  <c r="PVH12" i="31"/>
  <c r="PVF12" i="31"/>
  <c r="PVG12" i="31"/>
  <c r="PVC12" i="31"/>
  <c r="PVB12" i="31"/>
  <c r="PUZ12" i="31"/>
  <c r="PVA12" i="31"/>
  <c r="PUX12" i="31"/>
  <c r="PUW12" i="31"/>
  <c r="PUU12" i="31"/>
  <c r="PUV12" i="31"/>
  <c r="PUS12" i="31"/>
  <c r="PUR12" i="31"/>
  <c r="PUQ12" i="31"/>
  <c r="PUP12" i="31"/>
  <c r="PUM12" i="31"/>
  <c r="PUL12" i="31"/>
  <c r="PUJ12" i="31"/>
  <c r="PUK12" i="31"/>
  <c r="PUH12" i="31"/>
  <c r="PUG12" i="31"/>
  <c r="PUE12" i="31"/>
  <c r="PUF12" i="31"/>
  <c r="PUC12" i="31"/>
  <c r="PUB12" i="31"/>
  <c r="PTZ12" i="31"/>
  <c r="PUA12" i="31"/>
  <c r="PTW12" i="31"/>
  <c r="PTV12" i="31"/>
  <c r="PTT12" i="31"/>
  <c r="PTU12" i="31"/>
  <c r="PTR12" i="31"/>
  <c r="PTQ12" i="31"/>
  <c r="PTO12" i="31"/>
  <c r="PTP12" i="31"/>
  <c r="PTM12" i="31"/>
  <c r="PTL12" i="31"/>
  <c r="PTJ12" i="31"/>
  <c r="PTK12" i="31"/>
  <c r="PTG12" i="31"/>
  <c r="PTF12" i="31"/>
  <c r="PTD12" i="31"/>
  <c r="PTE12" i="31"/>
  <c r="PTB12" i="31"/>
  <c r="PTA12" i="31"/>
  <c r="PSY12" i="31"/>
  <c r="PSZ12" i="31"/>
  <c r="PSW12" i="31"/>
  <c r="PSV12" i="31"/>
  <c r="PST12" i="31"/>
  <c r="PSU12" i="31"/>
  <c r="PSQ12" i="31"/>
  <c r="PSP12" i="31"/>
  <c r="PSN12" i="31"/>
  <c r="PSO12" i="31"/>
  <c r="PSL12" i="31"/>
  <c r="PSK12" i="31"/>
  <c r="PSI12" i="31"/>
  <c r="PSJ12" i="31"/>
  <c r="PSG12" i="31"/>
  <c r="PSF12" i="31"/>
  <c r="PSD12" i="31"/>
  <c r="PSE12" i="31"/>
  <c r="PSA12" i="31"/>
  <c r="PRZ12" i="31"/>
  <c r="PRX12" i="31"/>
  <c r="PRY12" i="31"/>
  <c r="PRV12" i="31"/>
  <c r="PRW12" i="31" s="1"/>
  <c r="PRU12" i="31"/>
  <c r="PRS12" i="31"/>
  <c r="PRT12" i="31"/>
  <c r="PRQ12" i="31"/>
  <c r="PRP12" i="31"/>
  <c r="PRN12" i="31"/>
  <c r="PRO12" i="31"/>
  <c r="PRK12" i="31"/>
  <c r="PRJ12" i="31"/>
  <c r="PRH12" i="31"/>
  <c r="PRI12" i="31"/>
  <c r="PRF12" i="31"/>
  <c r="PRE12" i="31"/>
  <c r="PRC12" i="31"/>
  <c r="PRD12" i="31"/>
  <c r="PRA12" i="31"/>
  <c r="PQZ12" i="31"/>
  <c r="PQX12" i="31"/>
  <c r="PQY12" i="31"/>
  <c r="PQU12" i="31"/>
  <c r="PQT12" i="31"/>
  <c r="PQR12" i="31"/>
  <c r="PQS12" i="31"/>
  <c r="PQP12" i="31"/>
  <c r="PQO12" i="31"/>
  <c r="PQM12" i="31"/>
  <c r="PQN12" i="31"/>
  <c r="PQK12" i="31"/>
  <c r="PQJ12" i="31"/>
  <c r="PQH12" i="31"/>
  <c r="PQI12" i="31"/>
  <c r="PQE12" i="31"/>
  <c r="PQD12" i="31"/>
  <c r="PQB12" i="31"/>
  <c r="PQC12" i="31"/>
  <c r="PPZ12" i="31"/>
  <c r="PPY12" i="31"/>
  <c r="PPW12" i="31"/>
  <c r="PPX12" i="31"/>
  <c r="PPU12" i="31"/>
  <c r="PPT12" i="31"/>
  <c r="PPR12" i="31"/>
  <c r="PPS12" i="31"/>
  <c r="PPO12" i="31"/>
  <c r="PPN12" i="31"/>
  <c r="PPL12" i="31"/>
  <c r="PPM12" i="31"/>
  <c r="PPJ12" i="31"/>
  <c r="PPI12" i="31"/>
  <c r="PPG12" i="31"/>
  <c r="PPH12" i="31"/>
  <c r="PPE12" i="31"/>
  <c r="PPD12" i="31"/>
  <c r="PPB12" i="31"/>
  <c r="PPC12" i="31"/>
  <c r="POY12" i="31"/>
  <c r="POX12" i="31"/>
  <c r="POV12" i="31"/>
  <c r="POW12" i="31"/>
  <c r="POT12" i="31"/>
  <c r="POS12" i="31"/>
  <c r="POQ12" i="31"/>
  <c r="POR12" i="31"/>
  <c r="POO12" i="31"/>
  <c r="PON12" i="31"/>
  <c r="POL12" i="31"/>
  <c r="POM12" i="31"/>
  <c r="POI12" i="31"/>
  <c r="POH12" i="31"/>
  <c r="POF12" i="31"/>
  <c r="POG12" i="31"/>
  <c r="POD12" i="31"/>
  <c r="POC12" i="31"/>
  <c r="POA12" i="31"/>
  <c r="POB12" i="31"/>
  <c r="PNY12" i="31"/>
  <c r="PNX12" i="31"/>
  <c r="PNV12" i="31"/>
  <c r="PNW12" i="31"/>
  <c r="PNS12" i="31"/>
  <c r="PNR12" i="31"/>
  <c r="PNP12" i="31"/>
  <c r="PNQ12" i="31"/>
  <c r="PNN12" i="31"/>
  <c r="PNM12" i="31"/>
  <c r="PNK12" i="31"/>
  <c r="PNL12" i="31"/>
  <c r="PNI12" i="31"/>
  <c r="PNH12" i="31"/>
  <c r="PNF12" i="31"/>
  <c r="PNG12" i="31"/>
  <c r="PNC12" i="31"/>
  <c r="PNB12" i="31"/>
  <c r="PNA12" i="31"/>
  <c r="PMZ12" i="31"/>
  <c r="PMX12" i="31"/>
  <c r="PMW12" i="31"/>
  <c r="PMU12" i="31"/>
  <c r="PMV12" i="31"/>
  <c r="PMS12" i="31"/>
  <c r="PMR12" i="31"/>
  <c r="PMP12" i="31"/>
  <c r="PMQ12" i="31"/>
  <c r="PMM12" i="31"/>
  <c r="PML12" i="31"/>
  <c r="PMJ12" i="31"/>
  <c r="PMK12" i="31"/>
  <c r="PMH12" i="31"/>
  <c r="PMG12" i="31"/>
  <c r="PME12" i="31"/>
  <c r="PMF12" i="31"/>
  <c r="PMC12" i="31"/>
  <c r="PMB12" i="31"/>
  <c r="PLZ12" i="31"/>
  <c r="PMA12" i="31"/>
  <c r="PLW12" i="31"/>
  <c r="PLV12" i="31"/>
  <c r="PLT12" i="31"/>
  <c r="PLU12" i="31"/>
  <c r="PLR12" i="31"/>
  <c r="PLQ12" i="31"/>
  <c r="PLO12" i="31"/>
  <c r="PLP12" i="31"/>
  <c r="PLM12" i="31"/>
  <c r="PLL12" i="31"/>
  <c r="PLJ12" i="31"/>
  <c r="PLK12" i="31"/>
  <c r="PLG12" i="31"/>
  <c r="PLF12" i="31"/>
  <c r="PLD12" i="31"/>
  <c r="PLE12" i="31"/>
  <c r="PLB12" i="31"/>
  <c r="PLA12" i="31"/>
  <c r="PKY12" i="31"/>
  <c r="PKZ12" i="31"/>
  <c r="PKW12" i="31"/>
  <c r="PKV12" i="31"/>
  <c r="PKT12" i="31"/>
  <c r="PKU12" i="31"/>
  <c r="PKQ12" i="31"/>
  <c r="PKP12" i="31"/>
  <c r="PKO12" i="31"/>
  <c r="PKN12" i="31"/>
  <c r="PKL12" i="31"/>
  <c r="PKK12" i="31"/>
  <c r="PKI12" i="31"/>
  <c r="PKJ12" i="31"/>
  <c r="PKG12" i="31"/>
  <c r="PKF12" i="31"/>
  <c r="PKD12" i="31"/>
  <c r="PKE12" i="31"/>
  <c r="PKA12" i="31"/>
  <c r="PJZ12" i="31"/>
  <c r="PJY12" i="31"/>
  <c r="PJX12" i="31"/>
  <c r="PJV12" i="31"/>
  <c r="PJU12" i="31"/>
  <c r="PJS12" i="31"/>
  <c r="PJT12" i="31"/>
  <c r="PJQ12" i="31"/>
  <c r="PJP12" i="31"/>
  <c r="PJN12" i="31"/>
  <c r="PJO12" i="31"/>
  <c r="PJK12" i="31"/>
  <c r="PJJ12" i="31"/>
  <c r="PJH12" i="31"/>
  <c r="PJI12" i="31"/>
  <c r="PJF12" i="31"/>
  <c r="PJE12" i="31"/>
  <c r="PJC12" i="31"/>
  <c r="PJD12" i="31"/>
  <c r="PJA12" i="31"/>
  <c r="PIZ12" i="31"/>
  <c r="PIX12" i="31"/>
  <c r="PIY12" i="31"/>
  <c r="PIU12" i="31"/>
  <c r="PIT12" i="31"/>
  <c r="PIR12" i="31"/>
  <c r="PIS12" i="31"/>
  <c r="PIP12" i="31"/>
  <c r="PIO12" i="31"/>
  <c r="PIM12" i="31"/>
  <c r="PIN12" i="31"/>
  <c r="PIK12" i="31"/>
  <c r="PIJ12" i="31"/>
  <c r="PIH12" i="31"/>
  <c r="PII12" i="31"/>
  <c r="PIE12" i="31"/>
  <c r="PIF12" i="31" s="1"/>
  <c r="PID12" i="31"/>
  <c r="PIB12" i="31"/>
  <c r="PIC12" i="31"/>
  <c r="PHZ12" i="31"/>
  <c r="PHY12" i="31"/>
  <c r="PHW12" i="31"/>
  <c r="PHX12" i="31"/>
  <c r="PHU12" i="31"/>
  <c r="PHT12" i="31"/>
  <c r="PHR12" i="31"/>
  <c r="PHS12" i="31"/>
  <c r="PHO12" i="31"/>
  <c r="PHN12" i="31"/>
  <c r="PHL12" i="31"/>
  <c r="PHM12" i="31"/>
  <c r="PHJ12" i="31"/>
  <c r="PHI12" i="31"/>
  <c r="PHG12" i="31"/>
  <c r="PHH12" i="31"/>
  <c r="PHE12" i="31"/>
  <c r="PHD12" i="31"/>
  <c r="PHB12" i="31"/>
  <c r="PHC12" i="31"/>
  <c r="PGY12" i="31"/>
  <c r="PGX12" i="31"/>
  <c r="PGV12" i="31"/>
  <c r="PGW12" i="31"/>
  <c r="PGT12" i="31"/>
  <c r="PGS12" i="31"/>
  <c r="PGQ12" i="31"/>
  <c r="PGR12" i="31"/>
  <c r="PGO12" i="31"/>
  <c r="PGN12" i="31"/>
  <c r="PGL12" i="31"/>
  <c r="PGM12" i="31"/>
  <c r="PGI12" i="31"/>
  <c r="PGH12" i="31"/>
  <c r="PGF12" i="31"/>
  <c r="PGG12" i="31"/>
  <c r="PGD12" i="31"/>
  <c r="PGC12" i="31"/>
  <c r="PGA12" i="31"/>
  <c r="PGB12" i="31"/>
  <c r="PFY12" i="31"/>
  <c r="PFX12" i="31"/>
  <c r="PFV12" i="31"/>
  <c r="PFW12" i="31"/>
  <c r="PFS12" i="31"/>
  <c r="PFR12" i="31"/>
  <c r="PFP12" i="31"/>
  <c r="PFQ12" i="31"/>
  <c r="PFN12" i="31"/>
  <c r="PFM12" i="31"/>
  <c r="PFK12" i="31"/>
  <c r="PFL12" i="31"/>
  <c r="PFI12" i="31"/>
  <c r="PFH12" i="31"/>
  <c r="PFF12" i="31"/>
  <c r="PFG12" i="31"/>
  <c r="PFC12" i="31"/>
  <c r="PFB12" i="31"/>
  <c r="PEZ12" i="31"/>
  <c r="PFA12" i="31"/>
  <c r="PEX12" i="31"/>
  <c r="PEW12" i="31"/>
  <c r="PEU12" i="31"/>
  <c r="PEV12" i="31"/>
  <c r="PES12" i="31"/>
  <c r="PER12" i="31"/>
  <c r="PEP12" i="31"/>
  <c r="PEQ12" i="31"/>
  <c r="PEM12" i="31"/>
  <c r="PEL12" i="31"/>
  <c r="PEJ12" i="31"/>
  <c r="PEK12" i="31"/>
  <c r="PEH12" i="31"/>
  <c r="PEG12" i="31"/>
  <c r="PEE12" i="31"/>
  <c r="PEF12" i="31"/>
  <c r="PEC12" i="31"/>
  <c r="PEB12" i="31"/>
  <c r="PDZ12" i="31"/>
  <c r="PEA12" i="31"/>
  <c r="PDW12" i="31"/>
  <c r="PDV12" i="31"/>
  <c r="PDT12" i="31"/>
  <c r="PDU12" i="31"/>
  <c r="PDR12" i="31"/>
  <c r="PDQ12" i="31"/>
  <c r="PDO12" i="31"/>
  <c r="PDP12" i="31"/>
  <c r="PDM12" i="31"/>
  <c r="PDL12" i="31"/>
  <c r="PDJ12" i="31"/>
  <c r="PDK12" i="31"/>
  <c r="PDG12" i="31"/>
  <c r="PDF12" i="31"/>
  <c r="PDD12" i="31"/>
  <c r="PDE12" i="31"/>
  <c r="PDB12" i="31"/>
  <c r="PDA12" i="31"/>
  <c r="PCY12" i="31"/>
  <c r="PCZ12" i="31"/>
  <c r="PCW12" i="31"/>
  <c r="PCV12" i="31"/>
  <c r="PCT12" i="31"/>
  <c r="PCU12" i="31"/>
  <c r="PCQ12" i="31"/>
  <c r="PCP12" i="31"/>
  <c r="PCN12" i="31"/>
  <c r="PCO12" i="31"/>
  <c r="PCL12" i="31"/>
  <c r="PCK12" i="31"/>
  <c r="PCI12" i="31"/>
  <c r="PCJ12" i="31"/>
  <c r="PCG12" i="31"/>
  <c r="PCF12" i="31"/>
  <c r="PCD12" i="31"/>
  <c r="PCE12" i="31"/>
  <c r="PCA12" i="31"/>
  <c r="PBZ12" i="31"/>
  <c r="PBX12" i="31"/>
  <c r="PBY12" i="31"/>
  <c r="PBV12" i="31"/>
  <c r="PBU12" i="31"/>
  <c r="PBS12" i="31"/>
  <c r="PBT12" i="31"/>
  <c r="PBQ12" i="31"/>
  <c r="PBP12" i="31"/>
  <c r="PBN12" i="31"/>
  <c r="PBO12" i="31"/>
  <c r="PBK12" i="31"/>
  <c r="PBJ12" i="31"/>
  <c r="PBH12" i="31"/>
  <c r="PBI12" i="31"/>
  <c r="PBF12" i="31"/>
  <c r="PBE12" i="31"/>
  <c r="PBC12" i="31"/>
  <c r="PBD12" i="31"/>
  <c r="PBA12" i="31"/>
  <c r="PAZ12" i="31"/>
  <c r="PAX12" i="31"/>
  <c r="PAY12" i="31"/>
  <c r="PAU12" i="31"/>
  <c r="PAV12" i="31" s="1"/>
  <c r="PAT12" i="31"/>
  <c r="PAR12" i="31"/>
  <c r="PAS12" i="31"/>
  <c r="PAP12" i="31"/>
  <c r="PAO12" i="31"/>
  <c r="PAM12" i="31"/>
  <c r="PAN12" i="31"/>
  <c r="PAK12" i="31"/>
  <c r="PAJ12" i="31"/>
  <c r="PAH12" i="31"/>
  <c r="PAI12" i="31"/>
  <c r="PAE12" i="31"/>
  <c r="PAD12" i="31"/>
  <c r="PAB12" i="31"/>
  <c r="PAC12" i="31"/>
  <c r="OZZ12" i="31"/>
  <c r="OZY12" i="31"/>
  <c r="OZW12" i="31"/>
  <c r="OZX12" i="31"/>
  <c r="OZU12" i="31"/>
  <c r="OZT12" i="31"/>
  <c r="OZR12" i="31"/>
  <c r="OZS12" i="31"/>
  <c r="OZO12" i="31"/>
  <c r="OZN12" i="31"/>
  <c r="OZL12" i="31"/>
  <c r="OZM12" i="31"/>
  <c r="OZJ12" i="31"/>
  <c r="OZI12" i="31"/>
  <c r="OZG12" i="31"/>
  <c r="OZH12" i="31"/>
  <c r="OZE12" i="31"/>
  <c r="OZD12" i="31"/>
  <c r="OZB12" i="31"/>
  <c r="OZC12" i="31"/>
  <c r="OYY12" i="31"/>
  <c r="OYX12" i="31"/>
  <c r="OYV12" i="31"/>
  <c r="OYW12" i="31"/>
  <c r="OYT12" i="31"/>
  <c r="OYS12" i="31"/>
  <c r="OYQ12" i="31"/>
  <c r="OYR12" i="31"/>
  <c r="OYO12" i="31"/>
  <c r="OYN12" i="31"/>
  <c r="OYL12" i="31"/>
  <c r="OYM12" i="31"/>
  <c r="OYI12" i="31"/>
  <c r="OYH12" i="31"/>
  <c r="OYF12" i="31"/>
  <c r="OYG12" i="31"/>
  <c r="OYD12" i="31"/>
  <c r="OYC12" i="31"/>
  <c r="OYA12" i="31"/>
  <c r="OYB12" i="31"/>
  <c r="OXY12" i="31"/>
  <c r="OXX12" i="31"/>
  <c r="OXV12" i="31"/>
  <c r="OXW12" i="31"/>
  <c r="OXS12" i="31"/>
  <c r="OXR12" i="31"/>
  <c r="OXP12" i="31"/>
  <c r="OXQ12" i="31"/>
  <c r="OXN12" i="31"/>
  <c r="OXM12" i="31"/>
  <c r="OXK12" i="31"/>
  <c r="OXL12" i="31"/>
  <c r="OXI12" i="31"/>
  <c r="OXH12" i="31"/>
  <c r="OXF12" i="31"/>
  <c r="OXG12" i="31"/>
  <c r="OXC12" i="31"/>
  <c r="OXB12" i="31"/>
  <c r="OWZ12" i="31"/>
  <c r="OXA12" i="31"/>
  <c r="OWX12" i="31"/>
  <c r="OWW12" i="31"/>
  <c r="OWU12" i="31"/>
  <c r="OWV12" i="31"/>
  <c r="OWS12" i="31"/>
  <c r="OWR12" i="31"/>
  <c r="OWP12" i="31"/>
  <c r="OWQ12" i="31"/>
  <c r="OWM12" i="31"/>
  <c r="OWL12" i="31"/>
  <c r="OWJ12" i="31"/>
  <c r="OWK12" i="31"/>
  <c r="OWH12" i="31"/>
  <c r="OWG12" i="31"/>
  <c r="OWE12" i="31"/>
  <c r="OWF12" i="31"/>
  <c r="OWC12" i="31"/>
  <c r="OWB12" i="31"/>
  <c r="OVZ12" i="31"/>
  <c r="OWA12" i="31"/>
  <c r="OVW12" i="31"/>
  <c r="OVV12" i="31"/>
  <c r="OVT12" i="31"/>
  <c r="OVU12" i="31"/>
  <c r="OVR12" i="31"/>
  <c r="OVQ12" i="31"/>
  <c r="OVO12" i="31"/>
  <c r="OVP12" i="31"/>
  <c r="OVM12" i="31"/>
  <c r="OVL12" i="31"/>
  <c r="OVJ12" i="31"/>
  <c r="OVK12" i="31"/>
  <c r="OVG12" i="31"/>
  <c r="OVF12" i="31"/>
  <c r="OVD12" i="31"/>
  <c r="OVE12" i="31"/>
  <c r="OVB12" i="31"/>
  <c r="OVA12" i="31"/>
  <c r="OUY12" i="31"/>
  <c r="OUZ12" i="31"/>
  <c r="OUW12" i="31"/>
  <c r="OUV12" i="31"/>
  <c r="OUT12" i="31"/>
  <c r="OUU12" i="31"/>
  <c r="OUQ12" i="31"/>
  <c r="OUP12" i="31"/>
  <c r="OUN12" i="31"/>
  <c r="OUO12" i="31"/>
  <c r="OUL12" i="31"/>
  <c r="OUK12" i="31"/>
  <c r="OUI12" i="31"/>
  <c r="OUJ12" i="31"/>
  <c r="OUG12" i="31"/>
  <c r="OUF12" i="31"/>
  <c r="OUD12" i="31"/>
  <c r="OUE12" i="31"/>
  <c r="OUA12" i="31"/>
  <c r="OTZ12" i="31"/>
  <c r="OTX12" i="31"/>
  <c r="OTY12" i="31"/>
  <c r="OTV12" i="31"/>
  <c r="OTU12" i="31"/>
  <c r="OTS12" i="31"/>
  <c r="OTT12" i="31"/>
  <c r="OTQ12" i="31"/>
  <c r="OTP12" i="31"/>
  <c r="OTN12" i="31"/>
  <c r="OTO12" i="31"/>
  <c r="OTK12" i="31"/>
  <c r="OTJ12" i="31"/>
  <c r="OTH12" i="31"/>
  <c r="OTI12" i="31"/>
  <c r="OTF12" i="31"/>
  <c r="OTE12" i="31"/>
  <c r="OTC12" i="31"/>
  <c r="OTD12" i="31"/>
  <c r="OTA12" i="31"/>
  <c r="OSZ12" i="31"/>
  <c r="OSX12" i="31"/>
  <c r="OSY12" i="31"/>
  <c r="OSU12" i="31"/>
  <c r="OST12" i="31"/>
  <c r="OSR12" i="31"/>
  <c r="OSS12" i="31"/>
  <c r="OSP12" i="31"/>
  <c r="OSO12" i="31"/>
  <c r="OSM12" i="31"/>
  <c r="OSN12" i="31"/>
  <c r="OSK12" i="31"/>
  <c r="OSJ12" i="31"/>
  <c r="OSH12" i="31"/>
  <c r="OSI12" i="31"/>
  <c r="OSE12" i="31"/>
  <c r="OSD12" i="31"/>
  <c r="OSB12" i="31"/>
  <c r="OSC12" i="31"/>
  <c r="ORZ12" i="31"/>
  <c r="ORY12" i="31"/>
  <c r="ORW12" i="31"/>
  <c r="ORX12" i="31"/>
  <c r="ORU12" i="31"/>
  <c r="ORT12" i="31"/>
  <c r="ORR12" i="31"/>
  <c r="ORS12" i="31"/>
  <c r="ORO12" i="31"/>
  <c r="ORN12" i="31"/>
  <c r="ORL12" i="31"/>
  <c r="ORM12" i="31"/>
  <c r="ORJ12" i="31"/>
  <c r="ORI12" i="31"/>
  <c r="ORG12" i="31"/>
  <c r="ORH12" i="31"/>
  <c r="ORE12" i="31"/>
  <c r="ORD12" i="31"/>
  <c r="ORB12" i="31"/>
  <c r="ORC12" i="31"/>
  <c r="OQY12" i="31"/>
  <c r="OQX12" i="31"/>
  <c r="OQV12" i="31"/>
  <c r="OQW12" i="31"/>
  <c r="OQT12" i="31"/>
  <c r="OQS12" i="31"/>
  <c r="OQQ12" i="31"/>
  <c r="OQR12" i="31"/>
  <c r="OQO12" i="31"/>
  <c r="OQN12" i="31"/>
  <c r="OQL12" i="31"/>
  <c r="OQM12" i="31"/>
  <c r="OQI12" i="31"/>
  <c r="OQH12" i="31"/>
  <c r="OQF12" i="31"/>
  <c r="OQG12" i="31"/>
  <c r="OQD12" i="31"/>
  <c r="OQC12" i="31"/>
  <c r="OQA12" i="31"/>
  <c r="OQB12" i="31"/>
  <c r="OPY12" i="31"/>
  <c r="OPX12" i="31"/>
  <c r="OPV12" i="31"/>
  <c r="OPW12" i="31"/>
  <c r="OPS12" i="31"/>
  <c r="OPR12" i="31"/>
  <c r="OPP12" i="31"/>
  <c r="OPQ12" i="31"/>
  <c r="OPN12" i="31"/>
  <c r="OPM12" i="31"/>
  <c r="OPK12" i="31"/>
  <c r="OPL12" i="31"/>
  <c r="OPI12" i="31"/>
  <c r="OPH12" i="31"/>
  <c r="OPF12" i="31"/>
  <c r="OPG12" i="31"/>
  <c r="OPC12" i="31"/>
  <c r="OPB12" i="31"/>
  <c r="OOZ12" i="31"/>
  <c r="OPA12" i="31"/>
  <c r="OOX12" i="31"/>
  <c r="OOW12" i="31"/>
  <c r="OOU12" i="31"/>
  <c r="OOV12" i="31"/>
  <c r="OOS12" i="31"/>
  <c r="OOR12" i="31"/>
  <c r="OOP12" i="31"/>
  <c r="OOQ12" i="31"/>
  <c r="OOM12" i="31"/>
  <c r="OON12" i="31" s="1"/>
  <c r="OOL12" i="31"/>
  <c r="OOK12" i="31"/>
  <c r="OOJ12" i="31"/>
  <c r="OOH12" i="31"/>
  <c r="OOG12" i="31"/>
  <c r="OOE12" i="31"/>
  <c r="OOF12" i="31"/>
  <c r="OOC12" i="31"/>
  <c r="OOB12" i="31"/>
  <c r="ONZ12" i="31"/>
  <c r="OOA12" i="31"/>
  <c r="ONW12" i="31"/>
  <c r="ONV12" i="31"/>
  <c r="ONT12" i="31"/>
  <c r="ONU12" i="31"/>
  <c r="ONR12" i="31"/>
  <c r="ONQ12" i="31"/>
  <c r="ONO12" i="31"/>
  <c r="ONP12" i="31"/>
  <c r="ONM12" i="31"/>
  <c r="ONN12" i="31" s="1"/>
  <c r="ONL12" i="31"/>
  <c r="ONJ12" i="31"/>
  <c r="ONK12" i="31"/>
  <c r="ONG12" i="31"/>
  <c r="ONF12" i="31"/>
  <c r="OND12" i="31"/>
  <c r="ONE12" i="31"/>
  <c r="ONB12" i="31"/>
  <c r="ONA12" i="31"/>
  <c r="OMY12" i="31"/>
  <c r="OMZ12" i="31"/>
  <c r="OMW12" i="31"/>
  <c r="OMV12" i="31"/>
  <c r="OMT12" i="31"/>
  <c r="OMU12" i="31"/>
  <c r="OMQ12" i="31"/>
  <c r="OMP12" i="31"/>
  <c r="OMN12" i="31"/>
  <c r="OMO12" i="31"/>
  <c r="OML12" i="31"/>
  <c r="OMK12" i="31"/>
  <c r="OMI12" i="31"/>
  <c r="OMJ12" i="31"/>
  <c r="OMG12" i="31"/>
  <c r="OMF12" i="31"/>
  <c r="OMD12" i="31"/>
  <c r="OME12" i="31"/>
  <c r="OMA12" i="31"/>
  <c r="OLZ12" i="31"/>
  <c r="OLX12" i="31"/>
  <c r="OLY12" i="31"/>
  <c r="OLV12" i="31"/>
  <c r="OLU12" i="31"/>
  <c r="OLS12" i="31"/>
  <c r="OLT12" i="31"/>
  <c r="OLQ12" i="31"/>
  <c r="OLP12" i="31"/>
  <c r="OLN12" i="31"/>
  <c r="OLO12" i="31"/>
  <c r="OLK12" i="31"/>
  <c r="OLJ12" i="31"/>
  <c r="OLH12" i="31"/>
  <c r="OLI12" i="31"/>
  <c r="OLF12" i="31"/>
  <c r="OLE12" i="31"/>
  <c r="OLC12" i="31"/>
  <c r="OLD12" i="31"/>
  <c r="OLA12" i="31"/>
  <c r="OKZ12" i="31"/>
  <c r="OKX12" i="31"/>
  <c r="OKY12" i="31"/>
  <c r="OKU12" i="31"/>
  <c r="OKT12" i="31"/>
  <c r="OKR12" i="31"/>
  <c r="OKS12" i="31"/>
  <c r="OKP12" i="31"/>
  <c r="OKO12" i="31"/>
  <c r="OKN12" i="31"/>
  <c r="OKM12" i="31"/>
  <c r="OKK12" i="31"/>
  <c r="OKJ12" i="31"/>
  <c r="OKH12" i="31"/>
  <c r="OKI12" i="31"/>
  <c r="OKE12" i="31"/>
  <c r="OKD12" i="31"/>
  <c r="OKB12" i="31"/>
  <c r="OKC12" i="31"/>
  <c r="OJZ12" i="31"/>
  <c r="OJY12" i="31"/>
  <c r="OJW12" i="31"/>
  <c r="OJX12" i="31"/>
  <c r="OJU12" i="31"/>
  <c r="OJT12" i="31"/>
  <c r="OJR12" i="31"/>
  <c r="OJS12" i="31"/>
  <c r="OJO12" i="31"/>
  <c r="OJN12" i="31"/>
  <c r="OJL12" i="31"/>
  <c r="OJM12" i="31"/>
  <c r="OJJ12" i="31"/>
  <c r="OJI12" i="31"/>
  <c r="OJG12" i="31"/>
  <c r="OJH12" i="31"/>
  <c r="OJE12" i="31"/>
  <c r="OJD12" i="31"/>
  <c r="OJB12" i="31"/>
  <c r="OJC12" i="31"/>
  <c r="OIY12" i="31"/>
  <c r="OIX12" i="31"/>
  <c r="OIV12" i="31"/>
  <c r="OIW12" i="31"/>
  <c r="OIT12" i="31"/>
  <c r="OIS12" i="31"/>
  <c r="OIQ12" i="31"/>
  <c r="OIR12" i="31"/>
  <c r="OIO12" i="31"/>
  <c r="OIN12" i="31"/>
  <c r="OIL12" i="31"/>
  <c r="OIM12" i="31"/>
  <c r="OII12" i="31"/>
  <c r="OIH12" i="31"/>
  <c r="OIF12" i="31"/>
  <c r="OIG12" i="31"/>
  <c r="OID12" i="31"/>
  <c r="OIC12" i="31"/>
  <c r="OIA12" i="31"/>
  <c r="OIB12" i="31"/>
  <c r="OHY12" i="31"/>
  <c r="OHX12" i="31"/>
  <c r="OHV12" i="31"/>
  <c r="OHW12" i="31"/>
  <c r="OHS12" i="31"/>
  <c r="OHR12" i="31"/>
  <c r="OHP12" i="31"/>
  <c r="OHQ12" i="31"/>
  <c r="OHN12" i="31"/>
  <c r="OHM12" i="31"/>
  <c r="OHK12" i="31"/>
  <c r="OHL12" i="31"/>
  <c r="OHI12" i="31"/>
  <c r="OHH12" i="31"/>
  <c r="OHF12" i="31"/>
  <c r="OHG12" i="31"/>
  <c r="OHC12" i="31"/>
  <c r="OHB12" i="31"/>
  <c r="OGZ12" i="31"/>
  <c r="OHA12" i="31"/>
  <c r="OGX12" i="31"/>
  <c r="OGW12" i="31"/>
  <c r="OGU12" i="31"/>
  <c r="OGV12" i="31"/>
  <c r="OGS12" i="31"/>
  <c r="OGR12" i="31"/>
  <c r="OGP12" i="31"/>
  <c r="OGQ12" i="31"/>
  <c r="OGM12" i="31"/>
  <c r="OGL12" i="31"/>
  <c r="OGJ12" i="31"/>
  <c r="OGK12" i="31"/>
  <c r="OGH12" i="31"/>
  <c r="OGG12" i="31"/>
  <c r="OGE12" i="31"/>
  <c r="OGF12" i="31"/>
  <c r="OGC12" i="31"/>
  <c r="OGB12" i="31"/>
  <c r="OFZ12" i="31"/>
  <c r="OGA12" i="31"/>
  <c r="OFW12" i="31"/>
  <c r="OFV12" i="31"/>
  <c r="OFT12" i="31"/>
  <c r="OFU12" i="31"/>
  <c r="OFR12" i="31"/>
  <c r="OFQ12" i="31"/>
  <c r="OFO12" i="31"/>
  <c r="OFP12" i="31"/>
  <c r="OFM12" i="31"/>
  <c r="OFL12" i="31"/>
  <c r="OFJ12" i="31"/>
  <c r="OFK12" i="31"/>
  <c r="OFG12" i="31"/>
  <c r="OFF12" i="31"/>
  <c r="OFD12" i="31"/>
  <c r="OFE12" i="31"/>
  <c r="OFB12" i="31"/>
  <c r="OFA12" i="31"/>
  <c r="OEY12" i="31"/>
  <c r="OEZ12" i="31"/>
  <c r="OEW12" i="31"/>
  <c r="OEV12" i="31"/>
  <c r="OET12" i="31"/>
  <c r="OEU12" i="31"/>
  <c r="OEQ12" i="31"/>
  <c r="OEP12" i="31"/>
  <c r="OEN12" i="31"/>
  <c r="OEO12" i="31"/>
  <c r="OEL12" i="31"/>
  <c r="OEK12" i="31"/>
  <c r="OEI12" i="31"/>
  <c r="OEJ12" i="31"/>
  <c r="OEG12" i="31"/>
  <c r="OEH12" i="31" s="1"/>
  <c r="OEF12" i="31"/>
  <c r="OED12" i="31"/>
  <c r="OEE12" i="31"/>
  <c r="OEA12" i="31"/>
  <c r="ODZ12" i="31"/>
  <c r="ODX12" i="31"/>
  <c r="ODY12" i="31"/>
  <c r="ODV12" i="31"/>
  <c r="ODU12" i="31"/>
  <c r="ODS12" i="31"/>
  <c r="ODT12" i="31"/>
  <c r="ODQ12" i="31"/>
  <c r="ODP12" i="31"/>
  <c r="ODN12" i="31"/>
  <c r="ODO12" i="31"/>
  <c r="ODK12" i="31"/>
  <c r="ODJ12" i="31"/>
  <c r="ODH12" i="31"/>
  <c r="ODI12" i="31"/>
  <c r="ODF12" i="31"/>
  <c r="ODE12" i="31"/>
  <c r="ODC12" i="31"/>
  <c r="ODD12" i="31"/>
  <c r="ODA12" i="31"/>
  <c r="OCZ12" i="31"/>
  <c r="OCX12" i="31"/>
  <c r="OCY12" i="31"/>
  <c r="OCU12" i="31"/>
  <c r="OCT12" i="31"/>
  <c r="OCR12" i="31"/>
  <c r="OCS12" i="31"/>
  <c r="OCP12" i="31"/>
  <c r="OCO12" i="31"/>
  <c r="OCM12" i="31"/>
  <c r="OCN12" i="31"/>
  <c r="OCK12" i="31"/>
  <c r="OCJ12" i="31"/>
  <c r="OCH12" i="31"/>
  <c r="OCI12" i="31"/>
  <c r="OCE12" i="31"/>
  <c r="OCD12" i="31"/>
  <c r="OCB12" i="31"/>
  <c r="OCC12" i="31"/>
  <c r="OBZ12" i="31"/>
  <c r="OBY12" i="31"/>
  <c r="OBW12" i="31"/>
  <c r="OBX12" i="31"/>
  <c r="OBU12" i="31"/>
  <c r="OBT12" i="31"/>
  <c r="OBR12" i="31"/>
  <c r="OBS12" i="31"/>
  <c r="OBO12" i="31"/>
  <c r="OBN12" i="31"/>
  <c r="OBL12" i="31"/>
  <c r="OBM12" i="31"/>
  <c r="OBJ12" i="31"/>
  <c r="OBI12" i="31"/>
  <c r="OBG12" i="31"/>
  <c r="OBH12" i="31"/>
  <c r="OBE12" i="31"/>
  <c r="OBD12" i="31"/>
  <c r="OBB12" i="31"/>
  <c r="OBC12" i="31"/>
  <c r="OAY12" i="31"/>
  <c r="OAX12" i="31"/>
  <c r="OAV12" i="31"/>
  <c r="OAW12" i="31"/>
  <c r="OAT12" i="31"/>
  <c r="OAS12" i="31"/>
  <c r="OAQ12" i="31"/>
  <c r="OAR12" i="31"/>
  <c r="OAO12" i="31"/>
  <c r="OAN12" i="31"/>
  <c r="OAL12" i="31"/>
  <c r="OAM12" i="31"/>
  <c r="OAI12" i="31"/>
  <c r="OAH12" i="31"/>
  <c r="OAF12" i="31"/>
  <c r="OAG12" i="31"/>
  <c r="OAD12" i="31"/>
  <c r="OAC12" i="31"/>
  <c r="OAA12" i="31"/>
  <c r="OAB12" i="31"/>
  <c r="NZY12" i="31"/>
  <c r="NZX12" i="31"/>
  <c r="NZV12" i="31"/>
  <c r="NZW12" i="31"/>
  <c r="NZS12" i="31"/>
  <c r="NZR12" i="31"/>
  <c r="NZP12" i="31"/>
  <c r="NZQ12" i="31"/>
  <c r="NZN12" i="31"/>
  <c r="NZM12" i="31"/>
  <c r="NZK12" i="31"/>
  <c r="NZL12" i="31"/>
  <c r="NZI12" i="31"/>
  <c r="NZH12" i="31"/>
  <c r="NZF12" i="31"/>
  <c r="NZG12" i="31"/>
  <c r="NZC12" i="31"/>
  <c r="NZB12" i="31"/>
  <c r="NYZ12" i="31"/>
  <c r="NZA12" i="31"/>
  <c r="NYX12" i="31"/>
  <c r="NYW12" i="31"/>
  <c r="NYU12" i="31"/>
  <c r="NYV12" i="31"/>
  <c r="NYS12" i="31"/>
  <c r="NYR12" i="31"/>
  <c r="NYP12" i="31"/>
  <c r="NYQ12" i="31"/>
  <c r="NYM12" i="31"/>
  <c r="NYL12" i="31"/>
  <c r="NYJ12" i="31"/>
  <c r="NYK12" i="31"/>
  <c r="NYH12" i="31"/>
  <c r="NYG12" i="31"/>
  <c r="NYE12" i="31"/>
  <c r="NYF12" i="31"/>
  <c r="NYC12" i="31"/>
  <c r="NYB12" i="31"/>
  <c r="NXZ12" i="31"/>
  <c r="NYA12" i="31"/>
  <c r="NXW12" i="31"/>
  <c r="NXV12" i="31"/>
  <c r="NXT12" i="31"/>
  <c r="NXU12" i="31"/>
  <c r="NXR12" i="31"/>
  <c r="NXQ12" i="31"/>
  <c r="NXO12" i="31"/>
  <c r="NXP12" i="31"/>
  <c r="NXM12" i="31"/>
  <c r="NXL12" i="31"/>
  <c r="NXJ12" i="31"/>
  <c r="NXK12" i="31"/>
  <c r="NXG12" i="31"/>
  <c r="NXF12" i="31"/>
  <c r="NXD12" i="31"/>
  <c r="NXE12" i="31"/>
  <c r="NXB12" i="31"/>
  <c r="NXA12" i="31"/>
  <c r="NWY12" i="31"/>
  <c r="NWZ12" i="31"/>
  <c r="NWW12" i="31"/>
  <c r="NWV12" i="31"/>
  <c r="NWT12" i="31"/>
  <c r="NWU12" i="31"/>
  <c r="NWQ12" i="31"/>
  <c r="NWP12" i="31"/>
  <c r="NWN12" i="31"/>
  <c r="NWO12" i="31"/>
  <c r="NWL12" i="31"/>
  <c r="NWK12" i="31"/>
  <c r="NWI12" i="31"/>
  <c r="NWJ12" i="31"/>
  <c r="NWG12" i="31"/>
  <c r="NWF12" i="31"/>
  <c r="NWD12" i="31"/>
  <c r="NWE12" i="31"/>
  <c r="NWA12" i="31"/>
  <c r="NVZ12" i="31"/>
  <c r="NVX12" i="31"/>
  <c r="NVY12" i="31"/>
  <c r="NVV12" i="31"/>
  <c r="NVU12" i="31"/>
  <c r="NVS12" i="31"/>
  <c r="NVT12" i="31"/>
  <c r="NVQ12" i="31"/>
  <c r="NVP12" i="31"/>
  <c r="NVN12" i="31"/>
  <c r="NVO12" i="31"/>
  <c r="NVK12" i="31"/>
  <c r="NVJ12" i="31"/>
  <c r="NVH12" i="31"/>
  <c r="NVI12" i="31"/>
  <c r="NVF12" i="31"/>
  <c r="NVE12" i="31"/>
  <c r="NVC12" i="31"/>
  <c r="NVD12" i="31"/>
  <c r="NVA12" i="31"/>
  <c r="NUZ12" i="31"/>
  <c r="NUX12" i="31"/>
  <c r="NUY12" i="31"/>
  <c r="NUU12" i="31"/>
  <c r="NUT12" i="31"/>
  <c r="NUR12" i="31"/>
  <c r="NUS12" i="31"/>
  <c r="NUP12" i="31"/>
  <c r="NUO12" i="31"/>
  <c r="NUM12" i="31"/>
  <c r="NUN12" i="31"/>
  <c r="NUK12" i="31"/>
  <c r="NUJ12" i="31"/>
  <c r="NUH12" i="31"/>
  <c r="NUI12" i="31"/>
  <c r="NUE12" i="31"/>
  <c r="NUD12" i="31"/>
  <c r="NUB12" i="31"/>
  <c r="NUC12" i="31"/>
  <c r="NTZ12" i="31"/>
  <c r="NTY12" i="31"/>
  <c r="NTW12" i="31"/>
  <c r="NTX12" i="31"/>
  <c r="NTU12" i="31"/>
  <c r="NTT12" i="31"/>
  <c r="NTR12" i="31"/>
  <c r="NTS12" i="31"/>
  <c r="NTO12" i="31"/>
  <c r="NTP12" i="31" s="1"/>
  <c r="NTN12" i="31"/>
  <c r="NTL12" i="31"/>
  <c r="NTM12" i="31"/>
  <c r="NTJ12" i="31"/>
  <c r="NTI12" i="31"/>
  <c r="NTG12" i="31"/>
  <c r="NTH12" i="31"/>
  <c r="NTE12" i="31"/>
  <c r="NTD12" i="31"/>
  <c r="NTB12" i="31"/>
  <c r="NTC12" i="31"/>
  <c r="NSY12" i="31"/>
  <c r="NSX12" i="31"/>
  <c r="NSV12" i="31"/>
  <c r="NSW12" i="31"/>
  <c r="NST12" i="31"/>
  <c r="NSS12" i="31"/>
  <c r="NSQ12" i="31"/>
  <c r="NSR12" i="31"/>
  <c r="NSO12" i="31"/>
  <c r="NSN12" i="31"/>
  <c r="NSL12" i="31"/>
  <c r="NSM12" i="31"/>
  <c r="NSI12" i="31"/>
  <c r="NSH12" i="31"/>
  <c r="NSF12" i="31"/>
  <c r="NSG12" i="31"/>
  <c r="NSD12" i="31"/>
  <c r="NSC12" i="31"/>
  <c r="NSA12" i="31"/>
  <c r="NSB12" i="31"/>
  <c r="NRY12" i="31"/>
  <c r="NRX12" i="31"/>
  <c r="NRV12" i="31"/>
  <c r="NRW12" i="31"/>
  <c r="NRS12" i="31"/>
  <c r="NRR12" i="31"/>
  <c r="NRP12" i="31"/>
  <c r="NRQ12" i="31"/>
  <c r="NRN12" i="31"/>
  <c r="NRM12" i="31"/>
  <c r="NRK12" i="31"/>
  <c r="NRL12" i="31"/>
  <c r="NRI12" i="31"/>
  <c r="NRH12" i="31"/>
  <c r="NRG12" i="31"/>
  <c r="NRF12" i="31"/>
  <c r="NRC12" i="31"/>
  <c r="NRB12" i="31"/>
  <c r="NQZ12" i="31"/>
  <c r="NRA12" i="31"/>
  <c r="NQX12" i="31"/>
  <c r="NQW12" i="31"/>
  <c r="NQU12" i="31"/>
  <c r="NQV12" i="31"/>
  <c r="NQS12" i="31"/>
  <c r="NQR12" i="31"/>
  <c r="NQP12" i="31"/>
  <c r="NQQ12" i="31"/>
  <c r="NQM12" i="31"/>
  <c r="NQL12" i="31"/>
  <c r="NQJ12" i="31"/>
  <c r="NQK12" i="31"/>
  <c r="NQH12" i="31"/>
  <c r="NQG12" i="31"/>
  <c r="NQE12" i="31"/>
  <c r="NQF12" i="31"/>
  <c r="NQC12" i="31"/>
  <c r="NQB12" i="31"/>
  <c r="NPZ12" i="31"/>
  <c r="NQA12" i="31"/>
  <c r="NPW12" i="31"/>
  <c r="NPV12" i="31"/>
  <c r="NPT12" i="31"/>
  <c r="NPU12" i="31"/>
  <c r="NPR12" i="31"/>
  <c r="NPQ12" i="31"/>
  <c r="NPP12" i="31"/>
  <c r="NPO12" i="31"/>
  <c r="NPM12" i="31"/>
  <c r="NPL12" i="31"/>
  <c r="NPJ12" i="31"/>
  <c r="NPK12" i="31"/>
  <c r="NPG12" i="31"/>
  <c r="NPF12" i="31"/>
  <c r="NPD12" i="31"/>
  <c r="NPE12" i="31"/>
  <c r="NPB12" i="31"/>
  <c r="NPA12" i="31"/>
  <c r="NOY12" i="31"/>
  <c r="NOZ12" i="31"/>
  <c r="NOW12" i="31"/>
  <c r="NOV12" i="31"/>
  <c r="NOT12" i="31"/>
  <c r="NOU12" i="31"/>
  <c r="NOQ12" i="31"/>
  <c r="NOP12" i="31"/>
  <c r="NON12" i="31"/>
  <c r="NOO12" i="31"/>
  <c r="NOL12" i="31"/>
  <c r="NOK12" i="31"/>
  <c r="NOI12" i="31"/>
  <c r="NOJ12" i="31"/>
  <c r="NOG12" i="31"/>
  <c r="NOF12" i="31"/>
  <c r="NOD12" i="31"/>
  <c r="NOE12" i="31"/>
  <c r="NOA12" i="31"/>
  <c r="NNZ12" i="31"/>
  <c r="NNX12" i="31"/>
  <c r="NNY12" i="31"/>
  <c r="NNV12" i="31"/>
  <c r="NNU12" i="31"/>
  <c r="NNS12" i="31"/>
  <c r="NNT12" i="31"/>
  <c r="NNQ12" i="31"/>
  <c r="NNP12" i="31"/>
  <c r="NNN12" i="31"/>
  <c r="NNO12" i="31"/>
  <c r="NNK12" i="31"/>
  <c r="NNJ12" i="31"/>
  <c r="NNH12" i="31"/>
  <c r="NNI12" i="31"/>
  <c r="NNF12" i="31"/>
  <c r="NNE12" i="31"/>
  <c r="NNC12" i="31"/>
  <c r="NND12" i="31"/>
  <c r="NNA12" i="31"/>
  <c r="NMZ12" i="31"/>
  <c r="NMY12" i="31"/>
  <c r="NMX12" i="31"/>
  <c r="NMU12" i="31"/>
  <c r="NMT12" i="31"/>
  <c r="NMR12" i="31"/>
  <c r="NMS12" i="31"/>
  <c r="NMP12" i="31"/>
  <c r="NMO12" i="31"/>
  <c r="NMM12" i="31"/>
  <c r="NMN12" i="31"/>
  <c r="NMK12" i="31"/>
  <c r="NMJ12" i="31"/>
  <c r="NMH12" i="31"/>
  <c r="NMI12" i="31"/>
  <c r="NME12" i="31"/>
  <c r="NMD12" i="31"/>
  <c r="NMB12" i="31"/>
  <c r="NMC12" i="31"/>
  <c r="NLZ12" i="31"/>
  <c r="NLY12" i="31"/>
  <c r="NLW12" i="31"/>
  <c r="NLX12" i="31"/>
  <c r="NLU12" i="31"/>
  <c r="NLT12" i="31"/>
  <c r="NLR12" i="31"/>
  <c r="NLS12" i="31"/>
  <c r="NLO12" i="31"/>
  <c r="NLN12" i="31"/>
  <c r="NLL12" i="31"/>
  <c r="NLM12" i="31"/>
  <c r="NLJ12" i="31"/>
  <c r="NLI12" i="31"/>
  <c r="NLG12" i="31"/>
  <c r="NLH12" i="31"/>
  <c r="NLE12" i="31"/>
  <c r="NLD12" i="31"/>
  <c r="NLB12" i="31"/>
  <c r="NLC12" i="31"/>
  <c r="NKY12" i="31"/>
  <c r="NKX12" i="31"/>
  <c r="NKV12" i="31"/>
  <c r="NKW12" i="31"/>
  <c r="NKT12" i="31"/>
  <c r="NKS12" i="31"/>
  <c r="NKQ12" i="31"/>
  <c r="NKR12" i="31"/>
  <c r="NKO12" i="31"/>
  <c r="NKN12" i="31"/>
  <c r="NKL12" i="31"/>
  <c r="NKM12" i="31"/>
  <c r="NKI12" i="31"/>
  <c r="NKH12" i="31"/>
  <c r="NKF12" i="31"/>
  <c r="NKG12" i="31"/>
  <c r="NKD12" i="31"/>
  <c r="NKC12" i="31"/>
  <c r="NKA12" i="31"/>
  <c r="NKB12" i="31"/>
  <c r="NJY12" i="31"/>
  <c r="NJZ12" i="31" s="1"/>
  <c r="NJX12" i="31"/>
  <c r="NJV12" i="31"/>
  <c r="NJW12" i="31"/>
  <c r="NJS12" i="31"/>
  <c r="NJR12" i="31"/>
  <c r="NJP12" i="31"/>
  <c r="NJQ12" i="31"/>
  <c r="NJN12" i="31"/>
  <c r="NJM12" i="31"/>
  <c r="NJK12" i="31"/>
  <c r="NJL12" i="31"/>
  <c r="NJI12" i="31"/>
  <c r="NJH12" i="31"/>
  <c r="NJF12" i="31"/>
  <c r="NJG12" i="31"/>
  <c r="NJC12" i="31"/>
  <c r="NJB12" i="31"/>
  <c r="NIZ12" i="31"/>
  <c r="NJA12" i="31"/>
  <c r="NIX12" i="31"/>
  <c r="NIW12" i="31"/>
  <c r="NIU12" i="31"/>
  <c r="NIV12" i="31"/>
  <c r="NIS12" i="31"/>
  <c r="NIR12" i="31"/>
  <c r="NIP12" i="31"/>
  <c r="NIQ12" i="31"/>
  <c r="NIM12" i="31"/>
  <c r="NIL12" i="31"/>
  <c r="NIJ12" i="31"/>
  <c r="NIK12" i="31"/>
  <c r="NIH12" i="31"/>
  <c r="NIG12" i="31"/>
  <c r="NIE12" i="31"/>
  <c r="NIF12" i="31"/>
  <c r="NIC12" i="31"/>
  <c r="NIB12" i="31"/>
  <c r="NHZ12" i="31"/>
  <c r="NIA12" i="31"/>
  <c r="NHW12" i="31"/>
  <c r="NHV12" i="31"/>
  <c r="NHT12" i="31"/>
  <c r="NHU12" i="31"/>
  <c r="NHR12" i="31"/>
  <c r="NHQ12" i="31"/>
  <c r="NHO12" i="31"/>
  <c r="NHP12" i="31"/>
  <c r="NHM12" i="31"/>
  <c r="NHL12" i="31"/>
  <c r="NHJ12" i="31"/>
  <c r="NHK12" i="31"/>
  <c r="NHG12" i="31"/>
  <c r="NHF12" i="31"/>
  <c r="NHD12" i="31"/>
  <c r="NHE12" i="31"/>
  <c r="NHB12" i="31"/>
  <c r="NHA12" i="31"/>
  <c r="NGY12" i="31"/>
  <c r="NGZ12" i="31"/>
  <c r="NGW12" i="31"/>
  <c r="NGV12" i="31"/>
  <c r="NGT12" i="31"/>
  <c r="NGU12" i="31"/>
  <c r="NGQ12" i="31"/>
  <c r="NGP12" i="31"/>
  <c r="NGN12" i="31"/>
  <c r="NGO12" i="31"/>
  <c r="NGL12" i="31"/>
  <c r="NGK12" i="31"/>
  <c r="NGI12" i="31"/>
  <c r="NGJ12" i="31"/>
  <c r="NGG12" i="31"/>
  <c r="NGF12" i="31"/>
  <c r="NGD12" i="31"/>
  <c r="NGE12" i="31"/>
  <c r="NGA12" i="31"/>
  <c r="NFZ12" i="31"/>
  <c r="NFX12" i="31"/>
  <c r="NFY12" i="31"/>
  <c r="NFV12" i="31"/>
  <c r="NFU12" i="31"/>
  <c r="NFS12" i="31"/>
  <c r="NFT12" i="31"/>
  <c r="NFQ12" i="31"/>
  <c r="NFP12" i="31"/>
  <c r="NFN12" i="31"/>
  <c r="NFO12" i="31"/>
  <c r="NFK12" i="31"/>
  <c r="NFJ12" i="31"/>
  <c r="NFH12" i="31"/>
  <c r="NFI12" i="31"/>
  <c r="NFF12" i="31"/>
  <c r="NFE12" i="31"/>
  <c r="NFC12" i="31"/>
  <c r="NFD12" i="31"/>
  <c r="NFA12" i="31"/>
  <c r="NEZ12" i="31"/>
  <c r="NEX12" i="31"/>
  <c r="NEY12" i="31"/>
  <c r="NEU12" i="31"/>
  <c r="NET12" i="31"/>
  <c r="NER12" i="31"/>
  <c r="NES12" i="31"/>
  <c r="NEP12" i="31"/>
  <c r="NEO12" i="31"/>
  <c r="NEM12" i="31"/>
  <c r="NEN12" i="31"/>
  <c r="NEK12" i="31"/>
  <c r="NEJ12" i="31"/>
  <c r="NEH12" i="31"/>
  <c r="NEI12" i="31"/>
  <c r="NEE12" i="31"/>
  <c r="NED12" i="31"/>
  <c r="NEB12" i="31"/>
  <c r="NEC12" i="31"/>
  <c r="NDZ12" i="31"/>
  <c r="NDY12" i="31"/>
  <c r="NDW12" i="31"/>
  <c r="NDX12" i="31"/>
  <c r="NDU12" i="31"/>
  <c r="NDT12" i="31"/>
  <c r="NDR12" i="31"/>
  <c r="NDS12" i="31"/>
  <c r="NDO12" i="31"/>
  <c r="NDN12" i="31"/>
  <c r="NDL12" i="31"/>
  <c r="NDM12" i="31"/>
  <c r="NDJ12" i="31"/>
  <c r="NDI12" i="31"/>
  <c r="NDG12" i="31"/>
  <c r="NDH12" i="31"/>
  <c r="NDE12" i="31"/>
  <c r="NDD12" i="31"/>
  <c r="NDB12" i="31"/>
  <c r="NDC12" i="31"/>
  <c r="NCY12" i="31"/>
  <c r="NCX12" i="31"/>
  <c r="NCV12" i="31"/>
  <c r="NCW12" i="31"/>
  <c r="NCT12" i="31"/>
  <c r="NCS12" i="31"/>
  <c r="NCQ12" i="31"/>
  <c r="NCR12" i="31"/>
  <c r="NCO12" i="31"/>
  <c r="NCN12" i="31"/>
  <c r="NCL12" i="31"/>
  <c r="NCM12" i="31"/>
  <c r="NCI12" i="31"/>
  <c r="NCH12" i="31"/>
  <c r="NCF12" i="31"/>
  <c r="NCG12" i="31"/>
  <c r="NCD12" i="31"/>
  <c r="NCC12" i="31"/>
  <c r="NCA12" i="31"/>
  <c r="NCB12" i="31"/>
  <c r="NBY12" i="31"/>
  <c r="NBX12" i="31"/>
  <c r="NBV12" i="31"/>
  <c r="NBW12" i="31"/>
  <c r="NBS12" i="31"/>
  <c r="NBR12" i="31"/>
  <c r="NBP12" i="31"/>
  <c r="NBQ12" i="31"/>
  <c r="NBN12" i="31"/>
  <c r="NBM12" i="31"/>
  <c r="NBK12" i="31"/>
  <c r="NBL12" i="31"/>
  <c r="NBI12" i="31"/>
  <c r="NBH12" i="31"/>
  <c r="NBF12" i="31"/>
  <c r="NBG12" i="31"/>
  <c r="NBC12" i="31"/>
  <c r="NBB12" i="31"/>
  <c r="NAZ12" i="31"/>
  <c r="NBA12" i="31"/>
  <c r="NAX12" i="31"/>
  <c r="NAW12" i="31"/>
  <c r="NAU12" i="31"/>
  <c r="NAV12" i="31"/>
  <c r="NAS12" i="31"/>
  <c r="NAT12" i="31" s="1"/>
  <c r="NAR12" i="31"/>
  <c r="NAQ12" i="31"/>
  <c r="NAP12" i="31"/>
  <c r="NAM12" i="31"/>
  <c r="NAL12" i="31"/>
  <c r="NAJ12" i="31"/>
  <c r="NAK12" i="31"/>
  <c r="NAH12" i="31"/>
  <c r="NAG12" i="31"/>
  <c r="NAE12" i="31"/>
  <c r="NAF12" i="31"/>
  <c r="NAC12" i="31"/>
  <c r="NAB12" i="31"/>
  <c r="MZZ12" i="31"/>
  <c r="NAA12" i="31"/>
  <c r="MZW12" i="31"/>
  <c r="MZX12" i="31" s="1"/>
  <c r="MZV12" i="31"/>
  <c r="MZT12" i="31"/>
  <c r="MZU12" i="31"/>
  <c r="MZR12" i="31"/>
  <c r="MZQ12" i="31"/>
  <c r="MZO12" i="31"/>
  <c r="MZP12" i="31"/>
  <c r="MZM12" i="31"/>
  <c r="MZL12" i="31"/>
  <c r="MZJ12" i="31"/>
  <c r="MZK12" i="31"/>
  <c r="MZG12" i="31"/>
  <c r="MZF12" i="31"/>
  <c r="MZD12" i="31"/>
  <c r="MZE12" i="31"/>
  <c r="MZB12" i="31"/>
  <c r="MZA12" i="31"/>
  <c r="MYY12" i="31"/>
  <c r="MYZ12" i="31"/>
  <c r="MYW12" i="31"/>
  <c r="MYV12" i="31"/>
  <c r="MYT12" i="31"/>
  <c r="MYU12" i="31"/>
  <c r="MYQ12" i="31"/>
  <c r="MYP12" i="31"/>
  <c r="MYN12" i="31"/>
  <c r="MYO12" i="31"/>
  <c r="MYL12" i="31"/>
  <c r="MYK12" i="31"/>
  <c r="MYI12" i="31"/>
  <c r="MYJ12" i="31"/>
  <c r="MYG12" i="31"/>
  <c r="MYF12" i="31"/>
  <c r="MYD12" i="31"/>
  <c r="MYE12" i="31"/>
  <c r="MYA12" i="31"/>
  <c r="MXZ12" i="31"/>
  <c r="MXX12" i="31"/>
  <c r="MXY12" i="31"/>
  <c r="MXV12" i="31"/>
  <c r="MXU12" i="31"/>
  <c r="MXS12" i="31"/>
  <c r="MXT12" i="31"/>
  <c r="MXQ12" i="31"/>
  <c r="MXP12" i="31"/>
  <c r="MXN12" i="31"/>
  <c r="MXO12" i="31"/>
  <c r="MXK12" i="31"/>
  <c r="MXJ12" i="31"/>
  <c r="MXH12" i="31"/>
  <c r="MXI12" i="31"/>
  <c r="MXF12" i="31"/>
  <c r="MXE12" i="31"/>
  <c r="MXC12" i="31"/>
  <c r="MXD12" i="31"/>
  <c r="MXA12" i="31"/>
  <c r="MWZ12" i="31"/>
  <c r="MWX12" i="31"/>
  <c r="MWY12" i="31"/>
  <c r="MWU12" i="31"/>
  <c r="MWT12" i="31"/>
  <c r="MWR12" i="31"/>
  <c r="MWS12" i="31"/>
  <c r="MWP12" i="31"/>
  <c r="MWO12" i="31"/>
  <c r="MWM12" i="31"/>
  <c r="MWN12" i="31"/>
  <c r="MWK12" i="31"/>
  <c r="MWJ12" i="31"/>
  <c r="MWH12" i="31"/>
  <c r="MWI12" i="31"/>
  <c r="MWE12" i="31"/>
  <c r="MWD12" i="31"/>
  <c r="MWB12" i="31"/>
  <c r="MWC12" i="31"/>
  <c r="MVZ12" i="31"/>
  <c r="MVY12" i="31"/>
  <c r="MVW12" i="31"/>
  <c r="MVX12" i="31"/>
  <c r="MVU12" i="31"/>
  <c r="MVT12" i="31"/>
  <c r="MVR12" i="31"/>
  <c r="MVS12" i="31"/>
  <c r="MVO12" i="31"/>
  <c r="MVN12" i="31"/>
  <c r="MVL12" i="31"/>
  <c r="MVM12" i="31"/>
  <c r="MVJ12" i="31"/>
  <c r="MVI12" i="31"/>
  <c r="MVG12" i="31"/>
  <c r="MVH12" i="31"/>
  <c r="MVE12" i="31"/>
  <c r="MVD12" i="31"/>
  <c r="MVB12" i="31"/>
  <c r="MVC12" i="31"/>
  <c r="MUY12" i="31"/>
  <c r="MUX12" i="31"/>
  <c r="MUV12" i="31"/>
  <c r="MUW12" i="31"/>
  <c r="MUT12" i="31"/>
  <c r="MUS12" i="31"/>
  <c r="MUQ12" i="31"/>
  <c r="MUR12" i="31"/>
  <c r="MUO12" i="31"/>
  <c r="MUN12" i="31"/>
  <c r="MUL12" i="31"/>
  <c r="MUM12" i="31"/>
  <c r="MUI12" i="31"/>
  <c r="MUH12" i="31"/>
  <c r="MUF12" i="31"/>
  <c r="MUG12" i="31"/>
  <c r="MUD12" i="31"/>
  <c r="MUC12" i="31"/>
  <c r="MUA12" i="31"/>
  <c r="MUB12" i="31"/>
  <c r="MTY12" i="31"/>
  <c r="MTX12" i="31"/>
  <c r="MTV12" i="31"/>
  <c r="MTW12" i="31"/>
  <c r="MTS12" i="31"/>
  <c r="MTR12" i="31"/>
  <c r="MTP12" i="31"/>
  <c r="MTQ12" i="31"/>
  <c r="MTN12" i="31"/>
  <c r="MTM12" i="31"/>
  <c r="MTK12" i="31"/>
  <c r="MTL12" i="31"/>
  <c r="MTI12" i="31"/>
  <c r="MTJ12" i="31" s="1"/>
  <c r="MTH12" i="31"/>
  <c r="MTF12" i="31"/>
  <c r="MTG12" i="31"/>
  <c r="MTC12" i="31"/>
  <c r="MTB12" i="31"/>
  <c r="MSZ12" i="31"/>
  <c r="MTA12" i="31"/>
  <c r="MSX12" i="31"/>
  <c r="MSW12" i="31"/>
  <c r="MSU12" i="31"/>
  <c r="MSV12" i="31"/>
  <c r="MSS12" i="31"/>
  <c r="MSR12" i="31"/>
  <c r="MSP12" i="31"/>
  <c r="MSQ12" i="31"/>
  <c r="MSM12" i="31"/>
  <c r="MSL12" i="31"/>
  <c r="MSJ12" i="31"/>
  <c r="MSK12" i="31"/>
  <c r="MSH12" i="31"/>
  <c r="MSG12" i="31"/>
  <c r="MSE12" i="31"/>
  <c r="MSF12" i="31"/>
  <c r="MSC12" i="31"/>
  <c r="MSB12" i="31"/>
  <c r="MRZ12" i="31"/>
  <c r="MSA12" i="31"/>
  <c r="MRW12" i="31"/>
  <c r="MRV12" i="31"/>
  <c r="MRT12" i="31"/>
  <c r="MRU12" i="31"/>
  <c r="MRR12" i="31"/>
  <c r="MRQ12" i="31"/>
  <c r="MRO12" i="31"/>
  <c r="MRP12" i="31"/>
  <c r="MRM12" i="31"/>
  <c r="MRL12" i="31"/>
  <c r="MRJ12" i="31"/>
  <c r="MRK12" i="31"/>
  <c r="MRG12" i="31"/>
  <c r="MRF12" i="31"/>
  <c r="MRD12" i="31"/>
  <c r="MRE12" i="31"/>
  <c r="MRB12" i="31"/>
  <c r="MRA12" i="31"/>
  <c r="MQY12" i="31"/>
  <c r="MQZ12" i="31"/>
  <c r="MQW12" i="31"/>
  <c r="MQV12" i="31"/>
  <c r="MQT12" i="31"/>
  <c r="MQU12" i="31"/>
  <c r="MQQ12" i="31"/>
  <c r="MQP12" i="31"/>
  <c r="MQN12" i="31"/>
  <c r="MQO12" i="31"/>
  <c r="MQL12" i="31"/>
  <c r="MQK12" i="31"/>
  <c r="MQI12" i="31"/>
  <c r="MQJ12" i="31"/>
  <c r="MQG12" i="31"/>
  <c r="MQF12" i="31"/>
  <c r="MQD12" i="31"/>
  <c r="MQE12" i="31"/>
  <c r="MQA12" i="31"/>
  <c r="MPZ12" i="31"/>
  <c r="MPX12" i="31"/>
  <c r="MPY12" i="31"/>
  <c r="MPV12" i="31"/>
  <c r="MPU12" i="31"/>
  <c r="MPS12" i="31"/>
  <c r="MPT12" i="31"/>
  <c r="MPQ12" i="31"/>
  <c r="MPP12" i="31"/>
  <c r="MPN12" i="31"/>
  <c r="MPO12" i="31"/>
  <c r="MPK12" i="31"/>
  <c r="MPJ12" i="31"/>
  <c r="MPI12" i="31"/>
  <c r="MPH12" i="31"/>
  <c r="MPF12" i="31"/>
  <c r="MPE12" i="31"/>
  <c r="MPC12" i="31"/>
  <c r="MPD12" i="31"/>
  <c r="MPA12" i="31"/>
  <c r="MOZ12" i="31"/>
  <c r="MOX12" i="31"/>
  <c r="MOY12" i="31"/>
  <c r="MOU12" i="31"/>
  <c r="MOT12" i="31"/>
  <c r="MOR12" i="31"/>
  <c r="MOS12" i="31"/>
  <c r="MOP12" i="31"/>
  <c r="MOO12" i="31"/>
  <c r="MOM12" i="31"/>
  <c r="MON12" i="31"/>
  <c r="MOK12" i="31"/>
  <c r="MOJ12" i="31"/>
  <c r="MOH12" i="31"/>
  <c r="MOI12" i="31"/>
  <c r="MOE12" i="31"/>
  <c r="MOD12" i="31"/>
  <c r="MOB12" i="31"/>
  <c r="MOC12" i="31"/>
  <c r="MNZ12" i="31"/>
  <c r="MNY12" i="31"/>
  <c r="MNW12" i="31"/>
  <c r="MNX12" i="31"/>
  <c r="MNU12" i="31"/>
  <c r="MNT12" i="31"/>
  <c r="MNR12" i="31"/>
  <c r="MNS12" i="31"/>
  <c r="MNO12" i="31"/>
  <c r="MNN12" i="31"/>
  <c r="MNL12" i="31"/>
  <c r="MNM12" i="31"/>
  <c r="MNJ12" i="31"/>
  <c r="MNI12" i="31"/>
  <c r="MNG12" i="31"/>
  <c r="MNH12" i="31"/>
  <c r="MNE12" i="31"/>
  <c r="MND12" i="31"/>
  <c r="MNB12" i="31"/>
  <c r="MNC12" i="31"/>
  <c r="MMY12" i="31"/>
  <c r="MMX12" i="31"/>
  <c r="MMV12" i="31"/>
  <c r="MMW12" i="31"/>
  <c r="MMT12" i="31"/>
  <c r="MMS12" i="31"/>
  <c r="MMQ12" i="31"/>
  <c r="MMR12" i="31"/>
  <c r="MMO12" i="31"/>
  <c r="MMP12" i="31" s="1"/>
  <c r="MMN12" i="31"/>
  <c r="MML12" i="31"/>
  <c r="MMM12" i="31"/>
  <c r="MMI12" i="31"/>
  <c r="MMH12" i="31"/>
  <c r="MMF12" i="31"/>
  <c r="MMG12" i="31"/>
  <c r="MMD12" i="31"/>
  <c r="MMC12" i="31"/>
  <c r="MMA12" i="31"/>
  <c r="MMB12" i="31"/>
  <c r="MLY12" i="31"/>
  <c r="MLX12" i="31"/>
  <c r="MLV12" i="31"/>
  <c r="MLW12" i="31"/>
  <c r="MLS12" i="31"/>
  <c r="MLT12" i="31" s="1"/>
  <c r="MLR12" i="31"/>
  <c r="MLP12" i="31"/>
  <c r="MLQ12" i="31"/>
  <c r="MLN12" i="31"/>
  <c r="MLM12" i="31"/>
  <c r="MLK12" i="31"/>
  <c r="MLL12" i="31"/>
  <c r="MLI12" i="31"/>
  <c r="MLH12" i="31"/>
  <c r="MLF12" i="31"/>
  <c r="MLG12" i="31"/>
  <c r="MLC12" i="31"/>
  <c r="MLB12" i="31"/>
  <c r="MKZ12" i="31"/>
  <c r="MLA12" i="31"/>
  <c r="MKX12" i="31"/>
  <c r="MKW12" i="31"/>
  <c r="MKU12" i="31"/>
  <c r="MKV12" i="31"/>
  <c r="MKS12" i="31"/>
  <c r="MKR12" i="31"/>
  <c r="MKP12" i="31"/>
  <c r="MKQ12" i="31"/>
  <c r="MKM12" i="31"/>
  <c r="MKL12" i="31"/>
  <c r="MKJ12" i="31"/>
  <c r="MKK12" i="31"/>
  <c r="MKH12" i="31"/>
  <c r="MKG12" i="31"/>
  <c r="MKE12" i="31"/>
  <c r="MKF12" i="31"/>
  <c r="MKC12" i="31"/>
  <c r="MKD12" i="31" s="1"/>
  <c r="MKB12" i="31"/>
  <c r="MKA12" i="31"/>
  <c r="MJZ12" i="31"/>
  <c r="MJW12" i="31"/>
  <c r="MJV12" i="31"/>
  <c r="MJT12" i="31"/>
  <c r="MJU12" i="31"/>
  <c r="MJR12" i="31"/>
  <c r="MJQ12" i="31"/>
  <c r="MJO12" i="31"/>
  <c r="MJP12" i="31"/>
  <c r="MJM12" i="31"/>
  <c r="MJL12" i="31"/>
  <c r="MJJ12" i="31"/>
  <c r="MJK12" i="31"/>
  <c r="MJG12" i="31"/>
  <c r="MJF12" i="31"/>
  <c r="MJD12" i="31"/>
  <c r="MJE12" i="31"/>
  <c r="MJB12" i="31"/>
  <c r="MJA12" i="31"/>
  <c r="MIY12" i="31"/>
  <c r="MIZ12" i="31"/>
  <c r="MIW12" i="31"/>
  <c r="MIV12" i="31"/>
  <c r="MIT12" i="31"/>
  <c r="MIU12" i="31"/>
  <c r="MIQ12" i="31"/>
  <c r="MIR12" i="31" s="1"/>
  <c r="MIP12" i="31"/>
  <c r="MIN12" i="31"/>
  <c r="MIO12" i="31"/>
  <c r="MIL12" i="31"/>
  <c r="MIK12" i="31"/>
  <c r="MII12" i="31"/>
  <c r="MIJ12" i="31"/>
  <c r="MIG12" i="31"/>
  <c r="MIF12" i="31"/>
  <c r="MID12" i="31"/>
  <c r="MIE12" i="31"/>
  <c r="MIA12" i="31"/>
  <c r="MHZ12" i="31"/>
  <c r="MHX12" i="31"/>
  <c r="MHY12" i="31"/>
  <c r="MHV12" i="31"/>
  <c r="MHU12" i="31"/>
  <c r="MHS12" i="31"/>
  <c r="MHT12" i="31"/>
  <c r="MHQ12" i="31"/>
  <c r="MHP12" i="31"/>
  <c r="MHN12" i="31"/>
  <c r="MHO12" i="31"/>
  <c r="MHK12" i="31"/>
  <c r="MHJ12" i="31"/>
  <c r="MHH12" i="31"/>
  <c r="MHI12" i="31"/>
  <c r="MHF12" i="31"/>
  <c r="MHE12" i="31"/>
  <c r="MHC12" i="31"/>
  <c r="MHD12" i="31"/>
  <c r="MHA12" i="31"/>
  <c r="MGZ12" i="31"/>
  <c r="MGX12" i="31"/>
  <c r="MGY12" i="31"/>
  <c r="MGU12" i="31"/>
  <c r="MGT12" i="31"/>
  <c r="MGR12" i="31"/>
  <c r="MGS12" i="31"/>
  <c r="MGP12" i="31"/>
  <c r="MGO12" i="31"/>
  <c r="MGM12" i="31"/>
  <c r="MGN12" i="31"/>
  <c r="MGK12" i="31"/>
  <c r="MGJ12" i="31"/>
  <c r="MGH12" i="31"/>
  <c r="MGI12" i="31"/>
  <c r="MGE12" i="31"/>
  <c r="MGD12" i="31"/>
  <c r="MGB12" i="31"/>
  <c r="MGC12" i="31"/>
  <c r="MFZ12" i="31"/>
  <c r="MFY12" i="31"/>
  <c r="MFW12" i="31"/>
  <c r="MFX12" i="31"/>
  <c r="MFU12" i="31"/>
  <c r="MFT12" i="31"/>
  <c r="MFR12" i="31"/>
  <c r="MFS12" i="31"/>
  <c r="MFO12" i="31"/>
  <c r="MFN12" i="31"/>
  <c r="MFL12" i="31"/>
  <c r="MFM12" i="31"/>
  <c r="MFJ12" i="31"/>
  <c r="MFI12" i="31"/>
  <c r="MFG12" i="31"/>
  <c r="MFH12" i="31"/>
  <c r="MFE12" i="31"/>
  <c r="MFD12" i="31"/>
  <c r="MFB12" i="31"/>
  <c r="MFC12" i="31"/>
  <c r="MEY12" i="31"/>
  <c r="MEX12" i="31"/>
  <c r="MEV12" i="31"/>
  <c r="MEW12" i="31"/>
  <c r="MET12" i="31"/>
  <c r="MES12" i="31"/>
  <c r="MEQ12" i="31"/>
  <c r="MER12" i="31"/>
  <c r="MEO12" i="31"/>
  <c r="MEN12" i="31"/>
  <c r="MEL12" i="31"/>
  <c r="MEM12" i="31"/>
  <c r="MEI12" i="31"/>
  <c r="MEH12" i="31"/>
  <c r="MEF12" i="31"/>
  <c r="MEG12" i="31"/>
  <c r="MED12" i="31"/>
  <c r="MEC12" i="31"/>
  <c r="MEA12" i="31"/>
  <c r="MEB12" i="31"/>
  <c r="MDY12" i="31"/>
  <c r="MDX12" i="31"/>
  <c r="MDV12" i="31"/>
  <c r="MDW12" i="31"/>
  <c r="MDS12" i="31"/>
  <c r="MDR12" i="31"/>
  <c r="MDP12" i="31"/>
  <c r="MDQ12" i="31"/>
  <c r="MDN12" i="31"/>
  <c r="MDM12" i="31"/>
  <c r="MDK12" i="31"/>
  <c r="MDL12" i="31"/>
  <c r="MDI12" i="31"/>
  <c r="MDH12" i="31"/>
  <c r="MDF12" i="31"/>
  <c r="MDG12" i="31"/>
  <c r="MDC12" i="31"/>
  <c r="MDB12" i="31"/>
  <c r="MCZ12" i="31"/>
  <c r="MDA12" i="31"/>
  <c r="MCX12" i="31"/>
  <c r="MCW12" i="31"/>
  <c r="MCU12" i="31"/>
  <c r="MCV12" i="31"/>
  <c r="MCS12" i="31"/>
  <c r="MCR12" i="31"/>
  <c r="MCP12" i="31"/>
  <c r="MCQ12" i="31"/>
  <c r="MCM12" i="31"/>
  <c r="MCL12" i="31"/>
  <c r="MCJ12" i="31"/>
  <c r="MCK12" i="31"/>
  <c r="MCH12" i="31"/>
  <c r="MCG12" i="31"/>
  <c r="MCE12" i="31"/>
  <c r="MCF12" i="31"/>
  <c r="MCC12" i="31"/>
  <c r="MCB12" i="31"/>
  <c r="MBZ12" i="31"/>
  <c r="MCA12" i="31"/>
  <c r="MBW12" i="31"/>
  <c r="MBV12" i="31"/>
  <c r="MBT12" i="31"/>
  <c r="MBU12" i="31"/>
  <c r="MBR12" i="31"/>
  <c r="MBQ12" i="31"/>
  <c r="MBO12" i="31"/>
  <c r="MBP12" i="31"/>
  <c r="MBM12" i="31"/>
  <c r="MBL12" i="31"/>
  <c r="MBJ12" i="31"/>
  <c r="MBK12" i="31"/>
  <c r="MBG12" i="31"/>
  <c r="MBF12" i="31"/>
  <c r="MBD12" i="31"/>
  <c r="MBE12" i="31"/>
  <c r="MBB12" i="31"/>
  <c r="MBA12" i="31"/>
  <c r="MAY12" i="31"/>
  <c r="MAZ12" i="31"/>
  <c r="MAW12" i="31"/>
  <c r="MAV12" i="31"/>
  <c r="MAT12" i="31"/>
  <c r="MAU12" i="31"/>
  <c r="MAQ12" i="31"/>
  <c r="MAP12" i="31"/>
  <c r="MAN12" i="31"/>
  <c r="MAO12" i="31"/>
  <c r="MAL12" i="31"/>
  <c r="MAK12" i="31"/>
  <c r="MAI12" i="31"/>
  <c r="MAJ12" i="31"/>
  <c r="MAG12" i="31"/>
  <c r="MAF12" i="31"/>
  <c r="MAD12" i="31"/>
  <c r="MAE12" i="31"/>
  <c r="MAA12" i="31"/>
  <c r="LZZ12" i="31"/>
  <c r="LZX12" i="31"/>
  <c r="LZY12" i="31"/>
  <c r="LZV12" i="31"/>
  <c r="LZU12" i="31"/>
  <c r="LZS12" i="31"/>
  <c r="LZT12" i="31"/>
  <c r="LZQ12" i="31"/>
  <c r="LZP12" i="31"/>
  <c r="LZN12" i="31"/>
  <c r="LZO12" i="31"/>
  <c r="LZK12" i="31"/>
  <c r="LZJ12" i="31"/>
  <c r="LZH12" i="31"/>
  <c r="LZI12" i="31"/>
  <c r="LZF12" i="31"/>
  <c r="LZE12" i="31"/>
  <c r="LZC12" i="31"/>
  <c r="LZD12" i="31"/>
  <c r="LZA12" i="31"/>
  <c r="LYZ12" i="31"/>
  <c r="LYX12" i="31"/>
  <c r="LYY12" i="31"/>
  <c r="LYU12" i="31"/>
  <c r="LYT12" i="31"/>
  <c r="LYR12" i="31"/>
  <c r="LYS12" i="31"/>
  <c r="LYP12" i="31"/>
  <c r="LYO12" i="31"/>
  <c r="LYM12" i="31"/>
  <c r="LYN12" i="31"/>
  <c r="LYK12" i="31"/>
  <c r="LYJ12" i="31"/>
  <c r="LYH12" i="31"/>
  <c r="LYI12" i="31"/>
  <c r="LYE12" i="31"/>
  <c r="LYD12" i="31"/>
  <c r="LYB12" i="31"/>
  <c r="LYC12" i="31"/>
  <c r="LXZ12" i="31"/>
  <c r="LXY12" i="31"/>
  <c r="LXW12" i="31"/>
  <c r="LXX12" i="31"/>
  <c r="LXU12" i="31"/>
  <c r="LXT12" i="31"/>
  <c r="LXR12" i="31"/>
  <c r="LXS12" i="31"/>
  <c r="LXO12" i="31"/>
  <c r="LXN12" i="31"/>
  <c r="LXL12" i="31"/>
  <c r="LXM12" i="31"/>
  <c r="LXJ12" i="31"/>
  <c r="LXK12" i="31" s="1"/>
  <c r="LXI12" i="31"/>
  <c r="LXG12" i="31"/>
  <c r="LXH12" i="31"/>
  <c r="LXE12" i="31"/>
  <c r="LXD12" i="31"/>
  <c r="LXB12" i="31"/>
  <c r="LXC12" i="31"/>
  <c r="LWY12" i="31"/>
  <c r="LWX12" i="31"/>
  <c r="LWV12" i="31"/>
  <c r="LWW12" i="31"/>
  <c r="LWT12" i="31"/>
  <c r="LWS12" i="31"/>
  <c r="LWQ12" i="31"/>
  <c r="LWR12" i="31"/>
  <c r="LWO12" i="31"/>
  <c r="LWN12" i="31"/>
  <c r="LWL12" i="31"/>
  <c r="LWM12" i="31"/>
  <c r="LWI12" i="31"/>
  <c r="LWH12" i="31"/>
  <c r="LWF12" i="31"/>
  <c r="LWG12" i="31"/>
  <c r="LWD12" i="31"/>
  <c r="LWC12" i="31"/>
  <c r="LWA12" i="31"/>
  <c r="LWB12" i="31"/>
  <c r="LVY12" i="31"/>
  <c r="LVX12" i="31"/>
  <c r="LVV12" i="31"/>
  <c r="LVW12" i="31"/>
  <c r="LVS12" i="31"/>
  <c r="LVR12" i="31"/>
  <c r="LVP12" i="31"/>
  <c r="LVQ12" i="31"/>
  <c r="LVN12" i="31"/>
  <c r="LVM12" i="31"/>
  <c r="LVK12" i="31"/>
  <c r="LVL12" i="31"/>
  <c r="LVI12" i="31"/>
  <c r="LVH12" i="31"/>
  <c r="LVF12" i="31"/>
  <c r="LVG12" i="31"/>
  <c r="LVC12" i="31"/>
  <c r="LVB12" i="31"/>
  <c r="LUZ12" i="31"/>
  <c r="LVA12" i="31"/>
  <c r="LUX12" i="31"/>
  <c r="LUW12" i="31"/>
  <c r="LUU12" i="31"/>
  <c r="LUV12" i="31"/>
  <c r="LUS12" i="31"/>
  <c r="LUR12" i="31"/>
  <c r="LUP12" i="31"/>
  <c r="LUQ12" i="31"/>
  <c r="LUM12" i="31"/>
  <c r="LUL12" i="31"/>
  <c r="LUJ12" i="31"/>
  <c r="LUK12" i="31"/>
  <c r="LUH12" i="31"/>
  <c r="LUG12" i="31"/>
  <c r="LUE12" i="31"/>
  <c r="LUF12" i="31"/>
  <c r="LUC12" i="31"/>
  <c r="LUB12" i="31"/>
  <c r="LTZ12" i="31"/>
  <c r="LUA12" i="31"/>
  <c r="LTW12" i="31"/>
  <c r="LTV12" i="31"/>
  <c r="LTT12" i="31"/>
  <c r="LTU12" i="31"/>
  <c r="LTR12" i="31"/>
  <c r="LTQ12" i="31"/>
  <c r="LTO12" i="31"/>
  <c r="LTP12" i="31"/>
  <c r="LTM12" i="31"/>
  <c r="LTL12" i="31"/>
  <c r="LTJ12" i="31"/>
  <c r="LTK12" i="31"/>
  <c r="LTG12" i="31"/>
  <c r="LTF12" i="31"/>
  <c r="LTE12" i="31"/>
  <c r="LTD12" i="31"/>
  <c r="LTB12" i="31"/>
  <c r="LTA12" i="31"/>
  <c r="LSY12" i="31"/>
  <c r="LSZ12" i="31"/>
  <c r="LSW12" i="31"/>
  <c r="LSV12" i="31"/>
  <c r="LST12" i="31"/>
  <c r="LSU12" i="31"/>
  <c r="LSQ12" i="31"/>
  <c r="LSP12" i="31"/>
  <c r="LSN12" i="31"/>
  <c r="LSO12" i="31"/>
  <c r="LSL12" i="31"/>
  <c r="LSK12" i="31"/>
  <c r="LSI12" i="31"/>
  <c r="LSJ12" i="31"/>
  <c r="LSG12" i="31"/>
  <c r="LSF12" i="31"/>
  <c r="LSD12" i="31"/>
  <c r="LSE12" i="31"/>
  <c r="LSA12" i="31"/>
  <c r="LRZ12" i="31"/>
  <c r="LRX12" i="31"/>
  <c r="LRY12" i="31"/>
  <c r="LRV12" i="31"/>
  <c r="LRU12" i="31"/>
  <c r="LRS12" i="31"/>
  <c r="LRT12" i="31"/>
  <c r="LRQ12" i="31"/>
  <c r="LRP12" i="31"/>
  <c r="LRN12" i="31"/>
  <c r="LRO12" i="31"/>
  <c r="LRK12" i="31"/>
  <c r="LRL12" i="31" s="1"/>
  <c r="LRJ12" i="31"/>
  <c r="LRH12" i="31"/>
  <c r="LRI12" i="31"/>
  <c r="LRF12" i="31"/>
  <c r="LRE12" i="31"/>
  <c r="LRC12" i="31"/>
  <c r="LRD12" i="31"/>
  <c r="LRA12" i="31"/>
  <c r="LQZ12" i="31"/>
  <c r="LQX12" i="31"/>
  <c r="LQY12" i="31"/>
  <c r="LQU12" i="31"/>
  <c r="LQT12" i="31"/>
  <c r="LQR12" i="31"/>
  <c r="LQS12" i="31"/>
  <c r="LQP12" i="31"/>
  <c r="LQO12" i="31"/>
  <c r="LQM12" i="31"/>
  <c r="LQN12" i="31"/>
  <c r="LQK12" i="31"/>
  <c r="LQJ12" i="31"/>
  <c r="LQH12" i="31"/>
  <c r="LQI12" i="31"/>
  <c r="LQE12" i="31"/>
  <c r="LQD12" i="31"/>
  <c r="LQB12" i="31"/>
  <c r="LQC12" i="31"/>
  <c r="LPZ12" i="31"/>
  <c r="LPY12" i="31"/>
  <c r="LPW12" i="31"/>
  <c r="LPX12" i="31"/>
  <c r="LPU12" i="31"/>
  <c r="LPT12" i="31"/>
  <c r="LPR12" i="31"/>
  <c r="LPS12" i="31"/>
  <c r="LPO12" i="31"/>
  <c r="LPN12" i="31"/>
  <c r="LPL12" i="31"/>
  <c r="LPM12" i="31"/>
  <c r="LPJ12" i="31"/>
  <c r="LPI12" i="31"/>
  <c r="LPG12" i="31"/>
  <c r="LPH12" i="31"/>
  <c r="LPE12" i="31"/>
  <c r="LPD12" i="31"/>
  <c r="LPC12" i="31"/>
  <c r="LPB12" i="31"/>
  <c r="LOY12" i="31"/>
  <c r="LOZ12" i="31" s="1"/>
  <c r="LOX12" i="31"/>
  <c r="LOW12" i="31"/>
  <c r="LOV12" i="31"/>
  <c r="LOT12" i="31"/>
  <c r="LOS12" i="31"/>
  <c r="LOQ12" i="31"/>
  <c r="LOR12" i="31"/>
  <c r="LOO12" i="31"/>
  <c r="LON12" i="31"/>
  <c r="LOL12" i="31"/>
  <c r="LOM12" i="31"/>
  <c r="LOI12" i="31"/>
  <c r="LOH12" i="31"/>
  <c r="LOF12" i="31"/>
  <c r="LOG12" i="31"/>
  <c r="LOD12" i="31"/>
  <c r="LOC12" i="31"/>
  <c r="LOA12" i="31"/>
  <c r="LOB12" i="31"/>
  <c r="LNY12" i="31"/>
  <c r="LNX12" i="31"/>
  <c r="LNV12" i="31"/>
  <c r="LNW12" i="31"/>
  <c r="LNS12" i="31"/>
  <c r="LNT12" i="31" s="1"/>
  <c r="LNR12" i="31"/>
  <c r="LNP12" i="31"/>
  <c r="LNQ12" i="31"/>
  <c r="LNN12" i="31"/>
  <c r="LNM12" i="31"/>
  <c r="LNK12" i="31"/>
  <c r="LNL12" i="31"/>
  <c r="LNI12" i="31"/>
  <c r="LNH12" i="31"/>
  <c r="LNF12" i="31"/>
  <c r="LNG12" i="31"/>
  <c r="LNC12" i="31"/>
  <c r="LNB12" i="31"/>
  <c r="LMZ12" i="31"/>
  <c r="LNA12" i="31"/>
  <c r="LMX12" i="31"/>
  <c r="LMW12" i="31"/>
  <c r="LMU12" i="31"/>
  <c r="LMV12" i="31"/>
  <c r="LMS12" i="31"/>
  <c r="LMR12" i="31"/>
  <c r="LMP12" i="31"/>
  <c r="LMQ12" i="31"/>
  <c r="LMM12" i="31"/>
  <c r="LML12" i="31"/>
  <c r="LMJ12" i="31"/>
  <c r="LMK12" i="31"/>
  <c r="LMH12" i="31"/>
  <c r="LMG12" i="31"/>
  <c r="LME12" i="31"/>
  <c r="LMF12" i="31"/>
  <c r="LMC12" i="31"/>
  <c r="LMB12" i="31"/>
  <c r="LLZ12" i="31"/>
  <c r="LMA12" i="31"/>
  <c r="LLW12" i="31"/>
  <c r="LLV12" i="31"/>
  <c r="LLT12" i="31"/>
  <c r="LLU12" i="31"/>
  <c r="LLR12" i="31"/>
  <c r="LLQ12" i="31"/>
  <c r="LLO12" i="31"/>
  <c r="LLP12" i="31"/>
  <c r="LLM12" i="31"/>
  <c r="LLL12" i="31"/>
  <c r="LLJ12" i="31"/>
  <c r="LLK12" i="31"/>
  <c r="LLG12" i="31"/>
  <c r="LLF12" i="31"/>
  <c r="LLD12" i="31"/>
  <c r="LLE12" i="31"/>
  <c r="LLB12" i="31"/>
  <c r="LLA12" i="31"/>
  <c r="LKY12" i="31"/>
  <c r="LKZ12" i="31"/>
  <c r="LKW12" i="31"/>
  <c r="LKV12" i="31"/>
  <c r="LKT12" i="31"/>
  <c r="LKU12" i="31"/>
  <c r="LKQ12" i="31"/>
  <c r="LKP12" i="31"/>
  <c r="LKO12" i="31"/>
  <c r="LKN12" i="31"/>
  <c r="LKL12" i="31"/>
  <c r="LKK12" i="31"/>
  <c r="LKI12" i="31"/>
  <c r="LKJ12" i="31"/>
  <c r="LKG12" i="31"/>
  <c r="LKF12" i="31"/>
  <c r="LKE12" i="31"/>
  <c r="LKD12" i="31"/>
  <c r="LKA12" i="31"/>
  <c r="LJZ12" i="31"/>
  <c r="LJX12" i="31"/>
  <c r="LJY12" i="31"/>
  <c r="LJV12" i="31"/>
  <c r="LJU12" i="31"/>
  <c r="LJS12" i="31"/>
  <c r="LJT12" i="31"/>
  <c r="LJQ12" i="31"/>
  <c r="LJP12" i="31"/>
  <c r="LJN12" i="31"/>
  <c r="LJO12" i="31"/>
  <c r="LJK12" i="31"/>
  <c r="LJJ12" i="31"/>
  <c r="LJH12" i="31"/>
  <c r="LJI12" i="31"/>
  <c r="LJF12" i="31"/>
  <c r="LJG12" i="31" s="1"/>
  <c r="LJE12" i="31"/>
  <c r="LJC12" i="31"/>
  <c r="LJD12" i="31"/>
  <c r="LJA12" i="31"/>
  <c r="LIZ12" i="31"/>
  <c r="LIX12" i="31"/>
  <c r="LIY12" i="31"/>
  <c r="LIU12" i="31"/>
  <c r="LIT12" i="31"/>
  <c r="LIR12" i="31"/>
  <c r="LIS12" i="31"/>
  <c r="LIP12" i="31"/>
  <c r="LIO12" i="31"/>
  <c r="LIM12" i="31"/>
  <c r="LIN12" i="31"/>
  <c r="LIK12" i="31"/>
  <c r="LIJ12" i="31"/>
  <c r="LIH12" i="31"/>
  <c r="LII12" i="31"/>
  <c r="LIE12" i="31"/>
  <c r="LID12" i="31"/>
  <c r="LIB12" i="31"/>
  <c r="LIC12" i="31"/>
  <c r="LHZ12" i="31"/>
  <c r="LHY12" i="31"/>
  <c r="LHW12" i="31"/>
  <c r="LHX12" i="31"/>
  <c r="LHU12" i="31"/>
  <c r="LHT12" i="31"/>
  <c r="LHR12" i="31"/>
  <c r="LHS12" i="31"/>
  <c r="LHO12" i="31"/>
  <c r="LHN12" i="31"/>
  <c r="LHL12" i="31"/>
  <c r="LHM12" i="31"/>
  <c r="LHJ12" i="31"/>
  <c r="LHI12" i="31"/>
  <c r="LHG12" i="31"/>
  <c r="LHH12" i="31"/>
  <c r="LHE12" i="31"/>
  <c r="LHD12" i="31"/>
  <c r="LHB12" i="31"/>
  <c r="LHC12" i="31"/>
  <c r="LGY12" i="31"/>
  <c r="LGX12" i="31"/>
  <c r="LGV12" i="31"/>
  <c r="LGW12" i="31"/>
  <c r="LGT12" i="31"/>
  <c r="LGS12" i="31"/>
  <c r="LGQ12" i="31"/>
  <c r="LGR12" i="31"/>
  <c r="LGO12" i="31"/>
  <c r="LGN12" i="31"/>
  <c r="LGL12" i="31"/>
  <c r="LGM12" i="31"/>
  <c r="LGI12" i="31"/>
  <c r="LGH12" i="31"/>
  <c r="LGF12" i="31"/>
  <c r="LGG12" i="31"/>
  <c r="LGD12" i="31"/>
  <c r="LGC12" i="31"/>
  <c r="LGB12" i="31"/>
  <c r="LGA12" i="31"/>
  <c r="LFY12" i="31"/>
  <c r="LFX12" i="31"/>
  <c r="LFV12" i="31"/>
  <c r="LFW12" i="31"/>
  <c r="LFS12" i="31"/>
  <c r="LFR12" i="31"/>
  <c r="LFP12" i="31"/>
  <c r="LFQ12" i="31"/>
  <c r="LFN12" i="31"/>
  <c r="LFM12" i="31"/>
  <c r="LFK12" i="31"/>
  <c r="LFL12" i="31"/>
  <c r="LFI12" i="31"/>
  <c r="LFH12" i="31"/>
  <c r="LFF12" i="31"/>
  <c r="LFG12" i="31"/>
  <c r="LFC12" i="31"/>
  <c r="LFB12" i="31"/>
  <c r="LEZ12" i="31"/>
  <c r="LFA12" i="31"/>
  <c r="LEX12" i="31"/>
  <c r="LEW12" i="31"/>
  <c r="LEU12" i="31"/>
  <c r="LEV12" i="31"/>
  <c r="LES12" i="31"/>
  <c r="LER12" i="31"/>
  <c r="LEP12" i="31"/>
  <c r="LEQ12" i="31"/>
  <c r="LEM12" i="31"/>
  <c r="LEL12" i="31"/>
  <c r="LEJ12" i="31"/>
  <c r="LEK12" i="31"/>
  <c r="LEH12" i="31"/>
  <c r="LEG12" i="31"/>
  <c r="LEE12" i="31"/>
  <c r="LEF12" i="31"/>
  <c r="LEC12" i="31"/>
  <c r="LEB12" i="31"/>
  <c r="LDZ12" i="31"/>
  <c r="LEA12" i="31"/>
  <c r="LDW12" i="31"/>
  <c r="LDV12" i="31"/>
  <c r="LDT12" i="31"/>
  <c r="LDU12" i="31"/>
  <c r="LDR12" i="31"/>
  <c r="LDQ12" i="31"/>
  <c r="LDO12" i="31"/>
  <c r="LDP12" i="31"/>
  <c r="LDM12" i="31"/>
  <c r="LDL12" i="31"/>
  <c r="LDJ12" i="31"/>
  <c r="LDK12" i="31"/>
  <c r="LDG12" i="31"/>
  <c r="LDF12" i="31"/>
  <c r="LDD12" i="31"/>
  <c r="LDE12" i="31"/>
  <c r="LDB12" i="31"/>
  <c r="LDA12" i="31"/>
  <c r="LCY12" i="31"/>
  <c r="LCZ12" i="31"/>
  <c r="LCW12" i="31"/>
  <c r="LCV12" i="31"/>
  <c r="LCT12" i="31"/>
  <c r="LCU12" i="31"/>
  <c r="LCQ12" i="31"/>
  <c r="LCP12" i="31"/>
  <c r="LCN12" i="31"/>
  <c r="LCO12" i="31"/>
  <c r="LCL12" i="31"/>
  <c r="LCK12" i="31"/>
  <c r="LCI12" i="31"/>
  <c r="LCJ12" i="31"/>
  <c r="LCG12" i="31"/>
  <c r="LCF12" i="31"/>
  <c r="LCD12" i="31"/>
  <c r="LCE12" i="31"/>
  <c r="LCA12" i="31"/>
  <c r="LBZ12" i="31"/>
  <c r="LBX12" i="31"/>
  <c r="LBY12" i="31"/>
  <c r="LBV12" i="31"/>
  <c r="LBU12" i="31"/>
  <c r="LBS12" i="31"/>
  <c r="LBT12" i="31"/>
  <c r="LBQ12" i="31"/>
  <c r="LBP12" i="31"/>
  <c r="LBN12" i="31"/>
  <c r="LBO12" i="31"/>
  <c r="LBK12" i="31"/>
  <c r="LBJ12" i="31"/>
  <c r="LBI12" i="31"/>
  <c r="LBH12" i="31"/>
  <c r="LBF12" i="31"/>
  <c r="LBE12" i="31"/>
  <c r="LBC12" i="31"/>
  <c r="LBD12" i="31"/>
  <c r="LBA12" i="31"/>
  <c r="LAZ12" i="31"/>
  <c r="LAX12" i="31"/>
  <c r="LAY12" i="31"/>
  <c r="LAU12" i="31"/>
  <c r="LAT12" i="31"/>
  <c r="LAR12" i="31"/>
  <c r="LAS12" i="31"/>
  <c r="LAP12" i="31"/>
  <c r="LAO12" i="31"/>
  <c r="LAM12" i="31"/>
  <c r="LAN12" i="31"/>
  <c r="LAK12" i="31"/>
  <c r="LAJ12" i="31"/>
  <c r="LAH12" i="31"/>
  <c r="LAI12" i="31"/>
  <c r="LAE12" i="31"/>
  <c r="LAD12" i="31"/>
  <c r="LAB12" i="31"/>
  <c r="LAC12" i="31"/>
  <c r="KZZ12" i="31"/>
  <c r="KZY12" i="31"/>
  <c r="KZW12" i="31"/>
  <c r="KZX12" i="31"/>
  <c r="KZU12" i="31"/>
  <c r="KZT12" i="31"/>
  <c r="KZR12" i="31"/>
  <c r="KZS12" i="31"/>
  <c r="KZO12" i="31"/>
  <c r="KZN12" i="31"/>
  <c r="KZL12" i="31"/>
  <c r="KZM12" i="31"/>
  <c r="KZJ12" i="31"/>
  <c r="KZI12" i="31"/>
  <c r="KZG12" i="31"/>
  <c r="KZH12" i="31"/>
  <c r="KZE12" i="31"/>
  <c r="KZD12" i="31"/>
  <c r="KZB12" i="31"/>
  <c r="KZC12" i="31"/>
  <c r="KYY12" i="31"/>
  <c r="KYX12" i="31"/>
  <c r="KYV12" i="31"/>
  <c r="KYW12" i="31"/>
  <c r="KYT12" i="31"/>
  <c r="KYS12" i="31"/>
  <c r="KYQ12" i="31"/>
  <c r="KYR12" i="31"/>
  <c r="KYO12" i="31"/>
  <c r="KYN12" i="31"/>
  <c r="KYL12" i="31"/>
  <c r="KYM12" i="31"/>
  <c r="KYI12" i="31"/>
  <c r="KYH12" i="31"/>
  <c r="KYF12" i="31"/>
  <c r="KYG12" i="31"/>
  <c r="KYD12" i="31"/>
  <c r="KYC12" i="31"/>
  <c r="KYA12" i="31"/>
  <c r="KYB12" i="31"/>
  <c r="KXY12" i="31"/>
  <c r="KXX12" i="31"/>
  <c r="KXV12" i="31"/>
  <c r="KXW12" i="31"/>
  <c r="KXS12" i="31"/>
  <c r="KXR12" i="31"/>
  <c r="KXP12" i="31"/>
  <c r="KXQ12" i="31"/>
  <c r="KXN12" i="31"/>
  <c r="KXM12" i="31"/>
  <c r="KXK12" i="31"/>
  <c r="KXL12" i="31"/>
  <c r="KXI12" i="31"/>
  <c r="KXH12" i="31"/>
  <c r="KXF12" i="31"/>
  <c r="KXG12" i="31"/>
  <c r="KXC12" i="31"/>
  <c r="KXB12" i="31"/>
  <c r="KWZ12" i="31"/>
  <c r="KXA12" i="31"/>
  <c r="KWX12" i="31"/>
  <c r="KWW12" i="31"/>
  <c r="KWV12" i="31"/>
  <c r="KWU12" i="31"/>
  <c r="KWS12" i="31"/>
  <c r="KWR12" i="31"/>
  <c r="KWP12" i="31"/>
  <c r="KWQ12" i="31"/>
  <c r="KWM12" i="31"/>
  <c r="KWL12" i="31"/>
  <c r="KWJ12" i="31"/>
  <c r="KWK12" i="31"/>
  <c r="KWH12" i="31"/>
  <c r="KWG12" i="31"/>
  <c r="KWE12" i="31"/>
  <c r="KWF12" i="31"/>
  <c r="KWC12" i="31"/>
  <c r="KWB12" i="31"/>
  <c r="KVZ12" i="31"/>
  <c r="KWA12" i="31"/>
  <c r="KVW12" i="31"/>
  <c r="KVV12" i="31"/>
  <c r="KVT12" i="31"/>
  <c r="KVU12" i="31"/>
  <c r="KVR12" i="31"/>
  <c r="KVQ12" i="31"/>
  <c r="KVO12" i="31"/>
  <c r="KVP12" i="31"/>
  <c r="KVM12" i="31"/>
  <c r="KVN12" i="31" s="1"/>
  <c r="KVL12" i="31"/>
  <c r="KVJ12" i="31"/>
  <c r="KVK12" i="31"/>
  <c r="KVG12" i="31"/>
  <c r="KVF12" i="31"/>
  <c r="KVD12" i="31"/>
  <c r="KVE12" i="31"/>
  <c r="KVB12" i="31"/>
  <c r="KVA12" i="31"/>
  <c r="KUY12" i="31"/>
  <c r="KUZ12" i="31"/>
  <c r="KUW12" i="31"/>
  <c r="KUV12" i="31"/>
  <c r="KUT12" i="31"/>
  <c r="KUU12" i="31"/>
  <c r="KUQ12" i="31"/>
  <c r="KUP12" i="31"/>
  <c r="KUN12" i="31"/>
  <c r="KUO12" i="31"/>
  <c r="KUL12" i="31"/>
  <c r="KUK12" i="31"/>
  <c r="KUI12" i="31"/>
  <c r="KUJ12" i="31"/>
  <c r="KUG12" i="31"/>
  <c r="KUF12" i="31"/>
  <c r="KUD12" i="31"/>
  <c r="KUE12" i="31"/>
  <c r="KUA12" i="31"/>
  <c r="KTZ12" i="31"/>
  <c r="KTX12" i="31"/>
  <c r="KTY12" i="31"/>
  <c r="KTV12" i="31"/>
  <c r="KTU12" i="31"/>
  <c r="KTS12" i="31"/>
  <c r="KTT12" i="31"/>
  <c r="KTQ12" i="31"/>
  <c r="KTP12" i="31"/>
  <c r="KTN12" i="31"/>
  <c r="KTO12" i="31"/>
  <c r="KTK12" i="31"/>
  <c r="KTJ12" i="31"/>
  <c r="KTH12" i="31"/>
  <c r="KTI12" i="31"/>
  <c r="KTF12" i="31"/>
  <c r="KTE12" i="31"/>
  <c r="KTC12" i="31"/>
  <c r="KTD12" i="31"/>
  <c r="KTA12" i="31"/>
  <c r="KSZ12" i="31"/>
  <c r="KSX12" i="31"/>
  <c r="KSY12" i="31"/>
  <c r="KSU12" i="31"/>
  <c r="KST12" i="31"/>
  <c r="KSR12" i="31"/>
  <c r="KSS12" i="31"/>
  <c r="KSP12" i="31"/>
  <c r="KSO12" i="31"/>
  <c r="KSM12" i="31"/>
  <c r="KSN12" i="31"/>
  <c r="KSK12" i="31"/>
  <c r="KSJ12" i="31"/>
  <c r="KSH12" i="31"/>
  <c r="KSI12" i="31"/>
  <c r="KSE12" i="31"/>
  <c r="KSD12" i="31"/>
  <c r="KSB12" i="31"/>
  <c r="KSC12" i="31"/>
  <c r="KRZ12" i="31"/>
  <c r="KRY12" i="31"/>
  <c r="KRX12" i="31"/>
  <c r="KRW12" i="31"/>
  <c r="KRU12" i="31"/>
  <c r="KRT12" i="31"/>
  <c r="KRS12" i="31"/>
  <c r="KRR12" i="31"/>
  <c r="KRO12" i="31"/>
  <c r="KRN12" i="31"/>
  <c r="KRL12" i="31"/>
  <c r="KRM12" i="31"/>
  <c r="KRJ12" i="31"/>
  <c r="KRI12" i="31"/>
  <c r="KRG12" i="31"/>
  <c r="KRH12" i="31"/>
  <c r="KRE12" i="31"/>
  <c r="KRD12" i="31"/>
  <c r="KRB12" i="31"/>
  <c r="KRC12" i="31"/>
  <c r="KQY12" i="31"/>
  <c r="KQX12" i="31"/>
  <c r="KQV12" i="31"/>
  <c r="KQW12" i="31"/>
  <c r="KQT12" i="31"/>
  <c r="KQS12" i="31"/>
  <c r="KQQ12" i="31"/>
  <c r="KQR12" i="31"/>
  <c r="KQO12" i="31"/>
  <c r="KQN12" i="31"/>
  <c r="KQL12" i="31"/>
  <c r="KQM12" i="31"/>
  <c r="KQI12" i="31"/>
  <c r="KQH12" i="31"/>
  <c r="KQF12" i="31"/>
  <c r="KQG12" i="31"/>
  <c r="KQD12" i="31"/>
  <c r="KQC12" i="31"/>
  <c r="KQA12" i="31"/>
  <c r="KQB12" i="31"/>
  <c r="KPY12" i="31"/>
  <c r="KPX12" i="31"/>
  <c r="KPV12" i="31"/>
  <c r="KPW12" i="31"/>
  <c r="KPS12" i="31"/>
  <c r="KPR12" i="31"/>
  <c r="KPP12" i="31"/>
  <c r="KPQ12" i="31"/>
  <c r="KPN12" i="31"/>
  <c r="KPM12" i="31"/>
  <c r="KPK12" i="31"/>
  <c r="KPL12" i="31"/>
  <c r="KPI12" i="31"/>
  <c r="KPH12" i="31"/>
  <c r="KPF12" i="31"/>
  <c r="KPG12" i="31"/>
  <c r="KPC12" i="31"/>
  <c r="KPB12" i="31"/>
  <c r="KOZ12" i="31"/>
  <c r="KPA12" i="31"/>
  <c r="KOX12" i="31"/>
  <c r="KOW12" i="31"/>
  <c r="KOU12" i="31"/>
  <c r="KOV12" i="31"/>
  <c r="KOS12" i="31"/>
  <c r="KOR12" i="31"/>
  <c r="KOP12" i="31"/>
  <c r="KOQ12" i="31"/>
  <c r="KOM12" i="31"/>
  <c r="KOL12" i="31"/>
  <c r="KOJ12" i="31"/>
  <c r="KOK12" i="31"/>
  <c r="KOH12" i="31"/>
  <c r="KOG12" i="31"/>
  <c r="KOE12" i="31"/>
  <c r="KOF12" i="31"/>
  <c r="KOC12" i="31"/>
  <c r="KOB12" i="31"/>
  <c r="KNZ12" i="31"/>
  <c r="KOA12" i="31"/>
  <c r="KNW12" i="31"/>
  <c r="KNV12" i="31"/>
  <c r="KNT12" i="31"/>
  <c r="KNU12" i="31"/>
  <c r="KNR12" i="31"/>
  <c r="KNQ12" i="31"/>
  <c r="KNP12" i="31"/>
  <c r="KNO12" i="31"/>
  <c r="KNM12" i="31"/>
  <c r="KNL12" i="31"/>
  <c r="KNJ12" i="31"/>
  <c r="KNK12" i="31"/>
  <c r="KNG12" i="31"/>
  <c r="KNF12" i="31"/>
  <c r="KND12" i="31"/>
  <c r="KNE12" i="31"/>
  <c r="KNB12" i="31"/>
  <c r="KNA12" i="31"/>
  <c r="KMY12" i="31"/>
  <c r="KMZ12" i="31"/>
  <c r="KMW12" i="31"/>
  <c r="KMV12" i="31"/>
  <c r="KMT12" i="31"/>
  <c r="KMU12" i="31"/>
  <c r="KMQ12" i="31"/>
  <c r="KMP12" i="31"/>
  <c r="KMN12" i="31"/>
  <c r="KMO12" i="31"/>
  <c r="KML12" i="31"/>
  <c r="KMK12" i="31"/>
  <c r="KMJ12" i="31"/>
  <c r="KMI12" i="31"/>
  <c r="KMG12" i="31"/>
  <c r="KMF12" i="31"/>
  <c r="KMD12" i="31"/>
  <c r="KME12" i="31"/>
  <c r="KMA12" i="31"/>
  <c r="KLZ12" i="31"/>
  <c r="KLX12" i="31"/>
  <c r="KLY12" i="31"/>
  <c r="KLV12" i="31"/>
  <c r="KLU12" i="31"/>
  <c r="KLS12" i="31"/>
  <c r="KLT12" i="31"/>
  <c r="KLQ12" i="31"/>
  <c r="KLR12" i="31" s="1"/>
  <c r="KLP12" i="31"/>
  <c r="KLN12" i="31"/>
  <c r="KLO12" i="31"/>
  <c r="KLK12" i="31"/>
  <c r="KLJ12" i="31"/>
  <c r="KLH12" i="31"/>
  <c r="KLI12" i="31"/>
  <c r="KLF12" i="31"/>
  <c r="KLE12" i="31"/>
  <c r="KLC12" i="31"/>
  <c r="KLD12" i="31"/>
  <c r="KLA12" i="31"/>
  <c r="KKZ12" i="31"/>
  <c r="KKX12" i="31"/>
  <c r="KKY12" i="31"/>
  <c r="KKU12" i="31"/>
  <c r="KKT12" i="31"/>
  <c r="KKR12" i="31"/>
  <c r="KKS12" i="31"/>
  <c r="KKP12" i="31"/>
  <c r="KKO12" i="31"/>
  <c r="KKM12" i="31"/>
  <c r="KKN12" i="31"/>
  <c r="KKK12" i="31"/>
  <c r="KKJ12" i="31"/>
  <c r="KKH12" i="31"/>
  <c r="KKI12" i="31"/>
  <c r="KKE12" i="31"/>
  <c r="KKD12" i="31"/>
  <c r="KKB12" i="31"/>
  <c r="KKC12" i="31"/>
  <c r="KJZ12" i="31"/>
  <c r="KJY12" i="31"/>
  <c r="KJW12" i="31"/>
  <c r="KJX12" i="31"/>
  <c r="KJU12" i="31"/>
  <c r="KJT12" i="31"/>
  <c r="KJR12" i="31"/>
  <c r="KJS12" i="31"/>
  <c r="KJO12" i="31"/>
  <c r="KJN12" i="31"/>
  <c r="KJL12" i="31"/>
  <c r="KJM12" i="31"/>
  <c r="KJJ12" i="31"/>
  <c r="KJI12" i="31"/>
  <c r="KJG12" i="31"/>
  <c r="KJH12" i="31"/>
  <c r="KJE12" i="31"/>
  <c r="KJD12" i="31"/>
  <c r="KJB12" i="31"/>
  <c r="KJC12" i="31"/>
  <c r="KIY12" i="31"/>
  <c r="KIX12" i="31"/>
  <c r="KIV12" i="31"/>
  <c r="KIW12" i="31"/>
  <c r="KIT12" i="31"/>
  <c r="KIS12" i="31"/>
  <c r="KIQ12" i="31"/>
  <c r="KIR12" i="31"/>
  <c r="KIO12" i="31"/>
  <c r="KIN12" i="31"/>
  <c r="KIL12" i="31"/>
  <c r="KIM12" i="31"/>
  <c r="KII12" i="31"/>
  <c r="KIH12" i="31"/>
  <c r="KIF12" i="31"/>
  <c r="KIG12" i="31"/>
  <c r="KID12" i="31"/>
  <c r="KIC12" i="31"/>
  <c r="KIA12" i="31"/>
  <c r="KIB12" i="31"/>
  <c r="KHY12" i="31"/>
  <c r="KHX12" i="31"/>
  <c r="KHV12" i="31"/>
  <c r="KHW12" i="31"/>
  <c r="KHS12" i="31"/>
  <c r="KHR12" i="31"/>
  <c r="KHP12" i="31"/>
  <c r="KHQ12" i="31"/>
  <c r="KHN12" i="31"/>
  <c r="KHM12" i="31"/>
  <c r="KHK12" i="31"/>
  <c r="KHL12" i="31"/>
  <c r="KHI12" i="31"/>
  <c r="KHH12" i="31"/>
  <c r="KHF12" i="31"/>
  <c r="KHG12" i="31"/>
  <c r="KHC12" i="31"/>
  <c r="KHB12" i="31"/>
  <c r="KGZ12" i="31"/>
  <c r="KHA12" i="31"/>
  <c r="KGX12" i="31"/>
  <c r="KGW12" i="31"/>
  <c r="KGU12" i="31"/>
  <c r="KGV12" i="31"/>
  <c r="KGS12" i="31"/>
  <c r="KGR12" i="31"/>
  <c r="KGP12" i="31"/>
  <c r="KGQ12" i="31"/>
  <c r="KGM12" i="31"/>
  <c r="KGN12" i="31" s="1"/>
  <c r="KGL12" i="31"/>
  <c r="KGK12" i="31"/>
  <c r="KGJ12" i="31"/>
  <c r="KGH12" i="31"/>
  <c r="KGG12" i="31"/>
  <c r="KGE12" i="31"/>
  <c r="KGF12" i="31"/>
  <c r="KGC12" i="31"/>
  <c r="KGB12" i="31"/>
  <c r="KFZ12" i="31"/>
  <c r="KGA12" i="31"/>
  <c r="KFW12" i="31"/>
  <c r="KFV12" i="31"/>
  <c r="KFT12" i="31"/>
  <c r="KFU12" i="31"/>
  <c r="KFR12" i="31"/>
  <c r="KFQ12" i="31"/>
  <c r="KFO12" i="31"/>
  <c r="KFP12" i="31"/>
  <c r="KFM12" i="31"/>
  <c r="KFL12" i="31"/>
  <c r="KFJ12" i="31"/>
  <c r="KFK12" i="31"/>
  <c r="KFG12" i="31"/>
  <c r="KFF12" i="31"/>
  <c r="KFD12" i="31"/>
  <c r="KFE12" i="31"/>
  <c r="KFB12" i="31"/>
  <c r="KFA12" i="31"/>
  <c r="KEY12" i="31"/>
  <c r="KEZ12" i="31"/>
  <c r="KEW12" i="31"/>
  <c r="KEX12" i="31" s="1"/>
  <c r="KEV12" i="31"/>
  <c r="KET12" i="31"/>
  <c r="KEU12" i="31"/>
  <c r="KEQ12" i="31"/>
  <c r="KEP12" i="31"/>
  <c r="KEN12" i="31"/>
  <c r="KEO12" i="31"/>
  <c r="KEL12" i="31"/>
  <c r="KEK12" i="31"/>
  <c r="KEI12" i="31"/>
  <c r="KEJ12" i="31"/>
  <c r="KEG12" i="31"/>
  <c r="KEF12" i="31"/>
  <c r="KED12" i="31"/>
  <c r="KEE12" i="31"/>
  <c r="KEA12" i="31"/>
  <c r="KDZ12" i="31"/>
  <c r="KDX12" i="31"/>
  <c r="KDY12" i="31"/>
  <c r="KDV12" i="31"/>
  <c r="KDU12" i="31"/>
  <c r="KDS12" i="31"/>
  <c r="KDT12" i="31"/>
  <c r="KDQ12" i="31"/>
  <c r="KDP12" i="31"/>
  <c r="KDN12" i="31"/>
  <c r="KDO12" i="31"/>
  <c r="KDK12" i="31"/>
  <c r="KDJ12" i="31"/>
  <c r="KDH12" i="31"/>
  <c r="KDI12" i="31"/>
  <c r="KDF12" i="31"/>
  <c r="KDE12" i="31"/>
  <c r="KDC12" i="31"/>
  <c r="KDD12" i="31"/>
  <c r="KDA12" i="31"/>
  <c r="KCZ12" i="31"/>
  <c r="KCX12" i="31"/>
  <c r="KCY12" i="31"/>
  <c r="KCU12" i="31"/>
  <c r="KCT12" i="31"/>
  <c r="KCR12" i="31"/>
  <c r="KCS12" i="31"/>
  <c r="KCP12" i="31"/>
  <c r="KCO12" i="31"/>
  <c r="KCM12" i="31"/>
  <c r="KCN12" i="31"/>
  <c r="KCK12" i="31"/>
  <c r="KCL12" i="31" s="1"/>
  <c r="KCJ12" i="31"/>
  <c r="KCI12" i="31"/>
  <c r="KCH12" i="31"/>
  <c r="KCE12" i="31"/>
  <c r="KCD12" i="31"/>
  <c r="KCB12" i="31"/>
  <c r="KCC12" i="31"/>
  <c r="KBZ12" i="31"/>
  <c r="KBY12" i="31"/>
  <c r="KBW12" i="31"/>
  <c r="KBX12" i="31"/>
  <c r="KBU12" i="31"/>
  <c r="KBT12" i="31"/>
  <c r="KBR12" i="31"/>
  <c r="KBS12" i="31"/>
  <c r="KBO12" i="31"/>
  <c r="KBN12" i="31"/>
  <c r="KBL12" i="31"/>
  <c r="KBM12" i="31"/>
  <c r="KBJ12" i="31"/>
  <c r="KBI12" i="31"/>
  <c r="KBG12" i="31"/>
  <c r="KBH12" i="31"/>
  <c r="KBE12" i="31"/>
  <c r="KBD12" i="31"/>
  <c r="KBB12" i="31"/>
  <c r="KBC12" i="31"/>
  <c r="KAY12" i="31"/>
  <c r="KAX12" i="31"/>
  <c r="KAV12" i="31"/>
  <c r="KAW12" i="31"/>
  <c r="KAT12" i="31"/>
  <c r="KAS12" i="31"/>
  <c r="KAQ12" i="31"/>
  <c r="KAR12" i="31"/>
  <c r="KAO12" i="31"/>
  <c r="KAN12" i="31"/>
  <c r="KAL12" i="31"/>
  <c r="KAM12" i="31"/>
  <c r="KAI12" i="31"/>
  <c r="KAH12" i="31"/>
  <c r="KAF12" i="31"/>
  <c r="KAG12" i="31"/>
  <c r="KAD12" i="31"/>
  <c r="KAC12" i="31"/>
  <c r="KAA12" i="31"/>
  <c r="KAB12" i="31"/>
  <c r="JZY12" i="31"/>
  <c r="JZX12" i="31"/>
  <c r="JZV12" i="31"/>
  <c r="JZW12" i="31"/>
  <c r="JZS12" i="31"/>
  <c r="JZR12" i="31"/>
  <c r="JZP12" i="31"/>
  <c r="JZQ12" i="31"/>
  <c r="JZN12" i="31"/>
  <c r="JZM12" i="31"/>
  <c r="JZK12" i="31"/>
  <c r="JZL12" i="31"/>
  <c r="JZI12" i="31"/>
  <c r="JZH12" i="31"/>
  <c r="JZF12" i="31"/>
  <c r="JZG12" i="31"/>
  <c r="JZC12" i="31"/>
  <c r="JZD12" i="31" s="1"/>
  <c r="JZB12" i="31"/>
  <c r="JZA12" i="31"/>
  <c r="JYZ12" i="31"/>
  <c r="JYX12" i="31"/>
  <c r="JYW12" i="31"/>
  <c r="JYU12" i="31"/>
  <c r="JYV12" i="31"/>
  <c r="JYS12" i="31"/>
  <c r="JYR12" i="31"/>
  <c r="JYP12" i="31"/>
  <c r="JYQ12" i="31"/>
  <c r="JYM12" i="31"/>
  <c r="JYL12" i="31"/>
  <c r="JYJ12" i="31"/>
  <c r="JYK12" i="31"/>
  <c r="JYH12" i="31"/>
  <c r="JYG12" i="31"/>
  <c r="JYE12" i="31"/>
  <c r="JYF12" i="31"/>
  <c r="JYC12" i="31"/>
  <c r="JYB12" i="31"/>
  <c r="JXZ12" i="31"/>
  <c r="JYA12" i="31"/>
  <c r="JXW12" i="31"/>
  <c r="JXX12" i="31" s="1"/>
  <c r="JXV12" i="31"/>
  <c r="JXT12" i="31"/>
  <c r="JXU12" i="31"/>
  <c r="JXR12" i="31"/>
  <c r="JXQ12" i="31"/>
  <c r="JXO12" i="31"/>
  <c r="JXP12" i="31"/>
  <c r="JXM12" i="31"/>
  <c r="JXL12" i="31"/>
  <c r="JXJ12" i="31"/>
  <c r="JXK12" i="31"/>
  <c r="JXG12" i="31"/>
  <c r="JXF12" i="31"/>
  <c r="JXD12" i="31"/>
  <c r="JXE12" i="31"/>
  <c r="JXB12" i="31"/>
  <c r="JXA12" i="31"/>
  <c r="JWY12" i="31"/>
  <c r="JWZ12" i="31"/>
  <c r="JWW12" i="31"/>
  <c r="JWV12" i="31"/>
  <c r="JWT12" i="31"/>
  <c r="JWU12" i="31"/>
  <c r="JWQ12" i="31"/>
  <c r="JWP12" i="31"/>
  <c r="JWN12" i="31"/>
  <c r="JWO12" i="31"/>
  <c r="JWL12" i="31"/>
  <c r="JWK12" i="31"/>
  <c r="JWI12" i="31"/>
  <c r="JWJ12" i="31"/>
  <c r="JWG12" i="31"/>
  <c r="JWF12" i="31"/>
  <c r="JWD12" i="31"/>
  <c r="JWE12" i="31"/>
  <c r="JWA12" i="31"/>
  <c r="JVZ12" i="31"/>
  <c r="JVX12" i="31"/>
  <c r="JVY12" i="31"/>
  <c r="JVV12" i="31"/>
  <c r="JVW12" i="31" s="1"/>
  <c r="JVU12" i="31"/>
  <c r="JVT12" i="31"/>
  <c r="JVS12" i="31"/>
  <c r="JVQ12" i="31"/>
  <c r="JVP12" i="31"/>
  <c r="JVN12" i="31"/>
  <c r="JVO12" i="31"/>
  <c r="JVK12" i="31"/>
  <c r="JVJ12" i="31"/>
  <c r="JVH12" i="31"/>
  <c r="JVI12" i="31"/>
  <c r="JVF12" i="31"/>
  <c r="JVE12" i="31"/>
  <c r="JVC12" i="31"/>
  <c r="JVD12" i="31"/>
  <c r="JVA12" i="31"/>
  <c r="JUZ12" i="31"/>
  <c r="JUX12" i="31"/>
  <c r="JUY12" i="31"/>
  <c r="JUU12" i="31"/>
  <c r="JUT12" i="31"/>
  <c r="JUR12" i="31"/>
  <c r="JUS12" i="31"/>
  <c r="JUP12" i="31"/>
  <c r="JUO12" i="31"/>
  <c r="JUM12" i="31"/>
  <c r="JUN12" i="31"/>
  <c r="JUK12" i="31"/>
  <c r="JUJ12" i="31"/>
  <c r="JUH12" i="31"/>
  <c r="JUI12" i="31"/>
  <c r="JUE12" i="31"/>
  <c r="JUD12" i="31"/>
  <c r="JUB12" i="31"/>
  <c r="JUC12" i="31"/>
  <c r="JTZ12" i="31"/>
  <c r="JTY12" i="31"/>
  <c r="JTW12" i="31"/>
  <c r="JTX12" i="31"/>
  <c r="JTU12" i="31"/>
  <c r="JTT12" i="31"/>
  <c r="JTR12" i="31"/>
  <c r="JTS12" i="31"/>
  <c r="JTO12" i="31"/>
  <c r="JTP12" i="31" s="1"/>
  <c r="JTN12" i="31"/>
  <c r="JTL12" i="31"/>
  <c r="JTM12" i="31"/>
  <c r="JTJ12" i="31"/>
  <c r="JTI12" i="31"/>
  <c r="JTG12" i="31"/>
  <c r="JTH12" i="31"/>
  <c r="JTE12" i="31"/>
  <c r="JTD12" i="31"/>
  <c r="JTB12" i="31"/>
  <c r="JTC12" i="31"/>
  <c r="JSY12" i="31"/>
  <c r="JSX12" i="31"/>
  <c r="JSV12" i="31"/>
  <c r="JSW12" i="31"/>
  <c r="JST12" i="31"/>
  <c r="JSS12" i="31"/>
  <c r="JSQ12" i="31"/>
  <c r="JSR12" i="31"/>
  <c r="JSO12" i="31"/>
  <c r="JSN12" i="31"/>
  <c r="JSL12" i="31"/>
  <c r="JSM12" i="31"/>
  <c r="JSI12" i="31"/>
  <c r="JSH12" i="31"/>
  <c r="JSF12" i="31"/>
  <c r="JSG12" i="31"/>
  <c r="JSD12" i="31"/>
  <c r="JSC12" i="31"/>
  <c r="JSA12" i="31"/>
  <c r="JSB12" i="31"/>
  <c r="JRY12" i="31"/>
  <c r="JRX12" i="31"/>
  <c r="JRV12" i="31"/>
  <c r="JRW12" i="31"/>
  <c r="JRS12" i="31"/>
  <c r="JRR12" i="31"/>
  <c r="JRP12" i="31"/>
  <c r="JRQ12" i="31"/>
  <c r="JRN12" i="31"/>
  <c r="JRM12" i="31"/>
  <c r="JRK12" i="31"/>
  <c r="JRL12" i="31"/>
  <c r="JRI12" i="31"/>
  <c r="JRH12" i="31"/>
  <c r="JRF12" i="31"/>
  <c r="JRG12" i="31"/>
  <c r="JRC12" i="31"/>
  <c r="JRB12" i="31"/>
  <c r="JQZ12" i="31"/>
  <c r="JRA12" i="31"/>
  <c r="JQX12" i="31"/>
  <c r="JQW12" i="31"/>
  <c r="JQU12" i="31"/>
  <c r="JQV12" i="31"/>
  <c r="JQS12" i="31"/>
  <c r="JQR12" i="31"/>
  <c r="JQP12" i="31"/>
  <c r="JQQ12" i="31"/>
  <c r="JQM12" i="31"/>
  <c r="JQL12" i="31"/>
  <c r="JQJ12" i="31"/>
  <c r="JQK12" i="31"/>
  <c r="JQH12" i="31"/>
  <c r="JQG12" i="31"/>
  <c r="JQE12" i="31"/>
  <c r="JQF12" i="31"/>
  <c r="JQC12" i="31"/>
  <c r="JQB12" i="31"/>
  <c r="JPZ12" i="31"/>
  <c r="JQA12" i="31"/>
  <c r="JPW12" i="31"/>
  <c r="JPV12" i="31"/>
  <c r="JPT12" i="31"/>
  <c r="JPU12" i="31"/>
  <c r="JPR12" i="31"/>
  <c r="JPQ12" i="31"/>
  <c r="JPO12" i="31"/>
  <c r="JPP12" i="31"/>
  <c r="JPM12" i="31"/>
  <c r="JPL12" i="31"/>
  <c r="JPJ12" i="31"/>
  <c r="JPK12" i="31"/>
  <c r="JPG12" i="31"/>
  <c r="JPF12" i="31"/>
  <c r="JPD12" i="31"/>
  <c r="JPE12" i="31"/>
  <c r="JPB12" i="31"/>
  <c r="JPA12" i="31"/>
  <c r="JOY12" i="31"/>
  <c r="JOZ12" i="31"/>
  <c r="JOW12" i="31"/>
  <c r="JOV12" i="31"/>
  <c r="JOT12" i="31"/>
  <c r="JOU12" i="31"/>
  <c r="JOQ12" i="31"/>
  <c r="JOP12" i="31"/>
  <c r="JON12" i="31"/>
  <c r="JOO12" i="31"/>
  <c r="JOL12" i="31"/>
  <c r="JOK12" i="31"/>
  <c r="JOI12" i="31"/>
  <c r="JOJ12" i="31"/>
  <c r="JOG12" i="31"/>
  <c r="JOF12" i="31"/>
  <c r="JOD12" i="31"/>
  <c r="JOE12" i="31"/>
  <c r="JOA12" i="31"/>
  <c r="JNZ12" i="31"/>
  <c r="JNX12" i="31"/>
  <c r="JNY12" i="31"/>
  <c r="JNV12" i="31"/>
  <c r="JNU12" i="31"/>
  <c r="JNS12" i="31"/>
  <c r="JNT12" i="31"/>
  <c r="JNQ12" i="31"/>
  <c r="JNP12" i="31"/>
  <c r="JNN12" i="31"/>
  <c r="JNO12" i="31"/>
  <c r="JNK12" i="31"/>
  <c r="JNJ12" i="31"/>
  <c r="JNH12" i="31"/>
  <c r="JNI12" i="31"/>
  <c r="JNF12" i="31"/>
  <c r="JNE12" i="31"/>
  <c r="JNC12" i="31"/>
  <c r="JND12" i="31"/>
  <c r="JNA12" i="31"/>
  <c r="JMZ12" i="31"/>
  <c r="JMX12" i="31"/>
  <c r="JMY12" i="31"/>
  <c r="JMU12" i="31"/>
  <c r="JMT12" i="31"/>
  <c r="JMR12" i="31"/>
  <c r="JMS12" i="31"/>
  <c r="JMP12" i="31"/>
  <c r="JMO12" i="31"/>
  <c r="JMM12" i="31"/>
  <c r="JMN12" i="31"/>
  <c r="JMK12" i="31"/>
  <c r="JMJ12" i="31"/>
  <c r="JMH12" i="31"/>
  <c r="JMI12" i="31"/>
  <c r="JME12" i="31"/>
  <c r="JMD12" i="31"/>
  <c r="JMB12" i="31"/>
  <c r="JMC12" i="31"/>
  <c r="JLZ12" i="31"/>
  <c r="JLY12" i="31"/>
  <c r="JLW12" i="31"/>
  <c r="JLX12" i="31"/>
  <c r="JLU12" i="31"/>
  <c r="JLT12" i="31"/>
  <c r="JLR12" i="31"/>
  <c r="JLS12" i="31"/>
  <c r="JLO12" i="31"/>
  <c r="JLN12" i="31"/>
  <c r="JLL12" i="31"/>
  <c r="JLM12" i="31"/>
  <c r="JLJ12" i="31"/>
  <c r="JLI12" i="31"/>
  <c r="JLG12" i="31"/>
  <c r="JLH12" i="31"/>
  <c r="JLE12" i="31"/>
  <c r="JLD12" i="31"/>
  <c r="JLB12" i="31"/>
  <c r="JLC12" i="31"/>
  <c r="JKY12" i="31"/>
  <c r="JKX12" i="31"/>
  <c r="JKV12" i="31"/>
  <c r="JKW12" i="31"/>
  <c r="JKT12" i="31"/>
  <c r="JKS12" i="31"/>
  <c r="JKQ12" i="31"/>
  <c r="JKR12" i="31"/>
  <c r="JKO12" i="31"/>
  <c r="JKN12" i="31"/>
  <c r="JKL12" i="31"/>
  <c r="JKM12" i="31"/>
  <c r="JKI12" i="31"/>
  <c r="JKH12" i="31"/>
  <c r="JKF12" i="31"/>
  <c r="JKG12" i="31"/>
  <c r="JKD12" i="31"/>
  <c r="JKC12" i="31"/>
  <c r="JKA12" i="31"/>
  <c r="JKB12" i="31"/>
  <c r="JJY12" i="31"/>
  <c r="JJX12" i="31"/>
  <c r="JJV12" i="31"/>
  <c r="JJW12" i="31"/>
  <c r="JJS12" i="31"/>
  <c r="JJR12" i="31"/>
  <c r="JJP12" i="31"/>
  <c r="JJQ12" i="31"/>
  <c r="JJN12" i="31"/>
  <c r="JJM12" i="31"/>
  <c r="JJK12" i="31"/>
  <c r="JJL12" i="31"/>
  <c r="JJI12" i="31"/>
  <c r="JJH12" i="31"/>
  <c r="JJF12" i="31"/>
  <c r="JJG12" i="31"/>
  <c r="JJC12" i="31"/>
  <c r="JJB12" i="31"/>
  <c r="JIZ12" i="31"/>
  <c r="JJA12" i="31"/>
  <c r="JIX12" i="31"/>
  <c r="JIW12" i="31"/>
  <c r="JIU12" i="31"/>
  <c r="JIV12" i="31"/>
  <c r="JIS12" i="31"/>
  <c r="JIR12" i="31"/>
  <c r="JIP12" i="31"/>
  <c r="JIQ12" i="31"/>
  <c r="JIM12" i="31"/>
  <c r="JIL12" i="31"/>
  <c r="JIJ12" i="31"/>
  <c r="JIK12" i="31"/>
  <c r="JIH12" i="31"/>
  <c r="JIG12" i="31"/>
  <c r="JIE12" i="31"/>
  <c r="JIF12" i="31"/>
  <c r="JIC12" i="31"/>
  <c r="JIB12" i="31"/>
  <c r="JHZ12" i="31"/>
  <c r="JIA12" i="31"/>
  <c r="JHW12" i="31"/>
  <c r="JHV12" i="31"/>
  <c r="JHT12" i="31"/>
  <c r="JHU12" i="31"/>
  <c r="JHR12" i="31"/>
  <c r="JHQ12" i="31"/>
  <c r="JHO12" i="31"/>
  <c r="JHP12" i="31"/>
  <c r="JHM12" i="31"/>
  <c r="JHL12" i="31"/>
  <c r="JHJ12" i="31"/>
  <c r="JHK12" i="31"/>
  <c r="JHG12" i="31"/>
  <c r="JHF12" i="31"/>
  <c r="JHD12" i="31"/>
  <c r="JHE12" i="31"/>
  <c r="JHB12" i="31"/>
  <c r="JHA12" i="31"/>
  <c r="JGY12" i="31"/>
  <c r="JGZ12" i="31"/>
  <c r="JGW12" i="31"/>
  <c r="JGV12" i="31"/>
  <c r="JGT12" i="31"/>
  <c r="JGU12" i="31"/>
  <c r="JGQ12" i="31"/>
  <c r="JGP12" i="31"/>
  <c r="JGN12" i="31"/>
  <c r="JGO12" i="31"/>
  <c r="JGL12" i="31"/>
  <c r="JGM12" i="31" s="1"/>
  <c r="JGK12" i="31"/>
  <c r="JGI12" i="31"/>
  <c r="JGJ12" i="31"/>
  <c r="JGG12" i="31"/>
  <c r="JGF12" i="31"/>
  <c r="JGD12" i="31"/>
  <c r="JGE12" i="31"/>
  <c r="JGA12" i="31"/>
  <c r="JFZ12" i="31"/>
  <c r="JFX12" i="31"/>
  <c r="JFY12" i="31"/>
  <c r="JFV12" i="31"/>
  <c r="JFU12" i="31"/>
  <c r="JFS12" i="31"/>
  <c r="JFT12" i="31"/>
  <c r="JFQ12" i="31"/>
  <c r="JFP12" i="31"/>
  <c r="JFN12" i="31"/>
  <c r="JFO12" i="31"/>
  <c r="JFK12" i="31"/>
  <c r="JFJ12" i="31"/>
  <c r="JFH12" i="31"/>
  <c r="JFI12" i="31"/>
  <c r="JFF12" i="31"/>
  <c r="JFE12" i="31"/>
  <c r="JFC12" i="31"/>
  <c r="JFD12" i="31"/>
  <c r="JFA12" i="31"/>
  <c r="JEZ12" i="31"/>
  <c r="JEX12" i="31"/>
  <c r="JEY12" i="31"/>
  <c r="JEU12" i="31"/>
  <c r="JET12" i="31"/>
  <c r="JER12" i="31"/>
  <c r="JES12" i="31"/>
  <c r="JEP12" i="31"/>
  <c r="JEO12" i="31"/>
  <c r="JEM12" i="31"/>
  <c r="JEN12" i="31"/>
  <c r="JEK12" i="31"/>
  <c r="JEJ12" i="31"/>
  <c r="JEH12" i="31"/>
  <c r="JEI12" i="31"/>
  <c r="JEE12" i="31"/>
  <c r="JED12" i="31"/>
  <c r="JEB12" i="31"/>
  <c r="JEC12" i="31"/>
  <c r="JDZ12" i="31"/>
  <c r="JDY12" i="31"/>
  <c r="JDW12" i="31"/>
  <c r="JDX12" i="31"/>
  <c r="JDU12" i="31"/>
  <c r="JDT12" i="31"/>
  <c r="JDR12" i="31"/>
  <c r="JDS12" i="31"/>
  <c r="JDO12" i="31"/>
  <c r="JDN12" i="31"/>
  <c r="JDL12" i="31"/>
  <c r="JDM12" i="31"/>
  <c r="JDJ12" i="31"/>
  <c r="JDI12" i="31"/>
  <c r="JDG12" i="31"/>
  <c r="JDH12" i="31"/>
  <c r="JDE12" i="31"/>
  <c r="JDD12" i="31"/>
  <c r="JDB12" i="31"/>
  <c r="JDC12" i="31"/>
  <c r="JCY12" i="31"/>
  <c r="JCX12" i="31"/>
  <c r="JCV12" i="31"/>
  <c r="JCW12" i="31"/>
  <c r="JCT12" i="31"/>
  <c r="JCS12" i="31"/>
  <c r="JCQ12" i="31"/>
  <c r="JCR12" i="31"/>
  <c r="JCO12" i="31"/>
  <c r="JCN12" i="31"/>
  <c r="JCL12" i="31"/>
  <c r="JCM12" i="31"/>
  <c r="JCI12" i="31"/>
  <c r="JCH12" i="31"/>
  <c r="JCF12" i="31"/>
  <c r="JCG12" i="31"/>
  <c r="JCD12" i="31"/>
  <c r="JCC12" i="31"/>
  <c r="JCA12" i="31"/>
  <c r="JCB12" i="31"/>
  <c r="JBY12" i="31"/>
  <c r="JBX12" i="31"/>
  <c r="JBV12" i="31"/>
  <c r="JBW12" i="31"/>
  <c r="JBS12" i="31"/>
  <c r="JBR12" i="31"/>
  <c r="JBP12" i="31"/>
  <c r="JBQ12" i="31"/>
  <c r="JBN12" i="31"/>
  <c r="JBM12" i="31"/>
  <c r="JBK12" i="31"/>
  <c r="JBL12" i="31"/>
  <c r="JBI12" i="31"/>
  <c r="JBH12" i="31"/>
  <c r="JBF12" i="31"/>
  <c r="JBG12" i="31"/>
  <c r="JBC12" i="31"/>
  <c r="JBB12" i="31"/>
  <c r="JAZ12" i="31"/>
  <c r="JBA12" i="31"/>
  <c r="JAX12" i="31"/>
  <c r="JAW12" i="31"/>
  <c r="JAU12" i="31"/>
  <c r="JAV12" i="31"/>
  <c r="JAS12" i="31"/>
  <c r="JAR12" i="31"/>
  <c r="JAP12" i="31"/>
  <c r="JAQ12" i="31"/>
  <c r="JAM12" i="31"/>
  <c r="JAL12" i="31"/>
  <c r="JAJ12" i="31"/>
  <c r="JAK12" i="31"/>
  <c r="JAH12" i="31"/>
  <c r="JAG12" i="31"/>
  <c r="JAE12" i="31"/>
  <c r="JAF12" i="31"/>
  <c r="JAC12" i="31"/>
  <c r="JAB12" i="31"/>
  <c r="IZZ12" i="31"/>
  <c r="JAA12" i="31"/>
  <c r="IZW12" i="31"/>
  <c r="IZV12" i="31"/>
  <c r="IZT12" i="31"/>
  <c r="IZU12" i="31"/>
  <c r="IZR12" i="31"/>
  <c r="IZQ12" i="31"/>
  <c r="IZO12" i="31"/>
  <c r="IZP12" i="31"/>
  <c r="IZM12" i="31"/>
  <c r="IZL12" i="31"/>
  <c r="IZJ12" i="31"/>
  <c r="IZK12" i="31"/>
  <c r="IZG12" i="31"/>
  <c r="IZF12" i="31"/>
  <c r="IZD12" i="31"/>
  <c r="IZE12" i="31"/>
  <c r="IZB12" i="31"/>
  <c r="IZC12" i="31" s="1"/>
  <c r="IZA12" i="31"/>
  <c r="IYY12" i="31"/>
  <c r="IYZ12" i="31"/>
  <c r="IYW12" i="31"/>
  <c r="IYV12" i="31"/>
  <c r="IYT12" i="31"/>
  <c r="IYU12" i="31"/>
  <c r="IYQ12" i="31"/>
  <c r="IYP12" i="31"/>
  <c r="IYN12" i="31"/>
  <c r="IYO12" i="31"/>
  <c r="IYL12" i="31"/>
  <c r="IYK12" i="31"/>
  <c r="IYI12" i="31"/>
  <c r="IYJ12" i="31"/>
  <c r="IYG12" i="31"/>
  <c r="IYF12" i="31"/>
  <c r="IYD12" i="31"/>
  <c r="IYE12" i="31"/>
  <c r="IYA12" i="31"/>
  <c r="IXZ12" i="31"/>
  <c r="IXX12" i="31"/>
  <c r="IXY12" i="31"/>
  <c r="IXV12" i="31"/>
  <c r="IXU12" i="31"/>
  <c r="IXS12" i="31"/>
  <c r="IXT12" i="31"/>
  <c r="IXQ12" i="31"/>
  <c r="IXP12" i="31"/>
  <c r="IXN12" i="31"/>
  <c r="IXO12" i="31"/>
  <c r="IXK12" i="31"/>
  <c r="IXJ12" i="31"/>
  <c r="IXH12" i="31"/>
  <c r="IXI12" i="31"/>
  <c r="IXF12" i="31"/>
  <c r="IXE12" i="31"/>
  <c r="IXC12" i="31"/>
  <c r="IXD12" i="31"/>
  <c r="IXA12" i="31"/>
  <c r="IWZ12" i="31"/>
  <c r="IWX12" i="31"/>
  <c r="IWY12" i="31"/>
  <c r="IWU12" i="31"/>
  <c r="IWT12" i="31"/>
  <c r="IWR12" i="31"/>
  <c r="IWS12" i="31"/>
  <c r="IWP12" i="31"/>
  <c r="IWO12" i="31"/>
  <c r="IWM12" i="31"/>
  <c r="IWN12" i="31"/>
  <c r="IWK12" i="31"/>
  <c r="IWJ12" i="31"/>
  <c r="IWH12" i="31"/>
  <c r="IWI12" i="31"/>
  <c r="IWE12" i="31"/>
  <c r="IWD12" i="31"/>
  <c r="IWB12" i="31"/>
  <c r="IWC12" i="31"/>
  <c r="IVZ12" i="31"/>
  <c r="IVY12" i="31"/>
  <c r="IVW12" i="31"/>
  <c r="IVX12" i="31"/>
  <c r="IVU12" i="31"/>
  <c r="IVT12" i="31"/>
  <c r="IVR12" i="31"/>
  <c r="IVS12" i="31"/>
  <c r="IVO12" i="31"/>
  <c r="IVN12" i="31"/>
  <c r="IVL12" i="31"/>
  <c r="IVM12" i="31"/>
  <c r="IVJ12" i="31"/>
  <c r="IVI12" i="31"/>
  <c r="IVG12" i="31"/>
  <c r="IVH12" i="31"/>
  <c r="IVE12" i="31"/>
  <c r="IVD12" i="31"/>
  <c r="IVB12" i="31"/>
  <c r="IVC12" i="31"/>
  <c r="IUY12" i="31"/>
  <c r="IUX12" i="31"/>
  <c r="IUV12" i="31"/>
  <c r="IUW12" i="31"/>
  <c r="IUT12" i="31"/>
  <c r="IUS12" i="31"/>
  <c r="IUQ12" i="31"/>
  <c r="IUR12" i="31"/>
  <c r="IUO12" i="31"/>
  <c r="IUN12" i="31"/>
  <c r="IUL12" i="31"/>
  <c r="IUM12" i="31"/>
  <c r="IUI12" i="31"/>
  <c r="IUH12" i="31"/>
  <c r="IUF12" i="31"/>
  <c r="IUG12" i="31"/>
  <c r="IUD12" i="31"/>
  <c r="IUE12" i="31" s="1"/>
  <c r="IUC12" i="31"/>
  <c r="IUA12" i="31"/>
  <c r="IUB12" i="31"/>
  <c r="ITY12" i="31"/>
  <c r="ITX12" i="31"/>
  <c r="ITV12" i="31"/>
  <c r="ITW12" i="31"/>
  <c r="ITS12" i="31"/>
  <c r="ITR12" i="31"/>
  <c r="ITP12" i="31"/>
  <c r="ITQ12" i="31"/>
  <c r="ITN12" i="31"/>
  <c r="ITM12" i="31"/>
  <c r="ITK12" i="31"/>
  <c r="ITL12" i="31"/>
  <c r="ITI12" i="31"/>
  <c r="ITH12" i="31"/>
  <c r="ITF12" i="31"/>
  <c r="ITG12" i="31"/>
  <c r="ITC12" i="31"/>
  <c r="ITB12" i="31"/>
  <c r="ISZ12" i="31"/>
  <c r="ITA12" i="31"/>
  <c r="ISX12" i="31"/>
  <c r="ISW12" i="31"/>
  <c r="ISU12" i="31"/>
  <c r="ISV12" i="31"/>
  <c r="ISS12" i="31"/>
  <c r="ISR12" i="31"/>
  <c r="ISP12" i="31"/>
  <c r="ISQ12" i="31"/>
  <c r="ISM12" i="31"/>
  <c r="ISL12" i="31"/>
  <c r="ISJ12" i="31"/>
  <c r="ISK12" i="31"/>
  <c r="ISH12" i="31"/>
  <c r="ISG12" i="31"/>
  <c r="ISE12" i="31"/>
  <c r="ISF12" i="31"/>
  <c r="ISC12" i="31"/>
  <c r="ISB12" i="31"/>
  <c r="IRZ12" i="31"/>
  <c r="ISA12" i="31"/>
  <c r="IRW12" i="31"/>
  <c r="IRV12" i="31"/>
  <c r="IRT12" i="31"/>
  <c r="IRU12" i="31"/>
  <c r="IRR12" i="31"/>
  <c r="IRQ12" i="31"/>
  <c r="IRO12" i="31"/>
  <c r="IRP12" i="31"/>
  <c r="IRM12" i="31"/>
  <c r="IRL12" i="31"/>
  <c r="IRJ12" i="31"/>
  <c r="IRK12" i="31"/>
  <c r="IRG12" i="31"/>
  <c r="IRF12" i="31"/>
  <c r="IRD12" i="31"/>
  <c r="IRE12" i="31"/>
  <c r="IRB12" i="31"/>
  <c r="IRA12" i="31"/>
  <c r="IQY12" i="31"/>
  <c r="IQZ12" i="31"/>
  <c r="IQW12" i="31"/>
  <c r="IQV12" i="31"/>
  <c r="IQT12" i="31"/>
  <c r="IQU12" i="31"/>
  <c r="IQQ12" i="31"/>
  <c r="IQP12" i="31"/>
  <c r="IQN12" i="31"/>
  <c r="IQO12" i="31"/>
  <c r="IQL12" i="31"/>
  <c r="IQK12" i="31"/>
  <c r="IQI12" i="31"/>
  <c r="IQJ12" i="31"/>
  <c r="IQG12" i="31"/>
  <c r="IQF12" i="31"/>
  <c r="IQD12" i="31"/>
  <c r="IQE12" i="31"/>
  <c r="IQA12" i="31"/>
  <c r="IPZ12" i="31"/>
  <c r="IPX12" i="31"/>
  <c r="IPY12" i="31"/>
  <c r="IPV12" i="31"/>
  <c r="IPU12" i="31"/>
  <c r="IPS12" i="31"/>
  <c r="IPT12" i="31"/>
  <c r="IPQ12" i="31"/>
  <c r="IPP12" i="31"/>
  <c r="IPN12" i="31"/>
  <c r="IPO12" i="31"/>
  <c r="IPK12" i="31"/>
  <c r="IPJ12" i="31"/>
  <c r="IPH12" i="31"/>
  <c r="IPI12" i="31"/>
  <c r="IPF12" i="31"/>
  <c r="IPE12" i="31"/>
  <c r="IPC12" i="31"/>
  <c r="IPD12" i="31"/>
  <c r="IPA12" i="31"/>
  <c r="IOZ12" i="31"/>
  <c r="IOX12" i="31"/>
  <c r="IOY12" i="31"/>
  <c r="IOU12" i="31"/>
  <c r="IOT12" i="31"/>
  <c r="IOR12" i="31"/>
  <c r="IOS12" i="31"/>
  <c r="IOP12" i="31"/>
  <c r="IOO12" i="31"/>
  <c r="IOM12" i="31"/>
  <c r="ION12" i="31"/>
  <c r="IOK12" i="31"/>
  <c r="IOJ12" i="31"/>
  <c r="IOH12" i="31"/>
  <c r="IOI12" i="31"/>
  <c r="IOE12" i="31"/>
  <c r="IOD12" i="31"/>
  <c r="IOB12" i="31"/>
  <c r="IOC12" i="31"/>
  <c r="INZ12" i="31"/>
  <c r="INY12" i="31"/>
  <c r="INW12" i="31"/>
  <c r="INX12" i="31"/>
  <c r="INU12" i="31"/>
  <c r="INT12" i="31"/>
  <c r="INR12" i="31"/>
  <c r="INS12" i="31"/>
  <c r="INO12" i="31"/>
  <c r="INN12" i="31"/>
  <c r="INL12" i="31"/>
  <c r="INM12" i="31"/>
  <c r="INJ12" i="31"/>
  <c r="INI12" i="31"/>
  <c r="ING12" i="31"/>
  <c r="INH12" i="31"/>
  <c r="INE12" i="31"/>
  <c r="IND12" i="31"/>
  <c r="INB12" i="31"/>
  <c r="INC12" i="31"/>
  <c r="IMY12" i="31"/>
  <c r="IMX12" i="31"/>
  <c r="IMV12" i="31"/>
  <c r="IMW12" i="31"/>
  <c r="IMT12" i="31"/>
  <c r="IMS12" i="31"/>
  <c r="IMQ12" i="31"/>
  <c r="IMR12" i="31"/>
  <c r="IMO12" i="31"/>
  <c r="IMN12" i="31"/>
  <c r="IML12" i="31"/>
  <c r="IMM12" i="31"/>
  <c r="IMI12" i="31"/>
  <c r="IMH12" i="31"/>
  <c r="IMF12" i="31"/>
  <c r="IMG12" i="31"/>
  <c r="IMD12" i="31"/>
  <c r="IMC12" i="31"/>
  <c r="IMA12" i="31"/>
  <c r="IMB12" i="31"/>
  <c r="ILY12" i="31"/>
  <c r="ILX12" i="31"/>
  <c r="ILV12" i="31"/>
  <c r="ILW12" i="31"/>
  <c r="ILS12" i="31"/>
  <c r="ILR12" i="31"/>
  <c r="ILP12" i="31"/>
  <c r="ILQ12" i="31"/>
  <c r="ILN12" i="31"/>
  <c r="ILM12" i="31"/>
  <c r="ILK12" i="31"/>
  <c r="ILL12" i="31"/>
  <c r="ILI12" i="31"/>
  <c r="ILH12" i="31"/>
  <c r="ILF12" i="31"/>
  <c r="ILG12" i="31"/>
  <c r="ILC12" i="31"/>
  <c r="ILB12" i="31"/>
  <c r="IKZ12" i="31"/>
  <c r="ILA12" i="31"/>
  <c r="IKX12" i="31"/>
  <c r="IKW12" i="31"/>
  <c r="IKU12" i="31"/>
  <c r="IKV12" i="31"/>
  <c r="IKS12" i="31"/>
  <c r="IKR12" i="31"/>
  <c r="IKP12" i="31"/>
  <c r="IKQ12" i="31"/>
  <c r="IKM12" i="31"/>
  <c r="IKL12" i="31"/>
  <c r="IKJ12" i="31"/>
  <c r="IKK12" i="31"/>
  <c r="IKH12" i="31"/>
  <c r="IKG12" i="31"/>
  <c r="IKE12" i="31"/>
  <c r="IKF12" i="31"/>
  <c r="IKC12" i="31"/>
  <c r="IKB12" i="31"/>
  <c r="IJZ12" i="31"/>
  <c r="IKA12" i="31"/>
  <c r="IJW12" i="31"/>
  <c r="IJV12" i="31"/>
  <c r="IJT12" i="31"/>
  <c r="IJU12" i="31"/>
  <c r="IJR12" i="31"/>
  <c r="IJQ12" i="31"/>
  <c r="IJO12" i="31"/>
  <c r="IJP12" i="31"/>
  <c r="IJM12" i="31"/>
  <c r="IJL12" i="31"/>
  <c r="IJJ12" i="31"/>
  <c r="IJK12" i="31"/>
  <c r="IJG12" i="31"/>
  <c r="IJF12" i="31"/>
  <c r="IJD12" i="31"/>
  <c r="IJE12" i="31"/>
  <c r="IJB12" i="31"/>
  <c r="IJA12" i="31"/>
  <c r="IIY12" i="31"/>
  <c r="IIZ12" i="31"/>
  <c r="IIW12" i="31"/>
  <c r="IIV12" i="31"/>
  <c r="IIT12" i="31"/>
  <c r="IIU12" i="31"/>
  <c r="IIQ12" i="31"/>
  <c r="IIP12" i="31"/>
  <c r="IIN12" i="31"/>
  <c r="IIO12" i="31"/>
  <c r="IIL12" i="31"/>
  <c r="IIK12" i="31"/>
  <c r="III12" i="31"/>
  <c r="IIJ12" i="31"/>
  <c r="IIG12" i="31"/>
  <c r="IIF12" i="31"/>
  <c r="IID12" i="31"/>
  <c r="IIE12" i="31"/>
  <c r="IIA12" i="31"/>
  <c r="IHZ12" i="31"/>
  <c r="IHX12" i="31"/>
  <c r="IHY12" i="31"/>
  <c r="IHV12" i="31"/>
  <c r="IHU12" i="31"/>
  <c r="IHS12" i="31"/>
  <c r="IHT12" i="31"/>
  <c r="IHQ12" i="31"/>
  <c r="IHP12" i="31"/>
  <c r="IHN12" i="31"/>
  <c r="IHO12" i="31"/>
  <c r="IHK12" i="31"/>
  <c r="IHJ12" i="31"/>
  <c r="IHH12" i="31"/>
  <c r="IHI12" i="31"/>
  <c r="IHF12" i="31"/>
  <c r="IHE12" i="31"/>
  <c r="IHC12" i="31"/>
  <c r="IHD12" i="31"/>
  <c r="IHA12" i="31"/>
  <c r="IHB12" i="31" s="1"/>
  <c r="IGZ12" i="31"/>
  <c r="IGX12" i="31"/>
  <c r="IGY12" i="31"/>
  <c r="IGU12" i="31"/>
  <c r="IGT12" i="31"/>
  <c r="IGR12" i="31"/>
  <c r="IGS12" i="31"/>
  <c r="IGP12" i="31"/>
  <c r="IGO12" i="31"/>
  <c r="IGM12" i="31"/>
  <c r="IGN12" i="31"/>
  <c r="IGK12" i="31"/>
  <c r="IGJ12" i="31"/>
  <c r="IGH12" i="31"/>
  <c r="IGI12" i="31"/>
  <c r="IGE12" i="31"/>
  <c r="IGD12" i="31"/>
  <c r="IGB12" i="31"/>
  <c r="IGC12" i="31"/>
  <c r="IFZ12" i="31"/>
  <c r="IFY12" i="31"/>
  <c r="IFW12" i="31"/>
  <c r="IFX12" i="31"/>
  <c r="IFU12" i="31"/>
  <c r="IFT12" i="31"/>
  <c r="IFR12" i="31"/>
  <c r="IFS12" i="31"/>
  <c r="IFO12" i="31"/>
  <c r="IFN12" i="31"/>
  <c r="IFL12" i="31"/>
  <c r="IFM12" i="31"/>
  <c r="IFJ12" i="31"/>
  <c r="IFI12" i="31"/>
  <c r="IFG12" i="31"/>
  <c r="IFH12" i="31"/>
  <c r="IFE12" i="31"/>
  <c r="IFD12" i="31"/>
  <c r="IFB12" i="31"/>
  <c r="IFC12" i="31"/>
  <c r="IEY12" i="31"/>
  <c r="IEX12" i="31"/>
  <c r="IEV12" i="31"/>
  <c r="IEW12" i="31"/>
  <c r="IET12" i="31"/>
  <c r="IES12" i="31"/>
  <c r="IEQ12" i="31"/>
  <c r="IER12" i="31"/>
  <c r="IEO12" i="31"/>
  <c r="IEN12" i="31"/>
  <c r="IEL12" i="31"/>
  <c r="IEM12" i="31"/>
  <c r="IEI12" i="31"/>
  <c r="IEH12" i="31"/>
  <c r="IEF12" i="31"/>
  <c r="IEG12" i="31"/>
  <c r="IED12" i="31"/>
  <c r="IEC12" i="31"/>
  <c r="IEA12" i="31"/>
  <c r="IEB12" i="31"/>
  <c r="IDY12" i="31"/>
  <c r="IDX12" i="31"/>
  <c r="IDV12" i="31"/>
  <c r="IDW12" i="31"/>
  <c r="IDS12" i="31"/>
  <c r="IDR12" i="31"/>
  <c r="IDP12" i="31"/>
  <c r="IDQ12" i="31"/>
  <c r="IDN12" i="31"/>
  <c r="IDM12" i="31"/>
  <c r="IDK12" i="31"/>
  <c r="IDL12" i="31"/>
  <c r="IDI12" i="31"/>
  <c r="IDH12" i="31"/>
  <c r="IDF12" i="31"/>
  <c r="IDG12" i="31"/>
  <c r="IDC12" i="31"/>
  <c r="IDB12" i="31"/>
  <c r="ICZ12" i="31"/>
  <c r="IDA12" i="31"/>
  <c r="ICX12" i="31"/>
  <c r="ICW12" i="31"/>
  <c r="ICU12" i="31"/>
  <c r="ICV12" i="31"/>
  <c r="ICS12" i="31"/>
  <c r="ICR12" i="31"/>
  <c r="ICP12" i="31"/>
  <c r="ICQ12" i="31"/>
  <c r="ICM12" i="31"/>
  <c r="ICL12" i="31"/>
  <c r="ICJ12" i="31"/>
  <c r="ICK12" i="31"/>
  <c r="ICH12" i="31"/>
  <c r="ICG12" i="31"/>
  <c r="ICE12" i="31"/>
  <c r="ICF12" i="31"/>
  <c r="ICC12" i="31"/>
  <c r="ICB12" i="31"/>
  <c r="IBZ12" i="31"/>
  <c r="ICA12" i="31"/>
  <c r="IBW12" i="31"/>
  <c r="IBV12" i="31"/>
  <c r="IBT12" i="31"/>
  <c r="IBU12" i="31"/>
  <c r="IBR12" i="31"/>
  <c r="IBQ12" i="31"/>
  <c r="IBO12" i="31"/>
  <c r="IBP12" i="31"/>
  <c r="IBM12" i="31"/>
  <c r="IBL12" i="31"/>
  <c r="IBJ12" i="31"/>
  <c r="IBK12" i="31"/>
  <c r="IBG12" i="31"/>
  <c r="IBF12" i="31"/>
  <c r="IBD12" i="31"/>
  <c r="IBE12" i="31"/>
  <c r="IBB12" i="31"/>
  <c r="IBA12" i="31"/>
  <c r="IAY12" i="31"/>
  <c r="IAZ12" i="31"/>
  <c r="IAW12" i="31"/>
  <c r="IAV12" i="31"/>
  <c r="IAT12" i="31"/>
  <c r="IAU12" i="31"/>
  <c r="IAQ12" i="31"/>
  <c r="IAP12" i="31"/>
  <c r="IAN12" i="31"/>
  <c r="IAO12" i="31"/>
  <c r="IAL12" i="31"/>
  <c r="IAK12" i="31"/>
  <c r="IAI12" i="31"/>
  <c r="IAJ12" i="31"/>
  <c r="IAG12" i="31"/>
  <c r="IAF12" i="31"/>
  <c r="IAD12" i="31"/>
  <c r="IAE12" i="31"/>
  <c r="IAA12" i="31"/>
  <c r="HZZ12" i="31"/>
  <c r="HZX12" i="31"/>
  <c r="HZY12" i="31"/>
  <c r="HZV12" i="31"/>
  <c r="HZU12" i="31"/>
  <c r="HZS12" i="31"/>
  <c r="HZT12" i="31"/>
  <c r="HZQ12" i="31"/>
  <c r="HZP12" i="31"/>
  <c r="HZN12" i="31"/>
  <c r="HZO12" i="31"/>
  <c r="HZK12" i="31"/>
  <c r="HZJ12" i="31"/>
  <c r="HZH12" i="31"/>
  <c r="HZI12" i="31"/>
  <c r="HZF12" i="31"/>
  <c r="HZE12" i="31"/>
  <c r="HZC12" i="31"/>
  <c r="HZD12" i="31"/>
  <c r="HZA12" i="31"/>
  <c r="HYZ12" i="31"/>
  <c r="HYX12" i="31"/>
  <c r="HYY12" i="31"/>
  <c r="HYU12" i="31"/>
  <c r="HYV12" i="31" s="1"/>
  <c r="HYT12" i="31"/>
  <c r="HYR12" i="31"/>
  <c r="HYS12" i="31"/>
  <c r="HYP12" i="31"/>
  <c r="HYO12" i="31"/>
  <c r="HYM12" i="31"/>
  <c r="HYN12" i="31"/>
  <c r="HYK12" i="31"/>
  <c r="HYJ12" i="31"/>
  <c r="HYH12" i="31"/>
  <c r="HYI12" i="31"/>
  <c r="HYE12" i="31"/>
  <c r="HYD12" i="31"/>
  <c r="HYB12" i="31"/>
  <c r="HYC12" i="31"/>
  <c r="HXZ12" i="31"/>
  <c r="HXY12" i="31"/>
  <c r="HXW12" i="31"/>
  <c r="HXX12" i="31"/>
  <c r="HXU12" i="31"/>
  <c r="HXT12" i="31"/>
  <c r="HXR12" i="31"/>
  <c r="HXS12" i="31"/>
  <c r="HXO12" i="31"/>
  <c r="HXN12" i="31"/>
  <c r="HXL12" i="31"/>
  <c r="HXM12" i="31"/>
  <c r="HXJ12" i="31"/>
  <c r="HXI12" i="31"/>
  <c r="HXG12" i="31"/>
  <c r="HXH12" i="31"/>
  <c r="HXE12" i="31"/>
  <c r="HXD12" i="31"/>
  <c r="HXB12" i="31"/>
  <c r="HXC12" i="31"/>
  <c r="HWY12" i="31"/>
  <c r="HWX12" i="31"/>
  <c r="HWV12" i="31"/>
  <c r="HWW12" i="31"/>
  <c r="HWT12" i="31"/>
  <c r="HWS12" i="31"/>
  <c r="HWQ12" i="31"/>
  <c r="HWR12" i="31"/>
  <c r="HWO12" i="31"/>
  <c r="HWN12" i="31"/>
  <c r="HWL12" i="31"/>
  <c r="HWM12" i="31"/>
  <c r="HWI12" i="31"/>
  <c r="HWH12" i="31"/>
  <c r="HWF12" i="31"/>
  <c r="HWG12" i="31"/>
  <c r="HWD12" i="31"/>
  <c r="HWC12" i="31"/>
  <c r="HWA12" i="31"/>
  <c r="HWB12" i="31"/>
  <c r="HVY12" i="31"/>
  <c r="HVX12" i="31"/>
  <c r="HVV12" i="31"/>
  <c r="HVW12" i="31"/>
  <c r="HVS12" i="31"/>
  <c r="HVR12" i="31"/>
  <c r="HVP12" i="31"/>
  <c r="HVQ12" i="31"/>
  <c r="HVN12" i="31"/>
  <c r="HVM12" i="31"/>
  <c r="HVK12" i="31"/>
  <c r="HVL12" i="31"/>
  <c r="HVI12" i="31"/>
  <c r="HVH12" i="31"/>
  <c r="HVF12" i="31"/>
  <c r="HVG12" i="31"/>
  <c r="HVC12" i="31"/>
  <c r="HVB12" i="31"/>
  <c r="HUZ12" i="31"/>
  <c r="HVA12" i="31"/>
  <c r="HUX12" i="31"/>
  <c r="HUW12" i="31"/>
  <c r="HUU12" i="31"/>
  <c r="HUV12" i="31"/>
  <c r="HUS12" i="31"/>
  <c r="HUR12" i="31"/>
  <c r="HUP12" i="31"/>
  <c r="HUQ12" i="31"/>
  <c r="HUM12" i="31"/>
  <c r="HUL12" i="31"/>
  <c r="HUJ12" i="31"/>
  <c r="HUK12" i="31"/>
  <c r="HUH12" i="31"/>
  <c r="HUG12" i="31"/>
  <c r="HUE12" i="31"/>
  <c r="HUF12" i="31"/>
  <c r="HUC12" i="31"/>
  <c r="HUB12" i="31"/>
  <c r="HTZ12" i="31"/>
  <c r="HUA12" i="31"/>
  <c r="HTW12" i="31"/>
  <c r="HTX12" i="31" s="1"/>
  <c r="HTV12" i="31"/>
  <c r="HTT12" i="31"/>
  <c r="HTU12" i="31"/>
  <c r="HTR12" i="31"/>
  <c r="HTQ12" i="31"/>
  <c r="HTO12" i="31"/>
  <c r="HTP12" i="31"/>
  <c r="HTM12" i="31"/>
  <c r="HTL12" i="31"/>
  <c r="HTJ12" i="31"/>
  <c r="HTK12" i="31"/>
  <c r="HTG12" i="31"/>
  <c r="HTF12" i="31"/>
  <c r="HTD12" i="31"/>
  <c r="HTE12" i="31"/>
  <c r="HTB12" i="31"/>
  <c r="HTA12" i="31"/>
  <c r="HSY12" i="31"/>
  <c r="HSZ12" i="31"/>
  <c r="HSW12" i="31"/>
  <c r="HSV12" i="31"/>
  <c r="HST12" i="31"/>
  <c r="HSU12" i="31"/>
  <c r="HSQ12" i="31"/>
  <c r="HSP12" i="31"/>
  <c r="HSN12" i="31"/>
  <c r="HSO12" i="31"/>
  <c r="HSL12" i="31"/>
  <c r="HSK12" i="31"/>
  <c r="HSI12" i="31"/>
  <c r="HSJ12" i="31"/>
  <c r="HSG12" i="31"/>
  <c r="HSF12" i="31"/>
  <c r="HSD12" i="31"/>
  <c r="HSE12" i="31"/>
  <c r="HSA12" i="31"/>
  <c r="HRZ12" i="31"/>
  <c r="HRX12" i="31"/>
  <c r="HRY12" i="31"/>
  <c r="HRV12" i="31"/>
  <c r="HRU12" i="31"/>
  <c r="HRS12" i="31"/>
  <c r="HRT12" i="31"/>
  <c r="HRQ12" i="31"/>
  <c r="HRP12" i="31"/>
  <c r="HRN12" i="31"/>
  <c r="HRO12" i="31"/>
  <c r="HRK12" i="31"/>
  <c r="HRJ12" i="31"/>
  <c r="HRI12" i="31"/>
  <c r="HRH12" i="31"/>
  <c r="HRF12" i="31"/>
  <c r="HRE12" i="31"/>
  <c r="HRC12" i="31"/>
  <c r="HRD12" i="31"/>
  <c r="HRA12" i="31"/>
  <c r="HQZ12" i="31"/>
  <c r="HQX12" i="31"/>
  <c r="HQY12" i="31"/>
  <c r="HQU12" i="31"/>
  <c r="HQT12" i="31"/>
  <c r="HQR12" i="31"/>
  <c r="HQS12" i="31"/>
  <c r="HQP12" i="31"/>
  <c r="HQO12" i="31"/>
  <c r="HQM12" i="31"/>
  <c r="HQN12" i="31"/>
  <c r="HQK12" i="31"/>
  <c r="HQJ12" i="31"/>
  <c r="HQH12" i="31"/>
  <c r="HQI12" i="31"/>
  <c r="HQE12" i="31"/>
  <c r="HQD12" i="31"/>
  <c r="HQB12" i="31"/>
  <c r="HQC12" i="31"/>
  <c r="HPZ12" i="31"/>
  <c r="HPY12" i="31"/>
  <c r="HPW12" i="31"/>
  <c r="HPX12" i="31"/>
  <c r="HPU12" i="31"/>
  <c r="HPT12" i="31"/>
  <c r="HPR12" i="31"/>
  <c r="HPS12" i="31"/>
  <c r="HPO12" i="31"/>
  <c r="HPN12" i="31"/>
  <c r="HPL12" i="31"/>
  <c r="HPM12" i="31"/>
  <c r="HPJ12" i="31"/>
  <c r="HPI12" i="31"/>
  <c r="HPG12" i="31"/>
  <c r="HPH12" i="31"/>
  <c r="HPE12" i="31"/>
  <c r="HPD12" i="31"/>
  <c r="HPB12" i="31"/>
  <c r="HPC12" i="31"/>
  <c r="HOY12" i="31"/>
  <c r="HOX12" i="31"/>
  <c r="HOV12" i="31"/>
  <c r="HOW12" i="31"/>
  <c r="HOT12" i="31"/>
  <c r="HOS12" i="31"/>
  <c r="HOQ12" i="31"/>
  <c r="HOR12" i="31"/>
  <c r="HOO12" i="31"/>
  <c r="HON12" i="31"/>
  <c r="HOL12" i="31"/>
  <c r="HOM12" i="31"/>
  <c r="HOI12" i="31"/>
  <c r="HOH12" i="31"/>
  <c r="HOF12" i="31"/>
  <c r="HOG12" i="31"/>
  <c r="HOD12" i="31"/>
  <c r="HOC12" i="31"/>
  <c r="HOA12" i="31"/>
  <c r="HOB12" i="31"/>
  <c r="HNY12" i="31"/>
  <c r="HNX12" i="31"/>
  <c r="HNV12" i="31"/>
  <c r="HNW12" i="31"/>
  <c r="HNS12" i="31"/>
  <c r="HNR12" i="31"/>
  <c r="HNP12" i="31"/>
  <c r="HNQ12" i="31"/>
  <c r="HNN12" i="31"/>
  <c r="HNM12" i="31"/>
  <c r="HNK12" i="31"/>
  <c r="HNL12" i="31"/>
  <c r="HNI12" i="31"/>
  <c r="HNH12" i="31"/>
  <c r="HNF12" i="31"/>
  <c r="HNG12" i="31"/>
  <c r="HNC12" i="31"/>
  <c r="HNB12" i="31"/>
  <c r="HMZ12" i="31"/>
  <c r="HNA12" i="31"/>
  <c r="HMX12" i="31"/>
  <c r="HMW12" i="31"/>
  <c r="HMU12" i="31"/>
  <c r="HMV12" i="31"/>
  <c r="HMS12" i="31"/>
  <c r="HMR12" i="31"/>
  <c r="HMP12" i="31"/>
  <c r="HMQ12" i="31"/>
  <c r="HMM12" i="31"/>
  <c r="HML12" i="31"/>
  <c r="HMJ12" i="31"/>
  <c r="HMK12" i="31"/>
  <c r="HMH12" i="31"/>
  <c r="HMG12" i="31"/>
  <c r="HME12" i="31"/>
  <c r="HMF12" i="31"/>
  <c r="HMC12" i="31"/>
  <c r="HMB12" i="31"/>
  <c r="HLZ12" i="31"/>
  <c r="HMA12" i="31"/>
  <c r="HLW12" i="31"/>
  <c r="HLV12" i="31"/>
  <c r="HLT12" i="31"/>
  <c r="HLU12" i="31"/>
  <c r="HLR12" i="31"/>
  <c r="HLQ12" i="31"/>
  <c r="HLO12" i="31"/>
  <c r="HLP12" i="31"/>
  <c r="HLM12" i="31"/>
  <c r="HLL12" i="31"/>
  <c r="HLJ12" i="31"/>
  <c r="HLK12" i="31"/>
  <c r="HLG12" i="31"/>
  <c r="HLF12" i="31"/>
  <c r="HLD12" i="31"/>
  <c r="HLE12" i="31"/>
  <c r="HLB12" i="31"/>
  <c r="HLA12" i="31"/>
  <c r="HKY12" i="31"/>
  <c r="HKZ12" i="31"/>
  <c r="HKW12" i="31"/>
  <c r="HKV12" i="31"/>
  <c r="HKT12" i="31"/>
  <c r="HKU12" i="31"/>
  <c r="HKQ12" i="31"/>
  <c r="HKP12" i="31"/>
  <c r="HKN12" i="31"/>
  <c r="HKO12" i="31"/>
  <c r="HKL12" i="31"/>
  <c r="HKK12" i="31"/>
  <c r="HKI12" i="31"/>
  <c r="HKJ12" i="31"/>
  <c r="HKG12" i="31"/>
  <c r="HKF12" i="31"/>
  <c r="HKD12" i="31"/>
  <c r="HKE12" i="31"/>
  <c r="HKA12" i="31"/>
  <c r="HJZ12" i="31"/>
  <c r="HJX12" i="31"/>
  <c r="HJY12" i="31"/>
  <c r="HJV12" i="31"/>
  <c r="HJU12" i="31"/>
  <c r="HJS12" i="31"/>
  <c r="HJT12" i="31"/>
  <c r="HJQ12" i="31"/>
  <c r="HJP12" i="31"/>
  <c r="HJN12" i="31"/>
  <c r="HJO12" i="31"/>
  <c r="HJK12" i="31"/>
  <c r="HJJ12" i="31"/>
  <c r="HJH12" i="31"/>
  <c r="HJI12" i="31"/>
  <c r="HJF12" i="31"/>
  <c r="HJE12" i="31"/>
  <c r="HJC12" i="31"/>
  <c r="HJD12" i="31"/>
  <c r="HJA12" i="31"/>
  <c r="HIZ12" i="31"/>
  <c r="HIX12" i="31"/>
  <c r="HIY12" i="31"/>
  <c r="HIU12" i="31"/>
  <c r="HIT12" i="31"/>
  <c r="HIR12" i="31"/>
  <c r="HIS12" i="31"/>
  <c r="HIP12" i="31"/>
  <c r="HIO12" i="31"/>
  <c r="HIM12" i="31"/>
  <c r="HIN12" i="31"/>
  <c r="HIK12" i="31"/>
  <c r="HIJ12" i="31"/>
  <c r="HIH12" i="31"/>
  <c r="HII12" i="31"/>
  <c r="HIE12" i="31"/>
  <c r="HID12" i="31"/>
  <c r="HIB12" i="31"/>
  <c r="HIC12" i="31"/>
  <c r="HHZ12" i="31"/>
  <c r="HHY12" i="31"/>
  <c r="HHW12" i="31"/>
  <c r="HHX12" i="31"/>
  <c r="HHU12" i="31"/>
  <c r="HHT12" i="31"/>
  <c r="HHR12" i="31"/>
  <c r="HHS12" i="31"/>
  <c r="HHO12" i="31"/>
  <c r="HHN12" i="31"/>
  <c r="HHL12" i="31"/>
  <c r="HHM12" i="31"/>
  <c r="HHJ12" i="31"/>
  <c r="HHI12" i="31"/>
  <c r="HHG12" i="31"/>
  <c r="HHH12" i="31"/>
  <c r="HHE12" i="31"/>
  <c r="HHD12" i="31"/>
  <c r="HHB12" i="31"/>
  <c r="HHC12" i="31"/>
  <c r="HGY12" i="31"/>
  <c r="HGX12" i="31"/>
  <c r="HGV12" i="31"/>
  <c r="HGW12" i="31"/>
  <c r="HGT12" i="31"/>
  <c r="HGS12" i="31"/>
  <c r="HGQ12" i="31"/>
  <c r="HGR12" i="31"/>
  <c r="HGO12" i="31"/>
  <c r="HGN12" i="31"/>
  <c r="HGL12" i="31"/>
  <c r="HGM12" i="31"/>
  <c r="HGI12" i="31"/>
  <c r="HGH12" i="31"/>
  <c r="HGF12" i="31"/>
  <c r="HGG12" i="31"/>
  <c r="HGD12" i="31"/>
  <c r="HGC12" i="31"/>
  <c r="HGA12" i="31"/>
  <c r="HGB12" i="31"/>
  <c r="HFY12" i="31"/>
  <c r="HFX12" i="31"/>
  <c r="HFV12" i="31"/>
  <c r="HFW12" i="31"/>
  <c r="HFS12" i="31"/>
  <c r="HFR12" i="31"/>
  <c r="HFP12" i="31"/>
  <c r="HFQ12" i="31"/>
  <c r="HFN12" i="31"/>
  <c r="HFM12" i="31"/>
  <c r="HFK12" i="31"/>
  <c r="HFL12" i="31"/>
  <c r="HFI12" i="31"/>
  <c r="HFH12" i="31"/>
  <c r="HFF12" i="31"/>
  <c r="HFG12" i="31"/>
  <c r="HFC12" i="31"/>
  <c r="HFB12" i="31"/>
  <c r="HEZ12" i="31"/>
  <c r="HFA12" i="31"/>
  <c r="HEX12" i="31"/>
  <c r="HEW12" i="31"/>
  <c r="HEU12" i="31"/>
  <c r="HEV12" i="31"/>
  <c r="HES12" i="31"/>
  <c r="HER12" i="31"/>
  <c r="HEP12" i="31"/>
  <c r="HEQ12" i="31"/>
  <c r="HEM12" i="31"/>
  <c r="HEL12" i="31"/>
  <c r="HEJ12" i="31"/>
  <c r="HEK12" i="31"/>
  <c r="HEH12" i="31"/>
  <c r="HEG12" i="31"/>
  <c r="HEE12" i="31"/>
  <c r="HEF12" i="31"/>
  <c r="HEC12" i="31"/>
  <c r="HEB12" i="31"/>
  <c r="HDZ12" i="31"/>
  <c r="HEA12" i="31"/>
  <c r="HDW12" i="31"/>
  <c r="HDV12" i="31"/>
  <c r="HDT12" i="31"/>
  <c r="HDU12" i="31"/>
  <c r="HDR12" i="31"/>
  <c r="HDQ12" i="31"/>
  <c r="HDO12" i="31"/>
  <c r="HDP12" i="31"/>
  <c r="HDM12" i="31"/>
  <c r="HDL12" i="31"/>
  <c r="HDJ12" i="31"/>
  <c r="HDK12" i="31"/>
  <c r="HDG12" i="31"/>
  <c r="HDF12" i="31"/>
  <c r="HDD12" i="31"/>
  <c r="HDE12" i="31"/>
  <c r="HDB12" i="31"/>
  <c r="HDA12" i="31"/>
  <c r="HCY12" i="31"/>
  <c r="HCZ12" i="31"/>
  <c r="HCW12" i="31"/>
  <c r="HCV12" i="31"/>
  <c r="HCT12" i="31"/>
  <c r="HCU12" i="31"/>
  <c r="HCQ12" i="31"/>
  <c r="HCP12" i="31"/>
  <c r="HCN12" i="31"/>
  <c r="HCO12" i="31"/>
  <c r="HCL12" i="31"/>
  <c r="HCM12" i="31" s="1"/>
  <c r="HCK12" i="31"/>
  <c r="HCI12" i="31"/>
  <c r="HCJ12" i="31"/>
  <c r="HCG12" i="31"/>
  <c r="HCF12" i="31"/>
  <c r="HCD12" i="31"/>
  <c r="HCE12" i="31"/>
  <c r="HCA12" i="31"/>
  <c r="HBZ12" i="31"/>
  <c r="HBX12" i="31"/>
  <c r="HBY12" i="31"/>
  <c r="HBV12" i="31"/>
  <c r="HBU12" i="31"/>
  <c r="HBS12" i="31"/>
  <c r="HBT12" i="31"/>
  <c r="HBQ12" i="31"/>
  <c r="HBP12" i="31"/>
  <c r="HBN12" i="31"/>
  <c r="HBO12" i="31"/>
  <c r="HBK12" i="31"/>
  <c r="HBJ12" i="31"/>
  <c r="HBH12" i="31"/>
  <c r="HBI12" i="31"/>
  <c r="HBF12" i="31"/>
  <c r="HBE12" i="31"/>
  <c r="HBC12" i="31"/>
  <c r="HBD12" i="31"/>
  <c r="HBA12" i="31"/>
  <c r="HAZ12" i="31"/>
  <c r="HAX12" i="31"/>
  <c r="HAY12" i="31"/>
  <c r="HAU12" i="31"/>
  <c r="HAT12" i="31"/>
  <c r="HAR12" i="31"/>
  <c r="HAS12" i="31"/>
  <c r="HAP12" i="31"/>
  <c r="HAO12" i="31"/>
  <c r="HAM12" i="31"/>
  <c r="HAN12" i="31"/>
  <c r="HAK12" i="31"/>
  <c r="HAJ12" i="31"/>
  <c r="HAH12" i="31"/>
  <c r="HAI12" i="31"/>
  <c r="HAE12" i="31"/>
  <c r="HAD12" i="31"/>
  <c r="HAB12" i="31"/>
  <c r="HAC12" i="31"/>
  <c r="GZZ12" i="31"/>
  <c r="GZY12" i="31"/>
  <c r="GZW12" i="31"/>
  <c r="GZX12" i="31"/>
  <c r="GZU12" i="31"/>
  <c r="GZT12" i="31"/>
  <c r="GZR12" i="31"/>
  <c r="GZS12" i="31"/>
  <c r="GZO12" i="31"/>
  <c r="GZN12" i="31"/>
  <c r="GZL12" i="31"/>
  <c r="GZM12" i="31"/>
  <c r="GZJ12" i="31"/>
  <c r="GZI12" i="31"/>
  <c r="GZG12" i="31"/>
  <c r="GZH12" i="31"/>
  <c r="GZE12" i="31"/>
  <c r="GZD12" i="31"/>
  <c r="GZB12" i="31"/>
  <c r="GZC12" i="31"/>
  <c r="GYY12" i="31"/>
  <c r="GYX12" i="31"/>
  <c r="GYV12" i="31"/>
  <c r="GYW12" i="31"/>
  <c r="GYT12" i="31"/>
  <c r="GYS12" i="31"/>
  <c r="GYQ12" i="31"/>
  <c r="GYR12" i="31"/>
  <c r="GYO12" i="31"/>
  <c r="GYN12" i="31"/>
  <c r="GYL12" i="31"/>
  <c r="GYM12" i="31"/>
  <c r="GYI12" i="31"/>
  <c r="GYH12" i="31"/>
  <c r="GYF12" i="31"/>
  <c r="GYG12" i="31"/>
  <c r="GYD12" i="31"/>
  <c r="GYC12" i="31"/>
  <c r="GYA12" i="31"/>
  <c r="GYB12" i="31"/>
  <c r="GXY12" i="31"/>
  <c r="GXX12" i="31"/>
  <c r="GXV12" i="31"/>
  <c r="GXW12" i="31"/>
  <c r="GXS12" i="31"/>
  <c r="GXR12" i="31"/>
  <c r="GXP12" i="31"/>
  <c r="GXQ12" i="31"/>
  <c r="GXN12" i="31"/>
  <c r="GXM12" i="31"/>
  <c r="GXK12" i="31"/>
  <c r="GXL12" i="31"/>
  <c r="GXI12" i="31"/>
  <c r="GXH12" i="31"/>
  <c r="GXF12" i="31"/>
  <c r="GXG12" i="31"/>
  <c r="GXC12" i="31"/>
  <c r="GXB12" i="31"/>
  <c r="GWZ12" i="31"/>
  <c r="GXA12" i="31"/>
  <c r="GWX12" i="31"/>
  <c r="GWW12" i="31"/>
  <c r="GWU12" i="31"/>
  <c r="GWV12" i="31"/>
  <c r="GWS12" i="31"/>
  <c r="GWR12" i="31"/>
  <c r="GWP12" i="31"/>
  <c r="GWQ12" i="31"/>
  <c r="GWM12" i="31"/>
  <c r="GWL12" i="31"/>
  <c r="GWJ12" i="31"/>
  <c r="GWK12" i="31"/>
  <c r="GWH12" i="31"/>
  <c r="GWG12" i="31"/>
  <c r="GWE12" i="31"/>
  <c r="GWF12" i="31"/>
  <c r="GWC12" i="31"/>
  <c r="GWB12" i="31"/>
  <c r="GVZ12" i="31"/>
  <c r="GWA12" i="31"/>
  <c r="GVW12" i="31"/>
  <c r="GVV12" i="31"/>
  <c r="GVT12" i="31"/>
  <c r="GVU12" i="31"/>
  <c r="GVR12" i="31"/>
  <c r="GVQ12" i="31"/>
  <c r="GVO12" i="31"/>
  <c r="GVP12" i="31"/>
  <c r="GVM12" i="31"/>
  <c r="GVL12" i="31"/>
  <c r="GVJ12" i="31"/>
  <c r="GVK12" i="31"/>
  <c r="GVG12" i="31"/>
  <c r="GVF12" i="31"/>
  <c r="GVD12" i="31"/>
  <c r="GVE12" i="31"/>
  <c r="GVB12" i="31"/>
  <c r="GVA12" i="31"/>
  <c r="GUY12" i="31"/>
  <c r="GUZ12" i="31"/>
  <c r="GUW12" i="31"/>
  <c r="GUV12" i="31"/>
  <c r="GUT12" i="31"/>
  <c r="GUU12" i="31"/>
  <c r="GUQ12" i="31"/>
  <c r="GUP12" i="31"/>
  <c r="GUN12" i="31"/>
  <c r="GUO12" i="31"/>
  <c r="GUL12" i="31"/>
  <c r="GUK12" i="31"/>
  <c r="GUI12" i="31"/>
  <c r="GUJ12" i="31"/>
  <c r="GUG12" i="31"/>
  <c r="GUF12" i="31"/>
  <c r="GUD12" i="31"/>
  <c r="GUE12" i="31"/>
  <c r="GUA12" i="31"/>
  <c r="GTZ12" i="31"/>
  <c r="GTX12" i="31"/>
  <c r="GTY12" i="31"/>
  <c r="GTV12" i="31"/>
  <c r="GTU12" i="31"/>
  <c r="GTS12" i="31"/>
  <c r="GTT12" i="31"/>
  <c r="GTQ12" i="31"/>
  <c r="GTP12" i="31"/>
  <c r="GTN12" i="31"/>
  <c r="GTO12" i="31"/>
  <c r="GTK12" i="31"/>
  <c r="GTL12" i="31" s="1"/>
  <c r="GTJ12" i="31"/>
  <c r="GTH12" i="31"/>
  <c r="GTI12" i="31"/>
  <c r="GTF12" i="31"/>
  <c r="GTE12" i="31"/>
  <c r="GTC12" i="31"/>
  <c r="GTD12" i="31"/>
  <c r="GTA12" i="31"/>
  <c r="GSZ12" i="31"/>
  <c r="GSX12" i="31"/>
  <c r="GSY12" i="31"/>
  <c r="GSU12" i="31"/>
  <c r="GST12" i="31"/>
  <c r="GSR12" i="31"/>
  <c r="GSS12" i="31"/>
  <c r="GSP12" i="31"/>
  <c r="GSO12" i="31"/>
  <c r="GSM12" i="31"/>
  <c r="GSN12" i="31"/>
  <c r="GSK12" i="31"/>
  <c r="GSJ12" i="31"/>
  <c r="GSH12" i="31"/>
  <c r="GSI12" i="31"/>
  <c r="GSE12" i="31"/>
  <c r="GSD12" i="31"/>
  <c r="GSB12" i="31"/>
  <c r="GSC12" i="31"/>
  <c r="GRZ12" i="31"/>
  <c r="GRY12" i="31"/>
  <c r="GRW12" i="31"/>
  <c r="GRX12" i="31"/>
  <c r="GRU12" i="31"/>
  <c r="GRT12" i="31"/>
  <c r="GRR12" i="31"/>
  <c r="GRS12" i="31"/>
  <c r="GRO12" i="31"/>
  <c r="GRN12" i="31"/>
  <c r="GRL12" i="31"/>
  <c r="GRM12" i="31"/>
  <c r="GRJ12" i="31"/>
  <c r="GRI12" i="31"/>
  <c r="GRG12" i="31"/>
  <c r="GRH12" i="31"/>
  <c r="GRE12" i="31"/>
  <c r="GRD12" i="31"/>
  <c r="GRB12" i="31"/>
  <c r="GRC12" i="31"/>
  <c r="GQY12" i="31"/>
  <c r="GQX12" i="31"/>
  <c r="GQV12" i="31"/>
  <c r="GQW12" i="31"/>
  <c r="GQT12" i="31"/>
  <c r="GQS12" i="31"/>
  <c r="GQQ12" i="31"/>
  <c r="GQR12" i="31"/>
  <c r="GQO12" i="31"/>
  <c r="GQN12" i="31"/>
  <c r="GQL12" i="31"/>
  <c r="GQM12" i="31"/>
  <c r="GQI12" i="31"/>
  <c r="GQH12" i="31"/>
  <c r="GQF12" i="31"/>
  <c r="GQG12" i="31"/>
  <c r="GQD12" i="31"/>
  <c r="GQC12" i="31"/>
  <c r="GQA12" i="31"/>
  <c r="GQB12" i="31"/>
  <c r="GPY12" i="31"/>
  <c r="GPX12" i="31"/>
  <c r="GPV12" i="31"/>
  <c r="GPW12" i="31"/>
  <c r="GPS12" i="31"/>
  <c r="GPR12" i="31"/>
  <c r="GPP12" i="31"/>
  <c r="GPQ12" i="31"/>
  <c r="GPN12" i="31"/>
  <c r="GPM12" i="31"/>
  <c r="GPK12" i="31"/>
  <c r="GPL12" i="31"/>
  <c r="GPI12" i="31"/>
  <c r="GPH12" i="31"/>
  <c r="GPF12" i="31"/>
  <c r="GPG12" i="31"/>
  <c r="GPC12" i="31"/>
  <c r="GPB12" i="31"/>
  <c r="GOZ12" i="31"/>
  <c r="GPA12" i="31"/>
  <c r="GOX12" i="31"/>
  <c r="GOW12" i="31"/>
  <c r="GOU12" i="31"/>
  <c r="GOV12" i="31"/>
  <c r="GOS12" i="31"/>
  <c r="GOR12" i="31"/>
  <c r="GOP12" i="31"/>
  <c r="GOQ12" i="31"/>
  <c r="GOM12" i="31"/>
  <c r="GOL12" i="31"/>
  <c r="GOJ12" i="31"/>
  <c r="GOK12" i="31"/>
  <c r="GOH12" i="31"/>
  <c r="GOG12" i="31"/>
  <c r="GOE12" i="31"/>
  <c r="GOF12" i="31"/>
  <c r="GOC12" i="31"/>
  <c r="GOB12" i="31"/>
  <c r="GNZ12" i="31"/>
  <c r="GOA12" i="31"/>
  <c r="GNW12" i="31"/>
  <c r="GNV12" i="31"/>
  <c r="GNT12" i="31"/>
  <c r="GNU12" i="31"/>
  <c r="GNR12" i="31"/>
  <c r="GNQ12" i="31"/>
  <c r="GNO12" i="31"/>
  <c r="GNP12" i="31"/>
  <c r="GNM12" i="31"/>
  <c r="GNL12" i="31"/>
  <c r="GNJ12" i="31"/>
  <c r="GNK12" i="31"/>
  <c r="GNG12" i="31"/>
  <c r="GNF12" i="31"/>
  <c r="GND12" i="31"/>
  <c r="GNE12" i="31"/>
  <c r="GNB12" i="31"/>
  <c r="GNA12" i="31"/>
  <c r="GMY12" i="31"/>
  <c r="GMZ12" i="31"/>
  <c r="GMW12" i="31"/>
  <c r="GMV12" i="31"/>
  <c r="GMT12" i="31"/>
  <c r="GMU12" i="31"/>
  <c r="GMQ12" i="31"/>
  <c r="GMP12" i="31"/>
  <c r="GMN12" i="31"/>
  <c r="GMO12" i="31"/>
  <c r="GML12" i="31"/>
  <c r="GMK12" i="31"/>
  <c r="GMI12" i="31"/>
  <c r="GMJ12" i="31"/>
  <c r="GMG12" i="31"/>
  <c r="GMF12" i="31"/>
  <c r="GMD12" i="31"/>
  <c r="GME12" i="31"/>
  <c r="GMA12" i="31"/>
  <c r="GLZ12" i="31"/>
  <c r="GLX12" i="31"/>
  <c r="GLY12" i="31"/>
  <c r="GLV12" i="31"/>
  <c r="GLU12" i="31"/>
  <c r="GLS12" i="31"/>
  <c r="GLT12" i="31"/>
  <c r="GLQ12" i="31"/>
  <c r="GLP12" i="31"/>
  <c r="GLN12" i="31"/>
  <c r="GLO12" i="31"/>
  <c r="GLK12" i="31"/>
  <c r="GLJ12" i="31"/>
  <c r="GLH12" i="31"/>
  <c r="GLI12" i="31"/>
  <c r="GLF12" i="31"/>
  <c r="GLE12" i="31"/>
  <c r="GLC12" i="31"/>
  <c r="GLD12" i="31"/>
  <c r="GLA12" i="31"/>
  <c r="GLB12" i="31" s="1"/>
  <c r="GKZ12" i="31"/>
  <c r="GKX12" i="31"/>
  <c r="GKY12" i="31"/>
  <c r="GKU12" i="31"/>
  <c r="GKT12" i="31"/>
  <c r="GKR12" i="31"/>
  <c r="GKS12" i="31"/>
  <c r="GKP12" i="31"/>
  <c r="GKO12" i="31"/>
  <c r="GKM12" i="31"/>
  <c r="GKN12" i="31"/>
  <c r="GKK12" i="31"/>
  <c r="GKJ12" i="31"/>
  <c r="GKH12" i="31"/>
  <c r="GKI12" i="31"/>
  <c r="GKE12" i="31"/>
  <c r="GKD12" i="31"/>
  <c r="GKB12" i="31"/>
  <c r="GKC12" i="31"/>
  <c r="GJZ12" i="31"/>
  <c r="GJY12" i="31"/>
  <c r="GJW12" i="31"/>
  <c r="GJX12" i="31"/>
  <c r="GJU12" i="31"/>
  <c r="GJT12" i="31"/>
  <c r="GJR12" i="31"/>
  <c r="GJS12" i="31"/>
  <c r="GJO12" i="31"/>
  <c r="GJN12" i="31"/>
  <c r="GJL12" i="31"/>
  <c r="GJM12" i="31"/>
  <c r="GJJ12" i="31"/>
  <c r="GJI12" i="31"/>
  <c r="GJG12" i="31"/>
  <c r="GJH12" i="31"/>
  <c r="GJE12" i="31"/>
  <c r="GJD12" i="31"/>
  <c r="GJB12" i="31"/>
  <c r="GJC12" i="31"/>
  <c r="GIY12" i="31"/>
  <c r="GIX12" i="31"/>
  <c r="GIV12" i="31"/>
  <c r="GIW12" i="31"/>
  <c r="GIT12" i="31"/>
  <c r="GIS12" i="31"/>
  <c r="GIQ12" i="31"/>
  <c r="GIR12" i="31"/>
  <c r="GIO12" i="31"/>
  <c r="GIN12" i="31"/>
  <c r="GIL12" i="31"/>
  <c r="GIM12" i="31"/>
  <c r="GII12" i="31"/>
  <c r="GIH12" i="31"/>
  <c r="GIF12" i="31"/>
  <c r="GIG12" i="31"/>
  <c r="GID12" i="31"/>
  <c r="GIC12" i="31"/>
  <c r="GIA12" i="31"/>
  <c r="GIB12" i="31"/>
  <c r="GHY12" i="31"/>
  <c r="GHX12" i="31"/>
  <c r="GHV12" i="31"/>
  <c r="GHW12" i="31"/>
  <c r="GHS12" i="31"/>
  <c r="GHR12" i="31"/>
  <c r="GHP12" i="31"/>
  <c r="GHQ12" i="31"/>
  <c r="GHN12" i="31"/>
  <c r="GHM12" i="31"/>
  <c r="GHK12" i="31"/>
  <c r="GHL12" i="31"/>
  <c r="GHI12" i="31"/>
  <c r="GHH12" i="31"/>
  <c r="GHF12" i="31"/>
  <c r="GHG12" i="31"/>
  <c r="GHC12" i="31"/>
  <c r="GHB12" i="31"/>
  <c r="GGZ12" i="31"/>
  <c r="GHA12" i="31"/>
  <c r="GGX12" i="31"/>
  <c r="GGW12" i="31"/>
  <c r="GGU12" i="31"/>
  <c r="GGV12" i="31"/>
  <c r="GGS12" i="31"/>
  <c r="GGR12" i="31"/>
  <c r="GGP12" i="31"/>
  <c r="GGQ12" i="31"/>
  <c r="GGM12" i="31"/>
  <c r="GGL12" i="31"/>
  <c r="GGJ12" i="31"/>
  <c r="GGK12" i="31"/>
  <c r="GGH12" i="31"/>
  <c r="GGG12" i="31"/>
  <c r="GGE12" i="31"/>
  <c r="GGF12" i="31"/>
  <c r="GGC12" i="31"/>
  <c r="GGB12" i="31"/>
  <c r="GFZ12" i="31"/>
  <c r="GGA12" i="31"/>
  <c r="GFW12" i="31"/>
  <c r="GFV12" i="31"/>
  <c r="GFT12" i="31"/>
  <c r="GFU12" i="31"/>
  <c r="GFR12" i="31"/>
  <c r="GFQ12" i="31"/>
  <c r="GFO12" i="31"/>
  <c r="GFP12" i="31"/>
  <c r="GFM12" i="31"/>
  <c r="GFL12" i="31"/>
  <c r="GFJ12" i="31"/>
  <c r="GFK12" i="31"/>
  <c r="GFG12" i="31"/>
  <c r="GFF12" i="31"/>
  <c r="GFD12" i="31"/>
  <c r="GFE12" i="31"/>
  <c r="GFB12" i="31"/>
  <c r="GFA12" i="31"/>
  <c r="GEY12" i="31"/>
  <c r="GEZ12" i="31"/>
  <c r="GEW12" i="31"/>
  <c r="GEV12" i="31"/>
  <c r="GET12" i="31"/>
  <c r="GEU12" i="31"/>
  <c r="GEQ12" i="31"/>
  <c r="GEP12" i="31"/>
  <c r="GEN12" i="31"/>
  <c r="GEO12" i="31"/>
  <c r="GEL12" i="31"/>
  <c r="GEM12" i="31" s="1"/>
  <c r="GEK12" i="31"/>
  <c r="GEI12" i="31"/>
  <c r="GEJ12" i="31"/>
  <c r="GEG12" i="31"/>
  <c r="GEF12" i="31"/>
  <c r="GED12" i="31"/>
  <c r="GEE12" i="31"/>
  <c r="GEA12" i="31"/>
  <c r="GDZ12" i="31"/>
  <c r="GDX12" i="31"/>
  <c r="GDY12" i="31"/>
  <c r="GDV12" i="31"/>
  <c r="GDU12" i="31"/>
  <c r="GDS12" i="31"/>
  <c r="GDT12" i="31"/>
  <c r="GDQ12" i="31"/>
  <c r="GDP12" i="31"/>
  <c r="GDN12" i="31"/>
  <c r="GDO12" i="31"/>
  <c r="GDK12" i="31"/>
  <c r="GDJ12" i="31"/>
  <c r="GDH12" i="31"/>
  <c r="GDI12" i="31"/>
  <c r="GDF12" i="31"/>
  <c r="GDE12" i="31"/>
  <c r="GDC12" i="31"/>
  <c r="GDD12" i="31"/>
  <c r="GDA12" i="31"/>
  <c r="GCZ12" i="31"/>
  <c r="GCX12" i="31"/>
  <c r="GCY12" i="31"/>
  <c r="GCU12" i="31"/>
  <c r="GCT12" i="31"/>
  <c r="GCR12" i="31"/>
  <c r="GCS12" i="31"/>
  <c r="GCP12" i="31"/>
  <c r="GCO12" i="31"/>
  <c r="GCM12" i="31"/>
  <c r="GCN12" i="31"/>
  <c r="GCK12" i="31"/>
  <c r="GCJ12" i="31"/>
  <c r="GCH12" i="31"/>
  <c r="GCI12" i="31"/>
  <c r="GCE12" i="31"/>
  <c r="GCD12" i="31"/>
  <c r="GCB12" i="31"/>
  <c r="GCC12" i="31"/>
  <c r="GBZ12" i="31"/>
  <c r="GBY12" i="31"/>
  <c r="GBW12" i="31"/>
  <c r="GBX12" i="31"/>
  <c r="GBU12" i="31"/>
  <c r="GBT12" i="31"/>
  <c r="GBR12" i="31"/>
  <c r="GBS12" i="31"/>
  <c r="GBO12" i="31"/>
  <c r="GBN12" i="31"/>
  <c r="GBL12" i="31"/>
  <c r="GBM12" i="31"/>
  <c r="GBJ12" i="31"/>
  <c r="GBI12" i="31"/>
  <c r="GBG12" i="31"/>
  <c r="GBH12" i="31"/>
  <c r="GBE12" i="31"/>
  <c r="GBD12" i="31"/>
  <c r="GBB12" i="31"/>
  <c r="GBC12" i="31"/>
  <c r="GAY12" i="31"/>
  <c r="GAX12" i="31"/>
  <c r="GAV12" i="31"/>
  <c r="GAW12" i="31"/>
  <c r="GAT12" i="31"/>
  <c r="GAS12" i="31"/>
  <c r="GAQ12" i="31"/>
  <c r="GAR12" i="31"/>
  <c r="GAO12" i="31"/>
  <c r="GAN12" i="31"/>
  <c r="GAL12" i="31"/>
  <c r="GAM12" i="31"/>
  <c r="GAI12" i="31"/>
  <c r="GAH12" i="31"/>
  <c r="GAF12" i="31"/>
  <c r="GAG12" i="31"/>
  <c r="GAD12" i="31"/>
  <c r="GAC12" i="31"/>
  <c r="GAA12" i="31"/>
  <c r="GAB12" i="31"/>
  <c r="FZY12" i="31"/>
  <c r="FZX12" i="31"/>
  <c r="FZV12" i="31"/>
  <c r="FZW12" i="31"/>
  <c r="FZS12" i="31"/>
  <c r="FZR12" i="31"/>
  <c r="FZP12" i="31"/>
  <c r="FZQ12" i="31"/>
  <c r="FZN12" i="31"/>
  <c r="FZM12" i="31"/>
  <c r="FZK12" i="31"/>
  <c r="FZL12" i="31"/>
  <c r="FZI12" i="31"/>
  <c r="FZH12" i="31"/>
  <c r="FZF12" i="31"/>
  <c r="FZG12" i="31"/>
  <c r="FZC12" i="31"/>
  <c r="FZB12" i="31"/>
  <c r="FYZ12" i="31"/>
  <c r="FZA12" i="31"/>
  <c r="FYX12" i="31"/>
  <c r="FYW12" i="31"/>
  <c r="FYU12" i="31"/>
  <c r="FYV12" i="31"/>
  <c r="FYS12" i="31"/>
  <c r="FYR12" i="31"/>
  <c r="FYP12" i="31"/>
  <c r="FYQ12" i="31"/>
  <c r="FYM12" i="31"/>
  <c r="FYL12" i="31"/>
  <c r="FYJ12" i="31"/>
  <c r="FYK12" i="31"/>
  <c r="FYH12" i="31"/>
  <c r="FYG12" i="31"/>
  <c r="FYE12" i="31"/>
  <c r="FYF12" i="31"/>
  <c r="FYC12" i="31"/>
  <c r="FYB12" i="31"/>
  <c r="FXZ12" i="31"/>
  <c r="FYA12" i="31"/>
  <c r="FXW12" i="31"/>
  <c r="FXV12" i="31"/>
  <c r="FXT12" i="31"/>
  <c r="FXU12" i="31"/>
  <c r="FXR12" i="31"/>
  <c r="FXQ12" i="31"/>
  <c r="FXO12" i="31"/>
  <c r="FXP12" i="31"/>
  <c r="FXM12" i="31"/>
  <c r="FXL12" i="31"/>
  <c r="FXJ12" i="31"/>
  <c r="FXK12" i="31"/>
  <c r="FXG12" i="31"/>
  <c r="FXF12" i="31"/>
  <c r="FXD12" i="31"/>
  <c r="FXE12" i="31"/>
  <c r="FXB12" i="31"/>
  <c r="FXA12" i="31"/>
  <c r="FWY12" i="31"/>
  <c r="FWZ12" i="31"/>
  <c r="FWW12" i="31"/>
  <c r="FWV12" i="31"/>
  <c r="FWT12" i="31"/>
  <c r="FWU12" i="31"/>
  <c r="FWQ12" i="31"/>
  <c r="FWP12" i="31"/>
  <c r="FWN12" i="31"/>
  <c r="FWO12" i="31"/>
  <c r="FWL12" i="31"/>
  <c r="FWK12" i="31"/>
  <c r="FWI12" i="31"/>
  <c r="FWJ12" i="31"/>
  <c r="FWG12" i="31"/>
  <c r="FWF12" i="31"/>
  <c r="FWD12" i="31"/>
  <c r="FWE12" i="31"/>
  <c r="FWA12" i="31"/>
  <c r="FVZ12" i="31"/>
  <c r="FVX12" i="31"/>
  <c r="FVY12" i="31"/>
  <c r="FVV12" i="31"/>
  <c r="FVU12" i="31"/>
  <c r="FVS12" i="31"/>
  <c r="FVT12" i="31"/>
  <c r="FVQ12" i="31"/>
  <c r="FVP12" i="31"/>
  <c r="FVN12" i="31"/>
  <c r="FVO12" i="31"/>
  <c r="FVK12" i="31"/>
  <c r="FVJ12" i="31"/>
  <c r="FVH12" i="31"/>
  <c r="FVI12" i="31"/>
  <c r="FVF12" i="31"/>
  <c r="FVE12" i="31"/>
  <c r="FVC12" i="31"/>
  <c r="FVD12" i="31"/>
  <c r="FVA12" i="31"/>
  <c r="FUZ12" i="31"/>
  <c r="FUX12" i="31"/>
  <c r="FUY12" i="31"/>
  <c r="FUU12" i="31"/>
  <c r="FUT12" i="31"/>
  <c r="FUR12" i="31"/>
  <c r="FUS12" i="31"/>
  <c r="FUP12" i="31"/>
  <c r="FUO12" i="31"/>
  <c r="FUM12" i="31"/>
  <c r="FUN12" i="31"/>
  <c r="FUK12" i="31"/>
  <c r="FUJ12" i="31"/>
  <c r="FUH12" i="31"/>
  <c r="FUI12" i="31"/>
  <c r="FUE12" i="31"/>
  <c r="FUD12" i="31"/>
  <c r="FUB12" i="31"/>
  <c r="FUC12" i="31"/>
  <c r="FTZ12" i="31"/>
  <c r="FTY12" i="31"/>
  <c r="FTW12" i="31"/>
  <c r="FTX12" i="31"/>
  <c r="FTU12" i="31"/>
  <c r="FTT12" i="31"/>
  <c r="FTR12" i="31"/>
  <c r="FTS12" i="31"/>
  <c r="FTO12" i="31"/>
  <c r="FTN12" i="31"/>
  <c r="FTL12" i="31"/>
  <c r="FTM12" i="31"/>
  <c r="FTJ12" i="31"/>
  <c r="FTI12" i="31"/>
  <c r="FTG12" i="31"/>
  <c r="FTH12" i="31"/>
  <c r="FTE12" i="31"/>
  <c r="FTD12" i="31"/>
  <c r="FTB12" i="31"/>
  <c r="FTC12" i="31"/>
  <c r="FSY12" i="31"/>
  <c r="FSX12" i="31"/>
  <c r="FSV12" i="31"/>
  <c r="FSW12" i="31"/>
  <c r="FST12" i="31"/>
  <c r="FSS12" i="31"/>
  <c r="FSQ12" i="31"/>
  <c r="FSR12" i="31"/>
  <c r="FSO12" i="31"/>
  <c r="FSN12" i="31"/>
  <c r="FSL12" i="31"/>
  <c r="FSM12" i="31"/>
  <c r="FSI12" i="31"/>
  <c r="FSH12" i="31"/>
  <c r="FSF12" i="31"/>
  <c r="FSG12" i="31"/>
  <c r="FSD12" i="31"/>
  <c r="FSC12" i="31"/>
  <c r="FSA12" i="31"/>
  <c r="FSB12" i="31"/>
  <c r="FRY12" i="31"/>
  <c r="FRX12" i="31"/>
  <c r="FRV12" i="31"/>
  <c r="FRW12" i="31"/>
  <c r="FRS12" i="31"/>
  <c r="FRR12" i="31"/>
  <c r="FRP12" i="31"/>
  <c r="FRQ12" i="31"/>
  <c r="FRN12" i="31"/>
  <c r="FRM12" i="31"/>
  <c r="FRK12" i="31"/>
  <c r="FRL12" i="31"/>
  <c r="FRI12" i="31"/>
  <c r="FRJ12" i="31" s="1"/>
  <c r="FRH12" i="31"/>
  <c r="FRF12" i="31"/>
  <c r="FRG12" i="31"/>
  <c r="FRC12" i="31"/>
  <c r="FRB12" i="31"/>
  <c r="FQZ12" i="31"/>
  <c r="FRA12" i="31"/>
  <c r="FQX12" i="31"/>
  <c r="FQW12" i="31"/>
  <c r="FQU12" i="31"/>
  <c r="FQV12" i="31"/>
  <c r="FQS12" i="31"/>
  <c r="FQR12" i="31"/>
  <c r="FQP12" i="31"/>
  <c r="FQQ12" i="31"/>
  <c r="FQM12" i="31"/>
  <c r="FQL12" i="31"/>
  <c r="FQJ12" i="31"/>
  <c r="FQK12" i="31"/>
  <c r="FQH12" i="31"/>
  <c r="FQG12" i="31"/>
  <c r="FQE12" i="31"/>
  <c r="FQF12" i="31"/>
  <c r="FQC12" i="31"/>
  <c r="FQB12" i="31"/>
  <c r="FPZ12" i="31"/>
  <c r="FQA12" i="31"/>
  <c r="FPW12" i="31"/>
  <c r="FPV12" i="31"/>
  <c r="FPT12" i="31"/>
  <c r="FPU12" i="31"/>
  <c r="FPR12" i="31"/>
  <c r="FPS12" i="31" s="1"/>
  <c r="FPQ12" i="31"/>
  <c r="FPO12" i="31"/>
  <c r="FPP12" i="31"/>
  <c r="FPM12" i="31"/>
  <c r="FPL12" i="31"/>
  <c r="FPJ12" i="31"/>
  <c r="FPK12" i="31"/>
  <c r="FPG12" i="31"/>
  <c r="FPF12" i="31"/>
  <c r="FPD12" i="31"/>
  <c r="FPE12" i="31"/>
  <c r="FPB12" i="31"/>
  <c r="FPA12" i="31"/>
  <c r="FOY12" i="31"/>
  <c r="FOZ12" i="31"/>
  <c r="FOW12" i="31"/>
  <c r="FOV12" i="31"/>
  <c r="FOT12" i="31"/>
  <c r="FOU12" i="31"/>
  <c r="FOQ12" i="31"/>
  <c r="FOP12" i="31"/>
  <c r="FON12" i="31"/>
  <c r="FOO12" i="31"/>
  <c r="FOL12" i="31"/>
  <c r="FOK12" i="31"/>
  <c r="FOI12" i="31"/>
  <c r="FOJ12" i="31"/>
  <c r="FOG12" i="31"/>
  <c r="FOF12" i="31"/>
  <c r="FOD12" i="31"/>
  <c r="FOE12" i="31"/>
  <c r="FOA12" i="31"/>
  <c r="FNZ12" i="31"/>
  <c r="FNX12" i="31"/>
  <c r="FNY12" i="31"/>
  <c r="FNV12" i="31"/>
  <c r="FNU12" i="31"/>
  <c r="FNS12" i="31"/>
  <c r="FNT12" i="31"/>
  <c r="FNQ12" i="31"/>
  <c r="FNP12" i="31"/>
  <c r="FNN12" i="31"/>
  <c r="FNO12" i="31"/>
  <c r="FNK12" i="31"/>
  <c r="FNJ12" i="31"/>
  <c r="FNH12" i="31"/>
  <c r="FNI12" i="31"/>
  <c r="FNF12" i="31"/>
  <c r="FNE12" i="31"/>
  <c r="FNC12" i="31"/>
  <c r="FND12" i="31"/>
  <c r="FNA12" i="31"/>
  <c r="FMZ12" i="31"/>
  <c r="FMX12" i="31"/>
  <c r="FMY12" i="31"/>
  <c r="FMU12" i="31"/>
  <c r="FMT12" i="31"/>
  <c r="FMR12" i="31"/>
  <c r="FMS12" i="31"/>
  <c r="FMP12" i="31"/>
  <c r="FMO12" i="31"/>
  <c r="FMM12" i="31"/>
  <c r="FMN12" i="31"/>
  <c r="FMK12" i="31"/>
  <c r="FMJ12" i="31"/>
  <c r="FMH12" i="31"/>
  <c r="FMI12" i="31"/>
  <c r="FME12" i="31"/>
  <c r="FMD12" i="31"/>
  <c r="FMB12" i="31"/>
  <c r="FMC12" i="31"/>
  <c r="FLZ12" i="31"/>
  <c r="FLY12" i="31"/>
  <c r="FLW12" i="31"/>
  <c r="FLX12" i="31"/>
  <c r="FLU12" i="31"/>
  <c r="FLT12" i="31"/>
  <c r="FLR12" i="31"/>
  <c r="FLS12" i="31"/>
  <c r="FLO12" i="31"/>
  <c r="FLN12" i="31"/>
  <c r="FLL12" i="31"/>
  <c r="FLM12" i="31"/>
  <c r="FLJ12" i="31"/>
  <c r="FLI12" i="31"/>
  <c r="FLG12" i="31"/>
  <c r="FLH12" i="31"/>
  <c r="FLE12" i="31"/>
  <c r="FLD12" i="31"/>
  <c r="FLB12" i="31"/>
  <c r="FLC12" i="31"/>
  <c r="FKY12" i="31"/>
  <c r="FKX12" i="31"/>
  <c r="FKV12" i="31"/>
  <c r="FKW12" i="31"/>
  <c r="FKT12" i="31"/>
  <c r="FKS12" i="31"/>
  <c r="FKQ12" i="31"/>
  <c r="FKR12" i="31"/>
  <c r="FKO12" i="31"/>
  <c r="FKN12" i="31"/>
  <c r="FKL12" i="31"/>
  <c r="FKM12" i="31"/>
  <c r="FKI12" i="31"/>
  <c r="FKH12" i="31"/>
  <c r="FKF12" i="31"/>
  <c r="FKG12" i="31"/>
  <c r="FKD12" i="31"/>
  <c r="FKC12" i="31"/>
  <c r="FKA12" i="31"/>
  <c r="FKB12" i="31"/>
  <c r="FJY12" i="31"/>
  <c r="FJX12" i="31"/>
  <c r="FJV12" i="31"/>
  <c r="FJW12" i="31"/>
  <c r="FJS12" i="31"/>
  <c r="FJR12" i="31"/>
  <c r="FJP12" i="31"/>
  <c r="FJQ12" i="31"/>
  <c r="FJN12" i="31"/>
  <c r="FJM12" i="31"/>
  <c r="FJK12" i="31"/>
  <c r="FJL12" i="31"/>
  <c r="FJI12" i="31"/>
  <c r="FJH12" i="31"/>
  <c r="FJF12" i="31"/>
  <c r="FJG12" i="31"/>
  <c r="FJC12" i="31"/>
  <c r="FJB12" i="31"/>
  <c r="FIZ12" i="31"/>
  <c r="FJA12" i="31"/>
  <c r="FIX12" i="31"/>
  <c r="FIW12" i="31"/>
  <c r="FIU12" i="31"/>
  <c r="FIV12" i="31"/>
  <c r="FIS12" i="31"/>
  <c r="FIR12" i="31"/>
  <c r="FIP12" i="31"/>
  <c r="FIQ12" i="31"/>
  <c r="FIM12" i="31"/>
  <c r="FIL12" i="31"/>
  <c r="FIJ12" i="31"/>
  <c r="FIK12" i="31"/>
  <c r="FIH12" i="31"/>
  <c r="FIG12" i="31"/>
  <c r="FIE12" i="31"/>
  <c r="FIF12" i="31"/>
  <c r="FIC12" i="31"/>
  <c r="FIB12" i="31"/>
  <c r="FHZ12" i="31"/>
  <c r="FIA12" i="31"/>
  <c r="FHW12" i="31"/>
  <c r="FHV12" i="31"/>
  <c r="FHT12" i="31"/>
  <c r="FHU12" i="31"/>
  <c r="FHR12" i="31"/>
  <c r="FHQ12" i="31"/>
  <c r="FHO12" i="31"/>
  <c r="FHP12" i="31"/>
  <c r="FHM12" i="31"/>
  <c r="FHL12" i="31"/>
  <c r="FHJ12" i="31"/>
  <c r="FHK12" i="31"/>
  <c r="FHG12" i="31"/>
  <c r="FHF12" i="31"/>
  <c r="FHD12" i="31"/>
  <c r="FHE12" i="31"/>
  <c r="FHB12" i="31"/>
  <c r="FHA12" i="31"/>
  <c r="FGY12" i="31"/>
  <c r="FGZ12" i="31"/>
  <c r="FGW12" i="31"/>
  <c r="FGV12" i="31"/>
  <c r="FGT12" i="31"/>
  <c r="FGU12" i="31"/>
  <c r="FGQ12" i="31"/>
  <c r="FGP12" i="31"/>
  <c r="FGN12" i="31"/>
  <c r="FGO12" i="31"/>
  <c r="FGL12" i="31"/>
  <c r="FGK12" i="31"/>
  <c r="FGI12" i="31"/>
  <c r="FGJ12" i="31"/>
  <c r="FGG12" i="31"/>
  <c r="FGF12" i="31"/>
  <c r="FGD12" i="31"/>
  <c r="FGE12" i="31"/>
  <c r="FGA12" i="31"/>
  <c r="FFZ12" i="31"/>
  <c r="FFX12" i="31"/>
  <c r="FFY12" i="31"/>
  <c r="FFV12" i="31"/>
  <c r="FFW12" i="31" s="1"/>
  <c r="FFU12" i="31"/>
  <c r="FFS12" i="31"/>
  <c r="FFT12" i="31"/>
  <c r="FFQ12" i="31"/>
  <c r="FFP12" i="31"/>
  <c r="FFN12" i="31"/>
  <c r="FFO12" i="31"/>
  <c r="FFK12" i="31"/>
  <c r="FFJ12" i="31"/>
  <c r="FFH12" i="31"/>
  <c r="FFI12" i="31"/>
  <c r="FFF12" i="31"/>
  <c r="FFE12" i="31"/>
  <c r="FFC12" i="31"/>
  <c r="FFD12" i="31"/>
  <c r="FFA12" i="31"/>
  <c r="FEZ12" i="31"/>
  <c r="FEX12" i="31"/>
  <c r="FEY12" i="31"/>
  <c r="FEU12" i="31"/>
  <c r="FET12" i="31"/>
  <c r="FER12" i="31"/>
  <c r="FES12" i="31"/>
  <c r="FEP12" i="31"/>
  <c r="FEO12" i="31"/>
  <c r="FEM12" i="31"/>
  <c r="FEN12" i="31"/>
  <c r="FEK12" i="31"/>
  <c r="FEJ12" i="31"/>
  <c r="FEH12" i="31"/>
  <c r="FEI12" i="31"/>
  <c r="FEE12" i="31"/>
  <c r="FED12" i="31"/>
  <c r="FEB12" i="31"/>
  <c r="FEC12" i="31"/>
  <c r="FDZ12" i="31"/>
  <c r="FDY12" i="31"/>
  <c r="FDW12" i="31"/>
  <c r="FDX12" i="31"/>
  <c r="FDU12" i="31"/>
  <c r="FDT12" i="31"/>
  <c r="FDR12" i="31"/>
  <c r="FDS12" i="31"/>
  <c r="FDO12" i="31"/>
  <c r="FDN12" i="31"/>
  <c r="FDL12" i="31"/>
  <c r="FDM12" i="31"/>
  <c r="FDJ12" i="31"/>
  <c r="FDI12" i="31"/>
  <c r="FDG12" i="31"/>
  <c r="FDH12" i="31"/>
  <c r="FDE12" i="31"/>
  <c r="FDD12" i="31"/>
  <c r="FDB12" i="31"/>
  <c r="FDC12" i="31"/>
  <c r="FCY12" i="31"/>
  <c r="FCX12" i="31"/>
  <c r="FCV12" i="31"/>
  <c r="FCW12" i="31"/>
  <c r="FCT12" i="31"/>
  <c r="FCS12" i="31"/>
  <c r="FCQ12" i="31"/>
  <c r="FCR12" i="31"/>
  <c r="FCO12" i="31"/>
  <c r="FCN12" i="31"/>
  <c r="FCL12" i="31"/>
  <c r="FCM12" i="31"/>
  <c r="FCI12" i="31"/>
  <c r="FCH12" i="31"/>
  <c r="FCF12" i="31"/>
  <c r="FCG12" i="31"/>
  <c r="FCD12" i="31"/>
  <c r="FCC12" i="31"/>
  <c r="FCA12" i="31"/>
  <c r="FCB12" i="31"/>
  <c r="FBY12" i="31"/>
  <c r="FBX12" i="31"/>
  <c r="FBV12" i="31"/>
  <c r="FBW12" i="31"/>
  <c r="FBS12" i="31"/>
  <c r="FBR12" i="31"/>
  <c r="FBP12" i="31"/>
  <c r="FBQ12" i="31"/>
  <c r="FBN12" i="31"/>
  <c r="FBM12" i="31"/>
  <c r="FBK12" i="31"/>
  <c r="FBL12" i="31"/>
  <c r="FBI12" i="31"/>
  <c r="FBH12" i="31"/>
  <c r="FBF12" i="31"/>
  <c r="FBG12" i="31"/>
  <c r="FBC12" i="31"/>
  <c r="FBB12" i="31"/>
  <c r="FAZ12" i="31"/>
  <c r="FBA12" i="31"/>
  <c r="FAX12" i="31"/>
  <c r="FAW12" i="31"/>
  <c r="FAU12" i="31"/>
  <c r="FAV12" i="31"/>
  <c r="FAS12" i="31"/>
  <c r="FAR12" i="31"/>
  <c r="FAP12" i="31"/>
  <c r="FAQ12" i="31"/>
  <c r="FAM12" i="31"/>
  <c r="FAL12" i="31"/>
  <c r="FAJ12" i="31"/>
  <c r="FAK12" i="31"/>
  <c r="FAH12" i="31"/>
  <c r="FAG12" i="31"/>
  <c r="FAE12" i="31"/>
  <c r="FAF12" i="31"/>
  <c r="FAC12" i="31"/>
  <c r="FAB12" i="31"/>
  <c r="EZZ12" i="31"/>
  <c r="FAA12" i="31"/>
  <c r="EZW12" i="31"/>
  <c r="EZV12" i="31"/>
  <c r="EZT12" i="31"/>
  <c r="EZU12" i="31"/>
  <c r="EZR12" i="31"/>
  <c r="EZQ12" i="31"/>
  <c r="EZO12" i="31"/>
  <c r="EZP12" i="31"/>
  <c r="EZM12" i="31"/>
  <c r="EZL12" i="31"/>
  <c r="EZJ12" i="31"/>
  <c r="EZK12" i="31"/>
  <c r="EZG12" i="31"/>
  <c r="EZF12" i="31"/>
  <c r="EZD12" i="31"/>
  <c r="EZE12" i="31"/>
  <c r="EZB12" i="31"/>
  <c r="EZA12" i="31"/>
  <c r="EYY12" i="31"/>
  <c r="EYZ12" i="31"/>
  <c r="EYW12" i="31"/>
  <c r="EYV12" i="31"/>
  <c r="EYT12" i="31"/>
  <c r="EYU12" i="31"/>
  <c r="EYQ12" i="31"/>
  <c r="EYP12" i="31"/>
  <c r="EYN12" i="31"/>
  <c r="EYO12" i="31"/>
  <c r="EYL12" i="31"/>
  <c r="EYK12" i="31"/>
  <c r="EYI12" i="31"/>
  <c r="EYJ12" i="31"/>
  <c r="EYG12" i="31"/>
  <c r="EYF12" i="31"/>
  <c r="EYD12" i="31"/>
  <c r="EYE12" i="31"/>
  <c r="EYA12" i="31"/>
  <c r="EXZ12" i="31"/>
  <c r="EXX12" i="31"/>
  <c r="EXY12" i="31"/>
  <c r="EXV12" i="31"/>
  <c r="EXU12" i="31"/>
  <c r="EXS12" i="31"/>
  <c r="EXT12" i="31"/>
  <c r="EXQ12" i="31"/>
  <c r="EXR12" i="31" s="1"/>
  <c r="EXP12" i="31"/>
  <c r="EXN12" i="31"/>
  <c r="EXO12" i="31"/>
  <c r="EXK12" i="31"/>
  <c r="EXJ12" i="31"/>
  <c r="EXH12" i="31"/>
  <c r="EXI12" i="31"/>
  <c r="EXF12" i="31"/>
  <c r="EXE12" i="31"/>
  <c r="EXC12" i="31"/>
  <c r="EXD12" i="31"/>
  <c r="EXA12" i="31"/>
  <c r="EWZ12" i="31"/>
  <c r="EWX12" i="31"/>
  <c r="EWY12" i="31"/>
  <c r="EWU12" i="31"/>
  <c r="EWT12" i="31"/>
  <c r="EWR12" i="31"/>
  <c r="EWS12" i="31"/>
  <c r="EWP12" i="31"/>
  <c r="EWO12" i="31"/>
  <c r="EWM12" i="31"/>
  <c r="EWN12" i="31"/>
  <c r="EWK12" i="31"/>
  <c r="EWJ12" i="31"/>
  <c r="EWH12" i="31"/>
  <c r="EWI12" i="31"/>
  <c r="EWE12" i="31"/>
  <c r="EWD12" i="31"/>
  <c r="EWB12" i="31"/>
  <c r="EWC12" i="31"/>
  <c r="EVZ12" i="31"/>
  <c r="EVY12" i="31"/>
  <c r="EVW12" i="31"/>
  <c r="EVX12" i="31"/>
  <c r="EVU12" i="31"/>
  <c r="EVT12" i="31"/>
  <c r="EVR12" i="31"/>
  <c r="EVS12" i="31"/>
  <c r="EVO12" i="31"/>
  <c r="EVN12" i="31"/>
  <c r="EVL12" i="31"/>
  <c r="EVM12" i="31"/>
  <c r="EVJ12" i="31"/>
  <c r="EVI12" i="31"/>
  <c r="EVG12" i="31"/>
  <c r="EVH12" i="31"/>
  <c r="EVE12" i="31"/>
  <c r="EVD12" i="31"/>
  <c r="EVB12" i="31"/>
  <c r="EVC12" i="31"/>
  <c r="EUY12" i="31"/>
  <c r="EUX12" i="31"/>
  <c r="EUV12" i="31"/>
  <c r="EUW12" i="31"/>
  <c r="EUT12" i="31"/>
  <c r="EUS12" i="31"/>
  <c r="EUQ12" i="31"/>
  <c r="EUR12" i="31"/>
  <c r="EUO12" i="31"/>
  <c r="EUN12" i="31"/>
  <c r="EUL12" i="31"/>
  <c r="EUM12" i="31"/>
  <c r="EUI12" i="31"/>
  <c r="EUH12" i="31"/>
  <c r="EUF12" i="31"/>
  <c r="EUG12" i="31"/>
  <c r="EUD12" i="31"/>
  <c r="EUC12" i="31"/>
  <c r="EUA12" i="31"/>
  <c r="EUB12" i="31"/>
  <c r="ETY12" i="31"/>
  <c r="ETX12" i="31"/>
  <c r="ETV12" i="31"/>
  <c r="ETW12" i="31"/>
  <c r="ETS12" i="31"/>
  <c r="ETR12" i="31"/>
  <c r="ETP12" i="31"/>
  <c r="ETQ12" i="31"/>
  <c r="ETN12" i="31"/>
  <c r="ETM12" i="31"/>
  <c r="ETL12" i="31"/>
  <c r="ETK12" i="31"/>
  <c r="ETI12" i="31"/>
  <c r="ETH12" i="31"/>
  <c r="ETF12" i="31"/>
  <c r="ETG12" i="31"/>
  <c r="ETC12" i="31"/>
  <c r="ETB12" i="31"/>
  <c r="ESZ12" i="31"/>
  <c r="ETA12" i="31"/>
  <c r="ESX12" i="31"/>
  <c r="ESW12" i="31"/>
  <c r="ESU12" i="31"/>
  <c r="ESV12" i="31"/>
  <c r="ESS12" i="31"/>
  <c r="ESR12" i="31"/>
  <c r="ESP12" i="31"/>
  <c r="ESQ12" i="31"/>
  <c r="ESM12" i="31"/>
  <c r="ESL12" i="31"/>
  <c r="ESJ12" i="31"/>
  <c r="ESK12" i="31"/>
  <c r="ESH12" i="31"/>
  <c r="ESG12" i="31"/>
  <c r="ESE12" i="31"/>
  <c r="ESF12" i="31"/>
  <c r="ESC12" i="31"/>
  <c r="ESB12" i="31"/>
  <c r="ERZ12" i="31"/>
  <c r="ESA12" i="31"/>
  <c r="ERW12" i="31"/>
  <c r="ERV12" i="31"/>
  <c r="ERT12" i="31"/>
  <c r="ERU12" i="31"/>
  <c r="ERR12" i="31"/>
  <c r="ERQ12" i="31"/>
  <c r="ERO12" i="31"/>
  <c r="ERP12" i="31"/>
  <c r="ERM12" i="31"/>
  <c r="ERL12" i="31"/>
  <c r="ERJ12" i="31"/>
  <c r="ERK12" i="31"/>
  <c r="ERG12" i="31"/>
  <c r="ERF12" i="31"/>
  <c r="ERD12" i="31"/>
  <c r="ERE12" i="31"/>
  <c r="ERB12" i="31"/>
  <c r="ERA12" i="31"/>
  <c r="EQY12" i="31"/>
  <c r="EQZ12" i="31"/>
  <c r="EQW12" i="31"/>
  <c r="EQV12" i="31"/>
  <c r="EQT12" i="31"/>
  <c r="EQU12" i="31"/>
  <c r="EQQ12" i="31"/>
  <c r="EQP12" i="31"/>
  <c r="EQN12" i="31"/>
  <c r="EQO12" i="31"/>
  <c r="EQL12" i="31"/>
  <c r="EQK12" i="31"/>
  <c r="EQI12" i="31"/>
  <c r="EQJ12" i="31"/>
  <c r="EQG12" i="31"/>
  <c r="EQF12" i="31"/>
  <c r="EQD12" i="31"/>
  <c r="EQE12" i="31"/>
  <c r="EQA12" i="31"/>
  <c r="EPZ12" i="31"/>
  <c r="EPX12" i="31"/>
  <c r="EPY12" i="31"/>
  <c r="EPV12" i="31"/>
  <c r="EPU12" i="31"/>
  <c r="EPS12" i="31"/>
  <c r="EPT12" i="31"/>
  <c r="EPQ12" i="31"/>
  <c r="EPP12" i="31"/>
  <c r="EPN12" i="31"/>
  <c r="EPO12" i="31"/>
  <c r="EPK12" i="31"/>
  <c r="EPJ12" i="31"/>
  <c r="EPH12" i="31"/>
  <c r="EPI12" i="31"/>
  <c r="EPF12" i="31"/>
  <c r="EPE12" i="31"/>
  <c r="EPC12" i="31"/>
  <c r="EPD12" i="31"/>
  <c r="EPA12" i="31"/>
  <c r="EOZ12" i="31"/>
  <c r="EOX12" i="31"/>
  <c r="EOY12" i="31"/>
  <c r="EOU12" i="31"/>
  <c r="EOT12" i="31"/>
  <c r="EOR12" i="31"/>
  <c r="EOS12" i="31"/>
  <c r="EOP12" i="31"/>
  <c r="EOO12" i="31"/>
  <c r="EOM12" i="31"/>
  <c r="EON12" i="31"/>
  <c r="EOK12" i="31"/>
  <c r="EOJ12" i="31"/>
  <c r="EOH12" i="31"/>
  <c r="EOI12" i="31"/>
  <c r="EOE12" i="31"/>
  <c r="EOD12" i="31"/>
  <c r="EOB12" i="31"/>
  <c r="EOC12" i="31"/>
  <c r="ENZ12" i="31"/>
  <c r="ENY12" i="31"/>
  <c r="ENW12" i="31"/>
  <c r="ENX12" i="31"/>
  <c r="ENU12" i="31"/>
  <c r="ENT12" i="31"/>
  <c r="ENR12" i="31"/>
  <c r="ENS12" i="31"/>
  <c r="ENO12" i="31"/>
  <c r="ENN12" i="31"/>
  <c r="ENL12" i="31"/>
  <c r="ENM12" i="31"/>
  <c r="ENJ12" i="31"/>
  <c r="ENI12" i="31"/>
  <c r="ENG12" i="31"/>
  <c r="ENH12" i="31"/>
  <c r="ENE12" i="31"/>
  <c r="END12" i="31"/>
  <c r="ENB12" i="31"/>
  <c r="ENC12" i="31"/>
  <c r="EMY12" i="31"/>
  <c r="EMX12" i="31"/>
  <c r="EMV12" i="31"/>
  <c r="EMW12" i="31"/>
  <c r="EMT12" i="31"/>
  <c r="EMS12" i="31"/>
  <c r="EMQ12" i="31"/>
  <c r="EMR12" i="31"/>
  <c r="EMO12" i="31"/>
  <c r="EMN12" i="31"/>
  <c r="EML12" i="31"/>
  <c r="EMM12" i="31"/>
  <c r="EMI12" i="31"/>
  <c r="EMH12" i="31"/>
  <c r="EMF12" i="31"/>
  <c r="EMG12" i="31"/>
  <c r="EMD12" i="31"/>
  <c r="EMC12" i="31"/>
  <c r="EMA12" i="31"/>
  <c r="EMB12" i="31"/>
  <c r="ELY12" i="31"/>
  <c r="ELX12" i="31"/>
  <c r="ELV12" i="31"/>
  <c r="ELW12" i="31"/>
  <c r="ELS12" i="31"/>
  <c r="ELR12" i="31"/>
  <c r="ELP12" i="31"/>
  <c r="ELQ12" i="31"/>
  <c r="ELN12" i="31"/>
  <c r="ELM12" i="31"/>
  <c r="ELK12" i="31"/>
  <c r="ELL12" i="31"/>
  <c r="ELI12" i="31"/>
  <c r="ELH12" i="31"/>
  <c r="ELF12" i="31"/>
  <c r="ELG12" i="31"/>
  <c r="ELC12" i="31"/>
  <c r="ELB12" i="31"/>
  <c r="EKZ12" i="31"/>
  <c r="ELA12" i="31"/>
  <c r="EKX12" i="31"/>
  <c r="EKW12" i="31"/>
  <c r="EKU12" i="31"/>
  <c r="EKV12" i="31"/>
  <c r="EKS12" i="31"/>
  <c r="EKR12" i="31"/>
  <c r="EKP12" i="31"/>
  <c r="EKQ12" i="31"/>
  <c r="EKM12" i="31"/>
  <c r="EKL12" i="31"/>
  <c r="EKJ12" i="31"/>
  <c r="EKK12" i="31"/>
  <c r="EKH12" i="31"/>
  <c r="EKI12" i="31" s="1"/>
  <c r="EKG12" i="31"/>
  <c r="EKE12" i="31"/>
  <c r="EKF12" i="31"/>
  <c r="EKC12" i="31"/>
  <c r="EKB12" i="31"/>
  <c r="EJZ12" i="31"/>
  <c r="EKA12" i="31"/>
  <c r="EJW12" i="31"/>
  <c r="EJV12" i="31"/>
  <c r="EJT12" i="31"/>
  <c r="EJU12" i="31"/>
  <c r="EJR12" i="31"/>
  <c r="EJQ12" i="31"/>
  <c r="EJO12" i="31"/>
  <c r="EJP12" i="31"/>
  <c r="EJM12" i="31"/>
  <c r="EJL12" i="31"/>
  <c r="EJJ12" i="31"/>
  <c r="EJK12" i="31"/>
  <c r="EJG12" i="31"/>
  <c r="EJF12" i="31"/>
  <c r="EJD12" i="31"/>
  <c r="EJE12" i="31"/>
  <c r="EJB12" i="31"/>
  <c r="EJA12" i="31"/>
  <c r="EIY12" i="31"/>
  <c r="EIZ12" i="31"/>
  <c r="EIW12" i="31"/>
  <c r="EIV12" i="31"/>
  <c r="EIT12" i="31"/>
  <c r="EIU12" i="31"/>
  <c r="EIQ12" i="31"/>
  <c r="EIP12" i="31"/>
  <c r="EIN12" i="31"/>
  <c r="EIO12" i="31"/>
  <c r="EIL12" i="31"/>
  <c r="EIK12" i="31"/>
  <c r="EII12" i="31"/>
  <c r="EIJ12" i="31"/>
  <c r="EIG12" i="31"/>
  <c r="EIF12" i="31"/>
  <c r="EID12" i="31"/>
  <c r="EIE12" i="31"/>
  <c r="EIA12" i="31"/>
  <c r="EHZ12" i="31"/>
  <c r="EHX12" i="31"/>
  <c r="EHY12" i="31"/>
  <c r="EHV12" i="31"/>
  <c r="EHU12" i="31"/>
  <c r="EHS12" i="31"/>
  <c r="EHT12" i="31"/>
  <c r="EHQ12" i="31"/>
  <c r="EHP12" i="31"/>
  <c r="EHN12" i="31"/>
  <c r="EHO12" i="31"/>
  <c r="EHK12" i="31"/>
  <c r="EHJ12" i="31"/>
  <c r="EHH12" i="31"/>
  <c r="EHI12" i="31"/>
  <c r="EHF12" i="31"/>
  <c r="EHE12" i="31"/>
  <c r="EHC12" i="31"/>
  <c r="EHD12" i="31"/>
  <c r="EHA12" i="31"/>
  <c r="EGZ12" i="31"/>
  <c r="EGX12" i="31"/>
  <c r="EGY12" i="31"/>
  <c r="EGU12" i="31"/>
  <c r="EGT12" i="31"/>
  <c r="EGR12" i="31"/>
  <c r="EGS12" i="31"/>
  <c r="EGP12" i="31"/>
  <c r="EGO12" i="31"/>
  <c r="EGM12" i="31"/>
  <c r="EGN12" i="31"/>
  <c r="EGK12" i="31"/>
  <c r="EGJ12" i="31"/>
  <c r="EGH12" i="31"/>
  <c r="EGI12" i="31"/>
  <c r="EGE12" i="31"/>
  <c r="EGD12" i="31"/>
  <c r="EGB12" i="31"/>
  <c r="EGC12" i="31"/>
  <c r="EFZ12" i="31"/>
  <c r="EFY12" i="31"/>
  <c r="EFW12" i="31"/>
  <c r="EFX12" i="31"/>
  <c r="EFU12" i="31"/>
  <c r="EFT12" i="31"/>
  <c r="EFR12" i="31"/>
  <c r="EFS12" i="31"/>
  <c r="EFO12" i="31"/>
  <c r="EFN12" i="31"/>
  <c r="EFL12" i="31"/>
  <c r="EFM12" i="31"/>
  <c r="EFJ12" i="31"/>
  <c r="EFK12" i="31" s="1"/>
  <c r="EFI12" i="31"/>
  <c r="EFG12" i="31"/>
  <c r="EFH12" i="31"/>
  <c r="EFE12" i="31"/>
  <c r="EFD12" i="31"/>
  <c r="EFB12" i="31"/>
  <c r="EFC12" i="31"/>
  <c r="EEY12" i="31"/>
  <c r="EEX12" i="31"/>
  <c r="EEV12" i="31"/>
  <c r="EEW12" i="31"/>
  <c r="EET12" i="31"/>
  <c r="EES12" i="31"/>
  <c r="EEQ12" i="31"/>
  <c r="EER12" i="31"/>
  <c r="EEO12" i="31"/>
  <c r="EEN12" i="31"/>
  <c r="EEL12" i="31"/>
  <c r="EEM12" i="31"/>
  <c r="EEI12" i="31"/>
  <c r="EEH12" i="31"/>
  <c r="EEF12" i="31"/>
  <c r="EEG12" i="31"/>
  <c r="EED12" i="31"/>
  <c r="EEC12" i="31"/>
  <c r="EEA12" i="31"/>
  <c r="EEB12" i="31"/>
  <c r="EDY12" i="31"/>
  <c r="EDX12" i="31"/>
  <c r="EDV12" i="31"/>
  <c r="EDW12" i="31"/>
  <c r="EDS12" i="31"/>
  <c r="EDR12" i="31"/>
  <c r="EDP12" i="31"/>
  <c r="EDQ12" i="31"/>
  <c r="EDN12" i="31"/>
  <c r="EDM12" i="31"/>
  <c r="EDK12" i="31"/>
  <c r="EDL12" i="31"/>
  <c r="EDI12" i="31"/>
  <c r="EDH12" i="31"/>
  <c r="EDF12" i="31"/>
  <c r="EDG12" i="31"/>
  <c r="EDC12" i="31"/>
  <c r="EDB12" i="31"/>
  <c r="ECZ12" i="31"/>
  <c r="EDA12" i="31"/>
  <c r="ECX12" i="31"/>
  <c r="ECW12" i="31"/>
  <c r="ECU12" i="31"/>
  <c r="ECV12" i="31"/>
  <c r="ECS12" i="31"/>
  <c r="ECR12" i="31"/>
  <c r="ECP12" i="31"/>
  <c r="ECQ12" i="31"/>
  <c r="ECM12" i="31"/>
  <c r="ECL12" i="31"/>
  <c r="ECJ12" i="31"/>
  <c r="ECK12" i="31"/>
  <c r="ECH12" i="31"/>
  <c r="ECG12" i="31"/>
  <c r="ECE12" i="31"/>
  <c r="ECF12" i="31"/>
  <c r="ECC12" i="31"/>
  <c r="ECB12" i="31"/>
  <c r="EBZ12" i="31"/>
  <c r="ECA12" i="31"/>
  <c r="EBW12" i="31"/>
  <c r="EBV12" i="31"/>
  <c r="EBT12" i="31"/>
  <c r="EBU12" i="31"/>
  <c r="EBR12" i="31"/>
  <c r="EBQ12" i="31"/>
  <c r="EBO12" i="31"/>
  <c r="EBP12" i="31"/>
  <c r="EBM12" i="31"/>
  <c r="EBL12" i="31"/>
  <c r="EBJ12" i="31"/>
  <c r="EBK12" i="31"/>
  <c r="EBG12" i="31"/>
  <c r="EBF12" i="31"/>
  <c r="EBD12" i="31"/>
  <c r="EBE12" i="31"/>
  <c r="EBB12" i="31"/>
  <c r="EBA12" i="31"/>
  <c r="EAY12" i="31"/>
  <c r="EAZ12" i="31"/>
  <c r="EAW12" i="31"/>
  <c r="EAV12" i="31"/>
  <c r="EAT12" i="31"/>
  <c r="EAU12" i="31"/>
  <c r="EAQ12" i="31"/>
  <c r="EAP12" i="31"/>
  <c r="EAN12" i="31"/>
  <c r="EAO12" i="31"/>
  <c r="EAL12" i="31"/>
  <c r="EAK12" i="31"/>
  <c r="EAI12" i="31"/>
  <c r="EAJ12" i="31"/>
  <c r="EAG12" i="31"/>
  <c r="EAF12" i="31"/>
  <c r="EAD12" i="31"/>
  <c r="EAE12" i="31"/>
  <c r="EAA12" i="31"/>
  <c r="DZZ12" i="31"/>
  <c r="DZX12" i="31"/>
  <c r="DZY12" i="31"/>
  <c r="DZV12" i="31"/>
  <c r="DZU12" i="31"/>
  <c r="DZS12" i="31"/>
  <c r="DZT12" i="31"/>
  <c r="DZQ12" i="31"/>
  <c r="DZP12" i="31"/>
  <c r="DZN12" i="31"/>
  <c r="DZO12" i="31"/>
  <c r="DZK12" i="31"/>
  <c r="DZJ12" i="31"/>
  <c r="DZH12" i="31"/>
  <c r="DZI12" i="31"/>
  <c r="DZF12" i="31"/>
  <c r="DZE12" i="31"/>
  <c r="DZC12" i="31"/>
  <c r="DZD12" i="31"/>
  <c r="DZA12" i="31"/>
  <c r="DYZ12" i="31"/>
  <c r="DYX12" i="31"/>
  <c r="DYY12" i="31"/>
  <c r="DYU12" i="31"/>
  <c r="DYT12" i="31"/>
  <c r="DYR12" i="31"/>
  <c r="DYS12" i="31"/>
  <c r="DYP12" i="31"/>
  <c r="DYO12" i="31"/>
  <c r="DYM12" i="31"/>
  <c r="DYN12" i="31"/>
  <c r="DYK12" i="31"/>
  <c r="DYJ12" i="31"/>
  <c r="DYH12" i="31"/>
  <c r="DYI12" i="31"/>
  <c r="DYE12" i="31"/>
  <c r="DYD12" i="31"/>
  <c r="DYB12" i="31"/>
  <c r="DYC12" i="31"/>
  <c r="DXZ12" i="31"/>
  <c r="DXY12" i="31"/>
  <c r="DXW12" i="31"/>
  <c r="DXX12" i="31"/>
  <c r="DXU12" i="31"/>
  <c r="DXT12" i="31"/>
  <c r="DXR12" i="31"/>
  <c r="DXS12" i="31"/>
  <c r="DXO12" i="31"/>
  <c r="DXN12" i="31"/>
  <c r="DXL12" i="31"/>
  <c r="DXM12" i="31"/>
  <c r="DXJ12" i="31"/>
  <c r="DXI12" i="31"/>
  <c r="DXG12" i="31"/>
  <c r="DXH12" i="31"/>
  <c r="DXE12" i="31"/>
  <c r="DXD12" i="31"/>
  <c r="DXB12" i="31"/>
  <c r="DXC12" i="31"/>
  <c r="DWY12" i="31"/>
  <c r="DWX12" i="31"/>
  <c r="DWV12" i="31"/>
  <c r="DWW12" i="31"/>
  <c r="DWT12" i="31"/>
  <c r="DWS12" i="31"/>
  <c r="DWQ12" i="31"/>
  <c r="DWR12" i="31"/>
  <c r="DWO12" i="31"/>
  <c r="DWN12" i="31"/>
  <c r="DWL12" i="31"/>
  <c r="DWM12" i="31"/>
  <c r="DWI12" i="31"/>
  <c r="DWH12" i="31"/>
  <c r="DWF12" i="31"/>
  <c r="DWG12" i="31"/>
  <c r="DWD12" i="31"/>
  <c r="DWC12" i="31"/>
  <c r="DWA12" i="31"/>
  <c r="DWB12" i="31"/>
  <c r="DVY12" i="31"/>
  <c r="DVX12" i="31"/>
  <c r="DVV12" i="31"/>
  <c r="DVW12" i="31"/>
  <c r="DVS12" i="31"/>
  <c r="DVR12" i="31"/>
  <c r="DVP12" i="31"/>
  <c r="DVQ12" i="31"/>
  <c r="DVN12" i="31"/>
  <c r="DVM12" i="31"/>
  <c r="DVK12" i="31"/>
  <c r="DVL12" i="31"/>
  <c r="DVI12" i="31"/>
  <c r="DVH12" i="31"/>
  <c r="DVF12" i="31"/>
  <c r="DVG12" i="31"/>
  <c r="DVC12" i="31"/>
  <c r="DVB12" i="31"/>
  <c r="DUZ12" i="31"/>
  <c r="DVA12" i="31"/>
  <c r="DUX12" i="31"/>
  <c r="DUW12" i="31"/>
  <c r="DUU12" i="31"/>
  <c r="DUV12" i="31"/>
  <c r="DUS12" i="31"/>
  <c r="DUR12" i="31"/>
  <c r="DUP12" i="31"/>
  <c r="DUQ12" i="31"/>
  <c r="DUM12" i="31"/>
  <c r="DUL12" i="31"/>
  <c r="DUJ12" i="31"/>
  <c r="DUK12" i="31"/>
  <c r="DUH12" i="31"/>
  <c r="DUG12" i="31"/>
  <c r="DUE12" i="31"/>
  <c r="DUF12" i="31"/>
  <c r="DUC12" i="31"/>
  <c r="DUB12" i="31"/>
  <c r="DTZ12" i="31"/>
  <c r="DUA12" i="31"/>
  <c r="DTW12" i="31"/>
  <c r="DTV12" i="31"/>
  <c r="DTT12" i="31"/>
  <c r="DTU12" i="31"/>
  <c r="DTR12" i="31"/>
  <c r="DTQ12" i="31"/>
  <c r="DTO12" i="31"/>
  <c r="DTP12" i="31"/>
  <c r="DTM12" i="31"/>
  <c r="DTL12" i="31"/>
  <c r="DTJ12" i="31"/>
  <c r="DTK12" i="31"/>
  <c r="DTG12" i="31"/>
  <c r="DTF12" i="31"/>
  <c r="DTD12" i="31"/>
  <c r="DTE12" i="31"/>
  <c r="DTB12" i="31"/>
  <c r="DTA12" i="31"/>
  <c r="DSY12" i="31"/>
  <c r="DSZ12" i="31"/>
  <c r="DSW12" i="31"/>
  <c r="DSV12" i="31"/>
  <c r="DST12" i="31"/>
  <c r="DSU12" i="31"/>
  <c r="DSQ12" i="31"/>
  <c r="DSP12" i="31"/>
  <c r="DSN12" i="31"/>
  <c r="DSO12" i="31"/>
  <c r="DSL12" i="31"/>
  <c r="DSK12" i="31"/>
  <c r="DSI12" i="31"/>
  <c r="DSJ12" i="31"/>
  <c r="DSG12" i="31"/>
  <c r="DSF12" i="31"/>
  <c r="DSD12" i="31"/>
  <c r="DSE12" i="31"/>
  <c r="DSA12" i="31"/>
  <c r="DRZ12" i="31"/>
  <c r="DRX12" i="31"/>
  <c r="DRY12" i="31"/>
  <c r="DRV12" i="31"/>
  <c r="DRU12" i="31"/>
  <c r="DRS12" i="31"/>
  <c r="DRT12" i="31"/>
  <c r="DRQ12" i="31"/>
  <c r="DRP12" i="31"/>
  <c r="DRN12" i="31"/>
  <c r="DRO12" i="31"/>
  <c r="DRK12" i="31"/>
  <c r="DRJ12" i="31"/>
  <c r="DRH12" i="31"/>
  <c r="DRI12" i="31"/>
  <c r="DRF12" i="31"/>
  <c r="DRE12" i="31"/>
  <c r="DRC12" i="31"/>
  <c r="DRD12" i="31"/>
  <c r="DRA12" i="31"/>
  <c r="DQZ12" i="31"/>
  <c r="DQX12" i="31"/>
  <c r="DQY12" i="31"/>
  <c r="DQU12" i="31"/>
  <c r="DQT12" i="31"/>
  <c r="DQR12" i="31"/>
  <c r="DQS12" i="31"/>
  <c r="DQP12" i="31"/>
  <c r="DQO12" i="31"/>
  <c r="DQM12" i="31"/>
  <c r="DQN12" i="31"/>
  <c r="DQK12" i="31"/>
  <c r="DQJ12" i="31"/>
  <c r="DQH12" i="31"/>
  <c r="DQI12" i="31"/>
  <c r="DQE12" i="31"/>
  <c r="DQD12" i="31"/>
  <c r="DQB12" i="31"/>
  <c r="DQC12" i="31"/>
  <c r="DPZ12" i="31"/>
  <c r="DPY12" i="31"/>
  <c r="DPW12" i="31"/>
  <c r="DPX12" i="31"/>
  <c r="DPU12" i="31"/>
  <c r="DPT12" i="31"/>
  <c r="DPR12" i="31"/>
  <c r="DPS12" i="31"/>
  <c r="DPO12" i="31"/>
  <c r="DPN12" i="31"/>
  <c r="DPL12" i="31"/>
  <c r="DPM12" i="31"/>
  <c r="DPJ12" i="31"/>
  <c r="DPI12" i="31"/>
  <c r="DPG12" i="31"/>
  <c r="DPH12" i="31"/>
  <c r="DPE12" i="31"/>
  <c r="DPD12" i="31"/>
  <c r="DPB12" i="31"/>
  <c r="DPC12" i="31"/>
  <c r="DOY12" i="31"/>
  <c r="DOX12" i="31"/>
  <c r="DOV12" i="31"/>
  <c r="DOW12" i="31"/>
  <c r="DOT12" i="31"/>
  <c r="DOS12" i="31"/>
  <c r="DOQ12" i="31"/>
  <c r="DOR12" i="31"/>
  <c r="DOO12" i="31"/>
  <c r="DON12" i="31"/>
  <c r="DOL12" i="31"/>
  <c r="DOM12" i="31"/>
  <c r="DOI12" i="31"/>
  <c r="DOH12" i="31"/>
  <c r="DOF12" i="31"/>
  <c r="DOG12" i="31"/>
  <c r="DOD12" i="31"/>
  <c r="DOC12" i="31"/>
  <c r="DOA12" i="31"/>
  <c r="DOB12" i="31"/>
  <c r="DNY12" i="31"/>
  <c r="DNX12" i="31"/>
  <c r="DNV12" i="31"/>
  <c r="DNW12" i="31"/>
  <c r="DNS12" i="31"/>
  <c r="DNR12" i="31"/>
  <c r="DNP12" i="31"/>
  <c r="DNQ12" i="31"/>
  <c r="DNN12" i="31"/>
  <c r="DNM12" i="31"/>
  <c r="DNK12" i="31"/>
  <c r="DNL12" i="31"/>
  <c r="DNI12" i="31"/>
  <c r="DNH12" i="31"/>
  <c r="DNF12" i="31"/>
  <c r="DNG12" i="31"/>
  <c r="DNC12" i="31"/>
  <c r="DNB12" i="31"/>
  <c r="DMZ12" i="31"/>
  <c r="DNA12" i="31"/>
  <c r="DMX12" i="31"/>
  <c r="DMW12" i="31"/>
  <c r="DMU12" i="31"/>
  <c r="DMV12" i="31"/>
  <c r="DMS12" i="31"/>
  <c r="DMR12" i="31"/>
  <c r="DMP12" i="31"/>
  <c r="DMQ12" i="31"/>
  <c r="DMM12" i="31"/>
  <c r="DML12" i="31"/>
  <c r="DMJ12" i="31"/>
  <c r="DMK12" i="31"/>
  <c r="DMH12" i="31"/>
  <c r="DMG12" i="31"/>
  <c r="DME12" i="31"/>
  <c r="DMF12" i="31"/>
  <c r="DMC12" i="31"/>
  <c r="DMB12" i="31"/>
  <c r="DLZ12" i="31"/>
  <c r="DMA12" i="31"/>
  <c r="DLW12" i="31"/>
  <c r="DLV12" i="31"/>
  <c r="DLT12" i="31"/>
  <c r="DLU12" i="31"/>
  <c r="DLR12" i="31"/>
  <c r="DLQ12" i="31"/>
  <c r="DLO12" i="31"/>
  <c r="DLP12" i="31"/>
  <c r="DLM12" i="31"/>
  <c r="DLL12" i="31"/>
  <c r="DLJ12" i="31"/>
  <c r="DLK12" i="31"/>
  <c r="DLG12" i="31"/>
  <c r="DLF12" i="31"/>
  <c r="DLD12" i="31"/>
  <c r="DLE12" i="31"/>
  <c r="DLB12" i="31"/>
  <c r="DLA12" i="31"/>
  <c r="DKY12" i="31"/>
  <c r="DKZ12" i="31"/>
  <c r="DKW12" i="31"/>
  <c r="DKV12" i="31"/>
  <c r="DKT12" i="31"/>
  <c r="DKU12" i="31"/>
  <c r="DKQ12" i="31"/>
  <c r="DKP12" i="31"/>
  <c r="DKN12" i="31"/>
  <c r="DKO12" i="31"/>
  <c r="DKL12" i="31"/>
  <c r="DKK12" i="31"/>
  <c r="DKI12" i="31"/>
  <c r="DKJ12" i="31"/>
  <c r="DKG12" i="31"/>
  <c r="DKF12" i="31"/>
  <c r="DKD12" i="31"/>
  <c r="DKE12" i="31"/>
  <c r="DKA12" i="31"/>
  <c r="DJZ12" i="31"/>
  <c r="DJX12" i="31"/>
  <c r="DJY12" i="31"/>
  <c r="DJV12" i="31"/>
  <c r="DJU12" i="31"/>
  <c r="DJS12" i="31"/>
  <c r="DJT12" i="31"/>
  <c r="DJQ12" i="31"/>
  <c r="DJP12" i="31"/>
  <c r="DJN12" i="31"/>
  <c r="DJO12" i="31"/>
  <c r="DJK12" i="31"/>
  <c r="DJJ12" i="31"/>
  <c r="DJH12" i="31"/>
  <c r="DJI12" i="31"/>
  <c r="DJF12" i="31"/>
  <c r="DJE12" i="31"/>
  <c r="DJC12" i="31"/>
  <c r="DJD12" i="31"/>
  <c r="DJA12" i="31"/>
  <c r="DIZ12" i="31"/>
  <c r="DIX12" i="31"/>
  <c r="DIY12" i="31"/>
  <c r="DIU12" i="31"/>
  <c r="DIT12" i="31"/>
  <c r="DIR12" i="31"/>
  <c r="DIS12" i="31"/>
  <c r="DIP12" i="31"/>
  <c r="DIO12" i="31"/>
  <c r="DIM12" i="31"/>
  <c r="DIN12" i="31"/>
  <c r="DIK12" i="31"/>
  <c r="DIJ12" i="31"/>
  <c r="DIH12" i="31"/>
  <c r="DII12" i="31"/>
  <c r="DIE12" i="31"/>
  <c r="DID12" i="31"/>
  <c r="DIB12" i="31"/>
  <c r="DIC12" i="31"/>
  <c r="DHZ12" i="31"/>
  <c r="DHY12" i="31"/>
  <c r="DHW12" i="31"/>
  <c r="DHX12" i="31"/>
  <c r="DHU12" i="31"/>
  <c r="DHT12" i="31"/>
  <c r="DHR12" i="31"/>
  <c r="DHS12" i="31"/>
  <c r="DHO12" i="31"/>
  <c r="DHN12" i="31"/>
  <c r="DHL12" i="31"/>
  <c r="DHM12" i="31"/>
  <c r="DHJ12" i="31"/>
  <c r="DHI12" i="31"/>
  <c r="DHG12" i="31"/>
  <c r="DHH12" i="31"/>
  <c r="DHE12" i="31"/>
  <c r="DHD12" i="31"/>
  <c r="DHB12" i="31"/>
  <c r="DHC12" i="31"/>
  <c r="DGY12" i="31"/>
  <c r="DGX12" i="31"/>
  <c r="DGV12" i="31"/>
  <c r="DGW12" i="31"/>
  <c r="DGT12" i="31"/>
  <c r="DGU12" i="31" s="1"/>
  <c r="DGS12" i="31"/>
  <c r="DGQ12" i="31"/>
  <c r="DGR12" i="31"/>
  <c r="DGO12" i="31"/>
  <c r="DGN12" i="31"/>
  <c r="DGL12" i="31"/>
  <c r="DGM12" i="31"/>
  <c r="DGI12" i="31"/>
  <c r="DGH12" i="31"/>
  <c r="DGF12" i="31"/>
  <c r="DGG12" i="31"/>
  <c r="DGD12" i="31"/>
  <c r="DGC12" i="31"/>
  <c r="DGA12" i="31"/>
  <c r="DGB12" i="31"/>
  <c r="DFY12" i="31"/>
  <c r="DFX12" i="31"/>
  <c r="DFV12" i="31"/>
  <c r="DFW12" i="31"/>
  <c r="DFS12" i="31"/>
  <c r="DFR12" i="31"/>
  <c r="DFP12" i="31"/>
  <c r="DFQ12" i="31"/>
  <c r="DFN12" i="31"/>
  <c r="DFM12" i="31"/>
  <c r="DFK12" i="31"/>
  <c r="DFL12" i="31"/>
  <c r="DFI12" i="31"/>
  <c r="DFH12" i="31"/>
  <c r="DFF12" i="31"/>
  <c r="DFG12" i="31"/>
  <c r="DFC12" i="31"/>
  <c r="DFB12" i="31"/>
  <c r="DEZ12" i="31"/>
  <c r="DFA12" i="31"/>
  <c r="DEX12" i="31"/>
  <c r="DEW12" i="31"/>
  <c r="DEU12" i="31"/>
  <c r="DEV12" i="31"/>
  <c r="DES12" i="31"/>
  <c r="DER12" i="31"/>
  <c r="DEP12" i="31"/>
  <c r="DEQ12" i="31"/>
  <c r="DEM12" i="31"/>
  <c r="DEL12" i="31"/>
  <c r="DEJ12" i="31"/>
  <c r="DEK12" i="31"/>
  <c r="DEH12" i="31"/>
  <c r="DEG12" i="31"/>
  <c r="DEE12" i="31"/>
  <c r="DEF12" i="31"/>
  <c r="DEC12" i="31"/>
  <c r="DEB12" i="31"/>
  <c r="DDZ12" i="31"/>
  <c r="DEA12" i="31"/>
  <c r="DDW12" i="31"/>
  <c r="DDV12" i="31"/>
  <c r="DDT12" i="31"/>
  <c r="DDU12" i="31"/>
  <c r="DDR12" i="31"/>
  <c r="DDQ12" i="31"/>
  <c r="DDO12" i="31"/>
  <c r="DDP12" i="31"/>
  <c r="DDM12" i="31"/>
  <c r="DDL12" i="31"/>
  <c r="DDJ12" i="31"/>
  <c r="DDK12" i="31"/>
  <c r="DDG12" i="31"/>
  <c r="DDF12" i="31"/>
  <c r="DDD12" i="31"/>
  <c r="DDE12" i="31"/>
  <c r="DDB12" i="31"/>
  <c r="DDA12" i="31"/>
  <c r="DCY12" i="31"/>
  <c r="DCZ12" i="31"/>
  <c r="DCW12" i="31"/>
  <c r="DCV12" i="31"/>
  <c r="DCT12" i="31"/>
  <c r="DCU12" i="31"/>
  <c r="DCQ12" i="31"/>
  <c r="DCP12" i="31"/>
  <c r="DCN12" i="31"/>
  <c r="DCO12" i="31"/>
  <c r="DCL12" i="31"/>
  <c r="DCK12" i="31"/>
  <c r="DCI12" i="31"/>
  <c r="DCJ12" i="31"/>
  <c r="DCG12" i="31"/>
  <c r="DCF12" i="31"/>
  <c r="DCD12" i="31"/>
  <c r="DCE12" i="31"/>
  <c r="DCA12" i="31"/>
  <c r="DBZ12" i="31"/>
  <c r="DBX12" i="31"/>
  <c r="DBY12" i="31"/>
  <c r="DBV12" i="31"/>
  <c r="DBU12" i="31"/>
  <c r="DBS12" i="31"/>
  <c r="DBT12" i="31"/>
  <c r="DBQ12" i="31"/>
  <c r="DBP12" i="31"/>
  <c r="DBN12" i="31"/>
  <c r="DBO12" i="31"/>
  <c r="DBK12" i="31"/>
  <c r="DBJ12" i="31"/>
  <c r="DBH12" i="31"/>
  <c r="DBI12" i="31"/>
  <c r="DBF12" i="31"/>
  <c r="DBE12" i="31"/>
  <c r="DBC12" i="31"/>
  <c r="DBD12" i="31"/>
  <c r="DBA12" i="31"/>
  <c r="DAZ12" i="31"/>
  <c r="DAX12" i="31"/>
  <c r="DAY12" i="31"/>
  <c r="DAU12" i="31"/>
  <c r="DAT12" i="31"/>
  <c r="DAR12" i="31"/>
  <c r="DAS12" i="31"/>
  <c r="DAP12" i="31"/>
  <c r="DAO12" i="31"/>
  <c r="DAM12" i="31"/>
  <c r="DAN12" i="31"/>
  <c r="DAK12" i="31"/>
  <c r="DAJ12" i="31"/>
  <c r="DAH12" i="31"/>
  <c r="DAI12" i="31"/>
  <c r="DAE12" i="31"/>
  <c r="DAF12" i="31" s="1"/>
  <c r="DAD12" i="31"/>
  <c r="DAB12" i="31"/>
  <c r="DAC12" i="31"/>
  <c r="CZZ12" i="31"/>
  <c r="CZY12" i="31"/>
  <c r="CZW12" i="31"/>
  <c r="CZX12" i="31"/>
  <c r="CZU12" i="31"/>
  <c r="CZT12" i="31"/>
  <c r="CZR12" i="31"/>
  <c r="CZS12" i="31"/>
  <c r="CZO12" i="31"/>
  <c r="CZN12" i="31"/>
  <c r="CZL12" i="31"/>
  <c r="CZM12" i="31"/>
  <c r="CZJ12" i="31"/>
  <c r="CZI12" i="31"/>
  <c r="CZG12" i="31"/>
  <c r="CZH12" i="31"/>
  <c r="CZE12" i="31"/>
  <c r="CZD12" i="31"/>
  <c r="CZB12" i="31"/>
  <c r="CZC12" i="31"/>
  <c r="CYY12" i="31"/>
  <c r="CYX12" i="31"/>
  <c r="CYV12" i="31"/>
  <c r="CYW12" i="31"/>
  <c r="CYT12" i="31"/>
  <c r="CYS12" i="31"/>
  <c r="CYR12" i="31"/>
  <c r="CYQ12" i="31"/>
  <c r="CYO12" i="31"/>
  <c r="CYN12" i="31"/>
  <c r="CYM12" i="31"/>
  <c r="CYL12" i="31"/>
  <c r="CYI12" i="31"/>
  <c r="CYH12" i="31"/>
  <c r="CYF12" i="31"/>
  <c r="CYG12" i="31"/>
  <c r="CYD12" i="31"/>
  <c r="CYC12" i="31"/>
  <c r="CYA12" i="31"/>
  <c r="CYB12" i="31"/>
  <c r="CXY12" i="31"/>
  <c r="CXX12" i="31"/>
  <c r="CXV12" i="31"/>
  <c r="CXW12" i="31"/>
  <c r="CXS12" i="31"/>
  <c r="CXR12" i="31"/>
  <c r="CXP12" i="31"/>
  <c r="CXQ12" i="31"/>
  <c r="CXN12" i="31"/>
  <c r="CXM12" i="31"/>
  <c r="CXK12" i="31"/>
  <c r="CXL12" i="31"/>
  <c r="CXI12" i="31"/>
  <c r="CXH12" i="31"/>
  <c r="CXF12" i="31"/>
  <c r="CXG12" i="31"/>
  <c r="CXC12" i="31"/>
  <c r="CXB12" i="31"/>
  <c r="CWZ12" i="31"/>
  <c r="CXA12" i="31"/>
  <c r="CWX12" i="31"/>
  <c r="CWW12" i="31"/>
  <c r="CWU12" i="31"/>
  <c r="CWV12" i="31"/>
  <c r="CWS12" i="31"/>
  <c r="CWR12" i="31"/>
  <c r="CWP12" i="31"/>
  <c r="CWQ12" i="31"/>
  <c r="CWM12" i="31"/>
  <c r="CWL12" i="31"/>
  <c r="CWJ12" i="31"/>
  <c r="CWK12" i="31"/>
  <c r="CWH12" i="31"/>
  <c r="CWG12" i="31"/>
  <c r="CWE12" i="31"/>
  <c r="CWF12" i="31"/>
  <c r="CWC12" i="31"/>
  <c r="CWB12" i="31"/>
  <c r="CVZ12" i="31"/>
  <c r="CWA12" i="31"/>
  <c r="CVW12" i="31"/>
  <c r="CVV12" i="31"/>
  <c r="CVT12" i="31"/>
  <c r="CVU12" i="31"/>
  <c r="CVR12" i="31"/>
  <c r="CVQ12" i="31"/>
  <c r="CVO12" i="31"/>
  <c r="CVP12" i="31"/>
  <c r="CVM12" i="31"/>
  <c r="CVL12" i="31"/>
  <c r="CVK12" i="31"/>
  <c r="CVJ12" i="31"/>
  <c r="CVG12" i="31"/>
  <c r="CVF12" i="31"/>
  <c r="CVD12" i="31"/>
  <c r="CVE12" i="31"/>
  <c r="CVB12" i="31"/>
  <c r="CVA12" i="31"/>
  <c r="CUY12" i="31"/>
  <c r="CUZ12" i="31"/>
  <c r="CUW12" i="31"/>
  <c r="CUV12" i="31"/>
  <c r="CUT12" i="31"/>
  <c r="CUU12" i="31"/>
  <c r="CUQ12" i="31"/>
  <c r="CUP12" i="31"/>
  <c r="CUN12" i="31"/>
  <c r="CUO12" i="31"/>
  <c r="CUL12" i="31"/>
  <c r="CUK12" i="31"/>
  <c r="CUI12" i="31"/>
  <c r="CUJ12" i="31"/>
  <c r="CUG12" i="31"/>
  <c r="CUF12" i="31"/>
  <c r="CUD12" i="31"/>
  <c r="CUE12" i="31"/>
  <c r="CUA12" i="31"/>
  <c r="CTZ12" i="31"/>
  <c r="CTX12" i="31"/>
  <c r="CTY12" i="31"/>
  <c r="CTV12" i="31"/>
  <c r="CTU12" i="31"/>
  <c r="CTS12" i="31"/>
  <c r="CTT12" i="31"/>
  <c r="CTQ12" i="31"/>
  <c r="CTP12" i="31"/>
  <c r="CTN12" i="31"/>
  <c r="CTO12" i="31"/>
  <c r="CTK12" i="31"/>
  <c r="CTJ12" i="31"/>
  <c r="CTH12" i="31"/>
  <c r="CTI12" i="31"/>
  <c r="CTF12" i="31"/>
  <c r="CTE12" i="31"/>
  <c r="CTC12" i="31"/>
  <c r="CTD12" i="31"/>
  <c r="CTA12" i="31"/>
  <c r="CSZ12" i="31"/>
  <c r="CSX12" i="31"/>
  <c r="CSY12" i="31"/>
  <c r="CSU12" i="31"/>
  <c r="CST12" i="31"/>
  <c r="CSR12" i="31"/>
  <c r="CSS12" i="31"/>
  <c r="CSP12" i="31"/>
  <c r="CSO12" i="31"/>
  <c r="CSM12" i="31"/>
  <c r="CSN12" i="31"/>
  <c r="CSK12" i="31"/>
  <c r="CSJ12" i="31"/>
  <c r="CSH12" i="31"/>
  <c r="CSI12" i="31"/>
  <c r="CSE12" i="31"/>
  <c r="CSD12" i="31"/>
  <c r="CSB12" i="31"/>
  <c r="CSC12" i="31"/>
  <c r="CRZ12" i="31"/>
  <c r="CRY12" i="31"/>
  <c r="CRW12" i="31"/>
  <c r="CRX12" i="31"/>
  <c r="CRU12" i="31"/>
  <c r="CRT12" i="31"/>
  <c r="CRS12" i="31"/>
  <c r="CRR12" i="31"/>
  <c r="CRO12" i="31"/>
  <c r="CRN12" i="31"/>
  <c r="CRL12" i="31"/>
  <c r="CRM12" i="31"/>
  <c r="CRJ12" i="31"/>
  <c r="CRI12" i="31"/>
  <c r="CRG12" i="31"/>
  <c r="CRH12" i="31"/>
  <c r="CRE12" i="31"/>
  <c r="CRD12" i="31"/>
  <c r="CRB12" i="31"/>
  <c r="CRC12" i="31"/>
  <c r="CQY12" i="31"/>
  <c r="CQX12" i="31"/>
  <c r="CQV12" i="31"/>
  <c r="CQW12" i="31"/>
  <c r="CQT12" i="31"/>
  <c r="CQS12" i="31"/>
  <c r="CQQ12" i="31"/>
  <c r="CQR12" i="31"/>
  <c r="CQO12" i="31"/>
  <c r="CQN12" i="31"/>
  <c r="CQL12" i="31"/>
  <c r="CQM12" i="31"/>
  <c r="CQI12" i="31"/>
  <c r="CQH12" i="31"/>
  <c r="CQF12" i="31"/>
  <c r="CQG12" i="31"/>
  <c r="CQD12" i="31"/>
  <c r="CQC12" i="31"/>
  <c r="CQA12" i="31"/>
  <c r="CQB12" i="31"/>
  <c r="CPY12" i="31"/>
  <c r="CPX12" i="31"/>
  <c r="CPV12" i="31"/>
  <c r="CPW12" i="31"/>
  <c r="CPS12" i="31"/>
  <c r="CPR12" i="31"/>
  <c r="CPP12" i="31"/>
  <c r="CPQ12" i="31"/>
  <c r="CPN12" i="31"/>
  <c r="CPM12" i="31"/>
  <c r="CPK12" i="31"/>
  <c r="CPL12" i="31"/>
  <c r="CPI12" i="31"/>
  <c r="CPH12" i="31"/>
  <c r="CPF12" i="31"/>
  <c r="CPG12" i="31"/>
  <c r="CPC12" i="31"/>
  <c r="CPB12" i="31"/>
  <c r="COZ12" i="31"/>
  <c r="CPA12" i="31"/>
  <c r="COX12" i="31"/>
  <c r="COW12" i="31"/>
  <c r="COU12" i="31"/>
  <c r="COV12" i="31"/>
  <c r="COS12" i="31"/>
  <c r="COR12" i="31"/>
  <c r="COP12" i="31"/>
  <c r="COQ12" i="31"/>
  <c r="COM12" i="31"/>
  <c r="COL12" i="31"/>
  <c r="COJ12" i="31"/>
  <c r="COK12" i="31"/>
  <c r="COH12" i="31"/>
  <c r="COG12" i="31"/>
  <c r="COE12" i="31"/>
  <c r="COF12" i="31"/>
  <c r="COC12" i="31"/>
  <c r="COB12" i="31"/>
  <c r="CNZ12" i="31"/>
  <c r="COA12" i="31"/>
  <c r="CNW12" i="31"/>
  <c r="CNV12" i="31"/>
  <c r="CNT12" i="31"/>
  <c r="CNU12" i="31"/>
  <c r="CNR12" i="31"/>
  <c r="CNQ12" i="31"/>
  <c r="CNO12" i="31"/>
  <c r="CNP12" i="31"/>
  <c r="CNM12" i="31"/>
  <c r="CNL12" i="31"/>
  <c r="CNJ12" i="31"/>
  <c r="CNK12" i="31"/>
  <c r="CNG12" i="31"/>
  <c r="CNF12" i="31"/>
  <c r="CND12" i="31"/>
  <c r="CNE12" i="31"/>
  <c r="CNB12" i="31"/>
  <c r="CNA12" i="31"/>
  <c r="CMY12" i="31"/>
  <c r="CMZ12" i="31"/>
  <c r="CMW12" i="31"/>
  <c r="CMV12" i="31"/>
  <c r="CMT12" i="31"/>
  <c r="CMU12" i="31"/>
  <c r="CMQ12" i="31"/>
  <c r="CMP12" i="31"/>
  <c r="CMN12" i="31"/>
  <c r="CMO12" i="31"/>
  <c r="CML12" i="31"/>
  <c r="CMK12" i="31"/>
  <c r="CMI12" i="31"/>
  <c r="CMJ12" i="31"/>
  <c r="CMG12" i="31"/>
  <c r="CMH12" i="31" s="1"/>
  <c r="CMF12" i="31"/>
  <c r="CMD12" i="31"/>
  <c r="CME12" i="31"/>
  <c r="CMA12" i="31"/>
  <c r="CLZ12" i="31"/>
  <c r="CLX12" i="31"/>
  <c r="CLY12" i="31"/>
  <c r="CLV12" i="31"/>
  <c r="CLU12" i="31"/>
  <c r="CLS12" i="31"/>
  <c r="CLT12" i="31"/>
  <c r="CLQ12" i="31"/>
  <c r="CLP12" i="31"/>
  <c r="CLN12" i="31"/>
  <c r="CLO12" i="31"/>
  <c r="CLK12" i="31"/>
  <c r="CLJ12" i="31"/>
  <c r="CLH12" i="31"/>
  <c r="CLI12" i="31"/>
  <c r="CLF12" i="31"/>
  <c r="CLE12" i="31"/>
  <c r="CLC12" i="31"/>
  <c r="CLD12" i="31"/>
  <c r="CLA12" i="31"/>
  <c r="CKZ12" i="31"/>
  <c r="CKX12" i="31"/>
  <c r="CKY12" i="31"/>
  <c r="CKU12" i="31"/>
  <c r="CKT12" i="31"/>
  <c r="CKR12" i="31"/>
  <c r="CKS12" i="31"/>
  <c r="CKP12" i="31"/>
  <c r="CKO12" i="31"/>
  <c r="CKM12" i="31"/>
  <c r="CKN12" i="31"/>
  <c r="CKK12" i="31"/>
  <c r="CKJ12" i="31"/>
  <c r="CKH12" i="31"/>
  <c r="CKI12" i="31"/>
  <c r="CKE12" i="31"/>
  <c r="CKD12" i="31"/>
  <c r="CKB12" i="31"/>
  <c r="CKC12" i="31"/>
  <c r="CJZ12" i="31"/>
  <c r="CJY12" i="31"/>
  <c r="CJW12" i="31"/>
  <c r="CJX12" i="31"/>
  <c r="CJU12" i="31"/>
  <c r="CJT12" i="31"/>
  <c r="CJR12" i="31"/>
  <c r="CJS12" i="31"/>
  <c r="CJO12" i="31"/>
  <c r="CJN12" i="31"/>
  <c r="CJL12" i="31"/>
  <c r="CJM12" i="31"/>
  <c r="CJJ12" i="31"/>
  <c r="CJI12" i="31"/>
  <c r="CJG12" i="31"/>
  <c r="CJH12" i="31"/>
  <c r="CJE12" i="31"/>
  <c r="CJD12" i="31"/>
  <c r="CJB12" i="31"/>
  <c r="CJC12" i="31"/>
  <c r="CIY12" i="31"/>
  <c r="CIX12" i="31"/>
  <c r="CIV12" i="31"/>
  <c r="CIW12" i="31"/>
  <c r="CIT12" i="31"/>
  <c r="CIS12" i="31"/>
  <c r="CIQ12" i="31"/>
  <c r="CIR12" i="31"/>
  <c r="CIO12" i="31"/>
  <c r="CIN12" i="31"/>
  <c r="CIM12" i="31"/>
  <c r="CIL12" i="31"/>
  <c r="CII12" i="31"/>
  <c r="CIH12" i="31"/>
  <c r="CIF12" i="31"/>
  <c r="CIG12" i="31"/>
  <c r="CID12" i="31"/>
  <c r="CIC12" i="31"/>
  <c r="CIA12" i="31"/>
  <c r="CIB12" i="31"/>
  <c r="CHY12" i="31"/>
  <c r="CHX12" i="31"/>
  <c r="CHV12" i="31"/>
  <c r="CHW12" i="31"/>
  <c r="CHS12" i="31"/>
  <c r="CHR12" i="31"/>
  <c r="CHP12" i="31"/>
  <c r="CHQ12" i="31"/>
  <c r="CHN12" i="31"/>
  <c r="CHM12" i="31"/>
  <c r="CHK12" i="31"/>
  <c r="CHL12" i="31"/>
  <c r="CHI12" i="31"/>
  <c r="CHH12" i="31"/>
  <c r="CHF12" i="31"/>
  <c r="CHG12" i="31"/>
  <c r="CHC12" i="31"/>
  <c r="CHB12" i="31"/>
  <c r="CGZ12" i="31"/>
  <c r="CHA12" i="31"/>
  <c r="CGX12" i="31"/>
  <c r="CGW12" i="31"/>
  <c r="CGU12" i="31"/>
  <c r="CGV12" i="31"/>
  <c r="CGS12" i="31"/>
  <c r="CGR12" i="31"/>
  <c r="CGP12" i="31"/>
  <c r="CGQ12" i="31"/>
  <c r="CGM12" i="31"/>
  <c r="CGL12" i="31"/>
  <c r="CGJ12" i="31"/>
  <c r="CGK12" i="31"/>
  <c r="CGH12" i="31"/>
  <c r="CGG12" i="31"/>
  <c r="CGE12" i="31"/>
  <c r="CGF12" i="31"/>
  <c r="CGC12" i="31"/>
  <c r="CGB12" i="31"/>
  <c r="CFZ12" i="31"/>
  <c r="CGA12" i="31"/>
  <c r="CFW12" i="31"/>
  <c r="CFV12" i="31"/>
  <c r="CFT12" i="31"/>
  <c r="CFU12" i="31"/>
  <c r="CFR12" i="31"/>
  <c r="CFQ12" i="31"/>
  <c r="CFO12" i="31"/>
  <c r="CFP12" i="31"/>
  <c r="CFM12" i="31"/>
  <c r="CFL12" i="31"/>
  <c r="CFK12" i="31"/>
  <c r="CFJ12" i="31"/>
  <c r="CFG12" i="31"/>
  <c r="CFF12" i="31"/>
  <c r="CFD12" i="31"/>
  <c r="CFE12" i="31"/>
  <c r="CFB12" i="31"/>
  <c r="CFA12" i="31"/>
  <c r="CEY12" i="31"/>
  <c r="CEZ12" i="31"/>
  <c r="CEW12" i="31"/>
  <c r="CEV12" i="31"/>
  <c r="CET12" i="31"/>
  <c r="CEU12" i="31"/>
  <c r="CEQ12" i="31"/>
  <c r="CEP12" i="31"/>
  <c r="CEN12" i="31"/>
  <c r="CEO12" i="31"/>
  <c r="CEL12" i="31"/>
  <c r="CEK12" i="31"/>
  <c r="CEI12" i="31"/>
  <c r="CEJ12" i="31"/>
  <c r="CEG12" i="31"/>
  <c r="CEF12" i="31"/>
  <c r="CED12" i="31"/>
  <c r="CEE12" i="31"/>
  <c r="CEA12" i="31"/>
  <c r="CDZ12" i="31"/>
  <c r="CDX12" i="31"/>
  <c r="CDY12" i="31"/>
  <c r="CDV12" i="31"/>
  <c r="CDU12" i="31"/>
  <c r="CDS12" i="31"/>
  <c r="CDT12" i="31"/>
  <c r="CDQ12" i="31"/>
  <c r="CDP12" i="31"/>
  <c r="CDN12" i="31"/>
  <c r="CDO12" i="31"/>
  <c r="CDK12" i="31"/>
  <c r="CDJ12" i="31"/>
  <c r="CDH12" i="31"/>
  <c r="CDI12" i="31"/>
  <c r="CDF12" i="31"/>
  <c r="CDE12" i="31"/>
  <c r="CDC12" i="31"/>
  <c r="CDD12" i="31"/>
  <c r="CDA12" i="31"/>
  <c r="CCZ12" i="31"/>
  <c r="CCX12" i="31"/>
  <c r="CCY12" i="31"/>
  <c r="CCU12" i="31"/>
  <c r="CCT12" i="31"/>
  <c r="CCS12" i="31"/>
  <c r="CCR12" i="31"/>
  <c r="CCP12" i="31"/>
  <c r="CCO12" i="31"/>
  <c r="CCM12" i="31"/>
  <c r="CCN12" i="31"/>
  <c r="CCK12" i="31"/>
  <c r="CCJ12" i="31"/>
  <c r="CCH12" i="31"/>
  <c r="CCI12" i="31"/>
  <c r="CCE12" i="31"/>
  <c r="CCD12" i="31"/>
  <c r="CCB12" i="31"/>
  <c r="CCC12" i="31"/>
  <c r="CBZ12" i="31"/>
  <c r="CBY12" i="31"/>
  <c r="CBW12" i="31"/>
  <c r="CBX12" i="31"/>
  <c r="CBU12" i="31"/>
  <c r="CBT12" i="31"/>
  <c r="CBR12" i="31"/>
  <c r="CBS12" i="31"/>
  <c r="CBO12" i="31"/>
  <c r="CBN12" i="31"/>
  <c r="CBL12" i="31"/>
  <c r="CBM12" i="31"/>
  <c r="CBJ12" i="31"/>
  <c r="CBI12" i="31"/>
  <c r="CBG12" i="31"/>
  <c r="CBH12" i="31"/>
  <c r="CBE12" i="31"/>
  <c r="CBD12" i="31"/>
  <c r="CBB12" i="31"/>
  <c r="CBC12" i="31"/>
  <c r="CAY12" i="31"/>
  <c r="CAX12" i="31"/>
  <c r="CAV12" i="31"/>
  <c r="CAW12" i="31"/>
  <c r="CAT12" i="31"/>
  <c r="CAS12" i="31"/>
  <c r="CAQ12" i="31"/>
  <c r="CAR12" i="31"/>
  <c r="CAO12" i="31"/>
  <c r="CAN12" i="31"/>
  <c r="CAM12" i="31"/>
  <c r="CAL12" i="31"/>
  <c r="CAI12" i="31"/>
  <c r="CAH12" i="31"/>
  <c r="CAF12" i="31"/>
  <c r="CAG12" i="31"/>
  <c r="CAD12" i="31"/>
  <c r="CAC12" i="31"/>
  <c r="CAA12" i="31"/>
  <c r="CAB12" i="31"/>
  <c r="BZY12" i="31"/>
  <c r="BZX12" i="31"/>
  <c r="BZV12" i="31"/>
  <c r="BZW12" i="31"/>
  <c r="BZS12" i="31"/>
  <c r="BZR12" i="31"/>
  <c r="BZP12" i="31"/>
  <c r="BZQ12" i="31"/>
  <c r="BZN12" i="31"/>
  <c r="BZM12" i="31"/>
  <c r="BZK12" i="31"/>
  <c r="BZL12" i="31"/>
  <c r="BZI12" i="31"/>
  <c r="BZH12" i="31"/>
  <c r="BZF12" i="31"/>
  <c r="BZG12" i="31"/>
  <c r="BZC12" i="31"/>
  <c r="BZB12" i="31"/>
  <c r="BYZ12" i="31"/>
  <c r="BZA12" i="31"/>
  <c r="BYX12" i="31"/>
  <c r="BYW12" i="31"/>
  <c r="BYU12" i="31"/>
  <c r="BYV12" i="31"/>
  <c r="BYS12" i="31"/>
  <c r="BYR12" i="31"/>
  <c r="BYP12" i="31"/>
  <c r="BYQ12" i="31"/>
  <c r="BYM12" i="31"/>
  <c r="BYL12" i="31"/>
  <c r="BYJ12" i="31"/>
  <c r="BYK12" i="31"/>
  <c r="BYH12" i="31"/>
  <c r="BYG12" i="31"/>
  <c r="BYE12" i="31"/>
  <c r="BYF12" i="31"/>
  <c r="BYC12" i="31"/>
  <c r="BYB12" i="31"/>
  <c r="BXZ12" i="31"/>
  <c r="BYA12" i="31"/>
  <c r="BXW12" i="31"/>
  <c r="BXV12" i="31"/>
  <c r="BXT12" i="31"/>
  <c r="BXU12" i="31"/>
  <c r="BXR12" i="31"/>
  <c r="BXQ12" i="31"/>
  <c r="BXO12" i="31"/>
  <c r="BXP12" i="31"/>
  <c r="BXM12" i="31"/>
  <c r="BXL12" i="31"/>
  <c r="BXJ12" i="31"/>
  <c r="BXK12" i="31"/>
  <c r="BXG12" i="31"/>
  <c r="BXF12" i="31"/>
  <c r="BXE12" i="31"/>
  <c r="BXD12" i="31"/>
  <c r="BXB12" i="31"/>
  <c r="BXA12" i="31"/>
  <c r="BWY12" i="31"/>
  <c r="BWZ12" i="31"/>
  <c r="BWW12" i="31"/>
  <c r="BWV12" i="31"/>
  <c r="BWT12" i="31"/>
  <c r="BWU12" i="31"/>
  <c r="BWQ12" i="31"/>
  <c r="BWP12" i="31"/>
  <c r="BWN12" i="31"/>
  <c r="BWO12" i="31"/>
  <c r="BWL12" i="31"/>
  <c r="BWK12" i="31"/>
  <c r="BWI12" i="31"/>
  <c r="BWJ12" i="31"/>
  <c r="BWG12" i="31"/>
  <c r="BWF12" i="31"/>
  <c r="BWD12" i="31"/>
  <c r="BWE12" i="31"/>
  <c r="BWA12" i="31"/>
  <c r="BVZ12" i="31"/>
  <c r="BVX12" i="31"/>
  <c r="BVY12" i="31"/>
  <c r="BVV12" i="31"/>
  <c r="BVU12" i="31"/>
  <c r="BVS12" i="31"/>
  <c r="BVT12" i="31"/>
  <c r="BVQ12" i="31"/>
  <c r="BVP12" i="31"/>
  <c r="BVN12" i="31"/>
  <c r="BVO12" i="31"/>
  <c r="BVK12" i="31"/>
  <c r="BVJ12" i="31"/>
  <c r="BVH12" i="31"/>
  <c r="BVI12" i="31"/>
  <c r="BVF12" i="31"/>
  <c r="BVE12" i="31"/>
  <c r="BVC12" i="31"/>
  <c r="BVD12" i="31"/>
  <c r="BVA12" i="31"/>
  <c r="BUZ12" i="31"/>
  <c r="BUX12" i="31"/>
  <c r="BUY12" i="31"/>
  <c r="BUU12" i="31"/>
  <c r="BUT12" i="31"/>
  <c r="BUR12" i="31"/>
  <c r="BUS12" i="31"/>
  <c r="BUP12" i="31"/>
  <c r="BUO12" i="31"/>
  <c r="BUM12" i="31"/>
  <c r="BUN12" i="31"/>
  <c r="BUK12" i="31"/>
  <c r="BUJ12" i="31"/>
  <c r="BUH12" i="31"/>
  <c r="BUI12" i="31"/>
  <c r="BUE12" i="31"/>
  <c r="BUD12" i="31"/>
  <c r="BUB12" i="31"/>
  <c r="BUC12" i="31"/>
  <c r="BTZ12" i="31"/>
  <c r="BTY12" i="31"/>
  <c r="BTW12" i="31"/>
  <c r="BTX12" i="31"/>
  <c r="BTU12" i="31"/>
  <c r="BTT12" i="31"/>
  <c r="BTR12" i="31"/>
  <c r="BTS12" i="31"/>
  <c r="BTO12" i="31"/>
  <c r="BTN12" i="31"/>
  <c r="BTL12" i="31"/>
  <c r="BTM12" i="31"/>
  <c r="BTJ12" i="31"/>
  <c r="BTI12" i="31"/>
  <c r="BTG12" i="31"/>
  <c r="BTH12" i="31"/>
  <c r="BTE12" i="31"/>
  <c r="BTD12" i="31"/>
  <c r="BTB12" i="31"/>
  <c r="BTC12" i="31"/>
  <c r="BSY12" i="31"/>
  <c r="BSX12" i="31"/>
  <c r="BSV12" i="31"/>
  <c r="BSW12" i="31"/>
  <c r="BST12" i="31"/>
  <c r="BSS12" i="31"/>
  <c r="BSQ12" i="31"/>
  <c r="BSR12" i="31"/>
  <c r="BSO12" i="31"/>
  <c r="BSN12" i="31"/>
  <c r="BSL12" i="31"/>
  <c r="BSM12" i="31"/>
  <c r="BSI12" i="31"/>
  <c r="BSH12" i="31"/>
  <c r="BSF12" i="31"/>
  <c r="BSG12" i="31"/>
  <c r="BSD12" i="31"/>
  <c r="BSC12" i="31"/>
  <c r="BSB12" i="31"/>
  <c r="BSA12" i="31"/>
  <c r="BRY12" i="31"/>
  <c r="BRX12" i="31"/>
  <c r="BRV12" i="31"/>
  <c r="BRW12" i="31"/>
  <c r="BRS12" i="31"/>
  <c r="BRR12" i="31"/>
  <c r="BRP12" i="31"/>
  <c r="BRQ12" i="31"/>
  <c r="BRN12" i="31"/>
  <c r="BRM12" i="31"/>
  <c r="BRK12" i="31"/>
  <c r="BRL12" i="31"/>
  <c r="BRI12" i="31"/>
  <c r="BRH12" i="31"/>
  <c r="BRF12" i="31"/>
  <c r="BRG12" i="31"/>
  <c r="BRC12" i="31"/>
  <c r="BRB12" i="31"/>
  <c r="BQZ12" i="31"/>
  <c r="BRA12" i="31"/>
  <c r="BQX12" i="31"/>
  <c r="BQW12" i="31"/>
  <c r="BQU12" i="31"/>
  <c r="BQV12" i="31"/>
  <c r="BQS12" i="31"/>
  <c r="BQR12" i="31"/>
  <c r="BQP12" i="31"/>
  <c r="BQQ12" i="31"/>
  <c r="BQM12" i="31"/>
  <c r="BQL12" i="31"/>
  <c r="BQJ12" i="31"/>
  <c r="BQK12" i="31"/>
  <c r="BQH12" i="31"/>
  <c r="BQG12" i="31"/>
  <c r="BQE12" i="31"/>
  <c r="BQF12" i="31"/>
  <c r="BQC12" i="31"/>
  <c r="BQB12" i="31"/>
  <c r="BPZ12" i="31"/>
  <c r="BQA12" i="31"/>
  <c r="BPW12" i="31"/>
  <c r="BPV12" i="31"/>
  <c r="BPT12" i="31"/>
  <c r="BPU12" i="31"/>
  <c r="BPR12" i="31"/>
  <c r="BPQ12" i="31"/>
  <c r="BPO12" i="31"/>
  <c r="BPP12" i="31"/>
  <c r="BPM12" i="31"/>
  <c r="BPL12" i="31"/>
  <c r="BPJ12" i="31"/>
  <c r="BPK12" i="31"/>
  <c r="BPG12" i="31"/>
  <c r="BPF12" i="31"/>
  <c r="BPD12" i="31"/>
  <c r="BPE12" i="31"/>
  <c r="BPB12" i="31"/>
  <c r="BPA12" i="31"/>
  <c r="BOY12" i="31"/>
  <c r="BOZ12" i="31"/>
  <c r="BOW12" i="31"/>
  <c r="BOV12" i="31"/>
  <c r="BOT12" i="31"/>
  <c r="BOU12" i="31"/>
  <c r="BOQ12" i="31"/>
  <c r="BOP12" i="31"/>
  <c r="BON12" i="31"/>
  <c r="BOO12" i="31"/>
  <c r="BOL12" i="31"/>
  <c r="BOK12" i="31"/>
  <c r="BOI12" i="31"/>
  <c r="BOJ12" i="31"/>
  <c r="BOG12" i="31"/>
  <c r="BOF12" i="31"/>
  <c r="BOD12" i="31"/>
  <c r="BOE12" i="31"/>
  <c r="BOA12" i="31"/>
  <c r="BNZ12" i="31"/>
  <c r="BNX12" i="31"/>
  <c r="BNY12" i="31"/>
  <c r="BNV12" i="31"/>
  <c r="BNU12" i="31"/>
  <c r="BNS12" i="31"/>
  <c r="BNT12" i="31"/>
  <c r="BNQ12" i="31"/>
  <c r="BNP12" i="31"/>
  <c r="BNN12" i="31"/>
  <c r="BNO12" i="31"/>
  <c r="BNK12" i="31"/>
  <c r="BNJ12" i="31"/>
  <c r="BNI12" i="31"/>
  <c r="BNH12" i="31"/>
  <c r="BNF12" i="31"/>
  <c r="BNE12" i="31"/>
  <c r="BNC12" i="31"/>
  <c r="BND12" i="31"/>
  <c r="BNA12" i="31"/>
  <c r="BMZ12" i="31"/>
  <c r="BMX12" i="31"/>
  <c r="BMY12" i="31"/>
  <c r="BMU12" i="31"/>
  <c r="BMT12" i="31"/>
  <c r="BMR12" i="31"/>
  <c r="BMS12" i="31"/>
  <c r="BMP12" i="31"/>
  <c r="BMO12" i="31"/>
  <c r="BMM12" i="31"/>
  <c r="BMN12" i="31"/>
  <c r="BMK12" i="31"/>
  <c r="BMJ12" i="31"/>
  <c r="BMH12" i="31"/>
  <c r="BMI12" i="31"/>
  <c r="BME12" i="31"/>
  <c r="BMD12" i="31"/>
  <c r="BMB12" i="31"/>
  <c r="BMC12" i="31"/>
  <c r="BLZ12" i="31"/>
  <c r="BLY12" i="31"/>
  <c r="BLW12" i="31"/>
  <c r="BLX12" i="31"/>
  <c r="BLU12" i="31"/>
  <c r="BLT12" i="31"/>
  <c r="BLR12" i="31"/>
  <c r="BLS12" i="31"/>
  <c r="BLO12" i="31"/>
  <c r="BLN12" i="31"/>
  <c r="BLL12" i="31"/>
  <c r="BLM12" i="31"/>
  <c r="BLJ12" i="31"/>
  <c r="BLI12" i="31"/>
  <c r="BLG12" i="31"/>
  <c r="BLH12" i="31"/>
  <c r="BLE12" i="31"/>
  <c r="BLD12" i="31"/>
  <c r="BLB12" i="31"/>
  <c r="BLC12" i="31"/>
  <c r="BKY12" i="31"/>
  <c r="BKX12" i="31"/>
  <c r="BKV12" i="31"/>
  <c r="BKW12" i="31"/>
  <c r="BKT12" i="31"/>
  <c r="BKS12" i="31"/>
  <c r="BKQ12" i="31"/>
  <c r="BKR12" i="31"/>
  <c r="BKO12" i="31"/>
  <c r="BKN12" i="31"/>
  <c r="BKL12" i="31"/>
  <c r="BKM12" i="31"/>
  <c r="BKI12" i="31"/>
  <c r="BKH12" i="31"/>
  <c r="BKF12" i="31"/>
  <c r="BKG12" i="31"/>
  <c r="BKD12" i="31"/>
  <c r="BKC12" i="31"/>
  <c r="BKB12" i="31"/>
  <c r="BKA12" i="31"/>
  <c r="BJY12" i="31"/>
  <c r="BJX12" i="31"/>
  <c r="BJV12" i="31"/>
  <c r="BJW12" i="31"/>
  <c r="BJS12" i="31"/>
  <c r="BJR12" i="31"/>
  <c r="BJP12" i="31"/>
  <c r="BJQ12" i="31"/>
  <c r="BJN12" i="31"/>
  <c r="BJM12" i="31"/>
  <c r="BJK12" i="31"/>
  <c r="BJL12" i="31"/>
  <c r="BJI12" i="31"/>
  <c r="BJH12" i="31"/>
  <c r="BJF12" i="31"/>
  <c r="BJG12" i="31"/>
  <c r="BJC12" i="31"/>
  <c r="BJB12" i="31"/>
  <c r="BIZ12" i="31"/>
  <c r="BJA12" i="31"/>
  <c r="BIX12" i="31"/>
  <c r="BIW12" i="31"/>
  <c r="BIU12" i="31"/>
  <c r="BIV12" i="31"/>
  <c r="BIS12" i="31"/>
  <c r="BIR12" i="31"/>
  <c r="BIP12" i="31"/>
  <c r="BIQ12" i="31"/>
  <c r="BIM12" i="31"/>
  <c r="BIL12" i="31"/>
  <c r="BIJ12" i="31"/>
  <c r="BIK12" i="31"/>
  <c r="BIH12" i="31"/>
  <c r="BIG12" i="31"/>
  <c r="BIE12" i="31"/>
  <c r="BIF12" i="31"/>
  <c r="BIC12" i="31"/>
  <c r="BIB12" i="31"/>
  <c r="BHZ12" i="31"/>
  <c r="BIA12" i="31"/>
  <c r="BHW12" i="31"/>
  <c r="BHV12" i="31"/>
  <c r="BHT12" i="31"/>
  <c r="BHU12" i="31"/>
  <c r="BHR12" i="31"/>
  <c r="BHQ12" i="31"/>
  <c r="BHO12" i="31"/>
  <c r="BHP12" i="31"/>
  <c r="BHM12" i="31"/>
  <c r="BHL12" i="31"/>
  <c r="BHJ12" i="31"/>
  <c r="BHK12" i="31"/>
  <c r="BHG12" i="31"/>
  <c r="BHF12" i="31"/>
  <c r="BHD12" i="31"/>
  <c r="BHE12" i="31"/>
  <c r="BHB12" i="31"/>
  <c r="BHC12" i="31" s="1"/>
  <c r="BHA12" i="31"/>
  <c r="BGY12" i="31"/>
  <c r="BGZ12" i="31"/>
  <c r="BGW12" i="31"/>
  <c r="BGV12" i="31"/>
  <c r="BGT12" i="31"/>
  <c r="BGU12" i="31"/>
  <c r="BGQ12" i="31"/>
  <c r="BGP12" i="31"/>
  <c r="BGN12" i="31"/>
  <c r="BGO12" i="31"/>
  <c r="BGL12" i="31"/>
  <c r="BGK12" i="31"/>
  <c r="BGI12" i="31"/>
  <c r="BGJ12" i="31"/>
  <c r="BGG12" i="31"/>
  <c r="BGF12" i="31"/>
  <c r="BGD12" i="31"/>
  <c r="BGE12" i="31"/>
  <c r="BGA12" i="31"/>
  <c r="BFZ12" i="31"/>
  <c r="BFX12" i="31"/>
  <c r="BFY12" i="31"/>
  <c r="BFV12" i="31"/>
  <c r="BFU12" i="31"/>
  <c r="BFS12" i="31"/>
  <c r="BFT12" i="31"/>
  <c r="BFQ12" i="31"/>
  <c r="BFP12" i="31"/>
  <c r="BFN12" i="31"/>
  <c r="BFO12" i="31"/>
  <c r="BFK12" i="31"/>
  <c r="BFJ12" i="31"/>
  <c r="BFH12" i="31"/>
  <c r="BFI12" i="31"/>
  <c r="BFF12" i="31"/>
  <c r="BFE12" i="31"/>
  <c r="BFC12" i="31"/>
  <c r="BFD12" i="31"/>
  <c r="BFA12" i="31"/>
  <c r="BEZ12" i="31"/>
  <c r="BEY12" i="31"/>
  <c r="BEX12" i="31"/>
  <c r="BEU12" i="31"/>
  <c r="BET12" i="31"/>
  <c r="BER12" i="31"/>
  <c r="BES12" i="31"/>
  <c r="BEP12" i="31"/>
  <c r="BEO12" i="31"/>
  <c r="BEM12" i="31"/>
  <c r="BEN12" i="31"/>
  <c r="BEK12" i="31"/>
  <c r="BEJ12" i="31"/>
  <c r="BEH12" i="31"/>
  <c r="BEI12" i="31"/>
  <c r="BEE12" i="31"/>
  <c r="BED12" i="31"/>
  <c r="BEB12" i="31"/>
  <c r="BEC12" i="31"/>
  <c r="BDZ12" i="31"/>
  <c r="BDY12" i="31"/>
  <c r="BDW12" i="31"/>
  <c r="BDX12" i="31"/>
  <c r="BDU12" i="31"/>
  <c r="BDT12" i="31"/>
  <c r="BDR12" i="31"/>
  <c r="BDS12" i="31"/>
  <c r="BDO12" i="31"/>
  <c r="BDP12" i="31" s="1"/>
  <c r="BDN12" i="31"/>
  <c r="BDL12" i="31"/>
  <c r="BDM12" i="31"/>
  <c r="BDJ12" i="31"/>
  <c r="BDI12" i="31"/>
  <c r="BDG12" i="31"/>
  <c r="BDH12" i="31"/>
  <c r="BDE12" i="31"/>
  <c r="BDD12" i="31"/>
  <c r="BDB12" i="31"/>
  <c r="BDC12" i="31"/>
  <c r="BCY12" i="31"/>
  <c r="BCX12" i="31"/>
  <c r="BCV12" i="31"/>
  <c r="BCW12" i="31"/>
  <c r="BCT12" i="31"/>
  <c r="BCS12" i="31"/>
  <c r="BCQ12" i="31"/>
  <c r="BCR12" i="31"/>
  <c r="BCO12" i="31"/>
  <c r="BCN12" i="31"/>
  <c r="BCL12" i="31"/>
  <c r="BCM12" i="31"/>
  <c r="BCI12" i="31"/>
  <c r="BCH12" i="31"/>
  <c r="BCF12" i="31"/>
  <c r="BCG12" i="31"/>
  <c r="BCD12" i="31"/>
  <c r="BCC12" i="31"/>
  <c r="BCA12" i="31"/>
  <c r="BCB12" i="31"/>
  <c r="BBY12" i="31"/>
  <c r="BBX12" i="31"/>
  <c r="BBV12" i="31"/>
  <c r="BBW12" i="31"/>
  <c r="BBS12" i="31"/>
  <c r="BBR12" i="31"/>
  <c r="BBP12" i="31"/>
  <c r="BBQ12" i="31"/>
  <c r="BBN12" i="31"/>
  <c r="BBM12" i="31"/>
  <c r="BBK12" i="31"/>
  <c r="BBL12" i="31"/>
  <c r="BBI12" i="31"/>
  <c r="BBH12" i="31"/>
  <c r="BBF12" i="31"/>
  <c r="BBG12" i="31"/>
  <c r="BBC12" i="31"/>
  <c r="BBB12" i="31"/>
  <c r="BAZ12" i="31"/>
  <c r="BBA12" i="31"/>
  <c r="BAX12" i="31"/>
  <c r="BAW12" i="31"/>
  <c r="BAU12" i="31"/>
  <c r="BAV12" i="31"/>
  <c r="BAS12" i="31"/>
  <c r="BAR12" i="31"/>
  <c r="BAP12" i="31"/>
  <c r="BAQ12" i="31"/>
  <c r="BAM12" i="31"/>
  <c r="BAL12" i="31"/>
  <c r="BAJ12" i="31"/>
  <c r="BAK12" i="31"/>
  <c r="BAH12" i="31"/>
  <c r="BAG12" i="31"/>
  <c r="BAE12" i="31"/>
  <c r="BAF12" i="31"/>
  <c r="BAC12" i="31"/>
  <c r="BAB12" i="31"/>
  <c r="AZZ12" i="31"/>
  <c r="BAA12" i="31"/>
  <c r="AZW12" i="31"/>
  <c r="AZV12" i="31"/>
  <c r="AZU12" i="31"/>
  <c r="AZT12" i="31"/>
  <c r="AZR12" i="31"/>
  <c r="AZQ12" i="31"/>
  <c r="AZO12" i="31"/>
  <c r="AZP12" i="31"/>
  <c r="AZM12" i="31"/>
  <c r="AZL12" i="31"/>
  <c r="AZJ12" i="31"/>
  <c r="AZK12" i="31"/>
  <c r="AZG12" i="31"/>
  <c r="AZF12" i="31"/>
  <c r="AZD12" i="31"/>
  <c r="AZE12" i="31"/>
  <c r="AZB12" i="31"/>
  <c r="AZA12" i="31"/>
  <c r="AYY12" i="31"/>
  <c r="AYZ12" i="31"/>
  <c r="AYW12" i="31"/>
  <c r="AYV12" i="31"/>
  <c r="AYT12" i="31"/>
  <c r="AYU12" i="31"/>
  <c r="AYQ12" i="31"/>
  <c r="AYP12" i="31"/>
  <c r="AYN12" i="31"/>
  <c r="AYO12" i="31"/>
  <c r="AYL12" i="31"/>
  <c r="AYK12" i="31"/>
  <c r="AYI12" i="31"/>
  <c r="AYJ12" i="31"/>
  <c r="AYG12" i="31"/>
  <c r="AYF12" i="31"/>
  <c r="AYD12" i="31"/>
  <c r="AYE12" i="31"/>
  <c r="AYA12" i="31"/>
  <c r="AXZ12" i="31"/>
  <c r="AXX12" i="31"/>
  <c r="AXY12" i="31"/>
  <c r="AXV12" i="31"/>
  <c r="AXU12" i="31"/>
  <c r="AXS12" i="31"/>
  <c r="AXT12" i="31"/>
  <c r="AXQ12" i="31"/>
  <c r="AXP12" i="31"/>
  <c r="AXN12" i="31"/>
  <c r="AXO12" i="31"/>
  <c r="AXK12" i="31"/>
  <c r="AXJ12" i="31"/>
  <c r="AXH12" i="31"/>
  <c r="AXI12" i="31"/>
  <c r="AXF12" i="31"/>
  <c r="AXE12" i="31"/>
  <c r="AXC12" i="31"/>
  <c r="AXD12" i="31"/>
  <c r="AXA12" i="31"/>
  <c r="AWZ12" i="31"/>
  <c r="AWX12" i="31"/>
  <c r="AWY12" i="31"/>
  <c r="AWU12" i="31"/>
  <c r="AWV12" i="31" s="1"/>
  <c r="AWT12" i="31"/>
  <c r="AWR12" i="31"/>
  <c r="AWS12" i="31"/>
  <c r="AWP12" i="31"/>
  <c r="AWO12" i="31"/>
  <c r="AWM12" i="31"/>
  <c r="AWN12" i="31"/>
  <c r="AWK12" i="31"/>
  <c r="AWJ12" i="31"/>
  <c r="AWH12" i="31"/>
  <c r="AWI12" i="31"/>
  <c r="AWE12" i="31"/>
  <c r="AWD12" i="31"/>
  <c r="AWB12" i="31"/>
  <c r="AWC12" i="31"/>
  <c r="AVZ12" i="31"/>
  <c r="AVY12" i="31"/>
  <c r="AVW12" i="31"/>
  <c r="AVX12" i="31"/>
  <c r="AVU12" i="31"/>
  <c r="AVT12" i="31"/>
  <c r="AVR12" i="31"/>
  <c r="AVS12" i="31"/>
  <c r="AVO12" i="31"/>
  <c r="AVN12" i="31"/>
  <c r="AVL12" i="31"/>
  <c r="AVM12" i="31"/>
  <c r="AVJ12" i="31"/>
  <c r="AVI12" i="31"/>
  <c r="AVG12" i="31"/>
  <c r="AVH12" i="31"/>
  <c r="AVE12" i="31"/>
  <c r="AVD12" i="31"/>
  <c r="AVB12" i="31"/>
  <c r="AVC12" i="31"/>
  <c r="AUY12" i="31"/>
  <c r="AUX12" i="31"/>
  <c r="AUV12" i="31"/>
  <c r="AUW12" i="31"/>
  <c r="AUT12" i="31"/>
  <c r="AUS12" i="31"/>
  <c r="AUQ12" i="31"/>
  <c r="AUR12" i="31"/>
  <c r="AUO12" i="31"/>
  <c r="AUN12" i="31"/>
  <c r="AUL12" i="31"/>
  <c r="AUM12" i="31"/>
  <c r="AUI12" i="31"/>
  <c r="AUH12" i="31"/>
  <c r="AUF12" i="31"/>
  <c r="AUG12" i="31"/>
  <c r="AUD12" i="31"/>
  <c r="AUC12" i="31"/>
  <c r="AUB12" i="31"/>
  <c r="AUA12" i="31"/>
  <c r="ATY12" i="31"/>
  <c r="ATX12" i="31"/>
  <c r="ATV12" i="31"/>
  <c r="ATW12" i="31"/>
  <c r="ATS12" i="31"/>
  <c r="ATR12" i="31"/>
  <c r="ATP12" i="31"/>
  <c r="ATQ12" i="31"/>
  <c r="ATN12" i="31"/>
  <c r="ATM12" i="31"/>
  <c r="ATK12" i="31"/>
  <c r="ATL12" i="31"/>
  <c r="ATI12" i="31"/>
  <c r="ATH12" i="31"/>
  <c r="ATF12" i="31"/>
  <c r="ATG12" i="31"/>
  <c r="ATC12" i="31"/>
  <c r="ATB12" i="31"/>
  <c r="ASZ12" i="31"/>
  <c r="ATA12" i="31"/>
  <c r="ASX12" i="31"/>
  <c r="ASW12" i="31"/>
  <c r="ASU12" i="31"/>
  <c r="ASV12" i="31"/>
  <c r="ASS12" i="31"/>
  <c r="ASR12" i="31"/>
  <c r="ASP12" i="31"/>
  <c r="ASQ12" i="31"/>
  <c r="ASM12" i="31"/>
  <c r="ASL12" i="31"/>
  <c r="ASJ12" i="31"/>
  <c r="ASK12" i="31"/>
  <c r="ASH12" i="31"/>
  <c r="ASG12" i="31"/>
  <c r="ASE12" i="31"/>
  <c r="ASF12" i="31"/>
  <c r="ASC12" i="31"/>
  <c r="ASB12" i="31"/>
  <c r="ARZ12" i="31"/>
  <c r="ASA12" i="31"/>
  <c r="ARW12" i="31"/>
  <c r="ARV12" i="31"/>
  <c r="ART12" i="31"/>
  <c r="ARU12" i="31"/>
  <c r="ARR12" i="31"/>
  <c r="ARQ12" i="31"/>
  <c r="ARO12" i="31"/>
  <c r="ARP12" i="31"/>
  <c r="ARM12" i="31"/>
  <c r="ARL12" i="31"/>
  <c r="ARJ12" i="31"/>
  <c r="ARK12" i="31"/>
  <c r="ARG12" i="31"/>
  <c r="ARF12" i="31"/>
  <c r="ARD12" i="31"/>
  <c r="ARE12" i="31"/>
  <c r="ARB12" i="31"/>
  <c r="ARA12" i="31"/>
  <c r="AQY12" i="31"/>
  <c r="AQZ12" i="31"/>
  <c r="AQW12" i="31"/>
  <c r="AQV12" i="31"/>
  <c r="AQU12" i="31"/>
  <c r="AQT12" i="31"/>
  <c r="AQQ12" i="31"/>
  <c r="AQP12" i="31"/>
  <c r="AQN12" i="31"/>
  <c r="AQO12" i="31"/>
  <c r="AQL12" i="31"/>
  <c r="AQK12" i="31"/>
  <c r="AQI12" i="31"/>
  <c r="AQJ12" i="31"/>
  <c r="AQG12" i="31"/>
  <c r="AQF12" i="31"/>
  <c r="AQD12" i="31"/>
  <c r="AQE12" i="31"/>
  <c r="AQA12" i="31"/>
  <c r="APZ12" i="31"/>
  <c r="APX12" i="31"/>
  <c r="APY12" i="31"/>
  <c r="APV12" i="31"/>
  <c r="APU12" i="31"/>
  <c r="APS12" i="31"/>
  <c r="APT12" i="31"/>
  <c r="APQ12" i="31"/>
  <c r="APP12" i="31"/>
  <c r="APN12" i="31"/>
  <c r="APO12" i="31"/>
  <c r="APK12" i="31"/>
  <c r="APJ12" i="31"/>
  <c r="APH12" i="31"/>
  <c r="API12" i="31"/>
  <c r="APF12" i="31"/>
  <c r="APE12" i="31"/>
  <c r="APC12" i="31"/>
  <c r="APD12" i="31"/>
  <c r="APA12" i="31"/>
  <c r="AOZ12" i="31"/>
  <c r="AOX12" i="31"/>
  <c r="AOY12" i="31"/>
  <c r="AOU12" i="31"/>
  <c r="AOT12" i="31"/>
  <c r="AOR12" i="31"/>
  <c r="AOS12" i="31"/>
  <c r="AOP12" i="31"/>
  <c r="AOO12" i="31"/>
  <c r="AOM12" i="31"/>
  <c r="AON12" i="31"/>
  <c r="AOK12" i="31"/>
  <c r="AOJ12" i="31"/>
  <c r="AOH12" i="31"/>
  <c r="AOI12" i="31"/>
  <c r="AOE12" i="31"/>
  <c r="AOD12" i="31"/>
  <c r="AOB12" i="31"/>
  <c r="AOC12" i="31"/>
  <c r="ANZ12" i="31"/>
  <c r="ANY12" i="31"/>
  <c r="ANW12" i="31"/>
  <c r="ANX12" i="31"/>
  <c r="ANU12" i="31"/>
  <c r="ANT12" i="31"/>
  <c r="ANR12" i="31"/>
  <c r="ANS12" i="31"/>
  <c r="ANO12" i="31"/>
  <c r="ANN12" i="31"/>
  <c r="ANL12" i="31"/>
  <c r="ANM12" i="31"/>
  <c r="ANJ12" i="31"/>
  <c r="ANI12" i="31"/>
  <c r="ANG12" i="31"/>
  <c r="ANH12" i="31"/>
  <c r="ANE12" i="31"/>
  <c r="ANF12" i="31" s="1"/>
  <c r="AND12" i="31"/>
  <c r="ANC12" i="31"/>
  <c r="ANB12" i="31"/>
  <c r="AMY12" i="31"/>
  <c r="AMX12" i="31"/>
  <c r="AMV12" i="31"/>
  <c r="AMW12" i="31"/>
  <c r="AMT12" i="31"/>
  <c r="AMS12" i="31"/>
  <c r="AMQ12" i="31"/>
  <c r="AMR12" i="31"/>
  <c r="AMO12" i="31"/>
  <c r="AMN12" i="31"/>
  <c r="AML12" i="31"/>
  <c r="AMM12" i="31"/>
  <c r="AMI12" i="31"/>
  <c r="AMJ12" i="31" s="1"/>
  <c r="AMH12" i="31"/>
  <c r="AMF12" i="31"/>
  <c r="AMG12" i="31"/>
  <c r="AMD12" i="31"/>
  <c r="AMC12" i="31"/>
  <c r="AMA12" i="31"/>
  <c r="AMB12" i="31"/>
  <c r="ALY12" i="31"/>
  <c r="ALX12" i="31"/>
  <c r="ALV12" i="31"/>
  <c r="ALW12" i="31"/>
  <c r="ALS12" i="31"/>
  <c r="ALR12" i="31"/>
  <c r="ALP12" i="31"/>
  <c r="ALQ12" i="31"/>
  <c r="ALN12" i="31"/>
  <c r="ALM12" i="31"/>
  <c r="ALK12" i="31"/>
  <c r="ALL12" i="31"/>
  <c r="ALI12" i="31"/>
  <c r="ALH12" i="31"/>
  <c r="ALF12" i="31"/>
  <c r="ALG12" i="31"/>
  <c r="ALC12" i="31"/>
  <c r="ALB12" i="31"/>
  <c r="AKZ12" i="31"/>
  <c r="ALA12" i="31"/>
  <c r="AKX12" i="31"/>
  <c r="AKW12" i="31"/>
  <c r="AKU12" i="31"/>
  <c r="AKV12" i="31"/>
  <c r="AKS12" i="31"/>
  <c r="AKR12" i="31"/>
  <c r="AKP12" i="31"/>
  <c r="AKQ12" i="31"/>
  <c r="AKM12" i="31"/>
  <c r="AKL12" i="31"/>
  <c r="AKJ12" i="31"/>
  <c r="AKK12" i="31"/>
  <c r="AKH12" i="31"/>
  <c r="AKG12" i="31"/>
  <c r="AKE12" i="31"/>
  <c r="AKF12" i="31"/>
  <c r="AKC12" i="31"/>
  <c r="AKB12" i="31"/>
  <c r="AJZ12" i="31"/>
  <c r="AKA12" i="31"/>
  <c r="AJW12" i="31"/>
  <c r="AJX12" i="31" s="1"/>
  <c r="AJV12" i="31"/>
  <c r="AJU12" i="31"/>
  <c r="AJT12" i="31"/>
  <c r="AJR12" i="31"/>
  <c r="AJQ12" i="31"/>
  <c r="AJO12" i="31"/>
  <c r="AJP12" i="31"/>
  <c r="AJM12" i="31"/>
  <c r="AJL12" i="31"/>
  <c r="AJJ12" i="31"/>
  <c r="AJK12" i="31"/>
  <c r="AJG12" i="31"/>
  <c r="AJF12" i="31"/>
  <c r="AJD12" i="31"/>
  <c r="AJE12" i="31"/>
  <c r="AJB12" i="31"/>
  <c r="AJA12" i="31"/>
  <c r="AIY12" i="31"/>
  <c r="AIZ12" i="31"/>
  <c r="AIW12" i="31"/>
  <c r="AIX12" i="31" s="1"/>
  <c r="AIV12" i="31"/>
  <c r="AIT12" i="31"/>
  <c r="AIU12" i="31"/>
  <c r="AIQ12" i="31"/>
  <c r="AIP12" i="31"/>
  <c r="AIN12" i="31"/>
  <c r="AIO12" i="31"/>
  <c r="AIL12" i="31"/>
  <c r="AIK12" i="31"/>
  <c r="AII12" i="31"/>
  <c r="AIJ12" i="31"/>
  <c r="AIG12" i="31"/>
  <c r="AIF12" i="31"/>
  <c r="AID12" i="31"/>
  <c r="AIE12" i="31"/>
  <c r="AIA12" i="31"/>
  <c r="AHZ12" i="31"/>
  <c r="AHX12" i="31"/>
  <c r="AHY12" i="31"/>
  <c r="AHV12" i="31"/>
  <c r="AHU12" i="31"/>
  <c r="AHS12" i="31"/>
  <c r="AHT12" i="31"/>
  <c r="AHQ12" i="31"/>
  <c r="AHP12" i="31"/>
  <c r="AHN12" i="31"/>
  <c r="AHO12" i="31"/>
  <c r="AHK12" i="31"/>
  <c r="AHJ12" i="31"/>
  <c r="AHH12" i="31"/>
  <c r="AHI12" i="31"/>
  <c r="AHF12" i="31"/>
  <c r="AHE12" i="31"/>
  <c r="AHC12" i="31"/>
  <c r="AHD12" i="31"/>
  <c r="AHA12" i="31"/>
  <c r="AGZ12" i="31"/>
  <c r="AGX12" i="31"/>
  <c r="AGY12" i="31"/>
  <c r="AGU12" i="31"/>
  <c r="AGT12" i="31"/>
  <c r="AGR12" i="31"/>
  <c r="AGS12" i="31"/>
  <c r="AGP12" i="31"/>
  <c r="AGO12" i="31"/>
  <c r="AGN12" i="31"/>
  <c r="AGM12" i="31"/>
  <c r="AGK12" i="31"/>
  <c r="AGJ12" i="31"/>
  <c r="AGH12" i="31"/>
  <c r="AGI12" i="31"/>
  <c r="AGE12" i="31"/>
  <c r="AGD12" i="31"/>
  <c r="AGB12" i="31"/>
  <c r="AGC12" i="31"/>
  <c r="AFZ12" i="31"/>
  <c r="AFY12" i="31"/>
  <c r="AFW12" i="31"/>
  <c r="AFX12" i="31"/>
  <c r="AFU12" i="31"/>
  <c r="AFT12" i="31"/>
  <c r="AFR12" i="31"/>
  <c r="AFS12" i="31"/>
  <c r="AFO12" i="31"/>
  <c r="AFN12" i="31"/>
  <c r="AFL12" i="31"/>
  <c r="AFM12" i="31"/>
  <c r="AFJ12" i="31"/>
  <c r="AFI12" i="31"/>
  <c r="AFG12" i="31"/>
  <c r="AFH12" i="31"/>
  <c r="AFE12" i="31"/>
  <c r="AFD12" i="31"/>
  <c r="AFB12" i="31"/>
  <c r="AFC12" i="31"/>
  <c r="AEY12" i="31"/>
  <c r="AEX12" i="31"/>
  <c r="AEW12" i="31"/>
  <c r="AEV12" i="31"/>
  <c r="AET12" i="31"/>
  <c r="AES12" i="31"/>
  <c r="AEQ12" i="31"/>
  <c r="AER12" i="31"/>
  <c r="AEO12" i="31"/>
  <c r="AEN12" i="31"/>
  <c r="AEL12" i="31"/>
  <c r="AEM12" i="31"/>
  <c r="AEI12" i="31"/>
  <c r="AEH12" i="31"/>
  <c r="AEF12" i="31"/>
  <c r="AEG12" i="31"/>
  <c r="AED12" i="31"/>
  <c r="AEC12" i="31"/>
  <c r="AEA12" i="31"/>
  <c r="AEB12" i="31"/>
  <c r="ADY12" i="31"/>
  <c r="ADX12" i="31"/>
  <c r="ADV12" i="31"/>
  <c r="ADW12" i="31"/>
  <c r="ADS12" i="31"/>
  <c r="ADR12" i="31"/>
  <c r="ADP12" i="31"/>
  <c r="ADQ12" i="31"/>
  <c r="ADN12" i="31"/>
  <c r="ADM12" i="31"/>
  <c r="ADK12" i="31"/>
  <c r="ADL12" i="31"/>
  <c r="ADI12" i="31"/>
  <c r="ADH12" i="31"/>
  <c r="ADF12" i="31"/>
  <c r="ADG12" i="31"/>
  <c r="ADC12" i="31"/>
  <c r="ADB12" i="31"/>
  <c r="ACZ12" i="31"/>
  <c r="ADA12" i="31"/>
  <c r="ACX12" i="31"/>
  <c r="ACW12" i="31"/>
  <c r="ACU12" i="31"/>
  <c r="ACV12" i="31"/>
  <c r="ACS12" i="31"/>
  <c r="ACR12" i="31"/>
  <c r="ACP12" i="31"/>
  <c r="ACQ12" i="31"/>
  <c r="ACM12" i="31"/>
  <c r="ACL12" i="31"/>
  <c r="ACJ12" i="31"/>
  <c r="ACK12" i="31"/>
  <c r="ACH12" i="31"/>
  <c r="ACG12" i="31"/>
  <c r="ACE12" i="31"/>
  <c r="ACF12" i="31"/>
  <c r="ACC12" i="31"/>
  <c r="ACB12" i="31"/>
  <c r="ABZ12" i="31"/>
  <c r="ACA12" i="31"/>
  <c r="ABW12" i="31"/>
  <c r="ABV12" i="31"/>
  <c r="ABT12" i="31"/>
  <c r="ABU12" i="31"/>
  <c r="ABR12" i="31"/>
  <c r="ABQ12" i="31"/>
  <c r="ABO12" i="31"/>
  <c r="ABP12" i="31"/>
  <c r="ABM12" i="31"/>
  <c r="ABL12" i="31"/>
  <c r="ABJ12" i="31"/>
  <c r="ABK12" i="31"/>
  <c r="ABG12" i="31"/>
  <c r="ABF12" i="31"/>
  <c r="ABE12" i="31"/>
  <c r="ABD12" i="31"/>
  <c r="ABB12" i="31"/>
  <c r="ABA12" i="31"/>
  <c r="AAY12" i="31"/>
  <c r="AAZ12" i="31"/>
  <c r="AAW12" i="31"/>
  <c r="AAV12" i="31"/>
  <c r="AAT12" i="31"/>
  <c r="AAU12" i="31"/>
  <c r="AAQ12" i="31"/>
  <c r="AAP12" i="31"/>
  <c r="AAN12" i="31"/>
  <c r="AAO12" i="31"/>
  <c r="AAL12" i="31"/>
  <c r="AAK12" i="31"/>
  <c r="AAI12" i="31"/>
  <c r="AAJ12" i="31"/>
  <c r="AAG12" i="31"/>
  <c r="AAF12" i="31"/>
  <c r="AAD12" i="31"/>
  <c r="AAE12" i="31"/>
  <c r="AAA12" i="31"/>
  <c r="ZZ12" i="31"/>
  <c r="ZX12" i="31"/>
  <c r="ZY12" i="31"/>
  <c r="ZV12" i="31"/>
  <c r="ZU12" i="31"/>
  <c r="ZS12" i="31"/>
  <c r="ZT12" i="31"/>
  <c r="ZQ12" i="31"/>
  <c r="ZP12" i="31"/>
  <c r="ZN12" i="31"/>
  <c r="ZO12" i="31"/>
  <c r="ZK12" i="31"/>
  <c r="ZJ12" i="31"/>
  <c r="ZH12" i="31"/>
  <c r="ZI12" i="31"/>
  <c r="ZF12" i="31"/>
  <c r="ZE12" i="31"/>
  <c r="ZC12" i="31"/>
  <c r="ZD12" i="31"/>
  <c r="ZA12" i="31"/>
  <c r="YZ12" i="31"/>
  <c r="YX12" i="31"/>
  <c r="YY12" i="31"/>
  <c r="YU12" i="31"/>
  <c r="YT12" i="31"/>
  <c r="YR12" i="31"/>
  <c r="YS12" i="31"/>
  <c r="YP12" i="31"/>
  <c r="YO12" i="31"/>
  <c r="YM12" i="31"/>
  <c r="YN12" i="31"/>
  <c r="YK12" i="31"/>
  <c r="YJ12" i="31"/>
  <c r="YH12" i="31"/>
  <c r="YI12" i="31"/>
  <c r="YE12" i="31"/>
  <c r="YD12" i="31"/>
  <c r="YB12" i="31"/>
  <c r="YC12" i="31"/>
  <c r="XZ12" i="31"/>
  <c r="XY12" i="31"/>
  <c r="XW12" i="31"/>
  <c r="XX12" i="31"/>
  <c r="XU12" i="31"/>
  <c r="XT12" i="31"/>
  <c r="XR12" i="31"/>
  <c r="XS12" i="31"/>
  <c r="XO12" i="31"/>
  <c r="XN12" i="31"/>
  <c r="XL12" i="31"/>
  <c r="XM12" i="31"/>
  <c r="XJ12" i="31"/>
  <c r="XI12" i="31"/>
  <c r="XG12" i="31"/>
  <c r="XH12" i="31"/>
  <c r="XE12" i="31"/>
  <c r="XD12" i="31"/>
  <c r="XB12" i="31"/>
  <c r="XC12" i="31"/>
  <c r="WY12" i="31"/>
  <c r="WX12" i="31"/>
  <c r="WV12" i="31"/>
  <c r="WW12" i="31"/>
  <c r="WT12" i="31"/>
  <c r="WS12" i="31"/>
  <c r="WQ12" i="31"/>
  <c r="WR12" i="31"/>
  <c r="WO12" i="31"/>
  <c r="WN12" i="31"/>
  <c r="WL12" i="31"/>
  <c r="WM12" i="31"/>
  <c r="WI12" i="31"/>
  <c r="WH12" i="31"/>
  <c r="WF12" i="31"/>
  <c r="WG12" i="31"/>
  <c r="WD12" i="31"/>
  <c r="WC12" i="31"/>
  <c r="WA12" i="31"/>
  <c r="WB12" i="31"/>
  <c r="VY12" i="31"/>
  <c r="VX12" i="31"/>
  <c r="VV12" i="31"/>
  <c r="VW12" i="31"/>
  <c r="VS12" i="31"/>
  <c r="VR12" i="31"/>
  <c r="VP12" i="31"/>
  <c r="VQ12" i="31"/>
  <c r="VN12" i="31"/>
  <c r="VM12" i="31"/>
  <c r="VK12" i="31"/>
  <c r="VL12" i="31"/>
  <c r="VI12" i="31"/>
  <c r="VH12" i="31"/>
  <c r="VF12" i="31"/>
  <c r="VG12" i="31"/>
  <c r="VC12" i="31"/>
  <c r="VB12" i="31"/>
  <c r="UZ12" i="31"/>
  <c r="VA12" i="31"/>
  <c r="UX12" i="31"/>
  <c r="UW12" i="31"/>
  <c r="UV12" i="31"/>
  <c r="UU12" i="31"/>
  <c r="US12" i="31"/>
  <c r="UR12" i="31"/>
  <c r="UP12" i="31"/>
  <c r="UQ12" i="31"/>
  <c r="UM12" i="31"/>
  <c r="UL12" i="31"/>
  <c r="UJ12" i="31"/>
  <c r="UK12" i="31"/>
  <c r="UH12" i="31"/>
  <c r="UG12" i="31"/>
  <c r="UE12" i="31"/>
  <c r="UF12" i="31"/>
  <c r="UC12" i="31"/>
  <c r="UB12" i="31"/>
  <c r="TZ12" i="31"/>
  <c r="UA12" i="31"/>
  <c r="TW12" i="31"/>
  <c r="TV12" i="31"/>
  <c r="TT12" i="31"/>
  <c r="TU12" i="31"/>
  <c r="TR12" i="31"/>
  <c r="TQ12" i="31"/>
  <c r="TO12" i="31"/>
  <c r="TP12" i="31"/>
  <c r="TM12" i="31"/>
  <c r="TL12" i="31"/>
  <c r="TJ12" i="31"/>
  <c r="TK12" i="31"/>
  <c r="TG12" i="31"/>
  <c r="TF12" i="31"/>
  <c r="TD12" i="31"/>
  <c r="TE12" i="31"/>
  <c r="TB12" i="31"/>
  <c r="TA12" i="31"/>
  <c r="SY12" i="31"/>
  <c r="SZ12" i="31"/>
  <c r="SW12" i="31"/>
  <c r="SV12" i="31"/>
  <c r="ST12" i="31"/>
  <c r="SU12" i="31"/>
  <c r="SQ12" i="31"/>
  <c r="SP12" i="31"/>
  <c r="SN12" i="31"/>
  <c r="SO12" i="31"/>
  <c r="SL12" i="31"/>
  <c r="SK12" i="31"/>
  <c r="SI12" i="31"/>
  <c r="SJ12" i="31"/>
  <c r="SG12" i="31"/>
  <c r="SF12" i="31"/>
  <c r="SD12" i="31"/>
  <c r="SE12" i="31"/>
  <c r="SA12" i="31"/>
  <c r="RZ12" i="31"/>
  <c r="RX12" i="31"/>
  <c r="RY12" i="31"/>
  <c r="RV12" i="31"/>
  <c r="RU12" i="31"/>
  <c r="RS12" i="31"/>
  <c r="RT12" i="31"/>
  <c r="RQ12" i="31"/>
  <c r="RP12" i="31"/>
  <c r="RN12" i="31"/>
  <c r="RO12" i="31"/>
  <c r="RK12" i="31"/>
  <c r="RJ12" i="31"/>
  <c r="RH12" i="31"/>
  <c r="RI12" i="31"/>
  <c r="RF12" i="31"/>
  <c r="RE12" i="31"/>
  <c r="RC12" i="31"/>
  <c r="RD12" i="31"/>
  <c r="RA12" i="31"/>
  <c r="RB12" i="31" s="1"/>
  <c r="QZ12" i="31"/>
  <c r="QY12" i="31"/>
  <c r="QX12" i="31"/>
  <c r="QU12" i="31"/>
  <c r="QT12" i="31"/>
  <c r="QR12" i="31"/>
  <c r="QS12" i="31"/>
  <c r="QP12" i="31"/>
  <c r="QO12" i="31"/>
  <c r="QM12" i="31"/>
  <c r="QN12" i="31"/>
  <c r="QK12" i="31"/>
  <c r="QJ12" i="31"/>
  <c r="QH12" i="31"/>
  <c r="QI12" i="31"/>
  <c r="QE12" i="31"/>
  <c r="QD12" i="31"/>
  <c r="QB12" i="31"/>
  <c r="QC12" i="31"/>
  <c r="PZ12" i="31"/>
  <c r="PY12" i="31"/>
  <c r="PW12" i="31"/>
  <c r="PX12" i="31"/>
  <c r="PU12" i="31"/>
  <c r="PT12" i="31"/>
  <c r="PR12" i="31"/>
  <c r="PS12" i="31"/>
  <c r="PO12" i="31"/>
  <c r="PN12" i="31"/>
  <c r="PL12" i="31"/>
  <c r="PM12" i="31"/>
  <c r="PJ12" i="31"/>
  <c r="PI12" i="31"/>
  <c r="PH12" i="31"/>
  <c r="PG12" i="31"/>
  <c r="PE12" i="31"/>
  <c r="PD12" i="31"/>
  <c r="PB12" i="31"/>
  <c r="PC12" i="31"/>
  <c r="OY12" i="31"/>
  <c r="OX12" i="31"/>
  <c r="OV12" i="31"/>
  <c r="OW12" i="31"/>
  <c r="OT12" i="31"/>
  <c r="OS12" i="31"/>
  <c r="OQ12" i="31"/>
  <c r="OR12" i="31"/>
  <c r="OO12" i="31"/>
  <c r="ON12" i="31"/>
  <c r="OL12" i="31"/>
  <c r="OM12" i="31"/>
  <c r="OI12" i="31"/>
  <c r="OH12" i="31"/>
  <c r="OF12" i="31"/>
  <c r="OG12" i="31"/>
  <c r="OD12" i="31"/>
  <c r="OC12" i="31"/>
  <c r="OA12" i="31"/>
  <c r="OB12" i="31"/>
  <c r="NY12" i="31"/>
  <c r="NX12" i="31"/>
  <c r="NV12" i="31"/>
  <c r="NW12" i="31"/>
  <c r="NS12" i="31"/>
  <c r="NR12" i="31"/>
  <c r="NP12" i="31"/>
  <c r="NQ12" i="31"/>
  <c r="NN12" i="31"/>
  <c r="NM12" i="31"/>
  <c r="NK12" i="31"/>
  <c r="NL12" i="31"/>
  <c r="NI12" i="31"/>
  <c r="NH12" i="31"/>
  <c r="NF12" i="31"/>
  <c r="NG12" i="31"/>
  <c r="NC12" i="31"/>
  <c r="NB12" i="31"/>
  <c r="NA12" i="31"/>
  <c r="MZ12" i="31"/>
  <c r="MX12" i="31"/>
  <c r="MW12" i="31"/>
  <c r="MU12" i="31"/>
  <c r="MV12" i="31"/>
  <c r="MS12" i="31"/>
  <c r="MR12" i="31"/>
  <c r="MP12" i="31"/>
  <c r="MQ12" i="31"/>
  <c r="MM12" i="31"/>
  <c r="ML12" i="31"/>
  <c r="MJ12" i="31"/>
  <c r="MK12" i="31"/>
  <c r="MH12" i="31"/>
  <c r="MG12" i="31"/>
  <c r="ME12" i="31"/>
  <c r="MF12" i="31"/>
  <c r="MC12" i="31"/>
  <c r="MB12" i="31"/>
  <c r="LZ12" i="31"/>
  <c r="MA12" i="31"/>
  <c r="LW12" i="31"/>
  <c r="LV12" i="31"/>
  <c r="LT12" i="31"/>
  <c r="LU12" i="31"/>
  <c r="LR12" i="31"/>
  <c r="LQ12" i="31"/>
  <c r="LO12" i="31"/>
  <c r="LP12" i="31"/>
  <c r="LM12" i="31"/>
  <c r="LL12" i="31"/>
  <c r="LJ12" i="31"/>
  <c r="LK12" i="31"/>
  <c r="LG12" i="31"/>
  <c r="LF12" i="31"/>
  <c r="LD12" i="31"/>
  <c r="LE12" i="31"/>
  <c r="LB12" i="31"/>
  <c r="LA12" i="31"/>
  <c r="KY12" i="31"/>
  <c r="KZ12" i="31"/>
  <c r="KW12" i="31"/>
  <c r="KV12" i="31"/>
  <c r="KT12" i="31"/>
  <c r="KU12" i="31"/>
  <c r="KQ12" i="31"/>
  <c r="KP12" i="31"/>
  <c r="KN12" i="31"/>
  <c r="KO12" i="31"/>
  <c r="KL12" i="31"/>
  <c r="KK12" i="31"/>
  <c r="KI12" i="31"/>
  <c r="KJ12" i="31"/>
  <c r="KG12" i="31"/>
  <c r="KF12" i="31"/>
  <c r="KD12" i="31"/>
  <c r="KE12" i="31"/>
  <c r="KA12" i="31"/>
  <c r="JZ12" i="31"/>
  <c r="JX12" i="31"/>
  <c r="JY12" i="31"/>
  <c r="JV12" i="31"/>
  <c r="JU12" i="31"/>
  <c r="JT12" i="31"/>
  <c r="JS12" i="31"/>
  <c r="JQ12" i="31"/>
  <c r="JP12" i="31"/>
  <c r="JN12" i="31"/>
  <c r="JO12" i="31"/>
  <c r="JK12" i="31"/>
  <c r="JJ12" i="31"/>
  <c r="JH12" i="31"/>
  <c r="JI12" i="31"/>
  <c r="JF12" i="31"/>
  <c r="JE12" i="31"/>
  <c r="JC12" i="31"/>
  <c r="JD12" i="31"/>
  <c r="JA12" i="31"/>
  <c r="IZ12" i="31"/>
  <c r="IX12" i="31"/>
  <c r="IY12" i="31"/>
  <c r="IU12" i="31"/>
  <c r="IT12" i="31"/>
  <c r="IR12" i="31"/>
  <c r="IS12" i="31"/>
  <c r="IP12" i="31"/>
  <c r="IO12" i="31"/>
  <c r="IM12" i="31"/>
  <c r="IN12" i="31"/>
  <c r="IK12" i="31"/>
  <c r="IJ12" i="31"/>
  <c r="IH12" i="31"/>
  <c r="II12" i="31"/>
  <c r="IE12" i="31"/>
  <c r="ID12" i="31"/>
  <c r="IB12" i="31"/>
  <c r="IC12" i="31"/>
  <c r="HZ12" i="31"/>
  <c r="HY12" i="31"/>
  <c r="HW12" i="31"/>
  <c r="HX12" i="31"/>
  <c r="HU12" i="31"/>
  <c r="HT12" i="31"/>
  <c r="HR12" i="31"/>
  <c r="HS12" i="31"/>
  <c r="HO12" i="31"/>
  <c r="HN12" i="31"/>
  <c r="HL12" i="31"/>
  <c r="HM12" i="31"/>
  <c r="HJ12" i="31"/>
  <c r="HI12" i="31"/>
  <c r="HG12" i="31"/>
  <c r="HH12" i="31"/>
  <c r="HE12" i="31"/>
  <c r="HD12" i="31"/>
  <c r="HB12" i="31"/>
  <c r="HC12" i="31"/>
  <c r="GY12" i="31"/>
  <c r="GX12" i="31"/>
  <c r="GV12" i="31"/>
  <c r="GW12" i="31"/>
  <c r="GT12" i="31"/>
  <c r="GS12" i="31"/>
  <c r="GQ12" i="31"/>
  <c r="GR12" i="31"/>
  <c r="GO12" i="31"/>
  <c r="GN12" i="31"/>
  <c r="GL12" i="31"/>
  <c r="GM12" i="31"/>
  <c r="GI12" i="31"/>
  <c r="GH12" i="31"/>
  <c r="GF12" i="31"/>
  <c r="GG12" i="31"/>
  <c r="GD12" i="31"/>
  <c r="GC12" i="31"/>
  <c r="GA12" i="31"/>
  <c r="GB12" i="31"/>
  <c r="FY12" i="31"/>
  <c r="FX12" i="31"/>
  <c r="FV12" i="31"/>
  <c r="FW12" i="31"/>
  <c r="FS12" i="31"/>
  <c r="FR12" i="31"/>
  <c r="FP12" i="31"/>
  <c r="FQ12" i="31"/>
  <c r="FN12" i="31"/>
  <c r="FM12" i="31"/>
  <c r="FK12" i="31"/>
  <c r="FL12" i="31"/>
  <c r="FI12" i="31"/>
  <c r="FH12" i="31"/>
  <c r="FF12" i="31"/>
  <c r="FG12" i="31"/>
  <c r="FC12" i="31"/>
  <c r="FB12" i="31"/>
  <c r="EZ12" i="31"/>
  <c r="FA12" i="31"/>
  <c r="EX12" i="31"/>
  <c r="EW12" i="31"/>
  <c r="EU12" i="31"/>
  <c r="EV12" i="31"/>
  <c r="ES12" i="31"/>
  <c r="ER12" i="31"/>
  <c r="EP12" i="31"/>
  <c r="EQ12" i="31"/>
  <c r="EM12" i="31"/>
  <c r="EN12" i="31" s="1"/>
  <c r="EL12" i="31"/>
  <c r="EJ12" i="31"/>
  <c r="EK12" i="31"/>
  <c r="EH12" i="31"/>
  <c r="EG12" i="31"/>
  <c r="EE12" i="31"/>
  <c r="EF12" i="31"/>
  <c r="EC12" i="31"/>
  <c r="EB12" i="31"/>
  <c r="DZ12" i="31"/>
  <c r="EA12" i="31"/>
  <c r="DW12" i="31"/>
  <c r="DV12" i="31"/>
  <c r="DT12" i="31"/>
  <c r="DU12" i="31"/>
  <c r="DR12" i="31"/>
  <c r="DQ12" i="31"/>
  <c r="DO12" i="31"/>
  <c r="DP12" i="31"/>
  <c r="DM12" i="31"/>
  <c r="DL12" i="31"/>
  <c r="DJ12" i="31"/>
  <c r="DK12" i="31"/>
  <c r="DG12" i="31"/>
  <c r="DF12" i="31"/>
  <c r="DD12" i="31"/>
  <c r="DE12" i="31"/>
  <c r="DB12" i="31"/>
  <c r="DA12" i="31"/>
  <c r="CY12" i="31"/>
  <c r="CZ12" i="31"/>
  <c r="CW12" i="31"/>
  <c r="CV12" i="31"/>
  <c r="CT12" i="31"/>
  <c r="CU12" i="31"/>
  <c r="CQ12" i="31"/>
  <c r="CP12" i="31"/>
  <c r="CN12" i="31"/>
  <c r="CO12" i="31"/>
  <c r="CL12" i="31"/>
  <c r="CK12" i="31"/>
  <c r="CI12" i="31"/>
  <c r="CJ12" i="31"/>
  <c r="CG12" i="31"/>
  <c r="CF12" i="31"/>
  <c r="CD12" i="31"/>
  <c r="CE12" i="31"/>
  <c r="CA12" i="31"/>
  <c r="BZ12" i="31"/>
  <c r="BX12" i="31"/>
  <c r="BY12" i="31"/>
  <c r="BV12" i="31"/>
  <c r="BU12" i="31"/>
  <c r="BS12" i="31"/>
  <c r="BT12" i="31"/>
  <c r="BQ12" i="31"/>
  <c r="BP12" i="31"/>
  <c r="BN12" i="31"/>
  <c r="BO12" i="31"/>
  <c r="BK12" i="31"/>
  <c r="BJ12" i="31"/>
  <c r="BH12" i="31"/>
  <c r="BI12" i="31"/>
  <c r="BF12" i="31"/>
  <c r="BG12" i="31" s="1"/>
  <c r="BE12" i="31"/>
  <c r="BC12" i="31"/>
  <c r="BD12" i="31"/>
  <c r="BA12" i="31"/>
  <c r="AZ12" i="31"/>
  <c r="AX12" i="31"/>
  <c r="AY12" i="31"/>
  <c r="AU12" i="31"/>
  <c r="AT12" i="31"/>
  <c r="AR12" i="31"/>
  <c r="AS12" i="31"/>
  <c r="AP12" i="31"/>
  <c r="AO12" i="31"/>
  <c r="AM12" i="31"/>
  <c r="AN12" i="31"/>
  <c r="AK12" i="31"/>
  <c r="AJ12" i="31"/>
  <c r="AH12" i="31"/>
  <c r="AI12" i="31"/>
  <c r="AE12" i="31"/>
  <c r="AD12" i="31"/>
  <c r="AB12" i="31"/>
  <c r="AC12" i="31"/>
  <c r="Z12" i="31"/>
  <c r="Y12" i="31"/>
  <c r="X12" i="31"/>
  <c r="W12" i="31"/>
  <c r="U12" i="31"/>
  <c r="T12" i="31"/>
  <c r="R12" i="31"/>
  <c r="S12" i="31"/>
  <c r="VDK12" i="31"/>
  <c r="D7" i="32"/>
  <c r="E7" i="32"/>
  <c r="I7" i="32"/>
  <c r="J7" i="32"/>
  <c r="N7" i="32"/>
  <c r="O7" i="32"/>
  <c r="D8" i="32"/>
  <c r="I8" i="32"/>
  <c r="N8" i="32"/>
  <c r="F52" i="32"/>
  <c r="F53" i="32"/>
  <c r="F54" i="32"/>
  <c r="F55" i="32"/>
  <c r="B56" i="32"/>
  <c r="C56" i="32"/>
  <c r="D56" i="32"/>
  <c r="E56" i="32"/>
  <c r="I8" i="30"/>
  <c r="H8" i="30"/>
  <c r="G8" i="30"/>
  <c r="F8" i="30"/>
  <c r="I7" i="30"/>
  <c r="H7" i="30"/>
  <c r="H29" i="38"/>
  <c r="H28" i="38"/>
  <c r="M45" i="29"/>
  <c r="M60" i="29"/>
  <c r="M59" i="29"/>
  <c r="I60" i="29"/>
  <c r="I59" i="29"/>
  <c r="E60" i="29"/>
  <c r="E59" i="29"/>
  <c r="G59" i="29"/>
  <c r="K59" i="29" s="1"/>
  <c r="D59" i="29"/>
  <c r="D60" i="29" s="1"/>
  <c r="H60" i="29" s="1"/>
  <c r="L60" i="29" s="1"/>
  <c r="B60" i="29"/>
  <c r="F60" i="29" s="1"/>
  <c r="J60" i="29" s="1"/>
  <c r="F59" i="29"/>
  <c r="J59" i="29" s="1"/>
  <c r="B50" i="29"/>
  <c r="L47" i="29"/>
  <c r="L46" i="29"/>
  <c r="H47" i="29"/>
  <c r="H46" i="29"/>
  <c r="I45" i="29"/>
  <c r="M47" i="29"/>
  <c r="M46" i="29"/>
  <c r="E45" i="29"/>
  <c r="E56" i="29" s="1"/>
  <c r="E64" i="29" s="1"/>
  <c r="D47" i="29"/>
  <c r="D46" i="29"/>
  <c r="D45" i="29"/>
  <c r="H45" i="29" s="1"/>
  <c r="I49" i="29"/>
  <c r="M49" i="29" s="1"/>
  <c r="K47" i="29"/>
  <c r="G46" i="29"/>
  <c r="C45" i="29"/>
  <c r="G45" i="29" s="1"/>
  <c r="H54" i="29"/>
  <c r="L54" i="29" s="1"/>
  <c r="J47" i="29"/>
  <c r="N47" i="29" s="1"/>
  <c r="J46" i="29"/>
  <c r="B45" i="29"/>
  <c r="J45" i="29" s="1"/>
  <c r="M31" i="29"/>
  <c r="I31" i="29"/>
  <c r="E31" i="29"/>
  <c r="C31" i="29"/>
  <c r="E32" i="29" s="1"/>
  <c r="D31" i="29"/>
  <c r="L31" i="29" s="1"/>
  <c r="B31" i="29"/>
  <c r="D36" i="29" s="1"/>
  <c r="K27" i="29"/>
  <c r="J27" i="29"/>
  <c r="K24" i="29"/>
  <c r="J24" i="29"/>
  <c r="G24" i="29"/>
  <c r="F24" i="29"/>
  <c r="G27" i="29"/>
  <c r="F27" i="29"/>
  <c r="E27" i="29"/>
  <c r="E26" i="29"/>
  <c r="E25" i="29"/>
  <c r="E24" i="29"/>
  <c r="E23" i="29"/>
  <c r="E22" i="29"/>
  <c r="D27" i="29"/>
  <c r="D26" i="29"/>
  <c r="D25" i="29"/>
  <c r="D24" i="29"/>
  <c r="D23" i="29"/>
  <c r="D22" i="29"/>
  <c r="K21" i="29"/>
  <c r="E21" i="29"/>
  <c r="K46" i="29"/>
  <c r="H51" i="29"/>
  <c r="L51" i="29" s="1"/>
  <c r="H55" i="29"/>
  <c r="L55" i="29" s="1"/>
  <c r="I52" i="29"/>
  <c r="M52" i="29" s="1"/>
  <c r="H52" i="29"/>
  <c r="L52" i="29" s="1"/>
  <c r="I55" i="29"/>
  <c r="M55" i="29"/>
  <c r="I51" i="29"/>
  <c r="M51" i="29" s="1"/>
  <c r="I46" i="29"/>
  <c r="H49" i="29"/>
  <c r="L49" i="29"/>
  <c r="H53" i="29"/>
  <c r="L53" i="29" s="1"/>
  <c r="I54" i="29"/>
  <c r="M54" i="29" s="1"/>
  <c r="I50" i="29"/>
  <c r="M50" i="29" s="1"/>
  <c r="H50" i="29"/>
  <c r="L50" i="29"/>
  <c r="I53" i="29"/>
  <c r="M53" i="29" s="1"/>
  <c r="E38" i="29"/>
  <c r="E37" i="29"/>
  <c r="K31" i="29"/>
  <c r="E41" i="29"/>
  <c r="C27" i="29"/>
  <c r="B27" i="29"/>
  <c r="C24" i="29"/>
  <c r="B24" i="29"/>
  <c r="E17" i="29"/>
  <c r="D17" i="29"/>
  <c r="E16" i="29"/>
  <c r="D16" i="29"/>
  <c r="E15" i="29"/>
  <c r="D15" i="29"/>
  <c r="E14" i="29"/>
  <c r="D14" i="29"/>
  <c r="E13" i="29"/>
  <c r="D13" i="29"/>
  <c r="E12" i="29"/>
  <c r="D12" i="29"/>
  <c r="E11" i="29"/>
  <c r="D11" i="29"/>
  <c r="E10" i="29"/>
  <c r="D10" i="29"/>
  <c r="E9" i="29"/>
  <c r="D9" i="29"/>
  <c r="L8" i="29"/>
  <c r="N8" i="29" s="1"/>
  <c r="H8" i="29"/>
  <c r="H18" i="29" s="1"/>
  <c r="H61" i="29" s="1"/>
  <c r="D8" i="29"/>
  <c r="D13" i="36"/>
  <c r="C11" i="36"/>
  <c r="C13" i="36" s="1"/>
  <c r="B11" i="36"/>
  <c r="B13" i="36" s="1"/>
  <c r="G30" i="34"/>
  <c r="G29" i="34"/>
  <c r="R16" i="34"/>
  <c r="M16" i="34"/>
  <c r="H16" i="34"/>
  <c r="R15" i="34"/>
  <c r="M15" i="34"/>
  <c r="H15" i="34"/>
  <c r="R14" i="34"/>
  <c r="M14" i="34"/>
  <c r="H14" i="34"/>
  <c r="P95" i="32"/>
  <c r="P94" i="32"/>
  <c r="P93" i="32"/>
  <c r="P92" i="32"/>
  <c r="P91" i="32"/>
  <c r="I86" i="32"/>
  <c r="P85" i="32"/>
  <c r="P84" i="32"/>
  <c r="P83" i="32"/>
  <c r="P82" i="32"/>
  <c r="P81" i="32"/>
  <c r="O76" i="32"/>
  <c r="N76" i="32"/>
  <c r="M76" i="32"/>
  <c r="L76" i="32"/>
  <c r="J76" i="32"/>
  <c r="I76" i="32"/>
  <c r="H76" i="32"/>
  <c r="G76" i="32"/>
  <c r="K76" i="32"/>
  <c r="E76" i="32"/>
  <c r="D76" i="32"/>
  <c r="C76" i="32"/>
  <c r="B76" i="32"/>
  <c r="P75" i="32"/>
  <c r="K75" i="32"/>
  <c r="F75" i="32"/>
  <c r="P74" i="32"/>
  <c r="K74" i="32"/>
  <c r="F74" i="32"/>
  <c r="P73" i="32"/>
  <c r="K73" i="32"/>
  <c r="F73" i="32"/>
  <c r="P72" i="32"/>
  <c r="K72" i="32"/>
  <c r="F72" i="32"/>
  <c r="P71" i="32"/>
  <c r="K71" i="32"/>
  <c r="F71" i="32"/>
  <c r="O56" i="32"/>
  <c r="N56" i="32"/>
  <c r="M56" i="32"/>
  <c r="L56" i="32"/>
  <c r="J56" i="32"/>
  <c r="I56" i="32"/>
  <c r="H56" i="32"/>
  <c r="G56" i="32"/>
  <c r="P55" i="32"/>
  <c r="K55" i="32"/>
  <c r="P54" i="32"/>
  <c r="K54" i="32"/>
  <c r="P53" i="32"/>
  <c r="K53" i="32"/>
  <c r="P52" i="32"/>
  <c r="K52" i="32"/>
  <c r="O21" i="31"/>
  <c r="N21" i="31"/>
  <c r="M21" i="31"/>
  <c r="L21" i="31"/>
  <c r="J21" i="31"/>
  <c r="I21" i="31"/>
  <c r="H21" i="31"/>
  <c r="G21" i="31"/>
  <c r="E21" i="31"/>
  <c r="D21" i="31"/>
  <c r="C21" i="31"/>
  <c r="B21" i="31"/>
  <c r="P20" i="31"/>
  <c r="K20" i="31"/>
  <c r="F20" i="31"/>
  <c r="P19" i="31"/>
  <c r="K19" i="31"/>
  <c r="F19" i="31"/>
  <c r="P18" i="31"/>
  <c r="K18" i="31"/>
  <c r="F18" i="31"/>
  <c r="F14" i="31"/>
  <c r="F15" i="31"/>
  <c r="F16" i="31"/>
  <c r="F17" i="31"/>
  <c r="P17" i="31"/>
  <c r="K17" i="31"/>
  <c r="P16" i="31"/>
  <c r="K16" i="31"/>
  <c r="P15" i="31"/>
  <c r="K15" i="31"/>
  <c r="P14" i="31"/>
  <c r="K14" i="31"/>
  <c r="P13" i="31"/>
  <c r="K13" i="31"/>
  <c r="F13" i="31"/>
  <c r="P76" i="32"/>
  <c r="O10" i="14"/>
  <c r="O8" i="32" s="1"/>
  <c r="O8" i="14"/>
  <c r="O6" i="32" s="1"/>
  <c r="J9" i="32"/>
  <c r="J10" i="14"/>
  <c r="J8" i="32" s="1"/>
  <c r="J8" i="14"/>
  <c r="J6" i="32" s="1"/>
  <c r="E10" i="14"/>
  <c r="E8" i="32" s="1"/>
  <c r="E8" i="14"/>
  <c r="E6" i="32" s="1"/>
  <c r="E9" i="32"/>
  <c r="A128" i="2"/>
  <c r="Q131" i="1"/>
  <c r="AC133" i="2" s="1"/>
  <c r="A124" i="2"/>
  <c r="A125" i="2"/>
  <c r="A127" i="2"/>
  <c r="A129" i="2"/>
  <c r="A130" i="2"/>
  <c r="A131" i="2"/>
  <c r="A132" i="2"/>
  <c r="A134" i="2"/>
  <c r="A135" i="2"/>
  <c r="A136" i="2"/>
  <c r="C88" i="2"/>
  <c r="D88" i="2"/>
  <c r="O88" i="2"/>
  <c r="Q13" i="1"/>
  <c r="AC13" i="2" s="1"/>
  <c r="R13" i="1"/>
  <c r="Q14" i="1"/>
  <c r="AC14" i="2" s="1"/>
  <c r="R14" i="1"/>
  <c r="Q15" i="1"/>
  <c r="AC15" i="2" s="1"/>
  <c r="R15" i="1"/>
  <c r="Q16" i="1"/>
  <c r="AC16" i="2" s="1"/>
  <c r="R16" i="1"/>
  <c r="Q18" i="1"/>
  <c r="AC18" i="2" s="1"/>
  <c r="R18" i="1"/>
  <c r="AD18" i="2" s="1"/>
  <c r="Q19" i="1"/>
  <c r="AC19" i="2" s="1"/>
  <c r="R19" i="1"/>
  <c r="Q20" i="1"/>
  <c r="AC20" i="2" s="1"/>
  <c r="R20" i="1"/>
  <c r="Q27" i="1"/>
  <c r="AC27" i="2" s="1"/>
  <c r="R27" i="1"/>
  <c r="Q28" i="1"/>
  <c r="AC28" i="2" s="1"/>
  <c r="R28" i="1"/>
  <c r="Q30" i="1"/>
  <c r="AC30" i="2" s="1"/>
  <c r="R30" i="1"/>
  <c r="Q31" i="1"/>
  <c r="AC31" i="2" s="1"/>
  <c r="R31" i="1"/>
  <c r="W27" i="2"/>
  <c r="W28" i="2"/>
  <c r="W30" i="2"/>
  <c r="W31" i="2"/>
  <c r="W15" i="2"/>
  <c r="W17" i="2"/>
  <c r="W18" i="2"/>
  <c r="S27" i="3"/>
  <c r="S28" i="3"/>
  <c r="S30" i="3"/>
  <c r="S31" i="3"/>
  <c r="S11" i="3"/>
  <c r="S13" i="3"/>
  <c r="S14" i="3"/>
  <c r="S15" i="3"/>
  <c r="S17" i="3"/>
  <c r="S18" i="3"/>
  <c r="S19" i="3"/>
  <c r="R32" i="2"/>
  <c r="P32" i="2"/>
  <c r="O32" i="2"/>
  <c r="N32" i="2"/>
  <c r="E32" i="2"/>
  <c r="D32" i="2"/>
  <c r="B32" i="2"/>
  <c r="C32" i="2"/>
  <c r="O32" i="1"/>
  <c r="A9" i="3"/>
  <c r="B35" i="29"/>
  <c r="AF143" i="2"/>
  <c r="AE143" i="2"/>
  <c r="AF142" i="2"/>
  <c r="AE142" i="2"/>
  <c r="AF141" i="2"/>
  <c r="AE141" i="2"/>
  <c r="AK142" i="2"/>
  <c r="AK143" i="2"/>
  <c r="W141" i="2"/>
  <c r="W142" i="2"/>
  <c r="W143" i="2"/>
  <c r="F178" i="3"/>
  <c r="E178" i="3"/>
  <c r="C178" i="3"/>
  <c r="G40" i="29" s="1"/>
  <c r="B178" i="3"/>
  <c r="AH181" i="2"/>
  <c r="AG181" i="2"/>
  <c r="Y181" i="2"/>
  <c r="X181" i="2"/>
  <c r="V181" i="2"/>
  <c r="U181" i="2"/>
  <c r="K40" i="29" s="1"/>
  <c r="S181" i="2"/>
  <c r="R181" i="2"/>
  <c r="P181" i="2"/>
  <c r="O181" i="2"/>
  <c r="N181" i="2"/>
  <c r="M181" i="2"/>
  <c r="L181" i="2"/>
  <c r="B181" i="2"/>
  <c r="O180" i="1"/>
  <c r="N180" i="1"/>
  <c r="M180" i="1"/>
  <c r="L180" i="1"/>
  <c r="K180" i="1"/>
  <c r="J180" i="1"/>
  <c r="I180" i="1"/>
  <c r="H180" i="1"/>
  <c r="G180" i="1"/>
  <c r="F180" i="1"/>
  <c r="E180" i="1"/>
  <c r="D180" i="1"/>
  <c r="C180" i="1"/>
  <c r="C40" i="29" s="1"/>
  <c r="B180" i="1"/>
  <c r="B40" i="29" s="1"/>
  <c r="S173" i="3"/>
  <c r="S174" i="3"/>
  <c r="S175" i="3"/>
  <c r="S176" i="3"/>
  <c r="S177" i="3"/>
  <c r="W173" i="2"/>
  <c r="W174" i="2"/>
  <c r="W175" i="2"/>
  <c r="W176" i="2"/>
  <c r="AE174" i="2"/>
  <c r="AE175" i="2"/>
  <c r="AE176" i="2"/>
  <c r="Q176" i="1"/>
  <c r="AC174" i="2" s="1"/>
  <c r="R176" i="1"/>
  <c r="P176" i="1" s="1"/>
  <c r="AB174" i="2" s="1"/>
  <c r="Q177" i="1"/>
  <c r="AC175" i="2" s="1"/>
  <c r="R177" i="1"/>
  <c r="AD175" i="2" s="1"/>
  <c r="Q178" i="1"/>
  <c r="AC176" i="2" s="1"/>
  <c r="R178" i="1"/>
  <c r="P178" i="1" s="1"/>
  <c r="AB176" i="2" s="1"/>
  <c r="Q179" i="1"/>
  <c r="AC177" i="2" s="1"/>
  <c r="R179" i="1"/>
  <c r="A174" i="3"/>
  <c r="A175" i="3"/>
  <c r="A176" i="3"/>
  <c r="A177" i="3"/>
  <c r="B32" i="29"/>
  <c r="B52" i="1"/>
  <c r="B33" i="29" s="1"/>
  <c r="B34" i="29"/>
  <c r="AH88" i="2"/>
  <c r="AG88" i="2"/>
  <c r="Y88" i="2"/>
  <c r="X88" i="2"/>
  <c r="V88" i="2"/>
  <c r="U88" i="2"/>
  <c r="S88" i="2"/>
  <c r="R88" i="2"/>
  <c r="P88" i="2"/>
  <c r="B88" i="2"/>
  <c r="R81" i="1"/>
  <c r="Q81" i="1"/>
  <c r="R76" i="1"/>
  <c r="AD83" i="2" s="1"/>
  <c r="Q76" i="1"/>
  <c r="AC83" i="2" s="1"/>
  <c r="R74" i="1"/>
  <c r="AD81" i="2" s="1"/>
  <c r="Q74" i="1"/>
  <c r="AC81" i="2" s="1"/>
  <c r="A81" i="3"/>
  <c r="N71" i="1"/>
  <c r="O82" i="1"/>
  <c r="N82" i="1"/>
  <c r="M82" i="1"/>
  <c r="L82" i="1"/>
  <c r="K82" i="1"/>
  <c r="J82" i="1"/>
  <c r="I82" i="1"/>
  <c r="H82" i="1"/>
  <c r="G82" i="1"/>
  <c r="F82" i="1"/>
  <c r="E82" i="1"/>
  <c r="D82" i="1"/>
  <c r="C82" i="1"/>
  <c r="C36" i="29" s="1"/>
  <c r="B82" i="1"/>
  <c r="AE82" i="2"/>
  <c r="AF82" i="2"/>
  <c r="AK82" i="2"/>
  <c r="AE83" i="2"/>
  <c r="AF83" i="2"/>
  <c r="AK83" i="2"/>
  <c r="AE86" i="2"/>
  <c r="AF86" i="2"/>
  <c r="AK86" i="2"/>
  <c r="AE84" i="2"/>
  <c r="AF84" i="2"/>
  <c r="AK84" i="2"/>
  <c r="AK81" i="2"/>
  <c r="AF81" i="2"/>
  <c r="AE81" i="2"/>
  <c r="F36" i="29"/>
  <c r="S83" i="3"/>
  <c r="S86" i="3"/>
  <c r="S84" i="3"/>
  <c r="A81" i="2"/>
  <c r="F113" i="3"/>
  <c r="E113" i="3"/>
  <c r="C113" i="3"/>
  <c r="G35" i="29" s="1"/>
  <c r="B113" i="2"/>
  <c r="AC94" i="2"/>
  <c r="R88" i="1"/>
  <c r="Q90" i="1"/>
  <c r="AC95" i="2" s="1"/>
  <c r="R90" i="1"/>
  <c r="AD95" i="2" s="1"/>
  <c r="Q91" i="1"/>
  <c r="AC96" i="2" s="1"/>
  <c r="R91" i="1"/>
  <c r="AD96" i="2" s="1"/>
  <c r="R94" i="1"/>
  <c r="R96" i="1"/>
  <c r="AD99" i="2" s="1"/>
  <c r="R97" i="1"/>
  <c r="AD100" i="2" s="1"/>
  <c r="R98" i="1"/>
  <c r="AD101" i="2" s="1"/>
  <c r="R99" i="1"/>
  <c r="R100" i="1"/>
  <c r="R101" i="1"/>
  <c r="R106" i="1"/>
  <c r="R107" i="1"/>
  <c r="R108" i="1"/>
  <c r="C35" i="29"/>
  <c r="C71" i="1"/>
  <c r="C34" i="29" s="1"/>
  <c r="D71" i="1"/>
  <c r="E71" i="1"/>
  <c r="F71" i="1"/>
  <c r="G71" i="1"/>
  <c r="H71" i="1"/>
  <c r="I71" i="1"/>
  <c r="J71" i="1"/>
  <c r="K71" i="1"/>
  <c r="L71" i="1"/>
  <c r="M71" i="1"/>
  <c r="O71" i="1"/>
  <c r="F35" i="29"/>
  <c r="H63" i="29"/>
  <c r="I47" i="29"/>
  <c r="M41" i="29"/>
  <c r="L41" i="29"/>
  <c r="I41" i="29"/>
  <c r="H41" i="29"/>
  <c r="M40" i="29"/>
  <c r="L40" i="29"/>
  <c r="I40" i="29"/>
  <c r="H40" i="29"/>
  <c r="M39" i="29"/>
  <c r="L39" i="29"/>
  <c r="I39" i="29"/>
  <c r="H39" i="29"/>
  <c r="M38" i="29"/>
  <c r="L38" i="29"/>
  <c r="I38" i="29"/>
  <c r="H38" i="29"/>
  <c r="L37" i="29"/>
  <c r="H37" i="29"/>
  <c r="M36" i="29"/>
  <c r="L36" i="29"/>
  <c r="I36" i="29"/>
  <c r="H36" i="29"/>
  <c r="M35" i="29"/>
  <c r="L35" i="29"/>
  <c r="I35" i="29"/>
  <c r="H35" i="29"/>
  <c r="M34" i="29"/>
  <c r="L34" i="29"/>
  <c r="I34" i="29"/>
  <c r="H34" i="29"/>
  <c r="L33" i="29"/>
  <c r="H33" i="29"/>
  <c r="L32" i="29"/>
  <c r="I32" i="29"/>
  <c r="H32" i="29"/>
  <c r="I27" i="29"/>
  <c r="M27" i="29" s="1"/>
  <c r="H27" i="29"/>
  <c r="I26" i="29"/>
  <c r="L25" i="29" s="1"/>
  <c r="H26" i="29"/>
  <c r="I25" i="29"/>
  <c r="M25" i="29" s="1"/>
  <c r="H25" i="29"/>
  <c r="I24" i="29"/>
  <c r="L23" i="29" s="1"/>
  <c r="H24" i="29"/>
  <c r="I23" i="29"/>
  <c r="L22" i="29" s="1"/>
  <c r="H23" i="29"/>
  <c r="I22" i="29"/>
  <c r="M22" i="29" s="1"/>
  <c r="H22" i="29"/>
  <c r="I18" i="29"/>
  <c r="I61" i="29"/>
  <c r="M18" i="29"/>
  <c r="M61" i="29"/>
  <c r="N43" i="29"/>
  <c r="I34" i="28"/>
  <c r="H27" i="38" s="1"/>
  <c r="H34" i="28"/>
  <c r="H26" i="38" s="1"/>
  <c r="G34" i="28"/>
  <c r="F34" i="28"/>
  <c r="F26" i="28" s="1"/>
  <c r="I23" i="28"/>
  <c r="H23" i="28"/>
  <c r="G23" i="28"/>
  <c r="F23" i="28"/>
  <c r="E23" i="28"/>
  <c r="D23" i="28"/>
  <c r="C23" i="28"/>
  <c r="B23" i="28"/>
  <c r="I16" i="28"/>
  <c r="H16" i="28"/>
  <c r="G16" i="28"/>
  <c r="F16" i="28"/>
  <c r="E16" i="28"/>
  <c r="D16" i="28"/>
  <c r="C16" i="28"/>
  <c r="B16" i="28"/>
  <c r="I9" i="28"/>
  <c r="H9" i="28"/>
  <c r="G9" i="28"/>
  <c r="F9" i="28"/>
  <c r="E9" i="28"/>
  <c r="D9" i="28"/>
  <c r="C9" i="28"/>
  <c r="B9" i="28"/>
  <c r="G9" i="27"/>
  <c r="F9" i="27"/>
  <c r="G7" i="27"/>
  <c r="F7" i="27"/>
  <c r="G6" i="27"/>
  <c r="F6" i="27"/>
  <c r="I5" i="27"/>
  <c r="H5" i="27"/>
  <c r="J113" i="18"/>
  <c r="J112" i="18"/>
  <c r="J110" i="18"/>
  <c r="J106" i="18"/>
  <c r="J91" i="18"/>
  <c r="J80" i="18"/>
  <c r="J75" i="18"/>
  <c r="J72" i="18"/>
  <c r="J71" i="18"/>
  <c r="E46" i="18"/>
  <c r="C46" i="18"/>
  <c r="E45" i="18"/>
  <c r="C45" i="18"/>
  <c r="E44" i="18"/>
  <c r="C44" i="18"/>
  <c r="E43" i="18"/>
  <c r="C43" i="18"/>
  <c r="E39" i="18"/>
  <c r="C39" i="18"/>
  <c r="A39" i="18"/>
  <c r="A36" i="18"/>
  <c r="E33" i="18"/>
  <c r="C33" i="18"/>
  <c r="E32" i="18"/>
  <c r="C32" i="18"/>
  <c r="A32" i="18"/>
  <c r="E31" i="18"/>
  <c r="C31" i="18"/>
  <c r="E30" i="18"/>
  <c r="C30" i="18"/>
  <c r="A30" i="18"/>
  <c r="E29" i="18"/>
  <c r="C29" i="18"/>
  <c r="A29" i="18"/>
  <c r="E28" i="18"/>
  <c r="C28" i="18"/>
  <c r="A28" i="18"/>
  <c r="E27" i="18"/>
  <c r="C27" i="18"/>
  <c r="A27" i="18"/>
  <c r="E25" i="18"/>
  <c r="C25" i="18"/>
  <c r="A25" i="18"/>
  <c r="E24" i="18"/>
  <c r="C24" i="18"/>
  <c r="A24" i="18"/>
  <c r="E23" i="18"/>
  <c r="C23" i="18"/>
  <c r="A23" i="18"/>
  <c r="E22" i="18"/>
  <c r="C22" i="18"/>
  <c r="E21" i="18"/>
  <c r="C21" i="18"/>
  <c r="E20" i="18"/>
  <c r="C20" i="18"/>
  <c r="E19" i="18"/>
  <c r="C19" i="18"/>
  <c r="E18" i="18"/>
  <c r="E17" i="18"/>
  <c r="C17" i="18"/>
  <c r="A17" i="18"/>
  <c r="E15" i="18"/>
  <c r="C15" i="18"/>
  <c r="E14" i="18"/>
  <c r="C14" i="18"/>
  <c r="A14" i="18"/>
  <c r="A13" i="18"/>
  <c r="E12" i="18"/>
  <c r="C12" i="18"/>
  <c r="E11" i="18"/>
  <c r="C11" i="18"/>
  <c r="E9" i="18"/>
  <c r="C9" i="18"/>
  <c r="F26" i="17"/>
  <c r="B29" i="16"/>
  <c r="B28" i="16"/>
  <c r="B27" i="16"/>
  <c r="B26" i="16"/>
  <c r="B25" i="16"/>
  <c r="B24" i="16"/>
  <c r="B23" i="16"/>
  <c r="B22" i="16"/>
  <c r="B21" i="16"/>
  <c r="I5" i="30" s="1"/>
  <c r="B20" i="16"/>
  <c r="H5" i="30" s="1"/>
  <c r="B19" i="16"/>
  <c r="G19" i="16" s="1"/>
  <c r="B18" i="16"/>
  <c r="B17" i="16"/>
  <c r="B14" i="16"/>
  <c r="B13" i="16"/>
  <c r="B12" i="16"/>
  <c r="B11" i="16"/>
  <c r="B10" i="16"/>
  <c r="B9" i="16"/>
  <c r="B8" i="16"/>
  <c r="D7" i="31"/>
  <c r="B7" i="16"/>
  <c r="F7" i="16" s="1"/>
  <c r="F28" i="15"/>
  <c r="E28" i="15"/>
  <c r="C28" i="15"/>
  <c r="F25" i="15"/>
  <c r="E25" i="15"/>
  <c r="C25" i="15"/>
  <c r="F26" i="15"/>
  <c r="E26" i="15"/>
  <c r="C26" i="15"/>
  <c r="F24" i="15"/>
  <c r="E24" i="15"/>
  <c r="C24" i="15"/>
  <c r="F27" i="15"/>
  <c r="E27" i="15"/>
  <c r="C27" i="15"/>
  <c r="F23" i="15"/>
  <c r="E23" i="15"/>
  <c r="C23" i="15"/>
  <c r="F22" i="15"/>
  <c r="E22" i="15"/>
  <c r="C22" i="15"/>
  <c r="F21" i="15"/>
  <c r="E21" i="15"/>
  <c r="C21" i="15"/>
  <c r="F20" i="15"/>
  <c r="E20" i="15"/>
  <c r="C20" i="15"/>
  <c r="F19" i="15"/>
  <c r="E19" i="15"/>
  <c r="C19" i="15"/>
  <c r="F18" i="15"/>
  <c r="E18" i="15"/>
  <c r="C18" i="15"/>
  <c r="G6" i="30" s="1"/>
  <c r="G5" i="30"/>
  <c r="F17" i="15"/>
  <c r="E17" i="15"/>
  <c r="C17" i="15"/>
  <c r="F6" i="30" s="1"/>
  <c r="F5" i="30"/>
  <c r="F16" i="15"/>
  <c r="E16" i="15"/>
  <c r="C16" i="15"/>
  <c r="O7" i="31" s="1"/>
  <c r="F11" i="15"/>
  <c r="E11" i="15"/>
  <c r="C11" i="15"/>
  <c r="F12" i="15"/>
  <c r="E12" i="15"/>
  <c r="C12" i="15"/>
  <c r="F10" i="15"/>
  <c r="E10" i="15"/>
  <c r="F9" i="15"/>
  <c r="E9" i="15"/>
  <c r="C9" i="15"/>
  <c r="F8" i="15"/>
  <c r="E8" i="15"/>
  <c r="J7" i="31"/>
  <c r="F7" i="15"/>
  <c r="E7" i="15"/>
  <c r="C7" i="15"/>
  <c r="E7" i="31" s="1"/>
  <c r="B7" i="15"/>
  <c r="O9" i="32"/>
  <c r="I9" i="32"/>
  <c r="D6" i="32"/>
  <c r="N8" i="14"/>
  <c r="N6" i="32" s="1"/>
  <c r="I8" i="14"/>
  <c r="I6" i="32" s="1"/>
  <c r="R58" i="13"/>
  <c r="R64" i="13" s="1"/>
  <c r="Q58" i="13"/>
  <c r="P58" i="13"/>
  <c r="M58" i="13"/>
  <c r="J58" i="13"/>
  <c r="I58" i="13"/>
  <c r="N56" i="13"/>
  <c r="N53" i="13"/>
  <c r="N54" i="13"/>
  <c r="N55" i="13"/>
  <c r="N52" i="13"/>
  <c r="N51" i="13"/>
  <c r="N50" i="13"/>
  <c r="N49" i="13"/>
  <c r="N48" i="13"/>
  <c r="N46" i="13"/>
  <c r="N43" i="13"/>
  <c r="N44" i="13"/>
  <c r="N45" i="13"/>
  <c r="N42" i="13"/>
  <c r="N41" i="13"/>
  <c r="N40" i="13"/>
  <c r="N39" i="13"/>
  <c r="O38" i="13"/>
  <c r="N38" i="13"/>
  <c r="N34" i="13"/>
  <c r="N35" i="13"/>
  <c r="N31" i="13"/>
  <c r="N30" i="13"/>
  <c r="N29" i="13"/>
  <c r="N28" i="13"/>
  <c r="N27" i="13"/>
  <c r="N24" i="13"/>
  <c r="N23" i="13"/>
  <c r="N22" i="13"/>
  <c r="N21" i="13"/>
  <c r="N20" i="13"/>
  <c r="A201" i="12"/>
  <c r="A200" i="12"/>
  <c r="A199" i="12"/>
  <c r="D171" i="12"/>
  <c r="R167" i="12"/>
  <c r="Q167" i="12"/>
  <c r="P167" i="12"/>
  <c r="O167" i="12"/>
  <c r="N167" i="12"/>
  <c r="L167" i="12"/>
  <c r="K167" i="12"/>
  <c r="J167" i="12"/>
  <c r="I167" i="12"/>
  <c r="H167" i="12"/>
  <c r="G167" i="12"/>
  <c r="F167" i="12"/>
  <c r="E167" i="12"/>
  <c r="C167" i="12"/>
  <c r="G54" i="29" s="1"/>
  <c r="B167" i="12"/>
  <c r="D166" i="12"/>
  <c r="R163" i="12"/>
  <c r="Q163" i="12"/>
  <c r="P163" i="12"/>
  <c r="O163" i="12"/>
  <c r="N163" i="12"/>
  <c r="L163" i="12"/>
  <c r="K163" i="12"/>
  <c r="J163" i="12"/>
  <c r="I163" i="12"/>
  <c r="H163" i="12"/>
  <c r="F163" i="12"/>
  <c r="E163" i="12"/>
  <c r="G53" i="29"/>
  <c r="D162" i="12"/>
  <c r="D161" i="12"/>
  <c r="D160" i="12"/>
  <c r="D159" i="12"/>
  <c r="F52" i="29"/>
  <c r="A43" i="12"/>
  <c r="A42" i="12"/>
  <c r="R41" i="12"/>
  <c r="Q41" i="12"/>
  <c r="P41" i="12"/>
  <c r="O41" i="12"/>
  <c r="M41" i="12"/>
  <c r="L41" i="12"/>
  <c r="J41" i="12"/>
  <c r="I41" i="12"/>
  <c r="H41" i="12"/>
  <c r="G41" i="12"/>
  <c r="F41" i="12"/>
  <c r="E41" i="12"/>
  <c r="C41" i="12"/>
  <c r="B41" i="12"/>
  <c r="A41" i="12"/>
  <c r="A40" i="12"/>
  <c r="D39" i="12"/>
  <c r="A38" i="12"/>
  <c r="A37" i="12"/>
  <c r="A36" i="12"/>
  <c r="R35" i="12"/>
  <c r="P35" i="12"/>
  <c r="M35" i="12"/>
  <c r="L35" i="12"/>
  <c r="K35" i="12"/>
  <c r="D36" i="12"/>
  <c r="F50" i="29"/>
  <c r="A35" i="12"/>
  <c r="D35" i="12"/>
  <c r="A30" i="12"/>
  <c r="A29" i="12"/>
  <c r="A28" i="12"/>
  <c r="R27" i="12"/>
  <c r="Q27" i="12"/>
  <c r="P27" i="12"/>
  <c r="L27" i="12"/>
  <c r="K27" i="12"/>
  <c r="J27" i="12"/>
  <c r="I27" i="12"/>
  <c r="H27" i="12"/>
  <c r="G27" i="12"/>
  <c r="F27" i="12"/>
  <c r="E27" i="12"/>
  <c r="C27" i="12"/>
  <c r="G49" i="29" s="1"/>
  <c r="B27" i="12"/>
  <c r="F49" i="29" s="1"/>
  <c r="A27" i="12"/>
  <c r="A26" i="12"/>
  <c r="A25" i="12"/>
  <c r="A23" i="12"/>
  <c r="A22" i="12"/>
  <c r="A21" i="12"/>
  <c r="A20" i="12"/>
  <c r="A19" i="12"/>
  <c r="A18" i="12"/>
  <c r="A16" i="12"/>
  <c r="A15" i="12"/>
  <c r="A14" i="12"/>
  <c r="A13" i="12"/>
  <c r="A9" i="12"/>
  <c r="G16" i="29"/>
  <c r="F16" i="29"/>
  <c r="G10" i="29"/>
  <c r="B23" i="18"/>
  <c r="B22" i="18"/>
  <c r="B20" i="18"/>
  <c r="B32" i="18"/>
  <c r="B33" i="18"/>
  <c r="B31" i="18"/>
  <c r="B21" i="18"/>
  <c r="B17" i="18"/>
  <c r="B12" i="18"/>
  <c r="K17" i="29"/>
  <c r="B27" i="18"/>
  <c r="B14" i="18"/>
  <c r="K9" i="29"/>
  <c r="B30" i="18"/>
  <c r="B28" i="18"/>
  <c r="B25" i="18"/>
  <c r="B11" i="18"/>
  <c r="B13" i="18"/>
  <c r="B39" i="18"/>
  <c r="B29" i="18"/>
  <c r="B26" i="18"/>
  <c r="B15" i="18"/>
  <c r="B9" i="18"/>
  <c r="P81" i="7"/>
  <c r="O81" i="7"/>
  <c r="N81" i="7"/>
  <c r="M81" i="7"/>
  <c r="L81" i="7"/>
  <c r="K81" i="7"/>
  <c r="J81" i="7"/>
  <c r="I81" i="7"/>
  <c r="H81" i="7"/>
  <c r="G81" i="7"/>
  <c r="F81" i="7"/>
  <c r="E81" i="7"/>
  <c r="D81" i="7"/>
  <c r="C12" i="29" s="1"/>
  <c r="C81" i="7"/>
  <c r="B12" i="29" s="1"/>
  <c r="S73" i="7"/>
  <c r="AE72" i="40" s="1"/>
  <c r="S72" i="7"/>
  <c r="AE70" i="40" s="1"/>
  <c r="S71" i="7"/>
  <c r="S70" i="7"/>
  <c r="AE68" i="40" s="1"/>
  <c r="S69" i="7"/>
  <c r="AE71" i="40" s="1"/>
  <c r="S68" i="7"/>
  <c r="AE67" i="40" s="1"/>
  <c r="P65" i="7"/>
  <c r="O65" i="7"/>
  <c r="N65" i="7"/>
  <c r="M65" i="7"/>
  <c r="L65" i="7"/>
  <c r="K65" i="7"/>
  <c r="J65" i="7"/>
  <c r="I65" i="7"/>
  <c r="H65" i="7"/>
  <c r="G65" i="7"/>
  <c r="F65" i="7"/>
  <c r="E65" i="7"/>
  <c r="D65" i="7"/>
  <c r="C15" i="29" s="1"/>
  <c r="C65" i="7"/>
  <c r="B15" i="29" s="1"/>
  <c r="S64" i="7"/>
  <c r="S63" i="7"/>
  <c r="AE62" i="40" s="1"/>
  <c r="P60" i="7"/>
  <c r="O60" i="7"/>
  <c r="N60" i="7"/>
  <c r="M60" i="7"/>
  <c r="L60" i="7"/>
  <c r="K60" i="7"/>
  <c r="J60" i="7"/>
  <c r="I60" i="7"/>
  <c r="H60" i="7"/>
  <c r="G60" i="7"/>
  <c r="F60" i="7"/>
  <c r="E60" i="7"/>
  <c r="D60" i="7"/>
  <c r="C14" i="29" s="1"/>
  <c r="C60" i="7"/>
  <c r="B14" i="29" s="1"/>
  <c r="S59" i="7"/>
  <c r="AE58" i="40" s="1"/>
  <c r="S58" i="7"/>
  <c r="S55" i="7"/>
  <c r="S57" i="7"/>
  <c r="S54" i="7"/>
  <c r="AE53" i="40" s="1"/>
  <c r="S56" i="7"/>
  <c r="S53" i="7"/>
  <c r="AE52" i="40" s="1"/>
  <c r="P50" i="7"/>
  <c r="O50" i="7"/>
  <c r="N50" i="7"/>
  <c r="M50" i="7"/>
  <c r="L50" i="7"/>
  <c r="K50" i="7"/>
  <c r="J50" i="7"/>
  <c r="I50" i="7"/>
  <c r="H50" i="7"/>
  <c r="G50" i="7"/>
  <c r="F50" i="7"/>
  <c r="E50" i="7"/>
  <c r="D50" i="7"/>
  <c r="C17" i="29" s="1"/>
  <c r="C50" i="7"/>
  <c r="B17" i="29" s="1"/>
  <c r="S49" i="7"/>
  <c r="AE48" i="40" s="1"/>
  <c r="S48" i="7"/>
  <c r="S47" i="7"/>
  <c r="AE46" i="40" s="1"/>
  <c r="S46" i="7"/>
  <c r="S45" i="7"/>
  <c r="AE44" i="40" s="1"/>
  <c r="P42" i="7"/>
  <c r="O42" i="7"/>
  <c r="N42" i="7"/>
  <c r="M42" i="7"/>
  <c r="L42" i="7"/>
  <c r="K42" i="7"/>
  <c r="J42" i="7"/>
  <c r="I42" i="7"/>
  <c r="H42" i="7"/>
  <c r="G42" i="7"/>
  <c r="F42" i="7"/>
  <c r="E42" i="7"/>
  <c r="D42" i="7"/>
  <c r="C9" i="29" s="1"/>
  <c r="C42" i="7"/>
  <c r="B9" i="29" s="1"/>
  <c r="S41" i="7"/>
  <c r="AE40" i="40" s="1"/>
  <c r="S40" i="7"/>
  <c r="AE39" i="40" s="1"/>
  <c r="S39" i="7"/>
  <c r="S38" i="7"/>
  <c r="S37" i="7"/>
  <c r="AE36" i="40" s="1"/>
  <c r="S36" i="7"/>
  <c r="P33" i="7"/>
  <c r="O33" i="7"/>
  <c r="N33" i="7"/>
  <c r="M33" i="7"/>
  <c r="L33" i="7"/>
  <c r="K33" i="7"/>
  <c r="J33" i="7"/>
  <c r="I33" i="7"/>
  <c r="H33" i="7"/>
  <c r="G33" i="7"/>
  <c r="F33" i="7"/>
  <c r="E33" i="7"/>
  <c r="D33" i="7"/>
  <c r="C13" i="29" s="1"/>
  <c r="C33" i="7"/>
  <c r="B13" i="29" s="1"/>
  <c r="S32" i="7"/>
  <c r="S31" i="7"/>
  <c r="AE30" i="40" s="1"/>
  <c r="S30" i="7"/>
  <c r="AE29" i="40" s="1"/>
  <c r="P27" i="7"/>
  <c r="O27" i="7"/>
  <c r="N27" i="7"/>
  <c r="M27" i="7"/>
  <c r="L27" i="7"/>
  <c r="K27" i="7"/>
  <c r="J27" i="7"/>
  <c r="I27" i="7"/>
  <c r="H27" i="7"/>
  <c r="G27" i="7"/>
  <c r="F27" i="7"/>
  <c r="E27" i="7"/>
  <c r="D27" i="7"/>
  <c r="C11" i="29" s="1"/>
  <c r="C27" i="7"/>
  <c r="B11" i="29" s="1"/>
  <c r="S26" i="7"/>
  <c r="S25" i="7"/>
  <c r="S24" i="7"/>
  <c r="P21" i="7"/>
  <c r="O21" i="7"/>
  <c r="N21" i="7"/>
  <c r="M21" i="7"/>
  <c r="L21" i="7"/>
  <c r="K21" i="7"/>
  <c r="J21" i="7"/>
  <c r="I21" i="7"/>
  <c r="H21" i="7"/>
  <c r="G21" i="7"/>
  <c r="F21" i="7"/>
  <c r="E21" i="7"/>
  <c r="D21" i="7"/>
  <c r="C10" i="29" s="1"/>
  <c r="C21" i="7"/>
  <c r="B10" i="29" s="1"/>
  <c r="S20" i="7"/>
  <c r="S19" i="7"/>
  <c r="S17" i="7"/>
  <c r="S16" i="7"/>
  <c r="AE15" i="40" s="1"/>
  <c r="S15" i="7"/>
  <c r="S12" i="7"/>
  <c r="S11" i="7"/>
  <c r="S10" i="7"/>
  <c r="AE10" i="40" s="1"/>
  <c r="R42" i="6"/>
  <c r="Q42" i="6"/>
  <c r="P42" i="6"/>
  <c r="O42" i="6"/>
  <c r="N42" i="6"/>
  <c r="M42" i="6"/>
  <c r="L42" i="6"/>
  <c r="K42" i="6"/>
  <c r="J42" i="6"/>
  <c r="I42" i="6"/>
  <c r="H42" i="6"/>
  <c r="G42" i="6"/>
  <c r="F42" i="6"/>
  <c r="E42" i="6"/>
  <c r="C42" i="6"/>
  <c r="G23" i="29" s="1"/>
  <c r="B42" i="6"/>
  <c r="F23" i="29" s="1"/>
  <c r="R37" i="6"/>
  <c r="Q37" i="6"/>
  <c r="P37" i="6"/>
  <c r="O37" i="6"/>
  <c r="N37" i="6"/>
  <c r="M37" i="6"/>
  <c r="L37" i="6"/>
  <c r="K37" i="6"/>
  <c r="J37" i="6"/>
  <c r="I37" i="6"/>
  <c r="H37" i="6"/>
  <c r="G37" i="6"/>
  <c r="F37" i="6"/>
  <c r="E37" i="6"/>
  <c r="C37" i="6"/>
  <c r="G22" i="29" s="1"/>
  <c r="B37" i="6"/>
  <c r="F22" i="29" s="1"/>
  <c r="R32" i="6"/>
  <c r="Q32" i="6"/>
  <c r="P32" i="6"/>
  <c r="O32" i="6"/>
  <c r="N32" i="6"/>
  <c r="M32" i="6"/>
  <c r="L32" i="6"/>
  <c r="K32" i="6"/>
  <c r="J32" i="6"/>
  <c r="I32" i="6"/>
  <c r="H32" i="6"/>
  <c r="G32" i="6"/>
  <c r="F32" i="6"/>
  <c r="E32" i="6"/>
  <c r="C32" i="6"/>
  <c r="G26" i="29" s="1"/>
  <c r="B32" i="6"/>
  <c r="F26" i="29" s="1"/>
  <c r="C27" i="6"/>
  <c r="G25" i="29" s="1"/>
  <c r="F25" i="29"/>
  <c r="R11" i="6"/>
  <c r="Q11" i="6"/>
  <c r="P11" i="6"/>
  <c r="O11" i="6"/>
  <c r="N11" i="6"/>
  <c r="M11" i="6"/>
  <c r="L11" i="6"/>
  <c r="K11" i="6"/>
  <c r="J11" i="6"/>
  <c r="I11" i="6"/>
  <c r="H11" i="6"/>
  <c r="G11" i="6"/>
  <c r="F11" i="6"/>
  <c r="C11" i="6"/>
  <c r="G21" i="29" s="1"/>
  <c r="B11" i="6"/>
  <c r="F21" i="29" s="1"/>
  <c r="X42" i="5"/>
  <c r="W42" i="5"/>
  <c r="U42" i="5"/>
  <c r="T42" i="5"/>
  <c r="S42" i="5"/>
  <c r="R42" i="5"/>
  <c r="Q42" i="5"/>
  <c r="P42" i="5"/>
  <c r="O42" i="5"/>
  <c r="N42" i="5"/>
  <c r="M42" i="5"/>
  <c r="L42" i="5"/>
  <c r="K42" i="5"/>
  <c r="J42" i="5"/>
  <c r="I42" i="5"/>
  <c r="H42" i="5"/>
  <c r="AJ41" i="5"/>
  <c r="AE42" i="5"/>
  <c r="AD41" i="5"/>
  <c r="AJ40" i="5"/>
  <c r="AG40" i="5"/>
  <c r="AG42" i="5" s="1"/>
  <c r="AF42" i="5"/>
  <c r="AE37" i="5"/>
  <c r="X37" i="5"/>
  <c r="W37" i="5"/>
  <c r="U37" i="5"/>
  <c r="T37" i="5"/>
  <c r="S37" i="5"/>
  <c r="R37" i="5"/>
  <c r="Q37" i="5"/>
  <c r="P37" i="5"/>
  <c r="O37" i="5"/>
  <c r="N37" i="5"/>
  <c r="M37" i="5"/>
  <c r="L37" i="5"/>
  <c r="K37" i="5"/>
  <c r="J37" i="5"/>
  <c r="I37" i="5"/>
  <c r="H37" i="5"/>
  <c r="G37" i="5"/>
  <c r="F37" i="5"/>
  <c r="E37" i="5"/>
  <c r="D37" i="5"/>
  <c r="C37" i="5"/>
  <c r="B37" i="5"/>
  <c r="AJ36" i="5"/>
  <c r="AD36" i="5"/>
  <c r="AD37" i="5" s="1"/>
  <c r="AF35" i="5"/>
  <c r="AF37" i="5" s="1"/>
  <c r="AG35" i="5"/>
  <c r="AG37" i="5" s="1"/>
  <c r="V36" i="5"/>
  <c r="AJ35" i="5"/>
  <c r="V35" i="5"/>
  <c r="X32" i="5"/>
  <c r="W32" i="5"/>
  <c r="U32" i="5"/>
  <c r="T32" i="5"/>
  <c r="S32" i="5"/>
  <c r="R32" i="5"/>
  <c r="Q32" i="5"/>
  <c r="P32" i="5"/>
  <c r="O32" i="5"/>
  <c r="N32" i="5"/>
  <c r="M32" i="5"/>
  <c r="L32" i="5"/>
  <c r="K32" i="5"/>
  <c r="J32" i="5"/>
  <c r="I32" i="5"/>
  <c r="H32" i="5"/>
  <c r="G32" i="5"/>
  <c r="F32" i="5"/>
  <c r="E32" i="5"/>
  <c r="D32" i="5"/>
  <c r="C32" i="5"/>
  <c r="B32" i="5"/>
  <c r="AJ31" i="5"/>
  <c r="AE31" i="5"/>
  <c r="AE32" i="5" s="1"/>
  <c r="AD31" i="5"/>
  <c r="AD32" i="5" s="1"/>
  <c r="V31" i="5"/>
  <c r="V32" i="5" s="1"/>
  <c r="AJ30" i="5"/>
  <c r="B45" i="18"/>
  <c r="AG30" i="5"/>
  <c r="AG32" i="5" s="1"/>
  <c r="AF30" i="5"/>
  <c r="AF32" i="5" s="1"/>
  <c r="AC30" i="5"/>
  <c r="AB30" i="5"/>
  <c r="AA30" i="5"/>
  <c r="AG27" i="5"/>
  <c r="AF27" i="5"/>
  <c r="X27" i="5"/>
  <c r="W27" i="5"/>
  <c r="T27" i="5"/>
  <c r="S27" i="5"/>
  <c r="R27" i="5"/>
  <c r="Q27" i="5"/>
  <c r="P27" i="5"/>
  <c r="O27" i="5"/>
  <c r="N27" i="5"/>
  <c r="M27" i="5"/>
  <c r="L27" i="5"/>
  <c r="K27" i="5"/>
  <c r="J27" i="5"/>
  <c r="I27" i="5"/>
  <c r="H27" i="5"/>
  <c r="G27" i="5"/>
  <c r="F27" i="5"/>
  <c r="E27" i="5"/>
  <c r="D27" i="5"/>
  <c r="C27" i="5"/>
  <c r="B27" i="5"/>
  <c r="AJ26" i="5"/>
  <c r="AE26" i="5"/>
  <c r="AD26" i="5"/>
  <c r="V26" i="5"/>
  <c r="AJ25" i="5"/>
  <c r="AE25" i="5"/>
  <c r="AD25" i="5"/>
  <c r="V25" i="5"/>
  <c r="AJ24" i="5"/>
  <c r="AE24" i="5"/>
  <c r="AD24" i="5"/>
  <c r="V24" i="5"/>
  <c r="AJ23" i="5"/>
  <c r="AE23" i="5"/>
  <c r="AD23" i="5"/>
  <c r="V23" i="5"/>
  <c r="AJ22" i="5"/>
  <c r="AE22" i="5"/>
  <c r="AD22" i="5"/>
  <c r="V22" i="5"/>
  <c r="AJ21" i="5"/>
  <c r="AE21" i="5"/>
  <c r="AD21" i="5"/>
  <c r="V21" i="5"/>
  <c r="AJ20" i="5"/>
  <c r="AE20" i="5"/>
  <c r="AD20" i="5"/>
  <c r="V20" i="5"/>
  <c r="AJ19" i="5"/>
  <c r="AE19" i="5"/>
  <c r="AD19" i="5"/>
  <c r="V19" i="5"/>
  <c r="AJ18" i="5"/>
  <c r="AE18" i="5"/>
  <c r="AD18" i="5"/>
  <c r="V18" i="5"/>
  <c r="AJ17" i="5"/>
  <c r="AE17" i="5"/>
  <c r="AD17" i="5"/>
  <c r="V17" i="5"/>
  <c r="AJ16" i="5"/>
  <c r="AE16" i="5"/>
  <c r="AD16" i="5"/>
  <c r="V16" i="5"/>
  <c r="AJ15" i="5"/>
  <c r="AE15" i="5"/>
  <c r="AD15" i="5"/>
  <c r="V15" i="5"/>
  <c r="AJ14" i="5"/>
  <c r="AE14" i="5"/>
  <c r="AD14" i="5"/>
  <c r="V14" i="5"/>
  <c r="AE11" i="5"/>
  <c r="AD11" i="5"/>
  <c r="U11" i="5"/>
  <c r="T11" i="5"/>
  <c r="S11" i="5"/>
  <c r="R11" i="5"/>
  <c r="Q11" i="5"/>
  <c r="P11" i="5"/>
  <c r="O11" i="5"/>
  <c r="N11" i="5"/>
  <c r="M11" i="5"/>
  <c r="L11" i="5"/>
  <c r="K11" i="5"/>
  <c r="J11" i="5"/>
  <c r="I11" i="5"/>
  <c r="H11" i="5"/>
  <c r="G11" i="5"/>
  <c r="F11" i="5"/>
  <c r="E11" i="5"/>
  <c r="D11" i="5"/>
  <c r="C11" i="5"/>
  <c r="B11" i="5"/>
  <c r="AJ10" i="5"/>
  <c r="AJ11" i="5" s="1"/>
  <c r="AG10" i="5"/>
  <c r="AG11" i="5" s="1"/>
  <c r="AF10" i="5"/>
  <c r="AF11" i="5" s="1"/>
  <c r="AB10" i="5"/>
  <c r="AB11" i="5" s="1"/>
  <c r="V11" i="5"/>
  <c r="Q42" i="4"/>
  <c r="P42" i="4"/>
  <c r="O42" i="4"/>
  <c r="N42" i="4"/>
  <c r="M42" i="4"/>
  <c r="L42" i="4"/>
  <c r="K42" i="4"/>
  <c r="J42" i="4"/>
  <c r="I42" i="4"/>
  <c r="H42" i="4"/>
  <c r="G42" i="4"/>
  <c r="F42" i="4"/>
  <c r="E42" i="4"/>
  <c r="C23" i="29" s="1"/>
  <c r="D42" i="4"/>
  <c r="AC40" i="5"/>
  <c r="Q37" i="4"/>
  <c r="P37" i="4"/>
  <c r="O37" i="4"/>
  <c r="N37" i="4"/>
  <c r="M37" i="4"/>
  <c r="L37" i="4"/>
  <c r="K37" i="4"/>
  <c r="J37" i="4"/>
  <c r="I37" i="4"/>
  <c r="H37" i="4"/>
  <c r="G37" i="4"/>
  <c r="F37" i="4"/>
  <c r="E37" i="4"/>
  <c r="C22" i="29" s="1"/>
  <c r="D37" i="4"/>
  <c r="B22" i="29" s="1"/>
  <c r="AA36" i="5"/>
  <c r="S36" i="4"/>
  <c r="AB36" i="5" s="1"/>
  <c r="AB35" i="5"/>
  <c r="Q32" i="4"/>
  <c r="P32" i="4"/>
  <c r="O32" i="4"/>
  <c r="N32" i="4"/>
  <c r="M32" i="4"/>
  <c r="L32" i="4"/>
  <c r="K32" i="4"/>
  <c r="J32" i="4"/>
  <c r="I32" i="4"/>
  <c r="H32" i="4"/>
  <c r="G32" i="4"/>
  <c r="F32" i="4"/>
  <c r="E32" i="4"/>
  <c r="C26" i="29" s="1"/>
  <c r="D32" i="4"/>
  <c r="B26" i="29" s="1"/>
  <c r="T31" i="4"/>
  <c r="AC31" i="5" s="1"/>
  <c r="Q27" i="4"/>
  <c r="P27" i="4"/>
  <c r="O27" i="4"/>
  <c r="N27" i="4"/>
  <c r="M27" i="4"/>
  <c r="L27" i="4"/>
  <c r="K27" i="4"/>
  <c r="J27" i="4"/>
  <c r="I27" i="4"/>
  <c r="H27" i="4"/>
  <c r="G27" i="4"/>
  <c r="F27" i="4"/>
  <c r="E27" i="4"/>
  <c r="C25" i="29" s="1"/>
  <c r="D27" i="4"/>
  <c r="B25" i="29" s="1"/>
  <c r="D11" i="4"/>
  <c r="B21" i="29" s="1"/>
  <c r="AA26" i="5"/>
  <c r="AB26" i="5"/>
  <c r="AB25" i="5"/>
  <c r="AC24" i="5"/>
  <c r="AB24" i="5"/>
  <c r="AA23" i="5"/>
  <c r="AB23" i="5"/>
  <c r="AA22" i="5"/>
  <c r="AB22" i="5"/>
  <c r="AC21" i="5"/>
  <c r="AB21" i="5"/>
  <c r="AC20" i="5"/>
  <c r="AB20" i="5"/>
  <c r="AC19" i="5"/>
  <c r="AB19" i="5"/>
  <c r="AA18" i="5"/>
  <c r="AB18" i="5"/>
  <c r="AC17" i="5"/>
  <c r="AB17" i="5"/>
  <c r="AC16" i="5"/>
  <c r="AB16" i="5"/>
  <c r="AA16" i="5"/>
  <c r="AC15" i="5"/>
  <c r="AB15" i="5"/>
  <c r="AB14" i="5"/>
  <c r="S11" i="4"/>
  <c r="Q11" i="4"/>
  <c r="P11" i="4"/>
  <c r="O11" i="4"/>
  <c r="N11" i="4"/>
  <c r="M11" i="4"/>
  <c r="L11" i="4"/>
  <c r="K11" i="4"/>
  <c r="J11" i="4"/>
  <c r="I11" i="4"/>
  <c r="H11" i="4"/>
  <c r="G11" i="4"/>
  <c r="F11" i="4"/>
  <c r="E11" i="4"/>
  <c r="C21" i="29" s="1"/>
  <c r="T10" i="4"/>
  <c r="R10" i="4" s="1"/>
  <c r="S212" i="3"/>
  <c r="A181" i="3"/>
  <c r="S172" i="3"/>
  <c r="A172" i="3"/>
  <c r="A155" i="3"/>
  <c r="A120" i="3"/>
  <c r="A119" i="3"/>
  <c r="A118" i="3"/>
  <c r="S117" i="3"/>
  <c r="S138" i="3" s="1"/>
  <c r="S82" i="3"/>
  <c r="R78" i="3"/>
  <c r="Q78" i="3"/>
  <c r="P78" i="3"/>
  <c r="O78" i="3"/>
  <c r="N78" i="3"/>
  <c r="M78" i="3"/>
  <c r="K78" i="3"/>
  <c r="J78" i="3"/>
  <c r="I78" i="3"/>
  <c r="H78" i="3"/>
  <c r="G78" i="3"/>
  <c r="F78" i="3"/>
  <c r="E78" i="3"/>
  <c r="C78" i="3"/>
  <c r="G34" i="29" s="1"/>
  <c r="B78" i="3"/>
  <c r="F34" i="29" s="1"/>
  <c r="S55" i="3"/>
  <c r="G33" i="29"/>
  <c r="F33" i="29"/>
  <c r="S12" i="3"/>
  <c r="A123" i="2"/>
  <c r="AK184" i="2"/>
  <c r="AK214" i="2" s="1"/>
  <c r="AF184" i="2"/>
  <c r="AE184" i="2"/>
  <c r="AE214" i="2" s="1"/>
  <c r="A184" i="2"/>
  <c r="AF176" i="2"/>
  <c r="AF175" i="2"/>
  <c r="AF174" i="2"/>
  <c r="AF172" i="2"/>
  <c r="AE172" i="2"/>
  <c r="W172" i="2"/>
  <c r="A172" i="2"/>
  <c r="AK160" i="2"/>
  <c r="AF160" i="2"/>
  <c r="AK159" i="2"/>
  <c r="AF159" i="2"/>
  <c r="AK158" i="2"/>
  <c r="AF158" i="2"/>
  <c r="AK157" i="2"/>
  <c r="AF157" i="2"/>
  <c r="AK156" i="2"/>
  <c r="AF156" i="2"/>
  <c r="AK155" i="2"/>
  <c r="AF155" i="2"/>
  <c r="A155" i="2"/>
  <c r="A121" i="2"/>
  <c r="A120" i="2"/>
  <c r="A119" i="2"/>
  <c r="A118" i="2"/>
  <c r="A116" i="2"/>
  <c r="A50" i="18" s="1"/>
  <c r="Y78" i="2"/>
  <c r="R78" i="2"/>
  <c r="P78" i="2"/>
  <c r="C78" i="2"/>
  <c r="K79" i="2" s="1"/>
  <c r="B78" i="2"/>
  <c r="AK55" i="2"/>
  <c r="AK78" i="2" s="1"/>
  <c r="AF55" i="2"/>
  <c r="AF78" i="2" s="1"/>
  <c r="AE55" i="2"/>
  <c r="AE78" i="2" s="1"/>
  <c r="B52" i="2"/>
  <c r="AK35" i="2"/>
  <c r="AK52" i="2" s="1"/>
  <c r="AF35" i="2"/>
  <c r="AE35" i="2"/>
  <c r="AE52" i="2" s="1"/>
  <c r="AK31" i="2"/>
  <c r="AK30" i="2"/>
  <c r="AK28" i="2"/>
  <c r="AK27" i="2"/>
  <c r="AK19" i="2"/>
  <c r="AK18" i="2"/>
  <c r="AK17" i="2"/>
  <c r="AK15" i="2"/>
  <c r="AK14" i="2"/>
  <c r="R183" i="1"/>
  <c r="P183" i="1" s="1"/>
  <c r="AB184" i="2" s="1"/>
  <c r="Q183" i="1"/>
  <c r="R174" i="1"/>
  <c r="AD172" i="2" s="1"/>
  <c r="Q174" i="1"/>
  <c r="AC172" i="2" s="1"/>
  <c r="C39" i="29"/>
  <c r="AD137" i="2"/>
  <c r="Q139" i="1"/>
  <c r="AC137" i="2" s="1"/>
  <c r="Q138" i="1"/>
  <c r="Q137" i="1"/>
  <c r="Q136" i="1"/>
  <c r="Q134" i="1"/>
  <c r="AC136" i="2" s="1"/>
  <c r="Q133" i="1"/>
  <c r="AC135" i="2" s="1"/>
  <c r="Q132" i="1"/>
  <c r="AC134" i="2" s="1"/>
  <c r="R86" i="1"/>
  <c r="AD92" i="2" s="1"/>
  <c r="Q86" i="1"/>
  <c r="AC92" i="2" s="1"/>
  <c r="R75" i="1"/>
  <c r="P75" i="1" s="1"/>
  <c r="Q75" i="1"/>
  <c r="AC82" i="2" s="1"/>
  <c r="R55" i="1"/>
  <c r="AD55" i="2" s="1"/>
  <c r="Q55" i="1"/>
  <c r="AC55" i="2" s="1"/>
  <c r="O52" i="1"/>
  <c r="N52" i="1"/>
  <c r="M52" i="1"/>
  <c r="L52" i="1"/>
  <c r="K52" i="1"/>
  <c r="J52" i="1"/>
  <c r="I52" i="1"/>
  <c r="H52" i="1"/>
  <c r="G52" i="1"/>
  <c r="F52" i="1"/>
  <c r="E52" i="1"/>
  <c r="D52" i="1"/>
  <c r="C52" i="1"/>
  <c r="R35" i="1"/>
  <c r="AD35" i="2" s="1"/>
  <c r="Q35" i="1"/>
  <c r="R11" i="1"/>
  <c r="Q11" i="1"/>
  <c r="AC11" i="2" s="1"/>
  <c r="AA21" i="5"/>
  <c r="G26" i="28"/>
  <c r="H25" i="38"/>
  <c r="AA24" i="5"/>
  <c r="K14" i="29"/>
  <c r="K13" i="29"/>
  <c r="F8" i="16"/>
  <c r="N7" i="31"/>
  <c r="K16" i="29"/>
  <c r="J16" i="29"/>
  <c r="AC25" i="5"/>
  <c r="AA25" i="5"/>
  <c r="AA14" i="5"/>
  <c r="AC14" i="5"/>
  <c r="R37" i="7"/>
  <c r="AD36" i="40" s="1"/>
  <c r="Q37" i="7"/>
  <c r="AC36" i="40" s="1"/>
  <c r="AA15" i="5"/>
  <c r="AA20" i="5"/>
  <c r="S37" i="4"/>
  <c r="T32" i="4"/>
  <c r="F16" i="16"/>
  <c r="F34" i="18"/>
  <c r="T27" i="4"/>
  <c r="T37" i="4"/>
  <c r="S27" i="4"/>
  <c r="AC23" i="5"/>
  <c r="AA17" i="5"/>
  <c r="AC18" i="5"/>
  <c r="AC35" i="5"/>
  <c r="AC36" i="5"/>
  <c r="AC26" i="5"/>
  <c r="AA19" i="5"/>
  <c r="AC22" i="5"/>
  <c r="R24" i="7"/>
  <c r="AD23" i="40" s="1"/>
  <c r="B24" i="18"/>
  <c r="G51" i="29" l="1"/>
  <c r="U41" i="12"/>
  <c r="F51" i="29"/>
  <c r="T41" i="12"/>
  <c r="R191" i="10"/>
  <c r="AC192" i="44" s="1"/>
  <c r="AE192" i="44"/>
  <c r="R22" i="10"/>
  <c r="AC23" i="44" s="1"/>
  <c r="AE23" i="44"/>
  <c r="R151" i="10"/>
  <c r="AC152" i="44" s="1"/>
  <c r="AE152" i="44"/>
  <c r="R139" i="10"/>
  <c r="AC140" i="44" s="1"/>
  <c r="AE140" i="44"/>
  <c r="R125" i="10"/>
  <c r="AC126" i="44" s="1"/>
  <c r="AE126" i="44"/>
  <c r="R110" i="10"/>
  <c r="AC111" i="44" s="1"/>
  <c r="AE111" i="44"/>
  <c r="R96" i="10"/>
  <c r="AC96" i="44" s="1"/>
  <c r="AE96" i="44"/>
  <c r="R82" i="10"/>
  <c r="AC83" i="44" s="1"/>
  <c r="AE83" i="44"/>
  <c r="R57" i="10"/>
  <c r="AC58" i="44" s="1"/>
  <c r="AE58" i="44"/>
  <c r="S186" i="10"/>
  <c r="AD187" i="44" s="1"/>
  <c r="AE187" i="44"/>
  <c r="R169" i="10"/>
  <c r="AC170" i="44" s="1"/>
  <c r="AE170" i="44"/>
  <c r="R21" i="10"/>
  <c r="AC22" i="44" s="1"/>
  <c r="AE22" i="44"/>
  <c r="R150" i="10"/>
  <c r="AC151" i="44" s="1"/>
  <c r="AE151" i="44"/>
  <c r="R123" i="10"/>
  <c r="AC124" i="44" s="1"/>
  <c r="AE124" i="44"/>
  <c r="R95" i="10"/>
  <c r="AC95" i="44" s="1"/>
  <c r="AE95" i="44"/>
  <c r="R68" i="10"/>
  <c r="AC69" i="44" s="1"/>
  <c r="AE69" i="44"/>
  <c r="R185" i="10"/>
  <c r="AC186" i="44" s="1"/>
  <c r="AE186" i="44"/>
  <c r="R168" i="10"/>
  <c r="AC169" i="44" s="1"/>
  <c r="AE169" i="44"/>
  <c r="R20" i="10"/>
  <c r="AC21" i="44" s="1"/>
  <c r="AE21" i="44"/>
  <c r="R149" i="10"/>
  <c r="AC150" i="44" s="1"/>
  <c r="AE150" i="44"/>
  <c r="R137" i="10"/>
  <c r="AC138" i="44" s="1"/>
  <c r="AE138" i="44"/>
  <c r="R107" i="10"/>
  <c r="AC108" i="44" s="1"/>
  <c r="AE108" i="44"/>
  <c r="R80" i="10"/>
  <c r="AC81" i="44" s="1"/>
  <c r="AE81" i="44"/>
  <c r="R55" i="10"/>
  <c r="AC56" i="44" s="1"/>
  <c r="AE56" i="44"/>
  <c r="R184" i="10"/>
  <c r="AC185" i="44" s="1"/>
  <c r="AE185" i="44"/>
  <c r="R167" i="10"/>
  <c r="AC168" i="44" s="1"/>
  <c r="AE168" i="44"/>
  <c r="R19" i="10"/>
  <c r="AC20" i="44" s="1"/>
  <c r="AE20" i="44"/>
  <c r="R41" i="10"/>
  <c r="AC42" i="44" s="1"/>
  <c r="AE42" i="44"/>
  <c r="AE43" i="44" s="1"/>
  <c r="R136" i="10"/>
  <c r="AC137" i="44" s="1"/>
  <c r="AE137" i="44"/>
  <c r="R120" i="10"/>
  <c r="AC121" i="44" s="1"/>
  <c r="AE121" i="44"/>
  <c r="R106" i="10"/>
  <c r="AC107" i="44" s="1"/>
  <c r="AE107" i="44"/>
  <c r="R93" i="10"/>
  <c r="AC93" i="44" s="1"/>
  <c r="AE93" i="44"/>
  <c r="R79" i="10"/>
  <c r="AC80" i="44" s="1"/>
  <c r="AE80" i="44"/>
  <c r="R66" i="10"/>
  <c r="AC67" i="44" s="1"/>
  <c r="AE67" i="44"/>
  <c r="R54" i="10"/>
  <c r="AC55" i="44" s="1"/>
  <c r="AE55" i="44"/>
  <c r="R183" i="10"/>
  <c r="AC184" i="44" s="1"/>
  <c r="AE184" i="44"/>
  <c r="R135" i="10"/>
  <c r="AC136" i="44" s="1"/>
  <c r="AE136" i="44"/>
  <c r="R119" i="10"/>
  <c r="AC120" i="44" s="1"/>
  <c r="AE120" i="44"/>
  <c r="R105" i="10"/>
  <c r="AC106" i="44" s="1"/>
  <c r="AE106" i="44"/>
  <c r="R92" i="10"/>
  <c r="AC104" i="44" s="1"/>
  <c r="AE104" i="44"/>
  <c r="R78" i="10"/>
  <c r="AC79" i="44" s="1"/>
  <c r="AE79" i="44"/>
  <c r="R65" i="10"/>
  <c r="AC66" i="44" s="1"/>
  <c r="AE66" i="44"/>
  <c r="R53" i="10"/>
  <c r="AC54" i="44" s="1"/>
  <c r="AE54" i="44"/>
  <c r="R182" i="10"/>
  <c r="AC183" i="44" s="1"/>
  <c r="AE183" i="44"/>
  <c r="R165" i="10"/>
  <c r="AC166" i="44" s="1"/>
  <c r="AE166" i="44"/>
  <c r="R17" i="10"/>
  <c r="AC14" i="44" s="1"/>
  <c r="AE14" i="44"/>
  <c r="R156" i="10"/>
  <c r="AE157" i="44"/>
  <c r="AE158" i="44" s="1"/>
  <c r="R104" i="10"/>
  <c r="AC105" i="44" s="1"/>
  <c r="AE105" i="44"/>
  <c r="R76" i="10"/>
  <c r="AC77" i="44" s="1"/>
  <c r="AE77" i="44"/>
  <c r="R52" i="10"/>
  <c r="AC53" i="44" s="1"/>
  <c r="AE53" i="44"/>
  <c r="R164" i="10"/>
  <c r="AC165" i="44" s="1"/>
  <c r="AE165" i="44"/>
  <c r="S16" i="10"/>
  <c r="AD18" i="44" s="1"/>
  <c r="AE18" i="44"/>
  <c r="R145" i="10"/>
  <c r="AC146" i="44" s="1"/>
  <c r="AE146" i="44"/>
  <c r="R132" i="10"/>
  <c r="AC133" i="44" s="1"/>
  <c r="AE133" i="44"/>
  <c r="R117" i="10"/>
  <c r="AC118" i="44" s="1"/>
  <c r="AE118" i="44"/>
  <c r="R90" i="10"/>
  <c r="AC91" i="44" s="1"/>
  <c r="AE91" i="44"/>
  <c r="R179" i="10"/>
  <c r="AC180" i="44" s="1"/>
  <c r="AE180" i="44"/>
  <c r="R162" i="10"/>
  <c r="AC163" i="44" s="1"/>
  <c r="AE163" i="44"/>
  <c r="R15" i="10"/>
  <c r="AC17" i="44" s="1"/>
  <c r="AE17" i="44"/>
  <c r="R144" i="10"/>
  <c r="AC145" i="44" s="1"/>
  <c r="AE145" i="44"/>
  <c r="R131" i="10"/>
  <c r="AC132" i="44" s="1"/>
  <c r="AE132" i="44"/>
  <c r="R116" i="10"/>
  <c r="AC117" i="44" s="1"/>
  <c r="AE117" i="44"/>
  <c r="R102" i="10"/>
  <c r="AC102" i="44" s="1"/>
  <c r="AE102" i="44"/>
  <c r="R89" i="10"/>
  <c r="AC90" i="44" s="1"/>
  <c r="AE90" i="44"/>
  <c r="S74" i="10"/>
  <c r="AD75" i="44" s="1"/>
  <c r="AE75" i="44"/>
  <c r="R62" i="10"/>
  <c r="AC63" i="44" s="1"/>
  <c r="AE63" i="44"/>
  <c r="R177" i="10"/>
  <c r="AC178" i="44" s="1"/>
  <c r="AE178" i="44"/>
  <c r="R14" i="10"/>
  <c r="AC16" i="44" s="1"/>
  <c r="AE16" i="44"/>
  <c r="R130" i="10"/>
  <c r="AC131" i="44" s="1"/>
  <c r="AE131" i="44"/>
  <c r="R114" i="10"/>
  <c r="AC115" i="44" s="1"/>
  <c r="AE115" i="44"/>
  <c r="R101" i="10"/>
  <c r="AC101" i="44" s="1"/>
  <c r="AE101" i="44"/>
  <c r="R88" i="10"/>
  <c r="AC89" i="44" s="1"/>
  <c r="AE89" i="44"/>
  <c r="R73" i="10"/>
  <c r="AC74" i="44" s="1"/>
  <c r="AE74" i="44"/>
  <c r="R61" i="10"/>
  <c r="AC62" i="44" s="1"/>
  <c r="AE62" i="44"/>
  <c r="R63" i="10"/>
  <c r="AC64" i="44" s="1"/>
  <c r="AE64" i="44"/>
  <c r="S25" i="10"/>
  <c r="AD27" i="44" s="1"/>
  <c r="AE27" i="44"/>
  <c r="R31" i="10"/>
  <c r="AE32" i="44"/>
  <c r="AE37" i="44" s="1"/>
  <c r="R141" i="10"/>
  <c r="AC142" i="44" s="1"/>
  <c r="AE142" i="44"/>
  <c r="R127" i="10"/>
  <c r="AC128" i="44" s="1"/>
  <c r="AE128" i="44"/>
  <c r="R98" i="10"/>
  <c r="AC98" i="44" s="1"/>
  <c r="AE98" i="44"/>
  <c r="R71" i="10"/>
  <c r="AC72" i="44" s="1"/>
  <c r="AE72" i="44"/>
  <c r="R176" i="10"/>
  <c r="AC177" i="44" s="1"/>
  <c r="AE177" i="44"/>
  <c r="R27" i="10"/>
  <c r="AC28" i="44" s="1"/>
  <c r="AE28" i="44"/>
  <c r="R13" i="10"/>
  <c r="AC15" i="44" s="1"/>
  <c r="AE15" i="44"/>
  <c r="R113" i="10"/>
  <c r="AC114" i="44" s="1"/>
  <c r="AE114" i="44"/>
  <c r="R86" i="10"/>
  <c r="AC87" i="44" s="1"/>
  <c r="AE87" i="44"/>
  <c r="R60" i="10"/>
  <c r="AC61" i="44" s="1"/>
  <c r="AE61" i="44"/>
  <c r="S48" i="10"/>
  <c r="AD49" i="44" s="1"/>
  <c r="AE49" i="44"/>
  <c r="R174" i="10"/>
  <c r="AC175" i="44" s="1"/>
  <c r="AE175" i="44"/>
  <c r="R23" i="10"/>
  <c r="AC24" i="44" s="1"/>
  <c r="AE24" i="44"/>
  <c r="R152" i="10"/>
  <c r="AC153" i="44" s="1"/>
  <c r="AE153" i="44"/>
  <c r="R140" i="10"/>
  <c r="AC141" i="44" s="1"/>
  <c r="AE141" i="44"/>
  <c r="R126" i="10"/>
  <c r="AC127" i="44" s="1"/>
  <c r="AE127" i="44"/>
  <c r="R111" i="10"/>
  <c r="AC112" i="44" s="1"/>
  <c r="AE112" i="44"/>
  <c r="R97" i="10"/>
  <c r="AC97" i="44" s="1"/>
  <c r="AE97" i="44"/>
  <c r="R83" i="10"/>
  <c r="AC84" i="44" s="1"/>
  <c r="AE84" i="44"/>
  <c r="R70" i="10"/>
  <c r="AC71" i="44" s="1"/>
  <c r="AE71" i="44"/>
  <c r="R58" i="10"/>
  <c r="AC59" i="44" s="1"/>
  <c r="AE59" i="44"/>
  <c r="R171" i="1"/>
  <c r="AD149" i="2"/>
  <c r="D42" i="6"/>
  <c r="T42" i="4"/>
  <c r="B204" i="12"/>
  <c r="S152" i="3"/>
  <c r="AI152" i="2"/>
  <c r="AK152" i="2"/>
  <c r="W52" i="2"/>
  <c r="S60" i="10"/>
  <c r="AD61" i="44" s="1"/>
  <c r="S52" i="10"/>
  <c r="AD53" i="44" s="1"/>
  <c r="T146" i="10"/>
  <c r="X38" i="5"/>
  <c r="B23" i="29"/>
  <c r="D43" i="4"/>
  <c r="R47" i="7"/>
  <c r="AD46" i="40" s="1"/>
  <c r="Q41" i="7"/>
  <c r="AC40" i="40" s="1"/>
  <c r="Q47" i="7"/>
  <c r="AC46" i="40" s="1"/>
  <c r="Q25" i="7"/>
  <c r="AC24" i="40" s="1"/>
  <c r="AE24" i="40"/>
  <c r="R26" i="7"/>
  <c r="AD25" i="40" s="1"/>
  <c r="AE25" i="40"/>
  <c r="R41" i="7"/>
  <c r="AD40" i="40" s="1"/>
  <c r="Q30" i="7"/>
  <c r="AC29" i="40" s="1"/>
  <c r="Q40" i="7"/>
  <c r="AC39" i="40" s="1"/>
  <c r="R40" i="7"/>
  <c r="AD39" i="40" s="1"/>
  <c r="Q24" i="7"/>
  <c r="AC23" i="40" s="1"/>
  <c r="AE23" i="40"/>
  <c r="I12" i="14"/>
  <c r="K8" i="34" s="1"/>
  <c r="I6" i="30"/>
  <c r="H10" i="27"/>
  <c r="C39" i="30"/>
  <c r="F39" i="30"/>
  <c r="F23" i="16"/>
  <c r="F24" i="16"/>
  <c r="F25" i="16"/>
  <c r="F27" i="16"/>
  <c r="F11" i="16"/>
  <c r="F12" i="16"/>
  <c r="F17" i="16"/>
  <c r="F54" i="29"/>
  <c r="F53" i="29"/>
  <c r="F22" i="18"/>
  <c r="AI42" i="5"/>
  <c r="B47" i="18"/>
  <c r="T38" i="5"/>
  <c r="AJ37" i="5"/>
  <c r="B43" i="18"/>
  <c r="F26" i="16"/>
  <c r="F18" i="16"/>
  <c r="K33" i="2"/>
  <c r="AC86" i="2"/>
  <c r="F22" i="16"/>
  <c r="Q33" i="28" s="1"/>
  <c r="V42" i="5"/>
  <c r="D27" i="12"/>
  <c r="S102" i="10"/>
  <c r="AD102" i="44" s="1"/>
  <c r="S89" i="10"/>
  <c r="AD90" i="44" s="1"/>
  <c r="F158" i="10"/>
  <c r="S55" i="10"/>
  <c r="AD56" i="44" s="1"/>
  <c r="S131" i="10"/>
  <c r="AD132" i="44" s="1"/>
  <c r="S117" i="10"/>
  <c r="AD118" i="44" s="1"/>
  <c r="S93" i="10"/>
  <c r="AD93" i="44" s="1"/>
  <c r="V37" i="5"/>
  <c r="O43" i="5"/>
  <c r="D152" i="3"/>
  <c r="W152" i="2"/>
  <c r="H66" i="18"/>
  <c r="D66" i="18"/>
  <c r="G66" i="18"/>
  <c r="J41" i="18"/>
  <c r="C66" i="18"/>
  <c r="E66" i="18"/>
  <c r="B66" i="18"/>
  <c r="S111" i="10"/>
  <c r="AD112" i="44" s="1"/>
  <c r="S149" i="10"/>
  <c r="AD150" i="44" s="1"/>
  <c r="S80" i="10"/>
  <c r="AD81" i="44" s="1"/>
  <c r="S127" i="10"/>
  <c r="AD128" i="44" s="1"/>
  <c r="F14" i="16"/>
  <c r="J9" i="27"/>
  <c r="S165" i="10"/>
  <c r="AD166" i="44" s="1"/>
  <c r="S13" i="10"/>
  <c r="AD15" i="44" s="1"/>
  <c r="F204" i="12"/>
  <c r="E20" i="17" s="1"/>
  <c r="R204" i="12"/>
  <c r="E17" i="17" s="1"/>
  <c r="I42" i="12"/>
  <c r="S126" i="10"/>
  <c r="AD127" i="44" s="1"/>
  <c r="S70" i="10"/>
  <c r="AD71" i="44" s="1"/>
  <c r="S97" i="10"/>
  <c r="AD97" i="44" s="1"/>
  <c r="AB141" i="2"/>
  <c r="P154" i="1"/>
  <c r="AB146" i="2" s="1"/>
  <c r="Q141" i="1"/>
  <c r="W138" i="2"/>
  <c r="AB91" i="2"/>
  <c r="AD94" i="2"/>
  <c r="P88" i="1"/>
  <c r="AB94" i="2" s="1"/>
  <c r="AD85" i="2"/>
  <c r="P78" i="1"/>
  <c r="AB85" i="2" s="1"/>
  <c r="AC91" i="2"/>
  <c r="AC113" i="2" s="1"/>
  <c r="Q110" i="1"/>
  <c r="AE80" i="40"/>
  <c r="J53" i="29"/>
  <c r="R69" i="10"/>
  <c r="AC70" i="44" s="1"/>
  <c r="K26" i="29"/>
  <c r="AJ27" i="5"/>
  <c r="M10" i="38"/>
  <c r="D11" i="12"/>
  <c r="D167" i="12"/>
  <c r="S152" i="10"/>
  <c r="AD153" i="44" s="1"/>
  <c r="R71" i="7"/>
  <c r="AD69" i="40" s="1"/>
  <c r="AE69" i="40"/>
  <c r="AE74" i="40" s="1"/>
  <c r="R64" i="7"/>
  <c r="AD63" i="40" s="1"/>
  <c r="AE63" i="40"/>
  <c r="AE64" i="40" s="1"/>
  <c r="R57" i="7"/>
  <c r="AD56" i="40" s="1"/>
  <c r="Q58" i="7"/>
  <c r="AC57" i="40" s="1"/>
  <c r="AE57" i="40"/>
  <c r="R56" i="7"/>
  <c r="AD55" i="40" s="1"/>
  <c r="AE55" i="40"/>
  <c r="Q46" i="7"/>
  <c r="AC45" i="40" s="1"/>
  <c r="AE45" i="40"/>
  <c r="R48" i="7"/>
  <c r="AD47" i="40" s="1"/>
  <c r="AE47" i="40"/>
  <c r="R38" i="7"/>
  <c r="AD37" i="40" s="1"/>
  <c r="AE37" i="40"/>
  <c r="R39" i="7"/>
  <c r="AD38" i="40" s="1"/>
  <c r="AE38" i="40"/>
  <c r="R36" i="7"/>
  <c r="AD35" i="40" s="1"/>
  <c r="AE35" i="40"/>
  <c r="R32" i="7"/>
  <c r="AD31" i="40" s="1"/>
  <c r="AE31" i="40"/>
  <c r="AE32" i="40" s="1"/>
  <c r="Q12" i="7"/>
  <c r="AC12" i="40" s="1"/>
  <c r="AE12" i="40"/>
  <c r="Q13" i="7"/>
  <c r="Q15" i="7"/>
  <c r="AC14" i="40" s="1"/>
  <c r="AE14" i="40"/>
  <c r="Q17" i="7"/>
  <c r="AC16" i="40" s="1"/>
  <c r="AE16" i="40"/>
  <c r="R19" i="7"/>
  <c r="AD18" i="40" s="1"/>
  <c r="AE18" i="40"/>
  <c r="R20" i="7"/>
  <c r="AD19" i="40" s="1"/>
  <c r="AE19" i="40"/>
  <c r="R11" i="7"/>
  <c r="AD11" i="40" s="1"/>
  <c r="AE11" i="40"/>
  <c r="Q43" i="5"/>
  <c r="P43" i="5"/>
  <c r="P157" i="1"/>
  <c r="AC155" i="2"/>
  <c r="AC169" i="2" s="1"/>
  <c r="Q171" i="1"/>
  <c r="R110" i="1"/>
  <c r="GVX12" i="31"/>
  <c r="FHN12" i="31"/>
  <c r="FXX12" i="31"/>
  <c r="GCA12" i="31"/>
  <c r="MAM12" i="31"/>
  <c r="TEN12" i="31"/>
  <c r="URN12" i="31"/>
  <c r="OUH12" i="31"/>
  <c r="OYJ12" i="31"/>
  <c r="CPO12" i="31"/>
  <c r="KHO12" i="31"/>
  <c r="DXF12" i="31"/>
  <c r="EBH12" i="31"/>
  <c r="FBT12" i="31"/>
  <c r="HGP12" i="31"/>
  <c r="NGR12" i="31"/>
  <c r="DDN12" i="31"/>
  <c r="ORV12" i="31"/>
  <c r="QDD12" i="31"/>
  <c r="QNK12" i="31"/>
  <c r="QTO12" i="31"/>
  <c r="RYI12" i="31"/>
  <c r="SQU12" i="31"/>
  <c r="IVV12" i="31"/>
  <c r="RR12" i="31"/>
  <c r="MQX12" i="31"/>
  <c r="GZ12" i="31"/>
  <c r="NZ12" i="31"/>
  <c r="APW12" i="31"/>
  <c r="JEA12" i="31"/>
  <c r="JNB12" i="31"/>
  <c r="JRD12" i="31"/>
  <c r="QAM12" i="31"/>
  <c r="QHL12" i="31"/>
  <c r="QRS12" i="31"/>
  <c r="BAI12" i="31"/>
  <c r="DKB12" i="31"/>
  <c r="EHB12" i="31"/>
  <c r="FVL12" i="31"/>
  <c r="GIP12" i="31"/>
  <c r="JKP12" i="31"/>
  <c r="MXL12" i="31"/>
  <c r="VHN12" i="31"/>
  <c r="BKP12" i="31"/>
  <c r="EOL12" i="31"/>
  <c r="GPO12" i="31"/>
  <c r="KTB12" i="31"/>
  <c r="LCM12" i="31"/>
  <c r="ROX12" i="31"/>
  <c r="NXS12" i="31"/>
  <c r="POP12" i="31"/>
  <c r="TNT12" i="31"/>
  <c r="UAB12" i="31"/>
  <c r="UBS12" i="31"/>
  <c r="UEZ12" i="31"/>
  <c r="WUH12" i="31"/>
  <c r="HWJ12" i="31"/>
  <c r="OGT12" i="31"/>
  <c r="WOD12" i="31"/>
  <c r="WRV12" i="31"/>
  <c r="XCX12" i="31"/>
  <c r="KZV12" i="31"/>
  <c r="WYU12" i="31"/>
  <c r="BRJ12" i="31"/>
  <c r="CFH12" i="31"/>
  <c r="ICY12" i="31"/>
  <c r="ILZ12" i="31"/>
  <c r="IQB12" i="31"/>
  <c r="LGU12" i="31"/>
  <c r="NQY12" i="31"/>
  <c r="PEY12" i="31"/>
  <c r="RKZ12" i="31"/>
  <c r="SKL12" i="31"/>
  <c r="IJN12" i="31"/>
  <c r="LTC12" i="31"/>
  <c r="SHD12" i="31"/>
  <c r="TRR12" i="31"/>
  <c r="UWL12" i="31"/>
  <c r="VCE12" i="31"/>
  <c r="WUM12" i="31"/>
  <c r="WUX12" i="31"/>
  <c r="B36" i="29"/>
  <c r="B42" i="29" s="1"/>
  <c r="B63" i="29" s="1"/>
  <c r="B215" i="1"/>
  <c r="M23" i="29"/>
  <c r="F216" i="2"/>
  <c r="AC35" i="2"/>
  <c r="AC52" i="2" s="1"/>
  <c r="S89" i="2"/>
  <c r="AJ52" i="2"/>
  <c r="S88" i="3"/>
  <c r="G204" i="12"/>
  <c r="F13" i="16"/>
  <c r="F28" i="16"/>
  <c r="I10" i="27"/>
  <c r="I12" i="27" s="1"/>
  <c r="F147" i="10"/>
  <c r="O58" i="13"/>
  <c r="F20" i="16"/>
  <c r="G28" i="20" s="1"/>
  <c r="H28" i="20" s="1"/>
  <c r="K15" i="29"/>
  <c r="K10" i="29"/>
  <c r="J9" i="29"/>
  <c r="N9" i="29" s="1"/>
  <c r="D12" i="14"/>
  <c r="M22" i="38" s="1"/>
  <c r="D37" i="6"/>
  <c r="J23" i="29"/>
  <c r="K23" i="29"/>
  <c r="C3" i="36"/>
  <c r="T28" i="5"/>
  <c r="AC37" i="5"/>
  <c r="K43" i="4"/>
  <c r="C12" i="17" s="1"/>
  <c r="R12" i="5"/>
  <c r="R33" i="5"/>
  <c r="V27" i="5"/>
  <c r="P43" i="4"/>
  <c r="C9" i="19" s="1"/>
  <c r="Q43" i="4"/>
  <c r="C9" i="17" s="1"/>
  <c r="J43" i="4"/>
  <c r="R35" i="4"/>
  <c r="AC32" i="5"/>
  <c r="L43" i="4"/>
  <c r="M43" i="4"/>
  <c r="I9" i="30"/>
  <c r="J26" i="29"/>
  <c r="B5" i="36"/>
  <c r="AE27" i="5"/>
  <c r="AJ32" i="5"/>
  <c r="G43" i="6"/>
  <c r="H44" i="6" s="1"/>
  <c r="K21" i="31"/>
  <c r="F76" i="32"/>
  <c r="BKE12" i="31"/>
  <c r="GGD12" i="31"/>
  <c r="KAP12" i="31"/>
  <c r="KWY12" i="31"/>
  <c r="LKH12" i="31"/>
  <c r="LKR12" i="31"/>
  <c r="LPF12" i="31"/>
  <c r="NEF12" i="31"/>
  <c r="PUT12" i="31"/>
  <c r="RKE12" i="31"/>
  <c r="S32" i="3"/>
  <c r="G216" i="2"/>
  <c r="AF52" i="2"/>
  <c r="P21" i="31"/>
  <c r="K56" i="32"/>
  <c r="LH12" i="31"/>
  <c r="CWN12" i="31"/>
  <c r="GYJ12" i="31"/>
  <c r="LBL12" i="31"/>
  <c r="LTH12" i="31"/>
  <c r="OAE12" i="31"/>
  <c r="QAX12" i="31"/>
  <c r="QQR12" i="31"/>
  <c r="UUU12" i="31"/>
  <c r="VMQ12" i="31"/>
  <c r="VSJ12" i="31"/>
  <c r="VVR12" i="31"/>
  <c r="VZJ12" i="31"/>
  <c r="VZT12" i="31"/>
  <c r="WBK12" i="31"/>
  <c r="WSQ12" i="31"/>
  <c r="WTL12" i="31"/>
  <c r="WTW12" i="31"/>
  <c r="WXO12" i="31"/>
  <c r="WXZ12" i="31"/>
  <c r="XCH12" i="31"/>
  <c r="XCR12" i="31"/>
  <c r="X216" i="2"/>
  <c r="D22" i="19" s="1"/>
  <c r="K25" i="29"/>
  <c r="G43" i="4"/>
  <c r="C11" i="17" s="1"/>
  <c r="O43" i="4"/>
  <c r="C8" i="17" s="1"/>
  <c r="F43" i="4"/>
  <c r="N43" i="4"/>
  <c r="C8" i="19" s="1"/>
  <c r="Q69" i="7"/>
  <c r="AC71" i="40" s="1"/>
  <c r="F21" i="31"/>
  <c r="H56" i="29"/>
  <c r="H64" i="29" s="1"/>
  <c r="F56" i="32"/>
  <c r="BUV12" i="31"/>
  <c r="CAP12" i="31"/>
  <c r="CBV12" i="31"/>
  <c r="KMM12" i="31"/>
  <c r="KNS12" i="31"/>
  <c r="KON12" i="31"/>
  <c r="KRV12" i="31"/>
  <c r="NML12" i="31"/>
  <c r="PKR12" i="31"/>
  <c r="PMT12" i="31"/>
  <c r="PND12" i="31"/>
  <c r="QRX12" i="31"/>
  <c r="RSJ12" i="31"/>
  <c r="SPO12" i="31"/>
  <c r="TQA12" i="31"/>
  <c r="TRG12" i="31"/>
  <c r="UXG12" i="31"/>
  <c r="UXR12" i="31"/>
  <c r="UYM12" i="31"/>
  <c r="WON12" i="31"/>
  <c r="XET12" i="31"/>
  <c r="AA216" i="2"/>
  <c r="CCV12" i="31"/>
  <c r="Q38" i="7"/>
  <c r="AC37" i="40" s="1"/>
  <c r="Q26" i="7"/>
  <c r="AC25" i="40" s="1"/>
  <c r="R38" i="5"/>
  <c r="R70" i="7"/>
  <c r="AD68" i="40" s="1"/>
  <c r="S20" i="13"/>
  <c r="VD12" i="31"/>
  <c r="YL12" i="31"/>
  <c r="ABH12" i="31"/>
  <c r="AEZ12" i="31"/>
  <c r="AFK12" i="31"/>
  <c r="AGQ12" i="31"/>
  <c r="CFN12" i="31"/>
  <c r="ESN12" i="31"/>
  <c r="FKU12" i="31"/>
  <c r="HJB12" i="31"/>
  <c r="HLN12" i="31"/>
  <c r="HPP12" i="31"/>
  <c r="NRJ12" i="31"/>
  <c r="QIH12" i="31"/>
  <c r="QVF12" i="31"/>
  <c r="QXR12" i="31"/>
  <c r="QYX12" i="31"/>
  <c r="RBJ12" i="31"/>
  <c r="RDV12" i="31"/>
  <c r="SBK12" i="31"/>
  <c r="SUX12" i="31"/>
  <c r="SXJ12" i="31"/>
  <c r="UFK12" i="31"/>
  <c r="ULZ12" i="31"/>
  <c r="UPG12" i="31"/>
  <c r="Z216" i="2"/>
  <c r="R50" i="10"/>
  <c r="AC51" i="44" s="1"/>
  <c r="AI32" i="5"/>
  <c r="AI33" i="5" s="1"/>
  <c r="Y216" i="2"/>
  <c r="D24" i="17" s="1"/>
  <c r="Q71" i="7"/>
  <c r="AC69" i="40" s="1"/>
  <c r="P56" i="32"/>
  <c r="ND12" i="31"/>
  <c r="AQX12" i="31"/>
  <c r="ATJ12" i="31"/>
  <c r="AUE12" i="31"/>
  <c r="BOB12" i="31"/>
  <c r="CRV12" i="31"/>
  <c r="CTB12" i="31"/>
  <c r="CVN12" i="31"/>
  <c r="CYU12" i="31"/>
  <c r="DNJ12" i="31"/>
  <c r="DQQ12" i="31"/>
  <c r="DTX12" i="31"/>
  <c r="THF12" i="31"/>
  <c r="TIV12" i="31"/>
  <c r="TMD12" i="31"/>
  <c r="VKJ12" i="31"/>
  <c r="VKU12" i="31"/>
  <c r="VLF12" i="31"/>
  <c r="VOX12" i="31"/>
  <c r="VRJ12" i="31"/>
  <c r="VXN12" i="31"/>
  <c r="WCA12" i="31"/>
  <c r="WDG12" i="31"/>
  <c r="WDR12" i="31"/>
  <c r="WEM12" i="31"/>
  <c r="WGY12" i="31"/>
  <c r="WKF12" i="31"/>
  <c r="WKQ12" i="31"/>
  <c r="WLB12" i="31"/>
  <c r="WUB12" i="31"/>
  <c r="WYP12" i="31"/>
  <c r="XAA12" i="31"/>
  <c r="R49" i="10"/>
  <c r="AC50" i="44" s="1"/>
  <c r="KSA12" i="31"/>
  <c r="NNB12" i="31"/>
  <c r="PKB12" i="31"/>
  <c r="QDO12" i="31"/>
  <c r="RQY12" i="31"/>
  <c r="RSP12" i="31"/>
  <c r="RWR12" i="31"/>
  <c r="SMB12" i="31"/>
  <c r="SPJ12" i="31"/>
  <c r="TOE12" i="31"/>
  <c r="UZN12" i="31"/>
  <c r="WRP12" i="31"/>
  <c r="S27" i="10"/>
  <c r="AD28" i="44" s="1"/>
  <c r="R48" i="10"/>
  <c r="AC49" i="44" s="1"/>
  <c r="R13" i="7"/>
  <c r="BSE12" i="31"/>
  <c r="BYI12" i="31"/>
  <c r="E43" i="4"/>
  <c r="C29" i="29" s="1"/>
  <c r="Q48" i="7"/>
  <c r="AC47" i="40" s="1"/>
  <c r="R31" i="4"/>
  <c r="AA31" i="5" s="1"/>
  <c r="AA32" i="5" s="1"/>
  <c r="S31" i="4"/>
  <c r="X43" i="5"/>
  <c r="C24" i="17" s="1"/>
  <c r="D43" i="5"/>
  <c r="UY12" i="31"/>
  <c r="ABX12" i="31"/>
  <c r="CIP12" i="31"/>
  <c r="CIZ12" i="31"/>
  <c r="ETO12" i="31"/>
  <c r="EUJ12" i="31"/>
  <c r="HRL12" i="31"/>
  <c r="MFK12" i="31"/>
  <c r="OKQ12" i="31"/>
  <c r="OLB12" i="31"/>
  <c r="RBD12" i="31"/>
  <c r="SYJ12" i="31"/>
  <c r="UJH12" i="31"/>
  <c r="UOF12" i="31"/>
  <c r="S17" i="10"/>
  <c r="AD14" i="44" s="1"/>
  <c r="R46" i="10"/>
  <c r="AC47" i="44" s="1"/>
  <c r="AI52" i="2"/>
  <c r="F24" i="18"/>
  <c r="F11" i="18"/>
  <c r="F15" i="18"/>
  <c r="I14" i="18"/>
  <c r="K14" i="18" s="1"/>
  <c r="F32" i="18"/>
  <c r="Q15" i="28"/>
  <c r="S27" i="13"/>
  <c r="F19" i="16"/>
  <c r="G28" i="21" s="1"/>
  <c r="H28" i="21" s="1"/>
  <c r="F31" i="15"/>
  <c r="XDX12" i="31"/>
  <c r="WWT12" i="31"/>
  <c r="WXD12" i="31"/>
  <c r="WXJ12" i="31"/>
  <c r="AL12" i="31"/>
  <c r="OKA12" i="31"/>
  <c r="OKF12" i="31"/>
  <c r="OKV12" i="31"/>
  <c r="WGD12" i="31"/>
  <c r="WGT12" i="31"/>
  <c r="LUY12" i="31"/>
  <c r="LVD12" i="31"/>
  <c r="LVJ12" i="31"/>
  <c r="LVT12" i="31"/>
  <c r="LVZ12" i="31"/>
  <c r="LWE12" i="31"/>
  <c r="MJC12" i="31"/>
  <c r="OIJ12" i="31"/>
  <c r="OIU12" i="31"/>
  <c r="OIZ12" i="31"/>
  <c r="OJF12" i="31"/>
  <c r="OJP12" i="31"/>
  <c r="OJV12" i="31"/>
  <c r="OVC12" i="31"/>
  <c r="PJB12" i="31"/>
  <c r="VDV12" i="31"/>
  <c r="VPS12" i="31"/>
  <c r="VRT12" i="31"/>
  <c r="WEH12" i="31"/>
  <c r="WFH12" i="31"/>
  <c r="WFS12" i="31"/>
  <c r="LUD12" i="31"/>
  <c r="RGR12" i="31"/>
  <c r="VCJ12" i="31"/>
  <c r="VCP12" i="31"/>
  <c r="VQN12" i="31"/>
  <c r="VQY12" i="31"/>
  <c r="C31" i="15"/>
  <c r="KBK12" i="31"/>
  <c r="KFS12" i="31"/>
  <c r="KGD12" i="31"/>
  <c r="KGI12" i="31"/>
  <c r="KPJ12" i="31"/>
  <c r="KPO12" i="31"/>
  <c r="KTW12" i="31"/>
  <c r="KUH12" i="31"/>
  <c r="KUM12" i="31"/>
  <c r="LDH12" i="31"/>
  <c r="LDN12" i="31"/>
  <c r="LHP12" i="31"/>
  <c r="LIA12" i="31"/>
  <c r="LIF12" i="31"/>
  <c r="PSR12" i="31"/>
  <c r="IZX12" i="31"/>
  <c r="JAD12" i="31"/>
  <c r="JNW12" i="31"/>
  <c r="JOB12" i="31"/>
  <c r="MJX12" i="31"/>
  <c r="MKN12" i="31"/>
  <c r="OHO12" i="31"/>
  <c r="PZR12" i="31"/>
  <c r="QAH12" i="31"/>
  <c r="QMU12" i="31"/>
  <c r="QWV12" i="31"/>
  <c r="RKU12" i="31"/>
  <c r="RYD12" i="31"/>
  <c r="SLW12" i="31"/>
  <c r="SZV12" i="31"/>
  <c r="TND12" i="31"/>
  <c r="UBC12" i="31"/>
  <c r="UQR12" i="31"/>
  <c r="UQX12" i="31"/>
  <c r="URH12" i="31"/>
  <c r="VHH12" i="31"/>
  <c r="VVB12" i="31"/>
  <c r="VVL12" i="31"/>
  <c r="WJK12" i="31"/>
  <c r="WKA12" i="31"/>
  <c r="H20" i="15"/>
  <c r="H30" i="15"/>
  <c r="OXO12" i="31"/>
  <c r="OYE12" i="31"/>
  <c r="PLX12" i="31"/>
  <c r="PMD12" i="31"/>
  <c r="PYV12" i="31"/>
  <c r="PZB12" i="31"/>
  <c r="PZG12" i="31"/>
  <c r="QKY12" i="31"/>
  <c r="QLJ12" i="31"/>
  <c r="QLO12" i="31"/>
  <c r="QLT12" i="31"/>
  <c r="QME12" i="31"/>
  <c r="QMJ12" i="31"/>
  <c r="QWA12" i="31"/>
  <c r="QWL12" i="31"/>
  <c r="QWQ12" i="31"/>
  <c r="RTK12" i="31"/>
  <c r="TWP12" i="31"/>
  <c r="UKD12" i="31"/>
  <c r="VFW12" i="31"/>
  <c r="VGB12" i="31"/>
  <c r="VGH12" i="31"/>
  <c r="VUA12" i="31"/>
  <c r="VUL12" i="31"/>
  <c r="VUQ12" i="31"/>
  <c r="WIP12" i="31"/>
  <c r="WIZ12" i="31"/>
  <c r="OVX12" i="31"/>
  <c r="OWD12" i="31"/>
  <c r="OWI12" i="31"/>
  <c r="OWT12" i="31"/>
  <c r="OWY12" i="31"/>
  <c r="OXD12" i="31"/>
  <c r="PLC12" i="31"/>
  <c r="PLH12" i="31"/>
  <c r="PLN12" i="31"/>
  <c r="PLS12" i="31"/>
  <c r="QKD12" i="31"/>
  <c r="FUQ12" i="31"/>
  <c r="GFH12" i="31"/>
  <c r="GSV12" i="31"/>
  <c r="HFT12" i="31"/>
  <c r="HTC12" i="31"/>
  <c r="IGF12" i="31"/>
  <c r="ITJ12" i="31"/>
  <c r="JGH12" i="31"/>
  <c r="JTK12" i="31"/>
  <c r="NWX12" i="31"/>
  <c r="NXN12" i="31"/>
  <c r="ONH12" i="31"/>
  <c r="PAQ12" i="31"/>
  <c r="PNZ12" i="31"/>
  <c r="QCY12" i="31"/>
  <c r="QQX12" i="31"/>
  <c r="RAI12" i="31"/>
  <c r="ROM12" i="31"/>
  <c r="ROR12" i="31"/>
  <c r="SBP12" i="31"/>
  <c r="G10" i="15"/>
  <c r="G24" i="15"/>
  <c r="LWP12" i="31"/>
  <c r="LXF12" i="31"/>
  <c r="PV12" i="31"/>
  <c r="CCQ12" i="31"/>
  <c r="CDB12" i="31"/>
  <c r="CQJ12" i="31"/>
  <c r="CQP12" i="31"/>
  <c r="DEI12" i="31"/>
  <c r="DEN12" i="31"/>
  <c r="DRL12" i="31"/>
  <c r="DRR12" i="31"/>
  <c r="MUE12" i="31"/>
  <c r="NHC12" i="31"/>
  <c r="SPZ12" i="31"/>
  <c r="SQP12" i="31"/>
  <c r="TDS12" i="31"/>
  <c r="TDX12" i="31"/>
  <c r="TRL12" i="31"/>
  <c r="UEJ12" i="31"/>
  <c r="UTZ12" i="31"/>
  <c r="UUE12" i="31"/>
  <c r="QF12" i="31"/>
  <c r="QL12" i="31"/>
  <c r="AZX12" i="31"/>
  <c r="BNL12" i="31"/>
  <c r="FSZ12" i="31"/>
  <c r="FTK12" i="31"/>
  <c r="FTP12" i="31"/>
  <c r="FTV12" i="31"/>
  <c r="FUF12" i="31"/>
  <c r="FUL12" i="31"/>
  <c r="GRV12" i="31"/>
  <c r="GSL12" i="31"/>
  <c r="HEY12" i="31"/>
  <c r="HFJ12" i="31"/>
  <c r="HSH12" i="31"/>
  <c r="HSR12" i="31"/>
  <c r="HSX12" i="31"/>
  <c r="IFK12" i="31"/>
  <c r="IFV12" i="31"/>
  <c r="IGA12" i="31"/>
  <c r="IMZ12" i="31"/>
  <c r="ISN12" i="31"/>
  <c r="ISY12" i="31"/>
  <c r="ITD12" i="31"/>
  <c r="JEV12" i="31"/>
  <c r="JFG12" i="31"/>
  <c r="JRZ12" i="31"/>
  <c r="JSJ12" i="31"/>
  <c r="JSP12" i="31"/>
  <c r="MWQ12" i="31"/>
  <c r="MWV12" i="31"/>
  <c r="MXG12" i="31"/>
  <c r="NJD12" i="31"/>
  <c r="NJJ12" i="31"/>
  <c r="NVG12" i="31"/>
  <c r="NVL12" i="31"/>
  <c r="NVR12" i="31"/>
  <c r="NWB12" i="31"/>
  <c r="NWH12" i="31"/>
  <c r="NWM12" i="31"/>
  <c r="OLW12" i="31"/>
  <c r="OMB12" i="31"/>
  <c r="OMH12" i="31"/>
  <c r="OZF12" i="31"/>
  <c r="OZK12" i="31"/>
  <c r="OZP12" i="31"/>
  <c r="QPW12" i="31"/>
  <c r="QQH12" i="31"/>
  <c r="QQM12" i="31"/>
  <c r="QYM12" i="31"/>
  <c r="QZC12" i="31"/>
  <c r="QZH12" i="31"/>
  <c r="QZN12" i="31"/>
  <c r="QZX12" i="31"/>
  <c r="RAD12" i="31"/>
  <c r="RMQ12" i="31"/>
  <c r="RMV12" i="31"/>
  <c r="RNB12" i="31"/>
  <c r="RNL12" i="31"/>
  <c r="RNR12" i="31"/>
  <c r="ROB12" i="31"/>
  <c r="RZZ12" i="31"/>
  <c r="SAE12" i="31"/>
  <c r="SAJ12" i="31"/>
  <c r="SNX12" i="31"/>
  <c r="SOD12" i="31"/>
  <c r="SOI12" i="31"/>
  <c r="SOT12" i="31"/>
  <c r="SOY12" i="31"/>
  <c r="SPD12" i="31"/>
  <c r="TBW12" i="31"/>
  <c r="TCH12" i="31"/>
  <c r="TCM12" i="31"/>
  <c r="TCX12" i="31"/>
  <c r="TDH12" i="31"/>
  <c r="TDN12" i="31"/>
  <c r="TPP12" i="31"/>
  <c r="TQF12" i="31"/>
  <c r="UDJ12" i="31"/>
  <c r="UDT12" i="31"/>
  <c r="UDZ12" i="31"/>
  <c r="USI12" i="31"/>
  <c r="UTD12" i="31"/>
  <c r="UTO12" i="31"/>
  <c r="UTT12" i="31"/>
  <c r="CDR12" i="31"/>
  <c r="CEB12" i="31"/>
  <c r="CEH12" i="31"/>
  <c r="CRF12" i="31"/>
  <c r="CRP12" i="31"/>
  <c r="CSA12" i="31"/>
  <c r="DFD12" i="31"/>
  <c r="DFO12" i="31"/>
  <c r="DFT12" i="31"/>
  <c r="DSH12" i="31"/>
  <c r="DSR12" i="31"/>
  <c r="DSX12" i="31"/>
  <c r="DTC12" i="31"/>
  <c r="FSJ12" i="31"/>
  <c r="GPZ12" i="31"/>
  <c r="GQE12" i="31"/>
  <c r="GQZ12" i="31"/>
  <c r="HDH12" i="31"/>
  <c r="HDN12" i="31"/>
  <c r="HEI12" i="31"/>
  <c r="HQL12" i="31"/>
  <c r="HQQ12" i="31"/>
  <c r="HRR12" i="31"/>
  <c r="IDT12" i="31"/>
  <c r="IDZ12" i="31"/>
  <c r="IEU12" i="31"/>
  <c r="IQX12" i="31"/>
  <c r="IRC12" i="31"/>
  <c r="IRX12" i="31"/>
  <c r="MLD12" i="31"/>
  <c r="MUZ12" i="31"/>
  <c r="MVK12" i="31"/>
  <c r="MVP12" i="31"/>
  <c r="MVV12" i="31"/>
  <c r="MWF12" i="31"/>
  <c r="NHN12" i="31"/>
  <c r="NHX12" i="31"/>
  <c r="NII12" i="31"/>
  <c r="NIN12" i="31"/>
  <c r="NIT12" i="31"/>
  <c r="NUL12" i="31"/>
  <c r="KM12" i="31"/>
  <c r="FOX12" i="31"/>
  <c r="G8" i="15"/>
  <c r="G7" i="30"/>
  <c r="G9" i="30" s="1"/>
  <c r="H19" i="15"/>
  <c r="IQ12" i="31"/>
  <c r="JB12" i="31"/>
  <c r="JG12" i="31"/>
  <c r="JL12" i="31"/>
  <c r="JW12" i="31"/>
  <c r="KB12" i="31"/>
  <c r="KH12" i="31"/>
  <c r="MD12" i="31"/>
  <c r="MN12" i="31"/>
  <c r="MT12" i="31"/>
  <c r="ADO12" i="31"/>
  <c r="ADZ12" i="31"/>
  <c r="AEE12" i="31"/>
  <c r="ARS12" i="31"/>
  <c r="ASD12" i="31"/>
  <c r="ASI12" i="31"/>
  <c r="BFL12" i="31"/>
  <c r="BFW12" i="31"/>
  <c r="BGB12" i="31"/>
  <c r="HV12" i="31"/>
  <c r="IA12" i="31"/>
  <c r="ACT12" i="31"/>
  <c r="ACY12" i="31"/>
  <c r="AHG12" i="31"/>
  <c r="AHR12" i="31"/>
  <c r="AHW12" i="31"/>
  <c r="AIB12" i="31"/>
  <c r="AQR12" i="31"/>
  <c r="ARC12" i="31"/>
  <c r="AVF12" i="31"/>
  <c r="AVP12" i="31"/>
  <c r="AVV12" i="31"/>
  <c r="AWA12" i="31"/>
  <c r="BEL12" i="31"/>
  <c r="BEQ12" i="31"/>
  <c r="BFB12" i="31"/>
  <c r="BIT12" i="31"/>
  <c r="BJD12" i="31"/>
  <c r="BJJ12" i="31"/>
  <c r="BJO12" i="31"/>
  <c r="BVR12" i="31"/>
  <c r="BVW12" i="31"/>
  <c r="BZZ12" i="31"/>
  <c r="CAJ12" i="31"/>
  <c r="CAU12" i="31"/>
  <c r="CJV12" i="31"/>
  <c r="CKA12" i="31"/>
  <c r="CNX12" i="31"/>
  <c r="COI12" i="31"/>
  <c r="CON12" i="31"/>
  <c r="CXJ12" i="31"/>
  <c r="CXO12" i="31"/>
  <c r="DBW12" i="31"/>
  <c r="DCH12" i="31"/>
  <c r="DCM12" i="31"/>
  <c r="DKX12" i="31"/>
  <c r="DLC12" i="31"/>
  <c r="DOZ12" i="31"/>
  <c r="DPK12" i="31"/>
  <c r="DPP12" i="31"/>
  <c r="DYA12" i="31"/>
  <c r="DYF12" i="31"/>
  <c r="EDT12" i="31"/>
  <c r="EEE12" i="31"/>
  <c r="EEJ12" i="31"/>
  <c r="ELD12" i="31"/>
  <c r="ELJ12" i="31"/>
  <c r="EQX12" i="31"/>
  <c r="ERH12" i="31"/>
  <c r="ERN12" i="31"/>
  <c r="EYM12" i="31"/>
  <c r="EYR12" i="31"/>
  <c r="FEF12" i="31"/>
  <c r="FEQ12" i="31"/>
  <c r="FEV12" i="31"/>
  <c r="FLP12" i="31"/>
  <c r="FLV12" i="31"/>
  <c r="FYY12" i="31"/>
  <c r="GJP12" i="31"/>
  <c r="GMR12" i="31"/>
  <c r="GNC12" i="31"/>
  <c r="GNH12" i="31"/>
  <c r="GNN12" i="31"/>
  <c r="GNX12" i="31"/>
  <c r="GOD12" i="31"/>
  <c r="GOI12" i="31"/>
  <c r="GWY12" i="31"/>
  <c r="HAA12" i="31"/>
  <c r="HAL12" i="31"/>
  <c r="HAV12" i="31"/>
  <c r="HBG12" i="31"/>
  <c r="HKB12" i="31"/>
  <c r="HND12" i="31"/>
  <c r="HNO12" i="31"/>
  <c r="HNT12" i="31"/>
  <c r="HNZ12" i="31"/>
  <c r="HOJ12" i="31"/>
  <c r="HOP12" i="31"/>
  <c r="HXK12" i="31"/>
  <c r="IAM12" i="31"/>
  <c r="IAX12" i="31"/>
  <c r="IBC12" i="31"/>
  <c r="IBH12" i="31"/>
  <c r="IBS12" i="31"/>
  <c r="IBX12" i="31"/>
  <c r="IKN12" i="31"/>
  <c r="INP12" i="31"/>
  <c r="IOA12" i="31"/>
  <c r="IOF12" i="31"/>
  <c r="IOL12" i="31"/>
  <c r="IOV12" i="31"/>
  <c r="IPB12" i="31"/>
  <c r="IWQ12" i="31"/>
  <c r="IWV12" i="31"/>
  <c r="JAT12" i="31"/>
  <c r="JBD12" i="31"/>
  <c r="JBJ12" i="31"/>
  <c r="JBO12" i="31"/>
  <c r="JBZ12" i="31"/>
  <c r="JCE12" i="31"/>
  <c r="JCJ12" i="31"/>
  <c r="JCU12" i="31"/>
  <c r="JOR12" i="31"/>
  <c r="JPC12" i="31"/>
  <c r="JPH12" i="31"/>
  <c r="JPN12" i="31"/>
  <c r="JPX12" i="31"/>
  <c r="KCF12" i="31"/>
  <c r="KCQ12" i="31"/>
  <c r="KCV12" i="31"/>
  <c r="KDG12" i="31"/>
  <c r="KDR12" i="31"/>
  <c r="KQE12" i="31"/>
  <c r="KQP12" i="31"/>
  <c r="KQU12" i="31"/>
  <c r="KQZ12" i="31"/>
  <c r="KRK12" i="31"/>
  <c r="KRP12" i="31"/>
  <c r="LED12" i="31"/>
  <c r="LEN12" i="31"/>
  <c r="LEY12" i="31"/>
  <c r="LFJ12" i="31"/>
  <c r="LOU12" i="31"/>
  <c r="MBH12" i="31"/>
  <c r="MBN12" i="31"/>
  <c r="MNK12" i="31"/>
  <c r="MRS12" i="31"/>
  <c r="MSD12" i="31"/>
  <c r="MSI12" i="31"/>
  <c r="NAY12" i="31"/>
  <c r="NFB12" i="31"/>
  <c r="NFG12" i="31"/>
  <c r="NFL12" i="31"/>
  <c r="NNL12" i="31"/>
  <c r="NRZ12" i="31"/>
  <c r="NSE12" i="31"/>
  <c r="NSJ12" i="31"/>
  <c r="OAZ12" i="31"/>
  <c r="G17" i="15"/>
  <c r="I28" i="20" s="1"/>
  <c r="J28" i="20" s="1"/>
  <c r="G20" i="15"/>
  <c r="H29" i="15"/>
  <c r="V12" i="31"/>
  <c r="AA12" i="31"/>
  <c r="AF12" i="31"/>
  <c r="DS12" i="31"/>
  <c r="OU12" i="31"/>
  <c r="OZ12" i="31"/>
  <c r="PK12" i="31"/>
  <c r="TH12" i="31"/>
  <c r="TS12" i="31"/>
  <c r="TX12" i="31"/>
  <c r="UD12" i="31"/>
  <c r="AGF12" i="31"/>
  <c r="AGL12" i="31"/>
  <c r="AKT12" i="31"/>
  <c r="ALD12" i="31"/>
  <c r="ALJ12" i="31"/>
  <c r="AUJ12" i="31"/>
  <c r="AUP12" i="31"/>
  <c r="AYM12" i="31"/>
  <c r="AYX12" i="31"/>
  <c r="AZC12" i="31"/>
  <c r="BHX12" i="31"/>
  <c r="BID12" i="31"/>
  <c r="BMF12" i="31"/>
  <c r="BMQ12" i="31"/>
  <c r="BMV12" i="31"/>
  <c r="BPS12" i="31"/>
  <c r="BQD12" i="31"/>
  <c r="BQI12" i="31"/>
  <c r="BZD12" i="31"/>
  <c r="BZJ12" i="31"/>
  <c r="CNC12" i="31"/>
  <c r="CNH12" i="31"/>
  <c r="DBB12" i="31"/>
  <c r="DBG12" i="31"/>
  <c r="DOE12" i="31"/>
  <c r="DOJ12" i="31"/>
  <c r="ECD12" i="31"/>
  <c r="ECI12" i="31"/>
  <c r="EDD12" i="31"/>
  <c r="EHW12" i="31"/>
  <c r="EPG12" i="31"/>
  <c r="EPL12" i="31"/>
  <c r="EQH12" i="31"/>
  <c r="EVF12" i="31"/>
  <c r="FCP12" i="31"/>
  <c r="FCU12" i="31"/>
  <c r="FDP12" i="31"/>
  <c r="FII12" i="31"/>
  <c r="GCV12" i="31"/>
  <c r="GDB12" i="31"/>
  <c r="GHT12" i="31"/>
  <c r="GMB12" i="31"/>
  <c r="GVC12" i="31"/>
  <c r="GZK12" i="31"/>
  <c r="HIF12" i="31"/>
  <c r="HMN12" i="31"/>
  <c r="HVO12" i="31"/>
  <c r="HZW12" i="31"/>
  <c r="CB12" i="31"/>
  <c r="CM12" i="31"/>
  <c r="CR12" i="31"/>
  <c r="CX12" i="31"/>
  <c r="DH12" i="31"/>
  <c r="DN12" i="31"/>
  <c r="FJ12" i="31"/>
  <c r="FT12" i="31"/>
  <c r="FZ12" i="31"/>
  <c r="SM12" i="31"/>
  <c r="SR12" i="31"/>
  <c r="WU12" i="31"/>
  <c r="XF12" i="31"/>
  <c r="XK12" i="31"/>
  <c r="AAB12" i="31"/>
  <c r="AAM12" i="31"/>
  <c r="AAR12" i="31"/>
  <c r="AJS12" i="31"/>
  <c r="AKD12" i="31"/>
  <c r="AOF12" i="31"/>
  <c r="AOQ12" i="31"/>
  <c r="AOV12" i="31"/>
  <c r="AXR12" i="31"/>
  <c r="AXW12" i="31"/>
  <c r="BBZ12" i="31"/>
  <c r="BCJ12" i="31"/>
  <c r="BCP12" i="31"/>
  <c r="BLK12" i="31"/>
  <c r="BLP12" i="31"/>
  <c r="BOX12" i="31"/>
  <c r="BPC12" i="31"/>
  <c r="BTF12" i="31"/>
  <c r="BTP12" i="31"/>
  <c r="BTV12" i="31"/>
  <c r="CHD12" i="31"/>
  <c r="CHO12" i="31"/>
  <c r="CHT12" i="31"/>
  <c r="CUR12" i="31"/>
  <c r="CVC12" i="31"/>
  <c r="CVH12" i="31"/>
  <c r="DIL12" i="31"/>
  <c r="DIV12" i="31"/>
  <c r="DJB12" i="31"/>
  <c r="DVO12" i="31"/>
  <c r="DVZ12" i="31"/>
  <c r="DWE12" i="31"/>
  <c r="EIR12" i="31"/>
  <c r="EJC12" i="31"/>
  <c r="EJH12" i="31"/>
  <c r="EWA12" i="31"/>
  <c r="EWL12" i="31"/>
  <c r="EWQ12" i="31"/>
  <c r="FJD12" i="31"/>
  <c r="FJO12" i="31"/>
  <c r="FJT12" i="31"/>
  <c r="GGY12" i="31"/>
  <c r="GHJ12" i="31"/>
  <c r="GHO12" i="31"/>
  <c r="GUM12" i="31"/>
  <c r="GUR12" i="31"/>
  <c r="HHK12" i="31"/>
  <c r="HHV12" i="31"/>
  <c r="HIA12" i="31"/>
  <c r="HUT12" i="31"/>
  <c r="HVD12" i="31"/>
  <c r="HVJ12" i="31"/>
  <c r="VZ12" i="31"/>
  <c r="WE12" i="31"/>
  <c r="ZG12" i="31"/>
  <c r="ZL12" i="31"/>
  <c r="ANK12" i="31"/>
  <c r="ANP12" i="31"/>
  <c r="BBD12" i="31"/>
  <c r="BBJ12" i="31"/>
  <c r="BSJ12" i="31"/>
  <c r="BSP12" i="31"/>
  <c r="IIR12" i="31"/>
  <c r="JJT12" i="31"/>
  <c r="JKJ12" i="31"/>
  <c r="JXC12" i="31"/>
  <c r="JXS12" i="31"/>
  <c r="KKV12" i="31"/>
  <c r="KYZ12" i="31"/>
  <c r="LMY12" i="31"/>
  <c r="MLZ12" i="31"/>
  <c r="MZH12" i="31"/>
  <c r="MZS12" i="31"/>
  <c r="NLV12" i="31"/>
  <c r="NMF12" i="31"/>
  <c r="NZO12" i="31"/>
  <c r="NZZ12" i="31"/>
  <c r="IHW12" i="31"/>
  <c r="IIH12" i="31"/>
  <c r="IIM12" i="31"/>
  <c r="JID12" i="31"/>
  <c r="JIN12" i="31"/>
  <c r="JIY12" i="31"/>
  <c r="JJJ12" i="31"/>
  <c r="JMV12" i="31"/>
  <c r="JVG12" i="31"/>
  <c r="JVR12" i="31"/>
  <c r="JWB12" i="31"/>
  <c r="JWH12" i="31"/>
  <c r="JWR12" i="31"/>
  <c r="KJF12" i="31"/>
  <c r="KJP12" i="31"/>
  <c r="KJV12" i="31"/>
  <c r="KKA12" i="31"/>
  <c r="KKL12" i="31"/>
  <c r="KKQ12" i="31"/>
  <c r="KXJ12" i="31"/>
  <c r="KXT12" i="31"/>
  <c r="KXZ12" i="31"/>
  <c r="KYE12" i="31"/>
  <c r="KYP12" i="31"/>
  <c r="KYU12" i="31"/>
  <c r="LCH12" i="31"/>
  <c r="LLH12" i="31"/>
  <c r="LLS12" i="31"/>
  <c r="LLX12" i="31"/>
  <c r="LMD12" i="31"/>
  <c r="LMN12" i="31"/>
  <c r="LMT12" i="31"/>
  <c r="LQQ12" i="31"/>
  <c r="LRG12" i="31"/>
  <c r="LYF12" i="31"/>
  <c r="LYL12" i="31"/>
  <c r="LYQ12" i="31"/>
  <c r="LZB12" i="31"/>
  <c r="LZG12" i="31"/>
  <c r="LZL12" i="31"/>
  <c r="MDT12" i="31"/>
  <c r="MDZ12" i="31"/>
  <c r="MEU12" i="31"/>
  <c r="MQB12" i="31"/>
  <c r="MQH12" i="31"/>
  <c r="MQR12" i="31"/>
  <c r="MYH12" i="31"/>
  <c r="MYM12" i="31"/>
  <c r="MYR12" i="31"/>
  <c r="NDK12" i="31"/>
  <c r="NEA12" i="31"/>
  <c r="NKU12" i="31"/>
  <c r="NLF12" i="31"/>
  <c r="NQD12" i="31"/>
  <c r="NQT12" i="31"/>
  <c r="NYN12" i="31"/>
  <c r="NYY12" i="31"/>
  <c r="ODL12" i="31"/>
  <c r="ODR12" i="31"/>
  <c r="OQZ12" i="31"/>
  <c r="ORF12" i="31"/>
  <c r="PED12" i="31"/>
  <c r="PET12" i="31"/>
  <c r="PPK12" i="31"/>
  <c r="PRR12" i="31"/>
  <c r="QGQ12" i="31"/>
  <c r="QGV12" i="31"/>
  <c r="REV12" i="31"/>
  <c r="RFL12" i="31"/>
  <c r="RRT12" i="31"/>
  <c r="SGI12" i="31"/>
  <c r="SGY12" i="31"/>
  <c r="SUB12" i="31"/>
  <c r="SUH12" i="31"/>
  <c r="SUR12" i="31"/>
  <c r="TIA12" i="31"/>
  <c r="TIQ12" i="31"/>
  <c r="TVO12" i="31"/>
  <c r="BWM12" i="31"/>
  <c r="BWX12" i="31"/>
  <c r="BXC12" i="31"/>
  <c r="BXH12" i="31"/>
  <c r="BXN12" i="31"/>
  <c r="CGI12" i="31"/>
  <c r="CGN12" i="31"/>
  <c r="CKQ12" i="31"/>
  <c r="CLB12" i="31"/>
  <c r="CLG12" i="31"/>
  <c r="CLL12" i="31"/>
  <c r="CTW12" i="31"/>
  <c r="CUB12" i="31"/>
  <c r="CYE12" i="31"/>
  <c r="CYP12" i="31"/>
  <c r="CYZ12" i="31"/>
  <c r="CZF12" i="31"/>
  <c r="CZK12" i="31"/>
  <c r="DHP12" i="31"/>
  <c r="DHV12" i="31"/>
  <c r="DLS12" i="31"/>
  <c r="DMD12" i="31"/>
  <c r="DMI12" i="31"/>
  <c r="DMN12" i="31"/>
  <c r="DUT12" i="31"/>
  <c r="DUY12" i="31"/>
  <c r="DYV12" i="31"/>
  <c r="DZG12" i="31"/>
  <c r="DZL12" i="31"/>
  <c r="DZR12" i="31"/>
  <c r="EAB12" i="31"/>
  <c r="EAH12" i="31"/>
  <c r="EAM12" i="31"/>
  <c r="EEP12" i="31"/>
  <c r="EIB12" i="31"/>
  <c r="ELZ12" i="31"/>
  <c r="EMJ12" i="31"/>
  <c r="EMP12" i="31"/>
  <c r="EMU12" i="31"/>
  <c r="ENF12" i="31"/>
  <c r="ENK12" i="31"/>
  <c r="ENP12" i="31"/>
  <c r="ERS12" i="31"/>
  <c r="EVK12" i="31"/>
  <c r="EZH12" i="31"/>
  <c r="EZS12" i="31"/>
  <c r="EZX12" i="31"/>
  <c r="FAD12" i="31"/>
  <c r="FAN12" i="31"/>
  <c r="FAT12" i="31"/>
  <c r="FAY12" i="31"/>
  <c r="FFB12" i="31"/>
  <c r="FIN12" i="31"/>
  <c r="FML12" i="31"/>
  <c r="FMV12" i="31"/>
  <c r="FNB12" i="31"/>
  <c r="FNG12" i="31"/>
  <c r="FNR12" i="31"/>
  <c r="FNW12" i="31"/>
  <c r="FOB12" i="31"/>
  <c r="FOM12" i="31"/>
  <c r="FOR12" i="31"/>
  <c r="FWM12" i="31"/>
  <c r="FZO12" i="31"/>
  <c r="FZZ12" i="31"/>
  <c r="GAE12" i="31"/>
  <c r="GAJ12" i="31"/>
  <c r="GAU12" i="31"/>
  <c r="GAZ12" i="31"/>
  <c r="GBF12" i="31"/>
  <c r="GJK12" i="31"/>
  <c r="GLW12" i="31"/>
  <c r="GPJ12" i="31"/>
  <c r="GWT12" i="31"/>
  <c r="GZF12" i="31"/>
  <c r="HJW12" i="31"/>
  <c r="HMI12" i="31"/>
  <c r="HXF12" i="31"/>
  <c r="HZR12" i="31"/>
  <c r="IKI12" i="31"/>
  <c r="IMU12" i="31"/>
  <c r="IXL12" i="31"/>
  <c r="IXW12" i="31"/>
  <c r="IYB12" i="31"/>
  <c r="JDF12" i="31"/>
  <c r="JDV12" i="31"/>
  <c r="JHH12" i="31"/>
  <c r="JHN12" i="31"/>
  <c r="JLK12" i="31"/>
  <c r="JLP12" i="31"/>
  <c r="JLV12" i="31"/>
  <c r="JQI12" i="31"/>
  <c r="JQY12" i="31"/>
  <c r="JUL12" i="31"/>
  <c r="JUQ12" i="31"/>
  <c r="JYT12" i="31"/>
  <c r="JZJ12" i="31"/>
  <c r="KEB12" i="31"/>
  <c r="KER12" i="31"/>
  <c r="KIJ12" i="31"/>
  <c r="KIP12" i="31"/>
  <c r="KMR12" i="31"/>
  <c r="KNC12" i="31"/>
  <c r="KNH12" i="31"/>
  <c r="KSF12" i="31"/>
  <c r="KWI12" i="31"/>
  <c r="KWN12" i="31"/>
  <c r="LAQ12" i="31"/>
  <c r="LBB12" i="31"/>
  <c r="LBG12" i="31"/>
  <c r="LFT12" i="31"/>
  <c r="LGE12" i="31"/>
  <c r="LKB12" i="31"/>
  <c r="LKM12" i="31"/>
  <c r="LPV12" i="31"/>
  <c r="LQF12" i="31"/>
  <c r="LQL12" i="31"/>
  <c r="LSX12" i="31"/>
  <c r="MDJ12" i="31"/>
  <c r="MHG12" i="31"/>
  <c r="MIB12" i="31"/>
  <c r="MOF12" i="31"/>
  <c r="MOQ12" i="31"/>
  <c r="MPB12" i="31"/>
  <c r="MPL12" i="31"/>
  <c r="MPR12" i="31"/>
  <c r="MST12" i="31"/>
  <c r="NBT12" i="31"/>
  <c r="NCE12" i="31"/>
  <c r="NCJ12" i="31"/>
  <c r="NCP12" i="31"/>
  <c r="NCZ12" i="31"/>
  <c r="NDF12" i="31"/>
  <c r="NGB12" i="31"/>
  <c r="NGM12" i="31"/>
  <c r="NOH12" i="31"/>
  <c r="NOM12" i="31"/>
  <c r="NOR12" i="31"/>
  <c r="NPC12" i="31"/>
  <c r="NPH12" i="31"/>
  <c r="NPN12" i="31"/>
  <c r="NPS12" i="31"/>
  <c r="NTK12" i="31"/>
  <c r="OBV12" i="31"/>
  <c r="OCF12" i="31"/>
  <c r="OCL12" i="31"/>
  <c r="OCQ12" i="31"/>
  <c r="ODB12" i="31"/>
  <c r="OGD12" i="31"/>
  <c r="OGN12" i="31"/>
  <c r="OPJ12" i="31"/>
  <c r="OPO12" i="31"/>
  <c r="OPT12" i="31"/>
  <c r="OQE12" i="31"/>
  <c r="OQJ12" i="31"/>
  <c r="OQP12" i="31"/>
  <c r="OTR12" i="31"/>
  <c r="OUB12" i="31"/>
  <c r="PCM12" i="31"/>
  <c r="PCR12" i="31"/>
  <c r="PCX12" i="31"/>
  <c r="PDH12" i="31"/>
  <c r="PDN12" i="31"/>
  <c r="PDS12" i="31"/>
  <c r="PHP12" i="31"/>
  <c r="PIA12" i="31"/>
  <c r="PQF12" i="31"/>
  <c r="PQL12" i="31"/>
  <c r="PQQ12" i="31"/>
  <c r="PWE12" i="31"/>
  <c r="OFC12" i="31"/>
  <c r="OFN12" i="31"/>
  <c r="OOI12" i="31"/>
  <c r="OSQ12" i="31"/>
  <c r="OTB12" i="31"/>
  <c r="OTG12" i="31"/>
  <c r="PBR12" i="31"/>
  <c r="PFT12" i="31"/>
  <c r="PFZ12" i="31"/>
  <c r="PGE12" i="31"/>
  <c r="PGP12" i="31"/>
  <c r="PGU12" i="31"/>
  <c r="PGZ12" i="31"/>
  <c r="PTN12" i="31"/>
  <c r="PTS12" i="31"/>
  <c r="PTX12" i="31"/>
  <c r="PUI12" i="31"/>
  <c r="PUN12" i="31"/>
  <c r="PUY12" i="31"/>
  <c r="PVJ12" i="31"/>
  <c r="PVO12" i="31"/>
  <c r="PVT12" i="31"/>
  <c r="QEE12" i="31"/>
  <c r="UJC12" i="31"/>
  <c r="UVV12" i="31"/>
  <c r="UWF12" i="31"/>
  <c r="VKE12" i="31"/>
  <c r="VZD12" i="31"/>
  <c r="WNH12" i="31"/>
  <c r="WNN12" i="31"/>
  <c r="WNX12" i="31"/>
  <c r="XBW12" i="31"/>
  <c r="PWU12" i="31"/>
  <c r="QFV12" i="31"/>
  <c r="QGF12" i="31"/>
  <c r="QGL12" i="31"/>
  <c r="QIR12" i="31"/>
  <c r="QOF12" i="31"/>
  <c r="QUJ12" i="31"/>
  <c r="REA12" i="31"/>
  <c r="REF12" i="31"/>
  <c r="REL12" i="31"/>
  <c r="RID12" i="31"/>
  <c r="RIY12" i="31"/>
  <c r="RLV12" i="31"/>
  <c r="RPS12" i="31"/>
  <c r="RPX12" i="31"/>
  <c r="RQD12" i="31"/>
  <c r="RQN12" i="31"/>
  <c r="RRD12" i="31"/>
  <c r="RVW12" i="31"/>
  <c r="RWM12" i="31"/>
  <c r="RZD12" i="31"/>
  <c r="SFN12" i="31"/>
  <c r="SFS12" i="31"/>
  <c r="SFX12" i="31"/>
  <c r="SJP12" i="31"/>
  <c r="SJV12" i="31"/>
  <c r="SMX12" i="31"/>
  <c r="SNS12" i="31"/>
  <c r="SRP12" i="31"/>
  <c r="SSA12" i="31"/>
  <c r="SSL12" i="31"/>
  <c r="SSV12" i="31"/>
  <c r="STB12" i="31"/>
  <c r="STG12" i="31"/>
  <c r="STR12" i="31"/>
  <c r="SXO12" i="31"/>
  <c r="SYE12" i="31"/>
  <c r="TAV12" i="31"/>
  <c r="TGZ12" i="31"/>
  <c r="THK12" i="31"/>
  <c r="THP12" i="31"/>
  <c r="TLH12" i="31"/>
  <c r="TLN12" i="31"/>
  <c r="TOU12" i="31"/>
  <c r="TTH12" i="31"/>
  <c r="TTN12" i="31"/>
  <c r="TTS12" i="31"/>
  <c r="TUD12" i="31"/>
  <c r="TUI12" i="31"/>
  <c r="TUN12" i="31"/>
  <c r="TZG12" i="31"/>
  <c r="TZL12" i="31"/>
  <c r="TZW12" i="31"/>
  <c r="UCN12" i="31"/>
  <c r="UOV12" i="31"/>
  <c r="VBJ12" i="31"/>
  <c r="VBZ12" i="31"/>
  <c r="VJD12" i="31"/>
  <c r="VJJ12" i="31"/>
  <c r="VJO12" i="31"/>
  <c r="VJZ12" i="31"/>
  <c r="VMA12" i="31"/>
  <c r="VOH12" i="31"/>
  <c r="VOR12" i="31"/>
  <c r="VXH12" i="31"/>
  <c r="VXS12" i="31"/>
  <c r="VXX12" i="31"/>
  <c r="VYD12" i="31"/>
  <c r="VYN12" i="31"/>
  <c r="WCL12" i="31"/>
  <c r="WCQ12" i="31"/>
  <c r="WDB12" i="31"/>
  <c r="WLL12" i="31"/>
  <c r="WMH12" i="31"/>
  <c r="WMM12" i="31"/>
  <c r="WMR12" i="31"/>
  <c r="WMX12" i="31"/>
  <c r="WQU12" i="31"/>
  <c r="WQZ12" i="31"/>
  <c r="WZP12" i="31"/>
  <c r="XAQ12" i="31"/>
  <c r="XAV12" i="31"/>
  <c r="XBB12" i="31"/>
  <c r="XBL12" i="31"/>
  <c r="XBR12" i="31"/>
  <c r="RCJ12" i="31"/>
  <c r="RDF12" i="31"/>
  <c r="RHH12" i="31"/>
  <c r="RHN12" i="31"/>
  <c r="RHS12" i="31"/>
  <c r="RVB12" i="31"/>
  <c r="RVG12" i="31"/>
  <c r="RVL12" i="31"/>
  <c r="SCV12" i="31"/>
  <c r="SIU12" i="31"/>
  <c r="SJF12" i="31"/>
  <c r="SJK12" i="31"/>
  <c r="SWN12" i="31"/>
  <c r="SWT12" i="31"/>
  <c r="SWY12" i="31"/>
  <c r="TKM12" i="31"/>
  <c r="TKX12" i="31"/>
  <c r="TLC12" i="31"/>
  <c r="TSM12" i="31"/>
  <c r="TYF12" i="31"/>
  <c r="TYL12" i="31"/>
  <c r="TYQ12" i="31"/>
  <c r="UGA12" i="31"/>
  <c r="ULT12" i="31"/>
  <c r="UMJ12" i="31"/>
  <c r="UNP12" i="31"/>
  <c r="UOA12" i="31"/>
  <c r="UOL12" i="31"/>
  <c r="UOQ12" i="31"/>
  <c r="UYR12" i="31"/>
  <c r="UZC12" i="31"/>
  <c r="UZS12" i="31"/>
  <c r="VAN12" i="31"/>
  <c r="VAY12" i="31"/>
  <c r="VNB12" i="31"/>
  <c r="VNG12" i="31"/>
  <c r="VNL12" i="31"/>
  <c r="WAJ12" i="31"/>
  <c r="WBF12" i="31"/>
  <c r="WBV12" i="31"/>
  <c r="WPD12" i="31"/>
  <c r="WPZ12" i="31"/>
  <c r="WQJ12" i="31"/>
  <c r="XDS12" i="31"/>
  <c r="XEN12" i="31"/>
  <c r="H203" i="12"/>
  <c r="D41" i="12"/>
  <c r="D203" i="12"/>
  <c r="D163" i="12"/>
  <c r="I28" i="12"/>
  <c r="D42" i="12"/>
  <c r="D168" i="12"/>
  <c r="I168" i="12"/>
  <c r="I100" i="18"/>
  <c r="K100" i="18" s="1"/>
  <c r="I69" i="18"/>
  <c r="K69" i="18" s="1"/>
  <c r="J118" i="18"/>
  <c r="K51" i="29"/>
  <c r="K54" i="29"/>
  <c r="K52" i="29"/>
  <c r="E22" i="19"/>
  <c r="D118" i="18"/>
  <c r="E118" i="18"/>
  <c r="C118" i="18"/>
  <c r="K49" i="29"/>
  <c r="S169" i="10"/>
  <c r="AD170" i="44" s="1"/>
  <c r="S191" i="10"/>
  <c r="AD192" i="44" s="1"/>
  <c r="S18" i="10"/>
  <c r="AD19" i="44" s="1"/>
  <c r="F29" i="10"/>
  <c r="M154" i="10"/>
  <c r="B54" i="29"/>
  <c r="S14" i="10"/>
  <c r="AD16" i="44" s="1"/>
  <c r="F154" i="10"/>
  <c r="S69" i="10"/>
  <c r="AD70" i="44" s="1"/>
  <c r="S53" i="10"/>
  <c r="AD54" i="44" s="1"/>
  <c r="S76" i="10"/>
  <c r="AD77" i="44" s="1"/>
  <c r="S65" i="10"/>
  <c r="AD66" i="44" s="1"/>
  <c r="S144" i="10"/>
  <c r="AD145" i="44" s="1"/>
  <c r="S110" i="10"/>
  <c r="AD111" i="44" s="1"/>
  <c r="S140" i="10"/>
  <c r="AD141" i="44" s="1"/>
  <c r="S119" i="10"/>
  <c r="AD120" i="44" s="1"/>
  <c r="S114" i="10"/>
  <c r="AD115" i="44" s="1"/>
  <c r="S49" i="10"/>
  <c r="AD50" i="44" s="1"/>
  <c r="M147" i="10"/>
  <c r="S105" i="10"/>
  <c r="AD106" i="44" s="1"/>
  <c r="S123" i="10"/>
  <c r="AD124" i="44" s="1"/>
  <c r="S101" i="10"/>
  <c r="AD101" i="44" s="1"/>
  <c r="S88" i="10"/>
  <c r="AD89" i="44" s="1"/>
  <c r="F43" i="10"/>
  <c r="F37" i="10"/>
  <c r="B49" i="29"/>
  <c r="S145" i="10"/>
  <c r="AD146" i="44" s="1"/>
  <c r="S137" i="10"/>
  <c r="AD138" i="44" s="1"/>
  <c r="S95" i="10"/>
  <c r="AD95" i="44" s="1"/>
  <c r="S82" i="10"/>
  <c r="AD83" i="44" s="1"/>
  <c r="S132" i="10"/>
  <c r="AD133" i="44" s="1"/>
  <c r="S113" i="10"/>
  <c r="AD114" i="44" s="1"/>
  <c r="M43" i="10"/>
  <c r="B52" i="29"/>
  <c r="S184" i="10"/>
  <c r="AD185" i="44" s="1"/>
  <c r="S141" i="10"/>
  <c r="AD142" i="44" s="1"/>
  <c r="S78" i="10"/>
  <c r="AD79" i="44" s="1"/>
  <c r="S20" i="10"/>
  <c r="AD21" i="44" s="1"/>
  <c r="R18" i="10"/>
  <c r="AC19" i="44" s="1"/>
  <c r="S23" i="10"/>
  <c r="AD24" i="44" s="1"/>
  <c r="S22" i="10"/>
  <c r="AD23" i="44" s="1"/>
  <c r="S21" i="10"/>
  <c r="AD22" i="44" s="1"/>
  <c r="S15" i="10"/>
  <c r="AD17" i="44" s="1"/>
  <c r="M29" i="10"/>
  <c r="T11" i="10"/>
  <c r="S10" i="10"/>
  <c r="AD11" i="44" s="1"/>
  <c r="AD12" i="44" s="1"/>
  <c r="B16" i="17"/>
  <c r="J17" i="29"/>
  <c r="N17" i="29" s="1"/>
  <c r="K12" i="29"/>
  <c r="J12" i="29"/>
  <c r="N16" i="29"/>
  <c r="F20" i="18"/>
  <c r="B18" i="18"/>
  <c r="B41" i="18" s="1"/>
  <c r="R58" i="7"/>
  <c r="AD57" i="40" s="1"/>
  <c r="J14" i="29"/>
  <c r="N14" i="29" s="1"/>
  <c r="F17" i="18"/>
  <c r="F33" i="18"/>
  <c r="J13" i="29"/>
  <c r="N13" i="29" s="1"/>
  <c r="K11" i="29"/>
  <c r="J11" i="29"/>
  <c r="R79" i="7"/>
  <c r="AD78" i="40" s="1"/>
  <c r="Q70" i="7"/>
  <c r="AC68" i="40" s="1"/>
  <c r="S75" i="7"/>
  <c r="R54" i="7"/>
  <c r="AD53" i="40" s="1"/>
  <c r="R45" i="7"/>
  <c r="AD44" i="40" s="1"/>
  <c r="Q45" i="7"/>
  <c r="AC44" i="40" s="1"/>
  <c r="R30" i="7"/>
  <c r="AD29" i="40" s="1"/>
  <c r="I82" i="7"/>
  <c r="Q10" i="7"/>
  <c r="AC10" i="40" s="1"/>
  <c r="R12" i="7"/>
  <c r="AD12" i="40" s="1"/>
  <c r="R17" i="7"/>
  <c r="AD16" i="40" s="1"/>
  <c r="Q16" i="7"/>
  <c r="AC15" i="40" s="1"/>
  <c r="L43" i="6"/>
  <c r="C16" i="17" s="1"/>
  <c r="P43" i="6"/>
  <c r="C18" i="17" s="1"/>
  <c r="F28" i="6"/>
  <c r="O43" i="6"/>
  <c r="C16" i="19" s="1"/>
  <c r="AH42" i="5"/>
  <c r="AI37" i="5"/>
  <c r="AI38" i="5" s="1"/>
  <c r="K22" i="29"/>
  <c r="X33" i="5"/>
  <c r="T33" i="5"/>
  <c r="B4" i="36"/>
  <c r="R28" i="5"/>
  <c r="B3" i="36"/>
  <c r="D3" i="36" s="1"/>
  <c r="AD27" i="5"/>
  <c r="G43" i="5"/>
  <c r="H43" i="5"/>
  <c r="J21" i="29"/>
  <c r="N21" i="29" s="1"/>
  <c r="K43" i="5"/>
  <c r="L43" i="5"/>
  <c r="AA41" i="5"/>
  <c r="S40" i="4"/>
  <c r="AB41" i="5" s="1"/>
  <c r="AB42" i="5" s="1"/>
  <c r="H43" i="4"/>
  <c r="AJ214" i="2"/>
  <c r="J216" i="2"/>
  <c r="N216" i="2"/>
  <c r="M216" i="2"/>
  <c r="I216" i="2"/>
  <c r="O216" i="2"/>
  <c r="L216" i="2"/>
  <c r="H216" i="2"/>
  <c r="AF214" i="2"/>
  <c r="P106" i="1"/>
  <c r="AB109" i="2" s="1"/>
  <c r="AD109" i="2"/>
  <c r="P96" i="1"/>
  <c r="AB99" i="2" s="1"/>
  <c r="AD111" i="2"/>
  <c r="P108" i="1"/>
  <c r="AB111" i="2" s="1"/>
  <c r="AD106" i="2"/>
  <c r="P103" i="1"/>
  <c r="AB106" i="2" s="1"/>
  <c r="P98" i="1"/>
  <c r="AB101" i="2" s="1"/>
  <c r="AD103" i="2"/>
  <c r="P100" i="1"/>
  <c r="AB103" i="2" s="1"/>
  <c r="AD107" i="2"/>
  <c r="P104" i="1"/>
  <c r="AB107" i="2" s="1"/>
  <c r="P99" i="1"/>
  <c r="AB102" i="2" s="1"/>
  <c r="AD102" i="2"/>
  <c r="AD97" i="2"/>
  <c r="P94" i="1"/>
  <c r="AB97" i="2" s="1"/>
  <c r="P107" i="1"/>
  <c r="AB110" i="2" s="1"/>
  <c r="AD110" i="2"/>
  <c r="P101" i="1"/>
  <c r="AB104" i="2" s="1"/>
  <c r="AD104" i="2"/>
  <c r="P97" i="1"/>
  <c r="AB100" i="2" s="1"/>
  <c r="D153" i="3"/>
  <c r="W214" i="2"/>
  <c r="J34" i="29"/>
  <c r="AI214" i="2"/>
  <c r="AB87" i="2"/>
  <c r="P188" i="1"/>
  <c r="AB189" i="2" s="1"/>
  <c r="P186" i="1"/>
  <c r="AB187" i="2" s="1"/>
  <c r="P184" i="1"/>
  <c r="AB185" i="2" s="1"/>
  <c r="AB157" i="2"/>
  <c r="AD157" i="2"/>
  <c r="P179" i="1"/>
  <c r="AB177" i="2" s="1"/>
  <c r="AD177" i="2"/>
  <c r="P185" i="1"/>
  <c r="AB186" i="2" s="1"/>
  <c r="AC87" i="2"/>
  <c r="AC84" i="2"/>
  <c r="AD86" i="2"/>
  <c r="P74" i="1"/>
  <c r="AB81" i="2" s="1"/>
  <c r="S114" i="2"/>
  <c r="L24" i="29"/>
  <c r="P37" i="1"/>
  <c r="AB37" i="2" s="1"/>
  <c r="AD37" i="2"/>
  <c r="P49" i="1"/>
  <c r="AB49" i="2" s="1"/>
  <c r="P47" i="1"/>
  <c r="AB47" i="2" s="1"/>
  <c r="P45" i="1"/>
  <c r="AB45" i="2" s="1"/>
  <c r="AD45" i="2"/>
  <c r="P42" i="1"/>
  <c r="AB42" i="2" s="1"/>
  <c r="AD42" i="2"/>
  <c r="P40" i="1"/>
  <c r="AB40" i="2" s="1"/>
  <c r="AD40" i="2"/>
  <c r="P38" i="1"/>
  <c r="AB38" i="2" s="1"/>
  <c r="AD38" i="2"/>
  <c r="P51" i="1"/>
  <c r="AB51" i="2" s="1"/>
  <c r="P48" i="1"/>
  <c r="AB48" i="2" s="1"/>
  <c r="P46" i="1"/>
  <c r="AB46" i="2" s="1"/>
  <c r="AD46" i="2"/>
  <c r="P44" i="1"/>
  <c r="AB44" i="2" s="1"/>
  <c r="AD44" i="2"/>
  <c r="P41" i="1"/>
  <c r="AB41" i="2" s="1"/>
  <c r="AD41" i="2"/>
  <c r="P39" i="1"/>
  <c r="AB39" i="2" s="1"/>
  <c r="AD39" i="2"/>
  <c r="P26" i="1"/>
  <c r="AB26" i="2" s="1"/>
  <c r="AD26" i="2"/>
  <c r="P24" i="1"/>
  <c r="AB24" i="2" s="1"/>
  <c r="AD24" i="2"/>
  <c r="P21" i="1"/>
  <c r="AB21" i="2" s="1"/>
  <c r="AD21" i="2"/>
  <c r="P31" i="1"/>
  <c r="AB31" i="2" s="1"/>
  <c r="AD31" i="2"/>
  <c r="P28" i="1"/>
  <c r="AB28" i="2" s="1"/>
  <c r="AD28" i="2"/>
  <c r="P20" i="1"/>
  <c r="AB20" i="2" s="1"/>
  <c r="AD20" i="2"/>
  <c r="P13" i="1"/>
  <c r="AB13" i="2" s="1"/>
  <c r="AD13" i="2"/>
  <c r="P11" i="1"/>
  <c r="AB11" i="2" s="1"/>
  <c r="AD11" i="2"/>
  <c r="P30" i="1"/>
  <c r="AB30" i="2" s="1"/>
  <c r="AD30" i="2"/>
  <c r="P27" i="1"/>
  <c r="AB27" i="2" s="1"/>
  <c r="AD27" i="2"/>
  <c r="P19" i="1"/>
  <c r="AB19" i="2" s="1"/>
  <c r="AD19" i="2"/>
  <c r="P14" i="1"/>
  <c r="AB14" i="2" s="1"/>
  <c r="AD14" i="2"/>
  <c r="P15" i="1"/>
  <c r="AB15" i="2" s="1"/>
  <c r="AD15" i="2"/>
  <c r="P25" i="1"/>
  <c r="AB25" i="2" s="1"/>
  <c r="AD25" i="2"/>
  <c r="P16" i="1"/>
  <c r="AB16" i="2" s="1"/>
  <c r="AD16" i="2"/>
  <c r="S63" i="10"/>
  <c r="AD64" i="44" s="1"/>
  <c r="R25" i="10"/>
  <c r="AC27" i="44" s="1"/>
  <c r="I114" i="18"/>
  <c r="K114" i="18" s="1"/>
  <c r="I203" i="12"/>
  <c r="H168" i="12"/>
  <c r="H164" i="12"/>
  <c r="I85" i="18"/>
  <c r="K85" i="18" s="1"/>
  <c r="I80" i="18"/>
  <c r="K80" i="18" s="1"/>
  <c r="H42" i="12"/>
  <c r="I36" i="12"/>
  <c r="H36" i="12"/>
  <c r="H118" i="18"/>
  <c r="G118" i="18"/>
  <c r="H28" i="12"/>
  <c r="D33" i="3"/>
  <c r="D178" i="3"/>
  <c r="E31" i="15"/>
  <c r="G22" i="15"/>
  <c r="G27" i="15"/>
  <c r="G26" i="15"/>
  <c r="G21" i="15"/>
  <c r="G23" i="15"/>
  <c r="G25" i="15"/>
  <c r="F7" i="30"/>
  <c r="F9" i="30" s="1"/>
  <c r="H16" i="15"/>
  <c r="O12" i="14"/>
  <c r="G19" i="15"/>
  <c r="G29" i="15"/>
  <c r="G10" i="27"/>
  <c r="G12" i="15"/>
  <c r="J12" i="14"/>
  <c r="M9" i="38" s="1"/>
  <c r="H43" i="6"/>
  <c r="C13" i="19" s="1"/>
  <c r="F28" i="29"/>
  <c r="F62" i="29" s="1"/>
  <c r="L26" i="29"/>
  <c r="E40" i="29"/>
  <c r="E35" i="29"/>
  <c r="E18" i="29"/>
  <c r="E61" i="29" s="1"/>
  <c r="E33" i="29"/>
  <c r="E36" i="29"/>
  <c r="I56" i="29"/>
  <c r="I64" i="29" s="1"/>
  <c r="F13" i="18"/>
  <c r="F18" i="18"/>
  <c r="F16" i="18"/>
  <c r="F21" i="18"/>
  <c r="F46" i="18"/>
  <c r="F30" i="18"/>
  <c r="I113" i="18"/>
  <c r="K113" i="18" s="1"/>
  <c r="F45" i="18"/>
  <c r="F28" i="18"/>
  <c r="I72" i="18"/>
  <c r="K72" i="18" s="1"/>
  <c r="E41" i="18"/>
  <c r="F12" i="18"/>
  <c r="F25" i="18"/>
  <c r="F10" i="18"/>
  <c r="I9" i="18"/>
  <c r="K9" i="18" s="1"/>
  <c r="H41" i="18"/>
  <c r="D41" i="18"/>
  <c r="C41" i="18"/>
  <c r="C48" i="18"/>
  <c r="H48" i="18"/>
  <c r="H39" i="30"/>
  <c r="D27" i="6"/>
  <c r="Q43" i="6"/>
  <c r="C15" i="19" s="1"/>
  <c r="F43" i="6"/>
  <c r="C20" i="17" s="1"/>
  <c r="M24" i="29"/>
  <c r="I42" i="29"/>
  <c r="I63" i="29" s="1"/>
  <c r="I28" i="29"/>
  <c r="I62" i="29" s="1"/>
  <c r="M42" i="29"/>
  <c r="M63" i="29" s="1"/>
  <c r="M26" i="29"/>
  <c r="D39" i="30"/>
  <c r="J48" i="18"/>
  <c r="I102" i="18"/>
  <c r="K102" i="18" s="1"/>
  <c r="K77" i="18"/>
  <c r="I24" i="18"/>
  <c r="K24" i="18" s="1"/>
  <c r="I106" i="18"/>
  <c r="K106" i="18" s="1"/>
  <c r="F72" i="18"/>
  <c r="F19" i="18"/>
  <c r="I112" i="18"/>
  <c r="K112" i="18" s="1"/>
  <c r="F82" i="18"/>
  <c r="I28" i="18"/>
  <c r="K28" i="18" s="1"/>
  <c r="I21" i="18"/>
  <c r="K21" i="18" s="1"/>
  <c r="I12" i="18"/>
  <c r="K12" i="18" s="1"/>
  <c r="I90" i="18"/>
  <c r="K90" i="18" s="1"/>
  <c r="I96" i="18"/>
  <c r="K96" i="18" s="1"/>
  <c r="I97" i="18"/>
  <c r="K97" i="18" s="1"/>
  <c r="F112" i="18"/>
  <c r="F81" i="18"/>
  <c r="I46" i="18"/>
  <c r="K46" i="18" s="1"/>
  <c r="I39" i="18"/>
  <c r="K39" i="18" s="1"/>
  <c r="I31" i="18"/>
  <c r="K31" i="18" s="1"/>
  <c r="I27" i="18"/>
  <c r="K27" i="18" s="1"/>
  <c r="I110" i="18"/>
  <c r="K110" i="18" s="1"/>
  <c r="I45" i="18"/>
  <c r="K45" i="18" s="1"/>
  <c r="F37" i="18"/>
  <c r="F40" i="18"/>
  <c r="I108" i="18"/>
  <c r="K108" i="18" s="1"/>
  <c r="F117" i="18"/>
  <c r="F39" i="18"/>
  <c r="F31" i="18"/>
  <c r="F27" i="18"/>
  <c r="F14" i="18"/>
  <c r="I44" i="18"/>
  <c r="K44" i="18" s="1"/>
  <c r="F116" i="18"/>
  <c r="F47" i="18"/>
  <c r="I88" i="18"/>
  <c r="K88" i="18" s="1"/>
  <c r="I81" i="18"/>
  <c r="K81" i="18" s="1"/>
  <c r="I13" i="18"/>
  <c r="K13" i="18" s="1"/>
  <c r="I82" i="18"/>
  <c r="K82" i="18" s="1"/>
  <c r="I92" i="18"/>
  <c r="K92" i="18" s="1"/>
  <c r="I40" i="18"/>
  <c r="K40" i="18" s="1"/>
  <c r="F10" i="16"/>
  <c r="D38" i="29"/>
  <c r="E12" i="14"/>
  <c r="G8" i="34" s="1"/>
  <c r="D10" i="32"/>
  <c r="E34" i="29"/>
  <c r="J31" i="29"/>
  <c r="N31" i="29" s="1"/>
  <c r="E39" i="29"/>
  <c r="D35" i="29"/>
  <c r="D41" i="29"/>
  <c r="G7" i="15"/>
  <c r="H28" i="29"/>
  <c r="H62" i="29" s="1"/>
  <c r="D33" i="29"/>
  <c r="D32" i="29"/>
  <c r="D39" i="29"/>
  <c r="D37" i="29"/>
  <c r="F9" i="16"/>
  <c r="D18" i="29"/>
  <c r="D61" i="29" s="1"/>
  <c r="C70" i="29" s="1"/>
  <c r="D34" i="29"/>
  <c r="R215" i="2"/>
  <c r="D213" i="3"/>
  <c r="D179" i="3"/>
  <c r="D139" i="3"/>
  <c r="J38" i="29"/>
  <c r="D170" i="3"/>
  <c r="Q214" i="3"/>
  <c r="D15" i="19" s="1"/>
  <c r="G214" i="3"/>
  <c r="H215" i="3" s="1"/>
  <c r="L214" i="3"/>
  <c r="D16" i="17" s="1"/>
  <c r="J214" i="3"/>
  <c r="D15" i="17" s="1"/>
  <c r="I54" i="18"/>
  <c r="K54" i="18" s="1"/>
  <c r="D52" i="3"/>
  <c r="S153" i="2"/>
  <c r="T182" i="2"/>
  <c r="AI88" i="2"/>
  <c r="J36" i="29"/>
  <c r="J39" i="29"/>
  <c r="J41" i="29"/>
  <c r="N214" i="3"/>
  <c r="D19" i="17" s="1"/>
  <c r="D88" i="3"/>
  <c r="D78" i="3"/>
  <c r="I214" i="3"/>
  <c r="D14" i="17" s="1"/>
  <c r="M214" i="3"/>
  <c r="D17" i="19" s="1"/>
  <c r="K214" i="3"/>
  <c r="D14" i="19" s="1"/>
  <c r="H214" i="3"/>
  <c r="D13" i="19" s="1"/>
  <c r="P214" i="3"/>
  <c r="D18" i="17" s="1"/>
  <c r="E214" i="3"/>
  <c r="D53" i="3"/>
  <c r="J35" i="29"/>
  <c r="J37" i="29"/>
  <c r="K41" i="29"/>
  <c r="K39" i="29"/>
  <c r="K37" i="29"/>
  <c r="U216" i="2"/>
  <c r="AF181" i="2"/>
  <c r="T215" i="2"/>
  <c r="K33" i="29"/>
  <c r="N33" i="29" s="1"/>
  <c r="AH216" i="2"/>
  <c r="K35" i="29"/>
  <c r="J40" i="29"/>
  <c r="N40" i="29" s="1"/>
  <c r="W88" i="2"/>
  <c r="K38" i="29"/>
  <c r="AI181" i="2"/>
  <c r="AJ138" i="2"/>
  <c r="B216" i="2"/>
  <c r="R216" i="2"/>
  <c r="E216" i="2"/>
  <c r="AK88" i="2"/>
  <c r="AE138" i="2"/>
  <c r="AK138" i="2"/>
  <c r="AF138" i="2"/>
  <c r="F63" i="18"/>
  <c r="F57" i="18"/>
  <c r="C216" i="2"/>
  <c r="AI32" i="2"/>
  <c r="AF88" i="2"/>
  <c r="K34" i="29"/>
  <c r="P216" i="2"/>
  <c r="AE88" i="2"/>
  <c r="AG216" i="2"/>
  <c r="AJ181" i="2"/>
  <c r="AI138" i="2"/>
  <c r="AJ88" i="2"/>
  <c r="K32" i="29"/>
  <c r="N32" i="29" s="1"/>
  <c r="F60" i="18"/>
  <c r="B214" i="3"/>
  <c r="F214" i="3"/>
  <c r="D20" i="17" s="1"/>
  <c r="C214" i="3"/>
  <c r="F40" i="29"/>
  <c r="I63" i="18"/>
  <c r="K63" i="18" s="1"/>
  <c r="R214" i="3"/>
  <c r="D17" i="17" s="1"/>
  <c r="F37" i="29"/>
  <c r="O214" i="3"/>
  <c r="D16" i="19" s="1"/>
  <c r="D79" i="3"/>
  <c r="S178" i="3"/>
  <c r="D89" i="3"/>
  <c r="I57" i="18"/>
  <c r="K57" i="18" s="1"/>
  <c r="I59" i="18"/>
  <c r="K59" i="18" s="1"/>
  <c r="I60" i="18"/>
  <c r="K60" i="18" s="1"/>
  <c r="S33" i="2"/>
  <c r="S216" i="2"/>
  <c r="D216" i="2"/>
  <c r="K36" i="29"/>
  <c r="T216" i="2"/>
  <c r="V216" i="2"/>
  <c r="D23" i="17" s="1"/>
  <c r="E7" i="27" s="1"/>
  <c r="W181" i="2"/>
  <c r="AK181" i="2"/>
  <c r="AE181" i="2"/>
  <c r="AF32" i="2"/>
  <c r="F54" i="18"/>
  <c r="AJ32" i="2"/>
  <c r="P136" i="1"/>
  <c r="P177" i="1"/>
  <c r="AB175" i="2" s="1"/>
  <c r="P134" i="1"/>
  <c r="AB136" i="2" s="1"/>
  <c r="P55" i="1"/>
  <c r="AB55" i="2" s="1"/>
  <c r="AD142" i="2"/>
  <c r="P138" i="1"/>
  <c r="P137" i="1"/>
  <c r="AD120" i="2"/>
  <c r="P133" i="1"/>
  <c r="AB135" i="2" s="1"/>
  <c r="AD141" i="2"/>
  <c r="P131" i="1"/>
  <c r="AB133" i="2" s="1"/>
  <c r="AB156" i="2"/>
  <c r="AD84" i="2"/>
  <c r="C215" i="1"/>
  <c r="C10" i="14" s="1"/>
  <c r="C8" i="32" s="1"/>
  <c r="O215" i="1"/>
  <c r="D9" i="17" s="1"/>
  <c r="AD143" i="2"/>
  <c r="AD91" i="2"/>
  <c r="P36" i="1"/>
  <c r="AB36" i="2" s="1"/>
  <c r="P135" i="1"/>
  <c r="AD184" i="2"/>
  <c r="AD144" i="2"/>
  <c r="P35" i="1"/>
  <c r="AB35" i="2" s="1"/>
  <c r="AD82" i="2"/>
  <c r="Q213" i="1"/>
  <c r="P90" i="1"/>
  <c r="AB95" i="2" s="1"/>
  <c r="P81" i="1"/>
  <c r="AB86" i="2" s="1"/>
  <c r="R52" i="1"/>
  <c r="Q52" i="1"/>
  <c r="P18" i="1"/>
  <c r="AB18" i="2" s="1"/>
  <c r="P86" i="1"/>
  <c r="AB92" i="2" s="1"/>
  <c r="AC184" i="2"/>
  <c r="AC214" i="2" s="1"/>
  <c r="P91" i="1"/>
  <c r="AB96" i="2" s="1"/>
  <c r="P76" i="1"/>
  <c r="AB83" i="2" s="1"/>
  <c r="AC181" i="2"/>
  <c r="P132" i="1"/>
  <c r="AB134" i="2" s="1"/>
  <c r="P139" i="1"/>
  <c r="AB137" i="2" s="1"/>
  <c r="R180" i="1"/>
  <c r="P22" i="1"/>
  <c r="AB22" i="2" s="1"/>
  <c r="AD87" i="2"/>
  <c r="AB82" i="2"/>
  <c r="Q82" i="1"/>
  <c r="Q180" i="1"/>
  <c r="C33" i="29"/>
  <c r="C42" i="29" s="1"/>
  <c r="C63" i="29" s="1"/>
  <c r="AD176" i="2"/>
  <c r="P10" i="1"/>
  <c r="AB10" i="2" s="1"/>
  <c r="R71" i="1"/>
  <c r="AD75" i="2" s="1"/>
  <c r="AD78" i="2" s="1"/>
  <c r="Q71" i="1"/>
  <c r="AC75" i="2" s="1"/>
  <c r="AC78" i="2" s="1"/>
  <c r="R32" i="1"/>
  <c r="E215" i="1"/>
  <c r="D11" i="17" s="1"/>
  <c r="I215" i="1"/>
  <c r="D12" i="17" s="1"/>
  <c r="M215" i="1"/>
  <c r="D8" i="17" s="1"/>
  <c r="R213" i="1"/>
  <c r="AD174" i="2"/>
  <c r="AD155" i="2"/>
  <c r="P174" i="1"/>
  <c r="R82" i="1"/>
  <c r="F215" i="1"/>
  <c r="J215" i="1"/>
  <c r="L215" i="1"/>
  <c r="D8" i="19" s="1"/>
  <c r="D215" i="1"/>
  <c r="H215" i="1"/>
  <c r="N215" i="1"/>
  <c r="D9" i="19" s="1"/>
  <c r="G215" i="1"/>
  <c r="K215" i="1"/>
  <c r="Q32" i="1"/>
  <c r="N12" i="14"/>
  <c r="M16" i="38" s="1"/>
  <c r="L18" i="29"/>
  <c r="L61" i="29" s="1"/>
  <c r="I10" i="32"/>
  <c r="G28" i="15"/>
  <c r="F10" i="27"/>
  <c r="G11" i="15"/>
  <c r="G9" i="15"/>
  <c r="J10" i="32"/>
  <c r="N58" i="13"/>
  <c r="H17" i="15"/>
  <c r="G16" i="15"/>
  <c r="I28" i="21" s="1"/>
  <c r="J28" i="21" s="1"/>
  <c r="G18" i="15"/>
  <c r="D56" i="29"/>
  <c r="D64" i="29" s="1"/>
  <c r="C73" i="29" s="1"/>
  <c r="D40" i="29"/>
  <c r="F46" i="29"/>
  <c r="D28" i="29"/>
  <c r="D62" i="29" s="1"/>
  <c r="F45" i="29"/>
  <c r="E28" i="29"/>
  <c r="E62" i="29" s="1"/>
  <c r="N46" i="29"/>
  <c r="L45" i="29"/>
  <c r="L56" i="29" s="1"/>
  <c r="L64" i="29" s="1"/>
  <c r="C60" i="29"/>
  <c r="G60" i="29" s="1"/>
  <c r="K60" i="29" s="1"/>
  <c r="N60" i="29" s="1"/>
  <c r="I117" i="18"/>
  <c r="K117" i="18" s="1"/>
  <c r="I116" i="18"/>
  <c r="K116" i="18" s="1"/>
  <c r="I164" i="12"/>
  <c r="D164" i="12"/>
  <c r="I83" i="18"/>
  <c r="K83" i="18" s="1"/>
  <c r="I91" i="18"/>
  <c r="K91" i="18" s="1"/>
  <c r="G52" i="29"/>
  <c r="I75" i="18"/>
  <c r="K75" i="18" s="1"/>
  <c r="G50" i="29"/>
  <c r="D28" i="12"/>
  <c r="F100" i="18"/>
  <c r="J51" i="29"/>
  <c r="J49" i="29"/>
  <c r="F91" i="18"/>
  <c r="F106" i="18"/>
  <c r="F75" i="18"/>
  <c r="J54" i="29"/>
  <c r="K50" i="29"/>
  <c r="N50" i="29" s="1"/>
  <c r="J52" i="29"/>
  <c r="K53" i="29"/>
  <c r="F77" i="18"/>
  <c r="F90" i="18"/>
  <c r="F110" i="18"/>
  <c r="F113" i="18"/>
  <c r="F80" i="18"/>
  <c r="K55" i="29"/>
  <c r="F114" i="18"/>
  <c r="J55" i="29"/>
  <c r="F108" i="18"/>
  <c r="F85" i="18"/>
  <c r="F96" i="18"/>
  <c r="F102" i="18"/>
  <c r="F83" i="18"/>
  <c r="F88" i="18"/>
  <c r="F97" i="18"/>
  <c r="F71" i="18"/>
  <c r="S179" i="10"/>
  <c r="AD180" i="44" s="1"/>
  <c r="S86" i="10"/>
  <c r="AD87" i="44" s="1"/>
  <c r="S62" i="10"/>
  <c r="AD63" i="44" s="1"/>
  <c r="S54" i="10"/>
  <c r="AD55" i="44" s="1"/>
  <c r="R10" i="10"/>
  <c r="AC11" i="44" s="1"/>
  <c r="AC12" i="44" s="1"/>
  <c r="M158" i="10"/>
  <c r="S174" i="10"/>
  <c r="AD175" i="44" s="1"/>
  <c r="S125" i="10"/>
  <c r="AD126" i="44" s="1"/>
  <c r="S106" i="10"/>
  <c r="AD107" i="44" s="1"/>
  <c r="S98" i="10"/>
  <c r="AD98" i="44" s="1"/>
  <c r="S90" i="10"/>
  <c r="AD91" i="44" s="1"/>
  <c r="S66" i="10"/>
  <c r="AD67" i="44" s="1"/>
  <c r="M193" i="10"/>
  <c r="S73" i="10"/>
  <c r="AD74" i="44" s="1"/>
  <c r="S58" i="10"/>
  <c r="AD59" i="44" s="1"/>
  <c r="R16" i="10"/>
  <c r="AC18" i="44" s="1"/>
  <c r="S164" i="10"/>
  <c r="AD165" i="44" s="1"/>
  <c r="F193" i="10"/>
  <c r="S183" i="10"/>
  <c r="AD184" i="44" s="1"/>
  <c r="S156" i="10"/>
  <c r="AD157" i="44" s="1"/>
  <c r="AD158" i="44" s="1"/>
  <c r="G194" i="10"/>
  <c r="E11" i="17" s="1"/>
  <c r="T157" i="10"/>
  <c r="S150" i="10"/>
  <c r="AD151" i="44" s="1"/>
  <c r="S139" i="10"/>
  <c r="AD140" i="44" s="1"/>
  <c r="L194" i="10"/>
  <c r="S143" i="10"/>
  <c r="AD144" i="44" s="1"/>
  <c r="S130" i="10"/>
  <c r="AD131" i="44" s="1"/>
  <c r="S116" i="10"/>
  <c r="AD117" i="44" s="1"/>
  <c r="S104" i="10"/>
  <c r="AD105" i="44" s="1"/>
  <c r="S92" i="10"/>
  <c r="AD104" i="44" s="1"/>
  <c r="S79" i="10"/>
  <c r="AD80" i="44" s="1"/>
  <c r="S68" i="10"/>
  <c r="AD69" i="44" s="1"/>
  <c r="S57" i="10"/>
  <c r="AD58" i="44" s="1"/>
  <c r="S46" i="10"/>
  <c r="AD47" i="44" s="1"/>
  <c r="S135" i="10"/>
  <c r="AD136" i="44" s="1"/>
  <c r="S120" i="10"/>
  <c r="AD121" i="44" s="1"/>
  <c r="S107" i="10"/>
  <c r="AD108" i="44" s="1"/>
  <c r="S96" i="10"/>
  <c r="AD96" i="44" s="1"/>
  <c r="S83" i="10"/>
  <c r="AD84" i="44" s="1"/>
  <c r="S71" i="10"/>
  <c r="AD72" i="44" s="1"/>
  <c r="S61" i="10"/>
  <c r="AD62" i="44" s="1"/>
  <c r="S50" i="10"/>
  <c r="AD51" i="44" s="1"/>
  <c r="C56" i="29"/>
  <c r="C64" i="29" s="1"/>
  <c r="P194" i="10"/>
  <c r="E9" i="19" s="1"/>
  <c r="T36" i="10"/>
  <c r="S31" i="10"/>
  <c r="AD32" i="44" s="1"/>
  <c r="AD37" i="44" s="1"/>
  <c r="T28" i="10"/>
  <c r="O194" i="10"/>
  <c r="E8" i="17" s="1"/>
  <c r="K194" i="10"/>
  <c r="E12" i="17" s="1"/>
  <c r="Q194" i="10"/>
  <c r="E9" i="17" s="1"/>
  <c r="H194" i="10"/>
  <c r="S19" i="10"/>
  <c r="AD20" i="44" s="1"/>
  <c r="M194" i="10"/>
  <c r="N194" i="10"/>
  <c r="E8" i="19" s="1"/>
  <c r="I37" i="18"/>
  <c r="K37" i="18" s="1"/>
  <c r="I19" i="18"/>
  <c r="K19" i="18" s="1"/>
  <c r="I20" i="18"/>
  <c r="K20" i="18" s="1"/>
  <c r="I34" i="18"/>
  <c r="I22" i="18"/>
  <c r="K22" i="18" s="1"/>
  <c r="I18" i="18"/>
  <c r="K18" i="18" s="1"/>
  <c r="I23" i="18"/>
  <c r="K23" i="18" s="1"/>
  <c r="I32" i="18"/>
  <c r="K32" i="18" s="1"/>
  <c r="I11" i="18"/>
  <c r="K11" i="18" s="1"/>
  <c r="I36" i="18"/>
  <c r="K36" i="18" s="1"/>
  <c r="I33" i="18"/>
  <c r="K33" i="18" s="1"/>
  <c r="I17" i="18"/>
  <c r="K17" i="18" s="1"/>
  <c r="G18" i="29"/>
  <c r="G61" i="29" s="1"/>
  <c r="I30" i="18"/>
  <c r="K30" i="18" s="1"/>
  <c r="I25" i="18"/>
  <c r="K25" i="18" s="1"/>
  <c r="F18" i="29"/>
  <c r="F61" i="29" s="1"/>
  <c r="I15" i="18"/>
  <c r="K15" i="18" s="1"/>
  <c r="I10" i="18"/>
  <c r="K10" i="18" s="1"/>
  <c r="I29" i="18"/>
  <c r="K29" i="18" s="1"/>
  <c r="F36" i="18"/>
  <c r="B23" i="17"/>
  <c r="E5" i="27" s="1"/>
  <c r="F23" i="18"/>
  <c r="F29" i="18"/>
  <c r="J10" i="29"/>
  <c r="J15" i="29"/>
  <c r="B21" i="19"/>
  <c r="C5" i="30" s="1"/>
  <c r="F9" i="18"/>
  <c r="R80" i="7"/>
  <c r="AD79" i="40" s="1"/>
  <c r="S81" i="7"/>
  <c r="R78" i="7"/>
  <c r="AD77" i="40" s="1"/>
  <c r="R72" i="7"/>
  <c r="AD70" i="40" s="1"/>
  <c r="Q68" i="7"/>
  <c r="AC67" i="40" s="1"/>
  <c r="R73" i="7"/>
  <c r="AD72" i="40" s="1"/>
  <c r="Q73" i="7"/>
  <c r="AC72" i="40" s="1"/>
  <c r="Q59" i="7"/>
  <c r="AC58" i="40" s="1"/>
  <c r="R69" i="7"/>
  <c r="AD71" i="40" s="1"/>
  <c r="R10" i="7"/>
  <c r="AD10" i="40" s="1"/>
  <c r="Q54" i="7"/>
  <c r="AC53" i="40" s="1"/>
  <c r="Q20" i="7"/>
  <c r="AC19" i="40" s="1"/>
  <c r="R59" i="7"/>
  <c r="AD58" i="40" s="1"/>
  <c r="Q72" i="7"/>
  <c r="AC70" i="40" s="1"/>
  <c r="S65" i="7"/>
  <c r="Q64" i="7"/>
  <c r="AC63" i="40" s="1"/>
  <c r="Q55" i="7"/>
  <c r="Q56" i="7"/>
  <c r="AC55" i="40" s="1"/>
  <c r="H82" i="7"/>
  <c r="R46" i="7"/>
  <c r="AD45" i="40" s="1"/>
  <c r="Q36" i="7"/>
  <c r="AC35" i="40" s="1"/>
  <c r="Q31" i="7"/>
  <c r="AC30" i="40" s="1"/>
  <c r="R31" i="7"/>
  <c r="AD30" i="40" s="1"/>
  <c r="S33" i="7"/>
  <c r="R25" i="7"/>
  <c r="Q11" i="7"/>
  <c r="AC11" i="40" s="1"/>
  <c r="F82" i="7"/>
  <c r="B11" i="17" s="1"/>
  <c r="N82" i="7"/>
  <c r="B8" i="17" s="1"/>
  <c r="J82" i="7"/>
  <c r="B12" i="17" s="1"/>
  <c r="R15" i="7"/>
  <c r="AD14" i="40" s="1"/>
  <c r="S21" i="7"/>
  <c r="G82" i="7"/>
  <c r="O82" i="7"/>
  <c r="B9" i="19" s="1"/>
  <c r="E82" i="7"/>
  <c r="M82" i="7"/>
  <c r="B8" i="19" s="1"/>
  <c r="C82" i="7"/>
  <c r="L82" i="7"/>
  <c r="P82" i="7"/>
  <c r="B9" i="17" s="1"/>
  <c r="K82" i="7"/>
  <c r="S42" i="7"/>
  <c r="Q39" i="7"/>
  <c r="AC38" i="40" s="1"/>
  <c r="S60" i="7"/>
  <c r="R68" i="7"/>
  <c r="AD67" i="40" s="1"/>
  <c r="R53" i="7"/>
  <c r="AD52" i="40" s="1"/>
  <c r="Q49" i="7"/>
  <c r="AC48" i="40" s="1"/>
  <c r="Q53" i="7"/>
  <c r="AC52" i="40" s="1"/>
  <c r="Q79" i="7"/>
  <c r="AC78" i="40" s="1"/>
  <c r="Q57" i="7"/>
  <c r="Q32" i="7"/>
  <c r="AC31" i="40" s="1"/>
  <c r="D82" i="7"/>
  <c r="R49" i="7"/>
  <c r="AD48" i="40" s="1"/>
  <c r="Q78" i="7"/>
  <c r="AC77" i="40" s="1"/>
  <c r="Q19" i="7"/>
  <c r="AC18" i="40" s="1"/>
  <c r="R63" i="7"/>
  <c r="AD62" i="40" s="1"/>
  <c r="S50" i="7"/>
  <c r="Q63" i="7"/>
  <c r="AC62" i="40" s="1"/>
  <c r="S27" i="7"/>
  <c r="R16" i="7"/>
  <c r="AD15" i="40" s="1"/>
  <c r="B18" i="29"/>
  <c r="B61" i="29" s="1"/>
  <c r="C18" i="29"/>
  <c r="C61" i="29" s="1"/>
  <c r="I47" i="18"/>
  <c r="K47" i="18" s="1"/>
  <c r="J43" i="6"/>
  <c r="C15" i="17" s="1"/>
  <c r="R43" i="6"/>
  <c r="C17" i="17" s="1"/>
  <c r="K43" i="6"/>
  <c r="C14" i="19" s="1"/>
  <c r="I43" i="6"/>
  <c r="C14" i="17" s="1"/>
  <c r="M43" i="6"/>
  <c r="B43" i="6"/>
  <c r="J45" i="6" s="1"/>
  <c r="N43" i="6"/>
  <c r="E43" i="6"/>
  <c r="C18" i="19" s="1"/>
  <c r="G48" i="18"/>
  <c r="G28" i="29"/>
  <c r="G62" i="29" s="1"/>
  <c r="C43" i="6"/>
  <c r="H45" i="6" s="1"/>
  <c r="AD42" i="5"/>
  <c r="C43" i="5"/>
  <c r="AJ42" i="5"/>
  <c r="J22" i="29"/>
  <c r="E43" i="5"/>
  <c r="B43" i="5"/>
  <c r="F43" i="5"/>
  <c r="J43" i="5"/>
  <c r="W43" i="5"/>
  <c r="U43" i="5"/>
  <c r="C23" i="17" s="1"/>
  <c r="E8" i="30" s="1"/>
  <c r="C4" i="36"/>
  <c r="I43" i="5"/>
  <c r="M43" i="5"/>
  <c r="AD33" i="5"/>
  <c r="AI27" i="5"/>
  <c r="Y43" i="5"/>
  <c r="X28" i="5"/>
  <c r="J25" i="29"/>
  <c r="S43" i="5"/>
  <c r="C21" i="19" s="1"/>
  <c r="C8" i="27" s="1"/>
  <c r="Z43" i="5"/>
  <c r="F44" i="18"/>
  <c r="E48" i="18"/>
  <c r="N43" i="5"/>
  <c r="F43" i="18"/>
  <c r="C5" i="36"/>
  <c r="T12" i="5"/>
  <c r="T43" i="5"/>
  <c r="D48" i="18"/>
  <c r="R43" i="5"/>
  <c r="AF43" i="5"/>
  <c r="AB37" i="5"/>
  <c r="AA40" i="5"/>
  <c r="AC41" i="5"/>
  <c r="AC42" i="5" s="1"/>
  <c r="I43" i="4"/>
  <c r="AC27" i="5"/>
  <c r="AB27" i="5"/>
  <c r="E44" i="4"/>
  <c r="T11" i="4"/>
  <c r="T43" i="4" s="1"/>
  <c r="AC10" i="5"/>
  <c r="AC11" i="5" s="1"/>
  <c r="O10" i="32"/>
  <c r="E10" i="32"/>
  <c r="N10" i="32"/>
  <c r="BL12" i="31"/>
  <c r="CH12" i="31"/>
  <c r="IV12" i="31"/>
  <c r="XP12" i="31"/>
  <c r="ALO12" i="31"/>
  <c r="AZH12" i="31"/>
  <c r="BNB12" i="31"/>
  <c r="CAZ12" i="31"/>
  <c r="COT12" i="31"/>
  <c r="DCR12" i="31"/>
  <c r="DPV12" i="31"/>
  <c r="GE12" i="31"/>
  <c r="GP12" i="31"/>
  <c r="GU12" i="31"/>
  <c r="MY12" i="31"/>
  <c r="AAX12" i="31"/>
  <c r="APB12" i="31"/>
  <c r="BCU12" i="31"/>
  <c r="BQN12" i="31"/>
  <c r="CEM12" i="31"/>
  <c r="CSF12" i="31"/>
  <c r="DFZ12" i="31"/>
  <c r="ET12" i="31"/>
  <c r="FO12" i="31"/>
  <c r="LN12" i="31"/>
  <c r="QQ12" i="31"/>
  <c r="AEJ12" i="31"/>
  <c r="ASN12" i="31"/>
  <c r="BGH12" i="31"/>
  <c r="BUA12" i="31"/>
  <c r="CHZ12" i="31"/>
  <c r="CVS12" i="31"/>
  <c r="DJG12" i="31"/>
  <c r="DWJ12" i="31"/>
  <c r="MI12" i="31"/>
  <c r="NO12" i="31"/>
  <c r="NT12" i="31"/>
  <c r="QA12" i="31"/>
  <c r="RG12" i="31"/>
  <c r="RL12" i="31"/>
  <c r="TN12" i="31"/>
  <c r="UN12" i="31"/>
  <c r="UT12" i="31"/>
  <c r="WZ12" i="31"/>
  <c r="YA12" i="31"/>
  <c r="YF12" i="31"/>
  <c r="AAH12" i="31"/>
  <c r="ABN12" i="31"/>
  <c r="ABS12" i="31"/>
  <c r="ADT12" i="31"/>
  <c r="AEU12" i="31"/>
  <c r="AFF12" i="31"/>
  <c r="AHL12" i="31"/>
  <c r="AIM12" i="31"/>
  <c r="AIR12" i="31"/>
  <c r="AKY12" i="31"/>
  <c r="ALZ12" i="31"/>
  <c r="AME12" i="31"/>
  <c r="AOL12" i="31"/>
  <c r="APL12" i="31"/>
  <c r="APR12" i="31"/>
  <c r="ARX12" i="31"/>
  <c r="ASY12" i="31"/>
  <c r="ATD12" i="31"/>
  <c r="AVK12" i="31"/>
  <c r="AWL12" i="31"/>
  <c r="AWQ12" i="31"/>
  <c r="AYR12" i="31"/>
  <c r="AZS12" i="31"/>
  <c r="BAD12" i="31"/>
  <c r="BCE12" i="31"/>
  <c r="BDF12" i="31"/>
  <c r="BDK12" i="31"/>
  <c r="BFR12" i="31"/>
  <c r="BGR12" i="31"/>
  <c r="BGX12" i="31"/>
  <c r="BIY12" i="31"/>
  <c r="BJZ12" i="31"/>
  <c r="BKJ12" i="31"/>
  <c r="BML12" i="31"/>
  <c r="BNR12" i="31"/>
  <c r="BNW12" i="31"/>
  <c r="BPX12" i="31"/>
  <c r="BQY12" i="31"/>
  <c r="BRD12" i="31"/>
  <c r="BTK12" i="31"/>
  <c r="BUL12" i="31"/>
  <c r="BUQ12" i="31"/>
  <c r="BWR12" i="31"/>
  <c r="BXX12" i="31"/>
  <c r="BYD12" i="31"/>
  <c r="CAE12" i="31"/>
  <c r="CBK12" i="31"/>
  <c r="CBP12" i="31"/>
  <c r="CDW12" i="31"/>
  <c r="CEX12" i="31"/>
  <c r="CFC12" i="31"/>
  <c r="CHJ12" i="31"/>
  <c r="CIJ12" i="31"/>
  <c r="CIU12" i="31"/>
  <c r="CKV12" i="31"/>
  <c r="CLW12" i="31"/>
  <c r="CMB12" i="31"/>
  <c r="COD12" i="31"/>
  <c r="CPD12" i="31"/>
  <c r="CPJ12" i="31"/>
  <c r="CRK12" i="31"/>
  <c r="CSQ12" i="31"/>
  <c r="CSV12" i="31"/>
  <c r="CUX12" i="31"/>
  <c r="CWD12" i="31"/>
  <c r="CWI12" i="31"/>
  <c r="CYJ12" i="31"/>
  <c r="CZV12" i="31"/>
  <c r="DAA12" i="31"/>
  <c r="DCB12" i="31"/>
  <c r="DDC12" i="31"/>
  <c r="DDH12" i="31"/>
  <c r="DFJ12" i="31"/>
  <c r="DGJ12" i="31"/>
  <c r="DGP12" i="31"/>
  <c r="DIQ12" i="31"/>
  <c r="DJR12" i="31"/>
  <c r="DJW12" i="31"/>
  <c r="DLX12" i="31"/>
  <c r="DMY12" i="31"/>
  <c r="DND12" i="31"/>
  <c r="DPF12" i="31"/>
  <c r="DQF12" i="31"/>
  <c r="DQL12" i="31"/>
  <c r="DSM12" i="31"/>
  <c r="DTN12" i="31"/>
  <c r="DTS12" i="31"/>
  <c r="DVT12" i="31"/>
  <c r="DWU12" i="31"/>
  <c r="DWZ12" i="31"/>
  <c r="DZB12" i="31"/>
  <c r="DZW12" i="31"/>
  <c r="EAX12" i="31"/>
  <c r="EBC12" i="31"/>
  <c r="EJN12" i="31"/>
  <c r="EJX12" i="31"/>
  <c r="EKD12" i="31"/>
  <c r="EME12" i="31"/>
  <c r="EMZ12" i="31"/>
  <c r="EOA12" i="31"/>
  <c r="EOF12" i="31"/>
  <c r="EWV12" i="31"/>
  <c r="EXG12" i="31"/>
  <c r="EXL12" i="31"/>
  <c r="EZN12" i="31"/>
  <c r="FAI12" i="31"/>
  <c r="FBJ12" i="31"/>
  <c r="FBO12" i="31"/>
  <c r="FJZ12" i="31"/>
  <c r="FKJ12" i="31"/>
  <c r="FKP12" i="31"/>
  <c r="FMQ12" i="31"/>
  <c r="FNL12" i="31"/>
  <c r="GON12" i="31"/>
  <c r="HBR12" i="31"/>
  <c r="HOU12" i="31"/>
  <c r="ICD12" i="31"/>
  <c r="IPG12" i="31"/>
  <c r="AV12" i="31"/>
  <c r="BB12" i="31"/>
  <c r="DC12" i="31"/>
  <c r="ED12" i="31"/>
  <c r="EI12" i="31"/>
  <c r="GJ12" i="31"/>
  <c r="HK12" i="31"/>
  <c r="HP12" i="31"/>
  <c r="JR12" i="31"/>
  <c r="KX12" i="31"/>
  <c r="LC12" i="31"/>
  <c r="NJ12" i="31"/>
  <c r="OJ12" i="31"/>
  <c r="OP12" i="31"/>
  <c r="QV12" i="31"/>
  <c r="SB12" i="31"/>
  <c r="SH12" i="31"/>
  <c r="UI12" i="31"/>
  <c r="VO12" i="31"/>
  <c r="VT12" i="31"/>
  <c r="XV12" i="31"/>
  <c r="YV12" i="31"/>
  <c r="ZB12" i="31"/>
  <c r="ABC12" i="31"/>
  <c r="ACI12" i="31"/>
  <c r="ACN12" i="31"/>
  <c r="AEP12" i="31"/>
  <c r="AFV12" i="31"/>
  <c r="AGA12" i="31"/>
  <c r="AIH12" i="31"/>
  <c r="AJH12" i="31"/>
  <c r="AJN12" i="31"/>
  <c r="ALT12" i="31"/>
  <c r="AMU12" i="31"/>
  <c r="AMZ12" i="31"/>
  <c r="APG12" i="31"/>
  <c r="AQH12" i="31"/>
  <c r="AQM12" i="31"/>
  <c r="AST12" i="31"/>
  <c r="ATT12" i="31"/>
  <c r="ATZ12" i="31"/>
  <c r="AWF12" i="31"/>
  <c r="AXG12" i="31"/>
  <c r="AXL12" i="31"/>
  <c r="AZN12" i="31"/>
  <c r="BAT12" i="31"/>
  <c r="BAY12" i="31"/>
  <c r="BCZ12" i="31"/>
  <c r="BEA12" i="31"/>
  <c r="BEF12" i="31"/>
  <c r="BGM12" i="31"/>
  <c r="BHN12" i="31"/>
  <c r="BHS12" i="31"/>
  <c r="BJT12" i="31"/>
  <c r="BKZ12" i="31"/>
  <c r="BLF12" i="31"/>
  <c r="BNG12" i="31"/>
  <c r="BOM12" i="31"/>
  <c r="BOR12" i="31"/>
  <c r="BQT12" i="31"/>
  <c r="BRT12" i="31"/>
  <c r="BRZ12" i="31"/>
  <c r="BUF12" i="31"/>
  <c r="BVG12" i="31"/>
  <c r="BVL12" i="31"/>
  <c r="BXS12" i="31"/>
  <c r="BYT12" i="31"/>
  <c r="BYY12" i="31"/>
  <c r="CBF12" i="31"/>
  <c r="CCF12" i="31"/>
  <c r="CCL12" i="31"/>
  <c r="CER12" i="31"/>
  <c r="CFX12" i="31"/>
  <c r="CGD12" i="31"/>
  <c r="CIE12" i="31"/>
  <c r="CJK12" i="31"/>
  <c r="CJP12" i="31"/>
  <c r="CLR12" i="31"/>
  <c r="CMR12" i="31"/>
  <c r="CMX12" i="31"/>
  <c r="COY12" i="31"/>
  <c r="CPZ12" i="31"/>
  <c r="CQE12" i="31"/>
  <c r="CSL12" i="31"/>
  <c r="CTL12" i="31"/>
  <c r="CTR12" i="31"/>
  <c r="CVX12" i="31"/>
  <c r="CWY12" i="31"/>
  <c r="CXD12" i="31"/>
  <c r="CZP12" i="31"/>
  <c r="DAQ12" i="31"/>
  <c r="DAV12" i="31"/>
  <c r="DCX12" i="31"/>
  <c r="DDX12" i="31"/>
  <c r="DED12" i="31"/>
  <c r="DGE12" i="31"/>
  <c r="DHF12" i="31"/>
  <c r="DHK12" i="31"/>
  <c r="DJL12" i="31"/>
  <c r="DKM12" i="31"/>
  <c r="DKR12" i="31"/>
  <c r="DMT12" i="31"/>
  <c r="DNT12" i="31"/>
  <c r="DNZ12" i="31"/>
  <c r="DQA12" i="31"/>
  <c r="DRB12" i="31"/>
  <c r="DRG12" i="31"/>
  <c r="DTH12" i="31"/>
  <c r="DUI12" i="31"/>
  <c r="DUN12" i="31"/>
  <c r="DWP12" i="31"/>
  <c r="DXP12" i="31"/>
  <c r="DXV12" i="31"/>
  <c r="EEU12" i="31"/>
  <c r="EFV12" i="31"/>
  <c r="EGA12" i="31"/>
  <c r="EGF12" i="31"/>
  <c r="EGQ12" i="31"/>
  <c r="EGV12" i="31"/>
  <c r="EIX12" i="31"/>
  <c r="EJS12" i="31"/>
  <c r="EKT12" i="31"/>
  <c r="EKY12" i="31"/>
  <c r="ERX12" i="31"/>
  <c r="ESY12" i="31"/>
  <c r="ETD12" i="31"/>
  <c r="ETJ12" i="31"/>
  <c r="ETZ12" i="31"/>
  <c r="EUE12" i="31"/>
  <c r="EWF12" i="31"/>
  <c r="EXB12" i="31"/>
  <c r="EYB12" i="31"/>
  <c r="EYH12" i="31"/>
  <c r="FFG12" i="31"/>
  <c r="FGH12" i="31"/>
  <c r="FGM12" i="31"/>
  <c r="FGR12" i="31"/>
  <c r="FHC12" i="31"/>
  <c r="FHH12" i="31"/>
  <c r="FJJ12" i="31"/>
  <c r="FKE12" i="31"/>
  <c r="FLF12" i="31"/>
  <c r="FLK12" i="31"/>
  <c r="FSE12" i="31"/>
  <c r="FWH12" i="31"/>
  <c r="FWR12" i="31"/>
  <c r="FWX12" i="31"/>
  <c r="FXC12" i="31"/>
  <c r="FYT12" i="31"/>
  <c r="GDW12" i="31"/>
  <c r="GEX12" i="31"/>
  <c r="GFC12" i="31"/>
  <c r="AQ12" i="31"/>
  <c r="BR12" i="31"/>
  <c r="BW12" i="31"/>
  <c r="DX12" i="31"/>
  <c r="EY12" i="31"/>
  <c r="FD12" i="31"/>
  <c r="HF12" i="31"/>
  <c r="IF12" i="31"/>
  <c r="IL12" i="31"/>
  <c r="KR12" i="31"/>
  <c r="LS12" i="31"/>
  <c r="LX12" i="31"/>
  <c r="OE12" i="31"/>
  <c r="PF12" i="31"/>
  <c r="PP12" i="31"/>
  <c r="RW12" i="31"/>
  <c r="SX12" i="31"/>
  <c r="TC12" i="31"/>
  <c r="VJ12" i="31"/>
  <c r="WJ12" i="31"/>
  <c r="WP12" i="31"/>
  <c r="YQ12" i="31"/>
  <c r="ZR12" i="31"/>
  <c r="ZW12" i="31"/>
  <c r="ACD12" i="31"/>
  <c r="ADD12" i="31"/>
  <c r="ADJ12" i="31"/>
  <c r="AFP12" i="31"/>
  <c r="AGV12" i="31"/>
  <c r="AHB12" i="31"/>
  <c r="AJC12" i="31"/>
  <c r="AKI12" i="31"/>
  <c r="AKN12" i="31"/>
  <c r="AMP12" i="31"/>
  <c r="ANV12" i="31"/>
  <c r="AOA12" i="31"/>
  <c r="AQB12" i="31"/>
  <c r="ARH12" i="31"/>
  <c r="ARN12" i="31"/>
  <c r="ATO12" i="31"/>
  <c r="AUU12" i="31"/>
  <c r="AUZ12" i="31"/>
  <c r="AXB12" i="31"/>
  <c r="AYB12" i="31"/>
  <c r="AYH12" i="31"/>
  <c r="BAN12" i="31"/>
  <c r="BBO12" i="31"/>
  <c r="BBT12" i="31"/>
  <c r="BDV12" i="31"/>
  <c r="BEV12" i="31"/>
  <c r="BFG12" i="31"/>
  <c r="BHH12" i="31"/>
  <c r="BII12" i="31"/>
  <c r="BIN12" i="31"/>
  <c r="BKU12" i="31"/>
  <c r="BLV12" i="31"/>
  <c r="BMA12" i="31"/>
  <c r="BOH12" i="31"/>
  <c r="BPH12" i="31"/>
  <c r="BPN12" i="31"/>
  <c r="BRO12" i="31"/>
  <c r="BSU12" i="31"/>
  <c r="BSZ12" i="31"/>
  <c r="BVB12" i="31"/>
  <c r="BWB12" i="31"/>
  <c r="BWH12" i="31"/>
  <c r="BYN12" i="31"/>
  <c r="BZO12" i="31"/>
  <c r="BZT12" i="31"/>
  <c r="CCA12" i="31"/>
  <c r="CDG12" i="31"/>
  <c r="CDL12" i="31"/>
  <c r="CFS12" i="31"/>
  <c r="CGT12" i="31"/>
  <c r="CGY12" i="31"/>
  <c r="CJF12" i="31"/>
  <c r="CKF12" i="31"/>
  <c r="CKL12" i="31"/>
  <c r="CMM12" i="31"/>
  <c r="CNN12" i="31"/>
  <c r="CNS12" i="31"/>
  <c r="CPT12" i="31"/>
  <c r="CQU12" i="31"/>
  <c r="CQZ12" i="31"/>
  <c r="CTG12" i="31"/>
  <c r="CUH12" i="31"/>
  <c r="CUM12" i="31"/>
  <c r="CWT12" i="31"/>
  <c r="CXT12" i="31"/>
  <c r="CXZ12" i="31"/>
  <c r="DAL12" i="31"/>
  <c r="DBL12" i="31"/>
  <c r="DBR12" i="31"/>
  <c r="DDS12" i="31"/>
  <c r="DET12" i="31"/>
  <c r="DEY12" i="31"/>
  <c r="DGZ12" i="31"/>
  <c r="DIA12" i="31"/>
  <c r="DIF12" i="31"/>
  <c r="DKH12" i="31"/>
  <c r="DLH12" i="31"/>
  <c r="DLN12" i="31"/>
  <c r="DNO12" i="31"/>
  <c r="DOP12" i="31"/>
  <c r="DOU12" i="31"/>
  <c r="DQV12" i="31"/>
  <c r="DRW12" i="31"/>
  <c r="DSB12" i="31"/>
  <c r="DUD12" i="31"/>
  <c r="DVD12" i="31"/>
  <c r="DVJ12" i="31"/>
  <c r="DXK12" i="31"/>
  <c r="DYL12" i="31"/>
  <c r="DYQ12" i="31"/>
  <c r="EBN12" i="31"/>
  <c r="ECN12" i="31"/>
  <c r="ECT12" i="31"/>
  <c r="ECY12" i="31"/>
  <c r="EDJ12" i="31"/>
  <c r="EDO12" i="31"/>
  <c r="EFP12" i="31"/>
  <c r="EGL12" i="31"/>
  <c r="EHL12" i="31"/>
  <c r="EHR12" i="31"/>
  <c r="EOQ12" i="31"/>
  <c r="EPR12" i="31"/>
  <c r="EPW12" i="31"/>
  <c r="EQB12" i="31"/>
  <c r="EQM12" i="31"/>
  <c r="EQR12" i="31"/>
  <c r="EST12" i="31"/>
  <c r="ETT12" i="31"/>
  <c r="EUU12" i="31"/>
  <c r="EUZ12" i="31"/>
  <c r="FBZ12" i="31"/>
  <c r="FCZ12" i="31"/>
  <c r="FDF12" i="31"/>
  <c r="FDK12" i="31"/>
  <c r="FDV12" i="31"/>
  <c r="FEA12" i="31"/>
  <c r="FGB12" i="31"/>
  <c r="FGX12" i="31"/>
  <c r="FHX12" i="31"/>
  <c r="FID12" i="31"/>
  <c r="FPX12" i="31"/>
  <c r="FQT12" i="31"/>
  <c r="FRT12" i="31"/>
  <c r="FRZ12" i="31"/>
  <c r="FVR12" i="31"/>
  <c r="FXH12" i="31"/>
  <c r="FYI12" i="31"/>
  <c r="FYN12" i="31"/>
  <c r="GFN12" i="31"/>
  <c r="GGN12" i="31"/>
  <c r="GGT12" i="31"/>
  <c r="FXN12" i="31"/>
  <c r="FXS12" i="31"/>
  <c r="FZT12" i="31"/>
  <c r="GAP12" i="31"/>
  <c r="GBP12" i="31"/>
  <c r="GBV12" i="31"/>
  <c r="GIU12" i="31"/>
  <c r="GJV12" i="31"/>
  <c r="GKA12" i="31"/>
  <c r="GKF12" i="31"/>
  <c r="GKQ12" i="31"/>
  <c r="GKV12" i="31"/>
  <c r="GMX12" i="31"/>
  <c r="GNS12" i="31"/>
  <c r="GPD12" i="31"/>
  <c r="GWD12" i="31"/>
  <c r="GXD12" i="31"/>
  <c r="GXO12" i="31"/>
  <c r="GXZ12" i="31"/>
  <c r="HAF12" i="31"/>
  <c r="HBB12" i="31"/>
  <c r="HCB12" i="31"/>
  <c r="HJG12" i="31"/>
  <c r="HKH12" i="31"/>
  <c r="HKM12" i="31"/>
  <c r="HKR12" i="31"/>
  <c r="HLC12" i="31"/>
  <c r="HLH12" i="31"/>
  <c r="HNJ12" i="31"/>
  <c r="HOE12" i="31"/>
  <c r="HPF12" i="31"/>
  <c r="HPK12" i="31"/>
  <c r="HWP12" i="31"/>
  <c r="HXP12" i="31"/>
  <c r="HXV12" i="31"/>
  <c r="HYA12" i="31"/>
  <c r="HYL12" i="31"/>
  <c r="HYQ12" i="31"/>
  <c r="IAR12" i="31"/>
  <c r="IBN12" i="31"/>
  <c r="ICN12" i="31"/>
  <c r="ICT12" i="31"/>
  <c r="IJS12" i="31"/>
  <c r="IKT12" i="31"/>
  <c r="IKY12" i="31"/>
  <c r="ILD12" i="31"/>
  <c r="ILO12" i="31"/>
  <c r="ILT12" i="31"/>
  <c r="INV12" i="31"/>
  <c r="IOQ12" i="31"/>
  <c r="IPR12" i="31"/>
  <c r="IPW12" i="31"/>
  <c r="IYH12" i="31"/>
  <c r="IYR12" i="31"/>
  <c r="IYX12" i="31"/>
  <c r="JAY12" i="31"/>
  <c r="JBT12" i="31"/>
  <c r="JII12" i="31"/>
  <c r="JOX12" i="31"/>
  <c r="JVL12" i="31"/>
  <c r="KJK12" i="31"/>
  <c r="KQJ12" i="31"/>
  <c r="KXO12" i="31"/>
  <c r="LEI12" i="31"/>
  <c r="LLN12" i="31"/>
  <c r="VNW12" i="31"/>
  <c r="XEY12" i="31"/>
  <c r="GKL12" i="31"/>
  <c r="GLL12" i="31"/>
  <c r="GLR12" i="31"/>
  <c r="GTW12" i="31"/>
  <c r="GUB12" i="31"/>
  <c r="GXT12" i="31"/>
  <c r="GYU12" i="31"/>
  <c r="HFZ12" i="31"/>
  <c r="HGZ12" i="31"/>
  <c r="HHF12" i="31"/>
  <c r="HKX12" i="31"/>
  <c r="HLX12" i="31"/>
  <c r="HMD12" i="31"/>
  <c r="HTH12" i="31"/>
  <c r="HUI12" i="31"/>
  <c r="HUN12" i="31"/>
  <c r="HYF12" i="31"/>
  <c r="HZG12" i="31"/>
  <c r="HZL12" i="31"/>
  <c r="IGL12" i="31"/>
  <c r="IHL12" i="31"/>
  <c r="IHR12" i="31"/>
  <c r="ILJ12" i="31"/>
  <c r="IMJ12" i="31"/>
  <c r="IMP12" i="31"/>
  <c r="ITO12" i="31"/>
  <c r="IUP12" i="31"/>
  <c r="IUU12" i="31"/>
  <c r="IUZ12" i="31"/>
  <c r="IVK12" i="31"/>
  <c r="IVP12" i="31"/>
  <c r="IXR12" i="31"/>
  <c r="IYM12" i="31"/>
  <c r="IZN12" i="31"/>
  <c r="IZS12" i="31"/>
  <c r="JFR12" i="31"/>
  <c r="JGB12" i="31"/>
  <c r="JHC12" i="31"/>
  <c r="JMF12" i="31"/>
  <c r="JML12" i="31"/>
  <c r="JMQ12" i="31"/>
  <c r="JNR12" i="31"/>
  <c r="JSU12" i="31"/>
  <c r="JTF12" i="31"/>
  <c r="JUF12" i="31"/>
  <c r="JZT12" i="31"/>
  <c r="KAE12" i="31"/>
  <c r="KAJ12" i="31"/>
  <c r="KBF12" i="31"/>
  <c r="KGT12" i="31"/>
  <c r="KHD12" i="31"/>
  <c r="KHJ12" i="31"/>
  <c r="KNN12" i="31"/>
  <c r="KOD12" i="31"/>
  <c r="KOI12" i="31"/>
  <c r="KUR12" i="31"/>
  <c r="KVC12" i="31"/>
  <c r="KVH12" i="31"/>
  <c r="LBR12" i="31"/>
  <c r="LCB12" i="31"/>
  <c r="LDC12" i="31"/>
  <c r="LIL12" i="31"/>
  <c r="LIV12" i="31"/>
  <c r="LJB12" i="31"/>
  <c r="LZR12" i="31"/>
  <c r="MAB12" i="31"/>
  <c r="MAH12" i="31"/>
  <c r="MKY12" i="31"/>
  <c r="MLJ12" i="31"/>
  <c r="MLO12" i="31"/>
  <c r="FPC12" i="31"/>
  <c r="FQD12" i="31"/>
  <c r="FQI12" i="31"/>
  <c r="FQN12" i="31"/>
  <c r="FQY12" i="31"/>
  <c r="FRD12" i="31"/>
  <c r="FTF12" i="31"/>
  <c r="FUA12" i="31"/>
  <c r="FVB12" i="31"/>
  <c r="FVG12" i="31"/>
  <c r="GCF12" i="31"/>
  <c r="GDG12" i="31"/>
  <c r="GDL12" i="31"/>
  <c r="GDR12" i="31"/>
  <c r="GEB12" i="31"/>
  <c r="GEH12" i="31"/>
  <c r="GGI12" i="31"/>
  <c r="GHD12" i="31"/>
  <c r="GIE12" i="31"/>
  <c r="GIJ12" i="31"/>
  <c r="GQJ12" i="31"/>
  <c r="GQU12" i="31"/>
  <c r="GRF12" i="31"/>
  <c r="GRK12" i="31"/>
  <c r="GRP12" i="31"/>
  <c r="GSQ12" i="31"/>
  <c r="GTR12" i="31"/>
  <c r="GVN12" i="31"/>
  <c r="HCR12" i="31"/>
  <c r="HDS12" i="31"/>
  <c r="HED12" i="31"/>
  <c r="HEN12" i="31"/>
  <c r="HGU12" i="31"/>
  <c r="HHP12" i="31"/>
  <c r="HIQ12" i="31"/>
  <c r="HIV12" i="31"/>
  <c r="HPV12" i="31"/>
  <c r="HQV12" i="31"/>
  <c r="HRB12" i="31"/>
  <c r="HRG12" i="31"/>
  <c r="HRW12" i="31"/>
  <c r="HSB12" i="31"/>
  <c r="HUD12" i="31"/>
  <c r="HUY12" i="31"/>
  <c r="HVZ12" i="31"/>
  <c r="HWE12" i="31"/>
  <c r="IDD12" i="31"/>
  <c r="IEE12" i="31"/>
  <c r="IEJ12" i="31"/>
  <c r="IEP12" i="31"/>
  <c r="IEZ12" i="31"/>
  <c r="IFF12" i="31"/>
  <c r="IHG12" i="31"/>
  <c r="IIB12" i="31"/>
  <c r="IJC12" i="31"/>
  <c r="IJH12" i="31"/>
  <c r="IQH12" i="31"/>
  <c r="IRH12" i="31"/>
  <c r="IRN12" i="31"/>
  <c r="IRS12" i="31"/>
  <c r="ISD12" i="31"/>
  <c r="ISI12" i="31"/>
  <c r="IUJ12" i="31"/>
  <c r="IVF12" i="31"/>
  <c r="IWF12" i="31"/>
  <c r="IWL12" i="31"/>
  <c r="JCZ12" i="31"/>
  <c r="JEF12" i="31"/>
  <c r="JFB12" i="31"/>
  <c r="JJO12" i="31"/>
  <c r="JQD12" i="31"/>
  <c r="JRJ12" i="31"/>
  <c r="JSE12" i="31"/>
  <c r="JWX12" i="31"/>
  <c r="JYD12" i="31"/>
  <c r="JYY12" i="31"/>
  <c r="KDW12" i="31"/>
  <c r="KFC12" i="31"/>
  <c r="KFX12" i="31"/>
  <c r="KLW12" i="31"/>
  <c r="KMX12" i="31"/>
  <c r="KTG12" i="31"/>
  <c r="KUB12" i="31"/>
  <c r="LAA12" i="31"/>
  <c r="LAV12" i="31"/>
  <c r="LFO12" i="31"/>
  <c r="LGZ12" i="31"/>
  <c r="LHV12" i="31"/>
  <c r="LNZ12" i="31"/>
  <c r="LWJ12" i="31"/>
  <c r="EAR12" i="31"/>
  <c r="EBS12" i="31"/>
  <c r="EBX12" i="31"/>
  <c r="EDZ12" i="31"/>
  <c r="EEZ12" i="31"/>
  <c r="EFF12" i="31"/>
  <c r="EHG12" i="31"/>
  <c r="EIH12" i="31"/>
  <c r="EIM12" i="31"/>
  <c r="EKN12" i="31"/>
  <c r="ELO12" i="31"/>
  <c r="ELT12" i="31"/>
  <c r="ENV12" i="31"/>
  <c r="EOV12" i="31"/>
  <c r="EPB12" i="31"/>
  <c r="ERC12" i="31"/>
  <c r="ESD12" i="31"/>
  <c r="ESI12" i="31"/>
  <c r="EUP12" i="31"/>
  <c r="EVP12" i="31"/>
  <c r="EVV12" i="31"/>
  <c r="EXW12" i="31"/>
  <c r="EYX12" i="31"/>
  <c r="EZC12" i="31"/>
  <c r="FBD12" i="31"/>
  <c r="FCE12" i="31"/>
  <c r="FCJ12" i="31"/>
  <c r="FEL12" i="31"/>
  <c r="FFL12" i="31"/>
  <c r="FFR12" i="31"/>
  <c r="FHS12" i="31"/>
  <c r="FIT12" i="31"/>
  <c r="FIY12" i="31"/>
  <c r="FKZ12" i="31"/>
  <c r="FMA12" i="31"/>
  <c r="FMF12" i="31"/>
  <c r="FOH12" i="31"/>
  <c r="FPH12" i="31"/>
  <c r="FPN12" i="31"/>
  <c r="FRO12" i="31"/>
  <c r="FSP12" i="31"/>
  <c r="FSU12" i="31"/>
  <c r="FUV12" i="31"/>
  <c r="FVW12" i="31"/>
  <c r="FWB12" i="31"/>
  <c r="FYD12" i="31"/>
  <c r="FZD12" i="31"/>
  <c r="FZJ12" i="31"/>
  <c r="GBK12" i="31"/>
  <c r="GCL12" i="31"/>
  <c r="GCQ12" i="31"/>
  <c r="GER12" i="31"/>
  <c r="GFS12" i="31"/>
  <c r="GFX12" i="31"/>
  <c r="GHZ12" i="31"/>
  <c r="GIZ12" i="31"/>
  <c r="GJF12" i="31"/>
  <c r="GLG12" i="31"/>
  <c r="GMH12" i="31"/>
  <c r="GMM12" i="31"/>
  <c r="GOT12" i="31"/>
  <c r="GSA12" i="31"/>
  <c r="GTB12" i="31"/>
  <c r="GUH12" i="31"/>
  <c r="GVH12" i="31"/>
  <c r="GWI12" i="31"/>
  <c r="GWN12" i="31"/>
  <c r="GYP12" i="31"/>
  <c r="GZP12" i="31"/>
  <c r="GZV12" i="31"/>
  <c r="HBW12" i="31"/>
  <c r="HCX12" i="31"/>
  <c r="HDC12" i="31"/>
  <c r="HFD12" i="31"/>
  <c r="HGE12" i="31"/>
  <c r="HGJ12" i="31"/>
  <c r="HIL12" i="31"/>
  <c r="HJL12" i="31"/>
  <c r="HJR12" i="31"/>
  <c r="HLS12" i="31"/>
  <c r="HMT12" i="31"/>
  <c r="HMY12" i="31"/>
  <c r="HOZ12" i="31"/>
  <c r="HQA12" i="31"/>
  <c r="HQF12" i="31"/>
  <c r="HSM12" i="31"/>
  <c r="HTN12" i="31"/>
  <c r="HTS12" i="31"/>
  <c r="HVT12" i="31"/>
  <c r="HWU12" i="31"/>
  <c r="HWZ12" i="31"/>
  <c r="HZB12" i="31"/>
  <c r="IAB12" i="31"/>
  <c r="IAH12" i="31"/>
  <c r="ICI12" i="31"/>
  <c r="IDJ12" i="31"/>
  <c r="IDO12" i="31"/>
  <c r="IFP12" i="31"/>
  <c r="IGQ12" i="31"/>
  <c r="IGV12" i="31"/>
  <c r="IIX12" i="31"/>
  <c r="IJX12" i="31"/>
  <c r="IKD12" i="31"/>
  <c r="IME12" i="31"/>
  <c r="INF12" i="31"/>
  <c r="INK12" i="31"/>
  <c r="IPL12" i="31"/>
  <c r="IQM12" i="31"/>
  <c r="IQR12" i="31"/>
  <c r="IST12" i="31"/>
  <c r="ITT12" i="31"/>
  <c r="ITZ12" i="31"/>
  <c r="IWA12" i="31"/>
  <c r="IXB12" i="31"/>
  <c r="IXG12" i="31"/>
  <c r="IZH12" i="31"/>
  <c r="JAI12" i="31"/>
  <c r="JAN12" i="31"/>
  <c r="JCP12" i="31"/>
  <c r="JDP12" i="31"/>
  <c r="JEQ12" i="31"/>
  <c r="JFW12" i="31"/>
  <c r="JGX12" i="31"/>
  <c r="JHX12" i="31"/>
  <c r="JJD12" i="31"/>
  <c r="JKE12" i="31"/>
  <c r="JLF12" i="31"/>
  <c r="JNG12" i="31"/>
  <c r="JNL12" i="31"/>
  <c r="JOM12" i="31"/>
  <c r="JPS12" i="31"/>
  <c r="JQT12" i="31"/>
  <c r="JSZ12" i="31"/>
  <c r="JUA12" i="31"/>
  <c r="JVB12" i="31"/>
  <c r="JWM12" i="31"/>
  <c r="JXN12" i="31"/>
  <c r="JYN12" i="31"/>
  <c r="JZZ12" i="31"/>
  <c r="KAZ12" i="31"/>
  <c r="KCA12" i="31"/>
  <c r="KDL12" i="31"/>
  <c r="KEM12" i="31"/>
  <c r="KGY12" i="31"/>
  <c r="KHZ12" i="31"/>
  <c r="KIE12" i="31"/>
  <c r="KKF12" i="31"/>
  <c r="KLG12" i="31"/>
  <c r="KLL12" i="31"/>
  <c r="KNX12" i="31"/>
  <c r="KOY12" i="31"/>
  <c r="KPD12" i="31"/>
  <c r="KRF12" i="31"/>
  <c r="KSQ12" i="31"/>
  <c r="KSV12" i="31"/>
  <c r="KUX12" i="31"/>
  <c r="KVX12" i="31"/>
  <c r="KWD12" i="31"/>
  <c r="KYJ12" i="31"/>
  <c r="KZK12" i="31"/>
  <c r="KZP12" i="31"/>
  <c r="LBW12" i="31"/>
  <c r="LCR12" i="31"/>
  <c r="LCX12" i="31"/>
  <c r="LFD12" i="31"/>
  <c r="LGJ12" i="31"/>
  <c r="LGP12" i="31"/>
  <c r="LIQ12" i="31"/>
  <c r="LJR12" i="31"/>
  <c r="LJW12" i="31"/>
  <c r="LMI12" i="31"/>
  <c r="LNJ12" i="31"/>
  <c r="LNO12" i="31"/>
  <c r="LQV12" i="31"/>
  <c r="LRR12" i="31"/>
  <c r="LRW12" i="31"/>
  <c r="LSH12" i="31"/>
  <c r="LSM12" i="31"/>
  <c r="LSR12" i="31"/>
  <c r="LTX12" i="31"/>
  <c r="LWU12" i="31"/>
  <c r="LWZ12" i="31"/>
  <c r="LYA12" i="31"/>
  <c r="MCI12" i="31"/>
  <c r="MDD12" i="31"/>
  <c r="MFV12" i="31"/>
  <c r="MGF12" i="31"/>
  <c r="MGQ12" i="31"/>
  <c r="MHB12" i="31"/>
  <c r="MHL12" i="31"/>
  <c r="MHW12" i="31"/>
  <c r="MIH12" i="31"/>
  <c r="MIX12" i="31"/>
  <c r="MME12" i="31"/>
  <c r="MMJ12" i="31"/>
  <c r="MMU12" i="31"/>
  <c r="MNF12" i="31"/>
  <c r="MSN12" i="31"/>
  <c r="MSY12" i="31"/>
  <c r="MTD12" i="31"/>
  <c r="MTO12" i="31"/>
  <c r="MZC12" i="31"/>
  <c r="MZN12" i="31"/>
  <c r="NAD12" i="31"/>
  <c r="NAN12" i="31"/>
  <c r="NFW12" i="31"/>
  <c r="NGH12" i="31"/>
  <c r="NGX12" i="31"/>
  <c r="NLP12" i="31"/>
  <c r="NMA12" i="31"/>
  <c r="NNG12" i="31"/>
  <c r="NSU12" i="31"/>
  <c r="NSZ12" i="31"/>
  <c r="NTF12" i="31"/>
  <c r="NUF12" i="31"/>
  <c r="NZJ12" i="31"/>
  <c r="NZT12" i="31"/>
  <c r="OAU12" i="31"/>
  <c r="OFX12" i="31"/>
  <c r="OGI12" i="31"/>
  <c r="OGY12" i="31"/>
  <c r="OMR12" i="31"/>
  <c r="OMX12" i="31"/>
  <c r="ONC12" i="31"/>
  <c r="OOD12" i="31"/>
  <c r="OTL12" i="31"/>
  <c r="OTW12" i="31"/>
  <c r="OUX12" i="31"/>
  <c r="PAA12" i="31"/>
  <c r="PAF12" i="31"/>
  <c r="PAL12" i="31"/>
  <c r="PBL12" i="31"/>
  <c r="PHK12" i="31"/>
  <c r="PHV12" i="31"/>
  <c r="PIV12" i="31"/>
  <c r="PRB12" i="31"/>
  <c r="PRG12" i="31"/>
  <c r="PRL12" i="31"/>
  <c r="PSM12" i="31"/>
  <c r="QMP12" i="31"/>
  <c r="QMZ12" i="31"/>
  <c r="QNF12" i="31"/>
  <c r="QNP12" i="31"/>
  <c r="RRO12" i="31"/>
  <c r="RRZ12" i="31"/>
  <c r="RSE12" i="31"/>
  <c r="RSU12" i="31"/>
  <c r="RTF12" i="31"/>
  <c r="SAU12" i="31"/>
  <c r="SAZ12" i="31"/>
  <c r="SBF12" i="31"/>
  <c r="TUY12" i="31"/>
  <c r="TVD12" i="31"/>
  <c r="TVJ12" i="31"/>
  <c r="TWJ12" i="31"/>
  <c r="UEE12" i="31"/>
  <c r="UEP12" i="31"/>
  <c r="UEU12" i="31"/>
  <c r="UFF12" i="31"/>
  <c r="JDK12" i="31"/>
  <c r="JEL12" i="31"/>
  <c r="JFL12" i="31"/>
  <c r="JGR12" i="31"/>
  <c r="JHS12" i="31"/>
  <c r="JIT12" i="31"/>
  <c r="JJZ12" i="31"/>
  <c r="JKU12" i="31"/>
  <c r="JKZ12" i="31"/>
  <c r="JMA12" i="31"/>
  <c r="JOH12" i="31"/>
  <c r="JQN12" i="31"/>
  <c r="JRO12" i="31"/>
  <c r="JRT12" i="31"/>
  <c r="JTV12" i="31"/>
  <c r="JUV12" i="31"/>
  <c r="JXH12" i="31"/>
  <c r="JYI12" i="31"/>
  <c r="JZO12" i="31"/>
  <c r="KAU12" i="31"/>
  <c r="KBP12" i="31"/>
  <c r="KBV12" i="31"/>
  <c r="KDB12" i="31"/>
  <c r="KEH12" i="31"/>
  <c r="KFH12" i="31"/>
  <c r="KFN12" i="31"/>
  <c r="KHT12" i="31"/>
  <c r="KIU12" i="31"/>
  <c r="KIZ12" i="31"/>
  <c r="KLB12" i="31"/>
  <c r="KMB12" i="31"/>
  <c r="KMH12" i="31"/>
  <c r="KOT12" i="31"/>
  <c r="KPT12" i="31"/>
  <c r="KPZ12" i="31"/>
  <c r="KSL12" i="31"/>
  <c r="KTL12" i="31"/>
  <c r="KTR12" i="31"/>
  <c r="KVS12" i="31"/>
  <c r="KWT12" i="31"/>
  <c r="KXD12" i="31"/>
  <c r="KZF12" i="31"/>
  <c r="LAF12" i="31"/>
  <c r="LAL12" i="31"/>
  <c r="LDS12" i="31"/>
  <c r="LDX12" i="31"/>
  <c r="LET12" i="31"/>
  <c r="LFZ12" i="31"/>
  <c r="LHF12" i="31"/>
  <c r="LHK12" i="31"/>
  <c r="LJL12" i="31"/>
  <c r="LKX12" i="31"/>
  <c r="LLC12" i="31"/>
  <c r="LND12" i="31"/>
  <c r="LOE12" i="31"/>
  <c r="LOJ12" i="31"/>
  <c r="LOP12" i="31"/>
  <c r="LPK12" i="31"/>
  <c r="LPP12" i="31"/>
  <c r="LTN12" i="31"/>
  <c r="LTS12" i="31"/>
  <c r="LUT12" i="31"/>
  <c r="MAR12" i="31"/>
  <c r="MBS12" i="31"/>
  <c r="MBX12" i="31"/>
  <c r="MCD12" i="31"/>
  <c r="MCN12" i="31"/>
  <c r="MCY12" i="31"/>
  <c r="MDO12" i="31"/>
  <c r="MJS12" i="31"/>
  <c r="MPG12" i="31"/>
  <c r="MPW12" i="31"/>
  <c r="MWA12" i="31"/>
  <c r="MWL12" i="31"/>
  <c r="NCU12" i="31"/>
  <c r="NIY12" i="31"/>
  <c r="NPX12" i="31"/>
  <c r="NWR12" i="31"/>
  <c r="OCV12" i="31"/>
  <c r="ODG12" i="31"/>
  <c r="OJK12" i="31"/>
  <c r="OQU12" i="31"/>
  <c r="OXJ12" i="31"/>
  <c r="PDX12" i="31"/>
  <c r="PVZ12" i="31"/>
  <c r="RBO12" i="31"/>
  <c r="STL12" i="31"/>
  <c r="STW12" i="31"/>
  <c r="TDC12" i="31"/>
  <c r="LQA12" i="31"/>
  <c r="LRB12" i="31"/>
  <c r="LSB12" i="31"/>
  <c r="LUI12" i="31"/>
  <c r="LUN12" i="31"/>
  <c r="LVO12" i="31"/>
  <c r="LXP12" i="31"/>
  <c r="LXV12" i="31"/>
  <c r="LYV12" i="31"/>
  <c r="LZW12" i="31"/>
  <c r="MAX12" i="31"/>
  <c r="MBC12" i="31"/>
  <c r="MEE12" i="31"/>
  <c r="MEP12" i="31"/>
  <c r="MEZ12" i="31"/>
  <c r="MFP12" i="31"/>
  <c r="MJH12" i="31"/>
  <c r="MJN12" i="31"/>
  <c r="MKI12" i="31"/>
  <c r="MKT12" i="31"/>
  <c r="MMZ12" i="31"/>
  <c r="MOA12" i="31"/>
  <c r="MQM12" i="31"/>
  <c r="MRC12" i="31"/>
  <c r="MRN12" i="31"/>
  <c r="MTT12" i="31"/>
  <c r="MTZ12" i="31"/>
  <c r="MUJ12" i="31"/>
  <c r="MXB12" i="31"/>
  <c r="MXR12" i="31"/>
  <c r="MYB12" i="31"/>
  <c r="NAI12" i="31"/>
  <c r="NBD12" i="31"/>
  <c r="NBO12" i="31"/>
  <c r="NDP12" i="31"/>
  <c r="NDV12" i="31"/>
  <c r="NEV12" i="31"/>
  <c r="NHH12" i="31"/>
  <c r="NJO12" i="31"/>
  <c r="NJT12" i="31"/>
  <c r="NKE12" i="31"/>
  <c r="NKP12" i="31"/>
  <c r="NMQ12" i="31"/>
  <c r="NMV12" i="31"/>
  <c r="NOB12" i="31"/>
  <c r="NQI12" i="31"/>
  <c r="NQN12" i="31"/>
  <c r="NRT12" i="31"/>
  <c r="NTV12" i="31"/>
  <c r="NUA12" i="31"/>
  <c r="NVB12" i="31"/>
  <c r="NXC12" i="31"/>
  <c r="NXH12" i="31"/>
  <c r="NYI12" i="31"/>
  <c r="OAJ12" i="31"/>
  <c r="OAP12" i="31"/>
  <c r="OBF12" i="31"/>
  <c r="ODW12" i="31"/>
  <c r="OEB12" i="31"/>
  <c r="OEM12" i="31"/>
  <c r="OHD12" i="31"/>
  <c r="OHJ12" i="31"/>
  <c r="OHT12" i="31"/>
  <c r="OKL12" i="31"/>
  <c r="OLG12" i="31"/>
  <c r="OLR12" i="31"/>
  <c r="ONS12" i="31"/>
  <c r="ONX12" i="31"/>
  <c r="OPD12" i="31"/>
  <c r="ORK12" i="31"/>
  <c r="ORP12" i="31"/>
  <c r="OSA12" i="31"/>
  <c r="OUM12" i="31"/>
  <c r="OUR12" i="31"/>
  <c r="OVS12" i="31"/>
  <c r="OXT12" i="31"/>
  <c r="OXZ12" i="31"/>
  <c r="OYZ12" i="31"/>
  <c r="PBB12" i="31"/>
  <c r="PBG12" i="31"/>
  <c r="PCH12" i="31"/>
  <c r="PEI12" i="31"/>
  <c r="PEN12" i="31"/>
  <c r="PFO12" i="31"/>
  <c r="PKH12" i="31"/>
  <c r="PKX12" i="31"/>
  <c r="PNJ12" i="31"/>
  <c r="PNO12" i="31"/>
  <c r="PNT12" i="31"/>
  <c r="POE12" i="31"/>
  <c r="POJ12" i="31"/>
  <c r="POU12" i="31"/>
  <c r="PPF12" i="31"/>
  <c r="PSB12" i="31"/>
  <c r="PSH12" i="31"/>
  <c r="PTH12" i="31"/>
  <c r="PYL12" i="31"/>
  <c r="QAR12" i="31"/>
  <c r="QBC12" i="31"/>
  <c r="QBN12" i="31"/>
  <c r="QBS12" i="31"/>
  <c r="QBX12" i="31"/>
  <c r="QCI12" i="31"/>
  <c r="QCN12" i="31"/>
  <c r="QCT12" i="31"/>
  <c r="QDZ12" i="31"/>
  <c r="QHW12" i="31"/>
  <c r="QIB12" i="31"/>
  <c r="QIM12" i="31"/>
  <c r="QIX12" i="31"/>
  <c r="QJC12" i="31"/>
  <c r="QJN12" i="31"/>
  <c r="QQB12" i="31"/>
  <c r="QSD12" i="31"/>
  <c r="QSY12" i="31"/>
  <c r="QTZ12" i="31"/>
  <c r="QUE12" i="31"/>
  <c r="QXW12" i="31"/>
  <c r="QYR12" i="31"/>
  <c r="QZS12" i="31"/>
  <c r="RAT12" i="31"/>
  <c r="RAY12" i="31"/>
  <c r="RBZ12" i="31"/>
  <c r="REQ12" i="31"/>
  <c r="ROH12" i="31"/>
  <c r="SGD12" i="31"/>
  <c r="SPT12" i="31"/>
  <c r="THV12" i="31"/>
  <c r="MNP12" i="31"/>
  <c r="MNV12" i="31"/>
  <c r="MOL12" i="31"/>
  <c r="MOV12" i="31"/>
  <c r="MRH12" i="31"/>
  <c r="MRX12" i="31"/>
  <c r="MUP12" i="31"/>
  <c r="MUU12" i="31"/>
  <c r="MVF12" i="31"/>
  <c r="MXW12" i="31"/>
  <c r="MYX12" i="31"/>
  <c r="NBJ12" i="31"/>
  <c r="NBZ12" i="31"/>
  <c r="NEL12" i="31"/>
  <c r="NEQ12" i="31"/>
  <c r="NFR12" i="31"/>
  <c r="NHS12" i="31"/>
  <c r="NID12" i="31"/>
  <c r="NKJ12" i="31"/>
  <c r="NKZ12" i="31"/>
  <c r="NLK12" i="31"/>
  <c r="NNR12" i="31"/>
  <c r="NNW12" i="31"/>
  <c r="NOX12" i="31"/>
  <c r="NRD12" i="31"/>
  <c r="NRO12" i="31"/>
  <c r="NSP12" i="31"/>
  <c r="NUQ12" i="31"/>
  <c r="NUV12" i="31"/>
  <c r="NVW12" i="31"/>
  <c r="NXX12" i="31"/>
  <c r="NYD12" i="31"/>
  <c r="NYT12" i="31"/>
  <c r="NZD12" i="31"/>
  <c r="OBK12" i="31"/>
  <c r="OBP12" i="31"/>
  <c r="OCA12" i="31"/>
  <c r="OER12" i="31"/>
  <c r="OEX12" i="31"/>
  <c r="OFH12" i="31"/>
  <c r="OFS12" i="31"/>
  <c r="OHZ12" i="31"/>
  <c r="OIE12" i="31"/>
  <c r="OIP12" i="31"/>
  <c r="OLL12" i="31"/>
  <c r="OMM12" i="31"/>
  <c r="OOT12" i="31"/>
  <c r="OOY12" i="31"/>
  <c r="OPZ12" i="31"/>
  <c r="OSF12" i="31"/>
  <c r="OSL12" i="31"/>
  <c r="OSV12" i="31"/>
  <c r="OVH12" i="31"/>
  <c r="OVN12" i="31"/>
  <c r="OWN12" i="31"/>
  <c r="OYP12" i="31"/>
  <c r="OYU12" i="31"/>
  <c r="OZV12" i="31"/>
  <c r="PBW12" i="31"/>
  <c r="PCB12" i="31"/>
  <c r="PDC12" i="31"/>
  <c r="PFD12" i="31"/>
  <c r="PFJ12" i="31"/>
  <c r="PHF12" i="31"/>
  <c r="PJL12" i="31"/>
  <c r="PJW12" i="31"/>
  <c r="PKM12" i="31"/>
  <c r="POZ12" i="31"/>
  <c r="PQA12" i="31"/>
  <c r="PVD12" i="31"/>
  <c r="PXF12" i="31"/>
  <c r="PXK12" i="31"/>
  <c r="PXV12" i="31"/>
  <c r="PYA12" i="31"/>
  <c r="PYF12" i="31"/>
  <c r="PZL12" i="31"/>
  <c r="QFF12" i="31"/>
  <c r="QLZ12" i="31"/>
  <c r="QOQ12" i="31"/>
  <c r="QOV12" i="31"/>
  <c r="QPB12" i="31"/>
  <c r="QPL12" i="31"/>
  <c r="QPR12" i="31"/>
  <c r="QUP12" i="31"/>
  <c r="QVP12" i="31"/>
  <c r="QVV12" i="31"/>
  <c r="RCE12" i="31"/>
  <c r="RCP12" i="31"/>
  <c r="RCZ12" i="31"/>
  <c r="RDK12" i="31"/>
  <c r="SDR12" i="31"/>
  <c r="SEH12" i="31"/>
  <c r="SER12" i="31"/>
  <c r="SFC12" i="31"/>
  <c r="SFH12" i="31"/>
  <c r="TFJ12" i="31"/>
  <c r="TFO12" i="31"/>
  <c r="TFT12" i="31"/>
  <c r="TGE12" i="31"/>
  <c r="TGJ12" i="31"/>
  <c r="TGP12" i="31"/>
  <c r="TQQ12" i="31"/>
  <c r="TQV12" i="31"/>
  <c r="TRB12" i="31"/>
  <c r="TSH12" i="31"/>
  <c r="UGV12" i="31"/>
  <c r="UHG12" i="31"/>
  <c r="UHL12" i="31"/>
  <c r="UHR12" i="31"/>
  <c r="UIB12" i="31"/>
  <c r="UIH12" i="31"/>
  <c r="UIM12" i="31"/>
  <c r="UIR12" i="31"/>
  <c r="UIX12" i="31"/>
  <c r="UJX12" i="31"/>
  <c r="RHC12" i="31"/>
  <c r="RJJ12" i="31"/>
  <c r="RJO12" i="31"/>
  <c r="RJZ12" i="31"/>
  <c r="RKJ12" i="31"/>
  <c r="RKP12" i="31"/>
  <c r="RLP12" i="31"/>
  <c r="RUV12" i="31"/>
  <c r="RWX12" i="31"/>
  <c r="RXC12" i="31"/>
  <c r="RXN12" i="31"/>
  <c r="RXS12" i="31"/>
  <c r="RXX12" i="31"/>
  <c r="RYY12" i="31"/>
  <c r="SCA12" i="31"/>
  <c r="SCF12" i="31"/>
  <c r="SCQ12" i="31"/>
  <c r="SDL12" i="31"/>
  <c r="SIE12" i="31"/>
  <c r="SKV12" i="31"/>
  <c r="SLG12" i="31"/>
  <c r="SLL12" i="31"/>
  <c r="SLR12" i="31"/>
  <c r="SMR12" i="31"/>
  <c r="SQE12" i="31"/>
  <c r="SQJ12" i="31"/>
  <c r="SRK12" i="31"/>
  <c r="SWI12" i="31"/>
  <c r="SYU12" i="31"/>
  <c r="SZF12" i="31"/>
  <c r="SZK12" i="31"/>
  <c r="SZP12" i="31"/>
  <c r="TAF12" i="31"/>
  <c r="TED12" i="31"/>
  <c r="TEI12" i="31"/>
  <c r="TET12" i="31"/>
  <c r="TFD12" i="31"/>
  <c r="TJW12" i="31"/>
  <c r="TMN12" i="31"/>
  <c r="TMT12" i="31"/>
  <c r="TMY12" i="31"/>
  <c r="TNJ12" i="31"/>
  <c r="TNO12" i="31"/>
  <c r="TNZ12" i="31"/>
  <c r="TOP12" i="31"/>
  <c r="TRW12" i="31"/>
  <c r="TSB12" i="31"/>
  <c r="TTC12" i="31"/>
  <c r="TYA12" i="31"/>
  <c r="UAM12" i="31"/>
  <c r="UAX12" i="31"/>
  <c r="UBH12" i="31"/>
  <c r="UBN12" i="31"/>
  <c r="UBX12" i="31"/>
  <c r="UFP12" i="31"/>
  <c r="UFV12" i="31"/>
  <c r="UGF12" i="31"/>
  <c r="UMU12" i="31"/>
  <c r="UMZ12" i="31"/>
  <c r="URX12" i="31"/>
  <c r="USD12" i="31"/>
  <c r="VCZ12" i="31"/>
  <c r="VFB12" i="31"/>
  <c r="VRO12" i="31"/>
  <c r="VTF12" i="31"/>
  <c r="QCD12" i="31"/>
  <c r="QEP12" i="31"/>
  <c r="QEU12" i="31"/>
  <c r="QEZ12" i="31"/>
  <c r="QFK12" i="31"/>
  <c r="QFP12" i="31"/>
  <c r="QGA12" i="31"/>
  <c r="QJS12" i="31"/>
  <c r="QJX12" i="31"/>
  <c r="QKI12" i="31"/>
  <c r="QPG12" i="31"/>
  <c r="QRC12" i="31"/>
  <c r="QSI12" i="31"/>
  <c r="QSN12" i="31"/>
  <c r="QST12" i="31"/>
  <c r="QTD12" i="31"/>
  <c r="QTJ12" i="31"/>
  <c r="QVK12" i="31"/>
  <c r="QWF12" i="31"/>
  <c r="QXG12" i="31"/>
  <c r="QXL12" i="31"/>
  <c r="RDP12" i="31"/>
  <c r="RFW12" i="31"/>
  <c r="RGB12" i="31"/>
  <c r="RGM12" i="31"/>
  <c r="RGX12" i="31"/>
  <c r="RHX12" i="31"/>
  <c r="RLF12" i="31"/>
  <c r="RLK12" i="31"/>
  <c r="RML12" i="31"/>
  <c r="RQT12" i="31"/>
  <c r="RTP12" i="31"/>
  <c r="RTV12" i="31"/>
  <c r="RUF12" i="31"/>
  <c r="RUL12" i="31"/>
  <c r="RUQ12" i="31"/>
  <c r="RVR12" i="31"/>
  <c r="RYN12" i="31"/>
  <c r="RYT12" i="31"/>
  <c r="RZT12" i="31"/>
  <c r="SEX12" i="31"/>
  <c r="SHJ12" i="31"/>
  <c r="SHO12" i="31"/>
  <c r="SHT12" i="31"/>
  <c r="SHZ12" i="31"/>
  <c r="SIJ12" i="31"/>
  <c r="SIP12" i="31"/>
  <c r="SIZ12" i="31"/>
  <c r="SMH12" i="31"/>
  <c r="SMM12" i="31"/>
  <c r="SNN12" i="31"/>
  <c r="SSQ12" i="31"/>
  <c r="SVC12" i="31"/>
  <c r="SVH12" i="31"/>
  <c r="SVS12" i="31"/>
  <c r="SVX12" i="31"/>
  <c r="SWD12" i="31"/>
  <c r="SXD12" i="31"/>
  <c r="TAL12" i="31"/>
  <c r="TAQ12" i="31"/>
  <c r="TBB12" i="31"/>
  <c r="TGU12" i="31"/>
  <c r="TJG12" i="31"/>
  <c r="TJL12" i="31"/>
  <c r="TJR12" i="31"/>
  <c r="TKB12" i="31"/>
  <c r="TKH12" i="31"/>
  <c r="TKR12" i="31"/>
  <c r="TOJ12" i="31"/>
  <c r="TOZ12" i="31"/>
  <c r="TPK12" i="31"/>
  <c r="TUT12" i="31"/>
  <c r="TWU12" i="31"/>
  <c r="TWZ12" i="31"/>
  <c r="TXK12" i="31"/>
  <c r="TXP12" i="31"/>
  <c r="TXV12" i="31"/>
  <c r="TZB12" i="31"/>
  <c r="UCD12" i="31"/>
  <c r="UCI12" i="31"/>
  <c r="UCT12" i="31"/>
  <c r="UHW12" i="31"/>
  <c r="UKN12" i="31"/>
  <c r="UKY12" i="31"/>
  <c r="ULJ12" i="31"/>
  <c r="UVF12" i="31"/>
  <c r="UVP12" i="31"/>
  <c r="UXL12" i="31"/>
  <c r="UYH12" i="31"/>
  <c r="PGJ12" i="31"/>
  <c r="PIL12" i="31"/>
  <c r="PIQ12" i="31"/>
  <c r="PJG12" i="31"/>
  <c r="PJR12" i="31"/>
  <c r="PMI12" i="31"/>
  <c r="PMN12" i="31"/>
  <c r="PMY12" i="31"/>
  <c r="PPP12" i="31"/>
  <c r="PPV12" i="31"/>
  <c r="PQV12" i="31"/>
  <c r="PSX12" i="31"/>
  <c r="PTC12" i="31"/>
  <c r="PUD12" i="31"/>
  <c r="PWJ12" i="31"/>
  <c r="PWP12" i="31"/>
  <c r="PXP12" i="31"/>
  <c r="PZW12" i="31"/>
  <c r="QAB12" i="31"/>
  <c r="QBH12" i="31"/>
  <c r="QDJ12" i="31"/>
  <c r="QDT12" i="31"/>
  <c r="QEJ12" i="31"/>
  <c r="QHB12" i="31"/>
  <c r="QHG12" i="31"/>
  <c r="QHR12" i="31"/>
  <c r="QKN12" i="31"/>
  <c r="QKT12" i="31"/>
  <c r="QLD12" i="31"/>
  <c r="QNV12" i="31"/>
  <c r="QOA12" i="31"/>
  <c r="QOL12" i="31"/>
  <c r="QRH12" i="31"/>
  <c r="QRN12" i="31"/>
  <c r="QTT12" i="31"/>
  <c r="QUU12" i="31"/>
  <c r="QUZ12" i="31"/>
  <c r="QXB12" i="31"/>
  <c r="QYB12" i="31"/>
  <c r="QYH12" i="31"/>
  <c r="RAN12" i="31"/>
  <c r="RBT12" i="31"/>
  <c r="RCU12" i="31"/>
  <c r="RFB12" i="31"/>
  <c r="RFG12" i="31"/>
  <c r="RGH12" i="31"/>
  <c r="RII12" i="31"/>
  <c r="RIN12" i="31"/>
  <c r="RJT12" i="31"/>
  <c r="RMA12" i="31"/>
  <c r="RMF12" i="31"/>
  <c r="RNG12" i="31"/>
  <c r="RPH12" i="31"/>
  <c r="RPN12" i="31"/>
  <c r="RQI12" i="31"/>
  <c r="RSZ12" i="31"/>
  <c r="RUA12" i="31"/>
  <c r="RWB12" i="31"/>
  <c r="RWH12" i="31"/>
  <c r="RXH12" i="31"/>
  <c r="RZJ12" i="31"/>
  <c r="RZO12" i="31"/>
  <c r="SAP12" i="31"/>
  <c r="SDB12" i="31"/>
  <c r="SDG12" i="31"/>
  <c r="SDW12" i="31"/>
  <c r="SEM12" i="31"/>
  <c r="SGN12" i="31"/>
  <c r="SGT12" i="31"/>
  <c r="SKA12" i="31"/>
  <c r="SKF12" i="31"/>
  <c r="SKQ12" i="31"/>
  <c r="SLB12" i="31"/>
  <c r="SNC12" i="31"/>
  <c r="SNH12" i="31"/>
  <c r="SON12" i="31"/>
  <c r="SQZ12" i="31"/>
  <c r="SRF12" i="31"/>
  <c r="SRV12" i="31"/>
  <c r="SSF12" i="31"/>
  <c r="SUM12" i="31"/>
  <c r="SVN12" i="31"/>
  <c r="SXT12" i="31"/>
  <c r="SXZ12" i="31"/>
  <c r="SYP12" i="31"/>
  <c r="SYZ12" i="31"/>
  <c r="TBG12" i="31"/>
  <c r="TBL12" i="31"/>
  <c r="TCB12" i="31"/>
  <c r="TEY12" i="31"/>
  <c r="TFZ12" i="31"/>
  <c r="TIF12" i="31"/>
  <c r="TIL12" i="31"/>
  <c r="TJB12" i="31"/>
  <c r="TLS12" i="31"/>
  <c r="TLX12" i="31"/>
  <c r="TMI12" i="31"/>
  <c r="TPF12" i="31"/>
  <c r="TPV12" i="31"/>
  <c r="TQL12" i="31"/>
  <c r="TSR12" i="31"/>
  <c r="TSX12" i="31"/>
  <c r="TTX12" i="31"/>
  <c r="TVZ12" i="31"/>
  <c r="TWE12" i="31"/>
  <c r="TXF12" i="31"/>
  <c r="TZR12" i="31"/>
  <c r="UAH12" i="31"/>
  <c r="UAR12" i="31"/>
  <c r="UCY12" i="31"/>
  <c r="UDD12" i="31"/>
  <c r="UDO12" i="31"/>
  <c r="UGL12" i="31"/>
  <c r="UGQ12" i="31"/>
  <c r="UHB12" i="31"/>
  <c r="ULD12" i="31"/>
  <c r="ULO12" i="31"/>
  <c r="UQB12" i="31"/>
  <c r="UQM12" i="31"/>
  <c r="USN12" i="31"/>
  <c r="UWV12" i="31"/>
  <c r="VAI12" i="31"/>
  <c r="VGR12" i="31"/>
  <c r="VII12" i="31"/>
  <c r="VUV12" i="31"/>
  <c r="VWM12" i="31"/>
  <c r="WHT12" i="31"/>
  <c r="WVX12" i="31"/>
  <c r="UME12" i="31"/>
  <c r="UMP12" i="31"/>
  <c r="UPB12" i="31"/>
  <c r="UPL12" i="31"/>
  <c r="UPW12" i="31"/>
  <c r="UST12" i="31"/>
  <c r="USY12" i="31"/>
  <c r="UTJ12" i="31"/>
  <c r="UWA12" i="31"/>
  <c r="UWQ12" i="31"/>
  <c r="UXB12" i="31"/>
  <c r="UZX12" i="31"/>
  <c r="VAD12" i="31"/>
  <c r="VAT12" i="31"/>
  <c r="VBD12" i="31"/>
  <c r="VDF12" i="31"/>
  <c r="VDP12" i="31"/>
  <c r="VEV12" i="31"/>
  <c r="VGX12" i="31"/>
  <c r="VHC12" i="31"/>
  <c r="VID12" i="31"/>
  <c r="VKP12" i="31"/>
  <c r="VKZ12" i="31"/>
  <c r="VLV12" i="31"/>
  <c r="VOB12" i="31"/>
  <c r="VOM12" i="31"/>
  <c r="VPN12" i="31"/>
  <c r="VRZ12" i="31"/>
  <c r="VSE12" i="31"/>
  <c r="VSP12" i="31"/>
  <c r="VSZ12" i="31"/>
  <c r="VVG12" i="31"/>
  <c r="VVW12" i="31"/>
  <c r="VWH12" i="31"/>
  <c r="VYT12" i="31"/>
  <c r="VYY12" i="31"/>
  <c r="VZO12" i="31"/>
  <c r="WAE12" i="31"/>
  <c r="WCV12" i="31"/>
  <c r="WEB12" i="31"/>
  <c r="WGI12" i="31"/>
  <c r="WGN12" i="31"/>
  <c r="WHD12" i="31"/>
  <c r="WHO12" i="31"/>
  <c r="WJP12" i="31"/>
  <c r="WJV12" i="31"/>
  <c r="WLG12" i="31"/>
  <c r="WNS12" i="31"/>
  <c r="WOI12" i="31"/>
  <c r="WOY12" i="31"/>
  <c r="WRF12" i="31"/>
  <c r="WRK12" i="31"/>
  <c r="WSA12" i="31"/>
  <c r="WUR12" i="31"/>
  <c r="WVH12" i="31"/>
  <c r="WYJ12" i="31"/>
  <c r="WZK12" i="31"/>
  <c r="XCB12" i="31"/>
  <c r="XFD12" i="31"/>
  <c r="VEL12" i="31"/>
  <c r="VEQ12" i="31"/>
  <c r="VFR12" i="31"/>
  <c r="VHS12" i="31"/>
  <c r="VHX12" i="31"/>
  <c r="VIY12" i="31"/>
  <c r="VLK12" i="31"/>
  <c r="VLP12" i="31"/>
  <c r="VMV12" i="31"/>
  <c r="VPC12" i="31"/>
  <c r="VPH12" i="31"/>
  <c r="VQI12" i="31"/>
  <c r="VSU12" i="31"/>
  <c r="VTK12" i="31"/>
  <c r="VTV12" i="31"/>
  <c r="VWB12" i="31"/>
  <c r="VXC12" i="31"/>
  <c r="VZZ12" i="31"/>
  <c r="WAP12" i="31"/>
  <c r="WAZ12" i="31"/>
  <c r="WDL12" i="31"/>
  <c r="WDW12" i="31"/>
  <c r="WER12" i="31"/>
  <c r="WHJ12" i="31"/>
  <c r="WHZ12" i="31"/>
  <c r="WIJ12" i="31"/>
  <c r="WKL12" i="31"/>
  <c r="WKV12" i="31"/>
  <c r="WMB12" i="31"/>
  <c r="WOT12" i="31"/>
  <c r="WPJ12" i="31"/>
  <c r="WPT12" i="31"/>
  <c r="WSF12" i="31"/>
  <c r="WSL12" i="31"/>
  <c r="WSV12" i="31"/>
  <c r="WVN12" i="31"/>
  <c r="WVS12" i="31"/>
  <c r="WWD12" i="31"/>
  <c r="WYZ12" i="31"/>
  <c r="WZF12" i="31"/>
  <c r="XAL12" i="31"/>
  <c r="UJN12" i="31"/>
  <c r="UJS12" i="31"/>
  <c r="UKI12" i="31"/>
  <c r="UKT12" i="31"/>
  <c r="UNF12" i="31"/>
  <c r="UNK12" i="31"/>
  <c r="UNV12" i="31"/>
  <c r="URC12" i="31"/>
  <c r="URS12" i="31"/>
  <c r="UUJ12" i="31"/>
  <c r="UUP12" i="31"/>
  <c r="UUZ12" i="31"/>
  <c r="UVK12" i="31"/>
  <c r="UXW12" i="31"/>
  <c r="UYB12" i="31"/>
  <c r="UYX12" i="31"/>
  <c r="UZH12" i="31"/>
  <c r="VBO12" i="31"/>
  <c r="VBT12" i="31"/>
  <c r="VCU12" i="31"/>
  <c r="VFG12" i="31"/>
  <c r="VFL12" i="31"/>
  <c r="VGM12" i="31"/>
  <c r="VIN12" i="31"/>
  <c r="VIT12" i="31"/>
  <c r="VJT12" i="31"/>
  <c r="VMF12" i="31"/>
  <c r="VML12" i="31"/>
  <c r="VNR12" i="31"/>
  <c r="VPX12" i="31"/>
  <c r="VQD12" i="31"/>
  <c r="VQT12" i="31"/>
  <c r="VRD12" i="31"/>
  <c r="VTP12" i="31"/>
  <c r="VUF12" i="31"/>
  <c r="VWR12" i="31"/>
  <c r="VWX12" i="31"/>
  <c r="VYI12" i="31"/>
  <c r="WAU12" i="31"/>
  <c r="WBP12" i="31"/>
  <c r="WCF12" i="31"/>
  <c r="WEX12" i="31"/>
  <c r="WFC12" i="31"/>
  <c r="WFN12" i="31"/>
  <c r="WFX12" i="31"/>
  <c r="WIE12" i="31"/>
  <c r="WIU12" i="31"/>
  <c r="WJF12" i="31"/>
  <c r="WLR12" i="31"/>
  <c r="WLW12" i="31"/>
  <c r="WNC12" i="31"/>
  <c r="WPO12" i="31"/>
  <c r="WQE12" i="31"/>
  <c r="WQP12" i="31"/>
  <c r="WTB12" i="31"/>
  <c r="WTG12" i="31"/>
  <c r="WTR12" i="31"/>
  <c r="WWI12" i="31"/>
  <c r="WWN12" i="31"/>
  <c r="WWY12" i="31"/>
  <c r="WZV12" i="31"/>
  <c r="XAF12" i="31"/>
  <c r="XBG12" i="31"/>
  <c r="XDC12" i="31"/>
  <c r="H9" i="30"/>
  <c r="I39" i="30"/>
  <c r="J38" i="30"/>
  <c r="J37" i="30"/>
  <c r="J36" i="30"/>
  <c r="R11" i="4"/>
  <c r="AA10" i="5"/>
  <c r="AA11" i="5" s="1"/>
  <c r="AD38" i="5"/>
  <c r="AA27" i="5"/>
  <c r="B28" i="29"/>
  <c r="B62" i="29" s="1"/>
  <c r="C28" i="29"/>
  <c r="C62" i="29" s="1"/>
  <c r="AG43" i="5"/>
  <c r="R27" i="4"/>
  <c r="L42" i="29"/>
  <c r="L63" i="29" s="1"/>
  <c r="AC116" i="2"/>
  <c r="M56" i="29"/>
  <c r="M64" i="29" s="1"/>
  <c r="R55" i="7"/>
  <c r="AD54" i="40" s="1"/>
  <c r="I204" i="12"/>
  <c r="H59" i="29"/>
  <c r="GOY12" i="31"/>
  <c r="GSF12" i="31"/>
  <c r="GVS12" i="31"/>
  <c r="GYZ12" i="31"/>
  <c r="HCH12" i="31"/>
  <c r="HFO12" i="31"/>
  <c r="J204" i="12"/>
  <c r="E15" i="17" s="1"/>
  <c r="O204" i="12"/>
  <c r="E16" i="19" s="1"/>
  <c r="G36" i="29"/>
  <c r="G42" i="29" s="1"/>
  <c r="G63" i="29" s="1"/>
  <c r="K45" i="29"/>
  <c r="K204" i="12"/>
  <c r="E14" i="19" s="1"/>
  <c r="P204" i="12"/>
  <c r="E18" i="17" s="1"/>
  <c r="GQP12" i="31"/>
  <c r="GXJ12" i="31"/>
  <c r="HAQ12" i="31"/>
  <c r="HDX12" i="31"/>
  <c r="H204" i="12"/>
  <c r="E13" i="19" s="1"/>
  <c r="L204" i="12"/>
  <c r="E16" i="17" s="1"/>
  <c r="D113" i="3"/>
  <c r="D114" i="3"/>
  <c r="GPT12" i="31"/>
  <c r="GTG12" i="31"/>
  <c r="GUX12" i="31"/>
  <c r="GYE12" i="31"/>
  <c r="HBL12" i="31"/>
  <c r="HET12" i="31"/>
  <c r="MCT12" i="31"/>
  <c r="MEJ12" i="31"/>
  <c r="MGA12" i="31"/>
  <c r="MGL12" i="31"/>
  <c r="MHR12" i="31"/>
  <c r="MFF12" i="31"/>
  <c r="MGV12" i="31"/>
  <c r="MIM12" i="31"/>
  <c r="RPC12" i="31"/>
  <c r="RRJ12" i="31"/>
  <c r="RNW12" i="31"/>
  <c r="XDH12" i="31"/>
  <c r="XDN12" i="31"/>
  <c r="XCM12" i="31"/>
  <c r="XED12" i="31"/>
  <c r="XEI12" i="31"/>
  <c r="P187" i="1"/>
  <c r="AB188" i="2" s="1"/>
  <c r="D202" i="12"/>
  <c r="AD173" i="2"/>
  <c r="I43" i="18"/>
  <c r="J35" i="30"/>
  <c r="E39" i="30"/>
  <c r="S177" i="10"/>
  <c r="AD178" i="44" s="1"/>
  <c r="S168" i="10"/>
  <c r="AD169" i="44" s="1"/>
  <c r="S136" i="10"/>
  <c r="AD137" i="44" s="1"/>
  <c r="R180" i="10"/>
  <c r="AC181" i="44" s="1"/>
  <c r="S180" i="10"/>
  <c r="AD181" i="44" s="1"/>
  <c r="R175" i="10"/>
  <c r="AC176" i="44" s="1"/>
  <c r="S175" i="10"/>
  <c r="AD176" i="44" s="1"/>
  <c r="R170" i="10"/>
  <c r="AC171" i="44" s="1"/>
  <c r="S170" i="10"/>
  <c r="AD171" i="44" s="1"/>
  <c r="R166" i="10"/>
  <c r="AC167" i="44" s="1"/>
  <c r="S166" i="10"/>
  <c r="AD167" i="44" s="1"/>
  <c r="R161" i="10"/>
  <c r="AC162" i="44" s="1"/>
  <c r="S161" i="10"/>
  <c r="AD162" i="44" s="1"/>
  <c r="T192" i="10"/>
  <c r="R142" i="10"/>
  <c r="AC143" i="44" s="1"/>
  <c r="S142" i="10"/>
  <c r="AD143" i="44" s="1"/>
  <c r="R138" i="10"/>
  <c r="AC139" i="44" s="1"/>
  <c r="S138" i="10"/>
  <c r="AD139" i="44" s="1"/>
  <c r="R134" i="10"/>
  <c r="AC135" i="44" s="1"/>
  <c r="S134" i="10"/>
  <c r="AD135" i="44" s="1"/>
  <c r="R128" i="10"/>
  <c r="AC129" i="44" s="1"/>
  <c r="S128" i="10"/>
  <c r="AD129" i="44" s="1"/>
  <c r="R103" i="10"/>
  <c r="AC103" i="44" s="1"/>
  <c r="S103" i="10"/>
  <c r="AD103" i="44" s="1"/>
  <c r="R91" i="10"/>
  <c r="AC92" i="44" s="1"/>
  <c r="S91" i="10"/>
  <c r="AD92" i="44" s="1"/>
  <c r="R67" i="10"/>
  <c r="AC68" i="44" s="1"/>
  <c r="S67" i="10"/>
  <c r="AD68" i="44" s="1"/>
  <c r="R56" i="10"/>
  <c r="AC57" i="44" s="1"/>
  <c r="S56" i="10"/>
  <c r="AD57" i="44" s="1"/>
  <c r="D194" i="10"/>
  <c r="E194" i="10"/>
  <c r="R118" i="10"/>
  <c r="AC119" i="44" s="1"/>
  <c r="S118" i="10"/>
  <c r="AD119" i="44" s="1"/>
  <c r="R94" i="10"/>
  <c r="AC94" i="44" s="1"/>
  <c r="S94" i="10"/>
  <c r="AD94" i="44" s="1"/>
  <c r="R81" i="10"/>
  <c r="AC82" i="44" s="1"/>
  <c r="S81" i="10"/>
  <c r="AD82" i="44" s="1"/>
  <c r="R59" i="10"/>
  <c r="AC60" i="44" s="1"/>
  <c r="S59" i="10"/>
  <c r="AD60" i="44" s="1"/>
  <c r="E204" i="12"/>
  <c r="C204" i="12"/>
  <c r="C207" i="12" s="1"/>
  <c r="Q154" i="1"/>
  <c r="AC146" i="2" s="1"/>
  <c r="AC152" i="2" s="1"/>
  <c r="F194" i="10"/>
  <c r="R186" i="10"/>
  <c r="AC187" i="44" s="1"/>
  <c r="R39" i="10"/>
  <c r="AC40" i="44" s="1"/>
  <c r="S39" i="10"/>
  <c r="AD40" i="44" s="1"/>
  <c r="T42" i="10"/>
  <c r="R121" i="10"/>
  <c r="AC122" i="44" s="1"/>
  <c r="S121" i="10"/>
  <c r="AD122" i="44" s="1"/>
  <c r="R109" i="10"/>
  <c r="AC110" i="44" s="1"/>
  <c r="S109" i="10"/>
  <c r="AD110" i="44" s="1"/>
  <c r="R84" i="10"/>
  <c r="AC85" i="44" s="1"/>
  <c r="S84" i="10"/>
  <c r="AD85" i="44" s="1"/>
  <c r="R72" i="10"/>
  <c r="AC73" i="44" s="1"/>
  <c r="S72" i="10"/>
  <c r="AD73" i="44" s="1"/>
  <c r="R51" i="10"/>
  <c r="AC52" i="44" s="1"/>
  <c r="S51" i="10"/>
  <c r="AD52" i="44" s="1"/>
  <c r="D32" i="3"/>
  <c r="I71" i="18"/>
  <c r="B39" i="30"/>
  <c r="G39" i="30"/>
  <c r="R112" i="10"/>
  <c r="AC113" i="44" s="1"/>
  <c r="S112" i="10"/>
  <c r="AD113" i="44" s="1"/>
  <c r="R100" i="10"/>
  <c r="AC100" i="44" s="1"/>
  <c r="S100" i="10"/>
  <c r="AD100" i="44" s="1"/>
  <c r="R75" i="10"/>
  <c r="AC76" i="44" s="1"/>
  <c r="S75" i="10"/>
  <c r="AD76" i="44" s="1"/>
  <c r="R64" i="10"/>
  <c r="AC65" i="44" s="1"/>
  <c r="S64" i="10"/>
  <c r="AD65" i="44" s="1"/>
  <c r="AC32" i="2"/>
  <c r="P29" i="1"/>
  <c r="AB29" i="2" s="1"/>
  <c r="T153" i="10"/>
  <c r="S185" i="10"/>
  <c r="S182" i="10"/>
  <c r="AD183" i="44" s="1"/>
  <c r="S176" i="10"/>
  <c r="AD177" i="44" s="1"/>
  <c r="S167" i="10"/>
  <c r="AD168" i="44" s="1"/>
  <c r="S162" i="10"/>
  <c r="AD163" i="44" s="1"/>
  <c r="S151" i="10"/>
  <c r="AD152" i="44" s="1"/>
  <c r="S41" i="10"/>
  <c r="AD42" i="44" s="1"/>
  <c r="R143" i="10"/>
  <c r="AC144" i="44" s="1"/>
  <c r="R74" i="10"/>
  <c r="AC75" i="44" s="1"/>
  <c r="I194" i="10"/>
  <c r="N204" i="12"/>
  <c r="E19" i="17" s="1"/>
  <c r="J194" i="10"/>
  <c r="P17" i="1"/>
  <c r="AB17" i="2" s="1"/>
  <c r="M204" i="12"/>
  <c r="E17" i="19" s="1"/>
  <c r="AE32" i="2"/>
  <c r="P23" i="1"/>
  <c r="AB23" i="2" s="1"/>
  <c r="Q14" i="7"/>
  <c r="AC13" i="40" s="1"/>
  <c r="R14" i="7"/>
  <c r="AD13" i="40" s="1"/>
  <c r="W32" i="2"/>
  <c r="D11" i="6"/>
  <c r="I16" i="18"/>
  <c r="K16" i="18" s="1"/>
  <c r="F92" i="18"/>
  <c r="AK32" i="2"/>
  <c r="Q80" i="7"/>
  <c r="AC79" i="40" s="1"/>
  <c r="AH27" i="5"/>
  <c r="B24" i="17"/>
  <c r="Q204" i="12"/>
  <c r="E15" i="19" s="1"/>
  <c r="B48" i="18" l="1"/>
  <c r="R153" i="10"/>
  <c r="AE193" i="44"/>
  <c r="AC154" i="44"/>
  <c r="AE147" i="44"/>
  <c r="AD154" i="44"/>
  <c r="AD147" i="44"/>
  <c r="R36" i="10"/>
  <c r="AC32" i="44"/>
  <c r="AC37" i="44" s="1"/>
  <c r="AE29" i="44"/>
  <c r="AD29" i="44"/>
  <c r="AC29" i="44"/>
  <c r="AC147" i="44"/>
  <c r="AD193" i="44"/>
  <c r="AC193" i="44"/>
  <c r="AE154" i="44"/>
  <c r="AD43" i="44"/>
  <c r="AC43" i="44"/>
  <c r="R157" i="10"/>
  <c r="AC157" i="44"/>
  <c r="AC158" i="44" s="1"/>
  <c r="AD169" i="2"/>
  <c r="AB113" i="2"/>
  <c r="AD113" i="2"/>
  <c r="P171" i="1"/>
  <c r="AB149" i="2"/>
  <c r="AB152" i="2" s="1"/>
  <c r="AB155" i="2"/>
  <c r="AB169" i="2" s="1"/>
  <c r="AD152" i="2"/>
  <c r="C12" i="19"/>
  <c r="H206" i="12"/>
  <c r="D215" i="3"/>
  <c r="J216" i="3"/>
  <c r="D18" i="19"/>
  <c r="F217" i="3"/>
  <c r="D21" i="19"/>
  <c r="C7" i="27" s="1"/>
  <c r="T217" i="2"/>
  <c r="AC138" i="2"/>
  <c r="N216" i="3"/>
  <c r="N53" i="29"/>
  <c r="R146" i="10"/>
  <c r="S146" i="10"/>
  <c r="S11" i="10"/>
  <c r="R42" i="7"/>
  <c r="Q27" i="7"/>
  <c r="AE26" i="40"/>
  <c r="AC26" i="40"/>
  <c r="AC80" i="40"/>
  <c r="R27" i="7"/>
  <c r="AD24" i="40"/>
  <c r="AD26" i="40" s="1"/>
  <c r="Q32" i="28"/>
  <c r="V43" i="5"/>
  <c r="K28" i="29"/>
  <c r="K62" i="29" s="1"/>
  <c r="AD43" i="5"/>
  <c r="N23" i="29"/>
  <c r="D4" i="36"/>
  <c r="AJ43" i="5"/>
  <c r="AD28" i="5"/>
  <c r="V28" i="5"/>
  <c r="G31" i="15"/>
  <c r="Q21" i="28"/>
  <c r="Q12" i="14"/>
  <c r="AE49" i="40"/>
  <c r="N10" i="29"/>
  <c r="AE43" i="5"/>
  <c r="R44" i="5"/>
  <c r="F66" i="18"/>
  <c r="K66" i="18"/>
  <c r="K119" i="18" s="1"/>
  <c r="I66" i="18"/>
  <c r="Q8" i="28"/>
  <c r="F8" i="34"/>
  <c r="P141" i="1"/>
  <c r="P110" i="1"/>
  <c r="AD80" i="40"/>
  <c r="AC64" i="40"/>
  <c r="AE59" i="40"/>
  <c r="AC32" i="40"/>
  <c r="G12" i="27"/>
  <c r="C10" i="17"/>
  <c r="C7" i="17"/>
  <c r="AC74" i="40"/>
  <c r="AD74" i="40"/>
  <c r="AD64" i="40"/>
  <c r="AC59" i="40"/>
  <c r="AD59" i="40"/>
  <c r="AC49" i="40"/>
  <c r="AD49" i="40"/>
  <c r="AC41" i="40"/>
  <c r="AE41" i="40"/>
  <c r="AD41" i="40"/>
  <c r="AD32" i="40"/>
  <c r="AE20" i="40"/>
  <c r="AD20" i="40"/>
  <c r="AC20" i="40"/>
  <c r="AI43" i="5"/>
  <c r="C25" i="17" s="1"/>
  <c r="C119" i="18"/>
  <c r="S42" i="4"/>
  <c r="AD52" i="2"/>
  <c r="J217" i="3"/>
  <c r="S214" i="3"/>
  <c r="D214" i="3"/>
  <c r="M195" i="10"/>
  <c r="N12" i="29"/>
  <c r="K18" i="29"/>
  <c r="K61" i="29" s="1"/>
  <c r="Q8" i="34"/>
  <c r="N15" i="29"/>
  <c r="E14" i="17"/>
  <c r="F14" i="17" s="1"/>
  <c r="G121" i="18" s="1"/>
  <c r="N52" i="29"/>
  <c r="M21" i="38"/>
  <c r="N22" i="29"/>
  <c r="W46" i="5"/>
  <c r="B6" i="36"/>
  <c r="D5" i="36"/>
  <c r="R32" i="4"/>
  <c r="R42" i="4"/>
  <c r="AA42" i="5"/>
  <c r="C9" i="14"/>
  <c r="C7" i="32" s="1"/>
  <c r="C6" i="36"/>
  <c r="AA35" i="5"/>
  <c r="AA37" i="5" s="1"/>
  <c r="R37" i="4"/>
  <c r="C8" i="35"/>
  <c r="N37" i="29"/>
  <c r="N11" i="29"/>
  <c r="M15" i="38"/>
  <c r="AB31" i="5"/>
  <c r="AB32" i="5" s="1"/>
  <c r="AB43" i="5" s="1"/>
  <c r="S32" i="4"/>
  <c r="AB52" i="2"/>
  <c r="P8" i="34"/>
  <c r="Q22" i="28"/>
  <c r="N49" i="29"/>
  <c r="N54" i="29"/>
  <c r="N51" i="29"/>
  <c r="B118" i="18"/>
  <c r="B119" i="18" s="1"/>
  <c r="F118" i="18"/>
  <c r="B56" i="29"/>
  <c r="B64" i="29" s="1"/>
  <c r="B73" i="29" s="1"/>
  <c r="R28" i="10"/>
  <c r="R11" i="10"/>
  <c r="F13" i="19"/>
  <c r="R81" i="7"/>
  <c r="E5" i="30"/>
  <c r="B22" i="17"/>
  <c r="R75" i="7"/>
  <c r="Q75" i="7"/>
  <c r="D28" i="6"/>
  <c r="E28" i="6" s="1"/>
  <c r="C22" i="19"/>
  <c r="F4" i="35" s="1"/>
  <c r="E8" i="27"/>
  <c r="AK216" i="2"/>
  <c r="N34" i="29"/>
  <c r="K216" i="2"/>
  <c r="N26" i="29"/>
  <c r="AC88" i="2"/>
  <c r="W216" i="2"/>
  <c r="AF114" i="2"/>
  <c r="AB214" i="2"/>
  <c r="AB84" i="2"/>
  <c r="AB88" i="2" s="1"/>
  <c r="AD214" i="2"/>
  <c r="F17" i="19"/>
  <c r="D22" i="17"/>
  <c r="D7" i="27" s="1"/>
  <c r="V217" i="2"/>
  <c r="M10" i="14" s="1"/>
  <c r="M8" i="32" s="1"/>
  <c r="I118" i="18"/>
  <c r="J218" i="3"/>
  <c r="F8" i="35"/>
  <c r="Q14" i="28"/>
  <c r="R12" i="14"/>
  <c r="L8" i="34"/>
  <c r="D8" i="35"/>
  <c r="G56" i="29"/>
  <c r="G64" i="29" s="1"/>
  <c r="G65" i="29" s="1"/>
  <c r="J28" i="29"/>
  <c r="J62" i="29" s="1"/>
  <c r="M28" i="29"/>
  <c r="M62" i="29" s="1"/>
  <c r="M65" i="29" s="1"/>
  <c r="N24" i="29"/>
  <c r="I65" i="29"/>
  <c r="F41" i="18"/>
  <c r="D13" i="17"/>
  <c r="L27" i="29"/>
  <c r="L28" i="29" s="1"/>
  <c r="L62" i="29" s="1"/>
  <c r="C11" i="19"/>
  <c r="G9" i="14"/>
  <c r="G7" i="32" s="1"/>
  <c r="C13" i="17"/>
  <c r="K34" i="18"/>
  <c r="K41" i="18" s="1"/>
  <c r="I41" i="18"/>
  <c r="F48" i="18"/>
  <c r="B8" i="35"/>
  <c r="Q7" i="28"/>
  <c r="E42" i="29"/>
  <c r="E63" i="29" s="1"/>
  <c r="E65" i="29" s="1"/>
  <c r="F56" i="29"/>
  <c r="F64" i="29" s="1"/>
  <c r="D42" i="29"/>
  <c r="D63" i="29" s="1"/>
  <c r="D65" i="29" s="1"/>
  <c r="D12" i="19"/>
  <c r="N41" i="29"/>
  <c r="N38" i="29"/>
  <c r="N39" i="29"/>
  <c r="F16" i="17"/>
  <c r="F42" i="29"/>
  <c r="F63" i="29" s="1"/>
  <c r="F18" i="17"/>
  <c r="F16" i="19"/>
  <c r="F14" i="19"/>
  <c r="J119" i="18"/>
  <c r="J42" i="29"/>
  <c r="J63" i="29" s="1"/>
  <c r="F5" i="35"/>
  <c r="N35" i="29"/>
  <c r="K42" i="29"/>
  <c r="K63" i="29" s="1"/>
  <c r="AI216" i="2"/>
  <c r="AJ216" i="2"/>
  <c r="D25" i="17" s="1"/>
  <c r="N36" i="29"/>
  <c r="G10" i="14"/>
  <c r="G8" i="32" s="1"/>
  <c r="D11" i="19"/>
  <c r="H10" i="14"/>
  <c r="H8" i="32" s="1"/>
  <c r="E7" i="30"/>
  <c r="AF216" i="2"/>
  <c r="D19" i="19"/>
  <c r="D20" i="19"/>
  <c r="P52" i="1"/>
  <c r="D10" i="17"/>
  <c r="F12" i="17"/>
  <c r="D7" i="17"/>
  <c r="AD88" i="2"/>
  <c r="C216" i="1"/>
  <c r="P71" i="1"/>
  <c r="AB75" i="2" s="1"/>
  <c r="AB78" i="2" s="1"/>
  <c r="B72" i="29"/>
  <c r="P32" i="1"/>
  <c r="F11" i="17"/>
  <c r="AD181" i="2"/>
  <c r="Q215" i="1"/>
  <c r="F9" i="19"/>
  <c r="F8" i="19"/>
  <c r="P180" i="1"/>
  <c r="AB172" i="2"/>
  <c r="AB181" i="2" s="1"/>
  <c r="D7" i="19"/>
  <c r="B10" i="14"/>
  <c r="D10" i="19"/>
  <c r="AD116" i="2"/>
  <c r="AD138" i="2" s="1"/>
  <c r="R215" i="1"/>
  <c r="P82" i="1"/>
  <c r="AD32" i="2"/>
  <c r="H119" i="18"/>
  <c r="K56" i="29"/>
  <c r="K64" i="29" s="1"/>
  <c r="J56" i="29"/>
  <c r="J64" i="29" s="1"/>
  <c r="N55" i="29"/>
  <c r="F24" i="17"/>
  <c r="S157" i="10"/>
  <c r="I195" i="10"/>
  <c r="T194" i="10"/>
  <c r="F8" i="17"/>
  <c r="S36" i="10"/>
  <c r="F9" i="17"/>
  <c r="S28" i="10"/>
  <c r="F15" i="19"/>
  <c r="F20" i="17"/>
  <c r="J121" i="18" s="1"/>
  <c r="H6" i="32"/>
  <c r="G119" i="18"/>
  <c r="B21" i="17"/>
  <c r="J18" i="29"/>
  <c r="J61" i="29" s="1"/>
  <c r="B25" i="17"/>
  <c r="C5" i="27"/>
  <c r="D119" i="18"/>
  <c r="E119" i="18"/>
  <c r="B20" i="19"/>
  <c r="B19" i="19"/>
  <c r="B10" i="19"/>
  <c r="C83" i="7"/>
  <c r="R33" i="7"/>
  <c r="Q42" i="7"/>
  <c r="B70" i="29"/>
  <c r="C65" i="29"/>
  <c r="S82" i="7"/>
  <c r="S83" i="7" s="1"/>
  <c r="B8" i="14"/>
  <c r="B6" i="32" s="1"/>
  <c r="B7" i="19"/>
  <c r="R50" i="7"/>
  <c r="R65" i="7"/>
  <c r="B7" i="17"/>
  <c r="B10" i="17"/>
  <c r="C8" i="14"/>
  <c r="Q50" i="7"/>
  <c r="Q65" i="7"/>
  <c r="Q60" i="7"/>
  <c r="Q33" i="7"/>
  <c r="F17" i="17"/>
  <c r="F15" i="17"/>
  <c r="H121" i="18" s="1"/>
  <c r="F19" i="17"/>
  <c r="F44" i="6"/>
  <c r="H9" i="14"/>
  <c r="H7" i="32" s="1"/>
  <c r="C8" i="30"/>
  <c r="N25" i="29"/>
  <c r="U44" i="5"/>
  <c r="C22" i="17"/>
  <c r="C19" i="19"/>
  <c r="C20" i="19"/>
  <c r="AC43" i="5"/>
  <c r="B29" i="29"/>
  <c r="C7" i="19"/>
  <c r="B9" i="14"/>
  <c r="C10" i="19"/>
  <c r="Q81" i="7"/>
  <c r="Q21" i="7"/>
  <c r="E6" i="27"/>
  <c r="E6" i="30"/>
  <c r="K71" i="18"/>
  <c r="S42" i="10"/>
  <c r="E18" i="19"/>
  <c r="F18" i="19" s="1"/>
  <c r="F205" i="12"/>
  <c r="E7" i="17"/>
  <c r="E10" i="17"/>
  <c r="C11" i="14"/>
  <c r="R192" i="10"/>
  <c r="L59" i="29"/>
  <c r="H65" i="29"/>
  <c r="B71" i="29"/>
  <c r="AE216" i="2"/>
  <c r="AF33" i="2"/>
  <c r="AB32" i="2"/>
  <c r="R42" i="10"/>
  <c r="E195" i="10"/>
  <c r="E10" i="19"/>
  <c r="E7" i="19"/>
  <c r="B11" i="14"/>
  <c r="P213" i="1"/>
  <c r="S153" i="10"/>
  <c r="R154" i="10" s="1"/>
  <c r="E12" i="19"/>
  <c r="F6" i="35"/>
  <c r="B22" i="19"/>
  <c r="C6" i="27"/>
  <c r="C6" i="30"/>
  <c r="F206" i="12"/>
  <c r="E11" i="19"/>
  <c r="G7" i="31" s="1"/>
  <c r="C205" i="12"/>
  <c r="L208" i="12"/>
  <c r="R60" i="7"/>
  <c r="N45" i="29"/>
  <c r="F23" i="17"/>
  <c r="E121" i="18" s="1"/>
  <c r="AI28" i="5"/>
  <c r="AH43" i="5"/>
  <c r="R21" i="7"/>
  <c r="J39" i="30"/>
  <c r="S192" i="10"/>
  <c r="I48" i="18"/>
  <c r="K43" i="18"/>
  <c r="K48" i="18" s="1"/>
  <c r="D43" i="6"/>
  <c r="D45" i="6" s="1"/>
  <c r="AE195" i="44" l="1"/>
  <c r="AD195" i="44"/>
  <c r="AC195" i="44"/>
  <c r="R37" i="10"/>
  <c r="F216" i="3"/>
  <c r="F21" i="19"/>
  <c r="C7" i="30"/>
  <c r="AC216" i="2"/>
  <c r="R147" i="10"/>
  <c r="AE45" i="5"/>
  <c r="AC81" i="40"/>
  <c r="D6" i="36"/>
  <c r="Q31" i="28"/>
  <c r="T221" i="2"/>
  <c r="AE81" i="40"/>
  <c r="AE82" i="40" s="1"/>
  <c r="N61" i="29"/>
  <c r="AI44" i="5"/>
  <c r="AA43" i="5"/>
  <c r="AC44" i="5" s="1"/>
  <c r="AD81" i="40"/>
  <c r="B4" i="35"/>
  <c r="S43" i="4"/>
  <c r="B65" i="29"/>
  <c r="E66" i="29" s="1"/>
  <c r="N18" i="29"/>
  <c r="E8" i="35"/>
  <c r="E10" i="27"/>
  <c r="R43" i="4"/>
  <c r="D5" i="30"/>
  <c r="G22" i="17"/>
  <c r="F25" i="17"/>
  <c r="R43" i="10"/>
  <c r="R29" i="10"/>
  <c r="D5" i="27"/>
  <c r="AJ217" i="2"/>
  <c r="D7" i="30"/>
  <c r="D21" i="17"/>
  <c r="N62" i="29"/>
  <c r="I22" i="17"/>
  <c r="F12" i="19"/>
  <c r="F65" i="29"/>
  <c r="I66" i="29" s="1"/>
  <c r="N27" i="29"/>
  <c r="N28" i="29" s="1"/>
  <c r="P221" i="3"/>
  <c r="N42" i="29"/>
  <c r="C72" i="29"/>
  <c r="C74" i="29" s="1"/>
  <c r="J219" i="3"/>
  <c r="K10" i="14"/>
  <c r="K8" i="32" s="1"/>
  <c r="N63" i="29"/>
  <c r="D5" i="35"/>
  <c r="E9" i="30"/>
  <c r="C10" i="27"/>
  <c r="L10" i="14"/>
  <c r="U219" i="2"/>
  <c r="B7" i="30"/>
  <c r="B7" i="27"/>
  <c r="J7" i="27" s="1"/>
  <c r="AD216" i="2"/>
  <c r="F10" i="14"/>
  <c r="F8" i="32" s="1"/>
  <c r="B8" i="32"/>
  <c r="B5" i="35"/>
  <c r="P215" i="1"/>
  <c r="AB116" i="2"/>
  <c r="AB138" i="2" s="1"/>
  <c r="I121" i="18"/>
  <c r="K121" i="18" s="1"/>
  <c r="K57" i="29"/>
  <c r="N56" i="29"/>
  <c r="C121" i="18"/>
  <c r="B74" i="29"/>
  <c r="R194" i="10"/>
  <c r="S194" i="10"/>
  <c r="M8" i="14"/>
  <c r="M6" i="32" s="1"/>
  <c r="J65" i="29"/>
  <c r="B5" i="30"/>
  <c r="B5" i="27"/>
  <c r="F10" i="17"/>
  <c r="C6" i="32"/>
  <c r="F8" i="14"/>
  <c r="F6" i="32" s="1"/>
  <c r="B3" i="35"/>
  <c r="K9" i="14"/>
  <c r="K7" i="32" s="1"/>
  <c r="D4" i="35"/>
  <c r="C9" i="30"/>
  <c r="D8" i="30"/>
  <c r="D8" i="27"/>
  <c r="H22" i="17"/>
  <c r="C21" i="17"/>
  <c r="M9" i="14"/>
  <c r="M7" i="32" s="1"/>
  <c r="B8" i="30"/>
  <c r="B8" i="27"/>
  <c r="W45" i="5"/>
  <c r="L9" i="14"/>
  <c r="B7" i="32"/>
  <c r="F9" i="14"/>
  <c r="F7" i="32" s="1"/>
  <c r="F10" i="19"/>
  <c r="H7" i="31"/>
  <c r="K7" i="31" s="1"/>
  <c r="F13" i="17"/>
  <c r="B7" i="31"/>
  <c r="F7" i="19"/>
  <c r="C7" i="31"/>
  <c r="F7" i="17"/>
  <c r="F207" i="12"/>
  <c r="Q82" i="7"/>
  <c r="B6" i="27"/>
  <c r="B6" i="30"/>
  <c r="F20" i="19"/>
  <c r="C28" i="20" s="1"/>
  <c r="F11" i="19"/>
  <c r="D6" i="30"/>
  <c r="J22" i="17"/>
  <c r="D6" i="27"/>
  <c r="F22" i="17"/>
  <c r="R82" i="7"/>
  <c r="F22" i="19"/>
  <c r="F38" i="38" s="1"/>
  <c r="G38" i="38" s="1"/>
  <c r="H38" i="38" s="1"/>
  <c r="F3" i="35"/>
  <c r="F7" i="35" s="1"/>
  <c r="F9" i="35" s="1"/>
  <c r="C9" i="32"/>
  <c r="C12" i="14"/>
  <c r="L7" i="31"/>
  <c r="F19" i="19"/>
  <c r="C28" i="21" s="1"/>
  <c r="I119" i="18"/>
  <c r="L118" i="18"/>
  <c r="K118" i="18"/>
  <c r="G6" i="32"/>
  <c r="G12" i="14"/>
  <c r="K8" i="14"/>
  <c r="D3" i="35"/>
  <c r="N64" i="29"/>
  <c r="K65" i="29"/>
  <c r="H12" i="14"/>
  <c r="H9" i="32"/>
  <c r="H10" i="32" s="1"/>
  <c r="D6" i="35"/>
  <c r="G9" i="32"/>
  <c r="K11" i="14"/>
  <c r="K9" i="32" s="1"/>
  <c r="F11" i="14"/>
  <c r="B6" i="35"/>
  <c r="B12" i="14"/>
  <c r="B9" i="32"/>
  <c r="L65" i="29"/>
  <c r="N59" i="29"/>
  <c r="AE197" i="44" l="1"/>
  <c r="AC82" i="40"/>
  <c r="R195" i="10"/>
  <c r="B121" i="18"/>
  <c r="B123" i="18" s="1"/>
  <c r="V43" i="4"/>
  <c r="F21" i="17"/>
  <c r="E28" i="21" s="1"/>
  <c r="F28" i="21" s="1"/>
  <c r="T195" i="10"/>
  <c r="J8" i="27"/>
  <c r="J5" i="30"/>
  <c r="D10" i="27"/>
  <c r="E12" i="27" s="1"/>
  <c r="J5" i="27"/>
  <c r="S84" i="7"/>
  <c r="J8" i="30"/>
  <c r="D9" i="30"/>
  <c r="J7" i="30"/>
  <c r="F15" i="14"/>
  <c r="L8" i="32"/>
  <c r="C5" i="35"/>
  <c r="E5" i="35" s="1"/>
  <c r="P10" i="14"/>
  <c r="P8" i="32" s="1"/>
  <c r="AB216" i="2"/>
  <c r="AC217" i="2" s="1"/>
  <c r="B10" i="32"/>
  <c r="N65" i="29"/>
  <c r="C3" i="35"/>
  <c r="E3" i="35" s="1"/>
  <c r="P8" i="14"/>
  <c r="P6" i="32" s="1"/>
  <c r="L6" i="32"/>
  <c r="C10" i="32"/>
  <c r="B7" i="35"/>
  <c r="B9" i="35" s="1"/>
  <c r="L7" i="32"/>
  <c r="P9" i="14"/>
  <c r="P7" i="32" s="1"/>
  <c r="C4" i="35"/>
  <c r="E4" i="35" s="1"/>
  <c r="M19" i="38"/>
  <c r="D8" i="34"/>
  <c r="Q5" i="28"/>
  <c r="D7" i="35"/>
  <c r="D9" i="35" s="1"/>
  <c r="D28" i="20"/>
  <c r="F7" i="31"/>
  <c r="M9" i="32"/>
  <c r="M10" i="32" s="1"/>
  <c r="M12" i="14"/>
  <c r="K12" i="14"/>
  <c r="K6" i="32"/>
  <c r="M20" i="38"/>
  <c r="Q6" i="28"/>
  <c r="E8" i="34"/>
  <c r="Q30" i="28"/>
  <c r="Q34" i="28" s="1"/>
  <c r="Q26" i="28"/>
  <c r="H22" i="34" s="1"/>
  <c r="B9" i="30"/>
  <c r="J6" i="30"/>
  <c r="L9" i="32"/>
  <c r="C6" i="35"/>
  <c r="P11" i="14"/>
  <c r="L12" i="14"/>
  <c r="I8" i="34"/>
  <c r="M7" i="38"/>
  <c r="K15" i="14"/>
  <c r="Q12" i="28"/>
  <c r="J6" i="27"/>
  <c r="B10" i="27"/>
  <c r="C12" i="27" s="1"/>
  <c r="F9" i="32"/>
  <c r="F12" i="14"/>
  <c r="M7" i="31"/>
  <c r="P7" i="31" s="1"/>
  <c r="J8" i="34"/>
  <c r="Q13" i="28"/>
  <c r="M8" i="38"/>
  <c r="M66" i="29"/>
  <c r="G10" i="32"/>
  <c r="K10" i="32" s="1"/>
  <c r="D28" i="21"/>
  <c r="E28" i="20"/>
  <c r="F28" i="20" s="1"/>
  <c r="D121" i="18"/>
  <c r="F121" i="18" s="1"/>
  <c r="Q83" i="7"/>
  <c r="J10" i="27" l="1"/>
  <c r="J9" i="30"/>
  <c r="M11" i="38"/>
  <c r="M23" i="38"/>
  <c r="L10" i="32"/>
  <c r="P10" i="32" s="1"/>
  <c r="F10" i="32"/>
  <c r="P9" i="32"/>
  <c r="P12" i="14"/>
  <c r="O8" i="34"/>
  <c r="Q20" i="28"/>
  <c r="M14" i="38"/>
  <c r="K28" i="20"/>
  <c r="L28" i="20" s="1"/>
  <c r="E6" i="35"/>
  <c r="C7" i="35"/>
  <c r="Q9" i="28"/>
  <c r="K28" i="21"/>
  <c r="L28" i="21" s="1"/>
  <c r="M8" i="34"/>
  <c r="H8" i="34"/>
  <c r="E68" i="29"/>
  <c r="D22" i="34"/>
  <c r="Q16" i="28"/>
  <c r="N8" i="34"/>
  <c r="P15" i="14"/>
  <c r="Q19" i="28"/>
  <c r="M13" i="38"/>
  <c r="I68" i="29"/>
  <c r="F22" i="34"/>
  <c r="M17" i="38" l="1"/>
  <c r="R8" i="34"/>
  <c r="Q23" i="28"/>
  <c r="E7" i="35"/>
  <c r="C9" i="35"/>
  <c r="E9" i="35" s="1"/>
  <c r="K9" i="30"/>
  <c r="M68" i="29"/>
  <c r="E22" i="34"/>
  <c r="F119" i="18"/>
  <c r="D204"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sonyamuhl</author>
  </authors>
  <commentList>
    <comment ref="Z8" authorId="0" shapeId="0" xr:uid="{00000000-0006-0000-0100-000001000000}">
      <text>
        <r>
          <rPr>
            <sz val="8"/>
            <color indexed="81"/>
            <rFont val="Calibri"/>
            <family val="2"/>
          </rPr>
          <t xml:space="preserve">This number must be equal to the number of students in the last year of primary school
</t>
        </r>
      </text>
    </comment>
    <comment ref="AA8" authorId="0" shapeId="0" xr:uid="{00000000-0006-0000-0100-000002000000}">
      <text>
        <r>
          <rPr>
            <sz val="8"/>
            <color indexed="81"/>
            <rFont val="Calibri"/>
            <family val="2"/>
          </rPr>
          <t xml:space="preserve">This number must be equal to the number of students in the last year of secondary school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Sonya Muhl</author>
  </authors>
  <commentList>
    <comment ref="G17" authorId="0" shapeId="0" xr:uid="{00000000-0006-0000-1300-000001000000}">
      <text>
        <r>
          <rPr>
            <sz val="8"/>
            <color indexed="81"/>
            <rFont val="Calibri"/>
            <family val="2"/>
          </rPr>
          <t>Old incorrect stats  - most probably not supplied at the time
Estimated correct figures to bring in line with rest. Was in 600 and 700's</t>
        </r>
      </text>
    </comment>
    <comment ref="B21" authorId="0" shapeId="0" xr:uid="{00000000-0006-0000-1300-000002000000}">
      <text>
        <r>
          <rPr>
            <sz val="9"/>
            <color indexed="81"/>
            <rFont val="Tahoma"/>
            <family val="2"/>
          </rPr>
          <t>Remember to copy the last year's numbers and to paste it as text only so that they don't change when the new data is entered. Should only be this number which changes, waiting on Les Relihan. Remember that when Les's numbers are added to the SDA membership sheet to only special paste the values and then special paste formats. Then relink.</t>
        </r>
      </text>
    </comment>
    <comment ref="K21" authorId="0" shapeId="0" xr:uid="{00000000-0006-0000-1300-000003000000}">
      <text>
        <r>
          <rPr>
            <sz val="9"/>
            <color indexed="81"/>
            <rFont val="Tahoma"/>
            <family val="2"/>
          </rPr>
          <t>Remember to change this formula if it did not correct itself. Double click on it to see where it comes from</t>
        </r>
      </text>
    </comment>
    <comment ref="B28" authorId="0" shapeId="0" xr:uid="{00000000-0006-0000-1300-000004000000}">
      <text>
        <r>
          <rPr>
            <sz val="9"/>
            <color indexed="81"/>
            <rFont val="Tahoma"/>
            <family val="2"/>
          </rPr>
          <t>Remember to copy the last year's numbers and to paste it as text only so that they don't change when the new data is entered. Should only be this number which changes, waiting on Les Relihan. Remember that when Les's numbers are added to the SDA membership sheet to only special paste the values and then special paste formats. Then relink.</t>
        </r>
      </text>
    </comment>
    <comment ref="K28" authorId="0" shapeId="0" xr:uid="{00000000-0006-0000-1300-000005000000}">
      <text>
        <r>
          <rPr>
            <sz val="9"/>
            <color indexed="81"/>
            <rFont val="Tahoma"/>
            <family val="2"/>
          </rPr>
          <t>Remember to change this formula if it did not correct itself. Double click on it to see where it comes from</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Sonya Muhl</author>
  </authors>
  <commentList>
    <comment ref="B26" authorId="0" shapeId="0" xr:uid="{00000000-0006-0000-1400-000001000000}">
      <text>
        <r>
          <rPr>
            <sz val="9"/>
            <color indexed="81"/>
            <rFont val="Tahoma"/>
            <family val="2"/>
          </rPr>
          <t xml:space="preserve">Remember to make sure the link to Les Relihan Church Membership spreadsheet he usually supplies is still in tackt and make sure the other links for the year carry over correctly
</t>
        </r>
      </text>
    </comment>
    <comment ref="E26" authorId="0" shapeId="0" xr:uid="{00000000-0006-0000-1400-000002000000}">
      <text>
        <r>
          <rPr>
            <sz val="9"/>
            <color indexed="81"/>
            <rFont val="Tahoma"/>
            <family val="2"/>
          </rPr>
          <t>Before entering the new year, copy and paste only the values for the last year in the row because they are linked to the other sheets and as they change the previous year row will change as well and you don't want that.</t>
        </r>
      </text>
    </comment>
    <comment ref="K26" authorId="0" shapeId="0" xr:uid="{00000000-0006-0000-1400-000003000000}">
      <text>
        <r>
          <rPr>
            <sz val="9"/>
            <color indexed="81"/>
            <rFont val="Tahoma"/>
            <family val="2"/>
          </rPr>
          <t>Sonya Muhl:
Remember to change this formula if it did not correct itself. Double click on it to see where it comes from</t>
        </r>
      </text>
    </comment>
    <comment ref="B28" authorId="0" shapeId="0" xr:uid="{00000000-0006-0000-1400-000004000000}">
      <text>
        <r>
          <rPr>
            <sz val="9"/>
            <color indexed="81"/>
            <rFont val="Tahoma"/>
            <family val="2"/>
          </rPr>
          <t xml:space="preserve">Remember to make sure the link to Les Relihan Church Membership spreadsheet he usually supplies is still in tackt and make sure the other links for the year carry over correctly
</t>
        </r>
      </text>
    </comment>
    <comment ref="E28" authorId="0" shapeId="0" xr:uid="{00000000-0006-0000-1400-000005000000}">
      <text>
        <r>
          <rPr>
            <sz val="9"/>
            <color indexed="81"/>
            <rFont val="Tahoma"/>
            <family val="2"/>
          </rPr>
          <t>Before entering the new year, copy and paste only the values for the last year in the row because they are linked to the other sheets and as they change the previous year row will change as well and you don't want that.</t>
        </r>
      </text>
    </comment>
    <comment ref="K28" authorId="0" shapeId="0" xr:uid="{00000000-0006-0000-1400-000006000000}">
      <text>
        <r>
          <rPr>
            <sz val="9"/>
            <color indexed="81"/>
            <rFont val="Tahoma"/>
            <family val="2"/>
          </rPr>
          <t>Sonya Muhl:
Remember to change this formula if it did not correct itself. Double click on it to see where it comes from</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Jeanelle</author>
  </authors>
  <commentList>
    <comment ref="B110" authorId="0" shapeId="0" xr:uid="{00000000-0006-0000-1500-000001000000}">
      <text>
        <r>
          <rPr>
            <b/>
            <sz val="9"/>
            <color indexed="81"/>
            <rFont val="Calibri"/>
            <family val="2"/>
          </rPr>
          <t>Jeanelle:</t>
        </r>
        <r>
          <rPr>
            <sz val="9"/>
            <color indexed="81"/>
            <rFont val="Calibri"/>
            <family val="2"/>
          </rPr>
          <t xml:space="preserve">
2016: no updates given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Sonya Muhl</author>
  </authors>
  <commentList>
    <comment ref="F5" authorId="0" shapeId="0" xr:uid="{00000000-0006-0000-1700-000001000000}">
      <text>
        <r>
          <rPr>
            <sz val="9"/>
            <color indexed="81"/>
            <rFont val="Tahoma"/>
            <family val="2"/>
          </rPr>
          <t xml:space="preserve">This is FTE of Teaching + Non Teaching staff - Thus will differ from GC table 3 which is only Teaching staff
</t>
        </r>
      </text>
    </comment>
    <comment ref="B8" authorId="1" shapeId="0" xr:uid="{00000000-0006-0000-1700-000002000000}">
      <text>
        <r>
          <rPr>
            <sz val="8"/>
            <color indexed="81"/>
            <rFont val="Calibri"/>
            <family val="2"/>
            <scheme val="minor"/>
          </rPr>
          <t xml:space="preserve">Enter 0 in 2 columns as Mamarapha a is reported seperately from WA Conference
</t>
        </r>
      </text>
    </comment>
    <comment ref="C8" authorId="1" shapeId="0" xr:uid="{00000000-0006-0000-1700-000003000000}">
      <text>
        <r>
          <rPr>
            <sz val="8"/>
            <color indexed="81"/>
            <rFont val="Calibri"/>
            <family val="2"/>
            <scheme val="minor"/>
          </rPr>
          <t xml:space="preserve">Enter 0 in 2 columns as Mamarapha a is reported seperately from WA Conference
</t>
        </r>
      </text>
    </comment>
    <comment ref="E8" authorId="1" shapeId="0" xr:uid="{00000000-0006-0000-1700-000004000000}">
      <text>
        <r>
          <rPr>
            <sz val="8"/>
            <color indexed="81"/>
            <rFont val="Calibri"/>
            <family val="2"/>
            <scheme val="minor"/>
          </rPr>
          <t xml:space="preserve">Enter 0 in 2 columns as Mamarapha a is reported seperately from WA Conference
</t>
        </r>
      </text>
    </comment>
    <comment ref="F8" authorId="1" shapeId="0" xr:uid="{00000000-0006-0000-1700-000005000000}">
      <text>
        <r>
          <rPr>
            <sz val="8"/>
            <color indexed="81"/>
            <rFont val="Calibri"/>
            <family val="2"/>
            <scheme val="minor"/>
          </rPr>
          <t xml:space="preserve">Enter 0 in 2 columns as Mamarapha a is reported seperately from WA Conference
</t>
        </r>
      </text>
    </comment>
    <comment ref="G8" authorId="1" shapeId="0" xr:uid="{00000000-0006-0000-1700-000006000000}">
      <text>
        <r>
          <rPr>
            <sz val="8"/>
            <color indexed="81"/>
            <rFont val="Calibri"/>
            <family val="2"/>
            <scheme val="minor"/>
          </rPr>
          <t xml:space="preserve">Enter 0 in 2 columns as Mamarapha a is reported seperately from WA Conference in Column H 8
</t>
        </r>
      </text>
    </comment>
    <comment ref="J8" authorId="1" shapeId="0" xr:uid="{00000000-0006-0000-1700-000007000000}">
      <text>
        <r>
          <rPr>
            <sz val="8"/>
            <color indexed="81"/>
            <rFont val="Calibri"/>
            <family val="2"/>
            <scheme val="minor"/>
          </rPr>
          <t xml:space="preserve">Enter 0 in 2 columns as Mamarapha a is reported seperately from WA Conference
</t>
        </r>
      </text>
    </comment>
    <comment ref="K8" authorId="1" shapeId="0" xr:uid="{00000000-0006-0000-1700-000008000000}">
      <text>
        <r>
          <rPr>
            <sz val="8"/>
            <color indexed="81"/>
            <rFont val="Calibri"/>
            <family val="2"/>
            <scheme val="minor"/>
          </rPr>
          <t xml:space="preserve">Enter 0 in 2 columns as Mamarapha a is reported seperately from WA Conference
</t>
        </r>
      </text>
    </comment>
    <comment ref="H10" authorId="1" shapeId="0" xr:uid="{00000000-0006-0000-1700-000009000000}">
      <text>
        <r>
          <rPr>
            <b/>
            <sz val="9"/>
            <color indexed="81"/>
            <rFont val="Tahoma"/>
            <family val="2"/>
          </rPr>
          <t>Sonya Muhl:</t>
        </r>
        <r>
          <rPr>
            <sz val="9"/>
            <color indexed="81"/>
            <rFont val="Tahoma"/>
            <family val="2"/>
          </rPr>
          <t xml:space="preserve">
Avondale is an SPD institution and is noted under SPD at the bottom. This should always be 0
</t>
        </r>
      </text>
    </comment>
    <comment ref="I10" authorId="1" shapeId="0" xr:uid="{00000000-0006-0000-1700-00000A000000}">
      <text>
        <r>
          <rPr>
            <b/>
            <sz val="9"/>
            <color indexed="81"/>
            <rFont val="Tahoma"/>
            <family val="2"/>
          </rPr>
          <t>Sonya Muhl:</t>
        </r>
        <r>
          <rPr>
            <sz val="9"/>
            <color indexed="81"/>
            <rFont val="Tahoma"/>
            <family val="2"/>
          </rPr>
          <t xml:space="preserve">
Avondale is an SPD institution and is noted under SPD at the bottom. This should always be 0
</t>
        </r>
      </text>
    </comment>
    <comment ref="L10" authorId="1" shapeId="0" xr:uid="{00000000-0006-0000-1700-00000B000000}">
      <text>
        <r>
          <rPr>
            <b/>
            <sz val="9"/>
            <color indexed="81"/>
            <rFont val="Tahoma"/>
            <family val="2"/>
          </rPr>
          <t>Sonya Muhl:</t>
        </r>
        <r>
          <rPr>
            <sz val="9"/>
            <color indexed="81"/>
            <rFont val="Tahoma"/>
            <family val="2"/>
          </rPr>
          <t xml:space="preserve">
Avondale College noted under SPD - SPD Institution - This should always be 0
</t>
        </r>
      </text>
    </comment>
    <comment ref="M10" authorId="1" shapeId="0" xr:uid="{00000000-0006-0000-1700-00000C000000}">
      <text>
        <r>
          <rPr>
            <b/>
            <sz val="9"/>
            <color indexed="81"/>
            <rFont val="Tahoma"/>
            <family val="2"/>
          </rPr>
          <t>Sonya Muhl:</t>
        </r>
        <r>
          <rPr>
            <sz val="9"/>
            <color indexed="81"/>
            <rFont val="Tahoma"/>
            <family val="2"/>
          </rPr>
          <t xml:space="preserve">
Avondale College noted under SPD - SPD Institution - This should always be 0
</t>
        </r>
      </text>
    </comment>
    <comment ref="D17" authorId="1" shapeId="0" xr:uid="{00000000-0006-0000-1700-00000D000000}">
      <text>
        <r>
          <rPr>
            <b/>
            <sz val="8"/>
            <color indexed="81"/>
            <rFont val="Calibri"/>
            <family val="2"/>
            <scheme val="minor"/>
          </rPr>
          <t>Sonya Muhl:</t>
        </r>
        <r>
          <rPr>
            <sz val="8"/>
            <color indexed="81"/>
            <rFont val="Calibri"/>
            <family val="2"/>
            <scheme val="minor"/>
          </rPr>
          <t xml:space="preserve">
Mamarapha is noted by itself. This should always be 0</t>
        </r>
        <r>
          <rPr>
            <sz val="9"/>
            <color indexed="81"/>
            <rFont val="Tahoma"/>
            <family val="2"/>
          </rPr>
          <t xml:space="preserve">
</t>
        </r>
      </text>
    </comment>
    <comment ref="N18" authorId="1" shapeId="0" xr:uid="{00000000-0006-0000-1700-00000E000000}">
      <text>
        <r>
          <rPr>
            <sz val="9"/>
            <color indexed="81"/>
            <rFont val="Tahoma"/>
            <family val="2"/>
          </rPr>
          <t xml:space="preserve">Sonya Muhl:This Total should be the same as the bright yellow totals - all enrollments
</t>
        </r>
      </text>
    </comment>
    <comment ref="F19" authorId="1" shapeId="0" xr:uid="{00000000-0006-0000-1700-00000F000000}">
      <text>
        <r>
          <rPr>
            <b/>
            <sz val="8"/>
            <color indexed="81"/>
            <rFont val="Tahoma"/>
            <family val="2"/>
          </rPr>
          <t>Sonya Muhl:</t>
        </r>
        <r>
          <rPr>
            <sz val="8"/>
            <color indexed="81"/>
            <rFont val="Tahoma"/>
            <family val="2"/>
          </rPr>
          <t xml:space="preserve">
Cross Check - AUC data All Primary Students</t>
        </r>
      </text>
    </comment>
    <comment ref="G19" authorId="1" shapeId="0" xr:uid="{00000000-0006-0000-1700-000010000000}">
      <text>
        <r>
          <rPr>
            <b/>
            <sz val="9"/>
            <color indexed="81"/>
            <rFont val="Tahoma"/>
            <family val="2"/>
          </rPr>
          <t>Sonya Muhl:</t>
        </r>
        <r>
          <rPr>
            <sz val="9"/>
            <color indexed="81"/>
            <rFont val="Tahoma"/>
            <family val="2"/>
          </rPr>
          <t xml:space="preserve">
Cross Check - AUC Data - All Secondary Staff
</t>
        </r>
      </text>
    </comment>
    <comment ref="I19" authorId="1" shapeId="0" xr:uid="{00000000-0006-0000-1700-000011000000}">
      <text>
        <r>
          <rPr>
            <b/>
            <sz val="9"/>
            <color indexed="81"/>
            <rFont val="Tahoma"/>
            <family val="2"/>
          </rPr>
          <t>Sonya Muhl:</t>
        </r>
        <r>
          <rPr>
            <sz val="9"/>
            <color indexed="81"/>
            <rFont val="Tahoma"/>
            <family val="2"/>
          </rPr>
          <t xml:space="preserve">
Avondale is noted under SPD
</t>
        </r>
      </text>
    </comment>
    <comment ref="J19" authorId="1" shapeId="0" xr:uid="{00000000-0006-0000-1700-000012000000}">
      <text>
        <r>
          <rPr>
            <b/>
            <sz val="8"/>
            <color indexed="81"/>
            <rFont val="Tahoma"/>
            <family val="2"/>
          </rPr>
          <t>Sonya Muhl:</t>
        </r>
        <r>
          <rPr>
            <sz val="8"/>
            <color indexed="81"/>
            <rFont val="Tahoma"/>
            <family val="2"/>
          </rPr>
          <t xml:space="preserve">
Cross Check - AUC data
All School Enrollments
</t>
        </r>
      </text>
    </comment>
    <comment ref="M19" authorId="1" shapeId="0" xr:uid="{00000000-0006-0000-1700-000013000000}">
      <text>
        <r>
          <rPr>
            <b/>
            <sz val="9"/>
            <color indexed="81"/>
            <rFont val="Tahoma"/>
            <family val="2"/>
          </rPr>
          <t>Sonya Muhl:</t>
        </r>
        <r>
          <rPr>
            <sz val="9"/>
            <color indexed="81"/>
            <rFont val="Tahoma"/>
            <family val="2"/>
          </rPr>
          <t xml:space="preserve">
This should always be 0 as reported under SPD - Avondale
</t>
        </r>
      </text>
    </comment>
    <comment ref="F31" authorId="1" shapeId="0" xr:uid="{00000000-0006-0000-1700-000014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G31" authorId="1" shapeId="0" xr:uid="{00000000-0006-0000-1700-000015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H31" authorId="1" shapeId="0" xr:uid="{00000000-0006-0000-1700-000016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J31" authorId="1" shapeId="0" xr:uid="{00000000-0006-0000-1700-000017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K31" authorId="1" shapeId="0" xr:uid="{00000000-0006-0000-1700-000018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L31" authorId="1" shapeId="0" xr:uid="{00000000-0006-0000-1700-000019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I33" authorId="1" shapeId="0" xr:uid="{00000000-0006-0000-1700-00001A000000}">
      <text>
        <r>
          <rPr>
            <b/>
            <sz val="8"/>
            <color indexed="81"/>
            <rFont val="Calibri"/>
            <family val="2"/>
            <scheme val="minor"/>
          </rPr>
          <t>Sonya Muhl:</t>
        </r>
        <r>
          <rPr>
            <sz val="8"/>
            <color indexed="81"/>
            <rFont val="Calibri"/>
            <family val="2"/>
            <scheme val="minor"/>
          </rPr>
          <t xml:space="preserve">
PAU is noted by itself under the SPD in Column I 58. This should always be 0</t>
        </r>
        <r>
          <rPr>
            <sz val="9"/>
            <color indexed="81"/>
            <rFont val="Tahoma"/>
            <family val="2"/>
          </rPr>
          <t xml:space="preserve">
</t>
        </r>
      </text>
    </comment>
    <comment ref="M33" authorId="1" shapeId="0" xr:uid="{00000000-0006-0000-1700-00001B000000}">
      <text>
        <r>
          <rPr>
            <b/>
            <sz val="8"/>
            <color indexed="81"/>
            <rFont val="Calibri"/>
            <family val="2"/>
            <scheme val="minor"/>
          </rPr>
          <t>Sonya Muhl:</t>
        </r>
        <r>
          <rPr>
            <sz val="8"/>
            <color indexed="81"/>
            <rFont val="Calibri"/>
            <family val="2"/>
            <scheme val="minor"/>
          </rPr>
          <t xml:space="preserve">
PAU is noted by itself under the SPD in Column M 58. This should always be 0</t>
        </r>
        <r>
          <rPr>
            <sz val="9"/>
            <color indexed="81"/>
            <rFont val="Tahoma"/>
            <family val="2"/>
          </rPr>
          <t xml:space="preserve">
</t>
        </r>
      </text>
    </comment>
    <comment ref="I37" authorId="1" shapeId="0" xr:uid="{00000000-0006-0000-1700-00001C000000}">
      <text>
        <r>
          <rPr>
            <b/>
            <sz val="8"/>
            <color indexed="81"/>
            <rFont val="Calibri"/>
            <family val="2"/>
            <scheme val="minor"/>
          </rPr>
          <t>Sonya Muhl:</t>
        </r>
        <r>
          <rPr>
            <sz val="8"/>
            <color indexed="81"/>
            <rFont val="Calibri"/>
            <family val="2"/>
            <scheme val="minor"/>
          </rPr>
          <t xml:space="preserve">
Sonoma is noted by itself in Column I 30. This should always be 0</t>
        </r>
        <r>
          <rPr>
            <sz val="9"/>
            <color indexed="81"/>
            <rFont val="Tahoma"/>
            <family val="2"/>
          </rPr>
          <t xml:space="preserve">
</t>
        </r>
      </text>
    </comment>
    <comment ref="M37" authorId="1" shapeId="0" xr:uid="{00000000-0006-0000-1700-00001D000000}">
      <text>
        <r>
          <rPr>
            <b/>
            <sz val="8"/>
            <color indexed="81"/>
            <rFont val="Calibri"/>
            <family val="2"/>
            <scheme val="minor"/>
          </rPr>
          <t>Sonya Muhl:</t>
        </r>
        <r>
          <rPr>
            <sz val="8"/>
            <color indexed="81"/>
            <rFont val="Calibri"/>
            <family val="2"/>
            <scheme val="minor"/>
          </rPr>
          <t xml:space="preserve">
Sonoma is noted by itself in Column M 30. This should always be 0</t>
        </r>
        <r>
          <rPr>
            <sz val="9"/>
            <color indexed="81"/>
            <rFont val="Tahoma"/>
            <family val="2"/>
          </rPr>
          <t xml:space="preserve">
</t>
        </r>
      </text>
    </comment>
    <comment ref="F45" authorId="1" shapeId="0" xr:uid="{00000000-0006-0000-1700-00001E000000}">
      <text>
        <r>
          <rPr>
            <b/>
            <sz val="8"/>
            <color indexed="81"/>
            <rFont val="Calibri"/>
            <family val="2"/>
            <scheme val="minor"/>
          </rPr>
          <t xml:space="preserve">Enter 0 in 3 columns as Fulton College is a Tertiary Institution and has no Primary or Secondary or Worker Training  DATA
</t>
        </r>
      </text>
    </comment>
    <comment ref="G45" authorId="1" shapeId="0" xr:uid="{00000000-0006-0000-1700-00001F000000}">
      <text>
        <r>
          <rPr>
            <b/>
            <sz val="8"/>
            <color indexed="81"/>
            <rFont val="Calibri"/>
            <family val="2"/>
            <scheme val="minor"/>
          </rPr>
          <t xml:space="preserve">Enter 0 in 3 columns as Fulton College is a Tertiary Institution and has no Primary or Secondary or Worker Training  DATA
</t>
        </r>
      </text>
    </comment>
    <comment ref="H45" authorId="1" shapeId="0" xr:uid="{00000000-0006-0000-1700-000020000000}">
      <text>
        <r>
          <rPr>
            <b/>
            <sz val="8"/>
            <color indexed="81"/>
            <rFont val="Calibri"/>
            <family val="2"/>
            <scheme val="minor"/>
          </rPr>
          <t xml:space="preserve">Enter 0 in 3 columns as Fulton College is a Tertiary Institution and has no Primary or Secondary or Worker Training  DATA
</t>
        </r>
      </text>
    </comment>
    <comment ref="J45" authorId="1" shapeId="0" xr:uid="{00000000-0006-0000-1700-000021000000}">
      <text>
        <r>
          <rPr>
            <b/>
            <sz val="8"/>
            <color indexed="81"/>
            <rFont val="Calibri"/>
            <family val="2"/>
            <scheme val="minor"/>
          </rPr>
          <t xml:space="preserve">Enter 0 in 2 columns as Fulton College is a Tertiary Institution and has no Primary or Secondary or Worker Training  DATA
</t>
        </r>
      </text>
    </comment>
    <comment ref="K45" authorId="1" shapeId="0" xr:uid="{00000000-0006-0000-1700-000022000000}">
      <text>
        <r>
          <rPr>
            <b/>
            <sz val="8"/>
            <color indexed="81"/>
            <rFont val="Calibri"/>
            <family val="2"/>
            <scheme val="minor"/>
          </rPr>
          <t xml:space="preserve">Enter 0 in 2 columns as Fulton College is a Tertiary Institution and has no Primary or Secondary or Worker Training  DATA
</t>
        </r>
      </text>
    </comment>
    <comment ref="L45" authorId="1" shapeId="0" xr:uid="{00000000-0006-0000-1700-000023000000}">
      <text>
        <r>
          <rPr>
            <b/>
            <sz val="8"/>
            <color indexed="81"/>
            <rFont val="Calibri"/>
            <family val="2"/>
            <scheme val="minor"/>
          </rPr>
          <t xml:space="preserve">Enter 0 in 2 columns as Fulton College is a Tertiary Institution and has no Primary or Secondary or Worker Training  DATA
</t>
        </r>
      </text>
    </comment>
    <comment ref="F46" authorId="1" shapeId="0" xr:uid="{00000000-0006-0000-1700-000024000000}">
      <text>
        <r>
          <rPr>
            <b/>
            <sz val="8"/>
            <color indexed="81"/>
            <rFont val="Calibri"/>
            <family val="2"/>
            <scheme val="minor"/>
          </rPr>
          <t xml:space="preserve">Enter 0 in 2 columns as Afatura is a Worker Training Institution and has no Primary or Secondary Classes
</t>
        </r>
      </text>
    </comment>
    <comment ref="G46" authorId="1" shapeId="0" xr:uid="{00000000-0006-0000-1700-000025000000}">
      <text>
        <r>
          <rPr>
            <b/>
            <sz val="8"/>
            <color indexed="81"/>
            <rFont val="Calibri"/>
            <family val="2"/>
            <scheme val="minor"/>
          </rPr>
          <t xml:space="preserve">Enter 0 in 2 columns as Afatura is a Worker Training Institution and has no Primary or Secondary Classes
</t>
        </r>
      </text>
    </comment>
    <comment ref="J46" authorId="1" shapeId="0" xr:uid="{00000000-0006-0000-1700-000026000000}">
      <text>
        <r>
          <rPr>
            <b/>
            <sz val="8"/>
            <color indexed="81"/>
            <rFont val="Calibri"/>
            <family val="2"/>
            <scheme val="minor"/>
          </rPr>
          <t xml:space="preserve">Enter 0 in 2 columns as Afatura is a Worker Training Institution and has no Primary or Secondary Classes
</t>
        </r>
      </text>
    </comment>
    <comment ref="K46" authorId="1" shapeId="0" xr:uid="{00000000-0006-0000-1700-000027000000}">
      <text>
        <r>
          <rPr>
            <b/>
            <sz val="8"/>
            <color indexed="81"/>
            <rFont val="Calibri"/>
            <family val="2"/>
            <scheme val="minor"/>
          </rPr>
          <t xml:space="preserve">Enter 0 in 2 columns as Afatura is a Worker Training Institution and has no Primary or Secondary Classes
</t>
        </r>
      </text>
    </comment>
    <comment ref="F47" authorId="1" shapeId="0" xr:uid="{00000000-0006-0000-1700-000028000000}">
      <text>
        <r>
          <rPr>
            <b/>
            <sz val="8"/>
            <color indexed="81"/>
            <rFont val="Calibri"/>
            <family val="2"/>
            <scheme val="minor"/>
          </rPr>
          <t xml:space="preserve">Enter 0 in 2 columns as Batuna is a Worker Training Institution and has no Primary or Secondary Classes
</t>
        </r>
      </text>
    </comment>
    <comment ref="G47" authorId="1" shapeId="0" xr:uid="{00000000-0006-0000-1700-000029000000}">
      <text>
        <r>
          <rPr>
            <b/>
            <sz val="8"/>
            <color indexed="81"/>
            <rFont val="Calibri"/>
            <family val="2"/>
            <scheme val="minor"/>
          </rPr>
          <t xml:space="preserve">Enter 0 in 2 columns as Batuna is a Worker Training Institution and has no Primary or Secondary Classes
</t>
        </r>
      </text>
    </comment>
    <comment ref="J47" authorId="1" shapeId="0" xr:uid="{00000000-0006-0000-1700-00002A000000}">
      <text>
        <r>
          <rPr>
            <b/>
            <sz val="8"/>
            <color indexed="81"/>
            <rFont val="Calibri"/>
            <family val="2"/>
            <scheme val="minor"/>
          </rPr>
          <t xml:space="preserve">Enter 0 in 2 columns as Batuna is a Worker Training Institution and has no Primary or Secondary Classes
</t>
        </r>
      </text>
    </comment>
    <comment ref="K47" authorId="1" shapeId="0" xr:uid="{00000000-0006-0000-1700-00002B000000}">
      <text>
        <r>
          <rPr>
            <b/>
            <sz val="8"/>
            <color indexed="81"/>
            <rFont val="Calibri"/>
            <family val="2"/>
            <scheme val="minor"/>
          </rPr>
          <t xml:space="preserve">Enter 0 in 2 columns as Batuna is a Worker Training Institution and has no Primary or Secondary Classes
</t>
        </r>
      </text>
    </comment>
    <comment ref="I49" authorId="1" shapeId="0" xr:uid="{00000000-0006-0000-1700-00002C000000}">
      <text>
        <r>
          <rPr>
            <sz val="8"/>
            <color indexed="81"/>
            <rFont val="Calibri"/>
            <family val="2"/>
            <scheme val="minor"/>
          </rPr>
          <t xml:space="preserve">Enter 0 in this column as Fulton College is reported seperately from Fiji Mission in Col I44
</t>
        </r>
      </text>
    </comment>
    <comment ref="M49" authorId="1" shapeId="0" xr:uid="{00000000-0006-0000-1700-00002D000000}">
      <text>
        <r>
          <rPr>
            <sz val="8"/>
            <color indexed="81"/>
            <rFont val="Calibri"/>
            <family val="2"/>
            <scheme val="minor"/>
          </rPr>
          <t xml:space="preserve">Enter 0 in this column as Fulton College is reported seperately from Fiji Mission in Col I44
</t>
        </r>
      </text>
    </comment>
    <comment ref="H52" authorId="1" shapeId="0" xr:uid="{00000000-0006-0000-1700-00002E000000}">
      <text>
        <r>
          <rPr>
            <b/>
            <sz val="8"/>
            <color indexed="81"/>
            <rFont val="Calibri"/>
            <family val="2"/>
            <scheme val="minor"/>
          </rPr>
          <t xml:space="preserve">Enter 0 in this colums as Afatura and Batuna is reported seperately from Solomon Island Mission in Column H Lines 45 and 46
</t>
        </r>
      </text>
    </comment>
    <comment ref="L52" authorId="1" shapeId="0" xr:uid="{00000000-0006-0000-1700-00002F000000}">
      <text>
        <r>
          <rPr>
            <b/>
            <sz val="8"/>
            <color indexed="81"/>
            <rFont val="Calibri"/>
            <family val="2"/>
            <scheme val="minor"/>
          </rPr>
          <t xml:space="preserve">Enter 0 in this colums as Afatura and Batuna is reported seperately from Solomon Island Mission in Column H Lines 45 and 46
</t>
        </r>
      </text>
    </comment>
    <comment ref="F59" authorId="1" shapeId="0" xr:uid="{00000000-0006-0000-1700-000030000000}">
      <text>
        <r>
          <rPr>
            <b/>
            <sz val="8"/>
            <color indexed="81"/>
            <rFont val="Calibri"/>
            <family val="2"/>
            <scheme val="minor"/>
          </rPr>
          <t xml:space="preserve">Enter 0 in 3 columns as Avondale College is a Tertiary Institution and has no Primary or Secondary or Worker Training  DATA
</t>
        </r>
      </text>
    </comment>
    <comment ref="G59" authorId="1" shapeId="0" xr:uid="{00000000-0006-0000-1700-000031000000}">
      <text>
        <r>
          <rPr>
            <b/>
            <sz val="8"/>
            <color indexed="81"/>
            <rFont val="Calibri"/>
            <family val="2"/>
            <scheme val="minor"/>
          </rPr>
          <t xml:space="preserve">Enter 0 in 3 columns as Avondale College is a Tertiary Institution and has no Primary or Secondary or Worker Training  DATA
</t>
        </r>
      </text>
    </comment>
    <comment ref="H59" authorId="1" shapeId="0" xr:uid="{00000000-0006-0000-1700-000032000000}">
      <text>
        <r>
          <rPr>
            <b/>
            <sz val="8"/>
            <color indexed="81"/>
            <rFont val="Calibri"/>
            <family val="2"/>
            <scheme val="minor"/>
          </rPr>
          <t xml:space="preserve">Enter 0 in 3 columns as Avondale College is a Tertiary Institution and has no Primary or Secondary or Worker Training  DATA
</t>
        </r>
      </text>
    </comment>
    <comment ref="J59" authorId="1" shapeId="0" xr:uid="{00000000-0006-0000-1700-000033000000}">
      <text>
        <r>
          <rPr>
            <b/>
            <sz val="8"/>
            <color indexed="81"/>
            <rFont val="Calibri"/>
            <family val="2"/>
            <scheme val="minor"/>
          </rPr>
          <t xml:space="preserve">Enter 0 in 3 columns as Avondale College is a Tertiary Institution and has no Primary or Secondary or Worker Training  DATA
</t>
        </r>
      </text>
    </comment>
    <comment ref="K59" authorId="1" shapeId="0" xr:uid="{00000000-0006-0000-1700-000034000000}">
      <text>
        <r>
          <rPr>
            <b/>
            <sz val="8"/>
            <color indexed="81"/>
            <rFont val="Calibri"/>
            <family val="2"/>
            <scheme val="minor"/>
          </rPr>
          <t xml:space="preserve">Enter 0 in 3 columns as Avondale College is a Tertiary Institution and has no Primary or Secondary or Worker Training  DATA
</t>
        </r>
      </text>
    </comment>
    <comment ref="L59" authorId="1" shapeId="0" xr:uid="{00000000-0006-0000-1700-000035000000}">
      <text>
        <r>
          <rPr>
            <b/>
            <sz val="8"/>
            <color indexed="81"/>
            <rFont val="Calibri"/>
            <family val="2"/>
            <scheme val="minor"/>
          </rPr>
          <t xml:space="preserve">Enter 0 in 3 columns as Avondale College is a Tertiary Institution and has no Primary or Secondary or Worker Training  DATA
</t>
        </r>
      </text>
    </comment>
    <comment ref="F60" authorId="1" shapeId="0" xr:uid="{00000000-0006-0000-1700-000036000000}">
      <text>
        <r>
          <rPr>
            <b/>
            <sz val="8"/>
            <color indexed="81"/>
            <rFont val="Calibri"/>
            <family val="2"/>
            <scheme val="minor"/>
          </rPr>
          <t xml:space="preserve">Enter 0 in 3 columns as PAU is a Tertiary Institution and has no Primary or Secondary or Worker Training  DATA
</t>
        </r>
      </text>
    </comment>
    <comment ref="G60" authorId="1" shapeId="0" xr:uid="{00000000-0006-0000-1700-000037000000}">
      <text>
        <r>
          <rPr>
            <b/>
            <sz val="8"/>
            <color indexed="81"/>
            <rFont val="Calibri"/>
            <family val="2"/>
            <scheme val="minor"/>
          </rPr>
          <t xml:space="preserve">Enter 0 in 3 columns as PAU is a Tertiary Institution and has no Primary or Secondary or Worker Training  DATA
</t>
        </r>
      </text>
    </comment>
    <comment ref="H60" authorId="1" shapeId="0" xr:uid="{00000000-0006-0000-1700-000038000000}">
      <text>
        <r>
          <rPr>
            <b/>
            <sz val="8"/>
            <color indexed="81"/>
            <rFont val="Calibri"/>
            <family val="2"/>
            <scheme val="minor"/>
          </rPr>
          <t xml:space="preserve">Enter 0 in 3 columns as PAU is a Tertiary Institution and has no Primary or Secondary or Worker Training  DATA
</t>
        </r>
      </text>
    </comment>
    <comment ref="J60" authorId="1" shapeId="0" xr:uid="{00000000-0006-0000-1700-000039000000}">
      <text>
        <r>
          <rPr>
            <b/>
            <sz val="8"/>
            <color indexed="81"/>
            <rFont val="Calibri"/>
            <family val="2"/>
            <scheme val="minor"/>
          </rPr>
          <t xml:space="preserve">Enter 0 in 3 columns as PAU is a Tertiary Institution and has no Primary or Secondary or Worker Training  DATA
</t>
        </r>
      </text>
    </comment>
    <comment ref="K60" authorId="1" shapeId="0" xr:uid="{00000000-0006-0000-1700-00003A000000}">
      <text>
        <r>
          <rPr>
            <b/>
            <sz val="8"/>
            <color indexed="81"/>
            <rFont val="Calibri"/>
            <family val="2"/>
            <scheme val="minor"/>
          </rPr>
          <t xml:space="preserve">Enter 0 in 3 columns as PAU is a Tertiary Institution and has no Primary or Secondary or Worker Training  DATA
</t>
        </r>
      </text>
    </comment>
    <comment ref="L60" authorId="1" shapeId="0" xr:uid="{00000000-0006-0000-1700-00003B000000}">
      <text>
        <r>
          <rPr>
            <b/>
            <sz val="8"/>
            <color indexed="81"/>
            <rFont val="Calibri"/>
            <family val="2"/>
            <scheme val="minor"/>
          </rPr>
          <t xml:space="preserve">Enter 0 in 3 columns as PAU is a Tertiary Institution and has no Primary or Secondary or Worker Training  DATA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sonyamuhl</author>
    <author>Sonya Muhl</author>
  </authors>
  <commentList>
    <comment ref="F5" authorId="0" shapeId="0" xr:uid="{00000000-0006-0000-1800-000001000000}">
      <text>
        <r>
          <rPr>
            <sz val="9"/>
            <color indexed="81"/>
            <rFont val="Tahoma"/>
            <family val="2"/>
          </rPr>
          <t xml:space="preserve">This is FTE of Teaching + Non Teaching staff - Thus will differ from GC table 3 which is only Teaching staff
</t>
        </r>
      </text>
    </comment>
    <comment ref="B10" authorId="1" shapeId="0" xr:uid="{00000000-0006-0000-1800-000002000000}">
      <text>
        <r>
          <rPr>
            <sz val="9"/>
            <color indexed="81"/>
            <rFont val="Tahoma"/>
            <family val="2"/>
          </rPr>
          <t>Enter data only in shaded fields</t>
        </r>
      </text>
    </comment>
    <comment ref="P19" authorId="2" shapeId="0" xr:uid="{00000000-0006-0000-1800-000003000000}">
      <text>
        <r>
          <rPr>
            <sz val="9"/>
            <color indexed="81"/>
            <rFont val="Tahoma"/>
            <family val="2"/>
          </rPr>
          <t xml:space="preserve">Sonya Muhl:This Total should be the same as the bright yellow totals - all enrollments
</t>
        </r>
      </text>
    </comment>
    <comment ref="H72" authorId="2" shapeId="0" xr:uid="{00000000-0006-0000-1800-000004000000}">
      <text>
        <r>
          <rPr>
            <b/>
            <sz val="8"/>
            <color indexed="81"/>
            <rFont val="Tahoma"/>
            <family val="2"/>
          </rPr>
          <t>Sonya Muhl:</t>
        </r>
        <r>
          <rPr>
            <sz val="8"/>
            <color indexed="81"/>
            <rFont val="Tahoma"/>
            <family val="2"/>
          </rPr>
          <t xml:space="preserve">
This sheet records teaching and non teaching staff, thus the number in GCT3 is not correct by itself. Add to it from the other GC Tables all the non-teaching staff so as to get this figure correct.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sonyamuhl</author>
  </authors>
  <commentList>
    <comment ref="Y8" authorId="0" shapeId="0" xr:uid="{00000000-0006-0000-0400-000001000000}">
      <text>
        <r>
          <rPr>
            <sz val="8"/>
            <color indexed="81"/>
            <rFont val="Calibri"/>
            <family val="2"/>
          </rPr>
          <t xml:space="preserve">This number must be equal to the number of students in the last year of primary school
</t>
        </r>
      </text>
    </comment>
    <comment ref="Z8" authorId="0" shapeId="0" xr:uid="{00000000-0006-0000-0400-000002000000}">
      <text>
        <r>
          <rPr>
            <sz val="8"/>
            <color indexed="81"/>
            <rFont val="Calibri"/>
            <family val="2"/>
          </rPr>
          <t xml:space="preserve">This number must be equal to the number of students in the last year of secondary school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Sonya Muhl</author>
  </authors>
  <commentList>
    <comment ref="A1" authorId="0" shapeId="0" xr:uid="{00000000-0006-0000-0600-000001000000}">
      <text>
        <r>
          <rPr>
            <sz val="9"/>
            <color indexed="81"/>
            <rFont val="Tahoma"/>
            <family val="2"/>
          </rPr>
          <t>Sheets have been set up with links to all other sheets. Do not add lines without checking that links are still good.
All fonts for numbers should be Calibri 8.
For each union, make sure that in all 3 sheets, the schools are on the same number lines.
When you copy and paste from institution data into this spreadsheet, make sure the formulas don't disappear - it will break the links in other sheet. PASTE VALUES ONLY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sonyamuhl</author>
    <author>Sonya Muhl</author>
  </authors>
  <commentList>
    <comment ref="AA8" authorId="0" shapeId="0" xr:uid="{00000000-0006-0000-0700-000001000000}">
      <text>
        <r>
          <rPr>
            <sz val="8"/>
            <color indexed="81"/>
            <rFont val="Calibri"/>
            <family val="2"/>
          </rPr>
          <t xml:space="preserve">This number must be equal to the number of students in the last year of primary school
</t>
        </r>
      </text>
    </comment>
    <comment ref="AB8" authorId="0" shapeId="0" xr:uid="{00000000-0006-0000-0700-000002000000}">
      <text>
        <r>
          <rPr>
            <sz val="8"/>
            <color indexed="81"/>
            <rFont val="Calibri"/>
            <family val="2"/>
          </rPr>
          <t xml:space="preserve">This number must be equal to the number of students in the last year of secondary school
</t>
        </r>
      </text>
    </comment>
    <comment ref="A43" authorId="1" shapeId="0" xr:uid="{00000000-0006-0000-0700-000003000000}">
      <text>
        <r>
          <rPr>
            <sz val="9"/>
            <color indexed="81"/>
            <rFont val="Tahoma"/>
            <family val="2"/>
          </rPr>
          <t>IN WA primary school ends in year 7</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Sonya Muhl</author>
    <author>Beverly Norman</author>
  </authors>
  <commentList>
    <comment ref="B2" authorId="0" shapeId="0" xr:uid="{00000000-0006-0000-0900-000001000000}">
      <text>
        <r>
          <rPr>
            <b/>
            <sz val="9"/>
            <color indexed="81"/>
            <rFont val="Tahoma"/>
            <family val="2"/>
          </rPr>
          <t>Sonya Muhl:</t>
        </r>
        <r>
          <rPr>
            <sz val="9"/>
            <color indexed="81"/>
            <rFont val="Tahoma"/>
            <family val="2"/>
          </rPr>
          <t xml:space="preserve">
Do not delete lines so that schools are in same row on all 3 sheets
</t>
        </r>
      </text>
    </comment>
    <comment ref="A103" authorId="1" shapeId="0" xr:uid="{00000000-0006-0000-0900-000002000000}">
      <text>
        <r>
          <rPr>
            <b/>
            <sz val="9"/>
            <color indexed="81"/>
            <rFont val="Tahoma"/>
            <family val="2"/>
          </rPr>
          <t>Beverly Norman:</t>
        </r>
        <r>
          <rPr>
            <sz val="9"/>
            <color indexed="81"/>
            <rFont val="Tahoma"/>
            <family val="2"/>
          </rPr>
          <t xml:space="preserve">
New established school for 2018</t>
        </r>
      </text>
    </comment>
    <comment ref="A139" authorId="1" shapeId="0" xr:uid="{00000000-0006-0000-0900-000003000000}">
      <text>
        <r>
          <rPr>
            <b/>
            <sz val="9"/>
            <color indexed="81"/>
            <rFont val="Tahoma"/>
            <family val="2"/>
          </rPr>
          <t>Beverly Norman:</t>
        </r>
        <r>
          <rPr>
            <sz val="9"/>
            <color indexed="81"/>
            <rFont val="Tahoma"/>
            <family val="2"/>
          </rPr>
          <t xml:space="preserve">
Last year reported closed - land dispute. Resolved and now operating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sonyamuhl</author>
  </authors>
  <commentList>
    <comment ref="Z9" authorId="0" shapeId="0" xr:uid="{6A2EDEC5-610C-457C-8DAE-FCFC025E250B}">
      <text>
        <r>
          <rPr>
            <sz val="8"/>
            <color indexed="81"/>
            <rFont val="Calibri"/>
            <family val="2"/>
          </rPr>
          <t xml:space="preserve">This number must be equal to the number of students in the last year of primary school
</t>
        </r>
      </text>
    </comment>
    <comment ref="AA9" authorId="0" shapeId="0" xr:uid="{963D62C7-ACDC-4A9D-95C8-BAD97AD28AD7}">
      <text>
        <r>
          <rPr>
            <sz val="8"/>
            <color indexed="81"/>
            <rFont val="Calibri"/>
            <family val="2"/>
          </rPr>
          <t xml:space="preserve">This number must be equal to the number of students in the last year of secondary school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Ian Heunis</author>
  </authors>
  <commentList>
    <comment ref="M33" authorId="0" shapeId="0" xr:uid="{E5DBDC15-8346-4FAE-9D00-65E16C01E9B4}">
      <text>
        <r>
          <rPr>
            <b/>
            <sz val="9"/>
            <color indexed="81"/>
            <rFont val="Tahoma"/>
            <family val="2"/>
          </rPr>
          <t>Ian Heunis:</t>
        </r>
        <r>
          <rPr>
            <sz val="9"/>
            <color indexed="81"/>
            <rFont val="Tahoma"/>
            <family val="2"/>
          </rPr>
          <t xml:space="preserve">
NA - Abednega Seildio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Sonya Muhl</author>
  </authors>
  <commentList>
    <comment ref="F22" authorId="0" shapeId="0" xr:uid="{00000000-0006-0000-1000-000001000000}">
      <text>
        <r>
          <rPr>
            <sz val="9"/>
            <color indexed="81"/>
            <rFont val="Tahoma"/>
            <family val="2"/>
          </rPr>
          <t xml:space="preserve">Rows 22+23 must be equal to Row 21
</t>
        </r>
        <r>
          <rPr>
            <b/>
            <sz val="9"/>
            <color indexed="81"/>
            <rFont val="Tahoma"/>
            <family val="2"/>
          </rPr>
          <t xml:space="preserve">
</t>
        </r>
      </text>
    </comment>
    <comment ref="F49" authorId="0" shapeId="0" xr:uid="{00000000-0006-0000-1000-000002000000}">
      <text>
        <r>
          <rPr>
            <sz val="9"/>
            <color indexed="81"/>
            <rFont val="Tahoma"/>
            <family val="2"/>
          </rPr>
          <t xml:space="preserve">Rows 22+23 must be equal to Row 21
</t>
        </r>
        <r>
          <rPr>
            <b/>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Sonya Muhl</author>
  </authors>
  <commentList>
    <comment ref="A5" authorId="0" shapeId="0" xr:uid="{00000000-0006-0000-1100-000001000000}">
      <text>
        <r>
          <rPr>
            <sz val="9"/>
            <color indexed="81"/>
            <rFont val="Tahoma"/>
            <family val="2"/>
          </rPr>
          <t xml:space="preserve">First Copy all schools and data. Then do the links to the sheets. Then delete the primary only schools line by line. Make sure that all numbers are linked to the respective sheets so that next year it will self populate as you go. As long as new lines are not added to other spreadsheets without checking links
</t>
        </r>
      </text>
    </comment>
    <comment ref="A128" authorId="0" shapeId="0" xr:uid="{00000000-0006-0000-1100-000002000000}">
      <text>
        <r>
          <rPr>
            <sz val="9"/>
            <color indexed="81"/>
            <rFont val="Tahoma"/>
            <family val="2"/>
          </rPr>
          <t xml:space="preserve">First Copy all schools and data. Then do the links to the sheets. Then delete the primary only schools line by line. Make sure that all numbers are linked to the respective sheets so that next year it will self populate as you go. As long as new lines are not added to other spreadsheets without checking links
</t>
        </r>
      </text>
    </comment>
  </commentList>
</comments>
</file>

<file path=xl/sharedStrings.xml><?xml version="1.0" encoding="utf-8"?>
<sst xmlns="http://schemas.openxmlformats.org/spreadsheetml/2006/main" count="4007" uniqueCount="1524">
  <si>
    <t>FORM 2</t>
  </si>
  <si>
    <t>SOUTH PACIFIC DIVISION</t>
  </si>
  <si>
    <t>GENERAL INFORMATION ON SCHOOLS for the ANNUAL STATISTICAL REPORT to GC</t>
  </si>
  <si>
    <t>PART  A  -  SCHOOL</t>
  </si>
  <si>
    <t>TYPE OF SCHOOL</t>
  </si>
  <si>
    <t>Name of School</t>
  </si>
  <si>
    <t>School Classification</t>
  </si>
  <si>
    <t>Boarding School</t>
  </si>
  <si>
    <t>Day School</t>
  </si>
  <si>
    <t>SDA Accredited</t>
  </si>
  <si>
    <t>Not SDA Accredited</t>
  </si>
  <si>
    <t>School only supported by the CHURCH</t>
  </si>
  <si>
    <t>School supported by Parents/ Church and/or Government</t>
  </si>
  <si>
    <t>Primary</t>
  </si>
  <si>
    <t>Secondary</t>
  </si>
  <si>
    <t>Combined if both Prim and Sec</t>
  </si>
  <si>
    <t>Bougainville Mission</t>
  </si>
  <si>
    <t>TOTAL</t>
  </si>
  <si>
    <t>Central Papua Conference</t>
  </si>
  <si>
    <t>Eastern Highlands Simbu</t>
  </si>
  <si>
    <t>Morobe Mission</t>
  </si>
  <si>
    <t>Madang Manus Mission</t>
  </si>
  <si>
    <t>Likum SDA Primary School</t>
  </si>
  <si>
    <t>Lokobou Adventist High School</t>
  </si>
  <si>
    <t>Panim SDA Primary School</t>
  </si>
  <si>
    <t>Pisik SDA Primary School</t>
  </si>
  <si>
    <t>Riwo SDA Primary School</t>
  </si>
  <si>
    <t>Ediwa Community School</t>
  </si>
  <si>
    <t>Ganai Community School</t>
  </si>
  <si>
    <t>Harrison Primary School</t>
  </si>
  <si>
    <t>Isu Primary School</t>
  </si>
  <si>
    <t>Kavieng Primary School</t>
  </si>
  <si>
    <t>Kivia Primary School</t>
  </si>
  <si>
    <t>Konkavul Primary School</t>
  </si>
  <si>
    <t>Kumbuba Community School</t>
  </si>
  <si>
    <t>Loaua Community School</t>
  </si>
  <si>
    <t>Lomana Community School</t>
  </si>
  <si>
    <t>Lovarang Community School</t>
  </si>
  <si>
    <t>Napapar Primary School</t>
  </si>
  <si>
    <t>Palakau Community School</t>
  </si>
  <si>
    <t>Rongoe Primary School</t>
  </si>
  <si>
    <t>Rugan Harbour Primary School</t>
  </si>
  <si>
    <t>Saio Community School</t>
  </si>
  <si>
    <t>Sonoma Primary School</t>
  </si>
  <si>
    <t>Ambunti SDA Primary School</t>
  </si>
  <si>
    <t>Bonahoi SDA Primary School</t>
  </si>
  <si>
    <t>Darapap SDA Primary School</t>
  </si>
  <si>
    <t>Imombi SDA Primary School</t>
  </si>
  <si>
    <t>Jalalap SDA Primary School</t>
  </si>
  <si>
    <t>Nagum SDA High School</t>
  </si>
  <si>
    <t>South West Papua Mission</t>
  </si>
  <si>
    <t>Minamb Primary School</t>
  </si>
  <si>
    <t>Kabiufa Secondary</t>
  </si>
  <si>
    <t>Kambubu Secondary</t>
  </si>
  <si>
    <t>Mt Diamond Secondary</t>
  </si>
  <si>
    <t>All Schools</t>
  </si>
  <si>
    <t>FORM 3</t>
  </si>
  <si>
    <t>SUMMARY OF ENROLMENT + BAPTISMS OF SCHOOLS for the ANNUAL STATISTICAL REPORT to GC</t>
  </si>
  <si>
    <t xml:space="preserve">NAME OF CONFERENCE or MISSION: </t>
  </si>
  <si>
    <t>PART A - SCHOOLS</t>
  </si>
  <si>
    <r>
      <t>PART B - ENROLMENTS</t>
    </r>
    <r>
      <rPr>
        <b/>
        <sz val="10"/>
        <rFont val="Calibri"/>
        <family val="2"/>
      </rPr>
      <t xml:space="preserve"> </t>
    </r>
    <r>
      <rPr>
        <sz val="10"/>
        <rFont val="Calibri"/>
        <family val="2"/>
      </rPr>
      <t>(number of students enrolled in each year)</t>
    </r>
  </si>
  <si>
    <t>SDA / NON SDA STUDENTS</t>
  </si>
  <si>
    <t>PART  C</t>
  </si>
  <si>
    <t>Pre-Prim</t>
  </si>
  <si>
    <t>Elem Prep (Kindy)</t>
  </si>
  <si>
    <t>Primary Students</t>
  </si>
  <si>
    <t>Secondary Students</t>
  </si>
  <si>
    <t>NUMBER OF STUDENT BAPTISMS</t>
  </si>
  <si>
    <t>Schools</t>
  </si>
  <si>
    <t>Enrollments</t>
  </si>
  <si>
    <t>Graduates</t>
  </si>
  <si>
    <t>Sonya's Control</t>
  </si>
  <si>
    <t>Founda-tion</t>
  </si>
  <si>
    <t>SDA</t>
  </si>
  <si>
    <t>Non SDA</t>
  </si>
  <si>
    <t xml:space="preserve"> Students enrolled</t>
  </si>
  <si>
    <t>Combined</t>
  </si>
  <si>
    <t>Combined Primary</t>
  </si>
  <si>
    <t>Combined Secondary</t>
  </si>
  <si>
    <t>All Students Enrolled</t>
  </si>
  <si>
    <t>All Primary Students</t>
  </si>
  <si>
    <t>All Secondary Students</t>
  </si>
  <si>
    <t>All grads</t>
  </si>
  <si>
    <t>All students</t>
  </si>
  <si>
    <t>SUMMARY of STAFF  for the ANNUAL STATISTICAL REPORT to GC</t>
  </si>
  <si>
    <t xml:space="preserve">NAME OF CONFERENCE or MISSION:    </t>
  </si>
  <si>
    <t>PART A - SCHOOL</t>
  </si>
  <si>
    <t>PART D - STAFF</t>
  </si>
  <si>
    <t xml:space="preserve">(FTE) All TEACHING Staff </t>
  </si>
  <si>
    <t>(FTE) All Teaching Staff</t>
  </si>
  <si>
    <t>(FTE) All NON Teaching Staff</t>
  </si>
  <si>
    <t>(FTE) Teachers SDA</t>
  </si>
  <si>
    <t>(FTE) Teachers NON SDA</t>
  </si>
  <si>
    <t>(FTE) Teachers holding a TEACHING degree from an SDA Tertiary institution</t>
  </si>
  <si>
    <t>(FTE) Teachers holding ANY degree from ANY Tertiary Institution</t>
  </si>
  <si>
    <t>(FTE) teachers certified by the SDA School system to teach</t>
  </si>
  <si>
    <t>(FTE) teachers certified by the State or Government to teach</t>
  </si>
  <si>
    <t>All</t>
  </si>
  <si>
    <t>Primary School</t>
  </si>
  <si>
    <t>Secondary School</t>
  </si>
  <si>
    <t>All teachers</t>
  </si>
  <si>
    <t>All Staff</t>
  </si>
  <si>
    <t>All Teachers</t>
  </si>
  <si>
    <t xml:space="preserve">NAME OF CONFERENCE or MISSION:                                                       </t>
  </si>
  <si>
    <t xml:space="preserve">NZPUC </t>
  </si>
  <si>
    <t>Longburn Adventist College</t>
  </si>
  <si>
    <t>Totals</t>
  </si>
  <si>
    <t>North New Zealand Conference</t>
  </si>
  <si>
    <t>Auckland Seventh-day Adventist High School</t>
  </si>
  <si>
    <t>Balmoral Seventh-day Adventist School</t>
  </si>
  <si>
    <t>Hamilton Seventh-day Adventist School</t>
  </si>
  <si>
    <t>New Plymouth Seventh-day Adventist Christian School</t>
  </si>
  <si>
    <t>Palmerston North Adventist Christian School</t>
  </si>
  <si>
    <t>Parkside Adventist Christian School</t>
  </si>
  <si>
    <t>Rotorua Seventh-day Adventist School</t>
  </si>
  <si>
    <t>South Auckland Seventh-day Adventist School</t>
  </si>
  <si>
    <t>Tauranga Adventist School</t>
  </si>
  <si>
    <t>Waitakere Adventist School</t>
  </si>
  <si>
    <t>Wellington Seventh-day Adventist School</t>
  </si>
  <si>
    <t>Whakatane Seventh-day Adventist School</t>
  </si>
  <si>
    <t>Whangarei Adventist Christian School</t>
  </si>
  <si>
    <t>South New Zeland Conference</t>
  </si>
  <si>
    <t xml:space="preserve">Christchurch Adventist School </t>
  </si>
  <si>
    <t>Southland Adventist Christian School</t>
  </si>
  <si>
    <t>Cook Islands Mission</t>
  </si>
  <si>
    <t>Papaaroa Adventist College</t>
  </si>
  <si>
    <t>French Polynesia Mission</t>
  </si>
  <si>
    <t>Collège Adventiste Tiarama (Secondary Phase)</t>
  </si>
  <si>
    <t>Ecole Tiarama</t>
  </si>
  <si>
    <t>TOTALS</t>
  </si>
  <si>
    <t>Total Schools</t>
  </si>
  <si>
    <t>x2 to balance with C44</t>
  </si>
  <si>
    <t>French Polynesia</t>
  </si>
  <si>
    <t>SG</t>
  </si>
  <si>
    <t>CP</t>
  </si>
  <si>
    <t>CE1</t>
  </si>
  <si>
    <t>CE2</t>
  </si>
  <si>
    <t>CM1</t>
  </si>
  <si>
    <t>CM2</t>
  </si>
  <si>
    <t>6E</t>
  </si>
  <si>
    <t>5E</t>
  </si>
  <si>
    <t>4E</t>
  </si>
  <si>
    <t>3E</t>
  </si>
  <si>
    <t>NZ years for Primary and Secondary</t>
  </si>
  <si>
    <t>South New Zealand Conference</t>
  </si>
  <si>
    <t>Christchurch Adventist School</t>
  </si>
  <si>
    <t>Total Primary</t>
  </si>
  <si>
    <t>Grads</t>
  </si>
  <si>
    <t>All enrollments</t>
  </si>
  <si>
    <t>(FTE) All TEACHING Staff</t>
  </si>
  <si>
    <t>Collège Adventiste Tiarama</t>
  </si>
  <si>
    <t>All Non Teach Staff</t>
  </si>
  <si>
    <t>Total Sec Staff</t>
  </si>
  <si>
    <t>Total Prim Staff</t>
  </si>
  <si>
    <t xml:space="preserve">GENERAL INFORMATION ON SCHOOLS for the ANNUAL STATISTICAL REPORT to GC </t>
  </si>
  <si>
    <t>PART E  -   STUDENTS LEAVING SCHOOL</t>
  </si>
  <si>
    <t>North New South Wales</t>
  </si>
  <si>
    <t>Avondale School</t>
  </si>
  <si>
    <t>Blue Hills College</t>
  </si>
  <si>
    <t>Central Coast Adventist School</t>
  </si>
  <si>
    <t>Kempsey Adventist School</t>
  </si>
  <si>
    <t>Macksville Adventist School</t>
  </si>
  <si>
    <t>Manning Adventist School</t>
  </si>
  <si>
    <t>Port Macquarie Adventist Primary School</t>
  </si>
  <si>
    <t>Toronto Adventist Primary School</t>
  </si>
  <si>
    <t>Tweed Valley Adventist College</t>
  </si>
  <si>
    <t>Northern Australia</t>
  </si>
  <si>
    <t>Cairns Adventist College</t>
  </si>
  <si>
    <t>Riverside Adventist Christian School</t>
  </si>
  <si>
    <t>South New South Wales</t>
  </si>
  <si>
    <t>Border Christian College</t>
  </si>
  <si>
    <t>Canberra Christian School</t>
  </si>
  <si>
    <t>Narromine Christian School</t>
  </si>
  <si>
    <t>Greater Sydney</t>
  </si>
  <si>
    <t>Hills Adventist College</t>
  </si>
  <si>
    <t>Hurstville Adventist School</t>
  </si>
  <si>
    <t>Macarthur Adventist College</t>
  </si>
  <si>
    <t>Mountain View Adventist College</t>
  </si>
  <si>
    <t>Sydney Adventist School Auburn</t>
  </si>
  <si>
    <t>Wahroonga Adventist School</t>
  </si>
  <si>
    <t>Western Australia</t>
  </si>
  <si>
    <t>Carmel Adventist College Primary</t>
  </si>
  <si>
    <t>Carmel Adventist College Secondary</t>
  </si>
  <si>
    <t>South Queensland</t>
  </si>
  <si>
    <t>Brisbane Adventist College</t>
  </si>
  <si>
    <t>Darling Downs Christian School</t>
  </si>
  <si>
    <t>Gold Coast Christian College</t>
  </si>
  <si>
    <t>Ipswich Adventist School</t>
  </si>
  <si>
    <t>Noosa Christian College</t>
  </si>
  <si>
    <t>Northpine Christian College</t>
  </si>
  <si>
    <t>Tasmania</t>
  </si>
  <si>
    <t>Hilliard Christian School</t>
  </si>
  <si>
    <t>North West Christian School</t>
  </si>
  <si>
    <t>Victoria</t>
  </si>
  <si>
    <t>Gilson College Mernda</t>
  </si>
  <si>
    <t>Gilson College Taylors Hill</t>
  </si>
  <si>
    <t>Henderson College</t>
  </si>
  <si>
    <t>Heritage College</t>
  </si>
  <si>
    <t>Nunawading Christian College Secondary</t>
  </si>
  <si>
    <t>South Australia</t>
  </si>
  <si>
    <t>Prescott College</t>
  </si>
  <si>
    <t>Prescott Primary Northern</t>
  </si>
  <si>
    <t>Prescott College Southern</t>
  </si>
  <si>
    <t>Grand Total</t>
  </si>
  <si>
    <t>Australian Years for Primary and Secondary</t>
  </si>
  <si>
    <t>Kindy</t>
  </si>
  <si>
    <t>Foundation</t>
  </si>
  <si>
    <t>Total enroll- ments</t>
  </si>
  <si>
    <t>Total Enrolled</t>
  </si>
  <si>
    <t>Baptisms</t>
  </si>
  <si>
    <t>Grads = last year of specific school. K-10 is years 7 and 10. K-12 = years 7 and 12. Some schools will be year 13</t>
  </si>
  <si>
    <t>Constants for AUC</t>
  </si>
  <si>
    <t xml:space="preserve">(FTE) All TEACING Staff  </t>
  </si>
  <si>
    <t>(FTE)  Teachers SDA</t>
  </si>
  <si>
    <t>(FTE)  Teachers NON SDA</t>
  </si>
  <si>
    <t>(FTE)  Teachers holding a TEACHING degree from an SDA Tertiary institution</t>
  </si>
  <si>
    <t>(FTE)  Teachers holding ANY degree from ANY Tertiary Institution</t>
  </si>
  <si>
    <t>(FTE)  teachers certified by the SDA School system to teach</t>
  </si>
  <si>
    <t>(FTE)  teachers certified by the State or Government to teach</t>
  </si>
  <si>
    <t>ALL</t>
  </si>
  <si>
    <t>Primary Teachers</t>
  </si>
  <si>
    <t>Secondary Teachers</t>
  </si>
  <si>
    <t>All Non Teach Staff (FTE)</t>
  </si>
  <si>
    <t>All Staff Secondary</t>
  </si>
  <si>
    <t>Total for last green total line</t>
  </si>
  <si>
    <t>All Staff Primary</t>
  </si>
  <si>
    <t>For SPD Praveen Saggurthi</t>
  </si>
  <si>
    <t>Fiji Mission</t>
  </si>
  <si>
    <t>Lautoka</t>
  </si>
  <si>
    <t>Lewa</t>
  </si>
  <si>
    <t>Mana</t>
  </si>
  <si>
    <t>Nagigi</t>
  </si>
  <si>
    <t>Naqarawai</t>
  </si>
  <si>
    <t>Naqia</t>
  </si>
  <si>
    <t>Navesau</t>
  </si>
  <si>
    <t>Nelson Palmer Memorial</t>
  </si>
  <si>
    <t>Suva Adventist College</t>
  </si>
  <si>
    <t>Suva Adventist Primary</t>
  </si>
  <si>
    <t>Wainunu</t>
  </si>
  <si>
    <t>Kiribati and Nauru Mission</t>
  </si>
  <si>
    <t>Samoa Mission</t>
  </si>
  <si>
    <t>Iakina Adventist Academy</t>
  </si>
  <si>
    <t>Siufaga Adventist Primary</t>
  </si>
  <si>
    <t>Solomon Islands Mission</t>
  </si>
  <si>
    <t>Atoifi</t>
  </si>
  <si>
    <t>Tonga Mission</t>
  </si>
  <si>
    <t>Beulah College</t>
  </si>
  <si>
    <t>Beulah Primary</t>
  </si>
  <si>
    <t>Mizpah Adventist High School</t>
  </si>
  <si>
    <t>Tuvalu Mission</t>
  </si>
  <si>
    <t>Funafuti Adventist Primary</t>
  </si>
  <si>
    <t>Vanuatu Mission</t>
  </si>
  <si>
    <t>Aore Adventist Academy</t>
  </si>
  <si>
    <t>Luganville Adventist Primary School</t>
  </si>
  <si>
    <t>Penama Adventist College</t>
  </si>
  <si>
    <t>Vila Number 2 SDA Primary</t>
  </si>
  <si>
    <t>Winn SDA Primary School</t>
  </si>
  <si>
    <t>Count Combined schools twice because it is actually a primary and a secondary school.</t>
  </si>
  <si>
    <t>Data for Education Report to Praveen Saggurthi</t>
  </si>
  <si>
    <t>Pre-Primary</t>
  </si>
  <si>
    <t xml:space="preserve"> </t>
  </si>
  <si>
    <t>All primary</t>
  </si>
  <si>
    <t>All Secondary</t>
  </si>
  <si>
    <t>Total Students enrolled</t>
  </si>
  <si>
    <t>remember to count combined schools as 2</t>
  </si>
  <si>
    <t>If school lines changes, make sure Table 7 GC, is updated</t>
  </si>
  <si>
    <t>2 numbers must be equal</t>
  </si>
  <si>
    <t>All staff</t>
  </si>
  <si>
    <t>Non Teach Staff</t>
  </si>
  <si>
    <t>Teaching Staff</t>
  </si>
  <si>
    <t>COLLEGES + VOCATIONAL SCHOOLS</t>
  </si>
  <si>
    <t>A</t>
  </si>
  <si>
    <t>GENERAL</t>
  </si>
  <si>
    <t>Name of Institution:</t>
  </si>
  <si>
    <t>Date of report:</t>
  </si>
  <si>
    <t>Conference Union or Mission:</t>
  </si>
  <si>
    <t>Principal's Name and/or signature:</t>
  </si>
  <si>
    <t>Formulas, not to be deleted</t>
  </si>
  <si>
    <t>Mr Peter Safue</t>
  </si>
  <si>
    <t>Day School?</t>
  </si>
  <si>
    <t>Mark with 1</t>
  </si>
  <si>
    <t>Boarding School?</t>
  </si>
  <si>
    <t>If Tertiary</t>
  </si>
  <si>
    <t>If Vocational</t>
  </si>
  <si>
    <t>Institution Accredited by  (board of regents) local accrediting body?</t>
  </si>
  <si>
    <t>Supported by Church ONLY?</t>
  </si>
  <si>
    <t>Supported by Church and goverment?</t>
  </si>
  <si>
    <t>Bible is integral part of curriculum</t>
  </si>
  <si>
    <t>SPD   Avondale</t>
  </si>
  <si>
    <t>SPD    PAU</t>
  </si>
  <si>
    <t>TPUM Fulton</t>
  </si>
  <si>
    <t>PNGUM Sonoma</t>
  </si>
  <si>
    <t>TOTAL COLLEGES</t>
  </si>
  <si>
    <t>Vocational Schools</t>
  </si>
  <si>
    <t>TPUM Afatura</t>
  </si>
  <si>
    <t>TPUM Batuna</t>
  </si>
  <si>
    <t>AUC Mamarapha</t>
  </si>
  <si>
    <t>B</t>
  </si>
  <si>
    <t>ENROLMENT</t>
  </si>
  <si>
    <t>Total number of students enrolled during school year</t>
  </si>
  <si>
    <t>Number of SDA students</t>
  </si>
  <si>
    <t>Number of non-SDA students</t>
  </si>
  <si>
    <t>Students baptised during the current year</t>
  </si>
  <si>
    <t>Total number of graduates for the current year</t>
  </si>
  <si>
    <t>C</t>
  </si>
  <si>
    <t>STAFF</t>
  </si>
  <si>
    <r>
      <t xml:space="preserve">Total number of lecturers / teachers </t>
    </r>
    <r>
      <rPr>
        <sz val="8"/>
        <color indexed="10"/>
        <rFont val="Calibri"/>
        <family val="2"/>
      </rPr>
      <t>(Full-time equivalent FTE)</t>
    </r>
  </si>
  <si>
    <r>
      <t xml:space="preserve">Number of SDA teachers.lecturers </t>
    </r>
    <r>
      <rPr>
        <sz val="8"/>
        <color indexed="10"/>
        <rFont val="Calibri"/>
        <family val="2"/>
      </rPr>
      <t>(Full-time equivalent)</t>
    </r>
  </si>
  <si>
    <r>
      <t xml:space="preserve">Number of non-SDA teachers/lecturers </t>
    </r>
    <r>
      <rPr>
        <sz val="8"/>
        <color indexed="10"/>
        <rFont val="Calibri"/>
        <family val="2"/>
      </rPr>
      <t>(Full-time equivalent)</t>
    </r>
  </si>
  <si>
    <r>
      <t xml:space="preserve">Number of non-teaching staff </t>
    </r>
    <r>
      <rPr>
        <sz val="8"/>
        <color indexed="10"/>
        <rFont val="Calibri"/>
        <family val="2"/>
      </rPr>
      <t>(Full-time equivalent FTE)</t>
    </r>
  </si>
  <si>
    <r>
      <t xml:space="preserve">Number of teaching staff who graduated from an SDA college or university  </t>
    </r>
    <r>
      <rPr>
        <sz val="8"/>
        <color indexed="10"/>
        <rFont val="Calibri"/>
        <family val="2"/>
      </rPr>
      <t>(Full time equivalent)</t>
    </r>
  </si>
  <si>
    <t>Number of teaching staff holding ANY DEGREE from any tertiary institution (FTE)</t>
  </si>
  <si>
    <t>E</t>
  </si>
  <si>
    <t>COURSE ENROLMENT NUMBERS</t>
  </si>
  <si>
    <t>COLLEGES</t>
  </si>
  <si>
    <t xml:space="preserve">Theology </t>
  </si>
  <si>
    <t>Religion</t>
  </si>
  <si>
    <t>Teacher Education</t>
  </si>
  <si>
    <t xml:space="preserve">Business </t>
  </si>
  <si>
    <t>Accounting, Marketing, Office Administration, Secretarial</t>
  </si>
  <si>
    <t>Humanities and arts</t>
  </si>
  <si>
    <t>Languages, Music, Art, etc</t>
  </si>
  <si>
    <t>Natural and Pure Sciences</t>
  </si>
  <si>
    <t>Maths, Biology, Chemistry</t>
  </si>
  <si>
    <t>Social Sciences</t>
  </si>
  <si>
    <t>History, Psychology, etc</t>
  </si>
  <si>
    <t>Applied Sciences</t>
  </si>
  <si>
    <t>Vocational and/or Technical training (Outdoor Rec etc)</t>
  </si>
  <si>
    <t>Health</t>
  </si>
  <si>
    <t>Nursing, Medicine, Physical therapy, etc.</t>
  </si>
  <si>
    <t>Other</t>
  </si>
  <si>
    <t>Added by Sonya to balance with student numbers</t>
  </si>
  <si>
    <t>VOCATIONAL  SCHOOLS</t>
  </si>
  <si>
    <t xml:space="preserve">TOTAL </t>
  </si>
  <si>
    <t>Religion, Theology, Bible worker, Trainee Ministers</t>
  </si>
  <si>
    <t>Accounting, Marketing, Office Admin, Secretarial, Typing</t>
  </si>
  <si>
    <t>Vocational and/or Technical training</t>
  </si>
  <si>
    <t>Nursing, Physical therapy, Care Worker, etc.</t>
  </si>
  <si>
    <t>Building, Carpentry, Home Ec, Sewing, Mechanics, Agriculture</t>
  </si>
  <si>
    <t>South Pacific Division</t>
  </si>
  <si>
    <t>Self populating</t>
  </si>
  <si>
    <t>ALL SCHOOLS, UNIVERSITIES AND COLLEGES</t>
  </si>
  <si>
    <t>Union /</t>
  </si>
  <si>
    <t>Number of Schools</t>
  </si>
  <si>
    <t>Number of Teachers (FTE)</t>
  </si>
  <si>
    <t>Number of Students</t>
  </si>
  <si>
    <t>Attached Field</t>
  </si>
  <si>
    <t>Prim.</t>
  </si>
  <si>
    <t>Sec.</t>
  </si>
  <si>
    <t>W.Tr.</t>
  </si>
  <si>
    <t>Tert.</t>
  </si>
  <si>
    <t>Prim</t>
  </si>
  <si>
    <t>Sec</t>
  </si>
  <si>
    <t>W. Tr</t>
  </si>
  <si>
    <t>Tert</t>
  </si>
  <si>
    <t>AUC</t>
  </si>
  <si>
    <t>NZPUC</t>
  </si>
  <si>
    <t>PNGUM</t>
  </si>
  <si>
    <t>SPD</t>
  </si>
  <si>
    <t>TPUM</t>
  </si>
  <si>
    <t>DIVISION TOTALS</t>
  </si>
  <si>
    <t>Control</t>
  </si>
  <si>
    <t>Teachers</t>
  </si>
  <si>
    <t>Division Summary of Schools, Instructional Units, Teachers and Students</t>
  </si>
  <si>
    <r>
      <t>Summary of</t>
    </r>
    <r>
      <rPr>
        <b/>
        <sz val="10"/>
        <color indexed="10"/>
        <rFont val="Geneva"/>
      </rPr>
      <t xml:space="preserve"> Tertiary School Statistics </t>
    </r>
    <r>
      <rPr>
        <b/>
        <sz val="10"/>
        <rFont val="Geneva"/>
      </rPr>
      <t>by Institution</t>
    </r>
  </si>
  <si>
    <t>Self-populating</t>
  </si>
  <si>
    <t>UNIVERSITIES + COLLEGES</t>
  </si>
  <si>
    <t>School Identifier</t>
  </si>
  <si>
    <t>Avondale</t>
  </si>
  <si>
    <t>Fulton</t>
  </si>
  <si>
    <t>PAU</t>
  </si>
  <si>
    <t>Sonoma</t>
  </si>
  <si>
    <t>Accredited by Board of Regents (local accrediting body)</t>
  </si>
  <si>
    <t>Total number of teachers (FTE)</t>
  </si>
  <si>
    <t>SDA teachers (FTE)</t>
  </si>
  <si>
    <t>Non-SDA teachers (FTE)</t>
  </si>
  <si>
    <t>Teachers who graduated from SDA tertiary institutions (colleges/universities) (FTE)</t>
  </si>
  <si>
    <t>Non-teaching personnel (FTE)</t>
  </si>
  <si>
    <t>Total number of students (opening enrollment)</t>
  </si>
  <si>
    <t>SDA students (baptised or having one or both SDA parents)</t>
  </si>
  <si>
    <t>Non-SDA students</t>
  </si>
  <si>
    <t>Students baptised during the school year</t>
  </si>
  <si>
    <t>Students enrolled in theology/religion</t>
  </si>
  <si>
    <t>Students enrolled in education/teaching</t>
  </si>
  <si>
    <t>Students enrolled in business/accounting marketing/office administration</t>
  </si>
  <si>
    <t>Students enrolled in humanities and arts (languages/music/art/etc.)</t>
  </si>
  <si>
    <t>Students enrolled in social science (history/psychology/etc.)</t>
  </si>
  <si>
    <t>Students enrolled in natural and pure sciences (math/biology/chemistry/etc.)</t>
  </si>
  <si>
    <t>Students enrolled in applied science (vocational/technical)</t>
  </si>
  <si>
    <t>Students enrolled in health (nursing/medicine/physical therapy/etc.)</t>
  </si>
  <si>
    <t>Students enrolled in other</t>
  </si>
  <si>
    <t>Total number of graduates</t>
  </si>
  <si>
    <t>TEXT ONLY</t>
  </si>
  <si>
    <t>-</t>
  </si>
  <si>
    <t>TABLE 5 (SPD)</t>
  </si>
  <si>
    <r>
      <t xml:space="preserve">Summary of Division </t>
    </r>
    <r>
      <rPr>
        <b/>
        <sz val="10"/>
        <color indexed="10"/>
        <rFont val="Geneva"/>
      </rPr>
      <t>Worker-Training Sc</t>
    </r>
    <r>
      <rPr>
        <b/>
        <sz val="10"/>
        <rFont val="Geneva"/>
      </rPr>
      <t>hool Statistics by Union</t>
    </r>
  </si>
  <si>
    <r>
      <t xml:space="preserve">TPUM </t>
    </r>
    <r>
      <rPr>
        <b/>
        <sz val="10"/>
        <color indexed="10"/>
        <rFont val="Geneva"/>
      </rPr>
      <t>AFATURA BATUNA ATOIFI</t>
    </r>
  </si>
  <si>
    <t>Total number of schools</t>
  </si>
  <si>
    <t>Schools supported by the church without government assistance</t>
  </si>
  <si>
    <t>Schools with government and church support</t>
  </si>
  <si>
    <t>Schools with Bible as an integral part of the curriculum</t>
  </si>
  <si>
    <t>Teachers who graduated from SDA tertiary institutions (colleges/universities)</t>
  </si>
  <si>
    <t>Teachers holding state teaching certificates (All must have state certificate)</t>
  </si>
  <si>
    <t>Teachers holding SDA denominational teaching certificates</t>
  </si>
  <si>
    <t>Teachers holding a degree</t>
  </si>
  <si>
    <t>Non-teaching personnel</t>
  </si>
  <si>
    <t xml:space="preserve">Total number of students </t>
  </si>
  <si>
    <t>SDA students</t>
  </si>
  <si>
    <t>Students enrolled in ministerial/Bible program</t>
  </si>
  <si>
    <t>Students enrolled in teacher training program</t>
  </si>
  <si>
    <t>Students enrolled in business/accounting program</t>
  </si>
  <si>
    <t>Students enrolled in nurses’ training program</t>
  </si>
  <si>
    <t>Students enrolled in vocational/technical program (Applied Science)</t>
  </si>
  <si>
    <t>Students enrolled in other programs (Building, Carpentry, Home Ec, Mechanics, Agriculture)</t>
  </si>
  <si>
    <t>Graduates from worker-training programs</t>
  </si>
  <si>
    <t>HIGH SCHOOLS BY UNIONS</t>
  </si>
  <si>
    <t>Boarding schools</t>
  </si>
  <si>
    <t>SDA accredited schools</t>
  </si>
  <si>
    <t xml:space="preserve">Total number of teachers </t>
  </si>
  <si>
    <t xml:space="preserve">SDA teachers </t>
  </si>
  <si>
    <t xml:space="preserve">Non-SDA teachers </t>
  </si>
  <si>
    <t xml:space="preserve">Teachers holding state teaching certificates </t>
  </si>
  <si>
    <t xml:space="preserve">Teachers holding SDA denominational teaching certificates </t>
  </si>
  <si>
    <t>Total enrollment SECONDARY</t>
  </si>
  <si>
    <t>Total graduates for the current year</t>
  </si>
  <si>
    <t>Students enrolled in a specialised program</t>
  </si>
  <si>
    <t>Students</t>
  </si>
  <si>
    <t>Employees</t>
  </si>
  <si>
    <t>Students Baptised</t>
  </si>
  <si>
    <t>SDA Students</t>
  </si>
  <si>
    <t>Non SDA students</t>
  </si>
  <si>
    <t>Total Students</t>
  </si>
  <si>
    <t>FTE SDA teachers</t>
  </si>
  <si>
    <t>FTE Non SDA teachers</t>
  </si>
  <si>
    <t>Total teachers</t>
  </si>
  <si>
    <t>FTE Non-teaching personnel</t>
  </si>
  <si>
    <t>Total Personnel</t>
  </si>
  <si>
    <t xml:space="preserve">Papaaroa Adventist College </t>
  </si>
  <si>
    <t xml:space="preserve">Collège Adventiste Tiarama
</t>
  </si>
  <si>
    <t>Solomon Island Mission</t>
  </si>
  <si>
    <t>CONTROLS from GC Table 6 - Secondary</t>
  </si>
  <si>
    <t xml:space="preserve">PRIMARY </t>
  </si>
  <si>
    <r>
      <t>Total number of teachers</t>
    </r>
    <r>
      <rPr>
        <sz val="9"/>
        <color indexed="10"/>
        <rFont val="Geneva"/>
      </rPr>
      <t xml:space="preserve"> </t>
    </r>
  </si>
  <si>
    <t>SDA teachers</t>
  </si>
  <si>
    <t>Non-SDA teachers</t>
  </si>
  <si>
    <t>Teachers holding state teaching certificates</t>
  </si>
  <si>
    <t>SDA students (baptised or having one or both SDA parent)</t>
  </si>
  <si>
    <t>Students baptised during school year</t>
  </si>
  <si>
    <t>TABLE 32</t>
  </si>
  <si>
    <t>Attending Primary, Secondary, Worker-Training and Tertiary Schools</t>
  </si>
  <si>
    <t>per 1000 (M) Church Members</t>
  </si>
  <si>
    <t>SDA STUDENTS PER MEMBERS</t>
  </si>
  <si>
    <t>Date</t>
  </si>
  <si>
    <t>Division Church Membership</t>
  </si>
  <si>
    <t>Prim St./M</t>
  </si>
  <si>
    <t>Sec St./M</t>
  </si>
  <si>
    <t>Worker Training Students</t>
  </si>
  <si>
    <t>W. Tr. St./M</t>
  </si>
  <si>
    <t>Tertiary Students</t>
  </si>
  <si>
    <t>Tert St./M</t>
  </si>
  <si>
    <t>Total St. /M</t>
  </si>
  <si>
    <t>Add 2013 sometime.</t>
  </si>
  <si>
    <t>TABLE 33</t>
  </si>
  <si>
    <t>SDA + NON SDA STUDENTS PER MEMBERS</t>
  </si>
  <si>
    <t>SELF POPULATING FROM OTHER SHEETS</t>
  </si>
  <si>
    <t>FORM 5</t>
  </si>
  <si>
    <t>Categories of Seventh-day Adventist Schools as expected by General Conference</t>
  </si>
  <si>
    <t>General Classification System</t>
  </si>
  <si>
    <t>G</t>
  </si>
  <si>
    <t>A tertiary-level institution offering one or more graduate degree programs under its own authority.</t>
  </si>
  <si>
    <t xml:space="preserve">A tertiary-level institution offering one or more baccalaureate degrees under its own authority. </t>
  </si>
  <si>
    <t>JC</t>
  </si>
  <si>
    <t>A tertiary-level institution offering less than four years of post-secondary studies (not leading to a baccalaureate degree).</t>
  </si>
  <si>
    <t>CS</t>
  </si>
  <si>
    <t>A complete secondary school (providing basic requirements for admission to tertiary institutions in the country).</t>
  </si>
  <si>
    <t xml:space="preserve">CSB </t>
  </si>
  <si>
    <t>A complete secondary school (providing basic requirements for admission to tertiary institutions in the country), with boarding facilities.</t>
  </si>
  <si>
    <t>PS</t>
  </si>
  <si>
    <t>A secondary school offering a partial program of studies (not providing basic requirements for admission to tertiary institutions in the country).</t>
  </si>
  <si>
    <t>WT</t>
  </si>
  <si>
    <t xml:space="preserve">An employee training school offering secondary-level and/or advanced studies. </t>
  </si>
  <si>
    <t>Accrediting Association of Seventh-day Adventist Schools, Colleges, and Universities</t>
  </si>
  <si>
    <t>Directory of Authorized Institutions</t>
  </si>
  <si>
    <t>Name of Institution</t>
  </si>
  <si>
    <t>Category</t>
  </si>
  <si>
    <t>Location</t>
  </si>
  <si>
    <t>Administrator</t>
  </si>
  <si>
    <t>Established</t>
  </si>
  <si>
    <t>Incomplete and Vocational Schools</t>
  </si>
  <si>
    <t>Afutara Adventist  Vocational School</t>
  </si>
  <si>
    <t>Malaita, Solomon Islands</t>
  </si>
  <si>
    <t>Batuna Adventist  Vocational  School</t>
  </si>
  <si>
    <t>Solomon Islands</t>
  </si>
  <si>
    <t>Bekabeka Junior High School</t>
  </si>
  <si>
    <t>Western Solomon Islands</t>
  </si>
  <si>
    <t>Vanuatu</t>
  </si>
  <si>
    <t>Gwaunasu Adventist Junior High School</t>
  </si>
  <si>
    <t>Malaita Solomon Islands</t>
  </si>
  <si>
    <t>Guadalcanal Solomon Islands</t>
  </si>
  <si>
    <t>Kukele Adventist High School</t>
  </si>
  <si>
    <t>Malua Bay Adventist School</t>
  </si>
  <si>
    <t>Mamarapha Vocational School</t>
  </si>
  <si>
    <t>Maranatha Adventist High School</t>
  </si>
  <si>
    <t>Talakali Adventist Junior High School</t>
  </si>
  <si>
    <t>Vatuvonu Adventist High School</t>
  </si>
  <si>
    <t>Vanua Levu Fiji</t>
  </si>
  <si>
    <t>Directory of Accredited Institutions</t>
  </si>
  <si>
    <t>First Accredited</t>
  </si>
  <si>
    <t>Accreditation Expires</t>
  </si>
  <si>
    <t>Postsecondary Schools</t>
  </si>
  <si>
    <t>Avondale College</t>
  </si>
  <si>
    <t>Cooranbong, NSW, Australia</t>
  </si>
  <si>
    <t>Ray Roennfeldt</t>
  </si>
  <si>
    <t>Fulton College</t>
  </si>
  <si>
    <t>Tailevu, Fiji</t>
  </si>
  <si>
    <t>Stephen Currow</t>
  </si>
  <si>
    <t>Pacific Adventist University</t>
  </si>
  <si>
    <t>Boroko, Papua New Guinea</t>
  </si>
  <si>
    <t>Sonoma Adventist College</t>
  </si>
  <si>
    <t>Rabaul, Papua New Guinea</t>
  </si>
  <si>
    <t>Secondary Schools</t>
  </si>
  <si>
    <t>Australian Union Conference</t>
  </si>
  <si>
    <t>Cooranbong, New South Wales, Australia</t>
  </si>
  <si>
    <t>Lismore, New South Wales, Australia</t>
  </si>
  <si>
    <t>Albury, New South Wales, Australia</t>
  </si>
  <si>
    <t>Mackay, Queensland, Australia</t>
  </si>
  <si>
    <t>Carmel Adventist College</t>
  </si>
  <si>
    <t>Carmel, Western Australia</t>
  </si>
  <si>
    <t>Erina, New South Wales, Australia</t>
  </si>
  <si>
    <t>Toowoomba, Queensland, Australia</t>
  </si>
  <si>
    <t>Adrian Fitzpatrick</t>
  </si>
  <si>
    <t>Mark Vodell</t>
  </si>
  <si>
    <t>Reedy Creek, Queensland, Australia</t>
  </si>
  <si>
    <t>Guy Lawson</t>
  </si>
  <si>
    <t>Mildura, Victoria, Australia</t>
  </si>
  <si>
    <t>Sandra Ferry</t>
  </si>
  <si>
    <t>Narre Warren South, Victoria, Australia</t>
  </si>
  <si>
    <t>Moonah, Tasmania, Australia</t>
  </si>
  <si>
    <t>Kempsey, New South Wales, Australia</t>
  </si>
  <si>
    <t>Rohan Deanshaw</t>
  </si>
  <si>
    <t>Lilydale Adventist Academy</t>
  </si>
  <si>
    <t>Lilydale, Victoria, Australia</t>
  </si>
  <si>
    <t>Macquarie Fields, New South Wales, Australia</t>
  </si>
  <si>
    <t>Anna Calandra</t>
  </si>
  <si>
    <t xml:space="preserve">Macquarie College </t>
  </si>
  <si>
    <t>Wallsend, New South Wales, Australia</t>
  </si>
  <si>
    <t>Doonside, New South Wales, Australia</t>
  </si>
  <si>
    <t>Cooroy, Queensland, Australia</t>
  </si>
  <si>
    <t>Kallangur, Queensland, Australia</t>
  </si>
  <si>
    <t>Graham Baird</t>
  </si>
  <si>
    <t>Penguin, Tasmania, Australia</t>
  </si>
  <si>
    <t>Nunawading Christian College</t>
  </si>
  <si>
    <t>Nunawading, Victoria, Australia</t>
  </si>
  <si>
    <t>Prospect, South Australia</t>
  </si>
  <si>
    <t>Murwillumbah, New South Wales, Australia</t>
  </si>
  <si>
    <t>Paul Fua</t>
  </si>
  <si>
    <t>New Zealand Pacific Union Conference</t>
  </si>
  <si>
    <t>Auckland Adventist High School</t>
  </si>
  <si>
    <t>Auckland, New Zealand</t>
  </si>
  <si>
    <t>Christchurch Adventist High School</t>
  </si>
  <si>
    <t>Christchurch, New Zealand</t>
  </si>
  <si>
    <t>CSB</t>
  </si>
  <si>
    <t>Longburn, New Zealand</t>
  </si>
  <si>
    <t>Papaaroa High School</t>
  </si>
  <si>
    <t>Papeete, Tahiti</t>
  </si>
  <si>
    <t>Papua New Guinea Union Mission</t>
  </si>
  <si>
    <t>Kabiufa Adventist Secondary School</t>
  </si>
  <si>
    <t>Kambubu Adventist High School</t>
  </si>
  <si>
    <t>New Britain Island, Papua New Guinea</t>
  </si>
  <si>
    <t>Silas Wagi</t>
  </si>
  <si>
    <t>Mount Diamond Adventist High School</t>
  </si>
  <si>
    <t>Mt. Hagen, Papua New Guinea</t>
  </si>
  <si>
    <t>Robinson Lanza</t>
  </si>
  <si>
    <t>Trans Pacific Union Mission</t>
  </si>
  <si>
    <t>Aore, Vanuatu</t>
  </si>
  <si>
    <t>Betikama Adventist College</t>
  </si>
  <si>
    <t>Guadalcanal, Solomon Islands</t>
  </si>
  <si>
    <t>Francis Leovania</t>
  </si>
  <si>
    <t>Nuku’alofa, Tonga</t>
  </si>
  <si>
    <t>Mele Vailhola</t>
  </si>
  <si>
    <t>Burns Creek Junior High School</t>
  </si>
  <si>
    <t>Honiara, Solomon Islands</t>
  </si>
  <si>
    <t>Buruku Junior High School</t>
  </si>
  <si>
    <t>Epauto Seventh-day Adventist Secondary School</t>
  </si>
  <si>
    <t>Port Vila, Vanuatu</t>
  </si>
  <si>
    <t>Pago Pago, American Samoa</t>
  </si>
  <si>
    <t>Jones Adventist College</t>
  </si>
  <si>
    <t>Kenny Elisha</t>
  </si>
  <si>
    <t>Kauma Adventist High School</t>
  </si>
  <si>
    <t>Abemama, Kiribati</t>
  </si>
  <si>
    <t>BanabatiKabwaritaake</t>
  </si>
  <si>
    <t>Kukudu Adventist High School</t>
  </si>
  <si>
    <t>Western Province, Solomon Islands</t>
  </si>
  <si>
    <t>Kwataparen Adventist Secondary School</t>
  </si>
  <si>
    <t>Lenakal, Tanna Island, Vanuatu</t>
  </si>
  <si>
    <t>Neiafu, Tonga</t>
  </si>
  <si>
    <t>Navesau Adventist High School</t>
  </si>
  <si>
    <t>Wainibuka, Fiji</t>
  </si>
  <si>
    <t>Josua Qalobula</t>
  </si>
  <si>
    <t>Puzivai Adventist Junior High School,</t>
  </si>
  <si>
    <t>Choisel Solomon Islands</t>
  </si>
  <si>
    <t>Reuben Venokana</t>
  </si>
  <si>
    <t>Samoa Adventist College</t>
  </si>
  <si>
    <t>Apia, Western Samoa</t>
  </si>
  <si>
    <t>Eteuati Koria</t>
  </si>
  <si>
    <t>Suva Adventist High School</t>
  </si>
  <si>
    <t>Suvavou, Fiji</t>
  </si>
  <si>
    <t>Uma More</t>
  </si>
  <si>
    <t>Tenakoga Junior High School</t>
  </si>
  <si>
    <t>REPORT ON EDUCATION</t>
  </si>
  <si>
    <t>EDUCATIONAL INSTITUTIONS</t>
  </si>
  <si>
    <t>EDUCATION STAFFING</t>
  </si>
  <si>
    <t>EDUCATION  ENROLMENT</t>
  </si>
  <si>
    <t>Primary Schools</t>
  </si>
  <si>
    <t>Colleges + Universities</t>
  </si>
  <si>
    <t>Colleges + Universites</t>
  </si>
  <si>
    <t>All Institutions</t>
  </si>
  <si>
    <t>AUSTRALIAN UNION</t>
  </si>
  <si>
    <t>Northern Australian</t>
  </si>
  <si>
    <t>Western Australian</t>
  </si>
  <si>
    <t>AUC TOTAL</t>
  </si>
  <si>
    <t>NEW ZEALAND PACIFIC UNION</t>
  </si>
  <si>
    <t>Cook Islands</t>
  </si>
  <si>
    <t>New Caledonia</t>
  </si>
  <si>
    <t>North New Zealand</t>
  </si>
  <si>
    <t>South New Zealand</t>
  </si>
  <si>
    <t>Pitcairn Island Attached Church</t>
  </si>
  <si>
    <t>NZPUC TOTAL</t>
  </si>
  <si>
    <t>PAPUA NEW GUINEA UNION</t>
  </si>
  <si>
    <t>Sonoma COLLEGE</t>
  </si>
  <si>
    <t>Bougainville</t>
  </si>
  <si>
    <t>Central Papua</t>
  </si>
  <si>
    <t>Eastern Highlands/Simbu</t>
  </si>
  <si>
    <t>Madang/Manus</t>
  </si>
  <si>
    <t>Morobe</t>
  </si>
  <si>
    <t>New Britain/New Ireland</t>
  </si>
  <si>
    <t>North East Papua</t>
  </si>
  <si>
    <t>Sepik</t>
  </si>
  <si>
    <t>South West Papua</t>
  </si>
  <si>
    <t>Western Highlands</t>
  </si>
  <si>
    <t>PNGUM TOTAL</t>
  </si>
  <si>
    <t>TRANS-PACIFIC UNION</t>
  </si>
  <si>
    <t>Fulton COLLEGE</t>
  </si>
  <si>
    <t>Afutara Vocational School</t>
  </si>
  <si>
    <t>Batuna Vocational School</t>
  </si>
  <si>
    <t>Fiji</t>
  </si>
  <si>
    <t>Kiribati</t>
  </si>
  <si>
    <t>Samoas-Tokelau</t>
  </si>
  <si>
    <t>Tonga</t>
  </si>
  <si>
    <t>Tuvalu</t>
  </si>
  <si>
    <t>TPUM TOTALS</t>
  </si>
  <si>
    <t>Self Populating from above</t>
  </si>
  <si>
    <t>Avondale COLLEGE</t>
  </si>
  <si>
    <t>Pacific Adventist UNIVERSITY</t>
  </si>
  <si>
    <t>New Zealand Pacific Union Conf.</t>
  </si>
  <si>
    <t>Trans-Pacific Union Mission</t>
  </si>
  <si>
    <t>All Students</t>
  </si>
  <si>
    <t>Cross Checks for Totals</t>
  </si>
  <si>
    <t xml:space="preserve">REPORT ON EDUCATION, YOUTH AND  PATHFINDER ORGANIZATIONS </t>
  </si>
  <si>
    <t>FOR THE YEAR 2012</t>
  </si>
  <si>
    <t>Populates Automatically</t>
  </si>
  <si>
    <t xml:space="preserve">Self populating </t>
  </si>
  <si>
    <t>ENROL.  TOTALS</t>
  </si>
  <si>
    <t>ADVENTIST YOUTH</t>
  </si>
  <si>
    <t>PRIM. SCHOOLS</t>
  </si>
  <si>
    <t xml:space="preserve">COMB. PRIM. SEC. SCHOOLS </t>
  </si>
  <si>
    <t>SEC. SCHOOLS</t>
  </si>
  <si>
    <t xml:space="preserve">COMB. PRIM. SCHOOLS </t>
  </si>
  <si>
    <t xml:space="preserve">COMB. SEC. SCHOOLS </t>
  </si>
  <si>
    <t>ALL INSTIT.</t>
  </si>
  <si>
    <t>No of YOUTH SOCIETIES</t>
  </si>
  <si>
    <t>YOUTH SOCIETY MEMBERSHIP</t>
  </si>
  <si>
    <t xml:space="preserve">No of PATHFINDER CLUBS </t>
  </si>
  <si>
    <t>PATHFINDER MEMBERSHIP</t>
  </si>
  <si>
    <t>All School enrollments</t>
  </si>
  <si>
    <t>Longburn College</t>
  </si>
  <si>
    <t>All  School staff</t>
  </si>
  <si>
    <t>2012 DVISION TOTALS</t>
  </si>
  <si>
    <t>Controls for Totals</t>
  </si>
  <si>
    <t>GC Table 3</t>
  </si>
  <si>
    <t>from GC Table 3, 4, 5, 6 + 8 to pick up non teaching</t>
  </si>
  <si>
    <t>GCT3</t>
  </si>
  <si>
    <t>REGIONS</t>
  </si>
  <si>
    <t>Vocational School Students</t>
  </si>
  <si>
    <t>Total</t>
  </si>
  <si>
    <t>NZ</t>
  </si>
  <si>
    <t>Linked</t>
  </si>
  <si>
    <t>Text only</t>
  </si>
  <si>
    <t>TOTAL NUMBER elementary through tertiary</t>
  </si>
  <si>
    <t>NUMBER OF ELEMENTARY SCHOOLS</t>
  </si>
  <si>
    <t>NUMBER OF SECONDARY SCHOOLS</t>
  </si>
  <si>
    <t>NUMBER OF TERTIARY INSTITUTIONS</t>
  </si>
  <si>
    <t xml:space="preserve">Please list WORKER-TRAINING INSTITUTIONS separately </t>
  </si>
  <si>
    <t>NUMBER OF ELEMENTARY TEACHERS</t>
  </si>
  <si>
    <t>NUMBER OF SECONDARY TEACHERS</t>
  </si>
  <si>
    <t>NUMBER OF TERTIARY TEACHERS (college and graduate level)</t>
  </si>
  <si>
    <t>Please list WORKER-TRAINING school TEACHERS separately</t>
  </si>
  <si>
    <t>NUMBER OF ELEMENTARY STUDENTS</t>
  </si>
  <si>
    <t>NUMBER OF SECONDARY STUDENTS</t>
  </si>
  <si>
    <t>NUMBER OF TERTIARY STUDENTS (college and graduate level)</t>
  </si>
  <si>
    <t>Please list WORKER TRAINING school STUDENTS separately</t>
  </si>
  <si>
    <t>EDUCATION-RELATED BAPTISMS</t>
  </si>
  <si>
    <t>TOTAL NUMBER of students baptised for the period 2005-2010</t>
  </si>
  <si>
    <t>STUDENTS BAPTISED BY YEAR</t>
  </si>
  <si>
    <t>TOTAL NUMBER elementary through tertiary BAPTISED</t>
  </si>
  <si>
    <t>NUMBER OF ELEMENTARY STUDENTS BAPTISED</t>
  </si>
  <si>
    <t>NUMBER OF SECONDARY STUDENTS BAPTISED</t>
  </si>
  <si>
    <t>NUMBER OF TERTIARY STUDENTS (college and graduate level) BAPTISED</t>
  </si>
  <si>
    <t>Please list WORKER TRAINING school STUDENTS separately BAPTISED</t>
  </si>
  <si>
    <t>TOTALS FOR BAPTISMS</t>
  </si>
  <si>
    <t>Links in place</t>
  </si>
  <si>
    <t>Koiari Park Primary</t>
  </si>
  <si>
    <t>Moruma Adventist High School</t>
  </si>
  <si>
    <t>Asai Adventist Primary School</t>
  </si>
  <si>
    <t>Bangapala Adventist Primary School</t>
  </si>
  <si>
    <t>Bondek Adventist Primary School</t>
  </si>
  <si>
    <t>Boroi Adventist Primary School</t>
  </si>
  <si>
    <t>Naru Adventist Primary School</t>
  </si>
  <si>
    <t>Nihon Adventist Primary School</t>
  </si>
  <si>
    <t>Nuwok Adventist Primary School</t>
  </si>
  <si>
    <t>Sama Adventist Primary School</t>
  </si>
  <si>
    <t>Tong Adventist Primary School</t>
  </si>
  <si>
    <t>Waput Adventist Primary School</t>
  </si>
  <si>
    <t>all Students</t>
  </si>
  <si>
    <t>Church Membership at end of quarter 3 or 4 - Ask from Praveen Saggurthi</t>
  </si>
  <si>
    <t>Primary students</t>
  </si>
  <si>
    <t>baptisms</t>
  </si>
  <si>
    <t>GC PNGUM</t>
  </si>
  <si>
    <t>Keep these for comparing with GC Database</t>
  </si>
  <si>
    <t>Inonda SDA High School</t>
  </si>
  <si>
    <t>Kambubu Secondary UNION</t>
  </si>
  <si>
    <t>Anga Adventist Elementary School</t>
  </si>
  <si>
    <t>Banisu Adventist Elementary  School</t>
  </si>
  <si>
    <t>Gabensis Adventist Primary School</t>
  </si>
  <si>
    <t>Komako Adventist Primary School</t>
  </si>
  <si>
    <t>Tanam Adventist Primary School</t>
  </si>
  <si>
    <t>Koiari Park Secondary</t>
  </si>
  <si>
    <t>Mt. Diamond Secondary</t>
  </si>
  <si>
    <t>Barava SDA Primary School</t>
  </si>
  <si>
    <t>Darutue SDA Primary School</t>
  </si>
  <si>
    <t>Gina SDA Primary School</t>
  </si>
  <si>
    <t>Hairu SDA Primary School</t>
  </si>
  <si>
    <t>Itae SDA Primary School</t>
  </si>
  <si>
    <t>Kepesia SDA Primary School</t>
  </si>
  <si>
    <t>Magini SDA Primary School</t>
  </si>
  <si>
    <t>Tanginare SDA Primary School</t>
  </si>
  <si>
    <t>Tavatava SDA Primary School</t>
  </si>
  <si>
    <t>Tugiogu SDA Primary School</t>
  </si>
  <si>
    <t>Wasinabus SDA Primary School</t>
  </si>
  <si>
    <t>Magean Primary School</t>
  </si>
  <si>
    <t>All secondary staff</t>
  </si>
  <si>
    <t>All Primary Staff</t>
  </si>
  <si>
    <t>Balances with GC Database!</t>
  </si>
  <si>
    <t>NOW LINKED ACCORDING TO GC Distributions</t>
  </si>
  <si>
    <t>Students balance with GC Database</t>
  </si>
  <si>
    <t>SDA - NON-SDA Students 2014</t>
  </si>
  <si>
    <t>Includes Mamarapha + Avondale College</t>
  </si>
  <si>
    <t>Includes Fulton</t>
  </si>
  <si>
    <t>Includes PAU + Sonoma</t>
  </si>
  <si>
    <t>TOTAL - SPD</t>
  </si>
  <si>
    <t>SDA - NON-SDA Students 2013</t>
  </si>
  <si>
    <t>SDA - NON-SDA Students 2012</t>
  </si>
  <si>
    <t xml:space="preserve">Avondale used to be under SPD </t>
  </si>
  <si>
    <t>PAU used to be under SPD</t>
  </si>
  <si>
    <t>Year</t>
  </si>
  <si>
    <t>2014</t>
  </si>
  <si>
    <t>Previously Avondale SPD institution but GC reporting puts it in the Conference it physically is located</t>
  </si>
  <si>
    <t>2013</t>
  </si>
  <si>
    <t>WT - Afatura, Batuna, Atoifi not reported this year</t>
  </si>
  <si>
    <t>2012</t>
  </si>
  <si>
    <t>2011</t>
  </si>
  <si>
    <t>2009</t>
  </si>
  <si>
    <t>Union / Attached Field</t>
  </si>
  <si>
    <t>4 Year trend in the Annual Statistical Report to GC</t>
  </si>
  <si>
    <t>Reporting Year</t>
  </si>
  <si>
    <t>Vocational</t>
  </si>
  <si>
    <t>Tertiary</t>
  </si>
  <si>
    <t>Vocatoinal</t>
  </si>
  <si>
    <t>Student / Teacher Ratio</t>
  </si>
  <si>
    <t>Union</t>
  </si>
  <si>
    <t>Foyer version is a Word Document</t>
  </si>
  <si>
    <t>Should self complete if links are not broken</t>
  </si>
  <si>
    <t>Tertiary + Vocational Institutions</t>
  </si>
  <si>
    <t>SPD TOTAL</t>
  </si>
  <si>
    <t>Student Numbers</t>
  </si>
  <si>
    <t>NON SDA</t>
  </si>
  <si>
    <t>North NZ</t>
  </si>
  <si>
    <t>South NZ</t>
  </si>
  <si>
    <t>Longburn</t>
  </si>
  <si>
    <t>All Voc Ed</t>
  </si>
  <si>
    <t>All Unis</t>
  </si>
  <si>
    <t>All 2ndry</t>
  </si>
  <si>
    <t>All Primary</t>
  </si>
  <si>
    <t>Cross Check - GC Table 3</t>
  </si>
  <si>
    <t xml:space="preserve">Text only </t>
  </si>
  <si>
    <t>From Table 3</t>
  </si>
  <si>
    <t>Remember to paste text only in final version</t>
  </si>
  <si>
    <t>Which Division is this for?</t>
  </si>
  <si>
    <t>linked</t>
  </si>
  <si>
    <t>Elementary:</t>
  </si>
  <si>
    <t>Secondary:</t>
  </si>
  <si>
    <t>Tertiary:</t>
  </si>
  <si>
    <t>Teacher Training Institutions:</t>
  </si>
  <si>
    <t>Total:</t>
  </si>
  <si>
    <t>Education Related Baptisms</t>
  </si>
  <si>
    <t>Send to Chandra Goff at GC for JAE</t>
  </si>
  <si>
    <t>Data for Education Report to Praveen Sagguthi</t>
  </si>
  <si>
    <t>Students enrolled</t>
  </si>
  <si>
    <t>Use these empty columns to link to Praveen's sheet if no data is required</t>
  </si>
  <si>
    <t xml:space="preserve">Self-Populating </t>
  </si>
  <si>
    <r>
      <t xml:space="preserve">AUC  </t>
    </r>
    <r>
      <rPr>
        <b/>
        <sz val="10"/>
        <color indexed="10"/>
        <rFont val="Geneva"/>
      </rPr>
      <t>MAMARAPHA</t>
    </r>
  </si>
  <si>
    <r>
      <t>Division</t>
    </r>
    <r>
      <rPr>
        <b/>
        <sz val="14"/>
        <color indexed="10"/>
        <rFont val="Calibri"/>
        <family val="2"/>
      </rPr>
      <t xml:space="preserve"> Secondary School </t>
    </r>
    <r>
      <rPr>
        <b/>
        <sz val="14"/>
        <rFont val="Calibri"/>
        <family val="2"/>
      </rPr>
      <t>Statistics</t>
    </r>
  </si>
  <si>
    <r>
      <t xml:space="preserve">Summary of Division </t>
    </r>
    <r>
      <rPr>
        <b/>
        <sz val="14"/>
        <color indexed="10"/>
        <rFont val="Geneva"/>
      </rPr>
      <t>Elementary School</t>
    </r>
    <r>
      <rPr>
        <b/>
        <sz val="14"/>
        <rFont val="Geneva"/>
      </rPr>
      <t xml:space="preserve"> Statistics </t>
    </r>
    <r>
      <rPr>
        <b/>
        <sz val="14"/>
        <color indexed="10"/>
        <rFont val="Geneva"/>
      </rPr>
      <t>by Union</t>
    </r>
  </si>
  <si>
    <t>2014 text only</t>
  </si>
  <si>
    <t>GC Requirement</t>
  </si>
  <si>
    <t>Table 3 cross check</t>
  </si>
  <si>
    <t>Links</t>
  </si>
  <si>
    <t>Links to Table 3</t>
  </si>
  <si>
    <t>New Schools</t>
  </si>
  <si>
    <r>
      <t xml:space="preserve">PRIMARY Schools </t>
    </r>
    <r>
      <rPr>
        <sz val="8"/>
        <color rgb="FFFF0000"/>
        <rFont val="Calibri"/>
        <family val="2"/>
      </rPr>
      <t>ONLY supported by CHURCH</t>
    </r>
  </si>
  <si>
    <r>
      <t xml:space="preserve">SECONDARY Schools </t>
    </r>
    <r>
      <rPr>
        <sz val="8"/>
        <color rgb="FFFF0000"/>
        <rFont val="Calibri"/>
        <family val="2"/>
      </rPr>
      <t>ONLY supported by CHURCH</t>
    </r>
  </si>
  <si>
    <r>
      <t xml:space="preserve">PRIMARY Schools </t>
    </r>
    <r>
      <rPr>
        <sz val="8"/>
        <color rgb="FF0070C0"/>
        <rFont val="Calibri"/>
        <family val="2"/>
      </rPr>
      <t>Supported by Church and Government</t>
    </r>
  </si>
  <si>
    <r>
      <t xml:space="preserve">SECONDARY Schools </t>
    </r>
    <r>
      <rPr>
        <sz val="8"/>
        <color rgb="FF0070C0"/>
        <rFont val="Calibri"/>
        <family val="2"/>
      </rPr>
      <t>Supported by Church and Government</t>
    </r>
  </si>
  <si>
    <r>
      <t xml:space="preserve">SUMMARY of </t>
    </r>
    <r>
      <rPr>
        <b/>
        <sz val="16"/>
        <color rgb="FFFF0000"/>
        <rFont val="Arial"/>
        <family val="2"/>
      </rPr>
      <t>STAFF</t>
    </r>
    <r>
      <rPr>
        <b/>
        <sz val="16"/>
        <rFont val="Arial"/>
        <family val="2"/>
      </rPr>
      <t xml:space="preserve">  for the ANNUAL STATISTICAL REPORT to GC</t>
    </r>
  </si>
  <si>
    <r>
      <t xml:space="preserve">SUMMARY of </t>
    </r>
    <r>
      <rPr>
        <b/>
        <sz val="16"/>
        <color rgb="FFFF0000"/>
        <rFont val="Calibri"/>
        <family val="2"/>
      </rPr>
      <t>STAFF</t>
    </r>
    <r>
      <rPr>
        <b/>
        <sz val="16"/>
        <rFont val="Calibri"/>
        <family val="2"/>
      </rPr>
      <t xml:space="preserve">  for the ANNUAL STATISTICAL REPORT to GC</t>
    </r>
  </si>
  <si>
    <r>
      <t>Division Summary of</t>
    </r>
    <r>
      <rPr>
        <b/>
        <sz val="18"/>
        <color indexed="10"/>
        <rFont val="Calibri"/>
        <family val="2"/>
      </rPr>
      <t xml:space="preserve"> Schools, Instructional Units, Teachers and Students</t>
    </r>
  </si>
  <si>
    <r>
      <t>Summary of Division</t>
    </r>
    <r>
      <rPr>
        <b/>
        <sz val="10"/>
        <color indexed="10"/>
        <rFont val="Geneva"/>
      </rPr>
      <t xml:space="preserve"> Secondary School </t>
    </r>
    <r>
      <rPr>
        <b/>
        <sz val="10"/>
        <rFont val="Geneva"/>
      </rPr>
      <t>Statistics by Union</t>
    </r>
  </si>
  <si>
    <r>
      <rPr>
        <b/>
        <sz val="14"/>
        <rFont val="Calibri"/>
        <family val="2"/>
      </rPr>
      <t xml:space="preserve">SPD Trends in the Number of </t>
    </r>
    <r>
      <rPr>
        <b/>
        <sz val="14"/>
        <color indexed="10"/>
        <rFont val="Calibri"/>
        <family val="2"/>
      </rPr>
      <t>Seventh-day Adventist</t>
    </r>
    <r>
      <rPr>
        <b/>
        <sz val="14"/>
        <rFont val="Calibri"/>
        <family val="2"/>
      </rPr>
      <t xml:space="preserve"> Students</t>
    </r>
  </si>
  <si>
    <r>
      <t>SPD Trends in the Number of Students,</t>
    </r>
    <r>
      <rPr>
        <b/>
        <sz val="14"/>
        <color indexed="10"/>
        <rFont val="Calibri"/>
        <family val="2"/>
      </rPr>
      <t xml:space="preserve"> Seventh-day Adventist</t>
    </r>
    <r>
      <rPr>
        <b/>
        <sz val="14"/>
        <rFont val="Calibri"/>
        <family val="2"/>
      </rPr>
      <t xml:space="preserve"> and </t>
    </r>
    <r>
      <rPr>
        <b/>
        <sz val="14"/>
        <color indexed="10"/>
        <rFont val="Calibri"/>
        <family val="2"/>
      </rPr>
      <t>non-Seventh-day Adventist</t>
    </r>
  </si>
  <si>
    <t>For Journal of Adventist Education to go to:</t>
  </si>
  <si>
    <t>Controls</t>
  </si>
  <si>
    <t>n8 is manual numbers given by BEV - not in formal report for 2013. They did not report.</t>
  </si>
  <si>
    <t>Total will be different than formal table as WT not reported in 2013.</t>
  </si>
  <si>
    <t>STUDENTS BY LEVEL</t>
  </si>
  <si>
    <t>HEADCOUNT</t>
  </si>
  <si>
    <t xml:space="preserve">Undergraduate </t>
  </si>
  <si>
    <t>(Bachelor's degree level)</t>
  </si>
  <si>
    <t xml:space="preserve">Graduate/Postgraduate </t>
  </si>
  <si>
    <t>(Master, Doctoral)</t>
  </si>
  <si>
    <t>Professional</t>
  </si>
  <si>
    <t>(Medicine, Dentistry, Pharmacy)</t>
  </si>
  <si>
    <t>Vocational Education</t>
  </si>
  <si>
    <t>Number of lecturers holding a state teaching certificate</t>
  </si>
  <si>
    <t>Number of lecturers holding SDA denominational teaching certificate</t>
  </si>
  <si>
    <t>PART D</t>
  </si>
  <si>
    <t>Number of students EXPECTED TO complete last year of school</t>
  </si>
  <si>
    <t>Ragiampun Primary School</t>
  </si>
  <si>
    <t>Carel Neuhoff</t>
  </si>
  <si>
    <t>Jodie McDonald</t>
  </si>
  <si>
    <t>Leanne Entermann</t>
  </si>
  <si>
    <t>Andrew North</t>
  </si>
  <si>
    <t>Anthony Kent</t>
  </si>
  <si>
    <t>Edinburgh College</t>
  </si>
  <si>
    <t>Mernda, Victoria, Australia</t>
  </si>
  <si>
    <t>Landsdale, Western Australia, Australia</t>
  </si>
  <si>
    <t>Morhpett Vale, South Australia, Australia</t>
  </si>
  <si>
    <t>Isako Esekia</t>
  </si>
  <si>
    <t xml:space="preserve">NAME OF CONFERENCE or MISSION:  </t>
  </si>
  <si>
    <t>Control - should equal students enrolled</t>
  </si>
  <si>
    <t>Instit</t>
  </si>
  <si>
    <t>Ratio</t>
  </si>
  <si>
    <t>Baptism</t>
  </si>
  <si>
    <t>Naqaqa (Previous name Fulton Primary)</t>
  </si>
  <si>
    <t>Address or Location (New Data)</t>
  </si>
  <si>
    <t>Namara, Saivou, Ra</t>
  </si>
  <si>
    <t>M.T. Khan Road, Waiyavi Stage 2, Lautoka</t>
  </si>
  <si>
    <t>Lewa Village, Nadarivatu</t>
  </si>
  <si>
    <t>Mana Island</t>
  </si>
  <si>
    <t>Nagigi Village, Savusavu, Vanua Levu</t>
  </si>
  <si>
    <t>Naqarawai Village, Namosi, Viti Levu</t>
  </si>
  <si>
    <t>Naqia Village, Wainibuka, Tailevu, Viti Levu</t>
  </si>
  <si>
    <t>Wainibuka, Tailevu, Viti Levu</t>
  </si>
  <si>
    <t>Waiyala, Navosa, Viti Levu</t>
  </si>
  <si>
    <t>Lot 1, Isa Lei Road, Lami, Suva, Viti Levu</t>
  </si>
  <si>
    <t>37 Queens Road, Lami, Suva, Viti Levu</t>
  </si>
  <si>
    <t>Buca Bay, Vanua Levu</t>
  </si>
  <si>
    <t>Nakabuta Village, Bua, Vanua Levu</t>
  </si>
  <si>
    <t>Kauma, Abermama, Kiribati</t>
  </si>
  <si>
    <t>Pago Pago, Samoa (American)</t>
  </si>
  <si>
    <t>Apia, Samoa (Western)</t>
  </si>
  <si>
    <t>Siufaga, Savaii, Samoa (Western)</t>
  </si>
  <si>
    <t>Makira, , Ulawa Province</t>
  </si>
  <si>
    <t>Choiseul Province, Solomon Islands</t>
  </si>
  <si>
    <t>Guadalacanal, Solomon Islands</t>
  </si>
  <si>
    <t>Marovo Lagoon, Western Province</t>
  </si>
  <si>
    <t>Malaita Province, Solomon Islands</t>
  </si>
  <si>
    <t>Isabel Province, Solomon Islands</t>
  </si>
  <si>
    <t>Malaita  Province, Solomon Islands</t>
  </si>
  <si>
    <t>Rendova Is; Western Province</t>
  </si>
  <si>
    <t>Rendel Province, Solomon Islandsd</t>
  </si>
  <si>
    <t>North New  Georgia, Western Province</t>
  </si>
  <si>
    <t>East Kwaio, Malaita Province</t>
  </si>
  <si>
    <t>Auki, Malaita Province</t>
  </si>
  <si>
    <t>Kolombangara Is; Western Province</t>
  </si>
  <si>
    <t>Vella Ika Vella, Western Province</t>
  </si>
  <si>
    <t>Hilliard Primary (Memorial School)</t>
  </si>
  <si>
    <t>Vaini, Tongatapu, Tonga</t>
  </si>
  <si>
    <t>Nukuálofa, Tonga</t>
  </si>
  <si>
    <t>Neiafu, Vava'u, Tonga</t>
  </si>
  <si>
    <t>Vaiaku, Funafuti Is; Tuvalu</t>
  </si>
  <si>
    <t>Luganville Santo</t>
  </si>
  <si>
    <t>Baiap Village, West Ambryn</t>
  </si>
  <si>
    <t>Tefali Village, Paama</t>
  </si>
  <si>
    <t>Lepuku Village, North Tanna</t>
  </si>
  <si>
    <t>Hebron Villge , North Tanna</t>
  </si>
  <si>
    <t>Vila, Vanuatu</t>
  </si>
  <si>
    <t>Britano, Manples, Port Vila</t>
  </si>
  <si>
    <t>Fonteng Village, North Ambrym</t>
  </si>
  <si>
    <t>Galilee Village, Central Malekula</t>
  </si>
  <si>
    <t>Kwataparen Village, South Tanna</t>
  </si>
  <si>
    <t>West Ambrym</t>
  </si>
  <si>
    <t>Middlebush, Tanna</t>
  </si>
  <si>
    <t>Malekula North West</t>
  </si>
  <si>
    <t>Linbul Village, North Ambrym</t>
  </si>
  <si>
    <t>Lovenyalu, North East Tanna</t>
  </si>
  <si>
    <t>Sarakata, Santo</t>
  </si>
  <si>
    <t>Malua Bay Village, NW Malekula</t>
  </si>
  <si>
    <t>Mamau, Teouma, Port Vila</t>
  </si>
  <si>
    <t>Maranatha, West Ambryn</t>
  </si>
  <si>
    <t>Gaua, Torba Province</t>
  </si>
  <si>
    <t>Black Sands, Port Vila</t>
  </si>
  <si>
    <t>Port Quimi, South Epi</t>
  </si>
  <si>
    <t>Pama Is.</t>
  </si>
  <si>
    <t>Mate Village, Central Epi</t>
  </si>
  <si>
    <t>Port Vila</t>
  </si>
  <si>
    <t>Winn Village, NW Malekula</t>
  </si>
  <si>
    <t>Address</t>
  </si>
  <si>
    <t>Google Maps Coordinates</t>
  </si>
  <si>
    <t>100 Walkers Road, Longburn, Palmerston North, New Zealand</t>
  </si>
  <si>
    <t>-40.3893549,175.5542427</t>
  </si>
  <si>
    <t>119 Mountain Road, Mangere Bridge, Auckland, NZ</t>
  </si>
  <si>
    <t>-36.956148, 174.784831</t>
  </si>
  <si>
    <t>10 Wiremu Street, Balmoral, Auckland, NZ</t>
  </si>
  <si>
    <t>-36.887837, 174.745719</t>
  </si>
  <si>
    <t>46 Annebrook Road, Hamilton, NZ</t>
  </si>
  <si>
    <t>-37.806467,175.3355446</t>
  </si>
  <si>
    <t>41 Saxton Road, New Plymouth, NZ</t>
  </si>
  <si>
    <t>-39.0861078,174.0877645</t>
  </si>
  <si>
    <t>25 Snelson Street, Palmerston North, NZ</t>
  </si>
  <si>
    <t>-40.360925,175.6050778</t>
  </si>
  <si>
    <t>135 Tait Drive, Greenmeadows, Napier, NZ</t>
  </si>
  <si>
    <t>-39.526708,176.8638422</t>
  </si>
  <si>
    <t>3 Tilsley Street, Glenholme, Rotorua, NZ</t>
  </si>
  <si>
    <t>-38.1508609,176.2520131</t>
  </si>
  <si>
    <t>42A Puhinui Road, Papatoetoe, Auckland, NZ</t>
  </si>
  <si>
    <t>-36.9833288,174.873155</t>
  </si>
  <si>
    <t>19 Moffat Road, Bethlehem, Tauranga, NZ</t>
  </si>
  <si>
    <t>-37.7120456,176.111603</t>
  </si>
  <si>
    <t>26 Corban Ave, Henderson, Auckland, NZ</t>
  </si>
  <si>
    <t>-36.8929773,174.6276136</t>
  </si>
  <si>
    <t>58 Raiha Street, Porirua, Wellington, NZ</t>
  </si>
  <si>
    <t>-41.1488015,174.8287942</t>
  </si>
  <si>
    <t>57A James Street, Whakatane, NZ</t>
  </si>
  <si>
    <t>-37.9617719,176.9731932</t>
  </si>
  <si>
    <t>82 Whau Valley Road, Whangarei, New Zealand</t>
  </si>
  <si>
    <t>-35.6974553,174.3050325</t>
  </si>
  <si>
    <t>15 Grant Ave, Papanui, Christchurch, NZ</t>
  </si>
  <si>
    <t>-43.4991641,172.6107022</t>
  </si>
  <si>
    <t>28 Bainfield Road, Waikiwi, Invercargill, NZ</t>
  </si>
  <si>
    <t>-46.3755011,168.3493665</t>
  </si>
  <si>
    <t>Titikaveka, Rarotonga, Cook Islands</t>
  </si>
  <si>
    <t>-21.2665645,-159.768667</t>
  </si>
  <si>
    <t>Arutanga, Aitutaki, Cook Islands</t>
  </si>
  <si>
    <t>-18.861363,-159.7907102</t>
  </si>
  <si>
    <t>55 Course de l'Union Sacree, Papeete, French Polynesia</t>
  </si>
  <si>
    <t>-17.532691, -149.556400</t>
  </si>
  <si>
    <t>Landsdale Christian School</t>
  </si>
  <si>
    <t>Victoria Park Christian School</t>
  </si>
  <si>
    <t>SDA - NON-SDA Students 2016</t>
  </si>
  <si>
    <t>2016</t>
  </si>
  <si>
    <t>Raul Lozand</t>
  </si>
  <si>
    <t>Timothy Borgas</t>
  </si>
  <si>
    <t>Sonny Aiono</t>
  </si>
  <si>
    <t>Jeanette Martin</t>
  </si>
  <si>
    <t>Peter Charleson</t>
  </si>
  <si>
    <t>Wahroonga, New South Wales, Australia</t>
  </si>
  <si>
    <t>Gloria Teulilo</t>
  </si>
  <si>
    <t>Brendan van Oostveen</t>
  </si>
  <si>
    <t>Yann Atger</t>
  </si>
  <si>
    <t>Koiari Park Secondary School</t>
  </si>
  <si>
    <t>Boroko, NCD, Papua New Guinea</t>
  </si>
  <si>
    <t>Manus, Papua New Guinea</t>
  </si>
  <si>
    <t>Lester Benjamin</t>
  </si>
  <si>
    <t>Simbu, Papua New Guinea</t>
  </si>
  <si>
    <t>John Aramba</t>
  </si>
  <si>
    <t>Nagum Adventist High School</t>
  </si>
  <si>
    <t>East Sepik, Papua New Guinea</t>
  </si>
  <si>
    <t>Lancedown Wirise</t>
  </si>
  <si>
    <t>Inonda Aventist High School</t>
  </si>
  <si>
    <t>Popondetta, Papua New Guniea</t>
  </si>
  <si>
    <t>Amelia Baruga</t>
  </si>
  <si>
    <t>Boliu Adventist High School</t>
  </si>
  <si>
    <t>Kavieng, Papua New Guniea</t>
  </si>
  <si>
    <t>Tirah Laia</t>
  </si>
  <si>
    <t>never</t>
  </si>
  <si>
    <t>Falesoa Puni</t>
  </si>
  <si>
    <t>Kopiu Adventist Junior High Community School,</t>
  </si>
  <si>
    <t>Ngohihau Adventist Junior High School</t>
  </si>
  <si>
    <t>Port Quimie Adventist High School</t>
  </si>
  <si>
    <t>First accrediated</t>
  </si>
  <si>
    <t>Expired</t>
  </si>
  <si>
    <t>Summary of Division Worker-Training School Statistics by Union</t>
  </si>
  <si>
    <t>SDA - NON-SDA Students 2015</t>
  </si>
  <si>
    <t>2015</t>
  </si>
  <si>
    <r>
      <t xml:space="preserve">Ulu Primary School - </t>
    </r>
    <r>
      <rPr>
        <sz val="8"/>
        <color rgb="FFFF0000"/>
        <rFont val="Calibri"/>
        <family val="2"/>
      </rPr>
      <t>need address</t>
    </r>
  </si>
  <si>
    <t>2015 School Statistics for Board in Foyer</t>
  </si>
  <si>
    <t>2014 School Statistics for Board in Foyer</t>
  </si>
  <si>
    <t>ADVENTIST EDUCATION</t>
  </si>
  <si>
    <t>ANNUAL STATISTICAL REPORT</t>
  </si>
  <si>
    <t>American Samoa</t>
  </si>
  <si>
    <t xml:space="preserve">Lakina </t>
  </si>
  <si>
    <t>Samoa Adventist  (College)</t>
  </si>
  <si>
    <t>Choiseul</t>
  </si>
  <si>
    <t>Jones  Adventist Primary School</t>
  </si>
  <si>
    <t>Kukudu Adventist College</t>
  </si>
  <si>
    <t>Kukudu Adventist Primary School</t>
  </si>
  <si>
    <t>Nela Adventist Primary School</t>
  </si>
  <si>
    <t>Solosaia Adventist Primary School</t>
  </si>
  <si>
    <t>Aboru Adventist Primary School (Ext A'Au)</t>
  </si>
  <si>
    <t>Anata Adventist Primary School</t>
  </si>
  <si>
    <t>Areatakiki Adventist Primary School</t>
  </si>
  <si>
    <t>Aruligo Adventist Primary School (Ext Kakabona and Sasa)</t>
  </si>
  <si>
    <t>Atoifi Adventist Primary School (Ext Kafrum)</t>
  </si>
  <si>
    <t>Babala Adventist Primary School (Ext Ligi)</t>
  </si>
  <si>
    <t>Bareho Adventist Primary School</t>
  </si>
  <si>
    <t>Batuna Adventist Primary School (Ext Ketoketo)</t>
  </si>
  <si>
    <t>Beka Beka Adventist Community High School</t>
  </si>
  <si>
    <t>Bili Adventist Primary School</t>
  </si>
  <si>
    <t>Boboe Adventist Primary School</t>
  </si>
  <si>
    <t>Buinitusu Adventist Primary School</t>
  </si>
  <si>
    <t>Bulungali Adventist Primary School</t>
  </si>
  <si>
    <t>Buri Adventist Primary School</t>
  </si>
  <si>
    <t>Burns Creek Adventist Community High School</t>
  </si>
  <si>
    <t>Buruku Adventist Community High School</t>
  </si>
  <si>
    <t>Ghatere Adventist Primary School</t>
  </si>
  <si>
    <t>Ghobua Adventist Primary School</t>
  </si>
  <si>
    <t>Gwaunasu Adventist Community High School</t>
  </si>
  <si>
    <t>Haiparia Adventist Primary School</t>
  </si>
  <si>
    <t>Hinakole Adventist Primary School</t>
  </si>
  <si>
    <t>Horohana Adventist Primary School</t>
  </si>
  <si>
    <t>Hovi Adventist Primary School (Ext Kupikolo)</t>
  </si>
  <si>
    <t>Imbo Adventist Primary School</t>
  </si>
  <si>
    <t>Iriri Adventist Primary School</t>
  </si>
  <si>
    <t>Jack Harbour Adventist Primary School</t>
  </si>
  <si>
    <t>Jare Adventist Primary School</t>
  </si>
  <si>
    <t>Jella Adventist Primary School</t>
  </si>
  <si>
    <t>Kafolulae Adventist Primary School</t>
  </si>
  <si>
    <t>Katurasele Adventist Primary School (Ext Tunoe)</t>
  </si>
  <si>
    <t>Kaza Adventist Primary School</t>
  </si>
  <si>
    <t>Kokete Adventist Primary School (2 Ext Jugha, Tandove)</t>
  </si>
  <si>
    <t>Kopiu Adventist Community High School</t>
  </si>
  <si>
    <t>Kukele Adventist Community High School</t>
  </si>
  <si>
    <t>Kukum Adventist Primary School (Ext Ravulomata)</t>
  </si>
  <si>
    <t>Kwailabesi Adventist Primary School</t>
  </si>
  <si>
    <t>Kwarifau Adventist Primary School</t>
  </si>
  <si>
    <t>Lokuru Adventist Primary School (Ext Baniata)</t>
  </si>
  <si>
    <t>Luluga Adventist Primary School</t>
  </si>
  <si>
    <t>Manafaeni Adventist Primary School</t>
  </si>
  <si>
    <t>Mano Adventist Primary School (NewValley)</t>
  </si>
  <si>
    <t>Mase Adventist Primary School</t>
  </si>
  <si>
    <t>Mataga Adventist Primary School</t>
  </si>
  <si>
    <t>Mataiho Adventist Primary School</t>
  </si>
  <si>
    <t>Mendina Adventist Primary School</t>
  </si>
  <si>
    <t>Moah Adventist Primary School</t>
  </si>
  <si>
    <t>Mondo Adventist Primary School (Keigol)</t>
  </si>
  <si>
    <t>Naha Adventist Primary School (Exts Mt Beata and N.Z.Camp)</t>
  </si>
  <si>
    <t>Nalei Adventist Primary School</t>
  </si>
  <si>
    <t>Namorako Adventist Primary School</t>
  </si>
  <si>
    <t>Ngonihau Adventist Community High School</t>
  </si>
  <si>
    <t>Niuleni Adventist Primary School</t>
  </si>
  <si>
    <t>Palm Drive Adventist Primary School</t>
  </si>
  <si>
    <t>Patuboliboli Adventist Primary School</t>
  </si>
  <si>
    <t>Peava Adventist Primary School</t>
  </si>
  <si>
    <t>Penjuku Adventist Primary School (Ext Sangeona)</t>
  </si>
  <si>
    <t>Posarae Adventist Primary School (Ext Purina)</t>
  </si>
  <si>
    <t>Puzivai Adventist Community High School (Ext Gorabara)</t>
  </si>
  <si>
    <t>Ramata Adventist Primary School</t>
  </si>
  <si>
    <t>Rate Adventist Primary School</t>
  </si>
  <si>
    <t>Rummo Adventist Primary School (Ext Battle Creek)</t>
  </si>
  <si>
    <t>Ruruvai Adventist Primary School  (Ext  Ghoghobe)</t>
  </si>
  <si>
    <t>Salamarao Adventist Primary School</t>
  </si>
  <si>
    <t>Sombiro Adventist Primary School</t>
  </si>
  <si>
    <t>Sukiki Adventist Primary School (Ext Oreta)</t>
  </si>
  <si>
    <t>Tagibangara Adventist Primary School (Ext Kukele)</t>
  </si>
  <si>
    <t>Taifala Adventist Primary School</t>
  </si>
  <si>
    <t>Talakali Adventist Community High School</t>
  </si>
  <si>
    <t>Taora Adventist Primary School</t>
  </si>
  <si>
    <t>Tarama Adventist Primary School</t>
  </si>
  <si>
    <t>Tau Adventist Primary School</t>
  </si>
  <si>
    <t>Telina Adventist Primary School</t>
  </si>
  <si>
    <t>Tenakoga Adventist Community High School</t>
  </si>
  <si>
    <t>Tetemara Adventist Primary School</t>
  </si>
  <si>
    <t>Tombe Adventist Primary School</t>
  </si>
  <si>
    <t>Townend Adventist Primary School (Ext Tekoa)</t>
  </si>
  <si>
    <t>Tuki Adventist Primary School</t>
  </si>
  <si>
    <t>Ulona Adventist Primary School</t>
  </si>
  <si>
    <t>Uluga Adventist Primary Schools</t>
  </si>
  <si>
    <t>Umaki Adventist Primary School (Ext Lobo)</t>
  </si>
  <si>
    <t>Vare Tutty Adventist Primary School</t>
  </si>
  <si>
    <t>Varu Adventist Primary School</t>
  </si>
  <si>
    <t>Varuga Adventist Primary School (Ext Name?)</t>
  </si>
  <si>
    <t>Vavanga Adventist Primary School</t>
  </si>
  <si>
    <t>Veraligi Adventist Primary School (Ext Falasi)</t>
  </si>
  <si>
    <t>Veramogho Adventist Primary School</t>
  </si>
  <si>
    <t>Sise Adventist Primary School</t>
  </si>
  <si>
    <t>Baiap Adventist Primary School</t>
  </si>
  <si>
    <t>Enekis Adventist Primary School</t>
  </si>
  <si>
    <t>Entan-Vui Adventist Primary School</t>
  </si>
  <si>
    <t>Epauto Adventist Senopr Secondary School</t>
  </si>
  <si>
    <t>Fokona Adventist Primary School</t>
  </si>
  <si>
    <t>Fonteng Adventist Primary School</t>
  </si>
  <si>
    <t>Galilee Adventist Primary School</t>
  </si>
  <si>
    <t>Kwataparen Adventist Junior Secondary School</t>
  </si>
  <si>
    <t>Lalinda Adventist Primary School</t>
  </si>
  <si>
    <t>Leaur Adventist Primary School</t>
  </si>
  <si>
    <t>Lekan Adventist Primary School</t>
  </si>
  <si>
    <t>Linbul Adventist Primary School</t>
  </si>
  <si>
    <t>Loukaru  Adventist Primary School</t>
  </si>
  <si>
    <t>Lowenata Adventist Primary School</t>
  </si>
  <si>
    <t>Malo Adventist Primary School</t>
  </si>
  <si>
    <t>Mamau Adventist Primary School</t>
  </si>
  <si>
    <t>Maranatha Adventist Junior Secondary School</t>
  </si>
  <si>
    <t>Matafanga Adventist Primary School</t>
  </si>
  <si>
    <t>Olwi Adventist Primary School</t>
  </si>
  <si>
    <t>Parker Adventist Primary School</t>
  </si>
  <si>
    <t>Port Quimi Adventist Junior Secondary School</t>
  </si>
  <si>
    <t>Susana Mate Adventist Primary School</t>
  </si>
  <si>
    <t xml:space="preserve"> Amapelao, Malo Island, Santo</t>
  </si>
  <si>
    <t>Battle Creek Adventist Primary School (no enrolment for 2017)</t>
  </si>
  <si>
    <t xml:space="preserve"> (FTE) Teachers SDA</t>
  </si>
  <si>
    <t>SELF P0PULATING except if lines in other spreadsheets changed</t>
  </si>
  <si>
    <t>Konuku SDA Primary School</t>
  </si>
  <si>
    <t>Namerai SDA Primary School</t>
  </si>
  <si>
    <t>Nulendi SDA Primary School</t>
  </si>
  <si>
    <t>Periove SDA Primary School</t>
  </si>
  <si>
    <t>Sirangta SDA Primary School</t>
  </si>
  <si>
    <t>Anamora SDA Primary School</t>
  </si>
  <si>
    <t>Tokiai SDA Primary School</t>
  </si>
  <si>
    <t>Huraturi SDA Primary School</t>
  </si>
  <si>
    <t>Ragiampun High School</t>
  </si>
  <si>
    <t>North East Papua Mission /Northern &amp; Milne Bay Mission</t>
  </si>
  <si>
    <t xml:space="preserve"> -  </t>
  </si>
  <si>
    <t>SDA - NON-SDA Students 2017</t>
  </si>
  <si>
    <t xml:space="preserve"> AUC </t>
  </si>
  <si>
    <t xml:space="preserve"> TPUM </t>
  </si>
  <si>
    <t xml:space="preserve"> PNGUM </t>
  </si>
  <si>
    <t xml:space="preserve"> NZ </t>
  </si>
  <si>
    <t xml:space="preserve"> TOTAL - SPD </t>
  </si>
  <si>
    <t xml:space="preserve"> Number of Schools </t>
  </si>
  <si>
    <t xml:space="preserve"> Number of Teachers (FTE) </t>
  </si>
  <si>
    <t xml:space="preserve"> Number of Students </t>
  </si>
  <si>
    <t xml:space="preserve"> Prim. </t>
  </si>
  <si>
    <t xml:space="preserve"> Sec. </t>
  </si>
  <si>
    <t xml:space="preserve"> W.Tr. </t>
  </si>
  <si>
    <t xml:space="preserve"> Tert. </t>
  </si>
  <si>
    <t xml:space="preserve"> Totals </t>
  </si>
  <si>
    <t xml:space="preserve"> Prim </t>
  </si>
  <si>
    <t xml:space="preserve"> Sec </t>
  </si>
  <si>
    <t xml:space="preserve"> W. Tr </t>
  </si>
  <si>
    <t xml:space="preserve"> Tert </t>
  </si>
  <si>
    <t xml:space="preserve"> -   </t>
  </si>
  <si>
    <t>LINKED</t>
  </si>
  <si>
    <t>2017 School Statistics for Board in Foyer</t>
  </si>
  <si>
    <t>2016 School Statistics for board in Foyer</t>
  </si>
  <si>
    <t>TPUM only - 2018</t>
  </si>
  <si>
    <t>2018 LINKED</t>
  </si>
  <si>
    <t>All SPD Institutions 2011-2018</t>
  </si>
  <si>
    <t>5 Year trend in the Annual Statistical Report to GC - all SPD Institutions 2011-2018</t>
  </si>
  <si>
    <t>2 0 1 8</t>
  </si>
  <si>
    <t>j</t>
  </si>
  <si>
    <t>Macaquarie College</t>
  </si>
  <si>
    <t>119 Avondale Road, Cooranbong NSW 2265</t>
  </si>
  <si>
    <t>17 Blue Hills Avenue, Goonellabah NSW 2480</t>
  </si>
  <si>
    <t>Penrose Crescent, Erina NSW 2250</t>
  </si>
  <si>
    <t>11 Dudley Street, Macksville NSW 2447</t>
  </si>
  <si>
    <t>108 Crescent Head Road, Kempsey NSW 2442</t>
  </si>
  <si>
    <t>182-222 Lake Road, Wallsend NSW 2287</t>
  </si>
  <si>
    <t>Cnr Urray Road &amp; Bucketts Way, Tinonee via Taree NSW 2430</t>
  </si>
  <si>
    <t>500 Ocean Drive, Port Macquarie NSW 2444</t>
  </si>
  <si>
    <t>Cnr Wangi Street &amp; Parkside Parade, Toronto NSW 2283</t>
  </si>
  <si>
    <t>9 Hall Drive, Murwillumbah NSW 2484</t>
  </si>
  <si>
    <t>42 Crossland Road, Gordonvale QLD 4865</t>
  </si>
  <si>
    <t>Carlisle Adventist Christian College</t>
  </si>
  <si>
    <t>Cnr Murray Street &amp; Holts Road, Beaconsfield QLD 4740</t>
  </si>
  <si>
    <t>Leopold Street, Aitkenvale QLD 4814</t>
  </si>
  <si>
    <t>24 Ava Avenue, Thurgoona NSW 2640</t>
  </si>
  <si>
    <t>64A Ainsworth Street, Mawson ACT 2607</t>
  </si>
  <si>
    <t>147-153 Terangion Street, Narromine NSW 2821</t>
  </si>
  <si>
    <t>4 Gumnut Close, Kellyville NSW 2155</t>
  </si>
  <si>
    <t>30 Wright Street, Hurstville NSW 2220</t>
  </si>
  <si>
    <t>12 Victoria Road, Macquarie Fields NSW 2564</t>
  </si>
  <si>
    <t>41 Doonside Road, Doonside NSW 2767</t>
  </si>
  <si>
    <t>3 Macquarie Road, Auburn NSW 2144</t>
  </si>
  <si>
    <t>189 Fox Valley Road, Wahroonga NSW 2076</t>
  </si>
  <si>
    <t>18 First Avenue, Bickley WA 6990</t>
  </si>
  <si>
    <t>Glenisla Road, Carmel WA 6076</t>
  </si>
  <si>
    <t>Esperance Christian School</t>
  </si>
  <si>
    <t>Cnr Blake &amp; Ocean Streets, Esperance WA 6450</t>
  </si>
  <si>
    <t>77 Queensway Road, Landsdale WA 6065</t>
  </si>
  <si>
    <t>27 Colombo Street, Victoria Park WA 6100</t>
  </si>
  <si>
    <t>303A Broadwater Road, Mansfield QLD 4122</t>
  </si>
  <si>
    <t>Walters Street, Bundaberg QLD 4670</t>
  </si>
  <si>
    <t>451 McDougall Street, Toowoomba QLD 4350</t>
  </si>
  <si>
    <t>56 Hunter Street, Brassall QLD 4305</t>
  </si>
  <si>
    <t>7/9 Bridgman Drive, Reedy Creek QLD 4227</t>
  </si>
  <si>
    <t>20 Cooroy Belli Creek Road, Cooroy QLD 4563</t>
  </si>
  <si>
    <t>29 Hughes Road East, Dakabin QLD 4503</t>
  </si>
  <si>
    <t>32 Cheviot Road, Moonah TAS 7009</t>
  </si>
  <si>
    <t>18 Ling Street, Penguin TAS 7316</t>
  </si>
  <si>
    <t>33-61 Edinburgh Road, Lilydale VIC 3140</t>
  </si>
  <si>
    <t>370 Bridge Inn Road, Mernda VIC 3754</t>
  </si>
  <si>
    <t>450 Taylors Road, Taylors Hill NSW 3037</t>
  </si>
  <si>
    <t>806-816 Cowra Avenue, Irymple VIC 3498</t>
  </si>
  <si>
    <t>333 Centre Road, Narre Warren South VIC 3805</t>
  </si>
  <si>
    <t>Nunawading Christian College Primary</t>
  </si>
  <si>
    <t>Laughlin Avenue, Nunawading VIC 3131</t>
  </si>
  <si>
    <t>161 Central Road, Nunawading VIC 3131</t>
  </si>
  <si>
    <t>2 Koonga Avenue, Prospect SA 5082</t>
  </si>
  <si>
    <t>140 Pimpala Road, Morphett Vale SA 5162</t>
  </si>
  <si>
    <t>354 Wright Street, Para Vista SA 5093</t>
  </si>
  <si>
    <t>Baros Adventist Prim</t>
  </si>
  <si>
    <t>Efogi Primary</t>
  </si>
  <si>
    <t>Nindiwi Adventist Primary</t>
  </si>
  <si>
    <t xml:space="preserve">North East Papua Mission  /Northern &amp; Milne Bay Mission </t>
  </si>
  <si>
    <r>
      <t>SDA - NON-SDA Students 2018 -</t>
    </r>
    <r>
      <rPr>
        <b/>
        <sz val="14"/>
        <color theme="5"/>
        <rFont val="Calibri"/>
        <family val="2"/>
        <scheme val="minor"/>
      </rPr>
      <t xml:space="preserve"> LINKED</t>
    </r>
  </si>
  <si>
    <t>FOR THE YEAR 2019</t>
  </si>
  <si>
    <t>Devare SDA High School</t>
  </si>
  <si>
    <t>Peter Iga Primary</t>
  </si>
  <si>
    <t>Alawe Primary</t>
  </si>
  <si>
    <t>Barai Primary</t>
  </si>
  <si>
    <t>Baramatta Primary</t>
  </si>
  <si>
    <t>Bila'ala Primary</t>
  </si>
  <si>
    <t>Bisiatabu Primary</t>
  </si>
  <si>
    <t>Carr Memorial Primary</t>
  </si>
  <si>
    <t>Domara Primary</t>
  </si>
  <si>
    <t>Edevu Primary</t>
  </si>
  <si>
    <t>Gavuone Primary</t>
  </si>
  <si>
    <t>Gohodae Primary</t>
  </si>
  <si>
    <t>Manari Primary</t>
  </si>
  <si>
    <t>Toule Primary</t>
  </si>
  <si>
    <t xml:space="preserve">Rosun Adventist Primary </t>
  </si>
  <si>
    <t>Awarosa Adventist Community</t>
  </si>
  <si>
    <t>Bena Adventist Primary</t>
  </si>
  <si>
    <t xml:space="preserve">Homu Adventist Primary </t>
  </si>
  <si>
    <t>Iwaki Adventist Primary</t>
  </si>
  <si>
    <t>Kabiufa Adventist Secondary</t>
  </si>
  <si>
    <t>Kaeti Adventis Community</t>
  </si>
  <si>
    <t>Kama Adventist High</t>
  </si>
  <si>
    <t>Kama Adventist Primary</t>
  </si>
  <si>
    <t>Kami Adventist Primary</t>
  </si>
  <si>
    <t>Kuso Adventist Primary</t>
  </si>
  <si>
    <t>Megabo Adventist Primary</t>
  </si>
  <si>
    <t>Moruma Adventist High</t>
  </si>
  <si>
    <t>Moruma Adventist Primary</t>
  </si>
  <si>
    <t>Omaura Adventist Primary</t>
  </si>
  <si>
    <t>Sogo Adventist Community</t>
  </si>
  <si>
    <t>Tobaiya Adventist Primary</t>
  </si>
  <si>
    <t>Aivau SDA Primary School</t>
  </si>
  <si>
    <t>Kitomave SDA Primary School</t>
  </si>
  <si>
    <t>Komaio SDA Primary School</t>
  </si>
  <si>
    <t>Kukkia SDA Primary School</t>
  </si>
  <si>
    <t>Kuri SDA Primary School</t>
  </si>
  <si>
    <t>Woigi SDA Primary School</t>
  </si>
  <si>
    <t>Gretutu Adventist Primary</t>
  </si>
  <si>
    <t xml:space="preserve">Habare Aventist Primary </t>
  </si>
  <si>
    <t>Kairik Adventist Primary</t>
  </si>
  <si>
    <t>Kiminiga Advnetist Primary</t>
  </si>
  <si>
    <t>Koemal Adventist Primary</t>
  </si>
  <si>
    <t>Komo Adventist Primary</t>
  </si>
  <si>
    <t>Maip Adventist Primary</t>
  </si>
  <si>
    <t>Maka Adventist Primary</t>
  </si>
  <si>
    <t>Minamb Adventist Primary</t>
  </si>
  <si>
    <t>Paglum Adventist Primary</t>
  </si>
  <si>
    <t>Paglum Adventist Secondary</t>
  </si>
  <si>
    <t>Pindak Adventist Primary</t>
  </si>
  <si>
    <t xml:space="preserve">Pipila Adventist Primary </t>
  </si>
  <si>
    <t>Rakamanda Adventist Primary</t>
  </si>
  <si>
    <t xml:space="preserve">Silim Adventist Primary </t>
  </si>
  <si>
    <t>Sopas Adventist Primary</t>
  </si>
  <si>
    <t>Togoba Adventist Primary</t>
  </si>
  <si>
    <t>Wae Adventist Primary</t>
  </si>
  <si>
    <t>Tekaaroa Adventist School</t>
  </si>
  <si>
    <t xml:space="preserve">Northern Australia  </t>
  </si>
  <si>
    <t>Betio SDA Pre-School</t>
  </si>
  <si>
    <t>Korobu SDA Grammar Pre School</t>
  </si>
  <si>
    <t>Ronnita Pre-School</t>
  </si>
  <si>
    <t>Tabonikabauea SDA Pre-School</t>
  </si>
  <si>
    <t>Betio, Tarawa, Kiribati</t>
  </si>
  <si>
    <t>Korobu Tarawa, Kiribati</t>
  </si>
  <si>
    <t>Tarawa, Kiribati</t>
  </si>
  <si>
    <t>Battle Creek Adventist Primary School</t>
  </si>
  <si>
    <t>Riseshine Adventist Primary School</t>
  </si>
  <si>
    <t>Should be equal to line 16 - Total of students enrolled = Sonya's Check</t>
  </si>
  <si>
    <t>Vanuebulu Adventist Primary School</t>
  </si>
  <si>
    <t>Riseshime Adventist School</t>
  </si>
  <si>
    <t>Hope Adventist School (previously called Coral Coast Christian School)</t>
  </si>
  <si>
    <t>Early</t>
  </si>
  <si>
    <t>St</t>
  </si>
  <si>
    <t>all teachery inc early</t>
  </si>
  <si>
    <t>Mr Ibi Drelly</t>
  </si>
  <si>
    <t>TPUM Atoifi</t>
  </si>
  <si>
    <t xml:space="preserve">Sepik Mission </t>
  </si>
  <si>
    <t>Pavaere SDA Primary School</t>
  </si>
  <si>
    <t>lae Adventist Primary</t>
  </si>
  <si>
    <t>Akurai Primary School</t>
  </si>
  <si>
    <t>Bobirumpun Primary</t>
  </si>
  <si>
    <t>Hartfeldhaven Primary</t>
  </si>
  <si>
    <t>Jerekin Primary</t>
  </si>
  <si>
    <t>Luff Adventist Primary</t>
  </si>
  <si>
    <t>Liot Primary</t>
  </si>
  <si>
    <t>Pililu Adventist Primary</t>
  </si>
  <si>
    <t>Yontum Primary</t>
  </si>
  <si>
    <t xml:space="preserve">North East Papua Mission /Northern &amp; Milne Bay Mission </t>
  </si>
  <si>
    <t>Sepik Mission</t>
  </si>
  <si>
    <t>Angoram Adventist Primary</t>
  </si>
  <si>
    <t>Nagum Adventist Secondary</t>
  </si>
  <si>
    <t xml:space="preserve">Wambe Adventist Primary </t>
  </si>
  <si>
    <t>Wewak Adventist Primary</t>
  </si>
  <si>
    <t>Yanmali SDA Primary</t>
  </si>
  <si>
    <t xml:space="preserve">Sisida Adventist Primary </t>
  </si>
  <si>
    <t>2020 linked</t>
  </si>
  <si>
    <t>SCHOOLS 2005 - 2020</t>
  </si>
  <si>
    <t>TEACHERS 2005 - 2020</t>
  </si>
  <si>
    <t>STUDENTS 2005 - 2020</t>
  </si>
  <si>
    <t>STUDENTS baptised 2005 - 2020</t>
  </si>
  <si>
    <t>SDA - NON-SDA Students 2020</t>
  </si>
  <si>
    <t>Amapelao  Adventist School</t>
  </si>
  <si>
    <t xml:space="preserve">Vila Number 2 Adventist Primary School </t>
  </si>
  <si>
    <t>Winn Adventist Primary School</t>
  </si>
  <si>
    <t xml:space="preserve">Prof Teatulohi Matainaho </t>
  </si>
  <si>
    <t>Bagbag Adventist Primary School</t>
  </si>
  <si>
    <t>New Britain New Ireland</t>
  </si>
  <si>
    <t>Aum Adventist Primary School</t>
  </si>
  <si>
    <t>Capesena Adventist Primary School</t>
  </si>
  <si>
    <t>Himau Adventist Primary School</t>
  </si>
  <si>
    <t>Kase Adventist Primary School</t>
  </si>
  <si>
    <t>Loma Adventist Primary School</t>
  </si>
  <si>
    <t>Nigilani Primary School</t>
  </si>
  <si>
    <t>Rali - need address</t>
  </si>
  <si>
    <t>Boliu secondary school</t>
  </si>
  <si>
    <t>2020 stats - none provided for 2021</t>
  </si>
  <si>
    <t>&amp;!SPD3duc#$</t>
  </si>
  <si>
    <t>Patupaele Adventist Community High School</t>
  </si>
  <si>
    <t>Tavutavu Adventist Primary School</t>
  </si>
  <si>
    <t>Tirongo Adventist Primary School</t>
  </si>
  <si>
    <t>Imbo Adventist Community High School</t>
  </si>
  <si>
    <t>Kukum Adventist Community High School (Ext Ravulomata)</t>
  </si>
  <si>
    <t>Luluga Adventist Community High School</t>
  </si>
  <si>
    <t>New Valley (Mano)</t>
  </si>
  <si>
    <t>Rummo Adventist Community High School (Ext Battle Creek)</t>
  </si>
  <si>
    <t>tau adventist community high school</t>
  </si>
  <si>
    <t>Townend Adventist Community High School (Ext Tekoa)</t>
  </si>
  <si>
    <t>Ghobua Adventist Community High School</t>
  </si>
  <si>
    <t>PY numbers</t>
  </si>
  <si>
    <t>Port Macquarie Adventist School</t>
  </si>
  <si>
    <t>Rate Adventist Community High School</t>
  </si>
  <si>
    <t>Entan-Vui (Hebron) SDA School</t>
  </si>
  <si>
    <t>Aruligo Adventist Community School</t>
  </si>
  <si>
    <t>Hovi Adventist Community High School</t>
  </si>
  <si>
    <t>Imbo Adventist Community high School</t>
  </si>
  <si>
    <t>Debra Cooper</t>
  </si>
  <si>
    <t>Mansfield, Queensland, Australia</t>
  </si>
  <si>
    <t>Carlisle Christian College</t>
  </si>
  <si>
    <t>Bradley Flynn</t>
  </si>
  <si>
    <t>Taylors Hill, Victoria, Australia</t>
  </si>
  <si>
    <t>Stephen Littlewood</t>
  </si>
  <si>
    <t>Castle Hill, New South Wales, Australia</t>
  </si>
  <si>
    <t>Carlie Deppeler</t>
  </si>
  <si>
    <t>Leanne Lesic</t>
  </si>
  <si>
    <t>Lee Walker</t>
  </si>
  <si>
    <t>Irwin Steyn</t>
  </si>
  <si>
    <t>Brayden Morton</t>
  </si>
  <si>
    <t>Meggan James</t>
  </si>
  <si>
    <t>Nigel Peterson</t>
  </si>
  <si>
    <t>Julie Heise</t>
  </si>
  <si>
    <t>Evan Ellis</t>
  </si>
  <si>
    <t xml:space="preserve">Rarctonga, Cook Islands </t>
  </si>
  <si>
    <t>June Hosea</t>
  </si>
  <si>
    <t>Peter Safue</t>
  </si>
  <si>
    <t>Atoifi School of Nursing</t>
  </si>
  <si>
    <t>Lester Asugeni</t>
  </si>
  <si>
    <t>under PAU</t>
  </si>
  <si>
    <t>Ibi Drelly</t>
  </si>
  <si>
    <t>Encie Dionie</t>
  </si>
  <si>
    <t>Pattinson Bekala</t>
  </si>
  <si>
    <t>Francis Lovania</t>
  </si>
  <si>
    <t>Dennis John</t>
  </si>
  <si>
    <t>Wiilie Luen</t>
  </si>
  <si>
    <t>Samo Dara</t>
  </si>
  <si>
    <t>Emma Penn</t>
  </si>
  <si>
    <t>Bevan Tutuo</t>
  </si>
  <si>
    <t>Tekemau Ribati</t>
  </si>
  <si>
    <t>Ellian Keketaovia</t>
  </si>
  <si>
    <t>Ray Bekeri Keremana</t>
  </si>
  <si>
    <t>Ferrol Asa</t>
  </si>
  <si>
    <t>no school in 2019</t>
  </si>
  <si>
    <t>Ivan Joel</t>
  </si>
  <si>
    <t>Maumau Adventist School</t>
  </si>
  <si>
    <t>Sailosi Bulawai</t>
  </si>
  <si>
    <t>Kennedy Ale</t>
  </si>
  <si>
    <t>Merewalesi Tuiloma</t>
  </si>
  <si>
    <t>Ray Defe Sifoni</t>
  </si>
  <si>
    <t>Gibson Apusae</t>
  </si>
  <si>
    <t>Goroka, EHP, Papua New Guinea</t>
  </si>
  <si>
    <t>Danoun Newaget</t>
  </si>
  <si>
    <t>Geoffrey Kombil</t>
  </si>
  <si>
    <t>Paglum Junior High School</t>
  </si>
  <si>
    <t>PNG UNION MISSION - 2022</t>
  </si>
  <si>
    <t>PNG Union Mission - 2022</t>
  </si>
  <si>
    <t>Early Ed</t>
  </si>
  <si>
    <t>Manning Adventist Bush School</t>
  </si>
  <si>
    <t>Toronto Primary School</t>
  </si>
  <si>
    <t>Vatuvonu Adventist Primary</t>
  </si>
  <si>
    <t>A'au Adventist Primary School</t>
  </si>
  <si>
    <t>Ravulomata Adventist Primary School</t>
  </si>
  <si>
    <t>Dr Ronald Stone</t>
  </si>
  <si>
    <t>Jennifer Litau</t>
  </si>
  <si>
    <t>Eastern Highlands Simbu unrealiable data provide for 2022. (2021 figures used)</t>
  </si>
  <si>
    <t xml:space="preserve">Beklam SDA Primary </t>
  </si>
  <si>
    <t>Yuarti SDA Primary</t>
  </si>
  <si>
    <t>Western Highlands Mission</t>
  </si>
  <si>
    <t>Hela Tec Adventist  High School</t>
  </si>
  <si>
    <t xml:space="preserve">Koroka Adventist Primary </t>
  </si>
  <si>
    <t xml:space="preserve">Kulika Adventist Primary </t>
  </si>
  <si>
    <t xml:space="preserve">Kunea Adventst Primary </t>
  </si>
  <si>
    <t xml:space="preserve">Mandan Advenist Primary </t>
  </si>
  <si>
    <t xml:space="preserve">Moitemp Adventist Primary </t>
  </si>
  <si>
    <t xml:space="preserve">Piapin Adventist Primary </t>
  </si>
  <si>
    <t>Pokamil Adventist High School</t>
  </si>
  <si>
    <t>Rakamanda Adventist High school</t>
  </si>
  <si>
    <t xml:space="preserve">Suwaka Adventist Primary </t>
  </si>
  <si>
    <t xml:space="preserve">Upper Nebilyer Adventist secondary </t>
  </si>
  <si>
    <t xml:space="preserve">Western Highlands Mission </t>
  </si>
  <si>
    <t>sonoma</t>
  </si>
  <si>
    <t>Hadumari Adventist Primary</t>
  </si>
  <si>
    <r>
      <t xml:space="preserve">TPUM </t>
    </r>
    <r>
      <rPr>
        <b/>
        <sz val="10"/>
        <color indexed="10"/>
        <rFont val="Geneva"/>
      </rPr>
      <t xml:space="preserve">BATUNA </t>
    </r>
  </si>
  <si>
    <t>Vanuebulu Adventist primary school</t>
  </si>
  <si>
    <t xml:space="preserve">NAME OF CONFERENCE or MISSION:    PNG UNION MISSION - 2023                                     </t>
  </si>
  <si>
    <t>AUC - 2023</t>
  </si>
  <si>
    <t>Mr Alwin Muse</t>
  </si>
  <si>
    <t>James London</t>
  </si>
  <si>
    <t>Mernda Hills Christian College</t>
  </si>
  <si>
    <t>Gilson College</t>
  </si>
  <si>
    <t>FORM 4</t>
  </si>
  <si>
    <t>Year 2023</t>
  </si>
  <si>
    <t>All statistical data for Staff must be reported as (FTE) full-time equivalent of a teaching load</t>
  </si>
  <si>
    <r>
      <rPr>
        <b/>
        <sz val="10"/>
        <color indexed="10"/>
        <rFont val="Calibri"/>
        <family val="2"/>
      </rPr>
      <t>(FTE)</t>
    </r>
    <r>
      <rPr>
        <b/>
        <sz val="10"/>
        <rFont val="Calibri"/>
        <family val="2"/>
      </rPr>
      <t xml:space="preserve"> All Teaching Staff  </t>
    </r>
  </si>
  <si>
    <r>
      <rPr>
        <b/>
        <sz val="10"/>
        <color indexed="10"/>
        <rFont val="Calibri"/>
        <family val="2"/>
      </rPr>
      <t>(FTE)</t>
    </r>
    <r>
      <rPr>
        <b/>
        <sz val="10"/>
        <rFont val="Calibri"/>
        <family val="2"/>
      </rPr>
      <t xml:space="preserve">           All Teaching Staff</t>
    </r>
  </si>
  <si>
    <r>
      <rPr>
        <b/>
        <sz val="10"/>
        <color indexed="10"/>
        <rFont val="Calibri"/>
        <family val="2"/>
      </rPr>
      <t xml:space="preserve">(FTE) </t>
    </r>
    <r>
      <rPr>
        <b/>
        <sz val="10"/>
        <rFont val="Calibri"/>
        <family val="2"/>
      </rPr>
      <t xml:space="preserve">                            NON Teaching Staff</t>
    </r>
  </si>
  <si>
    <r>
      <t xml:space="preserve">(FTE)           of Teachers </t>
    </r>
    <r>
      <rPr>
        <b/>
        <sz val="10"/>
        <color indexed="10"/>
        <rFont val="Calibri"/>
        <family val="2"/>
      </rPr>
      <t>SDA</t>
    </r>
  </si>
  <si>
    <r>
      <t xml:space="preserve">(FTE)           of Teachers </t>
    </r>
    <r>
      <rPr>
        <b/>
        <sz val="10"/>
        <color indexed="10"/>
        <rFont val="Calibri"/>
        <family val="2"/>
      </rPr>
      <t>NON SDA</t>
    </r>
  </si>
  <si>
    <t>(FTE)                                  of Teachers holding a TEACHING qualification from   an SDA Tertiary   institution</t>
  </si>
  <si>
    <t>(FTE)                                     of Teachers holding ANY degree from ANY Tertiary Institution</t>
  </si>
  <si>
    <t>(FTE)                                      of teachers certified   by the SDA School system to teach</t>
  </si>
  <si>
    <t>(FTE)                                       of Teachers certified   by the State or Government to teach</t>
  </si>
  <si>
    <t>Carlisle Adventist College</t>
  </si>
  <si>
    <t>Darling Downs Adventist College</t>
  </si>
  <si>
    <t>Hope Adventist School</t>
  </si>
  <si>
    <t>Manning Adventist  School</t>
  </si>
  <si>
    <t>Riverside Adventist School</t>
  </si>
  <si>
    <t>Toronto Adventist School</t>
  </si>
  <si>
    <t xml:space="preserve">                                                                                                                                                                                                                                                                                                                                                                                                      </t>
  </si>
  <si>
    <t>ANNUAL STATISTICAL REPORT to GC - 2024</t>
  </si>
  <si>
    <t>AUC - 2024</t>
  </si>
  <si>
    <t>The Heights Learning community</t>
  </si>
  <si>
    <t>209 Cessnock Road, Maitland NSW 2321</t>
  </si>
  <si>
    <t>The Heights Learning Community</t>
  </si>
  <si>
    <t>Malcolm Coulson</t>
  </si>
  <si>
    <t>NZPUC - 2024</t>
  </si>
  <si>
    <t>Vatuvonu Adventist Secondary</t>
  </si>
  <si>
    <t>Lalovaea Adventist College School</t>
  </si>
  <si>
    <t>Vaitele Street, Apia, Samoa</t>
  </si>
  <si>
    <t>Ghobua Adventist Community Primary School</t>
  </si>
  <si>
    <t>Rummo Adventist Community Primary School (Ext Battle Creek)</t>
  </si>
  <si>
    <t>Kukum Adventist Community Primary (Ext Ravulomata)</t>
  </si>
  <si>
    <t>Tebara Sda Primary</t>
  </si>
  <si>
    <t>Vatuvonu Adventist College</t>
  </si>
  <si>
    <t xml:space="preserve">Samoa Adventist </t>
  </si>
  <si>
    <t>Alpheus Rore Adventist Primary School</t>
  </si>
  <si>
    <t>Mt Beata Adventist Primary School</t>
  </si>
  <si>
    <t>Sunrise Adventist Primary School (Ext, of Naha)</t>
  </si>
  <si>
    <t>Tuvalu SDA Primary School</t>
  </si>
  <si>
    <t>TPUM 2024</t>
  </si>
  <si>
    <t>TPUM - 2024</t>
  </si>
  <si>
    <t>TPUM  2024</t>
  </si>
  <si>
    <t>Tebara SDA primary</t>
  </si>
  <si>
    <t>Samoa Adventist</t>
  </si>
  <si>
    <t>incomplete info used py balances</t>
  </si>
  <si>
    <t>Eastern Highlands Simbu unrealiable data provide for 2024. (2021 figures used)</t>
  </si>
  <si>
    <t xml:space="preserve">Haia Adventist Primary </t>
  </si>
  <si>
    <t xml:space="preserve">Dobu Adventist Primary </t>
  </si>
  <si>
    <t>Konkua Primary School</t>
  </si>
  <si>
    <t>Kundiawa Adventist Primary</t>
  </si>
  <si>
    <t xml:space="preserve">Unggai Adventist Secondary </t>
  </si>
  <si>
    <t>Dobu Adventist Primary</t>
  </si>
  <si>
    <t>Haia Adventist Primary</t>
  </si>
  <si>
    <t>John Kamb Adventist Primary</t>
  </si>
  <si>
    <t>Johove Adventist Primary</t>
  </si>
  <si>
    <t xml:space="preserve">New Britain New Ireland </t>
  </si>
  <si>
    <t>New Britian New Ireland</t>
  </si>
  <si>
    <t>ABUARI PRIMARY SCHOOL</t>
  </si>
  <si>
    <t>AWOMA PRIMARY SCHOOL</t>
  </si>
  <si>
    <t>CAPE SIRI PRIMARY SCHOOL</t>
  </si>
  <si>
    <t>DOMBOSAINA PRIMARY SCHOOL</t>
  </si>
  <si>
    <t>EMBESSA PRIMARY SCHOOL</t>
  </si>
  <si>
    <t>INONDA HIGH SCHOOL</t>
  </si>
  <si>
    <t>INONDA PRIMARY SCHOOL</t>
  </si>
  <si>
    <t>KAISIGA PRIMARY SCHOOL</t>
  </si>
  <si>
    <t>RAMAGA PRIMARY SCHOOL</t>
  </si>
  <si>
    <t>TOMA PRIMARY SCHOOL</t>
  </si>
  <si>
    <t>UTUKWAF PRIMARY SCHOOL</t>
  </si>
  <si>
    <t>South West Papua Mission on data received (based on 2024 data)</t>
  </si>
  <si>
    <t>South West Papua Mission on data received (based on 2024 data) totals divided by 6</t>
  </si>
  <si>
    <t>Hadumari Advnetist Primary</t>
  </si>
  <si>
    <t xml:space="preserve">Minzip Adventist Primary </t>
  </si>
  <si>
    <t>Tebara Adventist Primary</t>
  </si>
  <si>
    <t>Samoa Adventist Primary</t>
  </si>
  <si>
    <t>A-Au Adventist Primary School</t>
  </si>
  <si>
    <t>Alpheus Role Adventist Primary School</t>
  </si>
  <si>
    <t>Mt Beata Primary School</t>
  </si>
  <si>
    <t>Patupeale Adventist Communit High School</t>
  </si>
  <si>
    <t>Ravulomagta Adventist Primary School</t>
  </si>
  <si>
    <t>Sunrise Adventist Primary School</t>
  </si>
  <si>
    <t>Torongo Adventist Primary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</si>
</sst>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C09]d\ mmmm\ yyyy;@"/>
    <numFmt numFmtId="166" formatCode="_(* #,##0_);_(* \(#,##0\);_(* &quot;-&quot;??_);_(@_)"/>
    <numFmt numFmtId="167" formatCode="_-* #,##0_-;\-* #,##0_-;_-* &quot;-&quot;??_-;_-@_-"/>
    <numFmt numFmtId="168" formatCode="#,##0.0"/>
  </numFmts>
  <fonts count="217">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Calibri"/>
      <family val="2"/>
    </font>
    <font>
      <b/>
      <sz val="16"/>
      <name val="Calibri"/>
      <family val="2"/>
    </font>
    <font>
      <b/>
      <sz val="14"/>
      <name val="Calibri"/>
      <family val="2"/>
    </font>
    <font>
      <b/>
      <sz val="12"/>
      <name val="Calibri"/>
      <family val="2"/>
    </font>
    <font>
      <sz val="10"/>
      <color indexed="9"/>
      <name val="Calibri"/>
      <family val="2"/>
    </font>
    <font>
      <b/>
      <sz val="8"/>
      <name val="Calibri"/>
      <family val="2"/>
    </font>
    <font>
      <sz val="8"/>
      <color indexed="9"/>
      <name val="Calibri"/>
      <family val="2"/>
    </font>
    <font>
      <sz val="11"/>
      <color indexed="8"/>
      <name val="Calibri"/>
      <family val="2"/>
    </font>
    <font>
      <sz val="8"/>
      <name val="Calibri"/>
      <family val="2"/>
    </font>
    <font>
      <sz val="8"/>
      <color indexed="10"/>
      <name val="Calibri"/>
      <family val="2"/>
    </font>
    <font>
      <b/>
      <sz val="8"/>
      <color indexed="10"/>
      <name val="Calibri"/>
      <family val="2"/>
    </font>
    <font>
      <sz val="10"/>
      <color indexed="10"/>
      <name val="Calibri"/>
      <family val="2"/>
    </font>
    <font>
      <b/>
      <sz val="10"/>
      <color indexed="10"/>
      <name val="Calibri"/>
      <family val="2"/>
    </font>
    <font>
      <sz val="10"/>
      <name val="Calibri"/>
      <family val="2"/>
    </font>
    <font>
      <sz val="10"/>
      <color indexed="10"/>
      <name val="Arial"/>
      <family val="2"/>
    </font>
    <font>
      <sz val="11"/>
      <name val="Calibri"/>
      <family val="2"/>
    </font>
    <font>
      <sz val="11"/>
      <color indexed="9"/>
      <name val="Calibri"/>
      <family val="2"/>
    </font>
    <font>
      <b/>
      <sz val="9"/>
      <name val="Calibri"/>
      <family val="2"/>
    </font>
    <font>
      <sz val="9"/>
      <name val="Calibri"/>
      <family val="2"/>
    </font>
    <font>
      <b/>
      <sz val="11"/>
      <color indexed="10"/>
      <name val="Calibri"/>
      <family val="2"/>
    </font>
    <font>
      <b/>
      <sz val="10"/>
      <name val="Arial"/>
      <family val="2"/>
    </font>
    <font>
      <b/>
      <sz val="16"/>
      <name val="Arial"/>
      <family val="2"/>
    </font>
    <font>
      <b/>
      <sz val="14"/>
      <color indexed="10"/>
      <name val="Calibri"/>
      <family val="2"/>
    </font>
    <font>
      <b/>
      <sz val="11"/>
      <name val="Calibri"/>
      <family val="2"/>
    </font>
    <font>
      <sz val="7"/>
      <color indexed="8"/>
      <name val="Calibri"/>
      <family val="2"/>
    </font>
    <font>
      <sz val="8"/>
      <color indexed="8"/>
      <name val="Calibri"/>
      <family val="2"/>
    </font>
    <font>
      <sz val="6"/>
      <name val="Calibri"/>
      <family val="2"/>
    </font>
    <font>
      <sz val="10"/>
      <color indexed="8"/>
      <name val="Calibri"/>
      <family val="2"/>
    </font>
    <font>
      <sz val="11"/>
      <color indexed="10"/>
      <name val="Calibri"/>
      <family val="2"/>
    </font>
    <font>
      <sz val="12"/>
      <name val="Calibri"/>
      <family val="2"/>
    </font>
    <font>
      <b/>
      <sz val="12"/>
      <color indexed="10"/>
      <name val="Calibri"/>
      <family val="2"/>
    </font>
    <font>
      <b/>
      <sz val="8"/>
      <color indexed="9"/>
      <name val="Calibri"/>
      <family val="2"/>
    </font>
    <font>
      <sz val="9"/>
      <color indexed="8"/>
      <name val="Calibri"/>
      <family val="2"/>
    </font>
    <font>
      <sz val="9"/>
      <color indexed="81"/>
      <name val="Tahoma"/>
      <family val="2"/>
    </font>
    <font>
      <b/>
      <sz val="10"/>
      <color indexed="8"/>
      <name val="Calibri"/>
      <family val="2"/>
    </font>
    <font>
      <b/>
      <sz val="11"/>
      <color indexed="8"/>
      <name val="Calibri"/>
      <family val="2"/>
    </font>
    <font>
      <sz val="8"/>
      <color indexed="40"/>
      <name val="Calibri"/>
      <family val="2"/>
    </font>
    <font>
      <sz val="11"/>
      <color indexed="40"/>
      <name val="Calibri"/>
      <family val="2"/>
    </font>
    <font>
      <b/>
      <sz val="8"/>
      <color indexed="8"/>
      <name val="Calibri"/>
      <family val="2"/>
    </font>
    <font>
      <b/>
      <sz val="7"/>
      <name val="Calibri"/>
      <family val="2"/>
    </font>
    <font>
      <b/>
      <sz val="9"/>
      <color indexed="9"/>
      <name val="Calibri"/>
      <family val="2"/>
    </font>
    <font>
      <b/>
      <sz val="9"/>
      <color indexed="81"/>
      <name val="Tahoma"/>
      <family val="2"/>
    </font>
    <font>
      <sz val="10"/>
      <color indexed="40"/>
      <name val="Calibri"/>
      <family val="2"/>
    </font>
    <font>
      <b/>
      <sz val="6"/>
      <name val="Calibri"/>
      <family val="2"/>
    </font>
    <font>
      <sz val="7"/>
      <name val="Calibri"/>
      <family val="2"/>
    </font>
    <font>
      <b/>
      <sz val="9"/>
      <color indexed="10"/>
      <name val="Calibri"/>
      <family val="2"/>
    </font>
    <font>
      <sz val="9"/>
      <color indexed="10"/>
      <name val="Calibri"/>
      <family val="2"/>
    </font>
    <font>
      <b/>
      <sz val="9"/>
      <color indexed="8"/>
      <name val="Calibri"/>
      <family val="2"/>
    </font>
    <font>
      <b/>
      <sz val="10"/>
      <color indexed="40"/>
      <name val="Calibri"/>
      <family val="2"/>
    </font>
    <font>
      <b/>
      <sz val="16"/>
      <color indexed="10"/>
      <name val="Calibri"/>
      <family val="2"/>
    </font>
    <font>
      <sz val="8"/>
      <name val="Arial"/>
      <family val="2"/>
    </font>
    <font>
      <sz val="9"/>
      <name val="Geneva"/>
    </font>
    <font>
      <b/>
      <sz val="12"/>
      <name val="Geneva"/>
    </font>
    <font>
      <b/>
      <sz val="10"/>
      <name val="Geneva"/>
    </font>
    <font>
      <b/>
      <sz val="10"/>
      <color indexed="10"/>
      <name val="Geneva"/>
    </font>
    <font>
      <sz val="9"/>
      <color indexed="10"/>
      <name val="Geneva"/>
    </font>
    <font>
      <b/>
      <sz val="14"/>
      <name val="Geneva"/>
    </font>
    <font>
      <sz val="10"/>
      <name val="Geneva"/>
    </font>
    <font>
      <b/>
      <sz val="14"/>
      <color indexed="10"/>
      <name val="Geneva"/>
    </font>
    <font>
      <b/>
      <sz val="8"/>
      <color indexed="10"/>
      <name val="Geneva"/>
    </font>
    <font>
      <sz val="18"/>
      <color indexed="10"/>
      <name val="Calibri"/>
      <family val="2"/>
    </font>
    <font>
      <sz val="8"/>
      <color indexed="81"/>
      <name val="Calibri"/>
      <family val="2"/>
    </font>
    <font>
      <sz val="14"/>
      <name val="Calibri"/>
      <family val="2"/>
    </font>
    <font>
      <b/>
      <sz val="16"/>
      <color indexed="9"/>
      <name val="Arial"/>
      <family val="2"/>
    </font>
    <font>
      <b/>
      <sz val="11"/>
      <name val="Arial"/>
      <family val="2"/>
    </font>
    <font>
      <b/>
      <sz val="14"/>
      <color indexed="10"/>
      <name val="Arial"/>
      <family val="2"/>
    </font>
    <font>
      <b/>
      <sz val="8"/>
      <name val="Arial"/>
      <family val="2"/>
    </font>
    <font>
      <b/>
      <sz val="8"/>
      <color indexed="10"/>
      <name val="Arial"/>
      <family val="2"/>
    </font>
    <font>
      <b/>
      <sz val="8"/>
      <color indexed="81"/>
      <name val="Tahoma"/>
      <family val="2"/>
    </font>
    <font>
      <sz val="8"/>
      <color indexed="81"/>
      <name val="Tahoma"/>
      <family val="2"/>
    </font>
    <font>
      <sz val="12"/>
      <name val="Arial"/>
      <family val="2"/>
    </font>
    <font>
      <sz val="12"/>
      <name val="CG Times"/>
      <family val="1"/>
    </font>
    <font>
      <b/>
      <sz val="14"/>
      <color indexed="8"/>
      <name val="Calibri"/>
      <family val="2"/>
    </font>
    <font>
      <b/>
      <sz val="12"/>
      <color indexed="8"/>
      <name val="Calibri"/>
      <family val="2"/>
    </font>
    <font>
      <sz val="12"/>
      <color indexed="8"/>
      <name val="Calibri"/>
      <family val="2"/>
    </font>
    <font>
      <b/>
      <sz val="14"/>
      <color theme="1"/>
      <name val="Calibri"/>
      <family val="2"/>
      <scheme val="minor"/>
    </font>
    <font>
      <b/>
      <sz val="14"/>
      <name val="Calibri"/>
      <family val="2"/>
      <scheme val="minor"/>
    </font>
    <font>
      <b/>
      <sz val="11"/>
      <name val="Calibri"/>
      <family val="2"/>
      <scheme val="minor"/>
    </font>
    <font>
      <b/>
      <sz val="11"/>
      <color rgb="FFFF0000"/>
      <name val="Calibri"/>
      <family val="2"/>
      <scheme val="minor"/>
    </font>
    <font>
      <b/>
      <sz val="10"/>
      <color theme="1"/>
      <name val="Calibri"/>
      <family val="2"/>
      <scheme val="minor"/>
    </font>
    <font>
      <b/>
      <sz val="10"/>
      <name val="Calibri"/>
      <family val="2"/>
      <scheme val="minor"/>
    </font>
    <font>
      <b/>
      <sz val="10"/>
      <color rgb="FFFF0000"/>
      <name val="Calibri"/>
      <family val="2"/>
      <scheme val="minor"/>
    </font>
    <font>
      <sz val="10"/>
      <color theme="1"/>
      <name val="Calibri"/>
      <family val="2"/>
      <scheme val="minor"/>
    </font>
    <font>
      <sz val="10"/>
      <name val="Calibri"/>
      <family val="2"/>
      <scheme val="minor"/>
    </font>
    <font>
      <sz val="10"/>
      <color rgb="FFFF0000"/>
      <name val="Calibri"/>
      <family val="2"/>
      <scheme val="minor"/>
    </font>
    <font>
      <sz val="11"/>
      <name val="Calibri"/>
      <family val="2"/>
      <scheme val="minor"/>
    </font>
    <font>
      <b/>
      <sz val="11"/>
      <color rgb="FFFF0000"/>
      <name val="Arial"/>
      <family val="2"/>
    </font>
    <font>
      <b/>
      <sz val="9"/>
      <color theme="0"/>
      <name val="Calibri"/>
      <family val="2"/>
    </font>
    <font>
      <sz val="8"/>
      <color theme="1"/>
      <name val="Calibri"/>
      <family val="2"/>
      <scheme val="minor"/>
    </font>
    <font>
      <sz val="10"/>
      <color rgb="FFFF0000"/>
      <name val="Arial"/>
      <family val="2"/>
    </font>
    <font>
      <sz val="8"/>
      <color rgb="FFFF0000"/>
      <name val="Calibri"/>
      <family val="2"/>
    </font>
    <font>
      <b/>
      <sz val="8"/>
      <color rgb="FFFF0000"/>
      <name val="Calibri"/>
      <family val="2"/>
    </font>
    <font>
      <sz val="9"/>
      <color rgb="FFFF0000"/>
      <name val="Calibri"/>
      <family val="2"/>
    </font>
    <font>
      <sz val="8"/>
      <color indexed="81"/>
      <name val="Calibri"/>
      <family val="2"/>
      <scheme val="minor"/>
    </font>
    <font>
      <b/>
      <sz val="8"/>
      <color indexed="81"/>
      <name val="Calibri"/>
      <family val="2"/>
      <scheme val="minor"/>
    </font>
    <font>
      <b/>
      <sz val="10"/>
      <color rgb="FFFF0000"/>
      <name val="Arial"/>
      <family val="2"/>
    </font>
    <font>
      <b/>
      <sz val="14"/>
      <color rgb="FFFF0000"/>
      <name val="Calibri"/>
      <family val="2"/>
    </font>
    <font>
      <sz val="10"/>
      <color rgb="FFFF0000"/>
      <name val="Calibri"/>
      <family val="2"/>
    </font>
    <font>
      <b/>
      <sz val="10"/>
      <color rgb="FFFF0000"/>
      <name val="Calibri"/>
      <family val="2"/>
    </font>
    <font>
      <b/>
      <sz val="9"/>
      <color rgb="FFFF0000"/>
      <name val="Calibri"/>
      <family val="2"/>
    </font>
    <font>
      <sz val="9"/>
      <color rgb="FFFF0000"/>
      <name val="Geneva"/>
    </font>
    <font>
      <sz val="12"/>
      <name val="Calibri"/>
      <family val="2"/>
      <scheme val="minor"/>
    </font>
    <font>
      <b/>
      <sz val="12"/>
      <name val="Calibri"/>
      <family val="2"/>
      <scheme val="minor"/>
    </font>
    <font>
      <b/>
      <sz val="16"/>
      <color indexed="10"/>
      <name val="Calibri"/>
      <family val="2"/>
      <scheme val="minor"/>
    </font>
    <font>
      <i/>
      <sz val="10"/>
      <name val="Calibri"/>
      <family val="2"/>
      <scheme val="minor"/>
    </font>
    <font>
      <b/>
      <sz val="16"/>
      <name val="Calibri"/>
      <family val="2"/>
      <scheme val="minor"/>
    </font>
    <font>
      <b/>
      <sz val="10"/>
      <color theme="1"/>
      <name val="Calibri"/>
      <family val="2"/>
    </font>
    <font>
      <b/>
      <sz val="14"/>
      <color rgb="FFFF0000"/>
      <name val="Calibri"/>
      <family val="2"/>
      <scheme val="minor"/>
    </font>
    <font>
      <sz val="10"/>
      <color rgb="FF00B0F0"/>
      <name val="Calibri"/>
      <family val="2"/>
    </font>
    <font>
      <sz val="11"/>
      <color rgb="FFFF0000"/>
      <name val="Calibri"/>
      <family val="2"/>
    </font>
    <font>
      <sz val="7"/>
      <color rgb="FFFF0000"/>
      <name val="Calibri"/>
      <family val="2"/>
    </font>
    <font>
      <sz val="11"/>
      <color theme="1"/>
      <name val="Calibri"/>
      <family val="2"/>
    </font>
    <font>
      <b/>
      <sz val="16"/>
      <color indexed="40"/>
      <name val="Calibri"/>
      <family val="2"/>
    </font>
    <font>
      <b/>
      <sz val="14"/>
      <color indexed="40"/>
      <name val="Calibri"/>
      <family val="2"/>
    </font>
    <font>
      <b/>
      <sz val="11"/>
      <color rgb="FFFF0000"/>
      <name val="Calibri"/>
      <family val="2"/>
    </font>
    <font>
      <sz val="11"/>
      <color rgb="FFFF0000"/>
      <name val="Calibri"/>
      <family val="2"/>
      <scheme val="minor"/>
    </font>
    <font>
      <b/>
      <sz val="9"/>
      <color theme="1"/>
      <name val="Calibri"/>
      <family val="2"/>
      <scheme val="minor"/>
    </font>
    <font>
      <sz val="9"/>
      <color theme="1"/>
      <name val="Calibri"/>
      <family val="2"/>
      <scheme val="minor"/>
    </font>
    <font>
      <sz val="9"/>
      <color rgb="FFFF0000"/>
      <name val="Calibri"/>
      <family val="2"/>
      <scheme val="minor"/>
    </font>
    <font>
      <b/>
      <sz val="12"/>
      <color theme="1"/>
      <name val="Calibri"/>
      <family val="2"/>
    </font>
    <font>
      <sz val="12"/>
      <color theme="1"/>
      <name val="Calibri"/>
      <family val="2"/>
      <scheme val="minor"/>
    </font>
    <font>
      <b/>
      <sz val="12"/>
      <color rgb="FFFF0000"/>
      <name val="Calibri"/>
      <family val="2"/>
    </font>
    <font>
      <b/>
      <sz val="9"/>
      <name val="Calibri"/>
      <family val="2"/>
      <scheme val="minor"/>
    </font>
    <font>
      <sz val="9"/>
      <name val="Calibri"/>
      <family val="2"/>
      <scheme val="minor"/>
    </font>
    <font>
      <b/>
      <sz val="9"/>
      <color rgb="FFFF0000"/>
      <name val="Calibri"/>
      <family val="2"/>
      <scheme val="minor"/>
    </font>
    <font>
      <b/>
      <sz val="8"/>
      <name val="Calibri"/>
      <family val="2"/>
      <scheme val="minor"/>
    </font>
    <font>
      <b/>
      <sz val="8"/>
      <color theme="1"/>
      <name val="Calibri"/>
      <family val="2"/>
      <scheme val="minor"/>
    </font>
    <font>
      <sz val="10"/>
      <color rgb="FF333333"/>
      <name val="Arial"/>
      <family val="2"/>
    </font>
    <font>
      <b/>
      <sz val="10"/>
      <color rgb="FF333333"/>
      <name val="Arial"/>
      <family val="2"/>
    </font>
    <font>
      <sz val="9"/>
      <color rgb="FF0070C0"/>
      <name val="Calibri"/>
      <family val="2"/>
    </font>
    <font>
      <sz val="8"/>
      <name val="Calibri"/>
      <family val="2"/>
      <scheme val="minor"/>
    </font>
    <font>
      <sz val="8"/>
      <color rgb="FF0070C0"/>
      <name val="Calibri"/>
      <family val="2"/>
    </font>
    <font>
      <b/>
      <sz val="8"/>
      <color rgb="FF0070C0"/>
      <name val="Calibri"/>
      <family val="2"/>
    </font>
    <font>
      <b/>
      <sz val="6"/>
      <color indexed="10"/>
      <name val="Calibri"/>
      <family val="2"/>
    </font>
    <font>
      <sz val="10"/>
      <color rgb="FFFF0000"/>
      <name val="Geneva"/>
    </font>
    <font>
      <b/>
      <sz val="18"/>
      <color theme="1"/>
      <name val="Calibri"/>
      <family val="2"/>
      <scheme val="minor"/>
    </font>
    <font>
      <sz val="6"/>
      <name val="Calibri"/>
      <family val="2"/>
      <scheme val="minor"/>
    </font>
    <font>
      <sz val="8"/>
      <color theme="1"/>
      <name val="Calibri"/>
      <family val="2"/>
    </font>
    <font>
      <b/>
      <sz val="9"/>
      <color theme="1"/>
      <name val="Calibri"/>
      <family val="2"/>
    </font>
    <font>
      <b/>
      <sz val="8"/>
      <color theme="1"/>
      <name val="Calibri"/>
      <family val="2"/>
    </font>
    <font>
      <b/>
      <sz val="11"/>
      <color theme="1"/>
      <name val="Calibri"/>
      <family val="2"/>
    </font>
    <font>
      <b/>
      <sz val="16"/>
      <color rgb="FFFF0000"/>
      <name val="Arial"/>
      <family val="2"/>
    </font>
    <font>
      <b/>
      <sz val="16"/>
      <color rgb="FFFF0000"/>
      <name val="Calibri"/>
      <family val="2"/>
    </font>
    <font>
      <sz val="6"/>
      <color rgb="FFFF0000"/>
      <name val="Calibri"/>
      <family val="2"/>
    </font>
    <font>
      <sz val="11"/>
      <color rgb="FF0070C0"/>
      <name val="Calibri"/>
      <family val="2"/>
    </font>
    <font>
      <sz val="10"/>
      <color rgb="FF0070C0"/>
      <name val="Calibri"/>
      <family val="2"/>
    </font>
    <font>
      <b/>
      <sz val="18"/>
      <name val="Calibri"/>
      <family val="2"/>
    </font>
    <font>
      <b/>
      <sz val="18"/>
      <color indexed="10"/>
      <name val="Calibri"/>
      <family val="2"/>
    </font>
    <font>
      <sz val="12"/>
      <color indexed="10"/>
      <name val="Calibri"/>
      <family val="2"/>
    </font>
    <font>
      <sz val="14"/>
      <color indexed="8"/>
      <name val="Calibri"/>
      <family val="2"/>
    </font>
    <font>
      <sz val="14"/>
      <color indexed="10"/>
      <name val="Calibri"/>
      <family val="2"/>
    </font>
    <font>
      <sz val="16"/>
      <color indexed="8"/>
      <name val="Calibri"/>
      <family val="2"/>
    </font>
    <font>
      <sz val="16"/>
      <color indexed="10"/>
      <name val="Calibri"/>
      <family val="2"/>
    </font>
    <font>
      <sz val="16"/>
      <name val="Calibri"/>
      <family val="2"/>
    </font>
    <font>
      <b/>
      <sz val="18"/>
      <color indexed="10"/>
      <name val="Geneva"/>
    </font>
    <font>
      <sz val="12"/>
      <color indexed="10"/>
      <name val="Geneva"/>
    </font>
    <font>
      <sz val="9.5"/>
      <color rgb="FFFF0000"/>
      <name val="Calibri"/>
      <family val="2"/>
      <scheme val="minor"/>
    </font>
    <font>
      <b/>
      <sz val="7"/>
      <color rgb="FFFF0000"/>
      <name val="Calibri"/>
      <family val="2"/>
    </font>
    <font>
      <sz val="7"/>
      <color rgb="FF0070C0"/>
      <name val="Calibri"/>
      <family val="2"/>
    </font>
    <font>
      <b/>
      <sz val="5"/>
      <name val="Calibri"/>
      <family val="2"/>
      <scheme val="minor"/>
    </font>
    <font>
      <sz val="5"/>
      <color theme="1"/>
      <name val="Calibri"/>
      <family val="2"/>
      <scheme val="minor"/>
    </font>
    <font>
      <u/>
      <sz val="11"/>
      <color theme="10"/>
      <name val="Calibri"/>
      <family val="2"/>
      <scheme val="minor"/>
    </font>
    <font>
      <u/>
      <sz val="11"/>
      <color theme="11"/>
      <name val="Calibri"/>
      <family val="2"/>
      <scheme val="minor"/>
    </font>
    <font>
      <sz val="9"/>
      <color indexed="81"/>
      <name val="Calibri"/>
      <family val="2"/>
    </font>
    <font>
      <b/>
      <sz val="9"/>
      <color indexed="81"/>
      <name val="Calibri"/>
      <family val="2"/>
    </font>
    <font>
      <sz val="13"/>
      <name val="Calibri"/>
      <family val="2"/>
    </font>
    <font>
      <sz val="13"/>
      <color indexed="8"/>
      <name val="Calibri"/>
      <family val="2"/>
    </font>
    <font>
      <b/>
      <sz val="24"/>
      <name val="Calibri"/>
      <family val="2"/>
    </font>
    <font>
      <b/>
      <sz val="24"/>
      <name val="Arial"/>
      <family val="2"/>
    </font>
    <font>
      <b/>
      <sz val="24"/>
      <name val="Geneva"/>
    </font>
    <font>
      <sz val="24"/>
      <name val="Geneva"/>
    </font>
    <font>
      <sz val="24"/>
      <color indexed="10"/>
      <name val="Geneva"/>
    </font>
    <font>
      <sz val="24"/>
      <color indexed="8"/>
      <name val="Calibri"/>
      <family val="2"/>
    </font>
    <font>
      <sz val="24"/>
      <color theme="1"/>
      <name val="Calibri"/>
      <family val="2"/>
      <scheme val="minor"/>
    </font>
    <font>
      <b/>
      <sz val="24"/>
      <color indexed="10"/>
      <name val="Calibri"/>
      <family val="2"/>
    </font>
    <font>
      <b/>
      <sz val="18"/>
      <name val="Geneva"/>
    </font>
    <font>
      <sz val="18"/>
      <name val="Geneva"/>
    </font>
    <font>
      <sz val="18"/>
      <color theme="1"/>
      <name val="Calibri"/>
      <family val="2"/>
      <scheme val="minor"/>
    </font>
    <font>
      <sz val="24"/>
      <name val="Calibri"/>
      <family val="2"/>
    </font>
    <font>
      <b/>
      <sz val="22"/>
      <name val="Calibri"/>
      <family val="2"/>
    </font>
    <font>
      <sz val="22"/>
      <name val="Calibri"/>
      <family val="2"/>
    </font>
    <font>
      <sz val="22"/>
      <color indexed="8"/>
      <name val="Calibri"/>
      <family val="2"/>
    </font>
    <font>
      <b/>
      <sz val="9"/>
      <color rgb="FFFFC000"/>
      <name val="Calibri"/>
      <family val="2"/>
      <scheme val="minor"/>
    </font>
    <font>
      <b/>
      <sz val="24"/>
      <color rgb="FFFF0000"/>
      <name val="Calibri"/>
      <family val="2"/>
      <scheme val="minor"/>
    </font>
    <font>
      <sz val="11"/>
      <color theme="1"/>
      <name val="Century Gothic"/>
      <family val="2"/>
    </font>
    <font>
      <b/>
      <sz val="72"/>
      <color rgb="FF00B050"/>
      <name val="Century Gothic"/>
      <family val="2"/>
    </font>
    <font>
      <sz val="11"/>
      <color rgb="FFFF0000"/>
      <name val="Broadway"/>
      <family val="5"/>
    </font>
    <font>
      <b/>
      <sz val="11"/>
      <color theme="1"/>
      <name val="Century Gothic"/>
      <family val="2"/>
    </font>
    <font>
      <b/>
      <sz val="68"/>
      <color theme="1"/>
      <name val="Century Gothic"/>
      <family val="2"/>
    </font>
    <font>
      <sz val="68"/>
      <color theme="1"/>
      <name val="Calibri"/>
      <family val="2"/>
      <scheme val="minor"/>
    </font>
    <font>
      <sz val="68"/>
      <color theme="1"/>
      <name val="Century Gothic"/>
      <family val="2"/>
    </font>
    <font>
      <b/>
      <sz val="68"/>
      <color rgb="FF00B050"/>
      <name val="Century Gothic"/>
      <family val="2"/>
    </font>
    <font>
      <sz val="68"/>
      <color rgb="FFFF0000"/>
      <name val="Broadway"/>
      <family val="5"/>
    </font>
    <font>
      <b/>
      <sz val="8"/>
      <color rgb="FFFF0000"/>
      <name val="Calibri"/>
      <family val="2"/>
      <scheme val="minor"/>
    </font>
    <font>
      <sz val="8"/>
      <color rgb="FFFF0000"/>
      <name val="Calibri"/>
      <family val="2"/>
      <scheme val="minor"/>
    </font>
    <font>
      <b/>
      <sz val="14"/>
      <color rgb="FF000000"/>
      <name val="Calibri"/>
      <family val="2"/>
      <scheme val="minor"/>
    </font>
    <font>
      <b/>
      <sz val="9"/>
      <color rgb="FF000000"/>
      <name val="Calibri"/>
      <family val="2"/>
      <scheme val="minor"/>
    </font>
    <font>
      <sz val="9"/>
      <color rgb="FF000000"/>
      <name val="Calibri"/>
      <family val="2"/>
      <scheme val="minor"/>
    </font>
    <font>
      <b/>
      <sz val="11"/>
      <color theme="5"/>
      <name val="Calibri"/>
      <family val="2"/>
    </font>
    <font>
      <sz val="8"/>
      <color theme="5"/>
      <name val="Calibri"/>
      <family val="2"/>
    </font>
    <font>
      <sz val="10"/>
      <color theme="5"/>
      <name val="Calibri"/>
      <family val="2"/>
    </font>
    <font>
      <sz val="11"/>
      <color theme="5"/>
      <name val="Calibri"/>
      <family val="2"/>
      <scheme val="minor"/>
    </font>
    <font>
      <b/>
      <sz val="14"/>
      <color theme="5"/>
      <name val="Calibri"/>
      <family val="2"/>
      <scheme val="minor"/>
    </font>
    <font>
      <sz val="8"/>
      <color theme="5" tint="-0.249977111117893"/>
      <name val="Calibri"/>
      <family val="2"/>
    </font>
    <font>
      <sz val="8"/>
      <color theme="9" tint="-0.249977111117893"/>
      <name val="Calibri"/>
      <family val="2"/>
      <scheme val="minor"/>
    </font>
    <font>
      <sz val="8"/>
      <color theme="0" tint="-0.34998626667073579"/>
      <name val="Calibri"/>
      <family val="2"/>
      <scheme val="minor"/>
    </font>
    <font>
      <sz val="10"/>
      <color rgb="FF000000"/>
      <name val="Arial"/>
      <family val="2"/>
    </font>
    <font>
      <sz val="12"/>
      <color rgb="FFFF0000"/>
      <name val="Calibri"/>
      <family val="2"/>
      <scheme val="minor"/>
    </font>
    <font>
      <sz val="10"/>
      <name val="Arial Narrow"/>
      <family val="2"/>
    </font>
    <font>
      <sz val="10"/>
      <color theme="1" tint="4.9989318521683403E-2"/>
      <name val="Calibri"/>
      <family val="2"/>
      <scheme val="minor"/>
    </font>
    <font>
      <sz val="10"/>
      <color theme="2" tint="-0.89999084444715716"/>
      <name val="Calibri"/>
      <family val="2"/>
      <scheme val="minor"/>
    </font>
    <font>
      <sz val="9"/>
      <name val="Arial Narrow"/>
      <family val="2"/>
    </font>
    <font>
      <sz val="10"/>
      <name val="Arial"/>
      <family val="2"/>
    </font>
  </fonts>
  <fills count="87">
    <fill>
      <patternFill patternType="none"/>
    </fill>
    <fill>
      <patternFill patternType="gray125"/>
    </fill>
    <fill>
      <patternFill patternType="solid">
        <fgColor indexed="26"/>
        <bgColor indexed="64"/>
      </patternFill>
    </fill>
    <fill>
      <patternFill patternType="solid">
        <fgColor indexed="46"/>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31"/>
        <bgColor indexed="64"/>
      </patternFill>
    </fill>
    <fill>
      <patternFill patternType="solid">
        <fgColor indexed="45"/>
        <bgColor indexed="64"/>
      </patternFill>
    </fill>
    <fill>
      <patternFill patternType="solid">
        <fgColor indexed="13"/>
        <bgColor indexed="64"/>
      </patternFill>
    </fill>
    <fill>
      <patternFill patternType="solid">
        <fgColor indexed="47"/>
        <bgColor indexed="64"/>
      </patternFill>
    </fill>
    <fill>
      <patternFill patternType="solid">
        <fgColor indexed="43"/>
        <bgColor indexed="8"/>
      </patternFill>
    </fill>
    <fill>
      <patternFill patternType="solid">
        <fgColor indexed="53"/>
        <bgColor indexed="64"/>
      </patternFill>
    </fill>
    <fill>
      <patternFill patternType="solid">
        <fgColor indexed="52"/>
        <bgColor indexed="64"/>
      </patternFill>
    </fill>
    <fill>
      <patternFill patternType="solid">
        <fgColor indexed="10"/>
        <bgColor indexed="64"/>
      </patternFill>
    </fill>
    <fill>
      <patternFill patternType="solid">
        <fgColor indexed="30"/>
        <bgColor indexed="64"/>
      </patternFill>
    </fill>
    <fill>
      <patternFill patternType="solid">
        <fgColor rgb="FFFF99FF"/>
        <bgColor indexed="64"/>
      </patternFill>
    </fill>
    <fill>
      <patternFill patternType="solid">
        <fgColor indexed="44"/>
        <bgColor indexed="64"/>
      </patternFill>
    </fill>
    <fill>
      <patternFill patternType="solid">
        <fgColor indexed="51"/>
        <bgColor indexed="64"/>
      </patternFill>
    </fill>
    <fill>
      <patternFill patternType="solid">
        <fgColor indexed="11"/>
        <bgColor indexed="64"/>
      </patternFill>
    </fill>
    <fill>
      <patternFill patternType="solid">
        <fgColor indexed="29"/>
        <bgColor indexed="64"/>
      </patternFill>
    </fill>
    <fill>
      <patternFill patternType="solid">
        <fgColor indexed="50"/>
        <bgColor indexed="64"/>
      </patternFill>
    </fill>
    <fill>
      <patternFill patternType="solid">
        <fgColor indexed="19"/>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CCCC"/>
        <bgColor indexed="64"/>
      </patternFill>
    </fill>
    <fill>
      <patternFill patternType="solid">
        <fgColor theme="2" tint="-0.249977111117893"/>
        <bgColor indexed="64"/>
      </patternFill>
    </fill>
    <fill>
      <patternFill patternType="solid">
        <fgColor rgb="FFE8D1FF"/>
        <bgColor indexed="64"/>
      </patternFill>
    </fill>
    <fill>
      <patternFill patternType="solid">
        <fgColor rgb="FF99C4E7"/>
        <bgColor indexed="64"/>
      </patternFill>
    </fill>
    <fill>
      <patternFill patternType="solid">
        <fgColor rgb="FFFFC9E4"/>
        <bgColor indexed="64"/>
      </patternFill>
    </fill>
    <fill>
      <patternFill patternType="solid">
        <fgColor theme="4" tint="0.39997558519241921"/>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CC"/>
        <bgColor indexed="64"/>
      </patternFill>
    </fill>
    <fill>
      <patternFill patternType="solid">
        <fgColor theme="4" tint="0.59999389629810485"/>
        <bgColor indexed="64"/>
      </patternFill>
    </fill>
    <fill>
      <patternFill patternType="solid">
        <fgColor rgb="FF92D050"/>
        <bgColor indexed="64"/>
      </patternFill>
    </fill>
    <fill>
      <patternFill patternType="solid">
        <fgColor rgb="FFC5FFE2"/>
        <bgColor indexed="64"/>
      </patternFill>
    </fill>
    <fill>
      <patternFill patternType="solid">
        <fgColor rgb="FF99FF99"/>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C5D9F1"/>
        <bgColor indexed="64"/>
      </patternFill>
    </fill>
    <fill>
      <patternFill patternType="solid">
        <fgColor rgb="FFE6B8B7"/>
        <bgColor indexed="64"/>
      </patternFill>
    </fill>
    <fill>
      <patternFill patternType="solid">
        <fgColor rgb="FFD8E4BC"/>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D3E8C6"/>
        <bgColor indexed="64"/>
      </patternFill>
    </fill>
    <fill>
      <patternFill patternType="solid">
        <fgColor rgb="FFDDEBF7"/>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E1FFFF"/>
        <bgColor indexed="64"/>
      </patternFill>
    </fill>
    <fill>
      <patternFill patternType="solid">
        <fgColor rgb="FFE8D8F4"/>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FC5F0"/>
        <bgColor indexed="64"/>
      </patternFill>
    </fill>
    <fill>
      <patternFill patternType="solid">
        <fgColor rgb="FFE5FFE5"/>
        <bgColor indexed="64"/>
      </patternFill>
    </fill>
    <fill>
      <patternFill patternType="solid">
        <fgColor rgb="FFFFE699"/>
        <bgColor indexed="64"/>
      </patternFill>
    </fill>
    <fill>
      <patternFill patternType="solid">
        <fgColor rgb="FFCCCCFF"/>
        <bgColor indexed="64"/>
      </patternFill>
    </fill>
    <fill>
      <patternFill patternType="solid">
        <fgColor theme="5" tint="0.39997558519241921"/>
        <bgColor indexed="64"/>
      </patternFill>
    </fill>
    <fill>
      <patternFill patternType="solid">
        <fgColor rgb="FFD9FFFF"/>
        <bgColor indexed="64"/>
      </patternFill>
    </fill>
    <fill>
      <patternFill patternType="solid">
        <fgColor rgb="FFC4D79B"/>
        <bgColor indexed="64"/>
      </patternFill>
    </fill>
    <fill>
      <patternFill patternType="solid">
        <fgColor rgb="FFFF99CC"/>
        <bgColor indexed="64"/>
      </patternFill>
    </fill>
    <fill>
      <patternFill patternType="solid">
        <fgColor rgb="FFCCFFCC"/>
        <bgColor rgb="FF000000"/>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79998168889431442"/>
        <bgColor indexed="8"/>
      </patternFill>
    </fill>
    <fill>
      <patternFill patternType="solid">
        <fgColor rgb="FFAEAAAA"/>
        <bgColor rgb="FF000000"/>
      </patternFill>
    </fill>
    <fill>
      <patternFill patternType="solid">
        <fgColor rgb="FF99FF99"/>
        <bgColor rgb="FF000000"/>
      </patternFill>
    </fill>
    <fill>
      <patternFill patternType="solid">
        <fgColor rgb="FFFFFF99"/>
        <bgColor rgb="FF000000"/>
      </patternFill>
    </fill>
    <fill>
      <patternFill patternType="solid">
        <fgColor rgb="FFF8CBAD"/>
        <bgColor rgb="FF000000"/>
      </patternFill>
    </fill>
    <fill>
      <patternFill patternType="solid">
        <fgColor rgb="FFC6E0B4"/>
        <bgColor rgb="FF000000"/>
      </patternFill>
    </fill>
    <fill>
      <patternFill patternType="solid">
        <fgColor theme="4" tint="-0.249977111117893"/>
        <bgColor indexed="64"/>
      </patternFill>
    </fill>
    <fill>
      <patternFill patternType="solid">
        <fgColor theme="9" tint="-0.249977111117893"/>
        <bgColor indexed="8"/>
      </patternFill>
    </fill>
    <fill>
      <patternFill patternType="solid">
        <fgColor theme="9" tint="-0.249977111117893"/>
        <bgColor indexed="64"/>
      </patternFill>
    </fill>
    <fill>
      <patternFill patternType="solid">
        <fgColor theme="5" tint="0.59999389629810485"/>
        <bgColor indexed="8"/>
      </patternFill>
    </fill>
    <fill>
      <patternFill patternType="solid">
        <fgColor rgb="FFFDEABB"/>
        <bgColor indexed="64"/>
      </patternFill>
    </fill>
    <fill>
      <patternFill patternType="solid">
        <fgColor rgb="FFF9DDFF"/>
        <bgColor indexed="64"/>
      </patternFill>
    </fill>
    <fill>
      <patternFill patternType="solid">
        <fgColor rgb="FFFFFFFF"/>
        <bgColor rgb="FF000000"/>
      </patternFill>
    </fill>
    <fill>
      <patternFill patternType="solid">
        <fgColor theme="3" tint="0.59999389629810485"/>
        <bgColor indexed="64"/>
      </patternFill>
    </fill>
  </fills>
  <borders count="521">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double">
        <color auto="1"/>
      </bottom>
      <diagonal/>
    </border>
    <border>
      <left/>
      <right/>
      <top/>
      <bottom style="double">
        <color auto="1"/>
      </bottom>
      <diagonal/>
    </border>
    <border>
      <left/>
      <right style="medium">
        <color auto="1"/>
      </right>
      <top/>
      <bottom style="double">
        <color auto="1"/>
      </bottom>
      <diagonal/>
    </border>
    <border>
      <left style="medium">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style="double">
        <color auto="1"/>
      </top>
      <bottom style="double">
        <color auto="1"/>
      </bottom>
      <diagonal/>
    </border>
    <border>
      <left/>
      <right style="medium">
        <color auto="1"/>
      </right>
      <top style="double">
        <color auto="1"/>
      </top>
      <bottom style="double">
        <color auto="1"/>
      </bottom>
      <diagonal/>
    </border>
    <border>
      <left style="medium">
        <color auto="1"/>
      </left>
      <right style="double">
        <color auto="1"/>
      </right>
      <top/>
      <bottom style="thin">
        <color auto="1"/>
      </bottom>
      <diagonal/>
    </border>
    <border>
      <left style="double">
        <color auto="1"/>
      </left>
      <right/>
      <top/>
      <bottom style="thin">
        <color auto="1"/>
      </bottom>
      <diagonal/>
    </border>
    <border>
      <left/>
      <right style="double">
        <color auto="1"/>
      </right>
      <top/>
      <bottom style="thin">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right style="medium">
        <color auto="1"/>
      </right>
      <top/>
      <bottom style="thin">
        <color auto="1"/>
      </bottom>
      <diagonal/>
    </border>
    <border>
      <left/>
      <right/>
      <top style="thick">
        <color indexed="10"/>
      </top>
      <bottom style="thin">
        <color auto="1"/>
      </bottom>
      <diagonal/>
    </border>
    <border>
      <left/>
      <right style="medium">
        <color auto="1"/>
      </right>
      <top style="thick">
        <color indexed="10"/>
      </top>
      <bottom style="thin">
        <color auto="1"/>
      </bottom>
      <diagonal/>
    </border>
    <border>
      <left style="medium">
        <color auto="1"/>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style="thin">
        <color auto="1"/>
      </left>
      <right/>
      <top/>
      <bottom style="double">
        <color auto="1"/>
      </bottom>
      <diagonal/>
    </border>
    <border>
      <left style="medium">
        <color indexed="10"/>
      </left>
      <right style="medium">
        <color auto="1"/>
      </right>
      <top style="thin">
        <color auto="1"/>
      </top>
      <bottom style="double">
        <color auto="1"/>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10"/>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bottom style="thin">
        <color auto="1"/>
      </bottom>
      <diagonal/>
    </border>
    <border>
      <left style="medium">
        <color auto="1"/>
      </left>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style="double">
        <color auto="1"/>
      </left>
      <right/>
      <top style="thin">
        <color auto="1"/>
      </top>
      <bottom style="thin">
        <color auto="1"/>
      </bottom>
      <diagonal/>
    </border>
    <border>
      <left style="medium">
        <color auto="1"/>
      </left>
      <right/>
      <top style="thin">
        <color auto="1"/>
      </top>
      <bottom/>
      <diagonal/>
    </border>
    <border>
      <left style="double">
        <color auto="1"/>
      </left>
      <right style="thin">
        <color auto="1"/>
      </right>
      <top style="thin">
        <color auto="1"/>
      </top>
      <bottom/>
      <diagonal/>
    </border>
    <border>
      <left style="thin">
        <color auto="1"/>
      </left>
      <right style="double">
        <color auto="1"/>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double">
        <color auto="1"/>
      </left>
      <right style="medium">
        <color auto="1"/>
      </right>
      <top style="thin">
        <color auto="1"/>
      </top>
      <bottom style="double">
        <color auto="1"/>
      </bottom>
      <diagonal/>
    </border>
    <border>
      <left style="double">
        <color auto="1"/>
      </left>
      <right style="thin">
        <color auto="1"/>
      </right>
      <top style="double">
        <color auto="1"/>
      </top>
      <bottom/>
      <diagonal/>
    </border>
    <border>
      <left style="double">
        <color auto="1"/>
      </left>
      <right style="thin">
        <color auto="1"/>
      </right>
      <top style="double">
        <color auto="1"/>
      </top>
      <bottom style="double">
        <color auto="1"/>
      </bottom>
      <diagonal/>
    </border>
    <border>
      <left style="double">
        <color auto="1"/>
      </left>
      <right style="medium">
        <color auto="1"/>
      </right>
      <top style="double">
        <color auto="1"/>
      </top>
      <bottom style="double">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medium">
        <color auto="1"/>
      </right>
      <top style="double">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thin">
        <color auto="1"/>
      </top>
      <bottom style="thin">
        <color auto="1"/>
      </bottom>
      <diagonal/>
    </border>
    <border>
      <left style="medium">
        <color indexed="10"/>
      </left>
      <right/>
      <top style="medium">
        <color auto="1"/>
      </top>
      <bottom/>
      <diagonal/>
    </border>
    <border>
      <left style="medium">
        <color indexed="10"/>
      </left>
      <right/>
      <top/>
      <bottom/>
      <diagonal/>
    </border>
    <border>
      <left/>
      <right style="medium">
        <color auto="1"/>
      </right>
      <top/>
      <bottom style="medium">
        <color indexed="10"/>
      </bottom>
      <diagonal/>
    </border>
    <border>
      <left style="medium">
        <color auto="1"/>
      </left>
      <right/>
      <top style="double">
        <color auto="1"/>
      </top>
      <bottom/>
      <diagonal/>
    </border>
    <border>
      <left style="double">
        <color auto="1"/>
      </left>
      <right/>
      <top style="double">
        <color auto="1"/>
      </top>
      <bottom/>
      <diagonal/>
    </border>
    <border>
      <left/>
      <right/>
      <top style="double">
        <color auto="1"/>
      </top>
      <bottom/>
      <diagonal/>
    </border>
    <border>
      <left/>
      <right/>
      <top style="double">
        <color auto="1"/>
      </top>
      <bottom style="thin">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thin">
        <color auto="1"/>
      </right>
      <top style="double">
        <color auto="1"/>
      </top>
      <bottom/>
      <diagonal/>
    </border>
    <border>
      <left style="thin">
        <color auto="1"/>
      </left>
      <right style="double">
        <color auto="1"/>
      </right>
      <top style="double">
        <color auto="1"/>
      </top>
      <bottom style="thin">
        <color auto="1"/>
      </bottom>
      <diagonal/>
    </border>
    <border>
      <left style="double">
        <color auto="1"/>
      </left>
      <right/>
      <top style="double">
        <color auto="1"/>
      </top>
      <bottom style="thin">
        <color auto="1"/>
      </bottom>
      <diagonal/>
    </border>
    <border>
      <left/>
      <right/>
      <top style="medium">
        <color indexed="10"/>
      </top>
      <bottom style="medium">
        <color indexed="10"/>
      </bottom>
      <diagonal/>
    </border>
    <border>
      <left/>
      <right style="medium">
        <color auto="1"/>
      </right>
      <top style="medium">
        <color indexed="10"/>
      </top>
      <bottom/>
      <diagonal/>
    </border>
    <border>
      <left style="thin">
        <color auto="1"/>
      </left>
      <right/>
      <top style="thin">
        <color auto="1"/>
      </top>
      <bottom/>
      <diagonal/>
    </border>
    <border>
      <left/>
      <right style="medium">
        <color auto="1"/>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diagonal/>
    </border>
    <border>
      <left/>
      <right/>
      <top style="thin">
        <color auto="1"/>
      </top>
      <bottom/>
      <diagonal/>
    </border>
    <border>
      <left style="medium">
        <color indexed="10"/>
      </left>
      <right/>
      <top style="medium">
        <color indexed="10"/>
      </top>
      <bottom style="thin">
        <color auto="1"/>
      </bottom>
      <diagonal/>
    </border>
    <border>
      <left/>
      <right/>
      <top style="medium">
        <color indexed="10"/>
      </top>
      <bottom style="thin">
        <color auto="1"/>
      </bottom>
      <diagonal/>
    </border>
    <border>
      <left/>
      <right style="medium">
        <color indexed="10"/>
      </right>
      <top style="medium">
        <color indexed="10"/>
      </top>
      <bottom style="thin">
        <color auto="1"/>
      </bottom>
      <diagonal/>
    </border>
    <border>
      <left style="medium">
        <color indexed="10"/>
      </left>
      <right style="medium">
        <color auto="1"/>
      </right>
      <top style="medium">
        <color indexed="10"/>
      </top>
      <bottom style="thin">
        <color auto="1"/>
      </bottom>
      <diagonal/>
    </border>
    <border>
      <left style="thin">
        <color auto="1"/>
      </left>
      <right/>
      <top/>
      <bottom/>
      <diagonal/>
    </border>
    <border>
      <left style="double">
        <color auto="1"/>
      </left>
      <right style="thin">
        <color auto="1"/>
      </right>
      <top/>
      <bottom/>
      <diagonal/>
    </border>
    <border>
      <left/>
      <right style="thin">
        <color auto="1"/>
      </right>
      <top/>
      <bottom/>
      <diagonal/>
    </border>
    <border>
      <left style="medium">
        <color auto="1"/>
      </left>
      <right style="thin">
        <color auto="1"/>
      </right>
      <top style="thin">
        <color auto="1"/>
      </top>
      <bottom/>
      <diagonal/>
    </border>
    <border>
      <left/>
      <right style="double">
        <color auto="1"/>
      </right>
      <top style="thin">
        <color auto="1"/>
      </top>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style="double">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indexed="10"/>
      </left>
      <right style="thin">
        <color auto="1"/>
      </right>
      <top style="thin">
        <color auto="1"/>
      </top>
      <bottom style="thin">
        <color auto="1"/>
      </bottom>
      <diagonal/>
    </border>
    <border>
      <left style="thin">
        <color auto="1"/>
      </left>
      <right style="medium">
        <color indexed="10"/>
      </right>
      <top style="thin">
        <color auto="1"/>
      </top>
      <bottom style="thin">
        <color auto="1"/>
      </bottom>
      <diagonal/>
    </border>
    <border>
      <left style="thin">
        <color auto="1"/>
      </left>
      <right style="medium">
        <color indexed="10"/>
      </right>
      <top/>
      <bottom style="thin">
        <color auto="1"/>
      </bottom>
      <diagonal/>
    </border>
    <border>
      <left style="medium">
        <color indexed="10"/>
      </left>
      <right/>
      <top/>
      <bottom style="thin">
        <color auto="1"/>
      </bottom>
      <diagonal/>
    </border>
    <border>
      <left style="double">
        <color auto="1"/>
      </left>
      <right style="medium">
        <color auto="1"/>
      </right>
      <top style="thin">
        <color auto="1"/>
      </top>
      <bottom style="thin">
        <color auto="1"/>
      </bottom>
      <diagonal/>
    </border>
    <border>
      <left style="medium">
        <color auto="1"/>
      </left>
      <right style="double">
        <color auto="1"/>
      </right>
      <top style="thin">
        <color auto="1"/>
      </top>
      <bottom style="thin">
        <color auto="1"/>
      </bottom>
      <diagonal/>
    </border>
    <border>
      <left style="medium">
        <color indexed="10"/>
      </left>
      <right style="medium">
        <color auto="1"/>
      </right>
      <top/>
      <bottom style="thin">
        <color auto="1"/>
      </bottom>
      <diagonal/>
    </border>
    <border>
      <left style="thin">
        <color auto="1"/>
      </left>
      <right style="thin">
        <color auto="1"/>
      </right>
      <top/>
      <bottom/>
      <diagonal/>
    </border>
    <border>
      <left/>
      <right/>
      <top style="thin">
        <color auto="1"/>
      </top>
      <bottom style="double">
        <color auto="1"/>
      </bottom>
      <diagonal/>
    </border>
    <border>
      <left style="medium">
        <color indexed="10"/>
      </left>
      <right style="thin">
        <color auto="1"/>
      </right>
      <top style="thin">
        <color auto="1"/>
      </top>
      <bottom style="double">
        <color auto="1"/>
      </bottom>
      <diagonal/>
    </border>
    <border>
      <left style="thin">
        <color auto="1"/>
      </left>
      <right style="medium">
        <color indexed="10"/>
      </right>
      <top style="thin">
        <color auto="1"/>
      </top>
      <bottom style="double">
        <color auto="1"/>
      </bottom>
      <diagonal/>
    </border>
    <border>
      <left style="double">
        <color auto="1"/>
      </left>
      <right/>
      <top/>
      <bottom/>
      <diagonal/>
    </border>
    <border>
      <left/>
      <right style="medium">
        <color auto="1"/>
      </right>
      <top style="double">
        <color auto="1"/>
      </top>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top style="thin">
        <color auto="1"/>
      </top>
      <bottom style="medium">
        <color auto="1"/>
      </bottom>
      <diagonal/>
    </border>
    <border>
      <left style="double">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indexed="10"/>
      </left>
      <right/>
      <top/>
      <bottom style="medium">
        <color auto="1"/>
      </bottom>
      <diagonal/>
    </border>
    <border>
      <left style="medium">
        <color auto="1"/>
      </left>
      <right style="double">
        <color auto="1"/>
      </right>
      <top style="double">
        <color auto="1"/>
      </top>
      <bottom/>
      <diagonal/>
    </border>
    <border>
      <left/>
      <right style="thin">
        <color auto="1"/>
      </right>
      <top style="double">
        <color auto="1"/>
      </top>
      <bottom/>
      <diagonal/>
    </border>
    <border>
      <left style="thin">
        <color auto="1"/>
      </left>
      <right/>
      <top style="double">
        <color auto="1"/>
      </top>
      <bottom/>
      <diagonal/>
    </border>
    <border>
      <left style="double">
        <color auto="1"/>
      </left>
      <right style="double">
        <color auto="1"/>
      </right>
      <top style="double">
        <color auto="1"/>
      </top>
      <bottom/>
      <diagonal/>
    </border>
    <border>
      <left style="thin">
        <color auto="1"/>
      </left>
      <right style="double">
        <color auto="1"/>
      </right>
      <top style="double">
        <color auto="1"/>
      </top>
      <bottom/>
      <diagonal/>
    </border>
    <border>
      <left style="thin">
        <color auto="1"/>
      </left>
      <right/>
      <top style="double">
        <color auto="1"/>
      </top>
      <bottom style="thin">
        <color auto="1"/>
      </bottom>
      <diagonal/>
    </border>
    <border>
      <left style="medium">
        <color auto="1"/>
      </left>
      <right style="double">
        <color auto="1"/>
      </right>
      <top style="medium">
        <color auto="1"/>
      </top>
      <bottom/>
      <diagonal/>
    </border>
    <border>
      <left style="double">
        <color auto="1"/>
      </left>
      <right style="double">
        <color auto="1"/>
      </right>
      <top style="thin">
        <color auto="1"/>
      </top>
      <bottom style="thin">
        <color auto="1"/>
      </bottom>
      <diagonal/>
    </border>
    <border>
      <left style="medium">
        <color indexed="10"/>
      </left>
      <right style="medium">
        <color indexed="10"/>
      </right>
      <top style="thin">
        <color auto="1"/>
      </top>
      <bottom style="thin">
        <color auto="1"/>
      </bottom>
      <diagonal/>
    </border>
    <border>
      <left style="medium">
        <color auto="1"/>
      </left>
      <right style="double">
        <color auto="1"/>
      </right>
      <top/>
      <bottom style="medium">
        <color auto="1"/>
      </bottom>
      <diagonal/>
    </border>
    <border>
      <left style="double">
        <color auto="1"/>
      </left>
      <right style="double">
        <color auto="1"/>
      </right>
      <top style="thin">
        <color auto="1"/>
      </top>
      <bottom/>
      <diagonal/>
    </border>
    <border>
      <left style="double">
        <color auto="1"/>
      </left>
      <right style="double">
        <color auto="1"/>
      </right>
      <top/>
      <bottom style="thin">
        <color auto="1"/>
      </bottom>
      <diagonal/>
    </border>
    <border>
      <left style="double">
        <color auto="1"/>
      </left>
      <right style="double">
        <color auto="1"/>
      </right>
      <top style="thin">
        <color auto="1"/>
      </top>
      <bottom style="double">
        <color auto="1"/>
      </bottom>
      <diagonal/>
    </border>
    <border>
      <left/>
      <right style="thin">
        <color auto="1"/>
      </right>
      <top style="thin">
        <color auto="1"/>
      </top>
      <bottom style="double">
        <color auto="1"/>
      </bottom>
      <diagonal/>
    </border>
    <border>
      <left/>
      <right style="medium">
        <color indexed="10"/>
      </right>
      <top style="medium">
        <color auto="1"/>
      </top>
      <bottom/>
      <diagonal/>
    </border>
    <border>
      <left/>
      <right style="medium">
        <color indexed="10"/>
      </right>
      <top/>
      <bottom/>
      <diagonal/>
    </border>
    <border>
      <left/>
      <right style="thin">
        <color auto="1"/>
      </right>
      <top style="double">
        <color auto="1"/>
      </top>
      <bottom style="double">
        <color auto="1"/>
      </bottom>
      <diagonal/>
    </border>
    <border>
      <left style="thin">
        <color auto="1"/>
      </left>
      <right/>
      <top style="double">
        <color auto="1"/>
      </top>
      <bottom style="double">
        <color auto="1"/>
      </bottom>
      <diagonal/>
    </border>
    <border>
      <left/>
      <right style="medium">
        <color auto="1"/>
      </right>
      <top style="double">
        <color auto="1"/>
      </top>
      <bottom style="thin">
        <color auto="1"/>
      </bottom>
      <diagonal/>
    </border>
    <border>
      <left style="double">
        <color auto="1"/>
      </left>
      <right style="thin">
        <color auto="1"/>
      </right>
      <top/>
      <bottom style="double">
        <color auto="1"/>
      </bottom>
      <diagonal/>
    </border>
    <border>
      <left style="thin">
        <color auto="1"/>
      </left>
      <right style="double">
        <color auto="1"/>
      </right>
      <top/>
      <bottom style="double">
        <color auto="1"/>
      </bottom>
      <diagonal/>
    </border>
    <border>
      <left style="thin">
        <color auto="1"/>
      </left>
      <right style="medium">
        <color indexed="10"/>
      </right>
      <top/>
      <bottom style="double">
        <color auto="1"/>
      </bottom>
      <diagonal/>
    </border>
    <border>
      <left/>
      <right style="medium">
        <color indexed="10"/>
      </right>
      <top/>
      <bottom style="medium">
        <color auto="1"/>
      </bottom>
      <diagonal/>
    </border>
    <border>
      <left style="thin">
        <color auto="1"/>
      </left>
      <right style="double">
        <color auto="1"/>
      </right>
      <top style="double">
        <color auto="1"/>
      </top>
      <bottom style="double">
        <color auto="1"/>
      </bottom>
      <diagonal/>
    </border>
    <border>
      <left style="medium">
        <color indexed="10"/>
      </left>
      <right/>
      <top style="double">
        <color auto="1"/>
      </top>
      <bottom style="medium">
        <color auto="1"/>
      </bottom>
      <diagonal/>
    </border>
    <border>
      <left/>
      <right/>
      <top style="double">
        <color auto="1"/>
      </top>
      <bottom style="medium">
        <color auto="1"/>
      </bottom>
      <diagonal/>
    </border>
    <border>
      <left/>
      <right style="medium">
        <color auto="1"/>
      </right>
      <top style="double">
        <color auto="1"/>
      </top>
      <bottom style="medium">
        <color auto="1"/>
      </bottom>
      <diagonal/>
    </border>
    <border>
      <left/>
      <right/>
      <top style="medium">
        <color indexed="10"/>
      </top>
      <bottom/>
      <diagonal/>
    </border>
    <border>
      <left style="medium">
        <color auto="1"/>
      </left>
      <right style="double">
        <color auto="1"/>
      </right>
      <top style="medium">
        <color auto="1"/>
      </top>
      <bottom style="double">
        <color auto="1"/>
      </bottom>
      <diagonal/>
    </border>
    <border>
      <left style="medium">
        <color indexed="10"/>
      </left>
      <right style="thin">
        <color auto="1"/>
      </right>
      <top style="medium">
        <color indexed="10"/>
      </top>
      <bottom style="thin">
        <color auto="1"/>
      </bottom>
      <diagonal/>
    </border>
    <border>
      <left style="thin">
        <color auto="1"/>
      </left>
      <right style="medium">
        <color indexed="10"/>
      </right>
      <top style="medium">
        <color indexed="10"/>
      </top>
      <bottom style="thin">
        <color auto="1"/>
      </bottom>
      <diagonal/>
    </border>
    <border>
      <left/>
      <right style="medium">
        <color auto="1"/>
      </right>
      <top style="medium">
        <color indexed="10"/>
      </top>
      <bottom style="thin">
        <color auto="1"/>
      </bottom>
      <diagonal/>
    </border>
    <border>
      <left style="double">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indexed="10"/>
      </left>
      <right style="thin">
        <color auto="1"/>
      </right>
      <top/>
      <bottom style="thin">
        <color auto="1"/>
      </bottom>
      <diagonal/>
    </border>
    <border>
      <left/>
      <right style="medium">
        <color auto="1"/>
      </right>
      <top style="thin">
        <color auto="1"/>
      </top>
      <bottom style="double">
        <color auto="1"/>
      </bottom>
      <diagonal/>
    </border>
    <border>
      <left/>
      <right/>
      <top/>
      <bottom style="thin">
        <color auto="1"/>
      </bottom>
      <diagonal/>
    </border>
    <border>
      <left style="medium">
        <color auto="1"/>
      </left>
      <right style="double">
        <color auto="1"/>
      </right>
      <top style="double">
        <color auto="1"/>
      </top>
      <bottom style="double">
        <color auto="1"/>
      </bottom>
      <diagonal/>
    </border>
    <border>
      <left/>
      <right style="double">
        <color auto="1"/>
      </right>
      <top style="double">
        <color auto="1"/>
      </top>
      <bottom/>
      <diagonal/>
    </border>
    <border>
      <left style="medium">
        <color auto="1"/>
      </left>
      <right/>
      <top style="medium">
        <color auto="1"/>
      </top>
      <bottom style="thin">
        <color auto="1"/>
      </bottom>
      <diagonal/>
    </border>
    <border>
      <left style="double">
        <color auto="1"/>
      </left>
      <right style="thin">
        <color auto="1"/>
      </right>
      <top style="medium">
        <color auto="1"/>
      </top>
      <bottom style="thin">
        <color auto="1"/>
      </bottom>
      <diagonal/>
    </border>
    <border>
      <left style="thin">
        <color auto="1"/>
      </left>
      <right style="double">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double">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double">
        <color auto="1"/>
      </right>
      <top style="thin">
        <color auto="1"/>
      </top>
      <bottom style="double">
        <color auto="1"/>
      </bottom>
      <diagonal/>
    </border>
    <border>
      <left/>
      <right/>
      <top style="medium">
        <color auto="1"/>
      </top>
      <bottom style="double">
        <color auto="1"/>
      </bottom>
      <diagonal/>
    </border>
    <border>
      <left style="double">
        <color auto="1"/>
      </left>
      <right/>
      <top style="medium">
        <color auto="1"/>
      </top>
      <bottom style="thin">
        <color auto="1"/>
      </bottom>
      <diagonal/>
    </border>
    <border>
      <left/>
      <right style="double">
        <color auto="1"/>
      </right>
      <top style="medium">
        <color auto="1"/>
      </top>
      <bottom style="thin">
        <color auto="1"/>
      </bottom>
      <diagonal/>
    </border>
    <border>
      <left/>
      <right style="thin">
        <color auto="1"/>
      </right>
      <top style="double">
        <color auto="1"/>
      </top>
      <bottom style="thin">
        <color auto="1"/>
      </bottom>
      <diagonal/>
    </border>
    <border>
      <left style="thick">
        <color auto="1"/>
      </left>
      <right style="thin">
        <color auto="1"/>
      </right>
      <top style="thin">
        <color auto="1"/>
      </top>
      <bottom style="thin">
        <color auto="1"/>
      </bottom>
      <diagonal/>
    </border>
    <border>
      <left style="thick">
        <color auto="1"/>
      </left>
      <right style="thin">
        <color auto="1"/>
      </right>
      <top style="thin">
        <color auto="1"/>
      </top>
      <bottom/>
      <diagonal/>
    </border>
    <border>
      <left style="thick">
        <color auto="1"/>
      </left>
      <right style="thin">
        <color auto="1"/>
      </right>
      <top style="double">
        <color auto="1"/>
      </top>
      <bottom style="double">
        <color auto="1"/>
      </bottom>
      <diagonal/>
    </border>
    <border>
      <left style="medium">
        <color indexed="10"/>
      </left>
      <right style="medium">
        <color auto="1"/>
      </right>
      <top/>
      <bottom style="medium">
        <color auto="1"/>
      </bottom>
      <diagonal/>
    </border>
    <border>
      <left style="thin">
        <color auto="1"/>
      </left>
      <right style="medium">
        <color indexed="10"/>
      </right>
      <top style="medium">
        <color auto="1"/>
      </top>
      <bottom style="thin">
        <color auto="1"/>
      </bottom>
      <diagonal/>
    </border>
    <border>
      <left style="medium">
        <color indexed="10"/>
      </left>
      <right style="medium">
        <color auto="1"/>
      </right>
      <top style="thin">
        <color auto="1"/>
      </top>
      <bottom/>
      <diagonal/>
    </border>
    <border>
      <left style="medium">
        <color auto="1"/>
      </left>
      <right style="medium">
        <color indexed="10"/>
      </right>
      <top/>
      <bottom style="medium">
        <color auto="1"/>
      </bottom>
      <diagonal/>
    </border>
    <border>
      <left style="medium">
        <color indexed="10"/>
      </left>
      <right style="medium">
        <color auto="1"/>
      </right>
      <top/>
      <bottom/>
      <diagonal/>
    </border>
    <border>
      <left/>
      <right style="double">
        <color auto="1"/>
      </right>
      <top style="thin">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style="medium">
        <color auto="1"/>
      </top>
      <bottom/>
      <diagonal/>
    </border>
    <border>
      <left style="medium">
        <color auto="1"/>
      </left>
      <right style="thin">
        <color auto="1"/>
      </right>
      <top style="thin">
        <color auto="1"/>
      </top>
      <bottom style="medium">
        <color auto="1"/>
      </bottom>
      <diagonal/>
    </border>
    <border>
      <left style="thin">
        <color indexed="0"/>
      </left>
      <right style="thin">
        <color indexed="0"/>
      </right>
      <top style="thin">
        <color indexed="0"/>
      </top>
      <bottom style="thin">
        <color indexed="0"/>
      </bottom>
      <diagonal/>
    </border>
    <border>
      <left style="thin">
        <color indexed="0"/>
      </left>
      <right style="medium">
        <color auto="1"/>
      </right>
      <top style="thin">
        <color indexed="0"/>
      </top>
      <bottom style="thin">
        <color indexed="0"/>
      </bottom>
      <diagonal/>
    </border>
    <border>
      <left style="medium">
        <color auto="1"/>
      </left>
      <right/>
      <top style="double">
        <color auto="1"/>
      </top>
      <bottom style="thin">
        <color auto="1"/>
      </bottom>
      <diagonal/>
    </border>
    <border>
      <left/>
      <right style="double">
        <color auto="1"/>
      </right>
      <top style="double">
        <color auto="1"/>
      </top>
      <bottom style="thin">
        <color auto="1"/>
      </bottom>
      <diagonal/>
    </border>
    <border>
      <left style="thin">
        <color auto="1"/>
      </left>
      <right style="double">
        <color auto="1"/>
      </right>
      <top style="double">
        <color auto="1"/>
      </top>
      <bottom style="medium">
        <color auto="1"/>
      </bottom>
      <diagonal/>
    </border>
    <border>
      <left style="thin">
        <color auto="1"/>
      </left>
      <right style="medium">
        <color auto="1"/>
      </right>
      <top style="double">
        <color auto="1"/>
      </top>
      <bottom style="medium">
        <color auto="1"/>
      </bottom>
      <diagonal/>
    </border>
    <border>
      <left style="double">
        <color auto="1"/>
      </left>
      <right style="medium">
        <color auto="1"/>
      </right>
      <top style="double">
        <color auto="1"/>
      </top>
      <bottom/>
      <diagonal/>
    </border>
    <border>
      <left style="double">
        <color auto="1"/>
      </left>
      <right style="medium">
        <color auto="1"/>
      </right>
      <top style="medium">
        <color auto="1"/>
      </top>
      <bottom style="thin">
        <color auto="1"/>
      </bottom>
      <diagonal/>
    </border>
    <border>
      <left style="double">
        <color auto="1"/>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double">
        <color auto="1"/>
      </left>
      <right style="double">
        <color auto="1"/>
      </right>
      <top style="double">
        <color auto="1"/>
      </top>
      <bottom style="double">
        <color auto="1"/>
      </bottom>
      <diagonal/>
    </border>
    <border>
      <left style="medium">
        <color auto="1"/>
      </left>
      <right style="double">
        <color auto="1"/>
      </right>
      <top style="thin">
        <color auto="1"/>
      </top>
      <bottom style="medium">
        <color auto="1"/>
      </bottom>
      <diagonal/>
    </border>
    <border>
      <left style="thin">
        <color auto="1"/>
      </left>
      <right style="medium">
        <color auto="1"/>
      </right>
      <top style="double">
        <color auto="1"/>
      </top>
      <bottom style="thin">
        <color auto="1"/>
      </bottom>
      <diagonal/>
    </border>
    <border>
      <left style="double">
        <color auto="1"/>
      </left>
      <right style="medium">
        <color auto="1"/>
      </right>
      <top style="thin">
        <color auto="1"/>
      </top>
      <bottom style="medium">
        <color auto="1"/>
      </bottom>
      <diagonal/>
    </border>
    <border>
      <left style="thick">
        <color auto="1"/>
      </left>
      <right style="thick">
        <color auto="1"/>
      </right>
      <top style="double">
        <color auto="1"/>
      </top>
      <bottom/>
      <diagonal/>
    </border>
    <border>
      <left style="thick">
        <color auto="1"/>
      </left>
      <right style="thin">
        <color auto="1"/>
      </right>
      <top style="double">
        <color auto="1"/>
      </top>
      <bottom style="thin">
        <color auto="1"/>
      </bottom>
      <diagonal/>
    </border>
    <border>
      <left style="thin">
        <color auto="1"/>
      </left>
      <right style="thick">
        <color auto="1"/>
      </right>
      <top style="double">
        <color auto="1"/>
      </top>
      <bottom style="thin">
        <color auto="1"/>
      </bottom>
      <diagonal/>
    </border>
    <border>
      <left style="thick">
        <color auto="1"/>
      </left>
      <right style="thick">
        <color auto="1"/>
      </right>
      <top style="thin">
        <color auto="1"/>
      </top>
      <bottom style="thin">
        <color auto="1"/>
      </bottom>
      <diagonal/>
    </border>
    <border>
      <left style="thin">
        <color auto="1"/>
      </left>
      <right style="thick">
        <color auto="1"/>
      </right>
      <top style="thin">
        <color auto="1"/>
      </top>
      <bottom style="thin">
        <color auto="1"/>
      </bottom>
      <diagonal/>
    </border>
    <border>
      <left style="dashed">
        <color auto="1"/>
      </left>
      <right style="dashed">
        <color auto="1"/>
      </right>
      <top/>
      <bottom style="double">
        <color auto="1"/>
      </bottom>
      <diagonal/>
    </border>
    <border>
      <left style="thick">
        <color auto="1"/>
      </left>
      <right style="thick">
        <color auto="1"/>
      </right>
      <top style="thin">
        <color auto="1"/>
      </top>
      <bottom style="medium">
        <color auto="1"/>
      </bottom>
      <diagonal/>
    </border>
    <border>
      <left style="thick">
        <color auto="1"/>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style="thick">
        <color auto="1"/>
      </left>
      <right style="thick">
        <color auto="1"/>
      </right>
      <top style="double">
        <color auto="1"/>
      </top>
      <bottom style="thin">
        <color auto="1"/>
      </bottom>
      <diagonal/>
    </border>
    <border>
      <left style="thick">
        <color auto="1"/>
      </left>
      <right style="thick">
        <color auto="1"/>
      </right>
      <top style="thin">
        <color auto="1"/>
      </top>
      <bottom/>
      <diagonal/>
    </border>
    <border>
      <left style="thin">
        <color auto="1"/>
      </left>
      <right style="thick">
        <color auto="1"/>
      </right>
      <top style="thin">
        <color auto="1"/>
      </top>
      <bottom/>
      <diagonal/>
    </border>
    <border>
      <left style="thick">
        <color auto="1"/>
      </left>
      <right style="thick">
        <color auto="1"/>
      </right>
      <top style="double">
        <color auto="1"/>
      </top>
      <bottom style="medium">
        <color auto="1"/>
      </bottom>
      <diagonal/>
    </border>
    <border>
      <left style="thin">
        <color auto="1"/>
      </left>
      <right/>
      <top style="double">
        <color auto="1"/>
      </top>
      <bottom style="medium">
        <color auto="1"/>
      </bottom>
      <diagonal/>
    </border>
    <border>
      <left style="thick">
        <color auto="1"/>
      </left>
      <right style="thin">
        <color auto="1"/>
      </right>
      <top style="double">
        <color auto="1"/>
      </top>
      <bottom style="medium">
        <color auto="1"/>
      </bottom>
      <diagonal/>
    </border>
    <border>
      <left style="thin">
        <color auto="1"/>
      </left>
      <right style="thick">
        <color auto="1"/>
      </right>
      <top style="double">
        <color auto="1"/>
      </top>
      <bottom style="medium">
        <color auto="1"/>
      </bottom>
      <diagonal/>
    </border>
    <border>
      <left style="medium">
        <color auto="1"/>
      </left>
      <right/>
      <top style="thin">
        <color indexed="8"/>
      </top>
      <bottom style="thin">
        <color indexed="8"/>
      </bottom>
      <diagonal/>
    </border>
    <border>
      <left style="thin">
        <color auto="1"/>
      </left>
      <right style="medium">
        <color indexed="8"/>
      </right>
      <top style="thin">
        <color indexed="8"/>
      </top>
      <bottom style="thin">
        <color indexed="8"/>
      </bottom>
      <diagonal/>
    </border>
    <border>
      <left/>
      <right/>
      <top style="thin">
        <color indexed="8"/>
      </top>
      <bottom style="thin">
        <color indexed="8"/>
      </bottom>
      <diagonal/>
    </border>
    <border>
      <left/>
      <right style="medium">
        <color auto="1"/>
      </right>
      <top style="thin">
        <color indexed="8"/>
      </top>
      <bottom style="thin">
        <color indexed="8"/>
      </bottom>
      <diagonal/>
    </border>
    <border>
      <left/>
      <right style="medium">
        <color auto="1"/>
      </right>
      <top style="thin">
        <color auto="1"/>
      </top>
      <bottom/>
      <diagonal/>
    </border>
    <border>
      <left style="medium">
        <color auto="1"/>
      </left>
      <right style="medium">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medium">
        <color auto="1"/>
      </right>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medium">
        <color auto="1"/>
      </left>
      <right style="hair">
        <color auto="1"/>
      </right>
      <top style="medium">
        <color auto="1"/>
      </top>
      <bottom/>
      <diagonal/>
    </border>
    <border>
      <left style="hair">
        <color auto="1"/>
      </left>
      <right style="medium">
        <color auto="1"/>
      </right>
      <top style="medium">
        <color auto="1"/>
      </top>
      <bottom style="medium">
        <color auto="1"/>
      </bottom>
      <diagonal/>
    </border>
    <border>
      <left style="hair">
        <color auto="1"/>
      </left>
      <right style="medium">
        <color auto="1"/>
      </right>
      <top style="medium">
        <color auto="1"/>
      </top>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top style="medium">
        <color auto="1"/>
      </top>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double">
        <color auto="1"/>
      </left>
      <right/>
      <top style="double">
        <color auto="1"/>
      </top>
      <bottom style="medium">
        <color auto="1"/>
      </bottom>
      <diagonal/>
    </border>
    <border>
      <left/>
      <right style="double">
        <color auto="1"/>
      </right>
      <top style="double">
        <color auto="1"/>
      </top>
      <bottom style="medium">
        <color auto="1"/>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style="medium">
        <color rgb="FFFF0000"/>
      </left>
      <right style="thin">
        <color auto="1"/>
      </right>
      <top style="thin">
        <color auto="1"/>
      </top>
      <bottom style="medium">
        <color auto="1"/>
      </bottom>
      <diagonal/>
    </border>
    <border>
      <left style="thin">
        <color auto="1"/>
      </left>
      <right style="medium">
        <color rgb="FFFF0000"/>
      </right>
      <top style="thin">
        <color auto="1"/>
      </top>
      <bottom style="medium">
        <color auto="1"/>
      </bottom>
      <diagonal/>
    </border>
    <border>
      <left/>
      <right/>
      <top/>
      <bottom style="medium">
        <color rgb="FFCCCCCC"/>
      </bottom>
      <diagonal/>
    </border>
    <border>
      <left style="medium">
        <color indexed="10"/>
      </left>
      <right style="medium">
        <color auto="1"/>
      </right>
      <top style="medium">
        <color auto="1"/>
      </top>
      <bottom/>
      <diagonal/>
    </border>
    <border>
      <left style="double">
        <color auto="1"/>
      </left>
      <right/>
      <top/>
      <bottom style="medium">
        <color auto="1"/>
      </bottom>
      <diagonal/>
    </border>
    <border>
      <left style="medium">
        <color auto="1"/>
      </left>
      <right style="medium">
        <color auto="1"/>
      </right>
      <top/>
      <bottom/>
      <diagonal/>
    </border>
    <border>
      <left style="medium">
        <color rgb="FFFF0000"/>
      </left>
      <right style="thin">
        <color auto="1"/>
      </right>
      <top/>
      <bottom style="thin">
        <color auto="1"/>
      </bottom>
      <diagonal/>
    </border>
    <border>
      <left style="thin">
        <color auto="1"/>
      </left>
      <right style="medium">
        <color rgb="FFFF0000"/>
      </right>
      <top/>
      <bottom style="thin">
        <color auto="1"/>
      </bottom>
      <diagonal/>
    </border>
    <border>
      <left/>
      <right style="medium">
        <color rgb="FFFF0000"/>
      </right>
      <top style="medium">
        <color auto="1"/>
      </top>
      <bottom style="medium">
        <color auto="1"/>
      </bottom>
      <diagonal/>
    </border>
    <border>
      <left style="medium">
        <color indexed="10"/>
      </left>
      <right style="medium">
        <color rgb="FFFF0000"/>
      </right>
      <top style="thin">
        <color auto="1"/>
      </top>
      <bottom style="thin">
        <color auto="1"/>
      </bottom>
      <diagonal/>
    </border>
    <border>
      <left style="medium">
        <color indexed="10"/>
      </left>
      <right style="medium">
        <color rgb="FFFF0000"/>
      </right>
      <top style="thin">
        <color auto="1"/>
      </top>
      <bottom style="double">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right style="medium">
        <color auto="1"/>
      </right>
      <top style="medium">
        <color auto="1"/>
      </top>
      <bottom/>
      <diagonal/>
    </border>
    <border>
      <left style="medium">
        <color rgb="FFFF0000"/>
      </left>
      <right/>
      <top style="medium">
        <color auto="1"/>
      </top>
      <bottom/>
      <diagonal/>
    </border>
    <border>
      <left/>
      <right style="medium">
        <color rgb="FFFF0000"/>
      </right>
      <top style="medium">
        <color auto="1"/>
      </top>
      <bottom/>
      <diagonal/>
    </border>
    <border>
      <left style="medium">
        <color rgb="FFFF0000"/>
      </left>
      <right/>
      <top/>
      <bottom/>
      <diagonal/>
    </border>
    <border>
      <left/>
      <right style="medium">
        <color rgb="FFFF0000"/>
      </right>
      <top/>
      <bottom/>
      <diagonal/>
    </border>
    <border>
      <left/>
      <right style="medium">
        <color rgb="FFFF0000"/>
      </right>
      <top style="medium">
        <color auto="1"/>
      </top>
      <bottom style="double">
        <color auto="1"/>
      </bottom>
      <diagonal/>
    </border>
    <border>
      <left/>
      <right style="medium">
        <color rgb="FFFF0000"/>
      </right>
      <top style="double">
        <color auto="1"/>
      </top>
      <bottom style="thin">
        <color auto="1"/>
      </bottom>
      <diagonal/>
    </border>
    <border>
      <left/>
      <right style="thin">
        <color auto="1"/>
      </right>
      <top style="medium">
        <color auto="1"/>
      </top>
      <bottom style="double">
        <color auto="1"/>
      </bottom>
      <diagonal/>
    </border>
    <border>
      <left style="double">
        <color auto="1"/>
      </left>
      <right style="medium">
        <color auto="1"/>
      </right>
      <top/>
      <bottom style="thin">
        <color auto="1"/>
      </bottom>
      <diagonal/>
    </border>
    <border>
      <left style="medium">
        <color rgb="FFFF0000"/>
      </left>
      <right style="medium">
        <color auto="1"/>
      </right>
      <top/>
      <bottom/>
      <diagonal/>
    </border>
    <border>
      <left style="medium">
        <color rgb="FFFF0000"/>
      </left>
      <right style="medium">
        <color auto="1"/>
      </right>
      <top/>
      <bottom style="medium">
        <color auto="1"/>
      </bottom>
      <diagonal/>
    </border>
    <border>
      <left/>
      <right/>
      <top style="medium">
        <color indexed="10"/>
      </top>
      <bottom/>
      <diagonal/>
    </border>
    <border>
      <left/>
      <right style="medium">
        <color auto="1"/>
      </right>
      <top style="medium">
        <color indexed="10"/>
      </top>
      <bottom/>
      <diagonal/>
    </border>
    <border>
      <left style="medium">
        <color indexed="10"/>
      </left>
      <right/>
      <top style="medium">
        <color indexed="10"/>
      </top>
      <bottom style="thin">
        <color auto="1"/>
      </bottom>
      <diagonal/>
    </border>
    <border>
      <left/>
      <right/>
      <top style="medium">
        <color indexed="10"/>
      </top>
      <bottom style="thin">
        <color auto="1"/>
      </bottom>
      <diagonal/>
    </border>
    <border>
      <left/>
      <right style="medium">
        <color indexed="10"/>
      </right>
      <top style="medium">
        <color indexed="10"/>
      </top>
      <bottom style="thin">
        <color auto="1"/>
      </bottom>
      <diagonal/>
    </border>
    <border>
      <left style="medium">
        <color indexed="10"/>
      </left>
      <right style="thin">
        <color auto="1"/>
      </right>
      <top style="medium">
        <color indexed="10"/>
      </top>
      <bottom style="thin">
        <color auto="1"/>
      </bottom>
      <diagonal/>
    </border>
    <border>
      <left style="thin">
        <color auto="1"/>
      </left>
      <right style="medium">
        <color indexed="10"/>
      </right>
      <top style="medium">
        <color indexed="10"/>
      </top>
      <bottom style="thin">
        <color auto="1"/>
      </bottom>
      <diagonal/>
    </border>
    <border>
      <left style="medium">
        <color indexed="10"/>
      </left>
      <right style="medium">
        <color auto="1"/>
      </right>
      <top style="medium">
        <color indexed="10"/>
      </top>
      <bottom style="thin">
        <color auto="1"/>
      </bottom>
      <diagonal/>
    </border>
    <border>
      <left style="double">
        <color auto="1"/>
      </left>
      <right/>
      <top style="thin">
        <color auto="1"/>
      </top>
      <bottom style="double">
        <color auto="1"/>
      </bottom>
      <diagonal/>
    </border>
    <border>
      <left style="thin">
        <color indexed="0"/>
      </left>
      <right style="medium">
        <color indexed="0"/>
      </right>
      <top style="thin">
        <color indexed="0"/>
      </top>
      <bottom style="thin">
        <color indexed="0"/>
      </bottom>
      <diagonal/>
    </border>
    <border>
      <left style="double">
        <color auto="1"/>
      </left>
      <right style="medium">
        <color auto="1"/>
      </right>
      <top style="thin">
        <color auto="1"/>
      </top>
      <bottom/>
      <diagonal/>
    </border>
    <border>
      <left style="medium">
        <color indexed="10"/>
      </left>
      <right style="thin">
        <color auto="1"/>
      </right>
      <top style="thin">
        <color auto="1"/>
      </top>
      <bottom/>
      <diagonal/>
    </border>
    <border>
      <left style="thin">
        <color auto="1"/>
      </left>
      <right style="medium">
        <color indexed="10"/>
      </right>
      <top style="thin">
        <color auto="1"/>
      </top>
      <bottom/>
      <diagonal/>
    </border>
    <border>
      <left style="medium">
        <color indexed="10"/>
      </left>
      <right style="thin">
        <color auto="1"/>
      </right>
      <top/>
      <bottom/>
      <diagonal/>
    </border>
    <border>
      <left style="thin">
        <color auto="1"/>
      </left>
      <right style="medium">
        <color indexed="10"/>
      </right>
      <top/>
      <bottom/>
      <diagonal/>
    </border>
    <border>
      <left style="double">
        <color auto="1"/>
      </left>
      <right style="thin">
        <color auto="1"/>
      </right>
      <top style="medium">
        <color auto="1"/>
      </top>
      <bottom style="medium">
        <color auto="1"/>
      </bottom>
      <diagonal/>
    </border>
    <border>
      <left style="medium">
        <color indexed="10"/>
      </left>
      <right style="thin">
        <color auto="1"/>
      </right>
      <top/>
      <bottom style="double">
        <color auto="1"/>
      </bottom>
      <diagonal/>
    </border>
    <border>
      <left style="thick">
        <color auto="1"/>
      </left>
      <right style="medium">
        <color auto="1"/>
      </right>
      <top style="thin">
        <color auto="1"/>
      </top>
      <bottom style="thin">
        <color auto="1"/>
      </bottom>
      <diagonal/>
    </border>
    <border>
      <left style="thin">
        <color auto="1"/>
      </left>
      <right style="double">
        <color auto="1"/>
      </right>
      <top/>
      <bottom/>
      <diagonal/>
    </border>
    <border>
      <left style="thin">
        <color indexed="0"/>
      </left>
      <right style="thin">
        <color indexed="0"/>
      </right>
      <top/>
      <bottom style="thin">
        <color indexed="0"/>
      </bottom>
      <diagonal/>
    </border>
    <border>
      <left/>
      <right style="double">
        <color auto="1"/>
      </right>
      <top/>
      <bottom/>
      <diagonal/>
    </border>
    <border>
      <left style="double">
        <color auto="1"/>
      </left>
      <right style="thin">
        <color auto="1"/>
      </right>
      <top/>
      <bottom style="medium">
        <color auto="1"/>
      </bottom>
      <diagonal/>
    </border>
    <border>
      <left style="medium">
        <color auto="1"/>
      </left>
      <right style="thin">
        <color auto="1"/>
      </right>
      <top style="double">
        <color auto="1"/>
      </top>
      <bottom style="thin">
        <color auto="1"/>
      </bottom>
      <diagonal/>
    </border>
    <border>
      <left style="medium">
        <color indexed="0"/>
      </left>
      <right/>
      <top/>
      <bottom/>
      <diagonal/>
    </border>
    <border>
      <left style="thin">
        <color indexed="0"/>
      </left>
      <right style="medium">
        <color indexed="0"/>
      </right>
      <top/>
      <bottom style="thin">
        <color indexed="0"/>
      </bottom>
      <diagonal/>
    </border>
    <border>
      <left style="thin">
        <color indexed="0"/>
      </left>
      <right style="thin">
        <color indexed="0"/>
      </right>
      <top style="thin">
        <color auto="1"/>
      </top>
      <bottom style="thin">
        <color indexed="0"/>
      </bottom>
      <diagonal/>
    </border>
    <border>
      <left style="thin">
        <color indexed="0"/>
      </left>
      <right style="thin">
        <color indexed="0"/>
      </right>
      <top style="thin">
        <color indexed="0"/>
      </top>
      <bottom style="thin">
        <color auto="1"/>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medium">
        <color rgb="FFFF0000"/>
      </right>
      <top/>
      <bottom style="thin">
        <color auto="1"/>
      </bottom>
      <diagonal/>
    </border>
    <border>
      <left/>
      <right style="medium">
        <color auto="1"/>
      </right>
      <top/>
      <bottom style="thin">
        <color auto="1"/>
      </bottom>
      <diagonal/>
    </border>
    <border>
      <left style="thin">
        <color auto="1"/>
      </left>
      <right style="medium">
        <color auto="1"/>
      </right>
      <top style="thin">
        <color auto="1"/>
      </top>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top/>
      <bottom style="double">
        <color auto="1"/>
      </bottom>
      <diagonal/>
    </border>
    <border>
      <left style="medium">
        <color auto="1"/>
      </left>
      <right style="double">
        <color auto="1"/>
      </right>
      <top/>
      <bottom style="thin">
        <color auto="1"/>
      </bottom>
      <diagonal/>
    </border>
    <border>
      <left style="medium">
        <color auto="1"/>
      </left>
      <right style="double">
        <color auto="1"/>
      </right>
      <top style="thin">
        <color auto="1"/>
      </top>
      <bottom style="double">
        <color auto="1"/>
      </bottom>
      <diagonal/>
    </border>
    <border>
      <left style="medium">
        <color auto="1"/>
      </left>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diagonal/>
    </border>
    <border>
      <left style="medium">
        <color auto="1"/>
      </left>
      <right style="double">
        <color auto="1"/>
      </right>
      <top/>
      <bottom style="medium">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double">
        <color auto="1"/>
      </top>
      <bottom style="medium">
        <color auto="1"/>
      </bottom>
      <diagonal/>
    </border>
    <border>
      <left style="thin">
        <color auto="1"/>
      </left>
      <right style="thin">
        <color auto="1"/>
      </right>
      <top/>
      <bottom style="medium">
        <color auto="1"/>
      </bottom>
      <diagonal/>
    </border>
    <border>
      <left style="thin">
        <color auto="1"/>
      </left>
      <right style="double">
        <color auto="1"/>
      </right>
      <top/>
      <bottom style="medium">
        <color auto="1"/>
      </bottom>
      <diagonal/>
    </border>
    <border>
      <left style="medium">
        <color auto="1"/>
      </left>
      <right/>
      <top style="double">
        <color auto="1"/>
      </top>
      <bottom style="medium">
        <color auto="1"/>
      </bottom>
      <diagonal/>
    </border>
    <border>
      <left style="medium">
        <color auto="1"/>
      </left>
      <right style="double">
        <color auto="1"/>
      </right>
      <top style="medium">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double">
        <color auto="1"/>
      </right>
      <top style="medium">
        <color auto="1"/>
      </top>
      <bottom style="double">
        <color auto="1"/>
      </bottom>
      <diagonal/>
    </border>
    <border>
      <left style="medium">
        <color auto="1"/>
      </left>
      <right style="double">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double">
        <color auto="1"/>
      </left>
      <right style="thin">
        <color auto="1"/>
      </right>
      <top style="medium">
        <color auto="1"/>
      </top>
      <bottom style="thin">
        <color auto="1"/>
      </bottom>
      <diagonal/>
    </border>
    <border>
      <left style="thin">
        <color auto="1"/>
      </left>
      <right style="double">
        <color auto="1"/>
      </right>
      <top style="medium">
        <color auto="1"/>
      </top>
      <bottom style="thin">
        <color auto="1"/>
      </bottom>
      <diagonal/>
    </border>
    <border>
      <left style="double">
        <color auto="1"/>
      </left>
      <right/>
      <top style="medium">
        <color auto="1"/>
      </top>
      <bottom style="thin">
        <color auto="1"/>
      </bottom>
      <diagonal/>
    </border>
    <border>
      <left/>
      <right style="medium">
        <color auto="1"/>
      </right>
      <top style="medium">
        <color auto="1"/>
      </top>
      <bottom style="thin">
        <color auto="1"/>
      </bottom>
      <diagonal/>
    </border>
    <border>
      <left/>
      <right style="double">
        <color auto="1"/>
      </right>
      <top style="medium">
        <color auto="1"/>
      </top>
      <bottom style="thin">
        <color auto="1"/>
      </bottom>
      <diagonal/>
    </border>
    <border>
      <left style="medium">
        <color auto="1"/>
      </left>
      <right style="double">
        <color auto="1"/>
      </right>
      <top style="thin">
        <color auto="1"/>
      </top>
      <bottom/>
      <diagonal/>
    </border>
    <border>
      <left style="medium">
        <color auto="1"/>
      </left>
      <right style="double">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thin">
        <color auto="1"/>
      </left>
      <right style="medium">
        <color auto="1"/>
      </right>
      <top style="medium">
        <color auto="1"/>
      </top>
      <bottom style="thin">
        <color auto="1"/>
      </bottom>
      <diagonal/>
    </border>
    <border>
      <left style="double">
        <color auto="1"/>
      </left>
      <right style="double">
        <color auto="1"/>
      </right>
      <top style="double">
        <color auto="1"/>
      </top>
      <bottom style="medium">
        <color auto="1"/>
      </bottom>
      <diagonal/>
    </border>
    <border>
      <left/>
      <right/>
      <top style="medium">
        <color auto="1"/>
      </top>
      <bottom style="double">
        <color auto="1"/>
      </bottom>
      <diagonal/>
    </border>
    <border>
      <left/>
      <right style="thin">
        <color auto="1"/>
      </right>
      <top style="medium">
        <color auto="1"/>
      </top>
      <bottom style="medium">
        <color auto="1"/>
      </bottom>
      <diagonal/>
    </border>
    <border>
      <left style="double">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medium">
        <color indexed="10"/>
      </top>
      <bottom/>
      <diagonal/>
    </border>
    <border>
      <left/>
      <right/>
      <top style="medium">
        <color indexed="10"/>
      </top>
      <bottom style="thin">
        <color auto="1"/>
      </bottom>
      <diagonal/>
    </border>
    <border>
      <left style="double">
        <color auto="1"/>
      </left>
      <right/>
      <top style="medium">
        <color auto="1"/>
      </top>
      <bottom style="medium">
        <color auto="1"/>
      </bottom>
      <diagonal/>
    </border>
    <border>
      <left/>
      <right style="double">
        <color auto="1"/>
      </right>
      <top style="medium">
        <color auto="1"/>
      </top>
      <bottom style="medium">
        <color auto="1"/>
      </bottom>
      <diagonal/>
    </border>
    <border>
      <left style="medium">
        <color auto="1"/>
      </left>
      <right style="double">
        <color auto="1"/>
      </right>
      <top style="medium">
        <color auto="1"/>
      </top>
      <bottom/>
      <diagonal/>
    </border>
    <border>
      <left style="double">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double">
        <color auto="1"/>
      </right>
      <top style="medium">
        <color auto="1"/>
      </top>
      <bottom/>
      <diagonal/>
    </border>
    <border>
      <left style="medium">
        <color auto="1"/>
      </left>
      <right style="double">
        <color auto="1"/>
      </right>
      <top/>
      <bottom/>
      <diagonal/>
    </border>
    <border>
      <left style="medium">
        <color auto="1"/>
      </left>
      <right/>
      <top style="medium">
        <color auto="1"/>
      </top>
      <bottom style="thin">
        <color auto="1"/>
      </bottom>
      <diagonal/>
    </border>
    <border>
      <left style="double">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double">
        <color auto="1"/>
      </right>
      <top style="double">
        <color auto="1"/>
      </top>
      <bottom style="medium">
        <color auto="1"/>
      </bottom>
      <diagonal/>
    </border>
    <border>
      <left style="medium">
        <color auto="1"/>
      </left>
      <right style="thick">
        <color auto="1"/>
      </right>
      <top style="thin">
        <color auto="1"/>
      </top>
      <bottom style="thin">
        <color auto="1"/>
      </bottom>
      <diagonal/>
    </border>
    <border>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medium">
        <color auto="1"/>
      </top>
      <bottom style="thin">
        <color auto="1"/>
      </bottom>
      <diagonal/>
    </border>
    <border>
      <left style="medium">
        <color auto="1"/>
      </left>
      <right style="medium">
        <color auto="1"/>
      </right>
      <top/>
      <bottom style="double">
        <color auto="1"/>
      </bottom>
      <diagonal/>
    </border>
    <border>
      <left style="medium">
        <color rgb="FFFF0000"/>
      </left>
      <right style="medium">
        <color rgb="FFFF0000"/>
      </right>
      <top style="medium">
        <color auto="1"/>
      </top>
      <bottom style="medium">
        <color auto="1"/>
      </bottom>
      <diagonal/>
    </border>
    <border>
      <left style="medium">
        <color auto="1"/>
      </left>
      <right style="medium">
        <color rgb="FFFF0000"/>
      </right>
      <top style="medium">
        <color auto="1"/>
      </top>
      <bottom style="medium">
        <color auto="1"/>
      </bottom>
      <diagonal/>
    </border>
    <border>
      <left style="medium">
        <color rgb="FFFF0000"/>
      </left>
      <right style="hair">
        <color auto="1"/>
      </right>
      <top style="medium">
        <color auto="1"/>
      </top>
      <bottom style="medium">
        <color auto="1"/>
      </bottom>
      <diagonal/>
    </border>
    <border>
      <left style="hair">
        <color auto="1"/>
      </left>
      <right style="medium">
        <color rgb="FFFF0000"/>
      </right>
      <top style="medium">
        <color auto="1"/>
      </top>
      <bottom style="medium">
        <color auto="1"/>
      </bottom>
      <diagonal/>
    </border>
    <border>
      <left style="medium">
        <color rgb="FFFF0000"/>
      </left>
      <right style="thin">
        <color auto="1"/>
      </right>
      <top style="medium">
        <color auto="1"/>
      </top>
      <bottom style="medium">
        <color auto="1"/>
      </bottom>
      <diagonal/>
    </border>
    <border>
      <left style="thin">
        <color auto="1"/>
      </left>
      <right style="medium">
        <color rgb="FFFF0000"/>
      </right>
      <top style="medium">
        <color auto="1"/>
      </top>
      <bottom style="medium">
        <color auto="1"/>
      </bottom>
      <diagonal/>
    </border>
    <border>
      <left style="medium">
        <color rgb="FFFF0000"/>
      </left>
      <right style="medium">
        <color auto="1"/>
      </right>
      <top style="medium">
        <color auto="1"/>
      </top>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auto="1"/>
      </left>
      <right style="medium">
        <color auto="1"/>
      </right>
      <top/>
      <bottom style="thin">
        <color auto="1"/>
      </bottom>
      <diagonal/>
    </border>
    <border>
      <left/>
      <right style="medium">
        <color rgb="FF000000"/>
      </right>
      <top/>
      <bottom style="medium">
        <color auto="1"/>
      </bottom>
      <diagonal/>
    </border>
    <border>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right style="medium">
        <color rgb="FF000000"/>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thin">
        <color indexed="64"/>
      </left>
      <right/>
      <top style="thin">
        <color indexed="64"/>
      </top>
      <bottom/>
      <diagonal/>
    </border>
    <border>
      <left/>
      <right/>
      <top style="thin">
        <color auto="1"/>
      </top>
      <bottom style="thin">
        <color auto="1"/>
      </bottom>
      <diagonal/>
    </border>
    <border>
      <left style="double">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top style="thin">
        <color indexed="64"/>
      </top>
      <bottom/>
      <diagonal/>
    </border>
    <border>
      <left style="thin">
        <color auto="1"/>
      </left>
      <right style="thin">
        <color auto="1"/>
      </right>
      <top style="thin">
        <color auto="1"/>
      </top>
      <bottom style="medium">
        <color auto="1"/>
      </bottom>
      <diagonal/>
    </border>
    <border>
      <left/>
      <right style="thin">
        <color auto="1"/>
      </right>
      <top style="thin">
        <color auto="1"/>
      </top>
      <bottom/>
      <diagonal/>
    </border>
    <border>
      <left style="medium">
        <color auto="1"/>
      </left>
      <right style="double">
        <color auto="1"/>
      </right>
      <top style="thin">
        <color auto="1"/>
      </top>
      <bottom style="thin">
        <color auto="1"/>
      </bottom>
      <diagonal/>
    </border>
    <border>
      <left style="hair">
        <color auto="1"/>
      </left>
      <right/>
      <top style="hair">
        <color auto="1"/>
      </top>
      <bottom style="hair">
        <color auto="1"/>
      </bottom>
      <diagonal/>
    </border>
    <border>
      <left style="thick">
        <color auto="1"/>
      </left>
      <right style="thick">
        <color auto="1"/>
      </right>
      <top style="thin">
        <color auto="1"/>
      </top>
      <bottom style="double">
        <color auto="1"/>
      </bottom>
      <diagonal/>
    </border>
    <border>
      <left style="thick">
        <color auto="1"/>
      </left>
      <right style="thin">
        <color auto="1"/>
      </right>
      <top style="thin">
        <color auto="1"/>
      </top>
      <bottom style="double">
        <color auto="1"/>
      </bottom>
      <diagonal/>
    </border>
    <border>
      <left style="thin">
        <color auto="1"/>
      </left>
      <right style="thick">
        <color auto="1"/>
      </right>
      <top style="thin">
        <color auto="1"/>
      </top>
      <bottom style="double">
        <color auto="1"/>
      </bottom>
      <diagonal/>
    </border>
    <border>
      <left style="thin">
        <color indexed="64"/>
      </left>
      <right style="thin">
        <color indexed="64"/>
      </right>
      <top style="thin">
        <color indexed="64"/>
      </top>
      <bottom style="double">
        <color indexed="64"/>
      </bottom>
      <diagonal/>
    </border>
    <border>
      <left style="medium">
        <color indexed="10"/>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indexed="10"/>
      </left>
      <right/>
      <top style="thin">
        <color auto="1"/>
      </top>
      <bottom style="thin">
        <color auto="1"/>
      </bottom>
      <diagonal/>
    </border>
    <border>
      <left/>
      <right/>
      <top style="thin">
        <color auto="1"/>
      </top>
      <bottom style="double">
        <color auto="1"/>
      </bottom>
      <diagonal/>
    </border>
    <border>
      <left style="double">
        <color auto="1"/>
      </left>
      <right/>
      <top style="thin">
        <color auto="1"/>
      </top>
      <bottom style="medium">
        <color auto="1"/>
      </bottom>
      <diagonal/>
    </border>
    <border>
      <left/>
      <right style="double">
        <color auto="1"/>
      </right>
      <top style="thin">
        <color auto="1"/>
      </top>
      <bottom style="medium">
        <color auto="1"/>
      </bottom>
      <diagonal/>
    </border>
    <border>
      <left style="medium">
        <color indexed="10"/>
      </left>
      <right style="medium">
        <color rgb="FFFF0000"/>
      </right>
      <top style="thin">
        <color auto="1"/>
      </top>
      <bottom style="thin">
        <color auto="1"/>
      </bottom>
      <diagonal/>
    </border>
    <border>
      <left style="double">
        <color auto="1"/>
      </left>
      <right style="medium">
        <color auto="1"/>
      </right>
      <top/>
      <bottom style="thin">
        <color auto="1"/>
      </bottom>
      <diagonal/>
    </border>
    <border>
      <left style="medium">
        <color indexed="64"/>
      </left>
      <right style="double">
        <color indexed="64"/>
      </right>
      <top style="thin">
        <color indexed="64"/>
      </top>
      <bottom/>
      <diagonal/>
    </border>
    <border>
      <left style="medium">
        <color indexed="64"/>
      </left>
      <right style="thin">
        <color indexed="64"/>
      </right>
      <top style="thin">
        <color indexed="64"/>
      </top>
      <bottom/>
      <diagonal/>
    </border>
    <border>
      <left style="double">
        <color auto="1"/>
      </left>
      <right style="thin">
        <color auto="1"/>
      </right>
      <top style="thin">
        <color auto="1"/>
      </top>
      <bottom style="medium">
        <color auto="1"/>
      </bottom>
      <diagonal/>
    </border>
    <border>
      <left style="thick">
        <color auto="1"/>
      </left>
      <right style="thick">
        <color auto="1"/>
      </right>
      <top/>
      <bottom/>
      <diagonal/>
    </border>
    <border>
      <left style="thick">
        <color auto="1"/>
      </left>
      <right style="thin">
        <color auto="1"/>
      </right>
      <top/>
      <bottom/>
      <diagonal/>
    </border>
    <border>
      <left style="thin">
        <color auto="1"/>
      </left>
      <right style="thick">
        <color auto="1"/>
      </right>
      <top/>
      <bottom/>
      <diagonal/>
    </border>
    <border>
      <left style="thin">
        <color auto="1"/>
      </left>
      <right/>
      <top style="thin">
        <color auto="1"/>
      </top>
      <bottom style="medium">
        <color auto="1"/>
      </bottom>
      <diagonal/>
    </border>
    <border>
      <left style="thin">
        <color auto="1"/>
      </left>
      <right style="medium">
        <color auto="1"/>
      </right>
      <top style="thin">
        <color auto="1"/>
      </top>
      <bottom style="thin">
        <color auto="1"/>
      </bottom>
      <diagonal/>
    </border>
    <border>
      <left style="double">
        <color auto="1"/>
      </left>
      <right style="double">
        <color auto="1"/>
      </right>
      <top/>
      <bottom style="thin">
        <color auto="1"/>
      </bottom>
      <diagonal/>
    </border>
    <border>
      <left style="double">
        <color indexed="64"/>
      </left>
      <right style="thin">
        <color indexed="64"/>
      </right>
      <top style="thin">
        <color indexed="64"/>
      </top>
      <bottom style="thin">
        <color indexed="64"/>
      </bottom>
      <diagonal/>
    </border>
    <border>
      <left style="thin">
        <color auto="1"/>
      </left>
      <right style="medium">
        <color indexed="10"/>
      </right>
      <top style="thin">
        <color auto="1"/>
      </top>
      <bottom/>
      <diagonal/>
    </border>
    <border>
      <left style="thin">
        <color auto="1"/>
      </left>
      <right style="medium">
        <color auto="1"/>
      </right>
      <top style="thin">
        <color auto="1"/>
      </top>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medium">
        <color indexed="64"/>
      </left>
      <right style="thin">
        <color indexed="64"/>
      </right>
      <top style="thin">
        <color indexed="64"/>
      </top>
      <bottom style="thin">
        <color indexed="64"/>
      </bottom>
      <diagonal/>
    </border>
    <border>
      <left style="double">
        <color indexed="64"/>
      </left>
      <right style="double">
        <color indexed="64"/>
      </right>
      <top/>
      <bottom style="medium">
        <color indexed="64"/>
      </bottom>
      <diagonal/>
    </border>
    <border>
      <left style="double">
        <color auto="1"/>
      </left>
      <right style="double">
        <color auto="1"/>
      </right>
      <top/>
      <bottom/>
      <diagonal/>
    </border>
    <border>
      <left style="medium">
        <color indexed="10"/>
      </left>
      <right style="thin">
        <color auto="1"/>
      </right>
      <top style="thin">
        <color auto="1"/>
      </top>
      <bottom/>
      <diagonal/>
    </border>
    <border>
      <left style="medium">
        <color indexed="10"/>
      </left>
      <right style="medium">
        <color auto="1"/>
      </right>
      <top style="thin">
        <color auto="1"/>
      </top>
      <bottom/>
      <diagonal/>
    </border>
    <border>
      <left style="medium">
        <color auto="1"/>
      </left>
      <right style="double">
        <color auto="1"/>
      </right>
      <top style="thin">
        <color auto="1"/>
      </top>
      <bottom style="thin">
        <color auto="1"/>
      </bottom>
      <diagonal/>
    </border>
    <border>
      <left style="medium">
        <color auto="1"/>
      </left>
      <right/>
      <top style="thin">
        <color auto="1"/>
      </top>
      <bottom style="double">
        <color auto="1"/>
      </bottom>
      <diagonal/>
    </border>
    <border>
      <left style="medium">
        <color auto="1"/>
      </left>
      <right style="double">
        <color auto="1"/>
      </right>
      <top style="thin">
        <color auto="1"/>
      </top>
      <bottom style="double">
        <color auto="1"/>
      </bottom>
      <diagonal/>
    </border>
    <border>
      <left style="thin">
        <color auto="1"/>
      </left>
      <right/>
      <top style="thin">
        <color auto="1"/>
      </top>
      <bottom style="double">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double">
        <color auto="1"/>
      </right>
      <top style="thin">
        <color auto="1"/>
      </top>
      <bottom style="double">
        <color auto="1"/>
      </bottom>
      <diagonal/>
    </border>
    <border>
      <left style="thin">
        <color auto="1"/>
      </left>
      <right style="medium">
        <color indexed="10"/>
      </right>
      <top style="thin">
        <color auto="1"/>
      </top>
      <bottom style="double">
        <color auto="1"/>
      </bottom>
      <diagonal/>
    </border>
    <border>
      <left style="medium">
        <color indexed="10"/>
      </left>
      <right style="thin">
        <color auto="1"/>
      </right>
      <top style="thin">
        <color auto="1"/>
      </top>
      <bottom style="double">
        <color auto="1"/>
      </bottom>
      <diagonal/>
    </border>
    <border>
      <left style="medium">
        <color auto="1"/>
      </left>
      <right style="double">
        <color auto="1"/>
      </right>
      <top style="thin">
        <color indexed="64"/>
      </top>
      <bottom/>
      <diagonal/>
    </border>
    <border>
      <left style="double">
        <color auto="1"/>
      </left>
      <right/>
      <top style="thin">
        <color auto="1"/>
      </top>
      <bottom style="double">
        <color auto="1"/>
      </bottom>
      <diagonal/>
    </border>
    <border>
      <left style="thin">
        <color indexed="64"/>
      </left>
      <right style="medium">
        <color indexed="64"/>
      </right>
      <top style="thin">
        <color indexed="64"/>
      </top>
      <bottom style="thin">
        <color indexed="64"/>
      </bottom>
      <diagonal/>
    </border>
    <border>
      <left style="medium">
        <color auto="1"/>
      </left>
      <right/>
      <top style="thin">
        <color auto="1"/>
      </top>
      <bottom style="medium">
        <color auto="1"/>
      </bottom>
      <diagonal/>
    </border>
    <border>
      <left style="thin">
        <color auto="1"/>
      </left>
      <right style="medium">
        <color indexed="10"/>
      </right>
      <top style="thin">
        <color auto="1"/>
      </top>
      <bottom style="thin">
        <color auto="1"/>
      </bottom>
      <diagonal/>
    </border>
  </borders>
  <cellStyleXfs count="436">
    <xf numFmtId="0" fontId="0" fillId="0" borderId="0"/>
    <xf numFmtId="9" fontId="1" fillId="0" borderId="0" applyFont="0" applyFill="0" applyBorder="0" applyAlignment="0" applyProtection="0"/>
    <xf numFmtId="0" fontId="3" fillId="0" borderId="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11" fillId="0" borderId="0" applyFon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43" fontId="11" fillId="0" borderId="0" applyFont="0" applyFill="0" applyBorder="0" applyAlignment="0" applyProtection="0"/>
    <xf numFmtId="43" fontId="11" fillId="0" borderId="0" applyFont="0" applyFill="0" applyBorder="0" applyAlignment="0" applyProtection="0"/>
    <xf numFmtId="0"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1" fillId="0" borderId="0"/>
    <xf numFmtId="0" fontId="55" fillId="0" borderId="0"/>
    <xf numFmtId="0" fontId="55" fillId="0" borderId="0"/>
    <xf numFmtId="0" fontId="3" fillId="0" borderId="0"/>
    <xf numFmtId="0" fontId="3" fillId="0" borderId="0">
      <alignment vertical="top"/>
    </xf>
    <xf numFmtId="43" fontId="1" fillId="0" borderId="0" applyFont="0" applyFill="0" applyBorder="0" applyAlignment="0" applyProtection="0"/>
    <xf numFmtId="0" fontId="55" fillId="0" borderId="0"/>
    <xf numFmtId="164" fontId="1" fillId="0" borderId="0" applyFon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3" fillId="0" borderId="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216" fillId="0" borderId="0"/>
  </cellStyleXfs>
  <cellXfs count="5230">
    <xf numFmtId="0" fontId="0" fillId="0" borderId="0" xfId="0"/>
    <xf numFmtId="0" fontId="4" fillId="0" borderId="1" xfId="2" applyFont="1" applyBorder="1" applyProtection="1">
      <protection locked="0"/>
    </xf>
    <xf numFmtId="0" fontId="4" fillId="0" borderId="2" xfId="2" applyFont="1" applyBorder="1" applyProtection="1">
      <protection locked="0"/>
    </xf>
    <xf numFmtId="0" fontId="4" fillId="0" borderId="2" xfId="2" applyFont="1" applyBorder="1" applyAlignment="1" applyProtection="1">
      <alignment horizontal="center"/>
      <protection locked="0"/>
    </xf>
    <xf numFmtId="0" fontId="4" fillId="0" borderId="3" xfId="2" applyFont="1" applyBorder="1" applyProtection="1">
      <protection locked="0"/>
    </xf>
    <xf numFmtId="0" fontId="4" fillId="0" borderId="0" xfId="2" applyFont="1" applyProtection="1">
      <protection locked="0"/>
    </xf>
    <xf numFmtId="0" fontId="4" fillId="0" borderId="4" xfId="2" applyFont="1" applyBorder="1" applyProtection="1">
      <protection locked="0"/>
    </xf>
    <xf numFmtId="0" fontId="4" fillId="0" borderId="0" xfId="2" applyFont="1" applyAlignment="1" applyProtection="1">
      <alignment horizontal="center"/>
      <protection locked="0"/>
    </xf>
    <xf numFmtId="0" fontId="5" fillId="0" borderId="0" xfId="2" applyFont="1" applyProtection="1">
      <protection locked="0"/>
    </xf>
    <xf numFmtId="0" fontId="5" fillId="0" borderId="0" xfId="2" applyFont="1" applyAlignment="1" applyProtection="1">
      <alignment horizontal="center"/>
      <protection locked="0"/>
    </xf>
    <xf numFmtId="0" fontId="5" fillId="0" borderId="4" xfId="2" applyFont="1" applyBorder="1" applyAlignment="1" applyProtection="1">
      <alignment vertical="center"/>
      <protection locked="0"/>
    </xf>
    <xf numFmtId="0" fontId="5" fillId="0" borderId="0" xfId="2" applyFont="1" applyAlignment="1" applyProtection="1">
      <alignment vertical="center"/>
      <protection locked="0"/>
    </xf>
    <xf numFmtId="0" fontId="5" fillId="0" borderId="0" xfId="2" applyFont="1" applyAlignment="1" applyProtection="1">
      <alignment horizontal="center" vertical="center"/>
      <protection locked="0"/>
    </xf>
    <xf numFmtId="0" fontId="6" fillId="0" borderId="7" xfId="2" applyFont="1" applyBorder="1" applyAlignment="1" applyProtection="1">
      <alignment horizontal="center" vertical="center"/>
      <protection locked="0"/>
    </xf>
    <xf numFmtId="0" fontId="6" fillId="0" borderId="0" xfId="2" applyFont="1" applyAlignment="1" applyProtection="1">
      <alignment horizontal="center" vertical="center"/>
      <protection locked="0"/>
    </xf>
    <xf numFmtId="0" fontId="6" fillId="0" borderId="4" xfId="2" applyFont="1" applyBorder="1" applyAlignment="1" applyProtection="1">
      <alignment vertical="center"/>
      <protection locked="0"/>
    </xf>
    <xf numFmtId="0" fontId="6" fillId="0" borderId="0" xfId="2" applyFont="1" applyAlignment="1" applyProtection="1">
      <alignment vertical="center"/>
      <protection locked="0"/>
    </xf>
    <xf numFmtId="0" fontId="7" fillId="2" borderId="9" xfId="2" applyFont="1" applyFill="1" applyBorder="1" applyAlignment="1" applyProtection="1">
      <alignment horizontal="left" vertical="center"/>
      <protection locked="0"/>
    </xf>
    <xf numFmtId="0" fontId="7" fillId="2" borderId="11" xfId="2" applyFont="1" applyFill="1" applyBorder="1" applyAlignment="1" applyProtection="1">
      <alignment horizontal="center" vertical="center"/>
      <protection locked="0"/>
    </xf>
    <xf numFmtId="0" fontId="8" fillId="0" borderId="0" xfId="2" applyFont="1" applyAlignment="1" applyProtection="1">
      <alignment vertical="center"/>
      <protection locked="0"/>
    </xf>
    <xf numFmtId="0" fontId="10" fillId="0" borderId="0" xfId="2" applyFont="1" applyProtection="1">
      <protection locked="0"/>
    </xf>
    <xf numFmtId="0" fontId="9" fillId="2" borderId="24" xfId="0" applyFont="1" applyFill="1" applyBorder="1" applyAlignment="1" applyProtection="1">
      <alignment horizontal="center" wrapText="1"/>
      <protection locked="0"/>
    </xf>
    <xf numFmtId="0" fontId="9" fillId="5" borderId="23" xfId="0" applyFont="1" applyFill="1" applyBorder="1" applyAlignment="1" applyProtection="1">
      <alignment horizontal="center" wrapText="1"/>
      <protection locked="0"/>
    </xf>
    <xf numFmtId="0" fontId="9" fillId="2" borderId="26" xfId="0" applyFont="1" applyFill="1" applyBorder="1" applyAlignment="1" applyProtection="1">
      <alignment horizontal="center" wrapText="1"/>
      <protection locked="0"/>
    </xf>
    <xf numFmtId="0" fontId="9" fillId="5" borderId="27" xfId="0" applyFont="1" applyFill="1" applyBorder="1" applyAlignment="1" applyProtection="1">
      <alignment horizontal="center" wrapText="1"/>
      <protection locked="0"/>
    </xf>
    <xf numFmtId="0" fontId="9" fillId="2" borderId="28" xfId="0" applyFont="1" applyFill="1" applyBorder="1" applyAlignment="1" applyProtection="1">
      <alignment horizontal="center" wrapText="1"/>
      <protection locked="0"/>
    </xf>
    <xf numFmtId="0" fontId="9" fillId="3" borderId="29" xfId="0" applyFont="1" applyFill="1" applyBorder="1" applyAlignment="1" applyProtection="1">
      <alignment horizontal="center" wrapText="1"/>
      <protection locked="0"/>
    </xf>
    <xf numFmtId="43" fontId="9" fillId="3" borderId="30" xfId="3" applyFont="1" applyFill="1" applyBorder="1" applyAlignment="1" applyProtection="1">
      <alignment horizontal="center" vertical="center" wrapText="1"/>
      <protection locked="0"/>
    </xf>
    <xf numFmtId="0" fontId="9" fillId="6" borderId="31" xfId="2" applyFont="1" applyFill="1" applyBorder="1" applyAlignment="1" applyProtection="1">
      <alignment horizontal="left" vertical="center"/>
      <protection locked="0"/>
    </xf>
    <xf numFmtId="0" fontId="12" fillId="6" borderId="32" xfId="2" applyFont="1" applyFill="1" applyBorder="1" applyAlignment="1" applyProtection="1">
      <alignment horizontal="center" vertical="center"/>
      <protection locked="0"/>
    </xf>
    <xf numFmtId="0" fontId="12" fillId="6" borderId="33" xfId="2" applyFont="1" applyFill="1" applyBorder="1" applyAlignment="1" applyProtection="1">
      <alignment horizontal="center" vertical="center"/>
      <protection locked="0"/>
    </xf>
    <xf numFmtId="0" fontId="13" fillId="0" borderId="0" xfId="2" applyFont="1" applyAlignment="1" applyProtection="1">
      <alignment vertical="center"/>
      <protection locked="0"/>
    </xf>
    <xf numFmtId="0" fontId="12" fillId="0" borderId="0" xfId="2" applyFont="1" applyAlignment="1" applyProtection="1">
      <alignment vertical="center"/>
      <protection locked="0"/>
    </xf>
    <xf numFmtId="0" fontId="14" fillId="0" borderId="0" xfId="2" applyFont="1" applyAlignment="1" applyProtection="1">
      <alignment vertical="center"/>
      <protection locked="0"/>
    </xf>
    <xf numFmtId="0" fontId="12" fillId="0" borderId="55" xfId="2" applyFont="1" applyBorder="1" applyAlignment="1" applyProtection="1">
      <alignment horizontal="left" vertical="center"/>
      <protection locked="0"/>
    </xf>
    <xf numFmtId="0" fontId="15" fillId="0" borderId="0" xfId="2" applyFont="1" applyAlignment="1" applyProtection="1">
      <alignment vertical="center"/>
      <protection locked="0"/>
    </xf>
    <xf numFmtId="0" fontId="17" fillId="0" borderId="0" xfId="2" applyFont="1" applyAlignment="1" applyProtection="1">
      <alignment vertical="center"/>
      <protection locked="0"/>
    </xf>
    <xf numFmtId="0" fontId="17" fillId="0" borderId="0" xfId="2" applyFont="1" applyAlignment="1" applyProtection="1">
      <alignment horizontal="center" vertical="center"/>
      <protection locked="0"/>
    </xf>
    <xf numFmtId="0" fontId="17" fillId="0" borderId="32" xfId="2" applyFont="1" applyBorder="1" applyAlignment="1" applyProtection="1">
      <alignment horizontal="center" vertical="center"/>
      <protection locked="0"/>
    </xf>
    <xf numFmtId="0" fontId="3" fillId="7" borderId="0" xfId="2" applyFill="1" applyProtection="1">
      <protection locked="0"/>
    </xf>
    <xf numFmtId="0" fontId="17" fillId="0" borderId="0" xfId="2" applyFont="1" applyAlignment="1" applyProtection="1">
      <alignment horizontal="center"/>
      <protection locked="0"/>
    </xf>
    <xf numFmtId="0" fontId="17" fillId="0" borderId="0" xfId="2" applyFont="1" applyProtection="1">
      <protection locked="0"/>
    </xf>
    <xf numFmtId="0" fontId="17" fillId="0" borderId="0" xfId="2" applyFont="1" applyAlignment="1" applyProtection="1">
      <alignment horizontal="left"/>
      <protection locked="0"/>
    </xf>
    <xf numFmtId="0" fontId="4" fillId="0" borderId="4" xfId="2" applyFont="1" applyBorder="1" applyAlignment="1" applyProtection="1">
      <alignment horizontal="left" wrapText="1"/>
      <protection locked="0"/>
    </xf>
    <xf numFmtId="0" fontId="4" fillId="0" borderId="0" xfId="2" applyFont="1" applyAlignment="1" applyProtection="1">
      <alignment horizontal="left"/>
      <protection locked="0"/>
    </xf>
    <xf numFmtId="0" fontId="19" fillId="0" borderId="0" xfId="2" applyFont="1" applyAlignment="1" applyProtection="1">
      <alignment vertical="center"/>
      <protection locked="0"/>
    </xf>
    <xf numFmtId="0" fontId="20" fillId="0" borderId="0" xfId="2" applyFont="1" applyAlignment="1" applyProtection="1">
      <alignment vertical="center"/>
      <protection locked="0"/>
    </xf>
    <xf numFmtId="0" fontId="12" fillId="6" borderId="101" xfId="2" applyFont="1" applyFill="1" applyBorder="1" applyAlignment="1" applyProtection="1">
      <alignment vertical="center"/>
      <protection locked="0"/>
    </xf>
    <xf numFmtId="0" fontId="6" fillId="6" borderId="34" xfId="2" applyFont="1" applyFill="1" applyBorder="1" applyAlignment="1" applyProtection="1">
      <alignment vertical="center"/>
      <protection locked="0"/>
    </xf>
    <xf numFmtId="0" fontId="22" fillId="0" borderId="0" xfId="2" applyFont="1" applyAlignment="1" applyProtection="1">
      <alignment vertical="center"/>
      <protection locked="0"/>
    </xf>
    <xf numFmtId="43" fontId="13" fillId="0" borderId="0" xfId="2" applyNumberFormat="1" applyFont="1" applyAlignment="1" applyProtection="1">
      <alignment vertical="center"/>
      <protection locked="0"/>
    </xf>
    <xf numFmtId="43" fontId="13" fillId="0" borderId="0" xfId="3" applyFont="1" applyFill="1" applyBorder="1" applyAlignment="1" applyProtection="1">
      <alignment vertical="center"/>
      <protection locked="0"/>
    </xf>
    <xf numFmtId="43" fontId="12" fillId="0" borderId="0" xfId="2" applyNumberFormat="1" applyFont="1" applyAlignment="1" applyProtection="1">
      <alignment vertical="center"/>
      <protection locked="0"/>
    </xf>
    <xf numFmtId="0" fontId="17" fillId="0" borderId="4" xfId="2" applyFont="1" applyBorder="1" applyAlignment="1" applyProtection="1">
      <alignment vertical="center" wrapText="1"/>
      <protection locked="0"/>
    </xf>
    <xf numFmtId="43" fontId="4" fillId="0" borderId="0" xfId="3" applyFont="1" applyFill="1" applyBorder="1" applyAlignment="1" applyProtection="1">
      <alignment vertical="center"/>
      <protection locked="0"/>
    </xf>
    <xf numFmtId="43" fontId="17" fillId="7" borderId="0" xfId="3" applyFont="1" applyFill="1" applyBorder="1" applyAlignment="1" applyProtection="1">
      <alignment vertical="center"/>
      <protection locked="0"/>
    </xf>
    <xf numFmtId="43" fontId="22" fillId="0" borderId="0" xfId="2" applyNumberFormat="1" applyFont="1" applyAlignment="1" applyProtection="1">
      <alignment vertical="center"/>
      <protection locked="0"/>
    </xf>
    <xf numFmtId="0" fontId="17" fillId="5" borderId="46" xfId="2" applyFont="1" applyFill="1" applyBorder="1" applyAlignment="1" applyProtection="1">
      <alignment wrapText="1"/>
      <protection locked="0"/>
    </xf>
    <xf numFmtId="43" fontId="17" fillId="0" borderId="115" xfId="3" applyFont="1" applyBorder="1" applyProtection="1">
      <protection locked="0"/>
    </xf>
    <xf numFmtId="43" fontId="17" fillId="0" borderId="0" xfId="3" applyFont="1" applyBorder="1" applyProtection="1">
      <protection locked="0"/>
    </xf>
    <xf numFmtId="43" fontId="12" fillId="0" borderId="0" xfId="3" applyFont="1" applyFill="1" applyBorder="1" applyAlignment="1" applyProtection="1">
      <alignment vertical="center"/>
      <protection locked="0"/>
    </xf>
    <xf numFmtId="0" fontId="17" fillId="0" borderId="0" xfId="2" applyFont="1" applyAlignment="1" applyProtection="1">
      <alignment wrapText="1"/>
      <protection locked="0"/>
    </xf>
    <xf numFmtId="43" fontId="17" fillId="0" borderId="0" xfId="3" applyFont="1" applyProtection="1">
      <protection locked="0"/>
    </xf>
    <xf numFmtId="0" fontId="17" fillId="0" borderId="115" xfId="2" applyFont="1" applyBorder="1" applyProtection="1">
      <protection locked="0"/>
    </xf>
    <xf numFmtId="0" fontId="17" fillId="7" borderId="0" xfId="2" applyFont="1" applyFill="1" applyProtection="1">
      <protection locked="0"/>
    </xf>
    <xf numFmtId="43" fontId="17" fillId="0" borderId="0" xfId="3" applyFont="1" applyFill="1" applyBorder="1" applyProtection="1">
      <protection locked="0"/>
    </xf>
    <xf numFmtId="0" fontId="3" fillId="0" borderId="0" xfId="2" applyAlignment="1" applyProtection="1">
      <alignment horizontal="left"/>
      <protection locked="0"/>
    </xf>
    <xf numFmtId="0" fontId="24" fillId="0" borderId="0" xfId="2" applyFont="1" applyAlignment="1" applyProtection="1">
      <alignment horizontal="left"/>
      <protection locked="0"/>
    </xf>
    <xf numFmtId="0" fontId="7" fillId="2" borderId="129" xfId="2" applyFont="1" applyFill="1" applyBorder="1" applyAlignment="1" applyProtection="1">
      <alignment horizontal="left" vertical="center" wrapText="1"/>
      <protection locked="0"/>
    </xf>
    <xf numFmtId="0" fontId="4" fillId="0" borderId="0" xfId="2" applyFont="1" applyAlignment="1" applyProtection="1">
      <alignment vertical="center"/>
      <protection locked="0"/>
    </xf>
    <xf numFmtId="0" fontId="4" fillId="2" borderId="131" xfId="2" applyFont="1" applyFill="1" applyBorder="1" applyAlignment="1" applyProtection="1">
      <alignment horizontal="center"/>
      <protection locked="0"/>
    </xf>
    <xf numFmtId="0" fontId="4" fillId="2" borderId="132" xfId="2" applyFont="1" applyFill="1" applyBorder="1" applyAlignment="1" applyProtection="1">
      <alignment horizontal="center"/>
      <protection locked="0"/>
    </xf>
    <xf numFmtId="0" fontId="9" fillId="4" borderId="136" xfId="2" applyFont="1" applyFill="1" applyBorder="1" applyAlignment="1" applyProtection="1">
      <alignment horizontal="center" wrapText="1"/>
      <protection locked="0"/>
    </xf>
    <xf numFmtId="0" fontId="9" fillId="0" borderId="0" xfId="2" applyFont="1" applyAlignment="1" applyProtection="1">
      <alignment horizontal="center" wrapText="1"/>
      <protection locked="0"/>
    </xf>
    <xf numFmtId="0" fontId="9" fillId="2" borderId="58" xfId="2" applyFont="1" applyFill="1" applyBorder="1" applyAlignment="1" applyProtection="1">
      <alignment horizontal="center" wrapText="1"/>
      <protection locked="0"/>
    </xf>
    <xf numFmtId="0" fontId="9" fillId="5" borderId="85" xfId="2" applyFont="1" applyFill="1" applyBorder="1" applyAlignment="1" applyProtection="1">
      <alignment horizontal="center" wrapText="1"/>
      <protection locked="0"/>
    </xf>
    <xf numFmtId="0" fontId="9" fillId="11" borderId="139" xfId="2" applyFont="1" applyFill="1" applyBorder="1" applyAlignment="1" applyProtection="1">
      <alignment horizontal="center" wrapText="1"/>
      <protection locked="0"/>
    </xf>
    <xf numFmtId="0" fontId="9" fillId="0" borderId="0" xfId="2" applyFont="1" applyAlignment="1" applyProtection="1">
      <alignment horizontal="center"/>
      <protection locked="0"/>
    </xf>
    <xf numFmtId="0" fontId="12" fillId="0" borderId="0" xfId="2" applyFont="1" applyProtection="1">
      <protection locked="0"/>
    </xf>
    <xf numFmtId="0" fontId="12" fillId="0" borderId="32" xfId="2" applyFont="1" applyBorder="1" applyProtection="1">
      <protection locked="0"/>
    </xf>
    <xf numFmtId="0" fontId="3" fillId="0" borderId="0" xfId="2" applyAlignment="1" applyProtection="1">
      <alignment wrapText="1"/>
      <protection locked="0"/>
    </xf>
    <xf numFmtId="0" fontId="3" fillId="0" borderId="0" xfId="2" applyProtection="1">
      <protection locked="0"/>
    </xf>
    <xf numFmtId="0" fontId="7" fillId="0" borderId="1" xfId="2" applyFont="1" applyBorder="1" applyProtection="1">
      <protection locked="0"/>
    </xf>
    <xf numFmtId="0" fontId="17" fillId="0" borderId="2" xfId="2" applyFont="1" applyBorder="1" applyProtection="1">
      <protection locked="0"/>
    </xf>
    <xf numFmtId="0" fontId="7" fillId="0" borderId="2" xfId="2" applyFont="1" applyBorder="1" applyAlignment="1" applyProtection="1">
      <alignment horizontal="center"/>
      <protection locked="0"/>
    </xf>
    <xf numFmtId="0" fontId="4" fillId="0" borderId="143" xfId="2" applyFont="1" applyBorder="1" applyProtection="1">
      <protection locked="0"/>
    </xf>
    <xf numFmtId="0" fontId="17" fillId="7" borderId="71" xfId="2" applyFont="1" applyFill="1" applyBorder="1" applyProtection="1">
      <protection locked="0"/>
    </xf>
    <xf numFmtId="0" fontId="17" fillId="7" borderId="2" xfId="2" applyFont="1" applyFill="1" applyBorder="1" applyProtection="1">
      <protection locked="0"/>
    </xf>
    <xf numFmtId="0" fontId="17" fillId="7" borderId="3" xfId="2" applyFont="1" applyFill="1" applyBorder="1" applyProtection="1">
      <protection locked="0"/>
    </xf>
    <xf numFmtId="0" fontId="17" fillId="7" borderId="5" xfId="2" applyFont="1" applyFill="1" applyBorder="1" applyProtection="1">
      <protection locked="0"/>
    </xf>
    <xf numFmtId="0" fontId="6" fillId="0" borderId="0" xfId="2" applyFont="1" applyAlignment="1" applyProtection="1">
      <alignment horizontal="left" vertical="center"/>
      <protection locked="0"/>
    </xf>
    <xf numFmtId="0" fontId="15" fillId="0" borderId="0" xfId="2" applyFont="1" applyProtection="1">
      <protection locked="0"/>
    </xf>
    <xf numFmtId="0" fontId="4" fillId="2" borderId="9" xfId="2" applyFont="1" applyFill="1" applyBorder="1" applyAlignment="1" applyProtection="1">
      <alignment horizontal="left" vertical="center"/>
      <protection locked="0"/>
    </xf>
    <xf numFmtId="0" fontId="4" fillId="2" borderId="10" xfId="2" applyFont="1" applyFill="1" applyBorder="1" applyAlignment="1" applyProtection="1">
      <alignment horizontal="left" vertical="center"/>
      <protection locked="0"/>
    </xf>
    <xf numFmtId="0" fontId="8" fillId="0" borderId="0" xfId="2" applyFont="1" applyProtection="1">
      <protection locked="0"/>
    </xf>
    <xf numFmtId="0" fontId="4" fillId="5" borderId="148" xfId="0" applyFont="1" applyFill="1" applyBorder="1" applyAlignment="1" applyProtection="1">
      <alignment horizontal="center" wrapText="1"/>
      <protection locked="0"/>
    </xf>
    <xf numFmtId="0" fontId="4" fillId="2" borderId="149" xfId="0" applyFont="1" applyFill="1" applyBorder="1" applyAlignment="1" applyProtection="1">
      <alignment horizontal="center" wrapText="1"/>
      <protection locked="0"/>
    </xf>
    <xf numFmtId="0" fontId="4" fillId="2" borderId="27" xfId="0" applyFont="1" applyFill="1" applyBorder="1" applyAlignment="1" applyProtection="1">
      <alignment horizontal="center" wrapText="1"/>
      <protection locked="0"/>
    </xf>
    <xf numFmtId="0" fontId="4" fillId="5" borderId="27" xfId="0" applyFont="1" applyFill="1" applyBorder="1" applyAlignment="1" applyProtection="1">
      <alignment horizontal="center" wrapText="1"/>
      <protection locked="0"/>
    </xf>
    <xf numFmtId="0" fontId="4" fillId="3" borderId="29" xfId="0" applyFont="1" applyFill="1" applyBorder="1" applyAlignment="1" applyProtection="1">
      <alignment horizontal="center" wrapText="1"/>
      <protection locked="0"/>
    </xf>
    <xf numFmtId="0" fontId="17" fillId="0" borderId="0" xfId="0" applyFont="1" applyAlignment="1" applyProtection="1">
      <alignment vertical="center"/>
      <protection locked="0"/>
    </xf>
    <xf numFmtId="0" fontId="15" fillId="7" borderId="0" xfId="6" applyFont="1" applyFill="1" applyAlignment="1" applyProtection="1">
      <alignment vertical="center"/>
      <protection locked="0"/>
    </xf>
    <xf numFmtId="0" fontId="15" fillId="0" borderId="0" xfId="7" applyFont="1" applyAlignment="1" applyProtection="1">
      <alignment vertical="center"/>
      <protection locked="0"/>
    </xf>
    <xf numFmtId="43" fontId="15" fillId="0" borderId="0" xfId="3" applyFont="1" applyFill="1" applyBorder="1" applyAlignment="1" applyProtection="1">
      <alignment horizontal="right" vertical="center"/>
      <protection locked="0"/>
    </xf>
    <xf numFmtId="43" fontId="15" fillId="0" borderId="0" xfId="3" applyFont="1" applyFill="1" applyBorder="1" applyAlignment="1" applyProtection="1">
      <alignment vertical="center"/>
      <protection locked="0"/>
    </xf>
    <xf numFmtId="0" fontId="15" fillId="0" borderId="0" xfId="0" applyFont="1" applyAlignment="1" applyProtection="1">
      <alignment vertical="center"/>
      <protection locked="0"/>
    </xf>
    <xf numFmtId="0" fontId="17" fillId="9" borderId="0" xfId="0" applyFont="1" applyFill="1" applyAlignment="1" applyProtection="1">
      <alignment vertical="center"/>
      <protection locked="0"/>
    </xf>
    <xf numFmtId="0" fontId="4" fillId="0" borderId="31" xfId="2" applyFont="1" applyBorder="1" applyAlignment="1" applyProtection="1">
      <alignment vertical="center"/>
      <protection locked="0"/>
    </xf>
    <xf numFmtId="43" fontId="4" fillId="0" borderId="32" xfId="8" applyFont="1" applyFill="1" applyBorder="1" applyAlignment="1" applyProtection="1">
      <alignment vertical="center" wrapText="1"/>
      <protection locked="0"/>
    </xf>
    <xf numFmtId="43" fontId="4" fillId="0" borderId="32" xfId="8" applyFont="1" applyBorder="1" applyAlignment="1" applyProtection="1">
      <alignment vertical="center"/>
      <protection locked="0"/>
    </xf>
    <xf numFmtId="43" fontId="4" fillId="0" borderId="151" xfId="8" applyFont="1" applyBorder="1" applyAlignment="1" applyProtection="1">
      <alignment vertical="center"/>
      <protection locked="0"/>
    </xf>
    <xf numFmtId="0" fontId="4" fillId="7" borderId="153" xfId="2" applyFont="1" applyFill="1" applyBorder="1" applyAlignment="1" applyProtection="1">
      <alignment vertical="center"/>
      <protection locked="0"/>
    </xf>
    <xf numFmtId="0" fontId="4" fillId="7" borderId="154" xfId="2" applyFont="1" applyFill="1" applyBorder="1" applyAlignment="1" applyProtection="1">
      <alignment vertical="center"/>
      <protection locked="0"/>
    </xf>
    <xf numFmtId="0" fontId="28" fillId="0" borderId="155" xfId="0" applyFont="1" applyBorder="1" applyAlignment="1" applyProtection="1">
      <alignment vertical="center" wrapText="1"/>
      <protection locked="0"/>
    </xf>
    <xf numFmtId="0" fontId="12" fillId="0" borderId="4" xfId="2" applyFont="1" applyBorder="1" applyProtection="1">
      <protection locked="0"/>
    </xf>
    <xf numFmtId="0" fontId="12" fillId="7" borderId="0" xfId="2" applyFont="1" applyFill="1" applyProtection="1">
      <protection locked="0"/>
    </xf>
    <xf numFmtId="0" fontId="29" fillId="0" borderId="0" xfId="0" applyFont="1" applyProtection="1">
      <protection locked="0"/>
    </xf>
    <xf numFmtId="0" fontId="17" fillId="0" borderId="2" xfId="2" applyFont="1" applyBorder="1" applyAlignment="1" applyProtection="1">
      <alignment horizontal="left"/>
      <protection locked="0"/>
    </xf>
    <xf numFmtId="0" fontId="24" fillId="0" borderId="2" xfId="2" applyFont="1" applyBorder="1" applyAlignment="1" applyProtection="1">
      <alignment horizontal="right"/>
      <protection locked="0"/>
    </xf>
    <xf numFmtId="0" fontId="24" fillId="0" borderId="2" xfId="2" applyFont="1" applyBorder="1" applyAlignment="1" applyProtection="1">
      <alignment horizontal="center"/>
      <protection locked="0"/>
    </xf>
    <xf numFmtId="0" fontId="24" fillId="0" borderId="71" xfId="2" applyFont="1" applyBorder="1" applyAlignment="1" applyProtection="1">
      <alignment horizontal="center"/>
      <protection locked="0"/>
    </xf>
    <xf numFmtId="0" fontId="17" fillId="0" borderId="2" xfId="2" applyFont="1" applyBorder="1" applyAlignment="1" applyProtection="1">
      <alignment horizontal="center"/>
      <protection locked="0"/>
    </xf>
    <xf numFmtId="0" fontId="17" fillId="0" borderId="3" xfId="2" applyFont="1" applyBorder="1" applyAlignment="1" applyProtection="1">
      <alignment horizontal="center"/>
      <protection locked="0"/>
    </xf>
    <xf numFmtId="0" fontId="17" fillId="0" borderId="4" xfId="2" applyFont="1" applyBorder="1" applyProtection="1">
      <protection locked="0"/>
    </xf>
    <xf numFmtId="0" fontId="17" fillId="0" borderId="0" xfId="2" applyFont="1" applyAlignment="1" applyProtection="1">
      <alignment horizontal="right"/>
      <protection locked="0"/>
    </xf>
    <xf numFmtId="0" fontId="17" fillId="0" borderId="72" xfId="2" applyFont="1" applyBorder="1" applyAlignment="1" applyProtection="1">
      <alignment horizontal="center"/>
      <protection locked="0"/>
    </xf>
    <xf numFmtId="0" fontId="17" fillId="7" borderId="0" xfId="2" applyFont="1" applyFill="1" applyAlignment="1" applyProtection="1">
      <alignment horizontal="center"/>
      <protection locked="0"/>
    </xf>
    <xf numFmtId="0" fontId="17" fillId="0" borderId="5" xfId="2" applyFont="1" applyBorder="1" applyAlignment="1" applyProtection="1">
      <alignment horizontal="center"/>
      <protection locked="0"/>
    </xf>
    <xf numFmtId="0" fontId="5" fillId="0" borderId="0" xfId="2" applyFont="1" applyAlignment="1" applyProtection="1">
      <alignment horizontal="right"/>
      <protection locked="0"/>
    </xf>
    <xf numFmtId="0" fontId="17" fillId="0" borderId="0" xfId="2" applyFont="1" applyAlignment="1" applyProtection="1">
      <alignment horizontal="left" vertical="center"/>
      <protection locked="0"/>
    </xf>
    <xf numFmtId="0" fontId="26" fillId="0" borderId="7" xfId="2" applyFont="1" applyBorder="1" applyAlignment="1" applyProtection="1">
      <alignment horizontal="left" vertical="center"/>
      <protection locked="0"/>
    </xf>
    <xf numFmtId="0" fontId="15" fillId="0" borderId="0" xfId="2" applyFont="1" applyAlignment="1" applyProtection="1">
      <alignment horizontal="left" vertical="center"/>
      <protection locked="0"/>
    </xf>
    <xf numFmtId="0" fontId="6" fillId="0" borderId="7" xfId="2" applyFont="1" applyBorder="1" applyAlignment="1" applyProtection="1">
      <alignment horizontal="right" vertical="center"/>
      <protection locked="0"/>
    </xf>
    <xf numFmtId="0" fontId="17" fillId="0" borderId="5" xfId="2" applyFont="1" applyBorder="1" applyAlignment="1" applyProtection="1">
      <alignment horizontal="center" vertical="center"/>
      <protection locked="0"/>
    </xf>
    <xf numFmtId="0" fontId="20" fillId="3" borderId="84" xfId="0" applyFont="1" applyFill="1" applyBorder="1" applyAlignment="1" applyProtection="1">
      <alignment horizontal="center" vertical="center"/>
      <protection locked="0"/>
    </xf>
    <xf numFmtId="0" fontId="30" fillId="9" borderId="56" xfId="2" applyFont="1" applyFill="1" applyBorder="1" applyAlignment="1" applyProtection="1">
      <alignment horizontal="right" textRotation="90" wrapText="1"/>
      <protection locked="0"/>
    </xf>
    <xf numFmtId="0" fontId="14" fillId="2" borderId="39" xfId="2" applyFont="1" applyFill="1" applyBorder="1" applyAlignment="1" applyProtection="1">
      <alignment horizontal="right" textRotation="90" wrapText="1"/>
      <protection locked="0"/>
    </xf>
    <xf numFmtId="0" fontId="9" fillId="3" borderId="160" xfId="0" applyFont="1" applyFill="1" applyBorder="1" applyAlignment="1" applyProtection="1">
      <alignment horizontal="center" wrapText="1"/>
      <protection locked="0"/>
    </xf>
    <xf numFmtId="0" fontId="9" fillId="4" borderId="4" xfId="2" applyFont="1" applyFill="1" applyBorder="1" applyProtection="1">
      <protection locked="0"/>
    </xf>
    <xf numFmtId="0" fontId="9" fillId="0" borderId="0" xfId="2" applyFont="1" applyProtection="1">
      <protection locked="0"/>
    </xf>
    <xf numFmtId="0" fontId="9" fillId="12" borderId="53" xfId="0" applyFont="1" applyFill="1" applyBorder="1" applyAlignment="1" applyProtection="1">
      <alignment horizontal="left" vertical="center" wrapText="1"/>
      <protection locked="0"/>
    </xf>
    <xf numFmtId="43" fontId="12" fillId="6" borderId="34" xfId="8" applyFont="1" applyFill="1" applyBorder="1" applyAlignment="1" applyProtection="1">
      <alignment horizontal="right" vertical="center"/>
      <protection locked="0"/>
    </xf>
    <xf numFmtId="43" fontId="12" fillId="6" borderId="34" xfId="8" applyFont="1" applyFill="1" applyBorder="1" applyAlignment="1" applyProtection="1">
      <alignment horizontal="center" vertical="center"/>
      <protection locked="0"/>
    </xf>
    <xf numFmtId="0" fontId="14" fillId="0" borderId="0" xfId="0" applyFont="1" applyAlignment="1" applyProtection="1">
      <alignment vertical="center"/>
      <protection locked="0"/>
    </xf>
    <xf numFmtId="43" fontId="14" fillId="0" borderId="0" xfId="8" applyFont="1" applyFill="1" applyBorder="1" applyAlignment="1" applyProtection="1">
      <alignment horizontal="center" vertical="center"/>
      <protection locked="0"/>
    </xf>
    <xf numFmtId="43" fontId="12" fillId="0" borderId="0" xfId="8" applyFont="1" applyFill="1" applyBorder="1" applyAlignment="1" applyProtection="1">
      <alignment horizontal="center" vertical="center"/>
      <protection locked="0"/>
    </xf>
    <xf numFmtId="0" fontId="13" fillId="0" borderId="0" xfId="0" applyFont="1" applyAlignment="1" applyProtection="1">
      <alignment vertical="center"/>
      <protection locked="0"/>
    </xf>
    <xf numFmtId="43" fontId="12" fillId="0" borderId="0" xfId="8" applyFont="1" applyFill="1" applyBorder="1" applyAlignment="1" applyProtection="1">
      <alignment horizontal="right" vertical="center"/>
      <protection locked="0"/>
    </xf>
    <xf numFmtId="0" fontId="9" fillId="0" borderId="0" xfId="2" applyFont="1" applyAlignment="1" applyProtection="1">
      <alignment vertical="center"/>
      <protection locked="0"/>
    </xf>
    <xf numFmtId="43" fontId="9" fillId="0" borderId="0" xfId="8" applyFont="1" applyFill="1" applyBorder="1" applyAlignment="1" applyProtection="1">
      <alignment horizontal="center" vertical="center"/>
      <protection locked="0"/>
    </xf>
    <xf numFmtId="0" fontId="9" fillId="9" borderId="0" xfId="2" applyFont="1" applyFill="1" applyAlignment="1" applyProtection="1">
      <alignment vertical="center"/>
      <protection locked="0"/>
    </xf>
    <xf numFmtId="43" fontId="9" fillId="9" borderId="0" xfId="8" applyFont="1" applyFill="1" applyBorder="1" applyAlignment="1" applyProtection="1">
      <alignment horizontal="center" vertical="center"/>
      <protection locked="0"/>
    </xf>
    <xf numFmtId="0" fontId="29" fillId="10" borderId="69" xfId="0" applyFont="1" applyFill="1" applyBorder="1" applyAlignment="1" applyProtection="1">
      <alignment horizontal="right" vertical="center"/>
      <protection locked="0"/>
    </xf>
    <xf numFmtId="0" fontId="13" fillId="0" borderId="5" xfId="0" applyFont="1" applyBorder="1" applyAlignment="1" applyProtection="1">
      <alignment horizontal="center" vertical="center"/>
      <protection locked="0"/>
    </xf>
    <xf numFmtId="0" fontId="29" fillId="0" borderId="0" xfId="0" applyFont="1" applyAlignment="1" applyProtection="1">
      <alignment vertical="center"/>
      <protection locked="0"/>
    </xf>
    <xf numFmtId="0" fontId="12" fillId="0" borderId="4" xfId="2" applyFont="1" applyBorder="1" applyAlignment="1" applyProtection="1">
      <alignment vertical="center"/>
      <protection locked="0"/>
    </xf>
    <xf numFmtId="0" fontId="9" fillId="13" borderId="68" xfId="2" applyFont="1" applyFill="1" applyBorder="1" applyAlignment="1" applyProtection="1">
      <alignment horizontal="center" vertical="center"/>
      <protection locked="0"/>
    </xf>
    <xf numFmtId="0" fontId="29" fillId="0" borderId="31" xfId="0" applyFont="1" applyBorder="1" applyAlignment="1" applyProtection="1">
      <alignment vertical="center"/>
      <protection locked="0"/>
    </xf>
    <xf numFmtId="0" fontId="29" fillId="0" borderId="0" xfId="0" applyFont="1" applyAlignment="1" applyProtection="1">
      <alignment horizontal="right"/>
      <protection locked="0"/>
    </xf>
    <xf numFmtId="0" fontId="12" fillId="0" borderId="0" xfId="0" applyFont="1" applyAlignment="1" applyProtection="1">
      <alignment horizontal="right"/>
      <protection locked="0"/>
    </xf>
    <xf numFmtId="0" fontId="12" fillId="0" borderId="0" xfId="0" applyFont="1" applyAlignment="1" applyProtection="1">
      <alignment horizontal="center"/>
      <protection locked="0"/>
    </xf>
    <xf numFmtId="0" fontId="12" fillId="0" borderId="0" xfId="2" applyFont="1" applyAlignment="1" applyProtection="1">
      <alignment horizontal="center"/>
      <protection locked="0"/>
    </xf>
    <xf numFmtId="0" fontId="13" fillId="0" borderId="0" xfId="2" applyFont="1" applyAlignment="1" applyProtection="1">
      <alignment horizontal="center"/>
      <protection locked="0"/>
    </xf>
    <xf numFmtId="0" fontId="12" fillId="0" borderId="0" xfId="2" applyFont="1" applyAlignment="1" applyProtection="1">
      <alignment horizontal="right"/>
      <protection locked="0"/>
    </xf>
    <xf numFmtId="43" fontId="9" fillId="0" borderId="0" xfId="8" applyFont="1" applyFill="1" applyBorder="1" applyAlignment="1" applyProtection="1">
      <alignment horizontal="right" vertical="center"/>
      <protection locked="0"/>
    </xf>
    <xf numFmtId="0" fontId="5" fillId="0" borderId="4" xfId="2" applyFont="1" applyBorder="1" applyAlignment="1" applyProtection="1">
      <alignment horizontal="left" vertical="center"/>
      <protection locked="0"/>
    </xf>
    <xf numFmtId="0" fontId="26" fillId="0" borderId="7" xfId="2" applyFont="1" applyBorder="1" applyAlignment="1" applyProtection="1">
      <alignment vertical="center"/>
      <protection locked="0"/>
    </xf>
    <xf numFmtId="0" fontId="7" fillId="2" borderId="129" xfId="2" applyFont="1" applyFill="1" applyBorder="1" applyAlignment="1" applyProtection="1">
      <alignment horizontal="left" vertical="center"/>
      <protection locked="0"/>
    </xf>
    <xf numFmtId="0" fontId="9" fillId="2" borderId="74" xfId="2" applyFont="1" applyFill="1" applyBorder="1" applyAlignment="1" applyProtection="1">
      <alignment horizontal="left"/>
      <protection locked="0"/>
    </xf>
    <xf numFmtId="0" fontId="9" fillId="2" borderId="76" xfId="2" applyFont="1" applyFill="1" applyBorder="1" applyAlignment="1" applyProtection="1">
      <alignment horizontal="center"/>
      <protection locked="0"/>
    </xf>
    <xf numFmtId="0" fontId="9" fillId="2" borderId="75" xfId="2" applyFont="1" applyFill="1" applyBorder="1" applyAlignment="1" applyProtection="1">
      <alignment horizontal="center"/>
      <protection locked="0"/>
    </xf>
    <xf numFmtId="0" fontId="14" fillId="2" borderId="167" xfId="2" applyFont="1" applyFill="1" applyBorder="1" applyAlignment="1" applyProtection="1">
      <alignment horizontal="center"/>
      <protection locked="0"/>
    </xf>
    <xf numFmtId="0" fontId="9" fillId="4" borderId="168" xfId="2" applyFont="1" applyFill="1" applyBorder="1" applyAlignment="1" applyProtection="1">
      <alignment horizontal="center" wrapText="1"/>
      <protection locked="0"/>
    </xf>
    <xf numFmtId="0" fontId="7" fillId="2" borderId="124" xfId="2" applyFont="1" applyFill="1" applyBorder="1" applyAlignment="1" applyProtection="1">
      <alignment horizontal="left"/>
      <protection locked="0"/>
    </xf>
    <xf numFmtId="0" fontId="9" fillId="5" borderId="161" xfId="2" applyFont="1" applyFill="1" applyBorder="1" applyAlignment="1" applyProtection="1">
      <alignment horizontal="center"/>
      <protection locked="0"/>
    </xf>
    <xf numFmtId="0" fontId="9" fillId="14" borderId="161" xfId="2" applyFont="1" applyFill="1" applyBorder="1" applyAlignment="1" applyProtection="1">
      <alignment horizontal="center"/>
      <protection locked="0"/>
    </xf>
    <xf numFmtId="0" fontId="14" fillId="2" borderId="174" xfId="2" applyFont="1" applyFill="1" applyBorder="1" applyAlignment="1" applyProtection="1">
      <alignment horizontal="center"/>
      <protection locked="0"/>
    </xf>
    <xf numFmtId="0" fontId="9" fillId="2" borderId="175" xfId="2" applyFont="1" applyFill="1" applyBorder="1" applyAlignment="1" applyProtection="1">
      <alignment horizontal="center"/>
      <protection locked="0"/>
    </xf>
    <xf numFmtId="0" fontId="9" fillId="2" borderId="99" xfId="2" applyFont="1" applyFill="1" applyBorder="1" applyAlignment="1" applyProtection="1">
      <alignment horizontal="center"/>
      <protection locked="0"/>
    </xf>
    <xf numFmtId="0" fontId="9" fillId="12" borderId="53" xfId="0" applyFont="1" applyFill="1" applyBorder="1" applyAlignment="1" applyProtection="1">
      <alignment horizontal="left" vertical="center"/>
      <protection locked="0"/>
    </xf>
    <xf numFmtId="0" fontId="9" fillId="12" borderId="34" xfId="0" applyFont="1" applyFill="1" applyBorder="1" applyAlignment="1" applyProtection="1">
      <alignment horizontal="left" vertical="center"/>
      <protection locked="0"/>
    </xf>
    <xf numFmtId="0" fontId="14" fillId="6" borderId="0" xfId="0" applyFont="1" applyFill="1" applyAlignment="1" applyProtection="1">
      <alignment vertical="center"/>
      <protection locked="0"/>
    </xf>
    <xf numFmtId="0" fontId="14" fillId="5" borderId="50" xfId="9" applyFont="1" applyFill="1" applyBorder="1" applyAlignment="1" applyProtection="1">
      <alignment vertical="center"/>
      <protection locked="0"/>
    </xf>
    <xf numFmtId="0" fontId="14" fillId="12" borderId="53" xfId="0" applyFont="1" applyFill="1" applyBorder="1" applyAlignment="1" applyProtection="1">
      <alignment horizontal="left" vertical="center"/>
      <protection locked="0"/>
    </xf>
    <xf numFmtId="0" fontId="13" fillId="0" borderId="4" xfId="2" applyFont="1" applyBorder="1" applyAlignment="1" applyProtection="1">
      <alignment vertical="center"/>
      <protection locked="0"/>
    </xf>
    <xf numFmtId="0" fontId="15" fillId="0" borderId="31" xfId="9" applyFont="1" applyBorder="1" applyAlignment="1" applyProtection="1">
      <alignment vertical="center"/>
      <protection locked="0"/>
    </xf>
    <xf numFmtId="0" fontId="0" fillId="0" borderId="0" xfId="0" applyAlignment="1" applyProtection="1">
      <alignment horizontal="left"/>
      <protection locked="0"/>
    </xf>
    <xf numFmtId="0" fontId="4" fillId="0" borderId="0" xfId="0" applyFont="1" applyAlignment="1" applyProtection="1">
      <alignment horizontal="left"/>
      <protection locked="0"/>
    </xf>
    <xf numFmtId="0" fontId="29" fillId="0" borderId="72" xfId="0" applyFont="1" applyBorder="1" applyAlignment="1" applyProtection="1">
      <alignment horizontal="left"/>
      <protection locked="0"/>
    </xf>
    <xf numFmtId="0" fontId="29" fillId="0" borderId="0" xfId="0" applyFont="1" applyAlignment="1" applyProtection="1">
      <alignment horizontal="left"/>
      <protection locked="0"/>
    </xf>
    <xf numFmtId="0" fontId="7" fillId="0" borderId="0" xfId="0" applyFont="1" applyAlignment="1" applyProtection="1">
      <alignment horizontal="left"/>
      <protection locked="0"/>
    </xf>
    <xf numFmtId="0" fontId="33" fillId="0" borderId="0" xfId="0" applyFont="1" applyAlignment="1" applyProtection="1">
      <alignment horizontal="left"/>
      <protection locked="0"/>
    </xf>
    <xf numFmtId="0" fontId="4" fillId="0" borderId="0" xfId="0" applyFont="1" applyAlignment="1" applyProtection="1">
      <alignment horizontal="left" vertical="center"/>
      <protection locked="0"/>
    </xf>
    <xf numFmtId="0" fontId="9" fillId="0" borderId="0" xfId="0" applyFont="1" applyAlignment="1" applyProtection="1">
      <alignment vertical="top"/>
      <protection locked="0"/>
    </xf>
    <xf numFmtId="0" fontId="6" fillId="0" borderId="7" xfId="0" applyFont="1" applyBorder="1" applyAlignment="1" applyProtection="1">
      <alignment horizontal="center" vertical="top"/>
      <protection locked="0"/>
    </xf>
    <xf numFmtId="0" fontId="26" fillId="0" borderId="7" xfId="0" applyFont="1" applyBorder="1" applyAlignment="1" applyProtection="1">
      <alignment horizontal="center" vertical="top"/>
      <protection locked="0"/>
    </xf>
    <xf numFmtId="0" fontId="17" fillId="0" borderId="0" xfId="0" applyFont="1" applyAlignment="1" applyProtection="1">
      <alignment vertical="top"/>
      <protection locked="0"/>
    </xf>
    <xf numFmtId="0" fontId="9" fillId="0" borderId="7" xfId="0" applyFont="1" applyBorder="1" applyAlignment="1" applyProtection="1">
      <alignment vertical="top"/>
      <protection locked="0"/>
    </xf>
    <xf numFmtId="0" fontId="7" fillId="2" borderId="167" xfId="2" applyFont="1" applyFill="1" applyBorder="1" applyAlignment="1" applyProtection="1">
      <alignment horizontal="left" vertical="center"/>
      <protection locked="0"/>
    </xf>
    <xf numFmtId="0" fontId="8" fillId="0" borderId="0" xfId="0" applyFont="1" applyAlignment="1" applyProtection="1">
      <alignment vertical="center"/>
      <protection locked="0"/>
    </xf>
    <xf numFmtId="0" fontId="9" fillId="5" borderId="148" xfId="0" applyFont="1" applyFill="1" applyBorder="1" applyAlignment="1" applyProtection="1">
      <alignment horizontal="center" wrapText="1"/>
      <protection locked="0"/>
    </xf>
    <xf numFmtId="0" fontId="9" fillId="2" borderId="149" xfId="0" applyFont="1" applyFill="1" applyBorder="1" applyAlignment="1" applyProtection="1">
      <alignment horizontal="center" wrapText="1"/>
      <protection locked="0"/>
    </xf>
    <xf numFmtId="0" fontId="9" fillId="2" borderId="27" xfId="0" applyFont="1" applyFill="1" applyBorder="1" applyAlignment="1" applyProtection="1">
      <alignment horizontal="center" wrapText="1"/>
      <protection locked="0"/>
    </xf>
    <xf numFmtId="0" fontId="35" fillId="0" borderId="0" xfId="0" applyFont="1" applyAlignment="1" applyProtection="1">
      <alignment textRotation="90"/>
      <protection locked="0"/>
    </xf>
    <xf numFmtId="0" fontId="35" fillId="0" borderId="0" xfId="0" applyFont="1" applyProtection="1">
      <protection locked="0"/>
    </xf>
    <xf numFmtId="0" fontId="0" fillId="0" borderId="0" xfId="0" applyProtection="1">
      <protection locked="0"/>
    </xf>
    <xf numFmtId="0" fontId="9" fillId="6" borderId="31" xfId="0" applyFont="1" applyFill="1" applyBorder="1" applyAlignment="1" applyProtection="1">
      <alignment horizontal="left" vertical="center"/>
      <protection locked="0"/>
    </xf>
    <xf numFmtId="43" fontId="9" fillId="6" borderId="34" xfId="3" applyFont="1" applyFill="1" applyBorder="1" applyAlignment="1" applyProtection="1">
      <alignment horizontal="center" vertical="center" wrapText="1"/>
      <protection locked="0"/>
    </xf>
    <xf numFmtId="0" fontId="12" fillId="0" borderId="0" xfId="0" applyFont="1" applyAlignment="1" applyProtection="1">
      <alignment vertical="center"/>
      <protection locked="0"/>
    </xf>
    <xf numFmtId="0" fontId="32" fillId="0" borderId="0" xfId="0" applyFont="1" applyProtection="1">
      <protection locked="0"/>
    </xf>
    <xf numFmtId="0" fontId="16" fillId="0" borderId="0" xfId="0" applyFont="1" applyAlignment="1" applyProtection="1">
      <alignment horizontal="right"/>
      <protection locked="0"/>
    </xf>
    <xf numFmtId="0" fontId="15" fillId="0" borderId="0" xfId="0" applyFont="1" applyProtection="1">
      <protection locked="0"/>
    </xf>
    <xf numFmtId="43" fontId="12" fillId="0" borderId="0" xfId="3" applyFont="1" applyBorder="1" applyAlignment="1" applyProtection="1">
      <alignment vertical="center"/>
      <protection locked="0"/>
    </xf>
    <xf numFmtId="0" fontId="4" fillId="0" borderId="0" xfId="0" applyFont="1" applyAlignment="1" applyProtection="1">
      <alignment horizontal="right"/>
      <protection locked="0"/>
    </xf>
    <xf numFmtId="0" fontId="29" fillId="0" borderId="0" xfId="0" applyFont="1" applyAlignment="1" applyProtection="1">
      <alignment vertical="center" wrapText="1"/>
      <protection locked="0"/>
    </xf>
    <xf numFmtId="0" fontId="31" fillId="0" borderId="0" xfId="0" applyFont="1" applyAlignment="1" applyProtection="1">
      <alignment vertical="center"/>
      <protection locked="0"/>
    </xf>
    <xf numFmtId="0" fontId="17" fillId="0" borderId="0" xfId="0" applyFont="1" applyProtection="1">
      <protection locked="0"/>
    </xf>
    <xf numFmtId="0" fontId="31" fillId="0" borderId="0" xfId="0" applyFont="1" applyAlignment="1" applyProtection="1">
      <alignment vertical="center" wrapText="1"/>
      <protection locked="0"/>
    </xf>
    <xf numFmtId="0" fontId="29" fillId="0" borderId="0" xfId="0" applyFont="1" applyAlignment="1" applyProtection="1">
      <alignment wrapText="1"/>
      <protection locked="0"/>
    </xf>
    <xf numFmtId="0" fontId="31" fillId="0" borderId="0" xfId="0" applyFont="1" applyProtection="1">
      <protection locked="0"/>
    </xf>
    <xf numFmtId="0" fontId="31" fillId="0" borderId="0" xfId="0" applyFont="1" applyAlignment="1" applyProtection="1">
      <alignment wrapText="1"/>
      <protection locked="0"/>
    </xf>
    <xf numFmtId="0" fontId="29" fillId="0" borderId="0" xfId="0" applyFont="1" applyAlignment="1" applyProtection="1">
      <alignment vertical="top"/>
      <protection locked="0"/>
    </xf>
    <xf numFmtId="0" fontId="22" fillId="0" borderId="0" xfId="0" applyFont="1" applyAlignment="1" applyProtection="1">
      <alignment vertical="top" wrapText="1"/>
      <protection locked="0"/>
    </xf>
    <xf numFmtId="0" fontId="29" fillId="0" borderId="0" xfId="0" applyFont="1" applyAlignment="1" applyProtection="1">
      <alignment vertical="top" textRotation="90"/>
      <protection locked="0"/>
    </xf>
    <xf numFmtId="0" fontId="31" fillId="0" borderId="0" xfId="0" applyFont="1" applyAlignment="1" applyProtection="1">
      <alignment vertical="top"/>
      <protection locked="0"/>
    </xf>
    <xf numFmtId="0" fontId="31" fillId="0" borderId="0" xfId="0" applyFont="1" applyAlignment="1" applyProtection="1">
      <alignment vertical="top" wrapText="1"/>
      <protection locked="0"/>
    </xf>
    <xf numFmtId="0" fontId="36" fillId="0" borderId="0" xfId="0" applyFont="1" applyProtection="1">
      <protection locked="0"/>
    </xf>
    <xf numFmtId="0" fontId="5" fillId="0" borderId="4" xfId="0" applyFont="1" applyBorder="1" applyAlignment="1" applyProtection="1">
      <alignment horizontal="left"/>
      <protection locked="0"/>
    </xf>
    <xf numFmtId="0" fontId="5" fillId="0" borderId="0" xfId="0" applyFont="1" applyProtection="1">
      <protection locked="0"/>
    </xf>
    <xf numFmtId="0" fontId="5" fillId="0" borderId="0" xfId="0" applyFont="1" applyAlignment="1" applyProtection="1">
      <alignment horizontal="left"/>
      <protection locked="0"/>
    </xf>
    <xf numFmtId="0" fontId="6" fillId="0" borderId="165" xfId="0" applyFont="1" applyBorder="1" applyAlignment="1" applyProtection="1">
      <alignment vertical="center"/>
      <protection locked="0"/>
    </xf>
    <xf numFmtId="0" fontId="6" fillId="0" borderId="7" xfId="0" applyFont="1" applyBorder="1" applyAlignment="1" applyProtection="1">
      <alignment horizontal="left" vertical="center"/>
      <protection locked="0"/>
    </xf>
    <xf numFmtId="0" fontId="26" fillId="0" borderId="165" xfId="0" applyFont="1" applyBorder="1" applyAlignment="1" applyProtection="1">
      <alignment vertical="center"/>
      <protection locked="0"/>
    </xf>
    <xf numFmtId="0" fontId="6" fillId="0" borderId="0" xfId="0" applyFont="1" applyAlignment="1" applyProtection="1">
      <alignment vertical="center"/>
      <protection locked="0"/>
    </xf>
    <xf numFmtId="0" fontId="9" fillId="4" borderId="4" xfId="2" applyFont="1" applyFill="1" applyBorder="1" applyAlignment="1" applyProtection="1">
      <alignment wrapText="1"/>
      <protection locked="0"/>
    </xf>
    <xf numFmtId="43" fontId="9" fillId="0" borderId="0" xfId="3" applyFont="1" applyFill="1" applyBorder="1" applyAlignment="1" applyProtection="1">
      <alignment vertical="center"/>
      <protection locked="0"/>
    </xf>
    <xf numFmtId="0" fontId="19" fillId="0" borderId="0" xfId="0" applyFont="1" applyAlignment="1" applyProtection="1">
      <alignment vertical="center"/>
      <protection locked="0"/>
    </xf>
    <xf numFmtId="0" fontId="29" fillId="10" borderId="119" xfId="0" applyFont="1" applyFill="1" applyBorder="1" applyAlignment="1" applyProtection="1">
      <alignment vertical="center" wrapText="1"/>
      <protection locked="0"/>
    </xf>
    <xf numFmtId="0" fontId="19" fillId="0" borderId="0" xfId="0" applyFont="1" applyProtection="1">
      <protection locked="0"/>
    </xf>
    <xf numFmtId="43" fontId="4" fillId="0" borderId="2" xfId="3" applyFont="1" applyBorder="1" applyAlignment="1" applyProtection="1">
      <protection locked="0"/>
    </xf>
    <xf numFmtId="43" fontId="5" fillId="0" borderId="0" xfId="3" applyFont="1" applyBorder="1" applyAlignment="1" applyProtection="1">
      <protection locked="0"/>
    </xf>
    <xf numFmtId="43" fontId="4" fillId="0" borderId="0" xfId="3" applyFont="1" applyFill="1" applyBorder="1" applyAlignment="1" applyProtection="1">
      <protection locked="0"/>
    </xf>
    <xf numFmtId="0" fontId="4" fillId="0" borderId="0" xfId="0" applyFont="1" applyProtection="1">
      <protection locked="0"/>
    </xf>
    <xf numFmtId="0" fontId="5" fillId="0" borderId="0" xfId="0" applyFont="1" applyAlignment="1" applyProtection="1">
      <alignment vertical="center"/>
      <protection locked="0"/>
    </xf>
    <xf numFmtId="0" fontId="4" fillId="0" borderId="4" xfId="0" applyFont="1" applyBorder="1" applyAlignment="1" applyProtection="1">
      <alignment horizontal="left" vertical="center"/>
      <protection locked="0"/>
    </xf>
    <xf numFmtId="43" fontId="4" fillId="0" borderId="0" xfId="3" applyFont="1" applyBorder="1" applyAlignment="1" applyProtection="1">
      <alignment vertical="center"/>
      <protection locked="0"/>
    </xf>
    <xf numFmtId="0" fontId="7" fillId="2" borderId="166" xfId="0" applyFont="1" applyFill="1" applyBorder="1" applyAlignment="1" applyProtection="1">
      <alignment horizontal="left" vertical="center" wrapText="1"/>
      <protection locked="0"/>
    </xf>
    <xf numFmtId="0" fontId="4" fillId="0" borderId="0" xfId="0" applyFont="1" applyAlignment="1" applyProtection="1">
      <alignment vertical="center"/>
      <protection locked="0"/>
    </xf>
    <xf numFmtId="0" fontId="4" fillId="0" borderId="0" xfId="0" applyFont="1" applyAlignment="1" applyProtection="1">
      <alignment horizontal="center"/>
      <protection locked="0"/>
    </xf>
    <xf numFmtId="0" fontId="9" fillId="0" borderId="0" xfId="0" applyFont="1" applyAlignment="1" applyProtection="1">
      <alignment horizontal="center" textRotation="90" wrapText="1"/>
      <protection locked="0"/>
    </xf>
    <xf numFmtId="0" fontId="9" fillId="0" borderId="0" xfId="0" applyFont="1" applyAlignment="1" applyProtection="1">
      <alignment horizontal="center" wrapText="1"/>
      <protection locked="0"/>
    </xf>
    <xf numFmtId="43" fontId="9" fillId="2" borderId="174" xfId="3" applyFont="1" applyFill="1" applyBorder="1" applyAlignment="1" applyProtection="1">
      <alignment horizontal="center" vertical="center" textRotation="90" wrapText="1"/>
      <protection locked="0"/>
    </xf>
    <xf numFmtId="0" fontId="9" fillId="0" borderId="0" xfId="0" applyFont="1" applyAlignment="1" applyProtection="1">
      <alignment horizontal="center" vertical="center" textRotation="90" wrapText="1"/>
      <protection locked="0"/>
    </xf>
    <xf numFmtId="0" fontId="9" fillId="0" borderId="0" xfId="0" applyFont="1" applyAlignment="1" applyProtection="1">
      <alignment horizontal="center" vertical="center" wrapText="1"/>
      <protection locked="0"/>
    </xf>
    <xf numFmtId="43" fontId="12" fillId="6" borderId="34" xfId="3" applyFont="1" applyFill="1" applyBorder="1" applyAlignment="1" applyProtection="1">
      <alignment horizontal="right" vertical="center"/>
      <protection locked="0"/>
    </xf>
    <xf numFmtId="43" fontId="12" fillId="0" borderId="0" xfId="3" applyFont="1" applyFill="1" applyAlignment="1" applyProtection="1">
      <alignment vertical="center"/>
      <protection locked="0"/>
    </xf>
    <xf numFmtId="43" fontId="12" fillId="0" borderId="0" xfId="3" applyFont="1" applyAlignment="1" applyProtection="1">
      <alignment vertical="center"/>
      <protection locked="0"/>
    </xf>
    <xf numFmtId="43" fontId="12" fillId="0" borderId="0" xfId="3" applyFont="1" applyBorder="1" applyAlignment="1" applyProtection="1">
      <alignment horizontal="right" vertical="center"/>
      <protection locked="0"/>
    </xf>
    <xf numFmtId="43" fontId="11" fillId="0" borderId="0" xfId="3" applyFont="1" applyBorder="1" applyProtection="1">
      <protection locked="0"/>
    </xf>
    <xf numFmtId="43" fontId="4" fillId="0" borderId="4" xfId="3" applyFont="1" applyBorder="1" applyAlignment="1" applyProtection="1">
      <alignment horizontal="left"/>
      <protection locked="0"/>
    </xf>
    <xf numFmtId="43" fontId="4" fillId="0" borderId="0" xfId="3" applyFont="1" applyBorder="1" applyAlignment="1" applyProtection="1">
      <alignment horizontal="left"/>
      <protection locked="0"/>
    </xf>
    <xf numFmtId="43" fontId="4" fillId="0" borderId="0" xfId="3" applyFont="1" applyFill="1" applyBorder="1" applyAlignment="1" applyProtection="1">
      <alignment horizontal="left"/>
      <protection locked="0"/>
    </xf>
    <xf numFmtId="43" fontId="6" fillId="0" borderId="4" xfId="3" applyFont="1" applyBorder="1" applyAlignment="1" applyProtection="1">
      <alignment vertical="center"/>
      <protection locked="0"/>
    </xf>
    <xf numFmtId="43" fontId="6" fillId="0" borderId="7" xfId="3" applyFont="1" applyBorder="1" applyAlignment="1" applyProtection="1">
      <alignment vertical="center"/>
      <protection locked="0"/>
    </xf>
    <xf numFmtId="43" fontId="7" fillId="2" borderId="9" xfId="3" applyFont="1" applyFill="1" applyBorder="1" applyAlignment="1" applyProtection="1">
      <alignment horizontal="left" vertical="center"/>
      <protection locked="0"/>
    </xf>
    <xf numFmtId="43" fontId="7" fillId="2" borderId="10" xfId="3" applyFont="1" applyFill="1" applyBorder="1" applyAlignment="1" applyProtection="1">
      <alignment horizontal="left" vertical="center"/>
      <protection locked="0"/>
    </xf>
    <xf numFmtId="43" fontId="7" fillId="2" borderId="11" xfId="3" applyFont="1" applyFill="1" applyBorder="1" applyAlignment="1" applyProtection="1">
      <alignment horizontal="left" vertical="center"/>
      <protection locked="0"/>
    </xf>
    <xf numFmtId="43" fontId="43" fillId="5" borderId="148" xfId="3" applyFont="1" applyFill="1" applyBorder="1" applyAlignment="1" applyProtection="1">
      <alignment horizontal="center" wrapText="1"/>
      <protection locked="0"/>
    </xf>
    <xf numFmtId="43" fontId="43" fillId="2" borderId="149" xfId="3" applyFont="1" applyFill="1" applyBorder="1" applyAlignment="1" applyProtection="1">
      <alignment horizontal="center" wrapText="1"/>
      <protection locked="0"/>
    </xf>
    <xf numFmtId="43" fontId="43" fillId="2" borderId="27" xfId="3" applyFont="1" applyFill="1" applyBorder="1" applyAlignment="1" applyProtection="1">
      <alignment horizontal="center" wrapText="1"/>
      <protection locked="0"/>
    </xf>
    <xf numFmtId="43" fontId="43" fillId="5" borderId="27" xfId="3" applyFont="1" applyFill="1" applyBorder="1" applyAlignment="1" applyProtection="1">
      <alignment horizontal="center" wrapText="1"/>
      <protection locked="0"/>
    </xf>
    <xf numFmtId="43" fontId="43" fillId="3" borderId="29" xfId="3" applyFont="1" applyFill="1" applyBorder="1" applyAlignment="1" applyProtection="1">
      <alignment horizontal="center" wrapText="1"/>
      <protection locked="0"/>
    </xf>
    <xf numFmtId="43" fontId="17" fillId="0" borderId="0" xfId="3" applyFont="1" applyBorder="1" applyAlignment="1" applyProtection="1">
      <alignment horizontal="center" vertical="center"/>
      <protection locked="0"/>
    </xf>
    <xf numFmtId="0" fontId="4" fillId="0" borderId="4" xfId="0" applyFont="1" applyBorder="1" applyAlignment="1" applyProtection="1">
      <alignment horizontal="left"/>
      <protection locked="0"/>
    </xf>
    <xf numFmtId="0" fontId="9" fillId="4" borderId="16" xfId="0" applyFont="1" applyFill="1" applyBorder="1" applyAlignment="1" applyProtection="1">
      <alignment horizontal="center" wrapText="1"/>
      <protection locked="0"/>
    </xf>
    <xf numFmtId="0" fontId="48" fillId="0" borderId="0" xfId="0" applyFont="1" applyProtection="1">
      <protection locked="0"/>
    </xf>
    <xf numFmtId="0" fontId="48" fillId="0" borderId="0" xfId="0" applyFont="1" applyAlignment="1" applyProtection="1">
      <alignment wrapText="1"/>
      <protection locked="0"/>
    </xf>
    <xf numFmtId="0" fontId="22" fillId="0" borderId="0" xfId="0" applyFont="1" applyAlignment="1" applyProtection="1">
      <alignment vertical="center"/>
      <protection locked="0"/>
    </xf>
    <xf numFmtId="43" fontId="4" fillId="0" borderId="1" xfId="3" applyFont="1" applyBorder="1" applyAlignment="1" applyProtection="1">
      <alignment horizontal="left"/>
      <protection locked="0"/>
    </xf>
    <xf numFmtId="43" fontId="11" fillId="0" borderId="0" xfId="3" applyFont="1" applyFill="1" applyBorder="1" applyProtection="1">
      <protection locked="0"/>
    </xf>
    <xf numFmtId="43" fontId="5" fillId="0" borderId="4" xfId="3" applyFont="1" applyBorder="1" applyAlignment="1" applyProtection="1">
      <alignment horizontal="left"/>
      <protection locked="0"/>
    </xf>
    <xf numFmtId="43" fontId="4" fillId="0" borderId="0" xfId="3" applyFont="1" applyFill="1" applyBorder="1" applyProtection="1">
      <protection locked="0"/>
    </xf>
    <xf numFmtId="43" fontId="5" fillId="0" borderId="4" xfId="3" applyFont="1" applyBorder="1" applyAlignment="1" applyProtection="1">
      <alignment horizontal="left" vertical="center"/>
      <protection locked="0"/>
    </xf>
    <xf numFmtId="43" fontId="6" fillId="0" borderId="4" xfId="3" applyFont="1" applyBorder="1" applyAlignment="1" applyProtection="1">
      <alignment horizontal="left" vertical="center"/>
      <protection locked="0"/>
    </xf>
    <xf numFmtId="43" fontId="17" fillId="0" borderId="0" xfId="3" applyFont="1" applyFill="1" applyBorder="1" applyAlignment="1" applyProtection="1">
      <alignment vertical="center"/>
      <protection locked="0"/>
    </xf>
    <xf numFmtId="43" fontId="4" fillId="2" borderId="55" xfId="3" applyFont="1" applyFill="1" applyBorder="1" applyAlignment="1" applyProtection="1">
      <alignment horizontal="left"/>
      <protection locked="0"/>
    </xf>
    <xf numFmtId="43" fontId="4" fillId="0" borderId="0" xfId="3" applyFont="1" applyFill="1" applyBorder="1" applyAlignment="1" applyProtection="1">
      <alignment horizontal="center"/>
      <protection locked="0"/>
    </xf>
    <xf numFmtId="43" fontId="4" fillId="6" borderId="34" xfId="3" applyFont="1" applyFill="1" applyBorder="1" applyAlignment="1" applyProtection="1">
      <alignment horizontal="center" vertical="center" wrapText="1"/>
      <protection locked="0"/>
    </xf>
    <xf numFmtId="43" fontId="4" fillId="6" borderId="34" xfId="3" applyFont="1" applyFill="1" applyBorder="1" applyAlignment="1" applyProtection="1">
      <alignment vertical="center"/>
      <protection locked="0"/>
    </xf>
    <xf numFmtId="43" fontId="32" fillId="0" borderId="0" xfId="3" applyFont="1" applyBorder="1" applyProtection="1">
      <protection locked="0"/>
    </xf>
    <xf numFmtId="43" fontId="19" fillId="0" borderId="0" xfId="3" applyFont="1" applyBorder="1" applyProtection="1">
      <protection locked="0"/>
    </xf>
    <xf numFmtId="0" fontId="5" fillId="0" borderId="1" xfId="2" applyFont="1" applyBorder="1" applyAlignment="1" applyProtection="1">
      <alignment horizontal="left"/>
      <protection locked="0"/>
    </xf>
    <xf numFmtId="43" fontId="17" fillId="0" borderId="0" xfId="3" applyFont="1" applyBorder="1" applyAlignment="1" applyProtection="1">
      <alignment wrapText="1"/>
      <protection locked="0"/>
    </xf>
    <xf numFmtId="0" fontId="27" fillId="0" borderId="4" xfId="2" applyFont="1" applyBorder="1" applyProtection="1">
      <protection locked="0"/>
    </xf>
    <xf numFmtId="0" fontId="27" fillId="0" borderId="0" xfId="2" applyFont="1" applyProtection="1">
      <protection locked="0"/>
    </xf>
    <xf numFmtId="43" fontId="19" fillId="0" borderId="0" xfId="3" applyFont="1" applyBorder="1" applyAlignment="1" applyProtection="1">
      <alignment wrapText="1"/>
      <protection locked="0"/>
    </xf>
    <xf numFmtId="43" fontId="17" fillId="0" borderId="0" xfId="3" applyFont="1" applyBorder="1" applyAlignment="1" applyProtection="1">
      <protection locked="0"/>
    </xf>
    <xf numFmtId="0" fontId="19" fillId="0" borderId="7" xfId="2" applyFont="1" applyBorder="1" applyAlignment="1" applyProtection="1">
      <alignment horizontal="center" vertical="top"/>
      <protection locked="0"/>
    </xf>
    <xf numFmtId="0" fontId="9" fillId="2" borderId="9" xfId="2" applyFont="1" applyFill="1" applyBorder="1" applyProtection="1">
      <protection locked="0"/>
    </xf>
    <xf numFmtId="0" fontId="9" fillId="2" borderId="10" xfId="2" applyFont="1" applyFill="1" applyBorder="1" applyProtection="1">
      <protection locked="0"/>
    </xf>
    <xf numFmtId="0" fontId="12" fillId="2" borderId="10" xfId="2" applyFont="1" applyFill="1" applyBorder="1" applyProtection="1">
      <protection locked="0"/>
    </xf>
    <xf numFmtId="43" fontId="12" fillId="2" borderId="10" xfId="3" applyFont="1" applyFill="1" applyBorder="1" applyProtection="1">
      <protection locked="0"/>
    </xf>
    <xf numFmtId="0" fontId="9" fillId="4" borderId="4" xfId="2" applyFont="1" applyFill="1" applyBorder="1" applyAlignment="1" applyProtection="1">
      <alignment horizontal="left" vertical="center"/>
      <protection locked="0"/>
    </xf>
    <xf numFmtId="0" fontId="9" fillId="4" borderId="0" xfId="2" applyFont="1" applyFill="1" applyAlignment="1" applyProtection="1">
      <alignment horizontal="left" vertical="center"/>
      <protection locked="0"/>
    </xf>
    <xf numFmtId="0" fontId="9" fillId="4" borderId="96" xfId="2" applyFont="1" applyFill="1" applyBorder="1" applyAlignment="1" applyProtection="1">
      <alignment horizontal="left" vertical="center"/>
      <protection locked="0"/>
    </xf>
    <xf numFmtId="0" fontId="12" fillId="0" borderId="131" xfId="2" applyFont="1" applyBorder="1" applyAlignment="1" applyProtection="1">
      <alignment horizontal="left" vertical="center"/>
      <protection locked="0"/>
    </xf>
    <xf numFmtId="0" fontId="12" fillId="0" borderId="76" xfId="2" applyFont="1" applyBorder="1" applyAlignment="1" applyProtection="1">
      <alignment horizontal="left" vertical="center"/>
      <protection locked="0"/>
    </xf>
    <xf numFmtId="0" fontId="12" fillId="0" borderId="130" xfId="2" applyFont="1" applyBorder="1" applyAlignment="1" applyProtection="1">
      <alignment horizontal="left" vertical="center"/>
      <protection locked="0"/>
    </xf>
    <xf numFmtId="0" fontId="9" fillId="4" borderId="131" xfId="2" applyFont="1" applyFill="1" applyBorder="1" applyAlignment="1" applyProtection="1">
      <alignment horizontal="left" vertical="center"/>
      <protection locked="0"/>
    </xf>
    <xf numFmtId="0" fontId="9" fillId="4" borderId="130" xfId="2" applyFont="1" applyFill="1" applyBorder="1" applyAlignment="1" applyProtection="1">
      <alignment horizontal="left" vertical="center"/>
      <protection locked="0"/>
    </xf>
    <xf numFmtId="43" fontId="12" fillId="0" borderId="0" xfId="3" applyFont="1" applyBorder="1" applyAlignment="1" applyProtection="1">
      <alignment horizontal="center" vertical="center" wrapText="1"/>
      <protection locked="0"/>
    </xf>
    <xf numFmtId="0" fontId="9" fillId="4" borderId="55" xfId="2" applyFont="1" applyFill="1" applyBorder="1" applyAlignment="1" applyProtection="1">
      <alignment horizontal="left" vertical="center"/>
      <protection locked="0"/>
    </xf>
    <xf numFmtId="0" fontId="9" fillId="4" borderId="89" xfId="2" applyFont="1" applyFill="1" applyBorder="1" applyAlignment="1" applyProtection="1">
      <alignment horizontal="left" vertical="center" wrapText="1"/>
      <protection locked="0"/>
    </xf>
    <xf numFmtId="0" fontId="9" fillId="4" borderId="58" xfId="2" applyFont="1" applyFill="1" applyBorder="1" applyAlignment="1" applyProtection="1">
      <alignment horizontal="left" vertical="center" wrapText="1"/>
      <protection locked="0"/>
    </xf>
    <xf numFmtId="0" fontId="12" fillId="0" borderId="70" xfId="2" applyFont="1" applyBorder="1" applyAlignment="1" applyProtection="1">
      <alignment horizontal="left" vertical="center"/>
      <protection locked="0"/>
    </xf>
    <xf numFmtId="0" fontId="9" fillId="4" borderId="89" xfId="2" applyFont="1" applyFill="1" applyBorder="1" applyAlignment="1" applyProtection="1">
      <alignment horizontal="left" vertical="center"/>
      <protection locked="0"/>
    </xf>
    <xf numFmtId="0" fontId="21" fillId="0" borderId="0" xfId="2" applyFont="1" applyAlignment="1" applyProtection="1">
      <alignment vertical="center"/>
      <protection locked="0"/>
    </xf>
    <xf numFmtId="0" fontId="9" fillId="7" borderId="4" xfId="2" applyFont="1" applyFill="1" applyBorder="1" applyAlignment="1" applyProtection="1">
      <alignment horizontal="left"/>
      <protection locked="0"/>
    </xf>
    <xf numFmtId="0" fontId="9" fillId="7" borderId="0" xfId="2" applyFont="1" applyFill="1" applyAlignment="1" applyProtection="1">
      <alignment horizontal="left"/>
      <protection locked="0"/>
    </xf>
    <xf numFmtId="0" fontId="9" fillId="4" borderId="70" xfId="2" applyFont="1" applyFill="1" applyBorder="1" applyAlignment="1" applyProtection="1">
      <alignment horizontal="center" vertical="center" wrapText="1"/>
      <protection locked="0"/>
    </xf>
    <xf numFmtId="0" fontId="22" fillId="0" borderId="0" xfId="2" applyFont="1" applyProtection="1">
      <protection locked="0"/>
    </xf>
    <xf numFmtId="0" fontId="14" fillId="4" borderId="165" xfId="2" applyFont="1" applyFill="1" applyBorder="1" applyAlignment="1" applyProtection="1">
      <alignment horizontal="center" vertical="center" wrapText="1"/>
      <protection locked="0"/>
    </xf>
    <xf numFmtId="0" fontId="14" fillId="4" borderId="70" xfId="2" applyFont="1" applyFill="1" applyBorder="1" applyAlignment="1" applyProtection="1">
      <alignment horizontal="center" vertical="center" wrapText="1"/>
      <protection locked="0"/>
    </xf>
    <xf numFmtId="0" fontId="12" fillId="0" borderId="7" xfId="2" applyFont="1" applyBorder="1" applyAlignment="1" applyProtection="1">
      <alignment wrapText="1"/>
      <protection locked="0"/>
    </xf>
    <xf numFmtId="0" fontId="12" fillId="0" borderId="7" xfId="2" applyFont="1" applyBorder="1" applyProtection="1">
      <protection locked="0"/>
    </xf>
    <xf numFmtId="0" fontId="22" fillId="0" borderId="0" xfId="2" applyFont="1" applyAlignment="1" applyProtection="1">
      <alignment wrapText="1"/>
      <protection locked="0"/>
    </xf>
    <xf numFmtId="0" fontId="9" fillId="2" borderId="7" xfId="2" applyFont="1" applyFill="1" applyBorder="1" applyAlignment="1" applyProtection="1">
      <alignment vertical="center"/>
      <protection locked="0"/>
    </xf>
    <xf numFmtId="0" fontId="12" fillId="2" borderId="7" xfId="2" applyFont="1" applyFill="1" applyBorder="1" applyAlignment="1" applyProtection="1">
      <alignment vertical="center"/>
      <protection locked="0"/>
    </xf>
    <xf numFmtId="0" fontId="12" fillId="0" borderId="165" xfId="2" applyFont="1" applyBorder="1" applyAlignment="1" applyProtection="1">
      <alignment vertical="center"/>
      <protection locked="0"/>
    </xf>
    <xf numFmtId="0" fontId="12" fillId="0" borderId="70" xfId="2" applyFont="1" applyBorder="1" applyAlignment="1" applyProtection="1">
      <alignment vertical="center"/>
      <protection locked="0"/>
    </xf>
    <xf numFmtId="0" fontId="12" fillId="0" borderId="9" xfId="2" applyFont="1" applyBorder="1" applyAlignment="1" applyProtection="1">
      <alignment vertical="center"/>
      <protection locked="0"/>
    </xf>
    <xf numFmtId="0" fontId="12" fillId="0" borderId="10" xfId="2" applyFont="1" applyBorder="1" applyAlignment="1" applyProtection="1">
      <alignment vertical="center"/>
      <protection locked="0"/>
    </xf>
    <xf numFmtId="0" fontId="12" fillId="0" borderId="165" xfId="7" applyFont="1" applyBorder="1" applyAlignment="1" applyProtection="1">
      <alignment horizontal="left" vertical="center"/>
      <protection locked="0"/>
    </xf>
    <xf numFmtId="0" fontId="12" fillId="0" borderId="70" xfId="7" applyFont="1" applyBorder="1" applyAlignment="1" applyProtection="1">
      <alignment horizontal="left" vertical="center"/>
      <protection locked="0"/>
    </xf>
    <xf numFmtId="0" fontId="9" fillId="9" borderId="165" xfId="2" applyFont="1" applyFill="1" applyBorder="1" applyAlignment="1" applyProtection="1">
      <alignment vertical="center"/>
      <protection locked="0"/>
    </xf>
    <xf numFmtId="0" fontId="17" fillId="9" borderId="0" xfId="2" applyFont="1" applyFill="1" applyAlignment="1" applyProtection="1">
      <alignment vertical="center"/>
      <protection locked="0"/>
    </xf>
    <xf numFmtId="0" fontId="12" fillId="0" borderId="165" xfId="2" applyFont="1" applyBorder="1" applyAlignment="1" applyProtection="1">
      <alignment horizontal="left" vertical="center"/>
      <protection locked="0"/>
    </xf>
    <xf numFmtId="0" fontId="12" fillId="0" borderId="89" xfId="2" applyFont="1" applyBorder="1" applyAlignment="1" applyProtection="1">
      <alignment vertical="center"/>
      <protection locked="0"/>
    </xf>
    <xf numFmtId="0" fontId="9" fillId="9" borderId="70" xfId="2" applyFont="1" applyFill="1" applyBorder="1" applyAlignment="1" applyProtection="1">
      <alignment vertical="center"/>
      <protection locked="0"/>
    </xf>
    <xf numFmtId="43" fontId="3" fillId="0" borderId="0" xfId="3" applyFont="1" applyBorder="1" applyProtection="1">
      <protection locked="0"/>
    </xf>
    <xf numFmtId="0" fontId="17" fillId="0" borderId="32" xfId="2" applyFont="1" applyBorder="1" applyProtection="1">
      <protection locked="0"/>
    </xf>
    <xf numFmtId="43" fontId="17" fillId="0" borderId="0" xfId="3" applyFont="1" applyAlignment="1" applyProtection="1">
      <alignment wrapText="1"/>
      <protection locked="0"/>
    </xf>
    <xf numFmtId="43" fontId="3" fillId="0" borderId="0" xfId="3" applyFont="1" applyProtection="1">
      <protection locked="0"/>
    </xf>
    <xf numFmtId="15" fontId="15" fillId="0" borderId="4" xfId="18" applyNumberFormat="1" applyFont="1" applyBorder="1" applyAlignment="1" applyProtection="1">
      <alignment horizontal="left"/>
      <protection locked="0"/>
    </xf>
    <xf numFmtId="43" fontId="4" fillId="0" borderId="0" xfId="3" applyFont="1" applyFill="1" applyBorder="1" applyAlignment="1" applyProtection="1">
      <alignment horizontal="centerContinuous"/>
      <protection locked="0"/>
    </xf>
    <xf numFmtId="43" fontId="16" fillId="0" borderId="0" xfId="3" applyFont="1" applyFill="1" applyBorder="1" applyAlignment="1" applyProtection="1">
      <alignment horizontal="centerContinuous"/>
      <protection locked="0"/>
    </xf>
    <xf numFmtId="43" fontId="17" fillId="0" borderId="0" xfId="3" applyFont="1" applyFill="1" applyBorder="1" applyAlignment="1" applyProtection="1">
      <alignment horizontal="centerContinuous"/>
      <protection locked="0"/>
    </xf>
    <xf numFmtId="43" fontId="22" fillId="0" borderId="0" xfId="3" applyFont="1" applyBorder="1" applyProtection="1">
      <protection locked="0"/>
    </xf>
    <xf numFmtId="43" fontId="50" fillId="0" borderId="0" xfId="3" applyFont="1" applyBorder="1" applyProtection="1">
      <protection locked="0"/>
    </xf>
    <xf numFmtId="43" fontId="11" fillId="0" borderId="0" xfId="3" applyFont="1" applyProtection="1">
      <protection locked="0"/>
    </xf>
    <xf numFmtId="0" fontId="56" fillId="0" borderId="1" xfId="19" applyFont="1" applyBorder="1" applyAlignment="1" applyProtection="1">
      <alignment horizontal="centerContinuous"/>
      <protection locked="0"/>
    </xf>
    <xf numFmtId="0" fontId="55" fillId="0" borderId="2" xfId="19" applyBorder="1" applyAlignment="1" applyProtection="1">
      <alignment horizontal="centerContinuous"/>
      <protection locked="0"/>
    </xf>
    <xf numFmtId="0" fontId="55" fillId="0" borderId="3" xfId="19" applyBorder="1" applyAlignment="1" applyProtection="1">
      <alignment horizontal="centerContinuous"/>
      <protection locked="0"/>
    </xf>
    <xf numFmtId="0" fontId="57" fillId="0" borderId="4" xfId="19" applyFont="1" applyBorder="1" applyAlignment="1" applyProtection="1">
      <alignment horizontal="centerContinuous"/>
      <protection locked="0"/>
    </xf>
    <xf numFmtId="0" fontId="55" fillId="0" borderId="0" xfId="19" applyAlignment="1" applyProtection="1">
      <alignment horizontal="centerContinuous"/>
      <protection locked="0"/>
    </xf>
    <xf numFmtId="0" fontId="55" fillId="0" borderId="5" xfId="19" applyBorder="1" applyAlignment="1" applyProtection="1">
      <alignment horizontal="centerContinuous"/>
      <protection locked="0"/>
    </xf>
    <xf numFmtId="0" fontId="0" fillId="0" borderId="0" xfId="0" applyAlignment="1" applyProtection="1">
      <alignment horizontal="right" vertical="top"/>
      <protection locked="0"/>
    </xf>
    <xf numFmtId="0" fontId="60" fillId="0" borderId="0" xfId="19" applyFont="1" applyAlignment="1" applyProtection="1">
      <alignment horizontal="left"/>
      <protection locked="0"/>
    </xf>
    <xf numFmtId="0" fontId="55" fillId="0" borderId="0" xfId="19" applyProtection="1">
      <protection locked="0"/>
    </xf>
    <xf numFmtId="0" fontId="55" fillId="0" borderId="5" xfId="19" applyBorder="1" applyProtection="1">
      <protection locked="0"/>
    </xf>
    <xf numFmtId="0" fontId="57" fillId="11" borderId="74" xfId="19" applyFont="1" applyFill="1" applyBorder="1" applyAlignment="1" applyProtection="1">
      <alignment horizontal="center"/>
      <protection locked="0"/>
    </xf>
    <xf numFmtId="0" fontId="57" fillId="11" borderId="80" xfId="19" applyFont="1" applyFill="1" applyBorder="1" applyAlignment="1" applyProtection="1">
      <alignment horizontal="center"/>
      <protection locked="0"/>
    </xf>
    <xf numFmtId="0" fontId="57" fillId="11" borderId="133" xfId="19" applyFont="1" applyFill="1" applyBorder="1" applyAlignment="1" applyProtection="1">
      <alignment horizontal="center"/>
      <protection locked="0"/>
    </xf>
    <xf numFmtId="0" fontId="57" fillId="11" borderId="199" xfId="19" applyFont="1" applyFill="1" applyBorder="1" applyAlignment="1" applyProtection="1">
      <alignment horizontal="center"/>
      <protection locked="0"/>
    </xf>
    <xf numFmtId="0" fontId="61" fillId="0" borderId="168" xfId="20" applyFont="1" applyBorder="1" applyProtection="1">
      <protection locked="0"/>
    </xf>
    <xf numFmtId="0" fontId="61" fillId="0" borderId="46" xfId="20" applyFont="1" applyBorder="1" applyProtection="1">
      <protection locked="0"/>
    </xf>
    <xf numFmtId="0" fontId="61" fillId="0" borderId="50" xfId="20" applyFont="1" applyBorder="1" applyProtection="1">
      <protection locked="0"/>
    </xf>
    <xf numFmtId="0" fontId="61" fillId="0" borderId="4" xfId="19" applyFont="1" applyBorder="1" applyProtection="1">
      <protection locked="0"/>
    </xf>
    <xf numFmtId="0" fontId="19" fillId="18" borderId="0" xfId="0" applyFont="1" applyFill="1" applyProtection="1">
      <protection locked="0"/>
    </xf>
    <xf numFmtId="0" fontId="0" fillId="0" borderId="4" xfId="0" applyBorder="1" applyProtection="1">
      <protection locked="0"/>
    </xf>
    <xf numFmtId="0" fontId="0" fillId="0" borderId="5" xfId="0" applyBorder="1" applyProtection="1">
      <protection locked="0"/>
    </xf>
    <xf numFmtId="0" fontId="57" fillId="11" borderId="202" xfId="19" applyFont="1" applyFill="1" applyBorder="1" applyAlignment="1" applyProtection="1">
      <alignment horizontal="center"/>
      <protection locked="0"/>
    </xf>
    <xf numFmtId="0" fontId="56" fillId="0" borderId="1" xfId="21" applyFont="1" applyBorder="1" applyAlignment="1" applyProtection="1">
      <alignment horizontal="centerContinuous"/>
      <protection locked="0"/>
    </xf>
    <xf numFmtId="0" fontId="55" fillId="0" borderId="2" xfId="21" applyBorder="1" applyAlignment="1" applyProtection="1">
      <alignment horizontal="centerContinuous"/>
      <protection locked="0"/>
    </xf>
    <xf numFmtId="0" fontId="55" fillId="0" borderId="3" xfId="21" applyBorder="1" applyAlignment="1" applyProtection="1">
      <alignment horizontal="centerContinuous"/>
      <protection locked="0"/>
    </xf>
    <xf numFmtId="0" fontId="57" fillId="0" borderId="4" xfId="21" applyFont="1" applyBorder="1" applyAlignment="1" applyProtection="1">
      <alignment horizontal="centerContinuous"/>
      <protection locked="0"/>
    </xf>
    <xf numFmtId="0" fontId="55" fillId="0" borderId="0" xfId="21" applyAlignment="1" applyProtection="1">
      <alignment horizontal="centerContinuous"/>
      <protection locked="0"/>
    </xf>
    <xf numFmtId="0" fontId="55" fillId="0" borderId="5" xfId="21" applyBorder="1" applyAlignment="1" applyProtection="1">
      <alignment horizontal="centerContinuous"/>
      <protection locked="0"/>
    </xf>
    <xf numFmtId="0" fontId="57" fillId="0" borderId="80" xfId="21" applyFont="1" applyBorder="1" applyAlignment="1" applyProtection="1">
      <alignment vertical="center" textRotation="255" wrapText="1"/>
      <protection locked="0"/>
    </xf>
    <xf numFmtId="0" fontId="31" fillId="0" borderId="2" xfId="0" applyFont="1" applyBorder="1" applyProtection="1">
      <protection locked="0"/>
    </xf>
    <xf numFmtId="0" fontId="31" fillId="0" borderId="3" xfId="0" applyFont="1" applyBorder="1" applyProtection="1">
      <protection locked="0"/>
    </xf>
    <xf numFmtId="0" fontId="31" fillId="0" borderId="5" xfId="0" applyFont="1" applyBorder="1" applyProtection="1">
      <protection locked="0"/>
    </xf>
    <xf numFmtId="0" fontId="31" fillId="0" borderId="32" xfId="0" applyFont="1" applyBorder="1" applyProtection="1">
      <protection locked="0"/>
    </xf>
    <xf numFmtId="0" fontId="31" fillId="0" borderId="36" xfId="0" applyFont="1" applyBorder="1" applyProtection="1">
      <protection locked="0"/>
    </xf>
    <xf numFmtId="0" fontId="55" fillId="0" borderId="4" xfId="21" applyBorder="1" applyProtection="1">
      <protection locked="0"/>
    </xf>
    <xf numFmtId="0" fontId="55" fillId="0" borderId="0" xfId="21" applyProtection="1">
      <protection locked="0"/>
    </xf>
    <xf numFmtId="0" fontId="55" fillId="0" borderId="5" xfId="21" applyBorder="1" applyProtection="1">
      <protection locked="0"/>
    </xf>
    <xf numFmtId="0" fontId="61" fillId="0" borderId="31" xfId="21" applyFont="1" applyBorder="1" applyProtection="1">
      <protection locked="0"/>
    </xf>
    <xf numFmtId="0" fontId="56" fillId="0" borderId="1" xfId="22" applyFont="1" applyBorder="1" applyAlignment="1" applyProtection="1">
      <alignment horizontal="centerContinuous"/>
      <protection locked="0"/>
    </xf>
    <xf numFmtId="0" fontId="55" fillId="0" borderId="2" xfId="22" applyBorder="1" applyAlignment="1" applyProtection="1">
      <alignment horizontal="centerContinuous"/>
      <protection locked="0"/>
    </xf>
    <xf numFmtId="0" fontId="59" fillId="0" borderId="2" xfId="22" applyFont="1" applyBorder="1" applyAlignment="1" applyProtection="1">
      <alignment horizontal="centerContinuous"/>
      <protection locked="0"/>
    </xf>
    <xf numFmtId="0" fontId="57" fillId="0" borderId="4" xfId="22" applyFont="1" applyBorder="1" applyAlignment="1" applyProtection="1">
      <alignment horizontal="centerContinuous"/>
      <protection locked="0"/>
    </xf>
    <xf numFmtId="0" fontId="55" fillId="0" borderId="0" xfId="22" applyAlignment="1" applyProtection="1">
      <alignment horizontal="centerContinuous"/>
      <protection locked="0"/>
    </xf>
    <xf numFmtId="0" fontId="59" fillId="0" borderId="0" xfId="22" applyFont="1" applyAlignment="1" applyProtection="1">
      <alignment horizontal="centerContinuous"/>
      <protection locked="0"/>
    </xf>
    <xf numFmtId="0" fontId="60" fillId="0" borderId="4" xfId="22" applyFont="1" applyBorder="1" applyAlignment="1" applyProtection="1">
      <alignment horizontal="left"/>
      <protection locked="0"/>
    </xf>
    <xf numFmtId="0" fontId="63" fillId="0" borderId="0" xfId="22" applyFont="1" applyAlignment="1" applyProtection="1">
      <alignment horizontal="left"/>
      <protection locked="0"/>
    </xf>
    <xf numFmtId="0" fontId="14" fillId="0" borderId="0" xfId="0" applyFont="1" applyAlignment="1" applyProtection="1">
      <alignment horizontal="left"/>
      <protection locked="0"/>
    </xf>
    <xf numFmtId="0" fontId="26" fillId="0" borderId="0" xfId="0" applyFont="1" applyAlignment="1" applyProtection="1">
      <alignment horizontal="left"/>
      <protection locked="0"/>
    </xf>
    <xf numFmtId="0" fontId="4" fillId="2" borderId="9" xfId="22" applyFont="1" applyFill="1" applyBorder="1" applyAlignment="1" applyProtection="1">
      <alignment horizontal="center" vertical="center"/>
      <protection locked="0"/>
    </xf>
    <xf numFmtId="0" fontId="4" fillId="4" borderId="66" xfId="22" applyFont="1" applyFill="1" applyBorder="1" applyAlignment="1" applyProtection="1">
      <alignment vertical="center" textRotation="255"/>
      <protection locked="0"/>
    </xf>
    <xf numFmtId="0" fontId="0" fillId="0" borderId="0" xfId="0" applyAlignment="1" applyProtection="1">
      <alignment vertical="center"/>
      <protection locked="0"/>
    </xf>
    <xf numFmtId="0" fontId="55" fillId="0" borderId="4" xfId="22" applyBorder="1" applyProtection="1">
      <protection locked="0"/>
    </xf>
    <xf numFmtId="0" fontId="55" fillId="0" borderId="0" xfId="22" applyProtection="1">
      <protection locked="0"/>
    </xf>
    <xf numFmtId="0" fontId="59" fillId="0" borderId="0" xfId="22" applyFont="1" applyProtection="1">
      <protection locked="0"/>
    </xf>
    <xf numFmtId="0" fontId="39" fillId="0" borderId="4" xfId="0" applyFont="1" applyBorder="1" applyProtection="1">
      <protection locked="0"/>
    </xf>
    <xf numFmtId="0" fontId="39" fillId="0" borderId="0" xfId="0" applyFont="1" applyProtection="1">
      <protection locked="0"/>
    </xf>
    <xf numFmtId="0" fontId="23" fillId="0" borderId="0" xfId="0" applyFont="1" applyProtection="1">
      <protection locked="0"/>
    </xf>
    <xf numFmtId="0" fontId="42" fillId="0" borderId="0" xfId="0" applyFont="1" applyProtection="1">
      <protection locked="0"/>
    </xf>
    <xf numFmtId="0" fontId="4" fillId="6" borderId="203" xfId="22" applyFont="1" applyFill="1" applyBorder="1" applyAlignment="1" applyProtection="1">
      <alignment vertical="center" textRotation="255"/>
      <protection locked="0"/>
    </xf>
    <xf numFmtId="0" fontId="4" fillId="9" borderId="145" xfId="22" applyFont="1" applyFill="1" applyBorder="1" applyAlignment="1" applyProtection="1">
      <alignment vertical="center" textRotation="255"/>
      <protection locked="0"/>
    </xf>
    <xf numFmtId="0" fontId="22" fillId="0" borderId="204" xfId="22" applyFont="1" applyBorder="1" applyAlignment="1" applyProtection="1">
      <alignment vertical="center" wrapText="1"/>
      <protection locked="0"/>
    </xf>
    <xf numFmtId="0" fontId="7" fillId="0" borderId="1" xfId="23" applyFont="1" applyBorder="1" applyAlignment="1" applyProtection="1">
      <alignment horizontal="centerContinuous"/>
      <protection locked="0"/>
    </xf>
    <xf numFmtId="0" fontId="21" fillId="0" borderId="2" xfId="23" applyFont="1" applyBorder="1" applyAlignment="1" applyProtection="1">
      <alignment horizontal="centerContinuous"/>
      <protection locked="0"/>
    </xf>
    <xf numFmtId="0" fontId="49" fillId="0" borderId="2" xfId="23" applyFont="1" applyBorder="1" applyAlignment="1" applyProtection="1">
      <alignment horizontal="centerContinuous"/>
      <protection locked="0"/>
    </xf>
    <xf numFmtId="0" fontId="21" fillId="0" borderId="3" xfId="23" applyFont="1" applyBorder="1" applyAlignment="1" applyProtection="1">
      <alignment horizontal="centerContinuous"/>
      <protection locked="0"/>
    </xf>
    <xf numFmtId="0" fontId="27" fillId="0" borderId="0" xfId="0" applyFont="1" applyProtection="1">
      <protection locked="0"/>
    </xf>
    <xf numFmtId="0" fontId="4" fillId="0" borderId="4" xfId="23" applyFont="1" applyBorder="1" applyAlignment="1" applyProtection="1">
      <alignment horizontal="centerContinuous"/>
      <protection locked="0"/>
    </xf>
    <xf numFmtId="0" fontId="21" fillId="0" borderId="0" xfId="23" applyFont="1" applyAlignment="1" applyProtection="1">
      <alignment horizontal="centerContinuous"/>
      <protection locked="0"/>
    </xf>
    <xf numFmtId="0" fontId="49" fillId="0" borderId="0" xfId="23" applyFont="1" applyAlignment="1" applyProtection="1">
      <alignment horizontal="centerContinuous"/>
      <protection locked="0"/>
    </xf>
    <xf numFmtId="0" fontId="21" fillId="0" borderId="5" xfId="23" applyFont="1" applyBorder="1" applyAlignment="1" applyProtection="1">
      <alignment horizontal="centerContinuous"/>
      <protection locked="0"/>
    </xf>
    <xf numFmtId="0" fontId="26" fillId="0" borderId="4" xfId="23" applyFont="1" applyBorder="1" applyAlignment="1" applyProtection="1">
      <alignment horizontal="centerContinuous"/>
      <protection locked="0"/>
    </xf>
    <xf numFmtId="0" fontId="22" fillId="0" borderId="0" xfId="23" applyFont="1" applyAlignment="1" applyProtection="1">
      <alignment horizontal="centerContinuous"/>
      <protection locked="0"/>
    </xf>
    <xf numFmtId="0" fontId="50" fillId="0" borderId="0" xfId="23" applyFont="1" applyAlignment="1" applyProtection="1">
      <alignment horizontal="centerContinuous"/>
      <protection locked="0"/>
    </xf>
    <xf numFmtId="0" fontId="22" fillId="0" borderId="5" xfId="23" applyFont="1" applyBorder="1" applyAlignment="1" applyProtection="1">
      <alignment horizontal="centerContinuous"/>
      <protection locked="0"/>
    </xf>
    <xf numFmtId="0" fontId="4" fillId="3" borderId="75" xfId="23" applyFont="1" applyFill="1" applyBorder="1" applyAlignment="1" applyProtection="1">
      <alignment horizontal="centerContinuous"/>
      <protection locked="0"/>
    </xf>
    <xf numFmtId="0" fontId="4" fillId="3" borderId="76" xfId="23" applyFont="1" applyFill="1" applyBorder="1" applyAlignment="1" applyProtection="1">
      <alignment horizontal="centerContinuous"/>
      <protection locked="0"/>
    </xf>
    <xf numFmtId="0" fontId="4" fillId="3" borderId="167" xfId="23" applyFont="1" applyFill="1" applyBorder="1" applyAlignment="1" applyProtection="1">
      <alignment horizontal="centerContinuous"/>
      <protection locked="0"/>
    </xf>
    <xf numFmtId="0" fontId="4" fillId="21" borderId="76" xfId="23" applyFont="1" applyFill="1" applyBorder="1" applyAlignment="1" applyProtection="1">
      <alignment horizontal="centerContinuous"/>
      <protection locked="0"/>
    </xf>
    <xf numFmtId="0" fontId="4" fillId="21" borderId="116" xfId="23" applyFont="1" applyFill="1" applyBorder="1" applyAlignment="1" applyProtection="1">
      <alignment horizontal="centerContinuous"/>
      <protection locked="0"/>
    </xf>
    <xf numFmtId="0" fontId="21" fillId="0" borderId="0" xfId="0" applyFont="1" applyProtection="1">
      <protection locked="0"/>
    </xf>
    <xf numFmtId="0" fontId="4" fillId="3" borderId="38" xfId="23" applyFont="1" applyFill="1" applyBorder="1" applyAlignment="1" applyProtection="1">
      <alignment wrapText="1"/>
      <protection locked="0"/>
    </xf>
    <xf numFmtId="0" fontId="4" fillId="3" borderId="48" xfId="23" applyFont="1" applyFill="1" applyBorder="1" applyAlignment="1" applyProtection="1">
      <alignment wrapText="1"/>
      <protection locked="0"/>
    </xf>
    <xf numFmtId="0" fontId="4" fillId="3" borderId="39" xfId="23" applyFont="1" applyFill="1" applyBorder="1" applyAlignment="1" applyProtection="1">
      <alignment wrapText="1"/>
      <protection locked="0"/>
    </xf>
    <xf numFmtId="0" fontId="4" fillId="9" borderId="47" xfId="23" applyFont="1" applyFill="1" applyBorder="1" applyAlignment="1" applyProtection="1">
      <alignment wrapText="1"/>
      <protection locked="0"/>
    </xf>
    <xf numFmtId="0" fontId="4" fillId="9" borderId="48" xfId="23" applyFont="1" applyFill="1" applyBorder="1" applyAlignment="1" applyProtection="1">
      <alignment wrapText="1"/>
      <protection locked="0"/>
    </xf>
    <xf numFmtId="0" fontId="4" fillId="9" borderId="42" xfId="23" applyFont="1" applyFill="1" applyBorder="1" applyAlignment="1" applyProtection="1">
      <alignment wrapText="1"/>
      <protection locked="0"/>
    </xf>
    <xf numFmtId="0" fontId="12" fillId="0" borderId="96" xfId="0" applyFont="1" applyBorder="1" applyAlignment="1" applyProtection="1">
      <alignment vertical="center"/>
      <protection locked="0"/>
    </xf>
    <xf numFmtId="0" fontId="21" fillId="0" borderId="0" xfId="0" applyFont="1" applyAlignment="1" applyProtection="1">
      <alignment vertical="center"/>
      <protection locked="0"/>
    </xf>
    <xf numFmtId="0" fontId="40" fillId="0" borderId="0" xfId="0" applyFont="1" applyAlignment="1" applyProtection="1">
      <alignment vertical="center"/>
      <protection locked="0"/>
    </xf>
    <xf numFmtId="1" fontId="4" fillId="8" borderId="166" xfId="7" applyNumberFormat="1" applyFont="1" applyFill="1" applyBorder="1" applyAlignment="1" applyProtection="1">
      <alignment vertical="center"/>
      <protection locked="0"/>
    </xf>
    <xf numFmtId="43" fontId="22" fillId="0" borderId="0" xfId="8" applyFont="1" applyFill="1" applyBorder="1" applyAlignment="1" applyProtection="1">
      <alignment vertical="center"/>
      <protection locked="0"/>
    </xf>
    <xf numFmtId="0" fontId="50" fillId="0" borderId="0" xfId="0" applyFont="1" applyAlignment="1" applyProtection="1">
      <alignment vertical="center"/>
      <protection locked="0"/>
    </xf>
    <xf numFmtId="0" fontId="17" fillId="0" borderId="4" xfId="0" applyFont="1" applyBorder="1" applyAlignment="1" applyProtection="1">
      <alignment vertical="center"/>
      <protection locked="0"/>
    </xf>
    <xf numFmtId="0" fontId="19" fillId="0" borderId="4" xfId="0" applyFont="1" applyBorder="1" applyProtection="1">
      <protection locked="0"/>
    </xf>
    <xf numFmtId="0" fontId="19" fillId="0" borderId="5" xfId="0" applyFont="1" applyBorder="1" applyProtection="1">
      <protection locked="0"/>
    </xf>
    <xf numFmtId="0" fontId="19" fillId="0" borderId="31" xfId="0" applyFont="1" applyBorder="1" applyProtection="1">
      <protection locked="0"/>
    </xf>
    <xf numFmtId="0" fontId="19" fillId="0" borderId="32" xfId="0" applyFont="1" applyBorder="1" applyProtection="1">
      <protection locked="0"/>
    </xf>
    <xf numFmtId="0" fontId="19" fillId="0" borderId="36" xfId="0" applyFont="1" applyBorder="1" applyProtection="1">
      <protection locked="0"/>
    </xf>
    <xf numFmtId="0" fontId="13" fillId="0" borderId="0" xfId="0" applyFont="1" applyProtection="1">
      <protection locked="0"/>
    </xf>
    <xf numFmtId="0" fontId="12" fillId="0" borderId="0" xfId="0" applyFont="1" applyProtection="1">
      <protection locked="0"/>
    </xf>
    <xf numFmtId="0" fontId="56" fillId="0" borderId="1" xfId="25" applyFont="1" applyBorder="1" applyAlignment="1" applyProtection="1">
      <alignment horizontal="centerContinuous"/>
      <protection locked="0"/>
    </xf>
    <xf numFmtId="0" fontId="55" fillId="0" borderId="2" xfId="25" applyBorder="1" applyAlignment="1" applyProtection="1">
      <alignment horizontal="centerContinuous"/>
      <protection locked="0"/>
    </xf>
    <xf numFmtId="0" fontId="55" fillId="0" borderId="3" xfId="25" applyBorder="1" applyAlignment="1" applyProtection="1">
      <alignment horizontal="centerContinuous"/>
      <protection locked="0"/>
    </xf>
    <xf numFmtId="0" fontId="57" fillId="0" borderId="4" xfId="25" applyFont="1" applyBorder="1" applyAlignment="1" applyProtection="1">
      <alignment horizontal="centerContinuous"/>
      <protection locked="0"/>
    </xf>
    <xf numFmtId="0" fontId="55" fillId="0" borderId="0" xfId="25" applyAlignment="1" applyProtection="1">
      <alignment horizontal="centerContinuous"/>
      <protection locked="0"/>
    </xf>
    <xf numFmtId="0" fontId="55" fillId="0" borderId="5" xfId="25" applyBorder="1" applyAlignment="1" applyProtection="1">
      <alignment horizontal="centerContinuous"/>
      <protection locked="0"/>
    </xf>
    <xf numFmtId="165" fontId="57" fillId="0" borderId="4" xfId="25" applyNumberFormat="1" applyFont="1" applyBorder="1" applyAlignment="1" applyProtection="1">
      <alignment horizontal="centerContinuous"/>
      <protection locked="0"/>
    </xf>
    <xf numFmtId="0" fontId="59" fillId="0" borderId="0" xfId="25" applyFont="1" applyProtection="1">
      <protection locked="0"/>
    </xf>
    <xf numFmtId="0" fontId="64" fillId="0" borderId="0" xfId="0" applyFont="1" applyProtection="1">
      <protection locked="0"/>
    </xf>
    <xf numFmtId="0" fontId="55" fillId="0" borderId="43" xfId="25" applyBorder="1" applyAlignment="1" applyProtection="1">
      <alignment vertical="center" wrapText="1"/>
      <protection locked="0"/>
    </xf>
    <xf numFmtId="0" fontId="55" fillId="0" borderId="43" xfId="25" applyBorder="1" applyAlignment="1" applyProtection="1">
      <alignment wrapText="1"/>
      <protection locked="0"/>
    </xf>
    <xf numFmtId="1" fontId="0" fillId="0" borderId="0" xfId="0" applyNumberFormat="1" applyAlignment="1" applyProtection="1">
      <alignment vertical="center"/>
      <protection locked="0"/>
    </xf>
    <xf numFmtId="0" fontId="7" fillId="0" borderId="1" xfId="26" applyFont="1" applyBorder="1" applyAlignment="1" applyProtection="1">
      <alignment horizontal="centerContinuous"/>
      <protection locked="0"/>
    </xf>
    <xf numFmtId="0" fontId="22" fillId="0" borderId="2" xfId="26" applyFont="1" applyBorder="1" applyAlignment="1" applyProtection="1">
      <alignment horizontal="centerContinuous"/>
      <protection locked="0"/>
    </xf>
    <xf numFmtId="0" fontId="22" fillId="0" borderId="3" xfId="26" applyFont="1" applyBorder="1" applyAlignment="1" applyProtection="1">
      <alignment horizontal="centerContinuous"/>
      <protection locked="0"/>
    </xf>
    <xf numFmtId="0" fontId="11" fillId="0" borderId="0" xfId="0" applyFont="1" applyProtection="1">
      <protection locked="0"/>
    </xf>
    <xf numFmtId="0" fontId="22" fillId="0" borderId="0" xfId="26" applyFont="1" applyAlignment="1" applyProtection="1">
      <alignment horizontal="centerContinuous"/>
      <protection locked="0"/>
    </xf>
    <xf numFmtId="0" fontId="16" fillId="0" borderId="4" xfId="26" applyFont="1" applyBorder="1" applyAlignment="1" applyProtection="1">
      <alignment horizontal="centerContinuous"/>
      <protection locked="0"/>
    </xf>
    <xf numFmtId="0" fontId="50" fillId="0" borderId="0" xfId="26" applyFont="1" applyAlignment="1" applyProtection="1">
      <alignment horizontal="centerContinuous"/>
      <protection locked="0"/>
    </xf>
    <xf numFmtId="165" fontId="21" fillId="0" borderId="4" xfId="26" applyNumberFormat="1" applyFont="1" applyBorder="1" applyAlignment="1" applyProtection="1">
      <alignment horizontal="centerContinuous"/>
      <protection locked="0"/>
    </xf>
    <xf numFmtId="0" fontId="22" fillId="16" borderId="4" xfId="0" applyFont="1" applyFill="1" applyBorder="1" applyAlignment="1" applyProtection="1">
      <alignment horizontal="left" vertical="center" wrapText="1"/>
      <protection locked="0"/>
    </xf>
    <xf numFmtId="43" fontId="21" fillId="0" borderId="0" xfId="3" applyFont="1" applyFill="1" applyBorder="1" applyAlignment="1" applyProtection="1">
      <alignment vertical="center"/>
      <protection locked="0"/>
    </xf>
    <xf numFmtId="43" fontId="21" fillId="0" borderId="5" xfId="3" applyFont="1" applyFill="1" applyBorder="1" applyAlignment="1" applyProtection="1">
      <alignment vertical="center"/>
      <protection locked="0"/>
    </xf>
    <xf numFmtId="0" fontId="32" fillId="0" borderId="31" xfId="0" applyFont="1" applyBorder="1" applyProtection="1">
      <protection locked="0"/>
    </xf>
    <xf numFmtId="0" fontId="11" fillId="0" borderId="32" xfId="0" applyFont="1" applyBorder="1" applyProtection="1">
      <protection locked="0"/>
    </xf>
    <xf numFmtId="0" fontId="11" fillId="0" borderId="36" xfId="0" applyFont="1" applyBorder="1" applyProtection="1">
      <protection locked="0"/>
    </xf>
    <xf numFmtId="0" fontId="51" fillId="0" borderId="0" xfId="0" applyFont="1" applyProtection="1">
      <protection locked="0"/>
    </xf>
    <xf numFmtId="43" fontId="11" fillId="0" borderId="0" xfId="3" applyFont="1" applyFill="1" applyAlignment="1" applyProtection="1">
      <alignment horizontal="center"/>
      <protection locked="0"/>
    </xf>
    <xf numFmtId="43" fontId="32" fillId="0" borderId="0" xfId="3" applyFont="1" applyFill="1" applyAlignment="1" applyProtection="1">
      <alignment horizontal="center" wrapText="1"/>
      <protection locked="0"/>
    </xf>
    <xf numFmtId="43" fontId="32" fillId="0" borderId="0" xfId="3" applyFont="1" applyFill="1" applyAlignment="1" applyProtection="1">
      <alignment horizontal="center"/>
      <protection locked="0"/>
    </xf>
    <xf numFmtId="0" fontId="0" fillId="0" borderId="1" xfId="0" applyBorder="1" applyAlignment="1" applyProtection="1">
      <alignment horizontal="left"/>
      <protection locked="0"/>
    </xf>
    <xf numFmtId="0" fontId="24" fillId="0" borderId="2" xfId="0" applyFont="1" applyBorder="1" applyProtection="1">
      <protection locked="0"/>
    </xf>
    <xf numFmtId="0" fontId="0" fillId="0" borderId="2" xfId="0" applyBorder="1" applyAlignment="1" applyProtection="1">
      <alignment horizontal="center"/>
      <protection locked="0"/>
    </xf>
    <xf numFmtId="0" fontId="0" fillId="0" borderId="2" xfId="0" applyBorder="1" applyProtection="1">
      <protection locked="0"/>
    </xf>
    <xf numFmtId="0" fontId="0" fillId="0" borderId="3" xfId="0" applyBorder="1" applyAlignment="1" applyProtection="1">
      <alignment horizontal="center"/>
      <protection locked="0"/>
    </xf>
    <xf numFmtId="0" fontId="0" fillId="0" borderId="4" xfId="0" applyBorder="1" applyAlignment="1" applyProtection="1">
      <alignment horizontal="left"/>
      <protection locked="0"/>
    </xf>
    <xf numFmtId="0" fontId="0" fillId="0" borderId="0" xfId="0" applyAlignment="1" applyProtection="1">
      <alignment horizontal="center"/>
      <protection locked="0"/>
    </xf>
    <xf numFmtId="0" fontId="0" fillId="0" borderId="5" xfId="0" applyBorder="1" applyAlignment="1" applyProtection="1">
      <alignment horizontal="center"/>
      <protection locked="0"/>
    </xf>
    <xf numFmtId="0" fontId="6" fillId="0" borderId="0" xfId="0" applyFont="1" applyAlignment="1" applyProtection="1">
      <alignment horizontal="left"/>
      <protection locked="0"/>
    </xf>
    <xf numFmtId="0" fontId="39" fillId="0" borderId="0" xfId="0" applyFont="1" applyAlignment="1" applyProtection="1">
      <alignment horizontal="center"/>
      <protection locked="0"/>
    </xf>
    <xf numFmtId="0" fontId="66" fillId="0" borderId="0" xfId="0" applyFont="1" applyAlignment="1" applyProtection="1">
      <alignment horizontal="left"/>
      <protection locked="0"/>
    </xf>
    <xf numFmtId="0" fontId="7" fillId="4" borderId="223" xfId="0" applyFont="1" applyFill="1" applyBorder="1" applyAlignment="1" applyProtection="1">
      <alignment horizontal="left" vertical="top" wrapText="1"/>
      <protection locked="0"/>
    </xf>
    <xf numFmtId="0" fontId="17" fillId="0" borderId="224" xfId="0" applyFont="1" applyBorder="1" applyAlignment="1" applyProtection="1">
      <alignment vertical="top"/>
      <protection locked="0"/>
    </xf>
    <xf numFmtId="0" fontId="3" fillId="0" borderId="225" xfId="0" applyFont="1" applyBorder="1" applyAlignment="1" applyProtection="1">
      <alignment horizontal="center"/>
      <protection locked="0"/>
    </xf>
    <xf numFmtId="0" fontId="0" fillId="0" borderId="225" xfId="0" applyBorder="1" applyProtection="1">
      <protection locked="0"/>
    </xf>
    <xf numFmtId="0" fontId="0" fillId="0" borderId="225" xfId="0" applyBorder="1" applyAlignment="1" applyProtection="1">
      <alignment horizontal="center"/>
      <protection locked="0"/>
    </xf>
    <xf numFmtId="0" fontId="0" fillId="0" borderId="226" xfId="0" applyBorder="1" applyAlignment="1" applyProtection="1">
      <alignment horizontal="center"/>
      <protection locked="0"/>
    </xf>
    <xf numFmtId="0" fontId="34" fillId="4" borderId="223" xfId="0" applyFont="1" applyFill="1" applyBorder="1" applyAlignment="1" applyProtection="1">
      <alignment horizontal="left" vertical="top" wrapText="1"/>
      <protection locked="0"/>
    </xf>
    <xf numFmtId="0" fontId="15" fillId="0" borderId="224" xfId="0" applyFont="1" applyBorder="1" applyAlignment="1" applyProtection="1">
      <alignment vertical="top"/>
      <protection locked="0"/>
    </xf>
    <xf numFmtId="0" fontId="18" fillId="0" borderId="225" xfId="0" applyFont="1" applyBorder="1" applyAlignment="1" applyProtection="1">
      <alignment horizontal="center"/>
      <protection locked="0"/>
    </xf>
    <xf numFmtId="0" fontId="32" fillId="0" borderId="225" xfId="0" applyFont="1" applyBorder="1" applyProtection="1">
      <protection locked="0"/>
    </xf>
    <xf numFmtId="0" fontId="32" fillId="0" borderId="225" xfId="0" applyFont="1" applyBorder="1" applyAlignment="1" applyProtection="1">
      <alignment horizontal="center"/>
      <protection locked="0"/>
    </xf>
    <xf numFmtId="0" fontId="32" fillId="0" borderId="226" xfId="0" applyFont="1" applyBorder="1" applyAlignment="1" applyProtection="1">
      <alignment horizontal="center"/>
      <protection locked="0"/>
    </xf>
    <xf numFmtId="0" fontId="34" fillId="6" borderId="223" xfId="0" applyFont="1" applyFill="1" applyBorder="1" applyAlignment="1" applyProtection="1">
      <alignment horizontal="left" vertical="top" wrapText="1"/>
      <protection locked="0"/>
    </xf>
    <xf numFmtId="0" fontId="7" fillId="0" borderId="0" xfId="0" applyFont="1" applyAlignment="1" applyProtection="1">
      <alignment horizontal="left" vertical="center"/>
      <protection locked="0"/>
    </xf>
    <xf numFmtId="0" fontId="21" fillId="2" borderId="48" xfId="0" applyFont="1" applyFill="1" applyBorder="1" applyAlignment="1" applyProtection="1">
      <alignment wrapText="1"/>
      <protection locked="0"/>
    </xf>
    <xf numFmtId="0" fontId="21" fillId="4" borderId="48" xfId="0" applyFont="1" applyFill="1" applyBorder="1" applyAlignment="1" applyProtection="1">
      <alignment horizontal="center" wrapText="1"/>
      <protection locked="0"/>
    </xf>
    <xf numFmtId="0" fontId="21" fillId="2" borderId="48" xfId="0" applyFont="1" applyFill="1" applyBorder="1" applyAlignment="1" applyProtection="1">
      <alignment horizontal="center" wrapText="1"/>
      <protection locked="0"/>
    </xf>
    <xf numFmtId="0" fontId="36" fillId="0" borderId="0" xfId="0" applyFont="1" applyAlignment="1" applyProtection="1">
      <alignment horizontal="center"/>
      <protection locked="0"/>
    </xf>
    <xf numFmtId="0" fontId="36" fillId="0" borderId="5" xfId="0" applyFont="1" applyBorder="1" applyAlignment="1" applyProtection="1">
      <alignment horizontal="center"/>
      <protection locked="0"/>
    </xf>
    <xf numFmtId="0" fontId="32" fillId="0" borderId="4" xfId="0" applyFont="1" applyBorder="1" applyAlignment="1" applyProtection="1">
      <alignment horizontal="left"/>
      <protection locked="0"/>
    </xf>
    <xf numFmtId="0" fontId="21" fillId="9" borderId="48" xfId="0" applyFont="1" applyFill="1" applyBorder="1" applyAlignment="1" applyProtection="1">
      <alignment wrapText="1"/>
      <protection locked="0"/>
    </xf>
    <xf numFmtId="0" fontId="22" fillId="0" borderId="48" xfId="0" applyFont="1" applyBorder="1" applyAlignment="1" applyProtection="1">
      <alignment horizontal="center" wrapText="1"/>
      <protection locked="0"/>
    </xf>
    <xf numFmtId="0" fontId="22" fillId="0" borderId="48" xfId="0" applyFont="1" applyBorder="1" applyAlignment="1" applyProtection="1">
      <alignment wrapText="1"/>
      <protection locked="0"/>
    </xf>
    <xf numFmtId="0" fontId="50" fillId="0" borderId="0" xfId="0" applyFont="1" applyAlignment="1" applyProtection="1">
      <alignment horizontal="center"/>
      <protection locked="0"/>
    </xf>
    <xf numFmtId="0" fontId="50" fillId="0" borderId="5" xfId="0" applyFont="1" applyBorder="1" applyAlignment="1" applyProtection="1">
      <alignment horizontal="center"/>
      <protection locked="0"/>
    </xf>
    <xf numFmtId="0" fontId="53" fillId="0" borderId="0" xfId="0" applyFont="1" applyAlignment="1" applyProtection="1">
      <alignment horizontal="center"/>
      <protection locked="0"/>
    </xf>
    <xf numFmtId="0" fontId="32" fillId="0" borderId="0" xfId="0" applyFont="1" applyAlignment="1" applyProtection="1">
      <alignment horizontal="center"/>
      <protection locked="0"/>
    </xf>
    <xf numFmtId="0" fontId="32" fillId="0" borderId="5" xfId="0" applyFont="1" applyBorder="1" applyAlignment="1" applyProtection="1">
      <alignment horizontal="center"/>
      <protection locked="0"/>
    </xf>
    <xf numFmtId="0" fontId="53" fillId="0" borderId="0" xfId="0" applyFont="1" applyAlignment="1" applyProtection="1">
      <alignment horizontal="left"/>
      <protection locked="0"/>
    </xf>
    <xf numFmtId="0" fontId="14" fillId="0" borderId="0" xfId="0" applyFont="1" applyAlignment="1" applyProtection="1">
      <alignment horizontal="center"/>
      <protection locked="0"/>
    </xf>
    <xf numFmtId="0" fontId="53" fillId="6" borderId="44" xfId="0" applyFont="1" applyFill="1" applyBorder="1" applyAlignment="1" applyProtection="1">
      <alignment horizontal="left"/>
      <protection locked="0"/>
    </xf>
    <xf numFmtId="0" fontId="19" fillId="0" borderId="4" xfId="0" applyFont="1" applyBorder="1" applyAlignment="1" applyProtection="1">
      <alignment horizontal="left" vertical="center"/>
      <protection locked="0"/>
    </xf>
    <xf numFmtId="0" fontId="19" fillId="0" borderId="0" xfId="0" applyFont="1" applyAlignment="1" applyProtection="1">
      <alignment horizontal="center" vertical="center"/>
      <protection locked="0"/>
    </xf>
    <xf numFmtId="0" fontId="19" fillId="0" borderId="5" xfId="0" applyFont="1" applyBorder="1" applyAlignment="1" applyProtection="1">
      <alignment horizontal="center" vertical="center"/>
      <protection locked="0"/>
    </xf>
    <xf numFmtId="0" fontId="12" fillId="0" borderId="4" xfId="0" applyFont="1" applyBorder="1" applyAlignment="1" applyProtection="1">
      <alignment horizontal="left"/>
      <protection locked="0"/>
    </xf>
    <xf numFmtId="0" fontId="9" fillId="2" borderId="48" xfId="0" applyFont="1" applyFill="1" applyBorder="1" applyAlignment="1" applyProtection="1">
      <alignment vertical="top" wrapText="1"/>
      <protection locked="0"/>
    </xf>
    <xf numFmtId="0" fontId="9" fillId="4" borderId="48" xfId="0" applyFont="1" applyFill="1" applyBorder="1" applyAlignment="1" applyProtection="1">
      <alignment horizontal="center" vertical="top" wrapText="1"/>
      <protection locked="0"/>
    </xf>
    <xf numFmtId="0" fontId="9" fillId="2" borderId="48" xfId="0" applyFont="1" applyFill="1" applyBorder="1" applyAlignment="1" applyProtection="1">
      <alignment horizontal="center" vertical="top" wrapText="1"/>
      <protection locked="0"/>
    </xf>
    <xf numFmtId="0" fontId="9" fillId="2" borderId="42" xfId="0" applyFont="1" applyFill="1" applyBorder="1" applyAlignment="1" applyProtection="1">
      <alignment horizontal="center" vertical="top" wrapText="1"/>
      <protection locked="0"/>
    </xf>
    <xf numFmtId="0" fontId="13" fillId="0" borderId="4" xfId="0" applyFont="1" applyBorder="1" applyAlignment="1" applyProtection="1">
      <alignment horizontal="left"/>
      <protection locked="0"/>
    </xf>
    <xf numFmtId="0" fontId="9" fillId="9" borderId="48" xfId="0" applyFont="1" applyFill="1" applyBorder="1" applyAlignment="1" applyProtection="1">
      <alignment vertical="top" wrapText="1"/>
      <protection locked="0"/>
    </xf>
    <xf numFmtId="0" fontId="12" fillId="0" borderId="44" xfId="0" applyFont="1" applyBorder="1" applyAlignment="1" applyProtection="1">
      <alignment horizontal="center" vertical="top" wrapText="1"/>
      <protection locked="0"/>
    </xf>
    <xf numFmtId="0" fontId="12" fillId="0" borderId="70" xfId="0" applyFont="1" applyBorder="1" applyAlignment="1" applyProtection="1">
      <alignment vertical="top" wrapText="1"/>
      <protection locked="0"/>
    </xf>
    <xf numFmtId="0" fontId="12" fillId="0" borderId="70" xfId="0" applyFont="1" applyBorder="1" applyAlignment="1" applyProtection="1">
      <alignment horizontal="center" vertical="top" wrapText="1"/>
      <protection locked="0"/>
    </xf>
    <xf numFmtId="0" fontId="12" fillId="0" borderId="86" xfId="0" applyFont="1" applyBorder="1" applyAlignment="1" applyProtection="1">
      <alignment horizontal="center" vertical="top" wrapText="1"/>
      <protection locked="0"/>
    </xf>
    <xf numFmtId="0" fontId="12" fillId="0" borderId="48" xfId="0" applyFont="1" applyBorder="1" applyAlignment="1" applyProtection="1">
      <alignment vertical="top" wrapText="1"/>
      <protection locked="0"/>
    </xf>
    <xf numFmtId="0" fontId="12" fillId="0" borderId="48" xfId="0" applyFont="1" applyBorder="1" applyAlignment="1" applyProtection="1">
      <alignment horizontal="center" vertical="top" wrapText="1"/>
      <protection locked="0"/>
    </xf>
    <xf numFmtId="0" fontId="12" fillId="0" borderId="42" xfId="0" applyFont="1" applyBorder="1" applyAlignment="1" applyProtection="1">
      <alignment horizontal="center" vertical="top" wrapText="1"/>
      <protection locked="0"/>
    </xf>
    <xf numFmtId="0" fontId="9" fillId="4" borderId="48" xfId="0" applyFont="1" applyFill="1" applyBorder="1" applyAlignment="1" applyProtection="1">
      <alignment wrapText="1"/>
      <protection locked="0"/>
    </xf>
    <xf numFmtId="0" fontId="12" fillId="0" borderId="165" xfId="0" applyFont="1" applyBorder="1" applyAlignment="1" applyProtection="1">
      <alignment horizontal="center" wrapText="1"/>
      <protection locked="0"/>
    </xf>
    <xf numFmtId="0" fontId="12" fillId="0" borderId="165" xfId="0" applyFont="1" applyBorder="1" applyAlignment="1" applyProtection="1">
      <alignment wrapText="1"/>
      <protection locked="0"/>
    </xf>
    <xf numFmtId="0" fontId="12" fillId="0" borderId="19" xfId="0" applyFont="1" applyBorder="1" applyAlignment="1" applyProtection="1">
      <alignment horizontal="center" wrapText="1"/>
      <protection locked="0"/>
    </xf>
    <xf numFmtId="0" fontId="12" fillId="0" borderId="193" xfId="0" applyFont="1" applyBorder="1" applyAlignment="1">
      <alignment horizontal="left" vertical="center" wrapText="1"/>
    </xf>
    <xf numFmtId="0" fontId="12" fillId="0" borderId="17" xfId="0" applyFont="1" applyBorder="1" applyAlignment="1" applyProtection="1">
      <alignment horizontal="center" wrapText="1"/>
      <protection locked="0"/>
    </xf>
    <xf numFmtId="0" fontId="69" fillId="0" borderId="4" xfId="27" applyFont="1" applyBorder="1" applyAlignment="1" applyProtection="1">
      <alignment horizontal="left" vertical="center"/>
      <protection locked="0"/>
    </xf>
    <xf numFmtId="0" fontId="24" fillId="0" borderId="0" xfId="27" applyFont="1" applyAlignment="1" applyProtection="1">
      <alignment horizontal="center" vertical="center"/>
      <protection locked="0"/>
    </xf>
    <xf numFmtId="0" fontId="51" fillId="0" borderId="0" xfId="0" applyFont="1" applyAlignment="1" applyProtection="1">
      <alignment vertical="center"/>
      <protection locked="0"/>
    </xf>
    <xf numFmtId="0" fontId="22" fillId="0" borderId="4" xfId="27" applyFont="1" applyBorder="1" applyAlignment="1" applyProtection="1">
      <alignment horizontal="center" vertical="center" textRotation="90" wrapText="1"/>
      <protection locked="0"/>
    </xf>
    <xf numFmtId="0" fontId="22" fillId="11" borderId="97" xfId="27" applyFont="1" applyFill="1" applyBorder="1" applyAlignment="1" applyProtection="1">
      <alignment horizontal="center" vertical="center" wrapText="1"/>
      <protection locked="0"/>
    </xf>
    <xf numFmtId="0" fontId="22" fillId="11" borderId="59" xfId="27" applyFont="1" applyFill="1" applyBorder="1" applyAlignment="1" applyProtection="1">
      <alignment horizontal="center" vertical="center" wrapText="1"/>
      <protection locked="0"/>
    </xf>
    <xf numFmtId="0" fontId="22" fillId="2" borderId="58" xfId="27" applyFont="1" applyFill="1" applyBorder="1" applyAlignment="1" applyProtection="1">
      <alignment horizontal="center" vertical="center" wrapText="1"/>
      <protection locked="0"/>
    </xf>
    <xf numFmtId="0" fontId="22" fillId="2" borderId="59" xfId="27" applyFont="1" applyFill="1" applyBorder="1" applyAlignment="1" applyProtection="1">
      <alignment horizontal="center" vertical="center" wrapText="1"/>
      <protection locked="0"/>
    </xf>
    <xf numFmtId="0" fontId="22" fillId="2" borderId="85" xfId="27" applyFont="1" applyFill="1" applyBorder="1" applyAlignment="1" applyProtection="1">
      <alignment horizontal="center" vertical="center" wrapText="1"/>
      <protection locked="0"/>
    </xf>
    <xf numFmtId="0" fontId="36" fillId="0" borderId="0" xfId="0" applyFont="1" applyAlignment="1" applyProtection="1">
      <alignment vertical="center" textRotation="90"/>
      <protection locked="0"/>
    </xf>
    <xf numFmtId="0" fontId="21" fillId="6" borderId="68" xfId="27" applyFont="1" applyFill="1" applyBorder="1" applyAlignment="1" applyProtection="1">
      <alignment vertical="center"/>
      <protection locked="0"/>
    </xf>
    <xf numFmtId="0" fontId="50" fillId="7" borderId="34" xfId="27" applyFont="1" applyFill="1" applyBorder="1" applyAlignment="1" applyProtection="1">
      <alignment horizontal="center" vertical="center" wrapText="1"/>
      <protection locked="0"/>
    </xf>
    <xf numFmtId="0" fontId="22" fillId="7" borderId="34" xfId="27" applyFont="1" applyFill="1" applyBorder="1" applyAlignment="1" applyProtection="1">
      <alignment vertical="center"/>
      <protection locked="0"/>
    </xf>
    <xf numFmtId="0" fontId="36" fillId="0" borderId="0" xfId="0" applyFont="1" applyAlignment="1" applyProtection="1">
      <alignment vertical="center"/>
      <protection locked="0"/>
    </xf>
    <xf numFmtId="0" fontId="22" fillId="0" borderId="228" xfId="27" applyFont="1" applyBorder="1" applyAlignment="1" applyProtection="1">
      <alignment vertical="center"/>
      <protection locked="0"/>
    </xf>
    <xf numFmtId="0" fontId="21" fillId="9" borderId="53" xfId="27" applyFont="1" applyFill="1" applyBorder="1" applyAlignment="1" applyProtection="1">
      <alignment vertical="center"/>
      <protection locked="0"/>
    </xf>
    <xf numFmtId="0" fontId="21" fillId="7" borderId="4" xfId="27" applyFont="1" applyFill="1" applyBorder="1" applyAlignment="1" applyProtection="1">
      <alignment vertical="center"/>
      <protection locked="0"/>
    </xf>
    <xf numFmtId="0" fontId="36" fillId="7" borderId="0" xfId="0" applyFont="1" applyFill="1" applyAlignment="1" applyProtection="1">
      <alignment vertical="center"/>
      <protection locked="0"/>
    </xf>
    <xf numFmtId="0" fontId="36" fillId="15" borderId="0" xfId="0" applyFont="1" applyFill="1" applyAlignment="1" applyProtection="1">
      <alignment vertical="center"/>
      <protection locked="0"/>
    </xf>
    <xf numFmtId="3" fontId="22" fillId="7" borderId="4" xfId="27" applyNumberFormat="1" applyFont="1" applyFill="1" applyBorder="1" applyAlignment="1" applyProtection="1">
      <alignment vertical="center"/>
      <protection locked="0"/>
    </xf>
    <xf numFmtId="0" fontId="22" fillId="0" borderId="241" xfId="27" applyFont="1" applyBorder="1" applyAlignment="1" applyProtection="1">
      <alignment vertical="center"/>
      <protection locked="0"/>
    </xf>
    <xf numFmtId="0" fontId="22" fillId="7" borderId="4" xfId="27" applyFont="1" applyFill="1" applyBorder="1" applyAlignment="1" applyProtection="1">
      <alignment vertical="center"/>
      <protection locked="0"/>
    </xf>
    <xf numFmtId="3" fontId="22" fillId="7" borderId="0" xfId="27" applyNumberFormat="1" applyFont="1" applyFill="1" applyAlignment="1" applyProtection="1">
      <alignment vertical="center"/>
      <protection locked="0"/>
    </xf>
    <xf numFmtId="0" fontId="22" fillId="0" borderId="4" xfId="27" applyFont="1" applyBorder="1" applyAlignment="1" applyProtection="1">
      <alignment vertical="center"/>
      <protection locked="0"/>
    </xf>
    <xf numFmtId="0" fontId="22" fillId="0" borderId="0" xfId="27" applyFont="1" applyAlignment="1" applyProtection="1">
      <alignment vertical="center"/>
      <protection locked="0"/>
    </xf>
    <xf numFmtId="43" fontId="54" fillId="0" borderId="31" xfId="27" applyNumberFormat="1" applyFont="1" applyBorder="1" applyAlignment="1" applyProtection="1">
      <alignment vertical="center"/>
      <protection locked="0"/>
    </xf>
    <xf numFmtId="0" fontId="54" fillId="0" borderId="32" xfId="27" applyFont="1" applyBorder="1" applyAlignment="1" applyProtection="1">
      <alignment vertical="center"/>
      <protection locked="0"/>
    </xf>
    <xf numFmtId="3" fontId="54" fillId="0" borderId="32" xfId="27" applyNumberFormat="1" applyFont="1" applyBorder="1" applyAlignment="1" applyProtection="1">
      <alignment vertical="center"/>
      <protection locked="0"/>
    </xf>
    <xf numFmtId="0" fontId="12" fillId="0" borderId="32" xfId="0" applyFont="1" applyBorder="1" applyAlignment="1" applyProtection="1">
      <alignment vertical="center"/>
      <protection locked="0"/>
    </xf>
    <xf numFmtId="0" fontId="3" fillId="0" borderId="0" xfId="27" applyAlignment="1" applyProtection="1">
      <alignment vertical="center"/>
      <protection locked="0"/>
    </xf>
    <xf numFmtId="3" fontId="3" fillId="0" borderId="0" xfId="27" applyNumberFormat="1" applyAlignment="1" applyProtection="1">
      <alignment vertical="center"/>
      <protection locked="0"/>
    </xf>
    <xf numFmtId="0" fontId="3" fillId="0" borderId="5" xfId="27" applyBorder="1" applyProtection="1">
      <protection locked="0"/>
    </xf>
    <xf numFmtId="0" fontId="44" fillId="15" borderId="4" xfId="27" applyFont="1" applyFill="1" applyBorder="1" applyAlignment="1" applyProtection="1">
      <alignment horizontal="center" vertical="center" wrapText="1"/>
      <protection locked="0"/>
    </xf>
    <xf numFmtId="0" fontId="22" fillId="11" borderId="97" xfId="27" applyFont="1" applyFill="1" applyBorder="1" applyAlignment="1" applyProtection="1">
      <alignment horizontal="center" vertical="center" wrapText="1" readingOrder="1"/>
      <protection locked="0"/>
    </xf>
    <xf numFmtId="0" fontId="22" fillId="11" borderId="59" xfId="27" applyFont="1" applyFill="1" applyBorder="1" applyAlignment="1" applyProtection="1">
      <alignment horizontal="center" vertical="center" wrapText="1" readingOrder="1"/>
      <protection locked="0"/>
    </xf>
    <xf numFmtId="0" fontId="22" fillId="11" borderId="60" xfId="27" applyFont="1" applyFill="1" applyBorder="1" applyAlignment="1" applyProtection="1">
      <alignment horizontal="center" vertical="center" wrapText="1" readingOrder="1"/>
      <protection locked="0"/>
    </xf>
    <xf numFmtId="0" fontId="22" fillId="2" borderId="58" xfId="27" applyFont="1" applyFill="1" applyBorder="1" applyAlignment="1" applyProtection="1">
      <alignment horizontal="center" vertical="center" wrapText="1" readingOrder="1"/>
      <protection locked="0"/>
    </xf>
    <xf numFmtId="0" fontId="22" fillId="2" borderId="59" xfId="27" applyFont="1" applyFill="1" applyBorder="1" applyAlignment="1" applyProtection="1">
      <alignment horizontal="center" vertical="center" wrapText="1" readingOrder="1"/>
      <protection locked="0"/>
    </xf>
    <xf numFmtId="0" fontId="22" fillId="2" borderId="60" xfId="27" applyFont="1" applyFill="1" applyBorder="1" applyAlignment="1" applyProtection="1">
      <alignment horizontal="center" vertical="center" wrapText="1" readingOrder="1"/>
      <protection locked="0"/>
    </xf>
    <xf numFmtId="0" fontId="22" fillId="3" borderId="58" xfId="27" applyFont="1" applyFill="1" applyBorder="1" applyAlignment="1" applyProtection="1">
      <alignment horizontal="center" vertical="center" wrapText="1" readingOrder="1"/>
      <protection locked="0"/>
    </xf>
    <xf numFmtId="0" fontId="22" fillId="3" borderId="59" xfId="27" applyFont="1" applyFill="1" applyBorder="1" applyAlignment="1" applyProtection="1">
      <alignment horizontal="center" vertical="center" wrapText="1" readingOrder="1"/>
      <protection locked="0"/>
    </xf>
    <xf numFmtId="0" fontId="22" fillId="3" borderId="85" xfId="27" applyFont="1" applyFill="1" applyBorder="1" applyAlignment="1" applyProtection="1">
      <alignment horizontal="center" vertical="center" wrapText="1" readingOrder="1"/>
      <protection locked="0"/>
    </xf>
    <xf numFmtId="0" fontId="22" fillId="9" borderId="56" xfId="27" applyFont="1" applyFill="1" applyBorder="1" applyAlignment="1" applyProtection="1">
      <alignment horizontal="center" vertical="center" wrapText="1" readingOrder="1"/>
      <protection locked="0"/>
    </xf>
    <xf numFmtId="0" fontId="22" fillId="9" borderId="59" xfId="27" applyFont="1" applyFill="1" applyBorder="1" applyAlignment="1" applyProtection="1">
      <alignment horizontal="center" vertical="center" wrapText="1" readingOrder="1"/>
      <protection locked="0"/>
    </xf>
    <xf numFmtId="0" fontId="36" fillId="9" borderId="57" xfId="27" applyFont="1" applyFill="1" applyBorder="1" applyAlignment="1" applyProtection="1">
      <alignment horizontal="center" vertical="center" wrapText="1" readingOrder="1"/>
      <protection locked="0"/>
    </xf>
    <xf numFmtId="0" fontId="12" fillId="0" borderId="58" xfId="27" applyFont="1" applyBorder="1" applyAlignment="1" applyProtection="1">
      <alignment horizontal="center" vertical="center" wrapText="1" readingOrder="1"/>
      <protection locked="0"/>
    </xf>
    <xf numFmtId="0" fontId="12" fillId="0" borderId="59" xfId="27" applyFont="1" applyBorder="1" applyAlignment="1" applyProtection="1">
      <alignment horizontal="center" vertical="center" wrapText="1" readingOrder="1"/>
      <protection locked="0"/>
    </xf>
    <xf numFmtId="0" fontId="12" fillId="0" borderId="60" xfId="27" applyFont="1" applyBorder="1" applyAlignment="1" applyProtection="1">
      <alignment horizontal="center" vertical="center" wrapText="1" readingOrder="1"/>
      <protection locked="0"/>
    </xf>
    <xf numFmtId="0" fontId="22" fillId="0" borderId="242" xfId="27" applyFont="1" applyBorder="1" applyAlignment="1" applyProtection="1">
      <alignment vertical="center"/>
      <protection locked="0"/>
    </xf>
    <xf numFmtId="0" fontId="22" fillId="7" borderId="4" xfId="27" applyFont="1" applyFill="1" applyBorder="1" applyAlignment="1" applyProtection="1">
      <alignment horizontal="center" vertical="center" wrapText="1"/>
      <protection locked="0"/>
    </xf>
    <xf numFmtId="3" fontId="22" fillId="6" borderId="48" xfId="27" applyNumberFormat="1" applyFont="1" applyFill="1" applyBorder="1" applyAlignment="1" applyProtection="1">
      <alignment vertical="center"/>
      <protection locked="0"/>
    </xf>
    <xf numFmtId="0" fontId="17" fillId="0" borderId="46" xfId="2" applyFont="1" applyBorder="1" applyAlignment="1" applyProtection="1">
      <alignment horizontal="left" vertical="center"/>
      <protection locked="0"/>
    </xf>
    <xf numFmtId="0" fontId="36" fillId="9" borderId="0" xfId="0" applyFont="1" applyFill="1" applyAlignment="1" applyProtection="1">
      <alignment vertical="center"/>
      <protection locked="0"/>
    </xf>
    <xf numFmtId="43" fontId="3" fillId="0" borderId="31" xfId="27" applyNumberFormat="1" applyBorder="1" applyAlignment="1" applyProtection="1">
      <alignment vertical="center"/>
      <protection locked="0"/>
    </xf>
    <xf numFmtId="3" fontId="3" fillId="0" borderId="32" xfId="27" applyNumberFormat="1" applyBorder="1" applyAlignment="1" applyProtection="1">
      <alignment vertical="center"/>
      <protection locked="0"/>
    </xf>
    <xf numFmtId="0" fontId="3" fillId="0" borderId="32" xfId="27" applyBorder="1" applyAlignment="1" applyProtection="1">
      <alignment vertical="center"/>
      <protection locked="0"/>
    </xf>
    <xf numFmtId="0" fontId="3" fillId="6" borderId="162" xfId="27" applyFill="1" applyBorder="1" applyAlignment="1" applyProtection="1">
      <alignment vertical="center"/>
      <protection locked="0"/>
    </xf>
    <xf numFmtId="1" fontId="3" fillId="6" borderId="162" xfId="27" applyNumberFormat="1" applyFill="1" applyBorder="1" applyAlignment="1" applyProtection="1">
      <alignment vertical="center"/>
      <protection locked="0"/>
    </xf>
    <xf numFmtId="3" fontId="22" fillId="6" borderId="162" xfId="27" applyNumberFormat="1" applyFont="1" applyFill="1" applyBorder="1" applyAlignment="1" applyProtection="1">
      <alignment vertical="center"/>
      <protection locked="0"/>
    </xf>
    <xf numFmtId="0" fontId="3" fillId="0" borderId="0" xfId="27" applyProtection="1">
      <protection locked="0"/>
    </xf>
    <xf numFmtId="3" fontId="3" fillId="0" borderId="0" xfId="27" applyNumberFormat="1" applyProtection="1">
      <protection locked="0"/>
    </xf>
    <xf numFmtId="0" fontId="74" fillId="0" borderId="0" xfId="28" applyFont="1" applyAlignment="1" applyProtection="1">
      <protection locked="0"/>
    </xf>
    <xf numFmtId="0" fontId="75" fillId="0" borderId="0" xfId="28" applyFont="1" applyAlignment="1" applyProtection="1">
      <protection locked="0"/>
    </xf>
    <xf numFmtId="0" fontId="3" fillId="0" borderId="0" xfId="28" applyAlignment="1" applyProtection="1">
      <protection locked="0"/>
    </xf>
    <xf numFmtId="0" fontId="0" fillId="0" borderId="0" xfId="0" applyAlignment="1">
      <alignment vertical="center"/>
    </xf>
    <xf numFmtId="43" fontId="36" fillId="0" borderId="0" xfId="3" applyFont="1"/>
    <xf numFmtId="43" fontId="78" fillId="0" borderId="258" xfId="3" applyFont="1" applyBorder="1"/>
    <xf numFmtId="0" fontId="79" fillId="25" borderId="0" xfId="0" applyFont="1" applyFill="1" applyAlignment="1">
      <alignment vertical="center"/>
    </xf>
    <xf numFmtId="0" fontId="79" fillId="24" borderId="0" xfId="0" applyFont="1" applyFill="1" applyAlignment="1">
      <alignment vertical="center"/>
    </xf>
    <xf numFmtId="0" fontId="2" fillId="26" borderId="59" xfId="0" applyFont="1" applyFill="1" applyBorder="1" applyAlignment="1">
      <alignment horizontal="right" vertical="center"/>
    </xf>
    <xf numFmtId="0" fontId="81" fillId="26" borderId="59" xfId="0" applyFont="1" applyFill="1" applyBorder="1" applyAlignment="1">
      <alignment horizontal="right" vertical="center" wrapText="1"/>
    </xf>
    <xf numFmtId="0" fontId="81" fillId="26" borderId="59" xfId="0" applyFont="1" applyFill="1" applyBorder="1" applyAlignment="1">
      <alignment horizontal="right" vertical="center"/>
    </xf>
    <xf numFmtId="0" fontId="2" fillId="24" borderId="0" xfId="0" applyFont="1" applyFill="1" applyAlignment="1">
      <alignment vertical="center"/>
    </xf>
    <xf numFmtId="0" fontId="2" fillId="25" borderId="0" xfId="0" applyFont="1" applyFill="1" applyAlignment="1">
      <alignment vertical="center"/>
    </xf>
    <xf numFmtId="0" fontId="83" fillId="27" borderId="70" xfId="0" applyFont="1" applyFill="1" applyBorder="1" applyAlignment="1">
      <alignment vertical="center"/>
    </xf>
    <xf numFmtId="0" fontId="84" fillId="27" borderId="70" xfId="0" applyFont="1" applyFill="1" applyBorder="1" applyAlignment="1">
      <alignment vertical="center"/>
    </xf>
    <xf numFmtId="0" fontId="0" fillId="24" borderId="0" xfId="0" applyFill="1" applyAlignment="1">
      <alignment vertical="center"/>
    </xf>
    <xf numFmtId="10" fontId="1" fillId="24" borderId="0" xfId="1" applyNumberFormat="1" applyFont="1" applyFill="1" applyBorder="1" applyAlignment="1">
      <alignment vertical="center"/>
    </xf>
    <xf numFmtId="0" fontId="89" fillId="24" borderId="0" xfId="0" applyFont="1" applyFill="1" applyAlignment="1">
      <alignment vertical="center"/>
    </xf>
    <xf numFmtId="0" fontId="9" fillId="5" borderId="127" xfId="2" applyFont="1" applyFill="1" applyBorder="1" applyAlignment="1" applyProtection="1">
      <alignment horizontal="center"/>
      <protection locked="0"/>
    </xf>
    <xf numFmtId="0" fontId="9" fillId="2" borderId="174" xfId="2" applyFont="1" applyFill="1" applyBorder="1" applyAlignment="1" applyProtection="1">
      <alignment horizontal="center"/>
      <protection locked="0"/>
    </xf>
    <xf numFmtId="0" fontId="9" fillId="2" borderId="62" xfId="2" applyFont="1" applyFill="1" applyBorder="1" applyAlignment="1" applyProtection="1">
      <alignment horizontal="center"/>
      <protection locked="0"/>
    </xf>
    <xf numFmtId="0" fontId="9" fillId="2" borderId="133" xfId="2" applyFont="1" applyFill="1" applyBorder="1" applyAlignment="1" applyProtection="1">
      <alignment horizontal="center"/>
      <protection locked="0"/>
    </xf>
    <xf numFmtId="0" fontId="91" fillId="0" borderId="4" xfId="27" applyFont="1" applyBorder="1" applyAlignment="1" applyProtection="1">
      <alignment horizontal="center" vertical="center" wrapText="1"/>
      <protection locked="0"/>
    </xf>
    <xf numFmtId="0" fontId="22" fillId="30" borderId="58" xfId="27" applyFont="1" applyFill="1" applyBorder="1" applyAlignment="1" applyProtection="1">
      <alignment horizontal="center" vertical="center" wrapText="1"/>
      <protection locked="0"/>
    </xf>
    <xf numFmtId="0" fontId="22" fillId="30" borderId="59" xfId="27" applyFont="1" applyFill="1" applyBorder="1" applyAlignment="1" applyProtection="1">
      <alignment horizontal="center" vertical="center" wrapText="1"/>
      <protection locked="0"/>
    </xf>
    <xf numFmtId="0" fontId="22" fillId="30" borderId="85" xfId="27" applyFont="1" applyFill="1" applyBorder="1" applyAlignment="1" applyProtection="1">
      <alignment horizontal="center" vertical="center" wrapText="1"/>
      <protection locked="0"/>
    </xf>
    <xf numFmtId="43" fontId="9" fillId="34" borderId="68" xfId="3" applyFont="1" applyFill="1" applyBorder="1" applyAlignment="1" applyProtection="1">
      <alignment horizontal="right" vertical="center"/>
      <protection locked="0"/>
    </xf>
    <xf numFmtId="43" fontId="12" fillId="0" borderId="236" xfId="3" applyFont="1" applyBorder="1" applyAlignment="1" applyProtection="1">
      <alignment horizontal="right" vertical="center"/>
      <protection locked="0"/>
    </xf>
    <xf numFmtId="43" fontId="12" fillId="0" borderId="237" xfId="3" applyFont="1" applyBorder="1" applyAlignment="1" applyProtection="1">
      <alignment horizontal="right" vertical="center"/>
      <protection locked="0"/>
    </xf>
    <xf numFmtId="0" fontId="92" fillId="0" borderId="0" xfId="0" applyFont="1" applyAlignment="1" applyProtection="1">
      <alignment vertical="center"/>
      <protection locked="0"/>
    </xf>
    <xf numFmtId="0" fontId="54" fillId="34" borderId="162" xfId="27" applyFont="1" applyFill="1" applyBorder="1" applyAlignment="1" applyProtection="1">
      <alignment vertical="center"/>
      <protection locked="0"/>
    </xf>
    <xf numFmtId="1" fontId="54" fillId="34" borderId="162" xfId="27" applyNumberFormat="1" applyFont="1" applyFill="1" applyBorder="1" applyAlignment="1" applyProtection="1">
      <alignment vertical="center"/>
      <protection locked="0"/>
    </xf>
    <xf numFmtId="3" fontId="12" fillId="34" borderId="162" xfId="27" applyNumberFormat="1" applyFont="1" applyFill="1" applyBorder="1" applyAlignment="1" applyProtection="1">
      <alignment vertical="center"/>
      <protection locked="0"/>
    </xf>
    <xf numFmtId="0" fontId="93" fillId="0" borderId="0" xfId="27" applyFont="1" applyAlignment="1" applyProtection="1">
      <alignment vertical="center"/>
      <protection locked="0"/>
    </xf>
    <xf numFmtId="0" fontId="99" fillId="0" borderId="0" xfId="27" applyFont="1" applyAlignment="1" applyProtection="1">
      <alignment horizontal="left" vertical="center"/>
      <protection locked="0"/>
    </xf>
    <xf numFmtId="0" fontId="29" fillId="0" borderId="0" xfId="0" applyFont="1" applyAlignment="1" applyProtection="1">
      <alignment horizontal="right" vertical="center"/>
      <protection locked="0"/>
    </xf>
    <xf numFmtId="0" fontId="12" fillId="0" borderId="0" xfId="2" applyFont="1" applyAlignment="1" applyProtection="1">
      <alignment horizontal="center" vertical="center"/>
      <protection locked="0"/>
    </xf>
    <xf numFmtId="0" fontId="12" fillId="0" borderId="0" xfId="2" applyFont="1" applyAlignment="1" applyProtection="1">
      <alignment horizontal="right" vertical="center"/>
      <protection locked="0"/>
    </xf>
    <xf numFmtId="0" fontId="29" fillId="0" borderId="0" xfId="0" applyFont="1" applyAlignment="1" applyProtection="1">
      <alignment horizontal="left" vertical="center"/>
      <protection locked="0"/>
    </xf>
    <xf numFmtId="0" fontId="12" fillId="7" borderId="0" xfId="2" applyFont="1" applyFill="1" applyAlignment="1" applyProtection="1">
      <alignment horizontal="left" vertical="center"/>
      <protection locked="0"/>
    </xf>
    <xf numFmtId="0" fontId="12" fillId="7" borderId="0" xfId="2" applyFont="1" applyFill="1" applyAlignment="1" applyProtection="1">
      <alignment horizontal="center" vertical="center"/>
      <protection locked="0"/>
    </xf>
    <xf numFmtId="0" fontId="13" fillId="7" borderId="5" xfId="2" applyFont="1" applyFill="1" applyBorder="1" applyAlignment="1" applyProtection="1">
      <alignment horizontal="center" vertical="center"/>
      <protection locked="0"/>
    </xf>
    <xf numFmtId="0" fontId="29" fillId="0" borderId="32" xfId="0" applyFont="1" applyBorder="1" applyAlignment="1" applyProtection="1">
      <alignment vertical="center"/>
      <protection locked="0"/>
    </xf>
    <xf numFmtId="0" fontId="29" fillId="0" borderId="32" xfId="0" applyFont="1" applyBorder="1" applyAlignment="1" applyProtection="1">
      <alignment horizontal="right" vertical="center"/>
      <protection locked="0"/>
    </xf>
    <xf numFmtId="0" fontId="12" fillId="0" borderId="32" xfId="2" applyFont="1" applyBorder="1" applyAlignment="1" applyProtection="1">
      <alignment vertical="center"/>
      <protection locked="0"/>
    </xf>
    <xf numFmtId="0" fontId="12" fillId="0" borderId="32" xfId="0" applyFont="1" applyBorder="1" applyAlignment="1" applyProtection="1">
      <alignment horizontal="right" vertical="center"/>
      <protection locked="0"/>
    </xf>
    <xf numFmtId="0" fontId="19" fillId="0" borderId="0" xfId="0" applyFont="1" applyAlignment="1" applyProtection="1">
      <alignment wrapText="1"/>
      <protection locked="0"/>
    </xf>
    <xf numFmtId="0" fontId="61" fillId="0" borderId="0" xfId="19" applyFont="1" applyProtection="1">
      <protection locked="0"/>
    </xf>
    <xf numFmtId="0" fontId="94" fillId="6" borderId="34" xfId="2" applyFont="1" applyFill="1" applyBorder="1" applyAlignment="1" applyProtection="1">
      <alignment horizontal="center" vertical="center"/>
      <protection locked="0"/>
    </xf>
    <xf numFmtId="0" fontId="94" fillId="0" borderId="0" xfId="2" applyFont="1" applyAlignment="1" applyProtection="1">
      <alignment vertical="center"/>
      <protection locked="0"/>
    </xf>
    <xf numFmtId="0" fontId="17" fillId="0" borderId="71" xfId="2" applyFont="1" applyBorder="1" applyAlignment="1" applyProtection="1">
      <alignment horizontal="left"/>
      <protection locked="0"/>
    </xf>
    <xf numFmtId="0" fontId="17" fillId="0" borderId="72" xfId="2" applyFont="1" applyBorder="1" applyAlignment="1" applyProtection="1">
      <alignment horizontal="left"/>
      <protection locked="0"/>
    </xf>
    <xf numFmtId="0" fontId="6" fillId="0" borderId="7" xfId="2" applyFont="1" applyBorder="1" applyAlignment="1" applyProtection="1">
      <alignment vertical="center"/>
      <protection locked="0"/>
    </xf>
    <xf numFmtId="0" fontId="17" fillId="7" borderId="0" xfId="2" applyFont="1" applyFill="1" applyAlignment="1" applyProtection="1">
      <alignment vertical="center"/>
      <protection locked="0"/>
    </xf>
    <xf numFmtId="0" fontId="9" fillId="6" borderId="102" xfId="2" applyFont="1" applyFill="1" applyBorder="1" applyAlignment="1" applyProtection="1">
      <alignment vertical="center"/>
      <protection locked="0"/>
    </xf>
    <xf numFmtId="0" fontId="12" fillId="6" borderId="34" xfId="2" applyFont="1" applyFill="1" applyBorder="1" applyAlignment="1" applyProtection="1">
      <alignment vertical="center"/>
      <protection locked="0"/>
    </xf>
    <xf numFmtId="0" fontId="9" fillId="6" borderId="34" xfId="2" applyFont="1" applyFill="1" applyBorder="1" applyAlignment="1" applyProtection="1">
      <alignment vertical="center"/>
      <protection locked="0"/>
    </xf>
    <xf numFmtId="0" fontId="21" fillId="6" borderId="34" xfId="0" applyFont="1" applyFill="1" applyBorder="1" applyAlignment="1" applyProtection="1">
      <alignment vertical="center"/>
      <protection locked="0"/>
    </xf>
    <xf numFmtId="43" fontId="4" fillId="0" borderId="0" xfId="3" applyFont="1" applyProtection="1">
      <protection locked="0"/>
    </xf>
    <xf numFmtId="43" fontId="17" fillId="7" borderId="0" xfId="3" applyFont="1" applyFill="1" applyAlignment="1" applyProtection="1">
      <alignment vertical="center"/>
      <protection locked="0"/>
    </xf>
    <xf numFmtId="43" fontId="17" fillId="0" borderId="0" xfId="3" applyFont="1" applyAlignment="1" applyProtection="1">
      <alignment vertical="center"/>
      <protection locked="0"/>
    </xf>
    <xf numFmtId="43" fontId="17" fillId="7" borderId="0" xfId="3" applyFont="1" applyFill="1" applyBorder="1" applyProtection="1">
      <protection locked="0"/>
    </xf>
    <xf numFmtId="0" fontId="94" fillId="37" borderId="37" xfId="2" applyFont="1" applyFill="1" applyBorder="1" applyAlignment="1" applyProtection="1">
      <alignment horizontal="left" vertical="center" wrapText="1"/>
      <protection locked="0"/>
    </xf>
    <xf numFmtId="43" fontId="94" fillId="37" borderId="38" xfId="4" applyFont="1" applyFill="1" applyBorder="1" applyAlignment="1" applyProtection="1">
      <alignment horizontal="center" vertical="center"/>
      <protection locked="0"/>
    </xf>
    <xf numFmtId="43" fontId="94" fillId="37" borderId="39" xfId="4" applyFont="1" applyFill="1" applyBorder="1" applyAlignment="1" applyProtection="1">
      <alignment horizontal="center" vertical="center"/>
      <protection locked="0"/>
    </xf>
    <xf numFmtId="43" fontId="94" fillId="37" borderId="140" xfId="4" applyFont="1" applyFill="1" applyBorder="1" applyAlignment="1" applyProtection="1">
      <alignment horizontal="center" vertical="center"/>
      <protection locked="0"/>
    </xf>
    <xf numFmtId="43" fontId="94" fillId="37" borderId="48" xfId="4" applyFont="1" applyFill="1" applyBorder="1" applyAlignment="1" applyProtection="1">
      <alignment horizontal="center" vertical="center"/>
      <protection locked="0"/>
    </xf>
    <xf numFmtId="43" fontId="94" fillId="37" borderId="47" xfId="4" applyFont="1" applyFill="1" applyBorder="1" applyAlignment="1" applyProtection="1">
      <alignment horizontal="center" vertical="center"/>
      <protection locked="0"/>
    </xf>
    <xf numFmtId="43" fontId="94" fillId="37" borderId="44" xfId="4" applyFont="1" applyFill="1" applyBorder="1" applyAlignment="1" applyProtection="1">
      <alignment horizontal="center" vertical="center"/>
      <protection locked="0"/>
    </xf>
    <xf numFmtId="0" fontId="94" fillId="37" borderId="137" xfId="2" applyFont="1" applyFill="1" applyBorder="1" applyAlignment="1" applyProtection="1">
      <alignment vertical="center"/>
      <protection locked="0"/>
    </xf>
    <xf numFmtId="0" fontId="94" fillId="0" borderId="0" xfId="0" applyFont="1" applyAlignment="1" applyProtection="1">
      <alignment vertical="center"/>
      <protection locked="0"/>
    </xf>
    <xf numFmtId="0" fontId="94" fillId="0" borderId="0" xfId="0" applyFont="1" applyAlignment="1" applyProtection="1">
      <alignment vertical="center" wrapText="1"/>
      <protection locked="0"/>
    </xf>
    <xf numFmtId="0" fontId="103" fillId="0" borderId="0" xfId="0" applyFont="1" applyAlignment="1" applyProtection="1">
      <alignment vertical="center"/>
      <protection locked="0"/>
    </xf>
    <xf numFmtId="0" fontId="105" fillId="0" borderId="0" xfId="28" applyFont="1" applyAlignment="1" applyProtection="1">
      <protection locked="0"/>
    </xf>
    <xf numFmtId="0" fontId="87" fillId="0" borderId="43" xfId="28" applyFont="1" applyBorder="1" applyAlignment="1" applyProtection="1">
      <protection locked="0"/>
    </xf>
    <xf numFmtId="0" fontId="87" fillId="0" borderId="48" xfId="28" applyFont="1" applyBorder="1" applyAlignment="1" applyProtection="1">
      <protection locked="0"/>
    </xf>
    <xf numFmtId="3" fontId="87" fillId="0" borderId="44" xfId="28" applyNumberFormat="1" applyFont="1" applyBorder="1" applyAlignment="1" applyProtection="1">
      <protection locked="0"/>
    </xf>
    <xf numFmtId="0" fontId="106" fillId="25" borderId="48" xfId="28" applyFont="1" applyFill="1" applyBorder="1" applyAlignment="1" applyProtection="1">
      <protection locked="0"/>
    </xf>
    <xf numFmtId="3" fontId="107" fillId="0" borderId="48" xfId="0" applyNumberFormat="1" applyFont="1" applyBorder="1"/>
    <xf numFmtId="0" fontId="87" fillId="0" borderId="0" xfId="28" applyFont="1" applyAlignment="1" applyProtection="1">
      <alignment vertical="center"/>
      <protection locked="0"/>
    </xf>
    <xf numFmtId="0" fontId="105" fillId="0" borderId="0" xfId="28" applyFont="1" applyAlignment="1" applyProtection="1">
      <alignment vertical="center"/>
      <protection locked="0"/>
    </xf>
    <xf numFmtId="0" fontId="87" fillId="0" borderId="192" xfId="28" applyFont="1" applyBorder="1" applyAlignment="1" applyProtection="1">
      <protection locked="0"/>
    </xf>
    <xf numFmtId="0" fontId="108" fillId="0" borderId="162" xfId="28" applyFont="1" applyBorder="1" applyAlignment="1" applyProtection="1">
      <protection locked="0"/>
    </xf>
    <xf numFmtId="0" fontId="87" fillId="0" borderId="0" xfId="28" applyFont="1" applyAlignment="1" applyProtection="1">
      <protection locked="0"/>
    </xf>
    <xf numFmtId="0" fontId="9" fillId="26" borderId="170" xfId="2" applyFont="1" applyFill="1" applyBorder="1" applyAlignment="1" applyProtection="1">
      <alignment horizontal="center" wrapText="1"/>
      <protection locked="0"/>
    </xf>
    <xf numFmtId="0" fontId="9" fillId="26" borderId="174" xfId="2" applyFont="1" applyFill="1" applyBorder="1" applyAlignment="1" applyProtection="1">
      <alignment horizontal="center"/>
      <protection locked="0"/>
    </xf>
    <xf numFmtId="0" fontId="14" fillId="26" borderId="170" xfId="2" applyFont="1" applyFill="1" applyBorder="1" applyAlignment="1" applyProtection="1">
      <alignment horizontal="center" wrapText="1"/>
      <protection locked="0"/>
    </xf>
    <xf numFmtId="0" fontId="9" fillId="41" borderId="161" xfId="2" applyFont="1" applyFill="1" applyBorder="1" applyAlignment="1" applyProtection="1">
      <alignment horizontal="center"/>
      <protection locked="0"/>
    </xf>
    <xf numFmtId="0" fontId="9" fillId="41" borderId="169" xfId="2" applyFont="1" applyFill="1" applyBorder="1" applyAlignment="1" applyProtection="1">
      <alignment horizontal="center" wrapText="1"/>
      <protection locked="0"/>
    </xf>
    <xf numFmtId="0" fontId="42" fillId="10" borderId="68" xfId="0" applyFont="1" applyFill="1" applyBorder="1" applyAlignment="1" applyProtection="1">
      <alignment horizontal="right" vertical="center"/>
      <protection locked="0"/>
    </xf>
    <xf numFmtId="0" fontId="9" fillId="13" borderId="252" xfId="2" applyFont="1" applyFill="1" applyBorder="1" applyAlignment="1" applyProtection="1">
      <alignment horizontal="center" vertical="center"/>
      <protection locked="0"/>
    </xf>
    <xf numFmtId="0" fontId="12" fillId="0" borderId="4" xfId="2" applyFont="1" applyBorder="1" applyAlignment="1" applyProtection="1">
      <alignment horizontal="right" vertical="center"/>
      <protection locked="0"/>
    </xf>
    <xf numFmtId="0" fontId="100" fillId="0" borderId="0" xfId="0" applyFont="1" applyAlignment="1" applyProtection="1">
      <alignment horizontal="left"/>
      <protection locked="0"/>
    </xf>
    <xf numFmtId="0" fontId="9" fillId="0" borderId="0" xfId="0" applyFont="1" applyAlignment="1" applyProtection="1">
      <alignment vertical="center"/>
      <protection locked="0"/>
    </xf>
    <xf numFmtId="0" fontId="89" fillId="0" borderId="0" xfId="0" applyFont="1" applyProtection="1">
      <protection locked="0"/>
    </xf>
    <xf numFmtId="0" fontId="81" fillId="0" borderId="0" xfId="0" applyFont="1" applyProtection="1">
      <protection locked="0"/>
    </xf>
    <xf numFmtId="0" fontId="89" fillId="36" borderId="0" xfId="0" applyFont="1" applyFill="1" applyProtection="1">
      <protection locked="0"/>
    </xf>
    <xf numFmtId="0" fontId="89" fillId="42" borderId="0" xfId="0" applyFont="1" applyFill="1" applyProtection="1">
      <protection locked="0"/>
    </xf>
    <xf numFmtId="0" fontId="81" fillId="26" borderId="0" xfId="0" applyFont="1" applyFill="1" applyProtection="1">
      <protection locked="0"/>
    </xf>
    <xf numFmtId="43" fontId="9" fillId="0" borderId="0" xfId="3" applyFont="1" applyFill="1" applyBorder="1" applyAlignment="1" applyProtection="1">
      <alignment horizontal="center" vertical="center" wrapText="1"/>
      <protection locked="0"/>
    </xf>
    <xf numFmtId="43" fontId="11" fillId="0" borderId="0" xfId="3" applyFont="1" applyBorder="1" applyAlignment="1" applyProtection="1">
      <protection locked="0"/>
    </xf>
    <xf numFmtId="43" fontId="47" fillId="0" borderId="0" xfId="3" applyFont="1" applyFill="1" applyBorder="1" applyAlignment="1" applyProtection="1">
      <alignment horizontal="center" vertical="center" wrapText="1"/>
      <protection locked="0"/>
    </xf>
    <xf numFmtId="43" fontId="113" fillId="0" borderId="0" xfId="3" applyFont="1" applyBorder="1" applyAlignment="1" applyProtection="1">
      <protection locked="0"/>
    </xf>
    <xf numFmtId="43" fontId="115" fillId="41" borderId="0" xfId="3" applyFont="1" applyFill="1" applyBorder="1" applyAlignment="1" applyProtection="1">
      <protection locked="0"/>
    </xf>
    <xf numFmtId="43" fontId="113" fillId="25" borderId="0" xfId="3" applyFont="1" applyFill="1" applyBorder="1" applyAlignment="1" applyProtection="1">
      <protection locked="0"/>
    </xf>
    <xf numFmtId="43" fontId="113" fillId="41" borderId="0" xfId="3" applyFont="1" applyFill="1" applyBorder="1" applyAlignment="1" applyProtection="1">
      <protection locked="0"/>
    </xf>
    <xf numFmtId="43" fontId="19" fillId="41" borderId="0" xfId="3" applyFont="1" applyFill="1" applyBorder="1" applyAlignment="1" applyProtection="1">
      <protection locked="0"/>
    </xf>
    <xf numFmtId="43" fontId="19" fillId="25" borderId="0" xfId="3" applyFont="1" applyFill="1" applyBorder="1" applyAlignment="1" applyProtection="1">
      <protection locked="0"/>
    </xf>
    <xf numFmtId="43" fontId="11" fillId="25" borderId="0" xfId="3" applyFont="1" applyFill="1" applyBorder="1" applyAlignment="1" applyProtection="1">
      <protection locked="0"/>
    </xf>
    <xf numFmtId="43" fontId="112" fillId="0" borderId="0" xfId="3" applyFont="1" applyFill="1" applyBorder="1" applyAlignment="1" applyProtection="1">
      <alignment vertical="center"/>
      <protection locked="0"/>
    </xf>
    <xf numFmtId="0" fontId="21" fillId="0" borderId="0" xfId="0" applyFont="1" applyAlignment="1" applyProtection="1">
      <alignment vertical="center" wrapText="1"/>
      <protection locked="0"/>
    </xf>
    <xf numFmtId="43" fontId="22" fillId="0" borderId="0" xfId="15" applyFont="1" applyFill="1" applyBorder="1" applyAlignment="1" applyProtection="1">
      <alignment vertical="center" wrapText="1"/>
      <protection locked="0"/>
    </xf>
    <xf numFmtId="43" fontId="52" fillId="0" borderId="2" xfId="3" applyFont="1" applyBorder="1" applyAlignment="1" applyProtection="1">
      <protection locked="0"/>
    </xf>
    <xf numFmtId="43" fontId="41" fillId="0" borderId="2" xfId="3" applyFont="1" applyBorder="1" applyProtection="1">
      <protection locked="0"/>
    </xf>
    <xf numFmtId="43" fontId="16" fillId="0" borderId="2" xfId="3" applyFont="1" applyBorder="1" applyAlignment="1" applyProtection="1">
      <protection locked="0"/>
    </xf>
    <xf numFmtId="43" fontId="116" fillId="0" borderId="0" xfId="3" applyFont="1" applyBorder="1" applyAlignment="1" applyProtection="1">
      <protection locked="0"/>
    </xf>
    <xf numFmtId="43" fontId="52" fillId="0" borderId="0" xfId="3" applyFont="1" applyFill="1" applyBorder="1" applyProtection="1">
      <protection locked="0"/>
    </xf>
    <xf numFmtId="43" fontId="53" fillId="0" borderId="0" xfId="3" applyFont="1" applyBorder="1" applyAlignment="1" applyProtection="1">
      <protection locked="0"/>
    </xf>
    <xf numFmtId="43" fontId="5" fillId="0" borderId="0" xfId="3" applyFont="1" applyBorder="1" applyAlignment="1" applyProtection="1">
      <alignment vertical="center"/>
      <protection locked="0"/>
    </xf>
    <xf numFmtId="43" fontId="116" fillId="0" borderId="0" xfId="3" applyFont="1" applyBorder="1" applyAlignment="1" applyProtection="1">
      <alignment vertical="center"/>
      <protection locked="0"/>
    </xf>
    <xf numFmtId="43" fontId="53" fillId="0" borderId="0" xfId="3" applyFont="1" applyBorder="1" applyAlignment="1" applyProtection="1">
      <alignment vertical="center"/>
      <protection locked="0"/>
    </xf>
    <xf numFmtId="43" fontId="6" fillId="0" borderId="0" xfId="3" applyFont="1" applyBorder="1" applyAlignment="1" applyProtection="1">
      <alignment vertical="center"/>
      <protection locked="0"/>
    </xf>
    <xf numFmtId="43" fontId="117" fillId="0" borderId="165" xfId="3" applyFont="1" applyBorder="1" applyAlignment="1" applyProtection="1">
      <alignment vertical="center"/>
      <protection locked="0"/>
    </xf>
    <xf numFmtId="43" fontId="6" fillId="0" borderId="165" xfId="3" applyFont="1" applyBorder="1" applyAlignment="1" applyProtection="1">
      <alignment vertical="center"/>
      <protection locked="0"/>
    </xf>
    <xf numFmtId="43" fontId="26" fillId="0" borderId="165" xfId="3" applyFont="1" applyBorder="1" applyAlignment="1" applyProtection="1">
      <alignment vertical="center"/>
      <protection locked="0"/>
    </xf>
    <xf numFmtId="43" fontId="46" fillId="0" borderId="0" xfId="3" applyFont="1" applyFill="1" applyBorder="1" applyAlignment="1" applyProtection="1">
      <alignment vertical="center"/>
      <protection locked="0"/>
    </xf>
    <xf numFmtId="43" fontId="21" fillId="4" borderId="46" xfId="3" applyFont="1" applyFill="1" applyBorder="1" applyAlignment="1" applyProtection="1">
      <alignment horizontal="left" vertical="center" wrapText="1"/>
      <protection locked="0"/>
    </xf>
    <xf numFmtId="43" fontId="4" fillId="2" borderId="55" xfId="3" applyFont="1" applyFill="1" applyBorder="1" applyAlignment="1" applyProtection="1">
      <alignment horizontal="left" vertical="center" wrapText="1"/>
      <protection locked="0"/>
    </xf>
    <xf numFmtId="43" fontId="4" fillId="5" borderId="161" xfId="3" applyFont="1" applyFill="1" applyBorder="1" applyAlignment="1" applyProtection="1">
      <alignment horizontal="center" vertical="center" wrapText="1"/>
      <protection locked="0"/>
    </xf>
    <xf numFmtId="43" fontId="4" fillId="6" borderId="174" xfId="3" applyFont="1" applyFill="1" applyBorder="1" applyAlignment="1" applyProtection="1">
      <alignment horizontal="center" vertical="center" wrapText="1"/>
      <protection locked="0"/>
    </xf>
    <xf numFmtId="43" fontId="4" fillId="5" borderId="58" xfId="3" applyFont="1" applyFill="1" applyBorder="1" applyAlignment="1" applyProtection="1">
      <alignment horizontal="center" vertical="center" wrapText="1"/>
      <protection locked="0"/>
    </xf>
    <xf numFmtId="43" fontId="17" fillId="0" borderId="31" xfId="3" applyFont="1" applyBorder="1" applyProtection="1">
      <protection locked="0"/>
    </xf>
    <xf numFmtId="43" fontId="41" fillId="0" borderId="0" xfId="3" applyFont="1" applyBorder="1" applyProtection="1">
      <protection locked="0"/>
    </xf>
    <xf numFmtId="0" fontId="9" fillId="6" borderId="53" xfId="2" applyFont="1" applyFill="1" applyBorder="1" applyAlignment="1" applyProtection="1">
      <alignment horizontal="left" vertical="center"/>
      <protection locked="0"/>
    </xf>
    <xf numFmtId="0" fontId="94" fillId="37" borderId="0" xfId="2" applyFont="1" applyFill="1" applyAlignment="1" applyProtection="1">
      <alignment horizontal="left" vertical="center" wrapText="1"/>
      <protection locked="0"/>
    </xf>
    <xf numFmtId="43" fontId="94" fillId="37" borderId="0" xfId="4" applyFont="1" applyFill="1" applyBorder="1" applyAlignment="1" applyProtection="1">
      <alignment horizontal="center" vertical="center"/>
      <protection locked="0"/>
    </xf>
    <xf numFmtId="0" fontId="94" fillId="37" borderId="0" xfId="2" applyFont="1" applyFill="1" applyAlignment="1" applyProtection="1">
      <alignment vertical="center"/>
      <protection locked="0"/>
    </xf>
    <xf numFmtId="0" fontId="93" fillId="0" borderId="0" xfId="2" applyFont="1" applyProtection="1">
      <protection locked="0"/>
    </xf>
    <xf numFmtId="0" fontId="3" fillId="44" borderId="0" xfId="2" applyFill="1" applyProtection="1">
      <protection locked="0"/>
    </xf>
    <xf numFmtId="0" fontId="4" fillId="2" borderId="76" xfId="2" applyFont="1" applyFill="1" applyBorder="1" applyAlignment="1" applyProtection="1">
      <alignment horizontal="center"/>
      <protection locked="0"/>
    </xf>
    <xf numFmtId="0" fontId="9" fillId="4" borderId="38" xfId="2" applyFont="1" applyFill="1" applyBorder="1" applyAlignment="1" applyProtection="1">
      <alignment horizontal="center" wrapText="1"/>
      <protection locked="0"/>
    </xf>
    <xf numFmtId="0" fontId="9" fillId="4" borderId="39" xfId="2" applyFont="1" applyFill="1" applyBorder="1" applyAlignment="1" applyProtection="1">
      <alignment horizontal="center" wrapText="1"/>
      <protection locked="0"/>
    </xf>
    <xf numFmtId="0" fontId="13" fillId="0" borderId="0" xfId="2" applyFont="1" applyProtection="1">
      <protection locked="0"/>
    </xf>
    <xf numFmtId="43" fontId="4" fillId="0" borderId="7" xfId="3" applyFont="1" applyFill="1" applyBorder="1" applyAlignment="1" applyProtection="1">
      <protection locked="0"/>
    </xf>
    <xf numFmtId="43" fontId="17" fillId="0" borderId="3" xfId="3" applyFont="1" applyFill="1" applyBorder="1" applyProtection="1">
      <protection locked="0"/>
    </xf>
    <xf numFmtId="43" fontId="17" fillId="0" borderId="5" xfId="3" applyFont="1" applyFill="1" applyBorder="1" applyProtection="1">
      <protection locked="0"/>
    </xf>
    <xf numFmtId="43" fontId="17" fillId="0" borderId="73" xfId="3" applyFont="1" applyFill="1" applyBorder="1" applyAlignment="1" applyProtection="1">
      <alignment vertical="center"/>
      <protection locked="0"/>
    </xf>
    <xf numFmtId="43" fontId="19" fillId="3" borderId="84" xfId="3" applyFont="1" applyFill="1" applyBorder="1" applyAlignment="1" applyProtection="1">
      <alignment vertical="center"/>
      <protection locked="0"/>
    </xf>
    <xf numFmtId="43" fontId="9" fillId="3" borderId="93" xfId="3" applyFont="1" applyFill="1" applyBorder="1" applyAlignment="1" applyProtection="1">
      <alignment horizontal="center" wrapText="1"/>
      <protection locked="0"/>
    </xf>
    <xf numFmtId="0" fontId="12" fillId="6" borderId="34" xfId="2" applyFont="1" applyFill="1" applyBorder="1" applyAlignment="1" applyProtection="1">
      <alignment horizontal="center" vertical="center"/>
      <protection locked="0"/>
    </xf>
    <xf numFmtId="43" fontId="21" fillId="6" borderId="35" xfId="3" applyFont="1" applyFill="1" applyBorder="1" applyAlignment="1" applyProtection="1">
      <alignment vertical="center"/>
      <protection locked="0"/>
    </xf>
    <xf numFmtId="0" fontId="120" fillId="29" borderId="252" xfId="0" applyFont="1" applyFill="1" applyBorder="1" applyAlignment="1">
      <alignment vertical="center"/>
    </xf>
    <xf numFmtId="0" fontId="120" fillId="29" borderId="252" xfId="0" applyFont="1" applyFill="1" applyBorder="1" applyAlignment="1">
      <alignment horizontal="center" vertical="center"/>
    </xf>
    <xf numFmtId="0" fontId="121" fillId="0" borderId="0" xfId="0" applyFont="1" applyAlignment="1">
      <alignment vertical="center"/>
    </xf>
    <xf numFmtId="0" fontId="121" fillId="29" borderId="69" xfId="0" applyFont="1" applyFill="1" applyBorder="1" applyAlignment="1">
      <alignment vertical="center"/>
    </xf>
    <xf numFmtId="0" fontId="21" fillId="29" borderId="122" xfId="2" applyFont="1" applyFill="1" applyBorder="1" applyAlignment="1" applyProtection="1">
      <alignment horizontal="center" vertical="center"/>
      <protection locked="0"/>
    </xf>
    <xf numFmtId="0" fontId="21" fillId="0" borderId="121" xfId="2" applyFont="1" applyBorder="1" applyAlignment="1" applyProtection="1">
      <alignment horizontal="center" vertical="center"/>
      <protection locked="0"/>
    </xf>
    <xf numFmtId="0" fontId="21" fillId="0" borderId="100" xfId="2" applyFont="1" applyBorder="1" applyAlignment="1" applyProtection="1">
      <alignment horizontal="center" vertical="center"/>
      <protection locked="0"/>
    </xf>
    <xf numFmtId="0" fontId="121" fillId="29" borderId="252" xfId="0" applyFont="1" applyFill="1" applyBorder="1" applyAlignment="1">
      <alignment vertical="center"/>
    </xf>
    <xf numFmtId="43" fontId="121" fillId="0" borderId="0" xfId="3" applyFont="1" applyAlignment="1">
      <alignment vertical="center"/>
    </xf>
    <xf numFmtId="43" fontId="121" fillId="0" borderId="255" xfId="3" applyFont="1" applyBorder="1" applyAlignment="1">
      <alignment vertical="center"/>
    </xf>
    <xf numFmtId="43" fontId="121" fillId="0" borderId="257" xfId="3" applyFont="1" applyBorder="1" applyAlignment="1">
      <alignment vertical="center"/>
    </xf>
    <xf numFmtId="43" fontId="121" fillId="0" borderId="258" xfId="3" applyFont="1" applyBorder="1" applyAlignment="1">
      <alignment vertical="center"/>
    </xf>
    <xf numFmtId="0" fontId="124" fillId="0" borderId="0" xfId="0" applyFont="1" applyAlignment="1">
      <alignment vertical="center"/>
    </xf>
    <xf numFmtId="0" fontId="26" fillId="0" borderId="0" xfId="18" applyFont="1" applyAlignment="1" applyProtection="1">
      <alignment horizontal="left" vertical="center"/>
      <protection locked="0"/>
    </xf>
    <xf numFmtId="0" fontId="6" fillId="0" borderId="0" xfId="18" applyFont="1" applyAlignment="1" applyProtection="1">
      <alignment horizontal="center" vertical="center"/>
      <protection locked="0"/>
    </xf>
    <xf numFmtId="0" fontId="26" fillId="0" borderId="0" xfId="18" applyFont="1" applyAlignment="1" applyProtection="1">
      <alignment horizontal="center" vertical="center"/>
      <protection locked="0"/>
    </xf>
    <xf numFmtId="17" fontId="6" fillId="0" borderId="0" xfId="18" applyNumberFormat="1" applyFont="1" applyAlignment="1" applyProtection="1">
      <alignment horizontal="center" vertical="center"/>
      <protection locked="0"/>
    </xf>
    <xf numFmtId="0" fontId="79" fillId="0" borderId="0" xfId="0" applyFont="1" applyAlignment="1">
      <alignment vertical="center"/>
    </xf>
    <xf numFmtId="0" fontId="126" fillId="34" borderId="7" xfId="18" applyFont="1" applyFill="1" applyBorder="1" applyAlignment="1">
      <alignment horizontal="center" vertical="center"/>
    </xf>
    <xf numFmtId="0" fontId="103" fillId="0" borderId="46" xfId="18" applyFont="1" applyBorder="1" applyAlignment="1" applyProtection="1">
      <alignment horizontal="left" vertical="center"/>
      <protection locked="0"/>
    </xf>
    <xf numFmtId="0" fontId="121" fillId="25" borderId="0" xfId="0" applyFont="1" applyFill="1" applyAlignment="1">
      <alignment vertical="center"/>
    </xf>
    <xf numFmtId="0" fontId="121" fillId="47" borderId="0" xfId="0" applyFont="1" applyFill="1" applyAlignment="1">
      <alignment vertical="center"/>
    </xf>
    <xf numFmtId="49" fontId="16" fillId="0" borderId="4" xfId="18" applyNumberFormat="1" applyFont="1" applyBorder="1" applyAlignment="1">
      <alignment horizontal="left" vertical="center"/>
    </xf>
    <xf numFmtId="0" fontId="16" fillId="0" borderId="0" xfId="18" applyFont="1" applyAlignment="1" applyProtection="1">
      <alignment horizontal="left" vertical="center"/>
      <protection locked="0"/>
    </xf>
    <xf numFmtId="0" fontId="4" fillId="0" borderId="0" xfId="18" applyFont="1" applyAlignment="1" applyProtection="1">
      <alignment horizontal="center" vertical="center"/>
      <protection locked="0"/>
    </xf>
    <xf numFmtId="0" fontId="16" fillId="0" borderId="0" xfId="18" applyFont="1" applyAlignment="1" applyProtection="1">
      <alignment horizontal="center" vertical="center"/>
      <protection locked="0"/>
    </xf>
    <xf numFmtId="17" fontId="4" fillId="0" borderId="0" xfId="18" applyNumberFormat="1" applyFont="1" applyAlignment="1" applyProtection="1">
      <alignment horizontal="center" vertical="center"/>
      <protection locked="0"/>
    </xf>
    <xf numFmtId="0" fontId="102" fillId="0" borderId="0" xfId="0" applyFont="1" applyAlignment="1">
      <alignment vertical="center"/>
    </xf>
    <xf numFmtId="0" fontId="4" fillId="0" borderId="0" xfId="18" applyFont="1" applyAlignment="1">
      <alignment vertical="center"/>
    </xf>
    <xf numFmtId="0" fontId="83" fillId="0" borderId="0" xfId="0" applyFont="1" applyAlignment="1">
      <alignment vertical="center"/>
    </xf>
    <xf numFmtId="0" fontId="122" fillId="0" borderId="74" xfId="18" applyFont="1" applyBorder="1" applyAlignment="1">
      <alignment vertical="center"/>
    </xf>
    <xf numFmtId="0" fontId="122" fillId="0" borderId="0" xfId="0" applyFont="1" applyAlignment="1">
      <alignment vertical="center"/>
    </xf>
    <xf numFmtId="0" fontId="127" fillId="0" borderId="74" xfId="18" applyFont="1" applyBorder="1" applyAlignment="1">
      <alignment vertical="center"/>
    </xf>
    <xf numFmtId="0" fontId="92" fillId="0" borderId="0" xfId="0" applyFont="1" applyAlignment="1">
      <alignment vertical="center" textRotation="45"/>
    </xf>
    <xf numFmtId="0" fontId="129" fillId="51" borderId="0" xfId="18" applyFont="1" applyFill="1" applyAlignment="1">
      <alignment horizontal="center" vertical="center" textRotation="45"/>
    </xf>
    <xf numFmtId="0" fontId="92" fillId="0" borderId="0" xfId="0" applyFont="1" applyAlignment="1">
      <alignment vertical="center"/>
    </xf>
    <xf numFmtId="0" fontId="126" fillId="52" borderId="124" xfId="18" applyFont="1" applyFill="1" applyBorder="1" applyAlignment="1">
      <alignment horizontal="center" vertical="center" wrapText="1"/>
    </xf>
    <xf numFmtId="0" fontId="119" fillId="0" borderId="0" xfId="0" applyFont="1"/>
    <xf numFmtId="0" fontId="83" fillId="0" borderId="0" xfId="0" applyFont="1"/>
    <xf numFmtId="0" fontId="0" fillId="59" borderId="0" xfId="0" applyFill="1"/>
    <xf numFmtId="0" fontId="2" fillId="0" borderId="0" xfId="0" applyFont="1" applyAlignment="1">
      <alignment vertical="center"/>
    </xf>
    <xf numFmtId="0" fontId="2" fillId="0" borderId="0" xfId="0" applyFont="1"/>
    <xf numFmtId="0" fontId="119" fillId="0" borderId="0" xfId="0" applyFont="1" applyAlignment="1">
      <alignment vertical="center"/>
    </xf>
    <xf numFmtId="0" fontId="88" fillId="0" borderId="0" xfId="0" applyFont="1" applyAlignment="1">
      <alignment vertical="center"/>
    </xf>
    <xf numFmtId="0" fontId="2" fillId="36" borderId="48" xfId="0" applyFont="1" applyFill="1" applyBorder="1" applyAlignment="1">
      <alignment horizontal="right" vertical="center"/>
    </xf>
    <xf numFmtId="0" fontId="0" fillId="36" borderId="48" xfId="0" applyFill="1" applyBorder="1" applyAlignment="1">
      <alignment vertical="center"/>
    </xf>
    <xf numFmtId="0" fontId="2" fillId="31" borderId="48" xfId="0" applyFont="1" applyFill="1" applyBorder="1" applyAlignment="1">
      <alignment vertical="center"/>
    </xf>
    <xf numFmtId="0" fontId="0" fillId="60" borderId="0" xfId="0" applyFill="1" applyAlignment="1">
      <alignment vertical="center"/>
    </xf>
    <xf numFmtId="0" fontId="131" fillId="60" borderId="265" xfId="0" applyFont="1" applyFill="1" applyBorder="1" applyAlignment="1">
      <alignment horizontal="left" vertical="center" wrapText="1"/>
    </xf>
    <xf numFmtId="0" fontId="131" fillId="60" borderId="265" xfId="0" applyFont="1" applyFill="1" applyBorder="1" applyAlignment="1">
      <alignment horizontal="right" vertical="center" wrapText="1"/>
    </xf>
    <xf numFmtId="0" fontId="131" fillId="60" borderId="265" xfId="0" applyFont="1" applyFill="1" applyBorder="1" applyAlignment="1">
      <alignment vertical="center" wrapText="1"/>
    </xf>
    <xf numFmtId="0" fontId="132" fillId="60" borderId="265" xfId="0" applyFont="1" applyFill="1" applyBorder="1" applyAlignment="1">
      <alignment horizontal="left" vertical="center" wrapText="1"/>
    </xf>
    <xf numFmtId="0" fontId="132" fillId="60" borderId="265" xfId="0" applyFont="1" applyFill="1" applyBorder="1" applyAlignment="1">
      <alignment horizontal="right" vertical="center" wrapText="1"/>
    </xf>
    <xf numFmtId="0" fontId="111" fillId="0" borderId="0" xfId="0" applyFont="1" applyAlignment="1">
      <alignment horizontal="left" vertical="center"/>
    </xf>
    <xf numFmtId="0" fontId="21" fillId="0" borderId="4" xfId="27" applyFont="1" applyBorder="1" applyAlignment="1" applyProtection="1">
      <alignment vertical="center"/>
      <protection locked="0"/>
    </xf>
    <xf numFmtId="43" fontId="26" fillId="0" borderId="0" xfId="3" applyFont="1" applyFill="1" applyBorder="1" applyAlignment="1" applyProtection="1">
      <protection locked="0"/>
    </xf>
    <xf numFmtId="0" fontId="0" fillId="0" borderId="165" xfId="0" applyBorder="1"/>
    <xf numFmtId="0" fontId="0" fillId="0" borderId="48" xfId="0" applyBorder="1"/>
    <xf numFmtId="0" fontId="2" fillId="26" borderId="48" xfId="0" applyFont="1" applyFill="1" applyBorder="1"/>
    <xf numFmtId="0" fontId="2" fillId="44" borderId="48" xfId="0" applyFont="1" applyFill="1" applyBorder="1"/>
    <xf numFmtId="0" fontId="2" fillId="42" borderId="48" xfId="0" applyFont="1" applyFill="1" applyBorder="1"/>
    <xf numFmtId="166" fontId="0" fillId="0" borderId="48" xfId="31" applyNumberFormat="1" applyFont="1" applyBorder="1"/>
    <xf numFmtId="166" fontId="2" fillId="26" borderId="48" xfId="31" applyNumberFormat="1" applyFont="1" applyFill="1" applyBorder="1"/>
    <xf numFmtId="166" fontId="2" fillId="44" borderId="48" xfId="31" applyNumberFormat="1" applyFont="1" applyFill="1" applyBorder="1"/>
    <xf numFmtId="166" fontId="2" fillId="42" borderId="48" xfId="31" applyNumberFormat="1" applyFont="1" applyFill="1" applyBorder="1"/>
    <xf numFmtId="166" fontId="0" fillId="61" borderId="48" xfId="31" applyNumberFormat="1" applyFont="1" applyFill="1" applyBorder="1"/>
    <xf numFmtId="0" fontId="2" fillId="0" borderId="165" xfId="0" applyFont="1" applyBorder="1"/>
    <xf numFmtId="0" fontId="4" fillId="0" borderId="1" xfId="2" applyFont="1" applyBorder="1" applyAlignment="1" applyProtection="1">
      <alignment horizontal="left"/>
      <protection locked="0"/>
    </xf>
    <xf numFmtId="0" fontId="6" fillId="0" borderId="7" xfId="2" applyFont="1" applyBorder="1" applyAlignment="1" applyProtection="1">
      <alignment horizontal="left" vertical="center"/>
      <protection locked="0"/>
    </xf>
    <xf numFmtId="0" fontId="24" fillId="0" borderId="1" xfId="2" applyFont="1" applyBorder="1" applyAlignment="1" applyProtection="1">
      <alignment horizontal="left"/>
      <protection locked="0"/>
    </xf>
    <xf numFmtId="0" fontId="24" fillId="0" borderId="2" xfId="2" applyFont="1" applyBorder="1" applyAlignment="1" applyProtection="1">
      <alignment horizontal="left"/>
      <protection locked="0"/>
    </xf>
    <xf numFmtId="0" fontId="4" fillId="0" borderId="1" xfId="0" applyFont="1" applyBorder="1" applyAlignment="1" applyProtection="1">
      <alignment horizontal="left"/>
      <protection locked="0"/>
    </xf>
    <xf numFmtId="0" fontId="4" fillId="0" borderId="2" xfId="0" applyFont="1" applyBorder="1" applyAlignment="1" applyProtection="1">
      <alignment horizontal="left"/>
      <protection locked="0"/>
    </xf>
    <xf numFmtId="0" fontId="5" fillId="0" borderId="4" xfId="2" applyFont="1" applyBorder="1" applyAlignment="1" applyProtection="1">
      <alignment horizontal="left"/>
      <protection locked="0"/>
    </xf>
    <xf numFmtId="0" fontId="5" fillId="0" borderId="0" xfId="2" applyFont="1" applyAlignment="1" applyProtection="1">
      <alignment horizontal="left"/>
      <protection locked="0"/>
    </xf>
    <xf numFmtId="43" fontId="21" fillId="4" borderId="38" xfId="3" applyFont="1" applyFill="1" applyBorder="1" applyAlignment="1" applyProtection="1">
      <alignment horizontal="center" vertical="center" wrapText="1"/>
      <protection locked="0"/>
    </xf>
    <xf numFmtId="43" fontId="21" fillId="4" borderId="39" xfId="3" applyFont="1" applyFill="1" applyBorder="1" applyAlignment="1" applyProtection="1">
      <alignment horizontal="center" vertical="center" wrapText="1"/>
      <protection locked="0"/>
    </xf>
    <xf numFmtId="43" fontId="4" fillId="6" borderId="57" xfId="3" applyFont="1" applyFill="1" applyBorder="1" applyAlignment="1" applyProtection="1">
      <alignment horizontal="center" vertical="center" wrapText="1"/>
      <protection locked="0"/>
    </xf>
    <xf numFmtId="0" fontId="9" fillId="4" borderId="87" xfId="2" applyFont="1" applyFill="1" applyBorder="1" applyAlignment="1" applyProtection="1">
      <alignment horizontal="center"/>
      <protection locked="0"/>
    </xf>
    <xf numFmtId="0" fontId="27" fillId="2" borderId="0" xfId="2" applyFont="1" applyFill="1" applyAlignment="1" applyProtection="1">
      <alignment horizontal="left" vertical="center" wrapText="1"/>
      <protection locked="0"/>
    </xf>
    <xf numFmtId="0" fontId="4" fillId="2" borderId="0" xfId="2" applyFont="1" applyFill="1" applyAlignment="1" applyProtection="1">
      <alignment horizontal="center"/>
      <protection locked="0"/>
    </xf>
    <xf numFmtId="0" fontId="16" fillId="2" borderId="0" xfId="2" applyFont="1" applyFill="1" applyAlignment="1" applyProtection="1">
      <alignment horizontal="center"/>
      <protection locked="0"/>
    </xf>
    <xf numFmtId="0" fontId="12" fillId="0" borderId="4" xfId="2" applyFont="1" applyBorder="1" applyAlignment="1" applyProtection="1">
      <alignment wrapText="1"/>
      <protection locked="0"/>
    </xf>
    <xf numFmtId="0" fontId="12" fillId="0" borderId="31" xfId="2" applyFont="1" applyBorder="1" applyAlignment="1" applyProtection="1">
      <alignment wrapText="1"/>
      <protection locked="0"/>
    </xf>
    <xf numFmtId="0" fontId="13" fillId="0" borderId="32" xfId="2" applyFont="1" applyBorder="1" applyProtection="1">
      <protection locked="0"/>
    </xf>
    <xf numFmtId="0" fontId="17" fillId="0" borderId="31" xfId="2" applyFont="1" applyBorder="1" applyAlignment="1" applyProtection="1">
      <alignment vertical="center"/>
      <protection locked="0"/>
    </xf>
    <xf numFmtId="0" fontId="9" fillId="4" borderId="55" xfId="2" applyFont="1" applyFill="1" applyBorder="1" applyAlignment="1" applyProtection="1">
      <alignment wrapText="1"/>
      <protection locked="0"/>
    </xf>
    <xf numFmtId="0" fontId="4" fillId="6" borderId="53" xfId="0" applyFont="1" applyFill="1" applyBorder="1" applyAlignment="1" applyProtection="1">
      <alignment horizontal="left" vertical="center" wrapText="1"/>
      <protection locked="0"/>
    </xf>
    <xf numFmtId="43" fontId="4" fillId="3" borderId="30" xfId="3" applyFont="1" applyFill="1" applyBorder="1" applyAlignment="1" applyProtection="1">
      <alignment horizontal="center" wrapText="1"/>
      <protection locked="0"/>
    </xf>
    <xf numFmtId="0" fontId="17" fillId="0" borderId="4" xfId="0" applyFont="1" applyBorder="1"/>
    <xf numFmtId="0" fontId="17" fillId="0" borderId="109" xfId="0" applyFont="1" applyBorder="1"/>
    <xf numFmtId="0" fontId="12" fillId="0" borderId="109" xfId="0" applyFont="1" applyBorder="1"/>
    <xf numFmtId="0" fontId="29" fillId="0" borderId="32" xfId="0" applyFont="1" applyBorder="1" applyAlignment="1" applyProtection="1">
      <alignment horizontal="left" vertical="center"/>
      <protection locked="0"/>
    </xf>
    <xf numFmtId="0" fontId="13" fillId="0" borderId="32" xfId="2" applyFont="1" applyBorder="1" applyAlignment="1" applyProtection="1">
      <alignment horizontal="center" vertical="center"/>
      <protection locked="0"/>
    </xf>
    <xf numFmtId="0" fontId="12" fillId="0" borderId="32" xfId="0" applyFont="1" applyBorder="1" applyAlignment="1" applyProtection="1">
      <alignment horizontal="center" vertical="center"/>
      <protection locked="0"/>
    </xf>
    <xf numFmtId="0" fontId="12" fillId="0" borderId="32" xfId="2" applyFont="1" applyBorder="1" applyAlignment="1" applyProtection="1">
      <alignment horizontal="center" vertical="center"/>
      <protection locked="0"/>
    </xf>
    <xf numFmtId="0" fontId="12" fillId="0" borderId="36" xfId="2" applyFont="1" applyBorder="1" applyAlignment="1" applyProtection="1">
      <alignment vertical="center"/>
      <protection locked="0"/>
    </xf>
    <xf numFmtId="43" fontId="12" fillId="6" borderId="34" xfId="8" applyFont="1" applyFill="1" applyBorder="1" applyAlignment="1" applyProtection="1">
      <alignment horizontal="right" vertical="center" wrapText="1"/>
      <protection locked="0"/>
    </xf>
    <xf numFmtId="43" fontId="12" fillId="6" borderId="35" xfId="8" applyFont="1" applyFill="1" applyBorder="1" applyAlignment="1" applyProtection="1">
      <alignment horizontal="center" vertical="center"/>
      <protection locked="0"/>
    </xf>
    <xf numFmtId="0" fontId="32" fillId="0" borderId="4" xfId="0" applyFont="1" applyBorder="1"/>
    <xf numFmtId="0" fontId="32" fillId="0" borderId="0" xfId="0" applyFont="1"/>
    <xf numFmtId="0" fontId="32" fillId="0" borderId="5" xfId="0" applyFont="1" applyBorder="1"/>
    <xf numFmtId="0" fontId="32" fillId="0" borderId="32" xfId="0" applyFont="1" applyBorder="1"/>
    <xf numFmtId="0" fontId="32" fillId="0" borderId="36" xfId="0" applyFont="1" applyBorder="1"/>
    <xf numFmtId="0" fontId="0" fillId="0" borderId="2" xfId="0" applyBorder="1" applyAlignment="1" applyProtection="1">
      <alignment horizontal="left"/>
      <protection locked="0"/>
    </xf>
    <xf numFmtId="0" fontId="29" fillId="0" borderId="71" xfId="0" applyFont="1" applyBorder="1" applyAlignment="1" applyProtection="1">
      <alignment horizontal="left"/>
      <protection locked="0"/>
    </xf>
    <xf numFmtId="0" fontId="29" fillId="0" borderId="2" xfId="0" applyFont="1" applyBorder="1" applyAlignment="1" applyProtection="1">
      <alignment horizontal="left"/>
      <protection locked="0"/>
    </xf>
    <xf numFmtId="0" fontId="29" fillId="0" borderId="3" xfId="0" applyFont="1" applyBorder="1" applyAlignment="1" applyProtection="1">
      <alignment horizontal="left"/>
      <protection locked="0"/>
    </xf>
    <xf numFmtId="0" fontId="111" fillId="0" borderId="0" xfId="0" applyFont="1"/>
    <xf numFmtId="0" fontId="29" fillId="0" borderId="5" xfId="0" applyFont="1" applyBorder="1" applyAlignment="1" applyProtection="1">
      <alignment horizontal="left"/>
      <protection locked="0"/>
    </xf>
    <xf numFmtId="0" fontId="5" fillId="0" borderId="4" xfId="0" applyFont="1" applyBorder="1" applyAlignment="1" applyProtection="1">
      <alignment horizontal="left" vertical="center"/>
      <protection locked="0"/>
    </xf>
    <xf numFmtId="0" fontId="6" fillId="0" borderId="4" xfId="0" applyFont="1" applyBorder="1" applyAlignment="1" applyProtection="1">
      <alignment vertical="top"/>
      <protection locked="0"/>
    </xf>
    <xf numFmtId="0" fontId="9" fillId="0" borderId="5" xfId="0" applyFont="1" applyBorder="1" applyAlignment="1" applyProtection="1">
      <alignment vertical="top"/>
      <protection locked="0"/>
    </xf>
    <xf numFmtId="0" fontId="7" fillId="2" borderId="74" xfId="2" applyFont="1" applyFill="1" applyBorder="1" applyAlignment="1" applyProtection="1">
      <alignment horizontal="left" vertical="center"/>
      <protection locked="0"/>
    </xf>
    <xf numFmtId="43" fontId="9" fillId="6" borderId="35" xfId="3" applyFont="1" applyFill="1" applyBorder="1" applyAlignment="1" applyProtection="1">
      <alignment horizontal="center" vertical="center" wrapText="1"/>
      <protection locked="0"/>
    </xf>
    <xf numFmtId="0" fontId="14" fillId="5" borderId="50" xfId="0" applyFont="1" applyFill="1" applyBorder="1" applyAlignment="1" applyProtection="1">
      <alignment vertical="center" wrapText="1"/>
      <protection locked="0"/>
    </xf>
    <xf numFmtId="0" fontId="14" fillId="6" borderId="53" xfId="0" applyFont="1" applyFill="1" applyBorder="1" applyAlignment="1" applyProtection="1">
      <alignment horizontal="left" vertical="center" wrapText="1"/>
      <protection locked="0"/>
    </xf>
    <xf numFmtId="0" fontId="12" fillId="0" borderId="4" xfId="0" applyFont="1" applyBorder="1" applyAlignment="1" applyProtection="1">
      <alignment vertical="center" wrapText="1"/>
      <protection locked="0"/>
    </xf>
    <xf numFmtId="0" fontId="29" fillId="0" borderId="4" xfId="0" applyFont="1" applyBorder="1" applyAlignment="1" applyProtection="1">
      <alignment vertical="center" wrapText="1"/>
      <protection locked="0"/>
    </xf>
    <xf numFmtId="43" fontId="12" fillId="0" borderId="32" xfId="3" applyFont="1" applyBorder="1" applyAlignment="1" applyProtection="1">
      <alignment horizontal="center" vertical="center"/>
      <protection locked="0"/>
    </xf>
    <xf numFmtId="43" fontId="12" fillId="0" borderId="32" xfId="3" applyFont="1" applyFill="1" applyBorder="1" applyAlignment="1" applyProtection="1">
      <alignment horizontal="center" vertical="center"/>
      <protection locked="0"/>
    </xf>
    <xf numFmtId="43" fontId="12" fillId="0" borderId="128" xfId="3" applyFont="1" applyBorder="1" applyAlignment="1" applyProtection="1">
      <alignment horizontal="center" vertical="center"/>
      <protection locked="0"/>
    </xf>
    <xf numFmtId="43" fontId="12" fillId="0" borderId="36" xfId="3" applyFont="1" applyFill="1" applyBorder="1" applyAlignment="1" applyProtection="1">
      <alignment vertical="center"/>
      <protection locked="0"/>
    </xf>
    <xf numFmtId="0" fontId="9" fillId="2" borderId="57" xfId="0" applyFont="1" applyFill="1" applyBorder="1" applyAlignment="1" applyProtection="1">
      <alignment horizontal="center" vertical="center" textRotation="90" wrapText="1"/>
      <protection locked="0"/>
    </xf>
    <xf numFmtId="43" fontId="19" fillId="0" borderId="0" xfId="3" applyFont="1" applyFill="1" applyBorder="1" applyAlignment="1" applyProtection="1">
      <alignment vertical="center"/>
      <protection locked="0"/>
    </xf>
    <xf numFmtId="0" fontId="89" fillId="0" borderId="0" xfId="0" applyFont="1" applyAlignment="1" applyProtection="1">
      <alignment wrapText="1"/>
      <protection locked="0"/>
    </xf>
    <xf numFmtId="43" fontId="19" fillId="0" borderId="4" xfId="3" applyFont="1" applyFill="1" applyBorder="1" applyAlignment="1" applyProtection="1">
      <alignment vertical="center"/>
      <protection locked="0"/>
    </xf>
    <xf numFmtId="43" fontId="12" fillId="0" borderId="32" xfId="3" applyFont="1" applyFill="1" applyBorder="1" applyAlignment="1" applyProtection="1">
      <alignment horizontal="right" wrapText="1"/>
      <protection locked="0"/>
    </xf>
    <xf numFmtId="43" fontId="19" fillId="0" borderId="0" xfId="3" applyFont="1" applyFill="1" applyBorder="1" applyProtection="1">
      <protection locked="0"/>
    </xf>
    <xf numFmtId="43" fontId="12" fillId="6" borderId="190" xfId="3" applyFont="1" applyFill="1" applyBorder="1" applyAlignment="1" applyProtection="1">
      <alignment horizontal="right" vertical="center"/>
      <protection locked="0"/>
    </xf>
    <xf numFmtId="0" fontId="12" fillId="3" borderId="0" xfId="0" applyFont="1" applyFill="1" applyAlignment="1" applyProtection="1">
      <alignment vertical="center"/>
      <protection locked="0"/>
    </xf>
    <xf numFmtId="0" fontId="17" fillId="0" borderId="0" xfId="0" applyFont="1" applyAlignment="1" applyProtection="1">
      <alignment horizontal="left" vertical="top"/>
      <protection locked="0"/>
    </xf>
    <xf numFmtId="43" fontId="19" fillId="0" borderId="0" xfId="3" applyFont="1" applyProtection="1">
      <protection locked="0"/>
    </xf>
    <xf numFmtId="43" fontId="19" fillId="0" borderId="0" xfId="3" applyFont="1" applyFill="1" applyBorder="1" applyAlignment="1" applyProtection="1">
      <protection locked="0"/>
    </xf>
    <xf numFmtId="0" fontId="30" fillId="0" borderId="0" xfId="0" applyFont="1" applyAlignment="1" applyProtection="1">
      <alignment wrapText="1"/>
      <protection locked="0"/>
    </xf>
    <xf numFmtId="0" fontId="89" fillId="40" borderId="0" xfId="0" applyFont="1" applyFill="1" applyProtection="1">
      <protection locked="0"/>
    </xf>
    <xf numFmtId="0" fontId="89" fillId="35" borderId="0" xfId="0" applyFont="1" applyFill="1" applyProtection="1">
      <protection locked="0"/>
    </xf>
    <xf numFmtId="0" fontId="81" fillId="41" borderId="0" xfId="0" applyFont="1" applyFill="1" applyProtection="1">
      <protection locked="0"/>
    </xf>
    <xf numFmtId="43" fontId="21" fillId="6" borderId="53" xfId="3" applyFont="1" applyFill="1" applyBorder="1" applyAlignment="1" applyProtection="1">
      <alignment horizontal="left" vertical="center" wrapText="1"/>
      <protection locked="0"/>
    </xf>
    <xf numFmtId="43" fontId="22" fillId="0" borderId="109" xfId="3" applyFont="1" applyFill="1" applyBorder="1" applyAlignment="1" applyProtection="1">
      <alignment vertical="center" wrapText="1"/>
      <protection locked="0"/>
    </xf>
    <xf numFmtId="0" fontId="22" fillId="0" borderId="0" xfId="0" applyFont="1" applyProtection="1">
      <protection locked="0"/>
    </xf>
    <xf numFmtId="43" fontId="5" fillId="0" borderId="4" xfId="3" applyFont="1" applyBorder="1" applyAlignment="1" applyProtection="1">
      <protection locked="0"/>
    </xf>
    <xf numFmtId="43" fontId="5" fillId="0" borderId="4" xfId="3" applyFont="1" applyBorder="1" applyAlignment="1" applyProtection="1">
      <alignment vertical="center"/>
      <protection locked="0"/>
    </xf>
    <xf numFmtId="0" fontId="5" fillId="0" borderId="4" xfId="0" applyFont="1" applyBorder="1" applyAlignment="1" applyProtection="1">
      <alignment vertical="center"/>
      <protection locked="0"/>
    </xf>
    <xf numFmtId="43" fontId="4" fillId="0" borderId="0" xfId="3" applyFont="1" applyFill="1" applyBorder="1" applyAlignment="1" applyProtection="1">
      <alignment vertical="center" wrapText="1"/>
      <protection locked="0"/>
    </xf>
    <xf numFmtId="43" fontId="16" fillId="0" borderId="0" xfId="16" applyFont="1" applyFill="1" applyBorder="1" applyAlignment="1" applyProtection="1">
      <alignment horizontal="center"/>
      <protection locked="0"/>
    </xf>
    <xf numFmtId="43" fontId="102" fillId="0" borderId="0" xfId="16" applyFont="1" applyFill="1" applyBorder="1" applyAlignment="1" applyProtection="1">
      <alignment horizontal="center"/>
      <protection locked="0"/>
    </xf>
    <xf numFmtId="43" fontId="110" fillId="0" borderId="0" xfId="16" applyFont="1" applyFill="1" applyBorder="1" applyAlignment="1" applyProtection="1">
      <alignment horizontal="center"/>
      <protection locked="0"/>
    </xf>
    <xf numFmtId="43" fontId="4" fillId="0" borderId="0" xfId="16" applyFont="1" applyFill="1" applyBorder="1" applyAlignment="1" applyProtection="1">
      <alignment horizontal="center"/>
      <protection locked="0"/>
    </xf>
    <xf numFmtId="43" fontId="16" fillId="0" borderId="0" xfId="3" applyFont="1" applyFill="1" applyBorder="1" applyAlignment="1" applyProtection="1">
      <alignment horizontal="center"/>
      <protection locked="0"/>
    </xf>
    <xf numFmtId="43" fontId="17" fillId="0" borderId="4" xfId="3" applyFont="1" applyFill="1" applyBorder="1" applyAlignment="1" applyProtection="1">
      <alignment vertical="center"/>
      <protection locked="0"/>
    </xf>
    <xf numFmtId="43" fontId="17" fillId="0" borderId="4" xfId="3" applyFont="1" applyBorder="1" applyAlignment="1" applyProtection="1">
      <alignment vertical="center"/>
      <protection locked="0"/>
    </xf>
    <xf numFmtId="0" fontId="138" fillId="18" borderId="122" xfId="20" applyFont="1" applyFill="1" applyBorder="1" applyProtection="1">
      <protection locked="0"/>
    </xf>
    <xf numFmtId="0" fontId="104" fillId="0" borderId="4" xfId="19" applyFont="1" applyBorder="1" applyProtection="1">
      <protection locked="0"/>
    </xf>
    <xf numFmtId="0" fontId="139" fillId="0" borderId="7" xfId="0" applyFont="1" applyBorder="1" applyProtection="1">
      <protection locked="0"/>
    </xf>
    <xf numFmtId="0" fontId="139" fillId="0" borderId="7" xfId="0" applyFont="1" applyBorder="1" applyAlignment="1" applyProtection="1">
      <alignment horizontal="right"/>
      <protection locked="0"/>
    </xf>
    <xf numFmtId="0" fontId="139" fillId="0" borderId="0" xfId="0" applyFont="1" applyProtection="1">
      <protection locked="0"/>
    </xf>
    <xf numFmtId="0" fontId="17" fillId="0" borderId="14" xfId="22" applyFont="1" applyBorder="1" applyAlignment="1" applyProtection="1">
      <alignment vertical="center" wrapText="1"/>
      <protection locked="0"/>
    </xf>
    <xf numFmtId="0" fontId="17" fillId="0" borderId="109" xfId="22" applyFont="1" applyBorder="1" applyAlignment="1" applyProtection="1">
      <alignment vertical="center" wrapText="1"/>
      <protection locked="0"/>
    </xf>
    <xf numFmtId="0" fontId="6" fillId="0" borderId="4" xfId="23" applyFont="1" applyBorder="1" applyAlignment="1" applyProtection="1">
      <alignment horizontal="centerContinuous"/>
      <protection locked="0"/>
    </xf>
    <xf numFmtId="0" fontId="60" fillId="0" borderId="4" xfId="25" applyFont="1" applyBorder="1" applyAlignment="1" applyProtection="1">
      <alignment horizontal="centerContinuous"/>
      <protection locked="0"/>
    </xf>
    <xf numFmtId="0" fontId="55" fillId="0" borderId="103" xfId="25" applyBorder="1" applyAlignment="1" applyProtection="1">
      <alignment vertical="center" wrapText="1"/>
      <protection locked="0"/>
    </xf>
    <xf numFmtId="0" fontId="57" fillId="6" borderId="123" xfId="25" applyFont="1" applyFill="1" applyBorder="1" applyAlignment="1" applyProtection="1">
      <alignment vertical="center" textRotation="255"/>
      <protection locked="0"/>
    </xf>
    <xf numFmtId="0" fontId="57" fillId="17" borderId="123" xfId="25" applyFont="1" applyFill="1" applyBorder="1" applyAlignment="1" applyProtection="1">
      <alignment vertical="center" textRotation="255"/>
      <protection locked="0"/>
    </xf>
    <xf numFmtId="0" fontId="57" fillId="4" borderId="123" xfId="25" applyFont="1" applyFill="1" applyBorder="1" applyAlignment="1" applyProtection="1">
      <alignment vertical="center" textRotation="255"/>
      <protection locked="0"/>
    </xf>
    <xf numFmtId="0" fontId="57" fillId="46" borderId="123" xfId="25" applyFont="1" applyFill="1" applyBorder="1" applyAlignment="1" applyProtection="1">
      <alignment vertical="center" textRotation="255"/>
      <protection locked="0"/>
    </xf>
    <xf numFmtId="0" fontId="57" fillId="5" borderId="121" xfId="25" applyFont="1" applyFill="1" applyBorder="1" applyAlignment="1" applyProtection="1">
      <alignment horizontal="center" vertical="center"/>
      <protection locked="0"/>
    </xf>
    <xf numFmtId="0" fontId="57" fillId="5" borderId="122" xfId="25" applyFont="1" applyFill="1" applyBorder="1" applyAlignment="1" applyProtection="1">
      <alignment horizontal="left" vertical="center"/>
      <protection locked="0"/>
    </xf>
    <xf numFmtId="43" fontId="22" fillId="0" borderId="2" xfId="3" applyFont="1" applyBorder="1" applyAlignment="1" applyProtection="1">
      <alignment horizontal="centerContinuous"/>
      <protection locked="0"/>
    </xf>
    <xf numFmtId="43" fontId="22" fillId="0" borderId="3" xfId="3" applyFont="1" applyBorder="1" applyAlignment="1" applyProtection="1">
      <alignment horizontal="centerContinuous"/>
      <protection locked="0"/>
    </xf>
    <xf numFmtId="0" fontId="5" fillId="34" borderId="44" xfId="0" applyFont="1" applyFill="1" applyBorder="1" applyAlignment="1" applyProtection="1">
      <alignment horizontal="left"/>
      <protection locked="0"/>
    </xf>
    <xf numFmtId="0" fontId="0" fillId="34" borderId="47" xfId="0" applyFill="1" applyBorder="1" applyAlignment="1" applyProtection="1">
      <alignment horizontal="center"/>
      <protection locked="0"/>
    </xf>
    <xf numFmtId="0" fontId="32" fillId="34" borderId="47" xfId="0" applyFont="1" applyFill="1" applyBorder="1" applyAlignment="1" applyProtection="1">
      <alignment horizontal="center"/>
      <protection locked="0"/>
    </xf>
    <xf numFmtId="0" fontId="12" fillId="0" borderId="89" xfId="0" applyFont="1" applyBorder="1" applyAlignment="1" applyProtection="1">
      <alignment horizontal="center" vertical="top" wrapText="1"/>
      <protection locked="0"/>
    </xf>
    <xf numFmtId="0" fontId="12" fillId="0" borderId="89" xfId="0" applyFont="1" applyBorder="1" applyAlignment="1" applyProtection="1">
      <alignment vertical="top" wrapText="1"/>
      <protection locked="0"/>
    </xf>
    <xf numFmtId="0" fontId="12" fillId="0" borderId="227" xfId="0" applyFont="1" applyBorder="1" applyAlignment="1" applyProtection="1">
      <alignment horizontal="center" vertical="top" wrapText="1"/>
      <protection locked="0"/>
    </xf>
    <xf numFmtId="0" fontId="12" fillId="0" borderId="94" xfId="0" applyFont="1" applyBorder="1" applyAlignment="1" applyProtection="1">
      <alignment horizontal="center" vertical="top" wrapText="1"/>
      <protection locked="0"/>
    </xf>
    <xf numFmtId="0" fontId="12" fillId="0" borderId="0" xfId="0" applyFont="1" applyAlignment="1" applyProtection="1">
      <alignment vertical="top" wrapText="1"/>
      <protection locked="0"/>
    </xf>
    <xf numFmtId="0" fontId="12" fillId="0" borderId="0" xfId="0" applyFont="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2" fillId="0" borderId="4" xfId="2" applyFont="1" applyBorder="1" applyAlignment="1">
      <alignment horizontal="left" vertical="center"/>
    </xf>
    <xf numFmtId="0" fontId="12" fillId="0" borderId="193" xfId="2" applyFont="1" applyBorder="1" applyAlignment="1">
      <alignment horizontal="left" vertical="center" wrapText="1"/>
    </xf>
    <xf numFmtId="0" fontId="12" fillId="0" borderId="193" xfId="2" applyFont="1" applyBorder="1" applyAlignment="1">
      <alignment horizontal="center" vertical="center" wrapText="1"/>
    </xf>
    <xf numFmtId="0" fontId="12" fillId="0" borderId="0" xfId="2" applyFont="1" applyAlignment="1">
      <alignment horizontal="left" vertical="center"/>
    </xf>
    <xf numFmtId="0" fontId="12" fillId="0" borderId="4" xfId="0" applyFont="1" applyBorder="1" applyAlignment="1">
      <alignment horizontal="left" vertical="center"/>
    </xf>
    <xf numFmtId="0" fontId="12" fillId="0" borderId="0" xfId="0" applyFont="1" applyAlignment="1">
      <alignment horizontal="left" vertical="center"/>
    </xf>
    <xf numFmtId="0" fontId="12" fillId="0" borderId="31" xfId="0" applyFont="1" applyBorder="1" applyAlignment="1">
      <alignment horizontal="left" vertical="center"/>
    </xf>
    <xf numFmtId="0" fontId="12" fillId="0" borderId="193" xfId="0" applyFont="1" applyBorder="1" applyAlignment="1">
      <alignment horizontal="center" vertical="center" wrapText="1"/>
    </xf>
    <xf numFmtId="0" fontId="12" fillId="0" borderId="194" xfId="0" applyFont="1" applyBorder="1" applyAlignment="1">
      <alignment horizontal="center" vertical="center" wrapText="1"/>
    </xf>
    <xf numFmtId="3" fontId="22" fillId="7" borderId="5" xfId="27" applyNumberFormat="1" applyFont="1" applyFill="1" applyBorder="1" applyAlignment="1" applyProtection="1">
      <alignment vertical="center"/>
      <protection locked="0"/>
    </xf>
    <xf numFmtId="0" fontId="22" fillId="0" borderId="5" xfId="27" applyFont="1" applyBorder="1" applyAlignment="1" applyProtection="1">
      <alignment vertical="center"/>
      <protection locked="0"/>
    </xf>
    <xf numFmtId="0" fontId="134" fillId="0" borderId="32" xfId="0" applyFont="1" applyBorder="1" applyAlignment="1" applyProtection="1">
      <alignment vertical="center"/>
      <protection locked="0"/>
    </xf>
    <xf numFmtId="0" fontId="54" fillId="0" borderId="36" xfId="27" applyFont="1" applyBorder="1" applyAlignment="1" applyProtection="1">
      <alignment vertical="center" wrapText="1"/>
      <protection locked="0"/>
    </xf>
    <xf numFmtId="0" fontId="77" fillId="0" borderId="4" xfId="0" applyFont="1" applyBorder="1"/>
    <xf numFmtId="0" fontId="125" fillId="6" borderId="192" xfId="0" applyFont="1" applyFill="1" applyBorder="1"/>
    <xf numFmtId="43" fontId="121" fillId="0" borderId="0" xfId="3" applyFont="1" applyBorder="1" applyAlignment="1">
      <alignment vertical="center"/>
    </xf>
    <xf numFmtId="0" fontId="121" fillId="0" borderId="32" xfId="0" applyFont="1" applyBorder="1" applyAlignment="1">
      <alignment vertical="center"/>
    </xf>
    <xf numFmtId="49" fontId="26" fillId="0" borderId="4" xfId="18" applyNumberFormat="1" applyFont="1" applyBorder="1" applyAlignment="1">
      <alignment horizontal="left" vertical="center"/>
    </xf>
    <xf numFmtId="0" fontId="100" fillId="0" borderId="0" xfId="0" applyFont="1" applyAlignment="1">
      <alignment vertical="center"/>
    </xf>
    <xf numFmtId="0" fontId="6" fillId="0" borderId="0" xfId="18" applyFont="1" applyAlignment="1">
      <alignment vertical="center"/>
    </xf>
    <xf numFmtId="0" fontId="121" fillId="0" borderId="31" xfId="0" applyFont="1" applyBorder="1" applyAlignment="1">
      <alignment vertical="center"/>
    </xf>
    <xf numFmtId="0" fontId="119" fillId="25" borderId="0" xfId="0" applyFont="1" applyFill="1"/>
    <xf numFmtId="166" fontId="0" fillId="0" borderId="48" xfId="31" applyNumberFormat="1" applyFont="1" applyBorder="1" applyAlignment="1">
      <alignment vertical="center"/>
    </xf>
    <xf numFmtId="166" fontId="2" fillId="31" borderId="48" xfId="31" applyNumberFormat="1" applyFont="1" applyFill="1" applyBorder="1" applyAlignment="1">
      <alignment vertical="center"/>
    </xf>
    <xf numFmtId="166" fontId="0" fillId="0" borderId="0" xfId="31" applyNumberFormat="1" applyFont="1" applyAlignment="1">
      <alignment vertical="center"/>
    </xf>
    <xf numFmtId="166" fontId="79" fillId="0" borderId="0" xfId="31" applyNumberFormat="1" applyFont="1" applyAlignment="1">
      <alignment vertical="center"/>
    </xf>
    <xf numFmtId="166" fontId="2" fillId="36" borderId="48" xfId="31" applyNumberFormat="1" applyFont="1" applyFill="1" applyBorder="1" applyAlignment="1">
      <alignment horizontal="right" vertical="center"/>
    </xf>
    <xf numFmtId="0" fontId="12" fillId="6" borderId="34" xfId="4" applyNumberFormat="1" applyFont="1" applyFill="1" applyBorder="1" applyAlignment="1" applyProtection="1">
      <alignment horizontal="center" vertical="center"/>
      <protection locked="0"/>
    </xf>
    <xf numFmtId="0" fontId="12" fillId="37" borderId="0" xfId="2" applyFont="1" applyFill="1" applyAlignment="1" applyProtection="1">
      <alignment vertical="center"/>
      <protection locked="0"/>
    </xf>
    <xf numFmtId="0" fontId="95" fillId="5" borderId="50" xfId="2" applyFont="1" applyFill="1" applyBorder="1" applyAlignment="1" applyProtection="1">
      <alignment vertical="center"/>
      <protection locked="0"/>
    </xf>
    <xf numFmtId="0" fontId="12" fillId="25" borderId="48" xfId="2" applyFont="1" applyFill="1" applyBorder="1" applyAlignment="1" applyProtection="1">
      <alignment horizontal="left" vertical="center"/>
      <protection locked="0"/>
    </xf>
    <xf numFmtId="0" fontId="9" fillId="37" borderId="48" xfId="2" applyFont="1" applyFill="1" applyBorder="1" applyAlignment="1" applyProtection="1">
      <alignment horizontal="left" vertical="center"/>
      <protection locked="0"/>
    </xf>
    <xf numFmtId="0" fontId="12" fillId="46" borderId="39" xfId="7" applyFont="1" applyFill="1" applyBorder="1" applyAlignment="1" applyProtection="1">
      <alignment horizontal="left" vertical="center"/>
      <protection locked="0"/>
    </xf>
    <xf numFmtId="0" fontId="140" fillId="0" borderId="0" xfId="0" applyFont="1" applyProtection="1">
      <protection locked="0"/>
    </xf>
    <xf numFmtId="0" fontId="47" fillId="0" borderId="0" xfId="0" applyFont="1" applyAlignment="1" applyProtection="1">
      <alignment horizontal="center" wrapText="1"/>
      <protection locked="0"/>
    </xf>
    <xf numFmtId="0" fontId="30" fillId="0" borderId="0" xfId="0" applyFont="1" applyAlignment="1" applyProtection="1">
      <alignment vertical="center" wrapText="1"/>
      <protection locked="0"/>
    </xf>
    <xf numFmtId="43" fontId="30" fillId="0" borderId="0" xfId="15" applyFont="1" applyFill="1" applyBorder="1" applyAlignment="1" applyProtection="1">
      <alignment vertical="center" wrapText="1"/>
      <protection locked="0"/>
    </xf>
    <xf numFmtId="0" fontId="47" fillId="0" borderId="0" xfId="0" applyFont="1" applyAlignment="1" applyProtection="1">
      <alignment vertical="center" wrapText="1"/>
      <protection locked="0"/>
    </xf>
    <xf numFmtId="0" fontId="30" fillId="0" borderId="0" xfId="0" applyFont="1" applyAlignment="1" applyProtection="1">
      <alignment vertical="center"/>
      <protection locked="0"/>
    </xf>
    <xf numFmtId="0" fontId="30" fillId="0" borderId="0" xfId="0" applyFont="1" applyProtection="1">
      <protection locked="0"/>
    </xf>
    <xf numFmtId="0" fontId="30" fillId="0" borderId="0" xfId="0" applyFont="1"/>
    <xf numFmtId="43" fontId="21" fillId="63" borderId="109" xfId="3" applyFont="1" applyFill="1" applyBorder="1" applyAlignment="1" applyProtection="1">
      <alignment vertical="center" wrapText="1"/>
      <protection locked="0"/>
    </xf>
    <xf numFmtId="43" fontId="4" fillId="5" borderId="56" xfId="3" applyFont="1" applyFill="1" applyBorder="1" applyAlignment="1" applyProtection="1">
      <alignment horizontal="center" vertical="center" wrapText="1"/>
      <protection locked="0"/>
    </xf>
    <xf numFmtId="43" fontId="4" fillId="63" borderId="47" xfId="16" applyFont="1" applyFill="1" applyBorder="1" applyAlignment="1" applyProtection="1">
      <alignment horizontal="left" vertical="center"/>
      <protection locked="0"/>
    </xf>
    <xf numFmtId="43" fontId="4" fillId="63" borderId="48" xfId="16" applyFont="1" applyFill="1" applyBorder="1" applyAlignment="1" applyProtection="1">
      <alignment horizontal="center" vertical="center"/>
      <protection locked="0"/>
    </xf>
    <xf numFmtId="43" fontId="4" fillId="63" borderId="49" xfId="16" applyFont="1" applyFill="1" applyBorder="1" applyAlignment="1" applyProtection="1">
      <alignment horizontal="center" vertical="center"/>
      <protection locked="0"/>
    </xf>
    <xf numFmtId="43" fontId="4" fillId="63" borderId="38" xfId="3" applyFont="1" applyFill="1" applyBorder="1" applyAlignment="1" applyProtection="1">
      <alignment vertical="center"/>
      <protection locked="0"/>
    </xf>
    <xf numFmtId="43" fontId="4" fillId="63" borderId="39" xfId="3" applyFont="1" applyFill="1" applyBorder="1" applyAlignment="1" applyProtection="1">
      <alignment vertical="center"/>
      <protection locked="0"/>
    </xf>
    <xf numFmtId="43" fontId="4" fillId="63" borderId="47" xfId="16" applyFont="1" applyFill="1" applyBorder="1" applyAlignment="1" applyProtection="1">
      <alignment horizontal="center" vertical="center"/>
      <protection locked="0"/>
    </xf>
    <xf numFmtId="43" fontId="4" fillId="63" borderId="44" xfId="16" applyFont="1" applyFill="1" applyBorder="1" applyAlignment="1" applyProtection="1">
      <alignment horizontal="center" vertical="center"/>
      <protection locked="0"/>
    </xf>
    <xf numFmtId="43" fontId="4" fillId="63" borderId="38" xfId="16" applyFont="1" applyFill="1" applyBorder="1" applyAlignment="1" applyProtection="1">
      <alignment horizontal="center" vertical="center"/>
      <protection locked="0"/>
    </xf>
    <xf numFmtId="43" fontId="4" fillId="63" borderId="39" xfId="16" applyFont="1" applyFill="1" applyBorder="1" applyAlignment="1" applyProtection="1">
      <alignment horizontal="center" vertical="center"/>
      <protection locked="0"/>
    </xf>
    <xf numFmtId="43" fontId="4" fillId="63" borderId="18" xfId="16" applyFont="1" applyFill="1" applyBorder="1" applyAlignment="1" applyProtection="1">
      <alignment horizontal="center" vertical="center"/>
      <protection locked="0"/>
    </xf>
    <xf numFmtId="43" fontId="21" fillId="63" borderId="0" xfId="3" applyFont="1" applyFill="1" applyBorder="1" applyAlignment="1" applyProtection="1">
      <alignment vertical="center" wrapText="1"/>
      <protection locked="0"/>
    </xf>
    <xf numFmtId="43" fontId="4" fillId="63" borderId="0" xfId="16" applyFont="1" applyFill="1" applyBorder="1" applyAlignment="1" applyProtection="1">
      <alignment horizontal="left" vertical="center"/>
      <protection locked="0"/>
    </xf>
    <xf numFmtId="43" fontId="4" fillId="63" borderId="0" xfId="16" applyFont="1" applyFill="1" applyBorder="1" applyAlignment="1" applyProtection="1">
      <alignment horizontal="center" vertical="center"/>
      <protection locked="0"/>
    </xf>
    <xf numFmtId="43" fontId="4" fillId="63" borderId="0" xfId="3" applyFont="1" applyFill="1" applyBorder="1" applyAlignment="1" applyProtection="1">
      <alignment vertical="center"/>
      <protection locked="0"/>
    </xf>
    <xf numFmtId="0" fontId="12" fillId="0" borderId="0" xfId="2" applyFont="1" applyAlignment="1" applyProtection="1">
      <alignment horizontal="left" vertical="center"/>
      <protection locked="0"/>
    </xf>
    <xf numFmtId="0" fontId="141" fillId="0" borderId="0" xfId="2" applyFont="1" applyAlignment="1" applyProtection="1">
      <alignment vertical="center"/>
      <protection locked="0"/>
    </xf>
    <xf numFmtId="0" fontId="143" fillId="6" borderId="53" xfId="2" applyFont="1" applyFill="1" applyBorder="1" applyAlignment="1" applyProtection="1">
      <alignment horizontal="left" vertical="center" wrapText="1"/>
      <protection locked="0"/>
    </xf>
    <xf numFmtId="9" fontId="144" fillId="6" borderId="34" xfId="2" applyNumberFormat="1" applyFont="1" applyFill="1" applyBorder="1" applyAlignment="1" applyProtection="1">
      <alignment horizontal="right" vertical="center"/>
      <protection locked="0"/>
    </xf>
    <xf numFmtId="0" fontId="144" fillId="6" borderId="34" xfId="2" applyFont="1" applyFill="1" applyBorder="1" applyAlignment="1" applyProtection="1">
      <alignment horizontal="left" vertical="center"/>
      <protection locked="0"/>
    </xf>
    <xf numFmtId="0" fontId="144" fillId="6" borderId="34" xfId="2" applyFont="1" applyFill="1" applyBorder="1" applyAlignment="1" applyProtection="1">
      <alignment horizontal="right" vertical="center"/>
      <protection locked="0"/>
    </xf>
    <xf numFmtId="0" fontId="141" fillId="6" borderId="34" xfId="2" applyFont="1" applyFill="1" applyBorder="1" applyAlignment="1" applyProtection="1">
      <alignment horizontal="right" vertical="center"/>
      <protection locked="0"/>
    </xf>
    <xf numFmtId="0" fontId="110" fillId="2" borderId="76" xfId="2" applyFont="1" applyFill="1" applyBorder="1" applyAlignment="1" applyProtection="1">
      <alignment horizontal="center"/>
      <protection locked="0"/>
    </xf>
    <xf numFmtId="0" fontId="95" fillId="5" borderId="50" xfId="2" applyFont="1" applyFill="1" applyBorder="1" applyAlignment="1" applyProtection="1">
      <alignment vertical="center" wrapText="1"/>
      <protection locked="0"/>
    </xf>
    <xf numFmtId="43" fontId="94" fillId="0" borderId="0" xfId="2" applyNumberFormat="1" applyFont="1" applyAlignment="1" applyProtection="1">
      <alignment vertical="center"/>
      <protection locked="0"/>
    </xf>
    <xf numFmtId="0" fontId="147" fillId="0" borderId="0" xfId="0" applyFont="1" applyAlignment="1" applyProtection="1">
      <alignment vertical="center" wrapText="1"/>
      <protection locked="0"/>
    </xf>
    <xf numFmtId="0" fontId="96" fillId="0" borderId="0" xfId="0" applyFont="1" applyAlignment="1" applyProtection="1">
      <alignment vertical="center" wrapText="1"/>
      <protection locked="0"/>
    </xf>
    <xf numFmtId="0" fontId="135" fillId="0" borderId="4" xfId="2" applyFont="1" applyBorder="1" applyAlignment="1" applyProtection="1">
      <alignment horizontal="left" vertical="center" wrapText="1"/>
      <protection locked="0"/>
    </xf>
    <xf numFmtId="0" fontId="135" fillId="0" borderId="0" xfId="2" applyFont="1" applyAlignment="1" applyProtection="1">
      <alignment vertical="center"/>
      <protection locked="0"/>
    </xf>
    <xf numFmtId="43" fontId="135" fillId="0" borderId="0" xfId="2" applyNumberFormat="1" applyFont="1" applyAlignment="1" applyProtection="1">
      <alignment vertical="center"/>
      <protection locked="0"/>
    </xf>
    <xf numFmtId="0" fontId="135" fillId="0" borderId="0" xfId="2" applyFont="1" applyAlignment="1" applyProtection="1">
      <alignment horizontal="right" vertical="center"/>
      <protection locked="0"/>
    </xf>
    <xf numFmtId="0" fontId="135" fillId="0" borderId="0" xfId="0" applyFont="1" applyAlignment="1" applyProtection="1">
      <alignment vertical="center"/>
      <protection locked="0"/>
    </xf>
    <xf numFmtId="0" fontId="42" fillId="10" borderId="69" xfId="0" applyFont="1" applyFill="1" applyBorder="1" applyAlignment="1" applyProtection="1">
      <alignment horizontal="right" vertical="center"/>
      <protection locked="0"/>
    </xf>
    <xf numFmtId="0" fontId="95" fillId="0" borderId="0" xfId="2" applyFont="1" applyAlignment="1" applyProtection="1">
      <alignment vertical="center"/>
      <protection locked="0"/>
    </xf>
    <xf numFmtId="43" fontId="95" fillId="0" borderId="0" xfId="8" applyFont="1" applyFill="1" applyBorder="1" applyAlignment="1" applyProtection="1">
      <alignment horizontal="center" vertical="center"/>
      <protection locked="0"/>
    </xf>
    <xf numFmtId="0" fontId="135" fillId="0" borderId="4" xfId="0" applyFont="1" applyBorder="1" applyAlignment="1" applyProtection="1">
      <alignment vertical="center"/>
      <protection locked="0"/>
    </xf>
    <xf numFmtId="0" fontId="12" fillId="0" borderId="0" xfId="0" applyFont="1" applyAlignment="1" applyProtection="1">
      <alignment horizontal="right" vertical="center"/>
      <protection locked="0"/>
    </xf>
    <xf numFmtId="0" fontId="135" fillId="0" borderId="74" xfId="0" applyFont="1" applyBorder="1" applyAlignment="1" applyProtection="1">
      <alignment vertical="center" wrapText="1"/>
      <protection locked="0"/>
    </xf>
    <xf numFmtId="0" fontId="95" fillId="5" borderId="55" xfId="0" applyFont="1" applyFill="1" applyBorder="1" applyAlignment="1" applyProtection="1">
      <alignment vertical="center" wrapText="1"/>
      <protection locked="0"/>
    </xf>
    <xf numFmtId="43" fontId="95" fillId="5" borderId="0" xfId="4" applyFont="1" applyFill="1" applyBorder="1" applyAlignment="1" applyProtection="1">
      <alignment horizontal="right" vertical="center"/>
      <protection locked="0"/>
    </xf>
    <xf numFmtId="49" fontId="4" fillId="2" borderId="80" xfId="3" applyNumberFormat="1" applyFont="1" applyFill="1" applyBorder="1" applyAlignment="1" applyProtection="1">
      <alignment horizontal="center"/>
      <protection locked="0"/>
    </xf>
    <xf numFmtId="49" fontId="4" fillId="2" borderId="131" xfId="3" applyNumberFormat="1" applyFont="1" applyFill="1" applyBorder="1" applyAlignment="1" applyProtection="1">
      <alignment horizontal="center"/>
      <protection locked="0"/>
    </xf>
    <xf numFmtId="0" fontId="12" fillId="5" borderId="192" xfId="0" applyFont="1" applyFill="1" applyBorder="1" applyAlignment="1" applyProtection="1">
      <alignment horizontal="right" wrapText="1"/>
      <protection locked="0"/>
    </xf>
    <xf numFmtId="49" fontId="12" fillId="2" borderId="130" xfId="3" applyNumberFormat="1" applyFont="1" applyFill="1" applyBorder="1" applyAlignment="1" applyProtection="1">
      <alignment horizontal="center" vertical="center"/>
      <protection locked="0"/>
    </xf>
    <xf numFmtId="0" fontId="7" fillId="2" borderId="166" xfId="0" applyFont="1" applyFill="1" applyBorder="1" applyAlignment="1" applyProtection="1">
      <alignment horizontal="left" wrapText="1"/>
      <protection locked="0"/>
    </xf>
    <xf numFmtId="43" fontId="135" fillId="0" borderId="0" xfId="3" applyFont="1" applyFill="1" applyBorder="1" applyAlignment="1" applyProtection="1">
      <alignment vertical="center"/>
      <protection locked="0"/>
    </xf>
    <xf numFmtId="43" fontId="95" fillId="5" borderId="22" xfId="3" applyFont="1" applyFill="1" applyBorder="1" applyAlignment="1" applyProtection="1">
      <alignment vertical="center" wrapText="1"/>
      <protection locked="0"/>
    </xf>
    <xf numFmtId="43" fontId="133" fillId="0" borderId="37" xfId="3" applyFont="1" applyBorder="1" applyAlignment="1" applyProtection="1">
      <alignment vertical="center" wrapText="1"/>
      <protection locked="0"/>
    </xf>
    <xf numFmtId="43" fontId="149" fillId="0" borderId="0" xfId="3" applyFont="1" applyFill="1" applyBorder="1" applyAlignment="1" applyProtection="1">
      <alignment vertical="center"/>
      <protection locked="0"/>
    </xf>
    <xf numFmtId="43" fontId="21" fillId="4" borderId="87" xfId="3" applyFont="1" applyFill="1" applyBorder="1" applyAlignment="1" applyProtection="1">
      <alignment horizontal="center" vertical="center" wrapText="1"/>
      <protection locked="0"/>
    </xf>
    <xf numFmtId="43" fontId="4" fillId="0" borderId="189" xfId="3" applyFont="1" applyFill="1" applyBorder="1" applyAlignment="1" applyProtection="1">
      <alignment horizontal="center" vertical="center" wrapText="1"/>
      <protection locked="0"/>
    </xf>
    <xf numFmtId="166" fontId="12" fillId="0" borderId="107" xfId="3" applyNumberFormat="1" applyFont="1" applyFill="1" applyBorder="1" applyAlignment="1" applyProtection="1">
      <alignment vertical="center"/>
      <protection locked="0"/>
    </xf>
    <xf numFmtId="166" fontId="12" fillId="0" borderId="106" xfId="3" applyNumberFormat="1" applyFont="1" applyFill="1" applyBorder="1" applyAlignment="1" applyProtection="1">
      <alignment vertical="center"/>
      <protection locked="0"/>
    </xf>
    <xf numFmtId="166" fontId="12" fillId="0" borderId="105" xfId="3" applyNumberFormat="1" applyFont="1" applyFill="1" applyBorder="1" applyAlignment="1" applyProtection="1">
      <alignment vertical="center"/>
      <protection locked="0"/>
    </xf>
    <xf numFmtId="166" fontId="12" fillId="0" borderId="57" xfId="7" applyNumberFormat="1" applyFont="1" applyBorder="1" applyAlignment="1" applyProtection="1">
      <alignment vertical="center"/>
      <protection locked="0"/>
    </xf>
    <xf numFmtId="166" fontId="95" fillId="5" borderId="139" xfId="3" applyNumberFormat="1" applyFont="1" applyFill="1" applyBorder="1" applyAlignment="1" applyProtection="1">
      <alignment horizontal="center" vertical="center"/>
      <protection locked="0"/>
    </xf>
    <xf numFmtId="166" fontId="95" fillId="3" borderId="113" xfId="3" applyNumberFormat="1" applyFont="1" applyFill="1" applyBorder="1" applyAlignment="1" applyProtection="1">
      <alignment horizontal="center" vertical="center" wrapText="1"/>
      <protection locked="0"/>
    </xf>
    <xf numFmtId="166" fontId="95" fillId="3" borderId="114" xfId="3" applyNumberFormat="1" applyFont="1" applyFill="1" applyBorder="1" applyAlignment="1" applyProtection="1">
      <alignment horizontal="center" vertical="center" wrapText="1"/>
      <protection locked="0"/>
    </xf>
    <xf numFmtId="166" fontId="9" fillId="0" borderId="105" xfId="3" applyNumberFormat="1" applyFont="1" applyFill="1" applyBorder="1" applyAlignment="1" applyProtection="1">
      <alignment vertical="center"/>
      <protection locked="0"/>
    </xf>
    <xf numFmtId="166" fontId="12" fillId="0" borderId="94" xfId="3" applyNumberFormat="1" applyFont="1" applyFill="1" applyBorder="1" applyAlignment="1" applyProtection="1">
      <alignment vertical="center"/>
      <protection locked="0"/>
    </xf>
    <xf numFmtId="166" fontId="9" fillId="10" borderId="184" xfId="3" applyNumberFormat="1" applyFont="1" applyFill="1" applyBorder="1" applyAlignment="1" applyProtection="1">
      <alignment horizontal="center" vertical="center"/>
      <protection locked="0"/>
    </xf>
    <xf numFmtId="166" fontId="12" fillId="0" borderId="0" xfId="3" applyNumberFormat="1" applyFont="1" applyBorder="1" applyAlignment="1" applyProtection="1">
      <alignment vertical="center"/>
      <protection locked="0"/>
    </xf>
    <xf numFmtId="166" fontId="9" fillId="10" borderId="187" xfId="3" applyNumberFormat="1" applyFont="1" applyFill="1" applyBorder="1" applyAlignment="1" applyProtection="1">
      <alignment vertical="center"/>
      <protection locked="0"/>
    </xf>
    <xf numFmtId="166" fontId="95" fillId="0" borderId="72" xfId="3" applyNumberFormat="1" applyFont="1" applyFill="1" applyBorder="1" applyAlignment="1" applyProtection="1">
      <alignment horizontal="right" vertical="center" wrapText="1"/>
      <protection locked="0"/>
    </xf>
    <xf numFmtId="166" fontId="9" fillId="0" borderId="0" xfId="3" applyNumberFormat="1" applyFont="1" applyFill="1" applyBorder="1" applyAlignment="1" applyProtection="1">
      <alignment vertical="center"/>
      <protection locked="0"/>
    </xf>
    <xf numFmtId="166" fontId="94" fillId="0" borderId="72" xfId="3" applyNumberFormat="1" applyFont="1" applyBorder="1" applyAlignment="1" applyProtection="1">
      <alignment vertical="center" wrapText="1"/>
      <protection locked="0"/>
    </xf>
    <xf numFmtId="166" fontId="31" fillId="10" borderId="187" xfId="3" applyNumberFormat="1" applyFont="1" applyFill="1" applyBorder="1" applyAlignment="1" applyProtection="1">
      <alignment vertical="center"/>
      <protection locked="0"/>
    </xf>
    <xf numFmtId="166" fontId="11" fillId="0" borderId="32" xfId="0" applyNumberFormat="1" applyFont="1" applyBorder="1" applyAlignment="1" applyProtection="1">
      <alignment vertical="center"/>
      <protection locked="0"/>
    </xf>
    <xf numFmtId="167" fontId="143" fillId="0" borderId="54" xfId="3" applyNumberFormat="1" applyFont="1" applyBorder="1" applyAlignment="1" applyProtection="1">
      <alignment horizontal="left"/>
      <protection locked="0"/>
    </xf>
    <xf numFmtId="167" fontId="141" fillId="0" borderId="105" xfId="3" applyNumberFormat="1" applyFont="1" applyFill="1" applyBorder="1" applyAlignment="1" applyProtection="1">
      <alignment vertical="center" wrapText="1"/>
      <protection locked="0"/>
    </xf>
    <xf numFmtId="167" fontId="141" fillId="0" borderId="17" xfId="3" applyNumberFormat="1" applyFont="1" applyFill="1" applyBorder="1" applyAlignment="1" applyProtection="1">
      <alignment vertical="center" wrapText="1"/>
      <protection locked="0"/>
    </xf>
    <xf numFmtId="167" fontId="141" fillId="0" borderId="106" xfId="3" applyNumberFormat="1" applyFont="1" applyFill="1" applyBorder="1" applyAlignment="1" applyProtection="1">
      <alignment vertical="center" wrapText="1"/>
      <protection locked="0"/>
    </xf>
    <xf numFmtId="167" fontId="141" fillId="0" borderId="107" xfId="3" applyNumberFormat="1" applyFont="1" applyFill="1" applyBorder="1" applyAlignment="1" applyProtection="1">
      <alignment vertical="center" wrapText="1"/>
      <protection locked="0"/>
    </xf>
    <xf numFmtId="167" fontId="141" fillId="0" borderId="110" xfId="3" applyNumberFormat="1" applyFont="1" applyFill="1" applyBorder="1" applyAlignment="1" applyProtection="1">
      <alignment vertical="center" wrapText="1"/>
      <protection locked="0"/>
    </xf>
    <xf numFmtId="167" fontId="143" fillId="0" borderId="15" xfId="3" applyNumberFormat="1" applyFont="1" applyBorder="1" applyAlignment="1" applyProtection="1">
      <alignment horizontal="left"/>
      <protection locked="0"/>
    </xf>
    <xf numFmtId="167" fontId="143" fillId="0" borderId="111" xfId="3" applyNumberFormat="1" applyFont="1" applyFill="1" applyBorder="1" applyAlignment="1" applyProtection="1">
      <alignment horizontal="right" vertical="center"/>
      <protection locked="0"/>
    </xf>
    <xf numFmtId="167" fontId="141" fillId="0" borderId="59" xfId="3" applyNumberFormat="1" applyFont="1" applyFill="1" applyBorder="1" applyAlignment="1" applyProtection="1">
      <alignment horizontal="right" vertical="center"/>
      <protection locked="0"/>
    </xf>
    <xf numFmtId="167" fontId="141" fillId="0" borderId="85" xfId="3" applyNumberFormat="1" applyFont="1" applyFill="1" applyBorder="1" applyAlignment="1" applyProtection="1">
      <alignment horizontal="right" vertical="center"/>
      <protection locked="0"/>
    </xf>
    <xf numFmtId="167" fontId="95" fillId="5" borderId="23" xfId="3" applyNumberFormat="1" applyFont="1" applyFill="1" applyBorder="1" applyAlignment="1" applyProtection="1">
      <alignment horizontal="right" vertical="center"/>
      <protection locked="0"/>
    </xf>
    <xf numFmtId="167" fontId="95" fillId="5" borderId="51" xfId="3" applyNumberFormat="1" applyFont="1" applyFill="1" applyBorder="1" applyAlignment="1" applyProtection="1">
      <alignment horizontal="right" vertical="center"/>
      <protection locked="0"/>
    </xf>
    <xf numFmtId="167" fontId="95" fillId="5" borderId="112" xfId="3" applyNumberFormat="1" applyFont="1" applyFill="1" applyBorder="1" applyAlignment="1" applyProtection="1">
      <alignment horizontal="right" vertical="center"/>
      <protection locked="0"/>
    </xf>
    <xf numFmtId="167" fontId="95" fillId="3" borderId="113" xfId="3" applyNumberFormat="1" applyFont="1" applyFill="1" applyBorder="1" applyAlignment="1" applyProtection="1">
      <alignment horizontal="center" vertical="center" wrapText="1"/>
      <protection locked="0"/>
    </xf>
    <xf numFmtId="167" fontId="95" fillId="3" borderId="25" xfId="3" applyNumberFormat="1" applyFont="1" applyFill="1" applyBorder="1" applyAlignment="1" applyProtection="1">
      <alignment horizontal="center" vertical="center" wrapText="1"/>
      <protection locked="0"/>
    </xf>
    <xf numFmtId="167" fontId="95" fillId="3" borderId="114" xfId="3" applyNumberFormat="1" applyFont="1" applyFill="1" applyBorder="1" applyAlignment="1" applyProtection="1">
      <alignment horizontal="center" vertical="center" wrapText="1"/>
      <protection locked="0"/>
    </xf>
    <xf numFmtId="167" fontId="95" fillId="3" borderId="51" xfId="3" applyNumberFormat="1" applyFont="1" applyFill="1" applyBorder="1" applyAlignment="1" applyProtection="1">
      <alignment horizontal="center" vertical="center" wrapText="1"/>
      <protection locked="0"/>
    </xf>
    <xf numFmtId="167" fontId="135" fillId="0" borderId="115" xfId="3" applyNumberFormat="1" applyFont="1" applyFill="1" applyBorder="1" applyAlignment="1" applyProtection="1">
      <alignment horizontal="right" vertical="center"/>
      <protection locked="0"/>
    </xf>
    <xf numFmtId="167" fontId="135" fillId="0" borderId="0" xfId="3" applyNumberFormat="1" applyFont="1" applyFill="1" applyBorder="1" applyAlignment="1" applyProtection="1">
      <alignment horizontal="right" vertical="center"/>
      <protection locked="0"/>
    </xf>
    <xf numFmtId="167" fontId="136" fillId="0" borderId="0" xfId="3" applyNumberFormat="1" applyFont="1" applyFill="1" applyBorder="1" applyAlignment="1" applyProtection="1">
      <alignment horizontal="right" vertical="center"/>
      <protection locked="0"/>
    </xf>
    <xf numFmtId="167" fontId="136" fillId="0" borderId="0" xfId="3" applyNumberFormat="1" applyFont="1" applyFill="1" applyBorder="1" applyAlignment="1" applyProtection="1">
      <alignment horizontal="right" vertical="center" wrapText="1"/>
      <protection locked="0"/>
    </xf>
    <xf numFmtId="167" fontId="135" fillId="0" borderId="76" xfId="3" applyNumberFormat="1" applyFont="1" applyBorder="1" applyAlignment="1" applyProtection="1">
      <alignment vertical="center" wrapText="1"/>
      <protection locked="0"/>
    </xf>
    <xf numFmtId="167" fontId="135" fillId="0" borderId="116" xfId="3" applyNumberFormat="1" applyFont="1" applyBorder="1" applyAlignment="1" applyProtection="1">
      <alignment vertical="center" wrapText="1"/>
      <protection locked="0"/>
    </xf>
    <xf numFmtId="167" fontId="143" fillId="6" borderId="34" xfId="3" applyNumberFormat="1" applyFont="1" applyFill="1" applyBorder="1" applyAlignment="1" applyProtection="1">
      <alignment horizontal="right" vertical="center"/>
      <protection locked="0"/>
    </xf>
    <xf numFmtId="167" fontId="143" fillId="6" borderId="34" xfId="3" applyNumberFormat="1" applyFont="1" applyFill="1" applyBorder="1" applyAlignment="1" applyProtection="1">
      <alignment vertical="center" wrapText="1"/>
      <protection locked="0"/>
    </xf>
    <xf numFmtId="167" fontId="143" fillId="6" borderId="35" xfId="3" applyNumberFormat="1" applyFont="1" applyFill="1" applyBorder="1" applyAlignment="1" applyProtection="1">
      <alignment vertical="center" wrapText="1"/>
      <protection locked="0"/>
    </xf>
    <xf numFmtId="167" fontId="141" fillId="0" borderId="38" xfId="3" applyNumberFormat="1" applyFont="1" applyBorder="1" applyAlignment="1" applyProtection="1">
      <alignment horizontal="right" vertical="center"/>
      <protection locked="0"/>
    </xf>
    <xf numFmtId="167" fontId="141" fillId="0" borderId="56" xfId="3" applyNumberFormat="1" applyFont="1" applyBorder="1" applyAlignment="1" applyProtection="1">
      <alignment horizontal="right" vertical="center"/>
      <protection locked="0"/>
    </xf>
    <xf numFmtId="167" fontId="141" fillId="5" borderId="59" xfId="3" applyNumberFormat="1" applyFont="1" applyFill="1" applyBorder="1" applyAlignment="1" applyProtection="1">
      <alignment horizontal="right" vertical="center"/>
      <protection locked="0"/>
    </xf>
    <xf numFmtId="167" fontId="141" fillId="0" borderId="58" xfId="3" applyNumberFormat="1" applyFont="1" applyFill="1" applyBorder="1" applyAlignment="1" applyProtection="1">
      <alignment horizontal="right" vertical="center"/>
      <protection locked="0"/>
    </xf>
    <xf numFmtId="167" fontId="143" fillId="6" borderId="34" xfId="3" applyNumberFormat="1" applyFont="1" applyFill="1" applyBorder="1" applyAlignment="1" applyProtection="1">
      <alignment vertical="center"/>
      <protection locked="0"/>
    </xf>
    <xf numFmtId="167" fontId="143" fillId="6" borderId="35" xfId="3" applyNumberFormat="1" applyFont="1" applyFill="1" applyBorder="1" applyAlignment="1" applyProtection="1">
      <alignment vertical="center"/>
      <protection locked="0"/>
    </xf>
    <xf numFmtId="167" fontId="141" fillId="0" borderId="54" xfId="3" applyNumberFormat="1" applyFont="1" applyBorder="1" applyAlignment="1" applyProtection="1">
      <alignment horizontal="left" vertical="center"/>
      <protection locked="0"/>
    </xf>
    <xf numFmtId="167" fontId="141" fillId="0" borderId="56" xfId="3" applyNumberFormat="1" applyFont="1" applyFill="1" applyBorder="1" applyAlignment="1" applyProtection="1">
      <alignment vertical="center"/>
      <protection locked="0"/>
    </xf>
    <xf numFmtId="167" fontId="141" fillId="0" borderId="59" xfId="3" applyNumberFormat="1" applyFont="1" applyFill="1" applyBorder="1" applyAlignment="1" applyProtection="1">
      <alignment vertical="center"/>
      <protection locked="0"/>
    </xf>
    <xf numFmtId="167" fontId="141" fillId="0" borderId="40" xfId="3" applyNumberFormat="1" applyFont="1" applyBorder="1" applyAlignment="1" applyProtection="1">
      <alignment horizontal="right" vertical="center"/>
      <protection locked="0"/>
    </xf>
    <xf numFmtId="167" fontId="141" fillId="0" borderId="95" xfId="3" applyNumberFormat="1" applyFont="1" applyBorder="1" applyAlignment="1" applyProtection="1">
      <alignment horizontal="right" vertical="center"/>
      <protection locked="0"/>
    </xf>
    <xf numFmtId="167" fontId="17" fillId="0" borderId="115" xfId="3" applyNumberFormat="1" applyFont="1" applyBorder="1" applyAlignment="1" applyProtection="1">
      <alignment vertical="center"/>
      <protection locked="0"/>
    </xf>
    <xf numFmtId="167" fontId="17" fillId="0" borderId="0" xfId="3" applyNumberFormat="1" applyFont="1" applyBorder="1" applyAlignment="1" applyProtection="1">
      <alignment vertical="center"/>
      <protection locked="0"/>
    </xf>
    <xf numFmtId="167" fontId="4" fillId="0" borderId="0" xfId="3" applyNumberFormat="1" applyFont="1" applyFill="1" applyBorder="1" applyAlignment="1" applyProtection="1">
      <alignment vertical="center"/>
      <protection locked="0"/>
    </xf>
    <xf numFmtId="167" fontId="17" fillId="7" borderId="0" xfId="3" applyNumberFormat="1" applyFont="1" applyFill="1" applyBorder="1" applyAlignment="1" applyProtection="1">
      <alignment vertical="center"/>
      <protection locked="0"/>
    </xf>
    <xf numFmtId="167" fontId="17" fillId="0" borderId="115" xfId="3" applyNumberFormat="1" applyFont="1" applyBorder="1" applyProtection="1">
      <protection locked="0"/>
    </xf>
    <xf numFmtId="167" fontId="17" fillId="0" borderId="0" xfId="3" applyNumberFormat="1" applyFont="1" applyBorder="1" applyProtection="1">
      <protection locked="0"/>
    </xf>
    <xf numFmtId="167" fontId="12" fillId="0" borderId="0" xfId="3" applyNumberFormat="1" applyFont="1" applyFill="1" applyBorder="1" applyAlignment="1" applyProtection="1">
      <alignment vertical="center"/>
      <protection locked="0"/>
    </xf>
    <xf numFmtId="167" fontId="17" fillId="0" borderId="0" xfId="2" applyNumberFormat="1" applyFont="1" applyAlignment="1" applyProtection="1">
      <alignment vertical="center"/>
      <protection locked="0"/>
    </xf>
    <xf numFmtId="167" fontId="12" fillId="0" borderId="5" xfId="3" applyNumberFormat="1" applyFont="1" applyFill="1" applyBorder="1" applyAlignment="1" applyProtection="1">
      <alignment vertical="center" wrapText="1"/>
      <protection locked="0"/>
    </xf>
    <xf numFmtId="167" fontId="17" fillId="0" borderId="267" xfId="3" applyNumberFormat="1" applyFont="1" applyBorder="1" applyProtection="1">
      <protection locked="0"/>
    </xf>
    <xf numFmtId="167" fontId="17" fillId="0" borderId="32" xfId="3" applyNumberFormat="1" applyFont="1" applyBorder="1" applyProtection="1">
      <protection locked="0"/>
    </xf>
    <xf numFmtId="167" fontId="17" fillId="0" borderId="32" xfId="3" applyNumberFormat="1" applyFont="1" applyBorder="1" applyAlignment="1" applyProtection="1">
      <alignment vertical="center"/>
      <protection locked="0"/>
    </xf>
    <xf numFmtId="167" fontId="17" fillId="0" borderId="35" xfId="3" applyNumberFormat="1" applyFont="1" applyBorder="1" applyProtection="1">
      <protection locked="0"/>
    </xf>
    <xf numFmtId="167" fontId="17" fillId="7" borderId="32" xfId="3" applyNumberFormat="1" applyFont="1" applyFill="1" applyBorder="1" applyAlignment="1" applyProtection="1">
      <alignment vertical="center"/>
      <protection locked="0"/>
    </xf>
    <xf numFmtId="167" fontId="12" fillId="0" borderId="36" xfId="3" applyNumberFormat="1" applyFont="1" applyFill="1" applyBorder="1" applyAlignment="1" applyProtection="1">
      <alignment vertical="center" wrapText="1"/>
      <protection locked="0"/>
    </xf>
    <xf numFmtId="167" fontId="141" fillId="0" borderId="38" xfId="4" applyNumberFormat="1" applyFont="1" applyFill="1" applyBorder="1" applyAlignment="1" applyProtection="1">
      <alignment horizontal="center" vertical="center"/>
      <protection locked="0"/>
    </xf>
    <xf numFmtId="167" fontId="141" fillId="0" borderId="39" xfId="4" applyNumberFormat="1" applyFont="1" applyFill="1" applyBorder="1" applyAlignment="1" applyProtection="1">
      <alignment horizontal="center" vertical="center"/>
      <protection locked="0"/>
    </xf>
    <xf numFmtId="167" fontId="141" fillId="0" borderId="140" xfId="4" applyNumberFormat="1" applyFont="1" applyFill="1" applyBorder="1" applyAlignment="1" applyProtection="1">
      <alignment horizontal="center" vertical="center"/>
      <protection locked="0"/>
    </xf>
    <xf numFmtId="167" fontId="95" fillId="5" borderId="23" xfId="4" applyNumberFormat="1" applyFont="1" applyFill="1" applyBorder="1" applyAlignment="1" applyProtection="1">
      <alignment horizontal="right" vertical="center"/>
      <protection locked="0"/>
    </xf>
    <xf numFmtId="167" fontId="95" fillId="5" borderId="24" xfId="4" applyNumberFormat="1" applyFont="1" applyFill="1" applyBorder="1" applyAlignment="1" applyProtection="1">
      <alignment horizontal="right" vertical="center"/>
      <protection locked="0"/>
    </xf>
    <xf numFmtId="167" fontId="95" fillId="5" borderId="141" xfId="4" applyNumberFormat="1" applyFont="1" applyFill="1" applyBorder="1" applyAlignment="1" applyProtection="1">
      <alignment horizontal="right" vertical="center"/>
      <protection locked="0"/>
    </xf>
    <xf numFmtId="167" fontId="135" fillId="0" borderId="0" xfId="2" applyNumberFormat="1" applyFont="1" applyAlignment="1" applyProtection="1">
      <alignment horizontal="right" vertical="center"/>
      <protection locked="0"/>
    </xf>
    <xf numFmtId="167" fontId="141" fillId="6" borderId="34" xfId="2" applyNumberFormat="1" applyFont="1" applyFill="1" applyBorder="1" applyAlignment="1" applyProtection="1">
      <alignment horizontal="right" vertical="center"/>
      <protection locked="0"/>
    </xf>
    <xf numFmtId="167" fontId="141" fillId="0" borderId="56" xfId="4" applyNumberFormat="1" applyFont="1" applyFill="1" applyBorder="1" applyAlignment="1" applyProtection="1">
      <alignment horizontal="center" vertical="center"/>
      <protection locked="0"/>
    </xf>
    <xf numFmtId="167" fontId="141" fillId="0" borderId="57" xfId="4" applyNumberFormat="1" applyFont="1" applyFill="1" applyBorder="1" applyAlignment="1" applyProtection="1">
      <alignment horizontal="center" vertical="center"/>
      <protection locked="0"/>
    </xf>
    <xf numFmtId="167" fontId="17" fillId="0" borderId="44" xfId="3" applyNumberFormat="1" applyFont="1" applyFill="1" applyBorder="1" applyAlignment="1" applyProtection="1">
      <alignment horizontal="right" vertical="center"/>
      <protection locked="0"/>
    </xf>
    <xf numFmtId="167" fontId="17" fillId="0" borderId="45" xfId="3" applyNumberFormat="1" applyFont="1" applyFill="1" applyBorder="1" applyAlignment="1" applyProtection="1">
      <alignment horizontal="right" vertical="center"/>
      <protection locked="0"/>
    </xf>
    <xf numFmtId="167" fontId="4" fillId="5" borderId="23" xfId="3" applyNumberFormat="1" applyFont="1" applyFill="1" applyBorder="1" applyAlignment="1" applyProtection="1">
      <alignment horizontal="center" vertical="center"/>
      <protection locked="0"/>
    </xf>
    <xf numFmtId="167" fontId="4" fillId="5" borderId="24" xfId="3" applyNumberFormat="1" applyFont="1" applyFill="1" applyBorder="1" applyAlignment="1" applyProtection="1">
      <alignment horizontal="center" vertical="center"/>
      <protection locked="0"/>
    </xf>
    <xf numFmtId="167" fontId="12" fillId="0" borderId="0" xfId="4" applyNumberFormat="1" applyFont="1" applyFill="1" applyBorder="1" applyAlignment="1" applyProtection="1">
      <alignment horizontal="center" vertical="center"/>
      <protection locked="0"/>
    </xf>
    <xf numFmtId="167" fontId="12" fillId="0" borderId="0" xfId="2" applyNumberFormat="1" applyFont="1" applyAlignment="1" applyProtection="1">
      <alignment horizontal="center" vertical="center"/>
      <protection locked="0"/>
    </xf>
    <xf numFmtId="167" fontId="12" fillId="0" borderId="0" xfId="2" applyNumberFormat="1" applyFont="1" applyAlignment="1" applyProtection="1">
      <alignment vertical="center"/>
      <protection locked="0"/>
    </xf>
    <xf numFmtId="167" fontId="4" fillId="6" borderId="34" xfId="3" applyNumberFormat="1" applyFont="1" applyFill="1" applyBorder="1" applyAlignment="1" applyProtection="1">
      <alignment horizontal="center" vertical="center" wrapText="1"/>
      <protection locked="0"/>
    </xf>
    <xf numFmtId="167" fontId="4" fillId="6" borderId="35" xfId="3" applyNumberFormat="1" applyFont="1" applyFill="1" applyBorder="1" applyAlignment="1" applyProtection="1">
      <alignment horizontal="center" vertical="center" wrapText="1"/>
      <protection locked="0"/>
    </xf>
    <xf numFmtId="167" fontId="12" fillId="0" borderId="40" xfId="8" applyNumberFormat="1" applyFont="1" applyBorder="1" applyAlignment="1" applyProtection="1">
      <alignment horizontal="right" vertical="center"/>
      <protection locked="0"/>
    </xf>
    <xf numFmtId="167" fontId="12" fillId="0" borderId="49" xfId="8" applyNumberFormat="1" applyFont="1" applyFill="1" applyBorder="1" applyAlignment="1" applyProtection="1">
      <alignment horizontal="right" vertical="center"/>
      <protection locked="0"/>
    </xf>
    <xf numFmtId="167" fontId="12" fillId="0" borderId="48" xfId="8" applyNumberFormat="1" applyFont="1" applyFill="1" applyBorder="1" applyAlignment="1" applyProtection="1">
      <alignment horizontal="center" vertical="center"/>
      <protection locked="0"/>
    </xf>
    <xf numFmtId="167" fontId="12" fillId="0" borderId="104" xfId="8" applyNumberFormat="1" applyFont="1" applyFill="1" applyBorder="1" applyAlignment="1" applyProtection="1">
      <alignment horizontal="center" vertical="center"/>
      <protection locked="0"/>
    </xf>
    <xf numFmtId="167" fontId="12" fillId="0" borderId="44" xfId="8" applyNumberFormat="1" applyFont="1" applyFill="1" applyBorder="1" applyAlignment="1" applyProtection="1">
      <alignment horizontal="center" vertical="center"/>
      <protection locked="0"/>
    </xf>
    <xf numFmtId="167" fontId="12" fillId="0" borderId="163" xfId="8" applyNumberFormat="1" applyFont="1" applyFill="1" applyBorder="1" applyAlignment="1" applyProtection="1">
      <alignment horizontal="center" vertical="center"/>
      <protection locked="0"/>
    </xf>
    <xf numFmtId="167" fontId="12" fillId="0" borderId="17" xfId="8" applyNumberFormat="1" applyFont="1" applyFill="1" applyBorder="1" applyAlignment="1" applyProtection="1">
      <alignment horizontal="center" vertical="center"/>
      <protection locked="0"/>
    </xf>
    <xf numFmtId="167" fontId="12" fillId="0" borderId="70" xfId="8" applyNumberFormat="1" applyFont="1" applyFill="1" applyBorder="1" applyAlignment="1" applyProtection="1">
      <alignment horizontal="center" vertical="center"/>
      <protection locked="0"/>
    </xf>
    <xf numFmtId="167" fontId="12" fillId="0" borderId="163" xfId="2" applyNumberFormat="1" applyFont="1" applyBorder="1" applyAlignment="1" applyProtection="1">
      <alignment horizontal="center"/>
      <protection locked="0"/>
    </xf>
    <xf numFmtId="167" fontId="12" fillId="0" borderId="106" xfId="2" applyNumberFormat="1" applyFont="1" applyBorder="1" applyAlignment="1" applyProtection="1">
      <alignment horizontal="center"/>
      <protection locked="0"/>
    </xf>
    <xf numFmtId="167" fontId="12" fillId="0" borderId="86" xfId="2" applyNumberFormat="1" applyFont="1" applyBorder="1" applyAlignment="1" applyProtection="1">
      <alignment horizontal="center"/>
      <protection locked="0"/>
    </xf>
    <xf numFmtId="167" fontId="95" fillId="5" borderId="23" xfId="8" applyNumberFormat="1" applyFont="1" applyFill="1" applyBorder="1" applyAlignment="1" applyProtection="1">
      <alignment horizontal="right" vertical="center"/>
      <protection locked="0"/>
    </xf>
    <xf numFmtId="167" fontId="95" fillId="5" borderId="24" xfId="8" applyNumberFormat="1" applyFont="1" applyFill="1" applyBorder="1" applyAlignment="1" applyProtection="1">
      <alignment horizontal="right" vertical="center"/>
      <protection locked="0"/>
    </xf>
    <xf numFmtId="167" fontId="95" fillId="5" borderId="112" xfId="8" applyNumberFormat="1" applyFont="1" applyFill="1" applyBorder="1" applyAlignment="1" applyProtection="1">
      <alignment horizontal="right" vertical="center"/>
      <protection locked="0"/>
    </xf>
    <xf numFmtId="167" fontId="95" fillId="5" borderId="23" xfId="8" applyNumberFormat="1" applyFont="1" applyFill="1" applyBorder="1" applyAlignment="1" applyProtection="1">
      <alignment horizontal="center" vertical="center"/>
      <protection locked="0"/>
    </xf>
    <xf numFmtId="167" fontId="135" fillId="0" borderId="0" xfId="8" applyNumberFormat="1" applyFont="1" applyBorder="1" applyAlignment="1" applyProtection="1">
      <alignment horizontal="right" vertical="center"/>
      <protection locked="0"/>
    </xf>
    <xf numFmtId="167" fontId="135" fillId="0" borderId="0" xfId="8" applyNumberFormat="1" applyFont="1" applyFill="1" applyBorder="1" applyAlignment="1" applyProtection="1">
      <alignment horizontal="right" vertical="center"/>
      <protection locked="0"/>
    </xf>
    <xf numFmtId="167" fontId="135" fillId="0" borderId="0" xfId="8" applyNumberFormat="1" applyFont="1" applyFill="1" applyBorder="1" applyAlignment="1" applyProtection="1">
      <alignment horizontal="center" vertical="center"/>
      <protection locked="0"/>
    </xf>
    <xf numFmtId="167" fontId="135" fillId="0" borderId="5" xfId="8" applyNumberFormat="1" applyFont="1" applyFill="1" applyBorder="1" applyAlignment="1" applyProtection="1">
      <alignment horizontal="center" vertical="center"/>
      <protection locked="0"/>
    </xf>
    <xf numFmtId="167" fontId="12" fillId="6" borderId="34" xfId="8" applyNumberFormat="1" applyFont="1" applyFill="1" applyBorder="1" applyAlignment="1" applyProtection="1">
      <alignment horizontal="right" vertical="center" wrapText="1"/>
      <protection locked="0"/>
    </xf>
    <xf numFmtId="167" fontId="12" fillId="6" borderId="34" xfId="8" applyNumberFormat="1" applyFont="1" applyFill="1" applyBorder="1" applyAlignment="1" applyProtection="1">
      <alignment horizontal="right" vertical="center"/>
      <protection locked="0"/>
    </xf>
    <xf numFmtId="167" fontId="12" fillId="6" borderId="34" xfId="8" applyNumberFormat="1" applyFont="1" applyFill="1" applyBorder="1" applyAlignment="1" applyProtection="1">
      <alignment horizontal="center" vertical="center"/>
      <protection locked="0"/>
    </xf>
    <xf numFmtId="167" fontId="12" fillId="6" borderId="35" xfId="8" applyNumberFormat="1" applyFont="1" applyFill="1" applyBorder="1" applyAlignment="1" applyProtection="1">
      <alignment horizontal="center" vertical="center"/>
      <protection locked="0"/>
    </xf>
    <xf numFmtId="167" fontId="12" fillId="0" borderId="40" xfId="0" applyNumberFormat="1" applyFont="1" applyBorder="1" applyAlignment="1" applyProtection="1">
      <alignment horizontal="right" vertical="center"/>
      <protection locked="0"/>
    </xf>
    <xf numFmtId="167" fontId="12" fillId="0" borderId="16" xfId="0" applyNumberFormat="1" applyFont="1" applyBorder="1" applyAlignment="1" applyProtection="1">
      <alignment horizontal="right" vertical="center"/>
      <protection locked="0"/>
    </xf>
    <xf numFmtId="167" fontId="12" fillId="7" borderId="48" xfId="8" applyNumberFormat="1" applyFont="1" applyFill="1" applyBorder="1" applyAlignment="1" applyProtection="1">
      <alignment horizontal="center" vertical="center"/>
      <protection locked="0"/>
    </xf>
    <xf numFmtId="167" fontId="12" fillId="7" borderId="44" xfId="8" applyNumberFormat="1" applyFont="1" applyFill="1" applyBorder="1" applyAlignment="1" applyProtection="1">
      <alignment horizontal="center" vertical="center"/>
      <protection locked="0"/>
    </xf>
    <xf numFmtId="167" fontId="12" fillId="0" borderId="41" xfId="8" applyNumberFormat="1" applyFont="1" applyFill="1" applyBorder="1" applyAlignment="1" applyProtection="1">
      <alignment horizontal="center" vertical="center"/>
      <protection locked="0"/>
    </xf>
    <xf numFmtId="167" fontId="12" fillId="0" borderId="165" xfId="8" applyNumberFormat="1" applyFont="1" applyFill="1" applyBorder="1" applyAlignment="1" applyProtection="1">
      <alignment horizontal="center" vertical="center"/>
      <protection locked="0"/>
    </xf>
    <xf numFmtId="167" fontId="12" fillId="0" borderId="111" xfId="2" applyNumberFormat="1" applyFont="1" applyBorder="1" applyAlignment="1" applyProtection="1">
      <alignment horizontal="center" vertical="center"/>
      <protection locked="0"/>
    </xf>
    <xf numFmtId="167" fontId="12" fillId="0" borderId="38" xfId="0" applyNumberFormat="1" applyFont="1" applyBorder="1" applyAlignment="1" applyProtection="1">
      <alignment horizontal="right" vertical="center"/>
      <protection locked="0"/>
    </xf>
    <xf numFmtId="167" fontId="12" fillId="0" borderId="87" xfId="0" applyNumberFormat="1" applyFont="1" applyBorder="1" applyAlignment="1" applyProtection="1">
      <alignment horizontal="right" vertical="center"/>
      <protection locked="0"/>
    </xf>
    <xf numFmtId="166" fontId="14" fillId="5" borderId="23" xfId="0" applyNumberFormat="1" applyFont="1" applyFill="1" applyBorder="1" applyAlignment="1" applyProtection="1">
      <alignment horizontal="right" vertical="center"/>
      <protection locked="0"/>
    </xf>
    <xf numFmtId="166" fontId="14" fillId="5" borderId="176" xfId="0" applyNumberFormat="1" applyFont="1" applyFill="1" applyBorder="1" applyAlignment="1" applyProtection="1">
      <alignment horizontal="right" vertical="center"/>
      <protection locked="0"/>
    </xf>
    <xf numFmtId="166" fontId="14" fillId="5" borderId="112" xfId="0" applyNumberFormat="1" applyFont="1" applyFill="1" applyBorder="1" applyAlignment="1" applyProtection="1">
      <alignment horizontal="right" vertical="center"/>
      <protection locked="0"/>
    </xf>
    <xf numFmtId="166" fontId="14" fillId="5" borderId="164" xfId="0" applyNumberFormat="1" applyFont="1" applyFill="1" applyBorder="1" applyAlignment="1" applyProtection="1">
      <alignment horizontal="right" vertical="center"/>
      <protection locked="0"/>
    </xf>
    <xf numFmtId="166" fontId="32" fillId="0" borderId="0" xfId="0" applyNumberFormat="1" applyFont="1"/>
    <xf numFmtId="166" fontId="14" fillId="12" borderId="34" xfId="0" applyNumberFormat="1" applyFont="1" applyFill="1" applyBorder="1" applyAlignment="1" applyProtection="1">
      <alignment horizontal="left" vertical="center"/>
      <protection locked="0"/>
    </xf>
    <xf numFmtId="166" fontId="135" fillId="0" borderId="0" xfId="0" applyNumberFormat="1" applyFont="1" applyAlignment="1" applyProtection="1">
      <alignment vertical="center"/>
      <protection locked="0"/>
    </xf>
    <xf numFmtId="166" fontId="148" fillId="0" borderId="0" xfId="0" applyNumberFormat="1" applyFont="1"/>
    <xf numFmtId="167" fontId="12" fillId="0" borderId="44" xfId="3" applyNumberFormat="1" applyFont="1" applyFill="1" applyBorder="1" applyAlignment="1" applyProtection="1">
      <alignment horizontal="center" vertical="center"/>
      <protection locked="0"/>
    </xf>
    <xf numFmtId="167" fontId="12" fillId="0" borderId="45" xfId="3" applyNumberFormat="1" applyFont="1" applyFill="1" applyBorder="1" applyAlignment="1" applyProtection="1">
      <alignment horizontal="center" vertical="center"/>
      <protection locked="0"/>
    </xf>
    <xf numFmtId="167" fontId="14" fillId="5" borderId="23" xfId="3" applyNumberFormat="1" applyFont="1" applyFill="1" applyBorder="1" applyAlignment="1" applyProtection="1">
      <alignment horizontal="center" vertical="center"/>
      <protection locked="0"/>
    </xf>
    <xf numFmtId="167" fontId="14" fillId="5" borderId="24" xfId="3" applyNumberFormat="1" applyFont="1" applyFill="1" applyBorder="1" applyAlignment="1" applyProtection="1">
      <alignment horizontal="center" vertical="center"/>
      <protection locked="0"/>
    </xf>
    <xf numFmtId="167" fontId="14" fillId="3" borderId="52" xfId="3" applyNumberFormat="1" applyFont="1" applyFill="1" applyBorder="1" applyAlignment="1" applyProtection="1">
      <alignment horizontal="center" vertical="center"/>
      <protection locked="0"/>
    </xf>
    <xf numFmtId="167" fontId="14" fillId="3" borderId="30" xfId="3" applyNumberFormat="1" applyFont="1" applyFill="1" applyBorder="1" applyAlignment="1" applyProtection="1">
      <alignment horizontal="center" vertical="center"/>
      <protection locked="0"/>
    </xf>
    <xf numFmtId="167" fontId="14" fillId="6" borderId="34" xfId="3" applyNumberFormat="1" applyFont="1" applyFill="1" applyBorder="1" applyAlignment="1" applyProtection="1">
      <alignment horizontal="center" vertical="center" wrapText="1"/>
      <protection locked="0"/>
    </xf>
    <xf numFmtId="167" fontId="14" fillId="6" borderId="35" xfId="3" applyNumberFormat="1" applyFont="1" applyFill="1" applyBorder="1" applyAlignment="1" applyProtection="1">
      <alignment horizontal="center" vertical="center" wrapText="1"/>
      <protection locked="0"/>
    </xf>
    <xf numFmtId="167" fontId="9" fillId="9" borderId="146" xfId="3" applyNumberFormat="1" applyFont="1" applyFill="1" applyBorder="1" applyAlignment="1" applyProtection="1">
      <alignment horizontal="center" vertical="center"/>
      <protection locked="0"/>
    </xf>
    <xf numFmtId="167" fontId="9" fillId="9" borderId="67" xfId="3" applyNumberFormat="1" applyFont="1" applyFill="1" applyBorder="1" applyAlignment="1" applyProtection="1">
      <alignment horizontal="center" vertical="center"/>
      <protection locked="0"/>
    </xf>
    <xf numFmtId="167" fontId="9" fillId="10" borderId="69" xfId="3" applyNumberFormat="1" applyFont="1" applyFill="1" applyBorder="1" applyAlignment="1" applyProtection="1">
      <alignment horizontal="center" vertical="center"/>
      <protection locked="0"/>
    </xf>
    <xf numFmtId="167" fontId="12" fillId="0" borderId="0" xfId="3" applyNumberFormat="1" applyFont="1" applyBorder="1" applyAlignment="1" applyProtection="1">
      <alignment vertical="center"/>
      <protection locked="0"/>
    </xf>
    <xf numFmtId="167" fontId="9" fillId="10" borderId="184" xfId="3" applyNumberFormat="1" applyFont="1" applyFill="1" applyBorder="1" applyAlignment="1" applyProtection="1">
      <alignment horizontal="center" vertical="center"/>
      <protection locked="0"/>
    </xf>
    <xf numFmtId="167" fontId="12" fillId="0" borderId="0" xfId="3" applyNumberFormat="1" applyFont="1" applyBorder="1" applyAlignment="1" applyProtection="1">
      <alignment horizontal="center" vertical="center"/>
      <protection locked="0"/>
    </xf>
    <xf numFmtId="167" fontId="12" fillId="0" borderId="0" xfId="3" applyNumberFormat="1" applyFont="1" applyFill="1" applyBorder="1" applyAlignment="1" applyProtection="1">
      <alignment horizontal="center" vertical="center"/>
      <protection locked="0"/>
    </xf>
    <xf numFmtId="167" fontId="12" fillId="0" borderId="72" xfId="3" applyNumberFormat="1" applyFont="1" applyBorder="1" applyAlignment="1" applyProtection="1">
      <alignment horizontal="center" vertical="center"/>
      <protection locked="0"/>
    </xf>
    <xf numFmtId="167" fontId="17" fillId="0" borderId="0" xfId="0" applyNumberFormat="1" applyFont="1" applyAlignment="1" applyProtection="1">
      <alignment vertical="center"/>
      <protection locked="0"/>
    </xf>
    <xf numFmtId="167" fontId="12" fillId="0" borderId="68" xfId="3" applyNumberFormat="1" applyFont="1" applyBorder="1" applyAlignment="1" applyProtection="1">
      <alignment horizontal="center" vertical="center"/>
      <protection locked="0"/>
    </xf>
    <xf numFmtId="167" fontId="95" fillId="5" borderId="142" xfId="3" applyNumberFormat="1" applyFont="1" applyFill="1" applyBorder="1" applyAlignment="1" applyProtection="1">
      <alignment horizontal="right" vertical="center"/>
      <protection locked="0"/>
    </xf>
    <xf numFmtId="167" fontId="95" fillId="5" borderId="24" xfId="3" applyNumberFormat="1" applyFont="1" applyFill="1" applyBorder="1" applyAlignment="1" applyProtection="1">
      <alignment horizontal="right" vertical="center"/>
      <protection locked="0"/>
    </xf>
    <xf numFmtId="167" fontId="135" fillId="0" borderId="154" xfId="3" applyNumberFormat="1" applyFont="1" applyBorder="1" applyAlignment="1" applyProtection="1">
      <alignment horizontal="right" vertical="center"/>
      <protection locked="0"/>
    </xf>
    <xf numFmtId="167" fontId="135" fillId="0" borderId="0" xfId="3" applyNumberFormat="1" applyFont="1" applyBorder="1" applyAlignment="1" applyProtection="1">
      <alignment horizontal="right" vertical="center"/>
      <protection locked="0"/>
    </xf>
    <xf numFmtId="167" fontId="135" fillId="0" borderId="5" xfId="3" applyNumberFormat="1" applyFont="1" applyBorder="1" applyAlignment="1" applyProtection="1">
      <alignment horizontal="right" vertical="center"/>
      <protection locked="0"/>
    </xf>
    <xf numFmtId="167" fontId="12" fillId="6" borderId="34" xfId="3" applyNumberFormat="1" applyFont="1" applyFill="1" applyBorder="1" applyAlignment="1" applyProtection="1">
      <alignment horizontal="right" vertical="center"/>
      <protection locked="0"/>
    </xf>
    <xf numFmtId="167" fontId="12" fillId="0" borderId="44" xfId="3" applyNumberFormat="1" applyFont="1" applyFill="1" applyBorder="1" applyAlignment="1" applyProtection="1">
      <alignment horizontal="right" vertical="center"/>
      <protection locked="0"/>
    </xf>
    <xf numFmtId="167" fontId="19" fillId="0" borderId="4" xfId="3" applyNumberFormat="1" applyFont="1" applyFill="1" applyBorder="1" applyAlignment="1" applyProtection="1">
      <alignment vertical="center"/>
      <protection locked="0"/>
    </xf>
    <xf numFmtId="167" fontId="19" fillId="0" borderId="0" xfId="3" applyNumberFormat="1" applyFont="1" applyFill="1" applyBorder="1" applyAlignment="1" applyProtection="1">
      <alignment vertical="center"/>
      <protection locked="0"/>
    </xf>
    <xf numFmtId="167" fontId="17" fillId="0" borderId="0" xfId="3" applyNumberFormat="1" applyFont="1" applyFill="1" applyBorder="1" applyAlignment="1" applyProtection="1">
      <alignment vertical="center"/>
      <protection locked="0"/>
    </xf>
    <xf numFmtId="167" fontId="12" fillId="0" borderId="0" xfId="3" applyNumberFormat="1" applyFont="1" applyBorder="1" applyAlignment="1" applyProtection="1">
      <alignment horizontal="right" vertical="center" wrapText="1"/>
      <protection locked="0"/>
    </xf>
    <xf numFmtId="167" fontId="19" fillId="0" borderId="0" xfId="3" applyNumberFormat="1" applyFont="1" applyBorder="1" applyAlignment="1" applyProtection="1">
      <alignment vertical="center"/>
      <protection locked="0"/>
    </xf>
    <xf numFmtId="167" fontId="12" fillId="0" borderId="48" xfId="3" applyNumberFormat="1" applyFont="1" applyFill="1" applyBorder="1" applyAlignment="1" applyProtection="1">
      <alignment vertical="center"/>
      <protection locked="0"/>
    </xf>
    <xf numFmtId="167" fontId="12" fillId="0" borderId="185" xfId="3" applyNumberFormat="1" applyFont="1" applyFill="1" applyBorder="1" applyAlignment="1" applyProtection="1">
      <alignment horizontal="right" vertical="center"/>
      <protection locked="0"/>
    </xf>
    <xf numFmtId="167" fontId="12" fillId="0" borderId="41" xfId="3" applyNumberFormat="1" applyFont="1" applyFill="1" applyBorder="1" applyAlignment="1" applyProtection="1">
      <alignment horizontal="center" vertical="center"/>
      <protection locked="0"/>
    </xf>
    <xf numFmtId="167" fontId="12" fillId="0" borderId="105" xfId="3" applyNumberFormat="1" applyFont="1" applyFill="1" applyBorder="1" applyAlignment="1" applyProtection="1">
      <alignment horizontal="right" vertical="center"/>
      <protection locked="0"/>
    </xf>
    <xf numFmtId="167" fontId="9" fillId="37" borderId="105" xfId="3" applyNumberFormat="1" applyFont="1" applyFill="1" applyBorder="1" applyAlignment="1" applyProtection="1">
      <alignment horizontal="right" vertical="center"/>
      <protection locked="0"/>
    </xf>
    <xf numFmtId="167" fontId="95" fillId="5" borderId="23" xfId="4" applyNumberFormat="1" applyFont="1" applyFill="1" applyBorder="1" applyAlignment="1" applyProtection="1">
      <alignment horizontal="center" vertical="center"/>
      <protection locked="0"/>
    </xf>
    <xf numFmtId="167" fontId="95" fillId="5" borderId="24" xfId="4" applyNumberFormat="1" applyFont="1" applyFill="1" applyBorder="1" applyAlignment="1" applyProtection="1">
      <alignment horizontal="center" vertical="center"/>
      <protection locked="0"/>
    </xf>
    <xf numFmtId="167" fontId="9" fillId="3" borderId="114" xfId="3" applyNumberFormat="1" applyFont="1" applyFill="1" applyBorder="1" applyAlignment="1" applyProtection="1">
      <alignment horizontal="center" vertical="center"/>
      <protection locked="0"/>
    </xf>
    <xf numFmtId="167" fontId="9" fillId="3" borderId="30" xfId="3" applyNumberFormat="1" applyFont="1" applyFill="1" applyBorder="1" applyAlignment="1" applyProtection="1">
      <alignment horizontal="center" vertical="center"/>
      <protection locked="0"/>
    </xf>
    <xf numFmtId="167" fontId="12" fillId="6" borderId="271" xfId="3" applyNumberFormat="1" applyFont="1" applyFill="1" applyBorder="1" applyAlignment="1" applyProtection="1">
      <alignment horizontal="right" vertical="center"/>
      <protection locked="0"/>
    </xf>
    <xf numFmtId="167" fontId="9" fillId="37" borderId="272" xfId="3" applyNumberFormat="1" applyFont="1" applyFill="1" applyBorder="1" applyAlignment="1" applyProtection="1">
      <alignment horizontal="right" vertical="center"/>
      <protection locked="0"/>
    </xf>
    <xf numFmtId="167" fontId="9" fillId="3" borderId="52" xfId="3" applyNumberFormat="1" applyFont="1" applyFill="1" applyBorder="1" applyAlignment="1" applyProtection="1">
      <alignment horizontal="center" vertical="center"/>
      <protection locked="0"/>
    </xf>
    <xf numFmtId="167" fontId="9" fillId="3" borderId="273" xfId="3" applyNumberFormat="1" applyFont="1" applyFill="1" applyBorder="1" applyAlignment="1" applyProtection="1">
      <alignment horizontal="center" vertical="center"/>
      <protection locked="0"/>
    </xf>
    <xf numFmtId="167" fontId="12" fillId="0" borderId="270" xfId="3" applyNumberFormat="1" applyFont="1" applyFill="1" applyBorder="1" applyAlignment="1" applyProtection="1">
      <alignment horizontal="center" vertical="center"/>
      <protection locked="0"/>
    </xf>
    <xf numFmtId="167" fontId="12" fillId="0" borderId="272" xfId="3" applyNumberFormat="1" applyFont="1" applyFill="1" applyBorder="1" applyAlignment="1" applyProtection="1">
      <alignment horizontal="right" vertical="center"/>
      <protection locked="0"/>
    </xf>
    <xf numFmtId="167" fontId="12" fillId="0" borderId="0" xfId="3" applyNumberFormat="1" applyFont="1" applyBorder="1" applyAlignment="1" applyProtection="1">
      <alignment horizontal="left" vertical="top"/>
      <protection locked="0"/>
    </xf>
    <xf numFmtId="167" fontId="17" fillId="0" borderId="0" xfId="3" applyNumberFormat="1" applyFont="1" applyBorder="1" applyAlignment="1" applyProtection="1">
      <alignment horizontal="left" vertical="top"/>
      <protection locked="0"/>
    </xf>
    <xf numFmtId="167" fontId="19" fillId="0" borderId="0" xfId="3" applyNumberFormat="1" applyFont="1" applyBorder="1" applyAlignment="1" applyProtection="1">
      <alignment horizontal="left" vertical="top"/>
      <protection locked="0"/>
    </xf>
    <xf numFmtId="167" fontId="19" fillId="0" borderId="0" xfId="3" applyNumberFormat="1" applyFont="1" applyFill="1" applyBorder="1" applyAlignment="1" applyProtection="1">
      <alignment horizontal="left" vertical="top"/>
      <protection locked="0"/>
    </xf>
    <xf numFmtId="167" fontId="17" fillId="7" borderId="0" xfId="3" applyNumberFormat="1" applyFont="1" applyFill="1" applyBorder="1" applyAlignment="1" applyProtection="1">
      <alignment horizontal="left" vertical="top"/>
      <protection locked="0"/>
    </xf>
    <xf numFmtId="167" fontId="135" fillId="0" borderId="0" xfId="4" applyNumberFormat="1" applyFont="1" applyFill="1" applyBorder="1" applyAlignment="1" applyProtection="1">
      <alignment horizontal="right" vertical="center"/>
      <protection locked="0"/>
    </xf>
    <xf numFmtId="167" fontId="12" fillId="0" borderId="16" xfId="15" applyNumberFormat="1" applyFont="1" applyFill="1" applyBorder="1" applyAlignment="1" applyProtection="1">
      <alignment horizontal="center" vertical="center" wrapText="1"/>
      <protection locked="0"/>
    </xf>
    <xf numFmtId="167" fontId="12" fillId="0" borderId="105" xfId="16" applyNumberFormat="1" applyFont="1" applyFill="1" applyBorder="1" applyAlignment="1" applyProtection="1">
      <alignment vertical="center" wrapText="1"/>
      <protection locked="0"/>
    </xf>
    <xf numFmtId="167" fontId="12" fillId="0" borderId="107" xfId="16" applyNumberFormat="1" applyFont="1" applyFill="1" applyBorder="1" applyAlignment="1" applyProtection="1">
      <alignment vertical="center" wrapText="1"/>
      <protection locked="0"/>
    </xf>
    <xf numFmtId="167" fontId="12" fillId="0" borderId="106" xfId="16" applyNumberFormat="1" applyFont="1" applyFill="1" applyBorder="1" applyAlignment="1" applyProtection="1">
      <alignment vertical="center" wrapText="1"/>
      <protection locked="0"/>
    </xf>
    <xf numFmtId="167" fontId="12" fillId="0" borderId="110" xfId="0" applyNumberFormat="1" applyFont="1" applyBorder="1" applyAlignment="1" applyProtection="1">
      <alignment vertical="center" wrapText="1"/>
      <protection locked="0"/>
    </xf>
    <xf numFmtId="167" fontId="135" fillId="0" borderId="76" xfId="3" applyNumberFormat="1" applyFont="1" applyBorder="1" applyAlignment="1" applyProtection="1">
      <alignment vertical="center"/>
      <protection locked="0"/>
    </xf>
    <xf numFmtId="167" fontId="17" fillId="0" borderId="47" xfId="16" applyNumberFormat="1" applyFont="1" applyFill="1" applyBorder="1" applyAlignment="1" applyProtection="1">
      <alignment horizontal="left" vertical="center"/>
      <protection locked="0"/>
    </xf>
    <xf numFmtId="167" fontId="17" fillId="0" borderId="39" xfId="16" applyNumberFormat="1" applyFont="1" applyFill="1" applyBorder="1" applyAlignment="1" applyProtection="1">
      <alignment horizontal="center" vertical="center"/>
      <protection locked="0"/>
    </xf>
    <xf numFmtId="167" fontId="17" fillId="0" borderId="16" xfId="16" applyNumberFormat="1" applyFont="1" applyBorder="1" applyAlignment="1" applyProtection="1">
      <alignment horizontal="center" vertical="center"/>
      <protection locked="0"/>
    </xf>
    <xf numFmtId="167" fontId="17" fillId="0" borderId="38" xfId="16" applyNumberFormat="1" applyFont="1" applyFill="1" applyBorder="1" applyAlignment="1" applyProtection="1">
      <alignment horizontal="center" vertical="center"/>
      <protection locked="0"/>
    </xf>
    <xf numFmtId="167" fontId="17" fillId="0" borderId="47" xfId="16" applyNumberFormat="1" applyFont="1" applyFill="1" applyBorder="1" applyAlignment="1" applyProtection="1">
      <alignment horizontal="center" vertical="center"/>
      <protection locked="0"/>
    </xf>
    <xf numFmtId="167" fontId="17" fillId="0" borderId="44" xfId="16" applyNumberFormat="1" applyFont="1" applyFill="1" applyBorder="1" applyAlignment="1" applyProtection="1">
      <alignment horizontal="center" vertical="center"/>
      <protection locked="0"/>
    </xf>
    <xf numFmtId="167" fontId="4" fillId="63" borderId="47" xfId="16" applyNumberFormat="1" applyFont="1" applyFill="1" applyBorder="1" applyAlignment="1" applyProtection="1">
      <alignment horizontal="left" vertical="center"/>
      <protection locked="0"/>
    </xf>
    <xf numFmtId="167" fontId="4" fillId="63" borderId="39" xfId="16" applyNumberFormat="1" applyFont="1" applyFill="1" applyBorder="1" applyAlignment="1" applyProtection="1">
      <alignment horizontal="center" vertical="center"/>
      <protection locked="0"/>
    </xf>
    <xf numFmtId="167" fontId="4" fillId="63" borderId="16" xfId="16" applyNumberFormat="1" applyFont="1" applyFill="1" applyBorder="1" applyAlignment="1" applyProtection="1">
      <alignment horizontal="center" vertical="center"/>
      <protection locked="0"/>
    </xf>
    <xf numFmtId="167" fontId="4" fillId="63" borderId="38" xfId="3" applyNumberFormat="1" applyFont="1" applyFill="1" applyBorder="1" applyAlignment="1" applyProtection="1">
      <alignment vertical="center"/>
      <protection locked="0"/>
    </xf>
    <xf numFmtId="167" fontId="4" fillId="63" borderId="39" xfId="3" applyNumberFormat="1" applyFont="1" applyFill="1" applyBorder="1" applyAlignment="1" applyProtection="1">
      <alignment vertical="center"/>
      <protection locked="0"/>
    </xf>
    <xf numFmtId="167" fontId="4" fillId="63" borderId="47" xfId="16" applyNumberFormat="1" applyFont="1" applyFill="1" applyBorder="1" applyAlignment="1" applyProtection="1">
      <alignment horizontal="center" vertical="center"/>
      <protection locked="0"/>
    </xf>
    <xf numFmtId="167" fontId="4" fillId="63" borderId="44" xfId="16" applyNumberFormat="1" applyFont="1" applyFill="1" applyBorder="1" applyAlignment="1" applyProtection="1">
      <alignment horizontal="center" vertical="center"/>
      <protection locked="0"/>
    </xf>
    <xf numFmtId="167" fontId="4" fillId="63" borderId="38" xfId="16" applyNumberFormat="1" applyFont="1" applyFill="1" applyBorder="1" applyAlignment="1" applyProtection="1">
      <alignment horizontal="center" vertical="center"/>
      <protection locked="0"/>
    </xf>
    <xf numFmtId="167" fontId="17" fillId="0" borderId="38" xfId="3" applyNumberFormat="1" applyFont="1" applyFill="1" applyBorder="1" applyAlignment="1" applyProtection="1">
      <alignment vertical="center"/>
      <protection locked="0"/>
    </xf>
    <xf numFmtId="167" fontId="17" fillId="0" borderId="39" xfId="3" applyNumberFormat="1" applyFont="1" applyFill="1" applyBorder="1" applyAlignment="1" applyProtection="1">
      <alignment vertical="center"/>
      <protection locked="0"/>
    </xf>
    <xf numFmtId="167" fontId="95" fillId="5" borderId="176" xfId="3" applyNumberFormat="1" applyFont="1" applyFill="1" applyBorder="1" applyAlignment="1" applyProtection="1">
      <alignment horizontal="right" vertical="center"/>
      <protection locked="0"/>
    </xf>
    <xf numFmtId="167" fontId="149" fillId="0" borderId="165" xfId="16" applyNumberFormat="1" applyFont="1" applyBorder="1" applyAlignment="1" applyProtection="1">
      <alignment vertical="center"/>
      <protection locked="0"/>
    </xf>
    <xf numFmtId="167" fontId="4" fillId="6" borderId="34" xfId="3" applyNumberFormat="1" applyFont="1" applyFill="1" applyBorder="1" applyAlignment="1" applyProtection="1">
      <alignment vertical="center"/>
      <protection locked="0"/>
    </xf>
    <xf numFmtId="167" fontId="4" fillId="6" borderId="34" xfId="16" applyNumberFormat="1" applyFont="1" applyFill="1" applyBorder="1" applyAlignment="1" applyProtection="1">
      <alignment horizontal="center" vertical="center" wrapText="1"/>
      <protection locked="0"/>
    </xf>
    <xf numFmtId="167" fontId="4" fillId="6" borderId="34" xfId="16" applyNumberFormat="1" applyFont="1" applyFill="1" applyBorder="1" applyAlignment="1" applyProtection="1">
      <alignment vertical="center"/>
      <protection locked="0"/>
    </xf>
    <xf numFmtId="167" fontId="102" fillId="6" borderId="68" xfId="3" applyNumberFormat="1" applyFont="1" applyFill="1" applyBorder="1" applyAlignment="1" applyProtection="1">
      <alignment vertical="center"/>
      <protection locked="0"/>
    </xf>
    <xf numFmtId="167" fontId="46" fillId="0" borderId="0" xfId="3" applyNumberFormat="1" applyFont="1" applyFill="1" applyBorder="1" applyAlignment="1" applyProtection="1">
      <alignment vertical="center"/>
      <protection locked="0"/>
    </xf>
    <xf numFmtId="167" fontId="102" fillId="6" borderId="268" xfId="3" applyNumberFormat="1" applyFont="1" applyFill="1" applyBorder="1" applyAlignment="1" applyProtection="1">
      <alignment vertical="center"/>
      <protection locked="0"/>
    </xf>
    <xf numFmtId="167" fontId="46" fillId="0" borderId="0" xfId="3" applyNumberFormat="1" applyFont="1" applyBorder="1" applyAlignment="1" applyProtection="1">
      <alignment vertical="center"/>
      <protection locked="0"/>
    </xf>
    <xf numFmtId="167" fontId="15" fillId="0" borderId="0" xfId="3" applyNumberFormat="1" applyFont="1" applyBorder="1" applyAlignment="1" applyProtection="1">
      <alignment vertical="center"/>
      <protection locked="0"/>
    </xf>
    <xf numFmtId="167" fontId="31" fillId="0" borderId="32" xfId="3" applyNumberFormat="1" applyFont="1" applyBorder="1" applyProtection="1">
      <protection locked="0"/>
    </xf>
    <xf numFmtId="167" fontId="46" fillId="0" borderId="32" xfId="3" applyNumberFormat="1" applyFont="1" applyBorder="1" applyProtection="1">
      <protection locked="0"/>
    </xf>
    <xf numFmtId="167" fontId="15" fillId="0" borderId="32" xfId="3" applyNumberFormat="1" applyFont="1" applyBorder="1" applyProtection="1">
      <protection locked="0"/>
    </xf>
    <xf numFmtId="167" fontId="52" fillId="2" borderId="98" xfId="3" applyNumberFormat="1" applyFont="1" applyFill="1" applyBorder="1" applyAlignment="1" applyProtection="1">
      <alignment horizontal="center"/>
      <protection locked="0"/>
    </xf>
    <xf numFmtId="167" fontId="4" fillId="2" borderId="56" xfId="3" applyNumberFormat="1" applyFont="1" applyFill="1" applyBorder="1" applyAlignment="1" applyProtection="1">
      <alignment horizontal="center"/>
      <protection locked="0"/>
    </xf>
    <xf numFmtId="167" fontId="4" fillId="2" borderId="57" xfId="3" applyNumberFormat="1" applyFont="1" applyFill="1" applyBorder="1" applyAlignment="1" applyProtection="1">
      <alignment horizontal="center"/>
      <protection locked="0"/>
    </xf>
    <xf numFmtId="167" fontId="12" fillId="0" borderId="96" xfId="17" applyNumberFormat="1" applyFont="1" applyBorder="1" applyAlignment="1" applyProtection="1">
      <alignment horizontal="center" vertical="center" wrapText="1"/>
      <protection locked="0"/>
    </xf>
    <xf numFmtId="167" fontId="12" fillId="0" borderId="59" xfId="3" applyNumberFormat="1" applyFont="1" applyFill="1" applyBorder="1" applyAlignment="1" applyProtection="1">
      <alignment horizontal="center" vertical="center" wrapText="1"/>
      <protection locked="0"/>
    </xf>
    <xf numFmtId="167" fontId="12" fillId="7" borderId="85" xfId="3" applyNumberFormat="1" applyFont="1" applyFill="1" applyBorder="1" applyAlignment="1" applyProtection="1">
      <alignment horizontal="center" vertical="center"/>
      <protection locked="0"/>
    </xf>
    <xf numFmtId="167" fontId="9" fillId="2" borderId="59" xfId="3" applyNumberFormat="1" applyFont="1" applyFill="1" applyBorder="1" applyAlignment="1" applyProtection="1">
      <alignment horizontal="center" textRotation="90" wrapText="1"/>
      <protection locked="0"/>
    </xf>
    <xf numFmtId="167" fontId="9" fillId="2" borderId="85" xfId="3" applyNumberFormat="1" applyFont="1" applyFill="1" applyBorder="1" applyAlignment="1" applyProtection="1">
      <alignment horizontal="center" textRotation="90" wrapText="1"/>
      <protection locked="0"/>
    </xf>
    <xf numFmtId="167" fontId="9" fillId="2" borderId="63" xfId="3" applyNumberFormat="1" applyFont="1" applyFill="1" applyBorder="1" applyAlignment="1" applyProtection="1">
      <alignment horizontal="center" textRotation="90" wrapText="1"/>
      <protection locked="0"/>
    </xf>
    <xf numFmtId="167" fontId="9" fillId="11" borderId="152" xfId="2" applyNumberFormat="1" applyFont="1" applyFill="1" applyBorder="1" applyAlignment="1" applyProtection="1">
      <alignment horizontal="center" textRotation="90" wrapText="1"/>
      <protection locked="0"/>
    </xf>
    <xf numFmtId="167" fontId="9" fillId="11" borderId="58" xfId="3" applyNumberFormat="1" applyFont="1" applyFill="1" applyBorder="1" applyAlignment="1" applyProtection="1">
      <alignment horizontal="center" textRotation="90" wrapText="1"/>
      <protection locked="0"/>
    </xf>
    <xf numFmtId="167" fontId="9" fillId="11" borderId="59" xfId="3" applyNumberFormat="1" applyFont="1" applyFill="1" applyBorder="1" applyAlignment="1" applyProtection="1">
      <alignment horizontal="center" textRotation="90" wrapText="1"/>
      <protection locked="0"/>
    </xf>
    <xf numFmtId="167" fontId="9" fillId="9" borderId="66" xfId="3" applyNumberFormat="1" applyFont="1" applyFill="1" applyBorder="1" applyAlignment="1" applyProtection="1">
      <alignment horizontal="right" vertical="center" wrapText="1"/>
      <protection locked="0"/>
    </xf>
    <xf numFmtId="167" fontId="9" fillId="9" borderId="146" xfId="3" applyNumberFormat="1" applyFont="1" applyFill="1" applyBorder="1" applyAlignment="1" applyProtection="1">
      <alignment horizontal="right" vertical="center"/>
      <protection locked="0"/>
    </xf>
    <xf numFmtId="167" fontId="9" fillId="9" borderId="67" xfId="3" applyNumberFormat="1" applyFont="1" applyFill="1" applyBorder="1" applyAlignment="1" applyProtection="1">
      <alignment horizontal="right" vertical="center"/>
      <protection locked="0"/>
    </xf>
    <xf numFmtId="167" fontId="9" fillId="9" borderId="63" xfId="3" applyNumberFormat="1" applyFont="1" applyFill="1" applyBorder="1" applyAlignment="1" applyProtection="1">
      <alignment horizontal="right" vertical="center"/>
      <protection locked="0"/>
    </xf>
    <xf numFmtId="167" fontId="9" fillId="9" borderId="152" xfId="17" applyNumberFormat="1" applyFont="1" applyFill="1" applyBorder="1" applyAlignment="1" applyProtection="1">
      <alignment horizontal="right" vertical="center"/>
      <protection locked="0"/>
    </xf>
    <xf numFmtId="167" fontId="9" fillId="9" borderId="145" xfId="3" applyNumberFormat="1" applyFont="1" applyFill="1" applyBorder="1" applyAlignment="1" applyProtection="1">
      <alignment horizontal="right" vertical="center"/>
      <protection locked="0"/>
    </xf>
    <xf numFmtId="167" fontId="9" fillId="9" borderId="66" xfId="3" applyNumberFormat="1" applyFont="1" applyFill="1" applyBorder="1" applyAlignment="1" applyProtection="1">
      <alignment horizontal="right" vertical="center"/>
      <protection locked="0"/>
    </xf>
    <xf numFmtId="167" fontId="14" fillId="5" borderId="40" xfId="3" applyNumberFormat="1" applyFont="1" applyFill="1" applyBorder="1" applyAlignment="1" applyProtection="1">
      <alignment horizontal="right" vertical="center"/>
      <protection locked="0"/>
    </xf>
    <xf numFmtId="167" fontId="14" fillId="8" borderId="49" xfId="17" applyNumberFormat="1" applyFont="1" applyFill="1" applyBorder="1" applyAlignment="1" applyProtection="1">
      <alignment horizontal="right" vertical="center"/>
      <protection locked="0"/>
    </xf>
    <xf numFmtId="167" fontId="14" fillId="5" borderId="38" xfId="3" applyNumberFormat="1" applyFont="1" applyFill="1" applyBorder="1" applyAlignment="1" applyProtection="1">
      <alignment horizontal="right" vertical="center"/>
      <protection locked="0"/>
    </xf>
    <xf numFmtId="167" fontId="12" fillId="0" borderId="48" xfId="3" applyNumberFormat="1" applyFont="1" applyBorder="1" applyAlignment="1" applyProtection="1">
      <alignment horizontal="right" vertical="center"/>
      <protection locked="0"/>
    </xf>
    <xf numFmtId="167" fontId="12" fillId="0" borderId="10" xfId="3" applyNumberFormat="1" applyFont="1" applyBorder="1" applyAlignment="1" applyProtection="1">
      <alignment vertical="center" wrapText="1"/>
      <protection locked="0"/>
    </xf>
    <xf numFmtId="167" fontId="12" fillId="0" borderId="10" xfId="3" applyNumberFormat="1" applyFont="1" applyBorder="1" applyAlignment="1" applyProtection="1">
      <alignment vertical="center"/>
      <protection locked="0"/>
    </xf>
    <xf numFmtId="167" fontId="14" fillId="0" borderId="10" xfId="3" applyNumberFormat="1" applyFont="1" applyBorder="1" applyAlignment="1" applyProtection="1">
      <alignment vertical="center"/>
      <protection locked="0"/>
    </xf>
    <xf numFmtId="167" fontId="14" fillId="0" borderId="10" xfId="2" applyNumberFormat="1" applyFont="1" applyBorder="1" applyAlignment="1" applyProtection="1">
      <alignment vertical="center"/>
      <protection locked="0"/>
    </xf>
    <xf numFmtId="167" fontId="14" fillId="5" borderId="38" xfId="3" applyNumberFormat="1" applyFont="1" applyFill="1" applyBorder="1" applyAlignment="1" applyProtection="1">
      <alignment vertical="center"/>
      <protection locked="0"/>
    </xf>
    <xf numFmtId="167" fontId="12" fillId="0" borderId="7" xfId="3" applyNumberFormat="1" applyFont="1" applyBorder="1" applyAlignment="1" applyProtection="1">
      <alignment vertical="center" wrapText="1"/>
      <protection locked="0"/>
    </xf>
    <xf numFmtId="167" fontId="12" fillId="0" borderId="7" xfId="3" applyNumberFormat="1" applyFont="1" applyBorder="1" applyAlignment="1" applyProtection="1">
      <alignment vertical="center"/>
      <protection locked="0"/>
    </xf>
    <xf numFmtId="167" fontId="14" fillId="0" borderId="7" xfId="3" applyNumberFormat="1" applyFont="1" applyBorder="1" applyAlignment="1" applyProtection="1">
      <alignment vertical="center"/>
      <protection locked="0"/>
    </xf>
    <xf numFmtId="167" fontId="14" fillId="0" borderId="7" xfId="2" applyNumberFormat="1" applyFont="1" applyBorder="1" applyAlignment="1" applyProtection="1">
      <alignment vertical="center"/>
      <protection locked="0"/>
    </xf>
    <xf numFmtId="167" fontId="14" fillId="8" borderId="39" xfId="17" applyNumberFormat="1" applyFont="1" applyFill="1" applyBorder="1" applyAlignment="1" applyProtection="1">
      <alignment horizontal="right" vertical="center"/>
      <protection locked="0"/>
    </xf>
    <xf numFmtId="167" fontId="13" fillId="0" borderId="48" xfId="3" applyNumberFormat="1" applyFont="1" applyBorder="1" applyAlignment="1" applyProtection="1">
      <alignment horizontal="right" vertical="center"/>
      <protection locked="0"/>
    </xf>
    <xf numFmtId="167" fontId="61" fillId="0" borderId="48" xfId="3" applyNumberFormat="1" applyFont="1" applyBorder="1" applyProtection="1">
      <protection locked="0"/>
    </xf>
    <xf numFmtId="167" fontId="61" fillId="36" borderId="48" xfId="3" applyNumberFormat="1" applyFont="1" applyFill="1" applyBorder="1" applyProtection="1">
      <protection locked="0"/>
    </xf>
    <xf numFmtId="167" fontId="61" fillId="0" borderId="41" xfId="3" applyNumberFormat="1" applyFont="1" applyBorder="1" applyProtection="1">
      <protection locked="0"/>
    </xf>
    <xf numFmtId="167" fontId="17" fillId="6" borderId="40" xfId="3" applyNumberFormat="1" applyFont="1" applyFill="1" applyBorder="1" applyAlignment="1" applyProtection="1">
      <alignment vertical="center"/>
      <protection locked="0"/>
    </xf>
    <xf numFmtId="167" fontId="17" fillId="9" borderId="41" xfId="3" applyNumberFormat="1" applyFont="1" applyFill="1" applyBorder="1" applyAlignment="1" applyProtection="1">
      <alignment vertical="center"/>
      <protection locked="0"/>
    </xf>
    <xf numFmtId="167" fontId="17" fillId="4" borderId="41" xfId="3" applyNumberFormat="1" applyFont="1" applyFill="1" applyBorder="1" applyAlignment="1" applyProtection="1">
      <alignment vertical="center"/>
      <protection locked="0"/>
    </xf>
    <xf numFmtId="167" fontId="17" fillId="6" borderId="38" xfId="3" applyNumberFormat="1" applyFont="1" applyFill="1" applyBorder="1" applyAlignment="1" applyProtection="1">
      <alignment vertical="center"/>
      <protection locked="0"/>
    </xf>
    <xf numFmtId="167" fontId="17" fillId="9" borderId="48" xfId="3" applyNumberFormat="1" applyFont="1" applyFill="1" applyBorder="1" applyAlignment="1" applyProtection="1">
      <alignment vertical="center"/>
      <protection locked="0"/>
    </xf>
    <xf numFmtId="167" fontId="17" fillId="4" borderId="48" xfId="3" applyNumberFormat="1" applyFont="1" applyFill="1" applyBorder="1" applyAlignment="1" applyProtection="1">
      <alignment vertical="center"/>
      <protection locked="0"/>
    </xf>
    <xf numFmtId="167" fontId="17" fillId="6" borderId="38" xfId="3" applyNumberFormat="1" applyFont="1" applyFill="1" applyBorder="1" applyAlignment="1" applyProtection="1">
      <alignment horizontal="right" vertical="center"/>
      <protection locked="0"/>
    </xf>
    <xf numFmtId="167" fontId="17" fillId="9" borderId="48" xfId="3" applyNumberFormat="1" applyFont="1" applyFill="1" applyBorder="1" applyAlignment="1" applyProtection="1">
      <alignment horizontal="right" vertical="center"/>
      <protection locked="0"/>
    </xf>
    <xf numFmtId="167" fontId="17" fillId="4" borderId="48" xfId="3" applyNumberFormat="1" applyFont="1" applyFill="1" applyBorder="1" applyAlignment="1" applyProtection="1">
      <alignment horizontal="right" vertical="center"/>
      <protection locked="0"/>
    </xf>
    <xf numFmtId="167" fontId="22" fillId="6" borderId="161" xfId="3" applyNumberFormat="1" applyFont="1" applyFill="1" applyBorder="1" applyAlignment="1" applyProtection="1">
      <alignment vertical="center"/>
      <protection locked="0"/>
    </xf>
    <xf numFmtId="167" fontId="22" fillId="9" borderId="162" xfId="3" applyNumberFormat="1" applyFont="1" applyFill="1" applyBorder="1" applyAlignment="1" applyProtection="1">
      <alignment vertical="center"/>
      <protection locked="0"/>
    </xf>
    <xf numFmtId="167" fontId="4" fillId="8" borderId="63" xfId="3" applyNumberFormat="1" applyFont="1" applyFill="1" applyBorder="1" applyAlignment="1" applyProtection="1">
      <alignment vertical="center"/>
      <protection locked="0"/>
    </xf>
    <xf numFmtId="167" fontId="4" fillId="8" borderId="66" xfId="3" applyNumberFormat="1" applyFont="1" applyFill="1" applyBorder="1" applyAlignment="1" applyProtection="1">
      <alignment vertical="center"/>
      <protection locked="0"/>
    </xf>
    <xf numFmtId="167" fontId="4" fillId="8" borderId="67" xfId="3" applyNumberFormat="1" applyFont="1" applyFill="1" applyBorder="1" applyAlignment="1" applyProtection="1">
      <alignment vertical="center"/>
      <protection locked="0"/>
    </xf>
    <xf numFmtId="167" fontId="4" fillId="6" borderId="35" xfId="3" applyNumberFormat="1" applyFont="1" applyFill="1" applyBorder="1" applyAlignment="1" applyProtection="1">
      <alignment vertical="center"/>
      <protection locked="0"/>
    </xf>
    <xf numFmtId="167" fontId="17" fillId="0" borderId="59" xfId="3" applyNumberFormat="1" applyFont="1" applyBorder="1" applyAlignment="1" applyProtection="1">
      <alignment vertical="center"/>
      <protection locked="0"/>
    </xf>
    <xf numFmtId="167" fontId="4" fillId="6" borderId="32" xfId="3" applyNumberFormat="1" applyFont="1" applyFill="1" applyBorder="1" applyAlignment="1" applyProtection="1">
      <alignment horizontal="center" vertical="center" wrapText="1"/>
      <protection locked="0"/>
    </xf>
    <xf numFmtId="167" fontId="4" fillId="6" borderId="32" xfId="3" applyNumberFormat="1" applyFont="1" applyFill="1" applyBorder="1" applyAlignment="1" applyProtection="1">
      <alignment vertical="center"/>
      <protection locked="0"/>
    </xf>
    <xf numFmtId="167" fontId="17" fillId="6" borderId="32" xfId="3" applyNumberFormat="1" applyFont="1" applyFill="1" applyBorder="1" applyAlignment="1" applyProtection="1">
      <alignment horizontal="right" vertical="center" wrapText="1"/>
      <protection locked="0"/>
    </xf>
    <xf numFmtId="167" fontId="17" fillId="0" borderId="5" xfId="0" applyNumberFormat="1" applyFont="1" applyBorder="1" applyAlignment="1" applyProtection="1">
      <alignment vertical="center"/>
      <protection locked="0"/>
    </xf>
    <xf numFmtId="167" fontId="55" fillId="26" borderId="41" xfId="3" applyNumberFormat="1" applyFont="1" applyFill="1" applyBorder="1" applyAlignment="1" applyProtection="1">
      <alignment vertical="center"/>
      <protection locked="0"/>
    </xf>
    <xf numFmtId="167" fontId="55" fillId="61" borderId="41" xfId="3" applyNumberFormat="1" applyFont="1" applyFill="1" applyBorder="1" applyAlignment="1" applyProtection="1">
      <alignment vertical="center"/>
      <protection locked="0"/>
    </xf>
    <xf numFmtId="167" fontId="55" fillId="57" borderId="41" xfId="3" applyNumberFormat="1" applyFont="1" applyFill="1" applyBorder="1" applyAlignment="1" applyProtection="1">
      <alignment vertical="center"/>
      <protection locked="0"/>
    </xf>
    <xf numFmtId="167" fontId="55" fillId="28" borderId="41" xfId="3" applyNumberFormat="1" applyFont="1" applyFill="1" applyBorder="1" applyAlignment="1" applyProtection="1">
      <alignment vertical="center"/>
      <protection locked="0"/>
    </xf>
    <xf numFmtId="167" fontId="55" fillId="62" borderId="18" xfId="3" applyNumberFormat="1" applyFont="1" applyFill="1" applyBorder="1" applyAlignment="1" applyProtection="1">
      <alignment vertical="center"/>
      <protection locked="0"/>
    </xf>
    <xf numFmtId="167" fontId="55" fillId="26" borderId="48" xfId="3" applyNumberFormat="1" applyFont="1" applyFill="1" applyBorder="1" applyAlignment="1" applyProtection="1">
      <alignment vertical="center"/>
      <protection locked="0"/>
    </xf>
    <xf numFmtId="167" fontId="55" fillId="61" borderId="48" xfId="3" applyNumberFormat="1" applyFont="1" applyFill="1" applyBorder="1" applyAlignment="1" applyProtection="1">
      <alignment vertical="center"/>
      <protection locked="0"/>
    </xf>
    <xf numFmtId="167" fontId="55" fillId="57" borderId="48" xfId="3" applyNumberFormat="1" applyFont="1" applyFill="1" applyBorder="1" applyAlignment="1" applyProtection="1">
      <alignment vertical="center"/>
      <protection locked="0"/>
    </xf>
    <xf numFmtId="167" fontId="55" fillId="28" borderId="48" xfId="3" applyNumberFormat="1" applyFont="1" applyFill="1" applyBorder="1" applyAlignment="1" applyProtection="1">
      <alignment vertical="center"/>
      <protection locked="0"/>
    </xf>
    <xf numFmtId="167" fontId="55" fillId="62" borderId="42" xfId="3" applyNumberFormat="1" applyFont="1" applyFill="1" applyBorder="1" applyAlignment="1" applyProtection="1">
      <alignment vertical="center"/>
      <protection locked="0"/>
    </xf>
    <xf numFmtId="167" fontId="55" fillId="26" borderId="48" xfId="3" applyNumberFormat="1" applyFont="1" applyFill="1" applyBorder="1" applyAlignment="1" applyProtection="1">
      <alignment horizontal="right" vertical="center"/>
      <protection locked="0"/>
    </xf>
    <xf numFmtId="167" fontId="55" fillId="61" borderId="48" xfId="3" applyNumberFormat="1" applyFont="1" applyFill="1" applyBorder="1" applyAlignment="1" applyProtection="1">
      <alignment horizontal="right" vertical="center"/>
      <protection locked="0"/>
    </xf>
    <xf numFmtId="167" fontId="55" fillId="57" borderId="48" xfId="3" applyNumberFormat="1" applyFont="1" applyFill="1" applyBorder="1" applyAlignment="1" applyProtection="1">
      <alignment horizontal="right" vertical="center"/>
      <protection locked="0"/>
    </xf>
    <xf numFmtId="167" fontId="55" fillId="28" borderId="48" xfId="3" applyNumberFormat="1" applyFont="1" applyFill="1" applyBorder="1" applyAlignment="1" applyProtection="1">
      <alignment horizontal="right" vertical="center"/>
      <protection locked="0"/>
    </xf>
    <xf numFmtId="167" fontId="55" fillId="26" borderId="48" xfId="3" applyNumberFormat="1" applyFont="1" applyFill="1" applyBorder="1" applyProtection="1">
      <protection locked="0"/>
    </xf>
    <xf numFmtId="167" fontId="55" fillId="61" borderId="48" xfId="3" applyNumberFormat="1" applyFont="1" applyFill="1" applyBorder="1" applyProtection="1">
      <protection locked="0"/>
    </xf>
    <xf numFmtId="167" fontId="55" fillId="57" borderId="48" xfId="3" applyNumberFormat="1" applyFont="1" applyFill="1" applyBorder="1" applyAlignment="1" applyProtection="1">
      <alignment horizontal="right"/>
      <protection locked="0"/>
    </xf>
    <xf numFmtId="167" fontId="55" fillId="28" borderId="48" xfId="3" applyNumberFormat="1" applyFont="1" applyFill="1" applyBorder="1" applyAlignment="1" applyProtection="1">
      <alignment horizontal="right"/>
      <protection locked="0"/>
    </xf>
    <xf numFmtId="167" fontId="55" fillId="62" borderId="42" xfId="3" applyNumberFormat="1" applyFont="1" applyFill="1" applyBorder="1" applyProtection="1">
      <protection locked="0"/>
    </xf>
    <xf numFmtId="167" fontId="55" fillId="61" borderId="162" xfId="3" applyNumberFormat="1" applyFont="1" applyFill="1" applyBorder="1" applyAlignment="1" applyProtection="1">
      <alignment vertical="center"/>
      <protection locked="0"/>
    </xf>
    <xf numFmtId="167" fontId="12" fillId="0" borderId="229" xfId="3" applyNumberFormat="1" applyFont="1" applyBorder="1" applyAlignment="1" applyProtection="1">
      <alignment horizontal="right" vertical="center"/>
      <protection locked="0"/>
    </xf>
    <xf numFmtId="167" fontId="12" fillId="0" borderId="230" xfId="3" applyNumberFormat="1" applyFont="1" applyBorder="1" applyAlignment="1" applyProtection="1">
      <alignment horizontal="right" vertical="center"/>
      <protection locked="0"/>
    </xf>
    <xf numFmtId="167" fontId="12" fillId="0" borderId="231" xfId="3" applyNumberFormat="1" applyFont="1" applyBorder="1" applyAlignment="1" applyProtection="1">
      <alignment horizontal="right" vertical="center"/>
      <protection locked="0"/>
    </xf>
    <xf numFmtId="167" fontId="22" fillId="0" borderId="0" xfId="27" applyNumberFormat="1" applyFont="1" applyAlignment="1" applyProtection="1">
      <alignment vertical="center"/>
      <protection locked="0"/>
    </xf>
    <xf numFmtId="167" fontId="9" fillId="0" borderId="0" xfId="3" applyNumberFormat="1" applyFont="1" applyFill="1" applyBorder="1" applyAlignment="1" applyProtection="1">
      <alignment horizontal="right" vertical="center"/>
      <protection locked="0"/>
    </xf>
    <xf numFmtId="167" fontId="22" fillId="0" borderId="32" xfId="27" applyNumberFormat="1" applyFont="1" applyBorder="1" applyAlignment="1" applyProtection="1">
      <alignment vertical="center"/>
      <protection locked="0"/>
    </xf>
    <xf numFmtId="167" fontId="12" fillId="0" borderId="236" xfId="3" applyNumberFormat="1" applyFont="1" applyBorder="1" applyAlignment="1" applyProtection="1">
      <alignment horizontal="right" vertical="center"/>
      <protection locked="0"/>
    </xf>
    <xf numFmtId="167" fontId="12" fillId="0" borderId="237" xfId="3" applyNumberFormat="1" applyFont="1" applyBorder="1" applyAlignment="1" applyProtection="1">
      <alignment horizontal="right" vertical="center"/>
      <protection locked="0"/>
    </xf>
    <xf numFmtId="167" fontId="12" fillId="0" borderId="232" xfId="3" applyNumberFormat="1" applyFont="1" applyBorder="1" applyAlignment="1" applyProtection="1">
      <alignment horizontal="right" vertical="center"/>
      <protection locked="0"/>
    </xf>
    <xf numFmtId="166" fontId="22" fillId="11" borderId="236" xfId="27" applyNumberFormat="1" applyFont="1" applyFill="1" applyBorder="1" applyAlignment="1" applyProtection="1">
      <alignment vertical="center"/>
      <protection locked="0"/>
    </xf>
    <xf numFmtId="166" fontId="22" fillId="11" borderId="237" xfId="27" applyNumberFormat="1" applyFont="1" applyFill="1" applyBorder="1" applyAlignment="1" applyProtection="1">
      <alignment vertical="center"/>
      <protection locked="0"/>
    </xf>
    <xf numFmtId="166" fontId="22" fillId="11" borderId="232" xfId="27" applyNumberFormat="1" applyFont="1" applyFill="1" applyBorder="1" applyAlignment="1" applyProtection="1">
      <alignment vertical="center"/>
      <protection locked="0"/>
    </xf>
    <xf numFmtId="166" fontId="22" fillId="2" borderId="236" xfId="27" applyNumberFormat="1" applyFont="1" applyFill="1" applyBorder="1" applyAlignment="1" applyProtection="1">
      <alignment vertical="center"/>
      <protection locked="0"/>
    </xf>
    <xf numFmtId="166" fontId="22" fillId="2" borderId="237" xfId="27" applyNumberFormat="1" applyFont="1" applyFill="1" applyBorder="1" applyAlignment="1" applyProtection="1">
      <alignment vertical="center"/>
      <protection locked="0"/>
    </xf>
    <xf numFmtId="166" fontId="22" fillId="2" borderId="232" xfId="27" applyNumberFormat="1" applyFont="1" applyFill="1" applyBorder="1" applyAlignment="1" applyProtection="1">
      <alignment vertical="center"/>
      <protection locked="0"/>
    </xf>
    <xf numFmtId="166" fontId="22" fillId="3" borderId="238" xfId="27" applyNumberFormat="1" applyFont="1" applyFill="1" applyBorder="1" applyAlignment="1" applyProtection="1">
      <alignment vertical="center"/>
      <protection locked="0"/>
    </xf>
    <xf numFmtId="166" fontId="22" fillId="3" borderId="239" xfId="27" applyNumberFormat="1" applyFont="1" applyFill="1" applyBorder="1" applyAlignment="1" applyProtection="1">
      <alignment vertical="center"/>
      <protection locked="0"/>
    </xf>
    <xf numFmtId="166" fontId="22" fillId="3" borderId="240" xfId="27" applyNumberFormat="1" applyFont="1" applyFill="1" applyBorder="1" applyAlignment="1" applyProtection="1">
      <alignment vertical="center"/>
      <protection locked="0"/>
    </xf>
    <xf numFmtId="166" fontId="22" fillId="0" borderId="236" xfId="27" applyNumberFormat="1" applyFont="1" applyBorder="1" applyAlignment="1" applyProtection="1">
      <alignment vertical="center"/>
      <protection locked="0"/>
    </xf>
    <xf numFmtId="166" fontId="22" fillId="0" borderId="237" xfId="27" applyNumberFormat="1" applyFont="1" applyBorder="1" applyAlignment="1" applyProtection="1">
      <alignment vertical="center"/>
      <protection locked="0"/>
    </xf>
    <xf numFmtId="166" fontId="22" fillId="0" borderId="232" xfId="27" applyNumberFormat="1" applyFont="1" applyBorder="1" applyAlignment="1" applyProtection="1">
      <alignment vertical="center"/>
      <protection locked="0"/>
    </xf>
    <xf numFmtId="166" fontId="22" fillId="3" borderId="229" xfId="27" applyNumberFormat="1" applyFont="1" applyFill="1" applyBorder="1" applyAlignment="1" applyProtection="1">
      <alignment vertical="center"/>
      <protection locked="0"/>
    </xf>
    <xf numFmtId="166" fontId="22" fillId="3" borderId="230" xfId="27" applyNumberFormat="1" applyFont="1" applyFill="1" applyBorder="1" applyAlignment="1" applyProtection="1">
      <alignment vertical="center"/>
      <protection locked="0"/>
    </xf>
    <xf numFmtId="166" fontId="22" fillId="3" borderId="231" xfId="27" applyNumberFormat="1" applyFont="1" applyFill="1" applyBorder="1" applyAlignment="1" applyProtection="1">
      <alignment vertical="center"/>
      <protection locked="0"/>
    </xf>
    <xf numFmtId="166" fontId="22" fillId="11" borderId="229" xfId="27" applyNumberFormat="1" applyFont="1" applyFill="1" applyBorder="1" applyAlignment="1" applyProtection="1">
      <alignment vertical="center"/>
      <protection locked="0"/>
    </xf>
    <xf numFmtId="166" fontId="22" fillId="11" borderId="230" xfId="27" applyNumberFormat="1" applyFont="1" applyFill="1" applyBorder="1" applyAlignment="1" applyProtection="1">
      <alignment vertical="center"/>
      <protection locked="0"/>
    </xf>
    <xf numFmtId="166" fontId="22" fillId="11" borderId="231" xfId="27" applyNumberFormat="1" applyFont="1" applyFill="1" applyBorder="1" applyAlignment="1" applyProtection="1">
      <alignment vertical="center"/>
      <protection locked="0"/>
    </xf>
    <xf numFmtId="166" fontId="22" fillId="2" borderId="229" xfId="27" applyNumberFormat="1" applyFont="1" applyFill="1" applyBorder="1" applyAlignment="1" applyProtection="1">
      <alignment vertical="center"/>
      <protection locked="0"/>
    </xf>
    <xf numFmtId="166" fontId="22" fillId="2" borderId="230" xfId="27" applyNumberFormat="1" applyFont="1" applyFill="1" applyBorder="1" applyAlignment="1" applyProtection="1">
      <alignment vertical="center"/>
      <protection locked="0"/>
    </xf>
    <xf numFmtId="166" fontId="22" fillId="2" borderId="231" xfId="27" applyNumberFormat="1" applyFont="1" applyFill="1" applyBorder="1" applyAlignment="1" applyProtection="1">
      <alignment vertical="center"/>
      <protection locked="0"/>
    </xf>
    <xf numFmtId="166" fontId="22" fillId="0" borderId="230" xfId="27" applyNumberFormat="1" applyFont="1" applyBorder="1" applyAlignment="1" applyProtection="1">
      <alignment vertical="center"/>
      <protection locked="0"/>
    </xf>
    <xf numFmtId="166" fontId="22" fillId="11" borderId="243" xfId="27" applyNumberFormat="1" applyFont="1" applyFill="1" applyBorder="1" applyAlignment="1" applyProtection="1">
      <alignment vertical="center"/>
      <protection locked="0"/>
    </xf>
    <xf numFmtId="166" fontId="22" fillId="11" borderId="244" xfId="27" applyNumberFormat="1" applyFont="1" applyFill="1" applyBorder="1" applyAlignment="1" applyProtection="1">
      <alignment vertical="center"/>
      <protection locked="0"/>
    </xf>
    <xf numFmtId="166" fontId="22" fillId="11" borderId="245" xfId="27" applyNumberFormat="1" applyFont="1" applyFill="1" applyBorder="1" applyAlignment="1" applyProtection="1">
      <alignment vertical="center"/>
      <protection locked="0"/>
    </xf>
    <xf numFmtId="166" fontId="22" fillId="2" borderId="243" xfId="27" applyNumberFormat="1" applyFont="1" applyFill="1" applyBorder="1" applyAlignment="1" applyProtection="1">
      <alignment vertical="center"/>
      <protection locked="0"/>
    </xf>
    <xf numFmtId="166" fontId="22" fillId="2" borderId="244" xfId="27" applyNumberFormat="1" applyFont="1" applyFill="1" applyBorder="1" applyAlignment="1" applyProtection="1">
      <alignment vertical="center"/>
      <protection locked="0"/>
    </xf>
    <xf numFmtId="166" fontId="22" fillId="2" borderId="245" xfId="27" applyNumberFormat="1" applyFont="1" applyFill="1" applyBorder="1" applyAlignment="1" applyProtection="1">
      <alignment vertical="center"/>
      <protection locked="0"/>
    </xf>
    <xf numFmtId="166" fontId="22" fillId="3" borderId="233" xfId="27" applyNumberFormat="1" applyFont="1" applyFill="1" applyBorder="1" applyAlignment="1" applyProtection="1">
      <alignment vertical="center"/>
      <protection locked="0"/>
    </xf>
    <xf numFmtId="166" fontId="22" fillId="3" borderId="234" xfId="27" applyNumberFormat="1" applyFont="1" applyFill="1" applyBorder="1" applyAlignment="1" applyProtection="1">
      <alignment vertical="center"/>
      <protection locked="0"/>
    </xf>
    <xf numFmtId="166" fontId="22" fillId="3" borderId="235" xfId="27" applyNumberFormat="1" applyFont="1" applyFill="1" applyBorder="1" applyAlignment="1" applyProtection="1">
      <alignment vertical="center"/>
      <protection locked="0"/>
    </xf>
    <xf numFmtId="166" fontId="22" fillId="0" borderId="244" xfId="27" applyNumberFormat="1" applyFont="1" applyBorder="1" applyAlignment="1" applyProtection="1">
      <alignment vertical="center"/>
      <protection locked="0"/>
    </xf>
    <xf numFmtId="166" fontId="21" fillId="9" borderId="246" xfId="27" applyNumberFormat="1" applyFont="1" applyFill="1" applyBorder="1" applyAlignment="1" applyProtection="1">
      <alignment vertical="center"/>
      <protection locked="0"/>
    </xf>
    <xf numFmtId="166" fontId="21" fillId="9" borderId="247" xfId="27" applyNumberFormat="1" applyFont="1" applyFill="1" applyBorder="1" applyAlignment="1" applyProtection="1">
      <alignment vertical="center"/>
      <protection locked="0"/>
    </xf>
    <xf numFmtId="166" fontId="21" fillId="9" borderId="248" xfId="27" applyNumberFormat="1" applyFont="1" applyFill="1" applyBorder="1" applyAlignment="1" applyProtection="1">
      <alignment vertical="center"/>
      <protection locked="0"/>
    </xf>
    <xf numFmtId="166" fontId="21" fillId="9" borderId="249" xfId="27" applyNumberFormat="1" applyFont="1" applyFill="1" applyBorder="1" applyAlignment="1" applyProtection="1">
      <alignment vertical="center"/>
      <protection locked="0"/>
    </xf>
    <xf numFmtId="166" fontId="21" fillId="9" borderId="250" xfId="27" applyNumberFormat="1" applyFont="1" applyFill="1" applyBorder="1" applyAlignment="1" applyProtection="1">
      <alignment vertical="center"/>
      <protection locked="0"/>
    </xf>
    <xf numFmtId="166" fontId="22" fillId="7" borderId="0" xfId="27" applyNumberFormat="1" applyFont="1" applyFill="1" applyAlignment="1" applyProtection="1">
      <alignment horizontal="center" vertical="center" wrapText="1"/>
      <protection locked="0"/>
    </xf>
    <xf numFmtId="166" fontId="22" fillId="13" borderId="48" xfId="27" applyNumberFormat="1" applyFont="1" applyFill="1" applyBorder="1" applyAlignment="1" applyProtection="1">
      <alignment vertical="center"/>
      <protection locked="0"/>
    </xf>
    <xf numFmtId="166" fontId="22" fillId="7" borderId="0" xfId="27" applyNumberFormat="1" applyFont="1" applyFill="1" applyAlignment="1" applyProtection="1">
      <alignment vertical="center"/>
      <protection locked="0"/>
    </xf>
    <xf numFmtId="166" fontId="22" fillId="19" borderId="48" xfId="27" applyNumberFormat="1" applyFont="1" applyFill="1" applyBorder="1" applyAlignment="1" applyProtection="1">
      <alignment horizontal="center" vertical="center" wrapText="1"/>
      <protection locked="0"/>
    </xf>
    <xf numFmtId="166" fontId="22" fillId="7" borderId="0" xfId="27" applyNumberFormat="1" applyFont="1" applyFill="1" applyAlignment="1" applyProtection="1">
      <alignment horizontal="left" vertical="center"/>
      <protection locked="0"/>
    </xf>
    <xf numFmtId="166" fontId="22" fillId="6" borderId="48" xfId="16" applyNumberFormat="1" applyFont="1" applyFill="1" applyBorder="1" applyAlignment="1" applyProtection="1">
      <alignment horizontal="center" vertical="center" wrapText="1"/>
      <protection locked="0"/>
    </xf>
    <xf numFmtId="166" fontId="50" fillId="7" borderId="0" xfId="27" applyNumberFormat="1" applyFont="1" applyFill="1" applyAlignment="1" applyProtection="1">
      <alignment vertical="center"/>
      <protection locked="0"/>
    </xf>
    <xf numFmtId="166" fontId="50" fillId="7" borderId="2" xfId="27" applyNumberFormat="1" applyFont="1" applyFill="1" applyBorder="1" applyAlignment="1" applyProtection="1">
      <alignment horizontal="center" vertical="center" wrapText="1"/>
      <protection locked="0"/>
    </xf>
    <xf numFmtId="166" fontId="50" fillId="7" borderId="32" xfId="27" applyNumberFormat="1" applyFont="1" applyFill="1" applyBorder="1" applyAlignment="1" applyProtection="1">
      <alignment vertical="center"/>
      <protection locked="0"/>
    </xf>
    <xf numFmtId="166" fontId="22" fillId="7" borderId="32" xfId="27" applyNumberFormat="1" applyFont="1" applyFill="1" applyBorder="1" applyAlignment="1" applyProtection="1">
      <alignment vertical="center"/>
      <protection locked="0"/>
    </xf>
    <xf numFmtId="166" fontId="22" fillId="3" borderId="236" xfId="27" applyNumberFormat="1" applyFont="1" applyFill="1" applyBorder="1" applyAlignment="1" applyProtection="1">
      <alignment vertical="center"/>
      <protection locked="0"/>
    </xf>
    <xf numFmtId="166" fontId="22" fillId="3" borderId="237" xfId="27" applyNumberFormat="1" applyFont="1" applyFill="1" applyBorder="1" applyAlignment="1" applyProtection="1">
      <alignment vertical="center"/>
      <protection locked="0"/>
    </xf>
    <xf numFmtId="166" fontId="22" fillId="3" borderId="232" xfId="27" applyNumberFormat="1" applyFont="1" applyFill="1" applyBorder="1" applyAlignment="1" applyProtection="1">
      <alignment vertical="center"/>
      <protection locked="0"/>
    </xf>
    <xf numFmtId="166" fontId="22" fillId="0" borderId="229" xfId="27" applyNumberFormat="1" applyFont="1" applyBorder="1" applyAlignment="1" applyProtection="1">
      <alignment vertical="center"/>
      <protection locked="0"/>
    </xf>
    <xf numFmtId="166" fontId="22" fillId="3" borderId="243" xfId="27" applyNumberFormat="1" applyFont="1" applyFill="1" applyBorder="1" applyAlignment="1" applyProtection="1">
      <alignment vertical="center"/>
      <protection locked="0"/>
    </xf>
    <xf numFmtId="166" fontId="22" fillId="3" borderId="244" xfId="27" applyNumberFormat="1" applyFont="1" applyFill="1" applyBorder="1" applyAlignment="1" applyProtection="1">
      <alignment vertical="center"/>
      <protection locked="0"/>
    </xf>
    <xf numFmtId="166" fontId="22" fillId="3" borderId="245" xfId="27" applyNumberFormat="1" applyFont="1" applyFill="1" applyBorder="1" applyAlignment="1" applyProtection="1">
      <alignment vertical="center"/>
      <protection locked="0"/>
    </xf>
    <xf numFmtId="166" fontId="22" fillId="6" borderId="48" xfId="27" applyNumberFormat="1" applyFont="1" applyFill="1" applyBorder="1" applyAlignment="1" applyProtection="1">
      <alignment vertical="center"/>
      <protection locked="0"/>
    </xf>
    <xf numFmtId="166" fontId="22" fillId="11" borderId="236" xfId="16" applyNumberFormat="1" applyFont="1" applyFill="1" applyBorder="1" applyAlignment="1" applyProtection="1">
      <alignment vertical="center"/>
      <protection locked="0"/>
    </xf>
    <xf numFmtId="166" fontId="22" fillId="11" borderId="237" xfId="16" applyNumberFormat="1" applyFont="1" applyFill="1" applyBorder="1" applyAlignment="1" applyProtection="1">
      <alignment vertical="center"/>
      <protection locked="0"/>
    </xf>
    <xf numFmtId="166" fontId="22" fillId="11" borderId="232" xfId="16" applyNumberFormat="1" applyFont="1" applyFill="1" applyBorder="1" applyAlignment="1" applyProtection="1">
      <alignment vertical="center"/>
      <protection locked="0"/>
    </xf>
    <xf numFmtId="166" fontId="22" fillId="0" borderId="231" xfId="27" applyNumberFormat="1" applyFont="1" applyBorder="1" applyAlignment="1" applyProtection="1">
      <alignment vertical="center"/>
      <protection locked="0"/>
    </xf>
    <xf numFmtId="166" fontId="22" fillId="11" borderId="229" xfId="16" applyNumberFormat="1" applyFont="1" applyFill="1" applyBorder="1" applyAlignment="1" applyProtection="1">
      <alignment vertical="center"/>
      <protection locked="0"/>
    </xf>
    <xf numFmtId="166" fontId="22" fillId="11" borderId="230" xfId="16" applyNumberFormat="1" applyFont="1" applyFill="1" applyBorder="1" applyAlignment="1" applyProtection="1">
      <alignment vertical="center"/>
      <protection locked="0"/>
    </xf>
    <xf numFmtId="166" fontId="22" fillId="11" borderId="231" xfId="16" applyNumberFormat="1" applyFont="1" applyFill="1" applyBorder="1" applyAlignment="1" applyProtection="1">
      <alignment vertical="center"/>
      <protection locked="0"/>
    </xf>
    <xf numFmtId="166" fontId="21" fillId="9" borderId="246" xfId="16" applyNumberFormat="1" applyFont="1" applyFill="1" applyBorder="1" applyAlignment="1" applyProtection="1">
      <alignment vertical="center"/>
      <protection locked="0"/>
    </xf>
    <xf numFmtId="166" fontId="21" fillId="9" borderId="247" xfId="16" applyNumberFormat="1" applyFont="1" applyFill="1" applyBorder="1" applyAlignment="1" applyProtection="1">
      <alignment vertical="center"/>
      <protection locked="0"/>
    </xf>
    <xf numFmtId="166" fontId="21" fillId="9" borderId="249" xfId="16" applyNumberFormat="1" applyFont="1" applyFill="1" applyBorder="1" applyAlignment="1" applyProtection="1">
      <alignment vertical="center"/>
      <protection locked="0"/>
    </xf>
    <xf numFmtId="166" fontId="22" fillId="0" borderId="229" xfId="27" applyNumberFormat="1" applyFont="1" applyBorder="1" applyAlignment="1" applyProtection="1">
      <alignment horizontal="right" vertical="center"/>
      <protection locked="0"/>
    </xf>
    <xf numFmtId="166" fontId="22" fillId="0" borderId="230" xfId="27" applyNumberFormat="1" applyFont="1" applyBorder="1" applyAlignment="1" applyProtection="1">
      <alignment horizontal="right" vertical="center"/>
      <protection locked="0"/>
    </xf>
    <xf numFmtId="166" fontId="22" fillId="0" borderId="231" xfId="27" applyNumberFormat="1" applyFont="1" applyBorder="1" applyAlignment="1" applyProtection="1">
      <alignment horizontal="right" vertical="center"/>
      <protection locked="0"/>
    </xf>
    <xf numFmtId="166" fontId="22" fillId="0" borderId="243" xfId="27" applyNumberFormat="1" applyFont="1" applyBorder="1" applyAlignment="1" applyProtection="1">
      <alignment vertical="center"/>
      <protection locked="0"/>
    </xf>
    <xf numFmtId="166" fontId="22" fillId="0" borderId="245" xfId="27" applyNumberFormat="1" applyFont="1" applyBorder="1" applyAlignment="1" applyProtection="1">
      <alignment vertical="center"/>
      <protection locked="0"/>
    </xf>
    <xf numFmtId="166" fontId="78" fillId="0" borderId="58" xfId="3" applyNumberFormat="1" applyFont="1" applyBorder="1"/>
    <xf numFmtId="166" fontId="78" fillId="0" borderId="97" xfId="3" applyNumberFormat="1" applyFont="1" applyBorder="1"/>
    <xf numFmtId="166" fontId="78" fillId="0" borderId="85" xfId="3" applyNumberFormat="1" applyFont="1" applyBorder="1"/>
    <xf numFmtId="166" fontId="78" fillId="6" borderId="258" xfId="3" applyNumberFormat="1" applyFont="1" applyFill="1" applyBorder="1"/>
    <xf numFmtId="166" fontId="77" fillId="0" borderId="0" xfId="0" applyNumberFormat="1" applyFont="1"/>
    <xf numFmtId="166" fontId="125" fillId="6" borderId="162" xfId="2" applyNumberFormat="1" applyFont="1" applyFill="1" applyBorder="1" applyAlignment="1" applyProtection="1">
      <alignment horizontal="center"/>
      <protection locked="0"/>
    </xf>
    <xf numFmtId="166" fontId="77" fillId="0" borderId="162" xfId="3" applyNumberFormat="1" applyFont="1" applyBorder="1"/>
    <xf numFmtId="166" fontId="125" fillId="6" borderId="175" xfId="0" applyNumberFormat="1" applyFont="1" applyFill="1" applyBorder="1"/>
    <xf numFmtId="166" fontId="121" fillId="29" borderId="257" xfId="3" applyNumberFormat="1" applyFont="1" applyFill="1" applyBorder="1" applyAlignment="1">
      <alignment vertical="center"/>
    </xf>
    <xf numFmtId="166" fontId="121" fillId="0" borderId="171" xfId="3" applyNumberFormat="1" applyFont="1" applyBorder="1" applyAlignment="1">
      <alignment vertical="center"/>
    </xf>
    <xf numFmtId="166" fontId="121" fillId="0" borderId="256" xfId="3" applyNumberFormat="1" applyFont="1" applyBorder="1" applyAlignment="1">
      <alignment vertical="center"/>
    </xf>
    <xf numFmtId="166" fontId="121" fillId="0" borderId="173" xfId="3" applyNumberFormat="1" applyFont="1" applyBorder="1" applyAlignment="1">
      <alignment vertical="center"/>
    </xf>
    <xf numFmtId="166" fontId="121" fillId="0" borderId="172" xfId="3" applyNumberFormat="1" applyFont="1" applyBorder="1" applyAlignment="1">
      <alignment vertical="center"/>
    </xf>
    <xf numFmtId="166" fontId="121" fillId="0" borderId="47" xfId="3" applyNumberFormat="1" applyFont="1" applyBorder="1" applyAlignment="1">
      <alignment vertical="center"/>
    </xf>
    <xf numFmtId="166" fontId="121" fillId="0" borderId="42" xfId="3" applyNumberFormat="1" applyFont="1" applyBorder="1" applyAlignment="1">
      <alignment vertical="center"/>
    </xf>
    <xf numFmtId="166" fontId="121" fillId="0" borderId="43" xfId="3" applyNumberFormat="1" applyFont="1" applyBorder="1" applyAlignment="1">
      <alignment vertical="center"/>
    </xf>
    <xf numFmtId="166" fontId="121" fillId="0" borderId="44" xfId="3" applyNumberFormat="1" applyFont="1" applyBorder="1" applyAlignment="1">
      <alignment vertical="center"/>
    </xf>
    <xf numFmtId="166" fontId="121" fillId="0" borderId="58" xfId="3" applyNumberFormat="1" applyFont="1" applyBorder="1" applyAlignment="1">
      <alignment vertical="center"/>
    </xf>
    <xf numFmtId="166" fontId="121" fillId="0" borderId="60" xfId="3" applyNumberFormat="1" applyFont="1" applyBorder="1" applyAlignment="1">
      <alignment vertical="center"/>
    </xf>
    <xf numFmtId="166" fontId="121" fillId="0" borderId="97" xfId="3" applyNumberFormat="1" applyFont="1" applyBorder="1" applyAlignment="1">
      <alignment vertical="center"/>
    </xf>
    <xf numFmtId="166" fontId="121" fillId="0" borderId="85" xfId="3" applyNumberFormat="1" applyFont="1" applyBorder="1" applyAlignment="1">
      <alignment vertical="center"/>
    </xf>
    <xf numFmtId="166" fontId="121" fillId="29" borderId="258" xfId="3" applyNumberFormat="1" applyFont="1" applyFill="1" applyBorder="1" applyAlignment="1">
      <alignment vertical="center"/>
    </xf>
    <xf numFmtId="166" fontId="96" fillId="0" borderId="43" xfId="29" applyNumberFormat="1" applyFont="1" applyBorder="1" applyAlignment="1" applyProtection="1">
      <alignment vertical="center"/>
      <protection locked="0"/>
    </xf>
    <xf numFmtId="166" fontId="96" fillId="0" borderId="48" xfId="29" applyNumberFormat="1" applyFont="1" applyBorder="1" applyAlignment="1" applyProtection="1">
      <alignment vertical="center"/>
      <protection locked="0"/>
    </xf>
    <xf numFmtId="166" fontId="96" fillId="48" borderId="42" xfId="29" applyNumberFormat="1" applyFont="1" applyFill="1" applyBorder="1" applyAlignment="1" applyProtection="1">
      <alignment vertical="center"/>
      <protection locked="0"/>
    </xf>
    <xf numFmtId="166" fontId="96" fillId="0" borderId="47" xfId="29" applyNumberFormat="1" applyFont="1" applyBorder="1" applyAlignment="1" applyProtection="1">
      <alignment vertical="center"/>
      <protection locked="0"/>
    </xf>
    <xf numFmtId="166" fontId="96" fillId="0" borderId="48" xfId="29" applyNumberFormat="1" applyFont="1" applyFill="1" applyBorder="1" applyAlignment="1" applyProtection="1">
      <alignment vertical="center"/>
      <protection locked="0"/>
    </xf>
    <xf numFmtId="166" fontId="96" fillId="49" borderId="44" xfId="29" applyNumberFormat="1" applyFont="1" applyFill="1" applyBorder="1" applyAlignment="1" applyProtection="1">
      <alignment vertical="center"/>
      <protection locked="0"/>
    </xf>
    <xf numFmtId="166" fontId="96" fillId="50" borderId="42" xfId="29" applyNumberFormat="1" applyFont="1" applyFill="1" applyBorder="1" applyAlignment="1" applyProtection="1">
      <alignment vertical="center"/>
      <protection locked="0"/>
    </xf>
    <xf numFmtId="166" fontId="126" fillId="48" borderId="202" xfId="29" applyNumberFormat="1" applyFont="1" applyFill="1" applyBorder="1" applyAlignment="1">
      <alignment vertical="center"/>
    </xf>
    <xf numFmtId="166" fontId="126" fillId="48" borderId="198" xfId="29" applyNumberFormat="1" applyFont="1" applyFill="1" applyBorder="1" applyAlignment="1">
      <alignment vertical="center"/>
    </xf>
    <xf numFmtId="166" fontId="126" fillId="49" borderId="190" xfId="29" applyNumberFormat="1" applyFont="1" applyFill="1" applyBorder="1" applyAlignment="1">
      <alignment vertical="center"/>
    </xf>
    <xf numFmtId="166" fontId="126" fillId="49" borderId="202" xfId="29" applyNumberFormat="1" applyFont="1" applyFill="1" applyBorder="1" applyAlignment="1">
      <alignment vertical="center"/>
    </xf>
    <xf numFmtId="166" fontId="126" fillId="49" borderId="220" xfId="29" applyNumberFormat="1" applyFont="1" applyFill="1" applyBorder="1" applyAlignment="1">
      <alignment vertical="center"/>
    </xf>
    <xf numFmtId="166" fontId="126" fillId="50" borderId="202" xfId="29" applyNumberFormat="1" applyFont="1" applyFill="1" applyBorder="1" applyAlignment="1">
      <alignment vertical="center"/>
    </xf>
    <xf numFmtId="166" fontId="126" fillId="50" borderId="198" xfId="29" applyNumberFormat="1" applyFont="1" applyFill="1" applyBorder="1" applyAlignment="1">
      <alignment vertical="center"/>
    </xf>
    <xf numFmtId="167" fontId="122" fillId="0" borderId="0" xfId="18" applyNumberFormat="1" applyFont="1" applyAlignment="1">
      <alignment vertical="center"/>
    </xf>
    <xf numFmtId="167" fontId="122" fillId="0" borderId="76" xfId="18" applyNumberFormat="1" applyFont="1" applyBorder="1" applyAlignment="1">
      <alignment vertical="center"/>
    </xf>
    <xf numFmtId="167" fontId="16" fillId="0" borderId="0" xfId="18" applyNumberFormat="1" applyFont="1" applyAlignment="1" applyProtection="1">
      <alignment horizontal="left" vertical="center"/>
      <protection locked="0"/>
    </xf>
    <xf numFmtId="167" fontId="4" fillId="0" borderId="0" xfId="18" applyNumberFormat="1" applyFont="1" applyAlignment="1" applyProtection="1">
      <alignment horizontal="center" vertical="center"/>
      <protection locked="0"/>
    </xf>
    <xf numFmtId="167" fontId="16" fillId="0" borderId="0" xfId="18" applyNumberFormat="1" applyFont="1" applyAlignment="1" applyProtection="1">
      <alignment horizontal="center" vertical="center"/>
      <protection locked="0"/>
    </xf>
    <xf numFmtId="167" fontId="102" fillId="0" borderId="0" xfId="0" applyNumberFormat="1" applyFont="1" applyAlignment="1">
      <alignment vertical="center"/>
    </xf>
    <xf numFmtId="167" fontId="4" fillId="0" borderId="0" xfId="18" applyNumberFormat="1" applyFont="1" applyAlignment="1">
      <alignment vertical="center"/>
    </xf>
    <xf numFmtId="167" fontId="16" fillId="0" borderId="0" xfId="18" applyNumberFormat="1" applyFont="1" applyAlignment="1">
      <alignment horizontal="left" vertical="center"/>
    </xf>
    <xf numFmtId="167" fontId="4" fillId="0" borderId="0" xfId="18" applyNumberFormat="1" applyFont="1" applyAlignment="1">
      <alignment horizontal="center" vertical="center"/>
    </xf>
    <xf numFmtId="167" fontId="16" fillId="0" borderId="0" xfId="18" applyNumberFormat="1" applyFont="1" applyAlignment="1">
      <alignment horizontal="center" vertical="center"/>
    </xf>
    <xf numFmtId="167" fontId="126" fillId="34" borderId="7" xfId="18" applyNumberFormat="1" applyFont="1" applyFill="1" applyBorder="1" applyAlignment="1">
      <alignment horizontal="center" vertical="center"/>
    </xf>
    <xf numFmtId="167" fontId="126" fillId="47" borderId="65" xfId="29" applyNumberFormat="1" applyFont="1" applyFill="1" applyBorder="1" applyAlignment="1" applyProtection="1">
      <alignment vertical="center"/>
    </xf>
    <xf numFmtId="167" fontId="126" fillId="47" borderId="66" xfId="29" applyNumberFormat="1" applyFont="1" applyFill="1" applyBorder="1" applyAlignment="1" applyProtection="1">
      <alignment vertical="center"/>
    </xf>
    <xf numFmtId="167" fontId="126" fillId="47" borderId="67" xfId="29" applyNumberFormat="1" applyFont="1" applyFill="1" applyBorder="1" applyAlignment="1" applyProtection="1">
      <alignment vertical="center"/>
    </xf>
    <xf numFmtId="167" fontId="126" fillId="47" borderId="145" xfId="29" applyNumberFormat="1" applyFont="1" applyFill="1" applyBorder="1" applyAlignment="1" applyProtection="1">
      <alignment vertical="center"/>
    </xf>
    <xf numFmtId="167" fontId="126" fillId="47" borderId="146" xfId="29" applyNumberFormat="1" applyFont="1" applyFill="1" applyBorder="1" applyAlignment="1" applyProtection="1">
      <alignment vertical="center"/>
    </xf>
    <xf numFmtId="167" fontId="127" fillId="0" borderId="76" xfId="18" applyNumberFormat="1" applyFont="1" applyBorder="1" applyAlignment="1">
      <alignment vertical="center"/>
    </xf>
    <xf numFmtId="167" fontId="127" fillId="0" borderId="0" xfId="18" applyNumberFormat="1" applyFont="1" applyAlignment="1">
      <alignment vertical="center"/>
    </xf>
    <xf numFmtId="167" fontId="16" fillId="0" borderId="7" xfId="18" applyNumberFormat="1" applyFont="1" applyBorder="1" applyAlignment="1">
      <alignment horizontal="left" vertical="center"/>
    </xf>
    <xf numFmtId="167" fontId="127" fillId="0" borderId="111" xfId="29" applyNumberFormat="1" applyFont="1" applyFill="1" applyBorder="1" applyAlignment="1" applyProtection="1">
      <alignment vertical="center"/>
    </xf>
    <xf numFmtId="167" fontId="127" fillId="0" borderId="0" xfId="29" applyNumberFormat="1" applyFont="1" applyFill="1" applyBorder="1" applyAlignment="1" applyProtection="1">
      <alignment vertical="center"/>
    </xf>
    <xf numFmtId="167" fontId="126" fillId="34" borderId="7" xfId="30" applyNumberFormat="1" applyFont="1" applyFill="1" applyBorder="1" applyAlignment="1">
      <alignment horizontal="center" vertical="center"/>
    </xf>
    <xf numFmtId="167" fontId="127" fillId="53" borderId="162" xfId="29" applyNumberFormat="1" applyFont="1" applyFill="1" applyBorder="1" applyAlignment="1" applyProtection="1">
      <alignment vertical="center"/>
    </xf>
    <xf numFmtId="167" fontId="127" fillId="55" borderId="269" xfId="29" applyNumberFormat="1" applyFont="1" applyFill="1" applyBorder="1" applyAlignment="1">
      <alignment vertical="center"/>
    </xf>
    <xf numFmtId="167" fontId="127" fillId="55" borderId="165" xfId="29" applyNumberFormat="1" applyFont="1" applyFill="1" applyBorder="1" applyAlignment="1">
      <alignment vertical="center"/>
    </xf>
    <xf numFmtId="167" fontId="127" fillId="55" borderId="261" xfId="29" applyNumberFormat="1" applyFont="1" applyFill="1" applyBorder="1" applyAlignment="1" applyProtection="1">
      <alignment vertical="center"/>
    </xf>
    <xf numFmtId="167" fontId="126" fillId="52" borderId="262" xfId="29" applyNumberFormat="1" applyFont="1" applyFill="1" applyBorder="1" applyAlignment="1" applyProtection="1">
      <alignment vertical="center"/>
    </xf>
    <xf numFmtId="167" fontId="126" fillId="52" borderId="262" xfId="29" applyNumberFormat="1" applyFont="1" applyFill="1" applyBorder="1" applyAlignment="1">
      <alignment vertical="center"/>
    </xf>
    <xf numFmtId="167" fontId="127" fillId="55" borderId="70" xfId="29" applyNumberFormat="1" applyFont="1" applyFill="1" applyBorder="1" applyAlignment="1" applyProtection="1">
      <alignment vertical="center"/>
    </xf>
    <xf numFmtId="167" fontId="127" fillId="55" borderId="263" xfId="29" applyNumberFormat="1" applyFont="1" applyFill="1" applyBorder="1" applyAlignment="1" applyProtection="1">
      <alignment vertical="center"/>
    </xf>
    <xf numFmtId="167" fontId="127" fillId="26" borderId="162" xfId="29" applyNumberFormat="1" applyFont="1" applyFill="1" applyBorder="1" applyAlignment="1" applyProtection="1">
      <alignment horizontal="left" vertical="center"/>
    </xf>
    <xf numFmtId="167" fontId="127" fillId="54" borderId="162" xfId="29" applyNumberFormat="1" applyFont="1" applyFill="1" applyBorder="1" applyAlignment="1" applyProtection="1">
      <alignment vertical="center"/>
    </xf>
    <xf numFmtId="167" fontId="126" fillId="52" borderId="264" xfId="29" applyNumberFormat="1" applyFont="1" applyFill="1" applyBorder="1" applyAlignment="1" applyProtection="1">
      <alignment vertical="center"/>
    </xf>
    <xf numFmtId="167" fontId="127" fillId="26" borderId="162" xfId="29" applyNumberFormat="1" applyFont="1" applyFill="1" applyBorder="1" applyAlignment="1" applyProtection="1">
      <alignment vertical="center"/>
    </xf>
    <xf numFmtId="167" fontId="127" fillId="55" borderId="126" xfId="29" applyNumberFormat="1" applyFont="1" applyFill="1" applyBorder="1" applyAlignment="1" applyProtection="1">
      <alignment vertical="center"/>
    </xf>
    <xf numFmtId="167" fontId="127" fillId="26" borderId="192" xfId="29" applyNumberFormat="1" applyFont="1" applyFill="1" applyBorder="1" applyAlignment="1" applyProtection="1">
      <alignment vertical="center"/>
    </xf>
    <xf numFmtId="0" fontId="15" fillId="0" borderId="0" xfId="6" applyFont="1" applyAlignment="1" applyProtection="1">
      <alignment vertical="center"/>
      <protection locked="0"/>
    </xf>
    <xf numFmtId="167" fontId="95" fillId="64" borderId="25" xfId="3" applyNumberFormat="1" applyFont="1" applyFill="1" applyBorder="1" applyAlignment="1" applyProtection="1">
      <alignment horizontal="center" vertical="center"/>
      <protection locked="0"/>
    </xf>
    <xf numFmtId="167" fontId="95" fillId="64" borderId="52" xfId="3" applyNumberFormat="1" applyFont="1" applyFill="1" applyBorder="1" applyAlignment="1" applyProtection="1">
      <alignment horizontal="center" vertical="center"/>
      <protection locked="0"/>
    </xf>
    <xf numFmtId="167" fontId="95" fillId="64" borderId="113" xfId="8" applyNumberFormat="1" applyFont="1" applyFill="1" applyBorder="1" applyAlignment="1" applyProtection="1">
      <alignment horizontal="center" vertical="center"/>
      <protection locked="0"/>
    </xf>
    <xf numFmtId="167" fontId="95" fillId="64" borderId="112" xfId="8" applyNumberFormat="1" applyFont="1" applyFill="1" applyBorder="1" applyAlignment="1" applyProtection="1">
      <alignment horizontal="center" vertical="center"/>
      <protection locked="0"/>
    </xf>
    <xf numFmtId="167" fontId="95" fillId="64" borderId="25" xfId="8" applyNumberFormat="1" applyFont="1" applyFill="1" applyBorder="1" applyAlignment="1" applyProtection="1">
      <alignment horizontal="center" vertical="center"/>
      <protection locked="0"/>
    </xf>
    <xf numFmtId="167" fontId="95" fillId="64" borderId="112" xfId="3" applyNumberFormat="1" applyFont="1" applyFill="1" applyBorder="1" applyAlignment="1" applyProtection="1">
      <alignment horizontal="center" vertical="center"/>
      <protection locked="0"/>
    </xf>
    <xf numFmtId="167" fontId="95" fillId="64" borderId="114" xfId="8" applyNumberFormat="1" applyFont="1" applyFill="1" applyBorder="1" applyAlignment="1" applyProtection="1">
      <alignment horizontal="center" vertical="center"/>
      <protection locked="0"/>
    </xf>
    <xf numFmtId="167" fontId="95" fillId="64" borderId="164" xfId="8" applyNumberFormat="1" applyFont="1" applyFill="1" applyBorder="1" applyAlignment="1" applyProtection="1">
      <alignment horizontal="center" vertical="center"/>
      <protection locked="0"/>
    </xf>
    <xf numFmtId="167" fontId="143" fillId="64" borderId="114" xfId="3" applyNumberFormat="1" applyFont="1" applyFill="1" applyBorder="1" applyAlignment="1" applyProtection="1">
      <alignment horizontal="center" vertical="center" wrapText="1"/>
      <protection locked="0"/>
    </xf>
    <xf numFmtId="167" fontId="143" fillId="64" borderId="25" xfId="3" applyNumberFormat="1" applyFont="1" applyFill="1" applyBorder="1" applyAlignment="1" applyProtection="1">
      <alignment horizontal="center" vertical="center" wrapText="1"/>
      <protection locked="0"/>
    </xf>
    <xf numFmtId="167" fontId="143" fillId="64" borderId="113" xfId="3" applyNumberFormat="1" applyFont="1" applyFill="1" applyBorder="1" applyAlignment="1" applyProtection="1">
      <alignment horizontal="center" vertical="center" wrapText="1"/>
      <protection locked="0"/>
    </xf>
    <xf numFmtId="167" fontId="12" fillId="6" borderId="34" xfId="4" applyNumberFormat="1" applyFont="1" applyFill="1" applyBorder="1" applyAlignment="1" applyProtection="1">
      <alignment horizontal="center" vertical="center"/>
      <protection locked="0"/>
    </xf>
    <xf numFmtId="167" fontId="12" fillId="6" borderId="34" xfId="5" applyNumberFormat="1" applyFont="1" applyFill="1" applyBorder="1" applyAlignment="1" applyProtection="1">
      <alignment horizontal="center" vertical="center"/>
      <protection locked="0"/>
    </xf>
    <xf numFmtId="166" fontId="9" fillId="3" borderId="113" xfId="3" applyNumberFormat="1" applyFont="1" applyFill="1" applyBorder="1" applyAlignment="1" applyProtection="1">
      <alignment horizontal="center" vertical="center" wrapText="1"/>
      <protection locked="0"/>
    </xf>
    <xf numFmtId="166" fontId="9" fillId="3" borderId="114" xfId="3" applyNumberFormat="1" applyFont="1" applyFill="1" applyBorder="1" applyAlignment="1" applyProtection="1">
      <alignment horizontal="center" vertical="center" wrapText="1"/>
      <protection locked="0"/>
    </xf>
    <xf numFmtId="0" fontId="6" fillId="0" borderId="8" xfId="0" applyFont="1" applyBorder="1" applyAlignment="1" applyProtection="1">
      <alignment vertical="center"/>
      <protection locked="0"/>
    </xf>
    <xf numFmtId="49" fontId="4" fillId="2" borderId="201" xfId="3" applyNumberFormat="1" applyFont="1" applyFill="1" applyBorder="1" applyAlignment="1" applyProtection="1">
      <alignment horizontal="center"/>
      <protection locked="0"/>
    </xf>
    <xf numFmtId="49" fontId="4" fillId="2" borderId="197" xfId="3" applyNumberFormat="1" applyFont="1" applyFill="1" applyBorder="1" applyAlignment="1" applyProtection="1">
      <alignment horizontal="center"/>
      <protection locked="0"/>
    </xf>
    <xf numFmtId="167" fontId="12" fillId="6" borderId="32" xfId="3" applyNumberFormat="1" applyFont="1" applyFill="1" applyBorder="1" applyAlignment="1" applyProtection="1">
      <alignment horizontal="right" vertical="center" wrapText="1"/>
      <protection locked="0"/>
    </xf>
    <xf numFmtId="43" fontId="135" fillId="0" borderId="74" xfId="3" applyFont="1" applyBorder="1" applyAlignment="1" applyProtection="1">
      <alignment vertical="center" wrapText="1"/>
      <protection locked="0"/>
    </xf>
    <xf numFmtId="167" fontId="135" fillId="0" borderId="76" xfId="3" applyNumberFormat="1" applyFont="1" applyBorder="1" applyAlignment="1" applyProtection="1">
      <alignment horizontal="right" vertical="center"/>
      <protection locked="0"/>
    </xf>
    <xf numFmtId="43" fontId="12" fillId="0" borderId="31" xfId="3" applyFont="1" applyFill="1" applyBorder="1" applyAlignment="1" applyProtection="1">
      <protection locked="0"/>
    </xf>
    <xf numFmtId="43" fontId="12" fillId="0" borderId="32" xfId="3" applyFont="1" applyFill="1" applyBorder="1" applyAlignment="1" applyProtection="1">
      <protection locked="0"/>
    </xf>
    <xf numFmtId="43" fontId="12" fillId="0" borderId="32" xfId="3" applyFont="1" applyBorder="1" applyAlignment="1" applyProtection="1">
      <protection locked="0"/>
    </xf>
    <xf numFmtId="167" fontId="12" fillId="0" borderId="0" xfId="3" applyNumberFormat="1" applyFont="1" applyFill="1" applyBorder="1" applyAlignment="1" applyProtection="1">
      <alignment vertical="center" wrapText="1"/>
      <protection locked="0"/>
    </xf>
    <xf numFmtId="43" fontId="19" fillId="0" borderId="278" xfId="3" applyFont="1" applyFill="1" applyBorder="1" applyProtection="1">
      <protection locked="0"/>
    </xf>
    <xf numFmtId="43" fontId="19" fillId="0" borderId="276" xfId="3" applyFont="1" applyFill="1" applyBorder="1" applyProtection="1">
      <protection locked="0"/>
    </xf>
    <xf numFmtId="43" fontId="19" fillId="0" borderId="279" xfId="3" applyFont="1" applyFill="1" applyBorder="1" applyProtection="1">
      <protection locked="0"/>
    </xf>
    <xf numFmtId="43" fontId="19" fillId="0" borderId="280" xfId="3" applyFont="1" applyFill="1" applyBorder="1" applyProtection="1">
      <protection locked="0"/>
    </xf>
    <xf numFmtId="43" fontId="19" fillId="0" borderId="281" xfId="3" applyFont="1" applyFill="1" applyBorder="1" applyProtection="1">
      <protection locked="0"/>
    </xf>
    <xf numFmtId="43" fontId="17" fillId="0" borderId="281" xfId="3" applyFont="1" applyFill="1" applyBorder="1" applyAlignment="1" applyProtection="1">
      <alignment vertical="center"/>
      <protection locked="0"/>
    </xf>
    <xf numFmtId="43" fontId="43" fillId="3" borderId="273" xfId="3" applyFont="1" applyFill="1" applyBorder="1" applyAlignment="1" applyProtection="1">
      <alignment horizontal="center" wrapText="1"/>
      <protection locked="0"/>
    </xf>
    <xf numFmtId="43" fontId="12" fillId="6" borderId="271" xfId="3" applyFont="1" applyFill="1" applyBorder="1" applyAlignment="1" applyProtection="1">
      <alignment horizontal="right" vertical="center"/>
      <protection locked="0"/>
    </xf>
    <xf numFmtId="167" fontId="135" fillId="0" borderId="281" xfId="2" applyNumberFormat="1" applyFont="1" applyBorder="1" applyAlignment="1" applyProtection="1">
      <alignment horizontal="right" vertical="center"/>
      <protection locked="0"/>
    </xf>
    <xf numFmtId="43" fontId="17" fillId="0" borderId="280" xfId="3" applyFont="1" applyFill="1" applyBorder="1" applyProtection="1">
      <protection locked="0"/>
    </xf>
    <xf numFmtId="43" fontId="12" fillId="0" borderId="0" xfId="3" applyFont="1" applyFill="1" applyBorder="1" applyAlignment="1" applyProtection="1">
      <protection locked="0"/>
    </xf>
    <xf numFmtId="43" fontId="12" fillId="0" borderId="0" xfId="3" applyFont="1" applyFill="1" applyBorder="1" applyAlignment="1" applyProtection="1">
      <alignment vertical="center" wrapText="1"/>
      <protection locked="0"/>
    </xf>
    <xf numFmtId="43" fontId="17" fillId="0" borderId="0" xfId="3" applyFont="1" applyFill="1" applyBorder="1" applyAlignment="1" applyProtection="1">
      <protection locked="0"/>
    </xf>
    <xf numFmtId="43" fontId="22" fillId="0" borderId="5" xfId="3" applyFont="1" applyFill="1" applyBorder="1" applyAlignment="1" applyProtection="1">
      <alignment horizontal="left" vertical="top"/>
      <protection locked="0"/>
    </xf>
    <xf numFmtId="43" fontId="4" fillId="63" borderId="43" xfId="3" applyFont="1" applyFill="1" applyBorder="1" applyAlignment="1" applyProtection="1">
      <alignment vertical="center" wrapText="1"/>
      <protection locked="0"/>
    </xf>
    <xf numFmtId="43" fontId="4" fillId="6" borderId="31" xfId="3" applyFont="1" applyFill="1" applyBorder="1" applyAlignment="1" applyProtection="1">
      <alignment horizontal="left" vertical="center" wrapText="1"/>
      <protection locked="0"/>
    </xf>
    <xf numFmtId="0" fontId="19" fillId="0" borderId="72" xfId="0" applyFont="1" applyBorder="1" applyProtection="1">
      <protection locked="0"/>
    </xf>
    <xf numFmtId="0" fontId="89" fillId="0" borderId="72" xfId="0" applyFont="1" applyBorder="1" applyProtection="1">
      <protection locked="0"/>
    </xf>
    <xf numFmtId="0" fontId="47" fillId="0" borderId="0" xfId="0" applyFont="1" applyProtection="1">
      <protection locked="0"/>
    </xf>
    <xf numFmtId="0" fontId="30" fillId="7" borderId="0" xfId="2" applyFont="1" applyFill="1" applyProtection="1">
      <protection locked="0"/>
    </xf>
    <xf numFmtId="0" fontId="96" fillId="0" borderId="0" xfId="0" applyFont="1" applyProtection="1">
      <protection locked="0"/>
    </xf>
    <xf numFmtId="0" fontId="22" fillId="0" borderId="31" xfId="0" applyFont="1" applyBorder="1" applyProtection="1">
      <protection locked="0"/>
    </xf>
    <xf numFmtId="0" fontId="89" fillId="0" borderId="32" xfId="0" applyFont="1" applyBorder="1" applyProtection="1">
      <protection locked="0"/>
    </xf>
    <xf numFmtId="0" fontId="19" fillId="0" borderId="128" xfId="0" applyFont="1" applyBorder="1" applyProtection="1">
      <protection locked="0"/>
    </xf>
    <xf numFmtId="43" fontId="4" fillId="0" borderId="3" xfId="3" applyFont="1" applyBorder="1" applyAlignment="1" applyProtection="1">
      <protection locked="0"/>
    </xf>
    <xf numFmtId="43" fontId="5" fillId="0" borderId="5" xfId="3" applyFont="1" applyBorder="1" applyAlignment="1" applyProtection="1">
      <protection locked="0"/>
    </xf>
    <xf numFmtId="43" fontId="5" fillId="0" borderId="5" xfId="3" applyFont="1" applyBorder="1" applyAlignment="1" applyProtection="1">
      <alignment vertical="center"/>
      <protection locked="0"/>
    </xf>
    <xf numFmtId="43" fontId="6" fillId="0" borderId="5" xfId="3" applyFont="1" applyBorder="1" applyAlignment="1" applyProtection="1">
      <alignment vertical="center"/>
      <protection locked="0"/>
    </xf>
    <xf numFmtId="43" fontId="4" fillId="6" borderId="60" xfId="3" applyFont="1" applyFill="1" applyBorder="1" applyAlignment="1" applyProtection="1">
      <alignment horizontal="center" vertical="center" wrapText="1"/>
      <protection locked="0"/>
    </xf>
    <xf numFmtId="43" fontId="4" fillId="6" borderId="35" xfId="3" applyFont="1" applyFill="1" applyBorder="1" applyAlignment="1" applyProtection="1">
      <alignment vertical="center"/>
      <protection locked="0"/>
    </xf>
    <xf numFmtId="167" fontId="17" fillId="0" borderId="18" xfId="3" applyNumberFormat="1" applyFont="1" applyFill="1" applyBorder="1" applyAlignment="1" applyProtection="1">
      <alignment horizontal="center" vertical="center"/>
      <protection locked="0"/>
    </xf>
    <xf numFmtId="167" fontId="4" fillId="63" borderId="18" xfId="16" applyNumberFormat="1" applyFont="1" applyFill="1" applyBorder="1" applyAlignment="1" applyProtection="1">
      <alignment horizontal="center" vertical="center"/>
      <protection locked="0"/>
    </xf>
    <xf numFmtId="167" fontId="17" fillId="0" borderId="18" xfId="16" applyNumberFormat="1" applyFont="1" applyFill="1" applyBorder="1" applyAlignment="1" applyProtection="1">
      <alignment horizontal="center" vertical="center"/>
      <protection locked="0"/>
    </xf>
    <xf numFmtId="167" fontId="149" fillId="0" borderId="19" xfId="3" applyNumberFormat="1" applyFont="1" applyBorder="1" applyAlignment="1" applyProtection="1">
      <alignment vertical="center"/>
      <protection locked="0"/>
    </xf>
    <xf numFmtId="167" fontId="17" fillId="0" borderId="42" xfId="3" applyNumberFormat="1" applyFont="1" applyFill="1" applyBorder="1" applyAlignment="1" applyProtection="1">
      <alignment horizontal="center" vertical="center"/>
      <protection locked="0"/>
    </xf>
    <xf numFmtId="167" fontId="17" fillId="0" borderId="5" xfId="3" applyNumberFormat="1" applyFont="1" applyBorder="1" applyAlignment="1" applyProtection="1">
      <alignment vertical="center"/>
      <protection locked="0"/>
    </xf>
    <xf numFmtId="167" fontId="17" fillId="0" borderId="36" xfId="3" applyNumberFormat="1" applyFont="1" applyBorder="1" applyProtection="1">
      <protection locked="0"/>
    </xf>
    <xf numFmtId="43" fontId="4" fillId="2" borderId="109" xfId="3" applyFont="1" applyFill="1" applyBorder="1" applyAlignment="1" applyProtection="1">
      <alignment horizontal="left" vertical="center" wrapText="1"/>
      <protection locked="0"/>
    </xf>
    <xf numFmtId="167" fontId="17" fillId="0" borderId="0" xfId="3" applyNumberFormat="1" applyFont="1" applyFill="1" applyBorder="1" applyAlignment="1" applyProtection="1">
      <alignment horizontal="right" vertical="center" wrapText="1"/>
      <protection locked="0"/>
    </xf>
    <xf numFmtId="167" fontId="149" fillId="0" borderId="76" xfId="16" applyNumberFormat="1" applyFont="1" applyBorder="1" applyAlignment="1" applyProtection="1">
      <alignment vertical="center"/>
      <protection locked="0"/>
    </xf>
    <xf numFmtId="167" fontId="149" fillId="0" borderId="116" xfId="3" applyNumberFormat="1" applyFont="1" applyBorder="1" applyAlignment="1" applyProtection="1">
      <alignment vertical="center"/>
      <protection locked="0"/>
    </xf>
    <xf numFmtId="43" fontId="9" fillId="9" borderId="157" xfId="3" applyFont="1" applyFill="1" applyBorder="1" applyAlignment="1" applyProtection="1">
      <alignment vertical="center" wrapText="1"/>
      <protection locked="0"/>
    </xf>
    <xf numFmtId="167" fontId="9" fillId="9" borderId="284" xfId="3" applyNumberFormat="1" applyFont="1" applyFill="1" applyBorder="1" applyAlignment="1" applyProtection="1">
      <alignment horizontal="right" vertical="center"/>
      <protection locked="0"/>
    </xf>
    <xf numFmtId="167" fontId="17" fillId="0" borderId="116" xfId="3" applyNumberFormat="1" applyFont="1" applyFill="1" applyBorder="1" applyAlignment="1" applyProtection="1">
      <alignment horizontal="right" vertical="center" wrapText="1"/>
      <protection locked="0"/>
    </xf>
    <xf numFmtId="167" fontId="17" fillId="0" borderId="5" xfId="3" applyNumberFormat="1" applyFont="1" applyFill="1" applyBorder="1" applyAlignment="1" applyProtection="1">
      <alignment horizontal="right" vertical="center" wrapText="1"/>
      <protection locked="0"/>
    </xf>
    <xf numFmtId="167" fontId="101" fillId="0" borderId="5" xfId="3" applyNumberFormat="1" applyFont="1" applyFill="1" applyBorder="1" applyAlignment="1" applyProtection="1">
      <alignment horizontal="right" vertical="center" wrapText="1"/>
      <protection locked="0"/>
    </xf>
    <xf numFmtId="167" fontId="101" fillId="0" borderId="0" xfId="3" applyNumberFormat="1" applyFont="1" applyFill="1" applyBorder="1" applyAlignment="1" applyProtection="1">
      <alignment horizontal="right" vertical="center" wrapText="1"/>
      <protection locked="0"/>
    </xf>
    <xf numFmtId="43" fontId="12" fillId="2" borderId="13" xfId="3" applyFont="1" applyFill="1" applyBorder="1" applyProtection="1">
      <protection locked="0"/>
    </xf>
    <xf numFmtId="167" fontId="12" fillId="0" borderId="13" xfId="3" applyNumberFormat="1" applyFont="1" applyBorder="1" applyAlignment="1" applyProtection="1">
      <alignment vertical="center"/>
      <protection locked="0"/>
    </xf>
    <xf numFmtId="167" fontId="12" fillId="0" borderId="8" xfId="3" applyNumberFormat="1" applyFont="1" applyBorder="1" applyAlignment="1" applyProtection="1">
      <alignment vertical="center"/>
      <protection locked="0"/>
    </xf>
    <xf numFmtId="43" fontId="12" fillId="0" borderId="165" xfId="3" applyFont="1" applyBorder="1" applyAlignment="1" applyProtection="1">
      <alignment vertical="center" wrapText="1"/>
      <protection locked="0"/>
    </xf>
    <xf numFmtId="43" fontId="12" fillId="0" borderId="165" xfId="3" applyFont="1" applyBorder="1" applyAlignment="1" applyProtection="1">
      <alignment vertical="center"/>
      <protection locked="0"/>
    </xf>
    <xf numFmtId="167" fontId="12" fillId="0" borderId="96" xfId="2" applyNumberFormat="1" applyFont="1" applyBorder="1" applyAlignment="1" applyProtection="1">
      <alignment horizontal="center" vertical="center"/>
      <protection locked="0"/>
    </xf>
    <xf numFmtId="43" fontId="96" fillId="0" borderId="0" xfId="3" applyFont="1" applyFill="1" applyBorder="1" applyProtection="1">
      <protection locked="0"/>
    </xf>
    <xf numFmtId="43" fontId="96" fillId="0" borderId="5" xfId="3" applyFont="1" applyFill="1" applyBorder="1" applyProtection="1">
      <protection locked="0"/>
    </xf>
    <xf numFmtId="0" fontId="153" fillId="0" borderId="0" xfId="0" applyFont="1" applyProtection="1">
      <protection locked="0"/>
    </xf>
    <xf numFmtId="0" fontId="5" fillId="0" borderId="195" xfId="18" applyFont="1" applyBorder="1" applyAlignment="1" applyProtection="1">
      <alignment horizontal="left"/>
      <protection locked="0"/>
    </xf>
    <xf numFmtId="0" fontId="155" fillId="0" borderId="0" xfId="0" applyFont="1" applyProtection="1">
      <protection locked="0"/>
    </xf>
    <xf numFmtId="0" fontId="5" fillId="0" borderId="6" xfId="18" applyFont="1" applyBorder="1" applyAlignment="1" applyProtection="1">
      <alignment horizontal="left" wrapText="1"/>
      <protection locked="0"/>
    </xf>
    <xf numFmtId="43" fontId="5" fillId="18" borderId="23" xfId="3" applyFont="1" applyFill="1" applyBorder="1" applyAlignment="1" applyProtection="1">
      <alignment horizontal="center" vertical="center"/>
      <protection locked="0"/>
    </xf>
    <xf numFmtId="43" fontId="5" fillId="18" borderId="7" xfId="3" applyFont="1" applyFill="1" applyBorder="1" applyAlignment="1" applyProtection="1">
      <alignment horizontal="center" vertical="center"/>
      <protection locked="0"/>
    </xf>
    <xf numFmtId="43" fontId="5" fillId="18" borderId="25" xfId="3" applyFont="1" applyFill="1" applyBorder="1" applyAlignment="1" applyProtection="1">
      <alignment horizontal="center" vertical="center"/>
      <protection locked="0"/>
    </xf>
    <xf numFmtId="43" fontId="5" fillId="18" borderId="24" xfId="3" applyFont="1" applyFill="1" applyBorder="1" applyAlignment="1" applyProtection="1">
      <alignment horizontal="center" vertical="center"/>
      <protection locked="0"/>
    </xf>
    <xf numFmtId="43" fontId="5" fillId="6" borderId="142" xfId="3" applyFont="1" applyFill="1" applyBorder="1" applyAlignment="1" applyProtection="1">
      <alignment horizontal="center" vertical="center"/>
      <protection locked="0"/>
    </xf>
    <xf numFmtId="43" fontId="5" fillId="6" borderId="25" xfId="3" applyFont="1" applyFill="1" applyBorder="1" applyAlignment="1" applyProtection="1">
      <alignment horizontal="center" vertical="center"/>
      <protection locked="0"/>
    </xf>
    <xf numFmtId="43" fontId="5" fillId="6" borderId="24" xfId="3" applyFont="1" applyFill="1" applyBorder="1" applyAlignment="1" applyProtection="1">
      <alignment horizontal="center" vertical="center"/>
      <protection locked="0"/>
    </xf>
    <xf numFmtId="43" fontId="5" fillId="3" borderId="23" xfId="3" applyFont="1" applyFill="1" applyBorder="1" applyAlignment="1" applyProtection="1">
      <alignment horizontal="center" vertical="center"/>
      <protection locked="0"/>
    </xf>
    <xf numFmtId="43" fontId="5" fillId="3" borderId="25" xfId="3" applyFont="1" applyFill="1" applyBorder="1" applyAlignment="1" applyProtection="1">
      <alignment horizontal="center" vertical="center"/>
      <protection locked="0"/>
    </xf>
    <xf numFmtId="43" fontId="5" fillId="3" borderId="51" xfId="3" applyFont="1" applyFill="1" applyBorder="1" applyAlignment="1" applyProtection="1">
      <alignment horizontal="center" vertical="center"/>
      <protection locked="0"/>
    </xf>
    <xf numFmtId="0" fontId="157" fillId="0" borderId="0" xfId="0" applyFont="1" applyProtection="1">
      <protection locked="0"/>
    </xf>
    <xf numFmtId="43" fontId="157" fillId="22" borderId="0" xfId="0" applyNumberFormat="1" applyFont="1" applyFill="1" applyProtection="1">
      <protection locked="0"/>
    </xf>
    <xf numFmtId="0" fontId="5" fillId="0" borderId="46" xfId="18" applyFont="1" applyBorder="1" applyAlignment="1" applyProtection="1">
      <alignment horizontal="left"/>
      <protection locked="0"/>
    </xf>
    <xf numFmtId="167" fontId="157" fillId="0" borderId="48" xfId="3" applyNumberFormat="1" applyFont="1" applyFill="1" applyBorder="1" applyAlignment="1" applyProtection="1">
      <protection locked="0"/>
    </xf>
    <xf numFmtId="43" fontId="156" fillId="22" borderId="0" xfId="0" applyNumberFormat="1" applyFont="1" applyFill="1" applyProtection="1">
      <protection locked="0"/>
    </xf>
    <xf numFmtId="0" fontId="5" fillId="0" borderId="9" xfId="18" applyFont="1" applyBorder="1" applyAlignment="1" applyProtection="1">
      <alignment horizontal="left" wrapText="1"/>
      <protection locked="0"/>
    </xf>
    <xf numFmtId="167" fontId="5" fillId="18" borderId="63" xfId="3" applyNumberFormat="1" applyFont="1" applyFill="1" applyBorder="1" applyAlignment="1" applyProtection="1">
      <alignment vertical="center"/>
      <protection locked="0"/>
    </xf>
    <xf numFmtId="167" fontId="5" fillId="18" borderId="66" xfId="3" applyNumberFormat="1" applyFont="1" applyFill="1" applyBorder="1" applyAlignment="1" applyProtection="1">
      <alignment vertical="center"/>
      <protection locked="0"/>
    </xf>
    <xf numFmtId="167" fontId="5" fillId="18" borderId="152" xfId="3" applyNumberFormat="1" applyFont="1" applyFill="1" applyBorder="1" applyAlignment="1" applyProtection="1">
      <alignment vertical="center"/>
      <protection locked="0"/>
    </xf>
    <xf numFmtId="167" fontId="5" fillId="6" borderId="66" xfId="3" applyNumberFormat="1" applyFont="1" applyFill="1" applyBorder="1" applyAlignment="1" applyProtection="1">
      <alignment vertical="center"/>
      <protection locked="0"/>
    </xf>
    <xf numFmtId="167" fontId="5" fillId="6" borderId="152" xfId="3" applyNumberFormat="1" applyFont="1" applyFill="1" applyBorder="1" applyAlignment="1" applyProtection="1">
      <alignment vertical="center"/>
      <protection locked="0"/>
    </xf>
    <xf numFmtId="167" fontId="5" fillId="3" borderId="63" xfId="3" applyNumberFormat="1" applyFont="1" applyFill="1" applyBorder="1" applyAlignment="1" applyProtection="1">
      <alignment vertical="center"/>
      <protection locked="0"/>
    </xf>
    <xf numFmtId="167" fontId="5" fillId="3" borderId="66" xfId="3" applyNumberFormat="1" applyFont="1" applyFill="1" applyBorder="1" applyAlignment="1" applyProtection="1">
      <alignment vertical="center"/>
      <protection locked="0"/>
    </xf>
    <xf numFmtId="167" fontId="5" fillId="3" borderId="67" xfId="3" applyNumberFormat="1" applyFont="1" applyFill="1" applyBorder="1" applyAlignment="1" applyProtection="1">
      <alignment vertical="center"/>
      <protection locked="0"/>
    </xf>
    <xf numFmtId="0" fontId="157" fillId="0" borderId="4" xfId="18" applyFont="1" applyBorder="1" applyProtection="1">
      <protection locked="0"/>
    </xf>
    <xf numFmtId="167" fontId="157" fillId="0" borderId="0" xfId="3" applyNumberFormat="1" applyFont="1" applyBorder="1" applyProtection="1">
      <protection locked="0"/>
    </xf>
    <xf numFmtId="167" fontId="96" fillId="0" borderId="0" xfId="3" applyNumberFormat="1" applyFont="1" applyBorder="1" applyProtection="1">
      <protection locked="0"/>
    </xf>
    <xf numFmtId="0" fontId="5" fillId="0" borderId="37" xfId="18" applyFont="1" applyBorder="1" applyAlignment="1" applyProtection="1">
      <alignment horizontal="left"/>
      <protection locked="0"/>
    </xf>
    <xf numFmtId="167" fontId="157" fillId="0" borderId="40" xfId="3" applyNumberFormat="1" applyFont="1" applyBorder="1" applyProtection="1">
      <protection locked="0"/>
    </xf>
    <xf numFmtId="167" fontId="157" fillId="0" borderId="41" xfId="3" applyNumberFormat="1" applyFont="1" applyBorder="1" applyProtection="1">
      <protection locked="0"/>
    </xf>
    <xf numFmtId="167" fontId="157" fillId="0" borderId="47" xfId="3" applyNumberFormat="1" applyFont="1" applyBorder="1" applyProtection="1">
      <protection locked="0"/>
    </xf>
    <xf numFmtId="167" fontId="157" fillId="0" borderId="48" xfId="3" applyNumberFormat="1" applyFont="1" applyBorder="1" applyProtection="1">
      <protection locked="0"/>
    </xf>
    <xf numFmtId="167" fontId="157" fillId="0" borderId="41" xfId="3" applyNumberFormat="1" applyFont="1" applyFill="1" applyBorder="1" applyAlignment="1" applyProtection="1">
      <protection locked="0"/>
    </xf>
    <xf numFmtId="167" fontId="157" fillId="0" borderId="0" xfId="0" applyNumberFormat="1" applyFont="1"/>
    <xf numFmtId="167" fontId="157" fillId="0" borderId="38" xfId="3" applyNumberFormat="1" applyFont="1" applyBorder="1" applyProtection="1">
      <protection locked="0"/>
    </xf>
    <xf numFmtId="167" fontId="157" fillId="0" borderId="38" xfId="3" applyNumberFormat="1" applyFont="1" applyFill="1" applyBorder="1" applyProtection="1">
      <protection locked="0"/>
    </xf>
    <xf numFmtId="167" fontId="157" fillId="0" borderId="48" xfId="3" applyNumberFormat="1" applyFont="1" applyFill="1" applyBorder="1" applyProtection="1">
      <protection locked="0"/>
    </xf>
    <xf numFmtId="167" fontId="157" fillId="0" borderId="47" xfId="3" applyNumberFormat="1" applyFont="1" applyFill="1" applyBorder="1" applyProtection="1">
      <protection locked="0"/>
    </xf>
    <xf numFmtId="167" fontId="157" fillId="0" borderId="0" xfId="3" applyNumberFormat="1" applyFont="1" applyFill="1" applyBorder="1" applyProtection="1">
      <protection locked="0"/>
    </xf>
    <xf numFmtId="0" fontId="104" fillId="0" borderId="5" xfId="21" applyFont="1" applyBorder="1" applyProtection="1">
      <protection locked="0"/>
    </xf>
    <xf numFmtId="167" fontId="61" fillId="0" borderId="162" xfId="3" applyNumberFormat="1" applyFont="1" applyBorder="1" applyProtection="1">
      <protection locked="0"/>
    </xf>
    <xf numFmtId="0" fontId="57" fillId="6" borderId="74" xfId="21" applyFont="1" applyFill="1" applyBorder="1" applyAlignment="1" applyProtection="1">
      <alignment horizontal="left" vertical="center" wrapText="1"/>
      <protection locked="0"/>
    </xf>
    <xf numFmtId="0" fontId="61" fillId="0" borderId="46" xfId="21" applyFont="1" applyBorder="1" applyProtection="1">
      <protection locked="0"/>
    </xf>
    <xf numFmtId="0" fontId="61" fillId="0" borderId="37" xfId="21" applyFont="1" applyBorder="1" applyProtection="1">
      <protection locked="0"/>
    </xf>
    <xf numFmtId="0" fontId="57" fillId="36" borderId="80" xfId="21" applyFont="1" applyFill="1" applyBorder="1" applyAlignment="1" applyProtection="1">
      <alignment vertical="center" textRotation="255" wrapText="1"/>
      <protection locked="0"/>
    </xf>
    <xf numFmtId="167" fontId="61" fillId="36" borderId="41" xfId="3" applyNumberFormat="1" applyFont="1" applyFill="1" applyBorder="1" applyProtection="1">
      <protection locked="0"/>
    </xf>
    <xf numFmtId="167" fontId="61" fillId="36" borderId="162" xfId="3" applyNumberFormat="1" applyFont="1" applyFill="1" applyBorder="1" applyProtection="1">
      <protection locked="0"/>
    </xf>
    <xf numFmtId="0" fontId="57" fillId="36" borderId="131" xfId="21" applyFont="1" applyFill="1" applyBorder="1" applyAlignment="1" applyProtection="1">
      <alignment vertical="center" textRotation="255" wrapText="1"/>
      <protection locked="0"/>
    </xf>
    <xf numFmtId="167" fontId="61" fillId="36" borderId="44" xfId="3" applyNumberFormat="1" applyFont="1" applyFill="1" applyBorder="1" applyProtection="1">
      <protection locked="0"/>
    </xf>
    <xf numFmtId="167" fontId="61" fillId="36" borderId="17" xfId="3" applyNumberFormat="1" applyFont="1" applyFill="1" applyBorder="1" applyProtection="1">
      <protection locked="0"/>
    </xf>
    <xf numFmtId="167" fontId="61" fillId="36" borderId="99" xfId="3" applyNumberFormat="1" applyFont="1" applyFill="1" applyBorder="1" applyProtection="1">
      <protection locked="0"/>
    </xf>
    <xf numFmtId="0" fontId="57" fillId="6" borderId="199" xfId="21" applyFont="1" applyFill="1" applyBorder="1" applyAlignment="1" applyProtection="1">
      <alignment horizontal="center" vertical="center" wrapText="1"/>
      <protection locked="0"/>
    </xf>
    <xf numFmtId="165" fontId="57" fillId="0" borderId="0" xfId="21" applyNumberFormat="1" applyFont="1" applyAlignment="1" applyProtection="1">
      <alignment horizontal="left"/>
      <protection locked="0"/>
    </xf>
    <xf numFmtId="0" fontId="55" fillId="0" borderId="3" xfId="22" applyBorder="1" applyAlignment="1" applyProtection="1">
      <alignment horizontal="centerContinuous"/>
      <protection locked="0"/>
    </xf>
    <xf numFmtId="0" fontId="55" fillId="0" borderId="5" xfId="22" applyBorder="1" applyAlignment="1" applyProtection="1">
      <alignment horizontal="centerContinuous"/>
      <protection locked="0"/>
    </xf>
    <xf numFmtId="0" fontId="62" fillId="0" borderId="5" xfId="22" applyFont="1" applyBorder="1" applyAlignment="1" applyProtection="1">
      <alignment horizontal="left"/>
      <protection locked="0"/>
    </xf>
    <xf numFmtId="0" fontId="4" fillId="2" borderId="64" xfId="22" applyFont="1" applyFill="1" applyBorder="1" applyAlignment="1" applyProtection="1">
      <alignment horizontal="center" vertical="center"/>
      <protection locked="0"/>
    </xf>
    <xf numFmtId="167" fontId="22" fillId="4" borderId="162" xfId="3" applyNumberFormat="1" applyFont="1" applyFill="1" applyBorder="1" applyAlignment="1" applyProtection="1">
      <alignment vertical="center"/>
      <protection locked="0"/>
    </xf>
    <xf numFmtId="1" fontId="4" fillId="8" borderId="9" xfId="7" applyNumberFormat="1" applyFont="1" applyFill="1" applyBorder="1" applyAlignment="1" applyProtection="1">
      <alignment vertical="center"/>
      <protection locked="0"/>
    </xf>
    <xf numFmtId="167" fontId="4" fillId="8" borderId="145" xfId="3" applyNumberFormat="1" applyFont="1" applyFill="1" applyBorder="1" applyAlignment="1" applyProtection="1">
      <alignment vertical="center"/>
      <protection locked="0"/>
    </xf>
    <xf numFmtId="167" fontId="17" fillId="0" borderId="38" xfId="3" applyNumberFormat="1" applyFont="1" applyBorder="1" applyAlignment="1" applyProtection="1">
      <alignment vertical="center"/>
      <protection locked="0"/>
    </xf>
    <xf numFmtId="167" fontId="17" fillId="0" borderId="39" xfId="3" applyNumberFormat="1" applyFont="1" applyBorder="1" applyAlignment="1" applyProtection="1">
      <alignment vertical="center"/>
      <protection locked="0"/>
    </xf>
    <xf numFmtId="167" fontId="4" fillId="8" borderId="152" xfId="3" applyNumberFormat="1" applyFont="1" applyFill="1" applyBorder="1" applyAlignment="1" applyProtection="1">
      <alignment vertical="center"/>
      <protection locked="0"/>
    </xf>
    <xf numFmtId="167" fontId="17" fillId="0" borderId="58" xfId="3" applyNumberFormat="1" applyFont="1" applyBorder="1" applyAlignment="1" applyProtection="1">
      <alignment vertical="center"/>
      <protection locked="0"/>
    </xf>
    <xf numFmtId="167" fontId="17" fillId="0" borderId="56" xfId="3" applyNumberFormat="1" applyFont="1" applyBorder="1" applyAlignment="1" applyProtection="1">
      <alignment vertical="center"/>
      <protection locked="0"/>
    </xf>
    <xf numFmtId="167" fontId="17" fillId="0" borderId="40" xfId="3" applyNumberFormat="1" applyFont="1" applyBorder="1" applyAlignment="1" applyProtection="1">
      <alignment vertical="center"/>
      <protection locked="0"/>
    </xf>
    <xf numFmtId="167" fontId="17" fillId="0" borderId="49" xfId="3" applyNumberFormat="1" applyFont="1" applyBorder="1" applyAlignment="1" applyProtection="1">
      <alignment vertical="center"/>
      <protection locked="0"/>
    </xf>
    <xf numFmtId="167" fontId="17" fillId="0" borderId="57" xfId="3" applyNumberFormat="1" applyFont="1" applyBorder="1" applyAlignment="1" applyProtection="1">
      <alignment vertical="center"/>
      <protection locked="0"/>
    </xf>
    <xf numFmtId="167" fontId="17" fillId="0" borderId="161" xfId="3" applyNumberFormat="1" applyFont="1" applyBorder="1" applyAlignment="1" applyProtection="1">
      <alignment vertical="center"/>
      <protection locked="0"/>
    </xf>
    <xf numFmtId="167" fontId="17" fillId="0" borderId="162" xfId="3" applyNumberFormat="1" applyFont="1" applyBorder="1" applyAlignment="1" applyProtection="1">
      <alignment vertical="center"/>
      <protection locked="0"/>
    </xf>
    <xf numFmtId="167" fontId="102" fillId="64" borderId="63" xfId="3" applyNumberFormat="1" applyFont="1" applyFill="1" applyBorder="1" applyAlignment="1" applyProtection="1">
      <alignment vertical="center"/>
      <protection locked="0"/>
    </xf>
    <xf numFmtId="167" fontId="102" fillId="64" borderId="66" xfId="3" applyNumberFormat="1" applyFont="1" applyFill="1" applyBorder="1" applyAlignment="1" applyProtection="1">
      <alignment vertical="center"/>
      <protection locked="0"/>
    </xf>
    <xf numFmtId="167" fontId="102" fillId="64" borderId="145" xfId="3" applyNumberFormat="1" applyFont="1" applyFill="1" applyBorder="1" applyAlignment="1" applyProtection="1">
      <alignment vertical="center"/>
      <protection locked="0"/>
    </xf>
    <xf numFmtId="167" fontId="102" fillId="64" borderId="67" xfId="3" applyNumberFormat="1" applyFont="1" applyFill="1" applyBorder="1" applyAlignment="1" applyProtection="1">
      <alignment vertical="center"/>
      <protection locked="0"/>
    </xf>
    <xf numFmtId="167" fontId="4" fillId="62" borderId="48" xfId="3" applyNumberFormat="1" applyFont="1" applyFill="1" applyBorder="1" applyAlignment="1" applyProtection="1">
      <alignment vertical="center"/>
      <protection locked="0"/>
    </xf>
    <xf numFmtId="167" fontId="4" fillId="62" borderId="42" xfId="3" applyNumberFormat="1" applyFont="1" applyFill="1" applyBorder="1" applyAlignment="1" applyProtection="1">
      <alignment vertical="center"/>
      <protection locked="0"/>
    </xf>
    <xf numFmtId="0" fontId="101" fillId="0" borderId="4" xfId="0" applyFont="1" applyBorder="1" applyAlignment="1" applyProtection="1">
      <alignment vertical="center"/>
      <protection locked="0"/>
    </xf>
    <xf numFmtId="0" fontId="21" fillId="0" borderId="4" xfId="0" applyFont="1" applyBorder="1" applyProtection="1">
      <protection locked="0"/>
    </xf>
    <xf numFmtId="0" fontId="21" fillId="15" borderId="118" xfId="0" applyFont="1" applyFill="1" applyBorder="1" applyProtection="1">
      <protection locked="0"/>
    </xf>
    <xf numFmtId="0" fontId="158" fillId="0" borderId="4" xfId="25" applyFont="1" applyBorder="1" applyProtection="1">
      <protection locked="0"/>
    </xf>
    <xf numFmtId="0" fontId="55" fillId="0" borderId="0" xfId="25" applyProtection="1">
      <protection locked="0"/>
    </xf>
    <xf numFmtId="0" fontId="55" fillId="0" borderId="0" xfId="25" applyAlignment="1" applyProtection="1">
      <alignment horizontal="right"/>
      <protection locked="0"/>
    </xf>
    <xf numFmtId="0" fontId="55" fillId="0" borderId="192" xfId="25" applyBorder="1" applyAlignment="1" applyProtection="1">
      <alignment vertical="center" wrapText="1"/>
      <protection locked="0"/>
    </xf>
    <xf numFmtId="167" fontId="55" fillId="26" borderId="162" xfId="3" applyNumberFormat="1" applyFont="1" applyFill="1" applyBorder="1" applyAlignment="1" applyProtection="1">
      <alignment vertical="center"/>
      <protection locked="0"/>
    </xf>
    <xf numFmtId="167" fontId="55" fillId="57" borderId="162" xfId="3" applyNumberFormat="1" applyFont="1" applyFill="1" applyBorder="1" applyAlignment="1" applyProtection="1">
      <alignment vertical="center"/>
      <protection locked="0"/>
    </xf>
    <xf numFmtId="167" fontId="55" fillId="28" borderId="162" xfId="3" applyNumberFormat="1" applyFont="1" applyFill="1" applyBorder="1" applyAlignment="1" applyProtection="1">
      <alignment horizontal="right" vertical="center"/>
      <protection locked="0"/>
    </xf>
    <xf numFmtId="167" fontId="55" fillId="62" borderId="175" xfId="3" applyNumberFormat="1" applyFont="1" applyFill="1" applyBorder="1" applyAlignment="1" applyProtection="1">
      <alignment vertical="center"/>
      <protection locked="0"/>
    </xf>
    <xf numFmtId="0" fontId="66" fillId="0" borderId="2" xfId="26" applyFont="1" applyBorder="1" applyAlignment="1" applyProtection="1">
      <alignment horizontal="centerContinuous"/>
      <protection locked="0"/>
    </xf>
    <xf numFmtId="0" fontId="66" fillId="0" borderId="0" xfId="26" applyFont="1" applyAlignment="1" applyProtection="1">
      <alignment horizontal="centerContinuous"/>
      <protection locked="0"/>
    </xf>
    <xf numFmtId="0" fontId="154" fillId="0" borderId="0" xfId="26" applyFont="1" applyAlignment="1" applyProtection="1">
      <alignment horizontal="centerContinuous"/>
      <protection locked="0"/>
    </xf>
    <xf numFmtId="0" fontId="6" fillId="0" borderId="4" xfId="26" applyFont="1" applyBorder="1" applyAlignment="1" applyProtection="1">
      <alignment horizontal="centerContinuous"/>
      <protection locked="0"/>
    </xf>
    <xf numFmtId="0" fontId="7" fillId="11" borderId="74" xfId="26" applyFont="1" applyFill="1" applyBorder="1" applyAlignment="1" applyProtection="1">
      <alignment wrapText="1"/>
      <protection locked="0"/>
    </xf>
    <xf numFmtId="0" fontId="7" fillId="11" borderId="205" xfId="26" applyFont="1" applyFill="1" applyBorder="1" applyAlignment="1" applyProtection="1">
      <alignment wrapText="1"/>
      <protection locked="0"/>
    </xf>
    <xf numFmtId="0" fontId="78" fillId="0" borderId="0" xfId="0" applyFont="1" applyProtection="1">
      <protection locked="0"/>
    </xf>
    <xf numFmtId="167" fontId="33" fillId="0" borderId="210" xfId="3" applyNumberFormat="1" applyFont="1" applyFill="1" applyBorder="1" applyAlignment="1" applyProtection="1">
      <alignment vertical="center"/>
      <protection locked="0"/>
    </xf>
    <xf numFmtId="167" fontId="33" fillId="0" borderId="181" xfId="3" applyNumberFormat="1" applyFont="1" applyFill="1" applyBorder="1" applyAlignment="1" applyProtection="1">
      <alignment vertical="center"/>
      <protection locked="0"/>
    </xf>
    <xf numFmtId="167" fontId="33" fillId="0" borderId="211" xfId="3" applyNumberFormat="1" applyFont="1" applyFill="1" applyBorder="1" applyAlignment="1" applyProtection="1">
      <alignment vertical="center"/>
      <protection locked="0"/>
    </xf>
    <xf numFmtId="0" fontId="159" fillId="0" borderId="0" xfId="0" applyFont="1" applyAlignment="1" applyProtection="1">
      <alignment vertical="center"/>
      <protection locked="0"/>
    </xf>
    <xf numFmtId="0" fontId="152" fillId="0" borderId="0" xfId="0" applyFont="1" applyAlignment="1" applyProtection="1">
      <alignment vertical="center"/>
      <protection locked="0"/>
    </xf>
    <xf numFmtId="0" fontId="152" fillId="0" borderId="165" xfId="0" applyFont="1" applyBorder="1" applyAlignment="1" applyProtection="1">
      <alignment vertical="center"/>
      <protection locked="0"/>
    </xf>
    <xf numFmtId="0" fontId="152" fillId="0" borderId="212" xfId="0" applyFont="1" applyBorder="1" applyAlignment="1" applyProtection="1">
      <alignment vertical="center"/>
      <protection locked="0"/>
    </xf>
    <xf numFmtId="0" fontId="152" fillId="7" borderId="0" xfId="0" applyFont="1" applyFill="1" applyAlignment="1" applyProtection="1">
      <alignment vertical="center"/>
      <protection locked="0"/>
    </xf>
    <xf numFmtId="0" fontId="34" fillId="7" borderId="124" xfId="0" applyFont="1" applyFill="1" applyBorder="1" applyAlignment="1" applyProtection="1">
      <alignment horizontal="left" vertical="center" wrapText="1"/>
      <protection locked="0"/>
    </xf>
    <xf numFmtId="167" fontId="34" fillId="0" borderId="213" xfId="3" applyNumberFormat="1" applyFont="1" applyFill="1" applyBorder="1" applyAlignment="1" applyProtection="1">
      <alignment vertical="center"/>
      <protection locked="0"/>
    </xf>
    <xf numFmtId="167" fontId="34" fillId="0" borderId="127" xfId="3" applyNumberFormat="1" applyFont="1" applyFill="1" applyBorder="1" applyAlignment="1" applyProtection="1">
      <alignment vertical="center"/>
      <protection locked="0"/>
    </xf>
    <xf numFmtId="167" fontId="34" fillId="0" borderId="99" xfId="3" applyNumberFormat="1" applyFont="1" applyFill="1" applyBorder="1" applyAlignment="1" applyProtection="1">
      <alignment vertical="center"/>
      <protection locked="0"/>
    </xf>
    <xf numFmtId="167" fontId="34" fillId="0" borderId="214" xfId="3" applyNumberFormat="1" applyFont="1" applyFill="1" applyBorder="1" applyAlignment="1" applyProtection="1">
      <alignment vertical="center"/>
      <protection locked="0"/>
    </xf>
    <xf numFmtId="167" fontId="34" fillId="0" borderId="215" xfId="3" applyNumberFormat="1" applyFont="1" applyFill="1" applyBorder="1" applyAlignment="1" applyProtection="1">
      <alignment vertical="center"/>
      <protection locked="0"/>
    </xf>
    <xf numFmtId="167" fontId="34" fillId="0" borderId="175" xfId="3" applyNumberFormat="1" applyFont="1" applyFill="1" applyBorder="1" applyAlignment="1" applyProtection="1">
      <alignment vertical="center"/>
      <protection locked="0"/>
    </xf>
    <xf numFmtId="0" fontId="34" fillId="0" borderId="0" xfId="0" applyFont="1" applyProtection="1">
      <protection locked="0"/>
    </xf>
    <xf numFmtId="0" fontId="7" fillId="11" borderId="207" xfId="26" applyFont="1" applyFill="1" applyBorder="1" applyAlignment="1" applyProtection="1">
      <alignment horizontal="center" wrapText="1"/>
      <protection locked="0"/>
    </xf>
    <xf numFmtId="0" fontId="7" fillId="11" borderId="208" xfId="26" applyFont="1" applyFill="1" applyBorder="1" applyAlignment="1" applyProtection="1">
      <alignment horizontal="center" wrapText="1"/>
      <protection locked="0"/>
    </xf>
    <xf numFmtId="0" fontId="7" fillId="11" borderId="134" xfId="26" applyFont="1" applyFill="1" applyBorder="1" applyAlignment="1" applyProtection="1">
      <alignment horizontal="center" wrapText="1"/>
      <protection locked="0"/>
    </xf>
    <xf numFmtId="0" fontId="7" fillId="11" borderId="209" xfId="26" applyFont="1" applyFill="1" applyBorder="1" applyAlignment="1" applyProtection="1">
      <alignment horizontal="center" wrapText="1"/>
      <protection locked="0"/>
    </xf>
    <xf numFmtId="0" fontId="7" fillId="6" borderId="74" xfId="26" applyFont="1" applyFill="1" applyBorder="1" applyAlignment="1" applyProtection="1">
      <alignment wrapText="1"/>
      <protection locked="0"/>
    </xf>
    <xf numFmtId="43" fontId="7" fillId="6" borderId="207" xfId="3" applyFont="1" applyFill="1" applyBorder="1" applyAlignment="1" applyProtection="1">
      <alignment horizontal="left" wrapText="1"/>
      <protection locked="0"/>
    </xf>
    <xf numFmtId="43" fontId="7" fillId="6" borderId="183" xfId="3" applyFont="1" applyFill="1" applyBorder="1" applyAlignment="1" applyProtection="1">
      <alignment wrapText="1"/>
      <protection locked="0"/>
    </xf>
    <xf numFmtId="43" fontId="7" fillId="6" borderId="146" xfId="3" applyFont="1" applyFill="1" applyBorder="1" applyAlignment="1" applyProtection="1">
      <alignment wrapText="1"/>
      <protection locked="0"/>
    </xf>
    <xf numFmtId="43" fontId="7" fillId="6" borderId="67" xfId="3" applyFont="1" applyFill="1" applyBorder="1" applyAlignment="1" applyProtection="1">
      <alignment wrapText="1"/>
      <protection locked="0"/>
    </xf>
    <xf numFmtId="0" fontId="33" fillId="0" borderId="195" xfId="0" applyFont="1" applyBorder="1" applyAlignment="1" applyProtection="1">
      <alignment horizontal="center" vertical="center" wrapText="1"/>
      <protection locked="0"/>
    </xf>
    <xf numFmtId="167" fontId="33" fillId="0" borderId="216" xfId="3" applyNumberFormat="1" applyFont="1" applyFill="1" applyBorder="1" applyAlignment="1" applyProtection="1">
      <alignment horizontal="center" vertical="center" wrapText="1"/>
      <protection locked="0"/>
    </xf>
    <xf numFmtId="167" fontId="33" fillId="0" borderId="180" xfId="3" applyNumberFormat="1" applyFont="1" applyFill="1" applyBorder="1" applyAlignment="1" applyProtection="1">
      <alignment horizontal="center" vertical="center" wrapText="1"/>
      <protection locked="0"/>
    </xf>
    <xf numFmtId="167" fontId="33" fillId="0" borderId="134" xfId="3" applyNumberFormat="1" applyFont="1" applyFill="1" applyBorder="1" applyAlignment="1" applyProtection="1">
      <alignment vertical="center"/>
      <protection locked="0"/>
    </xf>
    <xf numFmtId="167" fontId="33" fillId="0" borderId="208" xfId="3" applyNumberFormat="1" applyFont="1" applyFill="1" applyBorder="1" applyAlignment="1" applyProtection="1">
      <alignment horizontal="center" vertical="center" wrapText="1"/>
      <protection locked="0"/>
    </xf>
    <xf numFmtId="167" fontId="33" fillId="0" borderId="209" xfId="3" applyNumberFormat="1" applyFont="1" applyFill="1" applyBorder="1" applyAlignment="1" applyProtection="1">
      <alignment vertical="center"/>
      <protection locked="0"/>
    </xf>
    <xf numFmtId="167" fontId="33" fillId="0" borderId="205" xfId="3" applyNumberFormat="1" applyFont="1" applyFill="1" applyBorder="1" applyAlignment="1" applyProtection="1">
      <alignment vertical="center"/>
      <protection locked="0"/>
    </xf>
    <xf numFmtId="167" fontId="33" fillId="0" borderId="210" xfId="3" applyNumberFormat="1" applyFont="1" applyFill="1" applyBorder="1" applyAlignment="1" applyProtection="1">
      <alignment horizontal="center" vertical="center" wrapText="1"/>
      <protection locked="0"/>
    </xf>
    <xf numFmtId="167" fontId="33" fillId="0" borderId="181" xfId="3" applyNumberFormat="1" applyFont="1" applyFill="1" applyBorder="1" applyAlignment="1" applyProtection="1">
      <alignment horizontal="center" vertical="center" wrapText="1"/>
      <protection locked="0"/>
    </xf>
    <xf numFmtId="0" fontId="33" fillId="0" borderId="55" xfId="0" applyFont="1" applyBorder="1" applyAlignment="1" applyProtection="1">
      <alignment horizontal="center" vertical="center" wrapText="1"/>
      <protection locked="0"/>
    </xf>
    <xf numFmtId="167" fontId="33" fillId="0" borderId="217" xfId="3" applyNumberFormat="1" applyFont="1" applyFill="1" applyBorder="1" applyAlignment="1" applyProtection="1">
      <alignment horizontal="center" vertical="center" wrapText="1"/>
      <protection locked="0"/>
    </xf>
    <xf numFmtId="167" fontId="33" fillId="0" borderId="58" xfId="3" applyNumberFormat="1" applyFont="1" applyFill="1" applyBorder="1" applyAlignment="1" applyProtection="1">
      <alignment horizontal="center" vertical="center" wrapText="1"/>
      <protection locked="0"/>
    </xf>
    <xf numFmtId="167" fontId="33" fillId="0" borderId="85" xfId="3" applyNumberFormat="1" applyFont="1" applyFill="1" applyBorder="1" applyAlignment="1" applyProtection="1">
      <alignment vertical="center"/>
      <protection locked="0"/>
    </xf>
    <xf numFmtId="167" fontId="33" fillId="0" borderId="182" xfId="3" applyNumberFormat="1" applyFont="1" applyFill="1" applyBorder="1" applyAlignment="1" applyProtection="1">
      <alignment horizontal="center" vertical="center" wrapText="1"/>
      <protection locked="0"/>
    </xf>
    <xf numFmtId="167" fontId="33" fillId="0" borderId="218" xfId="3" applyNumberFormat="1" applyFont="1" applyFill="1" applyBorder="1" applyAlignment="1" applyProtection="1">
      <alignment vertical="center"/>
      <protection locked="0"/>
    </xf>
    <xf numFmtId="0" fontId="23" fillId="0" borderId="0" xfId="0" applyFont="1" applyAlignment="1" applyProtection="1">
      <alignment vertical="center"/>
      <protection locked="0"/>
    </xf>
    <xf numFmtId="43" fontId="11" fillId="0" borderId="0" xfId="3" applyFont="1" applyFill="1" applyAlignment="1" applyProtection="1">
      <alignment horizontal="center" vertical="center"/>
      <protection locked="0"/>
    </xf>
    <xf numFmtId="43" fontId="66" fillId="0" borderId="0" xfId="3" applyFont="1" applyBorder="1" applyAlignment="1" applyProtection="1">
      <alignment horizontal="centerContinuous"/>
      <protection locked="0"/>
    </xf>
    <xf numFmtId="43" fontId="17" fillId="0" borderId="0" xfId="3" applyFont="1" applyBorder="1" applyAlignment="1" applyProtection="1">
      <alignment horizontal="centerContinuous"/>
      <protection locked="0"/>
    </xf>
    <xf numFmtId="43" fontId="15" fillId="0" borderId="0" xfId="3" applyFont="1" applyBorder="1" applyAlignment="1" applyProtection="1">
      <alignment horizontal="centerContinuous"/>
      <protection locked="0"/>
    </xf>
    <xf numFmtId="167" fontId="34" fillId="26" borderId="219" xfId="3" applyNumberFormat="1" applyFont="1" applyFill="1" applyBorder="1" applyAlignment="1" applyProtection="1">
      <alignment vertical="center"/>
      <protection locked="0"/>
    </xf>
    <xf numFmtId="167" fontId="34" fillId="26" borderId="190" xfId="3" applyNumberFormat="1" applyFont="1" applyFill="1" applyBorder="1" applyAlignment="1" applyProtection="1">
      <alignment vertical="center"/>
      <protection locked="0"/>
    </xf>
    <xf numFmtId="167" fontId="34" fillId="26" borderId="220" xfId="3" applyNumberFormat="1" applyFont="1" applyFill="1" applyBorder="1" applyAlignment="1" applyProtection="1">
      <alignment vertical="center"/>
      <protection locked="0"/>
    </xf>
    <xf numFmtId="167" fontId="34" fillId="26" borderId="221" xfId="3" applyNumberFormat="1" applyFont="1" applyFill="1" applyBorder="1" applyAlignment="1" applyProtection="1">
      <alignment vertical="center"/>
      <protection locked="0"/>
    </xf>
    <xf numFmtId="167" fontId="34" fillId="26" borderId="222" xfId="3" applyNumberFormat="1" applyFont="1" applyFill="1" applyBorder="1" applyAlignment="1" applyProtection="1">
      <alignment vertical="center"/>
      <protection locked="0"/>
    </xf>
    <xf numFmtId="167" fontId="34" fillId="26" borderId="198" xfId="3" applyNumberFormat="1" applyFont="1" applyFill="1" applyBorder="1" applyAlignment="1" applyProtection="1">
      <alignment vertical="center"/>
      <protection locked="0"/>
    </xf>
    <xf numFmtId="0" fontId="119" fillId="0" borderId="4"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119" fillId="0" borderId="0" xfId="0" applyFont="1" applyAlignment="1" applyProtection="1">
      <alignment horizontal="center" vertical="center"/>
      <protection locked="0"/>
    </xf>
    <xf numFmtId="0" fontId="119" fillId="0" borderId="0" xfId="0" applyFont="1" applyAlignment="1" applyProtection="1">
      <alignment vertical="center"/>
      <protection locked="0"/>
    </xf>
    <xf numFmtId="0" fontId="119" fillId="0" borderId="5" xfId="0" applyFont="1" applyBorder="1" applyAlignment="1" applyProtection="1">
      <alignment horizontal="center" vertical="center"/>
      <protection locked="0"/>
    </xf>
    <xf numFmtId="0" fontId="2" fillId="0" borderId="1" xfId="0" applyFont="1" applyBorder="1"/>
    <xf numFmtId="0" fontId="0" fillId="0" borderId="2" xfId="0" applyBorder="1"/>
    <xf numFmtId="0" fontId="0" fillId="0" borderId="3" xfId="0" applyBorder="1"/>
    <xf numFmtId="0" fontId="2" fillId="0" borderId="4" xfId="0" applyFont="1" applyBorder="1"/>
    <xf numFmtId="0" fontId="82" fillId="0" borderId="0" xfId="0" applyFont="1"/>
    <xf numFmtId="0" fontId="0" fillId="0" borderId="5" xfId="0" applyBorder="1"/>
    <xf numFmtId="0" fontId="119" fillId="0" borderId="4" xfId="0" applyFont="1" applyBorder="1"/>
    <xf numFmtId="0" fontId="119" fillId="0" borderId="5" xfId="0" applyFont="1" applyBorder="1"/>
    <xf numFmtId="0" fontId="0" fillId="0" borderId="4" xfId="0" applyBorder="1"/>
    <xf numFmtId="0" fontId="119" fillId="0" borderId="0" xfId="0" applyFont="1" applyAlignment="1">
      <alignment horizontal="right"/>
    </xf>
    <xf numFmtId="0" fontId="119" fillId="0" borderId="5" xfId="0" applyFont="1" applyBorder="1" applyAlignment="1">
      <alignment horizontal="right"/>
    </xf>
    <xf numFmtId="0" fontId="2" fillId="26" borderId="43" xfId="0" applyFont="1" applyFill="1" applyBorder="1"/>
    <xf numFmtId="166" fontId="0" fillId="0" borderId="42" xfId="31" applyNumberFormat="1" applyFont="1" applyBorder="1"/>
    <xf numFmtId="166" fontId="2" fillId="26" borderId="42" xfId="31" applyNumberFormat="1" applyFont="1" applyFill="1" applyBorder="1"/>
    <xf numFmtId="166" fontId="0" fillId="0" borderId="0" xfId="31" applyNumberFormat="1" applyFont="1" applyBorder="1"/>
    <xf numFmtId="166" fontId="0" fillId="0" borderId="5" xfId="31" applyNumberFormat="1" applyFont="1" applyBorder="1"/>
    <xf numFmtId="0" fontId="2" fillId="44" borderId="43" xfId="0" applyFont="1" applyFill="1" applyBorder="1"/>
    <xf numFmtId="166" fontId="2" fillId="44" borderId="42" xfId="31" applyNumberFormat="1" applyFont="1" applyFill="1" applyBorder="1"/>
    <xf numFmtId="0" fontId="2" fillId="42" borderId="43" xfId="0" applyFont="1" applyFill="1" applyBorder="1"/>
    <xf numFmtId="166" fontId="2" fillId="42" borderId="42" xfId="31" applyNumberFormat="1" applyFont="1" applyFill="1" applyBorder="1"/>
    <xf numFmtId="0" fontId="2" fillId="61" borderId="43" xfId="0" applyFont="1" applyFill="1" applyBorder="1"/>
    <xf numFmtId="0" fontId="0" fillId="0" borderId="31" xfId="0" applyBorder="1"/>
    <xf numFmtId="0" fontId="0" fillId="0" borderId="32" xfId="0" applyBorder="1"/>
    <xf numFmtId="0" fontId="36" fillId="0" borderId="5" xfId="0" applyFont="1" applyBorder="1" applyAlignment="1" applyProtection="1">
      <alignment vertical="center"/>
      <protection locked="0"/>
    </xf>
    <xf numFmtId="0" fontId="22" fillId="0" borderId="5" xfId="0" applyFont="1" applyBorder="1" applyAlignment="1" applyProtection="1">
      <alignment vertical="center"/>
      <protection locked="0"/>
    </xf>
    <xf numFmtId="0" fontId="50" fillId="0" borderId="5" xfId="0" applyFont="1" applyBorder="1" applyAlignment="1" applyProtection="1">
      <alignment vertical="center"/>
      <protection locked="0"/>
    </xf>
    <xf numFmtId="0" fontId="36" fillId="7" borderId="5" xfId="0" applyFont="1" applyFill="1" applyBorder="1" applyAlignment="1" applyProtection="1">
      <alignment vertical="center"/>
      <protection locked="0"/>
    </xf>
    <xf numFmtId="0" fontId="36" fillId="15" borderId="5" xfId="0" applyFont="1" applyFill="1" applyBorder="1" applyAlignment="1" applyProtection="1">
      <alignment vertical="center"/>
      <protection locked="0"/>
    </xf>
    <xf numFmtId="0" fontId="36" fillId="9" borderId="5" xfId="0" applyFont="1" applyFill="1" applyBorder="1" applyAlignment="1" applyProtection="1">
      <alignment vertical="center"/>
      <protection locked="0"/>
    </xf>
    <xf numFmtId="0" fontId="0" fillId="0" borderId="32" xfId="0" applyBorder="1" applyAlignment="1" applyProtection="1">
      <alignment vertical="center"/>
      <protection locked="0"/>
    </xf>
    <xf numFmtId="0" fontId="0" fillId="0" borderId="36" xfId="0" applyBorder="1" applyAlignment="1" applyProtection="1">
      <alignment vertical="center"/>
      <protection locked="0"/>
    </xf>
    <xf numFmtId="0" fontId="109" fillId="0" borderId="0" xfId="28" applyFont="1" applyAlignment="1" applyProtection="1">
      <alignment vertical="center"/>
      <protection locked="0"/>
    </xf>
    <xf numFmtId="0" fontId="108" fillId="0" borderId="32" xfId="28" applyFont="1" applyBorder="1" applyAlignment="1" applyProtection="1">
      <alignment horizontal="left" vertical="center" wrapText="1"/>
      <protection locked="0"/>
    </xf>
    <xf numFmtId="3" fontId="87" fillId="11" borderId="48" xfId="28" applyNumberFormat="1" applyFont="1" applyFill="1" applyBorder="1" applyAlignment="1" applyProtection="1">
      <protection locked="0"/>
    </xf>
    <xf numFmtId="0" fontId="109" fillId="0" borderId="1" xfId="28" applyFont="1" applyBorder="1" applyAlignment="1" applyProtection="1">
      <alignment vertical="center"/>
      <protection locked="0"/>
    </xf>
    <xf numFmtId="0" fontId="109" fillId="0" borderId="2" xfId="28" applyFont="1" applyBorder="1" applyAlignment="1" applyProtection="1">
      <alignment vertical="center"/>
      <protection locked="0"/>
    </xf>
    <xf numFmtId="0" fontId="109" fillId="0" borderId="3" xfId="28" applyFont="1" applyBorder="1" applyAlignment="1" applyProtection="1">
      <alignment vertical="center"/>
      <protection locked="0"/>
    </xf>
    <xf numFmtId="0" fontId="106" fillId="25" borderId="42" xfId="28" applyFont="1" applyFill="1" applyBorder="1" applyAlignment="1" applyProtection="1">
      <protection locked="0"/>
    </xf>
    <xf numFmtId="3" fontId="107" fillId="0" borderId="42" xfId="0" applyNumberFormat="1" applyFont="1" applyBorder="1"/>
    <xf numFmtId="0" fontId="108" fillId="0" borderId="162" xfId="28" applyFont="1" applyBorder="1" applyAlignment="1" applyProtection="1">
      <alignment horizontal="left" vertical="center" wrapText="1"/>
      <protection locked="0"/>
    </xf>
    <xf numFmtId="0" fontId="87" fillId="0" borderId="162" xfId="28" applyFont="1" applyBorder="1" applyAlignment="1" applyProtection="1">
      <protection locked="0"/>
    </xf>
    <xf numFmtId="0" fontId="87" fillId="0" borderId="175" xfId="28" applyFont="1" applyBorder="1" applyAlignment="1" applyProtection="1">
      <protection locked="0"/>
    </xf>
    <xf numFmtId="43" fontId="51" fillId="0" borderId="0" xfId="3" applyFont="1"/>
    <xf numFmtId="0" fontId="83" fillId="28" borderId="70" xfId="0" applyFont="1" applyFill="1" applyBorder="1" applyAlignment="1">
      <alignment vertical="center"/>
    </xf>
    <xf numFmtId="0" fontId="84" fillId="28" borderId="70" xfId="0" applyFont="1" applyFill="1" applyBorder="1" applyAlignment="1">
      <alignment vertical="center"/>
    </xf>
    <xf numFmtId="0" fontId="83" fillId="0" borderId="70" xfId="0" applyFont="1" applyBorder="1" applyAlignment="1">
      <alignment vertical="center"/>
    </xf>
    <xf numFmtId="0" fontId="84" fillId="0" borderId="70" xfId="0" applyFont="1" applyBorder="1" applyAlignment="1">
      <alignment vertical="center"/>
    </xf>
    <xf numFmtId="0" fontId="2" fillId="24" borderId="97" xfId="0" applyFont="1" applyFill="1" applyBorder="1" applyAlignment="1">
      <alignment vertical="center"/>
    </xf>
    <xf numFmtId="0" fontId="86" fillId="0" borderId="97" xfId="0" applyFont="1" applyBorder="1" applyAlignment="1">
      <alignment vertical="center"/>
    </xf>
    <xf numFmtId="0" fontId="83" fillId="29" borderId="192" xfId="0" applyFont="1" applyFill="1" applyBorder="1" applyAlignment="1">
      <alignment vertical="center"/>
    </xf>
    <xf numFmtId="3" fontId="83" fillId="29" borderId="162" xfId="0" applyNumberFormat="1" applyFont="1" applyFill="1" applyBorder="1" applyAlignment="1">
      <alignment vertical="center"/>
    </xf>
    <xf numFmtId="3" fontId="84" fillId="29" borderId="162" xfId="0" applyNumberFormat="1" applyFont="1" applyFill="1" applyBorder="1" applyAlignment="1">
      <alignment vertical="center"/>
    </xf>
    <xf numFmtId="0" fontId="82" fillId="0" borderId="0" xfId="0" applyFont="1" applyAlignment="1">
      <alignment vertical="center"/>
    </xf>
    <xf numFmtId="43" fontId="121" fillId="0" borderId="0" xfId="3" applyFont="1" applyBorder="1" applyAlignment="1">
      <alignment vertical="center" wrapText="1"/>
    </xf>
    <xf numFmtId="167" fontId="121" fillId="0" borderId="0" xfId="3" applyNumberFormat="1" applyFont="1" applyBorder="1" applyAlignment="1">
      <alignment vertical="center"/>
    </xf>
    <xf numFmtId="167" fontId="122" fillId="0" borderId="0" xfId="3" applyNumberFormat="1" applyFont="1" applyBorder="1" applyAlignment="1">
      <alignment vertical="center"/>
    </xf>
    <xf numFmtId="43" fontId="120" fillId="29" borderId="68" xfId="3" applyFont="1" applyFill="1" applyBorder="1" applyAlignment="1">
      <alignment vertical="center"/>
    </xf>
    <xf numFmtId="166" fontId="120" fillId="29" borderId="102" xfId="3" applyNumberFormat="1" applyFont="1" applyFill="1" applyBorder="1" applyAlignment="1">
      <alignment vertical="center"/>
    </xf>
    <xf numFmtId="166" fontId="120" fillId="29" borderId="121" xfId="3" applyNumberFormat="1" applyFont="1" applyFill="1" applyBorder="1" applyAlignment="1">
      <alignment vertical="center"/>
    </xf>
    <xf numFmtId="166" fontId="120" fillId="29" borderId="122" xfId="3" applyNumberFormat="1" applyFont="1" applyFill="1" applyBorder="1" applyAlignment="1">
      <alignment vertical="center"/>
    </xf>
    <xf numFmtId="166" fontId="120" fillId="29" borderId="100" xfId="3" applyNumberFormat="1" applyFont="1" applyFill="1" applyBorder="1" applyAlignment="1">
      <alignment vertical="center"/>
    </xf>
    <xf numFmtId="166" fontId="128" fillId="29" borderId="68" xfId="3" applyNumberFormat="1" applyFont="1" applyFill="1" applyBorder="1" applyAlignment="1">
      <alignment vertical="center"/>
    </xf>
    <xf numFmtId="167" fontId="122" fillId="0" borderId="0" xfId="0" applyNumberFormat="1" applyFont="1" applyAlignment="1">
      <alignment vertical="center"/>
    </xf>
    <xf numFmtId="0" fontId="126" fillId="47" borderId="195" xfId="18" applyFont="1" applyFill="1" applyBorder="1" applyAlignment="1">
      <alignment horizontal="left" vertical="center"/>
    </xf>
    <xf numFmtId="0" fontId="126" fillId="47" borderId="9" xfId="18" applyFont="1" applyFill="1" applyBorder="1" applyAlignment="1">
      <alignment horizontal="left" vertical="center" wrapText="1"/>
    </xf>
    <xf numFmtId="0" fontId="122" fillId="0" borderId="4" xfId="18" applyFont="1" applyBorder="1" applyAlignment="1">
      <alignment vertical="center"/>
    </xf>
    <xf numFmtId="167" fontId="126" fillId="47" borderId="13" xfId="29" applyNumberFormat="1" applyFont="1" applyFill="1" applyBorder="1" applyAlignment="1" applyProtection="1">
      <alignment vertical="center"/>
    </xf>
    <xf numFmtId="0" fontId="128" fillId="0" borderId="0" xfId="0" applyFont="1" applyAlignment="1">
      <alignment vertical="center"/>
    </xf>
    <xf numFmtId="0" fontId="126" fillId="47" borderId="0" xfId="18" applyFont="1" applyFill="1" applyAlignment="1">
      <alignment horizontal="left" vertical="center" wrapText="1"/>
    </xf>
    <xf numFmtId="167" fontId="126" fillId="47" borderId="0" xfId="29" applyNumberFormat="1" applyFont="1" applyFill="1" applyBorder="1" applyAlignment="1" applyProtection="1">
      <alignment vertical="center"/>
    </xf>
    <xf numFmtId="0" fontId="0" fillId="0" borderId="4" xfId="0" applyBorder="1" applyAlignment="1">
      <alignment vertical="center"/>
    </xf>
    <xf numFmtId="0" fontId="121" fillId="0" borderId="4" xfId="0" applyFont="1" applyBorder="1" applyAlignment="1">
      <alignment vertical="center"/>
    </xf>
    <xf numFmtId="0" fontId="92" fillId="0" borderId="4" xfId="0" applyFont="1" applyBorder="1" applyAlignment="1">
      <alignment vertical="center" textRotation="45"/>
    </xf>
    <xf numFmtId="0" fontId="92" fillId="0" borderId="31" xfId="0" applyFont="1" applyBorder="1" applyAlignment="1">
      <alignment vertical="center" textRotation="45"/>
    </xf>
    <xf numFmtId="0" fontId="121" fillId="51" borderId="286" xfId="0" applyFont="1" applyFill="1" applyBorder="1" applyAlignment="1">
      <alignment vertical="center"/>
    </xf>
    <xf numFmtId="0" fontId="121" fillId="51" borderId="287" xfId="0" applyFont="1" applyFill="1" applyBorder="1" applyAlignment="1">
      <alignment vertical="center"/>
    </xf>
    <xf numFmtId="0" fontId="59" fillId="0" borderId="36" xfId="25" applyFont="1" applyBorder="1" applyProtection="1">
      <protection locked="0"/>
    </xf>
    <xf numFmtId="166" fontId="61" fillId="0" borderId="117" xfId="20" applyNumberFormat="1" applyFont="1" applyBorder="1" applyProtection="1">
      <protection locked="0"/>
    </xf>
    <xf numFmtId="166" fontId="61" fillId="0" borderId="170" xfId="20" applyNumberFormat="1" applyFont="1" applyBorder="1" applyProtection="1">
      <protection locked="0"/>
    </xf>
    <xf numFmtId="166" fontId="61" fillId="0" borderId="48" xfId="20" applyNumberFormat="1" applyFont="1" applyBorder="1" applyProtection="1">
      <protection locked="0"/>
    </xf>
    <xf numFmtId="166" fontId="61" fillId="0" borderId="39" xfId="20" applyNumberFormat="1" applyFont="1" applyBorder="1" applyProtection="1">
      <protection locked="0"/>
    </xf>
    <xf numFmtId="166" fontId="61" fillId="0" borderId="48" xfId="20" applyNumberFormat="1" applyFont="1" applyBorder="1" applyAlignment="1" applyProtection="1">
      <alignment horizontal="right"/>
      <protection locked="0"/>
    </xf>
    <xf numFmtId="166" fontId="61" fillId="0" borderId="24" xfId="20" applyNumberFormat="1" applyFont="1" applyBorder="1" applyProtection="1">
      <protection locked="0"/>
    </xf>
    <xf numFmtId="0" fontId="4" fillId="56" borderId="152" xfId="22" applyFont="1" applyFill="1" applyBorder="1" applyAlignment="1" applyProtection="1">
      <alignment vertical="center" textRotation="255"/>
      <protection locked="0"/>
    </xf>
    <xf numFmtId="167" fontId="17" fillId="56" borderId="17" xfId="3" applyNumberFormat="1" applyFont="1" applyFill="1" applyBorder="1" applyAlignment="1" applyProtection="1">
      <alignment vertical="center"/>
      <protection locked="0"/>
    </xf>
    <xf numFmtId="167" fontId="17" fillId="56" borderId="44" xfId="3" applyNumberFormat="1" applyFont="1" applyFill="1" applyBorder="1" applyAlignment="1" applyProtection="1">
      <alignment vertical="center"/>
      <protection locked="0"/>
    </xf>
    <xf numFmtId="167" fontId="17" fillId="56" borderId="44" xfId="3" applyNumberFormat="1" applyFont="1" applyFill="1" applyBorder="1" applyAlignment="1" applyProtection="1">
      <alignment horizontal="right" vertical="center"/>
      <protection locked="0"/>
    </xf>
    <xf numFmtId="167" fontId="22" fillId="56" borderId="99" xfId="3" applyNumberFormat="1" applyFont="1" applyFill="1" applyBorder="1" applyAlignment="1" applyProtection="1">
      <alignment horizontal="right" vertical="center"/>
      <protection locked="0"/>
    </xf>
    <xf numFmtId="167" fontId="4" fillId="0" borderId="285" xfId="3" applyNumberFormat="1" applyFont="1" applyFill="1" applyBorder="1" applyAlignment="1" applyProtection="1">
      <alignment vertical="center"/>
      <protection locked="0"/>
    </xf>
    <xf numFmtId="167" fontId="4" fillId="0" borderId="108" xfId="3" applyNumberFormat="1" applyFont="1" applyFill="1" applyBorder="1" applyAlignment="1" applyProtection="1">
      <alignment vertical="center"/>
      <protection locked="0"/>
    </xf>
    <xf numFmtId="167" fontId="21" fillId="0" borderId="206" xfId="3" applyNumberFormat="1" applyFont="1" applyFill="1" applyBorder="1" applyAlignment="1" applyProtection="1">
      <alignment vertical="center"/>
      <protection locked="0"/>
    </xf>
    <xf numFmtId="167" fontId="57" fillId="6" borderId="108" xfId="3" applyNumberFormat="1" applyFont="1" applyFill="1" applyBorder="1" applyProtection="1">
      <protection locked="0"/>
    </xf>
    <xf numFmtId="167" fontId="57" fillId="6" borderId="285" xfId="3" applyNumberFormat="1" applyFont="1" applyFill="1" applyBorder="1" applyProtection="1">
      <protection locked="0"/>
    </xf>
    <xf numFmtId="167" fontId="57" fillId="6" borderId="206" xfId="3" applyNumberFormat="1" applyFont="1" applyFill="1" applyBorder="1" applyProtection="1">
      <protection locked="0"/>
    </xf>
    <xf numFmtId="166" fontId="57" fillId="11" borderId="200" xfId="20" applyNumberFormat="1" applyFont="1" applyFill="1" applyBorder="1" applyProtection="1">
      <protection locked="0"/>
    </xf>
    <xf numFmtId="166" fontId="57" fillId="11" borderId="108" xfId="20" applyNumberFormat="1" applyFont="1" applyFill="1" applyBorder="1" applyProtection="1">
      <protection locked="0"/>
    </xf>
    <xf numFmtId="166" fontId="57" fillId="11" borderId="61" xfId="20" applyNumberFormat="1" applyFont="1" applyFill="1" applyBorder="1" applyProtection="1">
      <protection locked="0"/>
    </xf>
    <xf numFmtId="167" fontId="5" fillId="3" borderId="42" xfId="3" applyNumberFormat="1" applyFont="1" applyFill="1" applyBorder="1" applyAlignment="1" applyProtection="1">
      <protection locked="0"/>
    </xf>
    <xf numFmtId="167" fontId="5" fillId="6" borderId="39" xfId="3" applyNumberFormat="1" applyFont="1" applyFill="1" applyBorder="1" applyAlignment="1" applyProtection="1">
      <protection locked="0"/>
    </xf>
    <xf numFmtId="167" fontId="5" fillId="18" borderId="49" xfId="3" applyNumberFormat="1" applyFont="1" applyFill="1" applyBorder="1" applyAlignment="1" applyProtection="1">
      <protection locked="0"/>
    </xf>
    <xf numFmtId="167" fontId="5" fillId="18" borderId="39" xfId="3" applyNumberFormat="1" applyFont="1" applyFill="1" applyBorder="1" applyAlignment="1" applyProtection="1">
      <protection locked="0"/>
    </xf>
    <xf numFmtId="0" fontId="20" fillId="3" borderId="289" xfId="0" applyFont="1" applyFill="1" applyBorder="1" applyAlignment="1" applyProtection="1">
      <alignment vertical="center"/>
      <protection locked="0"/>
    </xf>
    <xf numFmtId="0" fontId="9" fillId="3" borderId="295" xfId="0" applyFont="1" applyFill="1" applyBorder="1" applyAlignment="1" applyProtection="1">
      <alignment horizontal="center" wrapText="1"/>
      <protection locked="0"/>
    </xf>
    <xf numFmtId="166" fontId="95" fillId="3" borderId="30" xfId="3" applyNumberFormat="1" applyFont="1" applyFill="1" applyBorder="1" applyAlignment="1" applyProtection="1">
      <alignment horizontal="center" vertical="center" wrapText="1"/>
      <protection locked="0"/>
    </xf>
    <xf numFmtId="166" fontId="9" fillId="3" borderId="30" xfId="3" applyNumberFormat="1" applyFont="1" applyFill="1" applyBorder="1" applyAlignment="1" applyProtection="1">
      <alignment horizontal="center" vertical="center" wrapText="1"/>
      <protection locked="0"/>
    </xf>
    <xf numFmtId="0" fontId="19" fillId="3" borderId="289" xfId="0" applyFont="1" applyFill="1" applyBorder="1" applyAlignment="1" applyProtection="1">
      <alignment vertical="center"/>
      <protection locked="0"/>
    </xf>
    <xf numFmtId="0" fontId="0" fillId="61" borderId="48" xfId="0" applyFill="1" applyBorder="1"/>
    <xf numFmtId="167" fontId="94" fillId="0" borderId="230" xfId="3" applyNumberFormat="1" applyFont="1" applyBorder="1" applyAlignment="1" applyProtection="1">
      <alignment horizontal="right" vertical="center"/>
      <protection locked="0"/>
    </xf>
    <xf numFmtId="0" fontId="13" fillId="24" borderId="4" xfId="2" applyFont="1" applyFill="1" applyBorder="1" applyProtection="1">
      <protection locked="0"/>
    </xf>
    <xf numFmtId="0" fontId="13" fillId="24" borderId="0" xfId="2" applyFont="1" applyFill="1" applyProtection="1">
      <protection locked="0"/>
    </xf>
    <xf numFmtId="0" fontId="17" fillId="24" borderId="0" xfId="2" applyFont="1" applyFill="1" applyProtection="1">
      <protection locked="0"/>
    </xf>
    <xf numFmtId="0" fontId="13" fillId="24" borderId="0" xfId="2" applyFont="1" applyFill="1" applyAlignment="1" applyProtection="1">
      <alignment horizontal="right" vertical="center"/>
      <protection locked="0"/>
    </xf>
    <xf numFmtId="167" fontId="95" fillId="24" borderId="0" xfId="3" applyNumberFormat="1" applyFont="1" applyFill="1" applyBorder="1" applyAlignment="1" applyProtection="1">
      <alignment horizontal="right" vertical="center"/>
      <protection locked="0"/>
    </xf>
    <xf numFmtId="0" fontId="15" fillId="24" borderId="0" xfId="2" applyFont="1" applyFill="1" applyProtection="1">
      <protection locked="0"/>
    </xf>
    <xf numFmtId="0" fontId="12" fillId="0" borderId="4" xfId="2" applyFont="1" applyBorder="1" applyAlignment="1" applyProtection="1">
      <alignment horizontal="left" vertical="center"/>
      <protection locked="0"/>
    </xf>
    <xf numFmtId="167" fontId="13" fillId="0" borderId="0" xfId="3" applyNumberFormat="1" applyFont="1" applyBorder="1" applyAlignment="1" applyProtection="1">
      <alignment horizontal="right" vertical="center"/>
      <protection locked="0"/>
    </xf>
    <xf numFmtId="167" fontId="14" fillId="5" borderId="0" xfId="3" applyNumberFormat="1" applyFont="1" applyFill="1" applyBorder="1" applyAlignment="1" applyProtection="1">
      <alignment horizontal="right" vertical="center"/>
      <protection locked="0"/>
    </xf>
    <xf numFmtId="167" fontId="14" fillId="8" borderId="0" xfId="17" applyNumberFormat="1" applyFont="1" applyFill="1" applyAlignment="1" applyProtection="1">
      <alignment horizontal="right" vertical="center"/>
      <protection locked="0"/>
    </xf>
    <xf numFmtId="0" fontId="13" fillId="0" borderId="96" xfId="2" applyFont="1" applyBorder="1" applyAlignment="1" applyProtection="1">
      <alignment horizontal="right" vertical="center"/>
      <protection locked="0"/>
    </xf>
    <xf numFmtId="0" fontId="17" fillId="0" borderId="48" xfId="2" applyFont="1" applyBorder="1" applyProtection="1">
      <protection locked="0"/>
    </xf>
    <xf numFmtId="167" fontId="95" fillId="0" borderId="48" xfId="3" applyNumberFormat="1" applyFont="1" applyBorder="1" applyAlignment="1" applyProtection="1">
      <alignment horizontal="right" vertical="center"/>
      <protection locked="0"/>
    </xf>
    <xf numFmtId="167" fontId="95" fillId="0" borderId="48" xfId="3" applyNumberFormat="1" applyFont="1" applyFill="1" applyBorder="1" applyAlignment="1" applyProtection="1">
      <alignment horizontal="right" vertical="center"/>
      <protection locked="0"/>
    </xf>
    <xf numFmtId="167" fontId="14" fillId="24" borderId="48" xfId="17" applyNumberFormat="1" applyFont="1" applyFill="1" applyBorder="1" applyAlignment="1" applyProtection="1">
      <alignment horizontal="right" vertical="center"/>
      <protection locked="0"/>
    </xf>
    <xf numFmtId="167" fontId="14" fillId="24" borderId="48" xfId="3" applyNumberFormat="1" applyFont="1" applyFill="1" applyBorder="1" applyAlignment="1" applyProtection="1">
      <alignment horizontal="right" vertical="center"/>
      <protection locked="0"/>
    </xf>
    <xf numFmtId="167" fontId="12" fillId="0" borderId="48" xfId="3" applyNumberFormat="1" applyFont="1" applyBorder="1" applyAlignment="1" applyProtection="1">
      <alignment wrapText="1"/>
      <protection locked="0"/>
    </xf>
    <xf numFmtId="167" fontId="12" fillId="0" borderId="48" xfId="3" applyNumberFormat="1" applyFont="1" applyBorder="1" applyProtection="1">
      <protection locked="0"/>
    </xf>
    <xf numFmtId="167" fontId="54" fillId="0" borderId="48" xfId="3" applyNumberFormat="1" applyFont="1" applyBorder="1" applyProtection="1">
      <protection locked="0"/>
    </xf>
    <xf numFmtId="167" fontId="12" fillId="0" borderId="48" xfId="2" applyNumberFormat="1" applyFont="1" applyBorder="1" applyProtection="1">
      <protection locked="0"/>
    </xf>
    <xf numFmtId="0" fontId="27" fillId="0" borderId="0" xfId="2" applyFont="1" applyAlignment="1" applyProtection="1">
      <alignment vertical="center"/>
      <protection locked="0"/>
    </xf>
    <xf numFmtId="0" fontId="87" fillId="0" borderId="115" xfId="0" applyFont="1" applyBorder="1" applyAlignment="1">
      <alignment horizontal="left" vertical="center"/>
    </xf>
    <xf numFmtId="0" fontId="87" fillId="0" borderId="0" xfId="0" applyFont="1" applyAlignment="1">
      <alignment horizontal="left" vertical="center"/>
    </xf>
    <xf numFmtId="0" fontId="87" fillId="0" borderId="88" xfId="0" applyFont="1" applyBorder="1" applyAlignment="1">
      <alignment horizontal="left" vertical="center"/>
    </xf>
    <xf numFmtId="0" fontId="87" fillId="0" borderId="89" xfId="0" applyFont="1" applyBorder="1" applyAlignment="1">
      <alignment horizontal="left" vertical="center"/>
    </xf>
    <xf numFmtId="0" fontId="87" fillId="0" borderId="54" xfId="0" applyFont="1" applyBorder="1" applyAlignment="1">
      <alignment horizontal="left" vertical="center"/>
    </xf>
    <xf numFmtId="0" fontId="87" fillId="0" borderId="70" xfId="0" applyFont="1" applyBorder="1" applyAlignment="1">
      <alignment horizontal="left" vertical="center"/>
    </xf>
    <xf numFmtId="0" fontId="27" fillId="61" borderId="48" xfId="2" applyFont="1" applyFill="1" applyBorder="1" applyProtection="1">
      <protection locked="0"/>
    </xf>
    <xf numFmtId="0" fontId="27" fillId="61" borderId="48" xfId="2" applyFont="1" applyFill="1" applyBorder="1" applyAlignment="1" applyProtection="1">
      <alignment horizontal="right" vertical="center"/>
      <protection locked="0"/>
    </xf>
    <xf numFmtId="167" fontId="27" fillId="61" borderId="48" xfId="3" applyNumberFormat="1" applyFont="1" applyFill="1" applyBorder="1" applyAlignment="1" applyProtection="1">
      <alignment horizontal="right" vertical="center"/>
      <protection locked="0"/>
    </xf>
    <xf numFmtId="167" fontId="14" fillId="5" borderId="40" xfId="3" applyNumberFormat="1" applyFont="1" applyFill="1" applyBorder="1" applyAlignment="1" applyProtection="1">
      <alignment vertical="center"/>
      <protection locked="0"/>
    </xf>
    <xf numFmtId="167" fontId="9" fillId="0" borderId="48" xfId="3" applyNumberFormat="1" applyFont="1" applyFill="1" applyBorder="1" applyAlignment="1" applyProtection="1">
      <alignment horizontal="right" vertical="center"/>
      <protection locked="0"/>
    </xf>
    <xf numFmtId="166" fontId="12" fillId="0" borderId="96" xfId="3" applyNumberFormat="1" applyFont="1" applyFill="1" applyBorder="1" applyAlignment="1" applyProtection="1">
      <alignment vertical="center"/>
      <protection locked="0"/>
    </xf>
    <xf numFmtId="167" fontId="7" fillId="10" borderId="69" xfId="8" applyNumberFormat="1" applyFont="1" applyFill="1" applyBorder="1" applyAlignment="1" applyProtection="1">
      <alignment horizontal="center" vertical="center"/>
      <protection locked="0"/>
    </xf>
    <xf numFmtId="0" fontId="24" fillId="0" borderId="276" xfId="2" applyFont="1" applyBorder="1" applyAlignment="1" applyProtection="1">
      <alignment horizontal="center"/>
      <protection locked="0"/>
    </xf>
    <xf numFmtId="167" fontId="12" fillId="6" borderId="276" xfId="8" applyNumberFormat="1" applyFont="1" applyFill="1" applyBorder="1" applyAlignment="1" applyProtection="1">
      <alignment horizontal="center" vertical="center"/>
      <protection locked="0"/>
    </xf>
    <xf numFmtId="167" fontId="95" fillId="5" borderId="48" xfId="8" applyNumberFormat="1" applyFont="1" applyFill="1" applyBorder="1" applyAlignment="1" applyProtection="1">
      <alignment horizontal="center" vertical="center"/>
      <protection locked="0"/>
    </xf>
    <xf numFmtId="1" fontId="34" fillId="10" borderId="68" xfId="0" applyNumberFormat="1" applyFont="1" applyFill="1" applyBorder="1" applyAlignment="1" applyProtection="1">
      <alignment horizontal="right" vertical="center"/>
      <protection locked="0"/>
    </xf>
    <xf numFmtId="1" fontId="34" fillId="10" borderId="69" xfId="0" applyNumberFormat="1" applyFont="1" applyFill="1" applyBorder="1" applyAlignment="1" applyProtection="1">
      <alignment horizontal="right" vertical="center"/>
      <protection locked="0"/>
    </xf>
    <xf numFmtId="167" fontId="19" fillId="0" borderId="0" xfId="3" applyNumberFormat="1" applyFont="1" applyBorder="1" applyProtection="1">
      <protection locked="0"/>
    </xf>
    <xf numFmtId="167" fontId="19" fillId="0" borderId="32" xfId="3" applyNumberFormat="1" applyFont="1" applyBorder="1" applyProtection="1">
      <protection locked="0"/>
    </xf>
    <xf numFmtId="0" fontId="93" fillId="0" borderId="266" xfId="2" applyFont="1" applyBorder="1" applyAlignment="1" applyProtection="1">
      <alignment horizontal="left"/>
      <protection locked="0"/>
    </xf>
    <xf numFmtId="0" fontId="94" fillId="0" borderId="188" xfId="2" applyFont="1" applyBorder="1" applyProtection="1">
      <protection locked="0"/>
    </xf>
    <xf numFmtId="0" fontId="94" fillId="0" borderId="184" xfId="2" applyFont="1" applyBorder="1" applyProtection="1">
      <protection locked="0"/>
    </xf>
    <xf numFmtId="0" fontId="102" fillId="2" borderId="0" xfId="2" applyFont="1" applyFill="1" applyAlignment="1" applyProtection="1">
      <alignment horizontal="center"/>
      <protection locked="0"/>
    </xf>
    <xf numFmtId="0" fontId="93" fillId="17" borderId="0" xfId="2" applyFont="1" applyFill="1" applyProtection="1">
      <protection locked="0"/>
    </xf>
    <xf numFmtId="167" fontId="141" fillId="0" borderId="88" xfId="3" applyNumberFormat="1" applyFont="1" applyBorder="1" applyAlignment="1" applyProtection="1">
      <alignment horizontal="left" vertical="center"/>
      <protection locked="0"/>
    </xf>
    <xf numFmtId="0" fontId="12" fillId="0" borderId="297" xfId="2" applyFont="1" applyBorder="1" applyAlignment="1">
      <alignment horizontal="center" vertical="center" wrapText="1"/>
    </xf>
    <xf numFmtId="167" fontId="22" fillId="0" borderId="0" xfId="2" applyNumberFormat="1" applyFont="1" applyAlignment="1" applyProtection="1">
      <alignment vertical="center"/>
      <protection locked="0"/>
    </xf>
    <xf numFmtId="167" fontId="17" fillId="63" borderId="47" xfId="16" applyNumberFormat="1" applyFont="1" applyFill="1" applyBorder="1" applyAlignment="1" applyProtection="1">
      <alignment horizontal="left" vertical="center"/>
      <protection locked="0"/>
    </xf>
    <xf numFmtId="167" fontId="17" fillId="63" borderId="39" xfId="16" applyNumberFormat="1" applyFont="1" applyFill="1" applyBorder="1" applyAlignment="1" applyProtection="1">
      <alignment horizontal="center" vertical="center"/>
      <protection locked="0"/>
    </xf>
    <xf numFmtId="167" fontId="17" fillId="63" borderId="38" xfId="16" applyNumberFormat="1" applyFont="1" applyFill="1" applyBorder="1" applyAlignment="1" applyProtection="1">
      <alignment horizontal="center" vertical="center"/>
      <protection locked="0"/>
    </xf>
    <xf numFmtId="167" fontId="17" fillId="63" borderId="47" xfId="16" applyNumberFormat="1" applyFont="1" applyFill="1" applyBorder="1" applyAlignment="1" applyProtection="1">
      <alignment horizontal="center" vertical="center"/>
      <protection locked="0"/>
    </xf>
    <xf numFmtId="167" fontId="17" fillId="63" borderId="18" xfId="3" applyNumberFormat="1" applyFont="1" applyFill="1" applyBorder="1" applyAlignment="1" applyProtection="1">
      <alignment horizontal="center" vertical="center"/>
      <protection locked="0"/>
    </xf>
    <xf numFmtId="167" fontId="12" fillId="0" borderId="19" xfId="2" applyNumberFormat="1" applyFont="1" applyBorder="1" applyAlignment="1" applyProtection="1">
      <alignment horizontal="center"/>
      <protection locked="0"/>
    </xf>
    <xf numFmtId="167" fontId="141" fillId="6" borderId="123" xfId="3" applyNumberFormat="1" applyFont="1" applyFill="1" applyBorder="1" applyAlignment="1" applyProtection="1">
      <alignment horizontal="right" vertical="center"/>
      <protection locked="0"/>
    </xf>
    <xf numFmtId="167" fontId="144" fillId="6" borderId="123" xfId="2" applyNumberFormat="1" applyFont="1" applyFill="1" applyBorder="1" applyAlignment="1" applyProtection="1">
      <alignment vertical="center"/>
      <protection locked="0"/>
    </xf>
    <xf numFmtId="167" fontId="143" fillId="6" borderId="123" xfId="3" applyNumberFormat="1" applyFont="1" applyFill="1" applyBorder="1" applyAlignment="1" applyProtection="1">
      <alignment horizontal="right" vertical="center"/>
      <protection locked="0"/>
    </xf>
    <xf numFmtId="167" fontId="143" fillId="6" borderId="123" xfId="3" applyNumberFormat="1" applyFont="1" applyFill="1" applyBorder="1" applyAlignment="1" applyProtection="1">
      <alignment horizontal="right" vertical="center" wrapText="1"/>
      <protection locked="0"/>
    </xf>
    <xf numFmtId="167" fontId="143" fillId="6" borderId="123" xfId="3" applyNumberFormat="1" applyFont="1" applyFill="1" applyBorder="1" applyAlignment="1" applyProtection="1">
      <alignment vertical="center" wrapText="1"/>
      <protection locked="0"/>
    </xf>
    <xf numFmtId="167" fontId="143" fillId="6" borderId="121" xfId="3" applyNumberFormat="1" applyFont="1" applyFill="1" applyBorder="1" applyAlignment="1" applyProtection="1">
      <alignment vertical="center" wrapText="1"/>
      <protection locked="0"/>
    </xf>
    <xf numFmtId="167" fontId="143" fillId="6" borderId="123" xfId="2" applyNumberFormat="1" applyFont="1" applyFill="1" applyBorder="1" applyAlignment="1" applyProtection="1">
      <alignment vertical="center"/>
      <protection locked="0"/>
    </xf>
    <xf numFmtId="0" fontId="9" fillId="4" borderId="96" xfId="2" applyFont="1" applyFill="1" applyBorder="1" applyAlignment="1" applyProtection="1">
      <alignment horizontal="center" textRotation="90" wrapText="1"/>
      <protection locked="0"/>
    </xf>
    <xf numFmtId="0" fontId="9" fillId="4" borderId="98" xfId="2" applyFont="1" applyFill="1" applyBorder="1" applyAlignment="1" applyProtection="1">
      <alignment horizontal="center" textRotation="90" wrapText="1"/>
      <protection locked="0"/>
    </xf>
    <xf numFmtId="0" fontId="129" fillId="67" borderId="298" xfId="0" applyFont="1" applyFill="1" applyBorder="1" applyAlignment="1">
      <alignment horizontal="center" vertical="center"/>
    </xf>
    <xf numFmtId="0" fontId="9" fillId="3" borderId="299" xfId="0" applyFont="1" applyFill="1" applyBorder="1" applyAlignment="1" applyProtection="1">
      <alignment horizontal="center" textRotation="90" wrapText="1"/>
      <protection locked="0"/>
    </xf>
    <xf numFmtId="0" fontId="9" fillId="3" borderId="85" xfId="0" applyFont="1" applyFill="1" applyBorder="1" applyAlignment="1" applyProtection="1">
      <alignment horizontal="center" textRotation="90" wrapText="1"/>
      <protection locked="0"/>
    </xf>
    <xf numFmtId="0" fontId="9" fillId="3" borderId="300" xfId="0" applyFont="1" applyFill="1" applyBorder="1" applyAlignment="1" applyProtection="1">
      <alignment horizontal="center" textRotation="90" wrapText="1"/>
      <protection locked="0"/>
    </xf>
    <xf numFmtId="43" fontId="9" fillId="3" borderId="186" xfId="3" applyFont="1" applyFill="1" applyBorder="1" applyAlignment="1" applyProtection="1">
      <alignment horizontal="center" textRotation="90" wrapText="1"/>
      <protection locked="0"/>
    </xf>
    <xf numFmtId="167" fontId="135" fillId="0" borderId="0" xfId="3" applyNumberFormat="1" applyFont="1" applyBorder="1" applyAlignment="1" applyProtection="1">
      <alignment vertical="center" wrapText="1"/>
      <protection locked="0"/>
    </xf>
    <xf numFmtId="167" fontId="135" fillId="0" borderId="5" xfId="3" applyNumberFormat="1" applyFont="1" applyBorder="1" applyAlignment="1" applyProtection="1">
      <alignment vertical="center" wrapText="1"/>
      <protection locked="0"/>
    </xf>
    <xf numFmtId="167" fontId="95" fillId="64" borderId="48" xfId="3" applyNumberFormat="1" applyFont="1" applyFill="1" applyBorder="1" applyAlignment="1" applyProtection="1">
      <alignment horizontal="center" vertical="center"/>
      <protection locked="0"/>
    </xf>
    <xf numFmtId="167" fontId="141" fillId="41" borderId="59" xfId="3" applyNumberFormat="1" applyFont="1" applyFill="1" applyBorder="1" applyAlignment="1" applyProtection="1">
      <alignment horizontal="right" vertical="center"/>
      <protection locked="0"/>
    </xf>
    <xf numFmtId="0" fontId="6" fillId="25" borderId="0" xfId="2" applyFont="1" applyFill="1" applyAlignment="1" applyProtection="1">
      <alignment horizontal="left" vertical="center"/>
      <protection locked="0"/>
    </xf>
    <xf numFmtId="167" fontId="141" fillId="0" borderId="58" xfId="3" applyNumberFormat="1" applyFont="1" applyFill="1" applyBorder="1" applyAlignment="1" applyProtection="1">
      <alignment horizontal="right" vertical="center" wrapText="1"/>
      <protection locked="0"/>
    </xf>
    <xf numFmtId="167" fontId="12" fillId="0" borderId="58" xfId="8" applyNumberFormat="1" applyFont="1" applyFill="1" applyBorder="1" applyAlignment="1" applyProtection="1">
      <alignment horizontal="center" vertical="center"/>
      <protection locked="0"/>
    </xf>
    <xf numFmtId="167" fontId="12" fillId="0" borderId="59" xfId="8" applyNumberFormat="1" applyFont="1" applyFill="1" applyBorder="1" applyAlignment="1" applyProtection="1">
      <alignment horizontal="center" vertical="center"/>
      <protection locked="0"/>
    </xf>
    <xf numFmtId="167" fontId="12" fillId="0" borderId="85" xfId="8" applyNumberFormat="1" applyFont="1" applyFill="1" applyBorder="1" applyAlignment="1" applyProtection="1">
      <alignment horizontal="center" vertical="center"/>
      <protection locked="0"/>
    </xf>
    <xf numFmtId="167" fontId="12" fillId="0" borderId="301" xfId="8" applyNumberFormat="1" applyFont="1" applyFill="1" applyBorder="1" applyAlignment="1" applyProtection="1">
      <alignment horizontal="center" vertical="center"/>
      <protection locked="0"/>
    </xf>
    <xf numFmtId="167" fontId="12" fillId="0" borderId="94" xfId="8" applyNumberFormat="1" applyFont="1" applyFill="1" applyBorder="1" applyAlignment="1" applyProtection="1">
      <alignment horizontal="center" vertical="center"/>
      <protection locked="0"/>
    </xf>
    <xf numFmtId="167" fontId="12" fillId="0" borderId="89" xfId="8" applyNumberFormat="1" applyFont="1" applyFill="1" applyBorder="1" applyAlignment="1" applyProtection="1">
      <alignment horizontal="center" vertical="center"/>
      <protection locked="0"/>
    </xf>
    <xf numFmtId="167" fontId="12" fillId="0" borderId="227" xfId="2" applyNumberFormat="1" applyFont="1" applyBorder="1" applyAlignment="1" applyProtection="1">
      <alignment horizontal="center"/>
      <protection locked="0"/>
    </xf>
    <xf numFmtId="167" fontId="95" fillId="5" borderId="123" xfId="3" applyNumberFormat="1" applyFont="1" applyFill="1" applyBorder="1" applyAlignment="1" applyProtection="1">
      <alignment horizontal="right" vertical="center"/>
      <protection locked="0"/>
    </xf>
    <xf numFmtId="167" fontId="95" fillId="64" borderId="102" xfId="3" applyNumberFormat="1" applyFont="1" applyFill="1" applyBorder="1" applyAlignment="1" applyProtection="1">
      <alignment horizontal="center" vertical="center"/>
      <protection locked="0"/>
    </xf>
    <xf numFmtId="167" fontId="95" fillId="64" borderId="123" xfId="3" applyNumberFormat="1" applyFont="1" applyFill="1" applyBorder="1" applyAlignment="1" applyProtection="1">
      <alignment horizontal="center" vertical="center"/>
      <protection locked="0"/>
    </xf>
    <xf numFmtId="167" fontId="95" fillId="64" borderId="123" xfId="8" applyNumberFormat="1" applyFont="1" applyFill="1" applyBorder="1" applyAlignment="1" applyProtection="1">
      <alignment horizontal="center" vertical="center"/>
      <protection locked="0"/>
    </xf>
    <xf numFmtId="167" fontId="95" fillId="64" borderId="35" xfId="8" applyNumberFormat="1" applyFont="1" applyFill="1" applyBorder="1" applyAlignment="1" applyProtection="1">
      <alignment horizontal="center" vertical="center"/>
      <protection locked="0"/>
    </xf>
    <xf numFmtId="167" fontId="95" fillId="64" borderId="121" xfId="8" applyNumberFormat="1" applyFont="1" applyFill="1" applyBorder="1" applyAlignment="1" applyProtection="1">
      <alignment horizontal="center" vertical="center"/>
      <protection locked="0"/>
    </xf>
    <xf numFmtId="0" fontId="95" fillId="5" borderId="53" xfId="2" applyFont="1" applyFill="1" applyBorder="1" applyAlignment="1" applyProtection="1">
      <alignment vertical="center" wrapText="1"/>
      <protection locked="0"/>
    </xf>
    <xf numFmtId="167" fontId="95" fillId="5" borderId="303" xfId="3" applyNumberFormat="1" applyFont="1" applyFill="1" applyBorder="1" applyAlignment="1" applyProtection="1">
      <alignment horizontal="right" vertical="center"/>
      <protection locked="0"/>
    </xf>
    <xf numFmtId="167" fontId="95" fillId="5" borderId="34" xfId="3" applyNumberFormat="1" applyFont="1" applyFill="1" applyBorder="1" applyAlignment="1" applyProtection="1">
      <alignment horizontal="right" vertical="center"/>
      <protection locked="0"/>
    </xf>
    <xf numFmtId="0" fontId="17" fillId="34" borderId="124" xfId="2" applyFont="1" applyFill="1" applyBorder="1" applyAlignment="1" applyProtection="1">
      <alignment wrapText="1"/>
      <protection locked="0"/>
    </xf>
    <xf numFmtId="167" fontId="141" fillId="0" borderId="300" xfId="3" applyNumberFormat="1" applyFont="1" applyFill="1" applyBorder="1" applyAlignment="1" applyProtection="1">
      <alignment vertical="center" wrapText="1"/>
      <protection locked="0"/>
    </xf>
    <xf numFmtId="167" fontId="141" fillId="0" borderId="72" xfId="3" applyNumberFormat="1" applyFont="1" applyFill="1" applyBorder="1" applyAlignment="1" applyProtection="1">
      <alignment vertical="center" wrapText="1"/>
      <protection locked="0"/>
    </xf>
    <xf numFmtId="167" fontId="95" fillId="3" borderId="102" xfId="3" applyNumberFormat="1" applyFont="1" applyFill="1" applyBorder="1" applyAlignment="1" applyProtection="1">
      <alignment horizontal="center" vertical="center" wrapText="1"/>
      <protection locked="0"/>
    </xf>
    <xf numFmtId="167" fontId="4" fillId="10" borderId="36" xfId="3" applyNumberFormat="1" applyFont="1" applyFill="1" applyBorder="1" applyAlignment="1" applyProtection="1">
      <alignment vertical="center" wrapText="1"/>
      <protection locked="0"/>
    </xf>
    <xf numFmtId="167" fontId="102" fillId="10" borderId="36" xfId="3" applyNumberFormat="1" applyFont="1" applyFill="1" applyBorder="1" applyAlignment="1" applyProtection="1">
      <alignment vertical="center"/>
      <protection locked="0"/>
    </xf>
    <xf numFmtId="167" fontId="102" fillId="10" borderId="69" xfId="3" applyNumberFormat="1" applyFont="1" applyFill="1" applyBorder="1" applyAlignment="1" applyProtection="1">
      <alignment vertical="center"/>
      <protection locked="0"/>
    </xf>
    <xf numFmtId="167" fontId="143" fillId="64" borderId="51" xfId="3" applyNumberFormat="1" applyFont="1" applyFill="1" applyBorder="1" applyAlignment="1" applyProtection="1">
      <alignment horizontal="center" vertical="center" wrapText="1"/>
      <protection locked="0"/>
    </xf>
    <xf numFmtId="0" fontId="6" fillId="25" borderId="7" xfId="2" applyFont="1" applyFill="1" applyBorder="1" applyAlignment="1" applyProtection="1">
      <alignment vertical="center"/>
      <protection locked="0"/>
    </xf>
    <xf numFmtId="0" fontId="4" fillId="34" borderId="31" xfId="0" applyFont="1" applyFill="1" applyBorder="1" applyAlignment="1" applyProtection="1">
      <alignment horizontal="left" vertical="center" wrapText="1"/>
      <protection locked="0"/>
    </xf>
    <xf numFmtId="43" fontId="4" fillId="34" borderId="32" xfId="3" applyFont="1" applyFill="1" applyBorder="1" applyAlignment="1" applyProtection="1">
      <alignment horizontal="center" vertical="center" wrapText="1"/>
      <protection locked="0"/>
    </xf>
    <xf numFmtId="43" fontId="4" fillId="34" borderId="36" xfId="3" applyFont="1" applyFill="1" applyBorder="1" applyAlignment="1" applyProtection="1">
      <alignment horizontal="center" vertical="center" wrapText="1"/>
      <protection locked="0"/>
    </xf>
    <xf numFmtId="0" fontId="6" fillId="25" borderId="0" xfId="2" applyFont="1" applyFill="1" applyAlignment="1" applyProtection="1">
      <alignment vertical="center"/>
      <protection locked="0"/>
    </xf>
    <xf numFmtId="0" fontId="12" fillId="63" borderId="109" xfId="0" applyFont="1" applyFill="1" applyBorder="1"/>
    <xf numFmtId="167" fontId="9" fillId="64" borderId="26" xfId="3" applyNumberFormat="1" applyFont="1" applyFill="1" applyBorder="1" applyAlignment="1" applyProtection="1">
      <alignment horizontal="center" vertical="center"/>
      <protection locked="0"/>
    </xf>
    <xf numFmtId="167" fontId="9" fillId="64" borderId="27" xfId="3" applyNumberFormat="1" applyFont="1" applyFill="1" applyBorder="1" applyAlignment="1" applyProtection="1">
      <alignment horizontal="center" vertical="center"/>
      <protection locked="0"/>
    </xf>
    <xf numFmtId="167" fontId="9" fillId="64" borderId="29" xfId="3" applyNumberFormat="1" applyFont="1" applyFill="1" applyBorder="1" applyAlignment="1" applyProtection="1">
      <alignment horizontal="center" vertical="center"/>
      <protection locked="0"/>
    </xf>
    <xf numFmtId="167" fontId="9" fillId="64" borderId="304" xfId="8" applyNumberFormat="1" applyFont="1" applyFill="1" applyBorder="1" applyAlignment="1" applyProtection="1">
      <alignment horizontal="center" vertical="center"/>
      <protection locked="0"/>
    </xf>
    <xf numFmtId="167" fontId="9" fillId="64" borderId="7" xfId="8" applyNumberFormat="1" applyFont="1" applyFill="1" applyBorder="1" applyAlignment="1" applyProtection="1">
      <alignment horizontal="center" vertical="center"/>
      <protection locked="0"/>
    </xf>
    <xf numFmtId="167" fontId="9" fillId="64" borderId="27" xfId="8" applyNumberFormat="1" applyFont="1" applyFill="1" applyBorder="1" applyAlignment="1" applyProtection="1">
      <alignment horizontal="center" vertical="center"/>
      <protection locked="0"/>
    </xf>
    <xf numFmtId="167" fontId="9" fillId="64" borderId="7" xfId="3" applyNumberFormat="1" applyFont="1" applyFill="1" applyBorder="1" applyAlignment="1" applyProtection="1">
      <alignment horizontal="center" vertical="center"/>
      <protection locked="0"/>
    </xf>
    <xf numFmtId="167" fontId="9" fillId="64" borderId="150" xfId="8" applyNumberFormat="1" applyFont="1" applyFill="1" applyBorder="1" applyAlignment="1" applyProtection="1">
      <alignment horizontal="center" vertical="center"/>
      <protection locked="0"/>
    </xf>
    <xf numFmtId="167" fontId="9" fillId="64" borderId="8" xfId="8" applyNumberFormat="1" applyFont="1" applyFill="1" applyBorder="1" applyAlignment="1" applyProtection="1">
      <alignment horizontal="center" vertical="center"/>
      <protection locked="0"/>
    </xf>
    <xf numFmtId="167" fontId="95" fillId="5" borderId="48" xfId="3" applyNumberFormat="1" applyFont="1" applyFill="1" applyBorder="1" applyAlignment="1" applyProtection="1">
      <alignment horizontal="center" vertical="center"/>
      <protection locked="0"/>
    </xf>
    <xf numFmtId="0" fontId="5" fillId="25" borderId="7" xfId="2" applyFont="1" applyFill="1" applyBorder="1" applyAlignment="1" applyProtection="1">
      <alignment horizontal="left" vertical="center"/>
      <protection locked="0"/>
    </xf>
    <xf numFmtId="0" fontId="157" fillId="25" borderId="0" xfId="2" applyFont="1" applyFill="1" applyAlignment="1" applyProtection="1">
      <alignment vertical="center"/>
      <protection locked="0"/>
    </xf>
    <xf numFmtId="0" fontId="157" fillId="25" borderId="0" xfId="2" applyFont="1" applyFill="1" applyAlignment="1" applyProtection="1">
      <alignment horizontal="left" vertical="center"/>
      <protection locked="0"/>
    </xf>
    <xf numFmtId="0" fontId="30" fillId="4" borderId="56" xfId="2" applyFont="1" applyFill="1" applyBorder="1" applyAlignment="1" applyProtection="1">
      <alignment horizontal="right" textRotation="90" wrapText="1"/>
      <protection locked="0"/>
    </xf>
    <xf numFmtId="0" fontId="9" fillId="5" borderId="59" xfId="2" applyFont="1" applyFill="1" applyBorder="1" applyAlignment="1" applyProtection="1">
      <alignment horizontal="right"/>
      <protection locked="0"/>
    </xf>
    <xf numFmtId="0" fontId="9" fillId="2" borderId="59" xfId="2" applyFont="1" applyFill="1" applyBorder="1" applyAlignment="1" applyProtection="1">
      <alignment horizontal="right"/>
      <protection locked="0"/>
    </xf>
    <xf numFmtId="0" fontId="9" fillId="2" borderId="58" xfId="2" applyFont="1" applyFill="1" applyBorder="1" applyAlignment="1" applyProtection="1">
      <alignment horizontal="right"/>
      <protection locked="0"/>
    </xf>
    <xf numFmtId="0" fontId="9" fillId="2" borderId="57" xfId="2" applyFont="1" applyFill="1" applyBorder="1" applyAlignment="1" applyProtection="1">
      <alignment horizontal="right"/>
      <protection locked="0"/>
    </xf>
    <xf numFmtId="0" fontId="9" fillId="4" borderId="56" xfId="2" applyFont="1" applyFill="1" applyBorder="1" applyAlignment="1" applyProtection="1">
      <alignment horizontal="right" textRotation="90"/>
      <protection locked="0"/>
    </xf>
    <xf numFmtId="0" fontId="9" fillId="4" borderId="57" xfId="2" applyFont="1" applyFill="1" applyBorder="1" applyAlignment="1" applyProtection="1">
      <alignment horizontal="right" textRotation="90"/>
      <protection locked="0"/>
    </xf>
    <xf numFmtId="0" fontId="9" fillId="4" borderId="98" xfId="2" applyFont="1" applyFill="1" applyBorder="1" applyAlignment="1" applyProtection="1">
      <alignment horizontal="right" textRotation="90" wrapText="1"/>
      <protection locked="0"/>
    </xf>
    <xf numFmtId="0" fontId="9" fillId="5" borderId="56" xfId="2" applyFont="1" applyFill="1" applyBorder="1" applyAlignment="1" applyProtection="1">
      <alignment horizontal="center" textRotation="90"/>
      <protection locked="0"/>
    </xf>
    <xf numFmtId="0" fontId="9" fillId="2" borderId="85" xfId="2" applyFont="1" applyFill="1" applyBorder="1" applyAlignment="1" applyProtection="1">
      <alignment horizontal="center" textRotation="90"/>
      <protection locked="0"/>
    </xf>
    <xf numFmtId="0" fontId="9" fillId="3" borderId="59" xfId="0" applyFont="1" applyFill="1" applyBorder="1" applyAlignment="1" applyProtection="1">
      <alignment horizontal="center" textRotation="90" wrapText="1"/>
      <protection locked="0"/>
    </xf>
    <xf numFmtId="0" fontId="9" fillId="3" borderId="89" xfId="0" applyFont="1" applyFill="1" applyBorder="1" applyAlignment="1" applyProtection="1">
      <alignment horizontal="center" textRotation="90" wrapText="1"/>
      <protection locked="0"/>
    </xf>
    <xf numFmtId="0" fontId="9" fillId="3" borderId="227" xfId="0" applyFont="1" applyFill="1" applyBorder="1" applyAlignment="1" applyProtection="1">
      <alignment horizontal="center" textRotation="90" wrapText="1"/>
      <protection locked="0"/>
    </xf>
    <xf numFmtId="0" fontId="5" fillId="25" borderId="7" xfId="0" applyFont="1" applyFill="1" applyBorder="1" applyAlignment="1" applyProtection="1">
      <alignment horizontal="center" vertical="top"/>
      <protection locked="0"/>
    </xf>
    <xf numFmtId="0" fontId="9" fillId="25" borderId="0" xfId="0" applyFont="1" applyFill="1" applyAlignment="1" applyProtection="1">
      <alignment vertical="top"/>
      <protection locked="0"/>
    </xf>
    <xf numFmtId="0" fontId="6" fillId="25" borderId="7" xfId="0" applyFont="1" applyFill="1" applyBorder="1" applyAlignment="1" applyProtection="1">
      <alignment horizontal="center" vertical="top"/>
      <protection locked="0"/>
    </xf>
    <xf numFmtId="0" fontId="9" fillId="4" borderId="57" xfId="2" applyFont="1" applyFill="1" applyBorder="1" applyAlignment="1" applyProtection="1">
      <alignment horizontal="right"/>
      <protection locked="0"/>
    </xf>
    <xf numFmtId="0" fontId="9" fillId="4" borderId="57" xfId="2" applyFont="1" applyFill="1" applyBorder="1" applyAlignment="1" applyProtection="1">
      <alignment horizontal="center" textRotation="90"/>
      <protection locked="0"/>
    </xf>
    <xf numFmtId="0" fontId="9" fillId="3" borderId="186" xfId="0" applyFont="1" applyFill="1" applyBorder="1" applyAlignment="1" applyProtection="1">
      <alignment horizontal="center" textRotation="90" wrapText="1"/>
      <protection locked="0"/>
    </xf>
    <xf numFmtId="0" fontId="9" fillId="12" borderId="305" xfId="0" applyFont="1" applyFill="1" applyBorder="1" applyAlignment="1" applyProtection="1">
      <alignment horizontal="right" vertical="center"/>
      <protection locked="0"/>
    </xf>
    <xf numFmtId="0" fontId="135" fillId="0" borderId="4" xfId="0" applyFont="1" applyBorder="1" applyAlignment="1" applyProtection="1">
      <alignment vertical="center" wrapText="1"/>
      <protection locked="0"/>
    </xf>
    <xf numFmtId="166" fontId="135" fillId="0" borderId="0" xfId="3" applyNumberFormat="1" applyFont="1" applyBorder="1" applyAlignment="1" applyProtection="1">
      <alignment vertical="center"/>
      <protection locked="0"/>
    </xf>
    <xf numFmtId="0" fontId="95" fillId="5" borderId="50" xfId="0" applyFont="1" applyFill="1" applyBorder="1" applyAlignment="1" applyProtection="1">
      <alignment vertical="center" wrapText="1"/>
      <protection locked="0"/>
    </xf>
    <xf numFmtId="166" fontId="95" fillId="5" borderId="141" xfId="3" applyNumberFormat="1" applyFont="1" applyFill="1" applyBorder="1" applyAlignment="1" applyProtection="1">
      <alignment horizontal="center" vertical="center"/>
      <protection locked="0"/>
    </xf>
    <xf numFmtId="166" fontId="135" fillId="0" borderId="111" xfId="3" applyNumberFormat="1" applyFont="1" applyBorder="1" applyAlignment="1" applyProtection="1">
      <alignment vertical="center"/>
      <protection locked="0"/>
    </xf>
    <xf numFmtId="166" fontId="12" fillId="0" borderId="111" xfId="7" applyNumberFormat="1" applyFont="1" applyBorder="1" applyAlignment="1" applyProtection="1">
      <alignment vertical="center"/>
      <protection locked="0"/>
    </xf>
    <xf numFmtId="166" fontId="12" fillId="0" borderId="306" xfId="7" applyNumberFormat="1" applyFont="1" applyBorder="1" applyAlignment="1" applyProtection="1">
      <alignment vertical="center"/>
      <protection locked="0"/>
    </xf>
    <xf numFmtId="166" fontId="12" fillId="0" borderId="165" xfId="3" applyNumberFormat="1" applyFont="1" applyFill="1" applyBorder="1" applyAlignment="1" applyProtection="1">
      <alignment horizontal="right" vertical="center"/>
      <protection locked="0"/>
    </xf>
    <xf numFmtId="166" fontId="12" fillId="0" borderId="107" xfId="3" applyNumberFormat="1" applyFont="1" applyFill="1" applyBorder="1" applyAlignment="1" applyProtection="1">
      <alignment horizontal="right" vertical="center"/>
      <protection locked="0"/>
    </xf>
    <xf numFmtId="166" fontId="12" fillId="0" borderId="110" xfId="3" applyNumberFormat="1" applyFont="1" applyFill="1" applyBorder="1" applyAlignment="1" applyProtection="1">
      <alignment vertical="center"/>
      <protection locked="0"/>
    </xf>
    <xf numFmtId="166" fontId="14" fillId="12" borderId="305" xfId="0" applyNumberFormat="1" applyFont="1" applyFill="1" applyBorder="1" applyAlignment="1" applyProtection="1">
      <alignment horizontal="right" vertical="center"/>
      <protection locked="0"/>
    </xf>
    <xf numFmtId="166" fontId="14" fillId="12" borderId="86" xfId="0" applyNumberFormat="1" applyFont="1" applyFill="1" applyBorder="1" applyAlignment="1" applyProtection="1">
      <alignment horizontal="right" vertical="center"/>
      <protection locked="0"/>
    </xf>
    <xf numFmtId="166" fontId="14" fillId="6" borderId="86" xfId="3" applyNumberFormat="1" applyFont="1" applyFill="1" applyBorder="1" applyAlignment="1" applyProtection="1">
      <alignment vertical="center"/>
      <protection locked="0"/>
    </xf>
    <xf numFmtId="166" fontId="95" fillId="3" borderId="300" xfId="3" applyNumberFormat="1" applyFont="1" applyFill="1" applyBorder="1" applyAlignment="1" applyProtection="1">
      <alignment horizontal="center" vertical="center" wrapText="1"/>
      <protection locked="0"/>
    </xf>
    <xf numFmtId="166" fontId="95" fillId="3" borderId="299" xfId="3" applyNumberFormat="1" applyFont="1" applyFill="1" applyBorder="1" applyAlignment="1" applyProtection="1">
      <alignment horizontal="center" vertical="center" wrapText="1"/>
      <protection locked="0"/>
    </xf>
    <xf numFmtId="166" fontId="95" fillId="3" borderId="186" xfId="3" applyNumberFormat="1" applyFont="1" applyFill="1" applyBorder="1" applyAlignment="1" applyProtection="1">
      <alignment horizontal="center" vertical="center" wrapText="1"/>
      <protection locked="0"/>
    </xf>
    <xf numFmtId="43" fontId="17" fillId="0" borderId="165" xfId="3" applyFont="1" applyBorder="1" applyAlignment="1" applyProtection="1">
      <alignment horizontal="left" vertical="top"/>
      <protection locked="0"/>
    </xf>
    <xf numFmtId="167" fontId="22" fillId="7" borderId="96" xfId="3" applyNumberFormat="1" applyFont="1" applyFill="1" applyBorder="1" applyAlignment="1" applyProtection="1">
      <alignment horizontal="left" vertical="top" wrapText="1"/>
      <protection locked="0"/>
    </xf>
    <xf numFmtId="167" fontId="4" fillId="10" borderId="41" xfId="3" applyNumberFormat="1" applyFont="1" applyFill="1" applyBorder="1" applyAlignment="1" applyProtection="1">
      <alignment horizontal="left" vertical="top"/>
      <protection locked="0"/>
    </xf>
    <xf numFmtId="0" fontId="9" fillId="4" borderId="98" xfId="0" applyFont="1" applyFill="1" applyBorder="1" applyAlignment="1" applyProtection="1">
      <alignment horizontal="center" textRotation="90" wrapText="1"/>
      <protection locked="0"/>
    </xf>
    <xf numFmtId="167" fontId="135" fillId="0" borderId="116" xfId="3" applyNumberFormat="1" applyFont="1" applyBorder="1" applyAlignment="1" applyProtection="1">
      <alignment vertical="center"/>
      <protection locked="0"/>
    </xf>
    <xf numFmtId="43" fontId="135" fillId="0" borderId="0" xfId="3" applyFont="1" applyBorder="1" applyAlignment="1" applyProtection="1">
      <alignment vertical="center"/>
      <protection locked="0"/>
    </xf>
    <xf numFmtId="167" fontId="135" fillId="0" borderId="0" xfId="3" applyNumberFormat="1" applyFont="1" applyBorder="1" applyAlignment="1" applyProtection="1">
      <alignment vertical="center"/>
      <protection locked="0"/>
    </xf>
    <xf numFmtId="167" fontId="135" fillId="0" borderId="165" xfId="3" applyNumberFormat="1" applyFont="1" applyBorder="1" applyAlignment="1" applyProtection="1">
      <alignment vertical="center"/>
      <protection locked="0"/>
    </xf>
    <xf numFmtId="167" fontId="12" fillId="0" borderId="308" xfId="15" applyNumberFormat="1" applyFont="1" applyFill="1" applyBorder="1" applyAlignment="1" applyProtection="1">
      <alignment horizontal="center" vertical="center" wrapText="1"/>
      <protection locked="0"/>
    </xf>
    <xf numFmtId="167" fontId="12" fillId="0" borderId="72" xfId="16" applyNumberFormat="1" applyFont="1" applyFill="1" applyBorder="1" applyAlignment="1" applyProtection="1">
      <alignment vertical="center" wrapText="1"/>
      <protection locked="0"/>
    </xf>
    <xf numFmtId="167" fontId="12" fillId="0" borderId="94" xfId="16" applyNumberFormat="1" applyFont="1" applyFill="1" applyBorder="1" applyAlignment="1" applyProtection="1">
      <alignment vertical="center" wrapText="1"/>
      <protection locked="0"/>
    </xf>
    <xf numFmtId="167" fontId="12" fillId="0" borderId="302" xfId="16" applyNumberFormat="1" applyFont="1" applyFill="1" applyBorder="1" applyAlignment="1" applyProtection="1">
      <alignment vertical="center" wrapText="1"/>
      <protection locked="0"/>
    </xf>
    <xf numFmtId="167" fontId="12" fillId="0" borderId="188" xfId="0" applyNumberFormat="1" applyFont="1" applyBorder="1" applyAlignment="1" applyProtection="1">
      <alignment vertical="center" wrapText="1"/>
      <protection locked="0"/>
    </xf>
    <xf numFmtId="167" fontId="135" fillId="0" borderId="111" xfId="3" applyNumberFormat="1" applyFont="1" applyBorder="1" applyAlignment="1" applyProtection="1">
      <alignment vertical="center"/>
      <protection locked="0"/>
    </xf>
    <xf numFmtId="167" fontId="12" fillId="0" borderId="111" xfId="15" applyNumberFormat="1" applyFont="1" applyFill="1" applyBorder="1" applyAlignment="1" applyProtection="1">
      <alignment horizontal="center" vertical="center" wrapText="1"/>
      <protection locked="0"/>
    </xf>
    <xf numFmtId="0" fontId="6" fillId="25" borderId="165" xfId="0" applyFont="1" applyFill="1" applyBorder="1" applyAlignment="1" applyProtection="1">
      <alignment vertical="center"/>
      <protection locked="0"/>
    </xf>
    <xf numFmtId="0" fontId="6" fillId="25" borderId="7" xfId="0" applyFont="1" applyFill="1" applyBorder="1" applyAlignment="1" applyProtection="1">
      <alignment horizontal="left" vertical="center"/>
      <protection locked="0"/>
    </xf>
    <xf numFmtId="43" fontId="6" fillId="25" borderId="7" xfId="3" applyFont="1" applyFill="1" applyBorder="1" applyAlignment="1" applyProtection="1">
      <alignment vertical="center"/>
      <protection locked="0"/>
    </xf>
    <xf numFmtId="0" fontId="5" fillId="25" borderId="0" xfId="0" applyFont="1" applyFill="1" applyAlignment="1" applyProtection="1">
      <alignment vertical="center"/>
      <protection locked="0"/>
    </xf>
    <xf numFmtId="0" fontId="17" fillId="25" borderId="0" xfId="0" applyFont="1" applyFill="1" applyAlignment="1" applyProtection="1">
      <alignment vertical="center"/>
      <protection locked="0"/>
    </xf>
    <xf numFmtId="43" fontId="5" fillId="25" borderId="165" xfId="3" applyFont="1" applyFill="1" applyBorder="1" applyAlignment="1" applyProtection="1">
      <alignment vertical="center"/>
      <protection locked="0"/>
    </xf>
    <xf numFmtId="0" fontId="95" fillId="5" borderId="31" xfId="2" applyFont="1" applyFill="1" applyBorder="1" applyAlignment="1" applyProtection="1">
      <alignment vertical="center" wrapText="1"/>
      <protection locked="0"/>
    </xf>
    <xf numFmtId="167" fontId="95" fillId="5" borderId="309" xfId="3" applyNumberFormat="1" applyFont="1" applyFill="1" applyBorder="1" applyAlignment="1" applyProtection="1">
      <alignment horizontal="right" vertical="center"/>
      <protection locked="0"/>
    </xf>
    <xf numFmtId="0" fontId="48" fillId="0" borderId="109" xfId="0" applyFont="1" applyBorder="1"/>
    <xf numFmtId="0" fontId="43" fillId="12" borderId="53" xfId="0" applyFont="1" applyFill="1" applyBorder="1" applyAlignment="1" applyProtection="1">
      <alignment horizontal="left" vertical="center" wrapText="1"/>
      <protection locked="0"/>
    </xf>
    <xf numFmtId="0" fontId="48" fillId="63" borderId="109" xfId="0" applyFont="1" applyFill="1" applyBorder="1"/>
    <xf numFmtId="0" fontId="164" fillId="59" borderId="0" xfId="0" applyFont="1" applyFill="1" applyAlignment="1">
      <alignment horizontal="center"/>
    </xf>
    <xf numFmtId="0" fontId="6" fillId="25" borderId="0" xfId="3" applyNumberFormat="1" applyFont="1" applyFill="1" applyBorder="1" applyAlignment="1" applyProtection="1">
      <alignment vertical="center"/>
      <protection locked="0"/>
    </xf>
    <xf numFmtId="43" fontId="9" fillId="4" borderId="7" xfId="3" applyFont="1" applyFill="1" applyBorder="1" applyAlignment="1" applyProtection="1">
      <alignment wrapText="1"/>
      <protection locked="0"/>
    </xf>
    <xf numFmtId="43" fontId="4" fillId="6" borderId="32" xfId="3" applyFont="1" applyFill="1" applyBorder="1" applyAlignment="1" applyProtection="1">
      <alignment horizontal="left" vertical="center" wrapText="1"/>
      <protection locked="0"/>
    </xf>
    <xf numFmtId="43" fontId="17" fillId="0" borderId="70" xfId="3" applyFont="1" applyFill="1" applyBorder="1" applyAlignment="1" applyProtection="1">
      <alignment vertical="center" wrapText="1"/>
      <protection locked="0"/>
    </xf>
    <xf numFmtId="43" fontId="17" fillId="0" borderId="165" xfId="3" applyFont="1" applyFill="1" applyBorder="1" applyAlignment="1" applyProtection="1">
      <alignment vertical="center" wrapText="1"/>
      <protection locked="0"/>
    </xf>
    <xf numFmtId="0" fontId="95" fillId="5" borderId="112" xfId="2" applyFont="1" applyFill="1" applyBorder="1" applyAlignment="1" applyProtection="1">
      <alignment vertical="center"/>
      <protection locked="0"/>
    </xf>
    <xf numFmtId="43" fontId="17" fillId="0" borderId="89" xfId="3" applyFont="1" applyFill="1" applyBorder="1" applyAlignment="1" applyProtection="1">
      <alignment vertical="center" wrapText="1"/>
      <protection locked="0"/>
    </xf>
    <xf numFmtId="43" fontId="17" fillId="0" borderId="0" xfId="3" applyFont="1" applyBorder="1" applyAlignment="1" applyProtection="1">
      <alignment horizontal="left" vertical="top"/>
      <protection locked="0"/>
    </xf>
    <xf numFmtId="43" fontId="4" fillId="63" borderId="0" xfId="3" applyFont="1" applyFill="1" applyBorder="1" applyAlignment="1" applyProtection="1">
      <alignment vertical="center" wrapText="1"/>
      <protection locked="0"/>
    </xf>
    <xf numFmtId="43" fontId="9" fillId="4" borderId="165" xfId="3" applyFont="1" applyFill="1" applyBorder="1" applyAlignment="1" applyProtection="1">
      <alignment horizontal="left" wrapText="1"/>
      <protection locked="0"/>
    </xf>
    <xf numFmtId="0" fontId="134" fillId="0" borderId="15" xfId="0" applyFont="1" applyBorder="1" applyAlignment="1" applyProtection="1">
      <alignment horizontal="left"/>
      <protection locked="0"/>
    </xf>
    <xf numFmtId="0" fontId="134" fillId="0" borderId="38" xfId="0" applyFont="1" applyBorder="1" applyAlignment="1" applyProtection="1">
      <alignment horizontal="center" vertical="center"/>
      <protection locked="0"/>
    </xf>
    <xf numFmtId="0" fontId="134" fillId="0" borderId="39" xfId="0" applyFont="1" applyBorder="1" applyAlignment="1" applyProtection="1">
      <alignment horizontal="center" vertical="center"/>
      <protection locked="0"/>
    </xf>
    <xf numFmtId="0" fontId="134" fillId="26" borderId="54" xfId="0" applyFont="1" applyFill="1" applyBorder="1" applyAlignment="1" applyProtection="1">
      <alignment horizontal="left"/>
      <protection locked="0"/>
    </xf>
    <xf numFmtId="0" fontId="94" fillId="24" borderId="0" xfId="2" applyFont="1" applyFill="1" applyAlignment="1" applyProtection="1">
      <alignment vertical="center"/>
      <protection locked="0"/>
    </xf>
    <xf numFmtId="0" fontId="7" fillId="0" borderId="276" xfId="2" applyFont="1" applyBorder="1" applyProtection="1">
      <protection locked="0"/>
    </xf>
    <xf numFmtId="0" fontId="4" fillId="4" borderId="165" xfId="2" applyFont="1" applyFill="1" applyBorder="1" applyAlignment="1" applyProtection="1">
      <alignment wrapText="1"/>
      <protection locked="0"/>
    </xf>
    <xf numFmtId="0" fontId="4" fillId="4" borderId="0" xfId="2" applyFont="1" applyFill="1" applyAlignment="1" applyProtection="1">
      <alignment wrapText="1"/>
      <protection locked="0"/>
    </xf>
    <xf numFmtId="0" fontId="4" fillId="34" borderId="32" xfId="0" applyFont="1" applyFill="1" applyBorder="1" applyAlignment="1" applyProtection="1">
      <alignment horizontal="left" vertical="center" wrapText="1"/>
      <protection locked="0"/>
    </xf>
    <xf numFmtId="0" fontId="17" fillId="0" borderId="0" xfId="0" applyFont="1"/>
    <xf numFmtId="0" fontId="4" fillId="6" borderId="34" xfId="0" applyFont="1" applyFill="1" applyBorder="1" applyAlignment="1" applyProtection="1">
      <alignment horizontal="left" vertical="center" wrapText="1"/>
      <protection locked="0"/>
    </xf>
    <xf numFmtId="0" fontId="17" fillId="0" borderId="70" xfId="0" applyFont="1" applyBorder="1"/>
    <xf numFmtId="0" fontId="4" fillId="0" borderId="32" xfId="2" applyFont="1" applyBorder="1" applyAlignment="1" applyProtection="1">
      <alignment vertical="center"/>
      <protection locked="0"/>
    </xf>
    <xf numFmtId="168" fontId="12" fillId="0" borderId="40" xfId="0" applyNumberFormat="1" applyFont="1" applyBorder="1" applyAlignment="1" applyProtection="1">
      <alignment horizontal="right" vertical="center"/>
      <protection locked="0"/>
    </xf>
    <xf numFmtId="0" fontId="4" fillId="0" borderId="276" xfId="0" applyFont="1" applyBorder="1" applyAlignment="1" applyProtection="1">
      <alignment horizontal="left"/>
      <protection locked="0"/>
    </xf>
    <xf numFmtId="0" fontId="5" fillId="0" borderId="0" xfId="0" applyFont="1" applyAlignment="1" applyProtection="1">
      <alignment horizontal="left" vertical="center"/>
      <protection locked="0"/>
    </xf>
    <xf numFmtId="0" fontId="6" fillId="0" borderId="0" xfId="0" applyFont="1" applyAlignment="1" applyProtection="1">
      <alignment vertical="top"/>
      <protection locked="0"/>
    </xf>
    <xf numFmtId="0" fontId="4" fillId="4" borderId="274" xfId="2" applyFont="1" applyFill="1" applyBorder="1" applyAlignment="1" applyProtection="1">
      <alignment wrapText="1"/>
      <protection locked="0"/>
    </xf>
    <xf numFmtId="0" fontId="9" fillId="4" borderId="7" xfId="2" applyFont="1" applyFill="1" applyBorder="1" applyAlignment="1" applyProtection="1">
      <alignment wrapText="1"/>
      <protection locked="0"/>
    </xf>
    <xf numFmtId="0" fontId="9" fillId="6" borderId="32" xfId="0" applyFont="1" applyFill="1" applyBorder="1" applyAlignment="1" applyProtection="1">
      <alignment horizontal="left" vertical="center"/>
      <protection locked="0"/>
    </xf>
    <xf numFmtId="0" fontId="14" fillId="5" borderId="112" xfId="0" applyFont="1" applyFill="1" applyBorder="1" applyAlignment="1" applyProtection="1">
      <alignment vertical="center" wrapText="1"/>
      <protection locked="0"/>
    </xf>
    <xf numFmtId="0" fontId="14" fillId="6" borderId="34" xfId="0" applyFont="1" applyFill="1" applyBorder="1" applyAlignment="1" applyProtection="1">
      <alignment horizontal="left" vertical="center" wrapText="1"/>
      <protection locked="0"/>
    </xf>
    <xf numFmtId="0" fontId="12" fillId="46" borderId="0" xfId="7" applyFont="1" applyFill="1" applyAlignment="1" applyProtection="1">
      <alignment horizontal="left" vertical="center"/>
      <protection locked="0"/>
    </xf>
    <xf numFmtId="0" fontId="33" fillId="0" borderId="55" xfId="0" applyFont="1" applyBorder="1" applyAlignment="1" applyProtection="1">
      <alignment horizontal="left" vertical="center" wrapText="1"/>
      <protection locked="0"/>
    </xf>
    <xf numFmtId="167" fontId="33" fillId="0" borderId="217" xfId="3" applyNumberFormat="1" applyFont="1" applyFill="1" applyBorder="1" applyAlignment="1" applyProtection="1">
      <alignment vertical="center"/>
      <protection locked="0"/>
    </xf>
    <xf numFmtId="167" fontId="33" fillId="0" borderId="58" xfId="3" applyNumberFormat="1" applyFont="1" applyFill="1" applyBorder="1" applyAlignment="1" applyProtection="1">
      <alignment vertical="center"/>
      <protection locked="0"/>
    </xf>
    <xf numFmtId="167" fontId="33" fillId="0" borderId="182" xfId="3" applyNumberFormat="1" applyFont="1" applyFill="1" applyBorder="1" applyAlignment="1" applyProtection="1">
      <alignment vertical="center"/>
      <protection locked="0"/>
    </xf>
    <xf numFmtId="0" fontId="0" fillId="0" borderId="276" xfId="0" applyBorder="1"/>
    <xf numFmtId="166" fontId="0" fillId="0" borderId="44" xfId="31" applyNumberFormat="1" applyFont="1" applyBorder="1"/>
    <xf numFmtId="166" fontId="2" fillId="26" borderId="44" xfId="31" applyNumberFormat="1" applyFont="1" applyFill="1" applyBorder="1"/>
    <xf numFmtId="166" fontId="2" fillId="44" borderId="44" xfId="31" applyNumberFormat="1" applyFont="1" applyFill="1" applyBorder="1"/>
    <xf numFmtId="166" fontId="2" fillId="42" borderId="44" xfId="31" applyNumberFormat="1" applyFont="1" applyFill="1" applyBorder="1"/>
    <xf numFmtId="0" fontId="81" fillId="26" borderId="85" xfId="0" applyFont="1" applyFill="1" applyBorder="1" applyAlignment="1">
      <alignment horizontal="right" vertical="center"/>
    </xf>
    <xf numFmtId="3" fontId="84" fillId="29" borderId="99" xfId="0" applyNumberFormat="1" applyFont="1" applyFill="1" applyBorder="1" applyAlignment="1">
      <alignment vertical="center"/>
    </xf>
    <xf numFmtId="0" fontId="9" fillId="0" borderId="193" xfId="2" applyFont="1" applyBorder="1" applyAlignment="1">
      <alignment horizontal="left" vertical="center" wrapText="1"/>
    </xf>
    <xf numFmtId="0" fontId="12" fillId="0" borderId="0" xfId="0" applyFont="1" applyAlignment="1" applyProtection="1">
      <alignment horizontal="left"/>
      <protection locked="0"/>
    </xf>
    <xf numFmtId="0" fontId="29" fillId="0" borderId="48" xfId="0" applyFont="1" applyBorder="1" applyAlignment="1">
      <alignment horizontal="left" vertical="center"/>
    </xf>
    <xf numFmtId="0" fontId="29" fillId="0" borderId="48" xfId="0" applyFont="1" applyBorder="1" applyAlignment="1">
      <alignment horizontal="center" vertical="center"/>
    </xf>
    <xf numFmtId="0" fontId="29" fillId="0" borderId="0" xfId="0" applyFont="1" applyAlignment="1">
      <alignment horizontal="left" vertical="center"/>
    </xf>
    <xf numFmtId="0" fontId="12" fillId="0" borderId="48" xfId="2" applyFont="1" applyBorder="1" applyAlignment="1">
      <alignment horizontal="left" vertical="center" wrapText="1"/>
    </xf>
    <xf numFmtId="0" fontId="12" fillId="0" borderId="48" xfId="2" applyFont="1" applyBorder="1" applyAlignment="1">
      <alignment horizontal="center" vertical="center" wrapText="1"/>
    </xf>
    <xf numFmtId="0" fontId="17" fillId="0" borderId="48" xfId="0" applyFont="1" applyBorder="1" applyAlignment="1" applyProtection="1">
      <alignment wrapText="1"/>
      <protection locked="0"/>
    </xf>
    <xf numFmtId="0" fontId="17" fillId="0" borderId="48" xfId="0" applyFont="1" applyBorder="1" applyAlignment="1" applyProtection="1">
      <alignment horizontal="center" wrapText="1"/>
      <protection locked="0"/>
    </xf>
    <xf numFmtId="0" fontId="13" fillId="0" borderId="311" xfId="2" applyFont="1" applyBorder="1" applyAlignment="1">
      <alignment horizontal="left" vertical="center"/>
    </xf>
    <xf numFmtId="0" fontId="12" fillId="0" borderId="307" xfId="2" applyFont="1" applyBorder="1" applyAlignment="1">
      <alignment horizontal="left" vertical="center" wrapText="1"/>
    </xf>
    <xf numFmtId="0" fontId="12" fillId="0" borderId="307" xfId="2" applyFont="1" applyBorder="1" applyAlignment="1">
      <alignment horizontal="center" vertical="center" wrapText="1"/>
    </xf>
    <xf numFmtId="0" fontId="12" fillId="0" borderId="312" xfId="2" applyFont="1" applyBorder="1" applyAlignment="1">
      <alignment horizontal="center" vertical="center" wrapText="1"/>
    </xf>
    <xf numFmtId="0" fontId="22" fillId="0" borderId="0" xfId="0" applyFont="1" applyAlignment="1" applyProtection="1">
      <alignment horizontal="center"/>
      <protection locked="0"/>
    </xf>
    <xf numFmtId="0" fontId="22" fillId="0" borderId="313" xfId="0" applyFont="1" applyBorder="1" applyAlignment="1" applyProtection="1">
      <alignment horizontal="center"/>
      <protection locked="0"/>
    </xf>
    <xf numFmtId="0" fontId="11" fillId="0" borderId="0" xfId="0" applyFont="1"/>
    <xf numFmtId="0" fontId="11" fillId="0" borderId="0" xfId="0" applyFont="1" applyAlignment="1">
      <alignment vertical="center"/>
    </xf>
    <xf numFmtId="0" fontId="22" fillId="0" borderId="314" xfId="0" applyFont="1" applyBorder="1" applyAlignment="1" applyProtection="1">
      <alignment horizontal="center"/>
      <protection locked="0"/>
    </xf>
    <xf numFmtId="0" fontId="32" fillId="0" borderId="0" xfId="0" applyFont="1" applyAlignment="1" applyProtection="1">
      <alignment horizontal="left"/>
      <protection locked="0"/>
    </xf>
    <xf numFmtId="0" fontId="19" fillId="0" borderId="0" xfId="0" applyFont="1"/>
    <xf numFmtId="0" fontId="19" fillId="0" borderId="0" xfId="0" applyFont="1" applyAlignment="1" applyProtection="1">
      <alignment horizontal="left"/>
      <protection locked="0"/>
    </xf>
    <xf numFmtId="0" fontId="11" fillId="0" borderId="0" xfId="0" applyFont="1" applyAlignment="1" applyProtection="1">
      <alignment horizontal="left"/>
      <protection locked="0"/>
    </xf>
    <xf numFmtId="0" fontId="169" fillId="0" borderId="0" xfId="0" applyFont="1"/>
    <xf numFmtId="0" fontId="170" fillId="0" borderId="0" xfId="0" applyFont="1"/>
    <xf numFmtId="0" fontId="19" fillId="0" borderId="0" xfId="0" applyFont="1" applyAlignment="1">
      <alignment vertical="center"/>
    </xf>
    <xf numFmtId="0" fontId="66" fillId="7" borderId="0" xfId="2" applyFont="1" applyFill="1" applyAlignment="1" applyProtection="1">
      <alignment horizontal="left"/>
      <protection locked="0"/>
    </xf>
    <xf numFmtId="43" fontId="66" fillId="0" borderId="5" xfId="3" applyFont="1" applyFill="1" applyBorder="1" applyProtection="1">
      <protection locked="0"/>
    </xf>
    <xf numFmtId="0" fontId="66" fillId="0" borderId="0" xfId="2" applyFont="1" applyAlignment="1" applyProtection="1">
      <alignment horizontal="left"/>
      <protection locked="0"/>
    </xf>
    <xf numFmtId="167" fontId="17" fillId="0" borderId="16" xfId="15" applyNumberFormat="1" applyFont="1" applyFill="1" applyBorder="1" applyAlignment="1" applyProtection="1">
      <alignment horizontal="center" vertical="center" wrapText="1"/>
      <protection locked="0"/>
    </xf>
    <xf numFmtId="167" fontId="17" fillId="0" borderId="106" xfId="16" applyNumberFormat="1" applyFont="1" applyFill="1" applyBorder="1" applyAlignment="1" applyProtection="1">
      <alignment vertical="center" wrapText="1"/>
      <protection locked="0"/>
    </xf>
    <xf numFmtId="167" fontId="17" fillId="0" borderId="107" xfId="16" applyNumberFormat="1" applyFont="1" applyFill="1" applyBorder="1" applyAlignment="1" applyProtection="1">
      <alignment vertical="center" wrapText="1"/>
      <protection locked="0"/>
    </xf>
    <xf numFmtId="167" fontId="17" fillId="0" borderId="110" xfId="0" applyNumberFormat="1" applyFont="1" applyBorder="1" applyAlignment="1" applyProtection="1">
      <alignment vertical="center" wrapText="1"/>
      <protection locked="0"/>
    </xf>
    <xf numFmtId="0" fontId="17" fillId="0" borderId="0" xfId="0" applyFont="1" applyAlignment="1" applyProtection="1">
      <alignment vertical="center" wrapText="1"/>
      <protection locked="0"/>
    </xf>
    <xf numFmtId="43" fontId="17" fillId="0" borderId="0" xfId="15" applyFont="1" applyFill="1" applyBorder="1" applyAlignment="1" applyProtection="1">
      <alignment vertical="center" wrapText="1"/>
      <protection locked="0"/>
    </xf>
    <xf numFmtId="167" fontId="17" fillId="0" borderId="105" xfId="16" applyNumberFormat="1" applyFont="1" applyFill="1" applyBorder="1" applyAlignment="1" applyProtection="1">
      <alignment vertical="center" wrapText="1"/>
      <protection locked="0"/>
    </xf>
    <xf numFmtId="0" fontId="17" fillId="0" borderId="86" xfId="0" applyFont="1" applyBorder="1" applyAlignment="1" applyProtection="1">
      <alignment vertical="center"/>
      <protection locked="0"/>
    </xf>
    <xf numFmtId="0" fontId="101" fillId="0" borderId="0" xfId="0" applyFont="1" applyAlignment="1" applyProtection="1">
      <alignment vertical="center" wrapText="1"/>
      <protection locked="0"/>
    </xf>
    <xf numFmtId="0" fontId="149" fillId="0" borderId="74" xfId="0" applyFont="1" applyBorder="1" applyAlignment="1" applyProtection="1">
      <alignment vertical="center" wrapText="1"/>
      <protection locked="0"/>
    </xf>
    <xf numFmtId="167" fontId="149" fillId="0" borderId="76" xfId="3" applyNumberFormat="1" applyFont="1" applyBorder="1" applyAlignment="1" applyProtection="1">
      <alignment vertical="center"/>
      <protection locked="0"/>
    </xf>
    <xf numFmtId="166" fontId="149" fillId="0" borderId="0" xfId="31" applyNumberFormat="1" applyFont="1" applyFill="1" applyBorder="1" applyAlignment="1" applyProtection="1">
      <alignment vertical="center"/>
      <protection locked="0"/>
    </xf>
    <xf numFmtId="0" fontId="149" fillId="0" borderId="0" xfId="0" applyFont="1" applyAlignment="1" applyProtection="1">
      <alignment vertical="center"/>
      <protection locked="0"/>
    </xf>
    <xf numFmtId="0" fontId="4" fillId="0" borderId="0" xfId="0" applyFont="1" applyAlignment="1" applyProtection="1">
      <alignment vertical="center" wrapText="1"/>
      <protection locked="0"/>
    </xf>
    <xf numFmtId="43" fontId="4" fillId="0" borderId="0" xfId="16" applyFont="1" applyFill="1" applyBorder="1" applyAlignment="1" applyProtection="1">
      <alignment vertical="center" wrapText="1"/>
      <protection locked="0"/>
    </xf>
    <xf numFmtId="43" fontId="4" fillId="0" borderId="0" xfId="16" applyFont="1" applyFill="1" applyBorder="1" applyAlignment="1" applyProtection="1">
      <alignment horizontal="center" vertical="center" wrapText="1"/>
      <protection locked="0"/>
    </xf>
    <xf numFmtId="43" fontId="4" fillId="0" borderId="0" xfId="3" applyFont="1" applyFill="1" applyBorder="1" applyAlignment="1" applyProtection="1">
      <alignment horizontal="left" vertical="center" wrapText="1"/>
      <protection locked="0"/>
    </xf>
    <xf numFmtId="43" fontId="4" fillId="0" borderId="0" xfId="15" applyFont="1" applyFill="1" applyBorder="1" applyAlignment="1" applyProtection="1">
      <alignment horizontal="center" vertical="center" wrapText="1"/>
      <protection locked="0"/>
    </xf>
    <xf numFmtId="43" fontId="4" fillId="0" borderId="0" xfId="15" applyFont="1" applyFill="1" applyBorder="1" applyAlignment="1" applyProtection="1">
      <alignment vertical="center" wrapText="1"/>
      <protection locked="0"/>
    </xf>
    <xf numFmtId="167" fontId="17" fillId="9" borderId="0" xfId="0" applyNumberFormat="1" applyFont="1" applyFill="1" applyAlignment="1" applyProtection="1">
      <alignment vertical="center"/>
      <protection locked="0"/>
    </xf>
    <xf numFmtId="0" fontId="0" fillId="61" borderId="0" xfId="0" applyFill="1"/>
    <xf numFmtId="0" fontId="121" fillId="29" borderId="316" xfId="0" applyFont="1" applyFill="1" applyBorder="1" applyAlignment="1">
      <alignment vertical="center"/>
    </xf>
    <xf numFmtId="166" fontId="127" fillId="0" borderId="319" xfId="3" applyNumberFormat="1" applyFont="1" applyBorder="1" applyAlignment="1">
      <alignment vertical="center"/>
    </xf>
    <xf numFmtId="166" fontId="127" fillId="0" borderId="320" xfId="3" applyNumberFormat="1" applyFont="1" applyBorder="1" applyAlignment="1">
      <alignment vertical="center"/>
    </xf>
    <xf numFmtId="166" fontId="127" fillId="0" borderId="322" xfId="3" applyNumberFormat="1" applyFont="1" applyBorder="1" applyAlignment="1">
      <alignment vertical="center"/>
    </xf>
    <xf numFmtId="166" fontId="22" fillId="0" borderId="324" xfId="29" applyNumberFormat="1" applyFont="1" applyBorder="1" applyAlignment="1" applyProtection="1">
      <alignment vertical="center"/>
      <protection locked="0"/>
    </xf>
    <xf numFmtId="166" fontId="22" fillId="48" borderId="320" xfId="29" applyNumberFormat="1" applyFont="1" applyFill="1" applyBorder="1" applyAlignment="1" applyProtection="1">
      <alignment vertical="center"/>
      <protection locked="0"/>
    </xf>
    <xf numFmtId="166" fontId="22" fillId="0" borderId="319" xfId="29" applyNumberFormat="1" applyFont="1" applyBorder="1" applyAlignment="1" applyProtection="1">
      <alignment vertical="center"/>
      <protection locked="0"/>
    </xf>
    <xf numFmtId="166" fontId="22" fillId="0" borderId="324" xfId="29" applyNumberFormat="1" applyFont="1" applyFill="1" applyBorder="1" applyAlignment="1" applyProtection="1">
      <alignment vertical="center"/>
      <protection locked="0"/>
    </xf>
    <xf numFmtId="166" fontId="22" fillId="49" borderId="322" xfId="29" applyNumberFormat="1" applyFont="1" applyFill="1" applyBorder="1" applyAlignment="1" applyProtection="1">
      <alignment vertical="center"/>
      <protection locked="0"/>
    </xf>
    <xf numFmtId="166" fontId="22" fillId="50" borderId="320" xfId="29" applyNumberFormat="1" applyFont="1" applyFill="1" applyBorder="1" applyAlignment="1" applyProtection="1">
      <alignment vertical="center"/>
      <protection locked="0"/>
    </xf>
    <xf numFmtId="167" fontId="126" fillId="51" borderId="325" xfId="30" applyNumberFormat="1" applyFont="1" applyFill="1" applyBorder="1" applyAlignment="1">
      <alignment horizontal="center" vertical="center"/>
    </xf>
    <xf numFmtId="167" fontId="126" fillId="39" borderId="326" xfId="30" applyNumberFormat="1" applyFont="1" applyFill="1" applyBorder="1" applyAlignment="1">
      <alignment horizontal="center" vertical="center"/>
    </xf>
    <xf numFmtId="167" fontId="126" fillId="42" borderId="326" xfId="30" applyNumberFormat="1" applyFont="1" applyFill="1" applyBorder="1" applyAlignment="1">
      <alignment horizontal="center" vertical="center"/>
    </xf>
    <xf numFmtId="167" fontId="126" fillId="47" borderId="327" xfId="30" applyNumberFormat="1" applyFont="1" applyFill="1" applyBorder="1" applyAlignment="1">
      <alignment horizontal="center" vertical="center"/>
    </xf>
    <xf numFmtId="167" fontId="126" fillId="51" borderId="328" xfId="18" applyNumberFormat="1" applyFont="1" applyFill="1" applyBorder="1" applyAlignment="1">
      <alignment horizontal="center" vertical="center"/>
    </xf>
    <xf numFmtId="167" fontId="126" fillId="47" borderId="329" xfId="30" applyNumberFormat="1" applyFont="1" applyFill="1" applyBorder="1" applyAlignment="1">
      <alignment horizontal="center" vertical="center"/>
    </xf>
    <xf numFmtId="167" fontId="126" fillId="34" borderId="326" xfId="30" applyNumberFormat="1" applyFont="1" applyFill="1" applyBorder="1" applyAlignment="1">
      <alignment horizontal="center" vertical="center"/>
    </xf>
    <xf numFmtId="167" fontId="127" fillId="0" borderId="330" xfId="29" applyNumberFormat="1" applyFont="1" applyFill="1" applyBorder="1" applyAlignment="1" applyProtection="1">
      <alignment vertical="center"/>
    </xf>
    <xf numFmtId="167" fontId="127" fillId="47" borderId="331" xfId="29" applyNumberFormat="1" applyFont="1" applyFill="1" applyBorder="1" applyAlignment="1" applyProtection="1">
      <alignment vertical="center"/>
    </xf>
    <xf numFmtId="167" fontId="127" fillId="0" borderId="332" xfId="29" applyNumberFormat="1" applyFont="1" applyFill="1" applyBorder="1" applyAlignment="1" applyProtection="1">
      <alignment vertical="center"/>
    </xf>
    <xf numFmtId="167" fontId="127" fillId="47" borderId="333" xfId="29" applyNumberFormat="1" applyFont="1" applyFill="1" applyBorder="1" applyAlignment="1" applyProtection="1">
      <alignment vertical="center"/>
    </xf>
    <xf numFmtId="167" fontId="127" fillId="0" borderId="324" xfId="29" applyNumberFormat="1" applyFont="1" applyFill="1" applyBorder="1" applyAlignment="1" applyProtection="1">
      <alignment vertical="center"/>
    </xf>
    <xf numFmtId="167" fontId="127" fillId="47" borderId="320" xfId="29" applyNumberFormat="1" applyFont="1" applyFill="1" applyBorder="1" applyAlignment="1" applyProtection="1">
      <alignment vertical="center"/>
    </xf>
    <xf numFmtId="167" fontId="127" fillId="0" borderId="319" xfId="29" applyNumberFormat="1" applyFont="1" applyFill="1" applyBorder="1" applyAlignment="1" applyProtection="1">
      <alignment vertical="center"/>
    </xf>
    <xf numFmtId="167" fontId="127" fillId="47" borderId="322" xfId="29" applyNumberFormat="1" applyFont="1" applyFill="1" applyBorder="1" applyAlignment="1" applyProtection="1">
      <alignment vertical="center"/>
    </xf>
    <xf numFmtId="0" fontId="127" fillId="0" borderId="0" xfId="0" applyFont="1" applyAlignment="1">
      <alignment vertical="center"/>
    </xf>
    <xf numFmtId="0" fontId="134" fillId="0" borderId="4" xfId="0" applyFont="1" applyBorder="1" applyAlignment="1">
      <alignment vertical="center" textRotation="45"/>
    </xf>
    <xf numFmtId="167" fontId="126" fillId="52" borderId="334" xfId="29" applyNumberFormat="1" applyFont="1" applyFill="1" applyBorder="1" applyAlignment="1">
      <alignment vertical="center"/>
    </xf>
    <xf numFmtId="0" fontId="127" fillId="51" borderId="286" xfId="0" applyFont="1" applyFill="1" applyBorder="1" applyAlignment="1">
      <alignment vertical="center"/>
    </xf>
    <xf numFmtId="0" fontId="127" fillId="47" borderId="0" xfId="0" applyFont="1" applyFill="1" applyAlignment="1">
      <alignment vertical="center"/>
    </xf>
    <xf numFmtId="0" fontId="126" fillId="57" borderId="324" xfId="18" applyFont="1" applyFill="1" applyBorder="1" applyAlignment="1">
      <alignment horizontal="center" vertical="center" wrapText="1"/>
    </xf>
    <xf numFmtId="167" fontId="127" fillId="26" borderId="324" xfId="29" applyNumberFormat="1" applyFont="1" applyFill="1" applyBorder="1" applyAlignment="1">
      <alignment horizontal="left" vertical="center"/>
    </xf>
    <xf numFmtId="167" fontId="127" fillId="53" borderId="324" xfId="29" applyNumberFormat="1" applyFont="1" applyFill="1" applyBorder="1" applyAlignment="1">
      <alignment vertical="center"/>
    </xf>
    <xf numFmtId="167" fontId="127" fillId="36" borderId="324" xfId="29" applyNumberFormat="1" applyFont="1" applyFill="1" applyBorder="1" applyAlignment="1">
      <alignment vertical="center"/>
    </xf>
    <xf numFmtId="167" fontId="127" fillId="56" borderId="324" xfId="29" applyNumberFormat="1" applyFont="1" applyFill="1" applyBorder="1" applyAlignment="1">
      <alignment vertical="center"/>
    </xf>
    <xf numFmtId="167" fontId="127" fillId="58" borderId="324" xfId="29" applyNumberFormat="1" applyFont="1" applyFill="1" applyBorder="1" applyAlignment="1">
      <alignment vertical="center"/>
    </xf>
    <xf numFmtId="0" fontId="134" fillId="0" borderId="324" xfId="0" applyFont="1" applyBorder="1" applyAlignment="1" applyProtection="1">
      <alignment horizontal="center" vertical="center"/>
      <protection locked="0"/>
    </xf>
    <xf numFmtId="0" fontId="7" fillId="2" borderId="10" xfId="2" applyFont="1" applyFill="1" applyBorder="1" applyAlignment="1" applyProtection="1">
      <alignment horizontal="center" vertical="center"/>
      <protection locked="0"/>
    </xf>
    <xf numFmtId="0" fontId="9" fillId="4" borderId="58" xfId="2" applyFont="1" applyFill="1" applyBorder="1" applyAlignment="1" applyProtection="1">
      <alignment horizontal="center"/>
      <protection locked="0"/>
    </xf>
    <xf numFmtId="0" fontId="7" fillId="2" borderId="76" xfId="2" applyFont="1" applyFill="1" applyBorder="1" applyAlignment="1" applyProtection="1">
      <alignment horizontal="left" vertical="center"/>
      <protection locked="0"/>
    </xf>
    <xf numFmtId="0" fontId="4" fillId="2" borderId="130" xfId="2" applyFont="1" applyFill="1" applyBorder="1" applyAlignment="1" applyProtection="1">
      <alignment horizontal="center"/>
      <protection locked="0"/>
    </xf>
    <xf numFmtId="0" fontId="9" fillId="2" borderId="56" xfId="2" applyFont="1" applyFill="1" applyBorder="1" applyAlignment="1" applyProtection="1">
      <alignment horizontal="center" wrapText="1"/>
      <protection locked="0"/>
    </xf>
    <xf numFmtId="0" fontId="9" fillId="5" borderId="57" xfId="2" applyFont="1" applyFill="1" applyBorder="1" applyAlignment="1" applyProtection="1">
      <alignment horizontal="center" wrapText="1"/>
      <protection locked="0"/>
    </xf>
    <xf numFmtId="0" fontId="7" fillId="2" borderId="77" xfId="2" applyFont="1" applyFill="1" applyBorder="1" applyAlignment="1" applyProtection="1">
      <alignment horizontal="center" vertical="center"/>
      <protection locked="0"/>
    </xf>
    <xf numFmtId="0" fontId="9" fillId="4" borderId="70" xfId="2" applyFont="1" applyFill="1" applyBorder="1" applyAlignment="1" applyProtection="1">
      <alignment horizontal="left" vertical="center" wrapText="1"/>
      <protection locked="0"/>
    </xf>
    <xf numFmtId="0" fontId="70" fillId="0" borderId="335" xfId="27" applyFont="1" applyBorder="1" applyAlignment="1" applyProtection="1">
      <alignment horizontal="center" vertical="center" wrapText="1"/>
      <protection locked="0"/>
    </xf>
    <xf numFmtId="0" fontId="51" fillId="31" borderId="336" xfId="27" applyFont="1" applyFill="1" applyBorder="1" applyAlignment="1" applyProtection="1">
      <alignment horizontal="center" vertical="center" wrapText="1"/>
      <protection locked="0"/>
    </xf>
    <xf numFmtId="0" fontId="22" fillId="11" borderId="336" xfId="27" applyFont="1" applyFill="1" applyBorder="1" applyAlignment="1" applyProtection="1">
      <alignment horizontal="center" vertical="center" wrapText="1"/>
      <protection locked="0"/>
    </xf>
    <xf numFmtId="0" fontId="22" fillId="2" borderId="336" xfId="27" applyFont="1" applyFill="1" applyBorder="1" applyAlignment="1" applyProtection="1">
      <alignment horizontal="center" vertical="center" wrapText="1"/>
      <protection locked="0"/>
    </xf>
    <xf numFmtId="0" fontId="36" fillId="31" borderId="336" xfId="27" applyFont="1" applyFill="1" applyBorder="1" applyAlignment="1" applyProtection="1">
      <alignment horizontal="center" vertical="center" wrapText="1"/>
      <protection locked="0"/>
    </xf>
    <xf numFmtId="167" fontId="9" fillId="0" borderId="315" xfId="3" applyNumberFormat="1" applyFont="1" applyFill="1" applyBorder="1" applyAlignment="1" applyProtection="1">
      <alignment horizontal="right" vertical="center"/>
      <protection locked="0"/>
    </xf>
    <xf numFmtId="167" fontId="22" fillId="0" borderId="338" xfId="27" applyNumberFormat="1" applyFont="1" applyBorder="1" applyAlignment="1" applyProtection="1">
      <alignment vertical="center"/>
      <protection locked="0"/>
    </xf>
    <xf numFmtId="0" fontId="9" fillId="3" borderId="328" xfId="0" applyFont="1" applyFill="1" applyBorder="1" applyAlignment="1" applyProtection="1">
      <alignment horizontal="center" wrapText="1"/>
      <protection locked="0"/>
    </xf>
    <xf numFmtId="167" fontId="12" fillId="0" borderId="319" xfId="3" applyNumberFormat="1" applyFont="1" applyFill="1" applyBorder="1" applyAlignment="1" applyProtection="1">
      <alignment horizontal="center" vertical="center"/>
      <protection locked="0"/>
    </xf>
    <xf numFmtId="167" fontId="9" fillId="37" borderId="319" xfId="3" applyNumberFormat="1" applyFont="1" applyFill="1" applyBorder="1" applyAlignment="1" applyProtection="1">
      <alignment horizontal="right" vertical="center"/>
      <protection locked="0"/>
    </xf>
    <xf numFmtId="167" fontId="9" fillId="3" borderId="328" xfId="3" applyNumberFormat="1" applyFont="1" applyFill="1" applyBorder="1" applyAlignment="1" applyProtection="1">
      <alignment horizontal="center" vertical="center"/>
      <protection locked="0"/>
    </xf>
    <xf numFmtId="167" fontId="12" fillId="0" borderId="319" xfId="3" applyNumberFormat="1" applyFont="1" applyFill="1" applyBorder="1" applyAlignment="1" applyProtection="1">
      <alignment horizontal="right" vertical="center"/>
      <protection locked="0"/>
    </xf>
    <xf numFmtId="0" fontId="17" fillId="2" borderId="316" xfId="2" applyFont="1" applyFill="1" applyBorder="1" applyAlignment="1" applyProtection="1">
      <alignment horizontal="center" vertical="center" wrapText="1"/>
      <protection locked="0"/>
    </xf>
    <xf numFmtId="0" fontId="100" fillId="2" borderId="316" xfId="2" applyFont="1" applyFill="1" applyBorder="1" applyAlignment="1" applyProtection="1">
      <alignment horizontal="center" vertical="center"/>
      <protection locked="0"/>
    </xf>
    <xf numFmtId="0" fontId="12" fillId="5" borderId="316" xfId="2" applyFont="1" applyFill="1" applyBorder="1" applyAlignment="1" applyProtection="1">
      <alignment horizontal="center" vertical="center" wrapText="1"/>
      <protection locked="0"/>
    </xf>
    <xf numFmtId="0" fontId="12" fillId="2" borderId="316" xfId="2" applyFont="1" applyFill="1" applyBorder="1" applyAlignment="1" applyProtection="1">
      <alignment horizontal="center" vertical="center" wrapText="1"/>
      <protection locked="0"/>
    </xf>
    <xf numFmtId="0" fontId="5" fillId="0" borderId="1" xfId="2" applyFont="1" applyBorder="1" applyProtection="1">
      <protection locked="0"/>
    </xf>
    <xf numFmtId="0" fontId="5" fillId="0" borderId="276" xfId="2" applyFont="1" applyBorder="1" applyAlignment="1" applyProtection="1">
      <alignment horizontal="center"/>
      <protection locked="0"/>
    </xf>
    <xf numFmtId="0" fontId="5" fillId="0" borderId="315" xfId="2" applyFont="1" applyBorder="1" applyAlignment="1" applyProtection="1">
      <alignment horizontal="center" vertical="center"/>
      <protection locked="0"/>
    </xf>
    <xf numFmtId="0" fontId="6" fillId="0" borderId="339" xfId="2" applyFont="1" applyBorder="1" applyAlignment="1" applyProtection="1">
      <alignment horizontal="left" vertical="center"/>
      <protection locked="0"/>
    </xf>
    <xf numFmtId="0" fontId="4" fillId="4" borderId="340" xfId="2" applyFont="1" applyFill="1" applyBorder="1" applyAlignment="1" applyProtection="1">
      <alignment wrapText="1"/>
      <protection locked="0"/>
    </xf>
    <xf numFmtId="0" fontId="9" fillId="4" borderId="341" xfId="2" applyFont="1" applyFill="1" applyBorder="1" applyAlignment="1" applyProtection="1">
      <alignment wrapText="1"/>
      <protection locked="0"/>
    </xf>
    <xf numFmtId="0" fontId="9" fillId="2" borderId="326" xfId="0" applyFont="1" applyFill="1" applyBorder="1" applyAlignment="1" applyProtection="1">
      <alignment horizontal="center" wrapText="1"/>
      <protection locked="0"/>
    </xf>
    <xf numFmtId="0" fontId="9" fillId="5" borderId="326" xfId="0" applyFont="1" applyFill="1" applyBorder="1" applyAlignment="1" applyProtection="1">
      <alignment horizontal="center" wrapText="1"/>
      <protection locked="0"/>
    </xf>
    <xf numFmtId="0" fontId="12" fillId="6" borderId="337" xfId="2" applyFont="1" applyFill="1" applyBorder="1" applyAlignment="1" applyProtection="1">
      <alignment horizontal="center" vertical="center"/>
      <protection locked="0"/>
    </xf>
    <xf numFmtId="0" fontId="12" fillId="0" borderId="342" xfId="2" applyFont="1" applyBorder="1" applyAlignment="1" applyProtection="1">
      <alignment horizontal="left" vertical="center"/>
      <protection locked="0"/>
    </xf>
    <xf numFmtId="0" fontId="12" fillId="0" borderId="323" xfId="2" applyFont="1" applyBorder="1" applyAlignment="1" applyProtection="1">
      <alignment horizontal="left" vertical="center"/>
      <protection locked="0"/>
    </xf>
    <xf numFmtId="167" fontId="95" fillId="5" borderId="326" xfId="4" applyNumberFormat="1" applyFont="1" applyFill="1" applyBorder="1" applyAlignment="1" applyProtection="1">
      <alignment horizontal="center" vertical="center"/>
      <protection locked="0"/>
    </xf>
    <xf numFmtId="167" fontId="95" fillId="5" borderId="327" xfId="4" applyNumberFormat="1" applyFont="1" applyFill="1" applyBorder="1" applyAlignment="1" applyProtection="1">
      <alignment horizontal="center" vertical="center"/>
      <protection locked="0"/>
    </xf>
    <xf numFmtId="167" fontId="12" fillId="0" borderId="315" xfId="2" applyNumberFormat="1" applyFont="1" applyBorder="1" applyAlignment="1" applyProtection="1">
      <alignment horizontal="center" vertical="center"/>
      <protection locked="0"/>
    </xf>
    <xf numFmtId="167" fontId="12" fillId="6" borderId="337" xfId="5" applyNumberFormat="1" applyFont="1" applyFill="1" applyBorder="1" applyAlignment="1" applyProtection="1">
      <alignment horizontal="center" vertical="center"/>
      <protection locked="0"/>
    </xf>
    <xf numFmtId="0" fontId="12" fillId="24" borderId="323" xfId="2" applyFont="1" applyFill="1" applyBorder="1" applyAlignment="1" applyProtection="1">
      <alignment horizontal="left" vertical="center"/>
      <protection locked="0"/>
    </xf>
    <xf numFmtId="167" fontId="95" fillId="5" borderId="61" xfId="4" applyNumberFormat="1" applyFont="1" applyFill="1" applyBorder="1" applyAlignment="1" applyProtection="1">
      <alignment horizontal="center" vertical="center"/>
      <protection locked="0"/>
    </xf>
    <xf numFmtId="0" fontId="142" fillId="61" borderId="124" xfId="2" applyFont="1" applyFill="1" applyBorder="1" applyAlignment="1" applyProtection="1">
      <alignment vertical="center"/>
      <protection locked="0"/>
    </xf>
    <xf numFmtId="167" fontId="142" fillId="61" borderId="161" xfId="4" applyNumberFormat="1" applyFont="1" applyFill="1" applyBorder="1" applyAlignment="1" applyProtection="1">
      <alignment horizontal="center" vertical="center"/>
      <protection locked="0"/>
    </xf>
    <xf numFmtId="167" fontId="142" fillId="61" borderId="174" xfId="4" applyNumberFormat="1" applyFont="1" applyFill="1" applyBorder="1" applyAlignment="1" applyProtection="1">
      <alignment horizontal="center" vertical="center"/>
      <protection locked="0"/>
    </xf>
    <xf numFmtId="167" fontId="142" fillId="61" borderId="162" xfId="4" applyNumberFormat="1" applyFont="1" applyFill="1" applyBorder="1" applyAlignment="1" applyProtection="1">
      <alignment horizontal="center" vertical="center"/>
      <protection locked="0"/>
    </xf>
    <xf numFmtId="0" fontId="9" fillId="3" borderId="58" xfId="0" applyFont="1" applyFill="1" applyBorder="1" applyAlignment="1" applyProtection="1">
      <alignment horizontal="center" textRotation="90" wrapText="1"/>
      <protection locked="0"/>
    </xf>
    <xf numFmtId="167" fontId="12" fillId="0" borderId="332" xfId="8" applyNumberFormat="1" applyFont="1" applyFill="1" applyBorder="1" applyAlignment="1" applyProtection="1">
      <alignment horizontal="center" vertical="center"/>
      <protection locked="0"/>
    </xf>
    <xf numFmtId="167" fontId="12" fillId="0" borderId="319" xfId="8" applyNumberFormat="1" applyFont="1" applyFill="1" applyBorder="1" applyAlignment="1" applyProtection="1">
      <alignment horizontal="center" vertical="center"/>
      <protection locked="0"/>
    </xf>
    <xf numFmtId="167" fontId="95" fillId="64" borderId="328" xfId="3" applyNumberFormat="1" applyFont="1" applyFill="1" applyBorder="1" applyAlignment="1" applyProtection="1">
      <alignment horizontal="center" vertical="center"/>
      <protection locked="0"/>
    </xf>
    <xf numFmtId="167" fontId="143" fillId="6" borderId="102" xfId="3" applyNumberFormat="1" applyFont="1" applyFill="1" applyBorder="1" applyAlignment="1" applyProtection="1">
      <alignment vertical="center" wrapText="1"/>
      <protection locked="0"/>
    </xf>
    <xf numFmtId="167" fontId="95" fillId="64" borderId="319" xfId="3" applyNumberFormat="1" applyFont="1" applyFill="1" applyBorder="1" applyAlignment="1" applyProtection="1">
      <alignment horizontal="center" vertical="center"/>
      <protection locked="0"/>
    </xf>
    <xf numFmtId="167" fontId="95" fillId="3" borderId="319" xfId="3" applyNumberFormat="1" applyFont="1" applyFill="1" applyBorder="1" applyAlignment="1" applyProtection="1">
      <alignment horizontal="center" vertical="center" wrapText="1"/>
      <protection locked="0"/>
    </xf>
    <xf numFmtId="167" fontId="95" fillId="3" borderId="328" xfId="3" applyNumberFormat="1" applyFont="1" applyFill="1" applyBorder="1" applyAlignment="1" applyProtection="1">
      <alignment horizontal="center" vertical="center" wrapText="1"/>
      <protection locked="0"/>
    </xf>
    <xf numFmtId="167" fontId="141" fillId="0" borderId="332" xfId="3" applyNumberFormat="1" applyFont="1" applyFill="1" applyBorder="1" applyAlignment="1" applyProtection="1">
      <alignment vertical="center" wrapText="1"/>
      <protection locked="0"/>
    </xf>
    <xf numFmtId="167" fontId="143" fillId="64" borderId="328" xfId="3" applyNumberFormat="1" applyFont="1" applyFill="1" applyBorder="1" applyAlignment="1" applyProtection="1">
      <alignment horizontal="center" vertical="center" wrapText="1"/>
      <protection locked="0"/>
    </xf>
    <xf numFmtId="0" fontId="6" fillId="0" borderId="315" xfId="2" applyFont="1" applyBorder="1" applyAlignment="1" applyProtection="1">
      <alignment vertical="center"/>
      <protection locked="0"/>
    </xf>
    <xf numFmtId="0" fontId="7" fillId="2" borderId="321" xfId="2" applyFont="1" applyFill="1" applyBorder="1" applyAlignment="1" applyProtection="1">
      <alignment horizontal="left" vertical="center" wrapText="1"/>
      <protection locked="0"/>
    </xf>
    <xf numFmtId="0" fontId="7" fillId="2" borderId="324" xfId="2" applyFont="1" applyFill="1" applyBorder="1" applyAlignment="1" applyProtection="1">
      <alignment horizontal="center" vertical="center"/>
      <protection locked="0"/>
    </xf>
    <xf numFmtId="0" fontId="129" fillId="26" borderId="258" xfId="0" applyFont="1" applyFill="1" applyBorder="1" applyAlignment="1">
      <alignment horizontal="center" vertical="center"/>
    </xf>
    <xf numFmtId="0" fontId="141" fillId="0" borderId="342" xfId="2" applyFont="1" applyBorder="1" applyAlignment="1" applyProtection="1">
      <alignment horizontal="left" vertical="center" wrapText="1"/>
      <protection locked="0"/>
    </xf>
    <xf numFmtId="167" fontId="141" fillId="0" borderId="330" xfId="3" applyNumberFormat="1" applyFont="1" applyFill="1" applyBorder="1" applyAlignment="1" applyProtection="1">
      <alignment horizontal="right" vertical="center"/>
      <protection locked="0"/>
    </xf>
    <xf numFmtId="167" fontId="141" fillId="5" borderId="330" xfId="3" applyNumberFormat="1" applyFont="1" applyFill="1" applyBorder="1" applyAlignment="1" applyProtection="1">
      <alignment horizontal="right" vertical="center"/>
      <protection locked="0"/>
    </xf>
    <xf numFmtId="167" fontId="143" fillId="0" borderId="330" xfId="3" applyNumberFormat="1" applyFont="1" applyFill="1" applyBorder="1" applyAlignment="1" applyProtection="1">
      <alignment horizontal="right" vertical="center"/>
      <protection locked="0"/>
    </xf>
    <xf numFmtId="167" fontId="143" fillId="0" borderId="332" xfId="3" applyNumberFormat="1" applyFont="1" applyFill="1" applyBorder="1" applyAlignment="1" applyProtection="1">
      <alignment horizontal="right" vertical="center"/>
      <protection locked="0"/>
    </xf>
    <xf numFmtId="167" fontId="141" fillId="0" borderId="333" xfId="3" applyNumberFormat="1" applyFont="1" applyFill="1" applyBorder="1" applyAlignment="1" applyProtection="1">
      <alignment horizontal="right" vertical="center"/>
      <protection locked="0"/>
    </xf>
    <xf numFmtId="167" fontId="141" fillId="0" borderId="332" xfId="3" applyNumberFormat="1" applyFont="1" applyFill="1" applyBorder="1" applyAlignment="1" applyProtection="1">
      <alignment horizontal="right" vertical="center" wrapText="1"/>
      <protection locked="0"/>
    </xf>
    <xf numFmtId="167" fontId="141" fillId="0" borderId="324" xfId="3" applyNumberFormat="1" applyFont="1" applyFill="1" applyBorder="1" applyAlignment="1" applyProtection="1">
      <alignment horizontal="right" vertical="center"/>
      <protection locked="0"/>
    </xf>
    <xf numFmtId="167" fontId="141" fillId="5" borderId="324" xfId="3" applyNumberFormat="1" applyFont="1" applyFill="1" applyBorder="1" applyAlignment="1" applyProtection="1">
      <alignment horizontal="right" vertical="center"/>
      <protection locked="0"/>
    </xf>
    <xf numFmtId="167" fontId="143" fillId="0" borderId="324" xfId="3" applyNumberFormat="1" applyFont="1" applyFill="1" applyBorder="1" applyAlignment="1" applyProtection="1">
      <alignment horizontal="right" vertical="center"/>
      <protection locked="0"/>
    </xf>
    <xf numFmtId="167" fontId="141" fillId="0" borderId="322" xfId="3" applyNumberFormat="1" applyFont="1" applyFill="1" applyBorder="1" applyAlignment="1" applyProtection="1">
      <alignment horizontal="right" vertical="center"/>
      <protection locked="0"/>
    </xf>
    <xf numFmtId="167" fontId="141" fillId="0" borderId="319" xfId="3" applyNumberFormat="1" applyFont="1" applyFill="1" applyBorder="1" applyAlignment="1" applyProtection="1">
      <alignment horizontal="right" vertical="center" wrapText="1"/>
      <protection locked="0"/>
    </xf>
    <xf numFmtId="167" fontId="12" fillId="7" borderId="324" xfId="2" applyNumberFormat="1" applyFont="1" applyFill="1" applyBorder="1" applyAlignment="1" applyProtection="1">
      <alignment horizontal="center" vertical="center"/>
      <protection locked="0"/>
    </xf>
    <xf numFmtId="167" fontId="141" fillId="6" borderId="330" xfId="3" applyNumberFormat="1" applyFont="1" applyFill="1" applyBorder="1" applyAlignment="1" applyProtection="1">
      <alignment horizontal="right" vertical="center"/>
      <protection locked="0"/>
    </xf>
    <xf numFmtId="167" fontId="141" fillId="41" borderId="324" xfId="3" applyNumberFormat="1" applyFont="1" applyFill="1" applyBorder="1" applyAlignment="1" applyProtection="1">
      <alignment horizontal="right" vertical="center"/>
      <protection locked="0"/>
    </xf>
    <xf numFmtId="167" fontId="141" fillId="0" borderId="319" xfId="3" applyNumberFormat="1" applyFont="1" applyFill="1" applyBorder="1" applyAlignment="1" applyProtection="1">
      <alignment horizontal="right" vertical="center"/>
      <protection locked="0"/>
    </xf>
    <xf numFmtId="167" fontId="95" fillId="5" borderId="326" xfId="3" applyNumberFormat="1" applyFont="1" applyFill="1" applyBorder="1" applyAlignment="1" applyProtection="1">
      <alignment horizontal="right" vertical="center"/>
      <protection locked="0"/>
    </xf>
    <xf numFmtId="167" fontId="95" fillId="5" borderId="324" xfId="8" applyNumberFormat="1" applyFont="1" applyFill="1" applyBorder="1" applyAlignment="1" applyProtection="1">
      <alignment horizontal="center" vertical="center"/>
      <protection locked="0"/>
    </xf>
    <xf numFmtId="167" fontId="95" fillId="5" borderId="320" xfId="8" applyNumberFormat="1" applyFont="1" applyFill="1" applyBorder="1" applyAlignment="1" applyProtection="1">
      <alignment horizontal="center" vertical="center"/>
      <protection locked="0"/>
    </xf>
    <xf numFmtId="0" fontId="143" fillId="6" borderId="317" xfId="2" applyFont="1" applyFill="1" applyBorder="1" applyAlignment="1" applyProtection="1">
      <alignment horizontal="left" vertical="center"/>
      <protection locked="0"/>
    </xf>
    <xf numFmtId="167" fontId="141" fillId="41" borderId="330" xfId="3" applyNumberFormat="1" applyFont="1" applyFill="1" applyBorder="1" applyAlignment="1" applyProtection="1">
      <alignment horizontal="right" vertical="center"/>
      <protection locked="0"/>
    </xf>
    <xf numFmtId="0" fontId="141" fillId="0" borderId="323" xfId="2" applyFont="1" applyBorder="1" applyAlignment="1" applyProtection="1">
      <alignment horizontal="left" vertical="center" wrapText="1"/>
      <protection locked="0"/>
    </xf>
    <xf numFmtId="0" fontId="95" fillId="5" borderId="317" xfId="2" applyFont="1" applyFill="1" applyBorder="1" applyAlignment="1" applyProtection="1">
      <alignment vertical="center" wrapText="1"/>
      <protection locked="0"/>
    </xf>
    <xf numFmtId="167" fontId="141" fillId="0" borderId="332" xfId="3" applyNumberFormat="1" applyFont="1" applyFill="1" applyBorder="1" applyAlignment="1" applyProtection="1">
      <alignment horizontal="right" vertical="center"/>
      <protection locked="0"/>
    </xf>
    <xf numFmtId="167" fontId="143" fillId="41" borderId="330" xfId="3" applyNumberFormat="1" applyFont="1" applyFill="1" applyBorder="1" applyAlignment="1" applyProtection="1">
      <alignment horizontal="right" vertical="center"/>
      <protection locked="0"/>
    </xf>
    <xf numFmtId="0" fontId="95" fillId="5" borderId="321" xfId="2" applyFont="1" applyFill="1" applyBorder="1" applyAlignment="1" applyProtection="1">
      <alignment vertical="center" wrapText="1"/>
      <protection locked="0"/>
    </xf>
    <xf numFmtId="167" fontId="95" fillId="5" borderId="324" xfId="3" applyNumberFormat="1" applyFont="1" applyFill="1" applyBorder="1" applyAlignment="1" applyProtection="1">
      <alignment horizontal="right" vertical="center"/>
      <protection locked="0"/>
    </xf>
    <xf numFmtId="0" fontId="141" fillId="0" borderId="321" xfId="2" applyFont="1" applyBorder="1" applyAlignment="1" applyProtection="1">
      <alignment horizontal="left" vertical="center" wrapText="1"/>
      <protection locked="0"/>
    </xf>
    <xf numFmtId="167" fontId="141" fillId="0" borderId="324" xfId="3" applyNumberFormat="1" applyFont="1" applyBorder="1" applyAlignment="1" applyProtection="1">
      <alignment horizontal="right" vertical="center"/>
      <protection locked="0"/>
    </xf>
    <xf numFmtId="0" fontId="110" fillId="9" borderId="124" xfId="2" applyFont="1" applyFill="1" applyBorder="1" applyAlignment="1" applyProtection="1">
      <alignment vertical="center"/>
      <protection locked="0"/>
    </xf>
    <xf numFmtId="167" fontId="143" fillId="9" borderId="161" xfId="3" applyNumberFormat="1" applyFont="1" applyFill="1" applyBorder="1" applyAlignment="1" applyProtection="1">
      <alignment horizontal="right" vertical="center"/>
      <protection locked="0"/>
    </xf>
    <xf numFmtId="167" fontId="143" fillId="9" borderId="162" xfId="3" applyNumberFormat="1" applyFont="1" applyFill="1" applyBorder="1" applyAlignment="1" applyProtection="1">
      <alignment horizontal="right" vertical="center"/>
      <protection locked="0"/>
    </xf>
    <xf numFmtId="167" fontId="143" fillId="9" borderId="126" xfId="3" applyNumberFormat="1" applyFont="1" applyFill="1" applyBorder="1" applyAlignment="1" applyProtection="1">
      <alignment horizontal="right" vertical="center"/>
      <protection locked="0"/>
    </xf>
    <xf numFmtId="0" fontId="99" fillId="0" borderId="315" xfId="2" applyFont="1" applyBorder="1" applyAlignment="1" applyProtection="1">
      <alignment horizontal="left"/>
      <protection locked="0"/>
    </xf>
    <xf numFmtId="0" fontId="100" fillId="0" borderId="315" xfId="2" applyFont="1" applyBorder="1" applyAlignment="1" applyProtection="1">
      <alignment vertical="center"/>
      <protection locked="0"/>
    </xf>
    <xf numFmtId="0" fontId="102" fillId="2" borderId="147" xfId="2" applyFont="1" applyFill="1" applyBorder="1" applyAlignment="1" applyProtection="1">
      <alignment horizontal="center"/>
      <protection locked="0"/>
    </xf>
    <xf numFmtId="0" fontId="95" fillId="4" borderId="86" xfId="2" applyFont="1" applyFill="1" applyBorder="1" applyAlignment="1" applyProtection="1">
      <alignment vertical="center" wrapText="1"/>
      <protection locked="0"/>
    </xf>
    <xf numFmtId="0" fontId="95" fillId="11" borderId="227" xfId="2" applyFont="1" applyFill="1" applyBorder="1" applyAlignment="1" applyProtection="1">
      <alignment horizontal="center" wrapText="1"/>
      <protection locked="0"/>
    </xf>
    <xf numFmtId="0" fontId="94" fillId="6" borderId="337" xfId="2" applyFont="1" applyFill="1" applyBorder="1" applyAlignment="1" applyProtection="1">
      <alignment horizontal="right" vertical="center"/>
      <protection locked="0"/>
    </xf>
    <xf numFmtId="167" fontId="94" fillId="0" borderId="86" xfId="2" applyNumberFormat="1" applyFont="1" applyBorder="1" applyAlignment="1" applyProtection="1">
      <alignment vertical="center"/>
      <protection locked="0"/>
    </xf>
    <xf numFmtId="167" fontId="95" fillId="5" borderId="164" xfId="4" applyNumberFormat="1" applyFont="1" applyFill="1" applyBorder="1" applyAlignment="1" applyProtection="1">
      <alignment horizontal="right" vertical="center"/>
      <protection locked="0"/>
    </xf>
    <xf numFmtId="167" fontId="94" fillId="0" borderId="155" xfId="2" applyNumberFormat="1" applyFont="1" applyBorder="1" applyAlignment="1" applyProtection="1">
      <alignment horizontal="right" vertical="center"/>
      <protection locked="0"/>
    </xf>
    <xf numFmtId="167" fontId="94" fillId="6" borderId="337" xfId="2" applyNumberFormat="1" applyFont="1" applyFill="1" applyBorder="1" applyAlignment="1" applyProtection="1">
      <alignment horizontal="right" vertical="center"/>
      <protection locked="0"/>
    </xf>
    <xf numFmtId="167" fontId="95" fillId="5" borderId="328" xfId="4" applyNumberFormat="1" applyFont="1" applyFill="1" applyBorder="1" applyAlignment="1" applyProtection="1">
      <alignment horizontal="right" vertical="center"/>
      <protection locked="0"/>
    </xf>
    <xf numFmtId="0" fontId="9" fillId="4" borderId="319" xfId="2" applyFont="1" applyFill="1" applyBorder="1" applyAlignment="1" applyProtection="1">
      <alignment horizontal="center" wrapText="1"/>
      <protection locked="0"/>
    </xf>
    <xf numFmtId="0" fontId="9" fillId="4" borderId="322" xfId="2" applyFont="1" applyFill="1" applyBorder="1" applyAlignment="1" applyProtection="1">
      <alignment horizontal="center" wrapText="1"/>
      <protection locked="0"/>
    </xf>
    <xf numFmtId="0" fontId="9" fillId="4" borderId="324" xfId="2" applyFont="1" applyFill="1" applyBorder="1" applyAlignment="1" applyProtection="1">
      <alignment horizontal="center" wrapText="1"/>
      <protection locked="0"/>
    </xf>
    <xf numFmtId="167" fontId="141" fillId="0" borderId="324" xfId="4" applyNumberFormat="1" applyFont="1" applyFill="1" applyBorder="1" applyAlignment="1" applyProtection="1">
      <alignment horizontal="center" vertical="center"/>
      <protection locked="0"/>
    </xf>
    <xf numFmtId="167" fontId="95" fillId="5" borderId="326" xfId="4" applyNumberFormat="1" applyFont="1" applyFill="1" applyBorder="1" applyAlignment="1" applyProtection="1">
      <alignment horizontal="right" vertical="center"/>
      <protection locked="0"/>
    </xf>
    <xf numFmtId="167" fontId="135" fillId="0" borderId="315" xfId="2" applyNumberFormat="1" applyFont="1" applyBorder="1" applyAlignment="1" applyProtection="1">
      <alignment horizontal="right" vertical="center"/>
      <protection locked="0"/>
    </xf>
    <xf numFmtId="0" fontId="141" fillId="9" borderId="192" xfId="2" applyFont="1" applyFill="1" applyBorder="1" applyAlignment="1" applyProtection="1">
      <alignment vertical="center" wrapText="1"/>
      <protection locked="0"/>
    </xf>
    <xf numFmtId="167" fontId="143" fillId="9" borderId="161" xfId="4" applyNumberFormat="1" applyFont="1" applyFill="1" applyBorder="1" applyAlignment="1" applyProtection="1">
      <alignment horizontal="right" vertical="center"/>
      <protection locked="0"/>
    </xf>
    <xf numFmtId="167" fontId="143" fillId="9" borderId="99" xfId="4" applyNumberFormat="1" applyFont="1" applyFill="1" applyBorder="1" applyAlignment="1" applyProtection="1">
      <alignment horizontal="right" vertical="center"/>
      <protection locked="0"/>
    </xf>
    <xf numFmtId="167" fontId="143" fillId="9" borderId="346" xfId="4" applyNumberFormat="1" applyFont="1" applyFill="1" applyBorder="1" applyAlignment="1" applyProtection="1">
      <alignment horizontal="right" vertical="center"/>
      <protection locked="0"/>
    </xf>
    <xf numFmtId="167" fontId="143" fillId="9" borderId="174" xfId="4" applyNumberFormat="1" applyFont="1" applyFill="1" applyBorder="1" applyAlignment="1" applyProtection="1">
      <alignment horizontal="right" vertical="center"/>
      <protection locked="0"/>
    </xf>
    <xf numFmtId="167" fontId="143" fillId="9" borderId="162" xfId="4" applyNumberFormat="1" applyFont="1" applyFill="1" applyBorder="1" applyAlignment="1" applyProtection="1">
      <alignment horizontal="right" vertical="center"/>
      <protection locked="0"/>
    </xf>
    <xf numFmtId="0" fontId="4" fillId="3" borderId="328" xfId="0" applyFont="1" applyFill="1" applyBorder="1" applyAlignment="1" applyProtection="1">
      <alignment horizontal="center" wrapText="1"/>
      <protection locked="0"/>
    </xf>
    <xf numFmtId="167" fontId="17" fillId="0" borderId="319" xfId="3" applyNumberFormat="1" applyFont="1" applyFill="1" applyBorder="1" applyAlignment="1" applyProtection="1">
      <alignment horizontal="right" vertical="center"/>
      <protection locked="0"/>
    </xf>
    <xf numFmtId="0" fontId="5" fillId="0" borderId="276" xfId="2" applyFont="1" applyBorder="1" applyProtection="1">
      <protection locked="0"/>
    </xf>
    <xf numFmtId="0" fontId="17" fillId="0" borderId="276" xfId="2" applyFont="1" applyBorder="1" applyProtection="1">
      <protection locked="0"/>
    </xf>
    <xf numFmtId="0" fontId="17" fillId="0" borderId="277" xfId="2" applyFont="1" applyBorder="1" applyProtection="1">
      <protection locked="0"/>
    </xf>
    <xf numFmtId="0" fontId="5" fillId="0" borderId="315" xfId="2" applyFont="1" applyBorder="1" applyAlignment="1" applyProtection="1">
      <alignment vertical="center"/>
      <protection locked="0"/>
    </xf>
    <xf numFmtId="0" fontId="4" fillId="4" borderId="345" xfId="2" applyFont="1" applyFill="1" applyBorder="1" applyAlignment="1" applyProtection="1">
      <alignment wrapText="1"/>
      <protection locked="0"/>
    </xf>
    <xf numFmtId="0" fontId="4" fillId="2" borderId="28" xfId="0" applyFont="1" applyFill="1" applyBorder="1" applyAlignment="1" applyProtection="1">
      <alignment horizontal="center" wrapText="1"/>
      <protection locked="0"/>
    </xf>
    <xf numFmtId="43" fontId="4" fillId="34" borderId="338" xfId="3" applyFont="1" applyFill="1" applyBorder="1" applyAlignment="1" applyProtection="1">
      <alignment horizontal="center" vertical="center" wrapText="1"/>
      <protection locked="0"/>
    </xf>
    <xf numFmtId="0" fontId="4" fillId="5" borderId="325" xfId="0" applyFont="1" applyFill="1" applyBorder="1" applyAlignment="1" applyProtection="1">
      <alignment vertical="center"/>
      <protection locked="0"/>
    </xf>
    <xf numFmtId="0" fontId="4" fillId="5" borderId="328" xfId="0" applyFont="1" applyFill="1" applyBorder="1" applyAlignment="1" applyProtection="1">
      <alignment vertical="center"/>
      <protection locked="0"/>
    </xf>
    <xf numFmtId="167" fontId="4" fillId="5" borderId="326" xfId="3" applyNumberFormat="1" applyFont="1" applyFill="1" applyBorder="1" applyAlignment="1" applyProtection="1">
      <alignment horizontal="center" vertical="center"/>
      <protection locked="0"/>
    </xf>
    <xf numFmtId="167" fontId="4" fillId="6" borderId="337" xfId="3" applyNumberFormat="1" applyFont="1" applyFill="1" applyBorder="1" applyAlignment="1" applyProtection="1">
      <alignment horizontal="center" vertical="center" wrapText="1"/>
      <protection locked="0"/>
    </xf>
    <xf numFmtId="0" fontId="4" fillId="17" borderId="347" xfId="0" applyFont="1" applyFill="1" applyBorder="1" applyAlignment="1" applyProtection="1">
      <alignment vertical="center"/>
      <protection locked="0"/>
    </xf>
    <xf numFmtId="0" fontId="4" fillId="17" borderId="190" xfId="0" applyFont="1" applyFill="1" applyBorder="1" applyAlignment="1" applyProtection="1">
      <alignment vertical="center"/>
      <protection locked="0"/>
    </xf>
    <xf numFmtId="167" fontId="4" fillId="17" borderId="201" xfId="3" applyNumberFormat="1" applyFont="1" applyFill="1" applyBorder="1" applyAlignment="1" applyProtection="1">
      <alignment horizontal="center" vertical="center"/>
      <protection locked="0"/>
    </xf>
    <xf numFmtId="167" fontId="4" fillId="17" borderId="197" xfId="3" applyNumberFormat="1" applyFont="1" applyFill="1" applyBorder="1" applyAlignment="1" applyProtection="1">
      <alignment horizontal="center" vertical="center"/>
      <protection locked="0"/>
    </xf>
    <xf numFmtId="167" fontId="4" fillId="17" borderId="202" xfId="3" applyNumberFormat="1" applyFont="1" applyFill="1" applyBorder="1" applyAlignment="1" applyProtection="1">
      <alignment horizontal="center" vertical="center"/>
      <protection locked="0"/>
    </xf>
    <xf numFmtId="167" fontId="95" fillId="17" borderId="175" xfId="4" applyNumberFormat="1" applyFont="1" applyFill="1" applyBorder="1" applyAlignment="1" applyProtection="1">
      <alignment horizontal="center" vertical="center"/>
      <protection locked="0"/>
    </xf>
    <xf numFmtId="167" fontId="12" fillId="7" borderId="319" xfId="8" applyNumberFormat="1" applyFont="1" applyFill="1" applyBorder="1" applyAlignment="1" applyProtection="1">
      <alignment horizontal="center" vertical="center"/>
      <protection locked="0"/>
    </xf>
    <xf numFmtId="167" fontId="95" fillId="5" borderId="319" xfId="3" applyNumberFormat="1" applyFont="1" applyFill="1" applyBorder="1" applyAlignment="1" applyProtection="1">
      <alignment horizontal="center" vertical="center"/>
      <protection locked="0"/>
    </xf>
    <xf numFmtId="0" fontId="17" fillId="0" borderId="276" xfId="2" applyFont="1" applyBorder="1" applyAlignment="1" applyProtection="1">
      <alignment horizontal="left"/>
      <protection locked="0"/>
    </xf>
    <xf numFmtId="0" fontId="17" fillId="0" borderId="276" xfId="2" applyFont="1" applyBorder="1" applyAlignment="1" applyProtection="1">
      <alignment horizontal="right"/>
      <protection locked="0"/>
    </xf>
    <xf numFmtId="0" fontId="17" fillId="0" borderId="276" xfId="2" applyFont="1" applyBorder="1" applyAlignment="1" applyProtection="1">
      <alignment horizontal="center"/>
      <protection locked="0"/>
    </xf>
    <xf numFmtId="0" fontId="17" fillId="0" borderId="277" xfId="2" applyFont="1" applyBorder="1" applyAlignment="1" applyProtection="1">
      <alignment horizontal="center"/>
      <protection locked="0"/>
    </xf>
    <xf numFmtId="0" fontId="5" fillId="0" borderId="315" xfId="2" applyFont="1" applyBorder="1" applyAlignment="1" applyProtection="1">
      <alignment horizontal="center"/>
      <protection locked="0"/>
    </xf>
    <xf numFmtId="0" fontId="6" fillId="0" borderId="315" xfId="2" applyFont="1" applyBorder="1" applyAlignment="1" applyProtection="1">
      <alignment horizontal="center" vertical="center"/>
      <protection locked="0"/>
    </xf>
    <xf numFmtId="0" fontId="9" fillId="5" borderId="324" xfId="2" applyFont="1" applyFill="1" applyBorder="1" applyAlignment="1" applyProtection="1">
      <alignment horizontal="right"/>
      <protection locked="0"/>
    </xf>
    <xf numFmtId="0" fontId="9" fillId="2" borderId="324" xfId="2" applyFont="1" applyFill="1" applyBorder="1" applyAlignment="1" applyProtection="1">
      <alignment horizontal="right"/>
      <protection locked="0"/>
    </xf>
    <xf numFmtId="0" fontId="9" fillId="2" borderId="319" xfId="2" applyFont="1" applyFill="1" applyBorder="1" applyAlignment="1" applyProtection="1">
      <alignment horizontal="right"/>
      <protection locked="0"/>
    </xf>
    <xf numFmtId="43" fontId="12" fillId="6" borderId="337" xfId="8" applyFont="1" applyFill="1" applyBorder="1" applyAlignment="1" applyProtection="1">
      <alignment horizontal="center" vertical="center"/>
      <protection locked="0"/>
    </xf>
    <xf numFmtId="0" fontId="12" fillId="0" borderId="340" xfId="0" applyFont="1" applyBorder="1"/>
    <xf numFmtId="167" fontId="12" fillId="0" borderId="330" xfId="8" applyNumberFormat="1" applyFont="1" applyFill="1" applyBorder="1" applyAlignment="1" applyProtection="1">
      <alignment horizontal="right" vertical="center"/>
      <protection locked="0"/>
    </xf>
    <xf numFmtId="167" fontId="12" fillId="5" borderId="330" xfId="8" applyNumberFormat="1" applyFont="1" applyFill="1" applyBorder="1" applyAlignment="1" applyProtection="1">
      <alignment horizontal="right" vertical="center"/>
      <protection locked="0"/>
    </xf>
    <xf numFmtId="167" fontId="12" fillId="0" borderId="330" xfId="8" applyNumberFormat="1" applyFont="1" applyFill="1" applyBorder="1" applyAlignment="1" applyProtection="1">
      <alignment horizontal="center" vertical="center"/>
      <protection locked="0"/>
    </xf>
    <xf numFmtId="167" fontId="12" fillId="7" borderId="333" xfId="2" applyNumberFormat="1" applyFont="1" applyFill="1" applyBorder="1" applyAlignment="1" applyProtection="1">
      <alignment horizontal="center" vertical="center"/>
      <protection locked="0"/>
    </xf>
    <xf numFmtId="166" fontId="12" fillId="0" borderId="330" xfId="7" applyNumberFormat="1" applyFont="1" applyBorder="1" applyAlignment="1" applyProtection="1">
      <alignment vertical="center"/>
      <protection locked="0"/>
    </xf>
    <xf numFmtId="166" fontId="12" fillId="0" borderId="331" xfId="7" applyNumberFormat="1" applyFont="1" applyBorder="1" applyAlignment="1" applyProtection="1">
      <alignment vertical="center"/>
      <protection locked="0"/>
    </xf>
    <xf numFmtId="0" fontId="95" fillId="5" borderId="341" xfId="2" applyFont="1" applyFill="1" applyBorder="1" applyAlignment="1" applyProtection="1">
      <alignment vertical="center"/>
      <protection locked="0"/>
    </xf>
    <xf numFmtId="167" fontId="95" fillId="5" borderId="326" xfId="8" applyNumberFormat="1" applyFont="1" applyFill="1" applyBorder="1" applyAlignment="1" applyProtection="1">
      <alignment horizontal="right" vertical="center"/>
      <protection locked="0"/>
    </xf>
    <xf numFmtId="167" fontId="95" fillId="5" borderId="328" xfId="8" applyNumberFormat="1" applyFont="1" applyFill="1" applyBorder="1" applyAlignment="1" applyProtection="1">
      <alignment horizontal="right" vertical="center"/>
      <protection locked="0"/>
    </xf>
    <xf numFmtId="167" fontId="95" fillId="5" borderId="329" xfId="8" applyNumberFormat="1" applyFont="1" applyFill="1" applyBorder="1" applyAlignment="1" applyProtection="1">
      <alignment horizontal="right" vertical="center"/>
      <protection locked="0"/>
    </xf>
    <xf numFmtId="167" fontId="95" fillId="5" borderId="329" xfId="8" applyNumberFormat="1" applyFont="1" applyFill="1" applyBorder="1" applyAlignment="1" applyProtection="1">
      <alignment horizontal="center" vertical="center"/>
      <protection locked="0"/>
    </xf>
    <xf numFmtId="167" fontId="95" fillId="5" borderId="327" xfId="8" applyNumberFormat="1" applyFont="1" applyFill="1" applyBorder="1" applyAlignment="1" applyProtection="1">
      <alignment horizontal="center" vertical="center"/>
      <protection locked="0"/>
    </xf>
    <xf numFmtId="0" fontId="135" fillId="0" borderId="323" xfId="0" applyFont="1" applyBorder="1" applyAlignment="1" applyProtection="1">
      <alignment vertical="center"/>
      <protection locked="0"/>
    </xf>
    <xf numFmtId="167" fontId="135" fillId="0" borderId="315" xfId="8" applyNumberFormat="1" applyFont="1" applyFill="1" applyBorder="1" applyAlignment="1" applyProtection="1">
      <alignment horizontal="center" vertical="center"/>
      <protection locked="0"/>
    </xf>
    <xf numFmtId="167" fontId="12" fillId="6" borderId="337" xfId="8" applyNumberFormat="1" applyFont="1" applyFill="1" applyBorder="1" applyAlignment="1" applyProtection="1">
      <alignment horizontal="center" vertical="center"/>
      <protection locked="0"/>
    </xf>
    <xf numFmtId="167" fontId="12" fillId="34" borderId="332" xfId="0" applyNumberFormat="1" applyFont="1" applyFill="1" applyBorder="1" applyAlignment="1" applyProtection="1">
      <alignment horizontal="right" vertical="center"/>
      <protection locked="0"/>
    </xf>
    <xf numFmtId="167" fontId="12" fillId="0" borderId="324" xfId="8" applyNumberFormat="1" applyFont="1" applyFill="1" applyBorder="1" applyAlignment="1" applyProtection="1">
      <alignment horizontal="center" vertical="center"/>
      <protection locked="0"/>
    </xf>
    <xf numFmtId="167" fontId="12" fillId="7" borderId="322" xfId="2" applyNumberFormat="1" applyFont="1" applyFill="1" applyBorder="1" applyAlignment="1" applyProtection="1">
      <alignment horizontal="center" vertical="center"/>
      <protection locked="0"/>
    </xf>
    <xf numFmtId="166" fontId="12" fillId="0" borderId="324" xfId="7" applyNumberFormat="1" applyFont="1" applyBorder="1" applyAlignment="1" applyProtection="1">
      <alignment vertical="center"/>
      <protection locked="0"/>
    </xf>
    <xf numFmtId="166" fontId="12" fillId="0" borderId="320" xfId="7" applyNumberFormat="1" applyFont="1" applyBorder="1" applyAlignment="1" applyProtection="1">
      <alignment vertical="center"/>
      <protection locked="0"/>
    </xf>
    <xf numFmtId="0" fontId="161" fillId="5" borderId="341" xfId="2" applyFont="1" applyFill="1" applyBorder="1" applyAlignment="1" applyProtection="1">
      <alignment vertical="center"/>
      <protection locked="0"/>
    </xf>
    <xf numFmtId="0" fontId="162" fillId="0" borderId="323" xfId="0" applyFont="1" applyBorder="1" applyAlignment="1" applyProtection="1">
      <alignment vertical="center"/>
      <protection locked="0"/>
    </xf>
    <xf numFmtId="167" fontId="12" fillId="6" borderId="277" xfId="8" applyNumberFormat="1" applyFont="1" applyFill="1" applyBorder="1" applyAlignment="1" applyProtection="1">
      <alignment horizontal="center" vertical="center"/>
      <protection locked="0"/>
    </xf>
    <xf numFmtId="167" fontId="12" fillId="5" borderId="332" xfId="0" applyNumberFormat="1" applyFont="1" applyFill="1" applyBorder="1" applyAlignment="1" applyProtection="1">
      <alignment horizontal="right" vertical="center"/>
      <protection locked="0"/>
    </xf>
    <xf numFmtId="167" fontId="12" fillId="0" borderId="332" xfId="0" applyNumberFormat="1" applyFont="1" applyBorder="1" applyAlignment="1" applyProtection="1">
      <alignment horizontal="right" vertical="center"/>
      <protection locked="0"/>
    </xf>
    <xf numFmtId="167" fontId="12" fillId="0" borderId="322" xfId="8" applyNumberFormat="1" applyFont="1" applyFill="1" applyBorder="1" applyAlignment="1" applyProtection="1">
      <alignment horizontal="center" vertical="center"/>
      <protection locked="0"/>
    </xf>
    <xf numFmtId="167" fontId="12" fillId="5" borderId="319" xfId="0" applyNumberFormat="1" applyFont="1" applyFill="1" applyBorder="1" applyAlignment="1" applyProtection="1">
      <alignment horizontal="right" vertical="center"/>
      <protection locked="0"/>
    </xf>
    <xf numFmtId="167" fontId="12" fillId="0" borderId="319" xfId="0" applyNumberFormat="1" applyFont="1" applyBorder="1" applyAlignment="1" applyProtection="1">
      <alignment horizontal="right" vertical="center"/>
      <protection locked="0"/>
    </xf>
    <xf numFmtId="167" fontId="12" fillId="6" borderId="319" xfId="0" applyNumberFormat="1" applyFont="1" applyFill="1" applyBorder="1" applyAlignment="1" applyProtection="1">
      <alignment horizontal="right" vertical="center"/>
      <protection locked="0"/>
    </xf>
    <xf numFmtId="0" fontId="161" fillId="5" borderId="321" xfId="2" applyFont="1" applyFill="1" applyBorder="1" applyAlignment="1" applyProtection="1">
      <alignment vertical="center"/>
      <protection locked="0"/>
    </xf>
    <xf numFmtId="167" fontId="95" fillId="5" borderId="324" xfId="8" applyNumberFormat="1" applyFont="1" applyFill="1" applyBorder="1" applyAlignment="1" applyProtection="1">
      <alignment horizontal="right" vertical="center"/>
      <protection locked="0"/>
    </xf>
    <xf numFmtId="0" fontId="43" fillId="9" borderId="345" xfId="2" applyFont="1" applyFill="1" applyBorder="1" applyAlignment="1" applyProtection="1">
      <alignment vertical="center"/>
      <protection locked="0"/>
    </xf>
    <xf numFmtId="167" fontId="9" fillId="9" borderId="309" xfId="8" applyNumberFormat="1" applyFont="1" applyFill="1" applyBorder="1" applyAlignment="1" applyProtection="1">
      <alignment horizontal="right" vertical="center"/>
      <protection locked="0"/>
    </xf>
    <xf numFmtId="167" fontId="9" fillId="9" borderId="348" xfId="8" applyNumberFormat="1" applyFont="1" applyFill="1" applyBorder="1" applyAlignment="1" applyProtection="1">
      <alignment horizontal="right" vertical="center"/>
      <protection locked="0"/>
    </xf>
    <xf numFmtId="167" fontId="9" fillId="9" borderId="349" xfId="8" applyNumberFormat="1" applyFont="1" applyFill="1" applyBorder="1" applyAlignment="1" applyProtection="1">
      <alignment horizontal="right" vertical="center"/>
      <protection locked="0"/>
    </xf>
    <xf numFmtId="167" fontId="9" fillId="9" borderId="33" xfId="8" applyNumberFormat="1" applyFont="1" applyFill="1" applyBorder="1" applyAlignment="1" applyProtection="1">
      <alignment horizontal="right" vertical="center"/>
      <protection locked="0"/>
    </xf>
    <xf numFmtId="167" fontId="9" fillId="9" borderId="251" xfId="8" applyNumberFormat="1" applyFont="1" applyFill="1" applyBorder="1" applyAlignment="1" applyProtection="1">
      <alignment horizontal="right" vertical="center"/>
      <protection locked="0"/>
    </xf>
    <xf numFmtId="167" fontId="9" fillId="68" borderId="32" xfId="8" applyNumberFormat="1" applyFont="1" applyFill="1" applyBorder="1" applyAlignment="1" applyProtection="1">
      <alignment horizontal="right" vertical="center"/>
      <protection locked="0"/>
    </xf>
    <xf numFmtId="167" fontId="9" fillId="9" borderId="309" xfId="8" applyNumberFormat="1" applyFont="1" applyFill="1" applyBorder="1" applyAlignment="1" applyProtection="1">
      <alignment horizontal="center" vertical="center"/>
      <protection locked="0"/>
    </xf>
    <xf numFmtId="167" fontId="9" fillId="9" borderId="251" xfId="8" applyNumberFormat="1" applyFont="1" applyFill="1" applyBorder="1" applyAlignment="1" applyProtection="1">
      <alignment horizontal="center" vertical="center"/>
      <protection locked="0"/>
    </xf>
    <xf numFmtId="167" fontId="9" fillId="9" borderId="120" xfId="8" applyNumberFormat="1" applyFont="1" applyFill="1" applyBorder="1" applyAlignment="1" applyProtection="1">
      <alignment horizontal="center" vertical="center"/>
      <protection locked="0"/>
    </xf>
    <xf numFmtId="0" fontId="4" fillId="0" borderId="276" xfId="2" applyFont="1" applyBorder="1" applyProtection="1">
      <protection locked="0"/>
    </xf>
    <xf numFmtId="0" fontId="4" fillId="0" borderId="277" xfId="2" applyFont="1" applyBorder="1" applyProtection="1">
      <protection locked="0"/>
    </xf>
    <xf numFmtId="0" fontId="9" fillId="41" borderId="274" xfId="2" applyFont="1" applyFill="1" applyBorder="1" applyAlignment="1" applyProtection="1">
      <alignment horizontal="center" wrapText="1"/>
      <protection locked="0"/>
    </xf>
    <xf numFmtId="0" fontId="9" fillId="12" borderId="337" xfId="0" applyFont="1" applyFill="1" applyBorder="1" applyAlignment="1" applyProtection="1">
      <alignment horizontal="left" vertical="center"/>
      <protection locked="0"/>
    </xf>
    <xf numFmtId="0" fontId="134" fillId="0" borderId="330" xfId="0" applyFont="1" applyBorder="1" applyAlignment="1" applyProtection="1">
      <alignment horizontal="center" vertical="center"/>
      <protection locked="0"/>
    </xf>
    <xf numFmtId="166" fontId="14" fillId="5" borderId="328" xfId="0" applyNumberFormat="1" applyFont="1" applyFill="1" applyBorder="1" applyAlignment="1" applyProtection="1">
      <alignment horizontal="right" vertical="center"/>
      <protection locked="0"/>
    </xf>
    <xf numFmtId="166" fontId="32" fillId="0" borderId="315" xfId="0" applyNumberFormat="1" applyFont="1" applyBorder="1"/>
    <xf numFmtId="166" fontId="14" fillId="12" borderId="337" xfId="0" applyNumberFormat="1" applyFont="1" applyFill="1" applyBorder="1" applyAlignment="1" applyProtection="1">
      <alignment horizontal="left" vertical="center"/>
      <protection locked="0"/>
    </xf>
    <xf numFmtId="0" fontId="134" fillId="0" borderId="319" xfId="0" applyFont="1" applyBorder="1" applyAlignment="1" applyProtection="1">
      <alignment horizontal="center" vertical="center"/>
      <protection locked="0"/>
    </xf>
    <xf numFmtId="166" fontId="148" fillId="0" borderId="315" xfId="0" applyNumberFormat="1" applyFont="1" applyBorder="1"/>
    <xf numFmtId="0" fontId="9" fillId="9" borderId="350" xfId="9" applyFont="1" applyFill="1" applyBorder="1" applyAlignment="1" applyProtection="1">
      <alignment vertical="center"/>
      <protection locked="0"/>
    </xf>
    <xf numFmtId="166" fontId="9" fillId="9" borderId="201" xfId="0" applyNumberFormat="1" applyFont="1" applyFill="1" applyBorder="1" applyAlignment="1" applyProtection="1">
      <alignment horizontal="right" vertical="center"/>
      <protection locked="0"/>
    </xf>
    <xf numFmtId="166" fontId="9" fillId="9" borderId="260" xfId="0" applyNumberFormat="1" applyFont="1" applyFill="1" applyBorder="1" applyAlignment="1" applyProtection="1">
      <alignment horizontal="right" vertical="center"/>
      <protection locked="0"/>
    </xf>
    <xf numFmtId="166" fontId="9" fillId="9" borderId="190" xfId="0" applyNumberFormat="1" applyFont="1" applyFill="1" applyBorder="1" applyAlignment="1" applyProtection="1">
      <alignment horizontal="right" vertical="center"/>
      <protection locked="0"/>
    </xf>
    <xf numFmtId="166" fontId="9" fillId="9" borderId="154" xfId="0" applyNumberFormat="1" applyFont="1" applyFill="1" applyBorder="1" applyAlignment="1" applyProtection="1">
      <alignment horizontal="right" vertical="center"/>
      <protection locked="0"/>
    </xf>
    <xf numFmtId="166" fontId="9" fillId="9" borderId="155" xfId="0" applyNumberFormat="1" applyFont="1" applyFill="1" applyBorder="1" applyAlignment="1" applyProtection="1">
      <alignment horizontal="right" vertical="center"/>
      <protection locked="0"/>
    </xf>
    <xf numFmtId="167" fontId="14" fillId="3" borderId="328" xfId="3" applyNumberFormat="1" applyFont="1" applyFill="1" applyBorder="1" applyAlignment="1" applyProtection="1">
      <alignment horizontal="center" vertical="center"/>
      <protection locked="0"/>
    </xf>
    <xf numFmtId="167" fontId="9" fillId="9" borderId="10" xfId="3" applyNumberFormat="1" applyFont="1" applyFill="1" applyBorder="1" applyAlignment="1" applyProtection="1">
      <alignment horizontal="center" vertical="center"/>
      <protection locked="0"/>
    </xf>
    <xf numFmtId="0" fontId="5" fillId="0" borderId="1" xfId="0" applyFont="1" applyBorder="1" applyAlignment="1" applyProtection="1">
      <alignment horizontal="left" vertical="center"/>
      <protection locked="0"/>
    </xf>
    <xf numFmtId="0" fontId="5" fillId="0" borderId="276" xfId="0" applyFont="1" applyBorder="1" applyAlignment="1" applyProtection="1">
      <alignment horizontal="left" vertical="center"/>
      <protection locked="0"/>
    </xf>
    <xf numFmtId="0" fontId="7" fillId="0" borderId="276" xfId="0" applyFont="1" applyBorder="1" applyAlignment="1" applyProtection="1">
      <alignment horizontal="left"/>
      <protection locked="0"/>
    </xf>
    <xf numFmtId="0" fontId="33" fillId="0" borderId="276" xfId="0" applyFont="1" applyBorder="1" applyAlignment="1" applyProtection="1">
      <alignment horizontal="left"/>
      <protection locked="0"/>
    </xf>
    <xf numFmtId="0" fontId="0" fillId="0" borderId="276" xfId="0" applyBorder="1" applyAlignment="1" applyProtection="1">
      <alignment horizontal="left"/>
      <protection locked="0"/>
    </xf>
    <xf numFmtId="0" fontId="33" fillId="0" borderId="277" xfId="0" applyFont="1" applyBorder="1" applyAlignment="1" applyProtection="1">
      <alignment horizontal="left"/>
      <protection locked="0"/>
    </xf>
    <xf numFmtId="0" fontId="4" fillId="0" borderId="315" xfId="0" applyFont="1" applyBorder="1" applyAlignment="1" applyProtection="1">
      <alignment horizontal="left" vertical="center"/>
      <protection locked="0"/>
    </xf>
    <xf numFmtId="0" fontId="9" fillId="0" borderId="315" xfId="0" applyFont="1" applyBorder="1" applyAlignment="1" applyProtection="1">
      <alignment vertical="top"/>
      <protection locked="0"/>
    </xf>
    <xf numFmtId="0" fontId="4" fillId="4" borderId="351" xfId="2" applyFont="1" applyFill="1" applyBorder="1" applyAlignment="1" applyProtection="1">
      <alignment wrapText="1"/>
      <protection locked="0"/>
    </xf>
    <xf numFmtId="43" fontId="9" fillId="6" borderId="337" xfId="3" applyFont="1" applyFill="1" applyBorder="1" applyAlignment="1" applyProtection="1">
      <alignment horizontal="center" vertical="center" wrapText="1"/>
      <protection locked="0"/>
    </xf>
    <xf numFmtId="167" fontId="14" fillId="5" borderId="326" xfId="3" applyNumberFormat="1" applyFont="1" applyFill="1" applyBorder="1" applyAlignment="1" applyProtection="1">
      <alignment horizontal="center" vertical="center"/>
      <protection locked="0"/>
    </xf>
    <xf numFmtId="167" fontId="14" fillId="5" borderId="327" xfId="3" applyNumberFormat="1" applyFont="1" applyFill="1" applyBorder="1" applyAlignment="1" applyProtection="1">
      <alignment horizontal="center" vertical="center"/>
      <protection locked="0"/>
    </xf>
    <xf numFmtId="167" fontId="14" fillId="6" borderId="337" xfId="3" applyNumberFormat="1" applyFont="1" applyFill="1" applyBorder="1" applyAlignment="1" applyProtection="1">
      <alignment horizontal="center" vertical="center" wrapText="1"/>
      <protection locked="0"/>
    </xf>
    <xf numFmtId="0" fontId="14" fillId="5" borderId="325" xfId="0" applyFont="1" applyFill="1" applyBorder="1" applyAlignment="1" applyProtection="1">
      <alignment vertical="center" wrapText="1"/>
      <protection locked="0"/>
    </xf>
    <xf numFmtId="0" fontId="14" fillId="5" borderId="328" xfId="0" applyFont="1" applyFill="1" applyBorder="1" applyAlignment="1" applyProtection="1">
      <alignment vertical="center" wrapText="1"/>
      <protection locked="0"/>
    </xf>
    <xf numFmtId="167" fontId="14" fillId="5" borderId="61" xfId="3" applyNumberFormat="1" applyFont="1" applyFill="1" applyBorder="1" applyAlignment="1" applyProtection="1">
      <alignment horizontal="center" vertical="center"/>
      <protection locked="0"/>
    </xf>
    <xf numFmtId="43" fontId="9" fillId="9" borderId="347" xfId="3" applyFont="1" applyFill="1" applyBorder="1" applyAlignment="1" applyProtection="1">
      <alignment horizontal="left" vertical="center" wrapText="1"/>
      <protection locked="0"/>
    </xf>
    <xf numFmtId="43" fontId="9" fillId="9" borderId="190" xfId="3" applyFont="1" applyFill="1" applyBorder="1" applyAlignment="1" applyProtection="1">
      <alignment horizontal="left" vertical="center" wrapText="1"/>
      <protection locked="0"/>
    </xf>
    <xf numFmtId="167" fontId="9" fillId="9" borderId="201" xfId="3" applyNumberFormat="1" applyFont="1" applyFill="1" applyBorder="1" applyAlignment="1" applyProtection="1">
      <alignment horizontal="center" vertical="center"/>
      <protection locked="0"/>
    </xf>
    <xf numFmtId="167" fontId="9" fillId="9" borderId="202" xfId="3" applyNumberFormat="1" applyFont="1" applyFill="1" applyBorder="1" applyAlignment="1" applyProtection="1">
      <alignment horizontal="center" vertical="center"/>
      <protection locked="0"/>
    </xf>
    <xf numFmtId="167" fontId="9" fillId="9" borderId="197" xfId="3" applyNumberFormat="1" applyFont="1" applyFill="1" applyBorder="1" applyAlignment="1" applyProtection="1">
      <alignment horizontal="center" vertical="center"/>
      <protection locked="0"/>
    </xf>
    <xf numFmtId="167" fontId="9" fillId="9" borderId="198" xfId="3" applyNumberFormat="1" applyFont="1" applyFill="1" applyBorder="1" applyAlignment="1" applyProtection="1">
      <alignment horizontal="center" vertical="center"/>
      <protection locked="0"/>
    </xf>
    <xf numFmtId="166" fontId="12" fillId="0" borderId="332" xfId="3" applyNumberFormat="1" applyFont="1" applyFill="1" applyBorder="1" applyAlignment="1" applyProtection="1">
      <alignment vertical="center"/>
      <protection locked="0"/>
    </xf>
    <xf numFmtId="166" fontId="12" fillId="0" borderId="332" xfId="3" applyNumberFormat="1" applyFont="1" applyFill="1" applyBorder="1" applyAlignment="1" applyProtection="1">
      <alignment horizontal="right" vertical="center"/>
      <protection locked="0"/>
    </xf>
    <xf numFmtId="166" fontId="12" fillId="0" borderId="332" xfId="3" applyNumberFormat="1" applyFont="1" applyFill="1" applyBorder="1" applyAlignment="1" applyProtection="1">
      <alignment horizontal="center" vertical="center"/>
      <protection locked="0"/>
    </xf>
    <xf numFmtId="0" fontId="5" fillId="0" borderId="352" xfId="0" applyFont="1" applyBorder="1" applyAlignment="1" applyProtection="1">
      <alignment horizontal="left"/>
      <protection locked="0"/>
    </xf>
    <xf numFmtId="0" fontId="17" fillId="0" borderId="353" xfId="0" applyFont="1" applyBorder="1" applyAlignment="1" applyProtection="1">
      <alignment horizontal="left"/>
      <protection locked="0"/>
    </xf>
    <xf numFmtId="0" fontId="5" fillId="0" borderId="353" xfId="0" applyFont="1" applyBorder="1" applyProtection="1">
      <protection locked="0"/>
    </xf>
    <xf numFmtId="0" fontId="7" fillId="0" borderId="342" xfId="0" applyFont="1" applyBorder="1" applyAlignment="1" applyProtection="1">
      <alignment vertical="center"/>
      <protection locked="0"/>
    </xf>
    <xf numFmtId="43" fontId="9" fillId="6" borderId="86" xfId="3" applyFont="1" applyFill="1" applyBorder="1" applyAlignment="1" applyProtection="1">
      <alignment vertical="center"/>
      <protection locked="0"/>
    </xf>
    <xf numFmtId="0" fontId="12" fillId="0" borderId="340" xfId="7" applyFont="1" applyBorder="1" applyAlignment="1" applyProtection="1">
      <alignment vertical="center" wrapText="1"/>
      <protection locked="0"/>
    </xf>
    <xf numFmtId="0" fontId="134" fillId="0" borderId="330" xfId="0" applyFont="1" applyBorder="1" applyAlignment="1" applyProtection="1">
      <alignment vertical="center"/>
      <protection locked="0"/>
    </xf>
    <xf numFmtId="0" fontId="134" fillId="0" borderId="333" xfId="0" applyFont="1" applyBorder="1" applyAlignment="1" applyProtection="1">
      <alignment vertical="center"/>
      <protection locked="0"/>
    </xf>
    <xf numFmtId="0" fontId="134" fillId="0" borderId="324" xfId="0" applyFont="1" applyBorder="1" applyAlignment="1" applyProtection="1">
      <alignment vertical="center"/>
      <protection locked="0"/>
    </xf>
    <xf numFmtId="0" fontId="134" fillId="0" borderId="322" xfId="0" applyFont="1" applyBorder="1" applyAlignment="1" applyProtection="1">
      <alignment vertical="center"/>
      <protection locked="0"/>
    </xf>
    <xf numFmtId="166" fontId="95" fillId="5" borderId="329" xfId="3" applyNumberFormat="1" applyFont="1" applyFill="1" applyBorder="1" applyAlignment="1" applyProtection="1">
      <alignment horizontal="center" vertical="center"/>
      <protection locked="0"/>
    </xf>
    <xf numFmtId="166" fontId="95" fillId="5" borderId="327" xfId="3" applyNumberFormat="1" applyFont="1" applyFill="1" applyBorder="1" applyAlignment="1" applyProtection="1">
      <alignment horizontal="center" vertical="center"/>
      <protection locked="0"/>
    </xf>
    <xf numFmtId="166" fontId="95" fillId="5" borderId="164" xfId="3" applyNumberFormat="1" applyFont="1" applyFill="1" applyBorder="1" applyAlignment="1" applyProtection="1">
      <alignment horizontal="center" vertical="center"/>
      <protection locked="0"/>
    </xf>
    <xf numFmtId="166" fontId="135" fillId="0" borderId="344" xfId="3" applyNumberFormat="1" applyFont="1" applyBorder="1" applyAlignment="1" applyProtection="1">
      <alignment vertical="center"/>
      <protection locked="0"/>
    </xf>
    <xf numFmtId="166" fontId="12" fillId="41" borderId="327" xfId="7" applyNumberFormat="1" applyFont="1" applyFill="1" applyBorder="1" applyAlignment="1" applyProtection="1">
      <alignment vertical="center"/>
      <protection locked="0"/>
    </xf>
    <xf numFmtId="166" fontId="12" fillId="0" borderId="344" xfId="7" applyNumberFormat="1" applyFont="1" applyBorder="1" applyAlignment="1" applyProtection="1">
      <alignment vertical="center"/>
      <protection locked="0"/>
    </xf>
    <xf numFmtId="166" fontId="12" fillId="34" borderId="320" xfId="7" applyNumberFormat="1" applyFont="1" applyFill="1" applyBorder="1" applyAlignment="1" applyProtection="1">
      <alignment vertical="center"/>
      <protection locked="0"/>
    </xf>
    <xf numFmtId="166" fontId="95" fillId="5" borderId="336" xfId="3" applyNumberFormat="1" applyFont="1" applyFill="1" applyBorder="1" applyAlignment="1" applyProtection="1">
      <alignment horizontal="center" vertical="center"/>
      <protection locked="0"/>
    </xf>
    <xf numFmtId="166" fontId="12" fillId="41" borderId="336" xfId="7" applyNumberFormat="1" applyFont="1" applyFill="1" applyBorder="1" applyAlignment="1" applyProtection="1">
      <alignment vertical="center"/>
      <protection locked="0"/>
    </xf>
    <xf numFmtId="43" fontId="9" fillId="17" borderId="192" xfId="3" applyFont="1" applyFill="1" applyBorder="1" applyAlignment="1" applyProtection="1">
      <alignment horizontal="left" vertical="center" wrapText="1"/>
      <protection locked="0"/>
    </xf>
    <xf numFmtId="166" fontId="9" fillId="17" borderId="161" xfId="3" applyNumberFormat="1" applyFont="1" applyFill="1" applyBorder="1" applyAlignment="1" applyProtection="1">
      <alignment horizontal="center" vertical="center"/>
      <protection locked="0"/>
    </xf>
    <xf numFmtId="166" fontId="9" fillId="17" borderId="99" xfId="3" applyNumberFormat="1" applyFont="1" applyFill="1" applyBorder="1" applyAlignment="1" applyProtection="1">
      <alignment horizontal="center" vertical="center"/>
      <protection locked="0"/>
    </xf>
    <xf numFmtId="166" fontId="9" fillId="17" borderId="175" xfId="3" applyNumberFormat="1" applyFont="1" applyFill="1" applyBorder="1" applyAlignment="1" applyProtection="1">
      <alignment horizontal="center" vertical="center"/>
      <protection locked="0"/>
    </xf>
    <xf numFmtId="166" fontId="9" fillId="17" borderId="127" xfId="3" applyNumberFormat="1" applyFont="1" applyFill="1" applyBorder="1" applyAlignment="1" applyProtection="1">
      <alignment horizontal="center" vertical="center"/>
      <protection locked="0"/>
    </xf>
    <xf numFmtId="166" fontId="9" fillId="17" borderId="346" xfId="3" applyNumberFormat="1" applyFont="1" applyFill="1" applyBorder="1" applyAlignment="1" applyProtection="1">
      <alignment horizontal="center" vertical="center"/>
      <protection locked="0"/>
    </xf>
    <xf numFmtId="43" fontId="17" fillId="0" borderId="4" xfId="3" applyFont="1" applyFill="1" applyBorder="1" applyAlignment="1" applyProtection="1">
      <alignment vertical="center" wrapText="1"/>
      <protection locked="0"/>
    </xf>
    <xf numFmtId="167" fontId="101" fillId="0" borderId="4" xfId="3" applyNumberFormat="1" applyFont="1" applyFill="1" applyBorder="1" applyAlignment="1" applyProtection="1">
      <alignment vertical="center"/>
      <protection locked="0"/>
    </xf>
    <xf numFmtId="167" fontId="101" fillId="5" borderId="111" xfId="3" applyNumberFormat="1" applyFont="1" applyFill="1" applyBorder="1" applyAlignment="1" applyProtection="1">
      <alignment vertical="center"/>
      <protection locked="0"/>
    </xf>
    <xf numFmtId="167" fontId="17" fillId="0" borderId="315" xfId="3" applyNumberFormat="1" applyFont="1" applyBorder="1" applyAlignment="1" applyProtection="1">
      <alignment vertical="center"/>
      <protection locked="0"/>
    </xf>
    <xf numFmtId="43" fontId="5" fillId="0" borderId="353" xfId="3" applyFont="1" applyBorder="1" applyAlignment="1" applyProtection="1">
      <protection locked="0"/>
    </xf>
    <xf numFmtId="43" fontId="4" fillId="0" borderId="353" xfId="3" applyFont="1" applyFill="1" applyBorder="1" applyAlignment="1" applyProtection="1">
      <protection locked="0"/>
    </xf>
    <xf numFmtId="0" fontId="5" fillId="0" borderId="354" xfId="0" applyFont="1" applyBorder="1" applyProtection="1">
      <protection locked="0"/>
    </xf>
    <xf numFmtId="0" fontId="5" fillId="0" borderId="315" xfId="0" applyFont="1" applyBorder="1" applyAlignment="1" applyProtection="1">
      <alignment vertical="center"/>
      <protection locked="0"/>
    </xf>
    <xf numFmtId="0" fontId="9" fillId="4" borderId="340" xfId="0" applyFont="1" applyFill="1" applyBorder="1" applyAlignment="1" applyProtection="1">
      <alignment horizontal="left" wrapText="1"/>
      <protection locked="0"/>
    </xf>
    <xf numFmtId="43" fontId="9" fillId="4" borderId="359" xfId="3" applyFont="1" applyFill="1" applyBorder="1" applyAlignment="1" applyProtection="1">
      <alignment horizontal="center" wrapText="1"/>
      <protection locked="0"/>
    </xf>
    <xf numFmtId="43" fontId="9" fillId="4" borderId="360" xfId="3" applyFont="1" applyFill="1" applyBorder="1" applyAlignment="1" applyProtection="1">
      <alignment horizontal="center" wrapText="1"/>
      <protection locked="0"/>
    </xf>
    <xf numFmtId="43" fontId="9" fillId="4" borderId="361" xfId="3" applyFont="1" applyFill="1" applyBorder="1" applyAlignment="1" applyProtection="1">
      <alignment horizontal="center" wrapText="1"/>
      <protection locked="0"/>
    </xf>
    <xf numFmtId="43" fontId="9" fillId="4" borderId="362" xfId="3" applyFont="1" applyFill="1" applyBorder="1" applyAlignment="1" applyProtection="1">
      <alignment horizontal="center" wrapText="1"/>
      <protection locked="0"/>
    </xf>
    <xf numFmtId="43" fontId="9" fillId="4" borderId="363" xfId="3" applyFont="1" applyFill="1" applyBorder="1" applyAlignment="1" applyProtection="1">
      <alignment horizontal="center" wrapText="1"/>
      <protection locked="0"/>
    </xf>
    <xf numFmtId="43" fontId="12" fillId="6" borderId="369" xfId="3" applyFont="1" applyFill="1" applyBorder="1" applyAlignment="1" applyProtection="1">
      <alignment horizontal="right" vertical="center"/>
      <protection locked="0"/>
    </xf>
    <xf numFmtId="43" fontId="95" fillId="5" borderId="341" xfId="3" applyFont="1" applyFill="1" applyBorder="1" applyAlignment="1" applyProtection="1">
      <alignment vertical="center" wrapText="1"/>
      <protection locked="0"/>
    </xf>
    <xf numFmtId="43" fontId="135" fillId="0" borderId="350" xfId="3" applyFont="1" applyBorder="1" applyAlignment="1" applyProtection="1">
      <alignment vertical="center" wrapText="1"/>
      <protection locked="0"/>
    </xf>
    <xf numFmtId="167" fontId="135" fillId="0" borderId="315" xfId="3" applyNumberFormat="1" applyFont="1" applyBorder="1" applyAlignment="1" applyProtection="1">
      <alignment horizontal="right" vertical="center"/>
      <protection locked="0"/>
    </xf>
    <xf numFmtId="167" fontId="12" fillId="6" borderId="369" xfId="3" applyNumberFormat="1" applyFont="1" applyFill="1" applyBorder="1" applyAlignment="1" applyProtection="1">
      <alignment horizontal="right" vertical="center" wrapText="1"/>
      <protection locked="0"/>
    </xf>
    <xf numFmtId="167" fontId="12" fillId="34" borderId="369" xfId="3" applyNumberFormat="1" applyFont="1" applyFill="1" applyBorder="1" applyAlignment="1" applyProtection="1">
      <alignment horizontal="right" vertical="center" wrapText="1"/>
      <protection locked="0"/>
    </xf>
    <xf numFmtId="167" fontId="12" fillId="6" borderId="369" xfId="3" applyNumberFormat="1" applyFont="1" applyFill="1" applyBorder="1" applyAlignment="1" applyProtection="1">
      <alignment horizontal="right" vertical="center"/>
      <protection locked="0"/>
    </xf>
    <xf numFmtId="167" fontId="12" fillId="6" borderId="370" xfId="3" applyNumberFormat="1" applyFont="1" applyFill="1" applyBorder="1" applyAlignment="1" applyProtection="1">
      <alignment horizontal="right" vertical="center"/>
      <protection locked="0"/>
    </xf>
    <xf numFmtId="43" fontId="9" fillId="9" borderId="204" xfId="3" applyFont="1" applyFill="1" applyBorder="1" applyAlignment="1" applyProtection="1">
      <alignment vertical="center" wrapText="1"/>
      <protection locked="0"/>
    </xf>
    <xf numFmtId="167" fontId="9" fillId="9" borderId="127" xfId="3" applyNumberFormat="1" applyFont="1" applyFill="1" applyBorder="1" applyAlignment="1" applyProtection="1">
      <alignment horizontal="right" vertical="center"/>
      <protection locked="0"/>
    </xf>
    <xf numFmtId="167" fontId="9" fillId="9" borderId="174" xfId="3" applyNumberFormat="1" applyFont="1" applyFill="1" applyBorder="1" applyAlignment="1" applyProtection="1">
      <alignment horizontal="right" vertical="center"/>
      <protection locked="0"/>
    </xf>
    <xf numFmtId="167" fontId="9" fillId="9" borderId="373" xfId="3" applyNumberFormat="1" applyFont="1" applyFill="1" applyBorder="1" applyAlignment="1" applyProtection="1">
      <alignment horizontal="right" vertical="center"/>
      <protection locked="0"/>
    </xf>
    <xf numFmtId="167" fontId="9" fillId="9" borderId="175" xfId="3" applyNumberFormat="1" applyFont="1" applyFill="1" applyBorder="1" applyAlignment="1" applyProtection="1">
      <alignment horizontal="right" vertical="center"/>
      <protection locked="0"/>
    </xf>
    <xf numFmtId="43" fontId="43" fillId="3" borderId="328" xfId="3" applyFont="1" applyFill="1" applyBorder="1" applyAlignment="1" applyProtection="1">
      <alignment horizontal="center" wrapText="1"/>
      <protection locked="0"/>
    </xf>
    <xf numFmtId="167" fontId="12" fillId="0" borderId="359" xfId="3" applyNumberFormat="1" applyFont="1" applyFill="1" applyBorder="1" applyAlignment="1" applyProtection="1">
      <alignment horizontal="right" vertical="center"/>
      <protection locked="0"/>
    </xf>
    <xf numFmtId="167" fontId="12" fillId="0" borderId="332" xfId="3" applyNumberFormat="1" applyFont="1" applyFill="1" applyBorder="1" applyAlignment="1" applyProtection="1">
      <alignment horizontal="center" vertical="center"/>
      <protection locked="0"/>
    </xf>
    <xf numFmtId="43" fontId="6" fillId="0" borderId="8" xfId="3" applyFont="1" applyBorder="1" applyAlignment="1" applyProtection="1">
      <alignment vertical="center"/>
      <protection locked="0"/>
    </xf>
    <xf numFmtId="43" fontId="4" fillId="4" borderId="340" xfId="3" applyFont="1" applyFill="1" applyBorder="1" applyAlignment="1" applyProtection="1">
      <alignment horizontal="left" wrapText="1"/>
      <protection locked="0"/>
    </xf>
    <xf numFmtId="43" fontId="9" fillId="4" borderId="341" xfId="3" applyFont="1" applyFill="1" applyBorder="1" applyAlignment="1" applyProtection="1">
      <alignment wrapText="1"/>
      <protection locked="0"/>
    </xf>
    <xf numFmtId="43" fontId="43" fillId="2" borderId="28" xfId="3" applyFont="1" applyFill="1" applyBorder="1" applyAlignment="1" applyProtection="1">
      <alignment horizontal="center" wrapText="1"/>
      <protection locked="0"/>
    </xf>
    <xf numFmtId="43" fontId="12" fillId="6" borderId="370" xfId="3" applyFont="1" applyFill="1" applyBorder="1" applyAlignment="1" applyProtection="1">
      <alignment horizontal="right" vertical="center"/>
      <protection locked="0"/>
    </xf>
    <xf numFmtId="43" fontId="17" fillId="0" borderId="356" xfId="3" applyFont="1" applyFill="1" applyBorder="1" applyAlignment="1" applyProtection="1">
      <alignment vertical="center" wrapText="1"/>
      <protection locked="0"/>
    </xf>
    <xf numFmtId="0" fontId="134" fillId="24" borderId="324" xfId="0" applyFont="1" applyFill="1" applyBorder="1" applyAlignment="1" applyProtection="1">
      <alignment horizontal="center"/>
      <protection locked="0"/>
    </xf>
    <xf numFmtId="0" fontId="135" fillId="0" borderId="4" xfId="2" applyFont="1" applyBorder="1" applyAlignment="1" applyProtection="1">
      <alignment horizontal="right" vertical="center"/>
      <protection locked="0"/>
    </xf>
    <xf numFmtId="43" fontId="4" fillId="6" borderId="371" xfId="3" applyFont="1" applyFill="1" applyBorder="1" applyAlignment="1" applyProtection="1">
      <alignment horizontal="left" vertical="center" wrapText="1"/>
      <protection locked="0"/>
    </xf>
    <xf numFmtId="43" fontId="4" fillId="6" borderId="369" xfId="3" applyFont="1" applyFill="1" applyBorder="1" applyAlignment="1" applyProtection="1">
      <alignment horizontal="left" vertical="center" wrapText="1"/>
      <protection locked="0"/>
    </xf>
    <xf numFmtId="167" fontId="12" fillId="0" borderId="322" xfId="3" applyNumberFormat="1" applyFont="1" applyFill="1" applyBorder="1" applyAlignment="1" applyProtection="1">
      <alignment horizontal="center" vertical="center"/>
      <protection locked="0"/>
    </xf>
    <xf numFmtId="0" fontId="142" fillId="61" borderId="371" xfId="2" applyFont="1" applyFill="1" applyBorder="1" applyAlignment="1" applyProtection="1">
      <alignment vertical="center"/>
      <protection locked="0"/>
    </xf>
    <xf numFmtId="0" fontId="142" fillId="61" borderId="369" xfId="2" applyFont="1" applyFill="1" applyBorder="1" applyAlignment="1" applyProtection="1">
      <alignment vertical="center"/>
      <protection locked="0"/>
    </xf>
    <xf numFmtId="167" fontId="142" fillId="61" borderId="376" xfId="4" applyNumberFormat="1" applyFont="1" applyFill="1" applyBorder="1" applyAlignment="1" applyProtection="1">
      <alignment horizontal="center" vertical="center"/>
      <protection locked="0"/>
    </xf>
    <xf numFmtId="0" fontId="89" fillId="0" borderId="315" xfId="0" applyFont="1" applyBorder="1" applyProtection="1">
      <protection locked="0"/>
    </xf>
    <xf numFmtId="43" fontId="9" fillId="6" borderId="369" xfId="16" applyFont="1" applyFill="1" applyBorder="1" applyAlignment="1" applyProtection="1">
      <alignment vertical="center" wrapText="1"/>
      <protection locked="0"/>
    </xf>
    <xf numFmtId="167" fontId="12" fillId="0" borderId="332" xfId="16" applyNumberFormat="1" applyFont="1" applyFill="1" applyBorder="1" applyAlignment="1" applyProtection="1">
      <alignment vertical="center" wrapText="1"/>
      <protection locked="0"/>
    </xf>
    <xf numFmtId="167" fontId="9" fillId="6" borderId="369" xfId="16" applyNumberFormat="1" applyFont="1" applyFill="1" applyBorder="1" applyAlignment="1" applyProtection="1">
      <alignment vertical="center" wrapText="1"/>
      <protection locked="0"/>
    </xf>
    <xf numFmtId="167" fontId="17" fillId="0" borderId="332" xfId="16" applyNumberFormat="1" applyFont="1" applyFill="1" applyBorder="1" applyAlignment="1" applyProtection="1">
      <alignment vertical="center" wrapText="1"/>
      <protection locked="0"/>
    </xf>
    <xf numFmtId="167" fontId="4" fillId="6" borderId="369" xfId="16" applyNumberFormat="1" applyFont="1" applyFill="1" applyBorder="1" applyAlignment="1" applyProtection="1">
      <alignment vertical="center" wrapText="1"/>
      <protection locked="0"/>
    </xf>
    <xf numFmtId="167" fontId="4" fillId="6" borderId="369" xfId="0" applyNumberFormat="1" applyFont="1" applyFill="1" applyBorder="1" applyAlignment="1" applyProtection="1">
      <alignment vertical="center" wrapText="1"/>
      <protection locked="0"/>
    </xf>
    <xf numFmtId="0" fontId="126" fillId="35" borderId="111" xfId="0" applyFont="1" applyFill="1" applyBorder="1" applyAlignment="1" applyProtection="1">
      <alignment vertical="center"/>
      <protection locked="0"/>
    </xf>
    <xf numFmtId="166" fontId="21" fillId="5" borderId="316" xfId="31" applyNumberFormat="1" applyFont="1" applyFill="1" applyBorder="1" applyAlignment="1" applyProtection="1">
      <protection locked="0"/>
    </xf>
    <xf numFmtId="166" fontId="21" fillId="10" borderId="316" xfId="31" applyNumberFormat="1" applyFont="1" applyFill="1" applyBorder="1" applyAlignment="1" applyProtection="1">
      <protection locked="0"/>
    </xf>
    <xf numFmtId="43" fontId="5" fillId="0" borderId="352" xfId="3" applyFont="1" applyBorder="1" applyAlignment="1" applyProtection="1">
      <protection locked="0"/>
    </xf>
    <xf numFmtId="43" fontId="19" fillId="0" borderId="353" xfId="3" applyFont="1" applyFill="1" applyBorder="1" applyProtection="1">
      <protection locked="0"/>
    </xf>
    <xf numFmtId="43" fontId="19" fillId="0" borderId="353" xfId="3" applyFont="1" applyFill="1" applyBorder="1" applyAlignment="1" applyProtection="1">
      <protection locked="0"/>
    </xf>
    <xf numFmtId="0" fontId="89" fillId="0" borderId="353" xfId="0" applyFont="1" applyBorder="1" applyProtection="1">
      <protection locked="0"/>
    </xf>
    <xf numFmtId="0" fontId="89" fillId="0" borderId="354" xfId="0" applyFont="1" applyBorder="1" applyProtection="1">
      <protection locked="0"/>
    </xf>
    <xf numFmtId="0" fontId="17" fillId="0" borderId="315" xfId="0" applyFont="1" applyBorder="1" applyAlignment="1" applyProtection="1">
      <alignment vertical="center"/>
      <protection locked="0"/>
    </xf>
    <xf numFmtId="0" fontId="21" fillId="2" borderId="371" xfId="0" applyFont="1" applyFill="1" applyBorder="1" applyAlignment="1" applyProtection="1">
      <alignment horizontal="left" vertical="center"/>
      <protection locked="0"/>
    </xf>
    <xf numFmtId="0" fontId="7" fillId="2" borderId="369" xfId="0" applyFont="1" applyFill="1" applyBorder="1" applyAlignment="1" applyProtection="1">
      <alignment horizontal="center" vertical="center"/>
      <protection locked="0"/>
    </xf>
    <xf numFmtId="0" fontId="21" fillId="4" borderId="383" xfId="0" applyFont="1" applyFill="1" applyBorder="1" applyAlignment="1" applyProtection="1">
      <alignment wrapText="1"/>
      <protection locked="0"/>
    </xf>
    <xf numFmtId="0" fontId="21" fillId="4" borderId="387" xfId="0" applyFont="1" applyFill="1" applyBorder="1" applyAlignment="1" applyProtection="1">
      <alignment wrapText="1"/>
      <protection locked="0"/>
    </xf>
    <xf numFmtId="43" fontId="21" fillId="6" borderId="371" xfId="3" applyFont="1" applyFill="1" applyBorder="1" applyAlignment="1" applyProtection="1">
      <alignment horizontal="left" vertical="center" wrapText="1"/>
      <protection locked="0"/>
    </xf>
    <xf numFmtId="43" fontId="9" fillId="6" borderId="369" xfId="15" applyFont="1" applyFill="1" applyBorder="1" applyAlignment="1" applyProtection="1">
      <alignment horizontal="center" vertical="center" wrapText="1"/>
      <protection locked="0"/>
    </xf>
    <xf numFmtId="43" fontId="9" fillId="6" borderId="369" xfId="15" applyFont="1" applyFill="1" applyBorder="1" applyAlignment="1" applyProtection="1">
      <alignment vertical="center" wrapText="1"/>
      <protection locked="0"/>
    </xf>
    <xf numFmtId="43" fontId="9" fillId="6" borderId="370" xfId="16" applyFont="1" applyFill="1" applyBorder="1" applyAlignment="1" applyProtection="1">
      <alignment vertical="center" wrapText="1"/>
      <protection locked="0"/>
    </xf>
    <xf numFmtId="167" fontId="12" fillId="0" borderId="331" xfId="15" applyNumberFormat="1" applyFont="1" applyFill="1" applyBorder="1" applyAlignment="1" applyProtection="1">
      <alignment horizontal="center" vertical="center" wrapText="1"/>
      <protection locked="0"/>
    </xf>
    <xf numFmtId="167" fontId="12" fillId="0" borderId="344" xfId="15" applyNumberFormat="1" applyFont="1" applyFill="1" applyBorder="1" applyAlignment="1" applyProtection="1">
      <alignment horizontal="center" vertical="center" wrapText="1"/>
      <protection locked="0"/>
    </xf>
    <xf numFmtId="43" fontId="9" fillId="6" borderId="377" xfId="16" applyFont="1" applyFill="1" applyBorder="1" applyAlignment="1" applyProtection="1">
      <alignment vertical="center" wrapText="1"/>
      <protection locked="0"/>
    </xf>
    <xf numFmtId="167" fontId="12" fillId="34" borderId="377" xfId="15" applyNumberFormat="1" applyFont="1" applyFill="1" applyBorder="1" applyAlignment="1" applyProtection="1">
      <alignment horizontal="center" vertical="center" wrapText="1"/>
      <protection locked="0"/>
    </xf>
    <xf numFmtId="167" fontId="12" fillId="34" borderId="378" xfId="15" applyNumberFormat="1" applyFont="1" applyFill="1" applyBorder="1" applyAlignment="1" applyProtection="1">
      <alignment horizontal="center" vertical="center" wrapText="1"/>
      <protection locked="0"/>
    </xf>
    <xf numFmtId="167" fontId="9" fillId="6" borderId="369" xfId="15" applyNumberFormat="1" applyFont="1" applyFill="1" applyBorder="1" applyAlignment="1" applyProtection="1">
      <alignment horizontal="center" vertical="center" wrapText="1"/>
      <protection locked="0"/>
    </xf>
    <xf numFmtId="167" fontId="9" fillId="6" borderId="369" xfId="15" applyNumberFormat="1" applyFont="1" applyFill="1" applyBorder="1" applyAlignment="1" applyProtection="1">
      <alignment vertical="center" wrapText="1"/>
      <protection locked="0"/>
    </xf>
    <xf numFmtId="167" fontId="9" fillId="6" borderId="377" xfId="16" applyNumberFormat="1" applyFont="1" applyFill="1" applyBorder="1" applyAlignment="1" applyProtection="1">
      <alignment vertical="center" wrapText="1"/>
      <protection locked="0"/>
    </xf>
    <xf numFmtId="43" fontId="17" fillId="0" borderId="340" xfId="3" applyFont="1" applyFill="1" applyBorder="1" applyAlignment="1" applyProtection="1">
      <alignment vertical="center" wrapText="1"/>
      <protection locked="0"/>
    </xf>
    <xf numFmtId="167" fontId="17" fillId="0" borderId="331" xfId="15" applyNumberFormat="1" applyFont="1" applyFill="1" applyBorder="1" applyAlignment="1" applyProtection="1">
      <alignment horizontal="center" vertical="center" wrapText="1"/>
      <protection locked="0"/>
    </xf>
    <xf numFmtId="43" fontId="17" fillId="24" borderId="356" xfId="3" applyFont="1" applyFill="1" applyBorder="1" applyAlignment="1" applyProtection="1">
      <alignment vertical="center" wrapText="1"/>
      <protection locked="0"/>
    </xf>
    <xf numFmtId="167" fontId="4" fillId="6" borderId="369" xfId="15" applyNumberFormat="1" applyFont="1" applyFill="1" applyBorder="1" applyAlignment="1" applyProtection="1">
      <alignment horizontal="center" vertical="center" wrapText="1"/>
      <protection locked="0"/>
    </xf>
    <xf numFmtId="167" fontId="4" fillId="6" borderId="369" xfId="15" applyNumberFormat="1" applyFont="1" applyFill="1" applyBorder="1" applyAlignment="1" applyProtection="1">
      <alignment vertical="center" wrapText="1"/>
      <protection locked="0"/>
    </xf>
    <xf numFmtId="167" fontId="4" fillId="6" borderId="377" xfId="16" applyNumberFormat="1" applyFont="1" applyFill="1" applyBorder="1" applyAlignment="1" applyProtection="1">
      <alignment vertical="center" wrapText="1"/>
      <protection locked="0"/>
    </xf>
    <xf numFmtId="167" fontId="17" fillId="34" borderId="377" xfId="15" applyNumberFormat="1" applyFont="1" applyFill="1" applyBorder="1" applyAlignment="1" applyProtection="1">
      <alignment horizontal="center" vertical="center" wrapText="1"/>
      <protection locked="0"/>
    </xf>
    <xf numFmtId="167" fontId="17" fillId="34" borderId="378" xfId="15" applyNumberFormat="1" applyFont="1" applyFill="1" applyBorder="1" applyAlignment="1" applyProtection="1">
      <alignment horizontal="center" vertical="center" wrapText="1"/>
      <protection locked="0"/>
    </xf>
    <xf numFmtId="167" fontId="4" fillId="6" borderId="369" xfId="0" applyNumberFormat="1" applyFont="1" applyFill="1" applyBorder="1" applyAlignment="1" applyProtection="1">
      <alignment horizontal="center" vertical="center" wrapText="1"/>
      <protection locked="0"/>
    </xf>
    <xf numFmtId="167" fontId="4" fillId="6" borderId="377" xfId="0" applyNumberFormat="1" applyFont="1" applyFill="1" applyBorder="1" applyAlignment="1" applyProtection="1">
      <alignment vertical="center" wrapText="1"/>
      <protection locked="0"/>
    </xf>
    <xf numFmtId="167" fontId="95" fillId="0" borderId="111" xfId="3" applyNumberFormat="1" applyFont="1" applyBorder="1" applyAlignment="1" applyProtection="1">
      <alignment horizontal="right" vertical="center"/>
      <protection locked="0"/>
    </xf>
    <xf numFmtId="167" fontId="95" fillId="0" borderId="111" xfId="3" applyNumberFormat="1" applyFont="1" applyFill="1" applyBorder="1" applyAlignment="1" applyProtection="1">
      <alignment horizontal="right" vertical="center"/>
      <protection locked="0"/>
    </xf>
    <xf numFmtId="167" fontId="95" fillId="0" borderId="94" xfId="3" applyNumberFormat="1" applyFont="1" applyBorder="1" applyAlignment="1" applyProtection="1">
      <alignment horizontal="right" vertical="center"/>
      <protection locked="0"/>
    </xf>
    <xf numFmtId="43" fontId="17" fillId="0" borderId="315" xfId="3" applyFont="1" applyBorder="1" applyProtection="1">
      <protection locked="0"/>
    </xf>
    <xf numFmtId="43" fontId="17" fillId="0" borderId="315" xfId="3" applyFont="1" applyBorder="1" applyAlignment="1" applyProtection="1">
      <protection locked="0"/>
    </xf>
    <xf numFmtId="0" fontId="19" fillId="0" borderId="339" xfId="2" applyFont="1" applyBorder="1" applyAlignment="1" applyProtection="1">
      <alignment horizontal="center" vertical="top"/>
      <protection locked="0"/>
    </xf>
    <xf numFmtId="43" fontId="12" fillId="0" borderId="315" xfId="3" applyFont="1" applyBorder="1" applyAlignment="1" applyProtection="1">
      <alignment vertical="center"/>
      <protection locked="0"/>
    </xf>
    <xf numFmtId="0" fontId="12" fillId="0" borderId="322" xfId="2" applyFont="1" applyBorder="1" applyAlignment="1" applyProtection="1">
      <alignment horizontal="left" vertical="center"/>
      <protection locked="0"/>
    </xf>
    <xf numFmtId="0" fontId="12" fillId="0" borderId="319" xfId="2" applyFont="1" applyBorder="1" applyAlignment="1" applyProtection="1">
      <alignment horizontal="left" vertical="center"/>
      <protection locked="0"/>
    </xf>
    <xf numFmtId="43" fontId="12" fillId="0" borderId="333" xfId="3" applyFont="1" applyBorder="1" applyAlignment="1" applyProtection="1">
      <alignment vertical="center" wrapText="1"/>
      <protection locked="0"/>
    </xf>
    <xf numFmtId="0" fontId="9" fillId="4" borderId="357" xfId="2" applyFont="1" applyFill="1" applyBorder="1" applyAlignment="1" applyProtection="1">
      <alignment horizontal="left" vertical="center"/>
      <protection locked="0"/>
    </xf>
    <xf numFmtId="0" fontId="9" fillId="4" borderId="322" xfId="2" applyFont="1" applyFill="1" applyBorder="1" applyAlignment="1" applyProtection="1">
      <alignment horizontal="left" vertical="center"/>
      <protection locked="0"/>
    </xf>
    <xf numFmtId="0" fontId="9" fillId="4" borderId="319" xfId="2" applyFont="1" applyFill="1" applyBorder="1" applyAlignment="1" applyProtection="1">
      <alignment horizontal="center" vertical="center" wrapText="1"/>
      <protection locked="0"/>
    </xf>
    <xf numFmtId="0" fontId="14" fillId="4" borderId="319" xfId="2" applyFont="1" applyFill="1" applyBorder="1" applyAlignment="1" applyProtection="1">
      <alignment horizontal="center" vertical="center" wrapText="1"/>
      <protection locked="0"/>
    </xf>
    <xf numFmtId="167" fontId="12" fillId="7" borderId="324" xfId="3" applyNumberFormat="1" applyFont="1" applyFill="1" applyBorder="1" applyAlignment="1" applyProtection="1">
      <alignment horizontal="center" vertical="center" wrapText="1"/>
      <protection locked="0"/>
    </xf>
    <xf numFmtId="167" fontId="12" fillId="0" borderId="320" xfId="3" applyNumberFormat="1" applyFont="1" applyBorder="1" applyAlignment="1" applyProtection="1">
      <alignment horizontal="center"/>
      <protection locked="0"/>
    </xf>
    <xf numFmtId="167" fontId="12" fillId="7" borderId="322" xfId="3" applyNumberFormat="1" applyFont="1" applyFill="1" applyBorder="1" applyAlignment="1" applyProtection="1">
      <alignment horizontal="center" vertical="center"/>
      <protection locked="0"/>
    </xf>
    <xf numFmtId="167" fontId="12" fillId="7" borderId="320" xfId="3" applyNumberFormat="1" applyFont="1" applyFill="1" applyBorder="1" applyAlignment="1" applyProtection="1">
      <alignment horizontal="center" vertical="center" wrapText="1"/>
      <protection locked="0"/>
    </xf>
    <xf numFmtId="167" fontId="12" fillId="0" borderId="324" xfId="3" applyNumberFormat="1" applyFont="1" applyFill="1" applyBorder="1" applyAlignment="1" applyProtection="1">
      <alignment horizontal="center" vertical="center" wrapText="1"/>
      <protection locked="0"/>
    </xf>
    <xf numFmtId="167" fontId="12" fillId="0" borderId="320" xfId="3" applyNumberFormat="1" applyFont="1" applyFill="1" applyBorder="1" applyAlignment="1" applyProtection="1">
      <alignment horizontal="center" vertical="center" wrapText="1"/>
      <protection locked="0"/>
    </xf>
    <xf numFmtId="167" fontId="12" fillId="7" borderId="336" xfId="3" applyNumberFormat="1" applyFont="1" applyFill="1" applyBorder="1" applyAlignment="1" applyProtection="1">
      <alignment horizontal="center" vertical="center" wrapText="1"/>
      <protection locked="0"/>
    </xf>
    <xf numFmtId="0" fontId="12" fillId="0" borderId="339" xfId="2" applyFont="1" applyBorder="1" applyAlignment="1" applyProtection="1">
      <alignment wrapText="1"/>
      <protection locked="0"/>
    </xf>
    <xf numFmtId="167" fontId="9" fillId="11" borderId="336" xfId="3" applyNumberFormat="1" applyFont="1" applyFill="1" applyBorder="1" applyAlignment="1" applyProtection="1">
      <alignment horizontal="center" textRotation="90" wrapText="1"/>
      <protection locked="0"/>
    </xf>
    <xf numFmtId="0" fontId="9" fillId="2" borderId="339" xfId="2" applyFont="1" applyFill="1" applyBorder="1" applyAlignment="1" applyProtection="1">
      <alignment vertical="center"/>
      <protection locked="0"/>
    </xf>
    <xf numFmtId="0" fontId="12" fillId="0" borderId="342" xfId="2" applyFont="1" applyBorder="1" applyAlignment="1" applyProtection="1">
      <alignment vertical="center"/>
      <protection locked="0"/>
    </xf>
    <xf numFmtId="167" fontId="12" fillId="0" borderId="330" xfId="3" applyNumberFormat="1" applyFont="1" applyFill="1" applyBorder="1" applyAlignment="1" applyProtection="1">
      <alignment horizontal="right" vertical="center"/>
      <protection locked="0"/>
    </xf>
    <xf numFmtId="0" fontId="12" fillId="0" borderId="357" xfId="2" applyFont="1" applyBorder="1" applyAlignment="1" applyProtection="1">
      <alignment vertical="center"/>
      <protection locked="0"/>
    </xf>
    <xf numFmtId="167" fontId="12" fillId="0" borderId="324" xfId="3" applyNumberFormat="1" applyFont="1" applyFill="1" applyBorder="1" applyAlignment="1" applyProtection="1">
      <alignment horizontal="right" vertical="center"/>
      <protection locked="0"/>
    </xf>
    <xf numFmtId="167" fontId="12" fillId="0" borderId="324" xfId="3" applyNumberFormat="1" applyFont="1" applyBorder="1" applyAlignment="1" applyProtection="1">
      <alignment horizontal="right" vertical="center"/>
      <protection locked="0"/>
    </xf>
    <xf numFmtId="167" fontId="12" fillId="0" borderId="320" xfId="3" applyNumberFormat="1" applyFont="1" applyBorder="1" applyAlignment="1" applyProtection="1">
      <alignment horizontal="right" vertical="center"/>
      <protection locked="0"/>
    </xf>
    <xf numFmtId="0" fontId="12" fillId="0" borderId="342" xfId="7" applyFont="1" applyBorder="1" applyAlignment="1" applyProtection="1">
      <alignment horizontal="left" vertical="center"/>
      <protection locked="0"/>
    </xf>
    <xf numFmtId="167" fontId="12" fillId="0" borderId="324" xfId="3" applyNumberFormat="1" applyFont="1" applyBorder="1" applyAlignment="1" applyProtection="1">
      <alignment vertical="center"/>
      <protection locked="0"/>
    </xf>
    <xf numFmtId="0" fontId="12" fillId="0" borderId="357" xfId="7" applyFont="1" applyBorder="1" applyAlignment="1" applyProtection="1">
      <alignment horizontal="left" vertical="center"/>
      <protection locked="0"/>
    </xf>
    <xf numFmtId="0" fontId="160" fillId="0" borderId="358" xfId="0" applyFont="1" applyBorder="1" applyAlignment="1">
      <alignment vertical="center"/>
    </xf>
    <xf numFmtId="0" fontId="22" fillId="0" borderId="324" xfId="2" applyFont="1" applyBorder="1" applyAlignment="1" applyProtection="1">
      <alignment vertical="center"/>
      <protection locked="0"/>
    </xf>
    <xf numFmtId="167" fontId="14" fillId="5" borderId="324" xfId="3" applyNumberFormat="1" applyFont="1" applyFill="1" applyBorder="1" applyAlignment="1" applyProtection="1">
      <alignment vertical="center"/>
      <protection locked="0"/>
    </xf>
    <xf numFmtId="167" fontId="14" fillId="8" borderId="324" xfId="17" applyNumberFormat="1" applyFont="1" applyFill="1" applyBorder="1" applyAlignment="1" applyProtection="1">
      <alignment horizontal="right" vertical="center"/>
      <protection locked="0"/>
    </xf>
    <xf numFmtId="0" fontId="9" fillId="9" borderId="342" xfId="2" applyFont="1" applyFill="1" applyBorder="1" applyAlignment="1" applyProtection="1">
      <alignment vertical="center"/>
      <protection locked="0"/>
    </xf>
    <xf numFmtId="167" fontId="12" fillId="0" borderId="319" xfId="3" applyNumberFormat="1" applyFont="1" applyBorder="1" applyAlignment="1" applyProtection="1">
      <protection locked="0"/>
    </xf>
    <xf numFmtId="167" fontId="12" fillId="0" borderId="324" xfId="3" applyNumberFormat="1" applyFont="1" applyBorder="1" applyAlignment="1" applyProtection="1">
      <protection locked="0"/>
    </xf>
    <xf numFmtId="0" fontId="12" fillId="0" borderId="357" xfId="2" applyFont="1" applyBorder="1" applyAlignment="1" applyProtection="1">
      <alignment horizontal="left" vertical="center"/>
      <protection locked="0"/>
    </xf>
    <xf numFmtId="167" fontId="12" fillId="0" borderId="319" xfId="3" applyNumberFormat="1" applyFont="1" applyBorder="1" applyAlignment="1" applyProtection="1">
      <alignment horizontal="right" vertical="center" wrapText="1"/>
      <protection locked="0"/>
    </xf>
    <xf numFmtId="167" fontId="12" fillId="0" borderId="320" xfId="3" applyNumberFormat="1" applyFont="1" applyFill="1" applyBorder="1" applyAlignment="1" applyProtection="1">
      <alignment horizontal="right" vertical="center" wrapText="1"/>
      <protection locked="0"/>
    </xf>
    <xf numFmtId="0" fontId="9" fillId="9" borderId="357" xfId="2" applyFont="1" applyFill="1" applyBorder="1" applyAlignment="1" applyProtection="1">
      <alignment vertical="center"/>
      <protection locked="0"/>
    </xf>
    <xf numFmtId="167" fontId="13" fillId="0" borderId="324" xfId="3" applyNumberFormat="1" applyFont="1" applyBorder="1" applyAlignment="1" applyProtection="1">
      <alignment horizontal="right" vertical="center"/>
      <protection locked="0"/>
    </xf>
    <xf numFmtId="167" fontId="13" fillId="0" borderId="322" xfId="3" applyNumberFormat="1" applyFont="1" applyBorder="1" applyAlignment="1" applyProtection="1">
      <alignment horizontal="right" vertical="center"/>
      <protection locked="0"/>
    </xf>
    <xf numFmtId="0" fontId="13" fillId="0" borderId="31" xfId="2" applyFont="1" applyBorder="1" applyProtection="1">
      <protection locked="0"/>
    </xf>
    <xf numFmtId="0" fontId="13" fillId="0" borderId="33" xfId="2" applyFont="1" applyBorder="1" applyAlignment="1" applyProtection="1">
      <alignment horizontal="right" vertical="center"/>
      <protection locked="0"/>
    </xf>
    <xf numFmtId="167" fontId="95" fillId="0" borderId="162" xfId="3" applyNumberFormat="1" applyFont="1" applyBorder="1" applyAlignment="1" applyProtection="1">
      <alignment horizontal="right" vertical="center"/>
      <protection locked="0"/>
    </xf>
    <xf numFmtId="167" fontId="95" fillId="0" borderId="162" xfId="3" applyNumberFormat="1" applyFont="1" applyFill="1" applyBorder="1" applyAlignment="1" applyProtection="1">
      <alignment horizontal="right" vertical="center"/>
      <protection locked="0"/>
    </xf>
    <xf numFmtId="0" fontId="171" fillId="0" borderId="0" xfId="2" applyFont="1" applyProtection="1">
      <protection locked="0"/>
    </xf>
    <xf numFmtId="0" fontId="171" fillId="24" borderId="324" xfId="2" applyFont="1" applyFill="1" applyBorder="1" applyProtection="1">
      <protection locked="0"/>
    </xf>
    <xf numFmtId="43" fontId="171" fillId="24" borderId="324" xfId="3" applyFont="1" applyFill="1" applyBorder="1" applyAlignment="1" applyProtection="1">
      <alignment wrapText="1"/>
      <protection locked="0"/>
    </xf>
    <xf numFmtId="43" fontId="171" fillId="24" borderId="324" xfId="3" applyFont="1" applyFill="1" applyBorder="1" applyProtection="1">
      <protection locked="0"/>
    </xf>
    <xf numFmtId="43" fontId="172" fillId="24" borderId="324" xfId="3" applyFont="1" applyFill="1" applyBorder="1" applyProtection="1">
      <protection locked="0"/>
    </xf>
    <xf numFmtId="43" fontId="96" fillId="0" borderId="315" xfId="3" applyFont="1" applyFill="1" applyBorder="1" applyProtection="1">
      <protection locked="0"/>
    </xf>
    <xf numFmtId="0" fontId="5" fillId="0" borderId="339" xfId="18" applyFont="1" applyBorder="1" applyAlignment="1" applyProtection="1">
      <alignment horizontal="left" wrapText="1"/>
      <protection locked="0"/>
    </xf>
    <xf numFmtId="43" fontId="5" fillId="18" borderId="326" xfId="3" applyFont="1" applyFill="1" applyBorder="1" applyAlignment="1" applyProtection="1">
      <alignment horizontal="center" vertical="center"/>
      <protection locked="0"/>
    </xf>
    <xf numFmtId="43" fontId="5" fillId="6" borderId="328" xfId="3" applyFont="1" applyFill="1" applyBorder="1" applyAlignment="1" applyProtection="1">
      <alignment horizontal="center" vertical="center"/>
      <protection locked="0"/>
    </xf>
    <xf numFmtId="43" fontId="5" fillId="6" borderId="326" xfId="3" applyFont="1" applyFill="1" applyBorder="1" applyAlignment="1" applyProtection="1">
      <alignment horizontal="center" vertical="center"/>
      <protection locked="0"/>
    </xf>
    <xf numFmtId="43" fontId="5" fillId="3" borderId="326" xfId="3" applyFont="1" applyFill="1" applyBorder="1" applyAlignment="1" applyProtection="1">
      <alignment horizontal="center" vertical="center"/>
      <protection locked="0"/>
    </xf>
    <xf numFmtId="43" fontId="5" fillId="3" borderId="327" xfId="3" applyFont="1" applyFill="1" applyBorder="1" applyAlignment="1" applyProtection="1">
      <alignment horizontal="center" vertical="center"/>
      <protection locked="0"/>
    </xf>
    <xf numFmtId="0" fontId="5" fillId="0" borderId="342" xfId="18" applyFont="1" applyBorder="1" applyAlignment="1" applyProtection="1">
      <alignment horizontal="left"/>
      <protection locked="0"/>
    </xf>
    <xf numFmtId="167" fontId="157" fillId="0" borderId="330" xfId="3" applyNumberFormat="1" applyFont="1" applyBorder="1" applyProtection="1">
      <protection locked="0"/>
    </xf>
    <xf numFmtId="167" fontId="157" fillId="0" borderId="319" xfId="3" applyNumberFormat="1" applyFont="1" applyBorder="1" applyProtection="1">
      <protection locked="0"/>
    </xf>
    <xf numFmtId="167" fontId="157" fillId="0" borderId="324" xfId="3" applyNumberFormat="1" applyFont="1" applyBorder="1" applyProtection="1">
      <protection locked="0"/>
    </xf>
    <xf numFmtId="167" fontId="157" fillId="0" borderId="330" xfId="3" applyNumberFormat="1" applyFont="1" applyFill="1" applyBorder="1" applyAlignment="1" applyProtection="1">
      <protection locked="0"/>
    </xf>
    <xf numFmtId="167" fontId="5" fillId="3" borderId="320" xfId="3" applyNumberFormat="1" applyFont="1" applyFill="1" applyBorder="1" applyAlignment="1" applyProtection="1">
      <protection locked="0"/>
    </xf>
    <xf numFmtId="0" fontId="5" fillId="0" borderId="357" xfId="18" applyFont="1" applyBorder="1" applyAlignment="1" applyProtection="1">
      <alignment horizontal="left"/>
      <protection locked="0"/>
    </xf>
    <xf numFmtId="167" fontId="157" fillId="0" borderId="324" xfId="3" applyNumberFormat="1" applyFont="1" applyFill="1" applyBorder="1" applyAlignment="1" applyProtection="1">
      <protection locked="0"/>
    </xf>
    <xf numFmtId="167" fontId="157" fillId="0" borderId="324" xfId="3" applyNumberFormat="1" applyFont="1" applyFill="1" applyBorder="1" applyProtection="1">
      <protection locked="0"/>
    </xf>
    <xf numFmtId="167" fontId="157" fillId="0" borderId="319" xfId="3" applyNumberFormat="1" applyFont="1" applyFill="1" applyBorder="1" applyProtection="1">
      <protection locked="0"/>
    </xf>
    <xf numFmtId="167" fontId="157" fillId="0" borderId="315" xfId="3" applyNumberFormat="1" applyFont="1" applyBorder="1" applyProtection="1">
      <protection locked="0"/>
    </xf>
    <xf numFmtId="0" fontId="155" fillId="0" borderId="31" xfId="0" applyFont="1" applyBorder="1" applyProtection="1">
      <protection locked="0"/>
    </xf>
    <xf numFmtId="167" fontId="155" fillId="0" borderId="32" xfId="3" applyNumberFormat="1" applyFont="1" applyBorder="1" applyProtection="1">
      <protection locked="0"/>
    </xf>
    <xf numFmtId="167" fontId="156" fillId="0" borderId="32" xfId="3" applyNumberFormat="1" applyFont="1" applyBorder="1" applyProtection="1">
      <protection locked="0"/>
    </xf>
    <xf numFmtId="167" fontId="5" fillId="18" borderId="162" xfId="3" applyNumberFormat="1" applyFont="1" applyFill="1" applyBorder="1" applyAlignment="1" applyProtection="1">
      <alignment vertical="center"/>
      <protection locked="0"/>
    </xf>
    <xf numFmtId="167" fontId="5" fillId="6" borderId="162" xfId="3" applyNumberFormat="1" applyFont="1" applyFill="1" applyBorder="1" applyAlignment="1" applyProtection="1">
      <alignment vertical="center"/>
      <protection locked="0"/>
    </xf>
    <xf numFmtId="167" fontId="5" fillId="3" borderId="175" xfId="3" applyNumberFormat="1" applyFont="1" applyFill="1" applyBorder="1" applyAlignment="1" applyProtection="1">
      <alignment vertical="center"/>
      <protection locked="0"/>
    </xf>
    <xf numFmtId="0" fontId="57" fillId="0" borderId="352" xfId="19" applyFont="1" applyBorder="1" applyAlignment="1" applyProtection="1">
      <alignment horizontal="centerContinuous"/>
      <protection locked="0"/>
    </xf>
    <xf numFmtId="0" fontId="55" fillId="0" borderId="353" xfId="19" applyBorder="1" applyAlignment="1" applyProtection="1">
      <alignment horizontal="centerContinuous"/>
      <protection locked="0"/>
    </xf>
    <xf numFmtId="0" fontId="55" fillId="0" borderId="354" xfId="19" applyBorder="1" applyAlignment="1" applyProtection="1">
      <alignment horizontal="centerContinuous"/>
      <protection locked="0"/>
    </xf>
    <xf numFmtId="0" fontId="55" fillId="0" borderId="315" xfId="19" applyBorder="1" applyAlignment="1" applyProtection="1">
      <alignment horizontal="centerContinuous"/>
      <protection locked="0"/>
    </xf>
    <xf numFmtId="0" fontId="55" fillId="0" borderId="315" xfId="19" applyBorder="1" applyProtection="1">
      <protection locked="0"/>
    </xf>
    <xf numFmtId="0" fontId="61" fillId="0" borderId="388" xfId="20" applyFont="1" applyBorder="1" applyProtection="1">
      <protection locked="0"/>
    </xf>
    <xf numFmtId="166" fontId="61" fillId="0" borderId="360" xfId="20" applyNumberFormat="1" applyFont="1" applyBorder="1" applyProtection="1">
      <protection locked="0"/>
    </xf>
    <xf numFmtId="166" fontId="61" fillId="0" borderId="363" xfId="20" applyNumberFormat="1" applyFont="1" applyBorder="1" applyProtection="1">
      <protection locked="0"/>
    </xf>
    <xf numFmtId="166" fontId="57" fillId="11" borderId="389" xfId="20" applyNumberFormat="1" applyFont="1" applyFill="1" applyBorder="1" applyProtection="1">
      <protection locked="0"/>
    </xf>
    <xf numFmtId="0" fontId="61" fillId="0" borderId="357" xfId="20" applyFont="1" applyBorder="1" applyProtection="1">
      <protection locked="0"/>
    </xf>
    <xf numFmtId="166" fontId="61" fillId="0" borderId="324" xfId="20" applyNumberFormat="1" applyFont="1" applyBorder="1" applyProtection="1">
      <protection locked="0"/>
    </xf>
    <xf numFmtId="166" fontId="61" fillId="0" borderId="324" xfId="20" applyNumberFormat="1" applyFont="1" applyBorder="1" applyAlignment="1" applyProtection="1">
      <alignment horizontal="right"/>
      <protection locked="0"/>
    </xf>
    <xf numFmtId="0" fontId="61" fillId="0" borderId="315" xfId="19" applyFont="1" applyBorder="1" applyProtection="1">
      <protection locked="0"/>
    </xf>
    <xf numFmtId="0" fontId="61" fillId="18" borderId="390" xfId="20" applyFont="1" applyFill="1" applyBorder="1" applyProtection="1">
      <protection locked="0"/>
    </xf>
    <xf numFmtId="0" fontId="17" fillId="18" borderId="377" xfId="0" applyFont="1" applyFill="1" applyBorder="1" applyProtection="1">
      <protection locked="0"/>
    </xf>
    <xf numFmtId="0" fontId="57" fillId="0" borderId="352" xfId="21" applyFont="1" applyBorder="1" applyAlignment="1" applyProtection="1">
      <alignment horizontal="centerContinuous"/>
      <protection locked="0"/>
    </xf>
    <xf numFmtId="0" fontId="55" fillId="0" borderId="353" xfId="21" applyBorder="1" applyAlignment="1" applyProtection="1">
      <alignment horizontal="centerContinuous"/>
      <protection locked="0"/>
    </xf>
    <xf numFmtId="0" fontId="55" fillId="0" borderId="354" xfId="21" applyBorder="1" applyAlignment="1" applyProtection="1">
      <alignment horizontal="centerContinuous"/>
      <protection locked="0"/>
    </xf>
    <xf numFmtId="0" fontId="55" fillId="0" borderId="315" xfId="21" applyBorder="1" applyAlignment="1" applyProtection="1">
      <alignment horizontal="centerContinuous"/>
      <protection locked="0"/>
    </xf>
    <xf numFmtId="0" fontId="104" fillId="0" borderId="315" xfId="21" applyFont="1" applyBorder="1" applyProtection="1">
      <protection locked="0"/>
    </xf>
    <xf numFmtId="0" fontId="61" fillId="0" borderId="357" xfId="21" applyFont="1" applyBorder="1" applyProtection="1">
      <protection locked="0"/>
    </xf>
    <xf numFmtId="167" fontId="61" fillId="36" borderId="324" xfId="3" applyNumberFormat="1" applyFont="1" applyFill="1" applyBorder="1" applyProtection="1">
      <protection locked="0"/>
    </xf>
    <xf numFmtId="167" fontId="61" fillId="0" borderId="324" xfId="3" applyNumberFormat="1" applyFont="1" applyBorder="1" applyProtection="1">
      <protection locked="0"/>
    </xf>
    <xf numFmtId="167" fontId="61" fillId="36" borderId="322" xfId="3" applyNumberFormat="1" applyFont="1" applyFill="1" applyBorder="1" applyProtection="1">
      <protection locked="0"/>
    </xf>
    <xf numFmtId="0" fontId="61" fillId="0" borderId="342" xfId="21" applyFont="1" applyBorder="1" applyProtection="1">
      <protection locked="0"/>
    </xf>
    <xf numFmtId="167" fontId="61" fillId="36" borderId="330" xfId="3" applyNumberFormat="1" applyFont="1" applyFill="1" applyBorder="1" applyProtection="1">
      <protection locked="0"/>
    </xf>
    <xf numFmtId="167" fontId="61" fillId="0" borderId="330" xfId="3" applyNumberFormat="1" applyFont="1" applyBorder="1" applyProtection="1">
      <protection locked="0"/>
    </xf>
    <xf numFmtId="167" fontId="61" fillId="36" borderId="333" xfId="3" applyNumberFormat="1" applyFont="1" applyFill="1" applyBorder="1" applyProtection="1">
      <protection locked="0"/>
    </xf>
    <xf numFmtId="0" fontId="176" fillId="0" borderId="0" xfId="0" applyFont="1" applyProtection="1">
      <protection locked="0"/>
    </xf>
    <xf numFmtId="0" fontId="177" fillId="0" borderId="0" xfId="0" applyFont="1" applyProtection="1">
      <protection locked="0"/>
    </xf>
    <xf numFmtId="0" fontId="173" fillId="0" borderId="352" xfId="22" applyFont="1" applyBorder="1" applyAlignment="1" applyProtection="1">
      <alignment horizontal="centerContinuous"/>
      <protection locked="0"/>
    </xf>
    <xf numFmtId="0" fontId="174" fillId="0" borderId="353" xfId="22" applyFont="1" applyBorder="1" applyAlignment="1" applyProtection="1">
      <alignment horizontal="centerContinuous"/>
      <protection locked="0"/>
    </xf>
    <xf numFmtId="0" fontId="175" fillId="0" borderId="353" xfId="22" applyFont="1" applyBorder="1" applyAlignment="1" applyProtection="1">
      <alignment horizontal="centerContinuous"/>
      <protection locked="0"/>
    </xf>
    <xf numFmtId="0" fontId="174" fillId="0" borderId="354" xfId="22" applyFont="1" applyBorder="1" applyAlignment="1" applyProtection="1">
      <alignment horizontal="centerContinuous"/>
      <protection locked="0"/>
    </xf>
    <xf numFmtId="0" fontId="55" fillId="0" borderId="315" xfId="22" applyBorder="1" applyAlignment="1" applyProtection="1">
      <alignment horizontal="centerContinuous"/>
      <protection locked="0"/>
    </xf>
    <xf numFmtId="0" fontId="62" fillId="0" borderId="315" xfId="22" applyFont="1" applyBorder="1" applyAlignment="1" applyProtection="1">
      <alignment horizontal="left"/>
      <protection locked="0"/>
    </xf>
    <xf numFmtId="0" fontId="17" fillId="0" borderId="340" xfId="22" applyFont="1" applyBorder="1" applyAlignment="1" applyProtection="1">
      <alignment vertical="center" wrapText="1"/>
      <protection locked="0"/>
    </xf>
    <xf numFmtId="167" fontId="17" fillId="9" borderId="330" xfId="3" applyNumberFormat="1" applyFont="1" applyFill="1" applyBorder="1" applyAlignment="1" applyProtection="1">
      <alignment vertical="center"/>
      <protection locked="0"/>
    </xf>
    <xf numFmtId="167" fontId="17" fillId="4" borderId="330" xfId="3" applyNumberFormat="1" applyFont="1" applyFill="1" applyBorder="1" applyAlignment="1" applyProtection="1">
      <alignment vertical="center"/>
      <protection locked="0"/>
    </xf>
    <xf numFmtId="167" fontId="17" fillId="56" borderId="333" xfId="3" applyNumberFormat="1" applyFont="1" applyFill="1" applyBorder="1" applyAlignment="1" applyProtection="1">
      <alignment vertical="center"/>
      <protection locked="0"/>
    </xf>
    <xf numFmtId="0" fontId="17" fillId="0" borderId="356" xfId="22" applyFont="1" applyBorder="1" applyAlignment="1" applyProtection="1">
      <alignment vertical="center" wrapText="1"/>
      <protection locked="0"/>
    </xf>
    <xf numFmtId="167" fontId="17" fillId="9" borderId="324" xfId="3" applyNumberFormat="1" applyFont="1" applyFill="1" applyBorder="1" applyAlignment="1" applyProtection="1">
      <alignment vertical="center"/>
      <protection locked="0"/>
    </xf>
    <xf numFmtId="167" fontId="17" fillId="4" borderId="324" xfId="3" applyNumberFormat="1" applyFont="1" applyFill="1" applyBorder="1" applyAlignment="1" applyProtection="1">
      <alignment vertical="center"/>
      <protection locked="0"/>
    </xf>
    <xf numFmtId="167" fontId="17" fillId="56" borderId="322" xfId="3" applyNumberFormat="1" applyFont="1" applyFill="1" applyBorder="1" applyAlignment="1" applyProtection="1">
      <alignment vertical="center"/>
      <protection locked="0"/>
    </xf>
    <xf numFmtId="167" fontId="17" fillId="9" borderId="324" xfId="3" applyNumberFormat="1" applyFont="1" applyFill="1" applyBorder="1" applyAlignment="1" applyProtection="1">
      <alignment horizontal="right" vertical="center"/>
      <protection locked="0"/>
    </xf>
    <xf numFmtId="167" fontId="17" fillId="4" borderId="324" xfId="3" applyNumberFormat="1" applyFont="1" applyFill="1" applyBorder="1" applyAlignment="1" applyProtection="1">
      <alignment horizontal="right" vertical="center"/>
      <protection locked="0"/>
    </xf>
    <xf numFmtId="167" fontId="17" fillId="56" borderId="322" xfId="3" applyNumberFormat="1" applyFont="1" applyFill="1" applyBorder="1" applyAlignment="1" applyProtection="1">
      <alignment horizontal="right" vertical="center"/>
      <protection locked="0"/>
    </xf>
    <xf numFmtId="0" fontId="171" fillId="0" borderId="0" xfId="0" applyFont="1" applyProtection="1">
      <protection locked="0"/>
    </xf>
    <xf numFmtId="0" fontId="171" fillId="0" borderId="352" xfId="23" applyFont="1" applyBorder="1" applyAlignment="1" applyProtection="1">
      <alignment horizontal="centerContinuous"/>
      <protection locked="0"/>
    </xf>
    <xf numFmtId="0" fontId="171" fillId="0" borderId="353" xfId="23" applyFont="1" applyBorder="1" applyAlignment="1" applyProtection="1">
      <alignment horizontal="centerContinuous"/>
      <protection locked="0"/>
    </xf>
    <xf numFmtId="0" fontId="178" fillId="0" borderId="353" xfId="23" applyFont="1" applyBorder="1" applyAlignment="1" applyProtection="1">
      <alignment horizontal="centerContinuous"/>
      <protection locked="0"/>
    </xf>
    <xf numFmtId="0" fontId="171" fillId="0" borderId="354" xfId="23" applyFont="1" applyBorder="1" applyAlignment="1" applyProtection="1">
      <alignment horizontal="centerContinuous"/>
      <protection locked="0"/>
    </xf>
    <xf numFmtId="0" fontId="21" fillId="0" borderId="315" xfId="23" applyFont="1" applyBorder="1" applyAlignment="1" applyProtection="1">
      <alignment horizontal="centerContinuous"/>
      <protection locked="0"/>
    </xf>
    <xf numFmtId="0" fontId="22" fillId="0" borderId="315" xfId="23" applyFont="1" applyBorder="1" applyAlignment="1" applyProtection="1">
      <alignment horizontal="centerContinuous"/>
      <protection locked="0"/>
    </xf>
    <xf numFmtId="0" fontId="4" fillId="3" borderId="324" xfId="23" applyFont="1" applyFill="1" applyBorder="1" applyAlignment="1" applyProtection="1">
      <alignment wrapText="1"/>
      <protection locked="0"/>
    </xf>
    <xf numFmtId="0" fontId="4" fillId="9" borderId="319" xfId="23" applyFont="1" applyFill="1" applyBorder="1" applyAlignment="1" applyProtection="1">
      <alignment wrapText="1"/>
      <protection locked="0"/>
    </xf>
    <xf numFmtId="0" fontId="4" fillId="9" borderId="324" xfId="23" applyFont="1" applyFill="1" applyBorder="1" applyAlignment="1" applyProtection="1">
      <alignment wrapText="1"/>
      <protection locked="0"/>
    </xf>
    <xf numFmtId="0" fontId="4" fillId="9" borderId="320" xfId="23" applyFont="1" applyFill="1" applyBorder="1" applyAlignment="1" applyProtection="1">
      <alignment wrapText="1"/>
      <protection locked="0"/>
    </xf>
    <xf numFmtId="1" fontId="4" fillId="6" borderId="371" xfId="0" applyNumberFormat="1" applyFont="1" applyFill="1" applyBorder="1" applyAlignment="1" applyProtection="1">
      <alignment horizontal="left" vertical="center" wrapText="1"/>
      <protection locked="0"/>
    </xf>
    <xf numFmtId="1" fontId="4" fillId="6" borderId="381" xfId="3" applyNumberFormat="1" applyFont="1" applyFill="1" applyBorder="1" applyAlignment="1" applyProtection="1">
      <alignment horizontal="center" vertical="center" wrapText="1"/>
      <protection locked="0"/>
    </xf>
    <xf numFmtId="1" fontId="4" fillId="6" borderId="369" xfId="3" applyNumberFormat="1" applyFont="1" applyFill="1" applyBorder="1" applyAlignment="1" applyProtection="1">
      <alignment vertical="center"/>
      <protection locked="0"/>
    </xf>
    <xf numFmtId="1" fontId="4" fillId="6" borderId="382" xfId="3" applyNumberFormat="1" applyFont="1" applyFill="1" applyBorder="1" applyAlignment="1" applyProtection="1">
      <alignment vertical="center"/>
      <protection locked="0"/>
    </xf>
    <xf numFmtId="1" fontId="17" fillId="6" borderId="369" xfId="3" applyNumberFormat="1" applyFont="1" applyFill="1" applyBorder="1" applyAlignment="1" applyProtection="1">
      <alignment horizontal="right" vertical="center" wrapText="1"/>
      <protection locked="0"/>
    </xf>
    <xf numFmtId="1" fontId="4" fillId="6" borderId="370" xfId="3" applyNumberFormat="1" applyFont="1" applyFill="1" applyBorder="1" applyAlignment="1" applyProtection="1">
      <alignment vertical="center"/>
      <protection locked="0"/>
    </xf>
    <xf numFmtId="167" fontId="17" fillId="0" borderId="324" xfId="3" applyNumberFormat="1" applyFont="1" applyBorder="1" applyAlignment="1" applyProtection="1">
      <alignment vertical="center"/>
      <protection locked="0"/>
    </xf>
    <xf numFmtId="167" fontId="17" fillId="0" borderId="319" xfId="3" applyNumberFormat="1" applyFont="1" applyBorder="1" applyAlignment="1" applyProtection="1">
      <alignment vertical="center"/>
      <protection locked="0"/>
    </xf>
    <xf numFmtId="167" fontId="17" fillId="0" borderId="320" xfId="3" applyNumberFormat="1" applyFont="1" applyBorder="1" applyAlignment="1" applyProtection="1">
      <alignment vertical="center"/>
      <protection locked="0"/>
    </xf>
    <xf numFmtId="1" fontId="17" fillId="0" borderId="357" xfId="7" applyNumberFormat="1" applyFont="1" applyBorder="1" applyAlignment="1" applyProtection="1">
      <alignment vertical="center"/>
      <protection locked="0"/>
    </xf>
    <xf numFmtId="167" fontId="4" fillId="6" borderId="369" xfId="3" applyNumberFormat="1" applyFont="1" applyFill="1" applyBorder="1" applyAlignment="1" applyProtection="1">
      <alignment horizontal="center" vertical="center" wrapText="1"/>
      <protection locked="0"/>
    </xf>
    <xf numFmtId="167" fontId="4" fillId="6" borderId="369" xfId="3" applyNumberFormat="1" applyFont="1" applyFill="1" applyBorder="1" applyAlignment="1" applyProtection="1">
      <alignment vertical="center"/>
      <protection locked="0"/>
    </xf>
    <xf numFmtId="167" fontId="17" fillId="6" borderId="369" xfId="3" applyNumberFormat="1" applyFont="1" applyFill="1" applyBorder="1" applyAlignment="1" applyProtection="1">
      <alignment horizontal="right" vertical="center" wrapText="1"/>
      <protection locked="0"/>
    </xf>
    <xf numFmtId="167" fontId="4" fillId="6" borderId="370" xfId="3" applyNumberFormat="1" applyFont="1" applyFill="1" applyBorder="1" applyAlignment="1" applyProtection="1">
      <alignment vertical="center"/>
      <protection locked="0"/>
    </xf>
    <xf numFmtId="167" fontId="17" fillId="0" borderId="336" xfId="3" applyNumberFormat="1" applyFont="1" applyBorder="1" applyAlignment="1" applyProtection="1">
      <alignment vertical="center"/>
      <protection locked="0"/>
    </xf>
    <xf numFmtId="167" fontId="4" fillId="6" borderId="338" xfId="3" applyNumberFormat="1" applyFont="1" applyFill="1" applyBorder="1" applyAlignment="1" applyProtection="1">
      <alignment vertical="center"/>
      <protection locked="0"/>
    </xf>
    <xf numFmtId="167" fontId="17" fillId="0" borderId="330" xfId="3" applyNumberFormat="1" applyFont="1" applyBorder="1" applyAlignment="1" applyProtection="1">
      <alignment vertical="center"/>
      <protection locked="0"/>
    </xf>
    <xf numFmtId="167" fontId="17" fillId="0" borderId="332" xfId="3" applyNumberFormat="1" applyFont="1" applyBorder="1" applyAlignment="1" applyProtection="1">
      <alignment vertical="center"/>
      <protection locked="0"/>
    </xf>
    <xf numFmtId="167" fontId="17" fillId="0" borderId="331" xfId="3" applyNumberFormat="1" applyFont="1" applyBorder="1" applyAlignment="1" applyProtection="1">
      <alignment vertical="center"/>
      <protection locked="0"/>
    </xf>
    <xf numFmtId="1" fontId="17" fillId="0" borderId="356" xfId="7" applyNumberFormat="1" applyFont="1" applyBorder="1" applyAlignment="1" applyProtection="1">
      <alignment vertical="center"/>
      <protection locked="0"/>
    </xf>
    <xf numFmtId="167" fontId="17" fillId="0" borderId="362" xfId="3" applyNumberFormat="1" applyFont="1" applyBorder="1" applyAlignment="1" applyProtection="1">
      <alignment vertical="center"/>
      <protection locked="0"/>
    </xf>
    <xf numFmtId="167" fontId="17" fillId="0" borderId="360" xfId="3" applyNumberFormat="1" applyFont="1" applyBorder="1" applyAlignment="1" applyProtection="1">
      <alignment vertical="center"/>
      <protection locked="0"/>
    </xf>
    <xf numFmtId="167" fontId="17" fillId="0" borderId="363" xfId="3" applyNumberFormat="1" applyFont="1" applyBorder="1" applyAlignment="1" applyProtection="1">
      <alignment vertical="center"/>
      <protection locked="0"/>
    </xf>
    <xf numFmtId="1" fontId="4" fillId="61" borderId="392" xfId="7" applyNumberFormat="1" applyFont="1" applyFill="1" applyBorder="1" applyAlignment="1" applyProtection="1">
      <alignment vertical="center"/>
      <protection locked="0"/>
    </xf>
    <xf numFmtId="167" fontId="4" fillId="61" borderId="202" xfId="3" applyNumberFormat="1" applyFont="1" applyFill="1" applyBorder="1" applyAlignment="1" applyProtection="1">
      <alignment vertical="center"/>
      <protection locked="0"/>
    </xf>
    <xf numFmtId="167" fontId="4" fillId="61" borderId="197" xfId="3" applyNumberFormat="1" applyFont="1" applyFill="1" applyBorder="1" applyAlignment="1" applyProtection="1">
      <alignment vertical="center"/>
      <protection locked="0"/>
    </xf>
    <xf numFmtId="167" fontId="4" fillId="61" borderId="190" xfId="3" applyNumberFormat="1" applyFont="1" applyFill="1" applyBorder="1" applyAlignment="1" applyProtection="1">
      <alignment vertical="center"/>
      <protection locked="0"/>
    </xf>
    <xf numFmtId="167" fontId="4" fillId="61" borderId="198" xfId="3" applyNumberFormat="1" applyFont="1" applyFill="1" applyBorder="1" applyAlignment="1" applyProtection="1">
      <alignment vertical="center"/>
      <protection locked="0"/>
    </xf>
    <xf numFmtId="0" fontId="181" fillId="0" borderId="0" xfId="0" applyFont="1" applyProtection="1">
      <protection locked="0"/>
    </xf>
    <xf numFmtId="0" fontId="179" fillId="0" borderId="352" xfId="25" applyFont="1" applyBorder="1" applyAlignment="1" applyProtection="1">
      <alignment horizontal="centerContinuous"/>
      <protection locked="0"/>
    </xf>
    <xf numFmtId="0" fontId="180" fillId="0" borderId="353" xfId="25" applyFont="1" applyBorder="1" applyAlignment="1" applyProtection="1">
      <alignment horizontal="centerContinuous"/>
      <protection locked="0"/>
    </xf>
    <xf numFmtId="0" fontId="180" fillId="0" borderId="354" xfId="25" applyFont="1" applyBorder="1" applyAlignment="1" applyProtection="1">
      <alignment horizontal="centerContinuous"/>
      <protection locked="0"/>
    </xf>
    <xf numFmtId="0" fontId="55" fillId="0" borderId="315" xfId="25" applyBorder="1" applyAlignment="1" applyProtection="1">
      <alignment horizontal="centerContinuous"/>
      <protection locked="0"/>
    </xf>
    <xf numFmtId="0" fontId="59" fillId="0" borderId="338" xfId="25" applyFont="1" applyBorder="1" applyProtection="1">
      <protection locked="0"/>
    </xf>
    <xf numFmtId="0" fontId="57" fillId="5" borderId="390" xfId="25" applyFont="1" applyFill="1" applyBorder="1" applyAlignment="1" applyProtection="1">
      <alignment horizontal="left" vertical="center"/>
      <protection locked="0"/>
    </xf>
    <xf numFmtId="0" fontId="57" fillId="6" borderId="377" xfId="25" applyFont="1" applyFill="1" applyBorder="1" applyAlignment="1" applyProtection="1">
      <alignment vertical="center" textRotation="255"/>
      <protection locked="0"/>
    </xf>
    <xf numFmtId="0" fontId="57" fillId="17" borderId="377" xfId="25" applyFont="1" applyFill="1" applyBorder="1" applyAlignment="1" applyProtection="1">
      <alignment vertical="center" textRotation="255"/>
      <protection locked="0"/>
    </xf>
    <xf numFmtId="0" fontId="57" fillId="4" borderId="377" xfId="25" applyFont="1" applyFill="1" applyBorder="1" applyAlignment="1" applyProtection="1">
      <alignment vertical="center" textRotation="255"/>
      <protection locked="0"/>
    </xf>
    <xf numFmtId="0" fontId="57" fillId="46" borderId="377" xfId="25" applyFont="1" applyFill="1" applyBorder="1" applyAlignment="1" applyProtection="1">
      <alignment vertical="center" textRotation="255"/>
      <protection locked="0"/>
    </xf>
    <xf numFmtId="0" fontId="57" fillId="5" borderId="378" xfId="25" applyFont="1" applyFill="1" applyBorder="1" applyAlignment="1" applyProtection="1">
      <alignment horizontal="center" vertical="center"/>
      <protection locked="0"/>
    </xf>
    <xf numFmtId="0" fontId="55" fillId="0" borderId="343" xfId="25" applyBorder="1" applyAlignment="1" applyProtection="1">
      <alignment vertical="center" wrapText="1"/>
      <protection locked="0"/>
    </xf>
    <xf numFmtId="167" fontId="55" fillId="26" borderId="330" xfId="3" applyNumberFormat="1" applyFont="1" applyFill="1" applyBorder="1" applyAlignment="1" applyProtection="1">
      <alignment vertical="center"/>
      <protection locked="0"/>
    </xf>
    <xf numFmtId="167" fontId="55" fillId="61" borderId="330" xfId="3" applyNumberFormat="1" applyFont="1" applyFill="1" applyBorder="1" applyAlignment="1" applyProtection="1">
      <alignment vertical="center"/>
      <protection locked="0"/>
    </xf>
    <xf numFmtId="167" fontId="55" fillId="57" borderId="330" xfId="3" applyNumberFormat="1" applyFont="1" applyFill="1" applyBorder="1" applyAlignment="1" applyProtection="1">
      <alignment vertical="center"/>
      <protection locked="0"/>
    </xf>
    <xf numFmtId="167" fontId="55" fillId="28" borderId="330" xfId="3" applyNumberFormat="1" applyFont="1" applyFill="1" applyBorder="1" applyAlignment="1" applyProtection="1">
      <alignment vertical="center"/>
      <protection locked="0"/>
    </xf>
    <xf numFmtId="167" fontId="55" fillId="62" borderId="331" xfId="3" applyNumberFormat="1" applyFont="1" applyFill="1" applyBorder="1" applyAlignment="1" applyProtection="1">
      <alignment vertical="center"/>
      <protection locked="0"/>
    </xf>
    <xf numFmtId="0" fontId="55" fillId="0" borderId="358" xfId="25" applyBorder="1" applyAlignment="1" applyProtection="1">
      <alignment vertical="center" wrapText="1"/>
      <protection locked="0"/>
    </xf>
    <xf numFmtId="167" fontId="55" fillId="26" borderId="324" xfId="3" applyNumberFormat="1" applyFont="1" applyFill="1" applyBorder="1" applyAlignment="1" applyProtection="1">
      <alignment vertical="center"/>
      <protection locked="0"/>
    </xf>
    <xf numFmtId="167" fontId="55" fillId="61" borderId="324" xfId="3" applyNumberFormat="1" applyFont="1" applyFill="1" applyBorder="1" applyAlignment="1" applyProtection="1">
      <alignment vertical="center"/>
      <protection locked="0"/>
    </xf>
    <xf numFmtId="167" fontId="55" fillId="57" borderId="324" xfId="3" applyNumberFormat="1" applyFont="1" applyFill="1" applyBorder="1" applyAlignment="1" applyProtection="1">
      <alignment vertical="center"/>
      <protection locked="0"/>
    </xf>
    <xf numFmtId="167" fontId="55" fillId="28" borderId="324" xfId="3" applyNumberFormat="1" applyFont="1" applyFill="1" applyBorder="1" applyAlignment="1" applyProtection="1">
      <alignment vertical="center"/>
      <protection locked="0"/>
    </xf>
    <xf numFmtId="167" fontId="55" fillId="62" borderId="320" xfId="3" applyNumberFormat="1" applyFont="1" applyFill="1" applyBorder="1" applyAlignment="1" applyProtection="1">
      <alignment vertical="center"/>
      <protection locked="0"/>
    </xf>
    <xf numFmtId="167" fontId="55" fillId="26" borderId="324" xfId="3" applyNumberFormat="1" applyFont="1" applyFill="1" applyBorder="1" applyAlignment="1" applyProtection="1">
      <alignment horizontal="right" vertical="center"/>
      <protection locked="0"/>
    </xf>
    <xf numFmtId="167" fontId="55" fillId="61" borderId="324" xfId="3" applyNumberFormat="1" applyFont="1" applyFill="1" applyBorder="1" applyAlignment="1" applyProtection="1">
      <alignment horizontal="right" vertical="center"/>
      <protection locked="0"/>
    </xf>
    <xf numFmtId="167" fontId="55" fillId="57" borderId="324" xfId="3" applyNumberFormat="1" applyFont="1" applyFill="1" applyBorder="1" applyAlignment="1" applyProtection="1">
      <alignment horizontal="right" vertical="center"/>
      <protection locked="0"/>
    </xf>
    <xf numFmtId="167" fontId="55" fillId="28" borderId="324" xfId="3" applyNumberFormat="1" applyFont="1" applyFill="1" applyBorder="1" applyAlignment="1" applyProtection="1">
      <alignment horizontal="right" vertical="center"/>
      <protection locked="0"/>
    </xf>
    <xf numFmtId="0" fontId="55" fillId="0" borderId="358" xfId="25" applyBorder="1" applyAlignment="1" applyProtection="1">
      <alignment wrapText="1"/>
      <protection locked="0"/>
    </xf>
    <xf numFmtId="167" fontId="55" fillId="26" borderId="324" xfId="3" applyNumberFormat="1" applyFont="1" applyFill="1" applyBorder="1" applyProtection="1">
      <protection locked="0"/>
    </xf>
    <xf numFmtId="167" fontId="55" fillId="61" borderId="324" xfId="3" applyNumberFormat="1" applyFont="1" applyFill="1" applyBorder="1" applyProtection="1">
      <protection locked="0"/>
    </xf>
    <xf numFmtId="167" fontId="55" fillId="57" borderId="324" xfId="3" applyNumberFormat="1" applyFont="1" applyFill="1" applyBorder="1" applyAlignment="1" applyProtection="1">
      <alignment horizontal="right"/>
      <protection locked="0"/>
    </xf>
    <xf numFmtId="167" fontId="55" fillId="28" borderId="324" xfId="3" applyNumberFormat="1" applyFont="1" applyFill="1" applyBorder="1" applyAlignment="1" applyProtection="1">
      <alignment horizontal="right"/>
      <protection locked="0"/>
    </xf>
    <xf numFmtId="167" fontId="55" fillId="62" borderId="320" xfId="3" applyNumberFormat="1" applyFont="1" applyFill="1" applyBorder="1" applyProtection="1">
      <protection locked="0"/>
    </xf>
    <xf numFmtId="0" fontId="171" fillId="0" borderId="352" xfId="26" applyFont="1" applyBorder="1" applyAlignment="1" applyProtection="1">
      <alignment horizontal="centerContinuous"/>
      <protection locked="0"/>
    </xf>
    <xf numFmtId="0" fontId="182" fillId="0" borderId="353" xfId="26" applyFont="1" applyBorder="1" applyAlignment="1" applyProtection="1">
      <alignment horizontal="centerContinuous"/>
      <protection locked="0"/>
    </xf>
    <xf numFmtId="0" fontId="182" fillId="0" borderId="354" xfId="26" applyFont="1" applyBorder="1" applyAlignment="1" applyProtection="1">
      <alignment horizontal="centerContinuous"/>
      <protection locked="0"/>
    </xf>
    <xf numFmtId="0" fontId="22" fillId="0" borderId="315" xfId="26" applyFont="1" applyBorder="1" applyAlignment="1" applyProtection="1">
      <alignment horizontal="centerContinuous"/>
      <protection locked="0"/>
    </xf>
    <xf numFmtId="0" fontId="26" fillId="0" borderId="352" xfId="26" applyFont="1" applyBorder="1" applyAlignment="1" applyProtection="1">
      <alignment horizontal="left"/>
      <protection locked="0"/>
    </xf>
    <xf numFmtId="0" fontId="22" fillId="0" borderId="353" xfId="26" applyFont="1" applyBorder="1" applyAlignment="1" applyProtection="1">
      <alignment horizontal="centerContinuous"/>
      <protection locked="0"/>
    </xf>
    <xf numFmtId="0" fontId="22" fillId="0" borderId="354" xfId="26" applyFont="1" applyBorder="1" applyAlignment="1" applyProtection="1">
      <alignment horizontal="centerContinuous"/>
      <protection locked="0"/>
    </xf>
    <xf numFmtId="0" fontId="33" fillId="0" borderId="357" xfId="0" applyFont="1" applyBorder="1" applyAlignment="1" applyProtection="1">
      <alignment horizontal="left" vertical="center" wrapText="1"/>
      <protection locked="0"/>
    </xf>
    <xf numFmtId="167" fontId="33" fillId="0" borderId="319" xfId="3" applyNumberFormat="1" applyFont="1" applyFill="1" applyBorder="1" applyAlignment="1" applyProtection="1">
      <alignment vertical="center"/>
      <protection locked="0"/>
    </xf>
    <xf numFmtId="167" fontId="33" fillId="0" borderId="322" xfId="3" applyNumberFormat="1" applyFont="1" applyFill="1" applyBorder="1" applyAlignment="1" applyProtection="1">
      <alignment vertical="center"/>
      <protection locked="0"/>
    </xf>
    <xf numFmtId="167" fontId="33" fillId="0" borderId="320" xfId="3" applyNumberFormat="1" applyFont="1" applyFill="1" applyBorder="1" applyAlignment="1" applyProtection="1">
      <alignment vertical="center"/>
      <protection locked="0"/>
    </xf>
    <xf numFmtId="167" fontId="33" fillId="0" borderId="336" xfId="3" applyNumberFormat="1" applyFont="1" applyFill="1" applyBorder="1" applyAlignment="1" applyProtection="1">
      <alignment vertical="center"/>
      <protection locked="0"/>
    </xf>
    <xf numFmtId="0" fontId="185" fillId="0" borderId="0" xfId="0" applyFont="1" applyProtection="1">
      <protection locked="0"/>
    </xf>
    <xf numFmtId="0" fontId="183" fillId="0" borderId="352" xfId="26" applyFont="1" applyBorder="1" applyAlignment="1" applyProtection="1">
      <alignment horizontal="centerContinuous"/>
      <protection locked="0"/>
    </xf>
    <xf numFmtId="43" fontId="184" fillId="0" borderId="353" xfId="3" applyFont="1" applyBorder="1" applyAlignment="1" applyProtection="1">
      <alignment horizontal="centerContinuous"/>
      <protection locked="0"/>
    </xf>
    <xf numFmtId="43" fontId="184" fillId="0" borderId="354" xfId="3" applyFont="1" applyBorder="1" applyAlignment="1" applyProtection="1">
      <alignment horizontal="centerContinuous"/>
      <protection locked="0"/>
    </xf>
    <xf numFmtId="43" fontId="66" fillId="0" borderId="315" xfId="3" applyFont="1" applyBorder="1" applyAlignment="1" applyProtection="1">
      <alignment horizontal="centerContinuous"/>
      <protection locked="0"/>
    </xf>
    <xf numFmtId="43" fontId="17" fillId="0" borderId="315" xfId="3" applyFont="1" applyBorder="1" applyAlignment="1" applyProtection="1">
      <alignment horizontal="centerContinuous"/>
      <protection locked="0"/>
    </xf>
    <xf numFmtId="0" fontId="26" fillId="0" borderId="352" xfId="0" applyFont="1" applyBorder="1" applyProtection="1">
      <protection locked="0"/>
    </xf>
    <xf numFmtId="43" fontId="11" fillId="0" borderId="353" xfId="3" applyFont="1" applyFill="1" applyBorder="1" applyAlignment="1" applyProtection="1">
      <alignment horizontal="center"/>
      <protection locked="0"/>
    </xf>
    <xf numFmtId="43" fontId="11" fillId="0" borderId="354" xfId="3" applyFont="1" applyFill="1" applyBorder="1" applyAlignment="1" applyProtection="1">
      <alignment horizontal="center"/>
      <protection locked="0"/>
    </xf>
    <xf numFmtId="0" fontId="33" fillId="0" borderId="357" xfId="0" applyFont="1" applyBorder="1" applyAlignment="1" applyProtection="1">
      <alignment horizontal="center" vertical="center" wrapText="1"/>
      <protection locked="0"/>
    </xf>
    <xf numFmtId="167" fontId="33" fillId="0" borderId="319" xfId="3" applyNumberFormat="1" applyFont="1" applyFill="1" applyBorder="1" applyAlignment="1" applyProtection="1">
      <alignment horizontal="center" vertical="center" wrapText="1"/>
      <protection locked="0"/>
    </xf>
    <xf numFmtId="0" fontId="33" fillId="0" borderId="393" xfId="26" applyFont="1" applyBorder="1" applyAlignment="1" applyProtection="1">
      <alignment horizontal="center" vertical="center"/>
      <protection locked="0"/>
    </xf>
    <xf numFmtId="0" fontId="34" fillId="0" borderId="350" xfId="3" applyNumberFormat="1" applyFont="1" applyFill="1" applyBorder="1" applyAlignment="1" applyProtection="1">
      <alignment horizontal="center" vertical="center"/>
      <protection locked="0"/>
    </xf>
    <xf numFmtId="0" fontId="21" fillId="6" borderId="391" xfId="27" applyFont="1" applyFill="1" applyBorder="1" applyAlignment="1" applyProtection="1">
      <alignment vertical="center"/>
      <protection locked="0"/>
    </xf>
    <xf numFmtId="0" fontId="22" fillId="7" borderId="369" xfId="27" applyFont="1" applyFill="1" applyBorder="1" applyAlignment="1" applyProtection="1">
      <alignment horizontal="center" vertical="center" wrapText="1"/>
      <protection locked="0"/>
    </xf>
    <xf numFmtId="0" fontId="22" fillId="7" borderId="369" xfId="27" applyFont="1" applyFill="1" applyBorder="1" applyAlignment="1" applyProtection="1">
      <alignment vertical="center"/>
      <protection locked="0"/>
    </xf>
    <xf numFmtId="0" fontId="22" fillId="0" borderId="370" xfId="27" applyFont="1" applyBorder="1" applyAlignment="1" applyProtection="1">
      <alignment vertical="center"/>
      <protection locked="0"/>
    </xf>
    <xf numFmtId="0" fontId="21" fillId="32" borderId="391" xfId="27" applyFont="1" applyFill="1" applyBorder="1" applyAlignment="1" applyProtection="1">
      <alignment vertical="center"/>
      <protection locked="0"/>
    </xf>
    <xf numFmtId="167" fontId="9" fillId="32" borderId="394" xfId="3" applyNumberFormat="1" applyFont="1" applyFill="1" applyBorder="1" applyAlignment="1" applyProtection="1">
      <alignment horizontal="right" vertical="center"/>
      <protection locked="0"/>
    </xf>
    <xf numFmtId="167" fontId="9" fillId="32" borderId="395" xfId="3" applyNumberFormat="1" applyFont="1" applyFill="1" applyBorder="1" applyAlignment="1" applyProtection="1">
      <alignment horizontal="right" vertical="center"/>
      <protection locked="0"/>
    </xf>
    <xf numFmtId="167" fontId="9" fillId="32" borderId="396" xfId="3" applyNumberFormat="1" applyFont="1" applyFill="1" applyBorder="1" applyAlignment="1" applyProtection="1">
      <alignment horizontal="right" vertical="center"/>
      <protection locked="0"/>
    </xf>
    <xf numFmtId="167" fontId="9" fillId="33" borderId="396" xfId="3" applyNumberFormat="1" applyFont="1" applyFill="1" applyBorder="1" applyAlignment="1" applyProtection="1">
      <alignment horizontal="right" vertical="center"/>
      <protection locked="0"/>
    </xf>
    <xf numFmtId="167" fontId="12" fillId="0" borderId="397" xfId="3" applyNumberFormat="1" applyFont="1" applyBorder="1" applyAlignment="1" applyProtection="1">
      <alignment horizontal="right" vertical="center"/>
      <protection locked="0"/>
    </xf>
    <xf numFmtId="167" fontId="12" fillId="0" borderId="398" xfId="3" applyNumberFormat="1" applyFont="1" applyBorder="1" applyAlignment="1" applyProtection="1">
      <alignment horizontal="right" vertical="center"/>
      <protection locked="0"/>
    </xf>
    <xf numFmtId="167" fontId="12" fillId="0" borderId="399" xfId="3" applyNumberFormat="1" applyFont="1" applyBorder="1" applyAlignment="1" applyProtection="1">
      <alignment horizontal="right" vertical="center"/>
      <protection locked="0"/>
    </xf>
    <xf numFmtId="0" fontId="77" fillId="6" borderId="400" xfId="0" applyFont="1" applyFill="1" applyBorder="1"/>
    <xf numFmtId="0" fontId="77" fillId="6" borderId="400" xfId="0" applyFont="1" applyFill="1" applyBorder="1" applyAlignment="1">
      <alignment horizontal="center" vertical="center"/>
    </xf>
    <xf numFmtId="0" fontId="78" fillId="6" borderId="316" xfId="0" applyFont="1" applyFill="1" applyBorder="1"/>
    <xf numFmtId="0" fontId="7" fillId="6" borderId="390" xfId="2" applyFont="1" applyFill="1" applyBorder="1" applyAlignment="1" applyProtection="1">
      <alignment horizontal="center" vertical="center"/>
      <protection locked="0"/>
    </xf>
    <xf numFmtId="0" fontId="7" fillId="0" borderId="378" xfId="2" applyFont="1" applyBorder="1" applyAlignment="1" applyProtection="1">
      <alignment horizontal="center" vertical="center"/>
      <protection locked="0"/>
    </xf>
    <xf numFmtId="0" fontId="7" fillId="0" borderId="404" xfId="2" applyFont="1" applyBorder="1" applyAlignment="1" applyProtection="1">
      <alignment horizontal="center" vertical="center"/>
      <protection locked="0"/>
    </xf>
    <xf numFmtId="0" fontId="78" fillId="6" borderId="400" xfId="0" applyFont="1" applyFill="1" applyBorder="1"/>
    <xf numFmtId="43" fontId="78" fillId="0" borderId="405" xfId="3" applyFont="1" applyBorder="1"/>
    <xf numFmtId="166" fontId="78" fillId="0" borderId="359" xfId="3" applyNumberFormat="1" applyFont="1" applyBorder="1"/>
    <xf numFmtId="166" fontId="78" fillId="0" borderId="372" xfId="3" applyNumberFormat="1" applyFont="1" applyBorder="1"/>
    <xf numFmtId="166" fontId="78" fillId="0" borderId="406" xfId="3" applyNumberFormat="1" applyFont="1" applyBorder="1"/>
    <xf numFmtId="166" fontId="78" fillId="0" borderId="361" xfId="3" applyNumberFormat="1" applyFont="1" applyBorder="1"/>
    <xf numFmtId="166" fontId="78" fillId="6" borderId="407" xfId="3" applyNumberFormat="1" applyFont="1" applyFill="1" applyBorder="1"/>
    <xf numFmtId="43" fontId="78" fillId="0" borderId="407" xfId="3" applyFont="1" applyBorder="1"/>
    <xf numFmtId="166" fontId="78" fillId="0" borderId="319" xfId="3" applyNumberFormat="1" applyFont="1" applyBorder="1"/>
    <xf numFmtId="166" fontId="78" fillId="0" borderId="320" xfId="3" applyNumberFormat="1" applyFont="1" applyBorder="1"/>
    <xf numFmtId="166" fontId="78" fillId="0" borderId="358" xfId="3" applyNumberFormat="1" applyFont="1" applyBorder="1"/>
    <xf numFmtId="166" fontId="78" fillId="0" borderId="322" xfId="3" applyNumberFormat="1" applyFont="1" applyBorder="1"/>
    <xf numFmtId="166" fontId="78" fillId="0" borderId="336" xfId="3" applyNumberFormat="1" applyFont="1" applyBorder="1"/>
    <xf numFmtId="43" fontId="77" fillId="34" borderId="391" xfId="3" applyFont="1" applyFill="1" applyBorder="1"/>
    <xf numFmtId="166" fontId="77" fillId="34" borderId="375" xfId="3" applyNumberFormat="1" applyFont="1" applyFill="1" applyBorder="1"/>
    <xf numFmtId="166" fontId="77" fillId="34" borderId="378" xfId="3" applyNumberFormat="1" applyFont="1" applyFill="1" applyBorder="1"/>
    <xf numFmtId="166" fontId="77" fillId="34" borderId="390" xfId="3" applyNumberFormat="1" applyFont="1" applyFill="1" applyBorder="1"/>
    <xf numFmtId="166" fontId="77" fillId="34" borderId="404" xfId="3" applyNumberFormat="1" applyFont="1" applyFill="1" applyBorder="1"/>
    <xf numFmtId="166" fontId="77" fillId="34" borderId="391" xfId="3" applyNumberFormat="1" applyFont="1" applyFill="1" applyBorder="1"/>
    <xf numFmtId="166" fontId="77" fillId="0" borderId="315" xfId="0" applyNumberFormat="1" applyFont="1" applyBorder="1"/>
    <xf numFmtId="0" fontId="84" fillId="27" borderId="86" xfId="0" applyFont="1" applyFill="1" applyBorder="1" applyAlignment="1">
      <alignment vertical="center"/>
    </xf>
    <xf numFmtId="0" fontId="84" fillId="28" borderId="86" xfId="0" applyFont="1" applyFill="1" applyBorder="1" applyAlignment="1">
      <alignment vertical="center"/>
    </xf>
    <xf numFmtId="0" fontId="84" fillId="0" borderId="86" xfId="0" applyFont="1" applyBorder="1" applyAlignment="1">
      <alignment vertical="center"/>
    </xf>
    <xf numFmtId="3" fontId="84" fillId="29" borderId="175" xfId="0" applyNumberFormat="1" applyFont="1" applyFill="1" applyBorder="1" applyAlignment="1">
      <alignment vertical="center"/>
    </xf>
    <xf numFmtId="0" fontId="81" fillId="24" borderId="0" xfId="0" applyFont="1" applyFill="1" applyAlignment="1">
      <alignment vertical="center"/>
    </xf>
    <xf numFmtId="0" fontId="79" fillId="25" borderId="388" xfId="0" applyFont="1" applyFill="1" applyBorder="1" applyAlignment="1">
      <alignment vertical="center"/>
    </xf>
    <xf numFmtId="0" fontId="79" fillId="25" borderId="408" xfId="0" applyFont="1" applyFill="1" applyBorder="1" applyAlignment="1">
      <alignment vertical="center"/>
    </xf>
    <xf numFmtId="10" fontId="79" fillId="25" borderId="353" xfId="1" applyNumberFormat="1" applyFont="1" applyFill="1" applyBorder="1" applyAlignment="1">
      <alignment vertical="center"/>
    </xf>
    <xf numFmtId="0" fontId="79" fillId="25" borderId="353" xfId="0" applyFont="1" applyFill="1" applyBorder="1" applyAlignment="1">
      <alignment vertical="center"/>
    </xf>
    <xf numFmtId="0" fontId="80" fillId="25" borderId="353" xfId="0" applyFont="1" applyFill="1" applyBorder="1" applyAlignment="1">
      <alignment vertical="center"/>
    </xf>
    <xf numFmtId="0" fontId="85" fillId="25" borderId="360" xfId="0" applyFont="1" applyFill="1" applyBorder="1" applyAlignment="1">
      <alignment vertical="center"/>
    </xf>
    <xf numFmtId="0" fontId="84" fillId="25" borderId="372" xfId="0" applyFont="1" applyFill="1" applyBorder="1" applyAlignment="1">
      <alignment vertical="center"/>
    </xf>
    <xf numFmtId="0" fontId="82" fillId="26" borderId="336" xfId="0" applyFont="1" applyFill="1" applyBorder="1" applyAlignment="1">
      <alignment horizontal="right" vertical="center"/>
    </xf>
    <xf numFmtId="0" fontId="83" fillId="27" borderId="357" xfId="0" applyFont="1" applyFill="1" applyBorder="1" applyAlignment="1">
      <alignment vertical="center"/>
    </xf>
    <xf numFmtId="0" fontId="83" fillId="28" borderId="357" xfId="0" applyFont="1" applyFill="1" applyBorder="1" applyAlignment="1">
      <alignment vertical="center"/>
    </xf>
    <xf numFmtId="0" fontId="86" fillId="0" borderId="343" xfId="0" applyFont="1" applyBorder="1" applyAlignment="1">
      <alignment vertical="center"/>
    </xf>
    <xf numFmtId="3" fontId="86" fillId="0" borderId="330" xfId="0" applyNumberFormat="1" applyFont="1" applyBorder="1" applyAlignment="1">
      <alignment vertical="center"/>
    </xf>
    <xf numFmtId="3" fontId="87" fillId="0" borderId="330" xfId="0" applyNumberFormat="1" applyFont="1" applyBorder="1" applyAlignment="1">
      <alignment vertical="center"/>
    </xf>
    <xf numFmtId="3" fontId="87" fillId="0" borderId="333" xfId="0" applyNumberFormat="1" applyFont="1" applyBorder="1" applyAlignment="1">
      <alignment vertical="center"/>
    </xf>
    <xf numFmtId="3" fontId="84" fillId="0" borderId="331" xfId="0" applyNumberFormat="1" applyFont="1" applyBorder="1" applyAlignment="1">
      <alignment vertical="center"/>
    </xf>
    <xf numFmtId="0" fontId="86" fillId="0" borderId="358" xfId="0" applyFont="1" applyBorder="1" applyAlignment="1">
      <alignment vertical="center"/>
    </xf>
    <xf numFmtId="3" fontId="86" fillId="0" borderId="324" xfId="0" applyNumberFormat="1" applyFont="1" applyBorder="1" applyAlignment="1">
      <alignment vertical="center"/>
    </xf>
    <xf numFmtId="3" fontId="87" fillId="0" borderId="324" xfId="0" applyNumberFormat="1" applyFont="1" applyBorder="1" applyAlignment="1">
      <alignment vertical="center"/>
    </xf>
    <xf numFmtId="3" fontId="83" fillId="29" borderId="324" xfId="0" applyNumberFormat="1" applyFont="1" applyFill="1" applyBorder="1" applyAlignment="1">
      <alignment vertical="center"/>
    </xf>
    <xf numFmtId="3" fontId="84" fillId="29" borderId="324" xfId="0" applyNumberFormat="1" applyFont="1" applyFill="1" applyBorder="1" applyAlignment="1">
      <alignment vertical="center"/>
    </xf>
    <xf numFmtId="3" fontId="84" fillId="29" borderId="322" xfId="0" applyNumberFormat="1" applyFont="1" applyFill="1" applyBorder="1" applyAlignment="1">
      <alignment vertical="center"/>
    </xf>
    <xf numFmtId="3" fontId="84" fillId="29" borderId="320" xfId="0" applyNumberFormat="1" applyFont="1" applyFill="1" applyBorder="1" applyAlignment="1">
      <alignment vertical="center"/>
    </xf>
    <xf numFmtId="3" fontId="87" fillId="0" borderId="322" xfId="0" applyNumberFormat="1" applyFont="1" applyBorder="1" applyAlignment="1">
      <alignment vertical="center"/>
    </xf>
    <xf numFmtId="3" fontId="84" fillId="0" borderId="320" xfId="0" applyNumberFormat="1" applyFont="1" applyBorder="1" applyAlignment="1">
      <alignment vertical="center"/>
    </xf>
    <xf numFmtId="0" fontId="83" fillId="0" borderId="357" xfId="0" applyFont="1" applyBorder="1" applyAlignment="1">
      <alignment vertical="center"/>
    </xf>
    <xf numFmtId="0" fontId="187" fillId="0" borderId="0" xfId="0" applyFont="1" applyAlignment="1">
      <alignment vertical="center"/>
    </xf>
    <xf numFmtId="0" fontId="177" fillId="0" borderId="0" xfId="0" applyFont="1" applyAlignment="1">
      <alignment vertical="center"/>
    </xf>
    <xf numFmtId="0" fontId="120" fillId="29" borderId="400" xfId="0" applyFont="1" applyFill="1" applyBorder="1" applyAlignment="1">
      <alignment vertical="center"/>
    </xf>
    <xf numFmtId="0" fontId="120" fillId="29" borderId="400" xfId="0" applyFont="1" applyFill="1" applyBorder="1" applyAlignment="1">
      <alignment horizontal="center" vertical="center"/>
    </xf>
    <xf numFmtId="0" fontId="21" fillId="29" borderId="390" xfId="2" applyFont="1" applyFill="1" applyBorder="1" applyAlignment="1" applyProtection="1">
      <alignment horizontal="center" vertical="center"/>
      <protection locked="0"/>
    </xf>
    <xf numFmtId="0" fontId="21" fillId="0" borderId="378" xfId="2" applyFont="1" applyBorder="1" applyAlignment="1" applyProtection="1">
      <alignment horizontal="center" vertical="center"/>
      <protection locked="0"/>
    </xf>
    <xf numFmtId="0" fontId="21" fillId="0" borderId="404" xfId="2" applyFont="1" applyBorder="1" applyAlignment="1" applyProtection="1">
      <alignment horizontal="center" vertical="center"/>
      <protection locked="0"/>
    </xf>
    <xf numFmtId="0" fontId="121" fillId="29" borderId="400" xfId="0" applyFont="1" applyFill="1" applyBorder="1" applyAlignment="1">
      <alignment vertical="center"/>
    </xf>
    <xf numFmtId="43" fontId="127" fillId="0" borderId="405" xfId="3" applyFont="1" applyBorder="1" applyAlignment="1">
      <alignment vertical="center"/>
    </xf>
    <xf numFmtId="166" fontId="127" fillId="0" borderId="359" xfId="3" applyNumberFormat="1" applyFont="1" applyBorder="1" applyAlignment="1">
      <alignment vertical="center"/>
    </xf>
    <xf numFmtId="166" fontId="127" fillId="0" borderId="406" xfId="3" applyNumberFormat="1" applyFont="1" applyBorder="1" applyAlignment="1">
      <alignment vertical="center"/>
    </xf>
    <xf numFmtId="166" fontId="127" fillId="0" borderId="372" xfId="3" applyNumberFormat="1" applyFont="1" applyBorder="1" applyAlignment="1">
      <alignment vertical="center"/>
    </xf>
    <xf numFmtId="166" fontId="127" fillId="0" borderId="361" xfId="3" applyNumberFormat="1" applyFont="1" applyBorder="1" applyAlignment="1">
      <alignment vertical="center"/>
    </xf>
    <xf numFmtId="166" fontId="127" fillId="29" borderId="407" xfId="3" applyNumberFormat="1" applyFont="1" applyFill="1" applyBorder="1" applyAlignment="1">
      <alignment vertical="center"/>
    </xf>
    <xf numFmtId="43" fontId="127" fillId="0" borderId="407" xfId="3" applyFont="1" applyBorder="1" applyAlignment="1">
      <alignment vertical="center"/>
    </xf>
    <xf numFmtId="166" fontId="127" fillId="0" borderId="358" xfId="3" applyNumberFormat="1" applyFont="1" applyBorder="1" applyAlignment="1">
      <alignment vertical="center"/>
    </xf>
    <xf numFmtId="43" fontId="120" fillId="29" borderId="391" xfId="3" applyFont="1" applyFill="1" applyBorder="1" applyAlignment="1">
      <alignment vertical="center"/>
    </xf>
    <xf numFmtId="166" fontId="120" fillId="29" borderId="375" xfId="3" applyNumberFormat="1" applyFont="1" applyFill="1" applyBorder="1" applyAlignment="1">
      <alignment vertical="center"/>
    </xf>
    <xf numFmtId="166" fontId="120" fillId="29" borderId="378" xfId="3" applyNumberFormat="1" applyFont="1" applyFill="1" applyBorder="1" applyAlignment="1">
      <alignment vertical="center"/>
    </xf>
    <xf numFmtId="166" fontId="120" fillId="29" borderId="390" xfId="3" applyNumberFormat="1" applyFont="1" applyFill="1" applyBorder="1" applyAlignment="1">
      <alignment vertical="center"/>
    </xf>
    <xf numFmtId="166" fontId="120" fillId="29" borderId="404" xfId="3" applyNumberFormat="1" applyFont="1" applyFill="1" applyBorder="1" applyAlignment="1">
      <alignment vertical="center"/>
    </xf>
    <xf numFmtId="166" fontId="186" fillId="29" borderId="391" xfId="3" applyNumberFormat="1" applyFont="1" applyFill="1" applyBorder="1" applyAlignment="1">
      <alignment vertical="center"/>
    </xf>
    <xf numFmtId="43" fontId="120" fillId="29" borderId="352" xfId="3" applyFont="1" applyFill="1" applyBorder="1" applyAlignment="1">
      <alignment vertical="center"/>
    </xf>
    <xf numFmtId="166" fontId="120" fillId="29" borderId="353" xfId="3" applyNumberFormat="1" applyFont="1" applyFill="1" applyBorder="1" applyAlignment="1">
      <alignment vertical="center"/>
    </xf>
    <xf numFmtId="166" fontId="128" fillId="29" borderId="354" xfId="3" applyNumberFormat="1" applyFont="1" applyFill="1" applyBorder="1" applyAlignment="1">
      <alignment vertical="center"/>
    </xf>
    <xf numFmtId="43" fontId="121" fillId="0" borderId="405" xfId="3" applyFont="1" applyBorder="1" applyAlignment="1">
      <alignment vertical="center"/>
    </xf>
    <xf numFmtId="166" fontId="121" fillId="0" borderId="359" xfId="3" applyNumberFormat="1" applyFont="1" applyBorder="1" applyAlignment="1">
      <alignment vertical="center"/>
    </xf>
    <xf numFmtId="166" fontId="121" fillId="0" borderId="406" xfId="3" applyNumberFormat="1" applyFont="1" applyBorder="1" applyAlignment="1">
      <alignment vertical="center"/>
    </xf>
    <xf numFmtId="166" fontId="121" fillId="0" borderId="372" xfId="3" applyNumberFormat="1" applyFont="1" applyBorder="1" applyAlignment="1">
      <alignment vertical="center"/>
    </xf>
    <xf numFmtId="166" fontId="121" fillId="0" borderId="361" xfId="3" applyNumberFormat="1" applyFont="1" applyBorder="1" applyAlignment="1">
      <alignment vertical="center"/>
    </xf>
    <xf numFmtId="166" fontId="121" fillId="29" borderId="407" xfId="3" applyNumberFormat="1" applyFont="1" applyFill="1" applyBorder="1" applyAlignment="1">
      <alignment vertical="center"/>
    </xf>
    <xf numFmtId="43" fontId="121" fillId="0" borderId="407" xfId="3" applyFont="1" applyBorder="1" applyAlignment="1">
      <alignment vertical="center"/>
    </xf>
    <xf numFmtId="166" fontId="121" fillId="0" borderId="319" xfId="3" applyNumberFormat="1" applyFont="1" applyBorder="1" applyAlignment="1">
      <alignment vertical="center"/>
    </xf>
    <xf numFmtId="166" fontId="121" fillId="0" borderId="320" xfId="3" applyNumberFormat="1" applyFont="1" applyBorder="1" applyAlignment="1">
      <alignment vertical="center"/>
    </xf>
    <xf numFmtId="166" fontId="121" fillId="0" borderId="358" xfId="3" applyNumberFormat="1" applyFont="1" applyBorder="1" applyAlignment="1">
      <alignment vertical="center"/>
    </xf>
    <xf numFmtId="166" fontId="121" fillId="0" borderId="322" xfId="3" applyNumberFormat="1" applyFont="1" applyBorder="1" applyAlignment="1">
      <alignment vertical="center"/>
    </xf>
    <xf numFmtId="166" fontId="121" fillId="0" borderId="336" xfId="3" applyNumberFormat="1" applyFont="1" applyBorder="1" applyAlignment="1">
      <alignment vertical="center"/>
    </xf>
    <xf numFmtId="0" fontId="6" fillId="0" borderId="315" xfId="18" applyFont="1" applyBorder="1" applyAlignment="1">
      <alignment vertical="center"/>
    </xf>
    <xf numFmtId="0" fontId="126" fillId="51" borderId="325" xfId="18" applyFont="1" applyFill="1" applyBorder="1" applyAlignment="1">
      <alignment horizontal="center" vertical="center"/>
    </xf>
    <xf numFmtId="0" fontId="126" fillId="39" borderId="326" xfId="18" applyFont="1" applyFill="1" applyBorder="1" applyAlignment="1">
      <alignment horizontal="center" vertical="center"/>
    </xf>
    <xf numFmtId="0" fontId="126" fillId="42" borderId="326" xfId="18" applyFont="1" applyFill="1" applyBorder="1" applyAlignment="1">
      <alignment horizontal="center" vertical="center"/>
    </xf>
    <xf numFmtId="0" fontId="126" fillId="48" borderId="327" xfId="18" applyFont="1" applyFill="1" applyBorder="1" applyAlignment="1">
      <alignment horizontal="center" vertical="center"/>
    </xf>
    <xf numFmtId="0" fontId="126" fillId="51" borderId="328" xfId="18" applyFont="1" applyFill="1" applyBorder="1" applyAlignment="1">
      <alignment horizontal="center" vertical="center"/>
    </xf>
    <xf numFmtId="0" fontId="126" fillId="34" borderId="326" xfId="18" applyFont="1" applyFill="1" applyBorder="1" applyAlignment="1">
      <alignment horizontal="center" vertical="center"/>
    </xf>
    <xf numFmtId="0" fontId="126" fillId="49" borderId="329" xfId="18" applyFont="1" applyFill="1" applyBorder="1" applyAlignment="1">
      <alignment horizontal="center" vertical="center"/>
    </xf>
    <xf numFmtId="0" fontId="126" fillId="50" borderId="327" xfId="18" applyFont="1" applyFill="1" applyBorder="1" applyAlignment="1">
      <alignment horizontal="center" vertical="center"/>
    </xf>
    <xf numFmtId="0" fontId="103" fillId="0" borderId="357" xfId="18" applyFont="1" applyBorder="1" applyAlignment="1" applyProtection="1">
      <alignment horizontal="left" vertical="center"/>
      <protection locked="0"/>
    </xf>
    <xf numFmtId="166" fontId="96" fillId="0" borderId="358" xfId="29" applyNumberFormat="1" applyFont="1" applyBorder="1" applyAlignment="1" applyProtection="1">
      <alignment vertical="center"/>
      <protection locked="0"/>
    </xf>
    <xf numFmtId="166" fontId="96" fillId="0" borderId="324" xfId="29" applyNumberFormat="1" applyFont="1" applyBorder="1" applyAlignment="1" applyProtection="1">
      <alignment vertical="center"/>
      <protection locked="0"/>
    </xf>
    <xf numFmtId="166" fontId="96" fillId="48" borderId="320" xfId="29" applyNumberFormat="1" applyFont="1" applyFill="1" applyBorder="1" applyAlignment="1" applyProtection="1">
      <alignment vertical="center"/>
      <protection locked="0"/>
    </xf>
    <xf numFmtId="166" fontId="96" fillId="0" borderId="319" xfId="29" applyNumberFormat="1" applyFont="1" applyBorder="1" applyAlignment="1" applyProtection="1">
      <alignment vertical="center"/>
      <protection locked="0"/>
    </xf>
    <xf numFmtId="166" fontId="96" fillId="0" borderId="324" xfId="29" applyNumberFormat="1" applyFont="1" applyFill="1" applyBorder="1" applyAlignment="1" applyProtection="1">
      <alignment vertical="center"/>
      <protection locked="0"/>
    </xf>
    <xf numFmtId="166" fontId="96" fillId="49" borderId="322" xfId="29" applyNumberFormat="1" applyFont="1" applyFill="1" applyBorder="1" applyAlignment="1" applyProtection="1">
      <alignment vertical="center"/>
      <protection locked="0"/>
    </xf>
    <xf numFmtId="166" fontId="96" fillId="50" borderId="320" xfId="29" applyNumberFormat="1" applyFont="1" applyFill="1" applyBorder="1" applyAlignment="1" applyProtection="1">
      <alignment vertical="center"/>
      <protection locked="0"/>
    </xf>
    <xf numFmtId="0" fontId="21" fillId="0" borderId="357" xfId="18" applyFont="1" applyBorder="1" applyAlignment="1" applyProtection="1">
      <alignment horizontal="left" vertical="center"/>
      <protection locked="0"/>
    </xf>
    <xf numFmtId="166" fontId="22" fillId="0" borderId="358" xfId="29" applyNumberFormat="1" applyFont="1" applyBorder="1" applyAlignment="1" applyProtection="1">
      <alignment vertical="center"/>
      <protection locked="0"/>
    </xf>
    <xf numFmtId="166" fontId="22" fillId="25" borderId="324" xfId="29" applyNumberFormat="1" applyFont="1" applyFill="1" applyBorder="1" applyAlignment="1" applyProtection="1">
      <alignment vertical="center"/>
      <protection locked="0"/>
    </xf>
    <xf numFmtId="166" fontId="22" fillId="0" borderId="358" xfId="29" applyNumberFormat="1" applyFont="1" applyBorder="1" applyAlignment="1" applyProtection="1">
      <alignment vertical="center"/>
    </xf>
    <xf numFmtId="166" fontId="22" fillId="0" borderId="324" xfId="29" applyNumberFormat="1" applyFont="1" applyBorder="1" applyAlignment="1" applyProtection="1">
      <alignment vertical="center"/>
    </xf>
    <xf numFmtId="166" fontId="22" fillId="48" borderId="320" xfId="29" applyNumberFormat="1" applyFont="1" applyFill="1" applyBorder="1" applyAlignment="1" applyProtection="1">
      <alignment vertical="center"/>
    </xf>
    <xf numFmtId="166" fontId="22" fillId="0" borderId="319" xfId="29" applyNumberFormat="1" applyFont="1" applyBorder="1" applyAlignment="1" applyProtection="1">
      <alignment vertical="center"/>
    </xf>
    <xf numFmtId="166" fontId="22" fillId="0" borderId="324" xfId="29" applyNumberFormat="1" applyFont="1" applyFill="1" applyBorder="1" applyAlignment="1" applyProtection="1">
      <alignment vertical="center"/>
    </xf>
    <xf numFmtId="166" fontId="22" fillId="49" borderId="322" xfId="29" applyNumberFormat="1" applyFont="1" applyFill="1" applyBorder="1" applyAlignment="1" applyProtection="1">
      <alignment vertical="center"/>
    </xf>
    <xf numFmtId="166" fontId="22" fillId="50" borderId="320" xfId="29" applyNumberFormat="1" applyFont="1" applyFill="1" applyBorder="1" applyAlignment="1" applyProtection="1">
      <alignment vertical="center"/>
    </xf>
    <xf numFmtId="0" fontId="126" fillId="0" borderId="357" xfId="18" applyFont="1" applyBorder="1" applyAlignment="1">
      <alignment horizontal="left" vertical="center"/>
    </xf>
    <xf numFmtId="166" fontId="127" fillId="0" borderId="358" xfId="29" applyNumberFormat="1" applyFont="1" applyFill="1" applyBorder="1" applyAlignment="1" applyProtection="1">
      <alignment vertical="center"/>
    </xf>
    <xf numFmtId="166" fontId="127" fillId="0" borderId="324" xfId="29" applyNumberFormat="1" applyFont="1" applyFill="1" applyBorder="1" applyAlignment="1" applyProtection="1">
      <alignment vertical="center"/>
    </xf>
    <xf numFmtId="166" fontId="127" fillId="48" borderId="320" xfId="29" applyNumberFormat="1" applyFont="1" applyFill="1" applyBorder="1" applyAlignment="1" applyProtection="1">
      <alignment vertical="center"/>
    </xf>
    <xf numFmtId="166" fontId="127" fillId="0" borderId="319" xfId="29" applyNumberFormat="1" applyFont="1" applyFill="1" applyBorder="1" applyAlignment="1" applyProtection="1">
      <alignment vertical="center"/>
    </xf>
    <xf numFmtId="166" fontId="127" fillId="49" borderId="322" xfId="29" applyNumberFormat="1" applyFont="1" applyFill="1" applyBorder="1" applyAlignment="1" applyProtection="1">
      <alignment vertical="center"/>
    </xf>
    <xf numFmtId="166" fontId="127" fillId="50" borderId="331" xfId="29" applyNumberFormat="1" applyFont="1" applyFill="1" applyBorder="1" applyAlignment="1" applyProtection="1">
      <alignment vertical="center"/>
    </xf>
    <xf numFmtId="0" fontId="126" fillId="0" borderId="357" xfId="30" applyFont="1" applyBorder="1" applyAlignment="1">
      <alignment horizontal="left" vertical="center"/>
    </xf>
    <xf numFmtId="0" fontId="126" fillId="47" borderId="350" xfId="18" applyFont="1" applyFill="1" applyBorder="1" applyAlignment="1">
      <alignment horizontal="left" vertical="center" wrapText="1"/>
    </xf>
    <xf numFmtId="166" fontId="126" fillId="48" borderId="347" xfId="29" applyNumberFormat="1" applyFont="1" applyFill="1" applyBorder="1" applyAlignment="1">
      <alignment vertical="center"/>
    </xf>
    <xf numFmtId="166" fontId="126" fillId="50" borderId="347" xfId="29" applyNumberFormat="1" applyFont="1" applyFill="1" applyBorder="1" applyAlignment="1">
      <alignment vertical="center"/>
    </xf>
    <xf numFmtId="0" fontId="121" fillId="0" borderId="338" xfId="0" applyFont="1" applyBorder="1" applyAlignment="1">
      <alignment vertical="center"/>
    </xf>
    <xf numFmtId="0" fontId="84" fillId="47" borderId="9" xfId="18" applyFont="1" applyFill="1" applyBorder="1" applyAlignment="1">
      <alignment horizontal="left" vertical="center" wrapText="1"/>
    </xf>
    <xf numFmtId="167" fontId="84" fillId="47" borderId="65" xfId="29" applyNumberFormat="1" applyFont="1" applyFill="1" applyBorder="1" applyAlignment="1" applyProtection="1">
      <alignment vertical="center"/>
    </xf>
    <xf numFmtId="167" fontId="84" fillId="47" borderId="66" xfId="29" applyNumberFormat="1" applyFont="1" applyFill="1" applyBorder="1" applyAlignment="1" applyProtection="1">
      <alignment vertical="center"/>
    </xf>
    <xf numFmtId="167" fontId="84" fillId="47" borderId="67" xfId="29" applyNumberFormat="1" applyFont="1" applyFill="1" applyBorder="1" applyAlignment="1" applyProtection="1">
      <alignment vertical="center"/>
    </xf>
    <xf numFmtId="167" fontId="84" fillId="47" borderId="145" xfId="29" applyNumberFormat="1" applyFont="1" applyFill="1" applyBorder="1" applyAlignment="1" applyProtection="1">
      <alignment vertical="center"/>
    </xf>
    <xf numFmtId="167" fontId="84" fillId="47" borderId="146" xfId="29" applyNumberFormat="1" applyFont="1" applyFill="1" applyBorder="1" applyAlignment="1" applyProtection="1">
      <alignment vertical="center"/>
    </xf>
    <xf numFmtId="0" fontId="4" fillId="0" borderId="315" xfId="18" applyFont="1" applyBorder="1" applyAlignment="1">
      <alignment vertical="center"/>
    </xf>
    <xf numFmtId="0" fontId="126" fillId="47" borderId="339" xfId="18" applyFont="1" applyFill="1" applyBorder="1" applyAlignment="1">
      <alignment horizontal="left" vertical="center" wrapText="1"/>
    </xf>
    <xf numFmtId="0" fontId="126" fillId="0" borderId="342" xfId="30" applyFont="1" applyBorder="1" applyAlignment="1">
      <alignment vertical="center" wrapText="1"/>
    </xf>
    <xf numFmtId="167" fontId="127" fillId="0" borderId="343" xfId="29" applyNumberFormat="1" applyFont="1" applyFill="1" applyBorder="1" applyAlignment="1" applyProtection="1">
      <alignment vertical="center"/>
    </xf>
    <xf numFmtId="167" fontId="127" fillId="0" borderId="358" xfId="29" applyNumberFormat="1" applyFont="1" applyFill="1" applyBorder="1" applyAlignment="1" applyProtection="1">
      <alignment vertical="center"/>
    </xf>
    <xf numFmtId="167" fontId="122" fillId="0" borderId="315" xfId="18" applyNumberFormat="1" applyFont="1" applyBorder="1" applyAlignment="1">
      <alignment vertical="center"/>
    </xf>
    <xf numFmtId="167" fontId="4" fillId="0" borderId="315" xfId="18" applyNumberFormat="1" applyFont="1" applyBorder="1" applyAlignment="1">
      <alignment vertical="center"/>
    </xf>
    <xf numFmtId="167" fontId="127" fillId="0" borderId="315" xfId="18" applyNumberFormat="1" applyFont="1" applyBorder="1" applyAlignment="1">
      <alignment vertical="center"/>
    </xf>
    <xf numFmtId="49" fontId="16" fillId="0" borderId="339" xfId="18" applyNumberFormat="1" applyFont="1" applyBorder="1" applyAlignment="1">
      <alignment horizontal="left" vertical="center"/>
    </xf>
    <xf numFmtId="0" fontId="0" fillId="0" borderId="330" xfId="0" applyBorder="1" applyAlignment="1">
      <alignment horizontal="center"/>
    </xf>
    <xf numFmtId="0" fontId="0" fillId="0" borderId="330" xfId="0" applyBorder="1"/>
    <xf numFmtId="0" fontId="0" fillId="0" borderId="352" xfId="0" applyBorder="1"/>
    <xf numFmtId="0" fontId="0" fillId="0" borderId="353" xfId="0" applyBorder="1"/>
    <xf numFmtId="0" fontId="82" fillId="0" borderId="353" xfId="0" applyFont="1" applyBorder="1"/>
    <xf numFmtId="0" fontId="0" fillId="0" borderId="354" xfId="0" applyBorder="1"/>
    <xf numFmtId="0" fontId="0" fillId="0" borderId="315" xfId="0" applyBorder="1"/>
    <xf numFmtId="0" fontId="0" fillId="0" borderId="315" xfId="0" applyBorder="1" applyAlignment="1">
      <alignment vertical="center"/>
    </xf>
    <xf numFmtId="0" fontId="126" fillId="0" borderId="338" xfId="18" applyFont="1" applyBorder="1" applyAlignment="1">
      <alignment horizontal="left" vertical="center"/>
    </xf>
    <xf numFmtId="0" fontId="121" fillId="52" borderId="371" xfId="0" applyFont="1" applyFill="1" applyBorder="1" applyAlignment="1">
      <alignment vertical="center"/>
    </xf>
    <xf numFmtId="0" fontId="121" fillId="0" borderId="315" xfId="0" applyFont="1" applyBorder="1" applyAlignment="1">
      <alignment vertical="center"/>
    </xf>
    <xf numFmtId="0" fontId="129" fillId="52" borderId="411" xfId="18" applyFont="1" applyFill="1" applyBorder="1" applyAlignment="1">
      <alignment horizontal="left" vertical="center" textRotation="45" wrapText="1"/>
    </xf>
    <xf numFmtId="0" fontId="129" fillId="51" borderId="412" xfId="18" applyFont="1" applyFill="1" applyBorder="1" applyAlignment="1">
      <alignment horizontal="center" vertical="center" textRotation="45"/>
    </xf>
    <xf numFmtId="0" fontId="129" fillId="26" borderId="395" xfId="18" applyFont="1" applyFill="1" applyBorder="1" applyAlignment="1">
      <alignment horizontal="center" vertical="center" textRotation="45"/>
    </xf>
    <xf numFmtId="0" fontId="129" fillId="53" borderId="395" xfId="18" applyFont="1" applyFill="1" applyBorder="1" applyAlignment="1">
      <alignment horizontal="center" vertical="center" textRotation="45"/>
    </xf>
    <xf numFmtId="0" fontId="129" fillId="54" borderId="395" xfId="18" applyFont="1" applyFill="1" applyBorder="1" applyAlignment="1">
      <alignment horizontal="center" vertical="center" textRotation="45"/>
    </xf>
    <xf numFmtId="0" fontId="129" fillId="52" borderId="413" xfId="18" applyFont="1" applyFill="1" applyBorder="1" applyAlignment="1">
      <alignment horizontal="center" vertical="center" textRotation="45" wrapText="1"/>
    </xf>
    <xf numFmtId="0" fontId="129" fillId="51" borderId="414" xfId="18" applyFont="1" applyFill="1" applyBorder="1" applyAlignment="1">
      <alignment horizontal="center" vertical="center" textRotation="45"/>
    </xf>
    <xf numFmtId="0" fontId="129" fillId="26" borderId="377" xfId="18" applyFont="1" applyFill="1" applyBorder="1" applyAlignment="1">
      <alignment horizontal="center" vertical="center" textRotation="45"/>
    </xf>
    <xf numFmtId="0" fontId="129" fillId="53" borderId="377" xfId="18" applyFont="1" applyFill="1" applyBorder="1" applyAlignment="1">
      <alignment horizontal="center" vertical="center" textRotation="45"/>
    </xf>
    <xf numFmtId="0" fontId="129" fillId="54" borderId="377" xfId="18" applyFont="1" applyFill="1" applyBorder="1" applyAlignment="1">
      <alignment horizontal="center" vertical="center" textRotation="45"/>
    </xf>
    <xf numFmtId="0" fontId="129" fillId="52" borderId="415" xfId="18" applyFont="1" applyFill="1" applyBorder="1" applyAlignment="1">
      <alignment horizontal="center" vertical="center" textRotation="45" wrapText="1"/>
    </xf>
    <xf numFmtId="0" fontId="129" fillId="52" borderId="415" xfId="18" applyFont="1" applyFill="1" applyBorder="1" applyAlignment="1">
      <alignment horizontal="left" vertical="center" textRotation="45" wrapText="1"/>
    </xf>
    <xf numFmtId="0" fontId="121" fillId="51" borderId="416" xfId="0" applyFont="1" applyFill="1" applyBorder="1" applyAlignment="1">
      <alignment vertical="center" textRotation="45"/>
    </xf>
    <xf numFmtId="0" fontId="92" fillId="0" borderId="315" xfId="0" applyFont="1" applyBorder="1" applyAlignment="1">
      <alignment vertical="center"/>
    </xf>
    <xf numFmtId="0" fontId="92" fillId="0" borderId="315" xfId="0" applyFont="1" applyBorder="1" applyAlignment="1">
      <alignment vertical="center" textRotation="45"/>
    </xf>
    <xf numFmtId="0" fontId="128" fillId="52" borderId="371" xfId="18" applyFont="1" applyFill="1" applyBorder="1" applyAlignment="1">
      <alignment horizontal="center" vertical="center" wrapText="1"/>
    </xf>
    <xf numFmtId="167" fontId="122" fillId="55" borderId="414" xfId="29" applyNumberFormat="1" applyFont="1" applyFill="1" applyBorder="1" applyAlignment="1">
      <alignment vertical="center"/>
    </xf>
    <xf numFmtId="167" fontId="122" fillId="26" borderId="377" xfId="29" applyNumberFormat="1" applyFont="1" applyFill="1" applyBorder="1" applyAlignment="1">
      <alignment horizontal="left" vertical="center"/>
    </xf>
    <xf numFmtId="167" fontId="122" fillId="53" borderId="377" xfId="29" applyNumberFormat="1" applyFont="1" applyFill="1" applyBorder="1" applyAlignment="1">
      <alignment vertical="center"/>
    </xf>
    <xf numFmtId="167" fontId="122" fillId="54" borderId="377" xfId="29" applyNumberFormat="1" applyFont="1" applyFill="1" applyBorder="1" applyAlignment="1">
      <alignment vertical="center"/>
    </xf>
    <xf numFmtId="167" fontId="128" fillId="52" borderId="415" xfId="29" applyNumberFormat="1" applyFont="1" applyFill="1" applyBorder="1" applyAlignment="1" applyProtection="1">
      <alignment vertical="center"/>
    </xf>
    <xf numFmtId="167" fontId="122" fillId="26" borderId="377" xfId="29" applyNumberFormat="1" applyFont="1" applyFill="1" applyBorder="1" applyAlignment="1">
      <alignment vertical="center"/>
    </xf>
    <xf numFmtId="167" fontId="122" fillId="53" borderId="377" xfId="29" applyNumberFormat="1" applyFont="1" applyFill="1" applyBorder="1" applyAlignment="1" applyProtection="1">
      <alignment vertical="center"/>
    </xf>
    <xf numFmtId="167" fontId="122" fillId="54" borderId="377" xfId="29" applyNumberFormat="1" applyFont="1" applyFill="1" applyBorder="1" applyAlignment="1" applyProtection="1">
      <alignment vertical="center"/>
    </xf>
    <xf numFmtId="167" fontId="128" fillId="52" borderId="415" xfId="29" applyNumberFormat="1" applyFont="1" applyFill="1" applyBorder="1" applyAlignment="1">
      <alignment vertical="center"/>
    </xf>
    <xf numFmtId="167" fontId="122" fillId="55" borderId="369" xfId="29" applyNumberFormat="1" applyFont="1" applyFill="1" applyBorder="1" applyAlignment="1">
      <alignment vertical="center"/>
    </xf>
    <xf numFmtId="167" fontId="122" fillId="26" borderId="390" xfId="29" applyNumberFormat="1" applyFont="1" applyFill="1" applyBorder="1" applyAlignment="1" applyProtection="1">
      <alignment vertical="center"/>
    </xf>
    <xf numFmtId="167" fontId="128" fillId="52" borderId="334" xfId="29" applyNumberFormat="1" applyFont="1" applyFill="1" applyBorder="1" applyAlignment="1">
      <alignment vertical="center"/>
    </xf>
    <xf numFmtId="0" fontId="127" fillId="0" borderId="4" xfId="0" applyFont="1" applyBorder="1" applyAlignment="1">
      <alignment vertical="center"/>
    </xf>
    <xf numFmtId="0" fontId="126" fillId="52" borderId="371" xfId="18" applyFont="1" applyFill="1" applyBorder="1" applyAlignment="1">
      <alignment horizontal="center" vertical="center" wrapText="1"/>
    </xf>
    <xf numFmtId="167" fontId="127" fillId="55" borderId="414" xfId="29" applyNumberFormat="1" applyFont="1" applyFill="1" applyBorder="1" applyAlignment="1">
      <alignment vertical="center"/>
    </xf>
    <xf numFmtId="167" fontId="127" fillId="26" borderId="377" xfId="29" applyNumberFormat="1" applyFont="1" applyFill="1" applyBorder="1" applyAlignment="1">
      <alignment horizontal="left" vertical="center"/>
    </xf>
    <xf numFmtId="167" fontId="127" fillId="53" borderId="377" xfId="29" applyNumberFormat="1" applyFont="1" applyFill="1" applyBorder="1" applyAlignment="1">
      <alignment vertical="center"/>
    </xf>
    <xf numFmtId="167" fontId="127" fillId="54" borderId="377" xfId="29" applyNumberFormat="1" applyFont="1" applyFill="1" applyBorder="1" applyAlignment="1">
      <alignment vertical="center"/>
    </xf>
    <xf numFmtId="167" fontId="126" fillId="52" borderId="415" xfId="29" applyNumberFormat="1" applyFont="1" applyFill="1" applyBorder="1" applyAlignment="1" applyProtection="1">
      <alignment vertical="center"/>
    </xf>
    <xf numFmtId="167" fontId="127" fillId="26" borderId="377" xfId="29" applyNumberFormat="1" applyFont="1" applyFill="1" applyBorder="1" applyAlignment="1">
      <alignment vertical="center"/>
    </xf>
    <xf numFmtId="167" fontId="127" fillId="53" borderId="377" xfId="29" applyNumberFormat="1" applyFont="1" applyFill="1" applyBorder="1" applyAlignment="1" applyProtection="1">
      <alignment vertical="center"/>
    </xf>
    <xf numFmtId="167" fontId="127" fillId="54" borderId="377" xfId="29" applyNumberFormat="1" applyFont="1" applyFill="1" applyBorder="1" applyAlignment="1" applyProtection="1">
      <alignment vertical="center"/>
    </xf>
    <xf numFmtId="167" fontId="126" fillId="52" borderId="415" xfId="29" applyNumberFormat="1" applyFont="1" applyFill="1" applyBorder="1" applyAlignment="1">
      <alignment vertical="center"/>
    </xf>
    <xf numFmtId="167" fontId="127" fillId="55" borderId="369" xfId="29" applyNumberFormat="1" applyFont="1" applyFill="1" applyBorder="1" applyAlignment="1">
      <alignment vertical="center"/>
    </xf>
    <xf numFmtId="167" fontId="127" fillId="26" borderId="390" xfId="29" applyNumberFormat="1" applyFont="1" applyFill="1" applyBorder="1" applyAlignment="1" applyProtection="1">
      <alignment vertical="center"/>
    </xf>
    <xf numFmtId="0" fontId="127" fillId="0" borderId="315" xfId="0" applyFont="1" applyBorder="1" applyAlignment="1">
      <alignment vertical="center"/>
    </xf>
    <xf numFmtId="0" fontId="126" fillId="52" borderId="342" xfId="18" applyFont="1" applyFill="1" applyBorder="1" applyAlignment="1">
      <alignment horizontal="center" vertical="center" wrapText="1"/>
    </xf>
    <xf numFmtId="167" fontId="127" fillId="26" borderId="330" xfId="29" applyNumberFormat="1" applyFont="1" applyFill="1" applyBorder="1" applyAlignment="1">
      <alignment horizontal="left" vertical="center"/>
    </xf>
    <xf numFmtId="167" fontId="127" fillId="53" borderId="330" xfId="29" applyNumberFormat="1" applyFont="1" applyFill="1" applyBorder="1" applyAlignment="1">
      <alignment vertical="center"/>
    </xf>
    <xf numFmtId="167" fontId="127" fillId="54" borderId="330" xfId="29" applyNumberFormat="1" applyFont="1" applyFill="1" applyBorder="1" applyAlignment="1">
      <alignment vertical="center"/>
    </xf>
    <xf numFmtId="167" fontId="126" fillId="52" borderId="334" xfId="29" applyNumberFormat="1" applyFont="1" applyFill="1" applyBorder="1" applyAlignment="1" applyProtection="1">
      <alignment vertical="center"/>
    </xf>
    <xf numFmtId="167" fontId="127" fillId="26" borderId="330" xfId="29" applyNumberFormat="1" applyFont="1" applyFill="1" applyBorder="1" applyAlignment="1">
      <alignment vertical="center"/>
    </xf>
    <xf numFmtId="167" fontId="127" fillId="53" borderId="330" xfId="29" applyNumberFormat="1" applyFont="1" applyFill="1" applyBorder="1" applyAlignment="1" applyProtection="1">
      <alignment vertical="center"/>
    </xf>
    <xf numFmtId="167" fontId="127" fillId="54" borderId="330" xfId="29" applyNumberFormat="1" applyFont="1" applyFill="1" applyBorder="1" applyAlignment="1" applyProtection="1">
      <alignment vertical="center"/>
    </xf>
    <xf numFmtId="167" fontId="127" fillId="26" borderId="343" xfId="29" applyNumberFormat="1" applyFont="1" applyFill="1" applyBorder="1" applyAlignment="1" applyProtection="1">
      <alignment vertical="center"/>
    </xf>
    <xf numFmtId="0" fontId="126" fillId="52" borderId="357" xfId="18" applyFont="1" applyFill="1" applyBorder="1" applyAlignment="1">
      <alignment horizontal="center" vertical="center" wrapText="1"/>
    </xf>
    <xf numFmtId="167" fontId="127" fillId="26" borderId="324" xfId="29" applyNumberFormat="1" applyFont="1" applyFill="1" applyBorder="1" applyAlignment="1" applyProtection="1">
      <alignment horizontal="left" vertical="center"/>
    </xf>
    <xf numFmtId="167" fontId="127" fillId="53" borderId="324" xfId="29" applyNumberFormat="1" applyFont="1" applyFill="1" applyBorder="1" applyAlignment="1" applyProtection="1">
      <alignment vertical="center"/>
    </xf>
    <xf numFmtId="167" fontId="127" fillId="54" borderId="324" xfId="29" applyNumberFormat="1" applyFont="1" applyFill="1" applyBorder="1" applyAlignment="1" applyProtection="1">
      <alignment vertical="center"/>
    </xf>
    <xf numFmtId="167" fontId="127" fillId="26" borderId="324" xfId="29" applyNumberFormat="1" applyFont="1" applyFill="1" applyBorder="1" applyAlignment="1" applyProtection="1">
      <alignment vertical="center"/>
    </xf>
    <xf numFmtId="167" fontId="127" fillId="26" borderId="358" xfId="29" applyNumberFormat="1" applyFont="1" applyFill="1" applyBorder="1" applyAlignment="1" applyProtection="1">
      <alignment vertical="center"/>
    </xf>
    <xf numFmtId="0" fontId="0" fillId="0" borderId="338" xfId="0" applyBorder="1"/>
    <xf numFmtId="0" fontId="83" fillId="0" borderId="315" xfId="0" applyFont="1" applyBorder="1"/>
    <xf numFmtId="0" fontId="163" fillId="57" borderId="400" xfId="18" applyFont="1" applyFill="1" applyBorder="1" applyAlignment="1">
      <alignment horizontal="center" textRotation="45"/>
    </xf>
    <xf numFmtId="0" fontId="163" fillId="26" borderId="417" xfId="18" applyFont="1" applyFill="1" applyBorder="1" applyAlignment="1">
      <alignment horizontal="center" textRotation="45" wrapText="1"/>
    </xf>
    <xf numFmtId="0" fontId="163" fillId="53" borderId="418" xfId="18" applyFont="1" applyFill="1" applyBorder="1" applyAlignment="1">
      <alignment horizontal="center" textRotation="45"/>
    </xf>
    <xf numFmtId="0" fontId="163" fillId="54" borderId="418" xfId="18" applyFont="1" applyFill="1" applyBorder="1" applyAlignment="1">
      <alignment horizontal="center" textRotation="45"/>
    </xf>
    <xf numFmtId="0" fontId="163" fillId="56" borderId="418" xfId="18" applyFont="1" applyFill="1" applyBorder="1" applyAlignment="1">
      <alignment horizontal="center" textRotation="45" wrapText="1"/>
    </xf>
    <xf numFmtId="0" fontId="163" fillId="58" borderId="419" xfId="18" applyFont="1" applyFill="1" applyBorder="1" applyAlignment="1">
      <alignment horizontal="center" textRotation="45" wrapText="1"/>
    </xf>
    <xf numFmtId="0" fontId="0" fillId="59" borderId="315" xfId="0" applyFill="1" applyBorder="1"/>
    <xf numFmtId="0" fontId="128" fillId="57" borderId="324" xfId="18" applyFont="1" applyFill="1" applyBorder="1" applyAlignment="1">
      <alignment horizontal="center" vertical="center" wrapText="1"/>
    </xf>
    <xf numFmtId="167" fontId="122" fillId="26" borderId="324" xfId="29" applyNumberFormat="1" applyFont="1" applyFill="1" applyBorder="1" applyAlignment="1">
      <alignment horizontal="left" vertical="center"/>
    </xf>
    <xf numFmtId="167" fontId="122" fillId="53" borderId="324" xfId="29" applyNumberFormat="1" applyFont="1" applyFill="1" applyBorder="1" applyAlignment="1">
      <alignment vertical="center"/>
    </xf>
    <xf numFmtId="167" fontId="122" fillId="36" borderId="324" xfId="29" applyNumberFormat="1" applyFont="1" applyFill="1" applyBorder="1" applyAlignment="1">
      <alignment vertical="center"/>
    </xf>
    <xf numFmtId="167" fontId="122" fillId="56" borderId="324" xfId="29" applyNumberFormat="1" applyFont="1" applyFill="1" applyBorder="1" applyAlignment="1">
      <alignment vertical="center"/>
    </xf>
    <xf numFmtId="167" fontId="122" fillId="58" borderId="324" xfId="29" applyNumberFormat="1" applyFont="1" applyFill="1" applyBorder="1" applyAlignment="1">
      <alignment vertical="center"/>
    </xf>
    <xf numFmtId="167" fontId="127" fillId="36" borderId="324" xfId="29" applyNumberFormat="1" applyFont="1" applyFill="1" applyBorder="1" applyAlignment="1" applyProtection="1">
      <alignment vertical="center"/>
    </xf>
    <xf numFmtId="167" fontId="127" fillId="58" borderId="324" xfId="29" applyNumberFormat="1" applyFont="1" applyFill="1" applyBorder="1" applyAlignment="1" applyProtection="1">
      <alignment vertical="center"/>
    </xf>
    <xf numFmtId="0" fontId="126" fillId="57" borderId="162" xfId="18" applyFont="1" applyFill="1" applyBorder="1" applyAlignment="1">
      <alignment horizontal="center" vertical="center" wrapText="1"/>
    </xf>
    <xf numFmtId="167" fontId="127" fillId="36" borderId="162" xfId="29" applyNumberFormat="1" applyFont="1" applyFill="1" applyBorder="1" applyAlignment="1" applyProtection="1">
      <alignment vertical="center"/>
    </xf>
    <xf numFmtId="167" fontId="127" fillId="56" borderId="162" xfId="29" applyNumberFormat="1" applyFont="1" applyFill="1" applyBorder="1" applyAlignment="1">
      <alignment vertical="center"/>
    </xf>
    <xf numFmtId="167" fontId="127" fillId="64" borderId="162" xfId="29" applyNumberFormat="1" applyFont="1" applyFill="1" applyBorder="1" applyAlignment="1" applyProtection="1">
      <alignment vertical="center"/>
    </xf>
    <xf numFmtId="0" fontId="2" fillId="26" borderId="324" xfId="0" applyFont="1" applyFill="1" applyBorder="1" applyAlignment="1">
      <alignment horizontal="right" vertical="center"/>
    </xf>
    <xf numFmtId="0" fontId="130" fillId="26" borderId="324" xfId="0" applyFont="1" applyFill="1" applyBorder="1" applyAlignment="1">
      <alignment horizontal="left" vertical="center" wrapText="1"/>
    </xf>
    <xf numFmtId="167" fontId="89" fillId="0" borderId="324" xfId="29" applyNumberFormat="1" applyFont="1" applyBorder="1" applyAlignment="1">
      <alignment vertical="center"/>
    </xf>
    <xf numFmtId="167" fontId="81" fillId="26" borderId="324" xfId="29" applyNumberFormat="1" applyFont="1" applyFill="1" applyBorder="1" applyAlignment="1">
      <alignment vertical="center"/>
    </xf>
    <xf numFmtId="167" fontId="89" fillId="26" borderId="324" xfId="29" applyNumberFormat="1" applyFont="1" applyFill="1" applyBorder="1" applyAlignment="1">
      <alignment vertical="center"/>
    </xf>
    <xf numFmtId="0" fontId="0" fillId="0" borderId="0" xfId="0" applyAlignment="1">
      <alignment horizontal="center" vertical="center"/>
    </xf>
    <xf numFmtId="0" fontId="2" fillId="0" borderId="372" xfId="0" applyFont="1" applyBorder="1" applyAlignment="1">
      <alignment vertical="center"/>
    </xf>
    <xf numFmtId="0" fontId="2" fillId="26" borderId="358" xfId="0" applyFont="1" applyFill="1" applyBorder="1" applyAlignment="1">
      <alignment vertical="center"/>
    </xf>
    <xf numFmtId="0" fontId="2" fillId="26" borderId="320" xfId="0" applyFont="1" applyFill="1" applyBorder="1" applyAlignment="1">
      <alignment horizontal="right" vertical="center" wrapText="1"/>
    </xf>
    <xf numFmtId="0" fontId="89" fillId="0" borderId="358" xfId="0" applyFont="1" applyBorder="1" applyAlignment="1">
      <alignment vertical="center"/>
    </xf>
    <xf numFmtId="167" fontId="89" fillId="0" borderId="320" xfId="29" applyNumberFormat="1" applyFont="1" applyBorder="1" applyAlignment="1">
      <alignment vertical="center"/>
    </xf>
    <xf numFmtId="0" fontId="81" fillId="26" borderId="358" xfId="0" applyFont="1" applyFill="1" applyBorder="1" applyAlignment="1">
      <alignment vertical="center"/>
    </xf>
    <xf numFmtId="167" fontId="81" fillId="26" borderId="320" xfId="29" applyNumberFormat="1" applyFont="1" applyFill="1" applyBorder="1" applyAlignment="1">
      <alignment vertical="center"/>
    </xf>
    <xf numFmtId="0" fontId="89" fillId="0" borderId="358" xfId="0" applyFont="1" applyBorder="1" applyAlignment="1">
      <alignment vertical="center" wrapText="1"/>
    </xf>
    <xf numFmtId="0" fontId="2" fillId="0" borderId="315" xfId="0" applyFont="1" applyBorder="1" applyAlignment="1">
      <alignment vertical="center"/>
    </xf>
    <xf numFmtId="167" fontId="2" fillId="26" borderId="324" xfId="0" applyNumberFormat="1" applyFont="1" applyFill="1" applyBorder="1" applyAlignment="1">
      <alignment horizontal="right" vertical="center"/>
    </xf>
    <xf numFmtId="167" fontId="130" fillId="26" borderId="324" xfId="0" applyNumberFormat="1" applyFont="1" applyFill="1" applyBorder="1" applyAlignment="1">
      <alignment horizontal="left" vertical="center" wrapText="1"/>
    </xf>
    <xf numFmtId="167" fontId="2" fillId="26" borderId="320" xfId="0" applyNumberFormat="1" applyFont="1" applyFill="1" applyBorder="1" applyAlignment="1">
      <alignment horizontal="right" vertical="center" wrapText="1"/>
    </xf>
    <xf numFmtId="0" fontId="0" fillId="0" borderId="358" xfId="0" applyBorder="1" applyAlignment="1">
      <alignment vertical="center"/>
    </xf>
    <xf numFmtId="167" fontId="1" fillId="0" borderId="324" xfId="29" applyNumberFormat="1" applyFont="1" applyBorder="1" applyAlignment="1">
      <alignment vertical="center"/>
    </xf>
    <xf numFmtId="167" fontId="1" fillId="0" borderId="320" xfId="29" applyNumberFormat="1" applyFont="1" applyBorder="1" applyAlignment="1">
      <alignment vertical="center"/>
    </xf>
    <xf numFmtId="167" fontId="2" fillId="26" borderId="324" xfId="29" applyNumberFormat="1" applyFont="1" applyFill="1" applyBorder="1" applyAlignment="1">
      <alignment vertical="center"/>
    </xf>
    <xf numFmtId="167" fontId="2" fillId="26" borderId="320" xfId="29" applyNumberFormat="1" applyFont="1" applyFill="1" applyBorder="1" applyAlignment="1">
      <alignment vertical="center"/>
    </xf>
    <xf numFmtId="0" fontId="0" fillId="0" borderId="358" xfId="0" applyBorder="1" applyAlignment="1">
      <alignment vertical="center" wrapText="1"/>
    </xf>
    <xf numFmtId="0" fontId="2" fillId="26" borderId="192" xfId="0" applyFont="1" applyFill="1" applyBorder="1" applyAlignment="1">
      <alignment vertical="center"/>
    </xf>
    <xf numFmtId="167" fontId="2" fillId="26" borderId="162" xfId="29" applyNumberFormat="1" applyFont="1" applyFill="1" applyBorder="1" applyAlignment="1">
      <alignment vertical="center"/>
    </xf>
    <xf numFmtId="167" fontId="1" fillId="26" borderId="162" xfId="29" applyNumberFormat="1" applyFont="1" applyFill="1" applyBorder="1" applyAlignment="1">
      <alignment vertical="center"/>
    </xf>
    <xf numFmtId="167" fontId="2" fillId="26" borderId="175" xfId="29" applyNumberFormat="1" applyFont="1" applyFill="1" applyBorder="1" applyAlignment="1">
      <alignment vertical="center"/>
    </xf>
    <xf numFmtId="0" fontId="188" fillId="0" borderId="0" xfId="0" applyFont="1"/>
    <xf numFmtId="0" fontId="189" fillId="0" borderId="0" xfId="0" applyFont="1"/>
    <xf numFmtId="0" fontId="190" fillId="0" borderId="0" xfId="0" applyFont="1"/>
    <xf numFmtId="0" fontId="191" fillId="0" borderId="0" xfId="0" applyFont="1"/>
    <xf numFmtId="0" fontId="192" fillId="0" borderId="0" xfId="0" applyFont="1"/>
    <xf numFmtId="0" fontId="192" fillId="0" borderId="0" xfId="0" applyFont="1" applyAlignment="1">
      <alignment horizontal="center"/>
    </xf>
    <xf numFmtId="0" fontId="193" fillId="0" borderId="0" xfId="0" applyFont="1"/>
    <xf numFmtId="0" fontId="194" fillId="0" borderId="0" xfId="0" applyFont="1"/>
    <xf numFmtId="0" fontId="194" fillId="0" borderId="0" xfId="0" applyFont="1" applyAlignment="1">
      <alignment horizontal="center"/>
    </xf>
    <xf numFmtId="0" fontId="193" fillId="0" borderId="0" xfId="0" applyFont="1" applyAlignment="1">
      <alignment horizontal="center"/>
    </xf>
    <xf numFmtId="0" fontId="195" fillId="0" borderId="0" xfId="0" applyFont="1"/>
    <xf numFmtId="0" fontId="195" fillId="0" borderId="0" xfId="0" applyFont="1" applyAlignment="1">
      <alignment horizontal="center"/>
    </xf>
    <xf numFmtId="0" fontId="196" fillId="0" borderId="0" xfId="0" applyFont="1"/>
    <xf numFmtId="0" fontId="196" fillId="0" borderId="0" xfId="0" applyFont="1" applyAlignment="1">
      <alignment horizontal="center"/>
    </xf>
    <xf numFmtId="167" fontId="17" fillId="0" borderId="333" xfId="16" applyNumberFormat="1" applyFont="1" applyFill="1" applyBorder="1" applyAlignment="1" applyProtection="1">
      <alignment vertical="center" wrapText="1"/>
      <protection locked="0"/>
    </xf>
    <xf numFmtId="0" fontId="89" fillId="0" borderId="136" xfId="0" applyFont="1" applyBorder="1" applyAlignment="1" applyProtection="1">
      <alignment vertical="center"/>
      <protection locked="0"/>
    </xf>
    <xf numFmtId="0" fontId="134" fillId="24" borderId="38" xfId="0" applyFont="1" applyFill="1" applyBorder="1" applyAlignment="1" applyProtection="1">
      <alignment horizontal="center" vertical="center"/>
      <protection locked="0"/>
    </xf>
    <xf numFmtId="0" fontId="134" fillId="24" borderId="39" xfId="0" applyFont="1" applyFill="1" applyBorder="1" applyAlignment="1" applyProtection="1">
      <alignment horizontal="center" vertical="center"/>
      <protection locked="0"/>
    </xf>
    <xf numFmtId="0" fontId="134" fillId="24" borderId="38" xfId="0" applyFont="1" applyFill="1" applyBorder="1" applyProtection="1">
      <protection locked="0"/>
    </xf>
    <xf numFmtId="0" fontId="134" fillId="24" borderId="324" xfId="0" applyFont="1" applyFill="1" applyBorder="1" applyProtection="1">
      <protection locked="0"/>
    </xf>
    <xf numFmtId="0" fontId="134" fillId="24" borderId="39" xfId="0" applyFont="1" applyFill="1" applyBorder="1" applyAlignment="1" applyProtection="1">
      <alignment horizontal="center"/>
      <protection locked="0"/>
    </xf>
    <xf numFmtId="43" fontId="4" fillId="24" borderId="356" xfId="3" applyFont="1" applyFill="1" applyBorder="1" applyAlignment="1" applyProtection="1">
      <alignment vertical="center" wrapText="1"/>
      <protection locked="0"/>
    </xf>
    <xf numFmtId="43" fontId="4" fillId="24" borderId="70" xfId="3" applyFont="1" applyFill="1" applyBorder="1" applyAlignment="1" applyProtection="1">
      <alignment vertical="center" wrapText="1"/>
      <protection locked="0"/>
    </xf>
    <xf numFmtId="167" fontId="9" fillId="24" borderId="319" xfId="3" applyNumberFormat="1" applyFont="1" applyFill="1" applyBorder="1" applyAlignment="1" applyProtection="1">
      <alignment horizontal="right" vertical="center"/>
      <protection locked="0"/>
    </xf>
    <xf numFmtId="167" fontId="9" fillId="24" borderId="44" xfId="3" applyNumberFormat="1" applyFont="1" applyFill="1" applyBorder="1" applyAlignment="1" applyProtection="1">
      <alignment horizontal="right" vertical="center"/>
      <protection locked="0"/>
    </xf>
    <xf numFmtId="167" fontId="9" fillId="24" borderId="272" xfId="3" applyNumberFormat="1" applyFont="1" applyFill="1" applyBorder="1" applyAlignment="1" applyProtection="1">
      <alignment horizontal="right" vertical="center"/>
      <protection locked="0"/>
    </xf>
    <xf numFmtId="0" fontId="12" fillId="24" borderId="0" xfId="2" applyFont="1" applyFill="1" applyAlignment="1" applyProtection="1">
      <alignment vertical="center"/>
      <protection locked="0"/>
    </xf>
    <xf numFmtId="43" fontId="17" fillId="24" borderId="70" xfId="3" applyFont="1" applyFill="1" applyBorder="1" applyAlignment="1" applyProtection="1">
      <alignment vertical="center" wrapText="1"/>
      <protection locked="0"/>
    </xf>
    <xf numFmtId="167" fontId="12" fillId="24" borderId="319" xfId="3" applyNumberFormat="1" applyFont="1" applyFill="1" applyBorder="1" applyAlignment="1" applyProtection="1">
      <alignment horizontal="right" vertical="center"/>
      <protection locked="0"/>
    </xf>
    <xf numFmtId="167" fontId="12" fillId="24" borderId="44" xfId="3" applyNumberFormat="1" applyFont="1" applyFill="1" applyBorder="1" applyAlignment="1" applyProtection="1">
      <alignment horizontal="right" vertical="center"/>
      <protection locked="0"/>
    </xf>
    <xf numFmtId="167" fontId="12" fillId="24" borderId="272" xfId="3" applyNumberFormat="1" applyFont="1" applyFill="1" applyBorder="1" applyAlignment="1" applyProtection="1">
      <alignment horizontal="right" vertical="center"/>
      <protection locked="0"/>
    </xf>
    <xf numFmtId="43" fontId="12" fillId="24" borderId="0" xfId="3" applyFont="1" applyFill="1" applyBorder="1" applyAlignment="1" applyProtection="1">
      <alignment vertical="center"/>
      <protection locked="0"/>
    </xf>
    <xf numFmtId="0" fontId="12" fillId="24" borderId="0" xfId="0" applyFont="1" applyFill="1" applyAlignment="1" applyProtection="1">
      <alignment vertical="center"/>
      <protection locked="0"/>
    </xf>
    <xf numFmtId="0" fontId="134" fillId="24" borderId="56" xfId="0" applyFont="1" applyFill="1" applyBorder="1" applyProtection="1">
      <protection locked="0"/>
    </xf>
    <xf numFmtId="0" fontId="134" fillId="24" borderId="59" xfId="0" applyFont="1" applyFill="1" applyBorder="1" applyAlignment="1" applyProtection="1">
      <alignment horizontal="center"/>
      <protection locked="0"/>
    </xf>
    <xf numFmtId="0" fontId="134" fillId="24" borderId="59" xfId="0" applyFont="1" applyFill="1" applyBorder="1" applyProtection="1">
      <protection locked="0"/>
    </xf>
    <xf numFmtId="0" fontId="134" fillId="24" borderId="57" xfId="0" applyFont="1" applyFill="1" applyBorder="1" applyAlignment="1" applyProtection="1">
      <alignment horizontal="center"/>
      <protection locked="0"/>
    </xf>
    <xf numFmtId="43" fontId="9" fillId="24" borderId="0" xfId="3" applyFont="1" applyFill="1" applyBorder="1" applyAlignment="1" applyProtection="1">
      <alignment vertical="center"/>
      <protection locked="0"/>
    </xf>
    <xf numFmtId="0" fontId="9" fillId="24" borderId="0" xfId="0" applyFont="1" applyFill="1" applyAlignment="1" applyProtection="1">
      <alignment horizontal="center" vertical="center"/>
      <protection locked="0"/>
    </xf>
    <xf numFmtId="0" fontId="134" fillId="24" borderId="54" xfId="0" applyFont="1" applyFill="1" applyBorder="1" applyAlignment="1" applyProtection="1">
      <alignment horizontal="left"/>
      <protection locked="0"/>
    </xf>
    <xf numFmtId="167" fontId="126" fillId="27" borderId="195" xfId="30" applyNumberFormat="1" applyFont="1" applyFill="1" applyBorder="1" applyAlignment="1">
      <alignment horizontal="center" vertical="center"/>
    </xf>
    <xf numFmtId="167" fontId="126" fillId="27" borderId="77" xfId="30" applyNumberFormat="1" applyFont="1" applyFill="1" applyBorder="1" applyAlignment="1">
      <alignment horizontal="center" vertical="center"/>
    </xf>
    <xf numFmtId="167" fontId="126" fillId="27" borderId="147" xfId="30" applyNumberFormat="1" applyFont="1" applyFill="1" applyBorder="1" applyAlignment="1">
      <alignment horizontal="center" vertical="center"/>
    </xf>
    <xf numFmtId="167" fontId="126" fillId="46" borderId="195" xfId="30" applyNumberFormat="1" applyFont="1" applyFill="1" applyBorder="1" applyAlignment="1">
      <alignment horizontal="center" vertical="center"/>
    </xf>
    <xf numFmtId="167" fontId="126" fillId="46" borderId="77" xfId="30" applyNumberFormat="1" applyFont="1" applyFill="1" applyBorder="1" applyAlignment="1">
      <alignment horizontal="center" vertical="center"/>
    </xf>
    <xf numFmtId="167" fontId="126" fillId="46" borderId="147" xfId="30" applyNumberFormat="1" applyFont="1" applyFill="1" applyBorder="1" applyAlignment="1">
      <alignment horizontal="center" vertical="center"/>
    </xf>
    <xf numFmtId="167" fontId="126" fillId="51" borderId="195" xfId="30" applyNumberFormat="1" applyFont="1" applyFill="1" applyBorder="1" applyAlignment="1">
      <alignment horizontal="center" vertical="center"/>
    </xf>
    <xf numFmtId="167" fontId="126" fillId="51" borderId="77" xfId="30" applyNumberFormat="1" applyFont="1" applyFill="1" applyBorder="1" applyAlignment="1">
      <alignment horizontal="center" vertical="center"/>
    </xf>
    <xf numFmtId="167" fontId="126" fillId="51" borderId="147" xfId="30" applyNumberFormat="1" applyFont="1" applyFill="1" applyBorder="1" applyAlignment="1">
      <alignment horizontal="center" vertical="center"/>
    </xf>
    <xf numFmtId="43" fontId="9" fillId="6" borderId="0" xfId="15" applyFont="1" applyFill="1" applyBorder="1" applyAlignment="1" applyProtection="1">
      <alignment horizontal="center" vertical="center" wrapText="1"/>
      <protection locked="0"/>
    </xf>
    <xf numFmtId="43" fontId="9" fillId="6" borderId="0" xfId="15" applyFont="1" applyFill="1" applyBorder="1" applyAlignment="1" applyProtection="1">
      <alignment vertical="center" wrapText="1"/>
      <protection locked="0"/>
    </xf>
    <xf numFmtId="43" fontId="9" fillId="6" borderId="0" xfId="16" applyFont="1" applyFill="1" applyBorder="1" applyAlignment="1" applyProtection="1">
      <alignment vertical="center" wrapText="1"/>
      <protection locked="0"/>
    </xf>
    <xf numFmtId="43" fontId="9" fillId="6" borderId="315" xfId="16" applyFont="1" applyFill="1" applyBorder="1" applyAlignment="1" applyProtection="1">
      <alignment vertical="center" wrapText="1"/>
      <protection locked="0"/>
    </xf>
    <xf numFmtId="0" fontId="47" fillId="24" borderId="0" xfId="0" applyFont="1" applyFill="1" applyAlignment="1" applyProtection="1">
      <alignment vertical="center" wrapText="1"/>
      <protection locked="0"/>
    </xf>
    <xf numFmtId="0" fontId="21" fillId="24" borderId="0" xfId="0" applyFont="1" applyFill="1" applyAlignment="1" applyProtection="1">
      <alignment vertical="center" wrapText="1"/>
      <protection locked="0"/>
    </xf>
    <xf numFmtId="0" fontId="197" fillId="69" borderId="50" xfId="0" applyFont="1" applyFill="1" applyBorder="1" applyAlignment="1" applyProtection="1">
      <alignment vertical="center"/>
      <protection locked="0"/>
    </xf>
    <xf numFmtId="43" fontId="4" fillId="6" borderId="0" xfId="3" applyFont="1" applyFill="1" applyBorder="1" applyAlignment="1" applyProtection="1">
      <alignment horizontal="center" vertical="center" wrapText="1"/>
      <protection locked="0"/>
    </xf>
    <xf numFmtId="43" fontId="4" fillId="6" borderId="0" xfId="3" applyFont="1" applyFill="1" applyBorder="1" applyAlignment="1" applyProtection="1">
      <alignment vertical="center"/>
      <protection locked="0"/>
    </xf>
    <xf numFmtId="43" fontId="4" fillId="6" borderId="315" xfId="3" applyFont="1" applyFill="1" applyBorder="1" applyAlignment="1" applyProtection="1">
      <alignment vertical="center"/>
      <protection locked="0"/>
    </xf>
    <xf numFmtId="43" fontId="4" fillId="24" borderId="0" xfId="3" applyFont="1" applyFill="1" applyBorder="1" applyAlignment="1" applyProtection="1">
      <alignment vertical="center"/>
      <protection locked="0"/>
    </xf>
    <xf numFmtId="43" fontId="21" fillId="24" borderId="340" xfId="3" applyFont="1" applyFill="1" applyBorder="1" applyAlignment="1" applyProtection="1">
      <alignment vertical="center" wrapText="1"/>
      <protection locked="0"/>
    </xf>
    <xf numFmtId="43" fontId="21" fillId="24" borderId="109" xfId="3" applyFont="1" applyFill="1" applyBorder="1" applyAlignment="1" applyProtection="1">
      <alignment vertical="center" wrapText="1"/>
      <protection locked="0"/>
    </xf>
    <xf numFmtId="167" fontId="4" fillId="24" borderId="47" xfId="16" applyNumberFormat="1" applyFont="1" applyFill="1" applyBorder="1" applyAlignment="1" applyProtection="1">
      <alignment horizontal="left" vertical="center"/>
      <protection locked="0"/>
    </xf>
    <xf numFmtId="167" fontId="4" fillId="24" borderId="39" xfId="16" applyNumberFormat="1" applyFont="1" applyFill="1" applyBorder="1" applyAlignment="1" applyProtection="1">
      <alignment horizontal="center" vertical="center"/>
      <protection locked="0"/>
    </xf>
    <xf numFmtId="167" fontId="4" fillId="24" borderId="16" xfId="16" applyNumberFormat="1" applyFont="1" applyFill="1" applyBorder="1" applyAlignment="1" applyProtection="1">
      <alignment horizontal="center" vertical="center"/>
      <protection locked="0"/>
    </xf>
    <xf numFmtId="167" fontId="4" fillId="24" borderId="38" xfId="3" applyNumberFormat="1" applyFont="1" applyFill="1" applyBorder="1" applyAlignment="1" applyProtection="1">
      <alignment vertical="center"/>
      <protection locked="0"/>
    </xf>
    <xf numFmtId="167" fontId="4" fillId="24" borderId="39" xfId="3" applyNumberFormat="1" applyFont="1" applyFill="1" applyBorder="1" applyAlignment="1" applyProtection="1">
      <alignment vertical="center"/>
      <protection locked="0"/>
    </xf>
    <xf numFmtId="167" fontId="4" fillId="24" borderId="47" xfId="16" applyNumberFormat="1" applyFont="1" applyFill="1" applyBorder="1" applyAlignment="1" applyProtection="1">
      <alignment horizontal="center" vertical="center"/>
      <protection locked="0"/>
    </xf>
    <xf numFmtId="167" fontId="4" fillId="24" borderId="38" xfId="16" applyNumberFormat="1" applyFont="1" applyFill="1" applyBorder="1" applyAlignment="1" applyProtection="1">
      <alignment horizontal="center" vertical="center"/>
      <protection locked="0"/>
    </xf>
    <xf numFmtId="167" fontId="4" fillId="24" borderId="18" xfId="16" applyNumberFormat="1" applyFont="1" applyFill="1" applyBorder="1" applyAlignment="1" applyProtection="1">
      <alignment horizontal="center" vertical="center"/>
      <protection locked="0"/>
    </xf>
    <xf numFmtId="43" fontId="4" fillId="24" borderId="0" xfId="3" applyFont="1" applyFill="1" applyBorder="1" applyAlignment="1" applyProtection="1">
      <alignment vertical="center" wrapText="1"/>
      <protection locked="0"/>
    </xf>
    <xf numFmtId="43" fontId="4" fillId="24" borderId="0" xfId="16" applyFont="1" applyFill="1" applyBorder="1" applyAlignment="1" applyProtection="1">
      <alignment horizontal="left" vertical="center"/>
      <protection locked="0"/>
    </xf>
    <xf numFmtId="43" fontId="4" fillId="24" borderId="0" xfId="16" applyFont="1" applyFill="1" applyBorder="1" applyAlignment="1" applyProtection="1">
      <alignment horizontal="center" vertical="center"/>
      <protection locked="0"/>
    </xf>
    <xf numFmtId="43" fontId="22" fillId="24" borderId="109" xfId="3" applyFont="1" applyFill="1" applyBorder="1" applyAlignment="1" applyProtection="1">
      <alignment vertical="center" wrapText="1"/>
      <protection locked="0"/>
    </xf>
    <xf numFmtId="167" fontId="17" fillId="24" borderId="47" xfId="16" applyNumberFormat="1" applyFont="1" applyFill="1" applyBorder="1" applyAlignment="1" applyProtection="1">
      <alignment horizontal="left" vertical="center"/>
      <protection locked="0"/>
    </xf>
    <xf numFmtId="167" fontId="17" fillId="24" borderId="39" xfId="16" applyNumberFormat="1" applyFont="1" applyFill="1" applyBorder="1" applyAlignment="1" applyProtection="1">
      <alignment horizontal="center" vertical="center"/>
      <protection locked="0"/>
    </xf>
    <xf numFmtId="167" fontId="17" fillId="24" borderId="16" xfId="16" applyNumberFormat="1" applyFont="1" applyFill="1" applyBorder="1" applyAlignment="1" applyProtection="1">
      <alignment horizontal="center" vertical="center"/>
      <protection locked="0"/>
    </xf>
    <xf numFmtId="167" fontId="17" fillId="24" borderId="38" xfId="16" applyNumberFormat="1" applyFont="1" applyFill="1" applyBorder="1" applyAlignment="1" applyProtection="1">
      <alignment horizontal="center" vertical="center"/>
      <protection locked="0"/>
    </xf>
    <xf numFmtId="167" fontId="17" fillId="24" borderId="47" xfId="16" applyNumberFormat="1" applyFont="1" applyFill="1" applyBorder="1" applyAlignment="1" applyProtection="1">
      <alignment horizontal="center" vertical="center"/>
      <protection locked="0"/>
    </xf>
    <xf numFmtId="167" fontId="17" fillId="24" borderId="18" xfId="3" applyNumberFormat="1" applyFont="1" applyFill="1" applyBorder="1" applyAlignment="1" applyProtection="1">
      <alignment horizontal="center" vertical="center"/>
      <protection locked="0"/>
    </xf>
    <xf numFmtId="43" fontId="17" fillId="24" borderId="0" xfId="3" applyFont="1" applyFill="1" applyBorder="1" applyAlignment="1" applyProtection="1">
      <alignment vertical="center"/>
      <protection locked="0"/>
    </xf>
    <xf numFmtId="43" fontId="21" fillId="24" borderId="0" xfId="3" applyFont="1" applyFill="1" applyBorder="1" applyAlignment="1" applyProtection="1">
      <alignment vertical="center" wrapText="1"/>
      <protection locked="0"/>
    </xf>
    <xf numFmtId="43" fontId="4" fillId="24" borderId="47" xfId="16" applyFont="1" applyFill="1" applyBorder="1" applyAlignment="1" applyProtection="1">
      <alignment horizontal="center" vertical="center"/>
      <protection locked="0"/>
    </xf>
    <xf numFmtId="43" fontId="4" fillId="24" borderId="44" xfId="16" applyFont="1" applyFill="1" applyBorder="1" applyAlignment="1" applyProtection="1">
      <alignment horizontal="center" vertical="center"/>
      <protection locked="0"/>
    </xf>
    <xf numFmtId="43" fontId="4" fillId="24" borderId="38" xfId="16" applyFont="1" applyFill="1" applyBorder="1" applyAlignment="1" applyProtection="1">
      <alignment horizontal="center" vertical="center"/>
      <protection locked="0"/>
    </xf>
    <xf numFmtId="43" fontId="4" fillId="24" borderId="39" xfId="16" applyFont="1" applyFill="1" applyBorder="1" applyAlignment="1" applyProtection="1">
      <alignment horizontal="center" vertical="center"/>
      <protection locked="0"/>
    </xf>
    <xf numFmtId="43" fontId="4" fillId="24" borderId="18" xfId="16" applyFont="1" applyFill="1" applyBorder="1" applyAlignment="1" applyProtection="1">
      <alignment horizontal="center" vertical="center"/>
      <protection locked="0"/>
    </xf>
    <xf numFmtId="43" fontId="4" fillId="24" borderId="47" xfId="16" applyFont="1" applyFill="1" applyBorder="1" applyAlignment="1" applyProtection="1">
      <alignment horizontal="left" vertical="center"/>
      <protection locked="0"/>
    </xf>
    <xf numFmtId="43" fontId="4" fillId="24" borderId="48" xfId="16" applyFont="1" applyFill="1" applyBorder="1" applyAlignment="1" applyProtection="1">
      <alignment horizontal="center" vertical="center"/>
      <protection locked="0"/>
    </xf>
    <xf numFmtId="43" fontId="4" fillId="24" borderId="49" xfId="16" applyFont="1" applyFill="1" applyBorder="1" applyAlignment="1" applyProtection="1">
      <alignment horizontal="center" vertical="center"/>
      <protection locked="0"/>
    </xf>
    <xf numFmtId="43" fontId="4" fillId="24" borderId="38" xfId="3" applyFont="1" applyFill="1" applyBorder="1" applyAlignment="1" applyProtection="1">
      <alignment vertical="center"/>
      <protection locked="0"/>
    </xf>
    <xf numFmtId="43" fontId="4" fillId="24" borderId="39" xfId="3" applyFont="1" applyFill="1" applyBorder="1" applyAlignment="1" applyProtection="1">
      <alignment vertical="center"/>
      <protection locked="0"/>
    </xf>
    <xf numFmtId="167" fontId="17" fillId="24" borderId="38" xfId="3" applyNumberFormat="1" applyFont="1" applyFill="1" applyBorder="1" applyAlignment="1" applyProtection="1">
      <alignment vertical="center"/>
      <protection locked="0"/>
    </xf>
    <xf numFmtId="167" fontId="17" fillId="24" borderId="39" xfId="3" applyNumberFormat="1" applyFont="1" applyFill="1" applyBorder="1" applyAlignment="1" applyProtection="1">
      <alignment vertical="center"/>
      <protection locked="0"/>
    </xf>
    <xf numFmtId="167" fontId="17" fillId="24" borderId="18" xfId="16" applyNumberFormat="1" applyFont="1" applyFill="1" applyBorder="1" applyAlignment="1" applyProtection="1">
      <alignment horizontal="center" vertical="center"/>
      <protection locked="0"/>
    </xf>
    <xf numFmtId="167" fontId="17" fillId="24" borderId="16" xfId="15" applyNumberFormat="1" applyFont="1" applyFill="1" applyBorder="1" applyAlignment="1" applyProtection="1">
      <alignment horizontal="center" vertical="center" wrapText="1"/>
      <protection locked="0"/>
    </xf>
    <xf numFmtId="167" fontId="17" fillId="24" borderId="105" xfId="16" applyNumberFormat="1" applyFont="1" applyFill="1" applyBorder="1" applyAlignment="1" applyProtection="1">
      <alignment vertical="center" wrapText="1"/>
      <protection locked="0"/>
    </xf>
    <xf numFmtId="167" fontId="17" fillId="24" borderId="107" xfId="16" applyNumberFormat="1" applyFont="1" applyFill="1" applyBorder="1" applyAlignment="1" applyProtection="1">
      <alignment vertical="center" wrapText="1"/>
      <protection locked="0"/>
    </xf>
    <xf numFmtId="167" fontId="17" fillId="24" borderId="106" xfId="16" applyNumberFormat="1" applyFont="1" applyFill="1" applyBorder="1" applyAlignment="1" applyProtection="1">
      <alignment vertical="center" wrapText="1"/>
      <protection locked="0"/>
    </xf>
    <xf numFmtId="167" fontId="17" fillId="24" borderId="110" xfId="0" applyNumberFormat="1" applyFont="1" applyFill="1" applyBorder="1" applyAlignment="1" applyProtection="1">
      <alignment vertical="center" wrapText="1"/>
      <protection locked="0"/>
    </xf>
    <xf numFmtId="0" fontId="17" fillId="24" borderId="0" xfId="0" applyFont="1" applyFill="1" applyAlignment="1" applyProtection="1">
      <alignment vertical="center" wrapText="1"/>
      <protection locked="0"/>
    </xf>
    <xf numFmtId="43" fontId="17" fillId="24" borderId="0" xfId="15" applyFont="1" applyFill="1" applyBorder="1" applyAlignment="1" applyProtection="1">
      <alignment vertical="center" wrapText="1"/>
      <protection locked="0"/>
    </xf>
    <xf numFmtId="167" fontId="17" fillId="24" borderId="333" xfId="15" applyNumberFormat="1" applyFont="1" applyFill="1" applyBorder="1" applyAlignment="1" applyProtection="1">
      <alignment vertical="center" wrapText="1"/>
      <protection locked="0"/>
    </xf>
    <xf numFmtId="167" fontId="17" fillId="24" borderId="332" xfId="16" applyNumberFormat="1" applyFont="1" applyFill="1" applyBorder="1" applyAlignment="1" applyProtection="1">
      <alignment vertical="center" wrapText="1"/>
      <protection locked="0"/>
    </xf>
    <xf numFmtId="43" fontId="4" fillId="24" borderId="0" xfId="16" applyFont="1" applyFill="1" applyBorder="1" applyAlignment="1" applyProtection="1">
      <alignment vertical="center" wrapText="1"/>
      <protection locked="0"/>
    </xf>
    <xf numFmtId="0" fontId="105" fillId="24" borderId="324" xfId="0" applyFont="1" applyFill="1" applyBorder="1" applyAlignment="1" applyProtection="1">
      <alignment horizontal="center" vertical="center"/>
      <protection locked="0"/>
    </xf>
    <xf numFmtId="0" fontId="105" fillId="24" borderId="330" xfId="0" applyFont="1" applyFill="1" applyBorder="1" applyAlignment="1">
      <alignment horizontal="center" vertical="center"/>
    </xf>
    <xf numFmtId="0" fontId="105" fillId="24" borderId="39" xfId="0" applyFont="1" applyFill="1" applyBorder="1" applyAlignment="1" applyProtection="1">
      <alignment horizontal="center" vertical="center"/>
      <protection locked="0"/>
    </xf>
    <xf numFmtId="0" fontId="129" fillId="0" borderId="76" xfId="0" applyFont="1" applyBorder="1"/>
    <xf numFmtId="0" fontId="129" fillId="0" borderId="79" xfId="0" applyFont="1" applyBorder="1"/>
    <xf numFmtId="0" fontId="129" fillId="0" borderId="134" xfId="0" applyFont="1" applyBorder="1"/>
    <xf numFmtId="0" fontId="129" fillId="0" borderId="324" xfId="0" applyFont="1" applyBorder="1" applyAlignment="1" applyProtection="1">
      <alignment horizontal="center" vertical="center"/>
      <protection locked="0"/>
    </xf>
    <xf numFmtId="0" fontId="129" fillId="0" borderId="330" xfId="0" applyFont="1" applyBorder="1" applyAlignment="1" applyProtection="1">
      <alignment horizontal="center" vertical="center"/>
      <protection locked="0"/>
    </xf>
    <xf numFmtId="0" fontId="129" fillId="0" borderId="333" xfId="0" applyFont="1" applyBorder="1" applyAlignment="1" applyProtection="1">
      <alignment horizontal="center" vertical="center"/>
      <protection locked="0"/>
    </xf>
    <xf numFmtId="0" fontId="134" fillId="0" borderId="322" xfId="0" applyFont="1" applyBorder="1" applyAlignment="1" applyProtection="1">
      <alignment horizontal="center" vertical="center"/>
      <protection locked="0"/>
    </xf>
    <xf numFmtId="0" fontId="127" fillId="0" borderId="324" xfId="0" applyFont="1" applyBorder="1" applyAlignment="1" applyProtection="1">
      <alignment horizontal="center" vertical="center"/>
      <protection locked="0"/>
    </xf>
    <xf numFmtId="0" fontId="87" fillId="0" borderId="324" xfId="0" applyFont="1" applyBorder="1" applyAlignment="1">
      <alignment horizontal="center"/>
    </xf>
    <xf numFmtId="0" fontId="106" fillId="0" borderId="330" xfId="0" applyFont="1" applyBorder="1" applyAlignment="1" applyProtection="1">
      <alignment horizontal="center" vertical="center"/>
      <protection locked="0"/>
    </xf>
    <xf numFmtId="0" fontId="106" fillId="0" borderId="324" xfId="0" applyFont="1" applyBorder="1" applyAlignment="1" applyProtection="1">
      <alignment horizontal="center" vertical="center"/>
      <protection locked="0"/>
    </xf>
    <xf numFmtId="0" fontId="141" fillId="24" borderId="342" xfId="2" applyFont="1" applyFill="1" applyBorder="1" applyAlignment="1" applyProtection="1">
      <alignment horizontal="left" vertical="center" wrapText="1"/>
      <protection locked="0"/>
    </xf>
    <xf numFmtId="167" fontId="141" fillId="24" borderId="38" xfId="4" applyNumberFormat="1" applyFont="1" applyFill="1" applyBorder="1" applyAlignment="1" applyProtection="1">
      <alignment horizontal="center" vertical="center"/>
      <protection locked="0"/>
    </xf>
    <xf numFmtId="167" fontId="141" fillId="24" borderId="39" xfId="4" applyNumberFormat="1" applyFont="1" applyFill="1" applyBorder="1" applyAlignment="1" applyProtection="1">
      <alignment horizontal="center" vertical="center"/>
      <protection locked="0"/>
    </xf>
    <xf numFmtId="167" fontId="141" fillId="24" borderId="140" xfId="4" applyNumberFormat="1" applyFont="1" applyFill="1" applyBorder="1" applyAlignment="1" applyProtection="1">
      <alignment horizontal="center" vertical="center"/>
      <protection locked="0"/>
    </xf>
    <xf numFmtId="167" fontId="141" fillId="24" borderId="324" xfId="4" applyNumberFormat="1" applyFont="1" applyFill="1" applyBorder="1" applyAlignment="1" applyProtection="1">
      <alignment horizontal="center" vertical="center"/>
      <protection locked="0"/>
    </xf>
    <xf numFmtId="167" fontId="94" fillId="24" borderId="86" xfId="2" applyNumberFormat="1" applyFont="1" applyFill="1" applyBorder="1" applyAlignment="1" applyProtection="1">
      <alignment vertical="center"/>
      <protection locked="0"/>
    </xf>
    <xf numFmtId="0" fontId="129" fillId="0" borderId="330" xfId="0" applyFont="1" applyBorder="1" applyAlignment="1" applyProtection="1">
      <alignment vertical="center"/>
      <protection locked="0"/>
    </xf>
    <xf numFmtId="0" fontId="129" fillId="0" borderId="322" xfId="0" applyFont="1" applyBorder="1" applyAlignment="1" applyProtection="1">
      <alignment horizontal="center" vertical="center"/>
      <protection locked="0"/>
    </xf>
    <xf numFmtId="0" fontId="127" fillId="0" borderId="330" xfId="0" applyFont="1" applyBorder="1" applyAlignment="1" applyProtection="1">
      <alignment horizontal="center" vertical="center"/>
      <protection locked="0"/>
    </xf>
    <xf numFmtId="0" fontId="141" fillId="24" borderId="323" xfId="2" applyFont="1" applyFill="1" applyBorder="1" applyAlignment="1" applyProtection="1">
      <alignment horizontal="left" vertical="center" wrapText="1"/>
      <protection locked="0"/>
    </xf>
    <xf numFmtId="0" fontId="94" fillId="24" borderId="0" xfId="2" applyFont="1" applyFill="1" applyAlignment="1" applyProtection="1">
      <alignment horizontal="left" vertical="center" wrapText="1"/>
      <protection locked="0"/>
    </xf>
    <xf numFmtId="43" fontId="94" fillId="24" borderId="0" xfId="4" applyFont="1" applyFill="1" applyBorder="1" applyAlignment="1" applyProtection="1">
      <alignment horizontal="center" vertical="center"/>
      <protection locked="0"/>
    </xf>
    <xf numFmtId="43" fontId="94" fillId="24" borderId="47" xfId="4" applyFont="1" applyFill="1" applyBorder="1" applyAlignment="1" applyProtection="1">
      <alignment horizontal="center" vertical="center"/>
      <protection locked="0"/>
    </xf>
    <xf numFmtId="43" fontId="94" fillId="24" borderId="48" xfId="4" applyFont="1" applyFill="1" applyBorder="1" applyAlignment="1" applyProtection="1">
      <alignment horizontal="center" vertical="center"/>
      <protection locked="0"/>
    </xf>
    <xf numFmtId="43" fontId="94" fillId="24" borderId="44" xfId="4" applyFont="1" applyFill="1" applyBorder="1" applyAlignment="1" applyProtection="1">
      <alignment horizontal="center" vertical="center"/>
      <protection locked="0"/>
    </xf>
    <xf numFmtId="0" fontId="94" fillId="24" borderId="137" xfId="2" applyFont="1" applyFill="1" applyBorder="1" applyAlignment="1" applyProtection="1">
      <alignment vertical="center"/>
      <protection locked="0"/>
    </xf>
    <xf numFmtId="0" fontId="94" fillId="24" borderId="37" xfId="2" applyFont="1" applyFill="1" applyBorder="1" applyAlignment="1" applyProtection="1">
      <alignment horizontal="left" vertical="center" wrapText="1"/>
      <protection locked="0"/>
    </xf>
    <xf numFmtId="43" fontId="94" fillId="24" borderId="38" xfId="4" applyFont="1" applyFill="1" applyBorder="1" applyAlignment="1" applyProtection="1">
      <alignment horizontal="center" vertical="center"/>
      <protection locked="0"/>
    </xf>
    <xf numFmtId="43" fontId="94" fillId="24" borderId="39" xfId="4" applyFont="1" applyFill="1" applyBorder="1" applyAlignment="1" applyProtection="1">
      <alignment horizontal="center" vertical="center"/>
      <protection locked="0"/>
    </xf>
    <xf numFmtId="43" fontId="94" fillId="24" borderId="140" xfId="4" applyFont="1" applyFill="1" applyBorder="1" applyAlignment="1" applyProtection="1">
      <alignment horizontal="center" vertical="center"/>
      <protection locked="0"/>
    </xf>
    <xf numFmtId="0" fontId="129" fillId="0" borderId="324" xfId="0" applyFont="1" applyBorder="1" applyAlignment="1" applyProtection="1">
      <alignment vertical="center"/>
      <protection locked="0"/>
    </xf>
    <xf numFmtId="0" fontId="134" fillId="0" borderId="333" xfId="0" applyFont="1" applyBorder="1" applyAlignment="1" applyProtection="1">
      <alignment horizontal="center" vertical="center"/>
      <protection locked="0"/>
    </xf>
    <xf numFmtId="0" fontId="105" fillId="0" borderId="319" xfId="0" applyFont="1" applyBorder="1" applyAlignment="1" applyProtection="1">
      <alignment horizontal="center" vertical="center"/>
      <protection locked="0"/>
    </xf>
    <xf numFmtId="0" fontId="105" fillId="0" borderId="324" xfId="0" applyFont="1" applyBorder="1" applyAlignment="1" applyProtection="1">
      <alignment horizontal="center" vertical="center"/>
      <protection locked="0"/>
    </xf>
    <xf numFmtId="0" fontId="134" fillId="46" borderId="324" xfId="0" applyFont="1" applyFill="1" applyBorder="1" applyAlignment="1" applyProtection="1">
      <alignment horizontal="center" vertical="center"/>
      <protection locked="0"/>
    </xf>
    <xf numFmtId="0" fontId="134" fillId="26" borderId="324" xfId="0" applyFont="1" applyFill="1" applyBorder="1" applyAlignment="1" applyProtection="1">
      <alignment vertical="center"/>
      <protection locked="0"/>
    </xf>
    <xf numFmtId="0" fontId="17" fillId="56" borderId="0" xfId="2" applyFont="1" applyFill="1" applyProtection="1">
      <protection locked="0"/>
    </xf>
    <xf numFmtId="0" fontId="4" fillId="71" borderId="276" xfId="2" applyFont="1" applyFill="1" applyBorder="1" applyAlignment="1" applyProtection="1">
      <alignment horizontal="left"/>
      <protection locked="0"/>
    </xf>
    <xf numFmtId="0" fontId="4" fillId="71" borderId="0" xfId="2" applyFont="1" applyFill="1" applyAlignment="1" applyProtection="1">
      <alignment horizontal="left"/>
      <protection locked="0"/>
    </xf>
    <xf numFmtId="0" fontId="66" fillId="71" borderId="276" xfId="2" applyFont="1" applyFill="1" applyBorder="1" applyAlignment="1" applyProtection="1">
      <alignment horizontal="left"/>
      <protection locked="0"/>
    </xf>
    <xf numFmtId="0" fontId="66" fillId="71" borderId="277" xfId="2" applyFont="1" applyFill="1" applyBorder="1" applyAlignment="1" applyProtection="1">
      <alignment horizontal="left"/>
      <protection locked="0"/>
    </xf>
    <xf numFmtId="0" fontId="6" fillId="71" borderId="0" xfId="2" applyFont="1" applyFill="1" applyAlignment="1" applyProtection="1">
      <alignment horizontal="left"/>
      <protection locked="0"/>
    </xf>
    <xf numFmtId="0" fontId="6" fillId="71" borderId="315" xfId="2" applyFont="1" applyFill="1" applyBorder="1" applyAlignment="1" applyProtection="1">
      <alignment horizontal="left"/>
      <protection locked="0"/>
    </xf>
    <xf numFmtId="0" fontId="6" fillId="71" borderId="0" xfId="2" applyFont="1" applyFill="1" applyAlignment="1" applyProtection="1">
      <alignment vertical="center"/>
      <protection locked="0"/>
    </xf>
    <xf numFmtId="0" fontId="6" fillId="71" borderId="315" xfId="2" applyFont="1" applyFill="1" applyBorder="1" applyAlignment="1" applyProtection="1">
      <alignment vertical="center"/>
      <protection locked="0"/>
    </xf>
    <xf numFmtId="0" fontId="129" fillId="71" borderId="298" xfId="0" applyFont="1" applyFill="1" applyBorder="1" applyAlignment="1">
      <alignment horizontal="center" vertical="center"/>
    </xf>
    <xf numFmtId="0" fontId="129" fillId="71" borderId="258" xfId="0" applyFont="1" applyFill="1" applyBorder="1" applyAlignment="1">
      <alignment horizontal="center" vertical="center"/>
    </xf>
    <xf numFmtId="0" fontId="12" fillId="71" borderId="34" xfId="2" applyFont="1" applyFill="1" applyBorder="1" applyAlignment="1" applyProtection="1">
      <alignment horizontal="center" vertical="center"/>
      <protection locked="0"/>
    </xf>
    <xf numFmtId="0" fontId="12" fillId="71" borderId="337" xfId="2" applyFont="1" applyFill="1" applyBorder="1" applyAlignment="1" applyProtection="1">
      <alignment horizontal="center" vertical="center"/>
      <protection locked="0"/>
    </xf>
    <xf numFmtId="0" fontId="134" fillId="71" borderId="108" xfId="0" applyFont="1" applyFill="1" applyBorder="1" applyAlignment="1" applyProtection="1">
      <alignment horizontal="right"/>
      <protection locked="0"/>
    </xf>
    <xf numFmtId="0" fontId="134" fillId="71" borderId="356" xfId="0" applyFont="1" applyFill="1" applyBorder="1" applyAlignment="1" applyProtection="1">
      <alignment horizontal="right"/>
      <protection locked="0"/>
    </xf>
    <xf numFmtId="167" fontId="136" fillId="71" borderId="59" xfId="3" applyNumberFormat="1" applyFont="1" applyFill="1" applyBorder="1" applyAlignment="1" applyProtection="1">
      <alignment horizontal="right" vertical="center" wrapText="1"/>
      <protection locked="0"/>
    </xf>
    <xf numFmtId="167" fontId="136" fillId="71" borderId="336" xfId="3" applyNumberFormat="1" applyFont="1" applyFill="1" applyBorder="1" applyAlignment="1" applyProtection="1">
      <alignment horizontal="right" vertical="center" wrapText="1"/>
      <protection locked="0"/>
    </xf>
    <xf numFmtId="167" fontId="141" fillId="71" borderId="123" xfId="3" applyNumberFormat="1" applyFont="1" applyFill="1" applyBorder="1" applyAlignment="1" applyProtection="1">
      <alignment horizontal="right" vertical="center"/>
      <protection locked="0"/>
    </xf>
    <xf numFmtId="167" fontId="141" fillId="71" borderId="318" xfId="3" applyNumberFormat="1" applyFont="1" applyFill="1" applyBorder="1" applyAlignment="1" applyProtection="1">
      <alignment horizontal="right" vertical="center"/>
      <protection locked="0"/>
    </xf>
    <xf numFmtId="0" fontId="129" fillId="71" borderId="108" xfId="0" applyFont="1" applyFill="1" applyBorder="1" applyAlignment="1" applyProtection="1">
      <alignment horizontal="center"/>
      <protection locked="0"/>
    </xf>
    <xf numFmtId="0" fontId="134" fillId="71" borderId="108" xfId="0" applyFont="1" applyFill="1" applyBorder="1" applyAlignment="1" applyProtection="1">
      <alignment horizontal="center"/>
      <protection locked="0"/>
    </xf>
    <xf numFmtId="167" fontId="95" fillId="71" borderId="123" xfId="8" applyNumberFormat="1" applyFont="1" applyFill="1" applyBorder="1" applyAlignment="1" applyProtection="1">
      <alignment horizontal="center" vertical="center"/>
      <protection locked="0"/>
    </xf>
    <xf numFmtId="167" fontId="95" fillId="71" borderId="318" xfId="8" applyNumberFormat="1" applyFont="1" applyFill="1" applyBorder="1" applyAlignment="1" applyProtection="1">
      <alignment horizontal="center" vertical="center"/>
      <protection locked="0"/>
    </xf>
    <xf numFmtId="167" fontId="136" fillId="71" borderId="111" xfId="3" applyNumberFormat="1" applyFont="1" applyFill="1" applyBorder="1" applyAlignment="1" applyProtection="1">
      <alignment horizontal="right" vertical="center" wrapText="1"/>
      <protection locked="0"/>
    </xf>
    <xf numFmtId="167" fontId="136" fillId="71" borderId="344" xfId="3" applyNumberFormat="1" applyFont="1" applyFill="1" applyBorder="1" applyAlignment="1" applyProtection="1">
      <alignment horizontal="right" vertical="center" wrapText="1"/>
      <protection locked="0"/>
    </xf>
    <xf numFmtId="0" fontId="134" fillId="71" borderId="108" xfId="0" applyFont="1" applyFill="1" applyBorder="1" applyAlignment="1" applyProtection="1">
      <alignment horizontal="right" vertical="center"/>
      <protection locked="0"/>
    </xf>
    <xf numFmtId="0" fontId="134" fillId="71" borderId="108" xfId="0" applyFont="1" applyFill="1" applyBorder="1" applyProtection="1">
      <protection locked="0"/>
    </xf>
    <xf numFmtId="0" fontId="134" fillId="71" borderId="356" xfId="0" applyFont="1" applyFill="1" applyBorder="1" applyProtection="1">
      <protection locked="0"/>
    </xf>
    <xf numFmtId="0" fontId="129" fillId="71" borderId="356" xfId="0" applyFont="1" applyFill="1" applyBorder="1" applyAlignment="1" applyProtection="1">
      <alignment horizontal="center"/>
      <protection locked="0"/>
    </xf>
    <xf numFmtId="0" fontId="134" fillId="71" borderId="356" xfId="0" applyFont="1" applyFill="1" applyBorder="1" applyAlignment="1" applyProtection="1">
      <alignment horizontal="center"/>
      <protection locked="0"/>
    </xf>
    <xf numFmtId="167" fontId="12" fillId="71" borderId="324" xfId="2" applyNumberFormat="1" applyFont="1" applyFill="1" applyBorder="1" applyAlignment="1" applyProtection="1">
      <alignment horizontal="center" vertical="center"/>
      <protection locked="0"/>
    </xf>
    <xf numFmtId="167" fontId="12" fillId="71" borderId="320" xfId="2" applyNumberFormat="1" applyFont="1" applyFill="1" applyBorder="1" applyAlignment="1" applyProtection="1">
      <alignment horizontal="center" vertical="center"/>
      <protection locked="0"/>
    </xf>
    <xf numFmtId="167" fontId="95" fillId="71" borderId="324" xfId="3" applyNumberFormat="1" applyFont="1" applyFill="1" applyBorder="1" applyAlignment="1" applyProtection="1">
      <alignment horizontal="right" vertical="center"/>
      <protection locked="0"/>
    </xf>
    <xf numFmtId="167" fontId="95" fillId="71" borderId="320" xfId="3" applyNumberFormat="1" applyFont="1" applyFill="1" applyBorder="1" applyAlignment="1" applyProtection="1">
      <alignment horizontal="right" vertical="center"/>
      <protection locked="0"/>
    </xf>
    <xf numFmtId="0" fontId="197" fillId="71" borderId="356" xfId="0" applyFont="1" applyFill="1" applyBorder="1" applyAlignment="1" applyProtection="1">
      <alignment horizontal="right"/>
      <protection locked="0"/>
    </xf>
    <xf numFmtId="167" fontId="12" fillId="71" borderId="330" xfId="2" applyNumberFormat="1" applyFont="1" applyFill="1" applyBorder="1" applyAlignment="1" applyProtection="1">
      <alignment horizontal="center" vertical="center"/>
      <protection locked="0"/>
    </xf>
    <xf numFmtId="167" fontId="12" fillId="71" borderId="331" xfId="2" applyNumberFormat="1" applyFont="1" applyFill="1" applyBorder="1" applyAlignment="1" applyProtection="1">
      <alignment horizontal="center" vertical="center"/>
      <protection locked="0"/>
    </xf>
    <xf numFmtId="0" fontId="134" fillId="71" borderId="108" xfId="0" applyFont="1" applyFill="1" applyBorder="1" applyAlignment="1" applyProtection="1">
      <alignment horizontal="center" vertical="center"/>
      <protection locked="0"/>
    </xf>
    <xf numFmtId="0" fontId="134" fillId="71" borderId="356" xfId="0" applyFont="1" applyFill="1" applyBorder="1" applyAlignment="1" applyProtection="1">
      <alignment horizontal="center" vertical="center"/>
      <protection locked="0"/>
    </xf>
    <xf numFmtId="167" fontId="95" fillId="71" borderId="123" xfId="3" applyNumberFormat="1" applyFont="1" applyFill="1" applyBorder="1" applyAlignment="1" applyProtection="1">
      <alignment horizontal="right" vertical="center"/>
      <protection locked="0"/>
    </xf>
    <xf numFmtId="167" fontId="95" fillId="71" borderId="318" xfId="3" applyNumberFormat="1" applyFont="1" applyFill="1" applyBorder="1" applyAlignment="1" applyProtection="1">
      <alignment horizontal="right" vertical="center"/>
      <protection locked="0"/>
    </xf>
    <xf numFmtId="167" fontId="143" fillId="71" borderId="162" xfId="3" applyNumberFormat="1" applyFont="1" applyFill="1" applyBorder="1" applyAlignment="1" applyProtection="1">
      <alignment horizontal="right" vertical="center"/>
      <protection locked="0"/>
    </xf>
    <xf numFmtId="167" fontId="143" fillId="71" borderId="175" xfId="3" applyNumberFormat="1" applyFont="1" applyFill="1" applyBorder="1" applyAlignment="1" applyProtection="1">
      <alignment horizontal="right" vertical="center"/>
      <protection locked="0"/>
    </xf>
    <xf numFmtId="167" fontId="17" fillId="71" borderId="41" xfId="3" applyNumberFormat="1" applyFont="1" applyFill="1" applyBorder="1" applyAlignment="1" applyProtection="1">
      <alignment vertical="center"/>
      <protection locked="0"/>
    </xf>
    <xf numFmtId="167" fontId="17" fillId="71" borderId="48" xfId="3" applyNumberFormat="1" applyFont="1" applyFill="1" applyBorder="1" applyProtection="1">
      <protection locked="0"/>
    </xf>
    <xf numFmtId="43" fontId="17" fillId="71" borderId="0" xfId="3" applyFont="1" applyFill="1" applyProtection="1">
      <protection locked="0"/>
    </xf>
    <xf numFmtId="0" fontId="17" fillId="71" borderId="0" xfId="2" applyFont="1" applyFill="1" applyProtection="1">
      <protection locked="0"/>
    </xf>
    <xf numFmtId="0" fontId="9" fillId="71" borderId="58" xfId="2" applyFont="1" applyFill="1" applyBorder="1" applyAlignment="1" applyProtection="1">
      <alignment horizontal="center" wrapText="1"/>
      <protection locked="0"/>
    </xf>
    <xf numFmtId="167" fontId="141" fillId="71" borderId="38" xfId="4" applyNumberFormat="1" applyFont="1" applyFill="1" applyBorder="1" applyAlignment="1" applyProtection="1">
      <alignment horizontal="center" vertical="center"/>
      <protection locked="0"/>
    </xf>
    <xf numFmtId="167" fontId="95" fillId="71" borderId="23" xfId="4" applyNumberFormat="1" applyFont="1" applyFill="1" applyBorder="1" applyAlignment="1" applyProtection="1">
      <alignment horizontal="right" vertical="center"/>
      <protection locked="0"/>
    </xf>
    <xf numFmtId="167" fontId="135" fillId="71" borderId="0" xfId="2" applyNumberFormat="1" applyFont="1" applyFill="1" applyAlignment="1" applyProtection="1">
      <alignment horizontal="right" vertical="center"/>
      <protection locked="0"/>
    </xf>
    <xf numFmtId="167" fontId="141" fillId="71" borderId="34" xfId="2" applyNumberFormat="1" applyFont="1" applyFill="1" applyBorder="1" applyAlignment="1" applyProtection="1">
      <alignment horizontal="right" vertical="center"/>
      <protection locked="0"/>
    </xf>
    <xf numFmtId="167" fontId="95" fillId="71" borderId="24" xfId="4" applyNumberFormat="1" applyFont="1" applyFill="1" applyBorder="1" applyAlignment="1" applyProtection="1">
      <alignment horizontal="right" vertical="center"/>
      <protection locked="0"/>
    </xf>
    <xf numFmtId="167" fontId="143" fillId="71" borderId="161" xfId="4" applyNumberFormat="1" applyFont="1" applyFill="1" applyBorder="1" applyAlignment="1" applyProtection="1">
      <alignment horizontal="right" vertical="center"/>
      <protection locked="0"/>
    </xf>
    <xf numFmtId="0" fontId="135" fillId="71" borderId="0" xfId="2" applyFont="1" applyFill="1" applyAlignment="1" applyProtection="1">
      <alignment horizontal="right" vertical="center"/>
      <protection locked="0"/>
    </xf>
    <xf numFmtId="0" fontId="12" fillId="71" borderId="0" xfId="2" applyFont="1" applyFill="1" applyProtection="1">
      <protection locked="0"/>
    </xf>
    <xf numFmtId="0" fontId="12" fillId="71" borderId="32" xfId="2" applyFont="1" applyFill="1" applyBorder="1" applyProtection="1">
      <protection locked="0"/>
    </xf>
    <xf numFmtId="0" fontId="6" fillId="71" borderId="7" xfId="2" applyFont="1" applyFill="1" applyBorder="1" applyAlignment="1" applyProtection="1">
      <alignment vertical="center"/>
      <protection locked="0"/>
    </xf>
    <xf numFmtId="0" fontId="4" fillId="71" borderId="76" xfId="2" applyFont="1" applyFill="1" applyBorder="1" applyAlignment="1" applyProtection="1">
      <alignment horizontal="center"/>
      <protection locked="0"/>
    </xf>
    <xf numFmtId="0" fontId="9" fillId="71" borderId="38" xfId="2" applyFont="1" applyFill="1" applyBorder="1" applyAlignment="1" applyProtection="1">
      <alignment horizontal="center" wrapText="1"/>
      <protection locked="0"/>
    </xf>
    <xf numFmtId="0" fontId="127" fillId="71" borderId="324" xfId="0" applyFont="1" applyFill="1" applyBorder="1" applyAlignment="1" applyProtection="1">
      <alignment horizontal="center" vertical="center"/>
      <protection locked="0"/>
    </xf>
    <xf numFmtId="0" fontId="3" fillId="71" borderId="0" xfId="2" applyFill="1" applyProtection="1">
      <protection locked="0"/>
    </xf>
    <xf numFmtId="0" fontId="93" fillId="71" borderId="0" xfId="2" applyFont="1" applyFill="1" applyProtection="1">
      <protection locked="0"/>
    </xf>
    <xf numFmtId="0" fontId="9" fillId="71" borderId="59" xfId="2" applyFont="1" applyFill="1" applyBorder="1" applyAlignment="1" applyProtection="1">
      <alignment horizontal="center" wrapText="1"/>
      <protection locked="0"/>
    </xf>
    <xf numFmtId="0" fontId="9" fillId="71" borderId="336" xfId="2" applyFont="1" applyFill="1" applyBorder="1" applyAlignment="1" applyProtection="1">
      <alignment horizontal="center" wrapText="1"/>
      <protection locked="0"/>
    </xf>
    <xf numFmtId="0" fontId="141" fillId="71" borderId="34" xfId="2" applyFont="1" applyFill="1" applyBorder="1" applyAlignment="1" applyProtection="1">
      <alignment horizontal="right" vertical="center"/>
      <protection locked="0"/>
    </xf>
    <xf numFmtId="0" fontId="141" fillId="71" borderId="102" xfId="2" applyFont="1" applyFill="1" applyBorder="1" applyAlignment="1" applyProtection="1">
      <alignment horizontal="right" vertical="center"/>
      <protection locked="0"/>
    </xf>
    <xf numFmtId="0" fontId="143" fillId="71" borderId="34" xfId="2" applyFont="1" applyFill="1" applyBorder="1" applyAlignment="1" applyProtection="1">
      <alignment horizontal="right" vertical="center"/>
      <protection locked="0"/>
    </xf>
    <xf numFmtId="0" fontId="141" fillId="71" borderId="337" xfId="2" applyFont="1" applyFill="1" applyBorder="1" applyAlignment="1" applyProtection="1">
      <alignment horizontal="right" vertical="center"/>
      <protection locked="0"/>
    </xf>
    <xf numFmtId="167" fontId="135" fillId="71" borderId="315" xfId="2" applyNumberFormat="1" applyFont="1" applyFill="1" applyBorder="1" applyAlignment="1" applyProtection="1">
      <alignment horizontal="right" vertical="center"/>
      <protection locked="0"/>
    </xf>
    <xf numFmtId="167" fontId="143" fillId="71" borderId="34" xfId="2" applyNumberFormat="1" applyFont="1" applyFill="1" applyBorder="1" applyAlignment="1" applyProtection="1">
      <alignment horizontal="right" vertical="center"/>
      <protection locked="0"/>
    </xf>
    <xf numFmtId="167" fontId="141" fillId="71" borderId="337" xfId="2" applyNumberFormat="1" applyFont="1" applyFill="1" applyBorder="1" applyAlignment="1" applyProtection="1">
      <alignment horizontal="right" vertical="center"/>
      <protection locked="0"/>
    </xf>
    <xf numFmtId="0" fontId="127" fillId="71" borderId="39" xfId="0" applyFont="1" applyFill="1" applyBorder="1" applyAlignment="1" applyProtection="1">
      <alignment horizontal="center" vertical="center"/>
      <protection locked="0"/>
    </xf>
    <xf numFmtId="167" fontId="95" fillId="71" borderId="328" xfId="4" applyNumberFormat="1" applyFont="1" applyFill="1" applyBorder="1" applyAlignment="1" applyProtection="1">
      <alignment horizontal="right" vertical="center"/>
      <protection locked="0"/>
    </xf>
    <xf numFmtId="167" fontId="95" fillId="71" borderId="326" xfId="4" applyNumberFormat="1" applyFont="1" applyFill="1" applyBorder="1" applyAlignment="1" applyProtection="1">
      <alignment horizontal="right" vertical="center"/>
      <protection locked="0"/>
    </xf>
    <xf numFmtId="167" fontId="95" fillId="71" borderId="327" xfId="4" applyNumberFormat="1" applyFont="1" applyFill="1" applyBorder="1" applyAlignment="1" applyProtection="1">
      <alignment horizontal="right" vertical="center"/>
      <protection locked="0"/>
    </xf>
    <xf numFmtId="167" fontId="141" fillId="71" borderId="319" xfId="4" applyNumberFormat="1" applyFont="1" applyFill="1" applyBorder="1" applyAlignment="1" applyProtection="1">
      <alignment horizontal="center" vertical="center"/>
      <protection locked="0"/>
    </xf>
    <xf numFmtId="167" fontId="141" fillId="71" borderId="324" xfId="4" applyNumberFormat="1" applyFont="1" applyFill="1" applyBorder="1" applyAlignment="1" applyProtection="1">
      <alignment horizontal="center" vertical="center"/>
      <protection locked="0"/>
    </xf>
    <xf numFmtId="167" fontId="141" fillId="71" borderId="320" xfId="4" applyNumberFormat="1" applyFont="1" applyFill="1" applyBorder="1" applyAlignment="1" applyProtection="1">
      <alignment horizontal="center" vertical="center"/>
      <protection locked="0"/>
    </xf>
    <xf numFmtId="167" fontId="141" fillId="71" borderId="58" xfId="4" applyNumberFormat="1" applyFont="1" applyFill="1" applyBorder="1" applyAlignment="1" applyProtection="1">
      <alignment horizontal="center" vertical="center"/>
      <protection locked="0"/>
    </xf>
    <xf numFmtId="167" fontId="141" fillId="71" borderId="59" xfId="4" applyNumberFormat="1" applyFont="1" applyFill="1" applyBorder="1" applyAlignment="1" applyProtection="1">
      <alignment horizontal="center" vertical="center"/>
      <protection locked="0"/>
    </xf>
    <xf numFmtId="167" fontId="141" fillId="71" borderId="336" xfId="4" applyNumberFormat="1" applyFont="1" applyFill="1" applyBorder="1" applyAlignment="1" applyProtection="1">
      <alignment horizontal="center" vertical="center"/>
      <protection locked="0"/>
    </xf>
    <xf numFmtId="167" fontId="95" fillId="71" borderId="61" xfId="4" applyNumberFormat="1" applyFont="1" applyFill="1" applyBorder="1" applyAlignment="1" applyProtection="1">
      <alignment horizontal="right" vertical="center"/>
      <protection locked="0"/>
    </xf>
    <xf numFmtId="167" fontId="143" fillId="71" borderId="127" xfId="4" applyNumberFormat="1" applyFont="1" applyFill="1" applyBorder="1" applyAlignment="1" applyProtection="1">
      <alignment horizontal="right" vertical="center"/>
      <protection locked="0"/>
    </xf>
    <xf numFmtId="167" fontId="143" fillId="71" borderId="162" xfId="4" applyNumberFormat="1" applyFont="1" applyFill="1" applyBorder="1" applyAlignment="1" applyProtection="1">
      <alignment horizontal="right" vertical="center"/>
      <protection locked="0"/>
    </xf>
    <xf numFmtId="167" fontId="143" fillId="71" borderId="175" xfId="4" applyNumberFormat="1" applyFont="1" applyFill="1" applyBorder="1" applyAlignment="1" applyProtection="1">
      <alignment horizontal="right" vertical="center"/>
      <protection locked="0"/>
    </xf>
    <xf numFmtId="0" fontId="12" fillId="71" borderId="44" xfId="2" applyFont="1" applyFill="1" applyBorder="1" applyProtection="1">
      <protection locked="0"/>
    </xf>
    <xf numFmtId="0" fontId="12" fillId="71" borderId="47" xfId="2" applyFont="1" applyFill="1" applyBorder="1" applyProtection="1">
      <protection locked="0"/>
    </xf>
    <xf numFmtId="0" fontId="12" fillId="71" borderId="99" xfId="2" applyFont="1" applyFill="1" applyBorder="1" applyProtection="1">
      <protection locked="0"/>
    </xf>
    <xf numFmtId="0" fontId="12" fillId="71" borderId="127" xfId="2" applyFont="1" applyFill="1" applyBorder="1" applyProtection="1">
      <protection locked="0"/>
    </xf>
    <xf numFmtId="0" fontId="17" fillId="71" borderId="0" xfId="2" applyFont="1" applyFill="1" applyAlignment="1" applyProtection="1">
      <alignment vertical="center"/>
      <protection locked="0"/>
    </xf>
    <xf numFmtId="0" fontId="6" fillId="71" borderId="0" xfId="2" applyFont="1" applyFill="1" applyAlignment="1" applyProtection="1">
      <alignment horizontal="left" vertical="center"/>
      <protection locked="0"/>
    </xf>
    <xf numFmtId="0" fontId="9" fillId="71" borderId="56" xfId="2" applyFont="1" applyFill="1" applyBorder="1" applyAlignment="1" applyProtection="1">
      <alignment horizontal="center" textRotation="90" wrapText="1"/>
      <protection locked="0"/>
    </xf>
    <xf numFmtId="0" fontId="9" fillId="71" borderId="85" xfId="2" applyFont="1" applyFill="1" applyBorder="1" applyAlignment="1" applyProtection="1">
      <alignment horizontal="center" textRotation="90" wrapText="1"/>
      <protection locked="0"/>
    </xf>
    <xf numFmtId="0" fontId="129" fillId="71" borderId="134" xfId="0" applyFont="1" applyFill="1" applyBorder="1" applyAlignment="1">
      <alignment horizontal="center" vertical="center"/>
    </xf>
    <xf numFmtId="0" fontId="134" fillId="71" borderId="38" xfId="0" applyFont="1" applyFill="1" applyBorder="1" applyAlignment="1" applyProtection="1">
      <alignment vertical="center"/>
      <protection locked="0"/>
    </xf>
    <xf numFmtId="0" fontId="134" fillId="71" borderId="322" xfId="0" applyFont="1" applyFill="1" applyBorder="1" applyAlignment="1" applyProtection="1">
      <alignment vertical="center"/>
      <protection locked="0"/>
    </xf>
    <xf numFmtId="0" fontId="134" fillId="71" borderId="320" xfId="0" applyFont="1" applyFill="1" applyBorder="1" applyAlignment="1" applyProtection="1">
      <alignment vertical="center"/>
      <protection locked="0"/>
    </xf>
    <xf numFmtId="0" fontId="127" fillId="71" borderId="38" xfId="0" applyFont="1" applyFill="1" applyBorder="1" applyAlignment="1" applyProtection="1">
      <alignment vertical="center"/>
      <protection locked="0"/>
    </xf>
    <xf numFmtId="0" fontId="127" fillId="71" borderId="320" xfId="0" applyFont="1" applyFill="1" applyBorder="1" applyAlignment="1" applyProtection="1">
      <alignment vertical="center"/>
      <protection locked="0"/>
    </xf>
    <xf numFmtId="167" fontId="95" fillId="71" borderId="23" xfId="3" applyNumberFormat="1" applyFont="1" applyFill="1" applyBorder="1" applyAlignment="1" applyProtection="1">
      <alignment horizontal="right" vertical="center"/>
      <protection locked="0"/>
    </xf>
    <xf numFmtId="167" fontId="95" fillId="71" borderId="329" xfId="3" applyNumberFormat="1" applyFont="1" applyFill="1" applyBorder="1" applyAlignment="1" applyProtection="1">
      <alignment horizontal="right" vertical="center"/>
      <protection locked="0"/>
    </xf>
    <xf numFmtId="167" fontId="135" fillId="71" borderId="0" xfId="3" applyNumberFormat="1" applyFont="1" applyFill="1" applyBorder="1" applyAlignment="1" applyProtection="1">
      <alignment horizontal="right" vertical="center"/>
      <protection locked="0"/>
    </xf>
    <xf numFmtId="0" fontId="134" fillId="71" borderId="38" xfId="0" applyFont="1" applyFill="1" applyBorder="1" applyAlignment="1" applyProtection="1">
      <alignment horizontal="center" vertical="center"/>
      <protection locked="0"/>
    </xf>
    <xf numFmtId="0" fontId="134" fillId="71" borderId="322" xfId="0" applyFont="1" applyFill="1" applyBorder="1" applyAlignment="1" applyProtection="1">
      <alignment horizontal="center" vertical="center"/>
      <protection locked="0"/>
    </xf>
    <xf numFmtId="0" fontId="129" fillId="71" borderId="38" xfId="0" applyFont="1" applyFill="1" applyBorder="1" applyAlignment="1" applyProtection="1">
      <alignment vertical="center"/>
      <protection locked="0"/>
    </xf>
    <xf numFmtId="0" fontId="129" fillId="71" borderId="322" xfId="0" applyFont="1" applyFill="1" applyBorder="1" applyAlignment="1" applyProtection="1">
      <alignment vertical="center"/>
      <protection locked="0"/>
    </xf>
    <xf numFmtId="167" fontId="95" fillId="71" borderId="303" xfId="3" applyNumberFormat="1" applyFont="1" applyFill="1" applyBorder="1" applyAlignment="1" applyProtection="1">
      <alignment horizontal="right" vertical="center"/>
      <protection locked="0"/>
    </xf>
    <xf numFmtId="167" fontId="95" fillId="71" borderId="100" xfId="3" applyNumberFormat="1" applyFont="1" applyFill="1" applyBorder="1" applyAlignment="1" applyProtection="1">
      <alignment horizontal="right" vertical="center"/>
      <protection locked="0"/>
    </xf>
    <xf numFmtId="167" fontId="141" fillId="71" borderId="34" xfId="3" applyNumberFormat="1" applyFont="1" applyFill="1" applyBorder="1" applyAlignment="1" applyProtection="1">
      <alignment horizontal="right" vertical="center"/>
      <protection locked="0"/>
    </xf>
    <xf numFmtId="167" fontId="141" fillId="71" borderId="38" xfId="3" applyNumberFormat="1" applyFont="1" applyFill="1" applyBorder="1" applyAlignment="1" applyProtection="1">
      <alignment horizontal="right" vertical="center"/>
      <protection locked="0"/>
    </xf>
    <xf numFmtId="167" fontId="141" fillId="71" borderId="322" xfId="3" applyNumberFormat="1" applyFont="1" applyFill="1" applyBorder="1" applyAlignment="1" applyProtection="1">
      <alignment horizontal="right" vertical="center"/>
      <protection locked="0"/>
    </xf>
    <xf numFmtId="0" fontId="12" fillId="71" borderId="0" xfId="2" applyFont="1" applyFill="1" applyAlignment="1" applyProtection="1">
      <alignment vertical="center"/>
      <protection locked="0"/>
    </xf>
    <xf numFmtId="167" fontId="141" fillId="71" borderId="56" xfId="3" applyNumberFormat="1" applyFont="1" applyFill="1" applyBorder="1" applyAlignment="1" applyProtection="1">
      <alignment horizontal="right" vertical="center"/>
      <protection locked="0"/>
    </xf>
    <xf numFmtId="167" fontId="141" fillId="71" borderId="85" xfId="3" applyNumberFormat="1" applyFont="1" applyFill="1" applyBorder="1" applyAlignment="1" applyProtection="1">
      <alignment horizontal="right" vertical="center"/>
      <protection locked="0"/>
    </xf>
    <xf numFmtId="0" fontId="87" fillId="71" borderId="38" xfId="0" applyFont="1" applyFill="1" applyBorder="1" applyAlignment="1" applyProtection="1">
      <alignment horizontal="center" vertical="center"/>
      <protection locked="0"/>
    </xf>
    <xf numFmtId="0" fontId="87" fillId="71" borderId="322" xfId="0" applyFont="1" applyFill="1" applyBorder="1" applyAlignment="1" applyProtection="1">
      <alignment horizontal="center" vertical="center"/>
      <protection locked="0"/>
    </xf>
    <xf numFmtId="167" fontId="141" fillId="71" borderId="40" xfId="3" applyNumberFormat="1" applyFont="1" applyFill="1" applyBorder="1" applyAlignment="1" applyProtection="1">
      <alignment horizontal="right" vertical="center"/>
      <protection locked="0"/>
    </xf>
    <xf numFmtId="167" fontId="141" fillId="71" borderId="333" xfId="3" applyNumberFormat="1" applyFont="1" applyFill="1" applyBorder="1" applyAlignment="1" applyProtection="1">
      <alignment horizontal="right" vertical="center"/>
      <protection locked="0"/>
    </xf>
    <xf numFmtId="167" fontId="94" fillId="71" borderId="38" xfId="3" applyNumberFormat="1" applyFont="1" applyFill="1" applyBorder="1" applyAlignment="1" applyProtection="1">
      <alignment horizontal="right" vertical="center"/>
      <protection locked="0"/>
    </xf>
    <xf numFmtId="167" fontId="94" fillId="71" borderId="322" xfId="3" applyNumberFormat="1" applyFont="1" applyFill="1" applyBorder="1" applyAlignment="1" applyProtection="1">
      <alignment horizontal="right" vertical="center"/>
      <protection locked="0"/>
    </xf>
    <xf numFmtId="167" fontId="143" fillId="71" borderId="161" xfId="3" applyNumberFormat="1" applyFont="1" applyFill="1" applyBorder="1" applyAlignment="1" applyProtection="1">
      <alignment horizontal="right" vertical="center"/>
      <protection locked="0"/>
    </xf>
    <xf numFmtId="167" fontId="143" fillId="71" borderId="99" xfId="3" applyNumberFormat="1" applyFont="1" applyFill="1" applyBorder="1" applyAlignment="1" applyProtection="1">
      <alignment horizontal="right" vertical="center"/>
      <protection locked="0"/>
    </xf>
    <xf numFmtId="167" fontId="12" fillId="71" borderId="119" xfId="3" applyNumberFormat="1" applyFont="1" applyFill="1" applyBorder="1" applyAlignment="1" applyProtection="1">
      <alignment vertical="center" wrapText="1"/>
      <protection locked="0"/>
    </xf>
    <xf numFmtId="167" fontId="102" fillId="71" borderId="120" xfId="3" applyNumberFormat="1" applyFont="1" applyFill="1" applyBorder="1" applyAlignment="1" applyProtection="1">
      <alignment vertical="center"/>
      <protection locked="0"/>
    </xf>
    <xf numFmtId="167" fontId="17" fillId="71" borderId="0" xfId="3" applyNumberFormat="1" applyFont="1" applyFill="1" applyBorder="1" applyProtection="1">
      <protection locked="0"/>
    </xf>
    <xf numFmtId="167" fontId="17" fillId="71" borderId="32" xfId="3" applyNumberFormat="1" applyFont="1" applyFill="1" applyBorder="1" applyProtection="1">
      <protection locked="0"/>
    </xf>
    <xf numFmtId="0" fontId="134" fillId="71" borderId="356" xfId="0" applyFont="1" applyFill="1" applyBorder="1" applyAlignment="1" applyProtection="1">
      <alignment vertical="center"/>
      <protection locked="0"/>
    </xf>
    <xf numFmtId="167" fontId="95" fillId="71" borderId="296" xfId="3" applyNumberFormat="1" applyFont="1" applyFill="1" applyBorder="1" applyAlignment="1" applyProtection="1">
      <alignment horizontal="right" vertical="center"/>
      <protection locked="0"/>
    </xf>
    <xf numFmtId="167" fontId="136" fillId="71" borderId="0" xfId="3" applyNumberFormat="1" applyFont="1" applyFill="1" applyBorder="1" applyAlignment="1" applyProtection="1">
      <alignment horizontal="right" vertical="center" wrapText="1"/>
      <protection locked="0"/>
    </xf>
    <xf numFmtId="167" fontId="95" fillId="71" borderId="101" xfId="3" applyNumberFormat="1" applyFont="1" applyFill="1" applyBorder="1" applyAlignment="1" applyProtection="1">
      <alignment horizontal="right" vertical="center"/>
      <protection locked="0"/>
    </xf>
    <xf numFmtId="167" fontId="141" fillId="71" borderId="54" xfId="3" applyNumberFormat="1" applyFont="1" applyFill="1" applyBorder="1" applyAlignment="1" applyProtection="1">
      <alignment horizontal="right" vertical="center"/>
      <protection locked="0"/>
    </xf>
    <xf numFmtId="167" fontId="141" fillId="71" borderId="88" xfId="3" applyNumberFormat="1" applyFont="1" applyFill="1" applyBorder="1" applyAlignment="1" applyProtection="1">
      <alignment horizontal="right" vertical="center"/>
      <protection locked="0"/>
    </xf>
    <xf numFmtId="167" fontId="141" fillId="71" borderId="15" xfId="3" applyNumberFormat="1" applyFont="1" applyFill="1" applyBorder="1" applyAlignment="1" applyProtection="1">
      <alignment horizontal="right" vertical="center"/>
      <protection locked="0"/>
    </xf>
    <xf numFmtId="167" fontId="141" fillId="71" borderId="88" xfId="3" applyNumberFormat="1" applyFont="1" applyFill="1" applyBorder="1" applyAlignment="1" applyProtection="1">
      <alignment vertical="center"/>
      <protection locked="0"/>
    </xf>
    <xf numFmtId="167" fontId="143" fillId="71" borderId="125" xfId="3" applyNumberFormat="1" applyFont="1" applyFill="1" applyBorder="1" applyAlignment="1" applyProtection="1">
      <alignment horizontal="right" vertical="center"/>
      <protection locked="0"/>
    </xf>
    <xf numFmtId="167" fontId="17" fillId="71" borderId="0" xfId="3" applyNumberFormat="1" applyFont="1" applyFill="1" applyBorder="1" applyAlignment="1" applyProtection="1">
      <alignment vertical="center"/>
      <protection locked="0"/>
    </xf>
    <xf numFmtId="0" fontId="143" fillId="72" borderId="53" xfId="2" applyFont="1" applyFill="1" applyBorder="1" applyAlignment="1" applyProtection="1">
      <alignment horizontal="left" vertical="center"/>
      <protection locked="0"/>
    </xf>
    <xf numFmtId="0" fontId="13" fillId="72" borderId="0" xfId="2" applyFont="1" applyFill="1" applyAlignment="1" applyProtection="1">
      <alignment vertical="center"/>
      <protection locked="0"/>
    </xf>
    <xf numFmtId="167" fontId="141" fillId="72" borderId="34" xfId="2" applyNumberFormat="1" applyFont="1" applyFill="1" applyBorder="1" applyAlignment="1" applyProtection="1">
      <alignment horizontal="right" vertical="center"/>
      <protection locked="0"/>
    </xf>
    <xf numFmtId="0" fontId="12" fillId="72" borderId="0" xfId="2" applyFont="1" applyFill="1" applyAlignment="1" applyProtection="1">
      <alignment vertical="center"/>
      <protection locked="0"/>
    </xf>
    <xf numFmtId="0" fontId="9" fillId="71" borderId="97" xfId="2" applyFont="1" applyFill="1" applyBorder="1" applyAlignment="1" applyProtection="1">
      <alignment horizontal="center" textRotation="90" wrapText="1"/>
      <protection locked="0"/>
    </xf>
    <xf numFmtId="0" fontId="9" fillId="71" borderId="336" xfId="2" applyFont="1" applyFill="1" applyBorder="1" applyAlignment="1" applyProtection="1">
      <alignment horizontal="center" textRotation="90" wrapText="1"/>
      <protection locked="0"/>
    </xf>
    <xf numFmtId="0" fontId="129" fillId="71" borderId="310" xfId="0" applyFont="1" applyFill="1" applyBorder="1" applyAlignment="1">
      <alignment horizontal="center" vertical="center"/>
    </xf>
    <xf numFmtId="0" fontId="129" fillId="71" borderId="96" xfId="0" applyFont="1" applyFill="1" applyBorder="1" applyAlignment="1" applyProtection="1">
      <alignment horizontal="center" vertical="center"/>
      <protection locked="0"/>
    </xf>
    <xf numFmtId="0" fontId="129" fillId="71" borderId="331" xfId="0" applyFont="1" applyFill="1" applyBorder="1" applyAlignment="1" applyProtection="1">
      <alignment horizontal="center" vertical="center"/>
      <protection locked="0"/>
    </xf>
    <xf numFmtId="0" fontId="134" fillId="71" borderId="358" xfId="0" applyFont="1" applyFill="1" applyBorder="1" applyAlignment="1" applyProtection="1">
      <alignment vertical="center"/>
      <protection locked="0"/>
    </xf>
    <xf numFmtId="0" fontId="134" fillId="71" borderId="97" xfId="0" applyFont="1" applyFill="1" applyBorder="1" applyAlignment="1" applyProtection="1">
      <alignment vertical="center"/>
      <protection locked="0"/>
    </xf>
    <xf numFmtId="0" fontId="134" fillId="71" borderId="319" xfId="0" applyFont="1" applyFill="1" applyBorder="1" applyAlignment="1" applyProtection="1">
      <alignment vertical="center"/>
      <protection locked="0"/>
    </xf>
    <xf numFmtId="0" fontId="127" fillId="71" borderId="319" xfId="0" applyFont="1" applyFill="1" applyBorder="1" applyAlignment="1" applyProtection="1">
      <alignment vertical="center"/>
      <protection locked="0"/>
    </xf>
    <xf numFmtId="167" fontId="95" fillId="71" borderId="325" xfId="3" applyNumberFormat="1" applyFont="1" applyFill="1" applyBorder="1" applyAlignment="1" applyProtection="1">
      <alignment horizontal="right" vertical="center"/>
      <protection locked="0"/>
    </xf>
    <xf numFmtId="167" fontId="95" fillId="71" borderId="327" xfId="3" applyNumberFormat="1" applyFont="1" applyFill="1" applyBorder="1" applyAlignment="1" applyProtection="1">
      <alignment horizontal="right" vertical="center"/>
      <protection locked="0"/>
    </xf>
    <xf numFmtId="0" fontId="129" fillId="71" borderId="310" xfId="0" applyFont="1" applyFill="1" applyBorder="1" applyAlignment="1" applyProtection="1">
      <alignment horizontal="center" vertical="center"/>
      <protection locked="0"/>
    </xf>
    <xf numFmtId="0" fontId="129" fillId="71" borderId="320" xfId="0" applyFont="1" applyFill="1" applyBorder="1" applyAlignment="1" applyProtection="1">
      <alignment horizontal="center" vertical="center"/>
      <protection locked="0"/>
    </xf>
    <xf numFmtId="0" fontId="129" fillId="71" borderId="97" xfId="0" applyFont="1" applyFill="1" applyBorder="1" applyAlignment="1" applyProtection="1">
      <alignment horizontal="center" vertical="center"/>
      <protection locked="0"/>
    </xf>
    <xf numFmtId="0" fontId="134" fillId="71" borderId="55" xfId="0" applyFont="1" applyFill="1" applyBorder="1" applyAlignment="1" applyProtection="1">
      <alignment vertical="center"/>
      <protection locked="0"/>
    </xf>
    <xf numFmtId="0" fontId="134" fillId="71" borderId="343" xfId="0" applyFont="1" applyFill="1" applyBorder="1" applyAlignment="1" applyProtection="1">
      <alignment vertical="center"/>
      <protection locked="0"/>
    </xf>
    <xf numFmtId="167" fontId="95" fillId="71" borderId="317" xfId="3" applyNumberFormat="1" applyFont="1" applyFill="1" applyBorder="1" applyAlignment="1" applyProtection="1">
      <alignment horizontal="right" vertical="center"/>
      <protection locked="0"/>
    </xf>
    <xf numFmtId="167" fontId="141" fillId="71" borderId="321" xfId="3" applyNumberFormat="1" applyFont="1" applyFill="1" applyBorder="1" applyAlignment="1" applyProtection="1">
      <alignment horizontal="right" vertical="center"/>
      <protection locked="0"/>
    </xf>
    <xf numFmtId="167" fontId="141" fillId="71" borderId="320" xfId="3" applyNumberFormat="1" applyFont="1" applyFill="1" applyBorder="1" applyAlignment="1" applyProtection="1">
      <alignment horizontal="right" vertical="center"/>
      <protection locked="0"/>
    </xf>
    <xf numFmtId="167" fontId="143" fillId="71" borderId="320" xfId="3" applyNumberFormat="1" applyFont="1" applyFill="1" applyBorder="1" applyAlignment="1" applyProtection="1">
      <alignment horizontal="right" vertical="center" wrapText="1"/>
      <protection locked="0"/>
    </xf>
    <xf numFmtId="167" fontId="141" fillId="71" borderId="97" xfId="3" applyNumberFormat="1" applyFont="1" applyFill="1" applyBorder="1" applyAlignment="1" applyProtection="1">
      <alignment horizontal="right" vertical="center"/>
      <protection locked="0"/>
    </xf>
    <xf numFmtId="167" fontId="143" fillId="71" borderId="336" xfId="3" applyNumberFormat="1" applyFont="1" applyFill="1" applyBorder="1" applyAlignment="1" applyProtection="1">
      <alignment horizontal="right" vertical="center" wrapText="1"/>
      <protection locked="0"/>
    </xf>
    <xf numFmtId="0" fontId="134" fillId="71" borderId="320" xfId="0" applyFont="1" applyFill="1" applyBorder="1" applyAlignment="1" applyProtection="1">
      <alignment horizontal="center" vertical="center"/>
      <protection locked="0"/>
    </xf>
    <xf numFmtId="0" fontId="134" fillId="71" borderId="358" xfId="0" applyFont="1" applyFill="1" applyBorder="1" applyAlignment="1" applyProtection="1">
      <alignment horizontal="center" vertical="center"/>
      <protection locked="0"/>
    </xf>
    <xf numFmtId="167" fontId="141" fillId="71" borderId="343" xfId="3" applyNumberFormat="1" applyFont="1" applyFill="1" applyBorder="1" applyAlignment="1" applyProtection="1">
      <alignment horizontal="right" vertical="center"/>
      <protection locked="0"/>
    </xf>
    <xf numFmtId="167" fontId="141" fillId="71" borderId="331" xfId="3" applyNumberFormat="1" applyFont="1" applyFill="1" applyBorder="1" applyAlignment="1" applyProtection="1">
      <alignment horizontal="right" vertical="center"/>
      <protection locked="0"/>
    </xf>
    <xf numFmtId="167" fontId="141" fillId="71" borderId="336" xfId="3" applyNumberFormat="1" applyFont="1" applyFill="1" applyBorder="1" applyAlignment="1" applyProtection="1">
      <alignment horizontal="right" vertical="center"/>
      <protection locked="0"/>
    </xf>
    <xf numFmtId="0" fontId="134" fillId="71" borderId="343" xfId="0" applyFont="1" applyFill="1" applyBorder="1" applyAlignment="1" applyProtection="1">
      <alignment horizontal="center" vertical="center"/>
      <protection locked="0"/>
    </xf>
    <xf numFmtId="0" fontId="134" fillId="71" borderId="310" xfId="0" applyFont="1" applyFill="1" applyBorder="1" applyAlignment="1" applyProtection="1">
      <alignment horizontal="center" vertical="center"/>
      <protection locked="0"/>
    </xf>
    <xf numFmtId="167" fontId="143" fillId="71" borderId="192" xfId="3" applyNumberFormat="1" applyFont="1" applyFill="1" applyBorder="1" applyAlignment="1" applyProtection="1">
      <alignment horizontal="right" vertical="center"/>
      <protection locked="0"/>
    </xf>
    <xf numFmtId="167" fontId="102" fillId="71" borderId="122" xfId="3" applyNumberFormat="1" applyFont="1" applyFill="1" applyBorder="1" applyAlignment="1" applyProtection="1">
      <alignment horizontal="right" vertical="center"/>
      <protection locked="0"/>
    </xf>
    <xf numFmtId="167" fontId="12" fillId="71" borderId="123" xfId="3" applyNumberFormat="1" applyFont="1" applyFill="1" applyBorder="1" applyAlignment="1" applyProtection="1">
      <alignment vertical="center"/>
      <protection locked="0"/>
    </xf>
    <xf numFmtId="0" fontId="198" fillId="71" borderId="38" xfId="0" applyFont="1" applyFill="1" applyBorder="1" applyAlignment="1" applyProtection="1">
      <alignment horizontal="center" vertical="center"/>
      <protection locked="0"/>
    </xf>
    <xf numFmtId="167" fontId="4" fillId="9" borderId="53" xfId="2" applyNumberFormat="1" applyFont="1" applyFill="1" applyBorder="1" applyProtection="1">
      <protection locked="0"/>
    </xf>
    <xf numFmtId="167" fontId="12" fillId="25" borderId="53" xfId="2" applyNumberFormat="1" applyFont="1" applyFill="1" applyBorder="1" applyProtection="1">
      <protection locked="0"/>
    </xf>
    <xf numFmtId="167" fontId="12" fillId="43" borderId="53" xfId="2" applyNumberFormat="1" applyFont="1" applyFill="1" applyBorder="1" applyProtection="1">
      <protection locked="0"/>
    </xf>
    <xf numFmtId="167" fontId="4" fillId="9" borderId="68" xfId="2" applyNumberFormat="1" applyFont="1" applyFill="1" applyBorder="1" applyProtection="1">
      <protection locked="0"/>
    </xf>
    <xf numFmtId="0" fontId="17" fillId="56" borderId="2" xfId="2" applyFont="1" applyFill="1" applyBorder="1" applyProtection="1">
      <protection locked="0"/>
    </xf>
    <xf numFmtId="0" fontId="4" fillId="56" borderId="2" xfId="2" applyFont="1" applyFill="1" applyBorder="1" applyProtection="1">
      <protection locked="0"/>
    </xf>
    <xf numFmtId="0" fontId="4" fillId="56" borderId="276" xfId="2" applyFont="1" applyFill="1" applyBorder="1" applyProtection="1">
      <protection locked="0"/>
    </xf>
    <xf numFmtId="0" fontId="4" fillId="56" borderId="0" xfId="2" applyFont="1" applyFill="1" applyProtection="1">
      <protection locked="0"/>
    </xf>
    <xf numFmtId="0" fontId="5" fillId="56" borderId="0" xfId="2" applyFont="1" applyFill="1" applyAlignment="1" applyProtection="1">
      <alignment vertical="center"/>
      <protection locked="0"/>
    </xf>
    <xf numFmtId="0" fontId="17" fillId="56" borderId="0" xfId="2" applyFont="1" applyFill="1" applyAlignment="1" applyProtection="1">
      <alignment vertical="center"/>
      <protection locked="0"/>
    </xf>
    <xf numFmtId="0" fontId="6" fillId="56" borderId="7" xfId="2" applyFont="1" applyFill="1" applyBorder="1" applyAlignment="1" applyProtection="1">
      <alignment vertical="center"/>
      <protection locked="0"/>
    </xf>
    <xf numFmtId="0" fontId="9" fillId="56" borderId="171" xfId="2" applyFont="1" applyFill="1" applyBorder="1" applyAlignment="1" applyProtection="1">
      <alignment horizontal="center" wrapText="1"/>
      <protection locked="0"/>
    </xf>
    <xf numFmtId="0" fontId="9" fillId="56" borderId="172" xfId="2" applyFont="1" applyFill="1" applyBorder="1" applyAlignment="1" applyProtection="1">
      <alignment horizontal="center" wrapText="1"/>
      <protection locked="0"/>
    </xf>
    <xf numFmtId="0" fontId="9" fillId="56" borderId="169" xfId="2" applyFont="1" applyFill="1" applyBorder="1" applyAlignment="1" applyProtection="1">
      <alignment horizontal="center" wrapText="1"/>
      <protection locked="0"/>
    </xf>
    <xf numFmtId="0" fontId="9" fillId="56" borderId="170" xfId="2" applyFont="1" applyFill="1" applyBorder="1" applyAlignment="1" applyProtection="1">
      <alignment horizontal="center" wrapText="1"/>
      <protection locked="0"/>
    </xf>
    <xf numFmtId="0" fontId="9" fillId="73" borderId="34" xfId="0" applyFont="1" applyFill="1" applyBorder="1" applyAlignment="1" applyProtection="1">
      <alignment horizontal="left" vertical="center"/>
      <protection locked="0"/>
    </xf>
    <xf numFmtId="166" fontId="14" fillId="56" borderId="328" xfId="0" applyNumberFormat="1" applyFont="1" applyFill="1" applyBorder="1" applyAlignment="1" applyProtection="1">
      <alignment horizontal="right" vertical="center"/>
      <protection locked="0"/>
    </xf>
    <xf numFmtId="166" fontId="14" fillId="56" borderId="112" xfId="0" applyNumberFormat="1" applyFont="1" applyFill="1" applyBorder="1" applyAlignment="1" applyProtection="1">
      <alignment horizontal="right" vertical="center"/>
      <protection locked="0"/>
    </xf>
    <xf numFmtId="166" fontId="14" fillId="56" borderId="23" xfId="0" applyNumberFormat="1" applyFont="1" applyFill="1" applyBorder="1" applyAlignment="1" applyProtection="1">
      <alignment horizontal="right" vertical="center"/>
      <protection locked="0"/>
    </xf>
    <xf numFmtId="166" fontId="14" fillId="56" borderId="176" xfId="0" applyNumberFormat="1" applyFont="1" applyFill="1" applyBorder="1" applyAlignment="1" applyProtection="1">
      <alignment horizontal="right" vertical="center"/>
      <protection locked="0"/>
    </xf>
    <xf numFmtId="166" fontId="32" fillId="56" borderId="0" xfId="0" applyNumberFormat="1" applyFont="1" applyFill="1"/>
    <xf numFmtId="166" fontId="14" fillId="73" borderId="34" xfId="0" applyNumberFormat="1" applyFont="1" applyFill="1" applyBorder="1" applyAlignment="1" applyProtection="1">
      <alignment horizontal="left" vertical="center"/>
      <protection locked="0"/>
    </xf>
    <xf numFmtId="166" fontId="148" fillId="56" borderId="0" xfId="0" applyNumberFormat="1" applyFont="1" applyFill="1"/>
    <xf numFmtId="166" fontId="9" fillId="56" borderId="190" xfId="0" applyNumberFormat="1" applyFont="1" applyFill="1" applyBorder="1" applyAlignment="1" applyProtection="1">
      <alignment horizontal="right" vertical="center"/>
      <protection locked="0"/>
    </xf>
    <xf numFmtId="166" fontId="9" fillId="56" borderId="154" xfId="0" applyNumberFormat="1" applyFont="1" applyFill="1" applyBorder="1" applyAlignment="1" applyProtection="1">
      <alignment horizontal="right" vertical="center"/>
      <protection locked="0"/>
    </xf>
    <xf numFmtId="166" fontId="9" fillId="56" borderId="201" xfId="0" applyNumberFormat="1" applyFont="1" applyFill="1" applyBorder="1" applyAlignment="1" applyProtection="1">
      <alignment horizontal="right" vertical="center"/>
      <protection locked="0"/>
    </xf>
    <xf numFmtId="166" fontId="9" fillId="56" borderId="260" xfId="0" applyNumberFormat="1" applyFont="1" applyFill="1" applyBorder="1" applyAlignment="1" applyProtection="1">
      <alignment horizontal="right" vertical="center"/>
      <protection locked="0"/>
    </xf>
    <xf numFmtId="0" fontId="32" fillId="56" borderId="0" xfId="0" applyFont="1" applyFill="1"/>
    <xf numFmtId="1" fontId="32" fillId="56" borderId="0" xfId="0" applyNumberFormat="1" applyFont="1" applyFill="1"/>
    <xf numFmtId="0" fontId="12" fillId="56" borderId="32" xfId="0" applyFont="1" applyFill="1" applyBorder="1" applyAlignment="1" applyProtection="1">
      <alignment horizontal="right" vertical="center"/>
      <protection locked="0"/>
    </xf>
    <xf numFmtId="1" fontId="34" fillId="56" borderId="68" xfId="0" applyNumberFormat="1" applyFont="1" applyFill="1" applyBorder="1" applyAlignment="1" applyProtection="1">
      <alignment horizontal="right" vertical="center"/>
      <protection locked="0"/>
    </xf>
    <xf numFmtId="1" fontId="134" fillId="0" borderId="324" xfId="0" applyNumberFormat="1" applyFont="1" applyBorder="1" applyAlignment="1" applyProtection="1">
      <alignment horizontal="center" vertical="center"/>
      <protection locked="0"/>
    </xf>
    <xf numFmtId="0" fontId="85" fillId="25" borderId="361" xfId="0" applyFont="1" applyFill="1" applyBorder="1" applyAlignment="1">
      <alignment vertical="center"/>
    </xf>
    <xf numFmtId="0" fontId="200" fillId="74" borderId="400" xfId="0" applyFont="1" applyFill="1" applyBorder="1" applyAlignment="1">
      <alignment vertical="center"/>
    </xf>
    <xf numFmtId="0" fontId="200" fillId="74" borderId="400" xfId="0" applyFont="1" applyFill="1" applyBorder="1" applyAlignment="1">
      <alignment horizontal="center" vertical="center"/>
    </xf>
    <xf numFmtId="0" fontId="201" fillId="74" borderId="316" xfId="0" applyFont="1" applyFill="1" applyBorder="1" applyAlignment="1">
      <alignment vertical="center"/>
    </xf>
    <xf numFmtId="0" fontId="126" fillId="74" borderId="375" xfId="0" applyFont="1" applyFill="1" applyBorder="1" applyAlignment="1" applyProtection="1">
      <alignment horizontal="center" vertical="center"/>
      <protection locked="0"/>
    </xf>
    <xf numFmtId="0" fontId="126" fillId="0" borderId="370" xfId="0" applyFont="1" applyBorder="1" applyAlignment="1" applyProtection="1">
      <alignment horizontal="center" vertical="center"/>
      <protection locked="0"/>
    </xf>
    <xf numFmtId="0" fontId="126" fillId="0" borderId="369" xfId="0" applyFont="1" applyBorder="1" applyAlignment="1" applyProtection="1">
      <alignment horizontal="center" vertical="center"/>
      <protection locked="0"/>
    </xf>
    <xf numFmtId="0" fontId="201" fillId="74" borderId="400" xfId="0" applyFont="1" applyFill="1" applyBorder="1" applyAlignment="1">
      <alignment vertical="center"/>
    </xf>
    <xf numFmtId="43" fontId="127" fillId="0" borderId="420" xfId="0" applyNumberFormat="1" applyFont="1" applyBorder="1" applyAlignment="1">
      <alignment vertical="center"/>
    </xf>
    <xf numFmtId="166" fontId="127" fillId="0" borderId="332" xfId="0" applyNumberFormat="1" applyFont="1" applyBorder="1" applyAlignment="1">
      <alignment vertical="center"/>
    </xf>
    <xf numFmtId="166" fontId="127" fillId="0" borderId="343" xfId="0" applyNumberFormat="1" applyFont="1" applyBorder="1" applyAlignment="1">
      <alignment vertical="center"/>
    </xf>
    <xf numFmtId="166" fontId="127" fillId="0" borderId="335" xfId="0" applyNumberFormat="1" applyFont="1" applyBorder="1" applyAlignment="1">
      <alignment vertical="center"/>
    </xf>
    <xf numFmtId="166" fontId="127" fillId="0" borderId="165" xfId="0" applyNumberFormat="1" applyFont="1" applyBorder="1" applyAlignment="1">
      <alignment vertical="center"/>
    </xf>
    <xf numFmtId="166" fontId="127" fillId="74" borderId="407" xfId="0" applyNumberFormat="1" applyFont="1" applyFill="1" applyBorder="1" applyAlignment="1">
      <alignment vertical="center"/>
    </xf>
    <xf numFmtId="166" fontId="127" fillId="74" borderId="420" xfId="0" applyNumberFormat="1" applyFont="1" applyFill="1" applyBorder="1" applyAlignment="1">
      <alignment vertical="center"/>
    </xf>
    <xf numFmtId="43" fontId="200" fillId="74" borderId="391" xfId="0" applyNumberFormat="1" applyFont="1" applyFill="1" applyBorder="1" applyAlignment="1">
      <alignment vertical="center"/>
    </xf>
    <xf numFmtId="166" fontId="200" fillId="74" borderId="375" xfId="0" applyNumberFormat="1" applyFont="1" applyFill="1" applyBorder="1" applyAlignment="1">
      <alignment vertical="center"/>
    </xf>
    <xf numFmtId="166" fontId="200" fillId="74" borderId="370" xfId="0" applyNumberFormat="1" applyFont="1" applyFill="1" applyBorder="1" applyAlignment="1">
      <alignment vertical="center"/>
    </xf>
    <xf numFmtId="166" fontId="200" fillId="74" borderId="369" xfId="0" applyNumberFormat="1" applyFont="1" applyFill="1" applyBorder="1" applyAlignment="1">
      <alignment vertical="center"/>
    </xf>
    <xf numFmtId="166" fontId="128" fillId="74" borderId="391" xfId="0" applyNumberFormat="1" applyFont="1" applyFill="1" applyBorder="1" applyAlignment="1">
      <alignment vertical="center"/>
    </xf>
    <xf numFmtId="43" fontId="202" fillId="0" borderId="0" xfId="3" applyFont="1" applyFill="1" applyAlignment="1" applyProtection="1">
      <alignment horizontal="center" vertical="center"/>
      <protection locked="0"/>
    </xf>
    <xf numFmtId="0" fontId="81" fillId="24" borderId="342" xfId="0" applyFont="1" applyFill="1" applyBorder="1" applyAlignment="1">
      <alignment vertical="center"/>
    </xf>
    <xf numFmtId="167" fontId="81" fillId="24" borderId="165" xfId="29" applyNumberFormat="1" applyFont="1" applyFill="1" applyBorder="1" applyAlignment="1">
      <alignment vertical="center"/>
    </xf>
    <xf numFmtId="167" fontId="89" fillId="24" borderId="165" xfId="29" applyNumberFormat="1" applyFont="1" applyFill="1" applyBorder="1" applyAlignment="1">
      <alignment vertical="center"/>
    </xf>
    <xf numFmtId="167" fontId="81" fillId="24" borderId="315" xfId="29" applyNumberFormat="1" applyFont="1" applyFill="1" applyBorder="1" applyAlignment="1">
      <alignment vertical="center"/>
    </xf>
    <xf numFmtId="0" fontId="81" fillId="26" borderId="342" xfId="0" applyFont="1" applyFill="1" applyBorder="1" applyAlignment="1">
      <alignment vertical="center"/>
    </xf>
    <xf numFmtId="167" fontId="81" fillId="26" borderId="165" xfId="29" applyNumberFormat="1" applyFont="1" applyFill="1" applyBorder="1" applyAlignment="1">
      <alignment vertical="center"/>
    </xf>
    <xf numFmtId="167" fontId="89" fillId="26" borderId="165" xfId="29" applyNumberFormat="1" applyFont="1" applyFill="1" applyBorder="1" applyAlignment="1">
      <alignment vertical="center"/>
    </xf>
    <xf numFmtId="167" fontId="81" fillId="26" borderId="315" xfId="29" applyNumberFormat="1" applyFont="1" applyFill="1" applyBorder="1" applyAlignment="1">
      <alignment vertical="center"/>
    </xf>
    <xf numFmtId="0" fontId="2" fillId="26" borderId="324" xfId="0" applyFont="1" applyFill="1" applyBorder="1" applyAlignment="1">
      <alignment vertical="center"/>
    </xf>
    <xf numFmtId="0" fontId="2" fillId="26" borderId="324" xfId="0" applyFont="1" applyFill="1" applyBorder="1" applyAlignment="1">
      <alignment horizontal="right" vertical="center" wrapText="1"/>
    </xf>
    <xf numFmtId="0" fontId="89" fillId="0" borderId="324" xfId="0" applyFont="1" applyBorder="1" applyAlignment="1">
      <alignment vertical="center"/>
    </xf>
    <xf numFmtId="0" fontId="81" fillId="26" borderId="324" xfId="0" applyFont="1" applyFill="1" applyBorder="1" applyAlignment="1">
      <alignment vertical="center"/>
    </xf>
    <xf numFmtId="0" fontId="89" fillId="0" borderId="324" xfId="0" applyFont="1" applyBorder="1" applyAlignment="1">
      <alignment vertical="center" wrapText="1"/>
    </xf>
    <xf numFmtId="0" fontId="203" fillId="24" borderId="323" xfId="2" applyFont="1" applyFill="1" applyBorder="1" applyAlignment="1" applyProtection="1">
      <alignment horizontal="left" vertical="center"/>
      <protection locked="0"/>
    </xf>
    <xf numFmtId="43" fontId="204" fillId="24" borderId="356" xfId="3" applyFont="1" applyFill="1" applyBorder="1" applyAlignment="1" applyProtection="1">
      <alignment vertical="center" wrapText="1"/>
      <protection locked="0"/>
    </xf>
    <xf numFmtId="43" fontId="204" fillId="0" borderId="356" xfId="3" applyFont="1" applyFill="1" applyBorder="1" applyAlignment="1" applyProtection="1">
      <alignment vertical="center" wrapText="1"/>
      <protection locked="0"/>
    </xf>
    <xf numFmtId="0" fontId="205" fillId="0" borderId="136" xfId="0" applyFont="1" applyBorder="1" applyAlignment="1" applyProtection="1">
      <alignment vertical="center"/>
      <protection locked="0"/>
    </xf>
    <xf numFmtId="43" fontId="120" fillId="24" borderId="0" xfId="3" applyFont="1" applyFill="1" applyBorder="1" applyAlignment="1">
      <alignment vertical="center"/>
    </xf>
    <xf numFmtId="166" fontId="120" fillId="24" borderId="0" xfId="3" applyNumberFormat="1" applyFont="1" applyFill="1" applyBorder="1" applyAlignment="1">
      <alignment vertical="center"/>
    </xf>
    <xf numFmtId="166" fontId="186" fillId="24" borderId="0" xfId="3" applyNumberFormat="1" applyFont="1" applyFill="1" applyBorder="1" applyAlignment="1">
      <alignment vertical="center"/>
    </xf>
    <xf numFmtId="43" fontId="120" fillId="24" borderId="165" xfId="3" applyFont="1" applyFill="1" applyBorder="1" applyAlignment="1">
      <alignment vertical="center"/>
    </xf>
    <xf numFmtId="166" fontId="120" fillId="24" borderId="165" xfId="3" applyNumberFormat="1" applyFont="1" applyFill="1" applyBorder="1" applyAlignment="1">
      <alignment vertical="center"/>
    </xf>
    <xf numFmtId="166" fontId="186" fillId="24" borderId="165" xfId="3" applyNumberFormat="1" applyFont="1" applyFill="1" applyBorder="1" applyAlignment="1">
      <alignment vertical="center"/>
    </xf>
    <xf numFmtId="43" fontId="120" fillId="0" borderId="352" xfId="3" applyFont="1" applyFill="1" applyBorder="1" applyAlignment="1">
      <alignment vertical="center"/>
    </xf>
    <xf numFmtId="166" fontId="120" fillId="0" borderId="353" xfId="3" applyNumberFormat="1" applyFont="1" applyFill="1" applyBorder="1" applyAlignment="1">
      <alignment vertical="center"/>
    </xf>
    <xf numFmtId="166" fontId="186" fillId="0" borderId="354" xfId="3" applyNumberFormat="1" applyFont="1" applyFill="1" applyBorder="1" applyAlignment="1">
      <alignment vertical="center"/>
    </xf>
    <xf numFmtId="0" fontId="85" fillId="0" borderId="4" xfId="18" applyFont="1" applyBorder="1" applyAlignment="1">
      <alignment horizontal="left" vertical="center"/>
    </xf>
    <xf numFmtId="0" fontId="126" fillId="0" borderId="4" xfId="18" applyFont="1" applyBorder="1" applyAlignment="1">
      <alignment horizontal="left" vertical="center" wrapText="1"/>
    </xf>
    <xf numFmtId="167" fontId="126" fillId="0" borderId="0" xfId="29" applyNumberFormat="1" applyFont="1" applyFill="1" applyBorder="1" applyAlignment="1" applyProtection="1">
      <alignment vertical="center"/>
    </xf>
    <xf numFmtId="167" fontId="126" fillId="0" borderId="315" xfId="29" applyNumberFormat="1" applyFont="1" applyFill="1" applyBorder="1" applyAlignment="1" applyProtection="1">
      <alignment vertical="center"/>
    </xf>
    <xf numFmtId="0" fontId="81" fillId="24" borderId="343" xfId="0" applyFont="1" applyFill="1" applyBorder="1" applyAlignment="1">
      <alignment vertical="center"/>
    </xf>
    <xf numFmtId="167" fontId="81" fillId="24" borderId="330" xfId="29" applyNumberFormat="1" applyFont="1" applyFill="1" applyBorder="1" applyAlignment="1">
      <alignment vertical="center"/>
    </xf>
    <xf numFmtId="167" fontId="89" fillId="24" borderId="330" xfId="29" applyNumberFormat="1" applyFont="1" applyFill="1" applyBorder="1" applyAlignment="1">
      <alignment vertical="center"/>
    </xf>
    <xf numFmtId="167" fontId="81" fillId="24" borderId="331" xfId="29" applyNumberFormat="1" applyFont="1" applyFill="1" applyBorder="1" applyAlignment="1">
      <alignment vertical="center"/>
    </xf>
    <xf numFmtId="0" fontId="130" fillId="26" borderId="358" xfId="0" applyFont="1" applyFill="1" applyBorder="1" applyAlignment="1">
      <alignment vertical="center" wrapText="1"/>
    </xf>
    <xf numFmtId="0" fontId="9" fillId="42" borderId="328" xfId="0" applyFont="1" applyFill="1" applyBorder="1" applyAlignment="1" applyProtection="1">
      <alignment horizontal="center" wrapText="1"/>
      <protection locked="0"/>
    </xf>
    <xf numFmtId="0" fontId="9" fillId="42" borderId="29" xfId="0" applyFont="1" applyFill="1" applyBorder="1" applyAlignment="1" applyProtection="1">
      <alignment horizontal="center" wrapText="1"/>
      <protection locked="0"/>
    </xf>
    <xf numFmtId="43" fontId="9" fillId="42" borderId="30" xfId="3" applyFont="1" applyFill="1" applyBorder="1" applyAlignment="1" applyProtection="1">
      <alignment horizontal="center" vertical="center" wrapText="1"/>
      <protection locked="0"/>
    </xf>
    <xf numFmtId="0" fontId="12" fillId="42" borderId="32" xfId="2" applyFont="1" applyFill="1" applyBorder="1" applyAlignment="1" applyProtection="1">
      <alignment vertical="center"/>
      <protection locked="0"/>
    </xf>
    <xf numFmtId="0" fontId="12" fillId="42" borderId="36" xfId="2" applyFont="1" applyFill="1" applyBorder="1" applyAlignment="1" applyProtection="1">
      <alignment vertical="center"/>
      <protection locked="0"/>
    </xf>
    <xf numFmtId="167" fontId="12" fillId="42" borderId="319" xfId="3" applyNumberFormat="1" applyFont="1" applyFill="1" applyBorder="1" applyAlignment="1" applyProtection="1">
      <alignment horizontal="center" vertical="center"/>
      <protection locked="0"/>
    </xf>
    <xf numFmtId="167" fontId="12" fillId="42" borderId="44" xfId="3" applyNumberFormat="1" applyFont="1" applyFill="1" applyBorder="1" applyAlignment="1" applyProtection="1">
      <alignment horizontal="center" vertical="center"/>
      <protection locked="0"/>
    </xf>
    <xf numFmtId="167" fontId="12" fillId="42" borderId="45" xfId="3" applyNumberFormat="1" applyFont="1" applyFill="1" applyBorder="1" applyAlignment="1" applyProtection="1">
      <alignment horizontal="center" vertical="center"/>
      <protection locked="0"/>
    </xf>
    <xf numFmtId="167" fontId="12" fillId="42" borderId="319" xfId="3" applyNumberFormat="1" applyFont="1" applyFill="1" applyBorder="1" applyAlignment="1" applyProtection="1">
      <alignment horizontal="right" vertical="center"/>
      <protection locked="0"/>
    </xf>
    <xf numFmtId="167" fontId="12" fillId="42" borderId="44" xfId="3" applyNumberFormat="1" applyFont="1" applyFill="1" applyBorder="1" applyAlignment="1" applyProtection="1">
      <alignment horizontal="right" vertical="center"/>
      <protection locked="0"/>
    </xf>
    <xf numFmtId="167" fontId="12" fillId="42" borderId="45" xfId="3" applyNumberFormat="1" applyFont="1" applyFill="1" applyBorder="1" applyAlignment="1" applyProtection="1">
      <alignment horizontal="right" vertical="center"/>
      <protection locked="0"/>
    </xf>
    <xf numFmtId="167" fontId="9" fillId="42" borderId="328" xfId="3" applyNumberFormat="1" applyFont="1" applyFill="1" applyBorder="1" applyAlignment="1" applyProtection="1">
      <alignment horizontal="center" vertical="center"/>
      <protection locked="0"/>
    </xf>
    <xf numFmtId="167" fontId="9" fillId="42" borderId="52" xfId="3" applyNumberFormat="1" applyFont="1" applyFill="1" applyBorder="1" applyAlignment="1" applyProtection="1">
      <alignment horizontal="center" vertical="center"/>
      <protection locked="0"/>
    </xf>
    <xf numFmtId="167" fontId="9" fillId="42" borderId="30" xfId="3" applyNumberFormat="1" applyFont="1" applyFill="1" applyBorder="1" applyAlignment="1" applyProtection="1">
      <alignment horizontal="center" vertical="center"/>
      <protection locked="0"/>
    </xf>
    <xf numFmtId="167" fontId="12" fillId="42" borderId="0" xfId="2" applyNumberFormat="1" applyFont="1" applyFill="1" applyAlignment="1" applyProtection="1">
      <alignment vertical="center"/>
      <protection locked="0"/>
    </xf>
    <xf numFmtId="167" fontId="12" fillId="42" borderId="34" xfId="4" applyNumberFormat="1" applyFont="1" applyFill="1" applyBorder="1" applyAlignment="1" applyProtection="1">
      <alignment horizontal="right" vertical="center"/>
      <protection locked="0"/>
    </xf>
    <xf numFmtId="167" fontId="12" fillId="42" borderId="35" xfId="4" applyNumberFormat="1" applyFont="1" applyFill="1" applyBorder="1" applyAlignment="1" applyProtection="1">
      <alignment horizontal="right" vertical="center"/>
      <protection locked="0"/>
    </xf>
    <xf numFmtId="167" fontId="9" fillId="42" borderId="319" xfId="3" applyNumberFormat="1" applyFont="1" applyFill="1" applyBorder="1" applyAlignment="1" applyProtection="1">
      <alignment horizontal="right" vertical="center"/>
      <protection locked="0"/>
    </xf>
    <xf numFmtId="167" fontId="9" fillId="42" borderId="44" xfId="3" applyNumberFormat="1" applyFont="1" applyFill="1" applyBorder="1" applyAlignment="1" applyProtection="1">
      <alignment horizontal="right" vertical="center"/>
      <protection locked="0"/>
    </xf>
    <xf numFmtId="167" fontId="9" fillId="42" borderId="45" xfId="3" applyNumberFormat="1" applyFont="1" applyFill="1" applyBorder="1" applyAlignment="1" applyProtection="1">
      <alignment horizontal="right" vertical="center"/>
      <protection locked="0"/>
    </xf>
    <xf numFmtId="167" fontId="12" fillId="42" borderId="58" xfId="3" applyNumberFormat="1" applyFont="1" applyFill="1" applyBorder="1" applyAlignment="1" applyProtection="1">
      <alignment horizontal="right" vertical="center"/>
      <protection locked="0"/>
    </xf>
    <xf numFmtId="167" fontId="12" fillId="42" borderId="85" xfId="3" applyNumberFormat="1" applyFont="1" applyFill="1" applyBorder="1" applyAlignment="1" applyProtection="1">
      <alignment horizontal="right" vertical="center"/>
      <protection locked="0"/>
    </xf>
    <xf numFmtId="167" fontId="12" fillId="42" borderId="186" xfId="3" applyNumberFormat="1" applyFont="1" applyFill="1" applyBorder="1" applyAlignment="1" applyProtection="1">
      <alignment horizontal="right" vertical="center"/>
      <protection locked="0"/>
    </xf>
    <xf numFmtId="167" fontId="95" fillId="42" borderId="328" xfId="4" applyNumberFormat="1" applyFont="1" applyFill="1" applyBorder="1" applyAlignment="1" applyProtection="1">
      <alignment horizontal="center" vertical="center"/>
      <protection locked="0"/>
    </xf>
    <xf numFmtId="167" fontId="95" fillId="42" borderId="23" xfId="4" applyNumberFormat="1" applyFont="1" applyFill="1" applyBorder="1" applyAlignment="1" applyProtection="1">
      <alignment horizontal="center" vertical="center"/>
      <protection locked="0"/>
    </xf>
    <xf numFmtId="167" fontId="9" fillId="42" borderId="34" xfId="4" applyNumberFormat="1" applyFont="1" applyFill="1" applyBorder="1" applyAlignment="1" applyProtection="1">
      <alignment horizontal="left" vertical="center"/>
      <protection locked="0"/>
    </xf>
    <xf numFmtId="167" fontId="9" fillId="42" borderId="35" xfId="4" applyNumberFormat="1" applyFont="1" applyFill="1" applyBorder="1" applyAlignment="1" applyProtection="1">
      <alignment horizontal="left" vertical="center"/>
      <protection locked="0"/>
    </xf>
    <xf numFmtId="167" fontId="143" fillId="42" borderId="328" xfId="3" applyNumberFormat="1" applyFont="1" applyFill="1" applyBorder="1" applyAlignment="1" applyProtection="1">
      <alignment horizontal="center" vertical="center"/>
      <protection locked="0"/>
    </xf>
    <xf numFmtId="167" fontId="143" fillId="42" borderId="52" xfId="3" applyNumberFormat="1" applyFont="1" applyFill="1" applyBorder="1" applyAlignment="1" applyProtection="1">
      <alignment horizontal="center" vertical="center"/>
      <protection locked="0"/>
    </xf>
    <xf numFmtId="167" fontId="143" fillId="42" borderId="273" xfId="3" applyNumberFormat="1" applyFont="1" applyFill="1" applyBorder="1" applyAlignment="1" applyProtection="1">
      <alignment horizontal="center" vertical="center"/>
      <protection locked="0"/>
    </xf>
    <xf numFmtId="41" fontId="21" fillId="5" borderId="23" xfId="3" applyNumberFormat="1" applyFont="1" applyFill="1" applyBorder="1" applyAlignment="1" applyProtection="1">
      <alignment horizontal="right" vertical="center"/>
      <protection locked="0"/>
    </xf>
    <xf numFmtId="41" fontId="21" fillId="5" borderId="24" xfId="3" applyNumberFormat="1" applyFont="1" applyFill="1" applyBorder="1" applyAlignment="1" applyProtection="1">
      <alignment horizontal="right" vertical="center"/>
      <protection locked="0"/>
    </xf>
    <xf numFmtId="41" fontId="21" fillId="5" borderId="326" xfId="3" applyNumberFormat="1" applyFont="1" applyFill="1" applyBorder="1" applyAlignment="1" applyProtection="1">
      <alignment horizontal="right" vertical="center"/>
      <protection locked="0"/>
    </xf>
    <xf numFmtId="41" fontId="103" fillId="5" borderId="327" xfId="4" applyNumberFormat="1" applyFont="1" applyFill="1" applyBorder="1" applyAlignment="1" applyProtection="1">
      <alignment horizontal="right" vertical="center"/>
      <protection locked="0"/>
    </xf>
    <xf numFmtId="0" fontId="7" fillId="2" borderId="0" xfId="2" applyFont="1" applyFill="1" applyAlignment="1" applyProtection="1">
      <alignment horizontal="center" vertical="center"/>
      <protection locked="0"/>
    </xf>
    <xf numFmtId="0" fontId="134" fillId="26" borderId="431" xfId="0" applyFont="1" applyFill="1" applyBorder="1" applyAlignment="1" applyProtection="1">
      <alignment horizontal="left"/>
      <protection locked="0"/>
    </xf>
    <xf numFmtId="0" fontId="129" fillId="0" borderId="433" xfId="0" applyFont="1" applyBorder="1" applyAlignment="1" applyProtection="1">
      <alignment vertical="center"/>
      <protection locked="0"/>
    </xf>
    <xf numFmtId="0" fontId="129" fillId="0" borderId="432" xfId="0" applyFont="1" applyBorder="1" applyAlignment="1" applyProtection="1">
      <alignment horizontal="center"/>
      <protection locked="0"/>
    </xf>
    <xf numFmtId="0" fontId="134" fillId="0" borderId="434" xfId="0" applyFont="1" applyBorder="1" applyProtection="1">
      <protection locked="0"/>
    </xf>
    <xf numFmtId="0" fontId="129" fillId="0" borderId="434" xfId="0" applyFont="1" applyBorder="1" applyAlignment="1" applyProtection="1">
      <alignment horizontal="center"/>
      <protection locked="0"/>
    </xf>
    <xf numFmtId="0" fontId="129" fillId="0" borderId="433" xfId="0" applyFont="1" applyBorder="1" applyAlignment="1" applyProtection="1">
      <alignment horizontal="center"/>
      <protection locked="0"/>
    </xf>
    <xf numFmtId="0" fontId="134" fillId="0" borderId="432" xfId="0" applyFont="1" applyBorder="1" applyAlignment="1" applyProtection="1">
      <alignment vertical="center"/>
      <protection locked="0"/>
    </xf>
    <xf numFmtId="0" fontId="134" fillId="0" borderId="433" xfId="0" applyFont="1" applyBorder="1" applyAlignment="1" applyProtection="1">
      <alignment vertical="center"/>
      <protection locked="0"/>
    </xf>
    <xf numFmtId="0" fontId="134" fillId="0" borderId="432" xfId="0" applyFont="1" applyBorder="1" applyProtection="1">
      <protection locked="0"/>
    </xf>
    <xf numFmtId="0" fontId="134" fillId="0" borderId="433" xfId="0" applyFont="1" applyBorder="1" applyProtection="1">
      <protection locked="0"/>
    </xf>
    <xf numFmtId="0" fontId="134" fillId="0" borderId="431" xfId="0" applyFont="1" applyBorder="1" applyProtection="1">
      <protection locked="0"/>
    </xf>
    <xf numFmtId="0" fontId="134" fillId="0" borderId="435" xfId="0" applyFont="1" applyBorder="1" applyProtection="1">
      <protection locked="0"/>
    </xf>
    <xf numFmtId="0" fontId="134" fillId="0" borderId="330" xfId="0" applyFont="1" applyBorder="1" applyProtection="1">
      <protection locked="0"/>
    </xf>
    <xf numFmtId="0" fontId="134" fillId="0" borderId="431" xfId="0" applyFont="1" applyBorder="1" applyAlignment="1" applyProtection="1">
      <alignment horizontal="left"/>
      <protection locked="0"/>
    </xf>
    <xf numFmtId="0" fontId="134" fillId="0" borderId="436" xfId="0" applyFont="1" applyBorder="1" applyAlignment="1" applyProtection="1">
      <alignment horizontal="left"/>
      <protection locked="0"/>
    </xf>
    <xf numFmtId="0" fontId="134" fillId="26" borderId="436" xfId="0" applyFont="1" applyFill="1" applyBorder="1" applyAlignment="1" applyProtection="1">
      <alignment horizontal="left"/>
      <protection locked="0"/>
    </xf>
    <xf numFmtId="0" fontId="129" fillId="0" borderId="437" xfId="0" applyFont="1" applyBorder="1" applyAlignment="1" applyProtection="1">
      <alignment vertical="center"/>
      <protection locked="0"/>
    </xf>
    <xf numFmtId="0" fontId="129" fillId="0" borderId="425" xfId="0" applyFont="1" applyBorder="1" applyAlignment="1" applyProtection="1">
      <alignment horizontal="center"/>
      <protection locked="0"/>
    </xf>
    <xf numFmtId="0" fontId="129" fillId="0" borderId="438" xfId="0" applyFont="1" applyBorder="1" applyAlignment="1" applyProtection="1">
      <alignment horizontal="center"/>
      <protection locked="0"/>
    </xf>
    <xf numFmtId="0" fontId="129" fillId="0" borderId="434" xfId="0" applyFont="1" applyBorder="1" applyAlignment="1" applyProtection="1">
      <alignment horizontal="right"/>
      <protection locked="0"/>
    </xf>
    <xf numFmtId="0" fontId="129" fillId="0" borderId="433" xfId="0" applyFont="1" applyBorder="1" applyAlignment="1" applyProtection="1">
      <alignment horizontal="right"/>
      <protection locked="0"/>
    </xf>
    <xf numFmtId="0" fontId="134" fillId="59" borderId="431" xfId="0" applyFont="1" applyFill="1" applyBorder="1" applyAlignment="1" applyProtection="1">
      <alignment horizontal="left"/>
      <protection locked="0"/>
    </xf>
    <xf numFmtId="0" fontId="134" fillId="26" borderId="440" xfId="0" applyFont="1" applyFill="1" applyBorder="1" applyAlignment="1" applyProtection="1">
      <alignment horizontal="right" vertical="center"/>
      <protection locked="0"/>
    </xf>
    <xf numFmtId="166" fontId="9" fillId="0" borderId="300" xfId="3" applyNumberFormat="1" applyFont="1" applyFill="1" applyBorder="1" applyAlignment="1" applyProtection="1">
      <alignment vertical="center"/>
      <protection locked="0"/>
    </xf>
    <xf numFmtId="0" fontId="134" fillId="0" borderId="443" xfId="0" applyFont="1" applyBorder="1" applyAlignment="1" applyProtection="1">
      <alignment horizontal="center" vertical="center"/>
      <protection locked="0"/>
    </xf>
    <xf numFmtId="0" fontId="134" fillId="0" borderId="444" xfId="0" applyFont="1" applyBorder="1" applyAlignment="1" applyProtection="1">
      <alignment horizontal="center" vertical="center"/>
      <protection locked="0"/>
    </xf>
    <xf numFmtId="0" fontId="134" fillId="0" borderId="443" xfId="0" applyFont="1" applyBorder="1" applyAlignment="1" applyProtection="1">
      <alignment horizontal="center"/>
      <protection locked="0"/>
    </xf>
    <xf numFmtId="0" fontId="134" fillId="0" borderId="445" xfId="0" applyFont="1" applyBorder="1" applyAlignment="1" applyProtection="1">
      <alignment horizontal="center"/>
      <protection locked="0"/>
    </xf>
    <xf numFmtId="0" fontId="134" fillId="24" borderId="445" xfId="0" applyFont="1" applyFill="1" applyBorder="1" applyAlignment="1" applyProtection="1">
      <alignment horizontal="center"/>
      <protection locked="0"/>
    </xf>
    <xf numFmtId="0" fontId="134" fillId="0" borderId="445" xfId="0" applyFont="1" applyBorder="1" applyProtection="1">
      <protection locked="0"/>
    </xf>
    <xf numFmtId="0" fontId="129" fillId="0" borderId="425" xfId="0" applyFont="1" applyBorder="1" applyAlignment="1" applyProtection="1">
      <alignment horizontal="center" vertical="center"/>
      <protection locked="0"/>
    </xf>
    <xf numFmtId="0" fontId="129" fillId="24" borderId="437" xfId="0" applyFont="1" applyFill="1" applyBorder="1" applyAlignment="1" applyProtection="1">
      <alignment horizontal="center" vertical="center"/>
      <protection locked="0"/>
    </xf>
    <xf numFmtId="0" fontId="129" fillId="24" borderId="425" xfId="0" applyFont="1" applyFill="1" applyBorder="1" applyAlignment="1" applyProtection="1">
      <alignment horizontal="center"/>
      <protection locked="0"/>
    </xf>
    <xf numFmtId="0" fontId="129" fillId="24" borderId="438" xfId="0" applyFont="1" applyFill="1" applyBorder="1" applyAlignment="1" applyProtection="1">
      <alignment horizontal="center"/>
      <protection locked="0"/>
    </xf>
    <xf numFmtId="0" fontId="129" fillId="24" borderId="445" xfId="0" applyFont="1" applyFill="1" applyBorder="1" applyAlignment="1" applyProtection="1">
      <alignment horizontal="center"/>
      <protection locked="0"/>
    </xf>
    <xf numFmtId="0" fontId="129" fillId="0" borderId="445" xfId="0" applyFont="1" applyBorder="1" applyAlignment="1" applyProtection="1">
      <alignment horizontal="center"/>
      <protection locked="0"/>
    </xf>
    <xf numFmtId="0" fontId="129" fillId="0" borderId="443" xfId="0" applyFont="1" applyBorder="1" applyAlignment="1" applyProtection="1">
      <alignment horizontal="center" vertical="center"/>
      <protection locked="0"/>
    </xf>
    <xf numFmtId="0" fontId="129" fillId="24" borderId="444" xfId="0" applyFont="1" applyFill="1" applyBorder="1" applyAlignment="1" applyProtection="1">
      <alignment horizontal="center" vertical="center"/>
      <protection locked="0"/>
    </xf>
    <xf numFmtId="0" fontId="129" fillId="24" borderId="443" xfId="0" applyFont="1" applyFill="1" applyBorder="1" applyAlignment="1" applyProtection="1">
      <alignment horizontal="center"/>
      <protection locked="0"/>
    </xf>
    <xf numFmtId="0" fontId="129" fillId="0" borderId="444" xfId="0" applyFont="1" applyBorder="1" applyAlignment="1" applyProtection="1">
      <alignment horizontal="center" vertical="center"/>
      <protection locked="0"/>
    </xf>
    <xf numFmtId="0" fontId="129" fillId="0" borderId="443" xfId="0" applyFont="1" applyBorder="1" applyAlignment="1" applyProtection="1">
      <alignment horizontal="center"/>
      <protection locked="0"/>
    </xf>
    <xf numFmtId="0" fontId="134" fillId="0" borderId="446" xfId="0" applyFont="1" applyBorder="1" applyAlignment="1" applyProtection="1">
      <alignment horizontal="center"/>
      <protection locked="0"/>
    </xf>
    <xf numFmtId="0" fontId="134" fillId="0" borderId="447" xfId="0" applyFont="1" applyBorder="1" applyAlignment="1" applyProtection="1">
      <alignment horizontal="center"/>
      <protection locked="0"/>
    </xf>
    <xf numFmtId="0" fontId="129" fillId="0" borderId="437" xfId="0" applyFont="1" applyBorder="1" applyAlignment="1" applyProtection="1">
      <alignment horizontal="center" vertical="center"/>
      <protection locked="0"/>
    </xf>
    <xf numFmtId="0" fontId="134" fillId="0" borderId="438" xfId="0" applyFont="1" applyBorder="1" applyAlignment="1" applyProtection="1">
      <alignment horizontal="center"/>
      <protection locked="0"/>
    </xf>
    <xf numFmtId="0" fontId="134" fillId="0" borderId="448" xfId="0" applyFont="1" applyBorder="1" applyAlignment="1" applyProtection="1">
      <alignment horizontal="center"/>
      <protection locked="0"/>
    </xf>
    <xf numFmtId="0" fontId="134" fillId="0" borderId="449" xfId="0" applyFont="1" applyBorder="1" applyAlignment="1" applyProtection="1">
      <alignment horizontal="center"/>
      <protection locked="0"/>
    </xf>
    <xf numFmtId="0" fontId="134" fillId="0" borderId="449" xfId="0" applyFont="1" applyBorder="1" applyProtection="1">
      <protection locked="0"/>
    </xf>
    <xf numFmtId="0" fontId="134" fillId="0" borderId="448" xfId="0" applyFont="1" applyBorder="1" applyProtection="1">
      <protection locked="0"/>
    </xf>
    <xf numFmtId="0" fontId="134" fillId="0" borderId="443" xfId="0" applyFont="1" applyBorder="1" applyAlignment="1" applyProtection="1">
      <alignment vertical="center"/>
      <protection locked="0"/>
    </xf>
    <xf numFmtId="0" fontId="134" fillId="0" borderId="450" xfId="0" applyFont="1" applyBorder="1" applyAlignment="1" applyProtection="1">
      <alignment vertical="center"/>
      <protection locked="0"/>
    </xf>
    <xf numFmtId="0" fontId="134" fillId="0" borderId="451" xfId="0" applyFont="1" applyBorder="1" applyAlignment="1" applyProtection="1">
      <alignment vertical="center"/>
      <protection locked="0"/>
    </xf>
    <xf numFmtId="0" fontId="134" fillId="0" borderId="452" xfId="0" applyFont="1" applyBorder="1" applyAlignment="1" applyProtection="1">
      <alignment vertical="center"/>
      <protection locked="0"/>
    </xf>
    <xf numFmtId="0" fontId="134" fillId="0" borderId="445" xfId="0" applyFont="1" applyBorder="1" applyAlignment="1" applyProtection="1">
      <alignment vertical="center"/>
      <protection locked="0"/>
    </xf>
    <xf numFmtId="0" fontId="134" fillId="26" borderId="453" xfId="0" applyFont="1" applyFill="1" applyBorder="1" applyAlignment="1" applyProtection="1">
      <alignment vertical="center"/>
      <protection locked="0"/>
    </xf>
    <xf numFmtId="0" fontId="134" fillId="26" borderId="454" xfId="0" applyFont="1" applyFill="1" applyBorder="1" applyAlignment="1" applyProtection="1">
      <alignment vertical="center"/>
      <protection locked="0"/>
    </xf>
    <xf numFmtId="0" fontId="134" fillId="0" borderId="453" xfId="0" applyFont="1" applyBorder="1" applyProtection="1">
      <protection locked="0"/>
    </xf>
    <xf numFmtId="0" fontId="134" fillId="0" borderId="454" xfId="0" applyFont="1" applyBorder="1" applyProtection="1">
      <protection locked="0"/>
    </xf>
    <xf numFmtId="0" fontId="134" fillId="0" borderId="445" xfId="0" applyFont="1" applyBorder="1" applyAlignment="1" applyProtection="1">
      <alignment horizontal="center" vertical="center"/>
      <protection locked="0"/>
    </xf>
    <xf numFmtId="0" fontId="134" fillId="0" borderId="450" xfId="0" applyFont="1" applyBorder="1" applyAlignment="1" applyProtection="1">
      <alignment horizontal="center" vertical="center"/>
      <protection locked="0"/>
    </xf>
    <xf numFmtId="0" fontId="134" fillId="0" borderId="449" xfId="0" applyFont="1" applyBorder="1" applyAlignment="1" applyProtection="1">
      <alignment vertical="center"/>
      <protection locked="0"/>
    </xf>
    <xf numFmtId="0" fontId="134" fillId="0" borderId="449" xfId="0" applyFont="1" applyBorder="1" applyAlignment="1" applyProtection="1">
      <alignment horizontal="center" vertical="center"/>
      <protection locked="0"/>
    </xf>
    <xf numFmtId="0" fontId="87" fillId="24" borderId="0" xfId="0" applyFont="1" applyFill="1" applyAlignment="1">
      <alignment vertical="center"/>
    </xf>
    <xf numFmtId="0" fontId="134" fillId="0" borderId="455" xfId="0" applyFont="1" applyBorder="1" applyAlignment="1" applyProtection="1">
      <alignment horizontal="center" vertical="center"/>
      <protection locked="0"/>
    </xf>
    <xf numFmtId="0" fontId="92" fillId="0" borderId="455" xfId="0" applyFont="1" applyBorder="1" applyAlignment="1" applyProtection="1">
      <alignment horizontal="center" vertical="center"/>
      <protection locked="0"/>
    </xf>
    <xf numFmtId="0" fontId="134" fillId="0" borderId="448" xfId="0" applyFont="1" applyBorder="1" applyAlignment="1" applyProtection="1">
      <alignment vertical="center"/>
      <protection locked="0"/>
    </xf>
    <xf numFmtId="0" fontId="17" fillId="0" borderId="0" xfId="15" applyNumberFormat="1" applyFont="1" applyFill="1" applyBorder="1" applyAlignment="1" applyProtection="1">
      <alignment vertical="center" wrapText="1"/>
      <protection locked="0"/>
    </xf>
    <xf numFmtId="0" fontId="134" fillId="0" borderId="448" xfId="0" applyFont="1" applyBorder="1" applyAlignment="1" applyProtection="1">
      <alignment horizontal="center" vertical="center"/>
      <protection locked="0"/>
    </xf>
    <xf numFmtId="167" fontId="95" fillId="5" borderId="457" xfId="15" applyNumberFormat="1" applyFont="1" applyFill="1" applyBorder="1" applyAlignment="1" applyProtection="1">
      <alignment horizontal="center" vertical="center" wrapText="1"/>
      <protection locked="0"/>
    </xf>
    <xf numFmtId="167" fontId="4" fillId="17" borderId="460" xfId="15" applyNumberFormat="1" applyFont="1" applyFill="1" applyBorder="1" applyAlignment="1" applyProtection="1">
      <alignment horizontal="center" vertical="center"/>
      <protection locked="0"/>
    </xf>
    <xf numFmtId="0" fontId="129" fillId="66" borderId="0" xfId="0" applyFont="1" applyFill="1" applyAlignment="1">
      <alignment horizontal="center" wrapText="1"/>
    </xf>
    <xf numFmtId="0" fontId="129" fillId="26" borderId="459" xfId="0" applyFont="1" applyFill="1" applyBorder="1" applyAlignment="1">
      <alignment horizontal="center" vertical="center"/>
    </xf>
    <xf numFmtId="0" fontId="129" fillId="0" borderId="459" xfId="0" applyFont="1" applyBorder="1" applyAlignment="1" applyProtection="1">
      <alignment horizontal="center"/>
      <protection locked="0"/>
    </xf>
    <xf numFmtId="0" fontId="134" fillId="0" borderId="165" xfId="0" applyFont="1" applyBorder="1" applyProtection="1">
      <protection locked="0"/>
    </xf>
    <xf numFmtId="0" fontId="134" fillId="0" borderId="456" xfId="0" applyFont="1" applyBorder="1" applyProtection="1">
      <protection locked="0"/>
    </xf>
    <xf numFmtId="0" fontId="134" fillId="0" borderId="459" xfId="0" applyFont="1" applyBorder="1" applyProtection="1">
      <protection locked="0"/>
    </xf>
    <xf numFmtId="167" fontId="12" fillId="41" borderId="458" xfId="15" applyNumberFormat="1" applyFont="1" applyFill="1" applyBorder="1" applyAlignment="1" applyProtection="1">
      <alignment horizontal="center" vertical="center" wrapText="1"/>
      <protection locked="0"/>
    </xf>
    <xf numFmtId="167" fontId="12" fillId="0" borderId="0" xfId="15" applyNumberFormat="1" applyFont="1" applyFill="1" applyBorder="1" applyAlignment="1" applyProtection="1">
      <alignment horizontal="center" vertical="center" wrapText="1"/>
      <protection locked="0"/>
    </xf>
    <xf numFmtId="167" fontId="12" fillId="34" borderId="369" xfId="15" applyNumberFormat="1" applyFont="1" applyFill="1" applyBorder="1" applyAlignment="1" applyProtection="1">
      <alignment horizontal="center" vertical="center" wrapText="1"/>
      <protection locked="0"/>
    </xf>
    <xf numFmtId="167" fontId="17" fillId="0" borderId="165" xfId="15" applyNumberFormat="1" applyFont="1" applyFill="1" applyBorder="1" applyAlignment="1" applyProtection="1">
      <alignment horizontal="center" vertical="center" wrapText="1"/>
      <protection locked="0"/>
    </xf>
    <xf numFmtId="167" fontId="17" fillId="0" borderId="456" xfId="15" applyNumberFormat="1" applyFont="1" applyFill="1" applyBorder="1" applyAlignment="1" applyProtection="1">
      <alignment horizontal="center" vertical="center" wrapText="1"/>
      <protection locked="0"/>
    </xf>
    <xf numFmtId="167" fontId="102" fillId="5" borderId="458" xfId="16" applyNumberFormat="1" applyFont="1" applyFill="1" applyBorder="1" applyAlignment="1" applyProtection="1">
      <alignment horizontal="center" vertical="center" wrapText="1"/>
      <protection locked="0"/>
    </xf>
    <xf numFmtId="0" fontId="87" fillId="0" borderId="445" xfId="0" applyFont="1" applyBorder="1" applyAlignment="1" applyProtection="1">
      <alignment horizontal="center" vertical="center"/>
      <protection locked="0"/>
    </xf>
    <xf numFmtId="167" fontId="12" fillId="25" borderId="48" xfId="3" applyNumberFormat="1" applyFont="1" applyFill="1" applyBorder="1" applyAlignment="1" applyProtection="1">
      <alignment horizontal="right" vertical="center"/>
      <protection locked="0"/>
    </xf>
    <xf numFmtId="167" fontId="12" fillId="25" borderId="319" xfId="3" applyNumberFormat="1" applyFont="1" applyFill="1" applyBorder="1" applyAlignment="1" applyProtection="1">
      <alignment horizontal="right" vertical="center"/>
      <protection locked="0"/>
    </xf>
    <xf numFmtId="167" fontId="12" fillId="25" borderId="324" xfId="3" applyNumberFormat="1" applyFont="1" applyFill="1" applyBorder="1" applyAlignment="1" applyProtection="1">
      <alignment horizontal="right" vertical="center"/>
      <protection locked="0"/>
    </xf>
    <xf numFmtId="0" fontId="87" fillId="0" borderId="443" xfId="0" applyFont="1" applyBorder="1" applyAlignment="1" applyProtection="1">
      <alignment horizontal="center" vertical="center"/>
      <protection locked="0"/>
    </xf>
    <xf numFmtId="0" fontId="87" fillId="0" borderId="444" xfId="0" applyFont="1" applyBorder="1" applyAlignment="1" applyProtection="1">
      <alignment horizontal="center" vertical="center"/>
      <protection locked="0"/>
    </xf>
    <xf numFmtId="0" fontId="87" fillId="0" borderId="425" xfId="0" applyFont="1" applyBorder="1" applyAlignment="1" applyProtection="1">
      <alignment horizontal="center"/>
      <protection locked="0"/>
    </xf>
    <xf numFmtId="0" fontId="87" fillId="0" borderId="438" xfId="0" applyFont="1" applyBorder="1" applyAlignment="1" applyProtection="1">
      <alignment horizontal="center"/>
      <protection locked="0"/>
    </xf>
    <xf numFmtId="0" fontId="87" fillId="0" borderId="445" xfId="0" applyFont="1" applyBorder="1" applyAlignment="1" applyProtection="1">
      <alignment horizontal="center"/>
      <protection locked="0"/>
    </xf>
    <xf numFmtId="0" fontId="87" fillId="0" borderId="443" xfId="0" applyFont="1" applyBorder="1" applyAlignment="1" applyProtection="1">
      <alignment horizontal="center"/>
      <protection locked="0"/>
    </xf>
    <xf numFmtId="0" fontId="87" fillId="0" borderId="446" xfId="0" applyFont="1" applyBorder="1" applyAlignment="1" applyProtection="1">
      <alignment horizontal="center"/>
      <protection locked="0"/>
    </xf>
    <xf numFmtId="0" fontId="87" fillId="0" borderId="447" xfId="0" applyFont="1" applyBorder="1" applyAlignment="1" applyProtection="1">
      <alignment horizontal="center"/>
      <protection locked="0"/>
    </xf>
    <xf numFmtId="0" fontId="134" fillId="0" borderId="444" xfId="0" applyFont="1" applyBorder="1" applyAlignment="1" applyProtection="1">
      <alignment horizontal="center"/>
      <protection locked="0"/>
    </xf>
    <xf numFmtId="0" fontId="84" fillId="0" borderId="425" xfId="0" applyFont="1" applyBorder="1" applyAlignment="1" applyProtection="1">
      <alignment horizontal="center" vertical="center"/>
      <protection locked="0"/>
    </xf>
    <xf numFmtId="0" fontId="84" fillId="0" borderId="437" xfId="0" applyFont="1" applyBorder="1" applyAlignment="1" applyProtection="1">
      <alignment horizontal="center" vertical="center"/>
      <protection locked="0"/>
    </xf>
    <xf numFmtId="0" fontId="84" fillId="0" borderId="425" xfId="0" applyFont="1" applyBorder="1" applyAlignment="1" applyProtection="1">
      <alignment horizontal="center"/>
      <protection locked="0"/>
    </xf>
    <xf numFmtId="0" fontId="84" fillId="0" borderId="438" xfId="0" applyFont="1" applyBorder="1" applyAlignment="1" applyProtection="1">
      <alignment horizontal="center"/>
      <protection locked="0"/>
    </xf>
    <xf numFmtId="0" fontId="84" fillId="0" borderId="445" xfId="0" applyFont="1" applyBorder="1" applyAlignment="1" applyProtection="1">
      <alignment horizontal="center"/>
      <protection locked="0"/>
    </xf>
    <xf numFmtId="0" fontId="84" fillId="0" borderId="443" xfId="0" applyFont="1" applyBorder="1" applyAlignment="1" applyProtection="1">
      <alignment horizontal="center" vertical="center"/>
      <protection locked="0"/>
    </xf>
    <xf numFmtId="0" fontId="84" fillId="0" borderId="444" xfId="0" applyFont="1" applyBorder="1" applyAlignment="1" applyProtection="1">
      <alignment horizontal="center" vertical="center"/>
      <protection locked="0"/>
    </xf>
    <xf numFmtId="0" fontId="84" fillId="0" borderId="443" xfId="0" applyFont="1" applyBorder="1" applyAlignment="1" applyProtection="1">
      <alignment horizontal="center"/>
      <protection locked="0"/>
    </xf>
    <xf numFmtId="0" fontId="129" fillId="0" borderId="444" xfId="0" applyFont="1" applyBorder="1" applyAlignment="1" applyProtection="1">
      <alignment horizontal="center"/>
      <protection locked="0"/>
    </xf>
    <xf numFmtId="0" fontId="207" fillId="0" borderId="55" xfId="2" applyFont="1" applyBorder="1" applyAlignment="1" applyProtection="1">
      <alignment horizontal="left" vertical="center"/>
      <protection locked="0"/>
    </xf>
    <xf numFmtId="0" fontId="134" fillId="71" borderId="88" xfId="0" applyFont="1" applyFill="1" applyBorder="1" applyAlignment="1" applyProtection="1">
      <alignment horizontal="right" vertical="center"/>
      <protection locked="0"/>
    </xf>
    <xf numFmtId="167" fontId="12" fillId="0" borderId="461" xfId="8" applyNumberFormat="1" applyFont="1" applyFill="1" applyBorder="1" applyAlignment="1" applyProtection="1">
      <alignment horizontal="center" vertical="center"/>
      <protection locked="0"/>
    </xf>
    <xf numFmtId="167" fontId="12" fillId="0" borderId="459" xfId="8" applyNumberFormat="1" applyFont="1" applyFill="1" applyBorder="1" applyAlignment="1" applyProtection="1">
      <alignment horizontal="center" vertical="center"/>
      <protection locked="0"/>
    </xf>
    <xf numFmtId="167" fontId="12" fillId="0" borderId="96" xfId="8" applyNumberFormat="1" applyFont="1" applyFill="1" applyBorder="1" applyAlignment="1" applyProtection="1">
      <alignment horizontal="center" vertical="center"/>
      <protection locked="0"/>
    </xf>
    <xf numFmtId="167" fontId="12" fillId="0" borderId="0" xfId="8" applyNumberFormat="1" applyFont="1" applyFill="1" applyBorder="1" applyAlignment="1" applyProtection="1">
      <alignment horizontal="center" vertical="center"/>
      <protection locked="0"/>
    </xf>
    <xf numFmtId="0" fontId="141" fillId="0" borderId="4" xfId="2" applyFont="1" applyBorder="1" applyAlignment="1" applyProtection="1">
      <alignment horizontal="left" vertical="center" wrapText="1"/>
      <protection locked="0"/>
    </xf>
    <xf numFmtId="167" fontId="141" fillId="0" borderId="448" xfId="4" applyNumberFormat="1" applyFont="1" applyFill="1" applyBorder="1" applyAlignment="1" applyProtection="1">
      <alignment horizontal="center" vertical="center"/>
      <protection locked="0"/>
    </xf>
    <xf numFmtId="0" fontId="127" fillId="0" borderId="461" xfId="0" applyFont="1" applyBorder="1" applyAlignment="1" applyProtection="1">
      <alignment horizontal="center" vertical="center"/>
      <protection locked="0"/>
    </xf>
    <xf numFmtId="0" fontId="127" fillId="71" borderId="461" xfId="0" applyFont="1" applyFill="1" applyBorder="1" applyAlignment="1" applyProtection="1">
      <alignment horizontal="center" vertical="center"/>
      <protection locked="0"/>
    </xf>
    <xf numFmtId="0" fontId="127" fillId="71" borderId="455" xfId="0" applyFont="1" applyFill="1" applyBorder="1" applyAlignment="1" applyProtection="1">
      <alignment horizontal="center" vertical="center"/>
      <protection locked="0"/>
    </xf>
    <xf numFmtId="167" fontId="141" fillId="0" borderId="96" xfId="3" applyNumberFormat="1" applyFont="1" applyBorder="1" applyAlignment="1" applyProtection="1">
      <alignment horizontal="right" vertical="center"/>
      <protection locked="0"/>
    </xf>
    <xf numFmtId="167" fontId="141" fillId="5" borderId="111" xfId="3" applyNumberFormat="1" applyFont="1" applyFill="1" applyBorder="1" applyAlignment="1" applyProtection="1">
      <alignment horizontal="right" vertical="center"/>
      <protection locked="0"/>
    </xf>
    <xf numFmtId="0" fontId="134" fillId="71" borderId="94" xfId="0" applyFont="1" applyFill="1" applyBorder="1" applyAlignment="1" applyProtection="1">
      <alignment vertical="center"/>
      <protection locked="0"/>
    </xf>
    <xf numFmtId="0" fontId="134" fillId="71" borderId="0" xfId="0" applyFont="1" applyFill="1" applyAlignment="1" applyProtection="1">
      <alignment vertical="center"/>
      <protection locked="0"/>
    </xf>
    <xf numFmtId="0" fontId="134" fillId="71" borderId="0" xfId="0" applyFont="1" applyFill="1" applyAlignment="1" applyProtection="1">
      <alignment horizontal="right"/>
      <protection locked="0"/>
    </xf>
    <xf numFmtId="167" fontId="12" fillId="0" borderId="111" xfId="8" applyNumberFormat="1" applyFont="1" applyFill="1" applyBorder="1" applyAlignment="1" applyProtection="1">
      <alignment horizontal="center" vertical="center"/>
      <protection locked="0"/>
    </xf>
    <xf numFmtId="167" fontId="12" fillId="0" borderId="301" xfId="2" applyNumberFormat="1" applyFont="1" applyBorder="1" applyAlignment="1" applyProtection="1">
      <alignment horizontal="center"/>
      <protection locked="0"/>
    </xf>
    <xf numFmtId="167" fontId="12" fillId="0" borderId="302" xfId="2" applyNumberFormat="1" applyFont="1" applyBorder="1" applyAlignment="1" applyProtection="1">
      <alignment horizontal="center"/>
      <protection locked="0"/>
    </xf>
    <xf numFmtId="167" fontId="141" fillId="0" borderId="0" xfId="3" applyNumberFormat="1" applyFont="1" applyFill="1" applyBorder="1" applyAlignment="1" applyProtection="1">
      <alignment horizontal="right" vertical="center" wrapText="1"/>
      <protection locked="0"/>
    </xf>
    <xf numFmtId="167" fontId="143" fillId="0" borderId="445" xfId="3" applyNumberFormat="1" applyFont="1" applyFill="1" applyBorder="1" applyAlignment="1" applyProtection="1">
      <alignment horizontal="right" vertical="center"/>
      <protection locked="0"/>
    </xf>
    <xf numFmtId="167" fontId="12" fillId="0" borderId="445" xfId="8" applyNumberFormat="1" applyFont="1" applyFill="1" applyBorder="1" applyAlignment="1" applyProtection="1">
      <alignment horizontal="center" vertical="center"/>
      <protection locked="0"/>
    </xf>
    <xf numFmtId="167" fontId="12" fillId="0" borderId="456" xfId="8" applyNumberFormat="1" applyFont="1" applyFill="1" applyBorder="1" applyAlignment="1" applyProtection="1">
      <alignment horizontal="center" vertical="center"/>
      <protection locked="0"/>
    </xf>
    <xf numFmtId="0" fontId="134" fillId="0" borderId="111" xfId="0" applyFont="1" applyBorder="1" applyAlignment="1" applyProtection="1">
      <alignment vertical="center"/>
      <protection locked="0"/>
    </xf>
    <xf numFmtId="0" fontId="134" fillId="39" borderId="111" xfId="0" applyFont="1" applyFill="1" applyBorder="1" applyAlignment="1" applyProtection="1">
      <alignment vertical="center"/>
      <protection locked="0"/>
    </xf>
    <xf numFmtId="0" fontId="134" fillId="0" borderId="94" xfId="0" applyFont="1" applyBorder="1" applyAlignment="1" applyProtection="1">
      <alignment vertical="center"/>
      <protection locked="0"/>
    </xf>
    <xf numFmtId="0" fontId="134" fillId="71" borderId="115" xfId="0" applyFont="1" applyFill="1" applyBorder="1" applyAlignment="1" applyProtection="1">
      <alignment horizontal="right" vertical="center"/>
      <protection locked="0"/>
    </xf>
    <xf numFmtId="167" fontId="141" fillId="0" borderId="461" xfId="3" applyNumberFormat="1" applyFont="1" applyFill="1" applyBorder="1" applyAlignment="1" applyProtection="1">
      <alignment vertical="center"/>
      <protection locked="0"/>
    </xf>
    <xf numFmtId="167" fontId="141" fillId="0" borderId="449" xfId="3" applyNumberFormat="1" applyFont="1" applyFill="1" applyBorder="1" applyAlignment="1" applyProtection="1">
      <alignment vertical="center"/>
      <protection locked="0"/>
    </xf>
    <xf numFmtId="167" fontId="141" fillId="71" borderId="459" xfId="3" applyNumberFormat="1" applyFont="1" applyFill="1" applyBorder="1" applyAlignment="1" applyProtection="1">
      <alignment vertical="center"/>
      <protection locked="0"/>
    </xf>
    <xf numFmtId="167" fontId="12" fillId="71" borderId="445" xfId="2" applyNumberFormat="1" applyFont="1" applyFill="1" applyBorder="1" applyAlignment="1" applyProtection="1">
      <alignment horizontal="center" vertical="center"/>
      <protection locked="0"/>
    </xf>
    <xf numFmtId="167" fontId="141" fillId="26" borderId="34" xfId="3" applyNumberFormat="1" applyFont="1" applyFill="1" applyBorder="1" applyAlignment="1" applyProtection="1">
      <alignment horizontal="right" vertical="center"/>
      <protection locked="0"/>
    </xf>
    <xf numFmtId="167" fontId="143" fillId="26" borderId="34" xfId="3" applyNumberFormat="1" applyFont="1" applyFill="1" applyBorder="1" applyAlignment="1" applyProtection="1">
      <alignment horizontal="right" vertical="center" wrapText="1"/>
      <protection locked="0"/>
    </xf>
    <xf numFmtId="167" fontId="141" fillId="26" borderId="123" xfId="3" applyNumberFormat="1" applyFont="1" applyFill="1" applyBorder="1" applyAlignment="1" applyProtection="1">
      <alignment horizontal="right" vertical="center"/>
      <protection locked="0"/>
    </xf>
    <xf numFmtId="167" fontId="141" fillId="26" borderId="318" xfId="3" applyNumberFormat="1" applyFont="1" applyFill="1" applyBorder="1" applyAlignment="1" applyProtection="1">
      <alignment horizontal="right" vertical="center"/>
      <protection locked="0"/>
    </xf>
    <xf numFmtId="167" fontId="143" fillId="26" borderId="34" xfId="3" applyNumberFormat="1" applyFont="1" applyFill="1" applyBorder="1" applyAlignment="1" applyProtection="1">
      <alignment vertical="center" wrapText="1"/>
      <protection locked="0"/>
    </xf>
    <xf numFmtId="167" fontId="143" fillId="26" borderId="35" xfId="3" applyNumberFormat="1" applyFont="1" applyFill="1" applyBorder="1" applyAlignment="1" applyProtection="1">
      <alignment vertical="center" wrapText="1"/>
      <protection locked="0"/>
    </xf>
    <xf numFmtId="167" fontId="141" fillId="24" borderId="448" xfId="4" applyNumberFormat="1" applyFont="1" applyFill="1" applyBorder="1" applyAlignment="1" applyProtection="1">
      <alignment horizontal="center" vertical="center"/>
      <protection locked="0"/>
    </xf>
    <xf numFmtId="167" fontId="141" fillId="24" borderId="57" xfId="4" applyNumberFormat="1" applyFont="1" applyFill="1" applyBorder="1" applyAlignment="1" applyProtection="1">
      <alignment horizontal="center" vertical="center"/>
      <protection locked="0"/>
    </xf>
    <xf numFmtId="167" fontId="141" fillId="71" borderId="448" xfId="4" applyNumberFormat="1" applyFont="1" applyFill="1" applyBorder="1" applyAlignment="1" applyProtection="1">
      <alignment horizontal="center" vertical="center"/>
      <protection locked="0"/>
    </xf>
    <xf numFmtId="167" fontId="141" fillId="71" borderId="449" xfId="4" applyNumberFormat="1" applyFont="1" applyFill="1" applyBorder="1" applyAlignment="1" applyProtection="1">
      <alignment horizontal="center" vertical="center"/>
      <protection locked="0"/>
    </xf>
    <xf numFmtId="167" fontId="141" fillId="71" borderId="461" xfId="4" applyNumberFormat="1" applyFont="1" applyFill="1" applyBorder="1" applyAlignment="1" applyProtection="1">
      <alignment horizontal="center" vertical="center"/>
      <protection locked="0"/>
    </xf>
    <xf numFmtId="167" fontId="141" fillId="71" borderId="442" xfId="4" applyNumberFormat="1" applyFont="1" applyFill="1" applyBorder="1" applyAlignment="1" applyProtection="1">
      <alignment horizontal="center" vertical="center"/>
      <protection locked="0"/>
    </xf>
    <xf numFmtId="167" fontId="141" fillId="0" borderId="459" xfId="4" applyNumberFormat="1" applyFont="1" applyFill="1" applyBorder="1" applyAlignment="1" applyProtection="1">
      <alignment horizontal="center" vertical="center"/>
      <protection locked="0"/>
    </xf>
    <xf numFmtId="167" fontId="141" fillId="0" borderId="461" xfId="4" applyNumberFormat="1" applyFont="1" applyFill="1" applyBorder="1" applyAlignment="1" applyProtection="1">
      <alignment horizontal="center" vertical="center"/>
      <protection locked="0"/>
    </xf>
    <xf numFmtId="167" fontId="141" fillId="71" borderId="227" xfId="4" applyNumberFormat="1" applyFont="1" applyFill="1" applyBorder="1" applyAlignment="1" applyProtection="1">
      <alignment horizontal="center" vertical="center"/>
      <protection locked="0"/>
    </xf>
    <xf numFmtId="0" fontId="134" fillId="70" borderId="449" xfId="0" applyFont="1" applyFill="1" applyBorder="1" applyAlignment="1" applyProtection="1">
      <alignment horizontal="center" vertical="center"/>
      <protection locked="0"/>
    </xf>
    <xf numFmtId="0" fontId="134" fillId="0" borderId="455" xfId="0" applyFont="1" applyBorder="1" applyAlignment="1" applyProtection="1">
      <alignment vertical="center"/>
      <protection locked="0"/>
    </xf>
    <xf numFmtId="0" fontId="134" fillId="71" borderId="448" xfId="0" applyFont="1" applyFill="1" applyBorder="1" applyAlignment="1" applyProtection="1">
      <alignment horizontal="center" vertical="center"/>
      <protection locked="0"/>
    </xf>
    <xf numFmtId="0" fontId="134" fillId="71" borderId="455" xfId="0" applyFont="1" applyFill="1" applyBorder="1" applyAlignment="1" applyProtection="1">
      <alignment horizontal="center" vertical="center"/>
      <protection locked="0"/>
    </xf>
    <xf numFmtId="0" fontId="134" fillId="71" borderId="441" xfId="0" applyFont="1" applyFill="1" applyBorder="1" applyAlignment="1" applyProtection="1">
      <alignment horizontal="center" vertical="center"/>
      <protection locked="0"/>
    </xf>
    <xf numFmtId="0" fontId="134" fillId="71" borderId="442" xfId="0" applyFont="1" applyFill="1" applyBorder="1" applyAlignment="1" applyProtection="1">
      <alignment horizontal="center" vertical="center"/>
      <protection locked="0"/>
    </xf>
    <xf numFmtId="0" fontId="134" fillId="71" borderId="456" xfId="0" applyFont="1" applyFill="1" applyBorder="1" applyAlignment="1" applyProtection="1">
      <alignment vertical="center"/>
      <protection locked="0"/>
    </xf>
    <xf numFmtId="0" fontId="134" fillId="71" borderId="456" xfId="0" applyFont="1" applyFill="1" applyBorder="1" applyAlignment="1" applyProtection="1">
      <alignment horizontal="center"/>
      <protection locked="0"/>
    </xf>
    <xf numFmtId="0" fontId="134" fillId="71" borderId="456" xfId="0" applyFont="1" applyFill="1" applyBorder="1" applyAlignment="1" applyProtection="1">
      <alignment horizontal="right"/>
      <protection locked="0"/>
    </xf>
    <xf numFmtId="167" fontId="12" fillId="0" borderId="449" xfId="8" applyNumberFormat="1" applyFont="1" applyFill="1" applyBorder="1" applyAlignment="1" applyProtection="1">
      <alignment horizontal="center" vertical="center"/>
      <protection locked="0"/>
    </xf>
    <xf numFmtId="167" fontId="12" fillId="0" borderId="455" xfId="8" applyNumberFormat="1" applyFont="1" applyFill="1" applyBorder="1" applyAlignment="1" applyProtection="1">
      <alignment horizontal="center" vertical="center"/>
      <protection locked="0"/>
    </xf>
    <xf numFmtId="167" fontId="12" fillId="0" borderId="94" xfId="2" applyNumberFormat="1" applyFont="1" applyBorder="1" applyAlignment="1" applyProtection="1">
      <alignment horizontal="center"/>
      <protection locked="0"/>
    </xf>
    <xf numFmtId="0" fontId="141" fillId="0" borderId="342" xfId="2" applyFont="1" applyBorder="1" applyAlignment="1" applyProtection="1">
      <alignment horizontal="left" vertical="center"/>
      <protection locked="0"/>
    </xf>
    <xf numFmtId="167" fontId="13" fillId="0" borderId="0" xfId="2" applyNumberFormat="1" applyFont="1" applyProtection="1">
      <protection locked="0"/>
    </xf>
    <xf numFmtId="167" fontId="93" fillId="71" borderId="0" xfId="2" applyNumberFormat="1" applyFont="1" applyFill="1" applyProtection="1">
      <protection locked="0"/>
    </xf>
    <xf numFmtId="167" fontId="155" fillId="0" borderId="0" xfId="0" applyNumberFormat="1" applyFont="1" applyProtection="1">
      <protection locked="0"/>
    </xf>
    <xf numFmtId="1" fontId="17" fillId="0" borderId="357" xfId="24" applyNumberFormat="1" applyFont="1" applyBorder="1" applyAlignment="1" applyProtection="1">
      <alignment horizontal="left" vertical="center"/>
      <protection locked="0"/>
    </xf>
    <xf numFmtId="1" fontId="12" fillId="0" borderId="40" xfId="0" applyNumberFormat="1" applyFont="1" applyBorder="1" applyAlignment="1" applyProtection="1">
      <alignment horizontal="right" vertical="center"/>
      <protection locked="0"/>
    </xf>
    <xf numFmtId="1" fontId="4" fillId="39" borderId="371" xfId="0" applyNumberFormat="1" applyFont="1" applyFill="1" applyBorder="1" applyAlignment="1" applyProtection="1">
      <alignment horizontal="left" vertical="center" wrapText="1"/>
      <protection locked="0"/>
    </xf>
    <xf numFmtId="43" fontId="17" fillId="0" borderId="357" xfId="3" applyFont="1" applyFill="1" applyBorder="1" applyAlignment="1" applyProtection="1">
      <alignment vertical="center"/>
      <protection locked="0"/>
    </xf>
    <xf numFmtId="1" fontId="17" fillId="0" borderId="342" xfId="7" applyNumberFormat="1" applyFont="1" applyBorder="1" applyAlignment="1" applyProtection="1">
      <alignment vertical="center"/>
      <protection locked="0"/>
    </xf>
    <xf numFmtId="1" fontId="17" fillId="0" borderId="55" xfId="7" applyNumberFormat="1" applyFont="1" applyBorder="1" applyAlignment="1" applyProtection="1">
      <alignment vertical="center"/>
      <protection locked="0"/>
    </xf>
    <xf numFmtId="1" fontId="17" fillId="0" borderId="462" xfId="7" applyNumberFormat="1" applyFont="1" applyBorder="1" applyAlignment="1" applyProtection="1">
      <alignment vertical="center"/>
      <protection locked="0"/>
    </xf>
    <xf numFmtId="167" fontId="17" fillId="0" borderId="447" xfId="3" applyNumberFormat="1" applyFont="1" applyBorder="1" applyAlignment="1" applyProtection="1">
      <alignment vertical="center"/>
      <protection locked="0"/>
    </xf>
    <xf numFmtId="167" fontId="17" fillId="0" borderId="445" xfId="3" applyNumberFormat="1" applyFont="1" applyBorder="1" applyAlignment="1" applyProtection="1">
      <alignment vertical="center"/>
      <protection locked="0"/>
    </xf>
    <xf numFmtId="167" fontId="17" fillId="0" borderId="452" xfId="3" applyNumberFormat="1" applyFont="1" applyBorder="1" applyAlignment="1" applyProtection="1">
      <alignment vertical="center"/>
      <protection locked="0"/>
    </xf>
    <xf numFmtId="1" fontId="17" fillId="0" borderId="367" xfId="7" applyNumberFormat="1" applyFont="1" applyBorder="1" applyAlignment="1" applyProtection="1">
      <alignment vertical="center"/>
      <protection locked="0"/>
    </xf>
    <xf numFmtId="167" fontId="4" fillId="64" borderId="201" xfId="3" applyNumberFormat="1" applyFont="1" applyFill="1" applyBorder="1" applyAlignment="1" applyProtection="1">
      <alignment vertical="center"/>
      <protection locked="0"/>
    </xf>
    <xf numFmtId="167" fontId="17" fillId="0" borderId="324" xfId="3" applyNumberFormat="1" applyFont="1" applyFill="1" applyBorder="1" applyAlignment="1" applyProtection="1">
      <alignment vertical="center"/>
      <protection locked="0"/>
    </xf>
    <xf numFmtId="0" fontId="12" fillId="59" borderId="48" xfId="0" applyFont="1" applyFill="1" applyBorder="1" applyAlignment="1" applyProtection="1">
      <alignment vertical="top" wrapText="1"/>
      <protection locked="0"/>
    </xf>
    <xf numFmtId="0" fontId="12" fillId="56" borderId="193" xfId="2" applyFont="1" applyFill="1" applyBorder="1" applyAlignment="1">
      <alignment horizontal="left" vertical="center" wrapText="1"/>
    </xf>
    <xf numFmtId="0" fontId="0" fillId="61" borderId="445" xfId="0" applyFill="1" applyBorder="1"/>
    <xf numFmtId="0" fontId="0" fillId="0" borderId="111" xfId="0" applyBorder="1"/>
    <xf numFmtId="167" fontId="12" fillId="0" borderId="463" xfId="3" applyNumberFormat="1" applyFont="1" applyBorder="1" applyAlignment="1" applyProtection="1">
      <alignment horizontal="right" vertical="center"/>
      <protection locked="0"/>
    </xf>
    <xf numFmtId="166" fontId="12" fillId="25" borderId="331" xfId="7" applyNumberFormat="1" applyFont="1" applyFill="1" applyBorder="1" applyAlignment="1" applyProtection="1">
      <alignment vertical="center"/>
      <protection locked="0"/>
    </xf>
    <xf numFmtId="166" fontId="12" fillId="25" borderId="324" xfId="7" applyNumberFormat="1" applyFont="1" applyFill="1" applyBorder="1" applyAlignment="1" applyProtection="1">
      <alignment vertical="center"/>
      <protection locked="0"/>
    </xf>
    <xf numFmtId="166" fontId="12" fillId="25" borderId="320" xfId="7" applyNumberFormat="1" applyFont="1" applyFill="1" applyBorder="1" applyAlignment="1" applyProtection="1">
      <alignment vertical="center"/>
      <protection locked="0"/>
    </xf>
    <xf numFmtId="167" fontId="12" fillId="25" borderId="330" xfId="3" applyNumberFormat="1" applyFont="1" applyFill="1" applyBorder="1" applyAlignment="1" applyProtection="1">
      <alignment horizontal="right" vertical="center"/>
      <protection locked="0"/>
    </xf>
    <xf numFmtId="1" fontId="12" fillId="25" borderId="324" xfId="3" applyNumberFormat="1" applyFont="1" applyFill="1" applyBorder="1" applyAlignment="1" applyProtection="1">
      <alignment vertical="center"/>
      <protection locked="0"/>
    </xf>
    <xf numFmtId="1" fontId="22" fillId="25" borderId="324" xfId="2" applyNumberFormat="1" applyFont="1" applyFill="1" applyBorder="1" applyAlignment="1" applyProtection="1">
      <alignment vertical="center"/>
      <protection locked="0"/>
    </xf>
    <xf numFmtId="1" fontId="12" fillId="25" borderId="330" xfId="3" applyNumberFormat="1" applyFont="1" applyFill="1" applyBorder="1" applyAlignment="1" applyProtection="1">
      <alignment vertical="center"/>
      <protection locked="0"/>
    </xf>
    <xf numFmtId="0" fontId="87" fillId="25" borderId="0" xfId="0" applyFont="1" applyFill="1" applyAlignment="1">
      <alignment horizontal="right" vertical="center"/>
    </xf>
    <xf numFmtId="0" fontId="87" fillId="25" borderId="89" xfId="0" applyFont="1" applyFill="1" applyBorder="1" applyAlignment="1">
      <alignment horizontal="right" vertical="center"/>
    </xf>
    <xf numFmtId="0" fontId="87" fillId="25" borderId="70" xfId="0" applyFont="1" applyFill="1" applyBorder="1" applyAlignment="1">
      <alignment horizontal="right" vertical="center"/>
    </xf>
    <xf numFmtId="0" fontId="134" fillId="25" borderId="442" xfId="0" applyFont="1" applyFill="1" applyBorder="1" applyAlignment="1" applyProtection="1">
      <alignment vertical="center"/>
      <protection locked="0"/>
    </xf>
    <xf numFmtId="167" fontId="12" fillId="25" borderId="320" xfId="3" applyNumberFormat="1" applyFont="1" applyFill="1" applyBorder="1" applyAlignment="1" applyProtection="1">
      <alignment horizontal="right" vertical="center"/>
      <protection locked="0"/>
    </xf>
    <xf numFmtId="167" fontId="12" fillId="25" borderId="320" xfId="3" applyNumberFormat="1" applyFont="1" applyFill="1" applyBorder="1" applyAlignment="1" applyProtection="1">
      <alignment vertical="center"/>
      <protection locked="0"/>
    </xf>
    <xf numFmtId="0" fontId="22" fillId="25" borderId="320" xfId="2" applyFont="1" applyFill="1" applyBorder="1" applyAlignment="1" applyProtection="1">
      <alignment vertical="center"/>
      <protection locked="0"/>
    </xf>
    <xf numFmtId="167" fontId="12" fillId="25" borderId="331" xfId="3" applyNumberFormat="1" applyFont="1" applyFill="1" applyBorder="1" applyAlignment="1" applyProtection="1">
      <alignment vertical="center"/>
      <protection locked="0"/>
    </xf>
    <xf numFmtId="167" fontId="12" fillId="25" borderId="315" xfId="3" applyNumberFormat="1" applyFont="1" applyFill="1" applyBorder="1" applyAlignment="1" applyProtection="1">
      <alignment horizontal="right" vertical="center"/>
      <protection locked="0"/>
    </xf>
    <xf numFmtId="167" fontId="95" fillId="25" borderId="175" xfId="3" applyNumberFormat="1" applyFont="1" applyFill="1" applyBorder="1" applyAlignment="1" applyProtection="1">
      <alignment horizontal="right" vertical="center"/>
      <protection locked="0"/>
    </xf>
    <xf numFmtId="0" fontId="134" fillId="25" borderId="324" xfId="0" applyFont="1" applyFill="1" applyBorder="1" applyAlignment="1" applyProtection="1">
      <alignment horizontal="center" vertical="center"/>
      <protection locked="0"/>
    </xf>
    <xf numFmtId="167" fontId="12" fillId="25" borderId="40" xfId="8" applyNumberFormat="1" applyFont="1" applyFill="1" applyBorder="1" applyAlignment="1" applyProtection="1">
      <alignment horizontal="right" vertical="center"/>
      <protection locked="0"/>
    </xf>
    <xf numFmtId="167" fontId="12" fillId="25" borderId="49" xfId="8" applyNumberFormat="1" applyFont="1" applyFill="1" applyBorder="1" applyAlignment="1" applyProtection="1">
      <alignment horizontal="right" vertical="center"/>
      <protection locked="0"/>
    </xf>
    <xf numFmtId="167" fontId="12" fillId="25" borderId="87" xfId="8" applyNumberFormat="1" applyFont="1" applyFill="1" applyBorder="1" applyAlignment="1" applyProtection="1">
      <alignment horizontal="right" vertical="center"/>
      <protection locked="0"/>
    </xf>
    <xf numFmtId="0" fontId="134" fillId="25" borderId="39" xfId="0" applyFont="1" applyFill="1" applyBorder="1" applyAlignment="1" applyProtection="1">
      <alignment horizontal="center" vertical="center"/>
      <protection locked="0"/>
    </xf>
    <xf numFmtId="1" fontId="134" fillId="25" borderId="324" xfId="0" applyNumberFormat="1" applyFont="1" applyFill="1" applyBorder="1" applyAlignment="1" applyProtection="1">
      <alignment horizontal="center" vertical="center"/>
      <protection locked="0"/>
    </xf>
    <xf numFmtId="0" fontId="134" fillId="25" borderId="38" xfId="0" applyFont="1" applyFill="1" applyBorder="1" applyAlignment="1" applyProtection="1">
      <alignment horizontal="center" vertical="center"/>
      <protection locked="0"/>
    </xf>
    <xf numFmtId="0" fontId="134" fillId="25" borderId="322" xfId="0" applyFont="1" applyFill="1" applyBorder="1" applyAlignment="1" applyProtection="1">
      <alignment horizontal="center" vertical="center"/>
      <protection locked="0"/>
    </xf>
    <xf numFmtId="0" fontId="134" fillId="25" borderId="358" xfId="0" applyFont="1" applyFill="1" applyBorder="1" applyAlignment="1" applyProtection="1">
      <alignment horizontal="center" vertical="center"/>
      <protection locked="0"/>
    </xf>
    <xf numFmtId="0" fontId="134" fillId="25" borderId="320" xfId="0" applyFont="1" applyFill="1" applyBorder="1" applyAlignment="1" applyProtection="1">
      <alignment horizontal="center" vertical="center"/>
      <protection locked="0"/>
    </xf>
    <xf numFmtId="167" fontId="12" fillId="25" borderId="16" xfId="8" applyNumberFormat="1" applyFont="1" applyFill="1" applyBorder="1" applyAlignment="1" applyProtection="1">
      <alignment horizontal="right" vertical="center"/>
      <protection locked="0"/>
    </xf>
    <xf numFmtId="0" fontId="105" fillId="25" borderId="324" xfId="0" applyFont="1" applyFill="1" applyBorder="1" applyAlignment="1" applyProtection="1">
      <alignment horizontal="center" vertical="center"/>
      <protection locked="0"/>
    </xf>
    <xf numFmtId="0" fontId="9" fillId="4" borderId="96" xfId="2" applyFont="1" applyFill="1" applyBorder="1" applyAlignment="1" applyProtection="1">
      <alignment horizontal="center"/>
      <protection locked="0"/>
    </xf>
    <xf numFmtId="167" fontId="33" fillId="0" borderId="461" xfId="3" applyNumberFormat="1" applyFont="1" applyFill="1" applyBorder="1" applyAlignment="1" applyProtection="1">
      <alignment vertical="center"/>
      <protection locked="0"/>
    </xf>
    <xf numFmtId="167" fontId="33" fillId="0" borderId="455" xfId="3" applyNumberFormat="1" applyFont="1" applyFill="1" applyBorder="1" applyAlignment="1" applyProtection="1">
      <alignment vertical="center"/>
      <protection locked="0"/>
    </xf>
    <xf numFmtId="167" fontId="33" fillId="0" borderId="442" xfId="3" applyNumberFormat="1" applyFont="1" applyFill="1" applyBorder="1" applyAlignment="1" applyProtection="1">
      <alignment vertical="center"/>
      <protection locked="0"/>
    </xf>
    <xf numFmtId="167" fontId="33" fillId="0" borderId="447" xfId="3" applyNumberFormat="1" applyFont="1" applyFill="1" applyBorder="1" applyAlignment="1" applyProtection="1">
      <alignment horizontal="center" vertical="center" wrapText="1"/>
      <protection locked="0"/>
    </xf>
    <xf numFmtId="167" fontId="33" fillId="0" borderId="450" xfId="3" applyNumberFormat="1" applyFont="1" applyFill="1" applyBorder="1" applyAlignment="1" applyProtection="1">
      <alignment vertical="center"/>
      <protection locked="0"/>
    </xf>
    <xf numFmtId="167" fontId="33" fillId="0" borderId="452" xfId="3" applyNumberFormat="1" applyFont="1" applyFill="1" applyBorder="1" applyAlignment="1" applyProtection="1">
      <alignment vertical="center"/>
      <protection locked="0"/>
    </xf>
    <xf numFmtId="0" fontId="33" fillId="0" borderId="50" xfId="0" applyFont="1" applyBorder="1" applyAlignment="1" applyProtection="1">
      <alignment horizontal="center" vertical="center" wrapText="1"/>
      <protection locked="0"/>
    </xf>
    <xf numFmtId="167" fontId="33" fillId="0" borderId="464" xfId="3" applyNumberFormat="1" applyFont="1" applyFill="1" applyBorder="1" applyAlignment="1" applyProtection="1">
      <alignment vertical="center"/>
      <protection locked="0"/>
    </xf>
    <xf numFmtId="167" fontId="33" fillId="0" borderId="458" xfId="3" applyNumberFormat="1" applyFont="1" applyFill="1" applyBorder="1" applyAlignment="1" applyProtection="1">
      <alignment vertical="center"/>
      <protection locked="0"/>
    </xf>
    <xf numFmtId="167" fontId="33" fillId="0" borderId="329" xfId="3" applyNumberFormat="1" applyFont="1" applyFill="1" applyBorder="1" applyAlignment="1" applyProtection="1">
      <alignment vertical="center"/>
      <protection locked="0"/>
    </xf>
    <xf numFmtId="167" fontId="33" fillId="0" borderId="465" xfId="3" applyNumberFormat="1" applyFont="1" applyFill="1" applyBorder="1" applyAlignment="1" applyProtection="1">
      <alignment vertical="center"/>
      <protection locked="0"/>
    </xf>
    <xf numFmtId="167" fontId="33" fillId="0" borderId="466" xfId="3" applyNumberFormat="1" applyFont="1" applyFill="1" applyBorder="1" applyAlignment="1" applyProtection="1">
      <alignment vertical="center"/>
      <protection locked="0"/>
    </xf>
    <xf numFmtId="167" fontId="33" fillId="0" borderId="327" xfId="3" applyNumberFormat="1" applyFont="1" applyFill="1" applyBorder="1" applyAlignment="1" applyProtection="1">
      <alignment vertical="center"/>
      <protection locked="0"/>
    </xf>
    <xf numFmtId="0" fontId="0" fillId="0" borderId="445" xfId="0" applyBorder="1"/>
    <xf numFmtId="166" fontId="0" fillId="0" borderId="450" xfId="31" applyNumberFormat="1" applyFont="1" applyBorder="1"/>
    <xf numFmtId="0" fontId="87" fillId="0" borderId="425" xfId="0" applyFont="1" applyBorder="1" applyAlignment="1" applyProtection="1">
      <alignment vertical="center"/>
      <protection locked="0"/>
    </xf>
    <xf numFmtId="0" fontId="87" fillId="0" borderId="437" xfId="0" applyFont="1" applyBorder="1" applyAlignment="1" applyProtection="1">
      <alignment vertical="center"/>
      <protection locked="0"/>
    </xf>
    <xf numFmtId="0" fontId="87" fillId="0" borderId="444" xfId="0" applyFont="1" applyBorder="1" applyAlignment="1" applyProtection="1">
      <alignment vertical="center"/>
      <protection locked="0"/>
    </xf>
    <xf numFmtId="0" fontId="87" fillId="0" borderId="443" xfId="0" applyFont="1" applyBorder="1" applyProtection="1">
      <protection locked="0"/>
    </xf>
    <xf numFmtId="0" fontId="87" fillId="0" borderId="445" xfId="0" applyFont="1" applyBorder="1" applyProtection="1">
      <protection locked="0"/>
    </xf>
    <xf numFmtId="0" fontId="87" fillId="0" borderId="446" xfId="0" applyFont="1" applyBorder="1" applyProtection="1">
      <protection locked="0"/>
    </xf>
    <xf numFmtId="0" fontId="87" fillId="0" borderId="438" xfId="0" applyFont="1" applyBorder="1" applyProtection="1">
      <protection locked="0"/>
    </xf>
    <xf numFmtId="0" fontId="129" fillId="0" borderId="438" xfId="0" applyFont="1" applyBorder="1" applyAlignment="1" applyProtection="1">
      <alignment vertical="center"/>
      <protection locked="0"/>
    </xf>
    <xf numFmtId="0" fontId="129" fillId="0" borderId="438" xfId="0" applyFont="1" applyBorder="1" applyAlignment="1" applyProtection="1">
      <alignment horizontal="center" vertical="center"/>
      <protection locked="0"/>
    </xf>
    <xf numFmtId="0" fontId="208" fillId="0" borderId="446" xfId="0" applyFont="1" applyBorder="1" applyAlignment="1" applyProtection="1">
      <alignment horizontal="left"/>
      <protection locked="0"/>
    </xf>
    <xf numFmtId="167" fontId="12" fillId="42" borderId="468" xfId="3" applyNumberFormat="1" applyFont="1" applyFill="1" applyBorder="1" applyAlignment="1" applyProtection="1">
      <alignment horizontal="right" vertical="center"/>
      <protection locked="0"/>
    </xf>
    <xf numFmtId="0" fontId="134" fillId="0" borderId="446" xfId="0" applyFont="1" applyBorder="1" applyAlignment="1" applyProtection="1">
      <alignment horizontal="left"/>
      <protection locked="0"/>
    </xf>
    <xf numFmtId="0" fontId="134" fillId="0" borderId="443" xfId="0" applyFont="1" applyBorder="1" applyProtection="1">
      <protection locked="0"/>
    </xf>
    <xf numFmtId="0" fontId="134" fillId="0" borderId="446" xfId="0" applyFont="1" applyBorder="1" applyProtection="1">
      <protection locked="0"/>
    </xf>
    <xf numFmtId="0" fontId="129" fillId="0" borderId="443" xfId="0" applyFont="1" applyBorder="1" applyAlignment="1" applyProtection="1">
      <alignment vertical="center"/>
      <protection locked="0"/>
    </xf>
    <xf numFmtId="0" fontId="129" fillId="0" borderId="450" xfId="0" applyFont="1" applyBorder="1" applyAlignment="1" applyProtection="1">
      <alignment vertical="center"/>
      <protection locked="0"/>
    </xf>
    <xf numFmtId="0" fontId="129" fillId="0" borderId="451" xfId="0" applyFont="1" applyBorder="1" applyAlignment="1" applyProtection="1">
      <alignment horizontal="center" vertical="center"/>
      <protection locked="0"/>
    </xf>
    <xf numFmtId="0" fontId="129" fillId="0" borderId="452" xfId="0" applyFont="1" applyBorder="1" applyAlignment="1" applyProtection="1">
      <alignment horizontal="center" vertical="center"/>
      <protection locked="0"/>
    </xf>
    <xf numFmtId="0" fontId="129" fillId="26" borderId="453" xfId="0" applyFont="1" applyFill="1" applyBorder="1" applyAlignment="1" applyProtection="1">
      <alignment horizontal="center" vertical="center"/>
      <protection locked="0"/>
    </xf>
    <xf numFmtId="0" fontId="129" fillId="26" borderId="454" xfId="0" applyFont="1" applyFill="1" applyBorder="1" applyAlignment="1" applyProtection="1">
      <alignment horizontal="center" vertical="center"/>
      <protection locked="0"/>
    </xf>
    <xf numFmtId="0" fontId="129" fillId="0" borderId="453" xfId="0" applyFont="1" applyBorder="1" applyAlignment="1" applyProtection="1">
      <alignment vertical="center"/>
      <protection locked="0"/>
    </xf>
    <xf numFmtId="0" fontId="129" fillId="0" borderId="454" xfId="0" applyFont="1" applyBorder="1" applyAlignment="1" applyProtection="1">
      <alignment vertical="center"/>
      <protection locked="0"/>
    </xf>
    <xf numFmtId="0" fontId="129" fillId="0" borderId="453" xfId="0" applyFont="1" applyBorder="1" applyAlignment="1" applyProtection="1">
      <alignment horizontal="center"/>
      <protection locked="0"/>
    </xf>
    <xf numFmtId="0" fontId="129" fillId="0" borderId="454" xfId="0" applyFont="1" applyBorder="1" applyAlignment="1" applyProtection="1">
      <alignment horizontal="center"/>
      <protection locked="0"/>
    </xf>
    <xf numFmtId="0" fontId="129" fillId="0" borderId="453" xfId="0" applyFont="1" applyBorder="1" applyAlignment="1" applyProtection="1">
      <alignment horizontal="right"/>
      <protection locked="0"/>
    </xf>
    <xf numFmtId="0" fontId="134" fillId="0" borderId="453" xfId="0" applyFont="1" applyBorder="1" applyAlignment="1" applyProtection="1">
      <alignment horizontal="right"/>
      <protection locked="0"/>
    </xf>
    <xf numFmtId="167" fontId="134" fillId="0" borderId="443" xfId="0" applyNumberFormat="1" applyFont="1" applyBorder="1" applyAlignment="1" applyProtection="1">
      <alignment vertical="center"/>
      <protection locked="0"/>
    </xf>
    <xf numFmtId="0" fontId="7" fillId="2" borderId="445" xfId="2" applyFont="1" applyFill="1" applyBorder="1" applyAlignment="1" applyProtection="1">
      <alignment horizontal="center" vertical="center"/>
      <protection locked="0"/>
    </xf>
    <xf numFmtId="0" fontId="9" fillId="4" borderId="461" xfId="2" applyFont="1" applyFill="1" applyBorder="1" applyAlignment="1" applyProtection="1">
      <alignment horizontal="center"/>
      <protection locked="0"/>
    </xf>
    <xf numFmtId="0" fontId="9" fillId="6" borderId="369" xfId="2" applyFont="1" applyFill="1" applyBorder="1" applyAlignment="1" applyProtection="1">
      <alignment vertical="center"/>
      <protection locked="0"/>
    </xf>
    <xf numFmtId="167" fontId="95" fillId="5" borderId="467" xfId="3" applyNumberFormat="1" applyFont="1" applyFill="1" applyBorder="1" applyAlignment="1" applyProtection="1">
      <alignment horizontal="right" vertical="center"/>
      <protection locked="0"/>
    </xf>
    <xf numFmtId="167" fontId="143" fillId="6" borderId="377" xfId="3" applyNumberFormat="1" applyFont="1" applyFill="1" applyBorder="1" applyAlignment="1" applyProtection="1">
      <alignment horizontal="right" vertical="center"/>
      <protection locked="0"/>
    </xf>
    <xf numFmtId="167" fontId="143" fillId="0" borderId="438" xfId="3" applyNumberFormat="1" applyFont="1" applyFill="1" applyBorder="1" applyAlignment="1" applyProtection="1">
      <alignment horizontal="right" vertical="center"/>
      <protection locked="0"/>
    </xf>
    <xf numFmtId="167" fontId="95" fillId="5" borderId="377" xfId="3" applyNumberFormat="1" applyFont="1" applyFill="1" applyBorder="1" applyAlignment="1" applyProtection="1">
      <alignment horizontal="right" vertical="center"/>
      <protection locked="0"/>
    </xf>
    <xf numFmtId="167" fontId="141" fillId="0" borderId="447" xfId="3" applyNumberFormat="1" applyFont="1" applyFill="1" applyBorder="1" applyAlignment="1" applyProtection="1">
      <alignment horizontal="right" vertical="center"/>
      <protection locked="0"/>
    </xf>
    <xf numFmtId="167" fontId="141" fillId="0" borderId="461" xfId="3" applyNumberFormat="1" applyFont="1" applyFill="1" applyBorder="1" applyAlignment="1" applyProtection="1">
      <alignment horizontal="right" vertical="center"/>
      <protection locked="0"/>
    </xf>
    <xf numFmtId="0" fontId="129" fillId="0" borderId="450" xfId="0" applyFont="1" applyBorder="1" applyAlignment="1" applyProtection="1">
      <alignment horizontal="center" vertical="center"/>
      <protection locked="0"/>
    </xf>
    <xf numFmtId="167" fontId="141" fillId="0" borderId="445" xfId="3" applyNumberFormat="1" applyFont="1" applyFill="1" applyBorder="1" applyAlignment="1" applyProtection="1">
      <alignment horizontal="right" vertical="center"/>
      <protection locked="0"/>
    </xf>
    <xf numFmtId="167" fontId="141" fillId="0" borderId="449" xfId="3" applyNumberFormat="1" applyFont="1" applyFill="1" applyBorder="1" applyAlignment="1" applyProtection="1">
      <alignment horizontal="right" vertical="center"/>
      <protection locked="0"/>
    </xf>
    <xf numFmtId="167" fontId="95" fillId="5" borderId="445" xfId="3" applyNumberFormat="1" applyFont="1" applyFill="1" applyBorder="1" applyAlignment="1" applyProtection="1">
      <alignment horizontal="right" vertical="center"/>
      <protection locked="0"/>
    </xf>
    <xf numFmtId="167" fontId="141" fillId="6" borderId="438" xfId="3" applyNumberFormat="1" applyFont="1" applyFill="1" applyBorder="1" applyAlignment="1" applyProtection="1">
      <alignment horizontal="right" vertical="center"/>
      <protection locked="0"/>
    </xf>
    <xf numFmtId="167" fontId="143" fillId="9" borderId="460" xfId="3" applyNumberFormat="1" applyFont="1" applyFill="1" applyBorder="1" applyAlignment="1" applyProtection="1">
      <alignment horizontal="right" vertical="center"/>
      <protection locked="0"/>
    </xf>
    <xf numFmtId="0" fontId="134" fillId="0" borderId="425" xfId="0" applyFont="1" applyBorder="1" applyAlignment="1" applyProtection="1">
      <alignment vertical="center"/>
      <protection locked="0"/>
    </xf>
    <xf numFmtId="0" fontId="134" fillId="0" borderId="437" xfId="0" applyFont="1" applyBorder="1" applyAlignment="1" applyProtection="1">
      <alignment vertical="center"/>
      <protection locked="0"/>
    </xf>
    <xf numFmtId="0" fontId="134" fillId="0" borderId="438" xfId="0" applyFont="1" applyBorder="1" applyProtection="1">
      <protection locked="0"/>
    </xf>
    <xf numFmtId="0" fontId="134" fillId="0" borderId="444" xfId="0" applyFont="1" applyBorder="1" applyProtection="1">
      <protection locked="0"/>
    </xf>
    <xf numFmtId="0" fontId="134" fillId="0" borderId="444" xfId="0" applyFont="1" applyBorder="1" applyAlignment="1" applyProtection="1">
      <alignment vertical="center"/>
      <protection locked="0"/>
    </xf>
    <xf numFmtId="0" fontId="129" fillId="0" borderId="444" xfId="0" applyFont="1" applyBorder="1" applyAlignment="1" applyProtection="1">
      <alignment vertical="center"/>
      <protection locked="0"/>
    </xf>
    <xf numFmtId="0" fontId="134" fillId="0" borderId="438" xfId="0" applyFont="1" applyBorder="1" applyAlignment="1" applyProtection="1">
      <alignment vertical="center"/>
      <protection locked="0"/>
    </xf>
    <xf numFmtId="0" fontId="129" fillId="26" borderId="453" xfId="0" applyFont="1" applyFill="1" applyBorder="1" applyAlignment="1" applyProtection="1">
      <alignment horizontal="right" vertical="center"/>
      <protection locked="0"/>
    </xf>
    <xf numFmtId="0" fontId="134" fillId="0" borderId="332" xfId="0" applyFont="1" applyBorder="1" applyAlignment="1" applyProtection="1">
      <alignment horizontal="center" vertical="center"/>
      <protection locked="0"/>
    </xf>
    <xf numFmtId="0" fontId="134" fillId="0" borderId="438" xfId="0" applyFont="1" applyBorder="1" applyAlignment="1" applyProtection="1">
      <alignment horizontal="center" vertical="center"/>
      <protection locked="0"/>
    </xf>
    <xf numFmtId="0" fontId="134" fillId="0" borderId="447" xfId="0" applyFont="1" applyBorder="1" applyAlignment="1" applyProtection="1">
      <alignment horizontal="center" vertical="center"/>
      <protection locked="0"/>
    </xf>
    <xf numFmtId="0" fontId="134" fillId="0" borderId="437" xfId="0" applyFont="1" applyBorder="1" applyAlignment="1" applyProtection="1">
      <alignment horizontal="center" vertical="center"/>
      <protection locked="0"/>
    </xf>
    <xf numFmtId="0" fontId="134" fillId="0" borderId="425" xfId="0" applyFont="1" applyBorder="1" applyAlignment="1" applyProtection="1">
      <alignment horizontal="center"/>
      <protection locked="0"/>
    </xf>
    <xf numFmtId="0" fontId="9" fillId="71" borderId="317" xfId="2" applyFont="1" applyFill="1" applyBorder="1" applyAlignment="1" applyProtection="1">
      <alignment horizontal="left" vertical="center"/>
      <protection locked="0"/>
    </xf>
    <xf numFmtId="167" fontId="12" fillId="71" borderId="123" xfId="3" applyNumberFormat="1" applyFont="1" applyFill="1" applyBorder="1" applyAlignment="1" applyProtection="1">
      <alignment horizontal="right" vertical="center"/>
      <protection locked="0"/>
    </xf>
    <xf numFmtId="167" fontId="27" fillId="71" borderId="123" xfId="2" applyNumberFormat="1" applyFont="1" applyFill="1" applyBorder="1" applyAlignment="1" applyProtection="1">
      <alignment vertical="center"/>
      <protection locked="0"/>
    </xf>
    <xf numFmtId="167" fontId="9" fillId="71" borderId="123" xfId="3" applyNumberFormat="1" applyFont="1" applyFill="1" applyBorder="1" applyAlignment="1" applyProtection="1">
      <alignment horizontal="right" vertical="center"/>
      <protection locked="0"/>
    </xf>
    <xf numFmtId="167" fontId="9" fillId="71" borderId="377" xfId="3" applyNumberFormat="1" applyFont="1" applyFill="1" applyBorder="1" applyAlignment="1" applyProtection="1">
      <alignment horizontal="right" vertical="center"/>
      <protection locked="0"/>
    </xf>
    <xf numFmtId="0" fontId="134" fillId="35" borderId="445" xfId="0" applyFont="1" applyFill="1" applyBorder="1" applyAlignment="1" applyProtection="1">
      <alignment vertical="center"/>
      <protection locked="0"/>
    </xf>
    <xf numFmtId="0" fontId="129" fillId="71" borderId="443" xfId="0" applyFont="1" applyFill="1" applyBorder="1" applyAlignment="1" applyProtection="1">
      <alignment vertical="center"/>
      <protection locked="0"/>
    </xf>
    <xf numFmtId="0" fontId="129" fillId="71" borderId="450" xfId="0" applyFont="1" applyFill="1" applyBorder="1" applyAlignment="1" applyProtection="1">
      <alignment vertical="center"/>
      <protection locked="0"/>
    </xf>
    <xf numFmtId="0" fontId="129" fillId="71" borderId="451" xfId="0" applyFont="1" applyFill="1" applyBorder="1" applyAlignment="1" applyProtection="1">
      <alignment horizontal="center" vertical="center"/>
      <protection locked="0"/>
    </xf>
    <xf numFmtId="0" fontId="129" fillId="71" borderId="452" xfId="0" applyFont="1" applyFill="1" applyBorder="1" applyAlignment="1" applyProtection="1">
      <alignment horizontal="center" vertical="center"/>
      <protection locked="0"/>
    </xf>
    <xf numFmtId="0" fontId="134" fillId="71" borderId="443" xfId="0" applyFont="1" applyFill="1" applyBorder="1" applyAlignment="1" applyProtection="1">
      <alignment vertical="center"/>
      <protection locked="0"/>
    </xf>
    <xf numFmtId="0" fontId="134" fillId="71" borderId="450" xfId="0" applyFont="1" applyFill="1" applyBorder="1" applyAlignment="1" applyProtection="1">
      <alignment vertical="center"/>
      <protection locked="0"/>
    </xf>
    <xf numFmtId="0" fontId="134" fillId="71" borderId="451" xfId="0" applyFont="1" applyFill="1" applyBorder="1" applyAlignment="1" applyProtection="1">
      <alignment vertical="center"/>
      <protection locked="0"/>
    </xf>
    <xf numFmtId="0" fontId="134" fillId="71" borderId="452" xfId="0" applyFont="1" applyFill="1" applyBorder="1" applyAlignment="1" applyProtection="1">
      <alignment vertical="center"/>
      <protection locked="0"/>
    </xf>
    <xf numFmtId="0" fontId="134" fillId="26" borderId="453" xfId="0" applyFont="1" applyFill="1" applyBorder="1" applyAlignment="1" applyProtection="1">
      <alignment horizontal="right" vertical="center"/>
      <protection locked="0"/>
    </xf>
    <xf numFmtId="0" fontId="134" fillId="26" borderId="454" xfId="0" applyFont="1" applyFill="1" applyBorder="1" applyAlignment="1" applyProtection="1">
      <alignment horizontal="right" vertical="center"/>
      <protection locked="0"/>
    </xf>
    <xf numFmtId="0" fontId="134" fillId="0" borderId="453" xfId="0" applyFont="1" applyBorder="1" applyAlignment="1" applyProtection="1">
      <alignment horizontal="right" vertical="center"/>
      <protection locked="0"/>
    </xf>
    <xf numFmtId="0" fontId="134" fillId="0" borderId="454" xfId="0" applyFont="1" applyBorder="1" applyAlignment="1" applyProtection="1">
      <alignment horizontal="right" vertical="center"/>
      <protection locked="0"/>
    </xf>
    <xf numFmtId="0" fontId="134" fillId="0" borderId="454" xfId="0" applyFont="1" applyBorder="1" applyAlignment="1" applyProtection="1">
      <alignment horizontal="right"/>
      <protection locked="0"/>
    </xf>
    <xf numFmtId="0" fontId="143" fillId="71" borderId="53" xfId="2" applyFont="1" applyFill="1" applyBorder="1" applyAlignment="1" applyProtection="1">
      <alignment horizontal="left" vertical="center" wrapText="1"/>
      <protection locked="0"/>
    </xf>
    <xf numFmtId="0" fontId="134" fillId="0" borderId="439" xfId="0" applyFont="1" applyBorder="1" applyAlignment="1" applyProtection="1">
      <alignment horizontal="left"/>
      <protection locked="0"/>
    </xf>
    <xf numFmtId="167" fontId="141" fillId="0" borderId="443" xfId="3" applyNumberFormat="1" applyFont="1" applyBorder="1" applyAlignment="1" applyProtection="1">
      <alignment horizontal="right" vertical="center"/>
      <protection locked="0"/>
    </xf>
    <xf numFmtId="0" fontId="134" fillId="71" borderId="469" xfId="0" applyFont="1" applyFill="1" applyBorder="1" applyAlignment="1" applyProtection="1">
      <alignment vertical="center"/>
      <protection locked="0"/>
    </xf>
    <xf numFmtId="0" fontId="134" fillId="71" borderId="462" xfId="0" applyFont="1" applyFill="1" applyBorder="1" applyAlignment="1" applyProtection="1">
      <alignment vertical="center"/>
      <protection locked="0"/>
    </xf>
    <xf numFmtId="0" fontId="134" fillId="71" borderId="96" xfId="0" applyFont="1" applyFill="1" applyBorder="1" applyAlignment="1" applyProtection="1">
      <alignment vertical="center"/>
      <protection locked="0"/>
    </xf>
    <xf numFmtId="0" fontId="134" fillId="26" borderId="462" xfId="0" applyFont="1" applyFill="1" applyBorder="1" applyAlignment="1" applyProtection="1">
      <alignment vertical="center"/>
      <protection locked="0"/>
    </xf>
    <xf numFmtId="0" fontId="134" fillId="0" borderId="462" xfId="0" applyFont="1" applyBorder="1" applyProtection="1">
      <protection locked="0"/>
    </xf>
    <xf numFmtId="0" fontId="129" fillId="0" borderId="462" xfId="0" applyFont="1" applyBorder="1" applyAlignment="1" applyProtection="1">
      <alignment horizontal="center"/>
      <protection locked="0"/>
    </xf>
    <xf numFmtId="0" fontId="129" fillId="26" borderId="462" xfId="0" applyFont="1" applyFill="1" applyBorder="1" applyAlignment="1" applyProtection="1">
      <alignment horizontal="center" vertical="center"/>
      <protection locked="0"/>
    </xf>
    <xf numFmtId="0" fontId="129" fillId="0" borderId="462" xfId="0" applyFont="1" applyBorder="1" applyAlignment="1" applyProtection="1">
      <alignment vertical="center"/>
      <protection locked="0"/>
    </xf>
    <xf numFmtId="0" fontId="143" fillId="71" borderId="53" xfId="2" applyFont="1" applyFill="1" applyBorder="1" applyAlignment="1" applyProtection="1">
      <alignment horizontal="left" vertical="center"/>
      <protection locked="0"/>
    </xf>
    <xf numFmtId="0" fontId="9" fillId="72" borderId="53" xfId="2" applyFont="1" applyFill="1" applyBorder="1" applyAlignment="1" applyProtection="1">
      <alignment horizontal="left" vertical="center"/>
      <protection locked="0"/>
    </xf>
    <xf numFmtId="167" fontId="12" fillId="72" borderId="34" xfId="4" applyNumberFormat="1" applyFont="1" applyFill="1" applyBorder="1" applyAlignment="1" applyProtection="1">
      <alignment horizontal="center" vertical="center"/>
      <protection locked="0"/>
    </xf>
    <xf numFmtId="167" fontId="12" fillId="72" borderId="34" xfId="5" applyNumberFormat="1" applyFont="1" applyFill="1" applyBorder="1" applyAlignment="1" applyProtection="1">
      <alignment horizontal="center" vertical="center"/>
      <protection locked="0"/>
    </xf>
    <xf numFmtId="167" fontId="12" fillId="72" borderId="337" xfId="5" applyNumberFormat="1" applyFont="1" applyFill="1" applyBorder="1" applyAlignment="1" applyProtection="1">
      <alignment horizontal="center" vertical="center"/>
      <protection locked="0"/>
    </xf>
    <xf numFmtId="0" fontId="134" fillId="0" borderId="425" xfId="0" applyFont="1" applyBorder="1" applyAlignment="1" applyProtection="1">
      <alignment horizontal="center" vertical="center"/>
      <protection locked="0"/>
    </xf>
    <xf numFmtId="167" fontId="143" fillId="71" borderId="34" xfId="3" applyNumberFormat="1" applyFont="1" applyFill="1" applyBorder="1" applyAlignment="1" applyProtection="1">
      <alignment horizontal="right" vertical="center"/>
      <protection locked="0"/>
    </xf>
    <xf numFmtId="167" fontId="143" fillId="71" borderId="369" xfId="3" applyNumberFormat="1" applyFont="1" applyFill="1" applyBorder="1" applyAlignment="1" applyProtection="1">
      <alignment horizontal="right" vertical="center"/>
      <protection locked="0"/>
    </xf>
    <xf numFmtId="0" fontId="134" fillId="71" borderId="453" xfId="0" applyFont="1" applyFill="1" applyBorder="1" applyAlignment="1" applyProtection="1">
      <alignment horizontal="center" vertical="center"/>
      <protection locked="0"/>
    </xf>
    <xf numFmtId="0" fontId="134" fillId="71" borderId="462" xfId="0" applyFont="1" applyFill="1" applyBorder="1" applyAlignment="1" applyProtection="1">
      <alignment horizontal="center" vertical="center"/>
      <protection locked="0"/>
    </xf>
    <xf numFmtId="0" fontId="134" fillId="71" borderId="453" xfId="0" applyFont="1" applyFill="1" applyBorder="1" applyAlignment="1" applyProtection="1">
      <alignment vertical="center"/>
      <protection locked="0"/>
    </xf>
    <xf numFmtId="0" fontId="134" fillId="71" borderId="462" xfId="0" applyFont="1" applyFill="1" applyBorder="1" applyAlignment="1" applyProtection="1">
      <alignment horizontal="center"/>
      <protection locked="0"/>
    </xf>
    <xf numFmtId="0" fontId="134" fillId="71" borderId="462" xfId="0" applyFont="1" applyFill="1" applyBorder="1" applyProtection="1">
      <protection locked="0"/>
    </xf>
    <xf numFmtId="0" fontId="134" fillId="71" borderId="330" xfId="0" applyFont="1" applyFill="1" applyBorder="1" applyAlignment="1" applyProtection="1">
      <alignment horizontal="center" vertical="center"/>
      <protection locked="0"/>
    </xf>
    <xf numFmtId="0" fontId="134" fillId="71" borderId="79" xfId="0" applyFont="1" applyFill="1" applyBorder="1" applyAlignment="1" applyProtection="1">
      <alignment horizontal="center" vertical="center"/>
      <protection locked="0"/>
    </xf>
    <xf numFmtId="0" fontId="134" fillId="71" borderId="49" xfId="0" applyFont="1" applyFill="1" applyBorder="1" applyAlignment="1" applyProtection="1">
      <alignment horizontal="center" vertical="center"/>
      <protection locked="0"/>
    </xf>
    <xf numFmtId="0" fontId="134" fillId="71" borderId="324" xfId="0" applyFont="1" applyFill="1" applyBorder="1" applyAlignment="1" applyProtection="1">
      <alignment horizontal="center" vertical="center"/>
      <protection locked="0"/>
    </xf>
    <xf numFmtId="0" fontId="134" fillId="71" borderId="39" xfId="0" applyFont="1" applyFill="1" applyBorder="1" applyAlignment="1" applyProtection="1">
      <alignment horizontal="center" vertical="center"/>
      <protection locked="0"/>
    </xf>
    <xf numFmtId="0" fontId="9" fillId="0" borderId="2" xfId="2" applyFont="1" applyBorder="1" applyAlignment="1" applyProtection="1">
      <alignment horizontal="center"/>
      <protection locked="0"/>
    </xf>
    <xf numFmtId="0" fontId="9" fillId="0" borderId="3" xfId="2" applyFont="1" applyBorder="1" applyAlignment="1" applyProtection="1">
      <alignment horizontal="center"/>
      <protection locked="0"/>
    </xf>
    <xf numFmtId="0" fontId="9" fillId="42" borderId="1" xfId="2" applyFont="1" applyFill="1" applyBorder="1" applyProtection="1">
      <protection locked="0"/>
    </xf>
    <xf numFmtId="0" fontId="9" fillId="42" borderId="2" xfId="2" applyFont="1" applyFill="1" applyBorder="1" applyProtection="1">
      <protection locked="0"/>
    </xf>
    <xf numFmtId="0" fontId="9" fillId="42" borderId="3" xfId="2" applyFont="1" applyFill="1" applyBorder="1" applyProtection="1">
      <protection locked="0"/>
    </xf>
    <xf numFmtId="0" fontId="9" fillId="0" borderId="5" xfId="2" applyFont="1" applyBorder="1" applyAlignment="1" applyProtection="1">
      <alignment horizontal="center"/>
      <protection locked="0"/>
    </xf>
    <xf numFmtId="0" fontId="9" fillId="42" borderId="4" xfId="2" applyFont="1" applyFill="1" applyBorder="1" applyProtection="1">
      <protection locked="0"/>
    </xf>
    <xf numFmtId="0" fontId="9" fillId="42" borderId="0" xfId="2" applyFont="1" applyFill="1" applyProtection="1">
      <protection locked="0"/>
    </xf>
    <xf numFmtId="0" fontId="9" fillId="42" borderId="5" xfId="2" applyFont="1" applyFill="1" applyBorder="1" applyProtection="1">
      <protection locked="0"/>
    </xf>
    <xf numFmtId="0" fontId="9" fillId="0" borderId="276" xfId="2" applyFont="1" applyBorder="1" applyAlignment="1" applyProtection="1">
      <alignment horizontal="center"/>
      <protection locked="0"/>
    </xf>
    <xf numFmtId="0" fontId="9" fillId="0" borderId="277" xfId="2" applyFont="1" applyBorder="1" applyAlignment="1" applyProtection="1">
      <alignment horizontal="center"/>
      <protection locked="0"/>
    </xf>
    <xf numFmtId="0" fontId="9" fillId="0" borderId="0" xfId="2" applyFont="1" applyAlignment="1" applyProtection="1">
      <alignment horizontal="center" vertical="center"/>
      <protection locked="0"/>
    </xf>
    <xf numFmtId="0" fontId="9" fillId="0" borderId="315" xfId="2" applyFont="1" applyBorder="1" applyAlignment="1" applyProtection="1">
      <alignment horizontal="center" vertical="center"/>
      <protection locked="0"/>
    </xf>
    <xf numFmtId="0" fontId="9" fillId="42" borderId="0" xfId="2" applyFont="1" applyFill="1" applyAlignment="1" applyProtection="1">
      <alignment vertical="center"/>
      <protection locked="0"/>
    </xf>
    <xf numFmtId="0" fontId="9" fillId="42" borderId="5" xfId="2" applyFont="1" applyFill="1" applyBorder="1" applyAlignment="1" applyProtection="1">
      <alignment vertical="center"/>
      <protection locked="0"/>
    </xf>
    <xf numFmtId="0" fontId="9" fillId="0" borderId="7" xfId="2" applyFont="1" applyBorder="1" applyAlignment="1" applyProtection="1">
      <alignment horizontal="center" vertical="center"/>
      <protection locked="0"/>
    </xf>
    <xf numFmtId="0" fontId="9" fillId="0" borderId="8" xfId="2" applyFont="1" applyBorder="1" applyAlignment="1" applyProtection="1">
      <alignment horizontal="center" vertical="center"/>
      <protection locked="0"/>
    </xf>
    <xf numFmtId="167" fontId="143" fillId="61" borderId="162" xfId="4" applyNumberFormat="1" applyFont="1" applyFill="1" applyBorder="1" applyAlignment="1" applyProtection="1">
      <alignment horizontal="center" vertical="center"/>
      <protection locked="0"/>
    </xf>
    <xf numFmtId="167" fontId="143" fillId="61" borderId="175" xfId="4" applyNumberFormat="1" applyFont="1" applyFill="1" applyBorder="1" applyAlignment="1" applyProtection="1">
      <alignment horizontal="center" vertical="center"/>
      <protection locked="0"/>
    </xf>
    <xf numFmtId="0" fontId="54" fillId="42" borderId="31" xfId="2" applyFont="1" applyFill="1" applyBorder="1" applyProtection="1">
      <protection locked="0"/>
    </xf>
    <xf numFmtId="0" fontId="54" fillId="42" borderId="32" xfId="2" applyFont="1" applyFill="1" applyBorder="1" applyProtection="1">
      <protection locked="0"/>
    </xf>
    <xf numFmtId="0" fontId="54" fillId="42" borderId="36" xfId="2" applyFont="1" applyFill="1" applyBorder="1" applyProtection="1">
      <protection locked="0"/>
    </xf>
    <xf numFmtId="0" fontId="12" fillId="42" borderId="0" xfId="2" applyFont="1" applyFill="1" applyProtection="1">
      <protection locked="0"/>
    </xf>
    <xf numFmtId="0" fontId="54" fillId="42" borderId="0" xfId="2" applyFont="1" applyFill="1" applyProtection="1">
      <protection locked="0"/>
    </xf>
    <xf numFmtId="167" fontId="141" fillId="0" borderId="445" xfId="3" applyNumberFormat="1" applyFont="1" applyBorder="1" applyAlignment="1" applyProtection="1">
      <alignment horizontal="right" vertical="center"/>
      <protection locked="0"/>
    </xf>
    <xf numFmtId="0" fontId="134" fillId="71" borderId="443" xfId="0" applyFont="1" applyFill="1" applyBorder="1" applyAlignment="1" applyProtection="1">
      <alignment horizontal="center" vertical="center"/>
      <protection locked="0"/>
    </xf>
    <xf numFmtId="0" fontId="134" fillId="71" borderId="450" xfId="0" applyFont="1" applyFill="1" applyBorder="1" applyAlignment="1" applyProtection="1">
      <alignment horizontal="center" vertical="center"/>
      <protection locked="0"/>
    </xf>
    <xf numFmtId="0" fontId="134" fillId="71" borderId="469" xfId="0" applyFont="1" applyFill="1" applyBorder="1" applyAlignment="1" applyProtection="1">
      <alignment horizontal="center" vertical="center"/>
      <protection locked="0"/>
    </xf>
    <xf numFmtId="0" fontId="134" fillId="71" borderId="452" xfId="0" applyFont="1" applyFill="1" applyBorder="1" applyAlignment="1" applyProtection="1">
      <alignment horizontal="center" vertical="center"/>
      <protection locked="0"/>
    </xf>
    <xf numFmtId="0" fontId="134" fillId="71" borderId="453" xfId="0" applyFont="1" applyFill="1" applyBorder="1" applyAlignment="1" applyProtection="1">
      <alignment horizontal="center"/>
      <protection locked="0"/>
    </xf>
    <xf numFmtId="0" fontId="134" fillId="25" borderId="445" xfId="0" applyFont="1" applyFill="1" applyBorder="1" applyAlignment="1" applyProtection="1">
      <alignment horizontal="center" vertical="center"/>
      <protection locked="0"/>
    </xf>
    <xf numFmtId="0" fontId="134" fillId="71" borderId="445" xfId="0" applyFont="1" applyFill="1" applyBorder="1" applyAlignment="1" applyProtection="1">
      <alignment horizontal="center" vertical="center"/>
      <protection locked="0"/>
    </xf>
    <xf numFmtId="0" fontId="134" fillId="71" borderId="444" xfId="0" applyFont="1" applyFill="1" applyBorder="1" applyAlignment="1" applyProtection="1">
      <alignment horizontal="center" vertical="center"/>
      <protection locked="0"/>
    </xf>
    <xf numFmtId="2" fontId="134" fillId="0" borderId="324" xfId="0" applyNumberFormat="1" applyFont="1" applyBorder="1" applyAlignment="1" applyProtection="1">
      <alignment horizontal="center" vertical="center"/>
      <protection locked="0"/>
    </xf>
    <xf numFmtId="2" fontId="12" fillId="0" borderId="40" xfId="0" applyNumberFormat="1" applyFont="1" applyBorder="1" applyAlignment="1" applyProtection="1">
      <alignment horizontal="right" vertical="center"/>
      <protection locked="0"/>
    </xf>
    <xf numFmtId="1" fontId="12" fillId="0" borderId="332" xfId="0" applyNumberFormat="1" applyFont="1" applyBorder="1" applyAlignment="1" applyProtection="1">
      <alignment horizontal="center" vertical="center"/>
      <protection locked="0"/>
    </xf>
    <xf numFmtId="1" fontId="12" fillId="0" borderId="330" xfId="0" applyNumberFormat="1" applyFont="1" applyBorder="1" applyAlignment="1" applyProtection="1">
      <alignment horizontal="center" vertical="center"/>
      <protection locked="0"/>
    </xf>
    <xf numFmtId="1" fontId="134" fillId="0" borderId="330" xfId="0" applyNumberFormat="1" applyFont="1" applyBorder="1" applyAlignment="1" applyProtection="1">
      <alignment horizontal="center" vertical="center"/>
      <protection locked="0"/>
    </xf>
    <xf numFmtId="1" fontId="134" fillId="25" borderId="330" xfId="0" applyNumberFormat="1" applyFont="1" applyFill="1" applyBorder="1" applyAlignment="1" applyProtection="1">
      <alignment horizontal="center" vertical="center"/>
      <protection locked="0"/>
    </xf>
    <xf numFmtId="1" fontId="134" fillId="25" borderId="331" xfId="0" applyNumberFormat="1" applyFont="1" applyFill="1" applyBorder="1" applyAlignment="1" applyProtection="1">
      <alignment horizontal="center" vertical="center"/>
      <protection locked="0"/>
    </xf>
    <xf numFmtId="167" fontId="12" fillId="6" borderId="369" xfId="0" applyNumberFormat="1" applyFont="1" applyFill="1" applyBorder="1" applyAlignment="1" applyProtection="1">
      <alignment horizontal="right" vertical="center"/>
      <protection locked="0"/>
    </xf>
    <xf numFmtId="167" fontId="12" fillId="6" borderId="370" xfId="0" applyNumberFormat="1" applyFont="1" applyFill="1" applyBorder="1" applyAlignment="1" applyProtection="1">
      <alignment horizontal="right" vertical="center"/>
      <protection locked="0"/>
    </xf>
    <xf numFmtId="167" fontId="12" fillId="0" borderId="165" xfId="3" applyNumberFormat="1" applyFont="1" applyFill="1" applyBorder="1" applyAlignment="1" applyProtection="1">
      <alignment horizontal="right" vertical="center"/>
      <protection locked="0"/>
    </xf>
    <xf numFmtId="167" fontId="134" fillId="25" borderId="438" xfId="0" applyNumberFormat="1" applyFont="1" applyFill="1" applyBorder="1" applyAlignment="1" applyProtection="1">
      <alignment horizontal="center" vertical="center"/>
      <protection locked="0"/>
    </xf>
    <xf numFmtId="167" fontId="134" fillId="25" borderId="437" xfId="0" applyNumberFormat="1" applyFont="1" applyFill="1" applyBorder="1" applyAlignment="1" applyProtection="1">
      <alignment horizontal="center" vertical="center"/>
      <protection locked="0"/>
    </xf>
    <xf numFmtId="167" fontId="198" fillId="25" borderId="438" xfId="0" applyNumberFormat="1" applyFont="1" applyFill="1" applyBorder="1" applyAlignment="1" applyProtection="1">
      <alignment horizontal="center" vertical="center"/>
      <protection locked="0"/>
    </xf>
    <xf numFmtId="167" fontId="198" fillId="25" borderId="437" xfId="0" applyNumberFormat="1" applyFont="1" applyFill="1" applyBorder="1" applyAlignment="1" applyProtection="1">
      <alignment horizontal="center" vertical="center"/>
      <protection locked="0"/>
    </xf>
    <xf numFmtId="167" fontId="95" fillId="5" borderId="329" xfId="3" applyNumberFormat="1" applyFont="1" applyFill="1" applyBorder="1" applyAlignment="1" applyProtection="1">
      <alignment horizontal="right" vertical="center"/>
      <protection locked="0"/>
    </xf>
    <xf numFmtId="167" fontId="95" fillId="5" borderId="327" xfId="3" applyNumberFormat="1" applyFont="1" applyFill="1" applyBorder="1" applyAlignment="1" applyProtection="1">
      <alignment horizontal="right" vertical="center"/>
      <protection locked="0"/>
    </xf>
    <xf numFmtId="167" fontId="94" fillId="0" borderId="16" xfId="3" applyNumberFormat="1" applyFont="1" applyBorder="1" applyAlignment="1" applyProtection="1">
      <alignment horizontal="right" vertical="center"/>
      <protection locked="0"/>
    </xf>
    <xf numFmtId="167" fontId="94" fillId="0" borderId="359" xfId="3" applyNumberFormat="1" applyFont="1" applyBorder="1" applyAlignment="1" applyProtection="1">
      <alignment horizontal="right" vertical="center"/>
      <protection locked="0"/>
    </xf>
    <xf numFmtId="167" fontId="94" fillId="0" borderId="363" xfId="3" applyNumberFormat="1" applyFont="1" applyBorder="1" applyAlignment="1" applyProtection="1">
      <alignment horizontal="right" vertical="center"/>
      <protection locked="0"/>
    </xf>
    <xf numFmtId="167" fontId="94" fillId="25" borderId="362" xfId="3" applyNumberFormat="1" applyFont="1" applyFill="1" applyBorder="1" applyAlignment="1" applyProtection="1">
      <alignment horizontal="right" vertical="center"/>
      <protection locked="0"/>
    </xf>
    <xf numFmtId="167" fontId="94" fillId="25" borderId="363" xfId="3" applyNumberFormat="1" applyFont="1" applyFill="1" applyBorder="1" applyAlignment="1" applyProtection="1">
      <alignment horizontal="right" vertical="center"/>
      <protection locked="0"/>
    </xf>
    <xf numFmtId="167" fontId="12" fillId="0" borderId="16" xfId="3" applyNumberFormat="1" applyFont="1" applyBorder="1" applyAlignment="1" applyProtection="1">
      <alignment horizontal="right" vertical="center"/>
      <protection locked="0"/>
    </xf>
    <xf numFmtId="167" fontId="95" fillId="5" borderId="164" xfId="3" applyNumberFormat="1" applyFont="1" applyFill="1" applyBorder="1" applyAlignment="1" applyProtection="1">
      <alignment horizontal="right" vertical="center"/>
      <protection locked="0"/>
    </xf>
    <xf numFmtId="167" fontId="12" fillId="25" borderId="98" xfId="3" applyNumberFormat="1" applyFont="1" applyFill="1" applyBorder="1" applyAlignment="1" applyProtection="1">
      <alignment horizontal="right" vertical="center"/>
      <protection locked="0"/>
    </xf>
    <xf numFmtId="167" fontId="87" fillId="25" borderId="438" xfId="0" applyNumberFormat="1" applyFont="1" applyFill="1" applyBorder="1" applyAlignment="1" applyProtection="1">
      <alignment horizontal="center" vertical="center"/>
      <protection locked="0"/>
    </xf>
    <xf numFmtId="167" fontId="12" fillId="25" borderId="16" xfId="3" applyNumberFormat="1" applyFont="1" applyFill="1" applyBorder="1" applyAlignment="1" applyProtection="1">
      <alignment horizontal="right" vertical="center"/>
      <protection locked="0"/>
    </xf>
    <xf numFmtId="167" fontId="94" fillId="25" borderId="98" xfId="3" applyNumberFormat="1" applyFont="1" applyFill="1" applyBorder="1" applyAlignment="1" applyProtection="1">
      <alignment horizontal="right" vertical="center"/>
      <protection locked="0"/>
    </xf>
    <xf numFmtId="167" fontId="94" fillId="0" borderId="0" xfId="3" applyNumberFormat="1" applyFont="1" applyBorder="1" applyAlignment="1" applyProtection="1">
      <alignment horizontal="right" vertical="center"/>
      <protection locked="0"/>
    </xf>
    <xf numFmtId="167" fontId="94" fillId="0" borderId="57" xfId="3" applyNumberFormat="1" applyFont="1" applyBorder="1" applyAlignment="1" applyProtection="1">
      <alignment horizontal="right" vertical="center"/>
      <protection locked="0"/>
    </xf>
    <xf numFmtId="167" fontId="94" fillId="25" borderId="57" xfId="3" applyNumberFormat="1" applyFont="1" applyFill="1" applyBorder="1" applyAlignment="1" applyProtection="1">
      <alignment horizontal="right" vertical="center"/>
      <protection locked="0"/>
    </xf>
    <xf numFmtId="0" fontId="134" fillId="24" borderId="459" xfId="0" applyFont="1" applyFill="1" applyBorder="1" applyAlignment="1" applyProtection="1">
      <alignment horizontal="left"/>
      <protection locked="0"/>
    </xf>
    <xf numFmtId="0" fontId="134" fillId="24" borderId="448" xfId="0" applyFont="1" applyFill="1" applyBorder="1" applyAlignment="1" applyProtection="1">
      <alignment horizontal="center" vertical="center"/>
      <protection locked="0"/>
    </xf>
    <xf numFmtId="0" fontId="134" fillId="24" borderId="57" xfId="0" applyFont="1" applyFill="1" applyBorder="1" applyAlignment="1" applyProtection="1">
      <alignment horizontal="center" vertical="center"/>
      <protection locked="0"/>
    </xf>
    <xf numFmtId="0" fontId="134" fillId="24" borderId="448" xfId="0" applyFont="1" applyFill="1" applyBorder="1" applyProtection="1">
      <protection locked="0"/>
    </xf>
    <xf numFmtId="0" fontId="134" fillId="24" borderId="449" xfId="0" applyFont="1" applyFill="1" applyBorder="1" applyAlignment="1" applyProtection="1">
      <alignment horizontal="center"/>
      <protection locked="0"/>
    </xf>
    <xf numFmtId="0" fontId="134" fillId="24" borderId="449" xfId="0" applyFont="1" applyFill="1" applyBorder="1" applyProtection="1">
      <protection locked="0"/>
    </xf>
    <xf numFmtId="0" fontId="134" fillId="24" borderId="455" xfId="0" applyFont="1" applyFill="1" applyBorder="1" applyAlignment="1" applyProtection="1">
      <alignment horizontal="center"/>
      <protection locked="0"/>
    </xf>
    <xf numFmtId="0" fontId="87" fillId="52" borderId="436" xfId="0" applyFont="1" applyFill="1" applyBorder="1" applyAlignment="1" applyProtection="1">
      <alignment horizontal="left"/>
      <protection locked="0"/>
    </xf>
    <xf numFmtId="167" fontId="95" fillId="5" borderId="457" xfId="4" applyNumberFormat="1" applyFont="1" applyFill="1" applyBorder="1" applyAlignment="1" applyProtection="1">
      <alignment horizontal="center" vertical="center"/>
      <protection locked="0"/>
    </xf>
    <xf numFmtId="167" fontId="95" fillId="5" borderId="467" xfId="4" applyNumberFormat="1" applyFont="1" applyFill="1" applyBorder="1" applyAlignment="1" applyProtection="1">
      <alignment horizontal="center" vertical="center"/>
      <protection locked="0"/>
    </xf>
    <xf numFmtId="0" fontId="134" fillId="0" borderId="308" xfId="0" applyFont="1" applyBorder="1" applyAlignment="1" applyProtection="1">
      <alignment vertical="center"/>
      <protection locked="0"/>
    </xf>
    <xf numFmtId="0" fontId="134" fillId="0" borderId="442" xfId="0" applyFont="1" applyBorder="1" applyAlignment="1" applyProtection="1">
      <alignment vertical="center"/>
      <protection locked="0"/>
    </xf>
    <xf numFmtId="0" fontId="134" fillId="26" borderId="389" xfId="0" applyFont="1" applyFill="1" applyBorder="1" applyAlignment="1" applyProtection="1">
      <alignment vertical="center"/>
      <protection locked="0"/>
    </xf>
    <xf numFmtId="0" fontId="134" fillId="26" borderId="440" xfId="0" applyFont="1" applyFill="1" applyBorder="1" applyAlignment="1" applyProtection="1">
      <alignment vertical="center"/>
      <protection locked="0"/>
    </xf>
    <xf numFmtId="0" fontId="134" fillId="0" borderId="86" xfId="0" applyFont="1" applyBorder="1" applyProtection="1">
      <protection locked="0"/>
    </xf>
    <xf numFmtId="0" fontId="134" fillId="26" borderId="351" xfId="0" applyFont="1" applyFill="1" applyBorder="1" applyAlignment="1" applyProtection="1">
      <alignment vertical="center"/>
      <protection locked="0"/>
    </xf>
    <xf numFmtId="167" fontId="95" fillId="5" borderId="457" xfId="15" applyNumberFormat="1" applyFont="1" applyFill="1" applyBorder="1" applyAlignment="1" applyProtection="1">
      <alignment horizontal="center" vertical="center"/>
      <protection locked="0"/>
    </xf>
    <xf numFmtId="0" fontId="134" fillId="0" borderId="436" xfId="0" applyFont="1" applyBorder="1" applyProtection="1">
      <protection locked="0"/>
    </xf>
    <xf numFmtId="0" fontId="134" fillId="0" borderId="87" xfId="0" applyFont="1" applyBorder="1" applyProtection="1">
      <protection locked="0"/>
    </xf>
    <xf numFmtId="0" fontId="134" fillId="0" borderId="351" xfId="0" applyFont="1" applyBorder="1" applyProtection="1">
      <protection locked="0"/>
    </xf>
    <xf numFmtId="167" fontId="12" fillId="0" borderId="470" xfId="16" applyNumberFormat="1" applyFont="1" applyFill="1" applyBorder="1" applyAlignment="1" applyProtection="1">
      <alignment vertical="center" wrapText="1"/>
      <protection locked="0"/>
    </xf>
    <xf numFmtId="167" fontId="17" fillId="0" borderId="362" xfId="15" applyNumberFormat="1" applyFont="1" applyFill="1" applyBorder="1" applyAlignment="1" applyProtection="1">
      <alignment horizontal="center" vertical="center" wrapText="1"/>
      <protection locked="0"/>
    </xf>
    <xf numFmtId="167" fontId="17" fillId="0" borderId="372" xfId="15" applyNumberFormat="1" applyFont="1" applyFill="1" applyBorder="1" applyAlignment="1" applyProtection="1">
      <alignment horizontal="center" vertical="center" wrapText="1"/>
      <protection locked="0"/>
    </xf>
    <xf numFmtId="0" fontId="17" fillId="0" borderId="315" xfId="15" applyNumberFormat="1" applyFont="1" applyFill="1" applyBorder="1" applyAlignment="1" applyProtection="1">
      <alignment vertical="center" wrapText="1"/>
      <protection locked="0"/>
    </xf>
    <xf numFmtId="0" fontId="134" fillId="0" borderId="442" xfId="0" applyFont="1" applyBorder="1" applyAlignment="1" applyProtection="1">
      <alignment horizontal="center" vertical="center"/>
      <protection locked="0"/>
    </xf>
    <xf numFmtId="0" fontId="134" fillId="0" borderId="406" xfId="0" applyFont="1" applyBorder="1" applyAlignment="1" applyProtection="1">
      <alignment horizontal="center" vertical="center"/>
      <protection locked="0"/>
    </xf>
    <xf numFmtId="0" fontId="134" fillId="0" borderId="372" xfId="0" applyFont="1" applyBorder="1" applyAlignment="1" applyProtection="1">
      <alignment horizontal="center" vertical="center"/>
      <protection locked="0"/>
    </xf>
    <xf numFmtId="0" fontId="134" fillId="24" borderId="442" xfId="0" applyFont="1" applyFill="1" applyBorder="1" applyAlignment="1" applyProtection="1">
      <alignment horizontal="center" vertical="center"/>
      <protection locked="0"/>
    </xf>
    <xf numFmtId="167" fontId="4" fillId="24" borderId="461" xfId="16" applyNumberFormat="1" applyFont="1" applyFill="1" applyBorder="1" applyAlignment="1" applyProtection="1">
      <alignment horizontal="left" vertical="center"/>
      <protection locked="0"/>
    </xf>
    <xf numFmtId="167" fontId="17" fillId="24" borderId="448" xfId="3" applyNumberFormat="1" applyFont="1" applyFill="1" applyBorder="1" applyAlignment="1" applyProtection="1">
      <alignment vertical="center"/>
      <protection locked="0"/>
    </xf>
    <xf numFmtId="167" fontId="17" fillId="24" borderId="57" xfId="3" applyNumberFormat="1" applyFont="1" applyFill="1" applyBorder="1" applyAlignment="1" applyProtection="1">
      <alignment vertical="center"/>
      <protection locked="0"/>
    </xf>
    <xf numFmtId="0" fontId="105" fillId="25" borderId="461" xfId="0" applyFont="1" applyFill="1" applyBorder="1" applyAlignment="1" applyProtection="1">
      <alignment horizontal="center" vertical="center"/>
      <protection locked="0"/>
    </xf>
    <xf numFmtId="0" fontId="105" fillId="25" borderId="455" xfId="0" applyFont="1" applyFill="1" applyBorder="1" applyAlignment="1" applyProtection="1">
      <alignment horizontal="center" vertical="center"/>
      <protection locked="0"/>
    </xf>
    <xf numFmtId="167" fontId="17" fillId="24" borderId="448" xfId="16" applyNumberFormat="1" applyFont="1" applyFill="1" applyBorder="1" applyAlignment="1" applyProtection="1">
      <alignment horizontal="center" vertical="center"/>
      <protection locked="0"/>
    </xf>
    <xf numFmtId="167" fontId="17" fillId="24" borderId="57" xfId="16" applyNumberFormat="1" applyFont="1" applyFill="1" applyBorder="1" applyAlignment="1" applyProtection="1">
      <alignment horizontal="center" vertical="center"/>
      <protection locked="0"/>
    </xf>
    <xf numFmtId="167" fontId="17" fillId="24" borderId="461" xfId="16" applyNumberFormat="1" applyFont="1" applyFill="1" applyBorder="1" applyAlignment="1" applyProtection="1">
      <alignment horizontal="center" vertical="center"/>
      <protection locked="0"/>
    </xf>
    <xf numFmtId="167" fontId="17" fillId="24" borderId="363" xfId="16" applyNumberFormat="1" applyFont="1" applyFill="1" applyBorder="1" applyAlignment="1" applyProtection="1">
      <alignment horizontal="center" vertical="center"/>
      <protection locked="0"/>
    </xf>
    <xf numFmtId="167" fontId="17" fillId="24" borderId="444" xfId="16" applyNumberFormat="1" applyFont="1" applyFill="1" applyBorder="1" applyAlignment="1" applyProtection="1">
      <alignment horizontal="center" vertical="center"/>
      <protection locked="0"/>
    </xf>
    <xf numFmtId="0" fontId="105" fillId="25" borderId="447" xfId="0" applyFont="1" applyFill="1" applyBorder="1" applyAlignment="1" applyProtection="1">
      <alignment horizontal="center" vertical="center"/>
      <protection locked="0"/>
    </xf>
    <xf numFmtId="0" fontId="105" fillId="25" borderId="360" xfId="0" applyFont="1" applyFill="1" applyBorder="1" applyAlignment="1" applyProtection="1">
      <alignment horizontal="center" vertical="center"/>
      <protection locked="0"/>
    </xf>
    <xf numFmtId="0" fontId="105" fillId="25" borderId="449" xfId="0" applyFont="1" applyFill="1" applyBorder="1" applyAlignment="1" applyProtection="1">
      <alignment horizontal="center" vertical="center"/>
      <protection locked="0"/>
    </xf>
    <xf numFmtId="0" fontId="105" fillId="25" borderId="445" xfId="0" applyFont="1" applyFill="1" applyBorder="1" applyAlignment="1" applyProtection="1">
      <alignment horizontal="center" vertical="center"/>
      <protection locked="0"/>
    </xf>
    <xf numFmtId="167" fontId="17" fillId="24" borderId="452" xfId="16" applyNumberFormat="1" applyFont="1" applyFill="1" applyBorder="1" applyAlignment="1" applyProtection="1">
      <alignment horizontal="center" vertical="center"/>
      <protection locked="0"/>
    </xf>
    <xf numFmtId="0" fontId="61" fillId="0" borderId="445" xfId="20" applyFont="1" applyBorder="1" applyProtection="1">
      <protection locked="0"/>
    </xf>
    <xf numFmtId="0" fontId="0" fillId="0" borderId="445" xfId="0" applyBorder="1" applyProtection="1">
      <protection locked="0"/>
    </xf>
    <xf numFmtId="166" fontId="17" fillId="18" borderId="377" xfId="0" applyNumberFormat="1" applyFont="1" applyFill="1" applyBorder="1" applyProtection="1">
      <protection locked="0"/>
    </xf>
    <xf numFmtId="166" fontId="61" fillId="0" borderId="467" xfId="20" applyNumberFormat="1" applyFont="1" applyBorder="1" applyProtection="1">
      <protection locked="0"/>
    </xf>
    <xf numFmtId="167" fontId="13" fillId="0" borderId="0" xfId="0" applyNumberFormat="1" applyFont="1" applyAlignment="1" applyProtection="1">
      <alignment vertical="center"/>
      <protection locked="0"/>
    </xf>
    <xf numFmtId="3" fontId="210" fillId="0" borderId="0" xfId="0" applyNumberFormat="1" applyFont="1"/>
    <xf numFmtId="41" fontId="127" fillId="0" borderId="425" xfId="0" applyNumberFormat="1" applyFont="1" applyBorder="1" applyAlignment="1" applyProtection="1">
      <alignment horizontal="right" vertical="center"/>
      <protection locked="0"/>
    </xf>
    <xf numFmtId="41" fontId="127" fillId="0" borderId="330" xfId="0" applyNumberFormat="1" applyFont="1" applyBorder="1" applyAlignment="1" applyProtection="1">
      <alignment horizontal="right" vertical="center"/>
      <protection locked="0"/>
    </xf>
    <xf numFmtId="41" fontId="127" fillId="0" borderId="324" xfId="0" applyNumberFormat="1" applyFont="1" applyBorder="1" applyAlignment="1" applyProtection="1">
      <alignment horizontal="right" vertical="center"/>
      <protection locked="0"/>
    </xf>
    <xf numFmtId="41" fontId="127" fillId="0" borderId="39" xfId="0" applyNumberFormat="1" applyFont="1" applyBorder="1" applyAlignment="1" applyProtection="1">
      <alignment horizontal="right" vertical="center"/>
      <protection locked="0"/>
    </xf>
    <xf numFmtId="0" fontId="127" fillId="0" borderId="426" xfId="0" applyFont="1" applyBorder="1" applyAlignment="1" applyProtection="1">
      <alignment horizontal="center" vertical="center"/>
      <protection locked="0"/>
    </xf>
    <xf numFmtId="0" fontId="127" fillId="0" borderId="430" xfId="0" applyFont="1" applyBorder="1" applyAlignment="1" applyProtection="1">
      <alignment horizontal="center" vertical="center"/>
      <protection locked="0"/>
    </xf>
    <xf numFmtId="0" fontId="127" fillId="0" borderId="428" xfId="0" applyFont="1" applyBorder="1" applyAlignment="1" applyProtection="1">
      <alignment horizontal="center" vertical="center"/>
      <protection locked="0"/>
    </xf>
    <xf numFmtId="0" fontId="127" fillId="0" borderId="425" xfId="0" applyFont="1" applyBorder="1" applyAlignment="1" applyProtection="1">
      <alignment horizontal="center" vertical="center"/>
      <protection locked="0"/>
    </xf>
    <xf numFmtId="0" fontId="127" fillId="0" borderId="49" xfId="0" applyFont="1" applyBorder="1" applyAlignment="1" applyProtection="1">
      <alignment horizontal="center" vertical="center"/>
      <protection locked="0"/>
    </xf>
    <xf numFmtId="0" fontId="134" fillId="0" borderId="49" xfId="0" applyFont="1" applyBorder="1" applyAlignment="1" applyProtection="1">
      <alignment horizontal="center" vertical="center"/>
      <protection locked="0"/>
    </xf>
    <xf numFmtId="0" fontId="134" fillId="0" borderId="428" xfId="0" applyFont="1" applyBorder="1" applyAlignment="1" applyProtection="1">
      <alignment horizontal="center" vertical="center"/>
      <protection locked="0"/>
    </xf>
    <xf numFmtId="0" fontId="134" fillId="0" borderId="430" xfId="0" applyFont="1" applyBorder="1" applyAlignment="1" applyProtection="1">
      <alignment horizontal="center" vertical="center"/>
      <protection locked="0"/>
    </xf>
    <xf numFmtId="0" fontId="134" fillId="0" borderId="426" xfId="0" applyFont="1" applyBorder="1" applyAlignment="1" applyProtection="1">
      <alignment horizontal="center" vertical="center"/>
      <protection locked="0"/>
    </xf>
    <xf numFmtId="0" fontId="134" fillId="0" borderId="427" xfId="0" applyFont="1" applyBorder="1" applyAlignment="1" applyProtection="1">
      <alignment horizontal="center" vertical="center"/>
      <protection locked="0"/>
    </xf>
    <xf numFmtId="0" fontId="134" fillId="0" borderId="429" xfId="0" applyFont="1" applyBorder="1" applyAlignment="1" applyProtection="1">
      <alignment horizontal="center" vertical="center"/>
      <protection locked="0"/>
    </xf>
    <xf numFmtId="43" fontId="171" fillId="41" borderId="324" xfId="3" applyFont="1" applyFill="1" applyBorder="1" applyProtection="1">
      <protection locked="0"/>
    </xf>
    <xf numFmtId="43" fontId="17" fillId="41" borderId="0" xfId="3" applyFont="1" applyFill="1" applyBorder="1" applyProtection="1">
      <protection locked="0"/>
    </xf>
    <xf numFmtId="43" fontId="19" fillId="41" borderId="0" xfId="3" applyFont="1" applyFill="1" applyBorder="1" applyProtection="1">
      <protection locked="0"/>
    </xf>
    <xf numFmtId="43" fontId="12" fillId="41" borderId="10" xfId="3" applyFont="1" applyFill="1" applyBorder="1" applyProtection="1">
      <protection locked="0"/>
    </xf>
    <xf numFmtId="43" fontId="12" fillId="41" borderId="0" xfId="3" applyFont="1" applyFill="1" applyBorder="1" applyAlignment="1" applyProtection="1">
      <alignment horizontal="center" vertical="center" wrapText="1"/>
      <protection locked="0"/>
    </xf>
    <xf numFmtId="43" fontId="12" fillId="41" borderId="165" xfId="3" applyFont="1" applyFill="1" applyBorder="1" applyAlignment="1" applyProtection="1">
      <alignment vertical="center"/>
      <protection locked="0"/>
    </xf>
    <xf numFmtId="167" fontId="12" fillId="41" borderId="324" xfId="3" applyNumberFormat="1" applyFont="1" applyFill="1" applyBorder="1" applyAlignment="1" applyProtection="1">
      <alignment horizontal="center" vertical="center"/>
      <protection locked="0"/>
    </xf>
    <xf numFmtId="167" fontId="12" fillId="41" borderId="59" xfId="3" applyNumberFormat="1" applyFont="1" applyFill="1" applyBorder="1" applyAlignment="1" applyProtection="1">
      <alignment horizontal="center" vertical="center"/>
      <protection locked="0"/>
    </xf>
    <xf numFmtId="167" fontId="9" fillId="41" borderId="336" xfId="3" applyNumberFormat="1" applyFont="1" applyFill="1" applyBorder="1" applyAlignment="1" applyProtection="1">
      <alignment horizontal="center" textRotation="90" wrapText="1"/>
      <protection locked="0"/>
    </xf>
    <xf numFmtId="167" fontId="9" fillId="41" borderId="67" xfId="3" applyNumberFormat="1" applyFont="1" applyFill="1" applyBorder="1" applyAlignment="1" applyProtection="1">
      <alignment horizontal="right" vertical="center"/>
      <protection locked="0"/>
    </xf>
    <xf numFmtId="167" fontId="12" fillId="41" borderId="330" xfId="3" applyNumberFormat="1" applyFont="1" applyFill="1" applyBorder="1" applyAlignment="1" applyProtection="1">
      <alignment horizontal="right" vertical="center"/>
      <protection locked="0"/>
    </xf>
    <xf numFmtId="167" fontId="12" fillId="41" borderId="320" xfId="3" applyNumberFormat="1" applyFont="1" applyFill="1" applyBorder="1" applyAlignment="1" applyProtection="1">
      <alignment horizontal="right" vertical="center"/>
      <protection locked="0"/>
    </xf>
    <xf numFmtId="167" fontId="12" fillId="41" borderId="324" xfId="3" applyNumberFormat="1" applyFont="1" applyFill="1" applyBorder="1" applyAlignment="1" applyProtection="1">
      <alignment horizontal="right" vertical="center"/>
      <protection locked="0"/>
    </xf>
    <xf numFmtId="167" fontId="12" fillId="41" borderId="10" xfId="3" applyNumberFormat="1" applyFont="1" applyFill="1" applyBorder="1" applyAlignment="1" applyProtection="1">
      <alignment vertical="center"/>
      <protection locked="0"/>
    </xf>
    <xf numFmtId="167" fontId="9" fillId="41" borderId="66" xfId="3" applyNumberFormat="1" applyFont="1" applyFill="1" applyBorder="1" applyAlignment="1" applyProtection="1">
      <alignment horizontal="right" vertical="center"/>
      <protection locked="0"/>
    </xf>
    <xf numFmtId="0" fontId="22" fillId="41" borderId="324" xfId="2" applyFont="1" applyFill="1" applyBorder="1" applyAlignment="1" applyProtection="1">
      <alignment vertical="center"/>
      <protection locked="0"/>
    </xf>
    <xf numFmtId="167" fontId="12" fillId="41" borderId="7" xfId="3" applyNumberFormat="1" applyFont="1" applyFill="1" applyBorder="1" applyAlignment="1" applyProtection="1">
      <alignment vertical="center"/>
      <protection locked="0"/>
    </xf>
    <xf numFmtId="167" fontId="13" fillId="41" borderId="324" xfId="3" applyNumberFormat="1" applyFont="1" applyFill="1" applyBorder="1" applyAlignment="1" applyProtection="1">
      <alignment horizontal="right" vertical="center"/>
      <protection locked="0"/>
    </xf>
    <xf numFmtId="167" fontId="13" fillId="41" borderId="0" xfId="3" applyNumberFormat="1" applyFont="1" applyFill="1" applyBorder="1" applyAlignment="1" applyProtection="1">
      <alignment horizontal="right" vertical="center"/>
      <protection locked="0"/>
    </xf>
    <xf numFmtId="167" fontId="95" fillId="41" borderId="162" xfId="3" applyNumberFormat="1" applyFont="1" applyFill="1" applyBorder="1" applyAlignment="1" applyProtection="1">
      <alignment horizontal="right" vertical="center"/>
      <protection locked="0"/>
    </xf>
    <xf numFmtId="167" fontId="95" fillId="41" borderId="111" xfId="3" applyNumberFormat="1" applyFont="1" applyFill="1" applyBorder="1" applyAlignment="1" applyProtection="1">
      <alignment horizontal="right" vertical="center"/>
      <protection locked="0"/>
    </xf>
    <xf numFmtId="167" fontId="27" fillId="41" borderId="48" xfId="3" applyNumberFormat="1" applyFont="1" applyFill="1" applyBorder="1" applyAlignment="1" applyProtection="1">
      <alignment horizontal="right" vertical="center"/>
      <protection locked="0"/>
    </xf>
    <xf numFmtId="167" fontId="9" fillId="41" borderId="48" xfId="3" applyNumberFormat="1" applyFont="1" applyFill="1" applyBorder="1" applyAlignment="1" applyProtection="1">
      <alignment horizontal="right" vertical="center"/>
      <protection locked="0"/>
    </xf>
    <xf numFmtId="167" fontId="13" fillId="41" borderId="48" xfId="3" applyNumberFormat="1" applyFont="1" applyFill="1" applyBorder="1" applyAlignment="1" applyProtection="1">
      <alignment horizontal="right" vertical="center"/>
      <protection locked="0"/>
    </xf>
    <xf numFmtId="167" fontId="12" fillId="41" borderId="48" xfId="3" applyNumberFormat="1" applyFont="1" applyFill="1" applyBorder="1" applyProtection="1">
      <protection locked="0"/>
    </xf>
    <xf numFmtId="167" fontId="95" fillId="41" borderId="0" xfId="3" applyNumberFormat="1" applyFont="1" applyFill="1" applyBorder="1" applyAlignment="1" applyProtection="1">
      <alignment horizontal="right" vertical="center"/>
      <protection locked="0"/>
    </xf>
    <xf numFmtId="43" fontId="17" fillId="41" borderId="0" xfId="3" applyFont="1" applyFill="1" applyProtection="1">
      <protection locked="0"/>
    </xf>
    <xf numFmtId="167" fontId="141" fillId="0" borderId="0" xfId="2" applyNumberFormat="1" applyFont="1" applyAlignment="1" applyProtection="1">
      <alignment vertical="center"/>
      <protection locked="0"/>
    </xf>
    <xf numFmtId="43" fontId="22" fillId="0" borderId="462" xfId="3" applyFont="1" applyFill="1" applyBorder="1" applyAlignment="1" applyProtection="1">
      <alignment vertical="center" wrapText="1"/>
      <protection locked="0"/>
    </xf>
    <xf numFmtId="167" fontId="17" fillId="0" borderId="447" xfId="16" applyNumberFormat="1" applyFont="1" applyFill="1" applyBorder="1" applyAlignment="1" applyProtection="1">
      <alignment horizontal="left" vertical="center"/>
      <protection locked="0"/>
    </xf>
    <xf numFmtId="167" fontId="17" fillId="0" borderId="444" xfId="16" applyNumberFormat="1" applyFont="1" applyFill="1" applyBorder="1" applyAlignment="1" applyProtection="1">
      <alignment horizontal="center" vertical="center"/>
      <protection locked="0"/>
    </xf>
    <xf numFmtId="167" fontId="17" fillId="0" borderId="443" xfId="16" applyNumberFormat="1" applyFont="1" applyFill="1" applyBorder="1" applyAlignment="1" applyProtection="1">
      <alignment horizontal="center" vertical="center"/>
      <protection locked="0"/>
    </xf>
    <xf numFmtId="167" fontId="17" fillId="0" borderId="447" xfId="16" applyNumberFormat="1" applyFont="1" applyFill="1" applyBorder="1" applyAlignment="1" applyProtection="1">
      <alignment horizontal="center" vertical="center"/>
      <protection locked="0"/>
    </xf>
    <xf numFmtId="167" fontId="17" fillId="0" borderId="331" xfId="3" applyNumberFormat="1" applyFont="1" applyFill="1" applyBorder="1" applyAlignment="1" applyProtection="1">
      <alignment horizontal="center" vertical="center"/>
      <protection locked="0"/>
    </xf>
    <xf numFmtId="0" fontId="4" fillId="0" borderId="353" xfId="0" applyFont="1" applyBorder="1" applyAlignment="1" applyProtection="1">
      <alignment wrapText="1"/>
      <protection locked="0"/>
    </xf>
    <xf numFmtId="0" fontId="5" fillId="0" borderId="353" xfId="0" applyFont="1" applyBorder="1" applyAlignment="1" applyProtection="1">
      <alignment horizontal="left"/>
      <protection locked="0"/>
    </xf>
    <xf numFmtId="0" fontId="7" fillId="2" borderId="10" xfId="0" applyFont="1" applyFill="1" applyBorder="1" applyAlignment="1" applyProtection="1">
      <alignment horizontal="left" vertical="center" wrapText="1"/>
      <protection locked="0"/>
    </xf>
    <xf numFmtId="0" fontId="7" fillId="2" borderId="76" xfId="0" applyFont="1" applyFill="1" applyBorder="1" applyAlignment="1" applyProtection="1">
      <alignment horizontal="left" wrapText="1"/>
      <protection locked="0"/>
    </xf>
    <xf numFmtId="0" fontId="9" fillId="12" borderId="369" xfId="0" applyFont="1" applyFill="1" applyBorder="1" applyAlignment="1" applyProtection="1">
      <alignment horizontal="left" vertical="center"/>
      <protection locked="0"/>
    </xf>
    <xf numFmtId="43" fontId="4" fillId="0" borderId="353" xfId="3" applyFont="1" applyBorder="1" applyAlignment="1" applyProtection="1">
      <protection locked="0"/>
    </xf>
    <xf numFmtId="49" fontId="4" fillId="2" borderId="76" xfId="3" applyNumberFormat="1" applyFont="1" applyFill="1" applyBorder="1" applyAlignment="1" applyProtection="1">
      <alignment horizontal="center"/>
      <protection locked="0"/>
    </xf>
    <xf numFmtId="167" fontId="95" fillId="5" borderId="458" xfId="3" applyNumberFormat="1" applyFont="1" applyFill="1" applyBorder="1" applyAlignment="1" applyProtection="1">
      <alignment horizontal="right" vertical="center"/>
      <protection locked="0"/>
    </xf>
    <xf numFmtId="167" fontId="12" fillId="0" borderId="0" xfId="3" applyNumberFormat="1" applyFont="1" applyFill="1" applyBorder="1" applyAlignment="1" applyProtection="1">
      <alignment horizontal="right" vertical="center"/>
      <protection locked="0"/>
    </xf>
    <xf numFmtId="167" fontId="12" fillId="0" borderId="459" xfId="3" applyNumberFormat="1" applyFont="1" applyFill="1" applyBorder="1" applyAlignment="1" applyProtection="1">
      <alignment horizontal="right" vertical="center"/>
      <protection locked="0"/>
    </xf>
    <xf numFmtId="167" fontId="12" fillId="0" borderId="450" xfId="3" applyNumberFormat="1" applyFont="1" applyFill="1" applyBorder="1" applyAlignment="1" applyProtection="1">
      <alignment horizontal="right" vertical="center"/>
      <protection locked="0"/>
    </xf>
    <xf numFmtId="43" fontId="12" fillId="19" borderId="460" xfId="3" applyFont="1" applyFill="1" applyBorder="1" applyAlignment="1" applyProtection="1">
      <alignment horizontal="right" wrapText="1"/>
      <protection locked="0"/>
    </xf>
    <xf numFmtId="43" fontId="9" fillId="79" borderId="459" xfId="3" applyFont="1" applyFill="1" applyBorder="1" applyAlignment="1" applyProtection="1">
      <alignment horizontal="center" vertical="center" textRotation="90" wrapText="1"/>
      <protection locked="0"/>
    </xf>
    <xf numFmtId="0" fontId="7" fillId="79" borderId="459" xfId="0" applyFont="1" applyFill="1" applyBorder="1" applyAlignment="1" applyProtection="1">
      <alignment horizontal="left" vertical="center" wrapText="1"/>
      <protection locked="0"/>
    </xf>
    <xf numFmtId="167" fontId="12" fillId="25" borderId="459" xfId="3" applyNumberFormat="1" applyFont="1" applyFill="1" applyBorder="1" applyAlignment="1" applyProtection="1">
      <alignment horizontal="right" vertical="center"/>
      <protection locked="0"/>
    </xf>
    <xf numFmtId="167" fontId="94" fillId="25" borderId="459" xfId="3" applyNumberFormat="1" applyFont="1" applyFill="1" applyBorder="1" applyAlignment="1" applyProtection="1">
      <alignment horizontal="right" vertical="center"/>
      <protection locked="0"/>
    </xf>
    <xf numFmtId="167" fontId="12" fillId="0" borderId="16" xfId="3" applyNumberFormat="1" applyFont="1" applyFill="1" applyBorder="1" applyAlignment="1" applyProtection="1">
      <alignment horizontal="right" vertical="center"/>
      <protection locked="0"/>
    </xf>
    <xf numFmtId="43" fontId="204" fillId="25" borderId="356" xfId="3" applyFont="1" applyFill="1" applyBorder="1" applyAlignment="1" applyProtection="1">
      <alignment vertical="center" wrapText="1"/>
      <protection locked="0"/>
    </xf>
    <xf numFmtId="43" fontId="17" fillId="25" borderId="70" xfId="3" applyFont="1" applyFill="1" applyBorder="1" applyAlignment="1" applyProtection="1">
      <alignment vertical="center" wrapText="1"/>
      <protection locked="0"/>
    </xf>
    <xf numFmtId="0" fontId="134" fillId="25" borderId="443" xfId="0" applyFont="1" applyFill="1" applyBorder="1" applyAlignment="1" applyProtection="1">
      <alignment horizontal="center" vertical="center"/>
      <protection locked="0"/>
    </xf>
    <xf numFmtId="0" fontId="134" fillId="25" borderId="444" xfId="0" applyFont="1" applyFill="1" applyBorder="1" applyAlignment="1" applyProtection="1">
      <alignment horizontal="center" vertical="center"/>
      <protection locked="0"/>
    </xf>
    <xf numFmtId="0" fontId="134" fillId="25" borderId="443" xfId="0" applyFont="1" applyFill="1" applyBorder="1" applyAlignment="1" applyProtection="1">
      <alignment horizontal="center"/>
      <protection locked="0"/>
    </xf>
    <xf numFmtId="0" fontId="134" fillId="25" borderId="445" xfId="0" applyFont="1" applyFill="1" applyBorder="1" applyAlignment="1" applyProtection="1">
      <alignment horizontal="center"/>
      <protection locked="0"/>
    </xf>
    <xf numFmtId="167" fontId="12" fillId="25" borderId="44" xfId="3" applyNumberFormat="1" applyFont="1" applyFill="1" applyBorder="1" applyAlignment="1" applyProtection="1">
      <alignment horizontal="right" vertical="center"/>
      <protection locked="0"/>
    </xf>
    <xf numFmtId="167" fontId="12" fillId="25" borderId="272" xfId="3" applyNumberFormat="1" applyFont="1" applyFill="1" applyBorder="1" applyAlignment="1" applyProtection="1">
      <alignment horizontal="right" vertical="center"/>
      <protection locked="0"/>
    </xf>
    <xf numFmtId="43" fontId="22" fillId="25" borderId="109" xfId="3" applyFont="1" applyFill="1" applyBorder="1" applyAlignment="1" applyProtection="1">
      <alignment vertical="center" wrapText="1"/>
      <protection locked="0"/>
    </xf>
    <xf numFmtId="167" fontId="12" fillId="41" borderId="319" xfId="3" applyNumberFormat="1" applyFont="1" applyFill="1" applyBorder="1" applyAlignment="1" applyProtection="1">
      <alignment vertical="center"/>
      <protection locked="0"/>
    </xf>
    <xf numFmtId="167" fontId="12" fillId="41" borderId="319" xfId="3" applyNumberFormat="1" applyFont="1" applyFill="1" applyBorder="1" applyAlignment="1" applyProtection="1">
      <alignment horizontal="center"/>
      <protection locked="0"/>
    </xf>
    <xf numFmtId="167" fontId="12" fillId="41" borderId="319" xfId="3" applyNumberFormat="1" applyFont="1" applyFill="1" applyBorder="1" applyAlignment="1" applyProtection="1">
      <alignment horizontal="center" vertical="center" wrapText="1"/>
      <protection locked="0"/>
    </xf>
    <xf numFmtId="167" fontId="12" fillId="41" borderId="58" xfId="3" applyNumberFormat="1" applyFont="1" applyFill="1" applyBorder="1" applyAlignment="1" applyProtection="1">
      <alignment horizontal="center" vertical="center" wrapText="1"/>
      <protection locked="0"/>
    </xf>
    <xf numFmtId="167" fontId="12" fillId="41" borderId="324" xfId="3" applyNumberFormat="1" applyFont="1" applyFill="1" applyBorder="1" applyAlignment="1" applyProtection="1">
      <alignment horizontal="center"/>
      <protection locked="0"/>
    </xf>
    <xf numFmtId="167" fontId="12" fillId="41" borderId="324" xfId="3" applyNumberFormat="1" applyFont="1" applyFill="1" applyBorder="1" applyAlignment="1" applyProtection="1">
      <alignment horizontal="center" vertical="center" wrapText="1"/>
      <protection locked="0"/>
    </xf>
    <xf numFmtId="167" fontId="12" fillId="41" borderId="59" xfId="3" applyNumberFormat="1" applyFont="1" applyFill="1" applyBorder="1" applyAlignment="1" applyProtection="1">
      <alignment horizontal="center" vertical="center" wrapText="1"/>
      <protection locked="0"/>
    </xf>
    <xf numFmtId="167" fontId="12" fillId="41" borderId="331" xfId="3" applyNumberFormat="1" applyFont="1" applyFill="1" applyBorder="1" applyAlignment="1" applyProtection="1">
      <alignment horizontal="right" vertical="center"/>
      <protection locked="0"/>
    </xf>
    <xf numFmtId="167" fontId="12" fillId="41" borderId="332" xfId="3" applyNumberFormat="1" applyFont="1" applyFill="1" applyBorder="1" applyAlignment="1" applyProtection="1">
      <alignment vertical="center"/>
      <protection locked="0"/>
    </xf>
    <xf numFmtId="167" fontId="12" fillId="41" borderId="48" xfId="3" applyNumberFormat="1" applyFont="1" applyFill="1" applyBorder="1" applyAlignment="1" applyProtection="1">
      <alignment vertical="center"/>
      <protection locked="0"/>
    </xf>
    <xf numFmtId="43" fontId="171" fillId="24" borderId="445" xfId="3" applyFont="1" applyFill="1" applyBorder="1" applyProtection="1">
      <protection locked="0"/>
    </xf>
    <xf numFmtId="167" fontId="12" fillId="0" borderId="450" xfId="3" applyNumberFormat="1" applyFont="1" applyFill="1" applyBorder="1" applyAlignment="1" applyProtection="1">
      <alignment horizontal="center" vertical="center"/>
      <protection locked="0"/>
    </xf>
    <xf numFmtId="167" fontId="12" fillId="7" borderId="450" xfId="3" applyNumberFormat="1" applyFont="1" applyFill="1" applyBorder="1" applyAlignment="1" applyProtection="1">
      <alignment horizontal="center" vertical="center"/>
      <protection locked="0"/>
    </xf>
    <xf numFmtId="167" fontId="12" fillId="7" borderId="455" xfId="3" applyNumberFormat="1" applyFont="1" applyFill="1" applyBorder="1" applyAlignment="1" applyProtection="1">
      <alignment horizontal="center" vertical="center"/>
      <protection locked="0"/>
    </xf>
    <xf numFmtId="167" fontId="9" fillId="2" borderId="455" xfId="3" applyNumberFormat="1" applyFont="1" applyFill="1" applyBorder="1" applyAlignment="1" applyProtection="1">
      <alignment horizontal="center" textRotation="90" wrapText="1"/>
      <protection locked="0"/>
    </xf>
    <xf numFmtId="167" fontId="12" fillId="0" borderId="438" xfId="3" applyNumberFormat="1" applyFont="1" applyFill="1" applyBorder="1" applyAlignment="1" applyProtection="1">
      <alignment horizontal="right" vertical="center"/>
      <protection locked="0"/>
    </xf>
    <xf numFmtId="167" fontId="12" fillId="0" borderId="445" xfId="3" applyNumberFormat="1" applyFont="1" applyFill="1" applyBorder="1" applyAlignment="1" applyProtection="1">
      <alignment horizontal="right" vertical="center"/>
      <protection locked="0"/>
    </xf>
    <xf numFmtId="0" fontId="22" fillId="0" borderId="445" xfId="2" applyFont="1" applyBorder="1" applyAlignment="1" applyProtection="1">
      <alignment vertical="center"/>
      <protection locked="0"/>
    </xf>
    <xf numFmtId="167" fontId="13" fillId="0" borderId="450" xfId="3" applyNumberFormat="1" applyFont="1" applyBorder="1" applyAlignment="1" applyProtection="1">
      <alignment horizontal="right" vertical="center"/>
      <protection locked="0"/>
    </xf>
    <xf numFmtId="167" fontId="27" fillId="61" borderId="445" xfId="3" applyNumberFormat="1" applyFont="1" applyFill="1" applyBorder="1" applyAlignment="1" applyProtection="1">
      <alignment horizontal="right" vertical="center"/>
      <protection locked="0"/>
    </xf>
    <xf numFmtId="167" fontId="9" fillId="0" borderId="445" xfId="3" applyNumberFormat="1" applyFont="1" applyFill="1" applyBorder="1" applyAlignment="1" applyProtection="1">
      <alignment horizontal="right" vertical="center"/>
      <protection locked="0"/>
    </xf>
    <xf numFmtId="167" fontId="12" fillId="25" borderId="445" xfId="3" applyNumberFormat="1" applyFont="1" applyFill="1" applyBorder="1" applyAlignment="1" applyProtection="1">
      <alignment horizontal="right" vertical="center"/>
      <protection locked="0"/>
    </xf>
    <xf numFmtId="167" fontId="13" fillId="0" borderId="445" xfId="3" applyNumberFormat="1" applyFont="1" applyBorder="1" applyAlignment="1" applyProtection="1">
      <alignment horizontal="right" vertical="center"/>
      <protection locked="0"/>
    </xf>
    <xf numFmtId="167" fontId="12" fillId="0" borderId="445" xfId="3" applyNumberFormat="1" applyFont="1" applyBorder="1" applyProtection="1">
      <protection locked="0"/>
    </xf>
    <xf numFmtId="0" fontId="87" fillId="46" borderId="455" xfId="0" applyFont="1" applyFill="1" applyBorder="1" applyAlignment="1" applyProtection="1">
      <alignment horizontal="center" vertical="center"/>
      <protection locked="0"/>
    </xf>
    <xf numFmtId="167" fontId="12" fillId="24" borderId="447" xfId="3" applyNumberFormat="1" applyFont="1" applyFill="1" applyBorder="1" applyAlignment="1" applyProtection="1">
      <alignment horizontal="right" vertical="center"/>
      <protection locked="0"/>
    </xf>
    <xf numFmtId="167" fontId="12" fillId="24" borderId="450" xfId="3" applyNumberFormat="1" applyFont="1" applyFill="1" applyBorder="1" applyAlignment="1" applyProtection="1">
      <alignment horizontal="right" vertical="center"/>
      <protection locked="0"/>
    </xf>
    <xf numFmtId="167" fontId="12" fillId="24" borderId="474" xfId="3" applyNumberFormat="1" applyFont="1" applyFill="1" applyBorder="1" applyAlignment="1" applyProtection="1">
      <alignment horizontal="right" vertical="center"/>
      <protection locked="0"/>
    </xf>
    <xf numFmtId="0" fontId="54" fillId="26" borderId="446" xfId="2" applyFont="1" applyFill="1" applyBorder="1" applyAlignment="1" applyProtection="1">
      <alignment horizontal="left"/>
      <protection locked="0"/>
    </xf>
    <xf numFmtId="167" fontId="12" fillId="0" borderId="0" xfId="0" applyNumberFormat="1" applyFont="1" applyProtection="1">
      <protection locked="0"/>
    </xf>
    <xf numFmtId="0" fontId="143" fillId="0" borderId="53" xfId="2" applyFont="1" applyBorder="1" applyAlignment="1" applyProtection="1">
      <alignment horizontal="left" vertical="center"/>
      <protection locked="0"/>
    </xf>
    <xf numFmtId="167" fontId="141" fillId="0" borderId="101" xfId="3" applyNumberFormat="1" applyFont="1" applyFill="1" applyBorder="1" applyAlignment="1" applyProtection="1">
      <alignment horizontal="right" vertical="center"/>
      <protection locked="0"/>
    </xf>
    <xf numFmtId="167" fontId="141" fillId="0" borderId="34" xfId="3" applyNumberFormat="1" applyFont="1" applyFill="1" applyBorder="1" applyAlignment="1" applyProtection="1">
      <alignment horizontal="right" vertical="center"/>
      <protection locked="0"/>
    </xf>
    <xf numFmtId="167" fontId="143" fillId="0" borderId="34" xfId="3" applyNumberFormat="1" applyFont="1" applyFill="1" applyBorder="1" applyAlignment="1" applyProtection="1">
      <alignment horizontal="right" vertical="center"/>
      <protection locked="0"/>
    </xf>
    <xf numFmtId="167" fontId="143" fillId="0" borderId="369" xfId="3" applyNumberFormat="1" applyFont="1" applyFill="1" applyBorder="1" applyAlignment="1" applyProtection="1">
      <alignment horizontal="right" vertical="center"/>
      <protection locked="0"/>
    </xf>
    <xf numFmtId="0" fontId="143" fillId="72" borderId="371" xfId="2" applyFont="1" applyFill="1" applyBorder="1" applyAlignment="1" applyProtection="1">
      <alignment vertical="center"/>
      <protection locked="0"/>
    </xf>
    <xf numFmtId="0" fontId="143" fillId="72" borderId="369" xfId="2" applyFont="1" applyFill="1" applyBorder="1" applyAlignment="1" applyProtection="1">
      <alignment vertical="center"/>
      <protection locked="0"/>
    </xf>
    <xf numFmtId="0" fontId="143" fillId="72" borderId="375" xfId="2" applyFont="1" applyFill="1" applyBorder="1" applyAlignment="1" applyProtection="1">
      <alignment vertical="center"/>
      <protection locked="0"/>
    </xf>
    <xf numFmtId="0" fontId="12" fillId="72" borderId="323" xfId="2" applyFont="1" applyFill="1" applyBorder="1" applyAlignment="1" applyProtection="1">
      <alignment horizontal="left" vertical="center"/>
      <protection locked="0"/>
    </xf>
    <xf numFmtId="0" fontId="203" fillId="0" borderId="323" xfId="2" applyFont="1" applyBorder="1" applyAlignment="1" applyProtection="1">
      <alignment horizontal="left" vertical="center"/>
      <protection locked="0"/>
    </xf>
    <xf numFmtId="167" fontId="12" fillId="42" borderId="447" xfId="3" applyNumberFormat="1" applyFont="1" applyFill="1" applyBorder="1" applyAlignment="1" applyProtection="1">
      <alignment horizontal="right" vertical="center"/>
      <protection locked="0"/>
    </xf>
    <xf numFmtId="0" fontId="94" fillId="0" borderId="357" xfId="2" applyFont="1" applyBorder="1" applyAlignment="1" applyProtection="1">
      <alignment horizontal="left" vertical="center"/>
      <protection locked="0"/>
    </xf>
    <xf numFmtId="0" fontId="198" fillId="0" borderId="446" xfId="0" applyFont="1" applyBorder="1" applyAlignment="1" applyProtection="1">
      <alignment horizontal="left"/>
      <protection locked="0"/>
    </xf>
    <xf numFmtId="0" fontId="94" fillId="0" borderId="323" xfId="2" applyFont="1" applyBorder="1" applyAlignment="1" applyProtection="1">
      <alignment horizontal="left" vertical="center"/>
      <protection locked="0"/>
    </xf>
    <xf numFmtId="0" fontId="134" fillId="0" borderId="455" xfId="0" applyFont="1" applyBorder="1" applyProtection="1">
      <protection locked="0"/>
    </xf>
    <xf numFmtId="167" fontId="12" fillId="42" borderId="461" xfId="3" applyNumberFormat="1" applyFont="1" applyFill="1" applyBorder="1" applyAlignment="1" applyProtection="1">
      <alignment horizontal="right" vertical="center"/>
      <protection locked="0"/>
    </xf>
    <xf numFmtId="167" fontId="141" fillId="0" borderId="443" xfId="4" applyNumberFormat="1" applyFont="1" applyFill="1" applyBorder="1" applyAlignment="1" applyProtection="1">
      <alignment horizontal="center" vertical="center"/>
      <protection locked="0"/>
    </xf>
    <xf numFmtId="167" fontId="141" fillId="0" borderId="444" xfId="4" applyNumberFormat="1" applyFont="1" applyFill="1" applyBorder="1" applyAlignment="1" applyProtection="1">
      <alignment horizontal="center" vertical="center"/>
      <protection locked="0"/>
    </xf>
    <xf numFmtId="167" fontId="141" fillId="71" borderId="447" xfId="4" applyNumberFormat="1" applyFont="1" applyFill="1" applyBorder="1" applyAlignment="1" applyProtection="1">
      <alignment horizontal="center" vertical="center"/>
      <protection locked="0"/>
    </xf>
    <xf numFmtId="167" fontId="141" fillId="71" borderId="445" xfId="4" applyNumberFormat="1" applyFont="1" applyFill="1" applyBorder="1" applyAlignment="1" applyProtection="1">
      <alignment horizontal="center" vertical="center"/>
      <protection locked="0"/>
    </xf>
    <xf numFmtId="167" fontId="141" fillId="71" borderId="452" xfId="4" applyNumberFormat="1" applyFont="1" applyFill="1" applyBorder="1" applyAlignment="1" applyProtection="1">
      <alignment horizontal="center" vertical="center"/>
      <protection locked="0"/>
    </xf>
    <xf numFmtId="0" fontId="134" fillId="0" borderId="461" xfId="0" applyFont="1" applyBorder="1" applyAlignment="1" applyProtection="1">
      <alignment horizontal="center" vertical="center"/>
      <protection locked="0"/>
    </xf>
    <xf numFmtId="0" fontId="134" fillId="25" borderId="455" xfId="0" applyFont="1" applyFill="1" applyBorder="1" applyAlignment="1" applyProtection="1">
      <alignment horizontal="center" vertical="center"/>
      <protection locked="0"/>
    </xf>
    <xf numFmtId="0" fontId="134" fillId="25" borderId="449" xfId="0" applyFont="1" applyFill="1" applyBorder="1" applyAlignment="1" applyProtection="1">
      <alignment horizontal="center" vertical="center"/>
      <protection locked="0"/>
    </xf>
    <xf numFmtId="0" fontId="9" fillId="71" borderId="53" xfId="2" applyFont="1" applyFill="1" applyBorder="1" applyAlignment="1" applyProtection="1">
      <alignment horizontal="left" vertical="center"/>
      <protection locked="0"/>
    </xf>
    <xf numFmtId="167" fontId="12" fillId="71" borderId="34" xfId="4" applyNumberFormat="1" applyFont="1" applyFill="1" applyBorder="1" applyAlignment="1" applyProtection="1">
      <alignment horizontal="center" vertical="center"/>
      <protection locked="0"/>
    </xf>
    <xf numFmtId="167" fontId="12" fillId="71" borderId="34" xfId="5" applyNumberFormat="1" applyFont="1" applyFill="1" applyBorder="1" applyAlignment="1" applyProtection="1">
      <alignment horizontal="center" vertical="center"/>
      <protection locked="0"/>
    </xf>
    <xf numFmtId="167" fontId="12" fillId="71" borderId="337" xfId="5" applyNumberFormat="1" applyFont="1" applyFill="1" applyBorder="1" applyAlignment="1" applyProtection="1">
      <alignment horizontal="center" vertical="center"/>
      <protection locked="0"/>
    </xf>
    <xf numFmtId="43" fontId="9" fillId="40" borderId="53" xfId="4" applyFont="1" applyFill="1" applyBorder="1" applyAlignment="1" applyProtection="1">
      <alignment horizontal="left" vertical="center"/>
      <protection locked="0"/>
    </xf>
    <xf numFmtId="167" fontId="9" fillId="40" borderId="34" xfId="4" applyNumberFormat="1" applyFont="1" applyFill="1" applyBorder="1" applyAlignment="1" applyProtection="1">
      <alignment horizontal="center" vertical="center"/>
      <protection locked="0"/>
    </xf>
    <xf numFmtId="167" fontId="9" fillId="40" borderId="34" xfId="5" applyNumberFormat="1" applyFont="1" applyFill="1" applyBorder="1" applyAlignment="1" applyProtection="1">
      <alignment horizontal="center" vertical="center"/>
      <protection locked="0"/>
    </xf>
    <xf numFmtId="167" fontId="9" fillId="40" borderId="337" xfId="5" applyNumberFormat="1" applyFont="1" applyFill="1" applyBorder="1" applyAlignment="1" applyProtection="1">
      <alignment horizontal="center" vertical="center"/>
      <protection locked="0"/>
    </xf>
    <xf numFmtId="0" fontId="84" fillId="0" borderId="95" xfId="0" applyFont="1" applyBorder="1" applyAlignment="1" applyProtection="1">
      <alignment horizontal="center" vertical="center"/>
      <protection locked="0"/>
    </xf>
    <xf numFmtId="0" fontId="87" fillId="0" borderId="459" xfId="0" applyFont="1" applyBorder="1" applyAlignment="1" applyProtection="1">
      <alignment horizontal="center" vertical="center"/>
      <protection locked="0"/>
    </xf>
    <xf numFmtId="0" fontId="87" fillId="0" borderId="448" xfId="0" applyFont="1" applyBorder="1" applyAlignment="1" applyProtection="1">
      <alignment horizontal="center"/>
      <protection locked="0"/>
    </xf>
    <xf numFmtId="0" fontId="87" fillId="0" borderId="461" xfId="0" applyFont="1" applyBorder="1" applyAlignment="1" applyProtection="1">
      <alignment horizontal="center"/>
      <protection locked="0"/>
    </xf>
    <xf numFmtId="0" fontId="129" fillId="0" borderId="96" xfId="0" applyFont="1" applyBorder="1" applyAlignment="1" applyProtection="1">
      <alignment horizontal="center"/>
      <protection locked="0"/>
    </xf>
    <xf numFmtId="0" fontId="134" fillId="0" borderId="461" xfId="0" applyFont="1" applyBorder="1" applyAlignment="1" applyProtection="1">
      <alignment horizontal="center"/>
      <protection locked="0"/>
    </xf>
    <xf numFmtId="0" fontId="134" fillId="0" borderId="459" xfId="0" applyFont="1" applyBorder="1" applyAlignment="1" applyProtection="1">
      <alignment horizontal="center" vertical="center"/>
      <protection locked="0"/>
    </xf>
    <xf numFmtId="0" fontId="12" fillId="24" borderId="55" xfId="2" applyFont="1" applyFill="1" applyBorder="1" applyAlignment="1" applyProtection="1">
      <alignment horizontal="left" vertical="center"/>
      <protection locked="0"/>
    </xf>
    <xf numFmtId="167" fontId="141" fillId="71" borderId="461" xfId="3" applyNumberFormat="1" applyFont="1" applyFill="1" applyBorder="1" applyAlignment="1" applyProtection="1">
      <alignment horizontal="right" vertical="center"/>
      <protection locked="0"/>
    </xf>
    <xf numFmtId="167" fontId="141" fillId="71" borderId="455" xfId="3" applyNumberFormat="1" applyFont="1" applyFill="1" applyBorder="1" applyAlignment="1" applyProtection="1">
      <alignment horizontal="right" vertical="center"/>
      <protection locked="0"/>
    </xf>
    <xf numFmtId="167" fontId="12" fillId="71" borderId="450" xfId="2" applyNumberFormat="1" applyFont="1" applyFill="1" applyBorder="1" applyAlignment="1" applyProtection="1">
      <alignment horizontal="center" vertical="center"/>
      <protection locked="0"/>
    </xf>
    <xf numFmtId="0" fontId="143" fillId="40" borderId="53" xfId="2" applyFont="1" applyFill="1" applyBorder="1" applyAlignment="1" applyProtection="1">
      <alignment horizontal="left" vertical="center" wrapText="1"/>
      <protection locked="0"/>
    </xf>
    <xf numFmtId="167" fontId="141" fillId="40" borderId="34" xfId="2" applyNumberFormat="1" applyFont="1" applyFill="1" applyBorder="1" applyAlignment="1" applyProtection="1">
      <alignment horizontal="right" vertical="center"/>
      <protection locked="0"/>
    </xf>
    <xf numFmtId="167" fontId="143" fillId="40" borderId="34" xfId="2" applyNumberFormat="1" applyFont="1" applyFill="1" applyBorder="1" applyAlignment="1" applyProtection="1">
      <alignment horizontal="right" vertical="center"/>
      <protection locked="0"/>
    </xf>
    <xf numFmtId="167" fontId="141" fillId="40" borderId="337" xfId="2" applyNumberFormat="1" applyFont="1" applyFill="1" applyBorder="1" applyAlignment="1" applyProtection="1">
      <alignment horizontal="right" vertical="center"/>
      <protection locked="0"/>
    </xf>
    <xf numFmtId="167" fontId="94" fillId="40" borderId="337" xfId="2" applyNumberFormat="1" applyFont="1" applyFill="1" applyBorder="1" applyAlignment="1" applyProtection="1">
      <alignment horizontal="right" vertical="center"/>
      <protection locked="0"/>
    </xf>
    <xf numFmtId="0" fontId="211" fillId="0" borderId="319" xfId="0" applyFont="1" applyBorder="1" applyAlignment="1" applyProtection="1">
      <alignment horizontal="center" vertical="center"/>
      <protection locked="0"/>
    </xf>
    <xf numFmtId="0" fontId="211" fillId="0" borderId="324" xfId="0" applyFont="1" applyBorder="1" applyAlignment="1" applyProtection="1">
      <alignment horizontal="center" vertical="center"/>
      <protection locked="0"/>
    </xf>
    <xf numFmtId="167" fontId="94" fillId="0" borderId="140" xfId="4" applyNumberFormat="1" applyFont="1" applyFill="1" applyBorder="1" applyAlignment="1" applyProtection="1">
      <alignment horizontal="center" vertical="center"/>
      <protection locked="0"/>
    </xf>
    <xf numFmtId="166" fontId="61" fillId="0" borderId="445" xfId="20" applyNumberFormat="1" applyFont="1" applyBorder="1" applyProtection="1">
      <protection locked="0"/>
    </xf>
    <xf numFmtId="166" fontId="61" fillId="0" borderId="444" xfId="20" applyNumberFormat="1" applyFont="1" applyBorder="1" applyProtection="1">
      <protection locked="0"/>
    </xf>
    <xf numFmtId="166" fontId="57" fillId="11" borderId="453" xfId="20" applyNumberFormat="1" applyFont="1" applyFill="1" applyBorder="1" applyProtection="1">
      <protection locked="0"/>
    </xf>
    <xf numFmtId="0" fontId="61" fillId="0" borderId="342" xfId="20" applyFont="1" applyBorder="1" applyProtection="1">
      <protection locked="0"/>
    </xf>
    <xf numFmtId="166" fontId="61" fillId="0" borderId="438" xfId="20" applyNumberFormat="1" applyFont="1" applyBorder="1" applyProtection="1">
      <protection locked="0"/>
    </xf>
    <xf numFmtId="166" fontId="61" fillId="0" borderId="437" xfId="20" applyNumberFormat="1" applyFont="1" applyBorder="1" applyProtection="1">
      <protection locked="0"/>
    </xf>
    <xf numFmtId="166" fontId="57" fillId="11" borderId="475" xfId="20" applyNumberFormat="1" applyFont="1" applyFill="1" applyBorder="1" applyProtection="1">
      <protection locked="0"/>
    </xf>
    <xf numFmtId="166" fontId="61" fillId="0" borderId="467" xfId="20" applyNumberFormat="1" applyFont="1" applyBorder="1" applyAlignment="1" applyProtection="1">
      <alignment horizontal="right"/>
      <protection locked="0"/>
    </xf>
    <xf numFmtId="166" fontId="61" fillId="0" borderId="445" xfId="20" applyNumberFormat="1" applyFont="1" applyBorder="1" applyAlignment="1" applyProtection="1">
      <alignment horizontal="right"/>
      <protection locked="0"/>
    </xf>
    <xf numFmtId="167" fontId="17" fillId="0" borderId="443" xfId="3" applyNumberFormat="1" applyFont="1" applyFill="1" applyBorder="1" applyAlignment="1" applyProtection="1">
      <alignment vertical="center"/>
      <protection locked="0"/>
    </xf>
    <xf numFmtId="167" fontId="17" fillId="0" borderId="445" xfId="3" applyNumberFormat="1" applyFont="1" applyFill="1" applyBorder="1" applyAlignment="1" applyProtection="1">
      <alignment vertical="center"/>
      <protection locked="0"/>
    </xf>
    <xf numFmtId="167" fontId="17" fillId="0" borderId="444" xfId="3" applyNumberFormat="1" applyFont="1" applyBorder="1" applyAlignment="1" applyProtection="1">
      <alignment vertical="center"/>
      <protection locked="0"/>
    </xf>
    <xf numFmtId="167" fontId="17" fillId="0" borderId="448" xfId="3" applyNumberFormat="1" applyFont="1" applyBorder="1" applyAlignment="1" applyProtection="1">
      <alignment vertical="center"/>
      <protection locked="0"/>
    </xf>
    <xf numFmtId="167" fontId="17" fillId="0" borderId="449" xfId="3" applyNumberFormat="1" applyFont="1" applyBorder="1" applyAlignment="1" applyProtection="1">
      <alignment vertical="center"/>
      <protection locked="0"/>
    </xf>
    <xf numFmtId="167" fontId="17" fillId="0" borderId="461" xfId="3" applyNumberFormat="1" applyFont="1" applyBorder="1" applyAlignment="1" applyProtection="1">
      <alignment vertical="center"/>
      <protection locked="0"/>
    </xf>
    <xf numFmtId="167" fontId="17" fillId="0" borderId="425" xfId="3" applyNumberFormat="1" applyFont="1" applyBorder="1" applyAlignment="1" applyProtection="1">
      <alignment vertical="center"/>
      <protection locked="0"/>
    </xf>
    <xf numFmtId="167" fontId="17" fillId="0" borderId="438" xfId="3" applyNumberFormat="1" applyFont="1" applyBorder="1" applyAlignment="1" applyProtection="1">
      <alignment vertical="center"/>
      <protection locked="0"/>
    </xf>
    <xf numFmtId="167" fontId="17" fillId="0" borderId="437" xfId="3" applyNumberFormat="1" applyFont="1" applyBorder="1" applyAlignment="1" applyProtection="1">
      <alignment vertical="center"/>
      <protection locked="0"/>
    </xf>
    <xf numFmtId="167" fontId="17" fillId="0" borderId="460" xfId="3" applyNumberFormat="1" applyFont="1" applyBorder="1" applyAlignment="1" applyProtection="1">
      <alignment vertical="center"/>
      <protection locked="0"/>
    </xf>
    <xf numFmtId="167" fontId="17" fillId="0" borderId="315" xfId="0" applyNumberFormat="1" applyFont="1" applyBorder="1" applyAlignment="1" applyProtection="1">
      <alignment vertical="center"/>
      <protection locked="0"/>
    </xf>
    <xf numFmtId="167" fontId="4" fillId="62" borderId="445" xfId="3" applyNumberFormat="1" applyFont="1" applyFill="1" applyBorder="1" applyAlignment="1" applyProtection="1">
      <alignment vertical="center"/>
      <protection locked="0"/>
    </xf>
    <xf numFmtId="0" fontId="0" fillId="0" borderId="0" xfId="0" applyAlignment="1" applyProtection="1">
      <alignment wrapText="1"/>
      <protection locked="0"/>
    </xf>
    <xf numFmtId="0" fontId="11" fillId="0" borderId="0" xfId="0" applyFont="1" applyAlignment="1" applyProtection="1">
      <alignment wrapText="1"/>
      <protection locked="0"/>
    </xf>
    <xf numFmtId="0" fontId="11" fillId="0" borderId="0" xfId="0" applyFont="1" applyAlignment="1" applyProtection="1">
      <alignment vertical="center"/>
      <protection locked="0"/>
    </xf>
    <xf numFmtId="0" fontId="11" fillId="0" borderId="0" xfId="0" applyFont="1" applyAlignment="1" applyProtection="1">
      <alignment vertical="center" wrapText="1"/>
      <protection locked="0"/>
    </xf>
    <xf numFmtId="166" fontId="11" fillId="0" borderId="184" xfId="0" applyNumberFormat="1" applyFont="1" applyBorder="1" applyAlignment="1" applyProtection="1">
      <alignment vertical="center"/>
      <protection locked="0"/>
    </xf>
    <xf numFmtId="166" fontId="11" fillId="0" borderId="151" xfId="0" applyNumberFormat="1" applyFont="1" applyBorder="1" applyAlignment="1" applyProtection="1">
      <alignment vertical="center"/>
      <protection locked="0"/>
    </xf>
    <xf numFmtId="166" fontId="11" fillId="0" borderId="128" xfId="0" applyNumberFormat="1" applyFont="1" applyBorder="1" applyAlignment="1" applyProtection="1">
      <alignment vertical="center"/>
      <protection locked="0"/>
    </xf>
    <xf numFmtId="166" fontId="19" fillId="0" borderId="128" xfId="0" applyNumberFormat="1" applyFont="1" applyBorder="1" applyAlignment="1" applyProtection="1">
      <alignment vertical="center"/>
      <protection locked="0"/>
    </xf>
    <xf numFmtId="166" fontId="19" fillId="0" borderId="32" xfId="0" applyNumberFormat="1" applyFont="1" applyBorder="1" applyAlignment="1" applyProtection="1">
      <alignment vertical="center"/>
      <protection locked="0"/>
    </xf>
    <xf numFmtId="0" fontId="11" fillId="0" borderId="31" xfId="0" applyFont="1" applyBorder="1" applyAlignment="1" applyProtection="1">
      <alignment vertical="center"/>
      <protection locked="0"/>
    </xf>
    <xf numFmtId="166" fontId="11" fillId="0" borderId="188" xfId="0" applyNumberFormat="1" applyFont="1" applyBorder="1" applyAlignment="1" applyProtection="1">
      <alignment vertical="center"/>
      <protection locked="0"/>
    </xf>
    <xf numFmtId="166" fontId="11" fillId="0" borderId="144" xfId="0" applyNumberFormat="1" applyFont="1" applyBorder="1" applyAlignment="1" applyProtection="1">
      <alignment vertical="center"/>
      <protection locked="0"/>
    </xf>
    <xf numFmtId="166" fontId="11" fillId="0" borderId="72" xfId="0" applyNumberFormat="1" applyFont="1" applyBorder="1" applyAlignment="1" applyProtection="1">
      <alignment vertical="center"/>
      <protection locked="0"/>
    </xf>
    <xf numFmtId="166" fontId="11" fillId="0" borderId="0" xfId="0" applyNumberFormat="1" applyFont="1" applyAlignment="1" applyProtection="1">
      <alignment vertical="center"/>
      <protection locked="0"/>
    </xf>
    <xf numFmtId="166" fontId="113" fillId="0" borderId="72" xfId="0" applyNumberFormat="1" applyFont="1" applyBorder="1" applyAlignment="1" applyProtection="1">
      <alignment vertical="center"/>
      <protection locked="0"/>
    </xf>
    <xf numFmtId="166" fontId="94" fillId="0" borderId="0" xfId="0" applyNumberFormat="1" applyFont="1" applyAlignment="1" applyProtection="1">
      <alignment vertical="center"/>
      <protection locked="0"/>
    </xf>
    <xf numFmtId="166" fontId="19" fillId="0" borderId="72" xfId="0" applyNumberFormat="1" applyFont="1" applyBorder="1" applyAlignment="1" applyProtection="1">
      <alignment vertical="center"/>
      <protection locked="0"/>
    </xf>
    <xf numFmtId="166" fontId="19" fillId="0" borderId="0" xfId="0" applyNumberFormat="1" applyFont="1" applyAlignment="1" applyProtection="1">
      <alignment vertical="center"/>
      <protection locked="0"/>
    </xf>
    <xf numFmtId="0" fontId="39" fillId="2" borderId="469" xfId="0" applyFont="1" applyFill="1" applyBorder="1" applyAlignment="1" applyProtection="1">
      <alignment vertical="center" wrapText="1"/>
      <protection locked="0"/>
    </xf>
    <xf numFmtId="166" fontId="9" fillId="13" borderId="445" xfId="3" applyNumberFormat="1" applyFont="1" applyFill="1" applyBorder="1" applyAlignment="1" applyProtection="1">
      <alignment vertical="center"/>
      <protection locked="0"/>
    </xf>
    <xf numFmtId="166" fontId="114" fillId="0" borderId="0" xfId="0" applyNumberFormat="1" applyFont="1" applyAlignment="1" applyProtection="1">
      <alignment vertical="center" wrapText="1"/>
      <protection locked="0"/>
    </xf>
    <xf numFmtId="0" fontId="39" fillId="5" borderId="469" xfId="0" applyFont="1" applyFill="1" applyBorder="1" applyAlignment="1" applyProtection="1">
      <alignment vertical="center" wrapText="1"/>
      <protection locked="0"/>
    </xf>
    <xf numFmtId="166" fontId="15" fillId="0" borderId="188" xfId="0" applyNumberFormat="1" applyFont="1" applyBorder="1" applyAlignment="1" applyProtection="1">
      <alignment vertical="center"/>
      <protection locked="0"/>
    </xf>
    <xf numFmtId="166" fontId="9" fillId="13" borderId="438" xfId="3" applyNumberFormat="1" applyFont="1" applyFill="1" applyBorder="1" applyAlignment="1" applyProtection="1">
      <alignment vertical="center"/>
      <protection locked="0"/>
    </xf>
    <xf numFmtId="166" fontId="17" fillId="0" borderId="0" xfId="0" applyNumberFormat="1" applyFont="1" applyAlignment="1" applyProtection="1">
      <alignment vertical="center"/>
      <protection locked="0"/>
    </xf>
    <xf numFmtId="166" fontId="38" fillId="10" borderId="316" xfId="0" applyNumberFormat="1" applyFont="1" applyFill="1" applyBorder="1" applyAlignment="1" applyProtection="1">
      <alignment vertical="center"/>
      <protection locked="0"/>
    </xf>
    <xf numFmtId="166" fontId="94" fillId="0" borderId="0" xfId="0" applyNumberFormat="1" applyFont="1" applyAlignment="1" applyProtection="1">
      <alignment vertical="center" textRotation="90" wrapText="1"/>
      <protection locked="0"/>
    </xf>
    <xf numFmtId="166" fontId="31" fillId="0" borderId="0" xfId="0" applyNumberFormat="1" applyFont="1" applyAlignment="1" applyProtection="1">
      <alignment vertical="center"/>
      <protection locked="0"/>
    </xf>
    <xf numFmtId="0" fontId="29" fillId="17" borderId="0" xfId="0" applyFont="1" applyFill="1" applyAlignment="1" applyProtection="1">
      <alignment vertical="center"/>
      <protection locked="0"/>
    </xf>
    <xf numFmtId="166" fontId="9" fillId="3" borderId="467" xfId="3" applyNumberFormat="1" applyFont="1" applyFill="1" applyBorder="1" applyAlignment="1" applyProtection="1">
      <alignment horizontal="center" vertical="center" wrapText="1"/>
      <protection locked="0"/>
    </xf>
    <xf numFmtId="166" fontId="9" fillId="3" borderId="458" xfId="3" applyNumberFormat="1" applyFont="1" applyFill="1" applyBorder="1" applyAlignment="1" applyProtection="1">
      <alignment horizontal="center" vertical="center" wrapText="1"/>
      <protection locked="0"/>
    </xf>
    <xf numFmtId="166" fontId="9" fillId="17" borderId="460" xfId="3" applyNumberFormat="1" applyFont="1" applyFill="1" applyBorder="1" applyAlignment="1" applyProtection="1">
      <alignment horizontal="center" vertical="center"/>
      <protection locked="0"/>
    </xf>
    <xf numFmtId="166" fontId="95" fillId="3" borderId="449" xfId="3" applyNumberFormat="1" applyFont="1" applyFill="1" applyBorder="1" applyAlignment="1" applyProtection="1">
      <alignment horizontal="center" vertical="center" wrapText="1"/>
      <protection locked="0"/>
    </xf>
    <xf numFmtId="166" fontId="95" fillId="3" borderId="461" xfId="3" applyNumberFormat="1" applyFont="1" applyFill="1" applyBorder="1" applyAlignment="1" applyProtection="1">
      <alignment horizontal="center" vertical="center" wrapText="1"/>
      <protection locked="0"/>
    </xf>
    <xf numFmtId="166" fontId="12" fillId="41" borderId="449" xfId="7" applyNumberFormat="1" applyFont="1" applyFill="1" applyBorder="1" applyAlignment="1" applyProtection="1">
      <alignment vertical="center"/>
      <protection locked="0"/>
    </xf>
    <xf numFmtId="166" fontId="95" fillId="5" borderId="459" xfId="3" applyNumberFormat="1" applyFont="1" applyFill="1" applyBorder="1" applyAlignment="1" applyProtection="1">
      <alignment horizontal="center" vertical="center"/>
      <protection locked="0"/>
    </xf>
    <xf numFmtId="166" fontId="95" fillId="5" borderId="448" xfId="3" applyNumberFormat="1" applyFont="1" applyFill="1" applyBorder="1" applyAlignment="1" applyProtection="1">
      <alignment horizontal="center" vertical="center"/>
      <protection locked="0"/>
    </xf>
    <xf numFmtId="166" fontId="95" fillId="5" borderId="455" xfId="3" applyNumberFormat="1" applyFont="1" applyFill="1" applyBorder="1" applyAlignment="1" applyProtection="1">
      <alignment horizontal="center" vertical="center"/>
      <protection locked="0"/>
    </xf>
    <xf numFmtId="166" fontId="95" fillId="5" borderId="461" xfId="3" applyNumberFormat="1" applyFont="1" applyFill="1" applyBorder="1" applyAlignment="1" applyProtection="1">
      <alignment horizontal="center" vertical="center"/>
      <protection locked="0"/>
    </xf>
    <xf numFmtId="166" fontId="95" fillId="5" borderId="449" xfId="3" applyNumberFormat="1" applyFont="1" applyFill="1" applyBorder="1" applyAlignment="1" applyProtection="1">
      <alignment horizontal="center" vertical="center"/>
      <protection locked="0"/>
    </xf>
    <xf numFmtId="166" fontId="12" fillId="0" borderId="333" xfId="3" applyNumberFormat="1" applyFont="1" applyFill="1" applyBorder="1" applyAlignment="1" applyProtection="1">
      <alignment vertical="center"/>
      <protection locked="0"/>
    </xf>
    <xf numFmtId="166" fontId="12" fillId="0" borderId="333" xfId="3" applyNumberFormat="1" applyFont="1" applyFill="1" applyBorder="1" applyAlignment="1" applyProtection="1">
      <alignment horizontal="right" vertical="center"/>
      <protection locked="0"/>
    </xf>
    <xf numFmtId="166" fontId="12" fillId="25" borderId="438" xfId="7" applyNumberFormat="1" applyFont="1" applyFill="1" applyBorder="1" applyAlignment="1" applyProtection="1">
      <alignment vertical="center"/>
      <protection locked="0"/>
    </xf>
    <xf numFmtId="0" fontId="134" fillId="25" borderId="452" xfId="0" applyFont="1" applyFill="1" applyBorder="1" applyAlignment="1" applyProtection="1">
      <alignment vertical="center"/>
      <protection locked="0"/>
    </xf>
    <xf numFmtId="0" fontId="134" fillId="25" borderId="469" xfId="0" applyFont="1" applyFill="1" applyBorder="1" applyAlignment="1" applyProtection="1">
      <alignment vertical="center"/>
      <protection locked="0"/>
    </xf>
    <xf numFmtId="0" fontId="134" fillId="25" borderId="450" xfId="0" applyFont="1" applyFill="1" applyBorder="1" applyAlignment="1" applyProtection="1">
      <alignment vertical="center"/>
      <protection locked="0"/>
    </xf>
    <xf numFmtId="0" fontId="134" fillId="25" borderId="443" xfId="0" applyFont="1" applyFill="1" applyBorder="1" applyAlignment="1" applyProtection="1">
      <alignment vertical="center"/>
      <protection locked="0"/>
    </xf>
    <xf numFmtId="166" fontId="12" fillId="0" borderId="443" xfId="7" applyNumberFormat="1" applyFont="1" applyBorder="1" applyAlignment="1" applyProtection="1">
      <alignment vertical="center"/>
      <protection locked="0"/>
    </xf>
    <xf numFmtId="166" fontId="12" fillId="0" borderId="450" xfId="3" applyNumberFormat="1" applyFont="1" applyFill="1" applyBorder="1" applyAlignment="1" applyProtection="1">
      <alignment horizontal="right" vertical="center"/>
      <protection locked="0"/>
    </xf>
    <xf numFmtId="166" fontId="12" fillId="0" borderId="447" xfId="3" applyNumberFormat="1" applyFont="1" applyFill="1" applyBorder="1" applyAlignment="1" applyProtection="1">
      <alignment horizontal="right" vertical="center"/>
      <protection locked="0"/>
    </xf>
    <xf numFmtId="0" fontId="134" fillId="25" borderId="451" xfId="0" applyFont="1" applyFill="1" applyBorder="1" applyAlignment="1" applyProtection="1">
      <alignment vertical="center"/>
      <protection locked="0"/>
    </xf>
    <xf numFmtId="166" fontId="12" fillId="0" borderId="449" xfId="7" applyNumberFormat="1" applyFont="1" applyBorder="1" applyAlignment="1" applyProtection="1">
      <alignment vertical="center"/>
      <protection locked="0"/>
    </xf>
    <xf numFmtId="0" fontId="134" fillId="26" borderId="476" xfId="0" applyFont="1" applyFill="1" applyBorder="1" applyAlignment="1" applyProtection="1">
      <alignment vertical="center"/>
      <protection locked="0"/>
    </xf>
    <xf numFmtId="166" fontId="12" fillId="0" borderId="425" xfId="7" applyNumberFormat="1" applyFont="1" applyBorder="1" applyAlignment="1" applyProtection="1">
      <alignment vertical="center"/>
      <protection locked="0"/>
    </xf>
    <xf numFmtId="166" fontId="14" fillId="6" borderId="456" xfId="3" applyNumberFormat="1" applyFont="1" applyFill="1" applyBorder="1" applyAlignment="1" applyProtection="1">
      <alignment vertical="center"/>
      <protection locked="0"/>
    </xf>
    <xf numFmtId="166" fontId="12" fillId="34" borderId="452" xfId="7" applyNumberFormat="1" applyFont="1" applyFill="1" applyBorder="1" applyAlignment="1" applyProtection="1">
      <alignment vertical="center"/>
      <protection locked="0"/>
    </xf>
    <xf numFmtId="166" fontId="12" fillId="34" borderId="445" xfId="7" applyNumberFormat="1" applyFont="1" applyFill="1" applyBorder="1" applyAlignment="1" applyProtection="1">
      <alignment vertical="center"/>
      <protection locked="0"/>
    </xf>
    <xf numFmtId="166" fontId="14" fillId="6" borderId="456" xfId="3" applyNumberFormat="1" applyFont="1" applyFill="1" applyBorder="1" applyAlignment="1" applyProtection="1">
      <alignment horizontal="center" vertical="center" wrapText="1"/>
      <protection locked="0"/>
    </xf>
    <xf numFmtId="166" fontId="135" fillId="0" borderId="315" xfId="3" applyNumberFormat="1" applyFont="1" applyBorder="1" applyAlignment="1" applyProtection="1">
      <alignment vertical="center"/>
      <protection locked="0"/>
    </xf>
    <xf numFmtId="166" fontId="95" fillId="3" borderId="467" xfId="3" applyNumberFormat="1" applyFont="1" applyFill="1" applyBorder="1" applyAlignment="1" applyProtection="1">
      <alignment horizontal="center" vertical="center" wrapText="1"/>
      <protection locked="0"/>
    </xf>
    <xf numFmtId="166" fontId="95" fillId="3" borderId="458" xfId="3" applyNumberFormat="1" applyFont="1" applyFill="1" applyBorder="1" applyAlignment="1" applyProtection="1">
      <alignment horizontal="center" vertical="center" wrapText="1"/>
      <protection locked="0"/>
    </xf>
    <xf numFmtId="166" fontId="12" fillId="41" borderId="467" xfId="7" applyNumberFormat="1" applyFont="1" applyFill="1" applyBorder="1" applyAlignment="1" applyProtection="1">
      <alignment vertical="center"/>
      <protection locked="0"/>
    </xf>
    <xf numFmtId="166" fontId="95" fillId="5" borderId="471" xfId="3" applyNumberFormat="1" applyFont="1" applyFill="1" applyBorder="1" applyAlignment="1" applyProtection="1">
      <alignment horizontal="center" vertical="center"/>
      <protection locked="0"/>
    </xf>
    <xf numFmtId="166" fontId="95" fillId="5" borderId="457" xfId="3" applyNumberFormat="1" applyFont="1" applyFill="1" applyBorder="1" applyAlignment="1" applyProtection="1">
      <alignment horizontal="center" vertical="center"/>
      <protection locked="0"/>
    </xf>
    <xf numFmtId="166" fontId="95" fillId="5" borderId="458" xfId="3" applyNumberFormat="1" applyFont="1" applyFill="1" applyBorder="1" applyAlignment="1" applyProtection="1">
      <alignment horizontal="center" vertical="center"/>
      <protection locked="0"/>
    </xf>
    <xf numFmtId="166" fontId="95" fillId="5" borderId="467" xfId="3" applyNumberFormat="1" applyFont="1" applyFill="1" applyBorder="1" applyAlignment="1" applyProtection="1">
      <alignment horizontal="center" vertical="center"/>
      <protection locked="0"/>
    </xf>
    <xf numFmtId="166" fontId="12" fillId="0" borderId="450" xfId="3" applyNumberFormat="1" applyFont="1" applyFill="1" applyBorder="1" applyAlignment="1" applyProtection="1">
      <alignment vertical="center"/>
      <protection locked="0"/>
    </xf>
    <xf numFmtId="166" fontId="12" fillId="0" borderId="459" xfId="3" applyNumberFormat="1" applyFont="1" applyFill="1" applyBorder="1" applyAlignment="1" applyProtection="1">
      <alignment vertical="center"/>
      <protection locked="0"/>
    </xf>
    <xf numFmtId="166" fontId="12" fillId="0" borderId="447" xfId="3" applyNumberFormat="1" applyFont="1" applyFill="1" applyBorder="1" applyAlignment="1" applyProtection="1">
      <alignment horizontal="center" vertical="center"/>
      <protection locked="0"/>
    </xf>
    <xf numFmtId="166" fontId="12" fillId="0" borderId="455" xfId="7" applyNumberFormat="1" applyFont="1" applyBorder="1" applyAlignment="1" applyProtection="1">
      <alignment vertical="center"/>
      <protection locked="0"/>
    </xf>
    <xf numFmtId="0" fontId="12" fillId="0" borderId="462" xfId="7" applyFont="1" applyBorder="1" applyAlignment="1" applyProtection="1">
      <alignment vertical="center" wrapText="1"/>
      <protection locked="0"/>
    </xf>
    <xf numFmtId="166" fontId="9" fillId="0" borderId="450" xfId="3" applyNumberFormat="1" applyFont="1" applyFill="1" applyBorder="1" applyAlignment="1" applyProtection="1">
      <alignment vertical="center"/>
      <protection locked="0"/>
    </xf>
    <xf numFmtId="166" fontId="12" fillId="0" borderId="470" xfId="3" applyNumberFormat="1" applyFont="1" applyFill="1" applyBorder="1" applyAlignment="1" applyProtection="1">
      <alignment vertical="center"/>
      <protection locked="0"/>
    </xf>
    <xf numFmtId="0" fontId="12" fillId="0" borderId="454" xfId="7" applyFont="1" applyBorder="1" applyAlignment="1" applyProtection="1">
      <alignment vertical="center" wrapText="1"/>
      <protection locked="0"/>
    </xf>
    <xf numFmtId="166" fontId="12" fillId="0" borderId="110" xfId="0" applyNumberFormat="1" applyFont="1" applyBorder="1" applyAlignment="1" applyProtection="1">
      <alignment vertical="center"/>
      <protection locked="0"/>
    </xf>
    <xf numFmtId="166" fontId="9" fillId="6" borderId="456" xfId="3" applyNumberFormat="1" applyFont="1" applyFill="1" applyBorder="1" applyAlignment="1" applyProtection="1">
      <alignment vertical="center"/>
      <protection locked="0"/>
    </xf>
    <xf numFmtId="166" fontId="9" fillId="6" borderId="456" xfId="3" applyNumberFormat="1" applyFont="1" applyFill="1" applyBorder="1" applyAlignment="1" applyProtection="1">
      <alignment horizontal="center" vertical="center" wrapText="1"/>
      <protection locked="0"/>
    </xf>
    <xf numFmtId="0" fontId="134" fillId="25" borderId="477" xfId="0" applyFont="1" applyFill="1" applyBorder="1" applyAlignment="1" applyProtection="1">
      <alignment vertical="center"/>
      <protection locked="0"/>
    </xf>
    <xf numFmtId="0" fontId="134" fillId="25" borderId="455" xfId="0" applyFont="1" applyFill="1" applyBorder="1" applyAlignment="1" applyProtection="1">
      <alignment vertical="center"/>
      <protection locked="0"/>
    </xf>
    <xf numFmtId="0" fontId="134" fillId="25" borderId="448" xfId="0" applyFont="1" applyFill="1" applyBorder="1" applyAlignment="1" applyProtection="1">
      <alignment vertical="center"/>
      <protection locked="0"/>
    </xf>
    <xf numFmtId="166" fontId="12" fillId="0" borderId="444" xfId="7" applyNumberFormat="1" applyFont="1" applyBorder="1" applyAlignment="1" applyProtection="1">
      <alignment vertical="center"/>
      <protection locked="0"/>
    </xf>
    <xf numFmtId="166" fontId="12" fillId="0" borderId="445" xfId="7" applyNumberFormat="1" applyFont="1" applyBorder="1" applyAlignment="1" applyProtection="1">
      <alignment vertical="center"/>
      <protection locked="0"/>
    </xf>
    <xf numFmtId="166" fontId="12" fillId="0" borderId="437" xfId="7" applyNumberFormat="1" applyFont="1" applyBorder="1" applyAlignment="1" applyProtection="1">
      <alignment vertical="center"/>
      <protection locked="0"/>
    </xf>
    <xf numFmtId="166" fontId="12" fillId="0" borderId="438" xfId="7" applyNumberFormat="1" applyFont="1" applyBorder="1" applyAlignment="1" applyProtection="1">
      <alignment vertical="center"/>
      <protection locked="0"/>
    </xf>
    <xf numFmtId="0" fontId="129" fillId="25" borderId="452" xfId="0" applyFont="1" applyFill="1" applyBorder="1" applyAlignment="1" applyProtection="1">
      <alignment horizontal="right" vertical="center"/>
      <protection locked="0"/>
    </xf>
    <xf numFmtId="0" fontId="129" fillId="25" borderId="451" xfId="0" applyFont="1" applyFill="1" applyBorder="1" applyAlignment="1" applyProtection="1">
      <alignment horizontal="right" vertical="center"/>
      <protection locked="0"/>
    </xf>
    <xf numFmtId="0" fontId="129" fillId="25" borderId="450" xfId="0" applyFont="1" applyFill="1" applyBorder="1" applyAlignment="1" applyProtection="1">
      <alignment vertical="center"/>
      <protection locked="0"/>
    </xf>
    <xf numFmtId="0" fontId="129" fillId="25" borderId="443" xfId="0" applyFont="1" applyFill="1" applyBorder="1" applyAlignment="1" applyProtection="1">
      <alignment vertical="center"/>
      <protection locked="0"/>
    </xf>
    <xf numFmtId="166" fontId="12" fillId="0" borderId="447" xfId="3" applyNumberFormat="1" applyFont="1" applyFill="1" applyBorder="1" applyAlignment="1" applyProtection="1">
      <alignment vertical="center"/>
      <protection locked="0"/>
    </xf>
    <xf numFmtId="166" fontId="14" fillId="6" borderId="452" xfId="3" applyNumberFormat="1" applyFont="1" applyFill="1" applyBorder="1" applyAlignment="1" applyProtection="1">
      <alignment vertical="center"/>
      <protection locked="0"/>
    </xf>
    <xf numFmtId="166" fontId="14" fillId="6" borderId="445" xfId="3" applyNumberFormat="1" applyFont="1" applyFill="1" applyBorder="1" applyAlignment="1" applyProtection="1">
      <alignment vertical="center"/>
      <protection locked="0"/>
    </xf>
    <xf numFmtId="0" fontId="134" fillId="0" borderId="439" xfId="0" applyFont="1" applyBorder="1" applyAlignment="1" applyProtection="1">
      <alignment vertical="center" wrapText="1"/>
      <protection locked="0"/>
    </xf>
    <xf numFmtId="166" fontId="12" fillId="0" borderId="456" xfId="3" applyNumberFormat="1" applyFont="1" applyFill="1" applyBorder="1" applyAlignment="1" applyProtection="1">
      <alignment vertical="center"/>
      <protection locked="0"/>
    </xf>
    <xf numFmtId="0" fontId="35" fillId="0" borderId="0" xfId="0" applyFont="1" applyAlignment="1" applyProtection="1">
      <alignment vertical="center"/>
      <protection locked="0"/>
    </xf>
    <xf numFmtId="43" fontId="14" fillId="6" borderId="456" xfId="3" applyFont="1" applyFill="1" applyBorder="1" applyAlignment="1" applyProtection="1">
      <alignment vertical="center"/>
      <protection locked="0"/>
    </xf>
    <xf numFmtId="43" fontId="35" fillId="6" borderId="456" xfId="3" applyFont="1" applyFill="1" applyBorder="1" applyAlignment="1" applyProtection="1">
      <alignment vertical="center"/>
      <protection locked="0"/>
    </xf>
    <xf numFmtId="43" fontId="9" fillId="6" borderId="456" xfId="3" applyFont="1" applyFill="1" applyBorder="1" applyAlignment="1" applyProtection="1">
      <alignment vertical="center"/>
      <protection locked="0"/>
    </xf>
    <xf numFmtId="43" fontId="9" fillId="6" borderId="447" xfId="3" applyFont="1" applyFill="1" applyBorder="1" applyAlignment="1" applyProtection="1">
      <alignment vertical="center"/>
      <protection locked="0"/>
    </xf>
    <xf numFmtId="43" fontId="9" fillId="6" borderId="456" xfId="3" applyFont="1" applyFill="1" applyBorder="1" applyAlignment="1" applyProtection="1">
      <alignment horizontal="center" vertical="center" wrapText="1"/>
      <protection locked="0"/>
    </xf>
    <xf numFmtId="0" fontId="9" fillId="3" borderId="455" xfId="0" applyFont="1" applyFill="1" applyBorder="1" applyAlignment="1" applyProtection="1">
      <alignment horizontal="center" textRotation="90" wrapText="1"/>
      <protection locked="0"/>
    </xf>
    <xf numFmtId="0" fontId="9" fillId="3" borderId="461" xfId="0" applyFont="1" applyFill="1" applyBorder="1" applyAlignment="1" applyProtection="1">
      <alignment horizontal="center" textRotation="90" wrapText="1"/>
      <protection locked="0"/>
    </xf>
    <xf numFmtId="0" fontId="129" fillId="67" borderId="440" xfId="0" applyFont="1" applyFill="1" applyBorder="1" applyAlignment="1">
      <alignment horizontal="center" vertical="center"/>
    </xf>
    <xf numFmtId="0" fontId="9" fillId="2" borderId="455" xfId="2" applyFont="1" applyFill="1" applyBorder="1" applyAlignment="1" applyProtection="1">
      <alignment horizontal="right" textRotation="90"/>
      <protection locked="0"/>
    </xf>
    <xf numFmtId="0" fontId="9" fillId="5" borderId="448" xfId="2" applyFont="1" applyFill="1" applyBorder="1" applyAlignment="1" applyProtection="1">
      <alignment horizontal="right" textRotation="90"/>
      <protection locked="0"/>
    </xf>
    <xf numFmtId="0" fontId="9" fillId="4" borderId="448" xfId="2" applyFont="1" applyFill="1" applyBorder="1" applyAlignment="1" applyProtection="1">
      <alignment horizontal="center" textRotation="90"/>
      <protection locked="0"/>
    </xf>
    <xf numFmtId="0" fontId="9" fillId="4" borderId="449" xfId="2" applyFont="1" applyFill="1" applyBorder="1" applyAlignment="1" applyProtection="1">
      <alignment horizontal="center"/>
      <protection locked="0"/>
    </xf>
    <xf numFmtId="0" fontId="30" fillId="4" borderId="448" xfId="2" applyFont="1" applyFill="1" applyBorder="1" applyAlignment="1" applyProtection="1">
      <alignment horizontal="right" textRotation="90" wrapText="1"/>
      <protection locked="0"/>
    </xf>
    <xf numFmtId="0" fontId="137" fillId="2" borderId="444" xfId="2" applyFont="1" applyFill="1" applyBorder="1" applyAlignment="1" applyProtection="1">
      <alignment horizontal="center" textRotation="90" wrapText="1"/>
      <protection locked="0"/>
    </xf>
    <xf numFmtId="0" fontId="9" fillId="2" borderId="445" xfId="2" applyFont="1" applyFill="1" applyBorder="1" applyAlignment="1" applyProtection="1">
      <alignment horizontal="center"/>
      <protection locked="0"/>
    </xf>
    <xf numFmtId="0" fontId="9" fillId="2" borderId="447" xfId="2" applyFont="1" applyFill="1" applyBorder="1" applyAlignment="1" applyProtection="1">
      <alignment horizontal="center"/>
      <protection locked="0"/>
    </xf>
    <xf numFmtId="0" fontId="9" fillId="5" borderId="445" xfId="2" applyFont="1" applyFill="1" applyBorder="1" applyAlignment="1" applyProtection="1">
      <alignment horizontal="center"/>
      <protection locked="0"/>
    </xf>
    <xf numFmtId="0" fontId="9" fillId="9" borderId="445" xfId="2" applyFont="1" applyFill="1" applyBorder="1" applyAlignment="1" applyProtection="1">
      <alignment horizontal="center" textRotation="90"/>
      <protection locked="0"/>
    </xf>
    <xf numFmtId="0" fontId="30" fillId="9" borderId="448" xfId="2" applyFont="1" applyFill="1" applyBorder="1" applyAlignment="1" applyProtection="1">
      <alignment horizontal="right" textRotation="90" wrapText="1"/>
      <protection locked="0"/>
    </xf>
    <xf numFmtId="0" fontId="11" fillId="0" borderId="315" xfId="0" applyFont="1" applyBorder="1" applyAlignment="1" applyProtection="1">
      <alignment vertical="center"/>
      <protection locked="0"/>
    </xf>
    <xf numFmtId="0" fontId="6" fillId="0" borderId="0" xfId="0" applyFont="1" applyAlignment="1" applyProtection="1">
      <alignment horizontal="left" vertical="center"/>
      <protection locked="0"/>
    </xf>
    <xf numFmtId="0" fontId="17" fillId="0" borderId="315" xfId="0" applyFont="1" applyBorder="1" applyProtection="1">
      <protection locked="0"/>
    </xf>
    <xf numFmtId="0" fontId="5" fillId="0" borderId="0" xfId="0" applyFont="1" applyAlignment="1" applyProtection="1">
      <alignment horizontal="center"/>
      <protection locked="0"/>
    </xf>
    <xf numFmtId="0" fontId="11" fillId="0" borderId="354" xfId="0" applyFont="1" applyBorder="1" applyAlignment="1" applyProtection="1">
      <alignment vertical="center"/>
      <protection locked="0"/>
    </xf>
    <xf numFmtId="0" fontId="11" fillId="0" borderId="353" xfId="0" applyFont="1" applyBorder="1" applyAlignment="1" applyProtection="1">
      <alignment vertical="center"/>
      <protection locked="0"/>
    </xf>
    <xf numFmtId="0" fontId="17" fillId="0" borderId="353" xfId="0" applyFont="1" applyBorder="1" applyProtection="1">
      <protection locked="0"/>
    </xf>
    <xf numFmtId="0" fontId="17" fillId="0" borderId="4" xfId="0" applyFont="1" applyBorder="1" applyProtection="1">
      <protection locked="0"/>
    </xf>
    <xf numFmtId="0" fontId="17" fillId="0" borderId="354" xfId="0" applyFont="1" applyBorder="1" applyProtection="1">
      <protection locked="0"/>
    </xf>
    <xf numFmtId="0" fontId="4" fillId="0" borderId="353" xfId="0" applyFont="1" applyBorder="1" applyProtection="1">
      <protection locked="0"/>
    </xf>
    <xf numFmtId="0" fontId="4" fillId="0" borderId="352" xfId="0" applyFont="1" applyBorder="1" applyAlignment="1" applyProtection="1">
      <alignment wrapText="1"/>
      <protection locked="0"/>
    </xf>
    <xf numFmtId="1" fontId="17" fillId="0" borderId="476" xfId="7" applyNumberFormat="1" applyFont="1" applyBorder="1" applyAlignment="1" applyProtection="1">
      <alignment vertical="center"/>
      <protection locked="0"/>
    </xf>
    <xf numFmtId="167" fontId="17" fillId="0" borderId="478" xfId="3" applyNumberFormat="1" applyFont="1" applyBorder="1" applyAlignment="1" applyProtection="1">
      <alignment vertical="center"/>
      <protection locked="0"/>
    </xf>
    <xf numFmtId="0" fontId="33" fillId="0" borderId="4" xfId="0" applyFont="1" applyBorder="1" applyAlignment="1" applyProtection="1">
      <alignment horizontal="center" vertical="center" wrapText="1"/>
      <protection locked="0"/>
    </xf>
    <xf numFmtId="167" fontId="33" fillId="0" borderId="479" xfId="3" applyNumberFormat="1" applyFont="1" applyFill="1" applyBorder="1" applyAlignment="1" applyProtection="1">
      <alignment vertical="center"/>
      <protection locked="0"/>
    </xf>
    <xf numFmtId="167" fontId="33" fillId="0" borderId="96" xfId="3" applyNumberFormat="1" applyFont="1" applyFill="1" applyBorder="1" applyAlignment="1" applyProtection="1">
      <alignment vertical="center"/>
      <protection locked="0"/>
    </xf>
    <xf numFmtId="167" fontId="33" fillId="0" borderId="94" xfId="3" applyNumberFormat="1" applyFont="1" applyFill="1" applyBorder="1" applyAlignment="1" applyProtection="1">
      <alignment vertical="center"/>
      <protection locked="0"/>
    </xf>
    <xf numFmtId="167" fontId="33" fillId="0" borderId="480" xfId="3" applyNumberFormat="1" applyFont="1" applyFill="1" applyBorder="1" applyAlignment="1" applyProtection="1">
      <alignment vertical="center"/>
      <protection locked="0"/>
    </xf>
    <xf numFmtId="167" fontId="33" fillId="0" borderId="481" xfId="3" applyNumberFormat="1" applyFont="1" applyFill="1" applyBorder="1" applyAlignment="1" applyProtection="1">
      <alignment vertical="center"/>
      <protection locked="0"/>
    </xf>
    <xf numFmtId="167" fontId="33" fillId="0" borderId="344" xfId="3" applyNumberFormat="1" applyFont="1" applyFill="1" applyBorder="1" applyAlignment="1" applyProtection="1">
      <alignment vertical="center"/>
      <protection locked="0"/>
    </xf>
    <xf numFmtId="166" fontId="0" fillId="61" borderId="0" xfId="31" applyNumberFormat="1" applyFont="1" applyFill="1" applyBorder="1"/>
    <xf numFmtId="0" fontId="84" fillId="27" borderId="456" xfId="0" applyFont="1" applyFill="1" applyBorder="1" applyAlignment="1">
      <alignment vertical="center"/>
    </xf>
    <xf numFmtId="0" fontId="84" fillId="28" borderId="456" xfId="0" applyFont="1" applyFill="1" applyBorder="1" applyAlignment="1">
      <alignment vertical="center"/>
    </xf>
    <xf numFmtId="3" fontId="84" fillId="29" borderId="450" xfId="0" applyNumberFormat="1" applyFont="1" applyFill="1" applyBorder="1" applyAlignment="1">
      <alignment vertical="center"/>
    </xf>
    <xf numFmtId="3" fontId="87" fillId="0" borderId="450" xfId="0" applyNumberFormat="1" applyFont="1" applyBorder="1" applyAlignment="1">
      <alignment vertical="center"/>
    </xf>
    <xf numFmtId="0" fontId="84" fillId="0" borderId="456" xfId="0" applyFont="1" applyBorder="1" applyAlignment="1">
      <alignment vertical="center"/>
    </xf>
    <xf numFmtId="3" fontId="84" fillId="29" borderId="482" xfId="0" applyNumberFormat="1" applyFont="1" applyFill="1" applyBorder="1" applyAlignment="1">
      <alignment vertical="center"/>
    </xf>
    <xf numFmtId="3" fontId="84" fillId="29" borderId="452" xfId="0" applyNumberFormat="1" applyFont="1" applyFill="1" applyBorder="1" applyAlignment="1">
      <alignment vertical="center"/>
    </xf>
    <xf numFmtId="0" fontId="197" fillId="71" borderId="82" xfId="0" applyFont="1" applyFill="1" applyBorder="1" applyAlignment="1">
      <alignment horizontal="center" vertical="center"/>
    </xf>
    <xf numFmtId="0" fontId="197" fillId="71" borderId="81" xfId="0" applyFont="1" applyFill="1" applyBorder="1" applyAlignment="1">
      <alignment horizontal="center" vertical="center"/>
    </xf>
    <xf numFmtId="0" fontId="129" fillId="71" borderId="82" xfId="0" applyFont="1" applyFill="1" applyBorder="1" applyAlignment="1">
      <alignment horizontal="right" vertical="center"/>
    </xf>
    <xf numFmtId="0" fontId="129" fillId="71" borderId="81" xfId="0" applyFont="1" applyFill="1" applyBorder="1" applyAlignment="1">
      <alignment horizontal="center" vertical="center"/>
    </xf>
    <xf numFmtId="0" fontId="129" fillId="71" borderId="285" xfId="0" applyFont="1" applyFill="1" applyBorder="1" applyAlignment="1" applyProtection="1">
      <alignment horizontal="right" vertical="center"/>
      <protection locked="0"/>
    </xf>
    <xf numFmtId="0" fontId="129" fillId="71" borderId="340" xfId="0" applyFont="1" applyFill="1" applyBorder="1" applyAlignment="1" applyProtection="1">
      <alignment horizontal="center" vertical="center"/>
      <protection locked="0"/>
    </xf>
    <xf numFmtId="0" fontId="129" fillId="71" borderId="340" xfId="0" applyFont="1" applyFill="1" applyBorder="1" applyAlignment="1" applyProtection="1">
      <alignment horizontal="right" vertical="center"/>
      <protection locked="0"/>
    </xf>
    <xf numFmtId="0" fontId="129" fillId="71" borderId="108" xfId="0" applyFont="1" applyFill="1" applyBorder="1" applyAlignment="1" applyProtection="1">
      <alignment horizontal="right"/>
      <protection locked="0"/>
    </xf>
    <xf numFmtId="0" fontId="129" fillId="71" borderId="356" xfId="0" applyFont="1" applyFill="1" applyBorder="1" applyAlignment="1" applyProtection="1">
      <alignment horizontal="right"/>
      <protection locked="0"/>
    </xf>
    <xf numFmtId="0" fontId="134" fillId="71" borderId="87" xfId="0" applyFont="1" applyFill="1" applyBorder="1" applyAlignment="1" applyProtection="1">
      <alignment vertical="center"/>
      <protection locked="0"/>
    </xf>
    <xf numFmtId="0" fontId="134" fillId="71" borderId="87" xfId="0" applyFont="1" applyFill="1" applyBorder="1" applyAlignment="1" applyProtection="1">
      <alignment horizontal="right"/>
      <protection locked="0"/>
    </xf>
    <xf numFmtId="0" fontId="127" fillId="71" borderId="108" xfId="0" applyFont="1" applyFill="1" applyBorder="1" applyAlignment="1" applyProtection="1">
      <alignment horizontal="right" vertical="center"/>
      <protection locked="0"/>
    </xf>
    <xf numFmtId="0" fontId="127" fillId="71" borderId="87" xfId="0" applyFont="1" applyFill="1" applyBorder="1" applyAlignment="1" applyProtection="1">
      <alignment vertical="center"/>
      <protection locked="0"/>
    </xf>
    <xf numFmtId="0" fontId="127" fillId="71" borderId="108" xfId="0" applyFont="1" applyFill="1" applyBorder="1" applyAlignment="1" applyProtection="1">
      <alignment horizontal="right"/>
      <protection locked="0"/>
    </xf>
    <xf numFmtId="0" fontId="127" fillId="71" borderId="356" xfId="0" applyFont="1" applyFill="1" applyBorder="1" applyAlignment="1" applyProtection="1">
      <alignment vertical="center"/>
      <protection locked="0"/>
    </xf>
    <xf numFmtId="0" fontId="87" fillId="71" borderId="108" xfId="0" applyFont="1" applyFill="1" applyBorder="1" applyAlignment="1" applyProtection="1">
      <alignment horizontal="right"/>
      <protection locked="0"/>
    </xf>
    <xf numFmtId="0" fontId="87" fillId="0" borderId="450" xfId="0" applyFont="1" applyBorder="1" applyAlignment="1" applyProtection="1">
      <alignment horizontal="center" vertical="center"/>
      <protection locked="0"/>
    </xf>
    <xf numFmtId="0" fontId="87" fillId="0" borderId="451" xfId="0" applyFont="1" applyBorder="1" applyAlignment="1" applyProtection="1">
      <alignment horizontal="center" vertical="center"/>
      <protection locked="0"/>
    </xf>
    <xf numFmtId="0" fontId="87" fillId="0" borderId="452" xfId="0" applyFont="1" applyBorder="1" applyAlignment="1" applyProtection="1">
      <alignment horizontal="center" vertical="center"/>
      <protection locked="0"/>
    </xf>
    <xf numFmtId="167" fontId="42" fillId="10" borderId="69" xfId="0" applyNumberFormat="1" applyFont="1" applyFill="1" applyBorder="1" applyAlignment="1" applyProtection="1">
      <alignment horizontal="right" vertical="center"/>
      <protection locked="0"/>
    </xf>
    <xf numFmtId="0" fontId="212" fillId="0" borderId="438" xfId="0" applyFont="1" applyBorder="1" applyAlignment="1">
      <alignment horizontal="center"/>
    </xf>
    <xf numFmtId="43" fontId="17" fillId="0" borderId="462" xfId="3" applyFont="1" applyFill="1" applyBorder="1" applyAlignment="1" applyProtection="1">
      <alignment vertical="center" wrapText="1"/>
      <protection locked="0"/>
    </xf>
    <xf numFmtId="0" fontId="87" fillId="0" borderId="469" xfId="0" applyFont="1" applyBorder="1" applyAlignment="1" applyProtection="1">
      <alignment vertical="center"/>
      <protection locked="0"/>
    </xf>
    <xf numFmtId="0" fontId="87" fillId="0" borderId="483" xfId="0" applyFont="1" applyBorder="1" applyAlignment="1" applyProtection="1">
      <alignment vertical="center"/>
      <protection locked="0"/>
    </xf>
    <xf numFmtId="0" fontId="17" fillId="0" borderId="483" xfId="15" applyNumberFormat="1" applyFont="1" applyFill="1" applyBorder="1" applyAlignment="1" applyProtection="1">
      <alignment horizontal="center" vertical="center" wrapText="1"/>
      <protection locked="0"/>
    </xf>
    <xf numFmtId="167" fontId="4" fillId="0" borderId="0" xfId="3" applyNumberFormat="1" applyFont="1" applyBorder="1" applyAlignment="1" applyProtection="1">
      <alignment horizontal="left"/>
      <protection locked="0"/>
    </xf>
    <xf numFmtId="167" fontId="5" fillId="0" borderId="0" xfId="3" applyNumberFormat="1" applyFont="1" applyBorder="1" applyAlignment="1" applyProtection="1">
      <protection locked="0"/>
    </xf>
    <xf numFmtId="167" fontId="5" fillId="0" borderId="353" xfId="3" applyNumberFormat="1" applyFont="1" applyBorder="1" applyAlignment="1" applyProtection="1">
      <protection locked="0"/>
    </xf>
    <xf numFmtId="167" fontId="5" fillId="0" borderId="0" xfId="3" applyNumberFormat="1" applyFont="1" applyBorder="1" applyAlignment="1" applyProtection="1">
      <alignment vertical="center"/>
      <protection locked="0"/>
    </xf>
    <xf numFmtId="167" fontId="9" fillId="6" borderId="0" xfId="15" applyNumberFormat="1" applyFont="1" applyFill="1" applyBorder="1" applyAlignment="1" applyProtection="1">
      <alignment horizontal="center" vertical="center" wrapText="1"/>
      <protection locked="0"/>
    </xf>
    <xf numFmtId="167" fontId="12" fillId="0" borderId="95" xfId="15" applyNumberFormat="1" applyFont="1" applyFill="1" applyBorder="1" applyAlignment="1" applyProtection="1">
      <alignment horizontal="center" vertical="center" wrapText="1"/>
      <protection locked="0"/>
    </xf>
    <xf numFmtId="167" fontId="134" fillId="0" borderId="448" xfId="0" applyNumberFormat="1" applyFont="1" applyBorder="1" applyAlignment="1" applyProtection="1">
      <alignment vertical="center"/>
      <protection locked="0"/>
    </xf>
    <xf numFmtId="167" fontId="19" fillId="0" borderId="0" xfId="0" applyNumberFormat="1" applyFont="1" applyProtection="1">
      <protection locked="0"/>
    </xf>
    <xf numFmtId="167" fontId="89" fillId="0" borderId="0" xfId="0" applyNumberFormat="1" applyFont="1" applyProtection="1">
      <protection locked="0"/>
    </xf>
    <xf numFmtId="167" fontId="89" fillId="0" borderId="32" xfId="0" applyNumberFormat="1" applyFont="1" applyBorder="1" applyProtection="1">
      <protection locked="0"/>
    </xf>
    <xf numFmtId="0" fontId="213" fillId="0" borderId="436" xfId="0" applyFont="1" applyBorder="1" applyAlignment="1" applyProtection="1">
      <alignment horizontal="left"/>
      <protection locked="0"/>
    </xf>
    <xf numFmtId="0" fontId="214" fillId="0" borderId="436" xfId="0" applyFont="1" applyBorder="1" applyAlignment="1" applyProtection="1">
      <alignment horizontal="left"/>
      <protection locked="0"/>
    </xf>
    <xf numFmtId="0" fontId="214" fillId="72" borderId="436" xfId="0" applyFont="1" applyFill="1" applyBorder="1" applyAlignment="1" applyProtection="1">
      <alignment horizontal="left"/>
      <protection locked="0"/>
    </xf>
    <xf numFmtId="1" fontId="134" fillId="0" borderId="442" xfId="0" applyNumberFormat="1" applyFont="1" applyBorder="1" applyAlignment="1" applyProtection="1">
      <alignment horizontal="center" vertical="center"/>
      <protection locked="0"/>
    </xf>
    <xf numFmtId="0" fontId="134" fillId="0" borderId="57" xfId="0" applyFont="1" applyBorder="1" applyProtection="1">
      <protection locked="0"/>
    </xf>
    <xf numFmtId="0" fontId="134" fillId="25" borderId="446" xfId="0" applyFont="1" applyFill="1" applyBorder="1" applyAlignment="1" applyProtection="1">
      <alignment horizontal="left"/>
      <protection locked="0"/>
    </xf>
    <xf numFmtId="0" fontId="208" fillId="25" borderId="446" xfId="0" applyFont="1" applyFill="1" applyBorder="1" applyAlignment="1" applyProtection="1">
      <alignment horizontal="left"/>
      <protection locked="0"/>
    </xf>
    <xf numFmtId="0" fontId="129" fillId="0" borderId="445" xfId="0" applyFont="1" applyBorder="1" applyAlignment="1" applyProtection="1">
      <alignment vertical="center"/>
      <protection locked="0"/>
    </xf>
    <xf numFmtId="0" fontId="134" fillId="0" borderId="483" xfId="0" applyFont="1" applyBorder="1" applyAlignment="1" applyProtection="1">
      <alignment vertical="center"/>
      <protection locked="0"/>
    </xf>
    <xf numFmtId="0" fontId="94" fillId="0" borderId="342" xfId="2" applyFont="1" applyBorder="1" applyAlignment="1" applyProtection="1">
      <alignment horizontal="left" vertical="center" wrapText="1"/>
      <protection locked="0"/>
    </xf>
    <xf numFmtId="0" fontId="129" fillId="71" borderId="483" xfId="0" applyFont="1" applyFill="1" applyBorder="1" applyAlignment="1" applyProtection="1">
      <alignment horizontal="center" vertical="center"/>
      <protection locked="0"/>
    </xf>
    <xf numFmtId="167" fontId="141" fillId="71" borderId="483" xfId="4" applyNumberFormat="1" applyFont="1" applyFill="1" applyBorder="1" applyAlignment="1" applyProtection="1">
      <alignment horizontal="center" vertical="center"/>
      <protection locked="0"/>
    </xf>
    <xf numFmtId="0" fontId="12" fillId="0" borderId="342" xfId="2" applyFont="1" applyBorder="1" applyAlignment="1" applyProtection="1">
      <alignment horizontal="left" vertical="center" wrapText="1"/>
      <protection locked="0"/>
    </xf>
    <xf numFmtId="0" fontId="9" fillId="37" borderId="53" xfId="2" applyFont="1" applyFill="1" applyBorder="1" applyAlignment="1" applyProtection="1">
      <alignment horizontal="left" vertical="center"/>
      <protection locked="0"/>
    </xf>
    <xf numFmtId="167" fontId="12" fillId="37" borderId="34" xfId="4" applyNumberFormat="1" applyFont="1" applyFill="1" applyBorder="1" applyAlignment="1" applyProtection="1">
      <alignment horizontal="center" vertical="center"/>
      <protection locked="0"/>
    </xf>
    <xf numFmtId="167" fontId="12" fillId="37" borderId="34" xfId="5" applyNumberFormat="1" applyFont="1" applyFill="1" applyBorder="1" applyAlignment="1" applyProtection="1">
      <alignment horizontal="center" vertical="center"/>
      <protection locked="0"/>
    </xf>
    <xf numFmtId="167" fontId="12" fillId="37" borderId="337" xfId="5" applyNumberFormat="1" applyFont="1" applyFill="1" applyBorder="1" applyAlignment="1" applyProtection="1">
      <alignment horizontal="center" vertical="center"/>
      <protection locked="0"/>
    </xf>
    <xf numFmtId="0" fontId="94" fillId="24" borderId="323" xfId="2" applyFont="1" applyFill="1" applyBorder="1" applyAlignment="1" applyProtection="1">
      <alignment horizontal="left" vertical="center"/>
      <protection locked="0"/>
    </xf>
    <xf numFmtId="167" fontId="143" fillId="0" borderId="34" xfId="3" applyNumberFormat="1" applyFont="1" applyFill="1" applyBorder="1" applyAlignment="1" applyProtection="1">
      <alignment vertical="center"/>
      <protection locked="0"/>
    </xf>
    <xf numFmtId="167" fontId="143" fillId="0" borderId="35" xfId="3" applyNumberFormat="1" applyFont="1" applyFill="1" applyBorder="1" applyAlignment="1" applyProtection="1">
      <alignment vertical="center"/>
      <protection locked="0"/>
    </xf>
    <xf numFmtId="167" fontId="141" fillId="0" borderId="446" xfId="3" applyNumberFormat="1" applyFont="1" applyBorder="1" applyAlignment="1" applyProtection="1">
      <alignment horizontal="left" vertical="center"/>
      <protection locked="0"/>
    </xf>
    <xf numFmtId="167" fontId="143" fillId="41" borderId="438" xfId="3" applyNumberFormat="1" applyFont="1" applyFill="1" applyBorder="1" applyAlignment="1" applyProtection="1">
      <alignment horizontal="right" vertical="center"/>
      <protection locked="0"/>
    </xf>
    <xf numFmtId="167" fontId="141" fillId="5" borderId="445" xfId="3" applyNumberFormat="1" applyFont="1" applyFill="1" applyBorder="1" applyAlignment="1" applyProtection="1">
      <alignment horizontal="right" vertical="center"/>
      <protection locked="0"/>
    </xf>
    <xf numFmtId="167" fontId="141" fillId="71" borderId="443" xfId="3" applyNumberFormat="1" applyFont="1" applyFill="1" applyBorder="1" applyAlignment="1" applyProtection="1">
      <alignment horizontal="right" vertical="center"/>
      <protection locked="0"/>
    </xf>
    <xf numFmtId="167" fontId="141" fillId="71" borderId="450" xfId="3" applyNumberFormat="1" applyFont="1" applyFill="1" applyBorder="1" applyAlignment="1" applyProtection="1">
      <alignment horizontal="right" vertical="center"/>
      <protection locked="0"/>
    </xf>
    <xf numFmtId="167" fontId="141" fillId="71" borderId="469" xfId="3" applyNumberFormat="1" applyFont="1" applyFill="1" applyBorder="1" applyAlignment="1" applyProtection="1">
      <alignment horizontal="right" vertical="center"/>
      <protection locked="0"/>
    </xf>
    <xf numFmtId="167" fontId="141" fillId="71" borderId="483" xfId="3" applyNumberFormat="1" applyFont="1" applyFill="1" applyBorder="1" applyAlignment="1" applyProtection="1">
      <alignment horizontal="right" vertical="center"/>
      <protection locked="0"/>
    </xf>
    <xf numFmtId="167" fontId="141" fillId="71" borderId="446" xfId="3" applyNumberFormat="1" applyFont="1" applyFill="1" applyBorder="1" applyAlignment="1" applyProtection="1">
      <alignment horizontal="right" vertical="center"/>
      <protection locked="0"/>
    </xf>
    <xf numFmtId="167" fontId="12" fillId="71" borderId="483" xfId="2" applyNumberFormat="1" applyFont="1" applyFill="1" applyBorder="1" applyAlignment="1" applyProtection="1">
      <alignment horizontal="center" vertical="center"/>
      <protection locked="0"/>
    </xf>
    <xf numFmtId="167" fontId="143" fillId="71" borderId="483" xfId="3" applyNumberFormat="1" applyFont="1" applyFill="1" applyBorder="1" applyAlignment="1" applyProtection="1">
      <alignment horizontal="right" vertical="center" wrapText="1"/>
      <protection locked="0"/>
    </xf>
    <xf numFmtId="167" fontId="141" fillId="71" borderId="483" xfId="3" applyNumberFormat="1" applyFont="1" applyFill="1" applyBorder="1" applyAlignment="1" applyProtection="1">
      <alignment horizontal="right" vertical="center" wrapText="1"/>
      <protection locked="0"/>
    </xf>
    <xf numFmtId="0" fontId="94" fillId="0" borderId="323" xfId="2" applyFont="1" applyBorder="1" applyAlignment="1" applyProtection="1">
      <alignment horizontal="left" vertical="center" wrapText="1"/>
      <protection locked="0"/>
    </xf>
    <xf numFmtId="167" fontId="141" fillId="41" borderId="445" xfId="3" applyNumberFormat="1" applyFont="1" applyFill="1" applyBorder="1" applyAlignment="1" applyProtection="1">
      <alignment horizontal="right" vertical="center"/>
      <protection locked="0"/>
    </xf>
    <xf numFmtId="167" fontId="141" fillId="41" borderId="438" xfId="3" applyNumberFormat="1" applyFont="1" applyFill="1" applyBorder="1" applyAlignment="1" applyProtection="1">
      <alignment horizontal="right" vertical="center"/>
      <protection locked="0"/>
    </xf>
    <xf numFmtId="167" fontId="94" fillId="71" borderId="337" xfId="2" applyNumberFormat="1" applyFont="1" applyFill="1" applyBorder="1" applyAlignment="1" applyProtection="1">
      <alignment horizontal="right" vertical="center"/>
      <protection locked="0"/>
    </xf>
    <xf numFmtId="0" fontId="211" fillId="0" borderId="461" xfId="0" applyFont="1" applyBorder="1" applyAlignment="1" applyProtection="1">
      <alignment horizontal="center" vertical="center"/>
      <protection locked="0"/>
    </xf>
    <xf numFmtId="0" fontId="134" fillId="0" borderId="459" xfId="0" applyFont="1" applyBorder="1" applyAlignment="1" applyProtection="1">
      <alignment horizontal="center"/>
      <protection locked="0"/>
    </xf>
    <xf numFmtId="167" fontId="9" fillId="42" borderId="461" xfId="3" applyNumberFormat="1" applyFont="1" applyFill="1" applyBorder="1" applyAlignment="1" applyProtection="1">
      <alignment horizontal="right" vertical="center"/>
      <protection locked="0"/>
    </xf>
    <xf numFmtId="167" fontId="9" fillId="42" borderId="459" xfId="3" applyNumberFormat="1" applyFont="1" applyFill="1" applyBorder="1" applyAlignment="1" applyProtection="1">
      <alignment horizontal="right" vertical="center"/>
      <protection locked="0"/>
    </xf>
    <xf numFmtId="0" fontId="134" fillId="71" borderId="456" xfId="0" applyFont="1" applyFill="1" applyBorder="1" applyAlignment="1" applyProtection="1">
      <alignment horizontal="right" vertical="center"/>
      <protection locked="0"/>
    </xf>
    <xf numFmtId="43" fontId="9" fillId="80" borderId="371" xfId="3" applyFont="1" applyFill="1" applyBorder="1" applyAlignment="1" applyProtection="1">
      <alignment horizontal="left" vertical="center" wrapText="1"/>
      <protection locked="0"/>
    </xf>
    <xf numFmtId="0" fontId="9" fillId="81" borderId="357" xfId="0" applyFont="1" applyFill="1" applyBorder="1" applyAlignment="1" applyProtection="1">
      <alignment horizontal="left" vertical="center" wrapText="1"/>
      <protection locked="0"/>
    </xf>
    <xf numFmtId="43" fontId="9" fillId="80" borderId="31" xfId="3" applyFont="1" applyFill="1" applyBorder="1" applyAlignment="1" applyProtection="1">
      <alignment horizontal="left" vertical="center" wrapText="1"/>
      <protection locked="0"/>
    </xf>
    <xf numFmtId="0" fontId="9" fillId="80" borderId="368" xfId="0" applyFont="1" applyFill="1" applyBorder="1" applyAlignment="1" applyProtection="1">
      <alignment horizontal="left" vertical="center"/>
      <protection locked="0"/>
    </xf>
    <xf numFmtId="0" fontId="43" fillId="82" borderId="53" xfId="0" applyFont="1" applyFill="1" applyBorder="1" applyAlignment="1" applyProtection="1">
      <alignment horizontal="left" vertical="center" wrapText="1"/>
      <protection locked="0"/>
    </xf>
    <xf numFmtId="0" fontId="14" fillId="82" borderId="53" xfId="0" applyFont="1" applyFill="1" applyBorder="1" applyAlignment="1" applyProtection="1">
      <alignment horizontal="left" vertical="center"/>
      <protection locked="0"/>
    </xf>
    <xf numFmtId="0" fontId="87" fillId="72" borderId="469" xfId="0" applyFont="1" applyFill="1" applyBorder="1" applyAlignment="1" applyProtection="1">
      <alignment vertical="center"/>
      <protection locked="0"/>
    </xf>
    <xf numFmtId="167" fontId="17" fillId="72" borderId="456" xfId="15" applyNumberFormat="1" applyFont="1" applyFill="1" applyBorder="1" applyAlignment="1" applyProtection="1">
      <alignment horizontal="center" vertical="center" wrapText="1"/>
      <protection locked="0"/>
    </xf>
    <xf numFmtId="43" fontId="17" fillId="0" borderId="456" xfId="3" applyFont="1" applyFill="1" applyBorder="1" applyAlignment="1" applyProtection="1">
      <alignment vertical="center" wrapText="1"/>
      <protection locked="0"/>
    </xf>
    <xf numFmtId="167" fontId="12" fillId="0" borderId="447" xfId="3" applyNumberFormat="1" applyFont="1" applyFill="1" applyBorder="1" applyAlignment="1" applyProtection="1">
      <alignment horizontal="right" vertical="center"/>
      <protection locked="0"/>
    </xf>
    <xf numFmtId="167" fontId="12" fillId="0" borderId="474" xfId="3" applyNumberFormat="1" applyFont="1" applyFill="1" applyBorder="1" applyAlignment="1" applyProtection="1">
      <alignment horizontal="right" vertical="center"/>
      <protection locked="0"/>
    </xf>
    <xf numFmtId="0" fontId="87" fillId="0" borderId="439" xfId="0" applyFont="1" applyBorder="1" applyAlignment="1" applyProtection="1">
      <alignment vertical="center"/>
      <protection locked="0"/>
    </xf>
    <xf numFmtId="167" fontId="17" fillId="0" borderId="444" xfId="3" applyNumberFormat="1" applyFont="1" applyFill="1" applyBorder="1" applyAlignment="1" applyProtection="1">
      <alignment vertical="center"/>
      <protection locked="0"/>
    </xf>
    <xf numFmtId="167" fontId="17" fillId="0" borderId="331" xfId="16" applyNumberFormat="1" applyFont="1" applyFill="1" applyBorder="1" applyAlignment="1" applyProtection="1">
      <alignment horizontal="center" vertical="center"/>
      <protection locked="0"/>
    </xf>
    <xf numFmtId="43" fontId="22" fillId="25" borderId="0" xfId="15" applyFont="1" applyFill="1" applyBorder="1" applyAlignment="1" applyProtection="1">
      <alignment vertical="center" wrapText="1"/>
      <protection locked="0"/>
    </xf>
    <xf numFmtId="43" fontId="101" fillId="0" borderId="0" xfId="15" applyFont="1" applyFill="1" applyBorder="1" applyAlignment="1" applyProtection="1">
      <alignment vertical="center" wrapText="1"/>
      <protection locked="0"/>
    </xf>
    <xf numFmtId="43" fontId="66" fillId="0" borderId="0" xfId="15" applyFont="1" applyFill="1" applyBorder="1" applyAlignment="1" applyProtection="1">
      <alignment vertical="center" wrapText="1"/>
      <protection locked="0"/>
    </xf>
    <xf numFmtId="0" fontId="105" fillId="79" borderId="324" xfId="0" applyFont="1" applyFill="1" applyBorder="1" applyAlignment="1" applyProtection="1">
      <alignment horizontal="center" vertical="center"/>
      <protection locked="0"/>
    </xf>
    <xf numFmtId="43" fontId="17" fillId="79" borderId="0" xfId="3" applyFont="1" applyFill="1" applyBorder="1" applyAlignment="1" applyProtection="1">
      <alignment vertical="center"/>
      <protection locked="0"/>
    </xf>
    <xf numFmtId="167" fontId="17" fillId="79" borderId="47" xfId="16" applyNumberFormat="1" applyFont="1" applyFill="1" applyBorder="1" applyAlignment="1" applyProtection="1">
      <alignment horizontal="left" vertical="center"/>
      <protection locked="0"/>
    </xf>
    <xf numFmtId="167" fontId="17" fillId="79" borderId="39" xfId="16" applyNumberFormat="1" applyFont="1" applyFill="1" applyBorder="1" applyAlignment="1" applyProtection="1">
      <alignment horizontal="center" vertical="center"/>
      <protection locked="0"/>
    </xf>
    <xf numFmtId="167" fontId="17" fillId="79" borderId="38" xfId="3" applyNumberFormat="1" applyFont="1" applyFill="1" applyBorder="1" applyAlignment="1" applyProtection="1">
      <alignment vertical="center"/>
      <protection locked="0"/>
    </xf>
    <xf numFmtId="167" fontId="17" fillId="79" borderId="39" xfId="3" applyNumberFormat="1" applyFont="1" applyFill="1" applyBorder="1" applyAlignment="1" applyProtection="1">
      <alignment vertical="center"/>
      <protection locked="0"/>
    </xf>
    <xf numFmtId="167" fontId="17" fillId="79" borderId="38" xfId="16" applyNumberFormat="1" applyFont="1" applyFill="1" applyBorder="1" applyAlignment="1" applyProtection="1">
      <alignment horizontal="center" vertical="center"/>
      <protection locked="0"/>
    </xf>
    <xf numFmtId="167" fontId="17" fillId="79" borderId="47" xfId="16" applyNumberFormat="1" applyFont="1" applyFill="1" applyBorder="1" applyAlignment="1" applyProtection="1">
      <alignment horizontal="center" vertical="center"/>
      <protection locked="0"/>
    </xf>
    <xf numFmtId="167" fontId="17" fillId="79" borderId="18" xfId="16" applyNumberFormat="1" applyFont="1" applyFill="1" applyBorder="1" applyAlignment="1" applyProtection="1">
      <alignment horizontal="center" vertical="center"/>
      <protection locked="0"/>
    </xf>
    <xf numFmtId="167" fontId="4" fillId="0" borderId="47" xfId="16" applyNumberFormat="1" applyFont="1" applyFill="1" applyBorder="1" applyAlignment="1" applyProtection="1">
      <alignment horizontal="left" vertical="center"/>
      <protection locked="0"/>
    </xf>
    <xf numFmtId="167" fontId="4" fillId="0" borderId="39" xfId="16" applyNumberFormat="1" applyFont="1" applyFill="1" applyBorder="1" applyAlignment="1" applyProtection="1">
      <alignment horizontal="center" vertical="center"/>
      <protection locked="0"/>
    </xf>
    <xf numFmtId="167" fontId="4" fillId="0" borderId="38" xfId="3" applyNumberFormat="1" applyFont="1" applyFill="1" applyBorder="1" applyAlignment="1" applyProtection="1">
      <alignment vertical="center"/>
      <protection locked="0"/>
    </xf>
    <xf numFmtId="167" fontId="4" fillId="0" borderId="39" xfId="3" applyNumberFormat="1" applyFont="1" applyFill="1" applyBorder="1" applyAlignment="1" applyProtection="1">
      <alignment vertical="center"/>
      <protection locked="0"/>
    </xf>
    <xf numFmtId="167" fontId="4" fillId="0" borderId="38" xfId="16" applyNumberFormat="1" applyFont="1" applyFill="1" applyBorder="1" applyAlignment="1" applyProtection="1">
      <alignment horizontal="center" vertical="center"/>
      <protection locked="0"/>
    </xf>
    <xf numFmtId="167" fontId="4" fillId="0" borderId="47" xfId="16" applyNumberFormat="1" applyFont="1" applyFill="1" applyBorder="1" applyAlignment="1" applyProtection="1">
      <alignment horizontal="center" vertical="center"/>
      <protection locked="0"/>
    </xf>
    <xf numFmtId="167" fontId="4" fillId="0" borderId="18" xfId="16" applyNumberFormat="1" applyFont="1" applyFill="1" applyBorder="1" applyAlignment="1" applyProtection="1">
      <alignment horizontal="center" vertical="center"/>
      <protection locked="0"/>
    </xf>
    <xf numFmtId="43" fontId="21" fillId="0" borderId="0" xfId="3" applyFont="1" applyFill="1" applyBorder="1" applyAlignment="1" applyProtection="1">
      <alignment vertical="center" wrapText="1"/>
      <protection locked="0"/>
    </xf>
    <xf numFmtId="43" fontId="4" fillId="0" borderId="0" xfId="16" applyFont="1" applyFill="1" applyBorder="1" applyAlignment="1" applyProtection="1">
      <alignment horizontal="center" vertical="center"/>
      <protection locked="0"/>
    </xf>
    <xf numFmtId="43" fontId="4" fillId="0" borderId="0" xfId="16" applyFont="1" applyFill="1" applyBorder="1" applyAlignment="1" applyProtection="1">
      <alignment horizontal="left" vertical="center"/>
      <protection locked="0"/>
    </xf>
    <xf numFmtId="167" fontId="12" fillId="41" borderId="447" xfId="3" applyNumberFormat="1" applyFont="1" applyFill="1" applyBorder="1" applyAlignment="1" applyProtection="1">
      <alignment horizontal="right" vertical="center"/>
      <protection locked="0"/>
    </xf>
    <xf numFmtId="167" fontId="12" fillId="41" borderId="445" xfId="3" applyNumberFormat="1" applyFont="1" applyFill="1" applyBorder="1" applyAlignment="1" applyProtection="1">
      <alignment horizontal="right" vertical="center"/>
      <protection locked="0"/>
    </xf>
    <xf numFmtId="167" fontId="12" fillId="41" borderId="438" xfId="3" applyNumberFormat="1" applyFont="1" applyFill="1" applyBorder="1" applyAlignment="1" applyProtection="1">
      <alignment vertical="center"/>
      <protection locked="0"/>
    </xf>
    <xf numFmtId="0" fontId="22" fillId="41" borderId="445" xfId="2" applyFont="1" applyFill="1" applyBorder="1" applyAlignment="1" applyProtection="1">
      <alignment vertical="center"/>
      <protection locked="0"/>
    </xf>
    <xf numFmtId="167" fontId="12" fillId="41" borderId="445" xfId="3" applyNumberFormat="1" applyFont="1" applyFill="1" applyBorder="1" applyAlignment="1" applyProtection="1">
      <alignment vertical="center"/>
      <protection locked="0"/>
    </xf>
    <xf numFmtId="167" fontId="12" fillId="41" borderId="447" xfId="3" applyNumberFormat="1" applyFont="1" applyFill="1" applyBorder="1" applyAlignment="1" applyProtection="1">
      <alignment vertical="center"/>
      <protection locked="0"/>
    </xf>
    <xf numFmtId="166" fontId="17" fillId="18" borderId="378" xfId="0" applyNumberFormat="1" applyFont="1" applyFill="1" applyBorder="1" applyProtection="1">
      <protection locked="0"/>
    </xf>
    <xf numFmtId="166" fontId="2" fillId="26" borderId="452" xfId="31" applyNumberFormat="1" applyFont="1" applyFill="1" applyBorder="1"/>
    <xf numFmtId="166" fontId="2" fillId="44" borderId="452" xfId="31" applyNumberFormat="1" applyFont="1" applyFill="1" applyBorder="1"/>
    <xf numFmtId="166" fontId="2" fillId="42" borderId="452" xfId="31" applyNumberFormat="1" applyFont="1" applyFill="1" applyBorder="1"/>
    <xf numFmtId="0" fontId="131" fillId="0" borderId="0" xfId="0" applyFont="1"/>
    <xf numFmtId="166" fontId="14" fillId="6" borderId="456" xfId="3" applyNumberFormat="1" applyFont="1" applyFill="1" applyBorder="1" applyAlignment="1" applyProtection="1">
      <alignment horizontal="center" vertical="center"/>
      <protection locked="0"/>
    </xf>
    <xf numFmtId="0" fontId="127" fillId="0" borderId="445" xfId="0" applyFont="1" applyBorder="1" applyAlignment="1" applyProtection="1">
      <alignment horizontal="center" vertical="center"/>
      <protection locked="0"/>
    </xf>
    <xf numFmtId="0" fontId="127" fillId="0" borderId="444" xfId="0" applyFont="1" applyBorder="1" applyAlignment="1" applyProtection="1">
      <alignment horizontal="center" vertical="center"/>
      <protection locked="0"/>
    </xf>
    <xf numFmtId="0" fontId="127" fillId="0" borderId="438" xfId="0" applyFont="1" applyBorder="1" applyAlignment="1" applyProtection="1">
      <alignment horizontal="center" vertical="center"/>
      <protection locked="0"/>
    </xf>
    <xf numFmtId="0" fontId="127" fillId="0" borderId="437" xfId="0" applyFont="1" applyBorder="1" applyAlignment="1" applyProtection="1">
      <alignment horizontal="center" vertical="center"/>
      <protection locked="0"/>
    </xf>
    <xf numFmtId="0" fontId="127" fillId="25" borderId="324" xfId="0" applyFont="1" applyFill="1" applyBorder="1" applyAlignment="1" applyProtection="1">
      <alignment horizontal="center" vertical="center"/>
      <protection locked="0"/>
    </xf>
    <xf numFmtId="0" fontId="127" fillId="25" borderId="461" xfId="0" applyFont="1" applyFill="1" applyBorder="1" applyAlignment="1" applyProtection="1">
      <alignment horizontal="center" vertical="center"/>
      <protection locked="0"/>
    </xf>
    <xf numFmtId="0" fontId="127" fillId="71" borderId="459" xfId="0" applyFont="1" applyFill="1" applyBorder="1" applyAlignment="1" applyProtection="1">
      <alignment horizontal="center" vertical="center"/>
      <protection locked="0"/>
    </xf>
    <xf numFmtId="0" fontId="9" fillId="4" borderId="459" xfId="2" applyFont="1" applyFill="1" applyBorder="1" applyAlignment="1" applyProtection="1">
      <alignment horizontal="right"/>
      <protection locked="0"/>
    </xf>
    <xf numFmtId="166" fontId="14" fillId="6" borderId="0" xfId="3" applyNumberFormat="1" applyFont="1" applyFill="1" applyBorder="1" applyAlignment="1" applyProtection="1">
      <alignment vertical="center"/>
      <protection locked="0"/>
    </xf>
    <xf numFmtId="0" fontId="129" fillId="25" borderId="447" xfId="0" applyFont="1" applyFill="1" applyBorder="1" applyAlignment="1" applyProtection="1">
      <alignment vertical="center"/>
      <protection locked="0"/>
    </xf>
    <xf numFmtId="0" fontId="134" fillId="25" borderId="447" xfId="0" applyFont="1" applyFill="1" applyBorder="1" applyAlignment="1" applyProtection="1">
      <alignment vertical="center"/>
      <protection locked="0"/>
    </xf>
    <xf numFmtId="0" fontId="129" fillId="25" borderId="445" xfId="0" applyFont="1" applyFill="1" applyBorder="1" applyAlignment="1" applyProtection="1">
      <alignment vertical="center"/>
      <protection locked="0"/>
    </xf>
    <xf numFmtId="0" fontId="134" fillId="25" borderId="445" xfId="0" applyFont="1" applyFill="1" applyBorder="1" applyAlignment="1" applyProtection="1">
      <alignment vertical="center"/>
      <protection locked="0"/>
    </xf>
    <xf numFmtId="1" fontId="12" fillId="0" borderId="456" xfId="0" applyNumberFormat="1" applyFont="1" applyBorder="1" applyAlignment="1" applyProtection="1">
      <alignment horizontal="left" vertical="center"/>
      <protection locked="0"/>
    </xf>
    <xf numFmtId="1" fontId="135" fillId="0" borderId="154" xfId="3" applyNumberFormat="1" applyFont="1" applyBorder="1" applyAlignment="1" applyProtection="1">
      <alignment vertical="center" wrapText="1"/>
      <protection locked="0"/>
    </xf>
    <xf numFmtId="1" fontId="9" fillId="12" borderId="369" xfId="3" applyNumberFormat="1" applyFont="1" applyFill="1" applyBorder="1" applyAlignment="1" applyProtection="1">
      <alignment horizontal="left" vertical="center" wrapText="1"/>
      <protection locked="0"/>
    </xf>
    <xf numFmtId="1" fontId="12" fillId="0" borderId="459" xfId="0" applyNumberFormat="1" applyFont="1" applyBorder="1" applyAlignment="1" applyProtection="1">
      <alignment horizontal="left" vertical="center"/>
      <protection locked="0"/>
    </xf>
    <xf numFmtId="1" fontId="135" fillId="0" borderId="76" xfId="3" applyNumberFormat="1" applyFont="1" applyBorder="1" applyAlignment="1" applyProtection="1">
      <alignment vertical="center" wrapText="1"/>
      <protection locked="0"/>
    </xf>
    <xf numFmtId="1" fontId="9" fillId="12" borderId="32" xfId="3" applyNumberFormat="1" applyFont="1" applyFill="1" applyBorder="1" applyAlignment="1" applyProtection="1">
      <alignment horizontal="left" vertical="center" wrapText="1"/>
      <protection locked="0"/>
    </xf>
    <xf numFmtId="1" fontId="95" fillId="5" borderId="471" xfId="3" applyNumberFormat="1" applyFont="1" applyFill="1" applyBorder="1" applyAlignment="1" applyProtection="1">
      <alignment vertical="center" wrapText="1"/>
      <protection locked="0"/>
    </xf>
    <xf numFmtId="41" fontId="22" fillId="0" borderId="0" xfId="15" applyNumberFormat="1" applyFont="1" applyFill="1" applyBorder="1" applyAlignment="1" applyProtection="1">
      <alignment vertical="center" wrapText="1"/>
      <protection locked="0"/>
    </xf>
    <xf numFmtId="167" fontId="9" fillId="6" borderId="0" xfId="16" applyNumberFormat="1" applyFont="1" applyFill="1" applyBorder="1" applyAlignment="1" applyProtection="1">
      <alignment vertical="center" wrapText="1"/>
      <protection locked="0"/>
    </xf>
    <xf numFmtId="167" fontId="9" fillId="6" borderId="315" xfId="16" applyNumberFormat="1" applyFont="1" applyFill="1" applyBorder="1" applyAlignment="1" applyProtection="1">
      <alignment vertical="center" wrapText="1"/>
      <protection locked="0"/>
    </xf>
    <xf numFmtId="0" fontId="134" fillId="0" borderId="453" xfId="0" applyFont="1" applyBorder="1" applyAlignment="1" applyProtection="1">
      <alignment horizontal="center"/>
      <protection locked="0"/>
    </xf>
    <xf numFmtId="43" fontId="17" fillId="0" borderId="454" xfId="3" applyFont="1" applyFill="1" applyBorder="1" applyAlignment="1" applyProtection="1">
      <alignment vertical="center" wrapText="1"/>
      <protection locked="0"/>
    </xf>
    <xf numFmtId="0" fontId="126" fillId="0" borderId="445" xfId="28" applyFont="1" applyBorder="1" applyAlignment="1" applyProtection="1">
      <alignment horizontal="center" vertical="center"/>
      <protection locked="0"/>
    </xf>
    <xf numFmtId="0" fontId="126" fillId="0" borderId="444" xfId="28" applyFont="1" applyBorder="1" applyAlignment="1" applyProtection="1">
      <alignment horizontal="center" vertical="center"/>
      <protection locked="0"/>
    </xf>
    <xf numFmtId="167" fontId="101" fillId="0" borderId="0" xfId="0" applyNumberFormat="1" applyFont="1" applyAlignment="1" applyProtection="1">
      <alignment vertical="center" wrapText="1"/>
      <protection locked="0"/>
    </xf>
    <xf numFmtId="167" fontId="141" fillId="0" borderId="484" xfId="4" applyNumberFormat="1" applyFont="1" applyFill="1" applyBorder="1" applyAlignment="1" applyProtection="1">
      <alignment horizontal="center" vertical="center"/>
      <protection locked="0"/>
    </xf>
    <xf numFmtId="0" fontId="129" fillId="0" borderId="445" xfId="0" applyFont="1" applyBorder="1" applyAlignment="1" applyProtection="1">
      <alignment horizontal="center" vertical="center"/>
      <protection locked="0"/>
    </xf>
    <xf numFmtId="0" fontId="134" fillId="71" borderId="461" xfId="0" applyFont="1" applyFill="1" applyBorder="1" applyAlignment="1" applyProtection="1">
      <alignment horizontal="center" vertical="center"/>
      <protection locked="0"/>
    </xf>
    <xf numFmtId="0" fontId="134" fillId="71" borderId="449" xfId="0" applyFont="1" applyFill="1" applyBorder="1" applyAlignment="1" applyProtection="1">
      <alignment horizontal="center" vertical="center"/>
      <protection locked="0"/>
    </xf>
    <xf numFmtId="167" fontId="141" fillId="72" borderId="101" xfId="3" applyNumberFormat="1" applyFont="1" applyFill="1" applyBorder="1" applyAlignment="1" applyProtection="1">
      <alignment horizontal="right" vertical="center"/>
      <protection locked="0"/>
    </xf>
    <xf numFmtId="167" fontId="141" fillId="72" borderId="34" xfId="3" applyNumberFormat="1" applyFont="1" applyFill="1" applyBorder="1" applyAlignment="1" applyProtection="1">
      <alignment horizontal="right" vertical="center"/>
      <protection locked="0"/>
    </xf>
    <xf numFmtId="0" fontId="134" fillId="0" borderId="324" xfId="0" applyFont="1" applyBorder="1" applyAlignment="1">
      <alignment horizontal="center"/>
    </xf>
    <xf numFmtId="167" fontId="12" fillId="42" borderId="459" xfId="3" applyNumberFormat="1" applyFont="1" applyFill="1" applyBorder="1" applyAlignment="1" applyProtection="1">
      <alignment horizontal="right" vertical="center"/>
      <protection locked="0"/>
    </xf>
    <xf numFmtId="167" fontId="12" fillId="72" borderId="34" xfId="2" applyNumberFormat="1" applyFont="1" applyFill="1" applyBorder="1" applyAlignment="1" applyProtection="1">
      <alignment horizontal="right" vertical="center"/>
      <protection locked="0"/>
    </xf>
    <xf numFmtId="0" fontId="134" fillId="0" borderId="485" xfId="0" applyFont="1" applyBorder="1" applyProtection="1">
      <protection locked="0"/>
    </xf>
    <xf numFmtId="0" fontId="134" fillId="71" borderId="485" xfId="0" applyFont="1" applyFill="1" applyBorder="1" applyAlignment="1" applyProtection="1">
      <alignment horizontal="center" vertical="center"/>
      <protection locked="0"/>
    </xf>
    <xf numFmtId="0" fontId="134" fillId="71" borderId="483" xfId="0" applyFont="1" applyFill="1" applyBorder="1" applyAlignment="1" applyProtection="1">
      <alignment horizontal="center" vertical="center"/>
      <protection locked="0"/>
    </xf>
    <xf numFmtId="167" fontId="141" fillId="0" borderId="486" xfId="3" applyNumberFormat="1" applyFont="1" applyFill="1" applyBorder="1" applyAlignment="1" applyProtection="1">
      <alignment vertical="center" wrapText="1"/>
      <protection locked="0"/>
    </xf>
    <xf numFmtId="167" fontId="141" fillId="56" borderId="34" xfId="3" applyNumberFormat="1" applyFont="1" applyFill="1" applyBorder="1" applyAlignment="1" applyProtection="1">
      <alignment horizontal="right" vertical="center"/>
      <protection locked="0"/>
    </xf>
    <xf numFmtId="167" fontId="143" fillId="71" borderId="34" xfId="2" applyNumberFormat="1" applyFont="1" applyFill="1" applyBorder="1" applyAlignment="1" applyProtection="1">
      <alignment horizontal="left" vertical="center"/>
      <protection locked="0"/>
    </xf>
    <xf numFmtId="167" fontId="134" fillId="0" borderId="330" xfId="0" applyNumberFormat="1" applyFont="1" applyBorder="1" applyAlignment="1" applyProtection="1">
      <alignment horizontal="center" vertical="center"/>
      <protection locked="0"/>
    </xf>
    <xf numFmtId="0" fontId="9" fillId="26" borderId="53" xfId="2" applyFont="1" applyFill="1" applyBorder="1" applyAlignment="1" applyProtection="1">
      <alignment horizontal="left" vertical="center"/>
      <protection locked="0"/>
    </xf>
    <xf numFmtId="167" fontId="12" fillId="26" borderId="34" xfId="4" applyNumberFormat="1" applyFont="1" applyFill="1" applyBorder="1" applyAlignment="1" applyProtection="1">
      <alignment horizontal="center" vertical="center"/>
      <protection locked="0"/>
    </xf>
    <xf numFmtId="167" fontId="12" fillId="26" borderId="34" xfId="5" applyNumberFormat="1" applyFont="1" applyFill="1" applyBorder="1" applyAlignment="1" applyProtection="1">
      <alignment horizontal="center" vertical="center"/>
      <protection locked="0"/>
    </xf>
    <xf numFmtId="167" fontId="12" fillId="26" borderId="337" xfId="5" applyNumberFormat="1" applyFont="1" applyFill="1" applyBorder="1" applyAlignment="1" applyProtection="1">
      <alignment horizontal="center" vertical="center"/>
      <protection locked="0"/>
    </xf>
    <xf numFmtId="167" fontId="12" fillId="25" borderId="438" xfId="3" applyNumberFormat="1" applyFont="1" applyFill="1" applyBorder="1" applyAlignment="1" applyProtection="1">
      <alignment horizontal="right" vertical="center"/>
      <protection locked="0"/>
    </xf>
    <xf numFmtId="167" fontId="17" fillId="0" borderId="485" xfId="3" applyNumberFormat="1" applyFont="1" applyFill="1" applyBorder="1" applyAlignment="1" applyProtection="1">
      <alignment vertical="center"/>
      <protection locked="0"/>
    </xf>
    <xf numFmtId="167" fontId="17" fillId="0" borderId="483" xfId="3" applyNumberFormat="1" applyFont="1" applyBorder="1" applyAlignment="1" applyProtection="1">
      <alignment vertical="center"/>
      <protection locked="0"/>
    </xf>
    <xf numFmtId="167" fontId="17" fillId="0" borderId="485" xfId="3" applyNumberFormat="1" applyFont="1" applyBorder="1" applyAlignment="1" applyProtection="1">
      <alignment vertical="center"/>
      <protection locked="0"/>
    </xf>
    <xf numFmtId="167" fontId="17" fillId="0" borderId="487" xfId="3" applyNumberFormat="1" applyFont="1" applyBorder="1" applyAlignment="1" applyProtection="1">
      <alignment vertical="center"/>
      <protection locked="0"/>
    </xf>
    <xf numFmtId="167" fontId="4" fillId="62" borderId="483" xfId="3" applyNumberFormat="1" applyFont="1" applyFill="1" applyBorder="1" applyAlignment="1" applyProtection="1">
      <alignment vertical="center"/>
      <protection locked="0"/>
    </xf>
    <xf numFmtId="166" fontId="2" fillId="26" borderId="483" xfId="31" applyNumberFormat="1" applyFont="1" applyFill="1" applyBorder="1"/>
    <xf numFmtId="166" fontId="2" fillId="44" borderId="483" xfId="31" applyNumberFormat="1" applyFont="1" applyFill="1" applyBorder="1"/>
    <xf numFmtId="1" fontId="17" fillId="0" borderId="4" xfId="7" applyNumberFormat="1" applyFont="1" applyBorder="1" applyAlignment="1" applyProtection="1">
      <alignment vertical="center"/>
      <protection locked="0"/>
    </xf>
    <xf numFmtId="0" fontId="134" fillId="0" borderId="488" xfId="0" applyFont="1" applyBorder="1" applyAlignment="1" applyProtection="1">
      <alignment horizontal="center" vertical="center"/>
      <protection locked="0"/>
    </xf>
    <xf numFmtId="0" fontId="134" fillId="0" borderId="489" xfId="0" applyFont="1" applyBorder="1" applyAlignment="1" applyProtection="1">
      <alignment horizontal="center" vertical="center"/>
      <protection locked="0"/>
    </xf>
    <xf numFmtId="0" fontId="134" fillId="0" borderId="490" xfId="0" applyFont="1" applyBorder="1" applyAlignment="1" applyProtection="1">
      <alignment horizontal="center" vertical="center"/>
      <protection locked="0"/>
    </xf>
    <xf numFmtId="0" fontId="12" fillId="6" borderId="34" xfId="8" applyNumberFormat="1" applyFont="1" applyFill="1" applyBorder="1" applyAlignment="1" applyProtection="1">
      <alignment horizontal="right" vertical="center"/>
      <protection locked="0"/>
    </xf>
    <xf numFmtId="167" fontId="87" fillId="0" borderId="450" xfId="0" applyNumberFormat="1" applyFont="1" applyBorder="1" applyAlignment="1" applyProtection="1">
      <alignment horizontal="center" vertical="center"/>
      <protection locked="0"/>
    </xf>
    <xf numFmtId="167" fontId="134" fillId="25" borderId="324" xfId="0" applyNumberFormat="1" applyFont="1" applyFill="1" applyBorder="1" applyAlignment="1" applyProtection="1">
      <alignment horizontal="center" vertical="center"/>
      <protection locked="0"/>
    </xf>
    <xf numFmtId="2" fontId="134" fillId="0" borderId="438" xfId="0" applyNumberFormat="1" applyFont="1" applyBorder="1" applyAlignment="1" applyProtection="1">
      <alignment horizontal="center" vertical="center"/>
      <protection locked="0"/>
    </xf>
    <xf numFmtId="2" fontId="134" fillId="0" borderId="445" xfId="0" applyNumberFormat="1" applyFont="1" applyBorder="1" applyAlignment="1" applyProtection="1">
      <alignment horizontal="center" vertical="center"/>
      <protection locked="0"/>
    </xf>
    <xf numFmtId="0" fontId="87" fillId="0" borderId="0" xfId="435" applyFont="1"/>
    <xf numFmtId="0" fontId="24" fillId="0" borderId="0" xfId="435" applyFont="1"/>
    <xf numFmtId="0" fontId="24" fillId="0" borderId="0" xfId="435" applyFont="1" applyAlignment="1">
      <alignment horizontal="center"/>
    </xf>
    <xf numFmtId="0" fontId="216" fillId="0" borderId="0" xfId="435"/>
    <xf numFmtId="0" fontId="84" fillId="0" borderId="0" xfId="435" applyFont="1"/>
    <xf numFmtId="0" fontId="25" fillId="0" borderId="0" xfId="435" applyFont="1" applyAlignment="1">
      <alignment horizontal="center"/>
    </xf>
    <xf numFmtId="0" fontId="25" fillId="0" borderId="0" xfId="435" applyFont="1" applyAlignment="1">
      <alignment vertical="center"/>
    </xf>
    <xf numFmtId="0" fontId="25" fillId="0" borderId="0" xfId="435" applyFont="1" applyAlignment="1">
      <alignment horizontal="center" vertical="center"/>
    </xf>
    <xf numFmtId="0" fontId="84" fillId="0" borderId="0" xfId="435" applyFont="1" applyAlignment="1">
      <alignment vertical="center"/>
    </xf>
    <xf numFmtId="0" fontId="80" fillId="0" borderId="0" xfId="435" applyFont="1" applyAlignment="1">
      <alignment vertical="center"/>
    </xf>
    <xf numFmtId="0" fontId="87" fillId="0" borderId="0" xfId="435" applyFont="1" applyAlignment="1">
      <alignment vertical="center"/>
    </xf>
    <xf numFmtId="0" fontId="84" fillId="83" borderId="12" xfId="435" applyFont="1" applyFill="1" applyBorder="1" applyAlignment="1">
      <alignment vertical="center"/>
    </xf>
    <xf numFmtId="0" fontId="80" fillId="66" borderId="12" xfId="435" applyFont="1" applyFill="1" applyBorder="1" applyAlignment="1">
      <alignment vertical="center"/>
    </xf>
    <xf numFmtId="0" fontId="80" fillId="66" borderId="10" xfId="435" applyFont="1" applyFill="1" applyBorder="1" applyAlignment="1">
      <alignment vertical="center"/>
    </xf>
    <xf numFmtId="0" fontId="80" fillId="66" borderId="11" xfId="435" applyFont="1" applyFill="1" applyBorder="1" applyAlignment="1">
      <alignment vertical="center"/>
    </xf>
    <xf numFmtId="0" fontId="84" fillId="0" borderId="132" xfId="435" applyFont="1" applyBorder="1" applyAlignment="1">
      <alignment horizontal="left"/>
    </xf>
    <xf numFmtId="0" fontId="84" fillId="83" borderId="180" xfId="435" applyFont="1" applyFill="1" applyBorder="1" applyAlignment="1">
      <alignment horizontal="center"/>
    </xf>
    <xf numFmtId="0" fontId="84" fillId="83" borderId="79" xfId="435" applyFont="1" applyFill="1" applyBorder="1" applyAlignment="1">
      <alignment horizontal="center"/>
    </xf>
    <xf numFmtId="0" fontId="84" fillId="0" borderId="0" xfId="435" applyFont="1" applyAlignment="1">
      <alignment horizontal="center"/>
    </xf>
    <xf numFmtId="0" fontId="85" fillId="0" borderId="484" xfId="435" applyFont="1" applyBorder="1" applyAlignment="1">
      <alignment horizontal="left" vertical="center" wrapText="1"/>
    </xf>
    <xf numFmtId="0" fontId="4" fillId="66" borderId="493" xfId="435" applyFont="1" applyFill="1" applyBorder="1" applyAlignment="1">
      <alignment horizontal="center" wrapText="1"/>
    </xf>
    <xf numFmtId="0" fontId="84" fillId="66" borderId="495" xfId="435" applyFont="1" applyFill="1" applyBorder="1" applyAlignment="1">
      <alignment horizontal="center" wrapText="1"/>
    </xf>
    <xf numFmtId="0" fontId="4" fillId="66" borderId="495" xfId="435" applyFont="1" applyFill="1" applyBorder="1" applyAlignment="1">
      <alignment horizontal="center" wrapText="1"/>
    </xf>
    <xf numFmtId="0" fontId="129" fillId="0" borderId="0" xfId="435" applyFont="1" applyAlignment="1">
      <alignment horizontal="center" wrapText="1"/>
    </xf>
    <xf numFmtId="0" fontId="84" fillId="83" borderId="497" xfId="435" applyFont="1" applyFill="1" applyBorder="1" applyAlignment="1">
      <alignment horizontal="left" vertical="center"/>
    </xf>
    <xf numFmtId="0" fontId="84" fillId="67" borderId="498" xfId="435" applyFont="1" applyFill="1" applyBorder="1" applyAlignment="1">
      <alignment horizontal="center"/>
    </xf>
    <xf numFmtId="0" fontId="84" fillId="83" borderId="498" xfId="435" applyFont="1" applyFill="1" applyBorder="1" applyAlignment="1">
      <alignment horizontal="center"/>
    </xf>
    <xf numFmtId="0" fontId="84" fillId="66" borderId="27" xfId="435" applyFont="1" applyFill="1" applyBorder="1" applyAlignment="1">
      <alignment horizontal="center"/>
    </xf>
    <xf numFmtId="0" fontId="84" fillId="83" borderId="499" xfId="435" applyFont="1" applyFill="1" applyBorder="1" applyAlignment="1">
      <alignment horizontal="center"/>
    </xf>
    <xf numFmtId="0" fontId="129" fillId="0" borderId="0" xfId="435" applyFont="1" applyAlignment="1">
      <alignment horizontal="center"/>
    </xf>
    <xf numFmtId="0" fontId="87" fillId="0" borderId="484" xfId="435" applyFont="1" applyBorder="1" applyAlignment="1" applyProtection="1">
      <alignment horizontal="left" vertical="center"/>
      <protection locked="0"/>
    </xf>
    <xf numFmtId="0" fontId="106" fillId="0" borderId="332" xfId="435" applyFont="1" applyBorder="1" applyAlignment="1" applyProtection="1">
      <alignment horizontal="center" vertical="center"/>
      <protection locked="0"/>
    </xf>
    <xf numFmtId="0" fontId="106" fillId="0" borderId="438" xfId="435" applyFont="1" applyBorder="1" applyAlignment="1" applyProtection="1">
      <alignment horizontal="center" vertical="center"/>
      <protection locked="0"/>
    </xf>
    <xf numFmtId="0" fontId="106" fillId="84" borderId="438" xfId="435" applyFont="1" applyFill="1" applyBorder="1" applyAlignment="1">
      <alignment horizontal="center" vertical="center"/>
    </xf>
    <xf numFmtId="0" fontId="106" fillId="0" borderId="437" xfId="435" applyFont="1" applyBorder="1" applyAlignment="1" applyProtection="1">
      <alignment horizontal="center" vertical="center"/>
      <protection locked="0"/>
    </xf>
    <xf numFmtId="0" fontId="87" fillId="0" borderId="500" xfId="435" applyFont="1" applyBorder="1" applyAlignment="1" applyProtection="1">
      <alignment horizontal="left" vertical="center"/>
      <protection locked="0"/>
    </xf>
    <xf numFmtId="0" fontId="106" fillId="0" borderId="492" xfId="435" applyFont="1" applyBorder="1" applyAlignment="1" applyProtection="1">
      <alignment horizontal="center" vertical="center"/>
      <protection locked="0"/>
    </xf>
    <xf numFmtId="0" fontId="106" fillId="0" borderId="495" xfId="435" applyFont="1" applyBorder="1" applyAlignment="1" applyProtection="1">
      <alignment horizontal="center" vertical="center"/>
      <protection locked="0"/>
    </xf>
    <xf numFmtId="0" fontId="106" fillId="0" borderId="496" xfId="435" applyFont="1" applyBorder="1" applyAlignment="1" applyProtection="1">
      <alignment horizontal="center" vertical="center"/>
      <protection locked="0"/>
    </xf>
    <xf numFmtId="0" fontId="87" fillId="0" borderId="501" xfId="435" applyFont="1" applyBorder="1" applyAlignment="1" applyProtection="1">
      <alignment horizontal="left" vertical="center"/>
      <protection locked="0"/>
    </xf>
    <xf numFmtId="0" fontId="87" fillId="0" borderId="495" xfId="435" applyFont="1" applyBorder="1" applyAlignment="1" applyProtection="1">
      <alignment horizontal="left" vertical="center"/>
      <protection locked="0"/>
    </xf>
    <xf numFmtId="0" fontId="87" fillId="0" borderId="495" xfId="435" applyFont="1" applyBorder="1" applyAlignment="1">
      <alignment horizontal="left" vertical="center"/>
    </xf>
    <xf numFmtId="0" fontId="87" fillId="0" borderId="495" xfId="435" applyFont="1" applyBorder="1" applyAlignment="1">
      <alignment horizontal="left" vertical="center" wrapText="1"/>
    </xf>
    <xf numFmtId="0" fontId="106" fillId="84" borderId="63" xfId="435" applyFont="1" applyFill="1" applyBorder="1" applyAlignment="1">
      <alignment horizontal="center" vertical="center"/>
    </xf>
    <xf numFmtId="0" fontId="106" fillId="84" borderId="66" xfId="435" applyFont="1" applyFill="1" applyBorder="1" applyAlignment="1">
      <alignment horizontal="center" vertical="center"/>
    </xf>
    <xf numFmtId="0" fontId="106" fillId="84" borderId="152" xfId="435" applyFont="1" applyFill="1" applyBorder="1" applyAlignment="1">
      <alignment horizontal="center" vertical="center"/>
    </xf>
    <xf numFmtId="0" fontId="4" fillId="0" borderId="354" xfId="0" applyFont="1" applyBorder="1" applyProtection="1">
      <protection locked="0"/>
    </xf>
    <xf numFmtId="0" fontId="7" fillId="2" borderId="476" xfId="0" applyFont="1" applyFill="1" applyBorder="1" applyAlignment="1" applyProtection="1">
      <alignment horizontal="left" vertical="center" wrapText="1"/>
      <protection locked="0"/>
    </xf>
    <xf numFmtId="43" fontId="9" fillId="5" borderId="459" xfId="3" applyFont="1" applyFill="1" applyBorder="1" applyAlignment="1" applyProtection="1">
      <alignment horizontal="center" vertical="center" textRotation="90" wrapText="1"/>
      <protection locked="0"/>
    </xf>
    <xf numFmtId="43" fontId="9" fillId="2" borderId="460" xfId="3" applyFont="1" applyFill="1" applyBorder="1" applyAlignment="1" applyProtection="1">
      <alignment horizontal="center" vertical="center" textRotation="90" wrapText="1"/>
      <protection locked="0"/>
    </xf>
    <xf numFmtId="43" fontId="9" fillId="11" borderId="459" xfId="3" applyFont="1" applyFill="1" applyBorder="1" applyAlignment="1" applyProtection="1">
      <alignment horizontal="center" vertical="center" textRotation="90" wrapText="1"/>
      <protection locked="0"/>
    </xf>
    <xf numFmtId="43" fontId="9" fillId="5" borderId="478" xfId="3" applyFont="1" applyFill="1" applyBorder="1" applyAlignment="1" applyProtection="1">
      <alignment horizontal="center" vertical="center" textRotation="90" wrapText="1"/>
      <protection locked="0"/>
    </xf>
    <xf numFmtId="0" fontId="9" fillId="5" borderId="461" xfId="0" applyFont="1" applyFill="1" applyBorder="1" applyAlignment="1" applyProtection="1">
      <alignment horizontal="center" vertical="center" textRotation="90" wrapText="1"/>
      <protection locked="0"/>
    </xf>
    <xf numFmtId="0" fontId="9" fillId="2" borderId="455" xfId="0" applyFont="1" applyFill="1" applyBorder="1" applyAlignment="1" applyProtection="1">
      <alignment horizontal="center" vertical="center" textRotation="90" wrapText="1"/>
      <protection locked="0"/>
    </xf>
    <xf numFmtId="0" fontId="9" fillId="5" borderId="448" xfId="0" applyFont="1" applyFill="1" applyBorder="1" applyAlignment="1" applyProtection="1">
      <alignment horizontal="center" vertical="center" textRotation="90" wrapText="1"/>
      <protection locked="0"/>
    </xf>
    <xf numFmtId="0" fontId="9" fillId="2" borderId="487" xfId="0" applyFont="1" applyFill="1" applyBorder="1" applyAlignment="1" applyProtection="1">
      <alignment horizontal="center" vertical="center" textRotation="90" wrapText="1"/>
      <protection locked="0"/>
    </xf>
    <xf numFmtId="0" fontId="12" fillId="0" borderId="454" xfId="0" applyFont="1" applyBorder="1" applyAlignment="1" applyProtection="1">
      <alignment horizontal="left" vertical="center"/>
      <protection locked="0"/>
    </xf>
    <xf numFmtId="167" fontId="134" fillId="0" borderId="492" xfId="0" applyNumberFormat="1" applyFont="1" applyBorder="1" applyAlignment="1" applyProtection="1">
      <alignment horizontal="center" vertical="center"/>
      <protection locked="0"/>
    </xf>
    <xf numFmtId="167" fontId="134" fillId="25" borderId="495" xfId="0" applyNumberFormat="1" applyFont="1" applyFill="1" applyBorder="1" applyAlignment="1" applyProtection="1">
      <alignment horizontal="center" vertical="center"/>
      <protection locked="0"/>
    </xf>
    <xf numFmtId="167" fontId="209" fillId="25" borderId="495" xfId="0" applyNumberFormat="1" applyFont="1" applyFill="1" applyBorder="1" applyAlignment="1" applyProtection="1">
      <alignment horizontal="center" vertical="center"/>
      <protection locked="0"/>
    </xf>
    <xf numFmtId="167" fontId="12" fillId="0" borderId="492" xfId="3" applyNumberFormat="1" applyFont="1" applyBorder="1" applyAlignment="1" applyProtection="1">
      <alignment horizontal="right" vertical="center"/>
      <protection locked="0"/>
    </xf>
    <xf numFmtId="167" fontId="12" fillId="0" borderId="494" xfId="3" applyNumberFormat="1" applyFont="1" applyBorder="1" applyAlignment="1" applyProtection="1">
      <alignment horizontal="right" vertical="center"/>
      <protection locked="0"/>
    </xf>
    <xf numFmtId="167" fontId="12" fillId="25" borderId="492" xfId="3" applyNumberFormat="1" applyFont="1" applyFill="1" applyBorder="1" applyAlignment="1" applyProtection="1">
      <alignment horizontal="right" vertical="center"/>
      <protection locked="0"/>
    </xf>
    <xf numFmtId="167" fontId="12" fillId="25" borderId="496" xfId="3" applyNumberFormat="1" applyFont="1" applyFill="1" applyBorder="1" applyAlignment="1" applyProtection="1">
      <alignment horizontal="right" vertical="center"/>
      <protection locked="0"/>
    </xf>
    <xf numFmtId="167" fontId="198" fillId="25" borderId="495" xfId="0" applyNumberFormat="1" applyFont="1" applyFill="1" applyBorder="1" applyAlignment="1" applyProtection="1">
      <alignment horizontal="center" vertical="center"/>
      <protection locked="0"/>
    </xf>
    <xf numFmtId="167" fontId="94" fillId="0" borderId="492" xfId="3" applyNumberFormat="1" applyFont="1" applyBorder="1" applyAlignment="1" applyProtection="1">
      <alignment horizontal="right" vertical="center"/>
      <protection locked="0"/>
    </xf>
    <xf numFmtId="167" fontId="94" fillId="0" borderId="494" xfId="3" applyNumberFormat="1" applyFont="1" applyBorder="1" applyAlignment="1" applyProtection="1">
      <alignment horizontal="right" vertical="center"/>
      <protection locked="0"/>
    </xf>
    <xf numFmtId="167" fontId="94" fillId="25" borderId="492" xfId="3" applyNumberFormat="1" applyFont="1" applyFill="1" applyBorder="1" applyAlignment="1" applyProtection="1">
      <alignment horizontal="right" vertical="center"/>
      <protection locked="0"/>
    </xf>
    <xf numFmtId="167" fontId="94" fillId="25" borderId="496" xfId="3" applyNumberFormat="1" applyFont="1" applyFill="1" applyBorder="1" applyAlignment="1" applyProtection="1">
      <alignment horizontal="right" vertical="center"/>
      <protection locked="0"/>
    </xf>
    <xf numFmtId="167" fontId="134" fillId="0" borderId="495" xfId="0" applyNumberFormat="1" applyFont="1" applyBorder="1" applyAlignment="1" applyProtection="1">
      <alignment horizontal="center" vertical="center"/>
      <protection locked="0"/>
    </xf>
    <xf numFmtId="1" fontId="95" fillId="5" borderId="458" xfId="3" applyNumberFormat="1" applyFont="1" applyFill="1" applyBorder="1" applyAlignment="1" applyProtection="1">
      <alignment horizontal="right" vertical="center"/>
      <protection locked="0"/>
    </xf>
    <xf numFmtId="167" fontId="94" fillId="0" borderId="461" xfId="3" applyNumberFormat="1" applyFont="1" applyBorder="1" applyAlignment="1" applyProtection="1">
      <alignment horizontal="right" vertical="center"/>
      <protection locked="0"/>
    </xf>
    <xf numFmtId="167" fontId="12" fillId="0" borderId="496" xfId="3" applyNumberFormat="1" applyFont="1" applyBorder="1" applyAlignment="1" applyProtection="1">
      <alignment horizontal="right" vertical="center"/>
      <protection locked="0"/>
    </xf>
    <xf numFmtId="167" fontId="12" fillId="25" borderId="489" xfId="3" applyNumberFormat="1" applyFont="1" applyFill="1" applyBorder="1" applyAlignment="1" applyProtection="1">
      <alignment horizontal="right" vertical="center"/>
      <protection locked="0"/>
    </xf>
    <xf numFmtId="167" fontId="12" fillId="0" borderId="461" xfId="3" applyNumberFormat="1" applyFont="1" applyBorder="1" applyAlignment="1" applyProtection="1">
      <alignment horizontal="right" vertical="center"/>
      <protection locked="0"/>
    </xf>
    <xf numFmtId="167" fontId="12" fillId="25" borderId="448" xfId="3" applyNumberFormat="1" applyFont="1" applyFill="1" applyBorder="1" applyAlignment="1" applyProtection="1">
      <alignment horizontal="right" vertical="center"/>
      <protection locked="0"/>
    </xf>
    <xf numFmtId="167" fontId="12" fillId="0" borderId="461" xfId="3" applyNumberFormat="1" applyFont="1" applyFill="1" applyBorder="1" applyAlignment="1" applyProtection="1">
      <alignment horizontal="right" vertical="center"/>
      <protection locked="0"/>
    </xf>
    <xf numFmtId="167" fontId="94" fillId="25" borderId="448" xfId="3" applyNumberFormat="1" applyFont="1" applyFill="1" applyBorder="1" applyAlignment="1" applyProtection="1">
      <alignment horizontal="right" vertical="center"/>
      <protection locked="0"/>
    </xf>
    <xf numFmtId="167" fontId="94" fillId="0" borderId="496" xfId="3" applyNumberFormat="1" applyFont="1" applyBorder="1" applyAlignment="1" applyProtection="1">
      <alignment horizontal="right" vertical="center"/>
      <protection locked="0"/>
    </xf>
    <xf numFmtId="167" fontId="94" fillId="25" borderId="489" xfId="3" applyNumberFormat="1" applyFont="1" applyFill="1" applyBorder="1" applyAlignment="1" applyProtection="1">
      <alignment horizontal="right" vertical="center"/>
      <protection locked="0"/>
    </xf>
    <xf numFmtId="167" fontId="12" fillId="0" borderId="494" xfId="3" applyNumberFormat="1" applyFont="1" applyFill="1" applyBorder="1" applyAlignment="1" applyProtection="1">
      <alignment horizontal="right" vertical="center"/>
      <protection locked="0"/>
    </xf>
    <xf numFmtId="167" fontId="94" fillId="25" borderId="461" xfId="3" applyNumberFormat="1" applyFont="1" applyFill="1" applyBorder="1" applyAlignment="1" applyProtection="1">
      <alignment horizontal="right" vertical="center"/>
      <protection locked="0"/>
    </xf>
    <xf numFmtId="167" fontId="95" fillId="5" borderId="457" xfId="3" applyNumberFormat="1" applyFont="1" applyFill="1" applyBorder="1" applyAlignment="1" applyProtection="1">
      <alignment horizontal="right" vertical="center"/>
      <protection locked="0"/>
    </xf>
    <xf numFmtId="167" fontId="95" fillId="5" borderId="499" xfId="3" applyNumberFormat="1" applyFont="1" applyFill="1" applyBorder="1" applyAlignment="1" applyProtection="1">
      <alignment horizontal="right" vertical="center"/>
      <protection locked="0"/>
    </xf>
    <xf numFmtId="167" fontId="12" fillId="25" borderId="461" xfId="3" applyNumberFormat="1" applyFont="1" applyFill="1" applyBorder="1" applyAlignment="1" applyProtection="1">
      <alignment horizontal="right" vertical="center"/>
      <protection locked="0"/>
    </xf>
    <xf numFmtId="167" fontId="9" fillId="9" borderId="482" xfId="3" applyNumberFormat="1" applyFont="1" applyFill="1" applyBorder="1" applyAlignment="1" applyProtection="1">
      <alignment horizontal="right" vertical="center"/>
      <protection locked="0"/>
    </xf>
    <xf numFmtId="167" fontId="9" fillId="9" borderId="478" xfId="3" applyNumberFormat="1" applyFont="1" applyFill="1" applyBorder="1" applyAlignment="1" applyProtection="1">
      <alignment horizontal="right" vertical="center"/>
      <protection locked="0"/>
    </xf>
    <xf numFmtId="167" fontId="12" fillId="5" borderId="438" xfId="0" applyNumberFormat="1" applyFont="1" applyFill="1" applyBorder="1" applyAlignment="1" applyProtection="1">
      <alignment horizontal="right" wrapText="1"/>
      <protection locked="0"/>
    </xf>
    <xf numFmtId="167" fontId="118" fillId="6" borderId="438" xfId="3" applyNumberFormat="1" applyFont="1" applyFill="1" applyBorder="1" applyAlignment="1" applyProtection="1">
      <alignment horizontal="right" vertical="center" wrapText="1"/>
      <protection locked="0"/>
    </xf>
    <xf numFmtId="167" fontId="12" fillId="6" borderId="438" xfId="3" applyNumberFormat="1" applyFont="1" applyFill="1" applyBorder="1" applyAlignment="1" applyProtection="1">
      <alignment horizontal="right" wrapText="1"/>
      <protection locked="0"/>
    </xf>
    <xf numFmtId="167" fontId="102" fillId="0" borderId="495" xfId="3" applyNumberFormat="1" applyFont="1" applyFill="1" applyBorder="1" applyAlignment="1" applyProtection="1">
      <alignment horizontal="right" vertical="center"/>
      <protection locked="0"/>
    </xf>
    <xf numFmtId="167" fontId="102" fillId="2" borderId="495" xfId="3" applyNumberFormat="1" applyFont="1" applyFill="1" applyBorder="1" applyAlignment="1" applyProtection="1">
      <alignment horizontal="right" vertical="center"/>
      <protection locked="0"/>
    </xf>
    <xf numFmtId="167" fontId="113" fillId="0" borderId="495" xfId="3" applyNumberFormat="1" applyFont="1" applyFill="1" applyBorder="1" applyAlignment="1" applyProtection="1">
      <alignment horizontal="right" vertical="center"/>
      <protection locked="0"/>
    </xf>
    <xf numFmtId="167" fontId="19" fillId="0" borderId="315" xfId="3" applyNumberFormat="1" applyFont="1" applyBorder="1" applyAlignment="1" applyProtection="1">
      <alignment vertical="center"/>
      <protection locked="0"/>
    </xf>
    <xf numFmtId="167" fontId="113" fillId="5" borderId="469" xfId="3" applyNumberFormat="1" applyFont="1" applyFill="1" applyBorder="1" applyAlignment="1" applyProtection="1">
      <alignment vertical="center"/>
      <protection locked="0"/>
    </xf>
    <xf numFmtId="167" fontId="118" fillId="6" borderId="493" xfId="3" applyNumberFormat="1" applyFont="1" applyFill="1" applyBorder="1" applyAlignment="1" applyProtection="1">
      <alignment horizontal="right" vertical="center" wrapText="1"/>
      <protection locked="0"/>
    </xf>
    <xf numFmtId="167" fontId="113" fillId="19" borderId="495" xfId="3" applyNumberFormat="1" applyFont="1" applyFill="1" applyBorder="1" applyAlignment="1" applyProtection="1">
      <alignment horizontal="right" vertical="center"/>
      <protection locked="0"/>
    </xf>
    <xf numFmtId="167" fontId="113" fillId="2" borderId="495" xfId="3" applyNumberFormat="1" applyFont="1" applyFill="1" applyBorder="1" applyAlignment="1" applyProtection="1">
      <alignment horizontal="right" vertical="center"/>
      <protection locked="0"/>
    </xf>
    <xf numFmtId="167" fontId="113" fillId="20" borderId="495" xfId="3" applyNumberFormat="1" applyFont="1" applyFill="1" applyBorder="1" applyAlignment="1" applyProtection="1">
      <alignment horizontal="right" vertical="center"/>
      <protection locked="0"/>
    </xf>
    <xf numFmtId="167" fontId="19" fillId="13" borderId="495" xfId="3" applyNumberFormat="1" applyFont="1" applyFill="1" applyBorder="1" applyAlignment="1" applyProtection="1">
      <alignment horizontal="right" vertical="center"/>
      <protection locked="0"/>
    </xf>
    <xf numFmtId="43" fontId="12" fillId="6" borderId="460" xfId="3" applyFont="1" applyFill="1" applyBorder="1" applyAlignment="1" applyProtection="1">
      <alignment horizontal="right" wrapText="1"/>
      <protection locked="0"/>
    </xf>
    <xf numFmtId="43" fontId="12" fillId="2" borderId="460" xfId="3" applyFont="1" applyFill="1" applyBorder="1" applyAlignment="1" applyProtection="1">
      <alignment horizontal="right" wrapText="1"/>
      <protection locked="0"/>
    </xf>
    <xf numFmtId="43" fontId="12" fillId="20" borderId="460" xfId="3" applyFont="1" applyFill="1" applyBorder="1" applyAlignment="1" applyProtection="1">
      <alignment horizontal="right" wrapText="1"/>
      <protection locked="0"/>
    </xf>
    <xf numFmtId="43" fontId="12" fillId="0" borderId="460" xfId="3" applyFont="1" applyFill="1" applyBorder="1" applyAlignment="1" applyProtection="1">
      <alignment horizontal="right" wrapText="1"/>
      <protection locked="0"/>
    </xf>
    <xf numFmtId="43" fontId="12" fillId="0" borderId="338" xfId="3" applyFont="1" applyBorder="1" applyAlignment="1" applyProtection="1">
      <protection locked="0"/>
    </xf>
    <xf numFmtId="166" fontId="2" fillId="26" borderId="0" xfId="31" applyNumberFormat="1" applyFont="1" applyFill="1" applyBorder="1"/>
    <xf numFmtId="166" fontId="2" fillId="44" borderId="0" xfId="31" applyNumberFormat="1" applyFont="1" applyFill="1" applyBorder="1"/>
    <xf numFmtId="166" fontId="2" fillId="42" borderId="0" xfId="31" applyNumberFormat="1" applyFont="1" applyFill="1" applyBorder="1"/>
    <xf numFmtId="166" fontId="0" fillId="0" borderId="494" xfId="31" applyNumberFormat="1" applyFont="1" applyBorder="1"/>
    <xf numFmtId="166" fontId="2" fillId="42" borderId="483" xfId="31" applyNumberFormat="1" applyFont="1" applyFill="1" applyBorder="1"/>
    <xf numFmtId="43" fontId="9" fillId="25" borderId="324" xfId="3" applyFont="1" applyFill="1" applyBorder="1" applyAlignment="1" applyProtection="1">
      <alignment horizontal="center" vertical="center" wrapText="1"/>
      <protection locked="0"/>
    </xf>
    <xf numFmtId="0" fontId="129" fillId="0" borderId="432" xfId="0" applyFont="1" applyBorder="1" applyAlignment="1" applyProtection="1">
      <alignment vertical="center"/>
      <protection locked="0"/>
    </xf>
    <xf numFmtId="0" fontId="129" fillId="0" borderId="425" xfId="0" applyFont="1" applyBorder="1" applyAlignment="1" applyProtection="1">
      <alignment vertical="center"/>
      <protection locked="0"/>
    </xf>
    <xf numFmtId="0" fontId="134" fillId="0" borderId="491" xfId="0" applyFont="1" applyBorder="1" applyAlignment="1" applyProtection="1">
      <alignment horizontal="left"/>
      <protection locked="0"/>
    </xf>
    <xf numFmtId="0" fontId="134" fillId="26" borderId="491" xfId="0" applyFont="1" applyFill="1" applyBorder="1" applyAlignment="1" applyProtection="1">
      <alignment horizontal="left"/>
      <protection locked="0"/>
    </xf>
    <xf numFmtId="0" fontId="134" fillId="0" borderId="489" xfId="0" applyFont="1" applyBorder="1" applyAlignment="1" applyProtection="1">
      <alignment vertical="center"/>
      <protection locked="0"/>
    </xf>
    <xf numFmtId="0" fontId="134" fillId="0" borderId="496" xfId="0" applyFont="1" applyBorder="1" applyAlignment="1" applyProtection="1">
      <alignment vertical="center"/>
      <protection locked="0"/>
    </xf>
    <xf numFmtId="0" fontId="134" fillId="0" borderId="489" xfId="0" applyFont="1" applyBorder="1" applyProtection="1">
      <protection locked="0"/>
    </xf>
    <xf numFmtId="0" fontId="134" fillId="0" borderId="495" xfId="0" applyFont="1" applyBorder="1" applyProtection="1">
      <protection locked="0"/>
    </xf>
    <xf numFmtId="0" fontId="134" fillId="0" borderId="496" xfId="0" applyFont="1" applyBorder="1" applyProtection="1">
      <protection locked="0"/>
    </xf>
    <xf numFmtId="0" fontId="134" fillId="0" borderId="500" xfId="0" applyFont="1" applyBorder="1" applyAlignment="1" applyProtection="1">
      <alignment vertical="center" wrapText="1"/>
      <protection locked="0"/>
    </xf>
    <xf numFmtId="0" fontId="134" fillId="0" borderId="494" xfId="0" applyFont="1" applyBorder="1" applyAlignment="1" applyProtection="1">
      <alignment horizontal="center" vertical="center"/>
      <protection locked="0"/>
    </xf>
    <xf numFmtId="0" fontId="134" fillId="0" borderId="495" xfId="0" applyFont="1" applyBorder="1" applyAlignment="1" applyProtection="1">
      <alignment horizontal="center" vertical="center"/>
      <protection locked="0"/>
    </xf>
    <xf numFmtId="0" fontId="134" fillId="0" borderId="495" xfId="0" applyFont="1" applyBorder="1" applyAlignment="1" applyProtection="1">
      <alignment vertical="center"/>
      <protection locked="0"/>
    </xf>
    <xf numFmtId="0" fontId="134" fillId="0" borderId="494" xfId="0" applyFont="1" applyBorder="1" applyAlignment="1" applyProtection="1">
      <alignment vertical="center"/>
      <protection locked="0"/>
    </xf>
    <xf numFmtId="0" fontId="129" fillId="25" borderId="489" xfId="0" applyFont="1" applyFill="1" applyBorder="1" applyAlignment="1" applyProtection="1">
      <alignment vertical="center"/>
      <protection locked="0"/>
    </xf>
    <xf numFmtId="0" fontId="134" fillId="25" borderId="495" xfId="0" applyFont="1" applyFill="1" applyBorder="1" applyAlignment="1" applyProtection="1">
      <alignment vertical="center"/>
      <protection locked="0"/>
    </xf>
    <xf numFmtId="0" fontId="134" fillId="25" borderId="489" xfId="0" applyFont="1" applyFill="1" applyBorder="1" applyAlignment="1" applyProtection="1">
      <alignment vertical="center"/>
      <protection locked="0"/>
    </xf>
    <xf numFmtId="0" fontId="134" fillId="25" borderId="494" xfId="0" applyFont="1" applyFill="1" applyBorder="1" applyAlignment="1" applyProtection="1">
      <alignment vertical="center"/>
      <protection locked="0"/>
    </xf>
    <xf numFmtId="0" fontId="134" fillId="25" borderId="502" xfId="0" applyFont="1" applyFill="1" applyBorder="1" applyAlignment="1" applyProtection="1">
      <alignment vertical="center"/>
      <protection locked="0"/>
    </xf>
    <xf numFmtId="0" fontId="134" fillId="25" borderId="483" xfId="0" applyFont="1" applyFill="1" applyBorder="1" applyAlignment="1" applyProtection="1">
      <alignment vertical="center"/>
      <protection locked="0"/>
    </xf>
    <xf numFmtId="0" fontId="129" fillId="0" borderId="453" xfId="0" applyFont="1" applyBorder="1" applyAlignment="1" applyProtection="1">
      <alignment horizontal="center" vertical="center"/>
      <protection locked="0"/>
    </xf>
    <xf numFmtId="0" fontId="12" fillId="59" borderId="462" xfId="7" applyFont="1" applyFill="1" applyBorder="1" applyAlignment="1" applyProtection="1">
      <alignment vertical="center" wrapText="1"/>
      <protection locked="0"/>
    </xf>
    <xf numFmtId="0" fontId="12" fillId="59" borderId="454" xfId="7" applyFont="1" applyFill="1" applyBorder="1" applyAlignment="1" applyProtection="1">
      <alignment vertical="center" wrapText="1"/>
      <protection locked="0"/>
    </xf>
    <xf numFmtId="0" fontId="12" fillId="0" borderId="462" xfId="0" applyFont="1" applyBorder="1" applyAlignment="1" applyProtection="1">
      <alignment horizontal="left" vertical="center"/>
      <protection locked="0"/>
    </xf>
    <xf numFmtId="0" fontId="134" fillId="0" borderId="496" xfId="0" applyFont="1" applyBorder="1" applyAlignment="1" applyProtection="1">
      <alignment horizontal="center" vertical="center"/>
      <protection locked="0"/>
    </xf>
    <xf numFmtId="0" fontId="134" fillId="0" borderId="491" xfId="0" applyFont="1" applyBorder="1" applyAlignment="1" applyProtection="1">
      <alignment horizontal="center"/>
      <protection locked="0"/>
    </xf>
    <xf numFmtId="0" fontId="134" fillId="0" borderId="495" xfId="0" applyFont="1" applyBorder="1" applyAlignment="1" applyProtection="1">
      <alignment horizontal="center"/>
      <protection locked="0"/>
    </xf>
    <xf numFmtId="0" fontId="134" fillId="0" borderId="492" xfId="0" applyFont="1" applyBorder="1" applyAlignment="1" applyProtection="1">
      <alignment horizontal="center"/>
      <protection locked="0"/>
    </xf>
    <xf numFmtId="0" fontId="134" fillId="24" borderId="495" xfId="0" applyFont="1" applyFill="1" applyBorder="1" applyAlignment="1" applyProtection="1">
      <alignment horizontal="center"/>
      <protection locked="0"/>
    </xf>
    <xf numFmtId="0" fontId="134" fillId="24" borderId="489" xfId="0" applyFont="1" applyFill="1" applyBorder="1" applyAlignment="1" applyProtection="1">
      <alignment horizontal="center" vertical="center"/>
      <protection locked="0"/>
    </xf>
    <xf numFmtId="0" fontId="134" fillId="24" borderId="496" xfId="0" applyFont="1" applyFill="1" applyBorder="1" applyAlignment="1" applyProtection="1">
      <alignment horizontal="center" vertical="center"/>
      <protection locked="0"/>
    </xf>
    <xf numFmtId="0" fontId="134" fillId="24" borderId="489" xfId="0" applyFont="1" applyFill="1" applyBorder="1" applyProtection="1">
      <protection locked="0"/>
    </xf>
    <xf numFmtId="0" fontId="134" fillId="24" borderId="495" xfId="0" applyFont="1" applyFill="1" applyBorder="1" applyProtection="1">
      <protection locked="0"/>
    </xf>
    <xf numFmtId="0" fontId="134" fillId="24" borderId="496" xfId="0" applyFont="1" applyFill="1" applyBorder="1" applyAlignment="1" applyProtection="1">
      <alignment horizontal="center"/>
      <protection locked="0"/>
    </xf>
    <xf numFmtId="0" fontId="134" fillId="0" borderId="500" xfId="0" applyFont="1" applyBorder="1" applyAlignment="1" applyProtection="1">
      <alignment vertical="center"/>
      <protection locked="0"/>
    </xf>
    <xf numFmtId="167" fontId="134" fillId="0" borderId="489" xfId="0" applyNumberFormat="1" applyFont="1" applyBorder="1" applyAlignment="1" applyProtection="1">
      <alignment vertical="center"/>
      <protection locked="0"/>
    </xf>
    <xf numFmtId="0" fontId="134" fillId="0" borderId="502" xfId="0" applyFont="1" applyBorder="1" applyAlignment="1" applyProtection="1">
      <alignment vertical="center"/>
      <protection locked="0"/>
    </xf>
    <xf numFmtId="43" fontId="22" fillId="0" borderId="456" xfId="15" applyFont="1" applyFill="1" applyBorder="1" applyAlignment="1" applyProtection="1">
      <alignment vertical="center" wrapText="1"/>
      <protection locked="0"/>
    </xf>
    <xf numFmtId="167" fontId="12" fillId="0" borderId="492" xfId="16" applyNumberFormat="1" applyFont="1" applyFill="1" applyBorder="1" applyAlignment="1" applyProtection="1">
      <alignment vertical="center" wrapText="1"/>
      <protection locked="0"/>
    </xf>
    <xf numFmtId="167" fontId="12" fillId="0" borderId="494" xfId="16" applyNumberFormat="1" applyFont="1" applyFill="1" applyBorder="1" applyAlignment="1" applyProtection="1">
      <alignment vertical="center" wrapText="1"/>
      <protection locked="0"/>
    </xf>
    <xf numFmtId="167" fontId="12" fillId="0" borderId="333" xfId="16" applyNumberFormat="1" applyFont="1" applyFill="1" applyBorder="1" applyAlignment="1" applyProtection="1">
      <alignment vertical="center" wrapText="1"/>
      <protection locked="0"/>
    </xf>
    <xf numFmtId="0" fontId="17" fillId="0" borderId="503" xfId="0" applyFont="1" applyBorder="1" applyAlignment="1">
      <alignment horizontal="left" vertical="center"/>
    </xf>
    <xf numFmtId="0" fontId="17" fillId="0" borderId="308" xfId="0" applyFont="1" applyBorder="1" applyAlignment="1">
      <alignment horizontal="left" vertical="center"/>
    </xf>
    <xf numFmtId="167" fontId="12" fillId="25" borderId="16" xfId="15" applyNumberFormat="1" applyFont="1" applyFill="1" applyBorder="1" applyAlignment="1" applyProtection="1">
      <alignment horizontal="center" vertical="center" wrapText="1"/>
      <protection locked="0"/>
    </xf>
    <xf numFmtId="43" fontId="21" fillId="25" borderId="340" xfId="3" applyFont="1" applyFill="1" applyBorder="1" applyAlignment="1" applyProtection="1">
      <alignment vertical="center" wrapText="1"/>
      <protection locked="0"/>
    </xf>
    <xf numFmtId="167" fontId="12" fillId="24" borderId="489" xfId="15" applyNumberFormat="1" applyFont="1" applyFill="1" applyBorder="1" applyAlignment="1" applyProtection="1">
      <alignment vertical="center" wrapText="1"/>
      <protection locked="0"/>
    </xf>
    <xf numFmtId="0" fontId="17" fillId="0" borderId="436" xfId="0" applyFont="1" applyBorder="1" applyAlignment="1">
      <alignment horizontal="left"/>
    </xf>
    <xf numFmtId="0" fontId="17" fillId="85" borderId="495" xfId="0" applyFont="1" applyFill="1" applyBorder="1" applyAlignment="1">
      <alignment vertical="center"/>
    </xf>
    <xf numFmtId="167" fontId="17" fillId="24" borderId="425" xfId="15" applyNumberFormat="1" applyFont="1" applyFill="1" applyBorder="1" applyAlignment="1" applyProtection="1">
      <alignment horizontal="center" vertical="center" wrapText="1"/>
      <protection locked="0"/>
    </xf>
    <xf numFmtId="0" fontId="87" fillId="24" borderId="438" xfId="0" applyFont="1" applyFill="1" applyBorder="1" applyAlignment="1" applyProtection="1">
      <alignment vertical="center"/>
      <protection locked="0"/>
    </xf>
    <xf numFmtId="167" fontId="17" fillId="24" borderId="438" xfId="15" applyNumberFormat="1" applyFont="1" applyFill="1" applyBorder="1" applyAlignment="1" applyProtection="1">
      <alignment vertical="center" wrapText="1"/>
      <protection locked="0"/>
    </xf>
    <xf numFmtId="0" fontId="212" fillId="0" borderId="332" xfId="0" applyFont="1" applyBorder="1" applyAlignment="1">
      <alignment horizontal="center"/>
    </xf>
    <xf numFmtId="0" fontId="212" fillId="0" borderId="333" xfId="0" applyFont="1" applyBorder="1" applyAlignment="1">
      <alignment horizontal="center"/>
    </xf>
    <xf numFmtId="0" fontId="87" fillId="0" borderId="453" xfId="0" applyFont="1" applyBorder="1" applyAlignment="1" applyProtection="1">
      <alignment vertical="center"/>
      <protection locked="0"/>
    </xf>
    <xf numFmtId="0" fontId="87" fillId="0" borderId="462" xfId="0" applyFont="1" applyBorder="1" applyAlignment="1" applyProtection="1">
      <alignment vertical="center"/>
      <protection locked="0"/>
    </xf>
    <xf numFmtId="167" fontId="17" fillId="0" borderId="438" xfId="15" applyNumberFormat="1" applyFont="1" applyFill="1" applyBorder="1" applyAlignment="1" applyProtection="1">
      <alignment horizontal="center" vertical="center" wrapText="1"/>
      <protection locked="0"/>
    </xf>
    <xf numFmtId="0" fontId="17" fillId="0" borderId="500" xfId="0" applyFont="1" applyBorder="1" applyAlignment="1">
      <alignment vertical="center"/>
    </xf>
    <xf numFmtId="43" fontId="4" fillId="25" borderId="340" xfId="3" applyFont="1" applyFill="1" applyBorder="1" applyAlignment="1" applyProtection="1">
      <alignment vertical="center" wrapText="1"/>
      <protection locked="0"/>
    </xf>
    <xf numFmtId="0" fontId="4" fillId="0" borderId="489" xfId="0" applyFont="1" applyBorder="1" applyAlignment="1">
      <alignment vertical="center"/>
    </xf>
    <xf numFmtId="0" fontId="4" fillId="0" borderId="494" xfId="0" applyFont="1" applyBorder="1" applyAlignment="1">
      <alignment vertical="center"/>
    </xf>
    <xf numFmtId="0" fontId="12" fillId="0" borderId="495" xfId="0" applyFont="1" applyBorder="1" applyAlignment="1">
      <alignment horizontal="center" vertical="center"/>
    </xf>
    <xf numFmtId="43" fontId="22" fillId="24" borderId="462" xfId="3" applyFont="1" applyFill="1" applyBorder="1" applyAlignment="1" applyProtection="1">
      <alignment vertical="center" wrapText="1"/>
      <protection locked="0"/>
    </xf>
    <xf numFmtId="167" fontId="17" fillId="24" borderId="492" xfId="16" applyNumberFormat="1" applyFont="1" applyFill="1" applyBorder="1" applyAlignment="1" applyProtection="1">
      <alignment horizontal="left" vertical="center"/>
      <protection locked="0"/>
    </xf>
    <xf numFmtId="167" fontId="17" fillId="24" borderId="496" xfId="16" applyNumberFormat="1" applyFont="1" applyFill="1" applyBorder="1" applyAlignment="1" applyProtection="1">
      <alignment horizontal="center" vertical="center"/>
      <protection locked="0"/>
    </xf>
    <xf numFmtId="167" fontId="17" fillId="24" borderId="489" xfId="3" applyNumberFormat="1" applyFont="1" applyFill="1" applyBorder="1" applyAlignment="1" applyProtection="1">
      <alignment vertical="center"/>
      <protection locked="0"/>
    </xf>
    <xf numFmtId="167" fontId="17" fillId="24" borderId="496" xfId="3" applyNumberFormat="1" applyFont="1" applyFill="1" applyBorder="1" applyAlignment="1" applyProtection="1">
      <alignment vertical="center"/>
      <protection locked="0"/>
    </xf>
    <xf numFmtId="0" fontId="105" fillId="25" borderId="495" xfId="0" applyFont="1" applyFill="1" applyBorder="1" applyAlignment="1" applyProtection="1">
      <alignment horizontal="center" vertical="center"/>
      <protection locked="0"/>
    </xf>
    <xf numFmtId="167" fontId="17" fillId="24" borderId="489" xfId="16" applyNumberFormat="1" applyFont="1" applyFill="1" applyBorder="1" applyAlignment="1" applyProtection="1">
      <alignment horizontal="center" vertical="center"/>
      <protection locked="0"/>
    </xf>
    <xf numFmtId="167" fontId="17" fillId="24" borderId="492" xfId="16" applyNumberFormat="1" applyFont="1" applyFill="1" applyBorder="1" applyAlignment="1" applyProtection="1">
      <alignment horizontal="center" vertical="center"/>
      <protection locked="0"/>
    </xf>
    <xf numFmtId="167" fontId="17" fillId="24" borderId="331" xfId="16" applyNumberFormat="1" applyFont="1" applyFill="1" applyBorder="1" applyAlignment="1" applyProtection="1">
      <alignment horizontal="center" vertical="center"/>
      <protection locked="0"/>
    </xf>
    <xf numFmtId="167" fontId="17" fillId="0" borderId="492" xfId="16" applyNumberFormat="1" applyFont="1" applyFill="1" applyBorder="1" applyAlignment="1" applyProtection="1">
      <alignment horizontal="left" vertical="center"/>
      <protection locked="0"/>
    </xf>
    <xf numFmtId="167" fontId="17" fillId="0" borderId="496" xfId="16" applyNumberFormat="1" applyFont="1" applyFill="1" applyBorder="1" applyAlignment="1" applyProtection="1">
      <alignment horizontal="center" vertical="center"/>
      <protection locked="0"/>
    </xf>
    <xf numFmtId="167" fontId="17" fillId="0" borderId="489" xfId="3" applyNumberFormat="1" applyFont="1" applyFill="1" applyBorder="1" applyAlignment="1" applyProtection="1">
      <alignment vertical="center"/>
      <protection locked="0"/>
    </xf>
    <xf numFmtId="167" fontId="17" fillId="0" borderId="496" xfId="3" applyNumberFormat="1" applyFont="1" applyFill="1" applyBorder="1" applyAlignment="1" applyProtection="1">
      <alignment vertical="center"/>
      <protection locked="0"/>
    </xf>
    <xf numFmtId="167" fontId="17" fillId="0" borderId="489" xfId="16" applyNumberFormat="1" applyFont="1" applyFill="1" applyBorder="1" applyAlignment="1" applyProtection="1">
      <alignment horizontal="center" vertical="center"/>
      <protection locked="0"/>
    </xf>
    <xf numFmtId="167" fontId="17" fillId="0" borderId="492" xfId="16" applyNumberFormat="1" applyFont="1" applyFill="1" applyBorder="1" applyAlignment="1" applyProtection="1">
      <alignment horizontal="center" vertical="center"/>
      <protection locked="0"/>
    </xf>
    <xf numFmtId="167" fontId="17" fillId="25" borderId="47" xfId="16" applyNumberFormat="1" applyFont="1" applyFill="1" applyBorder="1" applyAlignment="1" applyProtection="1">
      <alignment horizontal="left" vertical="center"/>
      <protection locked="0"/>
    </xf>
    <xf numFmtId="167" fontId="17" fillId="25" borderId="39" xfId="16" applyNumberFormat="1" applyFont="1" applyFill="1" applyBorder="1" applyAlignment="1" applyProtection="1">
      <alignment horizontal="center" vertical="center"/>
      <protection locked="0"/>
    </xf>
    <xf numFmtId="167" fontId="141" fillId="0" borderId="489" xfId="3" applyNumberFormat="1" applyFont="1" applyBorder="1" applyAlignment="1" applyProtection="1">
      <alignment horizontal="right" vertical="center"/>
      <protection locked="0"/>
    </xf>
    <xf numFmtId="0" fontId="134" fillId="71" borderId="489" xfId="0" applyFont="1" applyFill="1" applyBorder="1" applyAlignment="1" applyProtection="1">
      <alignment vertical="center"/>
      <protection locked="0"/>
    </xf>
    <xf numFmtId="0" fontId="134" fillId="71" borderId="494" xfId="0" applyFont="1" applyFill="1" applyBorder="1" applyAlignment="1" applyProtection="1">
      <alignment vertical="center"/>
      <protection locked="0"/>
    </xf>
    <xf numFmtId="0" fontId="134" fillId="71" borderId="483" xfId="0" applyFont="1" applyFill="1" applyBorder="1" applyAlignment="1" applyProtection="1">
      <alignment vertical="center"/>
      <protection locked="0"/>
    </xf>
    <xf numFmtId="167" fontId="141" fillId="0" borderId="492" xfId="3" applyNumberFormat="1" applyFont="1" applyFill="1" applyBorder="1" applyAlignment="1" applyProtection="1">
      <alignment horizontal="right" vertical="center" wrapText="1"/>
      <protection locked="0"/>
    </xf>
    <xf numFmtId="0" fontId="141" fillId="25" borderId="342" xfId="2" applyFont="1" applyFill="1" applyBorder="1" applyAlignment="1" applyProtection="1">
      <alignment horizontal="left" vertical="center" wrapText="1"/>
      <protection locked="0"/>
    </xf>
    <xf numFmtId="0" fontId="94" fillId="86" borderId="342" xfId="2" applyFont="1" applyFill="1" applyBorder="1" applyAlignment="1" applyProtection="1">
      <alignment horizontal="left" vertical="center" wrapText="1"/>
      <protection locked="0"/>
    </xf>
    <xf numFmtId="0" fontId="134" fillId="71" borderId="502" xfId="0" applyFont="1" applyFill="1" applyBorder="1" applyAlignment="1" applyProtection="1">
      <alignment vertical="center"/>
      <protection locked="0"/>
    </xf>
    <xf numFmtId="167" fontId="141" fillId="0" borderId="96" xfId="3" applyNumberFormat="1" applyFont="1" applyFill="1" applyBorder="1" applyAlignment="1" applyProtection="1">
      <alignment horizontal="right" vertical="center" wrapText="1"/>
      <protection locked="0"/>
    </xf>
    <xf numFmtId="0" fontId="134" fillId="26" borderId="0" xfId="0" applyFont="1" applyFill="1" applyAlignment="1" applyProtection="1">
      <alignment vertical="center"/>
      <protection locked="0"/>
    </xf>
    <xf numFmtId="0" fontId="134" fillId="0" borderId="315" xfId="0" applyFont="1" applyBorder="1" applyProtection="1">
      <protection locked="0"/>
    </xf>
    <xf numFmtId="0" fontId="134" fillId="0" borderId="0" xfId="0" applyFont="1" applyProtection="1">
      <protection locked="0"/>
    </xf>
    <xf numFmtId="0" fontId="141" fillId="25" borderId="4" xfId="2" applyFont="1" applyFill="1" applyBorder="1" applyAlignment="1" applyProtection="1">
      <alignment horizontal="left" vertical="center" wrapText="1"/>
      <protection locked="0"/>
    </xf>
    <xf numFmtId="0" fontId="94" fillId="47" borderId="342" xfId="2" applyFont="1" applyFill="1" applyBorder="1" applyAlignment="1" applyProtection="1">
      <alignment horizontal="left" vertical="center" wrapText="1"/>
      <protection locked="0"/>
    </xf>
    <xf numFmtId="0" fontId="134" fillId="0" borderId="492" xfId="0" applyFont="1" applyBorder="1" applyAlignment="1" applyProtection="1">
      <alignment horizontal="center" vertical="center"/>
      <protection locked="0"/>
    </xf>
    <xf numFmtId="0" fontId="12" fillId="25" borderId="0" xfId="2" applyFont="1" applyFill="1" applyAlignment="1" applyProtection="1">
      <alignment vertical="center"/>
      <protection locked="0"/>
    </xf>
    <xf numFmtId="0" fontId="134" fillId="0" borderId="96" xfId="0" applyFont="1" applyBorder="1" applyAlignment="1" applyProtection="1">
      <alignment horizontal="center" vertical="center"/>
      <protection locked="0"/>
    </xf>
    <xf numFmtId="0" fontId="134" fillId="0" borderId="94" xfId="0" applyFont="1" applyBorder="1" applyAlignment="1" applyProtection="1">
      <alignment horizontal="center" vertical="center"/>
      <protection locked="0"/>
    </xf>
    <xf numFmtId="167" fontId="141" fillId="0" borderId="504" xfId="4" applyNumberFormat="1" applyFont="1" applyFill="1" applyBorder="1" applyAlignment="1" applyProtection="1">
      <alignment horizontal="center" vertical="center"/>
      <protection locked="0"/>
    </xf>
    <xf numFmtId="0" fontId="134" fillId="0" borderId="111" xfId="0" applyFont="1" applyBorder="1" applyAlignment="1" applyProtection="1">
      <alignment horizontal="center" vertical="center"/>
      <protection locked="0"/>
    </xf>
    <xf numFmtId="167" fontId="94" fillId="0" borderId="227" xfId="2" applyNumberFormat="1" applyFont="1" applyBorder="1" applyAlignment="1" applyProtection="1">
      <alignment vertical="center"/>
      <protection locked="0"/>
    </xf>
    <xf numFmtId="0" fontId="141" fillId="0" borderId="357" xfId="2" applyFont="1" applyBorder="1" applyAlignment="1" applyProtection="1">
      <alignment horizontal="left" vertical="center" wrapText="1"/>
      <protection locked="0"/>
    </xf>
    <xf numFmtId="167" fontId="141" fillId="0" borderId="492" xfId="3" applyNumberFormat="1" applyFont="1" applyBorder="1" applyAlignment="1" applyProtection="1">
      <alignment horizontal="right" vertical="center"/>
      <protection locked="0"/>
    </xf>
    <xf numFmtId="0" fontId="134" fillId="46" borderId="495" xfId="0" applyFont="1" applyFill="1" applyBorder="1" applyAlignment="1" applyProtection="1">
      <alignment horizontal="center" vertical="center"/>
      <protection locked="0"/>
    </xf>
    <xf numFmtId="0" fontId="134" fillId="71" borderId="492" xfId="0" applyFont="1" applyFill="1" applyBorder="1" applyAlignment="1" applyProtection="1">
      <alignment horizontal="center" vertical="center"/>
      <protection locked="0"/>
    </xf>
    <xf numFmtId="0" fontId="134" fillId="71" borderId="494" xfId="0" applyFont="1" applyFill="1" applyBorder="1" applyAlignment="1" applyProtection="1">
      <alignment horizontal="center" vertical="center"/>
      <protection locked="0"/>
    </xf>
    <xf numFmtId="167" fontId="134" fillId="0" borderId="438" xfId="0" applyNumberFormat="1" applyFont="1" applyBorder="1" applyAlignment="1" applyProtection="1">
      <alignment horizontal="center" vertical="center"/>
      <protection locked="0"/>
    </xf>
    <xf numFmtId="0" fontId="134" fillId="25" borderId="495" xfId="0" applyFont="1" applyFill="1" applyBorder="1" applyAlignment="1" applyProtection="1">
      <alignment horizontal="center" vertical="center"/>
      <protection locked="0"/>
    </xf>
    <xf numFmtId="0" fontId="134" fillId="71" borderId="495" xfId="0" applyFont="1" applyFill="1" applyBorder="1" applyAlignment="1" applyProtection="1">
      <alignment horizontal="center" vertical="center"/>
      <protection locked="0"/>
    </xf>
    <xf numFmtId="0" fontId="134" fillId="71" borderId="496" xfId="0" applyFont="1" applyFill="1" applyBorder="1" applyAlignment="1" applyProtection="1">
      <alignment horizontal="center" vertical="center"/>
      <protection locked="0"/>
    </xf>
    <xf numFmtId="43" fontId="9" fillId="25" borderId="445" xfId="3" applyFont="1" applyFill="1" applyBorder="1" applyAlignment="1" applyProtection="1">
      <alignment horizontal="center" vertical="center" wrapText="1"/>
      <protection locked="0"/>
    </xf>
    <xf numFmtId="43" fontId="9" fillId="46" borderId="324" xfId="3" applyFont="1" applyFill="1" applyBorder="1" applyAlignment="1" applyProtection="1">
      <alignment horizontal="center" vertical="center" wrapText="1"/>
      <protection locked="0"/>
    </xf>
    <xf numFmtId="43" fontId="9" fillId="46" borderId="320" xfId="3" applyFont="1" applyFill="1" applyBorder="1" applyAlignment="1" applyProtection="1">
      <alignment horizontal="center" vertical="center" wrapText="1"/>
      <protection locked="0"/>
    </xf>
    <xf numFmtId="0" fontId="9" fillId="4" borderId="448" xfId="0" applyFont="1" applyFill="1" applyBorder="1" applyAlignment="1" applyProtection="1">
      <alignment horizontal="center" textRotation="90" wrapText="1"/>
      <protection locked="0"/>
    </xf>
    <xf numFmtId="0" fontId="9" fillId="4" borderId="455" xfId="0" applyFont="1" applyFill="1" applyBorder="1" applyAlignment="1" applyProtection="1">
      <alignment horizontal="center" textRotation="90" wrapText="1"/>
      <protection locked="0"/>
    </xf>
    <xf numFmtId="0" fontId="9" fillId="4" borderId="477" xfId="0" applyFont="1" applyFill="1" applyBorder="1" applyAlignment="1" applyProtection="1">
      <alignment horizontal="center" textRotation="90" wrapText="1"/>
      <protection locked="0"/>
    </xf>
    <xf numFmtId="0" fontId="9" fillId="4" borderId="487" xfId="0" applyFont="1" applyFill="1" applyBorder="1" applyAlignment="1" applyProtection="1">
      <alignment horizontal="center" textRotation="90" wrapText="1"/>
      <protection locked="0"/>
    </xf>
    <xf numFmtId="0" fontId="9" fillId="5" borderId="448" xfId="0" applyFont="1" applyFill="1" applyBorder="1" applyAlignment="1" applyProtection="1">
      <alignment horizontal="center" textRotation="90" wrapText="1"/>
      <protection locked="0"/>
    </xf>
    <xf numFmtId="0" fontId="9" fillId="2" borderId="455" xfId="0" applyFont="1" applyFill="1" applyBorder="1" applyAlignment="1" applyProtection="1">
      <alignment horizontal="center" textRotation="90" wrapText="1"/>
      <protection locked="0"/>
    </xf>
    <xf numFmtId="0" fontId="9" fillId="3" borderId="486" xfId="0" applyFont="1" applyFill="1" applyBorder="1" applyAlignment="1" applyProtection="1">
      <alignment horizontal="center" textRotation="90" wrapText="1"/>
      <protection locked="0"/>
    </xf>
    <xf numFmtId="0" fontId="9" fillId="3" borderId="505" xfId="0" applyFont="1" applyFill="1" applyBorder="1" applyAlignment="1" applyProtection="1">
      <alignment horizontal="center" textRotation="90" wrapText="1"/>
      <protection locked="0"/>
    </xf>
    <xf numFmtId="0" fontId="9" fillId="3" borderId="506" xfId="0" applyFont="1" applyFill="1" applyBorder="1" applyAlignment="1" applyProtection="1">
      <alignment horizontal="center" textRotation="90" wrapText="1"/>
      <protection locked="0"/>
    </xf>
    <xf numFmtId="43" fontId="89" fillId="0" borderId="500" xfId="0" applyNumberFormat="1" applyFont="1" applyBorder="1" applyAlignment="1" applyProtection="1">
      <alignment vertical="center"/>
      <protection locked="0"/>
    </xf>
    <xf numFmtId="0" fontId="134" fillId="0" borderId="492" xfId="0" applyFont="1" applyBorder="1" applyAlignment="1" applyProtection="1">
      <alignment vertical="center"/>
      <protection locked="0"/>
    </xf>
    <xf numFmtId="0" fontId="134" fillId="26" borderId="507" xfId="0" applyFont="1" applyFill="1" applyBorder="1" applyAlignment="1" applyProtection="1">
      <alignment vertical="center"/>
      <protection locked="0"/>
    </xf>
    <xf numFmtId="0" fontId="129" fillId="0" borderId="507" xfId="0" applyFont="1" applyBorder="1" applyAlignment="1" applyProtection="1">
      <alignment horizontal="center"/>
      <protection locked="0"/>
    </xf>
    <xf numFmtId="167" fontId="12" fillId="0" borderId="461" xfId="16" applyNumberFormat="1" applyFont="1" applyFill="1" applyBorder="1" applyAlignment="1" applyProtection="1">
      <alignment vertical="center" wrapText="1"/>
      <protection locked="0"/>
    </xf>
    <xf numFmtId="167" fontId="12" fillId="0" borderId="455" xfId="16" applyNumberFormat="1" applyFont="1" applyFill="1" applyBorder="1" applyAlignment="1" applyProtection="1">
      <alignment vertical="center" wrapText="1"/>
      <protection locked="0"/>
    </xf>
    <xf numFmtId="167" fontId="12" fillId="0" borderId="486" xfId="16" applyNumberFormat="1" applyFont="1" applyFill="1" applyBorder="1" applyAlignment="1" applyProtection="1">
      <alignment vertical="center" wrapText="1"/>
      <protection locked="0"/>
    </xf>
    <xf numFmtId="0" fontId="197" fillId="69" borderId="508" xfId="0" applyFont="1" applyFill="1" applyBorder="1" applyAlignment="1" applyProtection="1">
      <alignment vertical="center"/>
      <protection locked="0"/>
    </xf>
    <xf numFmtId="43" fontId="17" fillId="24" borderId="507" xfId="3" applyFont="1" applyFill="1" applyBorder="1" applyAlignment="1" applyProtection="1">
      <alignment vertical="center" wrapText="1"/>
      <protection locked="0"/>
    </xf>
    <xf numFmtId="0" fontId="134" fillId="0" borderId="507" xfId="0" applyFont="1" applyBorder="1" applyProtection="1">
      <protection locked="0"/>
    </xf>
    <xf numFmtId="43" fontId="22" fillId="0" borderId="491" xfId="15" applyFont="1" applyFill="1" applyBorder="1" applyAlignment="1" applyProtection="1">
      <alignment vertical="center" wrapText="1"/>
      <protection locked="0"/>
    </xf>
    <xf numFmtId="43" fontId="103" fillId="5" borderId="509" xfId="3" applyFont="1" applyFill="1" applyBorder="1" applyAlignment="1" applyProtection="1">
      <alignment vertical="center" wrapText="1"/>
      <protection locked="0"/>
    </xf>
    <xf numFmtId="167" fontId="95" fillId="5" borderId="498" xfId="15" applyNumberFormat="1" applyFont="1" applyFill="1" applyBorder="1" applyAlignment="1" applyProtection="1">
      <alignment horizontal="center" vertical="center" wrapText="1"/>
      <protection locked="0"/>
    </xf>
    <xf numFmtId="167" fontId="95" fillId="5" borderId="510" xfId="15" applyNumberFormat="1" applyFont="1" applyFill="1" applyBorder="1" applyAlignment="1" applyProtection="1">
      <alignment horizontal="center" vertical="center" wrapText="1"/>
      <protection locked="0"/>
    </xf>
    <xf numFmtId="167" fontId="95" fillId="5" borderId="511" xfId="15" applyNumberFormat="1" applyFont="1" applyFill="1" applyBorder="1" applyAlignment="1" applyProtection="1">
      <alignment horizontal="center" vertical="center" wrapText="1"/>
      <protection locked="0"/>
    </xf>
    <xf numFmtId="167" fontId="95" fillId="5" borderId="512" xfId="15" applyNumberFormat="1" applyFont="1" applyFill="1" applyBorder="1" applyAlignment="1" applyProtection="1">
      <alignment horizontal="center" vertical="center" wrapText="1"/>
      <protection locked="0"/>
    </xf>
    <xf numFmtId="167" fontId="95" fillId="5" borderId="513" xfId="15" applyNumberFormat="1" applyFont="1" applyFill="1" applyBorder="1" applyAlignment="1" applyProtection="1">
      <alignment horizontal="center" vertical="center" wrapText="1"/>
      <protection locked="0"/>
    </xf>
    <xf numFmtId="167" fontId="95" fillId="3" borderId="458" xfId="16" applyNumberFormat="1" applyFont="1" applyFill="1" applyBorder="1" applyAlignment="1" applyProtection="1">
      <alignment horizontal="center" vertical="center" wrapText="1"/>
      <protection locked="0"/>
    </xf>
    <xf numFmtId="167" fontId="95" fillId="3" borderId="498" xfId="16" applyNumberFormat="1" applyFont="1" applyFill="1" applyBorder="1" applyAlignment="1" applyProtection="1">
      <alignment horizontal="center" vertical="center" wrapText="1"/>
      <protection locked="0"/>
    </xf>
    <xf numFmtId="167" fontId="95" fillId="3" borderId="514" xfId="16" applyNumberFormat="1" applyFont="1" applyFill="1" applyBorder="1" applyAlignment="1" applyProtection="1">
      <alignment horizontal="center" vertical="center" wrapText="1"/>
      <protection locked="0"/>
    </xf>
    <xf numFmtId="167" fontId="95" fillId="3" borderId="515" xfId="16" applyNumberFormat="1" applyFont="1" applyFill="1" applyBorder="1" applyAlignment="1" applyProtection="1">
      <alignment horizontal="center" vertical="center" wrapText="1"/>
      <protection locked="0"/>
    </xf>
    <xf numFmtId="167" fontId="95" fillId="3" borderId="512" xfId="16" applyNumberFormat="1" applyFont="1" applyFill="1" applyBorder="1" applyAlignment="1" applyProtection="1">
      <alignment horizontal="center" vertical="center" wrapText="1"/>
      <protection locked="0"/>
    </xf>
    <xf numFmtId="167" fontId="135" fillId="0" borderId="315" xfId="3" applyNumberFormat="1" applyFont="1" applyBorder="1" applyAlignment="1" applyProtection="1">
      <alignment vertical="center"/>
      <protection locked="0"/>
    </xf>
    <xf numFmtId="167" fontId="12" fillId="0" borderId="425" xfId="15" applyNumberFormat="1" applyFont="1" applyFill="1" applyBorder="1" applyAlignment="1" applyProtection="1">
      <alignment horizontal="center" vertical="center" wrapText="1"/>
      <protection locked="0"/>
    </xf>
    <xf numFmtId="0" fontId="134" fillId="0" borderId="493" xfId="0" applyFont="1" applyBorder="1" applyAlignment="1" applyProtection="1">
      <alignment vertical="center"/>
      <protection locked="0"/>
    </xf>
    <xf numFmtId="0" fontId="134" fillId="0" borderId="477" xfId="0" applyFont="1" applyBorder="1" applyAlignment="1" applyProtection="1">
      <alignment vertical="center"/>
      <protection locked="0"/>
    </xf>
    <xf numFmtId="0" fontId="134" fillId="26" borderId="516" xfId="0" applyFont="1" applyFill="1" applyBorder="1" applyAlignment="1" applyProtection="1">
      <alignment vertical="center"/>
      <protection locked="0"/>
    </xf>
    <xf numFmtId="0" fontId="134" fillId="0" borderId="491" xfId="0" applyFont="1" applyBorder="1" applyProtection="1">
      <protection locked="0"/>
    </xf>
    <xf numFmtId="43" fontId="22" fillId="0" borderId="495" xfId="15" applyFont="1" applyFill="1" applyBorder="1" applyAlignment="1" applyProtection="1">
      <alignment vertical="center" wrapText="1"/>
      <protection locked="0"/>
    </xf>
    <xf numFmtId="167" fontId="95" fillId="5" borderId="517" xfId="15" applyNumberFormat="1" applyFont="1" applyFill="1" applyBorder="1" applyAlignment="1" applyProtection="1">
      <alignment horizontal="center" vertical="center"/>
      <protection locked="0"/>
    </xf>
    <xf numFmtId="167" fontId="12" fillId="41" borderId="498" xfId="15" applyNumberFormat="1" applyFont="1" applyFill="1" applyBorder="1" applyAlignment="1" applyProtection="1">
      <alignment horizontal="center" vertical="center" wrapText="1"/>
      <protection locked="0"/>
    </xf>
    <xf numFmtId="167" fontId="9" fillId="6" borderId="370" xfId="16" applyNumberFormat="1" applyFont="1" applyFill="1" applyBorder="1" applyAlignment="1" applyProtection="1">
      <alignment vertical="center" wrapText="1"/>
      <protection locked="0"/>
    </xf>
    <xf numFmtId="0" fontId="134" fillId="0" borderId="469" xfId="0" applyFont="1" applyBorder="1" applyAlignment="1" applyProtection="1">
      <alignment vertical="center"/>
      <protection locked="0"/>
    </xf>
    <xf numFmtId="0" fontId="134" fillId="0" borderId="518" xfId="0" applyFont="1" applyBorder="1" applyAlignment="1" applyProtection="1">
      <alignment vertical="center"/>
      <protection locked="0"/>
    </xf>
    <xf numFmtId="43" fontId="103" fillId="41" borderId="462" xfId="3" applyFont="1" applyFill="1" applyBorder="1" applyAlignment="1" applyProtection="1">
      <alignment vertical="center" wrapText="1"/>
      <protection locked="0"/>
    </xf>
    <xf numFmtId="167" fontId="95" fillId="41" borderId="457" xfId="15" applyNumberFormat="1" applyFont="1" applyFill="1" applyBorder="1" applyAlignment="1" applyProtection="1">
      <alignment horizontal="center" vertical="center" wrapText="1"/>
      <protection locked="0"/>
    </xf>
    <xf numFmtId="167" fontId="95" fillId="41" borderId="498" xfId="15" applyNumberFormat="1" applyFont="1" applyFill="1" applyBorder="1" applyAlignment="1" applyProtection="1">
      <alignment horizontal="center" vertical="center" wrapText="1"/>
      <protection locked="0"/>
    </xf>
    <xf numFmtId="167" fontId="95" fillId="41" borderId="510" xfId="15" applyNumberFormat="1" applyFont="1" applyFill="1" applyBorder="1" applyAlignment="1" applyProtection="1">
      <alignment horizontal="center" vertical="center" wrapText="1"/>
      <protection locked="0"/>
    </xf>
    <xf numFmtId="167" fontId="95" fillId="41" borderId="511" xfId="15" applyNumberFormat="1" applyFont="1" applyFill="1" applyBorder="1" applyAlignment="1" applyProtection="1">
      <alignment horizontal="center" vertical="center" wrapText="1"/>
      <protection locked="0"/>
    </xf>
    <xf numFmtId="167" fontId="95" fillId="41" borderId="512" xfId="15" applyNumberFormat="1" applyFont="1" applyFill="1" applyBorder="1" applyAlignment="1" applyProtection="1">
      <alignment horizontal="center" vertical="center" wrapText="1"/>
      <protection locked="0"/>
    </xf>
    <xf numFmtId="167" fontId="95" fillId="41" borderId="513" xfId="15" applyNumberFormat="1" applyFont="1" applyFill="1" applyBorder="1" applyAlignment="1" applyProtection="1">
      <alignment horizontal="center" vertical="center" wrapText="1"/>
      <protection locked="0"/>
    </xf>
    <xf numFmtId="167" fontId="95" fillId="41" borderId="517" xfId="15" applyNumberFormat="1" applyFont="1" applyFill="1" applyBorder="1" applyAlignment="1" applyProtection="1">
      <alignment horizontal="center" vertical="center"/>
      <protection locked="0"/>
    </xf>
    <xf numFmtId="167" fontId="95" fillId="41" borderId="495" xfId="16" applyNumberFormat="1" applyFont="1" applyFill="1" applyBorder="1" applyAlignment="1" applyProtection="1">
      <alignment horizontal="center" vertical="center" wrapText="1"/>
      <protection locked="0"/>
    </xf>
    <xf numFmtId="167" fontId="12" fillId="41" borderId="495" xfId="15" applyNumberFormat="1" applyFont="1" applyFill="1" applyBorder="1" applyAlignment="1" applyProtection="1">
      <alignment horizontal="center" vertical="center" wrapText="1"/>
      <protection locked="0"/>
    </xf>
    <xf numFmtId="167" fontId="95" fillId="41" borderId="458" xfId="16" applyNumberFormat="1" applyFont="1" applyFill="1" applyBorder="1" applyAlignment="1" applyProtection="1">
      <alignment horizontal="center" vertical="center" wrapText="1"/>
      <protection locked="0"/>
    </xf>
    <xf numFmtId="167" fontId="95" fillId="41" borderId="498" xfId="16" applyNumberFormat="1" applyFont="1" applyFill="1" applyBorder="1" applyAlignment="1" applyProtection="1">
      <alignment horizontal="center" vertical="center" wrapText="1"/>
      <protection locked="0"/>
    </xf>
    <xf numFmtId="167" fontId="95" fillId="41" borderId="514" xfId="16" applyNumberFormat="1" applyFont="1" applyFill="1" applyBorder="1" applyAlignment="1" applyProtection="1">
      <alignment horizontal="center" vertical="center" wrapText="1"/>
      <protection locked="0"/>
    </xf>
    <xf numFmtId="167" fontId="95" fillId="41" borderId="515" xfId="16" applyNumberFormat="1" applyFont="1" applyFill="1" applyBorder="1" applyAlignment="1" applyProtection="1">
      <alignment horizontal="center" vertical="center" wrapText="1"/>
      <protection locked="0"/>
    </xf>
    <xf numFmtId="167" fontId="95" fillId="41" borderId="512" xfId="16" applyNumberFormat="1" applyFont="1" applyFill="1" applyBorder="1" applyAlignment="1" applyProtection="1">
      <alignment horizontal="center" vertical="center" wrapText="1"/>
      <protection locked="0"/>
    </xf>
    <xf numFmtId="167" fontId="135" fillId="0" borderId="493" xfId="3" applyNumberFormat="1" applyFont="1" applyBorder="1" applyAlignment="1" applyProtection="1">
      <alignment vertical="center"/>
      <protection locked="0"/>
    </xf>
    <xf numFmtId="167" fontId="12" fillId="0" borderId="493" xfId="15" applyNumberFormat="1" applyFont="1" applyFill="1" applyBorder="1" applyAlignment="1" applyProtection="1">
      <alignment horizontal="center" vertical="center" wrapText="1"/>
      <protection locked="0"/>
    </xf>
    <xf numFmtId="167" fontId="12" fillId="0" borderId="442" xfId="15" applyNumberFormat="1" applyFont="1" applyFill="1" applyBorder="1" applyAlignment="1" applyProtection="1">
      <alignment horizontal="center" vertical="center" wrapText="1"/>
      <protection locked="0"/>
    </xf>
    <xf numFmtId="0" fontId="87" fillId="0" borderId="518" xfId="0" applyFont="1" applyBorder="1" applyAlignment="1" applyProtection="1">
      <alignment vertical="center"/>
      <protection locked="0"/>
    </xf>
    <xf numFmtId="167" fontId="17" fillId="24" borderId="489" xfId="15" applyNumberFormat="1" applyFont="1" applyFill="1" applyBorder="1" applyAlignment="1" applyProtection="1">
      <alignment horizontal="center" vertical="center" wrapText="1"/>
      <protection locked="0"/>
    </xf>
    <xf numFmtId="167" fontId="17" fillId="24" borderId="495" xfId="15" applyNumberFormat="1" applyFont="1" applyFill="1" applyBorder="1" applyAlignment="1" applyProtection="1">
      <alignment horizontal="center" vertical="center" wrapText="1"/>
      <protection locked="0"/>
    </xf>
    <xf numFmtId="167" fontId="17" fillId="24" borderId="495" xfId="15" applyNumberFormat="1" applyFont="1" applyFill="1" applyBorder="1" applyAlignment="1" applyProtection="1">
      <alignment vertical="center" wrapText="1"/>
      <protection locked="0"/>
    </xf>
    <xf numFmtId="0" fontId="87" fillId="0" borderId="489" xfId="0" applyFont="1" applyBorder="1" applyAlignment="1" applyProtection="1">
      <alignment vertical="center"/>
      <protection locked="0"/>
    </xf>
    <xf numFmtId="0" fontId="87" fillId="0" borderId="494" xfId="0" applyFont="1" applyBorder="1" applyAlignment="1" applyProtection="1">
      <alignment vertical="center"/>
      <protection locked="0"/>
    </xf>
    <xf numFmtId="167" fontId="17" fillId="0" borderId="495" xfId="15" applyNumberFormat="1" applyFont="1" applyFill="1" applyBorder="1" applyAlignment="1" applyProtection="1">
      <alignment horizontal="center" vertical="center" wrapText="1"/>
      <protection locked="0"/>
    </xf>
    <xf numFmtId="167" fontId="17" fillId="0" borderId="518" xfId="15" applyNumberFormat="1" applyFont="1" applyFill="1" applyBorder="1" applyAlignment="1" applyProtection="1">
      <alignment horizontal="center" vertical="center" wrapText="1"/>
      <protection locked="0"/>
    </xf>
    <xf numFmtId="167" fontId="17" fillId="0" borderId="492" xfId="16" applyNumberFormat="1" applyFont="1" applyFill="1" applyBorder="1" applyAlignment="1" applyProtection="1">
      <alignment vertical="center" wrapText="1"/>
      <protection locked="0"/>
    </xf>
    <xf numFmtId="167" fontId="17" fillId="0" borderId="494" xfId="16" applyNumberFormat="1" applyFont="1" applyFill="1" applyBorder="1" applyAlignment="1" applyProtection="1">
      <alignment vertical="center" wrapText="1"/>
      <protection locked="0"/>
    </xf>
    <xf numFmtId="0" fontId="87" fillId="24" borderId="495" xfId="0" applyFont="1" applyFill="1" applyBorder="1" applyAlignment="1" applyProtection="1">
      <alignment vertical="center"/>
      <protection locked="0"/>
    </xf>
    <xf numFmtId="43" fontId="4" fillId="24" borderId="462" xfId="3" applyFont="1" applyFill="1" applyBorder="1" applyAlignment="1" applyProtection="1">
      <alignment vertical="center" wrapText="1"/>
      <protection locked="0"/>
    </xf>
    <xf numFmtId="167" fontId="17" fillId="24" borderId="494" xfId="15" applyNumberFormat="1" applyFont="1" applyFill="1" applyBorder="1" applyAlignment="1" applyProtection="1">
      <alignment horizontal="center" vertical="center" wrapText="1"/>
      <protection locked="0"/>
    </xf>
    <xf numFmtId="0" fontId="87" fillId="24" borderId="489" xfId="0" applyFont="1" applyFill="1" applyBorder="1" applyAlignment="1" applyProtection="1">
      <alignment vertical="center"/>
      <protection locked="0"/>
    </xf>
    <xf numFmtId="0" fontId="87" fillId="24" borderId="494" xfId="0" applyFont="1" applyFill="1" applyBorder="1" applyAlignment="1" applyProtection="1">
      <alignment vertical="center"/>
      <protection locked="0"/>
    </xf>
    <xf numFmtId="0" fontId="87" fillId="24" borderId="469" xfId="0" applyFont="1" applyFill="1" applyBorder="1" applyAlignment="1" applyProtection="1">
      <alignment vertical="center"/>
      <protection locked="0"/>
    </xf>
    <xf numFmtId="0" fontId="87" fillId="24" borderId="518" xfId="0" applyFont="1" applyFill="1" applyBorder="1" applyAlignment="1" applyProtection="1">
      <alignment vertical="center"/>
      <protection locked="0"/>
    </xf>
    <xf numFmtId="0" fontId="87" fillId="24" borderId="453" xfId="0" applyFont="1" applyFill="1" applyBorder="1" applyAlignment="1" applyProtection="1">
      <alignment vertical="center"/>
      <protection locked="0"/>
    </xf>
    <xf numFmtId="0" fontId="87" fillId="24" borderId="462" xfId="0" applyFont="1" applyFill="1" applyBorder="1" applyAlignment="1" applyProtection="1">
      <alignment vertical="center"/>
      <protection locked="0"/>
    </xf>
    <xf numFmtId="167" fontId="17" fillId="24" borderId="518" xfId="15" applyNumberFormat="1" applyFont="1" applyFill="1" applyBorder="1" applyAlignment="1" applyProtection="1">
      <alignment horizontal="center" vertical="center" wrapText="1"/>
      <protection locked="0"/>
    </xf>
    <xf numFmtId="167" fontId="17" fillId="24" borderId="492" xfId="16" applyNumberFormat="1" applyFont="1" applyFill="1" applyBorder="1" applyAlignment="1" applyProtection="1">
      <alignment vertical="center" wrapText="1"/>
      <protection locked="0"/>
    </xf>
    <xf numFmtId="167" fontId="17" fillId="24" borderId="494" xfId="16" applyNumberFormat="1" applyFont="1" applyFill="1" applyBorder="1" applyAlignment="1" applyProtection="1">
      <alignment vertical="center" wrapText="1"/>
      <protection locked="0"/>
    </xf>
    <xf numFmtId="167" fontId="17" fillId="24" borderId="333" xfId="16" applyNumberFormat="1" applyFont="1" applyFill="1" applyBorder="1" applyAlignment="1" applyProtection="1">
      <alignment vertical="center" wrapText="1"/>
      <protection locked="0"/>
    </xf>
    <xf numFmtId="167" fontId="17" fillId="0" borderId="483" xfId="15" applyNumberFormat="1" applyFont="1" applyFill="1" applyBorder="1" applyAlignment="1" applyProtection="1">
      <alignment horizontal="center" vertical="center" wrapText="1"/>
      <protection locked="0"/>
    </xf>
    <xf numFmtId="167" fontId="17" fillId="0" borderId="495" xfId="15" applyNumberFormat="1" applyFont="1" applyBorder="1" applyAlignment="1" applyProtection="1">
      <alignment vertical="center" wrapText="1"/>
      <protection locked="0"/>
    </xf>
    <xf numFmtId="0" fontId="87" fillId="24" borderId="483" xfId="0" applyFont="1" applyFill="1" applyBorder="1" applyAlignment="1" applyProtection="1">
      <alignment vertical="center"/>
      <protection locked="0"/>
    </xf>
    <xf numFmtId="43" fontId="17" fillId="25" borderId="462" xfId="3" applyFont="1" applyFill="1" applyBorder="1" applyAlignment="1" applyProtection="1">
      <alignment vertical="center" wrapText="1"/>
      <protection locked="0"/>
    </xf>
    <xf numFmtId="0" fontId="215" fillId="0" borderId="495" xfId="0" applyFont="1" applyBorder="1" applyAlignment="1">
      <alignment horizontal="center"/>
    </xf>
    <xf numFmtId="43" fontId="4" fillId="25" borderId="462" xfId="3" applyFont="1" applyFill="1" applyBorder="1" applyAlignment="1" applyProtection="1">
      <alignment vertical="center" wrapText="1"/>
      <protection locked="0"/>
    </xf>
    <xf numFmtId="0" fontId="87" fillId="25" borderId="469" xfId="0" applyFont="1" applyFill="1" applyBorder="1" applyAlignment="1" applyProtection="1">
      <alignment vertical="center"/>
      <protection locked="0"/>
    </xf>
    <xf numFmtId="0" fontId="87" fillId="25" borderId="483" xfId="0" applyFont="1" applyFill="1" applyBorder="1" applyAlignment="1" applyProtection="1">
      <alignment vertical="center"/>
      <protection locked="0"/>
    </xf>
    <xf numFmtId="167" fontId="17" fillId="25" borderId="456" xfId="15" applyNumberFormat="1" applyFont="1" applyFill="1" applyBorder="1" applyAlignment="1" applyProtection="1">
      <alignment horizontal="center" vertical="center" wrapText="1"/>
      <protection locked="0"/>
    </xf>
    <xf numFmtId="167" fontId="17" fillId="25" borderId="495" xfId="15" applyNumberFormat="1" applyFont="1" applyFill="1" applyBorder="1" applyAlignment="1" applyProtection="1">
      <alignment vertical="center" wrapText="1"/>
      <protection locked="0"/>
    </xf>
    <xf numFmtId="167" fontId="17" fillId="25" borderId="495" xfId="15" applyNumberFormat="1" applyFont="1" applyFill="1" applyBorder="1" applyAlignment="1" applyProtection="1">
      <alignment horizontal="center" vertical="center" wrapText="1"/>
      <protection locked="0"/>
    </xf>
    <xf numFmtId="167" fontId="17" fillId="0" borderId="469" xfId="15" applyNumberFormat="1" applyFont="1" applyBorder="1" applyAlignment="1" applyProtection="1">
      <alignment vertical="center" wrapText="1"/>
      <protection locked="0"/>
    </xf>
    <xf numFmtId="167" fontId="17" fillId="0" borderId="483" xfId="15" applyNumberFormat="1" applyFont="1" applyBorder="1" applyAlignment="1" applyProtection="1">
      <alignment vertical="center" wrapText="1"/>
      <protection locked="0"/>
    </xf>
    <xf numFmtId="0" fontId="17" fillId="0" borderId="495" xfId="15" applyNumberFormat="1" applyFont="1" applyFill="1" applyBorder="1" applyAlignment="1" applyProtection="1">
      <alignment horizontal="center" vertical="center" wrapText="1"/>
      <protection locked="0"/>
    </xf>
    <xf numFmtId="0" fontId="17" fillId="25" borderId="495" xfId="15" applyNumberFormat="1" applyFont="1" applyFill="1" applyBorder="1" applyAlignment="1" applyProtection="1">
      <alignment horizontal="center" vertical="center" wrapText="1"/>
      <protection locked="0"/>
    </xf>
    <xf numFmtId="0" fontId="87" fillId="72" borderId="518" xfId="0" applyFont="1" applyFill="1" applyBorder="1" applyAlignment="1" applyProtection="1">
      <alignment vertical="center"/>
      <protection locked="0"/>
    </xf>
    <xf numFmtId="167" fontId="17" fillId="72" borderId="495" xfId="15" applyNumberFormat="1" applyFont="1" applyFill="1" applyBorder="1" applyAlignment="1" applyProtection="1">
      <alignment vertical="center" wrapText="1"/>
      <protection locked="0"/>
    </xf>
    <xf numFmtId="0" fontId="17" fillId="72" borderId="495" xfId="15" applyNumberFormat="1" applyFont="1" applyFill="1" applyBorder="1" applyAlignment="1" applyProtection="1">
      <alignment horizontal="center" vertical="center" wrapText="1"/>
      <protection locked="0"/>
    </xf>
    <xf numFmtId="0" fontId="17" fillId="72" borderId="518" xfId="15" applyNumberFormat="1" applyFont="1" applyFill="1" applyBorder="1" applyAlignment="1" applyProtection="1">
      <alignment horizontal="center" vertical="center" wrapText="1"/>
      <protection locked="0"/>
    </xf>
    <xf numFmtId="0" fontId="17" fillId="0" borderId="518" xfId="15" applyNumberFormat="1" applyFont="1" applyFill="1" applyBorder="1" applyAlignment="1" applyProtection="1">
      <alignment horizontal="center" vertical="center" wrapText="1"/>
      <protection locked="0"/>
    </xf>
    <xf numFmtId="0" fontId="17" fillId="0" borderId="469" xfId="0" applyFont="1" applyBorder="1" applyAlignment="1" applyProtection="1">
      <alignment vertical="center"/>
      <protection locked="0"/>
    </xf>
    <xf numFmtId="43" fontId="102" fillId="5" borderId="462" xfId="3" applyFont="1" applyFill="1" applyBorder="1" applyAlignment="1" applyProtection="1">
      <alignment vertical="center" wrapText="1"/>
      <protection locked="0"/>
    </xf>
    <xf numFmtId="167" fontId="102" fillId="5" borderId="457" xfId="15" applyNumberFormat="1" applyFont="1" applyFill="1" applyBorder="1" applyAlignment="1" applyProtection="1">
      <alignment horizontal="center" vertical="center" wrapText="1"/>
      <protection locked="0"/>
    </xf>
    <xf numFmtId="167" fontId="102" fillId="5" borderId="498" xfId="15" applyNumberFormat="1" applyFont="1" applyFill="1" applyBorder="1" applyAlignment="1" applyProtection="1">
      <alignment horizontal="center" vertical="center" wrapText="1"/>
      <protection locked="0"/>
    </xf>
    <xf numFmtId="167" fontId="102" fillId="5" borderId="517" xfId="15" applyNumberFormat="1" applyFont="1" applyFill="1" applyBorder="1" applyAlignment="1" applyProtection="1">
      <alignment horizontal="center" vertical="center"/>
      <protection locked="0"/>
    </xf>
    <xf numFmtId="167" fontId="102" fillId="5" borderId="495" xfId="16" applyNumberFormat="1" applyFont="1" applyFill="1" applyBorder="1" applyAlignment="1" applyProtection="1">
      <alignment horizontal="center" vertical="center" wrapText="1"/>
      <protection locked="0"/>
    </xf>
    <xf numFmtId="167" fontId="102" fillId="3" borderId="458" xfId="16" applyNumberFormat="1" applyFont="1" applyFill="1" applyBorder="1" applyAlignment="1" applyProtection="1">
      <alignment horizontal="center" vertical="center" wrapText="1"/>
      <protection locked="0"/>
    </xf>
    <xf numFmtId="167" fontId="102" fillId="3" borderId="498" xfId="16" applyNumberFormat="1" applyFont="1" applyFill="1" applyBorder="1" applyAlignment="1" applyProtection="1">
      <alignment horizontal="center" vertical="center" wrapText="1"/>
      <protection locked="0"/>
    </xf>
    <xf numFmtId="167" fontId="102" fillId="3" borderId="514" xfId="16" applyNumberFormat="1" applyFont="1" applyFill="1" applyBorder="1" applyAlignment="1" applyProtection="1">
      <alignment horizontal="center" vertical="center" wrapText="1"/>
      <protection locked="0"/>
    </xf>
    <xf numFmtId="167" fontId="102" fillId="3" borderId="515" xfId="16" applyNumberFormat="1" applyFont="1" applyFill="1" applyBorder="1" applyAlignment="1" applyProtection="1">
      <alignment horizontal="center" vertical="center" wrapText="1"/>
      <protection locked="0"/>
    </xf>
    <xf numFmtId="167" fontId="102" fillId="3" borderId="512" xfId="16" applyNumberFormat="1" applyFont="1" applyFill="1" applyBorder="1" applyAlignment="1" applyProtection="1">
      <alignment horizontal="center" vertical="center" wrapText="1"/>
      <protection locked="0"/>
    </xf>
    <xf numFmtId="167" fontId="149" fillId="0" borderId="493" xfId="3" applyNumberFormat="1" applyFont="1" applyBorder="1" applyAlignment="1" applyProtection="1">
      <alignment vertical="center"/>
      <protection locked="0"/>
    </xf>
    <xf numFmtId="167" fontId="17" fillId="0" borderId="493" xfId="15" applyNumberFormat="1" applyFont="1" applyFill="1" applyBorder="1" applyAlignment="1" applyProtection="1">
      <alignment horizontal="center" vertical="center" wrapText="1"/>
      <protection locked="0"/>
    </xf>
    <xf numFmtId="167" fontId="17" fillId="0" borderId="442" xfId="15" applyNumberFormat="1" applyFont="1" applyFill="1" applyBorder="1" applyAlignment="1" applyProtection="1">
      <alignment horizontal="center" vertical="center" wrapText="1"/>
      <protection locked="0"/>
    </xf>
    <xf numFmtId="167" fontId="4" fillId="6" borderId="370" xfId="16" applyNumberFormat="1" applyFont="1" applyFill="1" applyBorder="1" applyAlignment="1" applyProtection="1">
      <alignment vertical="center" wrapText="1"/>
      <protection locked="0"/>
    </xf>
    <xf numFmtId="167" fontId="102" fillId="5" borderId="510" xfId="15" applyNumberFormat="1" applyFont="1" applyFill="1" applyBorder="1" applyAlignment="1" applyProtection="1">
      <alignment horizontal="center" vertical="center" wrapText="1"/>
      <protection locked="0"/>
    </xf>
    <xf numFmtId="167" fontId="102" fillId="5" borderId="511" xfId="15" applyNumberFormat="1" applyFont="1" applyFill="1" applyBorder="1" applyAlignment="1" applyProtection="1">
      <alignment horizontal="center" vertical="center" wrapText="1"/>
      <protection locked="0"/>
    </xf>
    <xf numFmtId="167" fontId="102" fillId="5" borderId="512" xfId="15" applyNumberFormat="1" applyFont="1" applyFill="1" applyBorder="1" applyAlignment="1" applyProtection="1">
      <alignment horizontal="center" vertical="center" wrapText="1"/>
      <protection locked="0"/>
    </xf>
    <xf numFmtId="167" fontId="102" fillId="5" borderId="513" xfId="15" applyNumberFormat="1" applyFont="1" applyFill="1" applyBorder="1" applyAlignment="1" applyProtection="1">
      <alignment horizontal="center" vertical="center" wrapText="1"/>
      <protection locked="0"/>
    </xf>
    <xf numFmtId="167" fontId="17" fillId="41" borderId="495" xfId="15" applyNumberFormat="1" applyFont="1" applyFill="1" applyBorder="1" applyAlignment="1" applyProtection="1">
      <alignment horizontal="center" vertical="center" wrapText="1"/>
      <protection locked="0"/>
    </xf>
    <xf numFmtId="167" fontId="17" fillId="41" borderId="518" xfId="15" applyNumberFormat="1" applyFont="1" applyFill="1" applyBorder="1" applyAlignment="1" applyProtection="1">
      <alignment horizontal="center" vertical="center" wrapText="1"/>
      <protection locked="0"/>
    </xf>
    <xf numFmtId="167" fontId="4" fillId="6" borderId="370" xfId="0" applyNumberFormat="1" applyFont="1" applyFill="1" applyBorder="1" applyAlignment="1" applyProtection="1">
      <alignment vertical="center" wrapText="1"/>
      <protection locked="0"/>
    </xf>
    <xf numFmtId="167" fontId="4" fillId="0" borderId="491" xfId="15" applyNumberFormat="1" applyFont="1" applyFill="1" applyBorder="1" applyAlignment="1" applyProtection="1">
      <alignment horizontal="center" vertical="center" wrapText="1"/>
      <protection locked="0"/>
    </xf>
    <xf numFmtId="0" fontId="134" fillId="0" borderId="493" xfId="0" applyFont="1" applyBorder="1" applyAlignment="1" applyProtection="1">
      <alignment horizontal="center" vertical="center"/>
      <protection locked="0"/>
    </xf>
    <xf numFmtId="167" fontId="17" fillId="0" borderId="489" xfId="15" applyNumberFormat="1" applyFont="1" applyFill="1" applyBorder="1" applyAlignment="1" applyProtection="1">
      <alignment horizontal="center" vertical="center" wrapText="1"/>
      <protection locked="0"/>
    </xf>
    <xf numFmtId="0" fontId="134" fillId="0" borderId="469" xfId="0" applyFont="1" applyBorder="1" applyAlignment="1" applyProtection="1">
      <alignment horizontal="center" vertical="center"/>
      <protection locked="0"/>
    </xf>
    <xf numFmtId="167" fontId="17" fillId="0" borderId="491" xfId="15" applyNumberFormat="1" applyFont="1" applyBorder="1" applyAlignment="1" applyProtection="1">
      <alignment vertical="center" wrapText="1"/>
      <protection locked="0"/>
    </xf>
    <xf numFmtId="0" fontId="92" fillId="0" borderId="493" xfId="0" applyFont="1" applyBorder="1" applyAlignment="1" applyProtection="1">
      <alignment vertical="center"/>
      <protection locked="0"/>
    </xf>
    <xf numFmtId="0" fontId="92" fillId="0" borderId="493" xfId="0" applyFont="1" applyBorder="1" applyAlignment="1" applyProtection="1">
      <alignment horizontal="center" vertical="center"/>
      <protection locked="0"/>
    </xf>
    <xf numFmtId="0" fontId="134" fillId="0" borderId="477" xfId="0" applyFont="1" applyBorder="1" applyAlignment="1" applyProtection="1">
      <alignment horizontal="center" vertical="center"/>
      <protection locked="0"/>
    </xf>
    <xf numFmtId="0" fontId="134" fillId="24" borderId="477" xfId="0" applyFont="1" applyFill="1" applyBorder="1" applyAlignment="1" applyProtection="1">
      <alignment horizontal="center" vertical="center"/>
      <protection locked="0"/>
    </xf>
    <xf numFmtId="167" fontId="17" fillId="0" borderId="469" xfId="15" applyNumberFormat="1" applyFont="1" applyFill="1" applyBorder="1" applyAlignment="1" applyProtection="1">
      <alignment horizontal="center" vertical="center" wrapText="1"/>
      <protection locked="0"/>
    </xf>
    <xf numFmtId="167" fontId="17" fillId="0" borderId="492" xfId="15" applyNumberFormat="1" applyFont="1" applyFill="1" applyBorder="1" applyAlignment="1" applyProtection="1">
      <alignment horizontal="center" vertical="center" wrapText="1"/>
      <protection locked="0"/>
    </xf>
    <xf numFmtId="167" fontId="17" fillId="0" borderId="489" xfId="15" applyNumberFormat="1" applyFont="1" applyFill="1" applyBorder="1" applyAlignment="1" applyProtection="1">
      <alignment vertical="center" wrapText="1"/>
      <protection locked="0"/>
    </xf>
    <xf numFmtId="0" fontId="87" fillId="35" borderId="493" xfId="0" applyFont="1" applyFill="1" applyBorder="1" applyAlignment="1" applyProtection="1">
      <alignment vertical="center"/>
      <protection locked="0"/>
    </xf>
    <xf numFmtId="0" fontId="87" fillId="46" borderId="493" xfId="0" applyFont="1" applyFill="1" applyBorder="1" applyAlignment="1" applyProtection="1">
      <alignment horizontal="center" vertical="center"/>
      <protection locked="0"/>
    </xf>
    <xf numFmtId="1" fontId="134" fillId="0" borderId="477" xfId="0" applyNumberFormat="1" applyFont="1" applyBorder="1" applyAlignment="1" applyProtection="1">
      <alignment horizontal="center" vertical="center"/>
      <protection locked="0"/>
    </xf>
    <xf numFmtId="0" fontId="87" fillId="35" borderId="495" xfId="0" applyFont="1" applyFill="1" applyBorder="1" applyAlignment="1" applyProtection="1">
      <alignment horizontal="center" vertical="center"/>
      <protection locked="0"/>
    </xf>
    <xf numFmtId="0" fontId="87" fillId="46" borderId="495" xfId="0" applyFont="1" applyFill="1" applyBorder="1" applyAlignment="1" applyProtection="1">
      <alignment horizontal="center" vertical="center"/>
      <protection locked="0"/>
    </xf>
    <xf numFmtId="0" fontId="87" fillId="46" borderId="494" xfId="0" applyFont="1" applyFill="1" applyBorder="1" applyAlignment="1" applyProtection="1">
      <alignment horizontal="center" vertical="center"/>
      <protection locked="0"/>
    </xf>
    <xf numFmtId="0" fontId="87" fillId="35" borderId="493" xfId="0" applyFont="1" applyFill="1" applyBorder="1" applyAlignment="1" applyProtection="1">
      <alignment horizontal="center" vertical="center"/>
      <protection locked="0"/>
    </xf>
    <xf numFmtId="167" fontId="17" fillId="5" borderId="495" xfId="15" applyNumberFormat="1" applyFont="1" applyFill="1" applyBorder="1" applyAlignment="1" applyProtection="1">
      <alignment horizontal="center" vertical="center" wrapText="1"/>
      <protection locked="0"/>
    </xf>
    <xf numFmtId="167" fontId="17" fillId="0" borderId="495" xfId="15" applyNumberFormat="1" applyFont="1" applyFill="1" applyBorder="1" applyAlignment="1" applyProtection="1">
      <alignment vertical="center" wrapText="1"/>
      <protection locked="0"/>
    </xf>
    <xf numFmtId="167" fontId="4" fillId="0" borderId="496" xfId="15" applyNumberFormat="1" applyFont="1" applyFill="1" applyBorder="1" applyAlignment="1" applyProtection="1">
      <alignment horizontal="center" vertical="center" wrapText="1"/>
      <protection locked="0"/>
    </xf>
    <xf numFmtId="167" fontId="4" fillId="5" borderId="495" xfId="15" applyNumberFormat="1" applyFont="1" applyFill="1" applyBorder="1" applyAlignment="1" applyProtection="1">
      <alignment horizontal="center" vertical="center" wrapText="1"/>
      <protection locked="0"/>
    </xf>
    <xf numFmtId="167" fontId="17" fillId="0" borderId="491" xfId="15" applyNumberFormat="1" applyFont="1" applyFill="1" applyBorder="1" applyAlignment="1" applyProtection="1">
      <alignment vertical="center" wrapText="1"/>
      <protection locked="0"/>
    </xf>
    <xf numFmtId="167" fontId="4" fillId="0" borderId="495" xfId="15" applyNumberFormat="1" applyFont="1" applyFill="1" applyBorder="1" applyAlignment="1" applyProtection="1">
      <alignment horizontal="center" vertical="center" wrapText="1"/>
      <protection locked="0"/>
    </xf>
    <xf numFmtId="0" fontId="134" fillId="0" borderId="483" xfId="0" applyFont="1" applyBorder="1" applyAlignment="1" applyProtection="1">
      <alignment horizontal="center" vertical="center"/>
      <protection locked="0"/>
    </xf>
    <xf numFmtId="43" fontId="102" fillId="5" borderId="509" xfId="3" applyFont="1" applyFill="1" applyBorder="1" applyAlignment="1" applyProtection="1">
      <alignment vertical="center" wrapText="1"/>
      <protection locked="0"/>
    </xf>
    <xf numFmtId="167" fontId="102" fillId="5" borderId="498" xfId="16" applyNumberFormat="1" applyFont="1" applyFill="1" applyBorder="1" applyAlignment="1" applyProtection="1">
      <alignment horizontal="center" vertical="center" wrapText="1"/>
      <protection locked="0"/>
    </xf>
    <xf numFmtId="167" fontId="135" fillId="0" borderId="438" xfId="3" applyNumberFormat="1" applyFont="1" applyBorder="1" applyAlignment="1" applyProtection="1">
      <alignment vertical="center"/>
      <protection locked="0"/>
    </xf>
    <xf numFmtId="167" fontId="12" fillId="0" borderId="438" xfId="15" applyNumberFormat="1" applyFont="1" applyFill="1" applyBorder="1" applyAlignment="1" applyProtection="1">
      <alignment horizontal="center" vertical="center" wrapText="1"/>
      <protection locked="0"/>
    </xf>
    <xf numFmtId="167" fontId="135" fillId="0" borderId="335" xfId="3" applyNumberFormat="1" applyFont="1" applyBorder="1" applyAlignment="1" applyProtection="1">
      <alignment vertical="center"/>
      <protection locked="0"/>
    </xf>
    <xf numFmtId="167" fontId="4" fillId="17" borderId="519" xfId="0" applyNumberFormat="1" applyFont="1" applyFill="1" applyBorder="1" applyAlignment="1" applyProtection="1">
      <alignment vertical="center" wrapText="1"/>
      <protection locked="0"/>
    </xf>
    <xf numFmtId="167" fontId="4" fillId="17" borderId="478" xfId="15" applyNumberFormat="1" applyFont="1" applyFill="1" applyBorder="1" applyAlignment="1" applyProtection="1">
      <alignment horizontal="center" vertical="center"/>
      <protection locked="0"/>
    </xf>
    <xf numFmtId="166" fontId="21" fillId="9" borderId="316" xfId="31" applyNumberFormat="1" applyFont="1" applyFill="1" applyBorder="1" applyAlignment="1" applyProtection="1">
      <alignment horizontal="right"/>
      <protection locked="0"/>
    </xf>
    <xf numFmtId="0" fontId="19" fillId="0" borderId="315" xfId="0" applyFont="1" applyBorder="1" applyProtection="1">
      <protection locked="0"/>
    </xf>
    <xf numFmtId="0" fontId="21" fillId="5" borderId="469" xfId="0" applyFont="1" applyFill="1" applyBorder="1" applyProtection="1">
      <protection locked="0"/>
    </xf>
    <xf numFmtId="166" fontId="21" fillId="13" borderId="391" xfId="31" applyNumberFormat="1" applyFont="1" applyFill="1" applyBorder="1" applyProtection="1">
      <protection locked="0"/>
    </xf>
    <xf numFmtId="166" fontId="21" fillId="65" borderId="391" xfId="31" applyNumberFormat="1" applyFont="1" applyFill="1" applyBorder="1" applyProtection="1">
      <protection locked="0"/>
    </xf>
    <xf numFmtId="0" fontId="21" fillId="2" borderId="469" xfId="0" applyFont="1" applyFill="1" applyBorder="1" applyProtection="1">
      <protection locked="0"/>
    </xf>
    <xf numFmtId="167" fontId="134" fillId="0" borderId="493" xfId="0" applyNumberFormat="1" applyFont="1" applyBorder="1" applyAlignment="1" applyProtection="1">
      <alignment vertical="center"/>
      <protection locked="0"/>
    </xf>
    <xf numFmtId="0" fontId="89" fillId="0" borderId="338" xfId="0" applyFont="1" applyBorder="1" applyProtection="1">
      <protection locked="0"/>
    </xf>
    <xf numFmtId="43" fontId="22" fillId="0" borderId="507" xfId="3" applyFont="1" applyFill="1" applyBorder="1" applyAlignment="1" applyProtection="1">
      <alignment vertical="center" wrapText="1"/>
      <protection locked="0"/>
    </xf>
    <xf numFmtId="167" fontId="17" fillId="0" borderId="461" xfId="16" applyNumberFormat="1" applyFont="1" applyFill="1" applyBorder="1" applyAlignment="1" applyProtection="1">
      <alignment horizontal="left" vertical="center"/>
      <protection locked="0"/>
    </xf>
    <xf numFmtId="167" fontId="17" fillId="0" borderId="57" xfId="16" applyNumberFormat="1" applyFont="1" applyFill="1" applyBorder="1" applyAlignment="1" applyProtection="1">
      <alignment horizontal="center" vertical="center"/>
      <protection locked="0"/>
    </xf>
    <xf numFmtId="167" fontId="17" fillId="0" borderId="308" xfId="16" applyNumberFormat="1" applyFont="1" applyBorder="1" applyAlignment="1" applyProtection="1">
      <alignment horizontal="center" vertical="center"/>
      <protection locked="0"/>
    </xf>
    <xf numFmtId="167" fontId="17" fillId="0" borderId="448" xfId="3" applyNumberFormat="1" applyFont="1" applyFill="1" applyBorder="1" applyAlignment="1" applyProtection="1">
      <alignment vertical="center"/>
      <protection locked="0"/>
    </xf>
    <xf numFmtId="167" fontId="17" fillId="0" borderId="57" xfId="3" applyNumberFormat="1" applyFont="1" applyFill="1" applyBorder="1" applyAlignment="1" applyProtection="1">
      <alignment vertical="center"/>
      <protection locked="0"/>
    </xf>
    <xf numFmtId="167" fontId="17" fillId="0" borderId="448" xfId="16" applyNumberFormat="1" applyFont="1" applyFill="1" applyBorder="1" applyAlignment="1" applyProtection="1">
      <alignment horizontal="center" vertical="center"/>
      <protection locked="0"/>
    </xf>
    <xf numFmtId="167" fontId="17" fillId="0" borderId="461" xfId="16" applyNumberFormat="1" applyFont="1" applyFill="1" applyBorder="1" applyAlignment="1" applyProtection="1">
      <alignment horizontal="center" vertical="center"/>
      <protection locked="0"/>
    </xf>
    <xf numFmtId="167" fontId="17" fillId="0" borderId="344" xfId="16" applyNumberFormat="1" applyFont="1" applyFill="1" applyBorder="1" applyAlignment="1" applyProtection="1">
      <alignment horizontal="center" vertical="center"/>
      <protection locked="0"/>
    </xf>
    <xf numFmtId="167" fontId="17" fillId="0" borderId="16" xfId="16" applyNumberFormat="1" applyFont="1" applyFill="1" applyBorder="1" applyAlignment="1" applyProtection="1">
      <alignment horizontal="center" vertical="center"/>
      <protection locked="0"/>
    </xf>
    <xf numFmtId="0" fontId="105" fillId="0" borderId="495" xfId="0" applyFont="1" applyBorder="1" applyAlignment="1" applyProtection="1">
      <alignment horizontal="center" vertical="center"/>
      <protection locked="0"/>
    </xf>
    <xf numFmtId="0" fontId="134" fillId="0" borderId="496" xfId="0" applyFont="1" applyBorder="1" applyAlignment="1" applyProtection="1">
      <alignment horizontal="center"/>
      <protection locked="0"/>
    </xf>
    <xf numFmtId="167" fontId="9" fillId="42" borderId="492" xfId="3" applyNumberFormat="1" applyFont="1" applyFill="1" applyBorder="1" applyAlignment="1" applyProtection="1">
      <alignment horizontal="right" vertical="center"/>
      <protection locked="0"/>
    </xf>
    <xf numFmtId="167" fontId="9" fillId="42" borderId="494" xfId="3" applyNumberFormat="1" applyFont="1" applyFill="1" applyBorder="1" applyAlignment="1" applyProtection="1">
      <alignment horizontal="right" vertical="center"/>
      <protection locked="0"/>
    </xf>
    <xf numFmtId="167" fontId="9" fillId="42" borderId="468" xfId="3" applyNumberFormat="1" applyFont="1" applyFill="1" applyBorder="1" applyAlignment="1" applyProtection="1">
      <alignment horizontal="right" vertical="center"/>
      <protection locked="0"/>
    </xf>
    <xf numFmtId="0" fontId="12" fillId="24" borderId="357" xfId="2" applyFont="1" applyFill="1" applyBorder="1" applyAlignment="1" applyProtection="1">
      <alignment horizontal="left" vertical="center"/>
      <protection locked="0"/>
    </xf>
    <xf numFmtId="0" fontId="129" fillId="0" borderId="489" xfId="0" applyFont="1" applyBorder="1" applyAlignment="1" applyProtection="1">
      <alignment horizontal="center" vertical="center"/>
      <protection locked="0"/>
    </xf>
    <xf numFmtId="0" fontId="129" fillId="0" borderId="496" xfId="0" applyFont="1" applyBorder="1" applyAlignment="1" applyProtection="1">
      <alignment horizontal="center" vertical="center"/>
      <protection locked="0"/>
    </xf>
    <xf numFmtId="0" fontId="129" fillId="0" borderId="489" xfId="0" applyFont="1" applyBorder="1" applyAlignment="1" applyProtection="1">
      <alignment horizontal="center"/>
      <protection locked="0"/>
    </xf>
    <xf numFmtId="0" fontId="129" fillId="0" borderId="495" xfId="0" applyFont="1" applyBorder="1" applyAlignment="1" applyProtection="1">
      <alignment horizontal="center"/>
      <protection locked="0"/>
    </xf>
    <xf numFmtId="167" fontId="12" fillId="0" borderId="492" xfId="3" applyNumberFormat="1" applyFont="1" applyFill="1" applyBorder="1" applyAlignment="1" applyProtection="1">
      <alignment horizontal="right" vertical="center"/>
      <protection locked="0"/>
    </xf>
    <xf numFmtId="167" fontId="12" fillId="0" borderId="520" xfId="3" applyNumberFormat="1" applyFont="1" applyFill="1" applyBorder="1" applyAlignment="1" applyProtection="1">
      <alignment horizontal="right" vertical="center"/>
      <protection locked="0"/>
    </xf>
    <xf numFmtId="43" fontId="17" fillId="0" borderId="507" xfId="3" applyFont="1" applyFill="1" applyBorder="1" applyAlignment="1" applyProtection="1">
      <alignment vertical="center" wrapText="1"/>
      <protection locked="0"/>
    </xf>
    <xf numFmtId="166" fontId="101" fillId="18" borderId="123" xfId="0" applyNumberFormat="1" applyFont="1" applyFill="1" applyBorder="1" applyProtection="1">
      <protection locked="0"/>
    </xf>
    <xf numFmtId="0" fontId="7" fillId="2" borderId="12" xfId="2" applyFont="1" applyFill="1" applyBorder="1" applyAlignment="1" applyProtection="1">
      <alignment horizontal="center" vertical="center"/>
      <protection locked="0"/>
    </xf>
    <xf numFmtId="0" fontId="7" fillId="2" borderId="10" xfId="2" applyFont="1" applyFill="1" applyBorder="1" applyAlignment="1" applyProtection="1">
      <alignment horizontal="center" vertical="center"/>
      <protection locked="0"/>
    </xf>
    <xf numFmtId="0" fontId="7" fillId="2" borderId="13" xfId="2" applyFont="1" applyFill="1" applyBorder="1" applyAlignment="1" applyProtection="1">
      <alignment horizontal="center" vertical="center"/>
      <protection locked="0"/>
    </xf>
    <xf numFmtId="0" fontId="4" fillId="42" borderId="276" xfId="2" applyFont="1" applyFill="1" applyBorder="1" applyAlignment="1" applyProtection="1">
      <alignment horizontal="center" vertical="center"/>
      <protection locked="0"/>
    </xf>
    <xf numFmtId="0" fontId="4" fillId="42" borderId="2" xfId="2" applyFont="1" applyFill="1" applyBorder="1" applyAlignment="1" applyProtection="1">
      <alignment horizontal="center" vertical="center"/>
      <protection locked="0"/>
    </xf>
    <xf numFmtId="0" fontId="4" fillId="42" borderId="3" xfId="2" applyFont="1" applyFill="1" applyBorder="1" applyAlignment="1" applyProtection="1">
      <alignment horizontal="center" vertical="center"/>
      <protection locked="0"/>
    </xf>
    <xf numFmtId="0" fontId="9" fillId="4" borderId="15" xfId="2" applyFont="1" applyFill="1" applyBorder="1" applyAlignment="1" applyProtection="1">
      <alignment horizontal="center" wrapText="1"/>
      <protection locked="0"/>
    </xf>
    <xf numFmtId="0" fontId="9" fillId="4" borderId="16" xfId="2" applyFont="1" applyFill="1" applyBorder="1" applyAlignment="1" applyProtection="1">
      <alignment horizontal="center" wrapText="1"/>
      <protection locked="0"/>
    </xf>
    <xf numFmtId="0" fontId="9" fillId="4" borderId="332" xfId="2" applyFont="1" applyFill="1" applyBorder="1" applyAlignment="1" applyProtection="1">
      <alignment horizontal="center" wrapText="1"/>
      <protection locked="0"/>
    </xf>
    <xf numFmtId="0" fontId="9" fillId="4" borderId="333" xfId="2" applyFont="1" applyFill="1" applyBorder="1" applyAlignment="1" applyProtection="1">
      <alignment horizontal="center" wrapText="1"/>
      <protection locked="0"/>
    </xf>
    <xf numFmtId="0" fontId="9" fillId="4" borderId="331" xfId="2" applyFont="1" applyFill="1" applyBorder="1" applyAlignment="1" applyProtection="1">
      <alignment horizontal="center" wrapText="1"/>
      <protection locked="0"/>
    </xf>
    <xf numFmtId="0" fontId="9" fillId="4" borderId="335" xfId="2" applyFont="1" applyFill="1" applyBorder="1" applyAlignment="1" applyProtection="1">
      <alignment horizontal="center" wrapText="1"/>
      <protection locked="0"/>
    </xf>
    <xf numFmtId="0" fontId="9" fillId="42" borderId="20" xfId="2" applyFont="1" applyFill="1" applyBorder="1" applyAlignment="1" applyProtection="1">
      <alignment horizontal="center" wrapText="1"/>
      <protection locked="0"/>
    </xf>
    <xf numFmtId="0" fontId="9" fillId="42" borderId="21" xfId="2" applyFont="1" applyFill="1" applyBorder="1" applyAlignment="1" applyProtection="1">
      <alignment horizontal="center" wrapText="1"/>
      <protection locked="0"/>
    </xf>
    <xf numFmtId="0" fontId="7" fillId="71" borderId="324" xfId="2" applyFont="1" applyFill="1" applyBorder="1" applyAlignment="1" applyProtection="1">
      <alignment horizontal="center" vertical="center"/>
      <protection locked="0"/>
    </xf>
    <xf numFmtId="0" fontId="7" fillId="71" borderId="320" xfId="2" applyFont="1" applyFill="1" applyBorder="1" applyAlignment="1" applyProtection="1">
      <alignment horizontal="center" vertical="center"/>
      <protection locked="0"/>
    </xf>
    <xf numFmtId="0" fontId="129" fillId="71" borderId="88" xfId="0" applyFont="1" applyFill="1" applyBorder="1" applyAlignment="1">
      <alignment horizontal="center" wrapText="1"/>
    </xf>
    <xf numFmtId="0" fontId="129" fillId="71" borderId="227" xfId="0" applyFont="1" applyFill="1" applyBorder="1" applyAlignment="1">
      <alignment horizontal="center" wrapText="1"/>
    </xf>
    <xf numFmtId="0" fontId="4" fillId="0" borderId="1" xfId="2" applyFont="1" applyBorder="1" applyAlignment="1" applyProtection="1">
      <alignment horizontal="left"/>
      <protection locked="0"/>
    </xf>
    <xf numFmtId="0" fontId="4" fillId="0" borderId="2" xfId="2" applyFont="1" applyBorder="1" applyAlignment="1" applyProtection="1">
      <alignment horizontal="left"/>
      <protection locked="0"/>
    </xf>
    <xf numFmtId="0" fontId="4" fillId="0" borderId="353" xfId="2" applyFont="1" applyBorder="1" applyAlignment="1" applyProtection="1">
      <alignment horizontal="left"/>
      <protection locked="0"/>
    </xf>
    <xf numFmtId="0" fontId="6" fillId="0" borderId="1" xfId="2" applyFont="1" applyBorder="1" applyAlignment="1" applyProtection="1">
      <alignment horizontal="left"/>
      <protection locked="0"/>
    </xf>
    <xf numFmtId="0" fontId="66" fillId="0" borderId="276" xfId="2" applyFont="1" applyBorder="1" applyAlignment="1" applyProtection="1">
      <alignment horizontal="left"/>
      <protection locked="0"/>
    </xf>
    <xf numFmtId="0" fontId="66" fillId="0" borderId="353" xfId="2" applyFont="1" applyBorder="1" applyAlignment="1" applyProtection="1">
      <alignment horizontal="left"/>
      <protection locked="0"/>
    </xf>
    <xf numFmtId="0" fontId="6" fillId="0" borderId="4" xfId="2" applyFont="1" applyBorder="1" applyAlignment="1" applyProtection="1">
      <alignment horizontal="left"/>
      <protection locked="0"/>
    </xf>
    <xf numFmtId="0" fontId="6" fillId="0" borderId="0" xfId="2" applyFont="1" applyAlignment="1" applyProtection="1">
      <alignment horizontal="left"/>
      <protection locked="0"/>
    </xf>
    <xf numFmtId="0" fontId="7" fillId="2" borderId="324" xfId="2" applyFont="1" applyFill="1" applyBorder="1" applyAlignment="1" applyProtection="1">
      <alignment horizontal="center" vertical="center"/>
      <protection locked="0"/>
    </xf>
    <xf numFmtId="0" fontId="7" fillId="3" borderId="83" xfId="0" applyFont="1" applyFill="1" applyBorder="1" applyAlignment="1" applyProtection="1">
      <alignment horizontal="center" vertical="center" wrapText="1"/>
      <protection locked="0"/>
    </xf>
    <xf numFmtId="0" fontId="9" fillId="4" borderId="56" xfId="2" applyFont="1" applyFill="1" applyBorder="1" applyAlignment="1" applyProtection="1">
      <alignment horizontal="left" textRotation="90" wrapText="1"/>
      <protection locked="0"/>
    </xf>
    <xf numFmtId="0" fontId="9" fillId="4" borderId="95" xfId="2" applyFont="1" applyFill="1" applyBorder="1" applyAlignment="1" applyProtection="1">
      <alignment horizontal="left" textRotation="90" wrapText="1"/>
      <protection locked="0"/>
    </xf>
    <xf numFmtId="0" fontId="9" fillId="4" borderId="59" xfId="2" applyFont="1" applyFill="1" applyBorder="1" applyAlignment="1" applyProtection="1">
      <alignment horizontal="center" textRotation="90" wrapText="1"/>
      <protection locked="0"/>
    </xf>
    <xf numFmtId="0" fontId="9" fillId="4" borderId="111" xfId="2" applyFont="1" applyFill="1" applyBorder="1" applyAlignment="1" applyProtection="1">
      <alignment horizontal="center" textRotation="90" wrapText="1"/>
      <protection locked="0"/>
    </xf>
    <xf numFmtId="0" fontId="9" fillId="4" borderId="59" xfId="2" applyFont="1" applyFill="1" applyBorder="1" applyAlignment="1" applyProtection="1">
      <alignment horizontal="center"/>
      <protection locked="0"/>
    </xf>
    <xf numFmtId="0" fontId="9" fillId="4" borderId="111" xfId="2" applyFont="1" applyFill="1" applyBorder="1" applyAlignment="1" applyProtection="1">
      <alignment horizontal="center"/>
      <protection locked="0"/>
    </xf>
    <xf numFmtId="0" fontId="9" fillId="3" borderId="90" xfId="0" applyFont="1" applyFill="1" applyBorder="1" applyAlignment="1" applyProtection="1">
      <alignment horizontal="center" wrapText="1"/>
      <protection locked="0"/>
    </xf>
    <xf numFmtId="0" fontId="9" fillId="3" borderId="92" xfId="0" applyFont="1" applyFill="1" applyBorder="1" applyAlignment="1" applyProtection="1">
      <alignment horizontal="center" wrapText="1"/>
      <protection locked="0"/>
    </xf>
    <xf numFmtId="0" fontId="9" fillId="4" borderId="58" xfId="2" applyFont="1" applyFill="1" applyBorder="1" applyAlignment="1" applyProtection="1">
      <alignment horizontal="center"/>
      <protection locked="0"/>
    </xf>
    <xf numFmtId="0" fontId="9" fillId="4" borderId="96" xfId="2" applyFont="1" applyFill="1" applyBorder="1" applyAlignment="1" applyProtection="1">
      <alignment horizontal="center"/>
      <protection locked="0"/>
    </xf>
    <xf numFmtId="0" fontId="143" fillId="56" borderId="352" xfId="2" applyFont="1" applyFill="1" applyBorder="1" applyAlignment="1" applyProtection="1">
      <alignment horizontal="left" vertical="center"/>
      <protection locked="0"/>
    </xf>
    <xf numFmtId="0" fontId="143" fillId="56" borderId="353" xfId="2" applyFont="1" applyFill="1" applyBorder="1" applyAlignment="1" applyProtection="1">
      <alignment horizontal="left" vertical="center"/>
      <protection locked="0"/>
    </xf>
    <xf numFmtId="167" fontId="141" fillId="71" borderId="369" xfId="3" applyNumberFormat="1" applyFont="1" applyFill="1" applyBorder="1" applyAlignment="1" applyProtection="1">
      <alignment horizontal="center" vertical="center"/>
      <protection locked="0"/>
    </xf>
    <xf numFmtId="167" fontId="141" fillId="0" borderId="369" xfId="3" applyNumberFormat="1" applyFont="1" applyFill="1" applyBorder="1" applyAlignment="1" applyProtection="1">
      <alignment horizontal="center" vertical="center"/>
      <protection locked="0"/>
    </xf>
    <xf numFmtId="0" fontId="9" fillId="3" borderId="91" xfId="0" applyFont="1" applyFill="1" applyBorder="1" applyAlignment="1" applyProtection="1">
      <alignment horizontal="center" wrapText="1"/>
      <protection locked="0"/>
    </xf>
    <xf numFmtId="0" fontId="9" fillId="71" borderId="54" xfId="2" applyFont="1" applyFill="1" applyBorder="1" applyAlignment="1" applyProtection="1">
      <alignment horizontal="center" wrapText="1"/>
      <protection locked="0"/>
    </xf>
    <xf numFmtId="0" fontId="9" fillId="71" borderId="86" xfId="2" applyFont="1" applyFill="1" applyBorder="1" applyAlignment="1" applyProtection="1">
      <alignment horizontal="center" wrapText="1"/>
      <protection locked="0"/>
    </xf>
    <xf numFmtId="0" fontId="9" fillId="71" borderId="321" xfId="2" applyFont="1" applyFill="1" applyBorder="1" applyAlignment="1" applyProtection="1">
      <alignment horizontal="center" wrapText="1"/>
      <protection locked="0"/>
    </xf>
    <xf numFmtId="0" fontId="9" fillId="71" borderId="320" xfId="2" applyFont="1" applyFill="1" applyBorder="1" applyAlignment="1" applyProtection="1">
      <alignment horizontal="center" wrapText="1"/>
      <protection locked="0"/>
    </xf>
    <xf numFmtId="0" fontId="9" fillId="71" borderId="88" xfId="2" applyFont="1" applyFill="1" applyBorder="1" applyAlignment="1" applyProtection="1">
      <alignment horizontal="center" wrapText="1"/>
      <protection locked="0"/>
    </xf>
    <xf numFmtId="0" fontId="9" fillId="71" borderId="89" xfId="2" applyFont="1" applyFill="1" applyBorder="1" applyAlignment="1" applyProtection="1">
      <alignment horizontal="center" wrapText="1"/>
      <protection locked="0"/>
    </xf>
    <xf numFmtId="0" fontId="9" fillId="3" borderId="291" xfId="0" applyFont="1" applyFill="1" applyBorder="1" applyAlignment="1" applyProtection="1">
      <alignment horizontal="center" wrapText="1"/>
      <protection locked="0"/>
    </xf>
    <xf numFmtId="0" fontId="12" fillId="72" borderId="353" xfId="2" applyFont="1" applyFill="1" applyBorder="1" applyAlignment="1" applyProtection="1">
      <alignment horizontal="center" vertical="center"/>
      <protection locked="0"/>
    </xf>
    <xf numFmtId="0" fontId="24" fillId="0" borderId="1" xfId="2" applyFont="1" applyBorder="1" applyAlignment="1" applyProtection="1">
      <alignment horizontal="left"/>
      <protection locked="0"/>
    </xf>
    <xf numFmtId="0" fontId="24" fillId="0" borderId="2" xfId="2" applyFont="1" applyBorder="1" applyAlignment="1" applyProtection="1">
      <alignment horizontal="left"/>
      <protection locked="0"/>
    </xf>
    <xf numFmtId="0" fontId="25" fillId="0" borderId="1" xfId="2" applyFont="1" applyBorder="1" applyAlignment="1" applyProtection="1">
      <alignment horizontal="left"/>
      <protection locked="0"/>
    </xf>
    <xf numFmtId="0" fontId="24" fillId="0" borderId="276" xfId="2" applyFont="1" applyBorder="1" applyAlignment="1" applyProtection="1">
      <alignment horizontal="left"/>
      <protection locked="0"/>
    </xf>
    <xf numFmtId="0" fontId="24" fillId="0" borderId="277" xfId="2" applyFont="1" applyBorder="1" applyAlignment="1" applyProtection="1">
      <alignment horizontal="left"/>
      <protection locked="0"/>
    </xf>
    <xf numFmtId="0" fontId="25" fillId="0" borderId="4" xfId="2" applyFont="1" applyBorder="1" applyAlignment="1" applyProtection="1">
      <alignment horizontal="left" vertical="center"/>
      <protection locked="0"/>
    </xf>
    <xf numFmtId="0" fontId="25" fillId="0" borderId="0" xfId="2" applyFont="1" applyAlignment="1" applyProtection="1">
      <alignment horizontal="left" vertical="center"/>
      <protection locked="0"/>
    </xf>
    <xf numFmtId="0" fontId="25" fillId="0" borderId="315" xfId="2" applyFont="1" applyBorder="1" applyAlignment="1" applyProtection="1">
      <alignment horizontal="left" vertical="center"/>
      <protection locked="0"/>
    </xf>
    <xf numFmtId="0" fontId="7" fillId="2" borderId="76" xfId="2" applyFont="1" applyFill="1" applyBorder="1" applyAlignment="1" applyProtection="1">
      <alignment horizontal="left" vertical="center"/>
      <protection locked="0"/>
    </xf>
    <xf numFmtId="0" fontId="7" fillId="2" borderId="116" xfId="2" applyFont="1" applyFill="1" applyBorder="1" applyAlignment="1" applyProtection="1">
      <alignment horizontal="left" vertical="center"/>
      <protection locked="0"/>
    </xf>
    <xf numFmtId="0" fontId="27" fillId="2" borderId="129" xfId="2" applyFont="1" applyFill="1" applyBorder="1" applyAlignment="1" applyProtection="1">
      <alignment horizontal="left" vertical="center" wrapText="1"/>
      <protection locked="0"/>
    </xf>
    <xf numFmtId="0" fontId="27" fillId="2" borderId="135" xfId="2" applyFont="1" applyFill="1" applyBorder="1" applyAlignment="1" applyProtection="1">
      <alignment horizontal="left" vertical="center" wrapText="1"/>
      <protection locked="0"/>
    </xf>
    <xf numFmtId="0" fontId="27" fillId="2" borderId="345" xfId="2" applyFont="1" applyFill="1" applyBorder="1" applyAlignment="1" applyProtection="1">
      <alignment horizontal="left" vertical="center" wrapText="1"/>
      <protection locked="0"/>
    </xf>
    <xf numFmtId="0" fontId="4" fillId="2" borderId="80" xfId="2" applyFont="1" applyFill="1" applyBorder="1" applyAlignment="1" applyProtection="1">
      <alignment horizontal="center"/>
      <protection locked="0"/>
    </xf>
    <xf numFmtId="0" fontId="4" fillId="2" borderId="133" xfId="2" applyFont="1" applyFill="1" applyBorder="1" applyAlignment="1" applyProtection="1">
      <alignment horizontal="center"/>
      <protection locked="0"/>
    </xf>
    <xf numFmtId="0" fontId="4" fillId="71" borderId="130" xfId="2" applyFont="1" applyFill="1" applyBorder="1" applyAlignment="1" applyProtection="1">
      <alignment horizontal="center"/>
      <protection locked="0"/>
    </xf>
    <xf numFmtId="0" fontId="4" fillId="71" borderId="80" xfId="2" applyFont="1" applyFill="1" applyBorder="1" applyAlignment="1" applyProtection="1">
      <alignment horizontal="center"/>
      <protection locked="0"/>
    </xf>
    <xf numFmtId="0" fontId="4" fillId="71" borderId="79" xfId="2" applyFont="1" applyFill="1" applyBorder="1" applyAlignment="1" applyProtection="1">
      <alignment horizontal="center"/>
      <protection locked="0"/>
    </xf>
    <xf numFmtId="0" fontId="4" fillId="71" borderId="205" xfId="2" applyFont="1" applyFill="1" applyBorder="1" applyAlignment="1" applyProtection="1">
      <alignment horizontal="center"/>
      <protection locked="0"/>
    </xf>
    <xf numFmtId="0" fontId="9" fillId="71" borderId="319" xfId="2" applyFont="1" applyFill="1" applyBorder="1" applyAlignment="1" applyProtection="1">
      <alignment horizontal="center" wrapText="1"/>
      <protection locked="0"/>
    </xf>
    <xf numFmtId="0" fontId="9" fillId="71" borderId="324" xfId="2" applyFont="1" applyFill="1" applyBorder="1" applyAlignment="1" applyProtection="1">
      <alignment horizontal="center" wrapText="1"/>
      <protection locked="0"/>
    </xf>
    <xf numFmtId="0" fontId="4" fillId="71" borderId="0" xfId="2" applyFont="1" applyFill="1" applyAlignment="1" applyProtection="1">
      <alignment horizontal="center"/>
      <protection locked="0"/>
    </xf>
    <xf numFmtId="0" fontId="4" fillId="2" borderId="0" xfId="2" applyFont="1" applyFill="1" applyAlignment="1" applyProtection="1">
      <alignment horizontal="center"/>
      <protection locked="0"/>
    </xf>
    <xf numFmtId="0" fontId="9" fillId="71" borderId="125" xfId="2" applyFont="1" applyFill="1" applyBorder="1" applyAlignment="1" applyProtection="1">
      <alignment horizontal="center" wrapText="1"/>
      <protection locked="0"/>
    </xf>
    <xf numFmtId="0" fontId="9" fillId="71" borderId="127" xfId="2" applyFont="1" applyFill="1" applyBorder="1" applyAlignment="1" applyProtection="1">
      <alignment horizontal="center" wrapText="1"/>
      <protection locked="0"/>
    </xf>
    <xf numFmtId="0" fontId="9" fillId="5" borderId="59" xfId="2" applyFont="1" applyFill="1" applyBorder="1" applyAlignment="1" applyProtection="1">
      <alignment horizontal="center" wrapText="1"/>
      <protection locked="0"/>
    </xf>
    <xf numFmtId="0" fontId="9" fillId="5" borderId="57" xfId="2" applyFont="1" applyFill="1" applyBorder="1" applyAlignment="1" applyProtection="1">
      <alignment horizontal="center" wrapText="1"/>
      <protection locked="0"/>
    </xf>
    <xf numFmtId="0" fontId="4" fillId="2" borderId="63" xfId="2" applyFont="1" applyFill="1" applyBorder="1" applyAlignment="1" applyProtection="1">
      <alignment horizontal="center" vertical="center"/>
      <protection locked="0"/>
    </xf>
    <xf numFmtId="0" fontId="4" fillId="2" borderId="145" xfId="2" applyFont="1" applyFill="1" applyBorder="1" applyAlignment="1" applyProtection="1">
      <alignment horizontal="center" vertical="center"/>
      <protection locked="0"/>
    </xf>
    <xf numFmtId="0" fontId="4" fillId="2" borderId="66" xfId="2" applyFont="1" applyFill="1" applyBorder="1" applyAlignment="1" applyProtection="1">
      <alignment horizontal="center" vertical="center"/>
      <protection locked="0"/>
    </xf>
    <xf numFmtId="0" fontId="4" fillId="2" borderId="146" xfId="2" applyFont="1" applyFill="1" applyBorder="1" applyAlignment="1" applyProtection="1">
      <alignment horizontal="center" vertical="center"/>
      <protection locked="0"/>
    </xf>
    <xf numFmtId="0" fontId="4" fillId="2" borderId="67" xfId="2" applyFont="1" applyFill="1" applyBorder="1" applyAlignment="1" applyProtection="1">
      <alignment horizontal="center" vertical="center"/>
      <protection locked="0"/>
    </xf>
    <xf numFmtId="0" fontId="4" fillId="3" borderId="10" xfId="0" applyFont="1" applyFill="1" applyBorder="1" applyAlignment="1" applyProtection="1">
      <alignment horizontal="center" vertical="center" wrapText="1"/>
      <protection locked="0"/>
    </xf>
    <xf numFmtId="0" fontId="4" fillId="3" borderId="13" xfId="0" applyFont="1" applyFill="1" applyBorder="1" applyAlignment="1" applyProtection="1">
      <alignment horizontal="center" vertical="center" wrapText="1"/>
      <protection locked="0"/>
    </xf>
    <xf numFmtId="0" fontId="4" fillId="4" borderId="15" xfId="2" applyFont="1" applyFill="1" applyBorder="1" applyAlignment="1" applyProtection="1">
      <alignment horizontal="center" wrapText="1"/>
      <protection locked="0"/>
    </xf>
    <xf numFmtId="0" fontId="4" fillId="4" borderId="16" xfId="2" applyFont="1" applyFill="1" applyBorder="1" applyAlignment="1" applyProtection="1">
      <alignment horizontal="center" wrapText="1"/>
      <protection locked="0"/>
    </xf>
    <xf numFmtId="0" fontId="4" fillId="4" borderId="332" xfId="2" applyFont="1" applyFill="1" applyBorder="1" applyAlignment="1" applyProtection="1">
      <alignment horizontal="center" wrapText="1"/>
      <protection locked="0"/>
    </xf>
    <xf numFmtId="0" fontId="4" fillId="4" borderId="333" xfId="2" applyFont="1" applyFill="1" applyBorder="1" applyAlignment="1" applyProtection="1">
      <alignment horizontal="center" wrapText="1"/>
      <protection locked="0"/>
    </xf>
    <xf numFmtId="0" fontId="4" fillId="4" borderId="331" xfId="2" applyFont="1" applyFill="1" applyBorder="1" applyAlignment="1" applyProtection="1">
      <alignment horizontal="center" wrapText="1"/>
      <protection locked="0"/>
    </xf>
    <xf numFmtId="0" fontId="4" fillId="4" borderId="335" xfId="2" applyFont="1" applyFill="1" applyBorder="1" applyAlignment="1" applyProtection="1">
      <alignment horizontal="center" wrapText="1"/>
      <protection locked="0"/>
    </xf>
    <xf numFmtId="0" fontId="4" fillId="3" borderId="77" xfId="2" applyFont="1" applyFill="1" applyBorder="1" applyAlignment="1" applyProtection="1">
      <alignment horizontal="center" wrapText="1"/>
      <protection locked="0"/>
    </xf>
    <xf numFmtId="0" fontId="4" fillId="3" borderId="147" xfId="2" applyFont="1" applyFill="1" applyBorder="1" applyAlignment="1" applyProtection="1">
      <alignment horizontal="center" wrapText="1"/>
      <protection locked="0"/>
    </xf>
    <xf numFmtId="0" fontId="9" fillId="3" borderId="158" xfId="0" applyFont="1" applyFill="1" applyBorder="1" applyAlignment="1" applyProtection="1">
      <alignment horizontal="center" wrapText="1"/>
      <protection locked="0"/>
    </xf>
    <xf numFmtId="0" fontId="9" fillId="3" borderId="159" xfId="0" applyFont="1" applyFill="1" applyBorder="1" applyAlignment="1" applyProtection="1">
      <alignment horizontal="center" wrapText="1"/>
      <protection locked="0"/>
    </xf>
    <xf numFmtId="0" fontId="7" fillId="2" borderId="129" xfId="2" applyFont="1" applyFill="1" applyBorder="1" applyAlignment="1" applyProtection="1">
      <alignment horizontal="center" vertical="center"/>
      <protection locked="0"/>
    </xf>
    <xf numFmtId="0" fontId="7" fillId="2" borderId="157" xfId="2" applyFont="1" applyFill="1" applyBorder="1" applyAlignment="1" applyProtection="1">
      <alignment horizontal="center" vertical="center"/>
      <protection locked="0"/>
    </xf>
    <xf numFmtId="0" fontId="7" fillId="2" borderId="75" xfId="2" applyFont="1" applyFill="1" applyBorder="1" applyAlignment="1" applyProtection="1">
      <alignment horizontal="center" vertical="center"/>
      <protection locked="0"/>
    </xf>
    <xf numFmtId="0" fontId="7" fillId="2" borderId="76" xfId="2" applyFont="1" applyFill="1" applyBorder="1" applyAlignment="1" applyProtection="1">
      <alignment horizontal="center" vertical="center"/>
      <protection locked="0"/>
    </xf>
    <xf numFmtId="0" fontId="7" fillId="2" borderId="77" xfId="2" applyFont="1" applyFill="1" applyBorder="1" applyAlignment="1" applyProtection="1">
      <alignment horizontal="center" vertical="center"/>
      <protection locked="0"/>
    </xf>
    <xf numFmtId="0" fontId="4" fillId="2" borderId="78" xfId="2" applyFont="1" applyFill="1" applyBorder="1" applyAlignment="1" applyProtection="1">
      <alignment horizontal="right" vertical="center"/>
      <protection locked="0"/>
    </xf>
    <xf numFmtId="0" fontId="4" fillId="2" borderId="79" xfId="2" applyFont="1" applyFill="1" applyBorder="1" applyAlignment="1" applyProtection="1">
      <alignment horizontal="right" vertical="center"/>
      <protection locked="0"/>
    </xf>
    <xf numFmtId="0" fontId="4" fillId="2" borderId="81" xfId="2" applyFont="1" applyFill="1" applyBorder="1" applyAlignment="1" applyProtection="1">
      <alignment horizontal="right" vertical="center"/>
      <protection locked="0"/>
    </xf>
    <xf numFmtId="0" fontId="7" fillId="2" borderId="82" xfId="2" applyFont="1" applyFill="1" applyBorder="1" applyAlignment="1" applyProtection="1">
      <alignment horizontal="center" vertical="center"/>
      <protection locked="0"/>
    </xf>
    <xf numFmtId="0" fontId="7" fillId="3" borderId="288" xfId="0" applyFont="1" applyFill="1" applyBorder="1" applyAlignment="1" applyProtection="1">
      <alignment horizontal="center" vertical="center"/>
      <protection locked="0"/>
    </xf>
    <xf numFmtId="0" fontId="7" fillId="3" borderId="156" xfId="0" applyFont="1" applyFill="1" applyBorder="1" applyAlignment="1" applyProtection="1">
      <alignment horizontal="center" vertical="center"/>
      <protection locked="0"/>
    </xf>
    <xf numFmtId="0" fontId="9" fillId="5" borderId="38" xfId="2" applyFont="1" applyFill="1" applyBorder="1" applyAlignment="1" applyProtection="1">
      <alignment horizontal="center" wrapText="1"/>
      <protection locked="0"/>
    </xf>
    <xf numFmtId="0" fontId="9" fillId="5" borderId="39" xfId="2" applyFont="1" applyFill="1" applyBorder="1" applyAlignment="1" applyProtection="1">
      <alignment horizontal="center" wrapText="1"/>
      <protection locked="0"/>
    </xf>
    <xf numFmtId="0" fontId="9" fillId="2" borderId="38" xfId="2" applyFont="1" applyFill="1" applyBorder="1" applyAlignment="1" applyProtection="1">
      <alignment horizontal="center" wrapText="1"/>
      <protection locked="0"/>
    </xf>
    <xf numFmtId="0" fontId="9" fillId="2" borderId="39" xfId="2" applyFont="1" applyFill="1" applyBorder="1" applyAlignment="1" applyProtection="1">
      <alignment horizontal="center" wrapText="1"/>
      <protection locked="0"/>
    </xf>
    <xf numFmtId="0" fontId="9" fillId="61" borderId="88" xfId="2" applyFont="1" applyFill="1" applyBorder="1" applyAlignment="1" applyProtection="1">
      <alignment horizontal="center" wrapText="1"/>
      <protection locked="0"/>
    </xf>
    <xf numFmtId="0" fontId="9" fillId="61" borderId="89" xfId="2" applyFont="1" applyFill="1" applyBorder="1" applyAlignment="1" applyProtection="1">
      <alignment horizontal="center" wrapText="1"/>
      <protection locked="0"/>
    </xf>
    <xf numFmtId="0" fontId="7" fillId="2" borderId="0" xfId="2" applyFont="1" applyFill="1" applyAlignment="1" applyProtection="1">
      <alignment horizontal="center" vertical="center"/>
      <protection locked="0"/>
    </xf>
    <xf numFmtId="0" fontId="7" fillId="2" borderId="315" xfId="2" applyFont="1" applyFill="1" applyBorder="1" applyAlignment="1" applyProtection="1">
      <alignment horizontal="center" vertical="center"/>
      <protection locked="0"/>
    </xf>
    <xf numFmtId="0" fontId="129" fillId="66" borderId="88" xfId="0" applyFont="1" applyFill="1" applyBorder="1" applyAlignment="1">
      <alignment horizontal="center" wrapText="1"/>
    </xf>
    <xf numFmtId="0" fontId="129" fillId="66" borderId="227" xfId="0" applyFont="1" applyFill="1" applyBorder="1" applyAlignment="1">
      <alignment horizontal="center" wrapText="1"/>
    </xf>
    <xf numFmtId="0" fontId="7" fillId="2" borderId="12" xfId="2" applyFont="1" applyFill="1" applyBorder="1" applyAlignment="1" applyProtection="1">
      <alignment horizontal="left" vertical="center"/>
      <protection locked="0"/>
    </xf>
    <xf numFmtId="0" fontId="7" fillId="2" borderId="10" xfId="2" applyFont="1" applyFill="1" applyBorder="1" applyAlignment="1" applyProtection="1">
      <alignment horizontal="left" vertical="center"/>
      <protection locked="0"/>
    </xf>
    <xf numFmtId="0" fontId="7" fillId="2" borderId="13" xfId="2" applyFont="1" applyFill="1" applyBorder="1" applyAlignment="1" applyProtection="1">
      <alignment horizontal="left" vertical="center"/>
      <protection locked="0"/>
    </xf>
    <xf numFmtId="0" fontId="9" fillId="56" borderId="259" xfId="2" applyFont="1" applyFill="1" applyBorder="1" applyAlignment="1" applyProtection="1">
      <alignment horizontal="center"/>
      <protection locked="0"/>
    </xf>
    <xf numFmtId="0" fontId="9" fillId="56" borderId="260" xfId="2" applyFont="1" applyFill="1" applyBorder="1" applyAlignment="1" applyProtection="1">
      <alignment horizontal="center"/>
      <protection locked="0"/>
    </xf>
    <xf numFmtId="0" fontId="9" fillId="2" borderId="259" xfId="2" applyFont="1" applyFill="1" applyBorder="1" applyAlignment="1" applyProtection="1">
      <alignment horizontal="center"/>
      <protection locked="0"/>
    </xf>
    <xf numFmtId="0" fontId="9" fillId="2" borderId="260" xfId="2" applyFont="1" applyFill="1" applyBorder="1" applyAlignment="1" applyProtection="1">
      <alignment horizontal="center"/>
      <protection locked="0"/>
    </xf>
    <xf numFmtId="0" fontId="9" fillId="2" borderId="155" xfId="2" applyFont="1" applyFill="1" applyBorder="1" applyAlignment="1" applyProtection="1">
      <alignment horizontal="center"/>
      <protection locked="0"/>
    </xf>
    <xf numFmtId="0" fontId="9" fillId="25" borderId="178" xfId="2" applyFont="1" applyFill="1" applyBorder="1" applyAlignment="1" applyProtection="1">
      <alignment horizontal="center" wrapText="1"/>
      <protection locked="0"/>
    </xf>
    <xf numFmtId="0" fontId="9" fillId="25" borderId="179" xfId="2" applyFont="1" applyFill="1" applyBorder="1" applyAlignment="1" applyProtection="1">
      <alignment horizontal="center" wrapText="1"/>
      <protection locked="0"/>
    </xf>
    <xf numFmtId="0" fontId="9" fillId="38" borderId="178" xfId="2" applyFont="1" applyFill="1" applyBorder="1" applyAlignment="1" applyProtection="1">
      <alignment horizontal="center" wrapText="1"/>
      <protection locked="0"/>
    </xf>
    <xf numFmtId="0" fontId="9" fillId="38" borderId="179" xfId="2" applyFont="1" applyFill="1" applyBorder="1" applyAlignment="1" applyProtection="1">
      <alignment horizontal="center" wrapText="1"/>
      <protection locked="0"/>
    </xf>
    <xf numFmtId="0" fontId="9" fillId="39" borderId="178" xfId="2" applyFont="1" applyFill="1" applyBorder="1" applyAlignment="1" applyProtection="1">
      <alignment horizontal="center" wrapText="1"/>
      <protection locked="0"/>
    </xf>
    <xf numFmtId="0" fontId="9" fillId="39" borderId="179" xfId="2" applyFont="1" applyFill="1" applyBorder="1" applyAlignment="1" applyProtection="1">
      <alignment horizontal="center" wrapText="1"/>
      <protection locked="0"/>
    </xf>
    <xf numFmtId="0" fontId="9" fillId="4" borderId="178" xfId="2" applyFont="1" applyFill="1" applyBorder="1" applyAlignment="1" applyProtection="1">
      <alignment horizontal="center" wrapText="1"/>
      <protection locked="0"/>
    </xf>
    <xf numFmtId="0" fontId="9" fillId="4" borderId="275" xfId="2" applyFont="1" applyFill="1" applyBorder="1" applyAlignment="1" applyProtection="1">
      <alignment horizontal="center" wrapText="1"/>
      <protection locked="0"/>
    </xf>
    <xf numFmtId="0" fontId="9" fillId="56" borderId="125" xfId="2" applyFont="1" applyFill="1" applyBorder="1" applyAlignment="1" applyProtection="1">
      <alignment horizontal="center"/>
      <protection locked="0"/>
    </xf>
    <xf numFmtId="0" fontId="9" fillId="56" borderId="189" xfId="2" applyFont="1" applyFill="1" applyBorder="1" applyAlignment="1" applyProtection="1">
      <alignment horizontal="center"/>
      <protection locked="0"/>
    </xf>
    <xf numFmtId="0" fontId="7" fillId="2" borderId="259" xfId="2" applyFont="1" applyFill="1" applyBorder="1" applyAlignment="1" applyProtection="1">
      <alignment horizontal="center" vertical="center"/>
      <protection locked="0"/>
    </xf>
    <xf numFmtId="0" fontId="7" fillId="2" borderId="154" xfId="2" applyFont="1" applyFill="1" applyBorder="1" applyAlignment="1" applyProtection="1">
      <alignment horizontal="center" vertical="center"/>
      <protection locked="0"/>
    </xf>
    <xf numFmtId="0" fontId="7" fillId="2" borderId="155" xfId="2" applyFont="1" applyFill="1" applyBorder="1" applyAlignment="1" applyProtection="1">
      <alignment horizontal="center" vertical="center"/>
      <protection locked="0"/>
    </xf>
    <xf numFmtId="0" fontId="7" fillId="3" borderId="34" xfId="2" applyFont="1" applyFill="1" applyBorder="1" applyAlignment="1" applyProtection="1">
      <alignment horizontal="center" vertical="center"/>
      <protection locked="0"/>
    </xf>
    <xf numFmtId="0" fontId="7" fillId="3" borderId="35" xfId="2" applyFont="1" applyFill="1" applyBorder="1" applyAlignment="1" applyProtection="1">
      <alignment horizontal="center" vertical="center"/>
      <protection locked="0"/>
    </xf>
    <xf numFmtId="0" fontId="9" fillId="4" borderId="179" xfId="2" applyFont="1" applyFill="1" applyBorder="1" applyAlignment="1" applyProtection="1">
      <alignment horizontal="center" wrapText="1"/>
      <protection locked="0"/>
    </xf>
    <xf numFmtId="0" fontId="9" fillId="4" borderId="171" xfId="2" applyFont="1" applyFill="1" applyBorder="1" applyAlignment="1" applyProtection="1">
      <alignment horizontal="center" wrapText="1"/>
      <protection locked="0"/>
    </xf>
    <xf numFmtId="0" fontId="9" fillId="4" borderId="172" xfId="2" applyFont="1" applyFill="1" applyBorder="1" applyAlignment="1" applyProtection="1">
      <alignment horizontal="center" wrapText="1"/>
      <protection locked="0"/>
    </xf>
    <xf numFmtId="0" fontId="9" fillId="3" borderId="274" xfId="2" applyFont="1" applyFill="1" applyBorder="1" applyAlignment="1" applyProtection="1">
      <alignment horizontal="center" wrapText="1"/>
      <protection locked="0"/>
    </xf>
    <xf numFmtId="0" fontId="9" fillId="3" borderId="275" xfId="2" applyFont="1" applyFill="1" applyBorder="1" applyAlignment="1" applyProtection="1">
      <alignment horizontal="center" wrapText="1"/>
      <protection locked="0"/>
    </xf>
    <xf numFmtId="166" fontId="38" fillId="10" borderId="371" xfId="0" applyNumberFormat="1" applyFont="1" applyFill="1" applyBorder="1" applyAlignment="1" applyProtection="1">
      <alignment horizontal="center" vertical="center"/>
      <protection locked="0"/>
    </xf>
    <xf numFmtId="166" fontId="38" fillId="10" borderId="370" xfId="0" applyNumberFormat="1" applyFont="1" applyFill="1" applyBorder="1" applyAlignment="1" applyProtection="1">
      <alignment horizontal="center" vertical="center"/>
      <protection locked="0"/>
    </xf>
    <xf numFmtId="0" fontId="9" fillId="3" borderId="293" xfId="0" applyFont="1" applyFill="1" applyBorder="1" applyAlignment="1" applyProtection="1">
      <alignment horizontal="center" wrapText="1"/>
      <protection locked="0"/>
    </xf>
    <xf numFmtId="0" fontId="9" fillId="3" borderId="294" xfId="0" applyFont="1" applyFill="1" applyBorder="1" applyAlignment="1" applyProtection="1">
      <alignment horizontal="center" wrapText="1"/>
      <protection locked="0"/>
    </xf>
    <xf numFmtId="166" fontId="4" fillId="14" borderId="31" xfId="0" applyNumberFormat="1" applyFont="1" applyFill="1" applyBorder="1" applyAlignment="1" applyProtection="1">
      <alignment horizontal="center" vertical="center" wrapText="1"/>
      <protection locked="0"/>
    </xf>
    <xf numFmtId="166" fontId="4" fillId="14" borderId="338" xfId="0" applyNumberFormat="1" applyFont="1" applyFill="1" applyBorder="1" applyAlignment="1" applyProtection="1">
      <alignment horizontal="center" vertical="center" wrapText="1"/>
      <protection locked="0"/>
    </xf>
    <xf numFmtId="166" fontId="14" fillId="6" borderId="456" xfId="3" applyNumberFormat="1" applyFont="1" applyFill="1" applyBorder="1" applyAlignment="1" applyProtection="1">
      <alignment horizontal="center" vertical="center"/>
      <protection locked="0"/>
    </xf>
    <xf numFmtId="0" fontId="7" fillId="2" borderId="129" xfId="2" applyFont="1" applyFill="1" applyBorder="1" applyAlignment="1" applyProtection="1">
      <alignment horizontal="center" vertical="center" wrapText="1"/>
      <protection locked="0"/>
    </xf>
    <xf numFmtId="0" fontId="7" fillId="2" borderId="355" xfId="2" applyFont="1" applyFill="1" applyBorder="1" applyAlignment="1" applyProtection="1">
      <alignment horizontal="center" vertical="center" wrapText="1"/>
      <protection locked="0"/>
    </xf>
    <xf numFmtId="0" fontId="7" fillId="2" borderId="78" xfId="2" applyFont="1" applyFill="1" applyBorder="1" applyAlignment="1" applyProtection="1">
      <alignment horizontal="center" vertical="center"/>
      <protection locked="0"/>
    </xf>
    <xf numFmtId="0" fontId="7" fillId="2" borderId="79" xfId="2" applyFont="1" applyFill="1" applyBorder="1" applyAlignment="1" applyProtection="1">
      <alignment horizontal="center" vertical="center"/>
      <protection locked="0"/>
    </xf>
    <xf numFmtId="0" fontId="7" fillId="2" borderId="81" xfId="2" applyFont="1" applyFill="1" applyBorder="1" applyAlignment="1" applyProtection="1">
      <alignment horizontal="center" vertical="center"/>
      <protection locked="0"/>
    </xf>
    <xf numFmtId="0" fontId="7" fillId="3" borderId="379" xfId="0" applyFont="1" applyFill="1" applyBorder="1" applyAlignment="1" applyProtection="1">
      <alignment horizontal="center" vertical="center"/>
      <protection locked="0"/>
    </xf>
    <xf numFmtId="0" fontId="9" fillId="5" borderId="443" xfId="2" applyFont="1" applyFill="1" applyBorder="1" applyAlignment="1" applyProtection="1">
      <alignment horizontal="center" wrapText="1"/>
      <protection locked="0"/>
    </xf>
    <xf numFmtId="0" fontId="9" fillId="5" borderId="444" xfId="2" applyFont="1" applyFill="1" applyBorder="1" applyAlignment="1" applyProtection="1">
      <alignment horizontal="center" wrapText="1"/>
      <protection locked="0"/>
    </xf>
    <xf numFmtId="0" fontId="9" fillId="2" borderId="443" xfId="2" applyFont="1" applyFill="1" applyBorder="1" applyAlignment="1" applyProtection="1">
      <alignment horizontal="center" wrapText="1"/>
      <protection locked="0"/>
    </xf>
    <xf numFmtId="0" fontId="9" fillId="2" borderId="444" xfId="2" applyFont="1" applyFill="1" applyBorder="1" applyAlignment="1" applyProtection="1">
      <alignment horizontal="center" wrapText="1"/>
      <protection locked="0"/>
    </xf>
    <xf numFmtId="0" fontId="9" fillId="61" borderId="459" xfId="2" applyFont="1" applyFill="1" applyBorder="1" applyAlignment="1" applyProtection="1">
      <alignment horizontal="center" wrapText="1"/>
      <protection locked="0"/>
    </xf>
    <xf numFmtId="0" fontId="9" fillId="3" borderId="380" xfId="0" applyFont="1" applyFill="1" applyBorder="1" applyAlignment="1" applyProtection="1">
      <alignment horizontal="center" wrapText="1"/>
      <protection locked="0"/>
    </xf>
    <xf numFmtId="0" fontId="9" fillId="3" borderId="292" xfId="0" applyFont="1" applyFill="1" applyBorder="1" applyAlignment="1" applyProtection="1">
      <alignment horizontal="center" wrapText="1"/>
      <protection locked="0"/>
    </xf>
    <xf numFmtId="0" fontId="9" fillId="3" borderId="290" xfId="0" applyFont="1" applyFill="1" applyBorder="1" applyAlignment="1" applyProtection="1">
      <alignment horizontal="center" wrapText="1"/>
      <protection locked="0"/>
    </xf>
    <xf numFmtId="0" fontId="137" fillId="2" borderId="446" xfId="2" applyFont="1" applyFill="1" applyBorder="1" applyAlignment="1" applyProtection="1">
      <alignment horizontal="center" textRotation="90" wrapText="1"/>
      <protection locked="0"/>
    </xf>
    <xf numFmtId="0" fontId="137" fillId="2" borderId="87" xfId="2" applyFont="1" applyFill="1" applyBorder="1" applyAlignment="1" applyProtection="1">
      <alignment horizontal="center" textRotation="90" wrapText="1"/>
      <protection locked="0"/>
    </xf>
    <xf numFmtId="43" fontId="6" fillId="25" borderId="7" xfId="3" applyFont="1" applyFill="1" applyBorder="1" applyAlignment="1" applyProtection="1">
      <alignment horizontal="center" vertical="center"/>
      <protection locked="0"/>
    </xf>
    <xf numFmtId="0" fontId="7" fillId="2" borderId="10" xfId="0" applyFont="1" applyFill="1" applyBorder="1" applyAlignment="1" applyProtection="1">
      <alignment horizontal="right" vertical="center"/>
      <protection locked="0"/>
    </xf>
    <xf numFmtId="0" fontId="7" fillId="2" borderId="13" xfId="0" applyFont="1" applyFill="1" applyBorder="1" applyAlignment="1" applyProtection="1">
      <alignment horizontal="right" vertical="center"/>
      <protection locked="0"/>
    </xf>
    <xf numFmtId="49" fontId="4" fillId="2" borderId="75" xfId="3" applyNumberFormat="1" applyFont="1" applyFill="1" applyBorder="1" applyAlignment="1" applyProtection="1">
      <alignment horizontal="center"/>
      <protection locked="0"/>
    </xf>
    <xf numFmtId="49" fontId="4" fillId="2" borderId="167" xfId="3" applyNumberFormat="1" applyFont="1" applyFill="1" applyBorder="1" applyAlignment="1" applyProtection="1">
      <alignment horizontal="center"/>
      <protection locked="0"/>
    </xf>
    <xf numFmtId="49" fontId="4" fillId="2" borderId="75" xfId="0" applyNumberFormat="1" applyFont="1" applyFill="1" applyBorder="1" applyAlignment="1" applyProtection="1">
      <alignment horizontal="center"/>
      <protection locked="0"/>
    </xf>
    <xf numFmtId="49" fontId="4" fillId="2" borderId="167" xfId="0" applyNumberFormat="1" applyFont="1" applyFill="1" applyBorder="1" applyAlignment="1" applyProtection="1">
      <alignment horizontal="center"/>
      <protection locked="0"/>
    </xf>
    <xf numFmtId="49" fontId="4" fillId="2" borderId="116" xfId="0" applyNumberFormat="1" applyFont="1" applyFill="1" applyBorder="1" applyAlignment="1" applyProtection="1">
      <alignment horizontal="center"/>
      <protection locked="0"/>
    </xf>
    <xf numFmtId="0" fontId="9" fillId="4" borderId="364" xfId="0" applyFont="1" applyFill="1" applyBorder="1" applyAlignment="1" applyProtection="1">
      <alignment horizontal="center" wrapText="1"/>
      <protection locked="0"/>
    </xf>
    <xf numFmtId="0" fontId="9" fillId="4" borderId="366" xfId="0" applyFont="1" applyFill="1" applyBorder="1" applyAlignment="1" applyProtection="1">
      <alignment horizontal="center" wrapText="1"/>
      <protection locked="0"/>
    </xf>
    <xf numFmtId="0" fontId="9" fillId="4" borderId="365" xfId="0" applyFont="1" applyFill="1" applyBorder="1" applyAlignment="1" applyProtection="1">
      <alignment horizontal="center" wrapText="1"/>
      <protection locked="0"/>
    </xf>
    <xf numFmtId="43" fontId="9" fillId="5" borderId="472" xfId="3" applyFont="1" applyFill="1" applyBorder="1" applyAlignment="1" applyProtection="1">
      <alignment horizontal="center" vertical="center" textRotation="90" wrapText="1"/>
      <protection locked="0"/>
    </xf>
    <xf numFmtId="43" fontId="9" fillId="5" borderId="473" xfId="3" applyFont="1" applyFill="1" applyBorder="1" applyAlignment="1" applyProtection="1">
      <alignment horizontal="center" vertical="center" textRotation="90" wrapText="1"/>
      <protection locked="0"/>
    </xf>
    <xf numFmtId="43" fontId="9" fillId="2" borderId="472" xfId="3" applyFont="1" applyFill="1" applyBorder="1" applyAlignment="1" applyProtection="1">
      <alignment horizontal="center" vertical="center" textRotation="90" wrapText="1"/>
      <protection locked="0"/>
    </xf>
    <xf numFmtId="43" fontId="9" fillId="2" borderId="473" xfId="3" applyFont="1" applyFill="1" applyBorder="1" applyAlignment="1" applyProtection="1">
      <alignment horizontal="center" vertical="center" textRotation="90" wrapText="1"/>
      <protection locked="0"/>
    </xf>
    <xf numFmtId="167" fontId="94" fillId="6" borderId="369" xfId="3" applyNumberFormat="1" applyFont="1" applyFill="1" applyBorder="1" applyAlignment="1" applyProtection="1">
      <alignment horizontal="center" vertical="center"/>
      <protection locked="0"/>
    </xf>
    <xf numFmtId="167" fontId="94" fillId="6" borderId="369" xfId="3" applyNumberFormat="1" applyFont="1" applyFill="1" applyBorder="1" applyAlignment="1" applyProtection="1">
      <alignment horizontal="center" vertical="center" wrapText="1"/>
      <protection locked="0"/>
    </xf>
    <xf numFmtId="43" fontId="9" fillId="4" borderId="333" xfId="3" applyFont="1" applyFill="1" applyBorder="1" applyAlignment="1" applyProtection="1">
      <alignment horizontal="center" wrapText="1"/>
      <protection locked="0"/>
    </xf>
    <xf numFmtId="43" fontId="9" fillId="4" borderId="165" xfId="3" applyFont="1" applyFill="1" applyBorder="1" applyAlignment="1" applyProtection="1">
      <alignment horizontal="center" wrapText="1"/>
      <protection locked="0"/>
    </xf>
    <xf numFmtId="43" fontId="9" fillId="4" borderId="335" xfId="3" applyFont="1" applyFill="1" applyBorder="1" applyAlignment="1" applyProtection="1">
      <alignment horizontal="center" wrapText="1"/>
      <protection locked="0"/>
    </xf>
    <xf numFmtId="43" fontId="9" fillId="3" borderId="77" xfId="3" applyFont="1" applyFill="1" applyBorder="1" applyAlignment="1" applyProtection="1">
      <alignment horizontal="center" wrapText="1"/>
      <protection locked="0"/>
    </xf>
    <xf numFmtId="43" fontId="9" fillId="3" borderId="283" xfId="3" applyFont="1" applyFill="1" applyBorder="1" applyAlignment="1" applyProtection="1">
      <alignment horizontal="center" wrapText="1"/>
      <protection locked="0"/>
    </xf>
    <xf numFmtId="167" fontId="4" fillId="0" borderId="0" xfId="3" applyNumberFormat="1" applyFont="1" applyFill="1" applyBorder="1" applyAlignment="1" applyProtection="1">
      <alignment horizontal="left" vertical="top"/>
      <protection locked="0"/>
    </xf>
    <xf numFmtId="43" fontId="4" fillId="0" borderId="1" xfId="3" applyFont="1" applyBorder="1" applyAlignment="1" applyProtection="1">
      <alignment horizontal="left"/>
      <protection locked="0"/>
    </xf>
    <xf numFmtId="43" fontId="4" fillId="0" borderId="276" xfId="3" applyFont="1" applyBorder="1" applyAlignment="1" applyProtection="1">
      <alignment horizontal="left"/>
      <protection locked="0"/>
    </xf>
    <xf numFmtId="43" fontId="4" fillId="0" borderId="2" xfId="3" applyFont="1" applyBorder="1" applyAlignment="1" applyProtection="1">
      <alignment horizontal="left"/>
      <protection locked="0"/>
    </xf>
    <xf numFmtId="43" fontId="5" fillId="0" borderId="352" xfId="3" applyFont="1" applyBorder="1" applyAlignment="1" applyProtection="1">
      <alignment horizontal="left"/>
      <protection locked="0"/>
    </xf>
    <xf numFmtId="43" fontId="5" fillId="0" borderId="353" xfId="3" applyFont="1" applyBorder="1" applyAlignment="1" applyProtection="1">
      <alignment horizontal="left"/>
      <protection locked="0"/>
    </xf>
    <xf numFmtId="43" fontId="5" fillId="0" borderId="354" xfId="3" applyFont="1" applyBorder="1" applyAlignment="1" applyProtection="1">
      <alignment horizontal="left"/>
      <protection locked="0"/>
    </xf>
    <xf numFmtId="43" fontId="5" fillId="0" borderId="4" xfId="3" applyFont="1" applyBorder="1" applyAlignment="1" applyProtection="1">
      <alignment horizontal="left" vertical="center"/>
      <protection locked="0"/>
    </xf>
    <xf numFmtId="43" fontId="5" fillId="0" borderId="0" xfId="3" applyFont="1" applyBorder="1" applyAlignment="1" applyProtection="1">
      <alignment horizontal="left" vertical="center"/>
      <protection locked="0"/>
    </xf>
    <xf numFmtId="43" fontId="5" fillId="0" borderId="315" xfId="3" applyFont="1" applyBorder="1" applyAlignment="1" applyProtection="1">
      <alignment horizontal="left" vertical="center"/>
      <protection locked="0"/>
    </xf>
    <xf numFmtId="43" fontId="7" fillId="2" borderId="12" xfId="3" applyFont="1" applyFill="1" applyBorder="1" applyAlignment="1" applyProtection="1">
      <alignment horizontal="center" vertical="center"/>
      <protection locked="0"/>
    </xf>
    <xf numFmtId="43" fontId="7" fillId="2" borderId="10" xfId="3" applyFont="1" applyFill="1" applyBorder="1" applyAlignment="1" applyProtection="1">
      <alignment horizontal="center" vertical="center"/>
      <protection locked="0"/>
    </xf>
    <xf numFmtId="43" fontId="7" fillId="2" borderId="13" xfId="3" applyFont="1" applyFill="1" applyBorder="1" applyAlignment="1" applyProtection="1">
      <alignment horizontal="center" vertical="center"/>
      <protection locked="0"/>
    </xf>
    <xf numFmtId="43" fontId="7" fillId="3" borderId="374" xfId="3" applyFont="1" applyFill="1" applyBorder="1" applyAlignment="1" applyProtection="1">
      <alignment horizontal="center" vertical="center"/>
      <protection locked="0"/>
    </xf>
    <xf numFmtId="43" fontId="7" fillId="3" borderId="177" xfId="3" applyFont="1" applyFill="1" applyBorder="1" applyAlignment="1" applyProtection="1">
      <alignment horizontal="center" vertical="center"/>
      <protection locked="0"/>
    </xf>
    <xf numFmtId="43" fontId="7" fillId="3" borderId="282" xfId="3" applyFont="1" applyFill="1" applyBorder="1" applyAlignment="1" applyProtection="1">
      <alignment horizontal="center" vertical="center"/>
      <protection locked="0"/>
    </xf>
    <xf numFmtId="43" fontId="9" fillId="4" borderId="15" xfId="3" applyFont="1" applyFill="1" applyBorder="1" applyAlignment="1" applyProtection="1">
      <alignment horizontal="center" wrapText="1"/>
      <protection locked="0"/>
    </xf>
    <xf numFmtId="43" fontId="9" fillId="4" borderId="16" xfId="3" applyFont="1" applyFill="1" applyBorder="1" applyAlignment="1" applyProtection="1">
      <alignment horizontal="center" wrapText="1"/>
      <protection locked="0"/>
    </xf>
    <xf numFmtId="43" fontId="9" fillId="4" borderId="332" xfId="3" applyFont="1" applyFill="1" applyBorder="1" applyAlignment="1" applyProtection="1">
      <alignment horizontal="center" wrapText="1"/>
      <protection locked="0"/>
    </xf>
    <xf numFmtId="0" fontId="9" fillId="4" borderId="111" xfId="0" applyFont="1" applyFill="1" applyBorder="1" applyAlignment="1" applyProtection="1">
      <alignment horizontal="center" vertical="center" wrapText="1"/>
      <protection locked="0"/>
    </xf>
    <xf numFmtId="0" fontId="47" fillId="4" borderId="386" xfId="0" applyFont="1" applyFill="1" applyBorder="1" applyAlignment="1" applyProtection="1">
      <alignment horizontal="center" vertical="center" textRotation="90" wrapText="1"/>
      <protection locked="0"/>
    </xf>
    <xf numFmtId="0" fontId="47" fillId="4" borderId="306" xfId="0" applyFont="1" applyFill="1" applyBorder="1" applyAlignment="1" applyProtection="1">
      <alignment horizontal="center" vertical="center" textRotation="90" wrapText="1"/>
      <protection locked="0"/>
    </xf>
    <xf numFmtId="0" fontId="9" fillId="5" borderId="436" xfId="0" applyFont="1" applyFill="1" applyBorder="1" applyAlignment="1" applyProtection="1">
      <alignment horizontal="center" wrapText="1"/>
      <protection locked="0"/>
    </xf>
    <xf numFmtId="0" fontId="9" fillId="5" borderId="335" xfId="0" applyFont="1" applyFill="1" applyBorder="1" applyAlignment="1" applyProtection="1">
      <alignment horizontal="center" wrapText="1"/>
      <protection locked="0"/>
    </xf>
    <xf numFmtId="0" fontId="9" fillId="4" borderId="385" xfId="0" applyFont="1" applyFill="1" applyBorder="1" applyAlignment="1" applyProtection="1">
      <alignment horizontal="center" vertical="center" wrapText="1"/>
      <protection locked="0"/>
    </xf>
    <xf numFmtId="43" fontId="4" fillId="0" borderId="352" xfId="3" applyFont="1" applyBorder="1" applyAlignment="1" applyProtection="1">
      <alignment horizontal="left"/>
      <protection locked="0"/>
    </xf>
    <xf numFmtId="43" fontId="4" fillId="0" borderId="353" xfId="3" applyFont="1" applyBorder="1" applyAlignment="1" applyProtection="1">
      <alignment horizontal="left"/>
      <protection locked="0"/>
    </xf>
    <xf numFmtId="0" fontId="7" fillId="2" borderId="381" xfId="0" applyFont="1" applyFill="1" applyBorder="1" applyAlignment="1" applyProtection="1">
      <alignment horizontal="center" vertical="center"/>
      <protection locked="0"/>
    </xf>
    <xf numFmtId="0" fontId="7" fillId="2" borderId="369" xfId="0" applyFont="1" applyFill="1" applyBorder="1" applyAlignment="1" applyProtection="1">
      <alignment horizontal="center" vertical="center"/>
      <protection locked="0"/>
    </xf>
    <xf numFmtId="0" fontId="7" fillId="2" borderId="382" xfId="0" applyFont="1" applyFill="1" applyBorder="1" applyAlignment="1" applyProtection="1">
      <alignment horizontal="center" vertical="center"/>
      <protection locked="0"/>
    </xf>
    <xf numFmtId="0" fontId="21" fillId="2" borderId="381" xfId="0" applyFont="1" applyFill="1" applyBorder="1" applyAlignment="1" applyProtection="1">
      <alignment horizontal="center" vertical="center"/>
      <protection locked="0"/>
    </xf>
    <xf numFmtId="0" fontId="21" fillId="2" borderId="369" xfId="0" applyFont="1" applyFill="1" applyBorder="1" applyAlignment="1" applyProtection="1">
      <alignment horizontal="center" vertical="center"/>
      <protection locked="0"/>
    </xf>
    <xf numFmtId="167" fontId="9" fillId="4" borderId="384" xfId="0" applyNumberFormat="1" applyFont="1" applyFill="1" applyBorder="1" applyAlignment="1" applyProtection="1">
      <alignment horizontal="left" vertical="center" textRotation="90" wrapText="1"/>
      <protection locked="0"/>
    </xf>
    <xf numFmtId="167" fontId="9" fillId="4" borderId="95" xfId="0" applyNumberFormat="1" applyFont="1" applyFill="1" applyBorder="1" applyAlignment="1" applyProtection="1">
      <alignment horizontal="left" vertical="center" textRotation="90" wrapText="1"/>
      <protection locked="0"/>
    </xf>
    <xf numFmtId="0" fontId="9" fillId="4" borderId="385" xfId="0" applyFont="1" applyFill="1" applyBorder="1" applyAlignment="1" applyProtection="1">
      <alignment horizontal="center" vertical="center" textRotation="90" wrapText="1"/>
      <protection locked="0"/>
    </xf>
    <xf numFmtId="0" fontId="9" fillId="4" borderId="111" xfId="0" applyFont="1" applyFill="1" applyBorder="1" applyAlignment="1" applyProtection="1">
      <alignment horizontal="center" vertical="center" textRotation="90" wrapText="1"/>
      <protection locked="0"/>
    </xf>
    <xf numFmtId="0" fontId="9" fillId="2" borderId="342" xfId="0" applyFont="1" applyFill="1" applyBorder="1" applyAlignment="1" applyProtection="1">
      <alignment horizontal="center" wrapText="1"/>
      <protection locked="0"/>
    </xf>
    <xf numFmtId="0" fontId="9" fillId="2" borderId="335" xfId="0" applyFont="1" applyFill="1" applyBorder="1" applyAlignment="1" applyProtection="1">
      <alignment horizontal="center" wrapText="1"/>
      <protection locked="0"/>
    </xf>
    <xf numFmtId="43" fontId="4" fillId="2" borderId="136" xfId="3" applyFont="1" applyFill="1" applyBorder="1" applyAlignment="1" applyProtection="1">
      <alignment horizontal="left" vertical="center"/>
      <protection locked="0"/>
    </xf>
    <xf numFmtId="43" fontId="4" fillId="2" borderId="108" xfId="3" applyFont="1" applyFill="1" applyBorder="1" applyAlignment="1" applyProtection="1">
      <alignment horizontal="left" vertical="center"/>
      <protection locked="0"/>
    </xf>
    <xf numFmtId="167" fontId="52" fillId="2" borderId="56" xfId="3" applyNumberFormat="1" applyFont="1" applyFill="1" applyBorder="1" applyAlignment="1" applyProtection="1">
      <alignment horizontal="center"/>
      <protection locked="0"/>
    </xf>
    <xf numFmtId="167" fontId="52" fillId="2" borderId="57" xfId="3" applyNumberFormat="1" applyFont="1" applyFill="1" applyBorder="1" applyAlignment="1" applyProtection="1">
      <alignment horizontal="center"/>
      <protection locked="0"/>
    </xf>
    <xf numFmtId="167" fontId="4" fillId="2" borderId="56" xfId="3" applyNumberFormat="1" applyFont="1" applyFill="1" applyBorder="1" applyAlignment="1" applyProtection="1">
      <alignment horizontal="center"/>
      <protection locked="0"/>
    </xf>
    <xf numFmtId="167" fontId="4" fillId="2" borderId="57" xfId="3" applyNumberFormat="1" applyFont="1" applyFill="1" applyBorder="1" applyAlignment="1" applyProtection="1">
      <alignment horizontal="center"/>
      <protection locked="0"/>
    </xf>
    <xf numFmtId="167" fontId="4" fillId="2" borderId="38" xfId="3" applyNumberFormat="1" applyFont="1" applyFill="1" applyBorder="1" applyAlignment="1" applyProtection="1">
      <alignment horizontal="center"/>
      <protection locked="0"/>
    </xf>
    <xf numFmtId="167" fontId="4" fillId="2" borderId="39" xfId="3" applyNumberFormat="1" applyFont="1" applyFill="1" applyBorder="1" applyAlignment="1" applyProtection="1">
      <alignment horizontal="center"/>
      <protection locked="0"/>
    </xf>
    <xf numFmtId="167" fontId="4" fillId="2" borderId="47" xfId="3" applyNumberFormat="1" applyFont="1" applyFill="1" applyBorder="1" applyAlignment="1" applyProtection="1">
      <alignment horizontal="center"/>
      <protection locked="0"/>
    </xf>
    <xf numFmtId="167" fontId="4" fillId="2" borderId="42" xfId="3" applyNumberFormat="1" applyFont="1" applyFill="1" applyBorder="1" applyAlignment="1" applyProtection="1">
      <alignment horizontal="center"/>
      <protection locked="0"/>
    </xf>
    <xf numFmtId="43" fontId="21" fillId="4" borderId="38" xfId="3" applyFont="1" applyFill="1" applyBorder="1" applyAlignment="1" applyProtection="1">
      <alignment horizontal="center" vertical="center" wrapText="1"/>
      <protection locked="0"/>
    </xf>
    <xf numFmtId="43" fontId="21" fillId="4" borderId="39" xfId="3" applyFont="1" applyFill="1" applyBorder="1" applyAlignment="1" applyProtection="1">
      <alignment horizontal="center" vertical="center" wrapText="1"/>
      <protection locked="0"/>
    </xf>
    <xf numFmtId="43" fontId="21" fillId="4" borderId="47" xfId="3" applyFont="1" applyFill="1" applyBorder="1" applyAlignment="1" applyProtection="1">
      <alignment horizontal="center" vertical="center" wrapText="1"/>
      <protection locked="0"/>
    </xf>
    <xf numFmtId="43" fontId="21" fillId="4" borderId="42" xfId="3" applyFont="1" applyFill="1" applyBorder="1" applyAlignment="1" applyProtection="1">
      <alignment horizontal="center" vertical="center" wrapText="1"/>
      <protection locked="0"/>
    </xf>
    <xf numFmtId="43" fontId="4" fillId="5" borderId="56" xfId="3" applyFont="1" applyFill="1" applyBorder="1" applyAlignment="1" applyProtection="1">
      <alignment horizontal="center" vertical="center" wrapText="1"/>
      <protection locked="0"/>
    </xf>
    <xf numFmtId="43" fontId="4" fillId="5" borderId="57" xfId="3" applyFont="1" applyFill="1" applyBorder="1" applyAlignment="1" applyProtection="1">
      <alignment horizontal="center" vertical="center" wrapText="1"/>
      <protection locked="0"/>
    </xf>
    <xf numFmtId="43" fontId="4" fillId="6" borderId="56" xfId="3" applyFont="1" applyFill="1" applyBorder="1" applyAlignment="1" applyProtection="1">
      <alignment horizontal="center" vertical="center" wrapText="1"/>
      <protection locked="0"/>
    </xf>
    <xf numFmtId="43" fontId="4" fillId="6" borderId="57" xfId="3" applyFont="1" applyFill="1" applyBorder="1" applyAlignment="1" applyProtection="1">
      <alignment horizontal="center" vertical="center" wrapText="1"/>
      <protection locked="0"/>
    </xf>
    <xf numFmtId="0" fontId="14" fillId="0" borderId="94" xfId="2" applyFont="1" applyBorder="1" applyAlignment="1" applyProtection="1">
      <alignment horizontal="center" vertical="center" wrapText="1"/>
      <protection locked="0"/>
    </xf>
    <xf numFmtId="0" fontId="14" fillId="0" borderId="96" xfId="2" applyFont="1" applyBorder="1" applyAlignment="1" applyProtection="1">
      <alignment horizontal="center" vertical="center" wrapText="1"/>
      <protection locked="0"/>
    </xf>
    <xf numFmtId="0" fontId="9" fillId="4" borderId="322" xfId="2" applyFont="1" applyFill="1" applyBorder="1" applyAlignment="1" applyProtection="1">
      <alignment horizontal="left" vertical="center" wrapText="1"/>
      <protection locked="0"/>
    </xf>
    <xf numFmtId="0" fontId="9" fillId="4" borderId="70" xfId="2" applyFont="1" applyFill="1" applyBorder="1" applyAlignment="1" applyProtection="1">
      <alignment horizontal="left" vertical="center" wrapText="1"/>
      <protection locked="0"/>
    </xf>
    <xf numFmtId="0" fontId="9" fillId="4" borderId="319" xfId="2" applyFont="1" applyFill="1" applyBorder="1" applyAlignment="1" applyProtection="1">
      <alignment horizontal="left" vertical="center" wrapText="1"/>
      <protection locked="0"/>
    </xf>
    <xf numFmtId="0" fontId="22" fillId="0" borderId="0" xfId="2" applyFont="1" applyAlignment="1" applyProtection="1">
      <alignment horizontal="right" wrapText="1"/>
      <protection locked="0"/>
    </xf>
    <xf numFmtId="0" fontId="150" fillId="0" borderId="31" xfId="18" applyFont="1" applyBorder="1" applyAlignment="1" applyProtection="1">
      <alignment horizontal="center"/>
      <protection locked="0"/>
    </xf>
    <xf numFmtId="0" fontId="150" fillId="0" borderId="32" xfId="18" applyFont="1" applyBorder="1" applyAlignment="1" applyProtection="1">
      <alignment horizontal="center"/>
      <protection locked="0"/>
    </xf>
    <xf numFmtId="0" fontId="150" fillId="0" borderId="338" xfId="18" applyFont="1" applyBorder="1" applyAlignment="1" applyProtection="1">
      <alignment horizontal="center"/>
      <protection locked="0"/>
    </xf>
    <xf numFmtId="0" fontId="150" fillId="0" borderId="4" xfId="18" applyFont="1" applyBorder="1" applyAlignment="1" applyProtection="1">
      <alignment horizontal="center"/>
      <protection locked="0"/>
    </xf>
    <xf numFmtId="0" fontId="150" fillId="0" borderId="0" xfId="18" applyFont="1" applyAlignment="1" applyProtection="1">
      <alignment horizontal="center"/>
      <protection locked="0"/>
    </xf>
    <xf numFmtId="0" fontId="150" fillId="0" borderId="5" xfId="18" applyFont="1" applyBorder="1" applyAlignment="1" applyProtection="1">
      <alignment horizontal="center"/>
      <protection locked="0"/>
    </xf>
    <xf numFmtId="165" fontId="150" fillId="0" borderId="4" xfId="18" applyNumberFormat="1" applyFont="1" applyBorder="1" applyAlignment="1" applyProtection="1">
      <alignment horizontal="center"/>
      <protection locked="0"/>
    </xf>
    <xf numFmtId="165" fontId="150" fillId="0" borderId="0" xfId="18" applyNumberFormat="1" applyFont="1" applyAlignment="1" applyProtection="1">
      <alignment horizontal="center"/>
      <protection locked="0"/>
    </xf>
    <xf numFmtId="165" fontId="150" fillId="0" borderId="5" xfId="18" applyNumberFormat="1" applyFont="1" applyBorder="1" applyAlignment="1" applyProtection="1">
      <alignment horizontal="center"/>
      <protection locked="0"/>
    </xf>
    <xf numFmtId="43" fontId="5" fillId="18" borderId="82" xfId="3" applyFont="1" applyFill="1" applyBorder="1" applyAlignment="1" applyProtection="1">
      <alignment horizontal="center"/>
      <protection locked="0"/>
    </xf>
    <xf numFmtId="43" fontId="5" fillId="18" borderId="77" xfId="3" applyFont="1" applyFill="1" applyBorder="1" applyAlignment="1" applyProtection="1">
      <alignment horizontal="center"/>
      <protection locked="0"/>
    </xf>
    <xf numFmtId="43" fontId="5" fillId="18" borderId="196" xfId="3" applyFont="1" applyFill="1" applyBorder="1" applyAlignment="1" applyProtection="1">
      <alignment horizontal="center"/>
      <protection locked="0"/>
    </xf>
    <xf numFmtId="43" fontId="5" fillId="6" borderId="77" xfId="3" applyFont="1" applyFill="1" applyBorder="1" applyAlignment="1" applyProtection="1">
      <alignment horizontal="center"/>
      <protection locked="0"/>
    </xf>
    <xf numFmtId="43" fontId="5" fillId="6" borderId="196" xfId="3" applyFont="1" applyFill="1" applyBorder="1" applyAlignment="1" applyProtection="1">
      <alignment horizontal="center"/>
      <protection locked="0"/>
    </xf>
    <xf numFmtId="43" fontId="5" fillId="3" borderId="77" xfId="3" applyFont="1" applyFill="1" applyBorder="1" applyAlignment="1" applyProtection="1">
      <alignment horizontal="center"/>
      <protection locked="0"/>
    </xf>
    <xf numFmtId="43" fontId="5" fillId="3" borderId="147" xfId="3" applyFont="1" applyFill="1" applyBorder="1" applyAlignment="1" applyProtection="1">
      <alignment horizontal="center"/>
      <protection locked="0"/>
    </xf>
    <xf numFmtId="0" fontId="150" fillId="0" borderId="1" xfId="18" applyFont="1" applyBorder="1" applyAlignment="1" applyProtection="1">
      <alignment horizontal="center"/>
      <protection locked="0"/>
    </xf>
    <xf numFmtId="0" fontId="150" fillId="0" borderId="2" xfId="18" applyFont="1" applyBorder="1" applyAlignment="1" applyProtection="1">
      <alignment horizontal="center"/>
      <protection locked="0"/>
    </xf>
    <xf numFmtId="0" fontId="150" fillId="0" borderId="3" xfId="18" applyFont="1" applyBorder="1" applyAlignment="1" applyProtection="1">
      <alignment horizontal="center"/>
      <protection locked="0"/>
    </xf>
    <xf numFmtId="0" fontId="150" fillId="0" borderId="352" xfId="18" applyFont="1" applyBorder="1" applyAlignment="1" applyProtection="1">
      <alignment horizontal="center"/>
      <protection locked="0"/>
    </xf>
    <xf numFmtId="0" fontId="150" fillId="0" borderId="353" xfId="18" applyFont="1" applyBorder="1" applyAlignment="1" applyProtection="1">
      <alignment horizontal="center"/>
      <protection locked="0"/>
    </xf>
    <xf numFmtId="0" fontId="150" fillId="0" borderId="354" xfId="18" applyFont="1" applyBorder="1" applyAlignment="1" applyProtection="1">
      <alignment horizontal="center"/>
      <protection locked="0"/>
    </xf>
    <xf numFmtId="0" fontId="150" fillId="0" borderId="315" xfId="18" applyFont="1" applyBorder="1" applyAlignment="1" applyProtection="1">
      <alignment horizontal="center"/>
      <protection locked="0"/>
    </xf>
    <xf numFmtId="165" fontId="150" fillId="25" borderId="4" xfId="18" applyNumberFormat="1" applyFont="1" applyFill="1" applyBorder="1" applyAlignment="1" applyProtection="1">
      <alignment horizontal="center"/>
      <protection locked="0"/>
    </xf>
    <xf numFmtId="165" fontId="150" fillId="25" borderId="0" xfId="18" applyNumberFormat="1" applyFont="1" applyFill="1" applyAlignment="1" applyProtection="1">
      <alignment horizontal="center"/>
      <protection locked="0"/>
    </xf>
    <xf numFmtId="165" fontId="150" fillId="25" borderId="315" xfId="18" applyNumberFormat="1" applyFont="1" applyFill="1" applyBorder="1" applyAlignment="1" applyProtection="1">
      <alignment horizontal="center"/>
      <protection locked="0"/>
    </xf>
    <xf numFmtId="165" fontId="57" fillId="0" borderId="4" xfId="19" applyNumberFormat="1" applyFont="1" applyBorder="1" applyAlignment="1" applyProtection="1">
      <alignment horizontal="center" vertical="top"/>
      <protection locked="0"/>
    </xf>
    <xf numFmtId="165" fontId="57" fillId="0" borderId="0" xfId="19" applyNumberFormat="1" applyFont="1" applyAlignment="1" applyProtection="1">
      <alignment horizontal="center" vertical="top"/>
      <protection locked="0"/>
    </xf>
    <xf numFmtId="165" fontId="57" fillId="0" borderId="315" xfId="19" applyNumberFormat="1" applyFont="1" applyBorder="1" applyAlignment="1" applyProtection="1">
      <alignment horizontal="center" vertical="top"/>
      <protection locked="0"/>
    </xf>
    <xf numFmtId="165" fontId="57" fillId="0" borderId="5" xfId="19" applyNumberFormat="1" applyFont="1" applyBorder="1" applyAlignment="1" applyProtection="1">
      <alignment horizontal="center" vertical="top"/>
      <protection locked="0"/>
    </xf>
    <xf numFmtId="165" fontId="57" fillId="0" borderId="4" xfId="21" applyNumberFormat="1" applyFont="1" applyBorder="1" applyAlignment="1" applyProtection="1">
      <alignment horizontal="center"/>
      <protection locked="0"/>
    </xf>
    <xf numFmtId="165" fontId="57" fillId="0" borderId="0" xfId="21" applyNumberFormat="1" applyFont="1" applyAlignment="1" applyProtection="1">
      <alignment horizontal="center"/>
      <protection locked="0"/>
    </xf>
    <xf numFmtId="165" fontId="57" fillId="0" borderId="315" xfId="21" applyNumberFormat="1" applyFont="1" applyBorder="1" applyAlignment="1" applyProtection="1">
      <alignment horizontal="center"/>
      <protection locked="0"/>
    </xf>
    <xf numFmtId="165" fontId="57" fillId="0" borderId="5" xfId="21" applyNumberFormat="1" applyFont="1" applyBorder="1" applyAlignment="1" applyProtection="1">
      <alignment horizontal="center"/>
      <protection locked="0"/>
    </xf>
    <xf numFmtId="165" fontId="4" fillId="0" borderId="4" xfId="23" applyNumberFormat="1" applyFont="1" applyBorder="1" applyAlignment="1" applyProtection="1">
      <alignment horizontal="center"/>
      <protection locked="0"/>
    </xf>
    <xf numFmtId="0" fontId="21" fillId="0" borderId="0" xfId="23" applyFont="1" applyProtection="1">
      <protection locked="0"/>
    </xf>
    <xf numFmtId="0" fontId="21" fillId="0" borderId="315" xfId="23" applyFont="1" applyBorder="1" applyProtection="1">
      <protection locked="0"/>
    </xf>
    <xf numFmtId="0" fontId="4" fillId="3" borderId="74" xfId="23" applyFont="1" applyFill="1" applyBorder="1" applyAlignment="1" applyProtection="1">
      <alignment horizontal="center" vertical="center"/>
      <protection locked="0"/>
    </xf>
    <xf numFmtId="0" fontId="4" fillId="3" borderId="388" xfId="23" applyFont="1" applyFill="1" applyBorder="1" applyAlignment="1" applyProtection="1">
      <alignment horizontal="center" vertical="center"/>
      <protection locked="0"/>
    </xf>
    <xf numFmtId="0" fontId="21" fillId="0" borderId="5" xfId="23" applyFont="1" applyBorder="1" applyProtection="1">
      <protection locked="0"/>
    </xf>
    <xf numFmtId="0" fontId="4" fillId="3" borderId="129" xfId="23" applyFont="1" applyFill="1" applyBorder="1" applyAlignment="1" applyProtection="1">
      <alignment horizontal="center" vertical="center"/>
      <protection locked="0"/>
    </xf>
    <xf numFmtId="0" fontId="4" fillId="3" borderId="138" xfId="23" applyFont="1" applyFill="1" applyBorder="1" applyAlignment="1" applyProtection="1">
      <alignment horizontal="center" vertical="center"/>
      <protection locked="0"/>
    </xf>
    <xf numFmtId="165" fontId="4" fillId="0" borderId="4" xfId="26" applyNumberFormat="1" applyFont="1" applyBorder="1" applyAlignment="1" applyProtection="1">
      <alignment horizontal="center"/>
      <protection locked="0"/>
    </xf>
    <xf numFmtId="165" fontId="4" fillId="0" borderId="0" xfId="26" applyNumberFormat="1" applyFont="1" applyAlignment="1" applyProtection="1">
      <alignment horizontal="center"/>
      <protection locked="0"/>
    </xf>
    <xf numFmtId="165" fontId="4" fillId="0" borderId="315" xfId="26" applyNumberFormat="1" applyFont="1" applyBorder="1" applyAlignment="1" applyProtection="1">
      <alignment horizontal="center"/>
      <protection locked="0"/>
    </xf>
    <xf numFmtId="0" fontId="67" fillId="23" borderId="371" xfId="27" applyFont="1" applyFill="1" applyBorder="1" applyAlignment="1" applyProtection="1">
      <alignment horizontal="center" vertical="center"/>
      <protection locked="0"/>
    </xf>
    <xf numFmtId="0" fontId="67" fillId="23" borderId="369" xfId="27" applyFont="1" applyFill="1" applyBorder="1" applyAlignment="1" applyProtection="1">
      <alignment horizontal="center" vertical="center"/>
      <protection locked="0"/>
    </xf>
    <xf numFmtId="0" fontId="67" fillId="23" borderId="370" xfId="27" applyFont="1" applyFill="1" applyBorder="1" applyAlignment="1" applyProtection="1">
      <alignment horizontal="center" vertical="center"/>
      <protection locked="0"/>
    </xf>
    <xf numFmtId="0" fontId="90" fillId="0" borderId="352" xfId="27" applyFont="1" applyBorder="1" applyAlignment="1" applyProtection="1">
      <alignment horizontal="center" vertical="center"/>
      <protection locked="0"/>
    </xf>
    <xf numFmtId="0" fontId="90" fillId="0" borderId="353" xfId="27" applyFont="1" applyBorder="1" applyAlignment="1" applyProtection="1">
      <alignment horizontal="center" vertical="center"/>
      <protection locked="0"/>
    </xf>
    <xf numFmtId="0" fontId="90" fillId="0" borderId="354" xfId="27" applyFont="1" applyBorder="1" applyAlignment="1" applyProtection="1">
      <alignment horizontal="center" vertical="center"/>
      <protection locked="0"/>
    </xf>
    <xf numFmtId="0" fontId="68" fillId="0" borderId="4" xfId="27" applyFont="1" applyBorder="1" applyAlignment="1" applyProtection="1">
      <alignment horizontal="center" vertical="center"/>
      <protection locked="0"/>
    </xf>
    <xf numFmtId="0" fontId="68" fillId="0" borderId="0" xfId="27" applyFont="1" applyAlignment="1" applyProtection="1">
      <alignment horizontal="center" vertical="center"/>
      <protection locked="0"/>
    </xf>
    <xf numFmtId="0" fontId="68" fillId="0" borderId="315" xfId="27" applyFont="1" applyBorder="1" applyAlignment="1" applyProtection="1">
      <alignment horizontal="center" vertical="center"/>
      <protection locked="0"/>
    </xf>
    <xf numFmtId="0" fontId="21" fillId="11" borderId="357" xfId="27" applyFont="1" applyFill="1" applyBorder="1" applyAlignment="1" applyProtection="1">
      <alignment horizontal="center" vertical="center" wrapText="1"/>
      <protection locked="0"/>
    </xf>
    <xf numFmtId="0" fontId="21" fillId="11" borderId="70" xfId="27" applyFont="1" applyFill="1" applyBorder="1" applyAlignment="1" applyProtection="1">
      <alignment horizontal="center" vertical="center" wrapText="1"/>
      <protection locked="0"/>
    </xf>
    <xf numFmtId="0" fontId="21" fillId="11" borderId="86" xfId="27" applyFont="1" applyFill="1" applyBorder="1" applyAlignment="1" applyProtection="1">
      <alignment horizontal="center" vertical="center" wrapText="1"/>
      <protection locked="0"/>
    </xf>
    <xf numFmtId="0" fontId="21" fillId="26" borderId="357" xfId="27" applyFont="1" applyFill="1" applyBorder="1" applyAlignment="1" applyProtection="1">
      <alignment horizontal="center" vertical="center"/>
      <protection locked="0"/>
    </xf>
    <xf numFmtId="0" fontId="21" fillId="26" borderId="70" xfId="27" applyFont="1" applyFill="1" applyBorder="1" applyAlignment="1" applyProtection="1">
      <alignment horizontal="center" vertical="center"/>
      <protection locked="0"/>
    </xf>
    <xf numFmtId="0" fontId="21" fillId="26" borderId="86" xfId="27" applyFont="1" applyFill="1" applyBorder="1" applyAlignment="1" applyProtection="1">
      <alignment horizontal="center" vertical="center"/>
      <protection locked="0"/>
    </xf>
    <xf numFmtId="0" fontId="21" fillId="30" borderId="357" xfId="27" applyFont="1" applyFill="1" applyBorder="1" applyAlignment="1" applyProtection="1">
      <alignment horizontal="center" vertical="center" wrapText="1"/>
      <protection locked="0"/>
    </xf>
    <xf numFmtId="0" fontId="21" fillId="30" borderId="70" xfId="27" applyFont="1" applyFill="1" applyBorder="1" applyAlignment="1" applyProtection="1">
      <alignment horizontal="center" vertical="center" wrapText="1"/>
      <protection locked="0"/>
    </xf>
    <xf numFmtId="0" fontId="21" fillId="30" borderId="319" xfId="27" applyFont="1" applyFill="1" applyBorder="1" applyAlignment="1" applyProtection="1">
      <alignment horizontal="center" vertical="center" wrapText="1"/>
      <protection locked="0"/>
    </xf>
    <xf numFmtId="0" fontId="22" fillId="0" borderId="251" xfId="27" applyFont="1" applyBorder="1" applyAlignment="1" applyProtection="1">
      <alignment horizontal="center" vertical="center" wrapText="1"/>
      <protection locked="0"/>
    </xf>
    <xf numFmtId="0" fontId="22" fillId="0" borderId="32" xfId="27" applyFont="1" applyBorder="1" applyAlignment="1" applyProtection="1">
      <alignment horizontal="center" vertical="center" wrapText="1"/>
      <protection locked="0"/>
    </xf>
    <xf numFmtId="0" fontId="22" fillId="0" borderId="33" xfId="27" applyFont="1" applyBorder="1" applyAlignment="1" applyProtection="1">
      <alignment horizontal="center" vertical="center" wrapText="1"/>
      <protection locked="0"/>
    </xf>
    <xf numFmtId="0" fontId="67" fillId="23" borderId="53" xfId="27" applyFont="1" applyFill="1" applyBorder="1" applyAlignment="1" applyProtection="1">
      <alignment horizontal="center" vertical="center"/>
      <protection locked="0"/>
    </xf>
    <xf numFmtId="0" fontId="67" fillId="23" borderId="34" xfId="27" applyFont="1" applyFill="1" applyBorder="1" applyAlignment="1" applyProtection="1">
      <alignment horizontal="center" vertical="center"/>
      <protection locked="0"/>
    </xf>
    <xf numFmtId="0" fontId="67" fillId="23" borderId="35" xfId="27" applyFont="1" applyFill="1" applyBorder="1" applyAlignment="1" applyProtection="1">
      <alignment horizontal="center" vertical="center"/>
      <protection locked="0"/>
    </xf>
    <xf numFmtId="0" fontId="68" fillId="0" borderId="4" xfId="27" applyFont="1" applyBorder="1" applyAlignment="1" applyProtection="1">
      <alignment horizontal="center"/>
      <protection locked="0"/>
    </xf>
    <xf numFmtId="0" fontId="68" fillId="0" borderId="0" xfId="27" applyFont="1" applyAlignment="1" applyProtection="1">
      <alignment horizontal="center"/>
      <protection locked="0"/>
    </xf>
    <xf numFmtId="0" fontId="68" fillId="0" borderId="5" xfId="27" applyFont="1" applyBorder="1" applyAlignment="1" applyProtection="1">
      <alignment horizontal="center"/>
      <protection locked="0"/>
    </xf>
    <xf numFmtId="0" fontId="71" fillId="0" borderId="165" xfId="27" applyFont="1" applyBorder="1" applyAlignment="1" applyProtection="1">
      <alignment horizontal="center" vertical="center" wrapText="1"/>
      <protection locked="0"/>
    </xf>
    <xf numFmtId="0" fontId="70" fillId="0" borderId="165" xfId="27" applyFont="1" applyBorder="1" applyAlignment="1" applyProtection="1">
      <alignment horizontal="center" vertical="center" wrapText="1"/>
      <protection locked="0"/>
    </xf>
    <xf numFmtId="0" fontId="21" fillId="11" borderId="43" xfId="27" applyFont="1" applyFill="1" applyBorder="1" applyAlignment="1" applyProtection="1">
      <alignment horizontal="center" vertical="center" wrapText="1"/>
      <protection locked="0"/>
    </xf>
    <xf numFmtId="0" fontId="21" fillId="11" borderId="48" xfId="27" applyFont="1" applyFill="1" applyBorder="1" applyAlignment="1" applyProtection="1">
      <alignment horizontal="center" vertical="center" wrapText="1"/>
      <protection locked="0"/>
    </xf>
    <xf numFmtId="0" fontId="21" fillId="11" borderId="42" xfId="27" applyFont="1" applyFill="1" applyBorder="1" applyAlignment="1" applyProtection="1">
      <alignment horizontal="center" vertical="center" wrapText="1"/>
      <protection locked="0"/>
    </xf>
    <xf numFmtId="0" fontId="21" fillId="5" borderId="70" xfId="27" applyFont="1" applyFill="1" applyBorder="1" applyAlignment="1" applyProtection="1">
      <alignment horizontal="center" vertical="center" readingOrder="1"/>
      <protection locked="0"/>
    </xf>
    <xf numFmtId="0" fontId="21" fillId="5" borderId="86" xfId="27" applyFont="1" applyFill="1" applyBorder="1" applyAlignment="1" applyProtection="1">
      <alignment horizontal="center" vertical="center" readingOrder="1"/>
      <protection locked="0"/>
    </xf>
    <xf numFmtId="0" fontId="21" fillId="3" borderId="70" xfId="27" applyFont="1" applyFill="1" applyBorder="1" applyAlignment="1" applyProtection="1">
      <alignment horizontal="center" vertical="center" wrapText="1"/>
      <protection locked="0"/>
    </xf>
    <xf numFmtId="0" fontId="21" fillId="9" borderId="54" xfId="27" applyFont="1" applyFill="1" applyBorder="1" applyAlignment="1" applyProtection="1">
      <alignment horizontal="center" vertical="center" wrapText="1"/>
      <protection locked="0"/>
    </xf>
    <xf numFmtId="0" fontId="21" fillId="9" borderId="70" xfId="27" applyFont="1" applyFill="1" applyBorder="1" applyAlignment="1" applyProtection="1">
      <alignment horizontal="center" vertical="center" wrapText="1"/>
      <protection locked="0"/>
    </xf>
    <xf numFmtId="0" fontId="21" fillId="9" borderId="87" xfId="27" applyFont="1" applyFill="1" applyBorder="1" applyAlignment="1" applyProtection="1">
      <alignment horizontal="center" vertical="center" wrapText="1"/>
      <protection locked="0"/>
    </xf>
    <xf numFmtId="0" fontId="21" fillId="0" borderId="70" xfId="27" applyFont="1" applyBorder="1" applyAlignment="1" applyProtection="1">
      <alignment horizontal="center" vertical="center" wrapText="1"/>
      <protection locked="0"/>
    </xf>
    <xf numFmtId="0" fontId="21" fillId="0" borderId="86" xfId="27" applyFont="1" applyBorder="1" applyAlignment="1" applyProtection="1">
      <alignment horizontal="center" vertical="center" wrapText="1"/>
      <protection locked="0"/>
    </xf>
    <xf numFmtId="0" fontId="5" fillId="0" borderId="352" xfId="23" applyFont="1" applyBorder="1" applyAlignment="1" applyProtection="1">
      <alignment horizontal="center"/>
      <protection locked="0"/>
    </xf>
    <xf numFmtId="0" fontId="5" fillId="0" borderId="353" xfId="23" applyFont="1" applyBorder="1" applyAlignment="1" applyProtection="1">
      <alignment horizontal="center"/>
      <protection locked="0"/>
    </xf>
    <xf numFmtId="0" fontId="5" fillId="0" borderId="354" xfId="23" applyFont="1" applyBorder="1" applyAlignment="1" applyProtection="1">
      <alignment horizontal="center"/>
      <protection locked="0"/>
    </xf>
    <xf numFmtId="0" fontId="76" fillId="0" borderId="4" xfId="0" applyFont="1" applyBorder="1" applyAlignment="1">
      <alignment horizontal="center" vertical="center"/>
    </xf>
    <xf numFmtId="0" fontId="76" fillId="0" borderId="0" xfId="0" applyFont="1" applyAlignment="1">
      <alignment horizontal="center" vertical="center"/>
    </xf>
    <xf numFmtId="0" fontId="76" fillId="0" borderId="315" xfId="0" applyFont="1" applyBorder="1" applyAlignment="1">
      <alignment horizontal="center" vertical="center"/>
    </xf>
    <xf numFmtId="0" fontId="7" fillId="5" borderId="401" xfId="2" applyFont="1" applyFill="1" applyBorder="1" applyAlignment="1" applyProtection="1">
      <alignment horizontal="center" vertical="center" wrapText="1"/>
      <protection locked="0"/>
    </xf>
    <xf numFmtId="0" fontId="7" fillId="5" borderId="402" xfId="2" applyFont="1" applyFill="1" applyBorder="1" applyAlignment="1" applyProtection="1">
      <alignment horizontal="center" vertical="center" wrapText="1"/>
      <protection locked="0"/>
    </xf>
    <xf numFmtId="0" fontId="7" fillId="6" borderId="401" xfId="2" applyFont="1" applyFill="1" applyBorder="1" applyAlignment="1" applyProtection="1">
      <alignment horizontal="center" vertical="center" wrapText="1"/>
      <protection locked="0"/>
    </xf>
    <xf numFmtId="0" fontId="7" fillId="6" borderId="402" xfId="2" applyFont="1" applyFill="1" applyBorder="1" applyAlignment="1" applyProtection="1">
      <alignment horizontal="center" vertical="center" wrapText="1"/>
      <protection locked="0"/>
    </xf>
    <xf numFmtId="0" fontId="7" fillId="21" borderId="401" xfId="2" applyFont="1" applyFill="1" applyBorder="1" applyAlignment="1" applyProtection="1">
      <alignment horizontal="center" vertical="center" wrapText="1"/>
      <protection locked="0"/>
    </xf>
    <xf numFmtId="0" fontId="7" fillId="21" borderId="402" xfId="2" applyFont="1" applyFill="1" applyBorder="1" applyAlignment="1" applyProtection="1">
      <alignment horizontal="center" vertical="center" wrapText="1"/>
      <protection locked="0"/>
    </xf>
    <xf numFmtId="0" fontId="7" fillId="19" borderId="401" xfId="2" applyFont="1" applyFill="1" applyBorder="1" applyAlignment="1" applyProtection="1">
      <alignment horizontal="center" vertical="center" wrapText="1"/>
      <protection locked="0"/>
    </xf>
    <xf numFmtId="0" fontId="7" fillId="19" borderId="403" xfId="2" applyFont="1" applyFill="1" applyBorder="1" applyAlignment="1" applyProtection="1">
      <alignment horizontal="center" vertical="center" wrapText="1"/>
      <protection locked="0"/>
    </xf>
    <xf numFmtId="0" fontId="5" fillId="0" borderId="352" xfId="23" applyFont="1" applyBorder="1" applyAlignment="1" applyProtection="1">
      <alignment horizontal="center" vertical="center"/>
      <protection locked="0"/>
    </xf>
    <xf numFmtId="0" fontId="5" fillId="0" borderId="353" xfId="23" applyFont="1" applyBorder="1" applyAlignment="1" applyProtection="1">
      <alignment horizontal="center" vertical="center"/>
      <protection locked="0"/>
    </xf>
    <xf numFmtId="0" fontId="5" fillId="0" borderId="354" xfId="23" applyFont="1" applyBorder="1" applyAlignment="1" applyProtection="1">
      <alignment horizontal="center" vertical="center"/>
      <protection locked="0"/>
    </xf>
    <xf numFmtId="0" fontId="79" fillId="0" borderId="4" xfId="0" applyFont="1" applyBorder="1" applyAlignment="1">
      <alignment horizontal="center" vertical="center"/>
    </xf>
    <xf numFmtId="0" fontId="79" fillId="0" borderId="0" xfId="0" applyFont="1" applyAlignment="1">
      <alignment horizontal="center" vertical="center"/>
    </xf>
    <xf numFmtId="0" fontId="79" fillId="0" borderId="315" xfId="0" applyFont="1" applyBorder="1" applyAlignment="1">
      <alignment horizontal="center" vertical="center"/>
    </xf>
    <xf numFmtId="0" fontId="21" fillId="45" borderId="401" xfId="2" applyFont="1" applyFill="1" applyBorder="1" applyAlignment="1" applyProtection="1">
      <alignment horizontal="center" vertical="center" wrapText="1"/>
      <protection locked="0"/>
    </xf>
    <xf numFmtId="0" fontId="21" fillId="45" borderId="402" xfId="2" applyFont="1" applyFill="1" applyBorder="1" applyAlignment="1" applyProtection="1">
      <alignment horizontal="center" vertical="center" wrapText="1"/>
      <protection locked="0"/>
    </xf>
    <xf numFmtId="0" fontId="21" fillId="34" borderId="401" xfId="2" applyFont="1" applyFill="1" applyBorder="1" applyAlignment="1" applyProtection="1">
      <alignment horizontal="center" vertical="center" wrapText="1"/>
      <protection locked="0"/>
    </xf>
    <xf numFmtId="0" fontId="21" fillId="34" borderId="402" xfId="2" applyFont="1" applyFill="1" applyBorder="1" applyAlignment="1" applyProtection="1">
      <alignment horizontal="center" vertical="center" wrapText="1"/>
      <protection locked="0"/>
    </xf>
    <xf numFmtId="0" fontId="21" fillId="46" borderId="401" xfId="2" applyFont="1" applyFill="1" applyBorder="1" applyAlignment="1" applyProtection="1">
      <alignment horizontal="center" vertical="center" wrapText="1"/>
      <protection locked="0"/>
    </xf>
    <xf numFmtId="0" fontId="21" fillId="46" borderId="402" xfId="2" applyFont="1" applyFill="1" applyBorder="1" applyAlignment="1" applyProtection="1">
      <alignment horizontal="center" vertical="center" wrapText="1"/>
      <protection locked="0"/>
    </xf>
    <xf numFmtId="0" fontId="21" fillId="35" borderId="401" xfId="2" applyFont="1" applyFill="1" applyBorder="1" applyAlignment="1" applyProtection="1">
      <alignment horizontal="center" vertical="center" wrapText="1"/>
      <protection locked="0"/>
    </xf>
    <xf numFmtId="0" fontId="21" fillId="35" borderId="403" xfId="2" applyFont="1" applyFill="1" applyBorder="1" applyAlignment="1" applyProtection="1">
      <alignment horizontal="center" vertical="center" wrapText="1"/>
      <protection locked="0"/>
    </xf>
    <xf numFmtId="0" fontId="21" fillId="0" borderId="4" xfId="23" applyFont="1" applyBorder="1" applyAlignment="1" applyProtection="1">
      <alignment horizontal="center" vertical="center"/>
      <protection locked="0"/>
    </xf>
    <xf numFmtId="0" fontId="21" fillId="0" borderId="0" xfId="23" applyFont="1" applyAlignment="1" applyProtection="1">
      <alignment horizontal="center" vertical="center"/>
      <protection locked="0"/>
    </xf>
    <xf numFmtId="0" fontId="21" fillId="0" borderId="5" xfId="23" applyFont="1" applyBorder="1" applyAlignment="1" applyProtection="1">
      <alignment horizontal="center" vertical="center"/>
      <protection locked="0"/>
    </xf>
    <xf numFmtId="0" fontId="5" fillId="0" borderId="1" xfId="23" applyFont="1" applyBorder="1" applyAlignment="1" applyProtection="1">
      <alignment horizontal="center" vertical="center"/>
      <protection locked="0"/>
    </xf>
    <xf numFmtId="0" fontId="5" fillId="0" borderId="2" xfId="23" applyFont="1" applyBorder="1" applyAlignment="1" applyProtection="1">
      <alignment horizontal="center" vertical="center"/>
      <protection locked="0"/>
    </xf>
    <xf numFmtId="0" fontId="5" fillId="0" borderId="3" xfId="23" applyFont="1" applyBorder="1" applyAlignment="1" applyProtection="1">
      <alignment horizontal="center" vertical="center"/>
      <protection locked="0"/>
    </xf>
    <xf numFmtId="0" fontId="79" fillId="0" borderId="5" xfId="0" applyFont="1" applyBorder="1" applyAlignment="1">
      <alignment horizontal="center" vertical="center"/>
    </xf>
    <xf numFmtId="0" fontId="21" fillId="45" borderId="253" xfId="2" applyFont="1" applyFill="1" applyBorder="1" applyAlignment="1" applyProtection="1">
      <alignment horizontal="center" vertical="center" wrapText="1"/>
      <protection locked="0"/>
    </xf>
    <xf numFmtId="0" fontId="21" fillId="45" borderId="191" xfId="2" applyFont="1" applyFill="1" applyBorder="1" applyAlignment="1" applyProtection="1">
      <alignment horizontal="center" vertical="center" wrapText="1"/>
      <protection locked="0"/>
    </xf>
    <xf numFmtId="0" fontId="21" fillId="34" borderId="253" xfId="2" applyFont="1" applyFill="1" applyBorder="1" applyAlignment="1" applyProtection="1">
      <alignment horizontal="center" vertical="center" wrapText="1"/>
      <protection locked="0"/>
    </xf>
    <xf numFmtId="0" fontId="21" fillId="34" borderId="191" xfId="2" applyFont="1" applyFill="1" applyBorder="1" applyAlignment="1" applyProtection="1">
      <alignment horizontal="center" vertical="center" wrapText="1"/>
      <protection locked="0"/>
    </xf>
    <xf numFmtId="0" fontId="21" fillId="46" borderId="253" xfId="2" applyFont="1" applyFill="1" applyBorder="1" applyAlignment="1" applyProtection="1">
      <alignment horizontal="center" vertical="center" wrapText="1"/>
      <protection locked="0"/>
    </xf>
    <xf numFmtId="0" fontId="21" fillId="46" borderId="191" xfId="2" applyFont="1" applyFill="1" applyBorder="1" applyAlignment="1" applyProtection="1">
      <alignment horizontal="center" vertical="center" wrapText="1"/>
      <protection locked="0"/>
    </xf>
    <xf numFmtId="0" fontId="21" fillId="35" borderId="253" xfId="2" applyFont="1" applyFill="1" applyBorder="1" applyAlignment="1" applyProtection="1">
      <alignment horizontal="center" vertical="center" wrapText="1"/>
      <protection locked="0"/>
    </xf>
    <xf numFmtId="0" fontId="21" fillId="35" borderId="254" xfId="2" applyFont="1" applyFill="1" applyBorder="1" applyAlignment="1" applyProtection="1">
      <alignment horizontal="center" vertical="center" wrapText="1"/>
      <protection locked="0"/>
    </xf>
    <xf numFmtId="0" fontId="79" fillId="0" borderId="31" xfId="0" applyFont="1" applyBorder="1" applyAlignment="1">
      <alignment horizontal="center" vertical="center"/>
    </xf>
    <xf numFmtId="0" fontId="79" fillId="0" borderId="32" xfId="0" applyFont="1" applyBorder="1" applyAlignment="1">
      <alignment horizontal="center" vertical="center"/>
    </xf>
    <xf numFmtId="0" fontId="79" fillId="0" borderId="338" xfId="0" applyFont="1" applyBorder="1" applyAlignment="1">
      <alignment horizontal="center" vertical="center"/>
    </xf>
    <xf numFmtId="0" fontId="21" fillId="45" borderId="371" xfId="2" applyFont="1" applyFill="1" applyBorder="1" applyAlignment="1" applyProtection="1">
      <alignment horizontal="center" vertical="center" wrapText="1"/>
      <protection locked="0"/>
    </xf>
    <xf numFmtId="0" fontId="21" fillId="45" borderId="370" xfId="2" applyFont="1" applyFill="1" applyBorder="1" applyAlignment="1" applyProtection="1">
      <alignment horizontal="center" vertical="center" wrapText="1"/>
      <protection locked="0"/>
    </xf>
    <xf numFmtId="0" fontId="21" fillId="34" borderId="371" xfId="2" applyFont="1" applyFill="1" applyBorder="1" applyAlignment="1" applyProtection="1">
      <alignment horizontal="center" vertical="center" wrapText="1"/>
      <protection locked="0"/>
    </xf>
    <xf numFmtId="0" fontId="21" fillId="34" borderId="370" xfId="2" applyFont="1" applyFill="1" applyBorder="1" applyAlignment="1" applyProtection="1">
      <alignment horizontal="center" vertical="center" wrapText="1"/>
      <protection locked="0"/>
    </xf>
    <xf numFmtId="0" fontId="21" fillId="46" borderId="371" xfId="2" applyFont="1" applyFill="1" applyBorder="1" applyAlignment="1" applyProtection="1">
      <alignment horizontal="center" vertical="center" wrapText="1"/>
      <protection locked="0"/>
    </xf>
    <xf numFmtId="0" fontId="21" fillId="46" borderId="370" xfId="2" applyFont="1" applyFill="1" applyBorder="1" applyAlignment="1" applyProtection="1">
      <alignment horizontal="center" vertical="center" wrapText="1"/>
      <protection locked="0"/>
    </xf>
    <xf numFmtId="0" fontId="21" fillId="35" borderId="371" xfId="2" applyFont="1" applyFill="1" applyBorder="1" applyAlignment="1" applyProtection="1">
      <alignment horizontal="center" vertical="center" wrapText="1"/>
      <protection locked="0"/>
    </xf>
    <xf numFmtId="0" fontId="21" fillId="35" borderId="370" xfId="2" applyFont="1" applyFill="1" applyBorder="1" applyAlignment="1" applyProtection="1">
      <alignment horizontal="center" vertical="center" wrapText="1"/>
      <protection locked="0"/>
    </xf>
    <xf numFmtId="0" fontId="171" fillId="0" borderId="352" xfId="23" applyFont="1" applyBorder="1" applyAlignment="1" applyProtection="1">
      <alignment horizontal="center" vertical="center"/>
      <protection locked="0"/>
    </xf>
    <xf numFmtId="0" fontId="171" fillId="0" borderId="353" xfId="23" applyFont="1" applyBorder="1" applyAlignment="1" applyProtection="1">
      <alignment horizontal="center" vertical="center"/>
      <protection locked="0"/>
    </xf>
    <xf numFmtId="0" fontId="171" fillId="0" borderId="354" xfId="23"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0" xfId="0" applyFont="1" applyAlignment="1" applyProtection="1">
      <alignment horizontal="center" vertical="center"/>
      <protection locked="0"/>
    </xf>
    <xf numFmtId="0" fontId="109" fillId="0" borderId="424" xfId="0" applyFont="1" applyBorder="1" applyAlignment="1" applyProtection="1">
      <alignment horizontal="center" vertical="center"/>
      <protection locked="0"/>
    </xf>
    <xf numFmtId="0" fontId="199" fillId="0" borderId="31" xfId="0" applyFont="1" applyBorder="1" applyAlignment="1">
      <alignment horizontal="center" vertical="center"/>
    </xf>
    <xf numFmtId="0" fontId="199" fillId="0" borderId="32" xfId="0" applyFont="1" applyBorder="1" applyAlignment="1">
      <alignment horizontal="center" vertical="center"/>
    </xf>
    <xf numFmtId="0" fontId="199" fillId="0" borderId="421" xfId="0" applyFont="1" applyBorder="1" applyAlignment="1">
      <alignment horizontal="center" vertical="center"/>
    </xf>
    <xf numFmtId="0" fontId="126" fillId="75" borderId="371" xfId="0" applyFont="1" applyFill="1" applyBorder="1" applyAlignment="1" applyProtection="1">
      <alignment horizontal="center" vertical="center" wrapText="1"/>
      <protection locked="0"/>
    </xf>
    <xf numFmtId="0" fontId="126" fillId="75" borderId="422" xfId="0" applyFont="1" applyFill="1" applyBorder="1" applyAlignment="1" applyProtection="1">
      <alignment horizontal="center" vertical="center" wrapText="1"/>
      <protection locked="0"/>
    </xf>
    <xf numFmtId="0" fontId="126" fillId="76" borderId="423" xfId="0" applyFont="1" applyFill="1" applyBorder="1" applyAlignment="1" applyProtection="1">
      <alignment horizontal="center" vertical="center" wrapText="1"/>
      <protection locked="0"/>
    </xf>
    <xf numFmtId="0" fontId="126" fillId="76" borderId="422" xfId="0" applyFont="1" applyFill="1" applyBorder="1" applyAlignment="1" applyProtection="1">
      <alignment horizontal="center" vertical="center" wrapText="1"/>
      <protection locked="0"/>
    </xf>
    <xf numFmtId="0" fontId="126" fillId="77" borderId="423" xfId="0" applyFont="1" applyFill="1" applyBorder="1" applyAlignment="1" applyProtection="1">
      <alignment horizontal="center" vertical="center" wrapText="1"/>
      <protection locked="0"/>
    </xf>
    <xf numFmtId="0" fontId="126" fillId="77" borderId="422" xfId="0" applyFont="1" applyFill="1" applyBorder="1" applyAlignment="1" applyProtection="1">
      <alignment horizontal="center" vertical="center" wrapText="1"/>
      <protection locked="0"/>
    </xf>
    <xf numFmtId="0" fontId="126" fillId="78" borderId="423" xfId="0" applyFont="1" applyFill="1" applyBorder="1" applyAlignment="1" applyProtection="1">
      <alignment horizontal="center" vertical="center" wrapText="1"/>
      <protection locked="0"/>
    </xf>
    <xf numFmtId="0" fontId="126" fillId="78" borderId="370" xfId="0" applyFont="1" applyFill="1" applyBorder="1" applyAlignment="1" applyProtection="1">
      <alignment horizontal="center" vertical="center" wrapText="1"/>
      <protection locked="0"/>
    </xf>
    <xf numFmtId="0" fontId="6" fillId="0" borderId="352" xfId="18" applyFont="1" applyBorder="1" applyAlignment="1">
      <alignment horizontal="center" vertical="center"/>
    </xf>
    <xf numFmtId="0" fontId="6" fillId="0" borderId="353" xfId="18" applyFont="1" applyBorder="1" applyAlignment="1">
      <alignment horizontal="center" vertical="center"/>
    </xf>
    <xf numFmtId="0" fontId="6" fillId="0" borderId="354" xfId="18" applyFont="1" applyBorder="1" applyAlignment="1">
      <alignment horizontal="center" vertical="center"/>
    </xf>
    <xf numFmtId="0" fontId="123" fillId="0" borderId="4" xfId="18" applyFont="1" applyBorder="1" applyAlignment="1">
      <alignment horizontal="center" vertical="center"/>
    </xf>
    <xf numFmtId="0" fontId="123" fillId="0" borderId="0" xfId="18" applyFont="1" applyAlignment="1">
      <alignment horizontal="center" vertical="center"/>
    </xf>
    <xf numFmtId="0" fontId="123" fillId="0" borderId="315" xfId="18" applyFont="1" applyBorder="1" applyAlignment="1">
      <alignment horizontal="center" vertical="center"/>
    </xf>
    <xf numFmtId="0" fontId="125" fillId="0" borderId="4" xfId="18" applyFont="1" applyBorder="1" applyAlignment="1">
      <alignment horizontal="center" vertical="center"/>
    </xf>
    <xf numFmtId="0" fontId="125" fillId="0" borderId="0" xfId="18" applyFont="1" applyAlignment="1">
      <alignment horizontal="center" vertical="center"/>
    </xf>
    <xf numFmtId="0" fontId="125" fillId="0" borderId="315" xfId="18" applyFont="1" applyBorder="1" applyAlignment="1">
      <alignment horizontal="center" vertical="center"/>
    </xf>
    <xf numFmtId="0" fontId="126" fillId="47" borderId="400" xfId="18" applyFont="1" applyFill="1" applyBorder="1" applyAlignment="1">
      <alignment horizontal="center" vertical="center" wrapText="1"/>
    </xf>
    <xf numFmtId="0" fontId="126" fillId="47" borderId="409" xfId="18" applyFont="1" applyFill="1" applyBorder="1" applyAlignment="1">
      <alignment horizontal="center" vertical="center" wrapText="1"/>
    </xf>
    <xf numFmtId="0" fontId="126" fillId="48" borderId="388" xfId="18" applyFont="1" applyFill="1" applyBorder="1" applyAlignment="1">
      <alignment horizontal="center" vertical="center"/>
    </xf>
    <xf numFmtId="0" fontId="126" fillId="48" borderId="408" xfId="18" applyFont="1" applyFill="1" applyBorder="1" applyAlignment="1">
      <alignment horizontal="center" vertical="center"/>
    </xf>
    <xf numFmtId="0" fontId="126" fillId="48" borderId="365" xfId="18" applyFont="1" applyFill="1" applyBorder="1" applyAlignment="1">
      <alignment horizontal="center" vertical="center"/>
    </xf>
    <xf numFmtId="0" fontId="126" fillId="49" borderId="408" xfId="18" applyFont="1" applyFill="1" applyBorder="1" applyAlignment="1">
      <alignment horizontal="center" vertical="center"/>
    </xf>
    <xf numFmtId="0" fontId="126" fillId="50" borderId="388" xfId="18" applyFont="1" applyFill="1" applyBorder="1" applyAlignment="1">
      <alignment horizontal="center" vertical="center"/>
    </xf>
    <xf numFmtId="0" fontId="126" fillId="50" borderId="408" xfId="18" applyFont="1" applyFill="1" applyBorder="1" applyAlignment="1">
      <alignment horizontal="center" vertical="center"/>
    </xf>
    <xf numFmtId="0" fontId="126" fillId="50" borderId="365" xfId="18" applyFont="1" applyFill="1" applyBorder="1" applyAlignment="1">
      <alignment horizontal="center" vertical="center"/>
    </xf>
    <xf numFmtId="167" fontId="126" fillId="27" borderId="195" xfId="30" applyNumberFormat="1" applyFont="1" applyFill="1" applyBorder="1" applyAlignment="1">
      <alignment horizontal="center" vertical="center"/>
    </xf>
    <xf numFmtId="167" fontId="126" fillId="27" borderId="77" xfId="30" applyNumberFormat="1" applyFont="1" applyFill="1" applyBorder="1" applyAlignment="1">
      <alignment horizontal="center" vertical="center"/>
    </xf>
    <xf numFmtId="167" fontId="126" fillId="27" borderId="147" xfId="30" applyNumberFormat="1" applyFont="1" applyFill="1" applyBorder="1" applyAlignment="1">
      <alignment horizontal="center" vertical="center"/>
    </xf>
    <xf numFmtId="167" fontId="126" fillId="46" borderId="195" xfId="30" applyNumberFormat="1" applyFont="1" applyFill="1" applyBorder="1" applyAlignment="1">
      <alignment horizontal="center" vertical="center"/>
    </xf>
    <xf numFmtId="167" fontId="126" fillId="46" borderId="77" xfId="30" applyNumberFormat="1" applyFont="1" applyFill="1" applyBorder="1" applyAlignment="1">
      <alignment horizontal="center" vertical="center"/>
    </xf>
    <xf numFmtId="167" fontId="126" fillId="46" borderId="147" xfId="30" applyNumberFormat="1" applyFont="1" applyFill="1" applyBorder="1" applyAlignment="1">
      <alignment horizontal="center" vertical="center"/>
    </xf>
    <xf numFmtId="167" fontId="126" fillId="51" borderId="195" xfId="30" applyNumberFormat="1" applyFont="1" applyFill="1" applyBorder="1" applyAlignment="1">
      <alignment horizontal="center" vertical="center"/>
    </xf>
    <xf numFmtId="167" fontId="126" fillId="51" borderId="77" xfId="30" applyNumberFormat="1" applyFont="1" applyFill="1" applyBorder="1" applyAlignment="1">
      <alignment horizontal="center" vertical="center"/>
    </xf>
    <xf numFmtId="167" fontId="126" fillId="51" borderId="147" xfId="30" applyNumberFormat="1" applyFont="1" applyFill="1" applyBorder="1" applyAlignment="1">
      <alignment horizontal="center" vertical="center"/>
    </xf>
    <xf numFmtId="0" fontId="83" fillId="0" borderId="0" xfId="0" applyFont="1" applyAlignment="1">
      <alignment horizontal="center"/>
    </xf>
    <xf numFmtId="0" fontId="120" fillId="0" borderId="32" xfId="0" applyFont="1" applyBorder="1" applyAlignment="1">
      <alignment horizontal="center" vertical="top"/>
    </xf>
    <xf numFmtId="0" fontId="84" fillId="52" borderId="410" xfId="18" applyFont="1" applyFill="1" applyBorder="1" applyAlignment="1">
      <alignment horizontal="center" vertical="center"/>
    </xf>
    <xf numFmtId="0" fontId="2" fillId="0" borderId="406" xfId="0" applyFont="1" applyBorder="1" applyAlignment="1">
      <alignment horizontal="center" vertical="center"/>
    </xf>
    <xf numFmtId="0" fontId="2" fillId="0" borderId="360" xfId="0" applyFont="1" applyBorder="1" applyAlignment="1">
      <alignment horizontal="center" vertical="center"/>
    </xf>
    <xf numFmtId="0" fontId="2" fillId="0" borderId="342" xfId="0" applyFont="1" applyBorder="1" applyAlignment="1">
      <alignment horizontal="center" vertical="center"/>
    </xf>
    <xf numFmtId="0" fontId="2" fillId="0" borderId="165" xfId="0" applyFont="1" applyBorder="1" applyAlignment="1">
      <alignment horizontal="center" vertical="center"/>
    </xf>
    <xf numFmtId="0" fontId="2" fillId="0" borderId="357" xfId="0" applyFont="1" applyBorder="1" applyAlignment="1">
      <alignment horizontal="center" vertical="center"/>
    </xf>
    <xf numFmtId="0" fontId="2" fillId="0" borderId="70" xfId="0" applyFont="1" applyBorder="1" applyAlignment="1">
      <alignment horizontal="center" vertical="center"/>
    </xf>
    <xf numFmtId="0" fontId="84" fillId="67" borderId="498" xfId="435" applyFont="1" applyFill="1" applyBorder="1" applyAlignment="1">
      <alignment horizontal="center"/>
    </xf>
    <xf numFmtId="0" fontId="84" fillId="83" borderId="498" xfId="435" applyFont="1" applyFill="1" applyBorder="1" applyAlignment="1">
      <alignment horizontal="center"/>
    </xf>
    <xf numFmtId="0" fontId="84" fillId="83" borderId="79" xfId="435" applyFont="1" applyFill="1" applyBorder="1" applyAlignment="1">
      <alignment horizontal="center"/>
    </xf>
    <xf numFmtId="0" fontId="84" fillId="83" borderId="81" xfId="435" applyFont="1" applyFill="1" applyBorder="1" applyAlignment="1">
      <alignment horizontal="center"/>
    </xf>
    <xf numFmtId="0" fontId="4" fillId="66" borderId="491" xfId="435" applyFont="1" applyFill="1" applyBorder="1" applyAlignment="1">
      <alignment horizontal="center" wrapText="1"/>
    </xf>
    <xf numFmtId="0" fontId="4" fillId="66" borderId="492" xfId="435" applyFont="1" applyFill="1" applyBorder="1" applyAlignment="1">
      <alignment horizontal="center" wrapText="1"/>
    </xf>
    <xf numFmtId="0" fontId="4" fillId="66" borderId="494" xfId="435" applyFont="1" applyFill="1" applyBorder="1" applyAlignment="1">
      <alignment horizontal="center" wrapText="1"/>
    </xf>
    <xf numFmtId="0" fontId="84" fillId="66" borderId="492" xfId="435" applyFont="1" applyFill="1" applyBorder="1" applyAlignment="1">
      <alignment horizontal="center" wrapText="1"/>
    </xf>
    <xf numFmtId="0" fontId="84" fillId="66" borderId="495" xfId="435" applyFont="1" applyFill="1" applyBorder="1" applyAlignment="1">
      <alignment horizontal="center" wrapText="1"/>
    </xf>
    <xf numFmtId="0" fontId="84" fillId="66" borderId="496" xfId="435" applyFont="1" applyFill="1" applyBorder="1" applyAlignment="1">
      <alignment horizontal="center" wrapText="1"/>
    </xf>
    <xf numFmtId="0" fontId="80" fillId="0" borderId="0" xfId="435" applyFont="1" applyAlignment="1" applyProtection="1">
      <alignment horizontal="left" vertical="center"/>
      <protection locked="0"/>
    </xf>
    <xf numFmtId="0" fontId="84" fillId="83" borderId="134" xfId="435" applyFont="1" applyFill="1" applyBorder="1" applyAlignment="1">
      <alignment horizontal="center"/>
    </xf>
    <xf numFmtId="0" fontId="84" fillId="83" borderId="180" xfId="435" applyFont="1" applyFill="1" applyBorder="1" applyAlignment="1">
      <alignment horizontal="center"/>
    </xf>
    <xf numFmtId="167" fontId="17" fillId="0" borderId="492" xfId="3" applyNumberFormat="1" applyFont="1" applyBorder="1" applyAlignment="1" applyProtection="1">
      <alignment vertical="center"/>
      <protection locked="0"/>
    </xf>
  </cellXfs>
  <cellStyles count="436">
    <cellStyle name="Comma" xfId="31" builtinId="3"/>
    <cellStyle name="Comma 10" xfId="4" xr:uid="{00000000-0005-0000-0000-000001000000}"/>
    <cellStyle name="Comma 10 2" xfId="5" xr:uid="{00000000-0005-0000-0000-000002000000}"/>
    <cellStyle name="Comma 2" xfId="3" xr:uid="{00000000-0005-0000-0000-000003000000}"/>
    <cellStyle name="Comma 2 2 2" xfId="16" xr:uid="{00000000-0005-0000-0000-000004000000}"/>
    <cellStyle name="Comma 27 2" xfId="8" xr:uid="{00000000-0005-0000-0000-000005000000}"/>
    <cellStyle name="Comma 27 2 2" xfId="15" xr:uid="{00000000-0005-0000-0000-000006000000}"/>
    <cellStyle name="Comma 3" xfId="29" xr:uid="{00000000-0005-0000-0000-000007000000}"/>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Normal" xfId="0" builtinId="0"/>
    <cellStyle name="Normal 10 2" xfId="2" xr:uid="{00000000-0005-0000-0000-00009B010000}"/>
    <cellStyle name="Normal 10 2 2" xfId="58" xr:uid="{00000000-0005-0000-0000-00009C010000}"/>
    <cellStyle name="Normal 11" xfId="14" xr:uid="{00000000-0005-0000-0000-00009D010000}"/>
    <cellStyle name="Normal 13" xfId="6" xr:uid="{00000000-0005-0000-0000-00009E010000}"/>
    <cellStyle name="Normal 2" xfId="435" xr:uid="{BC77D7BA-356B-478D-80B0-380C101ACD91}"/>
    <cellStyle name="Normal 2 2" xfId="17" xr:uid="{00000000-0005-0000-0000-00009F010000}"/>
    <cellStyle name="Normal 2 6" xfId="24" xr:uid="{00000000-0005-0000-0000-0000A0010000}"/>
    <cellStyle name="Normal 3" xfId="28" xr:uid="{00000000-0005-0000-0000-0000A1010000}"/>
    <cellStyle name="Normal 3 2" xfId="9" xr:uid="{00000000-0005-0000-0000-0000A2010000}"/>
    <cellStyle name="Normal 4" xfId="10" xr:uid="{00000000-0005-0000-0000-0000A3010000}"/>
    <cellStyle name="Normal 40" xfId="18" xr:uid="{00000000-0005-0000-0000-0000A4010000}"/>
    <cellStyle name="Normal 40 2" xfId="30" xr:uid="{00000000-0005-0000-0000-0000A5010000}"/>
    <cellStyle name="Normal 42" xfId="19" xr:uid="{00000000-0005-0000-0000-0000A6010000}"/>
    <cellStyle name="Normal 42 2" xfId="20" xr:uid="{00000000-0005-0000-0000-0000A7010000}"/>
    <cellStyle name="Normal 43" xfId="21" xr:uid="{00000000-0005-0000-0000-0000A8010000}"/>
    <cellStyle name="Normal 44" xfId="22" xr:uid="{00000000-0005-0000-0000-0000A9010000}"/>
    <cellStyle name="Normal 45" xfId="23" xr:uid="{00000000-0005-0000-0000-0000AA010000}"/>
    <cellStyle name="Normal 46" xfId="25" xr:uid="{00000000-0005-0000-0000-0000AB010000}"/>
    <cellStyle name="Normal 47" xfId="26" xr:uid="{00000000-0005-0000-0000-0000AC010000}"/>
    <cellStyle name="Normal 48" xfId="7" xr:uid="{00000000-0005-0000-0000-0000AD010000}"/>
    <cellStyle name="Normal 5" xfId="12" xr:uid="{00000000-0005-0000-0000-0000AE010000}"/>
    <cellStyle name="Normal 7" xfId="13" xr:uid="{00000000-0005-0000-0000-0000AF010000}"/>
    <cellStyle name="Normal 8" xfId="11" xr:uid="{00000000-0005-0000-0000-0000B0010000}"/>
    <cellStyle name="Normal_SPD Statistics 2005" xfId="27" xr:uid="{00000000-0005-0000-0000-0000B1010000}"/>
    <cellStyle name="Percent" xfId="1" builtinId="5"/>
  </cellStyles>
  <dxfs count="16">
    <dxf>
      <fill>
        <patternFill>
          <bgColor indexed="47"/>
        </patternFill>
      </fill>
    </dxf>
    <dxf>
      <font>
        <condense val="0"/>
        <extend val="0"/>
        <color rgb="FF9C6500"/>
      </font>
      <fill>
        <patternFill>
          <bgColor rgb="FFFFEB9C"/>
        </patternFill>
      </fill>
    </dxf>
    <dxf>
      <font>
        <color theme="3" tint="0.39994506668294322"/>
      </font>
      <fill>
        <patternFill>
          <bgColor theme="0"/>
        </patternFill>
      </fill>
    </dxf>
    <dxf>
      <font>
        <condense val="0"/>
        <extend val="0"/>
        <color indexed="15"/>
      </font>
    </dxf>
    <dxf>
      <font>
        <condense val="0"/>
        <extend val="0"/>
        <color indexed="48"/>
      </font>
    </dxf>
    <dxf>
      <font>
        <condense val="0"/>
        <extend val="0"/>
        <color rgb="FF9C6500"/>
      </font>
      <fill>
        <patternFill>
          <bgColor rgb="FFFFEB9C"/>
        </patternFill>
      </fill>
    </dxf>
    <dxf>
      <font>
        <condense val="0"/>
        <extend val="0"/>
        <color indexed="15"/>
      </font>
    </dxf>
    <dxf>
      <font>
        <condense val="0"/>
        <extend val="0"/>
        <color rgb="FF9C6500"/>
      </font>
      <fill>
        <patternFill>
          <bgColor rgb="FFFFEB9C"/>
        </patternFill>
      </fill>
    </dxf>
    <dxf>
      <font>
        <color theme="3" tint="0.39994506668294322"/>
      </font>
      <fill>
        <patternFill>
          <bgColor theme="0"/>
        </patternFill>
      </fill>
    </dxf>
    <dxf>
      <font>
        <condense val="0"/>
        <extend val="0"/>
        <color indexed="15"/>
      </font>
    </dxf>
    <dxf>
      <font>
        <condense val="0"/>
        <extend val="0"/>
        <color rgb="FF9C6500"/>
      </font>
      <fill>
        <patternFill>
          <bgColor rgb="FFFFEB9C"/>
        </patternFill>
      </fill>
    </dxf>
    <dxf>
      <font>
        <color theme="3" tint="0.39994506668294322"/>
      </font>
      <fill>
        <patternFill>
          <bgColor theme="0"/>
        </patternFill>
      </fill>
    </dxf>
    <dxf>
      <font>
        <color theme="3" tint="0.39994506668294322"/>
      </font>
      <fill>
        <patternFill>
          <bgColor theme="0"/>
        </patternFill>
      </fill>
    </dxf>
    <dxf>
      <font>
        <color theme="3" tint="0.39994506668294322"/>
      </font>
      <fill>
        <patternFill>
          <bgColor theme="0"/>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CC"/>
      <color rgb="FFCCFFCC"/>
      <color rgb="FFCCCCFF"/>
      <color rgb="FFFF99CC"/>
      <color rgb="FFFFFF99"/>
      <color rgb="FFFF99FF"/>
      <color rgb="FFFFE699"/>
      <color rgb="FFFFC5F0"/>
      <color rgb="FFFFCCCC"/>
      <color rgb="FFE5FF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6</xdr:col>
      <xdr:colOff>50800</xdr:colOff>
      <xdr:row>172</xdr:row>
      <xdr:rowOff>0</xdr:rowOff>
    </xdr:from>
    <xdr:to>
      <xdr:col>17</xdr:col>
      <xdr:colOff>190500</xdr:colOff>
      <xdr:row>172</xdr:row>
      <xdr:rowOff>0</xdr:rowOff>
    </xdr:to>
    <xdr:sp macro="" textlink="">
      <xdr:nvSpPr>
        <xdr:cNvPr id="2" name="Rectangle 1">
          <a:extLst>
            <a:ext uri="{FF2B5EF4-FFF2-40B4-BE49-F238E27FC236}">
              <a16:creationId xmlns:a16="http://schemas.microsoft.com/office/drawing/2014/main" id="{00000000-0008-0000-0100-000002000000}"/>
            </a:ext>
          </a:extLst>
        </xdr:cNvPr>
        <xdr:cNvSpPr>
          <a:spLocks noChangeArrowheads="1"/>
        </xdr:cNvSpPr>
      </xdr:nvSpPr>
      <xdr:spPr bwMode="auto">
        <a:xfrm>
          <a:off x="4749800" y="3035300"/>
          <a:ext cx="3949700" cy="241300"/>
        </a:xfrm>
        <a:prstGeom prst="rect">
          <a:avLst/>
        </a:prstGeom>
        <a:gradFill rotWithShape="1">
          <a:gsLst>
            <a:gs pos="0">
              <a:srgbClr val="769535"/>
            </a:gs>
            <a:gs pos="80000">
              <a:srgbClr val="9BC348"/>
            </a:gs>
            <a:gs pos="100000">
              <a:srgbClr val="9CC746"/>
            </a:gs>
          </a:gsLst>
          <a:lin ang="16200000"/>
        </a:gradFill>
        <a:ln>
          <a:noFill/>
        </a:ln>
        <a:effectLst>
          <a:outerShdw blurRad="40000" dist="23000" dir="5400000" rotWithShape="0">
            <a:srgbClr val="000000">
              <a:alpha val="34999"/>
            </a:srgbClr>
          </a:outerShdw>
        </a:effectLst>
        <a:extLst>
          <a:ext uri="{91240B29-F687-4f45-9708-019B960494DF}">
            <a14:hiddenLine xmlns="" xmlns:a14="http://schemas.microsoft.com/office/drawing/2010/main" w="9525">
              <a:solidFill>
                <a:srgbClr val="000000"/>
              </a:solidFill>
              <a:miter lim="800000"/>
              <a:headEnd/>
              <a:tailEnd/>
            </a14:hiddenLine>
          </a:ext>
        </a:extLst>
      </xdr:spPr>
      <xdr:txBody>
        <a:bodyPr vertOverflow="clip" wrap="square" lIns="27432" tIns="22860" rIns="27432" bIns="0" anchor="t" upright="1"/>
        <a:lstStyle/>
        <a:p>
          <a:pPr algn="ctr" rtl="0">
            <a:defRPr sz="1000"/>
          </a:pPr>
          <a:r>
            <a:rPr lang="en-US" sz="1100" b="1" i="0" u="none" strike="noStrike" baseline="0">
              <a:solidFill>
                <a:srgbClr val="DD0806"/>
              </a:solidFill>
              <a:latin typeface="Calibri"/>
              <a:ea typeface="Calibri"/>
              <a:cs typeface="Calibri"/>
            </a:rPr>
            <a:t>NO DATA PROVIDED</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0</xdr:colOff>
      <xdr:row>1</xdr:row>
      <xdr:rowOff>114300</xdr:rowOff>
    </xdr:from>
    <xdr:to>
      <xdr:col>17</xdr:col>
      <xdr:colOff>571499</xdr:colOff>
      <xdr:row>3</xdr:row>
      <xdr:rowOff>67500</xdr:rowOff>
    </xdr:to>
    <xdr:pic>
      <xdr:nvPicPr>
        <xdr:cNvPr id="2" name="Picture 1" descr="EducLogo">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0450" y="114300"/>
          <a:ext cx="596899" cy="450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346075</xdr:colOff>
      <xdr:row>0</xdr:row>
      <xdr:rowOff>217632</xdr:rowOff>
    </xdr:from>
    <xdr:to>
      <xdr:col>15</xdr:col>
      <xdr:colOff>482599</xdr:colOff>
      <xdr:row>2</xdr:row>
      <xdr:rowOff>10969</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9325" y="217632"/>
          <a:ext cx="733424" cy="5997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14</xdr:col>
      <xdr:colOff>398030</xdr:colOff>
      <xdr:row>0</xdr:row>
      <xdr:rowOff>46182</xdr:rowOff>
    </xdr:from>
    <xdr:ext cx="610812" cy="499972"/>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99970" y="46182"/>
          <a:ext cx="610812" cy="49997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19</xdr:col>
      <xdr:colOff>0</xdr:colOff>
      <xdr:row>6</xdr:row>
      <xdr:rowOff>2645</xdr:rowOff>
    </xdr:from>
    <xdr:to>
      <xdr:col>19</xdr:col>
      <xdr:colOff>2646</xdr:colOff>
      <xdr:row>15</xdr:row>
      <xdr:rowOff>12700</xdr:rowOff>
    </xdr:to>
    <xdr:cxnSp macro="">
      <xdr:nvCxnSpPr>
        <xdr:cNvPr id="2" name="Straight Connector 1">
          <a:extLst>
            <a:ext uri="{FF2B5EF4-FFF2-40B4-BE49-F238E27FC236}">
              <a16:creationId xmlns:a16="http://schemas.microsoft.com/office/drawing/2014/main" id="{00000000-0008-0000-1F00-000002000000}"/>
            </a:ext>
          </a:extLst>
        </xdr:cNvPr>
        <xdr:cNvCxnSpPr/>
      </xdr:nvCxnSpPr>
      <xdr:spPr>
        <a:xfrm flipH="1">
          <a:off x="7871460" y="978005"/>
          <a:ext cx="2646" cy="1206395"/>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449791</xdr:colOff>
      <xdr:row>15</xdr:row>
      <xdr:rowOff>0</xdr:rowOff>
    </xdr:from>
    <xdr:to>
      <xdr:col>19</xdr:col>
      <xdr:colOff>40216</xdr:colOff>
      <xdr:row>15</xdr:row>
      <xdr:rowOff>5293</xdr:rowOff>
    </xdr:to>
    <xdr:cxnSp macro="">
      <xdr:nvCxnSpPr>
        <xdr:cNvPr id="3" name="Straight Connector 2">
          <a:extLst>
            <a:ext uri="{FF2B5EF4-FFF2-40B4-BE49-F238E27FC236}">
              <a16:creationId xmlns:a16="http://schemas.microsoft.com/office/drawing/2014/main" id="{00000000-0008-0000-1F00-000003000000}"/>
            </a:ext>
          </a:extLst>
        </xdr:cNvPr>
        <xdr:cNvCxnSpPr/>
      </xdr:nvCxnSpPr>
      <xdr:spPr>
        <a:xfrm flipH="1" flipV="1">
          <a:off x="7429711" y="2171700"/>
          <a:ext cx="481965" cy="5293"/>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158750</xdr:colOff>
      <xdr:row>20</xdr:row>
      <xdr:rowOff>0</xdr:rowOff>
    </xdr:from>
    <xdr:to>
      <xdr:col>9</xdr:col>
      <xdr:colOff>158750</xdr:colOff>
      <xdr:row>29</xdr:row>
      <xdr:rowOff>12700</xdr:rowOff>
    </xdr:to>
    <xdr:cxnSp macro="">
      <xdr:nvCxnSpPr>
        <xdr:cNvPr id="4" name="Straight Connector 3">
          <a:extLst>
            <a:ext uri="{FF2B5EF4-FFF2-40B4-BE49-F238E27FC236}">
              <a16:creationId xmlns:a16="http://schemas.microsoft.com/office/drawing/2014/main" id="{00000000-0008-0000-1F00-000004000000}"/>
            </a:ext>
          </a:extLst>
        </xdr:cNvPr>
        <xdr:cNvCxnSpPr/>
      </xdr:nvCxnSpPr>
      <xdr:spPr>
        <a:xfrm>
          <a:off x="3610610" y="3992880"/>
          <a:ext cx="0" cy="141478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444500</xdr:colOff>
      <xdr:row>29</xdr:row>
      <xdr:rowOff>4885</xdr:rowOff>
    </xdr:from>
    <xdr:to>
      <xdr:col>9</xdr:col>
      <xdr:colOff>153867</xdr:colOff>
      <xdr:row>29</xdr:row>
      <xdr:rowOff>11235</xdr:rowOff>
    </xdr:to>
    <xdr:cxnSp macro="">
      <xdr:nvCxnSpPr>
        <xdr:cNvPr id="5" name="Straight Connector 4">
          <a:extLst>
            <a:ext uri="{FF2B5EF4-FFF2-40B4-BE49-F238E27FC236}">
              <a16:creationId xmlns:a16="http://schemas.microsoft.com/office/drawing/2014/main" id="{00000000-0008-0000-1F00-000005000000}"/>
            </a:ext>
          </a:extLst>
        </xdr:cNvPr>
        <xdr:cNvCxnSpPr/>
      </xdr:nvCxnSpPr>
      <xdr:spPr>
        <a:xfrm flipH="1" flipV="1">
          <a:off x="3052885" y="5978770"/>
          <a:ext cx="608136" cy="635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152888</xdr:colOff>
      <xdr:row>19</xdr:row>
      <xdr:rowOff>249115</xdr:rowOff>
    </xdr:from>
    <xdr:to>
      <xdr:col>13</xdr:col>
      <xdr:colOff>388127</xdr:colOff>
      <xdr:row>28</xdr:row>
      <xdr:rowOff>196850</xdr:rowOff>
    </xdr:to>
    <xdr:sp macro="" textlink="">
      <xdr:nvSpPr>
        <xdr:cNvPr id="6" name="Rectangle 5">
          <a:extLst>
            <a:ext uri="{FF2B5EF4-FFF2-40B4-BE49-F238E27FC236}">
              <a16:creationId xmlns:a16="http://schemas.microsoft.com/office/drawing/2014/main" id="{00000000-0008-0000-1F00-000006000000}"/>
            </a:ext>
          </a:extLst>
        </xdr:cNvPr>
        <xdr:cNvSpPr/>
      </xdr:nvSpPr>
      <xdr:spPr>
        <a:xfrm>
          <a:off x="5267080" y="4579327"/>
          <a:ext cx="235239" cy="1259254"/>
        </a:xfrm>
        <a:prstGeom prst="rect">
          <a:avLst/>
        </a:prstGeom>
        <a:solidFill>
          <a:sysClr val="window" lastClr="FFFFFF"/>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AU" sz="1100"/>
        </a:p>
      </xdr:txBody>
    </xdr:sp>
    <xdr:clientData/>
  </xdr:twoCellAnchor>
  <xdr:twoCellAnchor editAs="oneCell">
    <xdr:from>
      <xdr:col>8</xdr:col>
      <xdr:colOff>387883</xdr:colOff>
      <xdr:row>27</xdr:row>
      <xdr:rowOff>200270</xdr:rowOff>
    </xdr:from>
    <xdr:to>
      <xdr:col>9</xdr:col>
      <xdr:colOff>381533</xdr:colOff>
      <xdr:row>29</xdr:row>
      <xdr:rowOff>173892</xdr:rowOff>
    </xdr:to>
    <xdr:pic>
      <xdr:nvPicPr>
        <xdr:cNvPr id="7" name="Picture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45652" y="5915270"/>
          <a:ext cx="443035" cy="444988"/>
        </a:xfrm>
        <a:prstGeom prst="rect">
          <a:avLst/>
        </a:prstGeom>
      </xdr:spPr>
    </xdr:pic>
    <xdr:clientData/>
  </xdr:twoCellAnchor>
  <xdr:twoCellAnchor editAs="oneCell">
    <xdr:from>
      <xdr:col>18</xdr:col>
      <xdr:colOff>264169</xdr:colOff>
      <xdr:row>13</xdr:row>
      <xdr:rowOff>281176</xdr:rowOff>
    </xdr:from>
    <xdr:to>
      <xdr:col>20</xdr:col>
      <xdr:colOff>20205</xdr:colOff>
      <xdr:row>15</xdr:row>
      <xdr:rowOff>150759</xdr:rowOff>
    </xdr:to>
    <xdr:pic>
      <xdr:nvPicPr>
        <xdr:cNvPr id="8" name="Picture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15784" y="2454830"/>
          <a:ext cx="444767" cy="4459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514350</xdr:colOff>
      <xdr:row>0</xdr:row>
      <xdr:rowOff>190499</xdr:rowOff>
    </xdr:from>
    <xdr:to>
      <xdr:col>9</xdr:col>
      <xdr:colOff>1771650</xdr:colOff>
      <xdr:row>12</xdr:row>
      <xdr:rowOff>95250</xdr:rowOff>
    </xdr:to>
    <xdr:pic>
      <xdr:nvPicPr>
        <xdr:cNvPr id="2" name="Picture 1" descr="cid:image001.jpg@01D0F6B6.55173750">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333499"/>
          <a:ext cx="2438400" cy="219075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127000</xdr:colOff>
      <xdr:row>0</xdr:row>
      <xdr:rowOff>31750</xdr:rowOff>
    </xdr:from>
    <xdr:to>
      <xdr:col>0</xdr:col>
      <xdr:colOff>641350</xdr:colOff>
      <xdr:row>2</xdr:row>
      <xdr:rowOff>146050</xdr:rowOff>
    </xdr:to>
    <xdr:pic>
      <xdr:nvPicPr>
        <xdr:cNvPr id="2" name="Picture 1" descr="EducLogo">
          <a:extLst>
            <a:ext uri="{FF2B5EF4-FFF2-40B4-BE49-F238E27FC236}">
              <a16:creationId xmlns:a16="http://schemas.microsoft.com/office/drawing/2014/main" id="{F02C6498-729B-45B7-91C4-827E938D0D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5143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spdadventist-my.sharepoint.com/personal/ianheunis_adventist_org_au/Documents/Book3.xlsx" TargetMode="External"/><Relationship Id="rId1" Type="http://schemas.openxmlformats.org/officeDocument/2006/relationships/externalLinkPath" Target="/personal/ianheunis_adventist_org_au/Documents/Book3.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ull%20Report%202014.NEW%20GC%20VERSION%20working%20documen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dadventist.sharepoint.com/sites/Files-CorporateServices/Shared%20Documents/General/IEH/IAN/Document%20folder%20old%20machine/Education/2019.SPD.WORKING%20DOCUMENT.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15.SPD.WORKING%20DOCUMENT%20-%202016.02.25.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NEW%20GC%20VERSION%20-%202015.05.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rolments + Baptisms PNGUM"/>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nrolments + Baptisms TPUM"/>
    </sheetNames>
    <sheetDataSet>
      <sheetData sheetId="0">
        <row r="11">
          <cell r="B11" t="str">
            <v xml:space="preserve">Lakina </v>
          </cell>
          <cell r="S11">
            <v>77</v>
          </cell>
          <cell r="T11">
            <v>66</v>
          </cell>
          <cell r="U11">
            <v>31</v>
          </cell>
          <cell r="V11">
            <v>31</v>
          </cell>
        </row>
        <row r="29">
          <cell r="S29">
            <v>1481</v>
          </cell>
          <cell r="T29">
            <v>583</v>
          </cell>
          <cell r="U29">
            <v>471</v>
          </cell>
          <cell r="V29">
            <v>247</v>
          </cell>
        </row>
        <row r="37">
          <cell r="S37">
            <v>0</v>
          </cell>
          <cell r="T37">
            <v>0</v>
          </cell>
          <cell r="U37">
            <v>124</v>
          </cell>
          <cell r="V37">
            <v>221</v>
          </cell>
        </row>
        <row r="43">
          <cell r="S43">
            <v>87</v>
          </cell>
          <cell r="T43">
            <v>93</v>
          </cell>
          <cell r="U43">
            <v>261</v>
          </cell>
          <cell r="V43">
            <v>487</v>
          </cell>
        </row>
        <row r="147">
          <cell r="S147">
            <v>9231</v>
          </cell>
          <cell r="T147">
            <v>3346</v>
          </cell>
          <cell r="U147">
            <v>4007</v>
          </cell>
          <cell r="V147">
            <v>1124</v>
          </cell>
        </row>
        <row r="154">
          <cell r="S154">
            <v>132</v>
          </cell>
          <cell r="T154">
            <v>535</v>
          </cell>
          <cell r="U154">
            <v>177</v>
          </cell>
          <cell r="V154">
            <v>313</v>
          </cell>
        </row>
        <row r="158">
          <cell r="S158">
            <v>36</v>
          </cell>
          <cell r="T158">
            <v>257</v>
          </cell>
          <cell r="U158">
            <v>0</v>
          </cell>
          <cell r="V158">
            <v>0</v>
          </cell>
        </row>
        <row r="193">
          <cell r="S193">
            <v>1847</v>
          </cell>
          <cell r="T193">
            <v>1120</v>
          </cell>
          <cell r="U193">
            <v>1124</v>
          </cell>
          <cell r="V193">
            <v>481</v>
          </cell>
        </row>
        <row r="195">
          <cell r="X195">
            <v>51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C"/>
      <sheetName val="AUC - GS"/>
      <sheetName val="AUC - NNSW"/>
      <sheetName val="AUC - NA"/>
      <sheetName val="AUC - SA"/>
      <sheetName val="AUC - SNSW"/>
      <sheetName val="AUC - SQ"/>
      <sheetName val="AUC - TAS"/>
      <sheetName val="AUC - VIC"/>
      <sheetName val="AUC - WA"/>
      <sheetName val="NZPUC"/>
      <sheetName val="NZ - Cook Isl"/>
      <sheetName val="NZ - French Pol"/>
      <sheetName val="NZ - New Caled"/>
      <sheetName val="NZ - NNZ"/>
      <sheetName val="NZ - SNZ"/>
      <sheetName val="NZ - Pitcairn"/>
      <sheetName val="PNGUM"/>
      <sheetName val="PNG - Bougainville"/>
      <sheetName val="PNG - Central"/>
      <sheetName val="PNG - East Highl Simbu"/>
      <sheetName val="PNG - Madang Manus"/>
      <sheetName val="PNG - Morobe"/>
      <sheetName val="PNG - New Brit New Ireland"/>
      <sheetName val="PNG - North East"/>
      <sheetName val="PNG - Sepik"/>
      <sheetName val="PNG - South West"/>
      <sheetName val="PNG - West High"/>
      <sheetName val="TPUM"/>
      <sheetName val="TPUM - Fiji"/>
      <sheetName val="TPUM - Kiribati"/>
      <sheetName val="TPUM - Samoas"/>
      <sheetName val="TPUM - Sols"/>
      <sheetName val="TPUM - Tonga"/>
      <sheetName val="TPUM - Tuvalu"/>
      <sheetName val="TPUM - Vanuatu"/>
      <sheetName val="SPD Institutions"/>
      <sheetName val="AUC Institutions"/>
      <sheetName val="NZPUC Institutions"/>
      <sheetName val="PNGUM Institutions"/>
      <sheetName val="TPUM Institutions"/>
      <sheetName val="TRENDS - SDA-NON SDA"/>
      <sheetName val="TRENDS - TPUM"/>
      <sheetName val="TRENDS - UNIONS"/>
      <sheetName val="TRENDS - JAE"/>
      <sheetName val="SPD"/>
      <sheetName val="TRENDS - Ken"/>
      <sheetName val="TO - Praveen Saggurthi - 2014"/>
      <sheetName val="TO - Praveen Saggurthi - 2013"/>
      <sheetName val="TO - Lionel Smith - 2012"/>
      <sheetName val="Foyer Board"/>
      <sheetName val="RMS Data supplied"/>
    </sheetNames>
    <sheetDataSet>
      <sheetData sheetId="0"/>
      <sheetData sheetId="1"/>
      <sheetData sheetId="2"/>
      <sheetData sheetId="3"/>
      <sheetData sheetId="4"/>
      <sheetData sheetId="5"/>
      <sheetData sheetId="6"/>
      <sheetData sheetId="7"/>
      <sheetData sheetId="8"/>
      <sheetData sheetId="9"/>
      <sheetData sheetId="10"/>
      <sheetData sheetId="11">
        <row r="10">
          <cell r="D10">
            <v>0</v>
          </cell>
          <cell r="E10">
            <v>0</v>
          </cell>
        </row>
      </sheetData>
      <sheetData sheetId="12">
        <row r="10">
          <cell r="D10">
            <v>0</v>
          </cell>
          <cell r="E10">
            <v>0</v>
          </cell>
        </row>
      </sheetData>
      <sheetData sheetId="13">
        <row r="10">
          <cell r="D10">
            <v>0</v>
          </cell>
          <cell r="E10">
            <v>0</v>
          </cell>
        </row>
      </sheetData>
      <sheetData sheetId="14">
        <row r="10">
          <cell r="D10">
            <v>0</v>
          </cell>
          <cell r="E10">
            <v>0</v>
          </cell>
        </row>
      </sheetData>
      <sheetData sheetId="15">
        <row r="10">
          <cell r="D10">
            <v>0</v>
          </cell>
          <cell r="E10">
            <v>0</v>
          </cell>
        </row>
      </sheetData>
      <sheetData sheetId="16">
        <row r="10">
          <cell r="D10">
            <v>0</v>
          </cell>
          <cell r="E10">
            <v>0</v>
          </cell>
        </row>
      </sheetData>
      <sheetData sheetId="17"/>
      <sheetData sheetId="18">
        <row r="10">
          <cell r="D10">
            <v>0</v>
          </cell>
          <cell r="E10">
            <v>0</v>
          </cell>
        </row>
        <row r="20">
          <cell r="D20">
            <v>0</v>
          </cell>
        </row>
      </sheetData>
      <sheetData sheetId="19">
        <row r="10">
          <cell r="D10">
            <v>0</v>
          </cell>
        </row>
        <row r="20">
          <cell r="D20">
            <v>0</v>
          </cell>
        </row>
      </sheetData>
      <sheetData sheetId="20">
        <row r="10">
          <cell r="D10">
            <v>0</v>
          </cell>
          <cell r="E10">
            <v>0</v>
          </cell>
        </row>
        <row r="20">
          <cell r="D20">
            <v>0</v>
          </cell>
          <cell r="E20">
            <v>0</v>
          </cell>
        </row>
      </sheetData>
      <sheetData sheetId="21">
        <row r="10">
          <cell r="D10">
            <v>0</v>
          </cell>
          <cell r="E10">
            <v>0</v>
          </cell>
        </row>
        <row r="20">
          <cell r="D20">
            <v>0</v>
          </cell>
          <cell r="E20">
            <v>0</v>
          </cell>
        </row>
      </sheetData>
      <sheetData sheetId="22">
        <row r="10">
          <cell r="D10">
            <v>0</v>
          </cell>
          <cell r="E10">
            <v>0</v>
          </cell>
        </row>
        <row r="20">
          <cell r="D20">
            <v>0</v>
          </cell>
          <cell r="E20">
            <v>0</v>
          </cell>
        </row>
      </sheetData>
      <sheetData sheetId="23">
        <row r="10">
          <cell r="D10">
            <v>0</v>
          </cell>
        </row>
        <row r="20">
          <cell r="D20">
            <v>0</v>
          </cell>
        </row>
      </sheetData>
      <sheetData sheetId="24">
        <row r="10">
          <cell r="D10">
            <v>0</v>
          </cell>
          <cell r="E10">
            <v>0</v>
          </cell>
        </row>
        <row r="20">
          <cell r="D20">
            <v>0</v>
          </cell>
          <cell r="E20">
            <v>0</v>
          </cell>
        </row>
      </sheetData>
      <sheetData sheetId="25">
        <row r="10">
          <cell r="D10">
            <v>0</v>
          </cell>
          <cell r="E10">
            <v>0</v>
          </cell>
        </row>
        <row r="20">
          <cell r="D20">
            <v>0</v>
          </cell>
          <cell r="E20">
            <v>0</v>
          </cell>
        </row>
      </sheetData>
      <sheetData sheetId="26">
        <row r="10">
          <cell r="D10">
            <v>0</v>
          </cell>
          <cell r="E10">
            <v>0</v>
          </cell>
        </row>
        <row r="20">
          <cell r="D20">
            <v>0</v>
          </cell>
          <cell r="E20">
            <v>0</v>
          </cell>
        </row>
      </sheetData>
      <sheetData sheetId="27">
        <row r="10">
          <cell r="D10">
            <v>0</v>
          </cell>
          <cell r="E10">
            <v>0</v>
          </cell>
        </row>
        <row r="20">
          <cell r="D20">
            <v>0</v>
          </cell>
          <cell r="E20">
            <v>0</v>
          </cell>
        </row>
      </sheetData>
      <sheetData sheetId="28"/>
      <sheetData sheetId="29"/>
      <sheetData sheetId="30"/>
      <sheetData sheetId="31"/>
      <sheetData sheetId="32">
        <row r="10">
          <cell r="E10">
            <v>0</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PNGUM"/>
      <sheetName val="Enrolments + Baptisms PNGUM"/>
      <sheetName val="Staff PNGUM"/>
      <sheetName val="General NZPUC"/>
      <sheetName val="Enrollments + Baptisms NZPUC"/>
      <sheetName val="Staff NZPUC"/>
      <sheetName val="General AUC always"/>
      <sheetName val="Enrolments + Baptisms AUC"/>
      <sheetName val="Staff AUC"/>
      <sheetName val="General TPUM"/>
      <sheetName val="Enrolments + Baptisms TPUM"/>
      <sheetName val="Staff TPUM"/>
      <sheetName val="Universities + Vocational S"/>
      <sheetName val="GC Table 3 - Sch Teach Stud"/>
      <sheetName val="GC Table 4 - Tertiary"/>
      <sheetName val="GC Table 5 - Worker Training"/>
      <sheetName val="GC Table 6 - Secondary"/>
      <sheetName val="GC Table 7 - Sec Schools"/>
      <sheetName val="GC Table 8 - Primary"/>
      <sheetName val="GC Table 32 - SDA p 1001 member"/>
      <sheetName val="GC Table 33 - SDA Non SDA 1000"/>
      <sheetName val="Institution Classifications"/>
      <sheetName val="JAE Table 2019"/>
      <sheetName val="TO - Praveen - 2019"/>
      <sheetName val="TO - Lionel Smith -  2012"/>
      <sheetName val="Church Membership"/>
      <sheetName val="SDA-NON SDA"/>
      <sheetName val="TRENDS JAE"/>
      <sheetName val="TRENDS - SDA-NON SDA"/>
      <sheetName val="TRENDS - TPUM"/>
      <sheetName val="TRENDS - UNIONS"/>
      <sheetName val="TRENDS - Carol"/>
      <sheetName val="Foyer Board"/>
      <sheetName val="Cover Page"/>
      <sheetName val="RMS Data suppli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F19">
            <v>77</v>
          </cell>
        </row>
      </sheetData>
      <sheetData sheetId="15">
        <row r="22">
          <cell r="F22">
            <v>10</v>
          </cell>
        </row>
      </sheetData>
      <sheetData sheetId="16">
        <row r="24">
          <cell r="F24">
            <v>906</v>
          </cell>
        </row>
      </sheetData>
      <sheetData sheetId="17"/>
      <sheetData sheetId="18">
        <row r="22">
          <cell r="F22">
            <v>688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PNGUM"/>
      <sheetName val="Enrolments + Baptisms PNGUM"/>
      <sheetName val="Staff PNGUM"/>
      <sheetName val="General NZPUC"/>
      <sheetName val="Enrollments + Baptisms NZPUC"/>
      <sheetName val="Staff NZPUC"/>
      <sheetName val="General AUC always"/>
      <sheetName val="Enrollments + Baptisms AUC"/>
      <sheetName val="Staff AUC"/>
      <sheetName val="General TPUM"/>
      <sheetName val="Enrolments + Baptisms TPUM"/>
      <sheetName val="Staff TPUM"/>
      <sheetName val="Universities + Vocational S"/>
      <sheetName val="GC Table 3 - Sch Teach Stud"/>
      <sheetName val="GC Table 4 - Tertiary"/>
      <sheetName val="GC Table 5 - Worker Training"/>
      <sheetName val="GC Table 6 - Secondary"/>
      <sheetName val="GC Table 7 - Sec Schools"/>
      <sheetName val="GC Table 8 - Primary"/>
      <sheetName val="GC Table 32 - SDA p 1001 member"/>
      <sheetName val="GC Table 33 - SDA Non SDA 1000"/>
      <sheetName val="Institution Classifications"/>
      <sheetName val="JAE Table 2015"/>
      <sheetName val="TO - Praveen Saggurthi - 2015"/>
      <sheetName val="TO - Praveen Saggurthi - 2014 T"/>
      <sheetName val="TO - Praveen Saggurthi - 2013"/>
      <sheetName val="TO - Lionel Smith -  2012"/>
      <sheetName val="Church Membership"/>
      <sheetName val="SDA-NON SDA"/>
      <sheetName val="TRENDS JAE"/>
      <sheetName val="TRENDS - SDA-NON SDA"/>
      <sheetName val="TRENDS - TPUM"/>
      <sheetName val="TRENDS - UNIONS"/>
      <sheetName val="TRENDS - Carol"/>
      <sheetName val="Foyer Board"/>
      <sheetName val="RMS Data suppli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ow r="23">
          <cell r="B23">
            <v>142</v>
          </cell>
          <cell r="C23">
            <v>0</v>
          </cell>
          <cell r="D23">
            <v>0</v>
          </cell>
          <cell r="E23">
            <v>0</v>
          </cell>
        </row>
        <row r="24">
          <cell r="B24">
            <v>457</v>
          </cell>
          <cell r="C24">
            <v>0</v>
          </cell>
          <cell r="D24">
            <v>213</v>
          </cell>
          <cell r="E24">
            <v>0</v>
          </cell>
        </row>
      </sheetData>
      <sheetData sheetId="15">
        <row r="29">
          <cell r="B29">
            <v>33</v>
          </cell>
          <cell r="D29">
            <v>0</v>
          </cell>
          <cell r="E29">
            <v>132</v>
          </cell>
        </row>
      </sheetData>
      <sheetData sheetId="16">
        <row r="31">
          <cell r="B31">
            <v>42004</v>
          </cell>
        </row>
      </sheetData>
      <sheetData sheetId="17" refreshError="1"/>
      <sheetData sheetId="18">
        <row r="29">
          <cell r="B29" t="str">
            <v>AUC</v>
          </cell>
          <cell r="C29" t="str">
            <v>NZPUC</v>
          </cell>
          <cell r="D29" t="str">
            <v>PNGUM</v>
          </cell>
          <cell r="E29" t="str">
            <v>TPUM</v>
          </cell>
        </row>
        <row r="30">
          <cell r="B30">
            <v>43</v>
          </cell>
          <cell r="C30">
            <v>18</v>
          </cell>
          <cell r="D30">
            <v>116</v>
          </cell>
          <cell r="E30">
            <v>131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Z - SNZ"/>
      <sheetName val="AUC"/>
      <sheetName val="AUC - GS"/>
      <sheetName val="AUC - NNSW"/>
      <sheetName val="AUC - NA"/>
      <sheetName val="AUC - SA"/>
      <sheetName val="AUC - SNSW"/>
      <sheetName val="AUC - SQ"/>
      <sheetName val="AUC - TAS"/>
      <sheetName val="AUC - VIC"/>
      <sheetName val="AUC - WA"/>
      <sheetName val="NZPUC"/>
      <sheetName val="NZ - Cook Isl"/>
      <sheetName val="NZ - French Pol"/>
      <sheetName val="NZ - New Caled"/>
      <sheetName val="NZ - NNZ"/>
      <sheetName val="NZ - Pitcairn"/>
      <sheetName val="PNGUM"/>
      <sheetName val="PNG - Bougainville"/>
      <sheetName val="PNG - Central"/>
      <sheetName val="PNG - East Highl Simbu"/>
      <sheetName val="PNG - Madang Manus"/>
      <sheetName val="PNG - Morobe"/>
      <sheetName val="PNG - New Brit New Ireland"/>
      <sheetName val="PNG - North East"/>
      <sheetName val="PNG - Sepik"/>
      <sheetName val="PNG - South West"/>
      <sheetName val="PNG - West High"/>
      <sheetName val="TPUM"/>
      <sheetName val="TPUM - Fiji"/>
      <sheetName val="TPUM - Kiribati"/>
      <sheetName val="TPUM - Samoas"/>
      <sheetName val="TPUM - Sols"/>
      <sheetName val="TPUM - Tonga"/>
      <sheetName val="TPUM - Tuvalu"/>
      <sheetName val="TPUM - Vanuatu"/>
      <sheetName val="SPD Institutions"/>
      <sheetName val="AUC Institutions"/>
      <sheetName val="NZPUC Institutions"/>
      <sheetName val="PNGUM Institutions"/>
      <sheetName val="TPUM Institutions"/>
      <sheetName val="TRENDS - SDA-NON SDA"/>
      <sheetName val="TRENDS - TPUM"/>
      <sheetName val="TRENDS - UNIONS"/>
      <sheetName val="TRENDS - JAE"/>
      <sheetName val="SPD"/>
      <sheetName val="TRENDS - Ken"/>
      <sheetName val="TO - Praveen Saggurthi - 2014"/>
      <sheetName val="TO - Praveen Saggurthi - 2013"/>
      <sheetName val="TO - Lionel Smith - 2012"/>
      <sheetName val="Foyer Board"/>
      <sheetName val="RMS Data supplied"/>
    </sheetNames>
    <sheetDataSet>
      <sheetData sheetId="0" refreshError="1">
        <row r="18">
          <cell r="F18">
            <v>129</v>
          </cell>
        </row>
        <row r="19">
          <cell r="F19">
            <v>104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54B36-DF33-4081-97C0-C98B9E1802DA}">
  <dimension ref="A1"/>
  <sheetViews>
    <sheetView workbookViewId="0"/>
  </sheetViews>
  <sheetFormatPr defaultRowHeight="14.5"/>
  <sheetData>
    <row r="1" spans="1:1">
      <c r="A1" t="s">
        <v>1341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EEE71-C7C6-4A2E-AED6-35078572DA51}">
  <sheetPr>
    <tabColor theme="2" tint="-0.499984740745262"/>
    <pageSetUpPr fitToPage="1"/>
  </sheetPr>
  <dimension ref="A1:DS87"/>
  <sheetViews>
    <sheetView zoomScale="85" zoomScaleNormal="85" zoomScaleSheetLayoutView="100" zoomScalePageLayoutView="150" workbookViewId="0">
      <pane xSplit="1" ySplit="8" topLeftCell="B59" activePane="bottomRight" state="frozen"/>
      <selection activeCell="B23" sqref="B23"/>
      <selection pane="topRight" activeCell="B23" sqref="B23"/>
      <selection pane="bottomLeft" activeCell="B23" sqref="B23"/>
      <selection pane="bottomRight" activeCell="R75" sqref="R75"/>
    </sheetView>
  </sheetViews>
  <sheetFormatPr defaultColWidth="9.1796875" defaultRowHeight="14.5"/>
  <cols>
    <col min="1" max="1" width="52.54296875" style="882" customWidth="1"/>
    <col min="2" max="2" width="8.453125" style="882" customWidth="1"/>
    <col min="3" max="12" width="9" style="290" customWidth="1"/>
    <col min="13" max="14" width="9" style="700" customWidth="1"/>
    <col min="15" max="20" width="9.453125" style="238" customWidth="1"/>
    <col min="21" max="16384" width="9.1796875" style="700"/>
  </cols>
  <sheetData>
    <row r="1" spans="1:123" ht="18" customHeight="1" thickBot="1">
      <c r="A1" s="4154" t="s">
        <v>1341</v>
      </c>
      <c r="B1" s="3903"/>
      <c r="C1" s="3908"/>
      <c r="D1" s="3908"/>
      <c r="E1" s="3908"/>
      <c r="F1" s="3908"/>
      <c r="G1" s="3908"/>
      <c r="H1" s="3908"/>
      <c r="I1" s="2438"/>
      <c r="J1" s="3908"/>
      <c r="K1" s="3908"/>
      <c r="L1" s="3908"/>
      <c r="M1" s="4153"/>
      <c r="N1" s="4153"/>
      <c r="O1" s="4153"/>
      <c r="P1" s="4153"/>
      <c r="Q1" s="4153"/>
      <c r="R1" s="4153"/>
      <c r="S1" s="4153"/>
      <c r="T1" s="4406"/>
    </row>
    <row r="2" spans="1:123" s="242" customFormat="1" ht="18" customHeight="1">
      <c r="A2" s="2357" t="s">
        <v>1</v>
      </c>
      <c r="B2" s="3904"/>
      <c r="C2" s="2386"/>
      <c r="D2" s="2386"/>
      <c r="E2" s="2386"/>
      <c r="F2" s="2386"/>
      <c r="G2" s="2386"/>
      <c r="H2" s="2387"/>
      <c r="I2" s="2386"/>
      <c r="J2" s="2386"/>
      <c r="K2" s="2386"/>
      <c r="L2" s="2386"/>
      <c r="M2" s="2359"/>
      <c r="N2" s="2359"/>
      <c r="O2" s="2359"/>
      <c r="P2" s="2359"/>
      <c r="Q2" s="2359"/>
      <c r="R2" s="2359"/>
      <c r="S2" s="2359"/>
      <c r="T2" s="2388"/>
    </row>
    <row r="3" spans="1:123" s="242" customFormat="1" ht="18" customHeight="1">
      <c r="A3" s="227" t="s">
        <v>824</v>
      </c>
      <c r="B3" s="229"/>
      <c r="C3" s="724"/>
      <c r="D3" s="240"/>
      <c r="E3" s="241"/>
      <c r="F3" s="241"/>
      <c r="G3" s="240"/>
      <c r="H3" s="240"/>
      <c r="I3" s="240"/>
      <c r="J3" s="240"/>
      <c r="K3" s="240"/>
      <c r="L3" s="240"/>
      <c r="M3" s="228"/>
      <c r="N3" s="228"/>
      <c r="O3" s="243"/>
      <c r="P3" s="243"/>
      <c r="Q3" s="243"/>
      <c r="R3" s="243"/>
      <c r="S3" s="243"/>
      <c r="T3" s="2389"/>
    </row>
    <row r="4" spans="1:123" s="100" customFormat="1" ht="18" customHeight="1" thickBot="1">
      <c r="A4" s="244" t="s">
        <v>85</v>
      </c>
      <c r="B4" s="192"/>
      <c r="C4" s="245"/>
      <c r="G4" s="4940" t="s">
        <v>1438</v>
      </c>
      <c r="H4" s="4940"/>
      <c r="I4" s="284"/>
      <c r="J4" s="284"/>
      <c r="K4" s="727"/>
      <c r="L4" s="727"/>
      <c r="M4" s="233"/>
      <c r="N4" s="233"/>
      <c r="O4" s="233"/>
      <c r="P4" s="233"/>
      <c r="Q4" s="233"/>
      <c r="R4" s="233"/>
      <c r="S4" s="233"/>
      <c r="T4" s="1488"/>
    </row>
    <row r="5" spans="1:123" s="247" customFormat="1" ht="18" customHeight="1" thickTop="1" thickBot="1">
      <c r="A5" s="246" t="s">
        <v>86</v>
      </c>
      <c r="B5" s="3905"/>
      <c r="C5" s="4941" t="s">
        <v>211</v>
      </c>
      <c r="D5" s="4941"/>
      <c r="E5" s="4941"/>
      <c r="F5" s="4941"/>
      <c r="G5" s="4941"/>
      <c r="H5" s="4941"/>
      <c r="I5" s="4941"/>
      <c r="J5" s="4941"/>
      <c r="K5" s="4941"/>
      <c r="L5" s="4941"/>
      <c r="M5" s="4941"/>
      <c r="N5" s="4941"/>
      <c r="O5" s="4941"/>
      <c r="P5" s="4941"/>
      <c r="Q5" s="4941"/>
      <c r="R5" s="4941"/>
      <c r="S5" s="4941"/>
      <c r="T5" s="4942"/>
    </row>
    <row r="6" spans="1:123" s="248" customFormat="1" ht="18" customHeight="1" thickTop="1" thickBot="1">
      <c r="A6" s="1023"/>
      <c r="B6" s="3906"/>
      <c r="C6" s="1022">
        <v>1</v>
      </c>
      <c r="D6" s="1019">
        <v>2</v>
      </c>
      <c r="E6" s="1020">
        <v>3</v>
      </c>
      <c r="F6" s="3909"/>
      <c r="G6" s="1489">
        <v>4</v>
      </c>
      <c r="H6" s="1490">
        <v>4</v>
      </c>
      <c r="I6" s="4943">
        <v>5</v>
      </c>
      <c r="J6" s="4944"/>
      <c r="K6" s="4943">
        <v>6</v>
      </c>
      <c r="L6" s="4944"/>
      <c r="M6" s="4945">
        <v>7</v>
      </c>
      <c r="N6" s="4946"/>
      <c r="O6" s="4945">
        <v>8</v>
      </c>
      <c r="P6" s="4946"/>
      <c r="Q6" s="4945">
        <v>9</v>
      </c>
      <c r="R6" s="4946"/>
      <c r="S6" s="4945">
        <v>10</v>
      </c>
      <c r="T6" s="4947"/>
    </row>
    <row r="7" spans="1:123" s="250" customFormat="1" ht="42.5" thickTop="1">
      <c r="A7" s="2390"/>
      <c r="B7" s="2391" t="s">
        <v>88</v>
      </c>
      <c r="C7" s="2391" t="s">
        <v>88</v>
      </c>
      <c r="D7" s="2392" t="s">
        <v>212</v>
      </c>
      <c r="E7" s="2393" t="s">
        <v>89</v>
      </c>
      <c r="F7" s="2394" t="s">
        <v>90</v>
      </c>
      <c r="G7" s="2394" t="s">
        <v>90</v>
      </c>
      <c r="H7" s="2395" t="s">
        <v>90</v>
      </c>
      <c r="I7" s="2391" t="s">
        <v>213</v>
      </c>
      <c r="J7" s="2393" t="s">
        <v>214</v>
      </c>
      <c r="K7" s="2394" t="s">
        <v>213</v>
      </c>
      <c r="L7" s="2395" t="s">
        <v>214</v>
      </c>
      <c r="M7" s="4948" t="s">
        <v>215</v>
      </c>
      <c r="N7" s="4950"/>
      <c r="O7" s="4948" t="s">
        <v>216</v>
      </c>
      <c r="P7" s="4949"/>
      <c r="Q7" s="4948" t="s">
        <v>217</v>
      </c>
      <c r="R7" s="4949"/>
      <c r="S7" s="4948" t="s">
        <v>218</v>
      </c>
      <c r="T7" s="4950"/>
      <c r="U7" s="249"/>
    </row>
    <row r="8" spans="1:123" s="253" customFormat="1" ht="23.25" customHeight="1" thickBot="1">
      <c r="A8" s="4407" t="s">
        <v>5</v>
      </c>
      <c r="B8" s="3916" t="s">
        <v>1296</v>
      </c>
      <c r="C8" s="4408" t="s">
        <v>13</v>
      </c>
      <c r="D8" s="4409" t="s">
        <v>14</v>
      </c>
      <c r="E8" s="4410" t="s">
        <v>219</v>
      </c>
      <c r="F8" s="3915" t="s">
        <v>1296</v>
      </c>
      <c r="G8" s="4411" t="s">
        <v>13</v>
      </c>
      <c r="H8" s="251" t="s">
        <v>14</v>
      </c>
      <c r="I8" s="4951" t="s">
        <v>98</v>
      </c>
      <c r="J8" s="4952"/>
      <c r="K8" s="4953" t="s">
        <v>99</v>
      </c>
      <c r="L8" s="4954"/>
      <c r="M8" s="4412" t="s">
        <v>13</v>
      </c>
      <c r="N8" s="4413" t="s">
        <v>14</v>
      </c>
      <c r="O8" s="4414" t="s">
        <v>13</v>
      </c>
      <c r="P8" s="880" t="s">
        <v>14</v>
      </c>
      <c r="Q8" s="4412" t="s">
        <v>13</v>
      </c>
      <c r="R8" s="880" t="s">
        <v>14</v>
      </c>
      <c r="S8" s="4412" t="s">
        <v>13</v>
      </c>
      <c r="T8" s="4415" t="s">
        <v>14</v>
      </c>
      <c r="U8" s="252"/>
    </row>
    <row r="9" spans="1:123" s="699" customFormat="1" ht="14.25" customHeight="1" thickBot="1">
      <c r="A9" s="4250" t="s">
        <v>156</v>
      </c>
      <c r="B9" s="3907"/>
      <c r="C9" s="2402"/>
      <c r="D9" s="2402"/>
      <c r="E9" s="4955"/>
      <c r="F9" s="4955"/>
      <c r="G9" s="4955"/>
      <c r="H9" s="4955"/>
      <c r="I9" s="4955"/>
      <c r="J9" s="4955"/>
      <c r="K9" s="4955"/>
      <c r="L9" s="4955"/>
      <c r="M9" s="4955"/>
      <c r="N9" s="4955"/>
      <c r="O9" s="4955"/>
      <c r="P9" s="4955"/>
      <c r="Q9" s="3782"/>
      <c r="R9" s="3782"/>
      <c r="S9" s="3782"/>
      <c r="T9" s="3783"/>
    </row>
    <row r="10" spans="1:123" s="256" customFormat="1" ht="11.9" customHeight="1">
      <c r="A10" s="4416" t="str">
        <f>'General AUC always'!A10</f>
        <v>Avondale School</v>
      </c>
      <c r="B10" s="4308"/>
      <c r="C10" s="4417">
        <v>27</v>
      </c>
      <c r="D10" s="4417">
        <v>32</v>
      </c>
      <c r="E10" s="3784">
        <f t="shared" ref="E10:E19" si="0">SUM(B10:D10)</f>
        <v>59</v>
      </c>
      <c r="F10" s="3784"/>
      <c r="G10" s="4418">
        <v>5</v>
      </c>
      <c r="H10" s="4418">
        <v>4</v>
      </c>
      <c r="I10" s="4419">
        <v>26</v>
      </c>
      <c r="J10" s="4418">
        <v>1</v>
      </c>
      <c r="K10" s="4418">
        <v>30</v>
      </c>
      <c r="L10" s="4418">
        <v>2</v>
      </c>
      <c r="M10" s="4420"/>
      <c r="N10" s="4421"/>
      <c r="O10" s="3785">
        <v>27</v>
      </c>
      <c r="P10" s="3785">
        <v>32</v>
      </c>
      <c r="Q10" s="4422">
        <v>27</v>
      </c>
      <c r="R10" s="4423">
        <v>32</v>
      </c>
      <c r="S10" s="3785">
        <v>27</v>
      </c>
      <c r="T10" s="3786">
        <v>32</v>
      </c>
      <c r="U10" s="60"/>
      <c r="V10" s="235"/>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255"/>
    </row>
    <row r="11" spans="1:123" s="256" customFormat="1" ht="11.9" customHeight="1">
      <c r="A11" s="4416" t="str">
        <f>'General AUC always'!A11</f>
        <v>Blue Hills College</v>
      </c>
      <c r="B11" s="4308"/>
      <c r="C11" s="4417">
        <v>10</v>
      </c>
      <c r="D11" s="4417">
        <v>6</v>
      </c>
      <c r="E11" s="3784">
        <f t="shared" si="0"/>
        <v>16</v>
      </c>
      <c r="F11" s="3784"/>
      <c r="G11" s="4418">
        <v>3</v>
      </c>
      <c r="H11" s="4418">
        <v>0</v>
      </c>
      <c r="I11" s="4418">
        <v>7</v>
      </c>
      <c r="J11" s="4418">
        <v>3</v>
      </c>
      <c r="K11" s="4418">
        <v>3</v>
      </c>
      <c r="L11" s="4418">
        <v>3</v>
      </c>
      <c r="M11" s="4420"/>
      <c r="N11" s="4421"/>
      <c r="O11" s="3785">
        <v>10</v>
      </c>
      <c r="P11" s="3785">
        <v>6</v>
      </c>
      <c r="Q11" s="4422">
        <v>10</v>
      </c>
      <c r="R11" s="4423">
        <v>6</v>
      </c>
      <c r="S11" s="3785">
        <v>10</v>
      </c>
      <c r="T11" s="3786">
        <v>6</v>
      </c>
      <c r="U11" s="60"/>
      <c r="V11" s="235"/>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255"/>
    </row>
    <row r="12" spans="1:123" s="256" customFormat="1" ht="11.9" customHeight="1">
      <c r="A12" s="4416" t="str">
        <f>'General AUC always'!A12</f>
        <v>Central Coast Adventist School</v>
      </c>
      <c r="B12" s="4308"/>
      <c r="C12" s="4417">
        <v>28</v>
      </c>
      <c r="D12" s="4417">
        <v>47</v>
      </c>
      <c r="E12" s="3784">
        <f t="shared" si="0"/>
        <v>75</v>
      </c>
      <c r="F12" s="3784"/>
      <c r="G12" s="4418">
        <v>12</v>
      </c>
      <c r="H12" s="4418">
        <v>4</v>
      </c>
      <c r="I12" s="4419">
        <v>23</v>
      </c>
      <c r="J12" s="4418">
        <v>5</v>
      </c>
      <c r="K12" s="4418">
        <v>42</v>
      </c>
      <c r="L12" s="4418">
        <v>5</v>
      </c>
      <c r="M12" s="4420"/>
      <c r="N12" s="4421"/>
      <c r="O12" s="3785">
        <v>28</v>
      </c>
      <c r="P12" s="3785">
        <v>47</v>
      </c>
      <c r="Q12" s="4422">
        <v>28</v>
      </c>
      <c r="R12" s="4423">
        <v>47</v>
      </c>
      <c r="S12" s="3785">
        <v>28</v>
      </c>
      <c r="T12" s="3786">
        <v>47</v>
      </c>
      <c r="U12" s="60"/>
      <c r="V12" s="235"/>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255"/>
    </row>
    <row r="13" spans="1:123" s="256" customFormat="1" ht="11.9" customHeight="1">
      <c r="A13" s="4416" t="str">
        <f>'General AUC always'!A14</f>
        <v>Kempsey Adventist School</v>
      </c>
      <c r="B13" s="4308"/>
      <c r="C13" s="4417">
        <v>35</v>
      </c>
      <c r="D13" s="4417">
        <v>38</v>
      </c>
      <c r="E13" s="3784">
        <f t="shared" si="0"/>
        <v>73</v>
      </c>
      <c r="F13" s="3784"/>
      <c r="G13" s="4418">
        <v>5</v>
      </c>
      <c r="H13" s="4418">
        <v>4</v>
      </c>
      <c r="I13" s="4424">
        <v>6</v>
      </c>
      <c r="J13" s="4424">
        <v>29</v>
      </c>
      <c r="K13" s="4424">
        <v>21</v>
      </c>
      <c r="L13" s="4424">
        <v>17</v>
      </c>
      <c r="M13" s="4425"/>
      <c r="N13" s="4426"/>
      <c r="O13" s="3787">
        <v>35</v>
      </c>
      <c r="P13" s="3787">
        <v>38</v>
      </c>
      <c r="Q13" s="4427">
        <v>35</v>
      </c>
      <c r="R13" s="4428">
        <v>38</v>
      </c>
      <c r="S13" s="3785">
        <v>35</v>
      </c>
      <c r="T13" s="3786">
        <v>38</v>
      </c>
      <c r="U13" s="60"/>
      <c r="V13" s="235"/>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255"/>
    </row>
    <row r="14" spans="1:123" s="256" customFormat="1" ht="11.9" customHeight="1">
      <c r="A14" s="4416" t="str">
        <f>'General AUC always'!A15</f>
        <v>Macaquarie College</v>
      </c>
      <c r="B14" s="4308"/>
      <c r="C14" s="4417">
        <v>30</v>
      </c>
      <c r="D14" s="4417">
        <v>46</v>
      </c>
      <c r="E14" s="3784">
        <f t="shared" si="0"/>
        <v>76</v>
      </c>
      <c r="F14" s="3784"/>
      <c r="G14" s="4424">
        <v>6</v>
      </c>
      <c r="H14" s="4424">
        <v>3</v>
      </c>
      <c r="I14" s="4424">
        <v>17</v>
      </c>
      <c r="J14" s="4424">
        <v>13</v>
      </c>
      <c r="K14" s="4424">
        <v>24</v>
      </c>
      <c r="L14" s="4424">
        <v>22</v>
      </c>
      <c r="M14" s="4425"/>
      <c r="N14" s="4426"/>
      <c r="O14" s="3787">
        <v>30</v>
      </c>
      <c r="P14" s="3787">
        <v>46</v>
      </c>
      <c r="Q14" s="4427">
        <v>30</v>
      </c>
      <c r="R14" s="4428">
        <v>46</v>
      </c>
      <c r="S14" s="3785">
        <v>30</v>
      </c>
      <c r="T14" s="3786">
        <v>46</v>
      </c>
      <c r="U14" s="60"/>
      <c r="V14" s="235"/>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255"/>
    </row>
    <row r="15" spans="1:123" s="256" customFormat="1" ht="11.9" customHeight="1">
      <c r="A15" s="4416" t="str">
        <f>'General AUC always'!A16</f>
        <v>Manning Adventist Bush School</v>
      </c>
      <c r="B15" s="4308"/>
      <c r="C15" s="4417">
        <v>4</v>
      </c>
      <c r="D15" s="4417">
        <v>0</v>
      </c>
      <c r="E15" s="3784">
        <f t="shared" si="0"/>
        <v>4</v>
      </c>
      <c r="F15" s="3784"/>
      <c r="G15" s="4418">
        <v>1</v>
      </c>
      <c r="H15" s="4418">
        <v>0</v>
      </c>
      <c r="I15" s="4418">
        <v>4</v>
      </c>
      <c r="J15" s="4418">
        <v>0</v>
      </c>
      <c r="K15" s="4418">
        <v>0</v>
      </c>
      <c r="L15" s="4418">
        <v>0</v>
      </c>
      <c r="M15" s="4420"/>
      <c r="N15" s="4421"/>
      <c r="O15" s="3785">
        <v>4</v>
      </c>
      <c r="P15" s="3785">
        <v>0</v>
      </c>
      <c r="Q15" s="4422">
        <v>4</v>
      </c>
      <c r="R15" s="4423">
        <v>0</v>
      </c>
      <c r="S15" s="3785">
        <v>4</v>
      </c>
      <c r="T15" s="3786">
        <v>0</v>
      </c>
      <c r="U15" s="60"/>
      <c r="V15" s="235"/>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255"/>
    </row>
    <row r="16" spans="1:123" s="256" customFormat="1" ht="11.9" customHeight="1">
      <c r="A16" s="4416" t="str">
        <f>'General AUC always'!A17</f>
        <v>Port Macquarie Adventist School</v>
      </c>
      <c r="B16" s="4308"/>
      <c r="C16" s="4417">
        <v>9</v>
      </c>
      <c r="D16" s="4417">
        <v>7</v>
      </c>
      <c r="E16" s="3784">
        <f t="shared" si="0"/>
        <v>16</v>
      </c>
      <c r="F16" s="3784"/>
      <c r="G16" s="4424">
        <v>1</v>
      </c>
      <c r="H16" s="4424">
        <v>2</v>
      </c>
      <c r="I16" s="4424">
        <v>9</v>
      </c>
      <c r="J16" s="4424">
        <v>0</v>
      </c>
      <c r="K16" s="4424">
        <v>4</v>
      </c>
      <c r="L16" s="4424">
        <v>3</v>
      </c>
      <c r="M16" s="4425"/>
      <c r="N16" s="4426"/>
      <c r="O16" s="3787">
        <v>9</v>
      </c>
      <c r="P16" s="3787">
        <v>7</v>
      </c>
      <c r="Q16" s="4427">
        <v>9</v>
      </c>
      <c r="R16" s="4428">
        <v>7</v>
      </c>
      <c r="S16" s="3785">
        <v>9</v>
      </c>
      <c r="T16" s="3786">
        <v>7</v>
      </c>
      <c r="U16" s="60"/>
      <c r="V16" s="235"/>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255"/>
    </row>
    <row r="17" spans="1:123" s="256" customFormat="1" ht="11.9" customHeight="1">
      <c r="A17" s="4494" t="s">
        <v>1466</v>
      </c>
      <c r="B17" s="4308"/>
      <c r="C17" s="4417">
        <v>2</v>
      </c>
      <c r="D17" s="4417">
        <v>0</v>
      </c>
      <c r="E17" s="3784">
        <f t="shared" si="0"/>
        <v>2</v>
      </c>
      <c r="F17" s="3784"/>
      <c r="G17" s="4424">
        <v>1</v>
      </c>
      <c r="H17" s="4424">
        <v>0</v>
      </c>
      <c r="I17" s="4424">
        <v>2</v>
      </c>
      <c r="J17" s="4424">
        <v>0</v>
      </c>
      <c r="K17" s="4424">
        <v>0</v>
      </c>
      <c r="L17" s="4424">
        <v>0</v>
      </c>
      <c r="M17" s="4425"/>
      <c r="N17" s="4426"/>
      <c r="O17" s="3787">
        <v>2</v>
      </c>
      <c r="P17" s="3787">
        <v>0</v>
      </c>
      <c r="Q17" s="4427">
        <v>2</v>
      </c>
      <c r="R17" s="4428">
        <v>0</v>
      </c>
      <c r="S17" s="3785">
        <v>2</v>
      </c>
      <c r="T17" s="3786">
        <v>0</v>
      </c>
      <c r="U17" s="60"/>
      <c r="V17" s="235"/>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255"/>
    </row>
    <row r="18" spans="1:123" s="256" customFormat="1" ht="11.9" customHeight="1">
      <c r="A18" s="4416" t="str">
        <f>'General AUC always'!A19</f>
        <v>Toronto Primary School</v>
      </c>
      <c r="B18" s="4308"/>
      <c r="C18" s="4417">
        <v>1</v>
      </c>
      <c r="D18" s="4417">
        <v>0</v>
      </c>
      <c r="E18" s="3784">
        <f t="shared" si="0"/>
        <v>1</v>
      </c>
      <c r="F18" s="3784"/>
      <c r="G18" s="4424">
        <v>0</v>
      </c>
      <c r="H18" s="4424">
        <v>0</v>
      </c>
      <c r="I18" s="4424">
        <v>1</v>
      </c>
      <c r="J18" s="4424">
        <v>0</v>
      </c>
      <c r="K18" s="4424">
        <v>0</v>
      </c>
      <c r="L18" s="4424">
        <v>0</v>
      </c>
      <c r="M18" s="4425"/>
      <c r="N18" s="4426"/>
      <c r="O18" s="3787">
        <v>1</v>
      </c>
      <c r="P18" s="3787">
        <v>0</v>
      </c>
      <c r="Q18" s="4427">
        <v>1</v>
      </c>
      <c r="R18" s="4428">
        <v>0</v>
      </c>
      <c r="S18" s="3785">
        <v>1</v>
      </c>
      <c r="T18" s="3786">
        <v>0</v>
      </c>
      <c r="U18" s="60"/>
      <c r="V18" s="235"/>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255"/>
    </row>
    <row r="19" spans="1:123" s="256" customFormat="1" ht="11.9" customHeight="1">
      <c r="A19" s="4416" t="str">
        <f>'General AUC always'!A20</f>
        <v>Tweed Valley Adventist College</v>
      </c>
      <c r="B19" s="4308"/>
      <c r="C19" s="4417">
        <v>8</v>
      </c>
      <c r="D19" s="4429">
        <v>19</v>
      </c>
      <c r="E19" s="3784">
        <f t="shared" si="0"/>
        <v>27</v>
      </c>
      <c r="F19" s="3784"/>
      <c r="G19" s="4418">
        <v>5</v>
      </c>
      <c r="H19" s="4418">
        <v>3</v>
      </c>
      <c r="I19" s="4418">
        <v>8</v>
      </c>
      <c r="J19" s="4418">
        <v>0</v>
      </c>
      <c r="K19" s="4418">
        <v>19</v>
      </c>
      <c r="L19" s="4418">
        <v>0</v>
      </c>
      <c r="M19" s="4420"/>
      <c r="N19" s="4421"/>
      <c r="O19" s="3785">
        <v>8</v>
      </c>
      <c r="P19" s="3785">
        <v>19</v>
      </c>
      <c r="Q19" s="4422">
        <v>8</v>
      </c>
      <c r="R19" s="4423">
        <v>19</v>
      </c>
      <c r="S19" s="3785">
        <v>8</v>
      </c>
      <c r="T19" s="3786">
        <v>19</v>
      </c>
      <c r="U19" s="60"/>
      <c r="V19" s="235"/>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255"/>
    </row>
    <row r="20" spans="1:123" s="655" customFormat="1" ht="15" customHeight="1" thickBot="1">
      <c r="A20" s="2397" t="s">
        <v>129</v>
      </c>
      <c r="B20" s="4430">
        <f t="shared" ref="B20:T20" si="1">SUM(B10:B19)</f>
        <v>0</v>
      </c>
      <c r="C20" s="3910">
        <f t="shared" si="1"/>
        <v>154</v>
      </c>
      <c r="D20" s="3789">
        <f t="shared" si="1"/>
        <v>195</v>
      </c>
      <c r="E20" s="3789">
        <f t="shared" si="1"/>
        <v>349</v>
      </c>
      <c r="F20" s="3789">
        <f t="shared" si="1"/>
        <v>0</v>
      </c>
      <c r="G20" s="3789">
        <f t="shared" si="1"/>
        <v>39</v>
      </c>
      <c r="H20" s="3789">
        <f t="shared" si="1"/>
        <v>20</v>
      </c>
      <c r="I20" s="3789">
        <f t="shared" si="1"/>
        <v>103</v>
      </c>
      <c r="J20" s="3789">
        <f t="shared" si="1"/>
        <v>51</v>
      </c>
      <c r="K20" s="3789">
        <f t="shared" si="1"/>
        <v>143</v>
      </c>
      <c r="L20" s="3789">
        <f t="shared" si="1"/>
        <v>52</v>
      </c>
      <c r="M20" s="3789">
        <f t="shared" si="1"/>
        <v>0</v>
      </c>
      <c r="N20" s="3789">
        <f t="shared" si="1"/>
        <v>0</v>
      </c>
      <c r="O20" s="3789">
        <f t="shared" si="1"/>
        <v>154</v>
      </c>
      <c r="P20" s="3789">
        <f t="shared" si="1"/>
        <v>195</v>
      </c>
      <c r="Q20" s="3789">
        <f t="shared" si="1"/>
        <v>154</v>
      </c>
      <c r="R20" s="3789">
        <f t="shared" si="1"/>
        <v>195</v>
      </c>
      <c r="S20" s="3789">
        <f t="shared" si="1"/>
        <v>154</v>
      </c>
      <c r="T20" s="3790">
        <f t="shared" si="1"/>
        <v>195</v>
      </c>
      <c r="U20" s="1018"/>
      <c r="V20" s="235"/>
    </row>
    <row r="21" spans="1:123" s="1024" customFormat="1" ht="14.25" customHeight="1" thickTop="1" thickBot="1">
      <c r="A21" s="2398"/>
      <c r="B21" s="4309"/>
      <c r="C21" s="1178"/>
      <c r="D21" s="1179"/>
      <c r="E21" s="1179"/>
      <c r="F21" s="1179"/>
      <c r="G21" s="1179"/>
      <c r="H21" s="1179"/>
      <c r="I21" s="1065">
        <f>I20+J20</f>
        <v>154</v>
      </c>
      <c r="J21" s="1065"/>
      <c r="K21" s="1065">
        <f>K20+L20</f>
        <v>195</v>
      </c>
      <c r="L21" s="1065"/>
      <c r="M21" s="1179"/>
      <c r="N21" s="1179"/>
      <c r="O21" s="1179"/>
      <c r="P21" s="1179"/>
      <c r="Q21" s="1179"/>
      <c r="R21" s="1179"/>
      <c r="S21" s="1179"/>
      <c r="T21" s="2399"/>
      <c r="V21" s="235"/>
    </row>
    <row r="22" spans="1:123" s="235" customFormat="1" ht="15" customHeight="1" thickBot="1">
      <c r="A22" s="4247" t="s">
        <v>1282</v>
      </c>
      <c r="B22" s="4310"/>
      <c r="C22" s="4434"/>
      <c r="D22" s="4956"/>
      <c r="E22" s="4956"/>
      <c r="F22" s="4956"/>
      <c r="G22" s="4956"/>
      <c r="H22" s="4956"/>
      <c r="I22" s="4956"/>
      <c r="J22" s="4956"/>
      <c r="K22" s="4956"/>
      <c r="L22" s="4956"/>
      <c r="M22" s="4956"/>
      <c r="N22" s="2402"/>
      <c r="O22" s="2402"/>
      <c r="P22" s="2402"/>
      <c r="Q22" s="2402"/>
      <c r="R22" s="2402"/>
      <c r="S22" s="2402"/>
      <c r="T22" s="2403"/>
    </row>
    <row r="23" spans="1:123" s="60" customFormat="1" ht="11.9" customHeight="1">
      <c r="A23" s="4416" t="str">
        <f>'General AUC always'!A24</f>
        <v>Cairns Adventist College</v>
      </c>
      <c r="B23" s="4311"/>
      <c r="C23" s="4434">
        <v>5</v>
      </c>
      <c r="D23" s="4434">
        <v>0</v>
      </c>
      <c r="E23" s="3784">
        <f>SUM(B23:D23)</f>
        <v>5</v>
      </c>
      <c r="F23" s="3784"/>
      <c r="G23" s="4424">
        <v>3</v>
      </c>
      <c r="H23" s="4424">
        <v>0</v>
      </c>
      <c r="I23" s="4424">
        <v>4</v>
      </c>
      <c r="J23" s="4424">
        <v>1</v>
      </c>
      <c r="K23" s="4424">
        <v>0</v>
      </c>
      <c r="L23" s="4424">
        <v>0</v>
      </c>
      <c r="M23" s="3792"/>
      <c r="N23" s="3793"/>
      <c r="O23" s="3787">
        <v>5</v>
      </c>
      <c r="P23" s="3787">
        <v>0</v>
      </c>
      <c r="Q23" s="3794">
        <v>5</v>
      </c>
      <c r="R23" s="3795">
        <v>0</v>
      </c>
      <c r="S23" s="3787">
        <v>5</v>
      </c>
      <c r="T23" s="3788">
        <v>0</v>
      </c>
      <c r="V23" s="235"/>
    </row>
    <row r="24" spans="1:123" s="60" customFormat="1" ht="11.9" customHeight="1">
      <c r="A24" s="4416" t="str">
        <f>'General AUC always'!A25</f>
        <v>Carlisle Adventist Christian College</v>
      </c>
      <c r="B24" s="4311"/>
      <c r="C24" s="4434">
        <v>19.2</v>
      </c>
      <c r="D24" s="4434">
        <v>26.2</v>
      </c>
      <c r="E24" s="3784">
        <f>SUM(B24:D24)</f>
        <v>45</v>
      </c>
      <c r="F24" s="3784"/>
      <c r="G24" s="4418">
        <v>0</v>
      </c>
      <c r="H24" s="4418">
        <v>0</v>
      </c>
      <c r="I24" s="4418">
        <v>14</v>
      </c>
      <c r="J24" s="4418">
        <v>5</v>
      </c>
      <c r="K24" s="4418">
        <v>22</v>
      </c>
      <c r="L24" s="4418">
        <v>4</v>
      </c>
      <c r="M24" s="4420"/>
      <c r="N24" s="4432"/>
      <c r="O24" s="3787">
        <v>19</v>
      </c>
      <c r="P24" s="3787">
        <v>26</v>
      </c>
      <c r="Q24" s="4433">
        <v>19</v>
      </c>
      <c r="R24" s="4423">
        <v>26</v>
      </c>
      <c r="S24" s="3787">
        <v>19</v>
      </c>
      <c r="T24" s="3788">
        <v>26</v>
      </c>
      <c r="V24" s="235"/>
    </row>
    <row r="25" spans="1:123" s="60" customFormat="1" ht="11.9" customHeight="1">
      <c r="A25" s="4416" t="str">
        <f>'General AUC always'!A26</f>
        <v>Riverside Adventist Christian School</v>
      </c>
      <c r="B25" s="4311"/>
      <c r="C25" s="4434">
        <v>4</v>
      </c>
      <c r="D25" s="4434">
        <v>0</v>
      </c>
      <c r="E25" s="3784">
        <f>SUM(B25:D25)</f>
        <v>4</v>
      </c>
      <c r="F25" s="3784"/>
      <c r="G25" s="4418">
        <v>1</v>
      </c>
      <c r="H25" s="4418">
        <v>0</v>
      </c>
      <c r="I25" s="4418">
        <v>4</v>
      </c>
      <c r="J25" s="4418">
        <v>0</v>
      </c>
      <c r="K25" s="4418">
        <v>0</v>
      </c>
      <c r="L25" s="4418">
        <v>0</v>
      </c>
      <c r="M25" s="4420"/>
      <c r="N25" s="4432"/>
      <c r="O25" s="3787">
        <v>4</v>
      </c>
      <c r="P25" s="3787">
        <v>0</v>
      </c>
      <c r="Q25" s="4433">
        <v>4</v>
      </c>
      <c r="R25" s="4423">
        <v>0</v>
      </c>
      <c r="S25" s="3787">
        <v>4</v>
      </c>
      <c r="T25" s="3788">
        <v>0</v>
      </c>
      <c r="V25" s="235"/>
    </row>
    <row r="26" spans="1:123" s="655" customFormat="1" ht="15" customHeight="1" thickBot="1">
      <c r="A26" s="2397" t="s">
        <v>129</v>
      </c>
      <c r="B26" s="4430">
        <f t="shared" ref="B26:T26" si="2">SUM(B23:B25)</f>
        <v>0</v>
      </c>
      <c r="C26" s="3910">
        <f t="shared" si="2"/>
        <v>28</v>
      </c>
      <c r="D26" s="3910">
        <f t="shared" si="2"/>
        <v>26</v>
      </c>
      <c r="E26" s="3910">
        <f t="shared" si="2"/>
        <v>54</v>
      </c>
      <c r="F26" s="3910">
        <f t="shared" si="2"/>
        <v>0</v>
      </c>
      <c r="G26" s="3910">
        <f t="shared" si="2"/>
        <v>4</v>
      </c>
      <c r="H26" s="3910">
        <f t="shared" si="2"/>
        <v>0</v>
      </c>
      <c r="I26" s="3910">
        <f t="shared" si="2"/>
        <v>22</v>
      </c>
      <c r="J26" s="3910">
        <f t="shared" si="2"/>
        <v>6</v>
      </c>
      <c r="K26" s="3910">
        <f t="shared" si="2"/>
        <v>22</v>
      </c>
      <c r="L26" s="3910">
        <f t="shared" si="2"/>
        <v>4</v>
      </c>
      <c r="M26" s="3910">
        <f t="shared" si="2"/>
        <v>0</v>
      </c>
      <c r="N26" s="3910">
        <f t="shared" si="2"/>
        <v>0</v>
      </c>
      <c r="O26" s="3910">
        <f t="shared" si="2"/>
        <v>28</v>
      </c>
      <c r="P26" s="3910">
        <f t="shared" si="2"/>
        <v>26</v>
      </c>
      <c r="Q26" s="3910">
        <f t="shared" si="2"/>
        <v>28</v>
      </c>
      <c r="R26" s="3910">
        <f t="shared" si="2"/>
        <v>26</v>
      </c>
      <c r="S26" s="3910">
        <f t="shared" si="2"/>
        <v>28</v>
      </c>
      <c r="T26" s="3797">
        <f t="shared" si="2"/>
        <v>26</v>
      </c>
      <c r="U26" s="1018"/>
      <c r="V26" s="235"/>
    </row>
    <row r="27" spans="1:123" s="1024" customFormat="1" ht="14.25" customHeight="1" thickTop="1" thickBot="1">
      <c r="A27" s="2398"/>
      <c r="B27" s="4309"/>
      <c r="C27" s="1178"/>
      <c r="D27" s="1179"/>
      <c r="E27" s="1179"/>
      <c r="F27" s="1179"/>
      <c r="G27" s="1179"/>
      <c r="H27" s="1179"/>
      <c r="I27" s="1065">
        <f>I26+J26</f>
        <v>28</v>
      </c>
      <c r="J27" s="1065"/>
      <c r="K27" s="1065">
        <f>K26+L26</f>
        <v>26</v>
      </c>
      <c r="L27" s="1065"/>
      <c r="M27" s="1179"/>
      <c r="N27" s="1179"/>
      <c r="O27" s="1179"/>
      <c r="P27" s="1179"/>
      <c r="Q27" s="1179"/>
      <c r="R27" s="1179"/>
      <c r="S27" s="1179"/>
      <c r="T27" s="2399"/>
      <c r="V27" s="235"/>
    </row>
    <row r="28" spans="1:123" s="235" customFormat="1" ht="15" customHeight="1" thickBot="1">
      <c r="A28" s="4247" t="s">
        <v>169</v>
      </c>
      <c r="B28" s="4310"/>
      <c r="C28" s="2400"/>
      <c r="D28" s="2400"/>
      <c r="E28" s="2400"/>
      <c r="F28" s="2400"/>
      <c r="G28" s="2401"/>
      <c r="H28" s="2400"/>
      <c r="I28" s="2401"/>
      <c r="J28" s="2401"/>
      <c r="K28" s="2401"/>
      <c r="L28" s="2401"/>
      <c r="M28" s="2400"/>
      <c r="N28" s="2402"/>
      <c r="O28" s="2402"/>
      <c r="P28" s="2402"/>
      <c r="Q28" s="2402"/>
      <c r="R28" s="2402"/>
      <c r="S28" s="2402"/>
      <c r="T28" s="2403"/>
    </row>
    <row r="29" spans="1:123" s="60" customFormat="1" ht="11.9" customHeight="1">
      <c r="A29" s="4416" t="str">
        <f>'General AUC always'!A30</f>
        <v>Border Christian College</v>
      </c>
      <c r="B29" s="4311"/>
      <c r="C29" s="4417">
        <v>10</v>
      </c>
      <c r="D29" s="4417">
        <v>11</v>
      </c>
      <c r="E29" s="3784">
        <f>SUM(B29:D29)</f>
        <v>21</v>
      </c>
      <c r="F29" s="3911"/>
      <c r="G29" s="4435">
        <v>0</v>
      </c>
      <c r="H29" s="3917">
        <v>0</v>
      </c>
      <c r="I29" s="4435">
        <v>3</v>
      </c>
      <c r="J29" s="3917">
        <v>7</v>
      </c>
      <c r="K29" s="4435">
        <v>7</v>
      </c>
      <c r="L29" s="3798">
        <v>4</v>
      </c>
      <c r="M29" s="4420"/>
      <c r="N29" s="4432"/>
      <c r="O29" s="3787">
        <v>10</v>
      </c>
      <c r="P29" s="3787">
        <v>11</v>
      </c>
      <c r="Q29" s="4433">
        <v>10</v>
      </c>
      <c r="R29" s="4423">
        <v>11</v>
      </c>
      <c r="S29" s="3787">
        <v>10</v>
      </c>
      <c r="T29" s="3788">
        <v>11</v>
      </c>
      <c r="V29" s="235"/>
    </row>
    <row r="30" spans="1:123" s="60" customFormat="1" ht="11.9" customHeight="1">
      <c r="A30" s="4416" t="str">
        <f>'General AUC always'!A31</f>
        <v>Canberra Christian School</v>
      </c>
      <c r="B30" s="4311"/>
      <c r="C30" s="4417">
        <v>12</v>
      </c>
      <c r="D30" s="4417">
        <v>0</v>
      </c>
      <c r="E30" s="3784">
        <f>SUM(B30:D30)</f>
        <v>12</v>
      </c>
      <c r="F30" s="3911"/>
      <c r="G30" s="4435">
        <v>2</v>
      </c>
      <c r="H30" s="3917">
        <v>0</v>
      </c>
      <c r="I30" s="4435">
        <v>8</v>
      </c>
      <c r="J30" s="3917">
        <v>4</v>
      </c>
      <c r="K30" s="4435">
        <v>0</v>
      </c>
      <c r="L30" s="3798">
        <v>0</v>
      </c>
      <c r="M30" s="4420"/>
      <c r="N30" s="4432"/>
      <c r="O30" s="3787">
        <v>12</v>
      </c>
      <c r="P30" s="3799">
        <v>0</v>
      </c>
      <c r="Q30" s="4433">
        <v>12</v>
      </c>
      <c r="R30" s="4423">
        <v>0</v>
      </c>
      <c r="S30" s="3787">
        <v>12</v>
      </c>
      <c r="T30" s="3788">
        <v>0</v>
      </c>
      <c r="V30" s="235"/>
    </row>
    <row r="31" spans="1:123" s="60" customFormat="1" ht="11.9" customHeight="1">
      <c r="A31" s="4416" t="str">
        <f>'General AUC always'!A32</f>
        <v>Narromine Christian School</v>
      </c>
      <c r="B31" s="4311"/>
      <c r="C31" s="4417">
        <v>11</v>
      </c>
      <c r="D31" s="4417">
        <v>0</v>
      </c>
      <c r="E31" s="3784">
        <f>SUM(B31:D31)</f>
        <v>11</v>
      </c>
      <c r="F31" s="3911"/>
      <c r="G31" s="4435">
        <v>4</v>
      </c>
      <c r="H31" s="3917">
        <v>0</v>
      </c>
      <c r="I31" s="4435">
        <v>4</v>
      </c>
      <c r="J31" s="3917">
        <v>7</v>
      </c>
      <c r="K31" s="4435">
        <v>0</v>
      </c>
      <c r="L31" s="3798">
        <v>0</v>
      </c>
      <c r="M31" s="4420"/>
      <c r="N31" s="4432"/>
      <c r="O31" s="3787">
        <v>11</v>
      </c>
      <c r="P31" s="3799">
        <v>0</v>
      </c>
      <c r="Q31" s="4433">
        <v>11</v>
      </c>
      <c r="R31" s="4423">
        <v>0</v>
      </c>
      <c r="S31" s="3787">
        <v>11</v>
      </c>
      <c r="T31" s="3788">
        <v>0</v>
      </c>
      <c r="V31" s="235"/>
    </row>
    <row r="32" spans="1:123" s="655" customFormat="1" ht="15" customHeight="1" thickBot="1">
      <c r="A32" s="2397" t="s">
        <v>129</v>
      </c>
      <c r="B32" s="4430">
        <f t="shared" ref="B32:T32" si="3">SUM(B29:B31)</f>
        <v>0</v>
      </c>
      <c r="C32" s="3910">
        <f t="shared" si="3"/>
        <v>33</v>
      </c>
      <c r="D32" s="3910">
        <f t="shared" si="3"/>
        <v>11</v>
      </c>
      <c r="E32" s="3910">
        <f t="shared" si="3"/>
        <v>44</v>
      </c>
      <c r="F32" s="3910">
        <f t="shared" si="3"/>
        <v>0</v>
      </c>
      <c r="G32" s="3910">
        <f t="shared" si="3"/>
        <v>6</v>
      </c>
      <c r="H32" s="3910">
        <f t="shared" si="3"/>
        <v>0</v>
      </c>
      <c r="I32" s="3910">
        <f t="shared" si="3"/>
        <v>15</v>
      </c>
      <c r="J32" s="3910">
        <f t="shared" si="3"/>
        <v>18</v>
      </c>
      <c r="K32" s="3910">
        <f t="shared" si="3"/>
        <v>7</v>
      </c>
      <c r="L32" s="3910">
        <f t="shared" si="3"/>
        <v>4</v>
      </c>
      <c r="M32" s="3910">
        <f t="shared" si="3"/>
        <v>0</v>
      </c>
      <c r="N32" s="3910">
        <f t="shared" si="3"/>
        <v>0</v>
      </c>
      <c r="O32" s="3910">
        <f t="shared" si="3"/>
        <v>33</v>
      </c>
      <c r="P32" s="3910">
        <f t="shared" si="3"/>
        <v>11</v>
      </c>
      <c r="Q32" s="3910">
        <f t="shared" si="3"/>
        <v>33</v>
      </c>
      <c r="R32" s="3910">
        <f t="shared" si="3"/>
        <v>11</v>
      </c>
      <c r="S32" s="3910">
        <f t="shared" si="3"/>
        <v>33</v>
      </c>
      <c r="T32" s="3797">
        <f t="shared" si="3"/>
        <v>11</v>
      </c>
      <c r="U32" s="1018"/>
      <c r="V32" s="235"/>
    </row>
    <row r="33" spans="1:22" s="1024" customFormat="1" ht="14.25" customHeight="1" thickTop="1" thickBot="1">
      <c r="A33" s="2398"/>
      <c r="B33" s="4309"/>
      <c r="C33" s="1178"/>
      <c r="D33" s="1179"/>
      <c r="E33" s="1179"/>
      <c r="F33" s="1179"/>
      <c r="G33" s="1179"/>
      <c r="H33" s="1179"/>
      <c r="I33" s="1065">
        <f>I32+J32</f>
        <v>33</v>
      </c>
      <c r="J33" s="1065"/>
      <c r="K33" s="1065">
        <f>K32+L32</f>
        <v>11</v>
      </c>
      <c r="L33" s="1065"/>
      <c r="M33" s="1179"/>
      <c r="N33" s="1179"/>
      <c r="O33" s="1179"/>
      <c r="P33" s="1179"/>
      <c r="Q33" s="1179"/>
      <c r="R33" s="1179"/>
      <c r="S33" s="1179"/>
      <c r="T33" s="2399"/>
      <c r="V33" s="235"/>
    </row>
    <row r="34" spans="1:22" s="235" customFormat="1" ht="15" customHeight="1" thickBot="1">
      <c r="A34" s="4247" t="s">
        <v>173</v>
      </c>
      <c r="B34" s="4310"/>
      <c r="C34" s="2400"/>
      <c r="D34" s="2400"/>
      <c r="E34" s="2400"/>
      <c r="F34" s="2400"/>
      <c r="G34" s="2401"/>
      <c r="H34" s="2400"/>
      <c r="I34" s="2401"/>
      <c r="J34" s="2401"/>
      <c r="K34" s="2401"/>
      <c r="L34" s="2401"/>
      <c r="M34" s="2400"/>
      <c r="N34" s="2402"/>
      <c r="O34" s="2402"/>
      <c r="P34" s="2402"/>
      <c r="Q34" s="2402"/>
      <c r="R34" s="2402"/>
      <c r="S34" s="2402"/>
      <c r="T34" s="2403"/>
    </row>
    <row r="35" spans="1:22" s="60" customFormat="1" ht="11.9" customHeight="1">
      <c r="A35" s="4416" t="str">
        <f>'General AUC always'!A36</f>
        <v>Hills Adventist College</v>
      </c>
      <c r="B35" s="4311"/>
      <c r="C35" s="4436">
        <v>24</v>
      </c>
      <c r="D35" s="3919">
        <v>35</v>
      </c>
      <c r="E35" s="3784">
        <f t="shared" ref="E35:E40" si="4">SUM(B35:D35)</f>
        <v>59</v>
      </c>
      <c r="F35" s="3784"/>
      <c r="G35" s="3785">
        <v>1</v>
      </c>
      <c r="H35" s="3785">
        <v>1</v>
      </c>
      <c r="I35" s="3785">
        <v>21</v>
      </c>
      <c r="J35" s="3785">
        <v>3</v>
      </c>
      <c r="K35" s="3785">
        <v>20</v>
      </c>
      <c r="L35" s="3785">
        <v>15</v>
      </c>
      <c r="M35" s="4420"/>
      <c r="N35" s="4432"/>
      <c r="O35" s="3787">
        <v>24</v>
      </c>
      <c r="P35" s="3787">
        <v>35</v>
      </c>
      <c r="Q35" s="4433">
        <v>24</v>
      </c>
      <c r="R35" s="4423">
        <v>35</v>
      </c>
      <c r="S35" s="3787">
        <v>24</v>
      </c>
      <c r="T35" s="3788">
        <v>35</v>
      </c>
      <c r="V35" s="235"/>
    </row>
    <row r="36" spans="1:22" s="60" customFormat="1" ht="11.9" customHeight="1">
      <c r="A36" s="4416" t="str">
        <f>'General AUC always'!A37</f>
        <v>Hurstville Adventist School</v>
      </c>
      <c r="B36" s="4311"/>
      <c r="C36" s="4436">
        <v>9</v>
      </c>
      <c r="D36" s="3919">
        <v>0</v>
      </c>
      <c r="E36" s="3784">
        <f t="shared" si="4"/>
        <v>9</v>
      </c>
      <c r="F36" s="3784"/>
      <c r="G36" s="4418">
        <v>4</v>
      </c>
      <c r="H36" s="4418">
        <v>0</v>
      </c>
      <c r="I36" s="4418">
        <v>4</v>
      </c>
      <c r="J36" s="4418">
        <v>5</v>
      </c>
      <c r="K36" s="4418">
        <v>0</v>
      </c>
      <c r="L36" s="4418">
        <v>0</v>
      </c>
      <c r="M36" s="4420"/>
      <c r="N36" s="4432"/>
      <c r="O36" s="3787">
        <v>9</v>
      </c>
      <c r="P36" s="3787">
        <v>0</v>
      </c>
      <c r="Q36" s="4433">
        <v>9</v>
      </c>
      <c r="R36" s="4423">
        <v>0</v>
      </c>
      <c r="S36" s="3787">
        <v>9</v>
      </c>
      <c r="T36" s="3788">
        <v>0</v>
      </c>
      <c r="V36" s="235"/>
    </row>
    <row r="37" spans="1:22" s="60" customFormat="1" ht="11.9" customHeight="1">
      <c r="A37" s="4416" t="str">
        <f>'General AUC always'!A38</f>
        <v>Macarthur Adventist College</v>
      </c>
      <c r="B37" s="4311"/>
      <c r="C37" s="4436">
        <v>26</v>
      </c>
      <c r="D37" s="3919">
        <v>28</v>
      </c>
      <c r="E37" s="3784">
        <f t="shared" si="4"/>
        <v>54</v>
      </c>
      <c r="F37" s="3784"/>
      <c r="G37" s="4418">
        <v>3</v>
      </c>
      <c r="H37" s="4418">
        <v>2</v>
      </c>
      <c r="I37" s="4418">
        <v>13</v>
      </c>
      <c r="J37" s="4418">
        <v>13</v>
      </c>
      <c r="K37" s="4418">
        <v>14</v>
      </c>
      <c r="L37" s="4418">
        <v>14</v>
      </c>
      <c r="M37" s="4420"/>
      <c r="N37" s="4432"/>
      <c r="O37" s="3787">
        <v>26</v>
      </c>
      <c r="P37" s="3787">
        <v>28</v>
      </c>
      <c r="Q37" s="4433">
        <v>26</v>
      </c>
      <c r="R37" s="4423">
        <v>28</v>
      </c>
      <c r="S37" s="3787">
        <v>26</v>
      </c>
      <c r="T37" s="3788">
        <v>28</v>
      </c>
      <c r="V37" s="235"/>
    </row>
    <row r="38" spans="1:22" s="60" customFormat="1" ht="11.9" customHeight="1">
      <c r="A38" s="4416" t="str">
        <f>'General AUC always'!A39</f>
        <v>Mountain View Adventist College</v>
      </c>
      <c r="B38" s="4311"/>
      <c r="C38" s="4436">
        <v>16</v>
      </c>
      <c r="D38" s="3919">
        <v>22</v>
      </c>
      <c r="E38" s="3784">
        <f t="shared" si="4"/>
        <v>38</v>
      </c>
      <c r="F38" s="3784"/>
      <c r="G38" s="4418">
        <v>3</v>
      </c>
      <c r="H38" s="4418">
        <v>2</v>
      </c>
      <c r="I38" s="4418">
        <v>11</v>
      </c>
      <c r="J38" s="4418">
        <v>5</v>
      </c>
      <c r="K38" s="4418">
        <v>16</v>
      </c>
      <c r="L38" s="4418">
        <v>6</v>
      </c>
      <c r="M38" s="4420"/>
      <c r="N38" s="4432"/>
      <c r="O38" s="3787">
        <v>16</v>
      </c>
      <c r="P38" s="3787">
        <v>22</v>
      </c>
      <c r="Q38" s="4433">
        <v>16</v>
      </c>
      <c r="R38" s="4423">
        <v>22</v>
      </c>
      <c r="S38" s="3787">
        <v>16</v>
      </c>
      <c r="T38" s="3788">
        <v>22</v>
      </c>
      <c r="V38" s="235"/>
    </row>
    <row r="39" spans="1:22" s="60" customFormat="1" ht="11.9" customHeight="1">
      <c r="A39" s="4416" t="str">
        <f>'General AUC always'!A40</f>
        <v>Sydney Adventist School Auburn</v>
      </c>
      <c r="B39" s="4311"/>
      <c r="C39" s="4436">
        <v>9</v>
      </c>
      <c r="D39" s="3919">
        <v>0</v>
      </c>
      <c r="E39" s="3784">
        <f t="shared" si="4"/>
        <v>9</v>
      </c>
      <c r="F39" s="3784"/>
      <c r="G39" s="4418">
        <v>4</v>
      </c>
      <c r="H39" s="4418">
        <v>0</v>
      </c>
      <c r="I39" s="4418">
        <v>2</v>
      </c>
      <c r="J39" s="4418">
        <v>7</v>
      </c>
      <c r="K39" s="4418">
        <v>0</v>
      </c>
      <c r="L39" s="4418">
        <v>0</v>
      </c>
      <c r="M39" s="4420"/>
      <c r="N39" s="4432"/>
      <c r="O39" s="3787">
        <v>9</v>
      </c>
      <c r="P39" s="3787">
        <v>0</v>
      </c>
      <c r="Q39" s="4433">
        <v>9</v>
      </c>
      <c r="R39" s="4423">
        <v>0</v>
      </c>
      <c r="S39" s="3787">
        <v>9</v>
      </c>
      <c r="T39" s="3788">
        <v>0</v>
      </c>
      <c r="V39" s="235"/>
    </row>
    <row r="40" spans="1:22" s="60" customFormat="1" ht="11.9" customHeight="1">
      <c r="A40" s="4416" t="str">
        <f>'General AUC always'!A41</f>
        <v>Wahroonga Adventist School</v>
      </c>
      <c r="B40" s="4311"/>
      <c r="C40" s="4436">
        <v>14</v>
      </c>
      <c r="D40" s="3919">
        <v>31</v>
      </c>
      <c r="E40" s="3784">
        <f t="shared" si="4"/>
        <v>45</v>
      </c>
      <c r="F40" s="3784"/>
      <c r="G40" s="4418">
        <v>3</v>
      </c>
      <c r="H40" s="4418">
        <v>1</v>
      </c>
      <c r="I40" s="4418">
        <v>10</v>
      </c>
      <c r="J40" s="4418">
        <v>4</v>
      </c>
      <c r="K40" s="4418">
        <v>21</v>
      </c>
      <c r="L40" s="4418">
        <v>10</v>
      </c>
      <c r="M40" s="4420"/>
      <c r="N40" s="4432"/>
      <c r="O40" s="3787">
        <v>14</v>
      </c>
      <c r="P40" s="3787">
        <v>31</v>
      </c>
      <c r="Q40" s="4433">
        <v>14</v>
      </c>
      <c r="R40" s="4423">
        <v>31</v>
      </c>
      <c r="S40" s="3787">
        <v>14</v>
      </c>
      <c r="T40" s="3788">
        <v>31</v>
      </c>
      <c r="V40" s="235"/>
    </row>
    <row r="41" spans="1:22" s="655" customFormat="1" ht="15" customHeight="1" thickBot="1">
      <c r="A41" s="2397" t="s">
        <v>129</v>
      </c>
      <c r="B41" s="4430">
        <f t="shared" ref="B41:T41" si="5">SUM(B35:B40)</f>
        <v>0</v>
      </c>
      <c r="C41" s="3910">
        <f t="shared" si="5"/>
        <v>98</v>
      </c>
      <c r="D41" s="3910">
        <f t="shared" si="5"/>
        <v>116</v>
      </c>
      <c r="E41" s="3910">
        <f t="shared" si="5"/>
        <v>214</v>
      </c>
      <c r="F41" s="3910">
        <f t="shared" si="5"/>
        <v>0</v>
      </c>
      <c r="G41" s="3910">
        <f t="shared" si="5"/>
        <v>18</v>
      </c>
      <c r="H41" s="3910">
        <f t="shared" si="5"/>
        <v>6</v>
      </c>
      <c r="I41" s="3910">
        <f t="shared" si="5"/>
        <v>61</v>
      </c>
      <c r="J41" s="3910">
        <f t="shared" si="5"/>
        <v>37</v>
      </c>
      <c r="K41" s="3910">
        <f t="shared" si="5"/>
        <v>71</v>
      </c>
      <c r="L41" s="3910">
        <f t="shared" si="5"/>
        <v>45</v>
      </c>
      <c r="M41" s="3910">
        <f t="shared" si="5"/>
        <v>0</v>
      </c>
      <c r="N41" s="3910">
        <f t="shared" si="5"/>
        <v>0</v>
      </c>
      <c r="O41" s="3910">
        <f t="shared" si="5"/>
        <v>98</v>
      </c>
      <c r="P41" s="3910">
        <f t="shared" si="5"/>
        <v>116</v>
      </c>
      <c r="Q41" s="3910">
        <f t="shared" si="5"/>
        <v>98</v>
      </c>
      <c r="R41" s="3910">
        <f t="shared" si="5"/>
        <v>116</v>
      </c>
      <c r="S41" s="3910">
        <f t="shared" si="5"/>
        <v>98</v>
      </c>
      <c r="T41" s="3797">
        <f t="shared" si="5"/>
        <v>116</v>
      </c>
      <c r="U41" s="1018"/>
      <c r="V41" s="235"/>
    </row>
    <row r="42" spans="1:22" s="1024" customFormat="1" ht="14.25" customHeight="1" thickTop="1" thickBot="1">
      <c r="A42" s="2398"/>
      <c r="B42" s="4309"/>
      <c r="C42" s="1178"/>
      <c r="D42" s="1179"/>
      <c r="E42" s="1179"/>
      <c r="F42" s="1179"/>
      <c r="G42" s="1179"/>
      <c r="H42" s="1179"/>
      <c r="I42" s="1065">
        <f>I41+J41</f>
        <v>98</v>
      </c>
      <c r="J42" s="1065"/>
      <c r="K42" s="1065">
        <f>K41+L41</f>
        <v>116</v>
      </c>
      <c r="L42" s="1065"/>
      <c r="M42" s="1179"/>
      <c r="N42" s="1179"/>
      <c r="O42" s="1179"/>
      <c r="P42" s="1179"/>
      <c r="Q42" s="1179"/>
      <c r="R42" s="1179"/>
      <c r="S42" s="1179"/>
      <c r="T42" s="2399"/>
      <c r="V42" s="235"/>
    </row>
    <row r="43" spans="1:22" s="235" customFormat="1" ht="15" customHeight="1" thickBot="1">
      <c r="A43" s="4247" t="s">
        <v>180</v>
      </c>
      <c r="B43" s="4310"/>
      <c r="C43" s="2400"/>
      <c r="D43" s="2400"/>
      <c r="E43" s="4956" t="s">
        <v>1297</v>
      </c>
      <c r="F43" s="4956"/>
      <c r="G43" s="4956"/>
      <c r="H43" s="4956"/>
      <c r="I43" s="4956"/>
      <c r="J43" s="4956"/>
      <c r="K43" s="4956"/>
      <c r="L43" s="4956"/>
      <c r="M43" s="4956"/>
      <c r="N43" s="4956"/>
      <c r="O43" s="4956"/>
      <c r="P43" s="4956"/>
      <c r="Q43" s="2402"/>
      <c r="R43" s="2402"/>
      <c r="S43" s="2402"/>
      <c r="T43" s="2403"/>
    </row>
    <row r="44" spans="1:22" s="60" customFormat="1" ht="11.9" customHeight="1">
      <c r="A44" s="4416" t="str">
        <f>'General AUC always'!A46</f>
        <v>Carmel Adventist College Secondary</v>
      </c>
      <c r="B44" s="4311"/>
      <c r="C44" s="4431">
        <v>0</v>
      </c>
      <c r="D44" s="3791">
        <v>48</v>
      </c>
      <c r="E44" s="3784">
        <f>SUM(B44:D44)</f>
        <v>48</v>
      </c>
      <c r="F44" s="3912"/>
      <c r="G44" s="4437">
        <v>0</v>
      </c>
      <c r="H44" s="3918">
        <v>4</v>
      </c>
      <c r="I44" s="4437">
        <v>0</v>
      </c>
      <c r="J44" s="3918">
        <v>0</v>
      </c>
      <c r="K44" s="4437">
        <v>31</v>
      </c>
      <c r="L44" s="3801">
        <v>17</v>
      </c>
      <c r="M44" s="4425"/>
      <c r="N44" s="4438"/>
      <c r="O44" s="3787">
        <v>0</v>
      </c>
      <c r="P44" s="3787">
        <v>48</v>
      </c>
      <c r="Q44" s="4439">
        <v>0</v>
      </c>
      <c r="R44" s="4428">
        <v>48</v>
      </c>
      <c r="S44" s="3787">
        <v>0</v>
      </c>
      <c r="T44" s="3788">
        <v>48</v>
      </c>
      <c r="V44" s="235"/>
    </row>
    <row r="45" spans="1:22" s="60" customFormat="1" ht="11.9" customHeight="1">
      <c r="A45" s="4416" t="str">
        <f>'General AUC always'!A45</f>
        <v>Carmel Adventist College Primary</v>
      </c>
      <c r="B45" s="4311"/>
      <c r="C45" s="4434">
        <v>9</v>
      </c>
      <c r="D45" s="3796">
        <v>0</v>
      </c>
      <c r="E45" s="3784">
        <f>SUM(B45:D45)</f>
        <v>9</v>
      </c>
      <c r="F45" s="3912"/>
      <c r="G45" s="4435">
        <v>4</v>
      </c>
      <c r="H45" s="3917">
        <v>0</v>
      </c>
      <c r="I45" s="4435">
        <v>8</v>
      </c>
      <c r="J45" s="3917">
        <v>1</v>
      </c>
      <c r="K45" s="4435"/>
      <c r="L45" s="3798"/>
      <c r="M45" s="4420"/>
      <c r="N45" s="4432"/>
      <c r="O45" s="3787">
        <v>9</v>
      </c>
      <c r="P45" s="3787">
        <v>0</v>
      </c>
      <c r="Q45" s="4433">
        <v>9</v>
      </c>
      <c r="R45" s="4423">
        <v>0</v>
      </c>
      <c r="S45" s="3787">
        <v>9</v>
      </c>
      <c r="T45" s="3788">
        <v>0</v>
      </c>
      <c r="V45" s="235"/>
    </row>
    <row r="46" spans="1:22" s="60" customFormat="1" ht="11.9" customHeight="1">
      <c r="A46" s="4416" t="str">
        <f>'General AUC always'!A47</f>
        <v>Esperance Christian School</v>
      </c>
      <c r="B46" s="4311"/>
      <c r="C46" s="4431">
        <v>3</v>
      </c>
      <c r="D46" s="3791">
        <v>0</v>
      </c>
      <c r="E46" s="3784">
        <f>SUM(B46:D46)</f>
        <v>3</v>
      </c>
      <c r="F46" s="3912"/>
      <c r="G46" s="4437">
        <v>1</v>
      </c>
      <c r="H46" s="3918">
        <v>0</v>
      </c>
      <c r="I46" s="4437">
        <v>1</v>
      </c>
      <c r="J46" s="3918">
        <v>2</v>
      </c>
      <c r="K46" s="4437">
        <v>0</v>
      </c>
      <c r="L46" s="3801">
        <v>0</v>
      </c>
      <c r="M46" s="4425"/>
      <c r="N46" s="4438"/>
      <c r="O46" s="3787">
        <v>3</v>
      </c>
      <c r="P46" s="3787">
        <v>0</v>
      </c>
      <c r="Q46" s="4439">
        <v>3</v>
      </c>
      <c r="R46" s="4428">
        <v>0</v>
      </c>
      <c r="S46" s="3787">
        <v>3</v>
      </c>
      <c r="T46" s="3788">
        <v>0</v>
      </c>
      <c r="V46" s="235"/>
    </row>
    <row r="47" spans="1:22" s="60" customFormat="1" ht="11.9" customHeight="1">
      <c r="A47" s="4416" t="str">
        <f>'General AUC always'!A48</f>
        <v>Landsdale Christian School</v>
      </c>
      <c r="B47" s="4311"/>
      <c r="C47" s="4431">
        <v>7</v>
      </c>
      <c r="D47" s="3791">
        <v>13</v>
      </c>
      <c r="E47" s="3784">
        <f>SUM(B47:D47)</f>
        <v>20</v>
      </c>
      <c r="F47" s="3912"/>
      <c r="G47" s="4437">
        <v>3</v>
      </c>
      <c r="H47" s="3918">
        <v>3</v>
      </c>
      <c r="I47" s="4437">
        <v>4</v>
      </c>
      <c r="J47" s="3918">
        <v>3</v>
      </c>
      <c r="K47" s="4437">
        <v>8</v>
      </c>
      <c r="L47" s="3801">
        <v>5</v>
      </c>
      <c r="M47" s="4425"/>
      <c r="N47" s="4438"/>
      <c r="O47" s="3787">
        <v>7</v>
      </c>
      <c r="P47" s="3787">
        <v>13</v>
      </c>
      <c r="Q47" s="4439">
        <v>7</v>
      </c>
      <c r="R47" s="4428">
        <v>13</v>
      </c>
      <c r="S47" s="3787">
        <v>7</v>
      </c>
      <c r="T47" s="3788">
        <v>13</v>
      </c>
      <c r="V47" s="235"/>
    </row>
    <row r="48" spans="1:22" s="60" customFormat="1" ht="11.9" customHeight="1">
      <c r="A48" s="4416" t="str">
        <f>'General AUC always'!A49</f>
        <v>Victoria Park Christian School</v>
      </c>
      <c r="B48" s="4311"/>
      <c r="C48" s="4434">
        <v>7</v>
      </c>
      <c r="D48" s="3796">
        <v>0</v>
      </c>
      <c r="E48" s="3784">
        <f>SUM(B48:D48)</f>
        <v>7</v>
      </c>
      <c r="F48" s="3912"/>
      <c r="G48" s="4435">
        <v>3</v>
      </c>
      <c r="H48" s="3917">
        <v>0</v>
      </c>
      <c r="I48" s="4435">
        <v>5</v>
      </c>
      <c r="J48" s="3917">
        <v>2</v>
      </c>
      <c r="K48" s="4435">
        <v>0</v>
      </c>
      <c r="L48" s="3798">
        <v>0</v>
      </c>
      <c r="M48" s="4420"/>
      <c r="N48" s="4432"/>
      <c r="O48" s="3787">
        <v>7</v>
      </c>
      <c r="P48" s="3787">
        <v>0</v>
      </c>
      <c r="Q48" s="4433">
        <v>7</v>
      </c>
      <c r="R48" s="4423">
        <v>0</v>
      </c>
      <c r="S48" s="3787">
        <v>7</v>
      </c>
      <c r="T48" s="3788">
        <v>0</v>
      </c>
      <c r="V48" s="235"/>
    </row>
    <row r="49" spans="1:22" s="655" customFormat="1" ht="15" customHeight="1" thickBot="1">
      <c r="A49" s="2397" t="s">
        <v>129</v>
      </c>
      <c r="B49" s="4430">
        <f t="shared" ref="B49:T49" si="6">SUM(B44:B48)</f>
        <v>0</v>
      </c>
      <c r="C49" s="3910">
        <f t="shared" si="6"/>
        <v>26</v>
      </c>
      <c r="D49" s="3910">
        <f t="shared" si="6"/>
        <v>61</v>
      </c>
      <c r="E49" s="3910">
        <f t="shared" si="6"/>
        <v>87</v>
      </c>
      <c r="F49" s="3910">
        <f t="shared" si="6"/>
        <v>0</v>
      </c>
      <c r="G49" s="3910">
        <f t="shared" si="6"/>
        <v>11</v>
      </c>
      <c r="H49" s="3910">
        <f t="shared" si="6"/>
        <v>7</v>
      </c>
      <c r="I49" s="3910">
        <f t="shared" si="6"/>
        <v>18</v>
      </c>
      <c r="J49" s="3910">
        <f t="shared" si="6"/>
        <v>8</v>
      </c>
      <c r="K49" s="3910">
        <f t="shared" si="6"/>
        <v>39</v>
      </c>
      <c r="L49" s="3910">
        <f t="shared" si="6"/>
        <v>22</v>
      </c>
      <c r="M49" s="3910">
        <f t="shared" si="6"/>
        <v>0</v>
      </c>
      <c r="N49" s="3910">
        <f t="shared" si="6"/>
        <v>0</v>
      </c>
      <c r="O49" s="3910">
        <f t="shared" si="6"/>
        <v>26</v>
      </c>
      <c r="P49" s="3910">
        <f t="shared" si="6"/>
        <v>61</v>
      </c>
      <c r="Q49" s="3910">
        <f t="shared" si="6"/>
        <v>26</v>
      </c>
      <c r="R49" s="3910">
        <f t="shared" si="6"/>
        <v>61</v>
      </c>
      <c r="S49" s="3910">
        <f t="shared" si="6"/>
        <v>26</v>
      </c>
      <c r="T49" s="3797">
        <f t="shared" si="6"/>
        <v>61</v>
      </c>
      <c r="U49" s="1018"/>
      <c r="V49" s="235"/>
    </row>
    <row r="50" spans="1:22" s="1024" customFormat="1" ht="14.25" customHeight="1" thickTop="1" thickBot="1">
      <c r="A50" s="1492"/>
      <c r="B50" s="4312"/>
      <c r="C50" s="1493"/>
      <c r="D50" s="1179"/>
      <c r="E50" s="1179"/>
      <c r="F50" s="1179"/>
      <c r="G50" s="1179"/>
      <c r="H50" s="1179"/>
      <c r="I50" s="1065">
        <f>I49+J49</f>
        <v>26</v>
      </c>
      <c r="J50" s="1065"/>
      <c r="K50" s="1065">
        <f>K49+L49</f>
        <v>61</v>
      </c>
      <c r="L50" s="1065"/>
      <c r="M50" s="1179"/>
      <c r="N50" s="1179"/>
      <c r="O50" s="1179"/>
      <c r="P50" s="1179"/>
      <c r="Q50" s="1179"/>
      <c r="R50" s="1179"/>
      <c r="S50" s="1179"/>
      <c r="T50" s="2399"/>
      <c r="V50" s="235"/>
    </row>
    <row r="51" spans="1:22" s="235" customFormat="1" ht="15" customHeight="1" thickBot="1">
      <c r="A51" s="4249" t="s">
        <v>183</v>
      </c>
      <c r="B51" s="4313"/>
      <c r="C51" s="1491"/>
      <c r="D51" s="2400"/>
      <c r="E51" s="4956"/>
      <c r="F51" s="4956"/>
      <c r="G51" s="4956"/>
      <c r="H51" s="4956"/>
      <c r="I51" s="4956"/>
      <c r="J51" s="4956"/>
      <c r="K51" s="4956"/>
      <c r="L51" s="4956"/>
      <c r="M51" s="4956"/>
      <c r="N51" s="4956"/>
      <c r="O51" s="4956"/>
      <c r="P51" s="4956"/>
      <c r="Q51" s="2402"/>
      <c r="R51" s="2402"/>
      <c r="S51" s="2402"/>
      <c r="T51" s="2403"/>
    </row>
    <row r="52" spans="1:22" s="60" customFormat="1" ht="11.9" customHeight="1">
      <c r="A52" s="4416" t="str">
        <f>'General AUC always'!A53</f>
        <v>Brisbane Adventist College</v>
      </c>
      <c r="B52" s="4311"/>
      <c r="C52" s="4434">
        <v>19</v>
      </c>
      <c r="D52" s="3796">
        <v>28</v>
      </c>
      <c r="E52" s="3784">
        <f t="shared" ref="E52:E58" si="7">SUM(B52:D52)</f>
        <v>47</v>
      </c>
      <c r="F52" s="4440"/>
      <c r="G52" s="4418">
        <v>6</v>
      </c>
      <c r="H52" s="4418">
        <v>4</v>
      </c>
      <c r="I52" s="4418">
        <v>19</v>
      </c>
      <c r="J52" s="4418">
        <v>0</v>
      </c>
      <c r="K52" s="4418">
        <v>28</v>
      </c>
      <c r="L52" s="4418">
        <v>0</v>
      </c>
      <c r="M52" s="4420"/>
      <c r="N52" s="4432"/>
      <c r="O52" s="3787">
        <v>19</v>
      </c>
      <c r="P52" s="3787">
        <v>28</v>
      </c>
      <c r="Q52" s="4433">
        <v>19</v>
      </c>
      <c r="R52" s="4423">
        <v>28</v>
      </c>
      <c r="S52" s="3787">
        <v>19</v>
      </c>
      <c r="T52" s="3788">
        <v>28</v>
      </c>
      <c r="V52" s="235"/>
    </row>
    <row r="53" spans="1:22" s="60" customFormat="1" ht="11.9" customHeight="1">
      <c r="A53" s="4416" t="str">
        <f>'General AUC always'!A54</f>
        <v>Darling Downs Christian School</v>
      </c>
      <c r="B53" s="4311"/>
      <c r="C53" s="4434">
        <v>10</v>
      </c>
      <c r="D53" s="3796">
        <v>18</v>
      </c>
      <c r="E53" s="3784">
        <f t="shared" si="7"/>
        <v>28</v>
      </c>
      <c r="F53" s="4440"/>
      <c r="G53" s="4418">
        <v>5</v>
      </c>
      <c r="H53" s="4418">
        <v>4</v>
      </c>
      <c r="I53" s="4418">
        <v>9</v>
      </c>
      <c r="J53" s="4418">
        <v>1</v>
      </c>
      <c r="K53" s="4418">
        <v>13</v>
      </c>
      <c r="L53" s="4418">
        <v>6</v>
      </c>
      <c r="M53" s="4420"/>
      <c r="N53" s="4432"/>
      <c r="O53" s="3787">
        <v>10</v>
      </c>
      <c r="P53" s="3787">
        <v>18</v>
      </c>
      <c r="Q53" s="4433">
        <v>10</v>
      </c>
      <c r="R53" s="4423">
        <v>18</v>
      </c>
      <c r="S53" s="3787">
        <v>10</v>
      </c>
      <c r="T53" s="3788">
        <v>18</v>
      </c>
      <c r="V53" s="235"/>
    </row>
    <row r="54" spans="1:22" s="60" customFormat="1" ht="11.9" customHeight="1">
      <c r="A54" s="4416" t="str">
        <f>'General AUC always'!A55</f>
        <v>Gold Coast Christian College</v>
      </c>
      <c r="B54" s="4311"/>
      <c r="C54" s="4434">
        <v>8</v>
      </c>
      <c r="D54" s="3796">
        <v>13</v>
      </c>
      <c r="E54" s="3784">
        <f t="shared" si="7"/>
        <v>21</v>
      </c>
      <c r="F54" s="4440"/>
      <c r="G54" s="4418">
        <v>3</v>
      </c>
      <c r="H54" s="4418">
        <v>1</v>
      </c>
      <c r="I54" s="4418">
        <v>7</v>
      </c>
      <c r="J54" s="4418">
        <v>1</v>
      </c>
      <c r="K54" s="4418">
        <v>10</v>
      </c>
      <c r="L54" s="4418">
        <v>3</v>
      </c>
      <c r="M54" s="4420"/>
      <c r="N54" s="4432"/>
      <c r="O54" s="3787">
        <v>8</v>
      </c>
      <c r="P54" s="3787">
        <v>13</v>
      </c>
      <c r="Q54" s="4433">
        <v>8</v>
      </c>
      <c r="R54" s="4423">
        <v>13</v>
      </c>
      <c r="S54" s="3787">
        <v>8</v>
      </c>
      <c r="T54" s="3788">
        <v>13</v>
      </c>
      <c r="V54" s="235"/>
    </row>
    <row r="55" spans="1:22" s="60" customFormat="1" ht="11.9" customHeight="1">
      <c r="A55" s="4416" t="str">
        <f>'General AUC always'!A56</f>
        <v>Hope Adventist School (previously called Coral Coast Christian School)</v>
      </c>
      <c r="B55" s="4311"/>
      <c r="C55" s="4434">
        <v>3</v>
      </c>
      <c r="D55" s="3796">
        <v>0</v>
      </c>
      <c r="E55" s="3784">
        <f>SUM(B55:D55)</f>
        <v>3</v>
      </c>
      <c r="F55" s="4440"/>
      <c r="G55" s="4418">
        <v>3</v>
      </c>
      <c r="H55" s="4418">
        <v>0</v>
      </c>
      <c r="I55" s="4418">
        <v>2</v>
      </c>
      <c r="J55" s="4418">
        <v>1</v>
      </c>
      <c r="K55" s="4418">
        <v>0</v>
      </c>
      <c r="L55" s="4418">
        <v>0</v>
      </c>
      <c r="M55" s="4420"/>
      <c r="N55" s="4432"/>
      <c r="O55" s="3787">
        <v>3</v>
      </c>
      <c r="P55" s="3787">
        <v>0</v>
      </c>
      <c r="Q55" s="4433">
        <v>3</v>
      </c>
      <c r="R55" s="4423">
        <v>0</v>
      </c>
      <c r="S55" s="3787">
        <v>3</v>
      </c>
      <c r="T55" s="3788">
        <v>0</v>
      </c>
      <c r="V55" s="235"/>
    </row>
    <row r="56" spans="1:22" s="60" customFormat="1" ht="11.9" customHeight="1">
      <c r="A56" s="4416" t="str">
        <f>'General AUC always'!A57</f>
        <v>Ipswich Adventist School</v>
      </c>
      <c r="B56" s="4311"/>
      <c r="C56" s="4431">
        <v>5</v>
      </c>
      <c r="D56" s="3791">
        <v>0</v>
      </c>
      <c r="E56" s="3784">
        <f t="shared" si="7"/>
        <v>5</v>
      </c>
      <c r="F56" s="4440"/>
      <c r="G56" s="4424">
        <v>4</v>
      </c>
      <c r="H56" s="4424">
        <v>0</v>
      </c>
      <c r="I56" s="4424">
        <v>4</v>
      </c>
      <c r="J56" s="4424">
        <v>1</v>
      </c>
      <c r="K56" s="4424">
        <v>0</v>
      </c>
      <c r="L56" s="4424">
        <v>0</v>
      </c>
      <c r="M56" s="4425"/>
      <c r="N56" s="4438"/>
      <c r="O56" s="3787">
        <v>5</v>
      </c>
      <c r="P56" s="3787">
        <v>0</v>
      </c>
      <c r="Q56" s="4439">
        <v>5</v>
      </c>
      <c r="R56" s="4428">
        <v>0</v>
      </c>
      <c r="S56" s="3787">
        <v>5</v>
      </c>
      <c r="T56" s="3788">
        <v>0</v>
      </c>
      <c r="V56" s="235"/>
    </row>
    <row r="57" spans="1:22" s="60" customFormat="1" ht="11.9" customHeight="1">
      <c r="A57" s="4416" t="str">
        <f>'General AUC always'!A58</f>
        <v>Noosa Christian College</v>
      </c>
      <c r="B57" s="4311"/>
      <c r="C57" s="4431">
        <v>14</v>
      </c>
      <c r="D57" s="3791">
        <v>20</v>
      </c>
      <c r="E57" s="3784">
        <f t="shared" si="7"/>
        <v>34</v>
      </c>
      <c r="F57" s="4440"/>
      <c r="G57" s="4424">
        <v>5</v>
      </c>
      <c r="H57" s="4424">
        <v>2</v>
      </c>
      <c r="I57" s="4424">
        <v>10</v>
      </c>
      <c r="J57" s="4424">
        <v>4</v>
      </c>
      <c r="K57" s="4424">
        <v>14</v>
      </c>
      <c r="L57" s="4424">
        <v>6</v>
      </c>
      <c r="M57" s="4425"/>
      <c r="N57" s="4438"/>
      <c r="O57" s="3787">
        <v>14</v>
      </c>
      <c r="P57" s="3787">
        <v>20</v>
      </c>
      <c r="Q57" s="4439">
        <v>14</v>
      </c>
      <c r="R57" s="4428">
        <v>20</v>
      </c>
      <c r="S57" s="3787">
        <v>14</v>
      </c>
      <c r="T57" s="3788">
        <v>20</v>
      </c>
      <c r="V57" s="235"/>
    </row>
    <row r="58" spans="1:22" s="60" customFormat="1" ht="11.9" customHeight="1">
      <c r="A58" s="4416" t="str">
        <f>'General AUC always'!A59</f>
        <v>Northpine Christian College</v>
      </c>
      <c r="B58" s="4311"/>
      <c r="C58" s="4434">
        <v>28</v>
      </c>
      <c r="D58" s="3796">
        <v>39</v>
      </c>
      <c r="E58" s="3784">
        <f t="shared" si="7"/>
        <v>67</v>
      </c>
      <c r="F58" s="4440"/>
      <c r="G58" s="4418">
        <v>9</v>
      </c>
      <c r="H58" s="4418">
        <v>6</v>
      </c>
      <c r="I58" s="4418">
        <v>25</v>
      </c>
      <c r="J58" s="4418">
        <v>3</v>
      </c>
      <c r="K58" s="4418">
        <v>34</v>
      </c>
      <c r="L58" s="4418">
        <v>4</v>
      </c>
      <c r="M58" s="4420"/>
      <c r="N58" s="4432"/>
      <c r="O58" s="3787">
        <v>28</v>
      </c>
      <c r="P58" s="3787">
        <v>39</v>
      </c>
      <c r="Q58" s="4433">
        <v>28</v>
      </c>
      <c r="R58" s="4423">
        <v>39</v>
      </c>
      <c r="S58" s="3787">
        <v>28</v>
      </c>
      <c r="T58" s="3788">
        <v>39</v>
      </c>
      <c r="V58" s="235"/>
    </row>
    <row r="59" spans="1:22" s="655" customFormat="1" ht="15" customHeight="1" thickBot="1">
      <c r="A59" s="2397" t="s">
        <v>129</v>
      </c>
      <c r="B59" s="4430">
        <f t="shared" ref="B59:T59" si="8">SUM(B52:B58)</f>
        <v>0</v>
      </c>
      <c r="C59" s="3910">
        <f t="shared" si="8"/>
        <v>87</v>
      </c>
      <c r="D59" s="3910">
        <f t="shared" si="8"/>
        <v>118</v>
      </c>
      <c r="E59" s="3910">
        <f t="shared" si="8"/>
        <v>205</v>
      </c>
      <c r="F59" s="3910">
        <f t="shared" si="8"/>
        <v>0</v>
      </c>
      <c r="G59" s="3910">
        <f t="shared" si="8"/>
        <v>35</v>
      </c>
      <c r="H59" s="3910">
        <f t="shared" si="8"/>
        <v>17</v>
      </c>
      <c r="I59" s="3910">
        <f t="shared" si="8"/>
        <v>76</v>
      </c>
      <c r="J59" s="3910">
        <f t="shared" si="8"/>
        <v>11</v>
      </c>
      <c r="K59" s="3910">
        <f t="shared" si="8"/>
        <v>99</v>
      </c>
      <c r="L59" s="3910">
        <f t="shared" si="8"/>
        <v>19</v>
      </c>
      <c r="M59" s="3910">
        <f t="shared" si="8"/>
        <v>0</v>
      </c>
      <c r="N59" s="3910">
        <f t="shared" si="8"/>
        <v>0</v>
      </c>
      <c r="O59" s="3910">
        <f t="shared" si="8"/>
        <v>87</v>
      </c>
      <c r="P59" s="3910">
        <f t="shared" si="8"/>
        <v>118</v>
      </c>
      <c r="Q59" s="3910">
        <f t="shared" si="8"/>
        <v>87</v>
      </c>
      <c r="R59" s="3910">
        <f t="shared" si="8"/>
        <v>118</v>
      </c>
      <c r="S59" s="3910">
        <f t="shared" si="8"/>
        <v>87</v>
      </c>
      <c r="T59" s="3797">
        <f t="shared" si="8"/>
        <v>118</v>
      </c>
      <c r="U59" s="1018"/>
      <c r="V59" s="235"/>
    </row>
    <row r="60" spans="1:22" s="1024" customFormat="1" ht="14.25" customHeight="1" thickTop="1" thickBot="1">
      <c r="A60" s="2398"/>
      <c r="B60" s="4309"/>
      <c r="C60" s="1178"/>
      <c r="D60" s="1179"/>
      <c r="E60" s="1179"/>
      <c r="F60" s="1179"/>
      <c r="G60" s="1179"/>
      <c r="H60" s="1179"/>
      <c r="I60" s="1065">
        <f>I59+J59</f>
        <v>87</v>
      </c>
      <c r="J60" s="1065"/>
      <c r="K60" s="1065">
        <f>K59+L59</f>
        <v>118</v>
      </c>
      <c r="L60" s="1065"/>
      <c r="M60" s="1179"/>
      <c r="N60" s="1179"/>
      <c r="O60" s="1179"/>
      <c r="P60" s="1179"/>
      <c r="Q60" s="1179"/>
      <c r="R60" s="1179"/>
      <c r="S60" s="1179"/>
      <c r="T60" s="2399"/>
      <c r="V60" s="235"/>
    </row>
    <row r="61" spans="1:22" s="235" customFormat="1" ht="15" customHeight="1" thickBot="1">
      <c r="A61" s="4247" t="s">
        <v>190</v>
      </c>
      <c r="B61" s="4310"/>
      <c r="C61" s="2400"/>
      <c r="D61" s="2400"/>
      <c r="E61" s="2400"/>
      <c r="F61" s="2400"/>
      <c r="G61" s="2401"/>
      <c r="H61" s="2400"/>
      <c r="I61" s="2401"/>
      <c r="J61" s="2401"/>
      <c r="K61" s="2401"/>
      <c r="L61" s="2401"/>
      <c r="M61" s="2400"/>
      <c r="N61" s="2402"/>
      <c r="O61" s="2402"/>
      <c r="P61" s="2402"/>
      <c r="Q61" s="2402"/>
      <c r="R61" s="2402"/>
      <c r="S61" s="2402"/>
      <c r="T61" s="2403"/>
    </row>
    <row r="62" spans="1:22" s="60" customFormat="1" ht="11.9" customHeight="1">
      <c r="A62" s="4416" t="str">
        <f>'General AUC always'!A63</f>
        <v>Hilliard Christian School</v>
      </c>
      <c r="B62" s="4311"/>
      <c r="C62" s="4434">
        <v>9</v>
      </c>
      <c r="D62" s="3796">
        <v>9</v>
      </c>
      <c r="E62" s="4440">
        <f>SUM(B62:D62)</f>
        <v>18</v>
      </c>
      <c r="F62" s="3912"/>
      <c r="G62" s="4435">
        <v>3</v>
      </c>
      <c r="H62" s="3917">
        <v>2</v>
      </c>
      <c r="I62" s="4435">
        <v>4</v>
      </c>
      <c r="J62" s="3917">
        <v>5</v>
      </c>
      <c r="K62" s="4435">
        <v>5</v>
      </c>
      <c r="L62" s="3798">
        <v>4</v>
      </c>
      <c r="M62" s="4420"/>
      <c r="N62" s="4432"/>
      <c r="O62" s="3787">
        <v>9</v>
      </c>
      <c r="P62" s="3787">
        <v>9</v>
      </c>
      <c r="Q62" s="4433">
        <v>9</v>
      </c>
      <c r="R62" s="4423">
        <v>9</v>
      </c>
      <c r="S62" s="3787">
        <v>9</v>
      </c>
      <c r="T62" s="3788">
        <v>9</v>
      </c>
      <c r="V62" s="235"/>
    </row>
    <row r="63" spans="1:22" s="60" customFormat="1" ht="11.9" customHeight="1">
      <c r="A63" s="4416" t="str">
        <f>'General AUC always'!A64</f>
        <v>North West Christian School</v>
      </c>
      <c r="B63" s="4311"/>
      <c r="C63" s="4434">
        <v>5</v>
      </c>
      <c r="D63" s="3796">
        <v>6</v>
      </c>
      <c r="E63" s="4440">
        <f>SUM(B63:D63)</f>
        <v>11</v>
      </c>
      <c r="F63" s="3912"/>
      <c r="G63" s="4435">
        <v>4</v>
      </c>
      <c r="H63" s="3917">
        <v>1</v>
      </c>
      <c r="I63" s="4435">
        <v>5</v>
      </c>
      <c r="J63" s="3917">
        <v>0</v>
      </c>
      <c r="K63" s="4435">
        <v>6</v>
      </c>
      <c r="L63" s="3798">
        <v>0</v>
      </c>
      <c r="M63" s="4420"/>
      <c r="N63" s="4432"/>
      <c r="O63" s="3787">
        <v>5</v>
      </c>
      <c r="P63" s="3787">
        <v>6</v>
      </c>
      <c r="Q63" s="4433">
        <v>5</v>
      </c>
      <c r="R63" s="4423">
        <v>6</v>
      </c>
      <c r="S63" s="3787">
        <v>5</v>
      </c>
      <c r="T63" s="3788">
        <v>6</v>
      </c>
      <c r="V63" s="235"/>
    </row>
    <row r="64" spans="1:22" s="655" customFormat="1" ht="15" customHeight="1" thickBot="1">
      <c r="A64" s="2397" t="s">
        <v>129</v>
      </c>
      <c r="B64" s="4430">
        <f t="shared" ref="B64:T64" si="9">SUM(B62:B63)</f>
        <v>0</v>
      </c>
      <c r="C64" s="3910">
        <f t="shared" si="9"/>
        <v>14</v>
      </c>
      <c r="D64" s="3910">
        <f t="shared" si="9"/>
        <v>15</v>
      </c>
      <c r="E64" s="3910">
        <f t="shared" si="9"/>
        <v>29</v>
      </c>
      <c r="F64" s="3910">
        <f t="shared" si="9"/>
        <v>0</v>
      </c>
      <c r="G64" s="3910">
        <f t="shared" si="9"/>
        <v>7</v>
      </c>
      <c r="H64" s="3910">
        <f t="shared" si="9"/>
        <v>3</v>
      </c>
      <c r="I64" s="3910">
        <f t="shared" si="9"/>
        <v>9</v>
      </c>
      <c r="J64" s="3910">
        <f t="shared" si="9"/>
        <v>5</v>
      </c>
      <c r="K64" s="3910">
        <f t="shared" si="9"/>
        <v>11</v>
      </c>
      <c r="L64" s="3910">
        <f t="shared" si="9"/>
        <v>4</v>
      </c>
      <c r="M64" s="3910">
        <f t="shared" si="9"/>
        <v>0</v>
      </c>
      <c r="N64" s="3910">
        <f t="shared" si="9"/>
        <v>0</v>
      </c>
      <c r="O64" s="3910">
        <f t="shared" si="9"/>
        <v>14</v>
      </c>
      <c r="P64" s="3910">
        <f t="shared" si="9"/>
        <v>15</v>
      </c>
      <c r="Q64" s="3910">
        <f t="shared" si="9"/>
        <v>14</v>
      </c>
      <c r="R64" s="3910">
        <f t="shared" si="9"/>
        <v>15</v>
      </c>
      <c r="S64" s="3910">
        <f t="shared" si="9"/>
        <v>14</v>
      </c>
      <c r="T64" s="3797">
        <f t="shared" si="9"/>
        <v>15</v>
      </c>
      <c r="U64" s="1018"/>
      <c r="V64" s="235"/>
    </row>
    <row r="65" spans="1:22" s="1024" customFormat="1" ht="14.25" customHeight="1" thickTop="1" thickBot="1">
      <c r="A65" s="2398"/>
      <c r="B65" s="4309"/>
      <c r="C65" s="1178"/>
      <c r="D65" s="1179"/>
      <c r="E65" s="1179"/>
      <c r="F65" s="1179"/>
      <c r="G65" s="1179"/>
      <c r="H65" s="1179"/>
      <c r="I65" s="1065">
        <f>I64+J64</f>
        <v>14</v>
      </c>
      <c r="J65" s="1065"/>
      <c r="K65" s="1065">
        <f>K64+L64</f>
        <v>15</v>
      </c>
      <c r="L65" s="1065"/>
      <c r="M65" s="1179"/>
      <c r="N65" s="1179"/>
      <c r="O65" s="1179"/>
      <c r="P65" s="1179"/>
      <c r="Q65" s="1179"/>
      <c r="R65" s="1179"/>
      <c r="S65" s="1179"/>
      <c r="T65" s="2399"/>
      <c r="V65" s="235"/>
    </row>
    <row r="66" spans="1:22" s="235" customFormat="1" ht="15" customHeight="1" thickBot="1">
      <c r="A66" s="4247" t="s">
        <v>193</v>
      </c>
      <c r="B66" s="4310"/>
      <c r="C66" s="2400"/>
      <c r="D66" s="2400"/>
      <c r="E66" s="2400"/>
      <c r="F66" s="2400"/>
      <c r="G66" s="2401"/>
      <c r="H66" s="2400"/>
      <c r="I66" s="2401"/>
      <c r="J66" s="2401"/>
      <c r="K66" s="2401"/>
      <c r="L66" s="2401"/>
      <c r="M66" s="2400"/>
      <c r="N66" s="2402"/>
      <c r="O66" s="2402"/>
      <c r="P66" s="2402"/>
      <c r="Q66" s="2402"/>
      <c r="R66" s="2402"/>
      <c r="S66" s="2402"/>
      <c r="T66" s="2403"/>
    </row>
    <row r="67" spans="1:22" s="60" customFormat="1" ht="11.9" customHeight="1">
      <c r="A67" s="4416" t="str">
        <f>'General AUC always'!A68</f>
        <v>Edinburgh College</v>
      </c>
      <c r="B67" s="4311"/>
      <c r="C67" s="4434">
        <v>15</v>
      </c>
      <c r="D67" s="3796">
        <v>28</v>
      </c>
      <c r="E67" s="4440">
        <f t="shared" ref="E67:E73" si="10">SUM(B67:D67)</f>
        <v>43</v>
      </c>
      <c r="F67" s="3917"/>
      <c r="G67" s="4435">
        <v>6</v>
      </c>
      <c r="H67" s="3917">
        <v>4</v>
      </c>
      <c r="I67" s="4435">
        <v>9</v>
      </c>
      <c r="J67" s="3917">
        <v>7</v>
      </c>
      <c r="K67" s="4435">
        <v>19</v>
      </c>
      <c r="L67" s="3798">
        <v>9</v>
      </c>
      <c r="M67" s="4420"/>
      <c r="N67" s="4432"/>
      <c r="O67" s="3787">
        <v>15</v>
      </c>
      <c r="P67" s="3787">
        <v>28</v>
      </c>
      <c r="Q67" s="4433">
        <v>15</v>
      </c>
      <c r="R67" s="4423">
        <v>28</v>
      </c>
      <c r="S67" s="3787">
        <v>15</v>
      </c>
      <c r="T67" s="3788">
        <v>28</v>
      </c>
      <c r="V67" s="235"/>
    </row>
    <row r="68" spans="1:22" s="60" customFormat="1" ht="11.9" customHeight="1">
      <c r="A68" s="4416" t="str">
        <f>'General AUC always'!A70</f>
        <v>Gilson College Taylors Hill</v>
      </c>
      <c r="B68" s="4311"/>
      <c r="C68" s="4431">
        <v>33</v>
      </c>
      <c r="D68" s="3791">
        <v>53</v>
      </c>
      <c r="E68" s="4440">
        <f t="shared" si="10"/>
        <v>86</v>
      </c>
      <c r="F68" s="3917"/>
      <c r="G68" s="4437">
        <v>12</v>
      </c>
      <c r="H68" s="3918">
        <v>2</v>
      </c>
      <c r="I68" s="4437">
        <v>18</v>
      </c>
      <c r="J68" s="3918">
        <v>16</v>
      </c>
      <c r="K68" s="4437">
        <v>36</v>
      </c>
      <c r="L68" s="3801">
        <v>17</v>
      </c>
      <c r="M68" s="4425"/>
      <c r="N68" s="4438"/>
      <c r="O68" s="3787">
        <v>33</v>
      </c>
      <c r="P68" s="3787">
        <v>53</v>
      </c>
      <c r="Q68" s="4439">
        <v>33</v>
      </c>
      <c r="R68" s="4428">
        <v>53</v>
      </c>
      <c r="S68" s="3787">
        <v>33</v>
      </c>
      <c r="T68" s="3788">
        <v>53</v>
      </c>
      <c r="V68" s="235"/>
    </row>
    <row r="69" spans="1:22" s="60" customFormat="1" ht="11.9" customHeight="1">
      <c r="A69" s="4416" t="str">
        <f>'General AUC always'!A71</f>
        <v>Henderson College</v>
      </c>
      <c r="B69" s="4311"/>
      <c r="C69" s="4434">
        <v>11</v>
      </c>
      <c r="D69" s="3796">
        <v>7</v>
      </c>
      <c r="E69" s="4440">
        <f t="shared" si="10"/>
        <v>18</v>
      </c>
      <c r="F69" s="3917"/>
      <c r="G69" s="4435">
        <v>4</v>
      </c>
      <c r="H69" s="3917">
        <v>1</v>
      </c>
      <c r="I69" s="4435">
        <v>5</v>
      </c>
      <c r="J69" s="3917">
        <v>6</v>
      </c>
      <c r="K69" s="4435">
        <v>5</v>
      </c>
      <c r="L69" s="3798">
        <v>2</v>
      </c>
      <c r="M69" s="4420"/>
      <c r="N69" s="4432"/>
      <c r="O69" s="3787">
        <v>11</v>
      </c>
      <c r="P69" s="3787">
        <v>7</v>
      </c>
      <c r="Q69" s="4433">
        <v>11</v>
      </c>
      <c r="R69" s="4423">
        <v>7</v>
      </c>
      <c r="S69" s="3787">
        <v>11</v>
      </c>
      <c r="T69" s="3788">
        <v>7</v>
      </c>
      <c r="V69" s="235"/>
    </row>
    <row r="70" spans="1:22" s="60" customFormat="1" ht="11.9" customHeight="1">
      <c r="A70" s="4416" t="str">
        <f>'General AUC always'!A72</f>
        <v>Heritage College</v>
      </c>
      <c r="B70" s="4311"/>
      <c r="C70" s="4434">
        <v>22</v>
      </c>
      <c r="D70" s="3796">
        <v>22</v>
      </c>
      <c r="E70" s="4440">
        <f t="shared" si="10"/>
        <v>44</v>
      </c>
      <c r="F70" s="3917"/>
      <c r="G70" s="4435">
        <v>10</v>
      </c>
      <c r="H70" s="3917">
        <v>4</v>
      </c>
      <c r="I70" s="4435">
        <v>12</v>
      </c>
      <c r="J70" s="3917">
        <v>9</v>
      </c>
      <c r="K70" s="4435">
        <v>14</v>
      </c>
      <c r="L70" s="3798">
        <v>8</v>
      </c>
      <c r="M70" s="4420"/>
      <c r="N70" s="4432"/>
      <c r="O70" s="3787">
        <v>22</v>
      </c>
      <c r="P70" s="3787">
        <v>22</v>
      </c>
      <c r="Q70" s="4433">
        <v>22</v>
      </c>
      <c r="R70" s="4423">
        <v>22</v>
      </c>
      <c r="S70" s="3787">
        <v>22</v>
      </c>
      <c r="T70" s="3788">
        <v>22</v>
      </c>
      <c r="V70" s="235"/>
    </row>
    <row r="71" spans="1:22" s="60" customFormat="1" ht="11.9" customHeight="1">
      <c r="A71" s="4416" t="s">
        <v>1441</v>
      </c>
      <c r="B71" s="4311"/>
      <c r="C71" s="4431">
        <v>9</v>
      </c>
      <c r="D71" s="3791">
        <v>13</v>
      </c>
      <c r="E71" s="4440">
        <f>SUM(B71:D71)</f>
        <v>22</v>
      </c>
      <c r="F71" s="3917"/>
      <c r="G71" s="4437">
        <v>2</v>
      </c>
      <c r="H71" s="3918">
        <v>1</v>
      </c>
      <c r="I71" s="4437">
        <v>6</v>
      </c>
      <c r="J71" s="3918">
        <v>3</v>
      </c>
      <c r="K71" s="4437">
        <v>10</v>
      </c>
      <c r="L71" s="3801">
        <v>3</v>
      </c>
      <c r="M71" s="4425"/>
      <c r="N71" s="4438"/>
      <c r="O71" s="3787">
        <v>9</v>
      </c>
      <c r="P71" s="3787">
        <v>13</v>
      </c>
      <c r="Q71" s="4439">
        <v>9</v>
      </c>
      <c r="R71" s="4428">
        <v>13</v>
      </c>
      <c r="S71" s="3787">
        <v>9</v>
      </c>
      <c r="T71" s="3788">
        <v>13</v>
      </c>
      <c r="V71" s="235"/>
    </row>
    <row r="72" spans="1:22" s="60" customFormat="1" ht="11.9" customHeight="1">
      <c r="A72" s="4416" t="str">
        <f>'General AUC always'!A73</f>
        <v>Nunawading Christian College Primary</v>
      </c>
      <c r="B72" s="4311"/>
      <c r="C72" s="4431">
        <v>20</v>
      </c>
      <c r="D72" s="3791">
        <v>0</v>
      </c>
      <c r="E72" s="4440">
        <f t="shared" si="10"/>
        <v>20</v>
      </c>
      <c r="F72" s="3917"/>
      <c r="G72" s="4437">
        <v>7</v>
      </c>
      <c r="H72" s="3918">
        <v>0</v>
      </c>
      <c r="I72" s="4437">
        <v>15</v>
      </c>
      <c r="J72" s="3918">
        <v>4</v>
      </c>
      <c r="K72" s="4437">
        <v>0</v>
      </c>
      <c r="L72" s="3801">
        <v>0</v>
      </c>
      <c r="M72" s="4425"/>
      <c r="N72" s="4438"/>
      <c r="O72" s="3787">
        <v>20</v>
      </c>
      <c r="P72" s="3787">
        <v>0</v>
      </c>
      <c r="Q72" s="4439">
        <v>20</v>
      </c>
      <c r="R72" s="4428">
        <v>0</v>
      </c>
      <c r="S72" s="3787">
        <v>20</v>
      </c>
      <c r="T72" s="3788">
        <v>0</v>
      </c>
      <c r="V72" s="235"/>
    </row>
    <row r="73" spans="1:22" s="60" customFormat="1" ht="11.9" customHeight="1">
      <c r="A73" s="4416" t="str">
        <f>'General AUC always'!A74</f>
        <v>Nunawading Christian College Secondary</v>
      </c>
      <c r="B73" s="4311"/>
      <c r="C73" s="4431">
        <v>0</v>
      </c>
      <c r="D73" s="3802">
        <v>22</v>
      </c>
      <c r="E73" s="4440">
        <f t="shared" si="10"/>
        <v>22</v>
      </c>
      <c r="F73" s="3917"/>
      <c r="G73" s="4441">
        <v>0</v>
      </c>
      <c r="H73" s="3918">
        <v>2</v>
      </c>
      <c r="I73" s="4441">
        <v>0</v>
      </c>
      <c r="J73" s="3918">
        <v>0</v>
      </c>
      <c r="K73" s="4441">
        <v>19</v>
      </c>
      <c r="L73" s="3918">
        <v>3</v>
      </c>
      <c r="M73" s="4431"/>
      <c r="N73" s="3803"/>
      <c r="O73" s="3787">
        <v>0</v>
      </c>
      <c r="P73" s="3787">
        <v>22</v>
      </c>
      <c r="Q73" s="4437">
        <v>0</v>
      </c>
      <c r="R73" s="3804">
        <v>22</v>
      </c>
      <c r="S73" s="3787">
        <v>0</v>
      </c>
      <c r="T73" s="3788">
        <v>22</v>
      </c>
      <c r="V73" s="235"/>
    </row>
    <row r="74" spans="1:22" s="655" customFormat="1" ht="15" customHeight="1" thickBot="1">
      <c r="A74" s="2397" t="s">
        <v>129</v>
      </c>
      <c r="B74" s="4430">
        <f t="shared" ref="B74:P74" si="11">SUM(B67:B73)</f>
        <v>0</v>
      </c>
      <c r="C74" s="3910">
        <f t="shared" si="11"/>
        <v>110</v>
      </c>
      <c r="D74" s="3910">
        <f t="shared" si="11"/>
        <v>145</v>
      </c>
      <c r="E74" s="3910">
        <f t="shared" si="11"/>
        <v>255</v>
      </c>
      <c r="F74" s="3910">
        <f t="shared" si="11"/>
        <v>0</v>
      </c>
      <c r="G74" s="3910">
        <f t="shared" si="11"/>
        <v>41</v>
      </c>
      <c r="H74" s="3910">
        <f t="shared" si="11"/>
        <v>14</v>
      </c>
      <c r="I74" s="3910">
        <f t="shared" si="11"/>
        <v>65</v>
      </c>
      <c r="J74" s="3910">
        <f t="shared" si="11"/>
        <v>45</v>
      </c>
      <c r="K74" s="3910">
        <f t="shared" si="11"/>
        <v>103</v>
      </c>
      <c r="L74" s="3910">
        <f t="shared" si="11"/>
        <v>42</v>
      </c>
      <c r="M74" s="3910">
        <f t="shared" si="11"/>
        <v>0</v>
      </c>
      <c r="N74" s="3910">
        <f t="shared" si="11"/>
        <v>0</v>
      </c>
      <c r="O74" s="3910">
        <f t="shared" si="11"/>
        <v>110</v>
      </c>
      <c r="P74" s="3789">
        <f t="shared" si="11"/>
        <v>145</v>
      </c>
      <c r="Q74" s="4442">
        <f>SUM(Q67:Q72)</f>
        <v>110</v>
      </c>
      <c r="R74" s="4443">
        <f>SUM(R67:R73)</f>
        <v>145</v>
      </c>
      <c r="S74" s="3910">
        <f>SUM(S67:S73)</f>
        <v>110</v>
      </c>
      <c r="T74" s="3790">
        <f>SUM(T67:T73)</f>
        <v>145</v>
      </c>
      <c r="U74" s="1018"/>
      <c r="V74" s="235"/>
    </row>
    <row r="75" spans="1:22" s="1024" customFormat="1" ht="14.25" customHeight="1" thickTop="1" thickBot="1">
      <c r="A75" s="2398"/>
      <c r="B75" s="4309"/>
      <c r="C75" s="1178"/>
      <c r="D75" s="1179"/>
      <c r="E75" s="1179"/>
      <c r="F75" s="1179"/>
      <c r="G75" s="1179"/>
      <c r="H75" s="1179"/>
      <c r="I75" s="1065">
        <f>I74+J74</f>
        <v>110</v>
      </c>
      <c r="J75" s="1065"/>
      <c r="K75" s="1065">
        <f>K74+L74</f>
        <v>145</v>
      </c>
      <c r="L75" s="1065"/>
      <c r="M75" s="1179"/>
      <c r="N75" s="1179"/>
      <c r="O75" s="1179"/>
      <c r="P75" s="1179"/>
      <c r="Q75" s="1179"/>
      <c r="R75" s="1179"/>
      <c r="S75" s="1179"/>
      <c r="T75" s="2399"/>
      <c r="V75" s="235"/>
    </row>
    <row r="76" spans="1:22" s="235" customFormat="1" ht="15" customHeight="1" thickBot="1">
      <c r="A76" s="4247" t="s">
        <v>199</v>
      </c>
      <c r="B76" s="4310"/>
      <c r="C76" s="2400"/>
      <c r="D76" s="2400"/>
      <c r="E76" s="2400"/>
      <c r="F76" s="2400"/>
      <c r="G76" s="2401"/>
      <c r="H76" s="2400"/>
      <c r="I76" s="2401"/>
      <c r="J76" s="2401"/>
      <c r="K76" s="2401"/>
      <c r="L76" s="2401"/>
      <c r="M76" s="2400"/>
      <c r="N76" s="2402"/>
      <c r="O76" s="2402"/>
      <c r="P76" s="2402"/>
      <c r="Q76" s="2402"/>
      <c r="R76" s="2402"/>
      <c r="S76" s="2402"/>
      <c r="T76" s="2403"/>
    </row>
    <row r="77" spans="1:22" s="60" customFormat="1" ht="11.9" customHeight="1">
      <c r="A77" s="4416" t="str">
        <f>'General AUC always'!A78</f>
        <v>Prescott College</v>
      </c>
      <c r="B77" s="4311"/>
      <c r="C77" s="4434">
        <v>0</v>
      </c>
      <c r="D77" s="3796">
        <v>21</v>
      </c>
      <c r="E77" s="4440">
        <f>SUM(C77:D77)</f>
        <v>21</v>
      </c>
      <c r="F77" s="3912"/>
      <c r="G77" s="4435">
        <v>0</v>
      </c>
      <c r="H77" s="3917">
        <v>4</v>
      </c>
      <c r="I77" s="4435">
        <v>0</v>
      </c>
      <c r="J77" s="3917">
        <v>0</v>
      </c>
      <c r="K77" s="4435">
        <v>13</v>
      </c>
      <c r="L77" s="3798">
        <v>8</v>
      </c>
      <c r="M77" s="4420"/>
      <c r="N77" s="4432"/>
      <c r="O77" s="4444">
        <v>0</v>
      </c>
      <c r="P77" s="3800">
        <v>21</v>
      </c>
      <c r="Q77" s="4433">
        <v>0</v>
      </c>
      <c r="R77" s="4423">
        <v>21</v>
      </c>
      <c r="S77" s="4444">
        <v>0</v>
      </c>
      <c r="T77" s="3800">
        <v>21</v>
      </c>
      <c r="V77" s="235"/>
    </row>
    <row r="78" spans="1:22" s="60" customFormat="1" ht="11.9" customHeight="1">
      <c r="A78" s="4416" t="str">
        <f>'General AUC always'!A79</f>
        <v>Prescott College Southern</v>
      </c>
      <c r="B78" s="4311"/>
      <c r="C78" s="4434">
        <v>22</v>
      </c>
      <c r="D78" s="3796">
        <v>33</v>
      </c>
      <c r="E78" s="4440">
        <f>SUM(C78:D78)</f>
        <v>55</v>
      </c>
      <c r="F78" s="3912"/>
      <c r="G78" s="4435">
        <v>8</v>
      </c>
      <c r="H78" s="3917">
        <v>4</v>
      </c>
      <c r="I78" s="4435">
        <v>11</v>
      </c>
      <c r="J78" s="3917">
        <v>11</v>
      </c>
      <c r="K78" s="4435">
        <v>13</v>
      </c>
      <c r="L78" s="3798">
        <v>20</v>
      </c>
      <c r="M78" s="4420"/>
      <c r="N78" s="4432"/>
      <c r="O78" s="4444">
        <v>22</v>
      </c>
      <c r="P78" s="3800">
        <v>33</v>
      </c>
      <c r="Q78" s="4433">
        <v>22</v>
      </c>
      <c r="R78" s="4423">
        <v>33</v>
      </c>
      <c r="S78" s="4444">
        <v>22</v>
      </c>
      <c r="T78" s="3800">
        <v>33</v>
      </c>
      <c r="V78" s="235"/>
    </row>
    <row r="79" spans="1:22" s="60" customFormat="1" ht="11.9" customHeight="1">
      <c r="A79" s="4416" t="str">
        <f>'General AUC always'!A80</f>
        <v>Prescott Primary Northern</v>
      </c>
      <c r="B79" s="4311"/>
      <c r="C79" s="4434">
        <v>30</v>
      </c>
      <c r="D79" s="3796">
        <v>0</v>
      </c>
      <c r="E79" s="4440">
        <f>SUM(C79:D79)</f>
        <v>30</v>
      </c>
      <c r="F79" s="3912"/>
      <c r="G79" s="4435">
        <v>12</v>
      </c>
      <c r="H79" s="3917">
        <v>0</v>
      </c>
      <c r="I79" s="4435">
        <v>10</v>
      </c>
      <c r="J79" s="3917">
        <v>20</v>
      </c>
      <c r="K79" s="4435">
        <v>0</v>
      </c>
      <c r="L79" s="3798">
        <v>0</v>
      </c>
      <c r="M79" s="4420"/>
      <c r="N79" s="4432"/>
      <c r="O79" s="4444">
        <v>30</v>
      </c>
      <c r="P79" s="3800">
        <v>0</v>
      </c>
      <c r="Q79" s="4433">
        <v>30</v>
      </c>
      <c r="R79" s="4423">
        <v>0</v>
      </c>
      <c r="S79" s="4444">
        <v>30</v>
      </c>
      <c r="T79" s="3800">
        <v>0</v>
      </c>
      <c r="V79" s="235"/>
    </row>
    <row r="80" spans="1:22" s="655" customFormat="1" ht="15" customHeight="1" thickBot="1">
      <c r="A80" s="2397" t="s">
        <v>129</v>
      </c>
      <c r="B80" s="4314"/>
      <c r="C80" s="3910">
        <f t="shared" ref="C80:H80" si="12">SUM(C77:C79)</f>
        <v>52</v>
      </c>
      <c r="D80" s="3910">
        <f t="shared" si="12"/>
        <v>54</v>
      </c>
      <c r="E80" s="3910">
        <f t="shared" si="12"/>
        <v>106</v>
      </c>
      <c r="F80" s="3910">
        <f t="shared" si="12"/>
        <v>0</v>
      </c>
      <c r="G80" s="3910">
        <f t="shared" si="12"/>
        <v>20</v>
      </c>
      <c r="H80" s="3910">
        <f t="shared" si="12"/>
        <v>8</v>
      </c>
      <c r="I80" s="3910">
        <f t="shared" ref="I80:T80" si="13">SUM(I77:I79)</f>
        <v>21</v>
      </c>
      <c r="J80" s="3910">
        <f t="shared" si="13"/>
        <v>31</v>
      </c>
      <c r="K80" s="3910">
        <f t="shared" si="13"/>
        <v>26</v>
      </c>
      <c r="L80" s="3910">
        <f t="shared" si="13"/>
        <v>28</v>
      </c>
      <c r="M80" s="3910">
        <f t="shared" si="13"/>
        <v>0</v>
      </c>
      <c r="N80" s="3910">
        <f t="shared" si="13"/>
        <v>0</v>
      </c>
      <c r="O80" s="3910">
        <f t="shared" si="13"/>
        <v>52</v>
      </c>
      <c r="P80" s="3910">
        <f t="shared" si="13"/>
        <v>54</v>
      </c>
      <c r="Q80" s="3910">
        <f t="shared" si="13"/>
        <v>52</v>
      </c>
      <c r="R80" s="3910">
        <f t="shared" si="13"/>
        <v>54</v>
      </c>
      <c r="S80" s="3910">
        <f t="shared" si="13"/>
        <v>52</v>
      </c>
      <c r="T80" s="3797">
        <f t="shared" si="13"/>
        <v>54</v>
      </c>
      <c r="U80" s="1018"/>
      <c r="V80" s="235"/>
    </row>
    <row r="81" spans="1:20" s="235" customFormat="1" ht="15" customHeight="1" thickTop="1" thickBot="1">
      <c r="A81" s="2404" t="s">
        <v>203</v>
      </c>
      <c r="B81" s="2405">
        <f t="shared" ref="B81:T81" si="14">+B20+B26+B32+B41+B49+B59+B64+B74+B80</f>
        <v>0</v>
      </c>
      <c r="C81" s="2405">
        <f t="shared" si="14"/>
        <v>602</v>
      </c>
      <c r="D81" s="2406">
        <f t="shared" si="14"/>
        <v>741</v>
      </c>
      <c r="E81" s="2407">
        <f t="shared" si="14"/>
        <v>1343</v>
      </c>
      <c r="F81" s="2405">
        <f t="shared" si="14"/>
        <v>0</v>
      </c>
      <c r="G81" s="2405">
        <f t="shared" si="14"/>
        <v>181</v>
      </c>
      <c r="H81" s="4445">
        <f t="shared" si="14"/>
        <v>75</v>
      </c>
      <c r="I81" s="4446">
        <f t="shared" si="14"/>
        <v>390</v>
      </c>
      <c r="J81" s="2406">
        <f t="shared" si="14"/>
        <v>212</v>
      </c>
      <c r="K81" s="2405">
        <f t="shared" si="14"/>
        <v>521</v>
      </c>
      <c r="L81" s="2406">
        <f t="shared" si="14"/>
        <v>220</v>
      </c>
      <c r="M81" s="2405">
        <f t="shared" si="14"/>
        <v>0</v>
      </c>
      <c r="N81" s="2406">
        <f t="shared" si="14"/>
        <v>0</v>
      </c>
      <c r="O81" s="2405">
        <f t="shared" si="14"/>
        <v>602</v>
      </c>
      <c r="P81" s="4445">
        <f t="shared" si="14"/>
        <v>741</v>
      </c>
      <c r="Q81" s="4446">
        <f t="shared" si="14"/>
        <v>602</v>
      </c>
      <c r="R81" s="2406">
        <f t="shared" si="14"/>
        <v>741</v>
      </c>
      <c r="S81" s="2405">
        <f t="shared" si="14"/>
        <v>602</v>
      </c>
      <c r="T81" s="2408">
        <f t="shared" si="14"/>
        <v>741</v>
      </c>
    </row>
    <row r="82" spans="1:20" s="284" customFormat="1" ht="21">
      <c r="A82" s="2382"/>
      <c r="B82" s="2382"/>
      <c r="C82" s="2383">
        <f>C81+D81</f>
        <v>1343</v>
      </c>
      <c r="D82" s="1185"/>
      <c r="E82" s="1185"/>
      <c r="F82" s="1185"/>
      <c r="G82" s="1185"/>
      <c r="H82" s="1185"/>
      <c r="I82" s="4447" t="s">
        <v>220</v>
      </c>
      <c r="J82" s="2384">
        <f>I81+J81</f>
        <v>602</v>
      </c>
      <c r="K82" s="4448">
        <f>K81+L81</f>
        <v>741</v>
      </c>
      <c r="L82" s="4449" t="s">
        <v>221</v>
      </c>
      <c r="M82" s="1185"/>
      <c r="N82" s="1185"/>
      <c r="O82" s="1085"/>
      <c r="P82" s="1085"/>
      <c r="Q82" s="1085"/>
      <c r="R82" s="1085"/>
      <c r="S82" s="1085"/>
      <c r="T82" s="2385"/>
    </row>
    <row r="83" spans="1:20" s="881" customFormat="1" ht="32.25" customHeight="1">
      <c r="A83" s="883"/>
      <c r="B83" s="883"/>
      <c r="C83" s="1183"/>
      <c r="D83" s="1184"/>
      <c r="E83" s="1185"/>
      <c r="F83" s="1185"/>
      <c r="G83" s="1497" t="s">
        <v>222</v>
      </c>
      <c r="H83" s="4450">
        <f>+G81+H81+F81</f>
        <v>256</v>
      </c>
      <c r="I83" s="1497" t="s">
        <v>223</v>
      </c>
      <c r="J83" s="4451">
        <f>SUM(D81+H81)</f>
        <v>816</v>
      </c>
      <c r="K83" s="1184"/>
      <c r="L83" s="1184"/>
      <c r="M83" s="1184"/>
      <c r="N83" s="1184"/>
      <c r="O83" s="4452">
        <f>K80+L80</f>
        <v>54</v>
      </c>
      <c r="P83" s="1186" t="s">
        <v>224</v>
      </c>
      <c r="Q83" s="1187"/>
      <c r="R83" s="1187"/>
      <c r="S83" s="1187"/>
      <c r="T83" s="4453"/>
    </row>
    <row r="84" spans="1:20" s="881" customFormat="1">
      <c r="A84" s="883"/>
      <c r="B84" s="883"/>
      <c r="C84" s="4454">
        <f>C81</f>
        <v>602</v>
      </c>
      <c r="D84" s="4455">
        <f>D81</f>
        <v>741</v>
      </c>
      <c r="E84" s="4456">
        <f>SUM(C84:D84)</f>
        <v>1343</v>
      </c>
      <c r="F84" s="4456">
        <f>C84+D84+B81</f>
        <v>1343</v>
      </c>
      <c r="G84" s="4457">
        <f>D84+H81</f>
        <v>816</v>
      </c>
      <c r="H84" s="4458">
        <f>C84+G81</f>
        <v>783</v>
      </c>
      <c r="I84" s="1184"/>
      <c r="J84" s="4459">
        <f>E84+H83</f>
        <v>1599</v>
      </c>
      <c r="K84" s="4459">
        <f>J83+H84</f>
        <v>1599</v>
      </c>
      <c r="L84" s="1184"/>
      <c r="M84" s="1184"/>
      <c r="N84" s="1184"/>
      <c r="O84" s="1187"/>
      <c r="P84" s="1187"/>
      <c r="Q84" s="1187"/>
      <c r="R84" s="1187"/>
      <c r="S84" s="1187"/>
      <c r="T84" s="4453"/>
    </row>
    <row r="85" spans="1:20" ht="25.5" customHeight="1" thickBot="1">
      <c r="A85" s="1494"/>
      <c r="B85" s="1494"/>
      <c r="C85" s="1021" t="s">
        <v>220</v>
      </c>
      <c r="D85" s="4460" t="s">
        <v>221</v>
      </c>
      <c r="E85" s="3914" t="s">
        <v>102</v>
      </c>
      <c r="F85" s="3914" t="s">
        <v>1298</v>
      </c>
      <c r="G85" s="4461" t="s">
        <v>223</v>
      </c>
      <c r="H85" s="4462" t="s">
        <v>225</v>
      </c>
      <c r="I85" s="884"/>
      <c r="J85" s="4463" t="s">
        <v>101</v>
      </c>
      <c r="K85" s="4463" t="s">
        <v>101</v>
      </c>
      <c r="L85" s="1495"/>
      <c r="M85" s="1495"/>
      <c r="N85" s="1495"/>
      <c r="O85" s="1496"/>
      <c r="P85" s="1496"/>
      <c r="Q85" s="1496"/>
      <c r="R85" s="1496"/>
      <c r="S85" s="1496"/>
      <c r="T85" s="4464"/>
    </row>
    <row r="87" spans="1:20">
      <c r="I87" s="257">
        <f>I80+J80</f>
        <v>52</v>
      </c>
      <c r="K87" s="257">
        <f>K80+L80</f>
        <v>54</v>
      </c>
    </row>
  </sheetData>
  <mergeCells count="18">
    <mergeCell ref="D22:M22"/>
    <mergeCell ref="E43:P43"/>
    <mergeCell ref="E51:P51"/>
    <mergeCell ref="M7:N7"/>
    <mergeCell ref="O7:P7"/>
    <mergeCell ref="Q7:R7"/>
    <mergeCell ref="S7:T7"/>
    <mergeCell ref="I8:J8"/>
    <mergeCell ref="K8:L8"/>
    <mergeCell ref="E9:P9"/>
    <mergeCell ref="G4:H4"/>
    <mergeCell ref="C5:T5"/>
    <mergeCell ref="I6:J6"/>
    <mergeCell ref="K6:L6"/>
    <mergeCell ref="M6:N6"/>
    <mergeCell ref="O6:P6"/>
    <mergeCell ref="Q6:R6"/>
    <mergeCell ref="S6:T6"/>
  </mergeCells>
  <printOptions horizontalCentered="1"/>
  <pageMargins left="0.31496062992125984" right="0.31496062992125984" top="0.39370078740157483" bottom="0.39370078740157483" header="0.19685039370078741" footer="0.19685039370078741"/>
  <pageSetup paperSize="9" scale="62" fitToHeight="0" orientation="landscape" r:id="rId1"/>
  <headerFooter>
    <oddHeader>&amp;L&amp;6&amp;A&amp;R&amp;6Page &amp;P of &amp;N</oddHeader>
  </headerFooter>
  <rowBreaks count="1" manualBreakCount="1">
    <brk id="50" max="17"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C198"/>
  <sheetViews>
    <sheetView view="pageBreakPreview" zoomScaleNormal="150" zoomScaleSheetLayoutView="100" zoomScalePageLayoutView="150" workbookViewId="0">
      <pane xSplit="2" ySplit="7" topLeftCell="D131" activePane="bottomRight" state="frozen"/>
      <selection activeCell="B23" sqref="B23"/>
      <selection pane="topRight" activeCell="B23" sqref="B23"/>
      <selection pane="bottomLeft" activeCell="B23" sqref="B23"/>
      <selection pane="bottomRight" activeCell="E152" sqref="E152"/>
    </sheetView>
  </sheetViews>
  <sheetFormatPr defaultColWidth="9.1796875" defaultRowHeight="14.5"/>
  <cols>
    <col min="1" max="1" width="9.1796875" style="700"/>
    <col min="2" max="2" width="33.81640625" style="889" customWidth="1"/>
    <col min="3" max="3" width="34.453125" style="889" customWidth="1"/>
    <col min="4" max="4" width="8.453125" style="889" customWidth="1"/>
    <col min="5" max="5" width="8.81640625" style="889" customWidth="1"/>
    <col min="6" max="6" width="8.54296875" style="889" customWidth="1"/>
    <col min="7" max="7" width="8.81640625" style="889" customWidth="1"/>
    <col min="8" max="8" width="8.54296875" style="889" customWidth="1"/>
    <col min="9" max="9" width="8.81640625" style="889" customWidth="1"/>
    <col min="10" max="17" width="10" style="889" customWidth="1"/>
    <col min="18" max="20" width="10" style="885" customWidth="1"/>
    <col min="21" max="21" width="8.453125" style="890" customWidth="1"/>
    <col min="22" max="16384" width="9.1796875" style="700"/>
  </cols>
  <sheetData>
    <row r="1" spans="1:22">
      <c r="A1" s="700" t="s">
        <v>1341</v>
      </c>
      <c r="B1" s="4963" t="s">
        <v>0</v>
      </c>
      <c r="C1" s="4964"/>
      <c r="D1" s="4965"/>
      <c r="E1" s="4965"/>
      <c r="F1" s="4965"/>
      <c r="G1" s="4965"/>
      <c r="H1" s="4965"/>
      <c r="I1" s="4965"/>
      <c r="J1" s="4965"/>
      <c r="K1" s="4965"/>
      <c r="L1" s="4965"/>
      <c r="M1" s="4965"/>
      <c r="N1" s="4965"/>
      <c r="O1" s="4965"/>
      <c r="P1" s="4965"/>
      <c r="Q1" s="4964"/>
      <c r="R1" s="1498"/>
      <c r="S1" s="1499"/>
      <c r="T1" s="1500"/>
    </row>
    <row r="2" spans="1:22" ht="12" customHeight="1" thickBot="1">
      <c r="B2" s="259"/>
      <c r="C2" s="260"/>
      <c r="D2" s="260"/>
      <c r="E2" s="261"/>
      <c r="F2" s="261"/>
      <c r="G2" s="261"/>
      <c r="H2" s="261"/>
      <c r="I2" s="261"/>
      <c r="J2" s="261"/>
      <c r="K2" s="261"/>
      <c r="L2" s="260"/>
      <c r="M2" s="260"/>
      <c r="N2" s="260"/>
      <c r="O2" s="260"/>
      <c r="P2" s="260"/>
      <c r="Q2" s="260"/>
      <c r="R2" s="1501"/>
      <c r="T2" s="1502"/>
    </row>
    <row r="3" spans="1:22" ht="21">
      <c r="B3" s="4966" t="s">
        <v>1</v>
      </c>
      <c r="C3" s="4967"/>
      <c r="D3" s="4967"/>
      <c r="E3" s="4967"/>
      <c r="F3" s="4967"/>
      <c r="G3" s="4967"/>
      <c r="H3" s="4967"/>
      <c r="I3" s="4967"/>
      <c r="J3" s="4967"/>
      <c r="K3" s="4967"/>
      <c r="L3" s="4967"/>
      <c r="M3" s="4967"/>
      <c r="N3" s="4967"/>
      <c r="O3" s="4967"/>
      <c r="P3" s="4967"/>
      <c r="Q3" s="4968"/>
      <c r="T3" s="1502"/>
    </row>
    <row r="4" spans="1:22" ht="21">
      <c r="B4" s="4969" t="s">
        <v>154</v>
      </c>
      <c r="C4" s="4970"/>
      <c r="D4" s="4970"/>
      <c r="E4" s="4970"/>
      <c r="F4" s="4970"/>
      <c r="G4" s="4970"/>
      <c r="H4" s="4970"/>
      <c r="I4" s="4970"/>
      <c r="J4" s="4970"/>
      <c r="K4" s="4970"/>
      <c r="L4" s="4970"/>
      <c r="M4" s="4970"/>
      <c r="N4" s="4970"/>
      <c r="O4" s="4970"/>
      <c r="P4" s="4970"/>
      <c r="Q4" s="4971"/>
      <c r="T4" s="1502"/>
    </row>
    <row r="5" spans="1:22" s="100" customFormat="1" ht="19" thickBot="1">
      <c r="B5" s="262" t="s">
        <v>85</v>
      </c>
      <c r="C5" s="727"/>
      <c r="D5" s="727"/>
      <c r="E5" s="727"/>
      <c r="F5" s="1986" t="s">
        <v>1483</v>
      </c>
      <c r="G5" s="1996"/>
      <c r="H5" s="727"/>
      <c r="I5" s="727"/>
      <c r="J5" s="284"/>
      <c r="K5" s="263"/>
      <c r="L5" s="263"/>
      <c r="M5" s="263"/>
      <c r="N5" s="263"/>
      <c r="O5" s="263"/>
      <c r="P5" s="263"/>
      <c r="Q5" s="2412"/>
      <c r="R5" s="284"/>
      <c r="S5" s="284"/>
      <c r="T5" s="1503"/>
      <c r="U5" s="284"/>
    </row>
    <row r="6" spans="1:22" s="36" customFormat="1" ht="21.65" customHeight="1" thickTop="1" thickBot="1">
      <c r="B6" s="264" t="s">
        <v>3</v>
      </c>
      <c r="C6" s="265"/>
      <c r="D6" s="265"/>
      <c r="E6" s="266"/>
      <c r="F6" s="4972" t="s">
        <v>4</v>
      </c>
      <c r="G6" s="4973"/>
      <c r="H6" s="4973"/>
      <c r="I6" s="4973"/>
      <c r="J6" s="4973"/>
      <c r="K6" s="4973"/>
      <c r="L6" s="4973"/>
      <c r="M6" s="4973"/>
      <c r="N6" s="4973"/>
      <c r="O6" s="4973"/>
      <c r="P6" s="4973"/>
      <c r="Q6" s="4974"/>
      <c r="R6" s="4975" t="s">
        <v>226</v>
      </c>
      <c r="S6" s="4976"/>
      <c r="T6" s="4977"/>
      <c r="U6" s="284"/>
    </row>
    <row r="7" spans="1:22" s="277" customFormat="1" ht="22.4" customHeight="1" thickTop="1">
      <c r="B7" s="2413" t="s">
        <v>5</v>
      </c>
      <c r="C7" s="2005" t="s">
        <v>863</v>
      </c>
      <c r="D7" s="4978" t="s">
        <v>6</v>
      </c>
      <c r="E7" s="4979"/>
      <c r="F7" s="4978" t="s">
        <v>7</v>
      </c>
      <c r="G7" s="4980"/>
      <c r="H7" s="4957" t="s">
        <v>8</v>
      </c>
      <c r="I7" s="4980"/>
      <c r="J7" s="4957" t="s">
        <v>9</v>
      </c>
      <c r="K7" s="4980"/>
      <c r="L7" s="4957" t="s">
        <v>10</v>
      </c>
      <c r="M7" s="4980"/>
      <c r="N7" s="4957" t="s">
        <v>11</v>
      </c>
      <c r="O7" s="4958"/>
      <c r="P7" s="4957" t="s">
        <v>12</v>
      </c>
      <c r="Q7" s="4959"/>
      <c r="R7" s="4960" t="s">
        <v>6</v>
      </c>
      <c r="S7" s="4960"/>
      <c r="T7" s="4961"/>
      <c r="U7" s="60"/>
      <c r="V7" s="208"/>
    </row>
    <row r="8" spans="1:22" s="437" customFormat="1" ht="28.4" customHeight="1" thickBot="1">
      <c r="B8" s="2414"/>
      <c r="C8" s="1997"/>
      <c r="D8" s="267" t="s">
        <v>13</v>
      </c>
      <c r="E8" s="268" t="s">
        <v>14</v>
      </c>
      <c r="F8" s="267" t="s">
        <v>13</v>
      </c>
      <c r="G8" s="269" t="s">
        <v>14</v>
      </c>
      <c r="H8" s="270" t="s">
        <v>13</v>
      </c>
      <c r="I8" s="269" t="s">
        <v>14</v>
      </c>
      <c r="J8" s="270" t="s">
        <v>13</v>
      </c>
      <c r="K8" s="269" t="s">
        <v>14</v>
      </c>
      <c r="L8" s="270" t="s">
        <v>13</v>
      </c>
      <c r="M8" s="269" t="s">
        <v>14</v>
      </c>
      <c r="N8" s="270" t="s">
        <v>13</v>
      </c>
      <c r="O8" s="269" t="s">
        <v>14</v>
      </c>
      <c r="P8" s="270" t="s">
        <v>13</v>
      </c>
      <c r="Q8" s="2415" t="s">
        <v>14</v>
      </c>
      <c r="R8" s="2409" t="s">
        <v>13</v>
      </c>
      <c r="S8" s="271" t="s">
        <v>14</v>
      </c>
      <c r="T8" s="1504" t="s">
        <v>15</v>
      </c>
      <c r="U8" s="235"/>
      <c r="V8" s="699"/>
    </row>
    <row r="9" spans="1:22" s="32" customFormat="1" ht="16.399999999999999" customHeight="1" thickTop="1" thickBot="1">
      <c r="B9" s="1513" t="s">
        <v>1009</v>
      </c>
      <c r="C9" s="1998"/>
      <c r="D9" s="2396"/>
      <c r="E9" s="2396"/>
      <c r="F9" s="2396"/>
      <c r="G9" s="2396"/>
      <c r="H9" s="2396"/>
      <c r="I9" s="2396"/>
      <c r="J9" s="2396"/>
      <c r="K9" s="2396"/>
      <c r="L9" s="2396"/>
      <c r="M9" s="2396"/>
      <c r="N9" s="886"/>
      <c r="O9" s="2396"/>
      <c r="P9" s="2396"/>
      <c r="Q9" s="2416"/>
      <c r="R9" s="2396"/>
      <c r="S9" s="254"/>
      <c r="T9" s="1505"/>
      <c r="U9" s="60"/>
    </row>
    <row r="10" spans="1:22" s="449" customFormat="1" ht="16.399999999999999" customHeight="1">
      <c r="B10" s="2983" t="s">
        <v>1010</v>
      </c>
      <c r="C10" s="2006" t="s">
        <v>878</v>
      </c>
      <c r="D10" s="2984">
        <v>1</v>
      </c>
      <c r="E10" s="2985">
        <v>1</v>
      </c>
      <c r="F10" s="2986"/>
      <c r="G10" s="2418"/>
      <c r="H10" s="2418">
        <v>1</v>
      </c>
      <c r="I10" s="2418">
        <v>1</v>
      </c>
      <c r="J10" s="2418">
        <v>1</v>
      </c>
      <c r="K10" s="2418">
        <v>1</v>
      </c>
      <c r="L10" s="2418"/>
      <c r="M10" s="2418"/>
      <c r="N10" s="2987"/>
      <c r="O10" s="2987"/>
      <c r="P10" s="2418">
        <v>1</v>
      </c>
      <c r="Q10" s="2988">
        <v>1</v>
      </c>
      <c r="R10" s="2145" t="str">
        <f t="shared" ref="R10" si="0">IF($T10=1,"-",D10)</f>
        <v>-</v>
      </c>
      <c r="S10" s="1191" t="str">
        <f t="shared" ref="S10" si="1">IF($T10=1,"-",E10)</f>
        <v>-</v>
      </c>
      <c r="T10" s="1202">
        <f t="shared" ref="T10" si="2">IF(D10+E10=2,1,"-")</f>
        <v>1</v>
      </c>
      <c r="U10" s="1508"/>
    </row>
    <row r="11" spans="1:22" s="655" customFormat="1" ht="15.65" customHeight="1" thickBot="1">
      <c r="B11" s="966" t="s">
        <v>129</v>
      </c>
      <c r="C11" s="2001"/>
      <c r="D11" s="1193">
        <f>SUM(D10)</f>
        <v>1</v>
      </c>
      <c r="E11" s="1193">
        <f t="shared" ref="E11:T11" si="3">SUM(E10)</f>
        <v>1</v>
      </c>
      <c r="F11" s="1193">
        <f t="shared" si="3"/>
        <v>0</v>
      </c>
      <c r="G11" s="1193">
        <f t="shared" si="3"/>
        <v>0</v>
      </c>
      <c r="H11" s="1193">
        <f t="shared" si="3"/>
        <v>1</v>
      </c>
      <c r="I11" s="1193">
        <f t="shared" si="3"/>
        <v>1</v>
      </c>
      <c r="J11" s="1193">
        <f t="shared" si="3"/>
        <v>1</v>
      </c>
      <c r="K11" s="1193">
        <f t="shared" si="3"/>
        <v>1</v>
      </c>
      <c r="L11" s="1193">
        <f t="shared" si="3"/>
        <v>0</v>
      </c>
      <c r="M11" s="1193">
        <f t="shared" si="3"/>
        <v>0</v>
      </c>
      <c r="N11" s="1193">
        <f t="shared" si="3"/>
        <v>0</v>
      </c>
      <c r="O11" s="1193">
        <f t="shared" si="3"/>
        <v>0</v>
      </c>
      <c r="P11" s="1193">
        <f t="shared" si="3"/>
        <v>1</v>
      </c>
      <c r="Q11" s="1193">
        <f t="shared" si="3"/>
        <v>1</v>
      </c>
      <c r="R11" s="1193">
        <f t="shared" si="3"/>
        <v>0</v>
      </c>
      <c r="S11" s="1193">
        <f t="shared" si="3"/>
        <v>0</v>
      </c>
      <c r="T11" s="1193">
        <f t="shared" si="3"/>
        <v>1</v>
      </c>
    </row>
    <row r="12" spans="1:22" s="32" customFormat="1" ht="16.399999999999999" customHeight="1" thickTop="1" thickBot="1">
      <c r="B12" s="1513" t="s">
        <v>227</v>
      </c>
      <c r="C12" s="2421"/>
      <c r="D12" s="2402"/>
      <c r="E12" s="2402"/>
      <c r="F12" s="2402"/>
      <c r="G12" s="2402"/>
      <c r="H12" s="2402"/>
      <c r="I12" s="2402"/>
      <c r="J12" s="2402"/>
      <c r="K12" s="2402"/>
      <c r="L12" s="2402"/>
      <c r="M12" s="2402"/>
      <c r="N12" s="2402"/>
      <c r="O12" s="2402"/>
      <c r="P12" s="2402"/>
      <c r="Q12" s="2403"/>
      <c r="R12" s="2402"/>
      <c r="S12" s="1181"/>
      <c r="T12" s="1197"/>
      <c r="U12" s="60"/>
    </row>
    <row r="13" spans="1:22" s="449" customFormat="1" ht="16.399999999999999" customHeight="1">
      <c r="B13" s="2417" t="s">
        <v>228</v>
      </c>
      <c r="C13" s="2006" t="s">
        <v>865</v>
      </c>
      <c r="D13" s="3440">
        <v>1</v>
      </c>
      <c r="E13" s="3441"/>
      <c r="F13" s="3442"/>
      <c r="G13" s="3443"/>
      <c r="H13" s="3443">
        <v>1</v>
      </c>
      <c r="I13" s="3443"/>
      <c r="J13" s="3440"/>
      <c r="K13" s="3441"/>
      <c r="L13" s="3443">
        <v>1</v>
      </c>
      <c r="M13" s="3443"/>
      <c r="N13" s="3444"/>
      <c r="O13" s="3445"/>
      <c r="P13" s="3440">
        <v>1</v>
      </c>
      <c r="Q13" s="3441"/>
      <c r="R13" s="2145">
        <f t="shared" ref="R13:S27" si="4">IF($T13=1,"-",D13)</f>
        <v>1</v>
      </c>
      <c r="S13" s="1191">
        <f t="shared" si="4"/>
        <v>0</v>
      </c>
      <c r="T13" s="1202" t="str">
        <f t="shared" ref="T13:T27" si="5">IF(D13+E13=2,1,"-")</f>
        <v>-</v>
      </c>
      <c r="U13" s="1508"/>
    </row>
    <row r="14" spans="1:22" s="449" customFormat="1" ht="16.399999999999999" customHeight="1">
      <c r="B14" s="2417" t="s">
        <v>229</v>
      </c>
      <c r="C14" s="2006" t="s">
        <v>866</v>
      </c>
      <c r="D14" s="3446">
        <v>1</v>
      </c>
      <c r="E14" s="3447"/>
      <c r="F14" s="3448">
        <v>1</v>
      </c>
      <c r="G14" s="3444"/>
      <c r="H14" s="3444"/>
      <c r="I14" s="3444"/>
      <c r="J14" s="3446"/>
      <c r="K14" s="3447"/>
      <c r="L14" s="3444">
        <v>1</v>
      </c>
      <c r="M14" s="3444"/>
      <c r="N14" s="3444"/>
      <c r="O14" s="3445"/>
      <c r="P14" s="3446">
        <v>1</v>
      </c>
      <c r="Q14" s="3447"/>
      <c r="R14" s="2145">
        <f t="shared" si="4"/>
        <v>1</v>
      </c>
      <c r="S14" s="1191">
        <f t="shared" si="4"/>
        <v>0</v>
      </c>
      <c r="T14" s="1202" t="str">
        <f t="shared" si="5"/>
        <v>-</v>
      </c>
      <c r="U14" s="1508"/>
    </row>
    <row r="15" spans="1:22" s="449" customFormat="1" ht="16.399999999999999" customHeight="1">
      <c r="B15" s="2417" t="s">
        <v>230</v>
      </c>
      <c r="C15" s="2006" t="s">
        <v>867</v>
      </c>
      <c r="D15" s="3434">
        <v>1</v>
      </c>
      <c r="E15" s="3435"/>
      <c r="F15" s="3436"/>
      <c r="G15" s="3437"/>
      <c r="H15" s="3437">
        <v>1</v>
      </c>
      <c r="I15" s="3437"/>
      <c r="J15" s="3434"/>
      <c r="K15" s="3435"/>
      <c r="L15" s="3437">
        <v>1</v>
      </c>
      <c r="M15" s="3437"/>
      <c r="N15" s="3439"/>
      <c r="O15" s="3439"/>
      <c r="P15" s="3434">
        <v>1</v>
      </c>
      <c r="Q15" s="3435"/>
      <c r="R15" s="2145">
        <f t="shared" si="4"/>
        <v>1</v>
      </c>
      <c r="S15" s="1191">
        <f t="shared" si="4"/>
        <v>0</v>
      </c>
      <c r="T15" s="1202" t="str">
        <f t="shared" si="5"/>
        <v>-</v>
      </c>
      <c r="U15" s="1508"/>
    </row>
    <row r="16" spans="1:22" s="449" customFormat="1" ht="16.399999999999999" customHeight="1" thickBot="1">
      <c r="B16" s="2417" t="s">
        <v>231</v>
      </c>
      <c r="C16" s="2006" t="s">
        <v>868</v>
      </c>
      <c r="D16" s="3434">
        <v>1</v>
      </c>
      <c r="E16" s="3435"/>
      <c r="F16" s="3436"/>
      <c r="G16" s="3437"/>
      <c r="H16" s="3437">
        <v>1</v>
      </c>
      <c r="I16" s="3437"/>
      <c r="J16" s="3434"/>
      <c r="K16" s="3435"/>
      <c r="L16" s="3437">
        <v>1</v>
      </c>
      <c r="M16" s="3437"/>
      <c r="N16" s="3439"/>
      <c r="O16" s="3439"/>
      <c r="P16" s="3434">
        <v>1</v>
      </c>
      <c r="Q16" s="3435"/>
      <c r="R16" s="2145">
        <f t="shared" si="4"/>
        <v>1</v>
      </c>
      <c r="S16" s="1191">
        <f t="shared" si="4"/>
        <v>0</v>
      </c>
      <c r="T16" s="1202" t="str">
        <f t="shared" si="5"/>
        <v>-</v>
      </c>
      <c r="U16" s="1508"/>
    </row>
    <row r="17" spans="2:29" s="449" customFormat="1" ht="16.399999999999999" customHeight="1">
      <c r="B17" s="2417" t="s">
        <v>862</v>
      </c>
      <c r="C17" s="2006" t="s">
        <v>864</v>
      </c>
      <c r="D17" s="3446">
        <v>1</v>
      </c>
      <c r="E17" s="3449"/>
      <c r="F17" s="3450"/>
      <c r="G17" s="3445"/>
      <c r="H17" s="3445">
        <v>1</v>
      </c>
      <c r="I17" s="3445"/>
      <c r="J17" s="3446"/>
      <c r="K17" s="3449"/>
      <c r="L17" s="3445">
        <v>1</v>
      </c>
      <c r="M17" s="3445"/>
      <c r="N17" s="3445"/>
      <c r="O17" s="3445"/>
      <c r="P17" s="3446">
        <v>1</v>
      </c>
      <c r="Q17" s="3449"/>
      <c r="R17" s="2410">
        <f>IF($T17=1,"-",D17)</f>
        <v>1</v>
      </c>
      <c r="S17" s="1189">
        <f>IF($T17=1,"-",E17)</f>
        <v>0</v>
      </c>
      <c r="T17" s="1202" t="str">
        <f>IF(D17+E17=2,1,"-")</f>
        <v>-</v>
      </c>
      <c r="U17" s="1508"/>
    </row>
    <row r="18" spans="2:29" s="449" customFormat="1" ht="16.399999999999999" customHeight="1">
      <c r="B18" s="2417" t="s">
        <v>232</v>
      </c>
      <c r="C18" s="2006" t="s">
        <v>869</v>
      </c>
      <c r="D18" s="3434">
        <v>1</v>
      </c>
      <c r="E18" s="3435"/>
      <c r="F18" s="3451"/>
      <c r="G18" s="3437"/>
      <c r="H18" s="3452">
        <v>1</v>
      </c>
      <c r="I18" s="3437"/>
      <c r="J18" s="3434"/>
      <c r="K18" s="3435"/>
      <c r="L18" s="3437">
        <v>1</v>
      </c>
      <c r="M18" s="3437"/>
      <c r="N18" s="3439"/>
      <c r="O18" s="3439"/>
      <c r="P18" s="3434">
        <v>1</v>
      </c>
      <c r="Q18" s="3435"/>
      <c r="R18" s="2145">
        <f t="shared" si="4"/>
        <v>1</v>
      </c>
      <c r="S18" s="1191">
        <f t="shared" si="4"/>
        <v>0</v>
      </c>
      <c r="T18" s="1202" t="str">
        <f t="shared" si="5"/>
        <v>-</v>
      </c>
      <c r="U18" s="1508"/>
    </row>
    <row r="19" spans="2:29" s="449" customFormat="1" ht="16.399999999999999" customHeight="1">
      <c r="B19" s="2417" t="s">
        <v>233</v>
      </c>
      <c r="C19" s="2006" t="s">
        <v>870</v>
      </c>
      <c r="D19" s="3434">
        <v>1</v>
      </c>
      <c r="E19" s="3435"/>
      <c r="F19" s="3436"/>
      <c r="G19" s="3437"/>
      <c r="H19" s="3437">
        <v>1</v>
      </c>
      <c r="I19" s="3437"/>
      <c r="J19" s="3434"/>
      <c r="K19" s="3435"/>
      <c r="L19" s="3437">
        <v>1</v>
      </c>
      <c r="M19" s="3437"/>
      <c r="N19" s="3439"/>
      <c r="O19" s="3439"/>
      <c r="P19" s="3434">
        <v>1</v>
      </c>
      <c r="Q19" s="3435"/>
      <c r="R19" s="2145">
        <f t="shared" si="4"/>
        <v>1</v>
      </c>
      <c r="S19" s="1191">
        <f t="shared" si="4"/>
        <v>0</v>
      </c>
      <c r="T19" s="1202" t="str">
        <f t="shared" si="5"/>
        <v>-</v>
      </c>
      <c r="U19" s="1508"/>
    </row>
    <row r="20" spans="2:29" s="965" customFormat="1" ht="14.9" customHeight="1">
      <c r="B20" s="3354" t="s">
        <v>234</v>
      </c>
      <c r="C20" s="2006" t="s">
        <v>871</v>
      </c>
      <c r="D20" s="3434"/>
      <c r="E20" s="3435">
        <v>1</v>
      </c>
      <c r="F20" s="3436"/>
      <c r="G20" s="3437">
        <v>1</v>
      </c>
      <c r="H20" s="3437"/>
      <c r="I20" s="3437"/>
      <c r="J20" s="3434"/>
      <c r="K20" s="3435">
        <v>1</v>
      </c>
      <c r="L20" s="3438"/>
      <c r="M20" s="3438"/>
      <c r="N20" s="3439"/>
      <c r="O20" s="3439"/>
      <c r="P20" s="3434"/>
      <c r="Q20" s="3435">
        <v>1</v>
      </c>
      <c r="R20" s="2143">
        <f t="shared" si="4"/>
        <v>0</v>
      </c>
      <c r="S20" s="1192">
        <f t="shared" si="4"/>
        <v>1</v>
      </c>
      <c r="T20" s="1198" t="str">
        <f t="shared" si="5"/>
        <v>-</v>
      </c>
      <c r="U20" s="32"/>
      <c r="V20" s="32"/>
      <c r="W20" s="32"/>
      <c r="X20" s="32"/>
      <c r="Y20" s="32"/>
      <c r="Z20" s="32"/>
      <c r="AA20" s="32"/>
      <c r="AB20" s="32"/>
      <c r="AC20" s="32"/>
    </row>
    <row r="21" spans="2:29" s="449" customFormat="1" ht="16.399999999999999" customHeight="1">
      <c r="B21" s="2417" t="s">
        <v>235</v>
      </c>
      <c r="C21" s="2006" t="s">
        <v>872</v>
      </c>
      <c r="D21" s="3434">
        <v>1</v>
      </c>
      <c r="E21" s="3435"/>
      <c r="F21" s="3436">
        <v>1</v>
      </c>
      <c r="G21" s="3437"/>
      <c r="H21" s="3437"/>
      <c r="I21" s="3437"/>
      <c r="J21" s="3434"/>
      <c r="K21" s="3435"/>
      <c r="L21" s="3438">
        <v>1</v>
      </c>
      <c r="M21" s="3438"/>
      <c r="N21" s="3439"/>
      <c r="O21" s="3439"/>
      <c r="P21" s="3434">
        <v>1</v>
      </c>
      <c r="Q21" s="3435"/>
      <c r="R21" s="2145">
        <f t="shared" si="4"/>
        <v>1</v>
      </c>
      <c r="S21" s="1191">
        <f t="shared" si="4"/>
        <v>0</v>
      </c>
      <c r="T21" s="1202" t="str">
        <f t="shared" si="5"/>
        <v>-</v>
      </c>
      <c r="U21" s="1508"/>
    </row>
    <row r="22" spans="2:29" s="965" customFormat="1" ht="14.9" customHeight="1">
      <c r="B22" s="3354" t="s">
        <v>236</v>
      </c>
      <c r="C22" s="2006" t="s">
        <v>873</v>
      </c>
      <c r="D22" s="3446"/>
      <c r="E22" s="3449">
        <v>1</v>
      </c>
      <c r="F22" s="3450"/>
      <c r="G22" s="3437"/>
      <c r="H22" s="3445"/>
      <c r="I22" s="3445">
        <v>1</v>
      </c>
      <c r="J22" s="3446"/>
      <c r="K22" s="3449"/>
      <c r="L22" s="3444"/>
      <c r="M22" s="3444">
        <v>1</v>
      </c>
      <c r="N22" s="3445"/>
      <c r="O22" s="3445"/>
      <c r="P22" s="3446"/>
      <c r="Q22" s="3449">
        <v>1</v>
      </c>
      <c r="R22" s="2143">
        <f t="shared" si="4"/>
        <v>0</v>
      </c>
      <c r="S22" s="1192">
        <f t="shared" si="4"/>
        <v>1</v>
      </c>
      <c r="T22" s="1198" t="str">
        <f t="shared" si="5"/>
        <v>-</v>
      </c>
      <c r="U22" s="32"/>
      <c r="V22" s="32"/>
      <c r="W22" s="32"/>
      <c r="X22" s="32"/>
      <c r="Y22" s="32"/>
      <c r="Z22" s="32"/>
      <c r="AA22" s="32"/>
      <c r="AB22" s="32"/>
      <c r="AC22" s="32"/>
    </row>
    <row r="23" spans="2:29" s="449" customFormat="1" ht="16.399999999999999" customHeight="1">
      <c r="B23" s="2417" t="s">
        <v>237</v>
      </c>
      <c r="C23" s="2006" t="s">
        <v>874</v>
      </c>
      <c r="D23" s="3446">
        <v>1</v>
      </c>
      <c r="E23" s="3449"/>
      <c r="F23" s="3450"/>
      <c r="G23" s="3437"/>
      <c r="H23" s="3445">
        <v>1</v>
      </c>
      <c r="I23" s="3445"/>
      <c r="J23" s="3446"/>
      <c r="K23" s="3449"/>
      <c r="L23" s="3445">
        <v>1</v>
      </c>
      <c r="M23" s="3445"/>
      <c r="N23" s="3445"/>
      <c r="O23" s="3445"/>
      <c r="P23" s="3446">
        <v>1</v>
      </c>
      <c r="Q23" s="3449"/>
      <c r="R23" s="2145">
        <f t="shared" si="4"/>
        <v>1</v>
      </c>
      <c r="S23" s="1191">
        <f t="shared" si="4"/>
        <v>0</v>
      </c>
      <c r="T23" s="1202" t="str">
        <f t="shared" si="5"/>
        <v>-</v>
      </c>
      <c r="U23" s="1508"/>
    </row>
    <row r="24" spans="2:29" s="449" customFormat="1" ht="16.399999999999999" customHeight="1">
      <c r="B24" s="4193" t="s">
        <v>1515</v>
      </c>
      <c r="C24" s="3424"/>
      <c r="D24" s="4765">
        <v>1</v>
      </c>
      <c r="E24" s="4766"/>
      <c r="F24" s="4767"/>
      <c r="G24" s="4497"/>
      <c r="H24" s="4768">
        <v>1</v>
      </c>
      <c r="I24" s="4768"/>
      <c r="J24" s="4765"/>
      <c r="K24" s="4766"/>
      <c r="L24" s="4768">
        <v>1</v>
      </c>
      <c r="M24" s="4768"/>
      <c r="N24" s="4768"/>
      <c r="O24" s="4768"/>
      <c r="P24" s="4765">
        <v>1</v>
      </c>
      <c r="Q24" s="4766"/>
      <c r="R24" s="4769">
        <f t="shared" si="4"/>
        <v>1</v>
      </c>
      <c r="S24" s="4770">
        <f t="shared" si="4"/>
        <v>0</v>
      </c>
      <c r="T24" s="4257" t="str">
        <f t="shared" si="5"/>
        <v>-</v>
      </c>
      <c r="U24" s="1508"/>
    </row>
    <row r="25" spans="2:29" s="965" customFormat="1" ht="14.9" customHeight="1">
      <c r="B25" s="3354" t="s">
        <v>1412</v>
      </c>
      <c r="C25" s="2006" t="s">
        <v>875</v>
      </c>
      <c r="D25" s="3434">
        <v>1</v>
      </c>
      <c r="E25" s="3435"/>
      <c r="F25" s="3436"/>
      <c r="G25" s="3437"/>
      <c r="H25" s="3437">
        <v>1</v>
      </c>
      <c r="I25" s="3437"/>
      <c r="J25" s="3434"/>
      <c r="K25" s="3435"/>
      <c r="L25" s="3438"/>
      <c r="M25" s="3438"/>
      <c r="N25" s="3439"/>
      <c r="O25" s="3439"/>
      <c r="P25" s="3434">
        <v>1</v>
      </c>
      <c r="Q25" s="3435"/>
      <c r="R25" s="2143">
        <f t="shared" si="4"/>
        <v>1</v>
      </c>
      <c r="S25" s="1192">
        <f t="shared" si="4"/>
        <v>0</v>
      </c>
      <c r="T25" s="1198" t="str">
        <f t="shared" si="5"/>
        <v>-</v>
      </c>
      <c r="U25" s="32"/>
      <c r="V25" s="32"/>
      <c r="W25" s="32"/>
      <c r="X25" s="32"/>
      <c r="Y25" s="32"/>
      <c r="Z25" s="32"/>
      <c r="AA25" s="32"/>
      <c r="AB25" s="32"/>
      <c r="AC25" s="32"/>
    </row>
    <row r="26" spans="2:29" s="965" customFormat="1" ht="14.9" customHeight="1">
      <c r="B26" s="3354" t="s">
        <v>1469</v>
      </c>
      <c r="C26" s="2006" t="s">
        <v>875</v>
      </c>
      <c r="D26" s="4353"/>
      <c r="E26" s="4495">
        <v>1</v>
      </c>
      <c r="F26" s="4496"/>
      <c r="G26" s="4497">
        <v>1</v>
      </c>
      <c r="H26" s="4498"/>
      <c r="I26" s="4497"/>
      <c r="J26" s="4353"/>
      <c r="K26" s="4495"/>
      <c r="L26" s="4499"/>
      <c r="M26" s="4499">
        <v>1</v>
      </c>
      <c r="N26" s="4478"/>
      <c r="O26" s="4478"/>
      <c r="P26" s="4353"/>
      <c r="Q26" s="4495">
        <v>1</v>
      </c>
      <c r="R26" s="2143">
        <f t="shared" ref="R26" si="6">IF($T26=1,"-",D26)</f>
        <v>0</v>
      </c>
      <c r="S26" s="1192">
        <f t="shared" ref="S26" si="7">IF($T26=1,"-",E26)</f>
        <v>1</v>
      </c>
      <c r="T26" s="1198" t="str">
        <f t="shared" ref="T26" si="8">IF(D26+E26=2,1,"-")</f>
        <v>-</v>
      </c>
      <c r="U26" s="32"/>
      <c r="V26" s="32"/>
      <c r="W26" s="32"/>
      <c r="X26" s="32"/>
      <c r="Y26" s="32"/>
      <c r="Z26" s="32"/>
      <c r="AA26" s="32"/>
      <c r="AB26" s="32"/>
      <c r="AC26" s="32"/>
    </row>
    <row r="27" spans="2:29" s="449" customFormat="1" ht="16.399999999999999" customHeight="1">
      <c r="B27" s="2417" t="s">
        <v>238</v>
      </c>
      <c r="C27" s="2006" t="s">
        <v>876</v>
      </c>
      <c r="D27" s="3434">
        <v>1</v>
      </c>
      <c r="E27" s="3435"/>
      <c r="F27" s="3451"/>
      <c r="G27" s="3437"/>
      <c r="H27" s="3452">
        <v>1</v>
      </c>
      <c r="I27" s="3437"/>
      <c r="J27" s="3434"/>
      <c r="K27" s="3435"/>
      <c r="L27" s="3438">
        <v>1</v>
      </c>
      <c r="M27" s="3438"/>
      <c r="N27" s="3439"/>
      <c r="O27" s="3439"/>
      <c r="P27" s="3434">
        <v>1</v>
      </c>
      <c r="Q27" s="3435"/>
      <c r="R27" s="2145">
        <f t="shared" si="4"/>
        <v>1</v>
      </c>
      <c r="S27" s="1191">
        <f t="shared" si="4"/>
        <v>0</v>
      </c>
      <c r="T27" s="1202" t="str">
        <f t="shared" si="5"/>
        <v>-</v>
      </c>
      <c r="U27" s="1508"/>
    </row>
    <row r="28" spans="2:29" s="655" customFormat="1" ht="15.65" customHeight="1" thickBot="1">
      <c r="B28" s="966" t="s">
        <v>129</v>
      </c>
      <c r="C28" s="2001"/>
      <c r="D28" s="1193">
        <f>SUM(D13:D27)</f>
        <v>12</v>
      </c>
      <c r="E28" s="1194">
        <f t="shared" ref="E28:T28" si="9">SUM(E13:E27)</f>
        <v>3</v>
      </c>
      <c r="F28" s="1193">
        <f t="shared" si="9"/>
        <v>2</v>
      </c>
      <c r="G28" s="2161">
        <f t="shared" si="9"/>
        <v>2</v>
      </c>
      <c r="H28" s="2161">
        <f t="shared" si="9"/>
        <v>10</v>
      </c>
      <c r="I28" s="2161">
        <f t="shared" si="9"/>
        <v>1</v>
      </c>
      <c r="J28" s="2161">
        <f t="shared" si="9"/>
        <v>0</v>
      </c>
      <c r="K28" s="2161">
        <f t="shared" si="9"/>
        <v>1</v>
      </c>
      <c r="L28" s="2161">
        <f t="shared" si="9"/>
        <v>11</v>
      </c>
      <c r="M28" s="2161">
        <f t="shared" si="9"/>
        <v>2</v>
      </c>
      <c r="N28" s="2161">
        <f t="shared" si="9"/>
        <v>0</v>
      </c>
      <c r="O28" s="2161">
        <f t="shared" si="9"/>
        <v>0</v>
      </c>
      <c r="P28" s="2161">
        <f t="shared" si="9"/>
        <v>12</v>
      </c>
      <c r="Q28" s="2162">
        <f t="shared" si="9"/>
        <v>3</v>
      </c>
      <c r="R28" s="2144">
        <f t="shared" si="9"/>
        <v>12</v>
      </c>
      <c r="S28" s="1195">
        <f t="shared" si="9"/>
        <v>3</v>
      </c>
      <c r="T28" s="1200">
        <f t="shared" si="9"/>
        <v>0</v>
      </c>
    </row>
    <row r="29" spans="2:29" s="1009" customFormat="1" ht="13.5" customHeight="1" thickTop="1" thickBot="1">
      <c r="B29" s="2419"/>
      <c r="D29" s="1208"/>
      <c r="E29" s="1208"/>
      <c r="F29" s="1105">
        <f>D28+E28</f>
        <v>15</v>
      </c>
      <c r="G29" s="1105"/>
      <c r="H29" s="1105"/>
      <c r="I29" s="1105"/>
      <c r="J29" s="1105"/>
      <c r="K29" s="1105"/>
      <c r="L29" s="1105"/>
      <c r="M29" s="1105">
        <f>L28+M28+K28+J28</f>
        <v>14</v>
      </c>
      <c r="N29" s="1105"/>
      <c r="O29" s="1105"/>
      <c r="P29" s="1105"/>
      <c r="Q29" s="2234"/>
      <c r="R29" s="1105">
        <f>R28+S28+T28</f>
        <v>15</v>
      </c>
      <c r="S29" s="1105"/>
      <c r="T29" s="1506"/>
    </row>
    <row r="30" spans="2:29" s="32" customFormat="1" ht="16.399999999999999" customHeight="1" thickBot="1">
      <c r="B30" s="2420" t="s">
        <v>239</v>
      </c>
      <c r="C30" s="2421"/>
      <c r="D30" s="2402"/>
      <c r="E30" s="2402"/>
      <c r="F30" s="2402"/>
      <c r="G30" s="2402"/>
      <c r="H30" s="2402"/>
      <c r="I30" s="2402"/>
      <c r="J30" s="2402"/>
      <c r="K30" s="2402"/>
      <c r="L30" s="2402"/>
      <c r="M30" s="2402"/>
      <c r="N30" s="2402"/>
      <c r="O30" s="2402"/>
      <c r="P30" s="2402"/>
      <c r="Q30" s="2403"/>
      <c r="R30" s="2402"/>
      <c r="S30" s="1181"/>
      <c r="T30" s="1197"/>
      <c r="U30" s="60"/>
    </row>
    <row r="31" spans="2:29" s="2994" customFormat="1" ht="14.9" customHeight="1">
      <c r="B31" s="2460" t="s">
        <v>588</v>
      </c>
      <c r="C31" s="3007" t="s">
        <v>877</v>
      </c>
      <c r="D31" s="2984"/>
      <c r="E31" s="2985">
        <v>1</v>
      </c>
      <c r="F31" s="2986"/>
      <c r="G31" s="2418"/>
      <c r="H31" s="2418"/>
      <c r="I31" s="2418">
        <v>1</v>
      </c>
      <c r="J31" s="2418"/>
      <c r="K31" s="2418">
        <v>1</v>
      </c>
      <c r="L31" s="2418"/>
      <c r="M31" s="2418"/>
      <c r="N31" s="2987"/>
      <c r="O31" s="2987"/>
      <c r="P31" s="2418"/>
      <c r="Q31" s="2988">
        <v>1</v>
      </c>
      <c r="R31" s="2991">
        <f>IF($T31=1,"-",D31)</f>
        <v>0</v>
      </c>
      <c r="S31" s="2992">
        <f>IF($T31=1,"-",E31)</f>
        <v>1</v>
      </c>
      <c r="T31" s="2993" t="str">
        <f>IF(D31+E31=2,1,"-")</f>
        <v>-</v>
      </c>
    </row>
    <row r="32" spans="2:29" s="2994" customFormat="1" ht="14.9" customHeight="1">
      <c r="B32" s="3812" t="s">
        <v>1283</v>
      </c>
      <c r="C32" s="3805" t="s">
        <v>1287</v>
      </c>
      <c r="D32" s="3806"/>
      <c r="E32" s="3807"/>
      <c r="F32" s="3808"/>
      <c r="G32" s="3809"/>
      <c r="H32" s="3809"/>
      <c r="I32" s="3809"/>
      <c r="J32" s="3809"/>
      <c r="K32" s="3809"/>
      <c r="L32" s="3809"/>
      <c r="M32" s="3809"/>
      <c r="N32" s="3810"/>
      <c r="O32" s="3810"/>
      <c r="P32" s="3809"/>
      <c r="Q32" s="3811"/>
      <c r="R32" s="2991">
        <f t="shared" ref="R32:R35" si="10">IF($T32=1,"-",D32)</f>
        <v>0</v>
      </c>
      <c r="S32" s="2992">
        <f t="shared" ref="S32:S35" si="11">IF($T32=1,"-",E32)</f>
        <v>0</v>
      </c>
      <c r="T32" s="2993" t="str">
        <f t="shared" ref="T32:T35" si="12">IF(D32+E32=2,1,"-")</f>
        <v>-</v>
      </c>
    </row>
    <row r="33" spans="1:23" s="2994" customFormat="1" ht="14.9" customHeight="1">
      <c r="B33" s="3812" t="s">
        <v>1284</v>
      </c>
      <c r="C33" s="3805" t="s">
        <v>1288</v>
      </c>
      <c r="D33" s="3806"/>
      <c r="E33" s="3807"/>
      <c r="F33" s="3808"/>
      <c r="G33" s="3809"/>
      <c r="H33" s="3809"/>
      <c r="I33" s="3809"/>
      <c r="J33" s="3809"/>
      <c r="K33" s="3809"/>
      <c r="L33" s="3809"/>
      <c r="M33" s="3809"/>
      <c r="N33" s="3810"/>
      <c r="O33" s="3810"/>
      <c r="P33" s="3809"/>
      <c r="Q33" s="3811"/>
      <c r="R33" s="2991">
        <f t="shared" si="10"/>
        <v>0</v>
      </c>
      <c r="S33" s="2992">
        <f t="shared" si="11"/>
        <v>0</v>
      </c>
      <c r="T33" s="2993" t="str">
        <f t="shared" si="12"/>
        <v>-</v>
      </c>
    </row>
    <row r="34" spans="1:23" s="2994" customFormat="1" ht="14.9" customHeight="1">
      <c r="B34" s="3812" t="s">
        <v>1285</v>
      </c>
      <c r="C34" s="3805" t="s">
        <v>877</v>
      </c>
      <c r="D34" s="3806"/>
      <c r="E34" s="3807"/>
      <c r="F34" s="3808"/>
      <c r="G34" s="3809"/>
      <c r="H34" s="3809"/>
      <c r="I34" s="3809"/>
      <c r="J34" s="3809"/>
      <c r="K34" s="3809"/>
      <c r="L34" s="3809"/>
      <c r="M34" s="3809"/>
      <c r="N34" s="3810"/>
      <c r="O34" s="3810"/>
      <c r="P34" s="3809"/>
      <c r="Q34" s="3811"/>
      <c r="R34" s="2991">
        <f t="shared" si="10"/>
        <v>0</v>
      </c>
      <c r="S34" s="2992">
        <f t="shared" si="11"/>
        <v>0</v>
      </c>
      <c r="T34" s="2993" t="str">
        <f t="shared" si="12"/>
        <v>-</v>
      </c>
    </row>
    <row r="35" spans="1:23" s="2994" customFormat="1" ht="14.9" customHeight="1">
      <c r="B35" s="3812" t="s">
        <v>1286</v>
      </c>
      <c r="C35" s="3805" t="s">
        <v>1289</v>
      </c>
      <c r="D35" s="3806"/>
      <c r="E35" s="3807"/>
      <c r="F35" s="3808"/>
      <c r="G35" s="3809"/>
      <c r="H35" s="3809"/>
      <c r="I35" s="3809"/>
      <c r="J35" s="3809"/>
      <c r="K35" s="3809"/>
      <c r="L35" s="3809"/>
      <c r="M35" s="3809"/>
      <c r="N35" s="3810"/>
      <c r="O35" s="3810"/>
      <c r="P35" s="3809"/>
      <c r="Q35" s="3811"/>
      <c r="R35" s="2991">
        <f t="shared" si="10"/>
        <v>0</v>
      </c>
      <c r="S35" s="2992">
        <f t="shared" si="11"/>
        <v>0</v>
      </c>
      <c r="T35" s="2993" t="str">
        <f t="shared" si="12"/>
        <v>-</v>
      </c>
    </row>
    <row r="36" spans="1:23" s="655" customFormat="1" ht="13.5" customHeight="1" thickBot="1">
      <c r="B36" s="966" t="s">
        <v>129</v>
      </c>
      <c r="C36" s="2001"/>
      <c r="D36" s="1193">
        <f>SUM(D32:D35)</f>
        <v>0</v>
      </c>
      <c r="E36" s="1194">
        <f>SUM(E31:E35)</f>
        <v>1</v>
      </c>
      <c r="F36" s="3813">
        <f>SUM(F31:F35)</f>
        <v>0</v>
      </c>
      <c r="G36" s="3814">
        <f t="shared" ref="G36:Q36" si="13">SUM(G31:G35)</f>
        <v>0</v>
      </c>
      <c r="H36" s="3814">
        <f>SUM(H31:H35)</f>
        <v>0</v>
      </c>
      <c r="I36" s="3814">
        <f t="shared" si="13"/>
        <v>1</v>
      </c>
      <c r="J36" s="3814">
        <f t="shared" si="13"/>
        <v>0</v>
      </c>
      <c r="K36" s="3814">
        <f t="shared" si="13"/>
        <v>1</v>
      </c>
      <c r="L36" s="3814">
        <f t="shared" si="13"/>
        <v>0</v>
      </c>
      <c r="M36" s="3814">
        <f t="shared" si="13"/>
        <v>0</v>
      </c>
      <c r="N36" s="3814">
        <f t="shared" si="13"/>
        <v>0</v>
      </c>
      <c r="O36" s="3814">
        <f t="shared" si="13"/>
        <v>0</v>
      </c>
      <c r="P36" s="3814">
        <f t="shared" si="13"/>
        <v>0</v>
      </c>
      <c r="Q36" s="3814">
        <f t="shared" si="13"/>
        <v>1</v>
      </c>
      <c r="R36" s="2144">
        <f>SUM(R31:R35)</f>
        <v>0</v>
      </c>
      <c r="S36" s="1199">
        <f>SUM(S31)</f>
        <v>1</v>
      </c>
      <c r="T36" s="1200">
        <f>SUM(T31)</f>
        <v>0</v>
      </c>
    </row>
    <row r="37" spans="1:23" s="1009" customFormat="1" ht="13.5" customHeight="1" thickTop="1" thickBot="1">
      <c r="B37" s="2419"/>
      <c r="D37" s="1208"/>
      <c r="E37" s="1208"/>
      <c r="F37" s="1105">
        <f>D36+E36</f>
        <v>1</v>
      </c>
      <c r="G37" s="1105"/>
      <c r="H37" s="1105"/>
      <c r="I37" s="1105"/>
      <c r="J37" s="1105"/>
      <c r="K37" s="1105"/>
      <c r="L37" s="1105"/>
      <c r="M37" s="1105">
        <f>L36+M36+K36+J36</f>
        <v>1</v>
      </c>
      <c r="N37" s="1105"/>
      <c r="O37" s="1105"/>
      <c r="P37" s="1105"/>
      <c r="Q37" s="2234"/>
      <c r="R37" s="1105">
        <f>R36+S36+T36</f>
        <v>1</v>
      </c>
      <c r="S37" s="1105"/>
      <c r="T37" s="1506"/>
    </row>
    <row r="38" spans="1:23" s="32" customFormat="1" ht="16.399999999999999" customHeight="1" thickBot="1">
      <c r="B38" s="2420" t="s">
        <v>240</v>
      </c>
      <c r="C38" s="2421"/>
      <c r="D38" s="2402"/>
      <c r="E38" s="2402"/>
      <c r="F38" s="2402"/>
      <c r="G38" s="2402"/>
      <c r="H38" s="2402"/>
      <c r="I38" s="2402"/>
      <c r="J38" s="2402"/>
      <c r="K38" s="2402"/>
      <c r="L38" s="2402"/>
      <c r="M38" s="2402"/>
      <c r="N38" s="2402"/>
      <c r="O38" s="2402"/>
      <c r="P38" s="2402"/>
      <c r="Q38" s="2403"/>
      <c r="R38" s="2402"/>
      <c r="S38" s="1181"/>
      <c r="T38" s="1197"/>
      <c r="U38" s="60"/>
    </row>
    <row r="39" spans="1:23" s="208" customFormat="1" ht="16.399999999999999" customHeight="1">
      <c r="B39" s="2417" t="s">
        <v>1516</v>
      </c>
      <c r="C39" s="2009" t="s">
        <v>1471</v>
      </c>
      <c r="D39" s="2984">
        <v>1</v>
      </c>
      <c r="E39" s="2985"/>
      <c r="F39" s="2986"/>
      <c r="G39" s="2418"/>
      <c r="H39" s="2418">
        <v>1</v>
      </c>
      <c r="I39" s="2418"/>
      <c r="J39" s="2418">
        <v>1</v>
      </c>
      <c r="K39" s="2418"/>
      <c r="L39" s="2418"/>
      <c r="M39" s="2418"/>
      <c r="N39" s="2987"/>
      <c r="O39" s="2987"/>
      <c r="P39" s="2418">
        <v>1</v>
      </c>
      <c r="Q39" s="2988"/>
      <c r="R39" s="2411">
        <f t="shared" ref="R39:S41" si="14">IF($T39=1,"-",D39)</f>
        <v>1</v>
      </c>
      <c r="S39" s="1190">
        <f t="shared" si="14"/>
        <v>0</v>
      </c>
      <c r="T39" s="1201" t="str">
        <f>IF(D39+E39=2,1,"-")</f>
        <v>-</v>
      </c>
      <c r="U39" s="60"/>
    </row>
    <row r="40" spans="1:23" s="208" customFormat="1" ht="16.399999999999999" customHeight="1">
      <c r="B40" s="4193" t="s">
        <v>1470</v>
      </c>
      <c r="C40" s="4474" t="s">
        <v>879</v>
      </c>
      <c r="D40" s="4500"/>
      <c r="E40" s="4501">
        <v>1</v>
      </c>
      <c r="F40" s="4502"/>
      <c r="G40" s="4499"/>
      <c r="H40" s="4499"/>
      <c r="I40" s="4499">
        <v>1</v>
      </c>
      <c r="J40" s="4499"/>
      <c r="K40" s="4499"/>
      <c r="L40" s="4499"/>
      <c r="M40" s="4499"/>
      <c r="N40" s="4503"/>
      <c r="O40" s="4503"/>
      <c r="P40" s="4499"/>
      <c r="Q40" s="4504"/>
      <c r="R40" s="2411">
        <f t="shared" ref="R40" si="15">IF($T40=1,"-",D40)</f>
        <v>0</v>
      </c>
      <c r="S40" s="1190">
        <f t="shared" ref="S40" si="16">IF($T40=1,"-",E40)</f>
        <v>1</v>
      </c>
      <c r="T40" s="1201" t="str">
        <f>IF(D40+E40=2,1,"-")</f>
        <v>-</v>
      </c>
      <c r="U40" s="60"/>
    </row>
    <row r="41" spans="1:23" s="208" customFormat="1" ht="16.399999999999999" customHeight="1">
      <c r="B41" s="2417" t="s">
        <v>242</v>
      </c>
      <c r="C41" s="2009" t="s">
        <v>880</v>
      </c>
      <c r="D41" s="2984">
        <v>1</v>
      </c>
      <c r="E41" s="2985"/>
      <c r="F41" s="2986"/>
      <c r="G41" s="2418"/>
      <c r="H41" s="2418">
        <v>1</v>
      </c>
      <c r="I41" s="2418"/>
      <c r="J41" s="2418"/>
      <c r="K41" s="2418"/>
      <c r="L41" s="2418">
        <v>1</v>
      </c>
      <c r="M41" s="2418"/>
      <c r="N41" s="2987"/>
      <c r="O41" s="2987"/>
      <c r="P41" s="2418">
        <v>1</v>
      </c>
      <c r="Q41" s="2988"/>
      <c r="R41" s="2411">
        <f t="shared" si="14"/>
        <v>1</v>
      </c>
      <c r="S41" s="1190">
        <f t="shared" si="14"/>
        <v>0</v>
      </c>
      <c r="T41" s="1201" t="str">
        <f>IF(D41+E41=2,1,"-")</f>
        <v>-</v>
      </c>
      <c r="U41" s="60"/>
    </row>
    <row r="42" spans="1:23" s="655" customFormat="1" ht="13.5" customHeight="1" thickBot="1">
      <c r="B42" s="966" t="s">
        <v>129</v>
      </c>
      <c r="C42" s="2001"/>
      <c r="D42" s="1193">
        <f t="shared" ref="D42:T42" si="17">SUM(D39:D41)</f>
        <v>2</v>
      </c>
      <c r="E42" s="1194">
        <f t="shared" si="17"/>
        <v>1</v>
      </c>
      <c r="F42" s="1193">
        <f t="shared" si="17"/>
        <v>0</v>
      </c>
      <c r="G42" s="2161">
        <f t="shared" si="17"/>
        <v>0</v>
      </c>
      <c r="H42" s="2161">
        <f t="shared" si="17"/>
        <v>2</v>
      </c>
      <c r="I42" s="2161">
        <f t="shared" si="17"/>
        <v>1</v>
      </c>
      <c r="J42" s="2161">
        <f t="shared" si="17"/>
        <v>1</v>
      </c>
      <c r="K42" s="2161">
        <f t="shared" si="17"/>
        <v>0</v>
      </c>
      <c r="L42" s="2161">
        <f t="shared" si="17"/>
        <v>1</v>
      </c>
      <c r="M42" s="2161">
        <f t="shared" si="17"/>
        <v>0</v>
      </c>
      <c r="N42" s="2161">
        <f t="shared" si="17"/>
        <v>0</v>
      </c>
      <c r="O42" s="2161">
        <f t="shared" si="17"/>
        <v>0</v>
      </c>
      <c r="P42" s="2161">
        <f t="shared" si="17"/>
        <v>2</v>
      </c>
      <c r="Q42" s="2162">
        <f t="shared" si="17"/>
        <v>0</v>
      </c>
      <c r="R42" s="2144">
        <f t="shared" si="17"/>
        <v>2</v>
      </c>
      <c r="S42" s="1195">
        <f t="shared" si="17"/>
        <v>1</v>
      </c>
      <c r="T42" s="1200">
        <f t="shared" si="17"/>
        <v>0</v>
      </c>
    </row>
    <row r="43" spans="1:23" s="1009" customFormat="1" ht="13.5" customHeight="1" thickTop="1" thickBot="1">
      <c r="B43" s="2419"/>
      <c r="D43" s="1208"/>
      <c r="E43" s="1208"/>
      <c r="F43" s="1105">
        <f>D42+E42</f>
        <v>3</v>
      </c>
      <c r="G43" s="1105"/>
      <c r="H43" s="1105"/>
      <c r="I43" s="1105"/>
      <c r="J43" s="1105"/>
      <c r="K43" s="1105"/>
      <c r="L43" s="1105"/>
      <c r="M43" s="1105">
        <f>L42+M42+K42+J42</f>
        <v>2</v>
      </c>
      <c r="N43" s="1105"/>
      <c r="O43" s="1105"/>
      <c r="P43" s="1105"/>
      <c r="Q43" s="2234"/>
      <c r="R43" s="1105">
        <f>R42+S42+T42</f>
        <v>3</v>
      </c>
      <c r="S43" s="1105"/>
      <c r="T43" s="1506"/>
    </row>
    <row r="44" spans="1:23" s="32" customFormat="1" ht="13.5" customHeight="1" thickBot="1">
      <c r="B44" s="2420" t="s">
        <v>243</v>
      </c>
      <c r="C44" s="2421"/>
      <c r="D44" s="2402"/>
      <c r="E44" s="2402"/>
      <c r="F44" s="2402"/>
      <c r="G44" s="2402"/>
      <c r="H44" s="2402"/>
      <c r="I44" s="2402"/>
      <c r="J44" s="2402"/>
      <c r="K44" s="2402"/>
      <c r="L44" s="2402"/>
      <c r="M44" s="2402"/>
      <c r="N44" s="2402"/>
      <c r="O44" s="2402"/>
      <c r="P44" s="2402"/>
      <c r="Q44" s="2403"/>
      <c r="R44" s="2402"/>
      <c r="S44" s="1181"/>
      <c r="T44" s="1197"/>
      <c r="U44" s="60"/>
    </row>
    <row r="45" spans="1:23" s="32" customFormat="1" ht="13.5" customHeight="1">
      <c r="B45" s="2417" t="s">
        <v>1517</v>
      </c>
      <c r="C45" s="2000"/>
      <c r="D45" s="3434">
        <v>1</v>
      </c>
      <c r="E45" s="3453"/>
      <c r="F45" s="3427"/>
      <c r="G45" s="3428"/>
      <c r="H45" s="3454">
        <v>1</v>
      </c>
      <c r="I45" s="3428"/>
      <c r="J45" s="3434"/>
      <c r="K45" s="3453"/>
      <c r="L45" s="3440">
        <v>1</v>
      </c>
      <c r="M45" s="3453"/>
      <c r="N45" s="3445"/>
      <c r="O45" s="3445"/>
      <c r="P45" s="3434">
        <v>1</v>
      </c>
      <c r="Q45" s="3453"/>
      <c r="R45" s="2145">
        <f t="shared" ref="R45:S47" si="18">IF($T45=1,"-",D45)</f>
        <v>1</v>
      </c>
      <c r="S45" s="1182">
        <f t="shared" si="18"/>
        <v>0</v>
      </c>
      <c r="T45" s="1202" t="str">
        <f>IF(D45+E45=2,1,"-")</f>
        <v>-</v>
      </c>
      <c r="U45" s="60"/>
      <c r="W45" s="32" t="s">
        <v>1413</v>
      </c>
    </row>
    <row r="46" spans="1:23" s="208" customFormat="1" ht="15" customHeight="1">
      <c r="A46" s="3815"/>
      <c r="B46" s="2417" t="s">
        <v>1018</v>
      </c>
      <c r="C46" s="2000" t="s">
        <v>881</v>
      </c>
      <c r="D46" s="3434">
        <v>1</v>
      </c>
      <c r="E46" s="3453"/>
      <c r="F46" s="3427"/>
      <c r="G46" s="3428"/>
      <c r="H46" s="3454">
        <v>1</v>
      </c>
      <c r="I46" s="3428"/>
      <c r="J46" s="3434"/>
      <c r="K46" s="3453"/>
      <c r="L46" s="3440">
        <v>1</v>
      </c>
      <c r="M46" s="3453"/>
      <c r="N46" s="3445"/>
      <c r="O46" s="3445"/>
      <c r="P46" s="3434">
        <v>1</v>
      </c>
      <c r="Q46" s="3453"/>
      <c r="R46" s="2145">
        <f t="shared" si="18"/>
        <v>1</v>
      </c>
      <c r="S46" s="1182">
        <f t="shared" si="18"/>
        <v>0</v>
      </c>
      <c r="T46" s="1202" t="str">
        <f>IF(D46+E46=2,1,"-")</f>
        <v>-</v>
      </c>
      <c r="U46" s="60"/>
      <c r="W46" s="208" t="s">
        <v>1018</v>
      </c>
    </row>
    <row r="47" spans="1:23" s="208" customFormat="1" ht="15" customHeight="1">
      <c r="A47" s="3815"/>
      <c r="B47" s="4771" t="s">
        <v>1518</v>
      </c>
      <c r="C47" s="2000"/>
      <c r="D47" s="4353">
        <v>1</v>
      </c>
      <c r="E47" s="3453"/>
      <c r="F47" s="3427"/>
      <c r="G47" s="3428"/>
      <c r="H47" s="3454">
        <v>1</v>
      </c>
      <c r="I47" s="3428"/>
      <c r="J47" s="4353"/>
      <c r="K47" s="3453"/>
      <c r="L47" s="3440">
        <v>1</v>
      </c>
      <c r="M47" s="3453"/>
      <c r="N47" s="4768"/>
      <c r="O47" s="4768"/>
      <c r="P47" s="4353">
        <v>1</v>
      </c>
      <c r="Q47" s="3453"/>
      <c r="R47" s="2145">
        <f t="shared" si="18"/>
        <v>1</v>
      </c>
      <c r="S47" s="1182">
        <f t="shared" si="18"/>
        <v>0</v>
      </c>
      <c r="T47" s="1202" t="str">
        <f>IF(D47+E47=2,1,"-")</f>
        <v>-</v>
      </c>
      <c r="U47" s="60"/>
      <c r="W47" s="208" t="s">
        <v>1478</v>
      </c>
    </row>
    <row r="48" spans="1:23" s="208" customFormat="1" ht="15" customHeight="1">
      <c r="A48" s="3815"/>
      <c r="B48" s="2417" t="s">
        <v>1019</v>
      </c>
      <c r="C48" s="1999" t="s">
        <v>882</v>
      </c>
      <c r="D48" s="3434">
        <v>1</v>
      </c>
      <c r="E48" s="3449"/>
      <c r="F48" s="3450"/>
      <c r="G48" s="3445"/>
      <c r="H48" s="3437">
        <v>1</v>
      </c>
      <c r="I48" s="3445"/>
      <c r="J48" s="3434"/>
      <c r="K48" s="3449"/>
      <c r="L48" s="3446">
        <v>1</v>
      </c>
      <c r="M48" s="3449"/>
      <c r="N48" s="3445"/>
      <c r="O48" s="3445"/>
      <c r="P48" s="3434">
        <v>1</v>
      </c>
      <c r="Q48" s="3449"/>
      <c r="R48" s="2145">
        <f t="shared" ref="R48:S110" si="19">IF($T48=1,"-",D48)</f>
        <v>1</v>
      </c>
      <c r="S48" s="1182">
        <f t="shared" si="19"/>
        <v>0</v>
      </c>
      <c r="T48" s="1202" t="str">
        <f t="shared" ref="T48:T110" si="20">IF(D48+E48=2,1,"-")</f>
        <v>-</v>
      </c>
      <c r="U48" s="60"/>
      <c r="W48" s="208" t="s">
        <v>1019</v>
      </c>
    </row>
    <row r="49" spans="1:24" s="208" customFormat="1" ht="15" customHeight="1">
      <c r="A49" s="3815"/>
      <c r="B49" s="2417" t="s">
        <v>1020</v>
      </c>
      <c r="C49" s="1999" t="s">
        <v>883</v>
      </c>
      <c r="D49" s="3434">
        <v>1</v>
      </c>
      <c r="E49" s="3435"/>
      <c r="F49" s="3436"/>
      <c r="G49" s="3437"/>
      <c r="H49" s="3437">
        <v>1</v>
      </c>
      <c r="I49" s="3437"/>
      <c r="J49" s="3434"/>
      <c r="K49" s="3435"/>
      <c r="L49" s="3434">
        <v>1</v>
      </c>
      <c r="M49" s="3435"/>
      <c r="N49" s="3437"/>
      <c r="O49" s="3437"/>
      <c r="P49" s="3434">
        <v>1</v>
      </c>
      <c r="Q49" s="3435"/>
      <c r="R49" s="2145">
        <f t="shared" si="19"/>
        <v>1</v>
      </c>
      <c r="S49" s="1182">
        <f t="shared" si="19"/>
        <v>0</v>
      </c>
      <c r="T49" s="1202" t="str">
        <f t="shared" si="20"/>
        <v>-</v>
      </c>
      <c r="U49" s="1509"/>
      <c r="W49" s="208" t="s">
        <v>1020</v>
      </c>
    </row>
    <row r="50" spans="1:24" s="208" customFormat="1" ht="26">
      <c r="A50" s="3815"/>
      <c r="B50" s="2417" t="s">
        <v>1021</v>
      </c>
      <c r="C50" s="1999" t="s">
        <v>883</v>
      </c>
      <c r="D50" s="3434">
        <v>1</v>
      </c>
      <c r="E50" s="3435">
        <v>1</v>
      </c>
      <c r="F50" s="3436"/>
      <c r="G50" s="3437"/>
      <c r="H50" s="3437">
        <v>1</v>
      </c>
      <c r="I50" s="3437">
        <v>1</v>
      </c>
      <c r="J50" s="3434"/>
      <c r="K50" s="3435"/>
      <c r="L50" s="3434">
        <v>1</v>
      </c>
      <c r="M50" s="3435">
        <v>1</v>
      </c>
      <c r="N50" s="3437"/>
      <c r="O50" s="3437"/>
      <c r="P50" s="3434">
        <v>1</v>
      </c>
      <c r="Q50" s="3435">
        <v>1</v>
      </c>
      <c r="R50" s="2145" t="str">
        <f t="shared" si="19"/>
        <v>-</v>
      </c>
      <c r="S50" s="1182" t="str">
        <f t="shared" si="19"/>
        <v>-</v>
      </c>
      <c r="T50" s="1202">
        <f t="shared" si="20"/>
        <v>1</v>
      </c>
      <c r="U50" s="60"/>
      <c r="W50" s="208" t="s">
        <v>1021</v>
      </c>
      <c r="X50" s="208">
        <v>50</v>
      </c>
    </row>
    <row r="51" spans="1:24" s="208" customFormat="1" ht="26">
      <c r="A51" s="3815"/>
      <c r="B51" s="2417" t="s">
        <v>1022</v>
      </c>
      <c r="C51" s="1999" t="s">
        <v>490</v>
      </c>
      <c r="D51" s="3434">
        <v>1</v>
      </c>
      <c r="E51" s="3435"/>
      <c r="F51" s="3451"/>
      <c r="G51" s="3437"/>
      <c r="H51" s="3452">
        <v>1</v>
      </c>
      <c r="I51" s="3437"/>
      <c r="J51" s="3434"/>
      <c r="K51" s="3435"/>
      <c r="L51" s="3434">
        <v>1</v>
      </c>
      <c r="M51" s="3435"/>
      <c r="N51" s="3437"/>
      <c r="O51" s="3437"/>
      <c r="P51" s="3434">
        <v>1</v>
      </c>
      <c r="Q51" s="3435"/>
      <c r="R51" s="2145">
        <f t="shared" si="19"/>
        <v>1</v>
      </c>
      <c r="S51" s="1182">
        <f t="shared" si="19"/>
        <v>0</v>
      </c>
      <c r="T51" s="1202" t="str">
        <f t="shared" si="20"/>
        <v>-</v>
      </c>
      <c r="U51" s="60"/>
      <c r="W51" s="208" t="s">
        <v>1022</v>
      </c>
    </row>
    <row r="52" spans="1:24" s="208" customFormat="1" ht="15" customHeight="1">
      <c r="A52" s="3815"/>
      <c r="B52" s="2417" t="s">
        <v>1023</v>
      </c>
      <c r="C52" s="1999" t="s">
        <v>883</v>
      </c>
      <c r="D52" s="3434">
        <v>1</v>
      </c>
      <c r="E52" s="3435"/>
      <c r="F52" s="3436"/>
      <c r="G52" s="3437"/>
      <c r="H52" s="3437">
        <v>1</v>
      </c>
      <c r="I52" s="3437"/>
      <c r="J52" s="3434"/>
      <c r="K52" s="3435"/>
      <c r="L52" s="3434">
        <v>1</v>
      </c>
      <c r="M52" s="3435"/>
      <c r="N52" s="3437"/>
      <c r="O52" s="3437"/>
      <c r="P52" s="3434">
        <v>1</v>
      </c>
      <c r="Q52" s="3435"/>
      <c r="R52" s="2145">
        <f t="shared" si="19"/>
        <v>1</v>
      </c>
      <c r="S52" s="1182">
        <f t="shared" si="19"/>
        <v>0</v>
      </c>
      <c r="T52" s="1202" t="str">
        <f t="shared" si="20"/>
        <v>-</v>
      </c>
      <c r="U52" s="60"/>
      <c r="W52" s="208" t="s">
        <v>1023</v>
      </c>
    </row>
    <row r="53" spans="1:24" s="208" customFormat="1" ht="15" customHeight="1">
      <c r="A53" s="3815"/>
      <c r="B53" s="2417" t="s">
        <v>1024</v>
      </c>
      <c r="C53" s="1999" t="s">
        <v>592</v>
      </c>
      <c r="D53" s="3434">
        <v>1</v>
      </c>
      <c r="E53" s="3435"/>
      <c r="F53" s="3436"/>
      <c r="G53" s="3437"/>
      <c r="H53" s="3437">
        <v>1</v>
      </c>
      <c r="I53" s="3437"/>
      <c r="J53" s="3434"/>
      <c r="K53" s="3435"/>
      <c r="L53" s="3434">
        <v>1</v>
      </c>
      <c r="M53" s="3435"/>
      <c r="N53" s="3437"/>
      <c r="O53" s="3437"/>
      <c r="P53" s="3434">
        <v>1</v>
      </c>
      <c r="Q53" s="3435"/>
      <c r="R53" s="2145">
        <f t="shared" si="19"/>
        <v>1</v>
      </c>
      <c r="S53" s="1182">
        <f t="shared" si="19"/>
        <v>0</v>
      </c>
      <c r="T53" s="1202" t="str">
        <f t="shared" si="20"/>
        <v>-</v>
      </c>
      <c r="U53" s="60"/>
      <c r="W53" s="208" t="s">
        <v>1024</v>
      </c>
    </row>
    <row r="54" spans="1:24" s="208" customFormat="1" ht="26">
      <c r="A54" s="3815"/>
      <c r="B54" s="2417" t="s">
        <v>1025</v>
      </c>
      <c r="C54" s="1999" t="s">
        <v>581</v>
      </c>
      <c r="D54" s="3434">
        <v>1</v>
      </c>
      <c r="E54" s="3435"/>
      <c r="F54" s="3436"/>
      <c r="G54" s="3437"/>
      <c r="H54" s="3437">
        <v>1</v>
      </c>
      <c r="I54" s="3437"/>
      <c r="J54" s="3434"/>
      <c r="K54" s="3435"/>
      <c r="L54" s="3434">
        <v>1</v>
      </c>
      <c r="M54" s="3435"/>
      <c r="N54" s="3437"/>
      <c r="O54" s="3437"/>
      <c r="P54" s="3434">
        <v>1</v>
      </c>
      <c r="Q54" s="3435"/>
      <c r="R54" s="2145">
        <f t="shared" si="19"/>
        <v>1</v>
      </c>
      <c r="S54" s="1182">
        <f t="shared" si="19"/>
        <v>0</v>
      </c>
      <c r="T54" s="1202" t="str">
        <f t="shared" si="20"/>
        <v>-</v>
      </c>
      <c r="U54" s="60"/>
      <c r="W54" s="208" t="s">
        <v>1025</v>
      </c>
    </row>
    <row r="55" spans="1:24" s="2994" customFormat="1" ht="26">
      <c r="A55" s="3815"/>
      <c r="B55" s="3354" t="s">
        <v>1026</v>
      </c>
      <c r="C55" s="2990" t="s">
        <v>592</v>
      </c>
      <c r="D55" s="3446"/>
      <c r="E55" s="3435">
        <v>1</v>
      </c>
      <c r="F55" s="3450"/>
      <c r="G55" s="3437">
        <v>1</v>
      </c>
      <c r="H55" s="3445"/>
      <c r="I55" s="3445"/>
      <c r="J55" s="3446"/>
      <c r="K55" s="3435"/>
      <c r="L55" s="3446"/>
      <c r="M55" s="3449">
        <v>1</v>
      </c>
      <c r="N55" s="3445"/>
      <c r="O55" s="3445"/>
      <c r="P55" s="3446"/>
      <c r="Q55" s="3435">
        <v>1</v>
      </c>
      <c r="R55" s="2991">
        <f t="shared" si="19"/>
        <v>0</v>
      </c>
      <c r="S55" s="2992">
        <f t="shared" si="19"/>
        <v>1</v>
      </c>
      <c r="T55" s="2993" t="str">
        <f t="shared" si="20"/>
        <v>-</v>
      </c>
      <c r="W55" s="2994" t="s">
        <v>1026</v>
      </c>
      <c r="X55" s="2994">
        <v>400</v>
      </c>
    </row>
    <row r="56" spans="1:24" s="2994" customFormat="1" ht="14.9" customHeight="1">
      <c r="A56" s="3815"/>
      <c r="B56" s="3354" t="s">
        <v>575</v>
      </c>
      <c r="C56" s="2990" t="s">
        <v>883</v>
      </c>
      <c r="D56" s="3434"/>
      <c r="E56" s="3435">
        <v>1</v>
      </c>
      <c r="F56" s="3436"/>
      <c r="G56" s="3437">
        <v>1</v>
      </c>
      <c r="H56" s="3437"/>
      <c r="I56" s="3437"/>
      <c r="J56" s="3434"/>
      <c r="K56" s="3435"/>
      <c r="L56" s="3434"/>
      <c r="M56" s="3435">
        <v>1</v>
      </c>
      <c r="N56" s="3437"/>
      <c r="O56" s="3437"/>
      <c r="P56" s="3434"/>
      <c r="Q56" s="3435">
        <v>1</v>
      </c>
      <c r="R56" s="2991">
        <f t="shared" si="19"/>
        <v>0</v>
      </c>
      <c r="S56" s="2992">
        <f t="shared" si="19"/>
        <v>1</v>
      </c>
      <c r="T56" s="2993" t="str">
        <f t="shared" si="20"/>
        <v>-</v>
      </c>
      <c r="W56" s="2994" t="s">
        <v>575</v>
      </c>
      <c r="X56" s="2994">
        <v>451</v>
      </c>
    </row>
    <row r="57" spans="1:24" s="208" customFormat="1" ht="15" customHeight="1">
      <c r="A57" s="3815"/>
      <c r="B57" s="2417" t="s">
        <v>1027</v>
      </c>
      <c r="C57" s="1999" t="s">
        <v>884</v>
      </c>
      <c r="D57" s="3434">
        <v>1</v>
      </c>
      <c r="E57" s="3435"/>
      <c r="F57" s="3436"/>
      <c r="G57" s="3437"/>
      <c r="H57" s="3437">
        <v>1</v>
      </c>
      <c r="I57" s="3437"/>
      <c r="J57" s="3434"/>
      <c r="K57" s="3435"/>
      <c r="L57" s="3434">
        <v>1</v>
      </c>
      <c r="M57" s="3435"/>
      <c r="N57" s="3437"/>
      <c r="O57" s="3437"/>
      <c r="P57" s="3434">
        <v>1</v>
      </c>
      <c r="Q57" s="3435"/>
      <c r="R57" s="2145">
        <f t="shared" si="19"/>
        <v>1</v>
      </c>
      <c r="S57" s="1182">
        <f t="shared" si="19"/>
        <v>0</v>
      </c>
      <c r="T57" s="1202" t="str">
        <f t="shared" si="20"/>
        <v>-</v>
      </c>
      <c r="U57" s="60"/>
      <c r="W57" s="208" t="s">
        <v>1027</v>
      </c>
    </row>
    <row r="58" spans="1:24" s="208" customFormat="1" ht="15" customHeight="1">
      <c r="A58" s="3815"/>
      <c r="B58" s="2417" t="s">
        <v>1028</v>
      </c>
      <c r="C58" s="1999" t="s">
        <v>592</v>
      </c>
      <c r="D58" s="3434">
        <v>1</v>
      </c>
      <c r="E58" s="3435"/>
      <c r="F58" s="3451"/>
      <c r="G58" s="3437"/>
      <c r="H58" s="3452">
        <v>1</v>
      </c>
      <c r="I58" s="3437"/>
      <c r="J58" s="3434"/>
      <c r="K58" s="3435"/>
      <c r="L58" s="3434">
        <v>1</v>
      </c>
      <c r="M58" s="3435"/>
      <c r="N58" s="3437"/>
      <c r="O58" s="3437"/>
      <c r="P58" s="3434">
        <v>1</v>
      </c>
      <c r="Q58" s="3435"/>
      <c r="R58" s="2145">
        <f t="shared" si="19"/>
        <v>1</v>
      </c>
      <c r="S58" s="1182">
        <f t="shared" si="19"/>
        <v>0</v>
      </c>
      <c r="T58" s="1202" t="str">
        <f t="shared" si="20"/>
        <v>-</v>
      </c>
      <c r="U58" s="60"/>
      <c r="W58" s="208" t="s">
        <v>1028</v>
      </c>
    </row>
    <row r="59" spans="1:24" s="208" customFormat="1" ht="15" customHeight="1">
      <c r="A59" s="3815"/>
      <c r="B59" s="2417" t="s">
        <v>1029</v>
      </c>
      <c r="C59" s="1999" t="s">
        <v>884</v>
      </c>
      <c r="D59" s="3434">
        <v>1</v>
      </c>
      <c r="E59" s="3435"/>
      <c r="F59" s="3436"/>
      <c r="G59" s="3454"/>
      <c r="H59" s="3437">
        <v>1</v>
      </c>
      <c r="I59" s="3437"/>
      <c r="J59" s="3434"/>
      <c r="K59" s="3435"/>
      <c r="L59" s="3434">
        <v>1</v>
      </c>
      <c r="M59" s="3435"/>
      <c r="N59" s="3437"/>
      <c r="O59" s="3437"/>
      <c r="P59" s="3434">
        <v>1</v>
      </c>
      <c r="Q59" s="3435"/>
      <c r="R59" s="2145">
        <f t="shared" si="19"/>
        <v>1</v>
      </c>
      <c r="S59" s="1182">
        <f t="shared" si="19"/>
        <v>0</v>
      </c>
      <c r="T59" s="1202" t="str">
        <f t="shared" si="20"/>
        <v>-</v>
      </c>
      <c r="U59" s="60"/>
      <c r="W59" s="208" t="s">
        <v>1029</v>
      </c>
    </row>
    <row r="60" spans="1:24" s="208" customFormat="1" ht="15" customHeight="1">
      <c r="A60" s="3815"/>
      <c r="B60" s="2417" t="s">
        <v>1030</v>
      </c>
      <c r="C60" s="1999" t="s">
        <v>885</v>
      </c>
      <c r="D60" s="3434">
        <v>1</v>
      </c>
      <c r="E60" s="3435"/>
      <c r="F60" s="3436"/>
      <c r="G60" s="3437"/>
      <c r="H60" s="3437">
        <v>1</v>
      </c>
      <c r="I60" s="3437"/>
      <c r="J60" s="3434"/>
      <c r="K60" s="3435"/>
      <c r="L60" s="3434">
        <v>1</v>
      </c>
      <c r="M60" s="3435"/>
      <c r="N60" s="3437"/>
      <c r="O60" s="3437"/>
      <c r="P60" s="3434">
        <v>1</v>
      </c>
      <c r="Q60" s="3435"/>
      <c r="R60" s="2145">
        <f t="shared" si="19"/>
        <v>1</v>
      </c>
      <c r="S60" s="1182">
        <f t="shared" si="19"/>
        <v>0</v>
      </c>
      <c r="T60" s="1202" t="str">
        <f t="shared" si="20"/>
        <v>-</v>
      </c>
      <c r="U60" s="60"/>
      <c r="W60" s="208" t="s">
        <v>1030</v>
      </c>
    </row>
    <row r="61" spans="1:24" s="208" customFormat="1" ht="15" customHeight="1">
      <c r="A61" s="3815"/>
      <c r="B61" s="2417" t="s">
        <v>1031</v>
      </c>
      <c r="C61" s="1999" t="s">
        <v>592</v>
      </c>
      <c r="D61" s="3434">
        <v>1</v>
      </c>
      <c r="E61" s="3435"/>
      <c r="F61" s="3436"/>
      <c r="G61" s="3437"/>
      <c r="H61" s="3437">
        <v>1</v>
      </c>
      <c r="I61" s="3437"/>
      <c r="J61" s="3434"/>
      <c r="K61" s="3435"/>
      <c r="L61" s="3434">
        <v>1</v>
      </c>
      <c r="M61" s="3435"/>
      <c r="N61" s="3437"/>
      <c r="O61" s="3437"/>
      <c r="P61" s="3434">
        <v>1</v>
      </c>
      <c r="Q61" s="3435"/>
      <c r="R61" s="2145">
        <f t="shared" si="19"/>
        <v>1</v>
      </c>
      <c r="S61" s="1182">
        <f t="shared" si="19"/>
        <v>0</v>
      </c>
      <c r="T61" s="1202" t="str">
        <f t="shared" si="20"/>
        <v>-</v>
      </c>
      <c r="U61" s="60"/>
      <c r="W61" s="208" t="s">
        <v>1031</v>
      </c>
    </row>
    <row r="62" spans="1:24" s="208" customFormat="1" ht="26">
      <c r="A62" s="3815"/>
      <c r="B62" s="3355" t="s">
        <v>1032</v>
      </c>
      <c r="C62" s="1999" t="s">
        <v>581</v>
      </c>
      <c r="D62" s="3434">
        <v>1</v>
      </c>
      <c r="E62" s="3435">
        <v>1</v>
      </c>
      <c r="F62" s="3436"/>
      <c r="G62" s="3437"/>
      <c r="H62" s="3437">
        <v>1</v>
      </c>
      <c r="I62" s="3437">
        <v>1</v>
      </c>
      <c r="J62" s="3434"/>
      <c r="K62" s="3435"/>
      <c r="L62" s="3434">
        <v>1</v>
      </c>
      <c r="M62" s="3435">
        <v>1</v>
      </c>
      <c r="N62" s="3437"/>
      <c r="O62" s="3437"/>
      <c r="P62" s="3434">
        <v>1</v>
      </c>
      <c r="Q62" s="3435">
        <v>1</v>
      </c>
      <c r="R62" s="2145" t="str">
        <f t="shared" si="19"/>
        <v>-</v>
      </c>
      <c r="S62" s="1182" t="str">
        <f t="shared" si="19"/>
        <v>-</v>
      </c>
      <c r="T62" s="1202">
        <f t="shared" si="20"/>
        <v>1</v>
      </c>
      <c r="U62" s="60"/>
      <c r="W62" s="208" t="s">
        <v>1032</v>
      </c>
      <c r="X62" s="208">
        <v>428</v>
      </c>
    </row>
    <row r="63" spans="1:24" s="208" customFormat="1" ht="15" customHeight="1">
      <c r="A63" s="3815"/>
      <c r="B63" s="3355" t="s">
        <v>1033</v>
      </c>
      <c r="C63" s="1999" t="s">
        <v>581</v>
      </c>
      <c r="D63" s="3434">
        <v>1</v>
      </c>
      <c r="E63" s="3435">
        <v>1</v>
      </c>
      <c r="F63" s="3436"/>
      <c r="G63" s="3437"/>
      <c r="H63" s="3437">
        <v>1</v>
      </c>
      <c r="I63" s="3437">
        <v>1</v>
      </c>
      <c r="J63" s="3434"/>
      <c r="K63" s="3435"/>
      <c r="L63" s="3434">
        <v>1</v>
      </c>
      <c r="M63" s="3435">
        <v>1</v>
      </c>
      <c r="N63" s="3437"/>
      <c r="O63" s="3437"/>
      <c r="P63" s="3434">
        <v>1</v>
      </c>
      <c r="Q63" s="3435">
        <v>1</v>
      </c>
      <c r="R63" s="2145" t="str">
        <f t="shared" si="19"/>
        <v>-</v>
      </c>
      <c r="S63" s="1182" t="str">
        <f t="shared" si="19"/>
        <v>-</v>
      </c>
      <c r="T63" s="1202">
        <f t="shared" si="20"/>
        <v>1</v>
      </c>
      <c r="U63" s="60"/>
      <c r="W63" s="208" t="s">
        <v>1033</v>
      </c>
      <c r="X63" s="208">
        <v>150</v>
      </c>
    </row>
    <row r="64" spans="1:24" s="208" customFormat="1" ht="15" customHeight="1">
      <c r="A64" s="3815"/>
      <c r="B64" s="2417" t="s">
        <v>1034</v>
      </c>
      <c r="C64" s="1999" t="s">
        <v>592</v>
      </c>
      <c r="D64" s="3434">
        <v>1</v>
      </c>
      <c r="E64" s="3435"/>
      <c r="F64" s="3436"/>
      <c r="G64" s="3437"/>
      <c r="H64" s="3437">
        <v>1</v>
      </c>
      <c r="I64" s="3437"/>
      <c r="J64" s="3434"/>
      <c r="K64" s="3435"/>
      <c r="L64" s="3434">
        <v>1</v>
      </c>
      <c r="M64" s="3435"/>
      <c r="N64" s="3437"/>
      <c r="O64" s="3437"/>
      <c r="P64" s="3434">
        <v>1</v>
      </c>
      <c r="Q64" s="3435"/>
      <c r="R64" s="2145">
        <f t="shared" si="19"/>
        <v>1</v>
      </c>
      <c r="S64" s="1182">
        <f t="shared" si="19"/>
        <v>0</v>
      </c>
      <c r="T64" s="1202" t="str">
        <f t="shared" si="20"/>
        <v>-</v>
      </c>
      <c r="U64" s="60"/>
      <c r="W64" s="208" t="s">
        <v>1034</v>
      </c>
    </row>
    <row r="65" spans="1:29" s="208" customFormat="1" ht="15" customHeight="1">
      <c r="A65" s="3815"/>
      <c r="B65" s="2417" t="s">
        <v>1472</v>
      </c>
      <c r="C65" s="1999" t="s">
        <v>883</v>
      </c>
      <c r="D65" s="3434">
        <v>1</v>
      </c>
      <c r="E65" s="3435">
        <v>1</v>
      </c>
      <c r="F65" s="3436"/>
      <c r="G65" s="3437"/>
      <c r="H65" s="3437">
        <v>1</v>
      </c>
      <c r="I65" s="3437">
        <v>1</v>
      </c>
      <c r="J65" s="3434"/>
      <c r="K65" s="3435"/>
      <c r="L65" s="3434">
        <v>1</v>
      </c>
      <c r="M65" s="3435">
        <v>1</v>
      </c>
      <c r="N65" s="3437"/>
      <c r="O65" s="3437"/>
      <c r="P65" s="3434">
        <v>1</v>
      </c>
      <c r="Q65" s="3435">
        <v>1</v>
      </c>
      <c r="R65" s="2145" t="str">
        <f t="shared" si="19"/>
        <v>-</v>
      </c>
      <c r="S65" s="1182" t="str">
        <f t="shared" si="19"/>
        <v>-</v>
      </c>
      <c r="T65" s="1202">
        <f t="shared" si="20"/>
        <v>1</v>
      </c>
      <c r="U65" s="60"/>
      <c r="W65" s="208" t="s">
        <v>1472</v>
      </c>
      <c r="X65" s="208">
        <v>54</v>
      </c>
    </row>
    <row r="66" spans="1:29" s="887" customFormat="1" ht="26">
      <c r="A66" s="3815"/>
      <c r="B66" s="3355" t="s">
        <v>1036</v>
      </c>
      <c r="C66" s="1999" t="s">
        <v>885</v>
      </c>
      <c r="D66" s="3434">
        <v>1</v>
      </c>
      <c r="E66" s="3435">
        <v>1</v>
      </c>
      <c r="F66" s="3436"/>
      <c r="G66" s="3437"/>
      <c r="H66" s="3437">
        <v>1</v>
      </c>
      <c r="I66" s="3437">
        <v>1</v>
      </c>
      <c r="J66" s="3434"/>
      <c r="K66" s="3435"/>
      <c r="L66" s="3434">
        <v>1</v>
      </c>
      <c r="M66" s="3435">
        <v>1</v>
      </c>
      <c r="N66" s="3437"/>
      <c r="O66" s="3437"/>
      <c r="P66" s="3434">
        <v>1</v>
      </c>
      <c r="Q66" s="3435">
        <v>1</v>
      </c>
      <c r="R66" s="2145" t="str">
        <f t="shared" si="19"/>
        <v>-</v>
      </c>
      <c r="S66" s="1182" t="str">
        <f t="shared" si="19"/>
        <v>-</v>
      </c>
      <c r="T66" s="1202">
        <f t="shared" si="20"/>
        <v>1</v>
      </c>
      <c r="U66" s="1509"/>
      <c r="V66" s="208"/>
      <c r="W66" s="208" t="s">
        <v>1036</v>
      </c>
      <c r="X66" s="208">
        <v>109</v>
      </c>
      <c r="Y66" s="208"/>
      <c r="Z66" s="208"/>
      <c r="AA66" s="208"/>
      <c r="AB66" s="208"/>
      <c r="AC66" s="208"/>
    </row>
    <row r="67" spans="1:29" s="208" customFormat="1" ht="15" customHeight="1">
      <c r="A67" s="3815"/>
      <c r="B67" s="2417" t="s">
        <v>1037</v>
      </c>
      <c r="C67" s="1999" t="s">
        <v>883</v>
      </c>
      <c r="D67" s="3434">
        <v>1</v>
      </c>
      <c r="E67" s="3435"/>
      <c r="F67" s="3436"/>
      <c r="G67" s="3437"/>
      <c r="H67" s="3437">
        <v>1</v>
      </c>
      <c r="I67" s="3437"/>
      <c r="J67" s="3434"/>
      <c r="K67" s="3435"/>
      <c r="L67" s="3434">
        <v>1</v>
      </c>
      <c r="M67" s="3435"/>
      <c r="N67" s="3437"/>
      <c r="O67" s="3437"/>
      <c r="P67" s="3434">
        <v>1</v>
      </c>
      <c r="Q67" s="3435"/>
      <c r="R67" s="2145">
        <f t="shared" si="19"/>
        <v>1</v>
      </c>
      <c r="S67" s="1182">
        <f t="shared" si="19"/>
        <v>0</v>
      </c>
      <c r="T67" s="1202" t="str">
        <f t="shared" si="20"/>
        <v>-</v>
      </c>
      <c r="U67" s="60"/>
      <c r="W67" s="208" t="s">
        <v>1037</v>
      </c>
    </row>
    <row r="68" spans="1:29" s="208" customFormat="1" ht="15" customHeight="1">
      <c r="A68" s="3815"/>
      <c r="B68" s="2417" t="s">
        <v>1038</v>
      </c>
      <c r="C68" s="1999" t="s">
        <v>592</v>
      </c>
      <c r="D68" s="3434">
        <v>1</v>
      </c>
      <c r="E68" s="3435"/>
      <c r="F68" s="3436"/>
      <c r="G68" s="3437"/>
      <c r="H68" s="3437">
        <v>1</v>
      </c>
      <c r="I68" s="3437"/>
      <c r="J68" s="3434"/>
      <c r="K68" s="3435"/>
      <c r="L68" s="3434">
        <v>1</v>
      </c>
      <c r="M68" s="3435"/>
      <c r="N68" s="3437"/>
      <c r="O68" s="3437"/>
      <c r="P68" s="3434">
        <v>1</v>
      </c>
      <c r="Q68" s="3435"/>
      <c r="R68" s="2145">
        <f t="shared" si="19"/>
        <v>1</v>
      </c>
      <c r="S68" s="1182">
        <f t="shared" si="19"/>
        <v>0</v>
      </c>
      <c r="T68" s="1202" t="str">
        <f t="shared" si="20"/>
        <v>-</v>
      </c>
      <c r="U68" s="60"/>
      <c r="W68" s="208" t="s">
        <v>1038</v>
      </c>
    </row>
    <row r="69" spans="1:29" s="208" customFormat="1" ht="15" customHeight="1">
      <c r="A69" s="3815"/>
      <c r="B69" s="2417" t="s">
        <v>1039</v>
      </c>
      <c r="C69" s="1999" t="s">
        <v>883</v>
      </c>
      <c r="D69" s="3434">
        <v>1</v>
      </c>
      <c r="E69" s="3435"/>
      <c r="F69" s="3436"/>
      <c r="G69" s="3437"/>
      <c r="H69" s="3437">
        <v>1</v>
      </c>
      <c r="I69" s="3437"/>
      <c r="J69" s="3434"/>
      <c r="K69" s="3435"/>
      <c r="L69" s="3434">
        <v>1</v>
      </c>
      <c r="M69" s="3435"/>
      <c r="N69" s="3437"/>
      <c r="O69" s="3437"/>
      <c r="P69" s="3434">
        <v>1</v>
      </c>
      <c r="Q69" s="3435"/>
      <c r="R69" s="2145">
        <f t="shared" si="19"/>
        <v>1</v>
      </c>
      <c r="S69" s="1182">
        <f t="shared" si="19"/>
        <v>0</v>
      </c>
      <c r="T69" s="1202" t="str">
        <f t="shared" si="20"/>
        <v>-</v>
      </c>
      <c r="U69" s="60"/>
      <c r="W69" s="208" t="s">
        <v>1039</v>
      </c>
    </row>
    <row r="70" spans="1:29" s="208" customFormat="1" ht="15" customHeight="1">
      <c r="A70" s="3815"/>
      <c r="B70" s="2417" t="s">
        <v>1040</v>
      </c>
      <c r="C70" s="1999" t="s">
        <v>886</v>
      </c>
      <c r="D70" s="3434">
        <v>1</v>
      </c>
      <c r="E70" s="3435">
        <v>1</v>
      </c>
      <c r="F70" s="3436">
        <v>1</v>
      </c>
      <c r="G70" s="3437">
        <v>1</v>
      </c>
      <c r="H70" s="3437"/>
      <c r="I70" s="3437"/>
      <c r="J70" s="3434"/>
      <c r="K70" s="3435"/>
      <c r="L70" s="3434">
        <v>1</v>
      </c>
      <c r="M70" s="3435">
        <v>1</v>
      </c>
      <c r="N70" s="3437"/>
      <c r="O70" s="3437"/>
      <c r="P70" s="3434">
        <v>1</v>
      </c>
      <c r="Q70" s="3435">
        <v>1</v>
      </c>
      <c r="R70" s="2145" t="str">
        <f t="shared" si="19"/>
        <v>-</v>
      </c>
      <c r="S70" s="1182" t="str">
        <f t="shared" si="19"/>
        <v>-</v>
      </c>
      <c r="T70" s="1202">
        <f t="shared" si="20"/>
        <v>1</v>
      </c>
      <c r="U70" s="60"/>
      <c r="W70" s="208" t="s">
        <v>1040</v>
      </c>
      <c r="X70" s="208">
        <v>30</v>
      </c>
    </row>
    <row r="71" spans="1:29" s="208" customFormat="1" ht="15" customHeight="1">
      <c r="A71" s="3815"/>
      <c r="B71" s="2417" t="s">
        <v>1041</v>
      </c>
      <c r="C71" s="1999" t="s">
        <v>885</v>
      </c>
      <c r="D71" s="3434">
        <v>1</v>
      </c>
      <c r="E71" s="3435">
        <v>1</v>
      </c>
      <c r="F71" s="3436"/>
      <c r="G71" s="3437"/>
      <c r="H71" s="3437">
        <v>1</v>
      </c>
      <c r="I71" s="3437">
        <v>1</v>
      </c>
      <c r="J71" s="3434"/>
      <c r="K71" s="3435"/>
      <c r="L71" s="3434">
        <v>1</v>
      </c>
      <c r="M71" s="3435">
        <v>1</v>
      </c>
      <c r="N71" s="3437"/>
      <c r="O71" s="3437"/>
      <c r="P71" s="3434">
        <v>1</v>
      </c>
      <c r="Q71" s="3435">
        <v>1</v>
      </c>
      <c r="R71" s="2145" t="str">
        <f t="shared" si="19"/>
        <v>-</v>
      </c>
      <c r="S71" s="1182" t="str">
        <f t="shared" si="19"/>
        <v>-</v>
      </c>
      <c r="T71" s="1202">
        <f t="shared" si="20"/>
        <v>1</v>
      </c>
      <c r="U71" s="60"/>
      <c r="W71" s="208" t="s">
        <v>1345</v>
      </c>
      <c r="X71" s="208">
        <v>50</v>
      </c>
    </row>
    <row r="72" spans="1:29" s="208" customFormat="1" ht="15" customHeight="1">
      <c r="A72" s="3815"/>
      <c r="B72" s="2417" t="s">
        <v>1042</v>
      </c>
      <c r="C72" s="1999" t="s">
        <v>592</v>
      </c>
      <c r="D72" s="3434">
        <v>1</v>
      </c>
      <c r="E72" s="3435"/>
      <c r="F72" s="3436"/>
      <c r="G72" s="3437"/>
      <c r="H72" s="3437">
        <v>1</v>
      </c>
      <c r="I72" s="3437"/>
      <c r="J72" s="3434"/>
      <c r="K72" s="3435"/>
      <c r="L72" s="3434">
        <v>1</v>
      </c>
      <c r="M72" s="3435"/>
      <c r="N72" s="3437"/>
      <c r="O72" s="3437"/>
      <c r="P72" s="3434">
        <v>1</v>
      </c>
      <c r="Q72" s="3435"/>
      <c r="R72" s="2145">
        <f t="shared" si="19"/>
        <v>1</v>
      </c>
      <c r="S72" s="1182">
        <f t="shared" si="19"/>
        <v>0</v>
      </c>
      <c r="T72" s="1202" t="str">
        <f t="shared" si="20"/>
        <v>-</v>
      </c>
      <c r="U72" s="60"/>
      <c r="W72" s="208" t="s">
        <v>1042</v>
      </c>
    </row>
    <row r="73" spans="1:29" s="208" customFormat="1" ht="15" customHeight="1">
      <c r="A73" s="3815"/>
      <c r="B73" s="2417" t="s">
        <v>1043</v>
      </c>
      <c r="C73" s="1999" t="s">
        <v>592</v>
      </c>
      <c r="D73" s="3434">
        <v>1</v>
      </c>
      <c r="E73" s="3435"/>
      <c r="F73" s="3436"/>
      <c r="G73" s="3437"/>
      <c r="H73" s="3437">
        <v>1</v>
      </c>
      <c r="I73" s="3437"/>
      <c r="J73" s="3434"/>
      <c r="K73" s="3435"/>
      <c r="L73" s="3434">
        <v>1</v>
      </c>
      <c r="M73" s="3435"/>
      <c r="N73" s="3437"/>
      <c r="O73" s="3437"/>
      <c r="P73" s="3434">
        <v>1</v>
      </c>
      <c r="Q73" s="3435"/>
      <c r="R73" s="2145">
        <f t="shared" si="19"/>
        <v>1</v>
      </c>
      <c r="S73" s="1182">
        <f t="shared" si="19"/>
        <v>0</v>
      </c>
      <c r="T73" s="1202" t="str">
        <f t="shared" si="20"/>
        <v>-</v>
      </c>
      <c r="U73" s="60"/>
      <c r="W73" s="208" t="s">
        <v>1043</v>
      </c>
    </row>
    <row r="74" spans="1:29" s="208" customFormat="1" ht="15" customHeight="1">
      <c r="A74" s="3815"/>
      <c r="B74" s="2417" t="s">
        <v>1044</v>
      </c>
      <c r="C74" s="1999" t="s">
        <v>1012</v>
      </c>
      <c r="D74" s="3434">
        <v>1</v>
      </c>
      <c r="E74" s="3435"/>
      <c r="F74" s="3436"/>
      <c r="G74" s="3437"/>
      <c r="H74" s="3437">
        <v>1</v>
      </c>
      <c r="I74" s="3437"/>
      <c r="J74" s="3434"/>
      <c r="K74" s="3435"/>
      <c r="L74" s="3434">
        <v>1</v>
      </c>
      <c r="M74" s="3435"/>
      <c r="N74" s="3437"/>
      <c r="O74" s="3437"/>
      <c r="P74" s="3434">
        <v>1</v>
      </c>
      <c r="Q74" s="3435"/>
      <c r="R74" s="2145">
        <f t="shared" ref="R74" si="21">IF($T74=1,"-",D74)</f>
        <v>1</v>
      </c>
      <c r="S74" s="1182">
        <f t="shared" ref="S74" si="22">IF($T74=1,"-",E74)</f>
        <v>0</v>
      </c>
      <c r="T74" s="1202" t="str">
        <f t="shared" ref="T74" si="23">IF(D74+E74=2,1,"-")</f>
        <v>-</v>
      </c>
      <c r="U74" s="60"/>
      <c r="W74" s="208" t="s">
        <v>1044</v>
      </c>
    </row>
    <row r="75" spans="1:29" s="208" customFormat="1" ht="15" customHeight="1">
      <c r="A75" s="3815"/>
      <c r="B75" s="2417" t="s">
        <v>1045</v>
      </c>
      <c r="C75" s="1999" t="s">
        <v>592</v>
      </c>
      <c r="D75" s="3434">
        <v>1</v>
      </c>
      <c r="E75" s="3435"/>
      <c r="F75" s="3436"/>
      <c r="G75" s="3437"/>
      <c r="H75" s="3437">
        <v>1</v>
      </c>
      <c r="I75" s="3437"/>
      <c r="J75" s="3434"/>
      <c r="K75" s="3435"/>
      <c r="L75" s="3434">
        <v>1</v>
      </c>
      <c r="M75" s="3435"/>
      <c r="N75" s="3437"/>
      <c r="O75" s="3437"/>
      <c r="P75" s="3434">
        <v>1</v>
      </c>
      <c r="Q75" s="3435"/>
      <c r="R75" s="2145">
        <f t="shared" si="19"/>
        <v>1</v>
      </c>
      <c r="S75" s="1182">
        <f t="shared" si="19"/>
        <v>0</v>
      </c>
      <c r="T75" s="1202" t="str">
        <f t="shared" si="20"/>
        <v>-</v>
      </c>
      <c r="U75" s="60"/>
      <c r="W75" s="208" t="s">
        <v>1045</v>
      </c>
    </row>
    <row r="76" spans="1:29" s="208" customFormat="1" ht="15" customHeight="1">
      <c r="A76" s="3815"/>
      <c r="B76" s="2417" t="s">
        <v>1013</v>
      </c>
      <c r="C76" s="1999" t="s">
        <v>592</v>
      </c>
      <c r="D76" s="3434">
        <v>1</v>
      </c>
      <c r="E76" s="3435"/>
      <c r="F76" s="3436"/>
      <c r="G76" s="3437"/>
      <c r="H76" s="3437">
        <v>1</v>
      </c>
      <c r="I76" s="3437"/>
      <c r="J76" s="3434"/>
      <c r="K76" s="3435"/>
      <c r="L76" s="3434">
        <v>1</v>
      </c>
      <c r="M76" s="3435"/>
      <c r="N76" s="3437"/>
      <c r="O76" s="3437"/>
      <c r="P76" s="3434">
        <v>1</v>
      </c>
      <c r="Q76" s="3435"/>
      <c r="R76" s="2145">
        <f t="shared" si="19"/>
        <v>1</v>
      </c>
      <c r="S76" s="1182">
        <f t="shared" si="19"/>
        <v>0</v>
      </c>
      <c r="T76" s="1202" t="str">
        <f t="shared" si="20"/>
        <v>-</v>
      </c>
      <c r="U76" s="60"/>
      <c r="W76" s="208" t="s">
        <v>1013</v>
      </c>
    </row>
    <row r="77" spans="1:29" s="208" customFormat="1" ht="15" customHeight="1">
      <c r="A77" s="3815"/>
      <c r="B77" s="3355" t="s">
        <v>586</v>
      </c>
      <c r="C77" s="1999" t="s">
        <v>592</v>
      </c>
      <c r="D77" s="3434"/>
      <c r="E77" s="3435">
        <v>1</v>
      </c>
      <c r="F77" s="3436"/>
      <c r="G77" s="3437">
        <v>1</v>
      </c>
      <c r="H77" s="3437"/>
      <c r="I77" s="3437"/>
      <c r="J77" s="3434"/>
      <c r="K77" s="3435"/>
      <c r="L77" s="3434"/>
      <c r="M77" s="3435">
        <v>1</v>
      </c>
      <c r="N77" s="3437"/>
      <c r="O77" s="3437"/>
      <c r="P77" s="3434"/>
      <c r="Q77" s="3435">
        <v>1</v>
      </c>
      <c r="R77" s="2145">
        <f t="shared" ref="R77" si="24">IF($T77=1,"-",D77)</f>
        <v>0</v>
      </c>
      <c r="S77" s="1182">
        <f t="shared" ref="S77" si="25">IF($T77=1,"-",E77)</f>
        <v>1</v>
      </c>
      <c r="T77" s="1202" t="str">
        <f t="shared" ref="T77" si="26">IF(D77+E77=2,1,"-")</f>
        <v>-</v>
      </c>
      <c r="U77" s="60"/>
      <c r="W77" s="208" t="s">
        <v>586</v>
      </c>
      <c r="X77" s="208">
        <v>360</v>
      </c>
    </row>
    <row r="78" spans="1:29" s="208" customFormat="1" ht="15" customHeight="1">
      <c r="A78" s="3815"/>
      <c r="B78" s="2417" t="s">
        <v>1046</v>
      </c>
      <c r="C78" s="1999" t="s">
        <v>887</v>
      </c>
      <c r="D78" s="3434">
        <v>1</v>
      </c>
      <c r="E78" s="3435"/>
      <c r="F78" s="3436"/>
      <c r="G78" s="3437"/>
      <c r="H78" s="3437">
        <v>1</v>
      </c>
      <c r="I78" s="3437"/>
      <c r="J78" s="3434"/>
      <c r="K78" s="3435"/>
      <c r="L78" s="3434">
        <v>1</v>
      </c>
      <c r="M78" s="3435"/>
      <c r="N78" s="3437"/>
      <c r="O78" s="3437"/>
      <c r="P78" s="3434">
        <v>1</v>
      </c>
      <c r="Q78" s="3435"/>
      <c r="R78" s="2145">
        <f t="shared" si="19"/>
        <v>1</v>
      </c>
      <c r="S78" s="1182">
        <f t="shared" si="19"/>
        <v>0</v>
      </c>
      <c r="T78" s="1202" t="str">
        <f t="shared" si="20"/>
        <v>-</v>
      </c>
      <c r="U78" s="60"/>
      <c r="W78" s="208" t="s">
        <v>1046</v>
      </c>
    </row>
    <row r="79" spans="1:29" s="208" customFormat="1" ht="26">
      <c r="A79" s="3815"/>
      <c r="B79" s="2417" t="s">
        <v>1047</v>
      </c>
      <c r="C79" s="1999" t="s">
        <v>882</v>
      </c>
      <c r="D79" s="3434">
        <v>1</v>
      </c>
      <c r="E79" s="3435"/>
      <c r="F79" s="3436"/>
      <c r="G79" s="3437"/>
      <c r="H79" s="3437">
        <v>1</v>
      </c>
      <c r="I79" s="3437"/>
      <c r="J79" s="3434"/>
      <c r="K79" s="3435"/>
      <c r="L79" s="3434">
        <v>1</v>
      </c>
      <c r="M79" s="3435"/>
      <c r="N79" s="3437"/>
      <c r="O79" s="3437"/>
      <c r="P79" s="3434">
        <v>1</v>
      </c>
      <c r="Q79" s="3435"/>
      <c r="R79" s="2145">
        <f t="shared" si="19"/>
        <v>1</v>
      </c>
      <c r="S79" s="1182">
        <f t="shared" si="19"/>
        <v>0</v>
      </c>
      <c r="T79" s="1202" t="str">
        <f t="shared" si="20"/>
        <v>-</v>
      </c>
      <c r="U79" s="60"/>
      <c r="W79" s="208" t="s">
        <v>1047</v>
      </c>
    </row>
    <row r="80" spans="1:29" s="208" customFormat="1" ht="15" customHeight="1">
      <c r="A80" s="3815"/>
      <c r="B80" s="2417" t="s">
        <v>1048</v>
      </c>
      <c r="C80" s="1999" t="s">
        <v>592</v>
      </c>
      <c r="D80" s="3434">
        <v>1</v>
      </c>
      <c r="E80" s="3435"/>
      <c r="F80" s="3436"/>
      <c r="G80" s="3437"/>
      <c r="H80" s="3437">
        <v>1</v>
      </c>
      <c r="I80" s="3437"/>
      <c r="J80" s="3434"/>
      <c r="K80" s="3435"/>
      <c r="L80" s="3434">
        <v>1</v>
      </c>
      <c r="M80" s="3435"/>
      <c r="N80" s="3437"/>
      <c r="O80" s="3437"/>
      <c r="P80" s="3434">
        <v>1</v>
      </c>
      <c r="Q80" s="3435"/>
      <c r="R80" s="2145">
        <f t="shared" si="19"/>
        <v>1</v>
      </c>
      <c r="S80" s="1182">
        <f t="shared" si="19"/>
        <v>0</v>
      </c>
      <c r="T80" s="1202" t="str">
        <f t="shared" si="20"/>
        <v>-</v>
      </c>
      <c r="U80" s="60"/>
      <c r="W80" s="208" t="s">
        <v>1048</v>
      </c>
    </row>
    <row r="81" spans="1:29" s="208" customFormat="1" ht="26">
      <c r="A81" s="3815"/>
      <c r="B81" s="2417" t="s">
        <v>1049</v>
      </c>
      <c r="C81" s="1999" t="s">
        <v>592</v>
      </c>
      <c r="D81" s="3434">
        <v>1</v>
      </c>
      <c r="E81" s="3435"/>
      <c r="F81" s="3436"/>
      <c r="G81" s="3437"/>
      <c r="H81" s="3437">
        <v>1</v>
      </c>
      <c r="I81" s="3437"/>
      <c r="J81" s="3434"/>
      <c r="K81" s="3435"/>
      <c r="L81" s="3434">
        <v>1</v>
      </c>
      <c r="M81" s="3435"/>
      <c r="N81" s="3437"/>
      <c r="O81" s="3437"/>
      <c r="P81" s="3434">
        <v>1</v>
      </c>
      <c r="Q81" s="3435"/>
      <c r="R81" s="2145">
        <f t="shared" si="19"/>
        <v>1</v>
      </c>
      <c r="S81" s="1182">
        <f t="shared" si="19"/>
        <v>0</v>
      </c>
      <c r="T81" s="1202" t="str">
        <f t="shared" si="20"/>
        <v>-</v>
      </c>
      <c r="U81" s="60"/>
      <c r="W81" s="208" t="s">
        <v>1049</v>
      </c>
    </row>
    <row r="82" spans="1:29" s="887" customFormat="1" ht="15" customHeight="1">
      <c r="A82" s="3815"/>
      <c r="B82" s="3355" t="s">
        <v>1050</v>
      </c>
      <c r="C82" s="1999" t="s">
        <v>883</v>
      </c>
      <c r="D82" s="3434">
        <v>1</v>
      </c>
      <c r="E82" s="3435">
        <v>1</v>
      </c>
      <c r="F82" s="3436"/>
      <c r="G82" s="3437"/>
      <c r="H82" s="3437">
        <v>1</v>
      </c>
      <c r="I82" s="3437">
        <v>1</v>
      </c>
      <c r="J82" s="3434"/>
      <c r="K82" s="3435"/>
      <c r="L82" s="3434">
        <v>1</v>
      </c>
      <c r="M82" s="3435">
        <v>1</v>
      </c>
      <c r="N82" s="3437"/>
      <c r="O82" s="3437"/>
      <c r="P82" s="3434">
        <v>1</v>
      </c>
      <c r="Q82" s="3435">
        <v>1</v>
      </c>
      <c r="R82" s="2145" t="str">
        <f t="shared" si="19"/>
        <v>-</v>
      </c>
      <c r="S82" s="1182" t="str">
        <f t="shared" si="19"/>
        <v>-</v>
      </c>
      <c r="T82" s="1202">
        <f t="shared" si="20"/>
        <v>1</v>
      </c>
      <c r="U82" s="1509"/>
      <c r="V82" s="208"/>
      <c r="W82" s="208" t="s">
        <v>1050</v>
      </c>
      <c r="X82" s="208">
        <v>115</v>
      </c>
      <c r="Y82" s="208"/>
      <c r="Z82" s="208"/>
      <c r="AA82" s="208"/>
      <c r="AB82" s="208"/>
      <c r="AC82" s="208"/>
    </row>
    <row r="83" spans="1:29" s="2994" customFormat="1" ht="15" customHeight="1">
      <c r="A83" s="3815"/>
      <c r="B83" s="3354" t="s">
        <v>1051</v>
      </c>
      <c r="C83" s="2990" t="s">
        <v>581</v>
      </c>
      <c r="D83" s="3434">
        <v>1</v>
      </c>
      <c r="E83" s="3435">
        <v>1</v>
      </c>
      <c r="F83" s="3436"/>
      <c r="G83" s="3437">
        <v>1</v>
      </c>
      <c r="H83" s="3437">
        <v>1</v>
      </c>
      <c r="I83" s="3437">
        <v>1</v>
      </c>
      <c r="J83" s="3434"/>
      <c r="K83" s="3435"/>
      <c r="L83" s="3434">
        <v>1</v>
      </c>
      <c r="M83" s="3435">
        <v>1</v>
      </c>
      <c r="N83" s="3437"/>
      <c r="O83" s="3437"/>
      <c r="P83" s="3434">
        <v>1</v>
      </c>
      <c r="Q83" s="3435">
        <v>1</v>
      </c>
      <c r="R83" s="2991" t="str">
        <f t="shared" si="19"/>
        <v>-</v>
      </c>
      <c r="S83" s="2992" t="str">
        <f t="shared" si="19"/>
        <v>-</v>
      </c>
      <c r="T83" s="2993">
        <f t="shared" si="20"/>
        <v>1</v>
      </c>
      <c r="W83" s="2994" t="s">
        <v>1051</v>
      </c>
      <c r="X83" s="2994">
        <v>116</v>
      </c>
    </row>
    <row r="84" spans="1:29" s="208" customFormat="1" ht="15" customHeight="1">
      <c r="A84" s="3815"/>
      <c r="B84" s="3356" t="s">
        <v>1014</v>
      </c>
      <c r="C84" s="1999" t="s">
        <v>592</v>
      </c>
      <c r="D84" s="3434"/>
      <c r="E84" s="3435">
        <v>1</v>
      </c>
      <c r="F84" s="3436"/>
      <c r="G84" s="3437"/>
      <c r="H84" s="3437"/>
      <c r="I84" s="3437">
        <v>1</v>
      </c>
      <c r="J84" s="3434"/>
      <c r="K84" s="3435"/>
      <c r="L84" s="3434"/>
      <c r="M84" s="3435">
        <v>1</v>
      </c>
      <c r="N84" s="3437"/>
      <c r="O84" s="3437"/>
      <c r="P84" s="3434"/>
      <c r="Q84" s="3435">
        <v>1</v>
      </c>
      <c r="R84" s="2145">
        <f t="shared" ref="R84" si="27">IF($T84=1,"-",D84)</f>
        <v>0</v>
      </c>
      <c r="S84" s="1182">
        <f t="shared" ref="S84" si="28">IF($T84=1,"-",E84)</f>
        <v>1</v>
      </c>
      <c r="T84" s="1202" t="str">
        <f t="shared" ref="T84" si="29">IF(D84+E84=2,1,"-")</f>
        <v>-</v>
      </c>
      <c r="U84" s="60"/>
      <c r="W84" s="208" t="s">
        <v>1015</v>
      </c>
    </row>
    <row r="85" spans="1:29" s="208" customFormat="1" ht="15" customHeight="1">
      <c r="A85" s="3815"/>
      <c r="B85" s="2983" t="s">
        <v>1015</v>
      </c>
      <c r="C85" s="1999" t="s">
        <v>592</v>
      </c>
      <c r="D85" s="3434">
        <v>1</v>
      </c>
      <c r="E85" s="3435"/>
      <c r="F85" s="3436"/>
      <c r="G85" s="3437"/>
      <c r="H85" s="3437">
        <v>1</v>
      </c>
      <c r="I85" s="3437"/>
      <c r="J85" s="3434"/>
      <c r="K85" s="3435"/>
      <c r="L85" s="3434">
        <v>1</v>
      </c>
      <c r="M85" s="3435"/>
      <c r="N85" s="3437"/>
      <c r="O85" s="3437"/>
      <c r="P85" s="3434">
        <v>1</v>
      </c>
      <c r="Q85" s="3435"/>
      <c r="R85" s="2145">
        <f t="shared" ref="R85" si="30">IF($T85=1,"-",D85)</f>
        <v>1</v>
      </c>
      <c r="S85" s="1182">
        <f t="shared" ref="S85" si="31">IF($T85=1,"-",E85)</f>
        <v>0</v>
      </c>
      <c r="T85" s="1202" t="str">
        <f t="shared" ref="T85" si="32">IF(D85+E85=2,1,"-")</f>
        <v>-</v>
      </c>
      <c r="U85" s="60"/>
      <c r="W85" s="208" t="s">
        <v>1014</v>
      </c>
      <c r="X85" s="208">
        <v>430</v>
      </c>
    </row>
    <row r="86" spans="1:29" s="208" customFormat="1" ht="26">
      <c r="A86" s="3815"/>
      <c r="B86" s="2417" t="s">
        <v>1474</v>
      </c>
      <c r="C86" s="1999" t="s">
        <v>581</v>
      </c>
      <c r="D86" s="3434">
        <v>1</v>
      </c>
      <c r="E86" s="3435">
        <v>1</v>
      </c>
      <c r="F86" s="3436"/>
      <c r="G86" s="3437"/>
      <c r="H86" s="3437">
        <v>1</v>
      </c>
      <c r="I86" s="3437">
        <v>1</v>
      </c>
      <c r="J86" s="3434"/>
      <c r="K86" s="3435"/>
      <c r="L86" s="3434">
        <v>1</v>
      </c>
      <c r="M86" s="3435">
        <v>1</v>
      </c>
      <c r="N86" s="3437"/>
      <c r="O86" s="3437"/>
      <c r="P86" s="3434">
        <v>1</v>
      </c>
      <c r="Q86" s="3435">
        <v>1</v>
      </c>
      <c r="R86" s="2145" t="str">
        <f t="shared" si="19"/>
        <v>-</v>
      </c>
      <c r="S86" s="1182" t="str">
        <f t="shared" si="19"/>
        <v>-</v>
      </c>
      <c r="T86" s="1202">
        <f t="shared" si="20"/>
        <v>1</v>
      </c>
      <c r="U86" s="60"/>
      <c r="W86" s="208" t="s">
        <v>1346</v>
      </c>
      <c r="X86" s="208">
        <v>190</v>
      </c>
    </row>
    <row r="87" spans="1:29" s="208" customFormat="1" ht="15" customHeight="1">
      <c r="A87" s="3815"/>
      <c r="B87" s="2417" t="s">
        <v>1053</v>
      </c>
      <c r="C87" s="1999" t="s">
        <v>885</v>
      </c>
      <c r="D87" s="3434">
        <v>1</v>
      </c>
      <c r="E87" s="3435"/>
      <c r="F87" s="3436"/>
      <c r="G87" s="3437"/>
      <c r="H87" s="3437">
        <v>1</v>
      </c>
      <c r="I87" s="3437"/>
      <c r="J87" s="3434"/>
      <c r="K87" s="3435"/>
      <c r="L87" s="3434">
        <v>1</v>
      </c>
      <c r="M87" s="3435"/>
      <c r="N87" s="3437"/>
      <c r="O87" s="3437"/>
      <c r="P87" s="3434">
        <v>1</v>
      </c>
      <c r="Q87" s="3435"/>
      <c r="R87" s="2145">
        <f t="shared" ref="R87" si="33">IF($T87=1,"-",D87)</f>
        <v>1</v>
      </c>
      <c r="S87" s="1182">
        <f t="shared" ref="S87" si="34">IF($T87=1,"-",E87)</f>
        <v>0</v>
      </c>
      <c r="T87" s="1202" t="str">
        <f t="shared" ref="T87" si="35">IF(D87+E87=2,1,"-")</f>
        <v>-</v>
      </c>
      <c r="U87" s="60"/>
      <c r="W87" s="208" t="s">
        <v>1053</v>
      </c>
    </row>
    <row r="88" spans="1:29" s="208" customFormat="1" ht="15" customHeight="1">
      <c r="A88" s="3815"/>
      <c r="B88" s="2417" t="s">
        <v>1054</v>
      </c>
      <c r="C88" s="1999" t="s">
        <v>885</v>
      </c>
      <c r="D88" s="3434">
        <v>1</v>
      </c>
      <c r="E88" s="3435"/>
      <c r="F88" s="3436"/>
      <c r="G88" s="3437"/>
      <c r="H88" s="3437">
        <v>1</v>
      </c>
      <c r="I88" s="3437"/>
      <c r="J88" s="3434"/>
      <c r="K88" s="3435"/>
      <c r="L88" s="3434">
        <v>1</v>
      </c>
      <c r="M88" s="3435"/>
      <c r="N88" s="3437"/>
      <c r="O88" s="3437"/>
      <c r="P88" s="3434">
        <v>1</v>
      </c>
      <c r="Q88" s="3435"/>
      <c r="R88" s="2145">
        <f t="shared" si="19"/>
        <v>1</v>
      </c>
      <c r="S88" s="1182">
        <f t="shared" si="19"/>
        <v>0</v>
      </c>
      <c r="T88" s="1202" t="str">
        <f t="shared" si="20"/>
        <v>-</v>
      </c>
      <c r="U88" s="60"/>
      <c r="W88" s="208" t="s">
        <v>1054</v>
      </c>
    </row>
    <row r="89" spans="1:29" s="208" customFormat="1" ht="26">
      <c r="A89" s="3815"/>
      <c r="B89" s="2417" t="s">
        <v>1055</v>
      </c>
      <c r="C89" s="1999" t="s">
        <v>888</v>
      </c>
      <c r="D89" s="3434">
        <v>1</v>
      </c>
      <c r="E89" s="3435"/>
      <c r="F89" s="3436"/>
      <c r="G89" s="3437"/>
      <c r="H89" s="3437">
        <v>1</v>
      </c>
      <c r="I89" s="3437"/>
      <c r="J89" s="3434"/>
      <c r="K89" s="3435"/>
      <c r="L89" s="3434">
        <v>1</v>
      </c>
      <c r="M89" s="3435"/>
      <c r="N89" s="3437"/>
      <c r="O89" s="3437"/>
      <c r="P89" s="3434">
        <v>1</v>
      </c>
      <c r="Q89" s="3435"/>
      <c r="R89" s="2145">
        <f t="shared" si="19"/>
        <v>1</v>
      </c>
      <c r="S89" s="1182">
        <f t="shared" si="19"/>
        <v>0</v>
      </c>
      <c r="T89" s="1202" t="str">
        <f t="shared" si="20"/>
        <v>-</v>
      </c>
      <c r="U89" s="60"/>
      <c r="W89" s="208" t="s">
        <v>1055</v>
      </c>
    </row>
    <row r="90" spans="1:29" s="208" customFormat="1" ht="15" customHeight="1">
      <c r="A90" s="3815"/>
      <c r="B90" s="2417" t="s">
        <v>1347</v>
      </c>
      <c r="C90" s="1999" t="s">
        <v>883</v>
      </c>
      <c r="D90" s="3434">
        <v>1</v>
      </c>
      <c r="E90" s="3435">
        <v>1</v>
      </c>
      <c r="F90" s="3436"/>
      <c r="G90" s="3437"/>
      <c r="H90" s="3437">
        <v>1</v>
      </c>
      <c r="I90" s="3437">
        <v>1</v>
      </c>
      <c r="J90" s="3434"/>
      <c r="K90" s="3435"/>
      <c r="L90" s="3434">
        <v>1</v>
      </c>
      <c r="M90" s="3435">
        <v>1</v>
      </c>
      <c r="N90" s="3437"/>
      <c r="O90" s="3437"/>
      <c r="P90" s="3434">
        <v>1</v>
      </c>
      <c r="Q90" s="3435">
        <v>1</v>
      </c>
      <c r="R90" s="2145" t="str">
        <f t="shared" si="19"/>
        <v>-</v>
      </c>
      <c r="S90" s="1182" t="str">
        <f t="shared" si="19"/>
        <v>-</v>
      </c>
      <c r="T90" s="1202">
        <f t="shared" si="20"/>
        <v>1</v>
      </c>
      <c r="U90" s="60"/>
      <c r="W90" s="208" t="s">
        <v>1347</v>
      </c>
      <c r="X90" s="208">
        <v>50</v>
      </c>
    </row>
    <row r="91" spans="1:29" s="208" customFormat="1" ht="15" customHeight="1">
      <c r="A91" s="3815"/>
      <c r="B91" s="2417" t="s">
        <v>1057</v>
      </c>
      <c r="C91" s="1999" t="s">
        <v>885</v>
      </c>
      <c r="D91" s="3434">
        <v>1</v>
      </c>
      <c r="E91" s="3435"/>
      <c r="F91" s="3436"/>
      <c r="G91" s="3437"/>
      <c r="H91" s="3437">
        <v>1</v>
      </c>
      <c r="I91" s="3437"/>
      <c r="J91" s="3434"/>
      <c r="K91" s="3435"/>
      <c r="L91" s="3434">
        <v>1</v>
      </c>
      <c r="M91" s="3435"/>
      <c r="N91" s="3437"/>
      <c r="O91" s="3437"/>
      <c r="P91" s="3434">
        <v>1</v>
      </c>
      <c r="Q91" s="3435"/>
      <c r="R91" s="2145">
        <f t="shared" si="19"/>
        <v>1</v>
      </c>
      <c r="S91" s="1182">
        <f t="shared" si="19"/>
        <v>0</v>
      </c>
      <c r="T91" s="1202" t="str">
        <f t="shared" si="20"/>
        <v>-</v>
      </c>
      <c r="U91" s="60"/>
      <c r="W91" s="208" t="s">
        <v>1057</v>
      </c>
    </row>
    <row r="92" spans="1:29" s="208" customFormat="1" ht="26">
      <c r="A92" s="3815"/>
      <c r="B92" s="2417" t="s">
        <v>1058</v>
      </c>
      <c r="C92" s="1999" t="s">
        <v>885</v>
      </c>
      <c r="D92" s="3434">
        <v>1</v>
      </c>
      <c r="E92" s="3435"/>
      <c r="F92" s="3436"/>
      <c r="G92" s="3437"/>
      <c r="H92" s="3437">
        <v>1</v>
      </c>
      <c r="I92" s="3437"/>
      <c r="J92" s="3434"/>
      <c r="K92" s="3435"/>
      <c r="L92" s="3434">
        <v>1</v>
      </c>
      <c r="M92" s="3435"/>
      <c r="N92" s="3437"/>
      <c r="O92" s="3437"/>
      <c r="P92" s="3434">
        <v>1</v>
      </c>
      <c r="Q92" s="3435"/>
      <c r="R92" s="2145">
        <f t="shared" si="19"/>
        <v>1</v>
      </c>
      <c r="S92" s="1182">
        <f t="shared" si="19"/>
        <v>0</v>
      </c>
      <c r="T92" s="1202" t="str">
        <f t="shared" si="20"/>
        <v>-</v>
      </c>
      <c r="U92" s="60"/>
      <c r="W92" s="208" t="s">
        <v>1059</v>
      </c>
    </row>
    <row r="93" spans="1:29" s="208" customFormat="1" ht="15" customHeight="1">
      <c r="A93" s="3815"/>
      <c r="B93" s="2417" t="s">
        <v>1059</v>
      </c>
      <c r="C93" s="1999" t="s">
        <v>592</v>
      </c>
      <c r="D93" s="3434">
        <v>1</v>
      </c>
      <c r="E93" s="3435"/>
      <c r="F93" s="3436"/>
      <c r="G93" s="3437"/>
      <c r="H93" s="3437">
        <v>1</v>
      </c>
      <c r="I93" s="3437"/>
      <c r="J93" s="3434"/>
      <c r="K93" s="3435"/>
      <c r="L93" s="3434">
        <v>1</v>
      </c>
      <c r="M93" s="3435"/>
      <c r="N93" s="3437"/>
      <c r="O93" s="3437"/>
      <c r="P93" s="3434">
        <v>1</v>
      </c>
      <c r="Q93" s="3435"/>
      <c r="R93" s="2145">
        <f t="shared" si="19"/>
        <v>1</v>
      </c>
      <c r="S93" s="1182">
        <f t="shared" si="19"/>
        <v>0</v>
      </c>
      <c r="T93" s="1202" t="str">
        <f t="shared" si="20"/>
        <v>-</v>
      </c>
      <c r="U93" s="60"/>
      <c r="W93" s="208" t="s">
        <v>1060</v>
      </c>
    </row>
    <row r="94" spans="1:29" s="208" customFormat="1" ht="15" customHeight="1">
      <c r="A94" s="3815"/>
      <c r="B94" s="2417" t="s">
        <v>1060</v>
      </c>
      <c r="C94" s="1999" t="s">
        <v>883</v>
      </c>
      <c r="D94" s="3434">
        <v>1</v>
      </c>
      <c r="E94" s="3435"/>
      <c r="F94" s="3436"/>
      <c r="G94" s="3437"/>
      <c r="H94" s="3437">
        <v>1</v>
      </c>
      <c r="I94" s="3437"/>
      <c r="J94" s="3434"/>
      <c r="K94" s="3435"/>
      <c r="L94" s="3434">
        <v>1</v>
      </c>
      <c r="M94" s="3435"/>
      <c r="N94" s="3437"/>
      <c r="O94" s="3437"/>
      <c r="P94" s="3434">
        <v>1</v>
      </c>
      <c r="Q94" s="3435"/>
      <c r="R94" s="2145">
        <f t="shared" si="19"/>
        <v>1</v>
      </c>
      <c r="S94" s="1182">
        <f t="shared" si="19"/>
        <v>0</v>
      </c>
      <c r="T94" s="1202" t="str">
        <f t="shared" si="20"/>
        <v>-</v>
      </c>
      <c r="U94" s="60"/>
      <c r="W94" s="208" t="s">
        <v>1061</v>
      </c>
    </row>
    <row r="95" spans="1:29" s="208" customFormat="1" ht="15" customHeight="1">
      <c r="A95" s="3815"/>
      <c r="B95" s="2417" t="s">
        <v>1061</v>
      </c>
      <c r="C95" s="1999" t="s">
        <v>889</v>
      </c>
      <c r="D95" s="3434">
        <v>1</v>
      </c>
      <c r="E95" s="3435"/>
      <c r="F95" s="3436"/>
      <c r="G95" s="3437"/>
      <c r="H95" s="3437">
        <v>1</v>
      </c>
      <c r="I95" s="3437"/>
      <c r="J95" s="3434"/>
      <c r="K95" s="3435"/>
      <c r="L95" s="3434">
        <v>1</v>
      </c>
      <c r="M95" s="3435"/>
      <c r="N95" s="3437"/>
      <c r="O95" s="3437"/>
      <c r="P95" s="3434">
        <v>1</v>
      </c>
      <c r="Q95" s="3435"/>
      <c r="R95" s="2145">
        <f t="shared" si="19"/>
        <v>1</v>
      </c>
      <c r="S95" s="1182">
        <f t="shared" si="19"/>
        <v>0</v>
      </c>
      <c r="T95" s="1202" t="str">
        <f t="shared" si="20"/>
        <v>-</v>
      </c>
      <c r="U95" s="60"/>
      <c r="W95" s="208" t="s">
        <v>1062</v>
      </c>
    </row>
    <row r="96" spans="1:29" s="208" customFormat="1" ht="15" customHeight="1">
      <c r="A96" s="3815"/>
      <c r="B96" s="2417" t="s">
        <v>1062</v>
      </c>
      <c r="C96" s="1999" t="s">
        <v>592</v>
      </c>
      <c r="D96" s="3434">
        <v>1</v>
      </c>
      <c r="E96" s="3435"/>
      <c r="F96" s="3436"/>
      <c r="G96" s="3437"/>
      <c r="H96" s="3437">
        <v>1</v>
      </c>
      <c r="I96" s="3437"/>
      <c r="J96" s="3434"/>
      <c r="K96" s="3435"/>
      <c r="L96" s="3434">
        <v>1</v>
      </c>
      <c r="M96" s="3435"/>
      <c r="N96" s="3437"/>
      <c r="O96" s="3437"/>
      <c r="P96" s="3434">
        <v>1</v>
      </c>
      <c r="Q96" s="3435"/>
      <c r="R96" s="2145">
        <f t="shared" si="19"/>
        <v>1</v>
      </c>
      <c r="S96" s="1182">
        <f t="shared" si="19"/>
        <v>0</v>
      </c>
      <c r="T96" s="1202" t="str">
        <f t="shared" si="20"/>
        <v>-</v>
      </c>
      <c r="U96" s="60"/>
      <c r="W96" s="208" t="s">
        <v>1063</v>
      </c>
    </row>
    <row r="97" spans="1:24" s="208" customFormat="1" ht="15" customHeight="1">
      <c r="A97" s="3815"/>
      <c r="B97" s="2417" t="s">
        <v>1063</v>
      </c>
      <c r="C97" s="1999" t="s">
        <v>889</v>
      </c>
      <c r="D97" s="3434">
        <v>1</v>
      </c>
      <c r="E97" s="3435"/>
      <c r="F97" s="3436"/>
      <c r="G97" s="3437"/>
      <c r="H97" s="3437">
        <v>1</v>
      </c>
      <c r="I97" s="3437"/>
      <c r="J97" s="3434"/>
      <c r="K97" s="3435"/>
      <c r="L97" s="3434">
        <v>1</v>
      </c>
      <c r="M97" s="3435"/>
      <c r="N97" s="3437"/>
      <c r="O97" s="3437"/>
      <c r="P97" s="3434">
        <v>1</v>
      </c>
      <c r="Q97" s="3435"/>
      <c r="R97" s="2145">
        <f t="shared" si="19"/>
        <v>1</v>
      </c>
      <c r="S97" s="1182">
        <f t="shared" si="19"/>
        <v>0</v>
      </c>
      <c r="T97" s="1202" t="str">
        <f t="shared" si="20"/>
        <v>-</v>
      </c>
      <c r="U97" s="60"/>
      <c r="W97" s="208" t="s">
        <v>1064</v>
      </c>
    </row>
    <row r="98" spans="1:24" s="208" customFormat="1" ht="15" customHeight="1">
      <c r="A98" s="3815"/>
      <c r="B98" s="2417" t="s">
        <v>1064</v>
      </c>
      <c r="C98" s="1999" t="s">
        <v>592</v>
      </c>
      <c r="D98" s="3434">
        <v>1</v>
      </c>
      <c r="E98" s="3435"/>
      <c r="F98" s="3436"/>
      <c r="G98" s="3437"/>
      <c r="H98" s="3437">
        <v>1</v>
      </c>
      <c r="I98" s="3437"/>
      <c r="J98" s="3434"/>
      <c r="K98" s="3435"/>
      <c r="L98" s="3434">
        <v>1</v>
      </c>
      <c r="M98" s="3435"/>
      <c r="N98" s="3437"/>
      <c r="O98" s="3437"/>
      <c r="P98" s="3434">
        <v>1</v>
      </c>
      <c r="Q98" s="3435"/>
      <c r="R98" s="2145">
        <f t="shared" si="19"/>
        <v>1</v>
      </c>
      <c r="S98" s="1182">
        <f t="shared" si="19"/>
        <v>0</v>
      </c>
      <c r="T98" s="1202" t="str">
        <f t="shared" si="20"/>
        <v>-</v>
      </c>
      <c r="U98" s="60"/>
      <c r="W98" s="208" t="s">
        <v>1479</v>
      </c>
    </row>
    <row r="99" spans="1:24" s="208" customFormat="1" ht="15" customHeight="1">
      <c r="A99" s="3815"/>
      <c r="B99" s="4319" t="s">
        <v>1519</v>
      </c>
      <c r="C99" s="1999"/>
      <c r="D99" s="3434">
        <v>1</v>
      </c>
      <c r="E99" s="3435"/>
      <c r="F99" s="3436"/>
      <c r="G99" s="3437"/>
      <c r="H99" s="3437">
        <v>1</v>
      </c>
      <c r="I99" s="3437"/>
      <c r="J99" s="3434"/>
      <c r="K99" s="3435"/>
      <c r="L99" s="3434">
        <v>1</v>
      </c>
      <c r="M99" s="3435"/>
      <c r="N99" s="3437"/>
      <c r="O99" s="3437"/>
      <c r="P99" s="3434">
        <v>1</v>
      </c>
      <c r="Q99" s="3435"/>
      <c r="R99" s="4256">
        <f t="shared" si="19"/>
        <v>1</v>
      </c>
      <c r="S99" s="3913">
        <f t="shared" si="19"/>
        <v>0</v>
      </c>
      <c r="T99" s="4257" t="str">
        <f t="shared" si="20"/>
        <v>-</v>
      </c>
      <c r="U99" s="60"/>
      <c r="W99" s="208" t="s">
        <v>1065</v>
      </c>
    </row>
    <row r="100" spans="1:24" s="208" customFormat="1" ht="26">
      <c r="A100" s="3815"/>
      <c r="B100" s="2417" t="s">
        <v>1065</v>
      </c>
      <c r="C100" s="1999" t="s">
        <v>883</v>
      </c>
      <c r="D100" s="3434">
        <v>1</v>
      </c>
      <c r="E100" s="3435"/>
      <c r="F100" s="3436"/>
      <c r="G100" s="3437"/>
      <c r="H100" s="3437">
        <v>1</v>
      </c>
      <c r="I100" s="3437"/>
      <c r="J100" s="3434"/>
      <c r="K100" s="3435"/>
      <c r="L100" s="3434">
        <v>1</v>
      </c>
      <c r="M100" s="3435"/>
      <c r="N100" s="3437"/>
      <c r="O100" s="3437"/>
      <c r="P100" s="3434">
        <v>1</v>
      </c>
      <c r="Q100" s="3435"/>
      <c r="R100" s="2145">
        <f t="shared" si="19"/>
        <v>1</v>
      </c>
      <c r="S100" s="1182">
        <f t="shared" si="19"/>
        <v>0</v>
      </c>
      <c r="T100" s="1202" t="str">
        <f t="shared" si="20"/>
        <v>-</v>
      </c>
      <c r="U100" s="60"/>
      <c r="W100" s="208" t="s">
        <v>1066</v>
      </c>
    </row>
    <row r="101" spans="1:24" s="208" customFormat="1" ht="15" customHeight="1">
      <c r="A101" s="3815"/>
      <c r="B101" s="2417" t="s">
        <v>1066</v>
      </c>
      <c r="C101" s="1999" t="s">
        <v>883</v>
      </c>
      <c r="D101" s="3434">
        <v>1</v>
      </c>
      <c r="E101" s="3435"/>
      <c r="F101" s="3436"/>
      <c r="G101" s="3437"/>
      <c r="H101" s="3437">
        <v>1</v>
      </c>
      <c r="I101" s="3437"/>
      <c r="J101" s="3434"/>
      <c r="K101" s="3435"/>
      <c r="L101" s="3434">
        <v>1</v>
      </c>
      <c r="M101" s="3435"/>
      <c r="N101" s="3437"/>
      <c r="O101" s="3437"/>
      <c r="P101" s="3434">
        <v>1</v>
      </c>
      <c r="Q101" s="3435"/>
      <c r="R101" s="2145">
        <f t="shared" si="19"/>
        <v>1</v>
      </c>
      <c r="S101" s="1182">
        <f t="shared" si="19"/>
        <v>0</v>
      </c>
      <c r="T101" s="1202" t="str">
        <f t="shared" si="20"/>
        <v>-</v>
      </c>
      <c r="U101" s="60"/>
      <c r="W101" s="208" t="s">
        <v>1067</v>
      </c>
    </row>
    <row r="102" spans="1:24" s="208" customFormat="1" ht="15" customHeight="1">
      <c r="A102" s="3815"/>
      <c r="B102" s="2417" t="s">
        <v>1067</v>
      </c>
      <c r="C102" s="1999" t="s">
        <v>490</v>
      </c>
      <c r="D102" s="3434">
        <v>1</v>
      </c>
      <c r="E102" s="3435"/>
      <c r="F102" s="3436"/>
      <c r="G102" s="3437"/>
      <c r="H102" s="3437">
        <v>1</v>
      </c>
      <c r="I102" s="3437"/>
      <c r="J102" s="3434"/>
      <c r="K102" s="3435"/>
      <c r="L102" s="3434">
        <v>1</v>
      </c>
      <c r="M102" s="3435"/>
      <c r="N102" s="3437"/>
      <c r="O102" s="3437"/>
      <c r="P102" s="3434">
        <v>1</v>
      </c>
      <c r="Q102" s="3435"/>
      <c r="R102" s="2145">
        <f t="shared" si="19"/>
        <v>1</v>
      </c>
      <c r="S102" s="1182">
        <f t="shared" si="19"/>
        <v>0</v>
      </c>
      <c r="T102" s="1202" t="str">
        <f t="shared" si="20"/>
        <v>-</v>
      </c>
      <c r="U102" s="60"/>
      <c r="W102" s="208" t="s">
        <v>1016</v>
      </c>
    </row>
    <row r="103" spans="1:24" s="208" customFormat="1" ht="15" customHeight="1">
      <c r="A103" s="3815"/>
      <c r="B103" s="2417" t="s">
        <v>1016</v>
      </c>
      <c r="C103" s="1999"/>
      <c r="D103" s="3434">
        <v>1</v>
      </c>
      <c r="E103" s="3435"/>
      <c r="F103" s="3436"/>
      <c r="G103" s="3437"/>
      <c r="H103" s="3437">
        <v>1</v>
      </c>
      <c r="I103" s="3437"/>
      <c r="J103" s="3434"/>
      <c r="K103" s="3435"/>
      <c r="L103" s="3434">
        <v>1</v>
      </c>
      <c r="M103" s="3435"/>
      <c r="N103" s="3437"/>
      <c r="O103" s="3437"/>
      <c r="P103" s="3434">
        <v>1</v>
      </c>
      <c r="Q103" s="3435"/>
      <c r="R103" s="2145">
        <f t="shared" ref="R103" si="36">IF($T103=1,"-",D103)</f>
        <v>1</v>
      </c>
      <c r="S103" s="1182">
        <f t="shared" ref="S103" si="37">IF($T103=1,"-",E103)</f>
        <v>0</v>
      </c>
      <c r="T103" s="1202" t="str">
        <f t="shared" ref="T103" si="38">IF(D103+E103=2,1,"-")</f>
        <v>-</v>
      </c>
      <c r="U103" s="60"/>
      <c r="W103" s="208" t="s">
        <v>1348</v>
      </c>
    </row>
    <row r="104" spans="1:24" s="208" customFormat="1" ht="26">
      <c r="A104" s="3815"/>
      <c r="B104" s="3920" t="s">
        <v>1068</v>
      </c>
      <c r="C104" s="3921" t="s">
        <v>490</v>
      </c>
      <c r="D104" s="3922">
        <v>1</v>
      </c>
      <c r="E104" s="3923">
        <v>1</v>
      </c>
      <c r="F104" s="3924">
        <v>1</v>
      </c>
      <c r="G104" s="3925">
        <v>1</v>
      </c>
      <c r="H104" s="3925"/>
      <c r="I104" s="3925"/>
      <c r="J104" s="3922"/>
      <c r="K104" s="3923"/>
      <c r="L104" s="3922">
        <v>1</v>
      </c>
      <c r="M104" s="3923">
        <v>1</v>
      </c>
      <c r="N104" s="3925"/>
      <c r="O104" s="3925"/>
      <c r="P104" s="3922">
        <v>1</v>
      </c>
      <c r="Q104" s="3923">
        <v>1</v>
      </c>
      <c r="R104" s="3494" t="str">
        <f t="shared" si="19"/>
        <v>-</v>
      </c>
      <c r="S104" s="3926" t="str">
        <f t="shared" si="19"/>
        <v>-</v>
      </c>
      <c r="T104" s="3927">
        <f t="shared" si="20"/>
        <v>1</v>
      </c>
      <c r="U104" s="60"/>
      <c r="W104" s="208" t="s">
        <v>1068</v>
      </c>
      <c r="X104" s="208">
        <v>115</v>
      </c>
    </row>
    <row r="105" spans="1:24" s="208" customFormat="1" ht="15" customHeight="1">
      <c r="A105" s="3815"/>
      <c r="B105" s="2417" t="s">
        <v>1069</v>
      </c>
      <c r="C105" s="1999" t="s">
        <v>885</v>
      </c>
      <c r="D105" s="3434">
        <v>1</v>
      </c>
      <c r="E105" s="3435"/>
      <c r="F105" s="3436"/>
      <c r="G105" s="3437"/>
      <c r="H105" s="3437">
        <v>1</v>
      </c>
      <c r="I105" s="3437"/>
      <c r="J105" s="3434"/>
      <c r="K105" s="3435"/>
      <c r="L105" s="3434">
        <v>1</v>
      </c>
      <c r="M105" s="3435"/>
      <c r="N105" s="3437"/>
      <c r="O105" s="3437"/>
      <c r="P105" s="3434">
        <v>1</v>
      </c>
      <c r="Q105" s="3435"/>
      <c r="R105" s="2145">
        <f t="shared" si="19"/>
        <v>1</v>
      </c>
      <c r="S105" s="1182">
        <f t="shared" si="19"/>
        <v>0</v>
      </c>
      <c r="T105" s="1202" t="str">
        <f t="shared" si="20"/>
        <v>-</v>
      </c>
      <c r="U105" s="60"/>
      <c r="W105" s="208" t="s">
        <v>1069</v>
      </c>
    </row>
    <row r="106" spans="1:24" s="208" customFormat="1" ht="15" customHeight="1">
      <c r="A106" s="3815"/>
      <c r="B106" s="2417" t="s">
        <v>1070</v>
      </c>
      <c r="C106" s="1999" t="s">
        <v>581</v>
      </c>
      <c r="D106" s="3434">
        <v>1</v>
      </c>
      <c r="E106" s="3435"/>
      <c r="F106" s="3436"/>
      <c r="G106" s="3437"/>
      <c r="H106" s="3437">
        <v>1</v>
      </c>
      <c r="I106" s="3437"/>
      <c r="J106" s="3434"/>
      <c r="K106" s="3435"/>
      <c r="L106" s="3434">
        <v>1</v>
      </c>
      <c r="M106" s="3435"/>
      <c r="N106" s="3437"/>
      <c r="O106" s="3437"/>
      <c r="P106" s="3434">
        <v>1</v>
      </c>
      <c r="Q106" s="3435"/>
      <c r="R106" s="2145">
        <f t="shared" si="19"/>
        <v>1</v>
      </c>
      <c r="S106" s="1182">
        <f t="shared" si="19"/>
        <v>0</v>
      </c>
      <c r="T106" s="1202" t="str">
        <f t="shared" si="20"/>
        <v>-</v>
      </c>
      <c r="U106" s="60"/>
      <c r="W106" s="208" t="s">
        <v>1070</v>
      </c>
    </row>
    <row r="107" spans="1:24" s="208" customFormat="1" ht="15" customHeight="1">
      <c r="A107" s="3815"/>
      <c r="B107" s="2417" t="s">
        <v>1071</v>
      </c>
      <c r="C107" s="1999" t="s">
        <v>592</v>
      </c>
      <c r="D107" s="3434">
        <v>1</v>
      </c>
      <c r="E107" s="3435"/>
      <c r="F107" s="3436"/>
      <c r="G107" s="3437"/>
      <c r="H107" s="3437">
        <v>1</v>
      </c>
      <c r="I107" s="3437"/>
      <c r="J107" s="3434"/>
      <c r="K107" s="3435"/>
      <c r="L107" s="3434">
        <v>1</v>
      </c>
      <c r="M107" s="3435"/>
      <c r="N107" s="3437"/>
      <c r="O107" s="3437"/>
      <c r="P107" s="3434">
        <v>1</v>
      </c>
      <c r="Q107" s="3435"/>
      <c r="R107" s="2145">
        <f t="shared" si="19"/>
        <v>1</v>
      </c>
      <c r="S107" s="1182">
        <f t="shared" si="19"/>
        <v>0</v>
      </c>
      <c r="T107" s="1202" t="str">
        <f t="shared" si="20"/>
        <v>-</v>
      </c>
      <c r="U107" s="60"/>
      <c r="W107" s="208" t="s">
        <v>1071</v>
      </c>
    </row>
    <row r="108" spans="1:24" s="208" customFormat="1" ht="15" customHeight="1">
      <c r="A108" s="3815"/>
      <c r="B108" s="4258" t="s">
        <v>1520</v>
      </c>
      <c r="C108" s="1999"/>
      <c r="D108" s="3434"/>
      <c r="E108" s="3435">
        <v>1</v>
      </c>
      <c r="F108" s="3436"/>
      <c r="G108" s="3437"/>
      <c r="H108" s="3437"/>
      <c r="I108" s="3437">
        <v>1</v>
      </c>
      <c r="J108" s="3434"/>
      <c r="K108" s="3435"/>
      <c r="L108" s="3434"/>
      <c r="M108" s="3435">
        <v>1</v>
      </c>
      <c r="N108" s="3437"/>
      <c r="O108" s="3437"/>
      <c r="P108" s="3434"/>
      <c r="Q108" s="3435">
        <v>1</v>
      </c>
      <c r="R108" s="2145">
        <f t="shared" ref="R108" si="39">IF($T108=1,"-",D108)</f>
        <v>0</v>
      </c>
      <c r="S108" s="1182">
        <f t="shared" ref="S108" si="40">IF($T108=1,"-",E108)</f>
        <v>1</v>
      </c>
      <c r="T108" s="1202" t="str">
        <f t="shared" ref="T108" si="41">IF(D108+E108=2,1,"-")</f>
        <v>-</v>
      </c>
      <c r="U108" s="60"/>
      <c r="W108" s="208" t="s">
        <v>1342</v>
      </c>
      <c r="X108" s="208">
        <v>145</v>
      </c>
    </row>
    <row r="109" spans="1:24" s="208" customFormat="1" ht="15" customHeight="1">
      <c r="A109" s="3815"/>
      <c r="B109" s="2417" t="s">
        <v>1072</v>
      </c>
      <c r="C109" s="1999" t="s">
        <v>884</v>
      </c>
      <c r="D109" s="3434">
        <v>1</v>
      </c>
      <c r="E109" s="3435"/>
      <c r="F109" s="3436"/>
      <c r="G109" s="3437"/>
      <c r="H109" s="3437">
        <v>1</v>
      </c>
      <c r="I109" s="3437"/>
      <c r="J109" s="3434"/>
      <c r="K109" s="3435"/>
      <c r="L109" s="3434">
        <v>1</v>
      </c>
      <c r="M109" s="3435"/>
      <c r="N109" s="3437"/>
      <c r="O109" s="3437"/>
      <c r="P109" s="3434">
        <v>1</v>
      </c>
      <c r="Q109" s="3435"/>
      <c r="R109" s="2145">
        <f t="shared" si="19"/>
        <v>1</v>
      </c>
      <c r="S109" s="1182">
        <f t="shared" si="19"/>
        <v>0</v>
      </c>
      <c r="T109" s="1202" t="str">
        <f t="shared" si="20"/>
        <v>-</v>
      </c>
      <c r="U109" s="60"/>
      <c r="W109" s="208" t="s">
        <v>1072</v>
      </c>
    </row>
    <row r="110" spans="1:24" s="208" customFormat="1" ht="26">
      <c r="A110" s="3815"/>
      <c r="B110" s="2417" t="s">
        <v>1073</v>
      </c>
      <c r="C110" s="1999" t="s">
        <v>884</v>
      </c>
      <c r="D110" s="3434">
        <v>1</v>
      </c>
      <c r="E110" s="3435"/>
      <c r="F110" s="3436"/>
      <c r="G110" s="3437"/>
      <c r="H110" s="3437">
        <v>1</v>
      </c>
      <c r="I110" s="3437"/>
      <c r="J110" s="3434"/>
      <c r="K110" s="3435"/>
      <c r="L110" s="3434">
        <v>1</v>
      </c>
      <c r="M110" s="3435"/>
      <c r="N110" s="3437"/>
      <c r="O110" s="3437"/>
      <c r="P110" s="3434">
        <v>1</v>
      </c>
      <c r="Q110" s="3435"/>
      <c r="R110" s="2145">
        <f t="shared" si="19"/>
        <v>1</v>
      </c>
      <c r="S110" s="1182">
        <f t="shared" si="19"/>
        <v>0</v>
      </c>
      <c r="T110" s="1202" t="str">
        <f t="shared" si="20"/>
        <v>-</v>
      </c>
      <c r="U110" s="60"/>
      <c r="W110" s="208" t="s">
        <v>1073</v>
      </c>
    </row>
    <row r="111" spans="1:24" s="208" customFormat="1" ht="15" customHeight="1">
      <c r="A111" s="3815"/>
      <c r="B111" s="2417" t="s">
        <v>1074</v>
      </c>
      <c r="C111" s="1999" t="s">
        <v>882</v>
      </c>
      <c r="D111" s="3434">
        <v>1</v>
      </c>
      <c r="E111" s="3435"/>
      <c r="F111" s="3436"/>
      <c r="G111" s="3437"/>
      <c r="H111" s="3437">
        <v>1</v>
      </c>
      <c r="I111" s="3437"/>
      <c r="J111" s="3434"/>
      <c r="K111" s="3435"/>
      <c r="L111" s="3434">
        <v>1</v>
      </c>
      <c r="M111" s="3435"/>
      <c r="N111" s="3437"/>
      <c r="O111" s="3437"/>
      <c r="P111" s="3434">
        <v>1</v>
      </c>
      <c r="Q111" s="3435"/>
      <c r="R111" s="2145">
        <f t="shared" ref="R111:S145" si="42">IF($T111=1,"-",D111)</f>
        <v>1</v>
      </c>
      <c r="S111" s="1182">
        <f t="shared" si="42"/>
        <v>0</v>
      </c>
      <c r="T111" s="1202" t="str">
        <f t="shared" ref="T111:T145" si="43">IF(D111+E111=2,1,"-")</f>
        <v>-</v>
      </c>
      <c r="U111" s="60"/>
      <c r="W111" s="208" t="s">
        <v>1074</v>
      </c>
    </row>
    <row r="112" spans="1:24" s="208" customFormat="1" ht="26">
      <c r="A112" s="3815"/>
      <c r="B112" s="3355" t="s">
        <v>1075</v>
      </c>
      <c r="C112" s="1999" t="s">
        <v>882</v>
      </c>
      <c r="D112" s="3434">
        <v>1</v>
      </c>
      <c r="E112" s="3435">
        <v>1</v>
      </c>
      <c r="F112" s="3436">
        <v>1</v>
      </c>
      <c r="G112" s="3437">
        <v>1</v>
      </c>
      <c r="H112" s="3437"/>
      <c r="I112" s="3437"/>
      <c r="J112" s="3434"/>
      <c r="K112" s="3435"/>
      <c r="L112" s="3434">
        <v>1</v>
      </c>
      <c r="M112" s="3435">
        <v>1</v>
      </c>
      <c r="N112" s="3437"/>
      <c r="O112" s="3437"/>
      <c r="P112" s="3434">
        <v>1</v>
      </c>
      <c r="Q112" s="3435">
        <v>1</v>
      </c>
      <c r="R112" s="2145" t="str">
        <f t="shared" si="42"/>
        <v>-</v>
      </c>
      <c r="S112" s="1182" t="str">
        <f t="shared" si="42"/>
        <v>-</v>
      </c>
      <c r="T112" s="1202">
        <f t="shared" si="43"/>
        <v>1</v>
      </c>
      <c r="U112" s="60"/>
      <c r="W112" s="208" t="s">
        <v>1075</v>
      </c>
      <c r="X112" s="208">
        <v>250</v>
      </c>
    </row>
    <row r="113" spans="1:24" s="208" customFormat="1" ht="15" customHeight="1">
      <c r="A113" s="3815"/>
      <c r="B113" s="2417" t="s">
        <v>1076</v>
      </c>
      <c r="C113" s="1999" t="s">
        <v>890</v>
      </c>
      <c r="D113" s="3434">
        <v>1</v>
      </c>
      <c r="E113" s="3435"/>
      <c r="F113" s="3436"/>
      <c r="G113" s="3437"/>
      <c r="H113" s="3437">
        <v>1</v>
      </c>
      <c r="I113" s="3437"/>
      <c r="J113" s="3434"/>
      <c r="K113" s="3435"/>
      <c r="L113" s="3434">
        <v>1</v>
      </c>
      <c r="M113" s="3435"/>
      <c r="N113" s="3437"/>
      <c r="O113" s="3437"/>
      <c r="P113" s="3434">
        <v>1</v>
      </c>
      <c r="Q113" s="3435"/>
      <c r="R113" s="2145">
        <f t="shared" si="42"/>
        <v>1</v>
      </c>
      <c r="S113" s="1182">
        <f t="shared" si="42"/>
        <v>0</v>
      </c>
      <c r="T113" s="1202" t="str">
        <f t="shared" si="43"/>
        <v>-</v>
      </c>
      <c r="U113" s="60"/>
      <c r="W113" s="208" t="s">
        <v>1076</v>
      </c>
    </row>
    <row r="114" spans="1:24" s="208" customFormat="1" ht="15" customHeight="1">
      <c r="A114" s="3815"/>
      <c r="B114" s="2417" t="s">
        <v>1077</v>
      </c>
      <c r="C114" s="1999" t="s">
        <v>885</v>
      </c>
      <c r="D114" s="3434">
        <v>1</v>
      </c>
      <c r="E114" s="3435">
        <v>1</v>
      </c>
      <c r="F114" s="3436"/>
      <c r="G114" s="3437"/>
      <c r="H114" s="3437">
        <v>1</v>
      </c>
      <c r="I114" s="3437">
        <v>1</v>
      </c>
      <c r="J114" s="3434"/>
      <c r="K114" s="3435"/>
      <c r="L114" s="3434">
        <v>1</v>
      </c>
      <c r="M114" s="3435">
        <v>1</v>
      </c>
      <c r="N114" s="3437"/>
      <c r="O114" s="3437"/>
      <c r="P114" s="3434">
        <v>1</v>
      </c>
      <c r="Q114" s="3435">
        <v>1</v>
      </c>
      <c r="R114" s="2145" t="str">
        <f t="shared" si="42"/>
        <v>-</v>
      </c>
      <c r="S114" s="1182" t="str">
        <f t="shared" si="42"/>
        <v>-</v>
      </c>
      <c r="T114" s="1202">
        <f t="shared" si="43"/>
        <v>1</v>
      </c>
      <c r="U114" s="60"/>
      <c r="W114" s="208" t="s">
        <v>1077</v>
      </c>
      <c r="X114" s="208">
        <v>48</v>
      </c>
    </row>
    <row r="115" spans="1:24" s="208" customFormat="1" ht="15" customHeight="1">
      <c r="A115" s="3815"/>
      <c r="B115" s="4193" t="s">
        <v>1521</v>
      </c>
      <c r="C115" s="4255"/>
      <c r="D115" s="3434">
        <v>1</v>
      </c>
      <c r="E115" s="3435"/>
      <c r="F115" s="3436"/>
      <c r="G115" s="3437"/>
      <c r="H115" s="3437">
        <v>1</v>
      </c>
      <c r="I115" s="3437"/>
      <c r="J115" s="3434"/>
      <c r="K115" s="3435"/>
      <c r="L115" s="3434">
        <v>1</v>
      </c>
      <c r="M115" s="3435"/>
      <c r="N115" s="3437"/>
      <c r="O115" s="3437"/>
      <c r="P115" s="3434">
        <v>1</v>
      </c>
      <c r="Q115" s="3435"/>
      <c r="R115" s="2145">
        <f t="shared" ref="R115" si="44">IF($T115=1,"-",D115)</f>
        <v>1</v>
      </c>
      <c r="S115" s="1182">
        <f t="shared" ref="S115" si="45">IF($T115=1,"-",E115)</f>
        <v>0</v>
      </c>
      <c r="T115" s="1202" t="str">
        <f t="shared" ref="T115" si="46">IF(D115+E115=2,1,"-")</f>
        <v>-</v>
      </c>
      <c r="U115" s="60"/>
      <c r="W115" s="208" t="s">
        <v>1414</v>
      </c>
    </row>
    <row r="116" spans="1:24" s="208" customFormat="1" ht="26">
      <c r="A116" s="3815"/>
      <c r="B116" s="2417" t="s">
        <v>1473</v>
      </c>
      <c r="C116" s="1999" t="s">
        <v>885</v>
      </c>
      <c r="D116" s="3434">
        <v>1</v>
      </c>
      <c r="E116" s="3435">
        <v>1</v>
      </c>
      <c r="F116" s="3436"/>
      <c r="G116" s="3437"/>
      <c r="H116" s="3437">
        <v>1</v>
      </c>
      <c r="I116" s="3437">
        <v>1</v>
      </c>
      <c r="J116" s="3434"/>
      <c r="K116" s="3435"/>
      <c r="L116" s="3434">
        <v>1</v>
      </c>
      <c r="M116" s="3435">
        <v>1</v>
      </c>
      <c r="N116" s="3437"/>
      <c r="O116" s="3437"/>
      <c r="P116" s="3434">
        <v>1</v>
      </c>
      <c r="Q116" s="3435">
        <v>1</v>
      </c>
      <c r="R116" s="2145" t="str">
        <f t="shared" si="42"/>
        <v>-</v>
      </c>
      <c r="S116" s="1182" t="str">
        <f t="shared" si="42"/>
        <v>-</v>
      </c>
      <c r="T116" s="1202">
        <f t="shared" si="43"/>
        <v>1</v>
      </c>
      <c r="U116" s="60"/>
      <c r="W116" s="208" t="s">
        <v>1349</v>
      </c>
      <c r="X116" s="208">
        <v>76</v>
      </c>
    </row>
    <row r="117" spans="1:24" s="208" customFormat="1" ht="26">
      <c r="A117" s="3815"/>
      <c r="B117" s="2417" t="s">
        <v>1079</v>
      </c>
      <c r="C117" s="1999" t="s">
        <v>882</v>
      </c>
      <c r="D117" s="3434">
        <v>1</v>
      </c>
      <c r="E117" s="3435"/>
      <c r="F117" s="3436"/>
      <c r="G117" s="3437"/>
      <c r="H117" s="3437">
        <v>1</v>
      </c>
      <c r="I117" s="3437"/>
      <c r="J117" s="3434"/>
      <c r="K117" s="3435"/>
      <c r="L117" s="3434">
        <v>1</v>
      </c>
      <c r="M117" s="3435"/>
      <c r="N117" s="3437"/>
      <c r="O117" s="3437"/>
      <c r="P117" s="3434">
        <v>1</v>
      </c>
      <c r="Q117" s="3435"/>
      <c r="R117" s="2145">
        <f t="shared" si="42"/>
        <v>1</v>
      </c>
      <c r="S117" s="1182">
        <f t="shared" si="42"/>
        <v>0</v>
      </c>
      <c r="T117" s="1202" t="str">
        <f t="shared" si="43"/>
        <v>-</v>
      </c>
      <c r="U117" s="60"/>
      <c r="W117" s="208" t="s">
        <v>1079</v>
      </c>
    </row>
    <row r="118" spans="1:24" s="208" customFormat="1" ht="15" customHeight="1">
      <c r="A118" s="3815"/>
      <c r="B118" s="2417" t="s">
        <v>1080</v>
      </c>
      <c r="C118" s="1999" t="s">
        <v>883</v>
      </c>
      <c r="D118" s="3434">
        <v>1</v>
      </c>
      <c r="E118" s="3435"/>
      <c r="F118" s="3436"/>
      <c r="G118" s="3437"/>
      <c r="H118" s="3437">
        <v>1</v>
      </c>
      <c r="I118" s="3437"/>
      <c r="J118" s="3434"/>
      <c r="K118" s="3435"/>
      <c r="L118" s="3434">
        <v>1</v>
      </c>
      <c r="M118" s="3435"/>
      <c r="N118" s="3437"/>
      <c r="O118" s="3437"/>
      <c r="P118" s="3434">
        <v>1</v>
      </c>
      <c r="Q118" s="3435"/>
      <c r="R118" s="2145">
        <f t="shared" si="42"/>
        <v>1</v>
      </c>
      <c r="S118" s="1182">
        <f t="shared" si="42"/>
        <v>0</v>
      </c>
      <c r="T118" s="1202" t="str">
        <f t="shared" si="43"/>
        <v>-</v>
      </c>
      <c r="U118" s="60"/>
      <c r="W118" s="208" t="s">
        <v>1080</v>
      </c>
    </row>
    <row r="119" spans="1:24" s="208" customFormat="1" ht="15" customHeight="1">
      <c r="A119" s="3815"/>
      <c r="B119" s="2417" t="s">
        <v>1017</v>
      </c>
      <c r="C119" s="1999" t="s">
        <v>883</v>
      </c>
      <c r="D119" s="3434">
        <v>1</v>
      </c>
      <c r="E119" s="3435"/>
      <c r="F119" s="3436"/>
      <c r="G119" s="3437"/>
      <c r="H119" s="3437">
        <v>1</v>
      </c>
      <c r="I119" s="3437"/>
      <c r="J119" s="3434"/>
      <c r="K119" s="3435"/>
      <c r="L119" s="3434">
        <v>1</v>
      </c>
      <c r="M119" s="3435"/>
      <c r="N119" s="3437"/>
      <c r="O119" s="3437"/>
      <c r="P119" s="3434">
        <v>1</v>
      </c>
      <c r="Q119" s="3435"/>
      <c r="R119" s="2145">
        <f t="shared" si="42"/>
        <v>1</v>
      </c>
      <c r="S119" s="1182">
        <f t="shared" si="42"/>
        <v>0</v>
      </c>
      <c r="T119" s="1202" t="str">
        <f t="shared" si="43"/>
        <v>-</v>
      </c>
      <c r="U119" s="60"/>
      <c r="W119" s="208" t="s">
        <v>1017</v>
      </c>
    </row>
    <row r="120" spans="1:24" s="208" customFormat="1" ht="15" customHeight="1">
      <c r="A120" s="3815"/>
      <c r="B120" s="2417" t="s">
        <v>1081</v>
      </c>
      <c r="C120" s="1999" t="s">
        <v>884</v>
      </c>
      <c r="D120" s="3434">
        <v>1</v>
      </c>
      <c r="E120" s="3435"/>
      <c r="F120" s="3436"/>
      <c r="G120" s="3437"/>
      <c r="H120" s="3437">
        <v>1</v>
      </c>
      <c r="I120" s="3437"/>
      <c r="J120" s="3434"/>
      <c r="K120" s="3435"/>
      <c r="L120" s="3434">
        <v>1</v>
      </c>
      <c r="M120" s="3435"/>
      <c r="N120" s="3437"/>
      <c r="O120" s="3437"/>
      <c r="P120" s="3434">
        <v>1</v>
      </c>
      <c r="Q120" s="3435"/>
      <c r="R120" s="2145">
        <f t="shared" si="42"/>
        <v>1</v>
      </c>
      <c r="S120" s="1182">
        <f t="shared" si="42"/>
        <v>0</v>
      </c>
      <c r="T120" s="1202" t="str">
        <f t="shared" si="43"/>
        <v>-</v>
      </c>
      <c r="U120" s="60"/>
      <c r="W120" s="208" t="s">
        <v>1081</v>
      </c>
    </row>
    <row r="121" spans="1:24" s="208" customFormat="1" ht="26">
      <c r="A121" s="3815"/>
      <c r="B121" s="2417" t="s">
        <v>1082</v>
      </c>
      <c r="C121" s="1999" t="s">
        <v>883</v>
      </c>
      <c r="D121" s="3434">
        <v>1</v>
      </c>
      <c r="E121" s="3435"/>
      <c r="F121" s="3436"/>
      <c r="G121" s="3437"/>
      <c r="H121" s="3437">
        <v>1</v>
      </c>
      <c r="I121" s="3437"/>
      <c r="J121" s="3434"/>
      <c r="K121" s="3435"/>
      <c r="L121" s="3434">
        <v>1</v>
      </c>
      <c r="M121" s="3435"/>
      <c r="N121" s="3437"/>
      <c r="O121" s="3437"/>
      <c r="P121" s="3434">
        <v>1</v>
      </c>
      <c r="Q121" s="3435"/>
      <c r="R121" s="2145">
        <f t="shared" si="42"/>
        <v>1</v>
      </c>
      <c r="S121" s="1182">
        <f t="shared" si="42"/>
        <v>0</v>
      </c>
      <c r="T121" s="1202" t="str">
        <f t="shared" si="43"/>
        <v>-</v>
      </c>
      <c r="U121" s="60"/>
      <c r="W121" s="208" t="s">
        <v>1082</v>
      </c>
    </row>
    <row r="122" spans="1:24" s="208" customFormat="1" ht="13">
      <c r="A122" s="3815"/>
      <c r="B122" s="4193" t="s">
        <v>1522</v>
      </c>
      <c r="C122" s="4255"/>
      <c r="D122" s="3434">
        <v>1</v>
      </c>
      <c r="E122" s="3435"/>
      <c r="F122" s="3436"/>
      <c r="G122" s="3437"/>
      <c r="H122" s="3437">
        <v>1</v>
      </c>
      <c r="I122" s="3437"/>
      <c r="J122" s="3434"/>
      <c r="K122" s="3435"/>
      <c r="L122" s="3434">
        <v>1</v>
      </c>
      <c r="M122" s="3435"/>
      <c r="N122" s="3437"/>
      <c r="O122" s="3437"/>
      <c r="P122" s="3434">
        <v>1</v>
      </c>
      <c r="Q122" s="3435"/>
      <c r="R122" s="4256">
        <f t="shared" si="42"/>
        <v>1</v>
      </c>
      <c r="S122" s="3913">
        <f t="shared" si="42"/>
        <v>0</v>
      </c>
      <c r="T122" s="4257" t="str">
        <f t="shared" si="43"/>
        <v>-</v>
      </c>
      <c r="U122" s="60"/>
      <c r="W122" s="208" t="s">
        <v>1480</v>
      </c>
    </row>
    <row r="123" spans="1:24" s="208" customFormat="1" ht="26">
      <c r="A123" s="3815"/>
      <c r="B123" s="2417" t="s">
        <v>1083</v>
      </c>
      <c r="C123" s="1999" t="s">
        <v>882</v>
      </c>
      <c r="D123" s="3434">
        <v>1</v>
      </c>
      <c r="E123" s="3435"/>
      <c r="F123" s="3436"/>
      <c r="G123" s="3437"/>
      <c r="H123" s="3437">
        <v>1</v>
      </c>
      <c r="I123" s="3437"/>
      <c r="J123" s="3434"/>
      <c r="K123" s="3435"/>
      <c r="L123" s="3434">
        <v>1</v>
      </c>
      <c r="M123" s="3435"/>
      <c r="N123" s="3437"/>
      <c r="O123" s="3437"/>
      <c r="P123" s="3434">
        <v>1</v>
      </c>
      <c r="Q123" s="3435"/>
      <c r="R123" s="2145">
        <f t="shared" si="42"/>
        <v>1</v>
      </c>
      <c r="S123" s="1182">
        <f t="shared" si="42"/>
        <v>0</v>
      </c>
      <c r="T123" s="1202" t="str">
        <f t="shared" si="43"/>
        <v>-</v>
      </c>
      <c r="U123" s="60"/>
      <c r="W123" s="208" t="s">
        <v>1083</v>
      </c>
    </row>
    <row r="124" spans="1:24" s="208" customFormat="1" ht="15" customHeight="1">
      <c r="A124" s="3815"/>
      <c r="B124" s="2417" t="s">
        <v>1084</v>
      </c>
      <c r="C124" s="1999" t="s">
        <v>891</v>
      </c>
      <c r="D124" s="3434">
        <v>1</v>
      </c>
      <c r="E124" s="3435"/>
      <c r="F124" s="3436"/>
      <c r="G124" s="3437"/>
      <c r="H124" s="3437">
        <v>1</v>
      </c>
      <c r="I124" s="3437"/>
      <c r="J124" s="3434"/>
      <c r="K124" s="3435"/>
      <c r="L124" s="3434">
        <v>1</v>
      </c>
      <c r="M124" s="3435"/>
      <c r="N124" s="3437"/>
      <c r="O124" s="3437"/>
      <c r="P124" s="3434">
        <v>1</v>
      </c>
      <c r="Q124" s="3435"/>
      <c r="R124" s="2145">
        <f t="shared" ref="R124" si="47">IF($T124=1,"-",D124)</f>
        <v>1</v>
      </c>
      <c r="S124" s="1182">
        <f t="shared" ref="S124" si="48">IF($T124=1,"-",E124)</f>
        <v>0</v>
      </c>
      <c r="T124" s="1202" t="str">
        <f t="shared" ref="T124" si="49">IF(D124+E124=2,1,"-")</f>
        <v>-</v>
      </c>
      <c r="U124" s="60"/>
      <c r="W124" s="208" t="s">
        <v>1084</v>
      </c>
    </row>
    <row r="125" spans="1:24" s="208" customFormat="1" ht="26">
      <c r="A125" s="3815"/>
      <c r="B125" s="3355" t="s">
        <v>1085</v>
      </c>
      <c r="C125" s="1999" t="s">
        <v>885</v>
      </c>
      <c r="D125" s="3434">
        <v>1</v>
      </c>
      <c r="E125" s="3435">
        <v>1</v>
      </c>
      <c r="F125" s="3436">
        <v>1</v>
      </c>
      <c r="G125" s="3437">
        <v>1</v>
      </c>
      <c r="H125" s="3437"/>
      <c r="I125" s="3437"/>
      <c r="J125" s="3434"/>
      <c r="K125" s="3435"/>
      <c r="L125" s="3434">
        <v>1</v>
      </c>
      <c r="M125" s="3435">
        <v>1</v>
      </c>
      <c r="N125" s="3437"/>
      <c r="O125" s="3437"/>
      <c r="P125" s="3434">
        <v>1</v>
      </c>
      <c r="Q125" s="3435">
        <v>1</v>
      </c>
      <c r="R125" s="2145" t="str">
        <f t="shared" si="42"/>
        <v>-</v>
      </c>
      <c r="S125" s="1182" t="str">
        <f t="shared" si="42"/>
        <v>-</v>
      </c>
      <c r="T125" s="1202">
        <f t="shared" si="43"/>
        <v>1</v>
      </c>
      <c r="U125" s="60"/>
      <c r="W125" s="208" t="s">
        <v>1085</v>
      </c>
      <c r="X125" s="208">
        <v>52</v>
      </c>
    </row>
    <row r="126" spans="1:24" s="208" customFormat="1" ht="15" customHeight="1">
      <c r="A126" s="3815"/>
      <c r="B126" s="2417" t="s">
        <v>1086</v>
      </c>
      <c r="C126" s="1999" t="s">
        <v>882</v>
      </c>
      <c r="D126" s="3434">
        <v>1</v>
      </c>
      <c r="E126" s="3435"/>
      <c r="F126" s="3436"/>
      <c r="G126" s="3437"/>
      <c r="H126" s="3437">
        <v>1</v>
      </c>
      <c r="I126" s="3437"/>
      <c r="J126" s="3434"/>
      <c r="K126" s="3435"/>
      <c r="L126" s="3434">
        <v>1</v>
      </c>
      <c r="M126" s="3435"/>
      <c r="N126" s="3437"/>
      <c r="O126" s="3437"/>
      <c r="P126" s="3434">
        <v>1</v>
      </c>
      <c r="Q126" s="3435"/>
      <c r="R126" s="2145">
        <f t="shared" si="42"/>
        <v>1</v>
      </c>
      <c r="S126" s="1182">
        <f t="shared" si="42"/>
        <v>0</v>
      </c>
      <c r="T126" s="1202" t="str">
        <f t="shared" si="43"/>
        <v>-</v>
      </c>
      <c r="U126" s="60"/>
      <c r="W126" s="208" t="s">
        <v>1086</v>
      </c>
    </row>
    <row r="127" spans="1:24" s="208" customFormat="1" ht="15" customHeight="1">
      <c r="A127" s="3815"/>
      <c r="B127" s="2417" t="s">
        <v>1087</v>
      </c>
      <c r="C127" s="1999" t="s">
        <v>882</v>
      </c>
      <c r="D127" s="3434">
        <v>1</v>
      </c>
      <c r="E127" s="3435"/>
      <c r="F127" s="3436"/>
      <c r="G127" s="3437"/>
      <c r="H127" s="3437">
        <v>1</v>
      </c>
      <c r="I127" s="3437"/>
      <c r="J127" s="3434"/>
      <c r="K127" s="3435"/>
      <c r="L127" s="3434">
        <v>1</v>
      </c>
      <c r="M127" s="3435"/>
      <c r="N127" s="3437"/>
      <c r="O127" s="3437"/>
      <c r="P127" s="3434">
        <v>1</v>
      </c>
      <c r="Q127" s="3435"/>
      <c r="R127" s="2145">
        <f t="shared" si="42"/>
        <v>1</v>
      </c>
      <c r="S127" s="1182">
        <f t="shared" si="42"/>
        <v>0</v>
      </c>
      <c r="T127" s="1202" t="str">
        <f t="shared" si="43"/>
        <v>-</v>
      </c>
      <c r="U127" s="60"/>
      <c r="W127" s="208" t="s">
        <v>1087</v>
      </c>
    </row>
    <row r="128" spans="1:24" s="208" customFormat="1" ht="15" customHeight="1">
      <c r="A128" s="3815"/>
      <c r="B128" s="2417" t="s">
        <v>1088</v>
      </c>
      <c r="C128" s="1999" t="s">
        <v>883</v>
      </c>
      <c r="D128" s="3434">
        <v>1</v>
      </c>
      <c r="E128" s="3435">
        <v>1</v>
      </c>
      <c r="F128" s="3436"/>
      <c r="G128" s="3437"/>
      <c r="H128" s="3437">
        <v>1</v>
      </c>
      <c r="I128" s="3437">
        <v>1</v>
      </c>
      <c r="J128" s="3434"/>
      <c r="K128" s="3435"/>
      <c r="L128" s="3434">
        <v>1</v>
      </c>
      <c r="M128" s="3435">
        <v>1</v>
      </c>
      <c r="N128" s="3437"/>
      <c r="O128" s="3437"/>
      <c r="P128" s="3434">
        <v>1</v>
      </c>
      <c r="Q128" s="3435">
        <v>1</v>
      </c>
      <c r="R128" s="2145" t="str">
        <f t="shared" si="42"/>
        <v>-</v>
      </c>
      <c r="S128" s="1182" t="str">
        <f t="shared" si="42"/>
        <v>-</v>
      </c>
      <c r="T128" s="1202">
        <f t="shared" si="43"/>
        <v>1</v>
      </c>
      <c r="U128" s="1509"/>
      <c r="W128" s="208" t="s">
        <v>1350</v>
      </c>
      <c r="X128" s="208">
        <v>42</v>
      </c>
    </row>
    <row r="129" spans="1:24" s="208" customFormat="1" ht="15" customHeight="1">
      <c r="A129" s="3815"/>
      <c r="B129" s="4193" t="s">
        <v>1343</v>
      </c>
      <c r="C129" s="4255"/>
      <c r="D129" s="3434">
        <v>1</v>
      </c>
      <c r="E129" s="3435"/>
      <c r="F129" s="3436"/>
      <c r="G129" s="3437"/>
      <c r="H129" s="3437">
        <v>1</v>
      </c>
      <c r="I129" s="3437"/>
      <c r="J129" s="3434"/>
      <c r="K129" s="3435"/>
      <c r="L129" s="3434">
        <v>1</v>
      </c>
      <c r="M129" s="3435"/>
      <c r="N129" s="3437"/>
      <c r="O129" s="3437"/>
      <c r="P129" s="3434">
        <v>1</v>
      </c>
      <c r="Q129" s="3435"/>
      <c r="R129" s="4256">
        <f t="shared" si="42"/>
        <v>1</v>
      </c>
      <c r="S129" s="3913">
        <f t="shared" si="42"/>
        <v>0</v>
      </c>
      <c r="T129" s="4257" t="str">
        <f t="shared" si="43"/>
        <v>-</v>
      </c>
      <c r="U129" s="1509"/>
      <c r="W129" s="208" t="s">
        <v>1343</v>
      </c>
    </row>
    <row r="130" spans="1:24" s="208" customFormat="1" ht="15" customHeight="1">
      <c r="A130" s="3815"/>
      <c r="B130" s="2417" t="s">
        <v>1089</v>
      </c>
      <c r="C130" s="1999" t="s">
        <v>884</v>
      </c>
      <c r="D130" s="3434">
        <v>1</v>
      </c>
      <c r="E130" s="3435"/>
      <c r="F130" s="3436"/>
      <c r="G130" s="3437"/>
      <c r="H130" s="3437">
        <v>1</v>
      </c>
      <c r="I130" s="3437"/>
      <c r="J130" s="3434"/>
      <c r="K130" s="3435"/>
      <c r="L130" s="3434">
        <v>1</v>
      </c>
      <c r="M130" s="3435"/>
      <c r="N130" s="3437"/>
      <c r="O130" s="3437"/>
      <c r="P130" s="3434">
        <v>1</v>
      </c>
      <c r="Q130" s="3435"/>
      <c r="R130" s="2145">
        <f t="shared" si="42"/>
        <v>1</v>
      </c>
      <c r="S130" s="1182">
        <f t="shared" si="42"/>
        <v>0</v>
      </c>
      <c r="T130" s="1202" t="str">
        <f t="shared" si="43"/>
        <v>-</v>
      </c>
      <c r="U130" s="60"/>
      <c r="W130" s="208" t="s">
        <v>1089</v>
      </c>
    </row>
    <row r="131" spans="1:24" s="208" customFormat="1" ht="26">
      <c r="A131" s="3815"/>
      <c r="B131" s="3355" t="s">
        <v>1090</v>
      </c>
      <c r="C131" s="1999" t="s">
        <v>883</v>
      </c>
      <c r="D131" s="3434">
        <v>1</v>
      </c>
      <c r="E131" s="3435">
        <v>1</v>
      </c>
      <c r="F131" s="3436">
        <v>1</v>
      </c>
      <c r="G131" s="3437">
        <v>1</v>
      </c>
      <c r="H131" s="3437"/>
      <c r="I131" s="3437"/>
      <c r="J131" s="3434"/>
      <c r="K131" s="3435"/>
      <c r="L131" s="3434">
        <v>1</v>
      </c>
      <c r="M131" s="3435">
        <v>1</v>
      </c>
      <c r="N131" s="3437"/>
      <c r="O131" s="3437"/>
      <c r="P131" s="3434">
        <v>1</v>
      </c>
      <c r="Q131" s="3435">
        <v>1</v>
      </c>
      <c r="R131" s="2145" t="str">
        <f t="shared" si="42"/>
        <v>-</v>
      </c>
      <c r="S131" s="1182" t="str">
        <f t="shared" si="42"/>
        <v>-</v>
      </c>
      <c r="T131" s="1202">
        <f t="shared" si="43"/>
        <v>1</v>
      </c>
      <c r="U131" s="60"/>
      <c r="W131" s="208" t="s">
        <v>1090</v>
      </c>
      <c r="X131" s="208">
        <v>235</v>
      </c>
    </row>
    <row r="132" spans="1:24" s="208" customFormat="1" ht="15" customHeight="1">
      <c r="A132" s="3815"/>
      <c r="B132" s="2417" t="s">
        <v>1091</v>
      </c>
      <c r="C132" s="1999" t="s">
        <v>592</v>
      </c>
      <c r="D132" s="3434">
        <v>1</v>
      </c>
      <c r="E132" s="3435"/>
      <c r="F132" s="3436"/>
      <c r="G132" s="3437"/>
      <c r="H132" s="3437">
        <v>1</v>
      </c>
      <c r="I132" s="3437"/>
      <c r="J132" s="3434"/>
      <c r="K132" s="3435"/>
      <c r="L132" s="3434">
        <v>1</v>
      </c>
      <c r="M132" s="3435"/>
      <c r="N132" s="3437"/>
      <c r="O132" s="3437"/>
      <c r="P132" s="3434">
        <v>1</v>
      </c>
      <c r="Q132" s="3435"/>
      <c r="R132" s="2145">
        <f t="shared" si="42"/>
        <v>1</v>
      </c>
      <c r="S132" s="1182">
        <f t="shared" si="42"/>
        <v>0</v>
      </c>
      <c r="T132" s="1202" t="str">
        <f t="shared" si="43"/>
        <v>-</v>
      </c>
      <c r="U132" s="60"/>
      <c r="W132" s="208" t="s">
        <v>1091</v>
      </c>
    </row>
    <row r="133" spans="1:24" s="208" customFormat="1" ht="15" customHeight="1">
      <c r="A133" s="3815"/>
      <c r="B133" s="4193" t="s">
        <v>1523</v>
      </c>
      <c r="C133" s="4255"/>
      <c r="D133" s="3434">
        <v>1</v>
      </c>
      <c r="E133" s="3435"/>
      <c r="F133" s="3436"/>
      <c r="G133" s="3437"/>
      <c r="H133" s="3437">
        <v>1</v>
      </c>
      <c r="I133" s="3437"/>
      <c r="J133" s="3434"/>
      <c r="K133" s="3435"/>
      <c r="L133" s="3434">
        <v>1</v>
      </c>
      <c r="M133" s="3435"/>
      <c r="N133" s="3437"/>
      <c r="O133" s="3437"/>
      <c r="P133" s="3434">
        <v>1</v>
      </c>
      <c r="Q133" s="3435"/>
      <c r="R133" s="4256">
        <f t="shared" si="42"/>
        <v>1</v>
      </c>
      <c r="S133" s="3913">
        <f t="shared" si="42"/>
        <v>0</v>
      </c>
      <c r="T133" s="4257" t="str">
        <f t="shared" si="43"/>
        <v>-</v>
      </c>
      <c r="U133" s="60"/>
      <c r="W133" s="208" t="s">
        <v>1344</v>
      </c>
    </row>
    <row r="134" spans="1:24" s="208" customFormat="1" ht="15" customHeight="1">
      <c r="A134" s="3815"/>
      <c r="B134" s="2417" t="s">
        <v>1092</v>
      </c>
      <c r="C134" s="1999" t="s">
        <v>884</v>
      </c>
      <c r="D134" s="3434">
        <v>1</v>
      </c>
      <c r="E134" s="3435"/>
      <c r="F134" s="3436"/>
      <c r="G134" s="3437"/>
      <c r="H134" s="3437">
        <v>1</v>
      </c>
      <c r="I134" s="3437"/>
      <c r="J134" s="3434"/>
      <c r="K134" s="3435"/>
      <c r="L134" s="3434">
        <v>1</v>
      </c>
      <c r="M134" s="3435"/>
      <c r="N134" s="3437"/>
      <c r="O134" s="3437"/>
      <c r="P134" s="3434">
        <v>1</v>
      </c>
      <c r="Q134" s="3435"/>
      <c r="R134" s="2145">
        <f t="shared" si="42"/>
        <v>1</v>
      </c>
      <c r="S134" s="1182">
        <f t="shared" si="42"/>
        <v>0</v>
      </c>
      <c r="T134" s="1202" t="str">
        <f t="shared" si="43"/>
        <v>-</v>
      </c>
      <c r="U134" s="60"/>
      <c r="W134" s="208" t="s">
        <v>1092</v>
      </c>
    </row>
    <row r="135" spans="1:24" s="208" customFormat="1" ht="26">
      <c r="A135" s="3815"/>
      <c r="B135" s="2417" t="s">
        <v>1093</v>
      </c>
      <c r="C135" s="1999" t="s">
        <v>892</v>
      </c>
      <c r="D135" s="3434">
        <v>1</v>
      </c>
      <c r="E135" s="3435">
        <v>1</v>
      </c>
      <c r="F135" s="3436"/>
      <c r="G135" s="3437"/>
      <c r="H135" s="3437">
        <v>1</v>
      </c>
      <c r="I135" s="3437">
        <v>1</v>
      </c>
      <c r="J135" s="3434"/>
      <c r="K135" s="3435"/>
      <c r="L135" s="3434">
        <v>1</v>
      </c>
      <c r="M135" s="3435">
        <v>1</v>
      </c>
      <c r="N135" s="3437"/>
      <c r="O135" s="3437"/>
      <c r="P135" s="3434">
        <v>1</v>
      </c>
      <c r="Q135" s="3435">
        <v>1</v>
      </c>
      <c r="R135" s="2145" t="str">
        <f t="shared" si="42"/>
        <v>-</v>
      </c>
      <c r="S135" s="1182" t="str">
        <f t="shared" si="42"/>
        <v>-</v>
      </c>
      <c r="T135" s="1202">
        <f t="shared" si="43"/>
        <v>1</v>
      </c>
      <c r="U135" s="60"/>
      <c r="W135" s="208" t="s">
        <v>1351</v>
      </c>
      <c r="X135" s="208">
        <v>61</v>
      </c>
    </row>
    <row r="136" spans="1:24" s="208" customFormat="1" ht="15" customHeight="1">
      <c r="A136" s="3815"/>
      <c r="B136" s="2417" t="s">
        <v>1094</v>
      </c>
      <c r="C136" s="1999" t="s">
        <v>893</v>
      </c>
      <c r="D136" s="3434">
        <v>1</v>
      </c>
      <c r="E136" s="3435"/>
      <c r="F136" s="3436"/>
      <c r="G136" s="3437"/>
      <c r="H136" s="3437">
        <v>1</v>
      </c>
      <c r="I136" s="3437"/>
      <c r="J136" s="3434"/>
      <c r="K136" s="3435"/>
      <c r="L136" s="3434">
        <v>1</v>
      </c>
      <c r="M136" s="3435"/>
      <c r="N136" s="3437"/>
      <c r="O136" s="3437"/>
      <c r="P136" s="3434">
        <v>1</v>
      </c>
      <c r="Q136" s="3435"/>
      <c r="R136" s="2145">
        <f t="shared" si="42"/>
        <v>1</v>
      </c>
      <c r="S136" s="1182">
        <f t="shared" si="42"/>
        <v>0</v>
      </c>
      <c r="T136" s="1202" t="str">
        <f t="shared" si="43"/>
        <v>-</v>
      </c>
      <c r="U136" s="60"/>
      <c r="W136" s="208" t="s">
        <v>1094</v>
      </c>
    </row>
    <row r="137" spans="1:24" s="208" customFormat="1" ht="15" customHeight="1">
      <c r="A137" s="3815"/>
      <c r="B137" s="2417" t="s">
        <v>1095</v>
      </c>
      <c r="C137" s="1999" t="s">
        <v>884</v>
      </c>
      <c r="D137" s="3434">
        <v>1</v>
      </c>
      <c r="E137" s="3435"/>
      <c r="F137" s="3436"/>
      <c r="G137" s="3437"/>
      <c r="H137" s="3437">
        <v>1</v>
      </c>
      <c r="I137" s="3437"/>
      <c r="J137" s="3434"/>
      <c r="K137" s="3435"/>
      <c r="L137" s="3434">
        <v>1</v>
      </c>
      <c r="M137" s="3435"/>
      <c r="N137" s="3437"/>
      <c r="O137" s="3437"/>
      <c r="P137" s="3434">
        <v>1</v>
      </c>
      <c r="Q137" s="3435"/>
      <c r="R137" s="2145">
        <f t="shared" si="42"/>
        <v>1</v>
      </c>
      <c r="S137" s="1182">
        <f t="shared" si="42"/>
        <v>0</v>
      </c>
      <c r="T137" s="1202" t="str">
        <f t="shared" si="43"/>
        <v>-</v>
      </c>
      <c r="U137" s="60"/>
      <c r="W137" s="208" t="s">
        <v>1095</v>
      </c>
    </row>
    <row r="138" spans="1:24" s="208" customFormat="1" ht="15" customHeight="1">
      <c r="A138" s="3815"/>
      <c r="B138" s="2417" t="s">
        <v>1096</v>
      </c>
      <c r="C138" s="1999" t="s">
        <v>490</v>
      </c>
      <c r="D138" s="3434">
        <v>1</v>
      </c>
      <c r="E138" s="3435"/>
      <c r="F138" s="3436"/>
      <c r="G138" s="3437"/>
      <c r="H138" s="3437">
        <v>1</v>
      </c>
      <c r="I138" s="3437"/>
      <c r="J138" s="3434"/>
      <c r="K138" s="3435"/>
      <c r="L138" s="3434">
        <v>1</v>
      </c>
      <c r="M138" s="3435"/>
      <c r="N138" s="3437"/>
      <c r="O138" s="3437"/>
      <c r="P138" s="3434">
        <v>1</v>
      </c>
      <c r="Q138" s="3435"/>
      <c r="R138" s="2145">
        <f t="shared" si="42"/>
        <v>1</v>
      </c>
      <c r="S138" s="1182">
        <f t="shared" si="42"/>
        <v>0</v>
      </c>
      <c r="T138" s="1202" t="str">
        <f t="shared" si="43"/>
        <v>-</v>
      </c>
      <c r="U138" s="60"/>
      <c r="W138" s="208" t="s">
        <v>1096</v>
      </c>
    </row>
    <row r="139" spans="1:24" s="208" customFormat="1" ht="26">
      <c r="A139" s="3815"/>
      <c r="B139" s="2417" t="s">
        <v>1097</v>
      </c>
      <c r="C139" s="1999" t="s">
        <v>885</v>
      </c>
      <c r="D139" s="3434">
        <v>1</v>
      </c>
      <c r="E139" s="3435"/>
      <c r="F139" s="3436"/>
      <c r="G139" s="3437"/>
      <c r="H139" s="3437">
        <v>1</v>
      </c>
      <c r="I139" s="3437"/>
      <c r="J139" s="3434"/>
      <c r="K139" s="3435"/>
      <c r="L139" s="3434">
        <v>1</v>
      </c>
      <c r="M139" s="3435"/>
      <c r="N139" s="3437"/>
      <c r="O139" s="3437"/>
      <c r="P139" s="3434">
        <v>1</v>
      </c>
      <c r="Q139" s="3435"/>
      <c r="R139" s="2145">
        <f t="shared" si="42"/>
        <v>1</v>
      </c>
      <c r="S139" s="1182">
        <f t="shared" si="42"/>
        <v>0</v>
      </c>
      <c r="T139" s="1202" t="str">
        <f t="shared" si="43"/>
        <v>-</v>
      </c>
      <c r="U139" s="60"/>
      <c r="W139" s="208" t="s">
        <v>1097</v>
      </c>
    </row>
    <row r="140" spans="1:24" s="208" customFormat="1" ht="15" customHeight="1">
      <c r="A140" s="3815"/>
      <c r="B140" s="2417" t="s">
        <v>1098</v>
      </c>
      <c r="C140" s="1999" t="s">
        <v>894</v>
      </c>
      <c r="D140" s="3434">
        <v>1</v>
      </c>
      <c r="E140" s="3435"/>
      <c r="F140" s="3436"/>
      <c r="G140" s="3437"/>
      <c r="H140" s="3437">
        <v>1</v>
      </c>
      <c r="I140" s="3437"/>
      <c r="J140" s="3434"/>
      <c r="K140" s="3435"/>
      <c r="L140" s="3434">
        <v>1</v>
      </c>
      <c r="M140" s="3435"/>
      <c r="N140" s="3437"/>
      <c r="O140" s="3437"/>
      <c r="P140" s="3434">
        <v>1</v>
      </c>
      <c r="Q140" s="3435"/>
      <c r="R140" s="2145">
        <f t="shared" si="42"/>
        <v>1</v>
      </c>
      <c r="S140" s="1182">
        <f t="shared" si="42"/>
        <v>0</v>
      </c>
      <c r="T140" s="1202" t="str">
        <f t="shared" si="43"/>
        <v>-</v>
      </c>
      <c r="U140" s="60"/>
      <c r="W140" s="208" t="s">
        <v>1098</v>
      </c>
    </row>
    <row r="141" spans="1:24" s="208" customFormat="1" ht="15" customHeight="1">
      <c r="A141" s="3815"/>
      <c r="B141" s="2417" t="s">
        <v>1099</v>
      </c>
      <c r="C141" s="1999" t="s">
        <v>893</v>
      </c>
      <c r="D141" s="3434">
        <v>1</v>
      </c>
      <c r="E141" s="3435"/>
      <c r="F141" s="3436"/>
      <c r="G141" s="3437"/>
      <c r="H141" s="3437">
        <v>1</v>
      </c>
      <c r="I141" s="3437"/>
      <c r="J141" s="3434"/>
      <c r="K141" s="3435"/>
      <c r="L141" s="3434">
        <v>1</v>
      </c>
      <c r="M141" s="3435"/>
      <c r="N141" s="3437"/>
      <c r="O141" s="3437"/>
      <c r="P141" s="3434">
        <v>1</v>
      </c>
      <c r="Q141" s="3435"/>
      <c r="R141" s="2145">
        <f t="shared" si="42"/>
        <v>1</v>
      </c>
      <c r="S141" s="1182">
        <f t="shared" si="42"/>
        <v>0</v>
      </c>
      <c r="T141" s="1202" t="str">
        <f t="shared" si="43"/>
        <v>-</v>
      </c>
      <c r="U141" s="60"/>
      <c r="W141" s="208" t="s">
        <v>1099</v>
      </c>
    </row>
    <row r="142" spans="1:24" s="208" customFormat="1" ht="26">
      <c r="A142" s="3815"/>
      <c r="B142" s="2417" t="s">
        <v>1100</v>
      </c>
      <c r="C142" s="1999" t="s">
        <v>882</v>
      </c>
      <c r="D142" s="3434">
        <v>1</v>
      </c>
      <c r="E142" s="3435"/>
      <c r="F142" s="3436"/>
      <c r="G142" s="3437"/>
      <c r="H142" s="3437">
        <v>1</v>
      </c>
      <c r="I142" s="3437"/>
      <c r="J142" s="3434"/>
      <c r="K142" s="3435"/>
      <c r="L142" s="3434">
        <v>1</v>
      </c>
      <c r="M142" s="3435"/>
      <c r="N142" s="3437"/>
      <c r="O142" s="3437"/>
      <c r="P142" s="3434">
        <v>1</v>
      </c>
      <c r="Q142" s="3435"/>
      <c r="R142" s="2145">
        <f t="shared" si="42"/>
        <v>1</v>
      </c>
      <c r="S142" s="1182">
        <f t="shared" si="42"/>
        <v>0</v>
      </c>
      <c r="T142" s="1202" t="str">
        <f t="shared" si="43"/>
        <v>-</v>
      </c>
      <c r="U142" s="60"/>
      <c r="W142" s="208" t="s">
        <v>1100</v>
      </c>
    </row>
    <row r="143" spans="1:24" s="208" customFormat="1" ht="15" customHeight="1">
      <c r="A143" s="3815"/>
      <c r="B143" s="2417" t="s">
        <v>1101</v>
      </c>
      <c r="C143" s="1999" t="s">
        <v>592</v>
      </c>
      <c r="D143" s="3434">
        <v>1</v>
      </c>
      <c r="E143" s="3435"/>
      <c r="F143" s="3436"/>
      <c r="G143" s="3437"/>
      <c r="H143" s="3437">
        <v>1</v>
      </c>
      <c r="I143" s="3437"/>
      <c r="J143" s="3434"/>
      <c r="K143" s="3435"/>
      <c r="L143" s="3434">
        <v>1</v>
      </c>
      <c r="M143" s="3435"/>
      <c r="N143" s="3437"/>
      <c r="O143" s="3437"/>
      <c r="P143" s="3434">
        <v>1</v>
      </c>
      <c r="Q143" s="3435"/>
      <c r="R143" s="2145">
        <f t="shared" si="42"/>
        <v>1</v>
      </c>
      <c r="S143" s="1182">
        <f t="shared" si="42"/>
        <v>0</v>
      </c>
      <c r="T143" s="1202" t="str">
        <f t="shared" si="43"/>
        <v>-</v>
      </c>
      <c r="U143" s="60"/>
      <c r="W143" s="208" t="s">
        <v>1101</v>
      </c>
    </row>
    <row r="144" spans="1:24" s="208" customFormat="1" ht="26">
      <c r="A144" s="3815"/>
      <c r="B144" s="2417" t="s">
        <v>1102</v>
      </c>
      <c r="C144" s="2002" t="s">
        <v>883</v>
      </c>
      <c r="D144" s="3434">
        <v>1</v>
      </c>
      <c r="E144" s="3435"/>
      <c r="F144" s="3436"/>
      <c r="G144" s="3437"/>
      <c r="H144" s="3437">
        <v>1</v>
      </c>
      <c r="I144" s="3437"/>
      <c r="J144" s="3434"/>
      <c r="K144" s="3435"/>
      <c r="L144" s="3434">
        <v>1</v>
      </c>
      <c r="M144" s="3435"/>
      <c r="N144" s="3437"/>
      <c r="O144" s="3437"/>
      <c r="P144" s="3434">
        <v>1</v>
      </c>
      <c r="Q144" s="3435"/>
      <c r="R144" s="2145">
        <f t="shared" si="42"/>
        <v>1</v>
      </c>
      <c r="S144" s="1182">
        <f t="shared" si="42"/>
        <v>0</v>
      </c>
      <c r="T144" s="1202" t="str">
        <f t="shared" si="43"/>
        <v>-</v>
      </c>
      <c r="U144" s="60"/>
      <c r="W144" s="208" t="s">
        <v>1102</v>
      </c>
    </row>
    <row r="145" spans="1:23" s="208" customFormat="1" ht="15" customHeight="1">
      <c r="A145" s="3815"/>
      <c r="B145" s="2417" t="s">
        <v>1103</v>
      </c>
      <c r="C145" s="1999" t="s">
        <v>883</v>
      </c>
      <c r="D145" s="3434">
        <v>1</v>
      </c>
      <c r="E145" s="3435"/>
      <c r="F145" s="3436"/>
      <c r="G145" s="3437"/>
      <c r="H145" s="3437">
        <v>1</v>
      </c>
      <c r="I145" s="3437"/>
      <c r="J145" s="3434"/>
      <c r="K145" s="3435"/>
      <c r="L145" s="3434">
        <v>1</v>
      </c>
      <c r="M145" s="3435"/>
      <c r="N145" s="3437"/>
      <c r="O145" s="3437"/>
      <c r="P145" s="3434">
        <v>1</v>
      </c>
      <c r="Q145" s="3435"/>
      <c r="R145" s="2145">
        <f t="shared" si="42"/>
        <v>1</v>
      </c>
      <c r="S145" s="1182">
        <f t="shared" si="42"/>
        <v>0</v>
      </c>
      <c r="T145" s="1202" t="str">
        <f t="shared" si="43"/>
        <v>-</v>
      </c>
      <c r="U145" s="60"/>
      <c r="W145" s="208" t="s">
        <v>1103</v>
      </c>
    </row>
    <row r="146" spans="1:23" s="655" customFormat="1" ht="13.5" customHeight="1" thickBot="1">
      <c r="B146" s="966" t="s">
        <v>129</v>
      </c>
      <c r="C146" s="2001"/>
      <c r="D146" s="1193">
        <f t="shared" ref="D146:T146" si="50">SUM(D45:D145)</f>
        <v>96</v>
      </c>
      <c r="E146" s="1194">
        <f>SUM(E45:E145)</f>
        <v>24</v>
      </c>
      <c r="F146" s="1193">
        <f t="shared" si="50"/>
        <v>5</v>
      </c>
      <c r="G146" s="2161">
        <f t="shared" si="50"/>
        <v>9</v>
      </c>
      <c r="H146" s="2161">
        <f t="shared" si="50"/>
        <v>91</v>
      </c>
      <c r="I146" s="2161">
        <f t="shared" si="50"/>
        <v>16</v>
      </c>
      <c r="J146" s="2161">
        <f t="shared" si="50"/>
        <v>0</v>
      </c>
      <c r="K146" s="2161">
        <f t="shared" si="50"/>
        <v>0</v>
      </c>
      <c r="L146" s="2161">
        <f t="shared" si="50"/>
        <v>96</v>
      </c>
      <c r="M146" s="2161">
        <f t="shared" si="50"/>
        <v>24</v>
      </c>
      <c r="N146" s="2161">
        <f t="shared" si="50"/>
        <v>0</v>
      </c>
      <c r="O146" s="2161">
        <f t="shared" si="50"/>
        <v>0</v>
      </c>
      <c r="P146" s="2161">
        <f t="shared" si="50"/>
        <v>96</v>
      </c>
      <c r="Q146" s="2162">
        <f t="shared" si="50"/>
        <v>24</v>
      </c>
      <c r="R146" s="2144">
        <f t="shared" si="50"/>
        <v>77</v>
      </c>
      <c r="S146" s="1195">
        <f t="shared" si="50"/>
        <v>5</v>
      </c>
      <c r="T146" s="1200">
        <f t="shared" si="50"/>
        <v>19</v>
      </c>
    </row>
    <row r="147" spans="1:23" s="1009" customFormat="1" ht="13.5" customHeight="1" thickTop="1" thickBot="1">
      <c r="B147" s="2419"/>
      <c r="D147" s="1208"/>
      <c r="E147" s="1208"/>
      <c r="F147" s="1105">
        <f>D146+E146</f>
        <v>120</v>
      </c>
      <c r="G147" s="1105"/>
      <c r="H147" s="1105"/>
      <c r="I147" s="1105"/>
      <c r="J147" s="1105"/>
      <c r="K147" s="1105"/>
      <c r="L147" s="1105"/>
      <c r="M147" s="1105">
        <f>L146+M146+K146+J146</f>
        <v>120</v>
      </c>
      <c r="N147" s="1105"/>
      <c r="O147" s="1105"/>
      <c r="P147" s="1105"/>
      <c r="Q147" s="2234"/>
      <c r="R147" s="1105">
        <f>R146+S146+(2*T146)</f>
        <v>120</v>
      </c>
      <c r="S147" s="1105"/>
      <c r="T147" s="1506"/>
    </row>
    <row r="148" spans="1:23" s="32" customFormat="1" ht="13.5" customHeight="1" thickBot="1">
      <c r="B148" s="2420" t="s">
        <v>245</v>
      </c>
      <c r="C148" s="2421"/>
      <c r="D148" s="2402"/>
      <c r="E148" s="2402"/>
      <c r="F148" s="2402"/>
      <c r="G148" s="2402"/>
      <c r="H148" s="2402"/>
      <c r="I148" s="2402"/>
      <c r="J148" s="2402"/>
      <c r="K148" s="2402"/>
      <c r="L148" s="2402"/>
      <c r="M148" s="2402"/>
      <c r="N148" s="2402"/>
      <c r="O148" s="2402"/>
      <c r="P148" s="2402"/>
      <c r="Q148" s="2403"/>
      <c r="R148" s="2402"/>
      <c r="S148" s="1181"/>
      <c r="T148" s="1197"/>
      <c r="U148" s="60"/>
    </row>
    <row r="149" spans="1:23" s="2994" customFormat="1" ht="14.9" customHeight="1">
      <c r="B149" s="2460" t="s">
        <v>246</v>
      </c>
      <c r="C149" s="2990" t="s">
        <v>896</v>
      </c>
      <c r="D149" s="3434"/>
      <c r="E149" s="3435">
        <v>1</v>
      </c>
      <c r="F149" s="3455"/>
      <c r="G149" s="3456">
        <v>1</v>
      </c>
      <c r="H149" s="3456"/>
      <c r="I149" s="3456"/>
      <c r="J149" s="3434"/>
      <c r="K149" s="3435">
        <v>1</v>
      </c>
      <c r="L149" s="3456"/>
      <c r="M149" s="3456"/>
      <c r="N149" s="3457"/>
      <c r="O149" s="3457"/>
      <c r="P149" s="3434"/>
      <c r="Q149" s="3435">
        <v>1</v>
      </c>
      <c r="R149" s="2991">
        <f t="shared" ref="R149:S151" si="51">IF($T149=1,"-",D149)</f>
        <v>0</v>
      </c>
      <c r="S149" s="2992">
        <f t="shared" si="51"/>
        <v>1</v>
      </c>
      <c r="T149" s="2993" t="str">
        <f>IF(D149+E149=2,1,"-")</f>
        <v>-</v>
      </c>
    </row>
    <row r="150" spans="1:23" s="3000" customFormat="1" ht="13.5" customHeight="1">
      <c r="B150" s="2460" t="s">
        <v>247</v>
      </c>
      <c r="C150" s="2995" t="s">
        <v>897</v>
      </c>
      <c r="D150" s="3434">
        <v>1</v>
      </c>
      <c r="E150" s="3435"/>
      <c r="F150" s="3455"/>
      <c r="G150" s="3456"/>
      <c r="H150" s="3456">
        <v>1</v>
      </c>
      <c r="I150" s="3456"/>
      <c r="J150" s="3434">
        <v>1</v>
      </c>
      <c r="K150" s="3435"/>
      <c r="L150" s="3456"/>
      <c r="M150" s="3456"/>
      <c r="N150" s="3457"/>
      <c r="O150" s="3457"/>
      <c r="P150" s="3434">
        <v>1</v>
      </c>
      <c r="Q150" s="3435"/>
      <c r="R150" s="2996">
        <f t="shared" si="51"/>
        <v>1</v>
      </c>
      <c r="S150" s="2997">
        <f t="shared" si="51"/>
        <v>0</v>
      </c>
      <c r="T150" s="2998" t="str">
        <f>IF(D150+E150=2,1,"-")</f>
        <v>-</v>
      </c>
      <c r="U150" s="2999"/>
    </row>
    <row r="151" spans="1:23" s="3000" customFormat="1" ht="13.5" customHeight="1">
      <c r="B151" s="2460" t="s">
        <v>895</v>
      </c>
      <c r="C151" s="2995" t="s">
        <v>897</v>
      </c>
      <c r="D151" s="3434">
        <v>1</v>
      </c>
      <c r="E151" s="3435">
        <v>1</v>
      </c>
      <c r="F151" s="3455"/>
      <c r="G151" s="3456"/>
      <c r="H151" s="3456">
        <v>1</v>
      </c>
      <c r="I151" s="3456">
        <v>1</v>
      </c>
      <c r="J151" s="3434">
        <v>1</v>
      </c>
      <c r="K151" s="3435">
        <v>1</v>
      </c>
      <c r="L151" s="3456"/>
      <c r="M151" s="3456"/>
      <c r="N151" s="3457"/>
      <c r="O151" s="3457"/>
      <c r="P151" s="3434">
        <v>1</v>
      </c>
      <c r="Q151" s="3435">
        <v>1</v>
      </c>
      <c r="R151" s="2996" t="str">
        <f t="shared" si="51"/>
        <v>-</v>
      </c>
      <c r="S151" s="2997" t="str">
        <f t="shared" si="51"/>
        <v>-</v>
      </c>
      <c r="T151" s="2998">
        <f>IF(D151+E151=2,1,"-")</f>
        <v>1</v>
      </c>
      <c r="U151" s="2999"/>
    </row>
    <row r="152" spans="1:23" s="2994" customFormat="1" ht="14.9" customHeight="1">
      <c r="B152" s="2460" t="s">
        <v>248</v>
      </c>
      <c r="C152" s="2990" t="s">
        <v>898</v>
      </c>
      <c r="D152" s="3434"/>
      <c r="E152" s="3435">
        <v>1</v>
      </c>
      <c r="F152" s="3455"/>
      <c r="G152" s="3456"/>
      <c r="H152" s="3456"/>
      <c r="I152" s="3456"/>
      <c r="J152" s="3434"/>
      <c r="K152" s="3435">
        <v>1</v>
      </c>
      <c r="L152" s="3456"/>
      <c r="M152" s="3456"/>
      <c r="N152" s="3457"/>
      <c r="O152" s="3457"/>
      <c r="P152" s="3434"/>
      <c r="Q152" s="3435">
        <v>1</v>
      </c>
      <c r="R152" s="2991">
        <f>IF($T152=1,"-",D152)</f>
        <v>0</v>
      </c>
      <c r="S152" s="2992">
        <f>IF($T152=1,"-",E152)</f>
        <v>1</v>
      </c>
      <c r="T152" s="2993" t="str">
        <f>IF(D152+E152=2,1,"-")</f>
        <v>-</v>
      </c>
    </row>
    <row r="153" spans="1:23" s="655" customFormat="1" ht="13.5" customHeight="1" thickBot="1">
      <c r="B153" s="966" t="s">
        <v>129</v>
      </c>
      <c r="C153" s="2001"/>
      <c r="D153" s="1193">
        <f t="shared" ref="D153:T153" si="52">SUM(D149:D152)</f>
        <v>2</v>
      </c>
      <c r="E153" s="1194">
        <f t="shared" si="52"/>
        <v>3</v>
      </c>
      <c r="F153" s="1193">
        <f t="shared" si="52"/>
        <v>0</v>
      </c>
      <c r="G153" s="2161">
        <f t="shared" si="52"/>
        <v>1</v>
      </c>
      <c r="H153" s="2161">
        <f t="shared" si="52"/>
        <v>2</v>
      </c>
      <c r="I153" s="2161">
        <f t="shared" si="52"/>
        <v>1</v>
      </c>
      <c r="J153" s="2161">
        <f t="shared" si="52"/>
        <v>2</v>
      </c>
      <c r="K153" s="2161">
        <f t="shared" si="52"/>
        <v>3</v>
      </c>
      <c r="L153" s="2161">
        <f t="shared" si="52"/>
        <v>0</v>
      </c>
      <c r="M153" s="2161">
        <f t="shared" si="52"/>
        <v>0</v>
      </c>
      <c r="N153" s="2161">
        <f t="shared" si="52"/>
        <v>0</v>
      </c>
      <c r="O153" s="2161">
        <f t="shared" si="52"/>
        <v>0</v>
      </c>
      <c r="P153" s="2161">
        <f t="shared" si="52"/>
        <v>2</v>
      </c>
      <c r="Q153" s="2162">
        <f t="shared" si="52"/>
        <v>3</v>
      </c>
      <c r="R153" s="2144">
        <f t="shared" si="52"/>
        <v>1</v>
      </c>
      <c r="S153" s="1195">
        <f t="shared" si="52"/>
        <v>2</v>
      </c>
      <c r="T153" s="1200">
        <f t="shared" si="52"/>
        <v>1</v>
      </c>
    </row>
    <row r="154" spans="1:23" s="1009" customFormat="1" ht="13.5" customHeight="1" thickTop="1" thickBot="1">
      <c r="B154" s="2419"/>
      <c r="D154" s="1208"/>
      <c r="E154" s="1208"/>
      <c r="F154" s="1105">
        <f>D153+E153</f>
        <v>5</v>
      </c>
      <c r="G154" s="1105"/>
      <c r="H154" s="1105"/>
      <c r="I154" s="1105"/>
      <c r="J154" s="1105"/>
      <c r="K154" s="1105"/>
      <c r="L154" s="1105"/>
      <c r="M154" s="1105">
        <f>L153+M153+K153+J153</f>
        <v>5</v>
      </c>
      <c r="N154" s="1105"/>
      <c r="O154" s="1105"/>
      <c r="P154" s="1105"/>
      <c r="Q154" s="2234"/>
      <c r="R154" s="1105">
        <f>R153+S153+(2*T153)</f>
        <v>5</v>
      </c>
      <c r="S154" s="1105"/>
      <c r="T154" s="1506"/>
    </row>
    <row r="155" spans="1:23" s="32" customFormat="1" ht="13.5" customHeight="1" thickBot="1">
      <c r="B155" s="2420" t="s">
        <v>249</v>
      </c>
      <c r="C155" s="2421"/>
      <c r="D155" s="2402"/>
      <c r="E155" s="2402"/>
      <c r="F155" s="2402"/>
      <c r="G155" s="2402"/>
      <c r="H155" s="2402"/>
      <c r="I155" s="2402"/>
      <c r="J155" s="2402"/>
      <c r="K155" s="2402"/>
      <c r="L155" s="2402"/>
      <c r="M155" s="2402"/>
      <c r="N155" s="2402"/>
      <c r="O155" s="2402"/>
      <c r="P155" s="2402"/>
      <c r="Q155" s="2403"/>
      <c r="R155" s="2402"/>
      <c r="S155" s="1181"/>
      <c r="T155" s="1197"/>
      <c r="U155" s="60"/>
    </row>
    <row r="156" spans="1:23" s="208" customFormat="1" ht="13.5" customHeight="1">
      <c r="B156" s="2417" t="s">
        <v>250</v>
      </c>
      <c r="C156" s="2000" t="s">
        <v>899</v>
      </c>
      <c r="D156" s="2984">
        <v>1</v>
      </c>
      <c r="E156" s="2985"/>
      <c r="F156" s="3001"/>
      <c r="G156" s="3002"/>
      <c r="H156" s="3002">
        <v>1</v>
      </c>
      <c r="I156" s="3002"/>
      <c r="J156" s="3002">
        <v>1</v>
      </c>
      <c r="K156" s="3002"/>
      <c r="L156" s="3002"/>
      <c r="M156" s="3002"/>
      <c r="N156" s="3003"/>
      <c r="O156" s="3003"/>
      <c r="P156" s="3002">
        <v>1</v>
      </c>
      <c r="Q156" s="3004"/>
      <c r="R156" s="2411">
        <f>IF($T156=1,"-",D156)</f>
        <v>1</v>
      </c>
      <c r="S156" s="1190">
        <f>IF($T156=1,"-",E156)</f>
        <v>0</v>
      </c>
      <c r="T156" s="1201" t="str">
        <f>IF(D156+E156=2,1,"-")</f>
        <v>-</v>
      </c>
      <c r="U156" s="60"/>
    </row>
    <row r="157" spans="1:23" s="655" customFormat="1" ht="13.5" customHeight="1" thickBot="1">
      <c r="B157" s="966" t="s">
        <v>129</v>
      </c>
      <c r="C157" s="2001"/>
      <c r="D157" s="1193">
        <f>SUM(D156)</f>
        <v>1</v>
      </c>
      <c r="E157" s="1194">
        <f>E156</f>
        <v>0</v>
      </c>
      <c r="F157" s="1193">
        <f t="shared" ref="F157:Q157" si="53">SUM(F156:F156)</f>
        <v>0</v>
      </c>
      <c r="G157" s="2161">
        <f t="shared" si="53"/>
        <v>0</v>
      </c>
      <c r="H157" s="2161">
        <f t="shared" si="53"/>
        <v>1</v>
      </c>
      <c r="I157" s="2161">
        <f t="shared" si="53"/>
        <v>0</v>
      </c>
      <c r="J157" s="2161">
        <f t="shared" si="53"/>
        <v>1</v>
      </c>
      <c r="K157" s="2161">
        <f t="shared" si="53"/>
        <v>0</v>
      </c>
      <c r="L157" s="2161">
        <f t="shared" si="53"/>
        <v>0</v>
      </c>
      <c r="M157" s="2161">
        <f t="shared" si="53"/>
        <v>0</v>
      </c>
      <c r="N157" s="2161">
        <f t="shared" si="53"/>
        <v>0</v>
      </c>
      <c r="O157" s="2161">
        <f t="shared" si="53"/>
        <v>0</v>
      </c>
      <c r="P157" s="2161">
        <f t="shared" si="53"/>
        <v>1</v>
      </c>
      <c r="Q157" s="2162">
        <f t="shared" si="53"/>
        <v>0</v>
      </c>
      <c r="R157" s="2144">
        <f>SUM(R156)</f>
        <v>1</v>
      </c>
      <c r="S157" s="1195">
        <f>SUM(S156)</f>
        <v>0</v>
      </c>
      <c r="T157" s="1200">
        <f>SUM(T156)</f>
        <v>0</v>
      </c>
    </row>
    <row r="158" spans="1:23" s="1009" customFormat="1" ht="13.5" customHeight="1" thickTop="1" thickBot="1">
      <c r="B158" s="2419"/>
      <c r="D158" s="1208"/>
      <c r="E158" s="1208"/>
      <c r="F158" s="1105">
        <f>D157+E157</f>
        <v>1</v>
      </c>
      <c r="G158" s="1105"/>
      <c r="H158" s="1105"/>
      <c r="I158" s="1105"/>
      <c r="J158" s="1105"/>
      <c r="K158" s="1105"/>
      <c r="L158" s="1105"/>
      <c r="M158" s="1105">
        <f>L157+M157+K157+J157</f>
        <v>1</v>
      </c>
      <c r="N158" s="1105"/>
      <c r="O158" s="1105"/>
      <c r="P158" s="1105"/>
      <c r="Q158" s="2234"/>
      <c r="R158" s="1105"/>
      <c r="S158" s="1105"/>
      <c r="T158" s="1506"/>
    </row>
    <row r="159" spans="1:23" s="32" customFormat="1" ht="13.5" customHeight="1" thickBot="1">
      <c r="B159" s="2420" t="s">
        <v>251</v>
      </c>
      <c r="C159" s="2421"/>
      <c r="D159" s="2402"/>
      <c r="E159" s="2402"/>
      <c r="F159" s="2402"/>
      <c r="G159" s="2402"/>
      <c r="H159" s="2402"/>
      <c r="I159" s="2402"/>
      <c r="J159" s="2402"/>
      <c r="K159" s="2402"/>
      <c r="L159" s="2402"/>
      <c r="M159" s="2402"/>
      <c r="N159" s="2402"/>
      <c r="O159" s="2402"/>
      <c r="P159" s="2402"/>
      <c r="Q159" s="2403"/>
      <c r="R159" s="2402"/>
      <c r="S159" s="1181"/>
      <c r="T159" s="1197"/>
      <c r="U159" s="60"/>
    </row>
    <row r="160" spans="1:23" s="32" customFormat="1" ht="13.5" customHeight="1">
      <c r="B160" s="4293"/>
      <c r="C160" s="4293"/>
      <c r="D160" s="3434"/>
      <c r="E160" s="3435"/>
      <c r="F160" s="3458"/>
      <c r="G160" s="3456"/>
      <c r="H160" s="3456"/>
      <c r="I160" s="3456"/>
      <c r="J160" s="3434"/>
      <c r="K160" s="3435"/>
      <c r="L160" s="3456"/>
      <c r="M160" s="3456"/>
      <c r="N160" s="3457"/>
      <c r="O160" s="3457"/>
      <c r="P160" s="3434"/>
      <c r="Q160" s="3435"/>
      <c r="R160" s="2991">
        <f t="shared" ref="R160:S162" si="54">IF($T160=1,"-",D160)</f>
        <v>0</v>
      </c>
      <c r="S160" s="2992">
        <f t="shared" si="54"/>
        <v>0</v>
      </c>
      <c r="T160" s="2993" t="str">
        <f t="shared" ref="T160" si="55">IF(D160+E160=2,1,"-")</f>
        <v>-</v>
      </c>
      <c r="U160" s="60"/>
    </row>
    <row r="161" spans="1:21" s="2994" customFormat="1" ht="14.9" customHeight="1">
      <c r="A161" s="2994" t="s">
        <v>252</v>
      </c>
      <c r="B161" s="3354" t="s">
        <v>252</v>
      </c>
      <c r="C161" s="2990" t="s">
        <v>900</v>
      </c>
      <c r="D161" s="3434"/>
      <c r="E161" s="3435">
        <v>1</v>
      </c>
      <c r="F161" s="3458"/>
      <c r="G161" s="3456">
        <v>1</v>
      </c>
      <c r="H161" s="3456"/>
      <c r="I161" s="3456"/>
      <c r="J161" s="3434"/>
      <c r="K161" s="3435"/>
      <c r="L161" s="3456"/>
      <c r="M161" s="3456">
        <v>1</v>
      </c>
      <c r="N161" s="3457"/>
      <c r="O161" s="3457"/>
      <c r="P161" s="3434"/>
      <c r="Q161" s="3435">
        <v>1</v>
      </c>
      <c r="R161" s="2991">
        <f t="shared" si="54"/>
        <v>0</v>
      </c>
      <c r="S161" s="2992">
        <f t="shared" si="54"/>
        <v>1</v>
      </c>
      <c r="T161" s="2993" t="str">
        <f t="shared" ref="T161:T191" si="56">IF(D161+E161=2,1,"-")</f>
        <v>-</v>
      </c>
    </row>
    <row r="162" spans="1:21" s="3000" customFormat="1" ht="13.5" customHeight="1">
      <c r="A162" s="3000" t="s">
        <v>1105</v>
      </c>
      <c r="B162" s="2460" t="s">
        <v>1105</v>
      </c>
      <c r="C162" s="2995" t="s">
        <v>901</v>
      </c>
      <c r="D162" s="3434">
        <v>1</v>
      </c>
      <c r="E162" s="3435"/>
      <c r="F162" s="3458"/>
      <c r="G162" s="3456"/>
      <c r="H162" s="3456">
        <v>1</v>
      </c>
      <c r="I162" s="3456"/>
      <c r="J162" s="3434"/>
      <c r="K162" s="3435"/>
      <c r="L162" s="3456">
        <v>1</v>
      </c>
      <c r="M162" s="3456"/>
      <c r="N162" s="3457"/>
      <c r="O162" s="3457"/>
      <c r="P162" s="3434">
        <v>1</v>
      </c>
      <c r="Q162" s="3435"/>
      <c r="R162" s="2996">
        <f t="shared" si="54"/>
        <v>1</v>
      </c>
      <c r="S162" s="2997">
        <f t="shared" si="54"/>
        <v>0</v>
      </c>
      <c r="T162" s="2998" t="str">
        <f t="shared" si="56"/>
        <v>-</v>
      </c>
      <c r="U162" s="2999"/>
    </row>
    <row r="163" spans="1:21" s="3000" customFormat="1" ht="27" customHeight="1">
      <c r="A163" s="3000" t="s">
        <v>1290</v>
      </c>
      <c r="B163" s="2989" t="s">
        <v>1128</v>
      </c>
      <c r="C163" s="2995" t="s">
        <v>902</v>
      </c>
      <c r="D163" s="3434">
        <v>1</v>
      </c>
      <c r="E163" s="3435"/>
      <c r="F163" s="3458"/>
      <c r="G163" s="3456"/>
      <c r="H163" s="3456">
        <v>1</v>
      </c>
      <c r="I163" s="3456"/>
      <c r="J163" s="3434"/>
      <c r="K163" s="3435"/>
      <c r="L163" s="3456">
        <v>1</v>
      </c>
      <c r="M163" s="3456"/>
      <c r="N163" s="3457"/>
      <c r="O163" s="3457"/>
      <c r="P163" s="3434">
        <v>1</v>
      </c>
      <c r="Q163" s="3435"/>
      <c r="R163" s="2996">
        <f t="shared" ref="R163" si="57">IF($T163=1,"-",D163)</f>
        <v>1</v>
      </c>
      <c r="S163" s="2997">
        <f t="shared" ref="S163" si="58">IF($T163=1,"-",E163)</f>
        <v>0</v>
      </c>
      <c r="T163" s="2998" t="str">
        <f t="shared" ref="T163" si="59">IF(D163+E163=2,1,"-")</f>
        <v>-</v>
      </c>
      <c r="U163" s="2999"/>
    </row>
    <row r="164" spans="1:21" s="3000" customFormat="1" ht="13.5" customHeight="1">
      <c r="A164" s="3000" t="s">
        <v>1106</v>
      </c>
      <c r="B164" s="2460" t="s">
        <v>1106</v>
      </c>
      <c r="C164" s="2995" t="s">
        <v>903</v>
      </c>
      <c r="D164" s="3434">
        <v>1</v>
      </c>
      <c r="E164" s="3435"/>
      <c r="F164" s="3458"/>
      <c r="G164" s="3456"/>
      <c r="H164" s="3456">
        <v>1</v>
      </c>
      <c r="I164" s="3456"/>
      <c r="J164" s="3434"/>
      <c r="K164" s="3435"/>
      <c r="L164" s="3456">
        <v>1</v>
      </c>
      <c r="M164" s="3456"/>
      <c r="N164" s="3457"/>
      <c r="O164" s="3457"/>
      <c r="P164" s="3434">
        <v>1</v>
      </c>
      <c r="Q164" s="3435"/>
      <c r="R164" s="2996">
        <f t="shared" ref="R164:S170" si="60">IF($T164=1,"-",D164)</f>
        <v>1</v>
      </c>
      <c r="S164" s="2997">
        <f t="shared" si="60"/>
        <v>0</v>
      </c>
      <c r="T164" s="2998" t="str">
        <f t="shared" si="56"/>
        <v>-</v>
      </c>
      <c r="U164" s="2999"/>
    </row>
    <row r="165" spans="1:21" s="3000" customFormat="1" ht="13.5" customHeight="1">
      <c r="A165" s="3000" t="s">
        <v>1107</v>
      </c>
      <c r="B165" s="4505" t="s">
        <v>1107</v>
      </c>
      <c r="C165" s="2995" t="s">
        <v>904</v>
      </c>
      <c r="D165" s="3434">
        <v>1</v>
      </c>
      <c r="E165" s="3435"/>
      <c r="F165" s="3458"/>
      <c r="G165" s="3456"/>
      <c r="H165" s="3456">
        <v>1</v>
      </c>
      <c r="I165" s="3456"/>
      <c r="J165" s="3434"/>
      <c r="K165" s="3435"/>
      <c r="L165" s="3456">
        <v>1</v>
      </c>
      <c r="M165" s="3456"/>
      <c r="N165" s="3457"/>
      <c r="O165" s="3457"/>
      <c r="P165" s="3434">
        <v>1</v>
      </c>
      <c r="Q165" s="3435"/>
      <c r="R165" s="2996">
        <f t="shared" si="60"/>
        <v>1</v>
      </c>
      <c r="S165" s="2997">
        <f t="shared" si="60"/>
        <v>0</v>
      </c>
      <c r="T165" s="2998" t="str">
        <f t="shared" si="56"/>
        <v>-</v>
      </c>
      <c r="U165" s="2999"/>
    </row>
    <row r="166" spans="1:21" s="2994" customFormat="1" ht="14.9" customHeight="1">
      <c r="A166" s="2994" t="s">
        <v>1108</v>
      </c>
      <c r="B166" s="3354" t="s">
        <v>1108</v>
      </c>
      <c r="C166" s="2990" t="s">
        <v>905</v>
      </c>
      <c r="D166" s="3434"/>
      <c r="E166" s="3435">
        <v>1</v>
      </c>
      <c r="F166" s="3458"/>
      <c r="G166" s="3456"/>
      <c r="H166" s="3456"/>
      <c r="I166" s="3456">
        <v>1</v>
      </c>
      <c r="J166" s="3434"/>
      <c r="K166" s="3435"/>
      <c r="L166" s="3456"/>
      <c r="M166" s="3456">
        <v>1</v>
      </c>
      <c r="N166" s="3457"/>
      <c r="O166" s="3457"/>
      <c r="P166" s="3434"/>
      <c r="Q166" s="3435">
        <v>1</v>
      </c>
      <c r="R166" s="2991">
        <f t="shared" si="60"/>
        <v>0</v>
      </c>
      <c r="S166" s="2992">
        <f t="shared" si="60"/>
        <v>1</v>
      </c>
      <c r="T166" s="2993" t="str">
        <f t="shared" si="56"/>
        <v>-</v>
      </c>
    </row>
    <row r="167" spans="1:21" s="3000" customFormat="1" ht="13.5" customHeight="1">
      <c r="A167" s="3000" t="s">
        <v>1109</v>
      </c>
      <c r="B167" s="2460" t="s">
        <v>1109</v>
      </c>
      <c r="C167" s="2995" t="s">
        <v>906</v>
      </c>
      <c r="D167" s="3434">
        <v>1</v>
      </c>
      <c r="E167" s="3435"/>
      <c r="F167" s="3458"/>
      <c r="G167" s="3456"/>
      <c r="H167" s="3456">
        <v>1</v>
      </c>
      <c r="I167" s="3456"/>
      <c r="J167" s="3434">
        <v>1</v>
      </c>
      <c r="K167" s="3435"/>
      <c r="L167" s="3456"/>
      <c r="M167" s="3456"/>
      <c r="N167" s="3457"/>
      <c r="O167" s="3457"/>
      <c r="P167" s="3434">
        <v>1</v>
      </c>
      <c r="Q167" s="3435"/>
      <c r="R167" s="2996">
        <f t="shared" si="60"/>
        <v>1</v>
      </c>
      <c r="S167" s="2997">
        <f t="shared" si="60"/>
        <v>0</v>
      </c>
      <c r="T167" s="2998" t="str">
        <f t="shared" si="56"/>
        <v>-</v>
      </c>
      <c r="U167" s="2999"/>
    </row>
    <row r="168" spans="1:21" s="3000" customFormat="1" ht="13.5" customHeight="1">
      <c r="A168" s="3000" t="s">
        <v>1110</v>
      </c>
      <c r="B168" s="2460" t="s">
        <v>1110</v>
      </c>
      <c r="C168" s="2995" t="s">
        <v>907</v>
      </c>
      <c r="D168" s="3434">
        <v>1</v>
      </c>
      <c r="E168" s="3435"/>
      <c r="F168" s="3458"/>
      <c r="G168" s="3456"/>
      <c r="H168" s="3456">
        <v>1</v>
      </c>
      <c r="I168" s="3456"/>
      <c r="J168" s="3434"/>
      <c r="K168" s="3435"/>
      <c r="L168" s="3456">
        <v>1</v>
      </c>
      <c r="M168" s="3456"/>
      <c r="N168" s="3457"/>
      <c r="O168" s="3457"/>
      <c r="P168" s="3434">
        <v>1</v>
      </c>
      <c r="Q168" s="3435"/>
      <c r="R168" s="2996">
        <f t="shared" si="60"/>
        <v>1</v>
      </c>
      <c r="S168" s="2997">
        <f t="shared" si="60"/>
        <v>0</v>
      </c>
      <c r="T168" s="2998" t="str">
        <f t="shared" si="56"/>
        <v>-</v>
      </c>
      <c r="U168" s="2999"/>
    </row>
    <row r="169" spans="1:21" s="3000" customFormat="1" ht="13.5" customHeight="1">
      <c r="A169" s="3000" t="s">
        <v>1111</v>
      </c>
      <c r="B169" s="2460" t="s">
        <v>1111</v>
      </c>
      <c r="C169" s="2995" t="s">
        <v>908</v>
      </c>
      <c r="D169" s="3434">
        <v>1</v>
      </c>
      <c r="E169" s="3435"/>
      <c r="F169" s="3458"/>
      <c r="G169" s="3456"/>
      <c r="H169" s="3456">
        <v>1</v>
      </c>
      <c r="I169" s="3456"/>
      <c r="J169" s="3434"/>
      <c r="K169" s="3435"/>
      <c r="L169" s="3456">
        <v>1</v>
      </c>
      <c r="M169" s="3456"/>
      <c r="N169" s="3457"/>
      <c r="O169" s="3457"/>
      <c r="P169" s="3434">
        <v>1</v>
      </c>
      <c r="Q169" s="3435"/>
      <c r="R169" s="2996">
        <f t="shared" si="60"/>
        <v>1</v>
      </c>
      <c r="S169" s="2997">
        <f t="shared" si="60"/>
        <v>0</v>
      </c>
      <c r="T169" s="2998" t="str">
        <f t="shared" si="56"/>
        <v>-</v>
      </c>
      <c r="U169" s="2999"/>
    </row>
    <row r="170" spans="1:21" s="2994" customFormat="1" ht="14.9" customHeight="1">
      <c r="A170" s="2994" t="s">
        <v>1112</v>
      </c>
      <c r="B170" s="3354" t="s">
        <v>1112</v>
      </c>
      <c r="C170" s="2990" t="s">
        <v>909</v>
      </c>
      <c r="D170" s="3434"/>
      <c r="E170" s="3435">
        <v>1</v>
      </c>
      <c r="F170" s="3458"/>
      <c r="G170" s="3456">
        <v>1</v>
      </c>
      <c r="H170" s="3456"/>
      <c r="I170" s="3456"/>
      <c r="J170" s="3434"/>
      <c r="K170" s="3435"/>
      <c r="L170" s="3456"/>
      <c r="M170" s="3456">
        <v>1</v>
      </c>
      <c r="N170" s="3457"/>
      <c r="O170" s="3457"/>
      <c r="P170" s="3434"/>
      <c r="Q170" s="3435">
        <v>1</v>
      </c>
      <c r="R170" s="2991">
        <f t="shared" si="60"/>
        <v>0</v>
      </c>
      <c r="S170" s="2992">
        <f t="shared" si="60"/>
        <v>1</v>
      </c>
      <c r="T170" s="2993" t="str">
        <f t="shared" si="56"/>
        <v>-</v>
      </c>
    </row>
    <row r="171" spans="1:21" s="3000" customFormat="1" ht="13.5" customHeight="1">
      <c r="A171" s="3000" t="s">
        <v>1113</v>
      </c>
      <c r="B171" s="2460" t="s">
        <v>1113</v>
      </c>
      <c r="C171" s="2995" t="s">
        <v>910</v>
      </c>
      <c r="D171" s="3434">
        <v>1</v>
      </c>
      <c r="E171" s="3435"/>
      <c r="F171" s="3458"/>
      <c r="G171" s="3456"/>
      <c r="H171" s="3456">
        <v>1</v>
      </c>
      <c r="I171" s="3456"/>
      <c r="J171" s="3434"/>
      <c r="K171" s="3435"/>
      <c r="L171" s="3456">
        <v>1</v>
      </c>
      <c r="M171" s="3456"/>
      <c r="N171" s="3457"/>
      <c r="O171" s="3457"/>
      <c r="P171" s="3434">
        <v>1</v>
      </c>
      <c r="Q171" s="3435"/>
      <c r="R171" s="2991">
        <f t="shared" ref="R171:R173" si="61">IF($T171=1,"-",D171)</f>
        <v>1</v>
      </c>
      <c r="S171" s="2992">
        <f t="shared" ref="S171:S173" si="62">IF($T171=1,"-",E171)</f>
        <v>0</v>
      </c>
      <c r="T171" s="2993" t="str">
        <f t="shared" ref="T171:T172" si="63">IF(D171+E171=2,1,"-")</f>
        <v>-</v>
      </c>
      <c r="U171" s="2999"/>
    </row>
    <row r="172" spans="1:21" s="3000" customFormat="1" ht="13.5" customHeight="1">
      <c r="A172" s="3000" t="s">
        <v>1114</v>
      </c>
      <c r="B172" s="2460" t="s">
        <v>1114</v>
      </c>
      <c r="C172" s="2995" t="s">
        <v>911</v>
      </c>
      <c r="D172" s="3434">
        <v>1</v>
      </c>
      <c r="E172" s="3435"/>
      <c r="F172" s="3458"/>
      <c r="G172" s="3456"/>
      <c r="H172" s="3456">
        <v>1</v>
      </c>
      <c r="I172" s="3456"/>
      <c r="J172" s="3434"/>
      <c r="K172" s="3435"/>
      <c r="L172" s="3456">
        <v>1</v>
      </c>
      <c r="M172" s="3456"/>
      <c r="N172" s="3457"/>
      <c r="O172" s="3457"/>
      <c r="P172" s="3434">
        <v>1</v>
      </c>
      <c r="Q172" s="3435"/>
      <c r="R172" s="2991">
        <f t="shared" si="61"/>
        <v>1</v>
      </c>
      <c r="S172" s="2992">
        <f t="shared" si="62"/>
        <v>0</v>
      </c>
      <c r="T172" s="2993" t="str">
        <f t="shared" si="63"/>
        <v>-</v>
      </c>
      <c r="U172" s="2999"/>
    </row>
    <row r="173" spans="1:21" s="3000" customFormat="1" ht="13.5" customHeight="1">
      <c r="A173" s="3000" t="s">
        <v>1115</v>
      </c>
      <c r="B173" s="2460" t="s">
        <v>1115</v>
      </c>
      <c r="C173" s="2995" t="s">
        <v>912</v>
      </c>
      <c r="D173" s="3434">
        <v>1</v>
      </c>
      <c r="E173" s="3435"/>
      <c r="F173" s="3458"/>
      <c r="G173" s="3456"/>
      <c r="H173" s="3456">
        <v>1</v>
      </c>
      <c r="I173" s="3456"/>
      <c r="J173" s="3434"/>
      <c r="K173" s="3435"/>
      <c r="L173" s="3456">
        <v>1</v>
      </c>
      <c r="M173" s="3456"/>
      <c r="N173" s="3457"/>
      <c r="O173" s="3457"/>
      <c r="P173" s="3434">
        <v>1</v>
      </c>
      <c r="Q173" s="3435"/>
      <c r="R173" s="2991">
        <f t="shared" si="61"/>
        <v>1</v>
      </c>
      <c r="S173" s="2992">
        <f t="shared" si="62"/>
        <v>0</v>
      </c>
      <c r="T173" s="2993" t="s">
        <v>393</v>
      </c>
      <c r="U173" s="2999"/>
    </row>
    <row r="174" spans="1:21" s="3000" customFormat="1" ht="13.5" customHeight="1">
      <c r="A174" s="3000" t="s">
        <v>1116</v>
      </c>
      <c r="B174" s="2460" t="s">
        <v>1116</v>
      </c>
      <c r="C174" s="2995" t="s">
        <v>913</v>
      </c>
      <c r="D174" s="3434">
        <v>1</v>
      </c>
      <c r="E174" s="3435"/>
      <c r="F174" s="3458"/>
      <c r="G174" s="3456"/>
      <c r="H174" s="3456">
        <v>1</v>
      </c>
      <c r="I174" s="3456"/>
      <c r="J174" s="3434"/>
      <c r="K174" s="3435"/>
      <c r="L174" s="3456">
        <v>1</v>
      </c>
      <c r="M174" s="3456"/>
      <c r="N174" s="3457"/>
      <c r="O174" s="3457"/>
      <c r="P174" s="3434">
        <v>1</v>
      </c>
      <c r="Q174" s="3435"/>
      <c r="R174" s="2996">
        <f t="shared" ref="R174:S177" si="64">IF($T174=1,"-",D174)</f>
        <v>1</v>
      </c>
      <c r="S174" s="2997">
        <f t="shared" si="64"/>
        <v>0</v>
      </c>
      <c r="T174" s="2998" t="str">
        <f t="shared" si="56"/>
        <v>-</v>
      </c>
      <c r="U174" s="2999"/>
    </row>
    <row r="175" spans="1:21" s="3000" customFormat="1" ht="13.5" customHeight="1">
      <c r="A175" s="3000" t="s">
        <v>1117</v>
      </c>
      <c r="B175" s="2460" t="s">
        <v>1117</v>
      </c>
      <c r="C175" s="2995" t="s">
        <v>911</v>
      </c>
      <c r="D175" s="3434">
        <v>1</v>
      </c>
      <c r="E175" s="3435"/>
      <c r="F175" s="3458"/>
      <c r="G175" s="3456"/>
      <c r="H175" s="3456">
        <v>1</v>
      </c>
      <c r="I175" s="3456"/>
      <c r="J175" s="3434"/>
      <c r="K175" s="3435"/>
      <c r="L175" s="3456">
        <v>1</v>
      </c>
      <c r="M175" s="3456"/>
      <c r="N175" s="3457"/>
      <c r="O175" s="3457"/>
      <c r="P175" s="3434">
        <v>1</v>
      </c>
      <c r="Q175" s="3435"/>
      <c r="R175" s="2996">
        <f t="shared" si="64"/>
        <v>1</v>
      </c>
      <c r="S175" s="2997">
        <f t="shared" si="64"/>
        <v>0</v>
      </c>
      <c r="T175" s="2998" t="str">
        <f t="shared" si="56"/>
        <v>-</v>
      </c>
      <c r="U175" s="2999"/>
    </row>
    <row r="176" spans="1:21" s="3000" customFormat="1" ht="13.5" customHeight="1">
      <c r="A176" s="3000" t="s">
        <v>1118</v>
      </c>
      <c r="B176" s="2460" t="s">
        <v>1118</v>
      </c>
      <c r="C176" s="2995" t="s">
        <v>914</v>
      </c>
      <c r="D176" s="3434">
        <v>1</v>
      </c>
      <c r="E176" s="3435"/>
      <c r="F176" s="3458"/>
      <c r="G176" s="3456"/>
      <c r="H176" s="3456">
        <v>1</v>
      </c>
      <c r="I176" s="3456"/>
      <c r="J176" s="3434"/>
      <c r="K176" s="3435"/>
      <c r="L176" s="3456">
        <v>1</v>
      </c>
      <c r="M176" s="3456"/>
      <c r="N176" s="3457"/>
      <c r="O176" s="3457"/>
      <c r="P176" s="3434">
        <v>1</v>
      </c>
      <c r="Q176" s="3435"/>
      <c r="R176" s="2996">
        <f t="shared" si="64"/>
        <v>1</v>
      </c>
      <c r="S176" s="2997">
        <f t="shared" si="64"/>
        <v>0</v>
      </c>
      <c r="T176" s="2998" t="str">
        <f t="shared" si="56"/>
        <v>-</v>
      </c>
      <c r="U176" s="2999"/>
    </row>
    <row r="177" spans="1:22" s="3000" customFormat="1" ht="13.5" customHeight="1">
      <c r="A177" s="3000" t="s">
        <v>253</v>
      </c>
      <c r="B177" s="2460" t="s">
        <v>253</v>
      </c>
      <c r="C177" s="2995" t="s">
        <v>915</v>
      </c>
      <c r="D177" s="3434">
        <v>1</v>
      </c>
      <c r="E177" s="3435"/>
      <c r="F177" s="3458"/>
      <c r="G177" s="3456"/>
      <c r="H177" s="3456">
        <v>1</v>
      </c>
      <c r="I177" s="3456"/>
      <c r="J177" s="3434"/>
      <c r="K177" s="3435"/>
      <c r="L177" s="3456">
        <v>1</v>
      </c>
      <c r="M177" s="3456"/>
      <c r="N177" s="3457"/>
      <c r="O177" s="3457"/>
      <c r="P177" s="3434">
        <v>1</v>
      </c>
      <c r="Q177" s="3435"/>
      <c r="R177" s="2996">
        <f t="shared" si="64"/>
        <v>1</v>
      </c>
      <c r="S177" s="2997">
        <f t="shared" si="64"/>
        <v>0</v>
      </c>
      <c r="T177" s="2998" t="str">
        <f t="shared" si="56"/>
        <v>-</v>
      </c>
      <c r="U177" s="2999"/>
    </row>
    <row r="178" spans="1:22" s="3000" customFormat="1" ht="13.5" customHeight="1">
      <c r="A178" s="3000" t="s">
        <v>1119</v>
      </c>
      <c r="B178" s="2460" t="s">
        <v>1119</v>
      </c>
      <c r="C178" s="2995" t="s">
        <v>1127</v>
      </c>
      <c r="D178" s="3434">
        <v>1</v>
      </c>
      <c r="E178" s="3435"/>
      <c r="F178" s="3455">
        <v>1</v>
      </c>
      <c r="G178" s="3456"/>
      <c r="H178" s="3456"/>
      <c r="I178" s="3456"/>
      <c r="J178" s="3434"/>
      <c r="K178" s="3435"/>
      <c r="L178" s="3456">
        <v>1</v>
      </c>
      <c r="M178" s="3456"/>
      <c r="N178" s="3457"/>
      <c r="O178" s="3457"/>
      <c r="P178" s="3434">
        <v>1</v>
      </c>
      <c r="Q178" s="3435"/>
      <c r="R178" s="2996">
        <f t="shared" ref="R178" si="65">IF($T178=1,"-",D178)</f>
        <v>1</v>
      </c>
      <c r="S178" s="2997">
        <f t="shared" ref="S178" si="66">IF($T178=1,"-",E178)</f>
        <v>0</v>
      </c>
      <c r="T178" s="2998" t="str">
        <f t="shared" ref="T178" si="67">IF(D178+E178=2,1,"-")</f>
        <v>-</v>
      </c>
      <c r="U178" s="2999"/>
    </row>
    <row r="179" spans="1:22" s="3000" customFormat="1" ht="13.5" customHeight="1">
      <c r="A179" s="3000" t="s">
        <v>500</v>
      </c>
      <c r="B179" s="3354" t="s">
        <v>500</v>
      </c>
      <c r="C179" s="2995" t="s">
        <v>916</v>
      </c>
      <c r="D179" s="3434">
        <v>1</v>
      </c>
      <c r="E179" s="3435"/>
      <c r="F179" s="3458"/>
      <c r="G179" s="3456">
        <v>1</v>
      </c>
      <c r="H179" s="3456">
        <v>1</v>
      </c>
      <c r="I179" s="3456"/>
      <c r="J179" s="3434"/>
      <c r="K179" s="3435"/>
      <c r="L179" s="3456">
        <v>1</v>
      </c>
      <c r="M179" s="3456">
        <v>1</v>
      </c>
      <c r="N179" s="3457"/>
      <c r="O179" s="3457"/>
      <c r="P179" s="3434">
        <v>1</v>
      </c>
      <c r="Q179" s="3435"/>
      <c r="R179" s="2996">
        <f>IF($T179=1,"-",D179)</f>
        <v>1</v>
      </c>
      <c r="S179" s="2997">
        <f>IF($T179=1,"-",E179)</f>
        <v>0</v>
      </c>
      <c r="T179" s="2998" t="str">
        <f t="shared" si="56"/>
        <v>-</v>
      </c>
      <c r="U179" s="2999"/>
    </row>
    <row r="180" spans="1:22" s="3000" customFormat="1" ht="13.5" customHeight="1">
      <c r="A180" s="3000" t="s">
        <v>1120</v>
      </c>
      <c r="B180" s="2460" t="s">
        <v>1120</v>
      </c>
      <c r="C180" s="2995" t="s">
        <v>917</v>
      </c>
      <c r="D180" s="3434">
        <v>1</v>
      </c>
      <c r="E180" s="3435">
        <v>1</v>
      </c>
      <c r="F180" s="3458"/>
      <c r="G180" s="3456"/>
      <c r="H180" s="3456">
        <v>1</v>
      </c>
      <c r="I180" s="3456">
        <v>1</v>
      </c>
      <c r="J180" s="3434"/>
      <c r="K180" s="3435"/>
      <c r="L180" s="3456">
        <v>1</v>
      </c>
      <c r="M180" s="3456">
        <v>1</v>
      </c>
      <c r="N180" s="3457"/>
      <c r="O180" s="3457"/>
      <c r="P180" s="3434">
        <v>1</v>
      </c>
      <c r="Q180" s="3435">
        <v>1</v>
      </c>
      <c r="R180" s="2996" t="str">
        <f>IF($T180=1,"-",D180)</f>
        <v>-</v>
      </c>
      <c r="S180" s="2997" t="str">
        <f>IF($T180=1,"-",E180)</f>
        <v>-</v>
      </c>
      <c r="T180" s="2998">
        <f t="shared" si="56"/>
        <v>1</v>
      </c>
      <c r="U180" s="2999"/>
    </row>
    <row r="181" spans="1:22" s="3000" customFormat="1" ht="13.5" customHeight="1">
      <c r="A181" s="3000" t="s">
        <v>1121</v>
      </c>
      <c r="B181" s="3354" t="s">
        <v>1121</v>
      </c>
      <c r="C181" s="2990" t="s">
        <v>918</v>
      </c>
      <c r="D181" s="3434"/>
      <c r="E181" s="3435">
        <v>1</v>
      </c>
      <c r="F181" s="3455"/>
      <c r="G181" s="3456">
        <v>1</v>
      </c>
      <c r="H181" s="3456"/>
      <c r="I181" s="3456"/>
      <c r="J181" s="3434"/>
      <c r="K181" s="3435"/>
      <c r="L181" s="3456">
        <v>1</v>
      </c>
      <c r="M181" s="3456"/>
      <c r="N181" s="3457"/>
      <c r="O181" s="3457"/>
      <c r="P181" s="3434"/>
      <c r="Q181" s="3435">
        <v>1</v>
      </c>
      <c r="R181" s="2996">
        <f t="shared" ref="R181" si="68">IF($T181=1,"-",D181)</f>
        <v>0</v>
      </c>
      <c r="S181" s="2997">
        <f t="shared" ref="S181" si="69">IF($T181=1,"-",E181)</f>
        <v>1</v>
      </c>
      <c r="T181" s="2998" t="str">
        <f t="shared" ref="T181" si="70">IF(D181+E181=2,1,"-")</f>
        <v>-</v>
      </c>
      <c r="U181" s="2999"/>
    </row>
    <row r="182" spans="1:22" s="3000" customFormat="1" ht="13.5" customHeight="1">
      <c r="A182" s="3000" t="s">
        <v>1122</v>
      </c>
      <c r="B182" s="2460" t="s">
        <v>1122</v>
      </c>
      <c r="C182" s="2995" t="s">
        <v>919</v>
      </c>
      <c r="D182" s="3434">
        <v>1</v>
      </c>
      <c r="E182" s="3435">
        <v>1</v>
      </c>
      <c r="F182" s="3458"/>
      <c r="G182" s="3456"/>
      <c r="H182" s="3456">
        <v>1</v>
      </c>
      <c r="I182" s="3456">
        <v>1</v>
      </c>
      <c r="J182" s="3434"/>
      <c r="K182" s="3435"/>
      <c r="L182" s="3456">
        <v>1</v>
      </c>
      <c r="M182" s="3456">
        <v>1</v>
      </c>
      <c r="N182" s="3457"/>
      <c r="O182" s="3457"/>
      <c r="P182" s="3434">
        <v>1</v>
      </c>
      <c r="Q182" s="3435">
        <v>1</v>
      </c>
      <c r="R182" s="2996" t="str">
        <f t="shared" ref="R182:S185" si="71">IF($T182=1,"-",D182)</f>
        <v>-</v>
      </c>
      <c r="S182" s="2997" t="str">
        <f t="shared" si="71"/>
        <v>-</v>
      </c>
      <c r="T182" s="2998">
        <f t="shared" si="56"/>
        <v>1</v>
      </c>
      <c r="U182" s="2999"/>
    </row>
    <row r="183" spans="1:22" s="3000" customFormat="1" ht="13.5" customHeight="1">
      <c r="A183" s="3000" t="s">
        <v>1123</v>
      </c>
      <c r="B183" s="2460" t="s">
        <v>1123</v>
      </c>
      <c r="C183" s="2995" t="s">
        <v>920</v>
      </c>
      <c r="D183" s="3434">
        <v>1</v>
      </c>
      <c r="E183" s="3435"/>
      <c r="F183" s="3458"/>
      <c r="G183" s="3456"/>
      <c r="H183" s="3456">
        <v>1</v>
      </c>
      <c r="I183" s="3456"/>
      <c r="J183" s="3434"/>
      <c r="K183" s="3435"/>
      <c r="L183" s="3456">
        <v>1</v>
      </c>
      <c r="M183" s="3456"/>
      <c r="N183" s="3457"/>
      <c r="O183" s="3457"/>
      <c r="P183" s="3434">
        <v>1</v>
      </c>
      <c r="Q183" s="3435"/>
      <c r="R183" s="2996">
        <f t="shared" si="71"/>
        <v>1</v>
      </c>
      <c r="S183" s="2997">
        <f t="shared" si="71"/>
        <v>0</v>
      </c>
      <c r="T183" s="2998" t="str">
        <f t="shared" si="56"/>
        <v>-</v>
      </c>
      <c r="U183" s="2999"/>
    </row>
    <row r="184" spans="1:22" s="3000" customFormat="1" ht="13.5" customHeight="1">
      <c r="A184" s="3000" t="s">
        <v>1124</v>
      </c>
      <c r="B184" s="2460" t="s">
        <v>1124</v>
      </c>
      <c r="C184" s="2995" t="s">
        <v>900</v>
      </c>
      <c r="D184" s="3434">
        <v>1</v>
      </c>
      <c r="E184" s="3435"/>
      <c r="F184" s="3458"/>
      <c r="G184" s="3456"/>
      <c r="H184" s="3456">
        <v>1</v>
      </c>
      <c r="I184" s="3456"/>
      <c r="J184" s="3434"/>
      <c r="K184" s="3435"/>
      <c r="L184" s="3456">
        <v>1</v>
      </c>
      <c r="M184" s="3456"/>
      <c r="N184" s="3457"/>
      <c r="O184" s="3457"/>
      <c r="P184" s="3434">
        <v>1</v>
      </c>
      <c r="Q184" s="3435"/>
      <c r="R184" s="2996">
        <f t="shared" si="71"/>
        <v>1</v>
      </c>
      <c r="S184" s="2997">
        <f t="shared" si="71"/>
        <v>0</v>
      </c>
      <c r="T184" s="2998" t="str">
        <f t="shared" si="56"/>
        <v>-</v>
      </c>
      <c r="U184" s="2999"/>
    </row>
    <row r="185" spans="1:22" s="2994" customFormat="1" ht="14.9" customHeight="1">
      <c r="A185" s="2994" t="s">
        <v>1125</v>
      </c>
      <c r="B185" s="3354" t="s">
        <v>1125</v>
      </c>
      <c r="C185" s="2990" t="s">
        <v>921</v>
      </c>
      <c r="D185" s="3434"/>
      <c r="E185" s="3435">
        <v>1</v>
      </c>
      <c r="F185" s="3458"/>
      <c r="G185" s="3456">
        <v>1</v>
      </c>
      <c r="H185" s="3456"/>
      <c r="I185" s="3456"/>
      <c r="J185" s="3434"/>
      <c r="K185" s="3435"/>
      <c r="L185" s="3456"/>
      <c r="M185" s="3456">
        <v>1</v>
      </c>
      <c r="N185" s="3457"/>
      <c r="O185" s="3457"/>
      <c r="P185" s="3434"/>
      <c r="Q185" s="3435">
        <v>1</v>
      </c>
      <c r="R185" s="2991">
        <f t="shared" si="71"/>
        <v>0</v>
      </c>
      <c r="S185" s="2992">
        <f t="shared" si="71"/>
        <v>1</v>
      </c>
      <c r="T185" s="2993" t="str">
        <f t="shared" si="56"/>
        <v>-</v>
      </c>
    </row>
    <row r="186" spans="1:22" s="2994" customFormat="1" ht="14.9" customHeight="1">
      <c r="A186" s="2994" t="s">
        <v>1291</v>
      </c>
      <c r="B186" s="2460" t="s">
        <v>1294</v>
      </c>
      <c r="C186" s="2995" t="s">
        <v>915</v>
      </c>
      <c r="D186" s="3434">
        <v>1</v>
      </c>
      <c r="E186" s="3435"/>
      <c r="F186" s="3458"/>
      <c r="G186" s="3456"/>
      <c r="H186" s="3456">
        <v>1</v>
      </c>
      <c r="I186" s="3456"/>
      <c r="J186" s="3434"/>
      <c r="K186" s="3435"/>
      <c r="L186" s="3456">
        <v>1</v>
      </c>
      <c r="M186" s="3456"/>
      <c r="N186" s="3457"/>
      <c r="O186" s="3457"/>
      <c r="P186" s="3434">
        <v>1</v>
      </c>
      <c r="Q186" s="3435"/>
      <c r="R186" s="2996">
        <f t="shared" ref="R186" si="72">IF($T186=1,"-",D186)</f>
        <v>1</v>
      </c>
      <c r="S186" s="2997">
        <f t="shared" ref="S186" si="73">IF($T186=1,"-",E186)</f>
        <v>0</v>
      </c>
      <c r="T186" s="2998" t="str">
        <f t="shared" ref="T186" si="74">IF(D186+E186=2,1,"-")</f>
        <v>-</v>
      </c>
      <c r="U186" s="2999"/>
      <c r="V186" s="3000"/>
    </row>
    <row r="187" spans="1:22" s="3000" customFormat="1" ht="13.5" customHeight="1">
      <c r="A187" s="3000" t="s">
        <v>1104</v>
      </c>
      <c r="B187" s="2460" t="s">
        <v>1104</v>
      </c>
      <c r="C187" s="2995" t="s">
        <v>922</v>
      </c>
      <c r="D187" s="3434">
        <v>1</v>
      </c>
      <c r="E187" s="3435"/>
      <c r="F187" s="3458"/>
      <c r="G187" s="3456"/>
      <c r="H187" s="3456">
        <v>1</v>
      </c>
      <c r="I187" s="3456"/>
      <c r="J187" s="3434"/>
      <c r="K187" s="3435"/>
      <c r="L187" s="3456">
        <v>1</v>
      </c>
      <c r="M187" s="3456"/>
      <c r="N187" s="3457"/>
      <c r="O187" s="3457"/>
      <c r="P187" s="3434">
        <v>1</v>
      </c>
      <c r="Q187" s="3435"/>
      <c r="R187" s="2996">
        <f t="shared" ref="R187:R190" si="75">IF($T187=1,"-",D187)</f>
        <v>1</v>
      </c>
      <c r="S187" s="2997">
        <f t="shared" ref="S187:S190" si="76">IF($T187=1,"-",E187)</f>
        <v>0</v>
      </c>
      <c r="T187" s="2998" t="str">
        <f t="shared" ref="T187:T190" si="77">IF(D187+E187=2,1,"-")</f>
        <v>-</v>
      </c>
      <c r="U187" s="2999"/>
    </row>
    <row r="188" spans="1:22" s="3000" customFormat="1" ht="13.5" customHeight="1">
      <c r="A188" s="3000" t="s">
        <v>1126</v>
      </c>
      <c r="B188" s="2460" t="s">
        <v>1126</v>
      </c>
      <c r="C188" s="2995" t="s">
        <v>923</v>
      </c>
      <c r="D188" s="3434">
        <v>1</v>
      </c>
      <c r="E188" s="3435"/>
      <c r="F188" s="3458"/>
      <c r="G188" s="3456"/>
      <c r="H188" s="3456">
        <v>1</v>
      </c>
      <c r="I188" s="3456"/>
      <c r="J188" s="3434"/>
      <c r="K188" s="3435"/>
      <c r="L188" s="3456">
        <v>1</v>
      </c>
      <c r="M188" s="3456"/>
      <c r="N188" s="3457"/>
      <c r="O188" s="3457"/>
      <c r="P188" s="3434">
        <v>1</v>
      </c>
      <c r="Q188" s="3435"/>
      <c r="R188" s="2996">
        <f t="shared" si="75"/>
        <v>1</v>
      </c>
      <c r="S188" s="2997">
        <f t="shared" si="76"/>
        <v>0</v>
      </c>
      <c r="T188" s="2998" t="str">
        <f t="shared" si="77"/>
        <v>-</v>
      </c>
      <c r="U188" s="2999"/>
    </row>
    <row r="189" spans="1:22" s="3000" customFormat="1" ht="13.5" customHeight="1">
      <c r="B189" s="3897" t="s">
        <v>1436</v>
      </c>
      <c r="C189" s="3957"/>
      <c r="D189" s="3434"/>
      <c r="E189" s="3435"/>
      <c r="F189" s="3458"/>
      <c r="G189" s="3456"/>
      <c r="H189" s="3456"/>
      <c r="I189" s="3456"/>
      <c r="J189" s="3434"/>
      <c r="K189" s="3435"/>
      <c r="L189" s="3456"/>
      <c r="M189" s="3456"/>
      <c r="N189" s="3457"/>
      <c r="O189" s="3457"/>
      <c r="P189" s="3434"/>
      <c r="Q189" s="3435"/>
      <c r="R189" s="3954">
        <f t="shared" si="75"/>
        <v>0</v>
      </c>
      <c r="S189" s="3955">
        <f t="shared" si="76"/>
        <v>0</v>
      </c>
      <c r="T189" s="3956" t="str">
        <f t="shared" si="77"/>
        <v>-</v>
      </c>
      <c r="U189" s="2999"/>
    </row>
    <row r="190" spans="1:22" s="3000" customFormat="1" ht="13.5" customHeight="1">
      <c r="B190" s="2460" t="s">
        <v>255</v>
      </c>
      <c r="C190" s="2995" t="s">
        <v>924</v>
      </c>
      <c r="D190" s="3434">
        <v>1</v>
      </c>
      <c r="E190" s="3435"/>
      <c r="F190" s="3458"/>
      <c r="G190" s="3456"/>
      <c r="H190" s="3456">
        <v>1</v>
      </c>
      <c r="I190" s="3456"/>
      <c r="J190" s="3456"/>
      <c r="K190" s="3456"/>
      <c r="L190" s="3456">
        <v>1</v>
      </c>
      <c r="M190" s="3456"/>
      <c r="N190" s="3457"/>
      <c r="O190" s="3457"/>
      <c r="P190" s="3434">
        <v>1</v>
      </c>
      <c r="Q190" s="3435"/>
      <c r="R190" s="2996">
        <f t="shared" si="75"/>
        <v>1</v>
      </c>
      <c r="S190" s="2997">
        <f t="shared" si="76"/>
        <v>0</v>
      </c>
      <c r="T190" s="2998" t="str">
        <f t="shared" si="77"/>
        <v>-</v>
      </c>
      <c r="U190" s="2999"/>
    </row>
    <row r="191" spans="1:22" s="3000" customFormat="1" ht="13.5" customHeight="1">
      <c r="B191" s="2460" t="s">
        <v>256</v>
      </c>
      <c r="C191" s="2995" t="s">
        <v>925</v>
      </c>
      <c r="D191" s="3434">
        <v>1</v>
      </c>
      <c r="E191" s="3435"/>
      <c r="F191" s="3458"/>
      <c r="G191" s="3456"/>
      <c r="H191" s="3456">
        <v>1</v>
      </c>
      <c r="I191" s="3456"/>
      <c r="J191" s="3456"/>
      <c r="K191" s="3456"/>
      <c r="L191" s="3456">
        <v>1</v>
      </c>
      <c r="M191" s="3456"/>
      <c r="N191" s="3457"/>
      <c r="O191" s="3457"/>
      <c r="P191" s="3434">
        <v>1</v>
      </c>
      <c r="Q191" s="3435"/>
      <c r="R191" s="2996">
        <f>IF($T191=1,"-",D191)</f>
        <v>1</v>
      </c>
      <c r="S191" s="2997">
        <f>IF($T191=1,"-",E191)</f>
        <v>0</v>
      </c>
      <c r="T191" s="2998" t="str">
        <f t="shared" si="56"/>
        <v>-</v>
      </c>
      <c r="U191" s="3005"/>
    </row>
    <row r="192" spans="1:22" s="3000" customFormat="1" ht="13.5" customHeight="1" thickBot="1">
      <c r="B192" s="966" t="s">
        <v>129</v>
      </c>
      <c r="C192" s="2001"/>
      <c r="D192" s="1193">
        <f>SUM(D160:D191)</f>
        <v>25</v>
      </c>
      <c r="E192" s="1194">
        <f t="shared" ref="E192:T192" si="78">SUM(E161:E191)</f>
        <v>7</v>
      </c>
      <c r="F192" s="1193">
        <f t="shared" si="78"/>
        <v>1</v>
      </c>
      <c r="G192" s="2161">
        <f t="shared" si="78"/>
        <v>5</v>
      </c>
      <c r="H192" s="2161">
        <f t="shared" si="78"/>
        <v>24</v>
      </c>
      <c r="I192" s="2161">
        <f t="shared" si="78"/>
        <v>3</v>
      </c>
      <c r="J192" s="2161">
        <f t="shared" si="78"/>
        <v>1</v>
      </c>
      <c r="K192" s="2161">
        <f t="shared" si="78"/>
        <v>0</v>
      </c>
      <c r="L192" s="2161">
        <f t="shared" si="78"/>
        <v>25</v>
      </c>
      <c r="M192" s="2161">
        <f t="shared" si="78"/>
        <v>7</v>
      </c>
      <c r="N192" s="2161">
        <f t="shared" si="78"/>
        <v>0</v>
      </c>
      <c r="O192" s="2161">
        <f t="shared" si="78"/>
        <v>0</v>
      </c>
      <c r="P192" s="2161">
        <f t="shared" si="78"/>
        <v>25</v>
      </c>
      <c r="Q192" s="2162">
        <f t="shared" si="78"/>
        <v>7</v>
      </c>
      <c r="R192" s="2144">
        <f t="shared" si="78"/>
        <v>23</v>
      </c>
      <c r="S192" s="1199">
        <f t="shared" si="78"/>
        <v>5</v>
      </c>
      <c r="T192" s="1200">
        <f t="shared" si="78"/>
        <v>2</v>
      </c>
      <c r="U192" s="655"/>
      <c r="V192" s="3006"/>
    </row>
    <row r="193" spans="2:22" s="3006" customFormat="1" ht="13.5" customHeight="1" thickTop="1" thickBot="1">
      <c r="B193" s="2419"/>
      <c r="C193" s="1009"/>
      <c r="D193" s="1208"/>
      <c r="E193" s="1208"/>
      <c r="F193" s="1105">
        <f>D192+E192</f>
        <v>32</v>
      </c>
      <c r="G193" s="1105"/>
      <c r="H193" s="1105"/>
      <c r="I193" s="1105"/>
      <c r="J193" s="1105"/>
      <c r="K193" s="1105"/>
      <c r="L193" s="1105"/>
      <c r="M193" s="1105">
        <f>L192+M192+K192+J192</f>
        <v>33</v>
      </c>
      <c r="N193" s="1105"/>
      <c r="O193" s="1105"/>
      <c r="P193" s="1105"/>
      <c r="Q193" s="2234"/>
      <c r="R193" s="1105"/>
      <c r="S193" s="1105"/>
      <c r="T193" s="1506"/>
      <c r="U193" s="1009"/>
      <c r="V193" s="655"/>
    </row>
    <row r="194" spans="2:22" s="655" customFormat="1" ht="13.5" customHeight="1" thickBot="1">
      <c r="B194" s="2423" t="s">
        <v>203</v>
      </c>
      <c r="C194" s="2424"/>
      <c r="D194" s="2425">
        <f t="shared" ref="D194:T194" si="79">D11+D146+D157+D42+D153+D36+D28+D192</f>
        <v>139</v>
      </c>
      <c r="E194" s="2425">
        <f t="shared" si="79"/>
        <v>40</v>
      </c>
      <c r="F194" s="2425">
        <f t="shared" si="79"/>
        <v>8</v>
      </c>
      <c r="G194" s="2425">
        <f t="shared" si="79"/>
        <v>17</v>
      </c>
      <c r="H194" s="2425">
        <f>H11+H146+H157+H42+H153+H36+H28+H192</f>
        <v>131</v>
      </c>
      <c r="I194" s="2425">
        <f t="shared" si="79"/>
        <v>24</v>
      </c>
      <c r="J194" s="2425">
        <f t="shared" si="79"/>
        <v>6</v>
      </c>
      <c r="K194" s="2425">
        <f t="shared" si="79"/>
        <v>6</v>
      </c>
      <c r="L194" s="2425">
        <f t="shared" si="79"/>
        <v>133</v>
      </c>
      <c r="M194" s="2425">
        <f t="shared" si="79"/>
        <v>33</v>
      </c>
      <c r="N194" s="2425">
        <f t="shared" si="79"/>
        <v>0</v>
      </c>
      <c r="O194" s="2425">
        <f t="shared" si="79"/>
        <v>0</v>
      </c>
      <c r="P194" s="2425">
        <f t="shared" si="79"/>
        <v>139</v>
      </c>
      <c r="Q194" s="2425">
        <f t="shared" si="79"/>
        <v>39</v>
      </c>
      <c r="R194" s="2425">
        <f t="shared" si="79"/>
        <v>116</v>
      </c>
      <c r="S194" s="2425">
        <f t="shared" si="79"/>
        <v>17</v>
      </c>
      <c r="T194" s="2425">
        <f t="shared" si="79"/>
        <v>23</v>
      </c>
      <c r="U194" s="995"/>
      <c r="V194" s="1009"/>
    </row>
    <row r="195" spans="2:22" s="1009" customFormat="1" ht="13.5" customHeight="1">
      <c r="B195" s="1969"/>
      <c r="C195" s="2003"/>
      <c r="D195" s="1970" t="s">
        <v>68</v>
      </c>
      <c r="E195" s="1971">
        <f>+D194+E194</f>
        <v>179</v>
      </c>
      <c r="F195" s="1203"/>
      <c r="G195" s="1204"/>
      <c r="H195" s="1205"/>
      <c r="I195" s="1205">
        <f>I194+H194+G194+F194</f>
        <v>180</v>
      </c>
      <c r="J195" s="1205"/>
      <c r="K195" s="1205"/>
      <c r="L195" s="1204"/>
      <c r="M195" s="1203">
        <f>L194+M194+K194+J194</f>
        <v>178</v>
      </c>
      <c r="N195" s="4962"/>
      <c r="O195" s="4962"/>
      <c r="P195" s="1206"/>
      <c r="Q195" s="1204"/>
      <c r="R195" s="1207">
        <f>R194+S194+(T194*2)</f>
        <v>179</v>
      </c>
      <c r="S195" s="1207"/>
      <c r="T195" s="3896">
        <f>R194+S194+(T194*2)</f>
        <v>179</v>
      </c>
      <c r="U195" s="888"/>
      <c r="V195" s="995"/>
    </row>
    <row r="196" spans="2:22" s="995" customFormat="1" ht="13.5" customHeight="1">
      <c r="B196" s="1512" t="s">
        <v>520</v>
      </c>
      <c r="C196" s="2004"/>
      <c r="D196" s="290"/>
      <c r="E196" s="290"/>
      <c r="F196" s="290"/>
      <c r="G196" s="290"/>
      <c r="H196" s="290"/>
      <c r="I196" s="290"/>
      <c r="J196" s="290"/>
      <c r="K196" s="290"/>
      <c r="L196" s="290"/>
      <c r="M196" s="290"/>
      <c r="N196" s="216"/>
      <c r="O196" s="1511" t="s">
        <v>257</v>
      </c>
      <c r="P196" s="272"/>
      <c r="Q196" s="216"/>
      <c r="R196" s="1507"/>
      <c r="S196" s="667"/>
      <c r="T196" s="216"/>
      <c r="U196" s="1510"/>
      <c r="V196" s="888"/>
    </row>
    <row r="197" spans="2:22" s="888" customFormat="1" ht="15.65" customHeight="1">
      <c r="B197" s="889"/>
      <c r="C197" s="889"/>
      <c r="D197" s="889"/>
      <c r="E197" s="889"/>
      <c r="F197" s="889"/>
      <c r="G197" s="889"/>
      <c r="H197" s="889"/>
      <c r="I197" s="889"/>
      <c r="J197" s="889"/>
      <c r="K197" s="889"/>
      <c r="L197" s="889"/>
      <c r="M197" s="889"/>
      <c r="N197" s="889"/>
      <c r="O197" s="889"/>
      <c r="P197" s="889"/>
      <c r="Q197" s="889"/>
      <c r="R197" s="885"/>
      <c r="S197" s="885"/>
      <c r="T197" s="885"/>
      <c r="U197" s="890"/>
      <c r="V197" s="216"/>
    </row>
    <row r="198" spans="2:22" s="216" customFormat="1">
      <c r="B198" s="889"/>
      <c r="C198" s="889"/>
      <c r="D198" s="889"/>
      <c r="E198" s="889"/>
      <c r="F198" s="889"/>
      <c r="G198" s="889"/>
      <c r="H198" s="889"/>
      <c r="I198" s="889"/>
      <c r="J198" s="889"/>
      <c r="K198" s="889"/>
      <c r="L198" s="889"/>
      <c r="M198" s="889"/>
      <c r="N198" s="889"/>
      <c r="O198" s="889"/>
      <c r="P198" s="889"/>
      <c r="Q198" s="889"/>
      <c r="R198" s="885"/>
      <c r="S198" s="885"/>
      <c r="T198" s="885"/>
      <c r="U198" s="890"/>
      <c r="V198" s="700"/>
    </row>
  </sheetData>
  <mergeCells count="14">
    <mergeCell ref="N7:O7"/>
    <mergeCell ref="P7:Q7"/>
    <mergeCell ref="R7:T7"/>
    <mergeCell ref="N195:O195"/>
    <mergeCell ref="B1:Q1"/>
    <mergeCell ref="B3:Q3"/>
    <mergeCell ref="B4:Q4"/>
    <mergeCell ref="F6:Q6"/>
    <mergeCell ref="R6:T6"/>
    <mergeCell ref="D7:E7"/>
    <mergeCell ref="F7:G7"/>
    <mergeCell ref="H7:I7"/>
    <mergeCell ref="J7:K7"/>
    <mergeCell ref="L7:M7"/>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2" manualBreakCount="2">
    <brk id="43" min="1" max="18" man="1"/>
    <brk id="147" min="1" max="18" man="1"/>
  </rowBreaks>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539C5-D914-415B-89BC-147C8941DFE6}">
  <sheetPr>
    <tabColor rgb="FFFFFF00"/>
    <pageSetUpPr fitToPage="1"/>
  </sheetPr>
  <dimension ref="A1:CG1585"/>
  <sheetViews>
    <sheetView view="pageBreakPreview" topLeftCell="B4" zoomScaleNormal="150" zoomScaleSheetLayoutView="100" zoomScalePageLayoutView="150" workbookViewId="0">
      <pane xSplit="1" ySplit="6" topLeftCell="Q185" activePane="bottomRight" state="frozen"/>
      <selection activeCell="B4" sqref="B4"/>
      <selection pane="topRight" activeCell="C4" sqref="C4"/>
      <selection pane="bottomLeft" activeCell="B10" sqref="B10"/>
      <selection pane="bottomRight" activeCell="AA27" sqref="AA27"/>
    </sheetView>
  </sheetViews>
  <sheetFormatPr defaultColWidth="9.1796875" defaultRowHeight="14.5"/>
  <cols>
    <col min="1" max="1" width="50.453125" style="700" hidden="1" customWidth="1"/>
    <col min="2" max="2" width="43.54296875" style="897" customWidth="1"/>
    <col min="3" max="3" width="7.26953125" style="4205" customWidth="1"/>
    <col min="4" max="4" width="6.453125" style="700" customWidth="1"/>
    <col min="5" max="5" width="7.453125" style="700" customWidth="1"/>
    <col min="6" max="6" width="6.81640625" style="700" customWidth="1"/>
    <col min="7" max="7" width="8.54296875" style="700" customWidth="1"/>
    <col min="8" max="8" width="6.54296875" style="700" customWidth="1"/>
    <col min="9" max="9" width="8.453125" style="700" customWidth="1"/>
    <col min="10" max="10" width="7" style="700" customWidth="1"/>
    <col min="11" max="11" width="7.1796875" style="700" customWidth="1"/>
    <col min="12" max="14" width="6.453125" style="700" customWidth="1"/>
    <col min="15" max="15" width="6.54296875" style="700" bestFit="1" customWidth="1"/>
    <col min="16" max="16" width="5.1796875" style="700" customWidth="1"/>
    <col min="17" max="17" width="5.7265625" style="700" bestFit="1" customWidth="1"/>
    <col min="18" max="18" width="7.54296875" style="700" bestFit="1" customWidth="1"/>
    <col min="19" max="19" width="8.26953125" style="892" customWidth="1"/>
    <col min="20" max="20" width="7" style="702" customWidth="1"/>
    <col min="21" max="21" width="7.54296875" style="893" bestFit="1" customWidth="1"/>
    <col min="22" max="22" width="7.453125" style="703" customWidth="1"/>
    <col min="23" max="23" width="7.453125" style="415" customWidth="1"/>
    <col min="24" max="24" width="6.453125" style="701" customWidth="1"/>
    <col min="25" max="25" width="5" style="701" customWidth="1"/>
    <col min="26" max="26" width="7.26953125" style="701" customWidth="1"/>
    <col min="27" max="27" width="7.54296875" style="701" customWidth="1"/>
    <col min="28" max="28" width="6.453125" style="701" customWidth="1"/>
    <col min="29" max="29" width="5.453125" style="41" customWidth="1"/>
    <col min="30" max="30" width="3.81640625" style="41" customWidth="1"/>
    <col min="31" max="31" width="5.1796875" style="41" customWidth="1"/>
    <col min="32" max="33" width="7.54296875" style="41" customWidth="1"/>
    <col min="34" max="34" width="6.81640625" style="238" customWidth="1"/>
    <col min="35" max="35" width="4.453125" style="700" customWidth="1"/>
    <col min="36" max="36" width="6.54296875" style="894" customWidth="1"/>
    <col min="37" max="37" width="9.1796875" style="704" customWidth="1"/>
    <col min="38" max="38" width="7.81640625" style="701" customWidth="1"/>
    <col min="39" max="39" width="6.1796875" style="977" customWidth="1"/>
    <col min="40" max="40" width="4.453125" style="970" customWidth="1"/>
    <col min="41" max="16384" width="9.1796875" style="700"/>
  </cols>
  <sheetData>
    <row r="1" spans="1:44">
      <c r="A1" s="700" t="s">
        <v>1341</v>
      </c>
      <c r="B1" s="4987" t="s">
        <v>56</v>
      </c>
      <c r="C1" s="4988"/>
      <c r="D1" s="4988"/>
      <c r="E1" s="4988"/>
      <c r="F1" s="4988"/>
      <c r="G1" s="4988"/>
      <c r="H1" s="4988"/>
      <c r="I1" s="4988"/>
      <c r="J1" s="4988"/>
      <c r="K1" s="4988"/>
      <c r="L1" s="4988"/>
      <c r="M1" s="4988"/>
      <c r="N1" s="4988"/>
      <c r="O1" s="4988"/>
      <c r="P1" s="4988"/>
      <c r="Q1" s="2437"/>
      <c r="R1" s="2437"/>
      <c r="S1" s="2437"/>
      <c r="T1" s="2438"/>
      <c r="U1" s="2439"/>
      <c r="V1" s="2439"/>
      <c r="W1" s="2439"/>
      <c r="X1" s="2439"/>
      <c r="Y1" s="2439"/>
      <c r="Z1" s="2439"/>
      <c r="AA1" s="2439"/>
      <c r="AB1" s="2439"/>
      <c r="AC1" s="2439"/>
      <c r="AD1" s="2439"/>
      <c r="AE1" s="2439"/>
      <c r="AF1" s="2439"/>
      <c r="AG1" s="2439"/>
      <c r="AH1" s="2439"/>
      <c r="AI1" s="2439"/>
      <c r="AJ1" s="2439"/>
      <c r="AK1" s="2439"/>
      <c r="AL1" s="2440"/>
      <c r="AM1" s="970"/>
    </row>
    <row r="2" spans="1:44" ht="6.65" customHeight="1">
      <c r="B2" s="259"/>
      <c r="C2" s="4197"/>
      <c r="D2" s="261"/>
      <c r="E2" s="261"/>
      <c r="F2" s="261"/>
      <c r="G2" s="261"/>
      <c r="H2" s="261"/>
      <c r="I2" s="261"/>
      <c r="J2" s="261"/>
      <c r="K2" s="260"/>
      <c r="L2" s="260"/>
      <c r="M2" s="260"/>
      <c r="N2" s="260"/>
      <c r="O2" s="260"/>
      <c r="P2" s="260"/>
      <c r="Q2" s="885"/>
      <c r="R2" s="885"/>
      <c r="S2" s="885"/>
      <c r="T2" s="890"/>
      <c r="U2" s="700"/>
      <c r="V2" s="700"/>
      <c r="W2" s="700"/>
      <c r="X2" s="700"/>
      <c r="Y2" s="700"/>
      <c r="Z2" s="700"/>
      <c r="AA2" s="700"/>
      <c r="AB2" s="700"/>
      <c r="AC2" s="700"/>
      <c r="AD2" s="700"/>
      <c r="AE2" s="700"/>
      <c r="AF2" s="700"/>
      <c r="AG2" s="700"/>
      <c r="AH2" s="700"/>
      <c r="AJ2" s="700"/>
      <c r="AK2" s="700"/>
      <c r="AL2" s="2426"/>
      <c r="AM2" s="970"/>
    </row>
    <row r="3" spans="1:44" ht="21.5" thickBot="1">
      <c r="B3" s="898" t="s">
        <v>1</v>
      </c>
      <c r="C3" s="4198"/>
      <c r="D3" s="240"/>
      <c r="E3" s="240"/>
      <c r="F3" s="240"/>
      <c r="G3" s="240"/>
      <c r="H3" s="240"/>
      <c r="I3" s="240"/>
      <c r="J3" s="240"/>
      <c r="K3" s="240"/>
      <c r="L3" s="240"/>
      <c r="M3" s="240"/>
      <c r="N3" s="240"/>
      <c r="O3" s="240"/>
      <c r="P3" s="240"/>
      <c r="Q3" s="885"/>
      <c r="R3" s="885"/>
      <c r="S3" s="885"/>
      <c r="T3" s="890"/>
      <c r="U3" s="700"/>
      <c r="V3" s="700"/>
      <c r="W3" s="700"/>
      <c r="X3" s="700"/>
      <c r="Y3" s="700"/>
      <c r="Z3" s="700"/>
      <c r="AA3" s="700"/>
      <c r="AB3" s="700"/>
      <c r="AC3" s="700"/>
      <c r="AD3" s="700"/>
      <c r="AE3" s="700"/>
      <c r="AF3" s="700"/>
      <c r="AG3" s="700"/>
      <c r="AH3" s="700"/>
      <c r="AJ3" s="700"/>
      <c r="AK3" s="700"/>
      <c r="AL3" s="2426"/>
      <c r="AM3" s="970"/>
    </row>
    <row r="4" spans="1:44" ht="21">
      <c r="B4" s="2436" t="s">
        <v>1</v>
      </c>
      <c r="C4" s="4199"/>
      <c r="D4" s="2386"/>
      <c r="E4" s="2386"/>
      <c r="F4" s="2386"/>
      <c r="G4" s="2386"/>
      <c r="H4" s="2386"/>
      <c r="I4" s="2386"/>
      <c r="J4" s="2386"/>
      <c r="K4" s="2386"/>
      <c r="L4" s="2386"/>
      <c r="M4" s="2386"/>
      <c r="N4" s="2386"/>
      <c r="O4" s="2386"/>
      <c r="P4" s="2386"/>
      <c r="Q4" s="2437"/>
      <c r="R4" s="2437"/>
      <c r="S4" s="2437"/>
      <c r="T4" s="2438"/>
      <c r="U4" s="2439"/>
      <c r="V4" s="2439"/>
      <c r="W4" s="2439"/>
      <c r="X4" s="2439"/>
      <c r="Y4" s="2439"/>
      <c r="Z4" s="2439"/>
      <c r="AA4" s="2440"/>
      <c r="AB4" s="700"/>
      <c r="AC4" s="700"/>
      <c r="AD4" s="700"/>
      <c r="AE4" s="700"/>
      <c r="AF4" s="700"/>
      <c r="AG4" s="700"/>
      <c r="AH4" s="700"/>
      <c r="AJ4" s="700"/>
      <c r="AK4" s="700"/>
      <c r="AL4" s="2426"/>
      <c r="AM4" s="970"/>
    </row>
    <row r="5" spans="1:44" ht="21">
      <c r="B5" s="899" t="s">
        <v>57</v>
      </c>
      <c r="C5" s="4200"/>
      <c r="D5" s="724"/>
      <c r="E5" s="724"/>
      <c r="F5" s="724"/>
      <c r="G5" s="724"/>
      <c r="H5" s="724"/>
      <c r="I5" s="724"/>
      <c r="J5" s="724"/>
      <c r="K5" s="724"/>
      <c r="L5" s="724"/>
      <c r="M5" s="724"/>
      <c r="N5" s="724"/>
      <c r="O5" s="724"/>
      <c r="P5" s="724"/>
      <c r="Q5" s="890"/>
      <c r="R5" s="890"/>
      <c r="S5" s="890"/>
      <c r="T5" s="890"/>
      <c r="U5" s="700"/>
      <c r="V5" s="700"/>
      <c r="W5" s="700"/>
      <c r="X5" s="700"/>
      <c r="Y5" s="700"/>
      <c r="Z5" s="700"/>
      <c r="AA5" s="2426"/>
      <c r="AB5" s="700"/>
      <c r="AC5" s="700"/>
      <c r="AD5" s="700"/>
      <c r="AE5" s="700"/>
      <c r="AF5" s="700"/>
      <c r="AG5" s="700"/>
      <c r="AH5" s="700"/>
      <c r="AJ5" s="700"/>
      <c r="AK5" s="700"/>
      <c r="AL5" s="2426"/>
      <c r="AM5" s="970"/>
    </row>
    <row r="6" spans="1:44" s="100" customFormat="1" ht="21.5" thickBot="1">
      <c r="B6" s="900" t="s">
        <v>857</v>
      </c>
      <c r="C6" s="1174"/>
      <c r="H6" s="1987" t="s">
        <v>1482</v>
      </c>
      <c r="I6" s="1988"/>
      <c r="J6" s="1988"/>
      <c r="AA6" s="2441"/>
      <c r="AL6" s="2441"/>
      <c r="AM6" s="975"/>
      <c r="AN6" s="975"/>
    </row>
    <row r="7" spans="1:44" s="236" customFormat="1" ht="16" thickBot="1">
      <c r="B7" s="2442" t="s">
        <v>59</v>
      </c>
      <c r="C7" s="4989" t="s">
        <v>60</v>
      </c>
      <c r="D7" s="4990"/>
      <c r="E7" s="4990"/>
      <c r="F7" s="4990"/>
      <c r="G7" s="4990"/>
      <c r="H7" s="4990"/>
      <c r="I7" s="4990"/>
      <c r="J7" s="4990"/>
      <c r="K7" s="4990"/>
      <c r="L7" s="4990"/>
      <c r="M7" s="4990"/>
      <c r="N7" s="4990"/>
      <c r="O7" s="4990"/>
      <c r="P7" s="4990"/>
      <c r="Q7" s="2443"/>
      <c r="R7" s="2443"/>
      <c r="S7" s="4989" t="s">
        <v>61</v>
      </c>
      <c r="T7" s="4990"/>
      <c r="U7" s="4990"/>
      <c r="V7" s="4990"/>
      <c r="W7" s="4991"/>
      <c r="X7" s="4992" t="s">
        <v>62</v>
      </c>
      <c r="Y7" s="4993"/>
      <c r="Z7" s="4885" t="s">
        <v>844</v>
      </c>
      <c r="AA7" s="4886"/>
      <c r="AB7" s="3409"/>
      <c r="AC7" s="4929" t="s">
        <v>258</v>
      </c>
      <c r="AD7" s="4929"/>
      <c r="AE7" s="4929"/>
      <c r="AF7" s="4929"/>
      <c r="AG7" s="4929"/>
      <c r="AH7" s="4929"/>
      <c r="AI7" s="4929"/>
      <c r="AJ7" s="4929"/>
      <c r="AK7" s="4929"/>
      <c r="AL7" s="1812"/>
      <c r="AM7" s="975"/>
      <c r="AN7" s="975"/>
    </row>
    <row r="8" spans="1:44" s="275" customFormat="1" ht="32.15" customHeight="1">
      <c r="B8" s="2444"/>
      <c r="C8" s="4994" t="s">
        <v>259</v>
      </c>
      <c r="D8" s="4996" t="s">
        <v>205</v>
      </c>
      <c r="E8" s="4986">
        <v>1</v>
      </c>
      <c r="F8" s="4986">
        <v>2</v>
      </c>
      <c r="G8" s="4986">
        <v>3</v>
      </c>
      <c r="H8" s="4986">
        <v>4</v>
      </c>
      <c r="I8" s="4986">
        <v>5</v>
      </c>
      <c r="J8" s="4986">
        <v>6</v>
      </c>
      <c r="K8" s="4986">
        <v>7</v>
      </c>
      <c r="L8" s="4986">
        <v>8</v>
      </c>
      <c r="M8" s="4986">
        <v>9</v>
      </c>
      <c r="N8" s="4986">
        <v>10</v>
      </c>
      <c r="O8" s="4981">
        <v>11</v>
      </c>
      <c r="P8" s="4981">
        <v>12</v>
      </c>
      <c r="Q8" s="4981">
        <v>13</v>
      </c>
      <c r="R8" s="4982" t="s">
        <v>206</v>
      </c>
      <c r="S8" s="4984" t="s">
        <v>65</v>
      </c>
      <c r="T8" s="4985"/>
      <c r="U8" s="4998" t="s">
        <v>66</v>
      </c>
      <c r="V8" s="4999"/>
      <c r="W8" s="274" t="s">
        <v>17</v>
      </c>
      <c r="X8" s="4883" t="s">
        <v>67</v>
      </c>
      <c r="Y8" s="4934"/>
      <c r="Z8" s="4887" t="s">
        <v>845</v>
      </c>
      <c r="AA8" s="4888"/>
      <c r="AB8" s="3480"/>
      <c r="AC8" s="4935" t="s">
        <v>68</v>
      </c>
      <c r="AD8" s="4935"/>
      <c r="AE8" s="4936"/>
      <c r="AF8" s="4937" t="s">
        <v>69</v>
      </c>
      <c r="AG8" s="4935"/>
      <c r="AH8" s="4935"/>
      <c r="AI8" s="4936"/>
      <c r="AJ8" s="4937" t="s">
        <v>70</v>
      </c>
      <c r="AK8" s="4936"/>
      <c r="AL8" s="1809" t="s">
        <v>71</v>
      </c>
      <c r="AM8" s="971"/>
      <c r="AN8" s="976"/>
    </row>
    <row r="9" spans="1:44" s="276" customFormat="1" ht="40.5" customHeight="1" thickBot="1">
      <c r="B9" s="2445" t="s">
        <v>5</v>
      </c>
      <c r="C9" s="4995"/>
      <c r="D9" s="4997"/>
      <c r="E9" s="4981"/>
      <c r="F9" s="4981"/>
      <c r="G9" s="4981"/>
      <c r="H9" s="4981"/>
      <c r="I9" s="4981"/>
      <c r="J9" s="4981"/>
      <c r="K9" s="4981"/>
      <c r="L9" s="4981"/>
      <c r="M9" s="4981"/>
      <c r="N9" s="4981"/>
      <c r="O9" s="4981"/>
      <c r="P9" s="4981"/>
      <c r="Q9" s="4981"/>
      <c r="R9" s="4983"/>
      <c r="S9" s="4582" t="s">
        <v>73</v>
      </c>
      <c r="T9" s="4583" t="s">
        <v>74</v>
      </c>
      <c r="U9" s="4584" t="s">
        <v>73</v>
      </c>
      <c r="V9" s="4585" t="s">
        <v>74</v>
      </c>
      <c r="W9" s="1972" t="s">
        <v>75</v>
      </c>
      <c r="X9" s="4586" t="s">
        <v>13</v>
      </c>
      <c r="Y9" s="4587" t="s">
        <v>14</v>
      </c>
      <c r="Z9" s="4132" t="s">
        <v>13</v>
      </c>
      <c r="AA9" s="2184" t="s">
        <v>14</v>
      </c>
      <c r="AB9" s="3481"/>
      <c r="AC9" s="4131" t="s">
        <v>13</v>
      </c>
      <c r="AD9" s="4130" t="s">
        <v>14</v>
      </c>
      <c r="AE9" s="4588" t="s">
        <v>76</v>
      </c>
      <c r="AF9" s="4589" t="s">
        <v>13</v>
      </c>
      <c r="AG9" s="4130" t="s">
        <v>14</v>
      </c>
      <c r="AH9" s="4130" t="s">
        <v>77</v>
      </c>
      <c r="AI9" s="4588" t="s">
        <v>78</v>
      </c>
      <c r="AJ9" s="4589" t="s">
        <v>13</v>
      </c>
      <c r="AK9" s="4588" t="s">
        <v>14</v>
      </c>
      <c r="AL9" s="4590" t="s">
        <v>79</v>
      </c>
      <c r="AM9" s="971"/>
      <c r="AN9" s="891"/>
    </row>
    <row r="10" spans="1:44" s="716" customFormat="1" ht="15" customHeight="1" thickBot="1">
      <c r="B10" s="2446" t="str">
        <f>'General TPUM'!B9</f>
        <v>American Samoa</v>
      </c>
      <c r="C10" s="2455"/>
      <c r="D10" s="2447"/>
      <c r="E10" s="2447"/>
      <c r="F10" s="2447"/>
      <c r="G10" s="2447"/>
      <c r="H10" s="2447"/>
      <c r="I10" s="2447"/>
      <c r="J10" s="2447"/>
      <c r="K10" s="2447"/>
      <c r="L10" s="2448"/>
      <c r="M10" s="2448"/>
      <c r="N10" s="2448"/>
      <c r="O10" s="2448"/>
      <c r="P10" s="2448"/>
      <c r="Q10" s="2448"/>
      <c r="R10" s="2448"/>
      <c r="S10" s="2448"/>
      <c r="T10" s="2448"/>
      <c r="U10" s="2448"/>
      <c r="V10" s="2448"/>
      <c r="W10" s="2448"/>
      <c r="X10" s="2448"/>
      <c r="Y10" s="2427"/>
      <c r="Z10" s="2427"/>
      <c r="AA10" s="2449"/>
      <c r="AB10" s="2427"/>
      <c r="AC10" s="2427"/>
      <c r="AD10" s="2427"/>
      <c r="AE10" s="2427"/>
      <c r="AF10" s="2427"/>
      <c r="AG10" s="2427"/>
      <c r="AH10" s="2427"/>
      <c r="AI10" s="2427"/>
      <c r="AJ10" s="2427"/>
      <c r="AK10" s="2427"/>
      <c r="AL10" s="2449"/>
      <c r="AM10" s="974"/>
      <c r="AN10" s="974"/>
    </row>
    <row r="11" spans="1:44" s="3022" customFormat="1" ht="15" customHeight="1">
      <c r="B11" s="4591" t="str">
        <f>'General TPUM'!B10</f>
        <v xml:space="preserve">Lakina </v>
      </c>
      <c r="C11" s="4506">
        <v>11</v>
      </c>
      <c r="D11" s="4592">
        <v>18</v>
      </c>
      <c r="E11" s="4483">
        <v>10</v>
      </c>
      <c r="F11" s="4483">
        <v>21</v>
      </c>
      <c r="G11" s="4483">
        <v>18</v>
      </c>
      <c r="H11" s="4483">
        <v>16</v>
      </c>
      <c r="I11" s="4483">
        <v>15</v>
      </c>
      <c r="J11" s="4483">
        <v>18</v>
      </c>
      <c r="K11" s="4483">
        <v>16</v>
      </c>
      <c r="L11" s="4483">
        <v>10</v>
      </c>
      <c r="M11" s="4483">
        <v>17</v>
      </c>
      <c r="N11" s="4483">
        <v>19</v>
      </c>
      <c r="O11" s="4483">
        <v>16</v>
      </c>
      <c r="P11" s="4483"/>
      <c r="Q11" s="4483"/>
      <c r="R11" s="4484"/>
      <c r="S11" s="4475">
        <v>77</v>
      </c>
      <c r="T11" s="4484">
        <v>66</v>
      </c>
      <c r="U11" s="4507">
        <v>31</v>
      </c>
      <c r="V11" s="4215">
        <v>31</v>
      </c>
      <c r="W11" s="1209">
        <f>+S11+T11+U11+V11</f>
        <v>205</v>
      </c>
      <c r="X11" s="3464">
        <v>0</v>
      </c>
      <c r="Y11" s="4593">
        <v>2</v>
      </c>
      <c r="Z11" s="3663">
        <v>14</v>
      </c>
      <c r="AA11" s="4594">
        <v>16</v>
      </c>
      <c r="AB11" s="3482"/>
      <c r="AC11" s="4595" t="str">
        <f>'General TPUM'!R10</f>
        <v>-</v>
      </c>
      <c r="AD11" s="4596" t="str">
        <f>'General TPUM'!S10</f>
        <v>-</v>
      </c>
      <c r="AE11" s="4597">
        <f>'General TPUM'!T10</f>
        <v>1</v>
      </c>
      <c r="AF11" s="1978">
        <f>S11+T11</f>
        <v>143</v>
      </c>
      <c r="AG11" s="1979">
        <f>U11+V11</f>
        <v>62</v>
      </c>
      <c r="AH11" s="1979"/>
      <c r="AI11" s="1980"/>
      <c r="AJ11" s="1978">
        <f>Z11</f>
        <v>14</v>
      </c>
      <c r="AK11" s="4597">
        <f>AA11</f>
        <v>16</v>
      </c>
      <c r="AL11" s="1981">
        <f>SUM(C11:R11)</f>
        <v>205</v>
      </c>
      <c r="AM11" s="3021"/>
      <c r="AN11" s="3021"/>
      <c r="AP11" s="717"/>
    </row>
    <row r="12" spans="1:44" s="3022" customFormat="1" ht="15" customHeight="1" thickBot="1">
      <c r="B12" s="4598" t="s">
        <v>129</v>
      </c>
      <c r="C12" s="3478">
        <f t="shared" ref="C12:AA12" si="0">SUM(C11)</f>
        <v>11</v>
      </c>
      <c r="D12" s="3478">
        <f t="shared" si="0"/>
        <v>18</v>
      </c>
      <c r="E12" s="3478">
        <f t="shared" si="0"/>
        <v>10</v>
      </c>
      <c r="F12" s="3478">
        <f t="shared" si="0"/>
        <v>21</v>
      </c>
      <c r="G12" s="3478">
        <f t="shared" si="0"/>
        <v>18</v>
      </c>
      <c r="H12" s="3478">
        <f t="shared" si="0"/>
        <v>16</v>
      </c>
      <c r="I12" s="3478">
        <f t="shared" si="0"/>
        <v>15</v>
      </c>
      <c r="J12" s="3478">
        <f t="shared" si="0"/>
        <v>18</v>
      </c>
      <c r="K12" s="3478">
        <f t="shared" si="0"/>
        <v>16</v>
      </c>
      <c r="L12" s="3478">
        <f t="shared" si="0"/>
        <v>10</v>
      </c>
      <c r="M12" s="3478">
        <f t="shared" si="0"/>
        <v>17</v>
      </c>
      <c r="N12" s="3478">
        <f t="shared" si="0"/>
        <v>19</v>
      </c>
      <c r="O12" s="3478">
        <f t="shared" si="0"/>
        <v>16</v>
      </c>
      <c r="P12" s="3478">
        <f t="shared" si="0"/>
        <v>0</v>
      </c>
      <c r="Q12" s="3478">
        <f t="shared" si="0"/>
        <v>0</v>
      </c>
      <c r="R12" s="3478">
        <f t="shared" si="0"/>
        <v>0</v>
      </c>
      <c r="S12" s="3478">
        <f t="shared" si="0"/>
        <v>77</v>
      </c>
      <c r="T12" s="3478">
        <f t="shared" si="0"/>
        <v>66</v>
      </c>
      <c r="U12" s="3478">
        <f t="shared" si="0"/>
        <v>31</v>
      </c>
      <c r="V12" s="3478">
        <f t="shared" si="0"/>
        <v>31</v>
      </c>
      <c r="W12" s="3478">
        <f t="shared" si="0"/>
        <v>205</v>
      </c>
      <c r="X12" s="3478">
        <f t="shared" si="0"/>
        <v>0</v>
      </c>
      <c r="Y12" s="3478">
        <f t="shared" si="0"/>
        <v>2</v>
      </c>
      <c r="Z12" s="3478">
        <f t="shared" si="0"/>
        <v>14</v>
      </c>
      <c r="AA12" s="3478">
        <f t="shared" si="0"/>
        <v>16</v>
      </c>
      <c r="AB12" s="3478"/>
      <c r="AC12" s="3478">
        <f t="shared" ref="AC12:AL12" si="1">SUM(AC11)</f>
        <v>0</v>
      </c>
      <c r="AD12" s="3478">
        <f t="shared" si="1"/>
        <v>0</v>
      </c>
      <c r="AE12" s="3478">
        <f t="shared" si="1"/>
        <v>1</v>
      </c>
      <c r="AF12" s="3478">
        <f t="shared" si="1"/>
        <v>143</v>
      </c>
      <c r="AG12" s="3478">
        <f t="shared" si="1"/>
        <v>62</v>
      </c>
      <c r="AH12" s="3478">
        <f t="shared" si="1"/>
        <v>0</v>
      </c>
      <c r="AI12" s="3478">
        <f t="shared" si="1"/>
        <v>0</v>
      </c>
      <c r="AJ12" s="3478">
        <f t="shared" si="1"/>
        <v>14</v>
      </c>
      <c r="AK12" s="3478">
        <f t="shared" si="1"/>
        <v>16</v>
      </c>
      <c r="AL12" s="3478">
        <f t="shared" si="1"/>
        <v>205</v>
      </c>
      <c r="AM12" s="3021"/>
      <c r="AN12" s="3021"/>
      <c r="AP12" s="717"/>
    </row>
    <row r="13" spans="1:44" s="716" customFormat="1" ht="15" customHeight="1" thickTop="1" thickBot="1">
      <c r="B13" s="1513" t="s">
        <v>227</v>
      </c>
      <c r="C13" s="4201"/>
      <c r="D13" s="3017"/>
      <c r="E13" s="3017"/>
      <c r="F13" s="3017"/>
      <c r="G13" s="3017"/>
      <c r="H13" s="3017"/>
      <c r="I13" s="3017"/>
      <c r="J13" s="3017"/>
      <c r="K13" s="3017"/>
      <c r="L13" s="3018"/>
      <c r="M13" s="3018"/>
      <c r="N13" s="3018"/>
      <c r="O13" s="3018"/>
      <c r="P13" s="3018"/>
      <c r="Q13" s="3018"/>
      <c r="R13" s="3018"/>
      <c r="S13" s="3018"/>
      <c r="T13" s="3018"/>
      <c r="U13" s="3018"/>
      <c r="V13" s="3018"/>
      <c r="W13" s="3018"/>
      <c r="X13" s="3018"/>
      <c r="Y13" s="3019"/>
      <c r="Z13" s="3019"/>
      <c r="AA13" s="3020"/>
      <c r="AB13" s="3019"/>
      <c r="AC13" s="3019"/>
      <c r="AD13" s="3019"/>
      <c r="AE13" s="3019"/>
      <c r="AF13" s="3019"/>
      <c r="AG13" s="3019"/>
      <c r="AH13" s="3019"/>
      <c r="AI13" s="3019"/>
      <c r="AJ13" s="3019"/>
      <c r="AK13" s="3019"/>
      <c r="AL13" s="3020"/>
      <c r="AM13" s="974"/>
      <c r="AN13" s="974"/>
      <c r="AP13" s="717"/>
    </row>
    <row r="14" spans="1:44" s="717" customFormat="1" ht="13">
      <c r="B14" s="4599" t="str">
        <f>'General TPUM'!B13</f>
        <v>Lautoka</v>
      </c>
      <c r="C14" s="4506"/>
      <c r="D14" s="4483">
        <v>40</v>
      </c>
      <c r="E14" s="4483">
        <v>39</v>
      </c>
      <c r="F14" s="4483">
        <v>42</v>
      </c>
      <c r="G14" s="4483">
        <v>40</v>
      </c>
      <c r="H14" s="4483">
        <v>38</v>
      </c>
      <c r="I14" s="4483">
        <v>34</v>
      </c>
      <c r="J14" s="4483">
        <v>37</v>
      </c>
      <c r="K14" s="4483">
        <v>35</v>
      </c>
      <c r="L14" s="4483"/>
      <c r="M14" s="4483"/>
      <c r="N14" s="4483"/>
      <c r="O14" s="4483"/>
      <c r="P14" s="4483"/>
      <c r="Q14" s="4483"/>
      <c r="R14" s="4484"/>
      <c r="S14" s="4475">
        <v>233</v>
      </c>
      <c r="T14" s="4484">
        <v>72</v>
      </c>
      <c r="U14" s="4507"/>
      <c r="V14" s="4215"/>
      <c r="W14" s="1209">
        <f t="shared" ref="W14:W28" si="2">+S14+T14+U14+V14</f>
        <v>305</v>
      </c>
      <c r="X14" s="3464">
        <v>11</v>
      </c>
      <c r="Y14" s="4593"/>
      <c r="Z14" s="3466">
        <v>0</v>
      </c>
      <c r="AA14" s="4600"/>
      <c r="AB14" s="3483"/>
      <c r="AC14" s="2428">
        <f>'General TPUM'!R17</f>
        <v>1</v>
      </c>
      <c r="AD14" s="4511">
        <f>'General TPUM'!S17</f>
        <v>0</v>
      </c>
      <c r="AE14" s="1212" t="str">
        <f>'General TPUM'!T17</f>
        <v>-</v>
      </c>
      <c r="AF14" s="1211">
        <f t="shared" ref="AF14:AF20" si="3">S14+T14</f>
        <v>305</v>
      </c>
      <c r="AG14" s="4511">
        <f t="shared" ref="AG14:AG24" si="4">U14+V14</f>
        <v>0</v>
      </c>
      <c r="AH14" s="4511"/>
      <c r="AI14" s="1212"/>
      <c r="AJ14" s="1211">
        <f t="shared" ref="AJ14:AJ24" si="5">Z14</f>
        <v>0</v>
      </c>
      <c r="AK14" s="1212">
        <f t="shared" ref="AK14:AK24" si="6">AA14</f>
        <v>0</v>
      </c>
      <c r="AL14" s="1213">
        <f t="shared" ref="AL14:AL24" si="7">SUM(C14:R14)</f>
        <v>305</v>
      </c>
      <c r="AM14" s="972"/>
      <c r="AN14" s="973"/>
    </row>
    <row r="15" spans="1:44" s="717" customFormat="1" ht="16.5" customHeight="1">
      <c r="B15" s="4599" t="str">
        <f>'General TPUM'!B14</f>
        <v>Lewa</v>
      </c>
      <c r="C15" s="4506"/>
      <c r="D15" s="4483">
        <v>12</v>
      </c>
      <c r="E15" s="4483">
        <v>13</v>
      </c>
      <c r="F15" s="4483">
        <v>12</v>
      </c>
      <c r="G15" s="4483">
        <v>11</v>
      </c>
      <c r="H15" s="4483">
        <v>13</v>
      </c>
      <c r="I15" s="4483">
        <v>10</v>
      </c>
      <c r="J15" s="4483">
        <v>14</v>
      </c>
      <c r="K15" s="4483">
        <v>16</v>
      </c>
      <c r="L15" s="4483"/>
      <c r="M15" s="4483"/>
      <c r="N15" s="4483"/>
      <c r="O15" s="4483"/>
      <c r="P15" s="4483"/>
      <c r="Q15" s="4483"/>
      <c r="R15" s="4484"/>
      <c r="S15" s="4475">
        <v>90</v>
      </c>
      <c r="T15" s="4484">
        <v>11</v>
      </c>
      <c r="U15" s="4507"/>
      <c r="V15" s="4215"/>
      <c r="W15" s="1209">
        <f t="shared" si="2"/>
        <v>101</v>
      </c>
      <c r="X15" s="3464">
        <v>7</v>
      </c>
      <c r="Y15" s="4593"/>
      <c r="Z15" s="3466"/>
      <c r="AA15" s="4600"/>
      <c r="AB15" s="3484"/>
      <c r="AC15" s="4509">
        <f>'General TPUM'!R13</f>
        <v>1</v>
      </c>
      <c r="AD15" s="4510">
        <f>'General TPUM'!S13</f>
        <v>0</v>
      </c>
      <c r="AE15" s="1210" t="str">
        <f>'General TPUM'!T13</f>
        <v>-</v>
      </c>
      <c r="AF15" s="1211">
        <f t="shared" si="3"/>
        <v>101</v>
      </c>
      <c r="AG15" s="4511">
        <f t="shared" si="4"/>
        <v>0</v>
      </c>
      <c r="AH15" s="4511"/>
      <c r="AI15" s="1212"/>
      <c r="AJ15" s="1211">
        <f t="shared" si="5"/>
        <v>0</v>
      </c>
      <c r="AK15" s="1212">
        <f t="shared" si="6"/>
        <v>0</v>
      </c>
      <c r="AL15" s="1213">
        <f t="shared" si="7"/>
        <v>101</v>
      </c>
      <c r="AM15" s="972"/>
      <c r="AN15" s="973"/>
      <c r="AR15" s="716"/>
    </row>
    <row r="16" spans="1:44" s="717" customFormat="1" ht="16.5" customHeight="1">
      <c r="B16" s="4599" t="str">
        <f>'General TPUM'!B15</f>
        <v>Mana</v>
      </c>
      <c r="C16" s="4506"/>
      <c r="D16" s="4483">
        <v>7</v>
      </c>
      <c r="E16" s="4483">
        <v>6</v>
      </c>
      <c r="F16" s="4483">
        <v>7</v>
      </c>
      <c r="G16" s="4483">
        <v>3</v>
      </c>
      <c r="H16" s="4483">
        <v>5</v>
      </c>
      <c r="I16" s="4483">
        <v>6</v>
      </c>
      <c r="J16" s="4483">
        <v>11</v>
      </c>
      <c r="K16" s="4483">
        <v>4</v>
      </c>
      <c r="L16" s="4483"/>
      <c r="M16" s="4483"/>
      <c r="N16" s="4483"/>
      <c r="O16" s="4483"/>
      <c r="P16" s="4483"/>
      <c r="Q16" s="4483"/>
      <c r="R16" s="4484"/>
      <c r="S16" s="4475">
        <v>11</v>
      </c>
      <c r="T16" s="4484">
        <v>38</v>
      </c>
      <c r="U16" s="4507"/>
      <c r="V16" s="4215"/>
      <c r="W16" s="1209">
        <f t="shared" si="2"/>
        <v>49</v>
      </c>
      <c r="X16" s="3464">
        <v>0</v>
      </c>
      <c r="Y16" s="4593"/>
      <c r="Z16" s="3466"/>
      <c r="AA16" s="4600"/>
      <c r="AB16" s="3484"/>
      <c r="AC16" s="4509">
        <f>'General TPUM'!R14</f>
        <v>1</v>
      </c>
      <c r="AD16" s="4510">
        <f>'General TPUM'!S14</f>
        <v>0</v>
      </c>
      <c r="AE16" s="1210" t="str">
        <f>'General TPUM'!T14</f>
        <v>-</v>
      </c>
      <c r="AF16" s="1211">
        <f t="shared" si="3"/>
        <v>49</v>
      </c>
      <c r="AG16" s="4511">
        <f t="shared" si="4"/>
        <v>0</v>
      </c>
      <c r="AH16" s="4511"/>
      <c r="AI16" s="1212"/>
      <c r="AJ16" s="1211">
        <f t="shared" si="5"/>
        <v>0</v>
      </c>
      <c r="AK16" s="1212">
        <f t="shared" si="6"/>
        <v>0</v>
      </c>
      <c r="AL16" s="1213">
        <f t="shared" si="7"/>
        <v>49</v>
      </c>
      <c r="AM16" s="972"/>
      <c r="AN16" s="973"/>
    </row>
    <row r="17" spans="2:42" s="717" customFormat="1" ht="16.5" customHeight="1">
      <c r="B17" s="4599" t="str">
        <f>'General TPUM'!B16</f>
        <v>Nagigi</v>
      </c>
      <c r="C17" s="4506"/>
      <c r="D17" s="4483">
        <v>9</v>
      </c>
      <c r="E17" s="4483">
        <v>10</v>
      </c>
      <c r="F17" s="4483">
        <v>14</v>
      </c>
      <c r="G17" s="4483">
        <v>18</v>
      </c>
      <c r="H17" s="4483">
        <v>11</v>
      </c>
      <c r="I17" s="4483">
        <v>17</v>
      </c>
      <c r="J17" s="4483">
        <v>7</v>
      </c>
      <c r="K17" s="4483">
        <v>16</v>
      </c>
      <c r="L17" s="4483"/>
      <c r="M17" s="4483"/>
      <c r="N17" s="4483"/>
      <c r="O17" s="4483"/>
      <c r="P17" s="4483"/>
      <c r="Q17" s="4483"/>
      <c r="R17" s="4484"/>
      <c r="S17" s="4475">
        <v>29</v>
      </c>
      <c r="T17" s="4484">
        <v>73</v>
      </c>
      <c r="U17" s="4507"/>
      <c r="V17" s="4215"/>
      <c r="W17" s="1209">
        <f t="shared" si="2"/>
        <v>102</v>
      </c>
      <c r="X17" s="3464">
        <v>0</v>
      </c>
      <c r="Y17" s="4593"/>
      <c r="Z17" s="3466"/>
      <c r="AA17" s="4600"/>
      <c r="AB17" s="3484"/>
      <c r="AC17" s="4509">
        <f>'General TPUM'!R15</f>
        <v>1</v>
      </c>
      <c r="AD17" s="4510">
        <f>'General TPUM'!S15</f>
        <v>0</v>
      </c>
      <c r="AE17" s="1210" t="str">
        <f>'General TPUM'!T15</f>
        <v>-</v>
      </c>
      <c r="AF17" s="1211">
        <f t="shared" si="3"/>
        <v>102</v>
      </c>
      <c r="AG17" s="4511">
        <f t="shared" si="4"/>
        <v>0</v>
      </c>
      <c r="AH17" s="4511"/>
      <c r="AI17" s="1212"/>
      <c r="AJ17" s="1211">
        <f t="shared" si="5"/>
        <v>0</v>
      </c>
      <c r="AK17" s="1212">
        <f t="shared" si="6"/>
        <v>0</v>
      </c>
      <c r="AL17" s="1213">
        <f t="shared" si="7"/>
        <v>102</v>
      </c>
      <c r="AM17" s="972"/>
      <c r="AN17" s="973"/>
    </row>
    <row r="18" spans="2:42" s="717" customFormat="1" ht="16.5" customHeight="1">
      <c r="B18" s="4599" t="str">
        <f>'General TPUM'!B17</f>
        <v>Naqaqa (Previous name Fulton Primary)</v>
      </c>
      <c r="C18" s="4506"/>
      <c r="D18" s="4483">
        <v>16</v>
      </c>
      <c r="E18" s="4483">
        <v>18</v>
      </c>
      <c r="F18" s="4483">
        <v>14</v>
      </c>
      <c r="G18" s="4483">
        <v>17</v>
      </c>
      <c r="H18" s="4483">
        <v>12</v>
      </c>
      <c r="I18" s="4483">
        <v>9</v>
      </c>
      <c r="J18" s="4483">
        <v>21</v>
      </c>
      <c r="K18" s="4483">
        <v>28</v>
      </c>
      <c r="L18" s="4483"/>
      <c r="M18" s="4483"/>
      <c r="N18" s="4483"/>
      <c r="O18" s="4483"/>
      <c r="P18" s="4483"/>
      <c r="Q18" s="4483"/>
      <c r="R18" s="4484"/>
      <c r="S18" s="4475">
        <v>93</v>
      </c>
      <c r="T18" s="4484">
        <v>42</v>
      </c>
      <c r="U18" s="4507"/>
      <c r="V18" s="4215"/>
      <c r="W18" s="1209">
        <f t="shared" si="2"/>
        <v>135</v>
      </c>
      <c r="X18" s="3464">
        <v>4</v>
      </c>
      <c r="Y18" s="4593"/>
      <c r="Z18" s="3466">
        <v>11</v>
      </c>
      <c r="AA18" s="4600"/>
      <c r="AB18" s="3484"/>
      <c r="AC18" s="4509">
        <f>'General TPUM'!R16</f>
        <v>1</v>
      </c>
      <c r="AD18" s="4510">
        <f>'General TPUM'!S16</f>
        <v>0</v>
      </c>
      <c r="AE18" s="1210" t="str">
        <f>'General TPUM'!T16</f>
        <v>-</v>
      </c>
      <c r="AF18" s="1211">
        <f t="shared" si="3"/>
        <v>135</v>
      </c>
      <c r="AG18" s="4511">
        <f t="shared" si="4"/>
        <v>0</v>
      </c>
      <c r="AH18" s="4511"/>
      <c r="AI18" s="1212"/>
      <c r="AJ18" s="1211">
        <f t="shared" si="5"/>
        <v>11</v>
      </c>
      <c r="AK18" s="1212">
        <f t="shared" si="6"/>
        <v>0</v>
      </c>
      <c r="AL18" s="1213">
        <f t="shared" si="7"/>
        <v>135</v>
      </c>
      <c r="AM18" s="972"/>
      <c r="AN18" s="973"/>
    </row>
    <row r="19" spans="2:42" s="717" customFormat="1" ht="16.5" customHeight="1">
      <c r="B19" s="4599" t="str">
        <f>'General TPUM'!B18</f>
        <v>Naqarawai</v>
      </c>
      <c r="C19" s="4506"/>
      <c r="D19" s="4483">
        <v>37</v>
      </c>
      <c r="E19" s="4483">
        <v>15</v>
      </c>
      <c r="F19" s="4483">
        <v>14</v>
      </c>
      <c r="G19" s="4483">
        <v>11</v>
      </c>
      <c r="H19" s="4483">
        <v>15</v>
      </c>
      <c r="I19" s="4483">
        <v>14</v>
      </c>
      <c r="J19" s="4483">
        <v>7</v>
      </c>
      <c r="K19" s="4483">
        <v>12</v>
      </c>
      <c r="L19" s="4483"/>
      <c r="M19" s="4483"/>
      <c r="N19" s="4483"/>
      <c r="O19" s="4483"/>
      <c r="P19" s="4483"/>
      <c r="Q19" s="4483"/>
      <c r="R19" s="4484"/>
      <c r="S19" s="4475">
        <v>108</v>
      </c>
      <c r="T19" s="4484">
        <v>17</v>
      </c>
      <c r="U19" s="4507"/>
      <c r="V19" s="4215"/>
      <c r="W19" s="1209">
        <f t="shared" si="2"/>
        <v>125</v>
      </c>
      <c r="X19" s="3464">
        <v>0</v>
      </c>
      <c r="Y19" s="4593"/>
      <c r="Z19" s="3466"/>
      <c r="AA19" s="4600"/>
      <c r="AB19" s="3484"/>
      <c r="AC19" s="4509">
        <f>'General TPUM'!R18</f>
        <v>1</v>
      </c>
      <c r="AD19" s="4510">
        <f>'General TPUM'!S18</f>
        <v>0</v>
      </c>
      <c r="AE19" s="1210" t="str">
        <f>'General TPUM'!T18</f>
        <v>-</v>
      </c>
      <c r="AF19" s="1211">
        <f t="shared" si="3"/>
        <v>125</v>
      </c>
      <c r="AG19" s="4511">
        <f t="shared" si="4"/>
        <v>0</v>
      </c>
      <c r="AH19" s="4511"/>
      <c r="AI19" s="1212"/>
      <c r="AJ19" s="1211">
        <f t="shared" si="5"/>
        <v>0</v>
      </c>
      <c r="AK19" s="1212">
        <f t="shared" si="6"/>
        <v>0</v>
      </c>
      <c r="AL19" s="1213">
        <f t="shared" si="7"/>
        <v>125</v>
      </c>
      <c r="AM19" s="972"/>
      <c r="AN19" s="973"/>
    </row>
    <row r="20" spans="2:42" s="717" customFormat="1" ht="16.5" customHeight="1">
      <c r="B20" s="4599" t="str">
        <f>'General TPUM'!B19</f>
        <v>Naqia</v>
      </c>
      <c r="C20" s="4506"/>
      <c r="D20" s="4483">
        <v>24</v>
      </c>
      <c r="E20" s="4483">
        <v>24</v>
      </c>
      <c r="F20" s="4483">
        <v>13</v>
      </c>
      <c r="G20" s="4483">
        <v>25</v>
      </c>
      <c r="H20" s="4483">
        <v>14</v>
      </c>
      <c r="I20" s="4483">
        <v>12</v>
      </c>
      <c r="J20" s="4483">
        <v>13</v>
      </c>
      <c r="K20" s="4483">
        <v>13</v>
      </c>
      <c r="L20" s="4483"/>
      <c r="M20" s="4483"/>
      <c r="N20" s="4483"/>
      <c r="O20" s="4483"/>
      <c r="P20" s="4483"/>
      <c r="Q20" s="4483"/>
      <c r="R20" s="4484"/>
      <c r="S20" s="4475">
        <v>107</v>
      </c>
      <c r="T20" s="4484">
        <v>31</v>
      </c>
      <c r="U20" s="4507"/>
      <c r="V20" s="4215"/>
      <c r="W20" s="1209">
        <f t="shared" si="2"/>
        <v>138</v>
      </c>
      <c r="X20" s="3464">
        <v>0</v>
      </c>
      <c r="Y20" s="4593"/>
      <c r="Z20" s="3466"/>
      <c r="AA20" s="4600"/>
      <c r="AB20" s="3484"/>
      <c r="AC20" s="4509">
        <f>'General TPUM'!R19</f>
        <v>1</v>
      </c>
      <c r="AD20" s="4510">
        <f>'General TPUM'!S19</f>
        <v>0</v>
      </c>
      <c r="AE20" s="1210" t="str">
        <f>'General TPUM'!T19</f>
        <v>-</v>
      </c>
      <c r="AF20" s="1211">
        <f t="shared" si="3"/>
        <v>138</v>
      </c>
      <c r="AG20" s="4511">
        <f t="shared" si="4"/>
        <v>0</v>
      </c>
      <c r="AH20" s="4511"/>
      <c r="AI20" s="1212"/>
      <c r="AJ20" s="1211">
        <f t="shared" si="5"/>
        <v>0</v>
      </c>
      <c r="AK20" s="1212">
        <f t="shared" si="6"/>
        <v>0</v>
      </c>
      <c r="AL20" s="1213">
        <f t="shared" si="7"/>
        <v>138</v>
      </c>
      <c r="AM20" s="972"/>
      <c r="AN20" s="973"/>
    </row>
    <row r="21" spans="2:42" s="717" customFormat="1" ht="16.5" customHeight="1">
      <c r="B21" s="4599" t="str">
        <f>'General TPUM'!B20</f>
        <v>Navesau</v>
      </c>
      <c r="C21" s="4506"/>
      <c r="D21" s="4483"/>
      <c r="E21" s="4483"/>
      <c r="F21" s="4483"/>
      <c r="G21" s="4483"/>
      <c r="H21" s="4483"/>
      <c r="I21" s="4483"/>
      <c r="J21" s="4483"/>
      <c r="K21" s="4483"/>
      <c r="L21" s="4483">
        <v>51</v>
      </c>
      <c r="M21" s="4483">
        <v>52</v>
      </c>
      <c r="N21" s="4483">
        <v>41</v>
      </c>
      <c r="O21" s="4483">
        <v>44</v>
      </c>
      <c r="P21" s="4483">
        <v>42</v>
      </c>
      <c r="Q21" s="4483"/>
      <c r="R21" s="4484"/>
      <c r="S21" s="4475"/>
      <c r="T21" s="4484"/>
      <c r="U21" s="4507">
        <v>200</v>
      </c>
      <c r="V21" s="4215">
        <v>30</v>
      </c>
      <c r="W21" s="1209">
        <f t="shared" si="2"/>
        <v>230</v>
      </c>
      <c r="X21" s="3464"/>
      <c r="Y21" s="4593">
        <v>44</v>
      </c>
      <c r="Z21" s="3466"/>
      <c r="AA21" s="4600">
        <v>24</v>
      </c>
      <c r="AB21" s="3484"/>
      <c r="AC21" s="4509">
        <f>'General TPUM'!R20</f>
        <v>0</v>
      </c>
      <c r="AD21" s="4510">
        <f>'General TPUM'!S20</f>
        <v>1</v>
      </c>
      <c r="AE21" s="1210" t="str">
        <f>'General TPUM'!T20</f>
        <v>-</v>
      </c>
      <c r="AF21" s="1211"/>
      <c r="AG21" s="4511">
        <f t="shared" si="4"/>
        <v>230</v>
      </c>
      <c r="AH21" s="4511"/>
      <c r="AI21" s="1212"/>
      <c r="AJ21" s="1211">
        <f t="shared" si="5"/>
        <v>0</v>
      </c>
      <c r="AK21" s="1212">
        <f t="shared" si="6"/>
        <v>24</v>
      </c>
      <c r="AL21" s="1213">
        <f t="shared" si="7"/>
        <v>230</v>
      </c>
      <c r="AM21" s="972"/>
      <c r="AN21" s="973"/>
    </row>
    <row r="22" spans="2:42" s="717" customFormat="1" ht="16.5" customHeight="1">
      <c r="B22" s="4599" t="str">
        <f>'General TPUM'!B21</f>
        <v>Nelson Palmer Memorial</v>
      </c>
      <c r="C22" s="4506"/>
      <c r="D22" s="4483">
        <v>19</v>
      </c>
      <c r="E22" s="4483">
        <v>9</v>
      </c>
      <c r="F22" s="4483">
        <v>16</v>
      </c>
      <c r="G22" s="4483">
        <v>21</v>
      </c>
      <c r="H22" s="4483">
        <v>13</v>
      </c>
      <c r="I22" s="4483">
        <v>24</v>
      </c>
      <c r="J22" s="4483">
        <v>23</v>
      </c>
      <c r="K22" s="4483">
        <v>27</v>
      </c>
      <c r="L22" s="4483"/>
      <c r="M22" s="4483"/>
      <c r="N22" s="4483"/>
      <c r="O22" s="4483"/>
      <c r="P22" s="4483"/>
      <c r="Q22" s="4483"/>
      <c r="R22" s="4484"/>
      <c r="S22" s="4475">
        <v>137</v>
      </c>
      <c r="T22" s="4484">
        <v>15</v>
      </c>
      <c r="U22" s="4507"/>
      <c r="V22" s="4215"/>
      <c r="W22" s="1209">
        <f t="shared" si="2"/>
        <v>152</v>
      </c>
      <c r="X22" s="3464">
        <v>15</v>
      </c>
      <c r="Y22" s="4593"/>
      <c r="Z22" s="3466"/>
      <c r="AA22" s="4600"/>
      <c r="AB22" s="3484"/>
      <c r="AC22" s="4509">
        <f>'General TPUM'!R21</f>
        <v>1</v>
      </c>
      <c r="AD22" s="4510">
        <f>'General TPUM'!S21</f>
        <v>0</v>
      </c>
      <c r="AE22" s="1210" t="str">
        <f>'General TPUM'!T21</f>
        <v>-</v>
      </c>
      <c r="AF22" s="1211">
        <f>S22+T22</f>
        <v>152</v>
      </c>
      <c r="AG22" s="4511">
        <f t="shared" si="4"/>
        <v>0</v>
      </c>
      <c r="AH22" s="4511"/>
      <c r="AI22" s="1212"/>
      <c r="AJ22" s="1211">
        <f t="shared" si="5"/>
        <v>0</v>
      </c>
      <c r="AK22" s="1212">
        <f t="shared" si="6"/>
        <v>0</v>
      </c>
      <c r="AL22" s="1213">
        <f t="shared" si="7"/>
        <v>152</v>
      </c>
      <c r="AM22" s="972"/>
      <c r="AN22" s="973"/>
    </row>
    <row r="23" spans="2:42" s="717" customFormat="1" ht="16.5" customHeight="1">
      <c r="B23" s="4599" t="str">
        <f>'General TPUM'!B22</f>
        <v>Suva Adventist College</v>
      </c>
      <c r="C23" s="4506"/>
      <c r="D23" s="4483"/>
      <c r="E23" s="4483"/>
      <c r="F23" s="4483"/>
      <c r="G23" s="4483"/>
      <c r="H23" s="4483"/>
      <c r="I23" s="4483"/>
      <c r="J23" s="4483"/>
      <c r="K23" s="4483"/>
      <c r="L23" s="4486">
        <v>79</v>
      </c>
      <c r="M23" s="4486">
        <v>66</v>
      </c>
      <c r="N23" s="4486">
        <v>55</v>
      </c>
      <c r="O23" s="4486">
        <v>37</v>
      </c>
      <c r="P23" s="4486"/>
      <c r="Q23" s="4486"/>
      <c r="R23" s="4488">
        <v>18</v>
      </c>
      <c r="S23" s="4487"/>
      <c r="T23" s="4488"/>
      <c r="U23" s="4489">
        <v>194</v>
      </c>
      <c r="V23" s="4490">
        <v>61</v>
      </c>
      <c r="W23" s="4514">
        <f t="shared" si="2"/>
        <v>255</v>
      </c>
      <c r="X23" s="3464">
        <v>0</v>
      </c>
      <c r="Y23" s="4593">
        <v>8</v>
      </c>
      <c r="Z23" s="3466"/>
      <c r="AA23" s="4600">
        <v>12</v>
      </c>
      <c r="AB23" s="3484"/>
      <c r="AC23" s="4509">
        <f>'General TPUM'!R22</f>
        <v>0</v>
      </c>
      <c r="AD23" s="4510">
        <f>'General TPUM'!S22</f>
        <v>1</v>
      </c>
      <c r="AE23" s="1210" t="str">
        <f>'General TPUM'!T22</f>
        <v>-</v>
      </c>
      <c r="AF23" s="1211"/>
      <c r="AG23" s="4511">
        <f t="shared" si="4"/>
        <v>255</v>
      </c>
      <c r="AH23" s="4511"/>
      <c r="AI23" s="1212"/>
      <c r="AJ23" s="1211">
        <f t="shared" si="5"/>
        <v>0</v>
      </c>
      <c r="AK23" s="1212">
        <f t="shared" si="6"/>
        <v>12</v>
      </c>
      <c r="AL23" s="1213">
        <f t="shared" si="7"/>
        <v>255</v>
      </c>
      <c r="AM23" s="972"/>
      <c r="AN23" s="973"/>
    </row>
    <row r="24" spans="2:42" s="717" customFormat="1" ht="16.5" customHeight="1">
      <c r="B24" s="4599" t="str">
        <f>'General TPUM'!B23</f>
        <v>Suva Adventist Primary</v>
      </c>
      <c r="C24" s="4506"/>
      <c r="D24" s="4483">
        <v>91</v>
      </c>
      <c r="E24" s="4483">
        <v>93</v>
      </c>
      <c r="F24" s="4483">
        <v>84</v>
      </c>
      <c r="G24" s="4483">
        <v>99</v>
      </c>
      <c r="H24" s="4483">
        <v>94</v>
      </c>
      <c r="I24" s="4483">
        <v>85</v>
      </c>
      <c r="J24" s="4483">
        <v>101</v>
      </c>
      <c r="K24" s="4483">
        <v>89</v>
      </c>
      <c r="L24" s="4483"/>
      <c r="M24" s="4483"/>
      <c r="N24" s="4483"/>
      <c r="O24" s="4483"/>
      <c r="P24" s="4483"/>
      <c r="Q24" s="4483"/>
      <c r="R24" s="4484"/>
      <c r="S24" s="4475">
        <v>558</v>
      </c>
      <c r="T24" s="4484">
        <v>178</v>
      </c>
      <c r="U24" s="4507"/>
      <c r="V24" s="4215"/>
      <c r="W24" s="1209">
        <f t="shared" si="2"/>
        <v>736</v>
      </c>
      <c r="X24" s="3464">
        <v>12</v>
      </c>
      <c r="Y24" s="4593"/>
      <c r="Z24" s="4600"/>
      <c r="AB24" s="4601"/>
      <c r="AC24" s="4509">
        <f>'General TPUM'!R23</f>
        <v>1</v>
      </c>
      <c r="AD24" s="4510">
        <f>'General TPUM'!S23</f>
        <v>0</v>
      </c>
      <c r="AE24" s="1210" t="str">
        <f>'General TPUM'!T23</f>
        <v>-</v>
      </c>
      <c r="AF24" s="1211">
        <f>S24+T24</f>
        <v>736</v>
      </c>
      <c r="AG24" s="4511">
        <f t="shared" si="4"/>
        <v>0</v>
      </c>
      <c r="AH24" s="4511"/>
      <c r="AI24" s="1212"/>
      <c r="AJ24" s="1211">
        <f t="shared" si="5"/>
        <v>0</v>
      </c>
      <c r="AK24" s="1212">
        <f t="shared" si="6"/>
        <v>0</v>
      </c>
      <c r="AL24" s="1213">
        <f t="shared" si="7"/>
        <v>736</v>
      </c>
      <c r="AM24" s="973"/>
      <c r="AN24" s="973"/>
    </row>
    <row r="25" spans="2:42" s="717" customFormat="1" ht="16.5" customHeight="1" thickBot="1">
      <c r="B25" s="4512" t="s">
        <v>1475</v>
      </c>
      <c r="C25" s="4506"/>
      <c r="D25" s="4483">
        <v>7</v>
      </c>
      <c r="E25" s="4483">
        <v>7</v>
      </c>
      <c r="F25" s="4483">
        <v>8</v>
      </c>
      <c r="G25" s="4483">
        <v>6</v>
      </c>
      <c r="H25" s="4483">
        <v>11</v>
      </c>
      <c r="I25" s="4483">
        <v>6</v>
      </c>
      <c r="J25" s="4483">
        <v>0</v>
      </c>
      <c r="K25" s="4483">
        <v>0</v>
      </c>
      <c r="L25" s="4483"/>
      <c r="M25" s="4483"/>
      <c r="N25" s="4483"/>
      <c r="O25" s="4483"/>
      <c r="P25" s="4483"/>
      <c r="Q25" s="4483"/>
      <c r="R25" s="4484"/>
      <c r="S25" s="4475">
        <v>29</v>
      </c>
      <c r="T25" s="4484">
        <v>16</v>
      </c>
      <c r="U25" s="4507"/>
      <c r="V25" s="4215"/>
      <c r="W25" s="1209">
        <f t="shared" si="2"/>
        <v>45</v>
      </c>
      <c r="X25" s="3464">
        <v>0</v>
      </c>
      <c r="Y25" s="4593"/>
      <c r="Z25" s="3484"/>
      <c r="AB25" s="4508"/>
      <c r="AC25" s="4509"/>
      <c r="AD25" s="4510"/>
      <c r="AE25" s="1210"/>
      <c r="AF25" s="1211"/>
      <c r="AG25" s="4511"/>
      <c r="AH25" s="4511"/>
      <c r="AI25" s="1212"/>
      <c r="AJ25" s="1211"/>
      <c r="AK25" s="1212"/>
      <c r="AL25" s="1213"/>
      <c r="AM25" s="973"/>
      <c r="AN25" s="973"/>
    </row>
    <row r="26" spans="2:42" s="717" customFormat="1" ht="16.5" customHeight="1">
      <c r="B26" s="4513" t="s">
        <v>1476</v>
      </c>
      <c r="C26" s="4506"/>
      <c r="D26" s="4483"/>
      <c r="E26" s="4483"/>
      <c r="F26" s="4483"/>
      <c r="G26" s="4483"/>
      <c r="H26" s="4483"/>
      <c r="I26" s="4483"/>
      <c r="J26" s="4483"/>
      <c r="K26" s="4483"/>
      <c r="L26" s="4483">
        <v>66</v>
      </c>
      <c r="M26" s="4483">
        <v>52</v>
      </c>
      <c r="N26" s="4483">
        <v>45</v>
      </c>
      <c r="O26" s="4483">
        <v>23</v>
      </c>
      <c r="P26" s="4483"/>
      <c r="Q26" s="4483">
        <v>47</v>
      </c>
      <c r="R26" s="4484"/>
      <c r="S26" s="4475"/>
      <c r="T26" s="4484"/>
      <c r="U26" s="4507">
        <v>77</v>
      </c>
      <c r="V26" s="4215">
        <v>156</v>
      </c>
      <c r="W26" s="1209">
        <f t="shared" si="2"/>
        <v>233</v>
      </c>
      <c r="X26" s="3464"/>
      <c r="Y26" s="4593">
        <v>0</v>
      </c>
      <c r="Z26" s="3484"/>
      <c r="AB26" s="4508"/>
      <c r="AC26" s="4509"/>
      <c r="AD26" s="4510"/>
      <c r="AE26" s="1210"/>
      <c r="AF26" s="1211"/>
      <c r="AG26" s="4511"/>
      <c r="AH26" s="4511"/>
      <c r="AI26" s="1212"/>
      <c r="AJ26" s="1211"/>
      <c r="AK26" s="1212"/>
      <c r="AL26" s="1213"/>
      <c r="AM26" s="973"/>
      <c r="AN26" s="973"/>
    </row>
    <row r="27" spans="2:42" s="717" customFormat="1" ht="16.5" customHeight="1">
      <c r="B27" s="4599" t="str">
        <f>'General TPUM'!B25</f>
        <v>Vatuvonu Adventist Primary</v>
      </c>
      <c r="C27" s="4506"/>
      <c r="D27" s="4483">
        <v>18</v>
      </c>
      <c r="E27" s="4483">
        <v>17</v>
      </c>
      <c r="F27" s="4483">
        <v>7</v>
      </c>
      <c r="G27" s="4483">
        <v>8</v>
      </c>
      <c r="H27" s="4483">
        <v>16</v>
      </c>
      <c r="I27" s="4483">
        <v>7</v>
      </c>
      <c r="J27" s="4483">
        <v>9</v>
      </c>
      <c r="K27" s="4483">
        <v>15</v>
      </c>
      <c r="L27" s="4483"/>
      <c r="M27" s="4483"/>
      <c r="N27" s="4483"/>
      <c r="O27" s="4483"/>
      <c r="P27" s="4483"/>
      <c r="Q27" s="4483"/>
      <c r="R27" s="4484"/>
      <c r="S27" s="4475">
        <v>57</v>
      </c>
      <c r="T27" s="4484">
        <v>40</v>
      </c>
      <c r="U27" s="4507"/>
      <c r="V27" s="4215"/>
      <c r="W27" s="1209">
        <f t="shared" si="2"/>
        <v>97</v>
      </c>
      <c r="X27" s="3464">
        <v>0</v>
      </c>
      <c r="Y27" s="4593"/>
      <c r="Z27" s="3466">
        <v>9</v>
      </c>
      <c r="AA27" s="4600"/>
      <c r="AB27" s="3484"/>
      <c r="AC27" s="4509">
        <f>'General TPUM'!R25</f>
        <v>1</v>
      </c>
      <c r="AD27" s="4510">
        <f>'General TPUM'!S25</f>
        <v>0</v>
      </c>
      <c r="AE27" s="1210" t="str">
        <f>'General TPUM'!T25</f>
        <v>-</v>
      </c>
      <c r="AF27" s="1211"/>
      <c r="AG27" s="4511">
        <f>U27+V27</f>
        <v>0</v>
      </c>
      <c r="AH27" s="4511"/>
      <c r="AI27" s="1212"/>
      <c r="AJ27" s="1211">
        <f>Z27</f>
        <v>9</v>
      </c>
      <c r="AK27" s="1212">
        <f>AA27</f>
        <v>0</v>
      </c>
      <c r="AL27" s="1213">
        <f>SUM(C27:R27)</f>
        <v>97</v>
      </c>
      <c r="AM27" s="973"/>
      <c r="AN27" s="973"/>
    </row>
    <row r="28" spans="2:42" s="717" customFormat="1" ht="16.5" customHeight="1">
      <c r="B28" s="4599" t="str">
        <f>'General TPUM'!B27</f>
        <v>Wainunu</v>
      </c>
      <c r="C28" s="4506"/>
      <c r="D28" s="4483">
        <v>14</v>
      </c>
      <c r="E28" s="4483">
        <v>11</v>
      </c>
      <c r="F28" s="4483">
        <v>9</v>
      </c>
      <c r="G28" s="4483">
        <v>12</v>
      </c>
      <c r="H28" s="4483">
        <v>8</v>
      </c>
      <c r="I28" s="4483">
        <v>6</v>
      </c>
      <c r="J28" s="4483">
        <v>10</v>
      </c>
      <c r="K28" s="4483">
        <v>9</v>
      </c>
      <c r="L28" s="4483"/>
      <c r="M28" s="4483"/>
      <c r="N28" s="4483"/>
      <c r="O28" s="4483"/>
      <c r="P28" s="4483"/>
      <c r="Q28" s="4483"/>
      <c r="R28" s="4484"/>
      <c r="S28" s="4475">
        <v>29</v>
      </c>
      <c r="T28" s="4484">
        <v>50</v>
      </c>
      <c r="U28" s="4507"/>
      <c r="V28" s="4215"/>
      <c r="W28" s="1977">
        <f t="shared" si="2"/>
        <v>79</v>
      </c>
      <c r="X28" s="3464">
        <v>0</v>
      </c>
      <c r="Y28" s="4593"/>
      <c r="Z28" s="3466"/>
      <c r="AA28" s="4600"/>
      <c r="AB28" s="3485"/>
      <c r="AC28" s="4595">
        <f>'General TPUM'!R27</f>
        <v>1</v>
      </c>
      <c r="AD28" s="4596">
        <f>'General TPUM'!S27</f>
        <v>0</v>
      </c>
      <c r="AE28" s="4597" t="str">
        <f>'General TPUM'!T27</f>
        <v>-</v>
      </c>
      <c r="AF28" s="1978">
        <f>S28+T28</f>
        <v>79</v>
      </c>
      <c r="AG28" s="1979">
        <f>U28+V28</f>
        <v>0</v>
      </c>
      <c r="AH28" s="1979"/>
      <c r="AI28" s="1980"/>
      <c r="AJ28" s="1211">
        <f>Z28</f>
        <v>0</v>
      </c>
      <c r="AK28" s="1212">
        <f>AA28</f>
        <v>0</v>
      </c>
      <c r="AL28" s="1981">
        <f>SUM(C28:R28)</f>
        <v>79</v>
      </c>
      <c r="AM28" s="973"/>
      <c r="AN28" s="973"/>
    </row>
    <row r="29" spans="2:42" s="1005" customFormat="1" ht="16.5" customHeight="1" thickBot="1">
      <c r="B29" s="4602" t="str">
        <f>'General TPUM'!B28</f>
        <v>TOTALS</v>
      </c>
      <c r="C29" s="3478">
        <f t="shared" ref="C29:AA29" si="8">SUM(C14:C28)</f>
        <v>0</v>
      </c>
      <c r="D29" s="4603">
        <f t="shared" si="8"/>
        <v>294</v>
      </c>
      <c r="E29" s="4603">
        <f t="shared" si="8"/>
        <v>262</v>
      </c>
      <c r="F29" s="4603">
        <f t="shared" si="8"/>
        <v>240</v>
      </c>
      <c r="G29" s="4603">
        <f t="shared" si="8"/>
        <v>271</v>
      </c>
      <c r="H29" s="4603">
        <f t="shared" si="8"/>
        <v>250</v>
      </c>
      <c r="I29" s="4603">
        <f t="shared" si="8"/>
        <v>230</v>
      </c>
      <c r="J29" s="4603">
        <f t="shared" si="8"/>
        <v>253</v>
      </c>
      <c r="K29" s="4603">
        <f t="shared" si="8"/>
        <v>264</v>
      </c>
      <c r="L29" s="4603">
        <f t="shared" si="8"/>
        <v>196</v>
      </c>
      <c r="M29" s="4603">
        <f t="shared" si="8"/>
        <v>170</v>
      </c>
      <c r="N29" s="4603">
        <f t="shared" si="8"/>
        <v>141</v>
      </c>
      <c r="O29" s="4603">
        <f t="shared" si="8"/>
        <v>104</v>
      </c>
      <c r="P29" s="4603">
        <f t="shared" si="8"/>
        <v>42</v>
      </c>
      <c r="Q29" s="4603">
        <f t="shared" si="8"/>
        <v>47</v>
      </c>
      <c r="R29" s="4603">
        <f t="shared" si="8"/>
        <v>18</v>
      </c>
      <c r="S29" s="3478">
        <f t="shared" si="8"/>
        <v>1481</v>
      </c>
      <c r="T29" s="4604">
        <f t="shared" si="8"/>
        <v>583</v>
      </c>
      <c r="U29" s="4605">
        <f t="shared" si="8"/>
        <v>471</v>
      </c>
      <c r="V29" s="4606">
        <f t="shared" si="8"/>
        <v>247</v>
      </c>
      <c r="W29" s="4607">
        <f t="shared" si="8"/>
        <v>2782</v>
      </c>
      <c r="X29" s="4607">
        <f t="shared" si="8"/>
        <v>49</v>
      </c>
      <c r="Y29" s="4607">
        <f t="shared" si="8"/>
        <v>52</v>
      </c>
      <c r="Z29" s="4607">
        <f t="shared" si="8"/>
        <v>20</v>
      </c>
      <c r="AA29" s="4607">
        <f t="shared" si="8"/>
        <v>36</v>
      </c>
      <c r="AB29" s="3486"/>
      <c r="AC29" s="4608">
        <f t="shared" ref="AC29:AL29" si="9">SUM(AC14:AC28)</f>
        <v>11</v>
      </c>
      <c r="AD29" s="4609">
        <f t="shared" si="9"/>
        <v>2</v>
      </c>
      <c r="AE29" s="4610">
        <f t="shared" si="9"/>
        <v>0</v>
      </c>
      <c r="AF29" s="4611">
        <f t="shared" si="9"/>
        <v>1922</v>
      </c>
      <c r="AG29" s="4609">
        <f t="shared" si="9"/>
        <v>485</v>
      </c>
      <c r="AH29" s="4609">
        <f t="shared" si="9"/>
        <v>0</v>
      </c>
      <c r="AI29" s="4610">
        <f t="shared" si="9"/>
        <v>0</v>
      </c>
      <c r="AJ29" s="4611">
        <f t="shared" si="9"/>
        <v>20</v>
      </c>
      <c r="AK29" s="4610">
        <f t="shared" si="9"/>
        <v>36</v>
      </c>
      <c r="AL29" s="4612">
        <f t="shared" si="9"/>
        <v>2504</v>
      </c>
      <c r="AM29" s="1004"/>
      <c r="AN29" s="1004"/>
      <c r="AP29" s="717"/>
    </row>
    <row r="30" spans="2:42" s="1010" customFormat="1" ht="14.15" customHeight="1" thickTop="1" thickBot="1">
      <c r="B30" s="1953">
        <f>'General TPUM'!B29</f>
        <v>0</v>
      </c>
      <c r="C30" s="1975"/>
      <c r="D30" s="1975"/>
      <c r="E30" s="1975"/>
      <c r="F30" s="1975"/>
      <c r="G30" s="1975"/>
      <c r="H30" s="1975"/>
      <c r="I30" s="1975"/>
      <c r="J30" s="1975"/>
      <c r="K30" s="1975"/>
      <c r="L30" s="1975"/>
      <c r="M30" s="1975"/>
      <c r="N30" s="1975"/>
      <c r="O30" s="1975"/>
      <c r="P30" s="1975"/>
      <c r="Q30" s="1975"/>
      <c r="R30" s="1975">
        <f>SUM(D29:R29)</f>
        <v>2782</v>
      </c>
      <c r="S30" s="1975">
        <f>S29+T29+U29+V29</f>
        <v>2782</v>
      </c>
      <c r="T30" s="1975" t="s">
        <v>83</v>
      </c>
      <c r="U30" s="1975"/>
      <c r="V30" s="1975" t="s">
        <v>726</v>
      </c>
      <c r="W30" s="1975"/>
      <c r="X30" s="1975">
        <f>X29+Y29</f>
        <v>101</v>
      </c>
      <c r="Y30" s="1982"/>
      <c r="Z30" s="1983">
        <f>L30</f>
        <v>0</v>
      </c>
      <c r="AA30" s="2451">
        <f>Q30</f>
        <v>0</v>
      </c>
      <c r="AB30" s="3487"/>
      <c r="AC30" s="1975"/>
      <c r="AD30" s="1975"/>
      <c r="AE30" s="1975"/>
      <c r="AF30" s="1975"/>
      <c r="AG30" s="1975">
        <f>AF29+AG29+AH29+AI29</f>
        <v>2407</v>
      </c>
      <c r="AH30" s="1975"/>
      <c r="AI30" s="1975"/>
      <c r="AJ30" s="1975">
        <f>AJ29+AK29</f>
        <v>56</v>
      </c>
      <c r="AK30" s="1975" t="s">
        <v>82</v>
      </c>
      <c r="AL30" s="4613"/>
      <c r="AP30" s="717"/>
    </row>
    <row r="31" spans="2:42" s="716" customFormat="1" ht="15" customHeight="1" thickBot="1">
      <c r="B31" s="2446" t="str">
        <f>'General TPUM'!B30</f>
        <v>Kiribati and Nauru Mission</v>
      </c>
      <c r="C31" s="2455"/>
      <c r="D31" s="2447"/>
      <c r="E31" s="2447"/>
      <c r="F31" s="2447"/>
      <c r="G31" s="2447"/>
      <c r="H31" s="2447"/>
      <c r="I31" s="2447"/>
      <c r="J31" s="2447"/>
      <c r="K31" s="2447"/>
      <c r="L31" s="2448"/>
      <c r="M31" s="2448"/>
      <c r="N31" s="2448"/>
      <c r="O31" s="2448"/>
      <c r="P31" s="2448"/>
      <c r="Q31" s="2448"/>
      <c r="R31" s="2448"/>
      <c r="S31" s="2448"/>
      <c r="T31" s="2448"/>
      <c r="U31" s="2448"/>
      <c r="V31" s="2448"/>
      <c r="W31" s="2448"/>
      <c r="X31" s="2448"/>
      <c r="Y31" s="2452"/>
      <c r="Z31" s="2453">
        <f>L31</f>
        <v>0</v>
      </c>
      <c r="AA31" s="2454">
        <f>Q31</f>
        <v>0</v>
      </c>
      <c r="AB31" s="3488"/>
      <c r="AC31" s="2427"/>
      <c r="AD31" s="2427"/>
      <c r="AE31" s="2427"/>
      <c r="AF31" s="2427"/>
      <c r="AG31" s="2427"/>
      <c r="AH31" s="2427"/>
      <c r="AI31" s="2427"/>
      <c r="AJ31" s="2427"/>
      <c r="AK31" s="2427"/>
      <c r="AL31" s="2449"/>
      <c r="AM31" s="974"/>
      <c r="AN31" s="974"/>
      <c r="AP31" s="717"/>
    </row>
    <row r="32" spans="2:42" s="717" customFormat="1" ht="15" customHeight="1">
      <c r="B32" s="3028" t="str">
        <f>'General TPUM'!B31</f>
        <v>Kauma Adventist High School</v>
      </c>
      <c r="C32" s="4614"/>
      <c r="D32" s="4483"/>
      <c r="E32" s="4483"/>
      <c r="F32" s="4483"/>
      <c r="G32" s="4483"/>
      <c r="H32" s="4483"/>
      <c r="I32" s="4483"/>
      <c r="J32" s="4483"/>
      <c r="K32" s="4483">
        <v>15</v>
      </c>
      <c r="L32" s="4483">
        <v>11</v>
      </c>
      <c r="M32" s="4483">
        <v>25</v>
      </c>
      <c r="N32" s="4483">
        <v>130</v>
      </c>
      <c r="O32" s="4483">
        <v>61</v>
      </c>
      <c r="P32" s="4483">
        <v>64</v>
      </c>
      <c r="Q32" s="4315">
        <v>39</v>
      </c>
      <c r="R32" s="4484"/>
      <c r="S32" s="4475"/>
      <c r="T32" s="4484"/>
      <c r="U32" s="4507">
        <v>124</v>
      </c>
      <c r="V32" s="4215">
        <v>221</v>
      </c>
      <c r="W32" s="1209">
        <f>+S32+T32+U32+V32</f>
        <v>345</v>
      </c>
      <c r="X32" s="3817"/>
      <c r="Y32" s="3820"/>
      <c r="Z32" s="3819"/>
      <c r="AA32" s="3824">
        <v>39</v>
      </c>
      <c r="AB32" s="3483"/>
      <c r="AC32" s="2428">
        <f>'General TPUM'!R31</f>
        <v>0</v>
      </c>
      <c r="AD32" s="4511">
        <f>'General TPUM'!S31</f>
        <v>1</v>
      </c>
      <c r="AE32" s="1212" t="str">
        <f>'General TPUM'!T31</f>
        <v>-</v>
      </c>
      <c r="AF32" s="1211"/>
      <c r="AG32" s="4511">
        <f>U32+V32</f>
        <v>345</v>
      </c>
      <c r="AH32" s="4511"/>
      <c r="AI32" s="1212"/>
      <c r="AJ32" s="1211">
        <f>Z32</f>
        <v>0</v>
      </c>
      <c r="AK32" s="1212">
        <f>AA32</f>
        <v>39</v>
      </c>
      <c r="AL32" s="1213">
        <f>SUM(C32:R32)</f>
        <v>345</v>
      </c>
      <c r="AM32" s="973"/>
      <c r="AN32" s="973"/>
    </row>
    <row r="33" spans="2:45" s="717" customFormat="1" ht="15" customHeight="1">
      <c r="B33" s="4515" t="str">
        <f>'General TPUM'!B32</f>
        <v>Betio SDA Pre-School</v>
      </c>
      <c r="C33" s="4614"/>
      <c r="D33" s="4615"/>
      <c r="E33" s="4483"/>
      <c r="F33" s="4483"/>
      <c r="G33" s="4483"/>
      <c r="H33" s="4483"/>
      <c r="I33" s="4483"/>
      <c r="J33" s="4483"/>
      <c r="K33" s="4483"/>
      <c r="L33" s="4483"/>
      <c r="M33" s="4483"/>
      <c r="N33" s="4483"/>
      <c r="O33" s="4615"/>
      <c r="P33" s="4615"/>
      <c r="Q33" s="4615"/>
      <c r="R33" s="3561"/>
      <c r="S33" s="3475"/>
      <c r="T33" s="3561"/>
      <c r="U33" s="4616"/>
      <c r="V33" s="3816"/>
      <c r="W33" s="1209">
        <f>+S33+T33+U33+V33</f>
        <v>0</v>
      </c>
      <c r="X33" s="3818"/>
      <c r="Y33" s="4617"/>
      <c r="Z33" s="3485"/>
      <c r="AA33" s="3823"/>
      <c r="AB33" s="4618"/>
      <c r="AC33" s="2428">
        <f>'General TPUM'!R32</f>
        <v>0</v>
      </c>
      <c r="AD33" s="4511">
        <f>'General TPUM'!S32</f>
        <v>0</v>
      </c>
      <c r="AE33" s="1212" t="str">
        <f>'General TPUM'!T32</f>
        <v>-</v>
      </c>
      <c r="AF33" s="3825">
        <f>SUM(D33:J33)</f>
        <v>0</v>
      </c>
      <c r="AG33" s="4510"/>
      <c r="AH33" s="4510"/>
      <c r="AI33" s="1210"/>
      <c r="AJ33" s="3825">
        <f>Z33</f>
        <v>0</v>
      </c>
      <c r="AK33" s="1210"/>
      <c r="AL33" s="1213">
        <f>SUM(C33:R33)</f>
        <v>0</v>
      </c>
      <c r="AM33" s="973"/>
      <c r="AN33" s="973"/>
    </row>
    <row r="34" spans="2:45" s="717" customFormat="1" ht="15" customHeight="1">
      <c r="B34" s="4515" t="str">
        <f>'General TPUM'!B33</f>
        <v>Korobu SDA Grammar Pre School</v>
      </c>
      <c r="C34" s="4614"/>
      <c r="D34" s="4615"/>
      <c r="E34" s="4483"/>
      <c r="F34" s="4483"/>
      <c r="G34" s="4483"/>
      <c r="H34" s="4483"/>
      <c r="I34" s="4483"/>
      <c r="J34" s="4483"/>
      <c r="K34" s="4483"/>
      <c r="L34" s="4483"/>
      <c r="M34" s="4483"/>
      <c r="N34" s="4483"/>
      <c r="O34" s="4615"/>
      <c r="P34" s="4615"/>
      <c r="Q34" s="4615"/>
      <c r="R34" s="3561"/>
      <c r="S34" s="3475"/>
      <c r="T34" s="3561"/>
      <c r="U34" s="4616"/>
      <c r="V34" s="3816"/>
      <c r="W34" s="1209">
        <f>+S34+T34+U34+V34</f>
        <v>0</v>
      </c>
      <c r="X34" s="3818"/>
      <c r="Y34" s="4617"/>
      <c r="Z34" s="3485"/>
      <c r="AA34" s="3823"/>
      <c r="AB34" s="4618"/>
      <c r="AC34" s="2428">
        <f>'General TPUM'!R33</f>
        <v>0</v>
      </c>
      <c r="AD34" s="4511">
        <f>'General TPUM'!S33</f>
        <v>0</v>
      </c>
      <c r="AE34" s="1212" t="str">
        <f>'General TPUM'!T33</f>
        <v>-</v>
      </c>
      <c r="AF34" s="3825">
        <f>SUM(D34:J34)</f>
        <v>0</v>
      </c>
      <c r="AG34" s="4510"/>
      <c r="AH34" s="4510"/>
      <c r="AI34" s="1210"/>
      <c r="AJ34" s="3825">
        <f>Z34</f>
        <v>0</v>
      </c>
      <c r="AK34" s="1210"/>
      <c r="AL34" s="1213">
        <f>SUM(C34:R34)</f>
        <v>0</v>
      </c>
      <c r="AM34" s="973"/>
      <c r="AN34" s="973"/>
    </row>
    <row r="35" spans="2:45" s="717" customFormat="1" ht="15" customHeight="1">
      <c r="B35" s="4515" t="str">
        <f>'General TPUM'!B34</f>
        <v>Ronnita Pre-School</v>
      </c>
      <c r="C35" s="4614"/>
      <c r="D35" s="4615"/>
      <c r="E35" s="4483"/>
      <c r="F35" s="4483"/>
      <c r="G35" s="4483"/>
      <c r="H35" s="4483"/>
      <c r="I35" s="4483"/>
      <c r="J35" s="4619"/>
      <c r="K35" s="4483"/>
      <c r="L35" s="4483"/>
      <c r="M35" s="4483"/>
      <c r="N35" s="4483"/>
      <c r="O35" s="4615"/>
      <c r="P35" s="4615"/>
      <c r="Q35" s="4615"/>
      <c r="R35" s="3561"/>
      <c r="S35" s="3475"/>
      <c r="T35" s="3561"/>
      <c r="U35" s="4616"/>
      <c r="V35" s="3816"/>
      <c r="W35" s="1209">
        <f>+S35+T35+U35+V35</f>
        <v>0</v>
      </c>
      <c r="X35" s="3818"/>
      <c r="Y35" s="4617"/>
      <c r="Z35" s="3485"/>
      <c r="AA35" s="3484"/>
      <c r="AB35" s="4618"/>
      <c r="AC35" s="2428">
        <f>'General TPUM'!R34</f>
        <v>0</v>
      </c>
      <c r="AD35" s="4511">
        <f>'General TPUM'!S34</f>
        <v>0</v>
      </c>
      <c r="AE35" s="1212" t="str">
        <f>'General TPUM'!T34</f>
        <v>-</v>
      </c>
      <c r="AF35" s="3825">
        <f>SUM(D35:I35)</f>
        <v>0</v>
      </c>
      <c r="AG35" s="4510"/>
      <c r="AH35" s="4510"/>
      <c r="AI35" s="1210"/>
      <c r="AJ35" s="3825">
        <f>Z35</f>
        <v>0</v>
      </c>
      <c r="AK35" s="1210"/>
      <c r="AL35" s="1213">
        <f>SUM(C35:R35)</f>
        <v>0</v>
      </c>
      <c r="AM35" s="973"/>
      <c r="AN35" s="973"/>
    </row>
    <row r="36" spans="2:45" s="717" customFormat="1" ht="15" customHeight="1">
      <c r="B36" s="4515" t="str">
        <f>'General TPUM'!B35</f>
        <v>Tabonikabauea SDA Pre-School</v>
      </c>
      <c r="C36" s="4202"/>
      <c r="D36" s="4615"/>
      <c r="E36" s="4615"/>
      <c r="F36" s="4615"/>
      <c r="G36" s="4615"/>
      <c r="H36" s="4615"/>
      <c r="I36" s="4615"/>
      <c r="J36" s="4615"/>
      <c r="K36" s="4615"/>
      <c r="L36" s="4615"/>
      <c r="M36" s="4615"/>
      <c r="N36" s="4615"/>
      <c r="O36" s="4615"/>
      <c r="P36" s="4615"/>
      <c r="Q36" s="4615"/>
      <c r="R36" s="3561"/>
      <c r="S36" s="3475"/>
      <c r="T36" s="3561"/>
      <c r="U36" s="4616"/>
      <c r="V36" s="3816"/>
      <c r="W36" s="1209">
        <f>+S36+T36+U36+V36</f>
        <v>0</v>
      </c>
      <c r="X36" s="3464"/>
      <c r="Y36" s="3719"/>
      <c r="Z36" s="3485"/>
      <c r="AA36" s="3484"/>
      <c r="AB36" s="3822"/>
      <c r="AC36" s="2428">
        <f>'General TPUM'!R35</f>
        <v>0</v>
      </c>
      <c r="AD36" s="4511">
        <f>'General TPUM'!S35</f>
        <v>0</v>
      </c>
      <c r="AE36" s="1212" t="str">
        <f>'General TPUM'!T35</f>
        <v>-</v>
      </c>
      <c r="AF36" s="3825">
        <f>SUM(D36:J36)</f>
        <v>0</v>
      </c>
      <c r="AG36" s="1979"/>
      <c r="AH36" s="1979"/>
      <c r="AI36" s="1980"/>
      <c r="AJ36" s="3825">
        <f>Z36</f>
        <v>0</v>
      </c>
      <c r="AK36" s="1980"/>
      <c r="AL36" s="1213">
        <f>SUM(C36:R36)</f>
        <v>0</v>
      </c>
      <c r="AM36" s="973"/>
      <c r="AN36" s="973"/>
    </row>
    <row r="37" spans="2:45" s="1005" customFormat="1" ht="16.5" customHeight="1" thickBot="1">
      <c r="B37" s="4602" t="str">
        <f>'General TPUM'!B36</f>
        <v>TOTALS</v>
      </c>
      <c r="C37" s="3478">
        <f t="shared" ref="C37:AA37" si="10">SUM(C32:C36)</f>
        <v>0</v>
      </c>
      <c r="D37" s="4603">
        <f t="shared" si="10"/>
        <v>0</v>
      </c>
      <c r="E37" s="4603">
        <f t="shared" si="10"/>
        <v>0</v>
      </c>
      <c r="F37" s="4603">
        <f t="shared" si="10"/>
        <v>0</v>
      </c>
      <c r="G37" s="4603">
        <f t="shared" si="10"/>
        <v>0</v>
      </c>
      <c r="H37" s="4603">
        <f t="shared" si="10"/>
        <v>0</v>
      </c>
      <c r="I37" s="4603">
        <f t="shared" si="10"/>
        <v>0</v>
      </c>
      <c r="J37" s="4603">
        <f t="shared" si="10"/>
        <v>0</v>
      </c>
      <c r="K37" s="4603">
        <f t="shared" si="10"/>
        <v>15</v>
      </c>
      <c r="L37" s="4603">
        <f t="shared" si="10"/>
        <v>11</v>
      </c>
      <c r="M37" s="4603">
        <f t="shared" si="10"/>
        <v>25</v>
      </c>
      <c r="N37" s="4603">
        <f t="shared" si="10"/>
        <v>130</v>
      </c>
      <c r="O37" s="4603">
        <f t="shared" si="10"/>
        <v>61</v>
      </c>
      <c r="P37" s="4603">
        <f t="shared" si="10"/>
        <v>64</v>
      </c>
      <c r="Q37" s="4603">
        <f t="shared" si="10"/>
        <v>39</v>
      </c>
      <c r="R37" s="4603">
        <f t="shared" si="10"/>
        <v>0</v>
      </c>
      <c r="S37" s="3478">
        <f t="shared" si="10"/>
        <v>0</v>
      </c>
      <c r="T37" s="4604">
        <f t="shared" si="10"/>
        <v>0</v>
      </c>
      <c r="U37" s="4604">
        <f t="shared" si="10"/>
        <v>124</v>
      </c>
      <c r="V37" s="4604">
        <f t="shared" si="10"/>
        <v>221</v>
      </c>
      <c r="W37" s="4607">
        <f t="shared" si="10"/>
        <v>345</v>
      </c>
      <c r="X37" s="4620">
        <f t="shared" si="10"/>
        <v>0</v>
      </c>
      <c r="Y37" s="4620">
        <f t="shared" si="10"/>
        <v>0</v>
      </c>
      <c r="Z37" s="4620">
        <f t="shared" si="10"/>
        <v>0</v>
      </c>
      <c r="AA37" s="3821">
        <f t="shared" si="10"/>
        <v>39</v>
      </c>
      <c r="AB37" s="4621"/>
      <c r="AC37" s="4608">
        <f t="shared" ref="AC37:AL37" si="11">SUM(AC32:AC36)</f>
        <v>0</v>
      </c>
      <c r="AD37" s="4608">
        <f t="shared" si="11"/>
        <v>1</v>
      </c>
      <c r="AE37" s="4608">
        <f t="shared" si="11"/>
        <v>0</v>
      </c>
      <c r="AF37" s="4608">
        <f t="shared" si="11"/>
        <v>0</v>
      </c>
      <c r="AG37" s="4608">
        <f t="shared" si="11"/>
        <v>345</v>
      </c>
      <c r="AH37" s="4608">
        <f t="shared" si="11"/>
        <v>0</v>
      </c>
      <c r="AI37" s="4608">
        <f t="shared" si="11"/>
        <v>0</v>
      </c>
      <c r="AJ37" s="4608">
        <f t="shared" si="11"/>
        <v>0</v>
      </c>
      <c r="AK37" s="4608">
        <f t="shared" si="11"/>
        <v>39</v>
      </c>
      <c r="AL37" s="4608">
        <f t="shared" si="11"/>
        <v>345</v>
      </c>
      <c r="AM37" s="1004"/>
      <c r="AN37" s="1004"/>
      <c r="AP37" s="717"/>
    </row>
    <row r="38" spans="2:45" s="1010" customFormat="1" ht="14.15" customHeight="1" thickTop="1" thickBot="1">
      <c r="B38" s="1953">
        <f>'General TPUM'!B37</f>
        <v>0</v>
      </c>
      <c r="C38" s="1975"/>
      <c r="D38" s="1975"/>
      <c r="E38" s="1975"/>
      <c r="F38" s="1975"/>
      <c r="G38" s="1975"/>
      <c r="H38" s="1975"/>
      <c r="I38" s="1975"/>
      <c r="J38" s="1975"/>
      <c r="K38" s="1975"/>
      <c r="L38" s="1975"/>
      <c r="M38" s="1975"/>
      <c r="N38" s="1975"/>
      <c r="O38" s="1975"/>
      <c r="P38" s="1975"/>
      <c r="Q38" s="1975"/>
      <c r="R38" s="1975">
        <f>SUM(D37:R37)</f>
        <v>345</v>
      </c>
      <c r="S38" s="1975">
        <f>S37+T37+U37+V37</f>
        <v>345</v>
      </c>
      <c r="T38" s="1975" t="s">
        <v>83</v>
      </c>
      <c r="U38" s="1975"/>
      <c r="V38" s="1975" t="s">
        <v>726</v>
      </c>
      <c r="W38" s="1975"/>
      <c r="X38" s="1975">
        <f>X37+Y37</f>
        <v>0</v>
      </c>
      <c r="Y38" s="1982"/>
      <c r="Z38" s="1983">
        <f>L38</f>
        <v>0</v>
      </c>
      <c r="AA38" s="2451">
        <f>Q38</f>
        <v>0</v>
      </c>
      <c r="AB38" s="3487"/>
      <c r="AC38" s="1975"/>
      <c r="AD38" s="1975"/>
      <c r="AE38" s="1975"/>
      <c r="AF38" s="1975"/>
      <c r="AG38" s="1975">
        <f>AF37+AG37+AH37+AI37</f>
        <v>345</v>
      </c>
      <c r="AH38" s="1975"/>
      <c r="AI38" s="1975"/>
      <c r="AJ38" s="1975">
        <f>AJ37+AK37</f>
        <v>39</v>
      </c>
      <c r="AK38" s="1975" t="s">
        <v>82</v>
      </c>
      <c r="AL38" s="4613"/>
      <c r="AP38" s="717"/>
    </row>
    <row r="39" spans="2:45" s="716" customFormat="1" ht="16.399999999999999" customHeight="1" thickBot="1">
      <c r="B39" s="2446" t="str">
        <f>'General TPUM'!B38</f>
        <v>Samoa Mission</v>
      </c>
      <c r="C39" s="2455"/>
      <c r="D39" s="2455"/>
      <c r="E39" s="2455"/>
      <c r="F39" s="2455"/>
      <c r="G39" s="2455"/>
      <c r="H39" s="2455"/>
      <c r="I39" s="2455"/>
      <c r="J39" s="2455"/>
      <c r="K39" s="2455"/>
      <c r="L39" s="2456"/>
      <c r="M39" s="2456"/>
      <c r="N39" s="2456"/>
      <c r="O39" s="2456"/>
      <c r="P39" s="2456"/>
      <c r="Q39" s="2456"/>
      <c r="R39" s="2456"/>
      <c r="S39" s="2456"/>
      <c r="T39" s="2456"/>
      <c r="U39" s="2456"/>
      <c r="V39" s="2456"/>
      <c r="W39" s="2456"/>
      <c r="X39" s="2456"/>
      <c r="Y39" s="2457"/>
      <c r="Z39" s="2453">
        <f>L39</f>
        <v>0</v>
      </c>
      <c r="AA39" s="2454">
        <f>Q39</f>
        <v>0</v>
      </c>
      <c r="AB39" s="3488"/>
      <c r="AC39" s="2429"/>
      <c r="AD39" s="2429"/>
      <c r="AE39" s="2429"/>
      <c r="AF39" s="2429"/>
      <c r="AG39" s="2429"/>
      <c r="AH39" s="2429"/>
      <c r="AI39" s="2429"/>
      <c r="AJ39" s="2429"/>
      <c r="AK39" s="2429"/>
      <c r="AL39" s="4622"/>
      <c r="AM39" s="972"/>
      <c r="AN39" s="974"/>
      <c r="AP39" s="717"/>
    </row>
    <row r="40" spans="2:45" s="717" customFormat="1" ht="12">
      <c r="B40" s="3897" t="str">
        <f>'General TPUM'!B39</f>
        <v>Samoa Adventist Primary</v>
      </c>
      <c r="C40" s="4516"/>
      <c r="D40" s="4483"/>
      <c r="E40" s="4483"/>
      <c r="F40" s="4483"/>
      <c r="G40" s="4483"/>
      <c r="H40" s="4483"/>
      <c r="I40" s="4483"/>
      <c r="J40" s="4483"/>
      <c r="K40" s="4483">
        <v>54</v>
      </c>
      <c r="L40" s="4483">
        <v>52</v>
      </c>
      <c r="M40" s="4483">
        <v>61</v>
      </c>
      <c r="N40" s="4483">
        <v>42</v>
      </c>
      <c r="O40" s="4483">
        <v>43</v>
      </c>
      <c r="P40" s="4483">
        <v>40</v>
      </c>
      <c r="Q40" s="4483"/>
      <c r="R40" s="4484"/>
      <c r="S40" s="4475"/>
      <c r="T40" s="4484"/>
      <c r="U40" s="4623">
        <v>125</v>
      </c>
      <c r="V40" s="4624">
        <v>167</v>
      </c>
      <c r="W40" s="1209">
        <f>+S40+T40+U40+V40</f>
        <v>292</v>
      </c>
      <c r="X40" s="3464"/>
      <c r="Y40" s="3719"/>
      <c r="Z40" s="3466"/>
      <c r="AA40" s="3720">
        <v>26</v>
      </c>
      <c r="AB40" s="3484"/>
      <c r="AC40" s="4509">
        <f>'General TPUM'!R39</f>
        <v>1</v>
      </c>
      <c r="AD40" s="4510">
        <f>'General TPUM'!S39</f>
        <v>0</v>
      </c>
      <c r="AE40" s="1210" t="str">
        <f>'General TPUM'!T39</f>
        <v>-</v>
      </c>
      <c r="AF40" s="1211">
        <f>S40+T40</f>
        <v>0</v>
      </c>
      <c r="AG40" s="4511">
        <f>U40+V40</f>
        <v>292</v>
      </c>
      <c r="AH40" s="4511"/>
      <c r="AI40" s="1212"/>
      <c r="AJ40" s="1211">
        <f t="shared" ref="AJ40:AK42" si="12">Z40</f>
        <v>0</v>
      </c>
      <c r="AK40" s="1210">
        <f t="shared" si="12"/>
        <v>26</v>
      </c>
      <c r="AL40" s="1213">
        <f>SUM(C40:R40)</f>
        <v>292</v>
      </c>
      <c r="AM40" s="972"/>
      <c r="AN40" s="973"/>
    </row>
    <row r="41" spans="2:45" s="717" customFormat="1" ht="13">
      <c r="B41" s="4517" t="s">
        <v>1477</v>
      </c>
      <c r="C41" s="4516"/>
      <c r="D41" s="4483">
        <v>43</v>
      </c>
      <c r="E41" s="4483">
        <v>81</v>
      </c>
      <c r="F41" s="4483">
        <v>82</v>
      </c>
      <c r="G41" s="4483">
        <v>75</v>
      </c>
      <c r="H41" s="4483">
        <v>58</v>
      </c>
      <c r="I41" s="4483">
        <v>56</v>
      </c>
      <c r="J41" s="4483">
        <v>61</v>
      </c>
      <c r="K41" s="4483"/>
      <c r="L41" s="4483"/>
      <c r="M41" s="4483"/>
      <c r="N41" s="4483"/>
      <c r="O41" s="4483"/>
      <c r="P41" s="4483"/>
      <c r="Q41" s="4483"/>
      <c r="R41" s="4484"/>
      <c r="S41" s="4475">
        <v>136</v>
      </c>
      <c r="T41" s="4484">
        <v>320</v>
      </c>
      <c r="U41" s="4623"/>
      <c r="V41" s="4215"/>
      <c r="W41" s="1209">
        <f>+S41+T41+U41+V41</f>
        <v>456</v>
      </c>
      <c r="X41" s="3464"/>
      <c r="Y41" s="3719"/>
      <c r="Z41" s="3466">
        <v>61</v>
      </c>
      <c r="AA41" s="3720"/>
      <c r="AB41" s="3484"/>
      <c r="AC41" s="4509">
        <f>'General TPUM'!R40</f>
        <v>0</v>
      </c>
      <c r="AD41" s="4510">
        <f>'General TPUM'!S40</f>
        <v>1</v>
      </c>
      <c r="AE41" s="1210" t="str">
        <f>'General TPUM'!T40</f>
        <v>-</v>
      </c>
      <c r="AF41" s="1211">
        <f>S41+T41</f>
        <v>456</v>
      </c>
      <c r="AG41" s="4511">
        <f>U41+V41</f>
        <v>0</v>
      </c>
      <c r="AH41" s="4511"/>
      <c r="AI41" s="1212"/>
      <c r="AJ41" s="1211">
        <f t="shared" si="12"/>
        <v>61</v>
      </c>
      <c r="AK41" s="1210">
        <f t="shared" si="12"/>
        <v>0</v>
      </c>
      <c r="AL41" s="1213">
        <f>SUM(C41:R41)</f>
        <v>456</v>
      </c>
      <c r="AM41" s="972"/>
      <c r="AN41" s="973"/>
    </row>
    <row r="42" spans="2:45" s="717" customFormat="1" ht="16.399999999999999" customHeight="1">
      <c r="B42" s="3897" t="str">
        <f>'General TPUM'!B41</f>
        <v>Siufaga Adventist Primary</v>
      </c>
      <c r="C42" s="4516"/>
      <c r="D42" s="4483">
        <v>41</v>
      </c>
      <c r="E42" s="4483">
        <v>21</v>
      </c>
      <c r="F42" s="4483">
        <v>12</v>
      </c>
      <c r="G42" s="4483">
        <v>22</v>
      </c>
      <c r="H42" s="4483">
        <v>20</v>
      </c>
      <c r="I42" s="4483">
        <v>12</v>
      </c>
      <c r="J42" s="4483">
        <v>13</v>
      </c>
      <c r="K42" s="4483">
        <v>16</v>
      </c>
      <c r="L42" s="4483">
        <v>23</v>
      </c>
      <c r="M42" s="4483"/>
      <c r="N42" s="4483"/>
      <c r="O42" s="4483"/>
      <c r="P42" s="4483"/>
      <c r="Q42" s="4483"/>
      <c r="R42" s="4484"/>
      <c r="S42" s="4475">
        <v>87</v>
      </c>
      <c r="T42" s="4484">
        <v>93</v>
      </c>
      <c r="U42" s="4623"/>
      <c r="V42" s="4624"/>
      <c r="W42" s="1209">
        <f>+S42+T42+U42+V42</f>
        <v>180</v>
      </c>
      <c r="X42" s="3464"/>
      <c r="Y42" s="3719"/>
      <c r="Z42" s="3466">
        <v>65</v>
      </c>
      <c r="AA42" s="3720"/>
      <c r="AB42" s="3484"/>
      <c r="AC42" s="4509">
        <f>'General TPUM'!R41</f>
        <v>1</v>
      </c>
      <c r="AD42" s="4510">
        <f>'General TPUM'!S41</f>
        <v>0</v>
      </c>
      <c r="AE42" s="1210" t="str">
        <f>'General TPUM'!T41</f>
        <v>-</v>
      </c>
      <c r="AF42" s="1211">
        <f>S42+T42</f>
        <v>180</v>
      </c>
      <c r="AG42" s="4511">
        <f>U42+V42</f>
        <v>0</v>
      </c>
      <c r="AH42" s="4511"/>
      <c r="AI42" s="1212"/>
      <c r="AJ42" s="1211">
        <f t="shared" si="12"/>
        <v>65</v>
      </c>
      <c r="AK42" s="1210">
        <f t="shared" si="12"/>
        <v>0</v>
      </c>
      <c r="AL42" s="1213">
        <f>SUM(C42:R42)</f>
        <v>180</v>
      </c>
      <c r="AM42" s="975"/>
      <c r="AN42" s="973"/>
    </row>
    <row r="43" spans="2:45" s="1005" customFormat="1" ht="16.5" customHeight="1" thickBot="1">
      <c r="B43" s="4625" t="str">
        <f>'General TPUM'!B42</f>
        <v>TOTALS</v>
      </c>
      <c r="C43" s="4626">
        <f t="shared" ref="C43:AA43" si="13">SUM(C40:C42)</f>
        <v>0</v>
      </c>
      <c r="D43" s="4627">
        <f t="shared" si="13"/>
        <v>84</v>
      </c>
      <c r="E43" s="4627">
        <f t="shared" si="13"/>
        <v>102</v>
      </c>
      <c r="F43" s="4627">
        <f t="shared" si="13"/>
        <v>94</v>
      </c>
      <c r="G43" s="4627">
        <f t="shared" si="13"/>
        <v>97</v>
      </c>
      <c r="H43" s="4627">
        <f t="shared" si="13"/>
        <v>78</v>
      </c>
      <c r="I43" s="4627">
        <f t="shared" si="13"/>
        <v>68</v>
      </c>
      <c r="J43" s="4627">
        <f t="shared" si="13"/>
        <v>74</v>
      </c>
      <c r="K43" s="4627">
        <f t="shared" si="13"/>
        <v>70</v>
      </c>
      <c r="L43" s="4627">
        <f t="shared" si="13"/>
        <v>75</v>
      </c>
      <c r="M43" s="4627">
        <f t="shared" si="13"/>
        <v>61</v>
      </c>
      <c r="N43" s="4627">
        <f t="shared" si="13"/>
        <v>42</v>
      </c>
      <c r="O43" s="4627">
        <f t="shared" si="13"/>
        <v>43</v>
      </c>
      <c r="P43" s="4627">
        <f t="shared" si="13"/>
        <v>40</v>
      </c>
      <c r="Q43" s="4627">
        <f t="shared" si="13"/>
        <v>0</v>
      </c>
      <c r="R43" s="4627">
        <f t="shared" si="13"/>
        <v>0</v>
      </c>
      <c r="S43" s="4626">
        <f t="shared" si="13"/>
        <v>223</v>
      </c>
      <c r="T43" s="4628">
        <f t="shared" si="13"/>
        <v>413</v>
      </c>
      <c r="U43" s="4629">
        <f t="shared" si="13"/>
        <v>125</v>
      </c>
      <c r="V43" s="4630">
        <f t="shared" si="13"/>
        <v>167</v>
      </c>
      <c r="W43" s="4631">
        <f t="shared" si="13"/>
        <v>928</v>
      </c>
      <c r="X43" s="4632">
        <f t="shared" si="13"/>
        <v>0</v>
      </c>
      <c r="Y43" s="4633">
        <f t="shared" si="13"/>
        <v>0</v>
      </c>
      <c r="Z43" s="4634">
        <f t="shared" si="13"/>
        <v>126</v>
      </c>
      <c r="AA43" s="4634">
        <f t="shared" si="13"/>
        <v>26</v>
      </c>
      <c r="AB43" s="4621"/>
      <c r="AC43" s="4635">
        <f t="shared" ref="AC43:AL43" si="14">SUM(AC40:AC42)</f>
        <v>2</v>
      </c>
      <c r="AD43" s="4636">
        <f t="shared" si="14"/>
        <v>1</v>
      </c>
      <c r="AE43" s="4637">
        <f t="shared" si="14"/>
        <v>0</v>
      </c>
      <c r="AF43" s="4638">
        <f t="shared" si="14"/>
        <v>636</v>
      </c>
      <c r="AG43" s="4636">
        <f t="shared" si="14"/>
        <v>292</v>
      </c>
      <c r="AH43" s="4636">
        <f t="shared" si="14"/>
        <v>0</v>
      </c>
      <c r="AI43" s="4637">
        <f t="shared" si="14"/>
        <v>0</v>
      </c>
      <c r="AJ43" s="4638">
        <f t="shared" si="14"/>
        <v>126</v>
      </c>
      <c r="AK43" s="4637">
        <f t="shared" si="14"/>
        <v>26</v>
      </c>
      <c r="AL43" s="4639">
        <f t="shared" si="14"/>
        <v>928</v>
      </c>
      <c r="AM43" s="1004"/>
      <c r="AN43" s="1004"/>
      <c r="AP43" s="717"/>
    </row>
    <row r="44" spans="2:45" s="1010" customFormat="1" ht="14.15" customHeight="1" thickTop="1" thickBot="1">
      <c r="B44" s="1016">
        <f>'General TPUM'!B43</f>
        <v>0</v>
      </c>
      <c r="C44" s="1214"/>
      <c r="D44" s="1214"/>
      <c r="E44" s="1214"/>
      <c r="F44" s="1214"/>
      <c r="G44" s="1214"/>
      <c r="H44" s="1214"/>
      <c r="I44" s="1214"/>
      <c r="J44" s="1214"/>
      <c r="K44" s="1214"/>
      <c r="L44" s="1214"/>
      <c r="M44" s="1214"/>
      <c r="N44" s="1214"/>
      <c r="O44" s="1214"/>
      <c r="P44" s="1214"/>
      <c r="Q44" s="1214"/>
      <c r="R44" s="1214">
        <f>SUM(D43:R43)</f>
        <v>928</v>
      </c>
      <c r="S44" s="1214">
        <f>S43+T43+U43+V43</f>
        <v>928</v>
      </c>
      <c r="T44" s="1214" t="s">
        <v>83</v>
      </c>
      <c r="U44" s="1214"/>
      <c r="V44" s="1214" t="s">
        <v>726</v>
      </c>
      <c r="W44" s="1214"/>
      <c r="X44" s="1214">
        <f>X43+Y43</f>
        <v>0</v>
      </c>
      <c r="Y44" s="4640"/>
      <c r="Z44" s="4641">
        <f>L44</f>
        <v>0</v>
      </c>
      <c r="AA44" s="4642">
        <f>Q44</f>
        <v>0</v>
      </c>
      <c r="AB44" s="3487"/>
      <c r="AC44" s="1214"/>
      <c r="AD44" s="1214"/>
      <c r="AE44" s="1214"/>
      <c r="AF44" s="1214"/>
      <c r="AG44" s="1214">
        <f>AF43+AG43+AH43+AI43</f>
        <v>928</v>
      </c>
      <c r="AH44" s="1214"/>
      <c r="AI44" s="1214"/>
      <c r="AJ44" s="1214">
        <f>AJ43+AK43</f>
        <v>152</v>
      </c>
      <c r="AK44" s="1214" t="s">
        <v>82</v>
      </c>
      <c r="AL44" s="1973"/>
      <c r="AP44" s="717"/>
    </row>
    <row r="45" spans="2:45" s="716" customFormat="1" ht="13.5" customHeight="1" thickBot="1">
      <c r="B45" s="2446" t="str">
        <f>'General TPUM'!B44</f>
        <v>Solomon Islands Mission</v>
      </c>
      <c r="C45" s="2455"/>
      <c r="D45" s="2455"/>
      <c r="E45" s="2455"/>
      <c r="F45" s="2455"/>
      <c r="G45" s="2455"/>
      <c r="H45" s="2455"/>
      <c r="I45" s="2455"/>
      <c r="J45" s="2455"/>
      <c r="K45" s="2455"/>
      <c r="L45" s="2456"/>
      <c r="M45" s="2456"/>
      <c r="N45" s="2456"/>
      <c r="O45" s="2456"/>
      <c r="P45" s="2456"/>
      <c r="Q45" s="2456"/>
      <c r="R45" s="2456"/>
      <c r="S45" s="2456"/>
      <c r="T45" s="2456"/>
      <c r="U45" s="2456"/>
      <c r="V45" s="2456"/>
      <c r="W45" s="2456"/>
      <c r="X45" s="2456"/>
      <c r="Y45" s="2457"/>
      <c r="Z45" s="2453">
        <f>L45</f>
        <v>0</v>
      </c>
      <c r="AA45" s="2454">
        <f>Q45</f>
        <v>0</v>
      </c>
      <c r="AB45" s="3488"/>
      <c r="AC45" s="2429"/>
      <c r="AD45" s="2429"/>
      <c r="AE45" s="2429"/>
      <c r="AF45" s="2429"/>
      <c r="AG45" s="2429"/>
      <c r="AH45" s="2429"/>
      <c r="AI45" s="2429"/>
      <c r="AJ45" s="2429"/>
      <c r="AK45" s="2429"/>
      <c r="AL45" s="4622"/>
      <c r="AM45" s="972"/>
      <c r="AN45" s="974"/>
      <c r="AP45" s="717"/>
    </row>
    <row r="46" spans="2:45" s="716" customFormat="1" ht="13.5" customHeight="1">
      <c r="B46" s="4518" t="s">
        <v>1413</v>
      </c>
      <c r="C46" s="4519">
        <v>20</v>
      </c>
      <c r="D46" s="4520"/>
      <c r="E46" s="4520">
        <v>18</v>
      </c>
      <c r="F46" s="4520">
        <v>24</v>
      </c>
      <c r="G46" s="4520">
        <v>20</v>
      </c>
      <c r="H46" s="4520">
        <v>19</v>
      </c>
      <c r="I46" s="4520">
        <v>18</v>
      </c>
      <c r="J46" s="4520">
        <v>18</v>
      </c>
      <c r="K46" s="4520"/>
      <c r="L46" s="4521"/>
      <c r="M46" s="4521"/>
      <c r="N46" s="4521"/>
      <c r="O46" s="4521"/>
      <c r="P46" s="4521"/>
      <c r="Q46" s="4521"/>
      <c r="R46" s="3070"/>
      <c r="S46" s="4192">
        <v>40</v>
      </c>
      <c r="T46" s="4192">
        <v>97</v>
      </c>
      <c r="U46" s="4194"/>
      <c r="V46" s="4643"/>
      <c r="W46" s="2068">
        <f t="shared" ref="W46:W77" si="15">+S46+T46+U46+V46</f>
        <v>137</v>
      </c>
      <c r="X46" s="4524"/>
      <c r="Y46" s="4525"/>
      <c r="Z46" s="4526">
        <v>18</v>
      </c>
      <c r="AA46" s="2459"/>
      <c r="AB46" s="3489">
        <f t="shared" ref="AB46:AB77" si="16">SUM(C46:Q46)-W46</f>
        <v>0</v>
      </c>
      <c r="AC46" s="4316"/>
      <c r="AD46" s="4316"/>
      <c r="AE46" s="4316"/>
      <c r="AF46" s="4316"/>
      <c r="AG46" s="4316"/>
      <c r="AH46" s="4316"/>
      <c r="AI46" s="4316"/>
      <c r="AJ46" s="4316"/>
      <c r="AK46" s="4316"/>
      <c r="AL46" s="4317"/>
      <c r="AM46" s="972"/>
      <c r="AN46" s="974"/>
      <c r="AP46" s="717"/>
    </row>
    <row r="47" spans="2:45" s="2073" customFormat="1" ht="15" customHeight="1">
      <c r="B47" s="2458" t="str">
        <f>'General TPUM'!B46</f>
        <v>Aboru Adventist Primary School (Ext A'Au)</v>
      </c>
      <c r="C47" s="4519"/>
      <c r="D47" s="4520">
        <v>20</v>
      </c>
      <c r="E47" s="4520">
        <v>18</v>
      </c>
      <c r="F47" s="4520">
        <v>16</v>
      </c>
      <c r="G47" s="4520">
        <v>18</v>
      </c>
      <c r="H47" s="4520">
        <v>10</v>
      </c>
      <c r="I47" s="4520">
        <v>12</v>
      </c>
      <c r="J47" s="4520">
        <v>13</v>
      </c>
      <c r="K47" s="4520"/>
      <c r="L47" s="4521"/>
      <c r="M47" s="4521"/>
      <c r="N47" s="4521"/>
      <c r="O47" s="4521"/>
      <c r="P47" s="4521"/>
      <c r="Q47" s="4521"/>
      <c r="R47" s="3070"/>
      <c r="S47" s="4192">
        <v>60</v>
      </c>
      <c r="T47" s="4192">
        <v>47</v>
      </c>
      <c r="U47" s="4194"/>
      <c r="V47" s="4643"/>
      <c r="W47" s="2068">
        <f t="shared" si="15"/>
        <v>107</v>
      </c>
      <c r="X47" s="4524"/>
      <c r="Y47" s="4525"/>
      <c r="Z47" s="4526">
        <v>13</v>
      </c>
      <c r="AA47" s="2459"/>
      <c r="AB47" s="3489">
        <f t="shared" si="16"/>
        <v>0</v>
      </c>
      <c r="AC47" s="2430">
        <f>'General TPUM'!R46</f>
        <v>1</v>
      </c>
      <c r="AD47" s="2982">
        <f>'General TPUM'!S46</f>
        <v>0</v>
      </c>
      <c r="AE47" s="2069" t="str">
        <f>'General TPUM'!T46</f>
        <v>-</v>
      </c>
      <c r="AF47" s="2070">
        <f>S47+T47</f>
        <v>107</v>
      </c>
      <c r="AG47" s="2982">
        <f>U47+V47</f>
        <v>0</v>
      </c>
      <c r="AH47" s="2982"/>
      <c r="AI47" s="2069"/>
      <c r="AJ47" s="2070">
        <f>Z47</f>
        <v>13</v>
      </c>
      <c r="AK47" s="2069">
        <f>AA47</f>
        <v>0</v>
      </c>
      <c r="AL47" s="2071">
        <f>SUM(C47:R47)</f>
        <v>107</v>
      </c>
      <c r="AM47" s="2072"/>
      <c r="AP47" s="4261"/>
      <c r="AS47" s="2073">
        <f>'Staff TPUM'!C45</f>
        <v>0</v>
      </c>
    </row>
    <row r="48" spans="2:45" s="2073" customFormat="1" ht="15" customHeight="1">
      <c r="B48" s="4527" t="s">
        <v>1478</v>
      </c>
      <c r="C48" s="4519"/>
      <c r="D48" s="4520">
        <v>30</v>
      </c>
      <c r="E48" s="4520">
        <v>28</v>
      </c>
      <c r="F48" s="4520">
        <v>28</v>
      </c>
      <c r="G48" s="4520">
        <v>27</v>
      </c>
      <c r="H48" s="4520">
        <v>18</v>
      </c>
      <c r="I48" s="4520">
        <v>14</v>
      </c>
      <c r="J48" s="4520">
        <v>12</v>
      </c>
      <c r="K48" s="4520"/>
      <c r="L48" s="4521"/>
      <c r="M48" s="4521"/>
      <c r="N48" s="4521"/>
      <c r="O48" s="4521"/>
      <c r="P48" s="4521"/>
      <c r="Q48" s="4521"/>
      <c r="R48" s="3070"/>
      <c r="S48" s="4522">
        <v>47</v>
      </c>
      <c r="T48" s="4523">
        <v>110</v>
      </c>
      <c r="U48" s="4194"/>
      <c r="V48" s="4643"/>
      <c r="W48" s="2068">
        <f t="shared" si="15"/>
        <v>157</v>
      </c>
      <c r="X48" s="4524"/>
      <c r="Y48" s="4525"/>
      <c r="Z48" s="4526">
        <v>12</v>
      </c>
      <c r="AA48" s="2459"/>
      <c r="AB48" s="3489">
        <f t="shared" si="16"/>
        <v>0</v>
      </c>
      <c r="AC48" s="2430"/>
      <c r="AD48" s="2982"/>
      <c r="AE48" s="2069"/>
      <c r="AF48" s="2070"/>
      <c r="AG48" s="2982"/>
      <c r="AH48" s="2982"/>
      <c r="AI48" s="2069"/>
      <c r="AJ48" s="2070"/>
      <c r="AK48" s="2069"/>
      <c r="AL48" s="2071"/>
      <c r="AM48" s="2072"/>
      <c r="AP48" s="4261"/>
    </row>
    <row r="49" spans="1:45" s="2073" customFormat="1" ht="15" customHeight="1">
      <c r="A49" s="2073" t="s">
        <v>1019</v>
      </c>
      <c r="B49" s="4193" t="str">
        <f>'General TPUM'!B48</f>
        <v>Anata Adventist Primary School</v>
      </c>
      <c r="C49" s="4644"/>
      <c r="D49" s="4645"/>
      <c r="E49" s="4645">
        <v>3</v>
      </c>
      <c r="F49" s="4645">
        <v>3</v>
      </c>
      <c r="G49" s="4645">
        <v>12</v>
      </c>
      <c r="H49" s="4645">
        <v>13</v>
      </c>
      <c r="I49" s="4645">
        <v>5</v>
      </c>
      <c r="J49" s="4645">
        <v>11</v>
      </c>
      <c r="K49" s="4646"/>
      <c r="L49" s="4646"/>
      <c r="M49" s="4646"/>
      <c r="N49" s="4646"/>
      <c r="O49" s="4646"/>
      <c r="P49" s="4646"/>
      <c r="Q49" s="4646"/>
      <c r="R49" s="3070"/>
      <c r="S49" s="4647">
        <v>47</v>
      </c>
      <c r="T49" s="4648">
        <v>0</v>
      </c>
      <c r="U49" s="4194"/>
      <c r="V49" s="4643"/>
      <c r="W49" s="2068">
        <f t="shared" si="15"/>
        <v>47</v>
      </c>
      <c r="X49" s="4524"/>
      <c r="Y49" s="4525"/>
      <c r="Z49" s="4649">
        <v>11</v>
      </c>
      <c r="AA49" s="4650"/>
      <c r="AB49" s="3489">
        <f t="shared" si="16"/>
        <v>0</v>
      </c>
      <c r="AC49" s="4651">
        <f>'General TPUM'!R48</f>
        <v>1</v>
      </c>
      <c r="AD49" s="4652">
        <f>'General TPUM'!S48</f>
        <v>0</v>
      </c>
      <c r="AE49" s="2074" t="str">
        <f>'General TPUM'!T48</f>
        <v>-</v>
      </c>
      <c r="AF49" s="2070">
        <f t="shared" ref="AF49:AF55" si="17">S49+T49</f>
        <v>47</v>
      </c>
      <c r="AG49" s="2982">
        <f t="shared" ref="AG49:AG80" si="18">U49+V49</f>
        <v>0</v>
      </c>
      <c r="AH49" s="2982"/>
      <c r="AI49" s="2069"/>
      <c r="AJ49" s="2070">
        <f t="shared" ref="AJ49:AJ80" si="19">Z49</f>
        <v>11</v>
      </c>
      <c r="AK49" s="2069">
        <f t="shared" ref="AK49:AK80" si="20">AA49</f>
        <v>0</v>
      </c>
      <c r="AL49" s="2071">
        <f t="shared" ref="AL49:AL80" si="21">SUM(C49:R49)</f>
        <v>47</v>
      </c>
      <c r="AM49" s="2072"/>
      <c r="AP49" s="717"/>
      <c r="AS49" s="2073">
        <f>'Staff TPUM'!C47</f>
        <v>0</v>
      </c>
    </row>
    <row r="50" spans="1:45" s="2073" customFormat="1" ht="15" customHeight="1">
      <c r="A50" s="2073" t="s">
        <v>1020</v>
      </c>
      <c r="B50" s="4193" t="str">
        <f>'General TPUM'!B49</f>
        <v>Areatakiki Adventist Primary School</v>
      </c>
      <c r="C50" s="4644">
        <v>20</v>
      </c>
      <c r="D50" s="4645">
        <v>18</v>
      </c>
      <c r="E50" s="4645">
        <v>24</v>
      </c>
      <c r="F50" s="4645">
        <v>21</v>
      </c>
      <c r="G50" s="4645">
        <v>22</v>
      </c>
      <c r="H50" s="4645">
        <v>25</v>
      </c>
      <c r="I50" s="4645">
        <v>19</v>
      </c>
      <c r="J50" s="4645">
        <v>24</v>
      </c>
      <c r="K50" s="4646"/>
      <c r="L50" s="4646"/>
      <c r="M50" s="4646"/>
      <c r="N50" s="4646"/>
      <c r="O50" s="4646"/>
      <c r="P50" s="4646"/>
      <c r="Q50" s="4646"/>
      <c r="R50" s="3070"/>
      <c r="S50" s="4647">
        <v>100</v>
      </c>
      <c r="T50" s="4648">
        <v>73</v>
      </c>
      <c r="U50" s="4194"/>
      <c r="V50" s="4643"/>
      <c r="W50" s="2068">
        <f t="shared" si="15"/>
        <v>173</v>
      </c>
      <c r="X50" s="4524"/>
      <c r="Y50" s="4525"/>
      <c r="Z50" s="4649">
        <v>24</v>
      </c>
      <c r="AA50" s="4650"/>
      <c r="AB50" s="3489">
        <f t="shared" si="16"/>
        <v>0</v>
      </c>
      <c r="AC50" s="4651">
        <f>'General TPUM'!R49</f>
        <v>1</v>
      </c>
      <c r="AD50" s="4652">
        <f>'General TPUM'!S49</f>
        <v>0</v>
      </c>
      <c r="AE50" s="2074" t="str">
        <f>'General TPUM'!T49</f>
        <v>-</v>
      </c>
      <c r="AF50" s="2070">
        <f t="shared" si="17"/>
        <v>173</v>
      </c>
      <c r="AG50" s="2982">
        <f t="shared" si="18"/>
        <v>0</v>
      </c>
      <c r="AH50" s="2982"/>
      <c r="AI50" s="2069"/>
      <c r="AJ50" s="2070">
        <f t="shared" si="19"/>
        <v>24</v>
      </c>
      <c r="AK50" s="2069">
        <f t="shared" si="20"/>
        <v>0</v>
      </c>
      <c r="AL50" s="2071">
        <f t="shared" si="21"/>
        <v>173</v>
      </c>
      <c r="AM50" s="2072"/>
      <c r="AP50" s="717"/>
      <c r="AS50" s="2073">
        <f>'Staff TPUM'!C48</f>
        <v>0</v>
      </c>
    </row>
    <row r="51" spans="1:45" s="2073" customFormat="1" ht="15" customHeight="1">
      <c r="A51" s="2073" t="s">
        <v>1021</v>
      </c>
      <c r="B51" s="4193" t="str">
        <f>'General TPUM'!B50</f>
        <v>Aruligo Adventist Primary School (Ext Kakabona and Sasa)</v>
      </c>
      <c r="C51" s="4644">
        <v>40</v>
      </c>
      <c r="D51" s="4645">
        <v>38</v>
      </c>
      <c r="E51" s="4645">
        <v>40</v>
      </c>
      <c r="F51" s="4645">
        <v>38</v>
      </c>
      <c r="G51" s="4645">
        <v>43</v>
      </c>
      <c r="H51" s="4645">
        <v>35</v>
      </c>
      <c r="I51" s="4645">
        <v>38</v>
      </c>
      <c r="J51" s="4645">
        <v>30</v>
      </c>
      <c r="K51" s="4646">
        <v>42</v>
      </c>
      <c r="L51" s="4646">
        <v>40</v>
      </c>
      <c r="M51" s="4646">
        <v>42</v>
      </c>
      <c r="N51" s="4646"/>
      <c r="O51" s="4646"/>
      <c r="P51" s="4646"/>
      <c r="Q51" s="4646"/>
      <c r="R51" s="3070"/>
      <c r="S51" s="4647">
        <v>80</v>
      </c>
      <c r="T51" s="4648">
        <v>216</v>
      </c>
      <c r="U51" s="4194">
        <v>50</v>
      </c>
      <c r="V51" s="4643">
        <v>80</v>
      </c>
      <c r="W51" s="2068">
        <f t="shared" si="15"/>
        <v>426</v>
      </c>
      <c r="X51" s="4524"/>
      <c r="Y51" s="4525"/>
      <c r="Z51" s="4649">
        <v>30</v>
      </c>
      <c r="AA51" s="4650">
        <v>42</v>
      </c>
      <c r="AB51" s="3489">
        <f t="shared" si="16"/>
        <v>0</v>
      </c>
      <c r="AC51" s="4651" t="str">
        <f>'General TPUM'!R50</f>
        <v>-</v>
      </c>
      <c r="AD51" s="4652" t="str">
        <f>'General TPUM'!S50</f>
        <v>-</v>
      </c>
      <c r="AE51" s="2074">
        <f>'General TPUM'!T50</f>
        <v>1</v>
      </c>
      <c r="AF51" s="2070">
        <f t="shared" si="17"/>
        <v>296</v>
      </c>
      <c r="AG51" s="2982">
        <f t="shared" si="18"/>
        <v>130</v>
      </c>
      <c r="AH51" s="2982"/>
      <c r="AI51" s="2069"/>
      <c r="AJ51" s="2070">
        <f t="shared" si="19"/>
        <v>30</v>
      </c>
      <c r="AK51" s="2069">
        <f t="shared" si="20"/>
        <v>42</v>
      </c>
      <c r="AL51" s="2071">
        <f t="shared" si="21"/>
        <v>426</v>
      </c>
      <c r="AM51" s="2072"/>
      <c r="AP51" s="717"/>
      <c r="AS51" s="2073">
        <f>'Staff TPUM'!C49</f>
        <v>5</v>
      </c>
    </row>
    <row r="52" spans="1:45" s="2073" customFormat="1" ht="15" customHeight="1">
      <c r="A52" s="2073" t="s">
        <v>1022</v>
      </c>
      <c r="B52" s="4193" t="str">
        <f>'General TPUM'!B51</f>
        <v>Atoifi Adventist Primary School (Ext Kafrum)</v>
      </c>
      <c r="C52" s="4644"/>
      <c r="D52" s="4645">
        <v>20</v>
      </c>
      <c r="E52" s="4653">
        <v>18</v>
      </c>
      <c r="F52" s="4653">
        <v>20</v>
      </c>
      <c r="G52" s="4653">
        <v>15</v>
      </c>
      <c r="H52" s="4653">
        <v>12</v>
      </c>
      <c r="I52" s="4653">
        <v>8</v>
      </c>
      <c r="J52" s="4653">
        <v>7</v>
      </c>
      <c r="K52" s="4646"/>
      <c r="L52" s="4646"/>
      <c r="M52" s="4646"/>
      <c r="N52" s="4646"/>
      <c r="O52" s="4646"/>
      <c r="P52" s="4646"/>
      <c r="Q52" s="4646"/>
      <c r="R52" s="3070"/>
      <c r="S52" s="4647">
        <v>80</v>
      </c>
      <c r="T52" s="4648">
        <v>20</v>
      </c>
      <c r="U52" s="4194"/>
      <c r="V52" s="4643"/>
      <c r="W52" s="2068">
        <f t="shared" si="15"/>
        <v>100</v>
      </c>
      <c r="X52" s="4524"/>
      <c r="Y52" s="4525"/>
      <c r="Z52" s="4649">
        <v>7</v>
      </c>
      <c r="AA52" s="4650"/>
      <c r="AB52" s="3489">
        <f t="shared" si="16"/>
        <v>0</v>
      </c>
      <c r="AC52" s="4651">
        <f>'General TPUM'!R51</f>
        <v>1</v>
      </c>
      <c r="AD52" s="4652">
        <f>'General TPUM'!S51</f>
        <v>0</v>
      </c>
      <c r="AE52" s="2074" t="str">
        <f>'General TPUM'!T51</f>
        <v>-</v>
      </c>
      <c r="AF52" s="2070">
        <f t="shared" si="17"/>
        <v>100</v>
      </c>
      <c r="AG52" s="2982">
        <f t="shared" si="18"/>
        <v>0</v>
      </c>
      <c r="AH52" s="2982"/>
      <c r="AI52" s="2069"/>
      <c r="AJ52" s="2070">
        <f t="shared" si="19"/>
        <v>7</v>
      </c>
      <c r="AK52" s="2069">
        <f t="shared" si="20"/>
        <v>0</v>
      </c>
      <c r="AL52" s="2071">
        <f t="shared" si="21"/>
        <v>100</v>
      </c>
      <c r="AM52" s="2072"/>
      <c r="AP52" s="717"/>
      <c r="AS52" s="2073">
        <f>'Staff TPUM'!C50</f>
        <v>0</v>
      </c>
    </row>
    <row r="53" spans="1:45" s="2073" customFormat="1" ht="15" customHeight="1">
      <c r="A53" s="2073" t="s">
        <v>1023</v>
      </c>
      <c r="B53" s="4193" t="str">
        <f>'General TPUM'!B52</f>
        <v>Babala Adventist Primary School (Ext Ligi)</v>
      </c>
      <c r="C53" s="4644"/>
      <c r="D53" s="4645">
        <v>45</v>
      </c>
      <c r="E53" s="4645">
        <v>18</v>
      </c>
      <c r="F53" s="4645">
        <v>20</v>
      </c>
      <c r="G53" s="4645">
        <v>17</v>
      </c>
      <c r="H53" s="4645">
        <v>8</v>
      </c>
      <c r="I53" s="4645">
        <v>9</v>
      </c>
      <c r="J53" s="4645">
        <v>10</v>
      </c>
      <c r="K53" s="4646"/>
      <c r="L53" s="4646"/>
      <c r="M53" s="4646"/>
      <c r="N53" s="4646"/>
      <c r="O53" s="4646"/>
      <c r="P53" s="4646"/>
      <c r="Q53" s="4646"/>
      <c r="R53" s="3070"/>
      <c r="S53" s="4647">
        <v>105</v>
      </c>
      <c r="T53" s="4648">
        <v>22</v>
      </c>
      <c r="U53" s="4194"/>
      <c r="V53" s="4643"/>
      <c r="W53" s="2068">
        <f t="shared" si="15"/>
        <v>127</v>
      </c>
      <c r="X53" s="4524"/>
      <c r="Y53" s="4525"/>
      <c r="Z53" s="4649">
        <v>10</v>
      </c>
      <c r="AA53" s="4650"/>
      <c r="AB53" s="3489">
        <f t="shared" si="16"/>
        <v>0</v>
      </c>
      <c r="AC53" s="4651">
        <f>'General TPUM'!R52</f>
        <v>1</v>
      </c>
      <c r="AD53" s="4652">
        <f>'General TPUM'!S52</f>
        <v>0</v>
      </c>
      <c r="AE53" s="2074" t="str">
        <f>'General TPUM'!T52</f>
        <v>-</v>
      </c>
      <c r="AF53" s="2070">
        <f t="shared" si="17"/>
        <v>127</v>
      </c>
      <c r="AG53" s="2982">
        <f t="shared" si="18"/>
        <v>0</v>
      </c>
      <c r="AH53" s="2982"/>
      <c r="AI53" s="2069"/>
      <c r="AJ53" s="2070">
        <f t="shared" si="19"/>
        <v>10</v>
      </c>
      <c r="AK53" s="2069">
        <f t="shared" si="20"/>
        <v>0</v>
      </c>
      <c r="AL53" s="2071">
        <f t="shared" si="21"/>
        <v>127</v>
      </c>
      <c r="AM53" s="2072"/>
      <c r="AP53" s="717"/>
      <c r="AS53" s="2073">
        <f>'Staff TPUM'!C51</f>
        <v>0</v>
      </c>
    </row>
    <row r="54" spans="1:45" s="2073" customFormat="1" ht="15" customHeight="1">
      <c r="A54" s="2073" t="s">
        <v>1024</v>
      </c>
      <c r="B54" s="4193" t="str">
        <f>'General TPUM'!B53</f>
        <v>Bareho Adventist Primary School</v>
      </c>
      <c r="C54" s="4644">
        <v>24</v>
      </c>
      <c r="D54" s="4645">
        <v>21</v>
      </c>
      <c r="E54" s="4645">
        <v>20</v>
      </c>
      <c r="F54" s="4645">
        <v>26</v>
      </c>
      <c r="G54" s="4645">
        <v>22</v>
      </c>
      <c r="H54" s="4645">
        <v>12</v>
      </c>
      <c r="I54" s="4645">
        <v>17</v>
      </c>
      <c r="J54" s="4645">
        <v>17</v>
      </c>
      <c r="K54" s="4646"/>
      <c r="L54" s="4646"/>
      <c r="M54" s="4646"/>
      <c r="N54" s="4646"/>
      <c r="O54" s="4646"/>
      <c r="P54" s="4646"/>
      <c r="Q54" s="4646"/>
      <c r="R54" s="3070"/>
      <c r="S54" s="4647">
        <v>119</v>
      </c>
      <c r="T54" s="4648">
        <v>40</v>
      </c>
      <c r="U54" s="4194"/>
      <c r="V54" s="4643"/>
      <c r="W54" s="2068">
        <f t="shared" si="15"/>
        <v>159</v>
      </c>
      <c r="X54" s="4524"/>
      <c r="Y54" s="4525"/>
      <c r="Z54" s="4649">
        <v>17</v>
      </c>
      <c r="AA54" s="4650"/>
      <c r="AB54" s="3489">
        <f t="shared" si="16"/>
        <v>0</v>
      </c>
      <c r="AC54" s="4651">
        <f>'General TPUM'!R53</f>
        <v>1</v>
      </c>
      <c r="AD54" s="4652">
        <f>'General TPUM'!S53</f>
        <v>0</v>
      </c>
      <c r="AE54" s="2074" t="str">
        <f>'General TPUM'!T53</f>
        <v>-</v>
      </c>
      <c r="AF54" s="2070">
        <f t="shared" si="17"/>
        <v>159</v>
      </c>
      <c r="AG54" s="2982">
        <f t="shared" si="18"/>
        <v>0</v>
      </c>
      <c r="AH54" s="2982"/>
      <c r="AI54" s="2069"/>
      <c r="AJ54" s="2070">
        <f t="shared" si="19"/>
        <v>17</v>
      </c>
      <c r="AK54" s="2069">
        <f t="shared" si="20"/>
        <v>0</v>
      </c>
      <c r="AL54" s="2071">
        <f t="shared" si="21"/>
        <v>159</v>
      </c>
      <c r="AM54" s="2072"/>
      <c r="AP54" s="717"/>
      <c r="AS54" s="2073">
        <f>'Staff TPUM'!C52</f>
        <v>0</v>
      </c>
    </row>
    <row r="55" spans="1:45" s="2073" customFormat="1" ht="15" customHeight="1">
      <c r="A55" s="2073" t="s">
        <v>1025</v>
      </c>
      <c r="B55" s="4193" t="str">
        <f>'General TPUM'!B54</f>
        <v>Batuna Adventist Primary School (Ext Ketoketo)</v>
      </c>
      <c r="C55" s="4644"/>
      <c r="D55" s="4653">
        <v>30</v>
      </c>
      <c r="E55" s="4653">
        <v>15</v>
      </c>
      <c r="F55" s="4653">
        <v>12</v>
      </c>
      <c r="G55" s="4653">
        <v>14</v>
      </c>
      <c r="H55" s="4653">
        <v>15</v>
      </c>
      <c r="I55" s="4653">
        <v>18</v>
      </c>
      <c r="J55" s="4653">
        <v>21</v>
      </c>
      <c r="K55" s="4646"/>
      <c r="L55" s="4646"/>
      <c r="M55" s="4646"/>
      <c r="N55" s="4646"/>
      <c r="O55" s="4646"/>
      <c r="P55" s="4646"/>
      <c r="Q55" s="4646"/>
      <c r="R55" s="3070"/>
      <c r="S55" s="4647">
        <v>125</v>
      </c>
      <c r="T55" s="4648">
        <v>0</v>
      </c>
      <c r="U55" s="4194"/>
      <c r="V55" s="4643"/>
      <c r="W55" s="2068">
        <f t="shared" si="15"/>
        <v>125</v>
      </c>
      <c r="X55" s="4525"/>
      <c r="Y55" s="4525"/>
      <c r="Z55" s="4649">
        <v>21</v>
      </c>
      <c r="AA55" s="4650"/>
      <c r="AB55" s="3489">
        <f t="shared" si="16"/>
        <v>0</v>
      </c>
      <c r="AC55" s="4651">
        <f>'General TPUM'!R54</f>
        <v>1</v>
      </c>
      <c r="AD55" s="4652">
        <f>'General TPUM'!S54</f>
        <v>0</v>
      </c>
      <c r="AE55" s="2074" t="str">
        <f>'General TPUM'!T54</f>
        <v>-</v>
      </c>
      <c r="AF55" s="2070">
        <f t="shared" si="17"/>
        <v>125</v>
      </c>
      <c r="AG55" s="2982">
        <f t="shared" si="18"/>
        <v>0</v>
      </c>
      <c r="AH55" s="2982"/>
      <c r="AI55" s="2069"/>
      <c r="AJ55" s="2070">
        <f t="shared" si="19"/>
        <v>21</v>
      </c>
      <c r="AK55" s="2069">
        <f t="shared" si="20"/>
        <v>0</v>
      </c>
      <c r="AL55" s="2071">
        <f t="shared" si="21"/>
        <v>125</v>
      </c>
      <c r="AM55" s="2072"/>
      <c r="AP55" s="717"/>
      <c r="AS55" s="2073">
        <f>'Staff TPUM'!C53</f>
        <v>0</v>
      </c>
    </row>
    <row r="56" spans="1:45" s="3069" customFormat="1" ht="15" customHeight="1">
      <c r="A56" s="3069" t="s">
        <v>1026</v>
      </c>
      <c r="B56" s="4654" t="str">
        <f>'General TPUM'!B55</f>
        <v>Beka Beka Adventist Community High School</v>
      </c>
      <c r="C56" s="4655"/>
      <c r="D56" s="4655"/>
      <c r="E56" s="4655"/>
      <c r="F56" s="4655"/>
      <c r="G56" s="4655"/>
      <c r="H56" s="4655"/>
      <c r="I56" s="4655"/>
      <c r="J56" s="4655"/>
      <c r="K56" s="4645">
        <v>84</v>
      </c>
      <c r="L56" s="4645">
        <v>82</v>
      </c>
      <c r="M56" s="4645">
        <v>80</v>
      </c>
      <c r="N56" s="4645">
        <v>76</v>
      </c>
      <c r="O56" s="4645">
        <v>70</v>
      </c>
      <c r="P56" s="4646">
        <v>30</v>
      </c>
      <c r="Q56" s="4646"/>
      <c r="R56" s="3070"/>
      <c r="S56" s="4656"/>
      <c r="T56" s="4657"/>
      <c r="U56" s="4658">
        <v>400</v>
      </c>
      <c r="V56" s="4659">
        <v>22</v>
      </c>
      <c r="W56" s="2068">
        <f t="shared" si="15"/>
        <v>422</v>
      </c>
      <c r="X56" s="4660"/>
      <c r="Y56" s="4661"/>
      <c r="Z56" s="4645"/>
      <c r="AA56" s="4662">
        <v>30</v>
      </c>
      <c r="AB56" s="3489">
        <f t="shared" si="16"/>
        <v>0</v>
      </c>
      <c r="AC56" s="4663">
        <f>'General TPUM'!R55</f>
        <v>0</v>
      </c>
      <c r="AD56" s="4664">
        <f>'General TPUM'!S55</f>
        <v>1</v>
      </c>
      <c r="AE56" s="3064" t="str">
        <f>'General TPUM'!T55</f>
        <v>-</v>
      </c>
      <c r="AF56" s="3065"/>
      <c r="AG56" s="4665">
        <f t="shared" si="18"/>
        <v>422</v>
      </c>
      <c r="AH56" s="4665"/>
      <c r="AI56" s="3066"/>
      <c r="AJ56" s="2070">
        <f t="shared" si="19"/>
        <v>0</v>
      </c>
      <c r="AK56" s="2069">
        <f t="shared" si="20"/>
        <v>30</v>
      </c>
      <c r="AL56" s="3067">
        <f t="shared" si="21"/>
        <v>422</v>
      </c>
      <c r="AM56" s="3068"/>
      <c r="AP56" s="717"/>
      <c r="AQ56" s="2073"/>
      <c r="AR56" s="2073"/>
      <c r="AS56" s="2073">
        <f>'Staff TPUM'!C54</f>
        <v>18</v>
      </c>
    </row>
    <row r="57" spans="1:45" s="3069" customFormat="1" ht="15" customHeight="1">
      <c r="A57" s="3069" t="s">
        <v>575</v>
      </c>
      <c r="B57" s="4654" t="str">
        <f>'General TPUM'!B56</f>
        <v>Betikama Adventist College</v>
      </c>
      <c r="C57" s="4655"/>
      <c r="D57" s="4655"/>
      <c r="E57" s="4655"/>
      <c r="F57" s="4655"/>
      <c r="G57" s="4655"/>
      <c r="H57" s="4655"/>
      <c r="I57" s="4655"/>
      <c r="J57" s="4655"/>
      <c r="K57" s="4653">
        <v>85</v>
      </c>
      <c r="L57" s="4653">
        <v>83</v>
      </c>
      <c r="M57" s="4653">
        <v>87</v>
      </c>
      <c r="N57" s="4653">
        <v>90</v>
      </c>
      <c r="O57" s="4653">
        <v>85</v>
      </c>
      <c r="P57" s="4653">
        <v>61</v>
      </c>
      <c r="Q57" s="4653">
        <v>40</v>
      </c>
      <c r="R57" s="3070"/>
      <c r="S57" s="4656"/>
      <c r="T57" s="4657"/>
      <c r="U57" s="4658">
        <v>451</v>
      </c>
      <c r="V57" s="4659">
        <v>80</v>
      </c>
      <c r="W57" s="2068">
        <f t="shared" si="15"/>
        <v>531</v>
      </c>
      <c r="X57" s="4660"/>
      <c r="Y57" s="4661"/>
      <c r="Z57" s="4645"/>
      <c r="AA57" s="4662">
        <v>40</v>
      </c>
      <c r="AB57" s="3489">
        <f t="shared" si="16"/>
        <v>0</v>
      </c>
      <c r="AC57" s="4663">
        <f>'General TPUM'!R56</f>
        <v>0</v>
      </c>
      <c r="AD57" s="4664">
        <f>'General TPUM'!S56</f>
        <v>1</v>
      </c>
      <c r="AE57" s="3064" t="str">
        <f>'General TPUM'!T56</f>
        <v>-</v>
      </c>
      <c r="AF57" s="3065"/>
      <c r="AG57" s="4665">
        <f t="shared" si="18"/>
        <v>531</v>
      </c>
      <c r="AH57" s="4665"/>
      <c r="AI57" s="3066"/>
      <c r="AJ57" s="2070">
        <f t="shared" si="19"/>
        <v>0</v>
      </c>
      <c r="AK57" s="2069">
        <f t="shared" si="20"/>
        <v>40</v>
      </c>
      <c r="AL57" s="3067">
        <f t="shared" si="21"/>
        <v>531</v>
      </c>
      <c r="AM57" s="3068"/>
      <c r="AP57" s="717"/>
      <c r="AQ57" s="2073"/>
      <c r="AR57" s="2073"/>
      <c r="AS57" s="2073">
        <f>'Staff TPUM'!C55</f>
        <v>28</v>
      </c>
    </row>
    <row r="58" spans="1:45" s="2073" customFormat="1" ht="15" customHeight="1">
      <c r="A58" s="2073" t="s">
        <v>1027</v>
      </c>
      <c r="B58" s="4193" t="str">
        <f>'General TPUM'!B57</f>
        <v>Bili Adventist Primary School</v>
      </c>
      <c r="C58" s="4644"/>
      <c r="D58" s="4645">
        <v>30</v>
      </c>
      <c r="E58" s="4653">
        <v>15</v>
      </c>
      <c r="F58" s="4653">
        <v>15</v>
      </c>
      <c r="G58" s="4653">
        <v>12</v>
      </c>
      <c r="H58" s="4653">
        <v>14</v>
      </c>
      <c r="I58" s="4653">
        <v>16</v>
      </c>
      <c r="J58" s="4653">
        <v>16</v>
      </c>
      <c r="K58" s="4655"/>
      <c r="L58" s="4655"/>
      <c r="M58" s="4655"/>
      <c r="N58" s="4655"/>
      <c r="O58" s="4655"/>
      <c r="P58" s="4655"/>
      <c r="Q58" s="4655"/>
      <c r="R58" s="3070"/>
      <c r="S58" s="4647">
        <v>118</v>
      </c>
      <c r="T58" s="4648">
        <v>0</v>
      </c>
      <c r="U58" s="4194"/>
      <c r="V58" s="4195"/>
      <c r="W58" s="2068">
        <f t="shared" si="15"/>
        <v>118</v>
      </c>
      <c r="X58" s="4524"/>
      <c r="Y58" s="4525"/>
      <c r="Z58" s="4649">
        <v>16</v>
      </c>
      <c r="AA58" s="4666"/>
      <c r="AB58" s="3489">
        <f t="shared" si="16"/>
        <v>0</v>
      </c>
      <c r="AC58" s="4651">
        <f>'General TPUM'!R57</f>
        <v>1</v>
      </c>
      <c r="AD58" s="4652">
        <f>'General TPUM'!S57</f>
        <v>0</v>
      </c>
      <c r="AE58" s="2074" t="str">
        <f>'General TPUM'!T57</f>
        <v>-</v>
      </c>
      <c r="AF58" s="2070">
        <f t="shared" ref="AF58:AF77" si="22">S58+T58</f>
        <v>118</v>
      </c>
      <c r="AG58" s="2982">
        <f t="shared" si="18"/>
        <v>0</v>
      </c>
      <c r="AH58" s="2982"/>
      <c r="AI58" s="2069"/>
      <c r="AJ58" s="2070">
        <f t="shared" si="19"/>
        <v>16</v>
      </c>
      <c r="AK58" s="2069">
        <f t="shared" si="20"/>
        <v>0</v>
      </c>
      <c r="AL58" s="2071">
        <f t="shared" si="21"/>
        <v>118</v>
      </c>
      <c r="AM58" s="2072"/>
      <c r="AP58" s="717"/>
      <c r="AS58" s="2073">
        <f>'Staff TPUM'!C56</f>
        <v>0</v>
      </c>
    </row>
    <row r="59" spans="1:45" s="2073" customFormat="1" ht="15" customHeight="1">
      <c r="A59" s="2073" t="s">
        <v>1028</v>
      </c>
      <c r="B59" s="4193" t="str">
        <f>'General TPUM'!B58</f>
        <v>Boboe Adventist Primary School</v>
      </c>
      <c r="C59" s="4644">
        <v>20</v>
      </c>
      <c r="D59" s="4645"/>
      <c r="E59" s="4645">
        <v>15</v>
      </c>
      <c r="F59" s="4645">
        <v>10</v>
      </c>
      <c r="G59" s="4645">
        <v>9</v>
      </c>
      <c r="H59" s="4645">
        <v>11</v>
      </c>
      <c r="I59" s="4645">
        <v>7</v>
      </c>
      <c r="J59" s="4645">
        <v>8</v>
      </c>
      <c r="K59" s="4655"/>
      <c r="L59" s="4655"/>
      <c r="M59" s="4655"/>
      <c r="N59" s="4655"/>
      <c r="O59" s="4655"/>
      <c r="P59" s="4655"/>
      <c r="Q59" s="4655"/>
      <c r="R59" s="3070"/>
      <c r="S59" s="4647">
        <v>65</v>
      </c>
      <c r="T59" s="4648">
        <v>15</v>
      </c>
      <c r="U59" s="4194"/>
      <c r="V59" s="4195"/>
      <c r="W59" s="2068">
        <f t="shared" si="15"/>
        <v>80</v>
      </c>
      <c r="X59" s="4524"/>
      <c r="Y59" s="4525"/>
      <c r="Z59" s="4649">
        <v>8</v>
      </c>
      <c r="AA59" s="4666"/>
      <c r="AB59" s="3489">
        <f t="shared" si="16"/>
        <v>0</v>
      </c>
      <c r="AC59" s="4651">
        <f>'General TPUM'!R58</f>
        <v>1</v>
      </c>
      <c r="AD59" s="4652">
        <f>'General TPUM'!S58</f>
        <v>0</v>
      </c>
      <c r="AE59" s="2074" t="str">
        <f>'General TPUM'!T58</f>
        <v>-</v>
      </c>
      <c r="AF59" s="2070">
        <f t="shared" si="22"/>
        <v>80</v>
      </c>
      <c r="AG59" s="2982">
        <f t="shared" si="18"/>
        <v>0</v>
      </c>
      <c r="AH59" s="2982"/>
      <c r="AI59" s="2069"/>
      <c r="AJ59" s="2070">
        <f t="shared" si="19"/>
        <v>8</v>
      </c>
      <c r="AK59" s="2069">
        <f t="shared" si="20"/>
        <v>0</v>
      </c>
      <c r="AL59" s="2071">
        <f t="shared" si="21"/>
        <v>80</v>
      </c>
      <c r="AM59" s="2072"/>
      <c r="AP59" s="717"/>
      <c r="AS59" s="2073">
        <f>'Staff TPUM'!C57</f>
        <v>0</v>
      </c>
    </row>
    <row r="60" spans="1:45" s="2073" customFormat="1" ht="15" customHeight="1">
      <c r="A60" s="2073" t="s">
        <v>1029</v>
      </c>
      <c r="B60" s="4193" t="str">
        <f>'General TPUM'!B59</f>
        <v>Buinitusu Adventist Primary School</v>
      </c>
      <c r="C60" s="4644">
        <v>10</v>
      </c>
      <c r="D60" s="4645"/>
      <c r="E60" s="4653">
        <v>10</v>
      </c>
      <c r="F60" s="4653">
        <v>8</v>
      </c>
      <c r="G60" s="4653">
        <v>9</v>
      </c>
      <c r="H60" s="4653">
        <v>6</v>
      </c>
      <c r="I60" s="4653">
        <v>8</v>
      </c>
      <c r="J60" s="4653">
        <v>7</v>
      </c>
      <c r="K60" s="4655"/>
      <c r="L60" s="4655"/>
      <c r="M60" s="4655"/>
      <c r="N60" s="4655"/>
      <c r="O60" s="4655"/>
      <c r="P60" s="4655"/>
      <c r="Q60" s="4655"/>
      <c r="R60" s="3070"/>
      <c r="S60" s="4647">
        <v>56</v>
      </c>
      <c r="T60" s="4648">
        <v>2</v>
      </c>
      <c r="U60" s="4194"/>
      <c r="V60" s="4195"/>
      <c r="W60" s="2068">
        <f t="shared" si="15"/>
        <v>58</v>
      </c>
      <c r="X60" s="4524"/>
      <c r="Y60" s="4525"/>
      <c r="Z60" s="4649">
        <v>7</v>
      </c>
      <c r="AA60" s="4666"/>
      <c r="AB60" s="3489">
        <f t="shared" si="16"/>
        <v>0</v>
      </c>
      <c r="AC60" s="4651">
        <f>'General TPUM'!R59</f>
        <v>1</v>
      </c>
      <c r="AD60" s="4652">
        <f>'General TPUM'!S59</f>
        <v>0</v>
      </c>
      <c r="AE60" s="2074" t="str">
        <f>'General TPUM'!T59</f>
        <v>-</v>
      </c>
      <c r="AF60" s="2070">
        <f t="shared" si="22"/>
        <v>58</v>
      </c>
      <c r="AG60" s="2982">
        <f t="shared" si="18"/>
        <v>0</v>
      </c>
      <c r="AH60" s="2982"/>
      <c r="AI60" s="2069"/>
      <c r="AJ60" s="2070">
        <f t="shared" si="19"/>
        <v>7</v>
      </c>
      <c r="AK60" s="2069">
        <f t="shared" si="20"/>
        <v>0</v>
      </c>
      <c r="AL60" s="2071">
        <f t="shared" si="21"/>
        <v>58</v>
      </c>
      <c r="AM60" s="2072"/>
      <c r="AP60" s="717"/>
      <c r="AS60" s="2073">
        <f>'Staff TPUM'!C58</f>
        <v>0</v>
      </c>
    </row>
    <row r="61" spans="1:45" s="2073" customFormat="1" ht="15" customHeight="1">
      <c r="A61" s="2073" t="s">
        <v>1030</v>
      </c>
      <c r="B61" s="4193" t="str">
        <f>'General TPUM'!B60</f>
        <v>Bulungali Adventist Primary School</v>
      </c>
      <c r="C61" s="4519"/>
      <c r="D61" s="4520"/>
      <c r="E61" s="4520">
        <v>55</v>
      </c>
      <c r="F61" s="4520">
        <v>55</v>
      </c>
      <c r="G61" s="4520">
        <v>48</v>
      </c>
      <c r="H61" s="4520">
        <v>44</v>
      </c>
      <c r="I61" s="4520">
        <v>44</v>
      </c>
      <c r="J61" s="4520">
        <v>40</v>
      </c>
      <c r="K61" s="4520"/>
      <c r="L61" s="4521"/>
      <c r="M61" s="4521"/>
      <c r="N61" s="4521"/>
      <c r="O61" s="4521"/>
      <c r="P61" s="4521"/>
      <c r="Q61" s="4521"/>
      <c r="R61" s="3070"/>
      <c r="S61" s="4192">
        <v>240</v>
      </c>
      <c r="T61" s="4192">
        <v>46</v>
      </c>
      <c r="U61" s="4194"/>
      <c r="V61" s="4195"/>
      <c r="W61" s="2068">
        <f t="shared" si="15"/>
        <v>286</v>
      </c>
      <c r="X61" s="4524"/>
      <c r="Y61" s="4525"/>
      <c r="Z61" s="4649">
        <v>40</v>
      </c>
      <c r="AA61" s="4666"/>
      <c r="AB61" s="3489">
        <f t="shared" si="16"/>
        <v>0</v>
      </c>
      <c r="AC61" s="4651">
        <f>'General TPUM'!R60</f>
        <v>1</v>
      </c>
      <c r="AD61" s="4652">
        <f>'General TPUM'!S60</f>
        <v>0</v>
      </c>
      <c r="AE61" s="2074" t="str">
        <f>'General TPUM'!T60</f>
        <v>-</v>
      </c>
      <c r="AF61" s="2070">
        <f t="shared" si="22"/>
        <v>286</v>
      </c>
      <c r="AG61" s="2982">
        <f t="shared" si="18"/>
        <v>0</v>
      </c>
      <c r="AH61" s="2982"/>
      <c r="AI61" s="2069"/>
      <c r="AJ61" s="2070">
        <f t="shared" si="19"/>
        <v>40</v>
      </c>
      <c r="AK61" s="2069">
        <f t="shared" si="20"/>
        <v>0</v>
      </c>
      <c r="AL61" s="2071">
        <f t="shared" si="21"/>
        <v>286</v>
      </c>
      <c r="AM61" s="2072"/>
      <c r="AP61" s="717"/>
      <c r="AS61" s="2073">
        <f>'Staff TPUM'!C59</f>
        <v>0</v>
      </c>
    </row>
    <row r="62" spans="1:45" s="2073" customFormat="1" ht="15" customHeight="1">
      <c r="A62" s="2073" t="s">
        <v>1031</v>
      </c>
      <c r="B62" s="4193" t="str">
        <f>'General TPUM'!B61</f>
        <v>Buri Adventist Primary School</v>
      </c>
      <c r="C62" s="4519">
        <v>24</v>
      </c>
      <c r="D62" s="4520"/>
      <c r="E62" s="4520">
        <v>22</v>
      </c>
      <c r="F62" s="4520">
        <v>18</v>
      </c>
      <c r="G62" s="4520">
        <v>21</v>
      </c>
      <c r="H62" s="4520">
        <v>10</v>
      </c>
      <c r="I62" s="4520">
        <v>20</v>
      </c>
      <c r="J62" s="4520">
        <v>20</v>
      </c>
      <c r="K62" s="4520"/>
      <c r="L62" s="4521"/>
      <c r="M62" s="4521"/>
      <c r="N62" s="4521"/>
      <c r="O62" s="4521"/>
      <c r="P62" s="4521"/>
      <c r="Q62" s="4521"/>
      <c r="R62" s="3070"/>
      <c r="S62" s="4192">
        <v>135</v>
      </c>
      <c r="T62" s="4192">
        <v>0</v>
      </c>
      <c r="U62" s="4194"/>
      <c r="V62" s="4195"/>
      <c r="W62" s="2068">
        <f t="shared" si="15"/>
        <v>135</v>
      </c>
      <c r="X62" s="3490"/>
      <c r="Y62" s="4667"/>
      <c r="Z62" s="4649">
        <v>20</v>
      </c>
      <c r="AA62" s="4666"/>
      <c r="AB62" s="3489">
        <f t="shared" si="16"/>
        <v>0</v>
      </c>
      <c r="AC62" s="4651">
        <f>'General TPUM'!R61</f>
        <v>1</v>
      </c>
      <c r="AD62" s="4652">
        <f>'General TPUM'!S61</f>
        <v>0</v>
      </c>
      <c r="AE62" s="2074" t="str">
        <f>'General TPUM'!T61</f>
        <v>-</v>
      </c>
      <c r="AF62" s="2070">
        <f t="shared" si="22"/>
        <v>135</v>
      </c>
      <c r="AG62" s="2982">
        <f t="shared" si="18"/>
        <v>0</v>
      </c>
      <c r="AH62" s="2982"/>
      <c r="AI62" s="2069"/>
      <c r="AJ62" s="2070">
        <f t="shared" si="19"/>
        <v>20</v>
      </c>
      <c r="AK62" s="2069">
        <f t="shared" si="20"/>
        <v>0</v>
      </c>
      <c r="AL62" s="2071">
        <f t="shared" si="21"/>
        <v>135</v>
      </c>
      <c r="AM62" s="2072"/>
      <c r="AP62" s="717"/>
      <c r="AS62" s="2073">
        <f>'Staff TPUM'!C60</f>
        <v>0</v>
      </c>
    </row>
    <row r="63" spans="1:45" s="2073" customFormat="1" ht="15" customHeight="1">
      <c r="A63" s="2073" t="s">
        <v>1032</v>
      </c>
      <c r="B63" s="4193" t="str">
        <f>'General TPUM'!B62</f>
        <v>Burns Creek Adventist Community High School</v>
      </c>
      <c r="C63" s="4644">
        <v>96</v>
      </c>
      <c r="D63" s="4645"/>
      <c r="E63" s="4645">
        <v>70</v>
      </c>
      <c r="F63" s="4645">
        <v>76</v>
      </c>
      <c r="G63" s="4645">
        <v>58</v>
      </c>
      <c r="H63" s="4645">
        <v>58</v>
      </c>
      <c r="I63" s="4645">
        <v>56</v>
      </c>
      <c r="J63" s="4645">
        <v>70</v>
      </c>
      <c r="K63" s="4646">
        <v>111</v>
      </c>
      <c r="L63" s="4646">
        <v>96</v>
      </c>
      <c r="M63" s="4646">
        <v>91</v>
      </c>
      <c r="N63" s="4646">
        <v>100</v>
      </c>
      <c r="O63" s="4646">
        <v>104</v>
      </c>
      <c r="P63" s="4646">
        <v>70</v>
      </c>
      <c r="Q63" s="4646"/>
      <c r="R63" s="3070"/>
      <c r="S63" s="4647">
        <v>344</v>
      </c>
      <c r="T63" s="4648">
        <v>140</v>
      </c>
      <c r="U63" s="4194">
        <v>428</v>
      </c>
      <c r="V63" s="4195">
        <v>144</v>
      </c>
      <c r="W63" s="2068">
        <f t="shared" si="15"/>
        <v>1056</v>
      </c>
      <c r="X63" s="3490"/>
      <c r="Y63" s="4667"/>
      <c r="Z63" s="4649">
        <v>70</v>
      </c>
      <c r="AA63" s="4666">
        <v>70</v>
      </c>
      <c r="AB63" s="3489">
        <f t="shared" si="16"/>
        <v>0</v>
      </c>
      <c r="AC63" s="4651" t="str">
        <f>'General TPUM'!R62</f>
        <v>-</v>
      </c>
      <c r="AD63" s="4652" t="str">
        <f>'General TPUM'!S62</f>
        <v>-</v>
      </c>
      <c r="AE63" s="2074">
        <f>'General TPUM'!T62</f>
        <v>1</v>
      </c>
      <c r="AF63" s="2070">
        <f t="shared" si="22"/>
        <v>484</v>
      </c>
      <c r="AG63" s="2982">
        <f t="shared" si="18"/>
        <v>572</v>
      </c>
      <c r="AH63" s="2982"/>
      <c r="AI63" s="2069"/>
      <c r="AJ63" s="2070">
        <f t="shared" si="19"/>
        <v>70</v>
      </c>
      <c r="AK63" s="2069">
        <f t="shared" si="20"/>
        <v>70</v>
      </c>
      <c r="AL63" s="2071">
        <f t="shared" si="21"/>
        <v>1056</v>
      </c>
      <c r="AM63" s="2072"/>
      <c r="AP63" s="717"/>
      <c r="AS63" s="2073">
        <f>'Staff TPUM'!C61</f>
        <v>21</v>
      </c>
    </row>
    <row r="64" spans="1:45" s="2073" customFormat="1" ht="15" customHeight="1">
      <c r="A64" s="2073" t="s">
        <v>1033</v>
      </c>
      <c r="B64" s="4193" t="str">
        <f>'General TPUM'!B63</f>
        <v>Buruku Adventist Community High School</v>
      </c>
      <c r="C64" s="4644">
        <v>30</v>
      </c>
      <c r="D64" s="4645"/>
      <c r="E64" s="4645">
        <v>24</v>
      </c>
      <c r="F64" s="4645">
        <v>35</v>
      </c>
      <c r="G64" s="4645">
        <v>32</v>
      </c>
      <c r="H64" s="4645">
        <v>22</v>
      </c>
      <c r="I64" s="4645">
        <v>28</v>
      </c>
      <c r="J64" s="4645">
        <v>22</v>
      </c>
      <c r="K64" s="4646">
        <v>46</v>
      </c>
      <c r="L64" s="4646">
        <v>35</v>
      </c>
      <c r="M64" s="4646">
        <v>20</v>
      </c>
      <c r="N64" s="4646">
        <v>28</v>
      </c>
      <c r="O64" s="4646">
        <v>24</v>
      </c>
      <c r="P64" s="4646"/>
      <c r="Q64" s="4646"/>
      <c r="R64" s="3070"/>
      <c r="S64" s="4647">
        <v>193</v>
      </c>
      <c r="T64" s="4648">
        <v>0</v>
      </c>
      <c r="U64" s="4194">
        <v>150</v>
      </c>
      <c r="V64" s="4195">
        <v>3</v>
      </c>
      <c r="W64" s="2068">
        <f t="shared" si="15"/>
        <v>346</v>
      </c>
      <c r="X64" s="3490"/>
      <c r="Y64" s="4667"/>
      <c r="Z64" s="4649">
        <v>24</v>
      </c>
      <c r="AA64" s="4666">
        <v>22</v>
      </c>
      <c r="AB64" s="3489">
        <f t="shared" si="16"/>
        <v>0</v>
      </c>
      <c r="AC64" s="4651" t="str">
        <f>'General TPUM'!R63</f>
        <v>-</v>
      </c>
      <c r="AD64" s="4652" t="str">
        <f>'General TPUM'!S63</f>
        <v>-</v>
      </c>
      <c r="AE64" s="2074">
        <f>'General TPUM'!T63</f>
        <v>1</v>
      </c>
      <c r="AF64" s="2070">
        <f t="shared" si="22"/>
        <v>193</v>
      </c>
      <c r="AG64" s="2982">
        <f t="shared" si="18"/>
        <v>153</v>
      </c>
      <c r="AH64" s="2982"/>
      <c r="AI64" s="2069"/>
      <c r="AJ64" s="2070">
        <f t="shared" si="19"/>
        <v>24</v>
      </c>
      <c r="AK64" s="2069">
        <f t="shared" si="20"/>
        <v>22</v>
      </c>
      <c r="AL64" s="2071">
        <f t="shared" si="21"/>
        <v>346</v>
      </c>
      <c r="AM64" s="2072"/>
      <c r="AP64" s="717"/>
      <c r="AS64" s="2073">
        <f>'Staff TPUM'!C62</f>
        <v>11</v>
      </c>
    </row>
    <row r="65" spans="1:46" s="2073" customFormat="1" ht="15" customHeight="1">
      <c r="A65" s="2073" t="s">
        <v>1034</v>
      </c>
      <c r="B65" s="4193" t="str">
        <f>'General TPUM'!B64</f>
        <v>Ghatere Adventist Primary School</v>
      </c>
      <c r="C65" s="4644"/>
      <c r="D65" s="4645">
        <v>13</v>
      </c>
      <c r="E65" s="4645">
        <v>5</v>
      </c>
      <c r="F65" s="4645">
        <v>12</v>
      </c>
      <c r="G65" s="4645">
        <v>7</v>
      </c>
      <c r="H65" s="4645">
        <v>14</v>
      </c>
      <c r="I65" s="4645">
        <v>3</v>
      </c>
      <c r="J65" s="4645">
        <v>6</v>
      </c>
      <c r="K65" s="4646"/>
      <c r="L65" s="4646"/>
      <c r="M65" s="4646"/>
      <c r="N65" s="4646"/>
      <c r="O65" s="4646"/>
      <c r="P65" s="4646"/>
      <c r="Q65" s="4646"/>
      <c r="R65" s="3070"/>
      <c r="S65" s="4647">
        <v>46</v>
      </c>
      <c r="T65" s="4648">
        <v>14</v>
      </c>
      <c r="U65" s="4194"/>
      <c r="V65" s="4195"/>
      <c r="W65" s="2068">
        <f t="shared" si="15"/>
        <v>60</v>
      </c>
      <c r="X65" s="3490"/>
      <c r="Y65" s="4667"/>
      <c r="Z65" s="4649">
        <v>6</v>
      </c>
      <c r="AA65" s="4666"/>
      <c r="AB65" s="3489">
        <f t="shared" si="16"/>
        <v>0</v>
      </c>
      <c r="AC65" s="4651">
        <f>'General TPUM'!R64</f>
        <v>1</v>
      </c>
      <c r="AD65" s="4652">
        <f>'General TPUM'!S64</f>
        <v>0</v>
      </c>
      <c r="AE65" s="2074" t="str">
        <f>'General TPUM'!T64</f>
        <v>-</v>
      </c>
      <c r="AF65" s="2070">
        <f t="shared" si="22"/>
        <v>60</v>
      </c>
      <c r="AG65" s="2982">
        <f t="shared" si="18"/>
        <v>0</v>
      </c>
      <c r="AH65" s="2982"/>
      <c r="AI65" s="2069"/>
      <c r="AJ65" s="2070">
        <f t="shared" si="19"/>
        <v>6</v>
      </c>
      <c r="AK65" s="2069">
        <f t="shared" si="20"/>
        <v>0</v>
      </c>
      <c r="AL65" s="2071">
        <f t="shared" si="21"/>
        <v>60</v>
      </c>
      <c r="AM65" s="2072"/>
      <c r="AP65" s="717"/>
      <c r="AS65" s="2073">
        <f>'Staff TPUM'!C63</f>
        <v>0</v>
      </c>
    </row>
    <row r="66" spans="1:46" s="2073" customFormat="1" ht="15" customHeight="1">
      <c r="A66" s="2073" t="s">
        <v>1035</v>
      </c>
      <c r="B66" s="4193" t="str">
        <f>'General TPUM'!B65</f>
        <v>Ghobua Adventist Community Primary School</v>
      </c>
      <c r="C66" s="4644"/>
      <c r="D66" s="4645">
        <v>30</v>
      </c>
      <c r="E66" s="4653">
        <v>27</v>
      </c>
      <c r="F66" s="4653">
        <v>34</v>
      </c>
      <c r="G66" s="4653">
        <v>25</v>
      </c>
      <c r="H66" s="4653">
        <v>27</v>
      </c>
      <c r="I66" s="4653">
        <v>26</v>
      </c>
      <c r="J66" s="4653">
        <v>19</v>
      </c>
      <c r="K66" s="4646">
        <v>33</v>
      </c>
      <c r="L66" s="4646">
        <v>15</v>
      </c>
      <c r="M66" s="4646">
        <v>10</v>
      </c>
      <c r="N66" s="4646"/>
      <c r="O66" s="4646"/>
      <c r="P66" s="4646"/>
      <c r="Q66" s="4646"/>
      <c r="R66" s="3070"/>
      <c r="S66" s="4647">
        <v>168</v>
      </c>
      <c r="T66" s="4648">
        <v>19</v>
      </c>
      <c r="U66" s="4194">
        <v>54</v>
      </c>
      <c r="V66" s="4195">
        <v>5</v>
      </c>
      <c r="W66" s="2068">
        <f t="shared" si="15"/>
        <v>246</v>
      </c>
      <c r="X66" s="3490"/>
      <c r="Y66" s="4667"/>
      <c r="Z66" s="4649">
        <v>19</v>
      </c>
      <c r="AA66" s="4666">
        <v>10</v>
      </c>
      <c r="AB66" s="3489">
        <f t="shared" si="16"/>
        <v>0</v>
      </c>
      <c r="AC66" s="4651" t="str">
        <f>'General TPUM'!R65</f>
        <v>-</v>
      </c>
      <c r="AD66" s="4652" t="str">
        <f>'General TPUM'!S65</f>
        <v>-</v>
      </c>
      <c r="AE66" s="2074">
        <f>'General TPUM'!T65</f>
        <v>1</v>
      </c>
      <c r="AF66" s="2070">
        <f t="shared" si="22"/>
        <v>187</v>
      </c>
      <c r="AG66" s="2982">
        <f t="shared" si="18"/>
        <v>59</v>
      </c>
      <c r="AH66" s="2982"/>
      <c r="AI66" s="2069"/>
      <c r="AJ66" s="2070">
        <f t="shared" si="19"/>
        <v>19</v>
      </c>
      <c r="AK66" s="2069">
        <f t="shared" si="20"/>
        <v>10</v>
      </c>
      <c r="AL66" s="2071">
        <f t="shared" si="21"/>
        <v>246</v>
      </c>
      <c r="AM66" s="2072"/>
      <c r="AP66" s="717"/>
      <c r="AS66" s="2073">
        <f>'Staff TPUM'!C64</f>
        <v>5</v>
      </c>
    </row>
    <row r="67" spans="1:46" s="2073" customFormat="1" ht="15" customHeight="1">
      <c r="A67" s="2073" t="s">
        <v>1036</v>
      </c>
      <c r="B67" s="4193" t="str">
        <f>'General TPUM'!B66</f>
        <v>Gwaunasu Adventist Community High School</v>
      </c>
      <c r="C67" s="4644"/>
      <c r="D67" s="4645">
        <v>64</v>
      </c>
      <c r="E67" s="4645">
        <v>20</v>
      </c>
      <c r="F67" s="4645">
        <v>17</v>
      </c>
      <c r="G67" s="4645">
        <v>16</v>
      </c>
      <c r="H67" s="4645">
        <v>32</v>
      </c>
      <c r="I67" s="4645">
        <v>18</v>
      </c>
      <c r="J67" s="4645">
        <v>25</v>
      </c>
      <c r="K67" s="4646">
        <v>43</v>
      </c>
      <c r="L67" s="4646">
        <v>37</v>
      </c>
      <c r="M67" s="4646">
        <v>41</v>
      </c>
      <c r="N67" s="4646">
        <v>39</v>
      </c>
      <c r="O67" s="4646">
        <v>23</v>
      </c>
      <c r="P67" s="4646"/>
      <c r="Q67" s="4646"/>
      <c r="R67" s="3070"/>
      <c r="S67" s="4647">
        <v>64</v>
      </c>
      <c r="T67" s="4648">
        <v>128</v>
      </c>
      <c r="U67" s="4194">
        <v>109</v>
      </c>
      <c r="V67" s="4195">
        <v>74</v>
      </c>
      <c r="W67" s="2068">
        <f t="shared" si="15"/>
        <v>375</v>
      </c>
      <c r="X67" s="3490"/>
      <c r="Y67" s="4667"/>
      <c r="Z67" s="4649">
        <v>25</v>
      </c>
      <c r="AA67" s="4666">
        <v>23</v>
      </c>
      <c r="AB67" s="3489">
        <f t="shared" si="16"/>
        <v>0</v>
      </c>
      <c r="AC67" s="4651" t="str">
        <f>'General TPUM'!R66</f>
        <v>-</v>
      </c>
      <c r="AD67" s="4652" t="str">
        <f>'General TPUM'!S66</f>
        <v>-</v>
      </c>
      <c r="AE67" s="2074">
        <f>'General TPUM'!T66</f>
        <v>1</v>
      </c>
      <c r="AF67" s="2070">
        <f t="shared" si="22"/>
        <v>192</v>
      </c>
      <c r="AG67" s="2982">
        <f t="shared" si="18"/>
        <v>183</v>
      </c>
      <c r="AH67" s="2982"/>
      <c r="AI67" s="2069"/>
      <c r="AJ67" s="2070">
        <f t="shared" si="19"/>
        <v>25</v>
      </c>
      <c r="AK67" s="2069">
        <f t="shared" si="20"/>
        <v>23</v>
      </c>
      <c r="AL67" s="2071">
        <f t="shared" si="21"/>
        <v>375</v>
      </c>
      <c r="AM67" s="2072"/>
      <c r="AP67" s="717"/>
      <c r="AS67" s="2073">
        <f>'Staff TPUM'!C65</f>
        <v>11</v>
      </c>
    </row>
    <row r="68" spans="1:46" s="2073" customFormat="1" ht="15" customHeight="1">
      <c r="A68" s="2073" t="s">
        <v>1037</v>
      </c>
      <c r="B68" s="4193" t="str">
        <f>'General TPUM'!B67</f>
        <v>Haiparia Adventist Primary School</v>
      </c>
      <c r="C68" s="4644"/>
      <c r="D68" s="4645">
        <v>16</v>
      </c>
      <c r="E68" s="4645">
        <v>12</v>
      </c>
      <c r="F68" s="4645">
        <v>11</v>
      </c>
      <c r="G68" s="4645">
        <v>6</v>
      </c>
      <c r="H68" s="4645">
        <v>3</v>
      </c>
      <c r="I68" s="4645">
        <v>1</v>
      </c>
      <c r="J68" s="4645">
        <v>3</v>
      </c>
      <c r="K68" s="4646"/>
      <c r="L68" s="4646"/>
      <c r="M68" s="4646"/>
      <c r="N68" s="4646"/>
      <c r="O68" s="4646"/>
      <c r="P68" s="4646"/>
      <c r="Q68" s="4646"/>
      <c r="R68" s="3070"/>
      <c r="S68" s="4647">
        <v>52</v>
      </c>
      <c r="T68" s="4648">
        <v>0</v>
      </c>
      <c r="U68" s="4194"/>
      <c r="V68" s="4195"/>
      <c r="W68" s="2068">
        <f t="shared" si="15"/>
        <v>52</v>
      </c>
      <c r="X68" s="3490"/>
      <c r="Y68" s="4667"/>
      <c r="Z68" s="4649">
        <v>3</v>
      </c>
      <c r="AA68" s="4666"/>
      <c r="AB68" s="3489">
        <f t="shared" si="16"/>
        <v>0</v>
      </c>
      <c r="AC68" s="4651">
        <f>'General TPUM'!R67</f>
        <v>1</v>
      </c>
      <c r="AD68" s="4652">
        <f>'General TPUM'!S67</f>
        <v>0</v>
      </c>
      <c r="AE68" s="2074" t="str">
        <f>'General TPUM'!T67</f>
        <v>-</v>
      </c>
      <c r="AF68" s="2070">
        <f t="shared" si="22"/>
        <v>52</v>
      </c>
      <c r="AG68" s="2982">
        <f t="shared" si="18"/>
        <v>0</v>
      </c>
      <c r="AH68" s="2982"/>
      <c r="AI68" s="2069"/>
      <c r="AJ68" s="2070">
        <f t="shared" si="19"/>
        <v>3</v>
      </c>
      <c r="AK68" s="2069">
        <f t="shared" si="20"/>
        <v>0</v>
      </c>
      <c r="AL68" s="2071">
        <f t="shared" si="21"/>
        <v>52</v>
      </c>
      <c r="AM68" s="2072"/>
      <c r="AP68" s="717"/>
      <c r="AS68" s="2073">
        <f>'Staff TPUM'!C66</f>
        <v>0</v>
      </c>
    </row>
    <row r="69" spans="1:46" s="2073" customFormat="1" ht="15" customHeight="1">
      <c r="A69" s="2073" t="s">
        <v>1038</v>
      </c>
      <c r="B69" s="4193" t="str">
        <f>'General TPUM'!B68</f>
        <v>Hinakole Adventist Primary School</v>
      </c>
      <c r="C69" s="4644"/>
      <c r="D69" s="4653">
        <v>36</v>
      </c>
      <c r="E69" s="4653">
        <v>19</v>
      </c>
      <c r="F69" s="4653">
        <v>23</v>
      </c>
      <c r="G69" s="4653">
        <v>26</v>
      </c>
      <c r="H69" s="4653">
        <v>13</v>
      </c>
      <c r="I69" s="4653">
        <v>20</v>
      </c>
      <c r="J69" s="4653">
        <v>10</v>
      </c>
      <c r="K69" s="4646"/>
      <c r="L69" s="4646"/>
      <c r="M69" s="4646"/>
      <c r="N69" s="4646"/>
      <c r="O69" s="4646"/>
      <c r="P69" s="4646"/>
      <c r="Q69" s="4646"/>
      <c r="R69" s="3070"/>
      <c r="S69" s="4647">
        <v>145</v>
      </c>
      <c r="T69" s="4648">
        <v>2</v>
      </c>
      <c r="U69" s="4194"/>
      <c r="V69" s="4195"/>
      <c r="W69" s="2068">
        <f t="shared" si="15"/>
        <v>147</v>
      </c>
      <c r="X69" s="3490"/>
      <c r="Y69" s="4667"/>
      <c r="Z69" s="4649">
        <v>10</v>
      </c>
      <c r="AA69" s="4666"/>
      <c r="AB69" s="3489">
        <f t="shared" si="16"/>
        <v>0</v>
      </c>
      <c r="AC69" s="4651">
        <f>'General TPUM'!R68</f>
        <v>1</v>
      </c>
      <c r="AD69" s="4652">
        <f>'General TPUM'!S68</f>
        <v>0</v>
      </c>
      <c r="AE69" s="2074" t="str">
        <f>'General TPUM'!T68</f>
        <v>-</v>
      </c>
      <c r="AF69" s="2070">
        <f t="shared" si="22"/>
        <v>147</v>
      </c>
      <c r="AG69" s="2982">
        <f t="shared" si="18"/>
        <v>0</v>
      </c>
      <c r="AH69" s="2982"/>
      <c r="AI69" s="2069"/>
      <c r="AJ69" s="2070">
        <f t="shared" si="19"/>
        <v>10</v>
      </c>
      <c r="AK69" s="2069">
        <f t="shared" si="20"/>
        <v>0</v>
      </c>
      <c r="AL69" s="2071">
        <f t="shared" si="21"/>
        <v>147</v>
      </c>
      <c r="AM69" s="2072"/>
      <c r="AP69" s="717"/>
      <c r="AS69" s="2073">
        <f>'Staff TPUM'!C67</f>
        <v>0</v>
      </c>
    </row>
    <row r="70" spans="1:46" s="2073" customFormat="1" ht="15" customHeight="1">
      <c r="A70" s="2073" t="s">
        <v>1039</v>
      </c>
      <c r="B70" s="4193" t="str">
        <f>'General TPUM'!B69</f>
        <v>Horohana Adventist Primary School</v>
      </c>
      <c r="C70" s="4655"/>
      <c r="D70" s="4655">
        <v>26</v>
      </c>
      <c r="E70" s="4655">
        <v>18</v>
      </c>
      <c r="F70" s="4655">
        <v>8</v>
      </c>
      <c r="G70" s="4655">
        <v>9</v>
      </c>
      <c r="H70" s="4655">
        <v>7</v>
      </c>
      <c r="I70" s="4655">
        <v>7</v>
      </c>
      <c r="J70" s="4655">
        <v>4</v>
      </c>
      <c r="K70" s="4645"/>
      <c r="L70" s="4645"/>
      <c r="M70" s="4645"/>
      <c r="N70" s="4645"/>
      <c r="O70" s="4645"/>
      <c r="P70" s="4646"/>
      <c r="Q70" s="4646"/>
      <c r="R70" s="3070"/>
      <c r="S70" s="4656">
        <v>12</v>
      </c>
      <c r="T70" s="4657">
        <v>67</v>
      </c>
      <c r="U70" s="4194"/>
      <c r="V70" s="4195"/>
      <c r="W70" s="2068">
        <f t="shared" si="15"/>
        <v>79</v>
      </c>
      <c r="X70" s="3490"/>
      <c r="Y70" s="4667"/>
      <c r="Z70" s="4649">
        <v>4</v>
      </c>
      <c r="AA70" s="4666"/>
      <c r="AB70" s="3489">
        <f t="shared" si="16"/>
        <v>0</v>
      </c>
      <c r="AC70" s="4651">
        <f>'General TPUM'!R69</f>
        <v>1</v>
      </c>
      <c r="AD70" s="4652">
        <f>'General TPUM'!S69</f>
        <v>0</v>
      </c>
      <c r="AE70" s="2074" t="str">
        <f>'General TPUM'!T69</f>
        <v>-</v>
      </c>
      <c r="AF70" s="2070">
        <f t="shared" si="22"/>
        <v>79</v>
      </c>
      <c r="AG70" s="2982">
        <f t="shared" si="18"/>
        <v>0</v>
      </c>
      <c r="AH70" s="2982"/>
      <c r="AI70" s="2069"/>
      <c r="AJ70" s="2070">
        <f t="shared" si="19"/>
        <v>4</v>
      </c>
      <c r="AK70" s="2069">
        <f t="shared" si="20"/>
        <v>0</v>
      </c>
      <c r="AL70" s="2071">
        <f t="shared" si="21"/>
        <v>79</v>
      </c>
      <c r="AM70" s="2072"/>
      <c r="AP70" s="717"/>
      <c r="AS70" s="2073">
        <f>'Staff TPUM'!C68</f>
        <v>0</v>
      </c>
    </row>
    <row r="71" spans="1:46" s="2073" customFormat="1" ht="15" customHeight="1">
      <c r="A71" s="2073" t="s">
        <v>1040</v>
      </c>
      <c r="B71" s="4193" t="str">
        <f>'General TPUM'!B70</f>
        <v>Hovi Adventist Primary School (Ext Kupikolo)</v>
      </c>
      <c r="C71" s="4655"/>
      <c r="D71" s="4655">
        <v>12</v>
      </c>
      <c r="E71" s="4655">
        <v>10</v>
      </c>
      <c r="F71" s="4655">
        <v>10</v>
      </c>
      <c r="G71" s="4655">
        <v>12</v>
      </c>
      <c r="H71" s="4655">
        <v>10</v>
      </c>
      <c r="I71" s="4655">
        <v>12</v>
      </c>
      <c r="J71" s="4655">
        <v>8</v>
      </c>
      <c r="K71" s="4653">
        <v>35</v>
      </c>
      <c r="L71" s="4653">
        <v>38</v>
      </c>
      <c r="M71" s="4653">
        <v>26</v>
      </c>
      <c r="N71" s="4653"/>
      <c r="O71" s="4653"/>
      <c r="P71" s="4653"/>
      <c r="Q71" s="4653"/>
      <c r="R71" s="3070"/>
      <c r="S71" s="4656">
        <v>33</v>
      </c>
      <c r="T71" s="4657">
        <v>40</v>
      </c>
      <c r="U71" s="4194">
        <v>30</v>
      </c>
      <c r="V71" s="4195">
        <v>70</v>
      </c>
      <c r="W71" s="2068">
        <f t="shared" si="15"/>
        <v>173</v>
      </c>
      <c r="X71" s="3490"/>
      <c r="Y71" s="4667"/>
      <c r="Z71" s="4649">
        <v>8</v>
      </c>
      <c r="AA71" s="4666">
        <v>26</v>
      </c>
      <c r="AB71" s="3489">
        <f t="shared" si="16"/>
        <v>0</v>
      </c>
      <c r="AC71" s="4651" t="str">
        <f>'General TPUM'!R70</f>
        <v>-</v>
      </c>
      <c r="AD71" s="4652" t="str">
        <f>'General TPUM'!S70</f>
        <v>-</v>
      </c>
      <c r="AE71" s="2074">
        <f>'General TPUM'!T70</f>
        <v>1</v>
      </c>
      <c r="AF71" s="2070">
        <f t="shared" si="22"/>
        <v>73</v>
      </c>
      <c r="AG71" s="2982">
        <f t="shared" si="18"/>
        <v>100</v>
      </c>
      <c r="AH71" s="2982"/>
      <c r="AI71" s="2069"/>
      <c r="AJ71" s="2070">
        <f t="shared" si="19"/>
        <v>8</v>
      </c>
      <c r="AK71" s="2069">
        <f t="shared" si="20"/>
        <v>26</v>
      </c>
      <c r="AL71" s="2071">
        <f t="shared" si="21"/>
        <v>173</v>
      </c>
      <c r="AM71" s="2072"/>
      <c r="AP71" s="717"/>
      <c r="AR71" s="4262"/>
      <c r="AS71" s="4262">
        <f>'Staff TPUM'!C69</f>
        <v>5</v>
      </c>
    </row>
    <row r="72" spans="1:46" s="2073" customFormat="1" ht="15" customHeight="1">
      <c r="A72" s="2073" t="s">
        <v>1041</v>
      </c>
      <c r="B72" s="4193" t="s">
        <v>1345</v>
      </c>
      <c r="C72" s="4644"/>
      <c r="D72" s="4645">
        <v>35</v>
      </c>
      <c r="E72" s="4653">
        <v>24</v>
      </c>
      <c r="F72" s="4653">
        <v>24</v>
      </c>
      <c r="G72" s="4653">
        <v>25</v>
      </c>
      <c r="H72" s="4653">
        <v>23</v>
      </c>
      <c r="I72" s="4653">
        <v>20</v>
      </c>
      <c r="J72" s="4653">
        <v>18</v>
      </c>
      <c r="K72" s="4655">
        <v>25</v>
      </c>
      <c r="L72" s="4655">
        <v>24</v>
      </c>
      <c r="M72" s="4655">
        <v>22</v>
      </c>
      <c r="N72" s="4655"/>
      <c r="O72" s="4655"/>
      <c r="P72" s="4655"/>
      <c r="Q72" s="4655"/>
      <c r="R72" s="3070"/>
      <c r="S72" s="4647">
        <v>140</v>
      </c>
      <c r="T72" s="4648">
        <v>30</v>
      </c>
      <c r="U72" s="4194">
        <v>50</v>
      </c>
      <c r="V72" s="4195">
        <v>20</v>
      </c>
      <c r="W72" s="2068">
        <f t="shared" si="15"/>
        <v>240</v>
      </c>
      <c r="X72" s="3490"/>
      <c r="Y72" s="4667"/>
      <c r="Z72" s="4649">
        <v>18</v>
      </c>
      <c r="AA72" s="4666">
        <v>22</v>
      </c>
      <c r="AB72" s="3489">
        <f t="shared" si="16"/>
        <v>0</v>
      </c>
      <c r="AC72" s="4651" t="str">
        <f>'General TPUM'!R71</f>
        <v>-</v>
      </c>
      <c r="AD72" s="4652" t="str">
        <f>'General TPUM'!S71</f>
        <v>-</v>
      </c>
      <c r="AE72" s="2074">
        <f>'General TPUM'!T71</f>
        <v>1</v>
      </c>
      <c r="AF72" s="2070">
        <f t="shared" si="22"/>
        <v>170</v>
      </c>
      <c r="AG72" s="2982">
        <f t="shared" si="18"/>
        <v>70</v>
      </c>
      <c r="AH72" s="2982"/>
      <c r="AI72" s="2069"/>
      <c r="AJ72" s="2070">
        <f t="shared" si="19"/>
        <v>18</v>
      </c>
      <c r="AK72" s="2069">
        <f t="shared" si="20"/>
        <v>22</v>
      </c>
      <c r="AL72" s="2071">
        <f t="shared" si="21"/>
        <v>240</v>
      </c>
      <c r="AM72" s="2072"/>
      <c r="AP72" s="717"/>
      <c r="AR72" s="4262"/>
      <c r="AS72" s="4262">
        <f>'Staff TPUM'!C70</f>
        <v>5</v>
      </c>
    </row>
    <row r="73" spans="1:46" s="2073" customFormat="1" ht="15" customHeight="1">
      <c r="A73" s="2073" t="s">
        <v>1042</v>
      </c>
      <c r="B73" s="4193" t="str">
        <f>'General TPUM'!B72</f>
        <v>Iriri Adventist Primary School</v>
      </c>
      <c r="C73" s="4644"/>
      <c r="D73" s="4645">
        <v>19</v>
      </c>
      <c r="E73" s="4645">
        <v>14</v>
      </c>
      <c r="F73" s="4645">
        <v>13</v>
      </c>
      <c r="G73" s="4645">
        <v>15</v>
      </c>
      <c r="H73" s="4645">
        <v>9</v>
      </c>
      <c r="I73" s="4645">
        <v>8</v>
      </c>
      <c r="J73" s="4645">
        <v>11</v>
      </c>
      <c r="K73" s="4655"/>
      <c r="L73" s="4655"/>
      <c r="M73" s="4655"/>
      <c r="N73" s="4655"/>
      <c r="O73" s="4655"/>
      <c r="P73" s="4655"/>
      <c r="Q73" s="4655"/>
      <c r="R73" s="3070"/>
      <c r="S73" s="4647">
        <v>82</v>
      </c>
      <c r="T73" s="4648">
        <v>7</v>
      </c>
      <c r="U73" s="4194"/>
      <c r="V73" s="4195"/>
      <c r="W73" s="2068">
        <f t="shared" si="15"/>
        <v>89</v>
      </c>
      <c r="X73" s="3490"/>
      <c r="Y73" s="4667"/>
      <c r="Z73" s="4649">
        <v>11</v>
      </c>
      <c r="AA73" s="4666"/>
      <c r="AB73" s="3489">
        <f t="shared" si="16"/>
        <v>0</v>
      </c>
      <c r="AC73" s="4651">
        <f>'General TPUM'!R72</f>
        <v>1</v>
      </c>
      <c r="AD73" s="4652">
        <f>'General TPUM'!S72</f>
        <v>0</v>
      </c>
      <c r="AE73" s="2074" t="str">
        <f>'General TPUM'!T72</f>
        <v>-</v>
      </c>
      <c r="AF73" s="2070">
        <f t="shared" si="22"/>
        <v>89</v>
      </c>
      <c r="AG73" s="2982">
        <f t="shared" si="18"/>
        <v>0</v>
      </c>
      <c r="AH73" s="2982"/>
      <c r="AI73" s="2069"/>
      <c r="AJ73" s="2070">
        <f t="shared" si="19"/>
        <v>11</v>
      </c>
      <c r="AK73" s="2069">
        <f t="shared" si="20"/>
        <v>0</v>
      </c>
      <c r="AL73" s="2071">
        <f t="shared" si="21"/>
        <v>89</v>
      </c>
      <c r="AM73" s="2072"/>
      <c r="AP73" s="717"/>
      <c r="AS73" s="2073">
        <f>'Staff TPUM'!C71</f>
        <v>0</v>
      </c>
    </row>
    <row r="74" spans="1:46" s="2073" customFormat="1" ht="15" customHeight="1">
      <c r="A74" s="2073" t="s">
        <v>1043</v>
      </c>
      <c r="B74" s="4193" t="str">
        <f>'General TPUM'!B73</f>
        <v>Jack Harbour Adventist Primary School</v>
      </c>
      <c r="C74" s="4644"/>
      <c r="D74" s="4645">
        <v>30</v>
      </c>
      <c r="E74" s="4653">
        <v>14</v>
      </c>
      <c r="F74" s="4653">
        <v>8</v>
      </c>
      <c r="G74" s="4653">
        <v>12</v>
      </c>
      <c r="H74" s="4653">
        <v>10</v>
      </c>
      <c r="I74" s="4653">
        <v>12</v>
      </c>
      <c r="J74" s="4653">
        <v>14</v>
      </c>
      <c r="K74" s="4655"/>
      <c r="L74" s="4655"/>
      <c r="M74" s="4655"/>
      <c r="N74" s="4655"/>
      <c r="O74" s="4655"/>
      <c r="P74" s="4655"/>
      <c r="Q74" s="4655"/>
      <c r="R74" s="3070"/>
      <c r="S74" s="4647">
        <v>80</v>
      </c>
      <c r="T74" s="4648">
        <v>20</v>
      </c>
      <c r="U74" s="4658"/>
      <c r="V74" s="4668"/>
      <c r="W74" s="2068">
        <f t="shared" si="15"/>
        <v>100</v>
      </c>
      <c r="X74" s="3490"/>
      <c r="Y74" s="4667"/>
      <c r="Z74" s="4649">
        <v>14</v>
      </c>
      <c r="AA74" s="4666"/>
      <c r="AB74" s="3489">
        <f t="shared" si="16"/>
        <v>0</v>
      </c>
      <c r="AC74" s="4651">
        <f>'General TPUM'!R73</f>
        <v>1</v>
      </c>
      <c r="AD74" s="4652">
        <f>'General TPUM'!S73</f>
        <v>0</v>
      </c>
      <c r="AE74" s="2074" t="str">
        <f>'General TPUM'!T73</f>
        <v>-</v>
      </c>
      <c r="AF74" s="2070">
        <f t="shared" si="22"/>
        <v>100</v>
      </c>
      <c r="AG74" s="2982">
        <f t="shared" si="18"/>
        <v>0</v>
      </c>
      <c r="AH74" s="2982"/>
      <c r="AI74" s="2069"/>
      <c r="AJ74" s="2070">
        <f t="shared" si="19"/>
        <v>14</v>
      </c>
      <c r="AK74" s="2069">
        <f t="shared" si="20"/>
        <v>0</v>
      </c>
      <c r="AL74" s="2071">
        <f t="shared" si="21"/>
        <v>100</v>
      </c>
      <c r="AM74" s="2072"/>
      <c r="AP74" s="717"/>
      <c r="AS74" s="2073">
        <f>'Staff TPUM'!C72</f>
        <v>0</v>
      </c>
    </row>
    <row r="75" spans="1:46" s="2073" customFormat="1" ht="15" customHeight="1">
      <c r="A75" s="2073" t="s">
        <v>1044</v>
      </c>
      <c r="B75" s="4193" t="str">
        <f>'General TPUM'!B74</f>
        <v>Jare Adventist Primary School</v>
      </c>
      <c r="C75" s="4519"/>
      <c r="D75" s="4520">
        <v>25</v>
      </c>
      <c r="E75" s="4520">
        <v>18</v>
      </c>
      <c r="F75" s="4520">
        <v>8</v>
      </c>
      <c r="G75" s="4520">
        <v>10</v>
      </c>
      <c r="H75" s="4520">
        <v>6</v>
      </c>
      <c r="I75" s="4520">
        <v>6</v>
      </c>
      <c r="J75" s="4520"/>
      <c r="K75" s="4520"/>
      <c r="L75" s="4521"/>
      <c r="M75" s="4521"/>
      <c r="N75" s="4521"/>
      <c r="O75" s="4521"/>
      <c r="P75" s="4521"/>
      <c r="Q75" s="4521"/>
      <c r="R75" s="3070"/>
      <c r="S75" s="4192">
        <v>53</v>
      </c>
      <c r="T75" s="4192">
        <v>20</v>
      </c>
      <c r="U75" s="4658"/>
      <c r="V75" s="4668"/>
      <c r="W75" s="2068">
        <f t="shared" si="15"/>
        <v>73</v>
      </c>
      <c r="X75" s="3490"/>
      <c r="Y75" s="4667"/>
      <c r="Z75" s="4649">
        <v>6</v>
      </c>
      <c r="AA75" s="4666"/>
      <c r="AB75" s="3489">
        <f t="shared" si="16"/>
        <v>0</v>
      </c>
      <c r="AC75" s="4651">
        <f>'General TPUM'!R74</f>
        <v>1</v>
      </c>
      <c r="AD75" s="4652">
        <f>'General TPUM'!S74</f>
        <v>0</v>
      </c>
      <c r="AE75" s="2074" t="str">
        <f>'General TPUM'!T74</f>
        <v>-</v>
      </c>
      <c r="AF75" s="2070">
        <f t="shared" si="22"/>
        <v>73</v>
      </c>
      <c r="AG75" s="2982">
        <f t="shared" si="18"/>
        <v>0</v>
      </c>
      <c r="AH75" s="2982"/>
      <c r="AI75" s="2069"/>
      <c r="AJ75" s="2070">
        <f t="shared" si="19"/>
        <v>6</v>
      </c>
      <c r="AK75" s="2069">
        <f t="shared" si="20"/>
        <v>0</v>
      </c>
      <c r="AL75" s="2071">
        <f t="shared" si="21"/>
        <v>73</v>
      </c>
      <c r="AM75" s="2072"/>
      <c r="AP75" s="717"/>
      <c r="AS75" s="2073">
        <f>'Staff TPUM'!C73</f>
        <v>0</v>
      </c>
    </row>
    <row r="76" spans="1:46" s="2073" customFormat="1" ht="15" customHeight="1">
      <c r="A76" s="2073" t="s">
        <v>1045</v>
      </c>
      <c r="B76" s="4193" t="str">
        <f>'General TPUM'!B75</f>
        <v>Jella Adventist Primary School</v>
      </c>
      <c r="C76" s="4519"/>
      <c r="D76" s="4520">
        <v>25</v>
      </c>
      <c r="E76" s="4520">
        <v>18</v>
      </c>
      <c r="F76" s="4520">
        <v>14</v>
      </c>
      <c r="G76" s="4520">
        <v>12</v>
      </c>
      <c r="H76" s="4520">
        <v>12</v>
      </c>
      <c r="I76" s="4520">
        <v>10</v>
      </c>
      <c r="J76" s="4520">
        <v>12</v>
      </c>
      <c r="K76" s="4520"/>
      <c r="L76" s="4521"/>
      <c r="M76" s="4521"/>
      <c r="N76" s="4521"/>
      <c r="O76" s="4521"/>
      <c r="P76" s="4521"/>
      <c r="Q76" s="4521"/>
      <c r="R76" s="3070"/>
      <c r="S76" s="4192">
        <v>103</v>
      </c>
      <c r="T76" s="4192">
        <v>0</v>
      </c>
      <c r="U76" s="4194"/>
      <c r="V76" s="4195"/>
      <c r="W76" s="2068">
        <f t="shared" si="15"/>
        <v>103</v>
      </c>
      <c r="X76" s="3490"/>
      <c r="Y76" s="4667"/>
      <c r="Z76" s="4649">
        <v>12</v>
      </c>
      <c r="AA76" s="4666"/>
      <c r="AB76" s="3489">
        <f t="shared" si="16"/>
        <v>0</v>
      </c>
      <c r="AC76" s="4651">
        <f>'General TPUM'!R75</f>
        <v>1</v>
      </c>
      <c r="AD76" s="4652">
        <f>'General TPUM'!S75</f>
        <v>0</v>
      </c>
      <c r="AE76" s="2074" t="str">
        <f>'General TPUM'!T75</f>
        <v>-</v>
      </c>
      <c r="AF76" s="2070">
        <f t="shared" si="22"/>
        <v>103</v>
      </c>
      <c r="AG76" s="2982">
        <f t="shared" si="18"/>
        <v>0</v>
      </c>
      <c r="AH76" s="2982"/>
      <c r="AI76" s="2069"/>
      <c r="AJ76" s="2070">
        <f t="shared" si="19"/>
        <v>12</v>
      </c>
      <c r="AK76" s="2069">
        <f t="shared" si="20"/>
        <v>0</v>
      </c>
      <c r="AL76" s="2071">
        <f t="shared" si="21"/>
        <v>103</v>
      </c>
      <c r="AM76" s="2072"/>
      <c r="AP76" s="717"/>
      <c r="AS76" s="2073">
        <f>'Staff TPUM'!C74</f>
        <v>0</v>
      </c>
    </row>
    <row r="77" spans="1:46" s="2073" customFormat="1" ht="15" customHeight="1">
      <c r="A77" s="2073" t="s">
        <v>1013</v>
      </c>
      <c r="B77" s="4669" t="str">
        <f>'General TPUM'!B76</f>
        <v>Jones  Adventist Primary School</v>
      </c>
      <c r="C77" s="4644">
        <v>15</v>
      </c>
      <c r="D77" s="4645"/>
      <c r="E77" s="4645">
        <v>8</v>
      </c>
      <c r="F77" s="4645">
        <v>10</v>
      </c>
      <c r="G77" s="4645">
        <v>10</v>
      </c>
      <c r="H77" s="4645">
        <v>11</v>
      </c>
      <c r="I77" s="4645">
        <v>8</v>
      </c>
      <c r="J77" s="4645">
        <v>7</v>
      </c>
      <c r="K77" s="4646"/>
      <c r="L77" s="4646"/>
      <c r="M77" s="4646"/>
      <c r="N77" s="4646"/>
      <c r="O77" s="4646"/>
      <c r="P77" s="4646"/>
      <c r="Q77" s="4646"/>
      <c r="R77" s="3070"/>
      <c r="S77" s="4647">
        <v>69</v>
      </c>
      <c r="T77" s="4648">
        <v>0</v>
      </c>
      <c r="U77" s="4194"/>
      <c r="V77" s="4195"/>
      <c r="W77" s="2068">
        <f t="shared" si="15"/>
        <v>69</v>
      </c>
      <c r="X77" s="3490"/>
      <c r="Y77" s="4667"/>
      <c r="Z77" s="4649">
        <v>7</v>
      </c>
      <c r="AA77" s="4666">
        <v>63</v>
      </c>
      <c r="AB77" s="3489">
        <f t="shared" si="16"/>
        <v>0</v>
      </c>
      <c r="AC77" s="4651">
        <f>'General TPUM'!R76</f>
        <v>1</v>
      </c>
      <c r="AD77" s="4652">
        <f>'General TPUM'!S76</f>
        <v>0</v>
      </c>
      <c r="AE77" s="2074" t="str">
        <f>'General TPUM'!T76</f>
        <v>-</v>
      </c>
      <c r="AF77" s="2070">
        <f t="shared" si="22"/>
        <v>69</v>
      </c>
      <c r="AG77" s="2982">
        <f t="shared" si="18"/>
        <v>0</v>
      </c>
      <c r="AH77" s="2982"/>
      <c r="AI77" s="2069"/>
      <c r="AJ77" s="2070">
        <f t="shared" si="19"/>
        <v>7</v>
      </c>
      <c r="AK77" s="2069">
        <f t="shared" si="20"/>
        <v>63</v>
      </c>
      <c r="AL77" s="2071">
        <f t="shared" si="21"/>
        <v>69</v>
      </c>
      <c r="AM77" s="2072"/>
      <c r="AP77" s="717"/>
    </row>
    <row r="78" spans="1:46" s="2073" customFormat="1" ht="15" customHeight="1">
      <c r="A78" s="2073" t="s">
        <v>586</v>
      </c>
      <c r="B78" s="4669" t="str">
        <f>'General TPUM'!B77</f>
        <v>Jones Adventist College</v>
      </c>
      <c r="C78" s="4644"/>
      <c r="D78" s="4645"/>
      <c r="E78" s="4645"/>
      <c r="F78" s="4645"/>
      <c r="G78" s="4645"/>
      <c r="H78" s="4645"/>
      <c r="I78" s="4645"/>
      <c r="J78" s="4645"/>
      <c r="K78" s="4646">
        <v>66</v>
      </c>
      <c r="L78" s="4646">
        <v>65</v>
      </c>
      <c r="M78" s="4646">
        <v>64</v>
      </c>
      <c r="N78" s="4646">
        <v>60</v>
      </c>
      <c r="O78" s="4646">
        <v>65</v>
      </c>
      <c r="P78" s="4646">
        <v>63</v>
      </c>
      <c r="Q78" s="4646"/>
      <c r="R78" s="3070"/>
      <c r="S78" s="4647"/>
      <c r="T78" s="4648"/>
      <c r="U78" s="4670">
        <v>360</v>
      </c>
      <c r="V78" s="4670">
        <v>23</v>
      </c>
      <c r="W78" s="2068">
        <f t="shared" ref="W78:W109" si="23">+S78+T78+U78+V78</f>
        <v>383</v>
      </c>
      <c r="X78" s="3490"/>
      <c r="Y78" s="4667"/>
      <c r="Z78" s="4649"/>
      <c r="AA78" s="4666"/>
      <c r="AB78" s="3489">
        <f t="shared" ref="AB78:AB109" si="24">SUM(C78:Q78)-W78</f>
        <v>0</v>
      </c>
      <c r="AC78" s="4651">
        <f>'General TPUM'!R77</f>
        <v>0</v>
      </c>
      <c r="AD78" s="4652">
        <f>'General TPUM'!S77</f>
        <v>1</v>
      </c>
      <c r="AE78" s="2074" t="str">
        <f>'General TPUM'!T77</f>
        <v>-</v>
      </c>
      <c r="AF78" s="2070"/>
      <c r="AG78" s="2982">
        <f t="shared" si="18"/>
        <v>383</v>
      </c>
      <c r="AH78" s="2982"/>
      <c r="AI78" s="2069"/>
      <c r="AJ78" s="2070">
        <f t="shared" si="19"/>
        <v>0</v>
      </c>
      <c r="AK78" s="2069">
        <f t="shared" si="20"/>
        <v>0</v>
      </c>
      <c r="AL78" s="2071">
        <f t="shared" si="21"/>
        <v>383</v>
      </c>
      <c r="AM78" s="2072"/>
      <c r="AP78" s="717"/>
      <c r="AS78" s="4262">
        <f>'Staff TPUM'!C75</f>
        <v>22</v>
      </c>
    </row>
    <row r="79" spans="1:46" s="2073" customFormat="1" ht="15" customHeight="1">
      <c r="A79" s="2073" t="s">
        <v>1046</v>
      </c>
      <c r="B79" s="4193" t="str">
        <f>'General TPUM'!B78</f>
        <v>Kafolulae Adventist Primary School</v>
      </c>
      <c r="C79" s="4644">
        <v>19</v>
      </c>
      <c r="D79" s="4645">
        <v>33</v>
      </c>
      <c r="E79" s="4645">
        <v>12</v>
      </c>
      <c r="F79" s="4645">
        <v>9</v>
      </c>
      <c r="G79" s="4645">
        <v>9</v>
      </c>
      <c r="H79" s="4645">
        <v>6</v>
      </c>
      <c r="I79" s="4645">
        <v>5</v>
      </c>
      <c r="J79" s="4645">
        <v>5</v>
      </c>
      <c r="K79" s="4646"/>
      <c r="L79" s="4646"/>
      <c r="M79" s="4646"/>
      <c r="N79" s="4646"/>
      <c r="O79" s="4646"/>
      <c r="P79" s="4646"/>
      <c r="Q79" s="4646"/>
      <c r="R79" s="3070"/>
      <c r="S79" s="4647">
        <v>21</v>
      </c>
      <c r="T79" s="4648">
        <v>77</v>
      </c>
      <c r="U79" s="4194"/>
      <c r="V79" s="4195"/>
      <c r="W79" s="2068">
        <f t="shared" si="23"/>
        <v>98</v>
      </c>
      <c r="X79" s="3490"/>
      <c r="Y79" s="4667"/>
      <c r="Z79" s="4649">
        <v>5</v>
      </c>
      <c r="AA79" s="4666"/>
      <c r="AB79" s="3489">
        <f t="shared" si="24"/>
        <v>0</v>
      </c>
      <c r="AC79" s="4651">
        <f>'General TPUM'!R78</f>
        <v>1</v>
      </c>
      <c r="AD79" s="4652">
        <f>'General TPUM'!S78</f>
        <v>0</v>
      </c>
      <c r="AE79" s="2074" t="str">
        <f>'General TPUM'!T78</f>
        <v>-</v>
      </c>
      <c r="AF79" s="2070">
        <f>S79+T79</f>
        <v>98</v>
      </c>
      <c r="AG79" s="2982">
        <f t="shared" si="18"/>
        <v>0</v>
      </c>
      <c r="AH79" s="2982"/>
      <c r="AI79" s="2069"/>
      <c r="AJ79" s="2070">
        <f t="shared" si="19"/>
        <v>5</v>
      </c>
      <c r="AK79" s="2069">
        <f t="shared" si="20"/>
        <v>0</v>
      </c>
      <c r="AL79" s="2071">
        <f t="shared" si="21"/>
        <v>98</v>
      </c>
      <c r="AM79" s="2072"/>
      <c r="AP79" s="717"/>
      <c r="AS79" s="2073">
        <f>'Staff TPUM'!C76</f>
        <v>0</v>
      </c>
    </row>
    <row r="80" spans="1:46" s="2073" customFormat="1" ht="15" customHeight="1">
      <c r="A80" s="2073" t="s">
        <v>1047</v>
      </c>
      <c r="B80" s="4193" t="str">
        <f>'General TPUM'!B79</f>
        <v>Katurasele Adventist Primary School (Ext Tunoe)</v>
      </c>
      <c r="C80" s="4644"/>
      <c r="D80" s="4645"/>
      <c r="E80" s="4653">
        <v>23</v>
      </c>
      <c r="F80" s="4653">
        <v>15</v>
      </c>
      <c r="G80" s="4653">
        <v>18</v>
      </c>
      <c r="H80" s="4653">
        <v>15</v>
      </c>
      <c r="I80" s="4653">
        <v>10</v>
      </c>
      <c r="J80" s="4653">
        <v>13</v>
      </c>
      <c r="K80" s="4646"/>
      <c r="L80" s="4646"/>
      <c r="M80" s="4646"/>
      <c r="N80" s="4646"/>
      <c r="O80" s="4646"/>
      <c r="P80" s="4646"/>
      <c r="Q80" s="4646"/>
      <c r="R80" s="3070"/>
      <c r="S80" s="4647">
        <v>94</v>
      </c>
      <c r="T80" s="4648">
        <v>0</v>
      </c>
      <c r="U80" s="4194"/>
      <c r="V80" s="4195"/>
      <c r="W80" s="2068">
        <f t="shared" si="23"/>
        <v>94</v>
      </c>
      <c r="X80" s="3490"/>
      <c r="Y80" s="4667"/>
      <c r="Z80" s="4649">
        <v>13</v>
      </c>
      <c r="AA80" s="4666"/>
      <c r="AB80" s="3489">
        <f t="shared" si="24"/>
        <v>0</v>
      </c>
      <c r="AC80" s="4651">
        <f>'General TPUM'!R79</f>
        <v>1</v>
      </c>
      <c r="AD80" s="4652">
        <f>'General TPUM'!S79</f>
        <v>0</v>
      </c>
      <c r="AE80" s="2074" t="str">
        <f>'General TPUM'!T79</f>
        <v>-</v>
      </c>
      <c r="AF80" s="2070">
        <f>S80+T80</f>
        <v>94</v>
      </c>
      <c r="AG80" s="2982">
        <f t="shared" si="18"/>
        <v>0</v>
      </c>
      <c r="AH80" s="2982"/>
      <c r="AI80" s="2069"/>
      <c r="AJ80" s="2070">
        <f t="shared" si="19"/>
        <v>13</v>
      </c>
      <c r="AK80" s="2069">
        <f t="shared" si="20"/>
        <v>0</v>
      </c>
      <c r="AL80" s="2071">
        <f t="shared" si="21"/>
        <v>94</v>
      </c>
      <c r="AM80" s="2072"/>
      <c r="AP80" s="717"/>
      <c r="AS80" s="2073">
        <f>'Staff TPUM'!C77</f>
        <v>0</v>
      </c>
      <c r="AT80" s="2073">
        <f>'Staff TPUM'!B78</f>
        <v>4</v>
      </c>
    </row>
    <row r="81" spans="1:47" s="2073" customFormat="1" ht="15" customHeight="1">
      <c r="A81" s="2073" t="s">
        <v>1048</v>
      </c>
      <c r="B81" s="4193" t="str">
        <f>'General TPUM'!B80</f>
        <v>Kaza Adventist Primary School</v>
      </c>
      <c r="C81" s="4644"/>
      <c r="D81" s="4645">
        <v>13</v>
      </c>
      <c r="E81" s="4645">
        <v>10</v>
      </c>
      <c r="F81" s="4645">
        <v>13</v>
      </c>
      <c r="G81" s="4645">
        <v>11</v>
      </c>
      <c r="H81" s="4645">
        <v>9</v>
      </c>
      <c r="I81" s="4645">
        <v>12</v>
      </c>
      <c r="J81" s="4645">
        <v>11</v>
      </c>
      <c r="K81" s="4646"/>
      <c r="L81" s="4646"/>
      <c r="M81" s="4646"/>
      <c r="N81" s="4646"/>
      <c r="O81" s="4646"/>
      <c r="P81" s="4646"/>
      <c r="Q81" s="4646"/>
      <c r="R81" s="3070"/>
      <c r="S81" s="4647">
        <v>75</v>
      </c>
      <c r="T81" s="4648">
        <v>4</v>
      </c>
      <c r="U81" s="4194"/>
      <c r="V81" s="4195"/>
      <c r="W81" s="2068">
        <f t="shared" si="23"/>
        <v>79</v>
      </c>
      <c r="X81" s="3490"/>
      <c r="Y81" s="4667"/>
      <c r="Z81" s="4649">
        <v>11</v>
      </c>
      <c r="AA81" s="4666"/>
      <c r="AB81" s="3489">
        <f t="shared" si="24"/>
        <v>0</v>
      </c>
      <c r="AC81" s="4651">
        <f>'General TPUM'!R80</f>
        <v>1</v>
      </c>
      <c r="AD81" s="4652">
        <f>'General TPUM'!S80</f>
        <v>0</v>
      </c>
      <c r="AE81" s="2074" t="str">
        <f>'General TPUM'!T80</f>
        <v>-</v>
      </c>
      <c r="AF81" s="2070">
        <f>S81+T81</f>
        <v>79</v>
      </c>
      <c r="AG81" s="2982">
        <f t="shared" ref="AG81:AG98" si="25">U81+V81</f>
        <v>0</v>
      </c>
      <c r="AH81" s="2982"/>
      <c r="AI81" s="2069"/>
      <c r="AJ81" s="2070">
        <f t="shared" ref="AJ81:AJ98" si="26">Z81</f>
        <v>11</v>
      </c>
      <c r="AK81" s="2069">
        <f t="shared" ref="AK81:AK98" si="27">AA81</f>
        <v>0</v>
      </c>
      <c r="AL81" s="2071">
        <f t="shared" ref="AL81:AL98" si="28">SUM(C81:R81)</f>
        <v>79</v>
      </c>
      <c r="AM81" s="2072"/>
      <c r="AP81" s="717"/>
      <c r="AS81" s="2073">
        <f>'Staff TPUM'!C78</f>
        <v>0</v>
      </c>
      <c r="AT81" s="2073">
        <f>'Staff TPUM'!B79</f>
        <v>7</v>
      </c>
    </row>
    <row r="82" spans="1:47" s="2073" customFormat="1" ht="22.5" customHeight="1">
      <c r="A82" s="2073" t="s">
        <v>1049</v>
      </c>
      <c r="B82" s="4193" t="str">
        <f>'General TPUM'!B81</f>
        <v>Kokete Adventist Primary School (2 Ext Jugha, Tandove)</v>
      </c>
      <c r="C82" s="4644"/>
      <c r="D82" s="4645">
        <v>39</v>
      </c>
      <c r="E82" s="4645">
        <v>23</v>
      </c>
      <c r="F82" s="4645">
        <v>21</v>
      </c>
      <c r="G82" s="4645">
        <v>17</v>
      </c>
      <c r="H82" s="4645">
        <v>19</v>
      </c>
      <c r="I82" s="4645">
        <v>13</v>
      </c>
      <c r="J82" s="4645">
        <v>13</v>
      </c>
      <c r="K82" s="4646"/>
      <c r="L82" s="4646"/>
      <c r="M82" s="4646"/>
      <c r="N82" s="4646"/>
      <c r="O82" s="4646"/>
      <c r="P82" s="4646"/>
      <c r="Q82" s="4646"/>
      <c r="R82" s="3070"/>
      <c r="S82" s="4647">
        <v>145</v>
      </c>
      <c r="T82" s="4648">
        <v>0</v>
      </c>
      <c r="U82" s="4194"/>
      <c r="V82" s="4195"/>
      <c r="W82" s="2068">
        <f t="shared" si="23"/>
        <v>145</v>
      </c>
      <c r="X82" s="3490"/>
      <c r="Y82" s="4667"/>
      <c r="Z82" s="4649">
        <v>13</v>
      </c>
      <c r="AA82" s="4666"/>
      <c r="AB82" s="3489">
        <f t="shared" si="24"/>
        <v>0</v>
      </c>
      <c r="AC82" s="4651">
        <f>'General TPUM'!R81</f>
        <v>1</v>
      </c>
      <c r="AD82" s="4652">
        <f>'General TPUM'!S81</f>
        <v>0</v>
      </c>
      <c r="AE82" s="2074" t="str">
        <f>'General TPUM'!T81</f>
        <v>-</v>
      </c>
      <c r="AF82" s="2070">
        <f>S82+T82</f>
        <v>145</v>
      </c>
      <c r="AG82" s="2982">
        <f t="shared" si="25"/>
        <v>0</v>
      </c>
      <c r="AH82" s="2982"/>
      <c r="AI82" s="2069"/>
      <c r="AJ82" s="2070">
        <f t="shared" si="26"/>
        <v>13</v>
      </c>
      <c r="AK82" s="2069">
        <f t="shared" si="27"/>
        <v>0</v>
      </c>
      <c r="AL82" s="2071">
        <f t="shared" si="28"/>
        <v>145</v>
      </c>
      <c r="AM82" s="2072"/>
      <c r="AP82" s="717"/>
      <c r="AS82" s="2073">
        <f>'Staff TPUM'!C79</f>
        <v>0</v>
      </c>
      <c r="AT82" s="2073">
        <f>'Staff TPUM'!B80</f>
        <v>7</v>
      </c>
      <c r="AU82" s="2073">
        <f>'Staff TPUM'!C80</f>
        <v>0</v>
      </c>
    </row>
    <row r="83" spans="1:47" s="2073" customFormat="1" ht="15" customHeight="1">
      <c r="A83" s="2073" t="s">
        <v>1050</v>
      </c>
      <c r="B83" s="4193" t="str">
        <f>'General TPUM'!B82</f>
        <v>Kopiu Adventist Community High School</v>
      </c>
      <c r="C83" s="4644"/>
      <c r="D83" s="4653">
        <v>28</v>
      </c>
      <c r="E83" s="4653">
        <v>26</v>
      </c>
      <c r="F83" s="4653">
        <v>20</v>
      </c>
      <c r="G83" s="4653">
        <v>12</v>
      </c>
      <c r="H83" s="4653">
        <v>12</v>
      </c>
      <c r="I83" s="4653">
        <v>10</v>
      </c>
      <c r="J83" s="4653">
        <v>16</v>
      </c>
      <c r="K83" s="4646">
        <v>25</v>
      </c>
      <c r="L83" s="4646">
        <v>21</v>
      </c>
      <c r="M83" s="4646">
        <v>22</v>
      </c>
      <c r="N83" s="4646">
        <v>24</v>
      </c>
      <c r="O83" s="4646">
        <v>14</v>
      </c>
      <c r="P83" s="4646"/>
      <c r="Q83" s="4646"/>
      <c r="R83" s="3070"/>
      <c r="S83" s="4647">
        <v>85</v>
      </c>
      <c r="T83" s="4648">
        <v>10</v>
      </c>
      <c r="U83" s="4194">
        <v>115</v>
      </c>
      <c r="V83" s="4195">
        <v>20</v>
      </c>
      <c r="W83" s="2068">
        <f t="shared" si="23"/>
        <v>230</v>
      </c>
      <c r="X83" s="3490"/>
      <c r="Y83" s="4667"/>
      <c r="Z83" s="4649">
        <v>16</v>
      </c>
      <c r="AA83" s="4666">
        <v>14</v>
      </c>
      <c r="AB83" s="3489">
        <f t="shared" si="24"/>
        <v>0</v>
      </c>
      <c r="AC83" s="4651" t="str">
        <f>'General TPUM'!R82</f>
        <v>-</v>
      </c>
      <c r="AD83" s="4652" t="str">
        <f>'General TPUM'!S82</f>
        <v>-</v>
      </c>
      <c r="AE83" s="2074">
        <f>'General TPUM'!T82</f>
        <v>1</v>
      </c>
      <c r="AF83" s="2070">
        <f>S83+T83</f>
        <v>95</v>
      </c>
      <c r="AG83" s="2982">
        <f t="shared" si="25"/>
        <v>135</v>
      </c>
      <c r="AH83" s="2982"/>
      <c r="AI83" s="2069"/>
      <c r="AJ83" s="2070">
        <f t="shared" si="26"/>
        <v>16</v>
      </c>
      <c r="AK83" s="2069">
        <f t="shared" si="27"/>
        <v>14</v>
      </c>
      <c r="AL83" s="2071">
        <f t="shared" si="28"/>
        <v>230</v>
      </c>
      <c r="AM83" s="2072"/>
      <c r="AP83" s="717"/>
      <c r="AS83" s="2073">
        <f>'Staff TPUM'!C80</f>
        <v>0</v>
      </c>
      <c r="AT83" s="2073">
        <f>'Staff TPUM'!B81</f>
        <v>0</v>
      </c>
      <c r="AU83" s="2073">
        <f>'Staff TPUM'!C81</f>
        <v>11</v>
      </c>
    </row>
    <row r="84" spans="1:47" s="2073" customFormat="1" ht="15" customHeight="1">
      <c r="A84" s="2073" t="s">
        <v>1051</v>
      </c>
      <c r="B84" s="4654" t="str">
        <f>'General TPUM'!B83</f>
        <v>Kukele Adventist Community High School</v>
      </c>
      <c r="C84" s="4655"/>
      <c r="D84" s="4655">
        <v>14</v>
      </c>
      <c r="E84" s="4655">
        <v>12</v>
      </c>
      <c r="F84" s="4655">
        <v>10</v>
      </c>
      <c r="G84" s="4655">
        <v>9</v>
      </c>
      <c r="H84" s="4655">
        <v>5</v>
      </c>
      <c r="I84" s="4655">
        <v>7</v>
      </c>
      <c r="J84" s="4655">
        <v>7</v>
      </c>
      <c r="K84" s="4645">
        <v>30</v>
      </c>
      <c r="L84" s="4645">
        <v>30</v>
      </c>
      <c r="M84" s="4645">
        <v>25</v>
      </c>
      <c r="N84" s="4645">
        <v>25</v>
      </c>
      <c r="O84" s="4645">
        <v>22</v>
      </c>
      <c r="P84" s="4646"/>
      <c r="Q84" s="4646"/>
      <c r="R84" s="3070"/>
      <c r="S84" s="4656">
        <v>60</v>
      </c>
      <c r="T84" s="4657">
        <v>0</v>
      </c>
      <c r="U84" s="4194">
        <v>116</v>
      </c>
      <c r="V84" s="4195">
        <v>20</v>
      </c>
      <c r="W84" s="2068">
        <f t="shared" si="23"/>
        <v>196</v>
      </c>
      <c r="X84" s="3490"/>
      <c r="Y84" s="4667"/>
      <c r="Z84" s="4649">
        <v>7</v>
      </c>
      <c r="AA84" s="4666">
        <v>22</v>
      </c>
      <c r="AB84" s="3489">
        <f t="shared" si="24"/>
        <v>0</v>
      </c>
      <c r="AC84" s="4651" t="str">
        <f>'General TPUM'!R83</f>
        <v>-</v>
      </c>
      <c r="AD84" s="4652" t="str">
        <f>'General TPUM'!S83</f>
        <v>-</v>
      </c>
      <c r="AE84" s="2074">
        <f>'General TPUM'!T83</f>
        <v>1</v>
      </c>
      <c r="AF84" s="2070"/>
      <c r="AG84" s="2982">
        <f t="shared" si="25"/>
        <v>136</v>
      </c>
      <c r="AH84" s="2982"/>
      <c r="AI84" s="2069"/>
      <c r="AJ84" s="2070">
        <f t="shared" si="26"/>
        <v>7</v>
      </c>
      <c r="AK84" s="2069">
        <f t="shared" si="27"/>
        <v>22</v>
      </c>
      <c r="AL84" s="2071">
        <f t="shared" si="28"/>
        <v>196</v>
      </c>
      <c r="AM84" s="2072"/>
      <c r="AP84" s="717"/>
      <c r="AS84" s="2073">
        <f>'Staff TPUM'!C81</f>
        <v>11</v>
      </c>
      <c r="AT84" s="2073">
        <f>'Staff TPUM'!B82</f>
        <v>8</v>
      </c>
      <c r="AU84" s="2073">
        <f>'Staff TPUM'!C82</f>
        <v>23</v>
      </c>
    </row>
    <row r="85" spans="1:47" s="2073" customFormat="1" ht="15" customHeight="1">
      <c r="A85" s="2073" t="s">
        <v>1014</v>
      </c>
      <c r="B85" s="4671" t="str">
        <f>'General TPUM'!B85</f>
        <v>Kukudu Adventist Primary School</v>
      </c>
      <c r="C85" s="4655"/>
      <c r="D85" s="4655">
        <v>30</v>
      </c>
      <c r="E85" s="4655">
        <v>28</v>
      </c>
      <c r="F85" s="4655">
        <v>24</v>
      </c>
      <c r="G85" s="4655">
        <v>20</v>
      </c>
      <c r="H85" s="4655">
        <v>18</v>
      </c>
      <c r="I85" s="4655">
        <v>27</v>
      </c>
      <c r="J85" s="4655">
        <v>20</v>
      </c>
      <c r="K85" s="4653"/>
      <c r="L85" s="4653"/>
      <c r="M85" s="4653"/>
      <c r="N85" s="4653"/>
      <c r="O85" s="4653"/>
      <c r="P85" s="4653"/>
      <c r="Q85" s="4653"/>
      <c r="R85" s="3070"/>
      <c r="S85" s="4656">
        <v>167</v>
      </c>
      <c r="T85" s="4657">
        <v>0</v>
      </c>
      <c r="U85" s="4672"/>
      <c r="V85" s="4673"/>
      <c r="W85" s="2068">
        <f t="shared" si="23"/>
        <v>167</v>
      </c>
      <c r="X85" s="4674"/>
      <c r="Y85" s="4675"/>
      <c r="Z85" s="4676">
        <v>20</v>
      </c>
      <c r="AA85" s="4666">
        <v>66</v>
      </c>
      <c r="AB85" s="3489">
        <f t="shared" si="24"/>
        <v>0</v>
      </c>
      <c r="AC85" s="4651">
        <f>'General TPUM'!R84</f>
        <v>0</v>
      </c>
      <c r="AD85" s="4652">
        <f>'General TPUM'!S84</f>
        <v>1</v>
      </c>
      <c r="AE85" s="2074" t="str">
        <f>'General TPUM'!T84</f>
        <v>-</v>
      </c>
      <c r="AF85" s="2070"/>
      <c r="AG85" s="2982">
        <f t="shared" si="25"/>
        <v>0</v>
      </c>
      <c r="AH85" s="2982"/>
      <c r="AI85" s="2069"/>
      <c r="AJ85" s="2070">
        <f t="shared" si="26"/>
        <v>20</v>
      </c>
      <c r="AK85" s="2069">
        <f t="shared" si="27"/>
        <v>66</v>
      </c>
      <c r="AL85" s="2071">
        <f t="shared" si="28"/>
        <v>167</v>
      </c>
      <c r="AM85" s="2072"/>
      <c r="AP85" s="717"/>
      <c r="AS85" s="2073">
        <f>'Staff TPUM'!C82</f>
        <v>23</v>
      </c>
      <c r="AT85" s="2073">
        <f>'Staff TPUM'!B83</f>
        <v>0</v>
      </c>
      <c r="AU85" s="2073">
        <f>'Staff TPUM'!C83</f>
        <v>27</v>
      </c>
    </row>
    <row r="86" spans="1:47" s="2073" customFormat="1" ht="15" customHeight="1">
      <c r="A86" s="2073" t="s">
        <v>1015</v>
      </c>
      <c r="B86" s="4671" t="str">
        <f>'General TPUM'!B84</f>
        <v>Kukudu Adventist College</v>
      </c>
      <c r="C86" s="4644"/>
      <c r="D86" s="4645"/>
      <c r="E86" s="4653"/>
      <c r="F86" s="4653"/>
      <c r="G86" s="4653"/>
      <c r="H86" s="4653"/>
      <c r="I86" s="4653"/>
      <c r="J86" s="4653"/>
      <c r="K86" s="4655">
        <v>82</v>
      </c>
      <c r="L86" s="4655">
        <v>82</v>
      </c>
      <c r="M86" s="4655">
        <v>72</v>
      </c>
      <c r="N86" s="4655">
        <v>78</v>
      </c>
      <c r="O86" s="4655">
        <v>83</v>
      </c>
      <c r="P86" s="4655">
        <v>66</v>
      </c>
      <c r="Q86" s="4655"/>
      <c r="R86" s="3070"/>
      <c r="S86" s="4647"/>
      <c r="T86" s="4648"/>
      <c r="U86" s="4194">
        <v>430</v>
      </c>
      <c r="V86" s="4195">
        <v>33</v>
      </c>
      <c r="W86" s="2068">
        <f t="shared" si="23"/>
        <v>463</v>
      </c>
      <c r="X86" s="3490"/>
      <c r="Y86" s="4667"/>
      <c r="Z86" s="4649"/>
      <c r="AA86" s="4666"/>
      <c r="AB86" s="3489">
        <f t="shared" si="24"/>
        <v>0</v>
      </c>
      <c r="AC86" s="4651">
        <f>'General TPUM'!R85</f>
        <v>1</v>
      </c>
      <c r="AD86" s="4652">
        <f>'General TPUM'!S85</f>
        <v>0</v>
      </c>
      <c r="AE86" s="2074" t="str">
        <f>'General TPUM'!T85</f>
        <v>-</v>
      </c>
      <c r="AF86" s="2070">
        <f t="shared" ref="AF86:AF98" si="29">S86+T86</f>
        <v>0</v>
      </c>
      <c r="AG86" s="2982">
        <f t="shared" si="25"/>
        <v>463</v>
      </c>
      <c r="AH86" s="2982"/>
      <c r="AI86" s="2069"/>
      <c r="AJ86" s="2070">
        <f t="shared" si="26"/>
        <v>0</v>
      </c>
      <c r="AK86" s="2069">
        <f t="shared" si="27"/>
        <v>0</v>
      </c>
      <c r="AL86" s="2071">
        <f t="shared" si="28"/>
        <v>463</v>
      </c>
      <c r="AM86" s="2072"/>
      <c r="AP86" s="717"/>
      <c r="AT86" s="2073">
        <f>'Staff TPUM'!B84</f>
        <v>7</v>
      </c>
    </row>
    <row r="87" spans="1:47" s="2073" customFormat="1" ht="15" customHeight="1">
      <c r="A87" s="2073" t="s">
        <v>1052</v>
      </c>
      <c r="B87" s="4193" t="s">
        <v>1346</v>
      </c>
      <c r="C87" s="4644"/>
      <c r="D87" s="4645">
        <v>66</v>
      </c>
      <c r="E87" s="4645">
        <v>84</v>
      </c>
      <c r="F87" s="4645">
        <v>85</v>
      </c>
      <c r="G87" s="4645">
        <v>86</v>
      </c>
      <c r="H87" s="4645">
        <v>88</v>
      </c>
      <c r="I87" s="4645">
        <v>86</v>
      </c>
      <c r="J87" s="4645">
        <v>93</v>
      </c>
      <c r="K87" s="4655">
        <v>88</v>
      </c>
      <c r="L87" s="4655">
        <v>84</v>
      </c>
      <c r="M87" s="4655">
        <v>72</v>
      </c>
      <c r="N87" s="4655"/>
      <c r="O87" s="4655"/>
      <c r="P87" s="4655"/>
      <c r="Q87" s="4655"/>
      <c r="R87" s="3070"/>
      <c r="S87" s="4647">
        <v>440</v>
      </c>
      <c r="T87" s="4648">
        <v>140</v>
      </c>
      <c r="U87" s="4677">
        <v>190</v>
      </c>
      <c r="V87" s="4678">
        <v>62</v>
      </c>
      <c r="W87" s="2068">
        <f t="shared" si="23"/>
        <v>832</v>
      </c>
      <c r="X87" s="3490"/>
      <c r="Y87" s="4667"/>
      <c r="Z87" s="4318">
        <v>93</v>
      </c>
      <c r="AA87" s="3721">
        <v>72</v>
      </c>
      <c r="AB87" s="3489">
        <f t="shared" si="24"/>
        <v>0</v>
      </c>
      <c r="AC87" s="4651" t="str">
        <f>'General TPUM'!R86</f>
        <v>-</v>
      </c>
      <c r="AD87" s="4652" t="str">
        <f>'General TPUM'!S86</f>
        <v>-</v>
      </c>
      <c r="AE87" s="2074">
        <f>'General TPUM'!T86</f>
        <v>1</v>
      </c>
      <c r="AF87" s="2070">
        <f t="shared" si="29"/>
        <v>580</v>
      </c>
      <c r="AG87" s="2982">
        <f t="shared" si="25"/>
        <v>252</v>
      </c>
      <c r="AH87" s="2982"/>
      <c r="AI87" s="2069"/>
      <c r="AJ87" s="2070">
        <f t="shared" si="26"/>
        <v>93</v>
      </c>
      <c r="AK87" s="2069">
        <f t="shared" si="27"/>
        <v>72</v>
      </c>
      <c r="AL87" s="2071">
        <f t="shared" si="28"/>
        <v>832</v>
      </c>
      <c r="AM87" s="2072"/>
      <c r="AP87" s="717"/>
      <c r="AS87" s="2073">
        <f>'Staff TPUM'!C83</f>
        <v>27</v>
      </c>
      <c r="AT87" s="2073">
        <f>'Staff TPUM'!B85</f>
        <v>16</v>
      </c>
    </row>
    <row r="88" spans="1:47" s="2073" customFormat="1" ht="15" customHeight="1">
      <c r="A88" s="2073" t="s">
        <v>1053</v>
      </c>
      <c r="B88" s="4193" t="str">
        <f>'General TPUM'!B87</f>
        <v>Kwailabesi Adventist Primary School</v>
      </c>
      <c r="C88" s="4644"/>
      <c r="D88" s="4645">
        <v>39</v>
      </c>
      <c r="E88" s="4653">
        <v>23</v>
      </c>
      <c r="F88" s="4653">
        <v>20</v>
      </c>
      <c r="G88" s="4653">
        <v>29</v>
      </c>
      <c r="H88" s="4653">
        <v>22</v>
      </c>
      <c r="I88" s="4653">
        <v>11</v>
      </c>
      <c r="J88" s="4653">
        <v>16</v>
      </c>
      <c r="K88" s="4655"/>
      <c r="L88" s="4655"/>
      <c r="M88" s="4655"/>
      <c r="N88" s="4655"/>
      <c r="O88" s="4655"/>
      <c r="P88" s="4655"/>
      <c r="Q88" s="4655"/>
      <c r="R88" s="3070"/>
      <c r="S88" s="4647">
        <v>36</v>
      </c>
      <c r="T88" s="4648">
        <v>124</v>
      </c>
      <c r="U88" s="4677"/>
      <c r="V88" s="4678"/>
      <c r="W88" s="2068">
        <f t="shared" si="23"/>
        <v>160</v>
      </c>
      <c r="X88" s="3490"/>
      <c r="Y88" s="4667"/>
      <c r="Z88" s="4679">
        <v>16</v>
      </c>
      <c r="AA88" s="4196"/>
      <c r="AB88" s="3489">
        <f t="shared" si="24"/>
        <v>0</v>
      </c>
      <c r="AC88" s="4651">
        <f>'General TPUM'!R87</f>
        <v>1</v>
      </c>
      <c r="AD88" s="4652">
        <f>'General TPUM'!S87</f>
        <v>0</v>
      </c>
      <c r="AE88" s="2074" t="str">
        <f>'General TPUM'!T87</f>
        <v>-</v>
      </c>
      <c r="AF88" s="2070">
        <f t="shared" si="29"/>
        <v>160</v>
      </c>
      <c r="AG88" s="2982">
        <f t="shared" si="25"/>
        <v>0</v>
      </c>
      <c r="AH88" s="2982"/>
      <c r="AI88" s="2069"/>
      <c r="AJ88" s="2070">
        <f t="shared" si="26"/>
        <v>16</v>
      </c>
      <c r="AK88" s="2069">
        <f t="shared" si="27"/>
        <v>0</v>
      </c>
      <c r="AL88" s="2071">
        <f t="shared" si="28"/>
        <v>160</v>
      </c>
      <c r="AM88" s="2072"/>
      <c r="AP88" s="717"/>
      <c r="AS88" s="2073">
        <f>'Staff TPUM'!C84</f>
        <v>0</v>
      </c>
      <c r="AT88" s="2073">
        <f>'Staff TPUM'!B86</f>
        <v>7</v>
      </c>
    </row>
    <row r="89" spans="1:47" s="2073" customFormat="1" ht="15" customHeight="1">
      <c r="A89" s="2073" t="s">
        <v>1054</v>
      </c>
      <c r="B89" s="4193" t="str">
        <f>'General TPUM'!B88</f>
        <v>Kwarifau Adventist Primary School</v>
      </c>
      <c r="C89" s="4519">
        <v>18</v>
      </c>
      <c r="D89" s="4520">
        <v>12</v>
      </c>
      <c r="E89" s="4520">
        <v>18</v>
      </c>
      <c r="F89" s="4520">
        <v>15</v>
      </c>
      <c r="G89" s="4520">
        <v>13</v>
      </c>
      <c r="H89" s="4520">
        <v>13</v>
      </c>
      <c r="I89" s="4520">
        <v>12</v>
      </c>
      <c r="J89" s="4520">
        <v>11</v>
      </c>
      <c r="K89" s="4520"/>
      <c r="L89" s="4521"/>
      <c r="M89" s="4521"/>
      <c r="N89" s="4521"/>
      <c r="O89" s="4521"/>
      <c r="P89" s="4521"/>
      <c r="Q89" s="4521"/>
      <c r="R89" s="3070"/>
      <c r="S89" s="4192">
        <v>54</v>
      </c>
      <c r="T89" s="4192">
        <v>58</v>
      </c>
      <c r="U89" s="4194"/>
      <c r="V89" s="4195"/>
      <c r="W89" s="2068">
        <f t="shared" si="23"/>
        <v>112</v>
      </c>
      <c r="X89" s="3490"/>
      <c r="Y89" s="4667"/>
      <c r="Z89" s="4679">
        <v>11</v>
      </c>
      <c r="AA89" s="4196"/>
      <c r="AB89" s="3489">
        <f t="shared" si="24"/>
        <v>0</v>
      </c>
      <c r="AC89" s="4651">
        <f>'General TPUM'!R88</f>
        <v>1</v>
      </c>
      <c r="AD89" s="4652">
        <f>'General TPUM'!S88</f>
        <v>0</v>
      </c>
      <c r="AE89" s="2074" t="str">
        <f>'General TPUM'!T88</f>
        <v>-</v>
      </c>
      <c r="AF89" s="2070">
        <f t="shared" si="29"/>
        <v>112</v>
      </c>
      <c r="AG89" s="2982">
        <f t="shared" si="25"/>
        <v>0</v>
      </c>
      <c r="AH89" s="2982"/>
      <c r="AI89" s="2069"/>
      <c r="AJ89" s="2070">
        <f t="shared" si="26"/>
        <v>11</v>
      </c>
      <c r="AK89" s="2069">
        <f t="shared" si="27"/>
        <v>0</v>
      </c>
      <c r="AL89" s="2071">
        <f t="shared" si="28"/>
        <v>112</v>
      </c>
      <c r="AM89" s="2072"/>
      <c r="AP89" s="717"/>
      <c r="AS89" s="2073">
        <f>'Staff TPUM'!C85</f>
        <v>5</v>
      </c>
      <c r="AT89" s="2073">
        <f>'Staff TPUM'!B89</f>
        <v>8</v>
      </c>
    </row>
    <row r="90" spans="1:47" s="2073" customFormat="1" ht="15" customHeight="1">
      <c r="A90" s="2073" t="s">
        <v>1055</v>
      </c>
      <c r="B90" s="4193" t="str">
        <f>'General TPUM'!B89</f>
        <v>Lokuru Adventist Primary School (Ext Baniata)</v>
      </c>
      <c r="C90" s="4519"/>
      <c r="D90" s="4520">
        <v>50</v>
      </c>
      <c r="E90" s="4520">
        <v>38</v>
      </c>
      <c r="F90" s="4520">
        <v>32</v>
      </c>
      <c r="G90" s="4520">
        <v>32</v>
      </c>
      <c r="H90" s="4520">
        <v>24</v>
      </c>
      <c r="I90" s="4520">
        <v>32</v>
      </c>
      <c r="J90" s="4520">
        <v>28</v>
      </c>
      <c r="K90" s="4520"/>
      <c r="L90" s="4521"/>
      <c r="M90" s="4521"/>
      <c r="N90" s="4521"/>
      <c r="O90" s="4521"/>
      <c r="P90" s="4521"/>
      <c r="Q90" s="4521"/>
      <c r="R90" s="3070"/>
      <c r="S90" s="4192">
        <v>198</v>
      </c>
      <c r="T90" s="4192">
        <v>38</v>
      </c>
      <c r="U90" s="4194"/>
      <c r="V90" s="4195"/>
      <c r="W90" s="2068">
        <f t="shared" si="23"/>
        <v>236</v>
      </c>
      <c r="X90" s="3490"/>
      <c r="Y90" s="4667"/>
      <c r="Z90" s="4679">
        <v>28</v>
      </c>
      <c r="AA90" s="4196"/>
      <c r="AB90" s="3489">
        <f t="shared" si="24"/>
        <v>0</v>
      </c>
      <c r="AC90" s="4651">
        <f>'General TPUM'!R89</f>
        <v>1</v>
      </c>
      <c r="AD90" s="4652">
        <f>'General TPUM'!S89</f>
        <v>0</v>
      </c>
      <c r="AE90" s="2074" t="str">
        <f>'General TPUM'!T89</f>
        <v>-</v>
      </c>
      <c r="AF90" s="2070">
        <f t="shared" si="29"/>
        <v>236</v>
      </c>
      <c r="AG90" s="2982">
        <f t="shared" si="25"/>
        <v>0</v>
      </c>
      <c r="AH90" s="2982"/>
      <c r="AI90" s="2069"/>
      <c r="AJ90" s="2070">
        <f t="shared" si="26"/>
        <v>28</v>
      </c>
      <c r="AK90" s="2069">
        <f t="shared" si="27"/>
        <v>0</v>
      </c>
      <c r="AL90" s="2071">
        <f t="shared" si="28"/>
        <v>236</v>
      </c>
      <c r="AM90" s="2072"/>
      <c r="AP90" s="717"/>
      <c r="AS90" s="2073">
        <f>'Staff TPUM'!C86</f>
        <v>0</v>
      </c>
      <c r="AT90" s="2073">
        <f>'Staff TPUM'!B90</f>
        <v>7</v>
      </c>
    </row>
    <row r="91" spans="1:47" s="2073" customFormat="1" ht="15" customHeight="1">
      <c r="A91" s="2073" t="s">
        <v>1056</v>
      </c>
      <c r="B91" s="4193" t="s">
        <v>1347</v>
      </c>
      <c r="C91" s="4644"/>
      <c r="D91" s="4645">
        <v>35</v>
      </c>
      <c r="E91" s="4645">
        <v>30</v>
      </c>
      <c r="F91" s="4645">
        <v>28</v>
      </c>
      <c r="G91" s="4645">
        <v>22</v>
      </c>
      <c r="H91" s="4645">
        <v>20</v>
      </c>
      <c r="I91" s="4645">
        <v>16</v>
      </c>
      <c r="J91" s="4645">
        <v>20</v>
      </c>
      <c r="K91" s="4646">
        <v>26</v>
      </c>
      <c r="L91" s="4646">
        <v>25</v>
      </c>
      <c r="M91" s="4646">
        <v>30</v>
      </c>
      <c r="N91" s="4646"/>
      <c r="O91" s="4646"/>
      <c r="P91" s="4646"/>
      <c r="Q91" s="4646"/>
      <c r="R91" s="3070"/>
      <c r="S91" s="4647">
        <v>132</v>
      </c>
      <c r="T91" s="4648">
        <v>30</v>
      </c>
      <c r="U91" s="4194">
        <v>50</v>
      </c>
      <c r="V91" s="4195">
        <v>40</v>
      </c>
      <c r="W91" s="2068">
        <f t="shared" si="23"/>
        <v>252</v>
      </c>
      <c r="X91" s="3490"/>
      <c r="Y91" s="4667"/>
      <c r="Z91" s="4679">
        <v>20</v>
      </c>
      <c r="AA91" s="4196">
        <v>30</v>
      </c>
      <c r="AB91" s="3489">
        <f t="shared" si="24"/>
        <v>0</v>
      </c>
      <c r="AC91" s="4651" t="str">
        <f>'General TPUM'!R90</f>
        <v>-</v>
      </c>
      <c r="AD91" s="4652" t="str">
        <f>'General TPUM'!S90</f>
        <v>-</v>
      </c>
      <c r="AE91" s="2074">
        <f>'General TPUM'!T90</f>
        <v>1</v>
      </c>
      <c r="AF91" s="2070">
        <f t="shared" si="29"/>
        <v>162</v>
      </c>
      <c r="AG91" s="2982">
        <f t="shared" si="25"/>
        <v>90</v>
      </c>
      <c r="AH91" s="2982"/>
      <c r="AI91" s="2069"/>
      <c r="AJ91" s="2070">
        <f t="shared" si="26"/>
        <v>20</v>
      </c>
      <c r="AK91" s="2069">
        <f t="shared" si="27"/>
        <v>30</v>
      </c>
      <c r="AL91" s="2071">
        <f t="shared" si="28"/>
        <v>252</v>
      </c>
      <c r="AM91" s="2072"/>
      <c r="AP91" s="717"/>
      <c r="AS91" s="2073">
        <f>'Staff TPUM'!C89</f>
        <v>5</v>
      </c>
      <c r="AT91" s="2073">
        <f>'Staff TPUM'!B91</f>
        <v>3</v>
      </c>
    </row>
    <row r="92" spans="1:47" s="2073" customFormat="1" ht="15" customHeight="1">
      <c r="A92" s="2073" t="s">
        <v>1057</v>
      </c>
      <c r="B92" s="4193" t="str">
        <f>'General TPUM'!B91</f>
        <v>Manafaeni Adventist Primary School</v>
      </c>
      <c r="C92" s="4644">
        <v>32</v>
      </c>
      <c r="D92" s="4645"/>
      <c r="E92" s="4645">
        <v>13</v>
      </c>
      <c r="F92" s="4645">
        <v>18</v>
      </c>
      <c r="G92" s="4645">
        <v>19</v>
      </c>
      <c r="H92" s="4645">
        <v>16</v>
      </c>
      <c r="I92" s="4645">
        <v>18</v>
      </c>
      <c r="J92" s="4645">
        <v>9</v>
      </c>
      <c r="K92" s="4646"/>
      <c r="L92" s="4646"/>
      <c r="M92" s="4646"/>
      <c r="N92" s="4646"/>
      <c r="O92" s="4646"/>
      <c r="P92" s="4646"/>
      <c r="Q92" s="4646"/>
      <c r="R92" s="3070"/>
      <c r="S92" s="4647">
        <v>6</v>
      </c>
      <c r="T92" s="4648">
        <v>119</v>
      </c>
      <c r="U92" s="4194"/>
      <c r="V92" s="4195"/>
      <c r="W92" s="2068">
        <f t="shared" si="23"/>
        <v>125</v>
      </c>
      <c r="X92" s="3490"/>
      <c r="Y92" s="4667"/>
      <c r="Z92" s="4679">
        <v>9</v>
      </c>
      <c r="AA92" s="4196"/>
      <c r="AB92" s="3489">
        <f t="shared" si="24"/>
        <v>0</v>
      </c>
      <c r="AC92" s="4651">
        <f>'General TPUM'!R91</f>
        <v>1</v>
      </c>
      <c r="AD92" s="4652">
        <f>'General TPUM'!S91</f>
        <v>0</v>
      </c>
      <c r="AE92" s="2074" t="str">
        <f>'General TPUM'!T91</f>
        <v>-</v>
      </c>
      <c r="AF92" s="2070">
        <f t="shared" si="29"/>
        <v>125</v>
      </c>
      <c r="AG92" s="2982">
        <f t="shared" si="25"/>
        <v>0</v>
      </c>
      <c r="AH92" s="2982"/>
      <c r="AI92" s="2069"/>
      <c r="AJ92" s="2070">
        <f t="shared" si="26"/>
        <v>9</v>
      </c>
      <c r="AK92" s="2069">
        <f t="shared" si="27"/>
        <v>0</v>
      </c>
      <c r="AL92" s="2071">
        <f t="shared" si="28"/>
        <v>125</v>
      </c>
      <c r="AM92" s="2072"/>
      <c r="AP92" s="717"/>
      <c r="AS92" s="2073">
        <f>'Staff TPUM'!C90</f>
        <v>0</v>
      </c>
      <c r="AT92" s="2073">
        <f>'Staff TPUM'!B92</f>
        <v>5</v>
      </c>
    </row>
    <row r="93" spans="1:47" s="2073" customFormat="1" ht="15" customHeight="1">
      <c r="A93" s="2073" t="s">
        <v>1059</v>
      </c>
      <c r="B93" s="4669" t="str">
        <f>'General TPUM'!B93</f>
        <v>Mase Adventist Primary School</v>
      </c>
      <c r="C93" s="4644"/>
      <c r="D93" s="4645">
        <v>16</v>
      </c>
      <c r="E93" s="4653">
        <v>12</v>
      </c>
      <c r="F93" s="4653">
        <v>9</v>
      </c>
      <c r="G93" s="4653">
        <v>20</v>
      </c>
      <c r="H93" s="4653">
        <v>18</v>
      </c>
      <c r="I93" s="4653">
        <v>16</v>
      </c>
      <c r="J93" s="4653">
        <v>10</v>
      </c>
      <c r="K93" s="4646"/>
      <c r="L93" s="4646"/>
      <c r="M93" s="4646"/>
      <c r="N93" s="4646"/>
      <c r="O93" s="4646"/>
      <c r="P93" s="4646"/>
      <c r="Q93" s="4646"/>
      <c r="R93" s="3070"/>
      <c r="S93" s="4647">
        <v>101</v>
      </c>
      <c r="T93" s="4648">
        <v>0</v>
      </c>
      <c r="U93" s="4194"/>
      <c r="V93" s="4195"/>
      <c r="W93" s="2068">
        <f t="shared" si="23"/>
        <v>101</v>
      </c>
      <c r="X93" s="3490"/>
      <c r="Y93" s="4667"/>
      <c r="Z93" s="4679">
        <v>10</v>
      </c>
      <c r="AA93" s="4196"/>
      <c r="AB93" s="3489">
        <f t="shared" si="24"/>
        <v>0</v>
      </c>
      <c r="AC93" s="4651">
        <f>'General TPUM'!R93</f>
        <v>1</v>
      </c>
      <c r="AD93" s="4652">
        <f>'General TPUM'!S93</f>
        <v>0</v>
      </c>
      <c r="AE93" s="2074" t="str">
        <f>'General TPUM'!T93</f>
        <v>-</v>
      </c>
      <c r="AF93" s="2070">
        <f t="shared" si="29"/>
        <v>101</v>
      </c>
      <c r="AG93" s="2982">
        <f t="shared" si="25"/>
        <v>0</v>
      </c>
      <c r="AH93" s="2982"/>
      <c r="AI93" s="2069"/>
      <c r="AJ93" s="2070">
        <f t="shared" si="26"/>
        <v>10</v>
      </c>
      <c r="AK93" s="2069">
        <f t="shared" si="27"/>
        <v>0</v>
      </c>
      <c r="AL93" s="2071">
        <f t="shared" si="28"/>
        <v>101</v>
      </c>
      <c r="AM93" s="2072"/>
      <c r="AP93" s="717"/>
      <c r="AS93" s="2073">
        <f>'Staff TPUM'!C92</f>
        <v>0</v>
      </c>
      <c r="AT93" s="2073">
        <f>'Staff TPUM'!B93</f>
        <v>3</v>
      </c>
      <c r="AU93" s="2073">
        <f>'Staff TPUM'!C93</f>
        <v>0</v>
      </c>
    </row>
    <row r="94" spans="1:47" s="2073" customFormat="1" ht="15" customHeight="1">
      <c r="A94" s="2073" t="s">
        <v>1060</v>
      </c>
      <c r="B94" s="4193" t="str">
        <f>'General TPUM'!B94</f>
        <v>Mataga Adventist Primary School</v>
      </c>
      <c r="C94" s="4644"/>
      <c r="D94" s="4645">
        <v>25</v>
      </c>
      <c r="E94" s="4645">
        <v>16</v>
      </c>
      <c r="F94" s="4645">
        <v>14</v>
      </c>
      <c r="G94" s="4645">
        <v>14</v>
      </c>
      <c r="H94" s="4645">
        <v>11</v>
      </c>
      <c r="I94" s="4645">
        <v>10</v>
      </c>
      <c r="J94" s="4645">
        <v>10</v>
      </c>
      <c r="K94" s="4646"/>
      <c r="L94" s="4646"/>
      <c r="M94" s="4646"/>
      <c r="N94" s="4646"/>
      <c r="O94" s="4646"/>
      <c r="P94" s="4646"/>
      <c r="Q94" s="4646"/>
      <c r="R94" s="3070"/>
      <c r="S94" s="4647">
        <v>80</v>
      </c>
      <c r="T94" s="4648">
        <v>20</v>
      </c>
      <c r="U94" s="4194"/>
      <c r="V94" s="4195"/>
      <c r="W94" s="2068">
        <f t="shared" si="23"/>
        <v>100</v>
      </c>
      <c r="X94" s="3490"/>
      <c r="Y94" s="4667"/>
      <c r="Z94" s="4679">
        <v>10</v>
      </c>
      <c r="AA94" s="4196"/>
      <c r="AB94" s="3489">
        <f t="shared" si="24"/>
        <v>0</v>
      </c>
      <c r="AC94" s="4651">
        <f>'General TPUM'!R94</f>
        <v>1</v>
      </c>
      <c r="AD94" s="4652">
        <f>'General TPUM'!S94</f>
        <v>0</v>
      </c>
      <c r="AE94" s="2074" t="str">
        <f>'General TPUM'!T94</f>
        <v>-</v>
      </c>
      <c r="AF94" s="2070">
        <f t="shared" si="29"/>
        <v>100</v>
      </c>
      <c r="AG94" s="2982">
        <f t="shared" si="25"/>
        <v>0</v>
      </c>
      <c r="AH94" s="2982"/>
      <c r="AI94" s="2069"/>
      <c r="AJ94" s="2070">
        <f t="shared" si="26"/>
        <v>10</v>
      </c>
      <c r="AK94" s="2069">
        <f t="shared" si="27"/>
        <v>0</v>
      </c>
      <c r="AL94" s="2071">
        <f t="shared" si="28"/>
        <v>100</v>
      </c>
      <c r="AM94" s="2072"/>
      <c r="AP94" s="717"/>
      <c r="AS94" s="2073">
        <f>'Staff TPUM'!C104</f>
        <v>0</v>
      </c>
      <c r="AT94" s="2073">
        <f>'Staff TPUM'!B94</f>
        <v>6</v>
      </c>
      <c r="AU94" s="2073">
        <f>'Staff TPUM'!C94</f>
        <v>0</v>
      </c>
    </row>
    <row r="95" spans="1:47" s="2073" customFormat="1" ht="15" customHeight="1">
      <c r="A95" s="2073" t="s">
        <v>1061</v>
      </c>
      <c r="B95" s="4193" t="str">
        <f>'General TPUM'!B95</f>
        <v>Mataiho Adventist Primary School</v>
      </c>
      <c r="C95" s="4644"/>
      <c r="D95" s="4645"/>
      <c r="E95" s="4645">
        <v>16</v>
      </c>
      <c r="F95" s="4645">
        <v>8</v>
      </c>
      <c r="G95" s="4645">
        <v>6</v>
      </c>
      <c r="H95" s="4645">
        <v>12</v>
      </c>
      <c r="I95" s="4645">
        <v>5</v>
      </c>
      <c r="J95" s="4645">
        <v>6</v>
      </c>
      <c r="K95" s="4646"/>
      <c r="L95" s="4646"/>
      <c r="M95" s="4646"/>
      <c r="N95" s="4646"/>
      <c r="O95" s="4646"/>
      <c r="P95" s="4646"/>
      <c r="Q95" s="4646"/>
      <c r="R95" s="3070"/>
      <c r="S95" s="4647">
        <v>41</v>
      </c>
      <c r="T95" s="4648">
        <v>12</v>
      </c>
      <c r="U95" s="4194"/>
      <c r="V95" s="4195"/>
      <c r="W95" s="2068">
        <f t="shared" si="23"/>
        <v>53</v>
      </c>
      <c r="X95" s="3490"/>
      <c r="Y95" s="4667"/>
      <c r="Z95" s="4679">
        <v>6</v>
      </c>
      <c r="AA95" s="4196"/>
      <c r="AB95" s="3489">
        <f t="shared" si="24"/>
        <v>0</v>
      </c>
      <c r="AC95" s="4651">
        <f>'General TPUM'!R95</f>
        <v>1</v>
      </c>
      <c r="AD95" s="4652">
        <f>'General TPUM'!S95</f>
        <v>0</v>
      </c>
      <c r="AE95" s="2074" t="str">
        <f>'General TPUM'!T95</f>
        <v>-</v>
      </c>
      <c r="AF95" s="2070">
        <f t="shared" si="29"/>
        <v>53</v>
      </c>
      <c r="AG95" s="2982">
        <f t="shared" si="25"/>
        <v>0</v>
      </c>
      <c r="AH95" s="2982"/>
      <c r="AI95" s="2069"/>
      <c r="AJ95" s="2070">
        <f t="shared" si="26"/>
        <v>6</v>
      </c>
      <c r="AK95" s="2069">
        <f t="shared" si="27"/>
        <v>0</v>
      </c>
      <c r="AL95" s="2071">
        <f t="shared" si="28"/>
        <v>53</v>
      </c>
      <c r="AM95" s="2072"/>
      <c r="AP95" s="717"/>
      <c r="AS95" s="2073">
        <f>'Staff TPUM'!C93</f>
        <v>0</v>
      </c>
      <c r="AT95" s="2073">
        <f>'Staff TPUM'!B95</f>
        <v>6</v>
      </c>
      <c r="AU95" s="2073">
        <f>'Staff TPUM'!C95</f>
        <v>0</v>
      </c>
    </row>
    <row r="96" spans="1:47" s="2073" customFormat="1" ht="15" customHeight="1">
      <c r="A96" s="2073" t="s">
        <v>1062</v>
      </c>
      <c r="B96" s="4193" t="str">
        <f>'General TPUM'!B96</f>
        <v>Mendina Adventist Primary School</v>
      </c>
      <c r="C96" s="4644"/>
      <c r="D96" s="4653">
        <v>28</v>
      </c>
      <c r="E96" s="4653">
        <v>28</v>
      </c>
      <c r="F96" s="4653">
        <v>28</v>
      </c>
      <c r="G96" s="4653">
        <v>20</v>
      </c>
      <c r="H96" s="4653">
        <v>20</v>
      </c>
      <c r="I96" s="4653">
        <v>20</v>
      </c>
      <c r="J96" s="4653">
        <v>16</v>
      </c>
      <c r="K96" s="4646"/>
      <c r="L96" s="4646"/>
      <c r="M96" s="4646"/>
      <c r="N96" s="4646"/>
      <c r="O96" s="4646"/>
      <c r="P96" s="4646"/>
      <c r="Q96" s="4646"/>
      <c r="R96" s="3070"/>
      <c r="S96" s="4647">
        <v>130</v>
      </c>
      <c r="T96" s="4648">
        <v>30</v>
      </c>
      <c r="U96" s="4194"/>
      <c r="V96" s="4195"/>
      <c r="W96" s="2068">
        <f t="shared" si="23"/>
        <v>160</v>
      </c>
      <c r="X96" s="3490"/>
      <c r="Y96" s="4667"/>
      <c r="Z96" s="4679">
        <v>16</v>
      </c>
      <c r="AA96" s="4196"/>
      <c r="AB96" s="3489">
        <f t="shared" si="24"/>
        <v>0</v>
      </c>
      <c r="AC96" s="4651">
        <f>'General TPUM'!R96</f>
        <v>1</v>
      </c>
      <c r="AD96" s="4652">
        <f>'General TPUM'!S96</f>
        <v>0</v>
      </c>
      <c r="AE96" s="2074" t="str">
        <f>'General TPUM'!T96</f>
        <v>-</v>
      </c>
      <c r="AF96" s="2070">
        <f t="shared" si="29"/>
        <v>160</v>
      </c>
      <c r="AG96" s="2982">
        <f t="shared" si="25"/>
        <v>0</v>
      </c>
      <c r="AH96" s="2982"/>
      <c r="AI96" s="2069"/>
      <c r="AJ96" s="2070">
        <f t="shared" si="26"/>
        <v>16</v>
      </c>
      <c r="AK96" s="2069">
        <f t="shared" si="27"/>
        <v>0</v>
      </c>
      <c r="AL96" s="2071">
        <f t="shared" si="28"/>
        <v>160</v>
      </c>
      <c r="AM96" s="2072"/>
      <c r="AP96" s="717"/>
      <c r="AS96" s="2073">
        <f>'Staff TPUM'!C94</f>
        <v>0</v>
      </c>
      <c r="AT96" s="2073">
        <f>'Staff TPUM'!B96</f>
        <v>7</v>
      </c>
      <c r="AU96" s="2073">
        <f>'Staff TPUM'!C96</f>
        <v>0</v>
      </c>
    </row>
    <row r="97" spans="1:47" s="2073" customFormat="1" ht="15" customHeight="1">
      <c r="A97" s="2073" t="s">
        <v>1063</v>
      </c>
      <c r="B97" s="4193" t="str">
        <f>'General TPUM'!B97</f>
        <v>Moah Adventist Primary School</v>
      </c>
      <c r="C97" s="4655"/>
      <c r="D97" s="4655">
        <v>28</v>
      </c>
      <c r="E97" s="4655">
        <v>18</v>
      </c>
      <c r="F97" s="4655">
        <v>10</v>
      </c>
      <c r="G97" s="4655">
        <v>10</v>
      </c>
      <c r="H97" s="4655">
        <v>9</v>
      </c>
      <c r="I97" s="4655">
        <v>8</v>
      </c>
      <c r="J97" s="4655">
        <v>6</v>
      </c>
      <c r="K97" s="4645"/>
      <c r="L97" s="4645"/>
      <c r="M97" s="4645"/>
      <c r="N97" s="4645"/>
      <c r="O97" s="4645"/>
      <c r="P97" s="4646"/>
      <c r="Q97" s="4646"/>
      <c r="R97" s="3070"/>
      <c r="S97" s="4656">
        <v>89</v>
      </c>
      <c r="T97" s="4657">
        <v>0</v>
      </c>
      <c r="U97" s="4194"/>
      <c r="V97" s="4195"/>
      <c r="W97" s="2068">
        <f t="shared" si="23"/>
        <v>89</v>
      </c>
      <c r="X97" s="3490"/>
      <c r="Y97" s="4667"/>
      <c r="Z97" s="4679">
        <v>6</v>
      </c>
      <c r="AA97" s="4196"/>
      <c r="AB97" s="3489">
        <f t="shared" si="24"/>
        <v>0</v>
      </c>
      <c r="AC97" s="4651">
        <f>'General TPUM'!R97</f>
        <v>1</v>
      </c>
      <c r="AD97" s="4652">
        <f>'General TPUM'!S97</f>
        <v>0</v>
      </c>
      <c r="AE97" s="2074" t="str">
        <f>'General TPUM'!T97</f>
        <v>-</v>
      </c>
      <c r="AF97" s="2070">
        <f t="shared" si="29"/>
        <v>89</v>
      </c>
      <c r="AG97" s="2982">
        <f t="shared" si="25"/>
        <v>0</v>
      </c>
      <c r="AH97" s="2982"/>
      <c r="AI97" s="2069"/>
      <c r="AJ97" s="2070">
        <f t="shared" si="26"/>
        <v>6</v>
      </c>
      <c r="AK97" s="2069">
        <f t="shared" si="27"/>
        <v>0</v>
      </c>
      <c r="AL97" s="2071">
        <f t="shared" si="28"/>
        <v>89</v>
      </c>
      <c r="AM97" s="2072"/>
      <c r="AP97" s="717"/>
      <c r="AS97" s="2073">
        <f>'Staff TPUM'!C95</f>
        <v>0</v>
      </c>
      <c r="AT97" s="2073">
        <f>'Staff TPUM'!B97</f>
        <v>4</v>
      </c>
      <c r="AU97" s="2073">
        <f>'Staff TPUM'!C97</f>
        <v>0</v>
      </c>
    </row>
    <row r="98" spans="1:47" s="2073" customFormat="1" ht="15" customHeight="1">
      <c r="A98" s="2073" t="s">
        <v>1064</v>
      </c>
      <c r="B98" s="4193" t="str">
        <f>'General TPUM'!B98</f>
        <v>Mondo Adventist Primary School (Keigol)</v>
      </c>
      <c r="C98" s="4655"/>
      <c r="D98" s="4655">
        <v>10</v>
      </c>
      <c r="E98" s="4655">
        <v>4</v>
      </c>
      <c r="F98" s="4655">
        <v>0</v>
      </c>
      <c r="G98" s="4655">
        <v>8</v>
      </c>
      <c r="H98" s="4655">
        <v>7</v>
      </c>
      <c r="I98" s="4655">
        <v>1</v>
      </c>
      <c r="J98" s="4655">
        <v>2</v>
      </c>
      <c r="K98" s="4653"/>
      <c r="L98" s="4653"/>
      <c r="M98" s="4653"/>
      <c r="N98" s="4653"/>
      <c r="O98" s="4653"/>
      <c r="P98" s="4653"/>
      <c r="Q98" s="4653"/>
      <c r="R98" s="3070"/>
      <c r="S98" s="4656">
        <v>32</v>
      </c>
      <c r="T98" s="4657">
        <v>0</v>
      </c>
      <c r="U98" s="4194"/>
      <c r="V98" s="4195"/>
      <c r="W98" s="2068">
        <f t="shared" si="23"/>
        <v>32</v>
      </c>
      <c r="X98" s="3490"/>
      <c r="Y98" s="4667"/>
      <c r="Z98" s="4679">
        <v>2</v>
      </c>
      <c r="AA98" s="4196"/>
      <c r="AB98" s="3489">
        <f t="shared" si="24"/>
        <v>0</v>
      </c>
      <c r="AC98" s="4651">
        <f>'General TPUM'!R98</f>
        <v>1</v>
      </c>
      <c r="AD98" s="4652">
        <f>'General TPUM'!S98</f>
        <v>0</v>
      </c>
      <c r="AE98" s="2074" t="str">
        <f>'General TPUM'!T98</f>
        <v>-</v>
      </c>
      <c r="AF98" s="2070">
        <f t="shared" si="29"/>
        <v>32</v>
      </c>
      <c r="AG98" s="2982">
        <f t="shared" si="25"/>
        <v>0</v>
      </c>
      <c r="AH98" s="2982"/>
      <c r="AI98" s="2069"/>
      <c r="AJ98" s="2070">
        <f t="shared" si="26"/>
        <v>2</v>
      </c>
      <c r="AK98" s="2069">
        <f t="shared" si="27"/>
        <v>0</v>
      </c>
      <c r="AL98" s="2071">
        <f t="shared" si="28"/>
        <v>32</v>
      </c>
      <c r="AM98" s="2072"/>
      <c r="AP98" s="717"/>
      <c r="AS98" s="2073">
        <f>'Staff TPUM'!C96</f>
        <v>0</v>
      </c>
      <c r="AT98" s="2073">
        <f>'Staff TPUM'!B98</f>
        <v>4</v>
      </c>
      <c r="AU98" s="2073">
        <f>'Staff TPUM'!C98</f>
        <v>0</v>
      </c>
    </row>
    <row r="99" spans="1:47" s="2073" customFormat="1" ht="15" customHeight="1">
      <c r="B99" s="4193" t="s">
        <v>1479</v>
      </c>
      <c r="C99" s="4644"/>
      <c r="D99" s="4645">
        <v>50</v>
      </c>
      <c r="E99" s="4653">
        <v>29</v>
      </c>
      <c r="F99" s="4653">
        <v>22</v>
      </c>
      <c r="G99" s="4653">
        <v>25</v>
      </c>
      <c r="H99" s="4653">
        <v>18</v>
      </c>
      <c r="I99" s="4653">
        <v>11</v>
      </c>
      <c r="J99" s="4653">
        <v>14</v>
      </c>
      <c r="K99" s="4655"/>
      <c r="L99" s="4655"/>
      <c r="M99" s="4655"/>
      <c r="N99" s="4655"/>
      <c r="O99" s="4655"/>
      <c r="P99" s="4655"/>
      <c r="Q99" s="4655"/>
      <c r="R99" s="3070"/>
      <c r="S99" s="4647">
        <v>27</v>
      </c>
      <c r="T99" s="4648">
        <v>142</v>
      </c>
      <c r="U99" s="4194"/>
      <c r="V99" s="4195"/>
      <c r="W99" s="2068">
        <f t="shared" si="23"/>
        <v>169</v>
      </c>
      <c r="X99" s="3490"/>
      <c r="Y99" s="4667"/>
      <c r="Z99" s="4679">
        <v>14</v>
      </c>
      <c r="AA99" s="4196"/>
      <c r="AB99" s="3489">
        <f t="shared" si="24"/>
        <v>0</v>
      </c>
      <c r="AC99" s="4651">
        <f>'General TPUM'!R99</f>
        <v>1</v>
      </c>
      <c r="AD99" s="4652">
        <f>'General TPUM'!S99</f>
        <v>0</v>
      </c>
      <c r="AE99" s="2074" t="str">
        <f>'General TPUM'!T99</f>
        <v>-</v>
      </c>
      <c r="AF99" s="2070">
        <f t="shared" ref="AF99" si="30">S99+T99</f>
        <v>169</v>
      </c>
      <c r="AG99" s="2982">
        <f t="shared" ref="AG99" si="31">U99+V99</f>
        <v>0</v>
      </c>
      <c r="AH99" s="2982"/>
      <c r="AI99" s="2069"/>
      <c r="AJ99" s="2070">
        <f t="shared" ref="AJ99" si="32">Z99</f>
        <v>14</v>
      </c>
      <c r="AK99" s="2069">
        <f t="shared" ref="AK99" si="33">AA99</f>
        <v>0</v>
      </c>
      <c r="AL99" s="2071">
        <f t="shared" ref="AL99" si="34">SUM(C99:R99)</f>
        <v>169</v>
      </c>
      <c r="AM99" s="2072"/>
      <c r="AP99" s="717"/>
    </row>
    <row r="100" spans="1:47" s="2073" customFormat="1" ht="15" customHeight="1">
      <c r="A100" s="2073" t="s">
        <v>1065</v>
      </c>
      <c r="B100" s="4193" t="str">
        <f>'General TPUM'!B100</f>
        <v>Naha Adventist Primary School (Exts Mt Beata and N.Z.Camp)</v>
      </c>
      <c r="C100" s="4644"/>
      <c r="D100" s="4645">
        <v>12</v>
      </c>
      <c r="E100" s="4645">
        <v>16</v>
      </c>
      <c r="F100" s="4645">
        <v>14</v>
      </c>
      <c r="G100" s="4645">
        <v>16</v>
      </c>
      <c r="H100" s="4645">
        <v>20</v>
      </c>
      <c r="I100" s="4645">
        <v>16</v>
      </c>
      <c r="J100" s="4645">
        <v>22</v>
      </c>
      <c r="K100" s="4655"/>
      <c r="L100" s="4655"/>
      <c r="M100" s="4655"/>
      <c r="N100" s="4655"/>
      <c r="O100" s="4655"/>
      <c r="P100" s="4655"/>
      <c r="Q100" s="4655"/>
      <c r="R100" s="3070"/>
      <c r="S100" s="4647">
        <v>96</v>
      </c>
      <c r="T100" s="4648">
        <v>20</v>
      </c>
      <c r="U100" s="4194"/>
      <c r="V100" s="4195"/>
      <c r="W100" s="2068">
        <f t="shared" si="23"/>
        <v>116</v>
      </c>
      <c r="X100" s="3490"/>
      <c r="Y100" s="4667"/>
      <c r="Z100" s="4679">
        <v>22</v>
      </c>
      <c r="AA100" s="4196"/>
      <c r="AB100" s="3489">
        <f t="shared" si="24"/>
        <v>0</v>
      </c>
      <c r="AC100" s="4651">
        <f>'General TPUM'!R100</f>
        <v>1</v>
      </c>
      <c r="AD100" s="4652">
        <f>'General TPUM'!S100</f>
        <v>0</v>
      </c>
      <c r="AE100" s="2074" t="str">
        <f>'General TPUM'!T100</f>
        <v>-</v>
      </c>
      <c r="AF100" s="2070">
        <f t="shared" ref="AF100:AF115" si="35">S100+T100</f>
        <v>116</v>
      </c>
      <c r="AG100" s="2982">
        <f t="shared" ref="AG100:AG115" si="36">U100+V100</f>
        <v>0</v>
      </c>
      <c r="AH100" s="2982"/>
      <c r="AI100" s="2069"/>
      <c r="AJ100" s="2070">
        <f t="shared" ref="AJ100:AJ115" si="37">Z100</f>
        <v>22</v>
      </c>
      <c r="AK100" s="2069">
        <f t="shared" ref="AK100:AK115" si="38">AA100</f>
        <v>0</v>
      </c>
      <c r="AL100" s="2071">
        <f t="shared" ref="AL100:AL115" si="39">SUM(C100:R100)</f>
        <v>116</v>
      </c>
      <c r="AM100" s="2072"/>
      <c r="AP100" s="717"/>
      <c r="AS100" s="2073">
        <f>'Staff TPUM'!C97</f>
        <v>0</v>
      </c>
      <c r="AT100" s="2073">
        <f>'Staff TPUM'!B100</f>
        <v>7</v>
      </c>
      <c r="AU100" s="2073">
        <f>'Staff TPUM'!C100</f>
        <v>0</v>
      </c>
    </row>
    <row r="101" spans="1:47" s="2073" customFormat="1" ht="15" customHeight="1">
      <c r="A101" s="2073" t="s">
        <v>1066</v>
      </c>
      <c r="B101" s="4193" t="str">
        <f>'General TPUM'!B101</f>
        <v>Nalei Adventist Primary School</v>
      </c>
      <c r="C101" s="4644"/>
      <c r="D101" s="4645">
        <v>18</v>
      </c>
      <c r="E101" s="4653">
        <v>16</v>
      </c>
      <c r="F101" s="4653">
        <v>16</v>
      </c>
      <c r="G101" s="4653">
        <v>18</v>
      </c>
      <c r="H101" s="4653">
        <v>20</v>
      </c>
      <c r="I101" s="4653">
        <v>12</v>
      </c>
      <c r="J101" s="4653">
        <v>12</v>
      </c>
      <c r="K101" s="4655"/>
      <c r="L101" s="4655"/>
      <c r="M101" s="4655"/>
      <c r="N101" s="4655"/>
      <c r="O101" s="4655"/>
      <c r="P101" s="4655"/>
      <c r="Q101" s="4655"/>
      <c r="R101" s="3070"/>
      <c r="S101" s="4647">
        <v>86</v>
      </c>
      <c r="T101" s="4648">
        <v>26</v>
      </c>
      <c r="U101" s="4194"/>
      <c r="V101" s="4195"/>
      <c r="W101" s="2068">
        <f t="shared" si="23"/>
        <v>112</v>
      </c>
      <c r="X101" s="3490"/>
      <c r="Y101" s="4667"/>
      <c r="Z101" s="4679">
        <v>12</v>
      </c>
      <c r="AA101" s="4196"/>
      <c r="AB101" s="3489">
        <f t="shared" si="24"/>
        <v>0</v>
      </c>
      <c r="AC101" s="4651">
        <f>'General TPUM'!R101</f>
        <v>1</v>
      </c>
      <c r="AD101" s="4652">
        <f>'General TPUM'!S101</f>
        <v>0</v>
      </c>
      <c r="AE101" s="2074" t="str">
        <f>'General TPUM'!T101</f>
        <v>-</v>
      </c>
      <c r="AF101" s="2070">
        <f t="shared" si="35"/>
        <v>112</v>
      </c>
      <c r="AG101" s="2982">
        <f t="shared" si="36"/>
        <v>0</v>
      </c>
      <c r="AH101" s="2982"/>
      <c r="AI101" s="2069"/>
      <c r="AJ101" s="2070">
        <f t="shared" si="37"/>
        <v>12</v>
      </c>
      <c r="AK101" s="2069">
        <f t="shared" si="38"/>
        <v>0</v>
      </c>
      <c r="AL101" s="2071">
        <f t="shared" si="39"/>
        <v>112</v>
      </c>
      <c r="AM101" s="2072"/>
      <c r="AP101" s="717"/>
      <c r="AS101" s="2073">
        <f>'Staff TPUM'!C98</f>
        <v>0</v>
      </c>
      <c r="AT101" s="2073">
        <f>'Staff TPUM'!B101</f>
        <v>4</v>
      </c>
      <c r="AU101" s="2073">
        <f>'Staff TPUM'!C101</f>
        <v>0</v>
      </c>
    </row>
    <row r="102" spans="1:47" s="2073" customFormat="1" ht="15" customHeight="1">
      <c r="A102" s="2073" t="s">
        <v>1067</v>
      </c>
      <c r="B102" s="4193" t="str">
        <f>'General TPUM'!B102</f>
        <v>Namorako Adventist Primary School</v>
      </c>
      <c r="C102" s="4519">
        <v>23</v>
      </c>
      <c r="D102" s="4520">
        <v>9</v>
      </c>
      <c r="E102" s="4520">
        <v>5</v>
      </c>
      <c r="F102" s="4520">
        <v>13</v>
      </c>
      <c r="G102" s="4520">
        <v>13</v>
      </c>
      <c r="H102" s="4520">
        <v>7</v>
      </c>
      <c r="I102" s="4520"/>
      <c r="J102" s="4520"/>
      <c r="K102" s="4520"/>
      <c r="L102" s="4521"/>
      <c r="M102" s="4521"/>
      <c r="N102" s="4521"/>
      <c r="O102" s="4521"/>
      <c r="P102" s="4521"/>
      <c r="Q102" s="4521"/>
      <c r="R102" s="3070"/>
      <c r="S102" s="4192">
        <v>29</v>
      </c>
      <c r="T102" s="4192">
        <v>41</v>
      </c>
      <c r="U102" s="4194"/>
      <c r="V102" s="4195"/>
      <c r="W102" s="2068">
        <f t="shared" si="23"/>
        <v>70</v>
      </c>
      <c r="X102" s="3490"/>
      <c r="Y102" s="4667"/>
      <c r="Z102" s="4679">
        <v>7</v>
      </c>
      <c r="AA102" s="4196"/>
      <c r="AB102" s="3489">
        <f t="shared" si="24"/>
        <v>0</v>
      </c>
      <c r="AC102" s="4651">
        <f>'General TPUM'!R102</f>
        <v>1</v>
      </c>
      <c r="AD102" s="4652">
        <f>'General TPUM'!S102</f>
        <v>0</v>
      </c>
      <c r="AE102" s="2074" t="str">
        <f>'General TPUM'!T102</f>
        <v>-</v>
      </c>
      <c r="AF102" s="2070">
        <f t="shared" si="35"/>
        <v>70</v>
      </c>
      <c r="AG102" s="2982">
        <f t="shared" si="36"/>
        <v>0</v>
      </c>
      <c r="AH102" s="2982"/>
      <c r="AI102" s="2069"/>
      <c r="AJ102" s="2070">
        <f t="shared" si="37"/>
        <v>7</v>
      </c>
      <c r="AK102" s="2069">
        <f t="shared" si="38"/>
        <v>0</v>
      </c>
      <c r="AL102" s="2071">
        <f t="shared" si="39"/>
        <v>70</v>
      </c>
      <c r="AM102" s="2072"/>
      <c r="AP102" s="717"/>
      <c r="AS102" s="2073">
        <f>'Staff TPUM'!C100</f>
        <v>0</v>
      </c>
      <c r="AT102" s="2073">
        <f>'Staff TPUM'!B102</f>
        <v>5</v>
      </c>
      <c r="AU102" s="2073">
        <f>'Staff TPUM'!C102</f>
        <v>0</v>
      </c>
    </row>
    <row r="103" spans="1:47" s="2073" customFormat="1" ht="15" customHeight="1">
      <c r="A103" s="2073" t="s">
        <v>1016</v>
      </c>
      <c r="B103" s="4193" t="str">
        <f>'General TPUM'!B103</f>
        <v>Nela Adventist Primary School</v>
      </c>
      <c r="C103" s="4519"/>
      <c r="D103" s="4520"/>
      <c r="E103" s="4520">
        <v>22</v>
      </c>
      <c r="F103" s="4520">
        <v>20</v>
      </c>
      <c r="G103" s="4520">
        <v>12</v>
      </c>
      <c r="H103" s="4520">
        <v>16</v>
      </c>
      <c r="I103" s="4520">
        <v>14</v>
      </c>
      <c r="J103" s="4520">
        <v>15</v>
      </c>
      <c r="K103" s="4520"/>
      <c r="L103" s="4521"/>
      <c r="M103" s="4521"/>
      <c r="N103" s="4521"/>
      <c r="O103" s="4521"/>
      <c r="P103" s="4521"/>
      <c r="Q103" s="4521"/>
      <c r="R103" s="3070"/>
      <c r="S103" s="4192">
        <v>39</v>
      </c>
      <c r="T103" s="4192">
        <v>60</v>
      </c>
      <c r="U103" s="4194"/>
      <c r="V103" s="4195"/>
      <c r="W103" s="2068">
        <f t="shared" si="23"/>
        <v>99</v>
      </c>
      <c r="X103" s="3490"/>
      <c r="Y103" s="4667"/>
      <c r="Z103" s="4679">
        <v>15</v>
      </c>
      <c r="AA103" s="4196"/>
      <c r="AB103" s="3489">
        <f t="shared" si="24"/>
        <v>0</v>
      </c>
      <c r="AC103" s="4651">
        <f>'General TPUM'!R103</f>
        <v>1</v>
      </c>
      <c r="AD103" s="4652">
        <f>'General TPUM'!S103</f>
        <v>0</v>
      </c>
      <c r="AE103" s="2074" t="str">
        <f>'General TPUM'!T103</f>
        <v>-</v>
      </c>
      <c r="AF103" s="2070">
        <f t="shared" si="35"/>
        <v>99</v>
      </c>
      <c r="AG103" s="2982">
        <f t="shared" si="36"/>
        <v>0</v>
      </c>
      <c r="AH103" s="2982"/>
      <c r="AI103" s="2069"/>
      <c r="AJ103" s="2070">
        <f t="shared" si="37"/>
        <v>15</v>
      </c>
      <c r="AK103" s="2069">
        <f t="shared" si="38"/>
        <v>0</v>
      </c>
      <c r="AL103" s="2071">
        <f t="shared" si="39"/>
        <v>99</v>
      </c>
      <c r="AM103" s="2072"/>
      <c r="AP103" s="717"/>
      <c r="AS103" s="2073">
        <f>'Staff TPUM'!C101</f>
        <v>0</v>
      </c>
      <c r="AT103" s="2073">
        <f>'Staff TPUM'!B103</f>
        <v>6</v>
      </c>
      <c r="AU103" s="2073">
        <f>'Staff TPUM'!C103</f>
        <v>10</v>
      </c>
    </row>
    <row r="104" spans="1:47" s="2073" customFormat="1" ht="15" customHeight="1">
      <c r="A104" s="2073" t="s">
        <v>1058</v>
      </c>
      <c r="B104" s="4669" t="s">
        <v>1348</v>
      </c>
      <c r="C104" s="4644">
        <v>8</v>
      </c>
      <c r="D104" s="4645">
        <v>10</v>
      </c>
      <c r="E104" s="4645">
        <v>8</v>
      </c>
      <c r="F104" s="4645">
        <v>6</v>
      </c>
      <c r="G104" s="4645">
        <v>10</v>
      </c>
      <c r="H104" s="4645">
        <v>10</v>
      </c>
      <c r="I104" s="4645">
        <v>8</v>
      </c>
      <c r="J104" s="4645">
        <v>10</v>
      </c>
      <c r="K104" s="4646"/>
      <c r="L104" s="4646"/>
      <c r="M104" s="4646"/>
      <c r="N104" s="4646"/>
      <c r="O104" s="4646"/>
      <c r="P104" s="4646"/>
      <c r="Q104" s="4646"/>
      <c r="R104" s="3070"/>
      <c r="S104" s="4647">
        <v>42</v>
      </c>
      <c r="T104" s="4648">
        <v>28</v>
      </c>
      <c r="U104" s="4194"/>
      <c r="V104" s="4195"/>
      <c r="W104" s="2068">
        <f t="shared" si="23"/>
        <v>70</v>
      </c>
      <c r="X104" s="3490"/>
      <c r="Y104" s="4667"/>
      <c r="Z104" s="4679">
        <v>10</v>
      </c>
      <c r="AA104" s="4196"/>
      <c r="AB104" s="3489">
        <f t="shared" si="24"/>
        <v>0</v>
      </c>
      <c r="AC104" s="4651">
        <f>'General TPUM'!R92</f>
        <v>1</v>
      </c>
      <c r="AD104" s="4652">
        <f>'General TPUM'!S92</f>
        <v>0</v>
      </c>
      <c r="AE104" s="2074" t="str">
        <f>'General TPUM'!T92</f>
        <v>-</v>
      </c>
      <c r="AF104" s="2070">
        <f t="shared" si="35"/>
        <v>70</v>
      </c>
      <c r="AG104" s="2982">
        <f t="shared" si="36"/>
        <v>0</v>
      </c>
      <c r="AH104" s="2982"/>
      <c r="AI104" s="2069"/>
      <c r="AJ104" s="2070">
        <f t="shared" si="37"/>
        <v>10</v>
      </c>
      <c r="AK104" s="2069">
        <f t="shared" si="38"/>
        <v>0</v>
      </c>
      <c r="AL104" s="2071">
        <f t="shared" si="39"/>
        <v>70</v>
      </c>
      <c r="AM104" s="2072"/>
      <c r="AP104" s="717"/>
      <c r="AS104" s="2073">
        <f>'Staff TPUM'!C91</f>
        <v>0</v>
      </c>
      <c r="AT104" s="2073">
        <f>'Staff TPUM'!B104</f>
        <v>7</v>
      </c>
      <c r="AU104" s="2073">
        <f>'Staff TPUM'!C104</f>
        <v>0</v>
      </c>
    </row>
    <row r="105" spans="1:47" s="2073" customFormat="1" ht="15" customHeight="1">
      <c r="A105" s="2073" t="s">
        <v>1068</v>
      </c>
      <c r="B105" s="4669" t="str">
        <f>'General TPUM'!B104</f>
        <v>Ngonihau Adventist Community High School</v>
      </c>
      <c r="C105" s="4644"/>
      <c r="D105" s="4645">
        <v>28</v>
      </c>
      <c r="E105" s="4645">
        <v>18</v>
      </c>
      <c r="F105" s="4645">
        <v>18</v>
      </c>
      <c r="G105" s="4645">
        <v>14</v>
      </c>
      <c r="H105" s="4645">
        <v>18</v>
      </c>
      <c r="I105" s="4645">
        <v>8</v>
      </c>
      <c r="J105" s="4645">
        <v>14</v>
      </c>
      <c r="K105" s="4646">
        <v>35</v>
      </c>
      <c r="L105" s="4646">
        <v>20</v>
      </c>
      <c r="M105" s="4646">
        <v>84</v>
      </c>
      <c r="N105" s="4646">
        <v>100</v>
      </c>
      <c r="O105" s="4646">
        <v>138</v>
      </c>
      <c r="P105" s="4646"/>
      <c r="Q105" s="4646"/>
      <c r="R105" s="3070"/>
      <c r="S105" s="4647">
        <v>68</v>
      </c>
      <c r="T105" s="4648">
        <v>52</v>
      </c>
      <c r="U105" s="4672">
        <v>115</v>
      </c>
      <c r="V105" s="4673">
        <v>260</v>
      </c>
      <c r="W105" s="2068">
        <f t="shared" si="23"/>
        <v>495</v>
      </c>
      <c r="X105" s="4674"/>
      <c r="Y105" s="4675"/>
      <c r="Z105" s="4680">
        <v>14</v>
      </c>
      <c r="AA105" s="4196">
        <v>138</v>
      </c>
      <c r="AB105" s="3489">
        <f t="shared" si="24"/>
        <v>0</v>
      </c>
      <c r="AC105" s="4651" t="str">
        <f>'General TPUM'!R104</f>
        <v>-</v>
      </c>
      <c r="AD105" s="4652" t="str">
        <f>'General TPUM'!S104</f>
        <v>-</v>
      </c>
      <c r="AE105" s="2074">
        <f>'General TPUM'!T104</f>
        <v>1</v>
      </c>
      <c r="AF105" s="2070">
        <f t="shared" si="35"/>
        <v>120</v>
      </c>
      <c r="AG105" s="2982">
        <f t="shared" si="36"/>
        <v>375</v>
      </c>
      <c r="AH105" s="2982"/>
      <c r="AI105" s="2069"/>
      <c r="AJ105" s="2070">
        <f t="shared" si="37"/>
        <v>14</v>
      </c>
      <c r="AK105" s="2069">
        <f t="shared" si="38"/>
        <v>138</v>
      </c>
      <c r="AL105" s="2071">
        <f t="shared" si="39"/>
        <v>495</v>
      </c>
      <c r="AM105" s="2072"/>
      <c r="AP105" s="717"/>
      <c r="AS105" s="2073">
        <f>'Staff TPUM'!C102</f>
        <v>0</v>
      </c>
      <c r="AT105" s="2073">
        <f>'Staff TPUM'!B105</f>
        <v>8</v>
      </c>
      <c r="AU105" s="2073">
        <f>'Staff TPUM'!C105</f>
        <v>0</v>
      </c>
    </row>
    <row r="106" spans="1:47" s="2073" customFormat="1" ht="15" customHeight="1">
      <c r="A106" s="2073" t="s">
        <v>1069</v>
      </c>
      <c r="B106" s="4193" t="str">
        <f>'General TPUM'!B105</f>
        <v>Niuleni Adventist Primary School</v>
      </c>
      <c r="C106" s="4644">
        <v>20</v>
      </c>
      <c r="D106" s="4645"/>
      <c r="E106" s="4645">
        <v>14</v>
      </c>
      <c r="F106" s="4645">
        <v>15</v>
      </c>
      <c r="G106" s="4645">
        <v>14</v>
      </c>
      <c r="H106" s="4645">
        <v>10</v>
      </c>
      <c r="I106" s="4645">
        <v>12</v>
      </c>
      <c r="J106" s="4645">
        <v>12</v>
      </c>
      <c r="K106" s="4646"/>
      <c r="L106" s="4646"/>
      <c r="M106" s="4646"/>
      <c r="N106" s="4646"/>
      <c r="O106" s="4646"/>
      <c r="P106" s="4646"/>
      <c r="Q106" s="4646"/>
      <c r="R106" s="3070"/>
      <c r="S106" s="4647">
        <v>82</v>
      </c>
      <c r="T106" s="4648">
        <v>15</v>
      </c>
      <c r="U106" s="4194"/>
      <c r="V106" s="4195"/>
      <c r="W106" s="2068">
        <f t="shared" si="23"/>
        <v>97</v>
      </c>
      <c r="X106" s="3490"/>
      <c r="Y106" s="4667"/>
      <c r="Z106" s="4679">
        <v>12</v>
      </c>
      <c r="AA106" s="4196"/>
      <c r="AB106" s="3489">
        <f t="shared" si="24"/>
        <v>0</v>
      </c>
      <c r="AC106" s="4651">
        <f>'General TPUM'!R105</f>
        <v>1</v>
      </c>
      <c r="AD106" s="4652">
        <f>'General TPUM'!S105</f>
        <v>0</v>
      </c>
      <c r="AE106" s="2074" t="str">
        <f>'General TPUM'!T105</f>
        <v>-</v>
      </c>
      <c r="AF106" s="2070">
        <f t="shared" si="35"/>
        <v>97</v>
      </c>
      <c r="AG106" s="2982">
        <f t="shared" si="36"/>
        <v>0</v>
      </c>
      <c r="AH106" s="2982"/>
      <c r="AI106" s="2069"/>
      <c r="AJ106" s="2070">
        <f t="shared" si="37"/>
        <v>12</v>
      </c>
      <c r="AK106" s="2069">
        <f t="shared" si="38"/>
        <v>0</v>
      </c>
      <c r="AL106" s="2071">
        <f t="shared" si="39"/>
        <v>97</v>
      </c>
      <c r="AM106" s="2072"/>
      <c r="AP106" s="717"/>
      <c r="AS106" s="2073">
        <f>'Staff TPUM'!C103</f>
        <v>10</v>
      </c>
      <c r="AT106" s="2073">
        <f>'Staff TPUM'!B106</f>
        <v>7</v>
      </c>
      <c r="AU106" s="2073">
        <f>'Staff TPUM'!C106</f>
        <v>0</v>
      </c>
    </row>
    <row r="107" spans="1:47" s="2073" customFormat="1" ht="15" customHeight="1">
      <c r="A107" s="2073" t="s">
        <v>1070</v>
      </c>
      <c r="B107" s="4193" t="str">
        <f>'General TPUM'!B106</f>
        <v>Palm Drive Adventist Primary School</v>
      </c>
      <c r="C107" s="4644"/>
      <c r="D107" s="4645"/>
      <c r="E107" s="4645">
        <v>27</v>
      </c>
      <c r="F107" s="4645">
        <v>27</v>
      </c>
      <c r="G107" s="4645">
        <v>27</v>
      </c>
      <c r="H107" s="4645">
        <v>40</v>
      </c>
      <c r="I107" s="4645">
        <v>34</v>
      </c>
      <c r="J107" s="4645">
        <v>30</v>
      </c>
      <c r="K107" s="4646"/>
      <c r="L107" s="4646"/>
      <c r="M107" s="4646"/>
      <c r="N107" s="4646"/>
      <c r="O107" s="4646"/>
      <c r="P107" s="4646"/>
      <c r="Q107" s="4646"/>
      <c r="R107" s="3070"/>
      <c r="S107" s="4647">
        <v>160</v>
      </c>
      <c r="T107" s="4648">
        <v>25</v>
      </c>
      <c r="U107" s="4194"/>
      <c r="V107" s="4195"/>
      <c r="W107" s="2068">
        <f t="shared" si="23"/>
        <v>185</v>
      </c>
      <c r="X107" s="3490"/>
      <c r="Y107" s="4667"/>
      <c r="Z107" s="4679">
        <v>30</v>
      </c>
      <c r="AA107" s="4196"/>
      <c r="AB107" s="3489">
        <f t="shared" si="24"/>
        <v>0</v>
      </c>
      <c r="AC107" s="4651">
        <f>'General TPUM'!R106</f>
        <v>1</v>
      </c>
      <c r="AD107" s="4652">
        <f>'General TPUM'!S106</f>
        <v>0</v>
      </c>
      <c r="AE107" s="2074" t="str">
        <f>'General TPUM'!T106</f>
        <v>-</v>
      </c>
      <c r="AF107" s="2070">
        <f t="shared" si="35"/>
        <v>185</v>
      </c>
      <c r="AG107" s="2982">
        <f t="shared" si="36"/>
        <v>0</v>
      </c>
      <c r="AH107" s="2982"/>
      <c r="AI107" s="2069"/>
      <c r="AJ107" s="2070">
        <f t="shared" si="37"/>
        <v>30</v>
      </c>
      <c r="AK107" s="2069">
        <f t="shared" si="38"/>
        <v>0</v>
      </c>
      <c r="AL107" s="2071">
        <f t="shared" si="39"/>
        <v>185</v>
      </c>
      <c r="AM107" s="2072"/>
      <c r="AP107" s="717"/>
      <c r="AS107" s="2073">
        <f>'Staff TPUM'!C105</f>
        <v>0</v>
      </c>
      <c r="AT107" s="4263">
        <f>'Staff TPUM'!B107</f>
        <v>0</v>
      </c>
      <c r="AU107" s="4263">
        <f>'Staff TPUM'!C107</f>
        <v>5</v>
      </c>
    </row>
    <row r="108" spans="1:47" s="2073" customFormat="1" ht="15" customHeight="1">
      <c r="A108" s="2073" t="s">
        <v>1071</v>
      </c>
      <c r="B108" s="4193" t="str">
        <f>'General TPUM'!B107</f>
        <v>Patuboliboli Adventist Primary School</v>
      </c>
      <c r="C108" s="4644"/>
      <c r="D108" s="4645">
        <v>20</v>
      </c>
      <c r="E108" s="4653">
        <v>15</v>
      </c>
      <c r="F108" s="4653">
        <v>10</v>
      </c>
      <c r="G108" s="4653">
        <v>10</v>
      </c>
      <c r="H108" s="4653">
        <v>12</v>
      </c>
      <c r="I108" s="4653">
        <v>12</v>
      </c>
      <c r="J108" s="4653">
        <v>14</v>
      </c>
      <c r="K108" s="4646"/>
      <c r="L108" s="4646"/>
      <c r="M108" s="4646"/>
      <c r="N108" s="4646"/>
      <c r="O108" s="4646"/>
      <c r="P108" s="4646"/>
      <c r="Q108" s="4646"/>
      <c r="R108" s="3070"/>
      <c r="S108" s="4647">
        <v>93</v>
      </c>
      <c r="T108" s="4648">
        <v>0</v>
      </c>
      <c r="U108" s="4194"/>
      <c r="V108" s="4195"/>
      <c r="W108" s="2068">
        <f t="shared" si="23"/>
        <v>93</v>
      </c>
      <c r="X108" s="3490"/>
      <c r="Y108" s="4667"/>
      <c r="Z108" s="4679">
        <v>14</v>
      </c>
      <c r="AA108" s="4196"/>
      <c r="AB108" s="3489">
        <f t="shared" si="24"/>
        <v>0</v>
      </c>
      <c r="AC108" s="4651">
        <f>'General TPUM'!R107</f>
        <v>1</v>
      </c>
      <c r="AD108" s="4652">
        <f>'General TPUM'!S107</f>
        <v>0</v>
      </c>
      <c r="AE108" s="2074" t="str">
        <f>'General TPUM'!T107</f>
        <v>-</v>
      </c>
      <c r="AF108" s="2070">
        <f t="shared" si="35"/>
        <v>93</v>
      </c>
      <c r="AG108" s="2982">
        <f t="shared" si="36"/>
        <v>0</v>
      </c>
      <c r="AH108" s="2982"/>
      <c r="AI108" s="2069"/>
      <c r="AJ108" s="2070">
        <f t="shared" si="37"/>
        <v>14</v>
      </c>
      <c r="AK108" s="2069">
        <f t="shared" si="38"/>
        <v>0</v>
      </c>
      <c r="AL108" s="2071">
        <f t="shared" si="39"/>
        <v>93</v>
      </c>
      <c r="AM108" s="2072"/>
      <c r="AP108" s="717"/>
      <c r="AS108" s="2073">
        <f>'Staff TPUM'!C106</f>
        <v>0</v>
      </c>
      <c r="AT108" s="2073">
        <f>'Staff TPUM'!B108</f>
        <v>4</v>
      </c>
      <c r="AU108" s="2073">
        <f>'Staff TPUM'!C108</f>
        <v>0</v>
      </c>
    </row>
    <row r="109" spans="1:47" s="2073" customFormat="1" ht="15" customHeight="1">
      <c r="B109" s="4193" t="s">
        <v>1342</v>
      </c>
      <c r="C109" s="4644"/>
      <c r="D109" s="4645"/>
      <c r="E109" s="4645"/>
      <c r="F109" s="4645"/>
      <c r="G109" s="4645"/>
      <c r="H109" s="4645"/>
      <c r="I109" s="4645"/>
      <c r="J109" s="4645"/>
      <c r="K109" s="4646">
        <v>61</v>
      </c>
      <c r="L109" s="4646">
        <v>36</v>
      </c>
      <c r="M109" s="4646">
        <v>59</v>
      </c>
      <c r="N109" s="4646"/>
      <c r="O109" s="4646"/>
      <c r="P109" s="4646"/>
      <c r="Q109" s="4646"/>
      <c r="R109" s="3070"/>
      <c r="S109" s="4647"/>
      <c r="T109" s="4648"/>
      <c r="U109" s="4253">
        <v>145</v>
      </c>
      <c r="V109" s="4681">
        <v>11</v>
      </c>
      <c r="W109" s="2068">
        <f t="shared" si="23"/>
        <v>156</v>
      </c>
      <c r="X109" s="4254"/>
      <c r="Y109" s="4682"/>
      <c r="Z109" s="4683"/>
      <c r="AA109" s="4684">
        <v>59</v>
      </c>
      <c r="AB109" s="3489">
        <f t="shared" si="24"/>
        <v>0</v>
      </c>
      <c r="AC109" s="4651">
        <f>'General TPUM'!R108</f>
        <v>0</v>
      </c>
      <c r="AD109" s="4652">
        <f>'General TPUM'!S108</f>
        <v>1</v>
      </c>
      <c r="AE109" s="2074" t="str">
        <f>'General TPUM'!T108</f>
        <v>-</v>
      </c>
      <c r="AF109" s="2070">
        <f t="shared" si="35"/>
        <v>0</v>
      </c>
      <c r="AG109" s="2982">
        <f t="shared" si="36"/>
        <v>156</v>
      </c>
      <c r="AH109" s="2982"/>
      <c r="AI109" s="2069"/>
      <c r="AJ109" s="2070">
        <f t="shared" si="37"/>
        <v>0</v>
      </c>
      <c r="AK109" s="2069">
        <f t="shared" si="38"/>
        <v>59</v>
      </c>
      <c r="AL109" s="2071">
        <f t="shared" si="39"/>
        <v>156</v>
      </c>
      <c r="AM109" s="2072"/>
      <c r="AP109" s="717"/>
      <c r="AS109" s="2073">
        <f>'Staff TPUM'!C107</f>
        <v>5</v>
      </c>
      <c r="AT109" s="2073">
        <f>'Staff TPUM'!B109</f>
        <v>7</v>
      </c>
      <c r="AU109" s="2073">
        <f>'Staff TPUM'!C109</f>
        <v>0</v>
      </c>
    </row>
    <row r="110" spans="1:47" s="2073" customFormat="1" ht="15" customHeight="1">
      <c r="A110" s="2073" t="s">
        <v>1072</v>
      </c>
      <c r="B110" s="4193" t="str">
        <f>'General TPUM'!B109</f>
        <v>Peava Adventist Primary School</v>
      </c>
      <c r="C110" s="4644">
        <v>13</v>
      </c>
      <c r="D110" s="4645"/>
      <c r="E110" s="4645">
        <v>12</v>
      </c>
      <c r="F110" s="4645">
        <v>9</v>
      </c>
      <c r="G110" s="4645">
        <v>9</v>
      </c>
      <c r="H110" s="4645">
        <v>10</v>
      </c>
      <c r="I110" s="4645">
        <v>8</v>
      </c>
      <c r="J110" s="4645">
        <v>6</v>
      </c>
      <c r="K110" s="4646"/>
      <c r="L110" s="4646"/>
      <c r="M110" s="4646"/>
      <c r="N110" s="4646"/>
      <c r="O110" s="4646"/>
      <c r="P110" s="4646"/>
      <c r="Q110" s="4646"/>
      <c r="R110" s="3070"/>
      <c r="S110" s="4647">
        <v>67</v>
      </c>
      <c r="T110" s="4648">
        <v>0</v>
      </c>
      <c r="U110" s="4194"/>
      <c r="V110" s="4643"/>
      <c r="W110" s="2068">
        <f t="shared" ref="W110:W141" si="40">+S110+T110+U110+V110</f>
        <v>67</v>
      </c>
      <c r="X110" s="3490"/>
      <c r="Y110" s="4667"/>
      <c r="Z110" s="4679">
        <v>6</v>
      </c>
      <c r="AA110" s="4685"/>
      <c r="AB110" s="3489">
        <f t="shared" ref="AB110:AB141" si="41">SUM(C110:Q110)-W110</f>
        <v>0</v>
      </c>
      <c r="AC110" s="4651">
        <f>'General TPUM'!R109</f>
        <v>1</v>
      </c>
      <c r="AD110" s="4652">
        <f>'General TPUM'!S109</f>
        <v>0</v>
      </c>
      <c r="AE110" s="2074" t="str">
        <f>'General TPUM'!T109</f>
        <v>-</v>
      </c>
      <c r="AF110" s="2070">
        <f t="shared" si="35"/>
        <v>67</v>
      </c>
      <c r="AG110" s="2982">
        <f t="shared" si="36"/>
        <v>0</v>
      </c>
      <c r="AH110" s="2982"/>
      <c r="AI110" s="2069"/>
      <c r="AJ110" s="2070">
        <f t="shared" si="37"/>
        <v>6</v>
      </c>
      <c r="AK110" s="2069">
        <f t="shared" si="38"/>
        <v>0</v>
      </c>
      <c r="AL110" s="2071">
        <f t="shared" si="39"/>
        <v>67</v>
      </c>
      <c r="AM110" s="2072"/>
      <c r="AP110" s="717"/>
      <c r="AS110" s="2073">
        <f>'Staff TPUM'!C108</f>
        <v>0</v>
      </c>
      <c r="AT110" s="2073">
        <f>'Staff TPUM'!B110</f>
        <v>5</v>
      </c>
      <c r="AU110" s="2073">
        <f>'Staff TPUM'!C110</f>
        <v>0</v>
      </c>
    </row>
    <row r="111" spans="1:47" s="2073" customFormat="1" ht="15" customHeight="1">
      <c r="A111" s="2073" t="s">
        <v>1073</v>
      </c>
      <c r="B111" s="4193" t="str">
        <f>'General TPUM'!B110</f>
        <v>Penjuku Adventist Primary School (Ext Sangeona)</v>
      </c>
      <c r="C111" s="4644"/>
      <c r="D111" s="4653">
        <v>27</v>
      </c>
      <c r="E111" s="4653">
        <v>29</v>
      </c>
      <c r="F111" s="4653">
        <v>22</v>
      </c>
      <c r="G111" s="4653">
        <v>21</v>
      </c>
      <c r="H111" s="4653">
        <v>18</v>
      </c>
      <c r="I111" s="4653">
        <v>19</v>
      </c>
      <c r="J111" s="4653">
        <v>13</v>
      </c>
      <c r="K111" s="4646"/>
      <c r="L111" s="4646"/>
      <c r="M111" s="4646"/>
      <c r="N111" s="4646"/>
      <c r="O111" s="4646"/>
      <c r="P111" s="4646"/>
      <c r="Q111" s="4646"/>
      <c r="R111" s="3070"/>
      <c r="S111" s="4647">
        <v>144</v>
      </c>
      <c r="T111" s="4648">
        <v>5</v>
      </c>
      <c r="U111" s="4194"/>
      <c r="V111" s="4643"/>
      <c r="W111" s="2068">
        <f t="shared" si="40"/>
        <v>149</v>
      </c>
      <c r="X111" s="3490"/>
      <c r="Y111" s="4667"/>
      <c r="Z111" s="4679">
        <v>13</v>
      </c>
      <c r="AA111" s="4685"/>
      <c r="AB111" s="3489">
        <f t="shared" si="41"/>
        <v>0</v>
      </c>
      <c r="AC111" s="4651">
        <f>'General TPUM'!R110</f>
        <v>1</v>
      </c>
      <c r="AD111" s="4652">
        <f>'General TPUM'!S110</f>
        <v>0</v>
      </c>
      <c r="AE111" s="2074" t="str">
        <f>'General TPUM'!T110</f>
        <v>-</v>
      </c>
      <c r="AF111" s="2070">
        <f t="shared" si="35"/>
        <v>149</v>
      </c>
      <c r="AG111" s="2982">
        <f t="shared" si="36"/>
        <v>0</v>
      </c>
      <c r="AH111" s="2982"/>
      <c r="AI111" s="2069"/>
      <c r="AJ111" s="2070">
        <f t="shared" si="37"/>
        <v>13</v>
      </c>
      <c r="AK111" s="2069">
        <f t="shared" si="38"/>
        <v>0</v>
      </c>
      <c r="AL111" s="2071">
        <f t="shared" si="39"/>
        <v>149</v>
      </c>
      <c r="AM111" s="2072"/>
      <c r="AP111" s="717"/>
      <c r="AS111" s="2073">
        <f>'Staff TPUM'!C110</f>
        <v>0</v>
      </c>
      <c r="AT111" s="2073">
        <f>'Staff TPUM'!B111</f>
        <v>6</v>
      </c>
      <c r="AU111" s="2073">
        <f>'Staff TPUM'!C111</f>
        <v>11</v>
      </c>
    </row>
    <row r="112" spans="1:47" s="2073" customFormat="1" ht="15" customHeight="1">
      <c r="A112" s="2073" t="s">
        <v>1074</v>
      </c>
      <c r="B112" s="4193" t="str">
        <f>'General TPUM'!B111</f>
        <v>Posarae Adventist Primary School (Ext Purina)</v>
      </c>
      <c r="C112" s="4655"/>
      <c r="D112" s="4655"/>
      <c r="E112" s="4655">
        <v>12</v>
      </c>
      <c r="F112" s="4655">
        <v>14</v>
      </c>
      <c r="G112" s="4655">
        <v>12</v>
      </c>
      <c r="H112" s="4655">
        <v>14</v>
      </c>
      <c r="I112" s="4655">
        <v>12</v>
      </c>
      <c r="J112" s="4655">
        <v>10</v>
      </c>
      <c r="K112" s="4645"/>
      <c r="L112" s="4645"/>
      <c r="M112" s="4645"/>
      <c r="N112" s="4645"/>
      <c r="O112" s="4645"/>
      <c r="P112" s="4646"/>
      <c r="Q112" s="4646"/>
      <c r="R112" s="3070"/>
      <c r="S112" s="4656">
        <v>70</v>
      </c>
      <c r="T112" s="4657">
        <v>4</v>
      </c>
      <c r="U112" s="4194"/>
      <c r="V112" s="4643"/>
      <c r="W112" s="2068">
        <f t="shared" si="40"/>
        <v>74</v>
      </c>
      <c r="X112" s="3490"/>
      <c r="Y112" s="4667"/>
      <c r="Z112" s="4679">
        <v>10</v>
      </c>
      <c r="AA112" s="4685"/>
      <c r="AB112" s="3489">
        <f t="shared" si="41"/>
        <v>0</v>
      </c>
      <c r="AC112" s="4651">
        <f>'General TPUM'!R111</f>
        <v>1</v>
      </c>
      <c r="AD112" s="4652">
        <f>'General TPUM'!S111</f>
        <v>0</v>
      </c>
      <c r="AE112" s="2074" t="str">
        <f>'General TPUM'!T111</f>
        <v>-</v>
      </c>
      <c r="AF112" s="2070">
        <f t="shared" si="35"/>
        <v>74</v>
      </c>
      <c r="AG112" s="2982">
        <f t="shared" si="36"/>
        <v>0</v>
      </c>
      <c r="AH112" s="2982"/>
      <c r="AI112" s="2069"/>
      <c r="AJ112" s="2070">
        <f t="shared" si="37"/>
        <v>10</v>
      </c>
      <c r="AK112" s="2069">
        <f t="shared" si="38"/>
        <v>0</v>
      </c>
      <c r="AL112" s="2071">
        <f t="shared" si="39"/>
        <v>74</v>
      </c>
      <c r="AM112" s="2072"/>
      <c r="AP112" s="717"/>
      <c r="AS112" s="2073">
        <f>'Staff TPUM'!C111</f>
        <v>11</v>
      </c>
      <c r="AT112" s="2073">
        <f>'Staff TPUM'!B112</f>
        <v>5</v>
      </c>
      <c r="AU112" s="2073">
        <f>'Staff TPUM'!C112</f>
        <v>0</v>
      </c>
    </row>
    <row r="113" spans="1:47" s="2073" customFormat="1" ht="15" customHeight="1">
      <c r="A113" s="2073" t="s">
        <v>1075</v>
      </c>
      <c r="B113" s="4193" t="str">
        <f>'General TPUM'!B112</f>
        <v>Puzivai Adventist Community High School (Ext Gorabara)</v>
      </c>
      <c r="C113" s="4655"/>
      <c r="D113" s="4655"/>
      <c r="E113" s="4655">
        <v>14</v>
      </c>
      <c r="F113" s="4655">
        <v>4</v>
      </c>
      <c r="G113" s="4655">
        <v>12</v>
      </c>
      <c r="H113" s="4655">
        <v>10</v>
      </c>
      <c r="I113" s="4655">
        <v>10</v>
      </c>
      <c r="J113" s="4655">
        <v>9</v>
      </c>
      <c r="K113" s="4653">
        <v>62</v>
      </c>
      <c r="L113" s="4653">
        <v>58</v>
      </c>
      <c r="M113" s="4653">
        <v>52</v>
      </c>
      <c r="N113" s="4653">
        <v>50</v>
      </c>
      <c r="O113" s="4653">
        <v>48</v>
      </c>
      <c r="P113" s="4653"/>
      <c r="Q113" s="4653"/>
      <c r="R113" s="3070"/>
      <c r="S113" s="4656">
        <v>50</v>
      </c>
      <c r="T113" s="4657">
        <v>9</v>
      </c>
      <c r="U113" s="4194">
        <v>250</v>
      </c>
      <c r="V113" s="4643">
        <v>20</v>
      </c>
      <c r="W113" s="2068">
        <f t="shared" si="40"/>
        <v>329</v>
      </c>
      <c r="X113" s="3490"/>
      <c r="Y113" s="4667"/>
      <c r="Z113" s="4679">
        <v>9</v>
      </c>
      <c r="AA113" s="4685">
        <v>48</v>
      </c>
      <c r="AB113" s="3489">
        <f t="shared" si="41"/>
        <v>0</v>
      </c>
      <c r="AC113" s="4651" t="str">
        <f>'General TPUM'!R112</f>
        <v>-</v>
      </c>
      <c r="AD113" s="4652" t="str">
        <f>'General TPUM'!S112</f>
        <v>-</v>
      </c>
      <c r="AE113" s="2074">
        <f>'General TPUM'!T112</f>
        <v>1</v>
      </c>
      <c r="AF113" s="2070">
        <f t="shared" si="35"/>
        <v>59</v>
      </c>
      <c r="AG113" s="2982">
        <f t="shared" si="36"/>
        <v>270</v>
      </c>
      <c r="AH113" s="2982"/>
      <c r="AI113" s="2069"/>
      <c r="AJ113" s="2070">
        <f t="shared" si="37"/>
        <v>9</v>
      </c>
      <c r="AK113" s="2069">
        <f t="shared" si="38"/>
        <v>48</v>
      </c>
      <c r="AL113" s="2071">
        <f t="shared" si="39"/>
        <v>329</v>
      </c>
      <c r="AM113" s="2072"/>
      <c r="AP113" s="717"/>
      <c r="AS113" s="2073">
        <f>'Staff TPUM'!C112</f>
        <v>0</v>
      </c>
      <c r="AT113" s="2073">
        <f>'Staff TPUM'!B113</f>
        <v>8</v>
      </c>
      <c r="AU113" s="2073">
        <f>'Staff TPUM'!C113</f>
        <v>5</v>
      </c>
    </row>
    <row r="114" spans="1:47" s="2073" customFormat="1" ht="15" customHeight="1">
      <c r="A114" s="2073" t="s">
        <v>1076</v>
      </c>
      <c r="B114" s="4193" t="str">
        <f>'General TPUM'!B113</f>
        <v>Ramata Adventist Primary School</v>
      </c>
      <c r="C114" s="4644"/>
      <c r="D114" s="4645"/>
      <c r="E114" s="4653">
        <v>22</v>
      </c>
      <c r="F114" s="4653">
        <v>16</v>
      </c>
      <c r="G114" s="4653">
        <v>12</v>
      </c>
      <c r="H114" s="4653">
        <v>17</v>
      </c>
      <c r="I114" s="4653">
        <v>9</v>
      </c>
      <c r="J114" s="4653">
        <v>10</v>
      </c>
      <c r="K114" s="4655"/>
      <c r="L114" s="4655"/>
      <c r="M114" s="4655"/>
      <c r="N114" s="4655"/>
      <c r="O114" s="4655"/>
      <c r="P114" s="4655"/>
      <c r="Q114" s="4655"/>
      <c r="R114" s="3070"/>
      <c r="S114" s="4647">
        <v>80</v>
      </c>
      <c r="T114" s="4648">
        <v>6</v>
      </c>
      <c r="U114" s="4194"/>
      <c r="V114" s="4643"/>
      <c r="W114" s="2068">
        <f t="shared" si="40"/>
        <v>86</v>
      </c>
      <c r="X114" s="3490"/>
      <c r="Y114" s="4667"/>
      <c r="Z114" s="4679">
        <v>10</v>
      </c>
      <c r="AA114" s="4685"/>
      <c r="AB114" s="3489">
        <f t="shared" si="41"/>
        <v>0</v>
      </c>
      <c r="AC114" s="4651">
        <f>'General TPUM'!R113</f>
        <v>1</v>
      </c>
      <c r="AD114" s="4652">
        <f>'General TPUM'!S113</f>
        <v>0</v>
      </c>
      <c r="AE114" s="2074" t="str">
        <f>'General TPUM'!T113</f>
        <v>-</v>
      </c>
      <c r="AF114" s="2070">
        <f t="shared" si="35"/>
        <v>86</v>
      </c>
      <c r="AG114" s="2982">
        <f t="shared" si="36"/>
        <v>0</v>
      </c>
      <c r="AH114" s="2982"/>
      <c r="AI114" s="2069"/>
      <c r="AJ114" s="2070">
        <f t="shared" si="37"/>
        <v>10</v>
      </c>
      <c r="AK114" s="2069">
        <f t="shared" si="38"/>
        <v>0</v>
      </c>
      <c r="AL114" s="2071">
        <f t="shared" si="39"/>
        <v>86</v>
      </c>
      <c r="AM114" s="2072"/>
      <c r="AP114" s="717"/>
      <c r="AS114" s="2073">
        <f>'Staff TPUM'!C113</f>
        <v>5</v>
      </c>
      <c r="AT114" s="2073">
        <f>'Staff TPUM'!B115</f>
        <v>9</v>
      </c>
      <c r="AU114" s="2073">
        <f>'Staff TPUM'!C115</f>
        <v>5</v>
      </c>
    </row>
    <row r="115" spans="1:47" s="2073" customFormat="1" ht="15" customHeight="1">
      <c r="A115" s="2073" t="s">
        <v>1077</v>
      </c>
      <c r="B115" s="4193" t="str">
        <f>'General TPUM'!B114</f>
        <v>Rate Adventist Primary School</v>
      </c>
      <c r="C115" s="4644"/>
      <c r="D115" s="4645">
        <v>60</v>
      </c>
      <c r="E115" s="4645">
        <v>52</v>
      </c>
      <c r="F115" s="4645">
        <v>42</v>
      </c>
      <c r="G115" s="4645">
        <v>20</v>
      </c>
      <c r="H115" s="4645">
        <v>29</v>
      </c>
      <c r="I115" s="4645">
        <v>26</v>
      </c>
      <c r="J115" s="4645">
        <v>25</v>
      </c>
      <c r="K115" s="4655">
        <v>28</v>
      </c>
      <c r="L115" s="4655">
        <v>26</v>
      </c>
      <c r="M115" s="4655">
        <v>34</v>
      </c>
      <c r="N115" s="4655"/>
      <c r="O115" s="4655"/>
      <c r="P115" s="4655"/>
      <c r="Q115" s="4655"/>
      <c r="R115" s="3070"/>
      <c r="S115" s="4647">
        <v>134</v>
      </c>
      <c r="T115" s="4648">
        <v>120</v>
      </c>
      <c r="U115" s="4194">
        <v>48</v>
      </c>
      <c r="V115" s="4195">
        <v>40</v>
      </c>
      <c r="W115" s="2068">
        <f t="shared" si="40"/>
        <v>342</v>
      </c>
      <c r="X115" s="3490"/>
      <c r="Y115" s="4667"/>
      <c r="Z115" s="4679">
        <v>25</v>
      </c>
      <c r="AA115" s="4196">
        <v>34</v>
      </c>
      <c r="AB115" s="3489">
        <f t="shared" si="41"/>
        <v>0</v>
      </c>
      <c r="AC115" s="4651" t="str">
        <f>'General TPUM'!R114</f>
        <v>-</v>
      </c>
      <c r="AD115" s="4652" t="str">
        <f>'General TPUM'!S114</f>
        <v>-</v>
      </c>
      <c r="AE115" s="2074">
        <f>'General TPUM'!T114</f>
        <v>1</v>
      </c>
      <c r="AF115" s="2070">
        <f t="shared" si="35"/>
        <v>254</v>
      </c>
      <c r="AG115" s="2982">
        <f t="shared" si="36"/>
        <v>88</v>
      </c>
      <c r="AH115" s="2982"/>
      <c r="AI115" s="2069"/>
      <c r="AJ115" s="2070">
        <f t="shared" si="37"/>
        <v>25</v>
      </c>
      <c r="AK115" s="2069">
        <f t="shared" si="38"/>
        <v>34</v>
      </c>
      <c r="AL115" s="2071">
        <f t="shared" si="39"/>
        <v>342</v>
      </c>
      <c r="AM115" s="2072"/>
      <c r="AP115" s="717"/>
      <c r="AS115" s="2073">
        <f>'Staff TPUM'!C115</f>
        <v>5</v>
      </c>
      <c r="AT115" s="2073">
        <f>'Staff TPUM'!B116</f>
        <v>5</v>
      </c>
      <c r="AU115" s="2073">
        <f>'Staff TPUM'!C116</f>
        <v>0</v>
      </c>
    </row>
    <row r="116" spans="1:47" s="2073" customFormat="1" ht="15" customHeight="1">
      <c r="B116" s="4193" t="s">
        <v>1414</v>
      </c>
      <c r="C116" s="4644"/>
      <c r="D116" s="4645">
        <v>18</v>
      </c>
      <c r="E116" s="4653">
        <v>14</v>
      </c>
      <c r="F116" s="4653">
        <v>15</v>
      </c>
      <c r="G116" s="4653">
        <v>16</v>
      </c>
      <c r="H116" s="4653">
        <v>21</v>
      </c>
      <c r="I116" s="4653">
        <v>7</v>
      </c>
      <c r="J116" s="4653">
        <v>6</v>
      </c>
      <c r="K116" s="4655"/>
      <c r="L116" s="4655"/>
      <c r="M116" s="4655"/>
      <c r="N116" s="4655"/>
      <c r="O116" s="4655"/>
      <c r="P116" s="4655"/>
      <c r="Q116" s="4655"/>
      <c r="R116" s="3070"/>
      <c r="S116" s="4647">
        <v>10</v>
      </c>
      <c r="T116" s="4648">
        <v>87</v>
      </c>
      <c r="U116" s="4194"/>
      <c r="V116" s="4195"/>
      <c r="W116" s="2068">
        <f t="shared" si="40"/>
        <v>97</v>
      </c>
      <c r="X116" s="3490"/>
      <c r="Y116" s="4667"/>
      <c r="Z116" s="4679">
        <v>6</v>
      </c>
      <c r="AA116" s="4196"/>
      <c r="AB116" s="3489">
        <f t="shared" si="41"/>
        <v>0</v>
      </c>
      <c r="AC116" s="4651">
        <f>'General TPUM'!R115</f>
        <v>1</v>
      </c>
      <c r="AD116" s="4652">
        <f>'General TPUM'!S115</f>
        <v>0</v>
      </c>
      <c r="AE116" s="2074" t="str">
        <f>'General TPUM'!T115</f>
        <v>-</v>
      </c>
      <c r="AF116" s="2070">
        <f t="shared" ref="AF116" si="42">S116+T116</f>
        <v>97</v>
      </c>
      <c r="AG116" s="2982">
        <f t="shared" ref="AG116" si="43">U116+V116</f>
        <v>0</v>
      </c>
      <c r="AH116" s="2982"/>
      <c r="AI116" s="2069"/>
      <c r="AJ116" s="2070">
        <f t="shared" ref="AJ116" si="44">Z116</f>
        <v>6</v>
      </c>
      <c r="AK116" s="2069">
        <f t="shared" ref="AK116" si="45">AA116</f>
        <v>0</v>
      </c>
      <c r="AL116" s="2071">
        <f t="shared" ref="AL116" si="46">SUM(C116:R116)</f>
        <v>97</v>
      </c>
      <c r="AM116" s="2072"/>
      <c r="AP116" s="717"/>
    </row>
    <row r="117" spans="1:47" s="2073" customFormat="1" ht="15" customHeight="1">
      <c r="A117" s="2073" t="s">
        <v>1078</v>
      </c>
      <c r="B117" s="4193" t="s">
        <v>1349</v>
      </c>
      <c r="C117" s="4519">
        <v>12</v>
      </c>
      <c r="D117" s="4520">
        <v>12</v>
      </c>
      <c r="E117" s="4520">
        <v>26</v>
      </c>
      <c r="F117" s="4520">
        <v>27</v>
      </c>
      <c r="G117" s="4520">
        <v>28</v>
      </c>
      <c r="H117" s="4520">
        <v>26</v>
      </c>
      <c r="I117" s="4520">
        <v>10</v>
      </c>
      <c r="J117" s="4520">
        <v>26</v>
      </c>
      <c r="K117" s="4520">
        <v>33</v>
      </c>
      <c r="L117" s="4521">
        <v>28</v>
      </c>
      <c r="M117" s="4521">
        <v>15</v>
      </c>
      <c r="N117" s="4521"/>
      <c r="O117" s="4521"/>
      <c r="P117" s="4521"/>
      <c r="Q117" s="4521"/>
      <c r="R117" s="3070"/>
      <c r="S117" s="4192">
        <v>148</v>
      </c>
      <c r="T117" s="4192">
        <v>19</v>
      </c>
      <c r="U117" s="4194">
        <v>76</v>
      </c>
      <c r="V117" s="4195">
        <v>0</v>
      </c>
      <c r="W117" s="2068">
        <f t="shared" si="40"/>
        <v>243</v>
      </c>
      <c r="X117" s="3490"/>
      <c r="Y117" s="4667"/>
      <c r="Z117" s="4679">
        <v>26</v>
      </c>
      <c r="AA117" s="4196">
        <v>15</v>
      </c>
      <c r="AB117" s="3489">
        <f t="shared" si="41"/>
        <v>0</v>
      </c>
      <c r="AC117" s="4651" t="str">
        <f>'General TPUM'!R116</f>
        <v>-</v>
      </c>
      <c r="AD117" s="4652" t="str">
        <f>'General TPUM'!S116</f>
        <v>-</v>
      </c>
      <c r="AE117" s="2074">
        <f>'General TPUM'!T116</f>
        <v>1</v>
      </c>
      <c r="AF117" s="2070">
        <f t="shared" ref="AF117:AF122" si="47">S117+T117</f>
        <v>167</v>
      </c>
      <c r="AG117" s="2982">
        <f t="shared" ref="AG117:AG122" si="48">U117+V117</f>
        <v>76</v>
      </c>
      <c r="AH117" s="2982"/>
      <c r="AI117" s="2069"/>
      <c r="AJ117" s="2070">
        <f t="shared" ref="AJ117:AK122" si="49">Z117</f>
        <v>26</v>
      </c>
      <c r="AK117" s="2069">
        <f t="shared" si="49"/>
        <v>15</v>
      </c>
      <c r="AL117" s="2071">
        <f t="shared" ref="AL117:AL122" si="50">SUM(C117:R117)</f>
        <v>243</v>
      </c>
      <c r="AM117" s="2072"/>
      <c r="AP117" s="717"/>
      <c r="AS117" s="2073">
        <f>'Staff TPUM'!C116</f>
        <v>0</v>
      </c>
      <c r="AT117" s="2073">
        <f>'Staff TPUM'!B118</f>
        <v>5</v>
      </c>
      <c r="AU117" s="2073">
        <f>'Staff TPUM'!C118</f>
        <v>0</v>
      </c>
    </row>
    <row r="118" spans="1:47" s="2073" customFormat="1" ht="15" customHeight="1">
      <c r="A118" s="2073" t="s">
        <v>1079</v>
      </c>
      <c r="B118" s="4193" t="str">
        <f>'General TPUM'!B117</f>
        <v>Ruruvai Adventist Primary School  (Ext  Ghoghobe)</v>
      </c>
      <c r="C118" s="4519">
        <v>22</v>
      </c>
      <c r="D118" s="4520">
        <v>6</v>
      </c>
      <c r="E118" s="4520">
        <v>12</v>
      </c>
      <c r="F118" s="4520">
        <v>12</v>
      </c>
      <c r="G118" s="4520">
        <v>9</v>
      </c>
      <c r="H118" s="4520">
        <v>5</v>
      </c>
      <c r="I118" s="4520">
        <v>7</v>
      </c>
      <c r="J118" s="4520">
        <v>5</v>
      </c>
      <c r="K118" s="4520"/>
      <c r="L118" s="4521"/>
      <c r="M118" s="4521"/>
      <c r="N118" s="4521"/>
      <c r="O118" s="4521"/>
      <c r="P118" s="4521"/>
      <c r="Q118" s="4521"/>
      <c r="R118" s="3070"/>
      <c r="S118" s="4192">
        <v>78</v>
      </c>
      <c r="T118" s="4192">
        <v>0</v>
      </c>
      <c r="U118" s="4194"/>
      <c r="V118" s="4195"/>
      <c r="W118" s="2068">
        <f t="shared" si="40"/>
        <v>78</v>
      </c>
      <c r="X118" s="3490"/>
      <c r="Y118" s="4667"/>
      <c r="Z118" s="4679">
        <v>5</v>
      </c>
      <c r="AA118" s="4196"/>
      <c r="AB118" s="3489">
        <f t="shared" si="41"/>
        <v>0</v>
      </c>
      <c r="AC118" s="4651">
        <f>'General TPUM'!R117</f>
        <v>1</v>
      </c>
      <c r="AD118" s="4652">
        <f>'General TPUM'!S117</f>
        <v>0</v>
      </c>
      <c r="AE118" s="2074" t="str">
        <f>'General TPUM'!T117</f>
        <v>-</v>
      </c>
      <c r="AF118" s="2070">
        <f t="shared" si="47"/>
        <v>78</v>
      </c>
      <c r="AG118" s="2982">
        <f t="shared" si="48"/>
        <v>0</v>
      </c>
      <c r="AH118" s="2982"/>
      <c r="AI118" s="2069"/>
      <c r="AJ118" s="2070">
        <f t="shared" si="49"/>
        <v>5</v>
      </c>
      <c r="AK118" s="2069">
        <f t="shared" si="49"/>
        <v>0</v>
      </c>
      <c r="AL118" s="2071">
        <f t="shared" si="50"/>
        <v>78</v>
      </c>
      <c r="AM118" s="2072"/>
      <c r="AP118" s="717"/>
      <c r="AS118" s="2073">
        <f>'Staff TPUM'!C118</f>
        <v>0</v>
      </c>
      <c r="AT118" s="2073">
        <f>'Staff TPUM'!B119</f>
        <v>5</v>
      </c>
      <c r="AU118" s="2073">
        <f>'Staff TPUM'!C119</f>
        <v>0</v>
      </c>
    </row>
    <row r="119" spans="1:47" s="2073" customFormat="1" ht="15" customHeight="1">
      <c r="A119" s="2073" t="s">
        <v>1080</v>
      </c>
      <c r="B119" s="4193" t="str">
        <f>'General TPUM'!B118</f>
        <v>Salamarao Adventist Primary School</v>
      </c>
      <c r="C119" s="4644"/>
      <c r="D119" s="4645">
        <v>19</v>
      </c>
      <c r="E119" s="4645">
        <v>9</v>
      </c>
      <c r="F119" s="4645">
        <v>12</v>
      </c>
      <c r="G119" s="4645">
        <v>9</v>
      </c>
      <c r="H119" s="4645">
        <v>12</v>
      </c>
      <c r="I119" s="4645">
        <v>16</v>
      </c>
      <c r="J119" s="4645">
        <v>6</v>
      </c>
      <c r="K119" s="4646"/>
      <c r="L119" s="4646"/>
      <c r="M119" s="4646"/>
      <c r="N119" s="4646"/>
      <c r="O119" s="4646"/>
      <c r="P119" s="4646"/>
      <c r="Q119" s="4646"/>
      <c r="R119" s="3070"/>
      <c r="S119" s="4647">
        <v>75</v>
      </c>
      <c r="T119" s="4648">
        <v>8</v>
      </c>
      <c r="U119" s="4194"/>
      <c r="V119" s="4195"/>
      <c r="W119" s="2068">
        <f t="shared" si="40"/>
        <v>83</v>
      </c>
      <c r="X119" s="3490"/>
      <c r="Y119" s="4667"/>
      <c r="Z119" s="4679">
        <v>6</v>
      </c>
      <c r="AA119" s="4196"/>
      <c r="AB119" s="3489">
        <f t="shared" si="41"/>
        <v>0</v>
      </c>
      <c r="AC119" s="4651">
        <f>'General TPUM'!R118</f>
        <v>1</v>
      </c>
      <c r="AD119" s="4652">
        <f>'General TPUM'!S118</f>
        <v>0</v>
      </c>
      <c r="AE119" s="2074" t="str">
        <f>'General TPUM'!T118</f>
        <v>-</v>
      </c>
      <c r="AF119" s="2070">
        <f t="shared" si="47"/>
        <v>83</v>
      </c>
      <c r="AG119" s="2982">
        <f t="shared" si="48"/>
        <v>0</v>
      </c>
      <c r="AH119" s="2982"/>
      <c r="AI119" s="2069"/>
      <c r="AJ119" s="2070">
        <f t="shared" si="49"/>
        <v>6</v>
      </c>
      <c r="AK119" s="2069">
        <f t="shared" si="49"/>
        <v>0</v>
      </c>
      <c r="AL119" s="2071">
        <f t="shared" si="50"/>
        <v>83</v>
      </c>
      <c r="AM119" s="2072"/>
      <c r="AP119" s="717"/>
      <c r="AS119" s="2073">
        <f>'Staff TPUM'!C119</f>
        <v>0</v>
      </c>
      <c r="AT119" s="2073">
        <f>'Staff TPUM'!B120</f>
        <v>6</v>
      </c>
      <c r="AU119" s="2073">
        <f>'Staff TPUM'!C120</f>
        <v>0</v>
      </c>
    </row>
    <row r="120" spans="1:47" s="2073" customFormat="1" ht="15" customHeight="1">
      <c r="A120" s="2073" t="s">
        <v>1017</v>
      </c>
      <c r="B120" s="4193" t="str">
        <f>'General TPUM'!B119</f>
        <v>Solosaia Adventist Primary School</v>
      </c>
      <c r="C120" s="4644"/>
      <c r="D120" s="4645">
        <v>50</v>
      </c>
      <c r="E120" s="4645">
        <v>30</v>
      </c>
      <c r="F120" s="4645">
        <v>17</v>
      </c>
      <c r="G120" s="4645">
        <v>24</v>
      </c>
      <c r="H120" s="4645">
        <v>28</v>
      </c>
      <c r="I120" s="4645">
        <v>17</v>
      </c>
      <c r="J120" s="4645">
        <v>18</v>
      </c>
      <c r="K120" s="4646"/>
      <c r="L120" s="4646"/>
      <c r="M120" s="4646"/>
      <c r="N120" s="4646"/>
      <c r="O120" s="4646"/>
      <c r="P120" s="4646"/>
      <c r="Q120" s="4646"/>
      <c r="R120" s="3070"/>
      <c r="S120" s="4647">
        <v>55</v>
      </c>
      <c r="T120" s="4648">
        <v>129</v>
      </c>
      <c r="U120" s="4194"/>
      <c r="V120" s="4195"/>
      <c r="W120" s="2068">
        <f t="shared" si="40"/>
        <v>184</v>
      </c>
      <c r="X120" s="3490"/>
      <c r="Y120" s="4667"/>
      <c r="Z120" s="4679">
        <v>18</v>
      </c>
      <c r="AA120" s="4196"/>
      <c r="AB120" s="3489">
        <f t="shared" si="41"/>
        <v>0</v>
      </c>
      <c r="AC120" s="4651">
        <f>'General TPUM'!R119</f>
        <v>1</v>
      </c>
      <c r="AD120" s="4652">
        <f>'General TPUM'!S119</f>
        <v>0</v>
      </c>
      <c r="AE120" s="2074" t="str">
        <f>'General TPUM'!T119</f>
        <v>-</v>
      </c>
      <c r="AF120" s="2070">
        <f t="shared" si="47"/>
        <v>184</v>
      </c>
      <c r="AG120" s="2982">
        <f t="shared" si="48"/>
        <v>0</v>
      </c>
      <c r="AH120" s="2982"/>
      <c r="AI120" s="2069"/>
      <c r="AJ120" s="2070">
        <f t="shared" si="49"/>
        <v>18</v>
      </c>
      <c r="AK120" s="2069">
        <f t="shared" si="49"/>
        <v>0</v>
      </c>
      <c r="AL120" s="2071">
        <f t="shared" si="50"/>
        <v>184</v>
      </c>
      <c r="AM120" s="2072"/>
      <c r="AP120" s="717"/>
      <c r="AS120" s="2073">
        <f>'Staff TPUM'!C120</f>
        <v>0</v>
      </c>
      <c r="AT120" s="2073">
        <f>'Staff TPUM'!B121</f>
        <v>7</v>
      </c>
      <c r="AU120" s="2073">
        <f>'Staff TPUM'!C121</f>
        <v>0</v>
      </c>
    </row>
    <row r="121" spans="1:47" s="2073" customFormat="1" ht="15" customHeight="1">
      <c r="A121" s="2073" t="s">
        <v>1081</v>
      </c>
      <c r="B121" s="4193" t="str">
        <f>'General TPUM'!B120</f>
        <v>Sombiro Adventist Primary School</v>
      </c>
      <c r="C121" s="4644"/>
      <c r="D121" s="4645">
        <v>25</v>
      </c>
      <c r="E121" s="4645">
        <v>13</v>
      </c>
      <c r="F121" s="4645">
        <v>14</v>
      </c>
      <c r="G121" s="4645">
        <v>19</v>
      </c>
      <c r="H121" s="4645">
        <v>15</v>
      </c>
      <c r="I121" s="4645">
        <v>13</v>
      </c>
      <c r="J121" s="4645">
        <v>6</v>
      </c>
      <c r="K121" s="4646"/>
      <c r="L121" s="4646"/>
      <c r="M121" s="4646"/>
      <c r="N121" s="4646"/>
      <c r="O121" s="4646"/>
      <c r="P121" s="4646"/>
      <c r="Q121" s="4646"/>
      <c r="R121" s="3070"/>
      <c r="S121" s="4647">
        <v>101</v>
      </c>
      <c r="T121" s="4648">
        <v>4</v>
      </c>
      <c r="U121" s="4194"/>
      <c r="V121" s="4195"/>
      <c r="W121" s="2068">
        <f t="shared" si="40"/>
        <v>105</v>
      </c>
      <c r="X121" s="3490"/>
      <c r="Y121" s="4667"/>
      <c r="Z121" s="4679">
        <v>6</v>
      </c>
      <c r="AA121" s="4196"/>
      <c r="AB121" s="3489">
        <f t="shared" si="41"/>
        <v>0</v>
      </c>
      <c r="AC121" s="4651">
        <f>'General TPUM'!R120</f>
        <v>1</v>
      </c>
      <c r="AD121" s="4652">
        <f>'General TPUM'!S120</f>
        <v>0</v>
      </c>
      <c r="AE121" s="2074" t="str">
        <f>'General TPUM'!T120</f>
        <v>-</v>
      </c>
      <c r="AF121" s="2070">
        <f t="shared" si="47"/>
        <v>105</v>
      </c>
      <c r="AG121" s="2982">
        <f t="shared" si="48"/>
        <v>0</v>
      </c>
      <c r="AH121" s="2982"/>
      <c r="AI121" s="2069"/>
      <c r="AJ121" s="2070">
        <f t="shared" si="49"/>
        <v>6</v>
      </c>
      <c r="AK121" s="2069">
        <f t="shared" si="49"/>
        <v>0</v>
      </c>
      <c r="AL121" s="2071">
        <f t="shared" si="50"/>
        <v>105</v>
      </c>
      <c r="AM121" s="2072"/>
      <c r="AP121" s="717"/>
      <c r="AS121" s="2073">
        <f>'Staff TPUM'!C121</f>
        <v>0</v>
      </c>
      <c r="AT121" s="2073">
        <f>'Staff TPUM'!B122</f>
        <v>8</v>
      </c>
      <c r="AU121" s="2073">
        <f>'Staff TPUM'!C122</f>
        <v>0</v>
      </c>
    </row>
    <row r="122" spans="1:47" s="2073" customFormat="1" ht="15" customHeight="1">
      <c r="A122" s="2073" t="s">
        <v>1082</v>
      </c>
      <c r="B122" s="4193" t="str">
        <f>'General TPUM'!B121</f>
        <v>Sukiki Adventist Primary School (Ext Oreta)</v>
      </c>
      <c r="C122" s="4644"/>
      <c r="D122" s="4645">
        <v>30</v>
      </c>
      <c r="E122" s="4653">
        <v>22</v>
      </c>
      <c r="F122" s="4653">
        <v>24</v>
      </c>
      <c r="G122" s="4653">
        <v>18</v>
      </c>
      <c r="H122" s="4653">
        <v>20</v>
      </c>
      <c r="I122" s="4653">
        <v>20</v>
      </c>
      <c r="J122" s="4653">
        <v>22</v>
      </c>
      <c r="K122" s="4646"/>
      <c r="L122" s="4646"/>
      <c r="M122" s="4646"/>
      <c r="N122" s="4646"/>
      <c r="O122" s="4646"/>
      <c r="P122" s="4646"/>
      <c r="Q122" s="4646"/>
      <c r="R122" s="3070"/>
      <c r="S122" s="4647">
        <v>156</v>
      </c>
      <c r="T122" s="4648">
        <v>0</v>
      </c>
      <c r="U122" s="4194"/>
      <c r="V122" s="4195"/>
      <c r="W122" s="2068">
        <f t="shared" si="40"/>
        <v>156</v>
      </c>
      <c r="X122" s="3490"/>
      <c r="Y122" s="4667"/>
      <c r="Z122" s="4679">
        <v>22</v>
      </c>
      <c r="AA122" s="4196"/>
      <c r="AB122" s="3489">
        <f t="shared" si="41"/>
        <v>0</v>
      </c>
      <c r="AC122" s="4651">
        <f>'General TPUM'!R121</f>
        <v>1</v>
      </c>
      <c r="AD122" s="4652">
        <f>'General TPUM'!S121</f>
        <v>0</v>
      </c>
      <c r="AE122" s="2074" t="str">
        <f>'General TPUM'!T121</f>
        <v>-</v>
      </c>
      <c r="AF122" s="2070">
        <f t="shared" si="47"/>
        <v>156</v>
      </c>
      <c r="AG122" s="2982">
        <f t="shared" si="48"/>
        <v>0</v>
      </c>
      <c r="AH122" s="2982"/>
      <c r="AI122" s="2069"/>
      <c r="AJ122" s="2070">
        <f t="shared" si="49"/>
        <v>22</v>
      </c>
      <c r="AK122" s="2069">
        <f t="shared" si="49"/>
        <v>0</v>
      </c>
      <c r="AL122" s="2071">
        <f t="shared" si="50"/>
        <v>156</v>
      </c>
      <c r="AM122" s="2072"/>
      <c r="AP122" s="717"/>
      <c r="AS122" s="2073">
        <f>'Staff TPUM'!C122</f>
        <v>0</v>
      </c>
      <c r="AT122" s="2073">
        <f>'Staff TPUM'!B123</f>
        <v>7</v>
      </c>
      <c r="AU122" s="2073">
        <f>'Staff TPUM'!C123</f>
        <v>0</v>
      </c>
    </row>
    <row r="123" spans="1:47" s="2073" customFormat="1" ht="15" customHeight="1">
      <c r="B123" s="4193" t="s">
        <v>1480</v>
      </c>
      <c r="C123" s="4644">
        <v>42</v>
      </c>
      <c r="D123" s="4645">
        <v>40</v>
      </c>
      <c r="E123" s="4645">
        <v>30</v>
      </c>
      <c r="F123" s="4645">
        <v>35</v>
      </c>
      <c r="G123" s="4645">
        <v>37</v>
      </c>
      <c r="H123" s="4645">
        <v>30</v>
      </c>
      <c r="I123" s="4645">
        <v>25</v>
      </c>
      <c r="J123" s="4645">
        <v>14</v>
      </c>
      <c r="K123" s="4646"/>
      <c r="L123" s="4646"/>
      <c r="M123" s="4646"/>
      <c r="N123" s="4646"/>
      <c r="O123" s="4646"/>
      <c r="P123" s="4646"/>
      <c r="Q123" s="4646"/>
      <c r="R123" s="3070"/>
      <c r="S123" s="4647">
        <v>40</v>
      </c>
      <c r="T123" s="4648">
        <v>213</v>
      </c>
      <c r="U123" s="4194"/>
      <c r="V123" s="4195"/>
      <c r="W123" s="2068">
        <f t="shared" si="40"/>
        <v>253</v>
      </c>
      <c r="X123" s="3490"/>
      <c r="Y123" s="4667"/>
      <c r="Z123" s="4679">
        <v>14</v>
      </c>
      <c r="AA123" s="4196"/>
      <c r="AB123" s="3489">
        <f t="shared" si="41"/>
        <v>0</v>
      </c>
      <c r="AC123" s="4651">
        <f>'General TPUM'!R122</f>
        <v>1</v>
      </c>
      <c r="AD123" s="4652">
        <f>'General TPUM'!S122</f>
        <v>0</v>
      </c>
      <c r="AE123" s="2074" t="str">
        <f>'General TPUM'!T122</f>
        <v>-</v>
      </c>
      <c r="AF123" s="2070">
        <f t="shared" ref="AF123" si="51">S123+T123</f>
        <v>253</v>
      </c>
      <c r="AG123" s="2982">
        <f t="shared" ref="AG123" si="52">U123+V123</f>
        <v>0</v>
      </c>
      <c r="AH123" s="2982"/>
      <c r="AI123" s="2069"/>
      <c r="AJ123" s="2070">
        <f t="shared" ref="AJ123" si="53">Z123</f>
        <v>14</v>
      </c>
      <c r="AK123" s="2069">
        <f t="shared" ref="AK123" si="54">AA123</f>
        <v>0</v>
      </c>
      <c r="AL123" s="2071">
        <f t="shared" ref="AL123" si="55">SUM(C123:R123)</f>
        <v>253</v>
      </c>
      <c r="AM123" s="2072"/>
      <c r="AP123" s="717"/>
    </row>
    <row r="124" spans="1:47" s="2073" customFormat="1" ht="15" customHeight="1">
      <c r="A124" s="2073" t="s">
        <v>1083</v>
      </c>
      <c r="B124" s="4193" t="str">
        <f>'General TPUM'!B123</f>
        <v>Tagibangara Adventist Primary School (Ext Kukele)</v>
      </c>
      <c r="C124" s="4644"/>
      <c r="D124" s="4645">
        <v>52</v>
      </c>
      <c r="E124" s="4645">
        <v>24</v>
      </c>
      <c r="F124" s="4645">
        <v>16</v>
      </c>
      <c r="G124" s="4645">
        <v>25</v>
      </c>
      <c r="H124" s="4645">
        <v>24</v>
      </c>
      <c r="I124" s="4645">
        <v>22</v>
      </c>
      <c r="J124" s="4645">
        <v>20</v>
      </c>
      <c r="K124" s="4646"/>
      <c r="L124" s="4646"/>
      <c r="M124" s="4646"/>
      <c r="N124" s="4646"/>
      <c r="O124" s="4646"/>
      <c r="P124" s="4646"/>
      <c r="Q124" s="4646"/>
      <c r="R124" s="3070"/>
      <c r="S124" s="4647">
        <v>170</v>
      </c>
      <c r="T124" s="4648">
        <v>13</v>
      </c>
      <c r="U124" s="4194"/>
      <c r="V124" s="4195"/>
      <c r="W124" s="2068">
        <f t="shared" si="40"/>
        <v>183</v>
      </c>
      <c r="X124" s="3490"/>
      <c r="Y124" s="4667"/>
      <c r="Z124" s="4679">
        <v>20</v>
      </c>
      <c r="AA124" s="4196"/>
      <c r="AB124" s="3489">
        <f t="shared" si="41"/>
        <v>0</v>
      </c>
      <c r="AC124" s="4651">
        <f>'General TPUM'!R123</f>
        <v>1</v>
      </c>
      <c r="AD124" s="4652">
        <f>'General TPUM'!S123</f>
        <v>0</v>
      </c>
      <c r="AE124" s="2074" t="str">
        <f>'General TPUM'!T123</f>
        <v>-</v>
      </c>
      <c r="AF124" s="2070">
        <f t="shared" ref="AF124:AF146" si="56">S124+T124</f>
        <v>183</v>
      </c>
      <c r="AG124" s="2982">
        <f t="shared" ref="AG124:AG146" si="57">U124+V124</f>
        <v>0</v>
      </c>
      <c r="AH124" s="2982"/>
      <c r="AI124" s="2069"/>
      <c r="AJ124" s="2070">
        <f t="shared" ref="AJ124:AJ146" si="58">Z124</f>
        <v>20</v>
      </c>
      <c r="AK124" s="2069">
        <f t="shared" ref="AK124:AK146" si="59">AA124</f>
        <v>0</v>
      </c>
      <c r="AL124" s="2071">
        <f t="shared" ref="AL124:AL146" si="60">SUM(C124:R124)</f>
        <v>183</v>
      </c>
      <c r="AM124" s="2072"/>
      <c r="AP124" s="717"/>
      <c r="AS124" s="2073">
        <f>'Staff TPUM'!C123</f>
        <v>0</v>
      </c>
      <c r="AT124" s="2073">
        <f>'Staff TPUM'!B125</f>
        <v>2</v>
      </c>
      <c r="AU124" s="2073">
        <f>'Staff TPUM'!C125</f>
        <v>0</v>
      </c>
    </row>
    <row r="125" spans="1:47" s="2073" customFormat="1" ht="15" customHeight="1">
      <c r="A125" s="2073" t="s">
        <v>1084</v>
      </c>
      <c r="B125" s="4193" t="str">
        <f>'General TPUM'!B124</f>
        <v>Taifala Adventist Primary School</v>
      </c>
      <c r="C125" s="4644">
        <v>20</v>
      </c>
      <c r="D125" s="4653">
        <v>15</v>
      </c>
      <c r="E125" s="4653">
        <v>17</v>
      </c>
      <c r="F125" s="4653">
        <v>15</v>
      </c>
      <c r="G125" s="4653">
        <v>9</v>
      </c>
      <c r="H125" s="4653">
        <v>15</v>
      </c>
      <c r="I125" s="4653">
        <v>16</v>
      </c>
      <c r="J125" s="4653">
        <v>10</v>
      </c>
      <c r="K125" s="4646"/>
      <c r="L125" s="4646"/>
      <c r="M125" s="4646"/>
      <c r="N125" s="4646"/>
      <c r="O125" s="4646"/>
      <c r="P125" s="4646"/>
      <c r="Q125" s="4646"/>
      <c r="R125" s="3070"/>
      <c r="S125" s="4647">
        <v>52</v>
      </c>
      <c r="T125" s="4648">
        <v>65</v>
      </c>
      <c r="U125" s="4686"/>
      <c r="V125" s="2075"/>
      <c r="W125" s="2068">
        <f t="shared" si="40"/>
        <v>117</v>
      </c>
      <c r="X125" s="3490"/>
      <c r="Y125" s="4667"/>
      <c r="Z125" s="4679">
        <v>10</v>
      </c>
      <c r="AA125" s="4196"/>
      <c r="AB125" s="3489">
        <f t="shared" si="41"/>
        <v>0</v>
      </c>
      <c r="AC125" s="4651">
        <f>'General TPUM'!R124</f>
        <v>1</v>
      </c>
      <c r="AD125" s="4652">
        <f>'General TPUM'!S124</f>
        <v>0</v>
      </c>
      <c r="AE125" s="2074" t="str">
        <f>'General TPUM'!T124</f>
        <v>-</v>
      </c>
      <c r="AF125" s="2070">
        <f t="shared" si="56"/>
        <v>117</v>
      </c>
      <c r="AG125" s="2982">
        <f t="shared" si="57"/>
        <v>0</v>
      </c>
      <c r="AH125" s="2982"/>
      <c r="AI125" s="2069"/>
      <c r="AJ125" s="2070">
        <f t="shared" si="58"/>
        <v>10</v>
      </c>
      <c r="AK125" s="2069">
        <f t="shared" si="59"/>
        <v>0</v>
      </c>
      <c r="AL125" s="2071">
        <f t="shared" si="60"/>
        <v>117</v>
      </c>
      <c r="AM125" s="2072"/>
      <c r="AP125" s="717"/>
      <c r="AS125" s="2073">
        <f>'Staff TPUM'!C125</f>
        <v>0</v>
      </c>
      <c r="AT125" s="2073">
        <f>'Staff TPUM'!B126</f>
        <v>5</v>
      </c>
      <c r="AU125" s="2073">
        <f>'Staff TPUM'!C126</f>
        <v>0</v>
      </c>
    </row>
    <row r="126" spans="1:47" s="2073" customFormat="1" ht="15" customHeight="1">
      <c r="A126" s="2073" t="s">
        <v>1085</v>
      </c>
      <c r="B126" s="4193" t="str">
        <f>'General TPUM'!B125</f>
        <v>Talakali Adventist Community High School</v>
      </c>
      <c r="C126" s="4655">
        <v>26</v>
      </c>
      <c r="D126" s="4655">
        <v>32</v>
      </c>
      <c r="E126" s="4655">
        <v>20</v>
      </c>
      <c r="F126" s="4655">
        <v>16</v>
      </c>
      <c r="G126" s="4655">
        <v>18</v>
      </c>
      <c r="H126" s="4655">
        <v>23</v>
      </c>
      <c r="I126" s="4655">
        <v>20</v>
      </c>
      <c r="J126" s="4655">
        <v>16</v>
      </c>
      <c r="K126" s="4645">
        <v>22</v>
      </c>
      <c r="L126" s="4645">
        <v>16</v>
      </c>
      <c r="M126" s="4645">
        <v>22</v>
      </c>
      <c r="N126" s="4645"/>
      <c r="O126" s="4645"/>
      <c r="P126" s="4646"/>
      <c r="Q126" s="4646"/>
      <c r="R126" s="3070"/>
      <c r="S126" s="4656">
        <v>143</v>
      </c>
      <c r="T126" s="4657">
        <v>24</v>
      </c>
      <c r="U126" s="4194">
        <v>52</v>
      </c>
      <c r="V126" s="4195">
        <v>12</v>
      </c>
      <c r="W126" s="2068">
        <f t="shared" si="40"/>
        <v>231</v>
      </c>
      <c r="X126" s="3490"/>
      <c r="Y126" s="4667"/>
      <c r="Z126" s="4679">
        <v>16</v>
      </c>
      <c r="AA126" s="4196">
        <v>22</v>
      </c>
      <c r="AB126" s="3489">
        <f t="shared" si="41"/>
        <v>0</v>
      </c>
      <c r="AC126" s="4651" t="str">
        <f>'General TPUM'!R125</f>
        <v>-</v>
      </c>
      <c r="AD126" s="4652" t="str">
        <f>'General TPUM'!S125</f>
        <v>-</v>
      </c>
      <c r="AE126" s="2074">
        <f>'General TPUM'!T125</f>
        <v>1</v>
      </c>
      <c r="AF126" s="2070">
        <f t="shared" si="56"/>
        <v>167</v>
      </c>
      <c r="AG126" s="2982">
        <f t="shared" si="57"/>
        <v>64</v>
      </c>
      <c r="AH126" s="2982"/>
      <c r="AI126" s="2069"/>
      <c r="AJ126" s="2070">
        <f t="shared" si="58"/>
        <v>16</v>
      </c>
      <c r="AK126" s="2069">
        <f t="shared" si="59"/>
        <v>22</v>
      </c>
      <c r="AL126" s="2071">
        <f t="shared" si="60"/>
        <v>231</v>
      </c>
      <c r="AM126" s="2072"/>
      <c r="AP126" s="717"/>
      <c r="AS126" s="2073">
        <f>'Staff TPUM'!C126</f>
        <v>0</v>
      </c>
      <c r="AT126" s="2073">
        <f>'Staff TPUM'!B127</f>
        <v>8</v>
      </c>
      <c r="AU126" s="2073">
        <f>'Staff TPUM'!C127</f>
        <v>5</v>
      </c>
    </row>
    <row r="127" spans="1:47" s="2073" customFormat="1" ht="15" customHeight="1">
      <c r="A127" s="2073" t="s">
        <v>1086</v>
      </c>
      <c r="B127" s="4193" t="str">
        <f>'General TPUM'!B126</f>
        <v>Taora Adventist Primary School</v>
      </c>
      <c r="C127" s="4655"/>
      <c r="D127" s="4655"/>
      <c r="E127" s="4655">
        <v>12</v>
      </c>
      <c r="F127" s="4655">
        <v>10</v>
      </c>
      <c r="G127" s="4655">
        <v>9</v>
      </c>
      <c r="H127" s="4655">
        <v>5</v>
      </c>
      <c r="I127" s="4655">
        <v>3</v>
      </c>
      <c r="J127" s="4655">
        <v>7</v>
      </c>
      <c r="K127" s="4653"/>
      <c r="L127" s="4653"/>
      <c r="M127" s="4653"/>
      <c r="N127" s="4653"/>
      <c r="O127" s="4653"/>
      <c r="P127" s="4653"/>
      <c r="Q127" s="4653"/>
      <c r="R127" s="3070"/>
      <c r="S127" s="4656">
        <v>46</v>
      </c>
      <c r="T127" s="4657">
        <v>0</v>
      </c>
      <c r="U127" s="4194"/>
      <c r="V127" s="4195"/>
      <c r="W127" s="2068">
        <f t="shared" si="40"/>
        <v>46</v>
      </c>
      <c r="X127" s="3490"/>
      <c r="Y127" s="4667"/>
      <c r="Z127" s="4679">
        <v>7</v>
      </c>
      <c r="AA127" s="4196"/>
      <c r="AB127" s="3489">
        <f t="shared" si="41"/>
        <v>0</v>
      </c>
      <c r="AC127" s="4651">
        <f>'General TPUM'!R126</f>
        <v>1</v>
      </c>
      <c r="AD127" s="4652">
        <f>'General TPUM'!S126</f>
        <v>0</v>
      </c>
      <c r="AE127" s="2074" t="str">
        <f>'General TPUM'!T126</f>
        <v>-</v>
      </c>
      <c r="AF127" s="2070">
        <f t="shared" si="56"/>
        <v>46</v>
      </c>
      <c r="AG127" s="2982">
        <f t="shared" si="57"/>
        <v>0</v>
      </c>
      <c r="AH127" s="2982"/>
      <c r="AI127" s="2069"/>
      <c r="AJ127" s="2070">
        <f t="shared" si="58"/>
        <v>7</v>
      </c>
      <c r="AK127" s="2069">
        <f t="shared" si="59"/>
        <v>0</v>
      </c>
      <c r="AL127" s="2071">
        <f t="shared" si="60"/>
        <v>46</v>
      </c>
      <c r="AM127" s="2072"/>
      <c r="AP127" s="717"/>
      <c r="AS127" s="2073">
        <f>'Staff TPUM'!C127</f>
        <v>5</v>
      </c>
      <c r="AT127" s="2073">
        <f>'Staff TPUM'!B128</f>
        <v>6</v>
      </c>
      <c r="AU127" s="2073">
        <f>'Staff TPUM'!C128</f>
        <v>0</v>
      </c>
    </row>
    <row r="128" spans="1:47" s="2073" customFormat="1" ht="15" customHeight="1">
      <c r="A128" s="2073" t="s">
        <v>1087</v>
      </c>
      <c r="B128" s="4193" t="str">
        <f>'General TPUM'!B127</f>
        <v>Tarama Adventist Primary School</v>
      </c>
      <c r="C128" s="4644"/>
      <c r="D128" s="4645">
        <v>18</v>
      </c>
      <c r="E128" s="4653">
        <v>9</v>
      </c>
      <c r="F128" s="4653">
        <v>10</v>
      </c>
      <c r="G128" s="4653">
        <v>20</v>
      </c>
      <c r="H128" s="4653">
        <v>14</v>
      </c>
      <c r="I128" s="4653">
        <v>16</v>
      </c>
      <c r="J128" s="4653">
        <v>12</v>
      </c>
      <c r="K128" s="4655"/>
      <c r="L128" s="4655"/>
      <c r="M128" s="4655"/>
      <c r="N128" s="4655"/>
      <c r="O128" s="4655"/>
      <c r="P128" s="4655"/>
      <c r="Q128" s="4655"/>
      <c r="R128" s="3070"/>
      <c r="S128" s="4647">
        <v>97</v>
      </c>
      <c r="T128" s="4648">
        <v>2</v>
      </c>
      <c r="U128" s="4194"/>
      <c r="V128" s="4195"/>
      <c r="W128" s="2068">
        <f t="shared" si="40"/>
        <v>99</v>
      </c>
      <c r="X128" s="3490"/>
      <c r="Y128" s="4667"/>
      <c r="Z128" s="4679">
        <v>12</v>
      </c>
      <c r="AA128" s="4196"/>
      <c r="AB128" s="3489">
        <f t="shared" si="41"/>
        <v>0</v>
      </c>
      <c r="AC128" s="4651">
        <f>'General TPUM'!R127</f>
        <v>1</v>
      </c>
      <c r="AD128" s="4652">
        <f>'General TPUM'!S127</f>
        <v>0</v>
      </c>
      <c r="AE128" s="2074" t="str">
        <f>'General TPUM'!T127</f>
        <v>-</v>
      </c>
      <c r="AF128" s="2070">
        <f t="shared" si="56"/>
        <v>99</v>
      </c>
      <c r="AG128" s="2982">
        <f t="shared" si="57"/>
        <v>0</v>
      </c>
      <c r="AH128" s="2982"/>
      <c r="AI128" s="2069"/>
      <c r="AJ128" s="2070">
        <f t="shared" si="58"/>
        <v>12</v>
      </c>
      <c r="AK128" s="2069">
        <f t="shared" si="59"/>
        <v>0</v>
      </c>
      <c r="AL128" s="2071">
        <f t="shared" si="60"/>
        <v>99</v>
      </c>
      <c r="AM128" s="2072"/>
      <c r="AP128" s="717"/>
      <c r="AS128" s="2073">
        <f>'Staff TPUM'!C128</f>
        <v>0</v>
      </c>
      <c r="AT128" s="2073">
        <f>'Staff TPUM'!B129</f>
        <v>5</v>
      </c>
      <c r="AU128" s="2073">
        <f>'Staff TPUM'!C129</f>
        <v>0</v>
      </c>
    </row>
    <row r="129" spans="1:47" s="2073" customFormat="1" ht="15" customHeight="1">
      <c r="A129" s="2073" t="s">
        <v>1088</v>
      </c>
      <c r="B129" s="4193" t="s">
        <v>1350</v>
      </c>
      <c r="C129" s="4644">
        <v>46</v>
      </c>
      <c r="D129" s="4645">
        <v>29</v>
      </c>
      <c r="E129" s="4645">
        <v>40</v>
      </c>
      <c r="F129" s="4645">
        <v>40</v>
      </c>
      <c r="G129" s="4645">
        <v>36</v>
      </c>
      <c r="H129" s="4645">
        <v>30</v>
      </c>
      <c r="I129" s="4645">
        <v>18</v>
      </c>
      <c r="J129" s="4645">
        <v>14</v>
      </c>
      <c r="K129" s="4655">
        <v>20</v>
      </c>
      <c r="L129" s="4655">
        <v>20</v>
      </c>
      <c r="M129" s="4655">
        <v>19</v>
      </c>
      <c r="N129" s="4655"/>
      <c r="O129" s="4655"/>
      <c r="P129" s="4655"/>
      <c r="Q129" s="4655"/>
      <c r="R129" s="3070"/>
      <c r="S129" s="4647">
        <v>162</v>
      </c>
      <c r="T129" s="4648">
        <v>89</v>
      </c>
      <c r="U129" s="4194">
        <v>42</v>
      </c>
      <c r="V129" s="4195">
        <v>19</v>
      </c>
      <c r="W129" s="2068">
        <f t="shared" si="40"/>
        <v>312</v>
      </c>
      <c r="X129" s="3490"/>
      <c r="Y129" s="4667"/>
      <c r="Z129" s="4679">
        <v>14</v>
      </c>
      <c r="AA129" s="4196">
        <v>19</v>
      </c>
      <c r="AB129" s="3489">
        <f t="shared" si="41"/>
        <v>0</v>
      </c>
      <c r="AC129" s="4651" t="str">
        <f>'General TPUM'!R128</f>
        <v>-</v>
      </c>
      <c r="AD129" s="4652" t="str">
        <f>'General TPUM'!S128</f>
        <v>-</v>
      </c>
      <c r="AE129" s="2074">
        <f>'General TPUM'!T128</f>
        <v>1</v>
      </c>
      <c r="AF129" s="2070">
        <f t="shared" si="56"/>
        <v>251</v>
      </c>
      <c r="AG129" s="2982">
        <f t="shared" si="57"/>
        <v>61</v>
      </c>
      <c r="AH129" s="2982"/>
      <c r="AI129" s="2069"/>
      <c r="AJ129" s="2070">
        <f t="shared" si="58"/>
        <v>14</v>
      </c>
      <c r="AK129" s="2069">
        <f t="shared" si="59"/>
        <v>19</v>
      </c>
      <c r="AL129" s="2071">
        <f t="shared" si="60"/>
        <v>312</v>
      </c>
      <c r="AM129" s="2072"/>
      <c r="AP129" s="717"/>
      <c r="AS129" s="2073">
        <f>'Staff TPUM'!C129</f>
        <v>0</v>
      </c>
      <c r="AT129" s="2073">
        <f>'Staff TPUM'!B130</f>
        <v>9</v>
      </c>
      <c r="AU129" s="2073">
        <f>'Staff TPUM'!C130</f>
        <v>16</v>
      </c>
    </row>
    <row r="130" spans="1:47" s="2073" customFormat="1" ht="15" customHeight="1">
      <c r="B130" s="4669" t="s">
        <v>1343</v>
      </c>
      <c r="C130" s="4644"/>
      <c r="D130" s="4645">
        <v>15</v>
      </c>
      <c r="E130" s="4653">
        <v>20</v>
      </c>
      <c r="F130" s="4653">
        <v>18</v>
      </c>
      <c r="G130" s="4653">
        <v>22</v>
      </c>
      <c r="H130" s="4653">
        <v>20</v>
      </c>
      <c r="I130" s="4653">
        <v>24</v>
      </c>
      <c r="J130" s="4653">
        <v>26</v>
      </c>
      <c r="K130" s="4655"/>
      <c r="L130" s="4655"/>
      <c r="M130" s="4655"/>
      <c r="N130" s="4655"/>
      <c r="O130" s="4655"/>
      <c r="P130" s="4655"/>
      <c r="Q130" s="4655"/>
      <c r="R130" s="3070"/>
      <c r="S130" s="4647">
        <v>145</v>
      </c>
      <c r="T130" s="4648">
        <v>0</v>
      </c>
      <c r="U130" s="4194"/>
      <c r="V130" s="4195"/>
      <c r="W130" s="2068">
        <f t="shared" si="40"/>
        <v>145</v>
      </c>
      <c r="X130" s="3490"/>
      <c r="Y130" s="4667"/>
      <c r="Z130" s="4679">
        <v>26</v>
      </c>
      <c r="AA130" s="4196"/>
      <c r="AB130" s="3489">
        <f t="shared" si="41"/>
        <v>0</v>
      </c>
      <c r="AC130" s="4651">
        <f>'General TPUM'!R129</f>
        <v>1</v>
      </c>
      <c r="AD130" s="4652">
        <f>'General TPUM'!S129</f>
        <v>0</v>
      </c>
      <c r="AE130" s="2074" t="str">
        <f>'General TPUM'!T129</f>
        <v>-</v>
      </c>
      <c r="AF130" s="2070">
        <f t="shared" si="56"/>
        <v>145</v>
      </c>
      <c r="AG130" s="2982">
        <f t="shared" si="57"/>
        <v>0</v>
      </c>
      <c r="AH130" s="2982"/>
      <c r="AI130" s="2069"/>
      <c r="AJ130" s="2070">
        <f t="shared" si="58"/>
        <v>26</v>
      </c>
      <c r="AK130" s="2069">
        <f t="shared" si="59"/>
        <v>0</v>
      </c>
      <c r="AL130" s="2071">
        <f t="shared" si="60"/>
        <v>145</v>
      </c>
      <c r="AM130" s="2072"/>
      <c r="AP130" s="717"/>
      <c r="AS130" s="2073">
        <f>'Staff TPUM'!C130</f>
        <v>16</v>
      </c>
    </row>
    <row r="131" spans="1:47" s="2073" customFormat="1" ht="15" customHeight="1">
      <c r="A131" s="2073" t="s">
        <v>1089</v>
      </c>
      <c r="B131" s="4193" t="str">
        <f>'General TPUM'!B130</f>
        <v>Telina Adventist Primary School</v>
      </c>
      <c r="C131" s="4519"/>
      <c r="D131" s="4520">
        <v>14</v>
      </c>
      <c r="E131" s="4520">
        <v>22</v>
      </c>
      <c r="F131" s="4520">
        <v>15</v>
      </c>
      <c r="G131" s="4520">
        <v>14</v>
      </c>
      <c r="H131" s="4520">
        <v>20</v>
      </c>
      <c r="I131" s="4520">
        <v>15</v>
      </c>
      <c r="J131" s="4520">
        <v>18</v>
      </c>
      <c r="K131" s="4520"/>
      <c r="L131" s="4521"/>
      <c r="M131" s="4521"/>
      <c r="N131" s="4521"/>
      <c r="O131" s="4521"/>
      <c r="P131" s="4521"/>
      <c r="Q131" s="4521"/>
      <c r="R131" s="3070"/>
      <c r="S131" s="4192">
        <v>118</v>
      </c>
      <c r="T131" s="4192">
        <v>0</v>
      </c>
      <c r="U131" s="4194"/>
      <c r="V131" s="4195"/>
      <c r="W131" s="2068">
        <f t="shared" si="40"/>
        <v>118</v>
      </c>
      <c r="X131" s="3490"/>
      <c r="Y131" s="4667"/>
      <c r="Z131" s="4679">
        <v>18</v>
      </c>
      <c r="AA131" s="4196"/>
      <c r="AB131" s="3489">
        <f t="shared" si="41"/>
        <v>0</v>
      </c>
      <c r="AC131" s="4651">
        <f>'General TPUM'!R130</f>
        <v>1</v>
      </c>
      <c r="AD131" s="4652">
        <f>'General TPUM'!S130</f>
        <v>0</v>
      </c>
      <c r="AE131" s="2074" t="str">
        <f>'General TPUM'!T130</f>
        <v>-</v>
      </c>
      <c r="AF131" s="2070">
        <f t="shared" si="56"/>
        <v>118</v>
      </c>
      <c r="AG131" s="2982">
        <f t="shared" si="57"/>
        <v>0</v>
      </c>
      <c r="AH131" s="2982"/>
      <c r="AI131" s="2069"/>
      <c r="AJ131" s="2070">
        <f t="shared" si="58"/>
        <v>18</v>
      </c>
      <c r="AK131" s="2069">
        <f t="shared" si="59"/>
        <v>0</v>
      </c>
      <c r="AL131" s="2071">
        <f t="shared" si="60"/>
        <v>118</v>
      </c>
      <c r="AM131" s="2072"/>
      <c r="AP131" s="717"/>
      <c r="AS131" s="2073">
        <f>'Staff TPUM'!C132</f>
        <v>0</v>
      </c>
      <c r="AT131" s="2073">
        <f>'Staff TPUM'!B132</f>
        <v>4</v>
      </c>
      <c r="AU131" s="2073">
        <f>'Staff TPUM'!C132</f>
        <v>0</v>
      </c>
    </row>
    <row r="132" spans="1:47" s="2073" customFormat="1" ht="15" customHeight="1">
      <c r="A132" s="2073" t="s">
        <v>1090</v>
      </c>
      <c r="B132" s="4193" t="str">
        <f>'General TPUM'!B131</f>
        <v>Tenakoga Adventist Community High School</v>
      </c>
      <c r="C132" s="4519"/>
      <c r="D132" s="4520">
        <v>43</v>
      </c>
      <c r="E132" s="4520">
        <v>30</v>
      </c>
      <c r="F132" s="4520">
        <v>23</v>
      </c>
      <c r="G132" s="4520">
        <v>34</v>
      </c>
      <c r="H132" s="4520">
        <v>43</v>
      </c>
      <c r="I132" s="4520">
        <v>30</v>
      </c>
      <c r="J132" s="4520">
        <v>21</v>
      </c>
      <c r="K132" s="4520">
        <v>54</v>
      </c>
      <c r="L132" s="4521">
        <v>54</v>
      </c>
      <c r="M132" s="4521">
        <v>43</v>
      </c>
      <c r="N132" s="4521">
        <v>40</v>
      </c>
      <c r="O132" s="4521">
        <v>36</v>
      </c>
      <c r="P132" s="4521">
        <v>35</v>
      </c>
      <c r="Q132" s="4521"/>
      <c r="R132" s="3070"/>
      <c r="S132" s="4192">
        <v>220</v>
      </c>
      <c r="T132" s="4192">
        <v>5</v>
      </c>
      <c r="U132" s="4194">
        <v>235</v>
      </c>
      <c r="V132" s="4195">
        <v>26</v>
      </c>
      <c r="W132" s="2068">
        <f t="shared" si="40"/>
        <v>486</v>
      </c>
      <c r="X132" s="3490"/>
      <c r="Y132" s="4667"/>
      <c r="Z132" s="4679">
        <v>21</v>
      </c>
      <c r="AA132" s="4196">
        <v>35</v>
      </c>
      <c r="AB132" s="3489">
        <f t="shared" si="41"/>
        <v>0</v>
      </c>
      <c r="AC132" s="4651" t="str">
        <f>'General TPUM'!R131</f>
        <v>-</v>
      </c>
      <c r="AD132" s="4652" t="str">
        <f>'General TPUM'!S131</f>
        <v>-</v>
      </c>
      <c r="AE132" s="2074">
        <f>'General TPUM'!T131</f>
        <v>1</v>
      </c>
      <c r="AF132" s="2070">
        <f t="shared" si="56"/>
        <v>225</v>
      </c>
      <c r="AG132" s="2982">
        <f t="shared" si="57"/>
        <v>261</v>
      </c>
      <c r="AH132" s="2982"/>
      <c r="AI132" s="2069"/>
      <c r="AJ132" s="2070">
        <f t="shared" si="58"/>
        <v>21</v>
      </c>
      <c r="AK132" s="2069">
        <f t="shared" si="59"/>
        <v>35</v>
      </c>
      <c r="AL132" s="2071">
        <f t="shared" si="60"/>
        <v>486</v>
      </c>
      <c r="AM132" s="2072"/>
      <c r="AP132" s="717"/>
      <c r="AS132" s="2073">
        <f>'Staff TPUM'!C133</f>
        <v>0</v>
      </c>
      <c r="AT132" s="2073">
        <f>'Staff TPUM'!B133</f>
        <v>6</v>
      </c>
      <c r="AU132" s="2073">
        <f>'Staff TPUM'!C133</f>
        <v>0</v>
      </c>
    </row>
    <row r="133" spans="1:47" s="2073" customFormat="1" ht="15" customHeight="1">
      <c r="A133" s="2073" t="s">
        <v>1091</v>
      </c>
      <c r="B133" s="4193" t="str">
        <f>'General TPUM'!B132</f>
        <v>Tetemara Adventist Primary School</v>
      </c>
      <c r="C133" s="4644"/>
      <c r="D133" s="4645"/>
      <c r="E133" s="4645">
        <v>18</v>
      </c>
      <c r="F133" s="4645">
        <v>16</v>
      </c>
      <c r="G133" s="4645">
        <v>14</v>
      </c>
      <c r="H133" s="4645">
        <v>12</v>
      </c>
      <c r="I133" s="4645">
        <v>16</v>
      </c>
      <c r="J133" s="4645">
        <v>12</v>
      </c>
      <c r="K133" s="4646"/>
      <c r="L133" s="4646"/>
      <c r="M133" s="4646"/>
      <c r="N133" s="4646"/>
      <c r="O133" s="4646"/>
      <c r="P133" s="4646"/>
      <c r="Q133" s="4646"/>
      <c r="R133" s="3070"/>
      <c r="S133" s="4647">
        <v>88</v>
      </c>
      <c r="T133" s="4648">
        <v>0</v>
      </c>
      <c r="U133" s="4194"/>
      <c r="V133" s="4195"/>
      <c r="W133" s="2068">
        <f t="shared" si="40"/>
        <v>88</v>
      </c>
      <c r="X133" s="3490"/>
      <c r="Y133" s="4667"/>
      <c r="Z133" s="4679">
        <v>12</v>
      </c>
      <c r="AA133" s="4196"/>
      <c r="AB133" s="3489">
        <f t="shared" si="41"/>
        <v>0</v>
      </c>
      <c r="AC133" s="4651">
        <f>'General TPUM'!R132</f>
        <v>1</v>
      </c>
      <c r="AD133" s="4652">
        <f>'General TPUM'!S132</f>
        <v>0</v>
      </c>
      <c r="AE133" s="2074" t="str">
        <f>'General TPUM'!T132</f>
        <v>-</v>
      </c>
      <c r="AF133" s="2070">
        <f t="shared" si="56"/>
        <v>88</v>
      </c>
      <c r="AG133" s="2982">
        <f t="shared" si="57"/>
        <v>0</v>
      </c>
      <c r="AH133" s="2982"/>
      <c r="AI133" s="2069"/>
      <c r="AJ133" s="2070">
        <f t="shared" si="58"/>
        <v>12</v>
      </c>
      <c r="AK133" s="2069">
        <f t="shared" si="59"/>
        <v>0</v>
      </c>
      <c r="AL133" s="2071">
        <f t="shared" si="60"/>
        <v>88</v>
      </c>
      <c r="AM133" s="2072"/>
      <c r="AP133" s="717"/>
      <c r="AS133" s="2073">
        <f>'Staff TPUM'!C134</f>
        <v>5</v>
      </c>
      <c r="AT133" s="2073">
        <f>'Staff TPUM'!B134</f>
        <v>8</v>
      </c>
      <c r="AU133" s="2073">
        <f>'Staff TPUM'!C134</f>
        <v>5</v>
      </c>
    </row>
    <row r="134" spans="1:47" s="2073" customFormat="1" ht="15" customHeight="1">
      <c r="B134" s="4669" t="s">
        <v>1344</v>
      </c>
      <c r="C134" s="4644"/>
      <c r="D134" s="4645">
        <v>18</v>
      </c>
      <c r="E134" s="4645">
        <v>16</v>
      </c>
      <c r="F134" s="4645">
        <v>14</v>
      </c>
      <c r="G134" s="4645">
        <v>12</v>
      </c>
      <c r="H134" s="4645">
        <v>12</v>
      </c>
      <c r="I134" s="4645">
        <v>11</v>
      </c>
      <c r="J134" s="4645">
        <v>12</v>
      </c>
      <c r="K134" s="4646"/>
      <c r="L134" s="4646"/>
      <c r="M134" s="4646"/>
      <c r="N134" s="4646"/>
      <c r="O134" s="4646"/>
      <c r="P134" s="4646"/>
      <c r="Q134" s="4646"/>
      <c r="R134" s="3070"/>
      <c r="S134" s="4647">
        <v>95</v>
      </c>
      <c r="T134" s="4648">
        <v>0</v>
      </c>
      <c r="U134" s="4194"/>
      <c r="V134" s="4195"/>
      <c r="W134" s="2068">
        <f t="shared" si="40"/>
        <v>95</v>
      </c>
      <c r="X134" s="3490"/>
      <c r="Y134" s="4667"/>
      <c r="Z134" s="4679">
        <v>12</v>
      </c>
      <c r="AA134" s="4196"/>
      <c r="AB134" s="3489">
        <f t="shared" si="41"/>
        <v>0</v>
      </c>
      <c r="AC134" s="4651">
        <f>'General TPUM'!R133</f>
        <v>1</v>
      </c>
      <c r="AD134" s="4652">
        <f>'General TPUM'!S133</f>
        <v>0</v>
      </c>
      <c r="AE134" s="2074" t="str">
        <f>'General TPUM'!T133</f>
        <v>-</v>
      </c>
      <c r="AF134" s="2070">
        <f t="shared" si="56"/>
        <v>95</v>
      </c>
      <c r="AG134" s="2982">
        <f t="shared" si="57"/>
        <v>0</v>
      </c>
      <c r="AH134" s="2982"/>
      <c r="AI134" s="2069"/>
      <c r="AJ134" s="2070">
        <f t="shared" si="58"/>
        <v>12</v>
      </c>
      <c r="AK134" s="2069">
        <f t="shared" si="59"/>
        <v>0</v>
      </c>
      <c r="AL134" s="2071">
        <f t="shared" si="60"/>
        <v>95</v>
      </c>
      <c r="AM134" s="2072"/>
      <c r="AP134" s="717"/>
      <c r="AS134" s="2073">
        <f>'Staff TPUM'!C136</f>
        <v>0</v>
      </c>
    </row>
    <row r="135" spans="1:47" s="2073" customFormat="1" ht="15" customHeight="1">
      <c r="A135" s="2073" t="s">
        <v>1092</v>
      </c>
      <c r="B135" s="4193" t="str">
        <f>'General TPUM'!B134</f>
        <v>Tombe Adventist Primary School</v>
      </c>
      <c r="C135" s="4644"/>
      <c r="D135" s="4645"/>
      <c r="E135" s="4645">
        <v>5</v>
      </c>
      <c r="F135" s="4645">
        <v>6</v>
      </c>
      <c r="G135" s="4645">
        <v>14</v>
      </c>
      <c r="H135" s="4645">
        <v>10</v>
      </c>
      <c r="I135" s="4645">
        <v>10</v>
      </c>
      <c r="J135" s="4645">
        <v>12</v>
      </c>
      <c r="K135" s="4646"/>
      <c r="L135" s="4646"/>
      <c r="M135" s="4646"/>
      <c r="N135" s="4646"/>
      <c r="O135" s="4646"/>
      <c r="P135" s="4646"/>
      <c r="Q135" s="4646"/>
      <c r="R135" s="3070"/>
      <c r="S135" s="4647">
        <v>57</v>
      </c>
      <c r="T135" s="4648">
        <v>0</v>
      </c>
      <c r="U135" s="4194"/>
      <c r="V135" s="4195"/>
      <c r="W135" s="2068">
        <f t="shared" si="40"/>
        <v>57</v>
      </c>
      <c r="X135" s="3490"/>
      <c r="Y135" s="4667"/>
      <c r="Z135" s="4679">
        <v>12</v>
      </c>
      <c r="AA135" s="4196"/>
      <c r="AB135" s="3489">
        <f t="shared" si="41"/>
        <v>0</v>
      </c>
      <c r="AC135" s="4651">
        <f>'General TPUM'!R134</f>
        <v>1</v>
      </c>
      <c r="AD135" s="4652">
        <f>'General TPUM'!S134</f>
        <v>0</v>
      </c>
      <c r="AE135" s="2074" t="str">
        <f>'General TPUM'!T134</f>
        <v>-</v>
      </c>
      <c r="AF135" s="2070">
        <f t="shared" si="56"/>
        <v>57</v>
      </c>
      <c r="AG135" s="2982">
        <f t="shared" si="57"/>
        <v>0</v>
      </c>
      <c r="AH135" s="2982"/>
      <c r="AI135" s="2069"/>
      <c r="AJ135" s="2070">
        <f t="shared" si="58"/>
        <v>12</v>
      </c>
      <c r="AK135" s="2069">
        <f t="shared" si="59"/>
        <v>0</v>
      </c>
      <c r="AL135" s="2071">
        <f t="shared" si="60"/>
        <v>57</v>
      </c>
      <c r="AM135" s="2072"/>
      <c r="AP135" s="717"/>
      <c r="AS135" s="2073">
        <f>'Staff TPUM'!C137</f>
        <v>0</v>
      </c>
      <c r="AT135" s="2073">
        <f>'Staff TPUM'!B136</f>
        <v>7</v>
      </c>
      <c r="AU135" s="2073">
        <f>'Staff TPUM'!C136</f>
        <v>0</v>
      </c>
    </row>
    <row r="136" spans="1:47" s="2073" customFormat="1" ht="15" customHeight="1">
      <c r="A136" s="2073" t="s">
        <v>1093</v>
      </c>
      <c r="B136" s="4193" t="s">
        <v>1351</v>
      </c>
      <c r="C136" s="4644"/>
      <c r="D136" s="4645">
        <v>40</v>
      </c>
      <c r="E136" s="4653">
        <v>37</v>
      </c>
      <c r="F136" s="4653">
        <v>42</v>
      </c>
      <c r="G136" s="4653">
        <v>36</v>
      </c>
      <c r="H136" s="4653">
        <v>34</v>
      </c>
      <c r="I136" s="4653">
        <v>37</v>
      </c>
      <c r="J136" s="4653">
        <v>28</v>
      </c>
      <c r="K136" s="4646">
        <v>36</v>
      </c>
      <c r="L136" s="4646">
        <v>35</v>
      </c>
      <c r="M136" s="4646">
        <v>30</v>
      </c>
      <c r="N136" s="4646"/>
      <c r="O136" s="4646"/>
      <c r="P136" s="4646"/>
      <c r="Q136" s="4646"/>
      <c r="R136" s="3070"/>
      <c r="S136" s="4647">
        <v>100</v>
      </c>
      <c r="T136" s="4648">
        <v>154</v>
      </c>
      <c r="U136" s="4194">
        <v>61</v>
      </c>
      <c r="V136" s="4195">
        <v>40</v>
      </c>
      <c r="W136" s="2068">
        <f t="shared" si="40"/>
        <v>355</v>
      </c>
      <c r="X136" s="3490"/>
      <c r="Y136" s="4667"/>
      <c r="Z136" s="4679">
        <v>28</v>
      </c>
      <c r="AA136" s="4196">
        <v>30</v>
      </c>
      <c r="AB136" s="3489">
        <f t="shared" si="41"/>
        <v>0</v>
      </c>
      <c r="AC136" s="4651" t="str">
        <f>'General TPUM'!R135</f>
        <v>-</v>
      </c>
      <c r="AD136" s="4652" t="str">
        <f>'General TPUM'!S135</f>
        <v>-</v>
      </c>
      <c r="AE136" s="2074">
        <f>'General TPUM'!T135</f>
        <v>1</v>
      </c>
      <c r="AF136" s="2070">
        <f t="shared" si="56"/>
        <v>254</v>
      </c>
      <c r="AG136" s="2982">
        <f t="shared" si="57"/>
        <v>101</v>
      </c>
      <c r="AH136" s="2982"/>
      <c r="AI136" s="2069"/>
      <c r="AJ136" s="2070">
        <f t="shared" si="58"/>
        <v>28</v>
      </c>
      <c r="AK136" s="2069">
        <f t="shared" si="59"/>
        <v>30</v>
      </c>
      <c r="AL136" s="2071">
        <f t="shared" si="60"/>
        <v>355</v>
      </c>
      <c r="AM136" s="2072"/>
      <c r="AP136" s="717"/>
      <c r="AS136" s="2073">
        <f>'Staff TPUM'!C138</f>
        <v>0</v>
      </c>
      <c r="AT136" s="2073">
        <f>'Staff TPUM'!B137</f>
        <v>8</v>
      </c>
      <c r="AU136" s="2073">
        <f>'Staff TPUM'!C137</f>
        <v>0</v>
      </c>
    </row>
    <row r="137" spans="1:47" s="2073" customFormat="1" ht="15" customHeight="1">
      <c r="A137" s="2073" t="s">
        <v>1094</v>
      </c>
      <c r="B137" s="4193" t="str">
        <f>'General TPUM'!B136</f>
        <v>Tuki Adventist Primary School</v>
      </c>
      <c r="C137" s="4644"/>
      <c r="D137" s="4645">
        <v>12</v>
      </c>
      <c r="E137" s="4645">
        <v>11</v>
      </c>
      <c r="F137" s="4645">
        <v>11</v>
      </c>
      <c r="G137" s="4645">
        <v>10</v>
      </c>
      <c r="H137" s="4645">
        <v>10</v>
      </c>
      <c r="I137" s="4645">
        <v>10</v>
      </c>
      <c r="J137" s="4645">
        <v>8</v>
      </c>
      <c r="K137" s="4646"/>
      <c r="L137" s="4646"/>
      <c r="M137" s="4646"/>
      <c r="N137" s="4646"/>
      <c r="O137" s="4646"/>
      <c r="P137" s="4646"/>
      <c r="Q137" s="4646"/>
      <c r="R137" s="3070"/>
      <c r="S137" s="4647">
        <v>69</v>
      </c>
      <c r="T137" s="4648">
        <v>3</v>
      </c>
      <c r="U137" s="4194"/>
      <c r="V137" s="4195"/>
      <c r="W137" s="2068">
        <f t="shared" si="40"/>
        <v>72</v>
      </c>
      <c r="X137" s="3490"/>
      <c r="Y137" s="4667"/>
      <c r="Z137" s="4679">
        <v>8</v>
      </c>
      <c r="AA137" s="4196"/>
      <c r="AB137" s="3489">
        <f t="shared" si="41"/>
        <v>0</v>
      </c>
      <c r="AC137" s="4651">
        <f>'General TPUM'!R136</f>
        <v>1</v>
      </c>
      <c r="AD137" s="4652">
        <f>'General TPUM'!S136</f>
        <v>0</v>
      </c>
      <c r="AE137" s="2074" t="str">
        <f>'General TPUM'!T136</f>
        <v>-</v>
      </c>
      <c r="AF137" s="2070">
        <f t="shared" si="56"/>
        <v>72</v>
      </c>
      <c r="AG137" s="2982">
        <f t="shared" si="57"/>
        <v>0</v>
      </c>
      <c r="AH137" s="2982"/>
      <c r="AI137" s="2069"/>
      <c r="AJ137" s="2070">
        <f t="shared" si="58"/>
        <v>8</v>
      </c>
      <c r="AK137" s="2069">
        <f t="shared" si="59"/>
        <v>0</v>
      </c>
      <c r="AL137" s="2071">
        <f t="shared" si="60"/>
        <v>72</v>
      </c>
      <c r="AM137" s="2072"/>
      <c r="AP137" s="717"/>
      <c r="AS137" s="2073">
        <f>'Staff TPUM'!C139</f>
        <v>0</v>
      </c>
      <c r="AT137" s="2073">
        <f>'Staff TPUM'!B138</f>
        <v>5</v>
      </c>
      <c r="AU137" s="2073">
        <f>'Staff TPUM'!C138</f>
        <v>0</v>
      </c>
    </row>
    <row r="138" spans="1:47" s="2073" customFormat="1" ht="15" customHeight="1">
      <c r="A138" s="2073" t="s">
        <v>1095</v>
      </c>
      <c r="B138" s="4193" t="str">
        <f>'General TPUM'!B137</f>
        <v>Ulona Adventist Primary School</v>
      </c>
      <c r="C138" s="4644"/>
      <c r="D138" s="4645">
        <v>18</v>
      </c>
      <c r="E138" s="4645">
        <v>12</v>
      </c>
      <c r="F138" s="4645">
        <v>19</v>
      </c>
      <c r="G138" s="4645">
        <v>17</v>
      </c>
      <c r="H138" s="4645">
        <v>8</v>
      </c>
      <c r="I138" s="4645">
        <v>20</v>
      </c>
      <c r="J138" s="4645">
        <v>12</v>
      </c>
      <c r="K138" s="4646"/>
      <c r="L138" s="4646"/>
      <c r="M138" s="4646"/>
      <c r="N138" s="4646"/>
      <c r="O138" s="4646"/>
      <c r="P138" s="4646"/>
      <c r="Q138" s="4646"/>
      <c r="R138" s="3070"/>
      <c r="S138" s="4647">
        <v>106</v>
      </c>
      <c r="T138" s="4648">
        <v>0</v>
      </c>
      <c r="U138" s="4677"/>
      <c r="V138" s="4678"/>
      <c r="W138" s="2068">
        <f t="shared" si="40"/>
        <v>106</v>
      </c>
      <c r="X138" s="3490"/>
      <c r="Y138" s="4667"/>
      <c r="Z138" s="4679">
        <v>12</v>
      </c>
      <c r="AA138" s="4196"/>
      <c r="AB138" s="3489">
        <f t="shared" si="41"/>
        <v>0</v>
      </c>
      <c r="AC138" s="4651">
        <f>'General TPUM'!R137</f>
        <v>1</v>
      </c>
      <c r="AD138" s="4652">
        <f>'General TPUM'!S137</f>
        <v>0</v>
      </c>
      <c r="AE138" s="2074" t="str">
        <f>'General TPUM'!T137</f>
        <v>-</v>
      </c>
      <c r="AF138" s="2070">
        <f t="shared" si="56"/>
        <v>106</v>
      </c>
      <c r="AG138" s="2982">
        <f t="shared" si="57"/>
        <v>0</v>
      </c>
      <c r="AH138" s="2982"/>
      <c r="AI138" s="2069"/>
      <c r="AJ138" s="2070">
        <f t="shared" si="58"/>
        <v>12</v>
      </c>
      <c r="AK138" s="2069">
        <f t="shared" si="59"/>
        <v>0</v>
      </c>
      <c r="AL138" s="2071">
        <f t="shared" si="60"/>
        <v>106</v>
      </c>
      <c r="AM138" s="2072"/>
      <c r="AP138" s="717"/>
      <c r="AS138" s="2073">
        <f>'Staff TPUM'!C140</f>
        <v>0</v>
      </c>
      <c r="AT138" s="2073">
        <f>'Staff TPUM'!B139</f>
        <v>7</v>
      </c>
      <c r="AU138" s="2073">
        <f>'Staff TPUM'!C139</f>
        <v>0</v>
      </c>
    </row>
    <row r="139" spans="1:47" s="2073" customFormat="1" ht="15" customHeight="1">
      <c r="A139" s="2073" t="s">
        <v>1096</v>
      </c>
      <c r="B139" s="4193" t="str">
        <f>'General TPUM'!B138</f>
        <v>Uluga Adventist Primary Schools</v>
      </c>
      <c r="C139" s="4644">
        <v>35</v>
      </c>
      <c r="D139" s="4653"/>
      <c r="E139" s="4653">
        <v>12</v>
      </c>
      <c r="F139" s="4653">
        <v>16</v>
      </c>
      <c r="G139" s="4653">
        <v>17</v>
      </c>
      <c r="H139" s="4653">
        <v>12</v>
      </c>
      <c r="I139" s="4653">
        <v>11</v>
      </c>
      <c r="J139" s="4653">
        <v>12</v>
      </c>
      <c r="K139" s="4646"/>
      <c r="L139" s="4646"/>
      <c r="M139" s="4646"/>
      <c r="N139" s="4646"/>
      <c r="O139" s="4646"/>
      <c r="P139" s="4646"/>
      <c r="Q139" s="4646"/>
      <c r="R139" s="3070"/>
      <c r="S139" s="4647">
        <v>62</v>
      </c>
      <c r="T139" s="4648">
        <v>53</v>
      </c>
      <c r="U139" s="4677"/>
      <c r="V139" s="4678"/>
      <c r="W139" s="2068">
        <f t="shared" si="40"/>
        <v>115</v>
      </c>
      <c r="X139" s="3490"/>
      <c r="Y139" s="4667"/>
      <c r="Z139" s="4679">
        <v>12</v>
      </c>
      <c r="AA139" s="4196"/>
      <c r="AB139" s="3489">
        <f t="shared" si="41"/>
        <v>0</v>
      </c>
      <c r="AC139" s="4651">
        <f>'General TPUM'!R138</f>
        <v>1</v>
      </c>
      <c r="AD139" s="4652">
        <f>'General TPUM'!S138</f>
        <v>0</v>
      </c>
      <c r="AE139" s="2074" t="str">
        <f>'General TPUM'!T138</f>
        <v>-</v>
      </c>
      <c r="AF139" s="2070">
        <f t="shared" si="56"/>
        <v>115</v>
      </c>
      <c r="AG139" s="2982">
        <f t="shared" si="57"/>
        <v>0</v>
      </c>
      <c r="AH139" s="2982"/>
      <c r="AI139" s="2069"/>
      <c r="AJ139" s="2070">
        <f t="shared" si="58"/>
        <v>12</v>
      </c>
      <c r="AK139" s="2069">
        <f t="shared" si="59"/>
        <v>0</v>
      </c>
      <c r="AL139" s="2071">
        <f t="shared" si="60"/>
        <v>115</v>
      </c>
      <c r="AM139" s="2072"/>
      <c r="AP139" s="717"/>
      <c r="AS139" s="2073">
        <f>'Staff TPUM'!C141</f>
        <v>0</v>
      </c>
      <c r="AT139" s="2073">
        <f>'Staff TPUM'!B140</f>
        <v>5</v>
      </c>
      <c r="AU139" s="2073">
        <f>'Staff TPUM'!C140</f>
        <v>0</v>
      </c>
    </row>
    <row r="140" spans="1:47" s="2073" customFormat="1" ht="15" customHeight="1">
      <c r="A140" s="2073" t="s">
        <v>1097</v>
      </c>
      <c r="B140" s="4193" t="str">
        <f>'General TPUM'!B139</f>
        <v>Umaki Adventist Primary School (Ext Lobo)</v>
      </c>
      <c r="C140" s="4655"/>
      <c r="D140" s="4655">
        <v>8</v>
      </c>
      <c r="E140" s="4655">
        <v>9</v>
      </c>
      <c r="F140" s="4655">
        <v>7</v>
      </c>
      <c r="G140" s="4655">
        <v>6</v>
      </c>
      <c r="H140" s="4655">
        <v>12</v>
      </c>
      <c r="I140" s="4655">
        <v>5</v>
      </c>
      <c r="J140" s="4655">
        <v>5</v>
      </c>
      <c r="K140" s="4645"/>
      <c r="L140" s="4645"/>
      <c r="M140" s="4645"/>
      <c r="N140" s="4645"/>
      <c r="O140" s="4645"/>
      <c r="P140" s="4646"/>
      <c r="Q140" s="4646"/>
      <c r="R140" s="3070"/>
      <c r="S140" s="4656">
        <v>42</v>
      </c>
      <c r="T140" s="4657">
        <v>10</v>
      </c>
      <c r="U140" s="4677"/>
      <c r="V140" s="4678"/>
      <c r="W140" s="2068">
        <f t="shared" si="40"/>
        <v>52</v>
      </c>
      <c r="X140" s="3490"/>
      <c r="Y140" s="4667"/>
      <c r="Z140" s="4679">
        <v>5</v>
      </c>
      <c r="AA140" s="4196"/>
      <c r="AB140" s="3489">
        <f t="shared" si="41"/>
        <v>0</v>
      </c>
      <c r="AC140" s="4651">
        <f>'General TPUM'!R139</f>
        <v>1</v>
      </c>
      <c r="AD140" s="4652">
        <f>'General TPUM'!S139</f>
        <v>0</v>
      </c>
      <c r="AE140" s="2074" t="str">
        <f>'General TPUM'!T139</f>
        <v>-</v>
      </c>
      <c r="AF140" s="2070">
        <f t="shared" si="56"/>
        <v>52</v>
      </c>
      <c r="AG140" s="2982">
        <f t="shared" si="57"/>
        <v>0</v>
      </c>
      <c r="AH140" s="2982"/>
      <c r="AI140" s="2069"/>
      <c r="AJ140" s="2070">
        <f t="shared" si="58"/>
        <v>5</v>
      </c>
      <c r="AK140" s="2069">
        <f t="shared" si="59"/>
        <v>0</v>
      </c>
      <c r="AL140" s="2071">
        <f t="shared" si="60"/>
        <v>52</v>
      </c>
      <c r="AM140" s="2072"/>
      <c r="AP140" s="717"/>
      <c r="AS140" s="2073">
        <f>'Staff TPUM'!C142</f>
        <v>0</v>
      </c>
      <c r="AT140" s="2073">
        <f>'Staff TPUM'!B141</f>
        <v>6</v>
      </c>
      <c r="AU140" s="2073">
        <f>'Staff TPUM'!C141</f>
        <v>0</v>
      </c>
    </row>
    <row r="141" spans="1:47" s="2073" customFormat="1" ht="15" customHeight="1">
      <c r="A141" s="2073" t="s">
        <v>1098</v>
      </c>
      <c r="B141" s="4193" t="str">
        <f>'General TPUM'!B140</f>
        <v>Vare Tutty Adventist Primary School</v>
      </c>
      <c r="C141" s="4655">
        <v>24</v>
      </c>
      <c r="D141" s="4655"/>
      <c r="E141" s="4655">
        <v>22</v>
      </c>
      <c r="F141" s="4655">
        <v>27</v>
      </c>
      <c r="G141" s="4655">
        <v>24</v>
      </c>
      <c r="H141" s="4655">
        <v>19</v>
      </c>
      <c r="I141" s="4655">
        <v>22</v>
      </c>
      <c r="J141" s="4655">
        <v>27</v>
      </c>
      <c r="K141" s="4653"/>
      <c r="L141" s="4653"/>
      <c r="M141" s="4653"/>
      <c r="N141" s="4653"/>
      <c r="O141" s="4653"/>
      <c r="P141" s="4653"/>
      <c r="Q141" s="4653"/>
      <c r="R141" s="3070"/>
      <c r="S141" s="4656">
        <v>165</v>
      </c>
      <c r="T141" s="4657">
        <v>0</v>
      </c>
      <c r="U141" s="4677"/>
      <c r="V141" s="4678"/>
      <c r="W141" s="2068">
        <f t="shared" si="40"/>
        <v>165</v>
      </c>
      <c r="X141" s="3490"/>
      <c r="Y141" s="4667"/>
      <c r="Z141" s="4679">
        <v>25</v>
      </c>
      <c r="AA141" s="4196"/>
      <c r="AB141" s="3489">
        <f t="shared" si="41"/>
        <v>0</v>
      </c>
      <c r="AC141" s="4651">
        <f>'General TPUM'!R140</f>
        <v>1</v>
      </c>
      <c r="AD141" s="4652">
        <f>'General TPUM'!S140</f>
        <v>0</v>
      </c>
      <c r="AE141" s="2074" t="str">
        <f>'General TPUM'!T140</f>
        <v>-</v>
      </c>
      <c r="AF141" s="2070">
        <f t="shared" si="56"/>
        <v>165</v>
      </c>
      <c r="AG141" s="2982">
        <f t="shared" si="57"/>
        <v>0</v>
      </c>
      <c r="AH141" s="2982"/>
      <c r="AI141" s="2069"/>
      <c r="AJ141" s="2070">
        <f t="shared" si="58"/>
        <v>25</v>
      </c>
      <c r="AK141" s="2069">
        <f t="shared" si="59"/>
        <v>0</v>
      </c>
      <c r="AL141" s="2071">
        <f t="shared" si="60"/>
        <v>165</v>
      </c>
      <c r="AM141" s="2072"/>
      <c r="AP141" s="717"/>
      <c r="AS141" s="2073">
        <f>'Staff TPUM'!C143</f>
        <v>0</v>
      </c>
      <c r="AT141" s="2073">
        <f>'Staff TPUM'!B142</f>
        <v>4</v>
      </c>
      <c r="AU141" s="2073">
        <f>'Staff TPUM'!C142</f>
        <v>0</v>
      </c>
    </row>
    <row r="142" spans="1:47" s="2073" customFormat="1" ht="15" customHeight="1">
      <c r="A142" s="2073" t="s">
        <v>1099</v>
      </c>
      <c r="B142" s="4193" t="str">
        <f>'General TPUM'!B141</f>
        <v>Varu Adventist Primary School</v>
      </c>
      <c r="C142" s="4644"/>
      <c r="D142" s="4645"/>
      <c r="E142" s="4653">
        <v>6</v>
      </c>
      <c r="F142" s="4653">
        <v>12</v>
      </c>
      <c r="G142" s="4653">
        <v>8</v>
      </c>
      <c r="H142" s="4653">
        <v>10</v>
      </c>
      <c r="I142" s="4653">
        <v>12</v>
      </c>
      <c r="J142" s="4653">
        <v>12</v>
      </c>
      <c r="K142" s="4655"/>
      <c r="L142" s="4655"/>
      <c r="M142" s="4655"/>
      <c r="N142" s="4655"/>
      <c r="O142" s="4655"/>
      <c r="P142" s="4655"/>
      <c r="Q142" s="4655"/>
      <c r="R142" s="3070"/>
      <c r="S142" s="4647">
        <v>54</v>
      </c>
      <c r="T142" s="4648">
        <v>6</v>
      </c>
      <c r="U142" s="4677"/>
      <c r="V142" s="4678"/>
      <c r="W142" s="2068">
        <f t="shared" ref="W142:W146" si="61">+S142+T142+U142+V142</f>
        <v>60</v>
      </c>
      <c r="X142" s="3490"/>
      <c r="Y142" s="4667"/>
      <c r="Z142" s="4679">
        <v>12</v>
      </c>
      <c r="AA142" s="4196"/>
      <c r="AB142" s="3489">
        <f t="shared" ref="AB142:AB160" si="62">SUM(C142:Q142)-W142</f>
        <v>0</v>
      </c>
      <c r="AC142" s="4651">
        <f>'General TPUM'!R141</f>
        <v>1</v>
      </c>
      <c r="AD142" s="4652">
        <f>'General TPUM'!S141</f>
        <v>0</v>
      </c>
      <c r="AE142" s="2074" t="str">
        <f>'General TPUM'!T141</f>
        <v>-</v>
      </c>
      <c r="AF142" s="2070">
        <f t="shared" si="56"/>
        <v>60</v>
      </c>
      <c r="AG142" s="2982">
        <f t="shared" si="57"/>
        <v>0</v>
      </c>
      <c r="AH142" s="2982"/>
      <c r="AI142" s="2069"/>
      <c r="AJ142" s="2070">
        <f t="shared" si="58"/>
        <v>12</v>
      </c>
      <c r="AK142" s="2069">
        <f t="shared" si="59"/>
        <v>0</v>
      </c>
      <c r="AL142" s="2071">
        <f t="shared" si="60"/>
        <v>60</v>
      </c>
      <c r="AM142" s="2072"/>
      <c r="AP142" s="717"/>
      <c r="AS142" s="2073">
        <f>'Staff TPUM'!C144</f>
        <v>0</v>
      </c>
      <c r="AT142" s="2073">
        <f>'Staff TPUM'!B143</f>
        <v>5</v>
      </c>
      <c r="AU142" s="2073">
        <f>'Staff TPUM'!C143</f>
        <v>0</v>
      </c>
    </row>
    <row r="143" spans="1:47" s="2073" customFormat="1" ht="15" customHeight="1">
      <c r="A143" s="2073" t="s">
        <v>1100</v>
      </c>
      <c r="B143" s="4193" t="str">
        <f>'General TPUM'!B142</f>
        <v>Varuga Adventist Primary School (Ext Name?)</v>
      </c>
      <c r="C143" s="4644"/>
      <c r="D143" s="4645">
        <v>22</v>
      </c>
      <c r="E143" s="4645">
        <v>24</v>
      </c>
      <c r="F143" s="4645">
        <v>10</v>
      </c>
      <c r="G143" s="4645">
        <v>10</v>
      </c>
      <c r="H143" s="4645">
        <v>22</v>
      </c>
      <c r="I143" s="4645">
        <v>14</v>
      </c>
      <c r="J143" s="4645">
        <v>15</v>
      </c>
      <c r="K143" s="4655"/>
      <c r="L143" s="4655"/>
      <c r="M143" s="4655"/>
      <c r="N143" s="4655"/>
      <c r="O143" s="4655"/>
      <c r="P143" s="4655"/>
      <c r="Q143" s="4655"/>
      <c r="R143" s="3070"/>
      <c r="S143" s="4647">
        <v>117</v>
      </c>
      <c r="T143" s="4648">
        <v>0</v>
      </c>
      <c r="U143" s="4677"/>
      <c r="V143" s="4678"/>
      <c r="W143" s="2068">
        <f t="shared" si="61"/>
        <v>117</v>
      </c>
      <c r="X143" s="3490"/>
      <c r="Y143" s="4667"/>
      <c r="Z143" s="4679">
        <v>15</v>
      </c>
      <c r="AA143" s="4196"/>
      <c r="AB143" s="3489">
        <f t="shared" si="62"/>
        <v>0</v>
      </c>
      <c r="AC143" s="4651">
        <f>'General TPUM'!R142</f>
        <v>1</v>
      </c>
      <c r="AD143" s="4652">
        <f>'General TPUM'!S142</f>
        <v>0</v>
      </c>
      <c r="AE143" s="2074" t="str">
        <f>'General TPUM'!T142</f>
        <v>-</v>
      </c>
      <c r="AF143" s="2070">
        <f t="shared" si="56"/>
        <v>117</v>
      </c>
      <c r="AG143" s="2982">
        <f t="shared" si="57"/>
        <v>0</v>
      </c>
      <c r="AH143" s="2982"/>
      <c r="AI143" s="2069"/>
      <c r="AJ143" s="2070">
        <f t="shared" si="58"/>
        <v>15</v>
      </c>
      <c r="AK143" s="2069">
        <f t="shared" si="59"/>
        <v>0</v>
      </c>
      <c r="AL143" s="2071">
        <f t="shared" si="60"/>
        <v>117</v>
      </c>
      <c r="AM143" s="2072"/>
      <c r="AP143" s="717"/>
      <c r="AS143" s="2073">
        <f>'Staff TPUM'!C145</f>
        <v>0</v>
      </c>
      <c r="AT143" s="2073">
        <f>'Staff TPUM'!B144</f>
        <v>6</v>
      </c>
      <c r="AU143" s="2073">
        <f>'Staff TPUM'!C144</f>
        <v>0</v>
      </c>
    </row>
    <row r="144" spans="1:47" s="2073" customFormat="1" ht="15" customHeight="1">
      <c r="A144" s="2073" t="s">
        <v>1101</v>
      </c>
      <c r="B144" s="4193" t="str">
        <f>'General TPUM'!B143</f>
        <v>Vavanga Adventist Primary School</v>
      </c>
      <c r="C144" s="4644"/>
      <c r="D144" s="4645">
        <v>12</v>
      </c>
      <c r="E144" s="4653">
        <v>12</v>
      </c>
      <c r="F144" s="4653">
        <v>14</v>
      </c>
      <c r="G144" s="4653">
        <v>8</v>
      </c>
      <c r="H144" s="4653">
        <v>8</v>
      </c>
      <c r="I144" s="4653">
        <v>18</v>
      </c>
      <c r="J144" s="4653">
        <v>10</v>
      </c>
      <c r="K144" s="4655"/>
      <c r="L144" s="4655"/>
      <c r="M144" s="4655"/>
      <c r="N144" s="4655"/>
      <c r="O144" s="4655"/>
      <c r="P144" s="4655"/>
      <c r="Q144" s="4655"/>
      <c r="R144" s="3070"/>
      <c r="S144" s="4647">
        <v>72</v>
      </c>
      <c r="T144" s="4648">
        <v>10</v>
      </c>
      <c r="U144" s="4677"/>
      <c r="V144" s="4678"/>
      <c r="W144" s="2068">
        <f t="shared" si="61"/>
        <v>82</v>
      </c>
      <c r="X144" s="3490"/>
      <c r="Y144" s="4667"/>
      <c r="Z144" s="4679">
        <v>10</v>
      </c>
      <c r="AA144" s="4196"/>
      <c r="AB144" s="3489">
        <f t="shared" si="62"/>
        <v>0</v>
      </c>
      <c r="AC144" s="4651">
        <f>'General TPUM'!R143</f>
        <v>1</v>
      </c>
      <c r="AD144" s="4652">
        <f>'General TPUM'!S143</f>
        <v>0</v>
      </c>
      <c r="AE144" s="2074" t="str">
        <f>'General TPUM'!T143</f>
        <v>-</v>
      </c>
      <c r="AF144" s="2070">
        <f t="shared" si="56"/>
        <v>82</v>
      </c>
      <c r="AG144" s="2982">
        <f t="shared" si="57"/>
        <v>0</v>
      </c>
      <c r="AH144" s="2982"/>
      <c r="AI144" s="2069"/>
      <c r="AJ144" s="2070">
        <f t="shared" si="58"/>
        <v>10</v>
      </c>
      <c r="AK144" s="2069">
        <f t="shared" si="59"/>
        <v>0</v>
      </c>
      <c r="AL144" s="2071">
        <f t="shared" si="60"/>
        <v>82</v>
      </c>
      <c r="AM144" s="2072"/>
      <c r="AP144" s="717"/>
      <c r="AS144" s="2073">
        <f>'Staff TPUM'!C146</f>
        <v>0</v>
      </c>
      <c r="AT144" s="2073">
        <f>'Staff TPUM'!B145</f>
        <v>0</v>
      </c>
      <c r="AU144" s="2073">
        <f>'Staff TPUM'!C145</f>
        <v>0</v>
      </c>
    </row>
    <row r="145" spans="1:47" s="2073" customFormat="1" ht="15" customHeight="1">
      <c r="A145" s="2073" t="s">
        <v>1102</v>
      </c>
      <c r="B145" s="4193" t="str">
        <f>'General TPUM'!B144</f>
        <v>Veraligi Adventist Primary School (Ext Falasi)</v>
      </c>
      <c r="C145" s="4519"/>
      <c r="D145" s="4520">
        <v>28</v>
      </c>
      <c r="E145" s="4520">
        <v>15</v>
      </c>
      <c r="F145" s="4520">
        <v>14</v>
      </c>
      <c r="G145" s="4520">
        <v>18</v>
      </c>
      <c r="H145" s="4520">
        <v>16</v>
      </c>
      <c r="I145" s="4520">
        <v>11</v>
      </c>
      <c r="J145" s="4520">
        <v>9</v>
      </c>
      <c r="K145" s="4520"/>
      <c r="L145" s="4521"/>
      <c r="M145" s="4521"/>
      <c r="N145" s="4521"/>
      <c r="O145" s="4521"/>
      <c r="P145" s="4521"/>
      <c r="Q145" s="4521"/>
      <c r="R145" s="3070"/>
      <c r="S145" s="4192">
        <v>74</v>
      </c>
      <c r="T145" s="4192">
        <v>37</v>
      </c>
      <c r="U145" s="4677"/>
      <c r="V145" s="4678"/>
      <c r="W145" s="2068">
        <f t="shared" si="61"/>
        <v>111</v>
      </c>
      <c r="X145" s="3490"/>
      <c r="Y145" s="4667"/>
      <c r="Z145" s="4679">
        <v>9</v>
      </c>
      <c r="AA145" s="4196"/>
      <c r="AB145" s="3489">
        <f t="shared" si="62"/>
        <v>0</v>
      </c>
      <c r="AC145" s="4651">
        <f>'General TPUM'!R144</f>
        <v>1</v>
      </c>
      <c r="AD145" s="4652">
        <f>'General TPUM'!S144</f>
        <v>0</v>
      </c>
      <c r="AE145" s="2074" t="str">
        <f>'General TPUM'!T144</f>
        <v>-</v>
      </c>
      <c r="AF145" s="2070">
        <f t="shared" si="56"/>
        <v>111</v>
      </c>
      <c r="AG145" s="2982">
        <f t="shared" si="57"/>
        <v>0</v>
      </c>
      <c r="AH145" s="2982"/>
      <c r="AI145" s="2069"/>
      <c r="AJ145" s="2070">
        <f t="shared" si="58"/>
        <v>9</v>
      </c>
      <c r="AK145" s="2069">
        <f t="shared" si="59"/>
        <v>0</v>
      </c>
      <c r="AL145" s="2071">
        <f t="shared" si="60"/>
        <v>111</v>
      </c>
      <c r="AM145" s="2072"/>
      <c r="AP145" s="717"/>
      <c r="AS145" s="2073">
        <f>'Staff TPUM'!C147</f>
        <v>0</v>
      </c>
      <c r="AT145" s="2073">
        <f>'Staff TPUM'!B146</f>
        <v>0</v>
      </c>
      <c r="AU145" s="2073">
        <f>'Staff TPUM'!C146</f>
        <v>0</v>
      </c>
    </row>
    <row r="146" spans="1:47" s="2073" customFormat="1" ht="15" customHeight="1">
      <c r="A146" s="2076" t="s">
        <v>1103</v>
      </c>
      <c r="B146" s="4193" t="str">
        <f>'General TPUM'!B145</f>
        <v>Veramogho Adventist Primary School</v>
      </c>
      <c r="C146" s="4519">
        <v>20</v>
      </c>
      <c r="D146" s="4520"/>
      <c r="E146" s="4520">
        <v>18</v>
      </c>
      <c r="F146" s="4520">
        <v>7</v>
      </c>
      <c r="G146" s="4520">
        <v>12</v>
      </c>
      <c r="H146" s="4520">
        <v>12</v>
      </c>
      <c r="I146" s="4520">
        <v>8</v>
      </c>
      <c r="J146" s="4520">
        <v>8</v>
      </c>
      <c r="K146" s="4520"/>
      <c r="L146" s="4521"/>
      <c r="M146" s="4521"/>
      <c r="N146" s="4521"/>
      <c r="O146" s="4521"/>
      <c r="P146" s="4521"/>
      <c r="Q146" s="4521"/>
      <c r="R146" s="3070"/>
      <c r="S146" s="4192">
        <v>60</v>
      </c>
      <c r="T146" s="4192">
        <v>25</v>
      </c>
      <c r="U146" s="4677"/>
      <c r="V146" s="4678"/>
      <c r="W146" s="2068">
        <f t="shared" si="61"/>
        <v>85</v>
      </c>
      <c r="X146" s="3490"/>
      <c r="Y146" s="4667"/>
      <c r="Z146" s="4679">
        <v>8</v>
      </c>
      <c r="AA146" s="4196"/>
      <c r="AB146" s="3489">
        <f t="shared" si="62"/>
        <v>0</v>
      </c>
      <c r="AC146" s="4651">
        <f>'General TPUM'!R145</f>
        <v>1</v>
      </c>
      <c r="AD146" s="4652">
        <f>'General TPUM'!S145</f>
        <v>0</v>
      </c>
      <c r="AE146" s="2074" t="str">
        <f>'General TPUM'!T145</f>
        <v>-</v>
      </c>
      <c r="AF146" s="2070">
        <f t="shared" si="56"/>
        <v>85</v>
      </c>
      <c r="AG146" s="2982">
        <f t="shared" si="57"/>
        <v>0</v>
      </c>
      <c r="AH146" s="2982"/>
      <c r="AI146" s="2069"/>
      <c r="AJ146" s="2070">
        <f t="shared" si="58"/>
        <v>8</v>
      </c>
      <c r="AK146" s="2069">
        <f t="shared" si="59"/>
        <v>0</v>
      </c>
      <c r="AL146" s="2071">
        <f t="shared" si="60"/>
        <v>85</v>
      </c>
      <c r="AM146" s="2072"/>
      <c r="AP146" s="717"/>
      <c r="AT146" s="2073">
        <f>'Staff TPUM'!B147</f>
        <v>0</v>
      </c>
      <c r="AU146" s="2073">
        <f>'Staff TPUM'!C147</f>
        <v>0</v>
      </c>
    </row>
    <row r="147" spans="1:47" s="2076" customFormat="1" ht="15" customHeight="1" thickBot="1">
      <c r="A147" s="2080"/>
      <c r="B147" s="4687" t="str">
        <f>'General TPUM'!B146</f>
        <v>TOTALS</v>
      </c>
      <c r="C147" s="4688">
        <f t="shared" ref="C147:Q147" si="63">SUM(C46:C146)</f>
        <v>679</v>
      </c>
      <c r="D147" s="4688">
        <f t="shared" si="63"/>
        <v>1859</v>
      </c>
      <c r="E147" s="4688">
        <f t="shared" si="63"/>
        <v>1932</v>
      </c>
      <c r="F147" s="4688">
        <f t="shared" si="63"/>
        <v>1798</v>
      </c>
      <c r="G147" s="4688">
        <f t="shared" si="63"/>
        <v>1757</v>
      </c>
      <c r="H147" s="4688">
        <f t="shared" si="63"/>
        <v>1670</v>
      </c>
      <c r="I147" s="4688">
        <f t="shared" si="63"/>
        <v>1502</v>
      </c>
      <c r="J147" s="4688">
        <f t="shared" si="63"/>
        <v>1440</v>
      </c>
      <c r="K147" s="4688">
        <f t="shared" si="63"/>
        <v>1172</v>
      </c>
      <c r="L147" s="4688">
        <f t="shared" si="63"/>
        <v>1050</v>
      </c>
      <c r="M147" s="4688">
        <f t="shared" si="63"/>
        <v>1062</v>
      </c>
      <c r="N147" s="4688">
        <f t="shared" si="63"/>
        <v>710</v>
      </c>
      <c r="O147" s="4688">
        <f t="shared" si="63"/>
        <v>712</v>
      </c>
      <c r="P147" s="4688">
        <f t="shared" si="63"/>
        <v>325</v>
      </c>
      <c r="Q147" s="4688">
        <f t="shared" si="63"/>
        <v>40</v>
      </c>
      <c r="R147" s="4689">
        <f>SUM(R47:R146)</f>
        <v>0</v>
      </c>
      <c r="S147" s="4688">
        <f>SUM(S46:S146)</f>
        <v>9231</v>
      </c>
      <c r="T147" s="4688">
        <f>SUM(T46:T146)</f>
        <v>3346</v>
      </c>
      <c r="U147" s="4688">
        <f>SUM(U46:U146)</f>
        <v>4007</v>
      </c>
      <c r="V147" s="4688">
        <f>SUM(V46:V146)</f>
        <v>1124</v>
      </c>
      <c r="W147" s="2068">
        <f>SUM(W46:W146)</f>
        <v>17708</v>
      </c>
      <c r="X147" s="4690">
        <f>SUM(X47:X146)</f>
        <v>0</v>
      </c>
      <c r="Y147" s="4691">
        <f>SUM(Y47:Y146)</f>
        <v>0</v>
      </c>
      <c r="Z147" s="4691">
        <f>SUM(Z46:Z146)</f>
        <v>1453</v>
      </c>
      <c r="AA147" s="4691">
        <f>SUM(AA47:AA146)</f>
        <v>952</v>
      </c>
      <c r="AB147" s="3489">
        <f t="shared" si="62"/>
        <v>0</v>
      </c>
      <c r="AC147" s="4692">
        <f>SUM(AC47:AC146)</f>
        <v>75</v>
      </c>
      <c r="AD147" s="4693">
        <f>SUM(AD47:AD146)</f>
        <v>5</v>
      </c>
      <c r="AE147" s="4694">
        <f>SUM(AE47:AE146)</f>
        <v>19</v>
      </c>
      <c r="AF147" s="4695">
        <f>SUM(AF47:AF146)</f>
        <v>12056</v>
      </c>
      <c r="AG147" s="4693">
        <f>SUM(AG47:AG146)</f>
        <v>5131</v>
      </c>
      <c r="AH147" s="4693">
        <f>SUM(AH47:AH143)</f>
        <v>0</v>
      </c>
      <c r="AI147" s="4694">
        <f>SUM(AI47:AI143)</f>
        <v>0</v>
      </c>
      <c r="AJ147" s="4695">
        <f>SUM(AJ47:AJ146)</f>
        <v>1423</v>
      </c>
      <c r="AK147" s="4694">
        <f>SUM(AK47:AK143)</f>
        <v>952</v>
      </c>
      <c r="AL147" s="4696">
        <f>SUM(AL47:AL146)</f>
        <v>17414</v>
      </c>
      <c r="AM147" s="4322"/>
      <c r="AP147" s="717"/>
      <c r="AQ147" s="2073"/>
    </row>
    <row r="148" spans="1:47" s="2080" customFormat="1" ht="15" customHeight="1" thickTop="1" thickBot="1">
      <c r="A148" s="2081"/>
      <c r="B148" s="2077">
        <f>'General TPUM'!B147</f>
        <v>0</v>
      </c>
      <c r="C148" s="2078"/>
      <c r="D148" s="2078"/>
      <c r="E148" s="2078"/>
      <c r="F148" s="2078"/>
      <c r="G148" s="2078"/>
      <c r="H148" s="2078"/>
      <c r="I148" s="2078"/>
      <c r="J148" s="2078"/>
      <c r="K148" s="2078"/>
      <c r="L148" s="2078"/>
      <c r="M148" s="2078"/>
      <c r="N148" s="2078"/>
      <c r="O148" s="2078"/>
      <c r="P148" s="2078"/>
      <c r="Q148" s="2078"/>
      <c r="R148" s="2078">
        <f>SUM(C147:R147)</f>
        <v>17708</v>
      </c>
      <c r="S148" s="2078">
        <f>S147+T147+U147+V147</f>
        <v>17708</v>
      </c>
      <c r="T148" s="2078" t="s">
        <v>83</v>
      </c>
      <c r="U148" s="2078">
        <f>S147+T147</f>
        <v>12577</v>
      </c>
      <c r="V148" s="2078" t="s">
        <v>726</v>
      </c>
      <c r="W148" s="2078"/>
      <c r="X148" s="2078">
        <f>X147+Y147</f>
        <v>0</v>
      </c>
      <c r="Y148" s="4697"/>
      <c r="Z148" s="4698">
        <f>L148</f>
        <v>0</v>
      </c>
      <c r="AA148" s="4699">
        <f>Q148</f>
        <v>0</v>
      </c>
      <c r="AB148" s="3489">
        <f t="shared" si="62"/>
        <v>0</v>
      </c>
      <c r="AC148" s="2078"/>
      <c r="AD148" s="2078"/>
      <c r="AE148" s="2078"/>
      <c r="AF148" s="2078"/>
      <c r="AG148" s="2078">
        <f>AF147+AG147+AH147+AI147</f>
        <v>17187</v>
      </c>
      <c r="AH148" s="2078"/>
      <c r="AI148" s="2078"/>
      <c r="AJ148" s="2078">
        <f>AJ147+AK147</f>
        <v>2375</v>
      </c>
      <c r="AK148" s="2078" t="s">
        <v>82</v>
      </c>
      <c r="AL148" s="1538"/>
      <c r="AM148" s="2079"/>
      <c r="AP148" s="717"/>
      <c r="AQ148" s="2073"/>
    </row>
    <row r="149" spans="1:47" s="2081" customFormat="1" ht="15" customHeight="1" thickBot="1">
      <c r="A149" s="3069"/>
      <c r="B149" s="2420" t="str">
        <f>'General TPUM'!B148</f>
        <v>Tonga Mission</v>
      </c>
      <c r="C149" s="2461"/>
      <c r="D149" s="2461"/>
      <c r="E149" s="2461"/>
      <c r="F149" s="2461"/>
      <c r="G149" s="2461"/>
      <c r="H149" s="2461"/>
      <c r="I149" s="2461"/>
      <c r="J149" s="2461"/>
      <c r="K149" s="2461"/>
      <c r="L149" s="2462"/>
      <c r="M149" s="2462"/>
      <c r="N149" s="2462"/>
      <c r="O149" s="2462"/>
      <c r="P149" s="2462"/>
      <c r="Q149" s="2462"/>
      <c r="R149" s="2462"/>
      <c r="S149" s="2462"/>
      <c r="T149" s="2462"/>
      <c r="U149" s="2462"/>
      <c r="V149" s="2462"/>
      <c r="W149" s="2462"/>
      <c r="X149" s="2462"/>
      <c r="Y149" s="2463"/>
      <c r="Z149" s="2464">
        <f>L149</f>
        <v>0</v>
      </c>
      <c r="AA149" s="2465">
        <f>Q149</f>
        <v>0</v>
      </c>
      <c r="AB149" s="3489">
        <f t="shared" si="62"/>
        <v>0</v>
      </c>
      <c r="AC149" s="2431"/>
      <c r="AD149" s="2431"/>
      <c r="AE149" s="2431"/>
      <c r="AF149" s="2431"/>
      <c r="AG149" s="2431"/>
      <c r="AH149" s="2431"/>
      <c r="AI149" s="2431"/>
      <c r="AJ149" s="2431"/>
      <c r="AK149" s="2431"/>
      <c r="AL149" s="4700"/>
      <c r="AM149" s="2072"/>
      <c r="AP149" s="717"/>
      <c r="AQ149" s="2073"/>
    </row>
    <row r="150" spans="1:47" s="3069" customFormat="1" ht="15" customHeight="1">
      <c r="B150" s="4528" t="str">
        <f>'General TPUM'!B149</f>
        <v>Beulah College</v>
      </c>
      <c r="C150" s="4506"/>
      <c r="D150" s="4483"/>
      <c r="E150" s="4483"/>
      <c r="F150" s="4483"/>
      <c r="G150" s="4483"/>
      <c r="H150" s="4483"/>
      <c r="I150" s="4483"/>
      <c r="J150" s="4483"/>
      <c r="K150" s="4483">
        <v>31</v>
      </c>
      <c r="L150" s="4483">
        <v>45</v>
      </c>
      <c r="M150" s="4483">
        <v>67</v>
      </c>
      <c r="N150" s="4483">
        <v>63</v>
      </c>
      <c r="O150" s="4483">
        <v>74</v>
      </c>
      <c r="P150" s="4483">
        <v>16</v>
      </c>
      <c r="Q150" s="4483">
        <v>12</v>
      </c>
      <c r="R150" s="4484"/>
      <c r="S150" s="4475"/>
      <c r="T150" s="4484"/>
      <c r="U150" s="4623">
        <v>140</v>
      </c>
      <c r="V150" s="4624">
        <v>168</v>
      </c>
      <c r="W150" s="3063">
        <f>+S150+T150+U150+V150</f>
        <v>308</v>
      </c>
      <c r="X150" s="3464"/>
      <c r="Y150" s="3719"/>
      <c r="Z150" s="3466"/>
      <c r="AA150" s="3720">
        <v>12</v>
      </c>
      <c r="AB150" s="3489">
        <f t="shared" si="62"/>
        <v>0</v>
      </c>
      <c r="AC150" s="3071">
        <f>'General TPUM'!R149</f>
        <v>0</v>
      </c>
      <c r="AD150" s="4665">
        <f>'General TPUM'!S149</f>
        <v>1</v>
      </c>
      <c r="AE150" s="3066" t="str">
        <f>'General TPUM'!T149</f>
        <v>-</v>
      </c>
      <c r="AF150" s="3065"/>
      <c r="AG150" s="4665">
        <f>U150+V150</f>
        <v>308</v>
      </c>
      <c r="AH150" s="4665"/>
      <c r="AI150" s="3066"/>
      <c r="AJ150" s="3065">
        <f t="shared" ref="AJ150:AK153" si="64">Z150</f>
        <v>0</v>
      </c>
      <c r="AK150" s="3066">
        <f t="shared" si="64"/>
        <v>12</v>
      </c>
      <c r="AL150" s="3067">
        <f>SUM(C150:R150)</f>
        <v>308</v>
      </c>
      <c r="AM150" s="3068"/>
      <c r="AP150" s="717"/>
      <c r="AQ150" s="2073"/>
    </row>
    <row r="151" spans="1:47" s="3069" customFormat="1" ht="15" customHeight="1">
      <c r="B151" s="4669" t="str">
        <f>'General TPUM'!B150</f>
        <v>Beulah Primary</v>
      </c>
      <c r="C151" s="4506"/>
      <c r="D151" s="4483">
        <v>18</v>
      </c>
      <c r="E151" s="4483">
        <v>44</v>
      </c>
      <c r="F151" s="4483">
        <v>38</v>
      </c>
      <c r="G151" s="4483">
        <v>45</v>
      </c>
      <c r="H151" s="4483">
        <v>36</v>
      </c>
      <c r="I151" s="4483">
        <v>35</v>
      </c>
      <c r="J151" s="4483">
        <v>31</v>
      </c>
      <c r="K151" s="4483"/>
      <c r="L151" s="4483"/>
      <c r="M151" s="4483"/>
      <c r="N151" s="4483"/>
      <c r="O151" s="4483"/>
      <c r="P151" s="4483"/>
      <c r="Q151" s="4483"/>
      <c r="R151" s="4484"/>
      <c r="S151" s="4475">
        <v>78</v>
      </c>
      <c r="T151" s="4484">
        <v>169</v>
      </c>
      <c r="U151" s="4623"/>
      <c r="V151" s="4624"/>
      <c r="W151" s="3063">
        <f>+S151+T151+U151+V151</f>
        <v>247</v>
      </c>
      <c r="X151" s="3464"/>
      <c r="Y151" s="3719"/>
      <c r="Z151" s="3466">
        <v>31</v>
      </c>
      <c r="AA151" s="3720"/>
      <c r="AB151" s="3489">
        <f t="shared" si="62"/>
        <v>0</v>
      </c>
      <c r="AC151" s="4663">
        <f>'General TPUM'!R150</f>
        <v>1</v>
      </c>
      <c r="AD151" s="4664">
        <f>'General TPUM'!S150</f>
        <v>0</v>
      </c>
      <c r="AE151" s="3064" t="str">
        <f>'General TPUM'!T150</f>
        <v>-</v>
      </c>
      <c r="AF151" s="3065">
        <f>S151+T151</f>
        <v>247</v>
      </c>
      <c r="AG151" s="4665">
        <f>U151+V151</f>
        <v>0</v>
      </c>
      <c r="AH151" s="4665"/>
      <c r="AI151" s="3066"/>
      <c r="AJ151" s="3065">
        <f t="shared" si="64"/>
        <v>31</v>
      </c>
      <c r="AK151" s="3066">
        <f t="shared" si="64"/>
        <v>0</v>
      </c>
      <c r="AL151" s="3067">
        <f>SUM(C151:R151)</f>
        <v>247</v>
      </c>
      <c r="AM151" s="3068"/>
      <c r="AP151" s="717"/>
      <c r="AQ151" s="2073"/>
    </row>
    <row r="152" spans="1:47" s="3069" customFormat="1" ht="13">
      <c r="B152" s="4669" t="str">
        <f>'General TPUM'!B151</f>
        <v>Hilliard Primary (Memorial School)</v>
      </c>
      <c r="C152" s="4506"/>
      <c r="D152" s="4483">
        <v>43</v>
      </c>
      <c r="E152" s="4483">
        <v>79</v>
      </c>
      <c r="F152" s="4483">
        <v>70</v>
      </c>
      <c r="G152" s="4483">
        <v>73</v>
      </c>
      <c r="H152" s="4483">
        <v>62</v>
      </c>
      <c r="I152" s="4483">
        <v>45</v>
      </c>
      <c r="J152" s="4483">
        <v>48</v>
      </c>
      <c r="K152" s="4483">
        <v>37</v>
      </c>
      <c r="L152" s="4483">
        <v>29</v>
      </c>
      <c r="M152" s="4483"/>
      <c r="N152" s="4483"/>
      <c r="O152" s="4483"/>
      <c r="P152" s="4483"/>
      <c r="Q152" s="4483"/>
      <c r="R152" s="4484"/>
      <c r="S152" s="4475">
        <v>54</v>
      </c>
      <c r="T152" s="4484">
        <v>366</v>
      </c>
      <c r="U152" s="4623">
        <v>19</v>
      </c>
      <c r="V152" s="4624">
        <v>47</v>
      </c>
      <c r="W152" s="3063">
        <f>+S152+T152+U152+V152</f>
        <v>486</v>
      </c>
      <c r="X152" s="3464"/>
      <c r="Y152" s="3719"/>
      <c r="Z152" s="3466"/>
      <c r="AA152" s="3720">
        <v>29</v>
      </c>
      <c r="AB152" s="3489">
        <f t="shared" si="62"/>
        <v>0</v>
      </c>
      <c r="AC152" s="4663" t="str">
        <f>'General TPUM'!R151</f>
        <v>-</v>
      </c>
      <c r="AD152" s="4664" t="str">
        <f>'General TPUM'!S151</f>
        <v>-</v>
      </c>
      <c r="AE152" s="3064">
        <f>'General TPUM'!T151</f>
        <v>1</v>
      </c>
      <c r="AF152" s="3065">
        <f>S152+T152</f>
        <v>420</v>
      </c>
      <c r="AG152" s="4665">
        <f>U152+V152</f>
        <v>66</v>
      </c>
      <c r="AH152" s="4665"/>
      <c r="AI152" s="3066"/>
      <c r="AJ152" s="3065">
        <f t="shared" si="64"/>
        <v>0</v>
      </c>
      <c r="AK152" s="3066">
        <f t="shared" si="64"/>
        <v>29</v>
      </c>
      <c r="AL152" s="3067">
        <f>SUM(C152:R152)</f>
        <v>486</v>
      </c>
      <c r="AM152" s="3068"/>
      <c r="AN152" s="3072"/>
      <c r="AO152" s="3072"/>
      <c r="AP152" s="717"/>
      <c r="AQ152" s="2073"/>
    </row>
    <row r="153" spans="1:47" s="3069" customFormat="1" ht="15" customHeight="1">
      <c r="A153" s="2076"/>
      <c r="B153" s="4671" t="str">
        <f>'General TPUM'!B152</f>
        <v>Mizpah Adventist High School</v>
      </c>
      <c r="C153" s="4506"/>
      <c r="D153" s="4483"/>
      <c r="E153" s="4483"/>
      <c r="F153" s="4483"/>
      <c r="G153" s="4483"/>
      <c r="H153" s="4483"/>
      <c r="I153" s="4483"/>
      <c r="J153" s="4483"/>
      <c r="K153" s="4483">
        <v>24</v>
      </c>
      <c r="L153" s="4483">
        <v>19</v>
      </c>
      <c r="M153" s="4483">
        <v>27</v>
      </c>
      <c r="N153" s="4483">
        <v>21</v>
      </c>
      <c r="O153" s="4483">
        <v>25</v>
      </c>
      <c r="P153" s="4483"/>
      <c r="Q153" s="4483"/>
      <c r="R153" s="4484"/>
      <c r="S153" s="4475"/>
      <c r="T153" s="4484"/>
      <c r="U153" s="4623">
        <v>18</v>
      </c>
      <c r="V153" s="4624">
        <v>98</v>
      </c>
      <c r="W153" s="3063">
        <f>SUM(U153+V153)</f>
        <v>116</v>
      </c>
      <c r="X153" s="3464"/>
      <c r="Y153" s="3719"/>
      <c r="Z153" s="3466"/>
      <c r="AA153" s="3720">
        <v>25</v>
      </c>
      <c r="AB153" s="3489">
        <f t="shared" si="62"/>
        <v>0</v>
      </c>
      <c r="AC153" s="4663">
        <f>'General TPUM'!R152</f>
        <v>0</v>
      </c>
      <c r="AD153" s="4664">
        <f>'General TPUM'!S152</f>
        <v>1</v>
      </c>
      <c r="AE153" s="3064" t="str">
        <f>'General TPUM'!T152</f>
        <v>-</v>
      </c>
      <c r="AF153" s="3065"/>
      <c r="AG153" s="4665">
        <f>U153+V153</f>
        <v>116</v>
      </c>
      <c r="AH153" s="4665"/>
      <c r="AI153" s="3066"/>
      <c r="AJ153" s="3065">
        <f t="shared" si="64"/>
        <v>0</v>
      </c>
      <c r="AK153" s="3066">
        <f t="shared" si="64"/>
        <v>25</v>
      </c>
      <c r="AL153" s="3067">
        <f>SUM(C153:R153)</f>
        <v>116</v>
      </c>
      <c r="AM153" s="3068"/>
      <c r="AN153" s="3072"/>
      <c r="AO153" s="3072"/>
      <c r="AP153" s="717"/>
      <c r="AQ153" s="2073"/>
    </row>
    <row r="154" spans="1:47" s="2076" customFormat="1" ht="15" customHeight="1" thickBot="1">
      <c r="A154" s="2080"/>
      <c r="B154" s="4687" t="str">
        <f>'General TPUM'!B153</f>
        <v>TOTALS</v>
      </c>
      <c r="C154" s="4688">
        <f t="shared" ref="C154:AA154" si="65">SUM(C150:C153)</f>
        <v>0</v>
      </c>
      <c r="D154" s="4689">
        <f t="shared" si="65"/>
        <v>61</v>
      </c>
      <c r="E154" s="4689">
        <f t="shared" si="65"/>
        <v>123</v>
      </c>
      <c r="F154" s="4689">
        <f t="shared" si="65"/>
        <v>108</v>
      </c>
      <c r="G154" s="4689">
        <f t="shared" si="65"/>
        <v>118</v>
      </c>
      <c r="H154" s="4689">
        <f t="shared" si="65"/>
        <v>98</v>
      </c>
      <c r="I154" s="4689">
        <f t="shared" si="65"/>
        <v>80</v>
      </c>
      <c r="J154" s="4689">
        <f t="shared" si="65"/>
        <v>79</v>
      </c>
      <c r="K154" s="4689">
        <f t="shared" si="65"/>
        <v>92</v>
      </c>
      <c r="L154" s="4689">
        <f t="shared" si="65"/>
        <v>93</v>
      </c>
      <c r="M154" s="4689">
        <f t="shared" si="65"/>
        <v>94</v>
      </c>
      <c r="N154" s="4689">
        <f t="shared" si="65"/>
        <v>84</v>
      </c>
      <c r="O154" s="4689">
        <f t="shared" si="65"/>
        <v>99</v>
      </c>
      <c r="P154" s="4689">
        <f t="shared" si="65"/>
        <v>16</v>
      </c>
      <c r="Q154" s="4689">
        <f t="shared" si="65"/>
        <v>12</v>
      </c>
      <c r="R154" s="4689">
        <f t="shared" si="65"/>
        <v>0</v>
      </c>
      <c r="S154" s="4688">
        <f t="shared" si="65"/>
        <v>132</v>
      </c>
      <c r="T154" s="4701">
        <f t="shared" si="65"/>
        <v>535</v>
      </c>
      <c r="U154" s="4702">
        <f t="shared" si="65"/>
        <v>177</v>
      </c>
      <c r="V154" s="4703">
        <f t="shared" si="65"/>
        <v>313</v>
      </c>
      <c r="W154" s="4704">
        <f t="shared" si="65"/>
        <v>1157</v>
      </c>
      <c r="X154" s="4690">
        <f t="shared" si="65"/>
        <v>0</v>
      </c>
      <c r="Y154" s="4691">
        <f t="shared" si="65"/>
        <v>0</v>
      </c>
      <c r="Z154" s="4705">
        <f t="shared" si="65"/>
        <v>31</v>
      </c>
      <c r="AA154" s="4705">
        <f t="shared" si="65"/>
        <v>66</v>
      </c>
      <c r="AB154" s="3489">
        <f t="shared" si="62"/>
        <v>0</v>
      </c>
      <c r="AC154" s="4692">
        <f t="shared" ref="AC154:AL154" si="66">SUM(AC150:AC153)</f>
        <v>1</v>
      </c>
      <c r="AD154" s="4693">
        <f t="shared" si="66"/>
        <v>2</v>
      </c>
      <c r="AE154" s="4694">
        <f t="shared" si="66"/>
        <v>1</v>
      </c>
      <c r="AF154" s="4695">
        <f t="shared" si="66"/>
        <v>667</v>
      </c>
      <c r="AG154" s="4693">
        <f t="shared" si="66"/>
        <v>490</v>
      </c>
      <c r="AH154" s="4693">
        <f t="shared" si="66"/>
        <v>0</v>
      </c>
      <c r="AI154" s="4694">
        <f t="shared" si="66"/>
        <v>0</v>
      </c>
      <c r="AJ154" s="4695">
        <f t="shared" si="66"/>
        <v>31</v>
      </c>
      <c r="AK154" s="4694">
        <f t="shared" si="66"/>
        <v>66</v>
      </c>
      <c r="AL154" s="4696">
        <f t="shared" si="66"/>
        <v>1157</v>
      </c>
      <c r="AP154" s="717"/>
      <c r="AQ154" s="2073"/>
    </row>
    <row r="155" spans="1:47" s="2080" customFormat="1" ht="15" customHeight="1" thickTop="1" thickBot="1">
      <c r="A155" s="2081"/>
      <c r="B155" s="2077">
        <f>'General TPUM'!B154</f>
        <v>0</v>
      </c>
      <c r="C155" s="2078"/>
      <c r="D155" s="2078"/>
      <c r="E155" s="2078"/>
      <c r="F155" s="2078"/>
      <c r="G155" s="2078"/>
      <c r="H155" s="2078"/>
      <c r="I155" s="2078"/>
      <c r="J155" s="2078"/>
      <c r="K155" s="2078"/>
      <c r="L155" s="2078"/>
      <c r="M155" s="2078"/>
      <c r="N155" s="2078"/>
      <c r="O155" s="2078"/>
      <c r="P155" s="2078"/>
      <c r="Q155" s="2078"/>
      <c r="R155" s="2078">
        <f>SUM(D154:R154)</f>
        <v>1157</v>
      </c>
      <c r="S155" s="2078">
        <f>S154+T154+U154+V154</f>
        <v>1157</v>
      </c>
      <c r="T155" s="2078" t="s">
        <v>83</v>
      </c>
      <c r="U155" s="2078"/>
      <c r="V155" s="2078" t="s">
        <v>726</v>
      </c>
      <c r="W155" s="2078"/>
      <c r="X155" s="2078">
        <f>X154+Y154</f>
        <v>0</v>
      </c>
      <c r="Y155" s="4697"/>
      <c r="Z155" s="4698">
        <f>L155</f>
        <v>0</v>
      </c>
      <c r="AA155" s="4699">
        <f>Q155</f>
        <v>0</v>
      </c>
      <c r="AB155" s="3489">
        <f t="shared" si="62"/>
        <v>0</v>
      </c>
      <c r="AC155" s="2078"/>
      <c r="AD155" s="2078"/>
      <c r="AE155" s="2078"/>
      <c r="AF155" s="2078"/>
      <c r="AG155" s="2078">
        <f>AF154+AG154+AH154+AI154</f>
        <v>1157</v>
      </c>
      <c r="AH155" s="2078"/>
      <c r="AI155" s="2078"/>
      <c r="AJ155" s="2078">
        <f>AJ154+AK154</f>
        <v>97</v>
      </c>
      <c r="AK155" s="2078" t="s">
        <v>82</v>
      </c>
      <c r="AL155" s="1538"/>
      <c r="AP155" s="717"/>
      <c r="AQ155" s="2073"/>
    </row>
    <row r="156" spans="1:47" s="2081" customFormat="1" ht="15" customHeight="1" thickBot="1">
      <c r="A156" s="2073"/>
      <c r="B156" s="2420" t="str">
        <f>'General TPUM'!B155</f>
        <v>Tuvalu Mission</v>
      </c>
      <c r="C156" s="2461"/>
      <c r="D156" s="2461"/>
      <c r="E156" s="2461"/>
      <c r="F156" s="2461"/>
      <c r="G156" s="2461"/>
      <c r="H156" s="2461"/>
      <c r="I156" s="2461"/>
      <c r="J156" s="2461"/>
      <c r="K156" s="2461"/>
      <c r="L156" s="2462"/>
      <c r="M156" s="2462"/>
      <c r="N156" s="2462"/>
      <c r="O156" s="2462"/>
      <c r="P156" s="2462"/>
      <c r="Q156" s="2462"/>
      <c r="R156" s="2462"/>
      <c r="S156" s="2462"/>
      <c r="T156" s="2462"/>
      <c r="U156" s="2462"/>
      <c r="V156" s="2462"/>
      <c r="W156" s="2462"/>
      <c r="X156" s="2462"/>
      <c r="Y156" s="2463"/>
      <c r="Z156" s="2464">
        <f>L156</f>
        <v>0</v>
      </c>
      <c r="AA156" s="2465">
        <f>Q156</f>
        <v>0</v>
      </c>
      <c r="AB156" s="3489">
        <f t="shared" si="62"/>
        <v>0</v>
      </c>
      <c r="AC156" s="2431"/>
      <c r="AD156" s="2431"/>
      <c r="AE156" s="2431"/>
      <c r="AF156" s="2431"/>
      <c r="AG156" s="2431"/>
      <c r="AH156" s="2431"/>
      <c r="AI156" s="2431"/>
      <c r="AJ156" s="2431"/>
      <c r="AK156" s="2431"/>
      <c r="AL156" s="4700"/>
      <c r="AM156" s="2072"/>
      <c r="AP156" s="717"/>
      <c r="AQ156" s="2073"/>
    </row>
    <row r="157" spans="1:47" s="2073" customFormat="1" ht="13">
      <c r="A157" s="2076"/>
      <c r="B157" s="2458" t="s">
        <v>1481</v>
      </c>
      <c r="C157" s="4506"/>
      <c r="D157" s="4483"/>
      <c r="E157" s="4483">
        <v>41</v>
      </c>
      <c r="F157" s="4483">
        <v>37</v>
      </c>
      <c r="G157" s="4483">
        <v>41</v>
      </c>
      <c r="H157" s="4483">
        <v>34</v>
      </c>
      <c r="I157" s="4483">
        <v>39</v>
      </c>
      <c r="J157" s="4483">
        <v>34</v>
      </c>
      <c r="K157" s="4483">
        <v>40</v>
      </c>
      <c r="L157" s="4483">
        <v>27</v>
      </c>
      <c r="M157" s="4483"/>
      <c r="N157" s="4483"/>
      <c r="O157" s="4483"/>
      <c r="P157" s="4483"/>
      <c r="Q157" s="4483"/>
      <c r="R157" s="4484"/>
      <c r="S157" s="4529">
        <v>36</v>
      </c>
      <c r="T157" s="4530">
        <v>257</v>
      </c>
      <c r="U157" s="4623"/>
      <c r="V157" s="4624"/>
      <c r="W157" s="3063">
        <f>SUM(U157+V157+T157+S157)</f>
        <v>293</v>
      </c>
      <c r="X157" s="3464"/>
      <c r="Y157" s="3719"/>
      <c r="Z157" s="3466">
        <v>27</v>
      </c>
      <c r="AA157" s="3720"/>
      <c r="AB157" s="3489">
        <f t="shared" si="62"/>
        <v>0</v>
      </c>
      <c r="AC157" s="2430">
        <f>'General TPUM'!R156</f>
        <v>1</v>
      </c>
      <c r="AD157" s="2982">
        <f>'General TPUM'!S156</f>
        <v>0</v>
      </c>
      <c r="AE157" s="2069" t="str">
        <f>'General TPUM'!T156</f>
        <v>-</v>
      </c>
      <c r="AF157" s="2070">
        <f>S157+T157</f>
        <v>293</v>
      </c>
      <c r="AG157" s="2982">
        <f>U157+V157</f>
        <v>0</v>
      </c>
      <c r="AH157" s="2982"/>
      <c r="AI157" s="2069"/>
      <c r="AJ157" s="2070">
        <f>Z157</f>
        <v>27</v>
      </c>
      <c r="AK157" s="2069">
        <f>AA157</f>
        <v>0</v>
      </c>
      <c r="AL157" s="2071">
        <f>SUM(C157:R157)</f>
        <v>293</v>
      </c>
      <c r="AM157" s="2072"/>
      <c r="AN157" s="2082"/>
      <c r="AO157" s="2082"/>
      <c r="AP157" s="717"/>
    </row>
    <row r="158" spans="1:47" s="2076" customFormat="1" ht="15" customHeight="1" thickBot="1">
      <c r="A158" s="2080"/>
      <c r="B158" s="4687" t="str">
        <f>'General TPUM'!B157</f>
        <v>TOTALS</v>
      </c>
      <c r="C158" s="4688">
        <f t="shared" ref="C158:Y158" si="67">SUM(C157:C157)</f>
        <v>0</v>
      </c>
      <c r="D158" s="4689">
        <f t="shared" si="67"/>
        <v>0</v>
      </c>
      <c r="E158" s="4689">
        <f t="shared" si="67"/>
        <v>41</v>
      </c>
      <c r="F158" s="4689">
        <f t="shared" si="67"/>
        <v>37</v>
      </c>
      <c r="G158" s="4689">
        <f t="shared" si="67"/>
        <v>41</v>
      </c>
      <c r="H158" s="4689">
        <f t="shared" si="67"/>
        <v>34</v>
      </c>
      <c r="I158" s="4689">
        <f t="shared" si="67"/>
        <v>39</v>
      </c>
      <c r="J158" s="4689">
        <f t="shared" si="67"/>
        <v>34</v>
      </c>
      <c r="K158" s="4689">
        <f t="shared" si="67"/>
        <v>40</v>
      </c>
      <c r="L158" s="4689">
        <f t="shared" si="67"/>
        <v>27</v>
      </c>
      <c r="M158" s="4689">
        <f t="shared" si="67"/>
        <v>0</v>
      </c>
      <c r="N158" s="4689">
        <f t="shared" si="67"/>
        <v>0</v>
      </c>
      <c r="O158" s="4689">
        <f t="shared" si="67"/>
        <v>0</v>
      </c>
      <c r="P158" s="4689">
        <f t="shared" si="67"/>
        <v>0</v>
      </c>
      <c r="Q158" s="4689">
        <f t="shared" si="67"/>
        <v>0</v>
      </c>
      <c r="R158" s="4689">
        <f t="shared" si="67"/>
        <v>0</v>
      </c>
      <c r="S158" s="4688">
        <f t="shared" si="67"/>
        <v>36</v>
      </c>
      <c r="T158" s="4701">
        <f t="shared" si="67"/>
        <v>257</v>
      </c>
      <c r="U158" s="4702">
        <f t="shared" si="67"/>
        <v>0</v>
      </c>
      <c r="V158" s="4703">
        <f t="shared" si="67"/>
        <v>0</v>
      </c>
      <c r="W158" s="4704">
        <f t="shared" si="67"/>
        <v>293</v>
      </c>
      <c r="X158" s="4690">
        <f t="shared" si="67"/>
        <v>0</v>
      </c>
      <c r="Y158" s="4691">
        <f t="shared" si="67"/>
        <v>0</v>
      </c>
      <c r="Z158" s="4705">
        <f>SUM(Z157)</f>
        <v>27</v>
      </c>
      <c r="AA158" s="4706">
        <f>Q158</f>
        <v>0</v>
      </c>
      <c r="AB158" s="3489">
        <f t="shared" si="62"/>
        <v>0</v>
      </c>
      <c r="AC158" s="4692">
        <f t="shared" ref="AC158:AK158" si="68">SUM(AC157)</f>
        <v>1</v>
      </c>
      <c r="AD158" s="4693">
        <f t="shared" si="68"/>
        <v>0</v>
      </c>
      <c r="AE158" s="4694">
        <f t="shared" si="68"/>
        <v>0</v>
      </c>
      <c r="AF158" s="4695">
        <f t="shared" si="68"/>
        <v>293</v>
      </c>
      <c r="AG158" s="4693">
        <f t="shared" si="68"/>
        <v>0</v>
      </c>
      <c r="AH158" s="4693">
        <f t="shared" si="68"/>
        <v>0</v>
      </c>
      <c r="AI158" s="4694">
        <f t="shared" si="68"/>
        <v>0</v>
      </c>
      <c r="AJ158" s="4695">
        <f t="shared" si="68"/>
        <v>27</v>
      </c>
      <c r="AK158" s="4694">
        <f t="shared" si="68"/>
        <v>0</v>
      </c>
      <c r="AL158" s="4696">
        <f>AL157</f>
        <v>293</v>
      </c>
      <c r="AP158" s="717"/>
      <c r="AQ158" s="2073"/>
    </row>
    <row r="159" spans="1:47" s="2080" customFormat="1" ht="15" customHeight="1" thickTop="1" thickBot="1">
      <c r="A159" s="247"/>
      <c r="B159" s="2077">
        <f>'General TPUM'!B158</f>
        <v>0</v>
      </c>
      <c r="C159" s="2078"/>
      <c r="D159" s="2078"/>
      <c r="E159" s="2078"/>
      <c r="F159" s="2078"/>
      <c r="G159" s="2078"/>
      <c r="H159" s="2078"/>
      <c r="I159" s="2078"/>
      <c r="J159" s="2078"/>
      <c r="K159" s="2078"/>
      <c r="L159" s="2078"/>
      <c r="M159" s="2078"/>
      <c r="N159" s="2078"/>
      <c r="O159" s="2078"/>
      <c r="P159" s="2078"/>
      <c r="Q159" s="2078"/>
      <c r="R159" s="2078">
        <f>SUM(D158:R158)</f>
        <v>293</v>
      </c>
      <c r="S159" s="2078">
        <f>S158+T158+U158+V158</f>
        <v>293</v>
      </c>
      <c r="T159" s="2078" t="s">
        <v>83</v>
      </c>
      <c r="U159" s="2078"/>
      <c r="V159" s="2078" t="s">
        <v>726</v>
      </c>
      <c r="W159" s="2078"/>
      <c r="X159" s="2078">
        <f>X158+Y158</f>
        <v>0</v>
      </c>
      <c r="Y159" s="4697"/>
      <c r="Z159" s="4698">
        <f>L159</f>
        <v>0</v>
      </c>
      <c r="AA159" s="4699">
        <f>Q159</f>
        <v>0</v>
      </c>
      <c r="AB159" s="3489">
        <f t="shared" si="62"/>
        <v>0</v>
      </c>
      <c r="AC159" s="2078"/>
      <c r="AD159" s="2078"/>
      <c r="AE159" s="2078"/>
      <c r="AF159" s="2078"/>
      <c r="AG159" s="2078">
        <f>AF158+AG158+AH158+AI158</f>
        <v>293</v>
      </c>
      <c r="AH159" s="2078"/>
      <c r="AI159" s="2078"/>
      <c r="AJ159" s="2078">
        <f>AJ158+AK158</f>
        <v>27</v>
      </c>
      <c r="AK159" s="2078" t="s">
        <v>82</v>
      </c>
      <c r="AL159" s="1538"/>
      <c r="AP159" s="717"/>
      <c r="AQ159" s="2073"/>
    </row>
    <row r="160" spans="1:47" s="247" customFormat="1" ht="15" customHeight="1" thickBot="1">
      <c r="A160" s="4207" t="s">
        <v>1326</v>
      </c>
      <c r="B160" s="2420" t="str">
        <f>'General TPUM'!B159</f>
        <v>Vanuatu Mission</v>
      </c>
      <c r="C160" s="2466"/>
      <c r="D160" s="2466"/>
      <c r="E160" s="2466"/>
      <c r="F160" s="2466"/>
      <c r="G160" s="2466"/>
      <c r="H160" s="2466"/>
      <c r="I160" s="2466"/>
      <c r="J160" s="2466"/>
      <c r="K160" s="2466"/>
      <c r="L160" s="2432"/>
      <c r="M160" s="2432"/>
      <c r="N160" s="2432"/>
      <c r="O160" s="2432"/>
      <c r="P160" s="2432"/>
      <c r="Q160" s="2432"/>
      <c r="R160" s="2432"/>
      <c r="S160" s="2432"/>
      <c r="T160" s="2432"/>
      <c r="U160" s="2432"/>
      <c r="V160" s="2432"/>
      <c r="W160" s="2432"/>
      <c r="X160" s="2432"/>
      <c r="Y160" s="2467"/>
      <c r="Z160" s="2464">
        <f>L160</f>
        <v>0</v>
      </c>
      <c r="AA160" s="2465">
        <f>Q160</f>
        <v>0</v>
      </c>
      <c r="AB160" s="3489">
        <f t="shared" si="62"/>
        <v>0</v>
      </c>
      <c r="AC160" s="2432"/>
      <c r="AD160" s="2432"/>
      <c r="AE160" s="2432"/>
      <c r="AF160" s="2432"/>
      <c r="AG160" s="2432"/>
      <c r="AH160" s="2432"/>
      <c r="AI160" s="2432"/>
      <c r="AJ160" s="2432"/>
      <c r="AK160" s="2432"/>
      <c r="AL160" s="4707"/>
      <c r="AM160" s="2083"/>
      <c r="AP160" s="717"/>
      <c r="AQ160" s="2073"/>
    </row>
    <row r="161" spans="1:43" s="247" customFormat="1" ht="15" customHeight="1" thickBot="1">
      <c r="A161" s="4208" t="s">
        <v>252</v>
      </c>
      <c r="B161" s="4193" t="s">
        <v>1326</v>
      </c>
      <c r="C161" s="4506"/>
      <c r="D161" s="4483"/>
      <c r="E161" s="4483"/>
      <c r="F161" s="4483"/>
      <c r="G161" s="4483"/>
      <c r="H161" s="4483"/>
      <c r="I161" s="4483"/>
      <c r="J161" s="4483"/>
      <c r="K161" s="4482"/>
      <c r="L161" s="4482"/>
      <c r="M161" s="4482"/>
      <c r="N161" s="4482"/>
      <c r="O161" s="4482"/>
      <c r="P161" s="4482"/>
      <c r="Q161" s="4482"/>
      <c r="R161" s="4481"/>
      <c r="S161" s="3826"/>
      <c r="T161" s="3827"/>
      <c r="U161" s="3830"/>
      <c r="V161" s="3831"/>
      <c r="W161" s="2068">
        <f t="shared" ref="W161:W192" si="69">+S161+T161+U161+V161</f>
        <v>0</v>
      </c>
      <c r="X161" s="4708"/>
      <c r="Y161" s="4667"/>
      <c r="Z161" s="4649"/>
      <c r="AA161" s="4650"/>
      <c r="AB161" s="3490">
        <f t="shared" ref="AB161:AB192" si="70">SUM(D161:Q161)-W161</f>
        <v>0</v>
      </c>
      <c r="AC161" s="4651">
        <f>'General TPUM'!R160</f>
        <v>0</v>
      </c>
      <c r="AD161" s="4652">
        <f>'General TPUM'!S160</f>
        <v>0</v>
      </c>
      <c r="AE161" s="2074" t="str">
        <f>'General TPUM'!T160</f>
        <v>-</v>
      </c>
      <c r="AF161" s="2070"/>
      <c r="AG161" s="2982">
        <f t="shared" ref="AG161:AG192" si="71">U161+V161</f>
        <v>0</v>
      </c>
      <c r="AH161" s="2982"/>
      <c r="AI161" s="2069"/>
      <c r="AJ161" s="2070">
        <f t="shared" ref="AJ161:AJ192" si="72">Z161</f>
        <v>0</v>
      </c>
      <c r="AK161" s="2074">
        <f t="shared" ref="AK161:AK192" si="73">AA161</f>
        <v>0</v>
      </c>
      <c r="AL161" s="2071">
        <f>SUM(C161:R161)</f>
        <v>0</v>
      </c>
      <c r="AM161" s="2083"/>
      <c r="AP161" s="717"/>
      <c r="AQ161" s="2073"/>
    </row>
    <row r="162" spans="1:43" s="2073" customFormat="1" ht="15" customHeight="1">
      <c r="A162" s="4208" t="s">
        <v>1105</v>
      </c>
      <c r="B162" s="4193" t="str">
        <f>'General TPUM'!B161</f>
        <v>Aore Adventist Academy</v>
      </c>
      <c r="C162" s="4506"/>
      <c r="D162" s="4483"/>
      <c r="E162" s="4483"/>
      <c r="F162" s="4483"/>
      <c r="G162" s="4483"/>
      <c r="H162" s="4483"/>
      <c r="I162" s="4483"/>
      <c r="J162" s="4483"/>
      <c r="K162" s="4482">
        <v>36</v>
      </c>
      <c r="L162" s="4482">
        <v>37</v>
      </c>
      <c r="M162" s="4482">
        <v>63</v>
      </c>
      <c r="N162" s="4482">
        <v>51</v>
      </c>
      <c r="O162" s="4482">
        <v>83</v>
      </c>
      <c r="P162" s="4482">
        <v>50</v>
      </c>
      <c r="Q162" s="4482">
        <v>44</v>
      </c>
      <c r="R162" s="4481"/>
      <c r="S162" s="3826"/>
      <c r="T162" s="3827"/>
      <c r="U162" s="3830">
        <v>310</v>
      </c>
      <c r="V162" s="3831">
        <v>54</v>
      </c>
      <c r="W162" s="2068">
        <f t="shared" si="69"/>
        <v>364</v>
      </c>
      <c r="X162" s="4708"/>
      <c r="Y162" s="4667">
        <v>18</v>
      </c>
      <c r="Z162" s="4649"/>
      <c r="AA162" s="4666">
        <v>44</v>
      </c>
      <c r="AB162" s="3490">
        <f t="shared" si="70"/>
        <v>0</v>
      </c>
      <c r="AC162" s="4651">
        <f>'General TPUM'!R161</f>
        <v>0</v>
      </c>
      <c r="AD162" s="4652">
        <f>'General TPUM'!S161</f>
        <v>1</v>
      </c>
      <c r="AE162" s="2074" t="str">
        <f>'General TPUM'!T161</f>
        <v>-</v>
      </c>
      <c r="AF162" s="2070"/>
      <c r="AG162" s="2982">
        <f t="shared" si="71"/>
        <v>364</v>
      </c>
      <c r="AH162" s="2982"/>
      <c r="AI162" s="2069"/>
      <c r="AJ162" s="2070">
        <f t="shared" si="72"/>
        <v>0</v>
      </c>
      <c r="AK162" s="2074">
        <f t="shared" si="73"/>
        <v>44</v>
      </c>
      <c r="AL162" s="2071">
        <f>SUM(C162:R162)</f>
        <v>364</v>
      </c>
      <c r="AM162" s="2072"/>
      <c r="AP162" s="717"/>
    </row>
    <row r="163" spans="1:43" s="2073" customFormat="1" ht="15" customHeight="1">
      <c r="A163" s="4208" t="s">
        <v>1290</v>
      </c>
      <c r="B163" s="4193" t="str">
        <f>'General TPUM'!B162</f>
        <v>Baiap Adventist Primary School</v>
      </c>
      <c r="C163" s="4506"/>
      <c r="D163" s="4615">
        <v>10</v>
      </c>
      <c r="E163" s="4615">
        <v>9</v>
      </c>
      <c r="F163" s="4615">
        <v>5</v>
      </c>
      <c r="G163" s="4615">
        <v>6</v>
      </c>
      <c r="H163" s="4615">
        <v>8</v>
      </c>
      <c r="I163" s="4615">
        <v>4</v>
      </c>
      <c r="J163" s="4709">
        <v>3</v>
      </c>
      <c r="K163" s="3472"/>
      <c r="L163" s="4709"/>
      <c r="M163" s="4709"/>
      <c r="N163" s="4709"/>
      <c r="O163" s="4709"/>
      <c r="P163" s="4709"/>
      <c r="Q163" s="4709"/>
      <c r="R163" s="3473"/>
      <c r="S163" s="4710">
        <v>45</v>
      </c>
      <c r="T163" s="4666"/>
      <c r="U163" s="4711"/>
      <c r="V163" s="3829"/>
      <c r="W163" s="2068">
        <f t="shared" si="69"/>
        <v>45</v>
      </c>
      <c r="X163" s="4712"/>
      <c r="Y163" s="4667"/>
      <c r="Z163" s="4649">
        <v>3</v>
      </c>
      <c r="AA163" s="4666"/>
      <c r="AB163" s="3490">
        <f t="shared" si="70"/>
        <v>0</v>
      </c>
      <c r="AC163" s="4651">
        <f>'General TPUM'!R162</f>
        <v>1</v>
      </c>
      <c r="AD163" s="4652">
        <f>'General TPUM'!S162</f>
        <v>0</v>
      </c>
      <c r="AE163" s="2074" t="str">
        <f>'General TPUM'!T162</f>
        <v>-</v>
      </c>
      <c r="AF163" s="2070">
        <f>S163+T163</f>
        <v>45</v>
      </c>
      <c r="AG163" s="2982">
        <f t="shared" si="71"/>
        <v>0</v>
      </c>
      <c r="AH163" s="2982"/>
      <c r="AI163" s="2069"/>
      <c r="AJ163" s="2070">
        <f t="shared" si="72"/>
        <v>3</v>
      </c>
      <c r="AK163" s="2074">
        <f t="shared" si="73"/>
        <v>0</v>
      </c>
      <c r="AL163" s="2071">
        <f t="shared" ref="AL163:AL192" si="74">SUM(C163:Q163)</f>
        <v>45</v>
      </c>
      <c r="AM163" s="2072"/>
      <c r="AP163" s="717"/>
    </row>
    <row r="164" spans="1:43" s="2073" customFormat="1" ht="25" customHeight="1">
      <c r="A164" s="4208" t="s">
        <v>1106</v>
      </c>
      <c r="B164" s="4193" t="str">
        <f>'General TPUM'!B163</f>
        <v>Battle Creek Adventist Primary School (no enrolment for 2017)</v>
      </c>
      <c r="C164" s="4506"/>
      <c r="D164" s="4713">
        <v>32</v>
      </c>
      <c r="E164" s="4713"/>
      <c r="F164" s="4713"/>
      <c r="G164" s="4713"/>
      <c r="H164" s="4713"/>
      <c r="I164" s="4713"/>
      <c r="J164" s="4713"/>
      <c r="K164" s="4714"/>
      <c r="L164" s="4714"/>
      <c r="M164" s="4714"/>
      <c r="N164" s="4714"/>
      <c r="O164" s="4714"/>
      <c r="P164" s="4714"/>
      <c r="Q164" s="4714"/>
      <c r="R164" s="3474"/>
      <c r="S164" s="4710">
        <v>7</v>
      </c>
      <c r="T164" s="4666">
        <v>25</v>
      </c>
      <c r="U164" s="4711"/>
      <c r="V164" s="3829"/>
      <c r="W164" s="2068">
        <f t="shared" si="69"/>
        <v>32</v>
      </c>
      <c r="X164" s="4712"/>
      <c r="Y164" s="4667"/>
      <c r="Z164" s="4649">
        <v>32</v>
      </c>
      <c r="AA164" s="4666"/>
      <c r="AB164" s="3490">
        <f t="shared" si="70"/>
        <v>0</v>
      </c>
      <c r="AC164" s="4651">
        <f>'General TPUM'!R163</f>
        <v>1</v>
      </c>
      <c r="AD164" s="4652">
        <f>'General TPUM'!S163</f>
        <v>0</v>
      </c>
      <c r="AE164" s="2074" t="str">
        <f>'General TPUM'!T163</f>
        <v>-</v>
      </c>
      <c r="AF164" s="2070">
        <f>S164+T164</f>
        <v>32</v>
      </c>
      <c r="AG164" s="2982">
        <f t="shared" si="71"/>
        <v>0</v>
      </c>
      <c r="AH164" s="2982"/>
      <c r="AI164" s="2069"/>
      <c r="AJ164" s="2070">
        <f t="shared" si="72"/>
        <v>32</v>
      </c>
      <c r="AK164" s="2074">
        <f t="shared" si="73"/>
        <v>0</v>
      </c>
      <c r="AL164" s="2071">
        <f t="shared" si="74"/>
        <v>32</v>
      </c>
      <c r="AM164" s="2072"/>
      <c r="AP164" s="717"/>
    </row>
    <row r="165" spans="1:43" s="2073" customFormat="1" ht="15" customHeight="1">
      <c r="A165" s="4208" t="s">
        <v>1107</v>
      </c>
      <c r="B165" s="4193" t="str">
        <f>'General TPUM'!B164</f>
        <v>Enekis Adventist Primary School</v>
      </c>
      <c r="C165" s="4506"/>
      <c r="D165" s="4615">
        <v>14</v>
      </c>
      <c r="E165" s="4615">
        <v>19</v>
      </c>
      <c r="F165" s="4615">
        <v>24</v>
      </c>
      <c r="G165" s="4615">
        <v>33</v>
      </c>
      <c r="H165" s="4615">
        <v>24</v>
      </c>
      <c r="I165" s="4615">
        <v>30</v>
      </c>
      <c r="J165" s="4615">
        <v>30</v>
      </c>
      <c r="K165" s="4709"/>
      <c r="L165" s="4709"/>
      <c r="M165" s="4709"/>
      <c r="N165" s="4709"/>
      <c r="O165" s="4709"/>
      <c r="P165" s="4709"/>
      <c r="Q165" s="4709"/>
      <c r="R165" s="3473"/>
      <c r="S165" s="4710">
        <v>56</v>
      </c>
      <c r="T165" s="4666">
        <v>118</v>
      </c>
      <c r="U165" s="4715"/>
      <c r="V165" s="3829"/>
      <c r="W165" s="2068">
        <f t="shared" si="69"/>
        <v>174</v>
      </c>
      <c r="X165" s="4712" t="s">
        <v>260</v>
      </c>
      <c r="Y165" s="4667"/>
      <c r="Z165" s="4649">
        <v>30</v>
      </c>
      <c r="AA165" s="4666"/>
      <c r="AB165" s="3490">
        <f t="shared" si="70"/>
        <v>0</v>
      </c>
      <c r="AC165" s="4651">
        <f>'General TPUM'!R164</f>
        <v>1</v>
      </c>
      <c r="AD165" s="4652">
        <f>'General TPUM'!S164</f>
        <v>0</v>
      </c>
      <c r="AE165" s="2074" t="str">
        <f>'General TPUM'!T164</f>
        <v>-</v>
      </c>
      <c r="AF165" s="2070">
        <f>S165+T165</f>
        <v>174</v>
      </c>
      <c r="AG165" s="2982">
        <f t="shared" si="71"/>
        <v>0</v>
      </c>
      <c r="AH165" s="2982"/>
      <c r="AI165" s="2069"/>
      <c r="AJ165" s="2070">
        <f t="shared" si="72"/>
        <v>30</v>
      </c>
      <c r="AK165" s="2074">
        <f t="shared" si="73"/>
        <v>0</v>
      </c>
      <c r="AL165" s="2071">
        <f t="shared" si="74"/>
        <v>174</v>
      </c>
      <c r="AM165" s="2072"/>
      <c r="AP165" s="717"/>
    </row>
    <row r="166" spans="1:43" s="2073" customFormat="1" ht="15" customHeight="1">
      <c r="A166" s="4208" t="s">
        <v>1108</v>
      </c>
      <c r="B166" s="4193" t="str">
        <f>'General TPUM'!B165</f>
        <v>Entan-Vui Adventist Primary School</v>
      </c>
      <c r="C166" s="4203"/>
      <c r="D166" s="4615"/>
      <c r="E166" s="4615"/>
      <c r="F166" s="4615"/>
      <c r="G166" s="4615"/>
      <c r="H166" s="4615"/>
      <c r="I166" s="4615"/>
      <c r="J166" s="4615"/>
      <c r="K166" s="4709">
        <v>21</v>
      </c>
      <c r="L166" s="4709">
        <v>15</v>
      </c>
      <c r="M166" s="4709">
        <v>21</v>
      </c>
      <c r="N166" s="4709">
        <v>11</v>
      </c>
      <c r="O166" s="4709"/>
      <c r="P166" s="4709"/>
      <c r="Q166" s="4709"/>
      <c r="R166" s="3473"/>
      <c r="S166" s="4710"/>
      <c r="T166" s="4666"/>
      <c r="U166" s="4716">
        <v>24</v>
      </c>
      <c r="V166" s="3832">
        <v>44</v>
      </c>
      <c r="W166" s="2068">
        <f t="shared" si="69"/>
        <v>68</v>
      </c>
      <c r="X166" s="4712"/>
      <c r="Y166" s="4667" t="s">
        <v>260</v>
      </c>
      <c r="Z166" s="4649"/>
      <c r="AA166" s="4666">
        <v>11</v>
      </c>
      <c r="AB166" s="3490">
        <f t="shared" si="70"/>
        <v>0</v>
      </c>
      <c r="AC166" s="4651">
        <f>'General TPUM'!R165</f>
        <v>1</v>
      </c>
      <c r="AD166" s="4652">
        <f>'General TPUM'!S165</f>
        <v>0</v>
      </c>
      <c r="AE166" s="2074" t="str">
        <f>'General TPUM'!T165</f>
        <v>-</v>
      </c>
      <c r="AF166" s="2070">
        <f>S166+T166</f>
        <v>0</v>
      </c>
      <c r="AG166" s="2982">
        <f t="shared" si="71"/>
        <v>68</v>
      </c>
      <c r="AH166" s="2982"/>
      <c r="AI166" s="2069"/>
      <c r="AJ166" s="2070">
        <f t="shared" si="72"/>
        <v>0</v>
      </c>
      <c r="AK166" s="2074">
        <f t="shared" si="73"/>
        <v>11</v>
      </c>
      <c r="AL166" s="2071">
        <f t="shared" si="74"/>
        <v>68</v>
      </c>
      <c r="AM166" s="2072"/>
      <c r="AP166" s="717"/>
    </row>
    <row r="167" spans="1:43" s="2073" customFormat="1" ht="15" customHeight="1">
      <c r="A167" s="4208" t="s">
        <v>1109</v>
      </c>
      <c r="B167" s="4193" t="str">
        <f>'General TPUM'!B166</f>
        <v>Epauto Adventist Senopr Secondary School</v>
      </c>
      <c r="C167" s="4203"/>
      <c r="D167" s="4615"/>
      <c r="E167" s="4615"/>
      <c r="F167" s="4615"/>
      <c r="G167" s="4615"/>
      <c r="H167" s="4615"/>
      <c r="I167" s="4615"/>
      <c r="J167" s="4615"/>
      <c r="K167" s="4709">
        <v>76</v>
      </c>
      <c r="L167" s="4709">
        <v>73</v>
      </c>
      <c r="M167" s="4709">
        <v>94</v>
      </c>
      <c r="N167" s="4709">
        <v>93</v>
      </c>
      <c r="O167" s="4709">
        <v>86</v>
      </c>
      <c r="P167" s="4709">
        <v>73</v>
      </c>
      <c r="Q167" s="4709">
        <v>54</v>
      </c>
      <c r="R167" s="3473"/>
      <c r="S167" s="4710"/>
      <c r="T167" s="4666"/>
      <c r="U167" s="4717">
        <v>330</v>
      </c>
      <c r="V167" s="4666">
        <v>219</v>
      </c>
      <c r="W167" s="2068">
        <f t="shared" si="69"/>
        <v>549</v>
      </c>
      <c r="X167" s="4712"/>
      <c r="Y167" s="4667">
        <v>23</v>
      </c>
      <c r="Z167" s="4649"/>
      <c r="AA167" s="4666">
        <v>54</v>
      </c>
      <c r="AB167" s="3490">
        <f t="shared" si="70"/>
        <v>0</v>
      </c>
      <c r="AC167" s="4651">
        <f>'General TPUM'!R166</f>
        <v>0</v>
      </c>
      <c r="AD167" s="4652">
        <f>'General TPUM'!S166</f>
        <v>1</v>
      </c>
      <c r="AE167" s="2074" t="str">
        <f>'General TPUM'!T166</f>
        <v>-</v>
      </c>
      <c r="AF167" s="2070"/>
      <c r="AG167" s="2982">
        <f t="shared" si="71"/>
        <v>549</v>
      </c>
      <c r="AH167" s="2982"/>
      <c r="AI167" s="2069"/>
      <c r="AJ167" s="2070">
        <f t="shared" si="72"/>
        <v>0</v>
      </c>
      <c r="AK167" s="2074">
        <f t="shared" si="73"/>
        <v>54</v>
      </c>
      <c r="AL167" s="2071">
        <f t="shared" si="74"/>
        <v>549</v>
      </c>
      <c r="AM167" s="2072"/>
      <c r="AP167" s="717"/>
    </row>
    <row r="168" spans="1:43" s="2073" customFormat="1" ht="15" customHeight="1">
      <c r="A168" s="4208" t="s">
        <v>1110</v>
      </c>
      <c r="B168" s="4193" t="str">
        <f>'General TPUM'!B167</f>
        <v>Fokona Adventist Primary School</v>
      </c>
      <c r="C168" s="4203"/>
      <c r="D168" s="4615">
        <v>33</v>
      </c>
      <c r="E168" s="4615">
        <v>29</v>
      </c>
      <c r="F168" s="4615">
        <v>26</v>
      </c>
      <c r="G168" s="4615">
        <v>35</v>
      </c>
      <c r="H168" s="4615">
        <v>27</v>
      </c>
      <c r="I168" s="4615">
        <v>41</v>
      </c>
      <c r="J168" s="4615">
        <v>25</v>
      </c>
      <c r="K168" s="4709"/>
      <c r="L168" s="4709"/>
      <c r="M168" s="4709"/>
      <c r="N168" s="4709"/>
      <c r="O168" s="4709"/>
      <c r="P168" s="4709"/>
      <c r="Q168" s="4709"/>
      <c r="R168" s="3473"/>
      <c r="S168" s="4710">
        <v>105</v>
      </c>
      <c r="T168" s="4666">
        <v>111</v>
      </c>
      <c r="U168" s="4715"/>
      <c r="V168" s="3829"/>
      <c r="W168" s="2068">
        <f t="shared" si="69"/>
        <v>216</v>
      </c>
      <c r="X168" s="4712"/>
      <c r="Y168" s="4667"/>
      <c r="Z168" s="4649">
        <v>25</v>
      </c>
      <c r="AA168" s="4666"/>
      <c r="AB168" s="3490">
        <f t="shared" si="70"/>
        <v>0</v>
      </c>
      <c r="AC168" s="4651">
        <f>'General TPUM'!R167</f>
        <v>1</v>
      </c>
      <c r="AD168" s="4652">
        <f>'General TPUM'!S167</f>
        <v>0</v>
      </c>
      <c r="AE168" s="2074" t="str">
        <f>'General TPUM'!T167</f>
        <v>-</v>
      </c>
      <c r="AF168" s="2070">
        <f>S168+T168</f>
        <v>216</v>
      </c>
      <c r="AG168" s="2982">
        <f t="shared" si="71"/>
        <v>0</v>
      </c>
      <c r="AH168" s="2982"/>
      <c r="AI168" s="2069"/>
      <c r="AJ168" s="2070">
        <f t="shared" si="72"/>
        <v>25</v>
      </c>
      <c r="AK168" s="2074">
        <f t="shared" si="73"/>
        <v>0</v>
      </c>
      <c r="AL168" s="2071">
        <f t="shared" si="74"/>
        <v>216</v>
      </c>
      <c r="AM168" s="2072"/>
      <c r="AP168" s="717"/>
    </row>
    <row r="169" spans="1:43" s="2073" customFormat="1" ht="15" customHeight="1">
      <c r="A169" s="4208" t="s">
        <v>1111</v>
      </c>
      <c r="B169" s="4193" t="str">
        <f>'General TPUM'!B168</f>
        <v>Fonteng Adventist Primary School</v>
      </c>
      <c r="C169" s="4203"/>
      <c r="D169" s="4615">
        <v>10</v>
      </c>
      <c r="E169" s="4615">
        <v>14</v>
      </c>
      <c r="F169" s="4615">
        <v>12</v>
      </c>
      <c r="G169" s="4615">
        <v>3</v>
      </c>
      <c r="H169" s="4615">
        <v>8</v>
      </c>
      <c r="I169" s="4615">
        <v>7</v>
      </c>
      <c r="J169" s="4615">
        <v>7</v>
      </c>
      <c r="K169" s="4709"/>
      <c r="L169" s="4709"/>
      <c r="M169" s="4709"/>
      <c r="N169" s="4709"/>
      <c r="O169" s="4709"/>
      <c r="P169" s="4709"/>
      <c r="Q169" s="4709"/>
      <c r="R169" s="3473"/>
      <c r="S169" s="4710">
        <v>55</v>
      </c>
      <c r="T169" s="4666">
        <v>6</v>
      </c>
      <c r="U169" s="4715"/>
      <c r="V169" s="3829"/>
      <c r="W169" s="2068">
        <f t="shared" si="69"/>
        <v>61</v>
      </c>
      <c r="X169" s="4712"/>
      <c r="Y169" s="4667"/>
      <c r="Z169" s="4649">
        <v>7</v>
      </c>
      <c r="AA169" s="4666"/>
      <c r="AB169" s="3490">
        <f t="shared" si="70"/>
        <v>0</v>
      </c>
      <c r="AC169" s="4651">
        <f>'General TPUM'!R168</f>
        <v>1</v>
      </c>
      <c r="AD169" s="4652">
        <f>'General TPUM'!S168</f>
        <v>0</v>
      </c>
      <c r="AE169" s="2074" t="str">
        <f>'General TPUM'!T168</f>
        <v>-</v>
      </c>
      <c r="AF169" s="2070">
        <f>S169+T169</f>
        <v>61</v>
      </c>
      <c r="AG169" s="2982">
        <f t="shared" si="71"/>
        <v>0</v>
      </c>
      <c r="AH169" s="2982"/>
      <c r="AI169" s="2069"/>
      <c r="AJ169" s="2070">
        <f t="shared" si="72"/>
        <v>7</v>
      </c>
      <c r="AK169" s="2074">
        <f t="shared" si="73"/>
        <v>0</v>
      </c>
      <c r="AL169" s="2071">
        <f t="shared" si="74"/>
        <v>61</v>
      </c>
      <c r="AM169" s="2072"/>
      <c r="AP169" s="717"/>
    </row>
    <row r="170" spans="1:43" s="2073" customFormat="1" ht="15" customHeight="1">
      <c r="A170" s="4208" t="s">
        <v>1112</v>
      </c>
      <c r="B170" s="4193" t="str">
        <f>'General TPUM'!B169</f>
        <v>Galilee Adventist Primary School</v>
      </c>
      <c r="C170" s="4203"/>
      <c r="D170" s="4615">
        <v>12</v>
      </c>
      <c r="E170" s="4615">
        <v>14</v>
      </c>
      <c r="F170" s="4615">
        <v>3</v>
      </c>
      <c r="G170" s="4615">
        <v>8</v>
      </c>
      <c r="H170" s="4615">
        <v>6</v>
      </c>
      <c r="I170" s="4615">
        <v>3</v>
      </c>
      <c r="J170" s="4615">
        <v>5</v>
      </c>
      <c r="K170" s="4709"/>
      <c r="L170" s="4709"/>
      <c r="M170" s="4709"/>
      <c r="N170" s="4709"/>
      <c r="O170" s="4709"/>
      <c r="P170" s="4709"/>
      <c r="Q170" s="4709"/>
      <c r="R170" s="3473"/>
      <c r="S170" s="4718">
        <v>21</v>
      </c>
      <c r="T170" s="4666">
        <v>30</v>
      </c>
      <c r="U170" s="4715"/>
      <c r="V170" s="3829"/>
      <c r="W170" s="2068">
        <f t="shared" si="69"/>
        <v>51</v>
      </c>
      <c r="X170" s="4712"/>
      <c r="Y170" s="4667"/>
      <c r="Z170" s="4649">
        <v>5</v>
      </c>
      <c r="AA170" s="4666"/>
      <c r="AB170" s="3490">
        <f t="shared" si="70"/>
        <v>0</v>
      </c>
      <c r="AC170" s="4651">
        <f>'General TPUM'!R169</f>
        <v>1</v>
      </c>
      <c r="AD170" s="4652">
        <f>'General TPUM'!S169</f>
        <v>0</v>
      </c>
      <c r="AE170" s="2074" t="str">
        <f>'General TPUM'!T169</f>
        <v>-</v>
      </c>
      <c r="AF170" s="2070">
        <f>S170+T170</f>
        <v>51</v>
      </c>
      <c r="AG170" s="2982">
        <f t="shared" si="71"/>
        <v>0</v>
      </c>
      <c r="AH170" s="2982"/>
      <c r="AI170" s="2069"/>
      <c r="AJ170" s="2070">
        <f t="shared" si="72"/>
        <v>5</v>
      </c>
      <c r="AK170" s="2074">
        <f t="shared" si="73"/>
        <v>0</v>
      </c>
      <c r="AL170" s="2071">
        <f t="shared" si="74"/>
        <v>51</v>
      </c>
      <c r="AM170" s="2072"/>
      <c r="AP170" s="717"/>
    </row>
    <row r="171" spans="1:43" s="2073" customFormat="1" ht="15" customHeight="1">
      <c r="A171" s="4208" t="s">
        <v>1113</v>
      </c>
      <c r="B171" s="4193" t="str">
        <f>'General TPUM'!B170</f>
        <v>Kwataparen Adventist Junior Secondary School</v>
      </c>
      <c r="C171" s="4719"/>
      <c r="D171" s="4720" t="s">
        <v>260</v>
      </c>
      <c r="E171" s="4720" t="s">
        <v>260</v>
      </c>
      <c r="F171" s="4720" t="s">
        <v>260</v>
      </c>
      <c r="G171" s="4720" t="s">
        <v>260</v>
      </c>
      <c r="H171" s="4720"/>
      <c r="I171" s="4720"/>
      <c r="J171" s="4720"/>
      <c r="K171" s="4721">
        <v>85</v>
      </c>
      <c r="L171" s="4721">
        <v>48</v>
      </c>
      <c r="M171" s="4721">
        <v>53</v>
      </c>
      <c r="N171" s="4721">
        <v>44</v>
      </c>
      <c r="O171" s="4721">
        <v>61</v>
      </c>
      <c r="P171" s="4721">
        <v>40</v>
      </c>
      <c r="Q171" s="4721">
        <v>10</v>
      </c>
      <c r="R171" s="3953"/>
      <c r="S171" s="4710"/>
      <c r="T171" s="4666"/>
      <c r="U171" s="4722">
        <v>237</v>
      </c>
      <c r="V171" s="4210">
        <v>104</v>
      </c>
      <c r="W171" s="2068">
        <f t="shared" si="69"/>
        <v>341</v>
      </c>
      <c r="X171" s="4712"/>
      <c r="Y171" s="4667">
        <v>24</v>
      </c>
      <c r="Z171" s="4649"/>
      <c r="AA171" s="4666">
        <v>10</v>
      </c>
      <c r="AB171" s="3490">
        <f t="shared" si="70"/>
        <v>0</v>
      </c>
      <c r="AC171" s="4651">
        <f>'General TPUM'!R170</f>
        <v>0</v>
      </c>
      <c r="AD171" s="4652">
        <f>'General TPUM'!S170</f>
        <v>1</v>
      </c>
      <c r="AE171" s="2074" t="str">
        <f>'General TPUM'!T170</f>
        <v>-</v>
      </c>
      <c r="AF171" s="2070"/>
      <c r="AG171" s="2982">
        <f t="shared" si="71"/>
        <v>341</v>
      </c>
      <c r="AH171" s="2982"/>
      <c r="AI171" s="2069"/>
      <c r="AJ171" s="2070">
        <f t="shared" si="72"/>
        <v>0</v>
      </c>
      <c r="AK171" s="2074">
        <f t="shared" si="73"/>
        <v>10</v>
      </c>
      <c r="AL171" s="2071">
        <f t="shared" si="74"/>
        <v>341</v>
      </c>
      <c r="AM171" s="2072"/>
      <c r="AP171" s="717"/>
    </row>
    <row r="172" spans="1:43" s="2073" customFormat="1" ht="15" customHeight="1">
      <c r="A172" s="4208" t="s">
        <v>1114</v>
      </c>
      <c r="B172" s="4193" t="str">
        <f>'General TPUM'!B171</f>
        <v>Lalinda Adventist Primary School</v>
      </c>
      <c r="C172" s="4719" t="s">
        <v>260</v>
      </c>
      <c r="D172" s="4723">
        <v>9</v>
      </c>
      <c r="E172" s="4723">
        <v>8</v>
      </c>
      <c r="F172" s="4723">
        <v>15</v>
      </c>
      <c r="G172" s="4723">
        <v>14</v>
      </c>
      <c r="H172" s="4723">
        <v>9</v>
      </c>
      <c r="I172" s="4723">
        <v>5</v>
      </c>
      <c r="J172" s="4723">
        <v>7</v>
      </c>
      <c r="K172" s="4724" t="s">
        <v>260</v>
      </c>
      <c r="L172" s="4724"/>
      <c r="M172" s="4724"/>
      <c r="N172" s="4724"/>
      <c r="O172" s="4724"/>
      <c r="P172" s="4724"/>
      <c r="Q172" s="4724"/>
      <c r="R172" s="4725"/>
      <c r="S172" s="4710">
        <v>50</v>
      </c>
      <c r="T172" s="4666">
        <v>17</v>
      </c>
      <c r="U172" s="4715"/>
      <c r="V172" s="3829"/>
      <c r="W172" s="2068">
        <f t="shared" si="69"/>
        <v>67</v>
      </c>
      <c r="X172" s="4712">
        <v>2</v>
      </c>
      <c r="Y172" s="4667"/>
      <c r="Z172" s="4649">
        <v>7</v>
      </c>
      <c r="AA172" s="4666"/>
      <c r="AB172" s="3490">
        <f t="shared" si="70"/>
        <v>0</v>
      </c>
      <c r="AC172" s="4651">
        <f>'General TPUM'!R171</f>
        <v>1</v>
      </c>
      <c r="AD172" s="4652">
        <f>'General TPUM'!S171</f>
        <v>0</v>
      </c>
      <c r="AE172" s="2074" t="str">
        <f>'General TPUM'!T171</f>
        <v>-</v>
      </c>
      <c r="AF172" s="2070">
        <f t="shared" ref="AF172:AF192" si="75">S172+T172</f>
        <v>67</v>
      </c>
      <c r="AG172" s="2982">
        <f t="shared" si="71"/>
        <v>0</v>
      </c>
      <c r="AH172" s="2982"/>
      <c r="AI172" s="2069"/>
      <c r="AJ172" s="2070">
        <f t="shared" si="72"/>
        <v>7</v>
      </c>
      <c r="AK172" s="2074">
        <f t="shared" si="73"/>
        <v>0</v>
      </c>
      <c r="AL172" s="2071">
        <f t="shared" si="74"/>
        <v>67</v>
      </c>
      <c r="AM172" s="2072"/>
      <c r="AP172" s="717"/>
    </row>
    <row r="173" spans="1:43" s="2073" customFormat="1" ht="15" customHeight="1">
      <c r="A173" s="4208" t="s">
        <v>1115</v>
      </c>
      <c r="B173" s="4193" t="str">
        <f>'General TPUM'!B172</f>
        <v>Leaur Adventist Primary School</v>
      </c>
      <c r="C173" s="4719"/>
      <c r="D173" s="4723">
        <v>18</v>
      </c>
      <c r="E173" s="4723">
        <v>7</v>
      </c>
      <c r="F173" s="4723">
        <v>10</v>
      </c>
      <c r="G173" s="4723">
        <v>11</v>
      </c>
      <c r="H173" s="4723">
        <v>10</v>
      </c>
      <c r="I173" s="4723">
        <v>20</v>
      </c>
      <c r="J173" s="4723">
        <v>23</v>
      </c>
      <c r="K173" s="4724"/>
      <c r="L173" s="4724"/>
      <c r="M173" s="4724"/>
      <c r="N173" s="4724"/>
      <c r="O173" s="4724"/>
      <c r="P173" s="4724"/>
      <c r="Q173" s="4724"/>
      <c r="R173" s="4725"/>
      <c r="S173" s="4710">
        <v>39</v>
      </c>
      <c r="T173" s="4666">
        <v>60</v>
      </c>
      <c r="U173" s="4715"/>
      <c r="V173" s="3829"/>
      <c r="W173" s="2068">
        <f t="shared" si="69"/>
        <v>99</v>
      </c>
      <c r="X173" s="4712"/>
      <c r="Y173" s="4667"/>
      <c r="Z173" s="4649">
        <v>23</v>
      </c>
      <c r="AA173" s="4666"/>
      <c r="AB173" s="3490">
        <f t="shared" si="70"/>
        <v>0</v>
      </c>
      <c r="AC173" s="4651">
        <f>'General TPUM'!R172</f>
        <v>1</v>
      </c>
      <c r="AD173" s="4652">
        <f>'General TPUM'!S172</f>
        <v>0</v>
      </c>
      <c r="AE173" s="2074" t="str">
        <f>'General TPUM'!T172</f>
        <v>-</v>
      </c>
      <c r="AF173" s="2070">
        <f t="shared" si="75"/>
        <v>99</v>
      </c>
      <c r="AG173" s="2982">
        <f t="shared" si="71"/>
        <v>0</v>
      </c>
      <c r="AH173" s="2982"/>
      <c r="AI173" s="2069"/>
      <c r="AJ173" s="2070">
        <f t="shared" si="72"/>
        <v>23</v>
      </c>
      <c r="AK173" s="2074">
        <f t="shared" si="73"/>
        <v>0</v>
      </c>
      <c r="AL173" s="2071">
        <f t="shared" si="74"/>
        <v>99</v>
      </c>
      <c r="AM173" s="2072"/>
      <c r="AP173" s="717"/>
    </row>
    <row r="174" spans="1:43" s="2073" customFormat="1" ht="13">
      <c r="A174" s="4208" t="s">
        <v>1116</v>
      </c>
      <c r="B174" s="4193" t="str">
        <f>'General TPUM'!B173</f>
        <v>Lekan Adventist Primary School</v>
      </c>
      <c r="C174" s="4719"/>
      <c r="D174" s="4723">
        <v>12</v>
      </c>
      <c r="E174" s="4723">
        <v>7</v>
      </c>
      <c r="F174" s="4723">
        <v>8</v>
      </c>
      <c r="G174" s="4723">
        <v>8</v>
      </c>
      <c r="H174" s="4723">
        <v>11</v>
      </c>
      <c r="I174" s="4723">
        <v>14</v>
      </c>
      <c r="J174" s="4723">
        <v>10</v>
      </c>
      <c r="K174" s="4724"/>
      <c r="L174" s="4724"/>
      <c r="M174" s="4724"/>
      <c r="N174" s="4724"/>
      <c r="O174" s="4724"/>
      <c r="P174" s="4724"/>
      <c r="Q174" s="4724"/>
      <c r="R174" s="4725"/>
      <c r="S174" s="4710">
        <v>56</v>
      </c>
      <c r="T174" s="4666">
        <v>14</v>
      </c>
      <c r="U174" s="4715"/>
      <c r="V174" s="3829"/>
      <c r="W174" s="2068">
        <f t="shared" si="69"/>
        <v>70</v>
      </c>
      <c r="X174" s="4712"/>
      <c r="Y174" s="4667"/>
      <c r="Z174" s="4649">
        <v>10</v>
      </c>
      <c r="AA174" s="4666" t="s">
        <v>260</v>
      </c>
      <c r="AB174" s="3490">
        <f t="shared" si="70"/>
        <v>0</v>
      </c>
      <c r="AC174" s="4651">
        <f>'General TPUM'!R173</f>
        <v>1</v>
      </c>
      <c r="AD174" s="4652">
        <f>'General TPUM'!S173</f>
        <v>0</v>
      </c>
      <c r="AE174" s="2074" t="str">
        <f>'General TPUM'!T173</f>
        <v>-</v>
      </c>
      <c r="AF174" s="2070">
        <f t="shared" si="75"/>
        <v>70</v>
      </c>
      <c r="AG174" s="2982">
        <f t="shared" si="71"/>
        <v>0</v>
      </c>
      <c r="AH174" s="2982"/>
      <c r="AI174" s="2069"/>
      <c r="AJ174" s="2070">
        <f t="shared" si="72"/>
        <v>10</v>
      </c>
      <c r="AK174" s="2074" t="str">
        <f t="shared" si="73"/>
        <v xml:space="preserve"> </v>
      </c>
      <c r="AL174" s="2071">
        <f t="shared" si="74"/>
        <v>70</v>
      </c>
      <c r="AM174" s="2072"/>
      <c r="AP174" s="717"/>
    </row>
    <row r="175" spans="1:43" s="2073" customFormat="1" ht="15" customHeight="1">
      <c r="A175" s="4208" t="s">
        <v>1117</v>
      </c>
      <c r="B175" s="4193" t="str">
        <f>'General TPUM'!B174</f>
        <v>Linbul Adventist Primary School</v>
      </c>
      <c r="C175" s="4719" t="s">
        <v>260</v>
      </c>
      <c r="D175" s="4726">
        <v>22</v>
      </c>
      <c r="E175" s="4726">
        <v>14</v>
      </c>
      <c r="F175" s="4726">
        <v>13</v>
      </c>
      <c r="G175" s="4726">
        <v>13</v>
      </c>
      <c r="H175" s="4726">
        <v>11</v>
      </c>
      <c r="I175" s="4726">
        <v>16</v>
      </c>
      <c r="J175" s="4726">
        <v>14</v>
      </c>
      <c r="K175" s="4721"/>
      <c r="L175" s="4721"/>
      <c r="M175" s="4721"/>
      <c r="N175" s="4721"/>
      <c r="O175" s="4721"/>
      <c r="P175" s="4721"/>
      <c r="Q175" s="4721"/>
      <c r="R175" s="3953"/>
      <c r="S175" s="4710">
        <v>88</v>
      </c>
      <c r="T175" s="4666">
        <v>15</v>
      </c>
      <c r="U175" s="4715"/>
      <c r="V175" s="3829"/>
      <c r="W175" s="2068">
        <f t="shared" si="69"/>
        <v>103</v>
      </c>
      <c r="X175" s="4712" t="s">
        <v>260</v>
      </c>
      <c r="Y175" s="4667"/>
      <c r="Z175" s="4649">
        <v>14</v>
      </c>
      <c r="AA175" s="4666"/>
      <c r="AB175" s="3490">
        <f t="shared" si="70"/>
        <v>0</v>
      </c>
      <c r="AC175" s="4651">
        <f>'General TPUM'!R174</f>
        <v>1</v>
      </c>
      <c r="AD175" s="4652">
        <f>'General TPUM'!S174</f>
        <v>0</v>
      </c>
      <c r="AE175" s="2074" t="str">
        <f>'General TPUM'!T174</f>
        <v>-</v>
      </c>
      <c r="AF175" s="2070">
        <f t="shared" si="75"/>
        <v>103</v>
      </c>
      <c r="AG175" s="2982">
        <f t="shared" si="71"/>
        <v>0</v>
      </c>
      <c r="AH175" s="2982"/>
      <c r="AI175" s="2069"/>
      <c r="AJ175" s="2070">
        <f t="shared" si="72"/>
        <v>14</v>
      </c>
      <c r="AK175" s="2074">
        <f t="shared" si="73"/>
        <v>0</v>
      </c>
      <c r="AL175" s="2071">
        <f t="shared" si="74"/>
        <v>103</v>
      </c>
      <c r="AM175" s="2072"/>
      <c r="AP175" s="717"/>
    </row>
    <row r="176" spans="1:43" s="2073" customFormat="1" ht="15" customHeight="1">
      <c r="A176" s="4208" t="s">
        <v>1118</v>
      </c>
      <c r="B176" s="4193" t="str">
        <f>'General TPUM'!B175</f>
        <v>Loukaru  Adventist Primary School</v>
      </c>
      <c r="C176" s="4719"/>
      <c r="D176" s="4723">
        <v>31</v>
      </c>
      <c r="E176" s="4723">
        <v>24</v>
      </c>
      <c r="F176" s="4723">
        <v>43</v>
      </c>
      <c r="G176" s="4723">
        <v>38</v>
      </c>
      <c r="H176" s="4723">
        <v>27</v>
      </c>
      <c r="I176" s="4723">
        <v>36</v>
      </c>
      <c r="J176" s="4723">
        <v>37</v>
      </c>
      <c r="K176" s="4724" t="s">
        <v>260</v>
      </c>
      <c r="L176" s="4724"/>
      <c r="M176" s="4724"/>
      <c r="N176" s="4724"/>
      <c r="O176" s="4724"/>
      <c r="P176" s="4724"/>
      <c r="Q176" s="4724"/>
      <c r="R176" s="4725"/>
      <c r="S176" s="4710">
        <v>83</v>
      </c>
      <c r="T176" s="4666">
        <v>153</v>
      </c>
      <c r="U176" s="4715"/>
      <c r="V176" s="3829"/>
      <c r="W176" s="2068">
        <f t="shared" si="69"/>
        <v>236</v>
      </c>
      <c r="X176" s="4712"/>
      <c r="Y176" s="4667" t="s">
        <v>260</v>
      </c>
      <c r="Z176" s="4649">
        <v>38</v>
      </c>
      <c r="AA176" s="4666"/>
      <c r="AB176" s="3490">
        <f t="shared" si="70"/>
        <v>0</v>
      </c>
      <c r="AC176" s="4651">
        <f>'General TPUM'!R175</f>
        <v>1</v>
      </c>
      <c r="AD176" s="4652">
        <f>'General TPUM'!S175</f>
        <v>0</v>
      </c>
      <c r="AE176" s="2074" t="str">
        <f>'General TPUM'!T175</f>
        <v>-</v>
      </c>
      <c r="AF176" s="2070">
        <f t="shared" si="75"/>
        <v>236</v>
      </c>
      <c r="AG176" s="2982">
        <f t="shared" si="71"/>
        <v>0</v>
      </c>
      <c r="AH176" s="2982"/>
      <c r="AI176" s="2069"/>
      <c r="AJ176" s="2070">
        <f t="shared" si="72"/>
        <v>38</v>
      </c>
      <c r="AK176" s="2074">
        <f t="shared" si="73"/>
        <v>0</v>
      </c>
      <c r="AL176" s="2071">
        <f t="shared" si="74"/>
        <v>236</v>
      </c>
      <c r="AM176" s="2072"/>
      <c r="AP176" s="717"/>
    </row>
    <row r="177" spans="1:73" s="2073" customFormat="1" ht="15" customHeight="1">
      <c r="A177" s="4208" t="s">
        <v>253</v>
      </c>
      <c r="B177" s="4193" t="str">
        <f>'General TPUM'!B176</f>
        <v>Lowenata Adventist Primary School</v>
      </c>
      <c r="C177" s="4719"/>
      <c r="D177" s="4723">
        <v>15</v>
      </c>
      <c r="E177" s="4723">
        <v>7</v>
      </c>
      <c r="F177" s="4723">
        <v>9</v>
      </c>
      <c r="G177" s="4723">
        <v>19</v>
      </c>
      <c r="H177" s="4723">
        <v>19</v>
      </c>
      <c r="I177" s="4723">
        <v>12</v>
      </c>
      <c r="J177" s="4723">
        <v>15</v>
      </c>
      <c r="K177" s="4724"/>
      <c r="L177" s="4724"/>
      <c r="M177" s="4724"/>
      <c r="N177" s="4724"/>
      <c r="O177" s="4724"/>
      <c r="P177" s="4724"/>
      <c r="Q177" s="4724"/>
      <c r="R177" s="4725"/>
      <c r="S177" s="4710">
        <v>15</v>
      </c>
      <c r="T177" s="4666">
        <v>81</v>
      </c>
      <c r="U177" s="4715"/>
      <c r="V177" s="3829"/>
      <c r="W177" s="2068">
        <f t="shared" si="69"/>
        <v>96</v>
      </c>
      <c r="X177" s="4712"/>
      <c r="Y177" s="4667"/>
      <c r="Z177" s="4649">
        <v>15</v>
      </c>
      <c r="AA177" s="4666"/>
      <c r="AB177" s="3490">
        <f t="shared" si="70"/>
        <v>0</v>
      </c>
      <c r="AC177" s="4651">
        <f>'General TPUM'!R176</f>
        <v>1</v>
      </c>
      <c r="AD177" s="4652">
        <f>'General TPUM'!S176</f>
        <v>0</v>
      </c>
      <c r="AE177" s="2074" t="str">
        <f>'General TPUM'!T176</f>
        <v>-</v>
      </c>
      <c r="AF177" s="2070">
        <f t="shared" si="75"/>
        <v>96</v>
      </c>
      <c r="AG177" s="2982">
        <f t="shared" si="71"/>
        <v>0</v>
      </c>
      <c r="AH177" s="2982"/>
      <c r="AI177" s="2069"/>
      <c r="AJ177" s="2070">
        <f t="shared" si="72"/>
        <v>15</v>
      </c>
      <c r="AK177" s="2074">
        <f t="shared" si="73"/>
        <v>0</v>
      </c>
      <c r="AL177" s="2071">
        <f t="shared" si="74"/>
        <v>96</v>
      </c>
      <c r="AM177" s="2072"/>
      <c r="AP177" s="717"/>
    </row>
    <row r="178" spans="1:73" s="2073" customFormat="1" ht="13">
      <c r="A178" s="4208" t="s">
        <v>1119</v>
      </c>
      <c r="B178" s="4193" t="str">
        <f>'General TPUM'!B177</f>
        <v>Luganville Adventist Primary School</v>
      </c>
      <c r="C178" s="4719"/>
      <c r="D178" s="4649">
        <v>50</v>
      </c>
      <c r="E178" s="4727">
        <v>72</v>
      </c>
      <c r="F178" s="4727">
        <v>49</v>
      </c>
      <c r="G178" s="4727">
        <v>41</v>
      </c>
      <c r="H178" s="4727">
        <v>69</v>
      </c>
      <c r="I178" s="4727">
        <v>41</v>
      </c>
      <c r="J178" s="4727">
        <v>60</v>
      </c>
      <c r="K178" s="4728"/>
      <c r="L178" s="4728"/>
      <c r="M178" s="4728"/>
      <c r="N178" s="4728"/>
      <c r="O178" s="4728"/>
      <c r="P178" s="4728"/>
      <c r="Q178" s="4728"/>
      <c r="R178" s="4729"/>
      <c r="S178" s="4710">
        <v>293</v>
      </c>
      <c r="T178" s="4666">
        <v>89</v>
      </c>
      <c r="U178" s="4715"/>
      <c r="V178" s="3829"/>
      <c r="W178" s="2068">
        <f t="shared" si="69"/>
        <v>382</v>
      </c>
      <c r="X178" s="4712"/>
      <c r="Y178" s="4667" t="s">
        <v>260</v>
      </c>
      <c r="Z178" s="4649">
        <v>60</v>
      </c>
      <c r="AA178" s="4666"/>
      <c r="AB178" s="3490">
        <f t="shared" si="70"/>
        <v>0</v>
      </c>
      <c r="AC178" s="4651">
        <f>'General TPUM'!R177</f>
        <v>1</v>
      </c>
      <c r="AD178" s="4652">
        <f>'General TPUM'!S177</f>
        <v>0</v>
      </c>
      <c r="AE178" s="2074" t="str">
        <f>'General TPUM'!T177</f>
        <v>-</v>
      </c>
      <c r="AF178" s="2070">
        <f t="shared" si="75"/>
        <v>382</v>
      </c>
      <c r="AG178" s="2982">
        <f t="shared" si="71"/>
        <v>0</v>
      </c>
      <c r="AH178" s="2982"/>
      <c r="AI178" s="2069"/>
      <c r="AJ178" s="2070">
        <f t="shared" si="72"/>
        <v>60</v>
      </c>
      <c r="AK178" s="2074">
        <f t="shared" si="73"/>
        <v>0</v>
      </c>
      <c r="AL178" s="2071">
        <f t="shared" si="74"/>
        <v>382</v>
      </c>
      <c r="AM178" s="2072"/>
      <c r="AP178" s="717"/>
    </row>
    <row r="179" spans="1:73" s="2073" customFormat="1" ht="13">
      <c r="A179" s="4208" t="s">
        <v>500</v>
      </c>
      <c r="B179" s="4193" t="str">
        <f>'General TPUM'!B178</f>
        <v>Malo Adventist Primary School</v>
      </c>
      <c r="C179" s="4719"/>
      <c r="D179" s="4649">
        <v>15</v>
      </c>
      <c r="E179" s="4727">
        <v>1</v>
      </c>
      <c r="F179" s="4727">
        <v>22</v>
      </c>
      <c r="G179" s="4727">
        <v>16</v>
      </c>
      <c r="H179" s="4727">
        <v>10</v>
      </c>
      <c r="I179" s="4727">
        <v>7</v>
      </c>
      <c r="J179" s="4727">
        <v>6</v>
      </c>
      <c r="K179" s="4728" t="s">
        <v>260</v>
      </c>
      <c r="L179" s="4728"/>
      <c r="M179" s="4728"/>
      <c r="N179" s="4728"/>
      <c r="O179" s="4728"/>
      <c r="P179" s="4728"/>
      <c r="Q179" s="4728"/>
      <c r="R179" s="4729"/>
      <c r="S179" s="4710">
        <v>70</v>
      </c>
      <c r="T179" s="4666">
        <v>7</v>
      </c>
      <c r="U179" s="4715"/>
      <c r="V179" s="3829"/>
      <c r="W179" s="2068">
        <f t="shared" si="69"/>
        <v>77</v>
      </c>
      <c r="X179" s="4712"/>
      <c r="Y179" s="4667"/>
      <c r="Z179" s="4649">
        <v>6</v>
      </c>
      <c r="AA179" s="4666"/>
      <c r="AB179" s="3490">
        <f t="shared" si="70"/>
        <v>0</v>
      </c>
      <c r="AC179" s="4651">
        <f>'General TPUM'!R178</f>
        <v>1</v>
      </c>
      <c r="AD179" s="4652">
        <f>'General TPUM'!S178</f>
        <v>0</v>
      </c>
      <c r="AE179" s="2074" t="str">
        <f>'General TPUM'!T178</f>
        <v>-</v>
      </c>
      <c r="AF179" s="2070">
        <f t="shared" si="75"/>
        <v>77</v>
      </c>
      <c r="AG179" s="2982">
        <f t="shared" si="71"/>
        <v>0</v>
      </c>
      <c r="AH179" s="2982"/>
      <c r="AI179" s="2069"/>
      <c r="AJ179" s="2070">
        <f t="shared" si="72"/>
        <v>6</v>
      </c>
      <c r="AK179" s="2074">
        <f t="shared" si="73"/>
        <v>0</v>
      </c>
      <c r="AL179" s="2071">
        <f t="shared" si="74"/>
        <v>77</v>
      </c>
      <c r="AM179" s="2072"/>
      <c r="AP179" s="717"/>
    </row>
    <row r="180" spans="1:73" s="2073" customFormat="1" ht="15" customHeight="1">
      <c r="A180" s="4208" t="s">
        <v>1120</v>
      </c>
      <c r="B180" s="4193" t="str">
        <f>'General TPUM'!B179</f>
        <v>Malua Bay Adventist School</v>
      </c>
      <c r="C180" s="4719"/>
      <c r="D180" s="4730">
        <v>20</v>
      </c>
      <c r="E180" s="4730">
        <v>8</v>
      </c>
      <c r="F180" s="4730">
        <v>9</v>
      </c>
      <c r="G180" s="4730">
        <v>8</v>
      </c>
      <c r="H180" s="4730">
        <v>13</v>
      </c>
      <c r="I180" s="4730">
        <v>6</v>
      </c>
      <c r="J180" s="4730">
        <v>15</v>
      </c>
      <c r="K180" s="4728">
        <v>23</v>
      </c>
      <c r="L180" s="4728">
        <v>16</v>
      </c>
      <c r="M180" s="4728">
        <v>14</v>
      </c>
      <c r="N180" s="4728">
        <v>16</v>
      </c>
      <c r="O180" s="4728"/>
      <c r="P180" s="4728"/>
      <c r="Q180" s="4728"/>
      <c r="R180" s="4729"/>
      <c r="S180" s="4710">
        <v>64</v>
      </c>
      <c r="T180" s="4666">
        <v>11</v>
      </c>
      <c r="U180" s="4715">
        <v>58</v>
      </c>
      <c r="V180" s="3829">
        <v>15</v>
      </c>
      <c r="W180" s="2068">
        <f t="shared" si="69"/>
        <v>148</v>
      </c>
      <c r="X180" s="4712"/>
      <c r="Y180" s="4667" t="s">
        <v>260</v>
      </c>
      <c r="Z180" s="4649">
        <v>15</v>
      </c>
      <c r="AA180" s="4666">
        <v>16</v>
      </c>
      <c r="AB180" s="3490">
        <f t="shared" si="70"/>
        <v>0</v>
      </c>
      <c r="AC180" s="4651">
        <f>'General TPUM'!R179</f>
        <v>1</v>
      </c>
      <c r="AD180" s="4652">
        <f>'General TPUM'!S179</f>
        <v>0</v>
      </c>
      <c r="AE180" s="2074" t="str">
        <f>'General TPUM'!T179</f>
        <v>-</v>
      </c>
      <c r="AF180" s="2070">
        <f t="shared" si="75"/>
        <v>75</v>
      </c>
      <c r="AG180" s="2982">
        <f t="shared" si="71"/>
        <v>73</v>
      </c>
      <c r="AH180" s="2982"/>
      <c r="AI180" s="2069"/>
      <c r="AJ180" s="2070">
        <f t="shared" si="72"/>
        <v>15</v>
      </c>
      <c r="AK180" s="2074">
        <f t="shared" si="73"/>
        <v>16</v>
      </c>
      <c r="AL180" s="2071">
        <f t="shared" si="74"/>
        <v>148</v>
      </c>
      <c r="AM180" s="2072"/>
      <c r="AP180" s="717"/>
    </row>
    <row r="181" spans="1:73" s="2073" customFormat="1" ht="15" customHeight="1">
      <c r="A181" s="4208" t="s">
        <v>1121</v>
      </c>
      <c r="B181" s="4193" t="str">
        <f>'General TPUM'!B180</f>
        <v>Mamau Adventist Primary School</v>
      </c>
      <c r="C181" s="4719"/>
      <c r="D181" s="4726">
        <v>25</v>
      </c>
      <c r="E181" s="4726">
        <v>23</v>
      </c>
      <c r="F181" s="4726">
        <v>19</v>
      </c>
      <c r="G181" s="4726">
        <v>23</v>
      </c>
      <c r="H181" s="4726">
        <v>14</v>
      </c>
      <c r="I181" s="4726">
        <v>19</v>
      </c>
      <c r="J181" s="4726">
        <v>27</v>
      </c>
      <c r="K181" s="4721">
        <v>14</v>
      </c>
      <c r="L181" s="4721">
        <v>16</v>
      </c>
      <c r="M181" s="4721"/>
      <c r="N181" s="4721" t="s">
        <v>1461</v>
      </c>
      <c r="O181" s="4721"/>
      <c r="P181" s="4721"/>
      <c r="Q181" s="4721"/>
      <c r="R181" s="3953"/>
      <c r="S181" s="4710">
        <v>85</v>
      </c>
      <c r="T181" s="4666">
        <v>95</v>
      </c>
      <c r="U181" s="4715"/>
      <c r="V181" s="3829"/>
      <c r="W181" s="2068">
        <f t="shared" si="69"/>
        <v>180</v>
      </c>
      <c r="X181" s="4712"/>
      <c r="Y181" s="4667"/>
      <c r="Z181" s="4649">
        <v>16</v>
      </c>
      <c r="AA181" s="4666" t="s">
        <v>260</v>
      </c>
      <c r="AB181" s="3490">
        <f t="shared" si="70"/>
        <v>0</v>
      </c>
      <c r="AC181" s="4651" t="str">
        <f>'General TPUM'!R180</f>
        <v>-</v>
      </c>
      <c r="AD181" s="4652" t="str">
        <f>'General TPUM'!S180</f>
        <v>-</v>
      </c>
      <c r="AE181" s="2074">
        <f>'General TPUM'!T180</f>
        <v>1</v>
      </c>
      <c r="AF181" s="2070">
        <f t="shared" si="75"/>
        <v>180</v>
      </c>
      <c r="AG181" s="2982">
        <f t="shared" si="71"/>
        <v>0</v>
      </c>
      <c r="AH181" s="2982"/>
      <c r="AI181" s="2069"/>
      <c r="AJ181" s="2070">
        <f t="shared" si="72"/>
        <v>16</v>
      </c>
      <c r="AK181" s="2074" t="str">
        <f t="shared" si="73"/>
        <v xml:space="preserve"> </v>
      </c>
      <c r="AL181" s="2071">
        <f t="shared" si="74"/>
        <v>180</v>
      </c>
      <c r="AM181" s="2072"/>
      <c r="AP181" s="717"/>
    </row>
    <row r="182" spans="1:73" s="2073" customFormat="1" ht="13">
      <c r="A182" s="4208" t="s">
        <v>1122</v>
      </c>
      <c r="B182" s="4193" t="str">
        <f>'General TPUM'!B181</f>
        <v>Maranatha Adventist Junior Secondary School</v>
      </c>
      <c r="C182" s="4719"/>
      <c r="D182" s="4720"/>
      <c r="E182" s="4720"/>
      <c r="F182" s="4720"/>
      <c r="G182" s="4720"/>
      <c r="H182" s="4720"/>
      <c r="I182" s="4720"/>
      <c r="J182" s="4720"/>
      <c r="K182" s="4721">
        <v>40</v>
      </c>
      <c r="L182" s="4721">
        <v>22</v>
      </c>
      <c r="M182" s="4721">
        <v>35</v>
      </c>
      <c r="N182" s="4721">
        <v>30</v>
      </c>
      <c r="O182" s="4721"/>
      <c r="P182" s="4721"/>
      <c r="Q182" s="4721"/>
      <c r="R182" s="3953"/>
      <c r="S182" s="3476"/>
      <c r="T182" s="3828"/>
      <c r="U182" s="4717">
        <v>107</v>
      </c>
      <c r="V182" s="4666">
        <v>20</v>
      </c>
      <c r="W182" s="2068">
        <f t="shared" si="69"/>
        <v>127</v>
      </c>
      <c r="X182" s="4712"/>
      <c r="Y182" s="4667">
        <v>18</v>
      </c>
      <c r="Z182" s="4649"/>
      <c r="AA182" s="4666">
        <v>30</v>
      </c>
      <c r="AB182" s="3490">
        <f t="shared" si="70"/>
        <v>0</v>
      </c>
      <c r="AC182" s="4651">
        <f>'General TPUM'!R181</f>
        <v>0</v>
      </c>
      <c r="AD182" s="4652">
        <f>'General TPUM'!S181</f>
        <v>1</v>
      </c>
      <c r="AE182" s="2074" t="str">
        <f>'General TPUM'!T181</f>
        <v>-</v>
      </c>
      <c r="AF182" s="2070">
        <f t="shared" si="75"/>
        <v>0</v>
      </c>
      <c r="AG182" s="2982">
        <f t="shared" si="71"/>
        <v>127</v>
      </c>
      <c r="AH182" s="2982"/>
      <c r="AI182" s="2069"/>
      <c r="AJ182" s="2070">
        <f t="shared" si="72"/>
        <v>0</v>
      </c>
      <c r="AK182" s="2074">
        <f t="shared" si="73"/>
        <v>30</v>
      </c>
      <c r="AL182" s="2071">
        <f t="shared" si="74"/>
        <v>127</v>
      </c>
      <c r="AM182" s="2072"/>
      <c r="AP182" s="717"/>
    </row>
    <row r="183" spans="1:73" s="2073" customFormat="1" ht="15" customHeight="1">
      <c r="A183" s="4208" t="s">
        <v>1123</v>
      </c>
      <c r="B183" s="4193" t="str">
        <f>'General TPUM'!B182</f>
        <v>Matafanga Adventist Primary School</v>
      </c>
      <c r="C183" s="4719"/>
      <c r="D183" s="4720">
        <v>7</v>
      </c>
      <c r="E183" s="4726">
        <v>12</v>
      </c>
      <c r="F183" s="4726">
        <v>13</v>
      </c>
      <c r="G183" s="4726">
        <v>10</v>
      </c>
      <c r="H183" s="4726" t="s">
        <v>260</v>
      </c>
      <c r="I183" s="4726">
        <v>7</v>
      </c>
      <c r="J183" s="4726">
        <v>10</v>
      </c>
      <c r="K183" s="4721">
        <v>2</v>
      </c>
      <c r="L183" s="4721">
        <v>2</v>
      </c>
      <c r="M183" s="4721"/>
      <c r="N183" s="4721"/>
      <c r="O183" s="4721"/>
      <c r="P183" s="4721"/>
      <c r="Q183" s="4721"/>
      <c r="R183" s="3953"/>
      <c r="S183" s="4710">
        <v>21</v>
      </c>
      <c r="T183" s="4666">
        <v>42</v>
      </c>
      <c r="U183" s="4715"/>
      <c r="V183" s="3829"/>
      <c r="W183" s="2068">
        <f t="shared" si="69"/>
        <v>63</v>
      </c>
      <c r="X183" s="4731" t="s">
        <v>260</v>
      </c>
      <c r="Y183" s="4667"/>
      <c r="Z183" s="4649">
        <v>2</v>
      </c>
      <c r="AA183" s="4666"/>
      <c r="AB183" s="3490">
        <f t="shared" si="70"/>
        <v>0</v>
      </c>
      <c r="AC183" s="4651" t="str">
        <f>'General TPUM'!R182</f>
        <v>-</v>
      </c>
      <c r="AD183" s="4652" t="str">
        <f>'General TPUM'!S182</f>
        <v>-</v>
      </c>
      <c r="AE183" s="2074">
        <f>'General TPUM'!T182</f>
        <v>1</v>
      </c>
      <c r="AF183" s="2070">
        <f t="shared" si="75"/>
        <v>63</v>
      </c>
      <c r="AG183" s="2982">
        <f t="shared" si="71"/>
        <v>0</v>
      </c>
      <c r="AH183" s="2982"/>
      <c r="AI183" s="2069"/>
      <c r="AJ183" s="2070">
        <f t="shared" si="72"/>
        <v>2</v>
      </c>
      <c r="AK183" s="2074">
        <f t="shared" si="73"/>
        <v>0</v>
      </c>
      <c r="AL183" s="2071">
        <f t="shared" si="74"/>
        <v>63</v>
      </c>
      <c r="AM183" s="2072"/>
      <c r="AP183" s="717"/>
    </row>
    <row r="184" spans="1:73" s="2073" customFormat="1" ht="15" customHeight="1">
      <c r="A184" s="4208" t="s">
        <v>1124</v>
      </c>
      <c r="B184" s="4193" t="str">
        <f>'General TPUM'!B183</f>
        <v>Olwi Adventist Primary School</v>
      </c>
      <c r="C184" s="4719" t="s">
        <v>260</v>
      </c>
      <c r="D184" s="4726">
        <v>65</v>
      </c>
      <c r="E184" s="4726">
        <v>28</v>
      </c>
      <c r="F184" s="4726">
        <v>28</v>
      </c>
      <c r="G184" s="4726">
        <v>36</v>
      </c>
      <c r="H184" s="4726">
        <v>36</v>
      </c>
      <c r="I184" s="4726">
        <v>31</v>
      </c>
      <c r="J184" s="4726">
        <v>24</v>
      </c>
      <c r="K184" s="4721"/>
      <c r="L184" s="4721"/>
      <c r="M184" s="4721"/>
      <c r="N184" s="4721"/>
      <c r="O184" s="4721"/>
      <c r="P184" s="4721"/>
      <c r="Q184" s="4721"/>
      <c r="R184" s="3953"/>
      <c r="S184" s="4710">
        <v>116</v>
      </c>
      <c r="T184" s="4666">
        <v>132</v>
      </c>
      <c r="U184" s="4715"/>
      <c r="V184" s="3829"/>
      <c r="W184" s="2068">
        <f t="shared" si="69"/>
        <v>248</v>
      </c>
      <c r="X184" s="4712"/>
      <c r="Y184" s="4667"/>
      <c r="Z184" s="4649">
        <v>24</v>
      </c>
      <c r="AA184" s="4666"/>
      <c r="AB184" s="3490">
        <f t="shared" si="70"/>
        <v>0</v>
      </c>
      <c r="AC184" s="4651">
        <f>'General TPUM'!R183</f>
        <v>1</v>
      </c>
      <c r="AD184" s="4652">
        <f>'General TPUM'!S183</f>
        <v>0</v>
      </c>
      <c r="AE184" s="2074" t="str">
        <f>'General TPUM'!T183</f>
        <v>-</v>
      </c>
      <c r="AF184" s="2070">
        <f t="shared" si="75"/>
        <v>248</v>
      </c>
      <c r="AG184" s="2982">
        <f t="shared" si="71"/>
        <v>0</v>
      </c>
      <c r="AH184" s="2982"/>
      <c r="AI184" s="2069"/>
      <c r="AJ184" s="2070">
        <f t="shared" si="72"/>
        <v>24</v>
      </c>
      <c r="AK184" s="2074">
        <f t="shared" si="73"/>
        <v>0</v>
      </c>
      <c r="AL184" s="2071">
        <f t="shared" si="74"/>
        <v>248</v>
      </c>
      <c r="AM184" s="2072"/>
      <c r="AP184" s="717"/>
    </row>
    <row r="185" spans="1:73" s="2073" customFormat="1" ht="15" customHeight="1">
      <c r="A185" s="4208" t="s">
        <v>1125</v>
      </c>
      <c r="B185" s="4193" t="str">
        <f>'General TPUM'!B184</f>
        <v>Parker Adventist Primary School</v>
      </c>
      <c r="C185" s="4719"/>
      <c r="D185" s="4727">
        <v>2</v>
      </c>
      <c r="E185" s="4727">
        <v>3</v>
      </c>
      <c r="F185" s="4727">
        <v>1</v>
      </c>
      <c r="G185" s="4727">
        <v>4</v>
      </c>
      <c r="H185" s="4727">
        <v>3</v>
      </c>
      <c r="I185" s="4727">
        <v>8</v>
      </c>
      <c r="J185" s="4727">
        <v>4</v>
      </c>
      <c r="K185" s="4732"/>
      <c r="L185" s="4732"/>
      <c r="M185" s="4732"/>
      <c r="N185" s="4732"/>
      <c r="O185" s="4732"/>
      <c r="P185" s="4732"/>
      <c r="Q185" s="4728"/>
      <c r="R185" s="4729"/>
      <c r="S185" s="4710">
        <v>22</v>
      </c>
      <c r="T185" s="4666">
        <v>3</v>
      </c>
      <c r="U185" s="4715"/>
      <c r="V185" s="3829"/>
      <c r="W185" s="2068">
        <f t="shared" si="69"/>
        <v>25</v>
      </c>
      <c r="X185" s="4712"/>
      <c r="Y185" s="4667"/>
      <c r="Z185" s="4649">
        <v>4</v>
      </c>
      <c r="AA185" s="4666"/>
      <c r="AB185" s="3490">
        <f t="shared" si="70"/>
        <v>0</v>
      </c>
      <c r="AC185" s="4651">
        <f>'General TPUM'!R184</f>
        <v>1</v>
      </c>
      <c r="AD185" s="4652">
        <f>'General TPUM'!S184</f>
        <v>0</v>
      </c>
      <c r="AE185" s="2074" t="str">
        <f>'General TPUM'!T184</f>
        <v>-</v>
      </c>
      <c r="AF185" s="2070">
        <f t="shared" si="75"/>
        <v>25</v>
      </c>
      <c r="AG185" s="2982">
        <f t="shared" si="71"/>
        <v>0</v>
      </c>
      <c r="AH185" s="2982"/>
      <c r="AI185" s="2069"/>
      <c r="AJ185" s="2070">
        <f t="shared" si="72"/>
        <v>4</v>
      </c>
      <c r="AK185" s="2074">
        <f t="shared" si="73"/>
        <v>0</v>
      </c>
      <c r="AL185" s="2071">
        <f t="shared" si="74"/>
        <v>25</v>
      </c>
      <c r="AM185" s="100"/>
      <c r="AP185" s="717"/>
    </row>
    <row r="186" spans="1:73" s="2073" customFormat="1" ht="15" customHeight="1">
      <c r="A186" s="4208" t="s">
        <v>1291</v>
      </c>
      <c r="B186" s="4193" t="str">
        <f>'General TPUM'!B185</f>
        <v>Port Quimi Adventist Junior Secondary School</v>
      </c>
      <c r="C186" s="4719"/>
      <c r="D186" s="4720"/>
      <c r="E186" s="4720"/>
      <c r="F186" s="4720"/>
      <c r="G186" s="4720"/>
      <c r="H186" s="4720"/>
      <c r="I186" s="4720"/>
      <c r="J186" s="4720"/>
      <c r="K186" s="4721">
        <v>28</v>
      </c>
      <c r="L186" s="4721">
        <v>23</v>
      </c>
      <c r="M186" s="4721">
        <v>23</v>
      </c>
      <c r="N186" s="4721">
        <v>9</v>
      </c>
      <c r="O186" s="4721"/>
      <c r="P186" s="4721"/>
      <c r="Q186" s="4721"/>
      <c r="R186" s="3953"/>
      <c r="S186" s="3477"/>
      <c r="T186" s="3829"/>
      <c r="U186" s="4715">
        <v>58</v>
      </c>
      <c r="V186" s="3829">
        <v>25</v>
      </c>
      <c r="W186" s="2068">
        <f t="shared" si="69"/>
        <v>83</v>
      </c>
      <c r="X186" s="4712"/>
      <c r="Y186" s="4667"/>
      <c r="Z186" s="4649"/>
      <c r="AA186" s="4666">
        <v>9</v>
      </c>
      <c r="AB186" s="3490">
        <f t="shared" si="70"/>
        <v>0</v>
      </c>
      <c r="AC186" s="4651">
        <f>'General TPUM'!R185</f>
        <v>0</v>
      </c>
      <c r="AD186" s="4652"/>
      <c r="AE186" s="2074" t="str">
        <f>'General TPUM'!T185</f>
        <v>-</v>
      </c>
      <c r="AF186" s="2070">
        <f t="shared" si="75"/>
        <v>0</v>
      </c>
      <c r="AG186" s="2982">
        <f t="shared" si="71"/>
        <v>83</v>
      </c>
      <c r="AH186" s="2982"/>
      <c r="AI186" s="2069"/>
      <c r="AJ186" s="2070">
        <f t="shared" si="72"/>
        <v>0</v>
      </c>
      <c r="AK186" s="2074">
        <f t="shared" si="73"/>
        <v>9</v>
      </c>
      <c r="AL186" s="2071">
        <f t="shared" si="74"/>
        <v>83</v>
      </c>
      <c r="AM186" s="2072"/>
      <c r="AN186" s="2084"/>
      <c r="AO186" s="2085"/>
      <c r="AP186" s="717"/>
      <c r="AR186" s="2085"/>
      <c r="AS186" s="2085"/>
      <c r="AT186" s="2085">
        <v>1693</v>
      </c>
      <c r="AU186" s="2085"/>
      <c r="AV186" s="2085"/>
      <c r="AW186" s="2085"/>
      <c r="AX186" s="2086"/>
      <c r="AY186" s="2086"/>
      <c r="AZ186" s="2086"/>
      <c r="BA186" s="2086"/>
      <c r="BB186" s="2086"/>
      <c r="BC186" s="2086"/>
      <c r="BD186" s="2086"/>
      <c r="BE186" s="2086"/>
      <c r="BF186" s="2086"/>
      <c r="BG186" s="2086"/>
      <c r="BH186" s="2086"/>
      <c r="BI186" s="2086"/>
      <c r="BJ186" s="2086"/>
      <c r="BK186" s="2082"/>
      <c r="BL186" s="2082"/>
      <c r="BM186" s="2082"/>
      <c r="BN186" s="2082"/>
      <c r="BO186" s="2082"/>
      <c r="BP186" s="2082"/>
      <c r="BQ186" s="2082"/>
      <c r="BR186" s="2082"/>
      <c r="BS186" s="2082"/>
      <c r="BT186" s="2082"/>
      <c r="BU186" s="2082"/>
    </row>
    <row r="187" spans="1:73" s="2073" customFormat="1" ht="15" customHeight="1">
      <c r="A187" s="4208" t="s">
        <v>1104</v>
      </c>
      <c r="B187" s="4193" t="str">
        <f>'General TPUM'!B186</f>
        <v>Riseshime Adventist School</v>
      </c>
      <c r="C187" s="4719"/>
      <c r="D187" s="4720">
        <v>15</v>
      </c>
      <c r="E187" s="4720">
        <v>10</v>
      </c>
      <c r="F187" s="4720">
        <v>9</v>
      </c>
      <c r="G187" s="4720">
        <v>3</v>
      </c>
      <c r="H187" s="4720">
        <v>6</v>
      </c>
      <c r="I187" s="4720">
        <v>8</v>
      </c>
      <c r="J187" s="4720" t="s">
        <v>260</v>
      </c>
      <c r="K187" s="4721">
        <v>7</v>
      </c>
      <c r="L187" s="4721">
        <v>2</v>
      </c>
      <c r="M187" s="4721">
        <v>3</v>
      </c>
      <c r="N187" s="4721"/>
      <c r="O187" s="4721"/>
      <c r="P187" s="4721"/>
      <c r="Q187" s="4721"/>
      <c r="R187" s="3953"/>
      <c r="S187" s="3477">
        <v>39</v>
      </c>
      <c r="T187" s="3829">
        <v>24</v>
      </c>
      <c r="U187" s="4715"/>
      <c r="V187" s="3829"/>
      <c r="W187" s="2068">
        <f t="shared" si="69"/>
        <v>63</v>
      </c>
      <c r="X187" s="4712"/>
      <c r="Y187" s="4667"/>
      <c r="Z187" s="4649">
        <v>3</v>
      </c>
      <c r="AA187" s="4666"/>
      <c r="AB187" s="3490">
        <f t="shared" si="70"/>
        <v>0</v>
      </c>
      <c r="AC187" s="4651">
        <f>'General TPUM'!R186</f>
        <v>1</v>
      </c>
      <c r="AD187" s="4652">
        <f>'General TPUM'!S186</f>
        <v>0</v>
      </c>
      <c r="AE187" s="2074" t="str">
        <f>'General TPUM'!T186</f>
        <v>-</v>
      </c>
      <c r="AF187" s="2070">
        <f t="shared" si="75"/>
        <v>63</v>
      </c>
      <c r="AG187" s="2982">
        <f t="shared" si="71"/>
        <v>0</v>
      </c>
      <c r="AH187" s="2982"/>
      <c r="AI187" s="2069"/>
      <c r="AJ187" s="2070">
        <f t="shared" si="72"/>
        <v>3</v>
      </c>
      <c r="AK187" s="2074">
        <f t="shared" si="73"/>
        <v>0</v>
      </c>
      <c r="AL187" s="2071">
        <f t="shared" si="74"/>
        <v>63</v>
      </c>
      <c r="AM187" s="2072"/>
      <c r="AN187" s="2084"/>
      <c r="AO187" s="2085"/>
      <c r="AP187" s="717"/>
      <c r="AR187" s="2085"/>
      <c r="AS187" s="2085"/>
      <c r="AT187" s="2085">
        <f>S193-AT186</f>
        <v>154</v>
      </c>
      <c r="AU187" s="2085"/>
      <c r="AV187" s="2085"/>
      <c r="AW187" s="2085"/>
      <c r="AX187" s="2086"/>
      <c r="AY187" s="2086"/>
      <c r="AZ187" s="2086"/>
      <c r="BA187" s="2086"/>
      <c r="BB187" s="2086"/>
      <c r="BC187" s="2086"/>
      <c r="BD187" s="2086"/>
      <c r="BE187" s="2086"/>
      <c r="BF187" s="2086"/>
      <c r="BG187" s="2086"/>
      <c r="BH187" s="2086"/>
      <c r="BI187" s="2086"/>
      <c r="BJ187" s="2086"/>
      <c r="BK187" s="2082"/>
      <c r="BL187" s="2082"/>
      <c r="BM187" s="2082"/>
      <c r="BN187" s="2082"/>
      <c r="BO187" s="2082"/>
      <c r="BP187" s="2082"/>
      <c r="BQ187" s="2082"/>
      <c r="BR187" s="2082"/>
      <c r="BS187" s="2082"/>
      <c r="BT187" s="2082"/>
      <c r="BU187" s="2082"/>
    </row>
    <row r="188" spans="1:73" s="2073" customFormat="1" ht="15" customHeight="1">
      <c r="A188" s="4208" t="s">
        <v>1126</v>
      </c>
      <c r="B188" s="4193" t="str">
        <f>'General TPUM'!B187</f>
        <v>Sise Adventist Primary School</v>
      </c>
      <c r="C188" s="4719"/>
      <c r="D188" s="4726">
        <v>12</v>
      </c>
      <c r="E188" s="4726">
        <v>11</v>
      </c>
      <c r="F188" s="4726">
        <v>8</v>
      </c>
      <c r="G188" s="4726">
        <v>10</v>
      </c>
      <c r="H188" s="4726">
        <v>14</v>
      </c>
      <c r="I188" s="4726">
        <v>20</v>
      </c>
      <c r="J188" s="4720">
        <v>12</v>
      </c>
      <c r="K188" s="4721"/>
      <c r="L188" s="4721"/>
      <c r="M188" s="4721"/>
      <c r="N188" s="4721"/>
      <c r="O188" s="4721"/>
      <c r="P188" s="4721"/>
      <c r="Q188" s="4721"/>
      <c r="R188" s="3953"/>
      <c r="S188" s="4710">
        <v>70</v>
      </c>
      <c r="T188" s="4666">
        <v>17</v>
      </c>
      <c r="U188" s="4715"/>
      <c r="V188" s="3829"/>
      <c r="W188" s="2068">
        <f t="shared" si="69"/>
        <v>87</v>
      </c>
      <c r="X188" s="4712"/>
      <c r="Y188" s="4667"/>
      <c r="Z188" s="4649">
        <v>12</v>
      </c>
      <c r="AA188" s="4666"/>
      <c r="AB188" s="3490">
        <f t="shared" si="70"/>
        <v>0</v>
      </c>
      <c r="AC188" s="4651">
        <f>'General TPUM'!R187</f>
        <v>1</v>
      </c>
      <c r="AD188" s="4652">
        <f>'General TPUM'!S187</f>
        <v>0</v>
      </c>
      <c r="AE188" s="2074" t="str">
        <f>'General TPUM'!T187</f>
        <v>-</v>
      </c>
      <c r="AF188" s="2070">
        <f t="shared" si="75"/>
        <v>87</v>
      </c>
      <c r="AG188" s="2982">
        <f t="shared" si="71"/>
        <v>0</v>
      </c>
      <c r="AH188" s="2982"/>
      <c r="AI188" s="2069"/>
      <c r="AJ188" s="2070">
        <f t="shared" si="72"/>
        <v>12</v>
      </c>
      <c r="AK188" s="2074">
        <f t="shared" si="73"/>
        <v>0</v>
      </c>
      <c r="AL188" s="2071">
        <f t="shared" si="74"/>
        <v>87</v>
      </c>
      <c r="AM188" s="2072"/>
      <c r="AP188" s="717"/>
    </row>
    <row r="189" spans="1:73" s="2073" customFormat="1" ht="15" customHeight="1">
      <c r="A189" s="4209" t="s">
        <v>1293</v>
      </c>
      <c r="B189" s="4193" t="str">
        <f>'General TPUM'!B188</f>
        <v>Susana Mate Adventist Primary School</v>
      </c>
      <c r="C189" s="4719"/>
      <c r="D189" s="4726">
        <v>41</v>
      </c>
      <c r="E189" s="4726">
        <v>13</v>
      </c>
      <c r="F189" s="4726">
        <v>19</v>
      </c>
      <c r="G189" s="4726">
        <v>19</v>
      </c>
      <c r="H189" s="4726">
        <v>22</v>
      </c>
      <c r="I189" s="4726">
        <v>14</v>
      </c>
      <c r="J189" s="4720">
        <v>22</v>
      </c>
      <c r="K189" s="4721"/>
      <c r="L189" s="4721"/>
      <c r="M189" s="4721"/>
      <c r="N189" s="4721"/>
      <c r="O189" s="4721"/>
      <c r="P189" s="4721"/>
      <c r="Q189" s="4721"/>
      <c r="R189" s="3953"/>
      <c r="S189" s="4710">
        <v>143</v>
      </c>
      <c r="T189" s="4666">
        <v>7</v>
      </c>
      <c r="U189" s="4715"/>
      <c r="V189" s="3829"/>
      <c r="W189" s="2068">
        <f t="shared" si="69"/>
        <v>150</v>
      </c>
      <c r="X189" s="4712"/>
      <c r="Y189" s="4667"/>
      <c r="Z189" s="4649">
        <v>22</v>
      </c>
      <c r="AA189" s="4666"/>
      <c r="AB189" s="3490">
        <f t="shared" si="70"/>
        <v>0</v>
      </c>
      <c r="AC189" s="4651">
        <f>'General TPUM'!R188</f>
        <v>1</v>
      </c>
      <c r="AD189" s="4652">
        <f>'General TPUM'!S188</f>
        <v>0</v>
      </c>
      <c r="AE189" s="2074" t="str">
        <f>'General TPUM'!T188</f>
        <v>-</v>
      </c>
      <c r="AF189" s="2070">
        <f t="shared" si="75"/>
        <v>150</v>
      </c>
      <c r="AG189" s="2982">
        <f t="shared" si="71"/>
        <v>0</v>
      </c>
      <c r="AH189" s="2982"/>
      <c r="AI189" s="2069"/>
      <c r="AJ189" s="2070">
        <f t="shared" si="72"/>
        <v>22</v>
      </c>
      <c r="AK189" s="2074">
        <f t="shared" si="73"/>
        <v>0</v>
      </c>
      <c r="AL189" s="2071">
        <f t="shared" si="74"/>
        <v>150</v>
      </c>
      <c r="AM189" s="2072"/>
      <c r="AP189" s="717"/>
    </row>
    <row r="190" spans="1:73" s="2073" customFormat="1" ht="15" customHeight="1">
      <c r="A190" s="4208" t="s">
        <v>1327</v>
      </c>
      <c r="B190" s="3897" t="s">
        <v>1293</v>
      </c>
      <c r="C190" s="4719"/>
      <c r="D190" s="4726"/>
      <c r="E190" s="4726"/>
      <c r="F190" s="4726"/>
      <c r="G190" s="4726"/>
      <c r="H190" s="4726"/>
      <c r="I190" s="4726"/>
      <c r="J190" s="4720"/>
      <c r="K190" s="4721"/>
      <c r="L190" s="4721"/>
      <c r="M190" s="4721"/>
      <c r="N190" s="4721"/>
      <c r="O190" s="4721"/>
      <c r="P190" s="4721"/>
      <c r="Q190" s="4721"/>
      <c r="R190" s="3953"/>
      <c r="S190" s="4710"/>
      <c r="T190" s="4650"/>
      <c r="U190" s="4715"/>
      <c r="V190" s="3829"/>
      <c r="W190" s="2068">
        <f t="shared" si="69"/>
        <v>0</v>
      </c>
      <c r="X190" s="4712"/>
      <c r="Y190" s="4667"/>
      <c r="Z190" s="4649"/>
      <c r="AA190" s="4650"/>
      <c r="AB190" s="3490">
        <f t="shared" si="70"/>
        <v>0</v>
      </c>
      <c r="AC190" s="4651">
        <f>'General TPUM'!R189</f>
        <v>0</v>
      </c>
      <c r="AD190" s="4652">
        <f>'General TPUM'!S189</f>
        <v>0</v>
      </c>
      <c r="AE190" s="2074" t="str">
        <f>'General TPUM'!T189</f>
        <v>-</v>
      </c>
      <c r="AF190" s="2070">
        <f t="shared" si="75"/>
        <v>0</v>
      </c>
      <c r="AG190" s="2982">
        <f t="shared" si="71"/>
        <v>0</v>
      </c>
      <c r="AH190" s="2982"/>
      <c r="AI190" s="2069"/>
      <c r="AJ190" s="2070">
        <f t="shared" si="72"/>
        <v>0</v>
      </c>
      <c r="AK190" s="2074">
        <f t="shared" si="73"/>
        <v>0</v>
      </c>
      <c r="AL190" s="2071">
        <f t="shared" si="74"/>
        <v>0</v>
      </c>
      <c r="AM190" s="2072"/>
      <c r="AP190" s="717"/>
    </row>
    <row r="191" spans="1:73" s="2073" customFormat="1" ht="15" customHeight="1">
      <c r="A191" s="4208" t="s">
        <v>1328</v>
      </c>
      <c r="B191" s="4193" t="str">
        <f>'General TPUM'!B190</f>
        <v>Vila Number 2 SDA Primary</v>
      </c>
      <c r="C191" s="4719"/>
      <c r="D191" s="4726">
        <v>80</v>
      </c>
      <c r="E191" s="4726">
        <v>30</v>
      </c>
      <c r="F191" s="4726">
        <v>34</v>
      </c>
      <c r="G191" s="4726">
        <v>32</v>
      </c>
      <c r="H191" s="4726">
        <v>46</v>
      </c>
      <c r="I191" s="4726">
        <v>50</v>
      </c>
      <c r="J191" s="4720">
        <v>41</v>
      </c>
      <c r="K191" s="4721"/>
      <c r="L191" s="4721"/>
      <c r="M191" s="4721"/>
      <c r="N191" s="4721"/>
      <c r="O191" s="4721"/>
      <c r="P191" s="4721"/>
      <c r="Q191" s="4721"/>
      <c r="R191" s="3953"/>
      <c r="S191" s="4710">
        <v>250</v>
      </c>
      <c r="T191" s="4666">
        <v>63</v>
      </c>
      <c r="U191" s="4715"/>
      <c r="V191" s="3829"/>
      <c r="W191" s="2068">
        <f t="shared" si="69"/>
        <v>313</v>
      </c>
      <c r="X191" s="4712"/>
      <c r="Y191" s="4667"/>
      <c r="Z191" s="4649">
        <v>41</v>
      </c>
      <c r="AA191" s="4666"/>
      <c r="AB191" s="3490">
        <f t="shared" si="70"/>
        <v>0</v>
      </c>
      <c r="AC191" s="4651">
        <f>'General TPUM'!R190</f>
        <v>1</v>
      </c>
      <c r="AD191" s="4652">
        <f>'General TPUM'!S190</f>
        <v>0</v>
      </c>
      <c r="AE191" s="2074" t="str">
        <f>'General TPUM'!T190</f>
        <v>-</v>
      </c>
      <c r="AF191" s="2070">
        <f t="shared" si="75"/>
        <v>313</v>
      </c>
      <c r="AG191" s="2982">
        <f t="shared" si="71"/>
        <v>0</v>
      </c>
      <c r="AH191" s="2982"/>
      <c r="AI191" s="2069"/>
      <c r="AJ191" s="2070">
        <f t="shared" si="72"/>
        <v>41</v>
      </c>
      <c r="AK191" s="2074">
        <f t="shared" si="73"/>
        <v>0</v>
      </c>
      <c r="AL191" s="2071">
        <f t="shared" si="74"/>
        <v>313</v>
      </c>
      <c r="AM191" s="2072"/>
      <c r="AP191" s="717"/>
    </row>
    <row r="192" spans="1:73" s="2073" customFormat="1" ht="13">
      <c r="B192" s="4193" t="str">
        <f>'General TPUM'!B191</f>
        <v>Winn SDA Primary School</v>
      </c>
      <c r="C192" s="4719"/>
      <c r="D192" s="4726">
        <v>7</v>
      </c>
      <c r="E192" s="4726">
        <v>6</v>
      </c>
      <c r="F192" s="4726">
        <v>10</v>
      </c>
      <c r="G192" s="4726">
        <v>9</v>
      </c>
      <c r="H192" s="4726">
        <v>6</v>
      </c>
      <c r="I192" s="4726">
        <v>8</v>
      </c>
      <c r="J192" s="4720">
        <v>8</v>
      </c>
      <c r="K192" s="4721"/>
      <c r="L192" s="4721"/>
      <c r="M192" s="4721"/>
      <c r="N192" s="4721"/>
      <c r="O192" s="4721"/>
      <c r="P192" s="4721"/>
      <c r="Q192" s="4721"/>
      <c r="R192" s="3953"/>
      <c r="S192" s="4710">
        <v>54</v>
      </c>
      <c r="T192" s="4666"/>
      <c r="U192" s="4711"/>
      <c r="V192" s="4733"/>
      <c r="W192" s="2068">
        <f t="shared" si="69"/>
        <v>54</v>
      </c>
      <c r="X192" s="4712"/>
      <c r="Y192" s="4667"/>
      <c r="Z192" s="4649">
        <v>8</v>
      </c>
      <c r="AA192" s="4666"/>
      <c r="AB192" s="3490">
        <f t="shared" si="70"/>
        <v>0</v>
      </c>
      <c r="AC192" s="4651">
        <f>'General TPUM'!R191</f>
        <v>1</v>
      </c>
      <c r="AD192" s="4652">
        <f>'General TPUM'!S191</f>
        <v>0</v>
      </c>
      <c r="AE192" s="2074" t="str">
        <f>'General TPUM'!T191</f>
        <v>-</v>
      </c>
      <c r="AF192" s="2070">
        <f t="shared" si="75"/>
        <v>54</v>
      </c>
      <c r="AG192" s="2982">
        <f t="shared" si="71"/>
        <v>0</v>
      </c>
      <c r="AH192" s="2982"/>
      <c r="AI192" s="2069"/>
      <c r="AJ192" s="2070">
        <f t="shared" si="72"/>
        <v>8</v>
      </c>
      <c r="AK192" s="2074">
        <f t="shared" si="73"/>
        <v>0</v>
      </c>
      <c r="AL192" s="2071">
        <f t="shared" si="74"/>
        <v>54</v>
      </c>
      <c r="AM192" s="2072"/>
      <c r="AP192" s="717"/>
    </row>
    <row r="193" spans="1:85" s="2073" customFormat="1" ht="15" customHeight="1" thickBot="1">
      <c r="A193" s="2076"/>
      <c r="B193" s="4734" t="str">
        <f>'General TPUM'!B192</f>
        <v>TOTALS</v>
      </c>
      <c r="C193" s="4704">
        <f>SUM(C162:C192)</f>
        <v>0</v>
      </c>
      <c r="D193" s="4704">
        <f t="shared" ref="D193:Q193" si="76">SUM(D161:D192)</f>
        <v>557</v>
      </c>
      <c r="E193" s="4704">
        <f t="shared" si="76"/>
        <v>369</v>
      </c>
      <c r="F193" s="4704">
        <f t="shared" si="76"/>
        <v>389</v>
      </c>
      <c r="G193" s="4704">
        <f t="shared" si="76"/>
        <v>399</v>
      </c>
      <c r="H193" s="4704">
        <f t="shared" si="76"/>
        <v>399</v>
      </c>
      <c r="I193" s="4704">
        <f t="shared" si="76"/>
        <v>407</v>
      </c>
      <c r="J193" s="4704">
        <f t="shared" si="76"/>
        <v>405</v>
      </c>
      <c r="K193" s="4704">
        <f t="shared" si="76"/>
        <v>332</v>
      </c>
      <c r="L193" s="4704">
        <f t="shared" si="76"/>
        <v>254</v>
      </c>
      <c r="M193" s="4704">
        <f t="shared" si="76"/>
        <v>306</v>
      </c>
      <c r="N193" s="4704">
        <f t="shared" si="76"/>
        <v>254</v>
      </c>
      <c r="O193" s="4704">
        <f t="shared" si="76"/>
        <v>230</v>
      </c>
      <c r="P193" s="4704">
        <f t="shared" si="76"/>
        <v>163</v>
      </c>
      <c r="Q193" s="4704">
        <f t="shared" si="76"/>
        <v>108</v>
      </c>
      <c r="R193" s="4704">
        <f>SUM(R162:R192)</f>
        <v>0</v>
      </c>
      <c r="S193" s="4704">
        <f>SUM(S161:S192)</f>
        <v>1847</v>
      </c>
      <c r="T193" s="4704">
        <f>SUM(T161:T192)</f>
        <v>1120</v>
      </c>
      <c r="U193" s="4704">
        <f>SUM(U162:U192)</f>
        <v>1124</v>
      </c>
      <c r="V193" s="4704">
        <f>SUM(V162:V192)</f>
        <v>481</v>
      </c>
      <c r="W193" s="4704">
        <f>SUM(W161:W192)</f>
        <v>4572</v>
      </c>
      <c r="X193" s="4735">
        <f>SUM(X161:X192)</f>
        <v>2</v>
      </c>
      <c r="Y193" s="4735">
        <f>SUM(Y161:Y192)</f>
        <v>83</v>
      </c>
      <c r="Z193" s="4735">
        <f>SUM(Z161:Z192)</f>
        <v>422</v>
      </c>
      <c r="AA193" s="4735">
        <f>SUM(AA161:AA192)</f>
        <v>174</v>
      </c>
      <c r="AB193" s="3491"/>
      <c r="AC193" s="4696">
        <f t="shared" ref="AC193:AL193" si="77">SUM(AC161:AC192)</f>
        <v>23</v>
      </c>
      <c r="AD193" s="4696">
        <f t="shared" si="77"/>
        <v>4</v>
      </c>
      <c r="AE193" s="4696">
        <f t="shared" si="77"/>
        <v>2</v>
      </c>
      <c r="AF193" s="4696">
        <f t="shared" si="77"/>
        <v>2967</v>
      </c>
      <c r="AG193" s="4696">
        <f t="shared" si="77"/>
        <v>1605</v>
      </c>
      <c r="AH193" s="4696">
        <f t="shared" si="77"/>
        <v>0</v>
      </c>
      <c r="AI193" s="4696">
        <f t="shared" si="77"/>
        <v>0</v>
      </c>
      <c r="AJ193" s="4696">
        <f t="shared" si="77"/>
        <v>422</v>
      </c>
      <c r="AK193" s="4696">
        <f t="shared" si="77"/>
        <v>174</v>
      </c>
      <c r="AL193" s="4696">
        <f t="shared" si="77"/>
        <v>4572</v>
      </c>
      <c r="AM193" s="2076"/>
      <c r="AN193" s="2076"/>
    </row>
    <row r="194" spans="1:85" s="2073" customFormat="1" ht="13.5" thickTop="1">
      <c r="A194" s="1010"/>
      <c r="B194" s="1953">
        <f>'General TPUM'!B193</f>
        <v>0</v>
      </c>
      <c r="C194" s="1975"/>
      <c r="D194" s="1974"/>
      <c r="E194" s="1974"/>
      <c r="F194" s="1974"/>
      <c r="G194" s="1974"/>
      <c r="H194" s="1974"/>
      <c r="I194" s="1974"/>
      <c r="J194" s="1974"/>
      <c r="K194" s="1974"/>
      <c r="L194" s="1974"/>
      <c r="M194" s="1974"/>
      <c r="N194" s="1974"/>
      <c r="O194" s="1974"/>
      <c r="P194" s="1974"/>
      <c r="Q194" s="1974"/>
      <c r="R194" s="1975">
        <f>SUM(C193:R193)</f>
        <v>4572</v>
      </c>
      <c r="S194" s="1975">
        <f>S193+T193+U193+V193</f>
        <v>4572</v>
      </c>
      <c r="T194" s="1975" t="s">
        <v>83</v>
      </c>
      <c r="U194" s="1975"/>
      <c r="V194" s="1975" t="s">
        <v>726</v>
      </c>
      <c r="W194" s="1975"/>
      <c r="X194" s="1975">
        <f>X193+Y193</f>
        <v>85</v>
      </c>
      <c r="Y194" s="4736"/>
      <c r="Z194" s="4737">
        <f>L194</f>
        <v>0</v>
      </c>
      <c r="AA194" s="2450">
        <f>Q194</f>
        <v>0</v>
      </c>
      <c r="AB194" s="3487"/>
      <c r="AC194" s="1975"/>
      <c r="AD194" s="1975"/>
      <c r="AE194" s="1975"/>
      <c r="AF194" s="1975"/>
      <c r="AG194" s="1976">
        <f>AF193+AG193+AH193+AI193</f>
        <v>4572</v>
      </c>
      <c r="AH194" s="1975"/>
      <c r="AI194" s="1975"/>
      <c r="AJ194" s="1975">
        <f>AJ193+AK193</f>
        <v>596</v>
      </c>
      <c r="AK194" s="1975" t="s">
        <v>82</v>
      </c>
      <c r="AL194" s="4738"/>
      <c r="AM194" s="1010"/>
      <c r="AN194" s="1010"/>
      <c r="AO194" s="2076"/>
      <c r="AP194" s="2076"/>
    </row>
    <row r="195" spans="1:85" s="2073" customFormat="1" ht="15" customHeight="1" thickBot="1">
      <c r="A195" s="2087"/>
      <c r="B195" s="4739" t="str">
        <f>'General TPUM'!B194</f>
        <v>Grand Total</v>
      </c>
      <c r="C195" s="4740">
        <f t="shared" ref="C195:AA195" si="78">C193+C158+C154+C147+C43+C37+C29+C12</f>
        <v>690</v>
      </c>
      <c r="D195" s="4740">
        <f t="shared" si="78"/>
        <v>2873</v>
      </c>
      <c r="E195" s="4740">
        <f t="shared" si="78"/>
        <v>2839</v>
      </c>
      <c r="F195" s="4740">
        <f t="shared" si="78"/>
        <v>2687</v>
      </c>
      <c r="G195" s="4740">
        <f t="shared" si="78"/>
        <v>2701</v>
      </c>
      <c r="H195" s="4740">
        <f t="shared" si="78"/>
        <v>2545</v>
      </c>
      <c r="I195" s="4740">
        <f t="shared" si="78"/>
        <v>2341</v>
      </c>
      <c r="J195" s="4740">
        <f t="shared" si="78"/>
        <v>2303</v>
      </c>
      <c r="K195" s="4740">
        <f t="shared" si="78"/>
        <v>2001</v>
      </c>
      <c r="L195" s="4740">
        <f t="shared" si="78"/>
        <v>1716</v>
      </c>
      <c r="M195" s="4740">
        <f t="shared" si="78"/>
        <v>1735</v>
      </c>
      <c r="N195" s="4740">
        <f t="shared" si="78"/>
        <v>1380</v>
      </c>
      <c r="O195" s="4740">
        <f t="shared" si="78"/>
        <v>1265</v>
      </c>
      <c r="P195" s="4740">
        <f t="shared" si="78"/>
        <v>650</v>
      </c>
      <c r="Q195" s="4740">
        <f t="shared" si="78"/>
        <v>246</v>
      </c>
      <c r="R195" s="4740">
        <f t="shared" si="78"/>
        <v>18</v>
      </c>
      <c r="S195" s="4740">
        <f t="shared" si="78"/>
        <v>13027</v>
      </c>
      <c r="T195" s="4740">
        <f t="shared" si="78"/>
        <v>6320</v>
      </c>
      <c r="U195" s="4740">
        <f t="shared" si="78"/>
        <v>6059</v>
      </c>
      <c r="V195" s="4740">
        <f t="shared" si="78"/>
        <v>2584</v>
      </c>
      <c r="W195" s="4740">
        <f t="shared" si="78"/>
        <v>27990</v>
      </c>
      <c r="X195" s="4740">
        <f t="shared" si="78"/>
        <v>51</v>
      </c>
      <c r="Y195" s="4740">
        <f t="shared" si="78"/>
        <v>137</v>
      </c>
      <c r="Z195" s="4740">
        <f t="shared" si="78"/>
        <v>2093</v>
      </c>
      <c r="AA195" s="4740">
        <f t="shared" si="78"/>
        <v>1309</v>
      </c>
      <c r="AB195" s="3479"/>
      <c r="AC195" s="3479">
        <f t="shared" ref="AC195:AL195" si="79">(AC12+AC193+AC37+AC154+AC29+AC43+AC147+AC158)</f>
        <v>113</v>
      </c>
      <c r="AD195" s="3479">
        <f t="shared" si="79"/>
        <v>15</v>
      </c>
      <c r="AE195" s="3479">
        <f t="shared" si="79"/>
        <v>23</v>
      </c>
      <c r="AF195" s="3479">
        <f t="shared" si="79"/>
        <v>18684</v>
      </c>
      <c r="AG195" s="3479">
        <f t="shared" si="79"/>
        <v>8410</v>
      </c>
      <c r="AH195" s="3479">
        <f t="shared" si="79"/>
        <v>0</v>
      </c>
      <c r="AI195" s="3479">
        <f t="shared" si="79"/>
        <v>0</v>
      </c>
      <c r="AJ195" s="3479">
        <f t="shared" si="79"/>
        <v>2063</v>
      </c>
      <c r="AK195" s="3479">
        <f t="shared" si="79"/>
        <v>1309</v>
      </c>
      <c r="AL195" s="3479">
        <f t="shared" si="79"/>
        <v>27418</v>
      </c>
      <c r="AM195" s="1174"/>
      <c r="AN195" s="1174"/>
      <c r="AO195" s="1010"/>
      <c r="AP195" s="1010"/>
    </row>
    <row r="196" spans="1:85" s="2076" customFormat="1" ht="15" customHeight="1" thickBot="1">
      <c r="A196" s="700"/>
      <c r="B196" s="2433"/>
      <c r="C196" s="4204"/>
      <c r="D196" s="238"/>
      <c r="E196" s="238"/>
      <c r="F196" s="238"/>
      <c r="G196" s="238"/>
      <c r="H196" s="238"/>
      <c r="I196" s="238"/>
      <c r="J196" s="238"/>
      <c r="K196" s="238"/>
      <c r="L196" s="238"/>
      <c r="M196" s="238"/>
      <c r="N196" s="238"/>
      <c r="O196" s="238"/>
      <c r="P196" s="238"/>
      <c r="Q196" s="238"/>
      <c r="R196" s="652"/>
      <c r="S196" s="891" t="s">
        <v>261</v>
      </c>
      <c r="T196" s="2434">
        <f>+S195+T195</f>
        <v>19347</v>
      </c>
      <c r="U196" s="972" t="s">
        <v>262</v>
      </c>
      <c r="V196" s="2435">
        <f>+U195+V195</f>
        <v>8643</v>
      </c>
      <c r="W196" s="238"/>
      <c r="X196" s="238"/>
      <c r="Y196" s="238"/>
      <c r="Z196" s="238"/>
      <c r="AA196" s="238"/>
      <c r="AB196" s="238"/>
      <c r="AC196" s="1514"/>
      <c r="AD196" s="238"/>
      <c r="AE196" s="238"/>
      <c r="AF196" s="238"/>
      <c r="AG196" s="238"/>
      <c r="AH196" s="238"/>
      <c r="AI196" s="238"/>
      <c r="AJ196" s="4741">
        <f>AJ195+AK195</f>
        <v>3372</v>
      </c>
      <c r="AK196" s="1517" t="s">
        <v>82</v>
      </c>
      <c r="AL196" s="4742"/>
      <c r="AM196" s="976"/>
      <c r="AN196" s="1516"/>
      <c r="AO196" s="1174"/>
      <c r="AP196" s="1174"/>
    </row>
    <row r="197" spans="1:85" s="1010" customFormat="1" ht="14.15" customHeight="1" thickBot="1">
      <c r="A197" s="700"/>
      <c r="B197" s="4743"/>
      <c r="C197" s="4205"/>
      <c r="D197" s="700"/>
      <c r="E197" s="700"/>
      <c r="F197" s="700"/>
      <c r="G197" s="700"/>
      <c r="H197" s="700"/>
      <c r="I197" s="700"/>
      <c r="J197" s="700"/>
      <c r="K197" s="700"/>
      <c r="L197" s="700"/>
      <c r="M197" s="700"/>
      <c r="N197" s="700"/>
      <c r="O197" s="700"/>
      <c r="P197" s="700"/>
      <c r="Q197" s="700"/>
      <c r="R197" s="700"/>
      <c r="S197" s="700"/>
      <c r="T197" s="700"/>
      <c r="U197" s="4744">
        <f>SUM(T196+V196)</f>
        <v>27990</v>
      </c>
      <c r="V197" s="976" t="s">
        <v>263</v>
      </c>
      <c r="W197" s="449"/>
      <c r="X197" s="449"/>
      <c r="Y197" s="449"/>
      <c r="Z197" s="449"/>
      <c r="AA197" s="449"/>
      <c r="AB197" s="449"/>
      <c r="AC197" s="1515"/>
      <c r="AD197" s="700"/>
      <c r="AE197" s="4745">
        <f>AC195+AD195+(AE195*2)</f>
        <v>174</v>
      </c>
      <c r="AF197" s="891" t="s">
        <v>55</v>
      </c>
      <c r="AG197" s="238"/>
      <c r="AH197" s="4744">
        <f>AF195+AG195+AH195+AH195+AI195+AI195</f>
        <v>27094</v>
      </c>
      <c r="AI197" s="700"/>
      <c r="AJ197" s="700"/>
      <c r="AK197" s="700"/>
      <c r="AL197" s="2426"/>
      <c r="AM197" s="976"/>
      <c r="AN197" s="970"/>
      <c r="AO197" s="700"/>
      <c r="AP197" s="700"/>
    </row>
    <row r="198" spans="1:85" s="2087" customFormat="1" ht="15" customHeight="1">
      <c r="A198" s="700"/>
      <c r="B198" s="4746"/>
      <c r="C198" s="4205"/>
      <c r="D198" s="700"/>
      <c r="E198" s="700"/>
      <c r="F198" s="700"/>
      <c r="G198" s="700"/>
      <c r="H198" s="700"/>
      <c r="I198" s="700"/>
      <c r="J198" s="700"/>
      <c r="K198" s="700"/>
      <c r="L198" s="700"/>
      <c r="M198" s="700"/>
      <c r="N198" s="700"/>
      <c r="O198" s="700"/>
      <c r="P198" s="700"/>
      <c r="Q198" s="700"/>
      <c r="R198" s="449"/>
      <c r="S198" s="3958"/>
      <c r="T198" s="700"/>
      <c r="U198" s="700"/>
      <c r="V198" s="700"/>
      <c r="W198" s="238"/>
      <c r="X198" s="700"/>
      <c r="Y198" s="700"/>
      <c r="Z198" s="700"/>
      <c r="AA198" s="700"/>
      <c r="AB198" s="700"/>
      <c r="AC198" s="1515"/>
      <c r="AD198" s="700"/>
      <c r="AE198" s="1518" t="s">
        <v>264</v>
      </c>
      <c r="AF198" s="700"/>
      <c r="AG198" s="238"/>
      <c r="AH198" s="238"/>
      <c r="AI198" s="700"/>
      <c r="AJ198" s="700"/>
      <c r="AK198" s="700"/>
      <c r="AL198" s="2426"/>
      <c r="AM198" s="976"/>
      <c r="AN198" s="970"/>
      <c r="AO198" s="700"/>
      <c r="AP198" s="700"/>
      <c r="AQ198" s="1174"/>
      <c r="AR198" s="1174"/>
      <c r="AS198" s="1174"/>
      <c r="AT198" s="1174"/>
      <c r="AU198" s="1174"/>
      <c r="AV198" s="1174"/>
      <c r="AW198" s="1174"/>
      <c r="AX198" s="1174"/>
      <c r="AY198" s="1174"/>
      <c r="AZ198" s="1174"/>
      <c r="BA198" s="1174"/>
      <c r="BB198" s="1174"/>
      <c r="BC198" s="1174"/>
      <c r="BD198" s="1174"/>
      <c r="BE198" s="1174"/>
      <c r="BF198" s="1174"/>
      <c r="BG198" s="1174"/>
      <c r="BH198" s="1174"/>
      <c r="BI198" s="1174"/>
      <c r="BJ198" s="1174"/>
      <c r="BK198" s="1174"/>
      <c r="BL198" s="1174"/>
      <c r="BM198" s="1174"/>
      <c r="BN198" s="1174"/>
      <c r="BO198" s="1174"/>
      <c r="BP198" s="1174"/>
      <c r="BQ198" s="1174"/>
      <c r="BR198" s="1174"/>
      <c r="BS198" s="1174"/>
      <c r="BT198" s="1174"/>
      <c r="BU198" s="1174"/>
      <c r="BV198" s="1174"/>
      <c r="BW198" s="1174"/>
      <c r="BX198" s="1174"/>
      <c r="BY198" s="1174"/>
      <c r="BZ198" s="1174"/>
      <c r="CA198" s="1174"/>
      <c r="CB198" s="1174"/>
      <c r="CC198" s="1174"/>
      <c r="CD198" s="1174"/>
      <c r="CE198" s="1174"/>
      <c r="CF198" s="1174"/>
      <c r="CG198" s="1174"/>
    </row>
    <row r="199" spans="1:85">
      <c r="A199" s="238"/>
      <c r="B199" s="238"/>
      <c r="C199" s="4747"/>
      <c r="D199" s="238"/>
      <c r="E199" s="238"/>
      <c r="F199" s="238"/>
      <c r="G199" s="238"/>
      <c r="H199" s="238"/>
      <c r="I199" s="238"/>
      <c r="J199" s="238"/>
      <c r="K199" s="238"/>
      <c r="L199" s="238"/>
      <c r="M199" s="238"/>
      <c r="N199" s="238"/>
      <c r="O199" s="238"/>
      <c r="P199" s="238"/>
      <c r="Q199" s="238"/>
      <c r="R199" s="238"/>
      <c r="S199" s="238"/>
      <c r="T199" s="238"/>
      <c r="U199" s="238"/>
      <c r="V199" s="238"/>
      <c r="W199" s="238"/>
      <c r="X199" s="238"/>
      <c r="Y199" s="238"/>
      <c r="Z199" s="238"/>
      <c r="AA199" s="238"/>
      <c r="AB199" s="238"/>
      <c r="AC199" s="1514"/>
      <c r="AD199" s="238"/>
      <c r="AE199" s="238"/>
      <c r="AF199" s="238"/>
      <c r="AG199" s="238"/>
      <c r="AI199" s="238"/>
      <c r="AJ199" s="700"/>
      <c r="AK199" s="700"/>
      <c r="AL199" s="4742"/>
      <c r="AM199" s="976"/>
      <c r="AN199" s="976"/>
    </row>
    <row r="200" spans="1:85" ht="15" thickBot="1">
      <c r="B200" s="1519" t="s">
        <v>265</v>
      </c>
      <c r="C200" s="4206"/>
      <c r="D200" s="1520"/>
      <c r="E200" s="1520"/>
      <c r="F200" s="1520"/>
      <c r="G200" s="1520"/>
      <c r="H200" s="1520"/>
      <c r="I200" s="1520"/>
      <c r="J200" s="1520"/>
      <c r="K200" s="1520"/>
      <c r="L200" s="1520"/>
      <c r="M200" s="1520"/>
      <c r="N200" s="1520"/>
      <c r="O200" s="1520"/>
      <c r="P200" s="1520"/>
      <c r="Q200" s="1520"/>
      <c r="R200" s="1520"/>
      <c r="S200" s="1520"/>
      <c r="T200" s="1520"/>
      <c r="U200" s="1520"/>
      <c r="V200" s="1520"/>
      <c r="W200" s="446"/>
      <c r="X200" s="1520"/>
      <c r="Y200" s="1520"/>
      <c r="Z200" s="1520"/>
      <c r="AA200" s="1520"/>
      <c r="AB200" s="1520"/>
      <c r="AC200" s="1521"/>
      <c r="AD200" s="1520"/>
      <c r="AE200" s="1520"/>
      <c r="AF200" s="1520"/>
      <c r="AG200" s="340"/>
      <c r="AH200" s="446"/>
      <c r="AI200" s="1520"/>
      <c r="AJ200" s="1520"/>
      <c r="AK200" s="1520"/>
      <c r="AL200" s="4748"/>
      <c r="AM200" s="976"/>
      <c r="AO200" s="238"/>
      <c r="AP200" s="238"/>
    </row>
    <row r="201" spans="1:85">
      <c r="A201" s="238"/>
      <c r="C201" s="4204"/>
      <c r="D201" s="238"/>
      <c r="E201" s="238"/>
      <c r="F201" s="238"/>
      <c r="G201" s="238"/>
      <c r="H201" s="238"/>
      <c r="I201" s="238"/>
      <c r="J201" s="238"/>
      <c r="K201" s="238"/>
      <c r="L201" s="238"/>
      <c r="M201" s="238"/>
      <c r="N201" s="238"/>
      <c r="O201" s="238"/>
      <c r="P201" s="238"/>
      <c r="Q201" s="238"/>
      <c r="R201" s="238"/>
      <c r="S201" s="238"/>
      <c r="T201" s="238"/>
      <c r="U201" s="238"/>
      <c r="V201" s="238"/>
      <c r="W201" s="238"/>
      <c r="X201" s="238"/>
      <c r="Y201" s="238"/>
      <c r="Z201" s="238"/>
      <c r="AA201" s="238"/>
      <c r="AB201" s="238"/>
      <c r="AC201" s="64"/>
      <c r="AD201" s="64"/>
      <c r="AE201" s="64"/>
      <c r="AF201" s="64"/>
      <c r="AG201" s="64"/>
      <c r="AI201" s="238"/>
      <c r="AJ201" s="238"/>
      <c r="AK201" s="238"/>
      <c r="AL201" s="238"/>
      <c r="AM201" s="976"/>
      <c r="AN201" s="976"/>
    </row>
    <row r="202" spans="1:85" s="238" customFormat="1">
      <c r="A202" s="700"/>
      <c r="B202" s="897"/>
      <c r="C202" s="4205"/>
      <c r="D202" s="700"/>
      <c r="E202" s="700"/>
      <c r="F202" s="700"/>
      <c r="G202" s="700"/>
      <c r="H202" s="700"/>
      <c r="I202" s="700"/>
      <c r="J202" s="700"/>
      <c r="K202" s="700"/>
      <c r="L202" s="700"/>
      <c r="M202" s="700"/>
      <c r="N202" s="700"/>
      <c r="O202" s="700"/>
      <c r="P202" s="700"/>
      <c r="Q202" s="700"/>
      <c r="R202" s="700"/>
      <c r="S202" s="700"/>
      <c r="T202" s="700"/>
      <c r="U202" s="700"/>
      <c r="V202" s="700"/>
      <c r="W202" s="415"/>
      <c r="X202" s="701"/>
      <c r="Y202" s="701"/>
      <c r="Z202" s="701"/>
      <c r="AA202" s="701"/>
      <c r="AB202" s="701"/>
      <c r="AC202" s="41"/>
      <c r="AD202" s="41"/>
      <c r="AE202" s="41"/>
      <c r="AF202" s="41"/>
      <c r="AG202" s="41"/>
      <c r="AI202" s="700"/>
      <c r="AJ202" s="701"/>
      <c r="AK202" s="701"/>
      <c r="AL202" s="701"/>
      <c r="AM202" s="977"/>
      <c r="AN202" s="970"/>
    </row>
    <row r="203" spans="1:85">
      <c r="S203" s="700"/>
      <c r="T203" s="700"/>
      <c r="U203" s="700"/>
      <c r="V203" s="700"/>
      <c r="AJ203" s="701"/>
      <c r="AK203" s="701"/>
    </row>
    <row r="204" spans="1:85" s="238" customFormat="1">
      <c r="A204" s="700"/>
      <c r="B204" s="897"/>
      <c r="C204" s="4205"/>
      <c r="D204" s="700"/>
      <c r="E204" s="700"/>
      <c r="F204" s="700"/>
      <c r="G204" s="700"/>
      <c r="H204" s="700"/>
      <c r="I204" s="700"/>
      <c r="J204" s="700"/>
      <c r="K204" s="700"/>
      <c r="L204" s="700"/>
      <c r="M204" s="700"/>
      <c r="N204" s="700"/>
      <c r="O204" s="700"/>
      <c r="P204" s="700"/>
      <c r="Q204" s="700"/>
      <c r="R204" s="700"/>
      <c r="S204" s="700"/>
      <c r="T204" s="700"/>
      <c r="U204" s="700"/>
      <c r="V204" s="700"/>
      <c r="W204" s="415"/>
      <c r="X204" s="701"/>
      <c r="Y204" s="701"/>
      <c r="Z204" s="701"/>
      <c r="AA204" s="701"/>
      <c r="AB204" s="701"/>
      <c r="AC204" s="41"/>
      <c r="AD204" s="41"/>
      <c r="AE204" s="41"/>
      <c r="AF204" s="41"/>
      <c r="AG204" s="41"/>
      <c r="AI204" s="700"/>
      <c r="AJ204" s="701"/>
      <c r="AK204" s="701"/>
      <c r="AL204" s="701"/>
      <c r="AM204" s="977"/>
      <c r="AN204" s="970"/>
      <c r="AO204" s="700"/>
      <c r="AP204" s="700"/>
    </row>
    <row r="205" spans="1:85">
      <c r="S205" s="700"/>
      <c r="T205" s="700"/>
      <c r="U205" s="700"/>
      <c r="V205" s="700"/>
      <c r="AJ205" s="701"/>
      <c r="AK205" s="701"/>
    </row>
    <row r="206" spans="1:85">
      <c r="S206" s="700"/>
      <c r="T206" s="700"/>
      <c r="U206" s="700"/>
      <c r="V206" s="700"/>
      <c r="AJ206" s="701"/>
      <c r="AK206" s="701"/>
    </row>
    <row r="207" spans="1:85">
      <c r="S207" s="700"/>
      <c r="T207" s="700"/>
      <c r="U207" s="700"/>
      <c r="V207" s="700"/>
      <c r="AJ207" s="701"/>
      <c r="AK207" s="701"/>
    </row>
    <row r="208" spans="1:85">
      <c r="S208" s="700"/>
      <c r="T208" s="700"/>
      <c r="U208" s="700"/>
      <c r="V208" s="700"/>
      <c r="AJ208" s="701"/>
      <c r="AK208" s="701"/>
      <c r="AL208" s="700"/>
      <c r="AM208" s="700"/>
      <c r="AN208" s="700"/>
    </row>
    <row r="209" spans="19:40">
      <c r="S209" s="700"/>
      <c r="T209" s="700"/>
      <c r="U209" s="700"/>
      <c r="V209" s="700"/>
      <c r="AJ209" s="701"/>
      <c r="AK209" s="701"/>
      <c r="AL209" s="700"/>
      <c r="AM209" s="700"/>
      <c r="AN209" s="700"/>
    </row>
    <row r="210" spans="19:40">
      <c r="S210" s="700"/>
      <c r="T210" s="700"/>
      <c r="U210" s="700"/>
      <c r="V210" s="700"/>
      <c r="AJ210" s="701"/>
      <c r="AK210" s="701"/>
      <c r="AL210" s="700"/>
      <c r="AM210" s="700"/>
      <c r="AN210" s="700"/>
    </row>
    <row r="211" spans="19:40">
      <c r="S211" s="700"/>
      <c r="T211" s="700"/>
      <c r="U211" s="700"/>
      <c r="V211" s="700"/>
      <c r="AJ211" s="701"/>
      <c r="AK211" s="701"/>
      <c r="AL211" s="700"/>
      <c r="AM211" s="700"/>
      <c r="AN211" s="700"/>
    </row>
    <row r="212" spans="19:40">
      <c r="S212" s="700"/>
      <c r="T212" s="700"/>
      <c r="U212" s="700"/>
      <c r="V212" s="700"/>
      <c r="AJ212" s="701"/>
      <c r="AK212" s="701"/>
      <c r="AL212" s="700"/>
      <c r="AM212" s="700"/>
      <c r="AN212" s="700"/>
    </row>
    <row r="213" spans="19:40">
      <c r="S213" s="700"/>
      <c r="T213" s="700"/>
      <c r="U213" s="700"/>
      <c r="V213" s="700"/>
      <c r="AJ213" s="701"/>
      <c r="AK213" s="701"/>
      <c r="AL213" s="700"/>
      <c r="AM213" s="700"/>
      <c r="AN213" s="700"/>
    </row>
    <row r="214" spans="19:40">
      <c r="S214" s="700"/>
      <c r="T214" s="700"/>
      <c r="U214" s="700"/>
      <c r="V214" s="700"/>
      <c r="AJ214" s="701"/>
      <c r="AK214" s="701"/>
      <c r="AL214" s="700"/>
      <c r="AM214" s="700"/>
      <c r="AN214" s="700"/>
    </row>
    <row r="215" spans="19:40">
      <c r="S215" s="700"/>
      <c r="T215" s="700"/>
      <c r="U215" s="700"/>
      <c r="V215" s="700"/>
      <c r="AJ215" s="701"/>
      <c r="AK215" s="701"/>
      <c r="AL215" s="700"/>
      <c r="AM215" s="700"/>
      <c r="AN215" s="700"/>
    </row>
    <row r="216" spans="19:40">
      <c r="S216" s="700"/>
      <c r="T216" s="700"/>
      <c r="U216" s="700"/>
      <c r="V216" s="700"/>
      <c r="AJ216" s="701"/>
      <c r="AK216" s="701"/>
      <c r="AL216" s="700"/>
      <c r="AM216" s="700"/>
      <c r="AN216" s="700"/>
    </row>
    <row r="217" spans="19:40">
      <c r="S217" s="700"/>
      <c r="T217" s="700"/>
      <c r="U217" s="700"/>
      <c r="V217" s="700"/>
      <c r="AJ217" s="701"/>
      <c r="AK217" s="701"/>
      <c r="AL217" s="700"/>
      <c r="AM217" s="700"/>
      <c r="AN217" s="700"/>
    </row>
    <row r="218" spans="19:40">
      <c r="S218" s="700"/>
      <c r="T218" s="700"/>
      <c r="U218" s="700"/>
      <c r="V218" s="700"/>
      <c r="AJ218" s="701"/>
      <c r="AK218" s="701"/>
      <c r="AL218" s="700"/>
      <c r="AM218" s="700"/>
      <c r="AN218" s="700"/>
    </row>
    <row r="219" spans="19:40">
      <c r="S219" s="700"/>
      <c r="T219" s="700"/>
      <c r="U219" s="700"/>
      <c r="V219" s="700"/>
      <c r="AJ219" s="701"/>
      <c r="AK219" s="701"/>
      <c r="AL219" s="700"/>
      <c r="AM219" s="700"/>
      <c r="AN219" s="700"/>
    </row>
    <row r="220" spans="19:40">
      <c r="S220" s="700"/>
      <c r="T220" s="700"/>
      <c r="U220" s="700"/>
      <c r="V220" s="700"/>
      <c r="AJ220" s="701"/>
      <c r="AK220" s="701"/>
      <c r="AL220" s="700"/>
      <c r="AM220" s="700"/>
      <c r="AN220" s="700"/>
    </row>
    <row r="221" spans="19:40">
      <c r="S221" s="700"/>
      <c r="T221" s="700"/>
      <c r="U221" s="700"/>
      <c r="V221" s="700"/>
      <c r="AJ221" s="701"/>
      <c r="AK221" s="701"/>
      <c r="AL221" s="700"/>
      <c r="AM221" s="700"/>
      <c r="AN221" s="700"/>
    </row>
    <row r="222" spans="19:40">
      <c r="S222" s="700"/>
      <c r="T222" s="700"/>
      <c r="U222" s="700"/>
      <c r="V222" s="700"/>
      <c r="AJ222" s="701"/>
      <c r="AK222" s="701"/>
      <c r="AL222" s="700"/>
      <c r="AM222" s="700"/>
      <c r="AN222" s="700"/>
    </row>
    <row r="223" spans="19:40">
      <c r="S223" s="700"/>
      <c r="T223" s="700"/>
      <c r="U223" s="700"/>
      <c r="V223" s="700"/>
      <c r="AJ223" s="701"/>
      <c r="AK223" s="701"/>
      <c r="AL223" s="700"/>
      <c r="AM223" s="700"/>
      <c r="AN223" s="700"/>
    </row>
    <row r="224" spans="19:40">
      <c r="S224" s="700"/>
      <c r="T224" s="700"/>
      <c r="U224" s="700"/>
      <c r="V224" s="700"/>
      <c r="AJ224" s="701"/>
      <c r="AK224" s="701"/>
      <c r="AL224" s="700"/>
      <c r="AM224" s="700"/>
      <c r="AN224" s="700"/>
    </row>
    <row r="225" spans="19:40">
      <c r="S225" s="700"/>
      <c r="T225" s="700"/>
      <c r="U225" s="700"/>
      <c r="V225" s="700"/>
      <c r="AJ225" s="701"/>
      <c r="AK225" s="701"/>
      <c r="AL225" s="700"/>
      <c r="AM225" s="700"/>
      <c r="AN225" s="700"/>
    </row>
    <row r="226" spans="19:40">
      <c r="S226" s="700"/>
      <c r="T226" s="700"/>
      <c r="U226" s="700"/>
      <c r="V226" s="700"/>
      <c r="AJ226" s="701"/>
      <c r="AK226" s="701"/>
      <c r="AL226" s="700"/>
      <c r="AM226" s="700"/>
      <c r="AN226" s="700"/>
    </row>
    <row r="227" spans="19:40">
      <c r="S227" s="700"/>
      <c r="T227" s="700"/>
      <c r="U227" s="700"/>
      <c r="V227" s="700"/>
      <c r="AJ227" s="701"/>
      <c r="AK227" s="701"/>
      <c r="AL227" s="700"/>
      <c r="AM227" s="700"/>
      <c r="AN227" s="700"/>
    </row>
    <row r="228" spans="19:40">
      <c r="S228" s="700"/>
      <c r="T228" s="700"/>
      <c r="U228" s="700"/>
      <c r="V228" s="700"/>
      <c r="AJ228" s="701"/>
      <c r="AK228" s="701"/>
      <c r="AL228" s="700"/>
      <c r="AM228" s="700"/>
      <c r="AN228" s="700"/>
    </row>
    <row r="229" spans="19:40">
      <c r="S229" s="700"/>
      <c r="T229" s="700"/>
      <c r="U229" s="700"/>
      <c r="V229" s="700"/>
      <c r="AJ229" s="701"/>
      <c r="AK229" s="701"/>
      <c r="AL229" s="700"/>
      <c r="AM229" s="700"/>
      <c r="AN229" s="700"/>
    </row>
    <row r="230" spans="19:40">
      <c r="S230" s="700"/>
      <c r="T230" s="700"/>
      <c r="U230" s="700"/>
      <c r="V230" s="700"/>
      <c r="AJ230" s="701"/>
      <c r="AK230" s="701"/>
      <c r="AL230" s="700"/>
      <c r="AM230" s="700"/>
      <c r="AN230" s="700"/>
    </row>
    <row r="231" spans="19:40">
      <c r="S231" s="700"/>
      <c r="T231" s="700"/>
      <c r="U231" s="700"/>
      <c r="V231" s="700"/>
      <c r="AJ231" s="701"/>
      <c r="AK231" s="701"/>
      <c r="AL231" s="700"/>
      <c r="AM231" s="700"/>
      <c r="AN231" s="700"/>
    </row>
    <row r="232" spans="19:40">
      <c r="S232" s="700"/>
      <c r="T232" s="700"/>
      <c r="U232" s="700"/>
      <c r="V232" s="700"/>
      <c r="AJ232" s="701"/>
      <c r="AK232" s="701"/>
      <c r="AL232" s="700"/>
      <c r="AM232" s="700"/>
      <c r="AN232" s="700"/>
    </row>
    <row r="233" spans="19:40">
      <c r="S233" s="700"/>
      <c r="T233" s="700"/>
      <c r="U233" s="700"/>
      <c r="V233" s="700"/>
      <c r="AJ233" s="701"/>
      <c r="AK233" s="701"/>
      <c r="AL233" s="700"/>
      <c r="AM233" s="700"/>
      <c r="AN233" s="700"/>
    </row>
    <row r="234" spans="19:40">
      <c r="S234" s="700"/>
      <c r="T234" s="700"/>
      <c r="U234" s="700"/>
      <c r="V234" s="700"/>
      <c r="AJ234" s="701"/>
      <c r="AK234" s="701"/>
      <c r="AL234" s="700"/>
      <c r="AM234" s="700"/>
      <c r="AN234" s="700"/>
    </row>
    <row r="235" spans="19:40">
      <c r="S235" s="700"/>
      <c r="T235" s="700"/>
      <c r="U235" s="700"/>
      <c r="V235" s="700"/>
      <c r="AJ235" s="701"/>
      <c r="AK235" s="701"/>
      <c r="AL235" s="700"/>
      <c r="AM235" s="700"/>
      <c r="AN235" s="700"/>
    </row>
    <row r="236" spans="19:40">
      <c r="S236" s="700"/>
      <c r="T236" s="700"/>
      <c r="U236" s="700"/>
      <c r="V236" s="700"/>
      <c r="AJ236" s="701"/>
      <c r="AK236" s="701"/>
      <c r="AL236" s="700"/>
      <c r="AM236" s="700"/>
      <c r="AN236" s="700"/>
    </row>
    <row r="237" spans="19:40">
      <c r="S237" s="700"/>
      <c r="T237" s="700"/>
      <c r="U237" s="700"/>
      <c r="V237" s="700"/>
      <c r="AJ237" s="701"/>
      <c r="AK237" s="701"/>
      <c r="AL237" s="700"/>
      <c r="AM237" s="700"/>
      <c r="AN237" s="700"/>
    </row>
    <row r="238" spans="19:40">
      <c r="S238" s="700"/>
      <c r="T238" s="700"/>
      <c r="U238" s="700"/>
      <c r="V238" s="700"/>
      <c r="AJ238" s="701"/>
      <c r="AK238" s="701"/>
      <c r="AL238" s="700"/>
      <c r="AM238" s="700"/>
      <c r="AN238" s="700"/>
    </row>
    <row r="239" spans="19:40">
      <c r="S239" s="700"/>
      <c r="T239" s="700"/>
      <c r="U239" s="700"/>
      <c r="V239" s="700"/>
      <c r="AJ239" s="701"/>
      <c r="AK239" s="701"/>
      <c r="AL239" s="700"/>
      <c r="AM239" s="700"/>
      <c r="AN239" s="700"/>
    </row>
    <row r="240" spans="19:40">
      <c r="S240" s="700"/>
      <c r="T240" s="700"/>
      <c r="U240" s="700"/>
      <c r="V240" s="700"/>
      <c r="AJ240" s="701"/>
      <c r="AK240" s="701"/>
      <c r="AL240" s="700"/>
      <c r="AM240" s="700"/>
      <c r="AN240" s="700"/>
    </row>
    <row r="241" spans="19:40">
      <c r="S241" s="700"/>
      <c r="T241" s="700"/>
      <c r="U241" s="700"/>
      <c r="V241" s="700"/>
      <c r="AJ241" s="701"/>
      <c r="AK241" s="701"/>
      <c r="AL241" s="700"/>
      <c r="AM241" s="700"/>
      <c r="AN241" s="700"/>
    </row>
    <row r="242" spans="19:40">
      <c r="S242" s="700"/>
      <c r="T242" s="700"/>
      <c r="U242" s="700"/>
      <c r="V242" s="700"/>
      <c r="AJ242" s="701"/>
      <c r="AK242" s="701"/>
      <c r="AL242" s="700"/>
      <c r="AM242" s="700"/>
      <c r="AN242" s="700"/>
    </row>
    <row r="243" spans="19:40">
      <c r="S243" s="700"/>
      <c r="T243" s="700"/>
      <c r="U243" s="700"/>
      <c r="V243" s="700"/>
      <c r="AJ243" s="701"/>
      <c r="AK243" s="701"/>
      <c r="AL243" s="700"/>
      <c r="AM243" s="700"/>
      <c r="AN243" s="700"/>
    </row>
    <row r="244" spans="19:40">
      <c r="S244" s="700"/>
      <c r="T244" s="700"/>
      <c r="U244" s="700"/>
      <c r="V244" s="700"/>
      <c r="AJ244" s="701"/>
      <c r="AK244" s="701"/>
      <c r="AL244" s="700"/>
      <c r="AM244" s="700"/>
      <c r="AN244" s="700"/>
    </row>
    <row r="245" spans="19:40">
      <c r="S245" s="700"/>
      <c r="T245" s="700"/>
      <c r="U245" s="700"/>
      <c r="V245" s="700"/>
      <c r="AJ245" s="701"/>
      <c r="AK245" s="701"/>
      <c r="AL245" s="700"/>
      <c r="AM245" s="700"/>
      <c r="AN245" s="700"/>
    </row>
    <row r="246" spans="19:40">
      <c r="S246" s="700"/>
      <c r="T246" s="700"/>
      <c r="U246" s="700"/>
      <c r="V246" s="700"/>
      <c r="AJ246" s="701"/>
      <c r="AK246" s="701"/>
      <c r="AL246" s="700"/>
      <c r="AM246" s="700"/>
      <c r="AN246" s="700"/>
    </row>
    <row r="247" spans="19:40">
      <c r="S247" s="700"/>
      <c r="T247" s="700"/>
      <c r="U247" s="700"/>
      <c r="V247" s="700"/>
      <c r="AJ247" s="701"/>
      <c r="AK247" s="701"/>
      <c r="AL247" s="700"/>
      <c r="AM247" s="700"/>
      <c r="AN247" s="700"/>
    </row>
    <row r="248" spans="19:40">
      <c r="S248" s="700"/>
      <c r="T248" s="700"/>
      <c r="U248" s="700"/>
      <c r="V248" s="700"/>
      <c r="AJ248" s="701"/>
      <c r="AK248" s="701"/>
      <c r="AL248" s="700"/>
      <c r="AM248" s="700"/>
      <c r="AN248" s="700"/>
    </row>
    <row r="249" spans="19:40">
      <c r="S249" s="700"/>
      <c r="T249" s="700"/>
      <c r="U249" s="700"/>
      <c r="V249" s="700"/>
      <c r="AJ249" s="701"/>
      <c r="AK249" s="701"/>
      <c r="AL249" s="700"/>
      <c r="AM249" s="700"/>
      <c r="AN249" s="700"/>
    </row>
    <row r="250" spans="19:40">
      <c r="S250" s="700"/>
      <c r="T250" s="700"/>
      <c r="U250" s="700"/>
      <c r="V250" s="700"/>
      <c r="AJ250" s="701"/>
      <c r="AK250" s="701"/>
      <c r="AL250" s="700"/>
      <c r="AM250" s="700"/>
      <c r="AN250" s="700"/>
    </row>
    <row r="251" spans="19:40">
      <c r="S251" s="700"/>
      <c r="T251" s="700"/>
      <c r="U251" s="700"/>
      <c r="V251" s="700"/>
      <c r="AJ251" s="701"/>
      <c r="AK251" s="701"/>
      <c r="AL251" s="700"/>
      <c r="AM251" s="700"/>
      <c r="AN251" s="700"/>
    </row>
    <row r="252" spans="19:40">
      <c r="S252" s="700"/>
      <c r="T252" s="700"/>
      <c r="U252" s="700"/>
      <c r="V252" s="700"/>
      <c r="AJ252" s="701"/>
      <c r="AK252" s="701"/>
      <c r="AL252" s="700"/>
      <c r="AM252" s="700"/>
      <c r="AN252" s="700"/>
    </row>
    <row r="253" spans="19:40">
      <c r="S253" s="700"/>
      <c r="T253" s="700"/>
      <c r="U253" s="700"/>
      <c r="V253" s="700"/>
      <c r="AJ253" s="701"/>
      <c r="AK253" s="701"/>
      <c r="AL253" s="700"/>
      <c r="AM253" s="700"/>
      <c r="AN253" s="700"/>
    </row>
    <row r="254" spans="19:40">
      <c r="S254" s="700"/>
      <c r="T254" s="700"/>
      <c r="U254" s="700"/>
      <c r="V254" s="700"/>
      <c r="AJ254" s="701"/>
      <c r="AK254" s="701"/>
      <c r="AL254" s="700"/>
      <c r="AM254" s="700"/>
      <c r="AN254" s="700"/>
    </row>
    <row r="255" spans="19:40">
      <c r="S255" s="700"/>
      <c r="T255" s="700"/>
      <c r="U255" s="700"/>
      <c r="V255" s="700"/>
      <c r="AJ255" s="701"/>
      <c r="AK255" s="701"/>
      <c r="AL255" s="700"/>
      <c r="AM255" s="700"/>
      <c r="AN255" s="700"/>
    </row>
    <row r="256" spans="19:40">
      <c r="S256" s="700"/>
      <c r="T256" s="700"/>
      <c r="U256" s="700"/>
      <c r="V256" s="700"/>
      <c r="AJ256" s="701"/>
      <c r="AK256" s="701"/>
      <c r="AL256" s="700"/>
      <c r="AM256" s="700"/>
      <c r="AN256" s="700"/>
    </row>
    <row r="257" spans="19:40">
      <c r="S257" s="700"/>
      <c r="T257" s="700"/>
      <c r="U257" s="700"/>
      <c r="V257" s="700"/>
      <c r="AJ257" s="701"/>
      <c r="AK257" s="701"/>
      <c r="AL257" s="700"/>
      <c r="AM257" s="700"/>
      <c r="AN257" s="700"/>
    </row>
    <row r="258" spans="19:40">
      <c r="S258" s="700"/>
      <c r="T258" s="700"/>
      <c r="U258" s="700"/>
      <c r="V258" s="700"/>
      <c r="AJ258" s="701"/>
      <c r="AK258" s="701"/>
      <c r="AL258" s="700"/>
      <c r="AM258" s="700"/>
      <c r="AN258" s="700"/>
    </row>
    <row r="259" spans="19:40">
      <c r="S259" s="700"/>
      <c r="T259" s="700"/>
      <c r="U259" s="700"/>
      <c r="V259" s="700"/>
      <c r="AJ259" s="701"/>
      <c r="AK259" s="701"/>
      <c r="AL259" s="700"/>
      <c r="AM259" s="700"/>
      <c r="AN259" s="700"/>
    </row>
    <row r="260" spans="19:40">
      <c r="S260" s="700"/>
      <c r="T260" s="700"/>
      <c r="U260" s="700"/>
      <c r="V260" s="700"/>
      <c r="AJ260" s="701"/>
      <c r="AK260" s="701"/>
      <c r="AL260" s="700"/>
      <c r="AM260" s="700"/>
      <c r="AN260" s="700"/>
    </row>
    <row r="261" spans="19:40">
      <c r="S261" s="700"/>
      <c r="T261" s="700"/>
      <c r="U261" s="700"/>
      <c r="V261" s="700"/>
      <c r="AJ261" s="701"/>
      <c r="AK261" s="701"/>
      <c r="AL261" s="700"/>
      <c r="AM261" s="700"/>
      <c r="AN261" s="700"/>
    </row>
    <row r="262" spans="19:40">
      <c r="S262" s="700"/>
      <c r="T262" s="700"/>
      <c r="U262" s="700"/>
      <c r="V262" s="700"/>
      <c r="AJ262" s="701"/>
      <c r="AK262" s="701"/>
      <c r="AL262" s="700"/>
      <c r="AM262" s="700"/>
      <c r="AN262" s="700"/>
    </row>
    <row r="263" spans="19:40">
      <c r="S263" s="700"/>
      <c r="T263" s="700"/>
      <c r="U263" s="700"/>
      <c r="V263" s="700"/>
      <c r="AJ263" s="701"/>
      <c r="AK263" s="701"/>
      <c r="AL263" s="700"/>
      <c r="AM263" s="700"/>
      <c r="AN263" s="700"/>
    </row>
    <row r="264" spans="19:40">
      <c r="S264" s="700"/>
      <c r="T264" s="700"/>
      <c r="U264" s="700"/>
      <c r="V264" s="700"/>
      <c r="AJ264" s="701"/>
      <c r="AK264" s="701"/>
      <c r="AL264" s="700"/>
      <c r="AM264" s="700"/>
      <c r="AN264" s="700"/>
    </row>
    <row r="265" spans="19:40">
      <c r="S265" s="700"/>
      <c r="T265" s="700"/>
      <c r="U265" s="700"/>
      <c r="V265" s="700"/>
      <c r="AJ265" s="701"/>
      <c r="AK265" s="701"/>
      <c r="AL265" s="700"/>
      <c r="AM265" s="700"/>
      <c r="AN265" s="700"/>
    </row>
    <row r="266" spans="19:40">
      <c r="S266" s="700"/>
      <c r="T266" s="700"/>
      <c r="U266" s="700"/>
      <c r="V266" s="700"/>
      <c r="AJ266" s="701"/>
      <c r="AK266" s="701"/>
      <c r="AL266" s="700"/>
      <c r="AM266" s="700"/>
      <c r="AN266" s="700"/>
    </row>
    <row r="267" spans="19:40">
      <c r="S267" s="700"/>
      <c r="T267" s="700"/>
      <c r="U267" s="700"/>
      <c r="V267" s="700"/>
      <c r="AJ267" s="701"/>
      <c r="AK267" s="701"/>
      <c r="AL267" s="700"/>
      <c r="AM267" s="700"/>
      <c r="AN267" s="700"/>
    </row>
    <row r="268" spans="19:40">
      <c r="S268" s="700"/>
      <c r="T268" s="700"/>
      <c r="U268" s="700"/>
      <c r="V268" s="700"/>
      <c r="AJ268" s="701"/>
      <c r="AK268" s="701"/>
      <c r="AL268" s="700"/>
      <c r="AM268" s="700"/>
      <c r="AN268" s="700"/>
    </row>
    <row r="269" spans="19:40">
      <c r="S269" s="700"/>
      <c r="T269" s="700"/>
      <c r="U269" s="700"/>
      <c r="V269" s="700"/>
      <c r="AJ269" s="701"/>
      <c r="AK269" s="701"/>
      <c r="AL269" s="700"/>
      <c r="AM269" s="700"/>
      <c r="AN269" s="700"/>
    </row>
    <row r="270" spans="19:40">
      <c r="S270" s="700"/>
      <c r="T270" s="700"/>
      <c r="U270" s="700"/>
      <c r="V270" s="700"/>
      <c r="AJ270" s="701"/>
      <c r="AK270" s="701"/>
      <c r="AL270" s="700"/>
      <c r="AM270" s="700"/>
      <c r="AN270" s="700"/>
    </row>
    <row r="271" spans="19:40">
      <c r="S271" s="700"/>
      <c r="T271" s="700"/>
      <c r="U271" s="700"/>
      <c r="V271" s="700"/>
      <c r="AJ271" s="701"/>
      <c r="AK271" s="701"/>
      <c r="AL271" s="700"/>
      <c r="AM271" s="700"/>
      <c r="AN271" s="700"/>
    </row>
    <row r="272" spans="19:40">
      <c r="S272" s="700"/>
      <c r="T272" s="700"/>
      <c r="U272" s="700"/>
      <c r="V272" s="700"/>
      <c r="AJ272" s="701"/>
      <c r="AK272" s="701"/>
      <c r="AL272" s="700"/>
      <c r="AM272" s="700"/>
      <c r="AN272" s="700"/>
    </row>
    <row r="273" spans="19:40">
      <c r="S273" s="700"/>
      <c r="T273" s="700"/>
      <c r="U273" s="700"/>
      <c r="V273" s="700"/>
      <c r="AJ273" s="701"/>
      <c r="AK273" s="701"/>
      <c r="AL273" s="700"/>
      <c r="AM273" s="700"/>
      <c r="AN273" s="700"/>
    </row>
    <row r="274" spans="19:40">
      <c r="S274" s="700"/>
      <c r="T274" s="700"/>
      <c r="U274" s="700"/>
      <c r="V274" s="700"/>
      <c r="AJ274" s="701"/>
      <c r="AK274" s="701"/>
      <c r="AL274" s="700"/>
      <c r="AM274" s="700"/>
      <c r="AN274" s="700"/>
    </row>
    <row r="275" spans="19:40">
      <c r="S275" s="700"/>
      <c r="T275" s="700"/>
      <c r="U275" s="700"/>
      <c r="V275" s="700"/>
      <c r="AJ275" s="701"/>
      <c r="AK275" s="701"/>
      <c r="AL275" s="700"/>
      <c r="AM275" s="700"/>
      <c r="AN275" s="700"/>
    </row>
    <row r="276" spans="19:40">
      <c r="S276" s="700"/>
      <c r="T276" s="700"/>
      <c r="U276" s="700"/>
      <c r="V276" s="700"/>
      <c r="AJ276" s="701"/>
      <c r="AK276" s="701"/>
      <c r="AL276" s="700"/>
      <c r="AM276" s="700"/>
      <c r="AN276" s="700"/>
    </row>
    <row r="277" spans="19:40">
      <c r="S277" s="700"/>
      <c r="T277" s="700"/>
      <c r="U277" s="700"/>
      <c r="V277" s="700"/>
      <c r="AJ277" s="701"/>
      <c r="AK277" s="701"/>
      <c r="AL277" s="700"/>
      <c r="AM277" s="700"/>
      <c r="AN277" s="700"/>
    </row>
    <row r="278" spans="19:40">
      <c r="S278" s="700"/>
      <c r="T278" s="700"/>
      <c r="U278" s="700"/>
      <c r="V278" s="700"/>
      <c r="AJ278" s="701"/>
      <c r="AK278" s="701"/>
      <c r="AL278" s="700"/>
      <c r="AM278" s="700"/>
      <c r="AN278" s="700"/>
    </row>
    <row r="279" spans="19:40">
      <c r="S279" s="700"/>
      <c r="T279" s="700"/>
      <c r="U279" s="700"/>
      <c r="V279" s="700"/>
      <c r="AJ279" s="701"/>
      <c r="AK279" s="701"/>
      <c r="AL279" s="700"/>
      <c r="AM279" s="700"/>
      <c r="AN279" s="700"/>
    </row>
    <row r="280" spans="19:40">
      <c r="S280" s="700"/>
      <c r="T280" s="700"/>
      <c r="U280" s="700"/>
      <c r="V280" s="700"/>
      <c r="AJ280" s="701"/>
      <c r="AK280" s="701"/>
      <c r="AL280" s="700"/>
      <c r="AM280" s="700"/>
      <c r="AN280" s="700"/>
    </row>
    <row r="281" spans="19:40">
      <c r="S281" s="700"/>
      <c r="T281" s="700"/>
      <c r="U281" s="700"/>
      <c r="V281" s="700"/>
      <c r="AJ281" s="701"/>
      <c r="AK281" s="701"/>
      <c r="AL281" s="700"/>
      <c r="AM281" s="700"/>
      <c r="AN281" s="700"/>
    </row>
    <row r="282" spans="19:40">
      <c r="S282" s="700"/>
      <c r="T282" s="700"/>
      <c r="U282" s="700"/>
      <c r="V282" s="700"/>
      <c r="AJ282" s="701"/>
      <c r="AK282" s="701"/>
      <c r="AL282" s="700"/>
      <c r="AM282" s="700"/>
      <c r="AN282" s="700"/>
    </row>
    <row r="283" spans="19:40">
      <c r="S283" s="700"/>
      <c r="T283" s="700"/>
      <c r="U283" s="700"/>
      <c r="V283" s="700"/>
      <c r="AJ283" s="701"/>
      <c r="AK283" s="701"/>
      <c r="AL283" s="700"/>
      <c r="AM283" s="700"/>
      <c r="AN283" s="700"/>
    </row>
    <row r="284" spans="19:40">
      <c r="S284" s="700"/>
      <c r="T284" s="700"/>
      <c r="U284" s="700"/>
      <c r="V284" s="700"/>
      <c r="AJ284" s="701"/>
      <c r="AK284" s="701"/>
      <c r="AL284" s="700"/>
      <c r="AM284" s="700"/>
      <c r="AN284" s="700"/>
    </row>
    <row r="285" spans="19:40">
      <c r="S285" s="700"/>
      <c r="T285" s="700"/>
      <c r="U285" s="700"/>
      <c r="V285" s="700"/>
      <c r="AJ285" s="701"/>
      <c r="AK285" s="701"/>
      <c r="AL285" s="700"/>
      <c r="AM285" s="700"/>
      <c r="AN285" s="700"/>
    </row>
    <row r="286" spans="19:40">
      <c r="S286" s="700"/>
      <c r="T286" s="700"/>
      <c r="U286" s="700"/>
      <c r="V286" s="700"/>
      <c r="AJ286" s="701"/>
      <c r="AK286" s="701"/>
      <c r="AL286" s="700"/>
      <c r="AM286" s="700"/>
      <c r="AN286" s="700"/>
    </row>
    <row r="287" spans="19:40">
      <c r="S287" s="700"/>
      <c r="T287" s="700"/>
      <c r="U287" s="700"/>
      <c r="V287" s="700"/>
      <c r="AJ287" s="701"/>
      <c r="AK287" s="701"/>
      <c r="AL287" s="700"/>
      <c r="AM287" s="700"/>
      <c r="AN287" s="700"/>
    </row>
    <row r="288" spans="19:40">
      <c r="S288" s="700"/>
      <c r="T288" s="700"/>
      <c r="U288" s="700"/>
      <c r="V288" s="700"/>
      <c r="AJ288" s="701"/>
      <c r="AK288" s="701"/>
      <c r="AL288" s="700"/>
      <c r="AM288" s="700"/>
      <c r="AN288" s="700"/>
    </row>
    <row r="289" spans="19:40">
      <c r="S289" s="700"/>
      <c r="T289" s="700"/>
      <c r="U289" s="700"/>
      <c r="V289" s="700"/>
      <c r="AJ289" s="701"/>
      <c r="AK289" s="701"/>
      <c r="AL289" s="700"/>
      <c r="AM289" s="700"/>
      <c r="AN289" s="700"/>
    </row>
    <row r="290" spans="19:40">
      <c r="S290" s="700"/>
      <c r="T290" s="700"/>
      <c r="U290" s="700"/>
      <c r="V290" s="700"/>
      <c r="AJ290" s="701"/>
      <c r="AK290" s="701"/>
      <c r="AL290" s="700"/>
      <c r="AM290" s="700"/>
      <c r="AN290" s="700"/>
    </row>
    <row r="291" spans="19:40">
      <c r="S291" s="700"/>
      <c r="T291" s="700"/>
      <c r="U291" s="700"/>
      <c r="V291" s="700"/>
      <c r="AJ291" s="701"/>
      <c r="AK291" s="701"/>
      <c r="AL291" s="700"/>
      <c r="AM291" s="700"/>
      <c r="AN291" s="700"/>
    </row>
    <row r="292" spans="19:40">
      <c r="S292" s="700"/>
      <c r="T292" s="700"/>
      <c r="U292" s="700"/>
      <c r="V292" s="700"/>
      <c r="AJ292" s="701"/>
      <c r="AK292" s="701"/>
      <c r="AL292" s="700"/>
      <c r="AM292" s="700"/>
      <c r="AN292" s="700"/>
    </row>
    <row r="293" spans="19:40">
      <c r="S293" s="700"/>
      <c r="T293" s="700"/>
      <c r="U293" s="700"/>
      <c r="V293" s="700"/>
      <c r="AJ293" s="701"/>
      <c r="AK293" s="701"/>
      <c r="AL293" s="700"/>
      <c r="AM293" s="700"/>
      <c r="AN293" s="700"/>
    </row>
    <row r="294" spans="19:40">
      <c r="S294" s="700"/>
      <c r="T294" s="700"/>
      <c r="U294" s="700"/>
      <c r="V294" s="700"/>
      <c r="AJ294" s="701"/>
      <c r="AK294" s="701"/>
      <c r="AL294" s="700"/>
      <c r="AM294" s="700"/>
      <c r="AN294" s="700"/>
    </row>
    <row r="295" spans="19:40">
      <c r="S295" s="700"/>
      <c r="T295" s="700"/>
      <c r="U295" s="700"/>
      <c r="V295" s="700"/>
      <c r="AJ295" s="701"/>
      <c r="AK295" s="701"/>
      <c r="AL295" s="700"/>
      <c r="AM295" s="700"/>
      <c r="AN295" s="700"/>
    </row>
    <row r="296" spans="19:40">
      <c r="S296" s="700"/>
      <c r="T296" s="700"/>
      <c r="U296" s="700"/>
      <c r="V296" s="700"/>
      <c r="AJ296" s="701"/>
      <c r="AK296" s="701"/>
      <c r="AL296" s="700"/>
      <c r="AM296" s="700"/>
      <c r="AN296" s="700"/>
    </row>
    <row r="297" spans="19:40">
      <c r="S297" s="700"/>
      <c r="T297" s="700"/>
      <c r="U297" s="700"/>
      <c r="V297" s="700"/>
      <c r="AJ297" s="701"/>
      <c r="AK297" s="701"/>
      <c r="AL297" s="700"/>
      <c r="AM297" s="700"/>
      <c r="AN297" s="700"/>
    </row>
    <row r="298" spans="19:40">
      <c r="S298" s="700"/>
      <c r="T298" s="700"/>
      <c r="U298" s="700"/>
      <c r="V298" s="700"/>
      <c r="AJ298" s="701"/>
      <c r="AK298" s="701"/>
      <c r="AL298" s="700"/>
      <c r="AM298" s="700"/>
      <c r="AN298" s="700"/>
    </row>
    <row r="299" spans="19:40">
      <c r="S299" s="700"/>
      <c r="T299" s="700"/>
      <c r="U299" s="700"/>
      <c r="V299" s="700"/>
      <c r="AJ299" s="701"/>
      <c r="AK299" s="701"/>
      <c r="AL299" s="700"/>
      <c r="AM299" s="700"/>
      <c r="AN299" s="700"/>
    </row>
    <row r="300" spans="19:40">
      <c r="S300" s="700"/>
      <c r="T300" s="700"/>
      <c r="U300" s="700"/>
      <c r="V300" s="700"/>
      <c r="AJ300" s="701"/>
      <c r="AK300" s="701"/>
      <c r="AL300" s="700"/>
      <c r="AM300" s="700"/>
      <c r="AN300" s="700"/>
    </row>
    <row r="301" spans="19:40">
      <c r="S301" s="700"/>
      <c r="T301" s="700"/>
      <c r="U301" s="700"/>
      <c r="V301" s="700"/>
      <c r="AJ301" s="701"/>
      <c r="AK301" s="701"/>
      <c r="AL301" s="700"/>
      <c r="AM301" s="700"/>
      <c r="AN301" s="700"/>
    </row>
    <row r="302" spans="19:40">
      <c r="S302" s="700"/>
      <c r="T302" s="700"/>
      <c r="U302" s="700"/>
      <c r="V302" s="700"/>
      <c r="AJ302" s="701"/>
      <c r="AK302" s="701"/>
      <c r="AL302" s="700"/>
      <c r="AM302" s="700"/>
      <c r="AN302" s="700"/>
    </row>
    <row r="303" spans="19:40">
      <c r="S303" s="700"/>
      <c r="T303" s="700"/>
      <c r="U303" s="700"/>
      <c r="V303" s="700"/>
      <c r="AJ303" s="701"/>
      <c r="AK303" s="701"/>
      <c r="AL303" s="700"/>
      <c r="AM303" s="700"/>
      <c r="AN303" s="700"/>
    </row>
    <row r="304" spans="19:40">
      <c r="S304" s="700"/>
      <c r="T304" s="700"/>
      <c r="U304" s="700"/>
      <c r="V304" s="700"/>
      <c r="AJ304" s="701"/>
      <c r="AK304" s="701"/>
      <c r="AL304" s="700"/>
      <c r="AM304" s="700"/>
      <c r="AN304" s="700"/>
    </row>
    <row r="305" spans="19:40">
      <c r="S305" s="700"/>
      <c r="T305" s="700"/>
      <c r="U305" s="700"/>
      <c r="V305" s="700"/>
      <c r="AJ305" s="701"/>
      <c r="AK305" s="701"/>
      <c r="AL305" s="700"/>
      <c r="AM305" s="700"/>
      <c r="AN305" s="700"/>
    </row>
    <row r="306" spans="19:40">
      <c r="S306" s="700"/>
      <c r="T306" s="700"/>
      <c r="U306" s="700"/>
      <c r="V306" s="700"/>
      <c r="AJ306" s="701"/>
      <c r="AK306" s="701"/>
      <c r="AL306" s="700"/>
      <c r="AM306" s="700"/>
      <c r="AN306" s="700"/>
    </row>
    <row r="307" spans="19:40">
      <c r="S307" s="700"/>
      <c r="T307" s="700"/>
      <c r="U307" s="700"/>
      <c r="V307" s="700"/>
      <c r="AJ307" s="701"/>
      <c r="AK307" s="701"/>
      <c r="AL307" s="700"/>
      <c r="AM307" s="700"/>
      <c r="AN307" s="700"/>
    </row>
    <row r="308" spans="19:40">
      <c r="S308" s="700"/>
      <c r="T308" s="700"/>
      <c r="U308" s="700"/>
      <c r="V308" s="700"/>
      <c r="AJ308" s="701"/>
      <c r="AK308" s="701"/>
      <c r="AL308" s="700"/>
      <c r="AM308" s="700"/>
      <c r="AN308" s="700"/>
    </row>
    <row r="309" spans="19:40">
      <c r="S309" s="700"/>
      <c r="T309" s="700"/>
      <c r="U309" s="700"/>
      <c r="V309" s="700"/>
      <c r="AJ309" s="701"/>
      <c r="AK309" s="701"/>
      <c r="AL309" s="700"/>
      <c r="AM309" s="700"/>
      <c r="AN309" s="700"/>
    </row>
    <row r="310" spans="19:40">
      <c r="S310" s="700"/>
      <c r="T310" s="700"/>
      <c r="U310" s="700"/>
      <c r="V310" s="700"/>
      <c r="AJ310" s="701"/>
      <c r="AK310" s="701"/>
      <c r="AL310" s="700"/>
      <c r="AM310" s="700"/>
      <c r="AN310" s="700"/>
    </row>
    <row r="311" spans="19:40">
      <c r="S311" s="700"/>
      <c r="T311" s="700"/>
      <c r="U311" s="700"/>
      <c r="V311" s="700"/>
      <c r="AJ311" s="701"/>
      <c r="AK311" s="701"/>
      <c r="AL311" s="700"/>
      <c r="AM311" s="700"/>
      <c r="AN311" s="700"/>
    </row>
    <row r="312" spans="19:40">
      <c r="S312" s="700"/>
      <c r="T312" s="700"/>
      <c r="U312" s="700"/>
      <c r="V312" s="700"/>
      <c r="AJ312" s="701"/>
      <c r="AK312" s="701"/>
      <c r="AL312" s="700"/>
      <c r="AM312" s="700"/>
      <c r="AN312" s="700"/>
    </row>
    <row r="313" spans="19:40">
      <c r="S313" s="700"/>
      <c r="T313" s="700"/>
      <c r="U313" s="700"/>
      <c r="V313" s="700"/>
      <c r="AJ313" s="701"/>
      <c r="AK313" s="701"/>
      <c r="AL313" s="700"/>
      <c r="AM313" s="700"/>
      <c r="AN313" s="700"/>
    </row>
    <row r="314" spans="19:40">
      <c r="S314" s="700"/>
      <c r="T314" s="700"/>
      <c r="U314" s="700"/>
      <c r="V314" s="700"/>
      <c r="AJ314" s="701"/>
      <c r="AK314" s="701"/>
      <c r="AL314" s="700"/>
      <c r="AM314" s="700"/>
      <c r="AN314" s="700"/>
    </row>
    <row r="315" spans="19:40">
      <c r="S315" s="700"/>
      <c r="T315" s="700"/>
      <c r="U315" s="700"/>
      <c r="V315" s="700"/>
      <c r="AJ315" s="701"/>
      <c r="AK315" s="701"/>
      <c r="AL315" s="700"/>
      <c r="AM315" s="700"/>
      <c r="AN315" s="700"/>
    </row>
    <row r="316" spans="19:40">
      <c r="S316" s="700"/>
      <c r="T316" s="700"/>
      <c r="U316" s="700"/>
      <c r="V316" s="700"/>
      <c r="AJ316" s="701"/>
      <c r="AK316" s="701"/>
      <c r="AL316" s="700"/>
      <c r="AM316" s="700"/>
      <c r="AN316" s="700"/>
    </row>
    <row r="317" spans="19:40">
      <c r="S317" s="700"/>
      <c r="T317" s="700"/>
      <c r="U317" s="700"/>
      <c r="V317" s="700"/>
      <c r="AJ317" s="701"/>
      <c r="AK317" s="701"/>
      <c r="AL317" s="700"/>
      <c r="AM317" s="700"/>
      <c r="AN317" s="700"/>
    </row>
    <row r="318" spans="19:40">
      <c r="S318" s="700"/>
      <c r="T318" s="700"/>
      <c r="U318" s="700"/>
      <c r="V318" s="700"/>
      <c r="AJ318" s="701"/>
      <c r="AK318" s="701"/>
      <c r="AL318" s="700"/>
      <c r="AM318" s="700"/>
      <c r="AN318" s="700"/>
    </row>
    <row r="319" spans="19:40">
      <c r="S319" s="700"/>
      <c r="T319" s="700"/>
      <c r="U319" s="700"/>
      <c r="V319" s="700"/>
      <c r="AJ319" s="701"/>
      <c r="AK319" s="701"/>
      <c r="AL319" s="700"/>
      <c r="AM319" s="700"/>
      <c r="AN319" s="700"/>
    </row>
    <row r="320" spans="19:40">
      <c r="S320" s="700"/>
      <c r="T320" s="700"/>
      <c r="U320" s="700"/>
      <c r="V320" s="700"/>
      <c r="AJ320" s="701"/>
      <c r="AK320" s="701"/>
      <c r="AL320" s="700"/>
      <c r="AM320" s="700"/>
      <c r="AN320" s="700"/>
    </row>
    <row r="321" spans="19:40">
      <c r="S321" s="700"/>
      <c r="T321" s="700"/>
      <c r="U321" s="700"/>
      <c r="V321" s="700"/>
      <c r="AJ321" s="701"/>
      <c r="AK321" s="701"/>
      <c r="AL321" s="700"/>
      <c r="AM321" s="700"/>
      <c r="AN321" s="700"/>
    </row>
    <row r="322" spans="19:40">
      <c r="S322" s="700"/>
      <c r="T322" s="700"/>
      <c r="U322" s="700"/>
      <c r="V322" s="700"/>
      <c r="AJ322" s="701"/>
      <c r="AK322" s="701"/>
      <c r="AL322" s="700"/>
      <c r="AM322" s="700"/>
      <c r="AN322" s="700"/>
    </row>
    <row r="323" spans="19:40">
      <c r="S323" s="700"/>
      <c r="T323" s="700"/>
      <c r="U323" s="700"/>
      <c r="V323" s="700"/>
      <c r="AJ323" s="701"/>
      <c r="AK323" s="701"/>
      <c r="AL323" s="700"/>
      <c r="AM323" s="700"/>
      <c r="AN323" s="700"/>
    </row>
    <row r="324" spans="19:40">
      <c r="S324" s="700"/>
      <c r="T324" s="700"/>
      <c r="U324" s="700"/>
      <c r="V324" s="700"/>
      <c r="AJ324" s="701"/>
      <c r="AK324" s="701"/>
      <c r="AL324" s="700"/>
      <c r="AM324" s="700"/>
      <c r="AN324" s="700"/>
    </row>
    <row r="325" spans="19:40">
      <c r="S325" s="700"/>
      <c r="T325" s="700"/>
      <c r="U325" s="700"/>
      <c r="V325" s="700"/>
      <c r="AJ325" s="701"/>
      <c r="AK325" s="701"/>
      <c r="AL325" s="700"/>
      <c r="AM325" s="700"/>
      <c r="AN325" s="700"/>
    </row>
    <row r="326" spans="19:40">
      <c r="S326" s="700"/>
      <c r="T326" s="700"/>
      <c r="U326" s="700"/>
      <c r="V326" s="700"/>
      <c r="AJ326" s="701"/>
      <c r="AK326" s="701"/>
      <c r="AL326" s="700"/>
      <c r="AM326" s="700"/>
      <c r="AN326" s="700"/>
    </row>
    <row r="327" spans="19:40">
      <c r="S327" s="700"/>
      <c r="T327" s="700"/>
      <c r="U327" s="700"/>
      <c r="V327" s="700"/>
      <c r="AJ327" s="701"/>
      <c r="AK327" s="701"/>
      <c r="AL327" s="700"/>
      <c r="AM327" s="700"/>
      <c r="AN327" s="700"/>
    </row>
    <row r="328" spans="19:40">
      <c r="S328" s="700"/>
      <c r="T328" s="700"/>
      <c r="U328" s="700"/>
      <c r="V328" s="700"/>
      <c r="AJ328" s="701"/>
      <c r="AK328" s="701"/>
      <c r="AL328" s="700"/>
      <c r="AM328" s="700"/>
      <c r="AN328" s="700"/>
    </row>
    <row r="329" spans="19:40">
      <c r="S329" s="700"/>
      <c r="T329" s="700"/>
      <c r="U329" s="700"/>
      <c r="V329" s="700"/>
      <c r="AJ329" s="701"/>
      <c r="AK329" s="701"/>
      <c r="AL329" s="700"/>
      <c r="AM329" s="700"/>
      <c r="AN329" s="700"/>
    </row>
    <row r="330" spans="19:40">
      <c r="S330" s="700"/>
      <c r="T330" s="700"/>
      <c r="U330" s="700"/>
      <c r="V330" s="700"/>
      <c r="AJ330" s="701"/>
      <c r="AK330" s="701"/>
      <c r="AL330" s="700"/>
      <c r="AM330" s="700"/>
      <c r="AN330" s="700"/>
    </row>
    <row r="331" spans="19:40">
      <c r="S331" s="700"/>
      <c r="T331" s="700"/>
      <c r="U331" s="700"/>
      <c r="V331" s="700"/>
      <c r="AJ331" s="701"/>
      <c r="AK331" s="701"/>
      <c r="AL331" s="700"/>
      <c r="AM331" s="700"/>
      <c r="AN331" s="700"/>
    </row>
    <row r="332" spans="19:40">
      <c r="S332" s="700"/>
      <c r="T332" s="700"/>
      <c r="U332" s="700"/>
      <c r="V332" s="700"/>
      <c r="AJ332" s="701"/>
      <c r="AK332" s="701"/>
      <c r="AL332" s="700"/>
      <c r="AM332" s="700"/>
      <c r="AN332" s="700"/>
    </row>
    <row r="333" spans="19:40">
      <c r="S333" s="700"/>
      <c r="T333" s="700"/>
      <c r="U333" s="700"/>
      <c r="V333" s="700"/>
      <c r="AJ333" s="701"/>
      <c r="AK333" s="701"/>
      <c r="AL333" s="700"/>
      <c r="AM333" s="700"/>
      <c r="AN333" s="700"/>
    </row>
    <row r="334" spans="19:40">
      <c r="S334" s="700"/>
      <c r="T334" s="700"/>
      <c r="U334" s="700"/>
      <c r="V334" s="700"/>
      <c r="AJ334" s="701"/>
      <c r="AK334" s="701"/>
      <c r="AL334" s="700"/>
      <c r="AM334" s="700"/>
      <c r="AN334" s="700"/>
    </row>
    <row r="335" spans="19:40">
      <c r="S335" s="700"/>
      <c r="T335" s="700"/>
      <c r="U335" s="700"/>
      <c r="V335" s="700"/>
      <c r="AJ335" s="701"/>
      <c r="AK335" s="701"/>
      <c r="AL335" s="700"/>
      <c r="AM335" s="700"/>
      <c r="AN335" s="700"/>
    </row>
    <row r="336" spans="19:40">
      <c r="S336" s="700"/>
      <c r="T336" s="700"/>
      <c r="U336" s="700"/>
      <c r="V336" s="700"/>
      <c r="AJ336" s="701"/>
      <c r="AK336" s="701"/>
      <c r="AL336" s="700"/>
      <c r="AM336" s="700"/>
      <c r="AN336" s="700"/>
    </row>
    <row r="337" spans="19:40">
      <c r="S337" s="700"/>
      <c r="T337" s="700"/>
      <c r="U337" s="700"/>
      <c r="V337" s="700"/>
      <c r="AJ337" s="701"/>
      <c r="AK337" s="701"/>
      <c r="AL337" s="700"/>
      <c r="AM337" s="700"/>
      <c r="AN337" s="700"/>
    </row>
    <row r="338" spans="19:40">
      <c r="S338" s="700"/>
      <c r="T338" s="700"/>
      <c r="U338" s="700"/>
      <c r="V338" s="700"/>
      <c r="AJ338" s="701"/>
      <c r="AK338" s="701"/>
      <c r="AL338" s="700"/>
      <c r="AM338" s="700"/>
      <c r="AN338" s="700"/>
    </row>
    <row r="339" spans="19:40">
      <c r="S339" s="700"/>
      <c r="T339" s="700"/>
      <c r="U339" s="700"/>
      <c r="V339" s="700"/>
      <c r="AJ339" s="701"/>
      <c r="AK339" s="701"/>
      <c r="AL339" s="700"/>
      <c r="AM339" s="700"/>
      <c r="AN339" s="700"/>
    </row>
    <row r="340" spans="19:40">
      <c r="S340" s="700"/>
      <c r="T340" s="700"/>
      <c r="U340" s="700"/>
      <c r="V340" s="700"/>
      <c r="AJ340" s="701"/>
      <c r="AK340" s="701"/>
      <c r="AL340" s="700"/>
      <c r="AM340" s="700"/>
      <c r="AN340" s="700"/>
    </row>
    <row r="341" spans="19:40">
      <c r="S341" s="700"/>
      <c r="T341" s="700"/>
      <c r="U341" s="700"/>
      <c r="V341" s="700"/>
      <c r="AJ341" s="701"/>
      <c r="AK341" s="701"/>
      <c r="AL341" s="700"/>
      <c r="AM341" s="700"/>
      <c r="AN341" s="700"/>
    </row>
    <row r="342" spans="19:40">
      <c r="S342" s="700"/>
      <c r="T342" s="700"/>
      <c r="U342" s="700"/>
      <c r="V342" s="700"/>
      <c r="AJ342" s="701"/>
      <c r="AK342" s="701"/>
      <c r="AL342" s="700"/>
      <c r="AM342" s="700"/>
      <c r="AN342" s="700"/>
    </row>
    <row r="343" spans="19:40">
      <c r="S343" s="700"/>
      <c r="T343" s="700"/>
      <c r="U343" s="700"/>
      <c r="V343" s="700"/>
      <c r="AJ343" s="701"/>
      <c r="AK343" s="701"/>
      <c r="AL343" s="700"/>
      <c r="AM343" s="700"/>
      <c r="AN343" s="700"/>
    </row>
    <row r="344" spans="19:40">
      <c r="S344" s="700"/>
      <c r="T344" s="700"/>
      <c r="U344" s="700"/>
      <c r="V344" s="700"/>
      <c r="AJ344" s="701"/>
      <c r="AK344" s="701"/>
      <c r="AL344" s="700"/>
      <c r="AM344" s="700"/>
      <c r="AN344" s="700"/>
    </row>
    <row r="345" spans="19:40">
      <c r="S345" s="700"/>
      <c r="T345" s="700"/>
      <c r="U345" s="700"/>
      <c r="V345" s="700"/>
      <c r="AJ345" s="701"/>
      <c r="AK345" s="701"/>
      <c r="AL345" s="700"/>
      <c r="AM345" s="700"/>
      <c r="AN345" s="700"/>
    </row>
    <row r="346" spans="19:40">
      <c r="S346" s="700"/>
      <c r="T346" s="700"/>
      <c r="U346" s="700"/>
      <c r="V346" s="700"/>
      <c r="AJ346" s="701"/>
      <c r="AK346" s="701"/>
      <c r="AL346" s="700"/>
      <c r="AM346" s="700"/>
      <c r="AN346" s="700"/>
    </row>
    <row r="347" spans="19:40">
      <c r="S347" s="700"/>
      <c r="T347" s="700"/>
      <c r="U347" s="700"/>
      <c r="V347" s="700"/>
      <c r="AJ347" s="701"/>
      <c r="AK347" s="701"/>
      <c r="AL347" s="700"/>
      <c r="AM347" s="700"/>
      <c r="AN347" s="700"/>
    </row>
    <row r="348" spans="19:40">
      <c r="S348" s="700"/>
      <c r="T348" s="700"/>
      <c r="U348" s="700"/>
      <c r="V348" s="700"/>
      <c r="AJ348" s="701"/>
      <c r="AK348" s="701"/>
      <c r="AL348" s="700"/>
      <c r="AM348" s="700"/>
      <c r="AN348" s="700"/>
    </row>
    <row r="349" spans="19:40">
      <c r="S349" s="700"/>
      <c r="T349" s="700"/>
      <c r="U349" s="700"/>
      <c r="V349" s="700"/>
      <c r="AJ349" s="701"/>
      <c r="AK349" s="701"/>
      <c r="AL349" s="700"/>
      <c r="AM349" s="700"/>
      <c r="AN349" s="700"/>
    </row>
    <row r="350" spans="19:40">
      <c r="S350" s="700"/>
      <c r="T350" s="700"/>
      <c r="U350" s="700"/>
      <c r="V350" s="700"/>
      <c r="AJ350" s="701"/>
      <c r="AK350" s="701"/>
      <c r="AL350" s="700"/>
      <c r="AM350" s="700"/>
      <c r="AN350" s="700"/>
    </row>
    <row r="351" spans="19:40">
      <c r="S351" s="700"/>
      <c r="T351" s="700"/>
      <c r="U351" s="700"/>
      <c r="V351" s="700"/>
      <c r="AJ351" s="701"/>
      <c r="AK351" s="701"/>
      <c r="AL351" s="700"/>
      <c r="AM351" s="700"/>
      <c r="AN351" s="700"/>
    </row>
    <row r="352" spans="19:40">
      <c r="S352" s="700"/>
      <c r="T352" s="700"/>
      <c r="U352" s="700"/>
      <c r="V352" s="700"/>
      <c r="AJ352" s="701"/>
      <c r="AK352" s="701"/>
      <c r="AL352" s="700"/>
      <c r="AM352" s="700"/>
      <c r="AN352" s="700"/>
    </row>
    <row r="353" spans="19:40">
      <c r="S353" s="700"/>
      <c r="T353" s="700"/>
      <c r="U353" s="700"/>
      <c r="V353" s="700"/>
      <c r="AJ353" s="701"/>
      <c r="AK353" s="701"/>
      <c r="AL353" s="700"/>
      <c r="AM353" s="700"/>
      <c r="AN353" s="700"/>
    </row>
    <row r="354" spans="19:40">
      <c r="S354" s="700"/>
      <c r="T354" s="700"/>
      <c r="U354" s="700"/>
      <c r="V354" s="700"/>
      <c r="AJ354" s="701"/>
      <c r="AK354" s="701"/>
      <c r="AL354" s="700"/>
      <c r="AM354" s="700"/>
      <c r="AN354" s="700"/>
    </row>
    <row r="355" spans="19:40">
      <c r="S355" s="700"/>
      <c r="T355" s="700"/>
      <c r="U355" s="700"/>
      <c r="V355" s="700"/>
      <c r="AJ355" s="701"/>
      <c r="AK355" s="701"/>
      <c r="AL355" s="700"/>
      <c r="AM355" s="700"/>
      <c r="AN355" s="700"/>
    </row>
    <row r="356" spans="19:40">
      <c r="S356" s="700"/>
      <c r="T356" s="700"/>
      <c r="U356" s="700"/>
      <c r="V356" s="700"/>
      <c r="AJ356" s="701"/>
      <c r="AK356" s="701"/>
      <c r="AL356" s="700"/>
      <c r="AM356" s="700"/>
      <c r="AN356" s="700"/>
    </row>
    <row r="357" spans="19:40">
      <c r="S357" s="700"/>
      <c r="T357" s="700"/>
      <c r="U357" s="700"/>
      <c r="V357" s="700"/>
      <c r="AJ357" s="701"/>
      <c r="AK357" s="701"/>
      <c r="AL357" s="700"/>
      <c r="AM357" s="700"/>
      <c r="AN357" s="700"/>
    </row>
    <row r="358" spans="19:40">
      <c r="S358" s="700"/>
      <c r="T358" s="700"/>
      <c r="U358" s="700"/>
      <c r="V358" s="700"/>
      <c r="AJ358" s="701"/>
      <c r="AK358" s="701"/>
      <c r="AL358" s="700"/>
      <c r="AM358" s="700"/>
      <c r="AN358" s="700"/>
    </row>
    <row r="359" spans="19:40">
      <c r="S359" s="700"/>
      <c r="T359" s="700"/>
      <c r="U359" s="700"/>
      <c r="V359" s="700"/>
      <c r="AJ359" s="701"/>
      <c r="AK359" s="701"/>
      <c r="AL359" s="700"/>
      <c r="AM359" s="700"/>
      <c r="AN359" s="700"/>
    </row>
    <row r="360" spans="19:40">
      <c r="S360" s="700"/>
      <c r="T360" s="700"/>
      <c r="U360" s="700"/>
      <c r="V360" s="700"/>
      <c r="AJ360" s="701"/>
      <c r="AK360" s="701"/>
      <c r="AL360" s="700"/>
      <c r="AM360" s="700"/>
      <c r="AN360" s="700"/>
    </row>
    <row r="361" spans="19:40">
      <c r="S361" s="700"/>
      <c r="T361" s="700"/>
      <c r="U361" s="700"/>
      <c r="V361" s="700"/>
      <c r="AJ361" s="701"/>
      <c r="AK361" s="701"/>
      <c r="AL361" s="700"/>
      <c r="AM361" s="700"/>
      <c r="AN361" s="700"/>
    </row>
    <row r="362" spans="19:40">
      <c r="S362" s="700"/>
      <c r="T362" s="700"/>
      <c r="U362" s="700"/>
      <c r="V362" s="700"/>
      <c r="AJ362" s="701"/>
      <c r="AK362" s="701"/>
      <c r="AL362" s="700"/>
      <c r="AM362" s="700"/>
      <c r="AN362" s="700"/>
    </row>
    <row r="363" spans="19:40">
      <c r="S363" s="700"/>
      <c r="T363" s="700"/>
      <c r="U363" s="700"/>
      <c r="V363" s="700"/>
      <c r="AJ363" s="701"/>
      <c r="AK363" s="701"/>
      <c r="AL363" s="700"/>
      <c r="AM363" s="700"/>
      <c r="AN363" s="700"/>
    </row>
    <row r="364" spans="19:40">
      <c r="S364" s="700"/>
      <c r="T364" s="700"/>
      <c r="U364" s="700"/>
      <c r="V364" s="700"/>
      <c r="AJ364" s="701"/>
      <c r="AK364" s="701"/>
      <c r="AL364" s="700"/>
      <c r="AM364" s="700"/>
      <c r="AN364" s="700"/>
    </row>
    <row r="365" spans="19:40">
      <c r="S365" s="700"/>
      <c r="T365" s="700"/>
      <c r="U365" s="700"/>
      <c r="V365" s="700"/>
      <c r="AJ365" s="701"/>
      <c r="AK365" s="701"/>
      <c r="AL365" s="700"/>
      <c r="AM365" s="700"/>
      <c r="AN365" s="700"/>
    </row>
    <row r="366" spans="19:40">
      <c r="S366" s="700"/>
      <c r="T366" s="700"/>
      <c r="U366" s="700"/>
      <c r="V366" s="700"/>
      <c r="AJ366" s="701"/>
      <c r="AK366" s="701"/>
      <c r="AL366" s="700"/>
      <c r="AM366" s="700"/>
      <c r="AN366" s="700"/>
    </row>
    <row r="367" spans="19:40">
      <c r="S367" s="700"/>
      <c r="T367" s="700"/>
      <c r="U367" s="700"/>
      <c r="V367" s="700"/>
      <c r="AJ367" s="701"/>
      <c r="AK367" s="701"/>
      <c r="AL367" s="700"/>
      <c r="AM367" s="700"/>
      <c r="AN367" s="700"/>
    </row>
    <row r="368" spans="19:40">
      <c r="S368" s="700"/>
      <c r="T368" s="700"/>
      <c r="U368" s="700"/>
      <c r="V368" s="700"/>
      <c r="AJ368" s="701"/>
      <c r="AK368" s="701"/>
      <c r="AL368" s="700"/>
      <c r="AM368" s="700"/>
      <c r="AN368" s="700"/>
    </row>
    <row r="369" spans="19:40">
      <c r="S369" s="700"/>
      <c r="T369" s="700"/>
      <c r="U369" s="700"/>
      <c r="V369" s="700"/>
      <c r="AJ369" s="701"/>
      <c r="AK369" s="701"/>
      <c r="AL369" s="700"/>
      <c r="AM369" s="700"/>
      <c r="AN369" s="700"/>
    </row>
    <row r="370" spans="19:40">
      <c r="S370" s="700"/>
      <c r="T370" s="700"/>
      <c r="U370" s="700"/>
      <c r="V370" s="700"/>
      <c r="AJ370" s="701"/>
      <c r="AK370" s="701"/>
      <c r="AL370" s="700"/>
      <c r="AM370" s="700"/>
      <c r="AN370" s="700"/>
    </row>
    <row r="371" spans="19:40">
      <c r="S371" s="700"/>
      <c r="T371" s="700"/>
      <c r="U371" s="700"/>
      <c r="V371" s="700"/>
      <c r="AJ371" s="701"/>
      <c r="AK371" s="701"/>
      <c r="AL371" s="700"/>
      <c r="AM371" s="700"/>
      <c r="AN371" s="700"/>
    </row>
    <row r="372" spans="19:40">
      <c r="S372" s="700"/>
      <c r="T372" s="700"/>
      <c r="U372" s="700"/>
      <c r="V372" s="700"/>
      <c r="AJ372" s="701"/>
      <c r="AK372" s="701"/>
      <c r="AL372" s="700"/>
      <c r="AM372" s="700"/>
      <c r="AN372" s="700"/>
    </row>
    <row r="373" spans="19:40">
      <c r="S373" s="700"/>
      <c r="T373" s="700"/>
      <c r="U373" s="700"/>
      <c r="V373" s="700"/>
      <c r="AJ373" s="701"/>
      <c r="AK373" s="701"/>
      <c r="AL373" s="700"/>
      <c r="AM373" s="700"/>
      <c r="AN373" s="700"/>
    </row>
    <row r="374" spans="19:40">
      <c r="S374" s="700"/>
      <c r="T374" s="700"/>
      <c r="U374" s="700"/>
      <c r="V374" s="700"/>
      <c r="AJ374" s="701"/>
      <c r="AK374" s="701"/>
      <c r="AL374" s="700"/>
      <c r="AM374" s="700"/>
      <c r="AN374" s="700"/>
    </row>
    <row r="375" spans="19:40">
      <c r="S375" s="700"/>
      <c r="T375" s="700"/>
      <c r="U375" s="700"/>
      <c r="V375" s="700"/>
      <c r="AJ375" s="701"/>
      <c r="AK375" s="701"/>
      <c r="AL375" s="700"/>
      <c r="AM375" s="700"/>
      <c r="AN375" s="700"/>
    </row>
    <row r="376" spans="19:40">
      <c r="S376" s="700"/>
      <c r="T376" s="700"/>
      <c r="U376" s="700"/>
      <c r="V376" s="700"/>
      <c r="AJ376" s="701"/>
      <c r="AK376" s="701"/>
      <c r="AL376" s="700"/>
      <c r="AM376" s="700"/>
      <c r="AN376" s="700"/>
    </row>
    <row r="377" spans="19:40">
      <c r="S377" s="700"/>
      <c r="T377" s="700"/>
      <c r="U377" s="700"/>
      <c r="V377" s="700"/>
      <c r="AJ377" s="701"/>
      <c r="AK377" s="701"/>
      <c r="AL377" s="700"/>
      <c r="AM377" s="700"/>
      <c r="AN377" s="700"/>
    </row>
    <row r="378" spans="19:40">
      <c r="S378" s="700"/>
      <c r="T378" s="700"/>
      <c r="U378" s="700"/>
      <c r="V378" s="700"/>
      <c r="AJ378" s="701"/>
      <c r="AK378" s="701"/>
      <c r="AL378" s="700"/>
      <c r="AM378" s="700"/>
      <c r="AN378" s="700"/>
    </row>
    <row r="379" spans="19:40">
      <c r="S379" s="700"/>
      <c r="T379" s="700"/>
      <c r="U379" s="700"/>
      <c r="V379" s="700"/>
      <c r="AJ379" s="701"/>
      <c r="AK379" s="701"/>
      <c r="AL379" s="700"/>
      <c r="AM379" s="700"/>
      <c r="AN379" s="700"/>
    </row>
    <row r="380" spans="19:40">
      <c r="S380" s="700"/>
      <c r="T380" s="700"/>
      <c r="U380" s="700"/>
      <c r="V380" s="700"/>
      <c r="AJ380" s="701"/>
      <c r="AK380" s="701"/>
      <c r="AL380" s="700"/>
      <c r="AM380" s="700"/>
      <c r="AN380" s="700"/>
    </row>
    <row r="381" spans="19:40">
      <c r="S381" s="700"/>
      <c r="T381" s="700"/>
      <c r="U381" s="700"/>
      <c r="V381" s="700"/>
      <c r="AJ381" s="701"/>
      <c r="AK381" s="701"/>
      <c r="AL381" s="700"/>
      <c r="AM381" s="700"/>
      <c r="AN381" s="700"/>
    </row>
    <row r="382" spans="19:40">
      <c r="S382" s="700"/>
      <c r="T382" s="700"/>
      <c r="U382" s="700"/>
      <c r="V382" s="700"/>
      <c r="AJ382" s="701"/>
      <c r="AK382" s="701"/>
      <c r="AL382" s="700"/>
      <c r="AM382" s="700"/>
      <c r="AN382" s="700"/>
    </row>
    <row r="383" spans="19:40">
      <c r="S383" s="700"/>
      <c r="T383" s="700"/>
      <c r="U383" s="700"/>
      <c r="V383" s="700"/>
      <c r="AJ383" s="701"/>
      <c r="AK383" s="701"/>
      <c r="AL383" s="700"/>
      <c r="AM383" s="700"/>
      <c r="AN383" s="700"/>
    </row>
    <row r="384" spans="19:40">
      <c r="S384" s="700"/>
      <c r="T384" s="700"/>
      <c r="U384" s="700"/>
      <c r="V384" s="700"/>
      <c r="AJ384" s="701"/>
      <c r="AK384" s="701"/>
      <c r="AL384" s="700"/>
      <c r="AM384" s="700"/>
      <c r="AN384" s="700"/>
    </row>
    <row r="385" spans="19:40">
      <c r="S385" s="700"/>
      <c r="T385" s="700"/>
      <c r="U385" s="700"/>
      <c r="V385" s="700"/>
      <c r="AJ385" s="701"/>
      <c r="AK385" s="701"/>
      <c r="AL385" s="700"/>
      <c r="AM385" s="700"/>
      <c r="AN385" s="700"/>
    </row>
    <row r="386" spans="19:40">
      <c r="S386" s="700"/>
      <c r="T386" s="700"/>
      <c r="U386" s="700"/>
      <c r="V386" s="700"/>
      <c r="AJ386" s="701"/>
      <c r="AK386" s="701"/>
      <c r="AL386" s="700"/>
      <c r="AM386" s="700"/>
      <c r="AN386" s="700"/>
    </row>
    <row r="387" spans="19:40">
      <c r="S387" s="700"/>
      <c r="T387" s="700"/>
      <c r="U387" s="700"/>
      <c r="V387" s="700"/>
      <c r="AJ387" s="701"/>
      <c r="AK387" s="701"/>
      <c r="AL387" s="700"/>
      <c r="AM387" s="700"/>
      <c r="AN387" s="700"/>
    </row>
    <row r="388" spans="19:40">
      <c r="S388" s="700"/>
      <c r="T388" s="700"/>
      <c r="U388" s="700"/>
      <c r="V388" s="700"/>
      <c r="AJ388" s="701"/>
      <c r="AK388" s="701"/>
      <c r="AL388" s="700"/>
      <c r="AM388" s="700"/>
      <c r="AN388" s="700"/>
    </row>
    <row r="389" spans="19:40">
      <c r="S389" s="700"/>
      <c r="T389" s="700"/>
      <c r="U389" s="700"/>
      <c r="V389" s="700"/>
      <c r="AJ389" s="701"/>
      <c r="AK389" s="701"/>
      <c r="AL389" s="700"/>
      <c r="AM389" s="700"/>
      <c r="AN389" s="700"/>
    </row>
    <row r="390" spans="19:40">
      <c r="S390" s="700"/>
      <c r="T390" s="700"/>
      <c r="U390" s="700"/>
      <c r="V390" s="700"/>
      <c r="AJ390" s="701"/>
      <c r="AK390" s="701"/>
      <c r="AL390" s="700"/>
      <c r="AM390" s="700"/>
      <c r="AN390" s="700"/>
    </row>
    <row r="391" spans="19:40">
      <c r="S391" s="700"/>
      <c r="T391" s="700"/>
      <c r="U391" s="700"/>
      <c r="V391" s="700"/>
      <c r="AJ391" s="701"/>
      <c r="AK391" s="701"/>
      <c r="AL391" s="700"/>
      <c r="AM391" s="700"/>
      <c r="AN391" s="700"/>
    </row>
    <row r="392" spans="19:40">
      <c r="S392" s="700"/>
      <c r="T392" s="700"/>
      <c r="U392" s="700"/>
      <c r="V392" s="700"/>
      <c r="AJ392" s="701"/>
      <c r="AK392" s="701"/>
      <c r="AL392" s="700"/>
      <c r="AM392" s="700"/>
      <c r="AN392" s="700"/>
    </row>
    <row r="393" spans="19:40">
      <c r="S393" s="700"/>
      <c r="T393" s="700"/>
      <c r="U393" s="700"/>
      <c r="V393" s="700"/>
      <c r="AJ393" s="701"/>
      <c r="AK393" s="701"/>
      <c r="AL393" s="700"/>
      <c r="AM393" s="700"/>
      <c r="AN393" s="700"/>
    </row>
    <row r="394" spans="19:40">
      <c r="S394" s="700"/>
      <c r="T394" s="700"/>
      <c r="U394" s="700"/>
      <c r="V394" s="700"/>
      <c r="AJ394" s="701"/>
      <c r="AK394" s="701"/>
      <c r="AL394" s="700"/>
      <c r="AM394" s="700"/>
      <c r="AN394" s="700"/>
    </row>
    <row r="395" spans="19:40">
      <c r="S395" s="700"/>
      <c r="T395" s="700"/>
      <c r="U395" s="700"/>
      <c r="V395" s="700"/>
      <c r="AJ395" s="701"/>
      <c r="AK395" s="701"/>
      <c r="AL395" s="700"/>
      <c r="AM395" s="700"/>
      <c r="AN395" s="700"/>
    </row>
    <row r="396" spans="19:40">
      <c r="S396" s="700"/>
      <c r="T396" s="700"/>
      <c r="U396" s="700"/>
      <c r="V396" s="700"/>
      <c r="AJ396" s="701"/>
      <c r="AK396" s="701"/>
      <c r="AL396" s="700"/>
      <c r="AM396" s="700"/>
      <c r="AN396" s="700"/>
    </row>
    <row r="397" spans="19:40">
      <c r="S397" s="700"/>
      <c r="T397" s="700"/>
      <c r="U397" s="700"/>
      <c r="V397" s="700"/>
      <c r="AJ397" s="701"/>
      <c r="AK397" s="701"/>
      <c r="AL397" s="700"/>
      <c r="AM397" s="700"/>
      <c r="AN397" s="700"/>
    </row>
    <row r="398" spans="19:40">
      <c r="S398" s="700"/>
      <c r="T398" s="700"/>
      <c r="U398" s="700"/>
      <c r="V398" s="700"/>
      <c r="AJ398" s="701"/>
      <c r="AK398" s="701"/>
      <c r="AL398" s="700"/>
      <c r="AM398" s="700"/>
      <c r="AN398" s="700"/>
    </row>
    <row r="399" spans="19:40">
      <c r="S399" s="700"/>
      <c r="T399" s="700"/>
      <c r="U399" s="700"/>
      <c r="V399" s="700"/>
      <c r="AJ399" s="701"/>
      <c r="AK399" s="701"/>
      <c r="AL399" s="700"/>
      <c r="AM399" s="700"/>
      <c r="AN399" s="700"/>
    </row>
    <row r="400" spans="19:40">
      <c r="S400" s="700"/>
      <c r="T400" s="700"/>
      <c r="U400" s="700"/>
      <c r="V400" s="700"/>
      <c r="AJ400" s="701"/>
      <c r="AK400" s="701"/>
      <c r="AL400" s="700"/>
      <c r="AM400" s="700"/>
      <c r="AN400" s="700"/>
    </row>
    <row r="401" spans="19:40">
      <c r="S401" s="700"/>
      <c r="T401" s="700"/>
      <c r="U401" s="700"/>
      <c r="V401" s="700"/>
      <c r="AJ401" s="701"/>
      <c r="AK401" s="701"/>
      <c r="AL401" s="700"/>
      <c r="AM401" s="700"/>
      <c r="AN401" s="700"/>
    </row>
    <row r="402" spans="19:40">
      <c r="S402" s="700"/>
      <c r="T402" s="700"/>
      <c r="U402" s="700"/>
      <c r="V402" s="700"/>
      <c r="AJ402" s="701"/>
      <c r="AK402" s="701"/>
      <c r="AL402" s="700"/>
      <c r="AM402" s="700"/>
      <c r="AN402" s="700"/>
    </row>
    <row r="403" spans="19:40">
      <c r="S403" s="700"/>
      <c r="T403" s="700"/>
      <c r="U403" s="700"/>
      <c r="V403" s="700"/>
      <c r="AJ403" s="701"/>
      <c r="AK403" s="701"/>
      <c r="AL403" s="700"/>
      <c r="AM403" s="700"/>
      <c r="AN403" s="700"/>
    </row>
    <row r="404" spans="19:40">
      <c r="S404" s="700"/>
      <c r="T404" s="700"/>
      <c r="U404" s="700"/>
      <c r="V404" s="700"/>
      <c r="AJ404" s="701"/>
      <c r="AK404" s="701"/>
      <c r="AL404" s="700"/>
      <c r="AM404" s="700"/>
      <c r="AN404" s="700"/>
    </row>
    <row r="405" spans="19:40">
      <c r="S405" s="700"/>
      <c r="T405" s="700"/>
      <c r="U405" s="700"/>
      <c r="V405" s="700"/>
      <c r="AJ405" s="701"/>
      <c r="AK405" s="701"/>
      <c r="AL405" s="700"/>
      <c r="AM405" s="700"/>
      <c r="AN405" s="700"/>
    </row>
    <row r="406" spans="19:40">
      <c r="S406" s="700"/>
      <c r="T406" s="700"/>
      <c r="U406" s="700"/>
      <c r="V406" s="700"/>
      <c r="AJ406" s="701"/>
      <c r="AK406" s="701"/>
      <c r="AL406" s="700"/>
      <c r="AM406" s="700"/>
      <c r="AN406" s="700"/>
    </row>
    <row r="407" spans="19:40">
      <c r="S407" s="700"/>
      <c r="T407" s="700"/>
      <c r="U407" s="700"/>
      <c r="V407" s="700"/>
      <c r="AJ407" s="701"/>
      <c r="AK407" s="701"/>
      <c r="AL407" s="700"/>
      <c r="AM407" s="700"/>
      <c r="AN407" s="700"/>
    </row>
    <row r="408" spans="19:40">
      <c r="S408" s="700"/>
      <c r="T408" s="700"/>
      <c r="U408" s="700"/>
      <c r="V408" s="700"/>
      <c r="AJ408" s="701"/>
      <c r="AK408" s="701"/>
      <c r="AL408" s="700"/>
      <c r="AM408" s="700"/>
      <c r="AN408" s="700"/>
    </row>
    <row r="409" spans="19:40">
      <c r="S409" s="700"/>
      <c r="T409" s="700"/>
      <c r="U409" s="700"/>
      <c r="V409" s="700"/>
      <c r="AJ409" s="701"/>
      <c r="AK409" s="701"/>
      <c r="AL409" s="700"/>
      <c r="AM409" s="700"/>
      <c r="AN409" s="700"/>
    </row>
    <row r="410" spans="19:40">
      <c r="S410" s="700"/>
      <c r="T410" s="700"/>
      <c r="U410" s="700"/>
      <c r="V410" s="700"/>
      <c r="AJ410" s="701"/>
      <c r="AK410" s="701"/>
      <c r="AL410" s="700"/>
      <c r="AM410" s="700"/>
      <c r="AN410" s="700"/>
    </row>
    <row r="411" spans="19:40">
      <c r="S411" s="700"/>
      <c r="T411" s="700"/>
      <c r="U411" s="700"/>
      <c r="V411" s="700"/>
      <c r="AJ411" s="701"/>
      <c r="AK411" s="701"/>
      <c r="AL411" s="700"/>
      <c r="AM411" s="700"/>
      <c r="AN411" s="700"/>
    </row>
    <row r="412" spans="19:40">
      <c r="S412" s="700"/>
      <c r="T412" s="700"/>
      <c r="U412" s="700"/>
      <c r="V412" s="700"/>
      <c r="AJ412" s="701"/>
      <c r="AK412" s="701"/>
      <c r="AL412" s="700"/>
      <c r="AM412" s="700"/>
      <c r="AN412" s="700"/>
    </row>
    <row r="413" spans="19:40">
      <c r="S413" s="700"/>
      <c r="T413" s="700"/>
      <c r="U413" s="700"/>
      <c r="V413" s="700"/>
      <c r="AJ413" s="701"/>
      <c r="AK413" s="701"/>
      <c r="AL413" s="700"/>
      <c r="AM413" s="700"/>
      <c r="AN413" s="700"/>
    </row>
    <row r="414" spans="19:40">
      <c r="S414" s="700"/>
      <c r="T414" s="700"/>
      <c r="U414" s="700"/>
      <c r="V414" s="700"/>
      <c r="AJ414" s="701"/>
      <c r="AK414" s="701"/>
      <c r="AL414" s="700"/>
      <c r="AM414" s="700"/>
      <c r="AN414" s="700"/>
    </row>
    <row r="415" spans="19:40">
      <c r="S415" s="700"/>
      <c r="T415" s="700"/>
      <c r="U415" s="700"/>
      <c r="V415" s="700"/>
      <c r="AJ415" s="701"/>
      <c r="AK415" s="701"/>
      <c r="AL415" s="700"/>
      <c r="AM415" s="700"/>
      <c r="AN415" s="700"/>
    </row>
    <row r="416" spans="19:40">
      <c r="S416" s="700"/>
      <c r="T416" s="700"/>
      <c r="U416" s="700"/>
      <c r="V416" s="700"/>
      <c r="AJ416" s="701"/>
      <c r="AK416" s="701"/>
      <c r="AL416" s="700"/>
      <c r="AM416" s="700"/>
      <c r="AN416" s="700"/>
    </row>
    <row r="417" spans="19:40">
      <c r="S417" s="700"/>
      <c r="T417" s="700"/>
      <c r="U417" s="700"/>
      <c r="V417" s="700"/>
      <c r="AJ417" s="701"/>
      <c r="AK417" s="701"/>
      <c r="AL417" s="700"/>
      <c r="AM417" s="700"/>
      <c r="AN417" s="700"/>
    </row>
    <row r="418" spans="19:40">
      <c r="S418" s="700"/>
      <c r="T418" s="700"/>
      <c r="U418" s="700"/>
      <c r="V418" s="700"/>
      <c r="AJ418" s="701"/>
      <c r="AK418" s="701"/>
      <c r="AL418" s="700"/>
      <c r="AM418" s="700"/>
      <c r="AN418" s="700"/>
    </row>
    <row r="419" spans="19:40">
      <c r="S419" s="700"/>
      <c r="T419" s="700"/>
      <c r="U419" s="700"/>
      <c r="V419" s="700"/>
      <c r="AJ419" s="701"/>
      <c r="AK419" s="701"/>
      <c r="AL419" s="700"/>
      <c r="AM419" s="700"/>
      <c r="AN419" s="700"/>
    </row>
    <row r="420" spans="19:40">
      <c r="S420" s="700"/>
      <c r="T420" s="700"/>
      <c r="U420" s="700"/>
      <c r="V420" s="700"/>
      <c r="AJ420" s="701"/>
      <c r="AK420" s="701"/>
      <c r="AL420" s="700"/>
      <c r="AM420" s="700"/>
      <c r="AN420" s="700"/>
    </row>
    <row r="421" spans="19:40">
      <c r="S421" s="700"/>
      <c r="T421" s="700"/>
      <c r="U421" s="700"/>
      <c r="V421" s="700"/>
      <c r="AJ421" s="701"/>
      <c r="AK421" s="701"/>
      <c r="AL421" s="700"/>
      <c r="AM421" s="700"/>
      <c r="AN421" s="700"/>
    </row>
    <row r="422" spans="19:40">
      <c r="S422" s="700"/>
      <c r="T422" s="700"/>
      <c r="U422" s="700"/>
      <c r="V422" s="700"/>
      <c r="AJ422" s="701"/>
      <c r="AK422" s="701"/>
      <c r="AL422" s="700"/>
      <c r="AM422" s="700"/>
      <c r="AN422" s="700"/>
    </row>
    <row r="423" spans="19:40">
      <c r="S423" s="700"/>
      <c r="T423" s="700"/>
      <c r="U423" s="700"/>
      <c r="V423" s="700"/>
      <c r="AJ423" s="701"/>
      <c r="AK423" s="701"/>
      <c r="AL423" s="700"/>
      <c r="AM423" s="700"/>
      <c r="AN423" s="700"/>
    </row>
    <row r="424" spans="19:40">
      <c r="S424" s="700"/>
      <c r="T424" s="700"/>
      <c r="U424" s="700"/>
      <c r="V424" s="700"/>
      <c r="AJ424" s="701"/>
      <c r="AK424" s="701"/>
      <c r="AL424" s="700"/>
      <c r="AM424" s="700"/>
      <c r="AN424" s="700"/>
    </row>
    <row r="425" spans="19:40">
      <c r="S425" s="700"/>
      <c r="T425" s="700"/>
      <c r="U425" s="700"/>
      <c r="V425" s="700"/>
      <c r="AJ425" s="701"/>
      <c r="AK425" s="701"/>
      <c r="AL425" s="700"/>
      <c r="AM425" s="700"/>
      <c r="AN425" s="700"/>
    </row>
    <row r="426" spans="19:40">
      <c r="S426" s="700"/>
      <c r="T426" s="700"/>
      <c r="U426" s="700"/>
      <c r="V426" s="700"/>
      <c r="AJ426" s="701"/>
      <c r="AK426" s="701"/>
      <c r="AL426" s="700"/>
      <c r="AM426" s="700"/>
      <c r="AN426" s="700"/>
    </row>
    <row r="427" spans="19:40">
      <c r="S427" s="700"/>
      <c r="T427" s="700"/>
      <c r="U427" s="700"/>
      <c r="V427" s="700"/>
      <c r="AJ427" s="701"/>
      <c r="AK427" s="701"/>
      <c r="AL427" s="700"/>
      <c r="AM427" s="700"/>
      <c r="AN427" s="700"/>
    </row>
    <row r="428" spans="19:40">
      <c r="S428" s="700"/>
      <c r="T428" s="700"/>
      <c r="U428" s="700"/>
      <c r="V428" s="700"/>
      <c r="AJ428" s="701"/>
      <c r="AK428" s="701"/>
      <c r="AL428" s="700"/>
      <c r="AM428" s="700"/>
      <c r="AN428" s="700"/>
    </row>
    <row r="429" spans="19:40">
      <c r="S429" s="700"/>
      <c r="T429" s="700"/>
      <c r="U429" s="700"/>
      <c r="V429" s="700"/>
      <c r="AJ429" s="701"/>
      <c r="AK429" s="701"/>
      <c r="AL429" s="700"/>
      <c r="AM429" s="700"/>
      <c r="AN429" s="700"/>
    </row>
    <row r="430" spans="19:40">
      <c r="S430" s="700"/>
      <c r="T430" s="700"/>
      <c r="U430" s="700"/>
      <c r="V430" s="700"/>
      <c r="AJ430" s="701"/>
      <c r="AK430" s="701"/>
      <c r="AL430" s="700"/>
      <c r="AM430" s="700"/>
      <c r="AN430" s="700"/>
    </row>
    <row r="431" spans="19:40">
      <c r="S431" s="700"/>
      <c r="T431" s="700"/>
      <c r="U431" s="700"/>
      <c r="V431" s="700"/>
      <c r="AJ431" s="701"/>
      <c r="AK431" s="701"/>
      <c r="AL431" s="700"/>
      <c r="AM431" s="700"/>
      <c r="AN431" s="700"/>
    </row>
    <row r="432" spans="19:40">
      <c r="S432" s="700"/>
      <c r="T432" s="700"/>
      <c r="U432" s="700"/>
      <c r="V432" s="700"/>
      <c r="AJ432" s="701"/>
      <c r="AK432" s="701"/>
      <c r="AL432" s="700"/>
      <c r="AM432" s="700"/>
      <c r="AN432" s="700"/>
    </row>
    <row r="433" spans="19:40">
      <c r="S433" s="700"/>
      <c r="T433" s="700"/>
      <c r="U433" s="700"/>
      <c r="V433" s="700"/>
      <c r="AJ433" s="701"/>
      <c r="AK433" s="701"/>
      <c r="AL433" s="700"/>
      <c r="AM433" s="700"/>
      <c r="AN433" s="700"/>
    </row>
    <row r="434" spans="19:40">
      <c r="S434" s="700"/>
      <c r="T434" s="700"/>
      <c r="U434" s="700"/>
      <c r="V434" s="700"/>
      <c r="AJ434" s="701"/>
      <c r="AK434" s="701"/>
      <c r="AL434" s="700"/>
      <c r="AM434" s="700"/>
      <c r="AN434" s="700"/>
    </row>
    <row r="435" spans="19:40">
      <c r="S435" s="700"/>
      <c r="T435" s="700"/>
      <c r="U435" s="700"/>
      <c r="V435" s="700"/>
      <c r="AJ435" s="701"/>
      <c r="AK435" s="701"/>
      <c r="AL435" s="700"/>
      <c r="AM435" s="700"/>
      <c r="AN435" s="700"/>
    </row>
    <row r="436" spans="19:40">
      <c r="S436" s="700"/>
      <c r="T436" s="700"/>
      <c r="U436" s="700"/>
      <c r="V436" s="700"/>
      <c r="AJ436" s="701"/>
      <c r="AK436" s="701"/>
      <c r="AL436" s="700"/>
      <c r="AM436" s="700"/>
      <c r="AN436" s="700"/>
    </row>
    <row r="437" spans="19:40">
      <c r="S437" s="700"/>
      <c r="T437" s="700"/>
      <c r="U437" s="700"/>
      <c r="V437" s="700"/>
      <c r="AJ437" s="701"/>
      <c r="AK437" s="701"/>
      <c r="AL437" s="700"/>
      <c r="AM437" s="700"/>
      <c r="AN437" s="700"/>
    </row>
    <row r="438" spans="19:40">
      <c r="S438" s="700"/>
      <c r="T438" s="700"/>
      <c r="U438" s="700"/>
      <c r="V438" s="700"/>
      <c r="AJ438" s="701"/>
      <c r="AK438" s="701"/>
      <c r="AL438" s="700"/>
      <c r="AM438" s="700"/>
      <c r="AN438" s="700"/>
    </row>
    <row r="439" spans="19:40">
      <c r="S439" s="700"/>
      <c r="T439" s="700"/>
      <c r="U439" s="700"/>
      <c r="V439" s="700"/>
      <c r="AJ439" s="701"/>
      <c r="AK439" s="701"/>
      <c r="AL439" s="700"/>
      <c r="AM439" s="700"/>
      <c r="AN439" s="700"/>
    </row>
    <row r="440" spans="19:40">
      <c r="S440" s="700"/>
      <c r="T440" s="700"/>
      <c r="U440" s="700"/>
      <c r="V440" s="700"/>
      <c r="AJ440" s="701"/>
      <c r="AK440" s="701"/>
      <c r="AL440" s="700"/>
      <c r="AM440" s="700"/>
      <c r="AN440" s="700"/>
    </row>
    <row r="441" spans="19:40">
      <c r="S441" s="700"/>
      <c r="T441" s="700"/>
      <c r="U441" s="700"/>
      <c r="V441" s="700"/>
      <c r="AJ441" s="701"/>
      <c r="AK441" s="701"/>
      <c r="AL441" s="700"/>
      <c r="AM441" s="700"/>
      <c r="AN441" s="700"/>
    </row>
    <row r="442" spans="19:40">
      <c r="S442" s="700"/>
      <c r="T442" s="700"/>
      <c r="U442" s="700"/>
      <c r="V442" s="700"/>
      <c r="AJ442" s="701"/>
      <c r="AK442" s="701"/>
      <c r="AL442" s="700"/>
      <c r="AM442" s="700"/>
      <c r="AN442" s="700"/>
    </row>
    <row r="443" spans="19:40">
      <c r="S443" s="700"/>
      <c r="T443" s="700"/>
      <c r="U443" s="700"/>
      <c r="V443" s="700"/>
      <c r="AJ443" s="701"/>
      <c r="AK443" s="701"/>
      <c r="AL443" s="700"/>
      <c r="AM443" s="700"/>
      <c r="AN443" s="700"/>
    </row>
    <row r="444" spans="19:40">
      <c r="S444" s="700"/>
      <c r="T444" s="700"/>
      <c r="U444" s="700"/>
      <c r="V444" s="700"/>
      <c r="AJ444" s="701"/>
      <c r="AK444" s="701"/>
      <c r="AL444" s="700"/>
      <c r="AM444" s="700"/>
      <c r="AN444" s="700"/>
    </row>
    <row r="445" spans="19:40">
      <c r="S445" s="700"/>
      <c r="T445" s="700"/>
      <c r="U445" s="700"/>
      <c r="V445" s="700"/>
      <c r="AJ445" s="701"/>
      <c r="AK445" s="701"/>
      <c r="AL445" s="700"/>
      <c r="AM445" s="700"/>
      <c r="AN445" s="700"/>
    </row>
    <row r="446" spans="19:40">
      <c r="S446" s="700"/>
      <c r="T446" s="700"/>
      <c r="U446" s="700"/>
      <c r="V446" s="700"/>
      <c r="AJ446" s="701"/>
      <c r="AK446" s="701"/>
      <c r="AL446" s="700"/>
      <c r="AM446" s="700"/>
      <c r="AN446" s="700"/>
    </row>
    <row r="447" spans="19:40">
      <c r="S447" s="700"/>
      <c r="T447" s="700"/>
      <c r="U447" s="700"/>
      <c r="V447" s="700"/>
      <c r="AJ447" s="701"/>
      <c r="AK447" s="701"/>
      <c r="AL447" s="700"/>
      <c r="AM447" s="700"/>
      <c r="AN447" s="700"/>
    </row>
    <row r="448" spans="19:40">
      <c r="S448" s="700"/>
      <c r="T448" s="700"/>
      <c r="U448" s="700"/>
      <c r="V448" s="700"/>
      <c r="AJ448" s="701"/>
      <c r="AK448" s="701"/>
      <c r="AL448" s="700"/>
      <c r="AM448" s="700"/>
      <c r="AN448" s="700"/>
    </row>
    <row r="449" spans="19:40">
      <c r="S449" s="700"/>
      <c r="T449" s="700"/>
      <c r="U449" s="700"/>
      <c r="V449" s="700"/>
      <c r="AJ449" s="701"/>
      <c r="AK449" s="701"/>
      <c r="AL449" s="700"/>
      <c r="AM449" s="700"/>
      <c r="AN449" s="700"/>
    </row>
    <row r="450" spans="19:40">
      <c r="S450" s="700"/>
      <c r="T450" s="700"/>
      <c r="U450" s="700"/>
      <c r="V450" s="700"/>
      <c r="AJ450" s="701"/>
      <c r="AK450" s="701"/>
      <c r="AL450" s="700"/>
      <c r="AM450" s="700"/>
      <c r="AN450" s="700"/>
    </row>
    <row r="451" spans="19:40">
      <c r="S451" s="700"/>
      <c r="T451" s="700"/>
      <c r="U451" s="700"/>
      <c r="V451" s="700"/>
      <c r="AJ451" s="701"/>
      <c r="AK451" s="701"/>
      <c r="AL451" s="700"/>
      <c r="AM451" s="700"/>
      <c r="AN451" s="700"/>
    </row>
    <row r="452" spans="19:40">
      <c r="S452" s="700"/>
      <c r="T452" s="700"/>
      <c r="U452" s="700"/>
      <c r="V452" s="700"/>
      <c r="AJ452" s="701"/>
      <c r="AK452" s="701"/>
      <c r="AL452" s="700"/>
      <c r="AM452" s="700"/>
      <c r="AN452" s="700"/>
    </row>
    <row r="453" spans="19:40">
      <c r="S453" s="700"/>
      <c r="T453" s="700"/>
      <c r="U453" s="700"/>
      <c r="V453" s="700"/>
      <c r="AJ453" s="701"/>
      <c r="AK453" s="701"/>
      <c r="AL453" s="700"/>
      <c r="AM453" s="700"/>
      <c r="AN453" s="700"/>
    </row>
    <row r="454" spans="19:40">
      <c r="S454" s="700"/>
      <c r="T454" s="700"/>
      <c r="U454" s="700"/>
      <c r="V454" s="700"/>
      <c r="AJ454" s="701"/>
      <c r="AK454" s="701"/>
      <c r="AL454" s="700"/>
      <c r="AM454" s="700"/>
      <c r="AN454" s="700"/>
    </row>
    <row r="455" spans="19:40">
      <c r="S455" s="700"/>
      <c r="T455" s="700"/>
      <c r="U455" s="700"/>
      <c r="V455" s="700"/>
      <c r="AJ455" s="701"/>
      <c r="AK455" s="701"/>
      <c r="AL455" s="700"/>
      <c r="AM455" s="700"/>
      <c r="AN455" s="700"/>
    </row>
    <row r="456" spans="19:40">
      <c r="S456" s="700"/>
      <c r="T456" s="700"/>
      <c r="U456" s="700"/>
      <c r="V456" s="700"/>
      <c r="AJ456" s="701"/>
      <c r="AK456" s="701"/>
      <c r="AL456" s="700"/>
      <c r="AM456" s="700"/>
      <c r="AN456" s="700"/>
    </row>
    <row r="457" spans="19:40">
      <c r="S457" s="700"/>
      <c r="T457" s="700"/>
      <c r="U457" s="700"/>
      <c r="V457" s="700"/>
      <c r="AJ457" s="701"/>
      <c r="AK457" s="701"/>
      <c r="AL457" s="700"/>
      <c r="AM457" s="700"/>
      <c r="AN457" s="700"/>
    </row>
    <row r="458" spans="19:40">
      <c r="S458" s="700"/>
      <c r="T458" s="700"/>
      <c r="U458" s="700"/>
      <c r="V458" s="700"/>
      <c r="AJ458" s="701"/>
      <c r="AK458" s="701"/>
      <c r="AL458" s="700"/>
      <c r="AM458" s="700"/>
      <c r="AN458" s="700"/>
    </row>
    <row r="459" spans="19:40">
      <c r="S459" s="700"/>
      <c r="T459" s="700"/>
      <c r="U459" s="700"/>
      <c r="V459" s="700"/>
      <c r="AJ459" s="701"/>
      <c r="AK459" s="701"/>
      <c r="AL459" s="700"/>
      <c r="AM459" s="700"/>
      <c r="AN459" s="700"/>
    </row>
    <row r="460" spans="19:40">
      <c r="S460" s="700"/>
      <c r="T460" s="700"/>
      <c r="U460" s="700"/>
      <c r="V460" s="700"/>
      <c r="AJ460" s="701"/>
      <c r="AK460" s="701"/>
      <c r="AL460" s="700"/>
      <c r="AM460" s="700"/>
      <c r="AN460" s="700"/>
    </row>
    <row r="461" spans="19:40">
      <c r="S461" s="700"/>
      <c r="T461" s="700"/>
      <c r="U461" s="700"/>
      <c r="V461" s="700"/>
      <c r="AJ461" s="701"/>
      <c r="AK461" s="701"/>
      <c r="AL461" s="700"/>
      <c r="AM461" s="700"/>
      <c r="AN461" s="700"/>
    </row>
    <row r="462" spans="19:40">
      <c r="S462" s="700"/>
      <c r="T462" s="700"/>
      <c r="U462" s="700"/>
      <c r="V462" s="700"/>
      <c r="AJ462" s="701"/>
      <c r="AK462" s="701"/>
      <c r="AL462" s="700"/>
      <c r="AM462" s="700"/>
      <c r="AN462" s="700"/>
    </row>
    <row r="463" spans="19:40">
      <c r="S463" s="700"/>
      <c r="T463" s="700"/>
      <c r="U463" s="700"/>
      <c r="V463" s="700"/>
      <c r="AJ463" s="701"/>
      <c r="AK463" s="701"/>
      <c r="AL463" s="700"/>
      <c r="AM463" s="700"/>
      <c r="AN463" s="700"/>
    </row>
    <row r="464" spans="19:40">
      <c r="S464" s="700"/>
      <c r="T464" s="700"/>
      <c r="U464" s="700"/>
      <c r="V464" s="700"/>
      <c r="AJ464" s="701"/>
      <c r="AK464" s="701"/>
      <c r="AL464" s="700"/>
      <c r="AM464" s="700"/>
      <c r="AN464" s="700"/>
    </row>
    <row r="465" spans="19:40">
      <c r="S465" s="700"/>
      <c r="T465" s="700"/>
      <c r="U465" s="700"/>
      <c r="V465" s="700"/>
      <c r="AJ465" s="701"/>
      <c r="AK465" s="701"/>
      <c r="AL465" s="700"/>
      <c r="AM465" s="700"/>
      <c r="AN465" s="700"/>
    </row>
    <row r="466" spans="19:40">
      <c r="S466" s="700"/>
      <c r="T466" s="700"/>
      <c r="U466" s="700"/>
      <c r="V466" s="700"/>
      <c r="AJ466" s="701"/>
      <c r="AK466" s="701"/>
      <c r="AL466" s="700"/>
      <c r="AM466" s="700"/>
      <c r="AN466" s="700"/>
    </row>
    <row r="467" spans="19:40">
      <c r="S467" s="700"/>
      <c r="T467" s="700"/>
      <c r="U467" s="700"/>
      <c r="V467" s="700"/>
      <c r="AJ467" s="701"/>
      <c r="AK467" s="701"/>
      <c r="AL467" s="700"/>
      <c r="AM467" s="700"/>
      <c r="AN467" s="700"/>
    </row>
    <row r="468" spans="19:40">
      <c r="S468" s="700"/>
      <c r="T468" s="700"/>
      <c r="U468" s="700"/>
      <c r="V468" s="700"/>
      <c r="AJ468" s="701"/>
      <c r="AK468" s="701"/>
      <c r="AL468" s="700"/>
      <c r="AM468" s="700"/>
      <c r="AN468" s="700"/>
    </row>
    <row r="469" spans="19:40">
      <c r="S469" s="700"/>
      <c r="T469" s="700"/>
      <c r="U469" s="700"/>
      <c r="V469" s="700"/>
      <c r="AJ469" s="701"/>
      <c r="AK469" s="701"/>
      <c r="AL469" s="700"/>
      <c r="AM469" s="700"/>
      <c r="AN469" s="700"/>
    </row>
    <row r="470" spans="19:40">
      <c r="S470" s="700"/>
      <c r="T470" s="700"/>
      <c r="U470" s="700"/>
      <c r="V470" s="700"/>
      <c r="AJ470" s="701"/>
      <c r="AK470" s="701"/>
      <c r="AL470" s="700"/>
      <c r="AM470" s="700"/>
      <c r="AN470" s="700"/>
    </row>
    <row r="471" spans="19:40">
      <c r="S471" s="700"/>
      <c r="T471" s="700"/>
      <c r="U471" s="700"/>
      <c r="V471" s="700"/>
      <c r="AJ471" s="701"/>
      <c r="AK471" s="701"/>
      <c r="AL471" s="700"/>
      <c r="AM471" s="700"/>
      <c r="AN471" s="700"/>
    </row>
    <row r="472" spans="19:40">
      <c r="S472" s="700"/>
      <c r="T472" s="700"/>
      <c r="U472" s="700"/>
      <c r="V472" s="700"/>
      <c r="AJ472" s="701"/>
      <c r="AK472" s="701"/>
      <c r="AL472" s="700"/>
      <c r="AM472" s="700"/>
      <c r="AN472" s="700"/>
    </row>
    <row r="473" spans="19:40">
      <c r="S473" s="700"/>
      <c r="T473" s="700"/>
      <c r="U473" s="700"/>
      <c r="V473" s="700"/>
      <c r="AJ473" s="701"/>
      <c r="AK473" s="701"/>
      <c r="AL473" s="700"/>
      <c r="AM473" s="700"/>
      <c r="AN473" s="700"/>
    </row>
    <row r="474" spans="19:40">
      <c r="S474" s="700"/>
      <c r="T474" s="700"/>
      <c r="U474" s="700"/>
      <c r="V474" s="700"/>
      <c r="AJ474" s="701"/>
      <c r="AK474" s="701"/>
      <c r="AL474" s="700"/>
      <c r="AM474" s="700"/>
      <c r="AN474" s="700"/>
    </row>
    <row r="475" spans="19:40">
      <c r="S475" s="700"/>
      <c r="T475" s="700"/>
      <c r="U475" s="700"/>
      <c r="V475" s="700"/>
      <c r="AJ475" s="701"/>
      <c r="AK475" s="701"/>
      <c r="AL475" s="700"/>
      <c r="AM475" s="700"/>
      <c r="AN475" s="700"/>
    </row>
    <row r="476" spans="19:40">
      <c r="S476" s="700"/>
      <c r="T476" s="700"/>
      <c r="U476" s="700"/>
      <c r="V476" s="700"/>
      <c r="AJ476" s="701"/>
      <c r="AK476" s="701"/>
      <c r="AL476" s="700"/>
      <c r="AM476" s="700"/>
      <c r="AN476" s="700"/>
    </row>
    <row r="477" spans="19:40">
      <c r="S477" s="700"/>
      <c r="T477" s="700"/>
      <c r="U477" s="700"/>
      <c r="V477" s="700"/>
      <c r="AJ477" s="701"/>
      <c r="AK477" s="701"/>
      <c r="AL477" s="700"/>
      <c r="AM477" s="700"/>
      <c r="AN477" s="700"/>
    </row>
    <row r="478" spans="19:40">
      <c r="S478" s="700"/>
      <c r="T478" s="700"/>
      <c r="U478" s="700"/>
      <c r="V478" s="700"/>
      <c r="AJ478" s="701"/>
      <c r="AK478" s="701"/>
      <c r="AL478" s="700"/>
      <c r="AM478" s="700"/>
      <c r="AN478" s="700"/>
    </row>
    <row r="479" spans="19:40">
      <c r="S479" s="700"/>
      <c r="T479" s="700"/>
      <c r="U479" s="700"/>
      <c r="V479" s="700"/>
      <c r="AJ479" s="701"/>
      <c r="AK479" s="701"/>
      <c r="AL479" s="700"/>
      <c r="AM479" s="700"/>
      <c r="AN479" s="700"/>
    </row>
    <row r="480" spans="19:40">
      <c r="S480" s="700"/>
      <c r="T480" s="700"/>
      <c r="U480" s="700"/>
      <c r="V480" s="700"/>
      <c r="AJ480" s="701"/>
      <c r="AK480" s="701"/>
      <c r="AL480" s="700"/>
      <c r="AM480" s="700"/>
      <c r="AN480" s="700"/>
    </row>
    <row r="481" spans="19:40">
      <c r="S481" s="700"/>
      <c r="T481" s="700"/>
      <c r="U481" s="700"/>
      <c r="V481" s="700"/>
      <c r="AJ481" s="701"/>
      <c r="AK481" s="701"/>
      <c r="AL481" s="700"/>
      <c r="AM481" s="700"/>
      <c r="AN481" s="700"/>
    </row>
    <row r="482" spans="19:40">
      <c r="S482" s="700"/>
      <c r="T482" s="700"/>
      <c r="U482" s="700"/>
      <c r="V482" s="700"/>
      <c r="AJ482" s="701"/>
      <c r="AK482" s="701"/>
      <c r="AL482" s="700"/>
      <c r="AM482" s="700"/>
      <c r="AN482" s="700"/>
    </row>
    <row r="483" spans="19:40">
      <c r="S483" s="700"/>
      <c r="T483" s="700"/>
      <c r="U483" s="700"/>
      <c r="V483" s="700"/>
      <c r="AJ483" s="701"/>
      <c r="AK483" s="701"/>
      <c r="AL483" s="700"/>
      <c r="AM483" s="700"/>
      <c r="AN483" s="700"/>
    </row>
    <row r="484" spans="19:40">
      <c r="S484" s="700"/>
      <c r="T484" s="700"/>
      <c r="U484" s="700"/>
      <c r="V484" s="700"/>
      <c r="AJ484" s="701"/>
      <c r="AK484" s="701"/>
      <c r="AL484" s="700"/>
      <c r="AM484" s="700"/>
      <c r="AN484" s="700"/>
    </row>
    <row r="485" spans="19:40">
      <c r="S485" s="700"/>
      <c r="T485" s="700"/>
      <c r="U485" s="700"/>
      <c r="V485" s="700"/>
      <c r="AJ485" s="701"/>
      <c r="AK485" s="701"/>
      <c r="AL485" s="700"/>
      <c r="AM485" s="700"/>
      <c r="AN485" s="700"/>
    </row>
    <row r="486" spans="19:40">
      <c r="S486" s="700"/>
      <c r="T486" s="700"/>
      <c r="U486" s="700"/>
      <c r="V486" s="700"/>
      <c r="AJ486" s="701"/>
      <c r="AK486" s="701"/>
      <c r="AL486" s="700"/>
      <c r="AM486" s="700"/>
      <c r="AN486" s="700"/>
    </row>
    <row r="487" spans="19:40">
      <c r="S487" s="700"/>
      <c r="T487" s="700"/>
      <c r="U487" s="700"/>
      <c r="V487" s="700"/>
      <c r="AJ487" s="701"/>
      <c r="AK487" s="701"/>
      <c r="AL487" s="700"/>
      <c r="AM487" s="700"/>
      <c r="AN487" s="700"/>
    </row>
    <row r="488" spans="19:40">
      <c r="S488" s="700"/>
      <c r="T488" s="700"/>
      <c r="U488" s="700"/>
      <c r="V488" s="700"/>
      <c r="AJ488" s="701"/>
      <c r="AK488" s="701"/>
      <c r="AL488" s="700"/>
      <c r="AM488" s="700"/>
      <c r="AN488" s="700"/>
    </row>
    <row r="489" spans="19:40">
      <c r="S489" s="700"/>
      <c r="T489" s="700"/>
      <c r="U489" s="700"/>
      <c r="V489" s="700"/>
      <c r="AJ489" s="701"/>
      <c r="AK489" s="701"/>
      <c r="AL489" s="700"/>
      <c r="AM489" s="700"/>
      <c r="AN489" s="700"/>
    </row>
    <row r="490" spans="19:40">
      <c r="S490" s="700"/>
      <c r="T490" s="700"/>
      <c r="U490" s="700"/>
      <c r="V490" s="700"/>
      <c r="AJ490" s="701"/>
      <c r="AK490" s="701"/>
      <c r="AL490" s="700"/>
      <c r="AM490" s="700"/>
      <c r="AN490" s="700"/>
    </row>
    <row r="491" spans="19:40">
      <c r="S491" s="700"/>
      <c r="T491" s="700"/>
      <c r="U491" s="700"/>
      <c r="V491" s="700"/>
      <c r="AJ491" s="701"/>
      <c r="AK491" s="701"/>
      <c r="AL491" s="700"/>
      <c r="AM491" s="700"/>
      <c r="AN491" s="700"/>
    </row>
    <row r="492" spans="19:40">
      <c r="S492" s="700"/>
      <c r="T492" s="700"/>
      <c r="U492" s="700"/>
      <c r="V492" s="700"/>
      <c r="AJ492" s="701"/>
      <c r="AK492" s="701"/>
      <c r="AL492" s="700"/>
      <c r="AM492" s="700"/>
      <c r="AN492" s="700"/>
    </row>
    <row r="493" spans="19:40">
      <c r="S493" s="700"/>
      <c r="T493" s="700"/>
      <c r="U493" s="700"/>
      <c r="V493" s="700"/>
      <c r="AJ493" s="701"/>
      <c r="AK493" s="701"/>
      <c r="AL493" s="700"/>
      <c r="AM493" s="700"/>
      <c r="AN493" s="700"/>
    </row>
    <row r="494" spans="19:40">
      <c r="S494" s="700"/>
      <c r="T494" s="700"/>
      <c r="U494" s="700"/>
      <c r="V494" s="700"/>
      <c r="AJ494" s="701"/>
      <c r="AK494" s="701"/>
      <c r="AL494" s="700"/>
      <c r="AM494" s="700"/>
      <c r="AN494" s="700"/>
    </row>
    <row r="495" spans="19:40">
      <c r="S495" s="700"/>
      <c r="T495" s="700"/>
      <c r="U495" s="700"/>
      <c r="V495" s="700"/>
      <c r="AJ495" s="701"/>
      <c r="AK495" s="701"/>
      <c r="AL495" s="700"/>
      <c r="AM495" s="700"/>
      <c r="AN495" s="700"/>
    </row>
    <row r="496" spans="19:40">
      <c r="S496" s="700"/>
      <c r="T496" s="700"/>
      <c r="U496" s="700"/>
      <c r="V496" s="700"/>
      <c r="AJ496" s="701"/>
      <c r="AK496" s="701"/>
      <c r="AL496" s="700"/>
      <c r="AM496" s="700"/>
      <c r="AN496" s="700"/>
    </row>
    <row r="497" spans="19:40">
      <c r="S497" s="700"/>
      <c r="T497" s="700"/>
      <c r="U497" s="700"/>
      <c r="V497" s="700"/>
      <c r="AJ497" s="701"/>
      <c r="AK497" s="701"/>
      <c r="AL497" s="700"/>
      <c r="AM497" s="700"/>
      <c r="AN497" s="700"/>
    </row>
    <row r="498" spans="19:40">
      <c r="S498" s="700"/>
      <c r="T498" s="700"/>
      <c r="U498" s="700"/>
      <c r="V498" s="700"/>
      <c r="AJ498" s="701"/>
      <c r="AK498" s="701"/>
      <c r="AL498" s="700"/>
      <c r="AM498" s="700"/>
      <c r="AN498" s="700"/>
    </row>
    <row r="499" spans="19:40">
      <c r="S499" s="700"/>
      <c r="T499" s="700"/>
      <c r="U499" s="700"/>
      <c r="V499" s="700"/>
      <c r="AJ499" s="701"/>
      <c r="AK499" s="701"/>
      <c r="AL499" s="700"/>
      <c r="AM499" s="700"/>
      <c r="AN499" s="700"/>
    </row>
    <row r="500" spans="19:40">
      <c r="S500" s="700"/>
      <c r="T500" s="700"/>
      <c r="U500" s="700"/>
      <c r="V500" s="700"/>
      <c r="AJ500" s="701"/>
      <c r="AK500" s="701"/>
      <c r="AL500" s="700"/>
      <c r="AM500" s="700"/>
      <c r="AN500" s="700"/>
    </row>
    <row r="501" spans="19:40">
      <c r="S501" s="700"/>
      <c r="T501" s="700"/>
      <c r="U501" s="700"/>
      <c r="V501" s="700"/>
      <c r="AJ501" s="701"/>
      <c r="AK501" s="701"/>
      <c r="AL501" s="700"/>
      <c r="AM501" s="700"/>
      <c r="AN501" s="700"/>
    </row>
    <row r="502" spans="19:40">
      <c r="S502" s="700"/>
      <c r="T502" s="700"/>
      <c r="U502" s="700"/>
      <c r="V502" s="700"/>
      <c r="AJ502" s="701"/>
      <c r="AK502" s="701"/>
      <c r="AL502" s="700"/>
      <c r="AM502" s="700"/>
      <c r="AN502" s="700"/>
    </row>
    <row r="503" spans="19:40">
      <c r="S503" s="700"/>
      <c r="T503" s="700"/>
      <c r="U503" s="700"/>
      <c r="V503" s="700"/>
      <c r="AJ503" s="701"/>
      <c r="AK503" s="701"/>
      <c r="AL503" s="700"/>
      <c r="AM503" s="700"/>
      <c r="AN503" s="700"/>
    </row>
    <row r="504" spans="19:40">
      <c r="S504" s="700"/>
      <c r="T504" s="700"/>
      <c r="U504" s="700"/>
      <c r="V504" s="700"/>
      <c r="AJ504" s="701"/>
      <c r="AK504" s="701"/>
      <c r="AL504" s="700"/>
      <c r="AM504" s="700"/>
      <c r="AN504" s="700"/>
    </row>
    <row r="505" spans="19:40">
      <c r="S505" s="700"/>
      <c r="T505" s="700"/>
      <c r="U505" s="700"/>
      <c r="V505" s="700"/>
      <c r="AJ505" s="701"/>
      <c r="AK505" s="701"/>
      <c r="AL505" s="700"/>
      <c r="AM505" s="700"/>
      <c r="AN505" s="700"/>
    </row>
    <row r="506" spans="19:40">
      <c r="S506" s="700"/>
      <c r="T506" s="700"/>
      <c r="U506" s="700"/>
      <c r="V506" s="700"/>
      <c r="AJ506" s="701"/>
      <c r="AK506" s="701"/>
      <c r="AL506" s="700"/>
      <c r="AM506" s="700"/>
      <c r="AN506" s="700"/>
    </row>
    <row r="507" spans="19:40">
      <c r="S507" s="700"/>
      <c r="T507" s="700"/>
      <c r="U507" s="700"/>
      <c r="V507" s="700"/>
      <c r="AJ507" s="701"/>
      <c r="AK507" s="701"/>
      <c r="AL507" s="700"/>
      <c r="AM507" s="700"/>
      <c r="AN507" s="700"/>
    </row>
    <row r="508" spans="19:40">
      <c r="S508" s="700"/>
      <c r="T508" s="700"/>
      <c r="U508" s="700"/>
      <c r="V508" s="700"/>
      <c r="AJ508" s="701"/>
      <c r="AK508" s="701"/>
      <c r="AL508" s="700"/>
      <c r="AM508" s="700"/>
      <c r="AN508" s="700"/>
    </row>
    <row r="509" spans="19:40">
      <c r="S509" s="700"/>
      <c r="T509" s="700"/>
      <c r="U509" s="700"/>
      <c r="V509" s="700"/>
      <c r="AJ509" s="701"/>
      <c r="AK509" s="701"/>
      <c r="AL509" s="700"/>
      <c r="AM509" s="700"/>
      <c r="AN509" s="700"/>
    </row>
    <row r="510" spans="19:40">
      <c r="S510" s="700"/>
      <c r="T510" s="700"/>
      <c r="U510" s="700"/>
      <c r="V510" s="700"/>
      <c r="AJ510" s="701"/>
      <c r="AK510" s="701"/>
      <c r="AL510" s="700"/>
      <c r="AM510" s="700"/>
      <c r="AN510" s="700"/>
    </row>
    <row r="511" spans="19:40">
      <c r="S511" s="700"/>
      <c r="T511" s="700"/>
      <c r="U511" s="700"/>
      <c r="V511" s="700"/>
      <c r="AJ511" s="701"/>
      <c r="AK511" s="701"/>
      <c r="AL511" s="700"/>
      <c r="AM511" s="700"/>
      <c r="AN511" s="700"/>
    </row>
    <row r="512" spans="19:40">
      <c r="S512" s="700"/>
      <c r="T512" s="700"/>
      <c r="U512" s="700"/>
      <c r="V512" s="700"/>
      <c r="AJ512" s="701"/>
      <c r="AK512" s="701"/>
      <c r="AL512" s="700"/>
      <c r="AM512" s="700"/>
      <c r="AN512" s="700"/>
    </row>
    <row r="513" spans="19:40">
      <c r="S513" s="700"/>
      <c r="T513" s="700"/>
      <c r="U513" s="700"/>
      <c r="V513" s="700"/>
      <c r="AJ513" s="701"/>
      <c r="AK513" s="701"/>
      <c r="AL513" s="700"/>
      <c r="AM513" s="700"/>
      <c r="AN513" s="700"/>
    </row>
    <row r="514" spans="19:40">
      <c r="S514" s="700"/>
      <c r="T514" s="700"/>
      <c r="U514" s="700"/>
      <c r="V514" s="700"/>
      <c r="AJ514" s="701"/>
      <c r="AK514" s="701"/>
      <c r="AL514" s="700"/>
      <c r="AM514" s="700"/>
      <c r="AN514" s="700"/>
    </row>
    <row r="515" spans="19:40">
      <c r="S515" s="700"/>
      <c r="T515" s="700"/>
      <c r="U515" s="700"/>
      <c r="V515" s="700"/>
      <c r="AJ515" s="701"/>
      <c r="AK515" s="701"/>
      <c r="AL515" s="700"/>
      <c r="AM515" s="700"/>
      <c r="AN515" s="700"/>
    </row>
    <row r="516" spans="19:40">
      <c r="S516" s="700"/>
      <c r="T516" s="700"/>
      <c r="U516" s="700"/>
      <c r="V516" s="700"/>
      <c r="AJ516" s="701"/>
      <c r="AK516" s="701"/>
      <c r="AL516" s="700"/>
      <c r="AM516" s="700"/>
      <c r="AN516" s="700"/>
    </row>
    <row r="517" spans="19:40">
      <c r="S517" s="700"/>
      <c r="T517" s="700"/>
      <c r="U517" s="700"/>
      <c r="V517" s="700"/>
      <c r="AJ517" s="701"/>
      <c r="AK517" s="701"/>
      <c r="AL517" s="700"/>
      <c r="AM517" s="700"/>
      <c r="AN517" s="700"/>
    </row>
    <row r="518" spans="19:40">
      <c r="AC518" s="64"/>
      <c r="AD518" s="64"/>
      <c r="AE518" s="64"/>
      <c r="AF518" s="64"/>
      <c r="AG518" s="64"/>
      <c r="AL518" s="700"/>
      <c r="AM518" s="700"/>
      <c r="AN518" s="700"/>
    </row>
    <row r="519" spans="19:40">
      <c r="AC519" s="64"/>
      <c r="AD519" s="64"/>
      <c r="AE519" s="64"/>
      <c r="AF519" s="64"/>
      <c r="AG519" s="64"/>
      <c r="AL519" s="700"/>
      <c r="AM519" s="700"/>
      <c r="AN519" s="700"/>
    </row>
    <row r="520" spans="19:40">
      <c r="AC520" s="64"/>
      <c r="AD520" s="64"/>
      <c r="AE520" s="64"/>
      <c r="AF520" s="64"/>
      <c r="AG520" s="64"/>
      <c r="AL520" s="700"/>
      <c r="AM520" s="700"/>
      <c r="AN520" s="700"/>
    </row>
    <row r="521" spans="19:40">
      <c r="AC521" s="64"/>
      <c r="AD521" s="64"/>
      <c r="AE521" s="64"/>
      <c r="AF521" s="64"/>
      <c r="AG521" s="64"/>
      <c r="AL521" s="700"/>
      <c r="AM521" s="700"/>
      <c r="AN521" s="700"/>
    </row>
    <row r="522" spans="19:40">
      <c r="AC522" s="64"/>
      <c r="AD522" s="64"/>
      <c r="AE522" s="64"/>
      <c r="AF522" s="64"/>
      <c r="AG522" s="64"/>
      <c r="AL522" s="700"/>
      <c r="AM522" s="700"/>
      <c r="AN522" s="700"/>
    </row>
    <row r="523" spans="19:40">
      <c r="AC523" s="64"/>
      <c r="AD523" s="64"/>
      <c r="AE523" s="64"/>
      <c r="AF523" s="64"/>
      <c r="AG523" s="64"/>
      <c r="AL523" s="700"/>
      <c r="AM523" s="700"/>
      <c r="AN523" s="700"/>
    </row>
    <row r="524" spans="19:40">
      <c r="AC524" s="64"/>
      <c r="AD524" s="64"/>
      <c r="AE524" s="64"/>
      <c r="AF524" s="64"/>
      <c r="AG524" s="64"/>
      <c r="AL524" s="700"/>
      <c r="AM524" s="700"/>
      <c r="AN524" s="700"/>
    </row>
    <row r="525" spans="19:40">
      <c r="AC525" s="64"/>
      <c r="AD525" s="64"/>
      <c r="AE525" s="64"/>
      <c r="AF525" s="64"/>
      <c r="AG525" s="64"/>
      <c r="AL525" s="700"/>
      <c r="AM525" s="700"/>
      <c r="AN525" s="700"/>
    </row>
    <row r="526" spans="19:40">
      <c r="AC526" s="64"/>
      <c r="AD526" s="64"/>
      <c r="AE526" s="64"/>
      <c r="AF526" s="64"/>
      <c r="AG526" s="64"/>
      <c r="AL526" s="700"/>
      <c r="AM526" s="700"/>
      <c r="AN526" s="700"/>
    </row>
    <row r="527" spans="19:40">
      <c r="AC527" s="64"/>
      <c r="AD527" s="64"/>
      <c r="AE527" s="64"/>
      <c r="AF527" s="64"/>
      <c r="AG527" s="64"/>
      <c r="AL527" s="700"/>
      <c r="AM527" s="700"/>
      <c r="AN527" s="700"/>
    </row>
    <row r="528" spans="19:40">
      <c r="AC528" s="64"/>
      <c r="AD528" s="64"/>
      <c r="AE528" s="64"/>
      <c r="AF528" s="64"/>
      <c r="AG528" s="64"/>
      <c r="AH528" s="700"/>
      <c r="AJ528" s="700"/>
      <c r="AK528" s="700"/>
      <c r="AL528" s="700"/>
      <c r="AM528" s="700"/>
      <c r="AN528" s="700"/>
    </row>
    <row r="529" spans="29:40">
      <c r="AC529" s="64"/>
      <c r="AD529" s="64"/>
      <c r="AE529" s="64"/>
      <c r="AF529" s="64"/>
      <c r="AG529" s="64"/>
      <c r="AH529" s="700"/>
      <c r="AJ529" s="700"/>
      <c r="AK529" s="700"/>
      <c r="AL529" s="700"/>
      <c r="AM529" s="700"/>
      <c r="AN529" s="700"/>
    </row>
    <row r="530" spans="29:40">
      <c r="AC530" s="64"/>
      <c r="AD530" s="64"/>
      <c r="AE530" s="64"/>
      <c r="AF530" s="64"/>
      <c r="AG530" s="64"/>
      <c r="AH530" s="700"/>
      <c r="AJ530" s="700"/>
      <c r="AK530" s="700"/>
      <c r="AL530" s="700"/>
      <c r="AM530" s="700"/>
      <c r="AN530" s="700"/>
    </row>
    <row r="531" spans="29:40">
      <c r="AC531" s="64"/>
      <c r="AD531" s="64"/>
      <c r="AE531" s="64"/>
      <c r="AF531" s="64"/>
      <c r="AG531" s="64"/>
      <c r="AH531" s="700"/>
      <c r="AJ531" s="700"/>
      <c r="AK531" s="700"/>
      <c r="AL531" s="700"/>
      <c r="AM531" s="700"/>
      <c r="AN531" s="700"/>
    </row>
    <row r="532" spans="29:40">
      <c r="AC532" s="64"/>
      <c r="AD532" s="64"/>
      <c r="AE532" s="64"/>
      <c r="AF532" s="64"/>
      <c r="AG532" s="64"/>
      <c r="AH532" s="700"/>
      <c r="AJ532" s="700"/>
      <c r="AK532" s="700"/>
      <c r="AL532" s="700"/>
      <c r="AM532" s="700"/>
      <c r="AN532" s="700"/>
    </row>
    <row r="533" spans="29:40">
      <c r="AC533" s="64"/>
      <c r="AD533" s="64"/>
      <c r="AE533" s="64"/>
      <c r="AF533" s="64"/>
      <c r="AG533" s="64"/>
      <c r="AH533" s="700"/>
      <c r="AJ533" s="700"/>
      <c r="AK533" s="700"/>
      <c r="AL533" s="700"/>
      <c r="AM533" s="700"/>
      <c r="AN533" s="700"/>
    </row>
    <row r="534" spans="29:40">
      <c r="AC534" s="64"/>
      <c r="AD534" s="64"/>
      <c r="AE534" s="64"/>
      <c r="AF534" s="64"/>
      <c r="AG534" s="64"/>
      <c r="AH534" s="700"/>
      <c r="AJ534" s="700"/>
      <c r="AK534" s="700"/>
      <c r="AL534" s="700"/>
      <c r="AM534" s="700"/>
      <c r="AN534" s="700"/>
    </row>
    <row r="535" spans="29:40">
      <c r="AC535" s="64"/>
      <c r="AD535" s="64"/>
      <c r="AE535" s="64"/>
      <c r="AF535" s="64"/>
      <c r="AG535" s="64"/>
      <c r="AH535" s="700"/>
      <c r="AJ535" s="700"/>
      <c r="AK535" s="700"/>
      <c r="AL535" s="700"/>
      <c r="AM535" s="700"/>
      <c r="AN535" s="700"/>
    </row>
    <row r="536" spans="29:40">
      <c r="AC536" s="64"/>
      <c r="AD536" s="64"/>
      <c r="AE536" s="64"/>
      <c r="AF536" s="64"/>
      <c r="AG536" s="64"/>
      <c r="AH536" s="700"/>
      <c r="AJ536" s="700"/>
      <c r="AK536" s="700"/>
      <c r="AL536" s="700"/>
      <c r="AM536" s="700"/>
      <c r="AN536" s="700"/>
    </row>
    <row r="537" spans="29:40">
      <c r="AC537" s="64"/>
      <c r="AD537" s="64"/>
      <c r="AE537" s="64"/>
      <c r="AF537" s="64"/>
      <c r="AG537" s="64"/>
      <c r="AH537" s="700"/>
      <c r="AJ537" s="700"/>
      <c r="AK537" s="700"/>
      <c r="AL537" s="700"/>
      <c r="AM537" s="700"/>
      <c r="AN537" s="700"/>
    </row>
    <row r="538" spans="29:40">
      <c r="AC538" s="64"/>
      <c r="AD538" s="64"/>
      <c r="AE538" s="64"/>
      <c r="AF538" s="64"/>
      <c r="AG538" s="64"/>
      <c r="AH538" s="700"/>
      <c r="AJ538" s="700"/>
      <c r="AK538" s="700"/>
      <c r="AL538" s="700"/>
      <c r="AM538" s="700"/>
      <c r="AN538" s="700"/>
    </row>
    <row r="539" spans="29:40">
      <c r="AC539" s="64"/>
      <c r="AD539" s="64"/>
      <c r="AE539" s="64"/>
      <c r="AF539" s="64"/>
      <c r="AG539" s="64"/>
      <c r="AH539" s="700"/>
      <c r="AJ539" s="700"/>
      <c r="AK539" s="700"/>
      <c r="AL539" s="700"/>
      <c r="AM539" s="700"/>
      <c r="AN539" s="700"/>
    </row>
    <row r="540" spans="29:40">
      <c r="AC540" s="64"/>
      <c r="AD540" s="64"/>
      <c r="AE540" s="64"/>
      <c r="AF540" s="64"/>
      <c r="AG540" s="64"/>
      <c r="AH540" s="700"/>
      <c r="AJ540" s="700"/>
      <c r="AK540" s="700"/>
      <c r="AL540" s="700"/>
      <c r="AM540" s="700"/>
      <c r="AN540" s="700"/>
    </row>
    <row r="541" spans="29:40">
      <c r="AC541" s="64"/>
      <c r="AD541" s="64"/>
      <c r="AE541" s="64"/>
      <c r="AF541" s="64"/>
      <c r="AG541" s="64"/>
      <c r="AH541" s="700"/>
      <c r="AJ541" s="700"/>
      <c r="AK541" s="700"/>
      <c r="AL541" s="700"/>
      <c r="AM541" s="700"/>
      <c r="AN541" s="700"/>
    </row>
    <row r="542" spans="29:40">
      <c r="AC542" s="64"/>
      <c r="AD542" s="64"/>
      <c r="AE542" s="64"/>
      <c r="AF542" s="64"/>
      <c r="AG542" s="64"/>
      <c r="AH542" s="700"/>
      <c r="AJ542" s="700"/>
      <c r="AK542" s="700"/>
      <c r="AL542" s="700"/>
      <c r="AM542" s="700"/>
      <c r="AN542" s="700"/>
    </row>
    <row r="543" spans="29:40">
      <c r="AC543" s="64"/>
      <c r="AD543" s="64"/>
      <c r="AE543" s="64"/>
      <c r="AF543" s="64"/>
      <c r="AG543" s="64"/>
      <c r="AH543" s="700"/>
      <c r="AJ543" s="700"/>
      <c r="AK543" s="700"/>
      <c r="AL543" s="700"/>
      <c r="AM543" s="700"/>
      <c r="AN543" s="700"/>
    </row>
    <row r="544" spans="29:40">
      <c r="AC544" s="64"/>
      <c r="AD544" s="64"/>
      <c r="AE544" s="64"/>
      <c r="AF544" s="64"/>
      <c r="AG544" s="64"/>
      <c r="AH544" s="700"/>
      <c r="AJ544" s="700"/>
      <c r="AK544" s="700"/>
      <c r="AL544" s="700"/>
      <c r="AM544" s="700"/>
      <c r="AN544" s="700"/>
    </row>
    <row r="545" spans="29:40">
      <c r="AC545" s="64"/>
      <c r="AD545" s="64"/>
      <c r="AE545" s="64"/>
      <c r="AF545" s="64"/>
      <c r="AG545" s="64"/>
      <c r="AH545" s="700"/>
      <c r="AJ545" s="700"/>
      <c r="AK545" s="700"/>
      <c r="AL545" s="700"/>
      <c r="AM545" s="700"/>
      <c r="AN545" s="700"/>
    </row>
    <row r="546" spans="29:40">
      <c r="AC546" s="64"/>
      <c r="AD546" s="64"/>
      <c r="AE546" s="64"/>
      <c r="AF546" s="64"/>
      <c r="AG546" s="64"/>
      <c r="AH546" s="700"/>
      <c r="AJ546" s="700"/>
      <c r="AK546" s="700"/>
      <c r="AL546" s="700"/>
      <c r="AM546" s="700"/>
      <c r="AN546" s="700"/>
    </row>
    <row r="547" spans="29:40">
      <c r="AC547" s="64"/>
      <c r="AD547" s="64"/>
      <c r="AE547" s="64"/>
      <c r="AF547" s="64"/>
      <c r="AG547" s="64"/>
      <c r="AH547" s="700"/>
      <c r="AJ547" s="700"/>
      <c r="AK547" s="700"/>
      <c r="AL547" s="700"/>
      <c r="AM547" s="700"/>
      <c r="AN547" s="700"/>
    </row>
    <row r="548" spans="29:40">
      <c r="AC548" s="64"/>
      <c r="AD548" s="64"/>
      <c r="AE548" s="64"/>
      <c r="AF548" s="64"/>
      <c r="AG548" s="64"/>
      <c r="AH548" s="700"/>
      <c r="AJ548" s="700"/>
      <c r="AK548" s="700"/>
      <c r="AL548" s="700"/>
      <c r="AM548" s="700"/>
      <c r="AN548" s="700"/>
    </row>
    <row r="549" spans="29:40">
      <c r="AC549" s="64"/>
      <c r="AD549" s="64"/>
      <c r="AE549" s="64"/>
      <c r="AF549" s="64"/>
      <c r="AG549" s="64"/>
      <c r="AH549" s="700"/>
      <c r="AJ549" s="700"/>
      <c r="AK549" s="700"/>
      <c r="AL549" s="700"/>
      <c r="AM549" s="700"/>
      <c r="AN549" s="700"/>
    </row>
    <row r="550" spans="29:40">
      <c r="AC550" s="64"/>
      <c r="AD550" s="64"/>
      <c r="AE550" s="64"/>
      <c r="AF550" s="64"/>
      <c r="AG550" s="64"/>
      <c r="AH550" s="700"/>
      <c r="AJ550" s="700"/>
      <c r="AK550" s="700"/>
      <c r="AL550" s="700"/>
      <c r="AM550" s="700"/>
      <c r="AN550" s="700"/>
    </row>
    <row r="551" spans="29:40">
      <c r="AC551" s="64"/>
      <c r="AD551" s="64"/>
      <c r="AE551" s="64"/>
      <c r="AF551" s="64"/>
      <c r="AG551" s="64"/>
      <c r="AH551" s="700"/>
      <c r="AJ551" s="700"/>
      <c r="AK551" s="700"/>
      <c r="AL551" s="700"/>
      <c r="AM551" s="700"/>
      <c r="AN551" s="700"/>
    </row>
    <row r="552" spans="29:40">
      <c r="AC552" s="64"/>
      <c r="AD552" s="64"/>
      <c r="AE552" s="64"/>
      <c r="AF552" s="64"/>
      <c r="AG552" s="64"/>
      <c r="AH552" s="700"/>
      <c r="AJ552" s="700"/>
      <c r="AK552" s="700"/>
      <c r="AL552" s="700"/>
      <c r="AM552" s="700"/>
      <c r="AN552" s="700"/>
    </row>
    <row r="553" spans="29:40">
      <c r="AC553" s="64"/>
      <c r="AD553" s="64"/>
      <c r="AE553" s="64"/>
      <c r="AF553" s="64"/>
      <c r="AG553" s="64"/>
      <c r="AH553" s="700"/>
      <c r="AJ553" s="700"/>
      <c r="AK553" s="700"/>
      <c r="AL553" s="700"/>
      <c r="AM553" s="700"/>
      <c r="AN553" s="700"/>
    </row>
    <row r="554" spans="29:40">
      <c r="AC554" s="64"/>
      <c r="AD554" s="64"/>
      <c r="AE554" s="64"/>
      <c r="AF554" s="64"/>
      <c r="AG554" s="64"/>
      <c r="AH554" s="700"/>
      <c r="AJ554" s="700"/>
      <c r="AK554" s="700"/>
      <c r="AL554" s="700"/>
      <c r="AM554" s="700"/>
      <c r="AN554" s="700"/>
    </row>
    <row r="555" spans="29:40">
      <c r="AC555" s="64"/>
      <c r="AD555" s="64"/>
      <c r="AE555" s="64"/>
      <c r="AF555" s="64"/>
      <c r="AG555" s="64"/>
      <c r="AH555" s="700"/>
      <c r="AJ555" s="700"/>
      <c r="AK555" s="700"/>
      <c r="AL555" s="700"/>
      <c r="AM555" s="700"/>
      <c r="AN555" s="700"/>
    </row>
    <row r="556" spans="29:40">
      <c r="AC556" s="64"/>
      <c r="AD556" s="64"/>
      <c r="AE556" s="64"/>
      <c r="AF556" s="64"/>
      <c r="AG556" s="64"/>
      <c r="AH556" s="700"/>
      <c r="AJ556" s="700"/>
      <c r="AK556" s="700"/>
      <c r="AL556" s="700"/>
      <c r="AM556" s="700"/>
      <c r="AN556" s="700"/>
    </row>
    <row r="557" spans="29:40">
      <c r="AC557" s="64"/>
      <c r="AD557" s="64"/>
      <c r="AE557" s="64"/>
      <c r="AF557" s="64"/>
      <c r="AG557" s="64"/>
      <c r="AH557" s="700"/>
      <c r="AJ557" s="700"/>
      <c r="AK557" s="700"/>
      <c r="AL557" s="700"/>
      <c r="AM557" s="700"/>
      <c r="AN557" s="700"/>
    </row>
    <row r="558" spans="29:40">
      <c r="AC558" s="64"/>
      <c r="AD558" s="64"/>
      <c r="AE558" s="64"/>
      <c r="AF558" s="64"/>
      <c r="AG558" s="64"/>
      <c r="AH558" s="700"/>
      <c r="AJ558" s="700"/>
      <c r="AK558" s="700"/>
      <c r="AL558" s="700"/>
      <c r="AM558" s="700"/>
      <c r="AN558" s="700"/>
    </row>
    <row r="559" spans="29:40">
      <c r="AC559" s="64"/>
      <c r="AD559" s="64"/>
      <c r="AE559" s="64"/>
      <c r="AF559" s="64"/>
      <c r="AG559" s="64"/>
      <c r="AH559" s="700"/>
      <c r="AJ559" s="700"/>
      <c r="AK559" s="700"/>
      <c r="AL559" s="700"/>
      <c r="AM559" s="700"/>
      <c r="AN559" s="700"/>
    </row>
    <row r="560" spans="29:40">
      <c r="AC560" s="64"/>
      <c r="AD560" s="64"/>
      <c r="AE560" s="64"/>
      <c r="AF560" s="64"/>
      <c r="AG560" s="64"/>
      <c r="AH560" s="700"/>
      <c r="AJ560" s="700"/>
      <c r="AK560" s="700"/>
      <c r="AL560" s="700"/>
      <c r="AM560" s="700"/>
      <c r="AN560" s="700"/>
    </row>
    <row r="561" spans="29:40">
      <c r="AC561" s="64"/>
      <c r="AD561" s="64"/>
      <c r="AE561" s="64"/>
      <c r="AF561" s="64"/>
      <c r="AG561" s="64"/>
      <c r="AH561" s="700"/>
      <c r="AJ561" s="700"/>
      <c r="AK561" s="700"/>
      <c r="AL561" s="700"/>
      <c r="AM561" s="700"/>
      <c r="AN561" s="700"/>
    </row>
    <row r="562" spans="29:40">
      <c r="AC562" s="64"/>
      <c r="AD562" s="64"/>
      <c r="AE562" s="64"/>
      <c r="AF562" s="64"/>
      <c r="AG562" s="64"/>
      <c r="AH562" s="700"/>
      <c r="AJ562" s="700"/>
      <c r="AK562" s="700"/>
      <c r="AL562" s="700"/>
      <c r="AM562" s="700"/>
      <c r="AN562" s="700"/>
    </row>
    <row r="563" spans="29:40">
      <c r="AC563" s="64"/>
      <c r="AD563" s="64"/>
      <c r="AE563" s="64"/>
      <c r="AF563" s="64"/>
      <c r="AG563" s="64"/>
      <c r="AH563" s="700"/>
      <c r="AJ563" s="700"/>
      <c r="AK563" s="700"/>
      <c r="AL563" s="700"/>
      <c r="AM563" s="700"/>
      <c r="AN563" s="700"/>
    </row>
    <row r="564" spans="29:40">
      <c r="AC564" s="64"/>
      <c r="AD564" s="64"/>
      <c r="AE564" s="64"/>
      <c r="AF564" s="64"/>
      <c r="AG564" s="64"/>
      <c r="AH564" s="700"/>
      <c r="AJ564" s="700"/>
      <c r="AK564" s="700"/>
      <c r="AL564" s="700"/>
      <c r="AM564" s="700"/>
      <c r="AN564" s="700"/>
    </row>
    <row r="565" spans="29:40">
      <c r="AC565" s="64"/>
      <c r="AD565" s="64"/>
      <c r="AE565" s="64"/>
      <c r="AF565" s="64"/>
      <c r="AG565" s="64"/>
      <c r="AH565" s="700"/>
      <c r="AJ565" s="700"/>
      <c r="AK565" s="700"/>
      <c r="AL565" s="700"/>
      <c r="AM565" s="700"/>
      <c r="AN565" s="700"/>
    </row>
    <row r="566" spans="29:40">
      <c r="AC566" s="64"/>
      <c r="AD566" s="64"/>
      <c r="AE566" s="64"/>
      <c r="AF566" s="64"/>
      <c r="AG566" s="64"/>
      <c r="AH566" s="700"/>
      <c r="AJ566" s="700"/>
      <c r="AK566" s="700"/>
      <c r="AL566" s="700"/>
      <c r="AM566" s="700"/>
      <c r="AN566" s="700"/>
    </row>
    <row r="567" spans="29:40">
      <c r="AC567" s="64"/>
      <c r="AD567" s="64"/>
      <c r="AE567" s="64"/>
      <c r="AF567" s="64"/>
      <c r="AG567" s="64"/>
      <c r="AH567" s="700"/>
      <c r="AJ567" s="700"/>
      <c r="AK567" s="700"/>
      <c r="AL567" s="700"/>
      <c r="AM567" s="700"/>
      <c r="AN567" s="700"/>
    </row>
    <row r="568" spans="29:40">
      <c r="AC568" s="64"/>
      <c r="AD568" s="64"/>
      <c r="AE568" s="64"/>
      <c r="AF568" s="64"/>
      <c r="AG568" s="64"/>
      <c r="AH568" s="700"/>
      <c r="AJ568" s="700"/>
      <c r="AK568" s="700"/>
      <c r="AL568" s="700"/>
      <c r="AM568" s="700"/>
      <c r="AN568" s="700"/>
    </row>
    <row r="569" spans="29:40">
      <c r="AC569" s="64"/>
      <c r="AD569" s="64"/>
      <c r="AE569" s="64"/>
      <c r="AF569" s="64"/>
      <c r="AG569" s="64"/>
      <c r="AH569" s="700"/>
      <c r="AJ569" s="700"/>
      <c r="AK569" s="700"/>
      <c r="AL569" s="700"/>
      <c r="AM569" s="700"/>
      <c r="AN569" s="700"/>
    </row>
    <row r="570" spans="29:40">
      <c r="AC570" s="64"/>
      <c r="AD570" s="64"/>
      <c r="AE570" s="64"/>
      <c r="AF570" s="64"/>
      <c r="AG570" s="64"/>
      <c r="AH570" s="700"/>
      <c r="AJ570" s="700"/>
      <c r="AK570" s="700"/>
      <c r="AL570" s="700"/>
      <c r="AM570" s="700"/>
      <c r="AN570" s="700"/>
    </row>
    <row r="571" spans="29:40">
      <c r="AC571" s="64"/>
      <c r="AD571" s="64"/>
      <c r="AE571" s="64"/>
      <c r="AF571" s="64"/>
      <c r="AG571" s="64"/>
      <c r="AH571" s="700"/>
      <c r="AJ571" s="700"/>
      <c r="AK571" s="700"/>
      <c r="AL571" s="700"/>
      <c r="AM571" s="700"/>
      <c r="AN571" s="700"/>
    </row>
    <row r="572" spans="29:40">
      <c r="AC572" s="64"/>
      <c r="AD572" s="64"/>
      <c r="AE572" s="64"/>
      <c r="AF572" s="64"/>
      <c r="AG572" s="64"/>
      <c r="AH572" s="700"/>
      <c r="AJ572" s="700"/>
      <c r="AK572" s="700"/>
      <c r="AL572" s="700"/>
      <c r="AM572" s="700"/>
      <c r="AN572" s="700"/>
    </row>
    <row r="573" spans="29:40">
      <c r="AC573" s="64"/>
      <c r="AD573" s="64"/>
      <c r="AE573" s="64"/>
      <c r="AF573" s="64"/>
      <c r="AG573" s="64"/>
      <c r="AH573" s="700"/>
      <c r="AJ573" s="700"/>
      <c r="AK573" s="700"/>
      <c r="AL573" s="700"/>
      <c r="AM573" s="700"/>
      <c r="AN573" s="700"/>
    </row>
    <row r="574" spans="29:40">
      <c r="AC574" s="64"/>
      <c r="AD574" s="64"/>
      <c r="AE574" s="64"/>
      <c r="AF574" s="64"/>
      <c r="AG574" s="64"/>
      <c r="AH574" s="700"/>
      <c r="AJ574" s="700"/>
      <c r="AK574" s="700"/>
      <c r="AL574" s="700"/>
      <c r="AM574" s="700"/>
      <c r="AN574" s="700"/>
    </row>
    <row r="575" spans="29:40">
      <c r="AC575" s="64"/>
      <c r="AD575" s="64"/>
      <c r="AE575" s="64"/>
      <c r="AF575" s="64"/>
      <c r="AG575" s="64"/>
      <c r="AH575" s="700"/>
      <c r="AJ575" s="700"/>
      <c r="AK575" s="700"/>
      <c r="AL575" s="700"/>
      <c r="AM575" s="700"/>
      <c r="AN575" s="700"/>
    </row>
    <row r="576" spans="29:40">
      <c r="AC576" s="64"/>
      <c r="AD576" s="64"/>
      <c r="AE576" s="64"/>
      <c r="AF576" s="64"/>
      <c r="AG576" s="64"/>
      <c r="AH576" s="700"/>
      <c r="AJ576" s="700"/>
      <c r="AK576" s="700"/>
      <c r="AL576" s="700"/>
      <c r="AM576" s="700"/>
      <c r="AN576" s="700"/>
    </row>
    <row r="577" spans="29:40">
      <c r="AC577" s="64"/>
      <c r="AD577" s="64"/>
      <c r="AE577" s="64"/>
      <c r="AF577" s="64"/>
      <c r="AG577" s="64"/>
      <c r="AH577" s="700"/>
      <c r="AJ577" s="700"/>
      <c r="AK577" s="700"/>
      <c r="AL577" s="700"/>
      <c r="AM577" s="700"/>
      <c r="AN577" s="700"/>
    </row>
    <row r="578" spans="29:40">
      <c r="AC578" s="64"/>
      <c r="AD578" s="64"/>
      <c r="AE578" s="64"/>
      <c r="AF578" s="64"/>
      <c r="AG578" s="64"/>
      <c r="AH578" s="700"/>
      <c r="AJ578" s="700"/>
      <c r="AK578" s="700"/>
      <c r="AL578" s="700"/>
      <c r="AM578" s="700"/>
      <c r="AN578" s="700"/>
    </row>
    <row r="579" spans="29:40">
      <c r="AC579" s="64"/>
      <c r="AD579" s="64"/>
      <c r="AE579" s="64"/>
      <c r="AF579" s="64"/>
      <c r="AG579" s="64"/>
      <c r="AH579" s="700"/>
      <c r="AJ579" s="700"/>
      <c r="AK579" s="700"/>
      <c r="AL579" s="700"/>
      <c r="AM579" s="700"/>
      <c r="AN579" s="700"/>
    </row>
    <row r="580" spans="29:40">
      <c r="AC580" s="64"/>
      <c r="AD580" s="64"/>
      <c r="AE580" s="64"/>
      <c r="AF580" s="64"/>
      <c r="AG580" s="64"/>
      <c r="AH580" s="700"/>
      <c r="AJ580" s="700"/>
      <c r="AK580" s="700"/>
      <c r="AL580" s="700"/>
      <c r="AM580" s="700"/>
      <c r="AN580" s="700"/>
    </row>
    <row r="581" spans="29:40">
      <c r="AC581" s="64"/>
      <c r="AD581" s="64"/>
      <c r="AE581" s="64"/>
      <c r="AF581" s="64"/>
      <c r="AG581" s="64"/>
      <c r="AH581" s="700"/>
      <c r="AJ581" s="700"/>
      <c r="AK581" s="700"/>
      <c r="AL581" s="700"/>
      <c r="AM581" s="700"/>
      <c r="AN581" s="700"/>
    </row>
    <row r="582" spans="29:40">
      <c r="AC582" s="64"/>
      <c r="AD582" s="64"/>
      <c r="AE582" s="64"/>
      <c r="AF582" s="64"/>
      <c r="AG582" s="64"/>
      <c r="AH582" s="700"/>
      <c r="AJ582" s="700"/>
      <c r="AK582" s="700"/>
      <c r="AL582" s="700"/>
      <c r="AM582" s="700"/>
      <c r="AN582" s="700"/>
    </row>
    <row r="583" spans="29:40">
      <c r="AC583" s="64"/>
      <c r="AD583" s="64"/>
      <c r="AE583" s="64"/>
      <c r="AF583" s="64"/>
      <c r="AG583" s="64"/>
      <c r="AH583" s="700"/>
      <c r="AJ583" s="700"/>
      <c r="AK583" s="700"/>
      <c r="AL583" s="700"/>
      <c r="AM583" s="700"/>
      <c r="AN583" s="700"/>
    </row>
    <row r="584" spans="29:40">
      <c r="AC584" s="64"/>
      <c r="AD584" s="64"/>
      <c r="AE584" s="64"/>
      <c r="AF584" s="64"/>
      <c r="AG584" s="64"/>
      <c r="AH584" s="700"/>
      <c r="AJ584" s="700"/>
      <c r="AK584" s="700"/>
      <c r="AL584" s="700"/>
      <c r="AM584" s="700"/>
      <c r="AN584" s="700"/>
    </row>
    <row r="585" spans="29:40">
      <c r="AC585" s="64"/>
      <c r="AD585" s="64"/>
      <c r="AE585" s="64"/>
      <c r="AF585" s="64"/>
      <c r="AG585" s="64"/>
      <c r="AH585" s="700"/>
      <c r="AJ585" s="700"/>
      <c r="AK585" s="700"/>
      <c r="AL585" s="700"/>
      <c r="AM585" s="700"/>
      <c r="AN585" s="700"/>
    </row>
    <row r="586" spans="29:40">
      <c r="AC586" s="64"/>
      <c r="AD586" s="64"/>
      <c r="AE586" s="64"/>
      <c r="AF586" s="64"/>
      <c r="AG586" s="64"/>
      <c r="AH586" s="700"/>
      <c r="AJ586" s="700"/>
      <c r="AK586" s="700"/>
      <c r="AL586" s="700"/>
      <c r="AM586" s="700"/>
      <c r="AN586" s="700"/>
    </row>
    <row r="587" spans="29:40">
      <c r="AC587" s="64"/>
      <c r="AD587" s="64"/>
      <c r="AE587" s="64"/>
      <c r="AF587" s="64"/>
      <c r="AG587" s="64"/>
      <c r="AH587" s="700"/>
      <c r="AJ587" s="700"/>
      <c r="AK587" s="700"/>
      <c r="AL587" s="700"/>
      <c r="AM587" s="700"/>
      <c r="AN587" s="700"/>
    </row>
    <row r="588" spans="29:40">
      <c r="AC588" s="64"/>
      <c r="AD588" s="64"/>
      <c r="AE588" s="64"/>
      <c r="AF588" s="64"/>
      <c r="AG588" s="64"/>
      <c r="AH588" s="700"/>
      <c r="AJ588" s="700"/>
      <c r="AK588" s="700"/>
      <c r="AL588" s="700"/>
      <c r="AM588" s="700"/>
      <c r="AN588" s="700"/>
    </row>
    <row r="589" spans="29:40">
      <c r="AC589" s="64"/>
      <c r="AD589" s="64"/>
      <c r="AE589" s="64"/>
      <c r="AF589" s="64"/>
      <c r="AG589" s="64"/>
      <c r="AH589" s="700"/>
      <c r="AJ589" s="700"/>
      <c r="AK589" s="700"/>
      <c r="AL589" s="700"/>
      <c r="AM589" s="700"/>
      <c r="AN589" s="700"/>
    </row>
    <row r="590" spans="29:40">
      <c r="AC590" s="64"/>
      <c r="AD590" s="64"/>
      <c r="AE590" s="64"/>
      <c r="AF590" s="64"/>
      <c r="AG590" s="64"/>
      <c r="AH590" s="700"/>
      <c r="AJ590" s="700"/>
      <c r="AK590" s="700"/>
      <c r="AL590" s="700"/>
      <c r="AM590" s="700"/>
      <c r="AN590" s="700"/>
    </row>
    <row r="591" spans="29:40">
      <c r="AC591" s="64"/>
      <c r="AD591" s="64"/>
      <c r="AE591" s="64"/>
      <c r="AF591" s="64"/>
      <c r="AG591" s="64"/>
      <c r="AH591" s="700"/>
      <c r="AJ591" s="700"/>
      <c r="AK591" s="700"/>
      <c r="AL591" s="700"/>
      <c r="AM591" s="700"/>
      <c r="AN591" s="700"/>
    </row>
    <row r="592" spans="29:40">
      <c r="AC592" s="64"/>
      <c r="AD592" s="64"/>
      <c r="AE592" s="64"/>
      <c r="AF592" s="64"/>
      <c r="AG592" s="64"/>
      <c r="AH592" s="700"/>
      <c r="AJ592" s="700"/>
      <c r="AK592" s="700"/>
      <c r="AL592" s="700"/>
      <c r="AM592" s="700"/>
      <c r="AN592" s="700"/>
    </row>
    <row r="593" spans="29:40">
      <c r="AC593" s="64"/>
      <c r="AD593" s="64"/>
      <c r="AE593" s="64"/>
      <c r="AF593" s="64"/>
      <c r="AG593" s="64"/>
      <c r="AH593" s="700"/>
      <c r="AJ593" s="700"/>
      <c r="AK593" s="700"/>
      <c r="AL593" s="700"/>
      <c r="AM593" s="700"/>
      <c r="AN593" s="700"/>
    </row>
    <row r="594" spans="29:40">
      <c r="AC594" s="64"/>
      <c r="AD594" s="64"/>
      <c r="AE594" s="64"/>
      <c r="AF594" s="64"/>
      <c r="AG594" s="64"/>
      <c r="AH594" s="700"/>
      <c r="AJ594" s="700"/>
      <c r="AK594" s="700"/>
      <c r="AL594" s="700"/>
      <c r="AM594" s="700"/>
      <c r="AN594" s="700"/>
    </row>
    <row r="595" spans="29:40">
      <c r="AC595" s="64"/>
      <c r="AD595" s="64"/>
      <c r="AE595" s="64"/>
      <c r="AF595" s="64"/>
      <c r="AG595" s="64"/>
      <c r="AH595" s="700"/>
      <c r="AJ595" s="700"/>
      <c r="AK595" s="700"/>
      <c r="AL595" s="700"/>
      <c r="AM595" s="700"/>
      <c r="AN595" s="700"/>
    </row>
    <row r="596" spans="29:40">
      <c r="AC596" s="64"/>
      <c r="AD596" s="64"/>
      <c r="AE596" s="64"/>
      <c r="AF596" s="64"/>
      <c r="AG596" s="64"/>
      <c r="AH596" s="700"/>
      <c r="AJ596" s="700"/>
      <c r="AK596" s="700"/>
      <c r="AL596" s="700"/>
      <c r="AM596" s="700"/>
      <c r="AN596" s="700"/>
    </row>
    <row r="597" spans="29:40">
      <c r="AC597" s="64"/>
      <c r="AD597" s="64"/>
      <c r="AE597" s="64"/>
      <c r="AF597" s="64"/>
      <c r="AG597" s="64"/>
      <c r="AH597" s="700"/>
      <c r="AJ597" s="700"/>
      <c r="AK597" s="700"/>
      <c r="AL597" s="700"/>
      <c r="AM597" s="700"/>
      <c r="AN597" s="700"/>
    </row>
    <row r="598" spans="29:40">
      <c r="AC598" s="64"/>
      <c r="AD598" s="64"/>
      <c r="AE598" s="64"/>
      <c r="AF598" s="64"/>
      <c r="AG598" s="64"/>
      <c r="AH598" s="700"/>
      <c r="AJ598" s="700"/>
      <c r="AK598" s="700"/>
      <c r="AL598" s="700"/>
      <c r="AM598" s="700"/>
      <c r="AN598" s="700"/>
    </row>
    <row r="599" spans="29:40">
      <c r="AC599" s="64"/>
      <c r="AD599" s="64"/>
      <c r="AE599" s="64"/>
      <c r="AF599" s="64"/>
      <c r="AG599" s="64"/>
      <c r="AH599" s="700"/>
      <c r="AJ599" s="700"/>
      <c r="AK599" s="700"/>
      <c r="AL599" s="700"/>
      <c r="AM599" s="700"/>
      <c r="AN599" s="700"/>
    </row>
    <row r="600" spans="29:40">
      <c r="AC600" s="64"/>
      <c r="AD600" s="64"/>
      <c r="AE600" s="64"/>
      <c r="AF600" s="64"/>
      <c r="AG600" s="64"/>
      <c r="AH600" s="700"/>
      <c r="AJ600" s="700"/>
      <c r="AK600" s="700"/>
      <c r="AL600" s="700"/>
      <c r="AM600" s="700"/>
      <c r="AN600" s="700"/>
    </row>
    <row r="601" spans="29:40">
      <c r="AC601" s="64"/>
      <c r="AD601" s="64"/>
      <c r="AE601" s="64"/>
      <c r="AF601" s="64"/>
      <c r="AG601" s="64"/>
      <c r="AH601" s="700"/>
      <c r="AJ601" s="700"/>
      <c r="AK601" s="700"/>
      <c r="AL601" s="700"/>
      <c r="AM601" s="700"/>
      <c r="AN601" s="700"/>
    </row>
    <row r="602" spans="29:40">
      <c r="AC602" s="64"/>
      <c r="AD602" s="64"/>
      <c r="AE602" s="64"/>
      <c r="AF602" s="64"/>
      <c r="AG602" s="64"/>
      <c r="AH602" s="700"/>
      <c r="AJ602" s="700"/>
      <c r="AK602" s="700"/>
      <c r="AL602" s="700"/>
      <c r="AM602" s="700"/>
      <c r="AN602" s="700"/>
    </row>
    <row r="603" spans="29:40">
      <c r="AC603" s="64"/>
      <c r="AD603" s="64"/>
      <c r="AE603" s="64"/>
      <c r="AF603" s="64"/>
      <c r="AG603" s="64"/>
      <c r="AH603" s="700"/>
      <c r="AJ603" s="700"/>
      <c r="AK603" s="700"/>
      <c r="AL603" s="700"/>
      <c r="AM603" s="700"/>
      <c r="AN603" s="700"/>
    </row>
    <row r="604" spans="29:40">
      <c r="AC604" s="64"/>
      <c r="AD604" s="64"/>
      <c r="AE604" s="64"/>
      <c r="AF604" s="64"/>
      <c r="AG604" s="64"/>
      <c r="AH604" s="700"/>
      <c r="AJ604" s="700"/>
      <c r="AK604" s="700"/>
      <c r="AL604" s="700"/>
      <c r="AM604" s="700"/>
      <c r="AN604" s="700"/>
    </row>
    <row r="605" spans="29:40">
      <c r="AC605" s="64"/>
      <c r="AD605" s="64"/>
      <c r="AE605" s="64"/>
      <c r="AF605" s="64"/>
      <c r="AG605" s="64"/>
      <c r="AH605" s="700"/>
      <c r="AJ605" s="700"/>
      <c r="AK605" s="700"/>
      <c r="AL605" s="700"/>
      <c r="AM605" s="700"/>
      <c r="AN605" s="700"/>
    </row>
    <row r="606" spans="29:40">
      <c r="AC606" s="64"/>
      <c r="AD606" s="64"/>
      <c r="AE606" s="64"/>
      <c r="AF606" s="64"/>
      <c r="AG606" s="64"/>
      <c r="AH606" s="700"/>
      <c r="AJ606" s="700"/>
      <c r="AK606" s="700"/>
      <c r="AL606" s="700"/>
      <c r="AM606" s="700"/>
      <c r="AN606" s="700"/>
    </row>
    <row r="607" spans="29:40">
      <c r="AC607" s="64"/>
      <c r="AD607" s="64"/>
      <c r="AE607" s="64"/>
      <c r="AF607" s="64"/>
      <c r="AG607" s="64"/>
      <c r="AH607" s="700"/>
      <c r="AJ607" s="700"/>
      <c r="AK607" s="700"/>
      <c r="AL607" s="700"/>
      <c r="AM607" s="700"/>
      <c r="AN607" s="700"/>
    </row>
    <row r="608" spans="29:40">
      <c r="AC608" s="64"/>
      <c r="AD608" s="64"/>
      <c r="AE608" s="64"/>
      <c r="AF608" s="64"/>
      <c r="AG608" s="64"/>
      <c r="AH608" s="700"/>
      <c r="AJ608" s="700"/>
      <c r="AK608" s="700"/>
      <c r="AL608" s="700"/>
      <c r="AM608" s="700"/>
      <c r="AN608" s="700"/>
    </row>
    <row r="609" spans="29:40">
      <c r="AC609" s="64"/>
      <c r="AD609" s="64"/>
      <c r="AE609" s="64"/>
      <c r="AF609" s="64"/>
      <c r="AG609" s="64"/>
      <c r="AH609" s="700"/>
      <c r="AJ609" s="700"/>
      <c r="AK609" s="700"/>
      <c r="AL609" s="700"/>
      <c r="AM609" s="700"/>
      <c r="AN609" s="700"/>
    </row>
    <row r="610" spans="29:40">
      <c r="AC610" s="64"/>
      <c r="AD610" s="64"/>
      <c r="AE610" s="64"/>
      <c r="AF610" s="64"/>
      <c r="AG610" s="64"/>
      <c r="AH610" s="700"/>
      <c r="AJ610" s="700"/>
      <c r="AK610" s="700"/>
      <c r="AL610" s="700"/>
      <c r="AM610" s="700"/>
      <c r="AN610" s="700"/>
    </row>
    <row r="611" spans="29:40">
      <c r="AC611" s="64"/>
      <c r="AD611" s="64"/>
      <c r="AE611" s="64"/>
      <c r="AF611" s="64"/>
      <c r="AG611" s="64"/>
      <c r="AH611" s="700"/>
      <c r="AJ611" s="700"/>
      <c r="AK611" s="700"/>
      <c r="AL611" s="700"/>
      <c r="AM611" s="700"/>
      <c r="AN611" s="700"/>
    </row>
    <row r="612" spans="29:40">
      <c r="AC612" s="64"/>
      <c r="AD612" s="64"/>
      <c r="AE612" s="64"/>
      <c r="AF612" s="64"/>
      <c r="AG612" s="64"/>
      <c r="AH612" s="700"/>
      <c r="AJ612" s="700"/>
      <c r="AK612" s="700"/>
      <c r="AL612" s="700"/>
      <c r="AM612" s="700"/>
      <c r="AN612" s="700"/>
    </row>
    <row r="613" spans="29:40">
      <c r="AC613" s="64"/>
      <c r="AD613" s="64"/>
      <c r="AE613" s="64"/>
      <c r="AF613" s="64"/>
      <c r="AG613" s="64"/>
      <c r="AH613" s="700"/>
      <c r="AJ613" s="700"/>
      <c r="AK613" s="700"/>
      <c r="AL613" s="700"/>
      <c r="AM613" s="700"/>
      <c r="AN613" s="700"/>
    </row>
    <row r="614" spans="29:40">
      <c r="AC614" s="64"/>
      <c r="AD614" s="64"/>
      <c r="AE614" s="64"/>
      <c r="AF614" s="64"/>
      <c r="AG614" s="64"/>
      <c r="AH614" s="700"/>
      <c r="AJ614" s="700"/>
      <c r="AK614" s="700"/>
      <c r="AL614" s="700"/>
      <c r="AM614" s="700"/>
      <c r="AN614" s="700"/>
    </row>
    <row r="615" spans="29:40">
      <c r="AC615" s="64"/>
      <c r="AD615" s="64"/>
      <c r="AE615" s="64"/>
      <c r="AF615" s="64"/>
      <c r="AG615" s="64"/>
      <c r="AH615" s="700"/>
      <c r="AJ615" s="700"/>
      <c r="AK615" s="700"/>
      <c r="AL615" s="700"/>
      <c r="AM615" s="700"/>
      <c r="AN615" s="700"/>
    </row>
    <row r="616" spans="29:40">
      <c r="AC616" s="64"/>
      <c r="AD616" s="64"/>
      <c r="AE616" s="64"/>
      <c r="AF616" s="64"/>
      <c r="AG616" s="64"/>
      <c r="AH616" s="700"/>
      <c r="AJ616" s="700"/>
      <c r="AK616" s="700"/>
      <c r="AL616" s="700"/>
      <c r="AM616" s="700"/>
      <c r="AN616" s="700"/>
    </row>
    <row r="617" spans="29:40">
      <c r="AC617" s="64"/>
      <c r="AD617" s="64"/>
      <c r="AE617" s="64"/>
      <c r="AF617" s="64"/>
      <c r="AG617" s="64"/>
      <c r="AH617" s="700"/>
      <c r="AJ617" s="700"/>
      <c r="AK617" s="700"/>
      <c r="AL617" s="700"/>
      <c r="AM617" s="700"/>
      <c r="AN617" s="700"/>
    </row>
    <row r="618" spans="29:40">
      <c r="AC618" s="64"/>
      <c r="AD618" s="64"/>
      <c r="AE618" s="64"/>
      <c r="AF618" s="64"/>
      <c r="AG618" s="64"/>
      <c r="AH618" s="700"/>
      <c r="AJ618" s="700"/>
      <c r="AK618" s="700"/>
      <c r="AL618" s="700"/>
      <c r="AM618" s="700"/>
      <c r="AN618" s="700"/>
    </row>
    <row r="619" spans="29:40">
      <c r="AC619" s="64"/>
      <c r="AD619" s="64"/>
      <c r="AE619" s="64"/>
      <c r="AF619" s="64"/>
      <c r="AG619" s="64"/>
      <c r="AH619" s="700"/>
      <c r="AJ619" s="700"/>
      <c r="AK619" s="700"/>
      <c r="AL619" s="700"/>
      <c r="AM619" s="700"/>
      <c r="AN619" s="700"/>
    </row>
    <row r="620" spans="29:40">
      <c r="AC620" s="64"/>
      <c r="AD620" s="64"/>
      <c r="AE620" s="64"/>
      <c r="AF620" s="64"/>
      <c r="AG620" s="64"/>
      <c r="AH620" s="700"/>
      <c r="AJ620" s="700"/>
      <c r="AK620" s="700"/>
      <c r="AL620" s="700"/>
      <c r="AM620" s="700"/>
      <c r="AN620" s="700"/>
    </row>
    <row r="621" spans="29:40">
      <c r="AC621" s="64"/>
      <c r="AD621" s="64"/>
      <c r="AE621" s="64"/>
      <c r="AF621" s="64"/>
      <c r="AG621" s="64"/>
      <c r="AH621" s="700"/>
      <c r="AJ621" s="700"/>
      <c r="AK621" s="700"/>
      <c r="AL621" s="700"/>
      <c r="AM621" s="700"/>
      <c r="AN621" s="700"/>
    </row>
    <row r="622" spans="29:40">
      <c r="AC622" s="64"/>
      <c r="AD622" s="64"/>
      <c r="AE622" s="64"/>
      <c r="AF622" s="64"/>
      <c r="AG622" s="64"/>
      <c r="AH622" s="700"/>
      <c r="AJ622" s="700"/>
      <c r="AK622" s="700"/>
      <c r="AL622" s="700"/>
      <c r="AM622" s="700"/>
      <c r="AN622" s="700"/>
    </row>
    <row r="623" spans="29:40">
      <c r="AC623" s="64"/>
      <c r="AD623" s="64"/>
      <c r="AE623" s="64"/>
      <c r="AF623" s="64"/>
      <c r="AG623" s="64"/>
      <c r="AH623" s="700"/>
      <c r="AJ623" s="700"/>
      <c r="AK623" s="700"/>
      <c r="AL623" s="700"/>
      <c r="AM623" s="700"/>
      <c r="AN623" s="700"/>
    </row>
    <row r="624" spans="29:40">
      <c r="AC624" s="64"/>
      <c r="AD624" s="64"/>
      <c r="AE624" s="64"/>
      <c r="AF624" s="64"/>
      <c r="AG624" s="64"/>
      <c r="AH624" s="700"/>
      <c r="AJ624" s="700"/>
      <c r="AK624" s="700"/>
      <c r="AL624" s="700"/>
      <c r="AM624" s="700"/>
      <c r="AN624" s="700"/>
    </row>
    <row r="625" spans="29:40">
      <c r="AC625" s="64"/>
      <c r="AD625" s="64"/>
      <c r="AE625" s="64"/>
      <c r="AF625" s="64"/>
      <c r="AG625" s="64"/>
      <c r="AH625" s="700"/>
      <c r="AJ625" s="700"/>
      <c r="AK625" s="700"/>
      <c r="AL625" s="700"/>
      <c r="AM625" s="700"/>
      <c r="AN625" s="700"/>
    </row>
    <row r="626" spans="29:40">
      <c r="AC626" s="64"/>
      <c r="AD626" s="64"/>
      <c r="AE626" s="64"/>
      <c r="AF626" s="64"/>
      <c r="AG626" s="64"/>
      <c r="AH626" s="700"/>
      <c r="AJ626" s="700"/>
      <c r="AK626" s="700"/>
      <c r="AL626" s="700"/>
      <c r="AM626" s="700"/>
      <c r="AN626" s="700"/>
    </row>
    <row r="627" spans="29:40">
      <c r="AC627" s="64"/>
      <c r="AD627" s="64"/>
      <c r="AE627" s="64"/>
      <c r="AF627" s="64"/>
      <c r="AG627" s="64"/>
      <c r="AH627" s="700"/>
      <c r="AJ627" s="700"/>
      <c r="AK627" s="700"/>
      <c r="AL627" s="700"/>
      <c r="AM627" s="700"/>
      <c r="AN627" s="700"/>
    </row>
    <row r="628" spans="29:40">
      <c r="AC628" s="64"/>
      <c r="AD628" s="64"/>
      <c r="AE628" s="64"/>
      <c r="AF628" s="64"/>
      <c r="AG628" s="64"/>
      <c r="AH628" s="700"/>
      <c r="AJ628" s="700"/>
      <c r="AK628" s="700"/>
      <c r="AL628" s="700"/>
      <c r="AM628" s="700"/>
      <c r="AN628" s="700"/>
    </row>
    <row r="629" spans="29:40">
      <c r="AC629" s="64"/>
      <c r="AD629" s="64"/>
      <c r="AE629" s="64"/>
      <c r="AF629" s="64"/>
      <c r="AG629" s="64"/>
      <c r="AH629" s="700"/>
      <c r="AJ629" s="700"/>
      <c r="AK629" s="700"/>
      <c r="AL629" s="700"/>
      <c r="AM629" s="700"/>
      <c r="AN629" s="700"/>
    </row>
    <row r="630" spans="29:40">
      <c r="AC630" s="64"/>
      <c r="AD630" s="64"/>
      <c r="AE630" s="64"/>
      <c r="AF630" s="64"/>
      <c r="AG630" s="64"/>
      <c r="AH630" s="700"/>
      <c r="AJ630" s="700"/>
      <c r="AK630" s="700"/>
      <c r="AL630" s="700"/>
      <c r="AM630" s="700"/>
      <c r="AN630" s="700"/>
    </row>
    <row r="631" spans="29:40">
      <c r="AC631" s="64"/>
      <c r="AD631" s="64"/>
      <c r="AE631" s="64"/>
      <c r="AF631" s="64"/>
      <c r="AG631" s="64"/>
      <c r="AH631" s="700"/>
      <c r="AJ631" s="700"/>
      <c r="AK631" s="700"/>
      <c r="AL631" s="700"/>
      <c r="AM631" s="700"/>
      <c r="AN631" s="700"/>
    </row>
    <row r="632" spans="29:40">
      <c r="AC632" s="64"/>
      <c r="AD632" s="64"/>
      <c r="AE632" s="64"/>
      <c r="AF632" s="64"/>
      <c r="AG632" s="64"/>
      <c r="AH632" s="700"/>
      <c r="AJ632" s="700"/>
      <c r="AK632" s="700"/>
      <c r="AL632" s="700"/>
      <c r="AM632" s="700"/>
      <c r="AN632" s="700"/>
    </row>
    <row r="633" spans="29:40">
      <c r="AC633" s="64"/>
      <c r="AD633" s="64"/>
      <c r="AE633" s="64"/>
      <c r="AF633" s="64"/>
      <c r="AG633" s="64"/>
      <c r="AH633" s="700"/>
      <c r="AJ633" s="700"/>
      <c r="AK633" s="700"/>
      <c r="AL633" s="700"/>
      <c r="AM633" s="700"/>
      <c r="AN633" s="700"/>
    </row>
    <row r="634" spans="29:40">
      <c r="AC634" s="64"/>
      <c r="AD634" s="64"/>
      <c r="AE634" s="64"/>
      <c r="AF634" s="64"/>
      <c r="AG634" s="64"/>
      <c r="AH634" s="700"/>
      <c r="AJ634" s="700"/>
      <c r="AK634" s="700"/>
      <c r="AL634" s="700"/>
      <c r="AM634" s="700"/>
      <c r="AN634" s="700"/>
    </row>
    <row r="635" spans="29:40">
      <c r="AC635" s="64"/>
      <c r="AD635" s="64"/>
      <c r="AE635" s="64"/>
      <c r="AF635" s="64"/>
      <c r="AG635" s="64"/>
      <c r="AH635" s="700"/>
      <c r="AJ635" s="700"/>
      <c r="AK635" s="700"/>
      <c r="AL635" s="700"/>
      <c r="AM635" s="700"/>
      <c r="AN635" s="700"/>
    </row>
    <row r="636" spans="29:40">
      <c r="AC636" s="64"/>
      <c r="AD636" s="64"/>
      <c r="AE636" s="64"/>
      <c r="AF636" s="64"/>
      <c r="AG636" s="64"/>
      <c r="AH636" s="700"/>
      <c r="AJ636" s="700"/>
      <c r="AK636" s="700"/>
      <c r="AL636" s="700"/>
      <c r="AM636" s="700"/>
      <c r="AN636" s="700"/>
    </row>
    <row r="637" spans="29:40">
      <c r="AC637" s="64"/>
      <c r="AD637" s="64"/>
      <c r="AE637" s="64"/>
      <c r="AF637" s="64"/>
      <c r="AG637" s="64"/>
      <c r="AH637" s="700"/>
      <c r="AJ637" s="700"/>
      <c r="AK637" s="700"/>
      <c r="AL637" s="700"/>
      <c r="AM637" s="700"/>
      <c r="AN637" s="700"/>
    </row>
    <row r="638" spans="29:40">
      <c r="AC638" s="64"/>
      <c r="AD638" s="64"/>
      <c r="AE638" s="64"/>
      <c r="AF638" s="64"/>
      <c r="AG638" s="64"/>
      <c r="AH638" s="700"/>
      <c r="AJ638" s="700"/>
      <c r="AK638" s="700"/>
      <c r="AL638" s="700"/>
      <c r="AM638" s="700"/>
      <c r="AN638" s="700"/>
    </row>
    <row r="639" spans="29:40">
      <c r="AC639" s="64"/>
      <c r="AD639" s="64"/>
      <c r="AE639" s="64"/>
      <c r="AF639" s="64"/>
      <c r="AG639" s="64"/>
      <c r="AH639" s="700"/>
      <c r="AJ639" s="700"/>
      <c r="AK639" s="700"/>
      <c r="AL639" s="700"/>
      <c r="AM639" s="700"/>
      <c r="AN639" s="700"/>
    </row>
    <row r="640" spans="29:40">
      <c r="AC640" s="64"/>
      <c r="AD640" s="64"/>
      <c r="AE640" s="64"/>
      <c r="AF640" s="64"/>
      <c r="AG640" s="64"/>
      <c r="AH640" s="700"/>
      <c r="AJ640" s="700"/>
      <c r="AK640" s="700"/>
      <c r="AL640" s="700"/>
      <c r="AM640" s="700"/>
      <c r="AN640" s="700"/>
    </row>
    <row r="641" spans="29:40">
      <c r="AC641" s="64"/>
      <c r="AD641" s="64"/>
      <c r="AE641" s="64"/>
      <c r="AF641" s="64"/>
      <c r="AG641" s="64"/>
      <c r="AH641" s="700"/>
      <c r="AJ641" s="700"/>
      <c r="AK641" s="700"/>
      <c r="AL641" s="700"/>
      <c r="AM641" s="700"/>
      <c r="AN641" s="700"/>
    </row>
    <row r="642" spans="29:40">
      <c r="AC642" s="64"/>
      <c r="AD642" s="64"/>
      <c r="AE642" s="64"/>
      <c r="AF642" s="64"/>
      <c r="AG642" s="64"/>
      <c r="AH642" s="700"/>
      <c r="AJ642" s="700"/>
      <c r="AK642" s="700"/>
      <c r="AL642" s="700"/>
      <c r="AM642" s="700"/>
      <c r="AN642" s="700"/>
    </row>
    <row r="643" spans="29:40">
      <c r="AC643" s="64"/>
      <c r="AD643" s="64"/>
      <c r="AE643" s="64"/>
      <c r="AF643" s="64"/>
      <c r="AG643" s="64"/>
      <c r="AH643" s="700"/>
      <c r="AJ643" s="700"/>
      <c r="AK643" s="700"/>
      <c r="AL643" s="700"/>
      <c r="AM643" s="700"/>
      <c r="AN643" s="700"/>
    </row>
    <row r="644" spans="29:40">
      <c r="AC644" s="64"/>
      <c r="AD644" s="64"/>
      <c r="AE644" s="64"/>
      <c r="AF644" s="64"/>
      <c r="AG644" s="64"/>
      <c r="AH644" s="700"/>
      <c r="AJ644" s="700"/>
      <c r="AK644" s="700"/>
      <c r="AL644" s="700"/>
      <c r="AM644" s="700"/>
      <c r="AN644" s="700"/>
    </row>
    <row r="645" spans="29:40">
      <c r="AC645" s="64"/>
      <c r="AD645" s="64"/>
      <c r="AE645" s="64"/>
      <c r="AF645" s="64"/>
      <c r="AG645" s="64"/>
      <c r="AH645" s="700"/>
      <c r="AJ645" s="700"/>
      <c r="AK645" s="700"/>
      <c r="AL645" s="700"/>
      <c r="AM645" s="700"/>
      <c r="AN645" s="700"/>
    </row>
    <row r="646" spans="29:40">
      <c r="AC646" s="64"/>
      <c r="AD646" s="64"/>
      <c r="AE646" s="64"/>
      <c r="AF646" s="64"/>
      <c r="AG646" s="64"/>
      <c r="AH646" s="700"/>
      <c r="AJ646" s="700"/>
      <c r="AK646" s="700"/>
      <c r="AL646" s="700"/>
      <c r="AM646" s="700"/>
      <c r="AN646" s="700"/>
    </row>
    <row r="647" spans="29:40">
      <c r="AC647" s="64"/>
      <c r="AD647" s="64"/>
      <c r="AE647" s="64"/>
      <c r="AF647" s="64"/>
      <c r="AG647" s="64"/>
      <c r="AH647" s="700"/>
      <c r="AJ647" s="700"/>
      <c r="AK647" s="700"/>
      <c r="AL647" s="700"/>
      <c r="AM647" s="700"/>
      <c r="AN647" s="700"/>
    </row>
    <row r="648" spans="29:40">
      <c r="AC648" s="64"/>
      <c r="AD648" s="64"/>
      <c r="AE648" s="64"/>
      <c r="AF648" s="64"/>
      <c r="AG648" s="64"/>
      <c r="AH648" s="700"/>
      <c r="AJ648" s="700"/>
      <c r="AK648" s="700"/>
      <c r="AL648" s="700"/>
      <c r="AM648" s="700"/>
      <c r="AN648" s="700"/>
    </row>
    <row r="649" spans="29:40">
      <c r="AC649" s="64"/>
      <c r="AD649" s="64"/>
      <c r="AE649" s="64"/>
      <c r="AF649" s="64"/>
      <c r="AG649" s="64"/>
      <c r="AH649" s="700"/>
      <c r="AJ649" s="700"/>
      <c r="AK649" s="700"/>
      <c r="AL649" s="700"/>
      <c r="AM649" s="700"/>
      <c r="AN649" s="700"/>
    </row>
    <row r="650" spans="29:40">
      <c r="AC650" s="64"/>
      <c r="AD650" s="64"/>
      <c r="AE650" s="64"/>
      <c r="AF650" s="64"/>
      <c r="AG650" s="64"/>
      <c r="AH650" s="700"/>
      <c r="AJ650" s="700"/>
      <c r="AK650" s="700"/>
      <c r="AL650" s="700"/>
      <c r="AM650" s="700"/>
      <c r="AN650" s="700"/>
    </row>
    <row r="651" spans="29:40">
      <c r="AC651" s="64"/>
      <c r="AD651" s="64"/>
      <c r="AE651" s="64"/>
      <c r="AF651" s="64"/>
      <c r="AG651" s="64"/>
      <c r="AH651" s="700"/>
      <c r="AJ651" s="700"/>
      <c r="AK651" s="700"/>
      <c r="AL651" s="700"/>
      <c r="AM651" s="700"/>
      <c r="AN651" s="700"/>
    </row>
    <row r="652" spans="29:40">
      <c r="AC652" s="64"/>
      <c r="AD652" s="64"/>
      <c r="AE652" s="64"/>
      <c r="AF652" s="64"/>
      <c r="AG652" s="64"/>
      <c r="AH652" s="700"/>
      <c r="AJ652" s="700"/>
      <c r="AK652" s="700"/>
      <c r="AL652" s="700"/>
      <c r="AM652" s="700"/>
      <c r="AN652" s="700"/>
    </row>
    <row r="653" spans="29:40">
      <c r="AC653" s="64"/>
      <c r="AD653" s="64"/>
      <c r="AE653" s="64"/>
      <c r="AF653" s="64"/>
      <c r="AG653" s="64"/>
      <c r="AH653" s="700"/>
      <c r="AJ653" s="700"/>
      <c r="AK653" s="700"/>
      <c r="AL653" s="700"/>
      <c r="AM653" s="700"/>
      <c r="AN653" s="700"/>
    </row>
    <row r="654" spans="29:40">
      <c r="AC654" s="64"/>
      <c r="AD654" s="64"/>
      <c r="AE654" s="64"/>
      <c r="AF654" s="64"/>
      <c r="AG654" s="64"/>
      <c r="AH654" s="700"/>
      <c r="AJ654" s="700"/>
      <c r="AK654" s="700"/>
      <c r="AL654" s="700"/>
      <c r="AM654" s="700"/>
      <c r="AN654" s="700"/>
    </row>
    <row r="655" spans="29:40">
      <c r="AC655" s="64"/>
      <c r="AD655" s="64"/>
      <c r="AE655" s="64"/>
      <c r="AF655" s="64"/>
      <c r="AG655" s="64"/>
      <c r="AH655" s="700"/>
      <c r="AJ655" s="700"/>
      <c r="AK655" s="700"/>
      <c r="AL655" s="700"/>
      <c r="AM655" s="700"/>
      <c r="AN655" s="700"/>
    </row>
    <row r="656" spans="29:40">
      <c r="AC656" s="64"/>
      <c r="AD656" s="64"/>
      <c r="AE656" s="64"/>
      <c r="AF656" s="64"/>
      <c r="AG656" s="64"/>
      <c r="AH656" s="700"/>
      <c r="AJ656" s="700"/>
      <c r="AK656" s="700"/>
      <c r="AL656" s="700"/>
      <c r="AM656" s="700"/>
      <c r="AN656" s="700"/>
    </row>
    <row r="657" spans="29:40">
      <c r="AC657" s="64"/>
      <c r="AD657" s="64"/>
      <c r="AE657" s="64"/>
      <c r="AF657" s="64"/>
      <c r="AG657" s="64"/>
      <c r="AH657" s="700"/>
      <c r="AJ657" s="700"/>
      <c r="AK657" s="700"/>
      <c r="AL657" s="700"/>
      <c r="AM657" s="700"/>
      <c r="AN657" s="700"/>
    </row>
    <row r="658" spans="29:40">
      <c r="AC658" s="64"/>
      <c r="AD658" s="64"/>
      <c r="AE658" s="64"/>
      <c r="AF658" s="64"/>
      <c r="AG658" s="64"/>
      <c r="AH658" s="700"/>
      <c r="AJ658" s="700"/>
      <c r="AK658" s="700"/>
      <c r="AL658" s="700"/>
      <c r="AM658" s="700"/>
      <c r="AN658" s="700"/>
    </row>
    <row r="659" spans="29:40">
      <c r="AC659" s="64"/>
      <c r="AD659" s="64"/>
      <c r="AE659" s="64"/>
      <c r="AF659" s="64"/>
      <c r="AG659" s="64"/>
      <c r="AH659" s="700"/>
      <c r="AJ659" s="700"/>
      <c r="AK659" s="700"/>
      <c r="AL659" s="700"/>
      <c r="AM659" s="700"/>
      <c r="AN659" s="700"/>
    </row>
    <row r="660" spans="29:40">
      <c r="AC660" s="64"/>
      <c r="AD660" s="64"/>
      <c r="AE660" s="64"/>
      <c r="AF660" s="64"/>
      <c r="AG660" s="64"/>
      <c r="AH660" s="700"/>
      <c r="AJ660" s="700"/>
      <c r="AK660" s="700"/>
      <c r="AL660" s="700"/>
      <c r="AM660" s="700"/>
      <c r="AN660" s="700"/>
    </row>
    <row r="661" spans="29:40">
      <c r="AC661" s="64"/>
      <c r="AD661" s="64"/>
      <c r="AE661" s="64"/>
      <c r="AF661" s="64"/>
      <c r="AG661" s="64"/>
      <c r="AH661" s="700"/>
      <c r="AJ661" s="700"/>
      <c r="AK661" s="700"/>
      <c r="AL661" s="700"/>
      <c r="AM661" s="700"/>
      <c r="AN661" s="700"/>
    </row>
    <row r="662" spans="29:40">
      <c r="AC662" s="64"/>
      <c r="AD662" s="64"/>
      <c r="AE662" s="64"/>
      <c r="AF662" s="64"/>
      <c r="AG662" s="64"/>
      <c r="AH662" s="700"/>
      <c r="AJ662" s="700"/>
      <c r="AK662" s="700"/>
      <c r="AL662" s="700"/>
      <c r="AM662" s="700"/>
      <c r="AN662" s="700"/>
    </row>
    <row r="663" spans="29:40">
      <c r="AC663" s="64"/>
      <c r="AD663" s="64"/>
      <c r="AE663" s="64"/>
      <c r="AF663" s="64"/>
      <c r="AG663" s="64"/>
      <c r="AH663" s="700"/>
      <c r="AJ663" s="700"/>
      <c r="AK663" s="700"/>
      <c r="AL663" s="700"/>
      <c r="AM663" s="700"/>
      <c r="AN663" s="700"/>
    </row>
    <row r="664" spans="29:40">
      <c r="AC664" s="64"/>
      <c r="AD664" s="64"/>
      <c r="AE664" s="64"/>
      <c r="AF664" s="64"/>
      <c r="AG664" s="64"/>
      <c r="AH664" s="700"/>
      <c r="AJ664" s="700"/>
      <c r="AK664" s="700"/>
      <c r="AL664" s="700"/>
      <c r="AM664" s="700"/>
      <c r="AN664" s="700"/>
    </row>
    <row r="665" spans="29:40">
      <c r="AC665" s="64"/>
      <c r="AD665" s="64"/>
      <c r="AE665" s="64"/>
      <c r="AF665" s="64"/>
      <c r="AG665" s="64"/>
      <c r="AH665" s="700"/>
      <c r="AJ665" s="700"/>
      <c r="AK665" s="700"/>
      <c r="AL665" s="700"/>
      <c r="AM665" s="700"/>
      <c r="AN665" s="700"/>
    </row>
    <row r="666" spans="29:40">
      <c r="AC666" s="64"/>
      <c r="AD666" s="64"/>
      <c r="AE666" s="64"/>
      <c r="AF666" s="64"/>
      <c r="AG666" s="64"/>
      <c r="AH666" s="700"/>
      <c r="AJ666" s="700"/>
      <c r="AK666" s="700"/>
      <c r="AL666" s="700"/>
      <c r="AM666" s="700"/>
      <c r="AN666" s="700"/>
    </row>
    <row r="667" spans="29:40">
      <c r="AC667" s="64"/>
      <c r="AD667" s="64"/>
      <c r="AE667" s="64"/>
      <c r="AF667" s="64"/>
      <c r="AG667" s="64"/>
      <c r="AH667" s="700"/>
      <c r="AJ667" s="700"/>
      <c r="AK667" s="700"/>
      <c r="AL667" s="700"/>
      <c r="AM667" s="700"/>
      <c r="AN667" s="700"/>
    </row>
    <row r="668" spans="29:40">
      <c r="AC668" s="64"/>
      <c r="AD668" s="64"/>
      <c r="AE668" s="64"/>
      <c r="AF668" s="64"/>
      <c r="AG668" s="64"/>
      <c r="AH668" s="700"/>
      <c r="AJ668" s="700"/>
      <c r="AK668" s="700"/>
      <c r="AL668" s="700"/>
      <c r="AM668" s="700"/>
      <c r="AN668" s="700"/>
    </row>
    <row r="669" spans="29:40">
      <c r="AC669" s="64"/>
      <c r="AD669" s="64"/>
      <c r="AE669" s="64"/>
      <c r="AF669" s="64"/>
      <c r="AG669" s="64"/>
      <c r="AH669" s="700"/>
      <c r="AJ669" s="700"/>
      <c r="AK669" s="700"/>
      <c r="AL669" s="700"/>
      <c r="AM669" s="700"/>
      <c r="AN669" s="700"/>
    </row>
    <row r="670" spans="29:40">
      <c r="AC670" s="64"/>
      <c r="AD670" s="64"/>
      <c r="AE670" s="64"/>
      <c r="AF670" s="64"/>
      <c r="AG670" s="64"/>
      <c r="AH670" s="700"/>
      <c r="AJ670" s="700"/>
      <c r="AK670" s="700"/>
      <c r="AL670" s="700"/>
      <c r="AM670" s="700"/>
      <c r="AN670" s="700"/>
    </row>
    <row r="671" spans="29:40">
      <c r="AC671" s="64"/>
      <c r="AD671" s="64"/>
      <c r="AE671" s="64"/>
      <c r="AF671" s="64"/>
      <c r="AG671" s="64"/>
      <c r="AH671" s="700"/>
      <c r="AJ671" s="700"/>
      <c r="AK671" s="700"/>
      <c r="AL671" s="700"/>
      <c r="AM671" s="700"/>
      <c r="AN671" s="700"/>
    </row>
    <row r="672" spans="29:40">
      <c r="AC672" s="64"/>
      <c r="AD672" s="64"/>
      <c r="AE672" s="64"/>
      <c r="AF672" s="64"/>
      <c r="AG672" s="64"/>
      <c r="AH672" s="700"/>
      <c r="AJ672" s="700"/>
      <c r="AK672" s="700"/>
      <c r="AL672" s="700"/>
      <c r="AM672" s="700"/>
      <c r="AN672" s="700"/>
    </row>
    <row r="673" spans="29:40">
      <c r="AC673" s="64"/>
      <c r="AD673" s="64"/>
      <c r="AE673" s="64"/>
      <c r="AF673" s="64"/>
      <c r="AG673" s="64"/>
      <c r="AH673" s="700"/>
      <c r="AJ673" s="700"/>
      <c r="AK673" s="700"/>
      <c r="AL673" s="700"/>
      <c r="AM673" s="700"/>
      <c r="AN673" s="700"/>
    </row>
    <row r="674" spans="29:40">
      <c r="AC674" s="64"/>
      <c r="AD674" s="64"/>
      <c r="AE674" s="64"/>
      <c r="AF674" s="64"/>
      <c r="AG674" s="64"/>
      <c r="AH674" s="700"/>
      <c r="AJ674" s="700"/>
      <c r="AK674" s="700"/>
      <c r="AL674" s="700"/>
      <c r="AM674" s="700"/>
      <c r="AN674" s="700"/>
    </row>
    <row r="675" spans="29:40">
      <c r="AC675" s="64"/>
      <c r="AD675" s="64"/>
      <c r="AE675" s="64"/>
      <c r="AF675" s="64"/>
      <c r="AG675" s="64"/>
      <c r="AH675" s="700"/>
      <c r="AJ675" s="700"/>
      <c r="AK675" s="700"/>
      <c r="AL675" s="700"/>
      <c r="AM675" s="700"/>
      <c r="AN675" s="700"/>
    </row>
    <row r="676" spans="29:40">
      <c r="AC676" s="64"/>
      <c r="AD676" s="64"/>
      <c r="AE676" s="64"/>
      <c r="AF676" s="64"/>
      <c r="AG676" s="64"/>
      <c r="AH676" s="700"/>
      <c r="AJ676" s="700"/>
      <c r="AK676" s="700"/>
      <c r="AL676" s="700"/>
      <c r="AM676" s="700"/>
      <c r="AN676" s="700"/>
    </row>
    <row r="677" spans="29:40">
      <c r="AC677" s="64"/>
      <c r="AD677" s="64"/>
      <c r="AE677" s="64"/>
      <c r="AF677" s="64"/>
      <c r="AG677" s="64"/>
      <c r="AH677" s="700"/>
      <c r="AJ677" s="700"/>
      <c r="AK677" s="700"/>
      <c r="AL677" s="700"/>
      <c r="AM677" s="700"/>
      <c r="AN677" s="700"/>
    </row>
    <row r="678" spans="29:40">
      <c r="AC678" s="64"/>
      <c r="AD678" s="64"/>
      <c r="AE678" s="64"/>
      <c r="AF678" s="64"/>
      <c r="AG678" s="64"/>
      <c r="AH678" s="700"/>
      <c r="AJ678" s="700"/>
      <c r="AK678" s="700"/>
      <c r="AL678" s="700"/>
      <c r="AM678" s="700"/>
      <c r="AN678" s="700"/>
    </row>
    <row r="679" spans="29:40">
      <c r="AC679" s="64"/>
      <c r="AD679" s="64"/>
      <c r="AE679" s="64"/>
      <c r="AF679" s="64"/>
      <c r="AG679" s="64"/>
      <c r="AH679" s="700"/>
      <c r="AJ679" s="700"/>
      <c r="AK679" s="700"/>
      <c r="AL679" s="700"/>
      <c r="AM679" s="700"/>
      <c r="AN679" s="700"/>
    </row>
    <row r="680" spans="29:40">
      <c r="AC680" s="64"/>
      <c r="AD680" s="64"/>
      <c r="AE680" s="64"/>
      <c r="AF680" s="64"/>
      <c r="AG680" s="64"/>
      <c r="AH680" s="700"/>
      <c r="AJ680" s="700"/>
      <c r="AK680" s="700"/>
      <c r="AL680" s="700"/>
      <c r="AM680" s="700"/>
      <c r="AN680" s="700"/>
    </row>
    <row r="681" spans="29:40">
      <c r="AC681" s="64"/>
      <c r="AD681" s="64"/>
      <c r="AE681" s="64"/>
      <c r="AF681" s="64"/>
      <c r="AG681" s="64"/>
      <c r="AH681" s="700"/>
      <c r="AJ681" s="700"/>
      <c r="AK681" s="700"/>
      <c r="AL681" s="700"/>
      <c r="AM681" s="700"/>
      <c r="AN681" s="700"/>
    </row>
    <row r="682" spans="29:40">
      <c r="AC682" s="64"/>
      <c r="AD682" s="64"/>
      <c r="AE682" s="64"/>
      <c r="AF682" s="64"/>
      <c r="AG682" s="64"/>
      <c r="AH682" s="700"/>
      <c r="AJ682" s="700"/>
      <c r="AK682" s="700"/>
      <c r="AL682" s="700"/>
      <c r="AM682" s="700"/>
      <c r="AN682" s="700"/>
    </row>
    <row r="683" spans="29:40">
      <c r="AC683" s="64"/>
      <c r="AD683" s="64"/>
      <c r="AE683" s="64"/>
      <c r="AF683" s="64"/>
      <c r="AG683" s="64"/>
      <c r="AH683" s="700"/>
      <c r="AJ683" s="700"/>
      <c r="AK683" s="700"/>
      <c r="AL683" s="700"/>
      <c r="AM683" s="700"/>
      <c r="AN683" s="700"/>
    </row>
    <row r="684" spans="29:40">
      <c r="AC684" s="64"/>
      <c r="AD684" s="64"/>
      <c r="AE684" s="64"/>
      <c r="AF684" s="64"/>
      <c r="AG684" s="64"/>
      <c r="AH684" s="700"/>
      <c r="AJ684" s="700"/>
      <c r="AK684" s="700"/>
      <c r="AL684" s="700"/>
      <c r="AM684" s="700"/>
      <c r="AN684" s="700"/>
    </row>
    <row r="685" spans="29:40">
      <c r="AC685" s="64"/>
      <c r="AD685" s="64"/>
      <c r="AE685" s="64"/>
      <c r="AF685" s="64"/>
      <c r="AG685" s="64"/>
      <c r="AH685" s="700"/>
      <c r="AJ685" s="700"/>
      <c r="AK685" s="700"/>
      <c r="AL685" s="700"/>
      <c r="AM685" s="700"/>
      <c r="AN685" s="700"/>
    </row>
    <row r="686" spans="29:40">
      <c r="AC686" s="64"/>
      <c r="AD686" s="64"/>
      <c r="AE686" s="64"/>
      <c r="AF686" s="64"/>
      <c r="AG686" s="64"/>
      <c r="AH686" s="700"/>
      <c r="AJ686" s="700"/>
      <c r="AK686" s="700"/>
      <c r="AL686" s="700"/>
      <c r="AM686" s="700"/>
      <c r="AN686" s="700"/>
    </row>
    <row r="687" spans="29:40">
      <c r="AC687" s="64"/>
      <c r="AD687" s="64"/>
      <c r="AE687" s="64"/>
      <c r="AF687" s="64"/>
      <c r="AG687" s="64"/>
      <c r="AH687" s="700"/>
      <c r="AJ687" s="700"/>
      <c r="AK687" s="700"/>
      <c r="AL687" s="700"/>
      <c r="AM687" s="700"/>
      <c r="AN687" s="700"/>
    </row>
    <row r="688" spans="29:40">
      <c r="AC688" s="64"/>
      <c r="AD688" s="64"/>
      <c r="AE688" s="64"/>
      <c r="AF688" s="64"/>
      <c r="AG688" s="64"/>
      <c r="AH688" s="700"/>
      <c r="AJ688" s="700"/>
      <c r="AK688" s="700"/>
      <c r="AL688" s="700"/>
      <c r="AM688" s="700"/>
      <c r="AN688" s="700"/>
    </row>
    <row r="689" spans="29:40">
      <c r="AC689" s="64"/>
      <c r="AD689" s="64"/>
      <c r="AE689" s="64"/>
      <c r="AF689" s="64"/>
      <c r="AG689" s="64"/>
      <c r="AH689" s="700"/>
      <c r="AJ689" s="700"/>
      <c r="AK689" s="700"/>
      <c r="AL689" s="700"/>
      <c r="AM689" s="700"/>
      <c r="AN689" s="700"/>
    </row>
    <row r="690" spans="29:40">
      <c r="AC690" s="64"/>
      <c r="AD690" s="64"/>
      <c r="AE690" s="64"/>
      <c r="AF690" s="64"/>
      <c r="AG690" s="64"/>
      <c r="AH690" s="700"/>
      <c r="AJ690" s="700"/>
      <c r="AK690" s="700"/>
      <c r="AL690" s="700"/>
      <c r="AM690" s="700"/>
      <c r="AN690" s="700"/>
    </row>
    <row r="691" spans="29:40">
      <c r="AC691" s="64"/>
      <c r="AD691" s="64"/>
      <c r="AE691" s="64"/>
      <c r="AF691" s="64"/>
      <c r="AG691" s="64"/>
      <c r="AH691" s="700"/>
      <c r="AJ691" s="700"/>
      <c r="AK691" s="700"/>
      <c r="AL691" s="700"/>
      <c r="AM691" s="700"/>
      <c r="AN691" s="700"/>
    </row>
    <row r="692" spans="29:40">
      <c r="AC692" s="64"/>
      <c r="AD692" s="64"/>
      <c r="AE692" s="64"/>
      <c r="AF692" s="64"/>
      <c r="AG692" s="64"/>
      <c r="AH692" s="700"/>
      <c r="AJ692" s="700"/>
      <c r="AK692" s="700"/>
      <c r="AL692" s="700"/>
      <c r="AM692" s="700"/>
      <c r="AN692" s="700"/>
    </row>
    <row r="693" spans="29:40">
      <c r="AC693" s="64"/>
      <c r="AD693" s="64"/>
      <c r="AE693" s="64"/>
      <c r="AF693" s="64"/>
      <c r="AG693" s="64"/>
      <c r="AH693" s="700"/>
      <c r="AJ693" s="700"/>
      <c r="AK693" s="700"/>
      <c r="AL693" s="700"/>
      <c r="AM693" s="700"/>
      <c r="AN693" s="700"/>
    </row>
    <row r="694" spans="29:40">
      <c r="AC694" s="64"/>
      <c r="AD694" s="64"/>
      <c r="AE694" s="64"/>
      <c r="AF694" s="64"/>
      <c r="AG694" s="64"/>
      <c r="AH694" s="700"/>
      <c r="AJ694" s="700"/>
      <c r="AK694" s="700"/>
      <c r="AL694" s="700"/>
      <c r="AM694" s="700"/>
      <c r="AN694" s="700"/>
    </row>
    <row r="695" spans="29:40">
      <c r="AC695" s="64"/>
      <c r="AD695" s="64"/>
      <c r="AE695" s="64"/>
      <c r="AF695" s="64"/>
      <c r="AG695" s="64"/>
      <c r="AH695" s="700"/>
      <c r="AJ695" s="700"/>
      <c r="AK695" s="700"/>
      <c r="AL695" s="700"/>
      <c r="AM695" s="700"/>
      <c r="AN695" s="700"/>
    </row>
    <row r="696" spans="29:40">
      <c r="AC696" s="64"/>
      <c r="AD696" s="64"/>
      <c r="AE696" s="64"/>
      <c r="AF696" s="64"/>
      <c r="AG696" s="64"/>
      <c r="AH696" s="700"/>
      <c r="AJ696" s="700"/>
      <c r="AK696" s="700"/>
      <c r="AL696" s="700"/>
      <c r="AM696" s="700"/>
      <c r="AN696" s="700"/>
    </row>
    <row r="697" spans="29:40">
      <c r="AC697" s="64"/>
      <c r="AD697" s="64"/>
      <c r="AE697" s="64"/>
      <c r="AF697" s="64"/>
      <c r="AG697" s="64"/>
      <c r="AH697" s="700"/>
      <c r="AJ697" s="700"/>
      <c r="AK697" s="700"/>
      <c r="AL697" s="700"/>
      <c r="AM697" s="700"/>
      <c r="AN697" s="700"/>
    </row>
    <row r="698" spans="29:40">
      <c r="AC698" s="64"/>
      <c r="AD698" s="64"/>
      <c r="AE698" s="64"/>
      <c r="AF698" s="64"/>
      <c r="AG698" s="64"/>
      <c r="AH698" s="700"/>
      <c r="AJ698" s="700"/>
      <c r="AK698" s="700"/>
      <c r="AL698" s="700"/>
      <c r="AM698" s="700"/>
      <c r="AN698" s="700"/>
    </row>
    <row r="699" spans="29:40">
      <c r="AC699" s="64"/>
      <c r="AD699" s="64"/>
      <c r="AE699" s="64"/>
      <c r="AF699" s="64"/>
      <c r="AG699" s="64"/>
      <c r="AH699" s="700"/>
      <c r="AJ699" s="700"/>
      <c r="AK699" s="700"/>
      <c r="AL699" s="700"/>
      <c r="AM699" s="700"/>
      <c r="AN699" s="700"/>
    </row>
    <row r="700" spans="29:40">
      <c r="AC700" s="64"/>
      <c r="AD700" s="64"/>
      <c r="AE700" s="64"/>
      <c r="AF700" s="64"/>
      <c r="AG700" s="64"/>
      <c r="AH700" s="700"/>
      <c r="AJ700" s="700"/>
      <c r="AK700" s="700"/>
      <c r="AL700" s="700"/>
      <c r="AM700" s="700"/>
      <c r="AN700" s="700"/>
    </row>
    <row r="701" spans="29:40">
      <c r="AC701" s="64"/>
      <c r="AD701" s="64"/>
      <c r="AE701" s="64"/>
      <c r="AF701" s="64"/>
      <c r="AG701" s="64"/>
      <c r="AH701" s="700"/>
      <c r="AJ701" s="700"/>
      <c r="AK701" s="700"/>
      <c r="AL701" s="700"/>
      <c r="AM701" s="700"/>
      <c r="AN701" s="700"/>
    </row>
    <row r="702" spans="29:40">
      <c r="AC702" s="64"/>
      <c r="AD702" s="64"/>
      <c r="AE702" s="64"/>
      <c r="AF702" s="64"/>
      <c r="AG702" s="64"/>
      <c r="AH702" s="700"/>
      <c r="AJ702" s="700"/>
      <c r="AK702" s="700"/>
      <c r="AL702" s="700"/>
      <c r="AM702" s="700"/>
      <c r="AN702" s="700"/>
    </row>
    <row r="703" spans="29:40">
      <c r="AC703" s="64"/>
      <c r="AD703" s="64"/>
      <c r="AE703" s="64"/>
      <c r="AF703" s="64"/>
      <c r="AG703" s="64"/>
      <c r="AH703" s="700"/>
      <c r="AJ703" s="700"/>
      <c r="AK703" s="700"/>
      <c r="AL703" s="700"/>
      <c r="AM703" s="700"/>
      <c r="AN703" s="700"/>
    </row>
    <row r="704" spans="29:40">
      <c r="AC704" s="64"/>
      <c r="AD704" s="64"/>
      <c r="AE704" s="64"/>
      <c r="AF704" s="64"/>
      <c r="AG704" s="64"/>
      <c r="AH704" s="700"/>
      <c r="AJ704" s="700"/>
      <c r="AK704" s="700"/>
      <c r="AL704" s="700"/>
      <c r="AM704" s="700"/>
      <c r="AN704" s="700"/>
    </row>
    <row r="705" spans="29:40">
      <c r="AC705" s="64"/>
      <c r="AD705" s="64"/>
      <c r="AE705" s="64"/>
      <c r="AF705" s="64"/>
      <c r="AG705" s="64"/>
      <c r="AH705" s="700"/>
      <c r="AJ705" s="700"/>
      <c r="AK705" s="700"/>
      <c r="AL705" s="700"/>
      <c r="AM705" s="700"/>
      <c r="AN705" s="700"/>
    </row>
    <row r="706" spans="29:40">
      <c r="AC706" s="64"/>
      <c r="AD706" s="64"/>
      <c r="AE706" s="64"/>
      <c r="AF706" s="64"/>
      <c r="AG706" s="64"/>
      <c r="AH706" s="700"/>
      <c r="AJ706" s="700"/>
      <c r="AK706" s="700"/>
      <c r="AL706" s="700"/>
      <c r="AM706" s="700"/>
      <c r="AN706" s="700"/>
    </row>
    <row r="707" spans="29:40">
      <c r="AC707" s="64"/>
      <c r="AD707" s="64"/>
      <c r="AE707" s="64"/>
      <c r="AF707" s="64"/>
      <c r="AG707" s="64"/>
      <c r="AH707" s="700"/>
      <c r="AJ707" s="700"/>
      <c r="AK707" s="700"/>
      <c r="AL707" s="700"/>
      <c r="AM707" s="700"/>
      <c r="AN707" s="700"/>
    </row>
    <row r="708" spans="29:40">
      <c r="AC708" s="64"/>
      <c r="AD708" s="64"/>
      <c r="AE708" s="64"/>
      <c r="AF708" s="64"/>
      <c r="AG708" s="64"/>
      <c r="AH708" s="700"/>
      <c r="AJ708" s="700"/>
      <c r="AK708" s="700"/>
      <c r="AL708" s="700"/>
      <c r="AM708" s="700"/>
      <c r="AN708" s="700"/>
    </row>
    <row r="709" spans="29:40">
      <c r="AC709" s="64"/>
      <c r="AD709" s="64"/>
      <c r="AE709" s="64"/>
      <c r="AF709" s="64"/>
      <c r="AG709" s="64"/>
      <c r="AH709" s="700"/>
      <c r="AJ709" s="700"/>
      <c r="AK709" s="700"/>
      <c r="AL709" s="700"/>
      <c r="AM709" s="700"/>
      <c r="AN709" s="700"/>
    </row>
    <row r="710" spans="29:40">
      <c r="AC710" s="64"/>
      <c r="AD710" s="64"/>
      <c r="AE710" s="64"/>
      <c r="AF710" s="64"/>
      <c r="AG710" s="64"/>
      <c r="AH710" s="700"/>
      <c r="AJ710" s="700"/>
      <c r="AK710" s="700"/>
      <c r="AL710" s="700"/>
      <c r="AM710" s="700"/>
      <c r="AN710" s="700"/>
    </row>
    <row r="711" spans="29:40">
      <c r="AC711" s="64"/>
      <c r="AD711" s="64"/>
      <c r="AE711" s="64"/>
      <c r="AF711" s="64"/>
      <c r="AG711" s="64"/>
      <c r="AH711" s="700"/>
      <c r="AJ711" s="700"/>
      <c r="AK711" s="700"/>
      <c r="AL711" s="700"/>
      <c r="AM711" s="700"/>
      <c r="AN711" s="700"/>
    </row>
    <row r="712" spans="29:40">
      <c r="AC712" s="64"/>
      <c r="AD712" s="64"/>
      <c r="AE712" s="64"/>
      <c r="AF712" s="64"/>
      <c r="AG712" s="64"/>
      <c r="AH712" s="700"/>
      <c r="AJ712" s="700"/>
      <c r="AK712" s="700"/>
      <c r="AL712" s="700"/>
      <c r="AM712" s="700"/>
      <c r="AN712" s="700"/>
    </row>
    <row r="713" spans="29:40">
      <c r="AC713" s="64"/>
      <c r="AD713" s="64"/>
      <c r="AE713" s="64"/>
      <c r="AF713" s="64"/>
      <c r="AG713" s="64"/>
      <c r="AH713" s="700"/>
      <c r="AJ713" s="700"/>
      <c r="AK713" s="700"/>
      <c r="AL713" s="700"/>
      <c r="AM713" s="700"/>
      <c r="AN713" s="700"/>
    </row>
    <row r="714" spans="29:40">
      <c r="AC714" s="64"/>
      <c r="AD714" s="64"/>
      <c r="AE714" s="64"/>
      <c r="AF714" s="64"/>
      <c r="AG714" s="64"/>
      <c r="AH714" s="700"/>
      <c r="AJ714" s="700"/>
      <c r="AK714" s="700"/>
      <c r="AL714" s="700"/>
      <c r="AM714" s="700"/>
      <c r="AN714" s="700"/>
    </row>
    <row r="715" spans="29:40">
      <c r="AC715" s="64"/>
      <c r="AD715" s="64"/>
      <c r="AE715" s="64"/>
      <c r="AF715" s="64"/>
      <c r="AG715" s="64"/>
      <c r="AH715" s="700"/>
      <c r="AJ715" s="700"/>
      <c r="AK715" s="700"/>
      <c r="AL715" s="700"/>
      <c r="AM715" s="700"/>
      <c r="AN715" s="700"/>
    </row>
    <row r="716" spans="29:40">
      <c r="AC716" s="64"/>
      <c r="AD716" s="64"/>
      <c r="AE716" s="64"/>
      <c r="AF716" s="64"/>
      <c r="AG716" s="64"/>
      <c r="AH716" s="700"/>
      <c r="AJ716" s="700"/>
      <c r="AK716" s="700"/>
      <c r="AL716" s="700"/>
      <c r="AM716" s="700"/>
      <c r="AN716" s="700"/>
    </row>
    <row r="717" spans="29:40">
      <c r="AC717" s="64"/>
      <c r="AD717" s="64"/>
      <c r="AE717" s="64"/>
      <c r="AF717" s="64"/>
      <c r="AG717" s="64"/>
      <c r="AH717" s="700"/>
      <c r="AJ717" s="700"/>
      <c r="AK717" s="700"/>
      <c r="AL717" s="700"/>
      <c r="AM717" s="700"/>
      <c r="AN717" s="700"/>
    </row>
    <row r="718" spans="29:40">
      <c r="AC718" s="64"/>
      <c r="AD718" s="64"/>
      <c r="AE718" s="64"/>
      <c r="AF718" s="64"/>
      <c r="AG718" s="64"/>
      <c r="AH718" s="700"/>
      <c r="AJ718" s="700"/>
      <c r="AK718" s="700"/>
      <c r="AL718" s="700"/>
      <c r="AM718" s="700"/>
      <c r="AN718" s="700"/>
    </row>
    <row r="719" spans="29:40">
      <c r="AC719" s="64"/>
      <c r="AD719" s="64"/>
      <c r="AE719" s="64"/>
      <c r="AF719" s="64"/>
      <c r="AG719" s="64"/>
      <c r="AH719" s="700"/>
      <c r="AJ719" s="700"/>
      <c r="AK719" s="700"/>
      <c r="AL719" s="700"/>
      <c r="AM719" s="700"/>
      <c r="AN719" s="700"/>
    </row>
    <row r="720" spans="29:40">
      <c r="AC720" s="64"/>
      <c r="AD720" s="64"/>
      <c r="AE720" s="64"/>
      <c r="AF720" s="64"/>
      <c r="AG720" s="64"/>
      <c r="AH720" s="700"/>
      <c r="AJ720" s="700"/>
      <c r="AK720" s="700"/>
      <c r="AL720" s="700"/>
      <c r="AM720" s="700"/>
      <c r="AN720" s="700"/>
    </row>
    <row r="721" spans="29:40">
      <c r="AC721" s="64"/>
      <c r="AD721" s="64"/>
      <c r="AE721" s="64"/>
      <c r="AF721" s="64"/>
      <c r="AG721" s="64"/>
      <c r="AH721" s="700"/>
      <c r="AJ721" s="700"/>
      <c r="AK721" s="700"/>
      <c r="AL721" s="700"/>
      <c r="AM721" s="700"/>
      <c r="AN721" s="700"/>
    </row>
    <row r="722" spans="29:40">
      <c r="AC722" s="64"/>
      <c r="AD722" s="64"/>
      <c r="AE722" s="64"/>
      <c r="AF722" s="64"/>
      <c r="AG722" s="64"/>
      <c r="AH722" s="700"/>
      <c r="AJ722" s="700"/>
      <c r="AK722" s="700"/>
      <c r="AL722" s="700"/>
      <c r="AM722" s="700"/>
      <c r="AN722" s="700"/>
    </row>
    <row r="723" spans="29:40">
      <c r="AC723" s="64"/>
      <c r="AD723" s="64"/>
      <c r="AE723" s="64"/>
      <c r="AF723" s="64"/>
      <c r="AG723" s="64"/>
      <c r="AH723" s="700"/>
      <c r="AJ723" s="700"/>
      <c r="AK723" s="700"/>
      <c r="AL723" s="700"/>
      <c r="AM723" s="700"/>
      <c r="AN723" s="700"/>
    </row>
    <row r="724" spans="29:40">
      <c r="AC724" s="64"/>
      <c r="AD724" s="64"/>
      <c r="AE724" s="64"/>
      <c r="AF724" s="64"/>
      <c r="AG724" s="64"/>
      <c r="AH724" s="700"/>
      <c r="AJ724" s="700"/>
      <c r="AK724" s="700"/>
      <c r="AL724" s="700"/>
      <c r="AM724" s="700"/>
      <c r="AN724" s="700"/>
    </row>
    <row r="725" spans="29:40">
      <c r="AC725" s="64"/>
      <c r="AD725" s="64"/>
      <c r="AE725" s="64"/>
      <c r="AF725" s="64"/>
      <c r="AG725" s="64"/>
      <c r="AH725" s="700"/>
      <c r="AJ725" s="700"/>
      <c r="AK725" s="700"/>
      <c r="AL725" s="700"/>
      <c r="AM725" s="700"/>
      <c r="AN725" s="700"/>
    </row>
    <row r="726" spans="29:40">
      <c r="AC726" s="64"/>
      <c r="AD726" s="64"/>
      <c r="AE726" s="64"/>
      <c r="AF726" s="64"/>
      <c r="AG726" s="64"/>
      <c r="AH726" s="700"/>
      <c r="AJ726" s="700"/>
      <c r="AK726" s="700"/>
      <c r="AL726" s="700"/>
      <c r="AM726" s="700"/>
      <c r="AN726" s="700"/>
    </row>
    <row r="727" spans="29:40">
      <c r="AC727" s="64"/>
      <c r="AD727" s="64"/>
      <c r="AE727" s="64"/>
      <c r="AF727" s="64"/>
      <c r="AG727" s="64"/>
      <c r="AH727" s="700"/>
      <c r="AJ727" s="700"/>
      <c r="AK727" s="700"/>
      <c r="AL727" s="700"/>
      <c r="AM727" s="700"/>
      <c r="AN727" s="700"/>
    </row>
    <row r="728" spans="29:40">
      <c r="AC728" s="64"/>
      <c r="AD728" s="64"/>
      <c r="AE728" s="64"/>
      <c r="AF728" s="64"/>
      <c r="AG728" s="64"/>
      <c r="AH728" s="700"/>
      <c r="AJ728" s="700"/>
      <c r="AK728" s="700"/>
      <c r="AL728" s="700"/>
      <c r="AM728" s="700"/>
      <c r="AN728" s="700"/>
    </row>
    <row r="729" spans="29:40">
      <c r="AC729" s="64"/>
      <c r="AD729" s="64"/>
      <c r="AE729" s="64"/>
      <c r="AF729" s="64"/>
      <c r="AG729" s="64"/>
      <c r="AH729" s="700"/>
      <c r="AJ729" s="700"/>
      <c r="AK729" s="700"/>
      <c r="AL729" s="700"/>
      <c r="AM729" s="700"/>
      <c r="AN729" s="700"/>
    </row>
    <row r="730" spans="29:40">
      <c r="AC730" s="64"/>
      <c r="AD730" s="64"/>
      <c r="AE730" s="64"/>
      <c r="AF730" s="64"/>
      <c r="AG730" s="64"/>
      <c r="AH730" s="700"/>
      <c r="AJ730" s="700"/>
      <c r="AK730" s="700"/>
      <c r="AL730" s="700"/>
      <c r="AM730" s="700"/>
      <c r="AN730" s="700"/>
    </row>
    <row r="731" spans="29:40">
      <c r="AC731" s="64"/>
      <c r="AD731" s="64"/>
      <c r="AE731" s="64"/>
      <c r="AF731" s="64"/>
      <c r="AG731" s="64"/>
      <c r="AH731" s="700"/>
      <c r="AJ731" s="700"/>
      <c r="AK731" s="700"/>
      <c r="AL731" s="700"/>
      <c r="AM731" s="700"/>
      <c r="AN731" s="700"/>
    </row>
    <row r="732" spans="29:40">
      <c r="AC732" s="64"/>
      <c r="AD732" s="64"/>
      <c r="AE732" s="64"/>
      <c r="AF732" s="64"/>
      <c r="AG732" s="64"/>
      <c r="AH732" s="700"/>
      <c r="AJ732" s="700"/>
      <c r="AK732" s="700"/>
      <c r="AL732" s="700"/>
      <c r="AM732" s="700"/>
      <c r="AN732" s="700"/>
    </row>
    <row r="733" spans="29:40">
      <c r="AC733" s="64"/>
      <c r="AD733" s="64"/>
      <c r="AE733" s="64"/>
      <c r="AF733" s="64"/>
      <c r="AG733" s="64"/>
      <c r="AH733" s="700"/>
      <c r="AJ733" s="700"/>
      <c r="AK733" s="700"/>
      <c r="AL733" s="700"/>
      <c r="AM733" s="700"/>
      <c r="AN733" s="700"/>
    </row>
    <row r="734" spans="29:40">
      <c r="AC734" s="64"/>
      <c r="AD734" s="64"/>
      <c r="AE734" s="64"/>
      <c r="AF734" s="64"/>
      <c r="AG734" s="64"/>
      <c r="AH734" s="700"/>
      <c r="AJ734" s="700"/>
      <c r="AK734" s="700"/>
      <c r="AL734" s="700"/>
      <c r="AM734" s="700"/>
      <c r="AN734" s="700"/>
    </row>
    <row r="735" spans="29:40">
      <c r="AC735" s="64"/>
      <c r="AD735" s="64"/>
      <c r="AE735" s="64"/>
      <c r="AF735" s="64"/>
      <c r="AG735" s="64"/>
      <c r="AH735" s="700"/>
      <c r="AJ735" s="700"/>
      <c r="AK735" s="700"/>
      <c r="AL735" s="700"/>
      <c r="AM735" s="700"/>
      <c r="AN735" s="700"/>
    </row>
    <row r="736" spans="29:40">
      <c r="AC736" s="64"/>
      <c r="AD736" s="64"/>
      <c r="AE736" s="64"/>
      <c r="AF736" s="64"/>
      <c r="AG736" s="64"/>
      <c r="AH736" s="700"/>
      <c r="AJ736" s="700"/>
      <c r="AK736" s="700"/>
      <c r="AL736" s="700"/>
      <c r="AM736" s="700"/>
      <c r="AN736" s="700"/>
    </row>
    <row r="737" spans="29:40">
      <c r="AC737" s="64"/>
      <c r="AD737" s="64"/>
      <c r="AE737" s="64"/>
      <c r="AF737" s="64"/>
      <c r="AG737" s="64"/>
      <c r="AH737" s="700"/>
      <c r="AJ737" s="700"/>
      <c r="AK737" s="700"/>
      <c r="AL737" s="700"/>
      <c r="AM737" s="700"/>
      <c r="AN737" s="700"/>
    </row>
    <row r="738" spans="29:40">
      <c r="AC738" s="64"/>
      <c r="AD738" s="64"/>
      <c r="AE738" s="64"/>
      <c r="AF738" s="64"/>
      <c r="AG738" s="64"/>
      <c r="AH738" s="700"/>
      <c r="AJ738" s="700"/>
      <c r="AK738" s="700"/>
      <c r="AL738" s="700"/>
      <c r="AM738" s="700"/>
      <c r="AN738" s="700"/>
    </row>
    <row r="739" spans="29:40">
      <c r="AC739" s="64"/>
      <c r="AD739" s="64"/>
      <c r="AE739" s="64"/>
      <c r="AF739" s="64"/>
      <c r="AG739" s="64"/>
      <c r="AH739" s="700"/>
      <c r="AJ739" s="700"/>
      <c r="AK739" s="700"/>
      <c r="AL739" s="700"/>
      <c r="AM739" s="700"/>
      <c r="AN739" s="700"/>
    </row>
    <row r="740" spans="29:40">
      <c r="AC740" s="64"/>
      <c r="AD740" s="64"/>
      <c r="AE740" s="64"/>
      <c r="AF740" s="64"/>
      <c r="AG740" s="64"/>
      <c r="AH740" s="700"/>
      <c r="AJ740" s="700"/>
      <c r="AK740" s="700"/>
      <c r="AL740" s="700"/>
      <c r="AM740" s="700"/>
      <c r="AN740" s="700"/>
    </row>
    <row r="741" spans="29:40">
      <c r="AC741" s="64"/>
      <c r="AD741" s="64"/>
      <c r="AE741" s="64"/>
      <c r="AF741" s="64"/>
      <c r="AG741" s="64"/>
      <c r="AH741" s="700"/>
      <c r="AJ741" s="700"/>
      <c r="AK741" s="700"/>
      <c r="AL741" s="700"/>
      <c r="AM741" s="700"/>
      <c r="AN741" s="700"/>
    </row>
    <row r="742" spans="29:40">
      <c r="AC742" s="64"/>
      <c r="AD742" s="64"/>
      <c r="AE742" s="64"/>
      <c r="AF742" s="64"/>
      <c r="AG742" s="64"/>
      <c r="AH742" s="700"/>
      <c r="AJ742" s="700"/>
      <c r="AK742" s="700"/>
      <c r="AL742" s="700"/>
      <c r="AM742" s="700"/>
      <c r="AN742" s="700"/>
    </row>
    <row r="743" spans="29:40">
      <c r="AC743" s="64"/>
      <c r="AD743" s="64"/>
      <c r="AE743" s="64"/>
      <c r="AF743" s="64"/>
      <c r="AG743" s="64"/>
      <c r="AH743" s="700"/>
      <c r="AJ743" s="700"/>
      <c r="AK743" s="700"/>
      <c r="AL743" s="700"/>
      <c r="AM743" s="700"/>
      <c r="AN743" s="700"/>
    </row>
    <row r="744" spans="29:40">
      <c r="AC744" s="64"/>
      <c r="AD744" s="64"/>
      <c r="AE744" s="64"/>
      <c r="AF744" s="64"/>
      <c r="AG744" s="64"/>
      <c r="AH744" s="700"/>
      <c r="AJ744" s="700"/>
      <c r="AK744" s="700"/>
      <c r="AL744" s="700"/>
      <c r="AM744" s="700"/>
      <c r="AN744" s="700"/>
    </row>
    <row r="745" spans="29:40">
      <c r="AC745" s="64"/>
      <c r="AD745" s="64"/>
      <c r="AE745" s="64"/>
      <c r="AF745" s="64"/>
      <c r="AG745" s="64"/>
      <c r="AH745" s="700"/>
      <c r="AJ745" s="700"/>
      <c r="AK745" s="700"/>
      <c r="AL745" s="700"/>
      <c r="AM745" s="700"/>
      <c r="AN745" s="700"/>
    </row>
    <row r="746" spans="29:40">
      <c r="AC746" s="64"/>
      <c r="AD746" s="64"/>
      <c r="AE746" s="64"/>
      <c r="AF746" s="64"/>
      <c r="AG746" s="64"/>
      <c r="AH746" s="700"/>
      <c r="AJ746" s="700"/>
      <c r="AK746" s="700"/>
      <c r="AL746" s="700"/>
      <c r="AM746" s="700"/>
      <c r="AN746" s="700"/>
    </row>
    <row r="747" spans="29:40">
      <c r="AC747" s="64"/>
      <c r="AD747" s="64"/>
      <c r="AE747" s="64"/>
      <c r="AF747" s="64"/>
      <c r="AG747" s="64"/>
      <c r="AH747" s="700"/>
      <c r="AJ747" s="700"/>
      <c r="AK747" s="700"/>
      <c r="AL747" s="700"/>
      <c r="AM747" s="700"/>
      <c r="AN747" s="700"/>
    </row>
    <row r="748" spans="29:40">
      <c r="AC748" s="64"/>
      <c r="AD748" s="64"/>
      <c r="AE748" s="64"/>
      <c r="AF748" s="64"/>
      <c r="AG748" s="64"/>
      <c r="AH748" s="700"/>
      <c r="AJ748" s="700"/>
      <c r="AK748" s="700"/>
      <c r="AL748" s="700"/>
      <c r="AM748" s="700"/>
      <c r="AN748" s="700"/>
    </row>
    <row r="749" spans="29:40">
      <c r="AC749" s="64"/>
      <c r="AD749" s="64"/>
      <c r="AE749" s="64"/>
      <c r="AF749" s="64"/>
      <c r="AG749" s="64"/>
      <c r="AH749" s="700"/>
      <c r="AJ749" s="700"/>
      <c r="AK749" s="700"/>
      <c r="AL749" s="700"/>
      <c r="AM749" s="700"/>
      <c r="AN749" s="700"/>
    </row>
    <row r="750" spans="29:40">
      <c r="AC750" s="64"/>
      <c r="AD750" s="64"/>
      <c r="AE750" s="64"/>
      <c r="AF750" s="64"/>
      <c r="AG750" s="64"/>
      <c r="AH750" s="700"/>
      <c r="AJ750" s="700"/>
      <c r="AK750" s="700"/>
      <c r="AL750" s="700"/>
      <c r="AM750" s="700"/>
      <c r="AN750" s="700"/>
    </row>
    <row r="751" spans="29:40">
      <c r="AC751" s="64"/>
      <c r="AD751" s="64"/>
      <c r="AE751" s="64"/>
      <c r="AF751" s="64"/>
      <c r="AG751" s="64"/>
      <c r="AH751" s="700"/>
      <c r="AJ751" s="700"/>
      <c r="AK751" s="700"/>
      <c r="AL751" s="700"/>
      <c r="AM751" s="700"/>
      <c r="AN751" s="700"/>
    </row>
    <row r="752" spans="29:40">
      <c r="AC752" s="64"/>
      <c r="AD752" s="64"/>
      <c r="AE752" s="64"/>
      <c r="AF752" s="64"/>
      <c r="AG752" s="64"/>
      <c r="AH752" s="700"/>
      <c r="AJ752" s="700"/>
      <c r="AK752" s="700"/>
      <c r="AL752" s="700"/>
      <c r="AM752" s="700"/>
      <c r="AN752" s="700"/>
    </row>
    <row r="753" spans="29:40">
      <c r="AC753" s="64"/>
      <c r="AD753" s="64"/>
      <c r="AE753" s="64"/>
      <c r="AF753" s="64"/>
      <c r="AG753" s="64"/>
      <c r="AH753" s="700"/>
      <c r="AJ753" s="700"/>
      <c r="AK753" s="700"/>
      <c r="AL753" s="700"/>
      <c r="AM753" s="700"/>
      <c r="AN753" s="700"/>
    </row>
    <row r="754" spans="29:40">
      <c r="AC754" s="64"/>
      <c r="AD754" s="64"/>
      <c r="AE754" s="64"/>
      <c r="AF754" s="64"/>
      <c r="AG754" s="64"/>
      <c r="AH754" s="700"/>
      <c r="AJ754" s="700"/>
      <c r="AK754" s="700"/>
      <c r="AL754" s="700"/>
      <c r="AM754" s="700"/>
      <c r="AN754" s="700"/>
    </row>
    <row r="755" spans="29:40">
      <c r="AC755" s="64"/>
      <c r="AD755" s="64"/>
      <c r="AE755" s="64"/>
      <c r="AF755" s="64"/>
      <c r="AG755" s="64"/>
      <c r="AH755" s="700"/>
      <c r="AJ755" s="700"/>
      <c r="AK755" s="700"/>
      <c r="AL755" s="700"/>
      <c r="AM755" s="700"/>
      <c r="AN755" s="700"/>
    </row>
    <row r="756" spans="29:40">
      <c r="AC756" s="64"/>
      <c r="AD756" s="64"/>
      <c r="AE756" s="64"/>
      <c r="AF756" s="64"/>
      <c r="AG756" s="64"/>
      <c r="AH756" s="700"/>
      <c r="AJ756" s="700"/>
      <c r="AK756" s="700"/>
      <c r="AL756" s="700"/>
      <c r="AM756" s="700"/>
      <c r="AN756" s="700"/>
    </row>
    <row r="757" spans="29:40">
      <c r="AC757" s="64"/>
      <c r="AD757" s="64"/>
      <c r="AE757" s="64"/>
      <c r="AF757" s="64"/>
      <c r="AG757" s="64"/>
      <c r="AH757" s="700"/>
      <c r="AJ757" s="700"/>
      <c r="AK757" s="700"/>
      <c r="AL757" s="700"/>
      <c r="AM757" s="700"/>
      <c r="AN757" s="700"/>
    </row>
    <row r="758" spans="29:40">
      <c r="AC758" s="64"/>
      <c r="AD758" s="64"/>
      <c r="AE758" s="64"/>
      <c r="AF758" s="64"/>
      <c r="AG758" s="64"/>
      <c r="AH758" s="700"/>
      <c r="AJ758" s="700"/>
      <c r="AK758" s="700"/>
      <c r="AL758" s="700"/>
      <c r="AM758" s="700"/>
      <c r="AN758" s="700"/>
    </row>
    <row r="759" spans="29:40">
      <c r="AC759" s="64"/>
      <c r="AD759" s="64"/>
      <c r="AE759" s="64"/>
      <c r="AF759" s="64"/>
      <c r="AG759" s="64"/>
      <c r="AH759" s="700"/>
      <c r="AJ759" s="700"/>
      <c r="AK759" s="700"/>
      <c r="AL759" s="700"/>
      <c r="AM759" s="700"/>
      <c r="AN759" s="700"/>
    </row>
    <row r="760" spans="29:40">
      <c r="AC760" s="64"/>
      <c r="AD760" s="64"/>
      <c r="AE760" s="64"/>
      <c r="AF760" s="64"/>
      <c r="AG760" s="64"/>
      <c r="AH760" s="700"/>
      <c r="AJ760" s="700"/>
      <c r="AK760" s="700"/>
      <c r="AL760" s="700"/>
      <c r="AM760" s="700"/>
      <c r="AN760" s="700"/>
    </row>
    <row r="761" spans="29:40">
      <c r="AC761" s="64"/>
      <c r="AD761" s="64"/>
      <c r="AE761" s="64"/>
      <c r="AF761" s="64"/>
      <c r="AG761" s="64"/>
      <c r="AH761" s="700"/>
      <c r="AJ761" s="700"/>
      <c r="AK761" s="700"/>
      <c r="AL761" s="700"/>
      <c r="AM761" s="700"/>
      <c r="AN761" s="700"/>
    </row>
    <row r="762" spans="29:40">
      <c r="AC762" s="64"/>
      <c r="AD762" s="64"/>
      <c r="AE762" s="64"/>
      <c r="AF762" s="64"/>
      <c r="AG762" s="64"/>
      <c r="AH762" s="700"/>
      <c r="AJ762" s="700"/>
      <c r="AK762" s="700"/>
      <c r="AL762" s="700"/>
      <c r="AM762" s="700"/>
      <c r="AN762" s="700"/>
    </row>
    <row r="763" spans="29:40">
      <c r="AC763" s="64"/>
      <c r="AD763" s="64"/>
      <c r="AE763" s="64"/>
      <c r="AF763" s="64"/>
      <c r="AG763" s="64"/>
      <c r="AH763" s="700"/>
      <c r="AJ763" s="700"/>
      <c r="AK763" s="700"/>
      <c r="AL763" s="700"/>
      <c r="AM763" s="700"/>
      <c r="AN763" s="700"/>
    </row>
    <row r="764" spans="29:40">
      <c r="AC764" s="64"/>
      <c r="AD764" s="64"/>
      <c r="AE764" s="64"/>
      <c r="AF764" s="64"/>
      <c r="AG764" s="64"/>
      <c r="AH764" s="700"/>
      <c r="AJ764" s="700"/>
      <c r="AK764" s="700"/>
      <c r="AL764" s="700"/>
      <c r="AM764" s="700"/>
      <c r="AN764" s="700"/>
    </row>
    <row r="765" spans="29:40">
      <c r="AC765" s="64"/>
      <c r="AD765" s="64"/>
      <c r="AE765" s="64"/>
      <c r="AF765" s="64"/>
      <c r="AG765" s="64"/>
      <c r="AH765" s="700"/>
      <c r="AJ765" s="700"/>
      <c r="AK765" s="700"/>
      <c r="AL765" s="700"/>
      <c r="AM765" s="700"/>
      <c r="AN765" s="700"/>
    </row>
    <row r="766" spans="29:40">
      <c r="AC766" s="64"/>
      <c r="AD766" s="64"/>
      <c r="AE766" s="64"/>
      <c r="AF766" s="64"/>
      <c r="AG766" s="64"/>
      <c r="AH766" s="700"/>
      <c r="AJ766" s="700"/>
      <c r="AK766" s="700"/>
      <c r="AL766" s="700"/>
      <c r="AM766" s="700"/>
      <c r="AN766" s="700"/>
    </row>
    <row r="767" spans="29:40">
      <c r="AC767" s="64"/>
      <c r="AD767" s="64"/>
      <c r="AE767" s="64"/>
      <c r="AF767" s="64"/>
      <c r="AG767" s="64"/>
      <c r="AH767" s="700"/>
      <c r="AJ767" s="700"/>
      <c r="AK767" s="700"/>
      <c r="AL767" s="700"/>
      <c r="AM767" s="700"/>
      <c r="AN767" s="700"/>
    </row>
    <row r="768" spans="29:40">
      <c r="AC768" s="64"/>
      <c r="AD768" s="64"/>
      <c r="AE768" s="64"/>
      <c r="AF768" s="64"/>
      <c r="AG768" s="64"/>
      <c r="AH768" s="700"/>
      <c r="AJ768" s="700"/>
      <c r="AK768" s="700"/>
      <c r="AL768" s="700"/>
      <c r="AM768" s="700"/>
      <c r="AN768" s="700"/>
    </row>
    <row r="769" spans="29:40">
      <c r="AC769" s="64"/>
      <c r="AD769" s="64"/>
      <c r="AE769" s="64"/>
      <c r="AF769" s="64"/>
      <c r="AG769" s="64"/>
      <c r="AH769" s="700"/>
      <c r="AJ769" s="700"/>
      <c r="AK769" s="700"/>
      <c r="AL769" s="700"/>
      <c r="AM769" s="700"/>
      <c r="AN769" s="700"/>
    </row>
    <row r="770" spans="29:40">
      <c r="AC770" s="64"/>
      <c r="AD770" s="64"/>
      <c r="AE770" s="64"/>
      <c r="AF770" s="64"/>
      <c r="AG770" s="64"/>
      <c r="AH770" s="700"/>
      <c r="AJ770" s="700"/>
      <c r="AK770" s="700"/>
      <c r="AL770" s="700"/>
      <c r="AM770" s="700"/>
      <c r="AN770" s="700"/>
    </row>
    <row r="771" spans="29:40">
      <c r="AC771" s="64"/>
      <c r="AD771" s="64"/>
      <c r="AE771" s="64"/>
      <c r="AF771" s="64"/>
      <c r="AG771" s="64"/>
      <c r="AH771" s="700"/>
      <c r="AJ771" s="700"/>
      <c r="AK771" s="700"/>
      <c r="AL771" s="700"/>
      <c r="AM771" s="700"/>
      <c r="AN771" s="700"/>
    </row>
    <row r="772" spans="29:40">
      <c r="AC772" s="64"/>
      <c r="AD772" s="64"/>
      <c r="AE772" s="64"/>
      <c r="AF772" s="64"/>
      <c r="AG772" s="64"/>
      <c r="AH772" s="700"/>
      <c r="AJ772" s="700"/>
      <c r="AK772" s="700"/>
      <c r="AL772" s="700"/>
      <c r="AM772" s="700"/>
      <c r="AN772" s="700"/>
    </row>
    <row r="773" spans="29:40">
      <c r="AC773" s="64"/>
      <c r="AD773" s="64"/>
      <c r="AE773" s="64"/>
      <c r="AF773" s="64"/>
      <c r="AG773" s="64"/>
      <c r="AH773" s="700"/>
      <c r="AJ773" s="700"/>
      <c r="AK773" s="700"/>
      <c r="AL773" s="700"/>
      <c r="AM773" s="700"/>
      <c r="AN773" s="700"/>
    </row>
    <row r="774" spans="29:40">
      <c r="AC774" s="64"/>
      <c r="AD774" s="64"/>
      <c r="AE774" s="64"/>
      <c r="AF774" s="64"/>
      <c r="AG774" s="64"/>
      <c r="AH774" s="700"/>
      <c r="AJ774" s="700"/>
      <c r="AK774" s="700"/>
      <c r="AL774" s="700"/>
      <c r="AM774" s="700"/>
      <c r="AN774" s="700"/>
    </row>
    <row r="775" spans="29:40">
      <c r="AC775" s="64"/>
      <c r="AD775" s="64"/>
      <c r="AE775" s="64"/>
      <c r="AF775" s="64"/>
      <c r="AG775" s="64"/>
      <c r="AH775" s="700"/>
      <c r="AJ775" s="700"/>
      <c r="AK775" s="700"/>
      <c r="AL775" s="700"/>
      <c r="AM775" s="700"/>
      <c r="AN775" s="700"/>
    </row>
    <row r="776" spans="29:40">
      <c r="AC776" s="64"/>
      <c r="AD776" s="64"/>
      <c r="AE776" s="64"/>
      <c r="AF776" s="64"/>
      <c r="AG776" s="64"/>
      <c r="AH776" s="700"/>
      <c r="AJ776" s="700"/>
      <c r="AK776" s="700"/>
      <c r="AL776" s="700"/>
      <c r="AM776" s="700"/>
      <c r="AN776" s="700"/>
    </row>
    <row r="777" spans="29:40">
      <c r="AC777" s="64"/>
      <c r="AD777" s="64"/>
      <c r="AE777" s="64"/>
      <c r="AF777" s="64"/>
      <c r="AG777" s="64"/>
      <c r="AH777" s="700"/>
      <c r="AJ777" s="700"/>
      <c r="AK777" s="700"/>
      <c r="AL777" s="700"/>
      <c r="AM777" s="700"/>
      <c r="AN777" s="700"/>
    </row>
    <row r="778" spans="29:40">
      <c r="AC778" s="64"/>
      <c r="AD778" s="64"/>
      <c r="AE778" s="64"/>
      <c r="AF778" s="64"/>
      <c r="AG778" s="64"/>
      <c r="AH778" s="700"/>
      <c r="AJ778" s="700"/>
      <c r="AK778" s="700"/>
      <c r="AL778" s="700"/>
      <c r="AM778" s="700"/>
      <c r="AN778" s="700"/>
    </row>
    <row r="779" spans="29:40">
      <c r="AC779" s="64"/>
      <c r="AD779" s="64"/>
      <c r="AE779" s="64"/>
      <c r="AF779" s="64"/>
      <c r="AG779" s="64"/>
      <c r="AH779" s="700"/>
      <c r="AJ779" s="700"/>
      <c r="AK779" s="700"/>
      <c r="AL779" s="700"/>
      <c r="AM779" s="700"/>
      <c r="AN779" s="700"/>
    </row>
    <row r="780" spans="29:40">
      <c r="AC780" s="64"/>
      <c r="AD780" s="64"/>
      <c r="AE780" s="64"/>
      <c r="AF780" s="64"/>
      <c r="AG780" s="64"/>
      <c r="AH780" s="700"/>
      <c r="AJ780" s="700"/>
      <c r="AK780" s="700"/>
      <c r="AL780" s="700"/>
      <c r="AM780" s="700"/>
      <c r="AN780" s="700"/>
    </row>
    <row r="781" spans="29:40">
      <c r="AC781" s="64"/>
      <c r="AD781" s="64"/>
      <c r="AE781" s="64"/>
      <c r="AF781" s="64"/>
      <c r="AG781" s="64"/>
      <c r="AH781" s="700"/>
      <c r="AJ781" s="700"/>
      <c r="AK781" s="700"/>
      <c r="AL781" s="700"/>
      <c r="AM781" s="700"/>
      <c r="AN781" s="700"/>
    </row>
    <row r="782" spans="29:40">
      <c r="AC782" s="64"/>
      <c r="AD782" s="64"/>
      <c r="AE782" s="64"/>
      <c r="AF782" s="64"/>
      <c r="AG782" s="64"/>
      <c r="AH782" s="700"/>
      <c r="AJ782" s="700"/>
      <c r="AK782" s="700"/>
      <c r="AL782" s="700"/>
      <c r="AM782" s="700"/>
      <c r="AN782" s="700"/>
    </row>
    <row r="783" spans="29:40">
      <c r="AC783" s="64"/>
      <c r="AD783" s="64"/>
      <c r="AE783" s="64"/>
      <c r="AF783" s="64"/>
      <c r="AG783" s="64"/>
      <c r="AH783" s="700"/>
      <c r="AJ783" s="700"/>
      <c r="AK783" s="700"/>
      <c r="AL783" s="700"/>
      <c r="AM783" s="700"/>
      <c r="AN783" s="700"/>
    </row>
    <row r="784" spans="29:40">
      <c r="AC784" s="64"/>
      <c r="AD784" s="64"/>
      <c r="AE784" s="64"/>
      <c r="AF784" s="64"/>
      <c r="AG784" s="64"/>
      <c r="AH784" s="700"/>
      <c r="AJ784" s="700"/>
      <c r="AK784" s="700"/>
      <c r="AL784" s="700"/>
      <c r="AM784" s="700"/>
      <c r="AN784" s="700"/>
    </row>
    <row r="785" spans="29:40">
      <c r="AC785" s="64"/>
      <c r="AD785" s="64"/>
      <c r="AE785" s="64"/>
      <c r="AF785" s="64"/>
      <c r="AG785" s="64"/>
      <c r="AH785" s="700"/>
      <c r="AJ785" s="700"/>
      <c r="AK785" s="700"/>
      <c r="AL785" s="700"/>
      <c r="AM785" s="700"/>
      <c r="AN785" s="700"/>
    </row>
    <row r="786" spans="29:40">
      <c r="AC786" s="64"/>
      <c r="AD786" s="64"/>
      <c r="AE786" s="64"/>
      <c r="AF786" s="64"/>
      <c r="AG786" s="64"/>
      <c r="AH786" s="700"/>
      <c r="AJ786" s="700"/>
      <c r="AK786" s="700"/>
      <c r="AL786" s="700"/>
      <c r="AM786" s="700"/>
      <c r="AN786" s="700"/>
    </row>
    <row r="787" spans="29:40">
      <c r="AC787" s="64"/>
      <c r="AD787" s="64"/>
      <c r="AE787" s="64"/>
      <c r="AF787" s="64"/>
      <c r="AG787" s="64"/>
      <c r="AH787" s="700"/>
      <c r="AJ787" s="700"/>
      <c r="AK787" s="700"/>
      <c r="AL787" s="700"/>
      <c r="AM787" s="700"/>
      <c r="AN787" s="700"/>
    </row>
    <row r="788" spans="29:40">
      <c r="AC788" s="64"/>
      <c r="AD788" s="64"/>
      <c r="AE788" s="64"/>
      <c r="AF788" s="64"/>
      <c r="AG788" s="64"/>
      <c r="AH788" s="700"/>
      <c r="AJ788" s="700"/>
      <c r="AK788" s="700"/>
      <c r="AL788" s="700"/>
      <c r="AM788" s="700"/>
      <c r="AN788" s="700"/>
    </row>
    <row r="789" spans="29:40">
      <c r="AC789" s="64"/>
      <c r="AD789" s="64"/>
      <c r="AE789" s="64"/>
      <c r="AF789" s="64"/>
      <c r="AG789" s="64"/>
      <c r="AH789" s="700"/>
      <c r="AJ789" s="700"/>
      <c r="AK789" s="700"/>
      <c r="AL789" s="700"/>
      <c r="AM789" s="700"/>
      <c r="AN789" s="700"/>
    </row>
    <row r="790" spans="29:40">
      <c r="AC790" s="64"/>
      <c r="AD790" s="64"/>
      <c r="AE790" s="64"/>
      <c r="AF790" s="64"/>
      <c r="AG790" s="64"/>
      <c r="AH790" s="700"/>
      <c r="AJ790" s="700"/>
      <c r="AK790" s="700"/>
      <c r="AL790" s="700"/>
      <c r="AM790" s="700"/>
      <c r="AN790" s="700"/>
    </row>
    <row r="791" spans="29:40">
      <c r="AC791" s="64"/>
      <c r="AD791" s="64"/>
      <c r="AE791" s="64"/>
      <c r="AF791" s="64"/>
      <c r="AG791" s="64"/>
      <c r="AH791" s="700"/>
      <c r="AJ791" s="700"/>
      <c r="AK791" s="700"/>
      <c r="AL791" s="700"/>
      <c r="AM791" s="700"/>
      <c r="AN791" s="700"/>
    </row>
    <row r="792" spans="29:40">
      <c r="AC792" s="64"/>
      <c r="AD792" s="64"/>
      <c r="AE792" s="64"/>
      <c r="AF792" s="64"/>
      <c r="AG792" s="64"/>
      <c r="AH792" s="700"/>
      <c r="AJ792" s="700"/>
      <c r="AK792" s="700"/>
      <c r="AL792" s="700"/>
      <c r="AM792" s="700"/>
      <c r="AN792" s="700"/>
    </row>
    <row r="793" spans="29:40">
      <c r="AC793" s="64"/>
      <c r="AD793" s="64"/>
      <c r="AE793" s="64"/>
      <c r="AF793" s="64"/>
      <c r="AG793" s="64"/>
      <c r="AH793" s="700"/>
      <c r="AJ793" s="700"/>
      <c r="AK793" s="700"/>
      <c r="AL793" s="700"/>
      <c r="AM793" s="700"/>
      <c r="AN793" s="700"/>
    </row>
    <row r="794" spans="29:40">
      <c r="AC794" s="64"/>
      <c r="AD794" s="64"/>
      <c r="AE794" s="64"/>
      <c r="AF794" s="64"/>
      <c r="AG794" s="64"/>
      <c r="AH794" s="700"/>
      <c r="AJ794" s="700"/>
      <c r="AK794" s="700"/>
      <c r="AL794" s="700"/>
      <c r="AM794" s="700"/>
      <c r="AN794" s="700"/>
    </row>
    <row r="795" spans="29:40">
      <c r="AC795" s="64"/>
      <c r="AD795" s="64"/>
      <c r="AE795" s="64"/>
      <c r="AF795" s="64"/>
      <c r="AG795" s="64"/>
      <c r="AH795" s="700"/>
      <c r="AJ795" s="700"/>
      <c r="AK795" s="700"/>
      <c r="AL795" s="700"/>
      <c r="AM795" s="700"/>
      <c r="AN795" s="700"/>
    </row>
    <row r="796" spans="29:40">
      <c r="AC796" s="64"/>
      <c r="AD796" s="64"/>
      <c r="AE796" s="64"/>
      <c r="AF796" s="64"/>
      <c r="AG796" s="64"/>
      <c r="AH796" s="700"/>
      <c r="AJ796" s="700"/>
      <c r="AK796" s="700"/>
      <c r="AL796" s="700"/>
      <c r="AM796" s="700"/>
      <c r="AN796" s="700"/>
    </row>
    <row r="797" spans="29:40">
      <c r="AC797" s="64"/>
      <c r="AD797" s="64"/>
      <c r="AE797" s="64"/>
      <c r="AF797" s="64"/>
      <c r="AG797" s="64"/>
      <c r="AH797" s="700"/>
      <c r="AJ797" s="700"/>
      <c r="AK797" s="700"/>
      <c r="AL797" s="700"/>
      <c r="AM797" s="700"/>
      <c r="AN797" s="700"/>
    </row>
    <row r="798" spans="29:40">
      <c r="AC798" s="64"/>
      <c r="AD798" s="64"/>
      <c r="AE798" s="64"/>
      <c r="AF798" s="64"/>
      <c r="AG798" s="64"/>
      <c r="AH798" s="700"/>
      <c r="AJ798" s="700"/>
      <c r="AK798" s="700"/>
      <c r="AL798" s="700"/>
      <c r="AM798" s="700"/>
      <c r="AN798" s="700"/>
    </row>
    <row r="799" spans="29:40">
      <c r="AC799" s="64"/>
      <c r="AD799" s="64"/>
      <c r="AE799" s="64"/>
      <c r="AF799" s="64"/>
      <c r="AG799" s="64"/>
      <c r="AH799" s="700"/>
      <c r="AJ799" s="700"/>
      <c r="AK799" s="700"/>
      <c r="AL799" s="700"/>
      <c r="AM799" s="700"/>
      <c r="AN799" s="700"/>
    </row>
    <row r="800" spans="29:40">
      <c r="AC800" s="64"/>
      <c r="AD800" s="64"/>
      <c r="AE800" s="64"/>
      <c r="AF800" s="64"/>
      <c r="AG800" s="64"/>
      <c r="AH800" s="700"/>
      <c r="AJ800" s="700"/>
      <c r="AK800" s="700"/>
      <c r="AL800" s="700"/>
      <c r="AM800" s="700"/>
      <c r="AN800" s="700"/>
    </row>
    <row r="801" spans="29:40">
      <c r="AC801" s="64"/>
      <c r="AD801" s="64"/>
      <c r="AE801" s="64"/>
      <c r="AF801" s="64"/>
      <c r="AG801" s="64"/>
      <c r="AH801" s="700"/>
      <c r="AJ801" s="700"/>
      <c r="AK801" s="700"/>
      <c r="AL801" s="700"/>
      <c r="AM801" s="700"/>
      <c r="AN801" s="700"/>
    </row>
    <row r="802" spans="29:40">
      <c r="AC802" s="64"/>
      <c r="AD802" s="64"/>
      <c r="AE802" s="64"/>
      <c r="AF802" s="64"/>
      <c r="AG802" s="64"/>
      <c r="AH802" s="700"/>
      <c r="AJ802" s="700"/>
      <c r="AK802" s="700"/>
      <c r="AL802" s="700"/>
      <c r="AM802" s="700"/>
      <c r="AN802" s="700"/>
    </row>
    <row r="803" spans="29:40">
      <c r="AC803" s="64"/>
      <c r="AD803" s="64"/>
      <c r="AE803" s="64"/>
      <c r="AF803" s="64"/>
      <c r="AG803" s="64"/>
      <c r="AH803" s="700"/>
      <c r="AJ803" s="700"/>
      <c r="AK803" s="700"/>
      <c r="AL803" s="700"/>
      <c r="AM803" s="700"/>
      <c r="AN803" s="700"/>
    </row>
    <row r="804" spans="29:40">
      <c r="AC804" s="64"/>
      <c r="AD804" s="64"/>
      <c r="AE804" s="64"/>
      <c r="AF804" s="64"/>
      <c r="AG804" s="64"/>
      <c r="AH804" s="700"/>
      <c r="AJ804" s="700"/>
      <c r="AK804" s="700"/>
      <c r="AL804" s="700"/>
      <c r="AM804" s="700"/>
      <c r="AN804" s="700"/>
    </row>
    <row r="805" spans="29:40">
      <c r="AC805" s="64"/>
      <c r="AD805" s="64"/>
      <c r="AE805" s="64"/>
      <c r="AF805" s="64"/>
      <c r="AG805" s="64"/>
      <c r="AH805" s="700"/>
      <c r="AJ805" s="700"/>
      <c r="AK805" s="700"/>
      <c r="AL805" s="700"/>
      <c r="AM805" s="700"/>
      <c r="AN805" s="700"/>
    </row>
    <row r="806" spans="29:40">
      <c r="AC806" s="64"/>
      <c r="AD806" s="64"/>
      <c r="AE806" s="64"/>
      <c r="AF806" s="64"/>
      <c r="AG806" s="64"/>
      <c r="AH806" s="700"/>
      <c r="AJ806" s="700"/>
      <c r="AK806" s="700"/>
      <c r="AL806" s="700"/>
      <c r="AM806" s="700"/>
      <c r="AN806" s="700"/>
    </row>
    <row r="807" spans="29:40">
      <c r="AC807" s="64"/>
      <c r="AD807" s="64"/>
      <c r="AE807" s="64"/>
      <c r="AF807" s="64"/>
      <c r="AG807" s="64"/>
      <c r="AH807" s="700"/>
      <c r="AJ807" s="700"/>
      <c r="AK807" s="700"/>
      <c r="AL807" s="700"/>
      <c r="AM807" s="700"/>
      <c r="AN807" s="700"/>
    </row>
    <row r="808" spans="29:40">
      <c r="AC808" s="64"/>
      <c r="AD808" s="64"/>
      <c r="AE808" s="64"/>
      <c r="AF808" s="64"/>
      <c r="AG808" s="64"/>
      <c r="AH808" s="700"/>
      <c r="AJ808" s="700"/>
      <c r="AK808" s="700"/>
      <c r="AL808" s="700"/>
      <c r="AM808" s="700"/>
      <c r="AN808" s="700"/>
    </row>
    <row r="809" spans="29:40">
      <c r="AC809" s="64"/>
      <c r="AD809" s="64"/>
      <c r="AE809" s="64"/>
      <c r="AF809" s="64"/>
      <c r="AG809" s="64"/>
      <c r="AH809" s="700"/>
      <c r="AJ809" s="700"/>
      <c r="AK809" s="700"/>
      <c r="AL809" s="700"/>
      <c r="AM809" s="700"/>
      <c r="AN809" s="700"/>
    </row>
    <row r="810" spans="29:40">
      <c r="AC810" s="64"/>
      <c r="AD810" s="64"/>
      <c r="AE810" s="64"/>
      <c r="AF810" s="64"/>
      <c r="AG810" s="64"/>
      <c r="AH810" s="700"/>
      <c r="AJ810" s="700"/>
      <c r="AK810" s="700"/>
      <c r="AL810" s="700"/>
      <c r="AM810" s="700"/>
      <c r="AN810" s="700"/>
    </row>
    <row r="811" spans="29:40">
      <c r="AC811" s="64"/>
      <c r="AD811" s="64"/>
      <c r="AE811" s="64"/>
      <c r="AF811" s="64"/>
      <c r="AG811" s="64"/>
      <c r="AH811" s="700"/>
      <c r="AJ811" s="700"/>
      <c r="AK811" s="700"/>
      <c r="AL811" s="700"/>
      <c r="AM811" s="700"/>
      <c r="AN811" s="700"/>
    </row>
    <row r="812" spans="29:40">
      <c r="AC812" s="64"/>
      <c r="AD812" s="64"/>
      <c r="AE812" s="64"/>
      <c r="AF812" s="64"/>
      <c r="AG812" s="64"/>
      <c r="AH812" s="700"/>
      <c r="AJ812" s="700"/>
      <c r="AK812" s="700"/>
      <c r="AL812" s="700"/>
      <c r="AM812" s="700"/>
      <c r="AN812" s="700"/>
    </row>
    <row r="813" spans="29:40">
      <c r="AC813" s="64"/>
      <c r="AD813" s="64"/>
      <c r="AE813" s="64"/>
      <c r="AF813" s="64"/>
      <c r="AG813" s="64"/>
      <c r="AH813" s="700"/>
      <c r="AJ813" s="700"/>
      <c r="AK813" s="700"/>
      <c r="AL813" s="700"/>
      <c r="AM813" s="700"/>
      <c r="AN813" s="700"/>
    </row>
    <row r="814" spans="29:40">
      <c r="AC814" s="64"/>
      <c r="AD814" s="64"/>
      <c r="AE814" s="64"/>
      <c r="AF814" s="64"/>
      <c r="AG814" s="64"/>
      <c r="AH814" s="700"/>
      <c r="AJ814" s="700"/>
      <c r="AK814" s="700"/>
      <c r="AL814" s="700"/>
      <c r="AM814" s="700"/>
      <c r="AN814" s="700"/>
    </row>
    <row r="815" spans="29:40">
      <c r="AC815" s="64"/>
      <c r="AD815" s="64"/>
      <c r="AE815" s="64"/>
      <c r="AF815" s="64"/>
      <c r="AG815" s="64"/>
      <c r="AH815" s="700"/>
      <c r="AJ815" s="700"/>
      <c r="AK815" s="700"/>
      <c r="AL815" s="700"/>
      <c r="AM815" s="700"/>
      <c r="AN815" s="700"/>
    </row>
    <row r="816" spans="29:40">
      <c r="AC816" s="64"/>
      <c r="AD816" s="64"/>
      <c r="AE816" s="64"/>
      <c r="AF816" s="64"/>
      <c r="AG816" s="64"/>
      <c r="AH816" s="700"/>
      <c r="AJ816" s="700"/>
      <c r="AK816" s="700"/>
      <c r="AL816" s="700"/>
      <c r="AM816" s="700"/>
      <c r="AN816" s="700"/>
    </row>
    <row r="817" spans="29:40">
      <c r="AC817" s="64"/>
      <c r="AD817" s="64"/>
      <c r="AE817" s="64"/>
      <c r="AF817" s="64"/>
      <c r="AG817" s="64"/>
      <c r="AH817" s="700"/>
      <c r="AJ817" s="700"/>
      <c r="AK817" s="700"/>
      <c r="AL817" s="700"/>
      <c r="AM817" s="700"/>
      <c r="AN817" s="700"/>
    </row>
    <row r="818" spans="29:40">
      <c r="AC818" s="64"/>
      <c r="AD818" s="64"/>
      <c r="AE818" s="64"/>
      <c r="AF818" s="64"/>
      <c r="AG818" s="64"/>
      <c r="AH818" s="700"/>
      <c r="AJ818" s="700"/>
      <c r="AK818" s="700"/>
      <c r="AL818" s="700"/>
      <c r="AM818" s="700"/>
      <c r="AN818" s="700"/>
    </row>
    <row r="819" spans="29:40">
      <c r="AC819" s="64"/>
      <c r="AD819" s="64"/>
      <c r="AE819" s="64"/>
      <c r="AF819" s="64"/>
      <c r="AG819" s="64"/>
      <c r="AH819" s="700"/>
      <c r="AJ819" s="700"/>
      <c r="AK819" s="700"/>
      <c r="AL819" s="700"/>
      <c r="AM819" s="700"/>
      <c r="AN819" s="700"/>
    </row>
    <row r="820" spans="29:40">
      <c r="AC820" s="64"/>
      <c r="AD820" s="64"/>
      <c r="AE820" s="64"/>
      <c r="AF820" s="64"/>
      <c r="AG820" s="64"/>
      <c r="AH820" s="700"/>
      <c r="AJ820" s="700"/>
      <c r="AK820" s="700"/>
      <c r="AL820" s="700"/>
      <c r="AM820" s="700"/>
      <c r="AN820" s="700"/>
    </row>
    <row r="821" spans="29:40">
      <c r="AC821" s="64"/>
      <c r="AD821" s="64"/>
      <c r="AE821" s="64"/>
      <c r="AF821" s="64"/>
      <c r="AG821" s="64"/>
      <c r="AH821" s="700"/>
      <c r="AJ821" s="700"/>
      <c r="AK821" s="700"/>
      <c r="AL821" s="700"/>
      <c r="AM821" s="700"/>
      <c r="AN821" s="700"/>
    </row>
    <row r="822" spans="29:40">
      <c r="AC822" s="64"/>
      <c r="AD822" s="64"/>
      <c r="AE822" s="64"/>
      <c r="AF822" s="64"/>
      <c r="AG822" s="64"/>
      <c r="AH822" s="700"/>
      <c r="AJ822" s="700"/>
      <c r="AK822" s="700"/>
      <c r="AL822" s="700"/>
      <c r="AM822" s="700"/>
      <c r="AN822" s="700"/>
    </row>
    <row r="823" spans="29:40">
      <c r="AC823" s="64"/>
      <c r="AD823" s="64"/>
      <c r="AE823" s="64"/>
      <c r="AF823" s="64"/>
      <c r="AG823" s="64"/>
      <c r="AH823" s="700"/>
      <c r="AJ823" s="700"/>
      <c r="AK823" s="700"/>
      <c r="AL823" s="700"/>
      <c r="AM823" s="700"/>
      <c r="AN823" s="700"/>
    </row>
    <row r="824" spans="29:40">
      <c r="AC824" s="64"/>
      <c r="AD824" s="64"/>
      <c r="AE824" s="64"/>
      <c r="AF824" s="64"/>
      <c r="AG824" s="64"/>
      <c r="AH824" s="700"/>
      <c r="AJ824" s="700"/>
      <c r="AK824" s="700"/>
      <c r="AL824" s="700"/>
      <c r="AM824" s="700"/>
      <c r="AN824" s="700"/>
    </row>
    <row r="825" spans="29:40">
      <c r="AC825" s="64"/>
      <c r="AD825" s="64"/>
      <c r="AE825" s="64"/>
      <c r="AF825" s="64"/>
      <c r="AG825" s="64"/>
      <c r="AH825" s="700"/>
      <c r="AJ825" s="700"/>
      <c r="AK825" s="700"/>
      <c r="AL825" s="700"/>
      <c r="AM825" s="700"/>
      <c r="AN825" s="700"/>
    </row>
    <row r="826" spans="29:40">
      <c r="AC826" s="64"/>
      <c r="AD826" s="64"/>
      <c r="AE826" s="64"/>
      <c r="AF826" s="64"/>
      <c r="AG826" s="64"/>
      <c r="AH826" s="700"/>
      <c r="AJ826" s="700"/>
      <c r="AK826" s="700"/>
      <c r="AL826" s="700"/>
      <c r="AM826" s="700"/>
      <c r="AN826" s="700"/>
    </row>
    <row r="827" spans="29:40">
      <c r="AC827" s="64"/>
      <c r="AD827" s="64"/>
      <c r="AE827" s="64"/>
      <c r="AF827" s="64"/>
      <c r="AG827" s="64"/>
      <c r="AH827" s="700"/>
      <c r="AJ827" s="700"/>
      <c r="AK827" s="700"/>
      <c r="AL827" s="700"/>
      <c r="AM827" s="700"/>
      <c r="AN827" s="700"/>
    </row>
    <row r="828" spans="29:40">
      <c r="AC828" s="64"/>
      <c r="AD828" s="64"/>
      <c r="AE828" s="64"/>
      <c r="AF828" s="64"/>
      <c r="AG828" s="64"/>
      <c r="AH828" s="700"/>
      <c r="AJ828" s="700"/>
      <c r="AK828" s="700"/>
      <c r="AL828" s="700"/>
      <c r="AM828" s="700"/>
      <c r="AN828" s="700"/>
    </row>
    <row r="829" spans="29:40">
      <c r="AC829" s="64"/>
      <c r="AD829" s="64"/>
      <c r="AE829" s="64"/>
      <c r="AF829" s="64"/>
      <c r="AG829" s="64"/>
      <c r="AH829" s="700"/>
      <c r="AJ829" s="700"/>
      <c r="AK829" s="700"/>
      <c r="AL829" s="700"/>
      <c r="AM829" s="700"/>
      <c r="AN829" s="700"/>
    </row>
    <row r="830" spans="29:40">
      <c r="AC830" s="64"/>
      <c r="AD830" s="64"/>
      <c r="AE830" s="64"/>
      <c r="AF830" s="64"/>
      <c r="AG830" s="64"/>
      <c r="AH830" s="700"/>
      <c r="AJ830" s="700"/>
      <c r="AK830" s="700"/>
      <c r="AL830" s="700"/>
      <c r="AM830" s="700"/>
      <c r="AN830" s="700"/>
    </row>
    <row r="831" spans="29:40">
      <c r="AC831" s="64"/>
      <c r="AD831" s="64"/>
      <c r="AE831" s="64"/>
      <c r="AF831" s="64"/>
      <c r="AG831" s="64"/>
      <c r="AH831" s="700"/>
      <c r="AJ831" s="700"/>
      <c r="AK831" s="700"/>
      <c r="AL831" s="700"/>
      <c r="AM831" s="700"/>
      <c r="AN831" s="700"/>
    </row>
    <row r="832" spans="29:40">
      <c r="AC832" s="64"/>
      <c r="AD832" s="64"/>
      <c r="AE832" s="64"/>
      <c r="AF832" s="64"/>
      <c r="AG832" s="64"/>
      <c r="AH832" s="700"/>
      <c r="AJ832" s="700"/>
      <c r="AK832" s="700"/>
      <c r="AL832" s="700"/>
      <c r="AM832" s="700"/>
      <c r="AN832" s="700"/>
    </row>
    <row r="833" spans="29:40">
      <c r="AC833" s="64"/>
      <c r="AD833" s="64"/>
      <c r="AE833" s="64"/>
      <c r="AF833" s="64"/>
      <c r="AG833" s="64"/>
      <c r="AH833" s="700"/>
      <c r="AJ833" s="700"/>
      <c r="AK833" s="700"/>
      <c r="AL833" s="700"/>
      <c r="AM833" s="700"/>
      <c r="AN833" s="700"/>
    </row>
    <row r="834" spans="29:40">
      <c r="AC834" s="64"/>
      <c r="AD834" s="64"/>
      <c r="AE834" s="64"/>
      <c r="AF834" s="64"/>
      <c r="AG834" s="64"/>
      <c r="AH834" s="700"/>
      <c r="AJ834" s="700"/>
      <c r="AK834" s="700"/>
      <c r="AL834" s="700"/>
      <c r="AM834" s="700"/>
      <c r="AN834" s="700"/>
    </row>
    <row r="835" spans="29:40">
      <c r="AC835" s="64"/>
      <c r="AD835" s="64"/>
      <c r="AE835" s="64"/>
      <c r="AF835" s="64"/>
      <c r="AG835" s="64"/>
      <c r="AH835" s="700"/>
      <c r="AJ835" s="700"/>
      <c r="AK835" s="700"/>
      <c r="AL835" s="700"/>
      <c r="AM835" s="700"/>
      <c r="AN835" s="700"/>
    </row>
    <row r="836" spans="29:40">
      <c r="AC836" s="64"/>
      <c r="AD836" s="64"/>
      <c r="AE836" s="64"/>
      <c r="AF836" s="64"/>
      <c r="AG836" s="64"/>
      <c r="AH836" s="700"/>
      <c r="AJ836" s="700"/>
      <c r="AK836" s="700"/>
      <c r="AL836" s="700"/>
      <c r="AM836" s="700"/>
      <c r="AN836" s="700"/>
    </row>
    <row r="837" spans="29:40">
      <c r="AC837" s="64"/>
      <c r="AD837" s="64"/>
      <c r="AE837" s="64"/>
      <c r="AF837" s="64"/>
      <c r="AG837" s="64"/>
      <c r="AH837" s="700"/>
      <c r="AJ837" s="700"/>
      <c r="AK837" s="700"/>
      <c r="AL837" s="700"/>
      <c r="AM837" s="700"/>
      <c r="AN837" s="700"/>
    </row>
    <row r="838" spans="29:40">
      <c r="AC838" s="64"/>
      <c r="AD838" s="64"/>
      <c r="AE838" s="64"/>
      <c r="AF838" s="64"/>
      <c r="AG838" s="64"/>
      <c r="AH838" s="700"/>
      <c r="AJ838" s="700"/>
      <c r="AK838" s="700"/>
      <c r="AL838" s="700"/>
      <c r="AM838" s="700"/>
      <c r="AN838" s="700"/>
    </row>
    <row r="839" spans="29:40">
      <c r="AC839" s="64"/>
      <c r="AD839" s="64"/>
      <c r="AE839" s="64"/>
      <c r="AF839" s="64"/>
      <c r="AG839" s="64"/>
      <c r="AH839" s="700"/>
      <c r="AJ839" s="700"/>
      <c r="AK839" s="700"/>
      <c r="AL839" s="700"/>
      <c r="AM839" s="700"/>
      <c r="AN839" s="700"/>
    </row>
    <row r="840" spans="29:40">
      <c r="AC840" s="64"/>
      <c r="AD840" s="64"/>
      <c r="AE840" s="64"/>
      <c r="AF840" s="64"/>
      <c r="AG840" s="64"/>
      <c r="AH840" s="700"/>
      <c r="AJ840" s="700"/>
      <c r="AK840" s="700"/>
      <c r="AL840" s="700"/>
      <c r="AM840" s="700"/>
      <c r="AN840" s="700"/>
    </row>
    <row r="841" spans="29:40">
      <c r="AC841" s="64"/>
      <c r="AD841" s="64"/>
      <c r="AE841" s="64"/>
      <c r="AF841" s="64"/>
      <c r="AG841" s="64"/>
      <c r="AH841" s="700"/>
      <c r="AJ841" s="700"/>
      <c r="AK841" s="700"/>
      <c r="AL841" s="700"/>
      <c r="AM841" s="700"/>
      <c r="AN841" s="700"/>
    </row>
    <row r="842" spans="29:40">
      <c r="AC842" s="64"/>
      <c r="AD842" s="64"/>
      <c r="AE842" s="64"/>
      <c r="AF842" s="64"/>
      <c r="AG842" s="64"/>
      <c r="AH842" s="700"/>
      <c r="AJ842" s="700"/>
      <c r="AK842" s="700"/>
      <c r="AL842" s="700"/>
      <c r="AM842" s="700"/>
      <c r="AN842" s="700"/>
    </row>
    <row r="843" spans="29:40">
      <c r="AC843" s="64"/>
      <c r="AD843" s="64"/>
      <c r="AE843" s="64"/>
      <c r="AF843" s="64"/>
      <c r="AG843" s="64"/>
      <c r="AH843" s="700"/>
      <c r="AJ843" s="700"/>
      <c r="AK843" s="700"/>
      <c r="AL843" s="700"/>
      <c r="AM843" s="700"/>
      <c r="AN843" s="700"/>
    </row>
    <row r="844" spans="29:40">
      <c r="AC844" s="64"/>
      <c r="AD844" s="64"/>
      <c r="AE844" s="64"/>
      <c r="AF844" s="64"/>
      <c r="AG844" s="64"/>
      <c r="AH844" s="700"/>
      <c r="AJ844" s="700"/>
      <c r="AK844" s="700"/>
      <c r="AL844" s="700"/>
      <c r="AM844" s="700"/>
      <c r="AN844" s="700"/>
    </row>
    <row r="845" spans="29:40">
      <c r="AC845" s="64"/>
      <c r="AD845" s="64"/>
      <c r="AE845" s="64"/>
      <c r="AF845" s="64"/>
      <c r="AG845" s="64"/>
      <c r="AH845" s="700"/>
      <c r="AJ845" s="700"/>
      <c r="AK845" s="700"/>
      <c r="AL845" s="700"/>
      <c r="AM845" s="700"/>
      <c r="AN845" s="700"/>
    </row>
    <row r="846" spans="29:40">
      <c r="AC846" s="64"/>
      <c r="AD846" s="64"/>
      <c r="AE846" s="64"/>
      <c r="AF846" s="64"/>
      <c r="AG846" s="64"/>
      <c r="AH846" s="700"/>
      <c r="AJ846" s="700"/>
      <c r="AK846" s="700"/>
      <c r="AL846" s="700"/>
      <c r="AM846" s="700"/>
      <c r="AN846" s="700"/>
    </row>
    <row r="847" spans="29:40">
      <c r="AC847" s="64"/>
      <c r="AD847" s="64"/>
      <c r="AE847" s="64"/>
      <c r="AF847" s="64"/>
      <c r="AG847" s="64"/>
      <c r="AH847" s="700"/>
      <c r="AJ847" s="700"/>
      <c r="AK847" s="700"/>
      <c r="AL847" s="700"/>
      <c r="AM847" s="700"/>
      <c r="AN847" s="700"/>
    </row>
    <row r="848" spans="29:40">
      <c r="AC848" s="64"/>
      <c r="AD848" s="64"/>
      <c r="AE848" s="64"/>
      <c r="AF848" s="64"/>
      <c r="AG848" s="64"/>
      <c r="AH848" s="700"/>
      <c r="AJ848" s="700"/>
      <c r="AK848" s="700"/>
      <c r="AL848" s="700"/>
      <c r="AM848" s="700"/>
      <c r="AN848" s="700"/>
    </row>
    <row r="849" spans="29:40">
      <c r="AC849" s="64"/>
      <c r="AD849" s="64"/>
      <c r="AE849" s="64"/>
      <c r="AF849" s="64"/>
      <c r="AG849" s="64"/>
      <c r="AH849" s="700"/>
      <c r="AJ849" s="700"/>
      <c r="AK849" s="700"/>
      <c r="AL849" s="700"/>
      <c r="AM849" s="700"/>
      <c r="AN849" s="700"/>
    </row>
    <row r="850" spans="29:40">
      <c r="AC850" s="64"/>
      <c r="AD850" s="64"/>
      <c r="AE850" s="64"/>
      <c r="AF850" s="64"/>
      <c r="AG850" s="64"/>
      <c r="AH850" s="700"/>
      <c r="AJ850" s="700"/>
      <c r="AK850" s="700"/>
      <c r="AL850" s="700"/>
      <c r="AM850" s="700"/>
      <c r="AN850" s="700"/>
    </row>
    <row r="851" spans="29:40">
      <c r="AC851" s="64"/>
      <c r="AD851" s="64"/>
      <c r="AE851" s="64"/>
      <c r="AF851" s="64"/>
      <c r="AG851" s="64"/>
      <c r="AH851" s="700"/>
      <c r="AJ851" s="700"/>
      <c r="AK851" s="700"/>
      <c r="AL851" s="700"/>
      <c r="AM851" s="700"/>
      <c r="AN851" s="700"/>
    </row>
    <row r="852" spans="29:40">
      <c r="AC852" s="64"/>
      <c r="AD852" s="64"/>
      <c r="AE852" s="64"/>
      <c r="AF852" s="64"/>
      <c r="AG852" s="64"/>
      <c r="AH852" s="700"/>
      <c r="AJ852" s="700"/>
      <c r="AK852" s="700"/>
      <c r="AL852" s="700"/>
      <c r="AM852" s="700"/>
      <c r="AN852" s="700"/>
    </row>
    <row r="853" spans="29:40">
      <c r="AC853" s="64"/>
      <c r="AD853" s="64"/>
      <c r="AE853" s="64"/>
      <c r="AF853" s="64"/>
      <c r="AG853" s="64"/>
      <c r="AH853" s="700"/>
      <c r="AJ853" s="700"/>
      <c r="AK853" s="700"/>
      <c r="AL853" s="700"/>
      <c r="AM853" s="700"/>
      <c r="AN853" s="700"/>
    </row>
    <row r="854" spans="29:40">
      <c r="AC854" s="64"/>
      <c r="AD854" s="64"/>
      <c r="AE854" s="64"/>
      <c r="AF854" s="64"/>
      <c r="AG854" s="64"/>
      <c r="AH854" s="700"/>
      <c r="AJ854" s="700"/>
      <c r="AK854" s="700"/>
      <c r="AL854" s="700"/>
      <c r="AM854" s="700"/>
      <c r="AN854" s="700"/>
    </row>
    <row r="855" spans="29:40">
      <c r="AC855" s="64"/>
      <c r="AD855" s="64"/>
      <c r="AE855" s="64"/>
      <c r="AF855" s="64"/>
      <c r="AG855" s="64"/>
      <c r="AH855" s="700"/>
      <c r="AJ855" s="700"/>
      <c r="AK855" s="700"/>
      <c r="AL855" s="700"/>
      <c r="AM855" s="700"/>
      <c r="AN855" s="700"/>
    </row>
    <row r="856" spans="29:40">
      <c r="AC856" s="64"/>
      <c r="AD856" s="64"/>
      <c r="AE856" s="64"/>
      <c r="AF856" s="64"/>
      <c r="AG856" s="64"/>
      <c r="AH856" s="700"/>
      <c r="AJ856" s="700"/>
      <c r="AK856" s="700"/>
      <c r="AL856" s="700"/>
      <c r="AM856" s="700"/>
      <c r="AN856" s="700"/>
    </row>
    <row r="857" spans="29:40">
      <c r="AC857" s="64"/>
      <c r="AD857" s="64"/>
      <c r="AE857" s="64"/>
      <c r="AF857" s="64"/>
      <c r="AG857" s="64"/>
      <c r="AH857" s="700"/>
      <c r="AJ857" s="700"/>
      <c r="AK857" s="700"/>
      <c r="AL857" s="700"/>
      <c r="AM857" s="700"/>
      <c r="AN857" s="700"/>
    </row>
    <row r="858" spans="29:40">
      <c r="AC858" s="64"/>
      <c r="AD858" s="64"/>
      <c r="AE858" s="64"/>
      <c r="AF858" s="64"/>
      <c r="AG858" s="64"/>
      <c r="AH858" s="700"/>
      <c r="AJ858" s="700"/>
      <c r="AK858" s="700"/>
      <c r="AL858" s="700"/>
      <c r="AM858" s="700"/>
      <c r="AN858" s="700"/>
    </row>
    <row r="859" spans="29:40">
      <c r="AC859" s="64"/>
      <c r="AD859" s="64"/>
      <c r="AE859" s="64"/>
      <c r="AF859" s="64"/>
      <c r="AG859" s="64"/>
      <c r="AH859" s="700"/>
      <c r="AJ859" s="700"/>
      <c r="AK859" s="700"/>
      <c r="AL859" s="700"/>
      <c r="AM859" s="700"/>
      <c r="AN859" s="700"/>
    </row>
    <row r="860" spans="29:40">
      <c r="AC860" s="64"/>
      <c r="AD860" s="64"/>
      <c r="AE860" s="64"/>
      <c r="AF860" s="64"/>
      <c r="AG860" s="64"/>
      <c r="AH860" s="700"/>
      <c r="AJ860" s="700"/>
      <c r="AK860" s="700"/>
      <c r="AL860" s="700"/>
      <c r="AM860" s="700"/>
      <c r="AN860" s="700"/>
    </row>
    <row r="861" spans="29:40">
      <c r="AC861" s="64"/>
      <c r="AD861" s="64"/>
      <c r="AE861" s="64"/>
      <c r="AF861" s="64"/>
      <c r="AG861" s="64"/>
      <c r="AH861" s="700"/>
      <c r="AJ861" s="700"/>
      <c r="AK861" s="700"/>
      <c r="AL861" s="700"/>
      <c r="AM861" s="700"/>
      <c r="AN861" s="700"/>
    </row>
    <row r="862" spans="29:40">
      <c r="AC862" s="64"/>
      <c r="AD862" s="64"/>
      <c r="AE862" s="64"/>
      <c r="AF862" s="64"/>
      <c r="AG862" s="64"/>
      <c r="AH862" s="700"/>
      <c r="AJ862" s="700"/>
      <c r="AK862" s="700"/>
      <c r="AL862" s="700"/>
      <c r="AM862" s="700"/>
      <c r="AN862" s="700"/>
    </row>
    <row r="863" spans="29:40">
      <c r="AC863" s="64"/>
      <c r="AD863" s="64"/>
      <c r="AE863" s="64"/>
      <c r="AF863" s="64"/>
      <c r="AG863" s="64"/>
      <c r="AH863" s="700"/>
      <c r="AJ863" s="700"/>
      <c r="AK863" s="700"/>
      <c r="AL863" s="700"/>
      <c r="AM863" s="700"/>
      <c r="AN863" s="700"/>
    </row>
    <row r="864" spans="29:40">
      <c r="AC864" s="64"/>
      <c r="AD864" s="64"/>
      <c r="AE864" s="64"/>
      <c r="AF864" s="64"/>
      <c r="AG864" s="64"/>
      <c r="AH864" s="700"/>
      <c r="AJ864" s="700"/>
      <c r="AK864" s="700"/>
      <c r="AL864" s="700"/>
      <c r="AM864" s="700"/>
      <c r="AN864" s="700"/>
    </row>
    <row r="865" spans="29:40">
      <c r="AC865" s="64"/>
      <c r="AD865" s="64"/>
      <c r="AE865" s="64"/>
      <c r="AF865" s="64"/>
      <c r="AG865" s="64"/>
      <c r="AH865" s="700"/>
      <c r="AJ865" s="700"/>
      <c r="AK865" s="700"/>
      <c r="AL865" s="700"/>
      <c r="AM865" s="700"/>
      <c r="AN865" s="700"/>
    </row>
    <row r="866" spans="29:40">
      <c r="AC866" s="64"/>
      <c r="AD866" s="64"/>
      <c r="AE866" s="64"/>
      <c r="AF866" s="64"/>
      <c r="AG866" s="64"/>
      <c r="AH866" s="700"/>
      <c r="AJ866" s="700"/>
      <c r="AK866" s="700"/>
      <c r="AL866" s="700"/>
      <c r="AM866" s="700"/>
      <c r="AN866" s="700"/>
    </row>
    <row r="867" spans="29:40">
      <c r="AC867" s="64"/>
      <c r="AD867" s="64"/>
      <c r="AE867" s="64"/>
      <c r="AF867" s="64"/>
      <c r="AG867" s="64"/>
      <c r="AH867" s="700"/>
      <c r="AJ867" s="700"/>
      <c r="AK867" s="700"/>
      <c r="AL867" s="700"/>
      <c r="AM867" s="700"/>
      <c r="AN867" s="700"/>
    </row>
    <row r="868" spans="29:40">
      <c r="AC868" s="64"/>
      <c r="AD868" s="64"/>
      <c r="AE868" s="64"/>
      <c r="AF868" s="64"/>
      <c r="AG868" s="64"/>
      <c r="AH868" s="700"/>
      <c r="AJ868" s="700"/>
      <c r="AK868" s="700"/>
      <c r="AL868" s="700"/>
      <c r="AM868" s="700"/>
      <c r="AN868" s="700"/>
    </row>
    <row r="869" spans="29:40">
      <c r="AC869" s="64"/>
      <c r="AD869" s="64"/>
      <c r="AE869" s="64"/>
      <c r="AF869" s="64"/>
      <c r="AG869" s="64"/>
      <c r="AH869" s="700"/>
      <c r="AJ869" s="700"/>
      <c r="AK869" s="700"/>
      <c r="AL869" s="700"/>
      <c r="AM869" s="700"/>
      <c r="AN869" s="700"/>
    </row>
    <row r="870" spans="29:40">
      <c r="AC870" s="64"/>
      <c r="AD870" s="64"/>
      <c r="AE870" s="64"/>
      <c r="AF870" s="64"/>
      <c r="AG870" s="64"/>
      <c r="AH870" s="700"/>
      <c r="AJ870" s="700"/>
      <c r="AK870" s="700"/>
      <c r="AL870" s="700"/>
      <c r="AM870" s="700"/>
      <c r="AN870" s="700"/>
    </row>
    <row r="871" spans="29:40">
      <c r="AC871" s="64"/>
      <c r="AD871" s="64"/>
      <c r="AE871" s="64"/>
      <c r="AF871" s="64"/>
      <c r="AG871" s="64"/>
      <c r="AH871" s="700"/>
      <c r="AJ871" s="700"/>
      <c r="AK871" s="700"/>
      <c r="AL871" s="700"/>
      <c r="AM871" s="700"/>
      <c r="AN871" s="700"/>
    </row>
    <row r="872" spans="29:40">
      <c r="AC872" s="64"/>
      <c r="AD872" s="64"/>
      <c r="AE872" s="64"/>
      <c r="AF872" s="64"/>
      <c r="AG872" s="64"/>
      <c r="AH872" s="700"/>
      <c r="AJ872" s="700"/>
      <c r="AK872" s="700"/>
      <c r="AL872" s="700"/>
      <c r="AM872" s="700"/>
      <c r="AN872" s="700"/>
    </row>
    <row r="873" spans="29:40">
      <c r="AC873" s="64"/>
      <c r="AD873" s="64"/>
      <c r="AE873" s="64"/>
      <c r="AF873" s="64"/>
      <c r="AG873" s="64"/>
      <c r="AH873" s="700"/>
      <c r="AJ873" s="700"/>
      <c r="AK873" s="700"/>
      <c r="AL873" s="700"/>
      <c r="AM873" s="700"/>
      <c r="AN873" s="700"/>
    </row>
    <row r="874" spans="29:40">
      <c r="AC874" s="64"/>
      <c r="AD874" s="64"/>
      <c r="AE874" s="64"/>
      <c r="AF874" s="64"/>
      <c r="AG874" s="64"/>
      <c r="AH874" s="700"/>
      <c r="AJ874" s="700"/>
      <c r="AK874" s="700"/>
      <c r="AL874" s="700"/>
      <c r="AM874" s="700"/>
      <c r="AN874" s="700"/>
    </row>
    <row r="875" spans="29:40">
      <c r="AC875" s="64"/>
      <c r="AD875" s="64"/>
      <c r="AE875" s="64"/>
      <c r="AF875" s="64"/>
      <c r="AG875" s="64"/>
      <c r="AH875" s="700"/>
      <c r="AJ875" s="700"/>
      <c r="AK875" s="700"/>
      <c r="AL875" s="700"/>
      <c r="AM875" s="700"/>
      <c r="AN875" s="700"/>
    </row>
    <row r="876" spans="29:40">
      <c r="AC876" s="64"/>
      <c r="AD876" s="64"/>
      <c r="AE876" s="64"/>
      <c r="AF876" s="64"/>
      <c r="AG876" s="64"/>
      <c r="AH876" s="700"/>
      <c r="AJ876" s="700"/>
      <c r="AK876" s="700"/>
      <c r="AL876" s="700"/>
      <c r="AM876" s="700"/>
      <c r="AN876" s="700"/>
    </row>
    <row r="877" spans="29:40">
      <c r="AC877" s="64"/>
      <c r="AD877" s="64"/>
      <c r="AE877" s="64"/>
      <c r="AF877" s="64"/>
      <c r="AG877" s="64"/>
      <c r="AH877" s="700"/>
      <c r="AJ877" s="700"/>
      <c r="AK877" s="700"/>
      <c r="AL877" s="700"/>
      <c r="AM877" s="700"/>
      <c r="AN877" s="700"/>
    </row>
    <row r="878" spans="29:40">
      <c r="AC878" s="64"/>
      <c r="AD878" s="64"/>
      <c r="AE878" s="64"/>
      <c r="AF878" s="64"/>
      <c r="AG878" s="64"/>
      <c r="AH878" s="700"/>
      <c r="AJ878" s="700"/>
      <c r="AK878" s="700"/>
      <c r="AL878" s="700"/>
      <c r="AM878" s="700"/>
      <c r="AN878" s="700"/>
    </row>
    <row r="879" spans="29:40">
      <c r="AC879" s="64"/>
      <c r="AD879" s="64"/>
      <c r="AE879" s="64"/>
      <c r="AF879" s="64"/>
      <c r="AG879" s="64"/>
      <c r="AH879" s="700"/>
      <c r="AJ879" s="700"/>
      <c r="AK879" s="700"/>
      <c r="AL879" s="700"/>
      <c r="AM879" s="700"/>
      <c r="AN879" s="700"/>
    </row>
    <row r="880" spans="29:40">
      <c r="AC880" s="64"/>
      <c r="AD880" s="64"/>
      <c r="AE880" s="64"/>
      <c r="AF880" s="64"/>
      <c r="AG880" s="64"/>
      <c r="AH880" s="700"/>
      <c r="AJ880" s="700"/>
      <c r="AK880" s="700"/>
      <c r="AL880" s="700"/>
      <c r="AM880" s="700"/>
      <c r="AN880" s="700"/>
    </row>
    <row r="881" spans="29:40">
      <c r="AC881" s="64"/>
      <c r="AD881" s="64"/>
      <c r="AE881" s="64"/>
      <c r="AF881" s="64"/>
      <c r="AG881" s="64"/>
      <c r="AH881" s="700"/>
      <c r="AJ881" s="700"/>
      <c r="AK881" s="700"/>
      <c r="AL881" s="700"/>
      <c r="AM881" s="700"/>
      <c r="AN881" s="700"/>
    </row>
    <row r="882" spans="29:40">
      <c r="AC882" s="64"/>
      <c r="AD882" s="64"/>
      <c r="AE882" s="64"/>
      <c r="AF882" s="64"/>
      <c r="AG882" s="64"/>
      <c r="AH882" s="700"/>
      <c r="AJ882" s="700"/>
      <c r="AK882" s="700"/>
      <c r="AL882" s="700"/>
      <c r="AM882" s="700"/>
      <c r="AN882" s="700"/>
    </row>
    <row r="883" spans="29:40">
      <c r="AC883" s="64"/>
      <c r="AD883" s="64"/>
      <c r="AE883" s="64"/>
      <c r="AF883" s="64"/>
      <c r="AG883" s="64"/>
      <c r="AH883" s="700"/>
      <c r="AJ883" s="700"/>
      <c r="AK883" s="700"/>
      <c r="AL883" s="700"/>
      <c r="AM883" s="700"/>
      <c r="AN883" s="700"/>
    </row>
    <row r="884" spans="29:40">
      <c r="AC884" s="64"/>
      <c r="AD884" s="64"/>
      <c r="AE884" s="64"/>
      <c r="AF884" s="64"/>
      <c r="AG884" s="64"/>
      <c r="AH884" s="700"/>
      <c r="AJ884" s="700"/>
      <c r="AK884" s="700"/>
      <c r="AL884" s="700"/>
      <c r="AM884" s="700"/>
      <c r="AN884" s="700"/>
    </row>
    <row r="885" spans="29:40">
      <c r="AC885" s="64"/>
      <c r="AD885" s="64"/>
      <c r="AE885" s="64"/>
      <c r="AF885" s="64"/>
      <c r="AG885" s="64"/>
      <c r="AH885" s="700"/>
      <c r="AJ885" s="700"/>
      <c r="AK885" s="700"/>
      <c r="AL885" s="700"/>
      <c r="AM885" s="700"/>
      <c r="AN885" s="700"/>
    </row>
    <row r="886" spans="29:40">
      <c r="AC886" s="64"/>
      <c r="AD886" s="64"/>
      <c r="AE886" s="64"/>
      <c r="AF886" s="64"/>
      <c r="AG886" s="64"/>
      <c r="AH886" s="700"/>
      <c r="AJ886" s="700"/>
      <c r="AK886" s="700"/>
      <c r="AL886" s="700"/>
      <c r="AM886" s="700"/>
      <c r="AN886" s="700"/>
    </row>
    <row r="887" spans="29:40">
      <c r="AC887" s="64"/>
      <c r="AD887" s="64"/>
      <c r="AE887" s="64"/>
      <c r="AF887" s="64"/>
      <c r="AG887" s="64"/>
      <c r="AH887" s="700"/>
      <c r="AJ887" s="700"/>
      <c r="AK887" s="700"/>
      <c r="AL887" s="700"/>
      <c r="AM887" s="700"/>
      <c r="AN887" s="700"/>
    </row>
    <row r="888" spans="29:40">
      <c r="AC888" s="64"/>
      <c r="AD888" s="64"/>
      <c r="AE888" s="64"/>
      <c r="AF888" s="64"/>
      <c r="AG888" s="64"/>
      <c r="AH888" s="700"/>
      <c r="AJ888" s="700"/>
      <c r="AK888" s="700"/>
      <c r="AL888" s="700"/>
      <c r="AM888" s="700"/>
      <c r="AN888" s="700"/>
    </row>
    <row r="889" spans="29:40">
      <c r="AC889" s="64"/>
      <c r="AD889" s="64"/>
      <c r="AE889" s="64"/>
      <c r="AF889" s="64"/>
      <c r="AG889" s="64"/>
      <c r="AH889" s="700"/>
      <c r="AJ889" s="700"/>
      <c r="AK889" s="700"/>
      <c r="AL889" s="700"/>
      <c r="AM889" s="700"/>
      <c r="AN889" s="700"/>
    </row>
    <row r="890" spans="29:40">
      <c r="AC890" s="64"/>
      <c r="AD890" s="64"/>
      <c r="AE890" s="64"/>
      <c r="AF890" s="64"/>
      <c r="AG890" s="64"/>
      <c r="AH890" s="700"/>
      <c r="AJ890" s="700"/>
      <c r="AK890" s="700"/>
      <c r="AL890" s="700"/>
      <c r="AM890" s="700"/>
      <c r="AN890" s="700"/>
    </row>
    <row r="891" spans="29:40">
      <c r="AC891" s="64"/>
      <c r="AD891" s="64"/>
      <c r="AE891" s="64"/>
      <c r="AF891" s="64"/>
      <c r="AG891" s="64"/>
      <c r="AH891" s="700"/>
      <c r="AJ891" s="700"/>
      <c r="AK891" s="700"/>
      <c r="AL891" s="700"/>
      <c r="AM891" s="700"/>
      <c r="AN891" s="700"/>
    </row>
    <row r="892" spans="29:40">
      <c r="AC892" s="64"/>
      <c r="AD892" s="64"/>
      <c r="AE892" s="64"/>
      <c r="AF892" s="64"/>
      <c r="AG892" s="64"/>
      <c r="AH892" s="700"/>
      <c r="AJ892" s="700"/>
      <c r="AK892" s="700"/>
      <c r="AL892" s="700"/>
      <c r="AM892" s="700"/>
      <c r="AN892" s="700"/>
    </row>
    <row r="893" spans="29:40">
      <c r="AC893" s="64"/>
      <c r="AD893" s="64"/>
      <c r="AE893" s="64"/>
      <c r="AF893" s="64"/>
      <c r="AG893" s="64"/>
      <c r="AH893" s="700"/>
      <c r="AJ893" s="700"/>
      <c r="AK893" s="700"/>
      <c r="AL893" s="700"/>
      <c r="AM893" s="700"/>
      <c r="AN893" s="700"/>
    </row>
    <row r="894" spans="29:40">
      <c r="AC894" s="64"/>
      <c r="AD894" s="64"/>
      <c r="AE894" s="64"/>
      <c r="AF894" s="64"/>
      <c r="AG894" s="64"/>
      <c r="AH894" s="700"/>
      <c r="AJ894" s="700"/>
      <c r="AK894" s="700"/>
      <c r="AL894" s="700"/>
      <c r="AM894" s="700"/>
      <c r="AN894" s="700"/>
    </row>
    <row r="895" spans="29:40">
      <c r="AC895" s="64"/>
      <c r="AD895" s="64"/>
      <c r="AE895" s="64"/>
      <c r="AF895" s="64"/>
      <c r="AG895" s="64"/>
      <c r="AH895" s="700"/>
      <c r="AJ895" s="700"/>
      <c r="AK895" s="700"/>
      <c r="AL895" s="700"/>
      <c r="AM895" s="700"/>
      <c r="AN895" s="700"/>
    </row>
    <row r="896" spans="29:40">
      <c r="AC896" s="64"/>
      <c r="AD896" s="64"/>
      <c r="AE896" s="64"/>
      <c r="AF896" s="64"/>
      <c r="AG896" s="64"/>
      <c r="AH896" s="700"/>
      <c r="AJ896" s="700"/>
      <c r="AK896" s="700"/>
      <c r="AL896" s="700"/>
      <c r="AM896" s="700"/>
      <c r="AN896" s="700"/>
    </row>
    <row r="897" spans="29:40">
      <c r="AC897" s="64"/>
      <c r="AD897" s="64"/>
      <c r="AE897" s="64"/>
      <c r="AF897" s="64"/>
      <c r="AG897" s="64"/>
      <c r="AH897" s="700"/>
      <c r="AJ897" s="700"/>
      <c r="AK897" s="700"/>
      <c r="AL897" s="700"/>
      <c r="AM897" s="700"/>
      <c r="AN897" s="700"/>
    </row>
    <row r="898" spans="29:40">
      <c r="AC898" s="64"/>
      <c r="AD898" s="64"/>
      <c r="AE898" s="64"/>
      <c r="AF898" s="64"/>
      <c r="AG898" s="64"/>
      <c r="AH898" s="700"/>
      <c r="AJ898" s="700"/>
      <c r="AK898" s="700"/>
      <c r="AL898" s="700"/>
      <c r="AM898" s="700"/>
      <c r="AN898" s="700"/>
    </row>
    <row r="899" spans="29:40">
      <c r="AC899" s="64"/>
      <c r="AD899" s="64"/>
      <c r="AE899" s="64"/>
      <c r="AF899" s="64"/>
      <c r="AG899" s="64"/>
      <c r="AH899" s="700"/>
      <c r="AJ899" s="700"/>
      <c r="AK899" s="700"/>
      <c r="AL899" s="700"/>
      <c r="AM899" s="700"/>
      <c r="AN899" s="700"/>
    </row>
    <row r="900" spans="29:40">
      <c r="AC900" s="64"/>
      <c r="AD900" s="64"/>
      <c r="AE900" s="64"/>
      <c r="AF900" s="64"/>
      <c r="AG900" s="64"/>
      <c r="AH900" s="700"/>
      <c r="AJ900" s="700"/>
      <c r="AK900" s="700"/>
      <c r="AL900" s="700"/>
      <c r="AM900" s="700"/>
      <c r="AN900" s="700"/>
    </row>
    <row r="901" spans="29:40">
      <c r="AC901" s="64"/>
      <c r="AD901" s="64"/>
      <c r="AE901" s="64"/>
      <c r="AF901" s="64"/>
      <c r="AG901" s="64"/>
      <c r="AH901" s="700"/>
      <c r="AJ901" s="700"/>
      <c r="AK901" s="700"/>
      <c r="AL901" s="700"/>
      <c r="AM901" s="700"/>
      <c r="AN901" s="700"/>
    </row>
    <row r="902" spans="29:40">
      <c r="AC902" s="64"/>
      <c r="AD902" s="64"/>
      <c r="AE902" s="64"/>
      <c r="AF902" s="64"/>
      <c r="AG902" s="64"/>
      <c r="AH902" s="700"/>
      <c r="AJ902" s="700"/>
      <c r="AK902" s="700"/>
      <c r="AL902" s="700"/>
      <c r="AM902" s="700"/>
      <c r="AN902" s="700"/>
    </row>
    <row r="903" spans="29:40">
      <c r="AC903" s="64"/>
      <c r="AD903" s="64"/>
      <c r="AE903" s="64"/>
      <c r="AF903" s="64"/>
      <c r="AG903" s="64"/>
      <c r="AH903" s="700"/>
      <c r="AJ903" s="700"/>
      <c r="AK903" s="700"/>
      <c r="AL903" s="700"/>
      <c r="AM903" s="700"/>
      <c r="AN903" s="700"/>
    </row>
    <row r="904" spans="29:40">
      <c r="AC904" s="64"/>
      <c r="AD904" s="64"/>
      <c r="AE904" s="64"/>
      <c r="AF904" s="64"/>
      <c r="AG904" s="64"/>
      <c r="AH904" s="700"/>
      <c r="AJ904" s="700"/>
      <c r="AK904" s="700"/>
      <c r="AL904" s="700"/>
      <c r="AM904" s="700"/>
      <c r="AN904" s="700"/>
    </row>
    <row r="905" spans="29:40">
      <c r="AC905" s="64"/>
      <c r="AD905" s="64"/>
      <c r="AE905" s="64"/>
      <c r="AF905" s="64"/>
      <c r="AG905" s="64"/>
      <c r="AH905" s="700"/>
      <c r="AJ905" s="700"/>
      <c r="AK905" s="700"/>
      <c r="AL905" s="700"/>
      <c r="AM905" s="700"/>
      <c r="AN905" s="700"/>
    </row>
    <row r="906" spans="29:40">
      <c r="AC906" s="64"/>
      <c r="AD906" s="64"/>
      <c r="AE906" s="64"/>
      <c r="AF906" s="64"/>
      <c r="AG906" s="64"/>
      <c r="AH906" s="700"/>
      <c r="AJ906" s="700"/>
      <c r="AK906" s="700"/>
      <c r="AL906" s="700"/>
      <c r="AM906" s="700"/>
      <c r="AN906" s="700"/>
    </row>
    <row r="907" spans="29:40">
      <c r="AC907" s="64"/>
      <c r="AD907" s="64"/>
      <c r="AE907" s="64"/>
      <c r="AF907" s="64"/>
      <c r="AG907" s="64"/>
      <c r="AH907" s="700"/>
      <c r="AJ907" s="700"/>
      <c r="AK907" s="700"/>
      <c r="AL907" s="700"/>
      <c r="AM907" s="700"/>
      <c r="AN907" s="700"/>
    </row>
    <row r="908" spans="29:40">
      <c r="AC908" s="64"/>
      <c r="AD908" s="64"/>
      <c r="AE908" s="64"/>
      <c r="AF908" s="64"/>
      <c r="AG908" s="64"/>
      <c r="AH908" s="700"/>
      <c r="AJ908" s="700"/>
      <c r="AK908" s="700"/>
      <c r="AL908" s="700"/>
      <c r="AM908" s="700"/>
      <c r="AN908" s="700"/>
    </row>
    <row r="909" spans="29:40">
      <c r="AC909" s="64"/>
      <c r="AD909" s="64"/>
      <c r="AE909" s="64"/>
      <c r="AF909" s="64"/>
      <c r="AG909" s="64"/>
      <c r="AH909" s="700"/>
      <c r="AJ909" s="700"/>
      <c r="AK909" s="700"/>
      <c r="AL909" s="700"/>
      <c r="AM909" s="700"/>
      <c r="AN909" s="700"/>
    </row>
    <row r="910" spans="29:40">
      <c r="AC910" s="64"/>
      <c r="AD910" s="64"/>
      <c r="AE910" s="64"/>
      <c r="AF910" s="64"/>
      <c r="AG910" s="64"/>
      <c r="AH910" s="700"/>
      <c r="AJ910" s="700"/>
      <c r="AK910" s="700"/>
      <c r="AL910" s="700"/>
      <c r="AM910" s="700"/>
      <c r="AN910" s="700"/>
    </row>
    <row r="911" spans="29:40">
      <c r="AC911" s="64"/>
      <c r="AD911" s="64"/>
      <c r="AE911" s="64"/>
      <c r="AF911" s="64"/>
      <c r="AG911" s="64"/>
      <c r="AH911" s="700"/>
      <c r="AJ911" s="700"/>
      <c r="AK911" s="700"/>
      <c r="AL911" s="700"/>
      <c r="AM911" s="700"/>
      <c r="AN911" s="700"/>
    </row>
    <row r="912" spans="29:40">
      <c r="AC912" s="64"/>
      <c r="AD912" s="64"/>
      <c r="AE912" s="64"/>
      <c r="AF912" s="64"/>
      <c r="AG912" s="64"/>
      <c r="AH912" s="700"/>
      <c r="AJ912" s="700"/>
      <c r="AK912" s="700"/>
      <c r="AL912" s="700"/>
      <c r="AM912" s="700"/>
      <c r="AN912" s="700"/>
    </row>
    <row r="913" spans="29:40">
      <c r="AC913" s="64"/>
      <c r="AD913" s="64"/>
      <c r="AE913" s="64"/>
      <c r="AF913" s="64"/>
      <c r="AG913" s="64"/>
      <c r="AH913" s="700"/>
      <c r="AJ913" s="700"/>
      <c r="AK913" s="700"/>
      <c r="AL913" s="700"/>
      <c r="AM913" s="700"/>
      <c r="AN913" s="700"/>
    </row>
    <row r="914" spans="29:40">
      <c r="AC914" s="64"/>
      <c r="AD914" s="64"/>
      <c r="AE914" s="64"/>
      <c r="AF914" s="64"/>
      <c r="AG914" s="64"/>
      <c r="AH914" s="700"/>
      <c r="AJ914" s="700"/>
      <c r="AK914" s="700"/>
      <c r="AL914" s="700"/>
      <c r="AM914" s="700"/>
      <c r="AN914" s="700"/>
    </row>
    <row r="915" spans="29:40">
      <c r="AC915" s="64"/>
      <c r="AD915" s="64"/>
      <c r="AE915" s="64"/>
      <c r="AF915" s="64"/>
      <c r="AG915" s="64"/>
      <c r="AH915" s="700"/>
      <c r="AJ915" s="700"/>
      <c r="AK915" s="700"/>
      <c r="AL915" s="700"/>
      <c r="AM915" s="700"/>
      <c r="AN915" s="700"/>
    </row>
    <row r="916" spans="29:40">
      <c r="AC916" s="64"/>
      <c r="AD916" s="64"/>
      <c r="AE916" s="64"/>
      <c r="AF916" s="64"/>
      <c r="AG916" s="64"/>
      <c r="AH916" s="700"/>
      <c r="AJ916" s="700"/>
      <c r="AK916" s="700"/>
      <c r="AL916" s="700"/>
      <c r="AM916" s="700"/>
      <c r="AN916" s="700"/>
    </row>
    <row r="917" spans="29:40">
      <c r="AC917" s="64"/>
      <c r="AD917" s="64"/>
      <c r="AE917" s="64"/>
      <c r="AF917" s="64"/>
      <c r="AG917" s="64"/>
      <c r="AH917" s="700"/>
      <c r="AJ917" s="700"/>
      <c r="AK917" s="700"/>
      <c r="AL917" s="700"/>
      <c r="AM917" s="700"/>
      <c r="AN917" s="700"/>
    </row>
    <row r="918" spans="29:40">
      <c r="AC918" s="64"/>
      <c r="AD918" s="64"/>
      <c r="AE918" s="64"/>
      <c r="AF918" s="64"/>
      <c r="AG918" s="64"/>
      <c r="AH918" s="700"/>
      <c r="AJ918" s="700"/>
      <c r="AK918" s="700"/>
      <c r="AL918" s="700"/>
      <c r="AM918" s="700"/>
      <c r="AN918" s="700"/>
    </row>
    <row r="919" spans="29:40">
      <c r="AC919" s="64"/>
      <c r="AD919" s="64"/>
      <c r="AE919" s="64"/>
      <c r="AF919" s="64"/>
      <c r="AG919" s="64"/>
      <c r="AH919" s="700"/>
      <c r="AJ919" s="700"/>
      <c r="AK919" s="700"/>
      <c r="AL919" s="700"/>
      <c r="AM919" s="700"/>
      <c r="AN919" s="700"/>
    </row>
    <row r="920" spans="29:40">
      <c r="AC920" s="64"/>
      <c r="AD920" s="64"/>
      <c r="AE920" s="64"/>
      <c r="AF920" s="64"/>
      <c r="AG920" s="64"/>
      <c r="AH920" s="700"/>
      <c r="AJ920" s="700"/>
      <c r="AK920" s="700"/>
      <c r="AL920" s="700"/>
      <c r="AM920" s="700"/>
      <c r="AN920" s="700"/>
    </row>
    <row r="921" spans="29:40">
      <c r="AC921" s="64"/>
      <c r="AD921" s="64"/>
      <c r="AE921" s="64"/>
      <c r="AF921" s="64"/>
      <c r="AG921" s="64"/>
      <c r="AH921" s="700"/>
      <c r="AJ921" s="700"/>
      <c r="AK921" s="700"/>
      <c r="AL921" s="700"/>
      <c r="AM921" s="700"/>
      <c r="AN921" s="700"/>
    </row>
    <row r="922" spans="29:40">
      <c r="AC922" s="64"/>
      <c r="AD922" s="64"/>
      <c r="AE922" s="64"/>
      <c r="AF922" s="64"/>
      <c r="AG922" s="64"/>
      <c r="AH922" s="700"/>
      <c r="AJ922" s="700"/>
      <c r="AK922" s="700"/>
      <c r="AL922" s="700"/>
      <c r="AM922" s="700"/>
      <c r="AN922" s="700"/>
    </row>
    <row r="923" spans="29:40">
      <c r="AC923" s="64"/>
      <c r="AD923" s="64"/>
      <c r="AE923" s="64"/>
      <c r="AF923" s="64"/>
      <c r="AG923" s="64"/>
      <c r="AH923" s="700"/>
      <c r="AJ923" s="700"/>
      <c r="AK923" s="700"/>
      <c r="AL923" s="700"/>
      <c r="AM923" s="700"/>
      <c r="AN923" s="700"/>
    </row>
    <row r="924" spans="29:40">
      <c r="AC924" s="64"/>
      <c r="AD924" s="64"/>
      <c r="AE924" s="64"/>
      <c r="AF924" s="64"/>
      <c r="AG924" s="64"/>
      <c r="AH924" s="700"/>
      <c r="AJ924" s="700"/>
      <c r="AK924" s="700"/>
      <c r="AL924" s="700"/>
      <c r="AM924" s="700"/>
      <c r="AN924" s="700"/>
    </row>
    <row r="925" spans="29:40">
      <c r="AC925" s="64"/>
      <c r="AD925" s="64"/>
      <c r="AE925" s="64"/>
      <c r="AF925" s="64"/>
      <c r="AG925" s="64"/>
      <c r="AH925" s="700"/>
      <c r="AJ925" s="700"/>
      <c r="AK925" s="700"/>
      <c r="AL925" s="700"/>
      <c r="AM925" s="700"/>
      <c r="AN925" s="700"/>
    </row>
    <row r="926" spans="29:40">
      <c r="AC926" s="64"/>
      <c r="AD926" s="64"/>
      <c r="AE926" s="64"/>
      <c r="AF926" s="64"/>
      <c r="AG926" s="64"/>
      <c r="AH926" s="700"/>
      <c r="AJ926" s="700"/>
      <c r="AK926" s="700"/>
      <c r="AL926" s="700"/>
      <c r="AM926" s="700"/>
      <c r="AN926" s="700"/>
    </row>
    <row r="927" spans="29:40">
      <c r="AC927" s="64"/>
      <c r="AD927" s="64"/>
      <c r="AE927" s="64"/>
      <c r="AF927" s="64"/>
      <c r="AG927" s="64"/>
      <c r="AH927" s="700"/>
      <c r="AJ927" s="700"/>
      <c r="AK927" s="700"/>
      <c r="AL927" s="700"/>
      <c r="AM927" s="700"/>
      <c r="AN927" s="700"/>
    </row>
    <row r="928" spans="29:40">
      <c r="AC928" s="64"/>
      <c r="AD928" s="64"/>
      <c r="AE928" s="64"/>
      <c r="AF928" s="64"/>
      <c r="AG928" s="64"/>
      <c r="AH928" s="700"/>
      <c r="AJ928" s="700"/>
      <c r="AK928" s="700"/>
      <c r="AL928" s="700"/>
      <c r="AM928" s="700"/>
      <c r="AN928" s="700"/>
    </row>
    <row r="929" spans="29:40">
      <c r="AC929" s="64"/>
      <c r="AD929" s="64"/>
      <c r="AE929" s="64"/>
      <c r="AF929" s="64"/>
      <c r="AG929" s="64"/>
      <c r="AH929" s="700"/>
      <c r="AJ929" s="700"/>
      <c r="AK929" s="700"/>
      <c r="AL929" s="700"/>
      <c r="AM929" s="700"/>
      <c r="AN929" s="700"/>
    </row>
    <row r="930" spans="29:40">
      <c r="AC930" s="64"/>
      <c r="AD930" s="64"/>
      <c r="AE930" s="64"/>
      <c r="AF930" s="64"/>
      <c r="AG930" s="64"/>
      <c r="AH930" s="700"/>
      <c r="AJ930" s="700"/>
      <c r="AK930" s="700"/>
      <c r="AL930" s="700"/>
      <c r="AM930" s="700"/>
      <c r="AN930" s="700"/>
    </row>
    <row r="931" spans="29:40">
      <c r="AC931" s="64"/>
      <c r="AD931" s="64"/>
      <c r="AE931" s="64"/>
      <c r="AF931" s="64"/>
      <c r="AG931" s="64"/>
      <c r="AH931" s="700"/>
      <c r="AJ931" s="700"/>
      <c r="AK931" s="700"/>
      <c r="AL931" s="700"/>
      <c r="AM931" s="700"/>
      <c r="AN931" s="700"/>
    </row>
    <row r="932" spans="29:40">
      <c r="AC932" s="64"/>
      <c r="AD932" s="64"/>
      <c r="AE932" s="64"/>
      <c r="AF932" s="64"/>
      <c r="AG932" s="64"/>
      <c r="AH932" s="700"/>
      <c r="AJ932" s="700"/>
      <c r="AK932" s="700"/>
      <c r="AL932" s="700"/>
      <c r="AM932" s="700"/>
      <c r="AN932" s="700"/>
    </row>
    <row r="933" spans="29:40">
      <c r="AC933" s="64"/>
      <c r="AD933" s="64"/>
      <c r="AE933" s="64"/>
      <c r="AF933" s="64"/>
      <c r="AG933" s="64"/>
      <c r="AH933" s="700"/>
      <c r="AJ933" s="700"/>
      <c r="AK933" s="700"/>
      <c r="AL933" s="700"/>
      <c r="AM933" s="700"/>
      <c r="AN933" s="700"/>
    </row>
    <row r="934" spans="29:40">
      <c r="AC934" s="64"/>
      <c r="AD934" s="64"/>
      <c r="AE934" s="64"/>
      <c r="AF934" s="64"/>
      <c r="AG934" s="64"/>
      <c r="AH934" s="700"/>
      <c r="AJ934" s="700"/>
      <c r="AK934" s="700"/>
      <c r="AL934" s="700"/>
      <c r="AM934" s="700"/>
      <c r="AN934" s="700"/>
    </row>
    <row r="935" spans="29:40">
      <c r="AC935" s="64"/>
      <c r="AD935" s="64"/>
      <c r="AE935" s="64"/>
      <c r="AF935" s="64"/>
      <c r="AG935" s="64"/>
      <c r="AH935" s="700"/>
      <c r="AJ935" s="700"/>
      <c r="AK935" s="700"/>
      <c r="AL935" s="700"/>
      <c r="AM935" s="700"/>
      <c r="AN935" s="700"/>
    </row>
    <row r="936" spans="29:40">
      <c r="AC936" s="64"/>
      <c r="AD936" s="64"/>
      <c r="AE936" s="64"/>
      <c r="AF936" s="64"/>
      <c r="AG936" s="64"/>
      <c r="AH936" s="700"/>
      <c r="AJ936" s="700"/>
      <c r="AK936" s="700"/>
      <c r="AL936" s="700"/>
      <c r="AM936" s="700"/>
      <c r="AN936" s="700"/>
    </row>
    <row r="937" spans="29:40">
      <c r="AC937" s="64"/>
      <c r="AD937" s="64"/>
      <c r="AE937" s="64"/>
      <c r="AF937" s="64"/>
      <c r="AG937" s="64"/>
      <c r="AH937" s="700"/>
      <c r="AJ937" s="700"/>
      <c r="AK937" s="700"/>
      <c r="AL937" s="700"/>
      <c r="AM937" s="700"/>
      <c r="AN937" s="700"/>
    </row>
    <row r="938" spans="29:40">
      <c r="AC938" s="64"/>
      <c r="AD938" s="64"/>
      <c r="AE938" s="64"/>
      <c r="AF938" s="64"/>
      <c r="AG938" s="64"/>
      <c r="AH938" s="700"/>
      <c r="AJ938" s="700"/>
      <c r="AK938" s="700"/>
      <c r="AL938" s="700"/>
      <c r="AM938" s="700"/>
      <c r="AN938" s="700"/>
    </row>
    <row r="939" spans="29:40">
      <c r="AC939" s="64"/>
      <c r="AD939" s="64"/>
      <c r="AE939" s="64"/>
      <c r="AF939" s="64"/>
      <c r="AG939" s="64"/>
      <c r="AH939" s="700"/>
      <c r="AJ939" s="700"/>
      <c r="AK939" s="700"/>
      <c r="AL939" s="700"/>
      <c r="AM939" s="700"/>
      <c r="AN939" s="700"/>
    </row>
    <row r="940" spans="29:40">
      <c r="AC940" s="64"/>
      <c r="AD940" s="64"/>
      <c r="AE940" s="64"/>
      <c r="AF940" s="64"/>
      <c r="AG940" s="64"/>
      <c r="AH940" s="700"/>
      <c r="AJ940" s="700"/>
      <c r="AK940" s="700"/>
      <c r="AL940" s="700"/>
      <c r="AM940" s="700"/>
      <c r="AN940" s="700"/>
    </row>
    <row r="941" spans="29:40">
      <c r="AC941" s="64"/>
      <c r="AD941" s="64"/>
      <c r="AE941" s="64"/>
      <c r="AF941" s="64"/>
      <c r="AG941" s="64"/>
      <c r="AH941" s="700"/>
      <c r="AJ941" s="700"/>
      <c r="AK941" s="700"/>
      <c r="AL941" s="700"/>
      <c r="AM941" s="700"/>
      <c r="AN941" s="700"/>
    </row>
    <row r="942" spans="29:40">
      <c r="AC942" s="64"/>
      <c r="AD942" s="64"/>
      <c r="AE942" s="64"/>
      <c r="AF942" s="64"/>
      <c r="AG942" s="64"/>
      <c r="AH942" s="700"/>
      <c r="AJ942" s="700"/>
      <c r="AK942" s="700"/>
      <c r="AL942" s="700"/>
      <c r="AM942" s="700"/>
      <c r="AN942" s="700"/>
    </row>
    <row r="943" spans="29:40">
      <c r="AC943" s="64"/>
      <c r="AD943" s="64"/>
      <c r="AE943" s="64"/>
      <c r="AF943" s="64"/>
      <c r="AG943" s="64"/>
      <c r="AH943" s="700"/>
      <c r="AJ943" s="700"/>
      <c r="AK943" s="700"/>
      <c r="AL943" s="700"/>
      <c r="AM943" s="700"/>
      <c r="AN943" s="700"/>
    </row>
    <row r="944" spans="29:40">
      <c r="AC944" s="64"/>
      <c r="AD944" s="64"/>
      <c r="AE944" s="64"/>
      <c r="AF944" s="64"/>
      <c r="AG944" s="64"/>
      <c r="AH944" s="700"/>
      <c r="AJ944" s="700"/>
      <c r="AK944" s="700"/>
      <c r="AL944" s="700"/>
      <c r="AM944" s="700"/>
      <c r="AN944" s="700"/>
    </row>
    <row r="945" spans="29:40">
      <c r="AC945" s="64"/>
      <c r="AD945" s="64"/>
      <c r="AE945" s="64"/>
      <c r="AF945" s="64"/>
      <c r="AG945" s="64"/>
      <c r="AH945" s="700"/>
      <c r="AJ945" s="700"/>
      <c r="AK945" s="700"/>
      <c r="AL945" s="700"/>
      <c r="AM945" s="700"/>
      <c r="AN945" s="700"/>
    </row>
    <row r="946" spans="29:40">
      <c r="AC946" s="64"/>
      <c r="AD946" s="64"/>
      <c r="AE946" s="64"/>
      <c r="AF946" s="64"/>
      <c r="AG946" s="64"/>
      <c r="AH946" s="700"/>
      <c r="AJ946" s="700"/>
      <c r="AK946" s="700"/>
      <c r="AL946" s="700"/>
      <c r="AM946" s="700"/>
      <c r="AN946" s="700"/>
    </row>
    <row r="947" spans="29:40">
      <c r="AC947" s="64"/>
      <c r="AD947" s="64"/>
      <c r="AE947" s="64"/>
      <c r="AF947" s="64"/>
      <c r="AG947" s="64"/>
      <c r="AH947" s="700"/>
      <c r="AJ947" s="700"/>
      <c r="AK947" s="700"/>
      <c r="AL947" s="700"/>
      <c r="AM947" s="700"/>
      <c r="AN947" s="700"/>
    </row>
    <row r="948" spans="29:40">
      <c r="AC948" s="64"/>
      <c r="AD948" s="64"/>
      <c r="AE948" s="64"/>
      <c r="AF948" s="64"/>
      <c r="AG948" s="64"/>
      <c r="AH948" s="700"/>
      <c r="AJ948" s="700"/>
      <c r="AK948" s="700"/>
      <c r="AL948" s="700"/>
      <c r="AM948" s="700"/>
      <c r="AN948" s="700"/>
    </row>
    <row r="949" spans="29:40">
      <c r="AC949" s="64"/>
      <c r="AD949" s="64"/>
      <c r="AE949" s="64"/>
      <c r="AF949" s="64"/>
      <c r="AG949" s="64"/>
      <c r="AH949" s="700"/>
      <c r="AJ949" s="700"/>
      <c r="AK949" s="700"/>
      <c r="AL949" s="700"/>
      <c r="AM949" s="700"/>
      <c r="AN949" s="700"/>
    </row>
    <row r="950" spans="29:40">
      <c r="AC950" s="64"/>
      <c r="AD950" s="64"/>
      <c r="AE950" s="64"/>
      <c r="AF950" s="64"/>
      <c r="AG950" s="64"/>
      <c r="AH950" s="700"/>
      <c r="AJ950" s="700"/>
      <c r="AK950" s="700"/>
      <c r="AL950" s="700"/>
      <c r="AM950" s="700"/>
      <c r="AN950" s="700"/>
    </row>
    <row r="951" spans="29:40">
      <c r="AC951" s="64"/>
      <c r="AD951" s="64"/>
      <c r="AE951" s="64"/>
      <c r="AF951" s="64"/>
      <c r="AG951" s="64"/>
      <c r="AH951" s="700"/>
      <c r="AJ951" s="700"/>
      <c r="AK951" s="700"/>
      <c r="AL951" s="700"/>
      <c r="AM951" s="700"/>
      <c r="AN951" s="700"/>
    </row>
    <row r="952" spans="29:40">
      <c r="AC952" s="64"/>
      <c r="AD952" s="64"/>
      <c r="AE952" s="64"/>
      <c r="AF952" s="64"/>
      <c r="AG952" s="64"/>
      <c r="AH952" s="700"/>
      <c r="AJ952" s="700"/>
      <c r="AK952" s="700"/>
      <c r="AL952" s="700"/>
      <c r="AM952" s="700"/>
      <c r="AN952" s="700"/>
    </row>
    <row r="953" spans="29:40">
      <c r="AC953" s="64"/>
      <c r="AD953" s="64"/>
      <c r="AE953" s="64"/>
      <c r="AF953" s="64"/>
      <c r="AG953" s="64"/>
      <c r="AH953" s="700"/>
      <c r="AJ953" s="700"/>
      <c r="AK953" s="700"/>
      <c r="AL953" s="700"/>
      <c r="AM953" s="700"/>
      <c r="AN953" s="700"/>
    </row>
    <row r="954" spans="29:40">
      <c r="AC954" s="64"/>
      <c r="AD954" s="64"/>
      <c r="AE954" s="64"/>
      <c r="AF954" s="64"/>
      <c r="AG954" s="64"/>
      <c r="AH954" s="700"/>
      <c r="AJ954" s="700"/>
      <c r="AK954" s="700"/>
      <c r="AL954" s="700"/>
      <c r="AM954" s="700"/>
      <c r="AN954" s="700"/>
    </row>
    <row r="955" spans="29:40">
      <c r="AC955" s="64"/>
      <c r="AD955" s="64"/>
      <c r="AE955" s="64"/>
      <c r="AF955" s="64"/>
      <c r="AG955" s="64"/>
      <c r="AH955" s="700"/>
      <c r="AJ955" s="700"/>
      <c r="AK955" s="700"/>
      <c r="AL955" s="700"/>
      <c r="AM955" s="700"/>
      <c r="AN955" s="700"/>
    </row>
    <row r="956" spans="29:40">
      <c r="AC956" s="64"/>
      <c r="AD956" s="64"/>
      <c r="AE956" s="64"/>
      <c r="AF956" s="64"/>
      <c r="AG956" s="64"/>
      <c r="AH956" s="700"/>
      <c r="AJ956" s="700"/>
      <c r="AK956" s="700"/>
      <c r="AL956" s="700"/>
      <c r="AM956" s="700"/>
      <c r="AN956" s="700"/>
    </row>
    <row r="957" spans="29:40">
      <c r="AC957" s="64"/>
      <c r="AD957" s="64"/>
      <c r="AE957" s="64"/>
      <c r="AF957" s="64"/>
      <c r="AG957" s="64"/>
      <c r="AH957" s="700"/>
      <c r="AJ957" s="700"/>
      <c r="AK957" s="700"/>
      <c r="AL957" s="700"/>
      <c r="AM957" s="700"/>
      <c r="AN957" s="700"/>
    </row>
    <row r="958" spans="29:40">
      <c r="AC958" s="64"/>
      <c r="AD958" s="64"/>
      <c r="AE958" s="64"/>
      <c r="AF958" s="64"/>
      <c r="AG958" s="64"/>
      <c r="AH958" s="700"/>
      <c r="AJ958" s="700"/>
      <c r="AK958" s="700"/>
      <c r="AL958" s="700"/>
      <c r="AM958" s="700"/>
      <c r="AN958" s="700"/>
    </row>
    <row r="959" spans="29:40">
      <c r="AC959" s="64"/>
      <c r="AD959" s="64"/>
      <c r="AE959" s="64"/>
      <c r="AF959" s="64"/>
      <c r="AG959" s="64"/>
      <c r="AH959" s="700"/>
      <c r="AJ959" s="700"/>
      <c r="AK959" s="700"/>
      <c r="AL959" s="700"/>
      <c r="AM959" s="700"/>
      <c r="AN959" s="700"/>
    </row>
    <row r="960" spans="29:40">
      <c r="AC960" s="64"/>
      <c r="AD960" s="64"/>
      <c r="AE960" s="64"/>
      <c r="AF960" s="64"/>
      <c r="AG960" s="64"/>
      <c r="AH960" s="700"/>
      <c r="AJ960" s="700"/>
      <c r="AK960" s="700"/>
      <c r="AL960" s="700"/>
      <c r="AM960" s="700"/>
      <c r="AN960" s="700"/>
    </row>
    <row r="961" spans="29:40">
      <c r="AC961" s="64"/>
      <c r="AD961" s="64"/>
      <c r="AE961" s="64"/>
      <c r="AF961" s="64"/>
      <c r="AG961" s="64"/>
      <c r="AH961" s="700"/>
      <c r="AJ961" s="700"/>
      <c r="AK961" s="700"/>
      <c r="AL961" s="700"/>
      <c r="AM961" s="700"/>
      <c r="AN961" s="700"/>
    </row>
    <row r="962" spans="29:40">
      <c r="AC962" s="64"/>
      <c r="AD962" s="64"/>
      <c r="AE962" s="64"/>
      <c r="AF962" s="64"/>
      <c r="AG962" s="64"/>
      <c r="AH962" s="700"/>
      <c r="AJ962" s="700"/>
      <c r="AK962" s="700"/>
      <c r="AL962" s="700"/>
      <c r="AM962" s="700"/>
      <c r="AN962" s="700"/>
    </row>
    <row r="963" spans="29:40">
      <c r="AC963" s="64"/>
      <c r="AD963" s="64"/>
      <c r="AE963" s="64"/>
      <c r="AF963" s="64"/>
      <c r="AG963" s="64"/>
      <c r="AH963" s="700"/>
      <c r="AJ963" s="700"/>
      <c r="AK963" s="700"/>
      <c r="AL963" s="700"/>
      <c r="AM963" s="700"/>
      <c r="AN963" s="700"/>
    </row>
    <row r="964" spans="29:40">
      <c r="AC964" s="64"/>
      <c r="AD964" s="64"/>
      <c r="AE964" s="64"/>
      <c r="AF964" s="64"/>
      <c r="AG964" s="64"/>
      <c r="AH964" s="700"/>
      <c r="AJ964" s="700"/>
      <c r="AK964" s="700"/>
      <c r="AL964" s="700"/>
      <c r="AM964" s="700"/>
      <c r="AN964" s="700"/>
    </row>
    <row r="965" spans="29:40">
      <c r="AC965" s="64"/>
      <c r="AD965" s="64"/>
      <c r="AE965" s="64"/>
      <c r="AF965" s="64"/>
      <c r="AG965" s="64"/>
      <c r="AH965" s="700"/>
      <c r="AJ965" s="700"/>
      <c r="AK965" s="700"/>
      <c r="AL965" s="700"/>
      <c r="AM965" s="700"/>
      <c r="AN965" s="700"/>
    </row>
    <row r="966" spans="29:40">
      <c r="AC966" s="64"/>
      <c r="AD966" s="64"/>
      <c r="AE966" s="64"/>
      <c r="AF966" s="64"/>
      <c r="AG966" s="64"/>
      <c r="AH966" s="700"/>
      <c r="AJ966" s="700"/>
      <c r="AK966" s="700"/>
      <c r="AL966" s="700"/>
      <c r="AM966" s="700"/>
      <c r="AN966" s="700"/>
    </row>
    <row r="967" spans="29:40">
      <c r="AC967" s="64"/>
      <c r="AD967" s="64"/>
      <c r="AE967" s="64"/>
      <c r="AF967" s="64"/>
      <c r="AG967" s="64"/>
      <c r="AH967" s="700"/>
      <c r="AJ967" s="700"/>
      <c r="AK967" s="700"/>
      <c r="AL967" s="700"/>
      <c r="AM967" s="700"/>
      <c r="AN967" s="700"/>
    </row>
    <row r="968" spans="29:40">
      <c r="AC968" s="64"/>
      <c r="AD968" s="64"/>
      <c r="AE968" s="64"/>
      <c r="AF968" s="64"/>
      <c r="AG968" s="64"/>
      <c r="AH968" s="700"/>
      <c r="AJ968" s="700"/>
      <c r="AK968" s="700"/>
      <c r="AL968" s="700"/>
      <c r="AM968" s="700"/>
      <c r="AN968" s="700"/>
    </row>
    <row r="969" spans="29:40">
      <c r="AC969" s="64"/>
      <c r="AD969" s="64"/>
      <c r="AE969" s="64"/>
      <c r="AF969" s="64"/>
      <c r="AG969" s="64"/>
      <c r="AH969" s="700"/>
      <c r="AJ969" s="700"/>
      <c r="AK969" s="700"/>
      <c r="AL969" s="700"/>
      <c r="AM969" s="700"/>
      <c r="AN969" s="700"/>
    </row>
    <row r="970" spans="29:40">
      <c r="AC970" s="64"/>
      <c r="AD970" s="64"/>
      <c r="AE970" s="64"/>
      <c r="AF970" s="64"/>
      <c r="AG970" s="64"/>
      <c r="AH970" s="700"/>
      <c r="AJ970" s="700"/>
      <c r="AK970" s="700"/>
      <c r="AL970" s="700"/>
      <c r="AM970" s="700"/>
      <c r="AN970" s="700"/>
    </row>
    <row r="971" spans="29:40">
      <c r="AC971" s="64"/>
      <c r="AD971" s="64"/>
      <c r="AE971" s="64"/>
      <c r="AF971" s="64"/>
      <c r="AG971" s="64"/>
      <c r="AH971" s="700"/>
      <c r="AJ971" s="700"/>
      <c r="AK971" s="700"/>
      <c r="AL971" s="700"/>
      <c r="AM971" s="700"/>
      <c r="AN971" s="700"/>
    </row>
    <row r="972" spans="29:40">
      <c r="AC972" s="64"/>
      <c r="AD972" s="64"/>
      <c r="AE972" s="64"/>
      <c r="AF972" s="64"/>
      <c r="AG972" s="64"/>
      <c r="AH972" s="700"/>
      <c r="AJ972" s="700"/>
      <c r="AK972" s="700"/>
      <c r="AL972" s="700"/>
      <c r="AM972" s="700"/>
      <c r="AN972" s="700"/>
    </row>
    <row r="973" spans="29:40">
      <c r="AC973" s="64"/>
      <c r="AD973" s="64"/>
      <c r="AE973" s="64"/>
      <c r="AF973" s="64"/>
      <c r="AG973" s="64"/>
      <c r="AH973" s="700"/>
      <c r="AJ973" s="700"/>
      <c r="AK973" s="700"/>
      <c r="AL973" s="700"/>
      <c r="AM973" s="700"/>
      <c r="AN973" s="700"/>
    </row>
    <row r="974" spans="29:40">
      <c r="AC974" s="64"/>
      <c r="AD974" s="64"/>
      <c r="AE974" s="64"/>
      <c r="AF974" s="64"/>
      <c r="AG974" s="64"/>
      <c r="AH974" s="700"/>
      <c r="AJ974" s="700"/>
      <c r="AK974" s="700"/>
      <c r="AL974" s="700"/>
      <c r="AM974" s="700"/>
      <c r="AN974" s="700"/>
    </row>
    <row r="975" spans="29:40">
      <c r="AC975" s="64"/>
      <c r="AD975" s="64"/>
      <c r="AE975" s="64"/>
      <c r="AF975" s="64"/>
      <c r="AG975" s="64"/>
      <c r="AH975" s="700"/>
      <c r="AJ975" s="700"/>
      <c r="AK975" s="700"/>
      <c r="AL975" s="700"/>
      <c r="AM975" s="700"/>
      <c r="AN975" s="700"/>
    </row>
    <row r="976" spans="29:40">
      <c r="AC976" s="64"/>
      <c r="AD976" s="64"/>
      <c r="AE976" s="64"/>
      <c r="AF976" s="64"/>
      <c r="AG976" s="64"/>
      <c r="AH976" s="700"/>
      <c r="AJ976" s="700"/>
      <c r="AK976" s="700"/>
      <c r="AL976" s="700"/>
      <c r="AM976" s="700"/>
      <c r="AN976" s="700"/>
    </row>
    <row r="977" spans="29:40">
      <c r="AC977" s="64"/>
      <c r="AD977" s="64"/>
      <c r="AE977" s="64"/>
      <c r="AF977" s="64"/>
      <c r="AG977" s="64"/>
      <c r="AH977" s="700"/>
      <c r="AJ977" s="700"/>
      <c r="AK977" s="700"/>
      <c r="AL977" s="700"/>
      <c r="AM977" s="700"/>
      <c r="AN977" s="700"/>
    </row>
    <row r="978" spans="29:40">
      <c r="AC978" s="64"/>
      <c r="AD978" s="64"/>
      <c r="AE978" s="64"/>
      <c r="AF978" s="64"/>
      <c r="AG978" s="64"/>
      <c r="AH978" s="700"/>
      <c r="AJ978" s="700"/>
      <c r="AK978" s="700"/>
      <c r="AL978" s="700"/>
      <c r="AM978" s="700"/>
      <c r="AN978" s="700"/>
    </row>
    <row r="979" spans="29:40">
      <c r="AC979" s="64"/>
      <c r="AD979" s="64"/>
      <c r="AE979" s="64"/>
      <c r="AF979" s="64"/>
      <c r="AG979" s="64"/>
      <c r="AH979" s="700"/>
      <c r="AJ979" s="700"/>
      <c r="AK979" s="700"/>
      <c r="AL979" s="700"/>
      <c r="AM979" s="700"/>
      <c r="AN979" s="700"/>
    </row>
    <row r="980" spans="29:40">
      <c r="AC980" s="64"/>
      <c r="AD980" s="64"/>
      <c r="AE980" s="64"/>
      <c r="AF980" s="64"/>
      <c r="AG980" s="64"/>
      <c r="AH980" s="700"/>
      <c r="AJ980" s="700"/>
      <c r="AK980" s="700"/>
      <c r="AL980" s="700"/>
      <c r="AM980" s="700"/>
      <c r="AN980" s="700"/>
    </row>
    <row r="981" spans="29:40">
      <c r="AC981" s="64"/>
      <c r="AD981" s="64"/>
      <c r="AE981" s="64"/>
      <c r="AF981" s="64"/>
      <c r="AG981" s="64"/>
      <c r="AH981" s="700"/>
      <c r="AJ981" s="700"/>
      <c r="AK981" s="700"/>
      <c r="AL981" s="700"/>
      <c r="AM981" s="700"/>
      <c r="AN981" s="700"/>
    </row>
    <row r="982" spans="29:40">
      <c r="AC982" s="64"/>
      <c r="AD982" s="64"/>
      <c r="AE982" s="64"/>
      <c r="AF982" s="64"/>
      <c r="AG982" s="64"/>
      <c r="AH982" s="700"/>
      <c r="AJ982" s="700"/>
      <c r="AK982" s="700"/>
      <c r="AL982" s="700"/>
      <c r="AM982" s="700"/>
      <c r="AN982" s="700"/>
    </row>
    <row r="983" spans="29:40">
      <c r="AC983" s="64"/>
      <c r="AD983" s="64"/>
      <c r="AE983" s="64"/>
      <c r="AF983" s="64"/>
      <c r="AG983" s="64"/>
      <c r="AH983" s="700"/>
      <c r="AJ983" s="700"/>
      <c r="AK983" s="700"/>
      <c r="AL983" s="700"/>
      <c r="AM983" s="700"/>
      <c r="AN983" s="700"/>
    </row>
    <row r="984" spans="29:40">
      <c r="AC984" s="64"/>
      <c r="AD984" s="64"/>
      <c r="AE984" s="64"/>
      <c r="AF984" s="64"/>
      <c r="AG984" s="64"/>
      <c r="AH984" s="700"/>
      <c r="AJ984" s="700"/>
      <c r="AK984" s="700"/>
      <c r="AL984" s="700"/>
      <c r="AM984" s="700"/>
      <c r="AN984" s="700"/>
    </row>
    <row r="985" spans="29:40">
      <c r="AC985" s="64"/>
      <c r="AD985" s="64"/>
      <c r="AE985" s="64"/>
      <c r="AF985" s="64"/>
      <c r="AG985" s="64"/>
      <c r="AH985" s="700"/>
      <c r="AJ985" s="700"/>
      <c r="AK985" s="700"/>
      <c r="AL985" s="700"/>
      <c r="AM985" s="700"/>
      <c r="AN985" s="700"/>
    </row>
    <row r="986" spans="29:40">
      <c r="AC986" s="64"/>
      <c r="AD986" s="64"/>
      <c r="AE986" s="64"/>
      <c r="AF986" s="64"/>
      <c r="AG986" s="64"/>
      <c r="AH986" s="700"/>
      <c r="AJ986" s="700"/>
      <c r="AK986" s="700"/>
      <c r="AL986" s="700"/>
      <c r="AM986" s="700"/>
      <c r="AN986" s="700"/>
    </row>
    <row r="987" spans="29:40">
      <c r="AC987" s="64"/>
      <c r="AD987" s="64"/>
      <c r="AE987" s="64"/>
      <c r="AF987" s="64"/>
      <c r="AG987" s="64"/>
      <c r="AH987" s="700"/>
      <c r="AJ987" s="700"/>
      <c r="AK987" s="700"/>
      <c r="AL987" s="700"/>
      <c r="AM987" s="700"/>
      <c r="AN987" s="700"/>
    </row>
    <row r="988" spans="29:40">
      <c r="AC988" s="64"/>
      <c r="AD988" s="64"/>
      <c r="AE988" s="64"/>
      <c r="AF988" s="64"/>
      <c r="AG988" s="64"/>
      <c r="AH988" s="700"/>
      <c r="AJ988" s="700"/>
      <c r="AK988" s="700"/>
      <c r="AL988" s="700"/>
      <c r="AM988" s="700"/>
      <c r="AN988" s="700"/>
    </row>
    <row r="989" spans="29:40">
      <c r="AC989" s="64"/>
      <c r="AD989" s="64"/>
      <c r="AE989" s="64"/>
      <c r="AF989" s="64"/>
      <c r="AG989" s="64"/>
      <c r="AH989" s="700"/>
      <c r="AJ989" s="700"/>
      <c r="AK989" s="700"/>
      <c r="AL989" s="700"/>
      <c r="AM989" s="700"/>
      <c r="AN989" s="700"/>
    </row>
    <row r="990" spans="29:40">
      <c r="AC990" s="64"/>
      <c r="AD990" s="64"/>
      <c r="AE990" s="64"/>
      <c r="AF990" s="64"/>
      <c r="AG990" s="64"/>
      <c r="AH990" s="700"/>
      <c r="AJ990" s="700"/>
      <c r="AK990" s="700"/>
      <c r="AL990" s="700"/>
      <c r="AM990" s="700"/>
      <c r="AN990" s="700"/>
    </row>
    <row r="991" spans="29:40">
      <c r="AC991" s="64"/>
      <c r="AD991" s="64"/>
      <c r="AE991" s="64"/>
      <c r="AF991" s="64"/>
      <c r="AG991" s="64"/>
      <c r="AH991" s="700"/>
      <c r="AJ991" s="700"/>
      <c r="AK991" s="700"/>
      <c r="AL991" s="700"/>
      <c r="AM991" s="700"/>
      <c r="AN991" s="700"/>
    </row>
    <row r="992" spans="29:40">
      <c r="AC992" s="64"/>
      <c r="AD992" s="64"/>
      <c r="AE992" s="64"/>
      <c r="AF992" s="64"/>
      <c r="AG992" s="64"/>
      <c r="AH992" s="700"/>
      <c r="AJ992" s="700"/>
      <c r="AK992" s="700"/>
      <c r="AL992" s="700"/>
      <c r="AM992" s="700"/>
      <c r="AN992" s="700"/>
    </row>
    <row r="993" spans="29:40">
      <c r="AC993" s="64"/>
      <c r="AD993" s="64"/>
      <c r="AE993" s="64"/>
      <c r="AF993" s="64"/>
      <c r="AG993" s="64"/>
      <c r="AH993" s="700"/>
      <c r="AJ993" s="700"/>
      <c r="AK993" s="700"/>
      <c r="AL993" s="700"/>
      <c r="AM993" s="700"/>
      <c r="AN993" s="700"/>
    </row>
    <row r="994" spans="29:40">
      <c r="AC994" s="64"/>
      <c r="AD994" s="64"/>
      <c r="AE994" s="64"/>
      <c r="AF994" s="64"/>
      <c r="AG994" s="64"/>
      <c r="AH994" s="700"/>
      <c r="AJ994" s="700"/>
      <c r="AK994" s="700"/>
      <c r="AL994" s="700"/>
      <c r="AM994" s="700"/>
      <c r="AN994" s="700"/>
    </row>
    <row r="995" spans="29:40">
      <c r="AC995" s="64"/>
      <c r="AD995" s="64"/>
      <c r="AE995" s="64"/>
      <c r="AF995" s="64"/>
      <c r="AG995" s="64"/>
      <c r="AH995" s="700"/>
      <c r="AJ995" s="700"/>
      <c r="AK995" s="700"/>
      <c r="AL995" s="700"/>
      <c r="AM995" s="700"/>
      <c r="AN995" s="700"/>
    </row>
    <row r="996" spans="29:40">
      <c r="AC996" s="64"/>
      <c r="AD996" s="64"/>
      <c r="AE996" s="64"/>
      <c r="AF996" s="64"/>
      <c r="AG996" s="64"/>
      <c r="AH996" s="700"/>
      <c r="AJ996" s="700"/>
      <c r="AK996" s="700"/>
      <c r="AL996" s="700"/>
      <c r="AM996" s="700"/>
      <c r="AN996" s="700"/>
    </row>
    <row r="997" spans="29:40">
      <c r="AC997" s="64"/>
      <c r="AD997" s="64"/>
      <c r="AE997" s="64"/>
      <c r="AF997" s="64"/>
      <c r="AG997" s="64"/>
      <c r="AH997" s="700"/>
      <c r="AJ997" s="700"/>
      <c r="AK997" s="700"/>
      <c r="AL997" s="700"/>
      <c r="AM997" s="700"/>
      <c r="AN997" s="700"/>
    </row>
    <row r="998" spans="29:40">
      <c r="AC998" s="64"/>
      <c r="AD998" s="64"/>
      <c r="AE998" s="64"/>
      <c r="AF998" s="64"/>
      <c r="AG998" s="64"/>
      <c r="AH998" s="700"/>
      <c r="AJ998" s="700"/>
      <c r="AK998" s="700"/>
      <c r="AL998" s="700"/>
      <c r="AM998" s="700"/>
      <c r="AN998" s="700"/>
    </row>
    <row r="999" spans="29:40">
      <c r="AC999" s="64"/>
      <c r="AD999" s="64"/>
      <c r="AE999" s="64"/>
      <c r="AF999" s="64"/>
      <c r="AG999" s="64"/>
      <c r="AH999" s="700"/>
      <c r="AJ999" s="700"/>
      <c r="AK999" s="700"/>
      <c r="AL999" s="700"/>
      <c r="AM999" s="700"/>
      <c r="AN999" s="700"/>
    </row>
    <row r="1000" spans="29:40">
      <c r="AC1000" s="64"/>
      <c r="AD1000" s="64"/>
      <c r="AE1000" s="64"/>
      <c r="AF1000" s="64"/>
      <c r="AG1000" s="64"/>
      <c r="AH1000" s="700"/>
      <c r="AJ1000" s="700"/>
      <c r="AK1000" s="700"/>
      <c r="AL1000" s="700"/>
      <c r="AM1000" s="700"/>
      <c r="AN1000" s="700"/>
    </row>
    <row r="1001" spans="29:40">
      <c r="AC1001" s="64"/>
      <c r="AD1001" s="64"/>
      <c r="AE1001" s="64"/>
      <c r="AF1001" s="64"/>
      <c r="AG1001" s="64"/>
      <c r="AH1001" s="700"/>
      <c r="AJ1001" s="700"/>
      <c r="AK1001" s="700"/>
      <c r="AL1001" s="700"/>
      <c r="AM1001" s="700"/>
      <c r="AN1001" s="700"/>
    </row>
    <row r="1002" spans="29:40">
      <c r="AC1002" s="64"/>
      <c r="AD1002" s="64"/>
      <c r="AE1002" s="64"/>
      <c r="AF1002" s="64"/>
      <c r="AG1002" s="64"/>
      <c r="AH1002" s="700"/>
      <c r="AJ1002" s="700"/>
      <c r="AK1002" s="700"/>
      <c r="AL1002" s="700"/>
      <c r="AM1002" s="700"/>
      <c r="AN1002" s="700"/>
    </row>
    <row r="1003" spans="29:40">
      <c r="AC1003" s="64"/>
      <c r="AD1003" s="64"/>
      <c r="AE1003" s="64"/>
      <c r="AF1003" s="64"/>
      <c r="AG1003" s="64"/>
      <c r="AH1003" s="700"/>
      <c r="AJ1003" s="700"/>
      <c r="AK1003" s="700"/>
      <c r="AL1003" s="700"/>
      <c r="AM1003" s="700"/>
      <c r="AN1003" s="700"/>
    </row>
    <row r="1004" spans="29:40">
      <c r="AC1004" s="64"/>
      <c r="AD1004" s="64"/>
      <c r="AE1004" s="64"/>
      <c r="AF1004" s="64"/>
      <c r="AG1004" s="64"/>
      <c r="AH1004" s="700"/>
      <c r="AJ1004" s="700"/>
      <c r="AK1004" s="700"/>
      <c r="AL1004" s="700"/>
      <c r="AM1004" s="700"/>
      <c r="AN1004" s="700"/>
    </row>
    <row r="1005" spans="29:40">
      <c r="AC1005" s="64"/>
      <c r="AD1005" s="64"/>
      <c r="AE1005" s="64"/>
      <c r="AF1005" s="64"/>
      <c r="AG1005" s="64"/>
      <c r="AH1005" s="700"/>
      <c r="AJ1005" s="700"/>
      <c r="AK1005" s="700"/>
      <c r="AL1005" s="700"/>
      <c r="AM1005" s="700"/>
      <c r="AN1005" s="700"/>
    </row>
    <row r="1006" spans="29:40">
      <c r="AC1006" s="64"/>
      <c r="AD1006" s="64"/>
      <c r="AE1006" s="64"/>
      <c r="AF1006" s="64"/>
      <c r="AG1006" s="64"/>
      <c r="AH1006" s="700"/>
      <c r="AJ1006" s="700"/>
      <c r="AK1006" s="700"/>
      <c r="AL1006" s="700"/>
      <c r="AM1006" s="700"/>
      <c r="AN1006" s="700"/>
    </row>
    <row r="1007" spans="29:40">
      <c r="AC1007" s="64"/>
      <c r="AD1007" s="64"/>
      <c r="AE1007" s="64"/>
      <c r="AF1007" s="64"/>
      <c r="AG1007" s="64"/>
      <c r="AH1007" s="700"/>
      <c r="AJ1007" s="700"/>
      <c r="AK1007" s="700"/>
      <c r="AL1007" s="700"/>
      <c r="AM1007" s="700"/>
      <c r="AN1007" s="700"/>
    </row>
    <row r="1008" spans="29:40">
      <c r="AC1008" s="64"/>
      <c r="AD1008" s="64"/>
      <c r="AE1008" s="64"/>
      <c r="AF1008" s="64"/>
      <c r="AG1008" s="64"/>
      <c r="AH1008" s="700"/>
      <c r="AJ1008" s="700"/>
      <c r="AK1008" s="700"/>
      <c r="AL1008" s="700"/>
      <c r="AM1008" s="700"/>
      <c r="AN1008" s="700"/>
    </row>
    <row r="1009" spans="29:40">
      <c r="AC1009" s="64"/>
      <c r="AD1009" s="64"/>
      <c r="AE1009" s="64"/>
      <c r="AF1009" s="64"/>
      <c r="AG1009" s="64"/>
      <c r="AH1009" s="700"/>
      <c r="AJ1009" s="700"/>
      <c r="AK1009" s="700"/>
      <c r="AL1009" s="700"/>
      <c r="AM1009" s="700"/>
      <c r="AN1009" s="700"/>
    </row>
    <row r="1010" spans="29:40">
      <c r="AC1010" s="64"/>
      <c r="AD1010" s="64"/>
      <c r="AE1010" s="64"/>
      <c r="AF1010" s="64"/>
      <c r="AG1010" s="64"/>
      <c r="AH1010" s="700"/>
      <c r="AJ1010" s="700"/>
      <c r="AK1010" s="700"/>
      <c r="AL1010" s="700"/>
      <c r="AM1010" s="700"/>
      <c r="AN1010" s="700"/>
    </row>
    <row r="1011" spans="29:40">
      <c r="AC1011" s="64"/>
      <c r="AD1011" s="64"/>
      <c r="AE1011" s="64"/>
      <c r="AF1011" s="64"/>
      <c r="AG1011" s="64"/>
      <c r="AH1011" s="700"/>
      <c r="AJ1011" s="700"/>
      <c r="AK1011" s="700"/>
      <c r="AL1011" s="700"/>
      <c r="AM1011" s="700"/>
      <c r="AN1011" s="700"/>
    </row>
    <row r="1012" spans="29:40">
      <c r="AC1012" s="64"/>
      <c r="AD1012" s="64"/>
      <c r="AE1012" s="64"/>
      <c r="AF1012" s="64"/>
      <c r="AG1012" s="64"/>
      <c r="AH1012" s="700"/>
      <c r="AJ1012" s="700"/>
      <c r="AK1012" s="700"/>
      <c r="AL1012" s="700"/>
      <c r="AM1012" s="700"/>
      <c r="AN1012" s="700"/>
    </row>
    <row r="1013" spans="29:40">
      <c r="AC1013" s="64"/>
      <c r="AD1013" s="64"/>
      <c r="AE1013" s="64"/>
      <c r="AF1013" s="64"/>
      <c r="AG1013" s="64"/>
      <c r="AH1013" s="700"/>
      <c r="AJ1013" s="700"/>
      <c r="AK1013" s="700"/>
      <c r="AL1013" s="700"/>
      <c r="AM1013" s="700"/>
      <c r="AN1013" s="700"/>
    </row>
    <row r="1014" spans="29:40">
      <c r="AC1014" s="64"/>
      <c r="AD1014" s="64"/>
      <c r="AE1014" s="64"/>
      <c r="AF1014" s="64"/>
      <c r="AG1014" s="64"/>
      <c r="AH1014" s="700"/>
      <c r="AJ1014" s="700"/>
      <c r="AK1014" s="700"/>
      <c r="AL1014" s="700"/>
      <c r="AM1014" s="700"/>
      <c r="AN1014" s="700"/>
    </row>
    <row r="1015" spans="29:40">
      <c r="AC1015" s="64"/>
      <c r="AD1015" s="64"/>
      <c r="AE1015" s="64"/>
      <c r="AF1015" s="64"/>
      <c r="AG1015" s="64"/>
      <c r="AH1015" s="700"/>
      <c r="AJ1015" s="700"/>
      <c r="AK1015" s="700"/>
      <c r="AL1015" s="700"/>
      <c r="AM1015" s="700"/>
      <c r="AN1015" s="700"/>
    </row>
    <row r="1016" spans="29:40">
      <c r="AC1016" s="64"/>
      <c r="AD1016" s="64"/>
      <c r="AE1016" s="64"/>
      <c r="AF1016" s="64"/>
      <c r="AG1016" s="64"/>
      <c r="AH1016" s="700"/>
      <c r="AJ1016" s="700"/>
      <c r="AK1016" s="700"/>
      <c r="AL1016" s="700"/>
      <c r="AM1016" s="700"/>
      <c r="AN1016" s="700"/>
    </row>
    <row r="1017" spans="29:40">
      <c r="AC1017" s="64"/>
      <c r="AD1017" s="64"/>
      <c r="AE1017" s="64"/>
      <c r="AF1017" s="64"/>
      <c r="AG1017" s="64"/>
      <c r="AH1017" s="700"/>
      <c r="AJ1017" s="700"/>
      <c r="AK1017" s="700"/>
      <c r="AL1017" s="700"/>
      <c r="AM1017" s="700"/>
      <c r="AN1017" s="700"/>
    </row>
    <row r="1018" spans="29:40">
      <c r="AC1018" s="64"/>
      <c r="AD1018" s="64"/>
      <c r="AE1018" s="64"/>
      <c r="AF1018" s="64"/>
      <c r="AG1018" s="64"/>
      <c r="AH1018" s="700"/>
      <c r="AJ1018" s="700"/>
      <c r="AK1018" s="700"/>
      <c r="AL1018" s="700"/>
      <c r="AM1018" s="700"/>
      <c r="AN1018" s="700"/>
    </row>
    <row r="1019" spans="29:40">
      <c r="AC1019" s="64"/>
      <c r="AD1019" s="64"/>
      <c r="AE1019" s="64"/>
      <c r="AF1019" s="64"/>
      <c r="AG1019" s="64"/>
      <c r="AH1019" s="700"/>
      <c r="AJ1019" s="700"/>
      <c r="AK1019" s="700"/>
      <c r="AL1019" s="700"/>
      <c r="AM1019" s="700"/>
      <c r="AN1019" s="700"/>
    </row>
    <row r="1020" spans="29:40">
      <c r="AC1020" s="64"/>
      <c r="AD1020" s="64"/>
      <c r="AE1020" s="64"/>
      <c r="AF1020" s="64"/>
      <c r="AG1020" s="64"/>
      <c r="AH1020" s="700"/>
      <c r="AJ1020" s="700"/>
      <c r="AK1020" s="700"/>
      <c r="AL1020" s="700"/>
      <c r="AM1020" s="700"/>
      <c r="AN1020" s="700"/>
    </row>
    <row r="1021" spans="29:40">
      <c r="AC1021" s="64"/>
      <c r="AD1021" s="64"/>
      <c r="AE1021" s="64"/>
      <c r="AF1021" s="64"/>
      <c r="AG1021" s="64"/>
      <c r="AH1021" s="700"/>
      <c r="AJ1021" s="700"/>
      <c r="AK1021" s="700"/>
      <c r="AL1021" s="700"/>
      <c r="AM1021" s="700"/>
      <c r="AN1021" s="700"/>
    </row>
    <row r="1022" spans="29:40">
      <c r="AC1022" s="64"/>
      <c r="AD1022" s="64"/>
      <c r="AE1022" s="64"/>
      <c r="AF1022" s="64"/>
      <c r="AG1022" s="64"/>
      <c r="AH1022" s="700"/>
      <c r="AJ1022" s="700"/>
      <c r="AK1022" s="700"/>
      <c r="AL1022" s="700"/>
      <c r="AM1022" s="700"/>
      <c r="AN1022" s="700"/>
    </row>
    <row r="1023" spans="29:40">
      <c r="AC1023" s="64"/>
      <c r="AD1023" s="64"/>
      <c r="AE1023" s="64"/>
      <c r="AF1023" s="64"/>
      <c r="AG1023" s="64"/>
      <c r="AH1023" s="700"/>
      <c r="AJ1023" s="700"/>
      <c r="AK1023" s="700"/>
      <c r="AL1023" s="700"/>
      <c r="AM1023" s="700"/>
      <c r="AN1023" s="700"/>
    </row>
    <row r="1024" spans="29:40">
      <c r="AC1024" s="64"/>
      <c r="AD1024" s="64"/>
      <c r="AE1024" s="64"/>
      <c r="AF1024" s="64"/>
      <c r="AG1024" s="64"/>
      <c r="AH1024" s="700"/>
      <c r="AJ1024" s="700"/>
      <c r="AK1024" s="700"/>
      <c r="AL1024" s="700"/>
      <c r="AM1024" s="700"/>
      <c r="AN1024" s="700"/>
    </row>
    <row r="1025" spans="29:40">
      <c r="AC1025" s="64"/>
      <c r="AD1025" s="64"/>
      <c r="AE1025" s="64"/>
      <c r="AF1025" s="64"/>
      <c r="AG1025" s="64"/>
      <c r="AH1025" s="700"/>
      <c r="AJ1025" s="700"/>
      <c r="AK1025" s="700"/>
      <c r="AL1025" s="700"/>
      <c r="AM1025" s="700"/>
      <c r="AN1025" s="700"/>
    </row>
    <row r="1026" spans="29:40">
      <c r="AC1026" s="64"/>
      <c r="AD1026" s="64"/>
      <c r="AE1026" s="64"/>
      <c r="AF1026" s="64"/>
      <c r="AG1026" s="64"/>
      <c r="AH1026" s="700"/>
      <c r="AJ1026" s="700"/>
      <c r="AK1026" s="700"/>
      <c r="AL1026" s="700"/>
      <c r="AM1026" s="700"/>
      <c r="AN1026" s="700"/>
    </row>
    <row r="1027" spans="29:40">
      <c r="AC1027" s="64"/>
      <c r="AD1027" s="64"/>
      <c r="AE1027" s="64"/>
      <c r="AF1027" s="64"/>
      <c r="AG1027" s="64"/>
      <c r="AH1027" s="700"/>
      <c r="AJ1027" s="700"/>
      <c r="AK1027" s="700"/>
      <c r="AL1027" s="700"/>
      <c r="AM1027" s="700"/>
      <c r="AN1027" s="700"/>
    </row>
    <row r="1028" spans="29:40">
      <c r="AC1028" s="64"/>
      <c r="AD1028" s="64"/>
      <c r="AE1028" s="64"/>
      <c r="AF1028" s="64"/>
      <c r="AG1028" s="64"/>
      <c r="AH1028" s="700"/>
      <c r="AJ1028" s="700"/>
      <c r="AK1028" s="700"/>
      <c r="AL1028" s="700"/>
      <c r="AM1028" s="700"/>
      <c r="AN1028" s="700"/>
    </row>
    <row r="1029" spans="29:40">
      <c r="AC1029" s="64"/>
      <c r="AD1029" s="64"/>
      <c r="AE1029" s="64"/>
      <c r="AF1029" s="64"/>
      <c r="AG1029" s="64"/>
      <c r="AH1029" s="700"/>
      <c r="AJ1029" s="700"/>
      <c r="AK1029" s="700"/>
      <c r="AL1029" s="700"/>
      <c r="AM1029" s="700"/>
      <c r="AN1029" s="700"/>
    </row>
    <row r="1030" spans="29:40">
      <c r="AC1030" s="64"/>
      <c r="AD1030" s="64"/>
      <c r="AE1030" s="64"/>
      <c r="AF1030" s="64"/>
      <c r="AG1030" s="64"/>
      <c r="AH1030" s="700"/>
      <c r="AJ1030" s="700"/>
      <c r="AK1030" s="700"/>
      <c r="AL1030" s="700"/>
      <c r="AM1030" s="700"/>
      <c r="AN1030" s="700"/>
    </row>
    <row r="1031" spans="29:40">
      <c r="AC1031" s="64"/>
      <c r="AD1031" s="64"/>
      <c r="AE1031" s="64"/>
      <c r="AF1031" s="64"/>
      <c r="AG1031" s="64"/>
      <c r="AH1031" s="700"/>
      <c r="AJ1031" s="700"/>
      <c r="AK1031" s="700"/>
      <c r="AL1031" s="700"/>
      <c r="AM1031" s="700"/>
      <c r="AN1031" s="700"/>
    </row>
    <row r="1032" spans="29:40">
      <c r="AC1032" s="64"/>
      <c r="AD1032" s="64"/>
      <c r="AE1032" s="64"/>
      <c r="AF1032" s="64"/>
      <c r="AG1032" s="64"/>
      <c r="AH1032" s="700"/>
      <c r="AJ1032" s="700"/>
      <c r="AK1032" s="700"/>
      <c r="AL1032" s="700"/>
      <c r="AM1032" s="700"/>
      <c r="AN1032" s="700"/>
    </row>
    <row r="1033" spans="29:40">
      <c r="AC1033" s="64"/>
      <c r="AD1033" s="64"/>
      <c r="AE1033" s="64"/>
      <c r="AF1033" s="64"/>
      <c r="AG1033" s="64"/>
      <c r="AH1033" s="700"/>
      <c r="AJ1033" s="700"/>
      <c r="AK1033" s="700"/>
      <c r="AL1033" s="700"/>
      <c r="AM1033" s="700"/>
      <c r="AN1033" s="700"/>
    </row>
    <row r="1034" spans="29:40">
      <c r="AC1034" s="64"/>
      <c r="AD1034" s="64"/>
      <c r="AE1034" s="64"/>
      <c r="AF1034" s="64"/>
      <c r="AG1034" s="64"/>
      <c r="AH1034" s="700"/>
      <c r="AJ1034" s="700"/>
      <c r="AK1034" s="700"/>
      <c r="AL1034" s="700"/>
      <c r="AM1034" s="700"/>
      <c r="AN1034" s="700"/>
    </row>
    <row r="1035" spans="29:40">
      <c r="AC1035" s="64"/>
      <c r="AD1035" s="64"/>
      <c r="AE1035" s="64"/>
      <c r="AF1035" s="64"/>
      <c r="AG1035" s="64"/>
      <c r="AH1035" s="700"/>
      <c r="AJ1035" s="700"/>
      <c r="AK1035" s="700"/>
      <c r="AL1035" s="700"/>
      <c r="AM1035" s="700"/>
      <c r="AN1035" s="700"/>
    </row>
    <row r="1036" spans="29:40">
      <c r="AC1036" s="64"/>
      <c r="AD1036" s="64"/>
      <c r="AE1036" s="64"/>
      <c r="AF1036" s="64"/>
      <c r="AG1036" s="64"/>
      <c r="AH1036" s="700"/>
      <c r="AJ1036" s="700"/>
      <c r="AK1036" s="700"/>
      <c r="AL1036" s="700"/>
      <c r="AM1036" s="700"/>
      <c r="AN1036" s="700"/>
    </row>
    <row r="1037" spans="29:40">
      <c r="AC1037" s="64"/>
      <c r="AD1037" s="64"/>
      <c r="AE1037" s="64"/>
      <c r="AF1037" s="64"/>
      <c r="AG1037" s="64"/>
      <c r="AH1037" s="700"/>
      <c r="AJ1037" s="700"/>
      <c r="AK1037" s="700"/>
      <c r="AL1037" s="700"/>
      <c r="AM1037" s="700"/>
      <c r="AN1037" s="700"/>
    </row>
    <row r="1038" spans="29:40">
      <c r="AC1038" s="64"/>
      <c r="AD1038" s="64"/>
      <c r="AE1038" s="64"/>
      <c r="AF1038" s="64"/>
      <c r="AG1038" s="64"/>
      <c r="AH1038" s="700"/>
      <c r="AJ1038" s="700"/>
      <c r="AK1038" s="700"/>
      <c r="AL1038" s="700"/>
      <c r="AM1038" s="700"/>
      <c r="AN1038" s="700"/>
    </row>
    <row r="1039" spans="29:40">
      <c r="AC1039" s="64"/>
      <c r="AD1039" s="64"/>
      <c r="AE1039" s="64"/>
      <c r="AF1039" s="64"/>
      <c r="AG1039" s="64"/>
      <c r="AH1039" s="700"/>
      <c r="AJ1039" s="700"/>
      <c r="AK1039" s="700"/>
      <c r="AL1039" s="700"/>
      <c r="AM1039" s="700"/>
      <c r="AN1039" s="700"/>
    </row>
    <row r="1040" spans="29:40">
      <c r="AC1040" s="64"/>
      <c r="AD1040" s="64"/>
      <c r="AE1040" s="64"/>
      <c r="AF1040" s="64"/>
      <c r="AG1040" s="64"/>
      <c r="AH1040" s="700"/>
      <c r="AJ1040" s="700"/>
      <c r="AK1040" s="700"/>
      <c r="AL1040" s="700"/>
      <c r="AM1040" s="700"/>
      <c r="AN1040" s="700"/>
    </row>
    <row r="1041" spans="29:40">
      <c r="AC1041" s="64"/>
      <c r="AD1041" s="64"/>
      <c r="AE1041" s="64"/>
      <c r="AF1041" s="64"/>
      <c r="AG1041" s="64"/>
      <c r="AH1041" s="700"/>
      <c r="AJ1041" s="700"/>
      <c r="AK1041" s="700"/>
      <c r="AL1041" s="700"/>
      <c r="AM1041" s="700"/>
      <c r="AN1041" s="700"/>
    </row>
    <row r="1042" spans="29:40">
      <c r="AC1042" s="64"/>
      <c r="AD1042" s="64"/>
      <c r="AE1042" s="64"/>
      <c r="AF1042" s="64"/>
      <c r="AG1042" s="64"/>
      <c r="AH1042" s="700"/>
      <c r="AJ1042" s="700"/>
      <c r="AK1042" s="700"/>
      <c r="AL1042" s="700"/>
      <c r="AM1042" s="700"/>
      <c r="AN1042" s="700"/>
    </row>
    <row r="1043" spans="29:40">
      <c r="AC1043" s="64"/>
      <c r="AD1043" s="64"/>
      <c r="AE1043" s="64"/>
      <c r="AF1043" s="64"/>
      <c r="AG1043" s="64"/>
      <c r="AH1043" s="700"/>
      <c r="AJ1043" s="700"/>
      <c r="AK1043" s="700"/>
      <c r="AL1043" s="700"/>
      <c r="AM1043" s="700"/>
      <c r="AN1043" s="700"/>
    </row>
    <row r="1044" spans="29:40">
      <c r="AC1044" s="64"/>
      <c r="AD1044" s="64"/>
      <c r="AE1044" s="64"/>
      <c r="AF1044" s="64"/>
      <c r="AG1044" s="64"/>
      <c r="AH1044" s="700"/>
      <c r="AJ1044" s="700"/>
      <c r="AK1044" s="700"/>
      <c r="AL1044" s="700"/>
      <c r="AM1044" s="700"/>
      <c r="AN1044" s="700"/>
    </row>
    <row r="1045" spans="29:40">
      <c r="AC1045" s="64"/>
      <c r="AD1045" s="64"/>
      <c r="AE1045" s="64"/>
      <c r="AF1045" s="64"/>
      <c r="AG1045" s="64"/>
      <c r="AH1045" s="700"/>
      <c r="AJ1045" s="700"/>
      <c r="AK1045" s="700"/>
      <c r="AL1045" s="700"/>
      <c r="AM1045" s="700"/>
      <c r="AN1045" s="700"/>
    </row>
    <row r="1046" spans="29:40">
      <c r="AC1046" s="64"/>
      <c r="AD1046" s="64"/>
      <c r="AE1046" s="64"/>
      <c r="AF1046" s="64"/>
      <c r="AG1046" s="64"/>
      <c r="AH1046" s="700"/>
      <c r="AJ1046" s="700"/>
      <c r="AK1046" s="700"/>
      <c r="AL1046" s="700"/>
      <c r="AM1046" s="700"/>
      <c r="AN1046" s="700"/>
    </row>
    <row r="1047" spans="29:40">
      <c r="AC1047" s="64"/>
      <c r="AD1047" s="64"/>
      <c r="AE1047" s="64"/>
      <c r="AF1047" s="64"/>
      <c r="AG1047" s="64"/>
      <c r="AH1047" s="700"/>
      <c r="AJ1047" s="700"/>
      <c r="AK1047" s="700"/>
      <c r="AL1047" s="700"/>
      <c r="AM1047" s="700"/>
      <c r="AN1047" s="700"/>
    </row>
    <row r="1048" spans="29:40">
      <c r="AC1048" s="64"/>
      <c r="AD1048" s="64"/>
      <c r="AE1048" s="64"/>
      <c r="AF1048" s="64"/>
      <c r="AG1048" s="64"/>
      <c r="AH1048" s="700"/>
      <c r="AJ1048" s="700"/>
      <c r="AK1048" s="700"/>
      <c r="AL1048" s="700"/>
      <c r="AM1048" s="700"/>
      <c r="AN1048" s="700"/>
    </row>
    <row r="1049" spans="29:40">
      <c r="AC1049" s="64"/>
      <c r="AD1049" s="64"/>
      <c r="AE1049" s="64"/>
      <c r="AF1049" s="64"/>
      <c r="AG1049" s="64"/>
      <c r="AH1049" s="700"/>
      <c r="AJ1049" s="700"/>
      <c r="AK1049" s="700"/>
      <c r="AL1049" s="700"/>
      <c r="AM1049" s="700"/>
      <c r="AN1049" s="700"/>
    </row>
    <row r="1050" spans="29:40">
      <c r="AC1050" s="64"/>
      <c r="AD1050" s="64"/>
      <c r="AE1050" s="64"/>
      <c r="AF1050" s="64"/>
      <c r="AG1050" s="64"/>
      <c r="AH1050" s="700"/>
      <c r="AJ1050" s="700"/>
      <c r="AK1050" s="700"/>
      <c r="AL1050" s="700"/>
      <c r="AM1050" s="700"/>
      <c r="AN1050" s="700"/>
    </row>
    <row r="1051" spans="29:40">
      <c r="AC1051" s="64"/>
      <c r="AD1051" s="64"/>
      <c r="AE1051" s="64"/>
      <c r="AF1051" s="64"/>
      <c r="AG1051" s="64"/>
      <c r="AH1051" s="700"/>
      <c r="AJ1051" s="700"/>
      <c r="AK1051" s="700"/>
      <c r="AL1051" s="700"/>
      <c r="AM1051" s="700"/>
      <c r="AN1051" s="700"/>
    </row>
    <row r="1052" spans="29:40">
      <c r="AC1052" s="64"/>
      <c r="AD1052" s="64"/>
      <c r="AE1052" s="64"/>
      <c r="AF1052" s="64"/>
      <c r="AG1052" s="64"/>
      <c r="AH1052" s="700"/>
      <c r="AJ1052" s="700"/>
      <c r="AK1052" s="700"/>
      <c r="AL1052" s="700"/>
      <c r="AM1052" s="700"/>
      <c r="AN1052" s="700"/>
    </row>
    <row r="1053" spans="29:40">
      <c r="AC1053" s="64"/>
      <c r="AD1053" s="64"/>
      <c r="AE1053" s="64"/>
      <c r="AF1053" s="64"/>
      <c r="AG1053" s="64"/>
      <c r="AH1053" s="700"/>
      <c r="AJ1053" s="700"/>
      <c r="AK1053" s="700"/>
      <c r="AL1053" s="700"/>
      <c r="AM1053" s="700"/>
      <c r="AN1053" s="700"/>
    </row>
    <row r="1054" spans="29:40">
      <c r="AC1054" s="64"/>
      <c r="AD1054" s="64"/>
      <c r="AE1054" s="64"/>
      <c r="AF1054" s="64"/>
      <c r="AG1054" s="64"/>
      <c r="AH1054" s="700"/>
      <c r="AJ1054" s="700"/>
      <c r="AK1054" s="700"/>
      <c r="AL1054" s="700"/>
      <c r="AM1054" s="700"/>
      <c r="AN1054" s="700"/>
    </row>
    <row r="1055" spans="29:40">
      <c r="AC1055" s="64"/>
      <c r="AD1055" s="64"/>
      <c r="AE1055" s="64"/>
      <c r="AF1055" s="64"/>
      <c r="AG1055" s="64"/>
      <c r="AH1055" s="700"/>
      <c r="AJ1055" s="700"/>
      <c r="AK1055" s="700"/>
      <c r="AL1055" s="700"/>
      <c r="AM1055" s="700"/>
      <c r="AN1055" s="700"/>
    </row>
    <row r="1056" spans="29:40">
      <c r="AC1056" s="64"/>
      <c r="AD1056" s="64"/>
      <c r="AE1056" s="64"/>
      <c r="AF1056" s="64"/>
      <c r="AG1056" s="64"/>
      <c r="AH1056" s="700"/>
      <c r="AJ1056" s="700"/>
      <c r="AK1056" s="700"/>
      <c r="AL1056" s="700"/>
      <c r="AM1056" s="700"/>
      <c r="AN1056" s="700"/>
    </row>
    <row r="1057" spans="29:40">
      <c r="AC1057" s="64"/>
      <c r="AD1057" s="64"/>
      <c r="AE1057" s="64"/>
      <c r="AF1057" s="64"/>
      <c r="AG1057" s="64"/>
      <c r="AH1057" s="700"/>
      <c r="AJ1057" s="700"/>
      <c r="AK1057" s="700"/>
      <c r="AL1057" s="700"/>
      <c r="AM1057" s="700"/>
      <c r="AN1057" s="700"/>
    </row>
    <row r="1058" spans="29:40">
      <c r="AC1058" s="64"/>
      <c r="AD1058" s="64"/>
      <c r="AE1058" s="64"/>
      <c r="AF1058" s="64"/>
      <c r="AG1058" s="64"/>
      <c r="AH1058" s="700"/>
      <c r="AJ1058" s="700"/>
      <c r="AK1058" s="700"/>
      <c r="AL1058" s="700"/>
      <c r="AM1058" s="700"/>
      <c r="AN1058" s="700"/>
    </row>
    <row r="1059" spans="29:40">
      <c r="AC1059" s="64"/>
      <c r="AD1059" s="64"/>
      <c r="AE1059" s="64"/>
      <c r="AF1059" s="64"/>
      <c r="AG1059" s="64"/>
      <c r="AH1059" s="700"/>
      <c r="AJ1059" s="700"/>
      <c r="AK1059" s="700"/>
      <c r="AL1059" s="700"/>
      <c r="AM1059" s="700"/>
      <c r="AN1059" s="700"/>
    </row>
    <row r="1060" spans="29:40">
      <c r="AC1060" s="64"/>
      <c r="AD1060" s="64"/>
      <c r="AE1060" s="64"/>
      <c r="AF1060" s="64"/>
      <c r="AG1060" s="64"/>
      <c r="AH1060" s="700"/>
      <c r="AJ1060" s="700"/>
      <c r="AK1060" s="700"/>
      <c r="AL1060" s="700"/>
      <c r="AM1060" s="700"/>
      <c r="AN1060" s="700"/>
    </row>
    <row r="1061" spans="29:40">
      <c r="AC1061" s="64"/>
      <c r="AD1061" s="64"/>
      <c r="AE1061" s="64"/>
      <c r="AF1061" s="64"/>
      <c r="AG1061" s="64"/>
      <c r="AH1061" s="700"/>
      <c r="AJ1061" s="700"/>
      <c r="AK1061" s="700"/>
      <c r="AL1061" s="700"/>
      <c r="AM1061" s="700"/>
      <c r="AN1061" s="700"/>
    </row>
    <row r="1062" spans="29:40">
      <c r="AC1062" s="64"/>
      <c r="AD1062" s="64"/>
      <c r="AE1062" s="64"/>
      <c r="AF1062" s="64"/>
      <c r="AG1062" s="64"/>
      <c r="AH1062" s="700"/>
      <c r="AJ1062" s="700"/>
      <c r="AK1062" s="700"/>
      <c r="AL1062" s="700"/>
      <c r="AM1062" s="700"/>
      <c r="AN1062" s="700"/>
    </row>
    <row r="1063" spans="29:40">
      <c r="AC1063" s="64"/>
      <c r="AD1063" s="64"/>
      <c r="AE1063" s="64"/>
      <c r="AF1063" s="64"/>
      <c r="AG1063" s="64"/>
      <c r="AH1063" s="700"/>
      <c r="AJ1063" s="700"/>
      <c r="AK1063" s="700"/>
      <c r="AL1063" s="700"/>
      <c r="AM1063" s="700"/>
      <c r="AN1063" s="700"/>
    </row>
    <row r="1064" spans="29:40">
      <c r="AC1064" s="64"/>
      <c r="AD1064" s="64"/>
      <c r="AE1064" s="64"/>
      <c r="AF1064" s="64"/>
      <c r="AG1064" s="64"/>
      <c r="AH1064" s="700"/>
      <c r="AJ1064" s="700"/>
      <c r="AK1064" s="700"/>
      <c r="AL1064" s="700"/>
      <c r="AM1064" s="700"/>
      <c r="AN1064" s="700"/>
    </row>
    <row r="1065" spans="29:40">
      <c r="AC1065" s="64"/>
      <c r="AD1065" s="64"/>
      <c r="AE1065" s="64"/>
      <c r="AF1065" s="64"/>
      <c r="AG1065" s="64"/>
      <c r="AH1065" s="700"/>
      <c r="AJ1065" s="700"/>
      <c r="AK1065" s="700"/>
      <c r="AL1065" s="700"/>
      <c r="AM1065" s="700"/>
      <c r="AN1065" s="700"/>
    </row>
    <row r="1066" spans="29:40">
      <c r="AC1066" s="64"/>
      <c r="AD1066" s="64"/>
      <c r="AE1066" s="64"/>
      <c r="AF1066" s="64"/>
      <c r="AG1066" s="64"/>
      <c r="AH1066" s="700"/>
      <c r="AJ1066" s="700"/>
      <c r="AK1066" s="700"/>
      <c r="AL1066" s="700"/>
      <c r="AM1066" s="700"/>
      <c r="AN1066" s="700"/>
    </row>
    <row r="1067" spans="29:40">
      <c r="AC1067" s="64"/>
      <c r="AD1067" s="64"/>
      <c r="AE1067" s="64"/>
      <c r="AF1067" s="64"/>
      <c r="AG1067" s="64"/>
      <c r="AH1067" s="700"/>
      <c r="AJ1067" s="700"/>
      <c r="AK1067" s="700"/>
      <c r="AL1067" s="700"/>
      <c r="AM1067" s="700"/>
      <c r="AN1067" s="700"/>
    </row>
    <row r="1068" spans="29:40">
      <c r="AC1068" s="64"/>
      <c r="AD1068" s="64"/>
      <c r="AE1068" s="64"/>
      <c r="AF1068" s="64"/>
      <c r="AG1068" s="64"/>
      <c r="AH1068" s="700"/>
      <c r="AJ1068" s="700"/>
      <c r="AK1068" s="700"/>
      <c r="AL1068" s="700"/>
      <c r="AM1068" s="700"/>
      <c r="AN1068" s="700"/>
    </row>
    <row r="1069" spans="29:40">
      <c r="AC1069" s="64"/>
      <c r="AD1069" s="64"/>
      <c r="AE1069" s="64"/>
      <c r="AF1069" s="64"/>
      <c r="AG1069" s="64"/>
      <c r="AH1069" s="700"/>
      <c r="AJ1069" s="700"/>
      <c r="AK1069" s="700"/>
      <c r="AL1069" s="700"/>
      <c r="AM1069" s="700"/>
      <c r="AN1069" s="700"/>
    </row>
    <row r="1070" spans="29:40">
      <c r="AC1070" s="64"/>
      <c r="AD1070" s="64"/>
      <c r="AE1070" s="64"/>
      <c r="AF1070" s="64"/>
      <c r="AG1070" s="64"/>
      <c r="AH1070" s="700"/>
      <c r="AJ1070" s="700"/>
      <c r="AK1070" s="700"/>
      <c r="AL1070" s="700"/>
      <c r="AM1070" s="700"/>
      <c r="AN1070" s="700"/>
    </row>
    <row r="1071" spans="29:40">
      <c r="AC1071" s="64"/>
      <c r="AD1071" s="64"/>
      <c r="AE1071" s="64"/>
      <c r="AF1071" s="64"/>
      <c r="AG1071" s="64"/>
      <c r="AH1071" s="700"/>
      <c r="AJ1071" s="700"/>
      <c r="AK1071" s="700"/>
      <c r="AL1071" s="700"/>
      <c r="AM1071" s="700"/>
      <c r="AN1071" s="700"/>
    </row>
    <row r="1072" spans="29:40">
      <c r="AC1072" s="64"/>
      <c r="AD1072" s="64"/>
      <c r="AE1072" s="64"/>
      <c r="AF1072" s="64"/>
      <c r="AG1072" s="64"/>
      <c r="AH1072" s="700"/>
      <c r="AJ1072" s="700"/>
      <c r="AK1072" s="700"/>
      <c r="AL1072" s="700"/>
      <c r="AM1072" s="700"/>
      <c r="AN1072" s="700"/>
    </row>
    <row r="1073" spans="29:40">
      <c r="AC1073" s="64"/>
      <c r="AD1073" s="64"/>
      <c r="AE1073" s="64"/>
      <c r="AF1073" s="64"/>
      <c r="AG1073" s="64"/>
      <c r="AH1073" s="700"/>
      <c r="AJ1073" s="700"/>
      <c r="AK1073" s="700"/>
      <c r="AL1073" s="700"/>
      <c r="AM1073" s="700"/>
      <c r="AN1073" s="700"/>
    </row>
    <row r="1074" spans="29:40">
      <c r="AC1074" s="64"/>
      <c r="AD1074" s="64"/>
      <c r="AE1074" s="64"/>
      <c r="AF1074" s="64"/>
      <c r="AG1074" s="64"/>
      <c r="AH1074" s="700"/>
      <c r="AJ1074" s="700"/>
      <c r="AK1074" s="700"/>
      <c r="AL1074" s="700"/>
      <c r="AM1074" s="700"/>
      <c r="AN1074" s="700"/>
    </row>
    <row r="1075" spans="29:40">
      <c r="AC1075" s="64"/>
      <c r="AD1075" s="64"/>
      <c r="AE1075" s="64"/>
      <c r="AF1075" s="64"/>
      <c r="AG1075" s="64"/>
      <c r="AH1075" s="700"/>
      <c r="AJ1075" s="700"/>
      <c r="AK1075" s="700"/>
      <c r="AL1075" s="700"/>
      <c r="AM1075" s="700"/>
      <c r="AN1075" s="700"/>
    </row>
    <row r="1076" spans="29:40">
      <c r="AC1076" s="64"/>
      <c r="AD1076" s="64"/>
      <c r="AE1076" s="64"/>
      <c r="AF1076" s="64"/>
      <c r="AG1076" s="64"/>
      <c r="AH1076" s="700"/>
      <c r="AJ1076" s="700"/>
      <c r="AK1076" s="700"/>
      <c r="AL1076" s="700"/>
      <c r="AM1076" s="700"/>
      <c r="AN1076" s="700"/>
    </row>
    <row r="1077" spans="29:40">
      <c r="AC1077" s="64"/>
      <c r="AD1077" s="64"/>
      <c r="AE1077" s="64"/>
      <c r="AF1077" s="64"/>
      <c r="AG1077" s="64"/>
      <c r="AH1077" s="700"/>
      <c r="AJ1077" s="700"/>
      <c r="AK1077" s="700"/>
      <c r="AL1077" s="700"/>
      <c r="AM1077" s="700"/>
      <c r="AN1077" s="700"/>
    </row>
    <row r="1078" spans="29:40">
      <c r="AC1078" s="64"/>
      <c r="AD1078" s="64"/>
      <c r="AE1078" s="64"/>
      <c r="AF1078" s="64"/>
      <c r="AG1078" s="64"/>
      <c r="AH1078" s="700"/>
      <c r="AJ1078" s="700"/>
      <c r="AK1078" s="700"/>
      <c r="AL1078" s="700"/>
      <c r="AM1078" s="700"/>
      <c r="AN1078" s="700"/>
    </row>
    <row r="1079" spans="29:40">
      <c r="AC1079" s="64"/>
      <c r="AD1079" s="64"/>
      <c r="AE1079" s="64"/>
      <c r="AF1079" s="64"/>
      <c r="AG1079" s="64"/>
      <c r="AH1079" s="700"/>
      <c r="AJ1079" s="700"/>
      <c r="AK1079" s="700"/>
      <c r="AL1079" s="700"/>
      <c r="AM1079" s="700"/>
      <c r="AN1079" s="700"/>
    </row>
    <row r="1080" spans="29:40">
      <c r="AC1080" s="64"/>
      <c r="AD1080" s="64"/>
      <c r="AE1080" s="64"/>
      <c r="AF1080" s="64"/>
      <c r="AG1080" s="64"/>
      <c r="AH1080" s="700"/>
      <c r="AJ1080" s="700"/>
      <c r="AK1080" s="700"/>
      <c r="AL1080" s="700"/>
      <c r="AM1080" s="700"/>
      <c r="AN1080" s="700"/>
    </row>
    <row r="1081" spans="29:40">
      <c r="AC1081" s="64"/>
      <c r="AD1081" s="64"/>
      <c r="AE1081" s="64"/>
      <c r="AF1081" s="64"/>
      <c r="AG1081" s="64"/>
      <c r="AH1081" s="700"/>
      <c r="AJ1081" s="700"/>
      <c r="AK1081" s="700"/>
      <c r="AL1081" s="700"/>
      <c r="AM1081" s="700"/>
      <c r="AN1081" s="700"/>
    </row>
    <row r="1082" spans="29:40">
      <c r="AC1082" s="64"/>
      <c r="AD1082" s="64"/>
      <c r="AE1082" s="64"/>
      <c r="AF1082" s="64"/>
      <c r="AG1082" s="64"/>
      <c r="AH1082" s="700"/>
      <c r="AJ1082" s="700"/>
      <c r="AK1082" s="700"/>
      <c r="AL1082" s="700"/>
      <c r="AM1082" s="700"/>
      <c r="AN1082" s="700"/>
    </row>
    <row r="1083" spans="29:40">
      <c r="AC1083" s="64"/>
      <c r="AD1083" s="64"/>
      <c r="AE1083" s="64"/>
      <c r="AF1083" s="64"/>
      <c r="AG1083" s="64"/>
      <c r="AH1083" s="700"/>
      <c r="AJ1083" s="700"/>
      <c r="AK1083" s="700"/>
      <c r="AL1083" s="700"/>
      <c r="AM1083" s="700"/>
      <c r="AN1083" s="700"/>
    </row>
    <row r="1084" spans="29:40">
      <c r="AC1084" s="64"/>
      <c r="AD1084" s="64"/>
      <c r="AE1084" s="64"/>
      <c r="AF1084" s="64"/>
      <c r="AG1084" s="64"/>
      <c r="AH1084" s="700"/>
      <c r="AJ1084" s="700"/>
      <c r="AK1084" s="700"/>
      <c r="AL1084" s="700"/>
      <c r="AM1084" s="700"/>
      <c r="AN1084" s="700"/>
    </row>
    <row r="1085" spans="29:40">
      <c r="AC1085" s="64"/>
      <c r="AD1085" s="64"/>
      <c r="AE1085" s="64"/>
      <c r="AF1085" s="64"/>
      <c r="AG1085" s="64"/>
      <c r="AH1085" s="700"/>
      <c r="AJ1085" s="700"/>
      <c r="AK1085" s="700"/>
      <c r="AL1085" s="700"/>
      <c r="AM1085" s="700"/>
      <c r="AN1085" s="700"/>
    </row>
    <row r="1086" spans="29:40">
      <c r="AC1086" s="64"/>
      <c r="AD1086" s="64"/>
      <c r="AE1086" s="64"/>
      <c r="AF1086" s="64"/>
      <c r="AG1086" s="64"/>
      <c r="AH1086" s="700"/>
      <c r="AJ1086" s="700"/>
      <c r="AK1086" s="700"/>
      <c r="AL1086" s="700"/>
      <c r="AM1086" s="700"/>
      <c r="AN1086" s="700"/>
    </row>
    <row r="1087" spans="29:40">
      <c r="AC1087" s="64"/>
      <c r="AD1087" s="64"/>
      <c r="AE1087" s="64"/>
      <c r="AF1087" s="64"/>
      <c r="AG1087" s="64"/>
      <c r="AH1087" s="700"/>
      <c r="AJ1087" s="700"/>
      <c r="AK1087" s="700"/>
      <c r="AL1087" s="700"/>
      <c r="AM1087" s="700"/>
      <c r="AN1087" s="700"/>
    </row>
    <row r="1088" spans="29:40">
      <c r="AC1088" s="64"/>
      <c r="AD1088" s="64"/>
      <c r="AE1088" s="64"/>
      <c r="AF1088" s="64"/>
      <c r="AG1088" s="64"/>
      <c r="AH1088" s="700"/>
      <c r="AJ1088" s="700"/>
      <c r="AK1088" s="700"/>
      <c r="AL1088" s="700"/>
      <c r="AM1088" s="700"/>
      <c r="AN1088" s="700"/>
    </row>
    <row r="1089" spans="29:40">
      <c r="AC1089" s="64"/>
      <c r="AD1089" s="64"/>
      <c r="AE1089" s="64"/>
      <c r="AF1089" s="64"/>
      <c r="AG1089" s="64"/>
      <c r="AH1089" s="700"/>
      <c r="AJ1089" s="700"/>
      <c r="AK1089" s="700"/>
      <c r="AL1089" s="700"/>
      <c r="AM1089" s="700"/>
      <c r="AN1089" s="700"/>
    </row>
    <row r="1090" spans="29:40">
      <c r="AC1090" s="64"/>
      <c r="AD1090" s="64"/>
      <c r="AE1090" s="64"/>
      <c r="AF1090" s="64"/>
      <c r="AG1090" s="64"/>
      <c r="AH1090" s="700"/>
      <c r="AJ1090" s="700"/>
      <c r="AK1090" s="700"/>
      <c r="AL1090" s="700"/>
      <c r="AM1090" s="700"/>
      <c r="AN1090" s="700"/>
    </row>
    <row r="1091" spans="29:40">
      <c r="AC1091" s="64"/>
      <c r="AD1091" s="64"/>
      <c r="AE1091" s="64"/>
      <c r="AF1091" s="64"/>
      <c r="AG1091" s="64"/>
      <c r="AH1091" s="700"/>
      <c r="AJ1091" s="700"/>
      <c r="AK1091" s="700"/>
      <c r="AL1091" s="700"/>
      <c r="AM1091" s="700"/>
      <c r="AN1091" s="700"/>
    </row>
    <row r="1092" spans="29:40">
      <c r="AC1092" s="64"/>
      <c r="AD1092" s="64"/>
      <c r="AE1092" s="64"/>
      <c r="AF1092" s="64"/>
      <c r="AG1092" s="64"/>
      <c r="AH1092" s="700"/>
      <c r="AJ1092" s="700"/>
      <c r="AK1092" s="700"/>
      <c r="AL1092" s="700"/>
      <c r="AM1092" s="700"/>
      <c r="AN1092" s="700"/>
    </row>
    <row r="1093" spans="29:40">
      <c r="AC1093" s="64"/>
      <c r="AD1093" s="64"/>
      <c r="AE1093" s="64"/>
      <c r="AF1093" s="64"/>
      <c r="AG1093" s="64"/>
      <c r="AH1093" s="700"/>
      <c r="AJ1093" s="700"/>
      <c r="AK1093" s="700"/>
      <c r="AL1093" s="700"/>
      <c r="AM1093" s="700"/>
      <c r="AN1093" s="700"/>
    </row>
    <row r="1094" spans="29:40">
      <c r="AC1094" s="64"/>
      <c r="AD1094" s="64"/>
      <c r="AE1094" s="64"/>
      <c r="AF1094" s="64"/>
      <c r="AG1094" s="64"/>
      <c r="AH1094" s="700"/>
      <c r="AJ1094" s="700"/>
      <c r="AK1094" s="700"/>
      <c r="AL1094" s="700"/>
      <c r="AM1094" s="700"/>
      <c r="AN1094" s="700"/>
    </row>
    <row r="1095" spans="29:40">
      <c r="AC1095" s="64"/>
      <c r="AD1095" s="64"/>
      <c r="AE1095" s="64"/>
      <c r="AF1095" s="64"/>
      <c r="AG1095" s="64"/>
      <c r="AH1095" s="700"/>
      <c r="AJ1095" s="700"/>
      <c r="AK1095" s="700"/>
      <c r="AL1095" s="700"/>
      <c r="AM1095" s="700"/>
      <c r="AN1095" s="700"/>
    </row>
    <row r="1096" spans="29:40">
      <c r="AC1096" s="64"/>
      <c r="AD1096" s="64"/>
      <c r="AE1096" s="64"/>
      <c r="AF1096" s="64"/>
      <c r="AG1096" s="64"/>
      <c r="AH1096" s="700"/>
      <c r="AJ1096" s="700"/>
      <c r="AK1096" s="700"/>
      <c r="AL1096" s="700"/>
      <c r="AM1096" s="700"/>
      <c r="AN1096" s="700"/>
    </row>
    <row r="1097" spans="29:40">
      <c r="AC1097" s="64"/>
      <c r="AD1097" s="64"/>
      <c r="AE1097" s="64"/>
      <c r="AF1097" s="64"/>
      <c r="AG1097" s="64"/>
      <c r="AH1097" s="700"/>
      <c r="AJ1097" s="700"/>
      <c r="AK1097" s="700"/>
      <c r="AL1097" s="700"/>
      <c r="AM1097" s="700"/>
      <c r="AN1097" s="700"/>
    </row>
    <row r="1098" spans="29:40">
      <c r="AC1098" s="64"/>
      <c r="AD1098" s="64"/>
      <c r="AE1098" s="64"/>
      <c r="AF1098" s="64"/>
      <c r="AG1098" s="64"/>
      <c r="AH1098" s="700"/>
      <c r="AJ1098" s="700"/>
      <c r="AK1098" s="700"/>
      <c r="AL1098" s="700"/>
      <c r="AM1098" s="700"/>
      <c r="AN1098" s="700"/>
    </row>
    <row r="1099" spans="29:40">
      <c r="AC1099" s="64"/>
      <c r="AD1099" s="64"/>
      <c r="AE1099" s="64"/>
      <c r="AF1099" s="64"/>
      <c r="AG1099" s="64"/>
      <c r="AH1099" s="700"/>
      <c r="AJ1099" s="700"/>
      <c r="AK1099" s="700"/>
      <c r="AL1099" s="700"/>
      <c r="AM1099" s="700"/>
      <c r="AN1099" s="700"/>
    </row>
    <row r="1100" spans="29:40">
      <c r="AC1100" s="64"/>
      <c r="AD1100" s="64"/>
      <c r="AE1100" s="64"/>
      <c r="AF1100" s="64"/>
      <c r="AG1100" s="64"/>
      <c r="AH1100" s="700"/>
      <c r="AJ1100" s="700"/>
      <c r="AK1100" s="700"/>
      <c r="AL1100" s="700"/>
      <c r="AM1100" s="700"/>
      <c r="AN1100" s="700"/>
    </row>
    <row r="1101" spans="29:40">
      <c r="AC1101" s="64"/>
      <c r="AD1101" s="64"/>
      <c r="AE1101" s="64"/>
      <c r="AF1101" s="64"/>
      <c r="AG1101" s="64"/>
      <c r="AH1101" s="700"/>
      <c r="AJ1101" s="700"/>
      <c r="AK1101" s="700"/>
      <c r="AL1101" s="700"/>
      <c r="AM1101" s="700"/>
      <c r="AN1101" s="700"/>
    </row>
    <row r="1102" spans="29:40">
      <c r="AC1102" s="64"/>
      <c r="AD1102" s="64"/>
      <c r="AE1102" s="64"/>
      <c r="AF1102" s="64"/>
      <c r="AG1102" s="64"/>
      <c r="AH1102" s="700"/>
      <c r="AJ1102" s="700"/>
      <c r="AK1102" s="700"/>
      <c r="AL1102" s="700"/>
      <c r="AM1102" s="700"/>
      <c r="AN1102" s="700"/>
    </row>
    <row r="1103" spans="29:40">
      <c r="AC1103" s="64"/>
      <c r="AD1103" s="64"/>
      <c r="AE1103" s="64"/>
      <c r="AF1103" s="64"/>
      <c r="AG1103" s="64"/>
      <c r="AH1103" s="700"/>
      <c r="AJ1103" s="700"/>
      <c r="AK1103" s="700"/>
      <c r="AL1103" s="700"/>
      <c r="AM1103" s="700"/>
      <c r="AN1103" s="700"/>
    </row>
    <row r="1104" spans="29:40">
      <c r="AC1104" s="64"/>
      <c r="AD1104" s="64"/>
      <c r="AE1104" s="64"/>
      <c r="AF1104" s="64"/>
      <c r="AG1104" s="64"/>
      <c r="AH1104" s="700"/>
      <c r="AJ1104" s="700"/>
      <c r="AK1104" s="700"/>
      <c r="AL1104" s="700"/>
      <c r="AM1104" s="700"/>
      <c r="AN1104" s="700"/>
    </row>
    <row r="1105" spans="29:40">
      <c r="AC1105" s="64"/>
      <c r="AD1105" s="64"/>
      <c r="AE1105" s="64"/>
      <c r="AF1105" s="64"/>
      <c r="AG1105" s="64"/>
      <c r="AH1105" s="700"/>
      <c r="AJ1105" s="700"/>
      <c r="AK1105" s="700"/>
      <c r="AL1105" s="700"/>
      <c r="AM1105" s="700"/>
      <c r="AN1105" s="700"/>
    </row>
    <row r="1106" spans="29:40">
      <c r="AC1106" s="64"/>
      <c r="AD1106" s="64"/>
      <c r="AE1106" s="64"/>
      <c r="AF1106" s="64"/>
      <c r="AG1106" s="64"/>
      <c r="AH1106" s="700"/>
      <c r="AJ1106" s="700"/>
      <c r="AK1106" s="700"/>
      <c r="AL1106" s="700"/>
      <c r="AM1106" s="700"/>
      <c r="AN1106" s="700"/>
    </row>
    <row r="1107" spans="29:40">
      <c r="AC1107" s="64"/>
      <c r="AD1107" s="64"/>
      <c r="AE1107" s="64"/>
      <c r="AF1107" s="64"/>
      <c r="AG1107" s="64"/>
      <c r="AH1107" s="700"/>
      <c r="AJ1107" s="700"/>
      <c r="AK1107" s="700"/>
      <c r="AL1107" s="700"/>
      <c r="AM1107" s="700"/>
      <c r="AN1107" s="700"/>
    </row>
    <row r="1108" spans="29:40">
      <c r="AC1108" s="64"/>
      <c r="AD1108" s="64"/>
      <c r="AE1108" s="64"/>
      <c r="AF1108" s="64"/>
      <c r="AG1108" s="64"/>
      <c r="AH1108" s="700"/>
      <c r="AJ1108" s="700"/>
      <c r="AK1108" s="700"/>
      <c r="AL1108" s="700"/>
      <c r="AM1108" s="700"/>
      <c r="AN1108" s="700"/>
    </row>
    <row r="1109" spans="29:40">
      <c r="AC1109" s="64"/>
      <c r="AD1109" s="64"/>
      <c r="AE1109" s="64"/>
      <c r="AF1109" s="64"/>
      <c r="AG1109" s="64"/>
      <c r="AH1109" s="700"/>
      <c r="AJ1109" s="700"/>
      <c r="AK1109" s="700"/>
      <c r="AL1109" s="700"/>
      <c r="AM1109" s="700"/>
      <c r="AN1109" s="700"/>
    </row>
    <row r="1110" spans="29:40">
      <c r="AC1110" s="64"/>
      <c r="AD1110" s="64"/>
      <c r="AE1110" s="64"/>
      <c r="AF1110" s="64"/>
      <c r="AG1110" s="64"/>
      <c r="AH1110" s="700"/>
      <c r="AJ1110" s="700"/>
      <c r="AK1110" s="700"/>
      <c r="AL1110" s="700"/>
      <c r="AM1110" s="700"/>
      <c r="AN1110" s="700"/>
    </row>
    <row r="1111" spans="29:40">
      <c r="AC1111" s="64"/>
      <c r="AD1111" s="64"/>
      <c r="AE1111" s="64"/>
      <c r="AF1111" s="64"/>
      <c r="AG1111" s="64"/>
      <c r="AH1111" s="700"/>
      <c r="AJ1111" s="700"/>
      <c r="AK1111" s="700"/>
      <c r="AL1111" s="700"/>
      <c r="AM1111" s="700"/>
      <c r="AN1111" s="700"/>
    </row>
    <row r="1112" spans="29:40">
      <c r="AC1112" s="64"/>
      <c r="AD1112" s="64"/>
      <c r="AE1112" s="64"/>
      <c r="AF1112" s="64"/>
      <c r="AG1112" s="64"/>
      <c r="AH1112" s="700"/>
      <c r="AJ1112" s="700"/>
      <c r="AK1112" s="700"/>
      <c r="AL1112" s="700"/>
      <c r="AM1112" s="700"/>
      <c r="AN1112" s="700"/>
    </row>
    <row r="1113" spans="29:40">
      <c r="AC1113" s="64"/>
      <c r="AD1113" s="64"/>
      <c r="AE1113" s="64"/>
      <c r="AF1113" s="64"/>
      <c r="AG1113" s="64"/>
      <c r="AH1113" s="700"/>
      <c r="AJ1113" s="700"/>
      <c r="AK1113" s="700"/>
      <c r="AL1113" s="700"/>
      <c r="AM1113" s="700"/>
      <c r="AN1113" s="700"/>
    </row>
    <row r="1114" spans="29:40">
      <c r="AC1114" s="64"/>
      <c r="AD1114" s="64"/>
      <c r="AE1114" s="64"/>
      <c r="AF1114" s="64"/>
      <c r="AG1114" s="64"/>
      <c r="AH1114" s="700"/>
      <c r="AJ1114" s="700"/>
      <c r="AK1114" s="700"/>
      <c r="AL1114" s="700"/>
      <c r="AM1114" s="700"/>
      <c r="AN1114" s="700"/>
    </row>
    <row r="1115" spans="29:40">
      <c r="AC1115" s="64"/>
      <c r="AD1115" s="64"/>
      <c r="AE1115" s="64"/>
      <c r="AF1115" s="64"/>
      <c r="AG1115" s="64"/>
      <c r="AH1115" s="700"/>
      <c r="AJ1115" s="700"/>
      <c r="AK1115" s="700"/>
      <c r="AL1115" s="700"/>
      <c r="AM1115" s="700"/>
      <c r="AN1115" s="700"/>
    </row>
    <row r="1116" spans="29:40">
      <c r="AC1116" s="64"/>
      <c r="AD1116" s="64"/>
      <c r="AE1116" s="64"/>
      <c r="AF1116" s="64"/>
      <c r="AG1116" s="64"/>
      <c r="AH1116" s="700"/>
      <c r="AJ1116" s="700"/>
      <c r="AK1116" s="700"/>
      <c r="AL1116" s="700"/>
      <c r="AM1116" s="700"/>
      <c r="AN1116" s="700"/>
    </row>
    <row r="1117" spans="29:40">
      <c r="AC1117" s="64"/>
      <c r="AD1117" s="64"/>
      <c r="AE1117" s="64"/>
      <c r="AF1117" s="64"/>
      <c r="AG1117" s="64"/>
      <c r="AH1117" s="700"/>
      <c r="AJ1117" s="700"/>
      <c r="AK1117" s="700"/>
      <c r="AL1117" s="700"/>
      <c r="AM1117" s="700"/>
      <c r="AN1117" s="700"/>
    </row>
    <row r="1118" spans="29:40">
      <c r="AC1118" s="64"/>
      <c r="AD1118" s="64"/>
      <c r="AE1118" s="64"/>
      <c r="AF1118" s="64"/>
      <c r="AG1118" s="64"/>
      <c r="AH1118" s="700"/>
      <c r="AJ1118" s="700"/>
      <c r="AK1118" s="700"/>
      <c r="AL1118" s="700"/>
      <c r="AM1118" s="700"/>
      <c r="AN1118" s="700"/>
    </row>
    <row r="1119" spans="29:40">
      <c r="AC1119" s="64"/>
      <c r="AD1119" s="64"/>
      <c r="AE1119" s="64"/>
      <c r="AF1119" s="64"/>
      <c r="AG1119" s="64"/>
      <c r="AH1119" s="700"/>
      <c r="AJ1119" s="700"/>
      <c r="AK1119" s="700"/>
      <c r="AL1119" s="700"/>
      <c r="AM1119" s="700"/>
      <c r="AN1119" s="700"/>
    </row>
    <row r="1120" spans="29:40">
      <c r="AC1120" s="64"/>
      <c r="AD1120" s="64"/>
      <c r="AE1120" s="64"/>
      <c r="AF1120" s="64"/>
      <c r="AG1120" s="64"/>
      <c r="AH1120" s="700"/>
      <c r="AJ1120" s="700"/>
      <c r="AK1120" s="700"/>
      <c r="AL1120" s="700"/>
      <c r="AM1120" s="700"/>
      <c r="AN1120" s="700"/>
    </row>
    <row r="1121" spans="29:40">
      <c r="AC1121" s="64"/>
      <c r="AD1121" s="64"/>
      <c r="AE1121" s="64"/>
      <c r="AF1121" s="64"/>
      <c r="AG1121" s="64"/>
      <c r="AH1121" s="700"/>
      <c r="AJ1121" s="700"/>
      <c r="AK1121" s="700"/>
      <c r="AL1121" s="700"/>
      <c r="AM1121" s="700"/>
      <c r="AN1121" s="700"/>
    </row>
    <row r="1122" spans="29:40">
      <c r="AC1122" s="64"/>
      <c r="AD1122" s="64"/>
      <c r="AE1122" s="64"/>
      <c r="AF1122" s="64"/>
      <c r="AG1122" s="64"/>
      <c r="AH1122" s="700"/>
      <c r="AJ1122" s="700"/>
      <c r="AK1122" s="700"/>
      <c r="AL1122" s="700"/>
      <c r="AM1122" s="700"/>
      <c r="AN1122" s="700"/>
    </row>
    <row r="1123" spans="29:40">
      <c r="AC1123" s="64"/>
      <c r="AD1123" s="64"/>
      <c r="AE1123" s="64"/>
      <c r="AF1123" s="64"/>
      <c r="AG1123" s="64"/>
      <c r="AH1123" s="700"/>
      <c r="AJ1123" s="700"/>
      <c r="AK1123" s="700"/>
      <c r="AL1123" s="700"/>
      <c r="AM1123" s="700"/>
      <c r="AN1123" s="700"/>
    </row>
    <row r="1124" spans="29:40">
      <c r="AC1124" s="64"/>
      <c r="AD1124" s="64"/>
      <c r="AE1124" s="64"/>
      <c r="AF1124" s="64"/>
      <c r="AG1124" s="64"/>
      <c r="AH1124" s="700"/>
      <c r="AJ1124" s="700"/>
      <c r="AK1124" s="700"/>
      <c r="AL1124" s="700"/>
      <c r="AM1124" s="700"/>
      <c r="AN1124" s="700"/>
    </row>
    <row r="1125" spans="29:40">
      <c r="AC1125" s="64"/>
      <c r="AD1125" s="64"/>
      <c r="AE1125" s="64"/>
      <c r="AF1125" s="64"/>
      <c r="AG1125" s="64"/>
      <c r="AH1125" s="700"/>
      <c r="AJ1125" s="700"/>
      <c r="AK1125" s="700"/>
      <c r="AL1125" s="700"/>
      <c r="AM1125" s="700"/>
      <c r="AN1125" s="700"/>
    </row>
    <row r="1126" spans="29:40">
      <c r="AC1126" s="64"/>
      <c r="AD1126" s="64"/>
      <c r="AE1126" s="64"/>
      <c r="AF1126" s="64"/>
      <c r="AG1126" s="64"/>
      <c r="AH1126" s="700"/>
      <c r="AJ1126" s="700"/>
      <c r="AK1126" s="700"/>
      <c r="AL1126" s="700"/>
      <c r="AM1126" s="700"/>
      <c r="AN1126" s="700"/>
    </row>
    <row r="1127" spans="29:40">
      <c r="AC1127" s="64"/>
      <c r="AD1127" s="64"/>
      <c r="AE1127" s="64"/>
      <c r="AF1127" s="64"/>
      <c r="AG1127" s="64"/>
      <c r="AH1127" s="700"/>
      <c r="AJ1127" s="700"/>
      <c r="AK1127" s="700"/>
      <c r="AL1127" s="700"/>
      <c r="AM1127" s="700"/>
      <c r="AN1127" s="700"/>
    </row>
    <row r="1128" spans="29:40">
      <c r="AC1128" s="64"/>
      <c r="AD1128" s="64"/>
      <c r="AE1128" s="64"/>
      <c r="AF1128" s="64"/>
      <c r="AG1128" s="64"/>
      <c r="AH1128" s="700"/>
      <c r="AJ1128" s="700"/>
      <c r="AK1128" s="700"/>
      <c r="AL1128" s="700"/>
      <c r="AM1128" s="700"/>
      <c r="AN1128" s="700"/>
    </row>
    <row r="1129" spans="29:40">
      <c r="AC1129" s="64"/>
      <c r="AD1129" s="64"/>
      <c r="AE1129" s="64"/>
      <c r="AF1129" s="64"/>
      <c r="AG1129" s="64"/>
      <c r="AH1129" s="700"/>
      <c r="AJ1129" s="700"/>
      <c r="AK1129" s="700"/>
      <c r="AL1129" s="700"/>
      <c r="AM1129" s="700"/>
      <c r="AN1129" s="700"/>
    </row>
    <row r="1130" spans="29:40">
      <c r="AC1130" s="64"/>
      <c r="AD1130" s="64"/>
      <c r="AE1130" s="64"/>
      <c r="AF1130" s="64"/>
      <c r="AG1130" s="64"/>
      <c r="AH1130" s="700"/>
      <c r="AJ1130" s="700"/>
      <c r="AK1130" s="700"/>
      <c r="AL1130" s="700"/>
      <c r="AM1130" s="700"/>
      <c r="AN1130" s="700"/>
    </row>
    <row r="1131" spans="29:40">
      <c r="AC1131" s="64"/>
      <c r="AD1131" s="64"/>
      <c r="AE1131" s="64"/>
      <c r="AF1131" s="64"/>
      <c r="AG1131" s="64"/>
      <c r="AH1131" s="700"/>
      <c r="AJ1131" s="700"/>
      <c r="AK1131" s="700"/>
      <c r="AL1131" s="700"/>
      <c r="AM1131" s="700"/>
      <c r="AN1131" s="700"/>
    </row>
    <row r="1132" spans="29:40">
      <c r="AC1132" s="64"/>
      <c r="AD1132" s="64"/>
      <c r="AE1132" s="64"/>
      <c r="AF1132" s="64"/>
      <c r="AG1132" s="64"/>
      <c r="AH1132" s="700"/>
      <c r="AJ1132" s="700"/>
      <c r="AK1132" s="700"/>
      <c r="AL1132" s="700"/>
      <c r="AM1132" s="700"/>
      <c r="AN1132" s="700"/>
    </row>
    <row r="1133" spans="29:40">
      <c r="AC1133" s="64"/>
      <c r="AD1133" s="64"/>
      <c r="AE1133" s="64"/>
      <c r="AF1133" s="64"/>
      <c r="AG1133" s="64"/>
      <c r="AH1133" s="700"/>
      <c r="AJ1133" s="700"/>
      <c r="AK1133" s="700"/>
      <c r="AL1133" s="700"/>
      <c r="AM1133" s="700"/>
      <c r="AN1133" s="700"/>
    </row>
    <row r="1134" spans="29:40">
      <c r="AC1134" s="64"/>
      <c r="AD1134" s="64"/>
      <c r="AE1134" s="64"/>
      <c r="AF1134" s="64"/>
      <c r="AG1134" s="64"/>
      <c r="AH1134" s="700"/>
      <c r="AJ1134" s="700"/>
      <c r="AK1134" s="700"/>
      <c r="AL1134" s="700"/>
      <c r="AM1134" s="700"/>
      <c r="AN1134" s="700"/>
    </row>
    <row r="1135" spans="29:40">
      <c r="AC1135" s="64"/>
      <c r="AD1135" s="64"/>
      <c r="AE1135" s="64"/>
      <c r="AF1135" s="64"/>
      <c r="AG1135" s="64"/>
      <c r="AH1135" s="700"/>
      <c r="AJ1135" s="700"/>
      <c r="AK1135" s="700"/>
      <c r="AL1135" s="700"/>
      <c r="AM1135" s="700"/>
      <c r="AN1135" s="700"/>
    </row>
    <row r="1136" spans="29:40">
      <c r="AC1136" s="64"/>
      <c r="AD1136" s="64"/>
      <c r="AE1136" s="64"/>
      <c r="AF1136" s="64"/>
      <c r="AG1136" s="64"/>
      <c r="AH1136" s="700"/>
      <c r="AJ1136" s="700"/>
      <c r="AK1136" s="700"/>
      <c r="AL1136" s="700"/>
      <c r="AM1136" s="700"/>
      <c r="AN1136" s="700"/>
    </row>
    <row r="1137" spans="29:40">
      <c r="AC1137" s="64"/>
      <c r="AD1137" s="64"/>
      <c r="AE1137" s="64"/>
      <c r="AF1137" s="64"/>
      <c r="AG1137" s="64"/>
      <c r="AH1137" s="700"/>
      <c r="AJ1137" s="700"/>
      <c r="AK1137" s="700"/>
      <c r="AL1137" s="700"/>
      <c r="AM1137" s="700"/>
      <c r="AN1137" s="700"/>
    </row>
    <row r="1138" spans="29:40">
      <c r="AC1138" s="64"/>
      <c r="AD1138" s="64"/>
      <c r="AE1138" s="64"/>
      <c r="AF1138" s="64"/>
      <c r="AG1138" s="64"/>
      <c r="AH1138" s="700"/>
      <c r="AJ1138" s="700"/>
      <c r="AK1138" s="700"/>
      <c r="AL1138" s="700"/>
      <c r="AM1138" s="700"/>
      <c r="AN1138" s="700"/>
    </row>
    <row r="1139" spans="29:40">
      <c r="AC1139" s="64"/>
      <c r="AD1139" s="64"/>
      <c r="AE1139" s="64"/>
      <c r="AF1139" s="64"/>
      <c r="AG1139" s="64"/>
      <c r="AH1139" s="700"/>
      <c r="AJ1139" s="700"/>
      <c r="AK1139" s="700"/>
      <c r="AL1139" s="700"/>
      <c r="AM1139" s="700"/>
      <c r="AN1139" s="700"/>
    </row>
    <row r="1140" spans="29:40">
      <c r="AC1140" s="64"/>
      <c r="AD1140" s="64"/>
      <c r="AE1140" s="64"/>
      <c r="AF1140" s="64"/>
      <c r="AG1140" s="64"/>
      <c r="AH1140" s="700"/>
      <c r="AJ1140" s="700"/>
      <c r="AK1140" s="700"/>
      <c r="AL1140" s="700"/>
      <c r="AM1140" s="700"/>
      <c r="AN1140" s="700"/>
    </row>
    <row r="1141" spans="29:40">
      <c r="AC1141" s="64"/>
      <c r="AD1141" s="64"/>
      <c r="AE1141" s="64"/>
      <c r="AF1141" s="64"/>
      <c r="AG1141" s="64"/>
      <c r="AH1141" s="700"/>
      <c r="AJ1141" s="700"/>
      <c r="AK1141" s="700"/>
      <c r="AL1141" s="700"/>
      <c r="AM1141" s="700"/>
      <c r="AN1141" s="700"/>
    </row>
    <row r="1142" spans="29:40">
      <c r="AC1142" s="64"/>
      <c r="AD1142" s="64"/>
      <c r="AE1142" s="64"/>
      <c r="AF1142" s="64"/>
      <c r="AG1142" s="64"/>
      <c r="AH1142" s="700"/>
      <c r="AJ1142" s="700"/>
      <c r="AK1142" s="700"/>
      <c r="AL1142" s="700"/>
      <c r="AM1142" s="700"/>
      <c r="AN1142" s="700"/>
    </row>
    <row r="1143" spans="29:40">
      <c r="AC1143" s="64"/>
      <c r="AD1143" s="64"/>
      <c r="AE1143" s="64"/>
      <c r="AF1143" s="64"/>
      <c r="AG1143" s="64"/>
      <c r="AH1143" s="700"/>
      <c r="AJ1143" s="700"/>
      <c r="AK1143" s="700"/>
      <c r="AL1143" s="700"/>
      <c r="AM1143" s="700"/>
      <c r="AN1143" s="700"/>
    </row>
    <row r="1144" spans="29:40">
      <c r="AC1144" s="64"/>
      <c r="AD1144" s="64"/>
      <c r="AE1144" s="64"/>
      <c r="AF1144" s="64"/>
      <c r="AG1144" s="64"/>
      <c r="AH1144" s="700"/>
      <c r="AJ1144" s="700"/>
      <c r="AK1144" s="700"/>
      <c r="AL1144" s="700"/>
      <c r="AM1144" s="700"/>
      <c r="AN1144" s="700"/>
    </row>
    <row r="1145" spans="29:40">
      <c r="AC1145" s="64"/>
      <c r="AD1145" s="64"/>
      <c r="AE1145" s="64"/>
      <c r="AF1145" s="64"/>
      <c r="AG1145" s="64"/>
      <c r="AH1145" s="700"/>
      <c r="AJ1145" s="700"/>
      <c r="AK1145" s="700"/>
      <c r="AL1145" s="700"/>
      <c r="AM1145" s="700"/>
      <c r="AN1145" s="700"/>
    </row>
    <row r="1146" spans="29:40">
      <c r="AC1146" s="64"/>
      <c r="AD1146" s="64"/>
      <c r="AE1146" s="64"/>
      <c r="AF1146" s="64"/>
      <c r="AG1146" s="64"/>
      <c r="AH1146" s="700"/>
      <c r="AJ1146" s="700"/>
      <c r="AK1146" s="700"/>
      <c r="AL1146" s="700"/>
      <c r="AM1146" s="700"/>
      <c r="AN1146" s="700"/>
    </row>
    <row r="1147" spans="29:40">
      <c r="AC1147" s="64"/>
      <c r="AD1147" s="64"/>
      <c r="AE1147" s="64"/>
      <c r="AF1147" s="64"/>
      <c r="AG1147" s="64"/>
      <c r="AH1147" s="700"/>
      <c r="AJ1147" s="700"/>
      <c r="AK1147" s="700"/>
      <c r="AL1147" s="700"/>
      <c r="AM1147" s="700"/>
      <c r="AN1147" s="700"/>
    </row>
    <row r="1148" spans="29:40">
      <c r="AC1148" s="64"/>
      <c r="AD1148" s="64"/>
      <c r="AE1148" s="64"/>
      <c r="AF1148" s="64"/>
      <c r="AG1148" s="64"/>
      <c r="AH1148" s="700"/>
      <c r="AJ1148" s="700"/>
      <c r="AK1148" s="700"/>
      <c r="AL1148" s="700"/>
      <c r="AM1148" s="700"/>
      <c r="AN1148" s="700"/>
    </row>
    <row r="1149" spans="29:40">
      <c r="AC1149" s="64"/>
      <c r="AD1149" s="64"/>
      <c r="AE1149" s="64"/>
      <c r="AF1149" s="64"/>
      <c r="AG1149" s="64"/>
      <c r="AH1149" s="700"/>
      <c r="AJ1149" s="700"/>
      <c r="AK1149" s="700"/>
      <c r="AL1149" s="700"/>
      <c r="AM1149" s="700"/>
      <c r="AN1149" s="700"/>
    </row>
    <row r="1150" spans="29:40">
      <c r="AC1150" s="64"/>
      <c r="AD1150" s="64"/>
      <c r="AE1150" s="64"/>
      <c r="AF1150" s="64"/>
      <c r="AG1150" s="64"/>
      <c r="AH1150" s="700"/>
      <c r="AJ1150" s="700"/>
      <c r="AK1150" s="700"/>
      <c r="AL1150" s="700"/>
      <c r="AM1150" s="700"/>
      <c r="AN1150" s="700"/>
    </row>
    <row r="1151" spans="29:40">
      <c r="AC1151" s="64"/>
      <c r="AD1151" s="64"/>
      <c r="AE1151" s="64"/>
      <c r="AF1151" s="64"/>
      <c r="AG1151" s="64"/>
      <c r="AH1151" s="700"/>
      <c r="AJ1151" s="700"/>
      <c r="AK1151" s="700"/>
      <c r="AL1151" s="700"/>
      <c r="AM1151" s="700"/>
      <c r="AN1151" s="700"/>
    </row>
    <row r="1152" spans="29:40">
      <c r="AC1152" s="64"/>
      <c r="AD1152" s="64"/>
      <c r="AE1152" s="64"/>
      <c r="AF1152" s="64"/>
      <c r="AG1152" s="64"/>
      <c r="AH1152" s="700"/>
      <c r="AJ1152" s="700"/>
      <c r="AK1152" s="700"/>
      <c r="AL1152" s="700"/>
      <c r="AM1152" s="700"/>
      <c r="AN1152" s="700"/>
    </row>
    <row r="1153" spans="29:40">
      <c r="AC1153" s="64"/>
      <c r="AD1153" s="64"/>
      <c r="AE1153" s="64"/>
      <c r="AF1153" s="64"/>
      <c r="AG1153" s="64"/>
      <c r="AH1153" s="700"/>
      <c r="AJ1153" s="700"/>
      <c r="AK1153" s="700"/>
      <c r="AL1153" s="700"/>
      <c r="AM1153" s="700"/>
      <c r="AN1153" s="700"/>
    </row>
    <row r="1154" spans="29:40">
      <c r="AC1154" s="64"/>
      <c r="AD1154" s="64"/>
      <c r="AE1154" s="64"/>
      <c r="AF1154" s="64"/>
      <c r="AG1154" s="64"/>
      <c r="AH1154" s="700"/>
      <c r="AJ1154" s="700"/>
      <c r="AK1154" s="700"/>
      <c r="AL1154" s="700"/>
      <c r="AM1154" s="700"/>
      <c r="AN1154" s="700"/>
    </row>
    <row r="1155" spans="29:40">
      <c r="AC1155" s="64"/>
      <c r="AD1155" s="64"/>
      <c r="AE1155" s="64"/>
      <c r="AF1155" s="64"/>
      <c r="AG1155" s="64"/>
      <c r="AH1155" s="700"/>
      <c r="AJ1155" s="700"/>
      <c r="AK1155" s="700"/>
      <c r="AL1155" s="700"/>
      <c r="AM1155" s="700"/>
      <c r="AN1155" s="700"/>
    </row>
    <row r="1156" spans="29:40">
      <c r="AC1156" s="64"/>
      <c r="AD1156" s="64"/>
      <c r="AE1156" s="64"/>
      <c r="AF1156" s="64"/>
      <c r="AG1156" s="64"/>
      <c r="AH1156" s="700"/>
      <c r="AJ1156" s="700"/>
      <c r="AK1156" s="700"/>
      <c r="AL1156" s="700"/>
      <c r="AM1156" s="700"/>
      <c r="AN1156" s="700"/>
    </row>
    <row r="1157" spans="29:40">
      <c r="AC1157" s="64"/>
      <c r="AD1157" s="64"/>
      <c r="AE1157" s="64"/>
      <c r="AF1157" s="64"/>
      <c r="AG1157" s="64"/>
      <c r="AH1157" s="700"/>
      <c r="AJ1157" s="700"/>
      <c r="AK1157" s="700"/>
      <c r="AL1157" s="700"/>
      <c r="AM1157" s="700"/>
      <c r="AN1157" s="700"/>
    </row>
    <row r="1158" spans="29:40">
      <c r="AC1158" s="64"/>
      <c r="AD1158" s="64"/>
      <c r="AE1158" s="64"/>
      <c r="AF1158" s="64"/>
      <c r="AG1158" s="64"/>
      <c r="AH1158" s="700"/>
      <c r="AJ1158" s="700"/>
      <c r="AK1158" s="700"/>
      <c r="AL1158" s="700"/>
      <c r="AM1158" s="700"/>
      <c r="AN1158" s="700"/>
    </row>
    <row r="1159" spans="29:40">
      <c r="AC1159" s="64"/>
      <c r="AD1159" s="64"/>
      <c r="AE1159" s="64"/>
      <c r="AF1159" s="64"/>
      <c r="AG1159" s="64"/>
      <c r="AH1159" s="700"/>
      <c r="AJ1159" s="700"/>
      <c r="AK1159" s="700"/>
      <c r="AL1159" s="700"/>
      <c r="AM1159" s="700"/>
      <c r="AN1159" s="700"/>
    </row>
    <row r="1160" spans="29:40">
      <c r="AC1160" s="64"/>
      <c r="AD1160" s="64"/>
      <c r="AE1160" s="64"/>
      <c r="AF1160" s="64"/>
      <c r="AG1160" s="64"/>
      <c r="AH1160" s="700"/>
      <c r="AJ1160" s="700"/>
      <c r="AK1160" s="700"/>
      <c r="AL1160" s="700"/>
      <c r="AM1160" s="700"/>
      <c r="AN1160" s="700"/>
    </row>
    <row r="1161" spans="29:40">
      <c r="AC1161" s="64"/>
      <c r="AD1161" s="64"/>
      <c r="AE1161" s="64"/>
      <c r="AF1161" s="64"/>
      <c r="AG1161" s="64"/>
      <c r="AH1161" s="700"/>
      <c r="AJ1161" s="700"/>
      <c r="AK1161" s="700"/>
      <c r="AL1161" s="700"/>
      <c r="AM1161" s="700"/>
      <c r="AN1161" s="700"/>
    </row>
    <row r="1162" spans="29:40">
      <c r="AC1162" s="64"/>
      <c r="AD1162" s="64"/>
      <c r="AE1162" s="64"/>
      <c r="AF1162" s="64"/>
      <c r="AG1162" s="64"/>
      <c r="AH1162" s="700"/>
      <c r="AJ1162" s="700"/>
      <c r="AK1162" s="700"/>
      <c r="AL1162" s="700"/>
      <c r="AM1162" s="700"/>
      <c r="AN1162" s="700"/>
    </row>
    <row r="1163" spans="29:40">
      <c r="AC1163" s="64"/>
      <c r="AD1163" s="64"/>
      <c r="AE1163" s="64"/>
      <c r="AF1163" s="64"/>
      <c r="AG1163" s="64"/>
      <c r="AH1163" s="700"/>
      <c r="AJ1163" s="700"/>
      <c r="AK1163" s="700"/>
      <c r="AL1163" s="700"/>
      <c r="AM1163" s="700"/>
      <c r="AN1163" s="700"/>
    </row>
    <row r="1164" spans="29:40">
      <c r="AC1164" s="64"/>
      <c r="AD1164" s="64"/>
      <c r="AE1164" s="64"/>
      <c r="AF1164" s="64"/>
      <c r="AG1164" s="64"/>
      <c r="AH1164" s="700"/>
      <c r="AJ1164" s="700"/>
      <c r="AK1164" s="700"/>
      <c r="AL1164" s="700"/>
      <c r="AM1164" s="700"/>
      <c r="AN1164" s="700"/>
    </row>
    <row r="1165" spans="29:40">
      <c r="AC1165" s="64"/>
      <c r="AD1165" s="64"/>
      <c r="AE1165" s="64"/>
      <c r="AF1165" s="64"/>
      <c r="AG1165" s="64"/>
      <c r="AH1165" s="700"/>
      <c r="AJ1165" s="700"/>
      <c r="AK1165" s="700"/>
      <c r="AL1165" s="700"/>
      <c r="AM1165" s="700"/>
      <c r="AN1165" s="700"/>
    </row>
    <row r="1166" spans="29:40">
      <c r="AC1166" s="64"/>
      <c r="AD1166" s="64"/>
      <c r="AE1166" s="64"/>
      <c r="AF1166" s="64"/>
      <c r="AG1166" s="64"/>
      <c r="AH1166" s="700"/>
      <c r="AJ1166" s="700"/>
      <c r="AK1166" s="700"/>
      <c r="AL1166" s="700"/>
      <c r="AM1166" s="700"/>
      <c r="AN1166" s="700"/>
    </row>
    <row r="1167" spans="29:40">
      <c r="AC1167" s="64"/>
      <c r="AD1167" s="64"/>
      <c r="AE1167" s="64"/>
      <c r="AF1167" s="64"/>
      <c r="AG1167" s="64"/>
      <c r="AH1167" s="700"/>
      <c r="AJ1167" s="700"/>
      <c r="AK1167" s="700"/>
      <c r="AL1167" s="700"/>
      <c r="AM1167" s="700"/>
      <c r="AN1167" s="700"/>
    </row>
    <row r="1168" spans="29:40">
      <c r="AC1168" s="64"/>
      <c r="AD1168" s="64"/>
      <c r="AE1168" s="64"/>
      <c r="AF1168" s="64"/>
      <c r="AG1168" s="64"/>
      <c r="AH1168" s="700"/>
      <c r="AJ1168" s="700"/>
      <c r="AK1168" s="700"/>
      <c r="AL1168" s="700"/>
      <c r="AM1168" s="700"/>
      <c r="AN1168" s="700"/>
    </row>
    <row r="1169" spans="29:40">
      <c r="AC1169" s="64"/>
      <c r="AD1169" s="64"/>
      <c r="AE1169" s="64"/>
      <c r="AF1169" s="64"/>
      <c r="AG1169" s="64"/>
      <c r="AH1169" s="700"/>
      <c r="AJ1169" s="700"/>
      <c r="AK1169" s="700"/>
      <c r="AL1169" s="700"/>
      <c r="AM1169" s="700"/>
      <c r="AN1169" s="700"/>
    </row>
    <row r="1170" spans="29:40">
      <c r="AC1170" s="64"/>
      <c r="AD1170" s="64"/>
      <c r="AE1170" s="64"/>
      <c r="AF1170" s="64"/>
      <c r="AG1170" s="64"/>
      <c r="AH1170" s="700"/>
      <c r="AJ1170" s="700"/>
      <c r="AK1170" s="700"/>
      <c r="AL1170" s="700"/>
      <c r="AM1170" s="700"/>
      <c r="AN1170" s="700"/>
    </row>
    <row r="1171" spans="29:40">
      <c r="AC1171" s="64"/>
      <c r="AD1171" s="64"/>
      <c r="AE1171" s="64"/>
      <c r="AF1171" s="64"/>
      <c r="AG1171" s="64"/>
      <c r="AH1171" s="700"/>
      <c r="AJ1171" s="700"/>
      <c r="AK1171" s="700"/>
      <c r="AL1171" s="700"/>
      <c r="AM1171" s="700"/>
      <c r="AN1171" s="700"/>
    </row>
    <row r="1172" spans="29:40">
      <c r="AC1172" s="64"/>
      <c r="AD1172" s="64"/>
      <c r="AE1172" s="64"/>
      <c r="AF1172" s="64"/>
      <c r="AG1172" s="64"/>
      <c r="AH1172" s="700"/>
      <c r="AJ1172" s="700"/>
      <c r="AK1172" s="700"/>
      <c r="AL1172" s="700"/>
      <c r="AM1172" s="700"/>
      <c r="AN1172" s="700"/>
    </row>
    <row r="1173" spans="29:40">
      <c r="AC1173" s="64"/>
      <c r="AD1173" s="64"/>
      <c r="AE1173" s="64"/>
      <c r="AF1173" s="64"/>
      <c r="AG1173" s="64"/>
      <c r="AH1173" s="700"/>
      <c r="AJ1173" s="700"/>
      <c r="AK1173" s="700"/>
      <c r="AL1173" s="700"/>
      <c r="AM1173" s="700"/>
      <c r="AN1173" s="700"/>
    </row>
    <row r="1174" spans="29:40">
      <c r="AC1174" s="64"/>
      <c r="AD1174" s="64"/>
      <c r="AE1174" s="64"/>
      <c r="AF1174" s="64"/>
      <c r="AG1174" s="64"/>
      <c r="AH1174" s="700"/>
      <c r="AJ1174" s="700"/>
      <c r="AK1174" s="700"/>
      <c r="AL1174" s="700"/>
      <c r="AM1174" s="700"/>
      <c r="AN1174" s="700"/>
    </row>
    <row r="1175" spans="29:40">
      <c r="AC1175" s="64"/>
      <c r="AD1175" s="64"/>
      <c r="AE1175" s="64"/>
      <c r="AF1175" s="64"/>
      <c r="AG1175" s="64"/>
      <c r="AH1175" s="700"/>
      <c r="AJ1175" s="700"/>
      <c r="AK1175" s="700"/>
      <c r="AL1175" s="700"/>
      <c r="AM1175" s="700"/>
      <c r="AN1175" s="700"/>
    </row>
    <row r="1176" spans="29:40">
      <c r="AC1176" s="64"/>
      <c r="AD1176" s="64"/>
      <c r="AE1176" s="64"/>
      <c r="AF1176" s="64"/>
      <c r="AG1176" s="64"/>
      <c r="AH1176" s="700"/>
      <c r="AJ1176" s="700"/>
      <c r="AK1176" s="700"/>
      <c r="AL1176" s="700"/>
      <c r="AM1176" s="700"/>
      <c r="AN1176" s="700"/>
    </row>
    <row r="1177" spans="29:40">
      <c r="AC1177" s="64"/>
      <c r="AD1177" s="64"/>
      <c r="AE1177" s="64"/>
      <c r="AF1177" s="64"/>
      <c r="AG1177" s="64"/>
      <c r="AH1177" s="700"/>
      <c r="AJ1177" s="700"/>
      <c r="AK1177" s="700"/>
      <c r="AL1177" s="700"/>
      <c r="AM1177" s="700"/>
      <c r="AN1177" s="700"/>
    </row>
    <row r="1178" spans="29:40">
      <c r="AC1178" s="64"/>
      <c r="AD1178" s="64"/>
      <c r="AE1178" s="64"/>
      <c r="AF1178" s="64"/>
      <c r="AG1178" s="64"/>
      <c r="AH1178" s="700"/>
      <c r="AJ1178" s="700"/>
      <c r="AK1178" s="700"/>
      <c r="AL1178" s="700"/>
      <c r="AM1178" s="700"/>
      <c r="AN1178" s="700"/>
    </row>
    <row r="1179" spans="29:40">
      <c r="AC1179" s="64"/>
      <c r="AD1179" s="64"/>
      <c r="AE1179" s="64"/>
      <c r="AF1179" s="64"/>
      <c r="AG1179" s="64"/>
      <c r="AH1179" s="700"/>
      <c r="AJ1179" s="700"/>
      <c r="AK1179" s="700"/>
      <c r="AL1179" s="700"/>
      <c r="AM1179" s="700"/>
      <c r="AN1179" s="700"/>
    </row>
    <row r="1180" spans="29:40">
      <c r="AC1180" s="64"/>
      <c r="AD1180" s="64"/>
      <c r="AE1180" s="64"/>
      <c r="AF1180" s="64"/>
      <c r="AG1180" s="64"/>
      <c r="AH1180" s="700"/>
      <c r="AJ1180" s="700"/>
      <c r="AK1180" s="700"/>
      <c r="AL1180" s="700"/>
      <c r="AM1180" s="700"/>
      <c r="AN1180" s="700"/>
    </row>
    <row r="1181" spans="29:40">
      <c r="AC1181" s="64"/>
      <c r="AD1181" s="64"/>
      <c r="AE1181" s="64"/>
      <c r="AF1181" s="64"/>
      <c r="AG1181" s="64"/>
      <c r="AH1181" s="700"/>
      <c r="AJ1181" s="700"/>
      <c r="AK1181" s="700"/>
      <c r="AL1181" s="700"/>
      <c r="AM1181" s="700"/>
      <c r="AN1181" s="700"/>
    </row>
    <row r="1182" spans="29:40">
      <c r="AC1182" s="64"/>
      <c r="AD1182" s="64"/>
      <c r="AE1182" s="64"/>
      <c r="AF1182" s="64"/>
      <c r="AG1182" s="64"/>
      <c r="AH1182" s="700"/>
      <c r="AJ1182" s="700"/>
      <c r="AK1182" s="700"/>
      <c r="AL1182" s="700"/>
      <c r="AM1182" s="700"/>
      <c r="AN1182" s="700"/>
    </row>
    <row r="1183" spans="29:40">
      <c r="AC1183" s="64"/>
      <c r="AD1183" s="64"/>
      <c r="AE1183" s="64"/>
      <c r="AF1183" s="64"/>
      <c r="AG1183" s="64"/>
      <c r="AH1183" s="700"/>
      <c r="AJ1183" s="700"/>
      <c r="AK1183" s="700"/>
      <c r="AL1183" s="700"/>
      <c r="AM1183" s="700"/>
      <c r="AN1183" s="700"/>
    </row>
    <row r="1184" spans="29:40">
      <c r="AC1184" s="64"/>
      <c r="AD1184" s="64"/>
      <c r="AE1184" s="64"/>
      <c r="AF1184" s="64"/>
      <c r="AG1184" s="64"/>
      <c r="AH1184" s="700"/>
      <c r="AJ1184" s="700"/>
      <c r="AK1184" s="700"/>
      <c r="AL1184" s="700"/>
      <c r="AM1184" s="700"/>
      <c r="AN1184" s="700"/>
    </row>
    <row r="1185" spans="29:40">
      <c r="AC1185" s="64"/>
      <c r="AD1185" s="64"/>
      <c r="AE1185" s="64"/>
      <c r="AF1185" s="64"/>
      <c r="AG1185" s="64"/>
      <c r="AH1185" s="700"/>
      <c r="AJ1185" s="700"/>
      <c r="AK1185" s="700"/>
      <c r="AL1185" s="700"/>
      <c r="AM1185" s="700"/>
      <c r="AN1185" s="700"/>
    </row>
    <row r="1186" spans="29:40">
      <c r="AC1186" s="64"/>
      <c r="AD1186" s="64"/>
      <c r="AE1186" s="64"/>
      <c r="AF1186" s="64"/>
      <c r="AG1186" s="64"/>
      <c r="AH1186" s="700"/>
      <c r="AJ1186" s="700"/>
      <c r="AK1186" s="700"/>
      <c r="AL1186" s="700"/>
      <c r="AM1186" s="700"/>
      <c r="AN1186" s="700"/>
    </row>
    <row r="1187" spans="29:40">
      <c r="AC1187" s="64"/>
      <c r="AD1187" s="64"/>
      <c r="AE1187" s="64"/>
      <c r="AF1187" s="64"/>
      <c r="AG1187" s="64"/>
      <c r="AH1187" s="700"/>
      <c r="AJ1187" s="700"/>
      <c r="AK1187" s="700"/>
      <c r="AL1187" s="700"/>
      <c r="AM1187" s="700"/>
      <c r="AN1187" s="700"/>
    </row>
    <row r="1188" spans="29:40">
      <c r="AC1188" s="64"/>
      <c r="AD1188" s="64"/>
      <c r="AE1188" s="64"/>
      <c r="AF1188" s="64"/>
      <c r="AG1188" s="64"/>
      <c r="AH1188" s="700"/>
      <c r="AJ1188" s="700"/>
      <c r="AK1188" s="700"/>
      <c r="AL1188" s="700"/>
      <c r="AM1188" s="700"/>
      <c r="AN1188" s="700"/>
    </row>
    <row r="1189" spans="29:40">
      <c r="AC1189" s="64"/>
      <c r="AD1189" s="64"/>
      <c r="AE1189" s="64"/>
      <c r="AF1189" s="64"/>
      <c r="AG1189" s="64"/>
      <c r="AH1189" s="700"/>
      <c r="AJ1189" s="700"/>
      <c r="AK1189" s="700"/>
      <c r="AL1189" s="700"/>
      <c r="AM1189" s="700"/>
      <c r="AN1189" s="700"/>
    </row>
    <row r="1190" spans="29:40">
      <c r="AC1190" s="64"/>
      <c r="AD1190" s="64"/>
      <c r="AE1190" s="64"/>
      <c r="AF1190" s="64"/>
      <c r="AG1190" s="64"/>
      <c r="AH1190" s="700"/>
      <c r="AJ1190" s="700"/>
      <c r="AK1190" s="700"/>
      <c r="AL1190" s="700"/>
      <c r="AM1190" s="700"/>
      <c r="AN1190" s="700"/>
    </row>
    <row r="1191" spans="29:40">
      <c r="AC1191" s="64"/>
      <c r="AD1191" s="64"/>
      <c r="AE1191" s="64"/>
      <c r="AF1191" s="64"/>
      <c r="AG1191" s="64"/>
      <c r="AH1191" s="700"/>
      <c r="AJ1191" s="700"/>
      <c r="AK1191" s="700"/>
      <c r="AL1191" s="700"/>
      <c r="AM1191" s="700"/>
      <c r="AN1191" s="700"/>
    </row>
    <row r="1192" spans="29:40">
      <c r="AC1192" s="64"/>
      <c r="AD1192" s="64"/>
      <c r="AE1192" s="64"/>
      <c r="AF1192" s="64"/>
      <c r="AG1192" s="64"/>
      <c r="AH1192" s="700"/>
      <c r="AJ1192" s="700"/>
      <c r="AK1192" s="700"/>
      <c r="AL1192" s="700"/>
      <c r="AM1192" s="700"/>
      <c r="AN1192" s="700"/>
    </row>
    <row r="1193" spans="29:40">
      <c r="AC1193" s="64"/>
      <c r="AD1193" s="64"/>
      <c r="AE1193" s="64"/>
      <c r="AF1193" s="64"/>
      <c r="AG1193" s="64"/>
      <c r="AH1193" s="700"/>
      <c r="AJ1193" s="700"/>
      <c r="AK1193" s="700"/>
      <c r="AL1193" s="700"/>
      <c r="AM1193" s="700"/>
      <c r="AN1193" s="700"/>
    </row>
    <row r="1194" spans="29:40">
      <c r="AC1194" s="64"/>
      <c r="AD1194" s="64"/>
      <c r="AE1194" s="64"/>
      <c r="AF1194" s="64"/>
      <c r="AG1194" s="64"/>
      <c r="AH1194" s="700"/>
      <c r="AJ1194" s="700"/>
      <c r="AK1194" s="700"/>
      <c r="AL1194" s="700"/>
      <c r="AM1194" s="700"/>
      <c r="AN1194" s="700"/>
    </row>
    <row r="1195" spans="29:40">
      <c r="AC1195" s="64"/>
      <c r="AD1195" s="64"/>
      <c r="AE1195" s="64"/>
      <c r="AF1195" s="64"/>
      <c r="AG1195" s="64"/>
      <c r="AH1195" s="700"/>
      <c r="AJ1195" s="700"/>
      <c r="AK1195" s="700"/>
      <c r="AL1195" s="700"/>
      <c r="AM1195" s="700"/>
      <c r="AN1195" s="700"/>
    </row>
    <row r="1196" spans="29:40">
      <c r="AC1196" s="64"/>
      <c r="AD1196" s="64"/>
      <c r="AE1196" s="64"/>
      <c r="AF1196" s="64"/>
      <c r="AG1196" s="64"/>
      <c r="AH1196" s="700"/>
      <c r="AJ1196" s="700"/>
      <c r="AK1196" s="700"/>
      <c r="AL1196" s="700"/>
      <c r="AM1196" s="700"/>
      <c r="AN1196" s="700"/>
    </row>
    <row r="1197" spans="29:40">
      <c r="AC1197" s="64"/>
      <c r="AD1197" s="64"/>
      <c r="AE1197" s="64"/>
      <c r="AF1197" s="64"/>
      <c r="AG1197" s="64"/>
      <c r="AH1197" s="700"/>
      <c r="AJ1197" s="700"/>
      <c r="AK1197" s="700"/>
      <c r="AL1197" s="700"/>
      <c r="AM1197" s="700"/>
      <c r="AN1197" s="700"/>
    </row>
    <row r="1198" spans="29:40">
      <c r="AC1198" s="64"/>
      <c r="AD1198" s="64"/>
      <c r="AE1198" s="64"/>
      <c r="AF1198" s="64"/>
      <c r="AG1198" s="64"/>
      <c r="AH1198" s="700"/>
      <c r="AJ1198" s="700"/>
      <c r="AK1198" s="700"/>
      <c r="AL1198" s="700"/>
      <c r="AM1198" s="700"/>
      <c r="AN1198" s="700"/>
    </row>
    <row r="1199" spans="29:40">
      <c r="AC1199" s="64"/>
      <c r="AD1199" s="64"/>
      <c r="AE1199" s="64"/>
      <c r="AF1199" s="64"/>
      <c r="AG1199" s="64"/>
      <c r="AH1199" s="700"/>
      <c r="AJ1199" s="700"/>
      <c r="AK1199" s="700"/>
      <c r="AL1199" s="700"/>
      <c r="AM1199" s="700"/>
      <c r="AN1199" s="700"/>
    </row>
    <row r="1200" spans="29:40">
      <c r="AC1200" s="64"/>
      <c r="AD1200" s="64"/>
      <c r="AE1200" s="64"/>
      <c r="AF1200" s="64"/>
      <c r="AG1200" s="64"/>
      <c r="AH1200" s="700"/>
      <c r="AJ1200" s="700"/>
      <c r="AK1200" s="700"/>
      <c r="AL1200" s="700"/>
      <c r="AM1200" s="700"/>
      <c r="AN1200" s="700"/>
    </row>
    <row r="1201" spans="29:40">
      <c r="AC1201" s="64"/>
      <c r="AD1201" s="64"/>
      <c r="AE1201" s="64"/>
      <c r="AF1201" s="64"/>
      <c r="AG1201" s="64"/>
      <c r="AH1201" s="700"/>
      <c r="AJ1201" s="700"/>
      <c r="AK1201" s="700"/>
      <c r="AL1201" s="700"/>
      <c r="AM1201" s="700"/>
      <c r="AN1201" s="700"/>
    </row>
    <row r="1202" spans="29:40">
      <c r="AC1202" s="64"/>
      <c r="AD1202" s="64"/>
      <c r="AE1202" s="64"/>
      <c r="AF1202" s="64"/>
      <c r="AG1202" s="64"/>
      <c r="AH1202" s="700"/>
      <c r="AJ1202" s="700"/>
      <c r="AK1202" s="700"/>
      <c r="AL1202" s="700"/>
      <c r="AM1202" s="700"/>
      <c r="AN1202" s="700"/>
    </row>
    <row r="1203" spans="29:40">
      <c r="AC1203" s="64"/>
      <c r="AD1203" s="64"/>
      <c r="AE1203" s="64"/>
      <c r="AF1203" s="64"/>
      <c r="AG1203" s="64"/>
      <c r="AH1203" s="700"/>
      <c r="AJ1203" s="700"/>
      <c r="AK1203" s="700"/>
      <c r="AL1203" s="700"/>
      <c r="AM1203" s="700"/>
      <c r="AN1203" s="700"/>
    </row>
    <row r="1204" spans="29:40">
      <c r="AC1204" s="64"/>
      <c r="AD1204" s="64"/>
      <c r="AE1204" s="64"/>
      <c r="AF1204" s="64"/>
      <c r="AG1204" s="64"/>
      <c r="AH1204" s="700"/>
      <c r="AJ1204" s="700"/>
      <c r="AK1204" s="700"/>
      <c r="AL1204" s="700"/>
      <c r="AM1204" s="700"/>
      <c r="AN1204" s="700"/>
    </row>
    <row r="1205" spans="29:40">
      <c r="AC1205" s="64"/>
      <c r="AD1205" s="64"/>
      <c r="AE1205" s="64"/>
      <c r="AF1205" s="64"/>
      <c r="AG1205" s="64"/>
      <c r="AH1205" s="700"/>
      <c r="AJ1205" s="700"/>
      <c r="AK1205" s="700"/>
      <c r="AL1205" s="700"/>
      <c r="AM1205" s="700"/>
      <c r="AN1205" s="700"/>
    </row>
    <row r="1206" spans="29:40">
      <c r="AC1206" s="64"/>
      <c r="AD1206" s="64"/>
      <c r="AE1206" s="64"/>
      <c r="AF1206" s="64"/>
      <c r="AG1206" s="64"/>
      <c r="AH1206" s="700"/>
      <c r="AJ1206" s="700"/>
      <c r="AK1206" s="700"/>
      <c r="AL1206" s="700"/>
      <c r="AM1206" s="700"/>
      <c r="AN1206" s="700"/>
    </row>
    <row r="1207" spans="29:40">
      <c r="AC1207" s="64"/>
      <c r="AD1207" s="64"/>
      <c r="AE1207" s="64"/>
      <c r="AF1207" s="64"/>
      <c r="AG1207" s="64"/>
      <c r="AH1207" s="700"/>
      <c r="AJ1207" s="700"/>
      <c r="AK1207" s="700"/>
      <c r="AL1207" s="700"/>
      <c r="AM1207" s="700"/>
      <c r="AN1207" s="700"/>
    </row>
    <row r="1208" spans="29:40">
      <c r="AC1208" s="64"/>
      <c r="AD1208" s="64"/>
      <c r="AE1208" s="64"/>
      <c r="AF1208" s="64"/>
      <c r="AG1208" s="64"/>
      <c r="AH1208" s="700"/>
      <c r="AJ1208" s="700"/>
      <c r="AK1208" s="700"/>
      <c r="AL1208" s="700"/>
      <c r="AM1208" s="700"/>
      <c r="AN1208" s="700"/>
    </row>
    <row r="1209" spans="29:40">
      <c r="AC1209" s="64"/>
      <c r="AD1209" s="64"/>
      <c r="AE1209" s="64"/>
      <c r="AF1209" s="64"/>
      <c r="AG1209" s="64"/>
      <c r="AH1209" s="700"/>
      <c r="AJ1209" s="700"/>
      <c r="AK1209" s="700"/>
      <c r="AL1209" s="700"/>
      <c r="AM1209" s="700"/>
      <c r="AN1209" s="700"/>
    </row>
    <row r="1210" spans="29:40">
      <c r="AC1210" s="64"/>
      <c r="AD1210" s="64"/>
      <c r="AE1210" s="64"/>
      <c r="AF1210" s="64"/>
      <c r="AG1210" s="64"/>
      <c r="AH1210" s="700"/>
      <c r="AJ1210" s="700"/>
      <c r="AK1210" s="700"/>
      <c r="AL1210" s="700"/>
      <c r="AM1210" s="700"/>
      <c r="AN1210" s="700"/>
    </row>
    <row r="1211" spans="29:40">
      <c r="AC1211" s="64"/>
      <c r="AD1211" s="64"/>
      <c r="AE1211" s="64"/>
      <c r="AF1211" s="64"/>
      <c r="AG1211" s="64"/>
      <c r="AH1211" s="700"/>
      <c r="AJ1211" s="700"/>
      <c r="AK1211" s="700"/>
      <c r="AL1211" s="700"/>
      <c r="AM1211" s="700"/>
      <c r="AN1211" s="700"/>
    </row>
    <row r="1212" spans="29:40">
      <c r="AC1212" s="64"/>
      <c r="AD1212" s="64"/>
      <c r="AE1212" s="64"/>
      <c r="AF1212" s="64"/>
      <c r="AG1212" s="64"/>
      <c r="AH1212" s="700"/>
      <c r="AJ1212" s="700"/>
      <c r="AK1212" s="700"/>
      <c r="AL1212" s="700"/>
      <c r="AM1212" s="700"/>
      <c r="AN1212" s="700"/>
    </row>
    <row r="1213" spans="29:40">
      <c r="AC1213" s="64"/>
      <c r="AD1213" s="64"/>
      <c r="AE1213" s="64"/>
      <c r="AF1213" s="64"/>
      <c r="AG1213" s="64"/>
      <c r="AH1213" s="700"/>
      <c r="AJ1213" s="700"/>
      <c r="AK1213" s="700"/>
      <c r="AL1213" s="700"/>
      <c r="AM1213" s="700"/>
      <c r="AN1213" s="700"/>
    </row>
    <row r="1214" spans="29:40">
      <c r="AC1214" s="64"/>
      <c r="AD1214" s="64"/>
      <c r="AE1214" s="64"/>
      <c r="AF1214" s="64"/>
      <c r="AG1214" s="64"/>
      <c r="AH1214" s="700"/>
      <c r="AJ1214" s="700"/>
      <c r="AK1214" s="700"/>
      <c r="AL1214" s="700"/>
      <c r="AM1214" s="700"/>
      <c r="AN1214" s="700"/>
    </row>
    <row r="1215" spans="29:40">
      <c r="AC1215" s="64"/>
      <c r="AD1215" s="64"/>
      <c r="AE1215" s="64"/>
      <c r="AF1215" s="64"/>
      <c r="AG1215" s="64"/>
      <c r="AH1215" s="700"/>
      <c r="AJ1215" s="700"/>
      <c r="AK1215" s="700"/>
      <c r="AL1215" s="700"/>
      <c r="AM1215" s="700"/>
      <c r="AN1215" s="700"/>
    </row>
    <row r="1216" spans="29:40">
      <c r="AC1216" s="64"/>
      <c r="AD1216" s="64"/>
      <c r="AE1216" s="64"/>
      <c r="AF1216" s="64"/>
      <c r="AG1216" s="64"/>
      <c r="AH1216" s="700"/>
      <c r="AJ1216" s="700"/>
      <c r="AK1216" s="700"/>
      <c r="AL1216" s="700"/>
      <c r="AM1216" s="700"/>
      <c r="AN1216" s="700"/>
    </row>
    <row r="1217" spans="29:40">
      <c r="AC1217" s="64"/>
      <c r="AD1217" s="64"/>
      <c r="AE1217" s="64"/>
      <c r="AF1217" s="64"/>
      <c r="AG1217" s="64"/>
      <c r="AH1217" s="700"/>
      <c r="AJ1217" s="700"/>
      <c r="AK1217" s="700"/>
      <c r="AL1217" s="700"/>
      <c r="AM1217" s="700"/>
      <c r="AN1217" s="700"/>
    </row>
    <row r="1218" spans="29:40">
      <c r="AC1218" s="64"/>
      <c r="AD1218" s="64"/>
      <c r="AE1218" s="64"/>
      <c r="AF1218" s="64"/>
      <c r="AG1218" s="64"/>
      <c r="AH1218" s="700"/>
      <c r="AJ1218" s="700"/>
      <c r="AK1218" s="700"/>
      <c r="AL1218" s="700"/>
      <c r="AM1218" s="700"/>
      <c r="AN1218" s="700"/>
    </row>
    <row r="1219" spans="29:40">
      <c r="AC1219" s="64"/>
      <c r="AD1219" s="64"/>
      <c r="AE1219" s="64"/>
      <c r="AF1219" s="64"/>
      <c r="AG1219" s="64"/>
      <c r="AH1219" s="700"/>
      <c r="AJ1219" s="700"/>
      <c r="AK1219" s="700"/>
      <c r="AL1219" s="700"/>
      <c r="AM1219" s="700"/>
      <c r="AN1219" s="700"/>
    </row>
    <row r="1220" spans="29:40">
      <c r="AC1220" s="64"/>
      <c r="AD1220" s="64"/>
      <c r="AE1220" s="64"/>
      <c r="AF1220" s="64"/>
      <c r="AG1220" s="64"/>
      <c r="AH1220" s="700"/>
      <c r="AJ1220" s="700"/>
      <c r="AK1220" s="700"/>
      <c r="AL1220" s="700"/>
      <c r="AM1220" s="700"/>
      <c r="AN1220" s="700"/>
    </row>
    <row r="1221" spans="29:40">
      <c r="AC1221" s="64"/>
      <c r="AD1221" s="64"/>
      <c r="AE1221" s="64"/>
      <c r="AF1221" s="64"/>
      <c r="AG1221" s="64"/>
      <c r="AH1221" s="700"/>
      <c r="AJ1221" s="700"/>
      <c r="AK1221" s="700"/>
      <c r="AL1221" s="700"/>
      <c r="AM1221" s="700"/>
      <c r="AN1221" s="700"/>
    </row>
    <row r="1222" spans="29:40">
      <c r="AC1222" s="64"/>
      <c r="AD1222" s="64"/>
      <c r="AE1222" s="64"/>
      <c r="AF1222" s="64"/>
      <c r="AG1222" s="64"/>
      <c r="AH1222" s="700"/>
      <c r="AJ1222" s="700"/>
      <c r="AK1222" s="700"/>
      <c r="AL1222" s="700"/>
      <c r="AM1222" s="700"/>
      <c r="AN1222" s="700"/>
    </row>
    <row r="1223" spans="29:40">
      <c r="AC1223" s="64"/>
      <c r="AD1223" s="64"/>
      <c r="AE1223" s="64"/>
      <c r="AF1223" s="64"/>
      <c r="AG1223" s="64"/>
      <c r="AH1223" s="700"/>
      <c r="AJ1223" s="700"/>
      <c r="AK1223" s="700"/>
      <c r="AL1223" s="700"/>
      <c r="AM1223" s="700"/>
      <c r="AN1223" s="700"/>
    </row>
    <row r="1224" spans="29:40">
      <c r="AC1224" s="64"/>
      <c r="AD1224" s="64"/>
      <c r="AE1224" s="64"/>
      <c r="AF1224" s="64"/>
      <c r="AG1224" s="64"/>
      <c r="AH1224" s="700"/>
      <c r="AJ1224" s="700"/>
      <c r="AK1224" s="700"/>
      <c r="AL1224" s="700"/>
      <c r="AM1224" s="700"/>
      <c r="AN1224" s="700"/>
    </row>
    <row r="1225" spans="29:40">
      <c r="AC1225" s="64"/>
      <c r="AD1225" s="64"/>
      <c r="AE1225" s="64"/>
      <c r="AF1225" s="64"/>
      <c r="AG1225" s="64"/>
      <c r="AH1225" s="700"/>
      <c r="AJ1225" s="700"/>
      <c r="AK1225" s="700"/>
      <c r="AL1225" s="700"/>
      <c r="AM1225" s="700"/>
      <c r="AN1225" s="700"/>
    </row>
    <row r="1226" spans="29:40">
      <c r="AC1226" s="64"/>
      <c r="AD1226" s="64"/>
      <c r="AE1226" s="64"/>
      <c r="AF1226" s="64"/>
      <c r="AG1226" s="64"/>
      <c r="AH1226" s="700"/>
      <c r="AJ1226" s="700"/>
      <c r="AK1226" s="700"/>
      <c r="AL1226" s="700"/>
      <c r="AM1226" s="700"/>
      <c r="AN1226" s="700"/>
    </row>
    <row r="1227" spans="29:40">
      <c r="AC1227" s="64"/>
      <c r="AD1227" s="64"/>
      <c r="AE1227" s="64"/>
      <c r="AF1227" s="64"/>
      <c r="AG1227" s="64"/>
      <c r="AH1227" s="700"/>
      <c r="AJ1227" s="700"/>
      <c r="AK1227" s="700"/>
      <c r="AL1227" s="700"/>
      <c r="AM1227" s="700"/>
      <c r="AN1227" s="700"/>
    </row>
    <row r="1228" spans="29:40">
      <c r="AC1228" s="64"/>
      <c r="AD1228" s="64"/>
      <c r="AE1228" s="64"/>
      <c r="AF1228" s="64"/>
      <c r="AG1228" s="64"/>
      <c r="AH1228" s="700"/>
      <c r="AJ1228" s="700"/>
      <c r="AK1228" s="700"/>
      <c r="AL1228" s="700"/>
      <c r="AM1228" s="700"/>
      <c r="AN1228" s="700"/>
    </row>
    <row r="1229" spans="29:40">
      <c r="AC1229" s="64"/>
      <c r="AD1229" s="64"/>
      <c r="AE1229" s="64"/>
      <c r="AF1229" s="64"/>
      <c r="AG1229" s="64"/>
      <c r="AH1229" s="700"/>
      <c r="AJ1229" s="700"/>
      <c r="AK1229" s="700"/>
      <c r="AL1229" s="700"/>
      <c r="AM1229" s="700"/>
      <c r="AN1229" s="700"/>
    </row>
    <row r="1230" spans="29:40">
      <c r="AC1230" s="64"/>
      <c r="AD1230" s="64"/>
      <c r="AE1230" s="64"/>
      <c r="AF1230" s="64"/>
      <c r="AG1230" s="64"/>
      <c r="AH1230" s="700"/>
      <c r="AJ1230" s="700"/>
      <c r="AK1230" s="700"/>
      <c r="AL1230" s="700"/>
      <c r="AM1230" s="700"/>
      <c r="AN1230" s="700"/>
    </row>
    <row r="1231" spans="29:40">
      <c r="AC1231" s="64"/>
      <c r="AD1231" s="64"/>
      <c r="AE1231" s="64"/>
      <c r="AF1231" s="64"/>
      <c r="AG1231" s="64"/>
      <c r="AH1231" s="700"/>
      <c r="AJ1231" s="700"/>
      <c r="AK1231" s="700"/>
      <c r="AL1231" s="700"/>
      <c r="AM1231" s="700"/>
      <c r="AN1231" s="700"/>
    </row>
    <row r="1232" spans="29:40">
      <c r="AC1232" s="64"/>
      <c r="AD1232" s="64"/>
      <c r="AE1232" s="64"/>
      <c r="AF1232" s="64"/>
      <c r="AG1232" s="64"/>
      <c r="AH1232" s="700"/>
      <c r="AJ1232" s="700"/>
      <c r="AK1232" s="700"/>
      <c r="AL1232" s="700"/>
      <c r="AM1232" s="700"/>
      <c r="AN1232" s="700"/>
    </row>
    <row r="1233" spans="29:40">
      <c r="AC1233" s="64"/>
      <c r="AD1233" s="64"/>
      <c r="AE1233" s="64"/>
      <c r="AF1233" s="64"/>
      <c r="AG1233" s="64"/>
      <c r="AH1233" s="700"/>
      <c r="AJ1233" s="700"/>
      <c r="AK1233" s="700"/>
      <c r="AL1233" s="700"/>
      <c r="AM1233" s="700"/>
      <c r="AN1233" s="700"/>
    </row>
    <row r="1234" spans="29:40">
      <c r="AC1234" s="64"/>
      <c r="AD1234" s="64"/>
      <c r="AE1234" s="64"/>
      <c r="AF1234" s="64"/>
      <c r="AG1234" s="64"/>
      <c r="AH1234" s="700"/>
      <c r="AJ1234" s="700"/>
      <c r="AK1234" s="700"/>
      <c r="AL1234" s="700"/>
      <c r="AM1234" s="700"/>
      <c r="AN1234" s="700"/>
    </row>
    <row r="1235" spans="29:40">
      <c r="AC1235" s="64"/>
      <c r="AD1235" s="64"/>
      <c r="AE1235" s="64"/>
      <c r="AF1235" s="64"/>
      <c r="AG1235" s="64"/>
      <c r="AH1235" s="700"/>
      <c r="AJ1235" s="700"/>
      <c r="AK1235" s="700"/>
      <c r="AL1235" s="700"/>
      <c r="AM1235" s="700"/>
      <c r="AN1235" s="700"/>
    </row>
    <row r="1236" spans="29:40">
      <c r="AC1236" s="64"/>
      <c r="AD1236" s="64"/>
      <c r="AE1236" s="64"/>
      <c r="AF1236" s="64"/>
      <c r="AG1236" s="64"/>
      <c r="AH1236" s="700"/>
      <c r="AJ1236" s="700"/>
      <c r="AK1236" s="700"/>
      <c r="AL1236" s="700"/>
      <c r="AM1236" s="700"/>
      <c r="AN1236" s="700"/>
    </row>
    <row r="1237" spans="29:40">
      <c r="AC1237" s="64"/>
      <c r="AD1237" s="64"/>
      <c r="AE1237" s="64"/>
      <c r="AF1237" s="64"/>
      <c r="AG1237" s="64"/>
      <c r="AH1237" s="700"/>
      <c r="AJ1237" s="700"/>
      <c r="AK1237" s="700"/>
      <c r="AL1237" s="700"/>
      <c r="AM1237" s="700"/>
      <c r="AN1237" s="700"/>
    </row>
    <row r="1238" spans="29:40">
      <c r="AC1238" s="64"/>
      <c r="AD1238" s="64"/>
      <c r="AE1238" s="64"/>
      <c r="AF1238" s="64"/>
      <c r="AG1238" s="64"/>
      <c r="AH1238" s="700"/>
      <c r="AJ1238" s="700"/>
      <c r="AK1238" s="700"/>
      <c r="AL1238" s="700"/>
      <c r="AM1238" s="700"/>
      <c r="AN1238" s="700"/>
    </row>
    <row r="1239" spans="29:40">
      <c r="AC1239" s="64"/>
      <c r="AD1239" s="64"/>
      <c r="AE1239" s="64"/>
      <c r="AF1239" s="64"/>
      <c r="AG1239" s="64"/>
      <c r="AH1239" s="700"/>
      <c r="AJ1239" s="700"/>
      <c r="AK1239" s="700"/>
      <c r="AL1239" s="700"/>
      <c r="AM1239" s="700"/>
      <c r="AN1239" s="700"/>
    </row>
    <row r="1240" spans="29:40">
      <c r="AC1240" s="64"/>
      <c r="AD1240" s="64"/>
      <c r="AE1240" s="64"/>
      <c r="AF1240" s="64"/>
      <c r="AG1240" s="64"/>
      <c r="AH1240" s="700"/>
      <c r="AJ1240" s="700"/>
      <c r="AK1240" s="700"/>
      <c r="AL1240" s="700"/>
      <c r="AM1240" s="700"/>
      <c r="AN1240" s="700"/>
    </row>
    <row r="1241" spans="29:40">
      <c r="AC1241" s="64"/>
      <c r="AD1241" s="64"/>
      <c r="AE1241" s="64"/>
      <c r="AF1241" s="64"/>
      <c r="AG1241" s="64"/>
      <c r="AH1241" s="700"/>
      <c r="AJ1241" s="700"/>
      <c r="AK1241" s="700"/>
      <c r="AL1241" s="700"/>
      <c r="AM1241" s="700"/>
      <c r="AN1241" s="700"/>
    </row>
    <row r="1242" spans="29:40">
      <c r="AC1242" s="64"/>
      <c r="AD1242" s="64"/>
      <c r="AE1242" s="64"/>
      <c r="AF1242" s="64"/>
      <c r="AG1242" s="64"/>
      <c r="AH1242" s="700"/>
      <c r="AJ1242" s="700"/>
      <c r="AK1242" s="700"/>
      <c r="AL1242" s="700"/>
      <c r="AM1242" s="700"/>
      <c r="AN1242" s="700"/>
    </row>
    <row r="1243" spans="29:40">
      <c r="AC1243" s="64"/>
      <c r="AD1243" s="64"/>
      <c r="AE1243" s="64"/>
      <c r="AF1243" s="64"/>
      <c r="AG1243" s="64"/>
      <c r="AH1243" s="700"/>
      <c r="AJ1243" s="700"/>
      <c r="AK1243" s="700"/>
      <c r="AL1243" s="700"/>
      <c r="AM1243" s="700"/>
      <c r="AN1243" s="700"/>
    </row>
    <row r="1244" spans="29:40">
      <c r="AC1244" s="64"/>
      <c r="AD1244" s="64"/>
      <c r="AE1244" s="64"/>
      <c r="AF1244" s="64"/>
      <c r="AG1244" s="64"/>
      <c r="AH1244" s="700"/>
      <c r="AJ1244" s="700"/>
      <c r="AK1244" s="700"/>
      <c r="AL1244" s="700"/>
      <c r="AM1244" s="700"/>
      <c r="AN1244" s="700"/>
    </row>
    <row r="1245" spans="29:40">
      <c r="AC1245" s="64"/>
      <c r="AD1245" s="64"/>
      <c r="AE1245" s="64"/>
      <c r="AF1245" s="64"/>
      <c r="AG1245" s="64"/>
      <c r="AH1245" s="700"/>
      <c r="AJ1245" s="700"/>
      <c r="AK1245" s="700"/>
      <c r="AL1245" s="700"/>
      <c r="AM1245" s="700"/>
      <c r="AN1245" s="700"/>
    </row>
    <row r="1246" spans="29:40">
      <c r="AC1246" s="64"/>
      <c r="AD1246" s="64"/>
      <c r="AE1246" s="64"/>
      <c r="AF1246" s="64"/>
      <c r="AG1246" s="64"/>
      <c r="AH1246" s="700"/>
      <c r="AJ1246" s="700"/>
      <c r="AK1246" s="700"/>
      <c r="AL1246" s="700"/>
      <c r="AM1246" s="700"/>
      <c r="AN1246" s="700"/>
    </row>
    <row r="1247" spans="29:40">
      <c r="AC1247" s="64"/>
      <c r="AD1247" s="64"/>
      <c r="AE1247" s="64"/>
      <c r="AF1247" s="64"/>
      <c r="AG1247" s="64"/>
      <c r="AH1247" s="700"/>
      <c r="AJ1247" s="700"/>
      <c r="AK1247" s="700"/>
      <c r="AL1247" s="700"/>
      <c r="AM1247" s="700"/>
      <c r="AN1247" s="700"/>
    </row>
    <row r="1248" spans="29:40">
      <c r="AC1248" s="64"/>
      <c r="AD1248" s="64"/>
      <c r="AE1248" s="64"/>
      <c r="AF1248" s="64"/>
      <c r="AG1248" s="64"/>
      <c r="AH1248" s="700"/>
      <c r="AJ1248" s="700"/>
      <c r="AK1248" s="700"/>
      <c r="AL1248" s="700"/>
      <c r="AM1248" s="700"/>
      <c r="AN1248" s="700"/>
    </row>
    <row r="1249" spans="2:40">
      <c r="AC1249" s="64"/>
      <c r="AD1249" s="64"/>
      <c r="AE1249" s="64"/>
      <c r="AF1249" s="64"/>
      <c r="AG1249" s="64"/>
      <c r="AH1249" s="700"/>
      <c r="AJ1249" s="700"/>
      <c r="AK1249" s="700"/>
      <c r="AL1249" s="700"/>
      <c r="AM1249" s="700"/>
      <c r="AN1249" s="700"/>
    </row>
    <row r="1250" spans="2:40">
      <c r="AC1250" s="64"/>
      <c r="AD1250" s="64"/>
      <c r="AE1250" s="64"/>
      <c r="AF1250" s="64"/>
      <c r="AG1250" s="64"/>
      <c r="AH1250" s="700"/>
      <c r="AJ1250" s="700"/>
      <c r="AK1250" s="700"/>
      <c r="AL1250" s="700"/>
      <c r="AM1250" s="700"/>
      <c r="AN1250" s="700"/>
    </row>
    <row r="1251" spans="2:40">
      <c r="AC1251" s="64"/>
      <c r="AD1251" s="64"/>
      <c r="AE1251" s="64"/>
      <c r="AF1251" s="64"/>
      <c r="AG1251" s="64"/>
      <c r="AH1251" s="700"/>
      <c r="AJ1251" s="700"/>
      <c r="AK1251" s="700"/>
      <c r="AL1251" s="700"/>
      <c r="AM1251" s="700"/>
      <c r="AN1251" s="700"/>
    </row>
    <row r="1252" spans="2:40">
      <c r="AC1252" s="64"/>
      <c r="AD1252" s="64"/>
      <c r="AE1252" s="64"/>
      <c r="AF1252" s="64"/>
      <c r="AG1252" s="64"/>
      <c r="AH1252" s="700"/>
      <c r="AJ1252" s="700"/>
      <c r="AK1252" s="700"/>
      <c r="AL1252" s="700"/>
      <c r="AM1252" s="700"/>
      <c r="AN1252" s="700"/>
    </row>
    <row r="1253" spans="2:40">
      <c r="AC1253" s="64"/>
      <c r="AD1253" s="64"/>
      <c r="AE1253" s="64"/>
      <c r="AF1253" s="64"/>
      <c r="AG1253" s="64"/>
      <c r="AH1253" s="700"/>
      <c r="AJ1253" s="700"/>
      <c r="AK1253" s="700"/>
      <c r="AL1253" s="700"/>
      <c r="AM1253" s="700"/>
      <c r="AN1253" s="700"/>
    </row>
    <row r="1254" spans="2:40">
      <c r="AC1254" s="64"/>
      <c r="AD1254" s="64"/>
      <c r="AE1254" s="64"/>
      <c r="AF1254" s="64"/>
      <c r="AG1254" s="64"/>
      <c r="AH1254" s="700"/>
      <c r="AJ1254" s="700"/>
      <c r="AK1254" s="700"/>
      <c r="AL1254" s="700"/>
      <c r="AM1254" s="700"/>
      <c r="AN1254" s="700"/>
    </row>
    <row r="1255" spans="2:40">
      <c r="AC1255" s="64"/>
      <c r="AD1255" s="64"/>
      <c r="AE1255" s="64"/>
      <c r="AF1255" s="64"/>
      <c r="AG1255" s="64"/>
      <c r="AH1255" s="700"/>
      <c r="AJ1255" s="700"/>
      <c r="AK1255" s="700"/>
      <c r="AL1255" s="700"/>
      <c r="AM1255" s="700"/>
      <c r="AN1255" s="700"/>
    </row>
    <row r="1256" spans="2:40">
      <c r="AC1256" s="64"/>
      <c r="AD1256" s="64"/>
      <c r="AE1256" s="64"/>
      <c r="AF1256" s="64"/>
      <c r="AG1256" s="64"/>
      <c r="AH1256" s="700"/>
      <c r="AJ1256" s="700"/>
      <c r="AK1256" s="700"/>
      <c r="AL1256" s="700"/>
      <c r="AM1256" s="700"/>
      <c r="AN1256" s="700"/>
    </row>
    <row r="1257" spans="2:40">
      <c r="AC1257" s="64"/>
      <c r="AD1257" s="64"/>
      <c r="AE1257" s="64"/>
      <c r="AF1257" s="64"/>
      <c r="AG1257" s="64"/>
      <c r="AH1257" s="700"/>
      <c r="AJ1257" s="700"/>
      <c r="AK1257" s="700"/>
      <c r="AL1257" s="700"/>
      <c r="AM1257" s="700"/>
      <c r="AN1257" s="700"/>
    </row>
    <row r="1258" spans="2:40">
      <c r="AC1258" s="64"/>
      <c r="AD1258" s="64"/>
      <c r="AE1258" s="64"/>
      <c r="AF1258" s="64"/>
      <c r="AG1258" s="64"/>
      <c r="AH1258" s="700"/>
      <c r="AJ1258" s="700"/>
      <c r="AK1258" s="700"/>
      <c r="AL1258" s="700"/>
      <c r="AM1258" s="700"/>
      <c r="AN1258" s="700"/>
    </row>
    <row r="1259" spans="2:40">
      <c r="AC1259" s="64"/>
      <c r="AD1259" s="64"/>
      <c r="AE1259" s="64"/>
      <c r="AF1259" s="64"/>
      <c r="AG1259" s="64"/>
      <c r="AH1259" s="700"/>
      <c r="AJ1259" s="700"/>
      <c r="AK1259" s="700"/>
      <c r="AL1259" s="700"/>
      <c r="AM1259" s="700"/>
      <c r="AN1259" s="700"/>
    </row>
    <row r="1260" spans="2:40">
      <c r="AC1260" s="64"/>
      <c r="AD1260" s="64"/>
      <c r="AE1260" s="64"/>
      <c r="AF1260" s="64"/>
      <c r="AG1260" s="64"/>
      <c r="AH1260" s="700"/>
      <c r="AJ1260" s="700"/>
      <c r="AK1260" s="700"/>
      <c r="AL1260" s="700"/>
      <c r="AM1260" s="700"/>
      <c r="AN1260" s="700"/>
    </row>
    <row r="1261" spans="2:40">
      <c r="AC1261" s="64"/>
      <c r="AD1261" s="64"/>
      <c r="AE1261" s="64"/>
      <c r="AF1261" s="64"/>
      <c r="AG1261" s="64"/>
      <c r="AH1261" s="700"/>
      <c r="AJ1261" s="700"/>
      <c r="AK1261" s="700"/>
      <c r="AL1261" s="700"/>
      <c r="AM1261" s="700"/>
      <c r="AN1261" s="700"/>
    </row>
    <row r="1262" spans="2:40">
      <c r="AC1262" s="64"/>
      <c r="AD1262" s="64"/>
      <c r="AE1262" s="64"/>
      <c r="AF1262" s="64"/>
      <c r="AG1262" s="64"/>
      <c r="AH1262" s="700"/>
      <c r="AJ1262" s="700"/>
      <c r="AK1262" s="700"/>
      <c r="AL1262" s="700"/>
      <c r="AM1262" s="700"/>
      <c r="AN1262" s="700"/>
    </row>
    <row r="1263" spans="2:40">
      <c r="AC1263" s="64"/>
      <c r="AD1263" s="64"/>
      <c r="AE1263" s="64"/>
      <c r="AF1263" s="64"/>
      <c r="AG1263" s="64"/>
      <c r="AH1263" s="700"/>
      <c r="AJ1263" s="700"/>
      <c r="AK1263" s="700"/>
      <c r="AL1263" s="700"/>
      <c r="AM1263" s="700"/>
      <c r="AN1263" s="700"/>
    </row>
    <row r="1264" spans="2:40">
      <c r="B1264" s="700"/>
      <c r="S1264" s="700"/>
      <c r="T1264" s="700"/>
      <c r="U1264" s="700"/>
      <c r="V1264" s="700"/>
      <c r="W1264" s="700"/>
      <c r="X1264" s="700"/>
      <c r="Y1264" s="700"/>
      <c r="Z1264" s="700"/>
      <c r="AA1264" s="700"/>
      <c r="AB1264" s="700"/>
      <c r="AC1264" s="64"/>
      <c r="AD1264" s="64"/>
      <c r="AE1264" s="64"/>
      <c r="AF1264" s="64"/>
      <c r="AG1264" s="64"/>
      <c r="AH1264" s="700"/>
      <c r="AJ1264" s="700"/>
      <c r="AK1264" s="700"/>
      <c r="AL1264" s="700"/>
      <c r="AM1264" s="700"/>
      <c r="AN1264" s="700"/>
    </row>
    <row r="1265" spans="3:33" s="700" customFormat="1">
      <c r="C1265" s="4205"/>
      <c r="AC1265" s="64"/>
      <c r="AD1265" s="64"/>
      <c r="AE1265" s="64"/>
      <c r="AF1265" s="64"/>
      <c r="AG1265" s="64"/>
    </row>
    <row r="1266" spans="3:33" s="700" customFormat="1">
      <c r="C1266" s="4205"/>
      <c r="AC1266" s="64"/>
      <c r="AD1266" s="64"/>
      <c r="AE1266" s="64"/>
      <c r="AF1266" s="64"/>
      <c r="AG1266" s="64"/>
    </row>
    <row r="1267" spans="3:33" s="700" customFormat="1">
      <c r="C1267" s="4205"/>
      <c r="AC1267" s="64"/>
      <c r="AD1267" s="64"/>
      <c r="AE1267" s="64"/>
      <c r="AF1267" s="64"/>
      <c r="AG1267" s="64"/>
    </row>
    <row r="1268" spans="3:33" s="700" customFormat="1">
      <c r="C1268" s="4205"/>
      <c r="AC1268" s="64"/>
      <c r="AD1268" s="64"/>
      <c r="AE1268" s="64"/>
      <c r="AF1268" s="64"/>
      <c r="AG1268" s="64"/>
    </row>
    <row r="1269" spans="3:33" s="700" customFormat="1">
      <c r="C1269" s="4205"/>
      <c r="AC1269" s="64"/>
      <c r="AD1269" s="64"/>
      <c r="AE1269" s="64"/>
      <c r="AF1269" s="64"/>
      <c r="AG1269" s="64"/>
    </row>
    <row r="1270" spans="3:33" s="700" customFormat="1">
      <c r="C1270" s="4205"/>
      <c r="AC1270" s="64"/>
      <c r="AD1270" s="64"/>
      <c r="AE1270" s="64"/>
      <c r="AF1270" s="64"/>
      <c r="AG1270" s="64"/>
    </row>
    <row r="1271" spans="3:33" s="700" customFormat="1">
      <c r="C1271" s="4205"/>
      <c r="AC1271" s="64"/>
      <c r="AD1271" s="64"/>
      <c r="AE1271" s="64"/>
      <c r="AF1271" s="64"/>
      <c r="AG1271" s="64"/>
    </row>
    <row r="1272" spans="3:33" s="700" customFormat="1">
      <c r="C1272" s="4205"/>
      <c r="AC1272" s="64"/>
      <c r="AD1272" s="64"/>
      <c r="AE1272" s="64"/>
      <c r="AF1272" s="64"/>
      <c r="AG1272" s="64"/>
    </row>
    <row r="1273" spans="3:33" s="700" customFormat="1">
      <c r="C1273" s="4205"/>
      <c r="AC1273" s="64"/>
      <c r="AD1273" s="64"/>
      <c r="AE1273" s="64"/>
      <c r="AF1273" s="64"/>
      <c r="AG1273" s="64"/>
    </row>
    <row r="1274" spans="3:33" s="700" customFormat="1">
      <c r="C1274" s="4205"/>
      <c r="AC1274" s="64"/>
      <c r="AD1274" s="64"/>
      <c r="AE1274" s="64"/>
      <c r="AF1274" s="64"/>
      <c r="AG1274" s="64"/>
    </row>
    <row r="1275" spans="3:33" s="700" customFormat="1">
      <c r="C1275" s="4205"/>
      <c r="AC1275" s="64"/>
      <c r="AD1275" s="64"/>
      <c r="AE1275" s="64"/>
      <c r="AF1275" s="64"/>
      <c r="AG1275" s="64"/>
    </row>
    <row r="1276" spans="3:33" s="700" customFormat="1">
      <c r="C1276" s="4205"/>
      <c r="AC1276" s="64"/>
      <c r="AD1276" s="64"/>
      <c r="AE1276" s="64"/>
      <c r="AF1276" s="64"/>
      <c r="AG1276" s="64"/>
    </row>
    <row r="1277" spans="3:33" s="700" customFormat="1">
      <c r="C1277" s="4205"/>
      <c r="AC1277" s="64"/>
      <c r="AD1277" s="64"/>
      <c r="AE1277" s="64"/>
      <c r="AF1277" s="64"/>
      <c r="AG1277" s="64"/>
    </row>
    <row r="1278" spans="3:33" s="700" customFormat="1">
      <c r="C1278" s="4205"/>
      <c r="AC1278" s="64"/>
      <c r="AD1278" s="64"/>
      <c r="AE1278" s="64"/>
      <c r="AF1278" s="64"/>
      <c r="AG1278" s="64"/>
    </row>
    <row r="1279" spans="3:33" s="700" customFormat="1">
      <c r="C1279" s="4205"/>
      <c r="AC1279" s="64"/>
      <c r="AD1279" s="64"/>
      <c r="AE1279" s="64"/>
      <c r="AF1279" s="64"/>
      <c r="AG1279" s="64"/>
    </row>
    <row r="1280" spans="3:33" s="700" customFormat="1">
      <c r="C1280" s="4205"/>
      <c r="AC1280" s="64"/>
      <c r="AD1280" s="64"/>
      <c r="AE1280" s="64"/>
      <c r="AF1280" s="64"/>
      <c r="AG1280" s="64"/>
    </row>
    <row r="1281" spans="3:33" s="700" customFormat="1">
      <c r="C1281" s="4205"/>
      <c r="AC1281" s="64"/>
      <c r="AD1281" s="64"/>
      <c r="AE1281" s="64"/>
      <c r="AF1281" s="64"/>
      <c r="AG1281" s="64"/>
    </row>
    <row r="1282" spans="3:33" s="700" customFormat="1">
      <c r="C1282" s="4205"/>
      <c r="AC1282" s="64"/>
      <c r="AD1282" s="64"/>
      <c r="AE1282" s="64"/>
      <c r="AF1282" s="64"/>
      <c r="AG1282" s="64"/>
    </row>
    <row r="1283" spans="3:33" s="700" customFormat="1">
      <c r="C1283" s="4205"/>
      <c r="AC1283" s="64"/>
      <c r="AD1283" s="64"/>
      <c r="AE1283" s="64"/>
      <c r="AF1283" s="64"/>
      <c r="AG1283" s="64"/>
    </row>
    <row r="1284" spans="3:33" s="700" customFormat="1">
      <c r="C1284" s="4205"/>
      <c r="AC1284" s="64"/>
      <c r="AD1284" s="64"/>
      <c r="AE1284" s="64"/>
      <c r="AF1284" s="64"/>
      <c r="AG1284" s="64"/>
    </row>
    <row r="1285" spans="3:33" s="700" customFormat="1">
      <c r="C1285" s="4205"/>
      <c r="AC1285" s="64"/>
      <c r="AD1285" s="64"/>
      <c r="AE1285" s="64"/>
      <c r="AF1285" s="64"/>
      <c r="AG1285" s="64"/>
    </row>
    <row r="1286" spans="3:33" s="700" customFormat="1">
      <c r="C1286" s="4205"/>
      <c r="AC1286" s="64"/>
      <c r="AD1286" s="64"/>
      <c r="AE1286" s="64"/>
      <c r="AF1286" s="64"/>
      <c r="AG1286" s="64"/>
    </row>
    <row r="1287" spans="3:33" s="700" customFormat="1">
      <c r="C1287" s="4205"/>
      <c r="AC1287" s="64"/>
      <c r="AD1287" s="64"/>
      <c r="AE1287" s="64"/>
      <c r="AF1287" s="64"/>
      <c r="AG1287" s="64"/>
    </row>
    <row r="1288" spans="3:33" s="700" customFormat="1">
      <c r="C1288" s="4205"/>
      <c r="AC1288" s="64"/>
      <c r="AD1288" s="64"/>
      <c r="AE1288" s="64"/>
      <c r="AF1288" s="64"/>
      <c r="AG1288" s="64"/>
    </row>
    <row r="1289" spans="3:33" s="700" customFormat="1">
      <c r="C1289" s="4205"/>
      <c r="AC1289" s="64"/>
      <c r="AD1289" s="64"/>
      <c r="AE1289" s="64"/>
      <c r="AF1289" s="64"/>
      <c r="AG1289" s="64"/>
    </row>
    <row r="1290" spans="3:33" s="700" customFormat="1">
      <c r="C1290" s="4205"/>
      <c r="AC1290" s="64"/>
      <c r="AD1290" s="64"/>
      <c r="AE1290" s="64"/>
      <c r="AF1290" s="64"/>
      <c r="AG1290" s="64"/>
    </row>
    <row r="1291" spans="3:33" s="700" customFormat="1">
      <c r="C1291" s="4205"/>
      <c r="AC1291" s="64"/>
      <c r="AD1291" s="64"/>
      <c r="AE1291" s="64"/>
      <c r="AF1291" s="64"/>
      <c r="AG1291" s="64"/>
    </row>
    <row r="1292" spans="3:33" s="700" customFormat="1">
      <c r="C1292" s="4205"/>
      <c r="AC1292" s="64"/>
      <c r="AD1292" s="64"/>
      <c r="AE1292" s="64"/>
      <c r="AF1292" s="64"/>
      <c r="AG1292" s="64"/>
    </row>
    <row r="1293" spans="3:33" s="700" customFormat="1">
      <c r="C1293" s="4205"/>
      <c r="AC1293" s="64"/>
      <c r="AD1293" s="64"/>
      <c r="AE1293" s="64"/>
      <c r="AF1293" s="64"/>
      <c r="AG1293" s="64"/>
    </row>
    <row r="1294" spans="3:33" s="700" customFormat="1">
      <c r="C1294" s="4205"/>
      <c r="AC1294" s="64"/>
      <c r="AD1294" s="64"/>
      <c r="AE1294" s="64"/>
      <c r="AF1294" s="64"/>
      <c r="AG1294" s="64"/>
    </row>
    <row r="1295" spans="3:33" s="700" customFormat="1">
      <c r="C1295" s="4205"/>
      <c r="AC1295" s="64"/>
      <c r="AD1295" s="64"/>
      <c r="AE1295" s="64"/>
      <c r="AF1295" s="64"/>
      <c r="AG1295" s="64"/>
    </row>
    <row r="1296" spans="3:33" s="700" customFormat="1">
      <c r="C1296" s="4205"/>
      <c r="AC1296" s="64"/>
      <c r="AD1296" s="64"/>
      <c r="AE1296" s="64"/>
      <c r="AF1296" s="64"/>
      <c r="AG1296" s="64"/>
    </row>
    <row r="1297" spans="3:33" s="700" customFormat="1">
      <c r="C1297" s="4205"/>
      <c r="AC1297" s="64"/>
      <c r="AD1297" s="64"/>
      <c r="AE1297" s="64"/>
      <c r="AF1297" s="64"/>
      <c r="AG1297" s="64"/>
    </row>
    <row r="1298" spans="3:33" s="700" customFormat="1">
      <c r="C1298" s="4205"/>
      <c r="AC1298" s="64"/>
      <c r="AD1298" s="64"/>
      <c r="AE1298" s="64"/>
      <c r="AF1298" s="64"/>
      <c r="AG1298" s="64"/>
    </row>
    <row r="1299" spans="3:33" s="700" customFormat="1">
      <c r="C1299" s="4205"/>
      <c r="AC1299" s="64"/>
      <c r="AD1299" s="64"/>
      <c r="AE1299" s="64"/>
      <c r="AF1299" s="64"/>
      <c r="AG1299" s="64"/>
    </row>
    <row r="1300" spans="3:33" s="700" customFormat="1">
      <c r="C1300" s="4205"/>
      <c r="AC1300" s="64"/>
      <c r="AD1300" s="64"/>
      <c r="AE1300" s="64"/>
      <c r="AF1300" s="64"/>
      <c r="AG1300" s="64"/>
    </row>
    <row r="1301" spans="3:33" s="700" customFormat="1">
      <c r="C1301" s="4205"/>
      <c r="AC1301" s="64"/>
      <c r="AD1301" s="64"/>
      <c r="AE1301" s="64"/>
      <c r="AF1301" s="64"/>
      <c r="AG1301" s="64"/>
    </row>
    <row r="1302" spans="3:33" s="700" customFormat="1">
      <c r="C1302" s="4205"/>
      <c r="AC1302" s="64"/>
      <c r="AD1302" s="64"/>
      <c r="AE1302" s="64"/>
      <c r="AF1302" s="64"/>
      <c r="AG1302" s="64"/>
    </row>
    <row r="1303" spans="3:33" s="700" customFormat="1">
      <c r="C1303" s="4205"/>
      <c r="AC1303" s="64"/>
      <c r="AD1303" s="64"/>
      <c r="AE1303" s="64"/>
      <c r="AF1303" s="64"/>
      <c r="AG1303" s="64"/>
    </row>
    <row r="1304" spans="3:33" s="700" customFormat="1">
      <c r="C1304" s="4205"/>
      <c r="AC1304" s="64"/>
      <c r="AD1304" s="64"/>
      <c r="AE1304" s="64"/>
      <c r="AF1304" s="64"/>
      <c r="AG1304" s="64"/>
    </row>
    <row r="1305" spans="3:33" s="700" customFormat="1">
      <c r="C1305" s="4205"/>
      <c r="AC1305" s="64"/>
      <c r="AD1305" s="64"/>
      <c r="AE1305" s="64"/>
      <c r="AF1305" s="64"/>
      <c r="AG1305" s="64"/>
    </row>
    <row r="1306" spans="3:33" s="700" customFormat="1">
      <c r="C1306" s="4205"/>
      <c r="AC1306" s="64"/>
      <c r="AD1306" s="64"/>
      <c r="AE1306" s="64"/>
      <c r="AF1306" s="64"/>
      <c r="AG1306" s="64"/>
    </row>
    <row r="1307" spans="3:33" s="700" customFormat="1">
      <c r="C1307" s="4205"/>
      <c r="AC1307" s="64"/>
      <c r="AD1307" s="64"/>
      <c r="AE1307" s="64"/>
      <c r="AF1307" s="64"/>
      <c r="AG1307" s="64"/>
    </row>
    <row r="1308" spans="3:33" s="700" customFormat="1">
      <c r="C1308" s="4205"/>
      <c r="AC1308" s="64"/>
      <c r="AD1308" s="64"/>
      <c r="AE1308" s="64"/>
      <c r="AF1308" s="64"/>
      <c r="AG1308" s="64"/>
    </row>
    <row r="1309" spans="3:33" s="700" customFormat="1">
      <c r="C1309" s="4205"/>
      <c r="AC1309" s="64"/>
      <c r="AD1309" s="64"/>
      <c r="AE1309" s="64"/>
      <c r="AF1309" s="64"/>
      <c r="AG1309" s="64"/>
    </row>
    <row r="1310" spans="3:33" s="700" customFormat="1">
      <c r="C1310" s="4205"/>
      <c r="AC1310" s="64"/>
      <c r="AD1310" s="64"/>
      <c r="AE1310" s="64"/>
      <c r="AF1310" s="64"/>
      <c r="AG1310" s="64"/>
    </row>
    <row r="1311" spans="3:33" s="700" customFormat="1">
      <c r="C1311" s="4205"/>
      <c r="AC1311" s="64"/>
      <c r="AD1311" s="64"/>
      <c r="AE1311" s="64"/>
      <c r="AF1311" s="64"/>
      <c r="AG1311" s="64"/>
    </row>
    <row r="1312" spans="3:33" s="700" customFormat="1">
      <c r="C1312" s="4205"/>
      <c r="AC1312" s="64"/>
      <c r="AD1312" s="64"/>
      <c r="AE1312" s="64"/>
      <c r="AF1312" s="64"/>
      <c r="AG1312" s="64"/>
    </row>
    <row r="1313" spans="3:33" s="700" customFormat="1">
      <c r="C1313" s="4205"/>
      <c r="AC1313" s="64"/>
      <c r="AD1313" s="64"/>
      <c r="AE1313" s="64"/>
      <c r="AF1313" s="64"/>
      <c r="AG1313" s="64"/>
    </row>
    <row r="1314" spans="3:33" s="700" customFormat="1">
      <c r="C1314" s="4205"/>
      <c r="AC1314" s="64"/>
      <c r="AD1314" s="64"/>
      <c r="AE1314" s="64"/>
      <c r="AF1314" s="64"/>
      <c r="AG1314" s="64"/>
    </row>
    <row r="1315" spans="3:33" s="700" customFormat="1">
      <c r="C1315" s="4205"/>
      <c r="AC1315" s="64"/>
      <c r="AD1315" s="64"/>
      <c r="AE1315" s="64"/>
      <c r="AF1315" s="64"/>
      <c r="AG1315" s="64"/>
    </row>
    <row r="1316" spans="3:33" s="700" customFormat="1">
      <c r="C1316" s="4205"/>
      <c r="AC1316" s="64"/>
      <c r="AD1316" s="64"/>
      <c r="AE1316" s="64"/>
      <c r="AF1316" s="64"/>
      <c r="AG1316" s="64"/>
    </row>
    <row r="1317" spans="3:33" s="700" customFormat="1">
      <c r="C1317" s="4205"/>
      <c r="AC1317" s="64"/>
      <c r="AD1317" s="64"/>
      <c r="AE1317" s="64"/>
      <c r="AF1317" s="64"/>
      <c r="AG1317" s="64"/>
    </row>
    <row r="1318" spans="3:33" s="700" customFormat="1">
      <c r="C1318" s="4205"/>
      <c r="AC1318" s="64"/>
      <c r="AD1318" s="64"/>
      <c r="AE1318" s="64"/>
      <c r="AF1318" s="64"/>
      <c r="AG1318" s="64"/>
    </row>
    <row r="1319" spans="3:33" s="700" customFormat="1">
      <c r="C1319" s="4205"/>
      <c r="AC1319" s="64"/>
      <c r="AD1319" s="64"/>
      <c r="AE1319" s="64"/>
      <c r="AF1319" s="64"/>
      <c r="AG1319" s="64"/>
    </row>
    <row r="1320" spans="3:33" s="700" customFormat="1">
      <c r="C1320" s="4205"/>
      <c r="AC1320" s="64"/>
      <c r="AD1320" s="64"/>
      <c r="AE1320" s="64"/>
      <c r="AF1320" s="64"/>
      <c r="AG1320" s="64"/>
    </row>
    <row r="1321" spans="3:33" s="700" customFormat="1">
      <c r="C1321" s="4205"/>
      <c r="AC1321" s="64"/>
      <c r="AD1321" s="64"/>
      <c r="AE1321" s="64"/>
      <c r="AF1321" s="64"/>
      <c r="AG1321" s="64"/>
    </row>
    <row r="1322" spans="3:33" s="700" customFormat="1">
      <c r="C1322" s="4205"/>
      <c r="AC1322" s="64"/>
      <c r="AD1322" s="64"/>
      <c r="AE1322" s="64"/>
      <c r="AF1322" s="64"/>
      <c r="AG1322" s="64"/>
    </row>
    <row r="1323" spans="3:33" s="700" customFormat="1">
      <c r="C1323" s="4205"/>
      <c r="AC1323" s="64"/>
      <c r="AD1323" s="64"/>
      <c r="AE1323" s="64"/>
      <c r="AF1323" s="64"/>
      <c r="AG1323" s="64"/>
    </row>
    <row r="1324" spans="3:33" s="700" customFormat="1">
      <c r="C1324" s="4205"/>
      <c r="AC1324" s="64"/>
      <c r="AD1324" s="64"/>
      <c r="AE1324" s="64"/>
      <c r="AF1324" s="64"/>
      <c r="AG1324" s="64"/>
    </row>
    <row r="1325" spans="3:33" s="700" customFormat="1">
      <c r="C1325" s="4205"/>
      <c r="AC1325" s="64"/>
      <c r="AD1325" s="64"/>
      <c r="AE1325" s="64"/>
      <c r="AF1325" s="64"/>
      <c r="AG1325" s="64"/>
    </row>
    <row r="1326" spans="3:33" s="700" customFormat="1">
      <c r="C1326" s="4205"/>
      <c r="AC1326" s="64"/>
      <c r="AD1326" s="64"/>
      <c r="AE1326" s="64"/>
      <c r="AF1326" s="64"/>
      <c r="AG1326" s="64"/>
    </row>
    <row r="1327" spans="3:33" s="700" customFormat="1">
      <c r="C1327" s="4205"/>
      <c r="AC1327" s="64"/>
      <c r="AD1327" s="64"/>
      <c r="AE1327" s="64"/>
      <c r="AF1327" s="64"/>
      <c r="AG1327" s="64"/>
    </row>
    <row r="1328" spans="3:33" s="700" customFormat="1">
      <c r="C1328" s="4205"/>
      <c r="AC1328" s="64"/>
      <c r="AD1328" s="64"/>
      <c r="AE1328" s="64"/>
      <c r="AF1328" s="64"/>
      <c r="AG1328" s="64"/>
    </row>
    <row r="1329" spans="3:33" s="700" customFormat="1">
      <c r="C1329" s="4205"/>
      <c r="AC1329" s="64"/>
      <c r="AD1329" s="64"/>
      <c r="AE1329" s="64"/>
      <c r="AF1329" s="64"/>
      <c r="AG1329" s="64"/>
    </row>
    <row r="1330" spans="3:33" s="700" customFormat="1">
      <c r="C1330" s="4205"/>
      <c r="AC1330" s="64"/>
      <c r="AD1330" s="64"/>
      <c r="AE1330" s="64"/>
      <c r="AF1330" s="64"/>
      <c r="AG1330" s="64"/>
    </row>
    <row r="1331" spans="3:33" s="700" customFormat="1">
      <c r="C1331" s="4205"/>
      <c r="AC1331" s="64"/>
      <c r="AD1331" s="64"/>
      <c r="AE1331" s="64"/>
      <c r="AF1331" s="64"/>
      <c r="AG1331" s="64"/>
    </row>
    <row r="1332" spans="3:33" s="700" customFormat="1">
      <c r="C1332" s="4205"/>
      <c r="AC1332" s="64"/>
      <c r="AD1332" s="64"/>
      <c r="AE1332" s="64"/>
      <c r="AF1332" s="64"/>
      <c r="AG1332" s="64"/>
    </row>
    <row r="1333" spans="3:33" s="700" customFormat="1">
      <c r="C1333" s="4205"/>
      <c r="AC1333" s="64"/>
      <c r="AD1333" s="64"/>
      <c r="AE1333" s="64"/>
      <c r="AF1333" s="64"/>
      <c r="AG1333" s="64"/>
    </row>
    <row r="1334" spans="3:33" s="700" customFormat="1">
      <c r="C1334" s="4205"/>
      <c r="AC1334" s="64"/>
      <c r="AD1334" s="64"/>
      <c r="AE1334" s="64"/>
      <c r="AF1334" s="64"/>
      <c r="AG1334" s="64"/>
    </row>
    <row r="1335" spans="3:33" s="700" customFormat="1">
      <c r="C1335" s="4205"/>
      <c r="AC1335" s="64"/>
      <c r="AD1335" s="64"/>
      <c r="AE1335" s="64"/>
      <c r="AF1335" s="64"/>
      <c r="AG1335" s="64"/>
    </row>
    <row r="1336" spans="3:33" s="700" customFormat="1">
      <c r="C1336" s="4205"/>
      <c r="AC1336" s="64"/>
      <c r="AD1336" s="64"/>
      <c r="AE1336" s="64"/>
      <c r="AF1336" s="64"/>
      <c r="AG1336" s="64"/>
    </row>
    <row r="1337" spans="3:33" s="700" customFormat="1">
      <c r="C1337" s="4205"/>
      <c r="AC1337" s="64"/>
      <c r="AD1337" s="64"/>
      <c r="AE1337" s="64"/>
      <c r="AF1337" s="64"/>
      <c r="AG1337" s="64"/>
    </row>
    <row r="1338" spans="3:33" s="700" customFormat="1">
      <c r="C1338" s="4205"/>
      <c r="AC1338" s="64"/>
      <c r="AD1338" s="64"/>
      <c r="AE1338" s="64"/>
      <c r="AF1338" s="64"/>
      <c r="AG1338" s="64"/>
    </row>
    <row r="1339" spans="3:33" s="700" customFormat="1">
      <c r="C1339" s="4205"/>
      <c r="AC1339" s="64"/>
      <c r="AD1339" s="64"/>
      <c r="AE1339" s="64"/>
      <c r="AF1339" s="64"/>
      <c r="AG1339" s="64"/>
    </row>
    <row r="1340" spans="3:33" s="700" customFormat="1">
      <c r="C1340" s="4205"/>
      <c r="AC1340" s="64"/>
      <c r="AD1340" s="64"/>
      <c r="AE1340" s="64"/>
      <c r="AF1340" s="64"/>
      <c r="AG1340" s="64"/>
    </row>
    <row r="1341" spans="3:33" s="700" customFormat="1">
      <c r="C1341" s="4205"/>
      <c r="AC1341" s="64"/>
      <c r="AD1341" s="64"/>
      <c r="AE1341" s="64"/>
      <c r="AF1341" s="64"/>
      <c r="AG1341" s="64"/>
    </row>
    <row r="1342" spans="3:33" s="700" customFormat="1">
      <c r="C1342" s="4205"/>
      <c r="AC1342" s="64"/>
      <c r="AD1342" s="64"/>
      <c r="AE1342" s="64"/>
      <c r="AF1342" s="64"/>
      <c r="AG1342" s="64"/>
    </row>
    <row r="1343" spans="3:33" s="700" customFormat="1">
      <c r="C1343" s="4205"/>
      <c r="AC1343" s="64"/>
      <c r="AD1343" s="64"/>
      <c r="AE1343" s="64"/>
      <c r="AF1343" s="64"/>
      <c r="AG1343" s="64"/>
    </row>
    <row r="1344" spans="3:33" s="700" customFormat="1">
      <c r="C1344" s="4205"/>
      <c r="AC1344" s="64"/>
      <c r="AD1344" s="64"/>
      <c r="AE1344" s="64"/>
      <c r="AF1344" s="64"/>
      <c r="AG1344" s="64"/>
    </row>
    <row r="1345" spans="3:33" s="700" customFormat="1">
      <c r="C1345" s="4205"/>
      <c r="AC1345" s="64"/>
      <c r="AD1345" s="64"/>
      <c r="AE1345" s="64"/>
      <c r="AF1345" s="64"/>
      <c r="AG1345" s="64"/>
    </row>
    <row r="1346" spans="3:33" s="700" customFormat="1">
      <c r="C1346" s="4205"/>
      <c r="AC1346" s="64"/>
      <c r="AD1346" s="64"/>
      <c r="AE1346" s="64"/>
      <c r="AF1346" s="64"/>
      <c r="AG1346" s="64"/>
    </row>
    <row r="1347" spans="3:33" s="700" customFormat="1">
      <c r="C1347" s="4205"/>
      <c r="AC1347" s="64"/>
      <c r="AD1347" s="64"/>
      <c r="AE1347" s="64"/>
      <c r="AF1347" s="64"/>
      <c r="AG1347" s="64"/>
    </row>
    <row r="1348" spans="3:33" s="700" customFormat="1">
      <c r="C1348" s="4205"/>
      <c r="AC1348" s="64"/>
      <c r="AD1348" s="64"/>
      <c r="AE1348" s="64"/>
      <c r="AF1348" s="64"/>
      <c r="AG1348" s="64"/>
    </row>
    <row r="1349" spans="3:33" s="700" customFormat="1">
      <c r="C1349" s="4205"/>
      <c r="AC1349" s="64"/>
      <c r="AD1349" s="64"/>
      <c r="AE1349" s="64"/>
      <c r="AF1349" s="64"/>
      <c r="AG1349" s="64"/>
    </row>
    <row r="1350" spans="3:33" s="700" customFormat="1">
      <c r="C1350" s="4205"/>
      <c r="AC1350" s="64"/>
      <c r="AD1350" s="64"/>
      <c r="AE1350" s="64"/>
      <c r="AF1350" s="64"/>
      <c r="AG1350" s="64"/>
    </row>
    <row r="1351" spans="3:33" s="700" customFormat="1">
      <c r="C1351" s="4205"/>
      <c r="AC1351" s="64"/>
      <c r="AD1351" s="64"/>
      <c r="AE1351" s="64"/>
      <c r="AF1351" s="64"/>
      <c r="AG1351" s="64"/>
    </row>
    <row r="1352" spans="3:33" s="700" customFormat="1">
      <c r="C1352" s="4205"/>
      <c r="AC1352" s="64"/>
      <c r="AD1352" s="64"/>
      <c r="AE1352" s="64"/>
      <c r="AF1352" s="64"/>
      <c r="AG1352" s="64"/>
    </row>
    <row r="1353" spans="3:33" s="700" customFormat="1">
      <c r="C1353" s="4205"/>
      <c r="AC1353" s="64"/>
      <c r="AD1353" s="64"/>
      <c r="AE1353" s="64"/>
      <c r="AF1353" s="64"/>
      <c r="AG1353" s="64"/>
    </row>
    <row r="1354" spans="3:33" s="700" customFormat="1">
      <c r="C1354" s="4205"/>
      <c r="AC1354" s="64"/>
      <c r="AD1354" s="64"/>
      <c r="AE1354" s="64"/>
      <c r="AF1354" s="64"/>
      <c r="AG1354" s="64"/>
    </row>
    <row r="1355" spans="3:33" s="700" customFormat="1">
      <c r="C1355" s="4205"/>
      <c r="AC1355" s="64"/>
      <c r="AD1355" s="64"/>
      <c r="AE1355" s="64"/>
      <c r="AF1355" s="64"/>
      <c r="AG1355" s="64"/>
    </row>
    <row r="1356" spans="3:33" s="700" customFormat="1">
      <c r="C1356" s="4205"/>
      <c r="AC1356" s="64"/>
      <c r="AD1356" s="64"/>
      <c r="AE1356" s="64"/>
      <c r="AF1356" s="64"/>
      <c r="AG1356" s="64"/>
    </row>
    <row r="1357" spans="3:33" s="700" customFormat="1">
      <c r="C1357" s="4205"/>
      <c r="AC1357" s="64"/>
      <c r="AD1357" s="64"/>
      <c r="AE1357" s="64"/>
      <c r="AF1357" s="64"/>
      <c r="AG1357" s="64"/>
    </row>
    <row r="1358" spans="3:33" s="700" customFormat="1">
      <c r="C1358" s="4205"/>
      <c r="AC1358" s="64"/>
      <c r="AD1358" s="64"/>
      <c r="AE1358" s="64"/>
      <c r="AF1358" s="64"/>
      <c r="AG1358" s="64"/>
    </row>
    <row r="1359" spans="3:33" s="700" customFormat="1">
      <c r="C1359" s="4205"/>
      <c r="AC1359" s="64"/>
      <c r="AD1359" s="64"/>
      <c r="AE1359" s="64"/>
      <c r="AF1359" s="64"/>
      <c r="AG1359" s="64"/>
    </row>
    <row r="1360" spans="3:33" s="700" customFormat="1">
      <c r="C1360" s="4205"/>
      <c r="AC1360" s="64"/>
      <c r="AD1360" s="64"/>
      <c r="AE1360" s="64"/>
      <c r="AF1360" s="64"/>
      <c r="AG1360" s="64"/>
    </row>
    <row r="1361" spans="3:33" s="700" customFormat="1">
      <c r="C1361" s="4205"/>
      <c r="AC1361" s="64"/>
      <c r="AD1361" s="64"/>
      <c r="AE1361" s="64"/>
      <c r="AF1361" s="64"/>
      <c r="AG1361" s="64"/>
    </row>
    <row r="1362" spans="3:33" s="700" customFormat="1">
      <c r="C1362" s="4205"/>
      <c r="AC1362" s="64"/>
      <c r="AD1362" s="64"/>
      <c r="AE1362" s="64"/>
      <c r="AF1362" s="64"/>
      <c r="AG1362" s="64"/>
    </row>
    <row r="1363" spans="3:33" s="700" customFormat="1">
      <c r="C1363" s="4205"/>
      <c r="AC1363" s="64"/>
      <c r="AD1363" s="64"/>
      <c r="AE1363" s="64"/>
      <c r="AF1363" s="64"/>
      <c r="AG1363" s="64"/>
    </row>
    <row r="1364" spans="3:33" s="700" customFormat="1">
      <c r="C1364" s="4205"/>
      <c r="AC1364" s="64"/>
      <c r="AD1364" s="64"/>
      <c r="AE1364" s="64"/>
      <c r="AF1364" s="64"/>
      <c r="AG1364" s="64"/>
    </row>
    <row r="1365" spans="3:33" s="700" customFormat="1">
      <c r="C1365" s="4205"/>
      <c r="AC1365" s="64"/>
      <c r="AD1365" s="64"/>
      <c r="AE1365" s="64"/>
      <c r="AF1365" s="64"/>
      <c r="AG1365" s="64"/>
    </row>
    <row r="1366" spans="3:33" s="700" customFormat="1">
      <c r="C1366" s="4205"/>
      <c r="AC1366" s="64"/>
      <c r="AD1366" s="64"/>
      <c r="AE1366" s="64"/>
      <c r="AF1366" s="64"/>
      <c r="AG1366" s="64"/>
    </row>
    <row r="1367" spans="3:33" s="700" customFormat="1">
      <c r="C1367" s="4205"/>
      <c r="AC1367" s="64"/>
      <c r="AD1367" s="64"/>
      <c r="AE1367" s="64"/>
      <c r="AF1367" s="64"/>
      <c r="AG1367" s="64"/>
    </row>
    <row r="1368" spans="3:33" s="700" customFormat="1">
      <c r="C1368" s="4205"/>
      <c r="AC1368" s="64"/>
      <c r="AD1368" s="64"/>
      <c r="AE1368" s="64"/>
      <c r="AF1368" s="64"/>
      <c r="AG1368" s="64"/>
    </row>
    <row r="1369" spans="3:33" s="700" customFormat="1">
      <c r="C1369" s="4205"/>
      <c r="AC1369" s="64"/>
      <c r="AD1369" s="64"/>
      <c r="AE1369" s="64"/>
      <c r="AF1369" s="64"/>
      <c r="AG1369" s="64"/>
    </row>
    <row r="1370" spans="3:33" s="700" customFormat="1">
      <c r="C1370" s="4205"/>
      <c r="AC1370" s="64"/>
      <c r="AD1370" s="64"/>
      <c r="AE1370" s="64"/>
      <c r="AF1370" s="64"/>
      <c r="AG1370" s="64"/>
    </row>
    <row r="1371" spans="3:33" s="700" customFormat="1">
      <c r="C1371" s="4205"/>
      <c r="AC1371" s="64"/>
      <c r="AD1371" s="64"/>
      <c r="AE1371" s="64"/>
      <c r="AF1371" s="64"/>
      <c r="AG1371" s="64"/>
    </row>
    <row r="1372" spans="3:33" s="700" customFormat="1">
      <c r="C1372" s="4205"/>
      <c r="AC1372" s="64"/>
      <c r="AD1372" s="64"/>
      <c r="AE1372" s="64"/>
      <c r="AF1372" s="64"/>
      <c r="AG1372" s="64"/>
    </row>
    <row r="1373" spans="3:33" s="700" customFormat="1">
      <c r="C1373" s="4205"/>
      <c r="AC1373" s="64"/>
      <c r="AD1373" s="64"/>
      <c r="AE1373" s="64"/>
      <c r="AF1373" s="64"/>
      <c r="AG1373" s="64"/>
    </row>
    <row r="1374" spans="3:33" s="700" customFormat="1">
      <c r="C1374" s="4205"/>
      <c r="AC1374" s="64"/>
      <c r="AD1374" s="64"/>
      <c r="AE1374" s="64"/>
      <c r="AF1374" s="64"/>
      <c r="AG1374" s="64"/>
    </row>
    <row r="1375" spans="3:33" s="700" customFormat="1">
      <c r="C1375" s="4205"/>
      <c r="AC1375" s="64"/>
      <c r="AD1375" s="64"/>
      <c r="AE1375" s="64"/>
      <c r="AF1375" s="64"/>
      <c r="AG1375" s="64"/>
    </row>
    <row r="1376" spans="3:33" s="700" customFormat="1">
      <c r="C1376" s="4205"/>
      <c r="AC1376" s="64"/>
      <c r="AD1376" s="64"/>
      <c r="AE1376" s="64"/>
      <c r="AF1376" s="64"/>
      <c r="AG1376" s="64"/>
    </row>
    <row r="1377" spans="3:33" s="700" customFormat="1">
      <c r="C1377" s="4205"/>
      <c r="AC1377" s="64"/>
      <c r="AD1377" s="64"/>
      <c r="AE1377" s="64"/>
      <c r="AF1377" s="64"/>
      <c r="AG1377" s="64"/>
    </row>
    <row r="1378" spans="3:33" s="700" customFormat="1">
      <c r="C1378" s="4205"/>
      <c r="AC1378" s="64"/>
      <c r="AD1378" s="64"/>
      <c r="AE1378" s="64"/>
      <c r="AF1378" s="64"/>
      <c r="AG1378" s="64"/>
    </row>
    <row r="1379" spans="3:33" s="700" customFormat="1">
      <c r="C1379" s="4205"/>
      <c r="AC1379" s="64"/>
      <c r="AD1379" s="64"/>
      <c r="AE1379" s="64"/>
      <c r="AF1379" s="64"/>
      <c r="AG1379" s="64"/>
    </row>
    <row r="1380" spans="3:33" s="700" customFormat="1">
      <c r="C1380" s="4205"/>
      <c r="AC1380" s="64"/>
      <c r="AD1380" s="64"/>
      <c r="AE1380" s="64"/>
      <c r="AF1380" s="64"/>
      <c r="AG1380" s="64"/>
    </row>
    <row r="1381" spans="3:33" s="700" customFormat="1">
      <c r="C1381" s="4205"/>
      <c r="AC1381" s="64"/>
      <c r="AD1381" s="64"/>
      <c r="AE1381" s="64"/>
      <c r="AF1381" s="64"/>
      <c r="AG1381" s="64"/>
    </row>
    <row r="1382" spans="3:33" s="700" customFormat="1">
      <c r="C1382" s="4205"/>
      <c r="AC1382" s="64"/>
      <c r="AD1382" s="64"/>
      <c r="AE1382" s="64"/>
      <c r="AF1382" s="64"/>
      <c r="AG1382" s="64"/>
    </row>
    <row r="1383" spans="3:33" s="700" customFormat="1">
      <c r="C1383" s="4205"/>
      <c r="AC1383" s="64"/>
      <c r="AD1383" s="64"/>
      <c r="AE1383" s="64"/>
      <c r="AF1383" s="64"/>
      <c r="AG1383" s="64"/>
    </row>
    <row r="1384" spans="3:33" s="700" customFormat="1">
      <c r="C1384" s="4205"/>
      <c r="AC1384" s="64"/>
      <c r="AD1384" s="64"/>
      <c r="AE1384" s="64"/>
      <c r="AF1384" s="64"/>
      <c r="AG1384" s="64"/>
    </row>
    <row r="1385" spans="3:33" s="700" customFormat="1">
      <c r="C1385" s="4205"/>
      <c r="AC1385" s="64"/>
      <c r="AD1385" s="64"/>
      <c r="AE1385" s="64"/>
      <c r="AF1385" s="64"/>
      <c r="AG1385" s="64"/>
    </row>
    <row r="1386" spans="3:33" s="700" customFormat="1">
      <c r="C1386" s="4205"/>
      <c r="AC1386" s="64"/>
      <c r="AD1386" s="64"/>
      <c r="AE1386" s="64"/>
      <c r="AF1386" s="64"/>
      <c r="AG1386" s="64"/>
    </row>
    <row r="1387" spans="3:33" s="700" customFormat="1">
      <c r="C1387" s="4205"/>
      <c r="AC1387" s="64"/>
      <c r="AD1387" s="64"/>
      <c r="AE1387" s="64"/>
      <c r="AF1387" s="64"/>
      <c r="AG1387" s="64"/>
    </row>
    <row r="1388" spans="3:33" s="700" customFormat="1">
      <c r="C1388" s="4205"/>
      <c r="AC1388" s="64"/>
      <c r="AD1388" s="64"/>
      <c r="AE1388" s="64"/>
      <c r="AF1388" s="64"/>
      <c r="AG1388" s="64"/>
    </row>
    <row r="1389" spans="3:33" s="700" customFormat="1">
      <c r="C1389" s="4205"/>
      <c r="AC1389" s="64"/>
      <c r="AD1389" s="64"/>
      <c r="AE1389" s="64"/>
      <c r="AF1389" s="64"/>
      <c r="AG1389" s="64"/>
    </row>
    <row r="1390" spans="3:33" s="700" customFormat="1">
      <c r="C1390" s="4205"/>
      <c r="AC1390" s="64"/>
      <c r="AD1390" s="64"/>
      <c r="AE1390" s="64"/>
      <c r="AF1390" s="64"/>
      <c r="AG1390" s="64"/>
    </row>
    <row r="1391" spans="3:33" s="700" customFormat="1">
      <c r="C1391" s="4205"/>
      <c r="AC1391" s="64"/>
      <c r="AD1391" s="64"/>
      <c r="AE1391" s="64"/>
      <c r="AF1391" s="64"/>
      <c r="AG1391" s="64"/>
    </row>
    <row r="1392" spans="3:33" s="700" customFormat="1">
      <c r="C1392" s="4205"/>
      <c r="AC1392" s="64"/>
      <c r="AD1392" s="64"/>
      <c r="AE1392" s="64"/>
      <c r="AF1392" s="64"/>
      <c r="AG1392" s="64"/>
    </row>
    <row r="1393" spans="3:33" s="700" customFormat="1">
      <c r="C1393" s="4205"/>
      <c r="AC1393" s="64"/>
      <c r="AD1393" s="64"/>
      <c r="AE1393" s="64"/>
      <c r="AF1393" s="64"/>
      <c r="AG1393" s="64"/>
    </row>
    <row r="1394" spans="3:33" s="700" customFormat="1">
      <c r="C1394" s="4205"/>
      <c r="AC1394" s="64"/>
      <c r="AD1394" s="64"/>
      <c r="AE1394" s="64"/>
      <c r="AF1394" s="64"/>
      <c r="AG1394" s="64"/>
    </row>
    <row r="1395" spans="3:33" s="700" customFormat="1">
      <c r="C1395" s="4205"/>
      <c r="AC1395" s="64"/>
      <c r="AD1395" s="64"/>
      <c r="AE1395" s="64"/>
      <c r="AF1395" s="64"/>
      <c r="AG1395" s="64"/>
    </row>
    <row r="1396" spans="3:33" s="700" customFormat="1">
      <c r="C1396" s="4205"/>
      <c r="AC1396" s="64"/>
      <c r="AD1396" s="64"/>
      <c r="AE1396" s="64"/>
      <c r="AF1396" s="64"/>
      <c r="AG1396" s="64"/>
    </row>
    <row r="1397" spans="3:33" s="700" customFormat="1">
      <c r="C1397" s="4205"/>
      <c r="AC1397" s="64"/>
      <c r="AD1397" s="64"/>
      <c r="AE1397" s="64"/>
      <c r="AF1397" s="64"/>
      <c r="AG1397" s="64"/>
    </row>
    <row r="1398" spans="3:33" s="700" customFormat="1">
      <c r="C1398" s="4205"/>
      <c r="AC1398" s="64"/>
      <c r="AD1398" s="64"/>
      <c r="AE1398" s="64"/>
      <c r="AF1398" s="64"/>
      <c r="AG1398" s="64"/>
    </row>
    <row r="1399" spans="3:33" s="700" customFormat="1">
      <c r="C1399" s="4205"/>
      <c r="AC1399" s="64"/>
      <c r="AD1399" s="64"/>
      <c r="AE1399" s="64"/>
      <c r="AF1399" s="64"/>
      <c r="AG1399" s="64"/>
    </row>
    <row r="1400" spans="3:33" s="700" customFormat="1">
      <c r="C1400" s="4205"/>
      <c r="AC1400" s="64"/>
      <c r="AD1400" s="64"/>
      <c r="AE1400" s="64"/>
      <c r="AF1400" s="64"/>
      <c r="AG1400" s="64"/>
    </row>
    <row r="1401" spans="3:33" s="700" customFormat="1">
      <c r="C1401" s="4205"/>
      <c r="AC1401" s="64"/>
      <c r="AD1401" s="64"/>
      <c r="AE1401" s="64"/>
      <c r="AF1401" s="64"/>
      <c r="AG1401" s="64"/>
    </row>
    <row r="1402" spans="3:33" s="700" customFormat="1">
      <c r="C1402" s="4205"/>
      <c r="AC1402" s="64"/>
      <c r="AD1402" s="64"/>
      <c r="AE1402" s="64"/>
      <c r="AF1402" s="64"/>
      <c r="AG1402" s="64"/>
    </row>
    <row r="1403" spans="3:33" s="700" customFormat="1">
      <c r="C1403" s="4205"/>
      <c r="AC1403" s="64"/>
      <c r="AD1403" s="64"/>
      <c r="AE1403" s="64"/>
      <c r="AF1403" s="64"/>
      <c r="AG1403" s="64"/>
    </row>
    <row r="1404" spans="3:33" s="700" customFormat="1">
      <c r="C1404" s="4205"/>
      <c r="AC1404" s="64"/>
      <c r="AD1404" s="64"/>
      <c r="AE1404" s="64"/>
      <c r="AF1404" s="64"/>
      <c r="AG1404" s="64"/>
    </row>
    <row r="1405" spans="3:33" s="700" customFormat="1">
      <c r="C1405" s="4205"/>
      <c r="AC1405" s="64"/>
      <c r="AD1405" s="64"/>
      <c r="AE1405" s="64"/>
      <c r="AF1405" s="64"/>
      <c r="AG1405" s="64"/>
    </row>
    <row r="1406" spans="3:33" s="700" customFormat="1">
      <c r="C1406" s="4205"/>
      <c r="AC1406" s="64"/>
      <c r="AD1406" s="64"/>
      <c r="AE1406" s="64"/>
      <c r="AF1406" s="64"/>
      <c r="AG1406" s="64"/>
    </row>
    <row r="1407" spans="3:33" s="700" customFormat="1">
      <c r="C1407" s="4205"/>
      <c r="AC1407" s="64"/>
      <c r="AD1407" s="64"/>
      <c r="AE1407" s="64"/>
      <c r="AF1407" s="64"/>
      <c r="AG1407" s="64"/>
    </row>
    <row r="1408" spans="3:33" s="700" customFormat="1">
      <c r="C1408" s="4205"/>
      <c r="AC1408" s="64"/>
      <c r="AD1408" s="64"/>
      <c r="AE1408" s="64"/>
      <c r="AF1408" s="64"/>
      <c r="AG1408" s="64"/>
    </row>
    <row r="1409" spans="3:33" s="700" customFormat="1">
      <c r="C1409" s="4205"/>
      <c r="AC1409" s="64"/>
      <c r="AD1409" s="64"/>
      <c r="AE1409" s="64"/>
      <c r="AF1409" s="64"/>
      <c r="AG1409" s="64"/>
    </row>
    <row r="1410" spans="3:33" s="700" customFormat="1">
      <c r="C1410" s="4205"/>
      <c r="AC1410" s="64"/>
      <c r="AD1410" s="64"/>
      <c r="AE1410" s="64"/>
      <c r="AF1410" s="64"/>
      <c r="AG1410" s="64"/>
    </row>
    <row r="1411" spans="3:33" s="700" customFormat="1">
      <c r="C1411" s="4205"/>
      <c r="AC1411" s="64"/>
      <c r="AD1411" s="64"/>
      <c r="AE1411" s="64"/>
      <c r="AF1411" s="64"/>
      <c r="AG1411" s="64"/>
    </row>
    <row r="1412" spans="3:33" s="700" customFormat="1">
      <c r="C1412" s="4205"/>
      <c r="AC1412" s="64"/>
      <c r="AD1412" s="64"/>
      <c r="AE1412" s="64"/>
      <c r="AF1412" s="64"/>
      <c r="AG1412" s="64"/>
    </row>
    <row r="1413" spans="3:33" s="700" customFormat="1">
      <c r="C1413" s="4205"/>
      <c r="AC1413" s="64"/>
      <c r="AD1413" s="64"/>
      <c r="AE1413" s="64"/>
      <c r="AF1413" s="64"/>
      <c r="AG1413" s="64"/>
    </row>
    <row r="1414" spans="3:33" s="700" customFormat="1">
      <c r="C1414" s="4205"/>
      <c r="AC1414" s="64"/>
      <c r="AD1414" s="64"/>
      <c r="AE1414" s="64"/>
      <c r="AF1414" s="64"/>
      <c r="AG1414" s="64"/>
    </row>
    <row r="1415" spans="3:33" s="700" customFormat="1">
      <c r="C1415" s="4205"/>
      <c r="AC1415" s="64"/>
      <c r="AD1415" s="64"/>
      <c r="AE1415" s="64"/>
      <c r="AF1415" s="64"/>
      <c r="AG1415" s="64"/>
    </row>
    <row r="1416" spans="3:33" s="700" customFormat="1">
      <c r="C1416" s="4205"/>
      <c r="AC1416" s="64"/>
      <c r="AD1416" s="64"/>
      <c r="AE1416" s="64"/>
      <c r="AF1416" s="64"/>
      <c r="AG1416" s="64"/>
    </row>
    <row r="1417" spans="3:33" s="700" customFormat="1">
      <c r="C1417" s="4205"/>
      <c r="AC1417" s="64"/>
      <c r="AD1417" s="64"/>
      <c r="AE1417" s="64"/>
      <c r="AF1417" s="64"/>
      <c r="AG1417" s="64"/>
    </row>
    <row r="1418" spans="3:33" s="700" customFormat="1">
      <c r="C1418" s="4205"/>
      <c r="AC1418" s="64"/>
      <c r="AD1418" s="64"/>
      <c r="AE1418" s="64"/>
      <c r="AF1418" s="64"/>
      <c r="AG1418" s="64"/>
    </row>
    <row r="1419" spans="3:33" s="700" customFormat="1">
      <c r="C1419" s="4205"/>
      <c r="AC1419" s="64"/>
      <c r="AD1419" s="64"/>
      <c r="AE1419" s="64"/>
      <c r="AF1419" s="64"/>
      <c r="AG1419" s="64"/>
    </row>
    <row r="1420" spans="3:33" s="700" customFormat="1">
      <c r="C1420" s="4205"/>
      <c r="AC1420" s="64"/>
      <c r="AD1420" s="64"/>
      <c r="AE1420" s="64"/>
      <c r="AF1420" s="64"/>
      <c r="AG1420" s="64"/>
    </row>
    <row r="1421" spans="3:33" s="700" customFormat="1">
      <c r="C1421" s="4205"/>
      <c r="AC1421" s="64"/>
      <c r="AD1421" s="64"/>
      <c r="AE1421" s="64"/>
      <c r="AF1421" s="64"/>
      <c r="AG1421" s="64"/>
    </row>
    <row r="1422" spans="3:33" s="700" customFormat="1">
      <c r="C1422" s="4205"/>
      <c r="AC1422" s="64"/>
      <c r="AD1422" s="64"/>
      <c r="AE1422" s="64"/>
      <c r="AF1422" s="64"/>
      <c r="AG1422" s="64"/>
    </row>
    <row r="1423" spans="3:33" s="700" customFormat="1">
      <c r="C1423" s="4205"/>
      <c r="AC1423" s="64"/>
      <c r="AD1423" s="64"/>
      <c r="AE1423" s="64"/>
      <c r="AF1423" s="64"/>
      <c r="AG1423" s="64"/>
    </row>
    <row r="1424" spans="3:33" s="700" customFormat="1">
      <c r="C1424" s="4205"/>
      <c r="AC1424" s="64"/>
      <c r="AD1424" s="64"/>
      <c r="AE1424" s="64"/>
      <c r="AF1424" s="64"/>
      <c r="AG1424" s="64"/>
    </row>
    <row r="1425" spans="3:33" s="700" customFormat="1">
      <c r="C1425" s="4205"/>
      <c r="AC1425" s="64"/>
      <c r="AD1425" s="64"/>
      <c r="AE1425" s="64"/>
      <c r="AF1425" s="64"/>
      <c r="AG1425" s="64"/>
    </row>
    <row r="1426" spans="3:33" s="700" customFormat="1">
      <c r="C1426" s="4205"/>
      <c r="AC1426" s="64"/>
      <c r="AD1426" s="64"/>
      <c r="AE1426" s="64"/>
      <c r="AF1426" s="64"/>
      <c r="AG1426" s="64"/>
    </row>
    <row r="1427" spans="3:33" s="700" customFormat="1">
      <c r="C1427" s="4205"/>
      <c r="AC1427" s="64"/>
      <c r="AD1427" s="64"/>
      <c r="AE1427" s="64"/>
      <c r="AF1427" s="64"/>
      <c r="AG1427" s="64"/>
    </row>
    <row r="1428" spans="3:33" s="700" customFormat="1">
      <c r="C1428" s="4205"/>
      <c r="AC1428" s="64"/>
      <c r="AD1428" s="64"/>
      <c r="AE1428" s="64"/>
      <c r="AF1428" s="64"/>
      <c r="AG1428" s="64"/>
    </row>
    <row r="1429" spans="3:33" s="700" customFormat="1">
      <c r="C1429" s="4205"/>
      <c r="AC1429" s="64"/>
      <c r="AD1429" s="64"/>
      <c r="AE1429" s="64"/>
      <c r="AF1429" s="64"/>
      <c r="AG1429" s="64"/>
    </row>
    <row r="1430" spans="3:33" s="700" customFormat="1">
      <c r="C1430" s="4205"/>
      <c r="AC1430" s="64"/>
      <c r="AD1430" s="64"/>
      <c r="AE1430" s="64"/>
      <c r="AF1430" s="64"/>
      <c r="AG1430" s="64"/>
    </row>
    <row r="1431" spans="3:33" s="700" customFormat="1">
      <c r="C1431" s="4205"/>
      <c r="AC1431" s="64"/>
      <c r="AD1431" s="64"/>
      <c r="AE1431" s="64"/>
      <c r="AF1431" s="64"/>
      <c r="AG1431" s="64"/>
    </row>
    <row r="1432" spans="3:33" s="700" customFormat="1">
      <c r="C1432" s="4205"/>
      <c r="AC1432" s="64"/>
      <c r="AD1432" s="64"/>
      <c r="AE1432" s="64"/>
      <c r="AF1432" s="64"/>
      <c r="AG1432" s="64"/>
    </row>
    <row r="1433" spans="3:33" s="700" customFormat="1">
      <c r="C1433" s="4205"/>
      <c r="AC1433" s="64"/>
      <c r="AD1433" s="64"/>
      <c r="AE1433" s="64"/>
      <c r="AF1433" s="64"/>
      <c r="AG1433" s="64"/>
    </row>
    <row r="1434" spans="3:33" s="700" customFormat="1">
      <c r="C1434" s="4205"/>
      <c r="AC1434" s="64"/>
      <c r="AD1434" s="64"/>
      <c r="AE1434" s="64"/>
      <c r="AF1434" s="64"/>
      <c r="AG1434" s="64"/>
    </row>
    <row r="1435" spans="3:33" s="700" customFormat="1">
      <c r="C1435" s="4205"/>
      <c r="AC1435" s="64"/>
      <c r="AD1435" s="64"/>
      <c r="AE1435" s="64"/>
      <c r="AF1435" s="64"/>
      <c r="AG1435" s="64"/>
    </row>
    <row r="1436" spans="3:33" s="700" customFormat="1">
      <c r="C1436" s="4205"/>
      <c r="AC1436" s="64"/>
      <c r="AD1436" s="64"/>
      <c r="AE1436" s="64"/>
      <c r="AF1436" s="64"/>
      <c r="AG1436" s="64"/>
    </row>
    <row r="1437" spans="3:33" s="700" customFormat="1">
      <c r="C1437" s="4205"/>
      <c r="AC1437" s="64"/>
      <c r="AD1437" s="64"/>
      <c r="AE1437" s="64"/>
      <c r="AF1437" s="64"/>
      <c r="AG1437" s="64"/>
    </row>
    <row r="1438" spans="3:33" s="700" customFormat="1">
      <c r="C1438" s="4205"/>
      <c r="AC1438" s="64"/>
      <c r="AD1438" s="64"/>
      <c r="AE1438" s="64"/>
      <c r="AF1438" s="64"/>
      <c r="AG1438" s="64"/>
    </row>
    <row r="1439" spans="3:33" s="700" customFormat="1">
      <c r="C1439" s="4205"/>
      <c r="AC1439" s="64"/>
      <c r="AD1439" s="64"/>
      <c r="AE1439" s="64"/>
      <c r="AF1439" s="64"/>
      <c r="AG1439" s="64"/>
    </row>
    <row r="1440" spans="3:33" s="700" customFormat="1">
      <c r="C1440" s="4205"/>
      <c r="AC1440" s="64"/>
      <c r="AD1440" s="64"/>
      <c r="AE1440" s="64"/>
      <c r="AF1440" s="64"/>
      <c r="AG1440" s="64"/>
    </row>
    <row r="1441" spans="3:33" s="700" customFormat="1">
      <c r="C1441" s="4205"/>
      <c r="AC1441" s="64"/>
      <c r="AD1441" s="64"/>
      <c r="AE1441" s="64"/>
      <c r="AF1441" s="64"/>
      <c r="AG1441" s="64"/>
    </row>
    <row r="1442" spans="3:33" s="700" customFormat="1">
      <c r="C1442" s="4205"/>
      <c r="AC1442" s="64"/>
      <c r="AD1442" s="64"/>
      <c r="AE1442" s="64"/>
      <c r="AF1442" s="64"/>
      <c r="AG1442" s="64"/>
    </row>
    <row r="1443" spans="3:33" s="700" customFormat="1">
      <c r="C1443" s="4205"/>
      <c r="AC1443" s="64"/>
      <c r="AD1443" s="64"/>
      <c r="AE1443" s="64"/>
      <c r="AF1443" s="64"/>
      <c r="AG1443" s="64"/>
    </row>
    <row r="1444" spans="3:33" s="700" customFormat="1">
      <c r="C1444" s="4205"/>
      <c r="AC1444" s="64"/>
      <c r="AD1444" s="64"/>
      <c r="AE1444" s="64"/>
      <c r="AF1444" s="64"/>
      <c r="AG1444" s="64"/>
    </row>
    <row r="1445" spans="3:33" s="700" customFormat="1">
      <c r="C1445" s="4205"/>
      <c r="AC1445" s="64"/>
      <c r="AD1445" s="64"/>
      <c r="AE1445" s="64"/>
      <c r="AF1445" s="64"/>
      <c r="AG1445" s="64"/>
    </row>
    <row r="1446" spans="3:33" s="700" customFormat="1">
      <c r="C1446" s="4205"/>
      <c r="AC1446" s="64"/>
      <c r="AD1446" s="64"/>
      <c r="AE1446" s="64"/>
      <c r="AF1446" s="64"/>
      <c r="AG1446" s="64"/>
    </row>
    <row r="1447" spans="3:33" s="700" customFormat="1">
      <c r="C1447" s="4205"/>
      <c r="AC1447" s="64"/>
      <c r="AD1447" s="64"/>
      <c r="AE1447" s="64"/>
      <c r="AF1447" s="64"/>
      <c r="AG1447" s="64"/>
    </row>
    <row r="1448" spans="3:33" s="700" customFormat="1">
      <c r="C1448" s="4205"/>
      <c r="AC1448" s="64"/>
      <c r="AD1448" s="64"/>
      <c r="AE1448" s="64"/>
      <c r="AF1448" s="64"/>
      <c r="AG1448" s="64"/>
    </row>
    <row r="1449" spans="3:33" s="700" customFormat="1">
      <c r="C1449" s="4205"/>
      <c r="AC1449" s="64"/>
      <c r="AD1449" s="64"/>
      <c r="AE1449" s="64"/>
      <c r="AF1449" s="64"/>
      <c r="AG1449" s="64"/>
    </row>
    <row r="1450" spans="3:33" s="700" customFormat="1">
      <c r="C1450" s="4205"/>
      <c r="AC1450" s="64"/>
      <c r="AD1450" s="64"/>
      <c r="AE1450" s="64"/>
      <c r="AF1450" s="64"/>
      <c r="AG1450" s="64"/>
    </row>
    <row r="1451" spans="3:33" s="700" customFormat="1">
      <c r="C1451" s="4205"/>
      <c r="AC1451" s="64"/>
      <c r="AD1451" s="64"/>
      <c r="AE1451" s="64"/>
      <c r="AF1451" s="64"/>
      <c r="AG1451" s="64"/>
    </row>
    <row r="1452" spans="3:33" s="700" customFormat="1">
      <c r="C1452" s="4205"/>
      <c r="AC1452" s="64"/>
      <c r="AD1452" s="64"/>
      <c r="AE1452" s="64"/>
      <c r="AF1452" s="64"/>
      <c r="AG1452" s="64"/>
    </row>
    <row r="1453" spans="3:33" s="700" customFormat="1">
      <c r="C1453" s="4205"/>
      <c r="AC1453" s="64"/>
      <c r="AD1453" s="64"/>
      <c r="AE1453" s="64"/>
      <c r="AF1453" s="64"/>
      <c r="AG1453" s="64"/>
    </row>
    <row r="1454" spans="3:33" s="700" customFormat="1">
      <c r="C1454" s="4205"/>
      <c r="AC1454" s="64"/>
      <c r="AD1454" s="64"/>
      <c r="AE1454" s="64"/>
      <c r="AF1454" s="64"/>
      <c r="AG1454" s="64"/>
    </row>
    <row r="1455" spans="3:33" s="700" customFormat="1">
      <c r="C1455" s="4205"/>
      <c r="AC1455" s="64"/>
      <c r="AD1455" s="64"/>
      <c r="AE1455" s="64"/>
      <c r="AF1455" s="64"/>
      <c r="AG1455" s="64"/>
    </row>
    <row r="1456" spans="3:33" s="700" customFormat="1">
      <c r="C1456" s="4205"/>
      <c r="AC1456" s="64"/>
      <c r="AD1456" s="64"/>
      <c r="AE1456" s="64"/>
      <c r="AF1456" s="64"/>
      <c r="AG1456" s="64"/>
    </row>
    <row r="1457" spans="3:33" s="700" customFormat="1">
      <c r="C1457" s="4205"/>
      <c r="AC1457" s="64"/>
      <c r="AD1457" s="64"/>
      <c r="AE1457" s="64"/>
      <c r="AF1457" s="64"/>
      <c r="AG1457" s="64"/>
    </row>
    <row r="1458" spans="3:33" s="700" customFormat="1">
      <c r="C1458" s="4205"/>
      <c r="AC1458" s="64"/>
      <c r="AD1458" s="64"/>
      <c r="AE1458" s="64"/>
      <c r="AF1458" s="64"/>
      <c r="AG1458" s="64"/>
    </row>
    <row r="1459" spans="3:33" s="700" customFormat="1">
      <c r="C1459" s="4205"/>
      <c r="AC1459" s="64"/>
      <c r="AD1459" s="64"/>
      <c r="AE1459" s="64"/>
      <c r="AF1459" s="64"/>
      <c r="AG1459" s="64"/>
    </row>
    <row r="1460" spans="3:33" s="700" customFormat="1">
      <c r="C1460" s="4205"/>
      <c r="AC1460" s="64"/>
      <c r="AD1460" s="64"/>
      <c r="AE1460" s="64"/>
      <c r="AF1460" s="64"/>
      <c r="AG1460" s="64"/>
    </row>
    <row r="1461" spans="3:33" s="700" customFormat="1">
      <c r="C1461" s="4205"/>
      <c r="AC1461" s="64"/>
      <c r="AD1461" s="64"/>
      <c r="AE1461" s="64"/>
      <c r="AF1461" s="64"/>
      <c r="AG1461" s="64"/>
    </row>
    <row r="1462" spans="3:33" s="700" customFormat="1">
      <c r="C1462" s="4205"/>
      <c r="AC1462" s="64"/>
      <c r="AD1462" s="64"/>
      <c r="AE1462" s="64"/>
      <c r="AF1462" s="64"/>
      <c r="AG1462" s="64"/>
    </row>
    <row r="1463" spans="3:33" s="700" customFormat="1">
      <c r="C1463" s="4205"/>
      <c r="AC1463" s="64"/>
      <c r="AD1463" s="64"/>
      <c r="AE1463" s="64"/>
      <c r="AF1463" s="64"/>
      <c r="AG1463" s="64"/>
    </row>
    <row r="1464" spans="3:33" s="700" customFormat="1">
      <c r="C1464" s="4205"/>
      <c r="AC1464" s="64"/>
      <c r="AD1464" s="64"/>
      <c r="AE1464" s="64"/>
      <c r="AF1464" s="64"/>
      <c r="AG1464" s="64"/>
    </row>
    <row r="1465" spans="3:33" s="700" customFormat="1">
      <c r="C1465" s="4205"/>
      <c r="AC1465" s="64"/>
      <c r="AD1465" s="64"/>
      <c r="AE1465" s="64"/>
      <c r="AF1465" s="64"/>
      <c r="AG1465" s="64"/>
    </row>
    <row r="1466" spans="3:33" s="700" customFormat="1">
      <c r="C1466" s="4205"/>
      <c r="AC1466" s="64"/>
      <c r="AD1466" s="64"/>
      <c r="AE1466" s="64"/>
      <c r="AF1466" s="64"/>
      <c r="AG1466" s="64"/>
    </row>
    <row r="1467" spans="3:33" s="700" customFormat="1">
      <c r="C1467" s="4205"/>
      <c r="AC1467" s="64"/>
      <c r="AD1467" s="64"/>
      <c r="AE1467" s="64"/>
      <c r="AF1467" s="64"/>
      <c r="AG1467" s="64"/>
    </row>
    <row r="1468" spans="3:33" s="700" customFormat="1">
      <c r="C1468" s="4205"/>
      <c r="AC1468" s="64"/>
      <c r="AD1468" s="64"/>
      <c r="AE1468" s="64"/>
      <c r="AF1468" s="64"/>
      <c r="AG1468" s="64"/>
    </row>
    <row r="1469" spans="3:33" s="700" customFormat="1">
      <c r="C1469" s="4205"/>
      <c r="AC1469" s="64"/>
      <c r="AD1469" s="64"/>
      <c r="AE1469" s="64"/>
      <c r="AF1469" s="64"/>
      <c r="AG1469" s="64"/>
    </row>
    <row r="1470" spans="3:33" s="700" customFormat="1">
      <c r="C1470" s="4205"/>
      <c r="AC1470" s="64"/>
      <c r="AD1470" s="64"/>
      <c r="AE1470" s="64"/>
      <c r="AF1470" s="64"/>
      <c r="AG1470" s="64"/>
    </row>
    <row r="1471" spans="3:33" s="700" customFormat="1">
      <c r="C1471" s="4205"/>
      <c r="AC1471" s="64"/>
      <c r="AD1471" s="64"/>
      <c r="AE1471" s="64"/>
      <c r="AF1471" s="64"/>
      <c r="AG1471" s="64"/>
    </row>
    <row r="1472" spans="3:33" s="700" customFormat="1">
      <c r="C1472" s="4205"/>
      <c r="AC1472" s="64"/>
      <c r="AD1472" s="64"/>
      <c r="AE1472" s="64"/>
      <c r="AF1472" s="64"/>
      <c r="AG1472" s="64"/>
    </row>
    <row r="1473" spans="3:33" s="700" customFormat="1">
      <c r="C1473" s="4205"/>
      <c r="AC1473" s="64"/>
      <c r="AD1473" s="64"/>
      <c r="AE1473" s="64"/>
      <c r="AF1473" s="64"/>
      <c r="AG1473" s="64"/>
    </row>
    <row r="1474" spans="3:33" s="700" customFormat="1">
      <c r="C1474" s="4205"/>
      <c r="AC1474" s="64"/>
      <c r="AD1474" s="64"/>
      <c r="AE1474" s="64"/>
      <c r="AF1474" s="64"/>
      <c r="AG1474" s="64"/>
    </row>
    <row r="1475" spans="3:33" s="700" customFormat="1">
      <c r="C1475" s="4205"/>
      <c r="AC1475" s="64"/>
      <c r="AD1475" s="64"/>
      <c r="AE1475" s="64"/>
      <c r="AF1475" s="64"/>
      <c r="AG1475" s="64"/>
    </row>
    <row r="1476" spans="3:33" s="700" customFormat="1">
      <c r="C1476" s="4205"/>
      <c r="AC1476" s="64"/>
      <c r="AD1476" s="64"/>
      <c r="AE1476" s="64"/>
      <c r="AF1476" s="64"/>
      <c r="AG1476" s="64"/>
    </row>
    <row r="1477" spans="3:33" s="700" customFormat="1">
      <c r="C1477" s="4205"/>
      <c r="AC1477" s="64"/>
      <c r="AD1477" s="64"/>
      <c r="AE1477" s="64"/>
      <c r="AF1477" s="64"/>
      <c r="AG1477" s="64"/>
    </row>
    <row r="1478" spans="3:33" s="700" customFormat="1">
      <c r="C1478" s="4205"/>
      <c r="AC1478" s="64"/>
      <c r="AD1478" s="64"/>
      <c r="AE1478" s="64"/>
      <c r="AF1478" s="64"/>
      <c r="AG1478" s="64"/>
    </row>
    <row r="1479" spans="3:33" s="700" customFormat="1">
      <c r="C1479" s="4205"/>
      <c r="AC1479" s="64"/>
      <c r="AD1479" s="64"/>
      <c r="AE1479" s="64"/>
      <c r="AF1479" s="64"/>
      <c r="AG1479" s="64"/>
    </row>
    <row r="1480" spans="3:33" s="700" customFormat="1">
      <c r="C1480" s="4205"/>
      <c r="AC1480" s="64"/>
      <c r="AD1480" s="64"/>
      <c r="AE1480" s="64"/>
      <c r="AF1480" s="64"/>
      <c r="AG1480" s="64"/>
    </row>
    <row r="1481" spans="3:33" s="700" customFormat="1">
      <c r="C1481" s="4205"/>
      <c r="AC1481" s="64"/>
      <c r="AD1481" s="64"/>
      <c r="AE1481" s="64"/>
      <c r="AF1481" s="64"/>
      <c r="AG1481" s="64"/>
    </row>
    <row r="1482" spans="3:33" s="700" customFormat="1">
      <c r="C1482" s="4205"/>
      <c r="AC1482" s="64"/>
      <c r="AD1482" s="64"/>
      <c r="AE1482" s="64"/>
      <c r="AF1482" s="64"/>
      <c r="AG1482" s="64"/>
    </row>
    <row r="1483" spans="3:33" s="700" customFormat="1">
      <c r="C1483" s="4205"/>
      <c r="AC1483" s="64"/>
      <c r="AD1483" s="64"/>
      <c r="AE1483" s="64"/>
      <c r="AF1483" s="64"/>
      <c r="AG1483" s="64"/>
    </row>
    <row r="1484" spans="3:33" s="700" customFormat="1">
      <c r="C1484" s="4205"/>
      <c r="AC1484" s="64"/>
      <c r="AD1484" s="64"/>
      <c r="AE1484" s="64"/>
      <c r="AF1484" s="64"/>
      <c r="AG1484" s="64"/>
    </row>
    <row r="1485" spans="3:33" s="700" customFormat="1">
      <c r="C1485" s="4205"/>
      <c r="AC1485" s="64"/>
      <c r="AD1485" s="64"/>
      <c r="AE1485" s="64"/>
      <c r="AF1485" s="64"/>
      <c r="AG1485" s="64"/>
    </row>
    <row r="1486" spans="3:33" s="700" customFormat="1">
      <c r="C1486" s="4205"/>
      <c r="AC1486" s="64"/>
      <c r="AD1486" s="64"/>
      <c r="AE1486" s="64"/>
      <c r="AF1486" s="64"/>
      <c r="AG1486" s="64"/>
    </row>
    <row r="1487" spans="3:33" s="700" customFormat="1">
      <c r="C1487" s="4205"/>
      <c r="AC1487" s="64"/>
      <c r="AD1487" s="64"/>
      <c r="AE1487" s="64"/>
      <c r="AF1487" s="64"/>
      <c r="AG1487" s="64"/>
    </row>
    <row r="1488" spans="3:33" s="700" customFormat="1">
      <c r="C1488" s="4205"/>
      <c r="AC1488" s="64"/>
      <c r="AD1488" s="64"/>
      <c r="AE1488" s="64"/>
      <c r="AF1488" s="64"/>
      <c r="AG1488" s="64"/>
    </row>
    <row r="1489" spans="3:33" s="700" customFormat="1">
      <c r="C1489" s="4205"/>
      <c r="AC1489" s="64"/>
      <c r="AD1489" s="64"/>
      <c r="AE1489" s="64"/>
      <c r="AF1489" s="64"/>
      <c r="AG1489" s="64"/>
    </row>
    <row r="1490" spans="3:33" s="700" customFormat="1">
      <c r="C1490" s="4205"/>
      <c r="AC1490" s="64"/>
      <c r="AD1490" s="64"/>
      <c r="AE1490" s="64"/>
      <c r="AF1490" s="64"/>
      <c r="AG1490" s="64"/>
    </row>
    <row r="1491" spans="3:33" s="700" customFormat="1">
      <c r="C1491" s="4205"/>
      <c r="AC1491" s="64"/>
      <c r="AD1491" s="64"/>
      <c r="AE1491" s="64"/>
      <c r="AF1491" s="64"/>
      <c r="AG1491" s="64"/>
    </row>
    <row r="1492" spans="3:33" s="700" customFormat="1">
      <c r="C1492" s="4205"/>
      <c r="AC1492" s="64"/>
      <c r="AD1492" s="64"/>
      <c r="AE1492" s="64"/>
      <c r="AF1492" s="64"/>
      <c r="AG1492" s="64"/>
    </row>
    <row r="1493" spans="3:33" s="700" customFormat="1">
      <c r="C1493" s="4205"/>
      <c r="AC1493" s="64"/>
      <c r="AD1493" s="64"/>
      <c r="AE1493" s="64"/>
      <c r="AF1493" s="64"/>
      <c r="AG1493" s="64"/>
    </row>
    <row r="1494" spans="3:33" s="700" customFormat="1">
      <c r="C1494" s="4205"/>
      <c r="AC1494" s="64"/>
      <c r="AD1494" s="64"/>
      <c r="AE1494" s="64"/>
      <c r="AF1494" s="64"/>
      <c r="AG1494" s="64"/>
    </row>
    <row r="1495" spans="3:33" s="700" customFormat="1">
      <c r="C1495" s="4205"/>
      <c r="AC1495" s="64"/>
      <c r="AD1495" s="64"/>
      <c r="AE1495" s="64"/>
      <c r="AF1495" s="64"/>
      <c r="AG1495" s="64"/>
    </row>
    <row r="1496" spans="3:33" s="700" customFormat="1">
      <c r="C1496" s="4205"/>
      <c r="AC1496" s="64"/>
      <c r="AD1496" s="64"/>
      <c r="AE1496" s="64"/>
      <c r="AF1496" s="64"/>
      <c r="AG1496" s="64"/>
    </row>
    <row r="1497" spans="3:33" s="700" customFormat="1">
      <c r="C1497" s="4205"/>
      <c r="AC1497" s="64"/>
      <c r="AD1497" s="64"/>
      <c r="AE1497" s="64"/>
      <c r="AF1497" s="64"/>
      <c r="AG1497" s="64"/>
    </row>
    <row r="1498" spans="3:33" s="700" customFormat="1">
      <c r="C1498" s="4205"/>
      <c r="AC1498" s="64"/>
      <c r="AD1498" s="64"/>
      <c r="AE1498" s="64"/>
      <c r="AF1498" s="64"/>
      <c r="AG1498" s="64"/>
    </row>
    <row r="1499" spans="3:33" s="700" customFormat="1">
      <c r="C1499" s="4205"/>
      <c r="AC1499" s="64"/>
      <c r="AD1499" s="64"/>
      <c r="AE1499" s="64"/>
      <c r="AF1499" s="64"/>
      <c r="AG1499" s="64"/>
    </row>
    <row r="1500" spans="3:33" s="700" customFormat="1">
      <c r="C1500" s="4205"/>
      <c r="AC1500" s="64"/>
      <c r="AD1500" s="64"/>
      <c r="AE1500" s="64"/>
      <c r="AF1500" s="64"/>
      <c r="AG1500" s="64"/>
    </row>
    <row r="1501" spans="3:33" s="700" customFormat="1">
      <c r="C1501" s="4205"/>
      <c r="AC1501" s="64"/>
      <c r="AD1501" s="64"/>
      <c r="AE1501" s="64"/>
      <c r="AF1501" s="64"/>
      <c r="AG1501" s="64"/>
    </row>
    <row r="1502" spans="3:33" s="700" customFormat="1">
      <c r="C1502" s="4205"/>
      <c r="AC1502" s="64"/>
      <c r="AD1502" s="64"/>
      <c r="AE1502" s="64"/>
      <c r="AF1502" s="64"/>
      <c r="AG1502" s="64"/>
    </row>
    <row r="1503" spans="3:33" s="700" customFormat="1">
      <c r="C1503" s="4205"/>
      <c r="AC1503" s="64"/>
      <c r="AD1503" s="64"/>
      <c r="AE1503" s="64"/>
      <c r="AF1503" s="64"/>
      <c r="AG1503" s="64"/>
    </row>
    <row r="1504" spans="3:33" s="700" customFormat="1">
      <c r="C1504" s="4205"/>
      <c r="AC1504" s="64"/>
      <c r="AD1504" s="64"/>
      <c r="AE1504" s="64"/>
      <c r="AF1504" s="64"/>
      <c r="AG1504" s="64"/>
    </row>
    <row r="1505" spans="3:33" s="700" customFormat="1">
      <c r="C1505" s="4205"/>
      <c r="AC1505" s="64"/>
      <c r="AD1505" s="64"/>
      <c r="AE1505" s="64"/>
      <c r="AF1505" s="64"/>
      <c r="AG1505" s="64"/>
    </row>
    <row r="1506" spans="3:33" s="700" customFormat="1">
      <c r="C1506" s="4205"/>
      <c r="AC1506" s="64"/>
      <c r="AD1506" s="64"/>
      <c r="AE1506" s="64"/>
      <c r="AF1506" s="64"/>
      <c r="AG1506" s="64"/>
    </row>
    <row r="1507" spans="3:33" s="700" customFormat="1">
      <c r="C1507" s="4205"/>
      <c r="AC1507" s="64"/>
      <c r="AD1507" s="64"/>
      <c r="AE1507" s="64"/>
      <c r="AF1507" s="64"/>
      <c r="AG1507" s="64"/>
    </row>
    <row r="1508" spans="3:33" s="700" customFormat="1">
      <c r="C1508" s="4205"/>
      <c r="AC1508" s="64"/>
      <c r="AD1508" s="64"/>
      <c r="AE1508" s="64"/>
      <c r="AF1508" s="64"/>
      <c r="AG1508" s="64"/>
    </row>
    <row r="1509" spans="3:33" s="700" customFormat="1">
      <c r="C1509" s="4205"/>
      <c r="AC1509" s="64"/>
      <c r="AD1509" s="64"/>
      <c r="AE1509" s="64"/>
      <c r="AF1509" s="64"/>
      <c r="AG1509" s="64"/>
    </row>
    <row r="1510" spans="3:33" s="700" customFormat="1">
      <c r="C1510" s="4205"/>
      <c r="AC1510" s="64"/>
      <c r="AD1510" s="64"/>
      <c r="AE1510" s="64"/>
      <c r="AF1510" s="64"/>
      <c r="AG1510" s="64"/>
    </row>
    <row r="1511" spans="3:33" s="700" customFormat="1">
      <c r="C1511" s="4205"/>
      <c r="AC1511" s="64"/>
      <c r="AD1511" s="64"/>
      <c r="AE1511" s="64"/>
      <c r="AF1511" s="64"/>
      <c r="AG1511" s="64"/>
    </row>
    <row r="1512" spans="3:33" s="700" customFormat="1">
      <c r="C1512" s="4205"/>
      <c r="AC1512" s="64"/>
      <c r="AD1512" s="64"/>
      <c r="AE1512" s="64"/>
      <c r="AF1512" s="64"/>
      <c r="AG1512" s="64"/>
    </row>
    <row r="1513" spans="3:33" s="700" customFormat="1">
      <c r="C1513" s="4205"/>
      <c r="AC1513" s="64"/>
      <c r="AD1513" s="64"/>
      <c r="AE1513" s="64"/>
      <c r="AF1513" s="64"/>
      <c r="AG1513" s="64"/>
    </row>
    <row r="1514" spans="3:33" s="700" customFormat="1">
      <c r="C1514" s="4205"/>
      <c r="AC1514" s="64"/>
      <c r="AD1514" s="64"/>
      <c r="AE1514" s="64"/>
      <c r="AF1514" s="64"/>
      <c r="AG1514" s="64"/>
    </row>
    <row r="1515" spans="3:33" s="700" customFormat="1">
      <c r="C1515" s="4205"/>
      <c r="AC1515" s="64"/>
      <c r="AD1515" s="64"/>
      <c r="AE1515" s="64"/>
      <c r="AF1515" s="64"/>
      <c r="AG1515" s="64"/>
    </row>
    <row r="1516" spans="3:33" s="700" customFormat="1">
      <c r="C1516" s="4205"/>
      <c r="AC1516" s="64"/>
      <c r="AD1516" s="64"/>
      <c r="AE1516" s="64"/>
      <c r="AF1516" s="64"/>
      <c r="AG1516" s="64"/>
    </row>
    <row r="1517" spans="3:33" s="700" customFormat="1">
      <c r="C1517" s="4205"/>
      <c r="AC1517" s="64"/>
      <c r="AD1517" s="64"/>
      <c r="AE1517" s="64"/>
      <c r="AF1517" s="64"/>
      <c r="AG1517" s="64"/>
    </row>
    <row r="1518" spans="3:33" s="700" customFormat="1">
      <c r="C1518" s="4205"/>
      <c r="AC1518" s="64"/>
      <c r="AD1518" s="64"/>
      <c r="AE1518" s="64"/>
      <c r="AF1518" s="64"/>
      <c r="AG1518" s="64"/>
    </row>
    <row r="1519" spans="3:33" s="700" customFormat="1">
      <c r="C1519" s="4205"/>
      <c r="AC1519" s="64"/>
      <c r="AD1519" s="64"/>
      <c r="AE1519" s="64"/>
      <c r="AF1519" s="64"/>
      <c r="AG1519" s="64"/>
    </row>
    <row r="1520" spans="3:33" s="700" customFormat="1">
      <c r="C1520" s="4205"/>
      <c r="AC1520" s="64"/>
      <c r="AD1520" s="64"/>
      <c r="AE1520" s="64"/>
      <c r="AF1520" s="64"/>
      <c r="AG1520" s="64"/>
    </row>
    <row r="1521" spans="3:33" s="700" customFormat="1">
      <c r="C1521" s="4205"/>
      <c r="AC1521" s="64"/>
      <c r="AD1521" s="64"/>
      <c r="AE1521" s="64"/>
      <c r="AF1521" s="64"/>
      <c r="AG1521" s="64"/>
    </row>
    <row r="1522" spans="3:33" s="700" customFormat="1">
      <c r="C1522" s="4205"/>
      <c r="AC1522" s="64"/>
      <c r="AD1522" s="64"/>
      <c r="AE1522" s="64"/>
      <c r="AF1522" s="64"/>
      <c r="AG1522" s="64"/>
    </row>
    <row r="1523" spans="3:33" s="700" customFormat="1">
      <c r="C1523" s="4205"/>
      <c r="AC1523" s="64"/>
      <c r="AD1523" s="64"/>
      <c r="AE1523" s="64"/>
      <c r="AF1523" s="64"/>
      <c r="AG1523" s="64"/>
    </row>
    <row r="1524" spans="3:33" s="700" customFormat="1">
      <c r="C1524" s="4205"/>
      <c r="AC1524" s="64"/>
      <c r="AD1524" s="64"/>
      <c r="AE1524" s="64"/>
      <c r="AF1524" s="64"/>
      <c r="AG1524" s="64"/>
    </row>
    <row r="1525" spans="3:33" s="700" customFormat="1">
      <c r="C1525" s="4205"/>
      <c r="AC1525" s="64"/>
      <c r="AD1525" s="64"/>
      <c r="AE1525" s="64"/>
      <c r="AF1525" s="64"/>
      <c r="AG1525" s="64"/>
    </row>
    <row r="1526" spans="3:33" s="700" customFormat="1">
      <c r="C1526" s="4205"/>
      <c r="AC1526" s="64"/>
      <c r="AD1526" s="64"/>
      <c r="AE1526" s="64"/>
      <c r="AF1526" s="64"/>
      <c r="AG1526" s="64"/>
    </row>
    <row r="1527" spans="3:33" s="700" customFormat="1">
      <c r="C1527" s="4205"/>
      <c r="AC1527" s="64"/>
      <c r="AD1527" s="64"/>
      <c r="AE1527" s="64"/>
      <c r="AF1527" s="64"/>
      <c r="AG1527" s="64"/>
    </row>
    <row r="1528" spans="3:33" s="700" customFormat="1">
      <c r="C1528" s="4205"/>
      <c r="AC1528" s="64"/>
      <c r="AD1528" s="64"/>
      <c r="AE1528" s="64"/>
      <c r="AF1528" s="64"/>
      <c r="AG1528" s="64"/>
    </row>
    <row r="1529" spans="3:33" s="700" customFormat="1">
      <c r="C1529" s="4205"/>
      <c r="AC1529" s="64"/>
      <c r="AD1529" s="64"/>
      <c r="AE1529" s="64"/>
      <c r="AF1529" s="64"/>
      <c r="AG1529" s="64"/>
    </row>
    <row r="1530" spans="3:33" s="700" customFormat="1">
      <c r="C1530" s="4205"/>
      <c r="AC1530" s="64"/>
      <c r="AD1530" s="64"/>
      <c r="AE1530" s="64"/>
      <c r="AF1530" s="64"/>
      <c r="AG1530" s="64"/>
    </row>
    <row r="1531" spans="3:33" s="700" customFormat="1">
      <c r="C1531" s="4205"/>
      <c r="AC1531" s="64"/>
      <c r="AD1531" s="64"/>
      <c r="AE1531" s="64"/>
      <c r="AF1531" s="64"/>
      <c r="AG1531" s="64"/>
    </row>
    <row r="1532" spans="3:33" s="700" customFormat="1">
      <c r="C1532" s="4205"/>
      <c r="AC1532" s="64"/>
      <c r="AD1532" s="64"/>
      <c r="AE1532" s="64"/>
      <c r="AF1532" s="64"/>
      <c r="AG1532" s="64"/>
    </row>
    <row r="1533" spans="3:33" s="700" customFormat="1">
      <c r="C1533" s="4205"/>
      <c r="AC1533" s="64"/>
      <c r="AD1533" s="64"/>
      <c r="AE1533" s="64"/>
      <c r="AF1533" s="64"/>
      <c r="AG1533" s="64"/>
    </row>
    <row r="1534" spans="3:33" s="700" customFormat="1">
      <c r="C1534" s="4205"/>
      <c r="AC1534" s="64"/>
      <c r="AD1534" s="64"/>
      <c r="AE1534" s="64"/>
      <c r="AF1534" s="64"/>
      <c r="AG1534" s="64"/>
    </row>
    <row r="1535" spans="3:33" s="700" customFormat="1">
      <c r="C1535" s="4205"/>
      <c r="AC1535" s="64"/>
      <c r="AD1535" s="64"/>
      <c r="AE1535" s="64"/>
      <c r="AF1535" s="64"/>
      <c r="AG1535" s="64"/>
    </row>
    <row r="1536" spans="3:33" s="700" customFormat="1">
      <c r="C1536" s="4205"/>
      <c r="AC1536" s="64"/>
      <c r="AD1536" s="64"/>
      <c r="AE1536" s="64"/>
      <c r="AF1536" s="64"/>
      <c r="AG1536" s="64"/>
    </row>
    <row r="1537" spans="3:33" s="700" customFormat="1">
      <c r="C1537" s="4205"/>
      <c r="AC1537" s="64"/>
      <c r="AD1537" s="64"/>
      <c r="AE1537" s="64"/>
      <c r="AF1537" s="64"/>
      <c r="AG1537" s="64"/>
    </row>
    <row r="1538" spans="3:33" s="700" customFormat="1">
      <c r="C1538" s="4205"/>
      <c r="AC1538" s="64"/>
      <c r="AD1538" s="64"/>
      <c r="AE1538" s="64"/>
      <c r="AF1538" s="64"/>
      <c r="AG1538" s="64"/>
    </row>
    <row r="1539" spans="3:33" s="700" customFormat="1">
      <c r="C1539" s="4205"/>
      <c r="AC1539" s="64"/>
      <c r="AD1539" s="64"/>
      <c r="AE1539" s="64"/>
      <c r="AF1539" s="64"/>
      <c r="AG1539" s="64"/>
    </row>
    <row r="1540" spans="3:33" s="700" customFormat="1">
      <c r="C1540" s="4205"/>
      <c r="AC1540" s="64"/>
      <c r="AD1540" s="64"/>
      <c r="AE1540" s="64"/>
      <c r="AF1540" s="64"/>
      <c r="AG1540" s="64"/>
    </row>
    <row r="1541" spans="3:33" s="700" customFormat="1">
      <c r="C1541" s="4205"/>
      <c r="AC1541" s="64"/>
      <c r="AD1541" s="64"/>
      <c r="AE1541" s="64"/>
      <c r="AF1541" s="64"/>
      <c r="AG1541" s="64"/>
    </row>
    <row r="1542" spans="3:33" s="700" customFormat="1">
      <c r="C1542" s="4205"/>
      <c r="AC1542" s="64"/>
      <c r="AD1542" s="64"/>
      <c r="AE1542" s="64"/>
      <c r="AF1542" s="64"/>
      <c r="AG1542" s="64"/>
    </row>
    <row r="1543" spans="3:33" s="700" customFormat="1">
      <c r="C1543" s="4205"/>
      <c r="AC1543" s="64"/>
      <c r="AD1543" s="64"/>
      <c r="AE1543" s="64"/>
      <c r="AF1543" s="64"/>
      <c r="AG1543" s="64"/>
    </row>
    <row r="1544" spans="3:33" s="700" customFormat="1">
      <c r="C1544" s="4205"/>
      <c r="AC1544" s="64"/>
      <c r="AD1544" s="64"/>
      <c r="AE1544" s="64"/>
      <c r="AF1544" s="64"/>
      <c r="AG1544" s="64"/>
    </row>
    <row r="1545" spans="3:33" s="700" customFormat="1">
      <c r="C1545" s="4205"/>
      <c r="AC1545" s="64"/>
      <c r="AD1545" s="64"/>
      <c r="AE1545" s="64"/>
      <c r="AF1545" s="64"/>
      <c r="AG1545" s="64"/>
    </row>
    <row r="1546" spans="3:33" s="700" customFormat="1">
      <c r="C1546" s="4205"/>
      <c r="AC1546" s="64"/>
      <c r="AD1546" s="64"/>
      <c r="AE1546" s="64"/>
      <c r="AF1546" s="64"/>
      <c r="AG1546" s="64"/>
    </row>
    <row r="1547" spans="3:33" s="700" customFormat="1">
      <c r="C1547" s="4205"/>
      <c r="AC1547" s="64"/>
      <c r="AD1547" s="64"/>
      <c r="AE1547" s="64"/>
      <c r="AF1547" s="64"/>
      <c r="AG1547" s="64"/>
    </row>
    <row r="1548" spans="3:33" s="700" customFormat="1">
      <c r="C1548" s="4205"/>
      <c r="AC1548" s="64"/>
      <c r="AD1548" s="64"/>
      <c r="AE1548" s="64"/>
      <c r="AF1548" s="64"/>
      <c r="AG1548" s="64"/>
    </row>
    <row r="1549" spans="3:33" s="700" customFormat="1">
      <c r="C1549" s="4205"/>
      <c r="AC1549" s="64"/>
      <c r="AD1549" s="64"/>
      <c r="AE1549" s="64"/>
      <c r="AF1549" s="64"/>
      <c r="AG1549" s="64"/>
    </row>
    <row r="1550" spans="3:33" s="700" customFormat="1">
      <c r="C1550" s="4205"/>
      <c r="AC1550" s="64"/>
      <c r="AD1550" s="64"/>
      <c r="AE1550" s="64"/>
      <c r="AF1550" s="64"/>
      <c r="AG1550" s="64"/>
    </row>
    <row r="1551" spans="3:33" s="700" customFormat="1">
      <c r="C1551" s="4205"/>
      <c r="AC1551" s="64"/>
      <c r="AD1551" s="64"/>
      <c r="AE1551" s="64"/>
      <c r="AF1551" s="64"/>
      <c r="AG1551" s="64"/>
    </row>
    <row r="1552" spans="3:33" s="700" customFormat="1">
      <c r="C1552" s="4205"/>
      <c r="AC1552" s="64"/>
      <c r="AD1552" s="64"/>
      <c r="AE1552" s="64"/>
      <c r="AF1552" s="64"/>
      <c r="AG1552" s="64"/>
    </row>
    <row r="1553" spans="3:33" s="700" customFormat="1">
      <c r="C1553" s="4205"/>
      <c r="AC1553" s="64"/>
      <c r="AD1553" s="64"/>
      <c r="AE1553" s="64"/>
      <c r="AF1553" s="64"/>
      <c r="AG1553" s="64"/>
    </row>
    <row r="1554" spans="3:33" s="700" customFormat="1">
      <c r="C1554" s="4205"/>
      <c r="AC1554" s="64"/>
      <c r="AD1554" s="64"/>
      <c r="AE1554" s="64"/>
      <c r="AF1554" s="64"/>
      <c r="AG1554" s="64"/>
    </row>
    <row r="1555" spans="3:33" s="700" customFormat="1">
      <c r="C1555" s="4205"/>
      <c r="AC1555" s="64"/>
      <c r="AD1555" s="64"/>
      <c r="AE1555" s="64"/>
      <c r="AF1555" s="64"/>
      <c r="AG1555" s="64"/>
    </row>
    <row r="1556" spans="3:33" s="700" customFormat="1">
      <c r="C1556" s="4205"/>
      <c r="AC1556" s="64"/>
      <c r="AD1556" s="64"/>
      <c r="AE1556" s="64"/>
      <c r="AF1556" s="64"/>
      <c r="AG1556" s="64"/>
    </row>
    <row r="1557" spans="3:33" s="700" customFormat="1">
      <c r="C1557" s="4205"/>
      <c r="AC1557" s="64"/>
      <c r="AD1557" s="64"/>
      <c r="AE1557" s="64"/>
      <c r="AF1557" s="64"/>
      <c r="AG1557" s="64"/>
    </row>
    <row r="1558" spans="3:33" s="700" customFormat="1">
      <c r="C1558" s="4205"/>
      <c r="AC1558" s="64"/>
      <c r="AD1558" s="64"/>
      <c r="AE1558" s="64"/>
      <c r="AF1558" s="64"/>
      <c r="AG1558" s="64"/>
    </row>
    <row r="1559" spans="3:33" s="700" customFormat="1">
      <c r="C1559" s="4205"/>
      <c r="AC1559" s="64"/>
      <c r="AD1559" s="64"/>
      <c r="AE1559" s="64"/>
      <c r="AF1559" s="64"/>
      <c r="AG1559" s="64"/>
    </row>
    <row r="1560" spans="3:33" s="700" customFormat="1">
      <c r="C1560" s="4205"/>
      <c r="AC1560" s="64"/>
      <c r="AD1560" s="64"/>
      <c r="AE1560" s="64"/>
      <c r="AF1560" s="64"/>
      <c r="AG1560" s="64"/>
    </row>
    <row r="1561" spans="3:33" s="700" customFormat="1">
      <c r="C1561" s="4205"/>
      <c r="AC1561" s="64"/>
      <c r="AD1561" s="64"/>
      <c r="AE1561" s="64"/>
      <c r="AF1561" s="64"/>
      <c r="AG1561" s="64"/>
    </row>
    <row r="1562" spans="3:33" s="700" customFormat="1">
      <c r="C1562" s="4205"/>
      <c r="AC1562" s="64"/>
      <c r="AD1562" s="64"/>
      <c r="AE1562" s="64"/>
      <c r="AF1562" s="64"/>
      <c r="AG1562" s="64"/>
    </row>
    <row r="1563" spans="3:33" s="700" customFormat="1">
      <c r="C1563" s="4205"/>
      <c r="AC1563" s="64"/>
      <c r="AD1563" s="64"/>
      <c r="AE1563" s="64"/>
      <c r="AF1563" s="64"/>
      <c r="AG1563" s="64"/>
    </row>
    <row r="1564" spans="3:33" s="700" customFormat="1">
      <c r="C1564" s="4205"/>
      <c r="AC1564" s="64"/>
      <c r="AD1564" s="64"/>
      <c r="AE1564" s="64"/>
      <c r="AF1564" s="64"/>
      <c r="AG1564" s="64"/>
    </row>
    <row r="1565" spans="3:33" s="700" customFormat="1">
      <c r="C1565" s="4205"/>
      <c r="AC1565" s="64"/>
      <c r="AD1565" s="64"/>
      <c r="AE1565" s="64"/>
      <c r="AF1565" s="64"/>
      <c r="AG1565" s="64"/>
    </row>
    <row r="1566" spans="3:33" s="700" customFormat="1">
      <c r="C1566" s="4205"/>
      <c r="AC1566" s="64"/>
      <c r="AD1566" s="64"/>
      <c r="AE1566" s="64"/>
      <c r="AF1566" s="64"/>
      <c r="AG1566" s="64"/>
    </row>
    <row r="1567" spans="3:33" s="700" customFormat="1">
      <c r="C1567" s="4205"/>
      <c r="AC1567" s="64"/>
      <c r="AD1567" s="64"/>
      <c r="AE1567" s="64"/>
      <c r="AF1567" s="64"/>
      <c r="AG1567" s="64"/>
    </row>
    <row r="1568" spans="3:33" s="700" customFormat="1">
      <c r="C1568" s="4205"/>
      <c r="AC1568" s="64"/>
      <c r="AD1568" s="64"/>
      <c r="AE1568" s="64"/>
      <c r="AF1568" s="64"/>
      <c r="AG1568" s="64"/>
    </row>
    <row r="1569" spans="3:33" s="700" customFormat="1">
      <c r="C1569" s="4205"/>
      <c r="AC1569" s="64"/>
      <c r="AD1569" s="64"/>
      <c r="AE1569" s="64"/>
      <c r="AF1569" s="64"/>
      <c r="AG1569" s="64"/>
    </row>
    <row r="1570" spans="3:33" s="700" customFormat="1">
      <c r="C1570" s="4205"/>
      <c r="AC1570" s="64"/>
      <c r="AD1570" s="64"/>
      <c r="AE1570" s="64"/>
      <c r="AF1570" s="64"/>
      <c r="AG1570" s="64"/>
    </row>
    <row r="1571" spans="3:33" s="700" customFormat="1">
      <c r="C1571" s="4205"/>
      <c r="AC1571" s="64"/>
      <c r="AD1571" s="64"/>
      <c r="AE1571" s="64"/>
      <c r="AF1571" s="64"/>
      <c r="AG1571" s="64"/>
    </row>
    <row r="1572" spans="3:33" s="700" customFormat="1">
      <c r="C1572" s="4205"/>
      <c r="AC1572" s="64"/>
      <c r="AD1572" s="64"/>
      <c r="AE1572" s="64"/>
      <c r="AF1572" s="64"/>
      <c r="AG1572" s="64"/>
    </row>
    <row r="1573" spans="3:33" s="700" customFormat="1">
      <c r="C1573" s="4205"/>
      <c r="AC1573" s="64"/>
      <c r="AD1573" s="64"/>
      <c r="AE1573" s="64"/>
      <c r="AF1573" s="64"/>
      <c r="AG1573" s="64"/>
    </row>
    <row r="1574" spans="3:33" s="700" customFormat="1">
      <c r="C1574" s="4205"/>
      <c r="AC1574" s="64"/>
      <c r="AD1574" s="64"/>
      <c r="AE1574" s="64"/>
      <c r="AF1574" s="64"/>
      <c r="AG1574" s="64"/>
    </row>
    <row r="1575" spans="3:33" s="700" customFormat="1">
      <c r="C1575" s="4205"/>
      <c r="AC1575" s="64"/>
      <c r="AD1575" s="64"/>
      <c r="AE1575" s="64"/>
      <c r="AF1575" s="64"/>
      <c r="AG1575" s="64"/>
    </row>
    <row r="1576" spans="3:33" s="700" customFormat="1">
      <c r="C1576" s="4205"/>
      <c r="AC1576" s="64"/>
      <c r="AD1576" s="64"/>
      <c r="AE1576" s="64"/>
      <c r="AF1576" s="64"/>
      <c r="AG1576" s="64"/>
    </row>
    <row r="1577" spans="3:33" s="700" customFormat="1">
      <c r="C1577" s="4205"/>
      <c r="AC1577" s="64"/>
      <c r="AD1577" s="64"/>
      <c r="AE1577" s="64"/>
      <c r="AF1577" s="64"/>
      <c r="AG1577" s="64"/>
    </row>
    <row r="1578" spans="3:33" s="700" customFormat="1">
      <c r="C1578" s="4205"/>
      <c r="AC1578" s="64"/>
      <c r="AD1578" s="64"/>
      <c r="AE1578" s="64"/>
      <c r="AF1578" s="64"/>
      <c r="AG1578" s="64"/>
    </row>
    <row r="1579" spans="3:33" s="700" customFormat="1">
      <c r="C1579" s="4205"/>
      <c r="AC1579" s="64"/>
      <c r="AD1579" s="64"/>
      <c r="AE1579" s="64"/>
      <c r="AF1579" s="64"/>
      <c r="AG1579" s="64"/>
    </row>
    <row r="1580" spans="3:33" s="700" customFormat="1">
      <c r="C1580" s="4205"/>
      <c r="AC1580" s="64"/>
      <c r="AD1580" s="64"/>
      <c r="AE1580" s="64"/>
      <c r="AF1580" s="64"/>
      <c r="AG1580" s="64"/>
    </row>
    <row r="1581" spans="3:33" s="700" customFormat="1">
      <c r="C1581" s="4205"/>
      <c r="AC1581" s="64"/>
      <c r="AD1581" s="64"/>
      <c r="AE1581" s="64"/>
      <c r="AF1581" s="64"/>
      <c r="AG1581" s="64"/>
    </row>
    <row r="1582" spans="3:33" s="700" customFormat="1">
      <c r="C1582" s="4205"/>
      <c r="AC1582" s="64"/>
      <c r="AD1582" s="64"/>
      <c r="AE1582" s="64"/>
      <c r="AF1582" s="64"/>
      <c r="AG1582" s="64"/>
    </row>
    <row r="1583" spans="3:33" s="700" customFormat="1">
      <c r="C1583" s="4205"/>
      <c r="AC1583" s="64"/>
      <c r="AD1583" s="64"/>
      <c r="AE1583" s="64"/>
      <c r="AF1583" s="64"/>
      <c r="AG1583" s="64"/>
    </row>
    <row r="1584" spans="3:33" s="700" customFormat="1">
      <c r="C1584" s="4205"/>
      <c r="AC1584" s="64"/>
      <c r="AD1584" s="64"/>
      <c r="AE1584" s="64"/>
      <c r="AF1584" s="64"/>
      <c r="AG1584" s="64"/>
    </row>
    <row r="1585" spans="3:33" s="700" customFormat="1">
      <c r="C1585" s="4205"/>
      <c r="AC1585" s="64"/>
      <c r="AD1585" s="64"/>
      <c r="AE1585" s="64"/>
      <c r="AF1585" s="64"/>
      <c r="AG1585" s="64"/>
    </row>
  </sheetData>
  <mergeCells count="29">
    <mergeCell ref="Z7:AA7"/>
    <mergeCell ref="AC7:AK7"/>
    <mergeCell ref="H8:H9"/>
    <mergeCell ref="B1:P1"/>
    <mergeCell ref="C7:P7"/>
    <mergeCell ref="S7:W7"/>
    <mergeCell ref="X7:Y7"/>
    <mergeCell ref="C8:C9"/>
    <mergeCell ref="D8:D9"/>
    <mergeCell ref="E8:E9"/>
    <mergeCell ref="F8:F9"/>
    <mergeCell ref="G8:G9"/>
    <mergeCell ref="U8:V8"/>
    <mergeCell ref="I8:I9"/>
    <mergeCell ref="J8:J9"/>
    <mergeCell ref="K8:K9"/>
    <mergeCell ref="L8:L9"/>
    <mergeCell ref="M8:M9"/>
    <mergeCell ref="N8:N9"/>
    <mergeCell ref="O8:O9"/>
    <mergeCell ref="P8:P9"/>
    <mergeCell ref="AC8:AE8"/>
    <mergeCell ref="AF8:AI8"/>
    <mergeCell ref="AJ8:AK8"/>
    <mergeCell ref="Q8:Q9"/>
    <mergeCell ref="R8:R9"/>
    <mergeCell ref="S8:T8"/>
    <mergeCell ref="X8:Y8"/>
    <mergeCell ref="Z8:AA8"/>
  </mergeCells>
  <printOptions horizontalCentered="1"/>
  <pageMargins left="0.31496062992125984" right="0.31496062992125984" top="0.47244094488188981" bottom="0.39370078740157483" header="0.19685039370078741" footer="0.19685039370078741"/>
  <pageSetup paperSize="9" scale="33" fitToHeight="0" orientation="portrait" r:id="rId1"/>
  <headerFooter>
    <oddHeader>&amp;L&amp;6&amp;A&amp;R&amp;6Page &amp;P of &amp;N</oddHeader>
  </headerFooter>
  <rowBreaks count="1" manualBreakCount="1">
    <brk id="124" min="1" max="37"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XFD210"/>
  <sheetViews>
    <sheetView zoomScale="85" zoomScaleNormal="85" zoomScaleSheetLayoutView="115" workbookViewId="0">
      <pane xSplit="1" ySplit="7" topLeftCell="B8" activePane="bottomRight" state="frozen"/>
      <selection activeCell="B23" sqref="B23"/>
      <selection pane="topRight" activeCell="B23" sqref="B23"/>
      <selection pane="bottomLeft" activeCell="B23" sqref="B23"/>
      <selection pane="bottomRight" activeCell="C39" sqref="C39"/>
    </sheetView>
  </sheetViews>
  <sheetFormatPr defaultColWidth="9.1796875" defaultRowHeight="14.5"/>
  <cols>
    <col min="1" max="1" width="36.81640625" style="290" customWidth="1"/>
    <col min="2" max="2" width="9.1796875" style="706" customWidth="1"/>
    <col min="3" max="3" width="10.453125" style="706" customWidth="1"/>
    <col min="4" max="4" width="10.453125" style="708" customWidth="1"/>
    <col min="5" max="5" width="11.453125" style="709" customWidth="1"/>
    <col min="6" max="6" width="10.453125" style="710" customWidth="1"/>
    <col min="7" max="7" width="10.453125" style="709" customWidth="1"/>
    <col min="8" max="8" width="10.453125" style="711" customWidth="1"/>
    <col min="9" max="9" width="8.1796875" style="713" customWidth="1"/>
    <col min="10" max="10" width="8.54296875" style="710" customWidth="1"/>
    <col min="11" max="11" width="6.453125" style="712" customWidth="1"/>
    <col min="12" max="12" width="6.453125" style="714" customWidth="1"/>
    <col min="13" max="13" width="6.453125" style="712" customWidth="1"/>
    <col min="14" max="14" width="6.453125" style="714" customWidth="1"/>
    <col min="15" max="15" width="6.453125" style="712" customWidth="1"/>
    <col min="16" max="16" width="6.453125" style="713" customWidth="1"/>
    <col min="17" max="17" width="9.54296875" style="712" customWidth="1"/>
    <col min="18" max="18" width="9.54296875" style="713" customWidth="1"/>
    <col min="19" max="22" width="9.1796875" style="279"/>
    <col min="23" max="23" width="9.54296875" style="279" bestFit="1" customWidth="1"/>
    <col min="24" max="16384" width="9.1796875" style="279"/>
  </cols>
  <sheetData>
    <row r="1" spans="1:21">
      <c r="A1" s="278" t="s">
        <v>1341</v>
      </c>
      <c r="B1" s="239"/>
      <c r="C1" s="239"/>
      <c r="D1" s="718"/>
      <c r="E1" s="239"/>
      <c r="F1" s="239"/>
      <c r="G1" s="719"/>
      <c r="H1" s="718"/>
      <c r="I1" s="720"/>
      <c r="J1" s="720"/>
      <c r="K1" s="239"/>
      <c r="L1" s="239"/>
      <c r="M1" s="239"/>
      <c r="N1" s="239"/>
      <c r="O1" s="239"/>
      <c r="P1" s="239"/>
      <c r="Q1" s="239"/>
      <c r="R1" s="1522"/>
    </row>
    <row r="2" spans="1:21" s="281" customFormat="1" ht="21">
      <c r="A2" s="280" t="s">
        <v>1</v>
      </c>
      <c r="B2" s="240"/>
      <c r="C2" s="240"/>
      <c r="D2" s="721"/>
      <c r="E2" s="240"/>
      <c r="F2" s="240"/>
      <c r="G2" s="722"/>
      <c r="H2" s="721"/>
      <c r="I2" s="723"/>
      <c r="J2" s="723"/>
      <c r="K2" s="240"/>
      <c r="L2" s="240"/>
      <c r="M2" s="240"/>
      <c r="N2" s="240"/>
      <c r="O2" s="240"/>
      <c r="P2" s="240"/>
      <c r="Q2" s="240"/>
      <c r="R2" s="1523"/>
    </row>
    <row r="3" spans="1:21" s="281" customFormat="1" ht="21">
      <c r="A3" s="282" t="s">
        <v>84</v>
      </c>
      <c r="B3" s="724"/>
      <c r="C3" s="724"/>
      <c r="D3" s="725"/>
      <c r="E3" s="724"/>
      <c r="F3" s="724"/>
      <c r="G3" s="722"/>
      <c r="H3" s="725"/>
      <c r="I3" s="726"/>
      <c r="J3" s="726"/>
      <c r="K3" s="724"/>
      <c r="L3" s="724"/>
      <c r="M3" s="724"/>
      <c r="N3" s="724"/>
      <c r="O3" s="724"/>
      <c r="P3" s="724"/>
      <c r="Q3" s="724"/>
      <c r="R3" s="1524"/>
    </row>
    <row r="4" spans="1:21" s="284" customFormat="1" ht="21">
      <c r="A4" s="283" t="s">
        <v>857</v>
      </c>
      <c r="B4" s="727"/>
      <c r="C4" s="727"/>
      <c r="D4" s="1989" t="s">
        <v>1484</v>
      </c>
      <c r="E4" s="1989"/>
      <c r="F4" s="730"/>
      <c r="G4" s="731"/>
      <c r="H4" s="728"/>
      <c r="I4" s="730"/>
      <c r="J4" s="730"/>
      <c r="K4" s="729"/>
      <c r="L4" s="729"/>
      <c r="M4" s="729"/>
      <c r="N4" s="729"/>
      <c r="O4" s="729"/>
      <c r="P4" s="727"/>
      <c r="Q4" s="727"/>
      <c r="R4" s="1525"/>
    </row>
    <row r="5" spans="1:21" s="54" customFormat="1" ht="13">
      <c r="A5" s="1535" t="s">
        <v>86</v>
      </c>
      <c r="B5" s="5000" t="s">
        <v>87</v>
      </c>
      <c r="C5" s="5000"/>
      <c r="D5" s="5000"/>
      <c r="E5" s="5000"/>
      <c r="F5" s="5000"/>
      <c r="G5" s="5000"/>
      <c r="H5" s="5000"/>
      <c r="I5" s="5000"/>
      <c r="J5" s="5000"/>
      <c r="K5" s="5000"/>
      <c r="L5" s="5000"/>
      <c r="M5" s="5000"/>
      <c r="N5" s="5000"/>
      <c r="O5" s="5000"/>
      <c r="P5" s="5000"/>
      <c r="Q5" s="5000"/>
      <c r="R5" s="5001"/>
    </row>
    <row r="6" spans="1:21" s="286" customFormat="1" ht="13">
      <c r="A6" s="285"/>
      <c r="B6" s="1245">
        <v>1</v>
      </c>
      <c r="C6" s="1246">
        <v>2</v>
      </c>
      <c r="D6" s="1244">
        <v>3</v>
      </c>
      <c r="E6" s="1245">
        <v>4</v>
      </c>
      <c r="F6" s="1246">
        <v>4</v>
      </c>
      <c r="G6" s="5002">
        <v>5</v>
      </c>
      <c r="H6" s="5003"/>
      <c r="I6" s="5004">
        <v>6</v>
      </c>
      <c r="J6" s="5005"/>
      <c r="K6" s="5006">
        <v>7</v>
      </c>
      <c r="L6" s="5007"/>
      <c r="M6" s="5006">
        <v>8</v>
      </c>
      <c r="N6" s="5007"/>
      <c r="O6" s="5006">
        <v>9</v>
      </c>
      <c r="P6" s="5007"/>
      <c r="Q6" s="5008">
        <v>10</v>
      </c>
      <c r="R6" s="5009"/>
    </row>
    <row r="7" spans="1:21" s="707" customFormat="1" ht="78" customHeight="1">
      <c r="A7" s="732"/>
      <c r="B7" s="832" t="s">
        <v>88</v>
      </c>
      <c r="C7" s="833" t="s">
        <v>149</v>
      </c>
      <c r="D7" s="1028" t="s">
        <v>89</v>
      </c>
      <c r="E7" s="832" t="s">
        <v>90</v>
      </c>
      <c r="F7" s="833" t="s">
        <v>90</v>
      </c>
      <c r="G7" s="832" t="s">
        <v>1129</v>
      </c>
      <c r="H7" s="833" t="s">
        <v>92</v>
      </c>
      <c r="I7" s="832" t="s">
        <v>91</v>
      </c>
      <c r="J7" s="833" t="s">
        <v>92</v>
      </c>
      <c r="K7" s="5010" t="s">
        <v>93</v>
      </c>
      <c r="L7" s="5011"/>
      <c r="M7" s="5010" t="s">
        <v>94</v>
      </c>
      <c r="N7" s="5011"/>
      <c r="O7" s="5010" t="s">
        <v>95</v>
      </c>
      <c r="P7" s="5011"/>
      <c r="Q7" s="5012" t="s">
        <v>96</v>
      </c>
      <c r="R7" s="5013"/>
    </row>
    <row r="8" spans="1:21" s="705" customFormat="1" ht="39.5" thickBot="1">
      <c r="A8" s="733" t="s">
        <v>5</v>
      </c>
      <c r="B8" s="734" t="s">
        <v>13</v>
      </c>
      <c r="C8" s="735" t="s">
        <v>14</v>
      </c>
      <c r="D8" s="1029" t="s">
        <v>97</v>
      </c>
      <c r="E8" s="734" t="s">
        <v>13</v>
      </c>
      <c r="F8" s="735" t="s">
        <v>14</v>
      </c>
      <c r="G8" s="5014" t="s">
        <v>98</v>
      </c>
      <c r="H8" s="5015"/>
      <c r="I8" s="5016" t="s">
        <v>99</v>
      </c>
      <c r="J8" s="5017"/>
      <c r="K8" s="979" t="s">
        <v>13</v>
      </c>
      <c r="L8" s="834" t="s">
        <v>14</v>
      </c>
      <c r="M8" s="979" t="s">
        <v>13</v>
      </c>
      <c r="N8" s="834" t="s">
        <v>14</v>
      </c>
      <c r="O8" s="979" t="s">
        <v>13</v>
      </c>
      <c r="P8" s="834" t="s">
        <v>14</v>
      </c>
      <c r="Q8" s="736" t="s">
        <v>13</v>
      </c>
      <c r="R8" s="1526" t="s">
        <v>14</v>
      </c>
    </row>
    <row r="9" spans="1:21" s="54" customFormat="1" ht="13.5" thickBot="1">
      <c r="A9" s="895" t="str">
        <f>'General TPUM'!B9</f>
        <v>American Samoa</v>
      </c>
      <c r="B9" s="287"/>
      <c r="C9" s="287"/>
      <c r="D9" s="287"/>
      <c r="E9" s="287"/>
      <c r="F9" s="287"/>
      <c r="G9" s="287"/>
      <c r="H9" s="287"/>
      <c r="I9" s="287"/>
      <c r="J9" s="287"/>
      <c r="K9" s="288"/>
      <c r="L9" s="288"/>
      <c r="M9" s="288"/>
      <c r="N9" s="288"/>
      <c r="O9" s="288"/>
      <c r="P9" s="288"/>
      <c r="Q9" s="288"/>
      <c r="R9" s="1527"/>
    </row>
    <row r="10" spans="1:21" s="3027" customFormat="1" ht="15.5">
      <c r="A10" s="2983" t="str">
        <f>'General TPUM'!B10</f>
        <v xml:space="preserve">Lakina </v>
      </c>
      <c r="B10" s="4531">
        <v>11</v>
      </c>
      <c r="C10" s="4531">
        <v>7</v>
      </c>
      <c r="D10" s="3074">
        <f>SUM(B10:C10)</f>
        <v>18</v>
      </c>
      <c r="E10" s="3073">
        <v>5</v>
      </c>
      <c r="F10" s="3073">
        <v>6</v>
      </c>
      <c r="G10" s="3622">
        <v>8</v>
      </c>
      <c r="H10" s="3622">
        <v>3</v>
      </c>
      <c r="I10" s="3622">
        <v>7</v>
      </c>
      <c r="J10" s="3622">
        <v>0</v>
      </c>
      <c r="K10" s="3073">
        <v>1</v>
      </c>
      <c r="L10" s="3073">
        <v>3</v>
      </c>
      <c r="M10" s="3073">
        <v>3</v>
      </c>
      <c r="N10" s="3073">
        <v>2</v>
      </c>
      <c r="O10" s="3073">
        <v>1</v>
      </c>
      <c r="P10" s="3073">
        <v>1</v>
      </c>
      <c r="Q10" s="3073">
        <v>9</v>
      </c>
      <c r="R10" s="3075">
        <v>1</v>
      </c>
    </row>
    <row r="11" spans="1:21" s="3027" customFormat="1" ht="13.5" thickBot="1">
      <c r="A11" s="3023" t="s">
        <v>129</v>
      </c>
      <c r="B11" s="1176">
        <f>SUM(B10)</f>
        <v>11</v>
      </c>
      <c r="C11" s="1176">
        <f t="shared" ref="C11:R11" si="0">SUM(C10)</f>
        <v>7</v>
      </c>
      <c r="D11" s="1176">
        <f t="shared" si="0"/>
        <v>18</v>
      </c>
      <c r="E11" s="1176">
        <f t="shared" si="0"/>
        <v>5</v>
      </c>
      <c r="F11" s="1176">
        <f t="shared" si="0"/>
        <v>6</v>
      </c>
      <c r="G11" s="1176">
        <f t="shared" si="0"/>
        <v>8</v>
      </c>
      <c r="H11" s="1176">
        <f t="shared" si="0"/>
        <v>3</v>
      </c>
      <c r="I11" s="1176">
        <f t="shared" si="0"/>
        <v>7</v>
      </c>
      <c r="J11" s="1176">
        <f t="shared" si="0"/>
        <v>0</v>
      </c>
      <c r="K11" s="1176">
        <f t="shared" si="0"/>
        <v>1</v>
      </c>
      <c r="L11" s="1176">
        <f t="shared" si="0"/>
        <v>3</v>
      </c>
      <c r="M11" s="1176">
        <f t="shared" si="0"/>
        <v>3</v>
      </c>
      <c r="N11" s="1176">
        <f t="shared" si="0"/>
        <v>2</v>
      </c>
      <c r="O11" s="1176">
        <f t="shared" si="0"/>
        <v>1</v>
      </c>
      <c r="P11" s="1176">
        <f t="shared" si="0"/>
        <v>1</v>
      </c>
      <c r="Q11" s="1176">
        <f t="shared" si="0"/>
        <v>9</v>
      </c>
      <c r="R11" s="1176">
        <f t="shared" si="0"/>
        <v>1</v>
      </c>
    </row>
    <row r="12" spans="1:21" s="54" customFormat="1" ht="14" thickTop="1" thickBot="1">
      <c r="A12" s="1513" t="s">
        <v>227</v>
      </c>
      <c r="B12" s="3024"/>
      <c r="C12" s="3024"/>
      <c r="D12" s="3024"/>
      <c r="E12" s="3024"/>
      <c r="F12" s="3024"/>
      <c r="G12" s="3024"/>
      <c r="H12" s="3024"/>
      <c r="I12" s="3024"/>
      <c r="J12" s="3024"/>
      <c r="K12" s="3025"/>
      <c r="L12" s="3025"/>
      <c r="M12" s="3025"/>
      <c r="N12" s="3025"/>
      <c r="O12" s="3025"/>
      <c r="P12" s="3025"/>
      <c r="Q12" s="3025"/>
      <c r="R12" s="3026"/>
      <c r="U12" s="3027"/>
    </row>
    <row r="13" spans="1:21" s="284" customFormat="1" ht="16.5" customHeight="1">
      <c r="A13" s="896" t="str">
        <f>'General TPUM'!B13</f>
        <v>Lautoka</v>
      </c>
      <c r="B13" s="1215">
        <v>8</v>
      </c>
      <c r="C13" s="1216"/>
      <c r="D13" s="1217">
        <f>SUM(B13:C13)</f>
        <v>8</v>
      </c>
      <c r="E13" s="1218">
        <v>1</v>
      </c>
      <c r="F13" s="1216"/>
      <c r="G13" s="3622">
        <v>6</v>
      </c>
      <c r="H13" s="3622">
        <v>2</v>
      </c>
      <c r="I13" s="3622"/>
      <c r="J13" s="3622"/>
      <c r="K13" s="1218">
        <v>6</v>
      </c>
      <c r="L13" s="1216"/>
      <c r="M13" s="1218">
        <v>6</v>
      </c>
      <c r="N13" s="1216"/>
      <c r="O13" s="1218">
        <v>6</v>
      </c>
      <c r="P13" s="1216"/>
      <c r="Q13" s="1219">
        <v>8</v>
      </c>
      <c r="R13" s="1528"/>
      <c r="T13" s="284">
        <f>B13-SUM(G13:H13)</f>
        <v>0</v>
      </c>
      <c r="U13" s="3027">
        <f>C13-SUM(I13:J13)</f>
        <v>0</v>
      </c>
    </row>
    <row r="14" spans="1:21" s="284" customFormat="1" ht="16.5" customHeight="1">
      <c r="A14" s="896" t="str">
        <f>'General TPUM'!B14</f>
        <v>Lewa</v>
      </c>
      <c r="B14" s="1215">
        <v>4</v>
      </c>
      <c r="C14" s="1216"/>
      <c r="D14" s="1217">
        <f t="shared" ref="D14:D26" si="1">SUM(B14:C14)</f>
        <v>4</v>
      </c>
      <c r="E14" s="1218">
        <v>1</v>
      </c>
      <c r="F14" s="1216"/>
      <c r="G14" s="3622">
        <v>3</v>
      </c>
      <c r="H14" s="3622">
        <v>1</v>
      </c>
      <c r="I14" s="3622"/>
      <c r="J14" s="3622"/>
      <c r="K14" s="1218">
        <v>1</v>
      </c>
      <c r="L14" s="1216"/>
      <c r="M14" s="1218">
        <v>4</v>
      </c>
      <c r="N14" s="1216"/>
      <c r="O14" s="1218">
        <v>1</v>
      </c>
      <c r="P14" s="1216"/>
      <c r="Q14" s="1219">
        <v>4</v>
      </c>
      <c r="R14" s="1528"/>
      <c r="T14" s="284">
        <f t="shared" ref="T14:T77" si="2">B14-SUM(G14:H14)</f>
        <v>0</v>
      </c>
      <c r="U14" s="3027">
        <f t="shared" ref="U14:U77" si="3">C14-SUM(I14:J14)</f>
        <v>0</v>
      </c>
    </row>
    <row r="15" spans="1:21" s="284" customFormat="1" ht="16.5" customHeight="1">
      <c r="A15" s="896" t="str">
        <f>'General TPUM'!B15</f>
        <v>Mana</v>
      </c>
      <c r="B15" s="1215">
        <v>5</v>
      </c>
      <c r="C15" s="1216"/>
      <c r="D15" s="1217">
        <f t="shared" si="1"/>
        <v>5</v>
      </c>
      <c r="E15" s="1218"/>
      <c r="F15" s="1216"/>
      <c r="G15" s="3622">
        <v>5</v>
      </c>
      <c r="H15" s="3622"/>
      <c r="I15" s="3622"/>
      <c r="J15" s="3622"/>
      <c r="K15" s="1218">
        <v>5</v>
      </c>
      <c r="L15" s="1216"/>
      <c r="M15" s="1218">
        <v>2</v>
      </c>
      <c r="N15" s="1216"/>
      <c r="O15" s="1218">
        <v>5</v>
      </c>
      <c r="P15" s="1216"/>
      <c r="Q15" s="1219">
        <v>5</v>
      </c>
      <c r="R15" s="1528"/>
      <c r="T15" s="284">
        <f t="shared" si="2"/>
        <v>0</v>
      </c>
      <c r="U15" s="3027">
        <f t="shared" si="3"/>
        <v>0</v>
      </c>
    </row>
    <row r="16" spans="1:21" s="284" customFormat="1" ht="16.5" customHeight="1">
      <c r="A16" s="896" t="str">
        <f>'General TPUM'!B16</f>
        <v>Nagigi</v>
      </c>
      <c r="B16" s="1215">
        <v>5</v>
      </c>
      <c r="C16" s="1216"/>
      <c r="D16" s="1217">
        <f t="shared" si="1"/>
        <v>5</v>
      </c>
      <c r="E16" s="1218"/>
      <c r="F16" s="1216"/>
      <c r="G16" s="3622">
        <v>4</v>
      </c>
      <c r="H16" s="3622">
        <v>1</v>
      </c>
      <c r="I16" s="3622"/>
      <c r="J16" s="3622"/>
      <c r="K16" s="1218">
        <v>3</v>
      </c>
      <c r="L16" s="1216"/>
      <c r="M16" s="1218">
        <v>2</v>
      </c>
      <c r="N16" s="1216"/>
      <c r="O16" s="1218">
        <v>5</v>
      </c>
      <c r="P16" s="1216"/>
      <c r="Q16" s="1219">
        <v>5</v>
      </c>
      <c r="R16" s="1528"/>
      <c r="T16" s="284">
        <f t="shared" si="2"/>
        <v>0</v>
      </c>
      <c r="U16" s="3027">
        <f t="shared" si="3"/>
        <v>0</v>
      </c>
    </row>
    <row r="17" spans="1:16384" s="284" customFormat="1" ht="16.5" customHeight="1">
      <c r="A17" s="896" t="str">
        <f>'General TPUM'!B17</f>
        <v>Naqaqa (Previous name Fulton Primary)</v>
      </c>
      <c r="B17" s="1215">
        <v>6</v>
      </c>
      <c r="C17" s="1216"/>
      <c r="D17" s="1217">
        <f t="shared" si="1"/>
        <v>6</v>
      </c>
      <c r="E17" s="1218">
        <v>2</v>
      </c>
      <c r="F17" s="1216"/>
      <c r="G17" s="3622">
        <v>5</v>
      </c>
      <c r="H17" s="3622">
        <v>1</v>
      </c>
      <c r="I17" s="3622"/>
      <c r="J17" s="3622"/>
      <c r="K17" s="1218">
        <v>5</v>
      </c>
      <c r="L17" s="1216"/>
      <c r="M17" s="1218">
        <v>3</v>
      </c>
      <c r="N17" s="1216"/>
      <c r="O17" s="1218">
        <v>1</v>
      </c>
      <c r="P17" s="1216"/>
      <c r="Q17" s="1219"/>
      <c r="R17" s="1528"/>
      <c r="T17" s="284">
        <f t="shared" si="2"/>
        <v>0</v>
      </c>
      <c r="U17" s="3027">
        <f t="shared" si="3"/>
        <v>0</v>
      </c>
    </row>
    <row r="18" spans="1:16384" s="284" customFormat="1" ht="16.5" customHeight="1">
      <c r="A18" s="896" t="str">
        <f>'General TPUM'!B18</f>
        <v>Naqarawai</v>
      </c>
      <c r="B18" s="1215">
        <v>5</v>
      </c>
      <c r="C18" s="1216"/>
      <c r="D18" s="1217">
        <f t="shared" si="1"/>
        <v>5</v>
      </c>
      <c r="E18" s="1218">
        <v>1</v>
      </c>
      <c r="F18" s="1216"/>
      <c r="G18" s="3622">
        <v>4</v>
      </c>
      <c r="H18" s="3622">
        <v>1</v>
      </c>
      <c r="I18" s="3622"/>
      <c r="J18" s="3622"/>
      <c r="K18" s="1218">
        <v>4</v>
      </c>
      <c r="L18" s="1216"/>
      <c r="M18" s="1218">
        <v>2</v>
      </c>
      <c r="N18" s="1216"/>
      <c r="O18" s="1218"/>
      <c r="P18" s="1216"/>
      <c r="Q18" s="1219">
        <v>5</v>
      </c>
      <c r="R18" s="1528"/>
      <c r="T18" s="284">
        <f t="shared" si="2"/>
        <v>0</v>
      </c>
      <c r="U18" s="3027">
        <f t="shared" si="3"/>
        <v>0</v>
      </c>
    </row>
    <row r="19" spans="1:16384" s="284" customFormat="1" ht="16.5" customHeight="1">
      <c r="A19" s="896" t="str">
        <f>'General TPUM'!B19</f>
        <v>Naqia</v>
      </c>
      <c r="B19" s="1215">
        <v>5</v>
      </c>
      <c r="C19" s="1216"/>
      <c r="D19" s="1217">
        <f t="shared" si="1"/>
        <v>5</v>
      </c>
      <c r="E19" s="1218">
        <v>1</v>
      </c>
      <c r="F19" s="1216"/>
      <c r="G19" s="3622">
        <v>5</v>
      </c>
      <c r="H19" s="3622">
        <v>0</v>
      </c>
      <c r="I19" s="3622"/>
      <c r="J19" s="3622"/>
      <c r="K19" s="1218">
        <v>5</v>
      </c>
      <c r="L19" s="1216"/>
      <c r="M19" s="1218">
        <v>1</v>
      </c>
      <c r="N19" s="1216"/>
      <c r="O19" s="1218">
        <v>5</v>
      </c>
      <c r="P19" s="1216"/>
      <c r="Q19" s="1219">
        <v>5</v>
      </c>
      <c r="R19" s="1528"/>
      <c r="T19" s="284">
        <f t="shared" si="2"/>
        <v>0</v>
      </c>
      <c r="U19" s="3027">
        <f t="shared" si="3"/>
        <v>0</v>
      </c>
    </row>
    <row r="20" spans="1:16384" s="3027" customFormat="1" ht="16.5" customHeight="1">
      <c r="A20" s="3029" t="str">
        <f>'General TPUM'!B20</f>
        <v>Navesau</v>
      </c>
      <c r="B20" s="3030"/>
      <c r="C20" s="3043">
        <v>18</v>
      </c>
      <c r="D20" s="1217">
        <f t="shared" si="1"/>
        <v>18</v>
      </c>
      <c r="E20" s="3033"/>
      <c r="F20" s="3034">
        <v>5</v>
      </c>
      <c r="G20" s="3622"/>
      <c r="H20" s="3622"/>
      <c r="I20" s="3622">
        <v>18</v>
      </c>
      <c r="J20" s="3622">
        <v>0</v>
      </c>
      <c r="K20" s="3036"/>
      <c r="L20" s="3031">
        <v>3</v>
      </c>
      <c r="M20" s="3036"/>
      <c r="N20" s="3031">
        <v>15</v>
      </c>
      <c r="O20" s="3036"/>
      <c r="P20" s="3031">
        <v>4</v>
      </c>
      <c r="Q20" s="3035"/>
      <c r="R20" s="3037">
        <v>10</v>
      </c>
      <c r="S20" s="3038"/>
      <c r="T20" s="284">
        <f t="shared" si="2"/>
        <v>0</v>
      </c>
      <c r="U20" s="3027">
        <f t="shared" si="3"/>
        <v>0</v>
      </c>
      <c r="V20" s="3040"/>
      <c r="AA20" s="3040"/>
      <c r="AB20" s="3040"/>
      <c r="AD20" s="3040"/>
      <c r="AE20" s="3040"/>
      <c r="AF20" s="3040"/>
      <c r="AG20" s="3040"/>
      <c r="AH20" s="3040"/>
      <c r="AI20" s="3040"/>
      <c r="AJ20" s="3040"/>
      <c r="AK20" s="3038"/>
      <c r="AL20" s="3039"/>
      <c r="AM20" s="3040"/>
      <c r="AN20" s="3040"/>
      <c r="AS20" s="3040"/>
      <c r="AT20" s="3040"/>
      <c r="AV20" s="3040"/>
      <c r="AW20" s="3040"/>
      <c r="AX20" s="3040"/>
      <c r="AY20" s="3040"/>
      <c r="AZ20" s="3040"/>
      <c r="BA20" s="3040"/>
      <c r="BB20" s="3040"/>
      <c r="BC20" s="3038"/>
      <c r="BD20" s="3039"/>
      <c r="BE20" s="3040"/>
      <c r="BF20" s="3040"/>
      <c r="BK20" s="3040"/>
      <c r="BL20" s="3040"/>
      <c r="BN20" s="3040"/>
      <c r="BO20" s="3040"/>
      <c r="BP20" s="3040"/>
      <c r="BQ20" s="3040"/>
      <c r="BR20" s="3040"/>
      <c r="BS20" s="3040"/>
      <c r="BT20" s="3040"/>
      <c r="BU20" s="3038"/>
      <c r="BV20" s="3039"/>
      <c r="BW20" s="3040"/>
      <c r="BX20" s="3040"/>
      <c r="CC20" s="3040"/>
      <c r="CD20" s="3040"/>
      <c r="CF20" s="3040"/>
      <c r="CG20" s="3040"/>
      <c r="CH20" s="3040"/>
      <c r="CI20" s="3040"/>
      <c r="CJ20" s="3040"/>
      <c r="CK20" s="3040"/>
      <c r="CL20" s="3040"/>
      <c r="CM20" s="3038"/>
      <c r="CN20" s="3039"/>
      <c r="CO20" s="3040"/>
      <c r="CP20" s="3040"/>
      <c r="CU20" s="3040"/>
      <c r="CV20" s="3040"/>
      <c r="CX20" s="3040"/>
      <c r="CY20" s="3040"/>
      <c r="CZ20" s="3040"/>
      <c r="DA20" s="3040"/>
      <c r="DB20" s="3040"/>
      <c r="DC20" s="3040"/>
      <c r="DD20" s="3040"/>
      <c r="DE20" s="3038"/>
      <c r="DF20" s="3039"/>
      <c r="DG20" s="3040"/>
      <c r="DH20" s="3040"/>
      <c r="DM20" s="3040"/>
      <c r="DN20" s="3040"/>
      <c r="DP20" s="3040"/>
      <c r="DQ20" s="3040"/>
      <c r="DR20" s="3040"/>
      <c r="DS20" s="3040"/>
      <c r="DT20" s="3040"/>
      <c r="DU20" s="3040"/>
      <c r="DV20" s="3040"/>
      <c r="DW20" s="3038"/>
      <c r="DX20" s="3039"/>
      <c r="DY20" s="3040"/>
      <c r="DZ20" s="3040"/>
      <c r="EE20" s="3040"/>
      <c r="EF20" s="3040"/>
      <c r="EH20" s="3040"/>
      <c r="EI20" s="3040"/>
      <c r="EJ20" s="3040"/>
      <c r="EK20" s="3040"/>
      <c r="EL20" s="3040"/>
      <c r="EM20" s="3040"/>
      <c r="EN20" s="3040"/>
      <c r="EO20" s="3038"/>
      <c r="EP20" s="3039"/>
      <c r="EQ20" s="3040"/>
      <c r="ER20" s="3040"/>
      <c r="EW20" s="3040"/>
      <c r="EX20" s="3040"/>
      <c r="EZ20" s="3040"/>
      <c r="FA20" s="3040"/>
      <c r="FB20" s="3040"/>
      <c r="FC20" s="3040"/>
      <c r="FD20" s="3040"/>
      <c r="FE20" s="3040"/>
      <c r="FF20" s="3040"/>
      <c r="FG20" s="3038"/>
      <c r="FH20" s="3039"/>
      <c r="FI20" s="3040"/>
      <c r="FJ20" s="3040"/>
      <c r="FO20" s="3040"/>
      <c r="FP20" s="3040"/>
      <c r="FR20" s="3040"/>
      <c r="FS20" s="3040"/>
      <c r="FT20" s="3040"/>
      <c r="FU20" s="3040"/>
      <c r="FV20" s="3040"/>
      <c r="FW20" s="3040"/>
      <c r="FX20" s="3040"/>
      <c r="FY20" s="3038"/>
      <c r="FZ20" s="3039"/>
      <c r="GA20" s="3040"/>
      <c r="GB20" s="3040"/>
      <c r="GG20" s="3040"/>
      <c r="GH20" s="3040"/>
      <c r="GJ20" s="3040"/>
      <c r="GK20" s="3040"/>
      <c r="GL20" s="3040"/>
      <c r="GM20" s="3040"/>
      <c r="GN20" s="3040"/>
      <c r="GO20" s="3040"/>
      <c r="GP20" s="3040"/>
      <c r="GQ20" s="3038"/>
      <c r="GR20" s="3039"/>
      <c r="GS20" s="3040"/>
      <c r="GT20" s="3040"/>
      <c r="GY20" s="3040"/>
      <c r="GZ20" s="3040"/>
      <c r="HB20" s="3040"/>
      <c r="HC20" s="3040"/>
      <c r="HD20" s="3040"/>
      <c r="HE20" s="3040"/>
      <c r="HF20" s="3040"/>
      <c r="HG20" s="3040"/>
      <c r="HH20" s="3040"/>
      <c r="HI20" s="3038"/>
      <c r="HJ20" s="3039"/>
      <c r="HK20" s="3040"/>
      <c r="HL20" s="3040"/>
      <c r="HQ20" s="3040"/>
      <c r="HR20" s="3040"/>
      <c r="HT20" s="3040"/>
      <c r="HU20" s="3040"/>
      <c r="HV20" s="3040"/>
      <c r="HW20" s="3040"/>
      <c r="HX20" s="3040"/>
      <c r="HY20" s="3040"/>
      <c r="HZ20" s="3040"/>
      <c r="IA20" s="3038"/>
      <c r="IB20" s="3039"/>
      <c r="IC20" s="3040"/>
      <c r="ID20" s="3040"/>
      <c r="II20" s="3040"/>
      <c r="IJ20" s="3040"/>
      <c r="IL20" s="3040"/>
      <c r="IM20" s="3040"/>
      <c r="IN20" s="3040"/>
      <c r="IO20" s="3040"/>
      <c r="IP20" s="3040"/>
      <c r="IQ20" s="3040"/>
      <c r="IR20" s="3040"/>
      <c r="IS20" s="3038"/>
      <c r="IT20" s="3039"/>
      <c r="IU20" s="3040"/>
      <c r="IV20" s="3040"/>
    </row>
    <row r="21" spans="1:16384" s="3048" customFormat="1" ht="16.5" customHeight="1">
      <c r="A21" s="3041" t="str">
        <f>'General TPUM'!B21</f>
        <v>Nelson Palmer Memorial</v>
      </c>
      <c r="B21" s="3042">
        <v>6</v>
      </c>
      <c r="C21" s="3043"/>
      <c r="D21" s="1217">
        <f t="shared" si="1"/>
        <v>6</v>
      </c>
      <c r="E21" s="3045">
        <v>0</v>
      </c>
      <c r="F21" s="3043"/>
      <c r="G21" s="3622">
        <v>5</v>
      </c>
      <c r="H21" s="3622">
        <v>1</v>
      </c>
      <c r="I21" s="3622"/>
      <c r="J21" s="3622"/>
      <c r="K21" s="3045">
        <v>4</v>
      </c>
      <c r="L21" s="3043"/>
      <c r="M21" s="3045">
        <v>1</v>
      </c>
      <c r="N21" s="3043"/>
      <c r="O21" s="3045">
        <v>4</v>
      </c>
      <c r="P21" s="3043"/>
      <c r="Q21" s="3046">
        <v>2</v>
      </c>
      <c r="R21" s="3047"/>
      <c r="T21" s="284">
        <f t="shared" si="2"/>
        <v>0</v>
      </c>
      <c r="U21" s="3027">
        <f t="shared" si="3"/>
        <v>0</v>
      </c>
    </row>
    <row r="22" spans="1:16384" s="3027" customFormat="1" ht="16.5" customHeight="1">
      <c r="A22" s="3029" t="str">
        <f>'General TPUM'!B22</f>
        <v>Suva Adventist College</v>
      </c>
      <c r="B22" s="3030"/>
      <c r="C22" s="3043">
        <v>28</v>
      </c>
      <c r="D22" s="1217">
        <f t="shared" si="1"/>
        <v>28</v>
      </c>
      <c r="E22" s="3033"/>
      <c r="F22" s="3034">
        <v>1</v>
      </c>
      <c r="G22" s="3622"/>
      <c r="H22" s="3622"/>
      <c r="I22" s="3622">
        <v>14</v>
      </c>
      <c r="J22" s="3622">
        <v>14</v>
      </c>
      <c r="K22" s="3036"/>
      <c r="L22" s="3031">
        <v>7</v>
      </c>
      <c r="M22" s="3036"/>
      <c r="N22" s="3031">
        <v>18</v>
      </c>
      <c r="O22" s="3036"/>
      <c r="P22" s="3031">
        <v>28</v>
      </c>
      <c r="Q22" s="3035"/>
      <c r="R22" s="3037">
        <v>27</v>
      </c>
      <c r="S22" s="3049"/>
      <c r="T22" s="284">
        <f t="shared" si="2"/>
        <v>0</v>
      </c>
      <c r="U22" s="3027">
        <f t="shared" si="3"/>
        <v>0</v>
      </c>
      <c r="V22" s="3040"/>
      <c r="AA22" s="3040"/>
      <c r="AB22" s="3040"/>
      <c r="AD22" s="3040"/>
      <c r="AE22" s="3040"/>
      <c r="AF22" s="3040"/>
      <c r="AG22" s="3040"/>
      <c r="AH22" s="3040"/>
      <c r="AI22" s="3040"/>
      <c r="AJ22" s="3040"/>
      <c r="AK22" s="3049"/>
      <c r="AL22" s="3039"/>
      <c r="AM22" s="3040"/>
      <c r="AN22" s="3040"/>
      <c r="AS22" s="3040"/>
      <c r="AT22" s="3040"/>
      <c r="AV22" s="3040"/>
      <c r="AW22" s="3040"/>
      <c r="AX22" s="3040"/>
      <c r="AY22" s="3040"/>
      <c r="AZ22" s="3040"/>
      <c r="BA22" s="3040"/>
      <c r="BB22" s="3040"/>
      <c r="BC22" s="3049"/>
      <c r="BD22" s="3039"/>
      <c r="BE22" s="3040"/>
      <c r="BF22" s="3040"/>
      <c r="BK22" s="3040"/>
      <c r="BL22" s="3040"/>
      <c r="BN22" s="3040"/>
      <c r="BO22" s="3040"/>
      <c r="BP22" s="3040"/>
      <c r="BQ22" s="3040"/>
      <c r="BR22" s="3040"/>
      <c r="BS22" s="3040"/>
      <c r="BT22" s="3040"/>
      <c r="BU22" s="3049"/>
      <c r="BV22" s="3039"/>
      <c r="BW22" s="3040"/>
      <c r="BX22" s="3040"/>
      <c r="CC22" s="3040"/>
      <c r="CD22" s="3040"/>
      <c r="CF22" s="3040"/>
      <c r="CG22" s="3040"/>
      <c r="CH22" s="3040"/>
      <c r="CI22" s="3040"/>
      <c r="CJ22" s="3040"/>
      <c r="CK22" s="3040"/>
      <c r="CL22" s="3040"/>
      <c r="CM22" s="3049"/>
      <c r="CN22" s="3039"/>
      <c r="CO22" s="3040"/>
      <c r="CP22" s="3040"/>
      <c r="CU22" s="3040"/>
      <c r="CV22" s="3040"/>
      <c r="CX22" s="3040"/>
      <c r="CY22" s="3040"/>
      <c r="CZ22" s="3040"/>
      <c r="DA22" s="3040"/>
      <c r="DB22" s="3040"/>
      <c r="DC22" s="3040"/>
      <c r="DD22" s="3040"/>
      <c r="DE22" s="3049"/>
      <c r="DF22" s="3039"/>
      <c r="DG22" s="3040"/>
      <c r="DH22" s="3040"/>
      <c r="DM22" s="3040"/>
      <c r="DN22" s="3040"/>
      <c r="DP22" s="3040"/>
      <c r="DQ22" s="3040"/>
      <c r="DR22" s="3040"/>
      <c r="DS22" s="3040"/>
      <c r="DT22" s="3040"/>
      <c r="DU22" s="3040"/>
      <c r="DV22" s="3040"/>
      <c r="DW22" s="3049"/>
      <c r="DX22" s="3039"/>
      <c r="DY22" s="3040"/>
      <c r="DZ22" s="3040"/>
      <c r="EE22" s="3040"/>
      <c r="EF22" s="3040"/>
      <c r="EH22" s="3040"/>
      <c r="EI22" s="3040"/>
      <c r="EJ22" s="3040"/>
      <c r="EK22" s="3040"/>
      <c r="EL22" s="3040"/>
      <c r="EM22" s="3040"/>
      <c r="EN22" s="3040"/>
      <c r="EO22" s="3049"/>
      <c r="EP22" s="3039"/>
      <c r="EQ22" s="3040"/>
      <c r="ER22" s="3040"/>
      <c r="EW22" s="3040"/>
      <c r="EX22" s="3040"/>
      <c r="EZ22" s="3040"/>
      <c r="FA22" s="3040"/>
      <c r="FB22" s="3040"/>
      <c r="FC22" s="3040"/>
      <c r="FD22" s="3040"/>
      <c r="FE22" s="3040"/>
      <c r="FF22" s="3040"/>
      <c r="FG22" s="3049"/>
      <c r="FH22" s="3039"/>
      <c r="FI22" s="3040"/>
      <c r="FJ22" s="3040"/>
      <c r="FO22" s="3040"/>
      <c r="FP22" s="3040"/>
      <c r="FR22" s="3040"/>
      <c r="FS22" s="3040"/>
      <c r="FT22" s="3040"/>
      <c r="FU22" s="3040"/>
      <c r="FV22" s="3040"/>
      <c r="FW22" s="3040"/>
      <c r="FX22" s="3040"/>
      <c r="FY22" s="3049"/>
      <c r="FZ22" s="3039"/>
      <c r="GA22" s="3040"/>
      <c r="GB22" s="3040"/>
      <c r="GG22" s="3040"/>
      <c r="GH22" s="3040"/>
      <c r="GJ22" s="3050"/>
      <c r="GK22" s="3050"/>
      <c r="GL22" s="3051"/>
      <c r="GM22" s="3052"/>
      <c r="GN22" s="3053"/>
      <c r="GO22" s="3050"/>
      <c r="GP22" s="3054"/>
      <c r="GQ22" s="3029"/>
      <c r="GR22" s="3055"/>
      <c r="GS22" s="3056"/>
      <c r="GT22" s="3057"/>
      <c r="GU22" s="3058"/>
      <c r="GV22" s="3059"/>
      <c r="GW22" s="3058"/>
      <c r="GX22" s="3059"/>
      <c r="GY22" s="3050"/>
      <c r="GZ22" s="3051"/>
      <c r="HA22" s="3058"/>
      <c r="HB22" s="3056"/>
      <c r="HC22" s="3050"/>
      <c r="HD22" s="3051"/>
      <c r="HE22" s="3052"/>
      <c r="HF22" s="3053"/>
      <c r="HG22" s="3050"/>
      <c r="HH22" s="3054"/>
      <c r="HI22" s="3029"/>
      <c r="HJ22" s="3055"/>
      <c r="HK22" s="3056"/>
      <c r="HL22" s="3057"/>
      <c r="HM22" s="3058"/>
      <c r="HN22" s="3059"/>
      <c r="HO22" s="3058"/>
      <c r="HP22" s="3059"/>
      <c r="HQ22" s="3050"/>
      <c r="HR22" s="3051"/>
      <c r="HS22" s="3058"/>
      <c r="HT22" s="3056"/>
      <c r="HU22" s="3050"/>
      <c r="HV22" s="3051"/>
      <c r="HW22" s="3052"/>
      <c r="HX22" s="3053"/>
      <c r="HY22" s="3050"/>
      <c r="HZ22" s="3054"/>
      <c r="IA22" s="3029"/>
      <c r="IB22" s="3055"/>
      <c r="IC22" s="3056"/>
      <c r="ID22" s="3057"/>
      <c r="IE22" s="3058"/>
      <c r="IF22" s="3059"/>
      <c r="IG22" s="3058"/>
      <c r="IH22" s="3059"/>
      <c r="II22" s="3050"/>
      <c r="IJ22" s="3051"/>
      <c r="IK22" s="3058"/>
      <c r="IL22" s="3056"/>
      <c r="IM22" s="3050"/>
      <c r="IN22" s="3051"/>
      <c r="IO22" s="3052"/>
      <c r="IP22" s="3053"/>
      <c r="IQ22" s="3050"/>
      <c r="IR22" s="3054"/>
      <c r="IS22" s="3029"/>
      <c r="IT22" s="3055"/>
      <c r="IU22" s="3056"/>
      <c r="IV22" s="3057"/>
      <c r="IW22" s="3058"/>
      <c r="IX22" s="3059"/>
      <c r="IY22" s="3058"/>
      <c r="IZ22" s="3059"/>
      <c r="JA22" s="3050"/>
      <c r="JB22" s="3051"/>
      <c r="JC22" s="3058"/>
      <c r="JD22" s="3056"/>
      <c r="JE22" s="3050"/>
      <c r="JF22" s="3051"/>
      <c r="JG22" s="3052"/>
      <c r="JH22" s="3053"/>
      <c r="JI22" s="3050"/>
      <c r="JJ22" s="3054"/>
      <c r="JK22" s="3029"/>
      <c r="JL22" s="3055"/>
      <c r="JM22" s="3056"/>
      <c r="JN22" s="3057"/>
      <c r="JO22" s="3058"/>
      <c r="JP22" s="3059"/>
      <c r="JQ22" s="3058"/>
      <c r="JR22" s="3059"/>
      <c r="JS22" s="3050"/>
      <c r="JT22" s="3051"/>
      <c r="JU22" s="3058"/>
      <c r="JV22" s="3056"/>
      <c r="JW22" s="3050"/>
      <c r="JX22" s="3051"/>
      <c r="JY22" s="3052"/>
      <c r="JZ22" s="3053"/>
      <c r="KA22" s="3050"/>
      <c r="KB22" s="3054"/>
      <c r="KC22" s="3029"/>
      <c r="KD22" s="3055"/>
      <c r="KE22" s="3056"/>
      <c r="KF22" s="3057"/>
      <c r="KG22" s="3058"/>
      <c r="KH22" s="3059"/>
      <c r="KI22" s="3058"/>
      <c r="KJ22" s="3059"/>
      <c r="KK22" s="3050"/>
      <c r="KL22" s="3051"/>
      <c r="KM22" s="3058"/>
      <c r="KN22" s="3056"/>
      <c r="KO22" s="3050"/>
      <c r="KP22" s="3051"/>
      <c r="KQ22" s="3052"/>
      <c r="KR22" s="3053"/>
      <c r="KS22" s="3050"/>
      <c r="KT22" s="3054"/>
      <c r="KU22" s="3029"/>
      <c r="KV22" s="3055"/>
      <c r="KW22" s="3056"/>
      <c r="KX22" s="3057"/>
      <c r="KY22" s="3058"/>
      <c r="KZ22" s="3059"/>
      <c r="LA22" s="3058"/>
      <c r="LB22" s="3059"/>
      <c r="LC22" s="3050"/>
      <c r="LD22" s="3051"/>
      <c r="LE22" s="3058"/>
      <c r="LF22" s="3056"/>
      <c r="LG22" s="3050"/>
      <c r="LH22" s="3051"/>
      <c r="LI22" s="3052"/>
      <c r="LJ22" s="3053"/>
      <c r="LK22" s="3050"/>
      <c r="LL22" s="3054"/>
      <c r="LM22" s="3029"/>
      <c r="LN22" s="3055"/>
      <c r="LO22" s="3056"/>
      <c r="LP22" s="3057"/>
      <c r="LQ22" s="3058"/>
      <c r="LR22" s="3059"/>
      <c r="LS22" s="3058"/>
      <c r="LT22" s="3059"/>
      <c r="LU22" s="3050"/>
      <c r="LV22" s="3051"/>
      <c r="LW22" s="3058"/>
      <c r="LX22" s="3056"/>
      <c r="LY22" s="3050"/>
      <c r="LZ22" s="3051"/>
      <c r="MA22" s="3052"/>
      <c r="MB22" s="3053"/>
      <c r="MC22" s="3050"/>
      <c r="MD22" s="3054"/>
      <c r="ME22" s="3029"/>
      <c r="MF22" s="3055"/>
      <c r="MG22" s="3056"/>
      <c r="MH22" s="3057"/>
      <c r="MI22" s="3058"/>
      <c r="MJ22" s="3059"/>
      <c r="MK22" s="3058"/>
      <c r="ML22" s="3059"/>
      <c r="MM22" s="3050"/>
      <c r="MN22" s="3051"/>
      <c r="MO22" s="3058"/>
      <c r="MP22" s="3056"/>
      <c r="MQ22" s="3050"/>
      <c r="MR22" s="3051"/>
      <c r="MS22" s="3052"/>
      <c r="MT22" s="3053"/>
      <c r="MU22" s="3050"/>
      <c r="MV22" s="3054"/>
      <c r="MW22" s="3029"/>
      <c r="MX22" s="3055"/>
      <c r="MY22" s="3056"/>
      <c r="MZ22" s="3057"/>
      <c r="NA22" s="3058"/>
      <c r="NB22" s="3059"/>
      <c r="NC22" s="3058"/>
      <c r="ND22" s="3059"/>
      <c r="NE22" s="3050"/>
      <c r="NF22" s="3051"/>
      <c r="NG22" s="3058"/>
      <c r="NH22" s="3056"/>
      <c r="NI22" s="3050"/>
      <c r="NJ22" s="3051"/>
      <c r="NK22" s="3052"/>
      <c r="NL22" s="3053"/>
      <c r="NM22" s="3050"/>
      <c r="NN22" s="3054"/>
      <c r="NO22" s="3029"/>
      <c r="NP22" s="3055"/>
      <c r="NQ22" s="3056"/>
      <c r="NR22" s="3057"/>
      <c r="NS22" s="3058"/>
      <c r="NT22" s="3059"/>
      <c r="NU22" s="3058"/>
      <c r="NV22" s="3059"/>
      <c r="NW22" s="3050"/>
      <c r="NX22" s="3051"/>
      <c r="NY22" s="3058"/>
      <c r="NZ22" s="3056"/>
      <c r="OA22" s="3050"/>
      <c r="OB22" s="3051"/>
      <c r="OC22" s="3052"/>
      <c r="OD22" s="3053"/>
      <c r="OE22" s="3050"/>
      <c r="OF22" s="3054"/>
      <c r="OG22" s="3029"/>
      <c r="OH22" s="3055"/>
      <c r="OI22" s="3056"/>
      <c r="OJ22" s="3057"/>
      <c r="OK22" s="3058"/>
      <c r="OL22" s="3059"/>
      <c r="OM22" s="3058"/>
      <c r="ON22" s="3059"/>
      <c r="OO22" s="3050"/>
      <c r="OP22" s="3051"/>
      <c r="OQ22" s="3058"/>
      <c r="OR22" s="3056"/>
      <c r="OS22" s="3050"/>
      <c r="OT22" s="3051"/>
      <c r="OU22" s="3052"/>
      <c r="OV22" s="3053"/>
      <c r="OW22" s="3050"/>
      <c r="OX22" s="3054"/>
      <c r="OY22" s="3029"/>
      <c r="OZ22" s="3055"/>
      <c r="PA22" s="3056"/>
      <c r="PB22" s="3057"/>
      <c r="PC22" s="3058"/>
      <c r="PD22" s="3059"/>
      <c r="PE22" s="3058"/>
      <c r="PF22" s="3059"/>
      <c r="PG22" s="3050"/>
      <c r="PH22" s="3051"/>
      <c r="PI22" s="3058"/>
      <c r="PJ22" s="3056"/>
      <c r="PK22" s="3050"/>
      <c r="PL22" s="3051"/>
      <c r="PM22" s="3052"/>
      <c r="PN22" s="3053"/>
      <c r="PO22" s="3050"/>
      <c r="PP22" s="3054"/>
      <c r="PQ22" s="3029"/>
      <c r="PR22" s="3055"/>
      <c r="PS22" s="3056"/>
      <c r="PT22" s="3057"/>
      <c r="PU22" s="3058"/>
      <c r="PV22" s="3059"/>
      <c r="PW22" s="3058"/>
      <c r="PX22" s="3059"/>
      <c r="PY22" s="3050"/>
      <c r="PZ22" s="3051"/>
      <c r="QA22" s="3058"/>
      <c r="QB22" s="3056"/>
      <c r="QC22" s="3050"/>
      <c r="QD22" s="3051"/>
      <c r="QE22" s="3052"/>
      <c r="QF22" s="3053"/>
      <c r="QG22" s="3050"/>
      <c r="QH22" s="3054"/>
      <c r="QI22" s="3029"/>
      <c r="QJ22" s="3055"/>
      <c r="QK22" s="3056"/>
      <c r="QL22" s="3057"/>
      <c r="QM22" s="3058"/>
      <c r="QN22" s="3059"/>
      <c r="QO22" s="3058"/>
      <c r="QP22" s="3059"/>
      <c r="QQ22" s="3050"/>
      <c r="QR22" s="3051"/>
      <c r="QS22" s="3058"/>
      <c r="QT22" s="3056"/>
      <c r="QU22" s="3050"/>
      <c r="QV22" s="3051"/>
      <c r="QW22" s="3052"/>
      <c r="QX22" s="3053"/>
      <c r="QY22" s="3050"/>
      <c r="QZ22" s="3054"/>
      <c r="RA22" s="3029"/>
      <c r="RB22" s="3055"/>
      <c r="RC22" s="3056"/>
      <c r="RD22" s="3057"/>
      <c r="RE22" s="3058"/>
      <c r="RF22" s="3059"/>
      <c r="RG22" s="3058"/>
      <c r="RH22" s="3059"/>
      <c r="RI22" s="3050"/>
      <c r="RJ22" s="3051"/>
      <c r="RK22" s="3058"/>
      <c r="RL22" s="3056"/>
      <c r="RM22" s="3050"/>
      <c r="RN22" s="3051"/>
      <c r="RO22" s="3052"/>
      <c r="RP22" s="3053"/>
      <c r="RQ22" s="3050"/>
      <c r="RR22" s="3054"/>
      <c r="RS22" s="3029"/>
      <c r="RT22" s="3055"/>
      <c r="RU22" s="3056"/>
      <c r="RV22" s="3057"/>
      <c r="RW22" s="3058"/>
      <c r="RX22" s="3059"/>
      <c r="RY22" s="3058"/>
      <c r="RZ22" s="3059"/>
      <c r="SA22" s="3050"/>
      <c r="SB22" s="3051"/>
      <c r="SC22" s="3058"/>
      <c r="SD22" s="3056"/>
      <c r="SE22" s="3050"/>
      <c r="SF22" s="3051"/>
      <c r="SG22" s="3052"/>
      <c r="SH22" s="3053"/>
      <c r="SI22" s="3050"/>
      <c r="SJ22" s="3054"/>
      <c r="SK22" s="3029"/>
      <c r="SL22" s="3055"/>
      <c r="SM22" s="3056"/>
      <c r="SN22" s="3057"/>
      <c r="SO22" s="3058"/>
      <c r="SP22" s="3059"/>
      <c r="SQ22" s="3058"/>
      <c r="SR22" s="3059"/>
      <c r="SS22" s="3050"/>
      <c r="ST22" s="3051"/>
      <c r="SU22" s="3058"/>
      <c r="SV22" s="3056"/>
      <c r="SW22" s="3050"/>
      <c r="SX22" s="3051"/>
      <c r="SY22" s="3052"/>
      <c r="SZ22" s="3053"/>
      <c r="TA22" s="3050"/>
      <c r="TB22" s="3054"/>
      <c r="TC22" s="3029"/>
      <c r="TD22" s="3055"/>
      <c r="TE22" s="3056"/>
      <c r="TF22" s="3057"/>
      <c r="TG22" s="3058"/>
      <c r="TH22" s="3059"/>
      <c r="TI22" s="3058"/>
      <c r="TJ22" s="3059"/>
      <c r="TK22" s="3050"/>
      <c r="TL22" s="3051"/>
      <c r="TM22" s="3058"/>
      <c r="TN22" s="3056"/>
      <c r="TO22" s="3050"/>
      <c r="TP22" s="3051"/>
      <c r="TQ22" s="3052"/>
      <c r="TR22" s="3053"/>
      <c r="TS22" s="3050"/>
      <c r="TT22" s="3054"/>
      <c r="TU22" s="3029"/>
      <c r="TV22" s="3055"/>
      <c r="TW22" s="3056"/>
      <c r="TX22" s="3057"/>
      <c r="TY22" s="3058"/>
      <c r="TZ22" s="3059"/>
      <c r="UA22" s="3058"/>
      <c r="UB22" s="3059"/>
      <c r="UC22" s="3050"/>
      <c r="UD22" s="3051"/>
      <c r="UE22" s="3058"/>
      <c r="UF22" s="3056"/>
      <c r="UG22" s="3050"/>
      <c r="UH22" s="3051"/>
      <c r="UI22" s="3052"/>
      <c r="UJ22" s="3053"/>
      <c r="UK22" s="3050"/>
      <c r="UL22" s="3054"/>
      <c r="UM22" s="3029"/>
      <c r="UN22" s="3055"/>
      <c r="UO22" s="3056"/>
      <c r="UP22" s="3057"/>
      <c r="UQ22" s="3058"/>
      <c r="UR22" s="3059"/>
      <c r="US22" s="3058"/>
      <c r="UT22" s="3059"/>
      <c r="UU22" s="3050"/>
      <c r="UV22" s="3051"/>
      <c r="UW22" s="3058"/>
      <c r="UX22" s="3056"/>
      <c r="UY22" s="3050"/>
      <c r="UZ22" s="3051"/>
      <c r="VA22" s="3052"/>
      <c r="VB22" s="3053"/>
      <c r="VC22" s="3050"/>
      <c r="VD22" s="3054"/>
      <c r="VE22" s="3029"/>
      <c r="VF22" s="3055"/>
      <c r="VG22" s="3056"/>
      <c r="VH22" s="3057"/>
      <c r="VI22" s="3058"/>
      <c r="VJ22" s="3059"/>
      <c r="VK22" s="3058"/>
      <c r="VL22" s="3059"/>
      <c r="VM22" s="3050"/>
      <c r="VN22" s="3051"/>
      <c r="VO22" s="3058"/>
      <c r="VP22" s="3056"/>
      <c r="VQ22" s="3050"/>
      <c r="VR22" s="3051"/>
      <c r="VS22" s="3052"/>
      <c r="VT22" s="3053"/>
      <c r="VU22" s="3050"/>
      <c r="VV22" s="3054"/>
      <c r="VW22" s="3029"/>
      <c r="VX22" s="3055"/>
      <c r="VY22" s="3056"/>
      <c r="VZ22" s="3057"/>
      <c r="WA22" s="3058"/>
      <c r="WB22" s="3059"/>
      <c r="WC22" s="3058"/>
      <c r="WD22" s="3059"/>
      <c r="WE22" s="3050"/>
      <c r="WF22" s="3051"/>
      <c r="WG22" s="3058"/>
      <c r="WH22" s="3056"/>
      <c r="WI22" s="3050"/>
      <c r="WJ22" s="3051"/>
      <c r="WK22" s="3052"/>
      <c r="WL22" s="3053"/>
      <c r="WM22" s="3050"/>
      <c r="WN22" s="3054"/>
      <c r="WO22" s="3029"/>
      <c r="WP22" s="3055"/>
      <c r="WQ22" s="3056"/>
      <c r="WR22" s="3057"/>
      <c r="WS22" s="3058"/>
      <c r="WT22" s="3059"/>
      <c r="WU22" s="3058"/>
      <c r="WV22" s="3059"/>
      <c r="WW22" s="3050"/>
      <c r="WX22" s="3051"/>
      <c r="WY22" s="3058"/>
      <c r="WZ22" s="3056"/>
      <c r="XA22" s="3050"/>
      <c r="XB22" s="3051"/>
      <c r="XC22" s="3052"/>
      <c r="XD22" s="3053"/>
      <c r="XE22" s="3050"/>
      <c r="XF22" s="3054"/>
      <c r="XG22" s="3029"/>
      <c r="XH22" s="3055"/>
      <c r="XI22" s="3056"/>
      <c r="XJ22" s="3057"/>
      <c r="XK22" s="3058"/>
      <c r="XL22" s="3059"/>
      <c r="XM22" s="3058"/>
      <c r="XN22" s="3059"/>
      <c r="XO22" s="3050"/>
      <c r="XP22" s="3051"/>
      <c r="XQ22" s="3058"/>
      <c r="XR22" s="3056"/>
      <c r="XS22" s="3050"/>
      <c r="XT22" s="3051"/>
      <c r="XU22" s="3052"/>
      <c r="XV22" s="3053"/>
      <c r="XW22" s="3050"/>
      <c r="XX22" s="3054"/>
      <c r="XY22" s="3029"/>
      <c r="XZ22" s="3055"/>
      <c r="YA22" s="3056"/>
      <c r="YB22" s="3057"/>
      <c r="YC22" s="3058"/>
      <c r="YD22" s="3059"/>
      <c r="YE22" s="3058"/>
      <c r="YF22" s="3059"/>
      <c r="YG22" s="3050"/>
      <c r="YH22" s="3051"/>
      <c r="YI22" s="3058"/>
      <c r="YJ22" s="3056"/>
      <c r="YK22" s="3050"/>
      <c r="YL22" s="3051"/>
      <c r="YM22" s="3052"/>
      <c r="YN22" s="3053"/>
      <c r="YO22" s="3050"/>
      <c r="YP22" s="3054"/>
      <c r="YQ22" s="3029"/>
      <c r="YR22" s="3055"/>
      <c r="YS22" s="3056"/>
      <c r="YT22" s="3057"/>
      <c r="YU22" s="3058"/>
      <c r="YV22" s="3059"/>
      <c r="YW22" s="3058"/>
      <c r="YX22" s="3059"/>
      <c r="YY22" s="3050"/>
      <c r="YZ22" s="3051"/>
      <c r="ZA22" s="3058"/>
      <c r="ZB22" s="3056"/>
      <c r="ZC22" s="3050"/>
      <c r="ZD22" s="3051"/>
      <c r="ZE22" s="3052"/>
      <c r="ZF22" s="3053"/>
      <c r="ZG22" s="3050"/>
      <c r="ZH22" s="3054"/>
      <c r="ZI22" s="3029"/>
      <c r="ZJ22" s="3055"/>
      <c r="ZK22" s="3056"/>
      <c r="ZL22" s="3057"/>
      <c r="ZM22" s="3058"/>
      <c r="ZN22" s="3059"/>
      <c r="ZO22" s="3058"/>
      <c r="ZP22" s="3059"/>
      <c r="ZQ22" s="3050"/>
      <c r="ZR22" s="3051"/>
      <c r="ZS22" s="3058"/>
      <c r="ZT22" s="3056"/>
      <c r="ZU22" s="3050"/>
      <c r="ZV22" s="3051"/>
      <c r="ZW22" s="3052"/>
      <c r="ZX22" s="3053"/>
      <c r="ZY22" s="3050"/>
      <c r="ZZ22" s="3054"/>
      <c r="AAA22" s="3029"/>
      <c r="AAB22" s="3055"/>
      <c r="AAC22" s="3056"/>
      <c r="AAD22" s="3057"/>
      <c r="AAE22" s="3058"/>
      <c r="AAF22" s="3059"/>
      <c r="AAG22" s="3058"/>
      <c r="AAH22" s="3059"/>
      <c r="AAI22" s="3050"/>
      <c r="AAJ22" s="3051"/>
      <c r="AAK22" s="3058"/>
      <c r="AAL22" s="3056"/>
      <c r="AAM22" s="3050"/>
      <c r="AAN22" s="3051"/>
      <c r="AAO22" s="3052"/>
      <c r="AAP22" s="3053"/>
      <c r="AAQ22" s="3050"/>
      <c r="AAR22" s="3054"/>
      <c r="AAS22" s="3029"/>
      <c r="AAT22" s="3055"/>
      <c r="AAU22" s="3056"/>
      <c r="AAV22" s="3057"/>
      <c r="AAW22" s="3058"/>
      <c r="AAX22" s="3059"/>
      <c r="AAY22" s="3058"/>
      <c r="AAZ22" s="3059"/>
      <c r="ABA22" s="3050"/>
      <c r="ABB22" s="3051"/>
      <c r="ABC22" s="3058"/>
      <c r="ABD22" s="3056"/>
      <c r="ABE22" s="3050"/>
      <c r="ABF22" s="3051"/>
      <c r="ABG22" s="3052"/>
      <c r="ABH22" s="3053"/>
      <c r="ABI22" s="3050"/>
      <c r="ABJ22" s="3054"/>
      <c r="ABK22" s="3029"/>
      <c r="ABL22" s="3055"/>
      <c r="ABM22" s="3056"/>
      <c r="ABN22" s="3057"/>
      <c r="ABO22" s="3058"/>
      <c r="ABP22" s="3059"/>
      <c r="ABQ22" s="3058"/>
      <c r="ABR22" s="3059"/>
      <c r="ABS22" s="3050"/>
      <c r="ABT22" s="3051"/>
      <c r="ABU22" s="3058"/>
      <c r="ABV22" s="3056"/>
      <c r="ABW22" s="3050"/>
      <c r="ABX22" s="3051"/>
      <c r="ABY22" s="3052"/>
      <c r="ABZ22" s="3053"/>
      <c r="ACA22" s="3050"/>
      <c r="ACB22" s="3054"/>
      <c r="ACC22" s="3029"/>
      <c r="ACD22" s="3055"/>
      <c r="ACE22" s="3056"/>
      <c r="ACF22" s="3057"/>
      <c r="ACG22" s="3058"/>
      <c r="ACH22" s="3059"/>
      <c r="ACI22" s="3058"/>
      <c r="ACJ22" s="3059"/>
      <c r="ACK22" s="3050"/>
      <c r="ACL22" s="3051"/>
      <c r="ACM22" s="3058"/>
      <c r="ACN22" s="3056"/>
      <c r="ACO22" s="3050"/>
      <c r="ACP22" s="3051"/>
      <c r="ACQ22" s="3052"/>
      <c r="ACR22" s="3053"/>
      <c r="ACS22" s="3050"/>
      <c r="ACT22" s="3054"/>
      <c r="ACU22" s="3029"/>
      <c r="ACV22" s="3055"/>
      <c r="ACW22" s="3056"/>
      <c r="ACX22" s="3057"/>
      <c r="ACY22" s="3058"/>
      <c r="ACZ22" s="3059"/>
      <c r="ADA22" s="3058"/>
      <c r="ADB22" s="3059"/>
      <c r="ADC22" s="3050"/>
      <c r="ADD22" s="3051"/>
      <c r="ADE22" s="3058"/>
      <c r="ADF22" s="3056"/>
      <c r="ADG22" s="3050"/>
      <c r="ADH22" s="3051"/>
      <c r="ADI22" s="3052"/>
      <c r="ADJ22" s="3053"/>
      <c r="ADK22" s="3050"/>
      <c r="ADL22" s="3054"/>
      <c r="ADM22" s="3029"/>
      <c r="ADN22" s="3055"/>
      <c r="ADO22" s="3056"/>
      <c r="ADP22" s="3057"/>
      <c r="ADQ22" s="3058"/>
      <c r="ADR22" s="3059"/>
      <c r="ADS22" s="3058"/>
      <c r="ADT22" s="3059"/>
      <c r="ADU22" s="3050"/>
      <c r="ADV22" s="3051"/>
      <c r="ADW22" s="3058"/>
      <c r="ADX22" s="3056"/>
      <c r="ADY22" s="3050"/>
      <c r="ADZ22" s="3051"/>
      <c r="AEA22" s="3052"/>
      <c r="AEB22" s="3053"/>
      <c r="AEC22" s="3050"/>
      <c r="AED22" s="3054"/>
      <c r="AEE22" s="3029"/>
      <c r="AEF22" s="3055"/>
      <c r="AEG22" s="3056"/>
      <c r="AEH22" s="3057"/>
      <c r="AEI22" s="3058"/>
      <c r="AEJ22" s="3059"/>
      <c r="AEK22" s="3058"/>
      <c r="AEL22" s="3059"/>
      <c r="AEM22" s="3050"/>
      <c r="AEN22" s="3051"/>
      <c r="AEO22" s="3058"/>
      <c r="AEP22" s="3056"/>
      <c r="AEQ22" s="3050"/>
      <c r="AER22" s="3051"/>
      <c r="AES22" s="3052"/>
      <c r="AET22" s="3053"/>
      <c r="AEU22" s="3050"/>
      <c r="AEV22" s="3054"/>
      <c r="AEW22" s="3029"/>
      <c r="AEX22" s="3055"/>
      <c r="AEY22" s="3056"/>
      <c r="AEZ22" s="3057"/>
      <c r="AFA22" s="3058"/>
      <c r="AFB22" s="3059"/>
      <c r="AFC22" s="3058"/>
      <c r="AFD22" s="3059"/>
      <c r="AFE22" s="3050"/>
      <c r="AFF22" s="3051"/>
      <c r="AFG22" s="3058"/>
      <c r="AFH22" s="3056"/>
      <c r="AFI22" s="3050"/>
      <c r="AFJ22" s="3051"/>
      <c r="AFK22" s="3052"/>
      <c r="AFL22" s="3053"/>
      <c r="AFM22" s="3050"/>
      <c r="AFN22" s="3054"/>
      <c r="AFO22" s="3029"/>
      <c r="AFP22" s="3055"/>
      <c r="AFQ22" s="3056"/>
      <c r="AFR22" s="3057"/>
      <c r="AFS22" s="3058"/>
      <c r="AFT22" s="3059"/>
      <c r="AFU22" s="3058"/>
      <c r="AFV22" s="3059"/>
      <c r="AFW22" s="3050"/>
      <c r="AFX22" s="3051"/>
      <c r="AFY22" s="3058"/>
      <c r="AFZ22" s="3056"/>
      <c r="AGA22" s="3050"/>
      <c r="AGB22" s="3051"/>
      <c r="AGC22" s="3052"/>
      <c r="AGD22" s="3053"/>
      <c r="AGE22" s="3050"/>
      <c r="AGF22" s="3054"/>
      <c r="AGG22" s="3029"/>
      <c r="AGH22" s="3055"/>
      <c r="AGI22" s="3056"/>
      <c r="AGJ22" s="3057"/>
      <c r="AGK22" s="3058"/>
      <c r="AGL22" s="3059"/>
      <c r="AGM22" s="3058"/>
      <c r="AGN22" s="3059"/>
      <c r="AGO22" s="3050"/>
      <c r="AGP22" s="3051"/>
      <c r="AGQ22" s="3058"/>
      <c r="AGR22" s="3056"/>
      <c r="AGS22" s="3050"/>
      <c r="AGT22" s="3051"/>
      <c r="AGU22" s="3052"/>
      <c r="AGV22" s="3053"/>
      <c r="AGW22" s="3050"/>
      <c r="AGX22" s="3054"/>
      <c r="AGY22" s="3029"/>
      <c r="AGZ22" s="3055"/>
      <c r="AHA22" s="3056"/>
      <c r="AHB22" s="3057"/>
      <c r="AHC22" s="3058"/>
      <c r="AHD22" s="3059"/>
      <c r="AHE22" s="3058"/>
      <c r="AHF22" s="3059"/>
      <c r="AHG22" s="3050"/>
      <c r="AHH22" s="3051"/>
      <c r="AHI22" s="3058"/>
      <c r="AHJ22" s="3056"/>
      <c r="AHK22" s="3050"/>
      <c r="AHL22" s="3051"/>
      <c r="AHM22" s="3052"/>
      <c r="AHN22" s="3053"/>
      <c r="AHO22" s="3050"/>
      <c r="AHP22" s="3054"/>
      <c r="AHQ22" s="3029"/>
      <c r="AHR22" s="3055"/>
      <c r="AHS22" s="3056"/>
      <c r="AHT22" s="3057"/>
      <c r="AHU22" s="3058"/>
      <c r="AHV22" s="3059"/>
      <c r="AHW22" s="3058"/>
      <c r="AHX22" s="3059"/>
      <c r="AHY22" s="3050"/>
      <c r="AHZ22" s="3051"/>
      <c r="AIA22" s="3058"/>
      <c r="AIB22" s="3056"/>
      <c r="AIC22" s="3050"/>
      <c r="AID22" s="3051"/>
      <c r="AIE22" s="3052"/>
      <c r="AIF22" s="3053"/>
      <c r="AIG22" s="3050"/>
      <c r="AIH22" s="3054"/>
      <c r="AII22" s="3029"/>
      <c r="AIJ22" s="3055"/>
      <c r="AIK22" s="3056"/>
      <c r="AIL22" s="3057"/>
      <c r="AIM22" s="3058"/>
      <c r="AIN22" s="3059"/>
      <c r="AIO22" s="3058"/>
      <c r="AIP22" s="3059"/>
      <c r="AIQ22" s="3050"/>
      <c r="AIR22" s="3051"/>
      <c r="AIS22" s="3058"/>
      <c r="AIT22" s="3056"/>
      <c r="AIU22" s="3050"/>
      <c r="AIV22" s="3051"/>
      <c r="AIW22" s="3052"/>
      <c r="AIX22" s="3053"/>
      <c r="AIY22" s="3050"/>
      <c r="AIZ22" s="3054"/>
      <c r="AJA22" s="3029"/>
      <c r="AJB22" s="3055"/>
      <c r="AJC22" s="3056"/>
      <c r="AJD22" s="3057"/>
      <c r="AJE22" s="3058"/>
      <c r="AJF22" s="3059"/>
      <c r="AJG22" s="3058"/>
      <c r="AJH22" s="3059"/>
      <c r="AJI22" s="3050"/>
      <c r="AJJ22" s="3051"/>
      <c r="AJK22" s="3058"/>
      <c r="AJL22" s="3056"/>
      <c r="AJM22" s="3050"/>
      <c r="AJN22" s="3051"/>
      <c r="AJO22" s="3052"/>
      <c r="AJP22" s="3053"/>
      <c r="AJQ22" s="3050"/>
      <c r="AJR22" s="3054"/>
      <c r="AJS22" s="3029"/>
      <c r="AJT22" s="3055"/>
      <c r="AJU22" s="3056"/>
      <c r="AJV22" s="3057"/>
      <c r="AJW22" s="3058"/>
      <c r="AJX22" s="3059"/>
      <c r="AJY22" s="3058"/>
      <c r="AJZ22" s="3059"/>
      <c r="AKA22" s="3050"/>
      <c r="AKB22" s="3051"/>
      <c r="AKC22" s="3058"/>
      <c r="AKD22" s="3056"/>
      <c r="AKE22" s="3050"/>
      <c r="AKF22" s="3051"/>
      <c r="AKG22" s="3052"/>
      <c r="AKH22" s="3053"/>
      <c r="AKI22" s="3050"/>
      <c r="AKJ22" s="3054"/>
      <c r="AKK22" s="3029"/>
      <c r="AKL22" s="3055"/>
      <c r="AKM22" s="3056"/>
      <c r="AKN22" s="3057"/>
      <c r="AKO22" s="3058"/>
      <c r="AKP22" s="3059"/>
      <c r="AKQ22" s="3058"/>
      <c r="AKR22" s="3059"/>
      <c r="AKS22" s="3050"/>
      <c r="AKT22" s="3051"/>
      <c r="AKU22" s="3058"/>
      <c r="AKV22" s="3056"/>
      <c r="AKW22" s="3050"/>
      <c r="AKX22" s="3051"/>
      <c r="AKY22" s="3052"/>
      <c r="AKZ22" s="3053"/>
      <c r="ALA22" s="3050"/>
      <c r="ALB22" s="3054"/>
      <c r="ALC22" s="3029"/>
      <c r="ALD22" s="3055"/>
      <c r="ALE22" s="3056"/>
      <c r="ALF22" s="3057"/>
      <c r="ALG22" s="3058"/>
      <c r="ALH22" s="3059"/>
      <c r="ALI22" s="3058"/>
      <c r="ALJ22" s="3059"/>
      <c r="ALK22" s="3050"/>
      <c r="ALL22" s="3051"/>
      <c r="ALM22" s="3058"/>
      <c r="ALN22" s="3056"/>
      <c r="ALO22" s="3050"/>
      <c r="ALP22" s="3051"/>
      <c r="ALQ22" s="3052"/>
      <c r="ALR22" s="3053"/>
      <c r="ALS22" s="3050"/>
      <c r="ALT22" s="3054"/>
      <c r="ALU22" s="3029"/>
      <c r="ALV22" s="3055"/>
      <c r="ALW22" s="3056"/>
      <c r="ALX22" s="3057"/>
      <c r="ALY22" s="3058"/>
      <c r="ALZ22" s="3059"/>
      <c r="AMA22" s="3058"/>
      <c r="AMB22" s="3059"/>
      <c r="AMC22" s="3050"/>
      <c r="AMD22" s="3051"/>
      <c r="AME22" s="3058"/>
      <c r="AMF22" s="3056"/>
      <c r="AMG22" s="3050"/>
      <c r="AMH22" s="3051"/>
      <c r="AMI22" s="3052"/>
      <c r="AMJ22" s="3053"/>
      <c r="AMK22" s="3050"/>
      <c r="AML22" s="3054"/>
      <c r="AMM22" s="3029"/>
      <c r="AMN22" s="3055"/>
      <c r="AMO22" s="3056"/>
      <c r="AMP22" s="3057"/>
      <c r="AMQ22" s="3058"/>
      <c r="AMR22" s="3059"/>
      <c r="AMS22" s="3058"/>
      <c r="AMT22" s="3059"/>
      <c r="AMU22" s="3050"/>
      <c r="AMV22" s="3051"/>
      <c r="AMW22" s="3058"/>
      <c r="AMX22" s="3056"/>
      <c r="AMY22" s="3050"/>
      <c r="AMZ22" s="3051"/>
      <c r="ANA22" s="3052"/>
      <c r="ANB22" s="3053"/>
      <c r="ANC22" s="3050"/>
      <c r="AND22" s="3054"/>
      <c r="ANE22" s="3029"/>
      <c r="ANF22" s="3055"/>
      <c r="ANG22" s="3056"/>
      <c r="ANH22" s="3057"/>
      <c r="ANI22" s="3058"/>
      <c r="ANJ22" s="3059"/>
      <c r="ANK22" s="3058"/>
      <c r="ANL22" s="3059"/>
      <c r="ANM22" s="3050"/>
      <c r="ANN22" s="3051"/>
      <c r="ANO22" s="3058"/>
      <c r="ANP22" s="3056"/>
      <c r="ANQ22" s="3050"/>
      <c r="ANR22" s="3051"/>
      <c r="ANS22" s="3052"/>
      <c r="ANT22" s="3053"/>
      <c r="ANU22" s="3050"/>
      <c r="ANV22" s="3054"/>
      <c r="ANW22" s="3029"/>
      <c r="ANX22" s="3055"/>
      <c r="ANY22" s="3056"/>
      <c r="ANZ22" s="3057"/>
      <c r="AOA22" s="3058"/>
      <c r="AOB22" s="3059"/>
      <c r="AOC22" s="3058"/>
      <c r="AOD22" s="3059"/>
      <c r="AOE22" s="3050"/>
      <c r="AOF22" s="3051"/>
      <c r="AOG22" s="3058"/>
      <c r="AOH22" s="3056"/>
      <c r="AOI22" s="3050"/>
      <c r="AOJ22" s="3051"/>
      <c r="AOK22" s="3052"/>
      <c r="AOL22" s="3053"/>
      <c r="AOM22" s="3050"/>
      <c r="AON22" s="3054"/>
      <c r="AOO22" s="3029"/>
      <c r="AOP22" s="3055"/>
      <c r="AOQ22" s="3056"/>
      <c r="AOR22" s="3057"/>
      <c r="AOS22" s="3058"/>
      <c r="AOT22" s="3059"/>
      <c r="AOU22" s="3058"/>
      <c r="AOV22" s="3059"/>
      <c r="AOW22" s="3050"/>
      <c r="AOX22" s="3051"/>
      <c r="AOY22" s="3058"/>
      <c r="AOZ22" s="3056"/>
      <c r="APA22" s="3050"/>
      <c r="APB22" s="3051"/>
      <c r="APC22" s="3052"/>
      <c r="APD22" s="3053"/>
      <c r="APE22" s="3050"/>
      <c r="APF22" s="3054"/>
      <c r="APG22" s="3029"/>
      <c r="APH22" s="3055"/>
      <c r="API22" s="3056"/>
      <c r="APJ22" s="3057"/>
      <c r="APK22" s="3058"/>
      <c r="APL22" s="3059"/>
      <c r="APM22" s="3058"/>
      <c r="APN22" s="3059"/>
      <c r="APO22" s="3050"/>
      <c r="APP22" s="3051"/>
      <c r="APQ22" s="3058"/>
      <c r="APR22" s="3056"/>
      <c r="APS22" s="3050"/>
      <c r="APT22" s="3051"/>
      <c r="APU22" s="3052"/>
      <c r="APV22" s="3053"/>
      <c r="APW22" s="3050"/>
      <c r="APX22" s="3054"/>
      <c r="APY22" s="3029"/>
      <c r="APZ22" s="3055"/>
      <c r="AQA22" s="3056"/>
      <c r="AQB22" s="3057"/>
      <c r="AQC22" s="3058"/>
      <c r="AQD22" s="3059"/>
      <c r="AQE22" s="3058"/>
      <c r="AQF22" s="3059"/>
      <c r="AQG22" s="3050"/>
      <c r="AQH22" s="3051"/>
      <c r="AQI22" s="3058"/>
      <c r="AQJ22" s="3056"/>
      <c r="AQK22" s="3050"/>
      <c r="AQL22" s="3051"/>
      <c r="AQM22" s="3052"/>
      <c r="AQN22" s="3053"/>
      <c r="AQO22" s="3050"/>
      <c r="AQP22" s="3054"/>
      <c r="AQQ22" s="3029"/>
      <c r="AQR22" s="3055"/>
      <c r="AQS22" s="3056"/>
      <c r="AQT22" s="3057"/>
      <c r="AQU22" s="3058"/>
      <c r="AQV22" s="3059"/>
      <c r="AQW22" s="3058"/>
      <c r="AQX22" s="3059"/>
      <c r="AQY22" s="3050"/>
      <c r="AQZ22" s="3051"/>
      <c r="ARA22" s="3058"/>
      <c r="ARB22" s="3056"/>
      <c r="ARC22" s="3050"/>
      <c r="ARD22" s="3051"/>
      <c r="ARE22" s="3052"/>
      <c r="ARF22" s="3053"/>
      <c r="ARG22" s="3050"/>
      <c r="ARH22" s="3054"/>
      <c r="ARI22" s="3029"/>
      <c r="ARJ22" s="3055"/>
      <c r="ARK22" s="3056"/>
      <c r="ARL22" s="3057"/>
      <c r="ARM22" s="3058"/>
      <c r="ARN22" s="3059"/>
      <c r="ARO22" s="3058"/>
      <c r="ARP22" s="3059"/>
      <c r="ARQ22" s="3050"/>
      <c r="ARR22" s="3051"/>
      <c r="ARS22" s="3058"/>
      <c r="ART22" s="3056"/>
      <c r="ARU22" s="3050"/>
      <c r="ARV22" s="3051"/>
      <c r="ARW22" s="3052"/>
      <c r="ARX22" s="3053"/>
      <c r="ARY22" s="3050"/>
      <c r="ARZ22" s="3054"/>
      <c r="ASA22" s="3029"/>
      <c r="ASB22" s="3055"/>
      <c r="ASC22" s="3056"/>
      <c r="ASD22" s="3057"/>
      <c r="ASE22" s="3058"/>
      <c r="ASF22" s="3059"/>
      <c r="ASG22" s="3058"/>
      <c r="ASH22" s="3059"/>
      <c r="ASI22" s="3050"/>
      <c r="ASJ22" s="3051"/>
      <c r="ASK22" s="3058"/>
      <c r="ASL22" s="3056"/>
      <c r="ASM22" s="3050"/>
      <c r="ASN22" s="3051"/>
      <c r="ASO22" s="3052"/>
      <c r="ASP22" s="3053"/>
      <c r="ASQ22" s="3050"/>
      <c r="ASR22" s="3054"/>
      <c r="ASS22" s="3029"/>
      <c r="AST22" s="3055"/>
      <c r="ASU22" s="3056"/>
      <c r="ASV22" s="3057"/>
      <c r="ASW22" s="3058"/>
      <c r="ASX22" s="3059"/>
      <c r="ASY22" s="3058"/>
      <c r="ASZ22" s="3059"/>
      <c r="ATA22" s="3050"/>
      <c r="ATB22" s="3051"/>
      <c r="ATC22" s="3058"/>
      <c r="ATD22" s="3056"/>
      <c r="ATE22" s="3050"/>
      <c r="ATF22" s="3051"/>
      <c r="ATG22" s="3052"/>
      <c r="ATH22" s="3053"/>
      <c r="ATI22" s="3050"/>
      <c r="ATJ22" s="3054"/>
      <c r="ATK22" s="3029"/>
      <c r="ATL22" s="3055"/>
      <c r="ATM22" s="3056"/>
      <c r="ATN22" s="3057"/>
      <c r="ATO22" s="3058"/>
      <c r="ATP22" s="3059"/>
      <c r="ATQ22" s="3058"/>
      <c r="ATR22" s="3059"/>
      <c r="ATS22" s="3050"/>
      <c r="ATT22" s="3051"/>
      <c r="ATU22" s="3058"/>
      <c r="ATV22" s="3056"/>
      <c r="ATW22" s="3050"/>
      <c r="ATX22" s="3051"/>
      <c r="ATY22" s="3052"/>
      <c r="ATZ22" s="3053"/>
      <c r="AUA22" s="3050"/>
      <c r="AUB22" s="3054"/>
      <c r="AUC22" s="3029"/>
      <c r="AUD22" s="3055"/>
      <c r="AUE22" s="3056"/>
      <c r="AUF22" s="3057"/>
      <c r="AUG22" s="3058"/>
      <c r="AUH22" s="3059"/>
      <c r="AUI22" s="3058"/>
      <c r="AUJ22" s="3059"/>
      <c r="AUK22" s="3050"/>
      <c r="AUL22" s="3051"/>
      <c r="AUM22" s="3058"/>
      <c r="AUN22" s="3056"/>
      <c r="AUO22" s="3050"/>
      <c r="AUP22" s="3051"/>
      <c r="AUQ22" s="3052"/>
      <c r="AUR22" s="3053"/>
      <c r="AUS22" s="3050"/>
      <c r="AUT22" s="3054"/>
      <c r="AUU22" s="3029"/>
      <c r="AUV22" s="3055"/>
      <c r="AUW22" s="3056"/>
      <c r="AUX22" s="3057"/>
      <c r="AUY22" s="3058"/>
      <c r="AUZ22" s="3059"/>
      <c r="AVA22" s="3058"/>
      <c r="AVB22" s="3059"/>
      <c r="AVC22" s="3050"/>
      <c r="AVD22" s="3051"/>
      <c r="AVE22" s="3058"/>
      <c r="AVF22" s="3056"/>
      <c r="AVG22" s="3050"/>
      <c r="AVH22" s="3051"/>
      <c r="AVI22" s="3052"/>
      <c r="AVJ22" s="3053"/>
      <c r="AVK22" s="3050"/>
      <c r="AVL22" s="3054"/>
      <c r="AVM22" s="3029"/>
      <c r="AVN22" s="3055"/>
      <c r="AVO22" s="3056"/>
      <c r="AVP22" s="3057"/>
      <c r="AVQ22" s="3058"/>
      <c r="AVR22" s="3059"/>
      <c r="AVS22" s="3058"/>
      <c r="AVT22" s="3059"/>
      <c r="AVU22" s="3050"/>
      <c r="AVV22" s="3051"/>
      <c r="AVW22" s="3058"/>
      <c r="AVX22" s="3056"/>
      <c r="AVY22" s="3050"/>
      <c r="AVZ22" s="3051"/>
      <c r="AWA22" s="3052"/>
      <c r="AWB22" s="3053"/>
      <c r="AWC22" s="3050"/>
      <c r="AWD22" s="3054"/>
      <c r="AWE22" s="3029"/>
      <c r="AWF22" s="3055"/>
      <c r="AWG22" s="3056"/>
      <c r="AWH22" s="3057"/>
      <c r="AWI22" s="3058"/>
      <c r="AWJ22" s="3059"/>
      <c r="AWK22" s="3058"/>
      <c r="AWL22" s="3059"/>
      <c r="AWM22" s="3050"/>
      <c r="AWN22" s="3051"/>
      <c r="AWO22" s="3058"/>
      <c r="AWP22" s="3056"/>
      <c r="AWQ22" s="3050"/>
      <c r="AWR22" s="3051"/>
      <c r="AWS22" s="3052"/>
      <c r="AWT22" s="3053"/>
      <c r="AWU22" s="3050"/>
      <c r="AWV22" s="3054"/>
      <c r="AWW22" s="3029"/>
      <c r="AWX22" s="3055"/>
      <c r="AWY22" s="3056"/>
      <c r="AWZ22" s="3057"/>
      <c r="AXA22" s="3058"/>
      <c r="AXB22" s="3059"/>
      <c r="AXC22" s="3058"/>
      <c r="AXD22" s="3059"/>
      <c r="AXE22" s="3050"/>
      <c r="AXF22" s="3051"/>
      <c r="AXG22" s="3058"/>
      <c r="AXH22" s="3056"/>
      <c r="AXI22" s="3050"/>
      <c r="AXJ22" s="3051"/>
      <c r="AXK22" s="3052"/>
      <c r="AXL22" s="3053"/>
      <c r="AXM22" s="3050"/>
      <c r="AXN22" s="3054"/>
      <c r="AXO22" s="3029"/>
      <c r="AXP22" s="3055"/>
      <c r="AXQ22" s="3056"/>
      <c r="AXR22" s="3057"/>
      <c r="AXS22" s="3058"/>
      <c r="AXT22" s="3059"/>
      <c r="AXU22" s="3058"/>
      <c r="AXV22" s="3059"/>
      <c r="AXW22" s="3050"/>
      <c r="AXX22" s="3051"/>
      <c r="AXY22" s="3058"/>
      <c r="AXZ22" s="3056"/>
      <c r="AYA22" s="3050"/>
      <c r="AYB22" s="3051"/>
      <c r="AYC22" s="3052"/>
      <c r="AYD22" s="3053"/>
      <c r="AYE22" s="3050"/>
      <c r="AYF22" s="3054"/>
      <c r="AYG22" s="3029"/>
      <c r="AYH22" s="3055"/>
      <c r="AYI22" s="3056"/>
      <c r="AYJ22" s="3057"/>
      <c r="AYK22" s="3058"/>
      <c r="AYL22" s="3059"/>
      <c r="AYM22" s="3058"/>
      <c r="AYN22" s="3059"/>
      <c r="AYO22" s="3050"/>
      <c r="AYP22" s="3051"/>
      <c r="AYQ22" s="3058"/>
      <c r="AYR22" s="3056"/>
      <c r="AYS22" s="3050"/>
      <c r="AYT22" s="3051"/>
      <c r="AYU22" s="3052"/>
      <c r="AYV22" s="3053"/>
      <c r="AYW22" s="3050"/>
      <c r="AYX22" s="3054"/>
      <c r="AYY22" s="3029"/>
      <c r="AYZ22" s="3055"/>
      <c r="AZA22" s="3056"/>
      <c r="AZB22" s="3057"/>
      <c r="AZC22" s="3058"/>
      <c r="AZD22" s="3059"/>
      <c r="AZE22" s="3058"/>
      <c r="AZF22" s="3059"/>
      <c r="AZG22" s="3050"/>
      <c r="AZH22" s="3051"/>
      <c r="AZI22" s="3058"/>
      <c r="AZJ22" s="3056"/>
      <c r="AZK22" s="3050"/>
      <c r="AZL22" s="3051"/>
      <c r="AZM22" s="3052"/>
      <c r="AZN22" s="3053"/>
      <c r="AZO22" s="3050"/>
      <c r="AZP22" s="3054"/>
      <c r="AZQ22" s="3029"/>
      <c r="AZR22" s="3055"/>
      <c r="AZS22" s="3056"/>
      <c r="AZT22" s="3057"/>
      <c r="AZU22" s="3058"/>
      <c r="AZV22" s="3059"/>
      <c r="AZW22" s="3058"/>
      <c r="AZX22" s="3059"/>
      <c r="AZY22" s="3050"/>
      <c r="AZZ22" s="3051"/>
      <c r="BAA22" s="3058"/>
      <c r="BAB22" s="3056"/>
      <c r="BAC22" s="3050"/>
      <c r="BAD22" s="3051"/>
      <c r="BAE22" s="3052"/>
      <c r="BAF22" s="3053"/>
      <c r="BAG22" s="3050"/>
      <c r="BAH22" s="3054"/>
      <c r="BAI22" s="3029"/>
      <c r="BAJ22" s="3055"/>
      <c r="BAK22" s="3056"/>
      <c r="BAL22" s="3057"/>
      <c r="BAM22" s="3058"/>
      <c r="BAN22" s="3059"/>
      <c r="BAO22" s="3058"/>
      <c r="BAP22" s="3059"/>
      <c r="BAQ22" s="3050"/>
      <c r="BAR22" s="3051"/>
      <c r="BAS22" s="3058"/>
      <c r="BAT22" s="3056"/>
      <c r="BAU22" s="3050"/>
      <c r="BAV22" s="3051"/>
      <c r="BAW22" s="3052"/>
      <c r="BAX22" s="3053"/>
      <c r="BAY22" s="3050"/>
      <c r="BAZ22" s="3054"/>
      <c r="BBA22" s="3029"/>
      <c r="BBB22" s="3055"/>
      <c r="BBC22" s="3056"/>
      <c r="BBD22" s="3057"/>
      <c r="BBE22" s="3058"/>
      <c r="BBF22" s="3059"/>
      <c r="BBG22" s="3058"/>
      <c r="BBH22" s="3059"/>
      <c r="BBI22" s="3050"/>
      <c r="BBJ22" s="3051"/>
      <c r="BBK22" s="3058"/>
      <c r="BBL22" s="3056"/>
      <c r="BBM22" s="3050"/>
      <c r="BBN22" s="3051"/>
      <c r="BBO22" s="3052"/>
      <c r="BBP22" s="3053"/>
      <c r="BBQ22" s="3050"/>
      <c r="BBR22" s="3054"/>
      <c r="BBS22" s="3029"/>
      <c r="BBT22" s="3055"/>
      <c r="BBU22" s="3056"/>
      <c r="BBV22" s="3057"/>
      <c r="BBW22" s="3058"/>
      <c r="BBX22" s="3059"/>
      <c r="BBY22" s="3058"/>
      <c r="BBZ22" s="3059"/>
      <c r="BCA22" s="3050"/>
      <c r="BCB22" s="3051"/>
      <c r="BCC22" s="3058"/>
      <c r="BCD22" s="3056"/>
      <c r="BCE22" s="3050"/>
      <c r="BCF22" s="3051"/>
      <c r="BCG22" s="3052"/>
      <c r="BCH22" s="3053"/>
      <c r="BCI22" s="3050"/>
      <c r="BCJ22" s="3054"/>
      <c r="BCK22" s="3029"/>
      <c r="BCL22" s="3055"/>
      <c r="BCM22" s="3056"/>
      <c r="BCN22" s="3057"/>
      <c r="BCO22" s="3058"/>
      <c r="BCP22" s="3059"/>
      <c r="BCQ22" s="3058"/>
      <c r="BCR22" s="3059"/>
      <c r="BCS22" s="3050"/>
      <c r="BCT22" s="3051"/>
      <c r="BCU22" s="3058"/>
      <c r="BCV22" s="3056"/>
      <c r="BCW22" s="3050"/>
      <c r="BCX22" s="3051"/>
      <c r="BCY22" s="3052"/>
      <c r="BCZ22" s="3053"/>
      <c r="BDA22" s="3050"/>
      <c r="BDB22" s="3054"/>
      <c r="BDC22" s="3029"/>
      <c r="BDD22" s="3055"/>
      <c r="BDE22" s="3056"/>
      <c r="BDF22" s="3057"/>
      <c r="BDG22" s="3058"/>
      <c r="BDH22" s="3059"/>
      <c r="BDI22" s="3058"/>
      <c r="BDJ22" s="3059"/>
      <c r="BDK22" s="3050"/>
      <c r="BDL22" s="3051"/>
      <c r="BDM22" s="3058"/>
      <c r="BDN22" s="3056"/>
      <c r="BDO22" s="3050"/>
      <c r="BDP22" s="3051"/>
      <c r="BDQ22" s="3052"/>
      <c r="BDR22" s="3053"/>
      <c r="BDS22" s="3050"/>
      <c r="BDT22" s="3054"/>
      <c r="BDU22" s="3029"/>
      <c r="BDV22" s="3055"/>
      <c r="BDW22" s="3056"/>
      <c r="BDX22" s="3057"/>
      <c r="BDY22" s="3058"/>
      <c r="BDZ22" s="3059"/>
      <c r="BEA22" s="3058"/>
      <c r="BEB22" s="3059"/>
      <c r="BEC22" s="3050"/>
      <c r="BED22" s="3051"/>
      <c r="BEE22" s="3058"/>
      <c r="BEF22" s="3056"/>
      <c r="BEG22" s="3050"/>
      <c r="BEH22" s="3051"/>
      <c r="BEI22" s="3052"/>
      <c r="BEJ22" s="3053"/>
      <c r="BEK22" s="3050"/>
      <c r="BEL22" s="3054"/>
      <c r="BEM22" s="3029"/>
      <c r="BEN22" s="3055"/>
      <c r="BEO22" s="3056"/>
      <c r="BEP22" s="3057"/>
      <c r="BEQ22" s="3058"/>
      <c r="BER22" s="3059"/>
      <c r="BES22" s="3058"/>
      <c r="BET22" s="3059"/>
      <c r="BEU22" s="3050"/>
      <c r="BEV22" s="3051"/>
      <c r="BEW22" s="3058"/>
      <c r="BEX22" s="3056"/>
      <c r="BEY22" s="3050"/>
      <c r="BEZ22" s="3051"/>
      <c r="BFA22" s="3052"/>
      <c r="BFB22" s="3053"/>
      <c r="BFC22" s="3050"/>
      <c r="BFD22" s="3054"/>
      <c r="BFE22" s="3029"/>
      <c r="BFF22" s="3055"/>
      <c r="BFG22" s="3056"/>
      <c r="BFH22" s="3057"/>
      <c r="BFI22" s="3058"/>
      <c r="BFJ22" s="3059"/>
      <c r="BFK22" s="3058"/>
      <c r="BFL22" s="3059"/>
      <c r="BFM22" s="3050"/>
      <c r="BFN22" s="3051"/>
      <c r="BFO22" s="3058"/>
      <c r="BFP22" s="3056"/>
      <c r="BFQ22" s="3050"/>
      <c r="BFR22" s="3051"/>
      <c r="BFS22" s="3052"/>
      <c r="BFT22" s="3053"/>
      <c r="BFU22" s="3050"/>
      <c r="BFV22" s="3054"/>
      <c r="BFW22" s="3029"/>
      <c r="BFX22" s="3055"/>
      <c r="BFY22" s="3056"/>
      <c r="BFZ22" s="3057"/>
      <c r="BGA22" s="3058"/>
      <c r="BGB22" s="3059"/>
      <c r="BGC22" s="3058"/>
      <c r="BGD22" s="3059"/>
      <c r="BGE22" s="3050"/>
      <c r="BGF22" s="3051"/>
      <c r="BGG22" s="3058"/>
      <c r="BGH22" s="3056"/>
      <c r="BGI22" s="3050"/>
      <c r="BGJ22" s="3051"/>
      <c r="BGK22" s="3052"/>
      <c r="BGL22" s="3053"/>
      <c r="BGM22" s="3050"/>
      <c r="BGN22" s="3054"/>
      <c r="BGO22" s="3029"/>
      <c r="BGP22" s="3055"/>
      <c r="BGQ22" s="3056"/>
      <c r="BGR22" s="3057"/>
      <c r="BGS22" s="3058"/>
      <c r="BGT22" s="3059"/>
      <c r="BGU22" s="3058"/>
      <c r="BGV22" s="3059"/>
      <c r="BGW22" s="3050"/>
      <c r="BGX22" s="3051"/>
      <c r="BGY22" s="3058"/>
      <c r="BGZ22" s="3056"/>
      <c r="BHA22" s="3050"/>
      <c r="BHB22" s="3051"/>
      <c r="BHC22" s="3052"/>
      <c r="BHD22" s="3053"/>
      <c r="BHE22" s="3050"/>
      <c r="BHF22" s="3054"/>
      <c r="BHG22" s="3029"/>
      <c r="BHH22" s="3055"/>
      <c r="BHI22" s="3056"/>
      <c r="BHJ22" s="3057"/>
      <c r="BHK22" s="3058"/>
      <c r="BHL22" s="3059"/>
      <c r="BHM22" s="3058"/>
      <c r="BHN22" s="3059"/>
      <c r="BHO22" s="3050"/>
      <c r="BHP22" s="3051"/>
      <c r="BHQ22" s="3058"/>
      <c r="BHR22" s="3056"/>
      <c r="BHS22" s="3050"/>
      <c r="BHT22" s="3051"/>
      <c r="BHU22" s="3052"/>
      <c r="BHV22" s="3053"/>
      <c r="BHW22" s="3050"/>
      <c r="BHX22" s="3054"/>
      <c r="BHY22" s="3029"/>
      <c r="BHZ22" s="3055"/>
      <c r="BIA22" s="3056"/>
      <c r="BIB22" s="3057"/>
      <c r="BIC22" s="3058"/>
      <c r="BID22" s="3059"/>
      <c r="BIE22" s="3058"/>
      <c r="BIF22" s="3059"/>
      <c r="BIG22" s="3050"/>
      <c r="BIH22" s="3051"/>
      <c r="BII22" s="3058"/>
      <c r="BIJ22" s="3056"/>
      <c r="BIK22" s="3050"/>
      <c r="BIL22" s="3051"/>
      <c r="BIM22" s="3052"/>
      <c r="BIN22" s="3053"/>
      <c r="BIO22" s="3050"/>
      <c r="BIP22" s="3054"/>
      <c r="BIQ22" s="3029"/>
      <c r="BIR22" s="3055"/>
      <c r="BIS22" s="3056"/>
      <c r="BIT22" s="3057"/>
      <c r="BIU22" s="3058"/>
      <c r="BIV22" s="3059"/>
      <c r="BIW22" s="3058"/>
      <c r="BIX22" s="3059"/>
      <c r="BIY22" s="3050"/>
      <c r="BIZ22" s="3051"/>
      <c r="BJA22" s="3058"/>
      <c r="BJB22" s="3056"/>
      <c r="BJC22" s="3050"/>
      <c r="BJD22" s="3051"/>
      <c r="BJE22" s="3052"/>
      <c r="BJF22" s="3053"/>
      <c r="BJG22" s="3050"/>
      <c r="BJH22" s="3054"/>
      <c r="BJI22" s="3029"/>
      <c r="BJJ22" s="3055"/>
      <c r="BJK22" s="3056"/>
      <c r="BJL22" s="3057"/>
      <c r="BJM22" s="3058"/>
      <c r="BJN22" s="3059"/>
      <c r="BJO22" s="3058"/>
      <c r="BJP22" s="3059"/>
      <c r="BJQ22" s="3050"/>
      <c r="BJR22" s="3051"/>
      <c r="BJS22" s="3058"/>
      <c r="BJT22" s="3056"/>
      <c r="BJU22" s="3050"/>
      <c r="BJV22" s="3051"/>
      <c r="BJW22" s="3052"/>
      <c r="BJX22" s="3053"/>
      <c r="BJY22" s="3050"/>
      <c r="BJZ22" s="3054"/>
      <c r="BKA22" s="3029"/>
      <c r="BKB22" s="3055"/>
      <c r="BKC22" s="3056"/>
      <c r="BKD22" s="3057"/>
      <c r="BKE22" s="3058"/>
      <c r="BKF22" s="3059"/>
      <c r="BKG22" s="3058"/>
      <c r="BKH22" s="3059"/>
      <c r="BKI22" s="3050"/>
      <c r="BKJ22" s="3051"/>
      <c r="BKK22" s="3058"/>
      <c r="BKL22" s="3056"/>
      <c r="BKM22" s="3050"/>
      <c r="BKN22" s="3051"/>
      <c r="BKO22" s="3052"/>
      <c r="BKP22" s="3053"/>
      <c r="BKQ22" s="3050"/>
      <c r="BKR22" s="3054"/>
      <c r="BKS22" s="3029"/>
      <c r="BKT22" s="3055"/>
      <c r="BKU22" s="3056"/>
      <c r="BKV22" s="3057"/>
      <c r="BKW22" s="3058"/>
      <c r="BKX22" s="3059"/>
      <c r="BKY22" s="3058"/>
      <c r="BKZ22" s="3059"/>
      <c r="BLA22" s="3050"/>
      <c r="BLB22" s="3051"/>
      <c r="BLC22" s="3058"/>
      <c r="BLD22" s="3056"/>
      <c r="BLE22" s="3050"/>
      <c r="BLF22" s="3051"/>
      <c r="BLG22" s="3052"/>
      <c r="BLH22" s="3053"/>
      <c r="BLI22" s="3050"/>
      <c r="BLJ22" s="3054"/>
      <c r="BLK22" s="3029"/>
      <c r="BLL22" s="3055"/>
      <c r="BLM22" s="3056"/>
      <c r="BLN22" s="3057"/>
      <c r="BLO22" s="3058"/>
      <c r="BLP22" s="3059"/>
      <c r="BLQ22" s="3058"/>
      <c r="BLR22" s="3059"/>
      <c r="BLS22" s="3050"/>
      <c r="BLT22" s="3051"/>
      <c r="BLU22" s="3058"/>
      <c r="BLV22" s="3056"/>
      <c r="BLW22" s="3050"/>
      <c r="BLX22" s="3051"/>
      <c r="BLY22" s="3052"/>
      <c r="BLZ22" s="3053"/>
      <c r="BMA22" s="3050"/>
      <c r="BMB22" s="3054"/>
      <c r="BMC22" s="3029"/>
      <c r="BMD22" s="3055"/>
      <c r="BME22" s="3056"/>
      <c r="BMF22" s="3057"/>
      <c r="BMG22" s="3058"/>
      <c r="BMH22" s="3059"/>
      <c r="BMI22" s="3058"/>
      <c r="BMJ22" s="3059"/>
      <c r="BMK22" s="3050"/>
      <c r="BML22" s="3051"/>
      <c r="BMM22" s="3058"/>
      <c r="BMN22" s="3056"/>
      <c r="BMO22" s="3050"/>
      <c r="BMP22" s="3051"/>
      <c r="BMQ22" s="3052"/>
      <c r="BMR22" s="3053"/>
      <c r="BMS22" s="3050"/>
      <c r="BMT22" s="3054"/>
      <c r="BMU22" s="3029"/>
      <c r="BMV22" s="3055"/>
      <c r="BMW22" s="3056"/>
      <c r="BMX22" s="3057"/>
      <c r="BMY22" s="3058"/>
      <c r="BMZ22" s="3059"/>
      <c r="BNA22" s="3058"/>
      <c r="BNB22" s="3059"/>
      <c r="BNC22" s="3050"/>
      <c r="BND22" s="3051"/>
      <c r="BNE22" s="3058"/>
      <c r="BNF22" s="3056"/>
      <c r="BNG22" s="3050"/>
      <c r="BNH22" s="3051"/>
      <c r="BNI22" s="3052"/>
      <c r="BNJ22" s="3053"/>
      <c r="BNK22" s="3050"/>
      <c r="BNL22" s="3054"/>
      <c r="BNM22" s="3029"/>
      <c r="BNN22" s="3055"/>
      <c r="BNO22" s="3056"/>
      <c r="BNP22" s="3057"/>
      <c r="BNQ22" s="3058"/>
      <c r="BNR22" s="3059"/>
      <c r="BNS22" s="3058"/>
      <c r="BNT22" s="3059"/>
      <c r="BNU22" s="3050"/>
      <c r="BNV22" s="3051"/>
      <c r="BNW22" s="3058"/>
      <c r="BNX22" s="3056"/>
      <c r="BNY22" s="3050"/>
      <c r="BNZ22" s="3051"/>
      <c r="BOA22" s="3052"/>
      <c r="BOB22" s="3053"/>
      <c r="BOC22" s="3050"/>
      <c r="BOD22" s="3054"/>
      <c r="BOE22" s="3029"/>
      <c r="BOF22" s="3055"/>
      <c r="BOG22" s="3056"/>
      <c r="BOH22" s="3057"/>
      <c r="BOI22" s="3058"/>
      <c r="BOJ22" s="3059"/>
      <c r="BOK22" s="3058"/>
      <c r="BOL22" s="3059"/>
      <c r="BOM22" s="3050"/>
      <c r="BON22" s="3051"/>
      <c r="BOO22" s="3058"/>
      <c r="BOP22" s="3056"/>
      <c r="BOQ22" s="3050"/>
      <c r="BOR22" s="3051"/>
      <c r="BOS22" s="3052"/>
      <c r="BOT22" s="3053"/>
      <c r="BOU22" s="3050"/>
      <c r="BOV22" s="3054"/>
      <c r="BOW22" s="3029"/>
      <c r="BOX22" s="3055"/>
      <c r="BOY22" s="3056"/>
      <c r="BOZ22" s="3057"/>
      <c r="BPA22" s="3058"/>
      <c r="BPB22" s="3059"/>
      <c r="BPC22" s="3058"/>
      <c r="BPD22" s="3059"/>
      <c r="BPE22" s="3050"/>
      <c r="BPF22" s="3051"/>
      <c r="BPG22" s="3058"/>
      <c r="BPH22" s="3056"/>
      <c r="BPI22" s="3050"/>
      <c r="BPJ22" s="3051"/>
      <c r="BPK22" s="3052"/>
      <c r="BPL22" s="3053"/>
      <c r="BPM22" s="3050"/>
      <c r="BPN22" s="3054"/>
      <c r="BPO22" s="3029"/>
      <c r="BPP22" s="3055"/>
      <c r="BPQ22" s="3056"/>
      <c r="BPR22" s="3057"/>
      <c r="BPS22" s="3058"/>
      <c r="BPT22" s="3059"/>
      <c r="BPU22" s="3058"/>
      <c r="BPV22" s="3059"/>
      <c r="BPW22" s="3050"/>
      <c r="BPX22" s="3051"/>
      <c r="BPY22" s="3058"/>
      <c r="BPZ22" s="3056"/>
      <c r="BQA22" s="3050"/>
      <c r="BQB22" s="3051"/>
      <c r="BQC22" s="3052"/>
      <c r="BQD22" s="3053"/>
      <c r="BQE22" s="3050"/>
      <c r="BQF22" s="3054"/>
      <c r="BQG22" s="3029"/>
      <c r="BQH22" s="3055"/>
      <c r="BQI22" s="3056"/>
      <c r="BQJ22" s="3057"/>
      <c r="BQK22" s="3058"/>
      <c r="BQL22" s="3059"/>
      <c r="BQM22" s="3058"/>
      <c r="BQN22" s="3059"/>
      <c r="BQO22" s="3050"/>
      <c r="BQP22" s="3051"/>
      <c r="BQQ22" s="3058"/>
      <c r="BQR22" s="3056"/>
      <c r="BQS22" s="3050"/>
      <c r="BQT22" s="3051"/>
      <c r="BQU22" s="3052"/>
      <c r="BQV22" s="3053"/>
      <c r="BQW22" s="3050"/>
      <c r="BQX22" s="3054"/>
      <c r="BQY22" s="3029"/>
      <c r="BQZ22" s="3055"/>
      <c r="BRA22" s="3056"/>
      <c r="BRB22" s="3057"/>
      <c r="BRC22" s="3058"/>
      <c r="BRD22" s="3059"/>
      <c r="BRE22" s="3058"/>
      <c r="BRF22" s="3059"/>
      <c r="BRG22" s="3050"/>
      <c r="BRH22" s="3051"/>
      <c r="BRI22" s="3058"/>
      <c r="BRJ22" s="3056"/>
      <c r="BRK22" s="3050"/>
      <c r="BRL22" s="3051"/>
      <c r="BRM22" s="3052"/>
      <c r="BRN22" s="3053"/>
      <c r="BRO22" s="3050"/>
      <c r="BRP22" s="3054"/>
      <c r="BRQ22" s="3029"/>
      <c r="BRR22" s="3055"/>
      <c r="BRS22" s="3056"/>
      <c r="BRT22" s="3057"/>
      <c r="BRU22" s="3058"/>
      <c r="BRV22" s="3059"/>
      <c r="BRW22" s="3058"/>
      <c r="BRX22" s="3059"/>
      <c r="BRY22" s="3050"/>
      <c r="BRZ22" s="3051"/>
      <c r="BSA22" s="3058"/>
      <c r="BSB22" s="3056"/>
      <c r="BSC22" s="3050"/>
      <c r="BSD22" s="3051"/>
      <c r="BSE22" s="3052"/>
      <c r="BSF22" s="3053"/>
      <c r="BSG22" s="3050"/>
      <c r="BSH22" s="3054"/>
      <c r="BSI22" s="3029"/>
      <c r="BSJ22" s="3055"/>
      <c r="BSK22" s="3056"/>
      <c r="BSL22" s="3057"/>
      <c r="BSM22" s="3058"/>
      <c r="BSN22" s="3059"/>
      <c r="BSO22" s="3058"/>
      <c r="BSP22" s="3059"/>
      <c r="BSQ22" s="3050"/>
      <c r="BSR22" s="3051"/>
      <c r="BSS22" s="3058"/>
      <c r="BST22" s="3056"/>
      <c r="BSU22" s="3050"/>
      <c r="BSV22" s="3051"/>
      <c r="BSW22" s="3052"/>
      <c r="BSX22" s="3053"/>
      <c r="BSY22" s="3050"/>
      <c r="BSZ22" s="3054"/>
      <c r="BTA22" s="3029"/>
      <c r="BTB22" s="3055"/>
      <c r="BTC22" s="3056"/>
      <c r="BTD22" s="3057"/>
      <c r="BTE22" s="3058"/>
      <c r="BTF22" s="3059"/>
      <c r="BTG22" s="3058"/>
      <c r="BTH22" s="3059"/>
      <c r="BTI22" s="3050"/>
      <c r="BTJ22" s="3051"/>
      <c r="BTK22" s="3058"/>
      <c r="BTL22" s="3056"/>
      <c r="BTM22" s="3050"/>
      <c r="BTN22" s="3051"/>
      <c r="BTO22" s="3052"/>
      <c r="BTP22" s="3053"/>
      <c r="BTQ22" s="3050"/>
      <c r="BTR22" s="3054"/>
      <c r="BTS22" s="3029"/>
      <c r="BTT22" s="3055"/>
      <c r="BTU22" s="3056"/>
      <c r="BTV22" s="3057"/>
      <c r="BTW22" s="3058"/>
      <c r="BTX22" s="3059"/>
      <c r="BTY22" s="3058"/>
      <c r="BTZ22" s="3059"/>
      <c r="BUA22" s="3050"/>
      <c r="BUB22" s="3051"/>
      <c r="BUC22" s="3058"/>
      <c r="BUD22" s="3056"/>
      <c r="BUE22" s="3050"/>
      <c r="BUF22" s="3051"/>
      <c r="BUG22" s="3052"/>
      <c r="BUH22" s="3053"/>
      <c r="BUI22" s="3050"/>
      <c r="BUJ22" s="3054"/>
      <c r="BUK22" s="3029"/>
      <c r="BUL22" s="3055"/>
      <c r="BUM22" s="3056"/>
      <c r="BUN22" s="3057"/>
      <c r="BUO22" s="3058"/>
      <c r="BUP22" s="3059"/>
      <c r="BUQ22" s="3058"/>
      <c r="BUR22" s="3059"/>
      <c r="BUS22" s="3050"/>
      <c r="BUT22" s="3051"/>
      <c r="BUU22" s="3058"/>
      <c r="BUV22" s="3056"/>
      <c r="BUW22" s="3050"/>
      <c r="BUX22" s="3051"/>
      <c r="BUY22" s="3052"/>
      <c r="BUZ22" s="3053"/>
      <c r="BVA22" s="3050"/>
      <c r="BVB22" s="3054"/>
      <c r="BVC22" s="3029"/>
      <c r="BVD22" s="3055"/>
      <c r="BVE22" s="3056"/>
      <c r="BVF22" s="3057"/>
      <c r="BVG22" s="3058"/>
      <c r="BVH22" s="3059"/>
      <c r="BVI22" s="3058"/>
      <c r="BVJ22" s="3059"/>
      <c r="BVK22" s="3050"/>
      <c r="BVL22" s="3051"/>
      <c r="BVM22" s="3058"/>
      <c r="BVN22" s="3056"/>
      <c r="BVO22" s="3050"/>
      <c r="BVP22" s="3051"/>
      <c r="BVQ22" s="3052"/>
      <c r="BVR22" s="3053"/>
      <c r="BVS22" s="3050"/>
      <c r="BVT22" s="3054"/>
      <c r="BVU22" s="3029"/>
      <c r="BVV22" s="3055"/>
      <c r="BVW22" s="3056"/>
      <c r="BVX22" s="3057"/>
      <c r="BVY22" s="3058"/>
      <c r="BVZ22" s="3059"/>
      <c r="BWA22" s="3058"/>
      <c r="BWB22" s="3059"/>
      <c r="BWC22" s="3050"/>
      <c r="BWD22" s="3051"/>
      <c r="BWE22" s="3058"/>
      <c r="BWF22" s="3056"/>
      <c r="BWG22" s="3050"/>
      <c r="BWH22" s="3051"/>
      <c r="BWI22" s="3052"/>
      <c r="BWJ22" s="3053"/>
      <c r="BWK22" s="3050"/>
      <c r="BWL22" s="3054"/>
      <c r="BWM22" s="3029"/>
      <c r="BWN22" s="3055"/>
      <c r="BWO22" s="3056"/>
      <c r="BWP22" s="3057"/>
      <c r="BWQ22" s="3058"/>
      <c r="BWR22" s="3059"/>
      <c r="BWS22" s="3058"/>
      <c r="BWT22" s="3059"/>
      <c r="BWU22" s="3050"/>
      <c r="BWV22" s="3051"/>
      <c r="BWW22" s="3058"/>
      <c r="BWX22" s="3056"/>
      <c r="BWY22" s="3050"/>
      <c r="BWZ22" s="3051"/>
      <c r="BXA22" s="3052"/>
      <c r="BXB22" s="3053"/>
      <c r="BXC22" s="3050"/>
      <c r="BXD22" s="3054"/>
      <c r="BXE22" s="3029"/>
      <c r="BXF22" s="3055"/>
      <c r="BXG22" s="3056"/>
      <c r="BXH22" s="3057"/>
      <c r="BXI22" s="3058"/>
      <c r="BXJ22" s="3059"/>
      <c r="BXK22" s="3058"/>
      <c r="BXL22" s="3059"/>
      <c r="BXM22" s="3050"/>
      <c r="BXN22" s="3051"/>
      <c r="BXO22" s="3058"/>
      <c r="BXP22" s="3056"/>
      <c r="BXQ22" s="3050"/>
      <c r="BXR22" s="3051"/>
      <c r="BXS22" s="3052"/>
      <c r="BXT22" s="3053"/>
      <c r="BXU22" s="3050"/>
      <c r="BXV22" s="3054"/>
      <c r="BXW22" s="3029"/>
      <c r="BXX22" s="3055"/>
      <c r="BXY22" s="3056"/>
      <c r="BXZ22" s="3057"/>
      <c r="BYA22" s="3058"/>
      <c r="BYB22" s="3059"/>
      <c r="BYC22" s="3058"/>
      <c r="BYD22" s="3059"/>
      <c r="BYE22" s="3050"/>
      <c r="BYF22" s="3051"/>
      <c r="BYG22" s="3058"/>
      <c r="BYH22" s="3056"/>
      <c r="BYI22" s="3050"/>
      <c r="BYJ22" s="3051"/>
      <c r="BYK22" s="3052"/>
      <c r="BYL22" s="3053"/>
      <c r="BYM22" s="3050"/>
      <c r="BYN22" s="3054"/>
      <c r="BYO22" s="3029"/>
      <c r="BYP22" s="3055"/>
      <c r="BYQ22" s="3056"/>
      <c r="BYR22" s="3057"/>
      <c r="BYS22" s="3058"/>
      <c r="BYT22" s="3059"/>
      <c r="BYU22" s="3058"/>
      <c r="BYV22" s="3059"/>
      <c r="BYW22" s="3050"/>
      <c r="BYX22" s="3051"/>
      <c r="BYY22" s="3058"/>
      <c r="BYZ22" s="3056"/>
      <c r="BZA22" s="3050"/>
      <c r="BZB22" s="3051"/>
      <c r="BZC22" s="3052"/>
      <c r="BZD22" s="3053"/>
      <c r="BZE22" s="3050"/>
      <c r="BZF22" s="3054"/>
      <c r="BZG22" s="3029"/>
      <c r="BZH22" s="3055"/>
      <c r="BZI22" s="3056"/>
      <c r="BZJ22" s="3057"/>
      <c r="BZK22" s="3058"/>
      <c r="BZL22" s="3059"/>
      <c r="BZM22" s="3058"/>
      <c r="BZN22" s="3059"/>
      <c r="BZO22" s="3050"/>
      <c r="BZP22" s="3051"/>
      <c r="BZQ22" s="3058"/>
      <c r="BZR22" s="3056"/>
      <c r="BZS22" s="3050"/>
      <c r="BZT22" s="3051"/>
      <c r="BZU22" s="3052"/>
      <c r="BZV22" s="3053"/>
      <c r="BZW22" s="3050"/>
      <c r="BZX22" s="3054"/>
      <c r="BZY22" s="3029"/>
      <c r="BZZ22" s="3055"/>
      <c r="CAA22" s="3056"/>
      <c r="CAB22" s="3057"/>
      <c r="CAC22" s="3058"/>
      <c r="CAD22" s="3059"/>
      <c r="CAE22" s="3058"/>
      <c r="CAF22" s="3059"/>
      <c r="CAG22" s="3050"/>
      <c r="CAH22" s="3051"/>
      <c r="CAI22" s="3058"/>
      <c r="CAJ22" s="3056"/>
      <c r="CAK22" s="3050"/>
      <c r="CAL22" s="3051"/>
      <c r="CAM22" s="3052"/>
      <c r="CAN22" s="3053"/>
      <c r="CAO22" s="3050"/>
      <c r="CAP22" s="3054"/>
      <c r="CAQ22" s="3029"/>
      <c r="CAR22" s="3055"/>
      <c r="CAS22" s="3056"/>
      <c r="CAT22" s="3057"/>
      <c r="CAU22" s="3058"/>
      <c r="CAV22" s="3059"/>
      <c r="CAW22" s="3058"/>
      <c r="CAX22" s="3059"/>
      <c r="CAY22" s="3050"/>
      <c r="CAZ22" s="3051"/>
      <c r="CBA22" s="3058"/>
      <c r="CBB22" s="3056"/>
      <c r="CBC22" s="3050"/>
      <c r="CBD22" s="3051"/>
      <c r="CBE22" s="3052"/>
      <c r="CBF22" s="3053"/>
      <c r="CBG22" s="3050"/>
      <c r="CBH22" s="3054"/>
      <c r="CBI22" s="3029"/>
      <c r="CBJ22" s="3055"/>
      <c r="CBK22" s="3056"/>
      <c r="CBL22" s="3057"/>
      <c r="CBM22" s="3058"/>
      <c r="CBN22" s="3059"/>
      <c r="CBO22" s="3058"/>
      <c r="CBP22" s="3059"/>
      <c r="CBQ22" s="3050"/>
      <c r="CBR22" s="3051"/>
      <c r="CBS22" s="3058"/>
      <c r="CBT22" s="3056"/>
      <c r="CBU22" s="3050"/>
      <c r="CBV22" s="3051"/>
      <c r="CBW22" s="3052"/>
      <c r="CBX22" s="3053"/>
      <c r="CBY22" s="3050"/>
      <c r="CBZ22" s="3054"/>
      <c r="CCA22" s="3029"/>
      <c r="CCB22" s="3055"/>
      <c r="CCC22" s="3056"/>
      <c r="CCD22" s="3057"/>
      <c r="CCE22" s="3058"/>
      <c r="CCF22" s="3059"/>
      <c r="CCG22" s="3058"/>
      <c r="CCH22" s="3059"/>
      <c r="CCI22" s="3050"/>
      <c r="CCJ22" s="3051"/>
      <c r="CCK22" s="3058"/>
      <c r="CCL22" s="3056"/>
      <c r="CCM22" s="3050"/>
      <c r="CCN22" s="3051"/>
      <c r="CCO22" s="3052"/>
      <c r="CCP22" s="3053"/>
      <c r="CCQ22" s="3050"/>
      <c r="CCR22" s="3054"/>
      <c r="CCS22" s="3029"/>
      <c r="CCT22" s="3055"/>
      <c r="CCU22" s="3056"/>
      <c r="CCV22" s="3057"/>
      <c r="CCW22" s="3058"/>
      <c r="CCX22" s="3059"/>
      <c r="CCY22" s="3058"/>
      <c r="CCZ22" s="3059"/>
      <c r="CDA22" s="3050"/>
      <c r="CDB22" s="3051"/>
      <c r="CDC22" s="3058"/>
      <c r="CDD22" s="3056"/>
      <c r="CDE22" s="3050"/>
      <c r="CDF22" s="3051"/>
      <c r="CDG22" s="3052"/>
      <c r="CDH22" s="3053"/>
      <c r="CDI22" s="3050"/>
      <c r="CDJ22" s="3054"/>
      <c r="CDK22" s="3029"/>
      <c r="CDL22" s="3055"/>
      <c r="CDM22" s="3056"/>
      <c r="CDN22" s="3057"/>
      <c r="CDO22" s="3058"/>
      <c r="CDP22" s="3059"/>
      <c r="CDQ22" s="3058"/>
      <c r="CDR22" s="3059"/>
      <c r="CDS22" s="3050"/>
      <c r="CDT22" s="3051"/>
      <c r="CDU22" s="3058"/>
      <c r="CDV22" s="3056"/>
      <c r="CDW22" s="3050"/>
      <c r="CDX22" s="3051"/>
      <c r="CDY22" s="3052"/>
      <c r="CDZ22" s="3053"/>
      <c r="CEA22" s="3050"/>
      <c r="CEB22" s="3054"/>
      <c r="CEC22" s="3029"/>
      <c r="CED22" s="3055"/>
      <c r="CEE22" s="3056"/>
      <c r="CEF22" s="3057"/>
      <c r="CEG22" s="3058"/>
      <c r="CEH22" s="3059"/>
      <c r="CEI22" s="3058"/>
      <c r="CEJ22" s="3059"/>
      <c r="CEK22" s="3050"/>
      <c r="CEL22" s="3051"/>
      <c r="CEM22" s="3058"/>
      <c r="CEN22" s="3056"/>
      <c r="CEO22" s="3050"/>
      <c r="CEP22" s="3051"/>
      <c r="CEQ22" s="3052"/>
      <c r="CER22" s="3053"/>
      <c r="CES22" s="3050"/>
      <c r="CET22" s="3054"/>
      <c r="CEU22" s="3029"/>
      <c r="CEV22" s="3055"/>
      <c r="CEW22" s="3056"/>
      <c r="CEX22" s="3057"/>
      <c r="CEY22" s="3058"/>
      <c r="CEZ22" s="3059"/>
      <c r="CFA22" s="3058"/>
      <c r="CFB22" s="3059"/>
      <c r="CFC22" s="3050"/>
      <c r="CFD22" s="3051"/>
      <c r="CFE22" s="3058"/>
      <c r="CFF22" s="3056"/>
      <c r="CFG22" s="3050"/>
      <c r="CFH22" s="3051"/>
      <c r="CFI22" s="3052"/>
      <c r="CFJ22" s="3053"/>
      <c r="CFK22" s="3050"/>
      <c r="CFL22" s="3054"/>
      <c r="CFM22" s="3029"/>
      <c r="CFN22" s="3055"/>
      <c r="CFO22" s="3056"/>
      <c r="CFP22" s="3057"/>
      <c r="CFQ22" s="3058"/>
      <c r="CFR22" s="3059"/>
      <c r="CFS22" s="3058"/>
      <c r="CFT22" s="3059"/>
      <c r="CFU22" s="3050"/>
      <c r="CFV22" s="3051"/>
      <c r="CFW22" s="3058"/>
      <c r="CFX22" s="3056"/>
      <c r="CFY22" s="3050"/>
      <c r="CFZ22" s="3051"/>
      <c r="CGA22" s="3052"/>
      <c r="CGB22" s="3053"/>
      <c r="CGC22" s="3050"/>
      <c r="CGD22" s="3054"/>
      <c r="CGE22" s="3029"/>
      <c r="CGF22" s="3055"/>
      <c r="CGG22" s="3056"/>
      <c r="CGH22" s="3057"/>
      <c r="CGI22" s="3058"/>
      <c r="CGJ22" s="3059"/>
      <c r="CGK22" s="3058"/>
      <c r="CGL22" s="3059"/>
      <c r="CGM22" s="3050"/>
      <c r="CGN22" s="3051"/>
      <c r="CGO22" s="3058"/>
      <c r="CGP22" s="3056"/>
      <c r="CGQ22" s="3050"/>
      <c r="CGR22" s="3051"/>
      <c r="CGS22" s="3052"/>
      <c r="CGT22" s="3053"/>
      <c r="CGU22" s="3050"/>
      <c r="CGV22" s="3054"/>
      <c r="CGW22" s="3029"/>
      <c r="CGX22" s="3055"/>
      <c r="CGY22" s="3056"/>
      <c r="CGZ22" s="3057"/>
      <c r="CHA22" s="3058"/>
      <c r="CHB22" s="3059"/>
      <c r="CHC22" s="3058"/>
      <c r="CHD22" s="3059"/>
      <c r="CHE22" s="3050"/>
      <c r="CHF22" s="3051"/>
      <c r="CHG22" s="3058"/>
      <c r="CHH22" s="3056"/>
      <c r="CHI22" s="3050"/>
      <c r="CHJ22" s="3051"/>
      <c r="CHK22" s="3052"/>
      <c r="CHL22" s="3053"/>
      <c r="CHM22" s="3050"/>
      <c r="CHN22" s="3054"/>
      <c r="CHO22" s="3029"/>
      <c r="CHP22" s="3055"/>
      <c r="CHQ22" s="3056"/>
      <c r="CHR22" s="3057"/>
      <c r="CHS22" s="3058"/>
      <c r="CHT22" s="3059"/>
      <c r="CHU22" s="3058"/>
      <c r="CHV22" s="3059"/>
      <c r="CHW22" s="3050"/>
      <c r="CHX22" s="3051"/>
      <c r="CHY22" s="3058"/>
      <c r="CHZ22" s="3056"/>
      <c r="CIA22" s="3050"/>
      <c r="CIB22" s="3051"/>
      <c r="CIC22" s="3052"/>
      <c r="CID22" s="3053"/>
      <c r="CIE22" s="3050"/>
      <c r="CIF22" s="3054"/>
      <c r="CIG22" s="3029"/>
      <c r="CIH22" s="3055"/>
      <c r="CII22" s="3056"/>
      <c r="CIJ22" s="3057"/>
      <c r="CIK22" s="3058"/>
      <c r="CIL22" s="3059"/>
      <c r="CIM22" s="3058"/>
      <c r="CIN22" s="3059"/>
      <c r="CIO22" s="3050"/>
      <c r="CIP22" s="3051"/>
      <c r="CIQ22" s="3058"/>
      <c r="CIR22" s="3056"/>
      <c r="CIS22" s="3050"/>
      <c r="CIT22" s="3051"/>
      <c r="CIU22" s="3052"/>
      <c r="CIV22" s="3053"/>
      <c r="CIW22" s="3050"/>
      <c r="CIX22" s="3054"/>
      <c r="CIY22" s="3029"/>
      <c r="CIZ22" s="3055"/>
      <c r="CJA22" s="3056"/>
      <c r="CJB22" s="3057"/>
      <c r="CJC22" s="3058"/>
      <c r="CJD22" s="3059"/>
      <c r="CJE22" s="3058"/>
      <c r="CJF22" s="3059"/>
      <c r="CJG22" s="3050"/>
      <c r="CJH22" s="3051"/>
      <c r="CJI22" s="3058"/>
      <c r="CJJ22" s="3056"/>
      <c r="CJK22" s="3050"/>
      <c r="CJL22" s="3051"/>
      <c r="CJM22" s="3052"/>
      <c r="CJN22" s="3053"/>
      <c r="CJO22" s="3050"/>
      <c r="CJP22" s="3054"/>
      <c r="CJQ22" s="3029"/>
      <c r="CJR22" s="3055"/>
      <c r="CJS22" s="3056"/>
      <c r="CJT22" s="3057"/>
      <c r="CJU22" s="3058"/>
      <c r="CJV22" s="3059"/>
      <c r="CJW22" s="3058"/>
      <c r="CJX22" s="3059"/>
      <c r="CJY22" s="3050"/>
      <c r="CJZ22" s="3051"/>
      <c r="CKA22" s="3058"/>
      <c r="CKB22" s="3056"/>
      <c r="CKC22" s="3050"/>
      <c r="CKD22" s="3051"/>
      <c r="CKE22" s="3052"/>
      <c r="CKF22" s="3053"/>
      <c r="CKG22" s="3050"/>
      <c r="CKH22" s="3054"/>
      <c r="CKI22" s="3029"/>
      <c r="CKJ22" s="3055"/>
      <c r="CKK22" s="3056"/>
      <c r="CKL22" s="3057"/>
      <c r="CKM22" s="3058"/>
      <c r="CKN22" s="3059"/>
      <c r="CKO22" s="3058"/>
      <c r="CKP22" s="3059"/>
      <c r="CKQ22" s="3050"/>
      <c r="CKR22" s="3051"/>
      <c r="CKS22" s="3058"/>
      <c r="CKT22" s="3056"/>
      <c r="CKU22" s="3050"/>
      <c r="CKV22" s="3051"/>
      <c r="CKW22" s="3052"/>
      <c r="CKX22" s="3053"/>
      <c r="CKY22" s="3050"/>
      <c r="CKZ22" s="3054"/>
      <c r="CLA22" s="3029"/>
      <c r="CLB22" s="3055"/>
      <c r="CLC22" s="3056"/>
      <c r="CLD22" s="3057"/>
      <c r="CLE22" s="3058"/>
      <c r="CLF22" s="3059"/>
      <c r="CLG22" s="3058"/>
      <c r="CLH22" s="3059"/>
      <c r="CLI22" s="3050"/>
      <c r="CLJ22" s="3051"/>
      <c r="CLK22" s="3058"/>
      <c r="CLL22" s="3056"/>
      <c r="CLM22" s="3050"/>
      <c r="CLN22" s="3051"/>
      <c r="CLO22" s="3052"/>
      <c r="CLP22" s="3053"/>
      <c r="CLQ22" s="3050"/>
      <c r="CLR22" s="3054"/>
      <c r="CLS22" s="3029"/>
      <c r="CLT22" s="3055"/>
      <c r="CLU22" s="3056"/>
      <c r="CLV22" s="3057"/>
      <c r="CLW22" s="3058"/>
      <c r="CLX22" s="3059"/>
      <c r="CLY22" s="3058"/>
      <c r="CLZ22" s="3059"/>
      <c r="CMA22" s="3050"/>
      <c r="CMB22" s="3051"/>
      <c r="CMC22" s="3058"/>
      <c r="CMD22" s="3056"/>
      <c r="CME22" s="3050"/>
      <c r="CMF22" s="3051"/>
      <c r="CMG22" s="3052"/>
      <c r="CMH22" s="3053"/>
      <c r="CMI22" s="3050"/>
      <c r="CMJ22" s="3054"/>
      <c r="CMK22" s="3029"/>
      <c r="CML22" s="3055"/>
      <c r="CMM22" s="3056"/>
      <c r="CMN22" s="3057"/>
      <c r="CMO22" s="3058"/>
      <c r="CMP22" s="3059"/>
      <c r="CMQ22" s="3058"/>
      <c r="CMR22" s="3059"/>
      <c r="CMS22" s="3050"/>
      <c r="CMT22" s="3051"/>
      <c r="CMU22" s="3058"/>
      <c r="CMV22" s="3056"/>
      <c r="CMW22" s="3050"/>
      <c r="CMX22" s="3051"/>
      <c r="CMY22" s="3052"/>
      <c r="CMZ22" s="3053"/>
      <c r="CNA22" s="3050"/>
      <c r="CNB22" s="3054"/>
      <c r="CNC22" s="3029"/>
      <c r="CND22" s="3055"/>
      <c r="CNE22" s="3056"/>
      <c r="CNF22" s="3057"/>
      <c r="CNG22" s="3058"/>
      <c r="CNH22" s="3059"/>
      <c r="CNI22" s="3058"/>
      <c r="CNJ22" s="3059"/>
      <c r="CNK22" s="3050"/>
      <c r="CNL22" s="3051"/>
      <c r="CNM22" s="3058"/>
      <c r="CNN22" s="3056"/>
      <c r="CNO22" s="3050"/>
      <c r="CNP22" s="3051"/>
      <c r="CNQ22" s="3052"/>
      <c r="CNR22" s="3053"/>
      <c r="CNS22" s="3050"/>
      <c r="CNT22" s="3054"/>
      <c r="CNU22" s="3029"/>
      <c r="CNV22" s="3055"/>
      <c r="CNW22" s="3056"/>
      <c r="CNX22" s="3057"/>
      <c r="CNY22" s="3058"/>
      <c r="CNZ22" s="3059"/>
      <c r="COA22" s="3058"/>
      <c r="COB22" s="3059"/>
      <c r="COC22" s="3050"/>
      <c r="COD22" s="3051"/>
      <c r="COE22" s="3058"/>
      <c r="COF22" s="3056"/>
      <c r="COG22" s="3050"/>
      <c r="COH22" s="3051"/>
      <c r="COI22" s="3052"/>
      <c r="COJ22" s="3053"/>
      <c r="COK22" s="3050"/>
      <c r="COL22" s="3054"/>
      <c r="COM22" s="3029"/>
      <c r="CON22" s="3055"/>
      <c r="COO22" s="3056"/>
      <c r="COP22" s="3057"/>
      <c r="COQ22" s="3058"/>
      <c r="COR22" s="3059"/>
      <c r="COS22" s="3058"/>
      <c r="COT22" s="3059"/>
      <c r="COU22" s="3050"/>
      <c r="COV22" s="3051"/>
      <c r="COW22" s="3058"/>
      <c r="COX22" s="3056"/>
      <c r="COY22" s="3050"/>
      <c r="COZ22" s="3051"/>
      <c r="CPA22" s="3052"/>
      <c r="CPB22" s="3053"/>
      <c r="CPC22" s="3050"/>
      <c r="CPD22" s="3054"/>
      <c r="CPE22" s="3029"/>
      <c r="CPF22" s="3055"/>
      <c r="CPG22" s="3056"/>
      <c r="CPH22" s="3057"/>
      <c r="CPI22" s="3058"/>
      <c r="CPJ22" s="3059"/>
      <c r="CPK22" s="3058"/>
      <c r="CPL22" s="3059"/>
      <c r="CPM22" s="3050"/>
      <c r="CPN22" s="3051"/>
      <c r="CPO22" s="3058"/>
      <c r="CPP22" s="3056"/>
      <c r="CPQ22" s="3050"/>
      <c r="CPR22" s="3051"/>
      <c r="CPS22" s="3052"/>
      <c r="CPT22" s="3053"/>
      <c r="CPU22" s="3050"/>
      <c r="CPV22" s="3054"/>
      <c r="CPW22" s="3029"/>
      <c r="CPX22" s="3055"/>
      <c r="CPY22" s="3056"/>
      <c r="CPZ22" s="3057"/>
      <c r="CQA22" s="3058"/>
      <c r="CQB22" s="3059"/>
      <c r="CQC22" s="3058"/>
      <c r="CQD22" s="3059"/>
      <c r="CQE22" s="3050"/>
      <c r="CQF22" s="3051"/>
      <c r="CQG22" s="3058"/>
      <c r="CQH22" s="3056"/>
      <c r="CQI22" s="3050"/>
      <c r="CQJ22" s="3051"/>
      <c r="CQK22" s="3052"/>
      <c r="CQL22" s="3053"/>
      <c r="CQM22" s="3050"/>
      <c r="CQN22" s="3054"/>
      <c r="CQO22" s="3029"/>
      <c r="CQP22" s="3055"/>
      <c r="CQQ22" s="3056"/>
      <c r="CQR22" s="3057"/>
      <c r="CQS22" s="3058"/>
      <c r="CQT22" s="3059"/>
      <c r="CQU22" s="3058"/>
      <c r="CQV22" s="3059"/>
      <c r="CQW22" s="3050"/>
      <c r="CQX22" s="3051"/>
      <c r="CQY22" s="3058"/>
      <c r="CQZ22" s="3056"/>
      <c r="CRA22" s="3050"/>
      <c r="CRB22" s="3051"/>
      <c r="CRC22" s="3052"/>
      <c r="CRD22" s="3053"/>
      <c r="CRE22" s="3050"/>
      <c r="CRF22" s="3054"/>
      <c r="CRG22" s="3029"/>
      <c r="CRH22" s="3055"/>
      <c r="CRI22" s="3056"/>
      <c r="CRJ22" s="3057"/>
      <c r="CRK22" s="3058"/>
      <c r="CRL22" s="3059"/>
      <c r="CRM22" s="3058"/>
      <c r="CRN22" s="3059"/>
      <c r="CRO22" s="3050"/>
      <c r="CRP22" s="3051"/>
      <c r="CRQ22" s="3058"/>
      <c r="CRR22" s="3056"/>
      <c r="CRS22" s="3050"/>
      <c r="CRT22" s="3051"/>
      <c r="CRU22" s="3052"/>
      <c r="CRV22" s="3053"/>
      <c r="CRW22" s="3050"/>
      <c r="CRX22" s="3054"/>
      <c r="CRY22" s="3029"/>
      <c r="CRZ22" s="3055"/>
      <c r="CSA22" s="3056"/>
      <c r="CSB22" s="3057"/>
      <c r="CSC22" s="3058"/>
      <c r="CSD22" s="3059"/>
      <c r="CSE22" s="3058"/>
      <c r="CSF22" s="3059"/>
      <c r="CSG22" s="3050"/>
      <c r="CSH22" s="3051"/>
      <c r="CSI22" s="3058"/>
      <c r="CSJ22" s="3056"/>
      <c r="CSK22" s="3050"/>
      <c r="CSL22" s="3051"/>
      <c r="CSM22" s="3052"/>
      <c r="CSN22" s="3053"/>
      <c r="CSO22" s="3050"/>
      <c r="CSP22" s="3054"/>
      <c r="CSQ22" s="3029"/>
      <c r="CSR22" s="3055"/>
      <c r="CSS22" s="3056"/>
      <c r="CST22" s="3057"/>
      <c r="CSU22" s="3058"/>
      <c r="CSV22" s="3059"/>
      <c r="CSW22" s="3058"/>
      <c r="CSX22" s="3059"/>
      <c r="CSY22" s="3050"/>
      <c r="CSZ22" s="3051"/>
      <c r="CTA22" s="3058"/>
      <c r="CTB22" s="3056"/>
      <c r="CTC22" s="3050"/>
      <c r="CTD22" s="3051"/>
      <c r="CTE22" s="3052"/>
      <c r="CTF22" s="3053"/>
      <c r="CTG22" s="3050"/>
      <c r="CTH22" s="3054"/>
      <c r="CTI22" s="3029"/>
      <c r="CTJ22" s="3055"/>
      <c r="CTK22" s="3056"/>
      <c r="CTL22" s="3057"/>
      <c r="CTM22" s="3058"/>
      <c r="CTN22" s="3059"/>
      <c r="CTO22" s="3058"/>
      <c r="CTP22" s="3059"/>
      <c r="CTQ22" s="3050"/>
      <c r="CTR22" s="3051"/>
      <c r="CTS22" s="3058"/>
      <c r="CTT22" s="3056"/>
      <c r="CTU22" s="3050"/>
      <c r="CTV22" s="3051"/>
      <c r="CTW22" s="3052"/>
      <c r="CTX22" s="3053"/>
      <c r="CTY22" s="3050"/>
      <c r="CTZ22" s="3054"/>
      <c r="CUA22" s="3029"/>
      <c r="CUB22" s="3055"/>
      <c r="CUC22" s="3056"/>
      <c r="CUD22" s="3057"/>
      <c r="CUE22" s="3058"/>
      <c r="CUF22" s="3059"/>
      <c r="CUG22" s="3058"/>
      <c r="CUH22" s="3059"/>
      <c r="CUI22" s="3050"/>
      <c r="CUJ22" s="3051"/>
      <c r="CUK22" s="3058"/>
      <c r="CUL22" s="3056"/>
      <c r="CUM22" s="3050"/>
      <c r="CUN22" s="3051"/>
      <c r="CUO22" s="3052"/>
      <c r="CUP22" s="3053"/>
      <c r="CUQ22" s="3050"/>
      <c r="CUR22" s="3054"/>
      <c r="CUS22" s="3029"/>
      <c r="CUT22" s="3055"/>
      <c r="CUU22" s="3056"/>
      <c r="CUV22" s="3057"/>
      <c r="CUW22" s="3058"/>
      <c r="CUX22" s="3059"/>
      <c r="CUY22" s="3058"/>
      <c r="CUZ22" s="3059"/>
      <c r="CVA22" s="3050"/>
      <c r="CVB22" s="3051"/>
      <c r="CVC22" s="3058"/>
      <c r="CVD22" s="3056"/>
      <c r="CVE22" s="3050"/>
      <c r="CVF22" s="3051"/>
      <c r="CVG22" s="3052"/>
      <c r="CVH22" s="3053"/>
      <c r="CVI22" s="3050"/>
      <c r="CVJ22" s="3054"/>
      <c r="CVK22" s="3029"/>
      <c r="CVL22" s="3055"/>
      <c r="CVM22" s="3056"/>
      <c r="CVN22" s="3057"/>
      <c r="CVO22" s="3058"/>
      <c r="CVP22" s="3059"/>
      <c r="CVQ22" s="3058"/>
      <c r="CVR22" s="3059"/>
      <c r="CVS22" s="3050"/>
      <c r="CVT22" s="3051"/>
      <c r="CVU22" s="3058"/>
      <c r="CVV22" s="3056"/>
      <c r="CVW22" s="3050"/>
      <c r="CVX22" s="3051"/>
      <c r="CVY22" s="3052"/>
      <c r="CVZ22" s="3053"/>
      <c r="CWA22" s="3050"/>
      <c r="CWB22" s="3054"/>
      <c r="CWC22" s="3029"/>
      <c r="CWD22" s="3055"/>
      <c r="CWE22" s="3056"/>
      <c r="CWF22" s="3057"/>
      <c r="CWG22" s="3058"/>
      <c r="CWH22" s="3059"/>
      <c r="CWI22" s="3058"/>
      <c r="CWJ22" s="3059"/>
      <c r="CWK22" s="3050"/>
      <c r="CWL22" s="3051"/>
      <c r="CWM22" s="3058"/>
      <c r="CWN22" s="3056"/>
      <c r="CWO22" s="3050"/>
      <c r="CWP22" s="3051"/>
      <c r="CWQ22" s="3052"/>
      <c r="CWR22" s="3053"/>
      <c r="CWS22" s="3050"/>
      <c r="CWT22" s="3054"/>
      <c r="CWU22" s="3029"/>
      <c r="CWV22" s="3055"/>
      <c r="CWW22" s="3056"/>
      <c r="CWX22" s="3057"/>
      <c r="CWY22" s="3058"/>
      <c r="CWZ22" s="3059"/>
      <c r="CXA22" s="3058"/>
      <c r="CXB22" s="3059"/>
      <c r="CXC22" s="3050"/>
      <c r="CXD22" s="3051"/>
      <c r="CXE22" s="3058"/>
      <c r="CXF22" s="3056"/>
      <c r="CXG22" s="3050"/>
      <c r="CXH22" s="3051"/>
      <c r="CXI22" s="3052"/>
      <c r="CXJ22" s="3053"/>
      <c r="CXK22" s="3050"/>
      <c r="CXL22" s="3054"/>
      <c r="CXM22" s="3029"/>
      <c r="CXN22" s="3055"/>
      <c r="CXO22" s="3056"/>
      <c r="CXP22" s="3057"/>
      <c r="CXQ22" s="3058"/>
      <c r="CXR22" s="3059"/>
      <c r="CXS22" s="3058"/>
      <c r="CXT22" s="3059"/>
      <c r="CXU22" s="3050"/>
      <c r="CXV22" s="3051"/>
      <c r="CXW22" s="3058"/>
      <c r="CXX22" s="3056"/>
      <c r="CXY22" s="3050"/>
      <c r="CXZ22" s="3051"/>
      <c r="CYA22" s="3052"/>
      <c r="CYB22" s="3053"/>
      <c r="CYC22" s="3050"/>
      <c r="CYD22" s="3054"/>
      <c r="CYE22" s="3029"/>
      <c r="CYF22" s="3055"/>
      <c r="CYG22" s="3056"/>
      <c r="CYH22" s="3057"/>
      <c r="CYI22" s="3058"/>
      <c r="CYJ22" s="3059"/>
      <c r="CYK22" s="3058"/>
      <c r="CYL22" s="3059"/>
      <c r="CYM22" s="3050"/>
      <c r="CYN22" s="3051"/>
      <c r="CYO22" s="3058"/>
      <c r="CYP22" s="3056"/>
      <c r="CYQ22" s="3050"/>
      <c r="CYR22" s="3051"/>
      <c r="CYS22" s="3052"/>
      <c r="CYT22" s="3053"/>
      <c r="CYU22" s="3050"/>
      <c r="CYV22" s="3054"/>
      <c r="CYW22" s="3029"/>
      <c r="CYX22" s="3055"/>
      <c r="CYY22" s="3056"/>
      <c r="CYZ22" s="3057"/>
      <c r="CZA22" s="3058"/>
      <c r="CZB22" s="3059"/>
      <c r="CZC22" s="3058"/>
      <c r="CZD22" s="3059"/>
      <c r="CZE22" s="3050"/>
      <c r="CZF22" s="3051"/>
      <c r="CZG22" s="3058"/>
      <c r="CZH22" s="3056"/>
      <c r="CZI22" s="3050"/>
      <c r="CZJ22" s="3051"/>
      <c r="CZK22" s="3052"/>
      <c r="CZL22" s="3053"/>
      <c r="CZM22" s="3050"/>
      <c r="CZN22" s="3054"/>
      <c r="CZO22" s="3029"/>
      <c r="CZP22" s="3055"/>
      <c r="CZQ22" s="3056"/>
      <c r="CZR22" s="3057"/>
      <c r="CZS22" s="3058"/>
      <c r="CZT22" s="3059"/>
      <c r="CZU22" s="3058"/>
      <c r="CZV22" s="3059"/>
      <c r="CZW22" s="3050"/>
      <c r="CZX22" s="3051"/>
      <c r="CZY22" s="3058"/>
      <c r="CZZ22" s="3056"/>
      <c r="DAA22" s="3050"/>
      <c r="DAB22" s="3051"/>
      <c r="DAC22" s="3052"/>
      <c r="DAD22" s="3053"/>
      <c r="DAE22" s="3050"/>
      <c r="DAF22" s="3054"/>
      <c r="DAG22" s="3029"/>
      <c r="DAH22" s="3055"/>
      <c r="DAI22" s="3056"/>
      <c r="DAJ22" s="3057"/>
      <c r="DAK22" s="3058"/>
      <c r="DAL22" s="3059"/>
      <c r="DAM22" s="3058"/>
      <c r="DAN22" s="3059"/>
      <c r="DAO22" s="3050"/>
      <c r="DAP22" s="3051"/>
      <c r="DAQ22" s="3058"/>
      <c r="DAR22" s="3056"/>
      <c r="DAS22" s="3050"/>
      <c r="DAT22" s="3051"/>
      <c r="DAU22" s="3052"/>
      <c r="DAV22" s="3053"/>
      <c r="DAW22" s="3050"/>
      <c r="DAX22" s="3054"/>
      <c r="DAY22" s="3029"/>
      <c r="DAZ22" s="3055"/>
      <c r="DBA22" s="3056"/>
      <c r="DBB22" s="3057"/>
      <c r="DBC22" s="3058"/>
      <c r="DBD22" s="3059"/>
      <c r="DBE22" s="3058"/>
      <c r="DBF22" s="3059"/>
      <c r="DBG22" s="3050"/>
      <c r="DBH22" s="3051"/>
      <c r="DBI22" s="3058"/>
      <c r="DBJ22" s="3056"/>
      <c r="DBK22" s="3050"/>
      <c r="DBL22" s="3051"/>
      <c r="DBM22" s="3052"/>
      <c r="DBN22" s="3053"/>
      <c r="DBO22" s="3050"/>
      <c r="DBP22" s="3054"/>
      <c r="DBQ22" s="3029"/>
      <c r="DBR22" s="3055"/>
      <c r="DBS22" s="3056"/>
      <c r="DBT22" s="3057"/>
      <c r="DBU22" s="3058"/>
      <c r="DBV22" s="3059"/>
      <c r="DBW22" s="3058"/>
      <c r="DBX22" s="3059"/>
      <c r="DBY22" s="3050"/>
      <c r="DBZ22" s="3051"/>
      <c r="DCA22" s="3058"/>
      <c r="DCB22" s="3056"/>
      <c r="DCC22" s="3050"/>
      <c r="DCD22" s="3051"/>
      <c r="DCE22" s="3052"/>
      <c r="DCF22" s="3053"/>
      <c r="DCG22" s="3050"/>
      <c r="DCH22" s="3054"/>
      <c r="DCI22" s="3029"/>
      <c r="DCJ22" s="3055"/>
      <c r="DCK22" s="3056"/>
      <c r="DCL22" s="3057"/>
      <c r="DCM22" s="3058"/>
      <c r="DCN22" s="3059"/>
      <c r="DCO22" s="3058"/>
      <c r="DCP22" s="3059"/>
      <c r="DCQ22" s="3050"/>
      <c r="DCR22" s="3051"/>
      <c r="DCS22" s="3058"/>
      <c r="DCT22" s="3056"/>
      <c r="DCU22" s="3050"/>
      <c r="DCV22" s="3051"/>
      <c r="DCW22" s="3052"/>
      <c r="DCX22" s="3053"/>
      <c r="DCY22" s="3050"/>
      <c r="DCZ22" s="3054"/>
      <c r="DDA22" s="3029"/>
      <c r="DDB22" s="3055"/>
      <c r="DDC22" s="3056"/>
      <c r="DDD22" s="3057"/>
      <c r="DDE22" s="3058"/>
      <c r="DDF22" s="3059"/>
      <c r="DDG22" s="3058"/>
      <c r="DDH22" s="3059"/>
      <c r="DDI22" s="3050"/>
      <c r="DDJ22" s="3051"/>
      <c r="DDK22" s="3058"/>
      <c r="DDL22" s="3056"/>
      <c r="DDM22" s="3050"/>
      <c r="DDN22" s="3051"/>
      <c r="DDO22" s="3052"/>
      <c r="DDP22" s="3053"/>
      <c r="DDQ22" s="3050"/>
      <c r="DDR22" s="3054"/>
      <c r="DDS22" s="3029"/>
      <c r="DDT22" s="3055"/>
      <c r="DDU22" s="3056"/>
      <c r="DDV22" s="3057"/>
      <c r="DDW22" s="3058"/>
      <c r="DDX22" s="3059"/>
      <c r="DDY22" s="3058"/>
      <c r="DDZ22" s="3059"/>
      <c r="DEA22" s="3050"/>
      <c r="DEB22" s="3051"/>
      <c r="DEC22" s="3058"/>
      <c r="DED22" s="3056"/>
      <c r="DEE22" s="3050"/>
      <c r="DEF22" s="3051"/>
      <c r="DEG22" s="3052"/>
      <c r="DEH22" s="3053"/>
      <c r="DEI22" s="3050"/>
      <c r="DEJ22" s="3054"/>
      <c r="DEK22" s="3029"/>
      <c r="DEL22" s="3055"/>
      <c r="DEM22" s="3056"/>
      <c r="DEN22" s="3057"/>
      <c r="DEO22" s="3058"/>
      <c r="DEP22" s="3059"/>
      <c r="DEQ22" s="3058"/>
      <c r="DER22" s="3059"/>
      <c r="DES22" s="3050"/>
      <c r="DET22" s="3051"/>
      <c r="DEU22" s="3058"/>
      <c r="DEV22" s="3056"/>
      <c r="DEW22" s="3050"/>
      <c r="DEX22" s="3051"/>
      <c r="DEY22" s="3052"/>
      <c r="DEZ22" s="3053"/>
      <c r="DFA22" s="3050"/>
      <c r="DFB22" s="3054"/>
      <c r="DFC22" s="3029"/>
      <c r="DFD22" s="3055"/>
      <c r="DFE22" s="3056"/>
      <c r="DFF22" s="3057"/>
      <c r="DFG22" s="3058"/>
      <c r="DFH22" s="3059"/>
      <c r="DFI22" s="3058"/>
      <c r="DFJ22" s="3059"/>
      <c r="DFK22" s="3050"/>
      <c r="DFL22" s="3051"/>
      <c r="DFM22" s="3058"/>
      <c r="DFN22" s="3056"/>
      <c r="DFO22" s="3050"/>
      <c r="DFP22" s="3051"/>
      <c r="DFQ22" s="3052"/>
      <c r="DFR22" s="3053"/>
      <c r="DFS22" s="3050"/>
      <c r="DFT22" s="3054"/>
      <c r="DFU22" s="3029"/>
      <c r="DFV22" s="3055"/>
      <c r="DFW22" s="3056"/>
      <c r="DFX22" s="3057"/>
      <c r="DFY22" s="3058"/>
      <c r="DFZ22" s="3059"/>
      <c r="DGA22" s="3058"/>
      <c r="DGB22" s="3059"/>
      <c r="DGC22" s="3050"/>
      <c r="DGD22" s="3051"/>
      <c r="DGE22" s="3058"/>
      <c r="DGF22" s="3056"/>
      <c r="DGG22" s="3050"/>
      <c r="DGH22" s="3051"/>
      <c r="DGI22" s="3052"/>
      <c r="DGJ22" s="3053"/>
      <c r="DGK22" s="3050"/>
      <c r="DGL22" s="3054"/>
      <c r="DGM22" s="3029"/>
      <c r="DGN22" s="3055"/>
      <c r="DGO22" s="3056"/>
      <c r="DGP22" s="3057"/>
      <c r="DGQ22" s="3058"/>
      <c r="DGR22" s="3059"/>
      <c r="DGS22" s="3058"/>
      <c r="DGT22" s="3059"/>
      <c r="DGU22" s="3050"/>
      <c r="DGV22" s="3051"/>
      <c r="DGW22" s="3058"/>
      <c r="DGX22" s="3056"/>
      <c r="DGY22" s="3050"/>
      <c r="DGZ22" s="3051"/>
      <c r="DHA22" s="3052"/>
      <c r="DHB22" s="3053"/>
      <c r="DHC22" s="3050"/>
      <c r="DHD22" s="3054"/>
      <c r="DHE22" s="3029"/>
      <c r="DHF22" s="3055"/>
      <c r="DHG22" s="3056"/>
      <c r="DHH22" s="3057"/>
      <c r="DHI22" s="3058"/>
      <c r="DHJ22" s="3059"/>
      <c r="DHK22" s="3058"/>
      <c r="DHL22" s="3059"/>
      <c r="DHM22" s="3050"/>
      <c r="DHN22" s="3051"/>
      <c r="DHO22" s="3058"/>
      <c r="DHP22" s="3056"/>
      <c r="DHQ22" s="3050"/>
      <c r="DHR22" s="3051"/>
      <c r="DHS22" s="3052"/>
      <c r="DHT22" s="3053"/>
      <c r="DHU22" s="3050"/>
      <c r="DHV22" s="3054"/>
      <c r="DHW22" s="3029"/>
      <c r="DHX22" s="3055"/>
      <c r="DHY22" s="3056"/>
      <c r="DHZ22" s="3057"/>
      <c r="DIA22" s="3058"/>
      <c r="DIB22" s="3059"/>
      <c r="DIC22" s="3058"/>
      <c r="DID22" s="3059"/>
      <c r="DIE22" s="3050"/>
      <c r="DIF22" s="3051"/>
      <c r="DIG22" s="3058"/>
      <c r="DIH22" s="3056"/>
      <c r="DII22" s="3050"/>
      <c r="DIJ22" s="3051"/>
      <c r="DIK22" s="3052"/>
      <c r="DIL22" s="3053"/>
      <c r="DIM22" s="3050"/>
      <c r="DIN22" s="3054"/>
      <c r="DIO22" s="3029"/>
      <c r="DIP22" s="3055"/>
      <c r="DIQ22" s="3056"/>
      <c r="DIR22" s="3057"/>
      <c r="DIS22" s="3058"/>
      <c r="DIT22" s="3059"/>
      <c r="DIU22" s="3058"/>
      <c r="DIV22" s="3059"/>
      <c r="DIW22" s="3050"/>
      <c r="DIX22" s="3051"/>
      <c r="DIY22" s="3058"/>
      <c r="DIZ22" s="3056"/>
      <c r="DJA22" s="3050"/>
      <c r="DJB22" s="3051"/>
      <c r="DJC22" s="3052"/>
      <c r="DJD22" s="3053"/>
      <c r="DJE22" s="3050"/>
      <c r="DJF22" s="3054"/>
      <c r="DJG22" s="3029"/>
      <c r="DJH22" s="3055"/>
      <c r="DJI22" s="3056"/>
      <c r="DJJ22" s="3057"/>
      <c r="DJK22" s="3058"/>
      <c r="DJL22" s="3059"/>
      <c r="DJM22" s="3058"/>
      <c r="DJN22" s="3059"/>
      <c r="DJO22" s="3050"/>
      <c r="DJP22" s="3051"/>
      <c r="DJQ22" s="3058"/>
      <c r="DJR22" s="3056"/>
      <c r="DJS22" s="3050"/>
      <c r="DJT22" s="3051"/>
      <c r="DJU22" s="3052"/>
      <c r="DJV22" s="3053"/>
      <c r="DJW22" s="3050"/>
      <c r="DJX22" s="3054"/>
      <c r="DJY22" s="3029"/>
      <c r="DJZ22" s="3055"/>
      <c r="DKA22" s="3056"/>
      <c r="DKB22" s="3057"/>
      <c r="DKC22" s="3058"/>
      <c r="DKD22" s="3059"/>
      <c r="DKE22" s="3058"/>
      <c r="DKF22" s="3059"/>
      <c r="DKG22" s="3050"/>
      <c r="DKH22" s="3051"/>
      <c r="DKI22" s="3058"/>
      <c r="DKJ22" s="3056"/>
      <c r="DKK22" s="3050"/>
      <c r="DKL22" s="3051"/>
      <c r="DKM22" s="3052"/>
      <c r="DKN22" s="3053"/>
      <c r="DKO22" s="3050"/>
      <c r="DKP22" s="3054"/>
      <c r="DKQ22" s="3029"/>
      <c r="DKR22" s="3055"/>
      <c r="DKS22" s="3056"/>
      <c r="DKT22" s="3057"/>
      <c r="DKU22" s="3058"/>
      <c r="DKV22" s="3059"/>
      <c r="DKW22" s="3058"/>
      <c r="DKX22" s="3059"/>
      <c r="DKY22" s="3050"/>
      <c r="DKZ22" s="3051"/>
      <c r="DLA22" s="3058"/>
      <c r="DLB22" s="3056"/>
      <c r="DLC22" s="3050"/>
      <c r="DLD22" s="3051"/>
      <c r="DLE22" s="3052"/>
      <c r="DLF22" s="3053"/>
      <c r="DLG22" s="3050"/>
      <c r="DLH22" s="3054"/>
      <c r="DLI22" s="3029"/>
      <c r="DLJ22" s="3055"/>
      <c r="DLK22" s="3056"/>
      <c r="DLL22" s="3057"/>
      <c r="DLM22" s="3058"/>
      <c r="DLN22" s="3059"/>
      <c r="DLO22" s="3058"/>
      <c r="DLP22" s="3059"/>
      <c r="DLQ22" s="3050"/>
      <c r="DLR22" s="3051"/>
      <c r="DLS22" s="3058"/>
      <c r="DLT22" s="3056"/>
      <c r="DLU22" s="3050"/>
      <c r="DLV22" s="3051"/>
      <c r="DLW22" s="3052"/>
      <c r="DLX22" s="3053"/>
      <c r="DLY22" s="3050"/>
      <c r="DLZ22" s="3054"/>
      <c r="DMA22" s="3029"/>
      <c r="DMB22" s="3055"/>
      <c r="DMC22" s="3056"/>
      <c r="DMD22" s="3057"/>
      <c r="DME22" s="3058"/>
      <c r="DMF22" s="3059"/>
      <c r="DMG22" s="3058"/>
      <c r="DMH22" s="3059"/>
      <c r="DMI22" s="3050"/>
      <c r="DMJ22" s="3051"/>
      <c r="DMK22" s="3058"/>
      <c r="DML22" s="3056"/>
      <c r="DMM22" s="3050"/>
      <c r="DMN22" s="3051"/>
      <c r="DMO22" s="3052"/>
      <c r="DMP22" s="3053"/>
      <c r="DMQ22" s="3050"/>
      <c r="DMR22" s="3054"/>
      <c r="DMS22" s="3029"/>
      <c r="DMT22" s="3055"/>
      <c r="DMU22" s="3056"/>
      <c r="DMV22" s="3057"/>
      <c r="DMW22" s="3058"/>
      <c r="DMX22" s="3059"/>
      <c r="DMY22" s="3058"/>
      <c r="DMZ22" s="3059"/>
      <c r="DNA22" s="3050"/>
      <c r="DNB22" s="3051"/>
      <c r="DNC22" s="3058"/>
      <c r="DND22" s="3056"/>
      <c r="DNE22" s="3050"/>
      <c r="DNF22" s="3051"/>
      <c r="DNG22" s="3052"/>
      <c r="DNH22" s="3053"/>
      <c r="DNI22" s="3050"/>
      <c r="DNJ22" s="3054"/>
      <c r="DNK22" s="3029"/>
      <c r="DNL22" s="3055"/>
      <c r="DNM22" s="3056"/>
      <c r="DNN22" s="3057"/>
      <c r="DNO22" s="3058"/>
      <c r="DNP22" s="3059"/>
      <c r="DNQ22" s="3058"/>
      <c r="DNR22" s="3059"/>
      <c r="DNS22" s="3050"/>
      <c r="DNT22" s="3051"/>
      <c r="DNU22" s="3058"/>
      <c r="DNV22" s="3056"/>
      <c r="DNW22" s="3050"/>
      <c r="DNX22" s="3051"/>
      <c r="DNY22" s="3052"/>
      <c r="DNZ22" s="3053"/>
      <c r="DOA22" s="3050"/>
      <c r="DOB22" s="3054"/>
      <c r="DOC22" s="3029"/>
      <c r="DOD22" s="3055"/>
      <c r="DOE22" s="3056"/>
      <c r="DOF22" s="3057"/>
      <c r="DOG22" s="3058"/>
      <c r="DOH22" s="3059"/>
      <c r="DOI22" s="3058"/>
      <c r="DOJ22" s="3059"/>
      <c r="DOK22" s="3050"/>
      <c r="DOL22" s="3051"/>
      <c r="DOM22" s="3058"/>
      <c r="DON22" s="3056"/>
      <c r="DOO22" s="3050"/>
      <c r="DOP22" s="3051"/>
      <c r="DOQ22" s="3052"/>
      <c r="DOR22" s="3053"/>
      <c r="DOS22" s="3050"/>
      <c r="DOT22" s="3054"/>
      <c r="DOU22" s="3029"/>
      <c r="DOV22" s="3055"/>
      <c r="DOW22" s="3056"/>
      <c r="DOX22" s="3057"/>
      <c r="DOY22" s="3058"/>
      <c r="DOZ22" s="3059"/>
      <c r="DPA22" s="3058"/>
      <c r="DPB22" s="3059"/>
      <c r="DPC22" s="3050"/>
      <c r="DPD22" s="3051"/>
      <c r="DPE22" s="3058"/>
      <c r="DPF22" s="3056"/>
      <c r="DPG22" s="3050"/>
      <c r="DPH22" s="3051"/>
      <c r="DPI22" s="3052"/>
      <c r="DPJ22" s="3053"/>
      <c r="DPK22" s="3050"/>
      <c r="DPL22" s="3054"/>
      <c r="DPM22" s="3029"/>
      <c r="DPN22" s="3055"/>
      <c r="DPO22" s="3056"/>
      <c r="DPP22" s="3057"/>
      <c r="DPQ22" s="3058"/>
      <c r="DPR22" s="3059"/>
      <c r="DPS22" s="3058"/>
      <c r="DPT22" s="3059"/>
      <c r="DPU22" s="3050"/>
      <c r="DPV22" s="3051"/>
      <c r="DPW22" s="3058"/>
      <c r="DPX22" s="3056"/>
      <c r="DPY22" s="3050"/>
      <c r="DPZ22" s="3051"/>
      <c r="DQA22" s="3052"/>
      <c r="DQB22" s="3053"/>
      <c r="DQC22" s="3050"/>
      <c r="DQD22" s="3054"/>
      <c r="DQE22" s="3029"/>
      <c r="DQF22" s="3055"/>
      <c r="DQG22" s="3056"/>
      <c r="DQH22" s="3057"/>
      <c r="DQI22" s="3058"/>
      <c r="DQJ22" s="3059"/>
      <c r="DQK22" s="3058"/>
      <c r="DQL22" s="3059"/>
      <c r="DQM22" s="3050"/>
      <c r="DQN22" s="3051"/>
      <c r="DQO22" s="3058"/>
      <c r="DQP22" s="3056"/>
      <c r="DQQ22" s="3050"/>
      <c r="DQR22" s="3051"/>
      <c r="DQS22" s="3052"/>
      <c r="DQT22" s="3053"/>
      <c r="DQU22" s="3050"/>
      <c r="DQV22" s="3054"/>
      <c r="DQW22" s="3029"/>
      <c r="DQX22" s="3055"/>
      <c r="DQY22" s="3056"/>
      <c r="DQZ22" s="3057"/>
      <c r="DRA22" s="3058"/>
      <c r="DRB22" s="3059"/>
      <c r="DRC22" s="3058"/>
      <c r="DRD22" s="3059"/>
      <c r="DRE22" s="3050"/>
      <c r="DRF22" s="3051"/>
      <c r="DRG22" s="3058"/>
      <c r="DRH22" s="3056"/>
      <c r="DRI22" s="3050"/>
      <c r="DRJ22" s="3051"/>
      <c r="DRK22" s="3052"/>
      <c r="DRL22" s="3053"/>
      <c r="DRM22" s="3050"/>
      <c r="DRN22" s="3054"/>
      <c r="DRO22" s="3029"/>
      <c r="DRP22" s="3055"/>
      <c r="DRQ22" s="3056"/>
      <c r="DRR22" s="3057"/>
      <c r="DRS22" s="3058"/>
      <c r="DRT22" s="3059"/>
      <c r="DRU22" s="3058"/>
      <c r="DRV22" s="3059"/>
      <c r="DRW22" s="3050"/>
      <c r="DRX22" s="3051"/>
      <c r="DRY22" s="3058"/>
      <c r="DRZ22" s="3056"/>
      <c r="DSA22" s="3050"/>
      <c r="DSB22" s="3051"/>
      <c r="DSC22" s="3052"/>
      <c r="DSD22" s="3053"/>
      <c r="DSE22" s="3050"/>
      <c r="DSF22" s="3054"/>
      <c r="DSG22" s="3029"/>
      <c r="DSH22" s="3055"/>
      <c r="DSI22" s="3056"/>
      <c r="DSJ22" s="3057"/>
      <c r="DSK22" s="3058"/>
      <c r="DSL22" s="3059"/>
      <c r="DSM22" s="3058"/>
      <c r="DSN22" s="3059"/>
      <c r="DSO22" s="3050"/>
      <c r="DSP22" s="3051"/>
      <c r="DSQ22" s="3058"/>
      <c r="DSR22" s="3056"/>
      <c r="DSS22" s="3050"/>
      <c r="DST22" s="3051"/>
      <c r="DSU22" s="3052"/>
      <c r="DSV22" s="3053"/>
      <c r="DSW22" s="3050"/>
      <c r="DSX22" s="3054"/>
      <c r="DSY22" s="3029"/>
      <c r="DSZ22" s="3055"/>
      <c r="DTA22" s="3056"/>
      <c r="DTB22" s="3057"/>
      <c r="DTC22" s="3058"/>
      <c r="DTD22" s="3059"/>
      <c r="DTE22" s="3058"/>
      <c r="DTF22" s="3059"/>
      <c r="DTG22" s="3050"/>
      <c r="DTH22" s="3051"/>
      <c r="DTI22" s="3058"/>
      <c r="DTJ22" s="3056"/>
      <c r="DTK22" s="3050"/>
      <c r="DTL22" s="3051"/>
      <c r="DTM22" s="3052"/>
      <c r="DTN22" s="3053"/>
      <c r="DTO22" s="3050"/>
      <c r="DTP22" s="3054"/>
      <c r="DTQ22" s="3029"/>
      <c r="DTR22" s="3055"/>
      <c r="DTS22" s="3056"/>
      <c r="DTT22" s="3057"/>
      <c r="DTU22" s="3058"/>
      <c r="DTV22" s="3059"/>
      <c r="DTW22" s="3058"/>
      <c r="DTX22" s="3059"/>
      <c r="DTY22" s="3050"/>
      <c r="DTZ22" s="3051"/>
      <c r="DUA22" s="3058"/>
      <c r="DUB22" s="3056"/>
      <c r="DUC22" s="3050"/>
      <c r="DUD22" s="3051"/>
      <c r="DUE22" s="3052"/>
      <c r="DUF22" s="3053"/>
      <c r="DUG22" s="3050"/>
      <c r="DUH22" s="3054"/>
      <c r="DUI22" s="3029"/>
      <c r="DUJ22" s="3055"/>
      <c r="DUK22" s="3056"/>
      <c r="DUL22" s="3057"/>
      <c r="DUM22" s="3058"/>
      <c r="DUN22" s="3059"/>
      <c r="DUO22" s="3058"/>
      <c r="DUP22" s="3059"/>
      <c r="DUQ22" s="3050"/>
      <c r="DUR22" s="3051"/>
      <c r="DUS22" s="3058"/>
      <c r="DUT22" s="3056"/>
      <c r="DUU22" s="3050"/>
      <c r="DUV22" s="3051"/>
      <c r="DUW22" s="3052"/>
      <c r="DUX22" s="3053"/>
      <c r="DUY22" s="3050"/>
      <c r="DUZ22" s="3054"/>
      <c r="DVA22" s="3029"/>
      <c r="DVB22" s="3055"/>
      <c r="DVC22" s="3056"/>
      <c r="DVD22" s="3057"/>
      <c r="DVE22" s="3058"/>
      <c r="DVF22" s="3059"/>
      <c r="DVG22" s="3058"/>
      <c r="DVH22" s="3059"/>
      <c r="DVI22" s="3050"/>
      <c r="DVJ22" s="3051"/>
      <c r="DVK22" s="3058"/>
      <c r="DVL22" s="3056"/>
      <c r="DVM22" s="3050"/>
      <c r="DVN22" s="3051"/>
      <c r="DVO22" s="3052"/>
      <c r="DVP22" s="3053"/>
      <c r="DVQ22" s="3050"/>
      <c r="DVR22" s="3054"/>
      <c r="DVS22" s="3029"/>
      <c r="DVT22" s="3055"/>
      <c r="DVU22" s="3056"/>
      <c r="DVV22" s="3057"/>
      <c r="DVW22" s="3058"/>
      <c r="DVX22" s="3059"/>
      <c r="DVY22" s="3058"/>
      <c r="DVZ22" s="3059"/>
      <c r="DWA22" s="3050"/>
      <c r="DWB22" s="3051"/>
      <c r="DWC22" s="3058"/>
      <c r="DWD22" s="3056"/>
      <c r="DWE22" s="3050"/>
      <c r="DWF22" s="3051"/>
      <c r="DWG22" s="3052"/>
      <c r="DWH22" s="3053"/>
      <c r="DWI22" s="3050"/>
      <c r="DWJ22" s="3054"/>
      <c r="DWK22" s="3029"/>
      <c r="DWL22" s="3055"/>
      <c r="DWM22" s="3056"/>
      <c r="DWN22" s="3057"/>
      <c r="DWO22" s="3058"/>
      <c r="DWP22" s="3059"/>
      <c r="DWQ22" s="3058"/>
      <c r="DWR22" s="3059"/>
      <c r="DWS22" s="3050"/>
      <c r="DWT22" s="3051"/>
      <c r="DWU22" s="3058"/>
      <c r="DWV22" s="3056"/>
      <c r="DWW22" s="3050"/>
      <c r="DWX22" s="3051"/>
      <c r="DWY22" s="3052"/>
      <c r="DWZ22" s="3053"/>
      <c r="DXA22" s="3050"/>
      <c r="DXB22" s="3054"/>
      <c r="DXC22" s="3029"/>
      <c r="DXD22" s="3055"/>
      <c r="DXE22" s="3056"/>
      <c r="DXF22" s="3057"/>
      <c r="DXG22" s="3058"/>
      <c r="DXH22" s="3059"/>
      <c r="DXI22" s="3058"/>
      <c r="DXJ22" s="3059"/>
      <c r="DXK22" s="3050"/>
      <c r="DXL22" s="3051"/>
      <c r="DXM22" s="3058"/>
      <c r="DXN22" s="3056"/>
      <c r="DXO22" s="3050"/>
      <c r="DXP22" s="3051"/>
      <c r="DXQ22" s="3052"/>
      <c r="DXR22" s="3053"/>
      <c r="DXS22" s="3050"/>
      <c r="DXT22" s="3054"/>
      <c r="DXU22" s="3029"/>
      <c r="DXV22" s="3055"/>
      <c r="DXW22" s="3056"/>
      <c r="DXX22" s="3057"/>
      <c r="DXY22" s="3058"/>
      <c r="DXZ22" s="3059"/>
      <c r="DYA22" s="3058"/>
      <c r="DYB22" s="3059"/>
      <c r="DYC22" s="3050"/>
      <c r="DYD22" s="3051"/>
      <c r="DYE22" s="3058"/>
      <c r="DYF22" s="3056"/>
      <c r="DYG22" s="3050"/>
      <c r="DYH22" s="3051"/>
      <c r="DYI22" s="3052"/>
      <c r="DYJ22" s="3053"/>
      <c r="DYK22" s="3050"/>
      <c r="DYL22" s="3054"/>
      <c r="DYM22" s="3029"/>
      <c r="DYN22" s="3055"/>
      <c r="DYO22" s="3056"/>
      <c r="DYP22" s="3057"/>
      <c r="DYQ22" s="3058"/>
      <c r="DYR22" s="3059"/>
      <c r="DYS22" s="3058"/>
      <c r="DYT22" s="3059"/>
      <c r="DYU22" s="3050"/>
      <c r="DYV22" s="3051"/>
      <c r="DYW22" s="3058"/>
      <c r="DYX22" s="3056"/>
      <c r="DYY22" s="3050"/>
      <c r="DYZ22" s="3051"/>
      <c r="DZA22" s="3052"/>
      <c r="DZB22" s="3053"/>
      <c r="DZC22" s="3050"/>
      <c r="DZD22" s="3054"/>
      <c r="DZE22" s="3029"/>
      <c r="DZF22" s="3055"/>
      <c r="DZG22" s="3056"/>
      <c r="DZH22" s="3057"/>
      <c r="DZI22" s="3058"/>
      <c r="DZJ22" s="3059"/>
      <c r="DZK22" s="3058"/>
      <c r="DZL22" s="3059"/>
      <c r="DZM22" s="3050"/>
      <c r="DZN22" s="3051"/>
      <c r="DZO22" s="3058"/>
      <c r="DZP22" s="3056"/>
      <c r="DZQ22" s="3050"/>
      <c r="DZR22" s="3051"/>
      <c r="DZS22" s="3052"/>
      <c r="DZT22" s="3053"/>
      <c r="DZU22" s="3050"/>
      <c r="DZV22" s="3054"/>
      <c r="DZW22" s="3029"/>
      <c r="DZX22" s="3055"/>
      <c r="DZY22" s="3056"/>
      <c r="DZZ22" s="3057"/>
      <c r="EAA22" s="3058"/>
      <c r="EAB22" s="3059"/>
      <c r="EAC22" s="3058"/>
      <c r="EAD22" s="3059"/>
      <c r="EAE22" s="3050"/>
      <c r="EAF22" s="3051"/>
      <c r="EAG22" s="3058"/>
      <c r="EAH22" s="3056"/>
      <c r="EAI22" s="3050"/>
      <c r="EAJ22" s="3051"/>
      <c r="EAK22" s="3052"/>
      <c r="EAL22" s="3053"/>
      <c r="EAM22" s="3050"/>
      <c r="EAN22" s="3054"/>
      <c r="EAO22" s="3029"/>
      <c r="EAP22" s="3055"/>
      <c r="EAQ22" s="3056"/>
      <c r="EAR22" s="3057"/>
      <c r="EAS22" s="3058"/>
      <c r="EAT22" s="3059"/>
      <c r="EAU22" s="3058"/>
      <c r="EAV22" s="3059"/>
      <c r="EAW22" s="3050"/>
      <c r="EAX22" s="3051"/>
      <c r="EAY22" s="3058"/>
      <c r="EAZ22" s="3056"/>
      <c r="EBA22" s="3050"/>
      <c r="EBB22" s="3051"/>
      <c r="EBC22" s="3052"/>
      <c r="EBD22" s="3053"/>
      <c r="EBE22" s="3050"/>
      <c r="EBF22" s="3054"/>
      <c r="EBG22" s="3029"/>
      <c r="EBH22" s="3055"/>
      <c r="EBI22" s="3056"/>
      <c r="EBJ22" s="3057"/>
      <c r="EBK22" s="3058"/>
      <c r="EBL22" s="3059"/>
      <c r="EBM22" s="3058"/>
      <c r="EBN22" s="3059"/>
      <c r="EBO22" s="3050"/>
      <c r="EBP22" s="3051"/>
      <c r="EBQ22" s="3058"/>
      <c r="EBR22" s="3056"/>
      <c r="EBS22" s="3050"/>
      <c r="EBT22" s="3051"/>
      <c r="EBU22" s="3052"/>
      <c r="EBV22" s="3053"/>
      <c r="EBW22" s="3050"/>
      <c r="EBX22" s="3054"/>
      <c r="EBY22" s="3029"/>
      <c r="EBZ22" s="3055"/>
      <c r="ECA22" s="3056"/>
      <c r="ECB22" s="3057"/>
      <c r="ECC22" s="3058"/>
      <c r="ECD22" s="3059"/>
      <c r="ECE22" s="3058"/>
      <c r="ECF22" s="3059"/>
      <c r="ECG22" s="3050"/>
      <c r="ECH22" s="3051"/>
      <c r="ECI22" s="3058"/>
      <c r="ECJ22" s="3056"/>
      <c r="ECK22" s="3050"/>
      <c r="ECL22" s="3051"/>
      <c r="ECM22" s="3052"/>
      <c r="ECN22" s="3053"/>
      <c r="ECO22" s="3050"/>
      <c r="ECP22" s="3054"/>
      <c r="ECQ22" s="3029"/>
      <c r="ECR22" s="3055"/>
      <c r="ECS22" s="3056"/>
      <c r="ECT22" s="3057"/>
      <c r="ECU22" s="3058"/>
      <c r="ECV22" s="3059"/>
      <c r="ECW22" s="3058"/>
      <c r="ECX22" s="3059"/>
      <c r="ECY22" s="3050"/>
      <c r="ECZ22" s="3051"/>
      <c r="EDA22" s="3058"/>
      <c r="EDB22" s="3056"/>
      <c r="EDC22" s="3050"/>
      <c r="EDD22" s="3051"/>
      <c r="EDE22" s="3052"/>
      <c r="EDF22" s="3053"/>
      <c r="EDG22" s="3050"/>
      <c r="EDH22" s="3054"/>
      <c r="EDI22" s="3029"/>
      <c r="EDJ22" s="3055"/>
      <c r="EDK22" s="3056"/>
      <c r="EDL22" s="3057"/>
      <c r="EDM22" s="3058"/>
      <c r="EDN22" s="3059"/>
      <c r="EDO22" s="3058"/>
      <c r="EDP22" s="3059"/>
      <c r="EDQ22" s="3050"/>
      <c r="EDR22" s="3051"/>
      <c r="EDS22" s="3058"/>
      <c r="EDT22" s="3056"/>
      <c r="EDU22" s="3050"/>
      <c r="EDV22" s="3051"/>
      <c r="EDW22" s="3052"/>
      <c r="EDX22" s="3053"/>
      <c r="EDY22" s="3050"/>
      <c r="EDZ22" s="3054"/>
      <c r="EEA22" s="3029"/>
      <c r="EEB22" s="3055"/>
      <c r="EEC22" s="3056"/>
      <c r="EED22" s="3057"/>
      <c r="EEE22" s="3058"/>
      <c r="EEF22" s="3059"/>
      <c r="EEG22" s="3058"/>
      <c r="EEH22" s="3059"/>
      <c r="EEI22" s="3050"/>
      <c r="EEJ22" s="3051"/>
      <c r="EEK22" s="3058"/>
      <c r="EEL22" s="3056"/>
      <c r="EEM22" s="3050"/>
      <c r="EEN22" s="3051"/>
      <c r="EEO22" s="3052"/>
      <c r="EEP22" s="3053"/>
      <c r="EEQ22" s="3050"/>
      <c r="EER22" s="3054"/>
      <c r="EES22" s="3029"/>
      <c r="EET22" s="3055"/>
      <c r="EEU22" s="3056"/>
      <c r="EEV22" s="3057"/>
      <c r="EEW22" s="3058"/>
      <c r="EEX22" s="3059"/>
      <c r="EEY22" s="3058"/>
      <c r="EEZ22" s="3059"/>
      <c r="EFA22" s="3050"/>
      <c r="EFB22" s="3051"/>
      <c r="EFC22" s="3058"/>
      <c r="EFD22" s="3056"/>
      <c r="EFE22" s="3050"/>
      <c r="EFF22" s="3051"/>
      <c r="EFG22" s="3052"/>
      <c r="EFH22" s="3053"/>
      <c r="EFI22" s="3050"/>
      <c r="EFJ22" s="3054"/>
      <c r="EFK22" s="3029"/>
      <c r="EFL22" s="3055"/>
      <c r="EFM22" s="3056"/>
      <c r="EFN22" s="3057"/>
      <c r="EFO22" s="3058"/>
      <c r="EFP22" s="3059"/>
      <c r="EFQ22" s="3058"/>
      <c r="EFR22" s="3059"/>
      <c r="EFS22" s="3050"/>
      <c r="EFT22" s="3051"/>
      <c r="EFU22" s="3058"/>
      <c r="EFV22" s="3056"/>
      <c r="EFW22" s="3050"/>
      <c r="EFX22" s="3051"/>
      <c r="EFY22" s="3052"/>
      <c r="EFZ22" s="3053"/>
      <c r="EGA22" s="3050"/>
      <c r="EGB22" s="3054"/>
      <c r="EGC22" s="3029"/>
      <c r="EGD22" s="3055"/>
      <c r="EGE22" s="3056"/>
      <c r="EGF22" s="3057"/>
      <c r="EGG22" s="3058"/>
      <c r="EGH22" s="3059"/>
      <c r="EGI22" s="3058"/>
      <c r="EGJ22" s="3059"/>
      <c r="EGK22" s="3050"/>
      <c r="EGL22" s="3051"/>
      <c r="EGM22" s="3058"/>
      <c r="EGN22" s="3056"/>
      <c r="EGO22" s="3050"/>
      <c r="EGP22" s="3051"/>
      <c r="EGQ22" s="3052"/>
      <c r="EGR22" s="3053"/>
      <c r="EGS22" s="3050"/>
      <c r="EGT22" s="3054"/>
      <c r="EGU22" s="3029"/>
      <c r="EGV22" s="3055"/>
      <c r="EGW22" s="3056"/>
      <c r="EGX22" s="3057"/>
      <c r="EGY22" s="3058"/>
      <c r="EGZ22" s="3059"/>
      <c r="EHA22" s="3058"/>
      <c r="EHB22" s="3059"/>
      <c r="EHC22" s="3050"/>
      <c r="EHD22" s="3051"/>
      <c r="EHE22" s="3058"/>
      <c r="EHF22" s="3056"/>
      <c r="EHG22" s="3050"/>
      <c r="EHH22" s="3051"/>
      <c r="EHI22" s="3052"/>
      <c r="EHJ22" s="3053"/>
      <c r="EHK22" s="3050"/>
      <c r="EHL22" s="3054"/>
      <c r="EHM22" s="3029"/>
      <c r="EHN22" s="3055"/>
      <c r="EHO22" s="3056"/>
      <c r="EHP22" s="3057"/>
      <c r="EHQ22" s="3058"/>
      <c r="EHR22" s="3059"/>
      <c r="EHS22" s="3058"/>
      <c r="EHT22" s="3059"/>
      <c r="EHU22" s="3050"/>
      <c r="EHV22" s="3051"/>
      <c r="EHW22" s="3058"/>
      <c r="EHX22" s="3056"/>
      <c r="EHY22" s="3050"/>
      <c r="EHZ22" s="3051"/>
      <c r="EIA22" s="3052"/>
      <c r="EIB22" s="3053"/>
      <c r="EIC22" s="3050"/>
      <c r="EID22" s="3054"/>
      <c r="EIE22" s="3029"/>
      <c r="EIF22" s="3055"/>
      <c r="EIG22" s="3056"/>
      <c r="EIH22" s="3057"/>
      <c r="EII22" s="3058"/>
      <c r="EIJ22" s="3059"/>
      <c r="EIK22" s="3058"/>
      <c r="EIL22" s="3059"/>
      <c r="EIM22" s="3050"/>
      <c r="EIN22" s="3051"/>
      <c r="EIO22" s="3058"/>
      <c r="EIP22" s="3056"/>
      <c r="EIQ22" s="3050"/>
      <c r="EIR22" s="3051"/>
      <c r="EIS22" s="3052"/>
      <c r="EIT22" s="3053"/>
      <c r="EIU22" s="3050"/>
      <c r="EIV22" s="3054"/>
      <c r="EIW22" s="3029"/>
      <c r="EIX22" s="3055"/>
      <c r="EIY22" s="3056"/>
      <c r="EIZ22" s="3057"/>
      <c r="EJA22" s="3058"/>
      <c r="EJB22" s="3059"/>
      <c r="EJC22" s="3058"/>
      <c r="EJD22" s="3059"/>
      <c r="EJE22" s="3050"/>
      <c r="EJF22" s="3051"/>
      <c r="EJG22" s="3058"/>
      <c r="EJH22" s="3056"/>
      <c r="EJI22" s="3050"/>
      <c r="EJJ22" s="3051"/>
      <c r="EJK22" s="3052"/>
      <c r="EJL22" s="3053"/>
      <c r="EJM22" s="3050"/>
      <c r="EJN22" s="3054"/>
      <c r="EJO22" s="3029"/>
      <c r="EJP22" s="3055"/>
      <c r="EJQ22" s="3056"/>
      <c r="EJR22" s="3057"/>
      <c r="EJS22" s="3058"/>
      <c r="EJT22" s="3059"/>
      <c r="EJU22" s="3058"/>
      <c r="EJV22" s="3059"/>
      <c r="EJW22" s="3050"/>
      <c r="EJX22" s="3051"/>
      <c r="EJY22" s="3058"/>
      <c r="EJZ22" s="3056"/>
      <c r="EKA22" s="3050"/>
      <c r="EKB22" s="3051"/>
      <c r="EKC22" s="3052"/>
      <c r="EKD22" s="3053"/>
      <c r="EKE22" s="3050"/>
      <c r="EKF22" s="3054"/>
      <c r="EKG22" s="3029"/>
      <c r="EKH22" s="3055"/>
      <c r="EKI22" s="3056"/>
      <c r="EKJ22" s="3057"/>
      <c r="EKK22" s="3058"/>
      <c r="EKL22" s="3059"/>
      <c r="EKM22" s="3058"/>
      <c r="EKN22" s="3059"/>
      <c r="EKO22" s="3050"/>
      <c r="EKP22" s="3051"/>
      <c r="EKQ22" s="3058"/>
      <c r="EKR22" s="3056"/>
      <c r="EKS22" s="3050"/>
      <c r="EKT22" s="3051"/>
      <c r="EKU22" s="3052"/>
      <c r="EKV22" s="3053"/>
      <c r="EKW22" s="3050"/>
      <c r="EKX22" s="3054"/>
      <c r="EKY22" s="3029"/>
      <c r="EKZ22" s="3055"/>
      <c r="ELA22" s="3056"/>
      <c r="ELB22" s="3057"/>
      <c r="ELC22" s="3058"/>
      <c r="ELD22" s="3059"/>
      <c r="ELE22" s="3058"/>
      <c r="ELF22" s="3059"/>
      <c r="ELG22" s="3050"/>
      <c r="ELH22" s="3051"/>
      <c r="ELI22" s="3058"/>
      <c r="ELJ22" s="3056"/>
      <c r="ELK22" s="3050"/>
      <c r="ELL22" s="3051"/>
      <c r="ELM22" s="3052"/>
      <c r="ELN22" s="3053"/>
      <c r="ELO22" s="3050"/>
      <c r="ELP22" s="3054"/>
      <c r="ELQ22" s="3029"/>
      <c r="ELR22" s="3055"/>
      <c r="ELS22" s="3056"/>
      <c r="ELT22" s="3057"/>
      <c r="ELU22" s="3058"/>
      <c r="ELV22" s="3059"/>
      <c r="ELW22" s="3058"/>
      <c r="ELX22" s="3059"/>
      <c r="ELY22" s="3050"/>
      <c r="ELZ22" s="3051"/>
      <c r="EMA22" s="3058"/>
      <c r="EMB22" s="3056"/>
      <c r="EMC22" s="3050"/>
      <c r="EMD22" s="3051"/>
      <c r="EME22" s="3052"/>
      <c r="EMF22" s="3053"/>
      <c r="EMG22" s="3050"/>
      <c r="EMH22" s="3054"/>
      <c r="EMI22" s="3029"/>
      <c r="EMJ22" s="3055"/>
      <c r="EMK22" s="3056"/>
      <c r="EML22" s="3057"/>
      <c r="EMM22" s="3058"/>
      <c r="EMN22" s="3059"/>
      <c r="EMO22" s="3058"/>
      <c r="EMP22" s="3059"/>
      <c r="EMQ22" s="3050"/>
      <c r="EMR22" s="3051"/>
      <c r="EMS22" s="3058"/>
      <c r="EMT22" s="3056"/>
      <c r="EMU22" s="3050"/>
      <c r="EMV22" s="3051"/>
      <c r="EMW22" s="3052"/>
      <c r="EMX22" s="3053"/>
      <c r="EMY22" s="3050"/>
      <c r="EMZ22" s="3054"/>
      <c r="ENA22" s="3029"/>
      <c r="ENB22" s="3055"/>
      <c r="ENC22" s="3056"/>
      <c r="END22" s="3057"/>
      <c r="ENE22" s="3058"/>
      <c r="ENF22" s="3059"/>
      <c r="ENG22" s="3058"/>
      <c r="ENH22" s="3059"/>
      <c r="ENI22" s="3050"/>
      <c r="ENJ22" s="3051"/>
      <c r="ENK22" s="3058"/>
      <c r="ENL22" s="3056"/>
      <c r="ENM22" s="3050"/>
      <c r="ENN22" s="3051"/>
      <c r="ENO22" s="3052"/>
      <c r="ENP22" s="3053"/>
      <c r="ENQ22" s="3050"/>
      <c r="ENR22" s="3054"/>
      <c r="ENS22" s="3029"/>
      <c r="ENT22" s="3055"/>
      <c r="ENU22" s="3056"/>
      <c r="ENV22" s="3057"/>
      <c r="ENW22" s="3058"/>
      <c r="ENX22" s="3059"/>
      <c r="ENY22" s="3058"/>
      <c r="ENZ22" s="3059"/>
      <c r="EOA22" s="3050"/>
      <c r="EOB22" s="3051"/>
      <c r="EOC22" s="3058"/>
      <c r="EOD22" s="3056"/>
      <c r="EOE22" s="3050"/>
      <c r="EOF22" s="3051"/>
      <c r="EOG22" s="3052"/>
      <c r="EOH22" s="3053"/>
      <c r="EOI22" s="3050"/>
      <c r="EOJ22" s="3054"/>
      <c r="EOK22" s="3029"/>
      <c r="EOL22" s="3055"/>
      <c r="EOM22" s="3056"/>
      <c r="EON22" s="3057"/>
      <c r="EOO22" s="3058"/>
      <c r="EOP22" s="3059"/>
      <c r="EOQ22" s="3058"/>
      <c r="EOR22" s="3059"/>
      <c r="EOS22" s="3050"/>
      <c r="EOT22" s="3051"/>
      <c r="EOU22" s="3058"/>
      <c r="EOV22" s="3056"/>
      <c r="EOW22" s="3050"/>
      <c r="EOX22" s="3051"/>
      <c r="EOY22" s="3052"/>
      <c r="EOZ22" s="3053"/>
      <c r="EPA22" s="3050"/>
      <c r="EPB22" s="3054"/>
      <c r="EPC22" s="3029"/>
      <c r="EPD22" s="3055"/>
      <c r="EPE22" s="3056"/>
      <c r="EPF22" s="3057"/>
      <c r="EPG22" s="3058"/>
      <c r="EPH22" s="3059"/>
      <c r="EPI22" s="3058"/>
      <c r="EPJ22" s="3059"/>
      <c r="EPK22" s="3050"/>
      <c r="EPL22" s="3051"/>
      <c r="EPM22" s="3058"/>
      <c r="EPN22" s="3056"/>
      <c r="EPO22" s="3050"/>
      <c r="EPP22" s="3051"/>
      <c r="EPQ22" s="3052"/>
      <c r="EPR22" s="3053"/>
      <c r="EPS22" s="3050"/>
      <c r="EPT22" s="3054"/>
      <c r="EPU22" s="3029"/>
      <c r="EPV22" s="3055"/>
      <c r="EPW22" s="3056"/>
      <c r="EPX22" s="3057"/>
      <c r="EPY22" s="3058"/>
      <c r="EPZ22" s="3059"/>
      <c r="EQA22" s="3058"/>
      <c r="EQB22" s="3059"/>
      <c r="EQC22" s="3050"/>
      <c r="EQD22" s="3051"/>
      <c r="EQE22" s="3058"/>
      <c r="EQF22" s="3056"/>
      <c r="EQG22" s="3050"/>
      <c r="EQH22" s="3051"/>
      <c r="EQI22" s="3052"/>
      <c r="EQJ22" s="3053"/>
      <c r="EQK22" s="3050"/>
      <c r="EQL22" s="3054"/>
      <c r="EQM22" s="3029"/>
      <c r="EQN22" s="3055"/>
      <c r="EQO22" s="3056"/>
      <c r="EQP22" s="3057"/>
      <c r="EQQ22" s="3058"/>
      <c r="EQR22" s="3059"/>
      <c r="EQS22" s="3058"/>
      <c r="EQT22" s="3059"/>
      <c r="EQU22" s="3050"/>
      <c r="EQV22" s="3051"/>
      <c r="EQW22" s="3058"/>
      <c r="EQX22" s="3056"/>
      <c r="EQY22" s="3050"/>
      <c r="EQZ22" s="3051"/>
      <c r="ERA22" s="3052"/>
      <c r="ERB22" s="3053"/>
      <c r="ERC22" s="3050"/>
      <c r="ERD22" s="3054"/>
      <c r="ERE22" s="3029"/>
      <c r="ERF22" s="3055"/>
      <c r="ERG22" s="3056"/>
      <c r="ERH22" s="3057"/>
      <c r="ERI22" s="3058"/>
      <c r="ERJ22" s="3059"/>
      <c r="ERK22" s="3058"/>
      <c r="ERL22" s="3059"/>
      <c r="ERM22" s="3050"/>
      <c r="ERN22" s="3051"/>
      <c r="ERO22" s="3058"/>
      <c r="ERP22" s="3056"/>
      <c r="ERQ22" s="3050"/>
      <c r="ERR22" s="3051"/>
      <c r="ERS22" s="3052"/>
      <c r="ERT22" s="3053"/>
      <c r="ERU22" s="3050"/>
      <c r="ERV22" s="3054"/>
      <c r="ERW22" s="3029"/>
      <c r="ERX22" s="3055"/>
      <c r="ERY22" s="3056"/>
      <c r="ERZ22" s="3057"/>
      <c r="ESA22" s="3058"/>
      <c r="ESB22" s="3059"/>
      <c r="ESC22" s="3058"/>
      <c r="ESD22" s="3059"/>
      <c r="ESE22" s="3050"/>
      <c r="ESF22" s="3051"/>
      <c r="ESG22" s="3058"/>
      <c r="ESH22" s="3056"/>
      <c r="ESI22" s="3050"/>
      <c r="ESJ22" s="3051"/>
      <c r="ESK22" s="3052"/>
      <c r="ESL22" s="3053"/>
      <c r="ESM22" s="3050"/>
      <c r="ESN22" s="3054"/>
      <c r="ESO22" s="3029"/>
      <c r="ESP22" s="3055"/>
      <c r="ESQ22" s="3056"/>
      <c r="ESR22" s="3057"/>
      <c r="ESS22" s="3058"/>
      <c r="EST22" s="3059"/>
      <c r="ESU22" s="3058"/>
      <c r="ESV22" s="3059"/>
      <c r="ESW22" s="3050"/>
      <c r="ESX22" s="3051"/>
      <c r="ESY22" s="3058"/>
      <c r="ESZ22" s="3056"/>
      <c r="ETA22" s="3050"/>
      <c r="ETB22" s="3051"/>
      <c r="ETC22" s="3052"/>
      <c r="ETD22" s="3053"/>
      <c r="ETE22" s="3050"/>
      <c r="ETF22" s="3054"/>
      <c r="ETG22" s="3029"/>
      <c r="ETH22" s="3055"/>
      <c r="ETI22" s="3056"/>
      <c r="ETJ22" s="3057"/>
      <c r="ETK22" s="3058"/>
      <c r="ETL22" s="3059"/>
      <c r="ETM22" s="3058"/>
      <c r="ETN22" s="3059"/>
      <c r="ETO22" s="3050"/>
      <c r="ETP22" s="3051"/>
      <c r="ETQ22" s="3058"/>
      <c r="ETR22" s="3056"/>
      <c r="ETS22" s="3050"/>
      <c r="ETT22" s="3051"/>
      <c r="ETU22" s="3052"/>
      <c r="ETV22" s="3053"/>
      <c r="ETW22" s="3050"/>
      <c r="ETX22" s="3054"/>
      <c r="ETY22" s="3029"/>
      <c r="ETZ22" s="3055"/>
      <c r="EUA22" s="3056"/>
      <c r="EUB22" s="3057"/>
      <c r="EUC22" s="3058"/>
      <c r="EUD22" s="3059"/>
      <c r="EUE22" s="3058"/>
      <c r="EUF22" s="3059"/>
      <c r="EUG22" s="3050"/>
      <c r="EUH22" s="3051"/>
      <c r="EUI22" s="3058"/>
      <c r="EUJ22" s="3056"/>
      <c r="EUK22" s="3050"/>
      <c r="EUL22" s="3051"/>
      <c r="EUM22" s="3052"/>
      <c r="EUN22" s="3053"/>
      <c r="EUO22" s="3050"/>
      <c r="EUP22" s="3054"/>
      <c r="EUQ22" s="3029"/>
      <c r="EUR22" s="3055"/>
      <c r="EUS22" s="3056"/>
      <c r="EUT22" s="3057"/>
      <c r="EUU22" s="3058"/>
      <c r="EUV22" s="3059"/>
      <c r="EUW22" s="3058"/>
      <c r="EUX22" s="3059"/>
      <c r="EUY22" s="3050"/>
      <c r="EUZ22" s="3051"/>
      <c r="EVA22" s="3058"/>
      <c r="EVB22" s="3056"/>
      <c r="EVC22" s="3050"/>
      <c r="EVD22" s="3051"/>
      <c r="EVE22" s="3052"/>
      <c r="EVF22" s="3053"/>
      <c r="EVG22" s="3050"/>
      <c r="EVH22" s="3054"/>
      <c r="EVI22" s="3029"/>
      <c r="EVJ22" s="3055"/>
      <c r="EVK22" s="3056"/>
      <c r="EVL22" s="3057"/>
      <c r="EVM22" s="3058"/>
      <c r="EVN22" s="3059"/>
      <c r="EVO22" s="3058"/>
      <c r="EVP22" s="3059"/>
      <c r="EVQ22" s="3050"/>
      <c r="EVR22" s="3051"/>
      <c r="EVS22" s="3058"/>
      <c r="EVT22" s="3056"/>
      <c r="EVU22" s="3050"/>
      <c r="EVV22" s="3051"/>
      <c r="EVW22" s="3052"/>
      <c r="EVX22" s="3053"/>
      <c r="EVY22" s="3050"/>
      <c r="EVZ22" s="3054"/>
      <c r="EWA22" s="3029"/>
      <c r="EWB22" s="3055"/>
      <c r="EWC22" s="3056"/>
      <c r="EWD22" s="3057"/>
      <c r="EWE22" s="3058"/>
      <c r="EWF22" s="3059"/>
      <c r="EWG22" s="3058"/>
      <c r="EWH22" s="3059"/>
      <c r="EWI22" s="3050"/>
      <c r="EWJ22" s="3051"/>
      <c r="EWK22" s="3058"/>
      <c r="EWL22" s="3056"/>
      <c r="EWM22" s="3050"/>
      <c r="EWN22" s="3051"/>
      <c r="EWO22" s="3052"/>
      <c r="EWP22" s="3053"/>
      <c r="EWQ22" s="3050"/>
      <c r="EWR22" s="3054"/>
      <c r="EWS22" s="3029"/>
      <c r="EWT22" s="3055"/>
      <c r="EWU22" s="3056"/>
      <c r="EWV22" s="3057"/>
      <c r="EWW22" s="3058"/>
      <c r="EWX22" s="3059"/>
      <c r="EWY22" s="3058"/>
      <c r="EWZ22" s="3059"/>
      <c r="EXA22" s="3050"/>
      <c r="EXB22" s="3051"/>
      <c r="EXC22" s="3058"/>
      <c r="EXD22" s="3056"/>
      <c r="EXE22" s="3050"/>
      <c r="EXF22" s="3051"/>
      <c r="EXG22" s="3052"/>
      <c r="EXH22" s="3053"/>
      <c r="EXI22" s="3050"/>
      <c r="EXJ22" s="3054"/>
      <c r="EXK22" s="3029"/>
      <c r="EXL22" s="3055"/>
      <c r="EXM22" s="3056"/>
      <c r="EXN22" s="3057"/>
      <c r="EXO22" s="3058"/>
      <c r="EXP22" s="3059"/>
      <c r="EXQ22" s="3058"/>
      <c r="EXR22" s="3059"/>
      <c r="EXS22" s="3050"/>
      <c r="EXT22" s="3051"/>
      <c r="EXU22" s="3058"/>
      <c r="EXV22" s="3056"/>
      <c r="EXW22" s="3050"/>
      <c r="EXX22" s="3051"/>
      <c r="EXY22" s="3052"/>
      <c r="EXZ22" s="3053"/>
      <c r="EYA22" s="3050"/>
      <c r="EYB22" s="3054"/>
      <c r="EYC22" s="3029"/>
      <c r="EYD22" s="3055"/>
      <c r="EYE22" s="3056"/>
      <c r="EYF22" s="3057"/>
      <c r="EYG22" s="3058"/>
      <c r="EYH22" s="3059"/>
      <c r="EYI22" s="3058"/>
      <c r="EYJ22" s="3059"/>
      <c r="EYK22" s="3050"/>
      <c r="EYL22" s="3051"/>
      <c r="EYM22" s="3058"/>
      <c r="EYN22" s="3056"/>
      <c r="EYO22" s="3050"/>
      <c r="EYP22" s="3051"/>
      <c r="EYQ22" s="3052"/>
      <c r="EYR22" s="3053"/>
      <c r="EYS22" s="3050"/>
      <c r="EYT22" s="3054"/>
      <c r="EYU22" s="3029"/>
      <c r="EYV22" s="3055"/>
      <c r="EYW22" s="3056"/>
      <c r="EYX22" s="3057"/>
      <c r="EYY22" s="3058"/>
      <c r="EYZ22" s="3059"/>
      <c r="EZA22" s="3058"/>
      <c r="EZB22" s="3059"/>
      <c r="EZC22" s="3050"/>
      <c r="EZD22" s="3051"/>
      <c r="EZE22" s="3058"/>
      <c r="EZF22" s="3056"/>
      <c r="EZG22" s="3050"/>
      <c r="EZH22" s="3051"/>
      <c r="EZI22" s="3052"/>
      <c r="EZJ22" s="3053"/>
      <c r="EZK22" s="3050"/>
      <c r="EZL22" s="3054"/>
      <c r="EZM22" s="3029"/>
      <c r="EZN22" s="3055"/>
      <c r="EZO22" s="3056"/>
      <c r="EZP22" s="3057"/>
      <c r="EZQ22" s="3058"/>
      <c r="EZR22" s="3059"/>
      <c r="EZS22" s="3058"/>
      <c r="EZT22" s="3059"/>
      <c r="EZU22" s="3050"/>
      <c r="EZV22" s="3051"/>
      <c r="EZW22" s="3058"/>
      <c r="EZX22" s="3056"/>
      <c r="EZY22" s="3050"/>
      <c r="EZZ22" s="3051"/>
      <c r="FAA22" s="3052"/>
      <c r="FAB22" s="3053"/>
      <c r="FAC22" s="3050"/>
      <c r="FAD22" s="3054"/>
      <c r="FAE22" s="3029"/>
      <c r="FAF22" s="3055"/>
      <c r="FAG22" s="3056"/>
      <c r="FAH22" s="3057"/>
      <c r="FAI22" s="3058"/>
      <c r="FAJ22" s="3059"/>
      <c r="FAK22" s="3058"/>
      <c r="FAL22" s="3059"/>
      <c r="FAM22" s="3050"/>
      <c r="FAN22" s="3051"/>
      <c r="FAO22" s="3058"/>
      <c r="FAP22" s="3056"/>
      <c r="FAQ22" s="3050"/>
      <c r="FAR22" s="3051"/>
      <c r="FAS22" s="3052"/>
      <c r="FAT22" s="3053"/>
      <c r="FAU22" s="3050"/>
      <c r="FAV22" s="3054"/>
      <c r="FAW22" s="3029"/>
      <c r="FAX22" s="3055"/>
      <c r="FAY22" s="3056"/>
      <c r="FAZ22" s="3057"/>
      <c r="FBA22" s="3058"/>
      <c r="FBB22" s="3059"/>
      <c r="FBC22" s="3058"/>
      <c r="FBD22" s="3059"/>
      <c r="FBE22" s="3050"/>
      <c r="FBF22" s="3051"/>
      <c r="FBG22" s="3058"/>
      <c r="FBH22" s="3056"/>
      <c r="FBI22" s="3050"/>
      <c r="FBJ22" s="3051"/>
      <c r="FBK22" s="3052"/>
      <c r="FBL22" s="3053"/>
      <c r="FBM22" s="3050"/>
      <c r="FBN22" s="3054"/>
      <c r="FBO22" s="3029"/>
      <c r="FBP22" s="3055"/>
      <c r="FBQ22" s="3056"/>
      <c r="FBR22" s="3057"/>
      <c r="FBS22" s="3058"/>
      <c r="FBT22" s="3059"/>
      <c r="FBU22" s="3058"/>
      <c r="FBV22" s="3059"/>
      <c r="FBW22" s="3050"/>
      <c r="FBX22" s="3051"/>
      <c r="FBY22" s="3058"/>
      <c r="FBZ22" s="3056"/>
      <c r="FCA22" s="3050"/>
      <c r="FCB22" s="3051"/>
      <c r="FCC22" s="3052"/>
      <c r="FCD22" s="3053"/>
      <c r="FCE22" s="3050"/>
      <c r="FCF22" s="3054"/>
      <c r="FCG22" s="3029"/>
      <c r="FCH22" s="3055"/>
      <c r="FCI22" s="3056"/>
      <c r="FCJ22" s="3057"/>
      <c r="FCK22" s="3058"/>
      <c r="FCL22" s="3059"/>
      <c r="FCM22" s="3058"/>
      <c r="FCN22" s="3059"/>
      <c r="FCO22" s="3050"/>
      <c r="FCP22" s="3051"/>
      <c r="FCQ22" s="3058"/>
      <c r="FCR22" s="3056"/>
      <c r="FCS22" s="3050"/>
      <c r="FCT22" s="3051"/>
      <c r="FCU22" s="3052"/>
      <c r="FCV22" s="3053"/>
      <c r="FCW22" s="3050"/>
      <c r="FCX22" s="3054"/>
      <c r="FCY22" s="3029"/>
      <c r="FCZ22" s="3055"/>
      <c r="FDA22" s="3056"/>
      <c r="FDB22" s="3057"/>
      <c r="FDC22" s="3058"/>
      <c r="FDD22" s="3059"/>
      <c r="FDE22" s="3058"/>
      <c r="FDF22" s="3059"/>
      <c r="FDG22" s="3050"/>
      <c r="FDH22" s="3051"/>
      <c r="FDI22" s="3058"/>
      <c r="FDJ22" s="3056"/>
      <c r="FDK22" s="3050"/>
      <c r="FDL22" s="3051"/>
      <c r="FDM22" s="3052"/>
      <c r="FDN22" s="3053"/>
      <c r="FDO22" s="3050"/>
      <c r="FDP22" s="3054"/>
      <c r="FDQ22" s="3029"/>
      <c r="FDR22" s="3055"/>
      <c r="FDS22" s="3056"/>
      <c r="FDT22" s="3057"/>
      <c r="FDU22" s="3058"/>
      <c r="FDV22" s="3059"/>
      <c r="FDW22" s="3058"/>
      <c r="FDX22" s="3059"/>
      <c r="FDY22" s="3050"/>
      <c r="FDZ22" s="3051"/>
      <c r="FEA22" s="3058"/>
      <c r="FEB22" s="3056"/>
      <c r="FEC22" s="3050"/>
      <c r="FED22" s="3051"/>
      <c r="FEE22" s="3052"/>
      <c r="FEF22" s="3053"/>
      <c r="FEG22" s="3050"/>
      <c r="FEH22" s="3054"/>
      <c r="FEI22" s="3029"/>
      <c r="FEJ22" s="3055"/>
      <c r="FEK22" s="3056"/>
      <c r="FEL22" s="3057"/>
      <c r="FEM22" s="3058"/>
      <c r="FEN22" s="3059"/>
      <c r="FEO22" s="3058"/>
      <c r="FEP22" s="3059"/>
      <c r="FEQ22" s="3050"/>
      <c r="FER22" s="3051"/>
      <c r="FES22" s="3058"/>
      <c r="FET22" s="3056"/>
      <c r="FEU22" s="3050"/>
      <c r="FEV22" s="3051"/>
      <c r="FEW22" s="3052"/>
      <c r="FEX22" s="3053"/>
      <c r="FEY22" s="3050"/>
      <c r="FEZ22" s="3054"/>
      <c r="FFA22" s="3029"/>
      <c r="FFB22" s="3055"/>
      <c r="FFC22" s="3056"/>
      <c r="FFD22" s="3057"/>
      <c r="FFE22" s="3058"/>
      <c r="FFF22" s="3059"/>
      <c r="FFG22" s="3058"/>
      <c r="FFH22" s="3059"/>
      <c r="FFI22" s="3050"/>
      <c r="FFJ22" s="3051"/>
      <c r="FFK22" s="3058"/>
      <c r="FFL22" s="3056"/>
      <c r="FFM22" s="3050"/>
      <c r="FFN22" s="3051"/>
      <c r="FFO22" s="3052"/>
      <c r="FFP22" s="3053"/>
      <c r="FFQ22" s="3050"/>
      <c r="FFR22" s="3054"/>
      <c r="FFS22" s="3029"/>
      <c r="FFT22" s="3055"/>
      <c r="FFU22" s="3056"/>
      <c r="FFV22" s="3057"/>
      <c r="FFW22" s="3058"/>
      <c r="FFX22" s="3059"/>
      <c r="FFY22" s="3058"/>
      <c r="FFZ22" s="3059"/>
      <c r="FGA22" s="3050"/>
      <c r="FGB22" s="3051"/>
      <c r="FGC22" s="3058"/>
      <c r="FGD22" s="3056"/>
      <c r="FGE22" s="3050"/>
      <c r="FGF22" s="3051"/>
      <c r="FGG22" s="3052"/>
      <c r="FGH22" s="3053"/>
      <c r="FGI22" s="3050"/>
      <c r="FGJ22" s="3054"/>
      <c r="FGK22" s="3029"/>
      <c r="FGL22" s="3055"/>
      <c r="FGM22" s="3056"/>
      <c r="FGN22" s="3057"/>
      <c r="FGO22" s="3058"/>
      <c r="FGP22" s="3059"/>
      <c r="FGQ22" s="3058"/>
      <c r="FGR22" s="3059"/>
      <c r="FGS22" s="3050"/>
      <c r="FGT22" s="3051"/>
      <c r="FGU22" s="3058"/>
      <c r="FGV22" s="3056"/>
      <c r="FGW22" s="3050"/>
      <c r="FGX22" s="3051"/>
      <c r="FGY22" s="3052"/>
      <c r="FGZ22" s="3053"/>
      <c r="FHA22" s="3050"/>
      <c r="FHB22" s="3054"/>
      <c r="FHC22" s="3029"/>
      <c r="FHD22" s="3055"/>
      <c r="FHE22" s="3056"/>
      <c r="FHF22" s="3057"/>
      <c r="FHG22" s="3058"/>
      <c r="FHH22" s="3059"/>
      <c r="FHI22" s="3058"/>
      <c r="FHJ22" s="3059"/>
      <c r="FHK22" s="3050"/>
      <c r="FHL22" s="3051"/>
      <c r="FHM22" s="3058"/>
      <c r="FHN22" s="3056"/>
      <c r="FHO22" s="3050"/>
      <c r="FHP22" s="3051"/>
      <c r="FHQ22" s="3052"/>
      <c r="FHR22" s="3053"/>
      <c r="FHS22" s="3050"/>
      <c r="FHT22" s="3054"/>
      <c r="FHU22" s="3029"/>
      <c r="FHV22" s="3055"/>
      <c r="FHW22" s="3056"/>
      <c r="FHX22" s="3057"/>
      <c r="FHY22" s="3058"/>
      <c r="FHZ22" s="3059"/>
      <c r="FIA22" s="3058"/>
      <c r="FIB22" s="3059"/>
      <c r="FIC22" s="3050"/>
      <c r="FID22" s="3051"/>
      <c r="FIE22" s="3058"/>
      <c r="FIF22" s="3056"/>
      <c r="FIG22" s="3050"/>
      <c r="FIH22" s="3051"/>
      <c r="FII22" s="3052"/>
      <c r="FIJ22" s="3053"/>
      <c r="FIK22" s="3050"/>
      <c r="FIL22" s="3054"/>
      <c r="FIM22" s="3029"/>
      <c r="FIN22" s="3055"/>
      <c r="FIO22" s="3056"/>
      <c r="FIP22" s="3057"/>
      <c r="FIQ22" s="3058"/>
      <c r="FIR22" s="3059"/>
      <c r="FIS22" s="3058"/>
      <c r="FIT22" s="3059"/>
      <c r="FIU22" s="3050"/>
      <c r="FIV22" s="3051"/>
      <c r="FIW22" s="3058"/>
      <c r="FIX22" s="3056"/>
      <c r="FIY22" s="3050"/>
      <c r="FIZ22" s="3051"/>
      <c r="FJA22" s="3052"/>
      <c r="FJB22" s="3053"/>
      <c r="FJC22" s="3050"/>
      <c r="FJD22" s="3054"/>
      <c r="FJE22" s="3029"/>
      <c r="FJF22" s="3055"/>
      <c r="FJG22" s="3056"/>
      <c r="FJH22" s="3057"/>
      <c r="FJI22" s="3058"/>
      <c r="FJJ22" s="3059"/>
      <c r="FJK22" s="3058"/>
      <c r="FJL22" s="3059"/>
      <c r="FJM22" s="3050"/>
      <c r="FJN22" s="3051"/>
      <c r="FJO22" s="3058"/>
      <c r="FJP22" s="3056"/>
      <c r="FJQ22" s="3050"/>
      <c r="FJR22" s="3051"/>
      <c r="FJS22" s="3052"/>
      <c r="FJT22" s="3053"/>
      <c r="FJU22" s="3050"/>
      <c r="FJV22" s="3054"/>
      <c r="FJW22" s="3029"/>
      <c r="FJX22" s="3055"/>
      <c r="FJY22" s="3056"/>
      <c r="FJZ22" s="3057"/>
      <c r="FKA22" s="3058"/>
      <c r="FKB22" s="3059"/>
      <c r="FKC22" s="3058"/>
      <c r="FKD22" s="3059"/>
      <c r="FKE22" s="3050"/>
      <c r="FKF22" s="3051"/>
      <c r="FKG22" s="3058"/>
      <c r="FKH22" s="3056"/>
      <c r="FKI22" s="3050"/>
      <c r="FKJ22" s="3051"/>
      <c r="FKK22" s="3052"/>
      <c r="FKL22" s="3053"/>
      <c r="FKM22" s="3050"/>
      <c r="FKN22" s="3054"/>
      <c r="FKO22" s="3029"/>
      <c r="FKP22" s="3055"/>
      <c r="FKQ22" s="3056"/>
      <c r="FKR22" s="3057"/>
      <c r="FKS22" s="3058"/>
      <c r="FKT22" s="3059"/>
      <c r="FKU22" s="3058"/>
      <c r="FKV22" s="3059"/>
      <c r="FKW22" s="3050"/>
      <c r="FKX22" s="3051"/>
      <c r="FKY22" s="3058"/>
      <c r="FKZ22" s="3056"/>
      <c r="FLA22" s="3050"/>
      <c r="FLB22" s="3051"/>
      <c r="FLC22" s="3052"/>
      <c r="FLD22" s="3053"/>
      <c r="FLE22" s="3050"/>
      <c r="FLF22" s="3054"/>
      <c r="FLG22" s="3029"/>
      <c r="FLH22" s="3055"/>
      <c r="FLI22" s="3056"/>
      <c r="FLJ22" s="3057"/>
      <c r="FLK22" s="3058"/>
      <c r="FLL22" s="3059"/>
      <c r="FLM22" s="3058"/>
      <c r="FLN22" s="3059"/>
      <c r="FLO22" s="3050"/>
      <c r="FLP22" s="3051"/>
      <c r="FLQ22" s="3058"/>
      <c r="FLR22" s="3056"/>
      <c r="FLS22" s="3050"/>
      <c r="FLT22" s="3051"/>
      <c r="FLU22" s="3052"/>
      <c r="FLV22" s="3053"/>
      <c r="FLW22" s="3050"/>
      <c r="FLX22" s="3054"/>
      <c r="FLY22" s="3029"/>
      <c r="FLZ22" s="3055"/>
      <c r="FMA22" s="3056"/>
      <c r="FMB22" s="3057"/>
      <c r="FMC22" s="3058"/>
      <c r="FMD22" s="3059"/>
      <c r="FME22" s="3058"/>
      <c r="FMF22" s="3059"/>
      <c r="FMG22" s="3050"/>
      <c r="FMH22" s="3051"/>
      <c r="FMI22" s="3058"/>
      <c r="FMJ22" s="3056"/>
      <c r="FMK22" s="3050"/>
      <c r="FML22" s="3051"/>
      <c r="FMM22" s="3052"/>
      <c r="FMN22" s="3053"/>
      <c r="FMO22" s="3050"/>
      <c r="FMP22" s="3054"/>
      <c r="FMQ22" s="3029"/>
      <c r="FMR22" s="3055"/>
      <c r="FMS22" s="3056"/>
      <c r="FMT22" s="3057"/>
      <c r="FMU22" s="3058"/>
      <c r="FMV22" s="3059"/>
      <c r="FMW22" s="3058"/>
      <c r="FMX22" s="3059"/>
      <c r="FMY22" s="3050"/>
      <c r="FMZ22" s="3051"/>
      <c r="FNA22" s="3058"/>
      <c r="FNB22" s="3056"/>
      <c r="FNC22" s="3050"/>
      <c r="FND22" s="3051"/>
      <c r="FNE22" s="3052"/>
      <c r="FNF22" s="3053"/>
      <c r="FNG22" s="3050"/>
      <c r="FNH22" s="3054"/>
      <c r="FNI22" s="3029"/>
      <c r="FNJ22" s="3055"/>
      <c r="FNK22" s="3056"/>
      <c r="FNL22" s="3057"/>
      <c r="FNM22" s="3058"/>
      <c r="FNN22" s="3059"/>
      <c r="FNO22" s="3058"/>
      <c r="FNP22" s="3059"/>
      <c r="FNQ22" s="3050"/>
      <c r="FNR22" s="3051"/>
      <c r="FNS22" s="3058"/>
      <c r="FNT22" s="3056"/>
      <c r="FNU22" s="3050"/>
      <c r="FNV22" s="3051"/>
      <c r="FNW22" s="3052"/>
      <c r="FNX22" s="3053"/>
      <c r="FNY22" s="3050"/>
      <c r="FNZ22" s="3054"/>
      <c r="FOA22" s="3029"/>
      <c r="FOB22" s="3055"/>
      <c r="FOC22" s="3056"/>
      <c r="FOD22" s="3057"/>
      <c r="FOE22" s="3058"/>
      <c r="FOF22" s="3059"/>
      <c r="FOG22" s="3058"/>
      <c r="FOH22" s="3059"/>
      <c r="FOI22" s="3050"/>
      <c r="FOJ22" s="3051"/>
      <c r="FOK22" s="3058"/>
      <c r="FOL22" s="3056"/>
      <c r="FOM22" s="3050"/>
      <c r="FON22" s="3051"/>
      <c r="FOO22" s="3052"/>
      <c r="FOP22" s="3053"/>
      <c r="FOQ22" s="3050"/>
      <c r="FOR22" s="3054"/>
      <c r="FOS22" s="3029"/>
      <c r="FOT22" s="3055"/>
      <c r="FOU22" s="3056"/>
      <c r="FOV22" s="3057"/>
      <c r="FOW22" s="3058"/>
      <c r="FOX22" s="3059"/>
      <c r="FOY22" s="3058"/>
      <c r="FOZ22" s="3059"/>
      <c r="FPA22" s="3050"/>
      <c r="FPB22" s="3051"/>
      <c r="FPC22" s="3058"/>
      <c r="FPD22" s="3056"/>
      <c r="FPE22" s="3050"/>
      <c r="FPF22" s="3051"/>
      <c r="FPG22" s="3052"/>
      <c r="FPH22" s="3053"/>
      <c r="FPI22" s="3050"/>
      <c r="FPJ22" s="3054"/>
      <c r="FPK22" s="3029"/>
      <c r="FPL22" s="3055"/>
      <c r="FPM22" s="3056"/>
      <c r="FPN22" s="3057"/>
      <c r="FPO22" s="3058"/>
      <c r="FPP22" s="3059"/>
      <c r="FPQ22" s="3058"/>
      <c r="FPR22" s="3059"/>
      <c r="FPS22" s="3050"/>
      <c r="FPT22" s="3051"/>
      <c r="FPU22" s="3058"/>
      <c r="FPV22" s="3056"/>
      <c r="FPW22" s="3050"/>
      <c r="FPX22" s="3051"/>
      <c r="FPY22" s="3052"/>
      <c r="FPZ22" s="3053"/>
      <c r="FQA22" s="3050"/>
      <c r="FQB22" s="3054"/>
      <c r="FQC22" s="3029"/>
      <c r="FQD22" s="3055"/>
      <c r="FQE22" s="3056"/>
      <c r="FQF22" s="3057"/>
      <c r="FQG22" s="3058"/>
      <c r="FQH22" s="3059"/>
      <c r="FQI22" s="3058"/>
      <c r="FQJ22" s="3059"/>
      <c r="FQK22" s="3050"/>
      <c r="FQL22" s="3051"/>
      <c r="FQM22" s="3058"/>
      <c r="FQN22" s="3056"/>
      <c r="FQO22" s="3050"/>
      <c r="FQP22" s="3051"/>
      <c r="FQQ22" s="3052"/>
      <c r="FQR22" s="3053"/>
      <c r="FQS22" s="3050"/>
      <c r="FQT22" s="3054"/>
      <c r="FQU22" s="3029"/>
      <c r="FQV22" s="3055"/>
      <c r="FQW22" s="3056"/>
      <c r="FQX22" s="3057"/>
      <c r="FQY22" s="3058"/>
      <c r="FQZ22" s="3059"/>
      <c r="FRA22" s="3058"/>
      <c r="FRB22" s="3059"/>
      <c r="FRC22" s="3050"/>
      <c r="FRD22" s="3051"/>
      <c r="FRE22" s="3058"/>
      <c r="FRF22" s="3056"/>
      <c r="FRG22" s="3050"/>
      <c r="FRH22" s="3051"/>
      <c r="FRI22" s="3052"/>
      <c r="FRJ22" s="3053"/>
      <c r="FRK22" s="3050"/>
      <c r="FRL22" s="3054"/>
      <c r="FRM22" s="3029"/>
      <c r="FRN22" s="3055"/>
      <c r="FRO22" s="3056"/>
      <c r="FRP22" s="3057"/>
      <c r="FRQ22" s="3058"/>
      <c r="FRR22" s="3059"/>
      <c r="FRS22" s="3058"/>
      <c r="FRT22" s="3059"/>
      <c r="FRU22" s="3050"/>
      <c r="FRV22" s="3051"/>
      <c r="FRW22" s="3058"/>
      <c r="FRX22" s="3056"/>
      <c r="FRY22" s="3050"/>
      <c r="FRZ22" s="3051"/>
      <c r="FSA22" s="3052"/>
      <c r="FSB22" s="3053"/>
      <c r="FSC22" s="3050"/>
      <c r="FSD22" s="3054"/>
      <c r="FSE22" s="3029"/>
      <c r="FSF22" s="3055"/>
      <c r="FSG22" s="3056"/>
      <c r="FSH22" s="3057"/>
      <c r="FSI22" s="3058"/>
      <c r="FSJ22" s="3059"/>
      <c r="FSK22" s="3058"/>
      <c r="FSL22" s="3059"/>
      <c r="FSM22" s="3050"/>
      <c r="FSN22" s="3051"/>
      <c r="FSO22" s="3058"/>
      <c r="FSP22" s="3056"/>
      <c r="FSQ22" s="3050"/>
      <c r="FSR22" s="3051"/>
      <c r="FSS22" s="3052"/>
      <c r="FST22" s="3053"/>
      <c r="FSU22" s="3050"/>
      <c r="FSV22" s="3054"/>
      <c r="FSW22" s="3029"/>
      <c r="FSX22" s="3055"/>
      <c r="FSY22" s="3056"/>
      <c r="FSZ22" s="3057"/>
      <c r="FTA22" s="3058"/>
      <c r="FTB22" s="3059"/>
      <c r="FTC22" s="3058"/>
      <c r="FTD22" s="3059"/>
      <c r="FTE22" s="3050"/>
      <c r="FTF22" s="3051"/>
      <c r="FTG22" s="3058"/>
      <c r="FTH22" s="3056"/>
      <c r="FTI22" s="3050"/>
      <c r="FTJ22" s="3051"/>
      <c r="FTK22" s="3052"/>
      <c r="FTL22" s="3053"/>
      <c r="FTM22" s="3050"/>
      <c r="FTN22" s="3054"/>
      <c r="FTO22" s="3029"/>
      <c r="FTP22" s="3055"/>
      <c r="FTQ22" s="3056"/>
      <c r="FTR22" s="3057"/>
      <c r="FTS22" s="3058"/>
      <c r="FTT22" s="3059"/>
      <c r="FTU22" s="3058"/>
      <c r="FTV22" s="3059"/>
      <c r="FTW22" s="3050"/>
      <c r="FTX22" s="3051"/>
      <c r="FTY22" s="3058"/>
      <c r="FTZ22" s="3056"/>
      <c r="FUA22" s="3050"/>
      <c r="FUB22" s="3051"/>
      <c r="FUC22" s="3052"/>
      <c r="FUD22" s="3053"/>
      <c r="FUE22" s="3050"/>
      <c r="FUF22" s="3054"/>
      <c r="FUG22" s="3029"/>
      <c r="FUH22" s="3055"/>
      <c r="FUI22" s="3056"/>
      <c r="FUJ22" s="3057"/>
      <c r="FUK22" s="3058"/>
      <c r="FUL22" s="3059"/>
      <c r="FUM22" s="3058"/>
      <c r="FUN22" s="3059"/>
      <c r="FUO22" s="3050"/>
      <c r="FUP22" s="3051"/>
      <c r="FUQ22" s="3058"/>
      <c r="FUR22" s="3056"/>
      <c r="FUS22" s="3050"/>
      <c r="FUT22" s="3051"/>
      <c r="FUU22" s="3052"/>
      <c r="FUV22" s="3053"/>
      <c r="FUW22" s="3050"/>
      <c r="FUX22" s="3054"/>
      <c r="FUY22" s="3029"/>
      <c r="FUZ22" s="3055"/>
      <c r="FVA22" s="3056"/>
      <c r="FVB22" s="3057"/>
      <c r="FVC22" s="3058"/>
      <c r="FVD22" s="3059"/>
      <c r="FVE22" s="3058"/>
      <c r="FVF22" s="3059"/>
      <c r="FVG22" s="3050"/>
      <c r="FVH22" s="3051"/>
      <c r="FVI22" s="3058"/>
      <c r="FVJ22" s="3056"/>
      <c r="FVK22" s="3050"/>
      <c r="FVL22" s="3051"/>
      <c r="FVM22" s="3052"/>
      <c r="FVN22" s="3053"/>
      <c r="FVO22" s="3050"/>
      <c r="FVP22" s="3054"/>
      <c r="FVQ22" s="3029"/>
      <c r="FVR22" s="3055"/>
      <c r="FVS22" s="3056"/>
      <c r="FVT22" s="3057"/>
      <c r="FVU22" s="3058"/>
      <c r="FVV22" s="3059"/>
      <c r="FVW22" s="3058"/>
      <c r="FVX22" s="3059"/>
      <c r="FVY22" s="3050"/>
      <c r="FVZ22" s="3051"/>
      <c r="FWA22" s="3058"/>
      <c r="FWB22" s="3056"/>
      <c r="FWC22" s="3050"/>
      <c r="FWD22" s="3051"/>
      <c r="FWE22" s="3052"/>
      <c r="FWF22" s="3053"/>
      <c r="FWG22" s="3050"/>
      <c r="FWH22" s="3054"/>
      <c r="FWI22" s="3029"/>
      <c r="FWJ22" s="3055"/>
      <c r="FWK22" s="3056"/>
      <c r="FWL22" s="3057"/>
      <c r="FWM22" s="3058"/>
      <c r="FWN22" s="3059"/>
      <c r="FWO22" s="3058"/>
      <c r="FWP22" s="3059"/>
      <c r="FWQ22" s="3050"/>
      <c r="FWR22" s="3051"/>
      <c r="FWS22" s="3058"/>
      <c r="FWT22" s="3056"/>
      <c r="FWU22" s="3050"/>
      <c r="FWV22" s="3051"/>
      <c r="FWW22" s="3052"/>
      <c r="FWX22" s="3053"/>
      <c r="FWY22" s="3050"/>
      <c r="FWZ22" s="3054"/>
      <c r="FXA22" s="3029"/>
      <c r="FXB22" s="3055"/>
      <c r="FXC22" s="3056"/>
      <c r="FXD22" s="3057"/>
      <c r="FXE22" s="3058"/>
      <c r="FXF22" s="3059"/>
      <c r="FXG22" s="3058"/>
      <c r="FXH22" s="3059"/>
      <c r="FXI22" s="3050"/>
      <c r="FXJ22" s="3051"/>
      <c r="FXK22" s="3058"/>
      <c r="FXL22" s="3056"/>
      <c r="FXM22" s="3050"/>
      <c r="FXN22" s="3051"/>
      <c r="FXO22" s="3052"/>
      <c r="FXP22" s="3053"/>
      <c r="FXQ22" s="3050"/>
      <c r="FXR22" s="3054"/>
      <c r="FXS22" s="3029"/>
      <c r="FXT22" s="3055"/>
      <c r="FXU22" s="3056"/>
      <c r="FXV22" s="3057"/>
      <c r="FXW22" s="3058"/>
      <c r="FXX22" s="3059"/>
      <c r="FXY22" s="3058"/>
      <c r="FXZ22" s="3059"/>
      <c r="FYA22" s="3050"/>
      <c r="FYB22" s="3051"/>
      <c r="FYC22" s="3058"/>
      <c r="FYD22" s="3056"/>
      <c r="FYE22" s="3050"/>
      <c r="FYF22" s="3051"/>
      <c r="FYG22" s="3052"/>
      <c r="FYH22" s="3053"/>
      <c r="FYI22" s="3050"/>
      <c r="FYJ22" s="3054"/>
      <c r="FYK22" s="3029"/>
      <c r="FYL22" s="3055"/>
      <c r="FYM22" s="3056"/>
      <c r="FYN22" s="3057"/>
      <c r="FYO22" s="3058"/>
      <c r="FYP22" s="3059"/>
      <c r="FYQ22" s="3058"/>
      <c r="FYR22" s="3059"/>
      <c r="FYS22" s="3050"/>
      <c r="FYT22" s="3051"/>
      <c r="FYU22" s="3058"/>
      <c r="FYV22" s="3056"/>
      <c r="FYW22" s="3050"/>
      <c r="FYX22" s="3051"/>
      <c r="FYY22" s="3052"/>
      <c r="FYZ22" s="3053"/>
      <c r="FZA22" s="3050"/>
      <c r="FZB22" s="3054"/>
      <c r="FZC22" s="3029"/>
      <c r="FZD22" s="3055"/>
      <c r="FZE22" s="3056"/>
      <c r="FZF22" s="3057"/>
      <c r="FZG22" s="3058"/>
      <c r="FZH22" s="3059"/>
      <c r="FZI22" s="3058"/>
      <c r="FZJ22" s="3059"/>
      <c r="FZK22" s="3050"/>
      <c r="FZL22" s="3051"/>
      <c r="FZM22" s="3058"/>
      <c r="FZN22" s="3056"/>
      <c r="FZO22" s="3050"/>
      <c r="FZP22" s="3051"/>
      <c r="FZQ22" s="3052"/>
      <c r="FZR22" s="3053"/>
      <c r="FZS22" s="3050"/>
      <c r="FZT22" s="3054"/>
      <c r="FZU22" s="3029"/>
      <c r="FZV22" s="3055"/>
      <c r="FZW22" s="3056"/>
      <c r="FZX22" s="3057"/>
      <c r="FZY22" s="3058"/>
      <c r="FZZ22" s="3059"/>
      <c r="GAA22" s="3058"/>
      <c r="GAB22" s="3059"/>
      <c r="GAC22" s="3050"/>
      <c r="GAD22" s="3051"/>
      <c r="GAE22" s="3058"/>
      <c r="GAF22" s="3056"/>
      <c r="GAG22" s="3050"/>
      <c r="GAH22" s="3051"/>
      <c r="GAI22" s="3052"/>
      <c r="GAJ22" s="3053"/>
      <c r="GAK22" s="3050"/>
      <c r="GAL22" s="3054"/>
      <c r="GAM22" s="3029"/>
      <c r="GAN22" s="3055"/>
      <c r="GAO22" s="3056"/>
      <c r="GAP22" s="3057"/>
      <c r="GAQ22" s="3058"/>
      <c r="GAR22" s="3059"/>
      <c r="GAS22" s="3058"/>
      <c r="GAT22" s="3059"/>
      <c r="GAU22" s="3050"/>
      <c r="GAV22" s="3051"/>
      <c r="GAW22" s="3058"/>
      <c r="GAX22" s="3056"/>
      <c r="GAY22" s="3050"/>
      <c r="GAZ22" s="3051"/>
      <c r="GBA22" s="3052"/>
      <c r="GBB22" s="3053"/>
      <c r="GBC22" s="3050"/>
      <c r="GBD22" s="3054"/>
      <c r="GBE22" s="3029"/>
      <c r="GBF22" s="3055"/>
      <c r="GBG22" s="3056"/>
      <c r="GBH22" s="3057"/>
      <c r="GBI22" s="3058"/>
      <c r="GBJ22" s="3059"/>
      <c r="GBK22" s="3058"/>
      <c r="GBL22" s="3059"/>
      <c r="GBM22" s="3050"/>
      <c r="GBN22" s="3051"/>
      <c r="GBO22" s="3058"/>
      <c r="GBP22" s="3056"/>
      <c r="GBQ22" s="3050"/>
      <c r="GBR22" s="3051"/>
      <c r="GBS22" s="3052"/>
      <c r="GBT22" s="3053"/>
      <c r="GBU22" s="3050"/>
      <c r="GBV22" s="3054"/>
      <c r="GBW22" s="3029"/>
      <c r="GBX22" s="3055"/>
      <c r="GBY22" s="3056"/>
      <c r="GBZ22" s="3057"/>
      <c r="GCA22" s="3058"/>
      <c r="GCB22" s="3059"/>
      <c r="GCC22" s="3058"/>
      <c r="GCD22" s="3059"/>
      <c r="GCE22" s="3050"/>
      <c r="GCF22" s="3051"/>
      <c r="GCG22" s="3058"/>
      <c r="GCH22" s="3056"/>
      <c r="GCI22" s="3050"/>
      <c r="GCJ22" s="3051"/>
      <c r="GCK22" s="3052"/>
      <c r="GCL22" s="3053"/>
      <c r="GCM22" s="3050"/>
      <c r="GCN22" s="3054"/>
      <c r="GCO22" s="3029"/>
      <c r="GCP22" s="3055"/>
      <c r="GCQ22" s="3056"/>
      <c r="GCR22" s="3057"/>
      <c r="GCS22" s="3058"/>
      <c r="GCT22" s="3059"/>
      <c r="GCU22" s="3058"/>
      <c r="GCV22" s="3059"/>
      <c r="GCW22" s="3050"/>
      <c r="GCX22" s="3051"/>
      <c r="GCY22" s="3058"/>
      <c r="GCZ22" s="3056"/>
      <c r="GDA22" s="3050"/>
      <c r="GDB22" s="3051"/>
      <c r="GDC22" s="3052"/>
      <c r="GDD22" s="3053"/>
      <c r="GDE22" s="3050"/>
      <c r="GDF22" s="3054"/>
      <c r="GDG22" s="3029"/>
      <c r="GDH22" s="3055"/>
      <c r="GDI22" s="3056"/>
      <c r="GDJ22" s="3057"/>
      <c r="GDK22" s="3058"/>
      <c r="GDL22" s="3059"/>
      <c r="GDM22" s="3058"/>
      <c r="GDN22" s="3059"/>
      <c r="GDO22" s="3050"/>
      <c r="GDP22" s="3051"/>
      <c r="GDQ22" s="3058"/>
      <c r="GDR22" s="3056"/>
      <c r="GDS22" s="3050"/>
      <c r="GDT22" s="3051"/>
      <c r="GDU22" s="3052"/>
      <c r="GDV22" s="3053"/>
      <c r="GDW22" s="3050"/>
      <c r="GDX22" s="3054"/>
      <c r="GDY22" s="3029"/>
      <c r="GDZ22" s="3055"/>
      <c r="GEA22" s="3056"/>
      <c r="GEB22" s="3057"/>
      <c r="GEC22" s="3058"/>
      <c r="GED22" s="3059"/>
      <c r="GEE22" s="3058"/>
      <c r="GEF22" s="3059"/>
      <c r="GEG22" s="3050"/>
      <c r="GEH22" s="3051"/>
      <c r="GEI22" s="3058"/>
      <c r="GEJ22" s="3056"/>
      <c r="GEK22" s="3050"/>
      <c r="GEL22" s="3051"/>
      <c r="GEM22" s="3052"/>
      <c r="GEN22" s="3053"/>
      <c r="GEO22" s="3050"/>
      <c r="GEP22" s="3054"/>
      <c r="GEQ22" s="3029"/>
      <c r="GER22" s="3055"/>
      <c r="GES22" s="3056"/>
      <c r="GET22" s="3057"/>
      <c r="GEU22" s="3058"/>
      <c r="GEV22" s="3059"/>
      <c r="GEW22" s="3058"/>
      <c r="GEX22" s="3059"/>
      <c r="GEY22" s="3050"/>
      <c r="GEZ22" s="3051"/>
      <c r="GFA22" s="3058"/>
      <c r="GFB22" s="3056"/>
      <c r="GFC22" s="3050"/>
      <c r="GFD22" s="3051"/>
      <c r="GFE22" s="3052"/>
      <c r="GFF22" s="3053"/>
      <c r="GFG22" s="3050"/>
      <c r="GFH22" s="3054"/>
      <c r="GFI22" s="3029"/>
      <c r="GFJ22" s="3055"/>
      <c r="GFK22" s="3056"/>
      <c r="GFL22" s="3057"/>
      <c r="GFM22" s="3058"/>
      <c r="GFN22" s="3059"/>
      <c r="GFO22" s="3058"/>
      <c r="GFP22" s="3059"/>
      <c r="GFQ22" s="3050"/>
      <c r="GFR22" s="3051"/>
      <c r="GFS22" s="3058"/>
      <c r="GFT22" s="3056"/>
      <c r="GFU22" s="3050"/>
      <c r="GFV22" s="3051"/>
      <c r="GFW22" s="3052"/>
      <c r="GFX22" s="3053"/>
      <c r="GFY22" s="3050"/>
      <c r="GFZ22" s="3054"/>
      <c r="GGA22" s="3029"/>
      <c r="GGB22" s="3055"/>
      <c r="GGC22" s="3056"/>
      <c r="GGD22" s="3057"/>
      <c r="GGE22" s="3058"/>
      <c r="GGF22" s="3059"/>
      <c r="GGG22" s="3058"/>
      <c r="GGH22" s="3059"/>
      <c r="GGI22" s="3050"/>
      <c r="GGJ22" s="3051"/>
      <c r="GGK22" s="3058"/>
      <c r="GGL22" s="3056"/>
      <c r="GGM22" s="3050"/>
      <c r="GGN22" s="3051"/>
      <c r="GGO22" s="3052"/>
      <c r="GGP22" s="3053"/>
      <c r="GGQ22" s="3050"/>
      <c r="GGR22" s="3054"/>
      <c r="GGS22" s="3029"/>
      <c r="GGT22" s="3055"/>
      <c r="GGU22" s="3056"/>
      <c r="GGV22" s="3057"/>
      <c r="GGW22" s="3058"/>
      <c r="GGX22" s="3059"/>
      <c r="GGY22" s="3058"/>
      <c r="GGZ22" s="3059"/>
      <c r="GHA22" s="3050"/>
      <c r="GHB22" s="3051"/>
      <c r="GHC22" s="3058"/>
      <c r="GHD22" s="3056"/>
      <c r="GHE22" s="3050"/>
      <c r="GHF22" s="3051"/>
      <c r="GHG22" s="3052"/>
      <c r="GHH22" s="3053"/>
      <c r="GHI22" s="3050"/>
      <c r="GHJ22" s="3054"/>
      <c r="GHK22" s="3029"/>
      <c r="GHL22" s="3055"/>
      <c r="GHM22" s="3056"/>
      <c r="GHN22" s="3057"/>
      <c r="GHO22" s="3058"/>
      <c r="GHP22" s="3059"/>
      <c r="GHQ22" s="3058"/>
      <c r="GHR22" s="3059"/>
      <c r="GHS22" s="3050"/>
      <c r="GHT22" s="3051"/>
      <c r="GHU22" s="3058"/>
      <c r="GHV22" s="3056"/>
      <c r="GHW22" s="3050"/>
      <c r="GHX22" s="3051"/>
      <c r="GHY22" s="3052"/>
      <c r="GHZ22" s="3053"/>
      <c r="GIA22" s="3050"/>
      <c r="GIB22" s="3054"/>
      <c r="GIC22" s="3029"/>
      <c r="GID22" s="3055"/>
      <c r="GIE22" s="3056"/>
      <c r="GIF22" s="3057"/>
      <c r="GIG22" s="3058"/>
      <c r="GIH22" s="3059"/>
      <c r="GII22" s="3058"/>
      <c r="GIJ22" s="3059"/>
      <c r="GIK22" s="3050"/>
      <c r="GIL22" s="3051"/>
      <c r="GIM22" s="3058"/>
      <c r="GIN22" s="3056"/>
      <c r="GIO22" s="3050"/>
      <c r="GIP22" s="3051"/>
      <c r="GIQ22" s="3052"/>
      <c r="GIR22" s="3053"/>
      <c r="GIS22" s="3050"/>
      <c r="GIT22" s="3054"/>
      <c r="GIU22" s="3029"/>
      <c r="GIV22" s="3055"/>
      <c r="GIW22" s="3056"/>
      <c r="GIX22" s="3057"/>
      <c r="GIY22" s="3058"/>
      <c r="GIZ22" s="3059"/>
      <c r="GJA22" s="3058"/>
      <c r="GJB22" s="3059"/>
      <c r="GJC22" s="3050"/>
      <c r="GJD22" s="3051"/>
      <c r="GJE22" s="3058"/>
      <c r="GJF22" s="3056"/>
      <c r="GJG22" s="3050"/>
      <c r="GJH22" s="3051"/>
      <c r="GJI22" s="3052"/>
      <c r="GJJ22" s="3053"/>
      <c r="GJK22" s="3050"/>
      <c r="GJL22" s="3054"/>
      <c r="GJM22" s="3029"/>
      <c r="GJN22" s="3055"/>
      <c r="GJO22" s="3056"/>
      <c r="GJP22" s="3057"/>
      <c r="GJQ22" s="3058"/>
      <c r="GJR22" s="3059"/>
      <c r="GJS22" s="3058"/>
      <c r="GJT22" s="3059"/>
      <c r="GJU22" s="3050"/>
      <c r="GJV22" s="3051"/>
      <c r="GJW22" s="3058"/>
      <c r="GJX22" s="3056"/>
      <c r="GJY22" s="3050"/>
      <c r="GJZ22" s="3051"/>
      <c r="GKA22" s="3052"/>
      <c r="GKB22" s="3053"/>
      <c r="GKC22" s="3050"/>
      <c r="GKD22" s="3054"/>
      <c r="GKE22" s="3029"/>
      <c r="GKF22" s="3055"/>
      <c r="GKG22" s="3056"/>
      <c r="GKH22" s="3057"/>
      <c r="GKI22" s="3058"/>
      <c r="GKJ22" s="3059"/>
      <c r="GKK22" s="3058"/>
      <c r="GKL22" s="3059"/>
      <c r="GKM22" s="3050"/>
      <c r="GKN22" s="3051"/>
      <c r="GKO22" s="3058"/>
      <c r="GKP22" s="3056"/>
      <c r="GKQ22" s="3050"/>
      <c r="GKR22" s="3051"/>
      <c r="GKS22" s="3052"/>
      <c r="GKT22" s="3053"/>
      <c r="GKU22" s="3050"/>
      <c r="GKV22" s="3054"/>
      <c r="GKW22" s="3029"/>
      <c r="GKX22" s="3055"/>
      <c r="GKY22" s="3056"/>
      <c r="GKZ22" s="3057"/>
      <c r="GLA22" s="3058"/>
      <c r="GLB22" s="3059"/>
      <c r="GLC22" s="3058"/>
      <c r="GLD22" s="3059"/>
      <c r="GLE22" s="3050"/>
      <c r="GLF22" s="3051"/>
      <c r="GLG22" s="3058"/>
      <c r="GLH22" s="3056"/>
      <c r="GLI22" s="3050"/>
      <c r="GLJ22" s="3051"/>
      <c r="GLK22" s="3052"/>
      <c r="GLL22" s="3053"/>
      <c r="GLM22" s="3050"/>
      <c r="GLN22" s="3054"/>
      <c r="GLO22" s="3029"/>
      <c r="GLP22" s="3055"/>
      <c r="GLQ22" s="3056"/>
      <c r="GLR22" s="3057"/>
      <c r="GLS22" s="3058"/>
      <c r="GLT22" s="3059"/>
      <c r="GLU22" s="3058"/>
      <c r="GLV22" s="3059"/>
      <c r="GLW22" s="3050"/>
      <c r="GLX22" s="3051"/>
      <c r="GLY22" s="3058"/>
      <c r="GLZ22" s="3056"/>
      <c r="GMA22" s="3050"/>
      <c r="GMB22" s="3051"/>
      <c r="GMC22" s="3052"/>
      <c r="GMD22" s="3053"/>
      <c r="GME22" s="3050"/>
      <c r="GMF22" s="3054"/>
      <c r="GMG22" s="3029"/>
      <c r="GMH22" s="3055"/>
      <c r="GMI22" s="3056"/>
      <c r="GMJ22" s="3057"/>
      <c r="GMK22" s="3058"/>
      <c r="GML22" s="3059"/>
      <c r="GMM22" s="3058"/>
      <c r="GMN22" s="3059"/>
      <c r="GMO22" s="3050"/>
      <c r="GMP22" s="3051"/>
      <c r="GMQ22" s="3058"/>
      <c r="GMR22" s="3056"/>
      <c r="GMS22" s="3050"/>
      <c r="GMT22" s="3051"/>
      <c r="GMU22" s="3052"/>
      <c r="GMV22" s="3053"/>
      <c r="GMW22" s="3050"/>
      <c r="GMX22" s="3054"/>
      <c r="GMY22" s="3029"/>
      <c r="GMZ22" s="3055"/>
      <c r="GNA22" s="3056"/>
      <c r="GNB22" s="3057"/>
      <c r="GNC22" s="3058"/>
      <c r="GND22" s="3059"/>
      <c r="GNE22" s="3058"/>
      <c r="GNF22" s="3059"/>
      <c r="GNG22" s="3050"/>
      <c r="GNH22" s="3051"/>
      <c r="GNI22" s="3058"/>
      <c r="GNJ22" s="3056"/>
      <c r="GNK22" s="3050"/>
      <c r="GNL22" s="3051"/>
      <c r="GNM22" s="3052"/>
      <c r="GNN22" s="3053"/>
      <c r="GNO22" s="3050"/>
      <c r="GNP22" s="3054"/>
      <c r="GNQ22" s="3029"/>
      <c r="GNR22" s="3055"/>
      <c r="GNS22" s="3056"/>
      <c r="GNT22" s="3057"/>
      <c r="GNU22" s="3058"/>
      <c r="GNV22" s="3059"/>
      <c r="GNW22" s="3058"/>
      <c r="GNX22" s="3059"/>
      <c r="GNY22" s="3050"/>
      <c r="GNZ22" s="3051"/>
      <c r="GOA22" s="3058"/>
      <c r="GOB22" s="3056"/>
      <c r="GOC22" s="3050"/>
      <c r="GOD22" s="3051"/>
      <c r="GOE22" s="3052"/>
      <c r="GOF22" s="3053"/>
      <c r="GOG22" s="3050"/>
      <c r="GOH22" s="3054"/>
      <c r="GOI22" s="3029"/>
      <c r="GOJ22" s="3055"/>
      <c r="GOK22" s="3056"/>
      <c r="GOL22" s="3057"/>
      <c r="GOM22" s="3058"/>
      <c r="GON22" s="3059"/>
      <c r="GOO22" s="3058"/>
      <c r="GOP22" s="3059"/>
      <c r="GOQ22" s="3050"/>
      <c r="GOR22" s="3051"/>
      <c r="GOS22" s="3058"/>
      <c r="GOT22" s="3056"/>
      <c r="GOU22" s="3050"/>
      <c r="GOV22" s="3051"/>
      <c r="GOW22" s="3052"/>
      <c r="GOX22" s="3053"/>
      <c r="GOY22" s="3050"/>
      <c r="GOZ22" s="3054"/>
      <c r="GPA22" s="3029"/>
      <c r="GPB22" s="3055"/>
      <c r="GPC22" s="3056"/>
      <c r="GPD22" s="3057"/>
      <c r="GPE22" s="3058"/>
      <c r="GPF22" s="3059"/>
      <c r="GPG22" s="3058"/>
      <c r="GPH22" s="3059"/>
      <c r="GPI22" s="3050"/>
      <c r="GPJ22" s="3051"/>
      <c r="GPK22" s="3058"/>
      <c r="GPL22" s="3056"/>
      <c r="GPM22" s="3050"/>
      <c r="GPN22" s="3051"/>
      <c r="GPO22" s="3052"/>
      <c r="GPP22" s="3053"/>
      <c r="GPQ22" s="3050"/>
      <c r="GPR22" s="3054"/>
      <c r="GPS22" s="3029"/>
      <c r="GPT22" s="3055"/>
      <c r="GPU22" s="3056"/>
      <c r="GPV22" s="3057"/>
      <c r="GPW22" s="3058"/>
      <c r="GPX22" s="3059"/>
      <c r="GPY22" s="3058"/>
      <c r="GPZ22" s="3059"/>
      <c r="GQA22" s="3050"/>
      <c r="GQB22" s="3051"/>
      <c r="GQC22" s="3058"/>
      <c r="GQD22" s="3056"/>
      <c r="GQE22" s="3050"/>
      <c r="GQF22" s="3051"/>
      <c r="GQG22" s="3052"/>
      <c r="GQH22" s="3053"/>
      <c r="GQI22" s="3050"/>
      <c r="GQJ22" s="3054"/>
      <c r="GQK22" s="3029"/>
      <c r="GQL22" s="3055"/>
      <c r="GQM22" s="3056"/>
      <c r="GQN22" s="3057"/>
      <c r="GQO22" s="3058"/>
      <c r="GQP22" s="3059"/>
      <c r="GQQ22" s="3058"/>
      <c r="GQR22" s="3059"/>
      <c r="GQS22" s="3050"/>
      <c r="GQT22" s="3051"/>
      <c r="GQU22" s="3058"/>
      <c r="GQV22" s="3056"/>
      <c r="GQW22" s="3050"/>
      <c r="GQX22" s="3051"/>
      <c r="GQY22" s="3052"/>
      <c r="GQZ22" s="3053"/>
      <c r="GRA22" s="3050"/>
      <c r="GRB22" s="3054"/>
      <c r="GRC22" s="3029"/>
      <c r="GRD22" s="3055"/>
      <c r="GRE22" s="3056"/>
      <c r="GRF22" s="3057"/>
      <c r="GRG22" s="3058"/>
      <c r="GRH22" s="3059"/>
      <c r="GRI22" s="3058"/>
      <c r="GRJ22" s="3059"/>
      <c r="GRK22" s="3050"/>
      <c r="GRL22" s="3051"/>
      <c r="GRM22" s="3058"/>
      <c r="GRN22" s="3056"/>
      <c r="GRO22" s="3050"/>
      <c r="GRP22" s="3051"/>
      <c r="GRQ22" s="3052"/>
      <c r="GRR22" s="3053"/>
      <c r="GRS22" s="3050"/>
      <c r="GRT22" s="3054"/>
      <c r="GRU22" s="3029"/>
      <c r="GRV22" s="3055"/>
      <c r="GRW22" s="3056"/>
      <c r="GRX22" s="3057"/>
      <c r="GRY22" s="3058"/>
      <c r="GRZ22" s="3059"/>
      <c r="GSA22" s="3058"/>
      <c r="GSB22" s="3059"/>
      <c r="GSC22" s="3050"/>
      <c r="GSD22" s="3051"/>
      <c r="GSE22" s="3058"/>
      <c r="GSF22" s="3056"/>
      <c r="GSG22" s="3050"/>
      <c r="GSH22" s="3051"/>
      <c r="GSI22" s="3052"/>
      <c r="GSJ22" s="3053"/>
      <c r="GSK22" s="3050"/>
      <c r="GSL22" s="3054"/>
      <c r="GSM22" s="3029"/>
      <c r="GSN22" s="3055"/>
      <c r="GSO22" s="3056"/>
      <c r="GSP22" s="3057"/>
      <c r="GSQ22" s="3058"/>
      <c r="GSR22" s="3059"/>
      <c r="GSS22" s="3058"/>
      <c r="GST22" s="3059"/>
      <c r="GSU22" s="3050"/>
      <c r="GSV22" s="3051"/>
      <c r="GSW22" s="3058"/>
      <c r="GSX22" s="3056"/>
      <c r="GSY22" s="3050"/>
      <c r="GSZ22" s="3051"/>
      <c r="GTA22" s="3052"/>
      <c r="GTB22" s="3053"/>
      <c r="GTC22" s="3050"/>
      <c r="GTD22" s="3054"/>
      <c r="GTE22" s="3029"/>
      <c r="GTF22" s="3055"/>
      <c r="GTG22" s="3056"/>
      <c r="GTH22" s="3057"/>
      <c r="GTI22" s="3058"/>
      <c r="GTJ22" s="3059"/>
      <c r="GTK22" s="3058"/>
      <c r="GTL22" s="3059"/>
      <c r="GTM22" s="3050"/>
      <c r="GTN22" s="3051"/>
      <c r="GTO22" s="3058"/>
      <c r="GTP22" s="3056"/>
      <c r="GTQ22" s="3050"/>
      <c r="GTR22" s="3051"/>
      <c r="GTS22" s="3052"/>
      <c r="GTT22" s="3053"/>
      <c r="GTU22" s="3050"/>
      <c r="GTV22" s="3054"/>
      <c r="GTW22" s="3029"/>
      <c r="GTX22" s="3055"/>
      <c r="GTY22" s="3056"/>
      <c r="GTZ22" s="3057"/>
      <c r="GUA22" s="3058"/>
      <c r="GUB22" s="3059"/>
      <c r="GUC22" s="3058"/>
      <c r="GUD22" s="3059"/>
      <c r="GUE22" s="3050"/>
      <c r="GUF22" s="3051"/>
      <c r="GUG22" s="3058"/>
      <c r="GUH22" s="3056"/>
      <c r="GUI22" s="3050"/>
      <c r="GUJ22" s="3051"/>
      <c r="GUK22" s="3052"/>
      <c r="GUL22" s="3053"/>
      <c r="GUM22" s="3050"/>
      <c r="GUN22" s="3054"/>
      <c r="GUO22" s="3029"/>
      <c r="GUP22" s="3055"/>
      <c r="GUQ22" s="3056"/>
      <c r="GUR22" s="3057"/>
      <c r="GUS22" s="3058"/>
      <c r="GUT22" s="3059"/>
      <c r="GUU22" s="3058"/>
      <c r="GUV22" s="3059"/>
      <c r="GUW22" s="3050"/>
      <c r="GUX22" s="3051"/>
      <c r="GUY22" s="3058"/>
      <c r="GUZ22" s="3056"/>
      <c r="GVA22" s="3050"/>
      <c r="GVB22" s="3051"/>
      <c r="GVC22" s="3052"/>
      <c r="GVD22" s="3053"/>
      <c r="GVE22" s="3050"/>
      <c r="GVF22" s="3054"/>
      <c r="GVG22" s="3029"/>
      <c r="GVH22" s="3055"/>
      <c r="GVI22" s="3056"/>
      <c r="GVJ22" s="3057"/>
      <c r="GVK22" s="3058"/>
      <c r="GVL22" s="3059"/>
      <c r="GVM22" s="3058"/>
      <c r="GVN22" s="3059"/>
      <c r="GVO22" s="3050"/>
      <c r="GVP22" s="3051"/>
      <c r="GVQ22" s="3058"/>
      <c r="GVR22" s="3056"/>
      <c r="GVS22" s="3050"/>
      <c r="GVT22" s="3051"/>
      <c r="GVU22" s="3052"/>
      <c r="GVV22" s="3053"/>
      <c r="GVW22" s="3050"/>
      <c r="GVX22" s="3054"/>
      <c r="GVY22" s="3029"/>
      <c r="GVZ22" s="3055"/>
      <c r="GWA22" s="3056"/>
      <c r="GWB22" s="3057"/>
      <c r="GWC22" s="3058"/>
      <c r="GWD22" s="3059"/>
      <c r="GWE22" s="3058"/>
      <c r="GWF22" s="3059"/>
      <c r="GWG22" s="3050"/>
      <c r="GWH22" s="3051"/>
      <c r="GWI22" s="3058"/>
      <c r="GWJ22" s="3056"/>
      <c r="GWK22" s="3050"/>
      <c r="GWL22" s="3051"/>
      <c r="GWM22" s="3052"/>
      <c r="GWN22" s="3053"/>
      <c r="GWO22" s="3050"/>
      <c r="GWP22" s="3054"/>
      <c r="GWQ22" s="3029"/>
      <c r="GWR22" s="3055"/>
      <c r="GWS22" s="3056"/>
      <c r="GWT22" s="3057"/>
      <c r="GWU22" s="3058"/>
      <c r="GWV22" s="3059"/>
      <c r="GWW22" s="3058"/>
      <c r="GWX22" s="3059"/>
      <c r="GWY22" s="3050"/>
      <c r="GWZ22" s="3051"/>
      <c r="GXA22" s="3058"/>
      <c r="GXB22" s="3056"/>
      <c r="GXC22" s="3050"/>
      <c r="GXD22" s="3051"/>
      <c r="GXE22" s="3052"/>
      <c r="GXF22" s="3053"/>
      <c r="GXG22" s="3050"/>
      <c r="GXH22" s="3054"/>
      <c r="GXI22" s="3029"/>
      <c r="GXJ22" s="3055"/>
      <c r="GXK22" s="3056"/>
      <c r="GXL22" s="3057"/>
      <c r="GXM22" s="3058"/>
      <c r="GXN22" s="3059"/>
      <c r="GXO22" s="3058"/>
      <c r="GXP22" s="3059"/>
      <c r="GXQ22" s="3050"/>
      <c r="GXR22" s="3051"/>
      <c r="GXS22" s="3058"/>
      <c r="GXT22" s="3056"/>
      <c r="GXU22" s="3050"/>
      <c r="GXV22" s="3051"/>
      <c r="GXW22" s="3052"/>
      <c r="GXX22" s="3053"/>
      <c r="GXY22" s="3050"/>
      <c r="GXZ22" s="3054"/>
      <c r="GYA22" s="3029"/>
      <c r="GYB22" s="3055"/>
      <c r="GYC22" s="3056"/>
      <c r="GYD22" s="3057"/>
      <c r="GYE22" s="3058"/>
      <c r="GYF22" s="3059"/>
      <c r="GYG22" s="3058"/>
      <c r="GYH22" s="3059"/>
      <c r="GYI22" s="3050"/>
      <c r="GYJ22" s="3051"/>
      <c r="GYK22" s="3058"/>
      <c r="GYL22" s="3056"/>
      <c r="GYM22" s="3050"/>
      <c r="GYN22" s="3051"/>
      <c r="GYO22" s="3052"/>
      <c r="GYP22" s="3053"/>
      <c r="GYQ22" s="3050"/>
      <c r="GYR22" s="3054"/>
      <c r="GYS22" s="3029"/>
      <c r="GYT22" s="3055"/>
      <c r="GYU22" s="3056"/>
      <c r="GYV22" s="3057"/>
      <c r="GYW22" s="3058"/>
      <c r="GYX22" s="3059"/>
      <c r="GYY22" s="3058"/>
      <c r="GYZ22" s="3059"/>
      <c r="GZA22" s="3050"/>
      <c r="GZB22" s="3051"/>
      <c r="GZC22" s="3058"/>
      <c r="GZD22" s="3056"/>
      <c r="GZE22" s="3050"/>
      <c r="GZF22" s="3051"/>
      <c r="GZG22" s="3052"/>
      <c r="GZH22" s="3053"/>
      <c r="GZI22" s="3050"/>
      <c r="GZJ22" s="3054"/>
      <c r="GZK22" s="3029"/>
      <c r="GZL22" s="3055"/>
      <c r="GZM22" s="3056"/>
      <c r="GZN22" s="3057"/>
      <c r="GZO22" s="3058"/>
      <c r="GZP22" s="3059"/>
      <c r="GZQ22" s="3058"/>
      <c r="GZR22" s="3059"/>
      <c r="GZS22" s="3050"/>
      <c r="GZT22" s="3051"/>
      <c r="GZU22" s="3058"/>
      <c r="GZV22" s="3056"/>
      <c r="GZW22" s="3050"/>
      <c r="GZX22" s="3051"/>
      <c r="GZY22" s="3052"/>
      <c r="GZZ22" s="3053"/>
      <c r="HAA22" s="3050"/>
      <c r="HAB22" s="3054"/>
      <c r="HAC22" s="3029"/>
      <c r="HAD22" s="3055"/>
      <c r="HAE22" s="3056"/>
      <c r="HAF22" s="3057"/>
      <c r="HAG22" s="3058"/>
      <c r="HAH22" s="3059"/>
      <c r="HAI22" s="3058"/>
      <c r="HAJ22" s="3059"/>
      <c r="HAK22" s="3050"/>
      <c r="HAL22" s="3051"/>
      <c r="HAM22" s="3058"/>
      <c r="HAN22" s="3056"/>
      <c r="HAO22" s="3050"/>
      <c r="HAP22" s="3051"/>
      <c r="HAQ22" s="3052"/>
      <c r="HAR22" s="3053"/>
      <c r="HAS22" s="3050"/>
      <c r="HAT22" s="3054"/>
      <c r="HAU22" s="3029"/>
      <c r="HAV22" s="3055"/>
      <c r="HAW22" s="3056"/>
      <c r="HAX22" s="3057"/>
      <c r="HAY22" s="3058"/>
      <c r="HAZ22" s="3059"/>
      <c r="HBA22" s="3058"/>
      <c r="HBB22" s="3059"/>
      <c r="HBC22" s="3050"/>
      <c r="HBD22" s="3051"/>
      <c r="HBE22" s="3058"/>
      <c r="HBF22" s="3056"/>
      <c r="HBG22" s="3050"/>
      <c r="HBH22" s="3051"/>
      <c r="HBI22" s="3052"/>
      <c r="HBJ22" s="3053"/>
      <c r="HBK22" s="3050"/>
      <c r="HBL22" s="3054"/>
      <c r="HBM22" s="3029"/>
      <c r="HBN22" s="3055"/>
      <c r="HBO22" s="3056"/>
      <c r="HBP22" s="3057"/>
      <c r="HBQ22" s="3058"/>
      <c r="HBR22" s="3059"/>
      <c r="HBS22" s="3058"/>
      <c r="HBT22" s="3059"/>
      <c r="HBU22" s="3050"/>
      <c r="HBV22" s="3051"/>
      <c r="HBW22" s="3058"/>
      <c r="HBX22" s="3056"/>
      <c r="HBY22" s="3050"/>
      <c r="HBZ22" s="3051"/>
      <c r="HCA22" s="3052"/>
      <c r="HCB22" s="3053"/>
      <c r="HCC22" s="3050"/>
      <c r="HCD22" s="3054"/>
      <c r="HCE22" s="3029"/>
      <c r="HCF22" s="3055"/>
      <c r="HCG22" s="3056"/>
      <c r="HCH22" s="3057"/>
      <c r="HCI22" s="3058"/>
      <c r="HCJ22" s="3059"/>
      <c r="HCK22" s="3058"/>
      <c r="HCL22" s="3059"/>
      <c r="HCM22" s="3050"/>
      <c r="HCN22" s="3051"/>
      <c r="HCO22" s="3058"/>
      <c r="HCP22" s="3056"/>
      <c r="HCQ22" s="3050"/>
      <c r="HCR22" s="3051"/>
      <c r="HCS22" s="3052"/>
      <c r="HCT22" s="3053"/>
      <c r="HCU22" s="3050"/>
      <c r="HCV22" s="3054"/>
      <c r="HCW22" s="3029"/>
      <c r="HCX22" s="3055"/>
      <c r="HCY22" s="3056"/>
      <c r="HCZ22" s="3057"/>
      <c r="HDA22" s="3058"/>
      <c r="HDB22" s="3059"/>
      <c r="HDC22" s="3058"/>
      <c r="HDD22" s="3059"/>
      <c r="HDE22" s="3050"/>
      <c r="HDF22" s="3051"/>
      <c r="HDG22" s="3058"/>
      <c r="HDH22" s="3056"/>
      <c r="HDI22" s="3050"/>
      <c r="HDJ22" s="3051"/>
      <c r="HDK22" s="3052"/>
      <c r="HDL22" s="3053"/>
      <c r="HDM22" s="3050"/>
      <c r="HDN22" s="3054"/>
      <c r="HDO22" s="3029"/>
      <c r="HDP22" s="3055"/>
      <c r="HDQ22" s="3056"/>
      <c r="HDR22" s="3057"/>
      <c r="HDS22" s="3058"/>
      <c r="HDT22" s="3059"/>
      <c r="HDU22" s="3058"/>
      <c r="HDV22" s="3059"/>
      <c r="HDW22" s="3050"/>
      <c r="HDX22" s="3051"/>
      <c r="HDY22" s="3058"/>
      <c r="HDZ22" s="3056"/>
      <c r="HEA22" s="3050"/>
      <c r="HEB22" s="3051"/>
      <c r="HEC22" s="3052"/>
      <c r="HED22" s="3053"/>
      <c r="HEE22" s="3050"/>
      <c r="HEF22" s="3054"/>
      <c r="HEG22" s="3029"/>
      <c r="HEH22" s="3055"/>
      <c r="HEI22" s="3056"/>
      <c r="HEJ22" s="3057"/>
      <c r="HEK22" s="3058"/>
      <c r="HEL22" s="3059"/>
      <c r="HEM22" s="3058"/>
      <c r="HEN22" s="3059"/>
      <c r="HEO22" s="3050"/>
      <c r="HEP22" s="3051"/>
      <c r="HEQ22" s="3058"/>
      <c r="HER22" s="3056"/>
      <c r="HES22" s="3050"/>
      <c r="HET22" s="3051"/>
      <c r="HEU22" s="3052"/>
      <c r="HEV22" s="3053"/>
      <c r="HEW22" s="3050"/>
      <c r="HEX22" s="3054"/>
      <c r="HEY22" s="3029"/>
      <c r="HEZ22" s="3055"/>
      <c r="HFA22" s="3056"/>
      <c r="HFB22" s="3057"/>
      <c r="HFC22" s="3058"/>
      <c r="HFD22" s="3059"/>
      <c r="HFE22" s="3058"/>
      <c r="HFF22" s="3059"/>
      <c r="HFG22" s="3050"/>
      <c r="HFH22" s="3051"/>
      <c r="HFI22" s="3058"/>
      <c r="HFJ22" s="3056"/>
      <c r="HFK22" s="3050"/>
      <c r="HFL22" s="3051"/>
      <c r="HFM22" s="3052"/>
      <c r="HFN22" s="3053"/>
      <c r="HFO22" s="3050"/>
      <c r="HFP22" s="3054"/>
      <c r="HFQ22" s="3029"/>
      <c r="HFR22" s="3055"/>
      <c r="HFS22" s="3056"/>
      <c r="HFT22" s="3057"/>
      <c r="HFU22" s="3058"/>
      <c r="HFV22" s="3059"/>
      <c r="HFW22" s="3058"/>
      <c r="HFX22" s="3059"/>
      <c r="HFY22" s="3050"/>
      <c r="HFZ22" s="3051"/>
      <c r="HGA22" s="3058"/>
      <c r="HGB22" s="3056"/>
      <c r="HGC22" s="3050"/>
      <c r="HGD22" s="3051"/>
      <c r="HGE22" s="3052"/>
      <c r="HGF22" s="3053"/>
      <c r="HGG22" s="3050"/>
      <c r="HGH22" s="3054"/>
      <c r="HGI22" s="3029"/>
      <c r="HGJ22" s="3055"/>
      <c r="HGK22" s="3056"/>
      <c r="HGL22" s="3057"/>
      <c r="HGM22" s="3058"/>
      <c r="HGN22" s="3059"/>
      <c r="HGO22" s="3058"/>
      <c r="HGP22" s="3059"/>
      <c r="HGQ22" s="3050"/>
      <c r="HGR22" s="3051"/>
      <c r="HGS22" s="3058"/>
      <c r="HGT22" s="3056"/>
      <c r="HGU22" s="3050"/>
      <c r="HGV22" s="3051"/>
      <c r="HGW22" s="3052"/>
      <c r="HGX22" s="3053"/>
      <c r="HGY22" s="3050"/>
      <c r="HGZ22" s="3054"/>
      <c r="HHA22" s="3029"/>
      <c r="HHB22" s="3055"/>
      <c r="HHC22" s="3056"/>
      <c r="HHD22" s="3057"/>
      <c r="HHE22" s="3058"/>
      <c r="HHF22" s="3059"/>
      <c r="HHG22" s="3058"/>
      <c r="HHH22" s="3059"/>
      <c r="HHI22" s="3050"/>
      <c r="HHJ22" s="3051"/>
      <c r="HHK22" s="3058"/>
      <c r="HHL22" s="3056"/>
      <c r="HHM22" s="3050"/>
      <c r="HHN22" s="3051"/>
      <c r="HHO22" s="3052"/>
      <c r="HHP22" s="3053"/>
      <c r="HHQ22" s="3050"/>
      <c r="HHR22" s="3054"/>
      <c r="HHS22" s="3029"/>
      <c r="HHT22" s="3055"/>
      <c r="HHU22" s="3056"/>
      <c r="HHV22" s="3057"/>
      <c r="HHW22" s="3058"/>
      <c r="HHX22" s="3059"/>
      <c r="HHY22" s="3058"/>
      <c r="HHZ22" s="3059"/>
      <c r="HIA22" s="3050"/>
      <c r="HIB22" s="3051"/>
      <c r="HIC22" s="3058"/>
      <c r="HID22" s="3056"/>
      <c r="HIE22" s="3050"/>
      <c r="HIF22" s="3051"/>
      <c r="HIG22" s="3052"/>
      <c r="HIH22" s="3053"/>
      <c r="HII22" s="3050"/>
      <c r="HIJ22" s="3054"/>
      <c r="HIK22" s="3029"/>
      <c r="HIL22" s="3055"/>
      <c r="HIM22" s="3056"/>
      <c r="HIN22" s="3057"/>
      <c r="HIO22" s="3058"/>
      <c r="HIP22" s="3059"/>
      <c r="HIQ22" s="3058"/>
      <c r="HIR22" s="3059"/>
      <c r="HIS22" s="3050"/>
      <c r="HIT22" s="3051"/>
      <c r="HIU22" s="3058"/>
      <c r="HIV22" s="3056"/>
      <c r="HIW22" s="3050"/>
      <c r="HIX22" s="3051"/>
      <c r="HIY22" s="3052"/>
      <c r="HIZ22" s="3053"/>
      <c r="HJA22" s="3050"/>
      <c r="HJB22" s="3054"/>
      <c r="HJC22" s="3029"/>
      <c r="HJD22" s="3055"/>
      <c r="HJE22" s="3056"/>
      <c r="HJF22" s="3057"/>
      <c r="HJG22" s="3058"/>
      <c r="HJH22" s="3059"/>
      <c r="HJI22" s="3058"/>
      <c r="HJJ22" s="3059"/>
      <c r="HJK22" s="3050"/>
      <c r="HJL22" s="3051"/>
      <c r="HJM22" s="3058"/>
      <c r="HJN22" s="3056"/>
      <c r="HJO22" s="3050"/>
      <c r="HJP22" s="3051"/>
      <c r="HJQ22" s="3052"/>
      <c r="HJR22" s="3053"/>
      <c r="HJS22" s="3050"/>
      <c r="HJT22" s="3054"/>
      <c r="HJU22" s="3029"/>
      <c r="HJV22" s="3055"/>
      <c r="HJW22" s="3056"/>
      <c r="HJX22" s="3057"/>
      <c r="HJY22" s="3058"/>
      <c r="HJZ22" s="3059"/>
      <c r="HKA22" s="3058"/>
      <c r="HKB22" s="3059"/>
      <c r="HKC22" s="3050"/>
      <c r="HKD22" s="3051"/>
      <c r="HKE22" s="3058"/>
      <c r="HKF22" s="3056"/>
      <c r="HKG22" s="3050"/>
      <c r="HKH22" s="3051"/>
      <c r="HKI22" s="3052"/>
      <c r="HKJ22" s="3053"/>
      <c r="HKK22" s="3050"/>
      <c r="HKL22" s="3054"/>
      <c r="HKM22" s="3029"/>
      <c r="HKN22" s="3055"/>
      <c r="HKO22" s="3056"/>
      <c r="HKP22" s="3057"/>
      <c r="HKQ22" s="3058"/>
      <c r="HKR22" s="3059"/>
      <c r="HKS22" s="3058"/>
      <c r="HKT22" s="3059"/>
      <c r="HKU22" s="3050"/>
      <c r="HKV22" s="3051"/>
      <c r="HKW22" s="3058"/>
      <c r="HKX22" s="3056"/>
      <c r="HKY22" s="3050"/>
      <c r="HKZ22" s="3051"/>
      <c r="HLA22" s="3052"/>
      <c r="HLB22" s="3053"/>
      <c r="HLC22" s="3050"/>
      <c r="HLD22" s="3054"/>
      <c r="HLE22" s="3029"/>
      <c r="HLF22" s="3055"/>
      <c r="HLG22" s="3056"/>
      <c r="HLH22" s="3057"/>
      <c r="HLI22" s="3058"/>
      <c r="HLJ22" s="3059"/>
      <c r="HLK22" s="3058"/>
      <c r="HLL22" s="3059"/>
      <c r="HLM22" s="3050"/>
      <c r="HLN22" s="3051"/>
      <c r="HLO22" s="3058"/>
      <c r="HLP22" s="3056"/>
      <c r="HLQ22" s="3050"/>
      <c r="HLR22" s="3051"/>
      <c r="HLS22" s="3052"/>
      <c r="HLT22" s="3053"/>
      <c r="HLU22" s="3050"/>
      <c r="HLV22" s="3054"/>
      <c r="HLW22" s="3029"/>
      <c r="HLX22" s="3055"/>
      <c r="HLY22" s="3056"/>
      <c r="HLZ22" s="3057"/>
      <c r="HMA22" s="3058"/>
      <c r="HMB22" s="3059"/>
      <c r="HMC22" s="3058"/>
      <c r="HMD22" s="3059"/>
      <c r="HME22" s="3050"/>
      <c r="HMF22" s="3051"/>
      <c r="HMG22" s="3058"/>
      <c r="HMH22" s="3056"/>
      <c r="HMI22" s="3050"/>
      <c r="HMJ22" s="3051"/>
      <c r="HMK22" s="3052"/>
      <c r="HML22" s="3053"/>
      <c r="HMM22" s="3050"/>
      <c r="HMN22" s="3054"/>
      <c r="HMO22" s="3029"/>
      <c r="HMP22" s="3055"/>
      <c r="HMQ22" s="3056"/>
      <c r="HMR22" s="3057"/>
      <c r="HMS22" s="3058"/>
      <c r="HMT22" s="3059"/>
      <c r="HMU22" s="3058"/>
      <c r="HMV22" s="3059"/>
      <c r="HMW22" s="3050"/>
      <c r="HMX22" s="3051"/>
      <c r="HMY22" s="3058"/>
      <c r="HMZ22" s="3056"/>
      <c r="HNA22" s="3050"/>
      <c r="HNB22" s="3051"/>
      <c r="HNC22" s="3052"/>
      <c r="HND22" s="3053"/>
      <c r="HNE22" s="3050"/>
      <c r="HNF22" s="3054"/>
      <c r="HNG22" s="3029"/>
      <c r="HNH22" s="3055"/>
      <c r="HNI22" s="3056"/>
      <c r="HNJ22" s="3057"/>
      <c r="HNK22" s="3058"/>
      <c r="HNL22" s="3059"/>
      <c r="HNM22" s="3058"/>
      <c r="HNN22" s="3059"/>
      <c r="HNO22" s="3050"/>
      <c r="HNP22" s="3051"/>
      <c r="HNQ22" s="3058"/>
      <c r="HNR22" s="3056"/>
      <c r="HNS22" s="3050"/>
      <c r="HNT22" s="3051"/>
      <c r="HNU22" s="3052"/>
      <c r="HNV22" s="3053"/>
      <c r="HNW22" s="3050"/>
      <c r="HNX22" s="3054"/>
      <c r="HNY22" s="3029"/>
      <c r="HNZ22" s="3055"/>
      <c r="HOA22" s="3056"/>
      <c r="HOB22" s="3057"/>
      <c r="HOC22" s="3058"/>
      <c r="HOD22" s="3059"/>
      <c r="HOE22" s="3058"/>
      <c r="HOF22" s="3059"/>
      <c r="HOG22" s="3050"/>
      <c r="HOH22" s="3051"/>
      <c r="HOI22" s="3058"/>
      <c r="HOJ22" s="3056"/>
      <c r="HOK22" s="3050"/>
      <c r="HOL22" s="3051"/>
      <c r="HOM22" s="3052"/>
      <c r="HON22" s="3053"/>
      <c r="HOO22" s="3050"/>
      <c r="HOP22" s="3054"/>
      <c r="HOQ22" s="3029"/>
      <c r="HOR22" s="3055"/>
      <c r="HOS22" s="3056"/>
      <c r="HOT22" s="3057"/>
      <c r="HOU22" s="3058"/>
      <c r="HOV22" s="3059"/>
      <c r="HOW22" s="3058"/>
      <c r="HOX22" s="3059"/>
      <c r="HOY22" s="3050"/>
      <c r="HOZ22" s="3051"/>
      <c r="HPA22" s="3058"/>
      <c r="HPB22" s="3056"/>
      <c r="HPC22" s="3050"/>
      <c r="HPD22" s="3051"/>
      <c r="HPE22" s="3052"/>
      <c r="HPF22" s="3053"/>
      <c r="HPG22" s="3050"/>
      <c r="HPH22" s="3054"/>
      <c r="HPI22" s="3029"/>
      <c r="HPJ22" s="3055"/>
      <c r="HPK22" s="3056"/>
      <c r="HPL22" s="3057"/>
      <c r="HPM22" s="3058"/>
      <c r="HPN22" s="3059"/>
      <c r="HPO22" s="3058"/>
      <c r="HPP22" s="3059"/>
      <c r="HPQ22" s="3050"/>
      <c r="HPR22" s="3051"/>
      <c r="HPS22" s="3058"/>
      <c r="HPT22" s="3056"/>
      <c r="HPU22" s="3050"/>
      <c r="HPV22" s="3051"/>
      <c r="HPW22" s="3052"/>
      <c r="HPX22" s="3053"/>
      <c r="HPY22" s="3050"/>
      <c r="HPZ22" s="3054"/>
      <c r="HQA22" s="3029"/>
      <c r="HQB22" s="3055"/>
      <c r="HQC22" s="3056"/>
      <c r="HQD22" s="3057"/>
      <c r="HQE22" s="3058"/>
      <c r="HQF22" s="3059"/>
      <c r="HQG22" s="3058"/>
      <c r="HQH22" s="3059"/>
      <c r="HQI22" s="3050"/>
      <c r="HQJ22" s="3051"/>
      <c r="HQK22" s="3058"/>
      <c r="HQL22" s="3056"/>
      <c r="HQM22" s="3050"/>
      <c r="HQN22" s="3051"/>
      <c r="HQO22" s="3052"/>
      <c r="HQP22" s="3053"/>
      <c r="HQQ22" s="3050"/>
      <c r="HQR22" s="3054"/>
      <c r="HQS22" s="3029"/>
      <c r="HQT22" s="3055"/>
      <c r="HQU22" s="3056"/>
      <c r="HQV22" s="3057"/>
      <c r="HQW22" s="3058"/>
      <c r="HQX22" s="3059"/>
      <c r="HQY22" s="3058"/>
      <c r="HQZ22" s="3059"/>
      <c r="HRA22" s="3050"/>
      <c r="HRB22" s="3051"/>
      <c r="HRC22" s="3058"/>
      <c r="HRD22" s="3056"/>
      <c r="HRE22" s="3050"/>
      <c r="HRF22" s="3051"/>
      <c r="HRG22" s="3052"/>
      <c r="HRH22" s="3053"/>
      <c r="HRI22" s="3050"/>
      <c r="HRJ22" s="3054"/>
      <c r="HRK22" s="3029"/>
      <c r="HRL22" s="3055"/>
      <c r="HRM22" s="3056"/>
      <c r="HRN22" s="3057"/>
      <c r="HRO22" s="3058"/>
      <c r="HRP22" s="3059"/>
      <c r="HRQ22" s="3058"/>
      <c r="HRR22" s="3059"/>
      <c r="HRS22" s="3050"/>
      <c r="HRT22" s="3051"/>
      <c r="HRU22" s="3058"/>
      <c r="HRV22" s="3056"/>
      <c r="HRW22" s="3050"/>
      <c r="HRX22" s="3051"/>
      <c r="HRY22" s="3052"/>
      <c r="HRZ22" s="3053"/>
      <c r="HSA22" s="3050"/>
      <c r="HSB22" s="3054"/>
      <c r="HSC22" s="3029"/>
      <c r="HSD22" s="3055"/>
      <c r="HSE22" s="3056"/>
      <c r="HSF22" s="3057"/>
      <c r="HSG22" s="3058"/>
      <c r="HSH22" s="3059"/>
      <c r="HSI22" s="3058"/>
      <c r="HSJ22" s="3059"/>
      <c r="HSK22" s="3050"/>
      <c r="HSL22" s="3051"/>
      <c r="HSM22" s="3058"/>
      <c r="HSN22" s="3056"/>
      <c r="HSO22" s="3050"/>
      <c r="HSP22" s="3051"/>
      <c r="HSQ22" s="3052"/>
      <c r="HSR22" s="3053"/>
      <c r="HSS22" s="3050"/>
      <c r="HST22" s="3054"/>
      <c r="HSU22" s="3029"/>
      <c r="HSV22" s="3055"/>
      <c r="HSW22" s="3056"/>
      <c r="HSX22" s="3057"/>
      <c r="HSY22" s="3058"/>
      <c r="HSZ22" s="3059"/>
      <c r="HTA22" s="3058"/>
      <c r="HTB22" s="3059"/>
      <c r="HTC22" s="3050"/>
      <c r="HTD22" s="3051"/>
      <c r="HTE22" s="3058"/>
      <c r="HTF22" s="3056"/>
      <c r="HTG22" s="3050"/>
      <c r="HTH22" s="3051"/>
      <c r="HTI22" s="3052"/>
      <c r="HTJ22" s="3053"/>
      <c r="HTK22" s="3050"/>
      <c r="HTL22" s="3054"/>
      <c r="HTM22" s="3029"/>
      <c r="HTN22" s="3055"/>
      <c r="HTO22" s="3056"/>
      <c r="HTP22" s="3057"/>
      <c r="HTQ22" s="3058"/>
      <c r="HTR22" s="3059"/>
      <c r="HTS22" s="3058"/>
      <c r="HTT22" s="3059"/>
      <c r="HTU22" s="3050"/>
      <c r="HTV22" s="3051"/>
      <c r="HTW22" s="3058"/>
      <c r="HTX22" s="3056"/>
      <c r="HTY22" s="3050"/>
      <c r="HTZ22" s="3051"/>
      <c r="HUA22" s="3052"/>
      <c r="HUB22" s="3053"/>
      <c r="HUC22" s="3050"/>
      <c r="HUD22" s="3054"/>
      <c r="HUE22" s="3029"/>
      <c r="HUF22" s="3055"/>
      <c r="HUG22" s="3056"/>
      <c r="HUH22" s="3057"/>
      <c r="HUI22" s="3058"/>
      <c r="HUJ22" s="3059"/>
      <c r="HUK22" s="3058"/>
      <c r="HUL22" s="3059"/>
      <c r="HUM22" s="3050"/>
      <c r="HUN22" s="3051"/>
      <c r="HUO22" s="3058"/>
      <c r="HUP22" s="3056"/>
      <c r="HUQ22" s="3050"/>
      <c r="HUR22" s="3051"/>
      <c r="HUS22" s="3052"/>
      <c r="HUT22" s="3053"/>
      <c r="HUU22" s="3050"/>
      <c r="HUV22" s="3054"/>
      <c r="HUW22" s="3029"/>
      <c r="HUX22" s="3055"/>
      <c r="HUY22" s="3056"/>
      <c r="HUZ22" s="3057"/>
      <c r="HVA22" s="3058"/>
      <c r="HVB22" s="3059"/>
      <c r="HVC22" s="3058"/>
      <c r="HVD22" s="3059"/>
      <c r="HVE22" s="3050"/>
      <c r="HVF22" s="3051"/>
      <c r="HVG22" s="3058"/>
      <c r="HVH22" s="3056"/>
      <c r="HVI22" s="3050"/>
      <c r="HVJ22" s="3051"/>
      <c r="HVK22" s="3052"/>
      <c r="HVL22" s="3053"/>
      <c r="HVM22" s="3050"/>
      <c r="HVN22" s="3054"/>
      <c r="HVO22" s="3029"/>
      <c r="HVP22" s="3055"/>
      <c r="HVQ22" s="3056"/>
      <c r="HVR22" s="3057"/>
      <c r="HVS22" s="3058"/>
      <c r="HVT22" s="3059"/>
      <c r="HVU22" s="3058"/>
      <c r="HVV22" s="3059"/>
      <c r="HVW22" s="3050"/>
      <c r="HVX22" s="3051"/>
      <c r="HVY22" s="3058"/>
      <c r="HVZ22" s="3056"/>
      <c r="HWA22" s="3050"/>
      <c r="HWB22" s="3051"/>
      <c r="HWC22" s="3052"/>
      <c r="HWD22" s="3053"/>
      <c r="HWE22" s="3050"/>
      <c r="HWF22" s="3054"/>
      <c r="HWG22" s="3029"/>
      <c r="HWH22" s="3055"/>
      <c r="HWI22" s="3056"/>
      <c r="HWJ22" s="3057"/>
      <c r="HWK22" s="3058"/>
      <c r="HWL22" s="3059"/>
      <c r="HWM22" s="3058"/>
      <c r="HWN22" s="3059"/>
      <c r="HWO22" s="3050"/>
      <c r="HWP22" s="3051"/>
      <c r="HWQ22" s="3058"/>
      <c r="HWR22" s="3056"/>
      <c r="HWS22" s="3050"/>
      <c r="HWT22" s="3051"/>
      <c r="HWU22" s="3052"/>
      <c r="HWV22" s="3053"/>
      <c r="HWW22" s="3050"/>
      <c r="HWX22" s="3054"/>
      <c r="HWY22" s="3029"/>
      <c r="HWZ22" s="3055"/>
      <c r="HXA22" s="3056"/>
      <c r="HXB22" s="3057"/>
      <c r="HXC22" s="3058"/>
      <c r="HXD22" s="3059"/>
      <c r="HXE22" s="3058"/>
      <c r="HXF22" s="3059"/>
      <c r="HXG22" s="3050"/>
      <c r="HXH22" s="3051"/>
      <c r="HXI22" s="3058"/>
      <c r="HXJ22" s="3056"/>
      <c r="HXK22" s="3050"/>
      <c r="HXL22" s="3051"/>
      <c r="HXM22" s="3052"/>
      <c r="HXN22" s="3053"/>
      <c r="HXO22" s="3050"/>
      <c r="HXP22" s="3054"/>
      <c r="HXQ22" s="3029"/>
      <c r="HXR22" s="3055"/>
      <c r="HXS22" s="3056"/>
      <c r="HXT22" s="3057"/>
      <c r="HXU22" s="3058"/>
      <c r="HXV22" s="3059"/>
      <c r="HXW22" s="3058"/>
      <c r="HXX22" s="3059"/>
      <c r="HXY22" s="3050"/>
      <c r="HXZ22" s="3051"/>
      <c r="HYA22" s="3058"/>
      <c r="HYB22" s="3056"/>
      <c r="HYC22" s="3050"/>
      <c r="HYD22" s="3051"/>
      <c r="HYE22" s="3052"/>
      <c r="HYF22" s="3053"/>
      <c r="HYG22" s="3050"/>
      <c r="HYH22" s="3054"/>
      <c r="HYI22" s="3029"/>
      <c r="HYJ22" s="3055"/>
      <c r="HYK22" s="3056"/>
      <c r="HYL22" s="3057"/>
      <c r="HYM22" s="3058"/>
      <c r="HYN22" s="3059"/>
      <c r="HYO22" s="3058"/>
      <c r="HYP22" s="3059"/>
      <c r="HYQ22" s="3050"/>
      <c r="HYR22" s="3051"/>
      <c r="HYS22" s="3058"/>
      <c r="HYT22" s="3056"/>
      <c r="HYU22" s="3050"/>
      <c r="HYV22" s="3051"/>
      <c r="HYW22" s="3052"/>
      <c r="HYX22" s="3053"/>
      <c r="HYY22" s="3050"/>
      <c r="HYZ22" s="3054"/>
      <c r="HZA22" s="3029"/>
      <c r="HZB22" s="3055"/>
      <c r="HZC22" s="3056"/>
      <c r="HZD22" s="3057"/>
      <c r="HZE22" s="3058"/>
      <c r="HZF22" s="3059"/>
      <c r="HZG22" s="3058"/>
      <c r="HZH22" s="3059"/>
      <c r="HZI22" s="3050"/>
      <c r="HZJ22" s="3051"/>
      <c r="HZK22" s="3058"/>
      <c r="HZL22" s="3056"/>
      <c r="HZM22" s="3050"/>
      <c r="HZN22" s="3051"/>
      <c r="HZO22" s="3052"/>
      <c r="HZP22" s="3053"/>
      <c r="HZQ22" s="3050"/>
      <c r="HZR22" s="3054"/>
      <c r="HZS22" s="3029"/>
      <c r="HZT22" s="3055"/>
      <c r="HZU22" s="3056"/>
      <c r="HZV22" s="3057"/>
      <c r="HZW22" s="3058"/>
      <c r="HZX22" s="3059"/>
      <c r="HZY22" s="3058"/>
      <c r="HZZ22" s="3059"/>
      <c r="IAA22" s="3050"/>
      <c r="IAB22" s="3051"/>
      <c r="IAC22" s="3058"/>
      <c r="IAD22" s="3056"/>
      <c r="IAE22" s="3050"/>
      <c r="IAF22" s="3051"/>
      <c r="IAG22" s="3052"/>
      <c r="IAH22" s="3053"/>
      <c r="IAI22" s="3050"/>
      <c r="IAJ22" s="3054"/>
      <c r="IAK22" s="3029"/>
      <c r="IAL22" s="3055"/>
      <c r="IAM22" s="3056"/>
      <c r="IAN22" s="3057"/>
      <c r="IAO22" s="3058"/>
      <c r="IAP22" s="3059"/>
      <c r="IAQ22" s="3058"/>
      <c r="IAR22" s="3059"/>
      <c r="IAS22" s="3050"/>
      <c r="IAT22" s="3051"/>
      <c r="IAU22" s="3058"/>
      <c r="IAV22" s="3056"/>
      <c r="IAW22" s="3050"/>
      <c r="IAX22" s="3051"/>
      <c r="IAY22" s="3052"/>
      <c r="IAZ22" s="3053"/>
      <c r="IBA22" s="3050"/>
      <c r="IBB22" s="3054"/>
      <c r="IBC22" s="3029"/>
      <c r="IBD22" s="3055"/>
      <c r="IBE22" s="3056"/>
      <c r="IBF22" s="3057"/>
      <c r="IBG22" s="3058"/>
      <c r="IBH22" s="3059"/>
      <c r="IBI22" s="3058"/>
      <c r="IBJ22" s="3059"/>
      <c r="IBK22" s="3050"/>
      <c r="IBL22" s="3051"/>
      <c r="IBM22" s="3058"/>
      <c r="IBN22" s="3056"/>
      <c r="IBO22" s="3050"/>
      <c r="IBP22" s="3051"/>
      <c r="IBQ22" s="3052"/>
      <c r="IBR22" s="3053"/>
      <c r="IBS22" s="3050"/>
      <c r="IBT22" s="3054"/>
      <c r="IBU22" s="3029"/>
      <c r="IBV22" s="3055"/>
      <c r="IBW22" s="3056"/>
      <c r="IBX22" s="3057"/>
      <c r="IBY22" s="3058"/>
      <c r="IBZ22" s="3059"/>
      <c r="ICA22" s="3058"/>
      <c r="ICB22" s="3059"/>
      <c r="ICC22" s="3050"/>
      <c r="ICD22" s="3051"/>
      <c r="ICE22" s="3058"/>
      <c r="ICF22" s="3056"/>
      <c r="ICG22" s="3050"/>
      <c r="ICH22" s="3051"/>
      <c r="ICI22" s="3052"/>
      <c r="ICJ22" s="3053"/>
      <c r="ICK22" s="3050"/>
      <c r="ICL22" s="3054"/>
      <c r="ICM22" s="3029"/>
      <c r="ICN22" s="3055"/>
      <c r="ICO22" s="3056"/>
      <c r="ICP22" s="3057"/>
      <c r="ICQ22" s="3058"/>
      <c r="ICR22" s="3059"/>
      <c r="ICS22" s="3058"/>
      <c r="ICT22" s="3059"/>
      <c r="ICU22" s="3050"/>
      <c r="ICV22" s="3051"/>
      <c r="ICW22" s="3058"/>
      <c r="ICX22" s="3056"/>
      <c r="ICY22" s="3050"/>
      <c r="ICZ22" s="3051"/>
      <c r="IDA22" s="3052"/>
      <c r="IDB22" s="3053"/>
      <c r="IDC22" s="3050"/>
      <c r="IDD22" s="3054"/>
      <c r="IDE22" s="3029"/>
      <c r="IDF22" s="3055"/>
      <c r="IDG22" s="3056"/>
      <c r="IDH22" s="3057"/>
      <c r="IDI22" s="3058"/>
      <c r="IDJ22" s="3059"/>
      <c r="IDK22" s="3058"/>
      <c r="IDL22" s="3059"/>
      <c r="IDM22" s="3050"/>
      <c r="IDN22" s="3051"/>
      <c r="IDO22" s="3058"/>
      <c r="IDP22" s="3056"/>
      <c r="IDQ22" s="3050"/>
      <c r="IDR22" s="3051"/>
      <c r="IDS22" s="3052"/>
      <c r="IDT22" s="3053"/>
      <c r="IDU22" s="3050"/>
      <c r="IDV22" s="3054"/>
      <c r="IDW22" s="3029"/>
      <c r="IDX22" s="3055"/>
      <c r="IDY22" s="3056"/>
      <c r="IDZ22" s="3057"/>
      <c r="IEA22" s="3058"/>
      <c r="IEB22" s="3059"/>
      <c r="IEC22" s="3058"/>
      <c r="IED22" s="3059"/>
      <c r="IEE22" s="3050"/>
      <c r="IEF22" s="3051"/>
      <c r="IEG22" s="3058"/>
      <c r="IEH22" s="3056"/>
      <c r="IEI22" s="3050"/>
      <c r="IEJ22" s="3051"/>
      <c r="IEK22" s="3052"/>
      <c r="IEL22" s="3053"/>
      <c r="IEM22" s="3050"/>
      <c r="IEN22" s="3054"/>
      <c r="IEO22" s="3029"/>
      <c r="IEP22" s="3055"/>
      <c r="IEQ22" s="3056"/>
      <c r="IER22" s="3057"/>
      <c r="IES22" s="3058"/>
      <c r="IET22" s="3059"/>
      <c r="IEU22" s="3058"/>
      <c r="IEV22" s="3059"/>
      <c r="IEW22" s="3050"/>
      <c r="IEX22" s="3051"/>
      <c r="IEY22" s="3058"/>
      <c r="IEZ22" s="3056"/>
      <c r="IFA22" s="3050"/>
      <c r="IFB22" s="3051"/>
      <c r="IFC22" s="3052"/>
      <c r="IFD22" s="3053"/>
      <c r="IFE22" s="3050"/>
      <c r="IFF22" s="3054"/>
      <c r="IFG22" s="3029"/>
      <c r="IFH22" s="3055"/>
      <c r="IFI22" s="3056"/>
      <c r="IFJ22" s="3057"/>
      <c r="IFK22" s="3058"/>
      <c r="IFL22" s="3059"/>
      <c r="IFM22" s="3058"/>
      <c r="IFN22" s="3059"/>
      <c r="IFO22" s="3050"/>
      <c r="IFP22" s="3051"/>
      <c r="IFQ22" s="3058"/>
      <c r="IFR22" s="3056"/>
      <c r="IFS22" s="3050"/>
      <c r="IFT22" s="3051"/>
      <c r="IFU22" s="3052"/>
      <c r="IFV22" s="3053"/>
      <c r="IFW22" s="3050"/>
      <c r="IFX22" s="3054"/>
      <c r="IFY22" s="3029"/>
      <c r="IFZ22" s="3055"/>
      <c r="IGA22" s="3056"/>
      <c r="IGB22" s="3057"/>
      <c r="IGC22" s="3058"/>
      <c r="IGD22" s="3059"/>
      <c r="IGE22" s="3058"/>
      <c r="IGF22" s="3059"/>
      <c r="IGG22" s="3050"/>
      <c r="IGH22" s="3051"/>
      <c r="IGI22" s="3058"/>
      <c r="IGJ22" s="3056"/>
      <c r="IGK22" s="3050"/>
      <c r="IGL22" s="3051"/>
      <c r="IGM22" s="3052"/>
      <c r="IGN22" s="3053"/>
      <c r="IGO22" s="3050"/>
      <c r="IGP22" s="3054"/>
      <c r="IGQ22" s="3029"/>
      <c r="IGR22" s="3055"/>
      <c r="IGS22" s="3056"/>
      <c r="IGT22" s="3057"/>
      <c r="IGU22" s="3058"/>
      <c r="IGV22" s="3059"/>
      <c r="IGW22" s="3058"/>
      <c r="IGX22" s="3059"/>
      <c r="IGY22" s="3050"/>
      <c r="IGZ22" s="3051"/>
      <c r="IHA22" s="3058"/>
      <c r="IHB22" s="3056"/>
      <c r="IHC22" s="3050"/>
      <c r="IHD22" s="3051"/>
      <c r="IHE22" s="3052"/>
      <c r="IHF22" s="3053"/>
      <c r="IHG22" s="3050"/>
      <c r="IHH22" s="3054"/>
      <c r="IHI22" s="3029"/>
      <c r="IHJ22" s="3055"/>
      <c r="IHK22" s="3056"/>
      <c r="IHL22" s="3057"/>
      <c r="IHM22" s="3058"/>
      <c r="IHN22" s="3059"/>
      <c r="IHO22" s="3058"/>
      <c r="IHP22" s="3059"/>
      <c r="IHQ22" s="3050"/>
      <c r="IHR22" s="3051"/>
      <c r="IHS22" s="3058"/>
      <c r="IHT22" s="3056"/>
      <c r="IHU22" s="3050"/>
      <c r="IHV22" s="3051"/>
      <c r="IHW22" s="3052"/>
      <c r="IHX22" s="3053"/>
      <c r="IHY22" s="3050"/>
      <c r="IHZ22" s="3054"/>
      <c r="IIA22" s="3029"/>
      <c r="IIB22" s="3055"/>
      <c r="IIC22" s="3056"/>
      <c r="IID22" s="3057"/>
      <c r="IIE22" s="3058"/>
      <c r="IIF22" s="3059"/>
      <c r="IIG22" s="3058"/>
      <c r="IIH22" s="3059"/>
      <c r="III22" s="3050"/>
      <c r="IIJ22" s="3051"/>
      <c r="IIK22" s="3058"/>
      <c r="IIL22" s="3056"/>
      <c r="IIM22" s="3050"/>
      <c r="IIN22" s="3051"/>
      <c r="IIO22" s="3052"/>
      <c r="IIP22" s="3053"/>
      <c r="IIQ22" s="3050"/>
      <c r="IIR22" s="3054"/>
      <c r="IIS22" s="3029"/>
      <c r="IIT22" s="3055"/>
      <c r="IIU22" s="3056"/>
      <c r="IIV22" s="3057"/>
      <c r="IIW22" s="3058"/>
      <c r="IIX22" s="3059"/>
      <c r="IIY22" s="3058"/>
      <c r="IIZ22" s="3059"/>
      <c r="IJA22" s="3050"/>
      <c r="IJB22" s="3051"/>
      <c r="IJC22" s="3058"/>
      <c r="IJD22" s="3056"/>
      <c r="IJE22" s="3050"/>
      <c r="IJF22" s="3051"/>
      <c r="IJG22" s="3052"/>
      <c r="IJH22" s="3053"/>
      <c r="IJI22" s="3050"/>
      <c r="IJJ22" s="3054"/>
      <c r="IJK22" s="3029"/>
      <c r="IJL22" s="3055"/>
      <c r="IJM22" s="3056"/>
      <c r="IJN22" s="3057"/>
      <c r="IJO22" s="3058"/>
      <c r="IJP22" s="3059"/>
      <c r="IJQ22" s="3058"/>
      <c r="IJR22" s="3059"/>
      <c r="IJS22" s="3050"/>
      <c r="IJT22" s="3051"/>
      <c r="IJU22" s="3058"/>
      <c r="IJV22" s="3056"/>
      <c r="IJW22" s="3050"/>
      <c r="IJX22" s="3051"/>
      <c r="IJY22" s="3052"/>
      <c r="IJZ22" s="3053"/>
      <c r="IKA22" s="3050"/>
      <c r="IKB22" s="3054"/>
      <c r="IKC22" s="3029"/>
      <c r="IKD22" s="3055"/>
      <c r="IKE22" s="3056"/>
      <c r="IKF22" s="3057"/>
      <c r="IKG22" s="3058"/>
      <c r="IKH22" s="3059"/>
      <c r="IKI22" s="3058"/>
      <c r="IKJ22" s="3059"/>
      <c r="IKK22" s="3050"/>
      <c r="IKL22" s="3051"/>
      <c r="IKM22" s="3058"/>
      <c r="IKN22" s="3056"/>
      <c r="IKO22" s="3050"/>
      <c r="IKP22" s="3051"/>
      <c r="IKQ22" s="3052"/>
      <c r="IKR22" s="3053"/>
      <c r="IKS22" s="3050"/>
      <c r="IKT22" s="3054"/>
      <c r="IKU22" s="3029"/>
      <c r="IKV22" s="3055"/>
      <c r="IKW22" s="3056"/>
      <c r="IKX22" s="3057"/>
      <c r="IKY22" s="3058"/>
      <c r="IKZ22" s="3059"/>
      <c r="ILA22" s="3058"/>
      <c r="ILB22" s="3059"/>
      <c r="ILC22" s="3050"/>
      <c r="ILD22" s="3051"/>
      <c r="ILE22" s="3058"/>
      <c r="ILF22" s="3056"/>
      <c r="ILG22" s="3050"/>
      <c r="ILH22" s="3051"/>
      <c r="ILI22" s="3052"/>
      <c r="ILJ22" s="3053"/>
      <c r="ILK22" s="3050"/>
      <c r="ILL22" s="3054"/>
      <c r="ILM22" s="3029"/>
      <c r="ILN22" s="3055"/>
      <c r="ILO22" s="3056"/>
      <c r="ILP22" s="3057"/>
      <c r="ILQ22" s="3058"/>
      <c r="ILR22" s="3059"/>
      <c r="ILS22" s="3058"/>
      <c r="ILT22" s="3059"/>
      <c r="ILU22" s="3050"/>
      <c r="ILV22" s="3051"/>
      <c r="ILW22" s="3058"/>
      <c r="ILX22" s="3056"/>
      <c r="ILY22" s="3050"/>
      <c r="ILZ22" s="3051"/>
      <c r="IMA22" s="3052"/>
      <c r="IMB22" s="3053"/>
      <c r="IMC22" s="3050"/>
      <c r="IMD22" s="3054"/>
      <c r="IME22" s="3029"/>
      <c r="IMF22" s="3055"/>
      <c r="IMG22" s="3056"/>
      <c r="IMH22" s="3057"/>
      <c r="IMI22" s="3058"/>
      <c r="IMJ22" s="3059"/>
      <c r="IMK22" s="3058"/>
      <c r="IML22" s="3059"/>
      <c r="IMM22" s="3050"/>
      <c r="IMN22" s="3051"/>
      <c r="IMO22" s="3058"/>
      <c r="IMP22" s="3056"/>
      <c r="IMQ22" s="3050"/>
      <c r="IMR22" s="3051"/>
      <c r="IMS22" s="3052"/>
      <c r="IMT22" s="3053"/>
      <c r="IMU22" s="3050"/>
      <c r="IMV22" s="3054"/>
      <c r="IMW22" s="3029"/>
      <c r="IMX22" s="3055"/>
      <c r="IMY22" s="3056"/>
      <c r="IMZ22" s="3057"/>
      <c r="INA22" s="3058"/>
      <c r="INB22" s="3059"/>
      <c r="INC22" s="3058"/>
      <c r="IND22" s="3059"/>
      <c r="INE22" s="3050"/>
      <c r="INF22" s="3051"/>
      <c r="ING22" s="3058"/>
      <c r="INH22" s="3056"/>
      <c r="INI22" s="3050"/>
      <c r="INJ22" s="3051"/>
      <c r="INK22" s="3052"/>
      <c r="INL22" s="3053"/>
      <c r="INM22" s="3050"/>
      <c r="INN22" s="3054"/>
      <c r="INO22" s="3029"/>
      <c r="INP22" s="3055"/>
      <c r="INQ22" s="3056"/>
      <c r="INR22" s="3057"/>
      <c r="INS22" s="3058"/>
      <c r="INT22" s="3059"/>
      <c r="INU22" s="3058"/>
      <c r="INV22" s="3059"/>
      <c r="INW22" s="3050"/>
      <c r="INX22" s="3051"/>
      <c r="INY22" s="3058"/>
      <c r="INZ22" s="3056"/>
      <c r="IOA22" s="3050"/>
      <c r="IOB22" s="3051"/>
      <c r="IOC22" s="3052"/>
      <c r="IOD22" s="3053"/>
      <c r="IOE22" s="3050"/>
      <c r="IOF22" s="3054"/>
      <c r="IOG22" s="3029"/>
      <c r="IOH22" s="3055"/>
      <c r="IOI22" s="3056"/>
      <c r="IOJ22" s="3057"/>
      <c r="IOK22" s="3058"/>
      <c r="IOL22" s="3059"/>
      <c r="IOM22" s="3058"/>
      <c r="ION22" s="3059"/>
      <c r="IOO22" s="3050"/>
      <c r="IOP22" s="3051"/>
      <c r="IOQ22" s="3058"/>
      <c r="IOR22" s="3056"/>
      <c r="IOS22" s="3050"/>
      <c r="IOT22" s="3051"/>
      <c r="IOU22" s="3052"/>
      <c r="IOV22" s="3053"/>
      <c r="IOW22" s="3050"/>
      <c r="IOX22" s="3054"/>
      <c r="IOY22" s="3029"/>
      <c r="IOZ22" s="3055"/>
      <c r="IPA22" s="3056"/>
      <c r="IPB22" s="3057"/>
      <c r="IPC22" s="3058"/>
      <c r="IPD22" s="3059"/>
      <c r="IPE22" s="3058"/>
      <c r="IPF22" s="3059"/>
      <c r="IPG22" s="3050"/>
      <c r="IPH22" s="3051"/>
      <c r="IPI22" s="3058"/>
      <c r="IPJ22" s="3056"/>
      <c r="IPK22" s="3050"/>
      <c r="IPL22" s="3051"/>
      <c r="IPM22" s="3052"/>
      <c r="IPN22" s="3053"/>
      <c r="IPO22" s="3050"/>
      <c r="IPP22" s="3054"/>
      <c r="IPQ22" s="3029"/>
      <c r="IPR22" s="3055"/>
      <c r="IPS22" s="3056"/>
      <c r="IPT22" s="3057"/>
      <c r="IPU22" s="3058"/>
      <c r="IPV22" s="3059"/>
      <c r="IPW22" s="3058"/>
      <c r="IPX22" s="3059"/>
      <c r="IPY22" s="3050"/>
      <c r="IPZ22" s="3051"/>
      <c r="IQA22" s="3058"/>
      <c r="IQB22" s="3056"/>
      <c r="IQC22" s="3050"/>
      <c r="IQD22" s="3051"/>
      <c r="IQE22" s="3052"/>
      <c r="IQF22" s="3053"/>
      <c r="IQG22" s="3050"/>
      <c r="IQH22" s="3054"/>
      <c r="IQI22" s="3029"/>
      <c r="IQJ22" s="3055"/>
      <c r="IQK22" s="3056"/>
      <c r="IQL22" s="3057"/>
      <c r="IQM22" s="3058"/>
      <c r="IQN22" s="3059"/>
      <c r="IQO22" s="3058"/>
      <c r="IQP22" s="3059"/>
      <c r="IQQ22" s="3050"/>
      <c r="IQR22" s="3051"/>
      <c r="IQS22" s="3058"/>
      <c r="IQT22" s="3056"/>
      <c r="IQU22" s="3050"/>
      <c r="IQV22" s="3051"/>
      <c r="IQW22" s="3052"/>
      <c r="IQX22" s="3053"/>
      <c r="IQY22" s="3050"/>
      <c r="IQZ22" s="3054"/>
      <c r="IRA22" s="3029"/>
      <c r="IRB22" s="3055"/>
      <c r="IRC22" s="3056"/>
      <c r="IRD22" s="3057"/>
      <c r="IRE22" s="3058"/>
      <c r="IRF22" s="3059"/>
      <c r="IRG22" s="3058"/>
      <c r="IRH22" s="3059"/>
      <c r="IRI22" s="3050"/>
      <c r="IRJ22" s="3051"/>
      <c r="IRK22" s="3058"/>
      <c r="IRL22" s="3056"/>
      <c r="IRM22" s="3050"/>
      <c r="IRN22" s="3051"/>
      <c r="IRO22" s="3052"/>
      <c r="IRP22" s="3053"/>
      <c r="IRQ22" s="3050"/>
      <c r="IRR22" s="3054"/>
      <c r="IRS22" s="3029"/>
      <c r="IRT22" s="3055"/>
      <c r="IRU22" s="3056"/>
      <c r="IRV22" s="3057"/>
      <c r="IRW22" s="3058"/>
      <c r="IRX22" s="3059"/>
      <c r="IRY22" s="3058"/>
      <c r="IRZ22" s="3059"/>
      <c r="ISA22" s="3050"/>
      <c r="ISB22" s="3051"/>
      <c r="ISC22" s="3058"/>
      <c r="ISD22" s="3056"/>
      <c r="ISE22" s="3050"/>
      <c r="ISF22" s="3051"/>
      <c r="ISG22" s="3052"/>
      <c r="ISH22" s="3053"/>
      <c r="ISI22" s="3050"/>
      <c r="ISJ22" s="3054"/>
      <c r="ISK22" s="3029"/>
      <c r="ISL22" s="3055"/>
      <c r="ISM22" s="3056"/>
      <c r="ISN22" s="3057"/>
      <c r="ISO22" s="3058"/>
      <c r="ISP22" s="3059"/>
      <c r="ISQ22" s="3058"/>
      <c r="ISR22" s="3059"/>
      <c r="ISS22" s="3050"/>
      <c r="IST22" s="3051"/>
      <c r="ISU22" s="3058"/>
      <c r="ISV22" s="3056"/>
      <c r="ISW22" s="3050"/>
      <c r="ISX22" s="3051"/>
      <c r="ISY22" s="3052"/>
      <c r="ISZ22" s="3053"/>
      <c r="ITA22" s="3050"/>
      <c r="ITB22" s="3054"/>
      <c r="ITC22" s="3029"/>
      <c r="ITD22" s="3055"/>
      <c r="ITE22" s="3056"/>
      <c r="ITF22" s="3057"/>
      <c r="ITG22" s="3058"/>
      <c r="ITH22" s="3059"/>
      <c r="ITI22" s="3058"/>
      <c r="ITJ22" s="3059"/>
      <c r="ITK22" s="3050"/>
      <c r="ITL22" s="3051"/>
      <c r="ITM22" s="3058"/>
      <c r="ITN22" s="3056"/>
      <c r="ITO22" s="3050"/>
      <c r="ITP22" s="3051"/>
      <c r="ITQ22" s="3052"/>
      <c r="ITR22" s="3053"/>
      <c r="ITS22" s="3050"/>
      <c r="ITT22" s="3054"/>
      <c r="ITU22" s="3029"/>
      <c r="ITV22" s="3055"/>
      <c r="ITW22" s="3056"/>
      <c r="ITX22" s="3057"/>
      <c r="ITY22" s="3058"/>
      <c r="ITZ22" s="3059"/>
      <c r="IUA22" s="3058"/>
      <c r="IUB22" s="3059"/>
      <c r="IUC22" s="3050"/>
      <c r="IUD22" s="3051"/>
      <c r="IUE22" s="3058"/>
      <c r="IUF22" s="3056"/>
      <c r="IUG22" s="3050"/>
      <c r="IUH22" s="3051"/>
      <c r="IUI22" s="3052"/>
      <c r="IUJ22" s="3053"/>
      <c r="IUK22" s="3050"/>
      <c r="IUL22" s="3054"/>
      <c r="IUM22" s="3029"/>
      <c r="IUN22" s="3055"/>
      <c r="IUO22" s="3056"/>
      <c r="IUP22" s="3057"/>
      <c r="IUQ22" s="3058"/>
      <c r="IUR22" s="3059"/>
      <c r="IUS22" s="3058"/>
      <c r="IUT22" s="3059"/>
      <c r="IUU22" s="3050"/>
      <c r="IUV22" s="3051"/>
      <c r="IUW22" s="3058"/>
      <c r="IUX22" s="3056"/>
      <c r="IUY22" s="3050"/>
      <c r="IUZ22" s="3051"/>
      <c r="IVA22" s="3052"/>
      <c r="IVB22" s="3053"/>
      <c r="IVC22" s="3050"/>
      <c r="IVD22" s="3054"/>
      <c r="IVE22" s="3029"/>
      <c r="IVF22" s="3055"/>
      <c r="IVG22" s="3056"/>
      <c r="IVH22" s="3057"/>
      <c r="IVI22" s="3058"/>
      <c r="IVJ22" s="3059"/>
      <c r="IVK22" s="3058"/>
      <c r="IVL22" s="3059"/>
      <c r="IVM22" s="3050"/>
      <c r="IVN22" s="3051"/>
      <c r="IVO22" s="3058"/>
      <c r="IVP22" s="3056"/>
      <c r="IVQ22" s="3050"/>
      <c r="IVR22" s="3051"/>
      <c r="IVS22" s="3052"/>
      <c r="IVT22" s="3053"/>
      <c r="IVU22" s="3050"/>
      <c r="IVV22" s="3054"/>
      <c r="IVW22" s="3029"/>
      <c r="IVX22" s="3055"/>
      <c r="IVY22" s="3056"/>
      <c r="IVZ22" s="3057"/>
      <c r="IWA22" s="3058"/>
      <c r="IWB22" s="3059"/>
      <c r="IWC22" s="3058"/>
      <c r="IWD22" s="3059"/>
      <c r="IWE22" s="3050"/>
      <c r="IWF22" s="3051"/>
      <c r="IWG22" s="3058"/>
      <c r="IWH22" s="3056"/>
      <c r="IWI22" s="3050"/>
      <c r="IWJ22" s="3051"/>
      <c r="IWK22" s="3052"/>
      <c r="IWL22" s="3053"/>
      <c r="IWM22" s="3050"/>
      <c r="IWN22" s="3054"/>
      <c r="IWO22" s="3029"/>
      <c r="IWP22" s="3055"/>
      <c r="IWQ22" s="3056"/>
      <c r="IWR22" s="3057"/>
      <c r="IWS22" s="3058"/>
      <c r="IWT22" s="3059"/>
      <c r="IWU22" s="3058"/>
      <c r="IWV22" s="3059"/>
      <c r="IWW22" s="3050"/>
      <c r="IWX22" s="3051"/>
      <c r="IWY22" s="3058"/>
      <c r="IWZ22" s="3056"/>
      <c r="IXA22" s="3050"/>
      <c r="IXB22" s="3051"/>
      <c r="IXC22" s="3052"/>
      <c r="IXD22" s="3053"/>
      <c r="IXE22" s="3050"/>
      <c r="IXF22" s="3054"/>
      <c r="IXG22" s="3029"/>
      <c r="IXH22" s="3055"/>
      <c r="IXI22" s="3056"/>
      <c r="IXJ22" s="3057"/>
      <c r="IXK22" s="3058"/>
      <c r="IXL22" s="3059"/>
      <c r="IXM22" s="3058"/>
      <c r="IXN22" s="3059"/>
      <c r="IXO22" s="3050"/>
      <c r="IXP22" s="3051"/>
      <c r="IXQ22" s="3058"/>
      <c r="IXR22" s="3056"/>
      <c r="IXS22" s="3050"/>
      <c r="IXT22" s="3051"/>
      <c r="IXU22" s="3052"/>
      <c r="IXV22" s="3053"/>
      <c r="IXW22" s="3050"/>
      <c r="IXX22" s="3054"/>
      <c r="IXY22" s="3029"/>
      <c r="IXZ22" s="3055"/>
      <c r="IYA22" s="3056"/>
      <c r="IYB22" s="3057"/>
      <c r="IYC22" s="3058"/>
      <c r="IYD22" s="3059"/>
      <c r="IYE22" s="3058"/>
      <c r="IYF22" s="3059"/>
      <c r="IYG22" s="3050"/>
      <c r="IYH22" s="3051"/>
      <c r="IYI22" s="3058"/>
      <c r="IYJ22" s="3056"/>
      <c r="IYK22" s="3050"/>
      <c r="IYL22" s="3051"/>
      <c r="IYM22" s="3052"/>
      <c r="IYN22" s="3053"/>
      <c r="IYO22" s="3050"/>
      <c r="IYP22" s="3054"/>
      <c r="IYQ22" s="3029"/>
      <c r="IYR22" s="3055"/>
      <c r="IYS22" s="3056"/>
      <c r="IYT22" s="3057"/>
      <c r="IYU22" s="3058"/>
      <c r="IYV22" s="3059"/>
      <c r="IYW22" s="3058"/>
      <c r="IYX22" s="3059"/>
      <c r="IYY22" s="3050"/>
      <c r="IYZ22" s="3051"/>
      <c r="IZA22" s="3058"/>
      <c r="IZB22" s="3056"/>
      <c r="IZC22" s="3050"/>
      <c r="IZD22" s="3051"/>
      <c r="IZE22" s="3052"/>
      <c r="IZF22" s="3053"/>
      <c r="IZG22" s="3050"/>
      <c r="IZH22" s="3054"/>
      <c r="IZI22" s="3029"/>
      <c r="IZJ22" s="3055"/>
      <c r="IZK22" s="3056"/>
      <c r="IZL22" s="3057"/>
      <c r="IZM22" s="3058"/>
      <c r="IZN22" s="3059"/>
      <c r="IZO22" s="3058"/>
      <c r="IZP22" s="3059"/>
      <c r="IZQ22" s="3050"/>
      <c r="IZR22" s="3051"/>
      <c r="IZS22" s="3058"/>
      <c r="IZT22" s="3056"/>
      <c r="IZU22" s="3050"/>
      <c r="IZV22" s="3051"/>
      <c r="IZW22" s="3052"/>
      <c r="IZX22" s="3053"/>
      <c r="IZY22" s="3050"/>
      <c r="IZZ22" s="3054"/>
      <c r="JAA22" s="3029"/>
      <c r="JAB22" s="3055"/>
      <c r="JAC22" s="3056"/>
      <c r="JAD22" s="3057"/>
      <c r="JAE22" s="3058"/>
      <c r="JAF22" s="3059"/>
      <c r="JAG22" s="3058"/>
      <c r="JAH22" s="3059"/>
      <c r="JAI22" s="3050"/>
      <c r="JAJ22" s="3051"/>
      <c r="JAK22" s="3058"/>
      <c r="JAL22" s="3056"/>
      <c r="JAM22" s="3050"/>
      <c r="JAN22" s="3051"/>
      <c r="JAO22" s="3052"/>
      <c r="JAP22" s="3053"/>
      <c r="JAQ22" s="3050"/>
      <c r="JAR22" s="3054"/>
      <c r="JAS22" s="3029"/>
      <c r="JAT22" s="3055"/>
      <c r="JAU22" s="3056"/>
      <c r="JAV22" s="3057"/>
      <c r="JAW22" s="3058"/>
      <c r="JAX22" s="3059"/>
      <c r="JAY22" s="3058"/>
      <c r="JAZ22" s="3059"/>
      <c r="JBA22" s="3050"/>
      <c r="JBB22" s="3051"/>
      <c r="JBC22" s="3058"/>
      <c r="JBD22" s="3056"/>
      <c r="JBE22" s="3050"/>
      <c r="JBF22" s="3051"/>
      <c r="JBG22" s="3052"/>
      <c r="JBH22" s="3053"/>
      <c r="JBI22" s="3050"/>
      <c r="JBJ22" s="3054"/>
      <c r="JBK22" s="3029"/>
      <c r="JBL22" s="3055"/>
      <c r="JBM22" s="3056"/>
      <c r="JBN22" s="3057"/>
      <c r="JBO22" s="3058"/>
      <c r="JBP22" s="3059"/>
      <c r="JBQ22" s="3058"/>
      <c r="JBR22" s="3059"/>
      <c r="JBS22" s="3050"/>
      <c r="JBT22" s="3051"/>
      <c r="JBU22" s="3058"/>
      <c r="JBV22" s="3056"/>
      <c r="JBW22" s="3050"/>
      <c r="JBX22" s="3051"/>
      <c r="JBY22" s="3052"/>
      <c r="JBZ22" s="3053"/>
      <c r="JCA22" s="3050"/>
      <c r="JCB22" s="3054"/>
      <c r="JCC22" s="3029"/>
      <c r="JCD22" s="3055"/>
      <c r="JCE22" s="3056"/>
      <c r="JCF22" s="3057"/>
      <c r="JCG22" s="3058"/>
      <c r="JCH22" s="3059"/>
      <c r="JCI22" s="3058"/>
      <c r="JCJ22" s="3059"/>
      <c r="JCK22" s="3050"/>
      <c r="JCL22" s="3051"/>
      <c r="JCM22" s="3058"/>
      <c r="JCN22" s="3056"/>
      <c r="JCO22" s="3050"/>
      <c r="JCP22" s="3051"/>
      <c r="JCQ22" s="3052"/>
      <c r="JCR22" s="3053"/>
      <c r="JCS22" s="3050"/>
      <c r="JCT22" s="3054"/>
      <c r="JCU22" s="3029"/>
      <c r="JCV22" s="3055"/>
      <c r="JCW22" s="3056"/>
      <c r="JCX22" s="3057"/>
      <c r="JCY22" s="3058"/>
      <c r="JCZ22" s="3059"/>
      <c r="JDA22" s="3058"/>
      <c r="JDB22" s="3059"/>
      <c r="JDC22" s="3050"/>
      <c r="JDD22" s="3051"/>
      <c r="JDE22" s="3058"/>
      <c r="JDF22" s="3056"/>
      <c r="JDG22" s="3050"/>
      <c r="JDH22" s="3051"/>
      <c r="JDI22" s="3052"/>
      <c r="JDJ22" s="3053"/>
      <c r="JDK22" s="3050"/>
      <c r="JDL22" s="3054"/>
      <c r="JDM22" s="3029"/>
      <c r="JDN22" s="3055"/>
      <c r="JDO22" s="3056"/>
      <c r="JDP22" s="3057"/>
      <c r="JDQ22" s="3058"/>
      <c r="JDR22" s="3059"/>
      <c r="JDS22" s="3058"/>
      <c r="JDT22" s="3059"/>
      <c r="JDU22" s="3050"/>
      <c r="JDV22" s="3051"/>
      <c r="JDW22" s="3058"/>
      <c r="JDX22" s="3056"/>
      <c r="JDY22" s="3050"/>
      <c r="JDZ22" s="3051"/>
      <c r="JEA22" s="3052"/>
      <c r="JEB22" s="3053"/>
      <c r="JEC22" s="3050"/>
      <c r="JED22" s="3054"/>
      <c r="JEE22" s="3029"/>
      <c r="JEF22" s="3055"/>
      <c r="JEG22" s="3056"/>
      <c r="JEH22" s="3057"/>
      <c r="JEI22" s="3058"/>
      <c r="JEJ22" s="3059"/>
      <c r="JEK22" s="3058"/>
      <c r="JEL22" s="3059"/>
      <c r="JEM22" s="3050"/>
      <c r="JEN22" s="3051"/>
      <c r="JEO22" s="3058"/>
      <c r="JEP22" s="3056"/>
      <c r="JEQ22" s="3050"/>
      <c r="JER22" s="3051"/>
      <c r="JES22" s="3052"/>
      <c r="JET22" s="3053"/>
      <c r="JEU22" s="3050"/>
      <c r="JEV22" s="3054"/>
      <c r="JEW22" s="3029"/>
      <c r="JEX22" s="3055"/>
      <c r="JEY22" s="3056"/>
      <c r="JEZ22" s="3057"/>
      <c r="JFA22" s="3058"/>
      <c r="JFB22" s="3059"/>
      <c r="JFC22" s="3058"/>
      <c r="JFD22" s="3059"/>
      <c r="JFE22" s="3050"/>
      <c r="JFF22" s="3051"/>
      <c r="JFG22" s="3058"/>
      <c r="JFH22" s="3056"/>
      <c r="JFI22" s="3050"/>
      <c r="JFJ22" s="3051"/>
      <c r="JFK22" s="3052"/>
      <c r="JFL22" s="3053"/>
      <c r="JFM22" s="3050"/>
      <c r="JFN22" s="3054"/>
      <c r="JFO22" s="3029"/>
      <c r="JFP22" s="3055"/>
      <c r="JFQ22" s="3056"/>
      <c r="JFR22" s="3057"/>
      <c r="JFS22" s="3058"/>
      <c r="JFT22" s="3059"/>
      <c r="JFU22" s="3058"/>
      <c r="JFV22" s="3059"/>
      <c r="JFW22" s="3050"/>
      <c r="JFX22" s="3051"/>
      <c r="JFY22" s="3058"/>
      <c r="JFZ22" s="3056"/>
      <c r="JGA22" s="3050"/>
      <c r="JGB22" s="3051"/>
      <c r="JGC22" s="3052"/>
      <c r="JGD22" s="3053"/>
      <c r="JGE22" s="3050"/>
      <c r="JGF22" s="3054"/>
      <c r="JGG22" s="3029"/>
      <c r="JGH22" s="3055"/>
      <c r="JGI22" s="3056"/>
      <c r="JGJ22" s="3057"/>
      <c r="JGK22" s="3058"/>
      <c r="JGL22" s="3059"/>
      <c r="JGM22" s="3058"/>
      <c r="JGN22" s="3059"/>
      <c r="JGO22" s="3050"/>
      <c r="JGP22" s="3051"/>
      <c r="JGQ22" s="3058"/>
      <c r="JGR22" s="3056"/>
      <c r="JGS22" s="3050"/>
      <c r="JGT22" s="3051"/>
      <c r="JGU22" s="3052"/>
      <c r="JGV22" s="3053"/>
      <c r="JGW22" s="3050"/>
      <c r="JGX22" s="3054"/>
      <c r="JGY22" s="3029"/>
      <c r="JGZ22" s="3055"/>
      <c r="JHA22" s="3056"/>
      <c r="JHB22" s="3057"/>
      <c r="JHC22" s="3058"/>
      <c r="JHD22" s="3059"/>
      <c r="JHE22" s="3058"/>
      <c r="JHF22" s="3059"/>
      <c r="JHG22" s="3050"/>
      <c r="JHH22" s="3051"/>
      <c r="JHI22" s="3058"/>
      <c r="JHJ22" s="3056"/>
      <c r="JHK22" s="3050"/>
      <c r="JHL22" s="3051"/>
      <c r="JHM22" s="3052"/>
      <c r="JHN22" s="3053"/>
      <c r="JHO22" s="3050"/>
      <c r="JHP22" s="3054"/>
      <c r="JHQ22" s="3029"/>
      <c r="JHR22" s="3055"/>
      <c r="JHS22" s="3056"/>
      <c r="JHT22" s="3057"/>
      <c r="JHU22" s="3058"/>
      <c r="JHV22" s="3059"/>
      <c r="JHW22" s="3058"/>
      <c r="JHX22" s="3059"/>
      <c r="JHY22" s="3050"/>
      <c r="JHZ22" s="3051"/>
      <c r="JIA22" s="3058"/>
      <c r="JIB22" s="3056"/>
      <c r="JIC22" s="3050"/>
      <c r="JID22" s="3051"/>
      <c r="JIE22" s="3052"/>
      <c r="JIF22" s="3053"/>
      <c r="JIG22" s="3050"/>
      <c r="JIH22" s="3054"/>
      <c r="JII22" s="3029"/>
      <c r="JIJ22" s="3055"/>
      <c r="JIK22" s="3056"/>
      <c r="JIL22" s="3057"/>
      <c r="JIM22" s="3058"/>
      <c r="JIN22" s="3059"/>
      <c r="JIO22" s="3058"/>
      <c r="JIP22" s="3059"/>
      <c r="JIQ22" s="3050"/>
      <c r="JIR22" s="3051"/>
      <c r="JIS22" s="3058"/>
      <c r="JIT22" s="3056"/>
      <c r="JIU22" s="3050"/>
      <c r="JIV22" s="3051"/>
      <c r="JIW22" s="3052"/>
      <c r="JIX22" s="3053"/>
      <c r="JIY22" s="3050"/>
      <c r="JIZ22" s="3054"/>
      <c r="JJA22" s="3029"/>
      <c r="JJB22" s="3055"/>
      <c r="JJC22" s="3056"/>
      <c r="JJD22" s="3057"/>
      <c r="JJE22" s="3058"/>
      <c r="JJF22" s="3059"/>
      <c r="JJG22" s="3058"/>
      <c r="JJH22" s="3059"/>
      <c r="JJI22" s="3050"/>
      <c r="JJJ22" s="3051"/>
      <c r="JJK22" s="3058"/>
      <c r="JJL22" s="3056"/>
      <c r="JJM22" s="3050"/>
      <c r="JJN22" s="3051"/>
      <c r="JJO22" s="3052"/>
      <c r="JJP22" s="3053"/>
      <c r="JJQ22" s="3050"/>
      <c r="JJR22" s="3054"/>
      <c r="JJS22" s="3029"/>
      <c r="JJT22" s="3055"/>
      <c r="JJU22" s="3056"/>
      <c r="JJV22" s="3057"/>
      <c r="JJW22" s="3058"/>
      <c r="JJX22" s="3059"/>
      <c r="JJY22" s="3058"/>
      <c r="JJZ22" s="3059"/>
      <c r="JKA22" s="3050"/>
      <c r="JKB22" s="3051"/>
      <c r="JKC22" s="3058"/>
      <c r="JKD22" s="3056"/>
      <c r="JKE22" s="3050"/>
      <c r="JKF22" s="3051"/>
      <c r="JKG22" s="3052"/>
      <c r="JKH22" s="3053"/>
      <c r="JKI22" s="3050"/>
      <c r="JKJ22" s="3054"/>
      <c r="JKK22" s="3029"/>
      <c r="JKL22" s="3055"/>
      <c r="JKM22" s="3056"/>
      <c r="JKN22" s="3057"/>
      <c r="JKO22" s="3058"/>
      <c r="JKP22" s="3059"/>
      <c r="JKQ22" s="3058"/>
      <c r="JKR22" s="3059"/>
      <c r="JKS22" s="3050"/>
      <c r="JKT22" s="3051"/>
      <c r="JKU22" s="3058"/>
      <c r="JKV22" s="3056"/>
      <c r="JKW22" s="3050"/>
      <c r="JKX22" s="3051"/>
      <c r="JKY22" s="3052"/>
      <c r="JKZ22" s="3053"/>
      <c r="JLA22" s="3050"/>
      <c r="JLB22" s="3054"/>
      <c r="JLC22" s="3029"/>
      <c r="JLD22" s="3055"/>
      <c r="JLE22" s="3056"/>
      <c r="JLF22" s="3057"/>
      <c r="JLG22" s="3058"/>
      <c r="JLH22" s="3059"/>
      <c r="JLI22" s="3058"/>
      <c r="JLJ22" s="3059"/>
      <c r="JLK22" s="3050"/>
      <c r="JLL22" s="3051"/>
      <c r="JLM22" s="3058"/>
      <c r="JLN22" s="3056"/>
      <c r="JLO22" s="3050"/>
      <c r="JLP22" s="3051"/>
      <c r="JLQ22" s="3052"/>
      <c r="JLR22" s="3053"/>
      <c r="JLS22" s="3050"/>
      <c r="JLT22" s="3054"/>
      <c r="JLU22" s="3029"/>
      <c r="JLV22" s="3055"/>
      <c r="JLW22" s="3056"/>
      <c r="JLX22" s="3057"/>
      <c r="JLY22" s="3058"/>
      <c r="JLZ22" s="3059"/>
      <c r="JMA22" s="3058"/>
      <c r="JMB22" s="3059"/>
      <c r="JMC22" s="3050"/>
      <c r="JMD22" s="3051"/>
      <c r="JME22" s="3058"/>
      <c r="JMF22" s="3056"/>
      <c r="JMG22" s="3050"/>
      <c r="JMH22" s="3051"/>
      <c r="JMI22" s="3052"/>
      <c r="JMJ22" s="3053"/>
      <c r="JMK22" s="3050"/>
      <c r="JML22" s="3054"/>
      <c r="JMM22" s="3029"/>
      <c r="JMN22" s="3055"/>
      <c r="JMO22" s="3056"/>
      <c r="JMP22" s="3057"/>
      <c r="JMQ22" s="3058"/>
      <c r="JMR22" s="3059"/>
      <c r="JMS22" s="3058"/>
      <c r="JMT22" s="3059"/>
      <c r="JMU22" s="3050"/>
      <c r="JMV22" s="3051"/>
      <c r="JMW22" s="3058"/>
      <c r="JMX22" s="3056"/>
      <c r="JMY22" s="3050"/>
      <c r="JMZ22" s="3051"/>
      <c r="JNA22" s="3052"/>
      <c r="JNB22" s="3053"/>
      <c r="JNC22" s="3050"/>
      <c r="JND22" s="3054"/>
      <c r="JNE22" s="3029"/>
      <c r="JNF22" s="3055"/>
      <c r="JNG22" s="3056"/>
      <c r="JNH22" s="3057"/>
      <c r="JNI22" s="3058"/>
      <c r="JNJ22" s="3059"/>
      <c r="JNK22" s="3058"/>
      <c r="JNL22" s="3059"/>
      <c r="JNM22" s="3050"/>
      <c r="JNN22" s="3051"/>
      <c r="JNO22" s="3058"/>
      <c r="JNP22" s="3056"/>
      <c r="JNQ22" s="3050"/>
      <c r="JNR22" s="3051"/>
      <c r="JNS22" s="3052"/>
      <c r="JNT22" s="3053"/>
      <c r="JNU22" s="3050"/>
      <c r="JNV22" s="3054"/>
      <c r="JNW22" s="3029"/>
      <c r="JNX22" s="3055"/>
      <c r="JNY22" s="3056"/>
      <c r="JNZ22" s="3057"/>
      <c r="JOA22" s="3058"/>
      <c r="JOB22" s="3059"/>
      <c r="JOC22" s="3058"/>
      <c r="JOD22" s="3059"/>
      <c r="JOE22" s="3050"/>
      <c r="JOF22" s="3051"/>
      <c r="JOG22" s="3058"/>
      <c r="JOH22" s="3056"/>
      <c r="JOI22" s="3050"/>
      <c r="JOJ22" s="3051"/>
      <c r="JOK22" s="3052"/>
      <c r="JOL22" s="3053"/>
      <c r="JOM22" s="3050"/>
      <c r="JON22" s="3054"/>
      <c r="JOO22" s="3029"/>
      <c r="JOP22" s="3055"/>
      <c r="JOQ22" s="3056"/>
      <c r="JOR22" s="3057"/>
      <c r="JOS22" s="3058"/>
      <c r="JOT22" s="3059"/>
      <c r="JOU22" s="3058"/>
      <c r="JOV22" s="3059"/>
      <c r="JOW22" s="3050"/>
      <c r="JOX22" s="3051"/>
      <c r="JOY22" s="3058"/>
      <c r="JOZ22" s="3056"/>
      <c r="JPA22" s="3050"/>
      <c r="JPB22" s="3051"/>
      <c r="JPC22" s="3052"/>
      <c r="JPD22" s="3053"/>
      <c r="JPE22" s="3050"/>
      <c r="JPF22" s="3054"/>
      <c r="JPG22" s="3029"/>
      <c r="JPH22" s="3055"/>
      <c r="JPI22" s="3056"/>
      <c r="JPJ22" s="3057"/>
      <c r="JPK22" s="3058"/>
      <c r="JPL22" s="3059"/>
      <c r="JPM22" s="3058"/>
      <c r="JPN22" s="3059"/>
      <c r="JPO22" s="3050"/>
      <c r="JPP22" s="3051"/>
      <c r="JPQ22" s="3058"/>
      <c r="JPR22" s="3056"/>
      <c r="JPS22" s="3050"/>
      <c r="JPT22" s="3051"/>
      <c r="JPU22" s="3052"/>
      <c r="JPV22" s="3053"/>
      <c r="JPW22" s="3050"/>
      <c r="JPX22" s="3054"/>
      <c r="JPY22" s="3029"/>
      <c r="JPZ22" s="3055"/>
      <c r="JQA22" s="3056"/>
      <c r="JQB22" s="3057"/>
      <c r="JQC22" s="3058"/>
      <c r="JQD22" s="3059"/>
      <c r="JQE22" s="3058"/>
      <c r="JQF22" s="3059"/>
      <c r="JQG22" s="3050"/>
      <c r="JQH22" s="3051"/>
      <c r="JQI22" s="3058"/>
      <c r="JQJ22" s="3056"/>
      <c r="JQK22" s="3050"/>
      <c r="JQL22" s="3051"/>
      <c r="JQM22" s="3052"/>
      <c r="JQN22" s="3053"/>
      <c r="JQO22" s="3050"/>
      <c r="JQP22" s="3054"/>
      <c r="JQQ22" s="3029"/>
      <c r="JQR22" s="3055"/>
      <c r="JQS22" s="3056"/>
      <c r="JQT22" s="3057"/>
      <c r="JQU22" s="3058"/>
      <c r="JQV22" s="3059"/>
      <c r="JQW22" s="3058"/>
      <c r="JQX22" s="3059"/>
      <c r="JQY22" s="3050"/>
      <c r="JQZ22" s="3051"/>
      <c r="JRA22" s="3058"/>
      <c r="JRB22" s="3056"/>
      <c r="JRC22" s="3050"/>
      <c r="JRD22" s="3051"/>
      <c r="JRE22" s="3052"/>
      <c r="JRF22" s="3053"/>
      <c r="JRG22" s="3050"/>
      <c r="JRH22" s="3054"/>
      <c r="JRI22" s="3029"/>
      <c r="JRJ22" s="3055"/>
      <c r="JRK22" s="3056"/>
      <c r="JRL22" s="3057"/>
      <c r="JRM22" s="3058"/>
      <c r="JRN22" s="3059"/>
      <c r="JRO22" s="3058"/>
      <c r="JRP22" s="3059"/>
      <c r="JRQ22" s="3050"/>
      <c r="JRR22" s="3051"/>
      <c r="JRS22" s="3058"/>
      <c r="JRT22" s="3056"/>
      <c r="JRU22" s="3050"/>
      <c r="JRV22" s="3051"/>
      <c r="JRW22" s="3052"/>
      <c r="JRX22" s="3053"/>
      <c r="JRY22" s="3050"/>
      <c r="JRZ22" s="3054"/>
      <c r="JSA22" s="3029"/>
      <c r="JSB22" s="3055"/>
      <c r="JSC22" s="3056"/>
      <c r="JSD22" s="3057"/>
      <c r="JSE22" s="3058"/>
      <c r="JSF22" s="3059"/>
      <c r="JSG22" s="3058"/>
      <c r="JSH22" s="3059"/>
      <c r="JSI22" s="3050"/>
      <c r="JSJ22" s="3051"/>
      <c r="JSK22" s="3058"/>
      <c r="JSL22" s="3056"/>
      <c r="JSM22" s="3050"/>
      <c r="JSN22" s="3051"/>
      <c r="JSO22" s="3052"/>
      <c r="JSP22" s="3053"/>
      <c r="JSQ22" s="3050"/>
      <c r="JSR22" s="3054"/>
      <c r="JSS22" s="3029"/>
      <c r="JST22" s="3055"/>
      <c r="JSU22" s="3056"/>
      <c r="JSV22" s="3057"/>
      <c r="JSW22" s="3058"/>
      <c r="JSX22" s="3059"/>
      <c r="JSY22" s="3058"/>
      <c r="JSZ22" s="3059"/>
      <c r="JTA22" s="3050"/>
      <c r="JTB22" s="3051"/>
      <c r="JTC22" s="3058"/>
      <c r="JTD22" s="3056"/>
      <c r="JTE22" s="3050"/>
      <c r="JTF22" s="3051"/>
      <c r="JTG22" s="3052"/>
      <c r="JTH22" s="3053"/>
      <c r="JTI22" s="3050"/>
      <c r="JTJ22" s="3054"/>
      <c r="JTK22" s="3029"/>
      <c r="JTL22" s="3055"/>
      <c r="JTM22" s="3056"/>
      <c r="JTN22" s="3057"/>
      <c r="JTO22" s="3058"/>
      <c r="JTP22" s="3059"/>
      <c r="JTQ22" s="3058"/>
      <c r="JTR22" s="3059"/>
      <c r="JTS22" s="3050"/>
      <c r="JTT22" s="3051"/>
      <c r="JTU22" s="3058"/>
      <c r="JTV22" s="3056"/>
      <c r="JTW22" s="3050"/>
      <c r="JTX22" s="3051"/>
      <c r="JTY22" s="3052"/>
      <c r="JTZ22" s="3053"/>
      <c r="JUA22" s="3050"/>
      <c r="JUB22" s="3054"/>
      <c r="JUC22" s="3029"/>
      <c r="JUD22" s="3055"/>
      <c r="JUE22" s="3056"/>
      <c r="JUF22" s="3057"/>
      <c r="JUG22" s="3058"/>
      <c r="JUH22" s="3059"/>
      <c r="JUI22" s="3058"/>
      <c r="JUJ22" s="3059"/>
      <c r="JUK22" s="3050"/>
      <c r="JUL22" s="3051"/>
      <c r="JUM22" s="3058"/>
      <c r="JUN22" s="3056"/>
      <c r="JUO22" s="3050"/>
      <c r="JUP22" s="3051"/>
      <c r="JUQ22" s="3052"/>
      <c r="JUR22" s="3053"/>
      <c r="JUS22" s="3050"/>
      <c r="JUT22" s="3054"/>
      <c r="JUU22" s="3029"/>
      <c r="JUV22" s="3055"/>
      <c r="JUW22" s="3056"/>
      <c r="JUX22" s="3057"/>
      <c r="JUY22" s="3058"/>
      <c r="JUZ22" s="3059"/>
      <c r="JVA22" s="3058"/>
      <c r="JVB22" s="3059"/>
      <c r="JVC22" s="3050"/>
      <c r="JVD22" s="3051"/>
      <c r="JVE22" s="3058"/>
      <c r="JVF22" s="3056"/>
      <c r="JVG22" s="3050"/>
      <c r="JVH22" s="3051"/>
      <c r="JVI22" s="3052"/>
      <c r="JVJ22" s="3053"/>
      <c r="JVK22" s="3050"/>
      <c r="JVL22" s="3054"/>
      <c r="JVM22" s="3029"/>
      <c r="JVN22" s="3055"/>
      <c r="JVO22" s="3056"/>
      <c r="JVP22" s="3057"/>
      <c r="JVQ22" s="3058"/>
      <c r="JVR22" s="3059"/>
      <c r="JVS22" s="3058"/>
      <c r="JVT22" s="3059"/>
      <c r="JVU22" s="3050"/>
      <c r="JVV22" s="3051"/>
      <c r="JVW22" s="3058"/>
      <c r="JVX22" s="3056"/>
      <c r="JVY22" s="3050"/>
      <c r="JVZ22" s="3051"/>
      <c r="JWA22" s="3052"/>
      <c r="JWB22" s="3053"/>
      <c r="JWC22" s="3050"/>
      <c r="JWD22" s="3054"/>
      <c r="JWE22" s="3029"/>
      <c r="JWF22" s="3055"/>
      <c r="JWG22" s="3056"/>
      <c r="JWH22" s="3057"/>
      <c r="JWI22" s="3058"/>
      <c r="JWJ22" s="3059"/>
      <c r="JWK22" s="3058"/>
      <c r="JWL22" s="3059"/>
      <c r="JWM22" s="3050"/>
      <c r="JWN22" s="3051"/>
      <c r="JWO22" s="3058"/>
      <c r="JWP22" s="3056"/>
      <c r="JWQ22" s="3050"/>
      <c r="JWR22" s="3051"/>
      <c r="JWS22" s="3052"/>
      <c r="JWT22" s="3053"/>
      <c r="JWU22" s="3050"/>
      <c r="JWV22" s="3054"/>
      <c r="JWW22" s="3029"/>
      <c r="JWX22" s="3055"/>
      <c r="JWY22" s="3056"/>
      <c r="JWZ22" s="3057"/>
      <c r="JXA22" s="3058"/>
      <c r="JXB22" s="3059"/>
      <c r="JXC22" s="3058"/>
      <c r="JXD22" s="3059"/>
      <c r="JXE22" s="3050"/>
      <c r="JXF22" s="3051"/>
      <c r="JXG22" s="3058"/>
      <c r="JXH22" s="3056"/>
      <c r="JXI22" s="3050"/>
      <c r="JXJ22" s="3051"/>
      <c r="JXK22" s="3052"/>
      <c r="JXL22" s="3053"/>
      <c r="JXM22" s="3050"/>
      <c r="JXN22" s="3054"/>
      <c r="JXO22" s="3029"/>
      <c r="JXP22" s="3055"/>
      <c r="JXQ22" s="3056"/>
      <c r="JXR22" s="3057"/>
      <c r="JXS22" s="3058"/>
      <c r="JXT22" s="3059"/>
      <c r="JXU22" s="3058"/>
      <c r="JXV22" s="3059"/>
      <c r="JXW22" s="3050"/>
      <c r="JXX22" s="3051"/>
      <c r="JXY22" s="3058"/>
      <c r="JXZ22" s="3056"/>
      <c r="JYA22" s="3050"/>
      <c r="JYB22" s="3051"/>
      <c r="JYC22" s="3052"/>
      <c r="JYD22" s="3053"/>
      <c r="JYE22" s="3050"/>
      <c r="JYF22" s="3054"/>
      <c r="JYG22" s="3029"/>
      <c r="JYH22" s="3055"/>
      <c r="JYI22" s="3056"/>
      <c r="JYJ22" s="3057"/>
      <c r="JYK22" s="3058"/>
      <c r="JYL22" s="3059"/>
      <c r="JYM22" s="3058"/>
      <c r="JYN22" s="3059"/>
      <c r="JYO22" s="3050"/>
      <c r="JYP22" s="3051"/>
      <c r="JYQ22" s="3058"/>
      <c r="JYR22" s="3056"/>
      <c r="JYS22" s="3050"/>
      <c r="JYT22" s="3051"/>
      <c r="JYU22" s="3052"/>
      <c r="JYV22" s="3053"/>
      <c r="JYW22" s="3050"/>
      <c r="JYX22" s="3054"/>
      <c r="JYY22" s="3029"/>
      <c r="JYZ22" s="3055"/>
      <c r="JZA22" s="3056"/>
      <c r="JZB22" s="3057"/>
      <c r="JZC22" s="3058"/>
      <c r="JZD22" s="3059"/>
      <c r="JZE22" s="3058"/>
      <c r="JZF22" s="3059"/>
      <c r="JZG22" s="3050"/>
      <c r="JZH22" s="3051"/>
      <c r="JZI22" s="3058"/>
      <c r="JZJ22" s="3056"/>
      <c r="JZK22" s="3050"/>
      <c r="JZL22" s="3051"/>
      <c r="JZM22" s="3052"/>
      <c r="JZN22" s="3053"/>
      <c r="JZO22" s="3050"/>
      <c r="JZP22" s="3054"/>
      <c r="JZQ22" s="3029"/>
      <c r="JZR22" s="3055"/>
      <c r="JZS22" s="3056"/>
      <c r="JZT22" s="3057"/>
      <c r="JZU22" s="3058"/>
      <c r="JZV22" s="3059"/>
      <c r="JZW22" s="3058"/>
      <c r="JZX22" s="3059"/>
      <c r="JZY22" s="3050"/>
      <c r="JZZ22" s="3051"/>
      <c r="KAA22" s="3058"/>
      <c r="KAB22" s="3056"/>
      <c r="KAC22" s="3050"/>
      <c r="KAD22" s="3051"/>
      <c r="KAE22" s="3052"/>
      <c r="KAF22" s="3053"/>
      <c r="KAG22" s="3050"/>
      <c r="KAH22" s="3054"/>
      <c r="KAI22" s="3029"/>
      <c r="KAJ22" s="3055"/>
      <c r="KAK22" s="3056"/>
      <c r="KAL22" s="3057"/>
      <c r="KAM22" s="3058"/>
      <c r="KAN22" s="3059"/>
      <c r="KAO22" s="3058"/>
      <c r="KAP22" s="3059"/>
      <c r="KAQ22" s="3050"/>
      <c r="KAR22" s="3051"/>
      <c r="KAS22" s="3058"/>
      <c r="KAT22" s="3056"/>
      <c r="KAU22" s="3050"/>
      <c r="KAV22" s="3051"/>
      <c r="KAW22" s="3052"/>
      <c r="KAX22" s="3053"/>
      <c r="KAY22" s="3050"/>
      <c r="KAZ22" s="3054"/>
      <c r="KBA22" s="3029"/>
      <c r="KBB22" s="3055"/>
      <c r="KBC22" s="3056"/>
      <c r="KBD22" s="3057"/>
      <c r="KBE22" s="3058"/>
      <c r="KBF22" s="3059"/>
      <c r="KBG22" s="3058"/>
      <c r="KBH22" s="3059"/>
      <c r="KBI22" s="3050"/>
      <c r="KBJ22" s="3051"/>
      <c r="KBK22" s="3058"/>
      <c r="KBL22" s="3056"/>
      <c r="KBM22" s="3050"/>
      <c r="KBN22" s="3051"/>
      <c r="KBO22" s="3052"/>
      <c r="KBP22" s="3053"/>
      <c r="KBQ22" s="3050"/>
      <c r="KBR22" s="3054"/>
      <c r="KBS22" s="3029"/>
      <c r="KBT22" s="3055"/>
      <c r="KBU22" s="3056"/>
      <c r="KBV22" s="3057"/>
      <c r="KBW22" s="3058"/>
      <c r="KBX22" s="3059"/>
      <c r="KBY22" s="3058"/>
      <c r="KBZ22" s="3059"/>
      <c r="KCA22" s="3050"/>
      <c r="KCB22" s="3051"/>
      <c r="KCC22" s="3058"/>
      <c r="KCD22" s="3056"/>
      <c r="KCE22" s="3050"/>
      <c r="KCF22" s="3051"/>
      <c r="KCG22" s="3052"/>
      <c r="KCH22" s="3053"/>
      <c r="KCI22" s="3050"/>
      <c r="KCJ22" s="3054"/>
      <c r="KCK22" s="3029"/>
      <c r="KCL22" s="3055"/>
      <c r="KCM22" s="3056"/>
      <c r="KCN22" s="3057"/>
      <c r="KCO22" s="3058"/>
      <c r="KCP22" s="3059"/>
      <c r="KCQ22" s="3058"/>
      <c r="KCR22" s="3059"/>
      <c r="KCS22" s="3050"/>
      <c r="KCT22" s="3051"/>
      <c r="KCU22" s="3058"/>
      <c r="KCV22" s="3056"/>
      <c r="KCW22" s="3050"/>
      <c r="KCX22" s="3051"/>
      <c r="KCY22" s="3052"/>
      <c r="KCZ22" s="3053"/>
      <c r="KDA22" s="3050"/>
      <c r="KDB22" s="3054"/>
      <c r="KDC22" s="3029"/>
      <c r="KDD22" s="3055"/>
      <c r="KDE22" s="3056"/>
      <c r="KDF22" s="3057"/>
      <c r="KDG22" s="3058"/>
      <c r="KDH22" s="3059"/>
      <c r="KDI22" s="3058"/>
      <c r="KDJ22" s="3059"/>
      <c r="KDK22" s="3050"/>
      <c r="KDL22" s="3051"/>
      <c r="KDM22" s="3058"/>
      <c r="KDN22" s="3056"/>
      <c r="KDO22" s="3050"/>
      <c r="KDP22" s="3051"/>
      <c r="KDQ22" s="3052"/>
      <c r="KDR22" s="3053"/>
      <c r="KDS22" s="3050"/>
      <c r="KDT22" s="3054"/>
      <c r="KDU22" s="3029"/>
      <c r="KDV22" s="3055"/>
      <c r="KDW22" s="3056"/>
      <c r="KDX22" s="3057"/>
      <c r="KDY22" s="3058"/>
      <c r="KDZ22" s="3059"/>
      <c r="KEA22" s="3058"/>
      <c r="KEB22" s="3059"/>
      <c r="KEC22" s="3050"/>
      <c r="KED22" s="3051"/>
      <c r="KEE22" s="3058"/>
      <c r="KEF22" s="3056"/>
      <c r="KEG22" s="3050"/>
      <c r="KEH22" s="3051"/>
      <c r="KEI22" s="3052"/>
      <c r="KEJ22" s="3053"/>
      <c r="KEK22" s="3050"/>
      <c r="KEL22" s="3054"/>
      <c r="KEM22" s="3029"/>
      <c r="KEN22" s="3055"/>
      <c r="KEO22" s="3056"/>
      <c r="KEP22" s="3057"/>
      <c r="KEQ22" s="3058"/>
      <c r="KER22" s="3059"/>
      <c r="KES22" s="3058"/>
      <c r="KET22" s="3059"/>
      <c r="KEU22" s="3050"/>
      <c r="KEV22" s="3051"/>
      <c r="KEW22" s="3058"/>
      <c r="KEX22" s="3056"/>
      <c r="KEY22" s="3050"/>
      <c r="KEZ22" s="3051"/>
      <c r="KFA22" s="3052"/>
      <c r="KFB22" s="3053"/>
      <c r="KFC22" s="3050"/>
      <c r="KFD22" s="3054"/>
      <c r="KFE22" s="3029"/>
      <c r="KFF22" s="3055"/>
      <c r="KFG22" s="3056"/>
      <c r="KFH22" s="3057"/>
      <c r="KFI22" s="3058"/>
      <c r="KFJ22" s="3059"/>
      <c r="KFK22" s="3058"/>
      <c r="KFL22" s="3059"/>
      <c r="KFM22" s="3050"/>
      <c r="KFN22" s="3051"/>
      <c r="KFO22" s="3058"/>
      <c r="KFP22" s="3056"/>
      <c r="KFQ22" s="3050"/>
      <c r="KFR22" s="3051"/>
      <c r="KFS22" s="3052"/>
      <c r="KFT22" s="3053"/>
      <c r="KFU22" s="3050"/>
      <c r="KFV22" s="3054"/>
      <c r="KFW22" s="3029"/>
      <c r="KFX22" s="3055"/>
      <c r="KFY22" s="3056"/>
      <c r="KFZ22" s="3057"/>
      <c r="KGA22" s="3058"/>
      <c r="KGB22" s="3059"/>
      <c r="KGC22" s="3058"/>
      <c r="KGD22" s="3059"/>
      <c r="KGE22" s="3050"/>
      <c r="KGF22" s="3051"/>
      <c r="KGG22" s="3058"/>
      <c r="KGH22" s="3056"/>
      <c r="KGI22" s="3050"/>
      <c r="KGJ22" s="3051"/>
      <c r="KGK22" s="3052"/>
      <c r="KGL22" s="3053"/>
      <c r="KGM22" s="3050"/>
      <c r="KGN22" s="3054"/>
      <c r="KGO22" s="3029"/>
      <c r="KGP22" s="3055"/>
      <c r="KGQ22" s="3056"/>
      <c r="KGR22" s="3057"/>
      <c r="KGS22" s="3058"/>
      <c r="KGT22" s="3059"/>
      <c r="KGU22" s="3058"/>
      <c r="KGV22" s="3059"/>
      <c r="KGW22" s="3050"/>
      <c r="KGX22" s="3051"/>
      <c r="KGY22" s="3058"/>
      <c r="KGZ22" s="3056"/>
      <c r="KHA22" s="3050"/>
      <c r="KHB22" s="3051"/>
      <c r="KHC22" s="3052"/>
      <c r="KHD22" s="3053"/>
      <c r="KHE22" s="3050"/>
      <c r="KHF22" s="3054"/>
      <c r="KHG22" s="3029"/>
      <c r="KHH22" s="3055"/>
      <c r="KHI22" s="3056"/>
      <c r="KHJ22" s="3057"/>
      <c r="KHK22" s="3058"/>
      <c r="KHL22" s="3059"/>
      <c r="KHM22" s="3058"/>
      <c r="KHN22" s="3059"/>
      <c r="KHO22" s="3050"/>
      <c r="KHP22" s="3051"/>
      <c r="KHQ22" s="3058"/>
      <c r="KHR22" s="3056"/>
      <c r="KHS22" s="3050"/>
      <c r="KHT22" s="3051"/>
      <c r="KHU22" s="3052"/>
      <c r="KHV22" s="3053"/>
      <c r="KHW22" s="3050"/>
      <c r="KHX22" s="3054"/>
      <c r="KHY22" s="3029"/>
      <c r="KHZ22" s="3055"/>
      <c r="KIA22" s="3056"/>
      <c r="KIB22" s="3057"/>
      <c r="KIC22" s="3058"/>
      <c r="KID22" s="3059"/>
      <c r="KIE22" s="3058"/>
      <c r="KIF22" s="3059"/>
      <c r="KIG22" s="3050"/>
      <c r="KIH22" s="3051"/>
      <c r="KII22" s="3058"/>
      <c r="KIJ22" s="3056"/>
      <c r="KIK22" s="3050"/>
      <c r="KIL22" s="3051"/>
      <c r="KIM22" s="3052"/>
      <c r="KIN22" s="3053"/>
      <c r="KIO22" s="3050"/>
      <c r="KIP22" s="3054"/>
      <c r="KIQ22" s="3029"/>
      <c r="KIR22" s="3055"/>
      <c r="KIS22" s="3056"/>
      <c r="KIT22" s="3057"/>
      <c r="KIU22" s="3058"/>
      <c r="KIV22" s="3059"/>
      <c r="KIW22" s="3058"/>
      <c r="KIX22" s="3059"/>
      <c r="KIY22" s="3050"/>
      <c r="KIZ22" s="3051"/>
      <c r="KJA22" s="3058"/>
      <c r="KJB22" s="3056"/>
      <c r="KJC22" s="3050"/>
      <c r="KJD22" s="3051"/>
      <c r="KJE22" s="3052"/>
      <c r="KJF22" s="3053"/>
      <c r="KJG22" s="3050"/>
      <c r="KJH22" s="3054"/>
      <c r="KJI22" s="3029"/>
      <c r="KJJ22" s="3055"/>
      <c r="KJK22" s="3056"/>
      <c r="KJL22" s="3057"/>
      <c r="KJM22" s="3058"/>
      <c r="KJN22" s="3059"/>
      <c r="KJO22" s="3058"/>
      <c r="KJP22" s="3059"/>
      <c r="KJQ22" s="3050"/>
      <c r="KJR22" s="3051"/>
      <c r="KJS22" s="3058"/>
      <c r="KJT22" s="3056"/>
      <c r="KJU22" s="3050"/>
      <c r="KJV22" s="3051"/>
      <c r="KJW22" s="3052"/>
      <c r="KJX22" s="3053"/>
      <c r="KJY22" s="3050"/>
      <c r="KJZ22" s="3054"/>
      <c r="KKA22" s="3029"/>
      <c r="KKB22" s="3055"/>
      <c r="KKC22" s="3056"/>
      <c r="KKD22" s="3057"/>
      <c r="KKE22" s="3058"/>
      <c r="KKF22" s="3059"/>
      <c r="KKG22" s="3058"/>
      <c r="KKH22" s="3059"/>
      <c r="KKI22" s="3050"/>
      <c r="KKJ22" s="3051"/>
      <c r="KKK22" s="3058"/>
      <c r="KKL22" s="3056"/>
      <c r="KKM22" s="3050"/>
      <c r="KKN22" s="3051"/>
      <c r="KKO22" s="3052"/>
      <c r="KKP22" s="3053"/>
      <c r="KKQ22" s="3050"/>
      <c r="KKR22" s="3054"/>
      <c r="KKS22" s="3029"/>
      <c r="KKT22" s="3055"/>
      <c r="KKU22" s="3056"/>
      <c r="KKV22" s="3057"/>
      <c r="KKW22" s="3058"/>
      <c r="KKX22" s="3059"/>
      <c r="KKY22" s="3058"/>
      <c r="KKZ22" s="3059"/>
      <c r="KLA22" s="3050"/>
      <c r="KLB22" s="3051"/>
      <c r="KLC22" s="3058"/>
      <c r="KLD22" s="3056"/>
      <c r="KLE22" s="3050"/>
      <c r="KLF22" s="3051"/>
      <c r="KLG22" s="3052"/>
      <c r="KLH22" s="3053"/>
      <c r="KLI22" s="3050"/>
      <c r="KLJ22" s="3054"/>
      <c r="KLK22" s="3029"/>
      <c r="KLL22" s="3055"/>
      <c r="KLM22" s="3056"/>
      <c r="KLN22" s="3057"/>
      <c r="KLO22" s="3058"/>
      <c r="KLP22" s="3059"/>
      <c r="KLQ22" s="3058"/>
      <c r="KLR22" s="3059"/>
      <c r="KLS22" s="3050"/>
      <c r="KLT22" s="3051"/>
      <c r="KLU22" s="3058"/>
      <c r="KLV22" s="3056"/>
      <c r="KLW22" s="3050"/>
      <c r="KLX22" s="3051"/>
      <c r="KLY22" s="3052"/>
      <c r="KLZ22" s="3053"/>
      <c r="KMA22" s="3050"/>
      <c r="KMB22" s="3054"/>
      <c r="KMC22" s="3029"/>
      <c r="KMD22" s="3055"/>
      <c r="KME22" s="3056"/>
      <c r="KMF22" s="3057"/>
      <c r="KMG22" s="3058"/>
      <c r="KMH22" s="3059"/>
      <c r="KMI22" s="3058"/>
      <c r="KMJ22" s="3059"/>
      <c r="KMK22" s="3050"/>
      <c r="KML22" s="3051"/>
      <c r="KMM22" s="3058"/>
      <c r="KMN22" s="3056"/>
      <c r="KMO22" s="3050"/>
      <c r="KMP22" s="3051"/>
      <c r="KMQ22" s="3052"/>
      <c r="KMR22" s="3053"/>
      <c r="KMS22" s="3050"/>
      <c r="KMT22" s="3054"/>
      <c r="KMU22" s="3029"/>
      <c r="KMV22" s="3055"/>
      <c r="KMW22" s="3056"/>
      <c r="KMX22" s="3057"/>
      <c r="KMY22" s="3058"/>
      <c r="KMZ22" s="3059"/>
      <c r="KNA22" s="3058"/>
      <c r="KNB22" s="3059"/>
      <c r="KNC22" s="3050"/>
      <c r="KND22" s="3051"/>
      <c r="KNE22" s="3058"/>
      <c r="KNF22" s="3056"/>
      <c r="KNG22" s="3050"/>
      <c r="KNH22" s="3051"/>
      <c r="KNI22" s="3052"/>
      <c r="KNJ22" s="3053"/>
      <c r="KNK22" s="3050"/>
      <c r="KNL22" s="3054"/>
      <c r="KNM22" s="3029"/>
      <c r="KNN22" s="3055"/>
      <c r="KNO22" s="3056"/>
      <c r="KNP22" s="3057"/>
      <c r="KNQ22" s="3058"/>
      <c r="KNR22" s="3059"/>
      <c r="KNS22" s="3058"/>
      <c r="KNT22" s="3059"/>
      <c r="KNU22" s="3050"/>
      <c r="KNV22" s="3051"/>
      <c r="KNW22" s="3058"/>
      <c r="KNX22" s="3056"/>
      <c r="KNY22" s="3050"/>
      <c r="KNZ22" s="3051"/>
      <c r="KOA22" s="3052"/>
      <c r="KOB22" s="3053"/>
      <c r="KOC22" s="3050"/>
      <c r="KOD22" s="3054"/>
      <c r="KOE22" s="3029"/>
      <c r="KOF22" s="3055"/>
      <c r="KOG22" s="3056"/>
      <c r="KOH22" s="3057"/>
      <c r="KOI22" s="3058"/>
      <c r="KOJ22" s="3059"/>
      <c r="KOK22" s="3058"/>
      <c r="KOL22" s="3059"/>
      <c r="KOM22" s="3050"/>
      <c r="KON22" s="3051"/>
      <c r="KOO22" s="3058"/>
      <c r="KOP22" s="3056"/>
      <c r="KOQ22" s="3050"/>
      <c r="KOR22" s="3051"/>
      <c r="KOS22" s="3052"/>
      <c r="KOT22" s="3053"/>
      <c r="KOU22" s="3050"/>
      <c r="KOV22" s="3054"/>
      <c r="KOW22" s="3029"/>
      <c r="KOX22" s="3055"/>
      <c r="KOY22" s="3056"/>
      <c r="KOZ22" s="3057"/>
      <c r="KPA22" s="3058"/>
      <c r="KPB22" s="3059"/>
      <c r="KPC22" s="3058"/>
      <c r="KPD22" s="3059"/>
      <c r="KPE22" s="3050"/>
      <c r="KPF22" s="3051"/>
      <c r="KPG22" s="3058"/>
      <c r="KPH22" s="3056"/>
      <c r="KPI22" s="3050"/>
      <c r="KPJ22" s="3051"/>
      <c r="KPK22" s="3052"/>
      <c r="KPL22" s="3053"/>
      <c r="KPM22" s="3050"/>
      <c r="KPN22" s="3054"/>
      <c r="KPO22" s="3029"/>
      <c r="KPP22" s="3055"/>
      <c r="KPQ22" s="3056"/>
      <c r="KPR22" s="3057"/>
      <c r="KPS22" s="3058"/>
      <c r="KPT22" s="3059"/>
      <c r="KPU22" s="3058"/>
      <c r="KPV22" s="3059"/>
      <c r="KPW22" s="3050"/>
      <c r="KPX22" s="3051"/>
      <c r="KPY22" s="3058"/>
      <c r="KPZ22" s="3056"/>
      <c r="KQA22" s="3050"/>
      <c r="KQB22" s="3051"/>
      <c r="KQC22" s="3052"/>
      <c r="KQD22" s="3053"/>
      <c r="KQE22" s="3050"/>
      <c r="KQF22" s="3054"/>
      <c r="KQG22" s="3029"/>
      <c r="KQH22" s="3055"/>
      <c r="KQI22" s="3056"/>
      <c r="KQJ22" s="3057"/>
      <c r="KQK22" s="3058"/>
      <c r="KQL22" s="3059"/>
      <c r="KQM22" s="3058"/>
      <c r="KQN22" s="3059"/>
      <c r="KQO22" s="3050"/>
      <c r="KQP22" s="3051"/>
      <c r="KQQ22" s="3058"/>
      <c r="KQR22" s="3056"/>
      <c r="KQS22" s="3050"/>
      <c r="KQT22" s="3051"/>
      <c r="KQU22" s="3052"/>
      <c r="KQV22" s="3053"/>
      <c r="KQW22" s="3050"/>
      <c r="KQX22" s="3054"/>
      <c r="KQY22" s="3029"/>
      <c r="KQZ22" s="3055"/>
      <c r="KRA22" s="3056"/>
      <c r="KRB22" s="3057"/>
      <c r="KRC22" s="3058"/>
      <c r="KRD22" s="3059"/>
      <c r="KRE22" s="3058"/>
      <c r="KRF22" s="3059"/>
      <c r="KRG22" s="3050"/>
      <c r="KRH22" s="3051"/>
      <c r="KRI22" s="3058"/>
      <c r="KRJ22" s="3056"/>
      <c r="KRK22" s="3050"/>
      <c r="KRL22" s="3051"/>
      <c r="KRM22" s="3052"/>
      <c r="KRN22" s="3053"/>
      <c r="KRO22" s="3050"/>
      <c r="KRP22" s="3054"/>
      <c r="KRQ22" s="3029"/>
      <c r="KRR22" s="3055"/>
      <c r="KRS22" s="3056"/>
      <c r="KRT22" s="3057"/>
      <c r="KRU22" s="3058"/>
      <c r="KRV22" s="3059"/>
      <c r="KRW22" s="3058"/>
      <c r="KRX22" s="3059"/>
      <c r="KRY22" s="3050"/>
      <c r="KRZ22" s="3051"/>
      <c r="KSA22" s="3058"/>
      <c r="KSB22" s="3056"/>
      <c r="KSC22" s="3050"/>
      <c r="KSD22" s="3051"/>
      <c r="KSE22" s="3052"/>
      <c r="KSF22" s="3053"/>
      <c r="KSG22" s="3050"/>
      <c r="KSH22" s="3054"/>
      <c r="KSI22" s="3029"/>
      <c r="KSJ22" s="3055"/>
      <c r="KSK22" s="3056"/>
      <c r="KSL22" s="3057"/>
      <c r="KSM22" s="3058"/>
      <c r="KSN22" s="3059"/>
      <c r="KSO22" s="3058"/>
      <c r="KSP22" s="3059"/>
      <c r="KSQ22" s="3050"/>
      <c r="KSR22" s="3051"/>
      <c r="KSS22" s="3058"/>
      <c r="KST22" s="3056"/>
      <c r="KSU22" s="3050"/>
      <c r="KSV22" s="3051"/>
      <c r="KSW22" s="3052"/>
      <c r="KSX22" s="3053"/>
      <c r="KSY22" s="3050"/>
      <c r="KSZ22" s="3054"/>
      <c r="KTA22" s="3029"/>
      <c r="KTB22" s="3055"/>
      <c r="KTC22" s="3056"/>
      <c r="KTD22" s="3057"/>
      <c r="KTE22" s="3058"/>
      <c r="KTF22" s="3059"/>
      <c r="KTG22" s="3058"/>
      <c r="KTH22" s="3059"/>
      <c r="KTI22" s="3050"/>
      <c r="KTJ22" s="3051"/>
      <c r="KTK22" s="3058"/>
      <c r="KTL22" s="3056"/>
      <c r="KTM22" s="3050"/>
      <c r="KTN22" s="3051"/>
      <c r="KTO22" s="3052"/>
      <c r="KTP22" s="3053"/>
      <c r="KTQ22" s="3050"/>
      <c r="KTR22" s="3054"/>
      <c r="KTS22" s="3029"/>
      <c r="KTT22" s="3055"/>
      <c r="KTU22" s="3056"/>
      <c r="KTV22" s="3057"/>
      <c r="KTW22" s="3058"/>
      <c r="KTX22" s="3059"/>
      <c r="KTY22" s="3058"/>
      <c r="KTZ22" s="3059"/>
      <c r="KUA22" s="3050"/>
      <c r="KUB22" s="3051"/>
      <c r="KUC22" s="3058"/>
      <c r="KUD22" s="3056"/>
      <c r="KUE22" s="3050"/>
      <c r="KUF22" s="3051"/>
      <c r="KUG22" s="3052"/>
      <c r="KUH22" s="3053"/>
      <c r="KUI22" s="3050"/>
      <c r="KUJ22" s="3054"/>
      <c r="KUK22" s="3029"/>
      <c r="KUL22" s="3055"/>
      <c r="KUM22" s="3056"/>
      <c r="KUN22" s="3057"/>
      <c r="KUO22" s="3058"/>
      <c r="KUP22" s="3059"/>
      <c r="KUQ22" s="3058"/>
      <c r="KUR22" s="3059"/>
      <c r="KUS22" s="3050"/>
      <c r="KUT22" s="3051"/>
      <c r="KUU22" s="3058"/>
      <c r="KUV22" s="3056"/>
      <c r="KUW22" s="3050"/>
      <c r="KUX22" s="3051"/>
      <c r="KUY22" s="3052"/>
      <c r="KUZ22" s="3053"/>
      <c r="KVA22" s="3050"/>
      <c r="KVB22" s="3054"/>
      <c r="KVC22" s="3029"/>
      <c r="KVD22" s="3055"/>
      <c r="KVE22" s="3056"/>
      <c r="KVF22" s="3057"/>
      <c r="KVG22" s="3058"/>
      <c r="KVH22" s="3059"/>
      <c r="KVI22" s="3058"/>
      <c r="KVJ22" s="3059"/>
      <c r="KVK22" s="3050"/>
      <c r="KVL22" s="3051"/>
      <c r="KVM22" s="3058"/>
      <c r="KVN22" s="3056"/>
      <c r="KVO22" s="3050"/>
      <c r="KVP22" s="3051"/>
      <c r="KVQ22" s="3052"/>
      <c r="KVR22" s="3053"/>
      <c r="KVS22" s="3050"/>
      <c r="KVT22" s="3054"/>
      <c r="KVU22" s="3029"/>
      <c r="KVV22" s="3055"/>
      <c r="KVW22" s="3056"/>
      <c r="KVX22" s="3057"/>
      <c r="KVY22" s="3058"/>
      <c r="KVZ22" s="3059"/>
      <c r="KWA22" s="3058"/>
      <c r="KWB22" s="3059"/>
      <c r="KWC22" s="3050"/>
      <c r="KWD22" s="3051"/>
      <c r="KWE22" s="3058"/>
      <c r="KWF22" s="3056"/>
      <c r="KWG22" s="3050"/>
      <c r="KWH22" s="3051"/>
      <c r="KWI22" s="3052"/>
      <c r="KWJ22" s="3053"/>
      <c r="KWK22" s="3050"/>
      <c r="KWL22" s="3054"/>
      <c r="KWM22" s="3029"/>
      <c r="KWN22" s="3055"/>
      <c r="KWO22" s="3056"/>
      <c r="KWP22" s="3057"/>
      <c r="KWQ22" s="3058"/>
      <c r="KWR22" s="3059"/>
      <c r="KWS22" s="3058"/>
      <c r="KWT22" s="3059"/>
      <c r="KWU22" s="3050"/>
      <c r="KWV22" s="3051"/>
      <c r="KWW22" s="3058"/>
      <c r="KWX22" s="3056"/>
      <c r="KWY22" s="3050"/>
      <c r="KWZ22" s="3051"/>
      <c r="KXA22" s="3052"/>
      <c r="KXB22" s="3053"/>
      <c r="KXC22" s="3050"/>
      <c r="KXD22" s="3054"/>
      <c r="KXE22" s="3029"/>
      <c r="KXF22" s="3055"/>
      <c r="KXG22" s="3056"/>
      <c r="KXH22" s="3057"/>
      <c r="KXI22" s="3058"/>
      <c r="KXJ22" s="3059"/>
      <c r="KXK22" s="3058"/>
      <c r="KXL22" s="3059"/>
      <c r="KXM22" s="3050"/>
      <c r="KXN22" s="3051"/>
      <c r="KXO22" s="3058"/>
      <c r="KXP22" s="3056"/>
      <c r="KXQ22" s="3050"/>
      <c r="KXR22" s="3051"/>
      <c r="KXS22" s="3052"/>
      <c r="KXT22" s="3053"/>
      <c r="KXU22" s="3050"/>
      <c r="KXV22" s="3054"/>
      <c r="KXW22" s="3029"/>
      <c r="KXX22" s="3055"/>
      <c r="KXY22" s="3056"/>
      <c r="KXZ22" s="3057"/>
      <c r="KYA22" s="3058"/>
      <c r="KYB22" s="3059"/>
      <c r="KYC22" s="3058"/>
      <c r="KYD22" s="3059"/>
      <c r="KYE22" s="3050"/>
      <c r="KYF22" s="3051"/>
      <c r="KYG22" s="3058"/>
      <c r="KYH22" s="3056"/>
      <c r="KYI22" s="3050"/>
      <c r="KYJ22" s="3051"/>
      <c r="KYK22" s="3052"/>
      <c r="KYL22" s="3053"/>
      <c r="KYM22" s="3050"/>
      <c r="KYN22" s="3054"/>
      <c r="KYO22" s="3029"/>
      <c r="KYP22" s="3055"/>
      <c r="KYQ22" s="3056"/>
      <c r="KYR22" s="3057"/>
      <c r="KYS22" s="3058"/>
      <c r="KYT22" s="3059"/>
      <c r="KYU22" s="3058"/>
      <c r="KYV22" s="3059"/>
      <c r="KYW22" s="3050"/>
      <c r="KYX22" s="3051"/>
      <c r="KYY22" s="3058"/>
      <c r="KYZ22" s="3056"/>
      <c r="KZA22" s="3050"/>
      <c r="KZB22" s="3051"/>
      <c r="KZC22" s="3052"/>
      <c r="KZD22" s="3053"/>
      <c r="KZE22" s="3050"/>
      <c r="KZF22" s="3054"/>
      <c r="KZG22" s="3029"/>
      <c r="KZH22" s="3055"/>
      <c r="KZI22" s="3056"/>
      <c r="KZJ22" s="3057"/>
      <c r="KZK22" s="3058"/>
      <c r="KZL22" s="3059"/>
      <c r="KZM22" s="3058"/>
      <c r="KZN22" s="3059"/>
      <c r="KZO22" s="3050"/>
      <c r="KZP22" s="3051"/>
      <c r="KZQ22" s="3058"/>
      <c r="KZR22" s="3056"/>
      <c r="KZS22" s="3050"/>
      <c r="KZT22" s="3051"/>
      <c r="KZU22" s="3052"/>
      <c r="KZV22" s="3053"/>
      <c r="KZW22" s="3050"/>
      <c r="KZX22" s="3054"/>
      <c r="KZY22" s="3029"/>
      <c r="KZZ22" s="3055"/>
      <c r="LAA22" s="3056"/>
      <c r="LAB22" s="3057"/>
      <c r="LAC22" s="3058"/>
      <c r="LAD22" s="3059"/>
      <c r="LAE22" s="3058"/>
      <c r="LAF22" s="3059"/>
      <c r="LAG22" s="3050"/>
      <c r="LAH22" s="3051"/>
      <c r="LAI22" s="3058"/>
      <c r="LAJ22" s="3056"/>
      <c r="LAK22" s="3050"/>
      <c r="LAL22" s="3051"/>
      <c r="LAM22" s="3052"/>
      <c r="LAN22" s="3053"/>
      <c r="LAO22" s="3050"/>
      <c r="LAP22" s="3054"/>
      <c r="LAQ22" s="3029"/>
      <c r="LAR22" s="3055"/>
      <c r="LAS22" s="3056"/>
      <c r="LAT22" s="3057"/>
      <c r="LAU22" s="3058"/>
      <c r="LAV22" s="3059"/>
      <c r="LAW22" s="3058"/>
      <c r="LAX22" s="3059"/>
      <c r="LAY22" s="3050"/>
      <c r="LAZ22" s="3051"/>
      <c r="LBA22" s="3058"/>
      <c r="LBB22" s="3056"/>
      <c r="LBC22" s="3050"/>
      <c r="LBD22" s="3051"/>
      <c r="LBE22" s="3052"/>
      <c r="LBF22" s="3053"/>
      <c r="LBG22" s="3050"/>
      <c r="LBH22" s="3054"/>
      <c r="LBI22" s="3029"/>
      <c r="LBJ22" s="3055"/>
      <c r="LBK22" s="3056"/>
      <c r="LBL22" s="3057"/>
      <c r="LBM22" s="3058"/>
      <c r="LBN22" s="3059"/>
      <c r="LBO22" s="3058"/>
      <c r="LBP22" s="3059"/>
      <c r="LBQ22" s="3050"/>
      <c r="LBR22" s="3051"/>
      <c r="LBS22" s="3058"/>
      <c r="LBT22" s="3056"/>
      <c r="LBU22" s="3050"/>
      <c r="LBV22" s="3051"/>
      <c r="LBW22" s="3052"/>
      <c r="LBX22" s="3053"/>
      <c r="LBY22" s="3050"/>
      <c r="LBZ22" s="3054"/>
      <c r="LCA22" s="3029"/>
      <c r="LCB22" s="3055"/>
      <c r="LCC22" s="3056"/>
      <c r="LCD22" s="3057"/>
      <c r="LCE22" s="3058"/>
      <c r="LCF22" s="3059"/>
      <c r="LCG22" s="3058"/>
      <c r="LCH22" s="3059"/>
      <c r="LCI22" s="3050"/>
      <c r="LCJ22" s="3051"/>
      <c r="LCK22" s="3058"/>
      <c r="LCL22" s="3056"/>
      <c r="LCM22" s="3050"/>
      <c r="LCN22" s="3051"/>
      <c r="LCO22" s="3052"/>
      <c r="LCP22" s="3053"/>
      <c r="LCQ22" s="3050"/>
      <c r="LCR22" s="3054"/>
      <c r="LCS22" s="3029"/>
      <c r="LCT22" s="3055"/>
      <c r="LCU22" s="3056"/>
      <c r="LCV22" s="3057"/>
      <c r="LCW22" s="3058"/>
      <c r="LCX22" s="3059"/>
      <c r="LCY22" s="3058"/>
      <c r="LCZ22" s="3059"/>
      <c r="LDA22" s="3050"/>
      <c r="LDB22" s="3051"/>
      <c r="LDC22" s="3058"/>
      <c r="LDD22" s="3056"/>
      <c r="LDE22" s="3050"/>
      <c r="LDF22" s="3051"/>
      <c r="LDG22" s="3052"/>
      <c r="LDH22" s="3053"/>
      <c r="LDI22" s="3050"/>
      <c r="LDJ22" s="3054"/>
      <c r="LDK22" s="3029"/>
      <c r="LDL22" s="3055"/>
      <c r="LDM22" s="3056"/>
      <c r="LDN22" s="3057"/>
      <c r="LDO22" s="3058"/>
      <c r="LDP22" s="3059"/>
      <c r="LDQ22" s="3058"/>
      <c r="LDR22" s="3059"/>
      <c r="LDS22" s="3050"/>
      <c r="LDT22" s="3051"/>
      <c r="LDU22" s="3058"/>
      <c r="LDV22" s="3056"/>
      <c r="LDW22" s="3050"/>
      <c r="LDX22" s="3051"/>
      <c r="LDY22" s="3052"/>
      <c r="LDZ22" s="3053"/>
      <c r="LEA22" s="3050"/>
      <c r="LEB22" s="3054"/>
      <c r="LEC22" s="3029"/>
      <c r="LED22" s="3055"/>
      <c r="LEE22" s="3056"/>
      <c r="LEF22" s="3057"/>
      <c r="LEG22" s="3058"/>
      <c r="LEH22" s="3059"/>
      <c r="LEI22" s="3058"/>
      <c r="LEJ22" s="3059"/>
      <c r="LEK22" s="3050"/>
      <c r="LEL22" s="3051"/>
      <c r="LEM22" s="3058"/>
      <c r="LEN22" s="3056"/>
      <c r="LEO22" s="3050"/>
      <c r="LEP22" s="3051"/>
      <c r="LEQ22" s="3052"/>
      <c r="LER22" s="3053"/>
      <c r="LES22" s="3050"/>
      <c r="LET22" s="3054"/>
      <c r="LEU22" s="3029"/>
      <c r="LEV22" s="3055"/>
      <c r="LEW22" s="3056"/>
      <c r="LEX22" s="3057"/>
      <c r="LEY22" s="3058"/>
      <c r="LEZ22" s="3059"/>
      <c r="LFA22" s="3058"/>
      <c r="LFB22" s="3059"/>
      <c r="LFC22" s="3050"/>
      <c r="LFD22" s="3051"/>
      <c r="LFE22" s="3058"/>
      <c r="LFF22" s="3056"/>
      <c r="LFG22" s="3050"/>
      <c r="LFH22" s="3051"/>
      <c r="LFI22" s="3052"/>
      <c r="LFJ22" s="3053"/>
      <c r="LFK22" s="3050"/>
      <c r="LFL22" s="3054"/>
      <c r="LFM22" s="3029"/>
      <c r="LFN22" s="3055"/>
      <c r="LFO22" s="3056"/>
      <c r="LFP22" s="3057"/>
      <c r="LFQ22" s="3058"/>
      <c r="LFR22" s="3059"/>
      <c r="LFS22" s="3058"/>
      <c r="LFT22" s="3059"/>
      <c r="LFU22" s="3050"/>
      <c r="LFV22" s="3051"/>
      <c r="LFW22" s="3058"/>
      <c r="LFX22" s="3056"/>
      <c r="LFY22" s="3050"/>
      <c r="LFZ22" s="3051"/>
      <c r="LGA22" s="3052"/>
      <c r="LGB22" s="3053"/>
      <c r="LGC22" s="3050"/>
      <c r="LGD22" s="3054"/>
      <c r="LGE22" s="3029"/>
      <c r="LGF22" s="3055"/>
      <c r="LGG22" s="3056"/>
      <c r="LGH22" s="3057"/>
      <c r="LGI22" s="3058"/>
      <c r="LGJ22" s="3059"/>
      <c r="LGK22" s="3058"/>
      <c r="LGL22" s="3059"/>
      <c r="LGM22" s="3050"/>
      <c r="LGN22" s="3051"/>
      <c r="LGO22" s="3058"/>
      <c r="LGP22" s="3056"/>
      <c r="LGQ22" s="3050"/>
      <c r="LGR22" s="3051"/>
      <c r="LGS22" s="3052"/>
      <c r="LGT22" s="3053"/>
      <c r="LGU22" s="3050"/>
      <c r="LGV22" s="3054"/>
      <c r="LGW22" s="3029"/>
      <c r="LGX22" s="3055"/>
      <c r="LGY22" s="3056"/>
      <c r="LGZ22" s="3057"/>
      <c r="LHA22" s="3058"/>
      <c r="LHB22" s="3059"/>
      <c r="LHC22" s="3058"/>
      <c r="LHD22" s="3059"/>
      <c r="LHE22" s="3050"/>
      <c r="LHF22" s="3051"/>
      <c r="LHG22" s="3058"/>
      <c r="LHH22" s="3056"/>
      <c r="LHI22" s="3050"/>
      <c r="LHJ22" s="3051"/>
      <c r="LHK22" s="3052"/>
      <c r="LHL22" s="3053"/>
      <c r="LHM22" s="3050"/>
      <c r="LHN22" s="3054"/>
      <c r="LHO22" s="3029"/>
      <c r="LHP22" s="3055"/>
      <c r="LHQ22" s="3056"/>
      <c r="LHR22" s="3057"/>
      <c r="LHS22" s="3058"/>
      <c r="LHT22" s="3059"/>
      <c r="LHU22" s="3058"/>
      <c r="LHV22" s="3059"/>
      <c r="LHW22" s="3050"/>
      <c r="LHX22" s="3051"/>
      <c r="LHY22" s="3058"/>
      <c r="LHZ22" s="3056"/>
      <c r="LIA22" s="3050"/>
      <c r="LIB22" s="3051"/>
      <c r="LIC22" s="3052"/>
      <c r="LID22" s="3053"/>
      <c r="LIE22" s="3050"/>
      <c r="LIF22" s="3054"/>
      <c r="LIG22" s="3029"/>
      <c r="LIH22" s="3055"/>
      <c r="LII22" s="3056"/>
      <c r="LIJ22" s="3057"/>
      <c r="LIK22" s="3058"/>
      <c r="LIL22" s="3059"/>
      <c r="LIM22" s="3058"/>
      <c r="LIN22" s="3059"/>
      <c r="LIO22" s="3050"/>
      <c r="LIP22" s="3051"/>
      <c r="LIQ22" s="3058"/>
      <c r="LIR22" s="3056"/>
      <c r="LIS22" s="3050"/>
      <c r="LIT22" s="3051"/>
      <c r="LIU22" s="3052"/>
      <c r="LIV22" s="3053"/>
      <c r="LIW22" s="3050"/>
      <c r="LIX22" s="3054"/>
      <c r="LIY22" s="3029"/>
      <c r="LIZ22" s="3055"/>
      <c r="LJA22" s="3056"/>
      <c r="LJB22" s="3057"/>
      <c r="LJC22" s="3058"/>
      <c r="LJD22" s="3059"/>
      <c r="LJE22" s="3058"/>
      <c r="LJF22" s="3059"/>
      <c r="LJG22" s="3050"/>
      <c r="LJH22" s="3051"/>
      <c r="LJI22" s="3058"/>
      <c r="LJJ22" s="3056"/>
      <c r="LJK22" s="3050"/>
      <c r="LJL22" s="3051"/>
      <c r="LJM22" s="3052"/>
      <c r="LJN22" s="3053"/>
      <c r="LJO22" s="3050"/>
      <c r="LJP22" s="3054"/>
      <c r="LJQ22" s="3029"/>
      <c r="LJR22" s="3055"/>
      <c r="LJS22" s="3056"/>
      <c r="LJT22" s="3057"/>
      <c r="LJU22" s="3058"/>
      <c r="LJV22" s="3059"/>
      <c r="LJW22" s="3058"/>
      <c r="LJX22" s="3059"/>
      <c r="LJY22" s="3050"/>
      <c r="LJZ22" s="3051"/>
      <c r="LKA22" s="3058"/>
      <c r="LKB22" s="3056"/>
      <c r="LKC22" s="3050"/>
      <c r="LKD22" s="3051"/>
      <c r="LKE22" s="3052"/>
      <c r="LKF22" s="3053"/>
      <c r="LKG22" s="3050"/>
      <c r="LKH22" s="3054"/>
      <c r="LKI22" s="3029"/>
      <c r="LKJ22" s="3055"/>
      <c r="LKK22" s="3056"/>
      <c r="LKL22" s="3057"/>
      <c r="LKM22" s="3058"/>
      <c r="LKN22" s="3059"/>
      <c r="LKO22" s="3058"/>
      <c r="LKP22" s="3059"/>
      <c r="LKQ22" s="3050"/>
      <c r="LKR22" s="3051"/>
      <c r="LKS22" s="3058"/>
      <c r="LKT22" s="3056"/>
      <c r="LKU22" s="3050"/>
      <c r="LKV22" s="3051"/>
      <c r="LKW22" s="3052"/>
      <c r="LKX22" s="3053"/>
      <c r="LKY22" s="3050"/>
      <c r="LKZ22" s="3054"/>
      <c r="LLA22" s="3029"/>
      <c r="LLB22" s="3055"/>
      <c r="LLC22" s="3056"/>
      <c r="LLD22" s="3057"/>
      <c r="LLE22" s="3058"/>
      <c r="LLF22" s="3059"/>
      <c r="LLG22" s="3058"/>
      <c r="LLH22" s="3059"/>
      <c r="LLI22" s="3050"/>
      <c r="LLJ22" s="3051"/>
      <c r="LLK22" s="3058"/>
      <c r="LLL22" s="3056"/>
      <c r="LLM22" s="3050"/>
      <c r="LLN22" s="3051"/>
      <c r="LLO22" s="3052"/>
      <c r="LLP22" s="3053"/>
      <c r="LLQ22" s="3050"/>
      <c r="LLR22" s="3054"/>
      <c r="LLS22" s="3029"/>
      <c r="LLT22" s="3055"/>
      <c r="LLU22" s="3056"/>
      <c r="LLV22" s="3057"/>
      <c r="LLW22" s="3058"/>
      <c r="LLX22" s="3059"/>
      <c r="LLY22" s="3058"/>
      <c r="LLZ22" s="3059"/>
      <c r="LMA22" s="3050"/>
      <c r="LMB22" s="3051"/>
      <c r="LMC22" s="3058"/>
      <c r="LMD22" s="3056"/>
      <c r="LME22" s="3050"/>
      <c r="LMF22" s="3051"/>
      <c r="LMG22" s="3052"/>
      <c r="LMH22" s="3053"/>
      <c r="LMI22" s="3050"/>
      <c r="LMJ22" s="3054"/>
      <c r="LMK22" s="3029"/>
      <c r="LML22" s="3055"/>
      <c r="LMM22" s="3056"/>
      <c r="LMN22" s="3057"/>
      <c r="LMO22" s="3058"/>
      <c r="LMP22" s="3059"/>
      <c r="LMQ22" s="3058"/>
      <c r="LMR22" s="3059"/>
      <c r="LMS22" s="3050"/>
      <c r="LMT22" s="3051"/>
      <c r="LMU22" s="3058"/>
      <c r="LMV22" s="3056"/>
      <c r="LMW22" s="3050"/>
      <c r="LMX22" s="3051"/>
      <c r="LMY22" s="3052"/>
      <c r="LMZ22" s="3053"/>
      <c r="LNA22" s="3050"/>
      <c r="LNB22" s="3054"/>
      <c r="LNC22" s="3029"/>
      <c r="LND22" s="3055"/>
      <c r="LNE22" s="3056"/>
      <c r="LNF22" s="3057"/>
      <c r="LNG22" s="3058"/>
      <c r="LNH22" s="3059"/>
      <c r="LNI22" s="3058"/>
      <c r="LNJ22" s="3059"/>
      <c r="LNK22" s="3050"/>
      <c r="LNL22" s="3051"/>
      <c r="LNM22" s="3058"/>
      <c r="LNN22" s="3056"/>
      <c r="LNO22" s="3050"/>
      <c r="LNP22" s="3051"/>
      <c r="LNQ22" s="3052"/>
      <c r="LNR22" s="3053"/>
      <c r="LNS22" s="3050"/>
      <c r="LNT22" s="3054"/>
      <c r="LNU22" s="3029"/>
      <c r="LNV22" s="3055"/>
      <c r="LNW22" s="3056"/>
      <c r="LNX22" s="3057"/>
      <c r="LNY22" s="3058"/>
      <c r="LNZ22" s="3059"/>
      <c r="LOA22" s="3058"/>
      <c r="LOB22" s="3059"/>
      <c r="LOC22" s="3050"/>
      <c r="LOD22" s="3051"/>
      <c r="LOE22" s="3058"/>
      <c r="LOF22" s="3056"/>
      <c r="LOG22" s="3050"/>
      <c r="LOH22" s="3051"/>
      <c r="LOI22" s="3052"/>
      <c r="LOJ22" s="3053"/>
      <c r="LOK22" s="3050"/>
      <c r="LOL22" s="3054"/>
      <c r="LOM22" s="3029"/>
      <c r="LON22" s="3055"/>
      <c r="LOO22" s="3056"/>
      <c r="LOP22" s="3057"/>
      <c r="LOQ22" s="3058"/>
      <c r="LOR22" s="3059"/>
      <c r="LOS22" s="3058"/>
      <c r="LOT22" s="3059"/>
      <c r="LOU22" s="3050"/>
      <c r="LOV22" s="3051"/>
      <c r="LOW22" s="3058"/>
      <c r="LOX22" s="3056"/>
      <c r="LOY22" s="3050"/>
      <c r="LOZ22" s="3051"/>
      <c r="LPA22" s="3052"/>
      <c r="LPB22" s="3053"/>
      <c r="LPC22" s="3050"/>
      <c r="LPD22" s="3054"/>
      <c r="LPE22" s="3029"/>
      <c r="LPF22" s="3055"/>
      <c r="LPG22" s="3056"/>
      <c r="LPH22" s="3057"/>
      <c r="LPI22" s="3058"/>
      <c r="LPJ22" s="3059"/>
      <c r="LPK22" s="3058"/>
      <c r="LPL22" s="3059"/>
      <c r="LPM22" s="3050"/>
      <c r="LPN22" s="3051"/>
      <c r="LPO22" s="3058"/>
      <c r="LPP22" s="3056"/>
      <c r="LPQ22" s="3050"/>
      <c r="LPR22" s="3051"/>
      <c r="LPS22" s="3052"/>
      <c r="LPT22" s="3053"/>
      <c r="LPU22" s="3050"/>
      <c r="LPV22" s="3054"/>
      <c r="LPW22" s="3029"/>
      <c r="LPX22" s="3055"/>
      <c r="LPY22" s="3056"/>
      <c r="LPZ22" s="3057"/>
      <c r="LQA22" s="3058"/>
      <c r="LQB22" s="3059"/>
      <c r="LQC22" s="3058"/>
      <c r="LQD22" s="3059"/>
      <c r="LQE22" s="3050"/>
      <c r="LQF22" s="3051"/>
      <c r="LQG22" s="3058"/>
      <c r="LQH22" s="3056"/>
      <c r="LQI22" s="3050"/>
      <c r="LQJ22" s="3051"/>
      <c r="LQK22" s="3052"/>
      <c r="LQL22" s="3053"/>
      <c r="LQM22" s="3050"/>
      <c r="LQN22" s="3054"/>
      <c r="LQO22" s="3029"/>
      <c r="LQP22" s="3055"/>
      <c r="LQQ22" s="3056"/>
      <c r="LQR22" s="3057"/>
      <c r="LQS22" s="3058"/>
      <c r="LQT22" s="3059"/>
      <c r="LQU22" s="3058"/>
      <c r="LQV22" s="3059"/>
      <c r="LQW22" s="3050"/>
      <c r="LQX22" s="3051"/>
      <c r="LQY22" s="3058"/>
      <c r="LQZ22" s="3056"/>
      <c r="LRA22" s="3050"/>
      <c r="LRB22" s="3051"/>
      <c r="LRC22" s="3052"/>
      <c r="LRD22" s="3053"/>
      <c r="LRE22" s="3050"/>
      <c r="LRF22" s="3054"/>
      <c r="LRG22" s="3029"/>
      <c r="LRH22" s="3055"/>
      <c r="LRI22" s="3056"/>
      <c r="LRJ22" s="3057"/>
      <c r="LRK22" s="3058"/>
      <c r="LRL22" s="3059"/>
      <c r="LRM22" s="3058"/>
      <c r="LRN22" s="3059"/>
      <c r="LRO22" s="3050"/>
      <c r="LRP22" s="3051"/>
      <c r="LRQ22" s="3058"/>
      <c r="LRR22" s="3056"/>
      <c r="LRS22" s="3050"/>
      <c r="LRT22" s="3051"/>
      <c r="LRU22" s="3052"/>
      <c r="LRV22" s="3053"/>
      <c r="LRW22" s="3050"/>
      <c r="LRX22" s="3054"/>
      <c r="LRY22" s="3029"/>
      <c r="LRZ22" s="3055"/>
      <c r="LSA22" s="3056"/>
      <c r="LSB22" s="3057"/>
      <c r="LSC22" s="3058"/>
      <c r="LSD22" s="3059"/>
      <c r="LSE22" s="3058"/>
      <c r="LSF22" s="3059"/>
      <c r="LSG22" s="3050"/>
      <c r="LSH22" s="3051"/>
      <c r="LSI22" s="3058"/>
      <c r="LSJ22" s="3056"/>
      <c r="LSK22" s="3050"/>
      <c r="LSL22" s="3051"/>
      <c r="LSM22" s="3052"/>
      <c r="LSN22" s="3053"/>
      <c r="LSO22" s="3050"/>
      <c r="LSP22" s="3054"/>
      <c r="LSQ22" s="3029"/>
      <c r="LSR22" s="3055"/>
      <c r="LSS22" s="3056"/>
      <c r="LST22" s="3057"/>
      <c r="LSU22" s="3058"/>
      <c r="LSV22" s="3059"/>
      <c r="LSW22" s="3058"/>
      <c r="LSX22" s="3059"/>
      <c r="LSY22" s="3050"/>
      <c r="LSZ22" s="3051"/>
      <c r="LTA22" s="3058"/>
      <c r="LTB22" s="3056"/>
      <c r="LTC22" s="3050"/>
      <c r="LTD22" s="3051"/>
      <c r="LTE22" s="3052"/>
      <c r="LTF22" s="3053"/>
      <c r="LTG22" s="3050"/>
      <c r="LTH22" s="3054"/>
      <c r="LTI22" s="3029"/>
      <c r="LTJ22" s="3055"/>
      <c r="LTK22" s="3056"/>
      <c r="LTL22" s="3057"/>
      <c r="LTM22" s="3058"/>
      <c r="LTN22" s="3059"/>
      <c r="LTO22" s="3058"/>
      <c r="LTP22" s="3059"/>
      <c r="LTQ22" s="3050"/>
      <c r="LTR22" s="3051"/>
      <c r="LTS22" s="3058"/>
      <c r="LTT22" s="3056"/>
      <c r="LTU22" s="3050"/>
      <c r="LTV22" s="3051"/>
      <c r="LTW22" s="3052"/>
      <c r="LTX22" s="3053"/>
      <c r="LTY22" s="3050"/>
      <c r="LTZ22" s="3054"/>
      <c r="LUA22" s="3029"/>
      <c r="LUB22" s="3055"/>
      <c r="LUC22" s="3056"/>
      <c r="LUD22" s="3057"/>
      <c r="LUE22" s="3058"/>
      <c r="LUF22" s="3059"/>
      <c r="LUG22" s="3058"/>
      <c r="LUH22" s="3059"/>
      <c r="LUI22" s="3050"/>
      <c r="LUJ22" s="3051"/>
      <c r="LUK22" s="3058"/>
      <c r="LUL22" s="3056"/>
      <c r="LUM22" s="3050"/>
      <c r="LUN22" s="3051"/>
      <c r="LUO22" s="3052"/>
      <c r="LUP22" s="3053"/>
      <c r="LUQ22" s="3050"/>
      <c r="LUR22" s="3054"/>
      <c r="LUS22" s="3029"/>
      <c r="LUT22" s="3055"/>
      <c r="LUU22" s="3056"/>
      <c r="LUV22" s="3057"/>
      <c r="LUW22" s="3058"/>
      <c r="LUX22" s="3059"/>
      <c r="LUY22" s="3058"/>
      <c r="LUZ22" s="3059"/>
      <c r="LVA22" s="3050"/>
      <c r="LVB22" s="3051"/>
      <c r="LVC22" s="3058"/>
      <c r="LVD22" s="3056"/>
      <c r="LVE22" s="3050"/>
      <c r="LVF22" s="3051"/>
      <c r="LVG22" s="3052"/>
      <c r="LVH22" s="3053"/>
      <c r="LVI22" s="3050"/>
      <c r="LVJ22" s="3054"/>
      <c r="LVK22" s="3029"/>
      <c r="LVL22" s="3055"/>
      <c r="LVM22" s="3056"/>
      <c r="LVN22" s="3057"/>
      <c r="LVO22" s="3058"/>
      <c r="LVP22" s="3059"/>
      <c r="LVQ22" s="3058"/>
      <c r="LVR22" s="3059"/>
      <c r="LVS22" s="3050"/>
      <c r="LVT22" s="3051"/>
      <c r="LVU22" s="3058"/>
      <c r="LVV22" s="3056"/>
      <c r="LVW22" s="3050"/>
      <c r="LVX22" s="3051"/>
      <c r="LVY22" s="3052"/>
      <c r="LVZ22" s="3053"/>
      <c r="LWA22" s="3050"/>
      <c r="LWB22" s="3054"/>
      <c r="LWC22" s="3029"/>
      <c r="LWD22" s="3055"/>
      <c r="LWE22" s="3056"/>
      <c r="LWF22" s="3057"/>
      <c r="LWG22" s="3058"/>
      <c r="LWH22" s="3059"/>
      <c r="LWI22" s="3058"/>
      <c r="LWJ22" s="3059"/>
      <c r="LWK22" s="3050"/>
      <c r="LWL22" s="3051"/>
      <c r="LWM22" s="3058"/>
      <c r="LWN22" s="3056"/>
      <c r="LWO22" s="3050"/>
      <c r="LWP22" s="3051"/>
      <c r="LWQ22" s="3052"/>
      <c r="LWR22" s="3053"/>
      <c r="LWS22" s="3050"/>
      <c r="LWT22" s="3054"/>
      <c r="LWU22" s="3029"/>
      <c r="LWV22" s="3055"/>
      <c r="LWW22" s="3056"/>
      <c r="LWX22" s="3057"/>
      <c r="LWY22" s="3058"/>
      <c r="LWZ22" s="3059"/>
      <c r="LXA22" s="3058"/>
      <c r="LXB22" s="3059"/>
      <c r="LXC22" s="3050"/>
      <c r="LXD22" s="3051"/>
      <c r="LXE22" s="3058"/>
      <c r="LXF22" s="3056"/>
      <c r="LXG22" s="3050"/>
      <c r="LXH22" s="3051"/>
      <c r="LXI22" s="3052"/>
      <c r="LXJ22" s="3053"/>
      <c r="LXK22" s="3050"/>
      <c r="LXL22" s="3054"/>
      <c r="LXM22" s="3029"/>
      <c r="LXN22" s="3055"/>
      <c r="LXO22" s="3056"/>
      <c r="LXP22" s="3057"/>
      <c r="LXQ22" s="3058"/>
      <c r="LXR22" s="3059"/>
      <c r="LXS22" s="3058"/>
      <c r="LXT22" s="3059"/>
      <c r="LXU22" s="3050"/>
      <c r="LXV22" s="3051"/>
      <c r="LXW22" s="3058"/>
      <c r="LXX22" s="3056"/>
      <c r="LXY22" s="3050"/>
      <c r="LXZ22" s="3051"/>
      <c r="LYA22" s="3052"/>
      <c r="LYB22" s="3053"/>
      <c r="LYC22" s="3050"/>
      <c r="LYD22" s="3054"/>
      <c r="LYE22" s="3029"/>
      <c r="LYF22" s="3055"/>
      <c r="LYG22" s="3056"/>
      <c r="LYH22" s="3057"/>
      <c r="LYI22" s="3058"/>
      <c r="LYJ22" s="3059"/>
      <c r="LYK22" s="3058"/>
      <c r="LYL22" s="3059"/>
      <c r="LYM22" s="3050"/>
      <c r="LYN22" s="3051"/>
      <c r="LYO22" s="3058"/>
      <c r="LYP22" s="3056"/>
      <c r="LYQ22" s="3050"/>
      <c r="LYR22" s="3051"/>
      <c r="LYS22" s="3052"/>
      <c r="LYT22" s="3053"/>
      <c r="LYU22" s="3050"/>
      <c r="LYV22" s="3054"/>
      <c r="LYW22" s="3029"/>
      <c r="LYX22" s="3055"/>
      <c r="LYY22" s="3056"/>
      <c r="LYZ22" s="3057"/>
      <c r="LZA22" s="3058"/>
      <c r="LZB22" s="3059"/>
      <c r="LZC22" s="3058"/>
      <c r="LZD22" s="3059"/>
      <c r="LZE22" s="3050"/>
      <c r="LZF22" s="3051"/>
      <c r="LZG22" s="3058"/>
      <c r="LZH22" s="3056"/>
      <c r="LZI22" s="3050"/>
      <c r="LZJ22" s="3051"/>
      <c r="LZK22" s="3052"/>
      <c r="LZL22" s="3053"/>
      <c r="LZM22" s="3050"/>
      <c r="LZN22" s="3054"/>
      <c r="LZO22" s="3029"/>
      <c r="LZP22" s="3055"/>
      <c r="LZQ22" s="3056"/>
      <c r="LZR22" s="3057"/>
      <c r="LZS22" s="3058"/>
      <c r="LZT22" s="3059"/>
      <c r="LZU22" s="3058"/>
      <c r="LZV22" s="3059"/>
      <c r="LZW22" s="3050"/>
      <c r="LZX22" s="3051"/>
      <c r="LZY22" s="3058"/>
      <c r="LZZ22" s="3056"/>
      <c r="MAA22" s="3050"/>
      <c r="MAB22" s="3051"/>
      <c r="MAC22" s="3052"/>
      <c r="MAD22" s="3053"/>
      <c r="MAE22" s="3050"/>
      <c r="MAF22" s="3054"/>
      <c r="MAG22" s="3029"/>
      <c r="MAH22" s="3055"/>
      <c r="MAI22" s="3056"/>
      <c r="MAJ22" s="3057"/>
      <c r="MAK22" s="3058"/>
      <c r="MAL22" s="3059"/>
      <c r="MAM22" s="3058"/>
      <c r="MAN22" s="3059"/>
      <c r="MAO22" s="3050"/>
      <c r="MAP22" s="3051"/>
      <c r="MAQ22" s="3058"/>
      <c r="MAR22" s="3056"/>
      <c r="MAS22" s="3050"/>
      <c r="MAT22" s="3051"/>
      <c r="MAU22" s="3052"/>
      <c r="MAV22" s="3053"/>
      <c r="MAW22" s="3050"/>
      <c r="MAX22" s="3054"/>
      <c r="MAY22" s="3029"/>
      <c r="MAZ22" s="3055"/>
      <c r="MBA22" s="3056"/>
      <c r="MBB22" s="3057"/>
      <c r="MBC22" s="3058"/>
      <c r="MBD22" s="3059"/>
      <c r="MBE22" s="3058"/>
      <c r="MBF22" s="3059"/>
      <c r="MBG22" s="3050"/>
      <c r="MBH22" s="3051"/>
      <c r="MBI22" s="3058"/>
      <c r="MBJ22" s="3056"/>
      <c r="MBK22" s="3050"/>
      <c r="MBL22" s="3051"/>
      <c r="MBM22" s="3052"/>
      <c r="MBN22" s="3053"/>
      <c r="MBO22" s="3050"/>
      <c r="MBP22" s="3054"/>
      <c r="MBQ22" s="3029"/>
      <c r="MBR22" s="3055"/>
      <c r="MBS22" s="3056"/>
      <c r="MBT22" s="3057"/>
      <c r="MBU22" s="3058"/>
      <c r="MBV22" s="3059"/>
      <c r="MBW22" s="3058"/>
      <c r="MBX22" s="3059"/>
      <c r="MBY22" s="3050"/>
      <c r="MBZ22" s="3051"/>
      <c r="MCA22" s="3058"/>
      <c r="MCB22" s="3056"/>
      <c r="MCC22" s="3050"/>
      <c r="MCD22" s="3051"/>
      <c r="MCE22" s="3052"/>
      <c r="MCF22" s="3053"/>
      <c r="MCG22" s="3050"/>
      <c r="MCH22" s="3054"/>
      <c r="MCI22" s="3029"/>
      <c r="MCJ22" s="3055"/>
      <c r="MCK22" s="3056"/>
      <c r="MCL22" s="3057"/>
      <c r="MCM22" s="3058"/>
      <c r="MCN22" s="3059"/>
      <c r="MCO22" s="3058"/>
      <c r="MCP22" s="3059"/>
      <c r="MCQ22" s="3050"/>
      <c r="MCR22" s="3051"/>
      <c r="MCS22" s="3058"/>
      <c r="MCT22" s="3056"/>
      <c r="MCU22" s="3050"/>
      <c r="MCV22" s="3051"/>
      <c r="MCW22" s="3052"/>
      <c r="MCX22" s="3053"/>
      <c r="MCY22" s="3050"/>
      <c r="MCZ22" s="3054"/>
      <c r="MDA22" s="3029"/>
      <c r="MDB22" s="3055"/>
      <c r="MDC22" s="3056"/>
      <c r="MDD22" s="3057"/>
      <c r="MDE22" s="3058"/>
      <c r="MDF22" s="3059"/>
      <c r="MDG22" s="3058"/>
      <c r="MDH22" s="3059"/>
      <c r="MDI22" s="3050"/>
      <c r="MDJ22" s="3051"/>
      <c r="MDK22" s="3058"/>
      <c r="MDL22" s="3056"/>
      <c r="MDM22" s="3050"/>
      <c r="MDN22" s="3051"/>
      <c r="MDO22" s="3052"/>
      <c r="MDP22" s="3053"/>
      <c r="MDQ22" s="3050"/>
      <c r="MDR22" s="3054"/>
      <c r="MDS22" s="3029"/>
      <c r="MDT22" s="3055"/>
      <c r="MDU22" s="3056"/>
      <c r="MDV22" s="3057"/>
      <c r="MDW22" s="3058"/>
      <c r="MDX22" s="3059"/>
      <c r="MDY22" s="3058"/>
      <c r="MDZ22" s="3059"/>
      <c r="MEA22" s="3050"/>
      <c r="MEB22" s="3051"/>
      <c r="MEC22" s="3058"/>
      <c r="MED22" s="3056"/>
      <c r="MEE22" s="3050"/>
      <c r="MEF22" s="3051"/>
      <c r="MEG22" s="3052"/>
      <c r="MEH22" s="3053"/>
      <c r="MEI22" s="3050"/>
      <c r="MEJ22" s="3054"/>
      <c r="MEK22" s="3029"/>
      <c r="MEL22" s="3055"/>
      <c r="MEM22" s="3056"/>
      <c r="MEN22" s="3057"/>
      <c r="MEO22" s="3058"/>
      <c r="MEP22" s="3059"/>
      <c r="MEQ22" s="3058"/>
      <c r="MER22" s="3059"/>
      <c r="MES22" s="3050"/>
      <c r="MET22" s="3051"/>
      <c r="MEU22" s="3058"/>
      <c r="MEV22" s="3056"/>
      <c r="MEW22" s="3050"/>
      <c r="MEX22" s="3051"/>
      <c r="MEY22" s="3052"/>
      <c r="MEZ22" s="3053"/>
      <c r="MFA22" s="3050"/>
      <c r="MFB22" s="3054"/>
      <c r="MFC22" s="3029"/>
      <c r="MFD22" s="3055"/>
      <c r="MFE22" s="3056"/>
      <c r="MFF22" s="3057"/>
      <c r="MFG22" s="3058"/>
      <c r="MFH22" s="3059"/>
      <c r="MFI22" s="3058"/>
      <c r="MFJ22" s="3059"/>
      <c r="MFK22" s="3050"/>
      <c r="MFL22" s="3051"/>
      <c r="MFM22" s="3058"/>
      <c r="MFN22" s="3056"/>
      <c r="MFO22" s="3050"/>
      <c r="MFP22" s="3051"/>
      <c r="MFQ22" s="3052"/>
      <c r="MFR22" s="3053"/>
      <c r="MFS22" s="3050"/>
      <c r="MFT22" s="3054"/>
      <c r="MFU22" s="3029"/>
      <c r="MFV22" s="3055"/>
      <c r="MFW22" s="3056"/>
      <c r="MFX22" s="3057"/>
      <c r="MFY22" s="3058"/>
      <c r="MFZ22" s="3059"/>
      <c r="MGA22" s="3058"/>
      <c r="MGB22" s="3059"/>
      <c r="MGC22" s="3050"/>
      <c r="MGD22" s="3051"/>
      <c r="MGE22" s="3058"/>
      <c r="MGF22" s="3056"/>
      <c r="MGG22" s="3050"/>
      <c r="MGH22" s="3051"/>
      <c r="MGI22" s="3052"/>
      <c r="MGJ22" s="3053"/>
      <c r="MGK22" s="3050"/>
      <c r="MGL22" s="3054"/>
      <c r="MGM22" s="3029"/>
      <c r="MGN22" s="3055"/>
      <c r="MGO22" s="3056"/>
      <c r="MGP22" s="3057"/>
      <c r="MGQ22" s="3058"/>
      <c r="MGR22" s="3059"/>
      <c r="MGS22" s="3058"/>
      <c r="MGT22" s="3059"/>
      <c r="MGU22" s="3050"/>
      <c r="MGV22" s="3051"/>
      <c r="MGW22" s="3058"/>
      <c r="MGX22" s="3056"/>
      <c r="MGY22" s="3050"/>
      <c r="MGZ22" s="3051"/>
      <c r="MHA22" s="3052"/>
      <c r="MHB22" s="3053"/>
      <c r="MHC22" s="3050"/>
      <c r="MHD22" s="3054"/>
      <c r="MHE22" s="3029"/>
      <c r="MHF22" s="3055"/>
      <c r="MHG22" s="3056"/>
      <c r="MHH22" s="3057"/>
      <c r="MHI22" s="3058"/>
      <c r="MHJ22" s="3059"/>
      <c r="MHK22" s="3058"/>
      <c r="MHL22" s="3059"/>
      <c r="MHM22" s="3050"/>
      <c r="MHN22" s="3051"/>
      <c r="MHO22" s="3058"/>
      <c r="MHP22" s="3056"/>
      <c r="MHQ22" s="3050"/>
      <c r="MHR22" s="3051"/>
      <c r="MHS22" s="3052"/>
      <c r="MHT22" s="3053"/>
      <c r="MHU22" s="3050"/>
      <c r="MHV22" s="3054"/>
      <c r="MHW22" s="3029"/>
      <c r="MHX22" s="3055"/>
      <c r="MHY22" s="3056"/>
      <c r="MHZ22" s="3057"/>
      <c r="MIA22" s="3058"/>
      <c r="MIB22" s="3059"/>
      <c r="MIC22" s="3058"/>
      <c r="MID22" s="3059"/>
      <c r="MIE22" s="3050"/>
      <c r="MIF22" s="3051"/>
      <c r="MIG22" s="3058"/>
      <c r="MIH22" s="3056"/>
      <c r="MII22" s="3050"/>
      <c r="MIJ22" s="3051"/>
      <c r="MIK22" s="3052"/>
      <c r="MIL22" s="3053"/>
      <c r="MIM22" s="3050"/>
      <c r="MIN22" s="3054"/>
      <c r="MIO22" s="3029"/>
      <c r="MIP22" s="3055"/>
      <c r="MIQ22" s="3056"/>
      <c r="MIR22" s="3057"/>
      <c r="MIS22" s="3058"/>
      <c r="MIT22" s="3059"/>
      <c r="MIU22" s="3058"/>
      <c r="MIV22" s="3059"/>
      <c r="MIW22" s="3050"/>
      <c r="MIX22" s="3051"/>
      <c r="MIY22" s="3058"/>
      <c r="MIZ22" s="3056"/>
      <c r="MJA22" s="3050"/>
      <c r="MJB22" s="3051"/>
      <c r="MJC22" s="3052"/>
      <c r="MJD22" s="3053"/>
      <c r="MJE22" s="3050"/>
      <c r="MJF22" s="3054"/>
      <c r="MJG22" s="3029"/>
      <c r="MJH22" s="3055"/>
      <c r="MJI22" s="3056"/>
      <c r="MJJ22" s="3057"/>
      <c r="MJK22" s="3058"/>
      <c r="MJL22" s="3059"/>
      <c r="MJM22" s="3058"/>
      <c r="MJN22" s="3059"/>
      <c r="MJO22" s="3050"/>
      <c r="MJP22" s="3051"/>
      <c r="MJQ22" s="3058"/>
      <c r="MJR22" s="3056"/>
      <c r="MJS22" s="3050"/>
      <c r="MJT22" s="3051"/>
      <c r="MJU22" s="3052"/>
      <c r="MJV22" s="3053"/>
      <c r="MJW22" s="3050"/>
      <c r="MJX22" s="3054"/>
      <c r="MJY22" s="3029"/>
      <c r="MJZ22" s="3055"/>
      <c r="MKA22" s="3056"/>
      <c r="MKB22" s="3057"/>
      <c r="MKC22" s="3058"/>
      <c r="MKD22" s="3059"/>
      <c r="MKE22" s="3058"/>
      <c r="MKF22" s="3059"/>
      <c r="MKG22" s="3050"/>
      <c r="MKH22" s="3051"/>
      <c r="MKI22" s="3058"/>
      <c r="MKJ22" s="3056"/>
      <c r="MKK22" s="3050"/>
      <c r="MKL22" s="3051"/>
      <c r="MKM22" s="3052"/>
      <c r="MKN22" s="3053"/>
      <c r="MKO22" s="3050"/>
      <c r="MKP22" s="3054"/>
      <c r="MKQ22" s="3029"/>
      <c r="MKR22" s="3055"/>
      <c r="MKS22" s="3056"/>
      <c r="MKT22" s="3057"/>
      <c r="MKU22" s="3058"/>
      <c r="MKV22" s="3059"/>
      <c r="MKW22" s="3058"/>
      <c r="MKX22" s="3059"/>
      <c r="MKY22" s="3050"/>
      <c r="MKZ22" s="3051"/>
      <c r="MLA22" s="3058"/>
      <c r="MLB22" s="3056"/>
      <c r="MLC22" s="3050"/>
      <c r="MLD22" s="3051"/>
      <c r="MLE22" s="3052"/>
      <c r="MLF22" s="3053"/>
      <c r="MLG22" s="3050"/>
      <c r="MLH22" s="3054"/>
      <c r="MLI22" s="3029"/>
      <c r="MLJ22" s="3055"/>
      <c r="MLK22" s="3056"/>
      <c r="MLL22" s="3057"/>
      <c r="MLM22" s="3058"/>
      <c r="MLN22" s="3059"/>
      <c r="MLO22" s="3058"/>
      <c r="MLP22" s="3059"/>
      <c r="MLQ22" s="3050"/>
      <c r="MLR22" s="3051"/>
      <c r="MLS22" s="3058"/>
      <c r="MLT22" s="3056"/>
      <c r="MLU22" s="3050"/>
      <c r="MLV22" s="3051"/>
      <c r="MLW22" s="3052"/>
      <c r="MLX22" s="3053"/>
      <c r="MLY22" s="3050"/>
      <c r="MLZ22" s="3054"/>
      <c r="MMA22" s="3029"/>
      <c r="MMB22" s="3055"/>
      <c r="MMC22" s="3056"/>
      <c r="MMD22" s="3057"/>
      <c r="MME22" s="3058"/>
      <c r="MMF22" s="3059"/>
      <c r="MMG22" s="3058"/>
      <c r="MMH22" s="3059"/>
      <c r="MMI22" s="3050"/>
      <c r="MMJ22" s="3051"/>
      <c r="MMK22" s="3058"/>
      <c r="MML22" s="3056"/>
      <c r="MMM22" s="3050"/>
      <c r="MMN22" s="3051"/>
      <c r="MMO22" s="3052"/>
      <c r="MMP22" s="3053"/>
      <c r="MMQ22" s="3050"/>
      <c r="MMR22" s="3054"/>
      <c r="MMS22" s="3029"/>
      <c r="MMT22" s="3055"/>
      <c r="MMU22" s="3056"/>
      <c r="MMV22" s="3057"/>
      <c r="MMW22" s="3058"/>
      <c r="MMX22" s="3059"/>
      <c r="MMY22" s="3058"/>
      <c r="MMZ22" s="3059"/>
      <c r="MNA22" s="3050"/>
      <c r="MNB22" s="3051"/>
      <c r="MNC22" s="3058"/>
      <c r="MND22" s="3056"/>
      <c r="MNE22" s="3050"/>
      <c r="MNF22" s="3051"/>
      <c r="MNG22" s="3052"/>
      <c r="MNH22" s="3053"/>
      <c r="MNI22" s="3050"/>
      <c r="MNJ22" s="3054"/>
      <c r="MNK22" s="3029"/>
      <c r="MNL22" s="3055"/>
      <c r="MNM22" s="3056"/>
      <c r="MNN22" s="3057"/>
      <c r="MNO22" s="3058"/>
      <c r="MNP22" s="3059"/>
      <c r="MNQ22" s="3058"/>
      <c r="MNR22" s="3059"/>
      <c r="MNS22" s="3050"/>
      <c r="MNT22" s="3051"/>
      <c r="MNU22" s="3058"/>
      <c r="MNV22" s="3056"/>
      <c r="MNW22" s="3050"/>
      <c r="MNX22" s="3051"/>
      <c r="MNY22" s="3052"/>
      <c r="MNZ22" s="3053"/>
      <c r="MOA22" s="3050"/>
      <c r="MOB22" s="3054"/>
      <c r="MOC22" s="3029"/>
      <c r="MOD22" s="3055"/>
      <c r="MOE22" s="3056"/>
      <c r="MOF22" s="3057"/>
      <c r="MOG22" s="3058"/>
      <c r="MOH22" s="3059"/>
      <c r="MOI22" s="3058"/>
      <c r="MOJ22" s="3059"/>
      <c r="MOK22" s="3050"/>
      <c r="MOL22" s="3051"/>
      <c r="MOM22" s="3058"/>
      <c r="MON22" s="3056"/>
      <c r="MOO22" s="3050"/>
      <c r="MOP22" s="3051"/>
      <c r="MOQ22" s="3052"/>
      <c r="MOR22" s="3053"/>
      <c r="MOS22" s="3050"/>
      <c r="MOT22" s="3054"/>
      <c r="MOU22" s="3029"/>
      <c r="MOV22" s="3055"/>
      <c r="MOW22" s="3056"/>
      <c r="MOX22" s="3057"/>
      <c r="MOY22" s="3058"/>
      <c r="MOZ22" s="3059"/>
      <c r="MPA22" s="3058"/>
      <c r="MPB22" s="3059"/>
      <c r="MPC22" s="3050"/>
      <c r="MPD22" s="3051"/>
      <c r="MPE22" s="3058"/>
      <c r="MPF22" s="3056"/>
      <c r="MPG22" s="3050"/>
      <c r="MPH22" s="3051"/>
      <c r="MPI22" s="3052"/>
      <c r="MPJ22" s="3053"/>
      <c r="MPK22" s="3050"/>
      <c r="MPL22" s="3054"/>
      <c r="MPM22" s="3029"/>
      <c r="MPN22" s="3055"/>
      <c r="MPO22" s="3056"/>
      <c r="MPP22" s="3057"/>
      <c r="MPQ22" s="3058"/>
      <c r="MPR22" s="3059"/>
      <c r="MPS22" s="3058"/>
      <c r="MPT22" s="3059"/>
      <c r="MPU22" s="3050"/>
      <c r="MPV22" s="3051"/>
      <c r="MPW22" s="3058"/>
      <c r="MPX22" s="3056"/>
      <c r="MPY22" s="3050"/>
      <c r="MPZ22" s="3051"/>
      <c r="MQA22" s="3052"/>
      <c r="MQB22" s="3053"/>
      <c r="MQC22" s="3050"/>
      <c r="MQD22" s="3054"/>
      <c r="MQE22" s="3029"/>
      <c r="MQF22" s="3055"/>
      <c r="MQG22" s="3056"/>
      <c r="MQH22" s="3057"/>
      <c r="MQI22" s="3058"/>
      <c r="MQJ22" s="3059"/>
      <c r="MQK22" s="3058"/>
      <c r="MQL22" s="3059"/>
      <c r="MQM22" s="3050"/>
      <c r="MQN22" s="3051"/>
      <c r="MQO22" s="3058"/>
      <c r="MQP22" s="3056"/>
      <c r="MQQ22" s="3050"/>
      <c r="MQR22" s="3051"/>
      <c r="MQS22" s="3052"/>
      <c r="MQT22" s="3053"/>
      <c r="MQU22" s="3050"/>
      <c r="MQV22" s="3054"/>
      <c r="MQW22" s="3029"/>
      <c r="MQX22" s="3055"/>
      <c r="MQY22" s="3056"/>
      <c r="MQZ22" s="3057"/>
      <c r="MRA22" s="3058"/>
      <c r="MRB22" s="3059"/>
      <c r="MRC22" s="3058"/>
      <c r="MRD22" s="3059"/>
      <c r="MRE22" s="3050"/>
      <c r="MRF22" s="3051"/>
      <c r="MRG22" s="3058"/>
      <c r="MRH22" s="3056"/>
      <c r="MRI22" s="3050"/>
      <c r="MRJ22" s="3051"/>
      <c r="MRK22" s="3052"/>
      <c r="MRL22" s="3053"/>
      <c r="MRM22" s="3050"/>
      <c r="MRN22" s="3054"/>
      <c r="MRO22" s="3029"/>
      <c r="MRP22" s="3055"/>
      <c r="MRQ22" s="3056"/>
      <c r="MRR22" s="3057"/>
      <c r="MRS22" s="3058"/>
      <c r="MRT22" s="3059"/>
      <c r="MRU22" s="3058"/>
      <c r="MRV22" s="3059"/>
      <c r="MRW22" s="3050"/>
      <c r="MRX22" s="3051"/>
      <c r="MRY22" s="3058"/>
      <c r="MRZ22" s="3056"/>
      <c r="MSA22" s="3050"/>
      <c r="MSB22" s="3051"/>
      <c r="MSC22" s="3052"/>
      <c r="MSD22" s="3053"/>
      <c r="MSE22" s="3050"/>
      <c r="MSF22" s="3054"/>
      <c r="MSG22" s="3029"/>
      <c r="MSH22" s="3055"/>
      <c r="MSI22" s="3056"/>
      <c r="MSJ22" s="3057"/>
      <c r="MSK22" s="3058"/>
      <c r="MSL22" s="3059"/>
      <c r="MSM22" s="3058"/>
      <c r="MSN22" s="3059"/>
      <c r="MSO22" s="3050"/>
      <c r="MSP22" s="3051"/>
      <c r="MSQ22" s="3058"/>
      <c r="MSR22" s="3056"/>
      <c r="MSS22" s="3050"/>
      <c r="MST22" s="3051"/>
      <c r="MSU22" s="3052"/>
      <c r="MSV22" s="3053"/>
      <c r="MSW22" s="3050"/>
      <c r="MSX22" s="3054"/>
      <c r="MSY22" s="3029"/>
      <c r="MSZ22" s="3055"/>
      <c r="MTA22" s="3056"/>
      <c r="MTB22" s="3057"/>
      <c r="MTC22" s="3058"/>
      <c r="MTD22" s="3059"/>
      <c r="MTE22" s="3058"/>
      <c r="MTF22" s="3059"/>
      <c r="MTG22" s="3050"/>
      <c r="MTH22" s="3051"/>
      <c r="MTI22" s="3058"/>
      <c r="MTJ22" s="3056"/>
      <c r="MTK22" s="3050"/>
      <c r="MTL22" s="3051"/>
      <c r="MTM22" s="3052"/>
      <c r="MTN22" s="3053"/>
      <c r="MTO22" s="3050"/>
      <c r="MTP22" s="3054"/>
      <c r="MTQ22" s="3029"/>
      <c r="MTR22" s="3055"/>
      <c r="MTS22" s="3056"/>
      <c r="MTT22" s="3057"/>
      <c r="MTU22" s="3058"/>
      <c r="MTV22" s="3059"/>
      <c r="MTW22" s="3058"/>
      <c r="MTX22" s="3059"/>
      <c r="MTY22" s="3050"/>
      <c r="MTZ22" s="3051"/>
      <c r="MUA22" s="3058"/>
      <c r="MUB22" s="3056"/>
      <c r="MUC22" s="3050"/>
      <c r="MUD22" s="3051"/>
      <c r="MUE22" s="3052"/>
      <c r="MUF22" s="3053"/>
      <c r="MUG22" s="3050"/>
      <c r="MUH22" s="3054"/>
      <c r="MUI22" s="3029"/>
      <c r="MUJ22" s="3055"/>
      <c r="MUK22" s="3056"/>
      <c r="MUL22" s="3057"/>
      <c r="MUM22" s="3058"/>
      <c r="MUN22" s="3059"/>
      <c r="MUO22" s="3058"/>
      <c r="MUP22" s="3059"/>
      <c r="MUQ22" s="3050"/>
      <c r="MUR22" s="3051"/>
      <c r="MUS22" s="3058"/>
      <c r="MUT22" s="3056"/>
      <c r="MUU22" s="3050"/>
      <c r="MUV22" s="3051"/>
      <c r="MUW22" s="3052"/>
      <c r="MUX22" s="3053"/>
      <c r="MUY22" s="3050"/>
      <c r="MUZ22" s="3054"/>
      <c r="MVA22" s="3029"/>
      <c r="MVB22" s="3055"/>
      <c r="MVC22" s="3056"/>
      <c r="MVD22" s="3057"/>
      <c r="MVE22" s="3058"/>
      <c r="MVF22" s="3059"/>
      <c r="MVG22" s="3058"/>
      <c r="MVH22" s="3059"/>
      <c r="MVI22" s="3050"/>
      <c r="MVJ22" s="3051"/>
      <c r="MVK22" s="3058"/>
      <c r="MVL22" s="3056"/>
      <c r="MVM22" s="3050"/>
      <c r="MVN22" s="3051"/>
      <c r="MVO22" s="3052"/>
      <c r="MVP22" s="3053"/>
      <c r="MVQ22" s="3050"/>
      <c r="MVR22" s="3054"/>
      <c r="MVS22" s="3029"/>
      <c r="MVT22" s="3055"/>
      <c r="MVU22" s="3056"/>
      <c r="MVV22" s="3057"/>
      <c r="MVW22" s="3058"/>
      <c r="MVX22" s="3059"/>
      <c r="MVY22" s="3058"/>
      <c r="MVZ22" s="3059"/>
      <c r="MWA22" s="3050"/>
      <c r="MWB22" s="3051"/>
      <c r="MWC22" s="3058"/>
      <c r="MWD22" s="3056"/>
      <c r="MWE22" s="3050"/>
      <c r="MWF22" s="3051"/>
      <c r="MWG22" s="3052"/>
      <c r="MWH22" s="3053"/>
      <c r="MWI22" s="3050"/>
      <c r="MWJ22" s="3054"/>
      <c r="MWK22" s="3029"/>
      <c r="MWL22" s="3055"/>
      <c r="MWM22" s="3056"/>
      <c r="MWN22" s="3057"/>
      <c r="MWO22" s="3058"/>
      <c r="MWP22" s="3059"/>
      <c r="MWQ22" s="3058"/>
      <c r="MWR22" s="3059"/>
      <c r="MWS22" s="3050"/>
      <c r="MWT22" s="3051"/>
      <c r="MWU22" s="3058"/>
      <c r="MWV22" s="3056"/>
      <c r="MWW22" s="3050"/>
      <c r="MWX22" s="3051"/>
      <c r="MWY22" s="3052"/>
      <c r="MWZ22" s="3053"/>
      <c r="MXA22" s="3050"/>
      <c r="MXB22" s="3054"/>
      <c r="MXC22" s="3029"/>
      <c r="MXD22" s="3055"/>
      <c r="MXE22" s="3056"/>
      <c r="MXF22" s="3057"/>
      <c r="MXG22" s="3058"/>
      <c r="MXH22" s="3059"/>
      <c r="MXI22" s="3058"/>
      <c r="MXJ22" s="3059"/>
      <c r="MXK22" s="3050"/>
      <c r="MXL22" s="3051"/>
      <c r="MXM22" s="3058"/>
      <c r="MXN22" s="3056"/>
      <c r="MXO22" s="3050"/>
      <c r="MXP22" s="3051"/>
      <c r="MXQ22" s="3052"/>
      <c r="MXR22" s="3053"/>
      <c r="MXS22" s="3050"/>
      <c r="MXT22" s="3054"/>
      <c r="MXU22" s="3029"/>
      <c r="MXV22" s="3055"/>
      <c r="MXW22" s="3056"/>
      <c r="MXX22" s="3057"/>
      <c r="MXY22" s="3058"/>
      <c r="MXZ22" s="3059"/>
      <c r="MYA22" s="3058"/>
      <c r="MYB22" s="3059"/>
      <c r="MYC22" s="3050"/>
      <c r="MYD22" s="3051"/>
      <c r="MYE22" s="3058"/>
      <c r="MYF22" s="3056"/>
      <c r="MYG22" s="3050"/>
      <c r="MYH22" s="3051"/>
      <c r="MYI22" s="3052"/>
      <c r="MYJ22" s="3053"/>
      <c r="MYK22" s="3050"/>
      <c r="MYL22" s="3054"/>
      <c r="MYM22" s="3029"/>
      <c r="MYN22" s="3055"/>
      <c r="MYO22" s="3056"/>
      <c r="MYP22" s="3057"/>
      <c r="MYQ22" s="3058"/>
      <c r="MYR22" s="3059"/>
      <c r="MYS22" s="3058"/>
      <c r="MYT22" s="3059"/>
      <c r="MYU22" s="3050"/>
      <c r="MYV22" s="3051"/>
      <c r="MYW22" s="3058"/>
      <c r="MYX22" s="3056"/>
      <c r="MYY22" s="3050"/>
      <c r="MYZ22" s="3051"/>
      <c r="MZA22" s="3052"/>
      <c r="MZB22" s="3053"/>
      <c r="MZC22" s="3050"/>
      <c r="MZD22" s="3054"/>
      <c r="MZE22" s="3029"/>
      <c r="MZF22" s="3055"/>
      <c r="MZG22" s="3056"/>
      <c r="MZH22" s="3057"/>
      <c r="MZI22" s="3058"/>
      <c r="MZJ22" s="3059"/>
      <c r="MZK22" s="3058"/>
      <c r="MZL22" s="3059"/>
      <c r="MZM22" s="3050"/>
      <c r="MZN22" s="3051"/>
      <c r="MZO22" s="3058"/>
      <c r="MZP22" s="3056"/>
      <c r="MZQ22" s="3050"/>
      <c r="MZR22" s="3051"/>
      <c r="MZS22" s="3052"/>
      <c r="MZT22" s="3053"/>
      <c r="MZU22" s="3050"/>
      <c r="MZV22" s="3054"/>
      <c r="MZW22" s="3029"/>
      <c r="MZX22" s="3055"/>
      <c r="MZY22" s="3056"/>
      <c r="MZZ22" s="3057"/>
      <c r="NAA22" s="3058"/>
      <c r="NAB22" s="3059"/>
      <c r="NAC22" s="3058"/>
      <c r="NAD22" s="3059"/>
      <c r="NAE22" s="3050"/>
      <c r="NAF22" s="3051"/>
      <c r="NAG22" s="3058"/>
      <c r="NAH22" s="3056"/>
      <c r="NAI22" s="3050"/>
      <c r="NAJ22" s="3051"/>
      <c r="NAK22" s="3052"/>
      <c r="NAL22" s="3053"/>
      <c r="NAM22" s="3050"/>
      <c r="NAN22" s="3054"/>
      <c r="NAO22" s="3029"/>
      <c r="NAP22" s="3055"/>
      <c r="NAQ22" s="3056"/>
      <c r="NAR22" s="3057"/>
      <c r="NAS22" s="3058"/>
      <c r="NAT22" s="3059"/>
      <c r="NAU22" s="3058"/>
      <c r="NAV22" s="3059"/>
      <c r="NAW22" s="3050"/>
      <c r="NAX22" s="3051"/>
      <c r="NAY22" s="3058"/>
      <c r="NAZ22" s="3056"/>
      <c r="NBA22" s="3050"/>
      <c r="NBB22" s="3051"/>
      <c r="NBC22" s="3052"/>
      <c r="NBD22" s="3053"/>
      <c r="NBE22" s="3050"/>
      <c r="NBF22" s="3054"/>
      <c r="NBG22" s="3029"/>
      <c r="NBH22" s="3055"/>
      <c r="NBI22" s="3056"/>
      <c r="NBJ22" s="3057"/>
      <c r="NBK22" s="3058"/>
      <c r="NBL22" s="3059"/>
      <c r="NBM22" s="3058"/>
      <c r="NBN22" s="3059"/>
      <c r="NBO22" s="3050"/>
      <c r="NBP22" s="3051"/>
      <c r="NBQ22" s="3058"/>
      <c r="NBR22" s="3056"/>
      <c r="NBS22" s="3050"/>
      <c r="NBT22" s="3051"/>
      <c r="NBU22" s="3052"/>
      <c r="NBV22" s="3053"/>
      <c r="NBW22" s="3050"/>
      <c r="NBX22" s="3054"/>
      <c r="NBY22" s="3029"/>
      <c r="NBZ22" s="3055"/>
      <c r="NCA22" s="3056"/>
      <c r="NCB22" s="3057"/>
      <c r="NCC22" s="3058"/>
      <c r="NCD22" s="3059"/>
      <c r="NCE22" s="3058"/>
      <c r="NCF22" s="3059"/>
      <c r="NCG22" s="3050"/>
      <c r="NCH22" s="3051"/>
      <c r="NCI22" s="3058"/>
      <c r="NCJ22" s="3056"/>
      <c r="NCK22" s="3050"/>
      <c r="NCL22" s="3051"/>
      <c r="NCM22" s="3052"/>
      <c r="NCN22" s="3053"/>
      <c r="NCO22" s="3050"/>
      <c r="NCP22" s="3054"/>
      <c r="NCQ22" s="3029"/>
      <c r="NCR22" s="3055"/>
      <c r="NCS22" s="3056"/>
      <c r="NCT22" s="3057"/>
      <c r="NCU22" s="3058"/>
      <c r="NCV22" s="3059"/>
      <c r="NCW22" s="3058"/>
      <c r="NCX22" s="3059"/>
      <c r="NCY22" s="3050"/>
      <c r="NCZ22" s="3051"/>
      <c r="NDA22" s="3058"/>
      <c r="NDB22" s="3056"/>
      <c r="NDC22" s="3050"/>
      <c r="NDD22" s="3051"/>
      <c r="NDE22" s="3052"/>
      <c r="NDF22" s="3053"/>
      <c r="NDG22" s="3050"/>
      <c r="NDH22" s="3054"/>
      <c r="NDI22" s="3029"/>
      <c r="NDJ22" s="3055"/>
      <c r="NDK22" s="3056"/>
      <c r="NDL22" s="3057"/>
      <c r="NDM22" s="3058"/>
      <c r="NDN22" s="3059"/>
      <c r="NDO22" s="3058"/>
      <c r="NDP22" s="3059"/>
      <c r="NDQ22" s="3050"/>
      <c r="NDR22" s="3051"/>
      <c r="NDS22" s="3058"/>
      <c r="NDT22" s="3056"/>
      <c r="NDU22" s="3050"/>
      <c r="NDV22" s="3051"/>
      <c r="NDW22" s="3052"/>
      <c r="NDX22" s="3053"/>
      <c r="NDY22" s="3050"/>
      <c r="NDZ22" s="3054"/>
      <c r="NEA22" s="3029"/>
      <c r="NEB22" s="3055"/>
      <c r="NEC22" s="3056"/>
      <c r="NED22" s="3057"/>
      <c r="NEE22" s="3058"/>
      <c r="NEF22" s="3059"/>
      <c r="NEG22" s="3058"/>
      <c r="NEH22" s="3059"/>
      <c r="NEI22" s="3050"/>
      <c r="NEJ22" s="3051"/>
      <c r="NEK22" s="3058"/>
      <c r="NEL22" s="3056"/>
      <c r="NEM22" s="3050"/>
      <c r="NEN22" s="3051"/>
      <c r="NEO22" s="3052"/>
      <c r="NEP22" s="3053"/>
      <c r="NEQ22" s="3050"/>
      <c r="NER22" s="3054"/>
      <c r="NES22" s="3029"/>
      <c r="NET22" s="3055"/>
      <c r="NEU22" s="3056"/>
      <c r="NEV22" s="3057"/>
      <c r="NEW22" s="3058"/>
      <c r="NEX22" s="3059"/>
      <c r="NEY22" s="3058"/>
      <c r="NEZ22" s="3059"/>
      <c r="NFA22" s="3050"/>
      <c r="NFB22" s="3051"/>
      <c r="NFC22" s="3058"/>
      <c r="NFD22" s="3056"/>
      <c r="NFE22" s="3050"/>
      <c r="NFF22" s="3051"/>
      <c r="NFG22" s="3052"/>
      <c r="NFH22" s="3053"/>
      <c r="NFI22" s="3050"/>
      <c r="NFJ22" s="3054"/>
      <c r="NFK22" s="3029"/>
      <c r="NFL22" s="3055"/>
      <c r="NFM22" s="3056"/>
      <c r="NFN22" s="3057"/>
      <c r="NFO22" s="3058"/>
      <c r="NFP22" s="3059"/>
      <c r="NFQ22" s="3058"/>
      <c r="NFR22" s="3059"/>
      <c r="NFS22" s="3050"/>
      <c r="NFT22" s="3051"/>
      <c r="NFU22" s="3058"/>
      <c r="NFV22" s="3056"/>
      <c r="NFW22" s="3050"/>
      <c r="NFX22" s="3051"/>
      <c r="NFY22" s="3052"/>
      <c r="NFZ22" s="3053"/>
      <c r="NGA22" s="3050"/>
      <c r="NGB22" s="3054"/>
      <c r="NGC22" s="3029"/>
      <c r="NGD22" s="3055"/>
      <c r="NGE22" s="3056"/>
      <c r="NGF22" s="3057"/>
      <c r="NGG22" s="3058"/>
      <c r="NGH22" s="3059"/>
      <c r="NGI22" s="3058"/>
      <c r="NGJ22" s="3059"/>
      <c r="NGK22" s="3050"/>
      <c r="NGL22" s="3051"/>
      <c r="NGM22" s="3058"/>
      <c r="NGN22" s="3056"/>
      <c r="NGO22" s="3050"/>
      <c r="NGP22" s="3051"/>
      <c r="NGQ22" s="3052"/>
      <c r="NGR22" s="3053"/>
      <c r="NGS22" s="3050"/>
      <c r="NGT22" s="3054"/>
      <c r="NGU22" s="3029"/>
      <c r="NGV22" s="3055"/>
      <c r="NGW22" s="3056"/>
      <c r="NGX22" s="3057"/>
      <c r="NGY22" s="3058"/>
      <c r="NGZ22" s="3059"/>
      <c r="NHA22" s="3058"/>
      <c r="NHB22" s="3059"/>
      <c r="NHC22" s="3050"/>
      <c r="NHD22" s="3051"/>
      <c r="NHE22" s="3058"/>
      <c r="NHF22" s="3056"/>
      <c r="NHG22" s="3050"/>
      <c r="NHH22" s="3051"/>
      <c r="NHI22" s="3052"/>
      <c r="NHJ22" s="3053"/>
      <c r="NHK22" s="3050"/>
      <c r="NHL22" s="3054"/>
      <c r="NHM22" s="3029"/>
      <c r="NHN22" s="3055"/>
      <c r="NHO22" s="3056"/>
      <c r="NHP22" s="3057"/>
      <c r="NHQ22" s="3058"/>
      <c r="NHR22" s="3059"/>
      <c r="NHS22" s="3058"/>
      <c r="NHT22" s="3059"/>
      <c r="NHU22" s="3050"/>
      <c r="NHV22" s="3051"/>
      <c r="NHW22" s="3058"/>
      <c r="NHX22" s="3056"/>
      <c r="NHY22" s="3050"/>
      <c r="NHZ22" s="3051"/>
      <c r="NIA22" s="3052"/>
      <c r="NIB22" s="3053"/>
      <c r="NIC22" s="3050"/>
      <c r="NID22" s="3054"/>
      <c r="NIE22" s="3029"/>
      <c r="NIF22" s="3055"/>
      <c r="NIG22" s="3056"/>
      <c r="NIH22" s="3057"/>
      <c r="NII22" s="3058"/>
      <c r="NIJ22" s="3059"/>
      <c r="NIK22" s="3058"/>
      <c r="NIL22" s="3059"/>
      <c r="NIM22" s="3050"/>
      <c r="NIN22" s="3051"/>
      <c r="NIO22" s="3058"/>
      <c r="NIP22" s="3056"/>
      <c r="NIQ22" s="3050"/>
      <c r="NIR22" s="3051"/>
      <c r="NIS22" s="3052"/>
      <c r="NIT22" s="3053"/>
      <c r="NIU22" s="3050"/>
      <c r="NIV22" s="3054"/>
      <c r="NIW22" s="3029"/>
      <c r="NIX22" s="3055"/>
      <c r="NIY22" s="3056"/>
      <c r="NIZ22" s="3057"/>
      <c r="NJA22" s="3058"/>
      <c r="NJB22" s="3059"/>
      <c r="NJC22" s="3058"/>
      <c r="NJD22" s="3059"/>
      <c r="NJE22" s="3050"/>
      <c r="NJF22" s="3051"/>
      <c r="NJG22" s="3058"/>
      <c r="NJH22" s="3056"/>
      <c r="NJI22" s="3050"/>
      <c r="NJJ22" s="3051"/>
      <c r="NJK22" s="3052"/>
      <c r="NJL22" s="3053"/>
      <c r="NJM22" s="3050"/>
      <c r="NJN22" s="3054"/>
      <c r="NJO22" s="3029"/>
      <c r="NJP22" s="3055"/>
      <c r="NJQ22" s="3056"/>
      <c r="NJR22" s="3057"/>
      <c r="NJS22" s="3058"/>
      <c r="NJT22" s="3059"/>
      <c r="NJU22" s="3058"/>
      <c r="NJV22" s="3059"/>
      <c r="NJW22" s="3050"/>
      <c r="NJX22" s="3051"/>
      <c r="NJY22" s="3058"/>
      <c r="NJZ22" s="3056"/>
      <c r="NKA22" s="3050"/>
      <c r="NKB22" s="3051"/>
      <c r="NKC22" s="3052"/>
      <c r="NKD22" s="3053"/>
      <c r="NKE22" s="3050"/>
      <c r="NKF22" s="3054"/>
      <c r="NKG22" s="3029"/>
      <c r="NKH22" s="3055"/>
      <c r="NKI22" s="3056"/>
      <c r="NKJ22" s="3057"/>
      <c r="NKK22" s="3058"/>
      <c r="NKL22" s="3059"/>
      <c r="NKM22" s="3058"/>
      <c r="NKN22" s="3059"/>
      <c r="NKO22" s="3050"/>
      <c r="NKP22" s="3051"/>
      <c r="NKQ22" s="3058"/>
      <c r="NKR22" s="3056"/>
      <c r="NKS22" s="3050"/>
      <c r="NKT22" s="3051"/>
      <c r="NKU22" s="3052"/>
      <c r="NKV22" s="3053"/>
      <c r="NKW22" s="3050"/>
      <c r="NKX22" s="3054"/>
      <c r="NKY22" s="3029"/>
      <c r="NKZ22" s="3055"/>
      <c r="NLA22" s="3056"/>
      <c r="NLB22" s="3057"/>
      <c r="NLC22" s="3058"/>
      <c r="NLD22" s="3059"/>
      <c r="NLE22" s="3058"/>
      <c r="NLF22" s="3059"/>
      <c r="NLG22" s="3050"/>
      <c r="NLH22" s="3051"/>
      <c r="NLI22" s="3058"/>
      <c r="NLJ22" s="3056"/>
      <c r="NLK22" s="3050"/>
      <c r="NLL22" s="3051"/>
      <c r="NLM22" s="3052"/>
      <c r="NLN22" s="3053"/>
      <c r="NLO22" s="3050"/>
      <c r="NLP22" s="3054"/>
      <c r="NLQ22" s="3029"/>
      <c r="NLR22" s="3055"/>
      <c r="NLS22" s="3056"/>
      <c r="NLT22" s="3057"/>
      <c r="NLU22" s="3058"/>
      <c r="NLV22" s="3059"/>
      <c r="NLW22" s="3058"/>
      <c r="NLX22" s="3059"/>
      <c r="NLY22" s="3050"/>
      <c r="NLZ22" s="3051"/>
      <c r="NMA22" s="3058"/>
      <c r="NMB22" s="3056"/>
      <c r="NMC22" s="3050"/>
      <c r="NMD22" s="3051"/>
      <c r="NME22" s="3052"/>
      <c r="NMF22" s="3053"/>
      <c r="NMG22" s="3050"/>
      <c r="NMH22" s="3054"/>
      <c r="NMI22" s="3029"/>
      <c r="NMJ22" s="3055"/>
      <c r="NMK22" s="3056"/>
      <c r="NML22" s="3057"/>
      <c r="NMM22" s="3058"/>
      <c r="NMN22" s="3059"/>
      <c r="NMO22" s="3058"/>
      <c r="NMP22" s="3059"/>
      <c r="NMQ22" s="3050"/>
      <c r="NMR22" s="3051"/>
      <c r="NMS22" s="3058"/>
      <c r="NMT22" s="3056"/>
      <c r="NMU22" s="3050"/>
      <c r="NMV22" s="3051"/>
      <c r="NMW22" s="3052"/>
      <c r="NMX22" s="3053"/>
      <c r="NMY22" s="3050"/>
      <c r="NMZ22" s="3054"/>
      <c r="NNA22" s="3029"/>
      <c r="NNB22" s="3055"/>
      <c r="NNC22" s="3056"/>
      <c r="NND22" s="3057"/>
      <c r="NNE22" s="3058"/>
      <c r="NNF22" s="3059"/>
      <c r="NNG22" s="3058"/>
      <c r="NNH22" s="3059"/>
      <c r="NNI22" s="3050"/>
      <c r="NNJ22" s="3051"/>
      <c r="NNK22" s="3058"/>
      <c r="NNL22" s="3056"/>
      <c r="NNM22" s="3050"/>
      <c r="NNN22" s="3051"/>
      <c r="NNO22" s="3052"/>
      <c r="NNP22" s="3053"/>
      <c r="NNQ22" s="3050"/>
      <c r="NNR22" s="3054"/>
      <c r="NNS22" s="3029"/>
      <c r="NNT22" s="3055"/>
      <c r="NNU22" s="3056"/>
      <c r="NNV22" s="3057"/>
      <c r="NNW22" s="3058"/>
      <c r="NNX22" s="3059"/>
      <c r="NNY22" s="3058"/>
      <c r="NNZ22" s="3059"/>
      <c r="NOA22" s="3050"/>
      <c r="NOB22" s="3051"/>
      <c r="NOC22" s="3058"/>
      <c r="NOD22" s="3056"/>
      <c r="NOE22" s="3050"/>
      <c r="NOF22" s="3051"/>
      <c r="NOG22" s="3052"/>
      <c r="NOH22" s="3053"/>
      <c r="NOI22" s="3050"/>
      <c r="NOJ22" s="3054"/>
      <c r="NOK22" s="3029"/>
      <c r="NOL22" s="3055"/>
      <c r="NOM22" s="3056"/>
      <c r="NON22" s="3057"/>
      <c r="NOO22" s="3058"/>
      <c r="NOP22" s="3059"/>
      <c r="NOQ22" s="3058"/>
      <c r="NOR22" s="3059"/>
      <c r="NOS22" s="3050"/>
      <c r="NOT22" s="3051"/>
      <c r="NOU22" s="3058"/>
      <c r="NOV22" s="3056"/>
      <c r="NOW22" s="3050"/>
      <c r="NOX22" s="3051"/>
      <c r="NOY22" s="3052"/>
      <c r="NOZ22" s="3053"/>
      <c r="NPA22" s="3050"/>
      <c r="NPB22" s="3054"/>
      <c r="NPC22" s="3029"/>
      <c r="NPD22" s="3055"/>
      <c r="NPE22" s="3056"/>
      <c r="NPF22" s="3057"/>
      <c r="NPG22" s="3058"/>
      <c r="NPH22" s="3059"/>
      <c r="NPI22" s="3058"/>
      <c r="NPJ22" s="3059"/>
      <c r="NPK22" s="3050"/>
      <c r="NPL22" s="3051"/>
      <c r="NPM22" s="3058"/>
      <c r="NPN22" s="3056"/>
      <c r="NPO22" s="3050"/>
      <c r="NPP22" s="3051"/>
      <c r="NPQ22" s="3052"/>
      <c r="NPR22" s="3053"/>
      <c r="NPS22" s="3050"/>
      <c r="NPT22" s="3054"/>
      <c r="NPU22" s="3029"/>
      <c r="NPV22" s="3055"/>
      <c r="NPW22" s="3056"/>
      <c r="NPX22" s="3057"/>
      <c r="NPY22" s="3058"/>
      <c r="NPZ22" s="3059"/>
      <c r="NQA22" s="3058"/>
      <c r="NQB22" s="3059"/>
      <c r="NQC22" s="3050"/>
      <c r="NQD22" s="3051"/>
      <c r="NQE22" s="3058"/>
      <c r="NQF22" s="3056"/>
      <c r="NQG22" s="3050"/>
      <c r="NQH22" s="3051"/>
      <c r="NQI22" s="3052"/>
      <c r="NQJ22" s="3053"/>
      <c r="NQK22" s="3050"/>
      <c r="NQL22" s="3054"/>
      <c r="NQM22" s="3029"/>
      <c r="NQN22" s="3055"/>
      <c r="NQO22" s="3056"/>
      <c r="NQP22" s="3057"/>
      <c r="NQQ22" s="3058"/>
      <c r="NQR22" s="3059"/>
      <c r="NQS22" s="3058"/>
      <c r="NQT22" s="3059"/>
      <c r="NQU22" s="3050"/>
      <c r="NQV22" s="3051"/>
      <c r="NQW22" s="3058"/>
      <c r="NQX22" s="3056"/>
      <c r="NQY22" s="3050"/>
      <c r="NQZ22" s="3051"/>
      <c r="NRA22" s="3052"/>
      <c r="NRB22" s="3053"/>
      <c r="NRC22" s="3050"/>
      <c r="NRD22" s="3054"/>
      <c r="NRE22" s="3029"/>
      <c r="NRF22" s="3055"/>
      <c r="NRG22" s="3056"/>
      <c r="NRH22" s="3057"/>
      <c r="NRI22" s="3058"/>
      <c r="NRJ22" s="3059"/>
      <c r="NRK22" s="3058"/>
      <c r="NRL22" s="3059"/>
      <c r="NRM22" s="3050"/>
      <c r="NRN22" s="3051"/>
      <c r="NRO22" s="3058"/>
      <c r="NRP22" s="3056"/>
      <c r="NRQ22" s="3050"/>
      <c r="NRR22" s="3051"/>
      <c r="NRS22" s="3052"/>
      <c r="NRT22" s="3053"/>
      <c r="NRU22" s="3050"/>
      <c r="NRV22" s="3054"/>
      <c r="NRW22" s="3029"/>
      <c r="NRX22" s="3055"/>
      <c r="NRY22" s="3056"/>
      <c r="NRZ22" s="3057"/>
      <c r="NSA22" s="3058"/>
      <c r="NSB22" s="3059"/>
      <c r="NSC22" s="3058"/>
      <c r="NSD22" s="3059"/>
      <c r="NSE22" s="3050"/>
      <c r="NSF22" s="3051"/>
      <c r="NSG22" s="3058"/>
      <c r="NSH22" s="3056"/>
      <c r="NSI22" s="3050"/>
      <c r="NSJ22" s="3051"/>
      <c r="NSK22" s="3052"/>
      <c r="NSL22" s="3053"/>
      <c r="NSM22" s="3050"/>
      <c r="NSN22" s="3054"/>
      <c r="NSO22" s="3029"/>
      <c r="NSP22" s="3055"/>
      <c r="NSQ22" s="3056"/>
      <c r="NSR22" s="3057"/>
      <c r="NSS22" s="3058"/>
      <c r="NST22" s="3059"/>
      <c r="NSU22" s="3058"/>
      <c r="NSV22" s="3059"/>
      <c r="NSW22" s="3050"/>
      <c r="NSX22" s="3051"/>
      <c r="NSY22" s="3058"/>
      <c r="NSZ22" s="3056"/>
      <c r="NTA22" s="3050"/>
      <c r="NTB22" s="3051"/>
      <c r="NTC22" s="3052"/>
      <c r="NTD22" s="3053"/>
      <c r="NTE22" s="3050"/>
      <c r="NTF22" s="3054"/>
      <c r="NTG22" s="3029"/>
      <c r="NTH22" s="3055"/>
      <c r="NTI22" s="3056"/>
      <c r="NTJ22" s="3057"/>
      <c r="NTK22" s="3058"/>
      <c r="NTL22" s="3059"/>
      <c r="NTM22" s="3058"/>
      <c r="NTN22" s="3059"/>
      <c r="NTO22" s="3050"/>
      <c r="NTP22" s="3051"/>
      <c r="NTQ22" s="3058"/>
      <c r="NTR22" s="3056"/>
      <c r="NTS22" s="3050"/>
      <c r="NTT22" s="3051"/>
      <c r="NTU22" s="3052"/>
      <c r="NTV22" s="3053"/>
      <c r="NTW22" s="3050"/>
      <c r="NTX22" s="3054"/>
      <c r="NTY22" s="3029"/>
      <c r="NTZ22" s="3055"/>
      <c r="NUA22" s="3056"/>
      <c r="NUB22" s="3057"/>
      <c r="NUC22" s="3058"/>
      <c r="NUD22" s="3059"/>
      <c r="NUE22" s="3058"/>
      <c r="NUF22" s="3059"/>
      <c r="NUG22" s="3050"/>
      <c r="NUH22" s="3051"/>
      <c r="NUI22" s="3058"/>
      <c r="NUJ22" s="3056"/>
      <c r="NUK22" s="3050"/>
      <c r="NUL22" s="3051"/>
      <c r="NUM22" s="3052"/>
      <c r="NUN22" s="3053"/>
      <c r="NUO22" s="3050"/>
      <c r="NUP22" s="3054"/>
      <c r="NUQ22" s="3029"/>
      <c r="NUR22" s="3055"/>
      <c r="NUS22" s="3056"/>
      <c r="NUT22" s="3057"/>
      <c r="NUU22" s="3058"/>
      <c r="NUV22" s="3059"/>
      <c r="NUW22" s="3058"/>
      <c r="NUX22" s="3059"/>
      <c r="NUY22" s="3050"/>
      <c r="NUZ22" s="3051"/>
      <c r="NVA22" s="3058"/>
      <c r="NVB22" s="3056"/>
      <c r="NVC22" s="3050"/>
      <c r="NVD22" s="3051"/>
      <c r="NVE22" s="3052"/>
      <c r="NVF22" s="3053"/>
      <c r="NVG22" s="3050"/>
      <c r="NVH22" s="3054"/>
      <c r="NVI22" s="3029"/>
      <c r="NVJ22" s="3055"/>
      <c r="NVK22" s="3056"/>
      <c r="NVL22" s="3057"/>
      <c r="NVM22" s="3058"/>
      <c r="NVN22" s="3059"/>
      <c r="NVO22" s="3058"/>
      <c r="NVP22" s="3059"/>
      <c r="NVQ22" s="3050"/>
      <c r="NVR22" s="3051"/>
      <c r="NVS22" s="3058"/>
      <c r="NVT22" s="3056"/>
      <c r="NVU22" s="3050"/>
      <c r="NVV22" s="3051"/>
      <c r="NVW22" s="3052"/>
      <c r="NVX22" s="3053"/>
      <c r="NVY22" s="3050"/>
      <c r="NVZ22" s="3054"/>
      <c r="NWA22" s="3029"/>
      <c r="NWB22" s="3055"/>
      <c r="NWC22" s="3056"/>
      <c r="NWD22" s="3057"/>
      <c r="NWE22" s="3058"/>
      <c r="NWF22" s="3059"/>
      <c r="NWG22" s="3058"/>
      <c r="NWH22" s="3059"/>
      <c r="NWI22" s="3050"/>
      <c r="NWJ22" s="3051"/>
      <c r="NWK22" s="3058"/>
      <c r="NWL22" s="3056"/>
      <c r="NWM22" s="3050"/>
      <c r="NWN22" s="3051"/>
      <c r="NWO22" s="3052"/>
      <c r="NWP22" s="3053"/>
      <c r="NWQ22" s="3050"/>
      <c r="NWR22" s="3054"/>
      <c r="NWS22" s="3029"/>
      <c r="NWT22" s="3055"/>
      <c r="NWU22" s="3056"/>
      <c r="NWV22" s="3057"/>
      <c r="NWW22" s="3058"/>
      <c r="NWX22" s="3059"/>
      <c r="NWY22" s="3058"/>
      <c r="NWZ22" s="3059"/>
      <c r="NXA22" s="3050"/>
      <c r="NXB22" s="3051"/>
      <c r="NXC22" s="3058"/>
      <c r="NXD22" s="3056"/>
      <c r="NXE22" s="3050"/>
      <c r="NXF22" s="3051"/>
      <c r="NXG22" s="3052"/>
      <c r="NXH22" s="3053"/>
      <c r="NXI22" s="3050"/>
      <c r="NXJ22" s="3054"/>
      <c r="NXK22" s="3029"/>
      <c r="NXL22" s="3055"/>
      <c r="NXM22" s="3056"/>
      <c r="NXN22" s="3057"/>
      <c r="NXO22" s="3058"/>
      <c r="NXP22" s="3059"/>
      <c r="NXQ22" s="3058"/>
      <c r="NXR22" s="3059"/>
      <c r="NXS22" s="3050"/>
      <c r="NXT22" s="3051"/>
      <c r="NXU22" s="3058"/>
      <c r="NXV22" s="3056"/>
      <c r="NXW22" s="3050"/>
      <c r="NXX22" s="3051"/>
      <c r="NXY22" s="3052"/>
      <c r="NXZ22" s="3053"/>
      <c r="NYA22" s="3050"/>
      <c r="NYB22" s="3054"/>
      <c r="NYC22" s="3029"/>
      <c r="NYD22" s="3055"/>
      <c r="NYE22" s="3056"/>
      <c r="NYF22" s="3057"/>
      <c r="NYG22" s="3058"/>
      <c r="NYH22" s="3059"/>
      <c r="NYI22" s="3058"/>
      <c r="NYJ22" s="3059"/>
      <c r="NYK22" s="3050"/>
      <c r="NYL22" s="3051"/>
      <c r="NYM22" s="3058"/>
      <c r="NYN22" s="3056"/>
      <c r="NYO22" s="3050"/>
      <c r="NYP22" s="3051"/>
      <c r="NYQ22" s="3052"/>
      <c r="NYR22" s="3053"/>
      <c r="NYS22" s="3050"/>
      <c r="NYT22" s="3054"/>
      <c r="NYU22" s="3029"/>
      <c r="NYV22" s="3055"/>
      <c r="NYW22" s="3056"/>
      <c r="NYX22" s="3057"/>
      <c r="NYY22" s="3058"/>
      <c r="NYZ22" s="3059"/>
      <c r="NZA22" s="3058"/>
      <c r="NZB22" s="3059"/>
      <c r="NZC22" s="3050"/>
      <c r="NZD22" s="3051"/>
      <c r="NZE22" s="3058"/>
      <c r="NZF22" s="3056"/>
      <c r="NZG22" s="3050"/>
      <c r="NZH22" s="3051"/>
      <c r="NZI22" s="3052"/>
      <c r="NZJ22" s="3053"/>
      <c r="NZK22" s="3050"/>
      <c r="NZL22" s="3054"/>
      <c r="NZM22" s="3029"/>
      <c r="NZN22" s="3055"/>
      <c r="NZO22" s="3056"/>
      <c r="NZP22" s="3057"/>
      <c r="NZQ22" s="3058"/>
      <c r="NZR22" s="3059"/>
      <c r="NZS22" s="3058"/>
      <c r="NZT22" s="3059"/>
      <c r="NZU22" s="3050"/>
      <c r="NZV22" s="3051"/>
      <c r="NZW22" s="3058"/>
      <c r="NZX22" s="3056"/>
      <c r="NZY22" s="3050"/>
      <c r="NZZ22" s="3051"/>
      <c r="OAA22" s="3052"/>
      <c r="OAB22" s="3053"/>
      <c r="OAC22" s="3050"/>
      <c r="OAD22" s="3054"/>
      <c r="OAE22" s="3029"/>
      <c r="OAF22" s="3055"/>
      <c r="OAG22" s="3056"/>
      <c r="OAH22" s="3057"/>
      <c r="OAI22" s="3058"/>
      <c r="OAJ22" s="3059"/>
      <c r="OAK22" s="3058"/>
      <c r="OAL22" s="3059"/>
      <c r="OAM22" s="3050"/>
      <c r="OAN22" s="3051"/>
      <c r="OAO22" s="3058"/>
      <c r="OAP22" s="3056"/>
      <c r="OAQ22" s="3050"/>
      <c r="OAR22" s="3051"/>
      <c r="OAS22" s="3052"/>
      <c r="OAT22" s="3053"/>
      <c r="OAU22" s="3050"/>
      <c r="OAV22" s="3054"/>
      <c r="OAW22" s="3029"/>
      <c r="OAX22" s="3055"/>
      <c r="OAY22" s="3056"/>
      <c r="OAZ22" s="3057"/>
      <c r="OBA22" s="3058"/>
      <c r="OBB22" s="3059"/>
      <c r="OBC22" s="3058"/>
      <c r="OBD22" s="3059"/>
      <c r="OBE22" s="3050"/>
      <c r="OBF22" s="3051"/>
      <c r="OBG22" s="3058"/>
      <c r="OBH22" s="3056"/>
      <c r="OBI22" s="3050"/>
      <c r="OBJ22" s="3051"/>
      <c r="OBK22" s="3052"/>
      <c r="OBL22" s="3053"/>
      <c r="OBM22" s="3050"/>
      <c r="OBN22" s="3054"/>
      <c r="OBO22" s="3029"/>
      <c r="OBP22" s="3055"/>
      <c r="OBQ22" s="3056"/>
      <c r="OBR22" s="3057"/>
      <c r="OBS22" s="3058"/>
      <c r="OBT22" s="3059"/>
      <c r="OBU22" s="3058"/>
      <c r="OBV22" s="3059"/>
      <c r="OBW22" s="3050"/>
      <c r="OBX22" s="3051"/>
      <c r="OBY22" s="3058"/>
      <c r="OBZ22" s="3056"/>
      <c r="OCA22" s="3050"/>
      <c r="OCB22" s="3051"/>
      <c r="OCC22" s="3052"/>
      <c r="OCD22" s="3053"/>
      <c r="OCE22" s="3050"/>
      <c r="OCF22" s="3054"/>
      <c r="OCG22" s="3029"/>
      <c r="OCH22" s="3055"/>
      <c r="OCI22" s="3056"/>
      <c r="OCJ22" s="3057"/>
      <c r="OCK22" s="3058"/>
      <c r="OCL22" s="3059"/>
      <c r="OCM22" s="3058"/>
      <c r="OCN22" s="3059"/>
      <c r="OCO22" s="3050"/>
      <c r="OCP22" s="3051"/>
      <c r="OCQ22" s="3058"/>
      <c r="OCR22" s="3056"/>
      <c r="OCS22" s="3050"/>
      <c r="OCT22" s="3051"/>
      <c r="OCU22" s="3052"/>
      <c r="OCV22" s="3053"/>
      <c r="OCW22" s="3050"/>
      <c r="OCX22" s="3054"/>
      <c r="OCY22" s="3029"/>
      <c r="OCZ22" s="3055"/>
      <c r="ODA22" s="3056"/>
      <c r="ODB22" s="3057"/>
      <c r="ODC22" s="3058"/>
      <c r="ODD22" s="3059"/>
      <c r="ODE22" s="3058"/>
      <c r="ODF22" s="3059"/>
      <c r="ODG22" s="3050"/>
      <c r="ODH22" s="3051"/>
      <c r="ODI22" s="3058"/>
      <c r="ODJ22" s="3056"/>
      <c r="ODK22" s="3050"/>
      <c r="ODL22" s="3051"/>
      <c r="ODM22" s="3052"/>
      <c r="ODN22" s="3053"/>
      <c r="ODO22" s="3050"/>
      <c r="ODP22" s="3054"/>
      <c r="ODQ22" s="3029"/>
      <c r="ODR22" s="3055"/>
      <c r="ODS22" s="3056"/>
      <c r="ODT22" s="3057"/>
      <c r="ODU22" s="3058"/>
      <c r="ODV22" s="3059"/>
      <c r="ODW22" s="3058"/>
      <c r="ODX22" s="3059"/>
      <c r="ODY22" s="3050"/>
      <c r="ODZ22" s="3051"/>
      <c r="OEA22" s="3058"/>
      <c r="OEB22" s="3056"/>
      <c r="OEC22" s="3050"/>
      <c r="OED22" s="3051"/>
      <c r="OEE22" s="3052"/>
      <c r="OEF22" s="3053"/>
      <c r="OEG22" s="3050"/>
      <c r="OEH22" s="3054"/>
      <c r="OEI22" s="3029"/>
      <c r="OEJ22" s="3055"/>
      <c r="OEK22" s="3056"/>
      <c r="OEL22" s="3057"/>
      <c r="OEM22" s="3058"/>
      <c r="OEN22" s="3059"/>
      <c r="OEO22" s="3058"/>
      <c r="OEP22" s="3059"/>
      <c r="OEQ22" s="3050"/>
      <c r="OER22" s="3051"/>
      <c r="OES22" s="3058"/>
      <c r="OET22" s="3056"/>
      <c r="OEU22" s="3050"/>
      <c r="OEV22" s="3051"/>
      <c r="OEW22" s="3052"/>
      <c r="OEX22" s="3053"/>
      <c r="OEY22" s="3050"/>
      <c r="OEZ22" s="3054"/>
      <c r="OFA22" s="3029"/>
      <c r="OFB22" s="3055"/>
      <c r="OFC22" s="3056"/>
      <c r="OFD22" s="3057"/>
      <c r="OFE22" s="3058"/>
      <c r="OFF22" s="3059"/>
      <c r="OFG22" s="3058"/>
      <c r="OFH22" s="3059"/>
      <c r="OFI22" s="3050"/>
      <c r="OFJ22" s="3051"/>
      <c r="OFK22" s="3058"/>
      <c r="OFL22" s="3056"/>
      <c r="OFM22" s="3050"/>
      <c r="OFN22" s="3051"/>
      <c r="OFO22" s="3052"/>
      <c r="OFP22" s="3053"/>
      <c r="OFQ22" s="3050"/>
      <c r="OFR22" s="3054"/>
      <c r="OFS22" s="3029"/>
      <c r="OFT22" s="3055"/>
      <c r="OFU22" s="3056"/>
      <c r="OFV22" s="3057"/>
      <c r="OFW22" s="3058"/>
      <c r="OFX22" s="3059"/>
      <c r="OFY22" s="3058"/>
      <c r="OFZ22" s="3059"/>
      <c r="OGA22" s="3050"/>
      <c r="OGB22" s="3051"/>
      <c r="OGC22" s="3058"/>
      <c r="OGD22" s="3056"/>
      <c r="OGE22" s="3050"/>
      <c r="OGF22" s="3051"/>
      <c r="OGG22" s="3052"/>
      <c r="OGH22" s="3053"/>
      <c r="OGI22" s="3050"/>
      <c r="OGJ22" s="3054"/>
      <c r="OGK22" s="3029"/>
      <c r="OGL22" s="3055"/>
      <c r="OGM22" s="3056"/>
      <c r="OGN22" s="3057"/>
      <c r="OGO22" s="3058"/>
      <c r="OGP22" s="3059"/>
      <c r="OGQ22" s="3058"/>
      <c r="OGR22" s="3059"/>
      <c r="OGS22" s="3050"/>
      <c r="OGT22" s="3051"/>
      <c r="OGU22" s="3058"/>
      <c r="OGV22" s="3056"/>
      <c r="OGW22" s="3050"/>
      <c r="OGX22" s="3051"/>
      <c r="OGY22" s="3052"/>
      <c r="OGZ22" s="3053"/>
      <c r="OHA22" s="3050"/>
      <c r="OHB22" s="3054"/>
      <c r="OHC22" s="3029"/>
      <c r="OHD22" s="3055"/>
      <c r="OHE22" s="3056"/>
      <c r="OHF22" s="3057"/>
      <c r="OHG22" s="3058"/>
      <c r="OHH22" s="3059"/>
      <c r="OHI22" s="3058"/>
      <c r="OHJ22" s="3059"/>
      <c r="OHK22" s="3050"/>
      <c r="OHL22" s="3051"/>
      <c r="OHM22" s="3058"/>
      <c r="OHN22" s="3056"/>
      <c r="OHO22" s="3050"/>
      <c r="OHP22" s="3051"/>
      <c r="OHQ22" s="3052"/>
      <c r="OHR22" s="3053"/>
      <c r="OHS22" s="3050"/>
      <c r="OHT22" s="3054"/>
      <c r="OHU22" s="3029"/>
      <c r="OHV22" s="3055"/>
      <c r="OHW22" s="3056"/>
      <c r="OHX22" s="3057"/>
      <c r="OHY22" s="3058"/>
      <c r="OHZ22" s="3059"/>
      <c r="OIA22" s="3058"/>
      <c r="OIB22" s="3059"/>
      <c r="OIC22" s="3050"/>
      <c r="OID22" s="3051"/>
      <c r="OIE22" s="3058"/>
      <c r="OIF22" s="3056"/>
      <c r="OIG22" s="3050"/>
      <c r="OIH22" s="3051"/>
      <c r="OII22" s="3052"/>
      <c r="OIJ22" s="3053"/>
      <c r="OIK22" s="3050"/>
      <c r="OIL22" s="3054"/>
      <c r="OIM22" s="3029"/>
      <c r="OIN22" s="3055"/>
      <c r="OIO22" s="3056"/>
      <c r="OIP22" s="3057"/>
      <c r="OIQ22" s="3058"/>
      <c r="OIR22" s="3059"/>
      <c r="OIS22" s="3058"/>
      <c r="OIT22" s="3059"/>
      <c r="OIU22" s="3050"/>
      <c r="OIV22" s="3051"/>
      <c r="OIW22" s="3058"/>
      <c r="OIX22" s="3056"/>
      <c r="OIY22" s="3050"/>
      <c r="OIZ22" s="3051"/>
      <c r="OJA22" s="3052"/>
      <c r="OJB22" s="3053"/>
      <c r="OJC22" s="3050"/>
      <c r="OJD22" s="3054"/>
      <c r="OJE22" s="3029"/>
      <c r="OJF22" s="3055"/>
      <c r="OJG22" s="3056"/>
      <c r="OJH22" s="3057"/>
      <c r="OJI22" s="3058"/>
      <c r="OJJ22" s="3059"/>
      <c r="OJK22" s="3058"/>
      <c r="OJL22" s="3059"/>
      <c r="OJM22" s="3050"/>
      <c r="OJN22" s="3051"/>
      <c r="OJO22" s="3058"/>
      <c r="OJP22" s="3056"/>
      <c r="OJQ22" s="3050"/>
      <c r="OJR22" s="3051"/>
      <c r="OJS22" s="3052"/>
      <c r="OJT22" s="3053"/>
      <c r="OJU22" s="3050"/>
      <c r="OJV22" s="3054"/>
      <c r="OJW22" s="3029"/>
      <c r="OJX22" s="3055"/>
      <c r="OJY22" s="3056"/>
      <c r="OJZ22" s="3057"/>
      <c r="OKA22" s="3058"/>
      <c r="OKB22" s="3059"/>
      <c r="OKC22" s="3058"/>
      <c r="OKD22" s="3059"/>
      <c r="OKE22" s="3050"/>
      <c r="OKF22" s="3051"/>
      <c r="OKG22" s="3058"/>
      <c r="OKH22" s="3056"/>
      <c r="OKI22" s="3050"/>
      <c r="OKJ22" s="3051"/>
      <c r="OKK22" s="3052"/>
      <c r="OKL22" s="3053"/>
      <c r="OKM22" s="3050"/>
      <c r="OKN22" s="3054"/>
      <c r="OKO22" s="3029"/>
      <c r="OKP22" s="3055"/>
      <c r="OKQ22" s="3056"/>
      <c r="OKR22" s="3057"/>
      <c r="OKS22" s="3058"/>
      <c r="OKT22" s="3059"/>
      <c r="OKU22" s="3058"/>
      <c r="OKV22" s="3059"/>
      <c r="OKW22" s="3050"/>
      <c r="OKX22" s="3051"/>
      <c r="OKY22" s="3058"/>
      <c r="OKZ22" s="3056"/>
      <c r="OLA22" s="3050"/>
      <c r="OLB22" s="3051"/>
      <c r="OLC22" s="3052"/>
      <c r="OLD22" s="3053"/>
      <c r="OLE22" s="3050"/>
      <c r="OLF22" s="3054"/>
      <c r="OLG22" s="3029"/>
      <c r="OLH22" s="3055"/>
      <c r="OLI22" s="3056"/>
      <c r="OLJ22" s="3057"/>
      <c r="OLK22" s="3058"/>
      <c r="OLL22" s="3059"/>
      <c r="OLM22" s="3058"/>
      <c r="OLN22" s="3059"/>
      <c r="OLO22" s="3050"/>
      <c r="OLP22" s="3051"/>
      <c r="OLQ22" s="3058"/>
      <c r="OLR22" s="3056"/>
      <c r="OLS22" s="3050"/>
      <c r="OLT22" s="3051"/>
      <c r="OLU22" s="3052"/>
      <c r="OLV22" s="3053"/>
      <c r="OLW22" s="3050"/>
      <c r="OLX22" s="3054"/>
      <c r="OLY22" s="3029"/>
      <c r="OLZ22" s="3055"/>
      <c r="OMA22" s="3056"/>
      <c r="OMB22" s="3057"/>
      <c r="OMC22" s="3058"/>
      <c r="OMD22" s="3059"/>
      <c r="OME22" s="3058"/>
      <c r="OMF22" s="3059"/>
      <c r="OMG22" s="3050"/>
      <c r="OMH22" s="3051"/>
      <c r="OMI22" s="3058"/>
      <c r="OMJ22" s="3056"/>
      <c r="OMK22" s="3050"/>
      <c r="OML22" s="3051"/>
      <c r="OMM22" s="3052"/>
      <c r="OMN22" s="3053"/>
      <c r="OMO22" s="3050"/>
      <c r="OMP22" s="3054"/>
      <c r="OMQ22" s="3029"/>
      <c r="OMR22" s="3055"/>
      <c r="OMS22" s="3056"/>
      <c r="OMT22" s="3057"/>
      <c r="OMU22" s="3058"/>
      <c r="OMV22" s="3059"/>
      <c r="OMW22" s="3058"/>
      <c r="OMX22" s="3059"/>
      <c r="OMY22" s="3050"/>
      <c r="OMZ22" s="3051"/>
      <c r="ONA22" s="3058"/>
      <c r="ONB22" s="3056"/>
      <c r="ONC22" s="3050"/>
      <c r="OND22" s="3051"/>
      <c r="ONE22" s="3052"/>
      <c r="ONF22" s="3053"/>
      <c r="ONG22" s="3050"/>
      <c r="ONH22" s="3054"/>
      <c r="ONI22" s="3029"/>
      <c r="ONJ22" s="3055"/>
      <c r="ONK22" s="3056"/>
      <c r="ONL22" s="3057"/>
      <c r="ONM22" s="3058"/>
      <c r="ONN22" s="3059"/>
      <c r="ONO22" s="3058"/>
      <c r="ONP22" s="3059"/>
      <c r="ONQ22" s="3050"/>
      <c r="ONR22" s="3051"/>
      <c r="ONS22" s="3058"/>
      <c r="ONT22" s="3056"/>
      <c r="ONU22" s="3050"/>
      <c r="ONV22" s="3051"/>
      <c r="ONW22" s="3052"/>
      <c r="ONX22" s="3053"/>
      <c r="ONY22" s="3050"/>
      <c r="ONZ22" s="3054"/>
      <c r="OOA22" s="3029"/>
      <c r="OOB22" s="3055"/>
      <c r="OOC22" s="3056"/>
      <c r="OOD22" s="3057"/>
      <c r="OOE22" s="3058"/>
      <c r="OOF22" s="3059"/>
      <c r="OOG22" s="3058"/>
      <c r="OOH22" s="3059"/>
      <c r="OOI22" s="3050"/>
      <c r="OOJ22" s="3051"/>
      <c r="OOK22" s="3058"/>
      <c r="OOL22" s="3056"/>
      <c r="OOM22" s="3050"/>
      <c r="OON22" s="3051"/>
      <c r="OOO22" s="3052"/>
      <c r="OOP22" s="3053"/>
      <c r="OOQ22" s="3050"/>
      <c r="OOR22" s="3054"/>
      <c r="OOS22" s="3029"/>
      <c r="OOT22" s="3055"/>
      <c r="OOU22" s="3056"/>
      <c r="OOV22" s="3057"/>
      <c r="OOW22" s="3058"/>
      <c r="OOX22" s="3059"/>
      <c r="OOY22" s="3058"/>
      <c r="OOZ22" s="3059"/>
      <c r="OPA22" s="3050"/>
      <c r="OPB22" s="3051"/>
      <c r="OPC22" s="3058"/>
      <c r="OPD22" s="3056"/>
      <c r="OPE22" s="3050"/>
      <c r="OPF22" s="3051"/>
      <c r="OPG22" s="3052"/>
      <c r="OPH22" s="3053"/>
      <c r="OPI22" s="3050"/>
      <c r="OPJ22" s="3054"/>
      <c r="OPK22" s="3029"/>
      <c r="OPL22" s="3055"/>
      <c r="OPM22" s="3056"/>
      <c r="OPN22" s="3057"/>
      <c r="OPO22" s="3058"/>
      <c r="OPP22" s="3059"/>
      <c r="OPQ22" s="3058"/>
      <c r="OPR22" s="3059"/>
      <c r="OPS22" s="3050"/>
      <c r="OPT22" s="3051"/>
      <c r="OPU22" s="3058"/>
      <c r="OPV22" s="3056"/>
      <c r="OPW22" s="3050"/>
      <c r="OPX22" s="3051"/>
      <c r="OPY22" s="3052"/>
      <c r="OPZ22" s="3053"/>
      <c r="OQA22" s="3050"/>
      <c r="OQB22" s="3054"/>
      <c r="OQC22" s="3029"/>
      <c r="OQD22" s="3055"/>
      <c r="OQE22" s="3056"/>
      <c r="OQF22" s="3057"/>
      <c r="OQG22" s="3058"/>
      <c r="OQH22" s="3059"/>
      <c r="OQI22" s="3058"/>
      <c r="OQJ22" s="3059"/>
      <c r="OQK22" s="3050"/>
      <c r="OQL22" s="3051"/>
      <c r="OQM22" s="3058"/>
      <c r="OQN22" s="3056"/>
      <c r="OQO22" s="3050"/>
      <c r="OQP22" s="3051"/>
      <c r="OQQ22" s="3052"/>
      <c r="OQR22" s="3053"/>
      <c r="OQS22" s="3050"/>
      <c r="OQT22" s="3054"/>
      <c r="OQU22" s="3029"/>
      <c r="OQV22" s="3055"/>
      <c r="OQW22" s="3056"/>
      <c r="OQX22" s="3057"/>
      <c r="OQY22" s="3058"/>
      <c r="OQZ22" s="3059"/>
      <c r="ORA22" s="3058"/>
      <c r="ORB22" s="3059"/>
      <c r="ORC22" s="3050"/>
      <c r="ORD22" s="3051"/>
      <c r="ORE22" s="3058"/>
      <c r="ORF22" s="3056"/>
      <c r="ORG22" s="3050"/>
      <c r="ORH22" s="3051"/>
      <c r="ORI22" s="3052"/>
      <c r="ORJ22" s="3053"/>
      <c r="ORK22" s="3050"/>
      <c r="ORL22" s="3054"/>
      <c r="ORM22" s="3029"/>
      <c r="ORN22" s="3055"/>
      <c r="ORO22" s="3056"/>
      <c r="ORP22" s="3057"/>
      <c r="ORQ22" s="3058"/>
      <c r="ORR22" s="3059"/>
      <c r="ORS22" s="3058"/>
      <c r="ORT22" s="3059"/>
      <c r="ORU22" s="3050"/>
      <c r="ORV22" s="3051"/>
      <c r="ORW22" s="3058"/>
      <c r="ORX22" s="3056"/>
      <c r="ORY22" s="3050"/>
      <c r="ORZ22" s="3051"/>
      <c r="OSA22" s="3052"/>
      <c r="OSB22" s="3053"/>
      <c r="OSC22" s="3050"/>
      <c r="OSD22" s="3054"/>
      <c r="OSE22" s="3029"/>
      <c r="OSF22" s="3055"/>
      <c r="OSG22" s="3056"/>
      <c r="OSH22" s="3057"/>
      <c r="OSI22" s="3058"/>
      <c r="OSJ22" s="3059"/>
      <c r="OSK22" s="3058"/>
      <c r="OSL22" s="3059"/>
      <c r="OSM22" s="3050"/>
      <c r="OSN22" s="3051"/>
      <c r="OSO22" s="3058"/>
      <c r="OSP22" s="3056"/>
      <c r="OSQ22" s="3050"/>
      <c r="OSR22" s="3051"/>
      <c r="OSS22" s="3052"/>
      <c r="OST22" s="3053"/>
      <c r="OSU22" s="3050"/>
      <c r="OSV22" s="3054"/>
      <c r="OSW22" s="3029"/>
      <c r="OSX22" s="3055"/>
      <c r="OSY22" s="3056"/>
      <c r="OSZ22" s="3057"/>
      <c r="OTA22" s="3058"/>
      <c r="OTB22" s="3059"/>
      <c r="OTC22" s="3058"/>
      <c r="OTD22" s="3059"/>
      <c r="OTE22" s="3050"/>
      <c r="OTF22" s="3051"/>
      <c r="OTG22" s="3058"/>
      <c r="OTH22" s="3056"/>
      <c r="OTI22" s="3050"/>
      <c r="OTJ22" s="3051"/>
      <c r="OTK22" s="3052"/>
      <c r="OTL22" s="3053"/>
      <c r="OTM22" s="3050"/>
      <c r="OTN22" s="3054"/>
      <c r="OTO22" s="3029"/>
      <c r="OTP22" s="3055"/>
      <c r="OTQ22" s="3056"/>
      <c r="OTR22" s="3057"/>
      <c r="OTS22" s="3058"/>
      <c r="OTT22" s="3059"/>
      <c r="OTU22" s="3058"/>
      <c r="OTV22" s="3059"/>
      <c r="OTW22" s="3050"/>
      <c r="OTX22" s="3051"/>
      <c r="OTY22" s="3058"/>
      <c r="OTZ22" s="3056"/>
      <c r="OUA22" s="3050"/>
      <c r="OUB22" s="3051"/>
      <c r="OUC22" s="3052"/>
      <c r="OUD22" s="3053"/>
      <c r="OUE22" s="3050"/>
      <c r="OUF22" s="3054"/>
      <c r="OUG22" s="3029"/>
      <c r="OUH22" s="3055"/>
      <c r="OUI22" s="3056"/>
      <c r="OUJ22" s="3057"/>
      <c r="OUK22" s="3058"/>
      <c r="OUL22" s="3059"/>
      <c r="OUM22" s="3058"/>
      <c r="OUN22" s="3059"/>
      <c r="OUO22" s="3050"/>
      <c r="OUP22" s="3051"/>
      <c r="OUQ22" s="3058"/>
      <c r="OUR22" s="3056"/>
      <c r="OUS22" s="3050"/>
      <c r="OUT22" s="3051"/>
      <c r="OUU22" s="3052"/>
      <c r="OUV22" s="3053"/>
      <c r="OUW22" s="3050"/>
      <c r="OUX22" s="3054"/>
      <c r="OUY22" s="3029"/>
      <c r="OUZ22" s="3055"/>
      <c r="OVA22" s="3056"/>
      <c r="OVB22" s="3057"/>
      <c r="OVC22" s="3058"/>
      <c r="OVD22" s="3059"/>
      <c r="OVE22" s="3058"/>
      <c r="OVF22" s="3059"/>
      <c r="OVG22" s="3050"/>
      <c r="OVH22" s="3051"/>
      <c r="OVI22" s="3058"/>
      <c r="OVJ22" s="3056"/>
      <c r="OVK22" s="3050"/>
      <c r="OVL22" s="3051"/>
      <c r="OVM22" s="3052"/>
      <c r="OVN22" s="3053"/>
      <c r="OVO22" s="3050"/>
      <c r="OVP22" s="3054"/>
      <c r="OVQ22" s="3029"/>
      <c r="OVR22" s="3055"/>
      <c r="OVS22" s="3056"/>
      <c r="OVT22" s="3057"/>
      <c r="OVU22" s="3058"/>
      <c r="OVV22" s="3059"/>
      <c r="OVW22" s="3058"/>
      <c r="OVX22" s="3059"/>
      <c r="OVY22" s="3050"/>
      <c r="OVZ22" s="3051"/>
      <c r="OWA22" s="3058"/>
      <c r="OWB22" s="3056"/>
      <c r="OWC22" s="3050"/>
      <c r="OWD22" s="3051"/>
      <c r="OWE22" s="3052"/>
      <c r="OWF22" s="3053"/>
      <c r="OWG22" s="3050"/>
      <c r="OWH22" s="3054"/>
      <c r="OWI22" s="3029"/>
      <c r="OWJ22" s="3055"/>
      <c r="OWK22" s="3056"/>
      <c r="OWL22" s="3057"/>
      <c r="OWM22" s="3058"/>
      <c r="OWN22" s="3059"/>
      <c r="OWO22" s="3058"/>
      <c r="OWP22" s="3059"/>
      <c r="OWQ22" s="3050"/>
      <c r="OWR22" s="3051"/>
      <c r="OWS22" s="3058"/>
      <c r="OWT22" s="3056"/>
      <c r="OWU22" s="3050"/>
      <c r="OWV22" s="3051"/>
      <c r="OWW22" s="3052"/>
      <c r="OWX22" s="3053"/>
      <c r="OWY22" s="3050"/>
      <c r="OWZ22" s="3054"/>
      <c r="OXA22" s="3029"/>
      <c r="OXB22" s="3055"/>
      <c r="OXC22" s="3056"/>
      <c r="OXD22" s="3057"/>
      <c r="OXE22" s="3058"/>
      <c r="OXF22" s="3059"/>
      <c r="OXG22" s="3058"/>
      <c r="OXH22" s="3059"/>
      <c r="OXI22" s="3050"/>
      <c r="OXJ22" s="3051"/>
      <c r="OXK22" s="3058"/>
      <c r="OXL22" s="3056"/>
      <c r="OXM22" s="3050"/>
      <c r="OXN22" s="3051"/>
      <c r="OXO22" s="3052"/>
      <c r="OXP22" s="3053"/>
      <c r="OXQ22" s="3050"/>
      <c r="OXR22" s="3054"/>
      <c r="OXS22" s="3029"/>
      <c r="OXT22" s="3055"/>
      <c r="OXU22" s="3056"/>
      <c r="OXV22" s="3057"/>
      <c r="OXW22" s="3058"/>
      <c r="OXX22" s="3059"/>
      <c r="OXY22" s="3058"/>
      <c r="OXZ22" s="3059"/>
      <c r="OYA22" s="3050"/>
      <c r="OYB22" s="3051"/>
      <c r="OYC22" s="3058"/>
      <c r="OYD22" s="3056"/>
      <c r="OYE22" s="3050"/>
      <c r="OYF22" s="3051"/>
      <c r="OYG22" s="3052"/>
      <c r="OYH22" s="3053"/>
      <c r="OYI22" s="3050"/>
      <c r="OYJ22" s="3054"/>
      <c r="OYK22" s="3029"/>
      <c r="OYL22" s="3055"/>
      <c r="OYM22" s="3056"/>
      <c r="OYN22" s="3057"/>
      <c r="OYO22" s="3058"/>
      <c r="OYP22" s="3059"/>
      <c r="OYQ22" s="3058"/>
      <c r="OYR22" s="3059"/>
      <c r="OYS22" s="3050"/>
      <c r="OYT22" s="3051"/>
      <c r="OYU22" s="3058"/>
      <c r="OYV22" s="3056"/>
      <c r="OYW22" s="3050"/>
      <c r="OYX22" s="3051"/>
      <c r="OYY22" s="3052"/>
      <c r="OYZ22" s="3053"/>
      <c r="OZA22" s="3050"/>
      <c r="OZB22" s="3054"/>
      <c r="OZC22" s="3029"/>
      <c r="OZD22" s="3055"/>
      <c r="OZE22" s="3056"/>
      <c r="OZF22" s="3057"/>
      <c r="OZG22" s="3058"/>
      <c r="OZH22" s="3059"/>
      <c r="OZI22" s="3058"/>
      <c r="OZJ22" s="3059"/>
      <c r="OZK22" s="3050"/>
      <c r="OZL22" s="3051"/>
      <c r="OZM22" s="3058"/>
      <c r="OZN22" s="3056"/>
      <c r="OZO22" s="3050"/>
      <c r="OZP22" s="3051"/>
      <c r="OZQ22" s="3052"/>
      <c r="OZR22" s="3053"/>
      <c r="OZS22" s="3050"/>
      <c r="OZT22" s="3054"/>
      <c r="OZU22" s="3029"/>
      <c r="OZV22" s="3055"/>
      <c r="OZW22" s="3056"/>
      <c r="OZX22" s="3057"/>
      <c r="OZY22" s="3058"/>
      <c r="OZZ22" s="3059"/>
      <c r="PAA22" s="3058"/>
      <c r="PAB22" s="3059"/>
      <c r="PAC22" s="3050"/>
      <c r="PAD22" s="3051"/>
      <c r="PAE22" s="3058"/>
      <c r="PAF22" s="3056"/>
      <c r="PAG22" s="3050"/>
      <c r="PAH22" s="3051"/>
      <c r="PAI22" s="3052"/>
      <c r="PAJ22" s="3053"/>
      <c r="PAK22" s="3050"/>
      <c r="PAL22" s="3054"/>
      <c r="PAM22" s="3029"/>
      <c r="PAN22" s="3055"/>
      <c r="PAO22" s="3056"/>
      <c r="PAP22" s="3057"/>
      <c r="PAQ22" s="3058"/>
      <c r="PAR22" s="3059"/>
      <c r="PAS22" s="3058"/>
      <c r="PAT22" s="3059"/>
      <c r="PAU22" s="3050"/>
      <c r="PAV22" s="3051"/>
      <c r="PAW22" s="3058"/>
      <c r="PAX22" s="3056"/>
      <c r="PAY22" s="3050"/>
      <c r="PAZ22" s="3051"/>
      <c r="PBA22" s="3052"/>
      <c r="PBB22" s="3053"/>
      <c r="PBC22" s="3050"/>
      <c r="PBD22" s="3054"/>
      <c r="PBE22" s="3029"/>
      <c r="PBF22" s="3055"/>
      <c r="PBG22" s="3056"/>
      <c r="PBH22" s="3057"/>
      <c r="PBI22" s="3058"/>
      <c r="PBJ22" s="3059"/>
      <c r="PBK22" s="3058"/>
      <c r="PBL22" s="3059"/>
      <c r="PBM22" s="3050"/>
      <c r="PBN22" s="3051"/>
      <c r="PBO22" s="3058"/>
      <c r="PBP22" s="3056"/>
      <c r="PBQ22" s="3050"/>
      <c r="PBR22" s="3051"/>
      <c r="PBS22" s="3052"/>
      <c r="PBT22" s="3053"/>
      <c r="PBU22" s="3050"/>
      <c r="PBV22" s="3054"/>
      <c r="PBW22" s="3029"/>
      <c r="PBX22" s="3055"/>
      <c r="PBY22" s="3056"/>
      <c r="PBZ22" s="3057"/>
      <c r="PCA22" s="3058"/>
      <c r="PCB22" s="3059"/>
      <c r="PCC22" s="3058"/>
      <c r="PCD22" s="3059"/>
      <c r="PCE22" s="3050"/>
      <c r="PCF22" s="3051"/>
      <c r="PCG22" s="3058"/>
      <c r="PCH22" s="3056"/>
      <c r="PCI22" s="3050"/>
      <c r="PCJ22" s="3051"/>
      <c r="PCK22" s="3052"/>
      <c r="PCL22" s="3053"/>
      <c r="PCM22" s="3050"/>
      <c r="PCN22" s="3054"/>
      <c r="PCO22" s="3029"/>
      <c r="PCP22" s="3055"/>
      <c r="PCQ22" s="3056"/>
      <c r="PCR22" s="3057"/>
      <c r="PCS22" s="3058"/>
      <c r="PCT22" s="3059"/>
      <c r="PCU22" s="3058"/>
      <c r="PCV22" s="3059"/>
      <c r="PCW22" s="3050"/>
      <c r="PCX22" s="3051"/>
      <c r="PCY22" s="3058"/>
      <c r="PCZ22" s="3056"/>
      <c r="PDA22" s="3050"/>
      <c r="PDB22" s="3051"/>
      <c r="PDC22" s="3052"/>
      <c r="PDD22" s="3053"/>
      <c r="PDE22" s="3050"/>
      <c r="PDF22" s="3054"/>
      <c r="PDG22" s="3029"/>
      <c r="PDH22" s="3055"/>
      <c r="PDI22" s="3056"/>
      <c r="PDJ22" s="3057"/>
      <c r="PDK22" s="3058"/>
      <c r="PDL22" s="3059"/>
      <c r="PDM22" s="3058"/>
      <c r="PDN22" s="3059"/>
      <c r="PDO22" s="3050"/>
      <c r="PDP22" s="3051"/>
      <c r="PDQ22" s="3058"/>
      <c r="PDR22" s="3056"/>
      <c r="PDS22" s="3050"/>
      <c r="PDT22" s="3051"/>
      <c r="PDU22" s="3052"/>
      <c r="PDV22" s="3053"/>
      <c r="PDW22" s="3050"/>
      <c r="PDX22" s="3054"/>
      <c r="PDY22" s="3029"/>
      <c r="PDZ22" s="3055"/>
      <c r="PEA22" s="3056"/>
      <c r="PEB22" s="3057"/>
      <c r="PEC22" s="3058"/>
      <c r="PED22" s="3059"/>
      <c r="PEE22" s="3058"/>
      <c r="PEF22" s="3059"/>
      <c r="PEG22" s="3050"/>
      <c r="PEH22" s="3051"/>
      <c r="PEI22" s="3058"/>
      <c r="PEJ22" s="3056"/>
      <c r="PEK22" s="3050"/>
      <c r="PEL22" s="3051"/>
      <c r="PEM22" s="3052"/>
      <c r="PEN22" s="3053"/>
      <c r="PEO22" s="3050"/>
      <c r="PEP22" s="3054"/>
      <c r="PEQ22" s="3029"/>
      <c r="PER22" s="3055"/>
      <c r="PES22" s="3056"/>
      <c r="PET22" s="3057"/>
      <c r="PEU22" s="3058"/>
      <c r="PEV22" s="3059"/>
      <c r="PEW22" s="3058"/>
      <c r="PEX22" s="3059"/>
      <c r="PEY22" s="3050"/>
      <c r="PEZ22" s="3051"/>
      <c r="PFA22" s="3058"/>
      <c r="PFB22" s="3056"/>
      <c r="PFC22" s="3050"/>
      <c r="PFD22" s="3051"/>
      <c r="PFE22" s="3052"/>
      <c r="PFF22" s="3053"/>
      <c r="PFG22" s="3050"/>
      <c r="PFH22" s="3054"/>
      <c r="PFI22" s="3029"/>
      <c r="PFJ22" s="3055"/>
      <c r="PFK22" s="3056"/>
      <c r="PFL22" s="3057"/>
      <c r="PFM22" s="3058"/>
      <c r="PFN22" s="3059"/>
      <c r="PFO22" s="3058"/>
      <c r="PFP22" s="3059"/>
      <c r="PFQ22" s="3050"/>
      <c r="PFR22" s="3051"/>
      <c r="PFS22" s="3058"/>
      <c r="PFT22" s="3056"/>
      <c r="PFU22" s="3050"/>
      <c r="PFV22" s="3051"/>
      <c r="PFW22" s="3052"/>
      <c r="PFX22" s="3053"/>
      <c r="PFY22" s="3050"/>
      <c r="PFZ22" s="3054"/>
      <c r="PGA22" s="3029"/>
      <c r="PGB22" s="3055"/>
      <c r="PGC22" s="3056"/>
      <c r="PGD22" s="3057"/>
      <c r="PGE22" s="3058"/>
      <c r="PGF22" s="3059"/>
      <c r="PGG22" s="3058"/>
      <c r="PGH22" s="3059"/>
      <c r="PGI22" s="3050"/>
      <c r="PGJ22" s="3051"/>
      <c r="PGK22" s="3058"/>
      <c r="PGL22" s="3056"/>
      <c r="PGM22" s="3050"/>
      <c r="PGN22" s="3051"/>
      <c r="PGO22" s="3052"/>
      <c r="PGP22" s="3053"/>
      <c r="PGQ22" s="3050"/>
      <c r="PGR22" s="3054"/>
      <c r="PGS22" s="3029"/>
      <c r="PGT22" s="3055"/>
      <c r="PGU22" s="3056"/>
      <c r="PGV22" s="3057"/>
      <c r="PGW22" s="3058"/>
      <c r="PGX22" s="3059"/>
      <c r="PGY22" s="3058"/>
      <c r="PGZ22" s="3059"/>
      <c r="PHA22" s="3050"/>
      <c r="PHB22" s="3051"/>
      <c r="PHC22" s="3058"/>
      <c r="PHD22" s="3056"/>
      <c r="PHE22" s="3050"/>
      <c r="PHF22" s="3051"/>
      <c r="PHG22" s="3052"/>
      <c r="PHH22" s="3053"/>
      <c r="PHI22" s="3050"/>
      <c r="PHJ22" s="3054"/>
      <c r="PHK22" s="3029"/>
      <c r="PHL22" s="3055"/>
      <c r="PHM22" s="3056"/>
      <c r="PHN22" s="3057"/>
      <c r="PHO22" s="3058"/>
      <c r="PHP22" s="3059"/>
      <c r="PHQ22" s="3058"/>
      <c r="PHR22" s="3059"/>
      <c r="PHS22" s="3050"/>
      <c r="PHT22" s="3051"/>
      <c r="PHU22" s="3058"/>
      <c r="PHV22" s="3056"/>
      <c r="PHW22" s="3050"/>
      <c r="PHX22" s="3051"/>
      <c r="PHY22" s="3052"/>
      <c r="PHZ22" s="3053"/>
      <c r="PIA22" s="3050"/>
      <c r="PIB22" s="3054"/>
      <c r="PIC22" s="3029"/>
      <c r="PID22" s="3055"/>
      <c r="PIE22" s="3056"/>
      <c r="PIF22" s="3057"/>
      <c r="PIG22" s="3058"/>
      <c r="PIH22" s="3059"/>
      <c r="PII22" s="3058"/>
      <c r="PIJ22" s="3059"/>
      <c r="PIK22" s="3050"/>
      <c r="PIL22" s="3051"/>
      <c r="PIM22" s="3058"/>
      <c r="PIN22" s="3056"/>
      <c r="PIO22" s="3050"/>
      <c r="PIP22" s="3051"/>
      <c r="PIQ22" s="3052"/>
      <c r="PIR22" s="3053"/>
      <c r="PIS22" s="3050"/>
      <c r="PIT22" s="3054"/>
      <c r="PIU22" s="3029"/>
      <c r="PIV22" s="3055"/>
      <c r="PIW22" s="3056"/>
      <c r="PIX22" s="3057"/>
      <c r="PIY22" s="3058"/>
      <c r="PIZ22" s="3059"/>
      <c r="PJA22" s="3058"/>
      <c r="PJB22" s="3059"/>
      <c r="PJC22" s="3050"/>
      <c r="PJD22" s="3051"/>
      <c r="PJE22" s="3058"/>
      <c r="PJF22" s="3056"/>
      <c r="PJG22" s="3050"/>
      <c r="PJH22" s="3051"/>
      <c r="PJI22" s="3052"/>
      <c r="PJJ22" s="3053"/>
      <c r="PJK22" s="3050"/>
      <c r="PJL22" s="3054"/>
      <c r="PJM22" s="3029"/>
      <c r="PJN22" s="3055"/>
      <c r="PJO22" s="3056"/>
      <c r="PJP22" s="3057"/>
      <c r="PJQ22" s="3058"/>
      <c r="PJR22" s="3059"/>
      <c r="PJS22" s="3058"/>
      <c r="PJT22" s="3059"/>
      <c r="PJU22" s="3050"/>
      <c r="PJV22" s="3051"/>
      <c r="PJW22" s="3058"/>
      <c r="PJX22" s="3056"/>
      <c r="PJY22" s="3050"/>
      <c r="PJZ22" s="3051"/>
      <c r="PKA22" s="3052"/>
      <c r="PKB22" s="3053"/>
      <c r="PKC22" s="3050"/>
      <c r="PKD22" s="3054"/>
      <c r="PKE22" s="3029"/>
      <c r="PKF22" s="3055"/>
      <c r="PKG22" s="3056"/>
      <c r="PKH22" s="3057"/>
      <c r="PKI22" s="3058"/>
      <c r="PKJ22" s="3059"/>
      <c r="PKK22" s="3058"/>
      <c r="PKL22" s="3059"/>
      <c r="PKM22" s="3050"/>
      <c r="PKN22" s="3051"/>
      <c r="PKO22" s="3058"/>
      <c r="PKP22" s="3056"/>
      <c r="PKQ22" s="3050"/>
      <c r="PKR22" s="3051"/>
      <c r="PKS22" s="3052"/>
      <c r="PKT22" s="3053"/>
      <c r="PKU22" s="3050"/>
      <c r="PKV22" s="3054"/>
      <c r="PKW22" s="3029"/>
      <c r="PKX22" s="3055"/>
      <c r="PKY22" s="3056"/>
      <c r="PKZ22" s="3057"/>
      <c r="PLA22" s="3058"/>
      <c r="PLB22" s="3059"/>
      <c r="PLC22" s="3058"/>
      <c r="PLD22" s="3059"/>
      <c r="PLE22" s="3050"/>
      <c r="PLF22" s="3051"/>
      <c r="PLG22" s="3058"/>
      <c r="PLH22" s="3056"/>
      <c r="PLI22" s="3050"/>
      <c r="PLJ22" s="3051"/>
      <c r="PLK22" s="3052"/>
      <c r="PLL22" s="3053"/>
      <c r="PLM22" s="3050"/>
      <c r="PLN22" s="3054"/>
      <c r="PLO22" s="3029"/>
      <c r="PLP22" s="3055"/>
      <c r="PLQ22" s="3056"/>
      <c r="PLR22" s="3057"/>
      <c r="PLS22" s="3058"/>
      <c r="PLT22" s="3059"/>
      <c r="PLU22" s="3058"/>
      <c r="PLV22" s="3059"/>
      <c r="PLW22" s="3050"/>
      <c r="PLX22" s="3051"/>
      <c r="PLY22" s="3058"/>
      <c r="PLZ22" s="3056"/>
      <c r="PMA22" s="3050"/>
      <c r="PMB22" s="3051"/>
      <c r="PMC22" s="3052"/>
      <c r="PMD22" s="3053"/>
      <c r="PME22" s="3050"/>
      <c r="PMF22" s="3054"/>
      <c r="PMG22" s="3029"/>
      <c r="PMH22" s="3055"/>
      <c r="PMI22" s="3056"/>
      <c r="PMJ22" s="3057"/>
      <c r="PMK22" s="3058"/>
      <c r="PML22" s="3059"/>
      <c r="PMM22" s="3058"/>
      <c r="PMN22" s="3059"/>
      <c r="PMO22" s="3050"/>
      <c r="PMP22" s="3051"/>
      <c r="PMQ22" s="3058"/>
      <c r="PMR22" s="3056"/>
      <c r="PMS22" s="3050"/>
      <c r="PMT22" s="3051"/>
      <c r="PMU22" s="3052"/>
      <c r="PMV22" s="3053"/>
      <c r="PMW22" s="3050"/>
      <c r="PMX22" s="3054"/>
      <c r="PMY22" s="3029"/>
      <c r="PMZ22" s="3055"/>
      <c r="PNA22" s="3056"/>
      <c r="PNB22" s="3057"/>
      <c r="PNC22" s="3058"/>
      <c r="PND22" s="3059"/>
      <c r="PNE22" s="3058"/>
      <c r="PNF22" s="3059"/>
      <c r="PNG22" s="3050"/>
      <c r="PNH22" s="3051"/>
      <c r="PNI22" s="3058"/>
      <c r="PNJ22" s="3056"/>
      <c r="PNK22" s="3050"/>
      <c r="PNL22" s="3051"/>
      <c r="PNM22" s="3052"/>
      <c r="PNN22" s="3053"/>
      <c r="PNO22" s="3050"/>
      <c r="PNP22" s="3054"/>
      <c r="PNQ22" s="3029"/>
      <c r="PNR22" s="3055"/>
      <c r="PNS22" s="3056"/>
      <c r="PNT22" s="3057"/>
      <c r="PNU22" s="3058"/>
      <c r="PNV22" s="3059"/>
      <c r="PNW22" s="3058"/>
      <c r="PNX22" s="3059"/>
      <c r="PNY22" s="3050"/>
      <c r="PNZ22" s="3051"/>
      <c r="POA22" s="3058"/>
      <c r="POB22" s="3056"/>
      <c r="POC22" s="3050"/>
      <c r="POD22" s="3051"/>
      <c r="POE22" s="3052"/>
      <c r="POF22" s="3053"/>
      <c r="POG22" s="3050"/>
      <c r="POH22" s="3054"/>
      <c r="POI22" s="3029"/>
      <c r="POJ22" s="3055"/>
      <c r="POK22" s="3056"/>
      <c r="POL22" s="3057"/>
      <c r="POM22" s="3058"/>
      <c r="PON22" s="3059"/>
      <c r="POO22" s="3058"/>
      <c r="POP22" s="3059"/>
      <c r="POQ22" s="3050"/>
      <c r="POR22" s="3051"/>
      <c r="POS22" s="3058"/>
      <c r="POT22" s="3056"/>
      <c r="POU22" s="3050"/>
      <c r="POV22" s="3051"/>
      <c r="POW22" s="3052"/>
      <c r="POX22" s="3053"/>
      <c r="POY22" s="3050"/>
      <c r="POZ22" s="3054"/>
      <c r="PPA22" s="3029"/>
      <c r="PPB22" s="3055"/>
      <c r="PPC22" s="3056"/>
      <c r="PPD22" s="3057"/>
      <c r="PPE22" s="3058"/>
      <c r="PPF22" s="3059"/>
      <c r="PPG22" s="3058"/>
      <c r="PPH22" s="3059"/>
      <c r="PPI22" s="3050"/>
      <c r="PPJ22" s="3051"/>
      <c r="PPK22" s="3058"/>
      <c r="PPL22" s="3056"/>
      <c r="PPM22" s="3050"/>
      <c r="PPN22" s="3051"/>
      <c r="PPO22" s="3052"/>
      <c r="PPP22" s="3053"/>
      <c r="PPQ22" s="3050"/>
      <c r="PPR22" s="3054"/>
      <c r="PPS22" s="3029"/>
      <c r="PPT22" s="3055"/>
      <c r="PPU22" s="3056"/>
      <c r="PPV22" s="3057"/>
      <c r="PPW22" s="3058"/>
      <c r="PPX22" s="3059"/>
      <c r="PPY22" s="3058"/>
      <c r="PPZ22" s="3059"/>
      <c r="PQA22" s="3050"/>
      <c r="PQB22" s="3051"/>
      <c r="PQC22" s="3058"/>
      <c r="PQD22" s="3056"/>
      <c r="PQE22" s="3050"/>
      <c r="PQF22" s="3051"/>
      <c r="PQG22" s="3052"/>
      <c r="PQH22" s="3053"/>
      <c r="PQI22" s="3050"/>
      <c r="PQJ22" s="3054"/>
      <c r="PQK22" s="3029"/>
      <c r="PQL22" s="3055"/>
      <c r="PQM22" s="3056"/>
      <c r="PQN22" s="3057"/>
      <c r="PQO22" s="3058"/>
      <c r="PQP22" s="3059"/>
      <c r="PQQ22" s="3058"/>
      <c r="PQR22" s="3059"/>
      <c r="PQS22" s="3050"/>
      <c r="PQT22" s="3051"/>
      <c r="PQU22" s="3058"/>
      <c r="PQV22" s="3056"/>
      <c r="PQW22" s="3050"/>
      <c r="PQX22" s="3051"/>
      <c r="PQY22" s="3052"/>
      <c r="PQZ22" s="3053"/>
      <c r="PRA22" s="3050"/>
      <c r="PRB22" s="3054"/>
      <c r="PRC22" s="3029"/>
      <c r="PRD22" s="3055"/>
      <c r="PRE22" s="3056"/>
      <c r="PRF22" s="3057"/>
      <c r="PRG22" s="3058"/>
      <c r="PRH22" s="3059"/>
      <c r="PRI22" s="3058"/>
      <c r="PRJ22" s="3059"/>
      <c r="PRK22" s="3050"/>
      <c r="PRL22" s="3051"/>
      <c r="PRM22" s="3058"/>
      <c r="PRN22" s="3056"/>
      <c r="PRO22" s="3050"/>
      <c r="PRP22" s="3051"/>
      <c r="PRQ22" s="3052"/>
      <c r="PRR22" s="3053"/>
      <c r="PRS22" s="3050"/>
      <c r="PRT22" s="3054"/>
      <c r="PRU22" s="3029"/>
      <c r="PRV22" s="3055"/>
      <c r="PRW22" s="3056"/>
      <c r="PRX22" s="3057"/>
      <c r="PRY22" s="3058"/>
      <c r="PRZ22" s="3059"/>
      <c r="PSA22" s="3058"/>
      <c r="PSB22" s="3059"/>
      <c r="PSC22" s="3050"/>
      <c r="PSD22" s="3051"/>
      <c r="PSE22" s="3058"/>
      <c r="PSF22" s="3056"/>
      <c r="PSG22" s="3050"/>
      <c r="PSH22" s="3051"/>
      <c r="PSI22" s="3052"/>
      <c r="PSJ22" s="3053"/>
      <c r="PSK22" s="3050"/>
      <c r="PSL22" s="3054"/>
      <c r="PSM22" s="3029"/>
      <c r="PSN22" s="3055"/>
      <c r="PSO22" s="3056"/>
      <c r="PSP22" s="3057"/>
      <c r="PSQ22" s="3058"/>
      <c r="PSR22" s="3059"/>
      <c r="PSS22" s="3058"/>
      <c r="PST22" s="3059"/>
      <c r="PSU22" s="3050"/>
      <c r="PSV22" s="3051"/>
      <c r="PSW22" s="3058"/>
      <c r="PSX22" s="3056"/>
      <c r="PSY22" s="3050"/>
      <c r="PSZ22" s="3051"/>
      <c r="PTA22" s="3052"/>
      <c r="PTB22" s="3053"/>
      <c r="PTC22" s="3050"/>
      <c r="PTD22" s="3054"/>
      <c r="PTE22" s="3029"/>
      <c r="PTF22" s="3055"/>
      <c r="PTG22" s="3056"/>
      <c r="PTH22" s="3057"/>
      <c r="PTI22" s="3058"/>
      <c r="PTJ22" s="3059"/>
      <c r="PTK22" s="3058"/>
      <c r="PTL22" s="3059"/>
      <c r="PTM22" s="3050"/>
      <c r="PTN22" s="3051"/>
      <c r="PTO22" s="3058"/>
      <c r="PTP22" s="3056"/>
      <c r="PTQ22" s="3050"/>
      <c r="PTR22" s="3051"/>
      <c r="PTS22" s="3052"/>
      <c r="PTT22" s="3053"/>
      <c r="PTU22" s="3050"/>
      <c r="PTV22" s="3054"/>
      <c r="PTW22" s="3029"/>
      <c r="PTX22" s="3055"/>
      <c r="PTY22" s="3056"/>
      <c r="PTZ22" s="3057"/>
      <c r="PUA22" s="3058"/>
      <c r="PUB22" s="3059"/>
      <c r="PUC22" s="3058"/>
      <c r="PUD22" s="3059"/>
      <c r="PUE22" s="3050"/>
      <c r="PUF22" s="3051"/>
      <c r="PUG22" s="3058"/>
      <c r="PUH22" s="3056"/>
      <c r="PUI22" s="3050"/>
      <c r="PUJ22" s="3051"/>
      <c r="PUK22" s="3052"/>
      <c r="PUL22" s="3053"/>
      <c r="PUM22" s="3050"/>
      <c r="PUN22" s="3054"/>
      <c r="PUO22" s="3029"/>
      <c r="PUP22" s="3055"/>
      <c r="PUQ22" s="3056"/>
      <c r="PUR22" s="3057"/>
      <c r="PUS22" s="3058"/>
      <c r="PUT22" s="3059"/>
      <c r="PUU22" s="3058"/>
      <c r="PUV22" s="3059"/>
      <c r="PUW22" s="3050"/>
      <c r="PUX22" s="3051"/>
      <c r="PUY22" s="3058"/>
      <c r="PUZ22" s="3056"/>
      <c r="PVA22" s="3050"/>
      <c r="PVB22" s="3051"/>
      <c r="PVC22" s="3052"/>
      <c r="PVD22" s="3053"/>
      <c r="PVE22" s="3050"/>
      <c r="PVF22" s="3054"/>
      <c r="PVG22" s="3029"/>
      <c r="PVH22" s="3055"/>
      <c r="PVI22" s="3056"/>
      <c r="PVJ22" s="3057"/>
      <c r="PVK22" s="3058"/>
      <c r="PVL22" s="3059"/>
      <c r="PVM22" s="3058"/>
      <c r="PVN22" s="3059"/>
      <c r="PVO22" s="3050"/>
      <c r="PVP22" s="3051"/>
      <c r="PVQ22" s="3058"/>
      <c r="PVR22" s="3056"/>
      <c r="PVS22" s="3050"/>
      <c r="PVT22" s="3051"/>
      <c r="PVU22" s="3052"/>
      <c r="PVV22" s="3053"/>
      <c r="PVW22" s="3050"/>
      <c r="PVX22" s="3054"/>
      <c r="PVY22" s="3029"/>
      <c r="PVZ22" s="3055"/>
      <c r="PWA22" s="3056"/>
      <c r="PWB22" s="3057"/>
      <c r="PWC22" s="3058"/>
      <c r="PWD22" s="3059"/>
      <c r="PWE22" s="3058"/>
      <c r="PWF22" s="3059"/>
      <c r="PWG22" s="3050"/>
      <c r="PWH22" s="3051"/>
      <c r="PWI22" s="3058"/>
      <c r="PWJ22" s="3056"/>
      <c r="PWK22" s="3050"/>
      <c r="PWL22" s="3051"/>
      <c r="PWM22" s="3052"/>
      <c r="PWN22" s="3053"/>
      <c r="PWO22" s="3050"/>
      <c r="PWP22" s="3054"/>
      <c r="PWQ22" s="3029"/>
      <c r="PWR22" s="3055"/>
      <c r="PWS22" s="3056"/>
      <c r="PWT22" s="3057"/>
      <c r="PWU22" s="3058"/>
      <c r="PWV22" s="3059"/>
      <c r="PWW22" s="3058"/>
      <c r="PWX22" s="3059"/>
      <c r="PWY22" s="3050"/>
      <c r="PWZ22" s="3051"/>
      <c r="PXA22" s="3058"/>
      <c r="PXB22" s="3056"/>
      <c r="PXC22" s="3050"/>
      <c r="PXD22" s="3051"/>
      <c r="PXE22" s="3052"/>
      <c r="PXF22" s="3053"/>
      <c r="PXG22" s="3050"/>
      <c r="PXH22" s="3054"/>
      <c r="PXI22" s="3029"/>
      <c r="PXJ22" s="3055"/>
      <c r="PXK22" s="3056"/>
      <c r="PXL22" s="3057"/>
      <c r="PXM22" s="3058"/>
      <c r="PXN22" s="3059"/>
      <c r="PXO22" s="3058"/>
      <c r="PXP22" s="3059"/>
      <c r="PXQ22" s="3050"/>
      <c r="PXR22" s="3051"/>
      <c r="PXS22" s="3058"/>
      <c r="PXT22" s="3056"/>
      <c r="PXU22" s="3050"/>
      <c r="PXV22" s="3051"/>
      <c r="PXW22" s="3052"/>
      <c r="PXX22" s="3053"/>
      <c r="PXY22" s="3050"/>
      <c r="PXZ22" s="3054"/>
      <c r="PYA22" s="3029"/>
      <c r="PYB22" s="3055"/>
      <c r="PYC22" s="3056"/>
      <c r="PYD22" s="3057"/>
      <c r="PYE22" s="3058"/>
      <c r="PYF22" s="3059"/>
      <c r="PYG22" s="3058"/>
      <c r="PYH22" s="3059"/>
      <c r="PYI22" s="3050"/>
      <c r="PYJ22" s="3051"/>
      <c r="PYK22" s="3058"/>
      <c r="PYL22" s="3056"/>
      <c r="PYM22" s="3050"/>
      <c r="PYN22" s="3051"/>
      <c r="PYO22" s="3052"/>
      <c r="PYP22" s="3053"/>
      <c r="PYQ22" s="3050"/>
      <c r="PYR22" s="3054"/>
      <c r="PYS22" s="3029"/>
      <c r="PYT22" s="3055"/>
      <c r="PYU22" s="3056"/>
      <c r="PYV22" s="3057"/>
      <c r="PYW22" s="3058"/>
      <c r="PYX22" s="3059"/>
      <c r="PYY22" s="3058"/>
      <c r="PYZ22" s="3059"/>
      <c r="PZA22" s="3050"/>
      <c r="PZB22" s="3051"/>
      <c r="PZC22" s="3058"/>
      <c r="PZD22" s="3056"/>
      <c r="PZE22" s="3050"/>
      <c r="PZF22" s="3051"/>
      <c r="PZG22" s="3052"/>
      <c r="PZH22" s="3053"/>
      <c r="PZI22" s="3050"/>
      <c r="PZJ22" s="3054"/>
      <c r="PZK22" s="3029"/>
      <c r="PZL22" s="3055"/>
      <c r="PZM22" s="3056"/>
      <c r="PZN22" s="3057"/>
      <c r="PZO22" s="3058"/>
      <c r="PZP22" s="3059"/>
      <c r="PZQ22" s="3058"/>
      <c r="PZR22" s="3059"/>
      <c r="PZS22" s="3050"/>
      <c r="PZT22" s="3051"/>
      <c r="PZU22" s="3058"/>
      <c r="PZV22" s="3056"/>
      <c r="PZW22" s="3050"/>
      <c r="PZX22" s="3051"/>
      <c r="PZY22" s="3052"/>
      <c r="PZZ22" s="3053"/>
      <c r="QAA22" s="3050"/>
      <c r="QAB22" s="3054"/>
      <c r="QAC22" s="3029"/>
      <c r="QAD22" s="3055"/>
      <c r="QAE22" s="3056"/>
      <c r="QAF22" s="3057"/>
      <c r="QAG22" s="3058"/>
      <c r="QAH22" s="3059"/>
      <c r="QAI22" s="3058"/>
      <c r="QAJ22" s="3059"/>
      <c r="QAK22" s="3050"/>
      <c r="QAL22" s="3051"/>
      <c r="QAM22" s="3058"/>
      <c r="QAN22" s="3056"/>
      <c r="QAO22" s="3050"/>
      <c r="QAP22" s="3051"/>
      <c r="QAQ22" s="3052"/>
      <c r="QAR22" s="3053"/>
      <c r="QAS22" s="3050"/>
      <c r="QAT22" s="3054"/>
      <c r="QAU22" s="3029"/>
      <c r="QAV22" s="3055"/>
      <c r="QAW22" s="3056"/>
      <c r="QAX22" s="3057"/>
      <c r="QAY22" s="3058"/>
      <c r="QAZ22" s="3059"/>
      <c r="QBA22" s="3058"/>
      <c r="QBB22" s="3059"/>
      <c r="QBC22" s="3050"/>
      <c r="QBD22" s="3051"/>
      <c r="QBE22" s="3058"/>
      <c r="QBF22" s="3056"/>
      <c r="QBG22" s="3050"/>
      <c r="QBH22" s="3051"/>
      <c r="QBI22" s="3052"/>
      <c r="QBJ22" s="3053"/>
      <c r="QBK22" s="3050"/>
      <c r="QBL22" s="3054"/>
      <c r="QBM22" s="3029"/>
      <c r="QBN22" s="3055"/>
      <c r="QBO22" s="3056"/>
      <c r="QBP22" s="3057"/>
      <c r="QBQ22" s="3058"/>
      <c r="QBR22" s="3059"/>
      <c r="QBS22" s="3058"/>
      <c r="QBT22" s="3059"/>
      <c r="QBU22" s="3050"/>
      <c r="QBV22" s="3051"/>
      <c r="QBW22" s="3058"/>
      <c r="QBX22" s="3056"/>
      <c r="QBY22" s="3050"/>
      <c r="QBZ22" s="3051"/>
      <c r="QCA22" s="3052"/>
      <c r="QCB22" s="3053"/>
      <c r="QCC22" s="3050"/>
      <c r="QCD22" s="3054"/>
      <c r="QCE22" s="3029"/>
      <c r="QCF22" s="3055"/>
      <c r="QCG22" s="3056"/>
      <c r="QCH22" s="3057"/>
      <c r="QCI22" s="3058"/>
      <c r="QCJ22" s="3059"/>
      <c r="QCK22" s="3058"/>
      <c r="QCL22" s="3059"/>
      <c r="QCM22" s="3050"/>
      <c r="QCN22" s="3051"/>
      <c r="QCO22" s="3058"/>
      <c r="QCP22" s="3056"/>
      <c r="QCQ22" s="3050"/>
      <c r="QCR22" s="3051"/>
      <c r="QCS22" s="3052"/>
      <c r="QCT22" s="3053"/>
      <c r="QCU22" s="3050"/>
      <c r="QCV22" s="3054"/>
      <c r="QCW22" s="3029"/>
      <c r="QCX22" s="3055"/>
      <c r="QCY22" s="3056"/>
      <c r="QCZ22" s="3057"/>
      <c r="QDA22" s="3058"/>
      <c r="QDB22" s="3059"/>
      <c r="QDC22" s="3058"/>
      <c r="QDD22" s="3059"/>
      <c r="QDE22" s="3050"/>
      <c r="QDF22" s="3051"/>
      <c r="QDG22" s="3058"/>
      <c r="QDH22" s="3056"/>
      <c r="QDI22" s="3050"/>
      <c r="QDJ22" s="3051"/>
      <c r="QDK22" s="3052"/>
      <c r="QDL22" s="3053"/>
      <c r="QDM22" s="3050"/>
      <c r="QDN22" s="3054"/>
      <c r="QDO22" s="3029"/>
      <c r="QDP22" s="3055"/>
      <c r="QDQ22" s="3056"/>
      <c r="QDR22" s="3057"/>
      <c r="QDS22" s="3058"/>
      <c r="QDT22" s="3059"/>
      <c r="QDU22" s="3058"/>
      <c r="QDV22" s="3059"/>
      <c r="QDW22" s="3050"/>
      <c r="QDX22" s="3051"/>
      <c r="QDY22" s="3058"/>
      <c r="QDZ22" s="3056"/>
      <c r="QEA22" s="3050"/>
      <c r="QEB22" s="3051"/>
      <c r="QEC22" s="3052"/>
      <c r="QED22" s="3053"/>
      <c r="QEE22" s="3050"/>
      <c r="QEF22" s="3054"/>
      <c r="QEG22" s="3029"/>
      <c r="QEH22" s="3055"/>
      <c r="QEI22" s="3056"/>
      <c r="QEJ22" s="3057"/>
      <c r="QEK22" s="3058"/>
      <c r="QEL22" s="3059"/>
      <c r="QEM22" s="3058"/>
      <c r="QEN22" s="3059"/>
      <c r="QEO22" s="3050"/>
      <c r="QEP22" s="3051"/>
      <c r="QEQ22" s="3058"/>
      <c r="QER22" s="3056"/>
      <c r="QES22" s="3050"/>
      <c r="QET22" s="3051"/>
      <c r="QEU22" s="3052"/>
      <c r="QEV22" s="3053"/>
      <c r="QEW22" s="3050"/>
      <c r="QEX22" s="3054"/>
      <c r="QEY22" s="3029"/>
      <c r="QEZ22" s="3055"/>
      <c r="QFA22" s="3056"/>
      <c r="QFB22" s="3057"/>
      <c r="QFC22" s="3058"/>
      <c r="QFD22" s="3059"/>
      <c r="QFE22" s="3058"/>
      <c r="QFF22" s="3059"/>
      <c r="QFG22" s="3050"/>
      <c r="QFH22" s="3051"/>
      <c r="QFI22" s="3058"/>
      <c r="QFJ22" s="3056"/>
      <c r="QFK22" s="3050"/>
      <c r="QFL22" s="3051"/>
      <c r="QFM22" s="3052"/>
      <c r="QFN22" s="3053"/>
      <c r="QFO22" s="3050"/>
      <c r="QFP22" s="3054"/>
      <c r="QFQ22" s="3029"/>
      <c r="QFR22" s="3055"/>
      <c r="QFS22" s="3056"/>
      <c r="QFT22" s="3057"/>
      <c r="QFU22" s="3058"/>
      <c r="QFV22" s="3059"/>
      <c r="QFW22" s="3058"/>
      <c r="QFX22" s="3059"/>
      <c r="QFY22" s="3050"/>
      <c r="QFZ22" s="3051"/>
      <c r="QGA22" s="3058"/>
      <c r="QGB22" s="3056"/>
      <c r="QGC22" s="3050"/>
      <c r="QGD22" s="3051"/>
      <c r="QGE22" s="3052"/>
      <c r="QGF22" s="3053"/>
      <c r="QGG22" s="3050"/>
      <c r="QGH22" s="3054"/>
      <c r="QGI22" s="3029"/>
      <c r="QGJ22" s="3055"/>
      <c r="QGK22" s="3056"/>
      <c r="QGL22" s="3057"/>
      <c r="QGM22" s="3058"/>
      <c r="QGN22" s="3059"/>
      <c r="QGO22" s="3058"/>
      <c r="QGP22" s="3059"/>
      <c r="QGQ22" s="3050"/>
      <c r="QGR22" s="3051"/>
      <c r="QGS22" s="3058"/>
      <c r="QGT22" s="3056"/>
      <c r="QGU22" s="3050"/>
      <c r="QGV22" s="3051"/>
      <c r="QGW22" s="3052"/>
      <c r="QGX22" s="3053"/>
      <c r="QGY22" s="3050"/>
      <c r="QGZ22" s="3054"/>
      <c r="QHA22" s="3029"/>
      <c r="QHB22" s="3055"/>
      <c r="QHC22" s="3056"/>
      <c r="QHD22" s="3057"/>
      <c r="QHE22" s="3058"/>
      <c r="QHF22" s="3059"/>
      <c r="QHG22" s="3058"/>
      <c r="QHH22" s="3059"/>
      <c r="QHI22" s="3050"/>
      <c r="QHJ22" s="3051"/>
      <c r="QHK22" s="3058"/>
      <c r="QHL22" s="3056"/>
      <c r="QHM22" s="3050"/>
      <c r="QHN22" s="3051"/>
      <c r="QHO22" s="3052"/>
      <c r="QHP22" s="3053"/>
      <c r="QHQ22" s="3050"/>
      <c r="QHR22" s="3054"/>
      <c r="QHS22" s="3029"/>
      <c r="QHT22" s="3055"/>
      <c r="QHU22" s="3056"/>
      <c r="QHV22" s="3057"/>
      <c r="QHW22" s="3058"/>
      <c r="QHX22" s="3059"/>
      <c r="QHY22" s="3058"/>
      <c r="QHZ22" s="3059"/>
      <c r="QIA22" s="3050"/>
      <c r="QIB22" s="3051"/>
      <c r="QIC22" s="3058"/>
      <c r="QID22" s="3056"/>
      <c r="QIE22" s="3050"/>
      <c r="QIF22" s="3051"/>
      <c r="QIG22" s="3052"/>
      <c r="QIH22" s="3053"/>
      <c r="QII22" s="3050"/>
      <c r="QIJ22" s="3054"/>
      <c r="QIK22" s="3029"/>
      <c r="QIL22" s="3055"/>
      <c r="QIM22" s="3056"/>
      <c r="QIN22" s="3057"/>
      <c r="QIO22" s="3058"/>
      <c r="QIP22" s="3059"/>
      <c r="QIQ22" s="3058"/>
      <c r="QIR22" s="3059"/>
      <c r="QIS22" s="3050"/>
      <c r="QIT22" s="3051"/>
      <c r="QIU22" s="3058"/>
      <c r="QIV22" s="3056"/>
      <c r="QIW22" s="3050"/>
      <c r="QIX22" s="3051"/>
      <c r="QIY22" s="3052"/>
      <c r="QIZ22" s="3053"/>
      <c r="QJA22" s="3050"/>
      <c r="QJB22" s="3054"/>
      <c r="QJC22" s="3029"/>
      <c r="QJD22" s="3055"/>
      <c r="QJE22" s="3056"/>
      <c r="QJF22" s="3057"/>
      <c r="QJG22" s="3058"/>
      <c r="QJH22" s="3059"/>
      <c r="QJI22" s="3058"/>
      <c r="QJJ22" s="3059"/>
      <c r="QJK22" s="3050"/>
      <c r="QJL22" s="3051"/>
      <c r="QJM22" s="3058"/>
      <c r="QJN22" s="3056"/>
      <c r="QJO22" s="3050"/>
      <c r="QJP22" s="3051"/>
      <c r="QJQ22" s="3052"/>
      <c r="QJR22" s="3053"/>
      <c r="QJS22" s="3050"/>
      <c r="QJT22" s="3054"/>
      <c r="QJU22" s="3029"/>
      <c r="QJV22" s="3055"/>
      <c r="QJW22" s="3056"/>
      <c r="QJX22" s="3057"/>
      <c r="QJY22" s="3058"/>
      <c r="QJZ22" s="3059"/>
      <c r="QKA22" s="3058"/>
      <c r="QKB22" s="3059"/>
      <c r="QKC22" s="3050"/>
      <c r="QKD22" s="3051"/>
      <c r="QKE22" s="3058"/>
      <c r="QKF22" s="3056"/>
      <c r="QKG22" s="3050"/>
      <c r="QKH22" s="3051"/>
      <c r="QKI22" s="3052"/>
      <c r="QKJ22" s="3053"/>
      <c r="QKK22" s="3050"/>
      <c r="QKL22" s="3054"/>
      <c r="QKM22" s="3029"/>
      <c r="QKN22" s="3055"/>
      <c r="QKO22" s="3056"/>
      <c r="QKP22" s="3057"/>
      <c r="QKQ22" s="3058"/>
      <c r="QKR22" s="3059"/>
      <c r="QKS22" s="3058"/>
      <c r="QKT22" s="3059"/>
      <c r="QKU22" s="3050"/>
      <c r="QKV22" s="3051"/>
      <c r="QKW22" s="3058"/>
      <c r="QKX22" s="3056"/>
      <c r="QKY22" s="3050"/>
      <c r="QKZ22" s="3051"/>
      <c r="QLA22" s="3052"/>
      <c r="QLB22" s="3053"/>
      <c r="QLC22" s="3050"/>
      <c r="QLD22" s="3054"/>
      <c r="QLE22" s="3029"/>
      <c r="QLF22" s="3055"/>
      <c r="QLG22" s="3056"/>
      <c r="QLH22" s="3057"/>
      <c r="QLI22" s="3058"/>
      <c r="QLJ22" s="3059"/>
      <c r="QLK22" s="3058"/>
      <c r="QLL22" s="3059"/>
      <c r="QLM22" s="3050"/>
      <c r="QLN22" s="3051"/>
      <c r="QLO22" s="3058"/>
      <c r="QLP22" s="3056"/>
      <c r="QLQ22" s="3050"/>
      <c r="QLR22" s="3051"/>
      <c r="QLS22" s="3052"/>
      <c r="QLT22" s="3053"/>
      <c r="QLU22" s="3050"/>
      <c r="QLV22" s="3054"/>
      <c r="QLW22" s="3029"/>
      <c r="QLX22" s="3055"/>
      <c r="QLY22" s="3056"/>
      <c r="QLZ22" s="3057"/>
      <c r="QMA22" s="3058"/>
      <c r="QMB22" s="3059"/>
      <c r="QMC22" s="3058"/>
      <c r="QMD22" s="3059"/>
      <c r="QME22" s="3050"/>
      <c r="QMF22" s="3051"/>
      <c r="QMG22" s="3058"/>
      <c r="QMH22" s="3056"/>
      <c r="QMI22" s="3050"/>
      <c r="QMJ22" s="3051"/>
      <c r="QMK22" s="3052"/>
      <c r="QML22" s="3053"/>
      <c r="QMM22" s="3050"/>
      <c r="QMN22" s="3054"/>
      <c r="QMO22" s="3029"/>
      <c r="QMP22" s="3055"/>
      <c r="QMQ22" s="3056"/>
      <c r="QMR22" s="3057"/>
      <c r="QMS22" s="3058"/>
      <c r="QMT22" s="3059"/>
      <c r="QMU22" s="3058"/>
      <c r="QMV22" s="3059"/>
      <c r="QMW22" s="3050"/>
      <c r="QMX22" s="3051"/>
      <c r="QMY22" s="3058"/>
      <c r="QMZ22" s="3056"/>
      <c r="QNA22" s="3050"/>
      <c r="QNB22" s="3051"/>
      <c r="QNC22" s="3052"/>
      <c r="QND22" s="3053"/>
      <c r="QNE22" s="3050"/>
      <c r="QNF22" s="3054"/>
      <c r="QNG22" s="3029"/>
      <c r="QNH22" s="3055"/>
      <c r="QNI22" s="3056"/>
      <c r="QNJ22" s="3057"/>
      <c r="QNK22" s="3058"/>
      <c r="QNL22" s="3059"/>
      <c r="QNM22" s="3058"/>
      <c r="QNN22" s="3059"/>
      <c r="QNO22" s="3050"/>
      <c r="QNP22" s="3051"/>
      <c r="QNQ22" s="3058"/>
      <c r="QNR22" s="3056"/>
      <c r="QNS22" s="3050"/>
      <c r="QNT22" s="3051"/>
      <c r="QNU22" s="3052"/>
      <c r="QNV22" s="3053"/>
      <c r="QNW22" s="3050"/>
      <c r="QNX22" s="3054"/>
      <c r="QNY22" s="3029"/>
      <c r="QNZ22" s="3055"/>
      <c r="QOA22" s="3056"/>
      <c r="QOB22" s="3057"/>
      <c r="QOC22" s="3058"/>
      <c r="QOD22" s="3059"/>
      <c r="QOE22" s="3058"/>
      <c r="QOF22" s="3059"/>
      <c r="QOG22" s="3050"/>
      <c r="QOH22" s="3051"/>
      <c r="QOI22" s="3058"/>
      <c r="QOJ22" s="3056"/>
      <c r="QOK22" s="3050"/>
      <c r="QOL22" s="3051"/>
      <c r="QOM22" s="3052"/>
      <c r="QON22" s="3053"/>
      <c r="QOO22" s="3050"/>
      <c r="QOP22" s="3054"/>
      <c r="QOQ22" s="3029"/>
      <c r="QOR22" s="3055"/>
      <c r="QOS22" s="3056"/>
      <c r="QOT22" s="3057"/>
      <c r="QOU22" s="3058"/>
      <c r="QOV22" s="3059"/>
      <c r="QOW22" s="3058"/>
      <c r="QOX22" s="3059"/>
      <c r="QOY22" s="3050"/>
      <c r="QOZ22" s="3051"/>
      <c r="QPA22" s="3058"/>
      <c r="QPB22" s="3056"/>
      <c r="QPC22" s="3050"/>
      <c r="QPD22" s="3051"/>
      <c r="QPE22" s="3052"/>
      <c r="QPF22" s="3053"/>
      <c r="QPG22" s="3050"/>
      <c r="QPH22" s="3054"/>
      <c r="QPI22" s="3029"/>
      <c r="QPJ22" s="3055"/>
      <c r="QPK22" s="3056"/>
      <c r="QPL22" s="3057"/>
      <c r="QPM22" s="3058"/>
      <c r="QPN22" s="3059"/>
      <c r="QPO22" s="3058"/>
      <c r="QPP22" s="3059"/>
      <c r="QPQ22" s="3050"/>
      <c r="QPR22" s="3051"/>
      <c r="QPS22" s="3058"/>
      <c r="QPT22" s="3056"/>
      <c r="QPU22" s="3050"/>
      <c r="QPV22" s="3051"/>
      <c r="QPW22" s="3052"/>
      <c r="QPX22" s="3053"/>
      <c r="QPY22" s="3050"/>
      <c r="QPZ22" s="3054"/>
      <c r="QQA22" s="3029"/>
      <c r="QQB22" s="3055"/>
      <c r="QQC22" s="3056"/>
      <c r="QQD22" s="3057"/>
      <c r="QQE22" s="3058"/>
      <c r="QQF22" s="3059"/>
      <c r="QQG22" s="3058"/>
      <c r="QQH22" s="3059"/>
      <c r="QQI22" s="3050"/>
      <c r="QQJ22" s="3051"/>
      <c r="QQK22" s="3058"/>
      <c r="QQL22" s="3056"/>
      <c r="QQM22" s="3050"/>
      <c r="QQN22" s="3051"/>
      <c r="QQO22" s="3052"/>
      <c r="QQP22" s="3053"/>
      <c r="QQQ22" s="3050"/>
      <c r="QQR22" s="3054"/>
      <c r="QQS22" s="3029"/>
      <c r="QQT22" s="3055"/>
      <c r="QQU22" s="3056"/>
      <c r="QQV22" s="3057"/>
      <c r="QQW22" s="3058"/>
      <c r="QQX22" s="3059"/>
      <c r="QQY22" s="3058"/>
      <c r="QQZ22" s="3059"/>
      <c r="QRA22" s="3050"/>
      <c r="QRB22" s="3051"/>
      <c r="QRC22" s="3058"/>
      <c r="QRD22" s="3056"/>
      <c r="QRE22" s="3050"/>
      <c r="QRF22" s="3051"/>
      <c r="QRG22" s="3052"/>
      <c r="QRH22" s="3053"/>
      <c r="QRI22" s="3050"/>
      <c r="QRJ22" s="3054"/>
      <c r="QRK22" s="3029"/>
      <c r="QRL22" s="3055"/>
      <c r="QRM22" s="3056"/>
      <c r="QRN22" s="3057"/>
      <c r="QRO22" s="3058"/>
      <c r="QRP22" s="3059"/>
      <c r="QRQ22" s="3058"/>
      <c r="QRR22" s="3059"/>
      <c r="QRS22" s="3050"/>
      <c r="QRT22" s="3051"/>
      <c r="QRU22" s="3058"/>
      <c r="QRV22" s="3056"/>
      <c r="QRW22" s="3050"/>
      <c r="QRX22" s="3051"/>
      <c r="QRY22" s="3052"/>
      <c r="QRZ22" s="3053"/>
      <c r="QSA22" s="3050"/>
      <c r="QSB22" s="3054"/>
      <c r="QSC22" s="3029"/>
      <c r="QSD22" s="3055"/>
      <c r="QSE22" s="3056"/>
      <c r="QSF22" s="3057"/>
      <c r="QSG22" s="3058"/>
      <c r="QSH22" s="3059"/>
      <c r="QSI22" s="3058"/>
      <c r="QSJ22" s="3059"/>
      <c r="QSK22" s="3050"/>
      <c r="QSL22" s="3051"/>
      <c r="QSM22" s="3058"/>
      <c r="QSN22" s="3056"/>
      <c r="QSO22" s="3050"/>
      <c r="QSP22" s="3051"/>
      <c r="QSQ22" s="3052"/>
      <c r="QSR22" s="3053"/>
      <c r="QSS22" s="3050"/>
      <c r="QST22" s="3054"/>
      <c r="QSU22" s="3029"/>
      <c r="QSV22" s="3055"/>
      <c r="QSW22" s="3056"/>
      <c r="QSX22" s="3057"/>
      <c r="QSY22" s="3058"/>
      <c r="QSZ22" s="3059"/>
      <c r="QTA22" s="3058"/>
      <c r="QTB22" s="3059"/>
      <c r="QTC22" s="3050"/>
      <c r="QTD22" s="3051"/>
      <c r="QTE22" s="3058"/>
      <c r="QTF22" s="3056"/>
      <c r="QTG22" s="3050"/>
      <c r="QTH22" s="3051"/>
      <c r="QTI22" s="3052"/>
      <c r="QTJ22" s="3053"/>
      <c r="QTK22" s="3050"/>
      <c r="QTL22" s="3054"/>
      <c r="QTM22" s="3029"/>
      <c r="QTN22" s="3055"/>
      <c r="QTO22" s="3056"/>
      <c r="QTP22" s="3057"/>
      <c r="QTQ22" s="3058"/>
      <c r="QTR22" s="3059"/>
      <c r="QTS22" s="3058"/>
      <c r="QTT22" s="3059"/>
      <c r="QTU22" s="3050"/>
      <c r="QTV22" s="3051"/>
      <c r="QTW22" s="3058"/>
      <c r="QTX22" s="3056"/>
      <c r="QTY22" s="3050"/>
      <c r="QTZ22" s="3051"/>
      <c r="QUA22" s="3052"/>
      <c r="QUB22" s="3053"/>
      <c r="QUC22" s="3050"/>
      <c r="QUD22" s="3054"/>
      <c r="QUE22" s="3029"/>
      <c r="QUF22" s="3055"/>
      <c r="QUG22" s="3056"/>
      <c r="QUH22" s="3057"/>
      <c r="QUI22" s="3058"/>
      <c r="QUJ22" s="3059"/>
      <c r="QUK22" s="3058"/>
      <c r="QUL22" s="3059"/>
      <c r="QUM22" s="3050"/>
      <c r="QUN22" s="3051"/>
      <c r="QUO22" s="3058"/>
      <c r="QUP22" s="3056"/>
      <c r="QUQ22" s="3050"/>
      <c r="QUR22" s="3051"/>
      <c r="QUS22" s="3052"/>
      <c r="QUT22" s="3053"/>
      <c r="QUU22" s="3050"/>
      <c r="QUV22" s="3054"/>
      <c r="QUW22" s="3029"/>
      <c r="QUX22" s="3055"/>
      <c r="QUY22" s="3056"/>
      <c r="QUZ22" s="3057"/>
      <c r="QVA22" s="3058"/>
      <c r="QVB22" s="3059"/>
      <c r="QVC22" s="3058"/>
      <c r="QVD22" s="3059"/>
      <c r="QVE22" s="3050"/>
      <c r="QVF22" s="3051"/>
      <c r="QVG22" s="3058"/>
      <c r="QVH22" s="3056"/>
      <c r="QVI22" s="3050"/>
      <c r="QVJ22" s="3051"/>
      <c r="QVK22" s="3052"/>
      <c r="QVL22" s="3053"/>
      <c r="QVM22" s="3050"/>
      <c r="QVN22" s="3054"/>
      <c r="QVO22" s="3029"/>
      <c r="QVP22" s="3055"/>
      <c r="QVQ22" s="3056"/>
      <c r="QVR22" s="3057"/>
      <c r="QVS22" s="3058"/>
      <c r="QVT22" s="3059"/>
      <c r="QVU22" s="3058"/>
      <c r="QVV22" s="3059"/>
      <c r="QVW22" s="3050"/>
      <c r="QVX22" s="3051"/>
      <c r="QVY22" s="3058"/>
      <c r="QVZ22" s="3056"/>
      <c r="QWA22" s="3050"/>
      <c r="QWB22" s="3051"/>
      <c r="QWC22" s="3052"/>
      <c r="QWD22" s="3053"/>
      <c r="QWE22" s="3050"/>
      <c r="QWF22" s="3054"/>
      <c r="QWG22" s="3029"/>
      <c r="QWH22" s="3055"/>
      <c r="QWI22" s="3056"/>
      <c r="QWJ22" s="3057"/>
      <c r="QWK22" s="3058"/>
      <c r="QWL22" s="3059"/>
      <c r="QWM22" s="3058"/>
      <c r="QWN22" s="3059"/>
      <c r="QWO22" s="3050"/>
      <c r="QWP22" s="3051"/>
      <c r="QWQ22" s="3058"/>
      <c r="QWR22" s="3056"/>
      <c r="QWS22" s="3050"/>
      <c r="QWT22" s="3051"/>
      <c r="QWU22" s="3052"/>
      <c r="QWV22" s="3053"/>
      <c r="QWW22" s="3050"/>
      <c r="QWX22" s="3054"/>
      <c r="QWY22" s="3029"/>
      <c r="QWZ22" s="3055"/>
      <c r="QXA22" s="3056"/>
      <c r="QXB22" s="3057"/>
      <c r="QXC22" s="3058"/>
      <c r="QXD22" s="3059"/>
      <c r="QXE22" s="3058"/>
      <c r="QXF22" s="3059"/>
      <c r="QXG22" s="3050"/>
      <c r="QXH22" s="3051"/>
      <c r="QXI22" s="3058"/>
      <c r="QXJ22" s="3056"/>
      <c r="QXK22" s="3050"/>
      <c r="QXL22" s="3051"/>
      <c r="QXM22" s="3052"/>
      <c r="QXN22" s="3053"/>
      <c r="QXO22" s="3050"/>
      <c r="QXP22" s="3054"/>
      <c r="QXQ22" s="3029"/>
      <c r="QXR22" s="3055"/>
      <c r="QXS22" s="3056"/>
      <c r="QXT22" s="3057"/>
      <c r="QXU22" s="3058"/>
      <c r="QXV22" s="3059"/>
      <c r="QXW22" s="3058"/>
      <c r="QXX22" s="3059"/>
      <c r="QXY22" s="3050"/>
      <c r="QXZ22" s="3051"/>
      <c r="QYA22" s="3058"/>
      <c r="QYB22" s="3056"/>
      <c r="QYC22" s="3050"/>
      <c r="QYD22" s="3051"/>
      <c r="QYE22" s="3052"/>
      <c r="QYF22" s="3053"/>
      <c r="QYG22" s="3050"/>
      <c r="QYH22" s="3054"/>
      <c r="QYI22" s="3029"/>
      <c r="QYJ22" s="3055"/>
      <c r="QYK22" s="3056"/>
      <c r="QYL22" s="3057"/>
      <c r="QYM22" s="3058"/>
      <c r="QYN22" s="3059"/>
      <c r="QYO22" s="3058"/>
      <c r="QYP22" s="3059"/>
      <c r="QYQ22" s="3050"/>
      <c r="QYR22" s="3051"/>
      <c r="QYS22" s="3058"/>
      <c r="QYT22" s="3056"/>
      <c r="QYU22" s="3050"/>
      <c r="QYV22" s="3051"/>
      <c r="QYW22" s="3052"/>
      <c r="QYX22" s="3053"/>
      <c r="QYY22" s="3050"/>
      <c r="QYZ22" s="3054"/>
      <c r="QZA22" s="3029"/>
      <c r="QZB22" s="3055"/>
      <c r="QZC22" s="3056"/>
      <c r="QZD22" s="3057"/>
      <c r="QZE22" s="3058"/>
      <c r="QZF22" s="3059"/>
      <c r="QZG22" s="3058"/>
      <c r="QZH22" s="3059"/>
      <c r="QZI22" s="3050"/>
      <c r="QZJ22" s="3051"/>
      <c r="QZK22" s="3058"/>
      <c r="QZL22" s="3056"/>
      <c r="QZM22" s="3050"/>
      <c r="QZN22" s="3051"/>
      <c r="QZO22" s="3052"/>
      <c r="QZP22" s="3053"/>
      <c r="QZQ22" s="3050"/>
      <c r="QZR22" s="3054"/>
      <c r="QZS22" s="3029"/>
      <c r="QZT22" s="3055"/>
      <c r="QZU22" s="3056"/>
      <c r="QZV22" s="3057"/>
      <c r="QZW22" s="3058"/>
      <c r="QZX22" s="3059"/>
      <c r="QZY22" s="3058"/>
      <c r="QZZ22" s="3059"/>
      <c r="RAA22" s="3050"/>
      <c r="RAB22" s="3051"/>
      <c r="RAC22" s="3058"/>
      <c r="RAD22" s="3056"/>
      <c r="RAE22" s="3050"/>
      <c r="RAF22" s="3051"/>
      <c r="RAG22" s="3052"/>
      <c r="RAH22" s="3053"/>
      <c r="RAI22" s="3050"/>
      <c r="RAJ22" s="3054"/>
      <c r="RAK22" s="3029"/>
      <c r="RAL22" s="3055"/>
      <c r="RAM22" s="3056"/>
      <c r="RAN22" s="3057"/>
      <c r="RAO22" s="3058"/>
      <c r="RAP22" s="3059"/>
      <c r="RAQ22" s="3058"/>
      <c r="RAR22" s="3059"/>
      <c r="RAS22" s="3050"/>
      <c r="RAT22" s="3051"/>
      <c r="RAU22" s="3058"/>
      <c r="RAV22" s="3056"/>
      <c r="RAW22" s="3050"/>
      <c r="RAX22" s="3051"/>
      <c r="RAY22" s="3052"/>
      <c r="RAZ22" s="3053"/>
      <c r="RBA22" s="3050"/>
      <c r="RBB22" s="3054"/>
      <c r="RBC22" s="3029"/>
      <c r="RBD22" s="3055"/>
      <c r="RBE22" s="3056"/>
      <c r="RBF22" s="3057"/>
      <c r="RBG22" s="3058"/>
      <c r="RBH22" s="3059"/>
      <c r="RBI22" s="3058"/>
      <c r="RBJ22" s="3059"/>
      <c r="RBK22" s="3050"/>
      <c r="RBL22" s="3051"/>
      <c r="RBM22" s="3058"/>
      <c r="RBN22" s="3056"/>
      <c r="RBO22" s="3050"/>
      <c r="RBP22" s="3051"/>
      <c r="RBQ22" s="3052"/>
      <c r="RBR22" s="3053"/>
      <c r="RBS22" s="3050"/>
      <c r="RBT22" s="3054"/>
      <c r="RBU22" s="3029"/>
      <c r="RBV22" s="3055"/>
      <c r="RBW22" s="3056"/>
      <c r="RBX22" s="3057"/>
      <c r="RBY22" s="3058"/>
      <c r="RBZ22" s="3059"/>
      <c r="RCA22" s="3058"/>
      <c r="RCB22" s="3059"/>
      <c r="RCC22" s="3050"/>
      <c r="RCD22" s="3051"/>
      <c r="RCE22" s="3058"/>
      <c r="RCF22" s="3056"/>
      <c r="RCG22" s="3050"/>
      <c r="RCH22" s="3051"/>
      <c r="RCI22" s="3052"/>
      <c r="RCJ22" s="3053"/>
      <c r="RCK22" s="3050"/>
      <c r="RCL22" s="3054"/>
      <c r="RCM22" s="3029"/>
      <c r="RCN22" s="3055"/>
      <c r="RCO22" s="3056"/>
      <c r="RCP22" s="3057"/>
      <c r="RCQ22" s="3058"/>
      <c r="RCR22" s="3059"/>
      <c r="RCS22" s="3058"/>
      <c r="RCT22" s="3059"/>
      <c r="RCU22" s="3050"/>
      <c r="RCV22" s="3051"/>
      <c r="RCW22" s="3058"/>
      <c r="RCX22" s="3056"/>
      <c r="RCY22" s="3050"/>
      <c r="RCZ22" s="3051"/>
      <c r="RDA22" s="3052"/>
      <c r="RDB22" s="3053"/>
      <c r="RDC22" s="3050"/>
      <c r="RDD22" s="3054"/>
      <c r="RDE22" s="3029"/>
      <c r="RDF22" s="3055"/>
      <c r="RDG22" s="3056"/>
      <c r="RDH22" s="3057"/>
      <c r="RDI22" s="3058"/>
      <c r="RDJ22" s="3059"/>
      <c r="RDK22" s="3058"/>
      <c r="RDL22" s="3059"/>
      <c r="RDM22" s="3050"/>
      <c r="RDN22" s="3051"/>
      <c r="RDO22" s="3058"/>
      <c r="RDP22" s="3056"/>
      <c r="RDQ22" s="3050"/>
      <c r="RDR22" s="3051"/>
      <c r="RDS22" s="3052"/>
      <c r="RDT22" s="3053"/>
      <c r="RDU22" s="3050"/>
      <c r="RDV22" s="3054"/>
      <c r="RDW22" s="3029"/>
      <c r="RDX22" s="3055"/>
      <c r="RDY22" s="3056"/>
      <c r="RDZ22" s="3057"/>
      <c r="REA22" s="3058"/>
      <c r="REB22" s="3059"/>
      <c r="REC22" s="3058"/>
      <c r="RED22" s="3059"/>
      <c r="REE22" s="3050"/>
      <c r="REF22" s="3051"/>
      <c r="REG22" s="3058"/>
      <c r="REH22" s="3056"/>
      <c r="REI22" s="3050"/>
      <c r="REJ22" s="3051"/>
      <c r="REK22" s="3052"/>
      <c r="REL22" s="3053"/>
      <c r="REM22" s="3050"/>
      <c r="REN22" s="3054"/>
      <c r="REO22" s="3029"/>
      <c r="REP22" s="3055"/>
      <c r="REQ22" s="3056"/>
      <c r="RER22" s="3057"/>
      <c r="RES22" s="3058"/>
      <c r="RET22" s="3059"/>
      <c r="REU22" s="3058"/>
      <c r="REV22" s="3059"/>
      <c r="REW22" s="3050"/>
      <c r="REX22" s="3051"/>
      <c r="REY22" s="3058"/>
      <c r="REZ22" s="3056"/>
      <c r="RFA22" s="3050"/>
      <c r="RFB22" s="3051"/>
      <c r="RFC22" s="3052"/>
      <c r="RFD22" s="3053"/>
      <c r="RFE22" s="3050"/>
      <c r="RFF22" s="3054"/>
      <c r="RFG22" s="3029"/>
      <c r="RFH22" s="3055"/>
      <c r="RFI22" s="3056"/>
      <c r="RFJ22" s="3057"/>
      <c r="RFK22" s="3058"/>
      <c r="RFL22" s="3059"/>
      <c r="RFM22" s="3058"/>
      <c r="RFN22" s="3059"/>
      <c r="RFO22" s="3050"/>
      <c r="RFP22" s="3051"/>
      <c r="RFQ22" s="3058"/>
      <c r="RFR22" s="3056"/>
      <c r="RFS22" s="3050"/>
      <c r="RFT22" s="3051"/>
      <c r="RFU22" s="3052"/>
      <c r="RFV22" s="3053"/>
      <c r="RFW22" s="3050"/>
      <c r="RFX22" s="3054"/>
      <c r="RFY22" s="3029"/>
      <c r="RFZ22" s="3055"/>
      <c r="RGA22" s="3056"/>
      <c r="RGB22" s="3057"/>
      <c r="RGC22" s="3058"/>
      <c r="RGD22" s="3059"/>
      <c r="RGE22" s="3058"/>
      <c r="RGF22" s="3059"/>
      <c r="RGG22" s="3050"/>
      <c r="RGH22" s="3051"/>
      <c r="RGI22" s="3058"/>
      <c r="RGJ22" s="3056"/>
      <c r="RGK22" s="3050"/>
      <c r="RGL22" s="3051"/>
      <c r="RGM22" s="3052"/>
      <c r="RGN22" s="3053"/>
      <c r="RGO22" s="3050"/>
      <c r="RGP22" s="3054"/>
      <c r="RGQ22" s="3029"/>
      <c r="RGR22" s="3055"/>
      <c r="RGS22" s="3056"/>
      <c r="RGT22" s="3057"/>
      <c r="RGU22" s="3058"/>
      <c r="RGV22" s="3059"/>
      <c r="RGW22" s="3058"/>
      <c r="RGX22" s="3059"/>
      <c r="RGY22" s="3050"/>
      <c r="RGZ22" s="3051"/>
      <c r="RHA22" s="3058"/>
      <c r="RHB22" s="3056"/>
      <c r="RHC22" s="3050"/>
      <c r="RHD22" s="3051"/>
      <c r="RHE22" s="3052"/>
      <c r="RHF22" s="3053"/>
      <c r="RHG22" s="3050"/>
      <c r="RHH22" s="3054"/>
      <c r="RHI22" s="3029"/>
      <c r="RHJ22" s="3055"/>
      <c r="RHK22" s="3056"/>
      <c r="RHL22" s="3057"/>
      <c r="RHM22" s="3058"/>
      <c r="RHN22" s="3059"/>
      <c r="RHO22" s="3058"/>
      <c r="RHP22" s="3059"/>
      <c r="RHQ22" s="3050"/>
      <c r="RHR22" s="3051"/>
      <c r="RHS22" s="3058"/>
      <c r="RHT22" s="3056"/>
      <c r="RHU22" s="3050"/>
      <c r="RHV22" s="3051"/>
      <c r="RHW22" s="3052"/>
      <c r="RHX22" s="3053"/>
      <c r="RHY22" s="3050"/>
      <c r="RHZ22" s="3054"/>
      <c r="RIA22" s="3029"/>
      <c r="RIB22" s="3055"/>
      <c r="RIC22" s="3056"/>
      <c r="RID22" s="3057"/>
      <c r="RIE22" s="3058"/>
      <c r="RIF22" s="3059"/>
      <c r="RIG22" s="3058"/>
      <c r="RIH22" s="3059"/>
      <c r="RII22" s="3050"/>
      <c r="RIJ22" s="3051"/>
      <c r="RIK22" s="3058"/>
      <c r="RIL22" s="3056"/>
      <c r="RIM22" s="3050"/>
      <c r="RIN22" s="3051"/>
      <c r="RIO22" s="3052"/>
      <c r="RIP22" s="3053"/>
      <c r="RIQ22" s="3050"/>
      <c r="RIR22" s="3054"/>
      <c r="RIS22" s="3029"/>
      <c r="RIT22" s="3055"/>
      <c r="RIU22" s="3056"/>
      <c r="RIV22" s="3057"/>
      <c r="RIW22" s="3058"/>
      <c r="RIX22" s="3059"/>
      <c r="RIY22" s="3058"/>
      <c r="RIZ22" s="3059"/>
      <c r="RJA22" s="3050"/>
      <c r="RJB22" s="3051"/>
      <c r="RJC22" s="3058"/>
      <c r="RJD22" s="3056"/>
      <c r="RJE22" s="3050"/>
      <c r="RJF22" s="3051"/>
      <c r="RJG22" s="3052"/>
      <c r="RJH22" s="3053"/>
      <c r="RJI22" s="3050"/>
      <c r="RJJ22" s="3054"/>
      <c r="RJK22" s="3029"/>
      <c r="RJL22" s="3055"/>
      <c r="RJM22" s="3056"/>
      <c r="RJN22" s="3057"/>
      <c r="RJO22" s="3058"/>
      <c r="RJP22" s="3059"/>
      <c r="RJQ22" s="3058"/>
      <c r="RJR22" s="3059"/>
      <c r="RJS22" s="3050"/>
      <c r="RJT22" s="3051"/>
      <c r="RJU22" s="3058"/>
      <c r="RJV22" s="3056"/>
      <c r="RJW22" s="3050"/>
      <c r="RJX22" s="3051"/>
      <c r="RJY22" s="3052"/>
      <c r="RJZ22" s="3053"/>
      <c r="RKA22" s="3050"/>
      <c r="RKB22" s="3054"/>
      <c r="RKC22" s="3029"/>
      <c r="RKD22" s="3055"/>
      <c r="RKE22" s="3056"/>
      <c r="RKF22" s="3057"/>
      <c r="RKG22" s="3058"/>
      <c r="RKH22" s="3059"/>
      <c r="RKI22" s="3058"/>
      <c r="RKJ22" s="3059"/>
      <c r="RKK22" s="3050"/>
      <c r="RKL22" s="3051"/>
      <c r="RKM22" s="3058"/>
      <c r="RKN22" s="3056"/>
      <c r="RKO22" s="3050"/>
      <c r="RKP22" s="3051"/>
      <c r="RKQ22" s="3052"/>
      <c r="RKR22" s="3053"/>
      <c r="RKS22" s="3050"/>
      <c r="RKT22" s="3054"/>
      <c r="RKU22" s="3029"/>
      <c r="RKV22" s="3055"/>
      <c r="RKW22" s="3056"/>
      <c r="RKX22" s="3057"/>
      <c r="RKY22" s="3058"/>
      <c r="RKZ22" s="3059"/>
      <c r="RLA22" s="3058"/>
      <c r="RLB22" s="3059"/>
      <c r="RLC22" s="3050"/>
      <c r="RLD22" s="3051"/>
      <c r="RLE22" s="3058"/>
      <c r="RLF22" s="3056"/>
      <c r="RLG22" s="3050"/>
      <c r="RLH22" s="3051"/>
      <c r="RLI22" s="3052"/>
      <c r="RLJ22" s="3053"/>
      <c r="RLK22" s="3050"/>
      <c r="RLL22" s="3054"/>
      <c r="RLM22" s="3029"/>
      <c r="RLN22" s="3055"/>
      <c r="RLO22" s="3056"/>
      <c r="RLP22" s="3057"/>
      <c r="RLQ22" s="3058"/>
      <c r="RLR22" s="3059"/>
      <c r="RLS22" s="3058"/>
      <c r="RLT22" s="3059"/>
      <c r="RLU22" s="3050"/>
      <c r="RLV22" s="3051"/>
      <c r="RLW22" s="3058"/>
      <c r="RLX22" s="3056"/>
      <c r="RLY22" s="3050"/>
      <c r="RLZ22" s="3051"/>
      <c r="RMA22" s="3052"/>
      <c r="RMB22" s="3053"/>
      <c r="RMC22" s="3050"/>
      <c r="RMD22" s="3054"/>
      <c r="RME22" s="3029"/>
      <c r="RMF22" s="3055"/>
      <c r="RMG22" s="3056"/>
      <c r="RMH22" s="3057"/>
      <c r="RMI22" s="3058"/>
      <c r="RMJ22" s="3059"/>
      <c r="RMK22" s="3058"/>
      <c r="RML22" s="3059"/>
      <c r="RMM22" s="3050"/>
      <c r="RMN22" s="3051"/>
      <c r="RMO22" s="3058"/>
      <c r="RMP22" s="3056"/>
      <c r="RMQ22" s="3050"/>
      <c r="RMR22" s="3051"/>
      <c r="RMS22" s="3052"/>
      <c r="RMT22" s="3053"/>
      <c r="RMU22" s="3050"/>
      <c r="RMV22" s="3054"/>
      <c r="RMW22" s="3029"/>
      <c r="RMX22" s="3055"/>
      <c r="RMY22" s="3056"/>
      <c r="RMZ22" s="3057"/>
      <c r="RNA22" s="3058"/>
      <c r="RNB22" s="3059"/>
      <c r="RNC22" s="3058"/>
      <c r="RND22" s="3059"/>
      <c r="RNE22" s="3050"/>
      <c r="RNF22" s="3051"/>
      <c r="RNG22" s="3058"/>
      <c r="RNH22" s="3056"/>
      <c r="RNI22" s="3050"/>
      <c r="RNJ22" s="3051"/>
      <c r="RNK22" s="3052"/>
      <c r="RNL22" s="3053"/>
      <c r="RNM22" s="3050"/>
      <c r="RNN22" s="3054"/>
      <c r="RNO22" s="3029"/>
      <c r="RNP22" s="3055"/>
      <c r="RNQ22" s="3056"/>
      <c r="RNR22" s="3057"/>
      <c r="RNS22" s="3058"/>
      <c r="RNT22" s="3059"/>
      <c r="RNU22" s="3058"/>
      <c r="RNV22" s="3059"/>
      <c r="RNW22" s="3050"/>
      <c r="RNX22" s="3051"/>
      <c r="RNY22" s="3058"/>
      <c r="RNZ22" s="3056"/>
      <c r="ROA22" s="3050"/>
      <c r="ROB22" s="3051"/>
      <c r="ROC22" s="3052"/>
      <c r="ROD22" s="3053"/>
      <c r="ROE22" s="3050"/>
      <c r="ROF22" s="3054"/>
      <c r="ROG22" s="3029"/>
      <c r="ROH22" s="3055"/>
      <c r="ROI22" s="3056"/>
      <c r="ROJ22" s="3057"/>
      <c r="ROK22" s="3058"/>
      <c r="ROL22" s="3059"/>
      <c r="ROM22" s="3058"/>
      <c r="RON22" s="3059"/>
      <c r="ROO22" s="3050"/>
      <c r="ROP22" s="3051"/>
      <c r="ROQ22" s="3058"/>
      <c r="ROR22" s="3056"/>
      <c r="ROS22" s="3050"/>
      <c r="ROT22" s="3051"/>
      <c r="ROU22" s="3052"/>
      <c r="ROV22" s="3053"/>
      <c r="ROW22" s="3050"/>
      <c r="ROX22" s="3054"/>
      <c r="ROY22" s="3029"/>
      <c r="ROZ22" s="3055"/>
      <c r="RPA22" s="3056"/>
      <c r="RPB22" s="3057"/>
      <c r="RPC22" s="3058"/>
      <c r="RPD22" s="3059"/>
      <c r="RPE22" s="3058"/>
      <c r="RPF22" s="3059"/>
      <c r="RPG22" s="3050"/>
      <c r="RPH22" s="3051"/>
      <c r="RPI22" s="3058"/>
      <c r="RPJ22" s="3056"/>
      <c r="RPK22" s="3050"/>
      <c r="RPL22" s="3051"/>
      <c r="RPM22" s="3052"/>
      <c r="RPN22" s="3053"/>
      <c r="RPO22" s="3050"/>
      <c r="RPP22" s="3054"/>
      <c r="RPQ22" s="3029"/>
      <c r="RPR22" s="3055"/>
      <c r="RPS22" s="3056"/>
      <c r="RPT22" s="3057"/>
      <c r="RPU22" s="3058"/>
      <c r="RPV22" s="3059"/>
      <c r="RPW22" s="3058"/>
      <c r="RPX22" s="3059"/>
      <c r="RPY22" s="3050"/>
      <c r="RPZ22" s="3051"/>
      <c r="RQA22" s="3058"/>
      <c r="RQB22" s="3056"/>
      <c r="RQC22" s="3050"/>
      <c r="RQD22" s="3051"/>
      <c r="RQE22" s="3052"/>
      <c r="RQF22" s="3053"/>
      <c r="RQG22" s="3050"/>
      <c r="RQH22" s="3054"/>
      <c r="RQI22" s="3029"/>
      <c r="RQJ22" s="3055"/>
      <c r="RQK22" s="3056"/>
      <c r="RQL22" s="3057"/>
      <c r="RQM22" s="3058"/>
      <c r="RQN22" s="3059"/>
      <c r="RQO22" s="3058"/>
      <c r="RQP22" s="3059"/>
      <c r="RQQ22" s="3050"/>
      <c r="RQR22" s="3051"/>
      <c r="RQS22" s="3058"/>
      <c r="RQT22" s="3056"/>
      <c r="RQU22" s="3050"/>
      <c r="RQV22" s="3051"/>
      <c r="RQW22" s="3052"/>
      <c r="RQX22" s="3053"/>
      <c r="RQY22" s="3050"/>
      <c r="RQZ22" s="3054"/>
      <c r="RRA22" s="3029"/>
      <c r="RRB22" s="3055"/>
      <c r="RRC22" s="3056"/>
      <c r="RRD22" s="3057"/>
      <c r="RRE22" s="3058"/>
      <c r="RRF22" s="3059"/>
      <c r="RRG22" s="3058"/>
      <c r="RRH22" s="3059"/>
      <c r="RRI22" s="3050"/>
      <c r="RRJ22" s="3051"/>
      <c r="RRK22" s="3058"/>
      <c r="RRL22" s="3056"/>
      <c r="RRM22" s="3050"/>
      <c r="RRN22" s="3051"/>
      <c r="RRO22" s="3052"/>
      <c r="RRP22" s="3053"/>
      <c r="RRQ22" s="3050"/>
      <c r="RRR22" s="3054"/>
      <c r="RRS22" s="3029"/>
      <c r="RRT22" s="3055"/>
      <c r="RRU22" s="3056"/>
      <c r="RRV22" s="3057"/>
      <c r="RRW22" s="3058"/>
      <c r="RRX22" s="3059"/>
      <c r="RRY22" s="3058"/>
      <c r="RRZ22" s="3059"/>
      <c r="RSA22" s="3050"/>
      <c r="RSB22" s="3051"/>
      <c r="RSC22" s="3058"/>
      <c r="RSD22" s="3056"/>
      <c r="RSE22" s="3050"/>
      <c r="RSF22" s="3051"/>
      <c r="RSG22" s="3052"/>
      <c r="RSH22" s="3053"/>
      <c r="RSI22" s="3050"/>
      <c r="RSJ22" s="3054"/>
      <c r="RSK22" s="3029"/>
      <c r="RSL22" s="3055"/>
      <c r="RSM22" s="3056"/>
      <c r="RSN22" s="3057"/>
      <c r="RSO22" s="3058"/>
      <c r="RSP22" s="3059"/>
      <c r="RSQ22" s="3058"/>
      <c r="RSR22" s="3059"/>
      <c r="RSS22" s="3050"/>
      <c r="RST22" s="3051"/>
      <c r="RSU22" s="3058"/>
      <c r="RSV22" s="3056"/>
      <c r="RSW22" s="3050"/>
      <c r="RSX22" s="3051"/>
      <c r="RSY22" s="3052"/>
      <c r="RSZ22" s="3053"/>
      <c r="RTA22" s="3050"/>
      <c r="RTB22" s="3054"/>
      <c r="RTC22" s="3029"/>
      <c r="RTD22" s="3055"/>
      <c r="RTE22" s="3056"/>
      <c r="RTF22" s="3057"/>
      <c r="RTG22" s="3058"/>
      <c r="RTH22" s="3059"/>
      <c r="RTI22" s="3058"/>
      <c r="RTJ22" s="3059"/>
      <c r="RTK22" s="3050"/>
      <c r="RTL22" s="3051"/>
      <c r="RTM22" s="3058"/>
      <c r="RTN22" s="3056"/>
      <c r="RTO22" s="3050"/>
      <c r="RTP22" s="3051"/>
      <c r="RTQ22" s="3052"/>
      <c r="RTR22" s="3053"/>
      <c r="RTS22" s="3050"/>
      <c r="RTT22" s="3054"/>
      <c r="RTU22" s="3029"/>
      <c r="RTV22" s="3055"/>
      <c r="RTW22" s="3056"/>
      <c r="RTX22" s="3057"/>
      <c r="RTY22" s="3058"/>
      <c r="RTZ22" s="3059"/>
      <c r="RUA22" s="3058"/>
      <c r="RUB22" s="3059"/>
      <c r="RUC22" s="3050"/>
      <c r="RUD22" s="3051"/>
      <c r="RUE22" s="3058"/>
      <c r="RUF22" s="3056"/>
      <c r="RUG22" s="3050"/>
      <c r="RUH22" s="3051"/>
      <c r="RUI22" s="3052"/>
      <c r="RUJ22" s="3053"/>
      <c r="RUK22" s="3050"/>
      <c r="RUL22" s="3054"/>
      <c r="RUM22" s="3029"/>
      <c r="RUN22" s="3055"/>
      <c r="RUO22" s="3056"/>
      <c r="RUP22" s="3057"/>
      <c r="RUQ22" s="3058"/>
      <c r="RUR22" s="3059"/>
      <c r="RUS22" s="3058"/>
      <c r="RUT22" s="3059"/>
      <c r="RUU22" s="3050"/>
      <c r="RUV22" s="3051"/>
      <c r="RUW22" s="3058"/>
      <c r="RUX22" s="3056"/>
      <c r="RUY22" s="3050"/>
      <c r="RUZ22" s="3051"/>
      <c r="RVA22" s="3052"/>
      <c r="RVB22" s="3053"/>
      <c r="RVC22" s="3050"/>
      <c r="RVD22" s="3054"/>
      <c r="RVE22" s="3029"/>
      <c r="RVF22" s="3055"/>
      <c r="RVG22" s="3056"/>
      <c r="RVH22" s="3057"/>
      <c r="RVI22" s="3058"/>
      <c r="RVJ22" s="3059"/>
      <c r="RVK22" s="3058"/>
      <c r="RVL22" s="3059"/>
      <c r="RVM22" s="3050"/>
      <c r="RVN22" s="3051"/>
      <c r="RVO22" s="3058"/>
      <c r="RVP22" s="3056"/>
      <c r="RVQ22" s="3050"/>
      <c r="RVR22" s="3051"/>
      <c r="RVS22" s="3052"/>
      <c r="RVT22" s="3053"/>
      <c r="RVU22" s="3050"/>
      <c r="RVV22" s="3054"/>
      <c r="RVW22" s="3029"/>
      <c r="RVX22" s="3055"/>
      <c r="RVY22" s="3056"/>
      <c r="RVZ22" s="3057"/>
      <c r="RWA22" s="3058"/>
      <c r="RWB22" s="3059"/>
      <c r="RWC22" s="3058"/>
      <c r="RWD22" s="3059"/>
      <c r="RWE22" s="3050"/>
      <c r="RWF22" s="3051"/>
      <c r="RWG22" s="3058"/>
      <c r="RWH22" s="3056"/>
      <c r="RWI22" s="3050"/>
      <c r="RWJ22" s="3051"/>
      <c r="RWK22" s="3052"/>
      <c r="RWL22" s="3053"/>
      <c r="RWM22" s="3050"/>
      <c r="RWN22" s="3054"/>
      <c r="RWO22" s="3029"/>
      <c r="RWP22" s="3055"/>
      <c r="RWQ22" s="3056"/>
      <c r="RWR22" s="3057"/>
      <c r="RWS22" s="3058"/>
      <c r="RWT22" s="3059"/>
      <c r="RWU22" s="3058"/>
      <c r="RWV22" s="3059"/>
      <c r="RWW22" s="3050"/>
      <c r="RWX22" s="3051"/>
      <c r="RWY22" s="3058"/>
      <c r="RWZ22" s="3056"/>
      <c r="RXA22" s="3050"/>
      <c r="RXB22" s="3051"/>
      <c r="RXC22" s="3052"/>
      <c r="RXD22" s="3053"/>
      <c r="RXE22" s="3050"/>
      <c r="RXF22" s="3054"/>
      <c r="RXG22" s="3029"/>
      <c r="RXH22" s="3055"/>
      <c r="RXI22" s="3056"/>
      <c r="RXJ22" s="3057"/>
      <c r="RXK22" s="3058"/>
      <c r="RXL22" s="3059"/>
      <c r="RXM22" s="3058"/>
      <c r="RXN22" s="3059"/>
      <c r="RXO22" s="3050"/>
      <c r="RXP22" s="3051"/>
      <c r="RXQ22" s="3058"/>
      <c r="RXR22" s="3056"/>
      <c r="RXS22" s="3050"/>
      <c r="RXT22" s="3051"/>
      <c r="RXU22" s="3052"/>
      <c r="RXV22" s="3053"/>
      <c r="RXW22" s="3050"/>
      <c r="RXX22" s="3054"/>
      <c r="RXY22" s="3029"/>
      <c r="RXZ22" s="3055"/>
      <c r="RYA22" s="3056"/>
      <c r="RYB22" s="3057"/>
      <c r="RYC22" s="3058"/>
      <c r="RYD22" s="3059"/>
      <c r="RYE22" s="3058"/>
      <c r="RYF22" s="3059"/>
      <c r="RYG22" s="3050"/>
      <c r="RYH22" s="3051"/>
      <c r="RYI22" s="3058"/>
      <c r="RYJ22" s="3056"/>
      <c r="RYK22" s="3050"/>
      <c r="RYL22" s="3051"/>
      <c r="RYM22" s="3052"/>
      <c r="RYN22" s="3053"/>
      <c r="RYO22" s="3050"/>
      <c r="RYP22" s="3054"/>
      <c r="RYQ22" s="3029"/>
      <c r="RYR22" s="3055"/>
      <c r="RYS22" s="3056"/>
      <c r="RYT22" s="3057"/>
      <c r="RYU22" s="3058"/>
      <c r="RYV22" s="3059"/>
      <c r="RYW22" s="3058"/>
      <c r="RYX22" s="3059"/>
      <c r="RYY22" s="3050"/>
      <c r="RYZ22" s="3051"/>
      <c r="RZA22" s="3058"/>
      <c r="RZB22" s="3056"/>
      <c r="RZC22" s="3050"/>
      <c r="RZD22" s="3051"/>
      <c r="RZE22" s="3052"/>
      <c r="RZF22" s="3053"/>
      <c r="RZG22" s="3050"/>
      <c r="RZH22" s="3054"/>
      <c r="RZI22" s="3029"/>
      <c r="RZJ22" s="3055"/>
      <c r="RZK22" s="3056"/>
      <c r="RZL22" s="3057"/>
      <c r="RZM22" s="3058"/>
      <c r="RZN22" s="3059"/>
      <c r="RZO22" s="3058"/>
      <c r="RZP22" s="3059"/>
      <c r="RZQ22" s="3050"/>
      <c r="RZR22" s="3051"/>
      <c r="RZS22" s="3058"/>
      <c r="RZT22" s="3056"/>
      <c r="RZU22" s="3050"/>
      <c r="RZV22" s="3051"/>
      <c r="RZW22" s="3052"/>
      <c r="RZX22" s="3053"/>
      <c r="RZY22" s="3050"/>
      <c r="RZZ22" s="3054"/>
      <c r="SAA22" s="3029"/>
      <c r="SAB22" s="3055"/>
      <c r="SAC22" s="3056"/>
      <c r="SAD22" s="3057"/>
      <c r="SAE22" s="3058"/>
      <c r="SAF22" s="3059"/>
      <c r="SAG22" s="3058"/>
      <c r="SAH22" s="3059"/>
      <c r="SAI22" s="3050"/>
      <c r="SAJ22" s="3051"/>
      <c r="SAK22" s="3058"/>
      <c r="SAL22" s="3056"/>
      <c r="SAM22" s="3050"/>
      <c r="SAN22" s="3051"/>
      <c r="SAO22" s="3052"/>
      <c r="SAP22" s="3053"/>
      <c r="SAQ22" s="3050"/>
      <c r="SAR22" s="3054"/>
      <c r="SAS22" s="3029"/>
      <c r="SAT22" s="3055"/>
      <c r="SAU22" s="3056"/>
      <c r="SAV22" s="3057"/>
      <c r="SAW22" s="3058"/>
      <c r="SAX22" s="3059"/>
      <c r="SAY22" s="3058"/>
      <c r="SAZ22" s="3059"/>
      <c r="SBA22" s="3050"/>
      <c r="SBB22" s="3051"/>
      <c r="SBC22" s="3058"/>
      <c r="SBD22" s="3056"/>
      <c r="SBE22" s="3050"/>
      <c r="SBF22" s="3051"/>
      <c r="SBG22" s="3052"/>
      <c r="SBH22" s="3053"/>
      <c r="SBI22" s="3050"/>
      <c r="SBJ22" s="3054"/>
      <c r="SBK22" s="3029"/>
      <c r="SBL22" s="3055"/>
      <c r="SBM22" s="3056"/>
      <c r="SBN22" s="3057"/>
      <c r="SBO22" s="3058"/>
      <c r="SBP22" s="3059"/>
      <c r="SBQ22" s="3058"/>
      <c r="SBR22" s="3059"/>
      <c r="SBS22" s="3050"/>
      <c r="SBT22" s="3051"/>
      <c r="SBU22" s="3058"/>
      <c r="SBV22" s="3056"/>
      <c r="SBW22" s="3050"/>
      <c r="SBX22" s="3051"/>
      <c r="SBY22" s="3052"/>
      <c r="SBZ22" s="3053"/>
      <c r="SCA22" s="3050"/>
      <c r="SCB22" s="3054"/>
      <c r="SCC22" s="3029"/>
      <c r="SCD22" s="3055"/>
      <c r="SCE22" s="3056"/>
      <c r="SCF22" s="3057"/>
      <c r="SCG22" s="3058"/>
      <c r="SCH22" s="3059"/>
      <c r="SCI22" s="3058"/>
      <c r="SCJ22" s="3059"/>
      <c r="SCK22" s="3050"/>
      <c r="SCL22" s="3051"/>
      <c r="SCM22" s="3058"/>
      <c r="SCN22" s="3056"/>
      <c r="SCO22" s="3050"/>
      <c r="SCP22" s="3051"/>
      <c r="SCQ22" s="3052"/>
      <c r="SCR22" s="3053"/>
      <c r="SCS22" s="3050"/>
      <c r="SCT22" s="3054"/>
      <c r="SCU22" s="3029"/>
      <c r="SCV22" s="3055"/>
      <c r="SCW22" s="3056"/>
      <c r="SCX22" s="3057"/>
      <c r="SCY22" s="3058"/>
      <c r="SCZ22" s="3059"/>
      <c r="SDA22" s="3058"/>
      <c r="SDB22" s="3059"/>
      <c r="SDC22" s="3050"/>
      <c r="SDD22" s="3051"/>
      <c r="SDE22" s="3058"/>
      <c r="SDF22" s="3056"/>
      <c r="SDG22" s="3050"/>
      <c r="SDH22" s="3051"/>
      <c r="SDI22" s="3052"/>
      <c r="SDJ22" s="3053"/>
      <c r="SDK22" s="3050"/>
      <c r="SDL22" s="3054"/>
      <c r="SDM22" s="3029"/>
      <c r="SDN22" s="3055"/>
      <c r="SDO22" s="3056"/>
      <c r="SDP22" s="3057"/>
      <c r="SDQ22" s="3058"/>
      <c r="SDR22" s="3059"/>
      <c r="SDS22" s="3058"/>
      <c r="SDT22" s="3059"/>
      <c r="SDU22" s="3050"/>
      <c r="SDV22" s="3051"/>
      <c r="SDW22" s="3058"/>
      <c r="SDX22" s="3056"/>
      <c r="SDY22" s="3050"/>
      <c r="SDZ22" s="3051"/>
      <c r="SEA22" s="3052"/>
      <c r="SEB22" s="3053"/>
      <c r="SEC22" s="3050"/>
      <c r="SED22" s="3054"/>
      <c r="SEE22" s="3029"/>
      <c r="SEF22" s="3055"/>
      <c r="SEG22" s="3056"/>
      <c r="SEH22" s="3057"/>
      <c r="SEI22" s="3058"/>
      <c r="SEJ22" s="3059"/>
      <c r="SEK22" s="3058"/>
      <c r="SEL22" s="3059"/>
      <c r="SEM22" s="3050"/>
      <c r="SEN22" s="3051"/>
      <c r="SEO22" s="3058"/>
      <c r="SEP22" s="3056"/>
      <c r="SEQ22" s="3050"/>
      <c r="SER22" s="3051"/>
      <c r="SES22" s="3052"/>
      <c r="SET22" s="3053"/>
      <c r="SEU22" s="3050"/>
      <c r="SEV22" s="3054"/>
      <c r="SEW22" s="3029"/>
      <c r="SEX22" s="3055"/>
      <c r="SEY22" s="3056"/>
      <c r="SEZ22" s="3057"/>
      <c r="SFA22" s="3058"/>
      <c r="SFB22" s="3059"/>
      <c r="SFC22" s="3058"/>
      <c r="SFD22" s="3059"/>
      <c r="SFE22" s="3050"/>
      <c r="SFF22" s="3051"/>
      <c r="SFG22" s="3058"/>
      <c r="SFH22" s="3056"/>
      <c r="SFI22" s="3050"/>
      <c r="SFJ22" s="3051"/>
      <c r="SFK22" s="3052"/>
      <c r="SFL22" s="3053"/>
      <c r="SFM22" s="3050"/>
      <c r="SFN22" s="3054"/>
      <c r="SFO22" s="3029"/>
      <c r="SFP22" s="3055"/>
      <c r="SFQ22" s="3056"/>
      <c r="SFR22" s="3057"/>
      <c r="SFS22" s="3058"/>
      <c r="SFT22" s="3059"/>
      <c r="SFU22" s="3058"/>
      <c r="SFV22" s="3059"/>
      <c r="SFW22" s="3050"/>
      <c r="SFX22" s="3051"/>
      <c r="SFY22" s="3058"/>
      <c r="SFZ22" s="3056"/>
      <c r="SGA22" s="3050"/>
      <c r="SGB22" s="3051"/>
      <c r="SGC22" s="3052"/>
      <c r="SGD22" s="3053"/>
      <c r="SGE22" s="3050"/>
      <c r="SGF22" s="3054"/>
      <c r="SGG22" s="3029"/>
      <c r="SGH22" s="3055"/>
      <c r="SGI22" s="3056"/>
      <c r="SGJ22" s="3057"/>
      <c r="SGK22" s="3058"/>
      <c r="SGL22" s="3059"/>
      <c r="SGM22" s="3058"/>
      <c r="SGN22" s="3059"/>
      <c r="SGO22" s="3050"/>
      <c r="SGP22" s="3051"/>
      <c r="SGQ22" s="3058"/>
      <c r="SGR22" s="3056"/>
      <c r="SGS22" s="3050"/>
      <c r="SGT22" s="3051"/>
      <c r="SGU22" s="3052"/>
      <c r="SGV22" s="3053"/>
      <c r="SGW22" s="3050"/>
      <c r="SGX22" s="3054"/>
      <c r="SGY22" s="3029"/>
      <c r="SGZ22" s="3055"/>
      <c r="SHA22" s="3056"/>
      <c r="SHB22" s="3057"/>
      <c r="SHC22" s="3058"/>
      <c r="SHD22" s="3059"/>
      <c r="SHE22" s="3058"/>
      <c r="SHF22" s="3059"/>
      <c r="SHG22" s="3050"/>
      <c r="SHH22" s="3051"/>
      <c r="SHI22" s="3058"/>
      <c r="SHJ22" s="3056"/>
      <c r="SHK22" s="3050"/>
      <c r="SHL22" s="3051"/>
      <c r="SHM22" s="3052"/>
      <c r="SHN22" s="3053"/>
      <c r="SHO22" s="3050"/>
      <c r="SHP22" s="3054"/>
      <c r="SHQ22" s="3029"/>
      <c r="SHR22" s="3055"/>
      <c r="SHS22" s="3056"/>
      <c r="SHT22" s="3057"/>
      <c r="SHU22" s="3058"/>
      <c r="SHV22" s="3059"/>
      <c r="SHW22" s="3058"/>
      <c r="SHX22" s="3059"/>
      <c r="SHY22" s="3050"/>
      <c r="SHZ22" s="3051"/>
      <c r="SIA22" s="3058"/>
      <c r="SIB22" s="3056"/>
      <c r="SIC22" s="3050"/>
      <c r="SID22" s="3051"/>
      <c r="SIE22" s="3052"/>
      <c r="SIF22" s="3053"/>
      <c r="SIG22" s="3050"/>
      <c r="SIH22" s="3054"/>
      <c r="SII22" s="3029"/>
      <c r="SIJ22" s="3055"/>
      <c r="SIK22" s="3056"/>
      <c r="SIL22" s="3057"/>
      <c r="SIM22" s="3058"/>
      <c r="SIN22" s="3059"/>
      <c r="SIO22" s="3058"/>
      <c r="SIP22" s="3059"/>
      <c r="SIQ22" s="3050"/>
      <c r="SIR22" s="3051"/>
      <c r="SIS22" s="3058"/>
      <c r="SIT22" s="3056"/>
      <c r="SIU22" s="3050"/>
      <c r="SIV22" s="3051"/>
      <c r="SIW22" s="3052"/>
      <c r="SIX22" s="3053"/>
      <c r="SIY22" s="3050"/>
      <c r="SIZ22" s="3054"/>
      <c r="SJA22" s="3029"/>
      <c r="SJB22" s="3055"/>
      <c r="SJC22" s="3056"/>
      <c r="SJD22" s="3057"/>
      <c r="SJE22" s="3058"/>
      <c r="SJF22" s="3059"/>
      <c r="SJG22" s="3058"/>
      <c r="SJH22" s="3059"/>
      <c r="SJI22" s="3050"/>
      <c r="SJJ22" s="3051"/>
      <c r="SJK22" s="3058"/>
      <c r="SJL22" s="3056"/>
      <c r="SJM22" s="3050"/>
      <c r="SJN22" s="3051"/>
      <c r="SJO22" s="3052"/>
      <c r="SJP22" s="3053"/>
      <c r="SJQ22" s="3050"/>
      <c r="SJR22" s="3054"/>
      <c r="SJS22" s="3029"/>
      <c r="SJT22" s="3055"/>
      <c r="SJU22" s="3056"/>
      <c r="SJV22" s="3057"/>
      <c r="SJW22" s="3058"/>
      <c r="SJX22" s="3059"/>
      <c r="SJY22" s="3058"/>
      <c r="SJZ22" s="3059"/>
      <c r="SKA22" s="3050"/>
      <c r="SKB22" s="3051"/>
      <c r="SKC22" s="3058"/>
      <c r="SKD22" s="3056"/>
      <c r="SKE22" s="3050"/>
      <c r="SKF22" s="3051"/>
      <c r="SKG22" s="3052"/>
      <c r="SKH22" s="3053"/>
      <c r="SKI22" s="3050"/>
      <c r="SKJ22" s="3054"/>
      <c r="SKK22" s="3029"/>
      <c r="SKL22" s="3055"/>
      <c r="SKM22" s="3056"/>
      <c r="SKN22" s="3057"/>
      <c r="SKO22" s="3058"/>
      <c r="SKP22" s="3059"/>
      <c r="SKQ22" s="3058"/>
      <c r="SKR22" s="3059"/>
      <c r="SKS22" s="3050"/>
      <c r="SKT22" s="3051"/>
      <c r="SKU22" s="3058"/>
      <c r="SKV22" s="3056"/>
      <c r="SKW22" s="3050"/>
      <c r="SKX22" s="3051"/>
      <c r="SKY22" s="3052"/>
      <c r="SKZ22" s="3053"/>
      <c r="SLA22" s="3050"/>
      <c r="SLB22" s="3054"/>
      <c r="SLC22" s="3029"/>
      <c r="SLD22" s="3055"/>
      <c r="SLE22" s="3056"/>
      <c r="SLF22" s="3057"/>
      <c r="SLG22" s="3058"/>
      <c r="SLH22" s="3059"/>
      <c r="SLI22" s="3058"/>
      <c r="SLJ22" s="3059"/>
      <c r="SLK22" s="3050"/>
      <c r="SLL22" s="3051"/>
      <c r="SLM22" s="3058"/>
      <c r="SLN22" s="3056"/>
      <c r="SLO22" s="3050"/>
      <c r="SLP22" s="3051"/>
      <c r="SLQ22" s="3052"/>
      <c r="SLR22" s="3053"/>
      <c r="SLS22" s="3050"/>
      <c r="SLT22" s="3054"/>
      <c r="SLU22" s="3029"/>
      <c r="SLV22" s="3055"/>
      <c r="SLW22" s="3056"/>
      <c r="SLX22" s="3057"/>
      <c r="SLY22" s="3058"/>
      <c r="SLZ22" s="3059"/>
      <c r="SMA22" s="3058"/>
      <c r="SMB22" s="3059"/>
      <c r="SMC22" s="3050"/>
      <c r="SMD22" s="3051"/>
      <c r="SME22" s="3058"/>
      <c r="SMF22" s="3056"/>
      <c r="SMG22" s="3050"/>
      <c r="SMH22" s="3051"/>
      <c r="SMI22" s="3052"/>
      <c r="SMJ22" s="3053"/>
      <c r="SMK22" s="3050"/>
      <c r="SML22" s="3054"/>
      <c r="SMM22" s="3029"/>
      <c r="SMN22" s="3055"/>
      <c r="SMO22" s="3056"/>
      <c r="SMP22" s="3057"/>
      <c r="SMQ22" s="3058"/>
      <c r="SMR22" s="3059"/>
      <c r="SMS22" s="3058"/>
      <c r="SMT22" s="3059"/>
      <c r="SMU22" s="3050"/>
      <c r="SMV22" s="3051"/>
      <c r="SMW22" s="3058"/>
      <c r="SMX22" s="3056"/>
      <c r="SMY22" s="3050"/>
      <c r="SMZ22" s="3051"/>
      <c r="SNA22" s="3052"/>
      <c r="SNB22" s="3053"/>
      <c r="SNC22" s="3050"/>
      <c r="SND22" s="3054"/>
      <c r="SNE22" s="3029"/>
      <c r="SNF22" s="3055"/>
      <c r="SNG22" s="3056"/>
      <c r="SNH22" s="3057"/>
      <c r="SNI22" s="3058"/>
      <c r="SNJ22" s="3059"/>
      <c r="SNK22" s="3058"/>
      <c r="SNL22" s="3059"/>
      <c r="SNM22" s="3050"/>
      <c r="SNN22" s="3051"/>
      <c r="SNO22" s="3058"/>
      <c r="SNP22" s="3056"/>
      <c r="SNQ22" s="3050"/>
      <c r="SNR22" s="3051"/>
      <c r="SNS22" s="3052"/>
      <c r="SNT22" s="3053"/>
      <c r="SNU22" s="3050"/>
      <c r="SNV22" s="3054"/>
      <c r="SNW22" s="3029"/>
      <c r="SNX22" s="3055"/>
      <c r="SNY22" s="3056"/>
      <c r="SNZ22" s="3057"/>
      <c r="SOA22" s="3058"/>
      <c r="SOB22" s="3059"/>
      <c r="SOC22" s="3058"/>
      <c r="SOD22" s="3059"/>
      <c r="SOE22" s="3050"/>
      <c r="SOF22" s="3051"/>
      <c r="SOG22" s="3058"/>
      <c r="SOH22" s="3056"/>
      <c r="SOI22" s="3050"/>
      <c r="SOJ22" s="3051"/>
      <c r="SOK22" s="3052"/>
      <c r="SOL22" s="3053"/>
      <c r="SOM22" s="3050"/>
      <c r="SON22" s="3054"/>
      <c r="SOO22" s="3029"/>
      <c r="SOP22" s="3055"/>
      <c r="SOQ22" s="3056"/>
      <c r="SOR22" s="3057"/>
      <c r="SOS22" s="3058"/>
      <c r="SOT22" s="3059"/>
      <c r="SOU22" s="3058"/>
      <c r="SOV22" s="3059"/>
      <c r="SOW22" s="3050"/>
      <c r="SOX22" s="3051"/>
      <c r="SOY22" s="3058"/>
      <c r="SOZ22" s="3056"/>
      <c r="SPA22" s="3050"/>
      <c r="SPB22" s="3051"/>
      <c r="SPC22" s="3052"/>
      <c r="SPD22" s="3053"/>
      <c r="SPE22" s="3050"/>
      <c r="SPF22" s="3054"/>
      <c r="SPG22" s="3029"/>
      <c r="SPH22" s="3055"/>
      <c r="SPI22" s="3056"/>
      <c r="SPJ22" s="3057"/>
      <c r="SPK22" s="3058"/>
      <c r="SPL22" s="3059"/>
      <c r="SPM22" s="3058"/>
      <c r="SPN22" s="3059"/>
      <c r="SPO22" s="3050"/>
      <c r="SPP22" s="3051"/>
      <c r="SPQ22" s="3058"/>
      <c r="SPR22" s="3056"/>
      <c r="SPS22" s="3050"/>
      <c r="SPT22" s="3051"/>
      <c r="SPU22" s="3052"/>
      <c r="SPV22" s="3053"/>
      <c r="SPW22" s="3050"/>
      <c r="SPX22" s="3054"/>
      <c r="SPY22" s="3029"/>
      <c r="SPZ22" s="3055"/>
      <c r="SQA22" s="3056"/>
      <c r="SQB22" s="3057"/>
      <c r="SQC22" s="3058"/>
      <c r="SQD22" s="3059"/>
      <c r="SQE22" s="3058"/>
      <c r="SQF22" s="3059"/>
      <c r="SQG22" s="3050"/>
      <c r="SQH22" s="3051"/>
      <c r="SQI22" s="3058"/>
      <c r="SQJ22" s="3056"/>
      <c r="SQK22" s="3050"/>
      <c r="SQL22" s="3051"/>
      <c r="SQM22" s="3052"/>
      <c r="SQN22" s="3053"/>
      <c r="SQO22" s="3050"/>
      <c r="SQP22" s="3054"/>
      <c r="SQQ22" s="3029"/>
      <c r="SQR22" s="3055"/>
      <c r="SQS22" s="3056"/>
      <c r="SQT22" s="3057"/>
      <c r="SQU22" s="3058"/>
      <c r="SQV22" s="3059"/>
      <c r="SQW22" s="3058"/>
      <c r="SQX22" s="3059"/>
      <c r="SQY22" s="3050"/>
      <c r="SQZ22" s="3051"/>
      <c r="SRA22" s="3058"/>
      <c r="SRB22" s="3056"/>
      <c r="SRC22" s="3050"/>
      <c r="SRD22" s="3051"/>
      <c r="SRE22" s="3052"/>
      <c r="SRF22" s="3053"/>
      <c r="SRG22" s="3050"/>
      <c r="SRH22" s="3054"/>
      <c r="SRI22" s="3029"/>
      <c r="SRJ22" s="3055"/>
      <c r="SRK22" s="3056"/>
      <c r="SRL22" s="3057"/>
      <c r="SRM22" s="3058"/>
      <c r="SRN22" s="3059"/>
      <c r="SRO22" s="3058"/>
      <c r="SRP22" s="3059"/>
      <c r="SRQ22" s="3050"/>
      <c r="SRR22" s="3051"/>
      <c r="SRS22" s="3058"/>
      <c r="SRT22" s="3056"/>
      <c r="SRU22" s="3050"/>
      <c r="SRV22" s="3051"/>
      <c r="SRW22" s="3052"/>
      <c r="SRX22" s="3053"/>
      <c r="SRY22" s="3050"/>
      <c r="SRZ22" s="3054"/>
      <c r="SSA22" s="3029"/>
      <c r="SSB22" s="3055"/>
      <c r="SSC22" s="3056"/>
      <c r="SSD22" s="3057"/>
      <c r="SSE22" s="3058"/>
      <c r="SSF22" s="3059"/>
      <c r="SSG22" s="3058"/>
      <c r="SSH22" s="3059"/>
      <c r="SSI22" s="3050"/>
      <c r="SSJ22" s="3051"/>
      <c r="SSK22" s="3058"/>
      <c r="SSL22" s="3056"/>
      <c r="SSM22" s="3050"/>
      <c r="SSN22" s="3051"/>
      <c r="SSO22" s="3052"/>
      <c r="SSP22" s="3053"/>
      <c r="SSQ22" s="3050"/>
      <c r="SSR22" s="3054"/>
      <c r="SSS22" s="3029"/>
      <c r="SST22" s="3055"/>
      <c r="SSU22" s="3056"/>
      <c r="SSV22" s="3057"/>
      <c r="SSW22" s="3058"/>
      <c r="SSX22" s="3059"/>
      <c r="SSY22" s="3058"/>
      <c r="SSZ22" s="3059"/>
      <c r="STA22" s="3050"/>
      <c r="STB22" s="3051"/>
      <c r="STC22" s="3058"/>
      <c r="STD22" s="3056"/>
      <c r="STE22" s="3050"/>
      <c r="STF22" s="3051"/>
      <c r="STG22" s="3052"/>
      <c r="STH22" s="3053"/>
      <c r="STI22" s="3050"/>
      <c r="STJ22" s="3054"/>
      <c r="STK22" s="3029"/>
      <c r="STL22" s="3055"/>
      <c r="STM22" s="3056"/>
      <c r="STN22" s="3057"/>
      <c r="STO22" s="3058"/>
      <c r="STP22" s="3059"/>
      <c r="STQ22" s="3058"/>
      <c r="STR22" s="3059"/>
      <c r="STS22" s="3050"/>
      <c r="STT22" s="3051"/>
      <c r="STU22" s="3058"/>
      <c r="STV22" s="3056"/>
      <c r="STW22" s="3050"/>
      <c r="STX22" s="3051"/>
      <c r="STY22" s="3052"/>
      <c r="STZ22" s="3053"/>
      <c r="SUA22" s="3050"/>
      <c r="SUB22" s="3054"/>
      <c r="SUC22" s="3029"/>
      <c r="SUD22" s="3055"/>
      <c r="SUE22" s="3056"/>
      <c r="SUF22" s="3057"/>
      <c r="SUG22" s="3058"/>
      <c r="SUH22" s="3059"/>
      <c r="SUI22" s="3058"/>
      <c r="SUJ22" s="3059"/>
      <c r="SUK22" s="3050"/>
      <c r="SUL22" s="3051"/>
      <c r="SUM22" s="3058"/>
      <c r="SUN22" s="3056"/>
      <c r="SUO22" s="3050"/>
      <c r="SUP22" s="3051"/>
      <c r="SUQ22" s="3052"/>
      <c r="SUR22" s="3053"/>
      <c r="SUS22" s="3050"/>
      <c r="SUT22" s="3054"/>
      <c r="SUU22" s="3029"/>
      <c r="SUV22" s="3055"/>
      <c r="SUW22" s="3056"/>
      <c r="SUX22" s="3057"/>
      <c r="SUY22" s="3058"/>
      <c r="SUZ22" s="3059"/>
      <c r="SVA22" s="3058"/>
      <c r="SVB22" s="3059"/>
      <c r="SVC22" s="3050"/>
      <c r="SVD22" s="3051"/>
      <c r="SVE22" s="3058"/>
      <c r="SVF22" s="3056"/>
      <c r="SVG22" s="3050"/>
      <c r="SVH22" s="3051"/>
      <c r="SVI22" s="3052"/>
      <c r="SVJ22" s="3053"/>
      <c r="SVK22" s="3050"/>
      <c r="SVL22" s="3054"/>
      <c r="SVM22" s="3029"/>
      <c r="SVN22" s="3055"/>
      <c r="SVO22" s="3056"/>
      <c r="SVP22" s="3057"/>
      <c r="SVQ22" s="3058"/>
      <c r="SVR22" s="3059"/>
      <c r="SVS22" s="3058"/>
      <c r="SVT22" s="3059"/>
      <c r="SVU22" s="3050"/>
      <c r="SVV22" s="3051"/>
      <c r="SVW22" s="3058"/>
      <c r="SVX22" s="3056"/>
      <c r="SVY22" s="3050"/>
      <c r="SVZ22" s="3051"/>
      <c r="SWA22" s="3052"/>
      <c r="SWB22" s="3053"/>
      <c r="SWC22" s="3050"/>
      <c r="SWD22" s="3054"/>
      <c r="SWE22" s="3029"/>
      <c r="SWF22" s="3055"/>
      <c r="SWG22" s="3056"/>
      <c r="SWH22" s="3057"/>
      <c r="SWI22" s="3058"/>
      <c r="SWJ22" s="3059"/>
      <c r="SWK22" s="3058"/>
      <c r="SWL22" s="3059"/>
      <c r="SWM22" s="3050"/>
      <c r="SWN22" s="3051"/>
      <c r="SWO22" s="3058"/>
      <c r="SWP22" s="3056"/>
      <c r="SWQ22" s="3050"/>
      <c r="SWR22" s="3051"/>
      <c r="SWS22" s="3052"/>
      <c r="SWT22" s="3053"/>
      <c r="SWU22" s="3050"/>
      <c r="SWV22" s="3054"/>
      <c r="SWW22" s="3029"/>
      <c r="SWX22" s="3055"/>
      <c r="SWY22" s="3056"/>
      <c r="SWZ22" s="3057"/>
      <c r="SXA22" s="3058"/>
      <c r="SXB22" s="3059"/>
      <c r="SXC22" s="3058"/>
      <c r="SXD22" s="3059"/>
      <c r="SXE22" s="3050"/>
      <c r="SXF22" s="3051"/>
      <c r="SXG22" s="3058"/>
      <c r="SXH22" s="3056"/>
      <c r="SXI22" s="3050"/>
      <c r="SXJ22" s="3051"/>
      <c r="SXK22" s="3052"/>
      <c r="SXL22" s="3053"/>
      <c r="SXM22" s="3050"/>
      <c r="SXN22" s="3054"/>
      <c r="SXO22" s="3029"/>
      <c r="SXP22" s="3055"/>
      <c r="SXQ22" s="3056"/>
      <c r="SXR22" s="3057"/>
      <c r="SXS22" s="3058"/>
      <c r="SXT22" s="3059"/>
      <c r="SXU22" s="3058"/>
      <c r="SXV22" s="3059"/>
      <c r="SXW22" s="3050"/>
      <c r="SXX22" s="3051"/>
      <c r="SXY22" s="3058"/>
      <c r="SXZ22" s="3056"/>
      <c r="SYA22" s="3050"/>
      <c r="SYB22" s="3051"/>
      <c r="SYC22" s="3052"/>
      <c r="SYD22" s="3053"/>
      <c r="SYE22" s="3050"/>
      <c r="SYF22" s="3054"/>
      <c r="SYG22" s="3029"/>
      <c r="SYH22" s="3055"/>
      <c r="SYI22" s="3056"/>
      <c r="SYJ22" s="3057"/>
      <c r="SYK22" s="3058"/>
      <c r="SYL22" s="3059"/>
      <c r="SYM22" s="3058"/>
      <c r="SYN22" s="3059"/>
      <c r="SYO22" s="3050"/>
      <c r="SYP22" s="3051"/>
      <c r="SYQ22" s="3058"/>
      <c r="SYR22" s="3056"/>
      <c r="SYS22" s="3050"/>
      <c r="SYT22" s="3051"/>
      <c r="SYU22" s="3052"/>
      <c r="SYV22" s="3053"/>
      <c r="SYW22" s="3050"/>
      <c r="SYX22" s="3054"/>
      <c r="SYY22" s="3029"/>
      <c r="SYZ22" s="3055"/>
      <c r="SZA22" s="3056"/>
      <c r="SZB22" s="3057"/>
      <c r="SZC22" s="3058"/>
      <c r="SZD22" s="3059"/>
      <c r="SZE22" s="3058"/>
      <c r="SZF22" s="3059"/>
      <c r="SZG22" s="3050"/>
      <c r="SZH22" s="3051"/>
      <c r="SZI22" s="3058"/>
      <c r="SZJ22" s="3056"/>
      <c r="SZK22" s="3050"/>
      <c r="SZL22" s="3051"/>
      <c r="SZM22" s="3052"/>
      <c r="SZN22" s="3053"/>
      <c r="SZO22" s="3050"/>
      <c r="SZP22" s="3054"/>
      <c r="SZQ22" s="3029"/>
      <c r="SZR22" s="3055"/>
      <c r="SZS22" s="3056"/>
      <c r="SZT22" s="3057"/>
      <c r="SZU22" s="3058"/>
      <c r="SZV22" s="3059"/>
      <c r="SZW22" s="3058"/>
      <c r="SZX22" s="3059"/>
      <c r="SZY22" s="3050"/>
      <c r="SZZ22" s="3051"/>
      <c r="TAA22" s="3058"/>
      <c r="TAB22" s="3056"/>
      <c r="TAC22" s="3050"/>
      <c r="TAD22" s="3051"/>
      <c r="TAE22" s="3052"/>
      <c r="TAF22" s="3053"/>
      <c r="TAG22" s="3050"/>
      <c r="TAH22" s="3054"/>
      <c r="TAI22" s="3029"/>
      <c r="TAJ22" s="3055"/>
      <c r="TAK22" s="3056"/>
      <c r="TAL22" s="3057"/>
      <c r="TAM22" s="3058"/>
      <c r="TAN22" s="3059"/>
      <c r="TAO22" s="3058"/>
      <c r="TAP22" s="3059"/>
      <c r="TAQ22" s="3050"/>
      <c r="TAR22" s="3051"/>
      <c r="TAS22" s="3058"/>
      <c r="TAT22" s="3056"/>
      <c r="TAU22" s="3050"/>
      <c r="TAV22" s="3051"/>
      <c r="TAW22" s="3052"/>
      <c r="TAX22" s="3053"/>
      <c r="TAY22" s="3050"/>
      <c r="TAZ22" s="3054"/>
      <c r="TBA22" s="3029"/>
      <c r="TBB22" s="3055"/>
      <c r="TBC22" s="3056"/>
      <c r="TBD22" s="3057"/>
      <c r="TBE22" s="3058"/>
      <c r="TBF22" s="3059"/>
      <c r="TBG22" s="3058"/>
      <c r="TBH22" s="3059"/>
      <c r="TBI22" s="3050"/>
      <c r="TBJ22" s="3051"/>
      <c r="TBK22" s="3058"/>
      <c r="TBL22" s="3056"/>
      <c r="TBM22" s="3050"/>
      <c r="TBN22" s="3051"/>
      <c r="TBO22" s="3052"/>
      <c r="TBP22" s="3053"/>
      <c r="TBQ22" s="3050"/>
      <c r="TBR22" s="3054"/>
      <c r="TBS22" s="3029"/>
      <c r="TBT22" s="3055"/>
      <c r="TBU22" s="3056"/>
      <c r="TBV22" s="3057"/>
      <c r="TBW22" s="3058"/>
      <c r="TBX22" s="3059"/>
      <c r="TBY22" s="3058"/>
      <c r="TBZ22" s="3059"/>
      <c r="TCA22" s="3050"/>
      <c r="TCB22" s="3051"/>
      <c r="TCC22" s="3058"/>
      <c r="TCD22" s="3056"/>
      <c r="TCE22" s="3050"/>
      <c r="TCF22" s="3051"/>
      <c r="TCG22" s="3052"/>
      <c r="TCH22" s="3053"/>
      <c r="TCI22" s="3050"/>
      <c r="TCJ22" s="3054"/>
      <c r="TCK22" s="3029"/>
      <c r="TCL22" s="3055"/>
      <c r="TCM22" s="3056"/>
      <c r="TCN22" s="3057"/>
      <c r="TCO22" s="3058"/>
      <c r="TCP22" s="3059"/>
      <c r="TCQ22" s="3058"/>
      <c r="TCR22" s="3059"/>
      <c r="TCS22" s="3050"/>
      <c r="TCT22" s="3051"/>
      <c r="TCU22" s="3058"/>
      <c r="TCV22" s="3056"/>
      <c r="TCW22" s="3050"/>
      <c r="TCX22" s="3051"/>
      <c r="TCY22" s="3052"/>
      <c r="TCZ22" s="3053"/>
      <c r="TDA22" s="3050"/>
      <c r="TDB22" s="3054"/>
      <c r="TDC22" s="3029"/>
      <c r="TDD22" s="3055"/>
      <c r="TDE22" s="3056"/>
      <c r="TDF22" s="3057"/>
      <c r="TDG22" s="3058"/>
      <c r="TDH22" s="3059"/>
      <c r="TDI22" s="3058"/>
      <c r="TDJ22" s="3059"/>
      <c r="TDK22" s="3050"/>
      <c r="TDL22" s="3051"/>
      <c r="TDM22" s="3058"/>
      <c r="TDN22" s="3056"/>
      <c r="TDO22" s="3050"/>
      <c r="TDP22" s="3051"/>
      <c r="TDQ22" s="3052"/>
      <c r="TDR22" s="3053"/>
      <c r="TDS22" s="3050"/>
      <c r="TDT22" s="3054"/>
      <c r="TDU22" s="3029"/>
      <c r="TDV22" s="3055"/>
      <c r="TDW22" s="3056"/>
      <c r="TDX22" s="3057"/>
      <c r="TDY22" s="3058"/>
      <c r="TDZ22" s="3059"/>
      <c r="TEA22" s="3058"/>
      <c r="TEB22" s="3059"/>
      <c r="TEC22" s="3050"/>
      <c r="TED22" s="3051"/>
      <c r="TEE22" s="3058"/>
      <c r="TEF22" s="3056"/>
      <c r="TEG22" s="3050"/>
      <c r="TEH22" s="3051"/>
      <c r="TEI22" s="3052"/>
      <c r="TEJ22" s="3053"/>
      <c r="TEK22" s="3050"/>
      <c r="TEL22" s="3054"/>
      <c r="TEM22" s="3029"/>
      <c r="TEN22" s="3055"/>
      <c r="TEO22" s="3056"/>
      <c r="TEP22" s="3057"/>
      <c r="TEQ22" s="3058"/>
      <c r="TER22" s="3059"/>
      <c r="TES22" s="3058"/>
      <c r="TET22" s="3059"/>
      <c r="TEU22" s="3050"/>
      <c r="TEV22" s="3051"/>
      <c r="TEW22" s="3058"/>
      <c r="TEX22" s="3056"/>
      <c r="TEY22" s="3050"/>
      <c r="TEZ22" s="3051"/>
      <c r="TFA22" s="3052"/>
      <c r="TFB22" s="3053"/>
      <c r="TFC22" s="3050"/>
      <c r="TFD22" s="3054"/>
      <c r="TFE22" s="3029"/>
      <c r="TFF22" s="3055"/>
      <c r="TFG22" s="3056"/>
      <c r="TFH22" s="3057"/>
      <c r="TFI22" s="3058"/>
      <c r="TFJ22" s="3059"/>
      <c r="TFK22" s="3058"/>
      <c r="TFL22" s="3059"/>
      <c r="TFM22" s="3050"/>
      <c r="TFN22" s="3051"/>
      <c r="TFO22" s="3058"/>
      <c r="TFP22" s="3056"/>
      <c r="TFQ22" s="3050"/>
      <c r="TFR22" s="3051"/>
      <c r="TFS22" s="3052"/>
      <c r="TFT22" s="3053"/>
      <c r="TFU22" s="3050"/>
      <c r="TFV22" s="3054"/>
      <c r="TFW22" s="3029"/>
      <c r="TFX22" s="3055"/>
      <c r="TFY22" s="3056"/>
      <c r="TFZ22" s="3057"/>
      <c r="TGA22" s="3058"/>
      <c r="TGB22" s="3059"/>
      <c r="TGC22" s="3058"/>
      <c r="TGD22" s="3059"/>
      <c r="TGE22" s="3050"/>
      <c r="TGF22" s="3051"/>
      <c r="TGG22" s="3058"/>
      <c r="TGH22" s="3056"/>
      <c r="TGI22" s="3050"/>
      <c r="TGJ22" s="3051"/>
      <c r="TGK22" s="3052"/>
      <c r="TGL22" s="3053"/>
      <c r="TGM22" s="3050"/>
      <c r="TGN22" s="3054"/>
      <c r="TGO22" s="3029"/>
      <c r="TGP22" s="3055"/>
      <c r="TGQ22" s="3056"/>
      <c r="TGR22" s="3057"/>
      <c r="TGS22" s="3058"/>
      <c r="TGT22" s="3059"/>
      <c r="TGU22" s="3058"/>
      <c r="TGV22" s="3059"/>
      <c r="TGW22" s="3050"/>
      <c r="TGX22" s="3051"/>
      <c r="TGY22" s="3058"/>
      <c r="TGZ22" s="3056"/>
      <c r="THA22" s="3050"/>
      <c r="THB22" s="3051"/>
      <c r="THC22" s="3052"/>
      <c r="THD22" s="3053"/>
      <c r="THE22" s="3050"/>
      <c r="THF22" s="3054"/>
      <c r="THG22" s="3029"/>
      <c r="THH22" s="3055"/>
      <c r="THI22" s="3056"/>
      <c r="THJ22" s="3057"/>
      <c r="THK22" s="3058"/>
      <c r="THL22" s="3059"/>
      <c r="THM22" s="3058"/>
      <c r="THN22" s="3059"/>
      <c r="THO22" s="3050"/>
      <c r="THP22" s="3051"/>
      <c r="THQ22" s="3058"/>
      <c r="THR22" s="3056"/>
      <c r="THS22" s="3050"/>
      <c r="THT22" s="3051"/>
      <c r="THU22" s="3052"/>
      <c r="THV22" s="3053"/>
      <c r="THW22" s="3050"/>
      <c r="THX22" s="3054"/>
      <c r="THY22" s="3029"/>
      <c r="THZ22" s="3055"/>
      <c r="TIA22" s="3056"/>
      <c r="TIB22" s="3057"/>
      <c r="TIC22" s="3058"/>
      <c r="TID22" s="3059"/>
      <c r="TIE22" s="3058"/>
      <c r="TIF22" s="3059"/>
      <c r="TIG22" s="3050"/>
      <c r="TIH22" s="3051"/>
      <c r="TII22" s="3058"/>
      <c r="TIJ22" s="3056"/>
      <c r="TIK22" s="3050"/>
      <c r="TIL22" s="3051"/>
      <c r="TIM22" s="3052"/>
      <c r="TIN22" s="3053"/>
      <c r="TIO22" s="3050"/>
      <c r="TIP22" s="3054"/>
      <c r="TIQ22" s="3029"/>
      <c r="TIR22" s="3055"/>
      <c r="TIS22" s="3056"/>
      <c r="TIT22" s="3057"/>
      <c r="TIU22" s="3058"/>
      <c r="TIV22" s="3059"/>
      <c r="TIW22" s="3058"/>
      <c r="TIX22" s="3059"/>
      <c r="TIY22" s="3050"/>
      <c r="TIZ22" s="3051"/>
      <c r="TJA22" s="3058"/>
      <c r="TJB22" s="3056"/>
      <c r="TJC22" s="3050"/>
      <c r="TJD22" s="3051"/>
      <c r="TJE22" s="3052"/>
      <c r="TJF22" s="3053"/>
      <c r="TJG22" s="3050"/>
      <c r="TJH22" s="3054"/>
      <c r="TJI22" s="3029"/>
      <c r="TJJ22" s="3055"/>
      <c r="TJK22" s="3056"/>
      <c r="TJL22" s="3057"/>
      <c r="TJM22" s="3058"/>
      <c r="TJN22" s="3059"/>
      <c r="TJO22" s="3058"/>
      <c r="TJP22" s="3059"/>
      <c r="TJQ22" s="3050"/>
      <c r="TJR22" s="3051"/>
      <c r="TJS22" s="3058"/>
      <c r="TJT22" s="3056"/>
      <c r="TJU22" s="3050"/>
      <c r="TJV22" s="3051"/>
      <c r="TJW22" s="3052"/>
      <c r="TJX22" s="3053"/>
      <c r="TJY22" s="3050"/>
      <c r="TJZ22" s="3054"/>
      <c r="TKA22" s="3029"/>
      <c r="TKB22" s="3055"/>
      <c r="TKC22" s="3056"/>
      <c r="TKD22" s="3057"/>
      <c r="TKE22" s="3058"/>
      <c r="TKF22" s="3059"/>
      <c r="TKG22" s="3058"/>
      <c r="TKH22" s="3059"/>
      <c r="TKI22" s="3050"/>
      <c r="TKJ22" s="3051"/>
      <c r="TKK22" s="3058"/>
      <c r="TKL22" s="3056"/>
      <c r="TKM22" s="3050"/>
      <c r="TKN22" s="3051"/>
      <c r="TKO22" s="3052"/>
      <c r="TKP22" s="3053"/>
      <c r="TKQ22" s="3050"/>
      <c r="TKR22" s="3054"/>
      <c r="TKS22" s="3029"/>
      <c r="TKT22" s="3055"/>
      <c r="TKU22" s="3056"/>
      <c r="TKV22" s="3057"/>
      <c r="TKW22" s="3058"/>
      <c r="TKX22" s="3059"/>
      <c r="TKY22" s="3058"/>
      <c r="TKZ22" s="3059"/>
      <c r="TLA22" s="3050"/>
      <c r="TLB22" s="3051"/>
      <c r="TLC22" s="3058"/>
      <c r="TLD22" s="3056"/>
      <c r="TLE22" s="3050"/>
      <c r="TLF22" s="3051"/>
      <c r="TLG22" s="3052"/>
      <c r="TLH22" s="3053"/>
      <c r="TLI22" s="3050"/>
      <c r="TLJ22" s="3054"/>
      <c r="TLK22" s="3029"/>
      <c r="TLL22" s="3055"/>
      <c r="TLM22" s="3056"/>
      <c r="TLN22" s="3057"/>
      <c r="TLO22" s="3058"/>
      <c r="TLP22" s="3059"/>
      <c r="TLQ22" s="3058"/>
      <c r="TLR22" s="3059"/>
      <c r="TLS22" s="3050"/>
      <c r="TLT22" s="3051"/>
      <c r="TLU22" s="3058"/>
      <c r="TLV22" s="3056"/>
      <c r="TLW22" s="3050"/>
      <c r="TLX22" s="3051"/>
      <c r="TLY22" s="3052"/>
      <c r="TLZ22" s="3053"/>
      <c r="TMA22" s="3050"/>
      <c r="TMB22" s="3054"/>
      <c r="TMC22" s="3029"/>
      <c r="TMD22" s="3055"/>
      <c r="TME22" s="3056"/>
      <c r="TMF22" s="3057"/>
      <c r="TMG22" s="3058"/>
      <c r="TMH22" s="3059"/>
      <c r="TMI22" s="3058"/>
      <c r="TMJ22" s="3059"/>
      <c r="TMK22" s="3050"/>
      <c r="TML22" s="3051"/>
      <c r="TMM22" s="3058"/>
      <c r="TMN22" s="3056"/>
      <c r="TMO22" s="3050"/>
      <c r="TMP22" s="3051"/>
      <c r="TMQ22" s="3052"/>
      <c r="TMR22" s="3053"/>
      <c r="TMS22" s="3050"/>
      <c r="TMT22" s="3054"/>
      <c r="TMU22" s="3029"/>
      <c r="TMV22" s="3055"/>
      <c r="TMW22" s="3056"/>
      <c r="TMX22" s="3057"/>
      <c r="TMY22" s="3058"/>
      <c r="TMZ22" s="3059"/>
      <c r="TNA22" s="3058"/>
      <c r="TNB22" s="3059"/>
      <c r="TNC22" s="3050"/>
      <c r="TND22" s="3051"/>
      <c r="TNE22" s="3058"/>
      <c r="TNF22" s="3056"/>
      <c r="TNG22" s="3050"/>
      <c r="TNH22" s="3051"/>
      <c r="TNI22" s="3052"/>
      <c r="TNJ22" s="3053"/>
      <c r="TNK22" s="3050"/>
      <c r="TNL22" s="3054"/>
      <c r="TNM22" s="3029"/>
      <c r="TNN22" s="3055"/>
      <c r="TNO22" s="3056"/>
      <c r="TNP22" s="3057"/>
      <c r="TNQ22" s="3058"/>
      <c r="TNR22" s="3059"/>
      <c r="TNS22" s="3058"/>
      <c r="TNT22" s="3059"/>
      <c r="TNU22" s="3050"/>
      <c r="TNV22" s="3051"/>
      <c r="TNW22" s="3058"/>
      <c r="TNX22" s="3056"/>
      <c r="TNY22" s="3050"/>
      <c r="TNZ22" s="3051"/>
      <c r="TOA22" s="3052"/>
      <c r="TOB22" s="3053"/>
      <c r="TOC22" s="3050"/>
      <c r="TOD22" s="3054"/>
      <c r="TOE22" s="3029"/>
      <c r="TOF22" s="3055"/>
      <c r="TOG22" s="3056"/>
      <c r="TOH22" s="3057"/>
      <c r="TOI22" s="3058"/>
      <c r="TOJ22" s="3059"/>
      <c r="TOK22" s="3058"/>
      <c r="TOL22" s="3059"/>
      <c r="TOM22" s="3050"/>
      <c r="TON22" s="3051"/>
      <c r="TOO22" s="3058"/>
      <c r="TOP22" s="3056"/>
      <c r="TOQ22" s="3050"/>
      <c r="TOR22" s="3051"/>
      <c r="TOS22" s="3052"/>
      <c r="TOT22" s="3053"/>
      <c r="TOU22" s="3050"/>
      <c r="TOV22" s="3054"/>
      <c r="TOW22" s="3029"/>
      <c r="TOX22" s="3055"/>
      <c r="TOY22" s="3056"/>
      <c r="TOZ22" s="3057"/>
      <c r="TPA22" s="3058"/>
      <c r="TPB22" s="3059"/>
      <c r="TPC22" s="3058"/>
      <c r="TPD22" s="3059"/>
      <c r="TPE22" s="3050"/>
      <c r="TPF22" s="3051"/>
      <c r="TPG22" s="3058"/>
      <c r="TPH22" s="3056"/>
      <c r="TPI22" s="3050"/>
      <c r="TPJ22" s="3051"/>
      <c r="TPK22" s="3052"/>
      <c r="TPL22" s="3053"/>
      <c r="TPM22" s="3050"/>
      <c r="TPN22" s="3054"/>
      <c r="TPO22" s="3029"/>
      <c r="TPP22" s="3055"/>
      <c r="TPQ22" s="3056"/>
      <c r="TPR22" s="3057"/>
      <c r="TPS22" s="3058"/>
      <c r="TPT22" s="3059"/>
      <c r="TPU22" s="3058"/>
      <c r="TPV22" s="3059"/>
      <c r="TPW22" s="3050"/>
      <c r="TPX22" s="3051"/>
      <c r="TPY22" s="3058"/>
      <c r="TPZ22" s="3056"/>
      <c r="TQA22" s="3050"/>
      <c r="TQB22" s="3051"/>
      <c r="TQC22" s="3052"/>
      <c r="TQD22" s="3053"/>
      <c r="TQE22" s="3050"/>
      <c r="TQF22" s="3054"/>
      <c r="TQG22" s="3029"/>
      <c r="TQH22" s="3055"/>
      <c r="TQI22" s="3056"/>
      <c r="TQJ22" s="3057"/>
      <c r="TQK22" s="3058"/>
      <c r="TQL22" s="3059"/>
      <c r="TQM22" s="3058"/>
      <c r="TQN22" s="3059"/>
      <c r="TQO22" s="3050"/>
      <c r="TQP22" s="3051"/>
      <c r="TQQ22" s="3058"/>
      <c r="TQR22" s="3056"/>
      <c r="TQS22" s="3050"/>
      <c r="TQT22" s="3051"/>
      <c r="TQU22" s="3052"/>
      <c r="TQV22" s="3053"/>
      <c r="TQW22" s="3050"/>
      <c r="TQX22" s="3054"/>
      <c r="TQY22" s="3029"/>
      <c r="TQZ22" s="3055"/>
      <c r="TRA22" s="3056"/>
      <c r="TRB22" s="3057"/>
      <c r="TRC22" s="3058"/>
      <c r="TRD22" s="3059"/>
      <c r="TRE22" s="3058"/>
      <c r="TRF22" s="3059"/>
      <c r="TRG22" s="3050"/>
      <c r="TRH22" s="3051"/>
      <c r="TRI22" s="3058"/>
      <c r="TRJ22" s="3056"/>
      <c r="TRK22" s="3050"/>
      <c r="TRL22" s="3051"/>
      <c r="TRM22" s="3052"/>
      <c r="TRN22" s="3053"/>
      <c r="TRO22" s="3050"/>
      <c r="TRP22" s="3054"/>
      <c r="TRQ22" s="3029"/>
      <c r="TRR22" s="3055"/>
      <c r="TRS22" s="3056"/>
      <c r="TRT22" s="3057"/>
      <c r="TRU22" s="3058"/>
      <c r="TRV22" s="3059"/>
      <c r="TRW22" s="3058"/>
      <c r="TRX22" s="3059"/>
      <c r="TRY22" s="3050"/>
      <c r="TRZ22" s="3051"/>
      <c r="TSA22" s="3058"/>
      <c r="TSB22" s="3056"/>
      <c r="TSC22" s="3050"/>
      <c r="TSD22" s="3051"/>
      <c r="TSE22" s="3052"/>
      <c r="TSF22" s="3053"/>
      <c r="TSG22" s="3050"/>
      <c r="TSH22" s="3054"/>
      <c r="TSI22" s="3029"/>
      <c r="TSJ22" s="3055"/>
      <c r="TSK22" s="3056"/>
      <c r="TSL22" s="3057"/>
      <c r="TSM22" s="3058"/>
      <c r="TSN22" s="3059"/>
      <c r="TSO22" s="3058"/>
      <c r="TSP22" s="3059"/>
      <c r="TSQ22" s="3050"/>
      <c r="TSR22" s="3051"/>
      <c r="TSS22" s="3058"/>
      <c r="TST22" s="3056"/>
      <c r="TSU22" s="3050"/>
      <c r="TSV22" s="3051"/>
      <c r="TSW22" s="3052"/>
      <c r="TSX22" s="3053"/>
      <c r="TSY22" s="3050"/>
      <c r="TSZ22" s="3054"/>
      <c r="TTA22" s="3029"/>
      <c r="TTB22" s="3055"/>
      <c r="TTC22" s="3056"/>
      <c r="TTD22" s="3057"/>
      <c r="TTE22" s="3058"/>
      <c r="TTF22" s="3059"/>
      <c r="TTG22" s="3058"/>
      <c r="TTH22" s="3059"/>
      <c r="TTI22" s="3050"/>
      <c r="TTJ22" s="3051"/>
      <c r="TTK22" s="3058"/>
      <c r="TTL22" s="3056"/>
      <c r="TTM22" s="3050"/>
      <c r="TTN22" s="3051"/>
      <c r="TTO22" s="3052"/>
      <c r="TTP22" s="3053"/>
      <c r="TTQ22" s="3050"/>
      <c r="TTR22" s="3054"/>
      <c r="TTS22" s="3029"/>
      <c r="TTT22" s="3055"/>
      <c r="TTU22" s="3056"/>
      <c r="TTV22" s="3057"/>
      <c r="TTW22" s="3058"/>
      <c r="TTX22" s="3059"/>
      <c r="TTY22" s="3058"/>
      <c r="TTZ22" s="3059"/>
      <c r="TUA22" s="3050"/>
      <c r="TUB22" s="3051"/>
      <c r="TUC22" s="3058"/>
      <c r="TUD22" s="3056"/>
      <c r="TUE22" s="3050"/>
      <c r="TUF22" s="3051"/>
      <c r="TUG22" s="3052"/>
      <c r="TUH22" s="3053"/>
      <c r="TUI22" s="3050"/>
      <c r="TUJ22" s="3054"/>
      <c r="TUK22" s="3029"/>
      <c r="TUL22" s="3055"/>
      <c r="TUM22" s="3056"/>
      <c r="TUN22" s="3057"/>
      <c r="TUO22" s="3058"/>
      <c r="TUP22" s="3059"/>
      <c r="TUQ22" s="3058"/>
      <c r="TUR22" s="3059"/>
      <c r="TUS22" s="3050"/>
      <c r="TUT22" s="3051"/>
      <c r="TUU22" s="3058"/>
      <c r="TUV22" s="3056"/>
      <c r="TUW22" s="3050"/>
      <c r="TUX22" s="3051"/>
      <c r="TUY22" s="3052"/>
      <c r="TUZ22" s="3053"/>
      <c r="TVA22" s="3050"/>
      <c r="TVB22" s="3054"/>
      <c r="TVC22" s="3029"/>
      <c r="TVD22" s="3055"/>
      <c r="TVE22" s="3056"/>
      <c r="TVF22" s="3057"/>
      <c r="TVG22" s="3058"/>
      <c r="TVH22" s="3059"/>
      <c r="TVI22" s="3058"/>
      <c r="TVJ22" s="3059"/>
      <c r="TVK22" s="3050"/>
      <c r="TVL22" s="3051"/>
      <c r="TVM22" s="3058"/>
      <c r="TVN22" s="3056"/>
      <c r="TVO22" s="3050"/>
      <c r="TVP22" s="3051"/>
      <c r="TVQ22" s="3052"/>
      <c r="TVR22" s="3053"/>
      <c r="TVS22" s="3050"/>
      <c r="TVT22" s="3054"/>
      <c r="TVU22" s="3029"/>
      <c r="TVV22" s="3055"/>
      <c r="TVW22" s="3056"/>
      <c r="TVX22" s="3057"/>
      <c r="TVY22" s="3058"/>
      <c r="TVZ22" s="3059"/>
      <c r="TWA22" s="3058"/>
      <c r="TWB22" s="3059"/>
      <c r="TWC22" s="3050"/>
      <c r="TWD22" s="3051"/>
      <c r="TWE22" s="3058"/>
      <c r="TWF22" s="3056"/>
      <c r="TWG22" s="3050"/>
      <c r="TWH22" s="3051"/>
      <c r="TWI22" s="3052"/>
      <c r="TWJ22" s="3053"/>
      <c r="TWK22" s="3050"/>
      <c r="TWL22" s="3054"/>
      <c r="TWM22" s="3029"/>
      <c r="TWN22" s="3055"/>
      <c r="TWO22" s="3056"/>
      <c r="TWP22" s="3057"/>
      <c r="TWQ22" s="3058"/>
      <c r="TWR22" s="3059"/>
      <c r="TWS22" s="3058"/>
      <c r="TWT22" s="3059"/>
      <c r="TWU22" s="3050"/>
      <c r="TWV22" s="3051"/>
      <c r="TWW22" s="3058"/>
      <c r="TWX22" s="3056"/>
      <c r="TWY22" s="3050"/>
      <c r="TWZ22" s="3051"/>
      <c r="TXA22" s="3052"/>
      <c r="TXB22" s="3053"/>
      <c r="TXC22" s="3050"/>
      <c r="TXD22" s="3054"/>
      <c r="TXE22" s="3029"/>
      <c r="TXF22" s="3055"/>
      <c r="TXG22" s="3056"/>
      <c r="TXH22" s="3057"/>
      <c r="TXI22" s="3058"/>
      <c r="TXJ22" s="3059"/>
      <c r="TXK22" s="3058"/>
      <c r="TXL22" s="3059"/>
      <c r="TXM22" s="3050"/>
      <c r="TXN22" s="3051"/>
      <c r="TXO22" s="3058"/>
      <c r="TXP22" s="3056"/>
      <c r="TXQ22" s="3050"/>
      <c r="TXR22" s="3051"/>
      <c r="TXS22" s="3052"/>
      <c r="TXT22" s="3053"/>
      <c r="TXU22" s="3050"/>
      <c r="TXV22" s="3054"/>
      <c r="TXW22" s="3029"/>
      <c r="TXX22" s="3055"/>
      <c r="TXY22" s="3056"/>
      <c r="TXZ22" s="3057"/>
      <c r="TYA22" s="3058"/>
      <c r="TYB22" s="3059"/>
      <c r="TYC22" s="3058"/>
      <c r="TYD22" s="3059"/>
      <c r="TYE22" s="3050"/>
      <c r="TYF22" s="3051"/>
      <c r="TYG22" s="3058"/>
      <c r="TYH22" s="3056"/>
      <c r="TYI22" s="3050"/>
      <c r="TYJ22" s="3051"/>
      <c r="TYK22" s="3052"/>
      <c r="TYL22" s="3053"/>
      <c r="TYM22" s="3050"/>
      <c r="TYN22" s="3054"/>
      <c r="TYO22" s="3029"/>
      <c r="TYP22" s="3055"/>
      <c r="TYQ22" s="3056"/>
      <c r="TYR22" s="3057"/>
      <c r="TYS22" s="3058"/>
      <c r="TYT22" s="3059"/>
      <c r="TYU22" s="3058"/>
      <c r="TYV22" s="3059"/>
      <c r="TYW22" s="3050"/>
      <c r="TYX22" s="3051"/>
      <c r="TYY22" s="3058"/>
      <c r="TYZ22" s="3056"/>
      <c r="TZA22" s="3050"/>
      <c r="TZB22" s="3051"/>
      <c r="TZC22" s="3052"/>
      <c r="TZD22" s="3053"/>
      <c r="TZE22" s="3050"/>
      <c r="TZF22" s="3054"/>
      <c r="TZG22" s="3029"/>
      <c r="TZH22" s="3055"/>
      <c r="TZI22" s="3056"/>
      <c r="TZJ22" s="3057"/>
      <c r="TZK22" s="3058"/>
      <c r="TZL22" s="3059"/>
      <c r="TZM22" s="3058"/>
      <c r="TZN22" s="3059"/>
      <c r="TZO22" s="3050"/>
      <c r="TZP22" s="3051"/>
      <c r="TZQ22" s="3058"/>
      <c r="TZR22" s="3056"/>
      <c r="TZS22" s="3050"/>
      <c r="TZT22" s="3051"/>
      <c r="TZU22" s="3052"/>
      <c r="TZV22" s="3053"/>
      <c r="TZW22" s="3050"/>
      <c r="TZX22" s="3054"/>
      <c r="TZY22" s="3029"/>
      <c r="TZZ22" s="3055"/>
      <c r="UAA22" s="3056"/>
      <c r="UAB22" s="3057"/>
      <c r="UAC22" s="3058"/>
      <c r="UAD22" s="3059"/>
      <c r="UAE22" s="3058"/>
      <c r="UAF22" s="3059"/>
      <c r="UAG22" s="3050"/>
      <c r="UAH22" s="3051"/>
      <c r="UAI22" s="3058"/>
      <c r="UAJ22" s="3056"/>
      <c r="UAK22" s="3050"/>
      <c r="UAL22" s="3051"/>
      <c r="UAM22" s="3052"/>
      <c r="UAN22" s="3053"/>
      <c r="UAO22" s="3050"/>
      <c r="UAP22" s="3054"/>
      <c r="UAQ22" s="3029"/>
      <c r="UAR22" s="3055"/>
      <c r="UAS22" s="3056"/>
      <c r="UAT22" s="3057"/>
      <c r="UAU22" s="3058"/>
      <c r="UAV22" s="3059"/>
      <c r="UAW22" s="3058"/>
      <c r="UAX22" s="3059"/>
      <c r="UAY22" s="3050"/>
      <c r="UAZ22" s="3051"/>
      <c r="UBA22" s="3058"/>
      <c r="UBB22" s="3056"/>
      <c r="UBC22" s="3050"/>
      <c r="UBD22" s="3051"/>
      <c r="UBE22" s="3052"/>
      <c r="UBF22" s="3053"/>
      <c r="UBG22" s="3050"/>
      <c r="UBH22" s="3054"/>
      <c r="UBI22" s="3029"/>
      <c r="UBJ22" s="3055"/>
      <c r="UBK22" s="3056"/>
      <c r="UBL22" s="3057"/>
      <c r="UBM22" s="3058"/>
      <c r="UBN22" s="3059"/>
      <c r="UBO22" s="3058"/>
      <c r="UBP22" s="3059"/>
      <c r="UBQ22" s="3050"/>
      <c r="UBR22" s="3051"/>
      <c r="UBS22" s="3058"/>
      <c r="UBT22" s="3056"/>
      <c r="UBU22" s="3050"/>
      <c r="UBV22" s="3051"/>
      <c r="UBW22" s="3052"/>
      <c r="UBX22" s="3053"/>
      <c r="UBY22" s="3050"/>
      <c r="UBZ22" s="3054"/>
      <c r="UCA22" s="3029"/>
      <c r="UCB22" s="3055"/>
      <c r="UCC22" s="3056"/>
      <c r="UCD22" s="3057"/>
      <c r="UCE22" s="3058"/>
      <c r="UCF22" s="3059"/>
      <c r="UCG22" s="3058"/>
      <c r="UCH22" s="3059"/>
      <c r="UCI22" s="3050"/>
      <c r="UCJ22" s="3051"/>
      <c r="UCK22" s="3058"/>
      <c r="UCL22" s="3056"/>
      <c r="UCM22" s="3050"/>
      <c r="UCN22" s="3051"/>
      <c r="UCO22" s="3052"/>
      <c r="UCP22" s="3053"/>
      <c r="UCQ22" s="3050"/>
      <c r="UCR22" s="3054"/>
      <c r="UCS22" s="3029"/>
      <c r="UCT22" s="3055"/>
      <c r="UCU22" s="3056"/>
      <c r="UCV22" s="3057"/>
      <c r="UCW22" s="3058"/>
      <c r="UCX22" s="3059"/>
      <c r="UCY22" s="3058"/>
      <c r="UCZ22" s="3059"/>
      <c r="UDA22" s="3050"/>
      <c r="UDB22" s="3051"/>
      <c r="UDC22" s="3058"/>
      <c r="UDD22" s="3056"/>
      <c r="UDE22" s="3050"/>
      <c r="UDF22" s="3051"/>
      <c r="UDG22" s="3052"/>
      <c r="UDH22" s="3053"/>
      <c r="UDI22" s="3050"/>
      <c r="UDJ22" s="3054"/>
      <c r="UDK22" s="3029"/>
      <c r="UDL22" s="3055"/>
      <c r="UDM22" s="3056"/>
      <c r="UDN22" s="3057"/>
      <c r="UDO22" s="3058"/>
      <c r="UDP22" s="3059"/>
      <c r="UDQ22" s="3058"/>
      <c r="UDR22" s="3059"/>
      <c r="UDS22" s="3050"/>
      <c r="UDT22" s="3051"/>
      <c r="UDU22" s="3058"/>
      <c r="UDV22" s="3056"/>
      <c r="UDW22" s="3050"/>
      <c r="UDX22" s="3051"/>
      <c r="UDY22" s="3052"/>
      <c r="UDZ22" s="3053"/>
      <c r="UEA22" s="3050"/>
      <c r="UEB22" s="3054"/>
      <c r="UEC22" s="3029"/>
      <c r="UED22" s="3055"/>
      <c r="UEE22" s="3056"/>
      <c r="UEF22" s="3057"/>
      <c r="UEG22" s="3058"/>
      <c r="UEH22" s="3059"/>
      <c r="UEI22" s="3058"/>
      <c r="UEJ22" s="3059"/>
      <c r="UEK22" s="3050"/>
      <c r="UEL22" s="3051"/>
      <c r="UEM22" s="3058"/>
      <c r="UEN22" s="3056"/>
      <c r="UEO22" s="3050"/>
      <c r="UEP22" s="3051"/>
      <c r="UEQ22" s="3052"/>
      <c r="UER22" s="3053"/>
      <c r="UES22" s="3050"/>
      <c r="UET22" s="3054"/>
      <c r="UEU22" s="3029"/>
      <c r="UEV22" s="3055"/>
      <c r="UEW22" s="3056"/>
      <c r="UEX22" s="3057"/>
      <c r="UEY22" s="3058"/>
      <c r="UEZ22" s="3059"/>
      <c r="UFA22" s="3058"/>
      <c r="UFB22" s="3059"/>
      <c r="UFC22" s="3050"/>
      <c r="UFD22" s="3051"/>
      <c r="UFE22" s="3058"/>
      <c r="UFF22" s="3056"/>
      <c r="UFG22" s="3050"/>
      <c r="UFH22" s="3051"/>
      <c r="UFI22" s="3052"/>
      <c r="UFJ22" s="3053"/>
      <c r="UFK22" s="3050"/>
      <c r="UFL22" s="3054"/>
      <c r="UFM22" s="3029"/>
      <c r="UFN22" s="3055"/>
      <c r="UFO22" s="3056"/>
      <c r="UFP22" s="3057"/>
      <c r="UFQ22" s="3058"/>
      <c r="UFR22" s="3059"/>
      <c r="UFS22" s="3058"/>
      <c r="UFT22" s="3059"/>
      <c r="UFU22" s="3050"/>
      <c r="UFV22" s="3051"/>
      <c r="UFW22" s="3058"/>
      <c r="UFX22" s="3056"/>
      <c r="UFY22" s="3050"/>
      <c r="UFZ22" s="3051"/>
      <c r="UGA22" s="3052"/>
      <c r="UGB22" s="3053"/>
      <c r="UGC22" s="3050"/>
      <c r="UGD22" s="3054"/>
      <c r="UGE22" s="3029"/>
      <c r="UGF22" s="3055"/>
      <c r="UGG22" s="3056"/>
      <c r="UGH22" s="3057"/>
      <c r="UGI22" s="3058"/>
      <c r="UGJ22" s="3059"/>
      <c r="UGK22" s="3058"/>
      <c r="UGL22" s="3059"/>
      <c r="UGM22" s="3050"/>
      <c r="UGN22" s="3051"/>
      <c r="UGO22" s="3058"/>
      <c r="UGP22" s="3056"/>
      <c r="UGQ22" s="3050"/>
      <c r="UGR22" s="3051"/>
      <c r="UGS22" s="3052"/>
      <c r="UGT22" s="3053"/>
      <c r="UGU22" s="3050"/>
      <c r="UGV22" s="3054"/>
      <c r="UGW22" s="3029"/>
      <c r="UGX22" s="3055"/>
      <c r="UGY22" s="3056"/>
      <c r="UGZ22" s="3057"/>
      <c r="UHA22" s="3058"/>
      <c r="UHB22" s="3059"/>
      <c r="UHC22" s="3058"/>
      <c r="UHD22" s="3059"/>
      <c r="UHE22" s="3050"/>
      <c r="UHF22" s="3051"/>
      <c r="UHG22" s="3058"/>
      <c r="UHH22" s="3056"/>
      <c r="UHI22" s="3050"/>
      <c r="UHJ22" s="3051"/>
      <c r="UHK22" s="3052"/>
      <c r="UHL22" s="3053"/>
      <c r="UHM22" s="3050"/>
      <c r="UHN22" s="3054"/>
      <c r="UHO22" s="3029"/>
      <c r="UHP22" s="3055"/>
      <c r="UHQ22" s="3056"/>
      <c r="UHR22" s="3057"/>
      <c r="UHS22" s="3058"/>
      <c r="UHT22" s="3059"/>
      <c r="UHU22" s="3058"/>
      <c r="UHV22" s="3059"/>
      <c r="UHW22" s="3050"/>
      <c r="UHX22" s="3051"/>
      <c r="UHY22" s="3058"/>
      <c r="UHZ22" s="3056"/>
      <c r="UIA22" s="3050"/>
      <c r="UIB22" s="3051"/>
      <c r="UIC22" s="3052"/>
      <c r="UID22" s="3053"/>
      <c r="UIE22" s="3050"/>
      <c r="UIF22" s="3054"/>
      <c r="UIG22" s="3029"/>
      <c r="UIH22" s="3055"/>
      <c r="UII22" s="3056"/>
      <c r="UIJ22" s="3057"/>
      <c r="UIK22" s="3058"/>
      <c r="UIL22" s="3059"/>
      <c r="UIM22" s="3058"/>
      <c r="UIN22" s="3059"/>
      <c r="UIO22" s="3050"/>
      <c r="UIP22" s="3051"/>
      <c r="UIQ22" s="3058"/>
      <c r="UIR22" s="3056"/>
      <c r="UIS22" s="3050"/>
      <c r="UIT22" s="3051"/>
      <c r="UIU22" s="3052"/>
      <c r="UIV22" s="3053"/>
      <c r="UIW22" s="3050"/>
      <c r="UIX22" s="3054"/>
      <c r="UIY22" s="3029"/>
      <c r="UIZ22" s="3055"/>
      <c r="UJA22" s="3056"/>
      <c r="UJB22" s="3057"/>
      <c r="UJC22" s="3058"/>
      <c r="UJD22" s="3059"/>
      <c r="UJE22" s="3058"/>
      <c r="UJF22" s="3059"/>
      <c r="UJG22" s="3050"/>
      <c r="UJH22" s="3051"/>
      <c r="UJI22" s="3058"/>
      <c r="UJJ22" s="3056"/>
      <c r="UJK22" s="3050"/>
      <c r="UJL22" s="3051"/>
      <c r="UJM22" s="3052"/>
      <c r="UJN22" s="3053"/>
      <c r="UJO22" s="3050"/>
      <c r="UJP22" s="3054"/>
      <c r="UJQ22" s="3029"/>
      <c r="UJR22" s="3055"/>
      <c r="UJS22" s="3056"/>
      <c r="UJT22" s="3057"/>
      <c r="UJU22" s="3058"/>
      <c r="UJV22" s="3059"/>
      <c r="UJW22" s="3058"/>
      <c r="UJX22" s="3059"/>
      <c r="UJY22" s="3050"/>
      <c r="UJZ22" s="3051"/>
      <c r="UKA22" s="3058"/>
      <c r="UKB22" s="3056"/>
      <c r="UKC22" s="3050"/>
      <c r="UKD22" s="3051"/>
      <c r="UKE22" s="3052"/>
      <c r="UKF22" s="3053"/>
      <c r="UKG22" s="3050"/>
      <c r="UKH22" s="3054"/>
      <c r="UKI22" s="3029"/>
      <c r="UKJ22" s="3055"/>
      <c r="UKK22" s="3056"/>
      <c r="UKL22" s="3057"/>
      <c r="UKM22" s="3058"/>
      <c r="UKN22" s="3059"/>
      <c r="UKO22" s="3058"/>
      <c r="UKP22" s="3059"/>
      <c r="UKQ22" s="3050"/>
      <c r="UKR22" s="3051"/>
      <c r="UKS22" s="3058"/>
      <c r="UKT22" s="3056"/>
      <c r="UKU22" s="3050"/>
      <c r="UKV22" s="3051"/>
      <c r="UKW22" s="3052"/>
      <c r="UKX22" s="3053"/>
      <c r="UKY22" s="3050"/>
      <c r="UKZ22" s="3054"/>
      <c r="ULA22" s="3029"/>
      <c r="ULB22" s="3055"/>
      <c r="ULC22" s="3056"/>
      <c r="ULD22" s="3057"/>
      <c r="ULE22" s="3058"/>
      <c r="ULF22" s="3059"/>
      <c r="ULG22" s="3058"/>
      <c r="ULH22" s="3059"/>
      <c r="ULI22" s="3050"/>
      <c r="ULJ22" s="3051"/>
      <c r="ULK22" s="3058"/>
      <c r="ULL22" s="3056"/>
      <c r="ULM22" s="3050"/>
      <c r="ULN22" s="3051"/>
      <c r="ULO22" s="3052"/>
      <c r="ULP22" s="3053"/>
      <c r="ULQ22" s="3050"/>
      <c r="ULR22" s="3054"/>
      <c r="ULS22" s="3029"/>
      <c r="ULT22" s="3055"/>
      <c r="ULU22" s="3056"/>
      <c r="ULV22" s="3057"/>
      <c r="ULW22" s="3058"/>
      <c r="ULX22" s="3059"/>
      <c r="ULY22" s="3058"/>
      <c r="ULZ22" s="3059"/>
      <c r="UMA22" s="3050"/>
      <c r="UMB22" s="3051"/>
      <c r="UMC22" s="3058"/>
      <c r="UMD22" s="3056"/>
      <c r="UME22" s="3050"/>
      <c r="UMF22" s="3051"/>
      <c r="UMG22" s="3052"/>
      <c r="UMH22" s="3053"/>
      <c r="UMI22" s="3050"/>
      <c r="UMJ22" s="3054"/>
      <c r="UMK22" s="3029"/>
      <c r="UML22" s="3055"/>
      <c r="UMM22" s="3056"/>
      <c r="UMN22" s="3057"/>
      <c r="UMO22" s="3058"/>
      <c r="UMP22" s="3059"/>
      <c r="UMQ22" s="3058"/>
      <c r="UMR22" s="3059"/>
      <c r="UMS22" s="3050"/>
      <c r="UMT22" s="3051"/>
      <c r="UMU22" s="3058"/>
      <c r="UMV22" s="3056"/>
      <c r="UMW22" s="3050"/>
      <c r="UMX22" s="3051"/>
      <c r="UMY22" s="3052"/>
      <c r="UMZ22" s="3053"/>
      <c r="UNA22" s="3050"/>
      <c r="UNB22" s="3054"/>
      <c r="UNC22" s="3029"/>
      <c r="UND22" s="3055"/>
      <c r="UNE22" s="3056"/>
      <c r="UNF22" s="3057"/>
      <c r="UNG22" s="3058"/>
      <c r="UNH22" s="3059"/>
      <c r="UNI22" s="3058"/>
      <c r="UNJ22" s="3059"/>
      <c r="UNK22" s="3050"/>
      <c r="UNL22" s="3051"/>
      <c r="UNM22" s="3058"/>
      <c r="UNN22" s="3056"/>
      <c r="UNO22" s="3050"/>
      <c r="UNP22" s="3051"/>
      <c r="UNQ22" s="3052"/>
      <c r="UNR22" s="3053"/>
      <c r="UNS22" s="3050"/>
      <c r="UNT22" s="3054"/>
      <c r="UNU22" s="3029"/>
      <c r="UNV22" s="3055"/>
      <c r="UNW22" s="3056"/>
      <c r="UNX22" s="3057"/>
      <c r="UNY22" s="3058"/>
      <c r="UNZ22" s="3059"/>
      <c r="UOA22" s="3058"/>
      <c r="UOB22" s="3059"/>
      <c r="UOC22" s="3050"/>
      <c r="UOD22" s="3051"/>
      <c r="UOE22" s="3058"/>
      <c r="UOF22" s="3056"/>
      <c r="UOG22" s="3050"/>
      <c r="UOH22" s="3051"/>
      <c r="UOI22" s="3052"/>
      <c r="UOJ22" s="3053"/>
      <c r="UOK22" s="3050"/>
      <c r="UOL22" s="3054"/>
      <c r="UOM22" s="3029"/>
      <c r="UON22" s="3055"/>
      <c r="UOO22" s="3056"/>
      <c r="UOP22" s="3057"/>
      <c r="UOQ22" s="3058"/>
      <c r="UOR22" s="3059"/>
      <c r="UOS22" s="3058"/>
      <c r="UOT22" s="3059"/>
      <c r="UOU22" s="3050"/>
      <c r="UOV22" s="3051"/>
      <c r="UOW22" s="3058"/>
      <c r="UOX22" s="3056"/>
      <c r="UOY22" s="3050"/>
      <c r="UOZ22" s="3051"/>
      <c r="UPA22" s="3052"/>
      <c r="UPB22" s="3053"/>
      <c r="UPC22" s="3050"/>
      <c r="UPD22" s="3054"/>
      <c r="UPE22" s="3029"/>
      <c r="UPF22" s="3055"/>
      <c r="UPG22" s="3056"/>
      <c r="UPH22" s="3057"/>
      <c r="UPI22" s="3058"/>
      <c r="UPJ22" s="3059"/>
      <c r="UPK22" s="3058"/>
      <c r="UPL22" s="3059"/>
      <c r="UPM22" s="3050"/>
      <c r="UPN22" s="3051"/>
      <c r="UPO22" s="3058"/>
      <c r="UPP22" s="3056"/>
      <c r="UPQ22" s="3050"/>
      <c r="UPR22" s="3051"/>
      <c r="UPS22" s="3052"/>
      <c r="UPT22" s="3053"/>
      <c r="UPU22" s="3050"/>
      <c r="UPV22" s="3054"/>
      <c r="UPW22" s="3029"/>
      <c r="UPX22" s="3055"/>
      <c r="UPY22" s="3056"/>
      <c r="UPZ22" s="3057"/>
      <c r="UQA22" s="3058"/>
      <c r="UQB22" s="3059"/>
      <c r="UQC22" s="3058"/>
      <c r="UQD22" s="3059"/>
      <c r="UQE22" s="3050"/>
      <c r="UQF22" s="3051"/>
      <c r="UQG22" s="3058"/>
      <c r="UQH22" s="3056"/>
      <c r="UQI22" s="3050"/>
      <c r="UQJ22" s="3051"/>
      <c r="UQK22" s="3052"/>
      <c r="UQL22" s="3053"/>
      <c r="UQM22" s="3050"/>
      <c r="UQN22" s="3054"/>
      <c r="UQO22" s="3029"/>
      <c r="UQP22" s="3055"/>
      <c r="UQQ22" s="3056"/>
      <c r="UQR22" s="3057"/>
      <c r="UQS22" s="3058"/>
      <c r="UQT22" s="3059"/>
      <c r="UQU22" s="3058"/>
      <c r="UQV22" s="3059"/>
      <c r="UQW22" s="3050"/>
      <c r="UQX22" s="3051"/>
      <c r="UQY22" s="3058"/>
      <c r="UQZ22" s="3056"/>
      <c r="URA22" s="3050"/>
      <c r="URB22" s="3051"/>
      <c r="URC22" s="3052"/>
      <c r="URD22" s="3053"/>
      <c r="URE22" s="3050"/>
      <c r="URF22" s="3054"/>
      <c r="URG22" s="3029"/>
      <c r="URH22" s="3055"/>
      <c r="URI22" s="3056"/>
      <c r="URJ22" s="3057"/>
      <c r="URK22" s="3058"/>
      <c r="URL22" s="3059"/>
      <c r="URM22" s="3058"/>
      <c r="URN22" s="3059"/>
      <c r="URO22" s="3050"/>
      <c r="URP22" s="3051"/>
      <c r="URQ22" s="3058"/>
      <c r="URR22" s="3056"/>
      <c r="URS22" s="3050"/>
      <c r="URT22" s="3051"/>
      <c r="URU22" s="3052"/>
      <c r="URV22" s="3053"/>
      <c r="URW22" s="3050"/>
      <c r="URX22" s="3054"/>
      <c r="URY22" s="3029"/>
      <c r="URZ22" s="3055"/>
      <c r="USA22" s="3056"/>
      <c r="USB22" s="3057"/>
      <c r="USC22" s="3058"/>
      <c r="USD22" s="3059"/>
      <c r="USE22" s="3058"/>
      <c r="USF22" s="3059"/>
      <c r="USG22" s="3050"/>
      <c r="USH22" s="3051"/>
      <c r="USI22" s="3058"/>
      <c r="USJ22" s="3056"/>
      <c r="USK22" s="3050"/>
      <c r="USL22" s="3051"/>
      <c r="USM22" s="3052"/>
      <c r="USN22" s="3053"/>
      <c r="USO22" s="3050"/>
      <c r="USP22" s="3054"/>
      <c r="USQ22" s="3029"/>
      <c r="USR22" s="3055"/>
      <c r="USS22" s="3056"/>
      <c r="UST22" s="3057"/>
      <c r="USU22" s="3058"/>
      <c r="USV22" s="3059"/>
      <c r="USW22" s="3058"/>
      <c r="USX22" s="3059"/>
      <c r="USY22" s="3050"/>
      <c r="USZ22" s="3051"/>
      <c r="UTA22" s="3058"/>
      <c r="UTB22" s="3056"/>
      <c r="UTC22" s="3050"/>
      <c r="UTD22" s="3051"/>
      <c r="UTE22" s="3052"/>
      <c r="UTF22" s="3053"/>
      <c r="UTG22" s="3050"/>
      <c r="UTH22" s="3054"/>
      <c r="UTI22" s="3029"/>
      <c r="UTJ22" s="3055"/>
      <c r="UTK22" s="3056"/>
      <c r="UTL22" s="3057"/>
      <c r="UTM22" s="3058"/>
      <c r="UTN22" s="3059"/>
      <c r="UTO22" s="3058"/>
      <c r="UTP22" s="3059"/>
      <c r="UTQ22" s="3050"/>
      <c r="UTR22" s="3051"/>
      <c r="UTS22" s="3058"/>
      <c r="UTT22" s="3056"/>
      <c r="UTU22" s="3050"/>
      <c r="UTV22" s="3051"/>
      <c r="UTW22" s="3052"/>
      <c r="UTX22" s="3053"/>
      <c r="UTY22" s="3050"/>
      <c r="UTZ22" s="3054"/>
      <c r="UUA22" s="3029"/>
      <c r="UUB22" s="3055"/>
      <c r="UUC22" s="3056"/>
      <c r="UUD22" s="3057"/>
      <c r="UUE22" s="3058"/>
      <c r="UUF22" s="3059"/>
      <c r="UUG22" s="3058"/>
      <c r="UUH22" s="3059"/>
      <c r="UUI22" s="3050"/>
      <c r="UUJ22" s="3051"/>
      <c r="UUK22" s="3058"/>
      <c r="UUL22" s="3056"/>
      <c r="UUM22" s="3050"/>
      <c r="UUN22" s="3051"/>
      <c r="UUO22" s="3052"/>
      <c r="UUP22" s="3053"/>
      <c r="UUQ22" s="3050"/>
      <c r="UUR22" s="3054"/>
      <c r="UUS22" s="3029"/>
      <c r="UUT22" s="3055"/>
      <c r="UUU22" s="3056"/>
      <c r="UUV22" s="3057"/>
      <c r="UUW22" s="3058"/>
      <c r="UUX22" s="3059"/>
      <c r="UUY22" s="3058"/>
      <c r="UUZ22" s="3059"/>
      <c r="UVA22" s="3050"/>
      <c r="UVB22" s="3051"/>
      <c r="UVC22" s="3058"/>
      <c r="UVD22" s="3056"/>
      <c r="UVE22" s="3050"/>
      <c r="UVF22" s="3051"/>
      <c r="UVG22" s="3052"/>
      <c r="UVH22" s="3053"/>
      <c r="UVI22" s="3050"/>
      <c r="UVJ22" s="3054"/>
      <c r="UVK22" s="3029"/>
      <c r="UVL22" s="3055"/>
      <c r="UVM22" s="3056"/>
      <c r="UVN22" s="3057"/>
      <c r="UVO22" s="3058"/>
      <c r="UVP22" s="3059"/>
      <c r="UVQ22" s="3058"/>
      <c r="UVR22" s="3059"/>
      <c r="UVS22" s="3050"/>
      <c r="UVT22" s="3051"/>
      <c r="UVU22" s="3058"/>
      <c r="UVV22" s="3056"/>
      <c r="UVW22" s="3050"/>
      <c r="UVX22" s="3051"/>
      <c r="UVY22" s="3052"/>
      <c r="UVZ22" s="3053"/>
      <c r="UWA22" s="3050"/>
      <c r="UWB22" s="3054"/>
      <c r="UWC22" s="3029"/>
      <c r="UWD22" s="3055"/>
      <c r="UWE22" s="3056"/>
      <c r="UWF22" s="3057"/>
      <c r="UWG22" s="3058"/>
      <c r="UWH22" s="3059"/>
      <c r="UWI22" s="3058"/>
      <c r="UWJ22" s="3059"/>
      <c r="UWK22" s="3050"/>
      <c r="UWL22" s="3051"/>
      <c r="UWM22" s="3058"/>
      <c r="UWN22" s="3056"/>
      <c r="UWO22" s="3050"/>
      <c r="UWP22" s="3051"/>
      <c r="UWQ22" s="3052"/>
      <c r="UWR22" s="3053"/>
      <c r="UWS22" s="3050"/>
      <c r="UWT22" s="3054"/>
      <c r="UWU22" s="3029"/>
      <c r="UWV22" s="3055"/>
      <c r="UWW22" s="3056"/>
      <c r="UWX22" s="3057"/>
      <c r="UWY22" s="3058"/>
      <c r="UWZ22" s="3059"/>
      <c r="UXA22" s="3058"/>
      <c r="UXB22" s="3059"/>
      <c r="UXC22" s="3050"/>
      <c r="UXD22" s="3051"/>
      <c r="UXE22" s="3058"/>
      <c r="UXF22" s="3056"/>
      <c r="UXG22" s="3050"/>
      <c r="UXH22" s="3051"/>
      <c r="UXI22" s="3052"/>
      <c r="UXJ22" s="3053"/>
      <c r="UXK22" s="3050"/>
      <c r="UXL22" s="3054"/>
      <c r="UXM22" s="3029"/>
      <c r="UXN22" s="3055"/>
      <c r="UXO22" s="3056"/>
      <c r="UXP22" s="3057"/>
      <c r="UXQ22" s="3058"/>
      <c r="UXR22" s="3059"/>
      <c r="UXS22" s="3058"/>
      <c r="UXT22" s="3059"/>
      <c r="UXU22" s="3050"/>
      <c r="UXV22" s="3051"/>
      <c r="UXW22" s="3058"/>
      <c r="UXX22" s="3056"/>
      <c r="UXY22" s="3050"/>
      <c r="UXZ22" s="3051"/>
      <c r="UYA22" s="3052"/>
      <c r="UYB22" s="3053"/>
      <c r="UYC22" s="3050"/>
      <c r="UYD22" s="3054"/>
      <c r="UYE22" s="3029"/>
      <c r="UYF22" s="3055"/>
      <c r="UYG22" s="3056"/>
      <c r="UYH22" s="3057"/>
      <c r="UYI22" s="3058"/>
      <c r="UYJ22" s="3059"/>
      <c r="UYK22" s="3058"/>
      <c r="UYL22" s="3059"/>
      <c r="UYM22" s="3050"/>
      <c r="UYN22" s="3051"/>
      <c r="UYO22" s="3058"/>
      <c r="UYP22" s="3056"/>
      <c r="UYQ22" s="3050"/>
      <c r="UYR22" s="3051"/>
      <c r="UYS22" s="3052"/>
      <c r="UYT22" s="3053"/>
      <c r="UYU22" s="3050"/>
      <c r="UYV22" s="3054"/>
      <c r="UYW22" s="3029"/>
      <c r="UYX22" s="3055"/>
      <c r="UYY22" s="3056"/>
      <c r="UYZ22" s="3057"/>
      <c r="UZA22" s="3058"/>
      <c r="UZB22" s="3059"/>
      <c r="UZC22" s="3058"/>
      <c r="UZD22" s="3059"/>
      <c r="UZE22" s="3050"/>
      <c r="UZF22" s="3051"/>
      <c r="UZG22" s="3058"/>
      <c r="UZH22" s="3056"/>
      <c r="UZI22" s="3050"/>
      <c r="UZJ22" s="3051"/>
      <c r="UZK22" s="3052"/>
      <c r="UZL22" s="3053"/>
      <c r="UZM22" s="3050"/>
      <c r="UZN22" s="3054"/>
      <c r="UZO22" s="3029"/>
      <c r="UZP22" s="3055"/>
      <c r="UZQ22" s="3056"/>
      <c r="UZR22" s="3057"/>
      <c r="UZS22" s="3058"/>
      <c r="UZT22" s="3059"/>
      <c r="UZU22" s="3058"/>
      <c r="UZV22" s="3059"/>
      <c r="UZW22" s="3050"/>
      <c r="UZX22" s="3051"/>
      <c r="UZY22" s="3058"/>
      <c r="UZZ22" s="3056"/>
      <c r="VAA22" s="3050"/>
      <c r="VAB22" s="3051"/>
      <c r="VAC22" s="3052"/>
      <c r="VAD22" s="3053"/>
      <c r="VAE22" s="3050"/>
      <c r="VAF22" s="3054"/>
      <c r="VAG22" s="3029"/>
      <c r="VAH22" s="3055"/>
      <c r="VAI22" s="3056"/>
      <c r="VAJ22" s="3057"/>
      <c r="VAK22" s="3058"/>
      <c r="VAL22" s="3059"/>
      <c r="VAM22" s="3058"/>
      <c r="VAN22" s="3059"/>
      <c r="VAO22" s="3050"/>
      <c r="VAP22" s="3051"/>
      <c r="VAQ22" s="3058"/>
      <c r="VAR22" s="3056"/>
      <c r="VAS22" s="3050"/>
      <c r="VAT22" s="3051"/>
      <c r="VAU22" s="3052"/>
      <c r="VAV22" s="3053"/>
      <c r="VAW22" s="3050"/>
      <c r="VAX22" s="3054"/>
      <c r="VAY22" s="3029"/>
      <c r="VAZ22" s="3055"/>
      <c r="VBA22" s="3056"/>
      <c r="VBB22" s="3057"/>
      <c r="VBC22" s="3058"/>
      <c r="VBD22" s="3059"/>
      <c r="VBE22" s="3058"/>
      <c r="VBF22" s="3059"/>
      <c r="VBG22" s="3050"/>
      <c r="VBH22" s="3051"/>
      <c r="VBI22" s="3058"/>
      <c r="VBJ22" s="3056"/>
      <c r="VBK22" s="3050"/>
      <c r="VBL22" s="3051"/>
      <c r="VBM22" s="3052"/>
      <c r="VBN22" s="3053"/>
      <c r="VBO22" s="3050"/>
      <c r="VBP22" s="3054"/>
      <c r="VBQ22" s="3029"/>
      <c r="VBR22" s="3055"/>
      <c r="VBS22" s="3056"/>
      <c r="VBT22" s="3057"/>
      <c r="VBU22" s="3058"/>
      <c r="VBV22" s="3059"/>
      <c r="VBW22" s="3058"/>
      <c r="VBX22" s="3059"/>
      <c r="VBY22" s="3050"/>
      <c r="VBZ22" s="3051"/>
      <c r="VCA22" s="3058"/>
      <c r="VCB22" s="3056"/>
      <c r="VCC22" s="3050"/>
      <c r="VCD22" s="3051"/>
      <c r="VCE22" s="3052"/>
      <c r="VCF22" s="3053"/>
      <c r="VCG22" s="3050"/>
      <c r="VCH22" s="3054"/>
      <c r="VCI22" s="3029"/>
      <c r="VCJ22" s="3055"/>
      <c r="VCK22" s="3056"/>
      <c r="VCL22" s="3057"/>
      <c r="VCM22" s="3058"/>
      <c r="VCN22" s="3059"/>
      <c r="VCO22" s="3058"/>
      <c r="VCP22" s="3059"/>
      <c r="VCQ22" s="3050"/>
      <c r="VCR22" s="3051"/>
      <c r="VCS22" s="3058"/>
      <c r="VCT22" s="3056"/>
      <c r="VCU22" s="3050"/>
      <c r="VCV22" s="3051"/>
      <c r="VCW22" s="3052"/>
      <c r="VCX22" s="3053"/>
      <c r="VCY22" s="3050"/>
      <c r="VCZ22" s="3054"/>
      <c r="VDA22" s="3029"/>
      <c r="VDB22" s="3055"/>
      <c r="VDC22" s="3056"/>
      <c r="VDD22" s="3057"/>
      <c r="VDE22" s="3058"/>
      <c r="VDF22" s="3059"/>
      <c r="VDG22" s="3058"/>
      <c r="VDH22" s="3059"/>
      <c r="VDI22" s="3050"/>
      <c r="VDJ22" s="3051"/>
      <c r="VDK22" s="3058"/>
      <c r="VDL22" s="3056"/>
      <c r="VDM22" s="3050"/>
      <c r="VDN22" s="3051"/>
      <c r="VDO22" s="3052"/>
      <c r="VDP22" s="3053"/>
      <c r="VDQ22" s="3050"/>
      <c r="VDR22" s="3054"/>
      <c r="VDS22" s="3029"/>
      <c r="VDT22" s="3055"/>
      <c r="VDU22" s="3056"/>
      <c r="VDV22" s="3057"/>
      <c r="VDW22" s="3058"/>
      <c r="VDX22" s="3059"/>
      <c r="VDY22" s="3058"/>
      <c r="VDZ22" s="3059"/>
      <c r="VEA22" s="3050"/>
      <c r="VEB22" s="3051"/>
      <c r="VEC22" s="3058"/>
      <c r="VED22" s="3056"/>
      <c r="VEE22" s="3050"/>
      <c r="VEF22" s="3051"/>
      <c r="VEG22" s="3052"/>
      <c r="VEH22" s="3053"/>
      <c r="VEI22" s="3050"/>
      <c r="VEJ22" s="3054"/>
      <c r="VEK22" s="3029"/>
      <c r="VEL22" s="3055"/>
      <c r="VEM22" s="3056"/>
      <c r="VEN22" s="3057"/>
      <c r="VEO22" s="3058"/>
      <c r="VEP22" s="3059"/>
      <c r="VEQ22" s="3058"/>
      <c r="VER22" s="3059"/>
      <c r="VES22" s="3050"/>
      <c r="VET22" s="3051"/>
      <c r="VEU22" s="3058"/>
      <c r="VEV22" s="3056"/>
      <c r="VEW22" s="3050"/>
      <c r="VEX22" s="3051"/>
      <c r="VEY22" s="3052"/>
      <c r="VEZ22" s="3053"/>
      <c r="VFA22" s="3050"/>
      <c r="VFB22" s="3054"/>
      <c r="VFC22" s="3029"/>
      <c r="VFD22" s="3055"/>
      <c r="VFE22" s="3056"/>
      <c r="VFF22" s="3057"/>
      <c r="VFG22" s="3058"/>
      <c r="VFH22" s="3059"/>
      <c r="VFI22" s="3058"/>
      <c r="VFJ22" s="3059"/>
      <c r="VFK22" s="3050"/>
      <c r="VFL22" s="3051"/>
      <c r="VFM22" s="3058"/>
      <c r="VFN22" s="3056"/>
      <c r="VFO22" s="3050"/>
      <c r="VFP22" s="3051"/>
      <c r="VFQ22" s="3052"/>
      <c r="VFR22" s="3053"/>
      <c r="VFS22" s="3050"/>
      <c r="VFT22" s="3054"/>
      <c r="VFU22" s="3029"/>
      <c r="VFV22" s="3055"/>
      <c r="VFW22" s="3056"/>
      <c r="VFX22" s="3057"/>
      <c r="VFY22" s="3058"/>
      <c r="VFZ22" s="3059"/>
      <c r="VGA22" s="3058"/>
      <c r="VGB22" s="3059"/>
      <c r="VGC22" s="3050"/>
      <c r="VGD22" s="3051"/>
      <c r="VGE22" s="3058"/>
      <c r="VGF22" s="3056"/>
      <c r="VGG22" s="3050"/>
      <c r="VGH22" s="3051"/>
      <c r="VGI22" s="3052"/>
      <c r="VGJ22" s="3053"/>
      <c r="VGK22" s="3050"/>
      <c r="VGL22" s="3054"/>
      <c r="VGM22" s="3029"/>
      <c r="VGN22" s="3055"/>
      <c r="VGO22" s="3056"/>
      <c r="VGP22" s="3057"/>
      <c r="VGQ22" s="3058"/>
      <c r="VGR22" s="3059"/>
      <c r="VGS22" s="3058"/>
      <c r="VGT22" s="3059"/>
      <c r="VGU22" s="3050"/>
      <c r="VGV22" s="3051"/>
      <c r="VGW22" s="3058"/>
      <c r="VGX22" s="3056"/>
      <c r="VGY22" s="3050"/>
      <c r="VGZ22" s="3051"/>
      <c r="VHA22" s="3052"/>
      <c r="VHB22" s="3053"/>
      <c r="VHC22" s="3050"/>
      <c r="VHD22" s="3054"/>
      <c r="VHE22" s="3029"/>
      <c r="VHF22" s="3055"/>
      <c r="VHG22" s="3056"/>
      <c r="VHH22" s="3057"/>
      <c r="VHI22" s="3058"/>
      <c r="VHJ22" s="3059"/>
      <c r="VHK22" s="3058"/>
      <c r="VHL22" s="3059"/>
      <c r="VHM22" s="3050"/>
      <c r="VHN22" s="3051"/>
      <c r="VHO22" s="3058"/>
      <c r="VHP22" s="3056"/>
      <c r="VHQ22" s="3050"/>
      <c r="VHR22" s="3051"/>
      <c r="VHS22" s="3052"/>
      <c r="VHT22" s="3053"/>
      <c r="VHU22" s="3050"/>
      <c r="VHV22" s="3054"/>
      <c r="VHW22" s="3029"/>
      <c r="VHX22" s="3055"/>
      <c r="VHY22" s="3056"/>
      <c r="VHZ22" s="3057"/>
      <c r="VIA22" s="3058"/>
      <c r="VIB22" s="3059"/>
      <c r="VIC22" s="3058"/>
      <c r="VID22" s="3059"/>
      <c r="VIE22" s="3050"/>
      <c r="VIF22" s="3051"/>
      <c r="VIG22" s="3058"/>
      <c r="VIH22" s="3056"/>
      <c r="VII22" s="3050"/>
      <c r="VIJ22" s="3051"/>
      <c r="VIK22" s="3052"/>
      <c r="VIL22" s="3053"/>
      <c r="VIM22" s="3050"/>
      <c r="VIN22" s="3054"/>
      <c r="VIO22" s="3029"/>
      <c r="VIP22" s="3055"/>
      <c r="VIQ22" s="3056"/>
      <c r="VIR22" s="3057"/>
      <c r="VIS22" s="3058"/>
      <c r="VIT22" s="3059"/>
      <c r="VIU22" s="3058"/>
      <c r="VIV22" s="3059"/>
      <c r="VIW22" s="3050"/>
      <c r="VIX22" s="3051"/>
      <c r="VIY22" s="3058"/>
      <c r="VIZ22" s="3056"/>
      <c r="VJA22" s="3050"/>
      <c r="VJB22" s="3051"/>
      <c r="VJC22" s="3052"/>
      <c r="VJD22" s="3053"/>
      <c r="VJE22" s="3050"/>
      <c r="VJF22" s="3054"/>
      <c r="VJG22" s="3029"/>
      <c r="VJH22" s="3055"/>
      <c r="VJI22" s="3056"/>
      <c r="VJJ22" s="3057"/>
      <c r="VJK22" s="3058"/>
      <c r="VJL22" s="3059"/>
      <c r="VJM22" s="3058"/>
      <c r="VJN22" s="3059"/>
      <c r="VJO22" s="3050"/>
      <c r="VJP22" s="3051"/>
      <c r="VJQ22" s="3058"/>
      <c r="VJR22" s="3056"/>
      <c r="VJS22" s="3050"/>
      <c r="VJT22" s="3051"/>
      <c r="VJU22" s="3052"/>
      <c r="VJV22" s="3053"/>
      <c r="VJW22" s="3050"/>
      <c r="VJX22" s="3054"/>
      <c r="VJY22" s="3029"/>
      <c r="VJZ22" s="3055"/>
      <c r="VKA22" s="3056"/>
      <c r="VKB22" s="3057"/>
      <c r="VKC22" s="3058"/>
      <c r="VKD22" s="3059"/>
      <c r="VKE22" s="3058"/>
      <c r="VKF22" s="3059"/>
      <c r="VKG22" s="3050"/>
      <c r="VKH22" s="3051"/>
      <c r="VKI22" s="3058"/>
      <c r="VKJ22" s="3056"/>
      <c r="VKK22" s="3050"/>
      <c r="VKL22" s="3051"/>
      <c r="VKM22" s="3052"/>
      <c r="VKN22" s="3053"/>
      <c r="VKO22" s="3050"/>
      <c r="VKP22" s="3054"/>
      <c r="VKQ22" s="3029"/>
      <c r="VKR22" s="3055"/>
      <c r="VKS22" s="3056"/>
      <c r="VKT22" s="3057"/>
      <c r="VKU22" s="3058"/>
      <c r="VKV22" s="3059"/>
      <c r="VKW22" s="3058"/>
      <c r="VKX22" s="3059"/>
      <c r="VKY22" s="3050"/>
      <c r="VKZ22" s="3051"/>
      <c r="VLA22" s="3058"/>
      <c r="VLB22" s="3056"/>
      <c r="VLC22" s="3050"/>
      <c r="VLD22" s="3051"/>
      <c r="VLE22" s="3052"/>
      <c r="VLF22" s="3053"/>
      <c r="VLG22" s="3050"/>
      <c r="VLH22" s="3054"/>
      <c r="VLI22" s="3029"/>
      <c r="VLJ22" s="3055"/>
      <c r="VLK22" s="3056"/>
      <c r="VLL22" s="3057"/>
      <c r="VLM22" s="3058"/>
      <c r="VLN22" s="3059"/>
      <c r="VLO22" s="3058"/>
      <c r="VLP22" s="3059"/>
      <c r="VLQ22" s="3050"/>
      <c r="VLR22" s="3051"/>
      <c r="VLS22" s="3058"/>
      <c r="VLT22" s="3056"/>
      <c r="VLU22" s="3050"/>
      <c r="VLV22" s="3051"/>
      <c r="VLW22" s="3052"/>
      <c r="VLX22" s="3053"/>
      <c r="VLY22" s="3050"/>
      <c r="VLZ22" s="3054"/>
      <c r="VMA22" s="3029"/>
      <c r="VMB22" s="3055"/>
      <c r="VMC22" s="3056"/>
      <c r="VMD22" s="3057"/>
      <c r="VME22" s="3058"/>
      <c r="VMF22" s="3059"/>
      <c r="VMG22" s="3058"/>
      <c r="VMH22" s="3059"/>
      <c r="VMI22" s="3050"/>
      <c r="VMJ22" s="3051"/>
      <c r="VMK22" s="3058"/>
      <c r="VML22" s="3056"/>
      <c r="VMM22" s="3050"/>
      <c r="VMN22" s="3051"/>
      <c r="VMO22" s="3052"/>
      <c r="VMP22" s="3053"/>
      <c r="VMQ22" s="3050"/>
      <c r="VMR22" s="3054"/>
      <c r="VMS22" s="3029"/>
      <c r="VMT22" s="3055"/>
      <c r="VMU22" s="3056"/>
      <c r="VMV22" s="3057"/>
      <c r="VMW22" s="3058"/>
      <c r="VMX22" s="3059"/>
      <c r="VMY22" s="3058"/>
      <c r="VMZ22" s="3059"/>
      <c r="VNA22" s="3050"/>
      <c r="VNB22" s="3051"/>
      <c r="VNC22" s="3058"/>
      <c r="VND22" s="3056"/>
      <c r="VNE22" s="3050"/>
      <c r="VNF22" s="3051"/>
      <c r="VNG22" s="3052"/>
      <c r="VNH22" s="3053"/>
      <c r="VNI22" s="3050"/>
      <c r="VNJ22" s="3054"/>
      <c r="VNK22" s="3029"/>
      <c r="VNL22" s="3055"/>
      <c r="VNM22" s="3056"/>
      <c r="VNN22" s="3057"/>
      <c r="VNO22" s="3058"/>
      <c r="VNP22" s="3059"/>
      <c r="VNQ22" s="3058"/>
      <c r="VNR22" s="3059"/>
      <c r="VNS22" s="3050"/>
      <c r="VNT22" s="3051"/>
      <c r="VNU22" s="3058"/>
      <c r="VNV22" s="3056"/>
      <c r="VNW22" s="3050"/>
      <c r="VNX22" s="3051"/>
      <c r="VNY22" s="3052"/>
      <c r="VNZ22" s="3053"/>
      <c r="VOA22" s="3050"/>
      <c r="VOB22" s="3054"/>
      <c r="VOC22" s="3029"/>
      <c r="VOD22" s="3055"/>
      <c r="VOE22" s="3056"/>
      <c r="VOF22" s="3057"/>
      <c r="VOG22" s="3058"/>
      <c r="VOH22" s="3059"/>
      <c r="VOI22" s="3058"/>
      <c r="VOJ22" s="3059"/>
      <c r="VOK22" s="3050"/>
      <c r="VOL22" s="3051"/>
      <c r="VOM22" s="3058"/>
      <c r="VON22" s="3056"/>
      <c r="VOO22" s="3050"/>
      <c r="VOP22" s="3051"/>
      <c r="VOQ22" s="3052"/>
      <c r="VOR22" s="3053"/>
      <c r="VOS22" s="3050"/>
      <c r="VOT22" s="3054"/>
      <c r="VOU22" s="3029"/>
      <c r="VOV22" s="3055"/>
      <c r="VOW22" s="3056"/>
      <c r="VOX22" s="3057"/>
      <c r="VOY22" s="3058"/>
      <c r="VOZ22" s="3059"/>
      <c r="VPA22" s="3058"/>
      <c r="VPB22" s="3059"/>
      <c r="VPC22" s="3050"/>
      <c r="VPD22" s="3051"/>
      <c r="VPE22" s="3058"/>
      <c r="VPF22" s="3056"/>
      <c r="VPG22" s="3050"/>
      <c r="VPH22" s="3051"/>
      <c r="VPI22" s="3052"/>
      <c r="VPJ22" s="3053"/>
      <c r="VPK22" s="3050"/>
      <c r="VPL22" s="3054"/>
      <c r="VPM22" s="3029"/>
      <c r="VPN22" s="3055"/>
      <c r="VPO22" s="3056"/>
      <c r="VPP22" s="3057"/>
      <c r="VPQ22" s="3058"/>
      <c r="VPR22" s="3059"/>
      <c r="VPS22" s="3058"/>
      <c r="VPT22" s="3059"/>
      <c r="VPU22" s="3050"/>
      <c r="VPV22" s="3051"/>
      <c r="VPW22" s="3058"/>
      <c r="VPX22" s="3056"/>
      <c r="VPY22" s="3050"/>
      <c r="VPZ22" s="3051"/>
      <c r="VQA22" s="3052"/>
      <c r="VQB22" s="3053"/>
      <c r="VQC22" s="3050"/>
      <c r="VQD22" s="3054"/>
      <c r="VQE22" s="3029"/>
      <c r="VQF22" s="3055"/>
      <c r="VQG22" s="3056"/>
      <c r="VQH22" s="3057"/>
      <c r="VQI22" s="3058"/>
      <c r="VQJ22" s="3059"/>
      <c r="VQK22" s="3058"/>
      <c r="VQL22" s="3059"/>
      <c r="VQM22" s="3050"/>
      <c r="VQN22" s="3051"/>
      <c r="VQO22" s="3058"/>
      <c r="VQP22" s="3056"/>
      <c r="VQQ22" s="3050"/>
      <c r="VQR22" s="3051"/>
      <c r="VQS22" s="3052"/>
      <c r="VQT22" s="3053"/>
      <c r="VQU22" s="3050"/>
      <c r="VQV22" s="3054"/>
      <c r="VQW22" s="3029"/>
      <c r="VQX22" s="3055"/>
      <c r="VQY22" s="3056"/>
      <c r="VQZ22" s="3057"/>
      <c r="VRA22" s="3058"/>
      <c r="VRB22" s="3059"/>
      <c r="VRC22" s="3058"/>
      <c r="VRD22" s="3059"/>
      <c r="VRE22" s="3050"/>
      <c r="VRF22" s="3051"/>
      <c r="VRG22" s="3058"/>
      <c r="VRH22" s="3056"/>
      <c r="VRI22" s="3050"/>
      <c r="VRJ22" s="3051"/>
      <c r="VRK22" s="3052"/>
      <c r="VRL22" s="3053"/>
      <c r="VRM22" s="3050"/>
      <c r="VRN22" s="3054"/>
      <c r="VRO22" s="3029"/>
      <c r="VRP22" s="3055"/>
      <c r="VRQ22" s="3056"/>
      <c r="VRR22" s="3057"/>
      <c r="VRS22" s="3058"/>
      <c r="VRT22" s="3059"/>
      <c r="VRU22" s="3058"/>
      <c r="VRV22" s="3059"/>
      <c r="VRW22" s="3050"/>
      <c r="VRX22" s="3051"/>
      <c r="VRY22" s="3058"/>
      <c r="VRZ22" s="3056"/>
      <c r="VSA22" s="3050"/>
      <c r="VSB22" s="3051"/>
      <c r="VSC22" s="3052"/>
      <c r="VSD22" s="3053"/>
      <c r="VSE22" s="3050"/>
      <c r="VSF22" s="3054"/>
      <c r="VSG22" s="3029"/>
      <c r="VSH22" s="3055"/>
      <c r="VSI22" s="3056"/>
      <c r="VSJ22" s="3057"/>
      <c r="VSK22" s="3058"/>
      <c r="VSL22" s="3059"/>
      <c r="VSM22" s="3058"/>
      <c r="VSN22" s="3059"/>
      <c r="VSO22" s="3050"/>
      <c r="VSP22" s="3051"/>
      <c r="VSQ22" s="3058"/>
      <c r="VSR22" s="3056"/>
      <c r="VSS22" s="3050"/>
      <c r="VST22" s="3051"/>
      <c r="VSU22" s="3052"/>
      <c r="VSV22" s="3053"/>
      <c r="VSW22" s="3050"/>
      <c r="VSX22" s="3054"/>
      <c r="VSY22" s="3029"/>
      <c r="VSZ22" s="3055"/>
      <c r="VTA22" s="3056"/>
      <c r="VTB22" s="3057"/>
      <c r="VTC22" s="3058"/>
      <c r="VTD22" s="3059"/>
      <c r="VTE22" s="3058"/>
      <c r="VTF22" s="3059"/>
      <c r="VTG22" s="3050"/>
      <c r="VTH22" s="3051"/>
      <c r="VTI22" s="3058"/>
      <c r="VTJ22" s="3056"/>
      <c r="VTK22" s="3050"/>
      <c r="VTL22" s="3051"/>
      <c r="VTM22" s="3052"/>
      <c r="VTN22" s="3053"/>
      <c r="VTO22" s="3050"/>
      <c r="VTP22" s="3054"/>
      <c r="VTQ22" s="3029"/>
      <c r="VTR22" s="3055"/>
      <c r="VTS22" s="3056"/>
      <c r="VTT22" s="3057"/>
      <c r="VTU22" s="3058"/>
      <c r="VTV22" s="3059"/>
      <c r="VTW22" s="3058"/>
      <c r="VTX22" s="3059"/>
      <c r="VTY22" s="3050"/>
      <c r="VTZ22" s="3051"/>
      <c r="VUA22" s="3058"/>
      <c r="VUB22" s="3056"/>
      <c r="VUC22" s="3050"/>
      <c r="VUD22" s="3051"/>
      <c r="VUE22" s="3052"/>
      <c r="VUF22" s="3053"/>
      <c r="VUG22" s="3050"/>
      <c r="VUH22" s="3054"/>
      <c r="VUI22" s="3029"/>
      <c r="VUJ22" s="3055"/>
      <c r="VUK22" s="3056"/>
      <c r="VUL22" s="3057"/>
      <c r="VUM22" s="3058"/>
      <c r="VUN22" s="3059"/>
      <c r="VUO22" s="3058"/>
      <c r="VUP22" s="3059"/>
      <c r="VUQ22" s="3050"/>
      <c r="VUR22" s="3051"/>
      <c r="VUS22" s="3058"/>
      <c r="VUT22" s="3056"/>
      <c r="VUU22" s="3050"/>
      <c r="VUV22" s="3051"/>
      <c r="VUW22" s="3052"/>
      <c r="VUX22" s="3053"/>
      <c r="VUY22" s="3050"/>
      <c r="VUZ22" s="3054"/>
      <c r="VVA22" s="3029"/>
      <c r="VVB22" s="3055"/>
      <c r="VVC22" s="3056"/>
      <c r="VVD22" s="3057"/>
      <c r="VVE22" s="3058"/>
      <c r="VVF22" s="3059"/>
      <c r="VVG22" s="3058"/>
      <c r="VVH22" s="3059"/>
      <c r="VVI22" s="3050"/>
      <c r="VVJ22" s="3051"/>
      <c r="VVK22" s="3058"/>
      <c r="VVL22" s="3056"/>
      <c r="VVM22" s="3050"/>
      <c r="VVN22" s="3051"/>
      <c r="VVO22" s="3052"/>
      <c r="VVP22" s="3053"/>
      <c r="VVQ22" s="3050"/>
      <c r="VVR22" s="3054"/>
      <c r="VVS22" s="3029"/>
      <c r="VVT22" s="3055"/>
      <c r="VVU22" s="3056"/>
      <c r="VVV22" s="3057"/>
      <c r="VVW22" s="3058"/>
      <c r="VVX22" s="3059"/>
      <c r="VVY22" s="3058"/>
      <c r="VVZ22" s="3059"/>
      <c r="VWA22" s="3050"/>
      <c r="VWB22" s="3051"/>
      <c r="VWC22" s="3058"/>
      <c r="VWD22" s="3056"/>
      <c r="VWE22" s="3050"/>
      <c r="VWF22" s="3051"/>
      <c r="VWG22" s="3052"/>
      <c r="VWH22" s="3053"/>
      <c r="VWI22" s="3050"/>
      <c r="VWJ22" s="3054"/>
      <c r="VWK22" s="3029"/>
      <c r="VWL22" s="3055"/>
      <c r="VWM22" s="3056"/>
      <c r="VWN22" s="3057"/>
      <c r="VWO22" s="3058"/>
      <c r="VWP22" s="3059"/>
      <c r="VWQ22" s="3058"/>
      <c r="VWR22" s="3059"/>
      <c r="VWS22" s="3050"/>
      <c r="VWT22" s="3051"/>
      <c r="VWU22" s="3058"/>
      <c r="VWV22" s="3056"/>
      <c r="VWW22" s="3050"/>
      <c r="VWX22" s="3051"/>
      <c r="VWY22" s="3052"/>
      <c r="VWZ22" s="3053"/>
      <c r="VXA22" s="3050"/>
      <c r="VXB22" s="3054"/>
      <c r="VXC22" s="3029"/>
      <c r="VXD22" s="3055"/>
      <c r="VXE22" s="3056"/>
      <c r="VXF22" s="3057"/>
      <c r="VXG22" s="3058"/>
      <c r="VXH22" s="3059"/>
      <c r="VXI22" s="3058"/>
      <c r="VXJ22" s="3059"/>
      <c r="VXK22" s="3050"/>
      <c r="VXL22" s="3051"/>
      <c r="VXM22" s="3058"/>
      <c r="VXN22" s="3056"/>
      <c r="VXO22" s="3050"/>
      <c r="VXP22" s="3051"/>
      <c r="VXQ22" s="3052"/>
      <c r="VXR22" s="3053"/>
      <c r="VXS22" s="3050"/>
      <c r="VXT22" s="3054"/>
      <c r="VXU22" s="3029"/>
      <c r="VXV22" s="3055"/>
      <c r="VXW22" s="3056"/>
      <c r="VXX22" s="3057"/>
      <c r="VXY22" s="3058"/>
      <c r="VXZ22" s="3059"/>
      <c r="VYA22" s="3058"/>
      <c r="VYB22" s="3059"/>
      <c r="VYC22" s="3050"/>
      <c r="VYD22" s="3051"/>
      <c r="VYE22" s="3058"/>
      <c r="VYF22" s="3056"/>
      <c r="VYG22" s="3050"/>
      <c r="VYH22" s="3051"/>
      <c r="VYI22" s="3052"/>
      <c r="VYJ22" s="3053"/>
      <c r="VYK22" s="3050"/>
      <c r="VYL22" s="3054"/>
      <c r="VYM22" s="3029"/>
      <c r="VYN22" s="3055"/>
      <c r="VYO22" s="3056"/>
      <c r="VYP22" s="3057"/>
      <c r="VYQ22" s="3058"/>
      <c r="VYR22" s="3059"/>
      <c r="VYS22" s="3058"/>
      <c r="VYT22" s="3059"/>
      <c r="VYU22" s="3050"/>
      <c r="VYV22" s="3051"/>
      <c r="VYW22" s="3058"/>
      <c r="VYX22" s="3056"/>
      <c r="VYY22" s="3050"/>
      <c r="VYZ22" s="3051"/>
      <c r="VZA22" s="3052"/>
      <c r="VZB22" s="3053"/>
      <c r="VZC22" s="3050"/>
      <c r="VZD22" s="3054"/>
      <c r="VZE22" s="3029"/>
      <c r="VZF22" s="3055"/>
      <c r="VZG22" s="3056"/>
      <c r="VZH22" s="3057"/>
      <c r="VZI22" s="3058"/>
      <c r="VZJ22" s="3059"/>
      <c r="VZK22" s="3058"/>
      <c r="VZL22" s="3059"/>
      <c r="VZM22" s="3050"/>
      <c r="VZN22" s="3051"/>
      <c r="VZO22" s="3058"/>
      <c r="VZP22" s="3056"/>
      <c r="VZQ22" s="3050"/>
      <c r="VZR22" s="3051"/>
      <c r="VZS22" s="3052"/>
      <c r="VZT22" s="3053"/>
      <c r="VZU22" s="3050"/>
      <c r="VZV22" s="3054"/>
      <c r="VZW22" s="3029"/>
      <c r="VZX22" s="3055"/>
      <c r="VZY22" s="3056"/>
      <c r="VZZ22" s="3057"/>
      <c r="WAA22" s="3058"/>
      <c r="WAB22" s="3059"/>
      <c r="WAC22" s="3058"/>
      <c r="WAD22" s="3059"/>
      <c r="WAE22" s="3050"/>
      <c r="WAF22" s="3051"/>
      <c r="WAG22" s="3058"/>
      <c r="WAH22" s="3056"/>
      <c r="WAI22" s="3050"/>
      <c r="WAJ22" s="3051"/>
      <c r="WAK22" s="3052"/>
      <c r="WAL22" s="3053"/>
      <c r="WAM22" s="3050"/>
      <c r="WAN22" s="3054"/>
      <c r="WAO22" s="3029"/>
      <c r="WAP22" s="3055"/>
      <c r="WAQ22" s="3056"/>
      <c r="WAR22" s="3057"/>
      <c r="WAS22" s="3058"/>
      <c r="WAT22" s="3059"/>
      <c r="WAU22" s="3058"/>
      <c r="WAV22" s="3059"/>
      <c r="WAW22" s="3050"/>
      <c r="WAX22" s="3051"/>
      <c r="WAY22" s="3058"/>
      <c r="WAZ22" s="3056"/>
      <c r="WBA22" s="3050"/>
      <c r="WBB22" s="3051"/>
      <c r="WBC22" s="3052"/>
      <c r="WBD22" s="3053"/>
      <c r="WBE22" s="3050"/>
      <c r="WBF22" s="3054"/>
      <c r="WBG22" s="3029"/>
      <c r="WBH22" s="3055"/>
      <c r="WBI22" s="3056"/>
      <c r="WBJ22" s="3057"/>
      <c r="WBK22" s="3058"/>
      <c r="WBL22" s="3059"/>
      <c r="WBM22" s="3058"/>
      <c r="WBN22" s="3059"/>
      <c r="WBO22" s="3050"/>
      <c r="WBP22" s="3051"/>
      <c r="WBQ22" s="3058"/>
      <c r="WBR22" s="3056"/>
      <c r="WBS22" s="3050"/>
      <c r="WBT22" s="3051"/>
      <c r="WBU22" s="3052"/>
      <c r="WBV22" s="3053"/>
      <c r="WBW22" s="3050"/>
      <c r="WBX22" s="3054"/>
      <c r="WBY22" s="3029"/>
      <c r="WBZ22" s="3055"/>
      <c r="WCA22" s="3056"/>
      <c r="WCB22" s="3057"/>
      <c r="WCC22" s="3058"/>
      <c r="WCD22" s="3059"/>
      <c r="WCE22" s="3058"/>
      <c r="WCF22" s="3059"/>
      <c r="WCG22" s="3050"/>
      <c r="WCH22" s="3051"/>
      <c r="WCI22" s="3058"/>
      <c r="WCJ22" s="3056"/>
      <c r="WCK22" s="3050"/>
      <c r="WCL22" s="3051"/>
      <c r="WCM22" s="3052"/>
      <c r="WCN22" s="3053"/>
      <c r="WCO22" s="3050"/>
      <c r="WCP22" s="3054"/>
      <c r="WCQ22" s="3029"/>
      <c r="WCR22" s="3055"/>
      <c r="WCS22" s="3056"/>
      <c r="WCT22" s="3057"/>
      <c r="WCU22" s="3058"/>
      <c r="WCV22" s="3059"/>
      <c r="WCW22" s="3058"/>
      <c r="WCX22" s="3059"/>
      <c r="WCY22" s="3050"/>
      <c r="WCZ22" s="3051"/>
      <c r="WDA22" s="3058"/>
      <c r="WDB22" s="3056"/>
      <c r="WDC22" s="3050"/>
      <c r="WDD22" s="3051"/>
      <c r="WDE22" s="3052"/>
      <c r="WDF22" s="3053"/>
      <c r="WDG22" s="3050"/>
      <c r="WDH22" s="3054"/>
      <c r="WDI22" s="3029"/>
      <c r="WDJ22" s="3055"/>
      <c r="WDK22" s="3056"/>
      <c r="WDL22" s="3057"/>
      <c r="WDM22" s="3058"/>
      <c r="WDN22" s="3059"/>
      <c r="WDO22" s="3058"/>
      <c r="WDP22" s="3059"/>
      <c r="WDQ22" s="3050"/>
      <c r="WDR22" s="3051"/>
      <c r="WDS22" s="3058"/>
      <c r="WDT22" s="3056"/>
      <c r="WDU22" s="3050"/>
      <c r="WDV22" s="3051"/>
      <c r="WDW22" s="3052"/>
      <c r="WDX22" s="3053"/>
      <c r="WDY22" s="3050"/>
      <c r="WDZ22" s="3054"/>
      <c r="WEA22" s="3029"/>
      <c r="WEB22" s="3055"/>
      <c r="WEC22" s="3056"/>
      <c r="WED22" s="3057"/>
      <c r="WEE22" s="3058"/>
      <c r="WEF22" s="3059"/>
      <c r="WEG22" s="3058"/>
      <c r="WEH22" s="3059"/>
      <c r="WEI22" s="3050"/>
      <c r="WEJ22" s="3051"/>
      <c r="WEK22" s="3058"/>
      <c r="WEL22" s="3056"/>
      <c r="WEM22" s="3050"/>
      <c r="WEN22" s="3051"/>
      <c r="WEO22" s="3052"/>
      <c r="WEP22" s="3053"/>
      <c r="WEQ22" s="3050"/>
      <c r="WER22" s="3054"/>
      <c r="WES22" s="3029"/>
      <c r="WET22" s="3055"/>
      <c r="WEU22" s="3056"/>
      <c r="WEV22" s="3057"/>
      <c r="WEW22" s="3058"/>
      <c r="WEX22" s="3059"/>
      <c r="WEY22" s="3058"/>
      <c r="WEZ22" s="3059"/>
      <c r="WFA22" s="3050"/>
      <c r="WFB22" s="3051"/>
      <c r="WFC22" s="3058"/>
      <c r="WFD22" s="3056"/>
      <c r="WFE22" s="3050"/>
      <c r="WFF22" s="3051"/>
      <c r="WFG22" s="3052"/>
      <c r="WFH22" s="3053"/>
      <c r="WFI22" s="3050"/>
      <c r="WFJ22" s="3054"/>
      <c r="WFK22" s="3029"/>
      <c r="WFL22" s="3055"/>
      <c r="WFM22" s="3056"/>
      <c r="WFN22" s="3057"/>
      <c r="WFO22" s="3058"/>
      <c r="WFP22" s="3059"/>
      <c r="WFQ22" s="3058"/>
      <c r="WFR22" s="3059"/>
      <c r="WFS22" s="3050"/>
      <c r="WFT22" s="3051"/>
      <c r="WFU22" s="3058"/>
      <c r="WFV22" s="3056"/>
      <c r="WFW22" s="3050"/>
      <c r="WFX22" s="3051"/>
      <c r="WFY22" s="3052"/>
      <c r="WFZ22" s="3053"/>
      <c r="WGA22" s="3050"/>
      <c r="WGB22" s="3054"/>
      <c r="WGC22" s="3029"/>
      <c r="WGD22" s="3055"/>
      <c r="WGE22" s="3056"/>
      <c r="WGF22" s="3057"/>
      <c r="WGG22" s="3058"/>
      <c r="WGH22" s="3059"/>
      <c r="WGI22" s="3058"/>
      <c r="WGJ22" s="3059"/>
      <c r="WGK22" s="3050"/>
      <c r="WGL22" s="3051"/>
      <c r="WGM22" s="3058"/>
      <c r="WGN22" s="3056"/>
      <c r="WGO22" s="3050"/>
      <c r="WGP22" s="3051"/>
      <c r="WGQ22" s="3052"/>
      <c r="WGR22" s="3053"/>
      <c r="WGS22" s="3050"/>
      <c r="WGT22" s="3054"/>
      <c r="WGU22" s="3029"/>
      <c r="WGV22" s="3055"/>
      <c r="WGW22" s="3056"/>
      <c r="WGX22" s="3057"/>
      <c r="WGY22" s="3058"/>
      <c r="WGZ22" s="3059"/>
      <c r="WHA22" s="3058"/>
      <c r="WHB22" s="3059"/>
      <c r="WHC22" s="3050"/>
      <c r="WHD22" s="3051"/>
      <c r="WHE22" s="3058"/>
      <c r="WHF22" s="3056"/>
      <c r="WHG22" s="3050"/>
      <c r="WHH22" s="3051"/>
      <c r="WHI22" s="3052"/>
      <c r="WHJ22" s="3053"/>
      <c r="WHK22" s="3050"/>
      <c r="WHL22" s="3054"/>
      <c r="WHM22" s="3029"/>
      <c r="WHN22" s="3055"/>
      <c r="WHO22" s="3056"/>
      <c r="WHP22" s="3057"/>
      <c r="WHQ22" s="3058"/>
      <c r="WHR22" s="3059"/>
      <c r="WHS22" s="3058"/>
      <c r="WHT22" s="3059"/>
      <c r="WHU22" s="3050"/>
      <c r="WHV22" s="3051"/>
      <c r="WHW22" s="3058"/>
      <c r="WHX22" s="3056"/>
      <c r="WHY22" s="3050"/>
      <c r="WHZ22" s="3051"/>
      <c r="WIA22" s="3052"/>
      <c r="WIB22" s="3053"/>
      <c r="WIC22" s="3050"/>
      <c r="WID22" s="3054"/>
      <c r="WIE22" s="3029"/>
      <c r="WIF22" s="3055"/>
      <c r="WIG22" s="3056"/>
      <c r="WIH22" s="3057"/>
      <c r="WII22" s="3058"/>
      <c r="WIJ22" s="3059"/>
      <c r="WIK22" s="3058"/>
      <c r="WIL22" s="3059"/>
      <c r="WIM22" s="3050"/>
      <c r="WIN22" s="3051"/>
      <c r="WIO22" s="3058"/>
      <c r="WIP22" s="3056"/>
      <c r="WIQ22" s="3050"/>
      <c r="WIR22" s="3051"/>
      <c r="WIS22" s="3052"/>
      <c r="WIT22" s="3053"/>
      <c r="WIU22" s="3050"/>
      <c r="WIV22" s="3054"/>
      <c r="WIW22" s="3029"/>
      <c r="WIX22" s="3055"/>
      <c r="WIY22" s="3056"/>
      <c r="WIZ22" s="3057"/>
      <c r="WJA22" s="3058"/>
      <c r="WJB22" s="3059"/>
      <c r="WJC22" s="3058"/>
      <c r="WJD22" s="3059"/>
      <c r="WJE22" s="3050"/>
      <c r="WJF22" s="3051"/>
      <c r="WJG22" s="3058"/>
      <c r="WJH22" s="3056"/>
      <c r="WJI22" s="3050"/>
      <c r="WJJ22" s="3051"/>
      <c r="WJK22" s="3052"/>
      <c r="WJL22" s="3053"/>
      <c r="WJM22" s="3050"/>
      <c r="WJN22" s="3054"/>
      <c r="WJO22" s="3029"/>
      <c r="WJP22" s="3055"/>
      <c r="WJQ22" s="3056"/>
      <c r="WJR22" s="3057"/>
      <c r="WJS22" s="3058"/>
      <c r="WJT22" s="3059"/>
      <c r="WJU22" s="3058"/>
      <c r="WJV22" s="3059"/>
      <c r="WJW22" s="3050"/>
      <c r="WJX22" s="3051"/>
      <c r="WJY22" s="3058"/>
      <c r="WJZ22" s="3056"/>
      <c r="WKA22" s="3050"/>
      <c r="WKB22" s="3051"/>
      <c r="WKC22" s="3052"/>
      <c r="WKD22" s="3053"/>
      <c r="WKE22" s="3050"/>
      <c r="WKF22" s="3054"/>
      <c r="WKG22" s="3029"/>
      <c r="WKH22" s="3055"/>
      <c r="WKI22" s="3056"/>
      <c r="WKJ22" s="3057"/>
      <c r="WKK22" s="3058"/>
      <c r="WKL22" s="3059"/>
      <c r="WKM22" s="3058"/>
      <c r="WKN22" s="3059"/>
      <c r="WKO22" s="3050"/>
      <c r="WKP22" s="3051"/>
      <c r="WKQ22" s="3058"/>
      <c r="WKR22" s="3056"/>
      <c r="WKS22" s="3050"/>
      <c r="WKT22" s="3051"/>
      <c r="WKU22" s="3052"/>
      <c r="WKV22" s="3053"/>
      <c r="WKW22" s="3050"/>
      <c r="WKX22" s="3054"/>
      <c r="WKY22" s="3029"/>
      <c r="WKZ22" s="3055"/>
      <c r="WLA22" s="3056"/>
      <c r="WLB22" s="3057"/>
      <c r="WLC22" s="3058"/>
      <c r="WLD22" s="3059"/>
      <c r="WLE22" s="3058"/>
      <c r="WLF22" s="3059"/>
      <c r="WLG22" s="3050"/>
      <c r="WLH22" s="3051"/>
      <c r="WLI22" s="3058"/>
      <c r="WLJ22" s="3056"/>
      <c r="WLK22" s="3050"/>
      <c r="WLL22" s="3051"/>
      <c r="WLM22" s="3052"/>
      <c r="WLN22" s="3053"/>
      <c r="WLO22" s="3050"/>
      <c r="WLP22" s="3054"/>
      <c r="WLQ22" s="3029"/>
      <c r="WLR22" s="3055"/>
      <c r="WLS22" s="3056"/>
      <c r="WLT22" s="3057"/>
      <c r="WLU22" s="3058"/>
      <c r="WLV22" s="3059"/>
      <c r="WLW22" s="3058"/>
      <c r="WLX22" s="3059"/>
      <c r="WLY22" s="3050"/>
      <c r="WLZ22" s="3051"/>
      <c r="WMA22" s="3058"/>
      <c r="WMB22" s="3056"/>
      <c r="WMC22" s="3050"/>
      <c r="WMD22" s="3051"/>
      <c r="WME22" s="3052"/>
      <c r="WMF22" s="3053"/>
      <c r="WMG22" s="3050"/>
      <c r="WMH22" s="3054"/>
      <c r="WMI22" s="3029"/>
      <c r="WMJ22" s="3055"/>
      <c r="WMK22" s="3056"/>
      <c r="WML22" s="3057"/>
      <c r="WMM22" s="3058"/>
      <c r="WMN22" s="3059"/>
      <c r="WMO22" s="3058"/>
      <c r="WMP22" s="3059"/>
      <c r="WMQ22" s="3050"/>
      <c r="WMR22" s="3051"/>
      <c r="WMS22" s="3058"/>
      <c r="WMT22" s="3056"/>
      <c r="WMU22" s="3050"/>
      <c r="WMV22" s="3051"/>
      <c r="WMW22" s="3052"/>
      <c r="WMX22" s="3053"/>
      <c r="WMY22" s="3050"/>
      <c r="WMZ22" s="3054"/>
      <c r="WNA22" s="3029"/>
      <c r="WNB22" s="3055"/>
      <c r="WNC22" s="3056"/>
      <c r="WND22" s="3057"/>
      <c r="WNE22" s="3058"/>
      <c r="WNF22" s="3059"/>
      <c r="WNG22" s="3058"/>
      <c r="WNH22" s="3059"/>
      <c r="WNI22" s="3050"/>
      <c r="WNJ22" s="3051"/>
      <c r="WNK22" s="3058"/>
      <c r="WNL22" s="3056"/>
      <c r="WNM22" s="3050"/>
      <c r="WNN22" s="3051"/>
      <c r="WNO22" s="3052"/>
      <c r="WNP22" s="3053"/>
      <c r="WNQ22" s="3050"/>
      <c r="WNR22" s="3054"/>
      <c r="WNS22" s="3029"/>
      <c r="WNT22" s="3055"/>
      <c r="WNU22" s="3056"/>
      <c r="WNV22" s="3057"/>
      <c r="WNW22" s="3058"/>
      <c r="WNX22" s="3059"/>
      <c r="WNY22" s="3058"/>
      <c r="WNZ22" s="3059"/>
      <c r="WOA22" s="3050"/>
      <c r="WOB22" s="3051"/>
      <c r="WOC22" s="3058"/>
      <c r="WOD22" s="3056"/>
      <c r="WOE22" s="3050"/>
      <c r="WOF22" s="3051"/>
      <c r="WOG22" s="3052"/>
      <c r="WOH22" s="3053"/>
      <c r="WOI22" s="3050"/>
      <c r="WOJ22" s="3054"/>
      <c r="WOK22" s="3029"/>
      <c r="WOL22" s="3055"/>
      <c r="WOM22" s="3056"/>
      <c r="WON22" s="3057"/>
      <c r="WOO22" s="3058"/>
      <c r="WOP22" s="3059"/>
      <c r="WOQ22" s="3058"/>
      <c r="WOR22" s="3059"/>
      <c r="WOS22" s="3050"/>
      <c r="WOT22" s="3051"/>
      <c r="WOU22" s="3058"/>
      <c r="WOV22" s="3056"/>
      <c r="WOW22" s="3050"/>
      <c r="WOX22" s="3051"/>
      <c r="WOY22" s="3052"/>
      <c r="WOZ22" s="3053"/>
      <c r="WPA22" s="3050"/>
      <c r="WPB22" s="3054"/>
      <c r="WPC22" s="3029"/>
      <c r="WPD22" s="3055"/>
      <c r="WPE22" s="3056"/>
      <c r="WPF22" s="3057"/>
      <c r="WPG22" s="3058"/>
      <c r="WPH22" s="3059"/>
      <c r="WPI22" s="3058"/>
      <c r="WPJ22" s="3059"/>
      <c r="WPK22" s="3050"/>
      <c r="WPL22" s="3051"/>
      <c r="WPM22" s="3058"/>
      <c r="WPN22" s="3056"/>
      <c r="WPO22" s="3050"/>
      <c r="WPP22" s="3051"/>
      <c r="WPQ22" s="3052"/>
      <c r="WPR22" s="3053"/>
      <c r="WPS22" s="3050"/>
      <c r="WPT22" s="3054"/>
      <c r="WPU22" s="3029"/>
      <c r="WPV22" s="3055"/>
      <c r="WPW22" s="3056"/>
      <c r="WPX22" s="3057"/>
      <c r="WPY22" s="3058"/>
      <c r="WPZ22" s="3059"/>
      <c r="WQA22" s="3058"/>
      <c r="WQB22" s="3059"/>
      <c r="WQC22" s="3050"/>
      <c r="WQD22" s="3051"/>
      <c r="WQE22" s="3058"/>
      <c r="WQF22" s="3056"/>
      <c r="WQG22" s="3050"/>
      <c r="WQH22" s="3051"/>
      <c r="WQI22" s="3052"/>
      <c r="WQJ22" s="3053"/>
      <c r="WQK22" s="3050"/>
      <c r="WQL22" s="3054"/>
      <c r="WQM22" s="3029"/>
      <c r="WQN22" s="3055"/>
      <c r="WQO22" s="3056"/>
      <c r="WQP22" s="3057"/>
      <c r="WQQ22" s="3058"/>
      <c r="WQR22" s="3059"/>
      <c r="WQS22" s="3058"/>
      <c r="WQT22" s="3059"/>
      <c r="WQU22" s="3050"/>
      <c r="WQV22" s="3051"/>
      <c r="WQW22" s="3058"/>
      <c r="WQX22" s="3056"/>
      <c r="WQY22" s="3050"/>
      <c r="WQZ22" s="3051"/>
      <c r="WRA22" s="3052"/>
      <c r="WRB22" s="3053"/>
      <c r="WRC22" s="3050"/>
      <c r="WRD22" s="3054"/>
      <c r="WRE22" s="3029"/>
      <c r="WRF22" s="3055"/>
      <c r="WRG22" s="3056"/>
      <c r="WRH22" s="3057"/>
      <c r="WRI22" s="3058"/>
      <c r="WRJ22" s="3059"/>
      <c r="WRK22" s="3058"/>
      <c r="WRL22" s="3059"/>
      <c r="WRM22" s="3050"/>
      <c r="WRN22" s="3051"/>
      <c r="WRO22" s="3058"/>
      <c r="WRP22" s="3056"/>
      <c r="WRQ22" s="3050"/>
      <c r="WRR22" s="3051"/>
      <c r="WRS22" s="3052"/>
      <c r="WRT22" s="3053"/>
      <c r="WRU22" s="3050"/>
      <c r="WRV22" s="3054"/>
      <c r="WRW22" s="3029"/>
      <c r="WRX22" s="3055"/>
      <c r="WRY22" s="3056"/>
      <c r="WRZ22" s="3057"/>
      <c r="WSA22" s="3058"/>
      <c r="WSB22" s="3059"/>
      <c r="WSC22" s="3058"/>
      <c r="WSD22" s="3059"/>
      <c r="WSE22" s="3050"/>
      <c r="WSF22" s="3051"/>
      <c r="WSG22" s="3058"/>
      <c r="WSH22" s="3056"/>
      <c r="WSI22" s="3050"/>
      <c r="WSJ22" s="3051"/>
      <c r="WSK22" s="3052"/>
      <c r="WSL22" s="3053"/>
      <c r="WSM22" s="3050"/>
      <c r="WSN22" s="3054"/>
      <c r="WSO22" s="3029"/>
      <c r="WSP22" s="3055"/>
      <c r="WSQ22" s="3056"/>
      <c r="WSR22" s="3057"/>
      <c r="WSS22" s="3058"/>
      <c r="WST22" s="3059"/>
      <c r="WSU22" s="3058"/>
      <c r="WSV22" s="3059"/>
      <c r="WSW22" s="3050"/>
      <c r="WSX22" s="3051"/>
      <c r="WSY22" s="3058"/>
      <c r="WSZ22" s="3056"/>
      <c r="WTA22" s="3050"/>
      <c r="WTB22" s="3051"/>
      <c r="WTC22" s="3052"/>
      <c r="WTD22" s="3053"/>
      <c r="WTE22" s="3050"/>
      <c r="WTF22" s="3054"/>
      <c r="WTG22" s="3029"/>
      <c r="WTH22" s="3055"/>
      <c r="WTI22" s="3056"/>
      <c r="WTJ22" s="3057"/>
      <c r="WTK22" s="3058"/>
      <c r="WTL22" s="3059"/>
      <c r="WTM22" s="3058"/>
      <c r="WTN22" s="3059"/>
      <c r="WTO22" s="3050"/>
      <c r="WTP22" s="3051"/>
      <c r="WTQ22" s="3058"/>
      <c r="WTR22" s="3056"/>
      <c r="WTS22" s="3050"/>
      <c r="WTT22" s="3051"/>
      <c r="WTU22" s="3052"/>
      <c r="WTV22" s="3053"/>
      <c r="WTW22" s="3050"/>
      <c r="WTX22" s="3054"/>
      <c r="WTY22" s="3029"/>
      <c r="WTZ22" s="3055"/>
      <c r="WUA22" s="3056"/>
      <c r="WUB22" s="3057"/>
      <c r="WUC22" s="3058"/>
      <c r="WUD22" s="3059"/>
      <c r="WUE22" s="3058"/>
      <c r="WUF22" s="3059"/>
      <c r="WUG22" s="3050"/>
      <c r="WUH22" s="3051"/>
      <c r="WUI22" s="3058"/>
      <c r="WUJ22" s="3056"/>
      <c r="WUK22" s="3050"/>
      <c r="WUL22" s="3051"/>
      <c r="WUM22" s="3052"/>
      <c r="WUN22" s="3053"/>
      <c r="WUO22" s="3050"/>
      <c r="WUP22" s="3054"/>
      <c r="WUQ22" s="3029"/>
      <c r="WUR22" s="3055"/>
      <c r="WUS22" s="3056"/>
      <c r="WUT22" s="3057"/>
      <c r="WUU22" s="3058"/>
      <c r="WUV22" s="3059"/>
      <c r="WUW22" s="3058"/>
      <c r="WUX22" s="3059"/>
      <c r="WUY22" s="3050"/>
      <c r="WUZ22" s="3051"/>
      <c r="WVA22" s="3058"/>
      <c r="WVB22" s="3056"/>
      <c r="WVC22" s="3050"/>
      <c r="WVD22" s="3051"/>
      <c r="WVE22" s="3052"/>
      <c r="WVF22" s="3053"/>
      <c r="WVG22" s="3050"/>
      <c r="WVH22" s="3054"/>
      <c r="WVI22" s="3029"/>
      <c r="WVJ22" s="3055"/>
      <c r="WVK22" s="3056"/>
      <c r="WVL22" s="3057"/>
      <c r="WVM22" s="3058"/>
      <c r="WVN22" s="3059"/>
      <c r="WVO22" s="3058"/>
      <c r="WVP22" s="3059"/>
      <c r="WVQ22" s="3050"/>
      <c r="WVR22" s="3051"/>
      <c r="WVS22" s="3058"/>
      <c r="WVT22" s="3056"/>
      <c r="WVU22" s="3050"/>
      <c r="WVV22" s="3051"/>
      <c r="WVW22" s="3052"/>
      <c r="WVX22" s="3053"/>
      <c r="WVY22" s="3050"/>
      <c r="WVZ22" s="3054"/>
      <c r="WWA22" s="3029"/>
      <c r="WWB22" s="3055"/>
      <c r="WWC22" s="3056"/>
      <c r="WWD22" s="3057"/>
      <c r="WWE22" s="3058"/>
      <c r="WWF22" s="3059"/>
      <c r="WWG22" s="3058"/>
      <c r="WWH22" s="3059"/>
      <c r="WWI22" s="3050"/>
      <c r="WWJ22" s="3051"/>
      <c r="WWK22" s="3058"/>
      <c r="WWL22" s="3056"/>
      <c r="WWM22" s="3050"/>
      <c r="WWN22" s="3051"/>
      <c r="WWO22" s="3052"/>
      <c r="WWP22" s="3053"/>
      <c r="WWQ22" s="3050"/>
      <c r="WWR22" s="3054"/>
      <c r="WWS22" s="3029"/>
      <c r="WWT22" s="3055"/>
      <c r="WWU22" s="3056"/>
      <c r="WWV22" s="3057"/>
      <c r="WWW22" s="3058"/>
      <c r="WWX22" s="3059"/>
      <c r="WWY22" s="3058"/>
      <c r="WWZ22" s="3059"/>
      <c r="WXA22" s="3050"/>
      <c r="WXB22" s="3051"/>
      <c r="WXC22" s="3058"/>
      <c r="WXD22" s="3056"/>
      <c r="WXE22" s="3050"/>
      <c r="WXF22" s="3051"/>
      <c r="WXG22" s="3052"/>
      <c r="WXH22" s="3053"/>
      <c r="WXI22" s="3050"/>
      <c r="WXJ22" s="3054"/>
      <c r="WXK22" s="3029"/>
      <c r="WXL22" s="3055"/>
      <c r="WXM22" s="3056"/>
      <c r="WXN22" s="3057"/>
      <c r="WXO22" s="3058"/>
      <c r="WXP22" s="3059"/>
      <c r="WXQ22" s="3058"/>
      <c r="WXR22" s="3059"/>
      <c r="WXS22" s="3050"/>
      <c r="WXT22" s="3051"/>
      <c r="WXU22" s="3058"/>
      <c r="WXV22" s="3056"/>
      <c r="WXW22" s="3050"/>
      <c r="WXX22" s="3051"/>
      <c r="WXY22" s="3052"/>
      <c r="WXZ22" s="3053"/>
      <c r="WYA22" s="3050"/>
      <c r="WYB22" s="3054"/>
      <c r="WYC22" s="3029"/>
      <c r="WYD22" s="3055"/>
      <c r="WYE22" s="3056"/>
      <c r="WYF22" s="3057"/>
      <c r="WYG22" s="3058"/>
      <c r="WYH22" s="3059"/>
      <c r="WYI22" s="3058"/>
      <c r="WYJ22" s="3059"/>
      <c r="WYK22" s="3050"/>
      <c r="WYL22" s="3051"/>
      <c r="WYM22" s="3058"/>
      <c r="WYN22" s="3056"/>
      <c r="WYO22" s="3050"/>
      <c r="WYP22" s="3051"/>
      <c r="WYQ22" s="3052"/>
      <c r="WYR22" s="3053"/>
      <c r="WYS22" s="3050"/>
      <c r="WYT22" s="3054"/>
      <c r="WYU22" s="3029"/>
      <c r="WYV22" s="3055"/>
      <c r="WYW22" s="3056"/>
      <c r="WYX22" s="3057"/>
      <c r="WYY22" s="3058"/>
      <c r="WYZ22" s="3059"/>
      <c r="WZA22" s="3058"/>
      <c r="WZB22" s="3059"/>
      <c r="WZC22" s="3050"/>
      <c r="WZD22" s="3051"/>
      <c r="WZE22" s="3058"/>
      <c r="WZF22" s="3056"/>
      <c r="WZG22" s="3050"/>
      <c r="WZH22" s="3051"/>
      <c r="WZI22" s="3052"/>
      <c r="WZJ22" s="3053"/>
      <c r="WZK22" s="3050"/>
      <c r="WZL22" s="3054"/>
      <c r="WZM22" s="3029"/>
      <c r="WZN22" s="3055"/>
      <c r="WZO22" s="3056"/>
      <c r="WZP22" s="3057"/>
      <c r="WZQ22" s="3058"/>
      <c r="WZR22" s="3059"/>
      <c r="WZS22" s="3058"/>
      <c r="WZT22" s="3059"/>
      <c r="WZU22" s="3050"/>
      <c r="WZV22" s="3051"/>
      <c r="WZW22" s="3058"/>
      <c r="WZX22" s="3056"/>
      <c r="WZY22" s="3050"/>
      <c r="WZZ22" s="3051"/>
      <c r="XAA22" s="3052"/>
      <c r="XAB22" s="3053"/>
      <c r="XAC22" s="3050"/>
      <c r="XAD22" s="3054"/>
      <c r="XAE22" s="3029"/>
      <c r="XAF22" s="3055"/>
      <c r="XAG22" s="3056"/>
      <c r="XAH22" s="3057"/>
      <c r="XAI22" s="3058"/>
      <c r="XAJ22" s="3059"/>
      <c r="XAK22" s="3058"/>
      <c r="XAL22" s="3059"/>
      <c r="XAM22" s="3050"/>
      <c r="XAN22" s="3051"/>
      <c r="XAO22" s="3058"/>
      <c r="XAP22" s="3056"/>
      <c r="XAQ22" s="3050"/>
      <c r="XAR22" s="3051"/>
      <c r="XAS22" s="3052"/>
      <c r="XAT22" s="3053"/>
      <c r="XAU22" s="3050"/>
      <c r="XAV22" s="3054"/>
      <c r="XAW22" s="3029"/>
      <c r="XAX22" s="3055"/>
      <c r="XAY22" s="3056"/>
      <c r="XAZ22" s="3057"/>
      <c r="XBA22" s="3058"/>
      <c r="XBB22" s="3059"/>
      <c r="XBC22" s="3058"/>
      <c r="XBD22" s="3059"/>
      <c r="XBE22" s="3050"/>
      <c r="XBF22" s="3051"/>
      <c r="XBG22" s="3058"/>
      <c r="XBH22" s="3056"/>
      <c r="XBI22" s="3050"/>
      <c r="XBJ22" s="3051"/>
      <c r="XBK22" s="3052"/>
      <c r="XBL22" s="3053"/>
      <c r="XBM22" s="3050"/>
      <c r="XBN22" s="3054"/>
      <c r="XBO22" s="3029"/>
      <c r="XBP22" s="3055"/>
      <c r="XBQ22" s="3056"/>
      <c r="XBR22" s="3057"/>
      <c r="XBS22" s="3058"/>
      <c r="XBT22" s="3059"/>
      <c r="XBU22" s="3058"/>
      <c r="XBV22" s="3059"/>
      <c r="XBW22" s="3050"/>
      <c r="XBX22" s="3051"/>
      <c r="XBY22" s="3058"/>
      <c r="XBZ22" s="3056"/>
      <c r="XCA22" s="3050"/>
      <c r="XCB22" s="3051"/>
      <c r="XCC22" s="3052"/>
      <c r="XCD22" s="3053"/>
      <c r="XCE22" s="3050"/>
      <c r="XCF22" s="3054"/>
      <c r="XCG22" s="3029"/>
      <c r="XCH22" s="3055"/>
      <c r="XCI22" s="3056"/>
      <c r="XCJ22" s="3057"/>
      <c r="XCK22" s="3058"/>
      <c r="XCL22" s="3059"/>
      <c r="XCM22" s="3058"/>
      <c r="XCN22" s="3059"/>
      <c r="XCO22" s="3050"/>
      <c r="XCP22" s="3051"/>
      <c r="XCQ22" s="3058"/>
      <c r="XCR22" s="3056"/>
      <c r="XCS22" s="3050"/>
      <c r="XCT22" s="3051"/>
      <c r="XCU22" s="3052"/>
      <c r="XCV22" s="3053"/>
      <c r="XCW22" s="3050"/>
      <c r="XCX22" s="3054"/>
      <c r="XCY22" s="3029"/>
      <c r="XCZ22" s="3055"/>
      <c r="XDA22" s="3056"/>
      <c r="XDB22" s="3057"/>
      <c r="XDC22" s="3058"/>
      <c r="XDD22" s="3059"/>
      <c r="XDE22" s="3058"/>
      <c r="XDF22" s="3059"/>
      <c r="XDG22" s="3050"/>
      <c r="XDH22" s="3051"/>
      <c r="XDI22" s="3058"/>
      <c r="XDJ22" s="3056"/>
      <c r="XDK22" s="3050"/>
      <c r="XDL22" s="3051"/>
      <c r="XDM22" s="3052"/>
      <c r="XDN22" s="3053"/>
      <c r="XDO22" s="3050"/>
      <c r="XDP22" s="3054"/>
      <c r="XDQ22" s="3029"/>
      <c r="XDR22" s="3055"/>
      <c r="XDS22" s="3056"/>
      <c r="XDT22" s="3057"/>
      <c r="XDU22" s="3058"/>
      <c r="XDV22" s="3059"/>
      <c r="XDW22" s="3058"/>
      <c r="XDX22" s="3059"/>
      <c r="XDY22" s="3050"/>
      <c r="XDZ22" s="3051"/>
      <c r="XEA22" s="3058"/>
      <c r="XEB22" s="3056"/>
      <c r="XEC22" s="3050"/>
      <c r="XED22" s="3051"/>
      <c r="XEE22" s="3052"/>
      <c r="XEF22" s="3053"/>
      <c r="XEG22" s="3050"/>
      <c r="XEH22" s="3054"/>
      <c r="XEI22" s="3029"/>
      <c r="XEJ22" s="3055"/>
      <c r="XEK22" s="3056"/>
      <c r="XEL22" s="3057"/>
      <c r="XEM22" s="3058"/>
      <c r="XEN22" s="3059"/>
      <c r="XEO22" s="3058"/>
      <c r="XEP22" s="3059"/>
      <c r="XEQ22" s="3050"/>
      <c r="XER22" s="3051"/>
      <c r="XES22" s="3058"/>
      <c r="XET22" s="3056"/>
      <c r="XEU22" s="3050"/>
      <c r="XEV22" s="3051"/>
      <c r="XEW22" s="3052"/>
      <c r="XEX22" s="3053"/>
      <c r="XEY22" s="3050"/>
      <c r="XEZ22" s="3054"/>
      <c r="XFA22" s="3029"/>
      <c r="XFB22" s="3055"/>
      <c r="XFC22" s="3056"/>
      <c r="XFD22" s="3057"/>
    </row>
    <row r="23" spans="1:16384" s="3048" customFormat="1" ht="16.5" customHeight="1">
      <c r="A23" s="3041" t="str">
        <f>'General TPUM'!B23</f>
        <v>Suva Adventist Primary</v>
      </c>
      <c r="B23" s="3042">
        <v>17</v>
      </c>
      <c r="C23" s="3043"/>
      <c r="D23" s="1217">
        <f t="shared" si="1"/>
        <v>17</v>
      </c>
      <c r="E23" s="3060">
        <v>2</v>
      </c>
      <c r="F23" s="3061"/>
      <c r="G23" s="3622">
        <v>11</v>
      </c>
      <c r="H23" s="3622">
        <v>6</v>
      </c>
      <c r="I23" s="3622"/>
      <c r="J23" s="3622"/>
      <c r="K23" s="3045">
        <v>12</v>
      </c>
      <c r="L23" s="3043"/>
      <c r="M23" s="3045">
        <v>10</v>
      </c>
      <c r="N23" s="3043"/>
      <c r="O23" s="3045">
        <v>10</v>
      </c>
      <c r="P23" s="3043"/>
      <c r="Q23" s="3046">
        <v>17</v>
      </c>
      <c r="R23" s="3062"/>
      <c r="T23" s="284">
        <f t="shared" si="2"/>
        <v>0</v>
      </c>
      <c r="U23" s="3027">
        <f t="shared" si="3"/>
        <v>0</v>
      </c>
    </row>
    <row r="24" spans="1:16384" s="3048" customFormat="1" ht="16.5" customHeight="1">
      <c r="A24" s="4532" t="s">
        <v>1485</v>
      </c>
      <c r="B24" s="4533">
        <v>6</v>
      </c>
      <c r="C24" s="4534"/>
      <c r="D24" s="1217">
        <f t="shared" si="1"/>
        <v>6</v>
      </c>
      <c r="E24" s="4535">
        <v>1</v>
      </c>
      <c r="F24" s="4536"/>
      <c r="G24" s="4537">
        <v>5</v>
      </c>
      <c r="H24" s="4537">
        <v>1</v>
      </c>
      <c r="I24" s="4537"/>
      <c r="J24" s="4537"/>
      <c r="K24" s="4538">
        <v>3</v>
      </c>
      <c r="L24" s="4534"/>
      <c r="M24" s="4538">
        <v>3</v>
      </c>
      <c r="N24" s="4534"/>
      <c r="O24" s="4538">
        <v>0</v>
      </c>
      <c r="P24" s="4534"/>
      <c r="Q24" s="4539">
        <v>6</v>
      </c>
      <c r="R24" s="4540"/>
      <c r="T24" s="284">
        <f t="shared" si="2"/>
        <v>0</v>
      </c>
      <c r="U24" s="3027">
        <f t="shared" si="3"/>
        <v>0</v>
      </c>
    </row>
    <row r="25" spans="1:16384" s="3027" customFormat="1" ht="16.5" customHeight="1">
      <c r="A25" s="3029" t="str">
        <f>'General TPUM'!B25</f>
        <v>Vatuvonu Adventist Primary</v>
      </c>
      <c r="B25" s="3030">
        <v>6</v>
      </c>
      <c r="C25" s="3043"/>
      <c r="D25" s="1217">
        <f t="shared" si="1"/>
        <v>6</v>
      </c>
      <c r="E25" s="3033">
        <v>1</v>
      </c>
      <c r="F25" s="3034"/>
      <c r="G25" s="3622">
        <v>5</v>
      </c>
      <c r="H25" s="3622">
        <v>1</v>
      </c>
      <c r="I25" s="3622"/>
      <c r="J25" s="3622"/>
      <c r="K25" s="3036">
        <v>4</v>
      </c>
      <c r="L25" s="3031"/>
      <c r="M25" s="3036">
        <v>4</v>
      </c>
      <c r="N25" s="3031"/>
      <c r="O25" s="3036">
        <v>3</v>
      </c>
      <c r="P25" s="3031"/>
      <c r="Q25" s="3035">
        <v>3</v>
      </c>
      <c r="R25" s="3037"/>
      <c r="S25" s="3049"/>
      <c r="T25" s="284">
        <f t="shared" si="2"/>
        <v>0</v>
      </c>
      <c r="U25" s="3027">
        <f t="shared" si="3"/>
        <v>0</v>
      </c>
      <c r="V25" s="3040"/>
      <c r="AA25" s="3040"/>
      <c r="AB25" s="3040"/>
      <c r="AD25" s="3040"/>
      <c r="AE25" s="3040"/>
      <c r="AF25" s="3040"/>
      <c r="AG25" s="3040"/>
      <c r="AH25" s="3040"/>
      <c r="AI25" s="3040"/>
      <c r="AJ25" s="3040"/>
      <c r="AK25" s="3049"/>
      <c r="AL25" s="3039"/>
      <c r="AM25" s="3040"/>
      <c r="AN25" s="3040"/>
      <c r="AS25" s="3040"/>
      <c r="AT25" s="3040"/>
      <c r="AV25" s="3040"/>
      <c r="AW25" s="3040"/>
      <c r="AX25" s="3040"/>
      <c r="AY25" s="3040"/>
      <c r="AZ25" s="3040"/>
      <c r="BA25" s="3040"/>
      <c r="BB25" s="3040"/>
      <c r="BC25" s="3049"/>
      <c r="BD25" s="3039"/>
      <c r="BE25" s="3040"/>
      <c r="BF25" s="3040"/>
      <c r="BK25" s="3040"/>
      <c r="BL25" s="3040"/>
      <c r="BN25" s="3040"/>
      <c r="BO25" s="3040"/>
      <c r="BP25" s="3040"/>
      <c r="BQ25" s="3040"/>
      <c r="BR25" s="3040"/>
      <c r="BS25" s="3040"/>
      <c r="BT25" s="3040"/>
      <c r="BU25" s="3049"/>
      <c r="BV25" s="3039"/>
      <c r="BW25" s="3040"/>
      <c r="BX25" s="3040"/>
      <c r="CC25" s="3040"/>
      <c r="CD25" s="3040"/>
      <c r="CF25" s="3040"/>
      <c r="CG25" s="3040"/>
      <c r="CH25" s="3040"/>
      <c r="CI25" s="3040"/>
      <c r="CJ25" s="3040"/>
      <c r="CK25" s="3040"/>
      <c r="CL25" s="3040"/>
      <c r="CM25" s="3049"/>
      <c r="CN25" s="3039"/>
      <c r="CO25" s="3040"/>
      <c r="CP25" s="3040"/>
      <c r="CU25" s="3040"/>
      <c r="CV25" s="3040"/>
      <c r="CX25" s="3040"/>
      <c r="CY25" s="3040"/>
      <c r="CZ25" s="3040"/>
      <c r="DA25" s="3040"/>
      <c r="DB25" s="3040"/>
      <c r="DC25" s="3040"/>
      <c r="DD25" s="3040"/>
      <c r="DE25" s="3049"/>
      <c r="DF25" s="3039"/>
      <c r="DG25" s="3040"/>
      <c r="DH25" s="3040"/>
      <c r="DM25" s="3040"/>
      <c r="DN25" s="3040"/>
      <c r="DP25" s="3040"/>
      <c r="DQ25" s="3040"/>
      <c r="DR25" s="3040"/>
      <c r="DS25" s="3040"/>
      <c r="DT25" s="3040"/>
      <c r="DU25" s="3040"/>
      <c r="DV25" s="3040"/>
      <c r="DW25" s="3049"/>
      <c r="DX25" s="3039"/>
      <c r="DY25" s="3040"/>
      <c r="DZ25" s="3040"/>
      <c r="EE25" s="3040"/>
      <c r="EF25" s="3040"/>
      <c r="EH25" s="3040"/>
      <c r="EI25" s="3040"/>
      <c r="EJ25" s="3040"/>
      <c r="EK25" s="3040"/>
      <c r="EL25" s="3040"/>
      <c r="EM25" s="3040"/>
      <c r="EN25" s="3040"/>
      <c r="EO25" s="3049"/>
      <c r="EP25" s="3039"/>
      <c r="EQ25" s="3040"/>
      <c r="ER25" s="3040"/>
      <c r="EW25" s="3040"/>
      <c r="EX25" s="3040"/>
      <c r="EZ25" s="3040"/>
      <c r="FA25" s="3040"/>
      <c r="FB25" s="3040"/>
      <c r="FC25" s="3040"/>
      <c r="FD25" s="3040"/>
      <c r="FE25" s="3040"/>
      <c r="FF25" s="3040"/>
      <c r="FG25" s="3049"/>
      <c r="FH25" s="3039"/>
      <c r="FI25" s="3040"/>
      <c r="FJ25" s="3040"/>
      <c r="FO25" s="3040"/>
      <c r="FP25" s="3040"/>
      <c r="FR25" s="3040"/>
      <c r="FS25" s="3040"/>
      <c r="FT25" s="3040"/>
      <c r="FU25" s="3040"/>
      <c r="FV25" s="3040"/>
      <c r="FW25" s="3040"/>
      <c r="FX25" s="3040"/>
      <c r="FY25" s="3049"/>
      <c r="FZ25" s="3039"/>
      <c r="GA25" s="3040"/>
      <c r="GB25" s="3040"/>
      <c r="GG25" s="3040"/>
      <c r="GH25" s="3040"/>
      <c r="GJ25" s="3050"/>
      <c r="GK25" s="3050"/>
      <c r="GL25" s="3051"/>
      <c r="GM25" s="3052"/>
      <c r="GN25" s="3053"/>
      <c r="GO25" s="3050"/>
      <c r="GP25" s="3054"/>
      <c r="GQ25" s="3029"/>
      <c r="GR25" s="3055"/>
      <c r="GS25" s="3056"/>
      <c r="GT25" s="3057"/>
      <c r="GU25" s="3058"/>
      <c r="GV25" s="3059"/>
      <c r="GW25" s="3058"/>
      <c r="GX25" s="3059"/>
      <c r="GY25" s="3050"/>
      <c r="GZ25" s="3051"/>
      <c r="HA25" s="3058"/>
      <c r="HB25" s="3056"/>
      <c r="HC25" s="3050"/>
      <c r="HD25" s="3051"/>
      <c r="HE25" s="3052"/>
      <c r="HF25" s="3053"/>
      <c r="HG25" s="3050"/>
      <c r="HH25" s="3054"/>
      <c r="HI25" s="3029"/>
      <c r="HJ25" s="3055"/>
      <c r="HK25" s="3056"/>
      <c r="HL25" s="3057"/>
      <c r="HM25" s="3058"/>
      <c r="HN25" s="3059"/>
      <c r="HO25" s="3058"/>
      <c r="HP25" s="3059"/>
      <c r="HQ25" s="3050"/>
      <c r="HR25" s="3051"/>
      <c r="HS25" s="3058"/>
      <c r="HT25" s="3056"/>
      <c r="HU25" s="3050"/>
      <c r="HV25" s="3051"/>
      <c r="HW25" s="3052"/>
      <c r="HX25" s="3053"/>
      <c r="HY25" s="3050"/>
      <c r="HZ25" s="3054"/>
      <c r="IA25" s="3029"/>
      <c r="IB25" s="3055"/>
      <c r="IC25" s="3056"/>
      <c r="ID25" s="3057"/>
      <c r="IE25" s="3058"/>
      <c r="IF25" s="3059"/>
      <c r="IG25" s="3058"/>
      <c r="IH25" s="3059"/>
      <c r="II25" s="3050"/>
      <c r="IJ25" s="3051"/>
      <c r="IK25" s="3058"/>
      <c r="IL25" s="3056"/>
      <c r="IM25" s="3050"/>
      <c r="IN25" s="3051"/>
      <c r="IO25" s="3052"/>
      <c r="IP25" s="3053"/>
      <c r="IQ25" s="3050"/>
      <c r="IR25" s="3054"/>
      <c r="IS25" s="3029"/>
      <c r="IT25" s="3055"/>
      <c r="IU25" s="3056"/>
      <c r="IV25" s="3057"/>
      <c r="IW25" s="3058"/>
      <c r="IX25" s="3059"/>
      <c r="IY25" s="3058"/>
      <c r="IZ25" s="3059"/>
      <c r="JA25" s="3050"/>
      <c r="JB25" s="3051"/>
      <c r="JC25" s="3058"/>
      <c r="JD25" s="3056"/>
      <c r="JE25" s="3050"/>
      <c r="JF25" s="3051"/>
      <c r="JG25" s="3052"/>
      <c r="JH25" s="3053"/>
      <c r="JI25" s="3050"/>
      <c r="JJ25" s="3054"/>
      <c r="JK25" s="3029"/>
      <c r="JL25" s="3055"/>
      <c r="JM25" s="3056"/>
      <c r="JN25" s="3057"/>
      <c r="JO25" s="3058"/>
      <c r="JP25" s="3059"/>
      <c r="JQ25" s="3058"/>
      <c r="JR25" s="3059"/>
      <c r="JS25" s="3050"/>
      <c r="JT25" s="3051"/>
      <c r="JU25" s="3058"/>
      <c r="JV25" s="3056"/>
      <c r="JW25" s="3050"/>
      <c r="JX25" s="3051"/>
      <c r="JY25" s="3052"/>
      <c r="JZ25" s="3053"/>
      <c r="KA25" s="3050"/>
      <c r="KB25" s="3054"/>
      <c r="KC25" s="3029"/>
      <c r="KD25" s="3055"/>
      <c r="KE25" s="3056"/>
      <c r="KF25" s="3057"/>
      <c r="KG25" s="3058"/>
      <c r="KH25" s="3059"/>
      <c r="KI25" s="3058"/>
      <c r="KJ25" s="3059"/>
      <c r="KK25" s="3050"/>
      <c r="KL25" s="3051"/>
      <c r="KM25" s="3058"/>
      <c r="KN25" s="3056"/>
      <c r="KO25" s="3050"/>
      <c r="KP25" s="3051"/>
      <c r="KQ25" s="3052"/>
      <c r="KR25" s="3053"/>
      <c r="KS25" s="3050"/>
      <c r="KT25" s="3054"/>
      <c r="KU25" s="3029"/>
      <c r="KV25" s="3055"/>
      <c r="KW25" s="3056"/>
      <c r="KX25" s="3057"/>
      <c r="KY25" s="3058"/>
      <c r="KZ25" s="3059"/>
      <c r="LA25" s="3058"/>
      <c r="LB25" s="3059"/>
      <c r="LC25" s="3050"/>
      <c r="LD25" s="3051"/>
      <c r="LE25" s="3058"/>
      <c r="LF25" s="3056"/>
      <c r="LG25" s="3050"/>
      <c r="LH25" s="3051"/>
      <c r="LI25" s="3052"/>
      <c r="LJ25" s="3053"/>
      <c r="LK25" s="3050"/>
      <c r="LL25" s="3054"/>
      <c r="LM25" s="3029"/>
      <c r="LN25" s="3055"/>
      <c r="LO25" s="3056"/>
      <c r="LP25" s="3057"/>
      <c r="LQ25" s="3058"/>
      <c r="LR25" s="3059"/>
      <c r="LS25" s="3058"/>
      <c r="LT25" s="3059"/>
      <c r="LU25" s="3050"/>
      <c r="LV25" s="3051"/>
      <c r="LW25" s="3058"/>
      <c r="LX25" s="3056"/>
      <c r="LY25" s="3050"/>
      <c r="LZ25" s="3051"/>
      <c r="MA25" s="3052"/>
      <c r="MB25" s="3053"/>
      <c r="MC25" s="3050"/>
      <c r="MD25" s="3054"/>
      <c r="ME25" s="3029"/>
      <c r="MF25" s="3055"/>
      <c r="MG25" s="3056"/>
      <c r="MH25" s="3057"/>
      <c r="MI25" s="3058"/>
      <c r="MJ25" s="3059"/>
      <c r="MK25" s="3058"/>
      <c r="ML25" s="3059"/>
      <c r="MM25" s="3050"/>
      <c r="MN25" s="3051"/>
      <c r="MO25" s="3058"/>
      <c r="MP25" s="3056"/>
      <c r="MQ25" s="3050"/>
      <c r="MR25" s="3051"/>
      <c r="MS25" s="3052"/>
      <c r="MT25" s="3053"/>
      <c r="MU25" s="3050"/>
      <c r="MV25" s="3054"/>
      <c r="MW25" s="3029"/>
      <c r="MX25" s="3055"/>
      <c r="MY25" s="3056"/>
      <c r="MZ25" s="3057"/>
      <c r="NA25" s="3058"/>
      <c r="NB25" s="3059"/>
      <c r="NC25" s="3058"/>
      <c r="ND25" s="3059"/>
      <c r="NE25" s="3050"/>
      <c r="NF25" s="3051"/>
      <c r="NG25" s="3058"/>
      <c r="NH25" s="3056"/>
      <c r="NI25" s="3050"/>
      <c r="NJ25" s="3051"/>
      <c r="NK25" s="3052"/>
      <c r="NL25" s="3053"/>
      <c r="NM25" s="3050"/>
      <c r="NN25" s="3054"/>
      <c r="NO25" s="3029"/>
      <c r="NP25" s="3055"/>
      <c r="NQ25" s="3056"/>
      <c r="NR25" s="3057"/>
      <c r="NS25" s="3058"/>
      <c r="NT25" s="3059"/>
      <c r="NU25" s="3058"/>
      <c r="NV25" s="3059"/>
      <c r="NW25" s="3050"/>
      <c r="NX25" s="3051"/>
      <c r="NY25" s="3058"/>
      <c r="NZ25" s="3056"/>
      <c r="OA25" s="3050"/>
      <c r="OB25" s="3051"/>
      <c r="OC25" s="3052"/>
      <c r="OD25" s="3053"/>
      <c r="OE25" s="3050"/>
      <c r="OF25" s="3054"/>
      <c r="OG25" s="3029"/>
      <c r="OH25" s="3055"/>
      <c r="OI25" s="3056"/>
      <c r="OJ25" s="3057"/>
      <c r="OK25" s="3058"/>
      <c r="OL25" s="3059"/>
      <c r="OM25" s="3058"/>
      <c r="ON25" s="3059"/>
      <c r="OO25" s="3050"/>
      <c r="OP25" s="3051"/>
      <c r="OQ25" s="3058"/>
      <c r="OR25" s="3056"/>
      <c r="OS25" s="3050"/>
      <c r="OT25" s="3051"/>
      <c r="OU25" s="3052"/>
      <c r="OV25" s="3053"/>
      <c r="OW25" s="3050"/>
      <c r="OX25" s="3054"/>
      <c r="OY25" s="3029"/>
      <c r="OZ25" s="3055"/>
      <c r="PA25" s="3056"/>
      <c r="PB25" s="3057"/>
      <c r="PC25" s="3058"/>
      <c r="PD25" s="3059"/>
      <c r="PE25" s="3058"/>
      <c r="PF25" s="3059"/>
      <c r="PG25" s="3050"/>
      <c r="PH25" s="3051"/>
      <c r="PI25" s="3058"/>
      <c r="PJ25" s="3056"/>
      <c r="PK25" s="3050"/>
      <c r="PL25" s="3051"/>
      <c r="PM25" s="3052"/>
      <c r="PN25" s="3053"/>
      <c r="PO25" s="3050"/>
      <c r="PP25" s="3054"/>
      <c r="PQ25" s="3029"/>
      <c r="PR25" s="3055"/>
      <c r="PS25" s="3056"/>
      <c r="PT25" s="3057"/>
      <c r="PU25" s="3058"/>
      <c r="PV25" s="3059"/>
      <c r="PW25" s="3058"/>
      <c r="PX25" s="3059"/>
      <c r="PY25" s="3050"/>
      <c r="PZ25" s="3051"/>
      <c r="QA25" s="3058"/>
      <c r="QB25" s="3056"/>
      <c r="QC25" s="3050"/>
      <c r="QD25" s="3051"/>
      <c r="QE25" s="3052"/>
      <c r="QF25" s="3053"/>
      <c r="QG25" s="3050"/>
      <c r="QH25" s="3054"/>
      <c r="QI25" s="3029"/>
      <c r="QJ25" s="3055"/>
      <c r="QK25" s="3056"/>
      <c r="QL25" s="3057"/>
      <c r="QM25" s="3058"/>
      <c r="QN25" s="3059"/>
      <c r="QO25" s="3058"/>
      <c r="QP25" s="3059"/>
      <c r="QQ25" s="3050"/>
      <c r="QR25" s="3051"/>
      <c r="QS25" s="3058"/>
      <c r="QT25" s="3056"/>
      <c r="QU25" s="3050"/>
      <c r="QV25" s="3051"/>
      <c r="QW25" s="3052"/>
      <c r="QX25" s="3053"/>
      <c r="QY25" s="3050"/>
      <c r="QZ25" s="3054"/>
      <c r="RA25" s="3029"/>
      <c r="RB25" s="3055"/>
      <c r="RC25" s="3056"/>
      <c r="RD25" s="3057"/>
      <c r="RE25" s="3058"/>
      <c r="RF25" s="3059"/>
      <c r="RG25" s="3058"/>
      <c r="RH25" s="3059"/>
      <c r="RI25" s="3050"/>
      <c r="RJ25" s="3051"/>
      <c r="RK25" s="3058"/>
      <c r="RL25" s="3056"/>
      <c r="RM25" s="3050"/>
      <c r="RN25" s="3051"/>
      <c r="RO25" s="3052"/>
      <c r="RP25" s="3053"/>
      <c r="RQ25" s="3050"/>
      <c r="RR25" s="3054"/>
      <c r="RS25" s="3029"/>
      <c r="RT25" s="3055"/>
      <c r="RU25" s="3056"/>
      <c r="RV25" s="3057"/>
      <c r="RW25" s="3058"/>
      <c r="RX25" s="3059"/>
      <c r="RY25" s="3058"/>
      <c r="RZ25" s="3059"/>
      <c r="SA25" s="3050"/>
      <c r="SB25" s="3051"/>
      <c r="SC25" s="3058"/>
      <c r="SD25" s="3056"/>
      <c r="SE25" s="3050"/>
      <c r="SF25" s="3051"/>
      <c r="SG25" s="3052"/>
      <c r="SH25" s="3053"/>
      <c r="SI25" s="3050"/>
      <c r="SJ25" s="3054"/>
      <c r="SK25" s="3029"/>
      <c r="SL25" s="3055"/>
      <c r="SM25" s="3056"/>
      <c r="SN25" s="3057"/>
      <c r="SO25" s="3058"/>
      <c r="SP25" s="3059"/>
      <c r="SQ25" s="3058"/>
      <c r="SR25" s="3059"/>
      <c r="SS25" s="3050"/>
      <c r="ST25" s="3051"/>
      <c r="SU25" s="3058"/>
      <c r="SV25" s="3056"/>
      <c r="SW25" s="3050"/>
      <c r="SX25" s="3051"/>
      <c r="SY25" s="3052"/>
      <c r="SZ25" s="3053"/>
      <c r="TA25" s="3050"/>
      <c r="TB25" s="3054"/>
      <c r="TC25" s="3029"/>
      <c r="TD25" s="3055"/>
      <c r="TE25" s="3056"/>
      <c r="TF25" s="3057"/>
      <c r="TG25" s="3058"/>
      <c r="TH25" s="3059"/>
      <c r="TI25" s="3058"/>
      <c r="TJ25" s="3059"/>
      <c r="TK25" s="3050"/>
      <c r="TL25" s="3051"/>
      <c r="TM25" s="3058"/>
      <c r="TN25" s="3056"/>
      <c r="TO25" s="3050"/>
      <c r="TP25" s="3051"/>
      <c r="TQ25" s="3052"/>
      <c r="TR25" s="3053"/>
      <c r="TS25" s="3050"/>
      <c r="TT25" s="3054"/>
      <c r="TU25" s="3029"/>
      <c r="TV25" s="3055"/>
      <c r="TW25" s="3056"/>
      <c r="TX25" s="3057"/>
      <c r="TY25" s="3058"/>
      <c r="TZ25" s="3059"/>
      <c r="UA25" s="3058"/>
      <c r="UB25" s="3059"/>
      <c r="UC25" s="3050"/>
      <c r="UD25" s="3051"/>
      <c r="UE25" s="3058"/>
      <c r="UF25" s="3056"/>
      <c r="UG25" s="3050"/>
      <c r="UH25" s="3051"/>
      <c r="UI25" s="3052"/>
      <c r="UJ25" s="3053"/>
      <c r="UK25" s="3050"/>
      <c r="UL25" s="3054"/>
      <c r="UM25" s="3029"/>
      <c r="UN25" s="3055"/>
      <c r="UO25" s="3056"/>
      <c r="UP25" s="3057"/>
      <c r="UQ25" s="3058"/>
      <c r="UR25" s="3059"/>
      <c r="US25" s="3058"/>
      <c r="UT25" s="3059"/>
      <c r="UU25" s="3050"/>
      <c r="UV25" s="3051"/>
      <c r="UW25" s="3058"/>
      <c r="UX25" s="3056"/>
      <c r="UY25" s="3050"/>
      <c r="UZ25" s="3051"/>
      <c r="VA25" s="3052"/>
      <c r="VB25" s="3053"/>
      <c r="VC25" s="3050"/>
      <c r="VD25" s="3054"/>
      <c r="VE25" s="3029"/>
      <c r="VF25" s="3055"/>
      <c r="VG25" s="3056"/>
      <c r="VH25" s="3057"/>
      <c r="VI25" s="3058"/>
      <c r="VJ25" s="3059"/>
      <c r="VK25" s="3058"/>
      <c r="VL25" s="3059"/>
      <c r="VM25" s="3050"/>
      <c r="VN25" s="3051"/>
      <c r="VO25" s="3058"/>
      <c r="VP25" s="3056"/>
      <c r="VQ25" s="3050"/>
      <c r="VR25" s="3051"/>
      <c r="VS25" s="3052"/>
      <c r="VT25" s="3053"/>
      <c r="VU25" s="3050"/>
      <c r="VV25" s="3054"/>
      <c r="VW25" s="3029"/>
      <c r="VX25" s="3055"/>
      <c r="VY25" s="3056"/>
      <c r="VZ25" s="3057"/>
      <c r="WA25" s="3058"/>
      <c r="WB25" s="3059"/>
      <c r="WC25" s="3058"/>
      <c r="WD25" s="3059"/>
      <c r="WE25" s="3050"/>
      <c r="WF25" s="3051"/>
      <c r="WG25" s="3058"/>
      <c r="WH25" s="3056"/>
      <c r="WI25" s="3050"/>
      <c r="WJ25" s="3051"/>
      <c r="WK25" s="3052"/>
      <c r="WL25" s="3053"/>
      <c r="WM25" s="3050"/>
      <c r="WN25" s="3054"/>
      <c r="WO25" s="3029"/>
      <c r="WP25" s="3055"/>
      <c r="WQ25" s="3056"/>
      <c r="WR25" s="3057"/>
      <c r="WS25" s="3058"/>
      <c r="WT25" s="3059"/>
      <c r="WU25" s="3058"/>
      <c r="WV25" s="3059"/>
      <c r="WW25" s="3050"/>
      <c r="WX25" s="3051"/>
      <c r="WY25" s="3058"/>
      <c r="WZ25" s="3056"/>
      <c r="XA25" s="3050"/>
      <c r="XB25" s="3051"/>
      <c r="XC25" s="3052"/>
      <c r="XD25" s="3053"/>
      <c r="XE25" s="3050"/>
      <c r="XF25" s="3054"/>
      <c r="XG25" s="3029"/>
      <c r="XH25" s="3055"/>
      <c r="XI25" s="3056"/>
      <c r="XJ25" s="3057"/>
      <c r="XK25" s="3058"/>
      <c r="XL25" s="3059"/>
      <c r="XM25" s="3058"/>
      <c r="XN25" s="3059"/>
      <c r="XO25" s="3050"/>
      <c r="XP25" s="3051"/>
      <c r="XQ25" s="3058"/>
      <c r="XR25" s="3056"/>
      <c r="XS25" s="3050"/>
      <c r="XT25" s="3051"/>
      <c r="XU25" s="3052"/>
      <c r="XV25" s="3053"/>
      <c r="XW25" s="3050"/>
      <c r="XX25" s="3054"/>
      <c r="XY25" s="3029"/>
      <c r="XZ25" s="3055"/>
      <c r="YA25" s="3056"/>
      <c r="YB25" s="3057"/>
      <c r="YC25" s="3058"/>
      <c r="YD25" s="3059"/>
      <c r="YE25" s="3058"/>
      <c r="YF25" s="3059"/>
      <c r="YG25" s="3050"/>
      <c r="YH25" s="3051"/>
      <c r="YI25" s="3058"/>
      <c r="YJ25" s="3056"/>
      <c r="YK25" s="3050"/>
      <c r="YL25" s="3051"/>
      <c r="YM25" s="3052"/>
      <c r="YN25" s="3053"/>
      <c r="YO25" s="3050"/>
      <c r="YP25" s="3054"/>
      <c r="YQ25" s="3029"/>
      <c r="YR25" s="3055"/>
      <c r="YS25" s="3056"/>
      <c r="YT25" s="3057"/>
      <c r="YU25" s="3058"/>
      <c r="YV25" s="3059"/>
      <c r="YW25" s="3058"/>
      <c r="YX25" s="3059"/>
      <c r="YY25" s="3050"/>
      <c r="YZ25" s="3051"/>
      <c r="ZA25" s="3058"/>
      <c r="ZB25" s="3056"/>
      <c r="ZC25" s="3050"/>
      <c r="ZD25" s="3051"/>
      <c r="ZE25" s="3052"/>
      <c r="ZF25" s="3053"/>
      <c r="ZG25" s="3050"/>
      <c r="ZH25" s="3054"/>
      <c r="ZI25" s="3029"/>
      <c r="ZJ25" s="3055"/>
      <c r="ZK25" s="3056"/>
      <c r="ZL25" s="3057"/>
      <c r="ZM25" s="3058"/>
      <c r="ZN25" s="3059"/>
      <c r="ZO25" s="3058"/>
      <c r="ZP25" s="3059"/>
      <c r="ZQ25" s="3050"/>
      <c r="ZR25" s="3051"/>
      <c r="ZS25" s="3058"/>
      <c r="ZT25" s="3056"/>
      <c r="ZU25" s="3050"/>
      <c r="ZV25" s="3051"/>
      <c r="ZW25" s="3052"/>
      <c r="ZX25" s="3053"/>
      <c r="ZY25" s="3050"/>
      <c r="ZZ25" s="3054"/>
      <c r="AAA25" s="3029"/>
      <c r="AAB25" s="3055"/>
      <c r="AAC25" s="3056"/>
      <c r="AAD25" s="3057"/>
      <c r="AAE25" s="3058"/>
      <c r="AAF25" s="3059"/>
      <c r="AAG25" s="3058"/>
      <c r="AAH25" s="3059"/>
      <c r="AAI25" s="3050"/>
      <c r="AAJ25" s="3051"/>
      <c r="AAK25" s="3058"/>
      <c r="AAL25" s="3056"/>
      <c r="AAM25" s="3050"/>
      <c r="AAN25" s="3051"/>
      <c r="AAO25" s="3052"/>
      <c r="AAP25" s="3053"/>
      <c r="AAQ25" s="3050"/>
      <c r="AAR25" s="3054"/>
      <c r="AAS25" s="3029"/>
      <c r="AAT25" s="3055"/>
      <c r="AAU25" s="3056"/>
      <c r="AAV25" s="3057"/>
      <c r="AAW25" s="3058"/>
      <c r="AAX25" s="3059"/>
      <c r="AAY25" s="3058"/>
      <c r="AAZ25" s="3059"/>
      <c r="ABA25" s="3050"/>
      <c r="ABB25" s="3051"/>
      <c r="ABC25" s="3058"/>
      <c r="ABD25" s="3056"/>
      <c r="ABE25" s="3050"/>
      <c r="ABF25" s="3051"/>
      <c r="ABG25" s="3052"/>
      <c r="ABH25" s="3053"/>
      <c r="ABI25" s="3050"/>
      <c r="ABJ25" s="3054"/>
      <c r="ABK25" s="3029"/>
      <c r="ABL25" s="3055"/>
      <c r="ABM25" s="3056"/>
      <c r="ABN25" s="3057"/>
      <c r="ABO25" s="3058"/>
      <c r="ABP25" s="3059"/>
      <c r="ABQ25" s="3058"/>
      <c r="ABR25" s="3059"/>
      <c r="ABS25" s="3050"/>
      <c r="ABT25" s="3051"/>
      <c r="ABU25" s="3058"/>
      <c r="ABV25" s="3056"/>
      <c r="ABW25" s="3050"/>
      <c r="ABX25" s="3051"/>
      <c r="ABY25" s="3052"/>
      <c r="ABZ25" s="3053"/>
      <c r="ACA25" s="3050"/>
      <c r="ACB25" s="3054"/>
      <c r="ACC25" s="3029"/>
      <c r="ACD25" s="3055"/>
      <c r="ACE25" s="3056"/>
      <c r="ACF25" s="3057"/>
      <c r="ACG25" s="3058"/>
      <c r="ACH25" s="3059"/>
      <c r="ACI25" s="3058"/>
      <c r="ACJ25" s="3059"/>
      <c r="ACK25" s="3050"/>
      <c r="ACL25" s="3051"/>
      <c r="ACM25" s="3058"/>
      <c r="ACN25" s="3056"/>
      <c r="ACO25" s="3050"/>
      <c r="ACP25" s="3051"/>
      <c r="ACQ25" s="3052"/>
      <c r="ACR25" s="3053"/>
      <c r="ACS25" s="3050"/>
      <c r="ACT25" s="3054"/>
      <c r="ACU25" s="3029"/>
      <c r="ACV25" s="3055"/>
      <c r="ACW25" s="3056"/>
      <c r="ACX25" s="3057"/>
      <c r="ACY25" s="3058"/>
      <c r="ACZ25" s="3059"/>
      <c r="ADA25" s="3058"/>
      <c r="ADB25" s="3059"/>
      <c r="ADC25" s="3050"/>
      <c r="ADD25" s="3051"/>
      <c r="ADE25" s="3058"/>
      <c r="ADF25" s="3056"/>
      <c r="ADG25" s="3050"/>
      <c r="ADH25" s="3051"/>
      <c r="ADI25" s="3052"/>
      <c r="ADJ25" s="3053"/>
      <c r="ADK25" s="3050"/>
      <c r="ADL25" s="3054"/>
      <c r="ADM25" s="3029"/>
      <c r="ADN25" s="3055"/>
      <c r="ADO25" s="3056"/>
      <c r="ADP25" s="3057"/>
      <c r="ADQ25" s="3058"/>
      <c r="ADR25" s="3059"/>
      <c r="ADS25" s="3058"/>
      <c r="ADT25" s="3059"/>
      <c r="ADU25" s="3050"/>
      <c r="ADV25" s="3051"/>
      <c r="ADW25" s="3058"/>
      <c r="ADX25" s="3056"/>
      <c r="ADY25" s="3050"/>
      <c r="ADZ25" s="3051"/>
      <c r="AEA25" s="3052"/>
      <c r="AEB25" s="3053"/>
      <c r="AEC25" s="3050"/>
      <c r="AED25" s="3054"/>
      <c r="AEE25" s="3029"/>
      <c r="AEF25" s="3055"/>
      <c r="AEG25" s="3056"/>
      <c r="AEH25" s="3057"/>
      <c r="AEI25" s="3058"/>
      <c r="AEJ25" s="3059"/>
      <c r="AEK25" s="3058"/>
      <c r="AEL25" s="3059"/>
      <c r="AEM25" s="3050"/>
      <c r="AEN25" s="3051"/>
      <c r="AEO25" s="3058"/>
      <c r="AEP25" s="3056"/>
      <c r="AEQ25" s="3050"/>
      <c r="AER25" s="3051"/>
      <c r="AES25" s="3052"/>
      <c r="AET25" s="3053"/>
      <c r="AEU25" s="3050"/>
      <c r="AEV25" s="3054"/>
      <c r="AEW25" s="3029"/>
      <c r="AEX25" s="3055"/>
      <c r="AEY25" s="3056"/>
      <c r="AEZ25" s="3057"/>
      <c r="AFA25" s="3058"/>
      <c r="AFB25" s="3059"/>
      <c r="AFC25" s="3058"/>
      <c r="AFD25" s="3059"/>
      <c r="AFE25" s="3050"/>
      <c r="AFF25" s="3051"/>
      <c r="AFG25" s="3058"/>
      <c r="AFH25" s="3056"/>
      <c r="AFI25" s="3050"/>
      <c r="AFJ25" s="3051"/>
      <c r="AFK25" s="3052"/>
      <c r="AFL25" s="3053"/>
      <c r="AFM25" s="3050"/>
      <c r="AFN25" s="3054"/>
      <c r="AFO25" s="3029"/>
      <c r="AFP25" s="3055"/>
      <c r="AFQ25" s="3056"/>
      <c r="AFR25" s="3057"/>
      <c r="AFS25" s="3058"/>
      <c r="AFT25" s="3059"/>
      <c r="AFU25" s="3058"/>
      <c r="AFV25" s="3059"/>
      <c r="AFW25" s="3050"/>
      <c r="AFX25" s="3051"/>
      <c r="AFY25" s="3058"/>
      <c r="AFZ25" s="3056"/>
      <c r="AGA25" s="3050"/>
      <c r="AGB25" s="3051"/>
      <c r="AGC25" s="3052"/>
      <c r="AGD25" s="3053"/>
      <c r="AGE25" s="3050"/>
      <c r="AGF25" s="3054"/>
      <c r="AGG25" s="3029"/>
      <c r="AGH25" s="3055"/>
      <c r="AGI25" s="3056"/>
      <c r="AGJ25" s="3057"/>
      <c r="AGK25" s="3058"/>
      <c r="AGL25" s="3059"/>
      <c r="AGM25" s="3058"/>
      <c r="AGN25" s="3059"/>
      <c r="AGO25" s="3050"/>
      <c r="AGP25" s="3051"/>
      <c r="AGQ25" s="3058"/>
      <c r="AGR25" s="3056"/>
      <c r="AGS25" s="3050"/>
      <c r="AGT25" s="3051"/>
      <c r="AGU25" s="3052"/>
      <c r="AGV25" s="3053"/>
      <c r="AGW25" s="3050"/>
      <c r="AGX25" s="3054"/>
      <c r="AGY25" s="3029"/>
      <c r="AGZ25" s="3055"/>
      <c r="AHA25" s="3056"/>
      <c r="AHB25" s="3057"/>
      <c r="AHC25" s="3058"/>
      <c r="AHD25" s="3059"/>
      <c r="AHE25" s="3058"/>
      <c r="AHF25" s="3059"/>
      <c r="AHG25" s="3050"/>
      <c r="AHH25" s="3051"/>
      <c r="AHI25" s="3058"/>
      <c r="AHJ25" s="3056"/>
      <c r="AHK25" s="3050"/>
      <c r="AHL25" s="3051"/>
      <c r="AHM25" s="3052"/>
      <c r="AHN25" s="3053"/>
      <c r="AHO25" s="3050"/>
      <c r="AHP25" s="3054"/>
      <c r="AHQ25" s="3029"/>
      <c r="AHR25" s="3055"/>
      <c r="AHS25" s="3056"/>
      <c r="AHT25" s="3057"/>
      <c r="AHU25" s="3058"/>
      <c r="AHV25" s="3059"/>
      <c r="AHW25" s="3058"/>
      <c r="AHX25" s="3059"/>
      <c r="AHY25" s="3050"/>
      <c r="AHZ25" s="3051"/>
      <c r="AIA25" s="3058"/>
      <c r="AIB25" s="3056"/>
      <c r="AIC25" s="3050"/>
      <c r="AID25" s="3051"/>
      <c r="AIE25" s="3052"/>
      <c r="AIF25" s="3053"/>
      <c r="AIG25" s="3050"/>
      <c r="AIH25" s="3054"/>
      <c r="AII25" s="3029"/>
      <c r="AIJ25" s="3055"/>
      <c r="AIK25" s="3056"/>
      <c r="AIL25" s="3057"/>
      <c r="AIM25" s="3058"/>
      <c r="AIN25" s="3059"/>
      <c r="AIO25" s="3058"/>
      <c r="AIP25" s="3059"/>
      <c r="AIQ25" s="3050"/>
      <c r="AIR25" s="3051"/>
      <c r="AIS25" s="3058"/>
      <c r="AIT25" s="3056"/>
      <c r="AIU25" s="3050"/>
      <c r="AIV25" s="3051"/>
      <c r="AIW25" s="3052"/>
      <c r="AIX25" s="3053"/>
      <c r="AIY25" s="3050"/>
      <c r="AIZ25" s="3054"/>
      <c r="AJA25" s="3029"/>
      <c r="AJB25" s="3055"/>
      <c r="AJC25" s="3056"/>
      <c r="AJD25" s="3057"/>
      <c r="AJE25" s="3058"/>
      <c r="AJF25" s="3059"/>
      <c r="AJG25" s="3058"/>
      <c r="AJH25" s="3059"/>
      <c r="AJI25" s="3050"/>
      <c r="AJJ25" s="3051"/>
      <c r="AJK25" s="3058"/>
      <c r="AJL25" s="3056"/>
      <c r="AJM25" s="3050"/>
      <c r="AJN25" s="3051"/>
      <c r="AJO25" s="3052"/>
      <c r="AJP25" s="3053"/>
      <c r="AJQ25" s="3050"/>
      <c r="AJR25" s="3054"/>
      <c r="AJS25" s="3029"/>
      <c r="AJT25" s="3055"/>
      <c r="AJU25" s="3056"/>
      <c r="AJV25" s="3057"/>
      <c r="AJW25" s="3058"/>
      <c r="AJX25" s="3059"/>
      <c r="AJY25" s="3058"/>
      <c r="AJZ25" s="3059"/>
      <c r="AKA25" s="3050"/>
      <c r="AKB25" s="3051"/>
      <c r="AKC25" s="3058"/>
      <c r="AKD25" s="3056"/>
      <c r="AKE25" s="3050"/>
      <c r="AKF25" s="3051"/>
      <c r="AKG25" s="3052"/>
      <c r="AKH25" s="3053"/>
      <c r="AKI25" s="3050"/>
      <c r="AKJ25" s="3054"/>
      <c r="AKK25" s="3029"/>
      <c r="AKL25" s="3055"/>
      <c r="AKM25" s="3056"/>
      <c r="AKN25" s="3057"/>
      <c r="AKO25" s="3058"/>
      <c r="AKP25" s="3059"/>
      <c r="AKQ25" s="3058"/>
      <c r="AKR25" s="3059"/>
      <c r="AKS25" s="3050"/>
      <c r="AKT25" s="3051"/>
      <c r="AKU25" s="3058"/>
      <c r="AKV25" s="3056"/>
      <c r="AKW25" s="3050"/>
      <c r="AKX25" s="3051"/>
      <c r="AKY25" s="3052"/>
      <c r="AKZ25" s="3053"/>
      <c r="ALA25" s="3050"/>
      <c r="ALB25" s="3054"/>
      <c r="ALC25" s="3029"/>
      <c r="ALD25" s="3055"/>
      <c r="ALE25" s="3056"/>
      <c r="ALF25" s="3057"/>
      <c r="ALG25" s="3058"/>
      <c r="ALH25" s="3059"/>
      <c r="ALI25" s="3058"/>
      <c r="ALJ25" s="3059"/>
      <c r="ALK25" s="3050"/>
      <c r="ALL25" s="3051"/>
      <c r="ALM25" s="3058"/>
      <c r="ALN25" s="3056"/>
      <c r="ALO25" s="3050"/>
      <c r="ALP25" s="3051"/>
      <c r="ALQ25" s="3052"/>
      <c r="ALR25" s="3053"/>
      <c r="ALS25" s="3050"/>
      <c r="ALT25" s="3054"/>
      <c r="ALU25" s="3029"/>
      <c r="ALV25" s="3055"/>
      <c r="ALW25" s="3056"/>
      <c r="ALX25" s="3057"/>
      <c r="ALY25" s="3058"/>
      <c r="ALZ25" s="3059"/>
      <c r="AMA25" s="3058"/>
      <c r="AMB25" s="3059"/>
      <c r="AMC25" s="3050"/>
      <c r="AMD25" s="3051"/>
      <c r="AME25" s="3058"/>
      <c r="AMF25" s="3056"/>
      <c r="AMG25" s="3050"/>
      <c r="AMH25" s="3051"/>
      <c r="AMI25" s="3052"/>
      <c r="AMJ25" s="3053"/>
      <c r="AMK25" s="3050"/>
      <c r="AML25" s="3054"/>
      <c r="AMM25" s="3029"/>
      <c r="AMN25" s="3055"/>
      <c r="AMO25" s="3056"/>
      <c r="AMP25" s="3057"/>
      <c r="AMQ25" s="3058"/>
      <c r="AMR25" s="3059"/>
      <c r="AMS25" s="3058"/>
      <c r="AMT25" s="3059"/>
      <c r="AMU25" s="3050"/>
      <c r="AMV25" s="3051"/>
      <c r="AMW25" s="3058"/>
      <c r="AMX25" s="3056"/>
      <c r="AMY25" s="3050"/>
      <c r="AMZ25" s="3051"/>
      <c r="ANA25" s="3052"/>
      <c r="ANB25" s="3053"/>
      <c r="ANC25" s="3050"/>
      <c r="AND25" s="3054"/>
      <c r="ANE25" s="3029"/>
      <c r="ANF25" s="3055"/>
      <c r="ANG25" s="3056"/>
      <c r="ANH25" s="3057"/>
      <c r="ANI25" s="3058"/>
      <c r="ANJ25" s="3059"/>
      <c r="ANK25" s="3058"/>
      <c r="ANL25" s="3059"/>
      <c r="ANM25" s="3050"/>
      <c r="ANN25" s="3051"/>
      <c r="ANO25" s="3058"/>
      <c r="ANP25" s="3056"/>
      <c r="ANQ25" s="3050"/>
      <c r="ANR25" s="3051"/>
      <c r="ANS25" s="3052"/>
      <c r="ANT25" s="3053"/>
      <c r="ANU25" s="3050"/>
      <c r="ANV25" s="3054"/>
      <c r="ANW25" s="3029"/>
      <c r="ANX25" s="3055"/>
      <c r="ANY25" s="3056"/>
      <c r="ANZ25" s="3057"/>
      <c r="AOA25" s="3058"/>
      <c r="AOB25" s="3059"/>
      <c r="AOC25" s="3058"/>
      <c r="AOD25" s="3059"/>
      <c r="AOE25" s="3050"/>
      <c r="AOF25" s="3051"/>
      <c r="AOG25" s="3058"/>
      <c r="AOH25" s="3056"/>
      <c r="AOI25" s="3050"/>
      <c r="AOJ25" s="3051"/>
      <c r="AOK25" s="3052"/>
      <c r="AOL25" s="3053"/>
      <c r="AOM25" s="3050"/>
      <c r="AON25" s="3054"/>
      <c r="AOO25" s="3029"/>
      <c r="AOP25" s="3055"/>
      <c r="AOQ25" s="3056"/>
      <c r="AOR25" s="3057"/>
      <c r="AOS25" s="3058"/>
      <c r="AOT25" s="3059"/>
      <c r="AOU25" s="3058"/>
      <c r="AOV25" s="3059"/>
      <c r="AOW25" s="3050"/>
      <c r="AOX25" s="3051"/>
      <c r="AOY25" s="3058"/>
      <c r="AOZ25" s="3056"/>
      <c r="APA25" s="3050"/>
      <c r="APB25" s="3051"/>
      <c r="APC25" s="3052"/>
      <c r="APD25" s="3053"/>
      <c r="APE25" s="3050"/>
      <c r="APF25" s="3054"/>
      <c r="APG25" s="3029"/>
      <c r="APH25" s="3055"/>
      <c r="API25" s="3056"/>
      <c r="APJ25" s="3057"/>
      <c r="APK25" s="3058"/>
      <c r="APL25" s="3059"/>
      <c r="APM25" s="3058"/>
      <c r="APN25" s="3059"/>
      <c r="APO25" s="3050"/>
      <c r="APP25" s="3051"/>
      <c r="APQ25" s="3058"/>
      <c r="APR25" s="3056"/>
      <c r="APS25" s="3050"/>
      <c r="APT25" s="3051"/>
      <c r="APU25" s="3052"/>
      <c r="APV25" s="3053"/>
      <c r="APW25" s="3050"/>
      <c r="APX25" s="3054"/>
      <c r="APY25" s="3029"/>
      <c r="APZ25" s="3055"/>
      <c r="AQA25" s="3056"/>
      <c r="AQB25" s="3057"/>
      <c r="AQC25" s="3058"/>
      <c r="AQD25" s="3059"/>
      <c r="AQE25" s="3058"/>
      <c r="AQF25" s="3059"/>
      <c r="AQG25" s="3050"/>
      <c r="AQH25" s="3051"/>
      <c r="AQI25" s="3058"/>
      <c r="AQJ25" s="3056"/>
      <c r="AQK25" s="3050"/>
      <c r="AQL25" s="3051"/>
      <c r="AQM25" s="3052"/>
      <c r="AQN25" s="3053"/>
      <c r="AQO25" s="3050"/>
      <c r="AQP25" s="3054"/>
      <c r="AQQ25" s="3029"/>
      <c r="AQR25" s="3055"/>
      <c r="AQS25" s="3056"/>
      <c r="AQT25" s="3057"/>
      <c r="AQU25" s="3058"/>
      <c r="AQV25" s="3059"/>
      <c r="AQW25" s="3058"/>
      <c r="AQX25" s="3059"/>
      <c r="AQY25" s="3050"/>
      <c r="AQZ25" s="3051"/>
      <c r="ARA25" s="3058"/>
      <c r="ARB25" s="3056"/>
      <c r="ARC25" s="3050"/>
      <c r="ARD25" s="3051"/>
      <c r="ARE25" s="3052"/>
      <c r="ARF25" s="3053"/>
      <c r="ARG25" s="3050"/>
      <c r="ARH25" s="3054"/>
      <c r="ARI25" s="3029"/>
      <c r="ARJ25" s="3055"/>
      <c r="ARK25" s="3056"/>
      <c r="ARL25" s="3057"/>
      <c r="ARM25" s="3058"/>
      <c r="ARN25" s="3059"/>
      <c r="ARO25" s="3058"/>
      <c r="ARP25" s="3059"/>
      <c r="ARQ25" s="3050"/>
      <c r="ARR25" s="3051"/>
      <c r="ARS25" s="3058"/>
      <c r="ART25" s="3056"/>
      <c r="ARU25" s="3050"/>
      <c r="ARV25" s="3051"/>
      <c r="ARW25" s="3052"/>
      <c r="ARX25" s="3053"/>
      <c r="ARY25" s="3050"/>
      <c r="ARZ25" s="3054"/>
      <c r="ASA25" s="3029"/>
      <c r="ASB25" s="3055"/>
      <c r="ASC25" s="3056"/>
      <c r="ASD25" s="3057"/>
      <c r="ASE25" s="3058"/>
      <c r="ASF25" s="3059"/>
      <c r="ASG25" s="3058"/>
      <c r="ASH25" s="3059"/>
      <c r="ASI25" s="3050"/>
      <c r="ASJ25" s="3051"/>
      <c r="ASK25" s="3058"/>
      <c r="ASL25" s="3056"/>
      <c r="ASM25" s="3050"/>
      <c r="ASN25" s="3051"/>
      <c r="ASO25" s="3052"/>
      <c r="ASP25" s="3053"/>
      <c r="ASQ25" s="3050"/>
      <c r="ASR25" s="3054"/>
      <c r="ASS25" s="3029"/>
      <c r="AST25" s="3055"/>
      <c r="ASU25" s="3056"/>
      <c r="ASV25" s="3057"/>
      <c r="ASW25" s="3058"/>
      <c r="ASX25" s="3059"/>
      <c r="ASY25" s="3058"/>
      <c r="ASZ25" s="3059"/>
      <c r="ATA25" s="3050"/>
      <c r="ATB25" s="3051"/>
      <c r="ATC25" s="3058"/>
      <c r="ATD25" s="3056"/>
      <c r="ATE25" s="3050"/>
      <c r="ATF25" s="3051"/>
      <c r="ATG25" s="3052"/>
      <c r="ATH25" s="3053"/>
      <c r="ATI25" s="3050"/>
      <c r="ATJ25" s="3054"/>
      <c r="ATK25" s="3029"/>
      <c r="ATL25" s="3055"/>
      <c r="ATM25" s="3056"/>
      <c r="ATN25" s="3057"/>
      <c r="ATO25" s="3058"/>
      <c r="ATP25" s="3059"/>
      <c r="ATQ25" s="3058"/>
      <c r="ATR25" s="3059"/>
      <c r="ATS25" s="3050"/>
      <c r="ATT25" s="3051"/>
      <c r="ATU25" s="3058"/>
      <c r="ATV25" s="3056"/>
      <c r="ATW25" s="3050"/>
      <c r="ATX25" s="3051"/>
      <c r="ATY25" s="3052"/>
      <c r="ATZ25" s="3053"/>
      <c r="AUA25" s="3050"/>
      <c r="AUB25" s="3054"/>
      <c r="AUC25" s="3029"/>
      <c r="AUD25" s="3055"/>
      <c r="AUE25" s="3056"/>
      <c r="AUF25" s="3057"/>
      <c r="AUG25" s="3058"/>
      <c r="AUH25" s="3059"/>
      <c r="AUI25" s="3058"/>
      <c r="AUJ25" s="3059"/>
      <c r="AUK25" s="3050"/>
      <c r="AUL25" s="3051"/>
      <c r="AUM25" s="3058"/>
      <c r="AUN25" s="3056"/>
      <c r="AUO25" s="3050"/>
      <c r="AUP25" s="3051"/>
      <c r="AUQ25" s="3052"/>
      <c r="AUR25" s="3053"/>
      <c r="AUS25" s="3050"/>
      <c r="AUT25" s="3054"/>
      <c r="AUU25" s="3029"/>
      <c r="AUV25" s="3055"/>
      <c r="AUW25" s="3056"/>
      <c r="AUX25" s="3057"/>
      <c r="AUY25" s="3058"/>
      <c r="AUZ25" s="3059"/>
      <c r="AVA25" s="3058"/>
      <c r="AVB25" s="3059"/>
      <c r="AVC25" s="3050"/>
      <c r="AVD25" s="3051"/>
      <c r="AVE25" s="3058"/>
      <c r="AVF25" s="3056"/>
      <c r="AVG25" s="3050"/>
      <c r="AVH25" s="3051"/>
      <c r="AVI25" s="3052"/>
      <c r="AVJ25" s="3053"/>
      <c r="AVK25" s="3050"/>
      <c r="AVL25" s="3054"/>
      <c r="AVM25" s="3029"/>
      <c r="AVN25" s="3055"/>
      <c r="AVO25" s="3056"/>
      <c r="AVP25" s="3057"/>
      <c r="AVQ25" s="3058"/>
      <c r="AVR25" s="3059"/>
      <c r="AVS25" s="3058"/>
      <c r="AVT25" s="3059"/>
      <c r="AVU25" s="3050"/>
      <c r="AVV25" s="3051"/>
      <c r="AVW25" s="3058"/>
      <c r="AVX25" s="3056"/>
      <c r="AVY25" s="3050"/>
      <c r="AVZ25" s="3051"/>
      <c r="AWA25" s="3052"/>
      <c r="AWB25" s="3053"/>
      <c r="AWC25" s="3050"/>
      <c r="AWD25" s="3054"/>
      <c r="AWE25" s="3029"/>
      <c r="AWF25" s="3055"/>
      <c r="AWG25" s="3056"/>
      <c r="AWH25" s="3057"/>
      <c r="AWI25" s="3058"/>
      <c r="AWJ25" s="3059"/>
      <c r="AWK25" s="3058"/>
      <c r="AWL25" s="3059"/>
      <c r="AWM25" s="3050"/>
      <c r="AWN25" s="3051"/>
      <c r="AWO25" s="3058"/>
      <c r="AWP25" s="3056"/>
      <c r="AWQ25" s="3050"/>
      <c r="AWR25" s="3051"/>
      <c r="AWS25" s="3052"/>
      <c r="AWT25" s="3053"/>
      <c r="AWU25" s="3050"/>
      <c r="AWV25" s="3054"/>
      <c r="AWW25" s="3029"/>
      <c r="AWX25" s="3055"/>
      <c r="AWY25" s="3056"/>
      <c r="AWZ25" s="3057"/>
      <c r="AXA25" s="3058"/>
      <c r="AXB25" s="3059"/>
      <c r="AXC25" s="3058"/>
      <c r="AXD25" s="3059"/>
      <c r="AXE25" s="3050"/>
      <c r="AXF25" s="3051"/>
      <c r="AXG25" s="3058"/>
      <c r="AXH25" s="3056"/>
      <c r="AXI25" s="3050"/>
      <c r="AXJ25" s="3051"/>
      <c r="AXK25" s="3052"/>
      <c r="AXL25" s="3053"/>
      <c r="AXM25" s="3050"/>
      <c r="AXN25" s="3054"/>
      <c r="AXO25" s="3029"/>
      <c r="AXP25" s="3055"/>
      <c r="AXQ25" s="3056"/>
      <c r="AXR25" s="3057"/>
      <c r="AXS25" s="3058"/>
      <c r="AXT25" s="3059"/>
      <c r="AXU25" s="3058"/>
      <c r="AXV25" s="3059"/>
      <c r="AXW25" s="3050"/>
      <c r="AXX25" s="3051"/>
      <c r="AXY25" s="3058"/>
      <c r="AXZ25" s="3056"/>
      <c r="AYA25" s="3050"/>
      <c r="AYB25" s="3051"/>
      <c r="AYC25" s="3052"/>
      <c r="AYD25" s="3053"/>
      <c r="AYE25" s="3050"/>
      <c r="AYF25" s="3054"/>
      <c r="AYG25" s="3029"/>
      <c r="AYH25" s="3055"/>
      <c r="AYI25" s="3056"/>
      <c r="AYJ25" s="3057"/>
      <c r="AYK25" s="3058"/>
      <c r="AYL25" s="3059"/>
      <c r="AYM25" s="3058"/>
      <c r="AYN25" s="3059"/>
      <c r="AYO25" s="3050"/>
      <c r="AYP25" s="3051"/>
      <c r="AYQ25" s="3058"/>
      <c r="AYR25" s="3056"/>
      <c r="AYS25" s="3050"/>
      <c r="AYT25" s="3051"/>
      <c r="AYU25" s="3052"/>
      <c r="AYV25" s="3053"/>
      <c r="AYW25" s="3050"/>
      <c r="AYX25" s="3054"/>
      <c r="AYY25" s="3029"/>
      <c r="AYZ25" s="3055"/>
      <c r="AZA25" s="3056"/>
      <c r="AZB25" s="3057"/>
      <c r="AZC25" s="3058"/>
      <c r="AZD25" s="3059"/>
      <c r="AZE25" s="3058"/>
      <c r="AZF25" s="3059"/>
      <c r="AZG25" s="3050"/>
      <c r="AZH25" s="3051"/>
      <c r="AZI25" s="3058"/>
      <c r="AZJ25" s="3056"/>
      <c r="AZK25" s="3050"/>
      <c r="AZL25" s="3051"/>
      <c r="AZM25" s="3052"/>
      <c r="AZN25" s="3053"/>
      <c r="AZO25" s="3050"/>
      <c r="AZP25" s="3054"/>
      <c r="AZQ25" s="3029"/>
      <c r="AZR25" s="3055"/>
      <c r="AZS25" s="3056"/>
      <c r="AZT25" s="3057"/>
      <c r="AZU25" s="3058"/>
      <c r="AZV25" s="3059"/>
      <c r="AZW25" s="3058"/>
      <c r="AZX25" s="3059"/>
      <c r="AZY25" s="3050"/>
      <c r="AZZ25" s="3051"/>
      <c r="BAA25" s="3058"/>
      <c r="BAB25" s="3056"/>
      <c r="BAC25" s="3050"/>
      <c r="BAD25" s="3051"/>
      <c r="BAE25" s="3052"/>
      <c r="BAF25" s="3053"/>
      <c r="BAG25" s="3050"/>
      <c r="BAH25" s="3054"/>
      <c r="BAI25" s="3029"/>
      <c r="BAJ25" s="3055"/>
      <c r="BAK25" s="3056"/>
      <c r="BAL25" s="3057"/>
      <c r="BAM25" s="3058"/>
      <c r="BAN25" s="3059"/>
      <c r="BAO25" s="3058"/>
      <c r="BAP25" s="3059"/>
      <c r="BAQ25" s="3050"/>
      <c r="BAR25" s="3051"/>
      <c r="BAS25" s="3058"/>
      <c r="BAT25" s="3056"/>
      <c r="BAU25" s="3050"/>
      <c r="BAV25" s="3051"/>
      <c r="BAW25" s="3052"/>
      <c r="BAX25" s="3053"/>
      <c r="BAY25" s="3050"/>
      <c r="BAZ25" s="3054"/>
      <c r="BBA25" s="3029"/>
      <c r="BBB25" s="3055"/>
      <c r="BBC25" s="3056"/>
      <c r="BBD25" s="3057"/>
      <c r="BBE25" s="3058"/>
      <c r="BBF25" s="3059"/>
      <c r="BBG25" s="3058"/>
      <c r="BBH25" s="3059"/>
      <c r="BBI25" s="3050"/>
      <c r="BBJ25" s="3051"/>
      <c r="BBK25" s="3058"/>
      <c r="BBL25" s="3056"/>
      <c r="BBM25" s="3050"/>
      <c r="BBN25" s="3051"/>
      <c r="BBO25" s="3052"/>
      <c r="BBP25" s="3053"/>
      <c r="BBQ25" s="3050"/>
      <c r="BBR25" s="3054"/>
      <c r="BBS25" s="3029"/>
      <c r="BBT25" s="3055"/>
      <c r="BBU25" s="3056"/>
      <c r="BBV25" s="3057"/>
      <c r="BBW25" s="3058"/>
      <c r="BBX25" s="3059"/>
      <c r="BBY25" s="3058"/>
      <c r="BBZ25" s="3059"/>
      <c r="BCA25" s="3050"/>
      <c r="BCB25" s="3051"/>
      <c r="BCC25" s="3058"/>
      <c r="BCD25" s="3056"/>
      <c r="BCE25" s="3050"/>
      <c r="BCF25" s="3051"/>
      <c r="BCG25" s="3052"/>
      <c r="BCH25" s="3053"/>
      <c r="BCI25" s="3050"/>
      <c r="BCJ25" s="3054"/>
      <c r="BCK25" s="3029"/>
      <c r="BCL25" s="3055"/>
      <c r="BCM25" s="3056"/>
      <c r="BCN25" s="3057"/>
      <c r="BCO25" s="3058"/>
      <c r="BCP25" s="3059"/>
      <c r="BCQ25" s="3058"/>
      <c r="BCR25" s="3059"/>
      <c r="BCS25" s="3050"/>
      <c r="BCT25" s="3051"/>
      <c r="BCU25" s="3058"/>
      <c r="BCV25" s="3056"/>
      <c r="BCW25" s="3050"/>
      <c r="BCX25" s="3051"/>
      <c r="BCY25" s="3052"/>
      <c r="BCZ25" s="3053"/>
      <c r="BDA25" s="3050"/>
      <c r="BDB25" s="3054"/>
      <c r="BDC25" s="3029"/>
      <c r="BDD25" s="3055"/>
      <c r="BDE25" s="3056"/>
      <c r="BDF25" s="3057"/>
      <c r="BDG25" s="3058"/>
      <c r="BDH25" s="3059"/>
      <c r="BDI25" s="3058"/>
      <c r="BDJ25" s="3059"/>
      <c r="BDK25" s="3050"/>
      <c r="BDL25" s="3051"/>
      <c r="BDM25" s="3058"/>
      <c r="BDN25" s="3056"/>
      <c r="BDO25" s="3050"/>
      <c r="BDP25" s="3051"/>
      <c r="BDQ25" s="3052"/>
      <c r="BDR25" s="3053"/>
      <c r="BDS25" s="3050"/>
      <c r="BDT25" s="3054"/>
      <c r="BDU25" s="3029"/>
      <c r="BDV25" s="3055"/>
      <c r="BDW25" s="3056"/>
      <c r="BDX25" s="3057"/>
      <c r="BDY25" s="3058"/>
      <c r="BDZ25" s="3059"/>
      <c r="BEA25" s="3058"/>
      <c r="BEB25" s="3059"/>
      <c r="BEC25" s="3050"/>
      <c r="BED25" s="3051"/>
      <c r="BEE25" s="3058"/>
      <c r="BEF25" s="3056"/>
      <c r="BEG25" s="3050"/>
      <c r="BEH25" s="3051"/>
      <c r="BEI25" s="3052"/>
      <c r="BEJ25" s="3053"/>
      <c r="BEK25" s="3050"/>
      <c r="BEL25" s="3054"/>
      <c r="BEM25" s="3029"/>
      <c r="BEN25" s="3055"/>
      <c r="BEO25" s="3056"/>
      <c r="BEP25" s="3057"/>
      <c r="BEQ25" s="3058"/>
      <c r="BER25" s="3059"/>
      <c r="BES25" s="3058"/>
      <c r="BET25" s="3059"/>
      <c r="BEU25" s="3050"/>
      <c r="BEV25" s="3051"/>
      <c r="BEW25" s="3058"/>
      <c r="BEX25" s="3056"/>
      <c r="BEY25" s="3050"/>
      <c r="BEZ25" s="3051"/>
      <c r="BFA25" s="3052"/>
      <c r="BFB25" s="3053"/>
      <c r="BFC25" s="3050"/>
      <c r="BFD25" s="3054"/>
      <c r="BFE25" s="3029"/>
      <c r="BFF25" s="3055"/>
      <c r="BFG25" s="3056"/>
      <c r="BFH25" s="3057"/>
      <c r="BFI25" s="3058"/>
      <c r="BFJ25" s="3059"/>
      <c r="BFK25" s="3058"/>
      <c r="BFL25" s="3059"/>
      <c r="BFM25" s="3050"/>
      <c r="BFN25" s="3051"/>
      <c r="BFO25" s="3058"/>
      <c r="BFP25" s="3056"/>
      <c r="BFQ25" s="3050"/>
      <c r="BFR25" s="3051"/>
      <c r="BFS25" s="3052"/>
      <c r="BFT25" s="3053"/>
      <c r="BFU25" s="3050"/>
      <c r="BFV25" s="3054"/>
      <c r="BFW25" s="3029"/>
      <c r="BFX25" s="3055"/>
      <c r="BFY25" s="3056"/>
      <c r="BFZ25" s="3057"/>
      <c r="BGA25" s="3058"/>
      <c r="BGB25" s="3059"/>
      <c r="BGC25" s="3058"/>
      <c r="BGD25" s="3059"/>
      <c r="BGE25" s="3050"/>
      <c r="BGF25" s="3051"/>
      <c r="BGG25" s="3058"/>
      <c r="BGH25" s="3056"/>
      <c r="BGI25" s="3050"/>
      <c r="BGJ25" s="3051"/>
      <c r="BGK25" s="3052"/>
      <c r="BGL25" s="3053"/>
      <c r="BGM25" s="3050"/>
      <c r="BGN25" s="3054"/>
      <c r="BGO25" s="3029"/>
      <c r="BGP25" s="3055"/>
      <c r="BGQ25" s="3056"/>
      <c r="BGR25" s="3057"/>
      <c r="BGS25" s="3058"/>
      <c r="BGT25" s="3059"/>
      <c r="BGU25" s="3058"/>
      <c r="BGV25" s="3059"/>
      <c r="BGW25" s="3050"/>
      <c r="BGX25" s="3051"/>
      <c r="BGY25" s="3058"/>
      <c r="BGZ25" s="3056"/>
      <c r="BHA25" s="3050"/>
      <c r="BHB25" s="3051"/>
      <c r="BHC25" s="3052"/>
      <c r="BHD25" s="3053"/>
      <c r="BHE25" s="3050"/>
      <c r="BHF25" s="3054"/>
      <c r="BHG25" s="3029"/>
      <c r="BHH25" s="3055"/>
      <c r="BHI25" s="3056"/>
      <c r="BHJ25" s="3057"/>
      <c r="BHK25" s="3058"/>
      <c r="BHL25" s="3059"/>
      <c r="BHM25" s="3058"/>
      <c r="BHN25" s="3059"/>
      <c r="BHO25" s="3050"/>
      <c r="BHP25" s="3051"/>
      <c r="BHQ25" s="3058"/>
      <c r="BHR25" s="3056"/>
      <c r="BHS25" s="3050"/>
      <c r="BHT25" s="3051"/>
      <c r="BHU25" s="3052"/>
      <c r="BHV25" s="3053"/>
      <c r="BHW25" s="3050"/>
      <c r="BHX25" s="3054"/>
      <c r="BHY25" s="3029"/>
      <c r="BHZ25" s="3055"/>
      <c r="BIA25" s="3056"/>
      <c r="BIB25" s="3057"/>
      <c r="BIC25" s="3058"/>
      <c r="BID25" s="3059"/>
      <c r="BIE25" s="3058"/>
      <c r="BIF25" s="3059"/>
      <c r="BIG25" s="3050"/>
      <c r="BIH25" s="3051"/>
      <c r="BII25" s="3058"/>
      <c r="BIJ25" s="3056"/>
      <c r="BIK25" s="3050"/>
      <c r="BIL25" s="3051"/>
      <c r="BIM25" s="3052"/>
      <c r="BIN25" s="3053"/>
      <c r="BIO25" s="3050"/>
      <c r="BIP25" s="3054"/>
      <c r="BIQ25" s="3029"/>
      <c r="BIR25" s="3055"/>
      <c r="BIS25" s="3056"/>
      <c r="BIT25" s="3057"/>
      <c r="BIU25" s="3058"/>
      <c r="BIV25" s="3059"/>
      <c r="BIW25" s="3058"/>
      <c r="BIX25" s="3059"/>
      <c r="BIY25" s="3050"/>
      <c r="BIZ25" s="3051"/>
      <c r="BJA25" s="3058"/>
      <c r="BJB25" s="3056"/>
      <c r="BJC25" s="3050"/>
      <c r="BJD25" s="3051"/>
      <c r="BJE25" s="3052"/>
      <c r="BJF25" s="3053"/>
      <c r="BJG25" s="3050"/>
      <c r="BJH25" s="3054"/>
      <c r="BJI25" s="3029"/>
      <c r="BJJ25" s="3055"/>
      <c r="BJK25" s="3056"/>
      <c r="BJL25" s="3057"/>
      <c r="BJM25" s="3058"/>
      <c r="BJN25" s="3059"/>
      <c r="BJO25" s="3058"/>
      <c r="BJP25" s="3059"/>
      <c r="BJQ25" s="3050"/>
      <c r="BJR25" s="3051"/>
      <c r="BJS25" s="3058"/>
      <c r="BJT25" s="3056"/>
      <c r="BJU25" s="3050"/>
      <c r="BJV25" s="3051"/>
      <c r="BJW25" s="3052"/>
      <c r="BJX25" s="3053"/>
      <c r="BJY25" s="3050"/>
      <c r="BJZ25" s="3054"/>
      <c r="BKA25" s="3029"/>
      <c r="BKB25" s="3055"/>
      <c r="BKC25" s="3056"/>
      <c r="BKD25" s="3057"/>
      <c r="BKE25" s="3058"/>
      <c r="BKF25" s="3059"/>
      <c r="BKG25" s="3058"/>
      <c r="BKH25" s="3059"/>
      <c r="BKI25" s="3050"/>
      <c r="BKJ25" s="3051"/>
      <c r="BKK25" s="3058"/>
      <c r="BKL25" s="3056"/>
      <c r="BKM25" s="3050"/>
      <c r="BKN25" s="3051"/>
      <c r="BKO25" s="3052"/>
      <c r="BKP25" s="3053"/>
      <c r="BKQ25" s="3050"/>
      <c r="BKR25" s="3054"/>
      <c r="BKS25" s="3029"/>
      <c r="BKT25" s="3055"/>
      <c r="BKU25" s="3056"/>
      <c r="BKV25" s="3057"/>
      <c r="BKW25" s="3058"/>
      <c r="BKX25" s="3059"/>
      <c r="BKY25" s="3058"/>
      <c r="BKZ25" s="3059"/>
      <c r="BLA25" s="3050"/>
      <c r="BLB25" s="3051"/>
      <c r="BLC25" s="3058"/>
      <c r="BLD25" s="3056"/>
      <c r="BLE25" s="3050"/>
      <c r="BLF25" s="3051"/>
      <c r="BLG25" s="3052"/>
      <c r="BLH25" s="3053"/>
      <c r="BLI25" s="3050"/>
      <c r="BLJ25" s="3054"/>
      <c r="BLK25" s="3029"/>
      <c r="BLL25" s="3055"/>
      <c r="BLM25" s="3056"/>
      <c r="BLN25" s="3057"/>
      <c r="BLO25" s="3058"/>
      <c r="BLP25" s="3059"/>
      <c r="BLQ25" s="3058"/>
      <c r="BLR25" s="3059"/>
      <c r="BLS25" s="3050"/>
      <c r="BLT25" s="3051"/>
      <c r="BLU25" s="3058"/>
      <c r="BLV25" s="3056"/>
      <c r="BLW25" s="3050"/>
      <c r="BLX25" s="3051"/>
      <c r="BLY25" s="3052"/>
      <c r="BLZ25" s="3053"/>
      <c r="BMA25" s="3050"/>
      <c r="BMB25" s="3054"/>
      <c r="BMC25" s="3029"/>
      <c r="BMD25" s="3055"/>
      <c r="BME25" s="3056"/>
      <c r="BMF25" s="3057"/>
      <c r="BMG25" s="3058"/>
      <c r="BMH25" s="3059"/>
      <c r="BMI25" s="3058"/>
      <c r="BMJ25" s="3059"/>
      <c r="BMK25" s="3050"/>
      <c r="BML25" s="3051"/>
      <c r="BMM25" s="3058"/>
      <c r="BMN25" s="3056"/>
      <c r="BMO25" s="3050"/>
      <c r="BMP25" s="3051"/>
      <c r="BMQ25" s="3052"/>
      <c r="BMR25" s="3053"/>
      <c r="BMS25" s="3050"/>
      <c r="BMT25" s="3054"/>
      <c r="BMU25" s="3029"/>
      <c r="BMV25" s="3055"/>
      <c r="BMW25" s="3056"/>
      <c r="BMX25" s="3057"/>
      <c r="BMY25" s="3058"/>
      <c r="BMZ25" s="3059"/>
      <c r="BNA25" s="3058"/>
      <c r="BNB25" s="3059"/>
      <c r="BNC25" s="3050"/>
      <c r="BND25" s="3051"/>
      <c r="BNE25" s="3058"/>
      <c r="BNF25" s="3056"/>
      <c r="BNG25" s="3050"/>
      <c r="BNH25" s="3051"/>
      <c r="BNI25" s="3052"/>
      <c r="BNJ25" s="3053"/>
      <c r="BNK25" s="3050"/>
      <c r="BNL25" s="3054"/>
      <c r="BNM25" s="3029"/>
      <c r="BNN25" s="3055"/>
      <c r="BNO25" s="3056"/>
      <c r="BNP25" s="3057"/>
      <c r="BNQ25" s="3058"/>
      <c r="BNR25" s="3059"/>
      <c r="BNS25" s="3058"/>
      <c r="BNT25" s="3059"/>
      <c r="BNU25" s="3050"/>
      <c r="BNV25" s="3051"/>
      <c r="BNW25" s="3058"/>
      <c r="BNX25" s="3056"/>
      <c r="BNY25" s="3050"/>
      <c r="BNZ25" s="3051"/>
      <c r="BOA25" s="3052"/>
      <c r="BOB25" s="3053"/>
      <c r="BOC25" s="3050"/>
      <c r="BOD25" s="3054"/>
      <c r="BOE25" s="3029"/>
      <c r="BOF25" s="3055"/>
      <c r="BOG25" s="3056"/>
      <c r="BOH25" s="3057"/>
      <c r="BOI25" s="3058"/>
      <c r="BOJ25" s="3059"/>
      <c r="BOK25" s="3058"/>
      <c r="BOL25" s="3059"/>
      <c r="BOM25" s="3050"/>
      <c r="BON25" s="3051"/>
      <c r="BOO25" s="3058"/>
      <c r="BOP25" s="3056"/>
      <c r="BOQ25" s="3050"/>
      <c r="BOR25" s="3051"/>
      <c r="BOS25" s="3052"/>
      <c r="BOT25" s="3053"/>
      <c r="BOU25" s="3050"/>
      <c r="BOV25" s="3054"/>
      <c r="BOW25" s="3029"/>
      <c r="BOX25" s="3055"/>
      <c r="BOY25" s="3056"/>
      <c r="BOZ25" s="3057"/>
      <c r="BPA25" s="3058"/>
      <c r="BPB25" s="3059"/>
      <c r="BPC25" s="3058"/>
      <c r="BPD25" s="3059"/>
      <c r="BPE25" s="3050"/>
      <c r="BPF25" s="3051"/>
      <c r="BPG25" s="3058"/>
      <c r="BPH25" s="3056"/>
      <c r="BPI25" s="3050"/>
      <c r="BPJ25" s="3051"/>
      <c r="BPK25" s="3052"/>
      <c r="BPL25" s="3053"/>
      <c r="BPM25" s="3050"/>
      <c r="BPN25" s="3054"/>
      <c r="BPO25" s="3029"/>
      <c r="BPP25" s="3055"/>
      <c r="BPQ25" s="3056"/>
      <c r="BPR25" s="3057"/>
      <c r="BPS25" s="3058"/>
      <c r="BPT25" s="3059"/>
      <c r="BPU25" s="3058"/>
      <c r="BPV25" s="3059"/>
      <c r="BPW25" s="3050"/>
      <c r="BPX25" s="3051"/>
      <c r="BPY25" s="3058"/>
      <c r="BPZ25" s="3056"/>
      <c r="BQA25" s="3050"/>
      <c r="BQB25" s="3051"/>
      <c r="BQC25" s="3052"/>
      <c r="BQD25" s="3053"/>
      <c r="BQE25" s="3050"/>
      <c r="BQF25" s="3054"/>
      <c r="BQG25" s="3029"/>
      <c r="BQH25" s="3055"/>
      <c r="BQI25" s="3056"/>
      <c r="BQJ25" s="3057"/>
      <c r="BQK25" s="3058"/>
      <c r="BQL25" s="3059"/>
      <c r="BQM25" s="3058"/>
      <c r="BQN25" s="3059"/>
      <c r="BQO25" s="3050"/>
      <c r="BQP25" s="3051"/>
      <c r="BQQ25" s="3058"/>
      <c r="BQR25" s="3056"/>
      <c r="BQS25" s="3050"/>
      <c r="BQT25" s="3051"/>
      <c r="BQU25" s="3052"/>
      <c r="BQV25" s="3053"/>
      <c r="BQW25" s="3050"/>
      <c r="BQX25" s="3054"/>
      <c r="BQY25" s="3029"/>
      <c r="BQZ25" s="3055"/>
      <c r="BRA25" s="3056"/>
      <c r="BRB25" s="3057"/>
      <c r="BRC25" s="3058"/>
      <c r="BRD25" s="3059"/>
      <c r="BRE25" s="3058"/>
      <c r="BRF25" s="3059"/>
      <c r="BRG25" s="3050"/>
      <c r="BRH25" s="3051"/>
      <c r="BRI25" s="3058"/>
      <c r="BRJ25" s="3056"/>
      <c r="BRK25" s="3050"/>
      <c r="BRL25" s="3051"/>
      <c r="BRM25" s="3052"/>
      <c r="BRN25" s="3053"/>
      <c r="BRO25" s="3050"/>
      <c r="BRP25" s="3054"/>
      <c r="BRQ25" s="3029"/>
      <c r="BRR25" s="3055"/>
      <c r="BRS25" s="3056"/>
      <c r="BRT25" s="3057"/>
      <c r="BRU25" s="3058"/>
      <c r="BRV25" s="3059"/>
      <c r="BRW25" s="3058"/>
      <c r="BRX25" s="3059"/>
      <c r="BRY25" s="3050"/>
      <c r="BRZ25" s="3051"/>
      <c r="BSA25" s="3058"/>
      <c r="BSB25" s="3056"/>
      <c r="BSC25" s="3050"/>
      <c r="BSD25" s="3051"/>
      <c r="BSE25" s="3052"/>
      <c r="BSF25" s="3053"/>
      <c r="BSG25" s="3050"/>
      <c r="BSH25" s="3054"/>
      <c r="BSI25" s="3029"/>
      <c r="BSJ25" s="3055"/>
      <c r="BSK25" s="3056"/>
      <c r="BSL25" s="3057"/>
      <c r="BSM25" s="3058"/>
      <c r="BSN25" s="3059"/>
      <c r="BSO25" s="3058"/>
      <c r="BSP25" s="3059"/>
      <c r="BSQ25" s="3050"/>
      <c r="BSR25" s="3051"/>
      <c r="BSS25" s="3058"/>
      <c r="BST25" s="3056"/>
      <c r="BSU25" s="3050"/>
      <c r="BSV25" s="3051"/>
      <c r="BSW25" s="3052"/>
      <c r="BSX25" s="3053"/>
      <c r="BSY25" s="3050"/>
      <c r="BSZ25" s="3054"/>
      <c r="BTA25" s="3029"/>
      <c r="BTB25" s="3055"/>
      <c r="BTC25" s="3056"/>
      <c r="BTD25" s="3057"/>
      <c r="BTE25" s="3058"/>
      <c r="BTF25" s="3059"/>
      <c r="BTG25" s="3058"/>
      <c r="BTH25" s="3059"/>
      <c r="BTI25" s="3050"/>
      <c r="BTJ25" s="3051"/>
      <c r="BTK25" s="3058"/>
      <c r="BTL25" s="3056"/>
      <c r="BTM25" s="3050"/>
      <c r="BTN25" s="3051"/>
      <c r="BTO25" s="3052"/>
      <c r="BTP25" s="3053"/>
      <c r="BTQ25" s="3050"/>
      <c r="BTR25" s="3054"/>
      <c r="BTS25" s="3029"/>
      <c r="BTT25" s="3055"/>
      <c r="BTU25" s="3056"/>
      <c r="BTV25" s="3057"/>
      <c r="BTW25" s="3058"/>
      <c r="BTX25" s="3059"/>
      <c r="BTY25" s="3058"/>
      <c r="BTZ25" s="3059"/>
      <c r="BUA25" s="3050"/>
      <c r="BUB25" s="3051"/>
      <c r="BUC25" s="3058"/>
      <c r="BUD25" s="3056"/>
      <c r="BUE25" s="3050"/>
      <c r="BUF25" s="3051"/>
      <c r="BUG25" s="3052"/>
      <c r="BUH25" s="3053"/>
      <c r="BUI25" s="3050"/>
      <c r="BUJ25" s="3054"/>
      <c r="BUK25" s="3029"/>
      <c r="BUL25" s="3055"/>
      <c r="BUM25" s="3056"/>
      <c r="BUN25" s="3057"/>
      <c r="BUO25" s="3058"/>
      <c r="BUP25" s="3059"/>
      <c r="BUQ25" s="3058"/>
      <c r="BUR25" s="3059"/>
      <c r="BUS25" s="3050"/>
      <c r="BUT25" s="3051"/>
      <c r="BUU25" s="3058"/>
      <c r="BUV25" s="3056"/>
      <c r="BUW25" s="3050"/>
      <c r="BUX25" s="3051"/>
      <c r="BUY25" s="3052"/>
      <c r="BUZ25" s="3053"/>
      <c r="BVA25" s="3050"/>
      <c r="BVB25" s="3054"/>
      <c r="BVC25" s="3029"/>
      <c r="BVD25" s="3055"/>
      <c r="BVE25" s="3056"/>
      <c r="BVF25" s="3057"/>
      <c r="BVG25" s="3058"/>
      <c r="BVH25" s="3059"/>
      <c r="BVI25" s="3058"/>
      <c r="BVJ25" s="3059"/>
      <c r="BVK25" s="3050"/>
      <c r="BVL25" s="3051"/>
      <c r="BVM25" s="3058"/>
      <c r="BVN25" s="3056"/>
      <c r="BVO25" s="3050"/>
      <c r="BVP25" s="3051"/>
      <c r="BVQ25" s="3052"/>
      <c r="BVR25" s="3053"/>
      <c r="BVS25" s="3050"/>
      <c r="BVT25" s="3054"/>
      <c r="BVU25" s="3029"/>
      <c r="BVV25" s="3055"/>
      <c r="BVW25" s="3056"/>
      <c r="BVX25" s="3057"/>
      <c r="BVY25" s="3058"/>
      <c r="BVZ25" s="3059"/>
      <c r="BWA25" s="3058"/>
      <c r="BWB25" s="3059"/>
      <c r="BWC25" s="3050"/>
      <c r="BWD25" s="3051"/>
      <c r="BWE25" s="3058"/>
      <c r="BWF25" s="3056"/>
      <c r="BWG25" s="3050"/>
      <c r="BWH25" s="3051"/>
      <c r="BWI25" s="3052"/>
      <c r="BWJ25" s="3053"/>
      <c r="BWK25" s="3050"/>
      <c r="BWL25" s="3054"/>
      <c r="BWM25" s="3029"/>
      <c r="BWN25" s="3055"/>
      <c r="BWO25" s="3056"/>
      <c r="BWP25" s="3057"/>
      <c r="BWQ25" s="3058"/>
      <c r="BWR25" s="3059"/>
      <c r="BWS25" s="3058"/>
      <c r="BWT25" s="3059"/>
      <c r="BWU25" s="3050"/>
      <c r="BWV25" s="3051"/>
      <c r="BWW25" s="3058"/>
      <c r="BWX25" s="3056"/>
      <c r="BWY25" s="3050"/>
      <c r="BWZ25" s="3051"/>
      <c r="BXA25" s="3052"/>
      <c r="BXB25" s="3053"/>
      <c r="BXC25" s="3050"/>
      <c r="BXD25" s="3054"/>
      <c r="BXE25" s="3029"/>
      <c r="BXF25" s="3055"/>
      <c r="BXG25" s="3056"/>
      <c r="BXH25" s="3057"/>
      <c r="BXI25" s="3058"/>
      <c r="BXJ25" s="3059"/>
      <c r="BXK25" s="3058"/>
      <c r="BXL25" s="3059"/>
      <c r="BXM25" s="3050"/>
      <c r="BXN25" s="3051"/>
      <c r="BXO25" s="3058"/>
      <c r="BXP25" s="3056"/>
      <c r="BXQ25" s="3050"/>
      <c r="BXR25" s="3051"/>
      <c r="BXS25" s="3052"/>
      <c r="BXT25" s="3053"/>
      <c r="BXU25" s="3050"/>
      <c r="BXV25" s="3054"/>
      <c r="BXW25" s="3029"/>
      <c r="BXX25" s="3055"/>
      <c r="BXY25" s="3056"/>
      <c r="BXZ25" s="3057"/>
      <c r="BYA25" s="3058"/>
      <c r="BYB25" s="3059"/>
      <c r="BYC25" s="3058"/>
      <c r="BYD25" s="3059"/>
      <c r="BYE25" s="3050"/>
      <c r="BYF25" s="3051"/>
      <c r="BYG25" s="3058"/>
      <c r="BYH25" s="3056"/>
      <c r="BYI25" s="3050"/>
      <c r="BYJ25" s="3051"/>
      <c r="BYK25" s="3052"/>
      <c r="BYL25" s="3053"/>
      <c r="BYM25" s="3050"/>
      <c r="BYN25" s="3054"/>
      <c r="BYO25" s="3029"/>
      <c r="BYP25" s="3055"/>
      <c r="BYQ25" s="3056"/>
      <c r="BYR25" s="3057"/>
      <c r="BYS25" s="3058"/>
      <c r="BYT25" s="3059"/>
      <c r="BYU25" s="3058"/>
      <c r="BYV25" s="3059"/>
      <c r="BYW25" s="3050"/>
      <c r="BYX25" s="3051"/>
      <c r="BYY25" s="3058"/>
      <c r="BYZ25" s="3056"/>
      <c r="BZA25" s="3050"/>
      <c r="BZB25" s="3051"/>
      <c r="BZC25" s="3052"/>
      <c r="BZD25" s="3053"/>
      <c r="BZE25" s="3050"/>
      <c r="BZF25" s="3054"/>
      <c r="BZG25" s="3029"/>
      <c r="BZH25" s="3055"/>
      <c r="BZI25" s="3056"/>
      <c r="BZJ25" s="3057"/>
      <c r="BZK25" s="3058"/>
      <c r="BZL25" s="3059"/>
      <c r="BZM25" s="3058"/>
      <c r="BZN25" s="3059"/>
      <c r="BZO25" s="3050"/>
      <c r="BZP25" s="3051"/>
      <c r="BZQ25" s="3058"/>
      <c r="BZR25" s="3056"/>
      <c r="BZS25" s="3050"/>
      <c r="BZT25" s="3051"/>
      <c r="BZU25" s="3052"/>
      <c r="BZV25" s="3053"/>
      <c r="BZW25" s="3050"/>
      <c r="BZX25" s="3054"/>
      <c r="BZY25" s="3029"/>
      <c r="BZZ25" s="3055"/>
      <c r="CAA25" s="3056"/>
      <c r="CAB25" s="3057"/>
      <c r="CAC25" s="3058"/>
      <c r="CAD25" s="3059"/>
      <c r="CAE25" s="3058"/>
      <c r="CAF25" s="3059"/>
      <c r="CAG25" s="3050"/>
      <c r="CAH25" s="3051"/>
      <c r="CAI25" s="3058"/>
      <c r="CAJ25" s="3056"/>
      <c r="CAK25" s="3050"/>
      <c r="CAL25" s="3051"/>
      <c r="CAM25" s="3052"/>
      <c r="CAN25" s="3053"/>
      <c r="CAO25" s="3050"/>
      <c r="CAP25" s="3054"/>
      <c r="CAQ25" s="3029"/>
      <c r="CAR25" s="3055"/>
      <c r="CAS25" s="3056"/>
      <c r="CAT25" s="3057"/>
      <c r="CAU25" s="3058"/>
      <c r="CAV25" s="3059"/>
      <c r="CAW25" s="3058"/>
      <c r="CAX25" s="3059"/>
      <c r="CAY25" s="3050"/>
      <c r="CAZ25" s="3051"/>
      <c r="CBA25" s="3058"/>
      <c r="CBB25" s="3056"/>
      <c r="CBC25" s="3050"/>
      <c r="CBD25" s="3051"/>
      <c r="CBE25" s="3052"/>
      <c r="CBF25" s="3053"/>
      <c r="CBG25" s="3050"/>
      <c r="CBH25" s="3054"/>
      <c r="CBI25" s="3029"/>
      <c r="CBJ25" s="3055"/>
      <c r="CBK25" s="3056"/>
      <c r="CBL25" s="3057"/>
      <c r="CBM25" s="3058"/>
      <c r="CBN25" s="3059"/>
      <c r="CBO25" s="3058"/>
      <c r="CBP25" s="3059"/>
      <c r="CBQ25" s="3050"/>
      <c r="CBR25" s="3051"/>
      <c r="CBS25" s="3058"/>
      <c r="CBT25" s="3056"/>
      <c r="CBU25" s="3050"/>
      <c r="CBV25" s="3051"/>
      <c r="CBW25" s="3052"/>
      <c r="CBX25" s="3053"/>
      <c r="CBY25" s="3050"/>
      <c r="CBZ25" s="3054"/>
      <c r="CCA25" s="3029"/>
      <c r="CCB25" s="3055"/>
      <c r="CCC25" s="3056"/>
      <c r="CCD25" s="3057"/>
      <c r="CCE25" s="3058"/>
      <c r="CCF25" s="3059"/>
      <c r="CCG25" s="3058"/>
      <c r="CCH25" s="3059"/>
      <c r="CCI25" s="3050"/>
      <c r="CCJ25" s="3051"/>
      <c r="CCK25" s="3058"/>
      <c r="CCL25" s="3056"/>
      <c r="CCM25" s="3050"/>
      <c r="CCN25" s="3051"/>
      <c r="CCO25" s="3052"/>
      <c r="CCP25" s="3053"/>
      <c r="CCQ25" s="3050"/>
      <c r="CCR25" s="3054"/>
      <c r="CCS25" s="3029"/>
      <c r="CCT25" s="3055"/>
      <c r="CCU25" s="3056"/>
      <c r="CCV25" s="3057"/>
      <c r="CCW25" s="3058"/>
      <c r="CCX25" s="3059"/>
      <c r="CCY25" s="3058"/>
      <c r="CCZ25" s="3059"/>
      <c r="CDA25" s="3050"/>
      <c r="CDB25" s="3051"/>
      <c r="CDC25" s="3058"/>
      <c r="CDD25" s="3056"/>
      <c r="CDE25" s="3050"/>
      <c r="CDF25" s="3051"/>
      <c r="CDG25" s="3052"/>
      <c r="CDH25" s="3053"/>
      <c r="CDI25" s="3050"/>
      <c r="CDJ25" s="3054"/>
      <c r="CDK25" s="3029"/>
      <c r="CDL25" s="3055"/>
      <c r="CDM25" s="3056"/>
      <c r="CDN25" s="3057"/>
      <c r="CDO25" s="3058"/>
      <c r="CDP25" s="3059"/>
      <c r="CDQ25" s="3058"/>
      <c r="CDR25" s="3059"/>
      <c r="CDS25" s="3050"/>
      <c r="CDT25" s="3051"/>
      <c r="CDU25" s="3058"/>
      <c r="CDV25" s="3056"/>
      <c r="CDW25" s="3050"/>
      <c r="CDX25" s="3051"/>
      <c r="CDY25" s="3052"/>
      <c r="CDZ25" s="3053"/>
      <c r="CEA25" s="3050"/>
      <c r="CEB25" s="3054"/>
      <c r="CEC25" s="3029"/>
      <c r="CED25" s="3055"/>
      <c r="CEE25" s="3056"/>
      <c r="CEF25" s="3057"/>
      <c r="CEG25" s="3058"/>
      <c r="CEH25" s="3059"/>
      <c r="CEI25" s="3058"/>
      <c r="CEJ25" s="3059"/>
      <c r="CEK25" s="3050"/>
      <c r="CEL25" s="3051"/>
      <c r="CEM25" s="3058"/>
      <c r="CEN25" s="3056"/>
      <c r="CEO25" s="3050"/>
      <c r="CEP25" s="3051"/>
      <c r="CEQ25" s="3052"/>
      <c r="CER25" s="3053"/>
      <c r="CES25" s="3050"/>
      <c r="CET25" s="3054"/>
      <c r="CEU25" s="3029"/>
      <c r="CEV25" s="3055"/>
      <c r="CEW25" s="3056"/>
      <c r="CEX25" s="3057"/>
      <c r="CEY25" s="3058"/>
      <c r="CEZ25" s="3059"/>
      <c r="CFA25" s="3058"/>
      <c r="CFB25" s="3059"/>
      <c r="CFC25" s="3050"/>
      <c r="CFD25" s="3051"/>
      <c r="CFE25" s="3058"/>
      <c r="CFF25" s="3056"/>
      <c r="CFG25" s="3050"/>
      <c r="CFH25" s="3051"/>
      <c r="CFI25" s="3052"/>
      <c r="CFJ25" s="3053"/>
      <c r="CFK25" s="3050"/>
      <c r="CFL25" s="3054"/>
      <c r="CFM25" s="3029"/>
      <c r="CFN25" s="3055"/>
      <c r="CFO25" s="3056"/>
      <c r="CFP25" s="3057"/>
      <c r="CFQ25" s="3058"/>
      <c r="CFR25" s="3059"/>
      <c r="CFS25" s="3058"/>
      <c r="CFT25" s="3059"/>
      <c r="CFU25" s="3050"/>
      <c r="CFV25" s="3051"/>
      <c r="CFW25" s="3058"/>
      <c r="CFX25" s="3056"/>
      <c r="CFY25" s="3050"/>
      <c r="CFZ25" s="3051"/>
      <c r="CGA25" s="3052"/>
      <c r="CGB25" s="3053"/>
      <c r="CGC25" s="3050"/>
      <c r="CGD25" s="3054"/>
      <c r="CGE25" s="3029"/>
      <c r="CGF25" s="3055"/>
      <c r="CGG25" s="3056"/>
      <c r="CGH25" s="3057"/>
      <c r="CGI25" s="3058"/>
      <c r="CGJ25" s="3059"/>
      <c r="CGK25" s="3058"/>
      <c r="CGL25" s="3059"/>
      <c r="CGM25" s="3050"/>
      <c r="CGN25" s="3051"/>
      <c r="CGO25" s="3058"/>
      <c r="CGP25" s="3056"/>
      <c r="CGQ25" s="3050"/>
      <c r="CGR25" s="3051"/>
      <c r="CGS25" s="3052"/>
      <c r="CGT25" s="3053"/>
      <c r="CGU25" s="3050"/>
      <c r="CGV25" s="3054"/>
      <c r="CGW25" s="3029"/>
      <c r="CGX25" s="3055"/>
      <c r="CGY25" s="3056"/>
      <c r="CGZ25" s="3057"/>
      <c r="CHA25" s="3058"/>
      <c r="CHB25" s="3059"/>
      <c r="CHC25" s="3058"/>
      <c r="CHD25" s="3059"/>
      <c r="CHE25" s="3050"/>
      <c r="CHF25" s="3051"/>
      <c r="CHG25" s="3058"/>
      <c r="CHH25" s="3056"/>
      <c r="CHI25" s="3050"/>
      <c r="CHJ25" s="3051"/>
      <c r="CHK25" s="3052"/>
      <c r="CHL25" s="3053"/>
      <c r="CHM25" s="3050"/>
      <c r="CHN25" s="3054"/>
      <c r="CHO25" s="3029"/>
      <c r="CHP25" s="3055"/>
      <c r="CHQ25" s="3056"/>
      <c r="CHR25" s="3057"/>
      <c r="CHS25" s="3058"/>
      <c r="CHT25" s="3059"/>
      <c r="CHU25" s="3058"/>
      <c r="CHV25" s="3059"/>
      <c r="CHW25" s="3050"/>
      <c r="CHX25" s="3051"/>
      <c r="CHY25" s="3058"/>
      <c r="CHZ25" s="3056"/>
      <c r="CIA25" s="3050"/>
      <c r="CIB25" s="3051"/>
      <c r="CIC25" s="3052"/>
      <c r="CID25" s="3053"/>
      <c r="CIE25" s="3050"/>
      <c r="CIF25" s="3054"/>
      <c r="CIG25" s="3029"/>
      <c r="CIH25" s="3055"/>
      <c r="CII25" s="3056"/>
      <c r="CIJ25" s="3057"/>
      <c r="CIK25" s="3058"/>
      <c r="CIL25" s="3059"/>
      <c r="CIM25" s="3058"/>
      <c r="CIN25" s="3059"/>
      <c r="CIO25" s="3050"/>
      <c r="CIP25" s="3051"/>
      <c r="CIQ25" s="3058"/>
      <c r="CIR25" s="3056"/>
      <c r="CIS25" s="3050"/>
      <c r="CIT25" s="3051"/>
      <c r="CIU25" s="3052"/>
      <c r="CIV25" s="3053"/>
      <c r="CIW25" s="3050"/>
      <c r="CIX25" s="3054"/>
      <c r="CIY25" s="3029"/>
      <c r="CIZ25" s="3055"/>
      <c r="CJA25" s="3056"/>
      <c r="CJB25" s="3057"/>
      <c r="CJC25" s="3058"/>
      <c r="CJD25" s="3059"/>
      <c r="CJE25" s="3058"/>
      <c r="CJF25" s="3059"/>
      <c r="CJG25" s="3050"/>
      <c r="CJH25" s="3051"/>
      <c r="CJI25" s="3058"/>
      <c r="CJJ25" s="3056"/>
      <c r="CJK25" s="3050"/>
      <c r="CJL25" s="3051"/>
      <c r="CJM25" s="3052"/>
      <c r="CJN25" s="3053"/>
      <c r="CJO25" s="3050"/>
      <c r="CJP25" s="3054"/>
      <c r="CJQ25" s="3029"/>
      <c r="CJR25" s="3055"/>
      <c r="CJS25" s="3056"/>
      <c r="CJT25" s="3057"/>
      <c r="CJU25" s="3058"/>
      <c r="CJV25" s="3059"/>
      <c r="CJW25" s="3058"/>
      <c r="CJX25" s="3059"/>
      <c r="CJY25" s="3050"/>
      <c r="CJZ25" s="3051"/>
      <c r="CKA25" s="3058"/>
      <c r="CKB25" s="3056"/>
      <c r="CKC25" s="3050"/>
      <c r="CKD25" s="3051"/>
      <c r="CKE25" s="3052"/>
      <c r="CKF25" s="3053"/>
      <c r="CKG25" s="3050"/>
      <c r="CKH25" s="3054"/>
      <c r="CKI25" s="3029"/>
      <c r="CKJ25" s="3055"/>
      <c r="CKK25" s="3056"/>
      <c r="CKL25" s="3057"/>
      <c r="CKM25" s="3058"/>
      <c r="CKN25" s="3059"/>
      <c r="CKO25" s="3058"/>
      <c r="CKP25" s="3059"/>
      <c r="CKQ25" s="3050"/>
      <c r="CKR25" s="3051"/>
      <c r="CKS25" s="3058"/>
      <c r="CKT25" s="3056"/>
      <c r="CKU25" s="3050"/>
      <c r="CKV25" s="3051"/>
      <c r="CKW25" s="3052"/>
      <c r="CKX25" s="3053"/>
      <c r="CKY25" s="3050"/>
      <c r="CKZ25" s="3054"/>
      <c r="CLA25" s="3029"/>
      <c r="CLB25" s="3055"/>
      <c r="CLC25" s="3056"/>
      <c r="CLD25" s="3057"/>
      <c r="CLE25" s="3058"/>
      <c r="CLF25" s="3059"/>
      <c r="CLG25" s="3058"/>
      <c r="CLH25" s="3059"/>
      <c r="CLI25" s="3050"/>
      <c r="CLJ25" s="3051"/>
      <c r="CLK25" s="3058"/>
      <c r="CLL25" s="3056"/>
      <c r="CLM25" s="3050"/>
      <c r="CLN25" s="3051"/>
      <c r="CLO25" s="3052"/>
      <c r="CLP25" s="3053"/>
      <c r="CLQ25" s="3050"/>
      <c r="CLR25" s="3054"/>
      <c r="CLS25" s="3029"/>
      <c r="CLT25" s="3055"/>
      <c r="CLU25" s="3056"/>
      <c r="CLV25" s="3057"/>
      <c r="CLW25" s="3058"/>
      <c r="CLX25" s="3059"/>
      <c r="CLY25" s="3058"/>
      <c r="CLZ25" s="3059"/>
      <c r="CMA25" s="3050"/>
      <c r="CMB25" s="3051"/>
      <c r="CMC25" s="3058"/>
      <c r="CMD25" s="3056"/>
      <c r="CME25" s="3050"/>
      <c r="CMF25" s="3051"/>
      <c r="CMG25" s="3052"/>
      <c r="CMH25" s="3053"/>
      <c r="CMI25" s="3050"/>
      <c r="CMJ25" s="3054"/>
      <c r="CMK25" s="3029"/>
      <c r="CML25" s="3055"/>
      <c r="CMM25" s="3056"/>
      <c r="CMN25" s="3057"/>
      <c r="CMO25" s="3058"/>
      <c r="CMP25" s="3059"/>
      <c r="CMQ25" s="3058"/>
      <c r="CMR25" s="3059"/>
      <c r="CMS25" s="3050"/>
      <c r="CMT25" s="3051"/>
      <c r="CMU25" s="3058"/>
      <c r="CMV25" s="3056"/>
      <c r="CMW25" s="3050"/>
      <c r="CMX25" s="3051"/>
      <c r="CMY25" s="3052"/>
      <c r="CMZ25" s="3053"/>
      <c r="CNA25" s="3050"/>
      <c r="CNB25" s="3054"/>
      <c r="CNC25" s="3029"/>
      <c r="CND25" s="3055"/>
      <c r="CNE25" s="3056"/>
      <c r="CNF25" s="3057"/>
      <c r="CNG25" s="3058"/>
      <c r="CNH25" s="3059"/>
      <c r="CNI25" s="3058"/>
      <c r="CNJ25" s="3059"/>
      <c r="CNK25" s="3050"/>
      <c r="CNL25" s="3051"/>
      <c r="CNM25" s="3058"/>
      <c r="CNN25" s="3056"/>
      <c r="CNO25" s="3050"/>
      <c r="CNP25" s="3051"/>
      <c r="CNQ25" s="3052"/>
      <c r="CNR25" s="3053"/>
      <c r="CNS25" s="3050"/>
      <c r="CNT25" s="3054"/>
      <c r="CNU25" s="3029"/>
      <c r="CNV25" s="3055"/>
      <c r="CNW25" s="3056"/>
      <c r="CNX25" s="3057"/>
      <c r="CNY25" s="3058"/>
      <c r="CNZ25" s="3059"/>
      <c r="COA25" s="3058"/>
      <c r="COB25" s="3059"/>
      <c r="COC25" s="3050"/>
      <c r="COD25" s="3051"/>
      <c r="COE25" s="3058"/>
      <c r="COF25" s="3056"/>
      <c r="COG25" s="3050"/>
      <c r="COH25" s="3051"/>
      <c r="COI25" s="3052"/>
      <c r="COJ25" s="3053"/>
      <c r="COK25" s="3050"/>
      <c r="COL25" s="3054"/>
      <c r="COM25" s="3029"/>
      <c r="CON25" s="3055"/>
      <c r="COO25" s="3056"/>
      <c r="COP25" s="3057"/>
      <c r="COQ25" s="3058"/>
      <c r="COR25" s="3059"/>
      <c r="COS25" s="3058"/>
      <c r="COT25" s="3059"/>
      <c r="COU25" s="3050"/>
      <c r="COV25" s="3051"/>
      <c r="COW25" s="3058"/>
      <c r="COX25" s="3056"/>
      <c r="COY25" s="3050"/>
      <c r="COZ25" s="3051"/>
      <c r="CPA25" s="3052"/>
      <c r="CPB25" s="3053"/>
      <c r="CPC25" s="3050"/>
      <c r="CPD25" s="3054"/>
      <c r="CPE25" s="3029"/>
      <c r="CPF25" s="3055"/>
      <c r="CPG25" s="3056"/>
      <c r="CPH25" s="3057"/>
      <c r="CPI25" s="3058"/>
      <c r="CPJ25" s="3059"/>
      <c r="CPK25" s="3058"/>
      <c r="CPL25" s="3059"/>
      <c r="CPM25" s="3050"/>
      <c r="CPN25" s="3051"/>
      <c r="CPO25" s="3058"/>
      <c r="CPP25" s="3056"/>
      <c r="CPQ25" s="3050"/>
      <c r="CPR25" s="3051"/>
      <c r="CPS25" s="3052"/>
      <c r="CPT25" s="3053"/>
      <c r="CPU25" s="3050"/>
      <c r="CPV25" s="3054"/>
      <c r="CPW25" s="3029"/>
      <c r="CPX25" s="3055"/>
      <c r="CPY25" s="3056"/>
      <c r="CPZ25" s="3057"/>
      <c r="CQA25" s="3058"/>
      <c r="CQB25" s="3059"/>
      <c r="CQC25" s="3058"/>
      <c r="CQD25" s="3059"/>
      <c r="CQE25" s="3050"/>
      <c r="CQF25" s="3051"/>
      <c r="CQG25" s="3058"/>
      <c r="CQH25" s="3056"/>
      <c r="CQI25" s="3050"/>
      <c r="CQJ25" s="3051"/>
      <c r="CQK25" s="3052"/>
      <c r="CQL25" s="3053"/>
      <c r="CQM25" s="3050"/>
      <c r="CQN25" s="3054"/>
      <c r="CQO25" s="3029"/>
      <c r="CQP25" s="3055"/>
      <c r="CQQ25" s="3056"/>
      <c r="CQR25" s="3057"/>
      <c r="CQS25" s="3058"/>
      <c r="CQT25" s="3059"/>
      <c r="CQU25" s="3058"/>
      <c r="CQV25" s="3059"/>
      <c r="CQW25" s="3050"/>
      <c r="CQX25" s="3051"/>
      <c r="CQY25" s="3058"/>
      <c r="CQZ25" s="3056"/>
      <c r="CRA25" s="3050"/>
      <c r="CRB25" s="3051"/>
      <c r="CRC25" s="3052"/>
      <c r="CRD25" s="3053"/>
      <c r="CRE25" s="3050"/>
      <c r="CRF25" s="3054"/>
      <c r="CRG25" s="3029"/>
      <c r="CRH25" s="3055"/>
      <c r="CRI25" s="3056"/>
      <c r="CRJ25" s="3057"/>
      <c r="CRK25" s="3058"/>
      <c r="CRL25" s="3059"/>
      <c r="CRM25" s="3058"/>
      <c r="CRN25" s="3059"/>
      <c r="CRO25" s="3050"/>
      <c r="CRP25" s="3051"/>
      <c r="CRQ25" s="3058"/>
      <c r="CRR25" s="3056"/>
      <c r="CRS25" s="3050"/>
      <c r="CRT25" s="3051"/>
      <c r="CRU25" s="3052"/>
      <c r="CRV25" s="3053"/>
      <c r="CRW25" s="3050"/>
      <c r="CRX25" s="3054"/>
      <c r="CRY25" s="3029"/>
      <c r="CRZ25" s="3055"/>
      <c r="CSA25" s="3056"/>
      <c r="CSB25" s="3057"/>
      <c r="CSC25" s="3058"/>
      <c r="CSD25" s="3059"/>
      <c r="CSE25" s="3058"/>
      <c r="CSF25" s="3059"/>
      <c r="CSG25" s="3050"/>
      <c r="CSH25" s="3051"/>
      <c r="CSI25" s="3058"/>
      <c r="CSJ25" s="3056"/>
      <c r="CSK25" s="3050"/>
      <c r="CSL25" s="3051"/>
      <c r="CSM25" s="3052"/>
      <c r="CSN25" s="3053"/>
      <c r="CSO25" s="3050"/>
      <c r="CSP25" s="3054"/>
      <c r="CSQ25" s="3029"/>
      <c r="CSR25" s="3055"/>
      <c r="CSS25" s="3056"/>
      <c r="CST25" s="3057"/>
      <c r="CSU25" s="3058"/>
      <c r="CSV25" s="3059"/>
      <c r="CSW25" s="3058"/>
      <c r="CSX25" s="3059"/>
      <c r="CSY25" s="3050"/>
      <c r="CSZ25" s="3051"/>
      <c r="CTA25" s="3058"/>
      <c r="CTB25" s="3056"/>
      <c r="CTC25" s="3050"/>
      <c r="CTD25" s="3051"/>
      <c r="CTE25" s="3052"/>
      <c r="CTF25" s="3053"/>
      <c r="CTG25" s="3050"/>
      <c r="CTH25" s="3054"/>
      <c r="CTI25" s="3029"/>
      <c r="CTJ25" s="3055"/>
      <c r="CTK25" s="3056"/>
      <c r="CTL25" s="3057"/>
      <c r="CTM25" s="3058"/>
      <c r="CTN25" s="3059"/>
      <c r="CTO25" s="3058"/>
      <c r="CTP25" s="3059"/>
      <c r="CTQ25" s="3050"/>
      <c r="CTR25" s="3051"/>
      <c r="CTS25" s="3058"/>
      <c r="CTT25" s="3056"/>
      <c r="CTU25" s="3050"/>
      <c r="CTV25" s="3051"/>
      <c r="CTW25" s="3052"/>
      <c r="CTX25" s="3053"/>
      <c r="CTY25" s="3050"/>
      <c r="CTZ25" s="3054"/>
      <c r="CUA25" s="3029"/>
      <c r="CUB25" s="3055"/>
      <c r="CUC25" s="3056"/>
      <c r="CUD25" s="3057"/>
      <c r="CUE25" s="3058"/>
      <c r="CUF25" s="3059"/>
      <c r="CUG25" s="3058"/>
      <c r="CUH25" s="3059"/>
      <c r="CUI25" s="3050"/>
      <c r="CUJ25" s="3051"/>
      <c r="CUK25" s="3058"/>
      <c r="CUL25" s="3056"/>
      <c r="CUM25" s="3050"/>
      <c r="CUN25" s="3051"/>
      <c r="CUO25" s="3052"/>
      <c r="CUP25" s="3053"/>
      <c r="CUQ25" s="3050"/>
      <c r="CUR25" s="3054"/>
      <c r="CUS25" s="3029"/>
      <c r="CUT25" s="3055"/>
      <c r="CUU25" s="3056"/>
      <c r="CUV25" s="3057"/>
      <c r="CUW25" s="3058"/>
      <c r="CUX25" s="3059"/>
      <c r="CUY25" s="3058"/>
      <c r="CUZ25" s="3059"/>
      <c r="CVA25" s="3050"/>
      <c r="CVB25" s="3051"/>
      <c r="CVC25" s="3058"/>
      <c r="CVD25" s="3056"/>
      <c r="CVE25" s="3050"/>
      <c r="CVF25" s="3051"/>
      <c r="CVG25" s="3052"/>
      <c r="CVH25" s="3053"/>
      <c r="CVI25" s="3050"/>
      <c r="CVJ25" s="3054"/>
      <c r="CVK25" s="3029"/>
      <c r="CVL25" s="3055"/>
      <c r="CVM25" s="3056"/>
      <c r="CVN25" s="3057"/>
      <c r="CVO25" s="3058"/>
      <c r="CVP25" s="3059"/>
      <c r="CVQ25" s="3058"/>
      <c r="CVR25" s="3059"/>
      <c r="CVS25" s="3050"/>
      <c r="CVT25" s="3051"/>
      <c r="CVU25" s="3058"/>
      <c r="CVV25" s="3056"/>
      <c r="CVW25" s="3050"/>
      <c r="CVX25" s="3051"/>
      <c r="CVY25" s="3052"/>
      <c r="CVZ25" s="3053"/>
      <c r="CWA25" s="3050"/>
      <c r="CWB25" s="3054"/>
      <c r="CWC25" s="3029"/>
      <c r="CWD25" s="3055"/>
      <c r="CWE25" s="3056"/>
      <c r="CWF25" s="3057"/>
      <c r="CWG25" s="3058"/>
      <c r="CWH25" s="3059"/>
      <c r="CWI25" s="3058"/>
      <c r="CWJ25" s="3059"/>
      <c r="CWK25" s="3050"/>
      <c r="CWL25" s="3051"/>
      <c r="CWM25" s="3058"/>
      <c r="CWN25" s="3056"/>
      <c r="CWO25" s="3050"/>
      <c r="CWP25" s="3051"/>
      <c r="CWQ25" s="3052"/>
      <c r="CWR25" s="3053"/>
      <c r="CWS25" s="3050"/>
      <c r="CWT25" s="3054"/>
      <c r="CWU25" s="3029"/>
      <c r="CWV25" s="3055"/>
      <c r="CWW25" s="3056"/>
      <c r="CWX25" s="3057"/>
      <c r="CWY25" s="3058"/>
      <c r="CWZ25" s="3059"/>
      <c r="CXA25" s="3058"/>
      <c r="CXB25" s="3059"/>
      <c r="CXC25" s="3050"/>
      <c r="CXD25" s="3051"/>
      <c r="CXE25" s="3058"/>
      <c r="CXF25" s="3056"/>
      <c r="CXG25" s="3050"/>
      <c r="CXH25" s="3051"/>
      <c r="CXI25" s="3052"/>
      <c r="CXJ25" s="3053"/>
      <c r="CXK25" s="3050"/>
      <c r="CXL25" s="3054"/>
      <c r="CXM25" s="3029"/>
      <c r="CXN25" s="3055"/>
      <c r="CXO25" s="3056"/>
      <c r="CXP25" s="3057"/>
      <c r="CXQ25" s="3058"/>
      <c r="CXR25" s="3059"/>
      <c r="CXS25" s="3058"/>
      <c r="CXT25" s="3059"/>
      <c r="CXU25" s="3050"/>
      <c r="CXV25" s="3051"/>
      <c r="CXW25" s="3058"/>
      <c r="CXX25" s="3056"/>
      <c r="CXY25" s="3050"/>
      <c r="CXZ25" s="3051"/>
      <c r="CYA25" s="3052"/>
      <c r="CYB25" s="3053"/>
      <c r="CYC25" s="3050"/>
      <c r="CYD25" s="3054"/>
      <c r="CYE25" s="3029"/>
      <c r="CYF25" s="3055"/>
      <c r="CYG25" s="3056"/>
      <c r="CYH25" s="3057"/>
      <c r="CYI25" s="3058"/>
      <c r="CYJ25" s="3059"/>
      <c r="CYK25" s="3058"/>
      <c r="CYL25" s="3059"/>
      <c r="CYM25" s="3050"/>
      <c r="CYN25" s="3051"/>
      <c r="CYO25" s="3058"/>
      <c r="CYP25" s="3056"/>
      <c r="CYQ25" s="3050"/>
      <c r="CYR25" s="3051"/>
      <c r="CYS25" s="3052"/>
      <c r="CYT25" s="3053"/>
      <c r="CYU25" s="3050"/>
      <c r="CYV25" s="3054"/>
      <c r="CYW25" s="3029"/>
      <c r="CYX25" s="3055"/>
      <c r="CYY25" s="3056"/>
      <c r="CYZ25" s="3057"/>
      <c r="CZA25" s="3058"/>
      <c r="CZB25" s="3059"/>
      <c r="CZC25" s="3058"/>
      <c r="CZD25" s="3059"/>
      <c r="CZE25" s="3050"/>
      <c r="CZF25" s="3051"/>
      <c r="CZG25" s="3058"/>
      <c r="CZH25" s="3056"/>
      <c r="CZI25" s="3050"/>
      <c r="CZJ25" s="3051"/>
      <c r="CZK25" s="3052"/>
      <c r="CZL25" s="3053"/>
      <c r="CZM25" s="3050"/>
      <c r="CZN25" s="3054"/>
      <c r="CZO25" s="3029"/>
      <c r="CZP25" s="3055"/>
      <c r="CZQ25" s="3056"/>
      <c r="CZR25" s="3057"/>
      <c r="CZS25" s="3058"/>
      <c r="CZT25" s="3059"/>
      <c r="CZU25" s="3058"/>
      <c r="CZV25" s="3059"/>
      <c r="CZW25" s="3050"/>
      <c r="CZX25" s="3051"/>
      <c r="CZY25" s="3058"/>
      <c r="CZZ25" s="3056"/>
      <c r="DAA25" s="3050"/>
      <c r="DAB25" s="3051"/>
      <c r="DAC25" s="3052"/>
      <c r="DAD25" s="3053"/>
      <c r="DAE25" s="3050"/>
      <c r="DAF25" s="3054"/>
      <c r="DAG25" s="3029"/>
      <c r="DAH25" s="3055"/>
      <c r="DAI25" s="3056"/>
      <c r="DAJ25" s="3057"/>
      <c r="DAK25" s="3058"/>
      <c r="DAL25" s="3059"/>
      <c r="DAM25" s="3058"/>
      <c r="DAN25" s="3059"/>
      <c r="DAO25" s="3050"/>
      <c r="DAP25" s="3051"/>
      <c r="DAQ25" s="3058"/>
      <c r="DAR25" s="3056"/>
      <c r="DAS25" s="3050"/>
      <c r="DAT25" s="3051"/>
      <c r="DAU25" s="3052"/>
      <c r="DAV25" s="3053"/>
      <c r="DAW25" s="3050"/>
      <c r="DAX25" s="3054"/>
      <c r="DAY25" s="3029"/>
      <c r="DAZ25" s="3055"/>
      <c r="DBA25" s="3056"/>
      <c r="DBB25" s="3057"/>
      <c r="DBC25" s="3058"/>
      <c r="DBD25" s="3059"/>
      <c r="DBE25" s="3058"/>
      <c r="DBF25" s="3059"/>
      <c r="DBG25" s="3050"/>
      <c r="DBH25" s="3051"/>
      <c r="DBI25" s="3058"/>
      <c r="DBJ25" s="3056"/>
      <c r="DBK25" s="3050"/>
      <c r="DBL25" s="3051"/>
      <c r="DBM25" s="3052"/>
      <c r="DBN25" s="3053"/>
      <c r="DBO25" s="3050"/>
      <c r="DBP25" s="3054"/>
      <c r="DBQ25" s="3029"/>
      <c r="DBR25" s="3055"/>
      <c r="DBS25" s="3056"/>
      <c r="DBT25" s="3057"/>
      <c r="DBU25" s="3058"/>
      <c r="DBV25" s="3059"/>
      <c r="DBW25" s="3058"/>
      <c r="DBX25" s="3059"/>
      <c r="DBY25" s="3050"/>
      <c r="DBZ25" s="3051"/>
      <c r="DCA25" s="3058"/>
      <c r="DCB25" s="3056"/>
      <c r="DCC25" s="3050"/>
      <c r="DCD25" s="3051"/>
      <c r="DCE25" s="3052"/>
      <c r="DCF25" s="3053"/>
      <c r="DCG25" s="3050"/>
      <c r="DCH25" s="3054"/>
      <c r="DCI25" s="3029"/>
      <c r="DCJ25" s="3055"/>
      <c r="DCK25" s="3056"/>
      <c r="DCL25" s="3057"/>
      <c r="DCM25" s="3058"/>
      <c r="DCN25" s="3059"/>
      <c r="DCO25" s="3058"/>
      <c r="DCP25" s="3059"/>
      <c r="DCQ25" s="3050"/>
      <c r="DCR25" s="3051"/>
      <c r="DCS25" s="3058"/>
      <c r="DCT25" s="3056"/>
      <c r="DCU25" s="3050"/>
      <c r="DCV25" s="3051"/>
      <c r="DCW25" s="3052"/>
      <c r="DCX25" s="3053"/>
      <c r="DCY25" s="3050"/>
      <c r="DCZ25" s="3054"/>
      <c r="DDA25" s="3029"/>
      <c r="DDB25" s="3055"/>
      <c r="DDC25" s="3056"/>
      <c r="DDD25" s="3057"/>
      <c r="DDE25" s="3058"/>
      <c r="DDF25" s="3059"/>
      <c r="DDG25" s="3058"/>
      <c r="DDH25" s="3059"/>
      <c r="DDI25" s="3050"/>
      <c r="DDJ25" s="3051"/>
      <c r="DDK25" s="3058"/>
      <c r="DDL25" s="3056"/>
      <c r="DDM25" s="3050"/>
      <c r="DDN25" s="3051"/>
      <c r="DDO25" s="3052"/>
      <c r="DDP25" s="3053"/>
      <c r="DDQ25" s="3050"/>
      <c r="DDR25" s="3054"/>
      <c r="DDS25" s="3029"/>
      <c r="DDT25" s="3055"/>
      <c r="DDU25" s="3056"/>
      <c r="DDV25" s="3057"/>
      <c r="DDW25" s="3058"/>
      <c r="DDX25" s="3059"/>
      <c r="DDY25" s="3058"/>
      <c r="DDZ25" s="3059"/>
      <c r="DEA25" s="3050"/>
      <c r="DEB25" s="3051"/>
      <c r="DEC25" s="3058"/>
      <c r="DED25" s="3056"/>
      <c r="DEE25" s="3050"/>
      <c r="DEF25" s="3051"/>
      <c r="DEG25" s="3052"/>
      <c r="DEH25" s="3053"/>
      <c r="DEI25" s="3050"/>
      <c r="DEJ25" s="3054"/>
      <c r="DEK25" s="3029"/>
      <c r="DEL25" s="3055"/>
      <c r="DEM25" s="3056"/>
      <c r="DEN25" s="3057"/>
      <c r="DEO25" s="3058"/>
      <c r="DEP25" s="3059"/>
      <c r="DEQ25" s="3058"/>
      <c r="DER25" s="3059"/>
      <c r="DES25" s="3050"/>
      <c r="DET25" s="3051"/>
      <c r="DEU25" s="3058"/>
      <c r="DEV25" s="3056"/>
      <c r="DEW25" s="3050"/>
      <c r="DEX25" s="3051"/>
      <c r="DEY25" s="3052"/>
      <c r="DEZ25" s="3053"/>
      <c r="DFA25" s="3050"/>
      <c r="DFB25" s="3054"/>
      <c r="DFC25" s="3029"/>
      <c r="DFD25" s="3055"/>
      <c r="DFE25" s="3056"/>
      <c r="DFF25" s="3057"/>
      <c r="DFG25" s="3058"/>
      <c r="DFH25" s="3059"/>
      <c r="DFI25" s="3058"/>
      <c r="DFJ25" s="3059"/>
      <c r="DFK25" s="3050"/>
      <c r="DFL25" s="3051"/>
      <c r="DFM25" s="3058"/>
      <c r="DFN25" s="3056"/>
      <c r="DFO25" s="3050"/>
      <c r="DFP25" s="3051"/>
      <c r="DFQ25" s="3052"/>
      <c r="DFR25" s="3053"/>
      <c r="DFS25" s="3050"/>
      <c r="DFT25" s="3054"/>
      <c r="DFU25" s="3029"/>
      <c r="DFV25" s="3055"/>
      <c r="DFW25" s="3056"/>
      <c r="DFX25" s="3057"/>
      <c r="DFY25" s="3058"/>
      <c r="DFZ25" s="3059"/>
      <c r="DGA25" s="3058"/>
      <c r="DGB25" s="3059"/>
      <c r="DGC25" s="3050"/>
      <c r="DGD25" s="3051"/>
      <c r="DGE25" s="3058"/>
      <c r="DGF25" s="3056"/>
      <c r="DGG25" s="3050"/>
      <c r="DGH25" s="3051"/>
      <c r="DGI25" s="3052"/>
      <c r="DGJ25" s="3053"/>
      <c r="DGK25" s="3050"/>
      <c r="DGL25" s="3054"/>
      <c r="DGM25" s="3029"/>
      <c r="DGN25" s="3055"/>
      <c r="DGO25" s="3056"/>
      <c r="DGP25" s="3057"/>
      <c r="DGQ25" s="3058"/>
      <c r="DGR25" s="3059"/>
      <c r="DGS25" s="3058"/>
      <c r="DGT25" s="3059"/>
      <c r="DGU25" s="3050"/>
      <c r="DGV25" s="3051"/>
      <c r="DGW25" s="3058"/>
      <c r="DGX25" s="3056"/>
      <c r="DGY25" s="3050"/>
      <c r="DGZ25" s="3051"/>
      <c r="DHA25" s="3052"/>
      <c r="DHB25" s="3053"/>
      <c r="DHC25" s="3050"/>
      <c r="DHD25" s="3054"/>
      <c r="DHE25" s="3029"/>
      <c r="DHF25" s="3055"/>
      <c r="DHG25" s="3056"/>
      <c r="DHH25" s="3057"/>
      <c r="DHI25" s="3058"/>
      <c r="DHJ25" s="3059"/>
      <c r="DHK25" s="3058"/>
      <c r="DHL25" s="3059"/>
      <c r="DHM25" s="3050"/>
      <c r="DHN25" s="3051"/>
      <c r="DHO25" s="3058"/>
      <c r="DHP25" s="3056"/>
      <c r="DHQ25" s="3050"/>
      <c r="DHR25" s="3051"/>
      <c r="DHS25" s="3052"/>
      <c r="DHT25" s="3053"/>
      <c r="DHU25" s="3050"/>
      <c r="DHV25" s="3054"/>
      <c r="DHW25" s="3029"/>
      <c r="DHX25" s="3055"/>
      <c r="DHY25" s="3056"/>
      <c r="DHZ25" s="3057"/>
      <c r="DIA25" s="3058"/>
      <c r="DIB25" s="3059"/>
      <c r="DIC25" s="3058"/>
      <c r="DID25" s="3059"/>
      <c r="DIE25" s="3050"/>
      <c r="DIF25" s="3051"/>
      <c r="DIG25" s="3058"/>
      <c r="DIH25" s="3056"/>
      <c r="DII25" s="3050"/>
      <c r="DIJ25" s="3051"/>
      <c r="DIK25" s="3052"/>
      <c r="DIL25" s="3053"/>
      <c r="DIM25" s="3050"/>
      <c r="DIN25" s="3054"/>
      <c r="DIO25" s="3029"/>
      <c r="DIP25" s="3055"/>
      <c r="DIQ25" s="3056"/>
      <c r="DIR25" s="3057"/>
      <c r="DIS25" s="3058"/>
      <c r="DIT25" s="3059"/>
      <c r="DIU25" s="3058"/>
      <c r="DIV25" s="3059"/>
      <c r="DIW25" s="3050"/>
      <c r="DIX25" s="3051"/>
      <c r="DIY25" s="3058"/>
      <c r="DIZ25" s="3056"/>
      <c r="DJA25" s="3050"/>
      <c r="DJB25" s="3051"/>
      <c r="DJC25" s="3052"/>
      <c r="DJD25" s="3053"/>
      <c r="DJE25" s="3050"/>
      <c r="DJF25" s="3054"/>
      <c r="DJG25" s="3029"/>
      <c r="DJH25" s="3055"/>
      <c r="DJI25" s="3056"/>
      <c r="DJJ25" s="3057"/>
      <c r="DJK25" s="3058"/>
      <c r="DJL25" s="3059"/>
      <c r="DJM25" s="3058"/>
      <c r="DJN25" s="3059"/>
      <c r="DJO25" s="3050"/>
      <c r="DJP25" s="3051"/>
      <c r="DJQ25" s="3058"/>
      <c r="DJR25" s="3056"/>
      <c r="DJS25" s="3050"/>
      <c r="DJT25" s="3051"/>
      <c r="DJU25" s="3052"/>
      <c r="DJV25" s="3053"/>
      <c r="DJW25" s="3050"/>
      <c r="DJX25" s="3054"/>
      <c r="DJY25" s="3029"/>
      <c r="DJZ25" s="3055"/>
      <c r="DKA25" s="3056"/>
      <c r="DKB25" s="3057"/>
      <c r="DKC25" s="3058"/>
      <c r="DKD25" s="3059"/>
      <c r="DKE25" s="3058"/>
      <c r="DKF25" s="3059"/>
      <c r="DKG25" s="3050"/>
      <c r="DKH25" s="3051"/>
      <c r="DKI25" s="3058"/>
      <c r="DKJ25" s="3056"/>
      <c r="DKK25" s="3050"/>
      <c r="DKL25" s="3051"/>
      <c r="DKM25" s="3052"/>
      <c r="DKN25" s="3053"/>
      <c r="DKO25" s="3050"/>
      <c r="DKP25" s="3054"/>
      <c r="DKQ25" s="3029"/>
      <c r="DKR25" s="3055"/>
      <c r="DKS25" s="3056"/>
      <c r="DKT25" s="3057"/>
      <c r="DKU25" s="3058"/>
      <c r="DKV25" s="3059"/>
      <c r="DKW25" s="3058"/>
      <c r="DKX25" s="3059"/>
      <c r="DKY25" s="3050"/>
      <c r="DKZ25" s="3051"/>
      <c r="DLA25" s="3058"/>
      <c r="DLB25" s="3056"/>
      <c r="DLC25" s="3050"/>
      <c r="DLD25" s="3051"/>
      <c r="DLE25" s="3052"/>
      <c r="DLF25" s="3053"/>
      <c r="DLG25" s="3050"/>
      <c r="DLH25" s="3054"/>
      <c r="DLI25" s="3029"/>
      <c r="DLJ25" s="3055"/>
      <c r="DLK25" s="3056"/>
      <c r="DLL25" s="3057"/>
      <c r="DLM25" s="3058"/>
      <c r="DLN25" s="3059"/>
      <c r="DLO25" s="3058"/>
      <c r="DLP25" s="3059"/>
      <c r="DLQ25" s="3050"/>
      <c r="DLR25" s="3051"/>
      <c r="DLS25" s="3058"/>
      <c r="DLT25" s="3056"/>
      <c r="DLU25" s="3050"/>
      <c r="DLV25" s="3051"/>
      <c r="DLW25" s="3052"/>
      <c r="DLX25" s="3053"/>
      <c r="DLY25" s="3050"/>
      <c r="DLZ25" s="3054"/>
      <c r="DMA25" s="3029"/>
      <c r="DMB25" s="3055"/>
      <c r="DMC25" s="3056"/>
      <c r="DMD25" s="3057"/>
      <c r="DME25" s="3058"/>
      <c r="DMF25" s="3059"/>
      <c r="DMG25" s="3058"/>
      <c r="DMH25" s="3059"/>
      <c r="DMI25" s="3050"/>
      <c r="DMJ25" s="3051"/>
      <c r="DMK25" s="3058"/>
      <c r="DML25" s="3056"/>
      <c r="DMM25" s="3050"/>
      <c r="DMN25" s="3051"/>
      <c r="DMO25" s="3052"/>
      <c r="DMP25" s="3053"/>
      <c r="DMQ25" s="3050"/>
      <c r="DMR25" s="3054"/>
      <c r="DMS25" s="3029"/>
      <c r="DMT25" s="3055"/>
      <c r="DMU25" s="3056"/>
      <c r="DMV25" s="3057"/>
      <c r="DMW25" s="3058"/>
      <c r="DMX25" s="3059"/>
      <c r="DMY25" s="3058"/>
      <c r="DMZ25" s="3059"/>
      <c r="DNA25" s="3050"/>
      <c r="DNB25" s="3051"/>
      <c r="DNC25" s="3058"/>
      <c r="DND25" s="3056"/>
      <c r="DNE25" s="3050"/>
      <c r="DNF25" s="3051"/>
      <c r="DNG25" s="3052"/>
      <c r="DNH25" s="3053"/>
      <c r="DNI25" s="3050"/>
      <c r="DNJ25" s="3054"/>
      <c r="DNK25" s="3029"/>
      <c r="DNL25" s="3055"/>
      <c r="DNM25" s="3056"/>
      <c r="DNN25" s="3057"/>
      <c r="DNO25" s="3058"/>
      <c r="DNP25" s="3059"/>
      <c r="DNQ25" s="3058"/>
      <c r="DNR25" s="3059"/>
      <c r="DNS25" s="3050"/>
      <c r="DNT25" s="3051"/>
      <c r="DNU25" s="3058"/>
      <c r="DNV25" s="3056"/>
      <c r="DNW25" s="3050"/>
      <c r="DNX25" s="3051"/>
      <c r="DNY25" s="3052"/>
      <c r="DNZ25" s="3053"/>
      <c r="DOA25" s="3050"/>
      <c r="DOB25" s="3054"/>
      <c r="DOC25" s="3029"/>
      <c r="DOD25" s="3055"/>
      <c r="DOE25" s="3056"/>
      <c r="DOF25" s="3057"/>
      <c r="DOG25" s="3058"/>
      <c r="DOH25" s="3059"/>
      <c r="DOI25" s="3058"/>
      <c r="DOJ25" s="3059"/>
      <c r="DOK25" s="3050"/>
      <c r="DOL25" s="3051"/>
      <c r="DOM25" s="3058"/>
      <c r="DON25" s="3056"/>
      <c r="DOO25" s="3050"/>
      <c r="DOP25" s="3051"/>
      <c r="DOQ25" s="3052"/>
      <c r="DOR25" s="3053"/>
      <c r="DOS25" s="3050"/>
      <c r="DOT25" s="3054"/>
      <c r="DOU25" s="3029"/>
      <c r="DOV25" s="3055"/>
      <c r="DOW25" s="3056"/>
      <c r="DOX25" s="3057"/>
      <c r="DOY25" s="3058"/>
      <c r="DOZ25" s="3059"/>
      <c r="DPA25" s="3058"/>
      <c r="DPB25" s="3059"/>
      <c r="DPC25" s="3050"/>
      <c r="DPD25" s="3051"/>
      <c r="DPE25" s="3058"/>
      <c r="DPF25" s="3056"/>
      <c r="DPG25" s="3050"/>
      <c r="DPH25" s="3051"/>
      <c r="DPI25" s="3052"/>
      <c r="DPJ25" s="3053"/>
      <c r="DPK25" s="3050"/>
      <c r="DPL25" s="3054"/>
      <c r="DPM25" s="3029"/>
      <c r="DPN25" s="3055"/>
      <c r="DPO25" s="3056"/>
      <c r="DPP25" s="3057"/>
      <c r="DPQ25" s="3058"/>
      <c r="DPR25" s="3059"/>
      <c r="DPS25" s="3058"/>
      <c r="DPT25" s="3059"/>
      <c r="DPU25" s="3050"/>
      <c r="DPV25" s="3051"/>
      <c r="DPW25" s="3058"/>
      <c r="DPX25" s="3056"/>
      <c r="DPY25" s="3050"/>
      <c r="DPZ25" s="3051"/>
      <c r="DQA25" s="3052"/>
      <c r="DQB25" s="3053"/>
      <c r="DQC25" s="3050"/>
      <c r="DQD25" s="3054"/>
      <c r="DQE25" s="3029"/>
      <c r="DQF25" s="3055"/>
      <c r="DQG25" s="3056"/>
      <c r="DQH25" s="3057"/>
      <c r="DQI25" s="3058"/>
      <c r="DQJ25" s="3059"/>
      <c r="DQK25" s="3058"/>
      <c r="DQL25" s="3059"/>
      <c r="DQM25" s="3050"/>
      <c r="DQN25" s="3051"/>
      <c r="DQO25" s="3058"/>
      <c r="DQP25" s="3056"/>
      <c r="DQQ25" s="3050"/>
      <c r="DQR25" s="3051"/>
      <c r="DQS25" s="3052"/>
      <c r="DQT25" s="3053"/>
      <c r="DQU25" s="3050"/>
      <c r="DQV25" s="3054"/>
      <c r="DQW25" s="3029"/>
      <c r="DQX25" s="3055"/>
      <c r="DQY25" s="3056"/>
      <c r="DQZ25" s="3057"/>
      <c r="DRA25" s="3058"/>
      <c r="DRB25" s="3059"/>
      <c r="DRC25" s="3058"/>
      <c r="DRD25" s="3059"/>
      <c r="DRE25" s="3050"/>
      <c r="DRF25" s="3051"/>
      <c r="DRG25" s="3058"/>
      <c r="DRH25" s="3056"/>
      <c r="DRI25" s="3050"/>
      <c r="DRJ25" s="3051"/>
      <c r="DRK25" s="3052"/>
      <c r="DRL25" s="3053"/>
      <c r="DRM25" s="3050"/>
      <c r="DRN25" s="3054"/>
      <c r="DRO25" s="3029"/>
      <c r="DRP25" s="3055"/>
      <c r="DRQ25" s="3056"/>
      <c r="DRR25" s="3057"/>
      <c r="DRS25" s="3058"/>
      <c r="DRT25" s="3059"/>
      <c r="DRU25" s="3058"/>
      <c r="DRV25" s="3059"/>
      <c r="DRW25" s="3050"/>
      <c r="DRX25" s="3051"/>
      <c r="DRY25" s="3058"/>
      <c r="DRZ25" s="3056"/>
      <c r="DSA25" s="3050"/>
      <c r="DSB25" s="3051"/>
      <c r="DSC25" s="3052"/>
      <c r="DSD25" s="3053"/>
      <c r="DSE25" s="3050"/>
      <c r="DSF25" s="3054"/>
      <c r="DSG25" s="3029"/>
      <c r="DSH25" s="3055"/>
      <c r="DSI25" s="3056"/>
      <c r="DSJ25" s="3057"/>
      <c r="DSK25" s="3058"/>
      <c r="DSL25" s="3059"/>
      <c r="DSM25" s="3058"/>
      <c r="DSN25" s="3059"/>
      <c r="DSO25" s="3050"/>
      <c r="DSP25" s="3051"/>
      <c r="DSQ25" s="3058"/>
      <c r="DSR25" s="3056"/>
      <c r="DSS25" s="3050"/>
      <c r="DST25" s="3051"/>
      <c r="DSU25" s="3052"/>
      <c r="DSV25" s="3053"/>
      <c r="DSW25" s="3050"/>
      <c r="DSX25" s="3054"/>
      <c r="DSY25" s="3029"/>
      <c r="DSZ25" s="3055"/>
      <c r="DTA25" s="3056"/>
      <c r="DTB25" s="3057"/>
      <c r="DTC25" s="3058"/>
      <c r="DTD25" s="3059"/>
      <c r="DTE25" s="3058"/>
      <c r="DTF25" s="3059"/>
      <c r="DTG25" s="3050"/>
      <c r="DTH25" s="3051"/>
      <c r="DTI25" s="3058"/>
      <c r="DTJ25" s="3056"/>
      <c r="DTK25" s="3050"/>
      <c r="DTL25" s="3051"/>
      <c r="DTM25" s="3052"/>
      <c r="DTN25" s="3053"/>
      <c r="DTO25" s="3050"/>
      <c r="DTP25" s="3054"/>
      <c r="DTQ25" s="3029"/>
      <c r="DTR25" s="3055"/>
      <c r="DTS25" s="3056"/>
      <c r="DTT25" s="3057"/>
      <c r="DTU25" s="3058"/>
      <c r="DTV25" s="3059"/>
      <c r="DTW25" s="3058"/>
      <c r="DTX25" s="3059"/>
      <c r="DTY25" s="3050"/>
      <c r="DTZ25" s="3051"/>
      <c r="DUA25" s="3058"/>
      <c r="DUB25" s="3056"/>
      <c r="DUC25" s="3050"/>
      <c r="DUD25" s="3051"/>
      <c r="DUE25" s="3052"/>
      <c r="DUF25" s="3053"/>
      <c r="DUG25" s="3050"/>
      <c r="DUH25" s="3054"/>
      <c r="DUI25" s="3029"/>
      <c r="DUJ25" s="3055"/>
      <c r="DUK25" s="3056"/>
      <c r="DUL25" s="3057"/>
      <c r="DUM25" s="3058"/>
      <c r="DUN25" s="3059"/>
      <c r="DUO25" s="3058"/>
      <c r="DUP25" s="3059"/>
      <c r="DUQ25" s="3050"/>
      <c r="DUR25" s="3051"/>
      <c r="DUS25" s="3058"/>
      <c r="DUT25" s="3056"/>
      <c r="DUU25" s="3050"/>
      <c r="DUV25" s="3051"/>
      <c r="DUW25" s="3052"/>
      <c r="DUX25" s="3053"/>
      <c r="DUY25" s="3050"/>
      <c r="DUZ25" s="3054"/>
      <c r="DVA25" s="3029"/>
      <c r="DVB25" s="3055"/>
      <c r="DVC25" s="3056"/>
      <c r="DVD25" s="3057"/>
      <c r="DVE25" s="3058"/>
      <c r="DVF25" s="3059"/>
      <c r="DVG25" s="3058"/>
      <c r="DVH25" s="3059"/>
      <c r="DVI25" s="3050"/>
      <c r="DVJ25" s="3051"/>
      <c r="DVK25" s="3058"/>
      <c r="DVL25" s="3056"/>
      <c r="DVM25" s="3050"/>
      <c r="DVN25" s="3051"/>
      <c r="DVO25" s="3052"/>
      <c r="DVP25" s="3053"/>
      <c r="DVQ25" s="3050"/>
      <c r="DVR25" s="3054"/>
      <c r="DVS25" s="3029"/>
      <c r="DVT25" s="3055"/>
      <c r="DVU25" s="3056"/>
      <c r="DVV25" s="3057"/>
      <c r="DVW25" s="3058"/>
      <c r="DVX25" s="3059"/>
      <c r="DVY25" s="3058"/>
      <c r="DVZ25" s="3059"/>
      <c r="DWA25" s="3050"/>
      <c r="DWB25" s="3051"/>
      <c r="DWC25" s="3058"/>
      <c r="DWD25" s="3056"/>
      <c r="DWE25" s="3050"/>
      <c r="DWF25" s="3051"/>
      <c r="DWG25" s="3052"/>
      <c r="DWH25" s="3053"/>
      <c r="DWI25" s="3050"/>
      <c r="DWJ25" s="3054"/>
      <c r="DWK25" s="3029"/>
      <c r="DWL25" s="3055"/>
      <c r="DWM25" s="3056"/>
      <c r="DWN25" s="3057"/>
      <c r="DWO25" s="3058"/>
      <c r="DWP25" s="3059"/>
      <c r="DWQ25" s="3058"/>
      <c r="DWR25" s="3059"/>
      <c r="DWS25" s="3050"/>
      <c r="DWT25" s="3051"/>
      <c r="DWU25" s="3058"/>
      <c r="DWV25" s="3056"/>
      <c r="DWW25" s="3050"/>
      <c r="DWX25" s="3051"/>
      <c r="DWY25" s="3052"/>
      <c r="DWZ25" s="3053"/>
      <c r="DXA25" s="3050"/>
      <c r="DXB25" s="3054"/>
      <c r="DXC25" s="3029"/>
      <c r="DXD25" s="3055"/>
      <c r="DXE25" s="3056"/>
      <c r="DXF25" s="3057"/>
      <c r="DXG25" s="3058"/>
      <c r="DXH25" s="3059"/>
      <c r="DXI25" s="3058"/>
      <c r="DXJ25" s="3059"/>
      <c r="DXK25" s="3050"/>
      <c r="DXL25" s="3051"/>
      <c r="DXM25" s="3058"/>
      <c r="DXN25" s="3056"/>
      <c r="DXO25" s="3050"/>
      <c r="DXP25" s="3051"/>
      <c r="DXQ25" s="3052"/>
      <c r="DXR25" s="3053"/>
      <c r="DXS25" s="3050"/>
      <c r="DXT25" s="3054"/>
      <c r="DXU25" s="3029"/>
      <c r="DXV25" s="3055"/>
      <c r="DXW25" s="3056"/>
      <c r="DXX25" s="3057"/>
      <c r="DXY25" s="3058"/>
      <c r="DXZ25" s="3059"/>
      <c r="DYA25" s="3058"/>
      <c r="DYB25" s="3059"/>
      <c r="DYC25" s="3050"/>
      <c r="DYD25" s="3051"/>
      <c r="DYE25" s="3058"/>
      <c r="DYF25" s="3056"/>
      <c r="DYG25" s="3050"/>
      <c r="DYH25" s="3051"/>
      <c r="DYI25" s="3052"/>
      <c r="DYJ25" s="3053"/>
      <c r="DYK25" s="3050"/>
      <c r="DYL25" s="3054"/>
      <c r="DYM25" s="3029"/>
      <c r="DYN25" s="3055"/>
      <c r="DYO25" s="3056"/>
      <c r="DYP25" s="3057"/>
      <c r="DYQ25" s="3058"/>
      <c r="DYR25" s="3059"/>
      <c r="DYS25" s="3058"/>
      <c r="DYT25" s="3059"/>
      <c r="DYU25" s="3050"/>
      <c r="DYV25" s="3051"/>
      <c r="DYW25" s="3058"/>
      <c r="DYX25" s="3056"/>
      <c r="DYY25" s="3050"/>
      <c r="DYZ25" s="3051"/>
      <c r="DZA25" s="3052"/>
      <c r="DZB25" s="3053"/>
      <c r="DZC25" s="3050"/>
      <c r="DZD25" s="3054"/>
      <c r="DZE25" s="3029"/>
      <c r="DZF25" s="3055"/>
      <c r="DZG25" s="3056"/>
      <c r="DZH25" s="3057"/>
      <c r="DZI25" s="3058"/>
      <c r="DZJ25" s="3059"/>
      <c r="DZK25" s="3058"/>
      <c r="DZL25" s="3059"/>
      <c r="DZM25" s="3050"/>
      <c r="DZN25" s="3051"/>
      <c r="DZO25" s="3058"/>
      <c r="DZP25" s="3056"/>
      <c r="DZQ25" s="3050"/>
      <c r="DZR25" s="3051"/>
      <c r="DZS25" s="3052"/>
      <c r="DZT25" s="3053"/>
      <c r="DZU25" s="3050"/>
      <c r="DZV25" s="3054"/>
      <c r="DZW25" s="3029"/>
      <c r="DZX25" s="3055"/>
      <c r="DZY25" s="3056"/>
      <c r="DZZ25" s="3057"/>
      <c r="EAA25" s="3058"/>
      <c r="EAB25" s="3059"/>
      <c r="EAC25" s="3058"/>
      <c r="EAD25" s="3059"/>
      <c r="EAE25" s="3050"/>
      <c r="EAF25" s="3051"/>
      <c r="EAG25" s="3058"/>
      <c r="EAH25" s="3056"/>
      <c r="EAI25" s="3050"/>
      <c r="EAJ25" s="3051"/>
      <c r="EAK25" s="3052"/>
      <c r="EAL25" s="3053"/>
      <c r="EAM25" s="3050"/>
      <c r="EAN25" s="3054"/>
      <c r="EAO25" s="3029"/>
      <c r="EAP25" s="3055"/>
      <c r="EAQ25" s="3056"/>
      <c r="EAR25" s="3057"/>
      <c r="EAS25" s="3058"/>
      <c r="EAT25" s="3059"/>
      <c r="EAU25" s="3058"/>
      <c r="EAV25" s="3059"/>
      <c r="EAW25" s="3050"/>
      <c r="EAX25" s="3051"/>
      <c r="EAY25" s="3058"/>
      <c r="EAZ25" s="3056"/>
      <c r="EBA25" s="3050"/>
      <c r="EBB25" s="3051"/>
      <c r="EBC25" s="3052"/>
      <c r="EBD25" s="3053"/>
      <c r="EBE25" s="3050"/>
      <c r="EBF25" s="3054"/>
      <c r="EBG25" s="3029"/>
      <c r="EBH25" s="3055"/>
      <c r="EBI25" s="3056"/>
      <c r="EBJ25" s="3057"/>
      <c r="EBK25" s="3058"/>
      <c r="EBL25" s="3059"/>
      <c r="EBM25" s="3058"/>
      <c r="EBN25" s="3059"/>
      <c r="EBO25" s="3050"/>
      <c r="EBP25" s="3051"/>
      <c r="EBQ25" s="3058"/>
      <c r="EBR25" s="3056"/>
      <c r="EBS25" s="3050"/>
      <c r="EBT25" s="3051"/>
      <c r="EBU25" s="3052"/>
      <c r="EBV25" s="3053"/>
      <c r="EBW25" s="3050"/>
      <c r="EBX25" s="3054"/>
      <c r="EBY25" s="3029"/>
      <c r="EBZ25" s="3055"/>
      <c r="ECA25" s="3056"/>
      <c r="ECB25" s="3057"/>
      <c r="ECC25" s="3058"/>
      <c r="ECD25" s="3059"/>
      <c r="ECE25" s="3058"/>
      <c r="ECF25" s="3059"/>
      <c r="ECG25" s="3050"/>
      <c r="ECH25" s="3051"/>
      <c r="ECI25" s="3058"/>
      <c r="ECJ25" s="3056"/>
      <c r="ECK25" s="3050"/>
      <c r="ECL25" s="3051"/>
      <c r="ECM25" s="3052"/>
      <c r="ECN25" s="3053"/>
      <c r="ECO25" s="3050"/>
      <c r="ECP25" s="3054"/>
      <c r="ECQ25" s="3029"/>
      <c r="ECR25" s="3055"/>
      <c r="ECS25" s="3056"/>
      <c r="ECT25" s="3057"/>
      <c r="ECU25" s="3058"/>
      <c r="ECV25" s="3059"/>
      <c r="ECW25" s="3058"/>
      <c r="ECX25" s="3059"/>
      <c r="ECY25" s="3050"/>
      <c r="ECZ25" s="3051"/>
      <c r="EDA25" s="3058"/>
      <c r="EDB25" s="3056"/>
      <c r="EDC25" s="3050"/>
      <c r="EDD25" s="3051"/>
      <c r="EDE25" s="3052"/>
      <c r="EDF25" s="3053"/>
      <c r="EDG25" s="3050"/>
      <c r="EDH25" s="3054"/>
      <c r="EDI25" s="3029"/>
      <c r="EDJ25" s="3055"/>
      <c r="EDK25" s="3056"/>
      <c r="EDL25" s="3057"/>
      <c r="EDM25" s="3058"/>
      <c r="EDN25" s="3059"/>
      <c r="EDO25" s="3058"/>
      <c r="EDP25" s="3059"/>
      <c r="EDQ25" s="3050"/>
      <c r="EDR25" s="3051"/>
      <c r="EDS25" s="3058"/>
      <c r="EDT25" s="3056"/>
      <c r="EDU25" s="3050"/>
      <c r="EDV25" s="3051"/>
      <c r="EDW25" s="3052"/>
      <c r="EDX25" s="3053"/>
      <c r="EDY25" s="3050"/>
      <c r="EDZ25" s="3054"/>
      <c r="EEA25" s="3029"/>
      <c r="EEB25" s="3055"/>
      <c r="EEC25" s="3056"/>
      <c r="EED25" s="3057"/>
      <c r="EEE25" s="3058"/>
      <c r="EEF25" s="3059"/>
      <c r="EEG25" s="3058"/>
      <c r="EEH25" s="3059"/>
      <c r="EEI25" s="3050"/>
      <c r="EEJ25" s="3051"/>
      <c r="EEK25" s="3058"/>
      <c r="EEL25" s="3056"/>
      <c r="EEM25" s="3050"/>
      <c r="EEN25" s="3051"/>
      <c r="EEO25" s="3052"/>
      <c r="EEP25" s="3053"/>
      <c r="EEQ25" s="3050"/>
      <c r="EER25" s="3054"/>
      <c r="EES25" s="3029"/>
      <c r="EET25" s="3055"/>
      <c r="EEU25" s="3056"/>
      <c r="EEV25" s="3057"/>
      <c r="EEW25" s="3058"/>
      <c r="EEX25" s="3059"/>
      <c r="EEY25" s="3058"/>
      <c r="EEZ25" s="3059"/>
      <c r="EFA25" s="3050"/>
      <c r="EFB25" s="3051"/>
      <c r="EFC25" s="3058"/>
      <c r="EFD25" s="3056"/>
      <c r="EFE25" s="3050"/>
      <c r="EFF25" s="3051"/>
      <c r="EFG25" s="3052"/>
      <c r="EFH25" s="3053"/>
      <c r="EFI25" s="3050"/>
      <c r="EFJ25" s="3054"/>
      <c r="EFK25" s="3029"/>
      <c r="EFL25" s="3055"/>
      <c r="EFM25" s="3056"/>
      <c r="EFN25" s="3057"/>
      <c r="EFO25" s="3058"/>
      <c r="EFP25" s="3059"/>
      <c r="EFQ25" s="3058"/>
      <c r="EFR25" s="3059"/>
      <c r="EFS25" s="3050"/>
      <c r="EFT25" s="3051"/>
      <c r="EFU25" s="3058"/>
      <c r="EFV25" s="3056"/>
      <c r="EFW25" s="3050"/>
      <c r="EFX25" s="3051"/>
      <c r="EFY25" s="3052"/>
      <c r="EFZ25" s="3053"/>
      <c r="EGA25" s="3050"/>
      <c r="EGB25" s="3054"/>
      <c r="EGC25" s="3029"/>
      <c r="EGD25" s="3055"/>
      <c r="EGE25" s="3056"/>
      <c r="EGF25" s="3057"/>
      <c r="EGG25" s="3058"/>
      <c r="EGH25" s="3059"/>
      <c r="EGI25" s="3058"/>
      <c r="EGJ25" s="3059"/>
      <c r="EGK25" s="3050"/>
      <c r="EGL25" s="3051"/>
      <c r="EGM25" s="3058"/>
      <c r="EGN25" s="3056"/>
      <c r="EGO25" s="3050"/>
      <c r="EGP25" s="3051"/>
      <c r="EGQ25" s="3052"/>
      <c r="EGR25" s="3053"/>
      <c r="EGS25" s="3050"/>
      <c r="EGT25" s="3054"/>
      <c r="EGU25" s="3029"/>
      <c r="EGV25" s="3055"/>
      <c r="EGW25" s="3056"/>
      <c r="EGX25" s="3057"/>
      <c r="EGY25" s="3058"/>
      <c r="EGZ25" s="3059"/>
      <c r="EHA25" s="3058"/>
      <c r="EHB25" s="3059"/>
      <c r="EHC25" s="3050"/>
      <c r="EHD25" s="3051"/>
      <c r="EHE25" s="3058"/>
      <c r="EHF25" s="3056"/>
      <c r="EHG25" s="3050"/>
      <c r="EHH25" s="3051"/>
      <c r="EHI25" s="3052"/>
      <c r="EHJ25" s="3053"/>
      <c r="EHK25" s="3050"/>
      <c r="EHL25" s="3054"/>
      <c r="EHM25" s="3029"/>
      <c r="EHN25" s="3055"/>
      <c r="EHO25" s="3056"/>
      <c r="EHP25" s="3057"/>
      <c r="EHQ25" s="3058"/>
      <c r="EHR25" s="3059"/>
      <c r="EHS25" s="3058"/>
      <c r="EHT25" s="3059"/>
      <c r="EHU25" s="3050"/>
      <c r="EHV25" s="3051"/>
      <c r="EHW25" s="3058"/>
      <c r="EHX25" s="3056"/>
      <c r="EHY25" s="3050"/>
      <c r="EHZ25" s="3051"/>
      <c r="EIA25" s="3052"/>
      <c r="EIB25" s="3053"/>
      <c r="EIC25" s="3050"/>
      <c r="EID25" s="3054"/>
      <c r="EIE25" s="3029"/>
      <c r="EIF25" s="3055"/>
      <c r="EIG25" s="3056"/>
      <c r="EIH25" s="3057"/>
      <c r="EII25" s="3058"/>
      <c r="EIJ25" s="3059"/>
      <c r="EIK25" s="3058"/>
      <c r="EIL25" s="3059"/>
      <c r="EIM25" s="3050"/>
      <c r="EIN25" s="3051"/>
      <c r="EIO25" s="3058"/>
      <c r="EIP25" s="3056"/>
      <c r="EIQ25" s="3050"/>
      <c r="EIR25" s="3051"/>
      <c r="EIS25" s="3052"/>
      <c r="EIT25" s="3053"/>
      <c r="EIU25" s="3050"/>
      <c r="EIV25" s="3054"/>
      <c r="EIW25" s="3029"/>
      <c r="EIX25" s="3055"/>
      <c r="EIY25" s="3056"/>
      <c r="EIZ25" s="3057"/>
      <c r="EJA25" s="3058"/>
      <c r="EJB25" s="3059"/>
      <c r="EJC25" s="3058"/>
      <c r="EJD25" s="3059"/>
      <c r="EJE25" s="3050"/>
      <c r="EJF25" s="3051"/>
      <c r="EJG25" s="3058"/>
      <c r="EJH25" s="3056"/>
      <c r="EJI25" s="3050"/>
      <c r="EJJ25" s="3051"/>
      <c r="EJK25" s="3052"/>
      <c r="EJL25" s="3053"/>
      <c r="EJM25" s="3050"/>
      <c r="EJN25" s="3054"/>
      <c r="EJO25" s="3029"/>
      <c r="EJP25" s="3055"/>
      <c r="EJQ25" s="3056"/>
      <c r="EJR25" s="3057"/>
      <c r="EJS25" s="3058"/>
      <c r="EJT25" s="3059"/>
      <c r="EJU25" s="3058"/>
      <c r="EJV25" s="3059"/>
      <c r="EJW25" s="3050"/>
      <c r="EJX25" s="3051"/>
      <c r="EJY25" s="3058"/>
      <c r="EJZ25" s="3056"/>
      <c r="EKA25" s="3050"/>
      <c r="EKB25" s="3051"/>
      <c r="EKC25" s="3052"/>
      <c r="EKD25" s="3053"/>
      <c r="EKE25" s="3050"/>
      <c r="EKF25" s="3054"/>
      <c r="EKG25" s="3029"/>
      <c r="EKH25" s="3055"/>
      <c r="EKI25" s="3056"/>
      <c r="EKJ25" s="3057"/>
      <c r="EKK25" s="3058"/>
      <c r="EKL25" s="3059"/>
      <c r="EKM25" s="3058"/>
      <c r="EKN25" s="3059"/>
      <c r="EKO25" s="3050"/>
      <c r="EKP25" s="3051"/>
      <c r="EKQ25" s="3058"/>
      <c r="EKR25" s="3056"/>
      <c r="EKS25" s="3050"/>
      <c r="EKT25" s="3051"/>
      <c r="EKU25" s="3052"/>
      <c r="EKV25" s="3053"/>
      <c r="EKW25" s="3050"/>
      <c r="EKX25" s="3054"/>
      <c r="EKY25" s="3029"/>
      <c r="EKZ25" s="3055"/>
      <c r="ELA25" s="3056"/>
      <c r="ELB25" s="3057"/>
      <c r="ELC25" s="3058"/>
      <c r="ELD25" s="3059"/>
      <c r="ELE25" s="3058"/>
      <c r="ELF25" s="3059"/>
      <c r="ELG25" s="3050"/>
      <c r="ELH25" s="3051"/>
      <c r="ELI25" s="3058"/>
      <c r="ELJ25" s="3056"/>
      <c r="ELK25" s="3050"/>
      <c r="ELL25" s="3051"/>
      <c r="ELM25" s="3052"/>
      <c r="ELN25" s="3053"/>
      <c r="ELO25" s="3050"/>
      <c r="ELP25" s="3054"/>
      <c r="ELQ25" s="3029"/>
      <c r="ELR25" s="3055"/>
      <c r="ELS25" s="3056"/>
      <c r="ELT25" s="3057"/>
      <c r="ELU25" s="3058"/>
      <c r="ELV25" s="3059"/>
      <c r="ELW25" s="3058"/>
      <c r="ELX25" s="3059"/>
      <c r="ELY25" s="3050"/>
      <c r="ELZ25" s="3051"/>
      <c r="EMA25" s="3058"/>
      <c r="EMB25" s="3056"/>
      <c r="EMC25" s="3050"/>
      <c r="EMD25" s="3051"/>
      <c r="EME25" s="3052"/>
      <c r="EMF25" s="3053"/>
      <c r="EMG25" s="3050"/>
      <c r="EMH25" s="3054"/>
      <c r="EMI25" s="3029"/>
      <c r="EMJ25" s="3055"/>
      <c r="EMK25" s="3056"/>
      <c r="EML25" s="3057"/>
      <c r="EMM25" s="3058"/>
      <c r="EMN25" s="3059"/>
      <c r="EMO25" s="3058"/>
      <c r="EMP25" s="3059"/>
      <c r="EMQ25" s="3050"/>
      <c r="EMR25" s="3051"/>
      <c r="EMS25" s="3058"/>
      <c r="EMT25" s="3056"/>
      <c r="EMU25" s="3050"/>
      <c r="EMV25" s="3051"/>
      <c r="EMW25" s="3052"/>
      <c r="EMX25" s="3053"/>
      <c r="EMY25" s="3050"/>
      <c r="EMZ25" s="3054"/>
      <c r="ENA25" s="3029"/>
      <c r="ENB25" s="3055"/>
      <c r="ENC25" s="3056"/>
      <c r="END25" s="3057"/>
      <c r="ENE25" s="3058"/>
      <c r="ENF25" s="3059"/>
      <c r="ENG25" s="3058"/>
      <c r="ENH25" s="3059"/>
      <c r="ENI25" s="3050"/>
      <c r="ENJ25" s="3051"/>
      <c r="ENK25" s="3058"/>
      <c r="ENL25" s="3056"/>
      <c r="ENM25" s="3050"/>
      <c r="ENN25" s="3051"/>
      <c r="ENO25" s="3052"/>
      <c r="ENP25" s="3053"/>
      <c r="ENQ25" s="3050"/>
      <c r="ENR25" s="3054"/>
      <c r="ENS25" s="3029"/>
      <c r="ENT25" s="3055"/>
      <c r="ENU25" s="3056"/>
      <c r="ENV25" s="3057"/>
      <c r="ENW25" s="3058"/>
      <c r="ENX25" s="3059"/>
      <c r="ENY25" s="3058"/>
      <c r="ENZ25" s="3059"/>
      <c r="EOA25" s="3050"/>
      <c r="EOB25" s="3051"/>
      <c r="EOC25" s="3058"/>
      <c r="EOD25" s="3056"/>
      <c r="EOE25" s="3050"/>
      <c r="EOF25" s="3051"/>
      <c r="EOG25" s="3052"/>
      <c r="EOH25" s="3053"/>
      <c r="EOI25" s="3050"/>
      <c r="EOJ25" s="3054"/>
      <c r="EOK25" s="3029"/>
      <c r="EOL25" s="3055"/>
      <c r="EOM25" s="3056"/>
      <c r="EON25" s="3057"/>
      <c r="EOO25" s="3058"/>
      <c r="EOP25" s="3059"/>
      <c r="EOQ25" s="3058"/>
      <c r="EOR25" s="3059"/>
      <c r="EOS25" s="3050"/>
      <c r="EOT25" s="3051"/>
      <c r="EOU25" s="3058"/>
      <c r="EOV25" s="3056"/>
      <c r="EOW25" s="3050"/>
      <c r="EOX25" s="3051"/>
      <c r="EOY25" s="3052"/>
      <c r="EOZ25" s="3053"/>
      <c r="EPA25" s="3050"/>
      <c r="EPB25" s="3054"/>
      <c r="EPC25" s="3029"/>
      <c r="EPD25" s="3055"/>
      <c r="EPE25" s="3056"/>
      <c r="EPF25" s="3057"/>
      <c r="EPG25" s="3058"/>
      <c r="EPH25" s="3059"/>
      <c r="EPI25" s="3058"/>
      <c r="EPJ25" s="3059"/>
      <c r="EPK25" s="3050"/>
      <c r="EPL25" s="3051"/>
      <c r="EPM25" s="3058"/>
      <c r="EPN25" s="3056"/>
      <c r="EPO25" s="3050"/>
      <c r="EPP25" s="3051"/>
      <c r="EPQ25" s="3052"/>
      <c r="EPR25" s="3053"/>
      <c r="EPS25" s="3050"/>
      <c r="EPT25" s="3054"/>
      <c r="EPU25" s="3029"/>
      <c r="EPV25" s="3055"/>
      <c r="EPW25" s="3056"/>
      <c r="EPX25" s="3057"/>
      <c r="EPY25" s="3058"/>
      <c r="EPZ25" s="3059"/>
      <c r="EQA25" s="3058"/>
      <c r="EQB25" s="3059"/>
      <c r="EQC25" s="3050"/>
      <c r="EQD25" s="3051"/>
      <c r="EQE25" s="3058"/>
      <c r="EQF25" s="3056"/>
      <c r="EQG25" s="3050"/>
      <c r="EQH25" s="3051"/>
      <c r="EQI25" s="3052"/>
      <c r="EQJ25" s="3053"/>
      <c r="EQK25" s="3050"/>
      <c r="EQL25" s="3054"/>
      <c r="EQM25" s="3029"/>
      <c r="EQN25" s="3055"/>
      <c r="EQO25" s="3056"/>
      <c r="EQP25" s="3057"/>
      <c r="EQQ25" s="3058"/>
      <c r="EQR25" s="3059"/>
      <c r="EQS25" s="3058"/>
      <c r="EQT25" s="3059"/>
      <c r="EQU25" s="3050"/>
      <c r="EQV25" s="3051"/>
      <c r="EQW25" s="3058"/>
      <c r="EQX25" s="3056"/>
      <c r="EQY25" s="3050"/>
      <c r="EQZ25" s="3051"/>
      <c r="ERA25" s="3052"/>
      <c r="ERB25" s="3053"/>
      <c r="ERC25" s="3050"/>
      <c r="ERD25" s="3054"/>
      <c r="ERE25" s="3029"/>
      <c r="ERF25" s="3055"/>
      <c r="ERG25" s="3056"/>
      <c r="ERH25" s="3057"/>
      <c r="ERI25" s="3058"/>
      <c r="ERJ25" s="3059"/>
      <c r="ERK25" s="3058"/>
      <c r="ERL25" s="3059"/>
      <c r="ERM25" s="3050"/>
      <c r="ERN25" s="3051"/>
      <c r="ERO25" s="3058"/>
      <c r="ERP25" s="3056"/>
      <c r="ERQ25" s="3050"/>
      <c r="ERR25" s="3051"/>
      <c r="ERS25" s="3052"/>
      <c r="ERT25" s="3053"/>
      <c r="ERU25" s="3050"/>
      <c r="ERV25" s="3054"/>
      <c r="ERW25" s="3029"/>
      <c r="ERX25" s="3055"/>
      <c r="ERY25" s="3056"/>
      <c r="ERZ25" s="3057"/>
      <c r="ESA25" s="3058"/>
      <c r="ESB25" s="3059"/>
      <c r="ESC25" s="3058"/>
      <c r="ESD25" s="3059"/>
      <c r="ESE25" s="3050"/>
      <c r="ESF25" s="3051"/>
      <c r="ESG25" s="3058"/>
      <c r="ESH25" s="3056"/>
      <c r="ESI25" s="3050"/>
      <c r="ESJ25" s="3051"/>
      <c r="ESK25" s="3052"/>
      <c r="ESL25" s="3053"/>
      <c r="ESM25" s="3050"/>
      <c r="ESN25" s="3054"/>
      <c r="ESO25" s="3029"/>
      <c r="ESP25" s="3055"/>
      <c r="ESQ25" s="3056"/>
      <c r="ESR25" s="3057"/>
      <c r="ESS25" s="3058"/>
      <c r="EST25" s="3059"/>
      <c r="ESU25" s="3058"/>
      <c r="ESV25" s="3059"/>
      <c r="ESW25" s="3050"/>
      <c r="ESX25" s="3051"/>
      <c r="ESY25" s="3058"/>
      <c r="ESZ25" s="3056"/>
      <c r="ETA25" s="3050"/>
      <c r="ETB25" s="3051"/>
      <c r="ETC25" s="3052"/>
      <c r="ETD25" s="3053"/>
      <c r="ETE25" s="3050"/>
      <c r="ETF25" s="3054"/>
      <c r="ETG25" s="3029"/>
      <c r="ETH25" s="3055"/>
      <c r="ETI25" s="3056"/>
      <c r="ETJ25" s="3057"/>
      <c r="ETK25" s="3058"/>
      <c r="ETL25" s="3059"/>
      <c r="ETM25" s="3058"/>
      <c r="ETN25" s="3059"/>
      <c r="ETO25" s="3050"/>
      <c r="ETP25" s="3051"/>
      <c r="ETQ25" s="3058"/>
      <c r="ETR25" s="3056"/>
      <c r="ETS25" s="3050"/>
      <c r="ETT25" s="3051"/>
      <c r="ETU25" s="3052"/>
      <c r="ETV25" s="3053"/>
      <c r="ETW25" s="3050"/>
      <c r="ETX25" s="3054"/>
      <c r="ETY25" s="3029"/>
      <c r="ETZ25" s="3055"/>
      <c r="EUA25" s="3056"/>
      <c r="EUB25" s="3057"/>
      <c r="EUC25" s="3058"/>
      <c r="EUD25" s="3059"/>
      <c r="EUE25" s="3058"/>
      <c r="EUF25" s="3059"/>
      <c r="EUG25" s="3050"/>
      <c r="EUH25" s="3051"/>
      <c r="EUI25" s="3058"/>
      <c r="EUJ25" s="3056"/>
      <c r="EUK25" s="3050"/>
      <c r="EUL25" s="3051"/>
      <c r="EUM25" s="3052"/>
      <c r="EUN25" s="3053"/>
      <c r="EUO25" s="3050"/>
      <c r="EUP25" s="3054"/>
      <c r="EUQ25" s="3029"/>
      <c r="EUR25" s="3055"/>
      <c r="EUS25" s="3056"/>
      <c r="EUT25" s="3057"/>
      <c r="EUU25" s="3058"/>
      <c r="EUV25" s="3059"/>
      <c r="EUW25" s="3058"/>
      <c r="EUX25" s="3059"/>
      <c r="EUY25" s="3050"/>
      <c r="EUZ25" s="3051"/>
      <c r="EVA25" s="3058"/>
      <c r="EVB25" s="3056"/>
      <c r="EVC25" s="3050"/>
      <c r="EVD25" s="3051"/>
      <c r="EVE25" s="3052"/>
      <c r="EVF25" s="3053"/>
      <c r="EVG25" s="3050"/>
      <c r="EVH25" s="3054"/>
      <c r="EVI25" s="3029"/>
      <c r="EVJ25" s="3055"/>
      <c r="EVK25" s="3056"/>
      <c r="EVL25" s="3057"/>
      <c r="EVM25" s="3058"/>
      <c r="EVN25" s="3059"/>
      <c r="EVO25" s="3058"/>
      <c r="EVP25" s="3059"/>
      <c r="EVQ25" s="3050"/>
      <c r="EVR25" s="3051"/>
      <c r="EVS25" s="3058"/>
      <c r="EVT25" s="3056"/>
      <c r="EVU25" s="3050"/>
      <c r="EVV25" s="3051"/>
      <c r="EVW25" s="3052"/>
      <c r="EVX25" s="3053"/>
      <c r="EVY25" s="3050"/>
      <c r="EVZ25" s="3054"/>
      <c r="EWA25" s="3029"/>
      <c r="EWB25" s="3055"/>
      <c r="EWC25" s="3056"/>
      <c r="EWD25" s="3057"/>
      <c r="EWE25" s="3058"/>
      <c r="EWF25" s="3059"/>
      <c r="EWG25" s="3058"/>
      <c r="EWH25" s="3059"/>
      <c r="EWI25" s="3050"/>
      <c r="EWJ25" s="3051"/>
      <c r="EWK25" s="3058"/>
      <c r="EWL25" s="3056"/>
      <c r="EWM25" s="3050"/>
      <c r="EWN25" s="3051"/>
      <c r="EWO25" s="3052"/>
      <c r="EWP25" s="3053"/>
      <c r="EWQ25" s="3050"/>
      <c r="EWR25" s="3054"/>
      <c r="EWS25" s="3029"/>
      <c r="EWT25" s="3055"/>
      <c r="EWU25" s="3056"/>
      <c r="EWV25" s="3057"/>
      <c r="EWW25" s="3058"/>
      <c r="EWX25" s="3059"/>
      <c r="EWY25" s="3058"/>
      <c r="EWZ25" s="3059"/>
      <c r="EXA25" s="3050"/>
      <c r="EXB25" s="3051"/>
      <c r="EXC25" s="3058"/>
      <c r="EXD25" s="3056"/>
      <c r="EXE25" s="3050"/>
      <c r="EXF25" s="3051"/>
      <c r="EXG25" s="3052"/>
      <c r="EXH25" s="3053"/>
      <c r="EXI25" s="3050"/>
      <c r="EXJ25" s="3054"/>
      <c r="EXK25" s="3029"/>
      <c r="EXL25" s="3055"/>
      <c r="EXM25" s="3056"/>
      <c r="EXN25" s="3057"/>
      <c r="EXO25" s="3058"/>
      <c r="EXP25" s="3059"/>
      <c r="EXQ25" s="3058"/>
      <c r="EXR25" s="3059"/>
      <c r="EXS25" s="3050"/>
      <c r="EXT25" s="3051"/>
      <c r="EXU25" s="3058"/>
      <c r="EXV25" s="3056"/>
      <c r="EXW25" s="3050"/>
      <c r="EXX25" s="3051"/>
      <c r="EXY25" s="3052"/>
      <c r="EXZ25" s="3053"/>
      <c r="EYA25" s="3050"/>
      <c r="EYB25" s="3054"/>
      <c r="EYC25" s="3029"/>
      <c r="EYD25" s="3055"/>
      <c r="EYE25" s="3056"/>
      <c r="EYF25" s="3057"/>
      <c r="EYG25" s="3058"/>
      <c r="EYH25" s="3059"/>
      <c r="EYI25" s="3058"/>
      <c r="EYJ25" s="3059"/>
      <c r="EYK25" s="3050"/>
      <c r="EYL25" s="3051"/>
      <c r="EYM25" s="3058"/>
      <c r="EYN25" s="3056"/>
      <c r="EYO25" s="3050"/>
      <c r="EYP25" s="3051"/>
      <c r="EYQ25" s="3052"/>
      <c r="EYR25" s="3053"/>
      <c r="EYS25" s="3050"/>
      <c r="EYT25" s="3054"/>
      <c r="EYU25" s="3029"/>
      <c r="EYV25" s="3055"/>
      <c r="EYW25" s="3056"/>
      <c r="EYX25" s="3057"/>
      <c r="EYY25" s="3058"/>
      <c r="EYZ25" s="3059"/>
      <c r="EZA25" s="3058"/>
      <c r="EZB25" s="3059"/>
      <c r="EZC25" s="3050"/>
      <c r="EZD25" s="3051"/>
      <c r="EZE25" s="3058"/>
      <c r="EZF25" s="3056"/>
      <c r="EZG25" s="3050"/>
      <c r="EZH25" s="3051"/>
      <c r="EZI25" s="3052"/>
      <c r="EZJ25" s="3053"/>
      <c r="EZK25" s="3050"/>
      <c r="EZL25" s="3054"/>
      <c r="EZM25" s="3029"/>
      <c r="EZN25" s="3055"/>
      <c r="EZO25" s="3056"/>
      <c r="EZP25" s="3057"/>
      <c r="EZQ25" s="3058"/>
      <c r="EZR25" s="3059"/>
      <c r="EZS25" s="3058"/>
      <c r="EZT25" s="3059"/>
      <c r="EZU25" s="3050"/>
      <c r="EZV25" s="3051"/>
      <c r="EZW25" s="3058"/>
      <c r="EZX25" s="3056"/>
      <c r="EZY25" s="3050"/>
      <c r="EZZ25" s="3051"/>
      <c r="FAA25" s="3052"/>
      <c r="FAB25" s="3053"/>
      <c r="FAC25" s="3050"/>
      <c r="FAD25" s="3054"/>
      <c r="FAE25" s="3029"/>
      <c r="FAF25" s="3055"/>
      <c r="FAG25" s="3056"/>
      <c r="FAH25" s="3057"/>
      <c r="FAI25" s="3058"/>
      <c r="FAJ25" s="3059"/>
      <c r="FAK25" s="3058"/>
      <c r="FAL25" s="3059"/>
      <c r="FAM25" s="3050"/>
      <c r="FAN25" s="3051"/>
      <c r="FAO25" s="3058"/>
      <c r="FAP25" s="3056"/>
      <c r="FAQ25" s="3050"/>
      <c r="FAR25" s="3051"/>
      <c r="FAS25" s="3052"/>
      <c r="FAT25" s="3053"/>
      <c r="FAU25" s="3050"/>
      <c r="FAV25" s="3054"/>
      <c r="FAW25" s="3029"/>
      <c r="FAX25" s="3055"/>
      <c r="FAY25" s="3056"/>
      <c r="FAZ25" s="3057"/>
      <c r="FBA25" s="3058"/>
      <c r="FBB25" s="3059"/>
      <c r="FBC25" s="3058"/>
      <c r="FBD25" s="3059"/>
      <c r="FBE25" s="3050"/>
      <c r="FBF25" s="3051"/>
      <c r="FBG25" s="3058"/>
      <c r="FBH25" s="3056"/>
      <c r="FBI25" s="3050"/>
      <c r="FBJ25" s="3051"/>
      <c r="FBK25" s="3052"/>
      <c r="FBL25" s="3053"/>
      <c r="FBM25" s="3050"/>
      <c r="FBN25" s="3054"/>
      <c r="FBO25" s="3029"/>
      <c r="FBP25" s="3055"/>
      <c r="FBQ25" s="3056"/>
      <c r="FBR25" s="3057"/>
      <c r="FBS25" s="3058"/>
      <c r="FBT25" s="3059"/>
      <c r="FBU25" s="3058"/>
      <c r="FBV25" s="3059"/>
      <c r="FBW25" s="3050"/>
      <c r="FBX25" s="3051"/>
      <c r="FBY25" s="3058"/>
      <c r="FBZ25" s="3056"/>
      <c r="FCA25" s="3050"/>
      <c r="FCB25" s="3051"/>
      <c r="FCC25" s="3052"/>
      <c r="FCD25" s="3053"/>
      <c r="FCE25" s="3050"/>
      <c r="FCF25" s="3054"/>
      <c r="FCG25" s="3029"/>
      <c r="FCH25" s="3055"/>
      <c r="FCI25" s="3056"/>
      <c r="FCJ25" s="3057"/>
      <c r="FCK25" s="3058"/>
      <c r="FCL25" s="3059"/>
      <c r="FCM25" s="3058"/>
      <c r="FCN25" s="3059"/>
      <c r="FCO25" s="3050"/>
      <c r="FCP25" s="3051"/>
      <c r="FCQ25" s="3058"/>
      <c r="FCR25" s="3056"/>
      <c r="FCS25" s="3050"/>
      <c r="FCT25" s="3051"/>
      <c r="FCU25" s="3052"/>
      <c r="FCV25" s="3053"/>
      <c r="FCW25" s="3050"/>
      <c r="FCX25" s="3054"/>
      <c r="FCY25" s="3029"/>
      <c r="FCZ25" s="3055"/>
      <c r="FDA25" s="3056"/>
      <c r="FDB25" s="3057"/>
      <c r="FDC25" s="3058"/>
      <c r="FDD25" s="3059"/>
      <c r="FDE25" s="3058"/>
      <c r="FDF25" s="3059"/>
      <c r="FDG25" s="3050"/>
      <c r="FDH25" s="3051"/>
      <c r="FDI25" s="3058"/>
      <c r="FDJ25" s="3056"/>
      <c r="FDK25" s="3050"/>
      <c r="FDL25" s="3051"/>
      <c r="FDM25" s="3052"/>
      <c r="FDN25" s="3053"/>
      <c r="FDO25" s="3050"/>
      <c r="FDP25" s="3054"/>
      <c r="FDQ25" s="3029"/>
      <c r="FDR25" s="3055"/>
      <c r="FDS25" s="3056"/>
      <c r="FDT25" s="3057"/>
      <c r="FDU25" s="3058"/>
      <c r="FDV25" s="3059"/>
      <c r="FDW25" s="3058"/>
      <c r="FDX25" s="3059"/>
      <c r="FDY25" s="3050"/>
      <c r="FDZ25" s="3051"/>
      <c r="FEA25" s="3058"/>
      <c r="FEB25" s="3056"/>
      <c r="FEC25" s="3050"/>
      <c r="FED25" s="3051"/>
      <c r="FEE25" s="3052"/>
      <c r="FEF25" s="3053"/>
      <c r="FEG25" s="3050"/>
      <c r="FEH25" s="3054"/>
      <c r="FEI25" s="3029"/>
      <c r="FEJ25" s="3055"/>
      <c r="FEK25" s="3056"/>
      <c r="FEL25" s="3057"/>
      <c r="FEM25" s="3058"/>
      <c r="FEN25" s="3059"/>
      <c r="FEO25" s="3058"/>
      <c r="FEP25" s="3059"/>
      <c r="FEQ25" s="3050"/>
      <c r="FER25" s="3051"/>
      <c r="FES25" s="3058"/>
      <c r="FET25" s="3056"/>
      <c r="FEU25" s="3050"/>
      <c r="FEV25" s="3051"/>
      <c r="FEW25" s="3052"/>
      <c r="FEX25" s="3053"/>
      <c r="FEY25" s="3050"/>
      <c r="FEZ25" s="3054"/>
      <c r="FFA25" s="3029"/>
      <c r="FFB25" s="3055"/>
      <c r="FFC25" s="3056"/>
      <c r="FFD25" s="3057"/>
      <c r="FFE25" s="3058"/>
      <c r="FFF25" s="3059"/>
      <c r="FFG25" s="3058"/>
      <c r="FFH25" s="3059"/>
      <c r="FFI25" s="3050"/>
      <c r="FFJ25" s="3051"/>
      <c r="FFK25" s="3058"/>
      <c r="FFL25" s="3056"/>
      <c r="FFM25" s="3050"/>
      <c r="FFN25" s="3051"/>
      <c r="FFO25" s="3052"/>
      <c r="FFP25" s="3053"/>
      <c r="FFQ25" s="3050"/>
      <c r="FFR25" s="3054"/>
      <c r="FFS25" s="3029"/>
      <c r="FFT25" s="3055"/>
      <c r="FFU25" s="3056"/>
      <c r="FFV25" s="3057"/>
      <c r="FFW25" s="3058"/>
      <c r="FFX25" s="3059"/>
      <c r="FFY25" s="3058"/>
      <c r="FFZ25" s="3059"/>
      <c r="FGA25" s="3050"/>
      <c r="FGB25" s="3051"/>
      <c r="FGC25" s="3058"/>
      <c r="FGD25" s="3056"/>
      <c r="FGE25" s="3050"/>
      <c r="FGF25" s="3051"/>
      <c r="FGG25" s="3052"/>
      <c r="FGH25" s="3053"/>
      <c r="FGI25" s="3050"/>
      <c r="FGJ25" s="3054"/>
      <c r="FGK25" s="3029"/>
      <c r="FGL25" s="3055"/>
      <c r="FGM25" s="3056"/>
      <c r="FGN25" s="3057"/>
      <c r="FGO25" s="3058"/>
      <c r="FGP25" s="3059"/>
      <c r="FGQ25" s="3058"/>
      <c r="FGR25" s="3059"/>
      <c r="FGS25" s="3050"/>
      <c r="FGT25" s="3051"/>
      <c r="FGU25" s="3058"/>
      <c r="FGV25" s="3056"/>
      <c r="FGW25" s="3050"/>
      <c r="FGX25" s="3051"/>
      <c r="FGY25" s="3052"/>
      <c r="FGZ25" s="3053"/>
      <c r="FHA25" s="3050"/>
      <c r="FHB25" s="3054"/>
      <c r="FHC25" s="3029"/>
      <c r="FHD25" s="3055"/>
      <c r="FHE25" s="3056"/>
      <c r="FHF25" s="3057"/>
      <c r="FHG25" s="3058"/>
      <c r="FHH25" s="3059"/>
      <c r="FHI25" s="3058"/>
      <c r="FHJ25" s="3059"/>
      <c r="FHK25" s="3050"/>
      <c r="FHL25" s="3051"/>
      <c r="FHM25" s="3058"/>
      <c r="FHN25" s="3056"/>
      <c r="FHO25" s="3050"/>
      <c r="FHP25" s="3051"/>
      <c r="FHQ25" s="3052"/>
      <c r="FHR25" s="3053"/>
      <c r="FHS25" s="3050"/>
      <c r="FHT25" s="3054"/>
      <c r="FHU25" s="3029"/>
      <c r="FHV25" s="3055"/>
      <c r="FHW25" s="3056"/>
      <c r="FHX25" s="3057"/>
      <c r="FHY25" s="3058"/>
      <c r="FHZ25" s="3059"/>
      <c r="FIA25" s="3058"/>
      <c r="FIB25" s="3059"/>
      <c r="FIC25" s="3050"/>
      <c r="FID25" s="3051"/>
      <c r="FIE25" s="3058"/>
      <c r="FIF25" s="3056"/>
      <c r="FIG25" s="3050"/>
      <c r="FIH25" s="3051"/>
      <c r="FII25" s="3052"/>
      <c r="FIJ25" s="3053"/>
      <c r="FIK25" s="3050"/>
      <c r="FIL25" s="3054"/>
      <c r="FIM25" s="3029"/>
      <c r="FIN25" s="3055"/>
      <c r="FIO25" s="3056"/>
      <c r="FIP25" s="3057"/>
      <c r="FIQ25" s="3058"/>
      <c r="FIR25" s="3059"/>
      <c r="FIS25" s="3058"/>
      <c r="FIT25" s="3059"/>
      <c r="FIU25" s="3050"/>
      <c r="FIV25" s="3051"/>
      <c r="FIW25" s="3058"/>
      <c r="FIX25" s="3056"/>
      <c r="FIY25" s="3050"/>
      <c r="FIZ25" s="3051"/>
      <c r="FJA25" s="3052"/>
      <c r="FJB25" s="3053"/>
      <c r="FJC25" s="3050"/>
      <c r="FJD25" s="3054"/>
      <c r="FJE25" s="3029"/>
      <c r="FJF25" s="3055"/>
      <c r="FJG25" s="3056"/>
      <c r="FJH25" s="3057"/>
      <c r="FJI25" s="3058"/>
      <c r="FJJ25" s="3059"/>
      <c r="FJK25" s="3058"/>
      <c r="FJL25" s="3059"/>
      <c r="FJM25" s="3050"/>
      <c r="FJN25" s="3051"/>
      <c r="FJO25" s="3058"/>
      <c r="FJP25" s="3056"/>
      <c r="FJQ25" s="3050"/>
      <c r="FJR25" s="3051"/>
      <c r="FJS25" s="3052"/>
      <c r="FJT25" s="3053"/>
      <c r="FJU25" s="3050"/>
      <c r="FJV25" s="3054"/>
      <c r="FJW25" s="3029"/>
      <c r="FJX25" s="3055"/>
      <c r="FJY25" s="3056"/>
      <c r="FJZ25" s="3057"/>
      <c r="FKA25" s="3058"/>
      <c r="FKB25" s="3059"/>
      <c r="FKC25" s="3058"/>
      <c r="FKD25" s="3059"/>
      <c r="FKE25" s="3050"/>
      <c r="FKF25" s="3051"/>
      <c r="FKG25" s="3058"/>
      <c r="FKH25" s="3056"/>
      <c r="FKI25" s="3050"/>
      <c r="FKJ25" s="3051"/>
      <c r="FKK25" s="3052"/>
      <c r="FKL25" s="3053"/>
      <c r="FKM25" s="3050"/>
      <c r="FKN25" s="3054"/>
      <c r="FKO25" s="3029"/>
      <c r="FKP25" s="3055"/>
      <c r="FKQ25" s="3056"/>
      <c r="FKR25" s="3057"/>
      <c r="FKS25" s="3058"/>
      <c r="FKT25" s="3059"/>
      <c r="FKU25" s="3058"/>
      <c r="FKV25" s="3059"/>
      <c r="FKW25" s="3050"/>
      <c r="FKX25" s="3051"/>
      <c r="FKY25" s="3058"/>
      <c r="FKZ25" s="3056"/>
      <c r="FLA25" s="3050"/>
      <c r="FLB25" s="3051"/>
      <c r="FLC25" s="3052"/>
      <c r="FLD25" s="3053"/>
      <c r="FLE25" s="3050"/>
      <c r="FLF25" s="3054"/>
      <c r="FLG25" s="3029"/>
      <c r="FLH25" s="3055"/>
      <c r="FLI25" s="3056"/>
      <c r="FLJ25" s="3057"/>
      <c r="FLK25" s="3058"/>
      <c r="FLL25" s="3059"/>
      <c r="FLM25" s="3058"/>
      <c r="FLN25" s="3059"/>
      <c r="FLO25" s="3050"/>
      <c r="FLP25" s="3051"/>
      <c r="FLQ25" s="3058"/>
      <c r="FLR25" s="3056"/>
      <c r="FLS25" s="3050"/>
      <c r="FLT25" s="3051"/>
      <c r="FLU25" s="3052"/>
      <c r="FLV25" s="3053"/>
      <c r="FLW25" s="3050"/>
      <c r="FLX25" s="3054"/>
      <c r="FLY25" s="3029"/>
      <c r="FLZ25" s="3055"/>
      <c r="FMA25" s="3056"/>
      <c r="FMB25" s="3057"/>
      <c r="FMC25" s="3058"/>
      <c r="FMD25" s="3059"/>
      <c r="FME25" s="3058"/>
      <c r="FMF25" s="3059"/>
      <c r="FMG25" s="3050"/>
      <c r="FMH25" s="3051"/>
      <c r="FMI25" s="3058"/>
      <c r="FMJ25" s="3056"/>
      <c r="FMK25" s="3050"/>
      <c r="FML25" s="3051"/>
      <c r="FMM25" s="3052"/>
      <c r="FMN25" s="3053"/>
      <c r="FMO25" s="3050"/>
      <c r="FMP25" s="3054"/>
      <c r="FMQ25" s="3029"/>
      <c r="FMR25" s="3055"/>
      <c r="FMS25" s="3056"/>
      <c r="FMT25" s="3057"/>
      <c r="FMU25" s="3058"/>
      <c r="FMV25" s="3059"/>
      <c r="FMW25" s="3058"/>
      <c r="FMX25" s="3059"/>
      <c r="FMY25" s="3050"/>
      <c r="FMZ25" s="3051"/>
      <c r="FNA25" s="3058"/>
      <c r="FNB25" s="3056"/>
      <c r="FNC25" s="3050"/>
      <c r="FND25" s="3051"/>
      <c r="FNE25" s="3052"/>
      <c r="FNF25" s="3053"/>
      <c r="FNG25" s="3050"/>
      <c r="FNH25" s="3054"/>
      <c r="FNI25" s="3029"/>
      <c r="FNJ25" s="3055"/>
      <c r="FNK25" s="3056"/>
      <c r="FNL25" s="3057"/>
      <c r="FNM25" s="3058"/>
      <c r="FNN25" s="3059"/>
      <c r="FNO25" s="3058"/>
      <c r="FNP25" s="3059"/>
      <c r="FNQ25" s="3050"/>
      <c r="FNR25" s="3051"/>
      <c r="FNS25" s="3058"/>
      <c r="FNT25" s="3056"/>
      <c r="FNU25" s="3050"/>
      <c r="FNV25" s="3051"/>
      <c r="FNW25" s="3052"/>
      <c r="FNX25" s="3053"/>
      <c r="FNY25" s="3050"/>
      <c r="FNZ25" s="3054"/>
      <c r="FOA25" s="3029"/>
      <c r="FOB25" s="3055"/>
      <c r="FOC25" s="3056"/>
      <c r="FOD25" s="3057"/>
      <c r="FOE25" s="3058"/>
      <c r="FOF25" s="3059"/>
      <c r="FOG25" s="3058"/>
      <c r="FOH25" s="3059"/>
      <c r="FOI25" s="3050"/>
      <c r="FOJ25" s="3051"/>
      <c r="FOK25" s="3058"/>
      <c r="FOL25" s="3056"/>
      <c r="FOM25" s="3050"/>
      <c r="FON25" s="3051"/>
      <c r="FOO25" s="3052"/>
      <c r="FOP25" s="3053"/>
      <c r="FOQ25" s="3050"/>
      <c r="FOR25" s="3054"/>
      <c r="FOS25" s="3029"/>
      <c r="FOT25" s="3055"/>
      <c r="FOU25" s="3056"/>
      <c r="FOV25" s="3057"/>
      <c r="FOW25" s="3058"/>
      <c r="FOX25" s="3059"/>
      <c r="FOY25" s="3058"/>
      <c r="FOZ25" s="3059"/>
      <c r="FPA25" s="3050"/>
      <c r="FPB25" s="3051"/>
      <c r="FPC25" s="3058"/>
      <c r="FPD25" s="3056"/>
      <c r="FPE25" s="3050"/>
      <c r="FPF25" s="3051"/>
      <c r="FPG25" s="3052"/>
      <c r="FPH25" s="3053"/>
      <c r="FPI25" s="3050"/>
      <c r="FPJ25" s="3054"/>
      <c r="FPK25" s="3029"/>
      <c r="FPL25" s="3055"/>
      <c r="FPM25" s="3056"/>
      <c r="FPN25" s="3057"/>
      <c r="FPO25" s="3058"/>
      <c r="FPP25" s="3059"/>
      <c r="FPQ25" s="3058"/>
      <c r="FPR25" s="3059"/>
      <c r="FPS25" s="3050"/>
      <c r="FPT25" s="3051"/>
      <c r="FPU25" s="3058"/>
      <c r="FPV25" s="3056"/>
      <c r="FPW25" s="3050"/>
      <c r="FPX25" s="3051"/>
      <c r="FPY25" s="3052"/>
      <c r="FPZ25" s="3053"/>
      <c r="FQA25" s="3050"/>
      <c r="FQB25" s="3054"/>
      <c r="FQC25" s="3029"/>
      <c r="FQD25" s="3055"/>
      <c r="FQE25" s="3056"/>
      <c r="FQF25" s="3057"/>
      <c r="FQG25" s="3058"/>
      <c r="FQH25" s="3059"/>
      <c r="FQI25" s="3058"/>
      <c r="FQJ25" s="3059"/>
      <c r="FQK25" s="3050"/>
      <c r="FQL25" s="3051"/>
      <c r="FQM25" s="3058"/>
      <c r="FQN25" s="3056"/>
      <c r="FQO25" s="3050"/>
      <c r="FQP25" s="3051"/>
      <c r="FQQ25" s="3052"/>
      <c r="FQR25" s="3053"/>
      <c r="FQS25" s="3050"/>
      <c r="FQT25" s="3054"/>
      <c r="FQU25" s="3029"/>
      <c r="FQV25" s="3055"/>
      <c r="FQW25" s="3056"/>
      <c r="FQX25" s="3057"/>
      <c r="FQY25" s="3058"/>
      <c r="FQZ25" s="3059"/>
      <c r="FRA25" s="3058"/>
      <c r="FRB25" s="3059"/>
      <c r="FRC25" s="3050"/>
      <c r="FRD25" s="3051"/>
      <c r="FRE25" s="3058"/>
      <c r="FRF25" s="3056"/>
      <c r="FRG25" s="3050"/>
      <c r="FRH25" s="3051"/>
      <c r="FRI25" s="3052"/>
      <c r="FRJ25" s="3053"/>
      <c r="FRK25" s="3050"/>
      <c r="FRL25" s="3054"/>
      <c r="FRM25" s="3029"/>
      <c r="FRN25" s="3055"/>
      <c r="FRO25" s="3056"/>
      <c r="FRP25" s="3057"/>
      <c r="FRQ25" s="3058"/>
      <c r="FRR25" s="3059"/>
      <c r="FRS25" s="3058"/>
      <c r="FRT25" s="3059"/>
      <c r="FRU25" s="3050"/>
      <c r="FRV25" s="3051"/>
      <c r="FRW25" s="3058"/>
      <c r="FRX25" s="3056"/>
      <c r="FRY25" s="3050"/>
      <c r="FRZ25" s="3051"/>
      <c r="FSA25" s="3052"/>
      <c r="FSB25" s="3053"/>
      <c r="FSC25" s="3050"/>
      <c r="FSD25" s="3054"/>
      <c r="FSE25" s="3029"/>
      <c r="FSF25" s="3055"/>
      <c r="FSG25" s="3056"/>
      <c r="FSH25" s="3057"/>
      <c r="FSI25" s="3058"/>
      <c r="FSJ25" s="3059"/>
      <c r="FSK25" s="3058"/>
      <c r="FSL25" s="3059"/>
      <c r="FSM25" s="3050"/>
      <c r="FSN25" s="3051"/>
      <c r="FSO25" s="3058"/>
      <c r="FSP25" s="3056"/>
      <c r="FSQ25" s="3050"/>
      <c r="FSR25" s="3051"/>
      <c r="FSS25" s="3052"/>
      <c r="FST25" s="3053"/>
      <c r="FSU25" s="3050"/>
      <c r="FSV25" s="3054"/>
      <c r="FSW25" s="3029"/>
      <c r="FSX25" s="3055"/>
      <c r="FSY25" s="3056"/>
      <c r="FSZ25" s="3057"/>
      <c r="FTA25" s="3058"/>
      <c r="FTB25" s="3059"/>
      <c r="FTC25" s="3058"/>
      <c r="FTD25" s="3059"/>
      <c r="FTE25" s="3050"/>
      <c r="FTF25" s="3051"/>
      <c r="FTG25" s="3058"/>
      <c r="FTH25" s="3056"/>
      <c r="FTI25" s="3050"/>
      <c r="FTJ25" s="3051"/>
      <c r="FTK25" s="3052"/>
      <c r="FTL25" s="3053"/>
      <c r="FTM25" s="3050"/>
      <c r="FTN25" s="3054"/>
      <c r="FTO25" s="3029"/>
      <c r="FTP25" s="3055"/>
      <c r="FTQ25" s="3056"/>
      <c r="FTR25" s="3057"/>
      <c r="FTS25" s="3058"/>
      <c r="FTT25" s="3059"/>
      <c r="FTU25" s="3058"/>
      <c r="FTV25" s="3059"/>
      <c r="FTW25" s="3050"/>
      <c r="FTX25" s="3051"/>
      <c r="FTY25" s="3058"/>
      <c r="FTZ25" s="3056"/>
      <c r="FUA25" s="3050"/>
      <c r="FUB25" s="3051"/>
      <c r="FUC25" s="3052"/>
      <c r="FUD25" s="3053"/>
      <c r="FUE25" s="3050"/>
      <c r="FUF25" s="3054"/>
      <c r="FUG25" s="3029"/>
      <c r="FUH25" s="3055"/>
      <c r="FUI25" s="3056"/>
      <c r="FUJ25" s="3057"/>
      <c r="FUK25" s="3058"/>
      <c r="FUL25" s="3059"/>
      <c r="FUM25" s="3058"/>
      <c r="FUN25" s="3059"/>
      <c r="FUO25" s="3050"/>
      <c r="FUP25" s="3051"/>
      <c r="FUQ25" s="3058"/>
      <c r="FUR25" s="3056"/>
      <c r="FUS25" s="3050"/>
      <c r="FUT25" s="3051"/>
      <c r="FUU25" s="3052"/>
      <c r="FUV25" s="3053"/>
      <c r="FUW25" s="3050"/>
      <c r="FUX25" s="3054"/>
      <c r="FUY25" s="3029"/>
      <c r="FUZ25" s="3055"/>
      <c r="FVA25" s="3056"/>
      <c r="FVB25" s="3057"/>
      <c r="FVC25" s="3058"/>
      <c r="FVD25" s="3059"/>
      <c r="FVE25" s="3058"/>
      <c r="FVF25" s="3059"/>
      <c r="FVG25" s="3050"/>
      <c r="FVH25" s="3051"/>
      <c r="FVI25" s="3058"/>
      <c r="FVJ25" s="3056"/>
      <c r="FVK25" s="3050"/>
      <c r="FVL25" s="3051"/>
      <c r="FVM25" s="3052"/>
      <c r="FVN25" s="3053"/>
      <c r="FVO25" s="3050"/>
      <c r="FVP25" s="3054"/>
      <c r="FVQ25" s="3029"/>
      <c r="FVR25" s="3055"/>
      <c r="FVS25" s="3056"/>
      <c r="FVT25" s="3057"/>
      <c r="FVU25" s="3058"/>
      <c r="FVV25" s="3059"/>
      <c r="FVW25" s="3058"/>
      <c r="FVX25" s="3059"/>
      <c r="FVY25" s="3050"/>
      <c r="FVZ25" s="3051"/>
      <c r="FWA25" s="3058"/>
      <c r="FWB25" s="3056"/>
      <c r="FWC25" s="3050"/>
      <c r="FWD25" s="3051"/>
      <c r="FWE25" s="3052"/>
      <c r="FWF25" s="3053"/>
      <c r="FWG25" s="3050"/>
      <c r="FWH25" s="3054"/>
      <c r="FWI25" s="3029"/>
      <c r="FWJ25" s="3055"/>
      <c r="FWK25" s="3056"/>
      <c r="FWL25" s="3057"/>
      <c r="FWM25" s="3058"/>
      <c r="FWN25" s="3059"/>
      <c r="FWO25" s="3058"/>
      <c r="FWP25" s="3059"/>
      <c r="FWQ25" s="3050"/>
      <c r="FWR25" s="3051"/>
      <c r="FWS25" s="3058"/>
      <c r="FWT25" s="3056"/>
      <c r="FWU25" s="3050"/>
      <c r="FWV25" s="3051"/>
      <c r="FWW25" s="3052"/>
      <c r="FWX25" s="3053"/>
      <c r="FWY25" s="3050"/>
      <c r="FWZ25" s="3054"/>
      <c r="FXA25" s="3029"/>
      <c r="FXB25" s="3055"/>
      <c r="FXC25" s="3056"/>
      <c r="FXD25" s="3057"/>
      <c r="FXE25" s="3058"/>
      <c r="FXF25" s="3059"/>
      <c r="FXG25" s="3058"/>
      <c r="FXH25" s="3059"/>
      <c r="FXI25" s="3050"/>
      <c r="FXJ25" s="3051"/>
      <c r="FXK25" s="3058"/>
      <c r="FXL25" s="3056"/>
      <c r="FXM25" s="3050"/>
      <c r="FXN25" s="3051"/>
      <c r="FXO25" s="3052"/>
      <c r="FXP25" s="3053"/>
      <c r="FXQ25" s="3050"/>
      <c r="FXR25" s="3054"/>
      <c r="FXS25" s="3029"/>
      <c r="FXT25" s="3055"/>
      <c r="FXU25" s="3056"/>
      <c r="FXV25" s="3057"/>
      <c r="FXW25" s="3058"/>
      <c r="FXX25" s="3059"/>
      <c r="FXY25" s="3058"/>
      <c r="FXZ25" s="3059"/>
      <c r="FYA25" s="3050"/>
      <c r="FYB25" s="3051"/>
      <c r="FYC25" s="3058"/>
      <c r="FYD25" s="3056"/>
      <c r="FYE25" s="3050"/>
      <c r="FYF25" s="3051"/>
      <c r="FYG25" s="3052"/>
      <c r="FYH25" s="3053"/>
      <c r="FYI25" s="3050"/>
      <c r="FYJ25" s="3054"/>
      <c r="FYK25" s="3029"/>
      <c r="FYL25" s="3055"/>
      <c r="FYM25" s="3056"/>
      <c r="FYN25" s="3057"/>
      <c r="FYO25" s="3058"/>
      <c r="FYP25" s="3059"/>
      <c r="FYQ25" s="3058"/>
      <c r="FYR25" s="3059"/>
      <c r="FYS25" s="3050"/>
      <c r="FYT25" s="3051"/>
      <c r="FYU25" s="3058"/>
      <c r="FYV25" s="3056"/>
      <c r="FYW25" s="3050"/>
      <c r="FYX25" s="3051"/>
      <c r="FYY25" s="3052"/>
      <c r="FYZ25" s="3053"/>
      <c r="FZA25" s="3050"/>
      <c r="FZB25" s="3054"/>
      <c r="FZC25" s="3029"/>
      <c r="FZD25" s="3055"/>
      <c r="FZE25" s="3056"/>
      <c r="FZF25" s="3057"/>
      <c r="FZG25" s="3058"/>
      <c r="FZH25" s="3059"/>
      <c r="FZI25" s="3058"/>
      <c r="FZJ25" s="3059"/>
      <c r="FZK25" s="3050"/>
      <c r="FZL25" s="3051"/>
      <c r="FZM25" s="3058"/>
      <c r="FZN25" s="3056"/>
      <c r="FZO25" s="3050"/>
      <c r="FZP25" s="3051"/>
      <c r="FZQ25" s="3052"/>
      <c r="FZR25" s="3053"/>
      <c r="FZS25" s="3050"/>
      <c r="FZT25" s="3054"/>
      <c r="FZU25" s="3029"/>
      <c r="FZV25" s="3055"/>
      <c r="FZW25" s="3056"/>
      <c r="FZX25" s="3057"/>
      <c r="FZY25" s="3058"/>
      <c r="FZZ25" s="3059"/>
      <c r="GAA25" s="3058"/>
      <c r="GAB25" s="3059"/>
      <c r="GAC25" s="3050"/>
      <c r="GAD25" s="3051"/>
      <c r="GAE25" s="3058"/>
      <c r="GAF25" s="3056"/>
      <c r="GAG25" s="3050"/>
      <c r="GAH25" s="3051"/>
      <c r="GAI25" s="3052"/>
      <c r="GAJ25" s="3053"/>
      <c r="GAK25" s="3050"/>
      <c r="GAL25" s="3054"/>
      <c r="GAM25" s="3029"/>
      <c r="GAN25" s="3055"/>
      <c r="GAO25" s="3056"/>
      <c r="GAP25" s="3057"/>
      <c r="GAQ25" s="3058"/>
      <c r="GAR25" s="3059"/>
      <c r="GAS25" s="3058"/>
      <c r="GAT25" s="3059"/>
      <c r="GAU25" s="3050"/>
      <c r="GAV25" s="3051"/>
      <c r="GAW25" s="3058"/>
      <c r="GAX25" s="3056"/>
      <c r="GAY25" s="3050"/>
      <c r="GAZ25" s="3051"/>
      <c r="GBA25" s="3052"/>
      <c r="GBB25" s="3053"/>
      <c r="GBC25" s="3050"/>
      <c r="GBD25" s="3054"/>
      <c r="GBE25" s="3029"/>
      <c r="GBF25" s="3055"/>
      <c r="GBG25" s="3056"/>
      <c r="GBH25" s="3057"/>
      <c r="GBI25" s="3058"/>
      <c r="GBJ25" s="3059"/>
      <c r="GBK25" s="3058"/>
      <c r="GBL25" s="3059"/>
      <c r="GBM25" s="3050"/>
      <c r="GBN25" s="3051"/>
      <c r="GBO25" s="3058"/>
      <c r="GBP25" s="3056"/>
      <c r="GBQ25" s="3050"/>
      <c r="GBR25" s="3051"/>
      <c r="GBS25" s="3052"/>
      <c r="GBT25" s="3053"/>
      <c r="GBU25" s="3050"/>
      <c r="GBV25" s="3054"/>
      <c r="GBW25" s="3029"/>
      <c r="GBX25" s="3055"/>
      <c r="GBY25" s="3056"/>
      <c r="GBZ25" s="3057"/>
      <c r="GCA25" s="3058"/>
      <c r="GCB25" s="3059"/>
      <c r="GCC25" s="3058"/>
      <c r="GCD25" s="3059"/>
      <c r="GCE25" s="3050"/>
      <c r="GCF25" s="3051"/>
      <c r="GCG25" s="3058"/>
      <c r="GCH25" s="3056"/>
      <c r="GCI25" s="3050"/>
      <c r="GCJ25" s="3051"/>
      <c r="GCK25" s="3052"/>
      <c r="GCL25" s="3053"/>
      <c r="GCM25" s="3050"/>
      <c r="GCN25" s="3054"/>
      <c r="GCO25" s="3029"/>
      <c r="GCP25" s="3055"/>
      <c r="GCQ25" s="3056"/>
      <c r="GCR25" s="3057"/>
      <c r="GCS25" s="3058"/>
      <c r="GCT25" s="3059"/>
      <c r="GCU25" s="3058"/>
      <c r="GCV25" s="3059"/>
      <c r="GCW25" s="3050"/>
      <c r="GCX25" s="3051"/>
      <c r="GCY25" s="3058"/>
      <c r="GCZ25" s="3056"/>
      <c r="GDA25" s="3050"/>
      <c r="GDB25" s="3051"/>
      <c r="GDC25" s="3052"/>
      <c r="GDD25" s="3053"/>
      <c r="GDE25" s="3050"/>
      <c r="GDF25" s="3054"/>
      <c r="GDG25" s="3029"/>
      <c r="GDH25" s="3055"/>
      <c r="GDI25" s="3056"/>
      <c r="GDJ25" s="3057"/>
      <c r="GDK25" s="3058"/>
      <c r="GDL25" s="3059"/>
      <c r="GDM25" s="3058"/>
      <c r="GDN25" s="3059"/>
      <c r="GDO25" s="3050"/>
      <c r="GDP25" s="3051"/>
      <c r="GDQ25" s="3058"/>
      <c r="GDR25" s="3056"/>
      <c r="GDS25" s="3050"/>
      <c r="GDT25" s="3051"/>
      <c r="GDU25" s="3052"/>
      <c r="GDV25" s="3053"/>
      <c r="GDW25" s="3050"/>
      <c r="GDX25" s="3054"/>
      <c r="GDY25" s="3029"/>
      <c r="GDZ25" s="3055"/>
      <c r="GEA25" s="3056"/>
      <c r="GEB25" s="3057"/>
      <c r="GEC25" s="3058"/>
      <c r="GED25" s="3059"/>
      <c r="GEE25" s="3058"/>
      <c r="GEF25" s="3059"/>
      <c r="GEG25" s="3050"/>
      <c r="GEH25" s="3051"/>
      <c r="GEI25" s="3058"/>
      <c r="GEJ25" s="3056"/>
      <c r="GEK25" s="3050"/>
      <c r="GEL25" s="3051"/>
      <c r="GEM25" s="3052"/>
      <c r="GEN25" s="3053"/>
      <c r="GEO25" s="3050"/>
      <c r="GEP25" s="3054"/>
      <c r="GEQ25" s="3029"/>
      <c r="GER25" s="3055"/>
      <c r="GES25" s="3056"/>
      <c r="GET25" s="3057"/>
      <c r="GEU25" s="3058"/>
      <c r="GEV25" s="3059"/>
      <c r="GEW25" s="3058"/>
      <c r="GEX25" s="3059"/>
      <c r="GEY25" s="3050"/>
      <c r="GEZ25" s="3051"/>
      <c r="GFA25" s="3058"/>
      <c r="GFB25" s="3056"/>
      <c r="GFC25" s="3050"/>
      <c r="GFD25" s="3051"/>
      <c r="GFE25" s="3052"/>
      <c r="GFF25" s="3053"/>
      <c r="GFG25" s="3050"/>
      <c r="GFH25" s="3054"/>
      <c r="GFI25" s="3029"/>
      <c r="GFJ25" s="3055"/>
      <c r="GFK25" s="3056"/>
      <c r="GFL25" s="3057"/>
      <c r="GFM25" s="3058"/>
      <c r="GFN25" s="3059"/>
      <c r="GFO25" s="3058"/>
      <c r="GFP25" s="3059"/>
      <c r="GFQ25" s="3050"/>
      <c r="GFR25" s="3051"/>
      <c r="GFS25" s="3058"/>
      <c r="GFT25" s="3056"/>
      <c r="GFU25" s="3050"/>
      <c r="GFV25" s="3051"/>
      <c r="GFW25" s="3052"/>
      <c r="GFX25" s="3053"/>
      <c r="GFY25" s="3050"/>
      <c r="GFZ25" s="3054"/>
      <c r="GGA25" s="3029"/>
      <c r="GGB25" s="3055"/>
      <c r="GGC25" s="3056"/>
      <c r="GGD25" s="3057"/>
      <c r="GGE25" s="3058"/>
      <c r="GGF25" s="3059"/>
      <c r="GGG25" s="3058"/>
      <c r="GGH25" s="3059"/>
      <c r="GGI25" s="3050"/>
      <c r="GGJ25" s="3051"/>
      <c r="GGK25" s="3058"/>
      <c r="GGL25" s="3056"/>
      <c r="GGM25" s="3050"/>
      <c r="GGN25" s="3051"/>
      <c r="GGO25" s="3052"/>
      <c r="GGP25" s="3053"/>
      <c r="GGQ25" s="3050"/>
      <c r="GGR25" s="3054"/>
      <c r="GGS25" s="3029"/>
      <c r="GGT25" s="3055"/>
      <c r="GGU25" s="3056"/>
      <c r="GGV25" s="3057"/>
      <c r="GGW25" s="3058"/>
      <c r="GGX25" s="3059"/>
      <c r="GGY25" s="3058"/>
      <c r="GGZ25" s="3059"/>
      <c r="GHA25" s="3050"/>
      <c r="GHB25" s="3051"/>
      <c r="GHC25" s="3058"/>
      <c r="GHD25" s="3056"/>
      <c r="GHE25" s="3050"/>
      <c r="GHF25" s="3051"/>
      <c r="GHG25" s="3052"/>
      <c r="GHH25" s="3053"/>
      <c r="GHI25" s="3050"/>
      <c r="GHJ25" s="3054"/>
      <c r="GHK25" s="3029"/>
      <c r="GHL25" s="3055"/>
      <c r="GHM25" s="3056"/>
      <c r="GHN25" s="3057"/>
      <c r="GHO25" s="3058"/>
      <c r="GHP25" s="3059"/>
      <c r="GHQ25" s="3058"/>
      <c r="GHR25" s="3059"/>
      <c r="GHS25" s="3050"/>
      <c r="GHT25" s="3051"/>
      <c r="GHU25" s="3058"/>
      <c r="GHV25" s="3056"/>
      <c r="GHW25" s="3050"/>
      <c r="GHX25" s="3051"/>
      <c r="GHY25" s="3052"/>
      <c r="GHZ25" s="3053"/>
      <c r="GIA25" s="3050"/>
      <c r="GIB25" s="3054"/>
      <c r="GIC25" s="3029"/>
      <c r="GID25" s="3055"/>
      <c r="GIE25" s="3056"/>
      <c r="GIF25" s="3057"/>
      <c r="GIG25" s="3058"/>
      <c r="GIH25" s="3059"/>
      <c r="GII25" s="3058"/>
      <c r="GIJ25" s="3059"/>
      <c r="GIK25" s="3050"/>
      <c r="GIL25" s="3051"/>
      <c r="GIM25" s="3058"/>
      <c r="GIN25" s="3056"/>
      <c r="GIO25" s="3050"/>
      <c r="GIP25" s="3051"/>
      <c r="GIQ25" s="3052"/>
      <c r="GIR25" s="3053"/>
      <c r="GIS25" s="3050"/>
      <c r="GIT25" s="3054"/>
      <c r="GIU25" s="3029"/>
      <c r="GIV25" s="3055"/>
      <c r="GIW25" s="3056"/>
      <c r="GIX25" s="3057"/>
      <c r="GIY25" s="3058"/>
      <c r="GIZ25" s="3059"/>
      <c r="GJA25" s="3058"/>
      <c r="GJB25" s="3059"/>
      <c r="GJC25" s="3050"/>
      <c r="GJD25" s="3051"/>
      <c r="GJE25" s="3058"/>
      <c r="GJF25" s="3056"/>
      <c r="GJG25" s="3050"/>
      <c r="GJH25" s="3051"/>
      <c r="GJI25" s="3052"/>
      <c r="GJJ25" s="3053"/>
      <c r="GJK25" s="3050"/>
      <c r="GJL25" s="3054"/>
      <c r="GJM25" s="3029"/>
      <c r="GJN25" s="3055"/>
      <c r="GJO25" s="3056"/>
      <c r="GJP25" s="3057"/>
      <c r="GJQ25" s="3058"/>
      <c r="GJR25" s="3059"/>
      <c r="GJS25" s="3058"/>
      <c r="GJT25" s="3059"/>
      <c r="GJU25" s="3050"/>
      <c r="GJV25" s="3051"/>
      <c r="GJW25" s="3058"/>
      <c r="GJX25" s="3056"/>
      <c r="GJY25" s="3050"/>
      <c r="GJZ25" s="3051"/>
      <c r="GKA25" s="3052"/>
      <c r="GKB25" s="3053"/>
      <c r="GKC25" s="3050"/>
      <c r="GKD25" s="3054"/>
      <c r="GKE25" s="3029"/>
      <c r="GKF25" s="3055"/>
      <c r="GKG25" s="3056"/>
      <c r="GKH25" s="3057"/>
      <c r="GKI25" s="3058"/>
      <c r="GKJ25" s="3059"/>
      <c r="GKK25" s="3058"/>
      <c r="GKL25" s="3059"/>
      <c r="GKM25" s="3050"/>
      <c r="GKN25" s="3051"/>
      <c r="GKO25" s="3058"/>
      <c r="GKP25" s="3056"/>
      <c r="GKQ25" s="3050"/>
      <c r="GKR25" s="3051"/>
      <c r="GKS25" s="3052"/>
      <c r="GKT25" s="3053"/>
      <c r="GKU25" s="3050"/>
      <c r="GKV25" s="3054"/>
      <c r="GKW25" s="3029"/>
      <c r="GKX25" s="3055"/>
      <c r="GKY25" s="3056"/>
      <c r="GKZ25" s="3057"/>
      <c r="GLA25" s="3058"/>
      <c r="GLB25" s="3059"/>
      <c r="GLC25" s="3058"/>
      <c r="GLD25" s="3059"/>
      <c r="GLE25" s="3050"/>
      <c r="GLF25" s="3051"/>
      <c r="GLG25" s="3058"/>
      <c r="GLH25" s="3056"/>
      <c r="GLI25" s="3050"/>
      <c r="GLJ25" s="3051"/>
      <c r="GLK25" s="3052"/>
      <c r="GLL25" s="3053"/>
      <c r="GLM25" s="3050"/>
      <c r="GLN25" s="3054"/>
      <c r="GLO25" s="3029"/>
      <c r="GLP25" s="3055"/>
      <c r="GLQ25" s="3056"/>
      <c r="GLR25" s="3057"/>
      <c r="GLS25" s="3058"/>
      <c r="GLT25" s="3059"/>
      <c r="GLU25" s="3058"/>
      <c r="GLV25" s="3059"/>
      <c r="GLW25" s="3050"/>
      <c r="GLX25" s="3051"/>
      <c r="GLY25" s="3058"/>
      <c r="GLZ25" s="3056"/>
      <c r="GMA25" s="3050"/>
      <c r="GMB25" s="3051"/>
      <c r="GMC25" s="3052"/>
      <c r="GMD25" s="3053"/>
      <c r="GME25" s="3050"/>
      <c r="GMF25" s="3054"/>
      <c r="GMG25" s="3029"/>
      <c r="GMH25" s="3055"/>
      <c r="GMI25" s="3056"/>
      <c r="GMJ25" s="3057"/>
      <c r="GMK25" s="3058"/>
      <c r="GML25" s="3059"/>
      <c r="GMM25" s="3058"/>
      <c r="GMN25" s="3059"/>
      <c r="GMO25" s="3050"/>
      <c r="GMP25" s="3051"/>
      <c r="GMQ25" s="3058"/>
      <c r="GMR25" s="3056"/>
      <c r="GMS25" s="3050"/>
      <c r="GMT25" s="3051"/>
      <c r="GMU25" s="3052"/>
      <c r="GMV25" s="3053"/>
      <c r="GMW25" s="3050"/>
      <c r="GMX25" s="3054"/>
      <c r="GMY25" s="3029"/>
      <c r="GMZ25" s="3055"/>
      <c r="GNA25" s="3056"/>
      <c r="GNB25" s="3057"/>
      <c r="GNC25" s="3058"/>
      <c r="GND25" s="3059"/>
      <c r="GNE25" s="3058"/>
      <c r="GNF25" s="3059"/>
      <c r="GNG25" s="3050"/>
      <c r="GNH25" s="3051"/>
      <c r="GNI25" s="3058"/>
      <c r="GNJ25" s="3056"/>
      <c r="GNK25" s="3050"/>
      <c r="GNL25" s="3051"/>
      <c r="GNM25" s="3052"/>
      <c r="GNN25" s="3053"/>
      <c r="GNO25" s="3050"/>
      <c r="GNP25" s="3054"/>
      <c r="GNQ25" s="3029"/>
      <c r="GNR25" s="3055"/>
      <c r="GNS25" s="3056"/>
      <c r="GNT25" s="3057"/>
      <c r="GNU25" s="3058"/>
      <c r="GNV25" s="3059"/>
      <c r="GNW25" s="3058"/>
      <c r="GNX25" s="3059"/>
      <c r="GNY25" s="3050"/>
      <c r="GNZ25" s="3051"/>
      <c r="GOA25" s="3058"/>
      <c r="GOB25" s="3056"/>
      <c r="GOC25" s="3050"/>
      <c r="GOD25" s="3051"/>
      <c r="GOE25" s="3052"/>
      <c r="GOF25" s="3053"/>
      <c r="GOG25" s="3050"/>
      <c r="GOH25" s="3054"/>
      <c r="GOI25" s="3029"/>
      <c r="GOJ25" s="3055"/>
      <c r="GOK25" s="3056"/>
      <c r="GOL25" s="3057"/>
      <c r="GOM25" s="3058"/>
      <c r="GON25" s="3059"/>
      <c r="GOO25" s="3058"/>
      <c r="GOP25" s="3059"/>
      <c r="GOQ25" s="3050"/>
      <c r="GOR25" s="3051"/>
      <c r="GOS25" s="3058"/>
      <c r="GOT25" s="3056"/>
      <c r="GOU25" s="3050"/>
      <c r="GOV25" s="3051"/>
      <c r="GOW25" s="3052"/>
      <c r="GOX25" s="3053"/>
      <c r="GOY25" s="3050"/>
      <c r="GOZ25" s="3054"/>
      <c r="GPA25" s="3029"/>
      <c r="GPB25" s="3055"/>
      <c r="GPC25" s="3056"/>
      <c r="GPD25" s="3057"/>
      <c r="GPE25" s="3058"/>
      <c r="GPF25" s="3059"/>
      <c r="GPG25" s="3058"/>
      <c r="GPH25" s="3059"/>
      <c r="GPI25" s="3050"/>
      <c r="GPJ25" s="3051"/>
      <c r="GPK25" s="3058"/>
      <c r="GPL25" s="3056"/>
      <c r="GPM25" s="3050"/>
      <c r="GPN25" s="3051"/>
      <c r="GPO25" s="3052"/>
      <c r="GPP25" s="3053"/>
      <c r="GPQ25" s="3050"/>
      <c r="GPR25" s="3054"/>
      <c r="GPS25" s="3029"/>
      <c r="GPT25" s="3055"/>
      <c r="GPU25" s="3056"/>
      <c r="GPV25" s="3057"/>
      <c r="GPW25" s="3058"/>
      <c r="GPX25" s="3059"/>
      <c r="GPY25" s="3058"/>
      <c r="GPZ25" s="3059"/>
      <c r="GQA25" s="3050"/>
      <c r="GQB25" s="3051"/>
      <c r="GQC25" s="3058"/>
      <c r="GQD25" s="3056"/>
      <c r="GQE25" s="3050"/>
      <c r="GQF25" s="3051"/>
      <c r="GQG25" s="3052"/>
      <c r="GQH25" s="3053"/>
      <c r="GQI25" s="3050"/>
      <c r="GQJ25" s="3054"/>
      <c r="GQK25" s="3029"/>
      <c r="GQL25" s="3055"/>
      <c r="GQM25" s="3056"/>
      <c r="GQN25" s="3057"/>
      <c r="GQO25" s="3058"/>
      <c r="GQP25" s="3059"/>
      <c r="GQQ25" s="3058"/>
      <c r="GQR25" s="3059"/>
      <c r="GQS25" s="3050"/>
      <c r="GQT25" s="3051"/>
      <c r="GQU25" s="3058"/>
      <c r="GQV25" s="3056"/>
      <c r="GQW25" s="3050"/>
      <c r="GQX25" s="3051"/>
      <c r="GQY25" s="3052"/>
      <c r="GQZ25" s="3053"/>
      <c r="GRA25" s="3050"/>
      <c r="GRB25" s="3054"/>
      <c r="GRC25" s="3029"/>
      <c r="GRD25" s="3055"/>
      <c r="GRE25" s="3056"/>
      <c r="GRF25" s="3057"/>
      <c r="GRG25" s="3058"/>
      <c r="GRH25" s="3059"/>
      <c r="GRI25" s="3058"/>
      <c r="GRJ25" s="3059"/>
      <c r="GRK25" s="3050"/>
      <c r="GRL25" s="3051"/>
      <c r="GRM25" s="3058"/>
      <c r="GRN25" s="3056"/>
      <c r="GRO25" s="3050"/>
      <c r="GRP25" s="3051"/>
      <c r="GRQ25" s="3052"/>
      <c r="GRR25" s="3053"/>
      <c r="GRS25" s="3050"/>
      <c r="GRT25" s="3054"/>
      <c r="GRU25" s="3029"/>
      <c r="GRV25" s="3055"/>
      <c r="GRW25" s="3056"/>
      <c r="GRX25" s="3057"/>
      <c r="GRY25" s="3058"/>
      <c r="GRZ25" s="3059"/>
      <c r="GSA25" s="3058"/>
      <c r="GSB25" s="3059"/>
      <c r="GSC25" s="3050"/>
      <c r="GSD25" s="3051"/>
      <c r="GSE25" s="3058"/>
      <c r="GSF25" s="3056"/>
      <c r="GSG25" s="3050"/>
      <c r="GSH25" s="3051"/>
      <c r="GSI25" s="3052"/>
      <c r="GSJ25" s="3053"/>
      <c r="GSK25" s="3050"/>
      <c r="GSL25" s="3054"/>
      <c r="GSM25" s="3029"/>
      <c r="GSN25" s="3055"/>
      <c r="GSO25" s="3056"/>
      <c r="GSP25" s="3057"/>
      <c r="GSQ25" s="3058"/>
      <c r="GSR25" s="3059"/>
      <c r="GSS25" s="3058"/>
      <c r="GST25" s="3059"/>
      <c r="GSU25" s="3050"/>
      <c r="GSV25" s="3051"/>
      <c r="GSW25" s="3058"/>
      <c r="GSX25" s="3056"/>
      <c r="GSY25" s="3050"/>
      <c r="GSZ25" s="3051"/>
      <c r="GTA25" s="3052"/>
      <c r="GTB25" s="3053"/>
      <c r="GTC25" s="3050"/>
      <c r="GTD25" s="3054"/>
      <c r="GTE25" s="3029"/>
      <c r="GTF25" s="3055"/>
      <c r="GTG25" s="3056"/>
      <c r="GTH25" s="3057"/>
      <c r="GTI25" s="3058"/>
      <c r="GTJ25" s="3059"/>
      <c r="GTK25" s="3058"/>
      <c r="GTL25" s="3059"/>
      <c r="GTM25" s="3050"/>
      <c r="GTN25" s="3051"/>
      <c r="GTO25" s="3058"/>
      <c r="GTP25" s="3056"/>
      <c r="GTQ25" s="3050"/>
      <c r="GTR25" s="3051"/>
      <c r="GTS25" s="3052"/>
      <c r="GTT25" s="3053"/>
      <c r="GTU25" s="3050"/>
      <c r="GTV25" s="3054"/>
      <c r="GTW25" s="3029"/>
      <c r="GTX25" s="3055"/>
      <c r="GTY25" s="3056"/>
      <c r="GTZ25" s="3057"/>
      <c r="GUA25" s="3058"/>
      <c r="GUB25" s="3059"/>
      <c r="GUC25" s="3058"/>
      <c r="GUD25" s="3059"/>
      <c r="GUE25" s="3050"/>
      <c r="GUF25" s="3051"/>
      <c r="GUG25" s="3058"/>
      <c r="GUH25" s="3056"/>
      <c r="GUI25" s="3050"/>
      <c r="GUJ25" s="3051"/>
      <c r="GUK25" s="3052"/>
      <c r="GUL25" s="3053"/>
      <c r="GUM25" s="3050"/>
      <c r="GUN25" s="3054"/>
      <c r="GUO25" s="3029"/>
      <c r="GUP25" s="3055"/>
      <c r="GUQ25" s="3056"/>
      <c r="GUR25" s="3057"/>
      <c r="GUS25" s="3058"/>
      <c r="GUT25" s="3059"/>
      <c r="GUU25" s="3058"/>
      <c r="GUV25" s="3059"/>
      <c r="GUW25" s="3050"/>
      <c r="GUX25" s="3051"/>
      <c r="GUY25" s="3058"/>
      <c r="GUZ25" s="3056"/>
      <c r="GVA25" s="3050"/>
      <c r="GVB25" s="3051"/>
      <c r="GVC25" s="3052"/>
      <c r="GVD25" s="3053"/>
      <c r="GVE25" s="3050"/>
      <c r="GVF25" s="3054"/>
      <c r="GVG25" s="3029"/>
      <c r="GVH25" s="3055"/>
      <c r="GVI25" s="3056"/>
      <c r="GVJ25" s="3057"/>
      <c r="GVK25" s="3058"/>
      <c r="GVL25" s="3059"/>
      <c r="GVM25" s="3058"/>
      <c r="GVN25" s="3059"/>
      <c r="GVO25" s="3050"/>
      <c r="GVP25" s="3051"/>
      <c r="GVQ25" s="3058"/>
      <c r="GVR25" s="3056"/>
      <c r="GVS25" s="3050"/>
      <c r="GVT25" s="3051"/>
      <c r="GVU25" s="3052"/>
      <c r="GVV25" s="3053"/>
      <c r="GVW25" s="3050"/>
      <c r="GVX25" s="3054"/>
      <c r="GVY25" s="3029"/>
      <c r="GVZ25" s="3055"/>
      <c r="GWA25" s="3056"/>
      <c r="GWB25" s="3057"/>
      <c r="GWC25" s="3058"/>
      <c r="GWD25" s="3059"/>
      <c r="GWE25" s="3058"/>
      <c r="GWF25" s="3059"/>
      <c r="GWG25" s="3050"/>
      <c r="GWH25" s="3051"/>
      <c r="GWI25" s="3058"/>
      <c r="GWJ25" s="3056"/>
      <c r="GWK25" s="3050"/>
      <c r="GWL25" s="3051"/>
      <c r="GWM25" s="3052"/>
      <c r="GWN25" s="3053"/>
      <c r="GWO25" s="3050"/>
      <c r="GWP25" s="3054"/>
      <c r="GWQ25" s="3029"/>
      <c r="GWR25" s="3055"/>
      <c r="GWS25" s="3056"/>
      <c r="GWT25" s="3057"/>
      <c r="GWU25" s="3058"/>
      <c r="GWV25" s="3059"/>
      <c r="GWW25" s="3058"/>
      <c r="GWX25" s="3059"/>
      <c r="GWY25" s="3050"/>
      <c r="GWZ25" s="3051"/>
      <c r="GXA25" s="3058"/>
      <c r="GXB25" s="3056"/>
      <c r="GXC25" s="3050"/>
      <c r="GXD25" s="3051"/>
      <c r="GXE25" s="3052"/>
      <c r="GXF25" s="3053"/>
      <c r="GXG25" s="3050"/>
      <c r="GXH25" s="3054"/>
      <c r="GXI25" s="3029"/>
      <c r="GXJ25" s="3055"/>
      <c r="GXK25" s="3056"/>
      <c r="GXL25" s="3057"/>
      <c r="GXM25" s="3058"/>
      <c r="GXN25" s="3059"/>
      <c r="GXO25" s="3058"/>
      <c r="GXP25" s="3059"/>
      <c r="GXQ25" s="3050"/>
      <c r="GXR25" s="3051"/>
      <c r="GXS25" s="3058"/>
      <c r="GXT25" s="3056"/>
      <c r="GXU25" s="3050"/>
      <c r="GXV25" s="3051"/>
      <c r="GXW25" s="3052"/>
      <c r="GXX25" s="3053"/>
      <c r="GXY25" s="3050"/>
      <c r="GXZ25" s="3054"/>
      <c r="GYA25" s="3029"/>
      <c r="GYB25" s="3055"/>
      <c r="GYC25" s="3056"/>
      <c r="GYD25" s="3057"/>
      <c r="GYE25" s="3058"/>
      <c r="GYF25" s="3059"/>
      <c r="GYG25" s="3058"/>
      <c r="GYH25" s="3059"/>
      <c r="GYI25" s="3050"/>
      <c r="GYJ25" s="3051"/>
      <c r="GYK25" s="3058"/>
      <c r="GYL25" s="3056"/>
      <c r="GYM25" s="3050"/>
      <c r="GYN25" s="3051"/>
      <c r="GYO25" s="3052"/>
      <c r="GYP25" s="3053"/>
      <c r="GYQ25" s="3050"/>
      <c r="GYR25" s="3054"/>
      <c r="GYS25" s="3029"/>
      <c r="GYT25" s="3055"/>
      <c r="GYU25" s="3056"/>
      <c r="GYV25" s="3057"/>
      <c r="GYW25" s="3058"/>
      <c r="GYX25" s="3059"/>
      <c r="GYY25" s="3058"/>
      <c r="GYZ25" s="3059"/>
      <c r="GZA25" s="3050"/>
      <c r="GZB25" s="3051"/>
      <c r="GZC25" s="3058"/>
      <c r="GZD25" s="3056"/>
      <c r="GZE25" s="3050"/>
      <c r="GZF25" s="3051"/>
      <c r="GZG25" s="3052"/>
      <c r="GZH25" s="3053"/>
      <c r="GZI25" s="3050"/>
      <c r="GZJ25" s="3054"/>
      <c r="GZK25" s="3029"/>
      <c r="GZL25" s="3055"/>
      <c r="GZM25" s="3056"/>
      <c r="GZN25" s="3057"/>
      <c r="GZO25" s="3058"/>
      <c r="GZP25" s="3059"/>
      <c r="GZQ25" s="3058"/>
      <c r="GZR25" s="3059"/>
      <c r="GZS25" s="3050"/>
      <c r="GZT25" s="3051"/>
      <c r="GZU25" s="3058"/>
      <c r="GZV25" s="3056"/>
      <c r="GZW25" s="3050"/>
      <c r="GZX25" s="3051"/>
      <c r="GZY25" s="3052"/>
      <c r="GZZ25" s="3053"/>
      <c r="HAA25" s="3050"/>
      <c r="HAB25" s="3054"/>
      <c r="HAC25" s="3029"/>
      <c r="HAD25" s="3055"/>
      <c r="HAE25" s="3056"/>
      <c r="HAF25" s="3057"/>
      <c r="HAG25" s="3058"/>
      <c r="HAH25" s="3059"/>
      <c r="HAI25" s="3058"/>
      <c r="HAJ25" s="3059"/>
      <c r="HAK25" s="3050"/>
      <c r="HAL25" s="3051"/>
      <c r="HAM25" s="3058"/>
      <c r="HAN25" s="3056"/>
      <c r="HAO25" s="3050"/>
      <c r="HAP25" s="3051"/>
      <c r="HAQ25" s="3052"/>
      <c r="HAR25" s="3053"/>
      <c r="HAS25" s="3050"/>
      <c r="HAT25" s="3054"/>
      <c r="HAU25" s="3029"/>
      <c r="HAV25" s="3055"/>
      <c r="HAW25" s="3056"/>
      <c r="HAX25" s="3057"/>
      <c r="HAY25" s="3058"/>
      <c r="HAZ25" s="3059"/>
      <c r="HBA25" s="3058"/>
      <c r="HBB25" s="3059"/>
      <c r="HBC25" s="3050"/>
      <c r="HBD25" s="3051"/>
      <c r="HBE25" s="3058"/>
      <c r="HBF25" s="3056"/>
      <c r="HBG25" s="3050"/>
      <c r="HBH25" s="3051"/>
      <c r="HBI25" s="3052"/>
      <c r="HBJ25" s="3053"/>
      <c r="HBK25" s="3050"/>
      <c r="HBL25" s="3054"/>
      <c r="HBM25" s="3029"/>
      <c r="HBN25" s="3055"/>
      <c r="HBO25" s="3056"/>
      <c r="HBP25" s="3057"/>
      <c r="HBQ25" s="3058"/>
      <c r="HBR25" s="3059"/>
      <c r="HBS25" s="3058"/>
      <c r="HBT25" s="3059"/>
      <c r="HBU25" s="3050"/>
      <c r="HBV25" s="3051"/>
      <c r="HBW25" s="3058"/>
      <c r="HBX25" s="3056"/>
      <c r="HBY25" s="3050"/>
      <c r="HBZ25" s="3051"/>
      <c r="HCA25" s="3052"/>
      <c r="HCB25" s="3053"/>
      <c r="HCC25" s="3050"/>
      <c r="HCD25" s="3054"/>
      <c r="HCE25" s="3029"/>
      <c r="HCF25" s="3055"/>
      <c r="HCG25" s="3056"/>
      <c r="HCH25" s="3057"/>
      <c r="HCI25" s="3058"/>
      <c r="HCJ25" s="3059"/>
      <c r="HCK25" s="3058"/>
      <c r="HCL25" s="3059"/>
      <c r="HCM25" s="3050"/>
      <c r="HCN25" s="3051"/>
      <c r="HCO25" s="3058"/>
      <c r="HCP25" s="3056"/>
      <c r="HCQ25" s="3050"/>
      <c r="HCR25" s="3051"/>
      <c r="HCS25" s="3052"/>
      <c r="HCT25" s="3053"/>
      <c r="HCU25" s="3050"/>
      <c r="HCV25" s="3054"/>
      <c r="HCW25" s="3029"/>
      <c r="HCX25" s="3055"/>
      <c r="HCY25" s="3056"/>
      <c r="HCZ25" s="3057"/>
      <c r="HDA25" s="3058"/>
      <c r="HDB25" s="3059"/>
      <c r="HDC25" s="3058"/>
      <c r="HDD25" s="3059"/>
      <c r="HDE25" s="3050"/>
      <c r="HDF25" s="3051"/>
      <c r="HDG25" s="3058"/>
      <c r="HDH25" s="3056"/>
      <c r="HDI25" s="3050"/>
      <c r="HDJ25" s="3051"/>
      <c r="HDK25" s="3052"/>
      <c r="HDL25" s="3053"/>
      <c r="HDM25" s="3050"/>
      <c r="HDN25" s="3054"/>
      <c r="HDO25" s="3029"/>
      <c r="HDP25" s="3055"/>
      <c r="HDQ25" s="3056"/>
      <c r="HDR25" s="3057"/>
      <c r="HDS25" s="3058"/>
      <c r="HDT25" s="3059"/>
      <c r="HDU25" s="3058"/>
      <c r="HDV25" s="3059"/>
      <c r="HDW25" s="3050"/>
      <c r="HDX25" s="3051"/>
      <c r="HDY25" s="3058"/>
      <c r="HDZ25" s="3056"/>
      <c r="HEA25" s="3050"/>
      <c r="HEB25" s="3051"/>
      <c r="HEC25" s="3052"/>
      <c r="HED25" s="3053"/>
      <c r="HEE25" s="3050"/>
      <c r="HEF25" s="3054"/>
      <c r="HEG25" s="3029"/>
      <c r="HEH25" s="3055"/>
      <c r="HEI25" s="3056"/>
      <c r="HEJ25" s="3057"/>
      <c r="HEK25" s="3058"/>
      <c r="HEL25" s="3059"/>
      <c r="HEM25" s="3058"/>
      <c r="HEN25" s="3059"/>
      <c r="HEO25" s="3050"/>
      <c r="HEP25" s="3051"/>
      <c r="HEQ25" s="3058"/>
      <c r="HER25" s="3056"/>
      <c r="HES25" s="3050"/>
      <c r="HET25" s="3051"/>
      <c r="HEU25" s="3052"/>
      <c r="HEV25" s="3053"/>
      <c r="HEW25" s="3050"/>
      <c r="HEX25" s="3054"/>
      <c r="HEY25" s="3029"/>
      <c r="HEZ25" s="3055"/>
      <c r="HFA25" s="3056"/>
      <c r="HFB25" s="3057"/>
      <c r="HFC25" s="3058"/>
      <c r="HFD25" s="3059"/>
      <c r="HFE25" s="3058"/>
      <c r="HFF25" s="3059"/>
      <c r="HFG25" s="3050"/>
      <c r="HFH25" s="3051"/>
      <c r="HFI25" s="3058"/>
      <c r="HFJ25" s="3056"/>
      <c r="HFK25" s="3050"/>
      <c r="HFL25" s="3051"/>
      <c r="HFM25" s="3052"/>
      <c r="HFN25" s="3053"/>
      <c r="HFO25" s="3050"/>
      <c r="HFP25" s="3054"/>
      <c r="HFQ25" s="3029"/>
      <c r="HFR25" s="3055"/>
      <c r="HFS25" s="3056"/>
      <c r="HFT25" s="3057"/>
      <c r="HFU25" s="3058"/>
      <c r="HFV25" s="3059"/>
      <c r="HFW25" s="3058"/>
      <c r="HFX25" s="3059"/>
      <c r="HFY25" s="3050"/>
      <c r="HFZ25" s="3051"/>
      <c r="HGA25" s="3058"/>
      <c r="HGB25" s="3056"/>
      <c r="HGC25" s="3050"/>
      <c r="HGD25" s="3051"/>
      <c r="HGE25" s="3052"/>
      <c r="HGF25" s="3053"/>
      <c r="HGG25" s="3050"/>
      <c r="HGH25" s="3054"/>
      <c r="HGI25" s="3029"/>
      <c r="HGJ25" s="3055"/>
      <c r="HGK25" s="3056"/>
      <c r="HGL25" s="3057"/>
      <c r="HGM25" s="3058"/>
      <c r="HGN25" s="3059"/>
      <c r="HGO25" s="3058"/>
      <c r="HGP25" s="3059"/>
      <c r="HGQ25" s="3050"/>
      <c r="HGR25" s="3051"/>
      <c r="HGS25" s="3058"/>
      <c r="HGT25" s="3056"/>
      <c r="HGU25" s="3050"/>
      <c r="HGV25" s="3051"/>
      <c r="HGW25" s="3052"/>
      <c r="HGX25" s="3053"/>
      <c r="HGY25" s="3050"/>
      <c r="HGZ25" s="3054"/>
      <c r="HHA25" s="3029"/>
      <c r="HHB25" s="3055"/>
      <c r="HHC25" s="3056"/>
      <c r="HHD25" s="3057"/>
      <c r="HHE25" s="3058"/>
      <c r="HHF25" s="3059"/>
      <c r="HHG25" s="3058"/>
      <c r="HHH25" s="3059"/>
      <c r="HHI25" s="3050"/>
      <c r="HHJ25" s="3051"/>
      <c r="HHK25" s="3058"/>
      <c r="HHL25" s="3056"/>
      <c r="HHM25" s="3050"/>
      <c r="HHN25" s="3051"/>
      <c r="HHO25" s="3052"/>
      <c r="HHP25" s="3053"/>
      <c r="HHQ25" s="3050"/>
      <c r="HHR25" s="3054"/>
      <c r="HHS25" s="3029"/>
      <c r="HHT25" s="3055"/>
      <c r="HHU25" s="3056"/>
      <c r="HHV25" s="3057"/>
      <c r="HHW25" s="3058"/>
      <c r="HHX25" s="3059"/>
      <c r="HHY25" s="3058"/>
      <c r="HHZ25" s="3059"/>
      <c r="HIA25" s="3050"/>
      <c r="HIB25" s="3051"/>
      <c r="HIC25" s="3058"/>
      <c r="HID25" s="3056"/>
      <c r="HIE25" s="3050"/>
      <c r="HIF25" s="3051"/>
      <c r="HIG25" s="3052"/>
      <c r="HIH25" s="3053"/>
      <c r="HII25" s="3050"/>
      <c r="HIJ25" s="3054"/>
      <c r="HIK25" s="3029"/>
      <c r="HIL25" s="3055"/>
      <c r="HIM25" s="3056"/>
      <c r="HIN25" s="3057"/>
      <c r="HIO25" s="3058"/>
      <c r="HIP25" s="3059"/>
      <c r="HIQ25" s="3058"/>
      <c r="HIR25" s="3059"/>
      <c r="HIS25" s="3050"/>
      <c r="HIT25" s="3051"/>
      <c r="HIU25" s="3058"/>
      <c r="HIV25" s="3056"/>
      <c r="HIW25" s="3050"/>
      <c r="HIX25" s="3051"/>
      <c r="HIY25" s="3052"/>
      <c r="HIZ25" s="3053"/>
      <c r="HJA25" s="3050"/>
      <c r="HJB25" s="3054"/>
      <c r="HJC25" s="3029"/>
      <c r="HJD25" s="3055"/>
      <c r="HJE25" s="3056"/>
      <c r="HJF25" s="3057"/>
      <c r="HJG25" s="3058"/>
      <c r="HJH25" s="3059"/>
      <c r="HJI25" s="3058"/>
      <c r="HJJ25" s="3059"/>
      <c r="HJK25" s="3050"/>
      <c r="HJL25" s="3051"/>
      <c r="HJM25" s="3058"/>
      <c r="HJN25" s="3056"/>
      <c r="HJO25" s="3050"/>
      <c r="HJP25" s="3051"/>
      <c r="HJQ25" s="3052"/>
      <c r="HJR25" s="3053"/>
      <c r="HJS25" s="3050"/>
      <c r="HJT25" s="3054"/>
      <c r="HJU25" s="3029"/>
      <c r="HJV25" s="3055"/>
      <c r="HJW25" s="3056"/>
      <c r="HJX25" s="3057"/>
      <c r="HJY25" s="3058"/>
      <c r="HJZ25" s="3059"/>
      <c r="HKA25" s="3058"/>
      <c r="HKB25" s="3059"/>
      <c r="HKC25" s="3050"/>
      <c r="HKD25" s="3051"/>
      <c r="HKE25" s="3058"/>
      <c r="HKF25" s="3056"/>
      <c r="HKG25" s="3050"/>
      <c r="HKH25" s="3051"/>
      <c r="HKI25" s="3052"/>
      <c r="HKJ25" s="3053"/>
      <c r="HKK25" s="3050"/>
      <c r="HKL25" s="3054"/>
      <c r="HKM25" s="3029"/>
      <c r="HKN25" s="3055"/>
      <c r="HKO25" s="3056"/>
      <c r="HKP25" s="3057"/>
      <c r="HKQ25" s="3058"/>
      <c r="HKR25" s="3059"/>
      <c r="HKS25" s="3058"/>
      <c r="HKT25" s="3059"/>
      <c r="HKU25" s="3050"/>
      <c r="HKV25" s="3051"/>
      <c r="HKW25" s="3058"/>
      <c r="HKX25" s="3056"/>
      <c r="HKY25" s="3050"/>
      <c r="HKZ25" s="3051"/>
      <c r="HLA25" s="3052"/>
      <c r="HLB25" s="3053"/>
      <c r="HLC25" s="3050"/>
      <c r="HLD25" s="3054"/>
      <c r="HLE25" s="3029"/>
      <c r="HLF25" s="3055"/>
      <c r="HLG25" s="3056"/>
      <c r="HLH25" s="3057"/>
      <c r="HLI25" s="3058"/>
      <c r="HLJ25" s="3059"/>
      <c r="HLK25" s="3058"/>
      <c r="HLL25" s="3059"/>
      <c r="HLM25" s="3050"/>
      <c r="HLN25" s="3051"/>
      <c r="HLO25" s="3058"/>
      <c r="HLP25" s="3056"/>
      <c r="HLQ25" s="3050"/>
      <c r="HLR25" s="3051"/>
      <c r="HLS25" s="3052"/>
      <c r="HLT25" s="3053"/>
      <c r="HLU25" s="3050"/>
      <c r="HLV25" s="3054"/>
      <c r="HLW25" s="3029"/>
      <c r="HLX25" s="3055"/>
      <c r="HLY25" s="3056"/>
      <c r="HLZ25" s="3057"/>
      <c r="HMA25" s="3058"/>
      <c r="HMB25" s="3059"/>
      <c r="HMC25" s="3058"/>
      <c r="HMD25" s="3059"/>
      <c r="HME25" s="3050"/>
      <c r="HMF25" s="3051"/>
      <c r="HMG25" s="3058"/>
      <c r="HMH25" s="3056"/>
      <c r="HMI25" s="3050"/>
      <c r="HMJ25" s="3051"/>
      <c r="HMK25" s="3052"/>
      <c r="HML25" s="3053"/>
      <c r="HMM25" s="3050"/>
      <c r="HMN25" s="3054"/>
      <c r="HMO25" s="3029"/>
      <c r="HMP25" s="3055"/>
      <c r="HMQ25" s="3056"/>
      <c r="HMR25" s="3057"/>
      <c r="HMS25" s="3058"/>
      <c r="HMT25" s="3059"/>
      <c r="HMU25" s="3058"/>
      <c r="HMV25" s="3059"/>
      <c r="HMW25" s="3050"/>
      <c r="HMX25" s="3051"/>
      <c r="HMY25" s="3058"/>
      <c r="HMZ25" s="3056"/>
      <c r="HNA25" s="3050"/>
      <c r="HNB25" s="3051"/>
      <c r="HNC25" s="3052"/>
      <c r="HND25" s="3053"/>
      <c r="HNE25" s="3050"/>
      <c r="HNF25" s="3054"/>
      <c r="HNG25" s="3029"/>
      <c r="HNH25" s="3055"/>
      <c r="HNI25" s="3056"/>
      <c r="HNJ25" s="3057"/>
      <c r="HNK25" s="3058"/>
      <c r="HNL25" s="3059"/>
      <c r="HNM25" s="3058"/>
      <c r="HNN25" s="3059"/>
      <c r="HNO25" s="3050"/>
      <c r="HNP25" s="3051"/>
      <c r="HNQ25" s="3058"/>
      <c r="HNR25" s="3056"/>
      <c r="HNS25" s="3050"/>
      <c r="HNT25" s="3051"/>
      <c r="HNU25" s="3052"/>
      <c r="HNV25" s="3053"/>
      <c r="HNW25" s="3050"/>
      <c r="HNX25" s="3054"/>
      <c r="HNY25" s="3029"/>
      <c r="HNZ25" s="3055"/>
      <c r="HOA25" s="3056"/>
      <c r="HOB25" s="3057"/>
      <c r="HOC25" s="3058"/>
      <c r="HOD25" s="3059"/>
      <c r="HOE25" s="3058"/>
      <c r="HOF25" s="3059"/>
      <c r="HOG25" s="3050"/>
      <c r="HOH25" s="3051"/>
      <c r="HOI25" s="3058"/>
      <c r="HOJ25" s="3056"/>
      <c r="HOK25" s="3050"/>
      <c r="HOL25" s="3051"/>
      <c r="HOM25" s="3052"/>
      <c r="HON25" s="3053"/>
      <c r="HOO25" s="3050"/>
      <c r="HOP25" s="3054"/>
      <c r="HOQ25" s="3029"/>
      <c r="HOR25" s="3055"/>
      <c r="HOS25" s="3056"/>
      <c r="HOT25" s="3057"/>
      <c r="HOU25" s="3058"/>
      <c r="HOV25" s="3059"/>
      <c r="HOW25" s="3058"/>
      <c r="HOX25" s="3059"/>
      <c r="HOY25" s="3050"/>
      <c r="HOZ25" s="3051"/>
      <c r="HPA25" s="3058"/>
      <c r="HPB25" s="3056"/>
      <c r="HPC25" s="3050"/>
      <c r="HPD25" s="3051"/>
      <c r="HPE25" s="3052"/>
      <c r="HPF25" s="3053"/>
      <c r="HPG25" s="3050"/>
      <c r="HPH25" s="3054"/>
      <c r="HPI25" s="3029"/>
      <c r="HPJ25" s="3055"/>
      <c r="HPK25" s="3056"/>
      <c r="HPL25" s="3057"/>
      <c r="HPM25" s="3058"/>
      <c r="HPN25" s="3059"/>
      <c r="HPO25" s="3058"/>
      <c r="HPP25" s="3059"/>
      <c r="HPQ25" s="3050"/>
      <c r="HPR25" s="3051"/>
      <c r="HPS25" s="3058"/>
      <c r="HPT25" s="3056"/>
      <c r="HPU25" s="3050"/>
      <c r="HPV25" s="3051"/>
      <c r="HPW25" s="3052"/>
      <c r="HPX25" s="3053"/>
      <c r="HPY25" s="3050"/>
      <c r="HPZ25" s="3054"/>
      <c r="HQA25" s="3029"/>
      <c r="HQB25" s="3055"/>
      <c r="HQC25" s="3056"/>
      <c r="HQD25" s="3057"/>
      <c r="HQE25" s="3058"/>
      <c r="HQF25" s="3059"/>
      <c r="HQG25" s="3058"/>
      <c r="HQH25" s="3059"/>
      <c r="HQI25" s="3050"/>
      <c r="HQJ25" s="3051"/>
      <c r="HQK25" s="3058"/>
      <c r="HQL25" s="3056"/>
      <c r="HQM25" s="3050"/>
      <c r="HQN25" s="3051"/>
      <c r="HQO25" s="3052"/>
      <c r="HQP25" s="3053"/>
      <c r="HQQ25" s="3050"/>
      <c r="HQR25" s="3054"/>
      <c r="HQS25" s="3029"/>
      <c r="HQT25" s="3055"/>
      <c r="HQU25" s="3056"/>
      <c r="HQV25" s="3057"/>
      <c r="HQW25" s="3058"/>
      <c r="HQX25" s="3059"/>
      <c r="HQY25" s="3058"/>
      <c r="HQZ25" s="3059"/>
      <c r="HRA25" s="3050"/>
      <c r="HRB25" s="3051"/>
      <c r="HRC25" s="3058"/>
      <c r="HRD25" s="3056"/>
      <c r="HRE25" s="3050"/>
      <c r="HRF25" s="3051"/>
      <c r="HRG25" s="3052"/>
      <c r="HRH25" s="3053"/>
      <c r="HRI25" s="3050"/>
      <c r="HRJ25" s="3054"/>
      <c r="HRK25" s="3029"/>
      <c r="HRL25" s="3055"/>
      <c r="HRM25" s="3056"/>
      <c r="HRN25" s="3057"/>
      <c r="HRO25" s="3058"/>
      <c r="HRP25" s="3059"/>
      <c r="HRQ25" s="3058"/>
      <c r="HRR25" s="3059"/>
      <c r="HRS25" s="3050"/>
      <c r="HRT25" s="3051"/>
      <c r="HRU25" s="3058"/>
      <c r="HRV25" s="3056"/>
      <c r="HRW25" s="3050"/>
      <c r="HRX25" s="3051"/>
      <c r="HRY25" s="3052"/>
      <c r="HRZ25" s="3053"/>
      <c r="HSA25" s="3050"/>
      <c r="HSB25" s="3054"/>
      <c r="HSC25" s="3029"/>
      <c r="HSD25" s="3055"/>
      <c r="HSE25" s="3056"/>
      <c r="HSF25" s="3057"/>
      <c r="HSG25" s="3058"/>
      <c r="HSH25" s="3059"/>
      <c r="HSI25" s="3058"/>
      <c r="HSJ25" s="3059"/>
      <c r="HSK25" s="3050"/>
      <c r="HSL25" s="3051"/>
      <c r="HSM25" s="3058"/>
      <c r="HSN25" s="3056"/>
      <c r="HSO25" s="3050"/>
      <c r="HSP25" s="3051"/>
      <c r="HSQ25" s="3052"/>
      <c r="HSR25" s="3053"/>
      <c r="HSS25" s="3050"/>
      <c r="HST25" s="3054"/>
      <c r="HSU25" s="3029"/>
      <c r="HSV25" s="3055"/>
      <c r="HSW25" s="3056"/>
      <c r="HSX25" s="3057"/>
      <c r="HSY25" s="3058"/>
      <c r="HSZ25" s="3059"/>
      <c r="HTA25" s="3058"/>
      <c r="HTB25" s="3059"/>
      <c r="HTC25" s="3050"/>
      <c r="HTD25" s="3051"/>
      <c r="HTE25" s="3058"/>
      <c r="HTF25" s="3056"/>
      <c r="HTG25" s="3050"/>
      <c r="HTH25" s="3051"/>
      <c r="HTI25" s="3052"/>
      <c r="HTJ25" s="3053"/>
      <c r="HTK25" s="3050"/>
      <c r="HTL25" s="3054"/>
      <c r="HTM25" s="3029"/>
      <c r="HTN25" s="3055"/>
      <c r="HTO25" s="3056"/>
      <c r="HTP25" s="3057"/>
      <c r="HTQ25" s="3058"/>
      <c r="HTR25" s="3059"/>
      <c r="HTS25" s="3058"/>
      <c r="HTT25" s="3059"/>
      <c r="HTU25" s="3050"/>
      <c r="HTV25" s="3051"/>
      <c r="HTW25" s="3058"/>
      <c r="HTX25" s="3056"/>
      <c r="HTY25" s="3050"/>
      <c r="HTZ25" s="3051"/>
      <c r="HUA25" s="3052"/>
      <c r="HUB25" s="3053"/>
      <c r="HUC25" s="3050"/>
      <c r="HUD25" s="3054"/>
      <c r="HUE25" s="3029"/>
      <c r="HUF25" s="3055"/>
      <c r="HUG25" s="3056"/>
      <c r="HUH25" s="3057"/>
      <c r="HUI25" s="3058"/>
      <c r="HUJ25" s="3059"/>
      <c r="HUK25" s="3058"/>
      <c r="HUL25" s="3059"/>
      <c r="HUM25" s="3050"/>
      <c r="HUN25" s="3051"/>
      <c r="HUO25" s="3058"/>
      <c r="HUP25" s="3056"/>
      <c r="HUQ25" s="3050"/>
      <c r="HUR25" s="3051"/>
      <c r="HUS25" s="3052"/>
      <c r="HUT25" s="3053"/>
      <c r="HUU25" s="3050"/>
      <c r="HUV25" s="3054"/>
      <c r="HUW25" s="3029"/>
      <c r="HUX25" s="3055"/>
      <c r="HUY25" s="3056"/>
      <c r="HUZ25" s="3057"/>
      <c r="HVA25" s="3058"/>
      <c r="HVB25" s="3059"/>
      <c r="HVC25" s="3058"/>
      <c r="HVD25" s="3059"/>
      <c r="HVE25" s="3050"/>
      <c r="HVF25" s="3051"/>
      <c r="HVG25" s="3058"/>
      <c r="HVH25" s="3056"/>
      <c r="HVI25" s="3050"/>
      <c r="HVJ25" s="3051"/>
      <c r="HVK25" s="3052"/>
      <c r="HVL25" s="3053"/>
      <c r="HVM25" s="3050"/>
      <c r="HVN25" s="3054"/>
      <c r="HVO25" s="3029"/>
      <c r="HVP25" s="3055"/>
      <c r="HVQ25" s="3056"/>
      <c r="HVR25" s="3057"/>
      <c r="HVS25" s="3058"/>
      <c r="HVT25" s="3059"/>
      <c r="HVU25" s="3058"/>
      <c r="HVV25" s="3059"/>
      <c r="HVW25" s="3050"/>
      <c r="HVX25" s="3051"/>
      <c r="HVY25" s="3058"/>
      <c r="HVZ25" s="3056"/>
      <c r="HWA25" s="3050"/>
      <c r="HWB25" s="3051"/>
      <c r="HWC25" s="3052"/>
      <c r="HWD25" s="3053"/>
      <c r="HWE25" s="3050"/>
      <c r="HWF25" s="3054"/>
      <c r="HWG25" s="3029"/>
      <c r="HWH25" s="3055"/>
      <c r="HWI25" s="3056"/>
      <c r="HWJ25" s="3057"/>
      <c r="HWK25" s="3058"/>
      <c r="HWL25" s="3059"/>
      <c r="HWM25" s="3058"/>
      <c r="HWN25" s="3059"/>
      <c r="HWO25" s="3050"/>
      <c r="HWP25" s="3051"/>
      <c r="HWQ25" s="3058"/>
      <c r="HWR25" s="3056"/>
      <c r="HWS25" s="3050"/>
      <c r="HWT25" s="3051"/>
      <c r="HWU25" s="3052"/>
      <c r="HWV25" s="3053"/>
      <c r="HWW25" s="3050"/>
      <c r="HWX25" s="3054"/>
      <c r="HWY25" s="3029"/>
      <c r="HWZ25" s="3055"/>
      <c r="HXA25" s="3056"/>
      <c r="HXB25" s="3057"/>
      <c r="HXC25" s="3058"/>
      <c r="HXD25" s="3059"/>
      <c r="HXE25" s="3058"/>
      <c r="HXF25" s="3059"/>
      <c r="HXG25" s="3050"/>
      <c r="HXH25" s="3051"/>
      <c r="HXI25" s="3058"/>
      <c r="HXJ25" s="3056"/>
      <c r="HXK25" s="3050"/>
      <c r="HXL25" s="3051"/>
      <c r="HXM25" s="3052"/>
      <c r="HXN25" s="3053"/>
      <c r="HXO25" s="3050"/>
      <c r="HXP25" s="3054"/>
      <c r="HXQ25" s="3029"/>
      <c r="HXR25" s="3055"/>
      <c r="HXS25" s="3056"/>
      <c r="HXT25" s="3057"/>
      <c r="HXU25" s="3058"/>
      <c r="HXV25" s="3059"/>
      <c r="HXW25" s="3058"/>
      <c r="HXX25" s="3059"/>
      <c r="HXY25" s="3050"/>
      <c r="HXZ25" s="3051"/>
      <c r="HYA25" s="3058"/>
      <c r="HYB25" s="3056"/>
      <c r="HYC25" s="3050"/>
      <c r="HYD25" s="3051"/>
      <c r="HYE25" s="3052"/>
      <c r="HYF25" s="3053"/>
      <c r="HYG25" s="3050"/>
      <c r="HYH25" s="3054"/>
      <c r="HYI25" s="3029"/>
      <c r="HYJ25" s="3055"/>
      <c r="HYK25" s="3056"/>
      <c r="HYL25" s="3057"/>
      <c r="HYM25" s="3058"/>
      <c r="HYN25" s="3059"/>
      <c r="HYO25" s="3058"/>
      <c r="HYP25" s="3059"/>
      <c r="HYQ25" s="3050"/>
      <c r="HYR25" s="3051"/>
      <c r="HYS25" s="3058"/>
      <c r="HYT25" s="3056"/>
      <c r="HYU25" s="3050"/>
      <c r="HYV25" s="3051"/>
      <c r="HYW25" s="3052"/>
      <c r="HYX25" s="3053"/>
      <c r="HYY25" s="3050"/>
      <c r="HYZ25" s="3054"/>
      <c r="HZA25" s="3029"/>
      <c r="HZB25" s="3055"/>
      <c r="HZC25" s="3056"/>
      <c r="HZD25" s="3057"/>
      <c r="HZE25" s="3058"/>
      <c r="HZF25" s="3059"/>
      <c r="HZG25" s="3058"/>
      <c r="HZH25" s="3059"/>
      <c r="HZI25" s="3050"/>
      <c r="HZJ25" s="3051"/>
      <c r="HZK25" s="3058"/>
      <c r="HZL25" s="3056"/>
      <c r="HZM25" s="3050"/>
      <c r="HZN25" s="3051"/>
      <c r="HZO25" s="3052"/>
      <c r="HZP25" s="3053"/>
      <c r="HZQ25" s="3050"/>
      <c r="HZR25" s="3054"/>
      <c r="HZS25" s="3029"/>
      <c r="HZT25" s="3055"/>
      <c r="HZU25" s="3056"/>
      <c r="HZV25" s="3057"/>
      <c r="HZW25" s="3058"/>
      <c r="HZX25" s="3059"/>
      <c r="HZY25" s="3058"/>
      <c r="HZZ25" s="3059"/>
      <c r="IAA25" s="3050"/>
      <c r="IAB25" s="3051"/>
      <c r="IAC25" s="3058"/>
      <c r="IAD25" s="3056"/>
      <c r="IAE25" s="3050"/>
      <c r="IAF25" s="3051"/>
      <c r="IAG25" s="3052"/>
      <c r="IAH25" s="3053"/>
      <c r="IAI25" s="3050"/>
      <c r="IAJ25" s="3054"/>
      <c r="IAK25" s="3029"/>
      <c r="IAL25" s="3055"/>
      <c r="IAM25" s="3056"/>
      <c r="IAN25" s="3057"/>
      <c r="IAO25" s="3058"/>
      <c r="IAP25" s="3059"/>
      <c r="IAQ25" s="3058"/>
      <c r="IAR25" s="3059"/>
      <c r="IAS25" s="3050"/>
      <c r="IAT25" s="3051"/>
      <c r="IAU25" s="3058"/>
      <c r="IAV25" s="3056"/>
      <c r="IAW25" s="3050"/>
      <c r="IAX25" s="3051"/>
      <c r="IAY25" s="3052"/>
      <c r="IAZ25" s="3053"/>
      <c r="IBA25" s="3050"/>
      <c r="IBB25" s="3054"/>
      <c r="IBC25" s="3029"/>
      <c r="IBD25" s="3055"/>
      <c r="IBE25" s="3056"/>
      <c r="IBF25" s="3057"/>
      <c r="IBG25" s="3058"/>
      <c r="IBH25" s="3059"/>
      <c r="IBI25" s="3058"/>
      <c r="IBJ25" s="3059"/>
      <c r="IBK25" s="3050"/>
      <c r="IBL25" s="3051"/>
      <c r="IBM25" s="3058"/>
      <c r="IBN25" s="3056"/>
      <c r="IBO25" s="3050"/>
      <c r="IBP25" s="3051"/>
      <c r="IBQ25" s="3052"/>
      <c r="IBR25" s="3053"/>
      <c r="IBS25" s="3050"/>
      <c r="IBT25" s="3054"/>
      <c r="IBU25" s="3029"/>
      <c r="IBV25" s="3055"/>
      <c r="IBW25" s="3056"/>
      <c r="IBX25" s="3057"/>
      <c r="IBY25" s="3058"/>
      <c r="IBZ25" s="3059"/>
      <c r="ICA25" s="3058"/>
      <c r="ICB25" s="3059"/>
      <c r="ICC25" s="3050"/>
      <c r="ICD25" s="3051"/>
      <c r="ICE25" s="3058"/>
      <c r="ICF25" s="3056"/>
      <c r="ICG25" s="3050"/>
      <c r="ICH25" s="3051"/>
      <c r="ICI25" s="3052"/>
      <c r="ICJ25" s="3053"/>
      <c r="ICK25" s="3050"/>
      <c r="ICL25" s="3054"/>
      <c r="ICM25" s="3029"/>
      <c r="ICN25" s="3055"/>
      <c r="ICO25" s="3056"/>
      <c r="ICP25" s="3057"/>
      <c r="ICQ25" s="3058"/>
      <c r="ICR25" s="3059"/>
      <c r="ICS25" s="3058"/>
      <c r="ICT25" s="3059"/>
      <c r="ICU25" s="3050"/>
      <c r="ICV25" s="3051"/>
      <c r="ICW25" s="3058"/>
      <c r="ICX25" s="3056"/>
      <c r="ICY25" s="3050"/>
      <c r="ICZ25" s="3051"/>
      <c r="IDA25" s="3052"/>
      <c r="IDB25" s="3053"/>
      <c r="IDC25" s="3050"/>
      <c r="IDD25" s="3054"/>
      <c r="IDE25" s="3029"/>
      <c r="IDF25" s="3055"/>
      <c r="IDG25" s="3056"/>
      <c r="IDH25" s="3057"/>
      <c r="IDI25" s="3058"/>
      <c r="IDJ25" s="3059"/>
      <c r="IDK25" s="3058"/>
      <c r="IDL25" s="3059"/>
      <c r="IDM25" s="3050"/>
      <c r="IDN25" s="3051"/>
      <c r="IDO25" s="3058"/>
      <c r="IDP25" s="3056"/>
      <c r="IDQ25" s="3050"/>
      <c r="IDR25" s="3051"/>
      <c r="IDS25" s="3052"/>
      <c r="IDT25" s="3053"/>
      <c r="IDU25" s="3050"/>
      <c r="IDV25" s="3054"/>
      <c r="IDW25" s="3029"/>
      <c r="IDX25" s="3055"/>
      <c r="IDY25" s="3056"/>
      <c r="IDZ25" s="3057"/>
      <c r="IEA25" s="3058"/>
      <c r="IEB25" s="3059"/>
      <c r="IEC25" s="3058"/>
      <c r="IED25" s="3059"/>
      <c r="IEE25" s="3050"/>
      <c r="IEF25" s="3051"/>
      <c r="IEG25" s="3058"/>
      <c r="IEH25" s="3056"/>
      <c r="IEI25" s="3050"/>
      <c r="IEJ25" s="3051"/>
      <c r="IEK25" s="3052"/>
      <c r="IEL25" s="3053"/>
      <c r="IEM25" s="3050"/>
      <c r="IEN25" s="3054"/>
      <c r="IEO25" s="3029"/>
      <c r="IEP25" s="3055"/>
      <c r="IEQ25" s="3056"/>
      <c r="IER25" s="3057"/>
      <c r="IES25" s="3058"/>
      <c r="IET25" s="3059"/>
      <c r="IEU25" s="3058"/>
      <c r="IEV25" s="3059"/>
      <c r="IEW25" s="3050"/>
      <c r="IEX25" s="3051"/>
      <c r="IEY25" s="3058"/>
      <c r="IEZ25" s="3056"/>
      <c r="IFA25" s="3050"/>
      <c r="IFB25" s="3051"/>
      <c r="IFC25" s="3052"/>
      <c r="IFD25" s="3053"/>
      <c r="IFE25" s="3050"/>
      <c r="IFF25" s="3054"/>
      <c r="IFG25" s="3029"/>
      <c r="IFH25" s="3055"/>
      <c r="IFI25" s="3056"/>
      <c r="IFJ25" s="3057"/>
      <c r="IFK25" s="3058"/>
      <c r="IFL25" s="3059"/>
      <c r="IFM25" s="3058"/>
      <c r="IFN25" s="3059"/>
      <c r="IFO25" s="3050"/>
      <c r="IFP25" s="3051"/>
      <c r="IFQ25" s="3058"/>
      <c r="IFR25" s="3056"/>
      <c r="IFS25" s="3050"/>
      <c r="IFT25" s="3051"/>
      <c r="IFU25" s="3052"/>
      <c r="IFV25" s="3053"/>
      <c r="IFW25" s="3050"/>
      <c r="IFX25" s="3054"/>
      <c r="IFY25" s="3029"/>
      <c r="IFZ25" s="3055"/>
      <c r="IGA25" s="3056"/>
      <c r="IGB25" s="3057"/>
      <c r="IGC25" s="3058"/>
      <c r="IGD25" s="3059"/>
      <c r="IGE25" s="3058"/>
      <c r="IGF25" s="3059"/>
      <c r="IGG25" s="3050"/>
      <c r="IGH25" s="3051"/>
      <c r="IGI25" s="3058"/>
      <c r="IGJ25" s="3056"/>
      <c r="IGK25" s="3050"/>
      <c r="IGL25" s="3051"/>
      <c r="IGM25" s="3052"/>
      <c r="IGN25" s="3053"/>
      <c r="IGO25" s="3050"/>
      <c r="IGP25" s="3054"/>
      <c r="IGQ25" s="3029"/>
      <c r="IGR25" s="3055"/>
      <c r="IGS25" s="3056"/>
      <c r="IGT25" s="3057"/>
      <c r="IGU25" s="3058"/>
      <c r="IGV25" s="3059"/>
      <c r="IGW25" s="3058"/>
      <c r="IGX25" s="3059"/>
      <c r="IGY25" s="3050"/>
      <c r="IGZ25" s="3051"/>
      <c r="IHA25" s="3058"/>
      <c r="IHB25" s="3056"/>
      <c r="IHC25" s="3050"/>
      <c r="IHD25" s="3051"/>
      <c r="IHE25" s="3052"/>
      <c r="IHF25" s="3053"/>
      <c r="IHG25" s="3050"/>
      <c r="IHH25" s="3054"/>
      <c r="IHI25" s="3029"/>
      <c r="IHJ25" s="3055"/>
      <c r="IHK25" s="3056"/>
      <c r="IHL25" s="3057"/>
      <c r="IHM25" s="3058"/>
      <c r="IHN25" s="3059"/>
      <c r="IHO25" s="3058"/>
      <c r="IHP25" s="3059"/>
      <c r="IHQ25" s="3050"/>
      <c r="IHR25" s="3051"/>
      <c r="IHS25" s="3058"/>
      <c r="IHT25" s="3056"/>
      <c r="IHU25" s="3050"/>
      <c r="IHV25" s="3051"/>
      <c r="IHW25" s="3052"/>
      <c r="IHX25" s="3053"/>
      <c r="IHY25" s="3050"/>
      <c r="IHZ25" s="3054"/>
      <c r="IIA25" s="3029"/>
      <c r="IIB25" s="3055"/>
      <c r="IIC25" s="3056"/>
      <c r="IID25" s="3057"/>
      <c r="IIE25" s="3058"/>
      <c r="IIF25" s="3059"/>
      <c r="IIG25" s="3058"/>
      <c r="IIH25" s="3059"/>
      <c r="III25" s="3050"/>
      <c r="IIJ25" s="3051"/>
      <c r="IIK25" s="3058"/>
      <c r="IIL25" s="3056"/>
      <c r="IIM25" s="3050"/>
      <c r="IIN25" s="3051"/>
      <c r="IIO25" s="3052"/>
      <c r="IIP25" s="3053"/>
      <c r="IIQ25" s="3050"/>
      <c r="IIR25" s="3054"/>
      <c r="IIS25" s="3029"/>
      <c r="IIT25" s="3055"/>
      <c r="IIU25" s="3056"/>
      <c r="IIV25" s="3057"/>
      <c r="IIW25" s="3058"/>
      <c r="IIX25" s="3059"/>
      <c r="IIY25" s="3058"/>
      <c r="IIZ25" s="3059"/>
      <c r="IJA25" s="3050"/>
      <c r="IJB25" s="3051"/>
      <c r="IJC25" s="3058"/>
      <c r="IJD25" s="3056"/>
      <c r="IJE25" s="3050"/>
      <c r="IJF25" s="3051"/>
      <c r="IJG25" s="3052"/>
      <c r="IJH25" s="3053"/>
      <c r="IJI25" s="3050"/>
      <c r="IJJ25" s="3054"/>
      <c r="IJK25" s="3029"/>
      <c r="IJL25" s="3055"/>
      <c r="IJM25" s="3056"/>
      <c r="IJN25" s="3057"/>
      <c r="IJO25" s="3058"/>
      <c r="IJP25" s="3059"/>
      <c r="IJQ25" s="3058"/>
      <c r="IJR25" s="3059"/>
      <c r="IJS25" s="3050"/>
      <c r="IJT25" s="3051"/>
      <c r="IJU25" s="3058"/>
      <c r="IJV25" s="3056"/>
      <c r="IJW25" s="3050"/>
      <c r="IJX25" s="3051"/>
      <c r="IJY25" s="3052"/>
      <c r="IJZ25" s="3053"/>
      <c r="IKA25" s="3050"/>
      <c r="IKB25" s="3054"/>
      <c r="IKC25" s="3029"/>
      <c r="IKD25" s="3055"/>
      <c r="IKE25" s="3056"/>
      <c r="IKF25" s="3057"/>
      <c r="IKG25" s="3058"/>
      <c r="IKH25" s="3059"/>
      <c r="IKI25" s="3058"/>
      <c r="IKJ25" s="3059"/>
      <c r="IKK25" s="3050"/>
      <c r="IKL25" s="3051"/>
      <c r="IKM25" s="3058"/>
      <c r="IKN25" s="3056"/>
      <c r="IKO25" s="3050"/>
      <c r="IKP25" s="3051"/>
      <c r="IKQ25" s="3052"/>
      <c r="IKR25" s="3053"/>
      <c r="IKS25" s="3050"/>
      <c r="IKT25" s="3054"/>
      <c r="IKU25" s="3029"/>
      <c r="IKV25" s="3055"/>
      <c r="IKW25" s="3056"/>
      <c r="IKX25" s="3057"/>
      <c r="IKY25" s="3058"/>
      <c r="IKZ25" s="3059"/>
      <c r="ILA25" s="3058"/>
      <c r="ILB25" s="3059"/>
      <c r="ILC25" s="3050"/>
      <c r="ILD25" s="3051"/>
      <c r="ILE25" s="3058"/>
      <c r="ILF25" s="3056"/>
      <c r="ILG25" s="3050"/>
      <c r="ILH25" s="3051"/>
      <c r="ILI25" s="3052"/>
      <c r="ILJ25" s="3053"/>
      <c r="ILK25" s="3050"/>
      <c r="ILL25" s="3054"/>
      <c r="ILM25" s="3029"/>
      <c r="ILN25" s="3055"/>
      <c r="ILO25" s="3056"/>
      <c r="ILP25" s="3057"/>
      <c r="ILQ25" s="3058"/>
      <c r="ILR25" s="3059"/>
      <c r="ILS25" s="3058"/>
      <c r="ILT25" s="3059"/>
      <c r="ILU25" s="3050"/>
      <c r="ILV25" s="3051"/>
      <c r="ILW25" s="3058"/>
      <c r="ILX25" s="3056"/>
      <c r="ILY25" s="3050"/>
      <c r="ILZ25" s="3051"/>
      <c r="IMA25" s="3052"/>
      <c r="IMB25" s="3053"/>
      <c r="IMC25" s="3050"/>
      <c r="IMD25" s="3054"/>
      <c r="IME25" s="3029"/>
      <c r="IMF25" s="3055"/>
      <c r="IMG25" s="3056"/>
      <c r="IMH25" s="3057"/>
      <c r="IMI25" s="3058"/>
      <c r="IMJ25" s="3059"/>
      <c r="IMK25" s="3058"/>
      <c r="IML25" s="3059"/>
      <c r="IMM25" s="3050"/>
      <c r="IMN25" s="3051"/>
      <c r="IMO25" s="3058"/>
      <c r="IMP25" s="3056"/>
      <c r="IMQ25" s="3050"/>
      <c r="IMR25" s="3051"/>
      <c r="IMS25" s="3052"/>
      <c r="IMT25" s="3053"/>
      <c r="IMU25" s="3050"/>
      <c r="IMV25" s="3054"/>
      <c r="IMW25" s="3029"/>
      <c r="IMX25" s="3055"/>
      <c r="IMY25" s="3056"/>
      <c r="IMZ25" s="3057"/>
      <c r="INA25" s="3058"/>
      <c r="INB25" s="3059"/>
      <c r="INC25" s="3058"/>
      <c r="IND25" s="3059"/>
      <c r="INE25" s="3050"/>
      <c r="INF25" s="3051"/>
      <c r="ING25" s="3058"/>
      <c r="INH25" s="3056"/>
      <c r="INI25" s="3050"/>
      <c r="INJ25" s="3051"/>
      <c r="INK25" s="3052"/>
      <c r="INL25" s="3053"/>
      <c r="INM25" s="3050"/>
      <c r="INN25" s="3054"/>
      <c r="INO25" s="3029"/>
      <c r="INP25" s="3055"/>
      <c r="INQ25" s="3056"/>
      <c r="INR25" s="3057"/>
      <c r="INS25" s="3058"/>
      <c r="INT25" s="3059"/>
      <c r="INU25" s="3058"/>
      <c r="INV25" s="3059"/>
      <c r="INW25" s="3050"/>
      <c r="INX25" s="3051"/>
      <c r="INY25" s="3058"/>
      <c r="INZ25" s="3056"/>
      <c r="IOA25" s="3050"/>
      <c r="IOB25" s="3051"/>
      <c r="IOC25" s="3052"/>
      <c r="IOD25" s="3053"/>
      <c r="IOE25" s="3050"/>
      <c r="IOF25" s="3054"/>
      <c r="IOG25" s="3029"/>
      <c r="IOH25" s="3055"/>
      <c r="IOI25" s="3056"/>
      <c r="IOJ25" s="3057"/>
      <c r="IOK25" s="3058"/>
      <c r="IOL25" s="3059"/>
      <c r="IOM25" s="3058"/>
      <c r="ION25" s="3059"/>
      <c r="IOO25" s="3050"/>
      <c r="IOP25" s="3051"/>
      <c r="IOQ25" s="3058"/>
      <c r="IOR25" s="3056"/>
      <c r="IOS25" s="3050"/>
      <c r="IOT25" s="3051"/>
      <c r="IOU25" s="3052"/>
      <c r="IOV25" s="3053"/>
      <c r="IOW25" s="3050"/>
      <c r="IOX25" s="3054"/>
      <c r="IOY25" s="3029"/>
      <c r="IOZ25" s="3055"/>
      <c r="IPA25" s="3056"/>
      <c r="IPB25" s="3057"/>
      <c r="IPC25" s="3058"/>
      <c r="IPD25" s="3059"/>
      <c r="IPE25" s="3058"/>
      <c r="IPF25" s="3059"/>
      <c r="IPG25" s="3050"/>
      <c r="IPH25" s="3051"/>
      <c r="IPI25" s="3058"/>
      <c r="IPJ25" s="3056"/>
      <c r="IPK25" s="3050"/>
      <c r="IPL25" s="3051"/>
      <c r="IPM25" s="3052"/>
      <c r="IPN25" s="3053"/>
      <c r="IPO25" s="3050"/>
      <c r="IPP25" s="3054"/>
      <c r="IPQ25" s="3029"/>
      <c r="IPR25" s="3055"/>
      <c r="IPS25" s="3056"/>
      <c r="IPT25" s="3057"/>
      <c r="IPU25" s="3058"/>
      <c r="IPV25" s="3059"/>
      <c r="IPW25" s="3058"/>
      <c r="IPX25" s="3059"/>
      <c r="IPY25" s="3050"/>
      <c r="IPZ25" s="3051"/>
      <c r="IQA25" s="3058"/>
      <c r="IQB25" s="3056"/>
      <c r="IQC25" s="3050"/>
      <c r="IQD25" s="3051"/>
      <c r="IQE25" s="3052"/>
      <c r="IQF25" s="3053"/>
      <c r="IQG25" s="3050"/>
      <c r="IQH25" s="3054"/>
      <c r="IQI25" s="3029"/>
      <c r="IQJ25" s="3055"/>
      <c r="IQK25" s="3056"/>
      <c r="IQL25" s="3057"/>
      <c r="IQM25" s="3058"/>
      <c r="IQN25" s="3059"/>
      <c r="IQO25" s="3058"/>
      <c r="IQP25" s="3059"/>
      <c r="IQQ25" s="3050"/>
      <c r="IQR25" s="3051"/>
      <c r="IQS25" s="3058"/>
      <c r="IQT25" s="3056"/>
      <c r="IQU25" s="3050"/>
      <c r="IQV25" s="3051"/>
      <c r="IQW25" s="3052"/>
      <c r="IQX25" s="3053"/>
      <c r="IQY25" s="3050"/>
      <c r="IQZ25" s="3054"/>
      <c r="IRA25" s="3029"/>
      <c r="IRB25" s="3055"/>
      <c r="IRC25" s="3056"/>
      <c r="IRD25" s="3057"/>
      <c r="IRE25" s="3058"/>
      <c r="IRF25" s="3059"/>
      <c r="IRG25" s="3058"/>
      <c r="IRH25" s="3059"/>
      <c r="IRI25" s="3050"/>
      <c r="IRJ25" s="3051"/>
      <c r="IRK25" s="3058"/>
      <c r="IRL25" s="3056"/>
      <c r="IRM25" s="3050"/>
      <c r="IRN25" s="3051"/>
      <c r="IRO25" s="3052"/>
      <c r="IRP25" s="3053"/>
      <c r="IRQ25" s="3050"/>
      <c r="IRR25" s="3054"/>
      <c r="IRS25" s="3029"/>
      <c r="IRT25" s="3055"/>
      <c r="IRU25" s="3056"/>
      <c r="IRV25" s="3057"/>
      <c r="IRW25" s="3058"/>
      <c r="IRX25" s="3059"/>
      <c r="IRY25" s="3058"/>
      <c r="IRZ25" s="3059"/>
      <c r="ISA25" s="3050"/>
      <c r="ISB25" s="3051"/>
      <c r="ISC25" s="3058"/>
      <c r="ISD25" s="3056"/>
      <c r="ISE25" s="3050"/>
      <c r="ISF25" s="3051"/>
      <c r="ISG25" s="3052"/>
      <c r="ISH25" s="3053"/>
      <c r="ISI25" s="3050"/>
      <c r="ISJ25" s="3054"/>
      <c r="ISK25" s="3029"/>
      <c r="ISL25" s="3055"/>
      <c r="ISM25" s="3056"/>
      <c r="ISN25" s="3057"/>
      <c r="ISO25" s="3058"/>
      <c r="ISP25" s="3059"/>
      <c r="ISQ25" s="3058"/>
      <c r="ISR25" s="3059"/>
      <c r="ISS25" s="3050"/>
      <c r="IST25" s="3051"/>
      <c r="ISU25" s="3058"/>
      <c r="ISV25" s="3056"/>
      <c r="ISW25" s="3050"/>
      <c r="ISX25" s="3051"/>
      <c r="ISY25" s="3052"/>
      <c r="ISZ25" s="3053"/>
      <c r="ITA25" s="3050"/>
      <c r="ITB25" s="3054"/>
      <c r="ITC25" s="3029"/>
      <c r="ITD25" s="3055"/>
      <c r="ITE25" s="3056"/>
      <c r="ITF25" s="3057"/>
      <c r="ITG25" s="3058"/>
      <c r="ITH25" s="3059"/>
      <c r="ITI25" s="3058"/>
      <c r="ITJ25" s="3059"/>
      <c r="ITK25" s="3050"/>
      <c r="ITL25" s="3051"/>
      <c r="ITM25" s="3058"/>
      <c r="ITN25" s="3056"/>
      <c r="ITO25" s="3050"/>
      <c r="ITP25" s="3051"/>
      <c r="ITQ25" s="3052"/>
      <c r="ITR25" s="3053"/>
      <c r="ITS25" s="3050"/>
      <c r="ITT25" s="3054"/>
      <c r="ITU25" s="3029"/>
      <c r="ITV25" s="3055"/>
      <c r="ITW25" s="3056"/>
      <c r="ITX25" s="3057"/>
      <c r="ITY25" s="3058"/>
      <c r="ITZ25" s="3059"/>
      <c r="IUA25" s="3058"/>
      <c r="IUB25" s="3059"/>
      <c r="IUC25" s="3050"/>
      <c r="IUD25" s="3051"/>
      <c r="IUE25" s="3058"/>
      <c r="IUF25" s="3056"/>
      <c r="IUG25" s="3050"/>
      <c r="IUH25" s="3051"/>
      <c r="IUI25" s="3052"/>
      <c r="IUJ25" s="3053"/>
      <c r="IUK25" s="3050"/>
      <c r="IUL25" s="3054"/>
      <c r="IUM25" s="3029"/>
      <c r="IUN25" s="3055"/>
      <c r="IUO25" s="3056"/>
      <c r="IUP25" s="3057"/>
      <c r="IUQ25" s="3058"/>
      <c r="IUR25" s="3059"/>
      <c r="IUS25" s="3058"/>
      <c r="IUT25" s="3059"/>
      <c r="IUU25" s="3050"/>
      <c r="IUV25" s="3051"/>
      <c r="IUW25" s="3058"/>
      <c r="IUX25" s="3056"/>
      <c r="IUY25" s="3050"/>
      <c r="IUZ25" s="3051"/>
      <c r="IVA25" s="3052"/>
      <c r="IVB25" s="3053"/>
      <c r="IVC25" s="3050"/>
      <c r="IVD25" s="3054"/>
      <c r="IVE25" s="3029"/>
      <c r="IVF25" s="3055"/>
      <c r="IVG25" s="3056"/>
      <c r="IVH25" s="3057"/>
      <c r="IVI25" s="3058"/>
      <c r="IVJ25" s="3059"/>
      <c r="IVK25" s="3058"/>
      <c r="IVL25" s="3059"/>
      <c r="IVM25" s="3050"/>
      <c r="IVN25" s="3051"/>
      <c r="IVO25" s="3058"/>
      <c r="IVP25" s="3056"/>
      <c r="IVQ25" s="3050"/>
      <c r="IVR25" s="3051"/>
      <c r="IVS25" s="3052"/>
      <c r="IVT25" s="3053"/>
      <c r="IVU25" s="3050"/>
      <c r="IVV25" s="3054"/>
      <c r="IVW25" s="3029"/>
      <c r="IVX25" s="3055"/>
      <c r="IVY25" s="3056"/>
      <c r="IVZ25" s="3057"/>
      <c r="IWA25" s="3058"/>
      <c r="IWB25" s="3059"/>
      <c r="IWC25" s="3058"/>
      <c r="IWD25" s="3059"/>
      <c r="IWE25" s="3050"/>
      <c r="IWF25" s="3051"/>
      <c r="IWG25" s="3058"/>
      <c r="IWH25" s="3056"/>
      <c r="IWI25" s="3050"/>
      <c r="IWJ25" s="3051"/>
      <c r="IWK25" s="3052"/>
      <c r="IWL25" s="3053"/>
      <c r="IWM25" s="3050"/>
      <c r="IWN25" s="3054"/>
      <c r="IWO25" s="3029"/>
      <c r="IWP25" s="3055"/>
      <c r="IWQ25" s="3056"/>
      <c r="IWR25" s="3057"/>
      <c r="IWS25" s="3058"/>
      <c r="IWT25" s="3059"/>
      <c r="IWU25" s="3058"/>
      <c r="IWV25" s="3059"/>
      <c r="IWW25" s="3050"/>
      <c r="IWX25" s="3051"/>
      <c r="IWY25" s="3058"/>
      <c r="IWZ25" s="3056"/>
      <c r="IXA25" s="3050"/>
      <c r="IXB25" s="3051"/>
      <c r="IXC25" s="3052"/>
      <c r="IXD25" s="3053"/>
      <c r="IXE25" s="3050"/>
      <c r="IXF25" s="3054"/>
      <c r="IXG25" s="3029"/>
      <c r="IXH25" s="3055"/>
      <c r="IXI25" s="3056"/>
      <c r="IXJ25" s="3057"/>
      <c r="IXK25" s="3058"/>
      <c r="IXL25" s="3059"/>
      <c r="IXM25" s="3058"/>
      <c r="IXN25" s="3059"/>
      <c r="IXO25" s="3050"/>
      <c r="IXP25" s="3051"/>
      <c r="IXQ25" s="3058"/>
      <c r="IXR25" s="3056"/>
      <c r="IXS25" s="3050"/>
      <c r="IXT25" s="3051"/>
      <c r="IXU25" s="3052"/>
      <c r="IXV25" s="3053"/>
      <c r="IXW25" s="3050"/>
      <c r="IXX25" s="3054"/>
      <c r="IXY25" s="3029"/>
      <c r="IXZ25" s="3055"/>
      <c r="IYA25" s="3056"/>
      <c r="IYB25" s="3057"/>
      <c r="IYC25" s="3058"/>
      <c r="IYD25" s="3059"/>
      <c r="IYE25" s="3058"/>
      <c r="IYF25" s="3059"/>
      <c r="IYG25" s="3050"/>
      <c r="IYH25" s="3051"/>
      <c r="IYI25" s="3058"/>
      <c r="IYJ25" s="3056"/>
      <c r="IYK25" s="3050"/>
      <c r="IYL25" s="3051"/>
      <c r="IYM25" s="3052"/>
      <c r="IYN25" s="3053"/>
      <c r="IYO25" s="3050"/>
      <c r="IYP25" s="3054"/>
      <c r="IYQ25" s="3029"/>
      <c r="IYR25" s="3055"/>
      <c r="IYS25" s="3056"/>
      <c r="IYT25" s="3057"/>
      <c r="IYU25" s="3058"/>
      <c r="IYV25" s="3059"/>
      <c r="IYW25" s="3058"/>
      <c r="IYX25" s="3059"/>
      <c r="IYY25" s="3050"/>
      <c r="IYZ25" s="3051"/>
      <c r="IZA25" s="3058"/>
      <c r="IZB25" s="3056"/>
      <c r="IZC25" s="3050"/>
      <c r="IZD25" s="3051"/>
      <c r="IZE25" s="3052"/>
      <c r="IZF25" s="3053"/>
      <c r="IZG25" s="3050"/>
      <c r="IZH25" s="3054"/>
      <c r="IZI25" s="3029"/>
      <c r="IZJ25" s="3055"/>
      <c r="IZK25" s="3056"/>
      <c r="IZL25" s="3057"/>
      <c r="IZM25" s="3058"/>
      <c r="IZN25" s="3059"/>
      <c r="IZO25" s="3058"/>
      <c r="IZP25" s="3059"/>
      <c r="IZQ25" s="3050"/>
      <c r="IZR25" s="3051"/>
      <c r="IZS25" s="3058"/>
      <c r="IZT25" s="3056"/>
      <c r="IZU25" s="3050"/>
      <c r="IZV25" s="3051"/>
      <c r="IZW25" s="3052"/>
      <c r="IZX25" s="3053"/>
      <c r="IZY25" s="3050"/>
      <c r="IZZ25" s="3054"/>
      <c r="JAA25" s="3029"/>
      <c r="JAB25" s="3055"/>
      <c r="JAC25" s="3056"/>
      <c r="JAD25" s="3057"/>
      <c r="JAE25" s="3058"/>
      <c r="JAF25" s="3059"/>
      <c r="JAG25" s="3058"/>
      <c r="JAH25" s="3059"/>
      <c r="JAI25" s="3050"/>
      <c r="JAJ25" s="3051"/>
      <c r="JAK25" s="3058"/>
      <c r="JAL25" s="3056"/>
      <c r="JAM25" s="3050"/>
      <c r="JAN25" s="3051"/>
      <c r="JAO25" s="3052"/>
      <c r="JAP25" s="3053"/>
      <c r="JAQ25" s="3050"/>
      <c r="JAR25" s="3054"/>
      <c r="JAS25" s="3029"/>
      <c r="JAT25" s="3055"/>
      <c r="JAU25" s="3056"/>
      <c r="JAV25" s="3057"/>
      <c r="JAW25" s="3058"/>
      <c r="JAX25" s="3059"/>
      <c r="JAY25" s="3058"/>
      <c r="JAZ25" s="3059"/>
      <c r="JBA25" s="3050"/>
      <c r="JBB25" s="3051"/>
      <c r="JBC25" s="3058"/>
      <c r="JBD25" s="3056"/>
      <c r="JBE25" s="3050"/>
      <c r="JBF25" s="3051"/>
      <c r="JBG25" s="3052"/>
      <c r="JBH25" s="3053"/>
      <c r="JBI25" s="3050"/>
      <c r="JBJ25" s="3054"/>
      <c r="JBK25" s="3029"/>
      <c r="JBL25" s="3055"/>
      <c r="JBM25" s="3056"/>
      <c r="JBN25" s="3057"/>
      <c r="JBO25" s="3058"/>
      <c r="JBP25" s="3059"/>
      <c r="JBQ25" s="3058"/>
      <c r="JBR25" s="3059"/>
      <c r="JBS25" s="3050"/>
      <c r="JBT25" s="3051"/>
      <c r="JBU25" s="3058"/>
      <c r="JBV25" s="3056"/>
      <c r="JBW25" s="3050"/>
      <c r="JBX25" s="3051"/>
      <c r="JBY25" s="3052"/>
      <c r="JBZ25" s="3053"/>
      <c r="JCA25" s="3050"/>
      <c r="JCB25" s="3054"/>
      <c r="JCC25" s="3029"/>
      <c r="JCD25" s="3055"/>
      <c r="JCE25" s="3056"/>
      <c r="JCF25" s="3057"/>
      <c r="JCG25" s="3058"/>
      <c r="JCH25" s="3059"/>
      <c r="JCI25" s="3058"/>
      <c r="JCJ25" s="3059"/>
      <c r="JCK25" s="3050"/>
      <c r="JCL25" s="3051"/>
      <c r="JCM25" s="3058"/>
      <c r="JCN25" s="3056"/>
      <c r="JCO25" s="3050"/>
      <c r="JCP25" s="3051"/>
      <c r="JCQ25" s="3052"/>
      <c r="JCR25" s="3053"/>
      <c r="JCS25" s="3050"/>
      <c r="JCT25" s="3054"/>
      <c r="JCU25" s="3029"/>
      <c r="JCV25" s="3055"/>
      <c r="JCW25" s="3056"/>
      <c r="JCX25" s="3057"/>
      <c r="JCY25" s="3058"/>
      <c r="JCZ25" s="3059"/>
      <c r="JDA25" s="3058"/>
      <c r="JDB25" s="3059"/>
      <c r="JDC25" s="3050"/>
      <c r="JDD25" s="3051"/>
      <c r="JDE25" s="3058"/>
      <c r="JDF25" s="3056"/>
      <c r="JDG25" s="3050"/>
      <c r="JDH25" s="3051"/>
      <c r="JDI25" s="3052"/>
      <c r="JDJ25" s="3053"/>
      <c r="JDK25" s="3050"/>
      <c r="JDL25" s="3054"/>
      <c r="JDM25" s="3029"/>
      <c r="JDN25" s="3055"/>
      <c r="JDO25" s="3056"/>
      <c r="JDP25" s="3057"/>
      <c r="JDQ25" s="3058"/>
      <c r="JDR25" s="3059"/>
      <c r="JDS25" s="3058"/>
      <c r="JDT25" s="3059"/>
      <c r="JDU25" s="3050"/>
      <c r="JDV25" s="3051"/>
      <c r="JDW25" s="3058"/>
      <c r="JDX25" s="3056"/>
      <c r="JDY25" s="3050"/>
      <c r="JDZ25" s="3051"/>
      <c r="JEA25" s="3052"/>
      <c r="JEB25" s="3053"/>
      <c r="JEC25" s="3050"/>
      <c r="JED25" s="3054"/>
      <c r="JEE25" s="3029"/>
      <c r="JEF25" s="3055"/>
      <c r="JEG25" s="3056"/>
      <c r="JEH25" s="3057"/>
      <c r="JEI25" s="3058"/>
      <c r="JEJ25" s="3059"/>
      <c r="JEK25" s="3058"/>
      <c r="JEL25" s="3059"/>
      <c r="JEM25" s="3050"/>
      <c r="JEN25" s="3051"/>
      <c r="JEO25" s="3058"/>
      <c r="JEP25" s="3056"/>
      <c r="JEQ25" s="3050"/>
      <c r="JER25" s="3051"/>
      <c r="JES25" s="3052"/>
      <c r="JET25" s="3053"/>
      <c r="JEU25" s="3050"/>
      <c r="JEV25" s="3054"/>
      <c r="JEW25" s="3029"/>
      <c r="JEX25" s="3055"/>
      <c r="JEY25" s="3056"/>
      <c r="JEZ25" s="3057"/>
      <c r="JFA25" s="3058"/>
      <c r="JFB25" s="3059"/>
      <c r="JFC25" s="3058"/>
      <c r="JFD25" s="3059"/>
      <c r="JFE25" s="3050"/>
      <c r="JFF25" s="3051"/>
      <c r="JFG25" s="3058"/>
      <c r="JFH25" s="3056"/>
      <c r="JFI25" s="3050"/>
      <c r="JFJ25" s="3051"/>
      <c r="JFK25" s="3052"/>
      <c r="JFL25" s="3053"/>
      <c r="JFM25" s="3050"/>
      <c r="JFN25" s="3054"/>
      <c r="JFO25" s="3029"/>
      <c r="JFP25" s="3055"/>
      <c r="JFQ25" s="3056"/>
      <c r="JFR25" s="3057"/>
      <c r="JFS25" s="3058"/>
      <c r="JFT25" s="3059"/>
      <c r="JFU25" s="3058"/>
      <c r="JFV25" s="3059"/>
      <c r="JFW25" s="3050"/>
      <c r="JFX25" s="3051"/>
      <c r="JFY25" s="3058"/>
      <c r="JFZ25" s="3056"/>
      <c r="JGA25" s="3050"/>
      <c r="JGB25" s="3051"/>
      <c r="JGC25" s="3052"/>
      <c r="JGD25" s="3053"/>
      <c r="JGE25" s="3050"/>
      <c r="JGF25" s="3054"/>
      <c r="JGG25" s="3029"/>
      <c r="JGH25" s="3055"/>
      <c r="JGI25" s="3056"/>
      <c r="JGJ25" s="3057"/>
      <c r="JGK25" s="3058"/>
      <c r="JGL25" s="3059"/>
      <c r="JGM25" s="3058"/>
      <c r="JGN25" s="3059"/>
      <c r="JGO25" s="3050"/>
      <c r="JGP25" s="3051"/>
      <c r="JGQ25" s="3058"/>
      <c r="JGR25" s="3056"/>
      <c r="JGS25" s="3050"/>
      <c r="JGT25" s="3051"/>
      <c r="JGU25" s="3052"/>
      <c r="JGV25" s="3053"/>
      <c r="JGW25" s="3050"/>
      <c r="JGX25" s="3054"/>
      <c r="JGY25" s="3029"/>
      <c r="JGZ25" s="3055"/>
      <c r="JHA25" s="3056"/>
      <c r="JHB25" s="3057"/>
      <c r="JHC25" s="3058"/>
      <c r="JHD25" s="3059"/>
      <c r="JHE25" s="3058"/>
      <c r="JHF25" s="3059"/>
      <c r="JHG25" s="3050"/>
      <c r="JHH25" s="3051"/>
      <c r="JHI25" s="3058"/>
      <c r="JHJ25" s="3056"/>
      <c r="JHK25" s="3050"/>
      <c r="JHL25" s="3051"/>
      <c r="JHM25" s="3052"/>
      <c r="JHN25" s="3053"/>
      <c r="JHO25" s="3050"/>
      <c r="JHP25" s="3054"/>
      <c r="JHQ25" s="3029"/>
      <c r="JHR25" s="3055"/>
      <c r="JHS25" s="3056"/>
      <c r="JHT25" s="3057"/>
      <c r="JHU25" s="3058"/>
      <c r="JHV25" s="3059"/>
      <c r="JHW25" s="3058"/>
      <c r="JHX25" s="3059"/>
      <c r="JHY25" s="3050"/>
      <c r="JHZ25" s="3051"/>
      <c r="JIA25" s="3058"/>
      <c r="JIB25" s="3056"/>
      <c r="JIC25" s="3050"/>
      <c r="JID25" s="3051"/>
      <c r="JIE25" s="3052"/>
      <c r="JIF25" s="3053"/>
      <c r="JIG25" s="3050"/>
      <c r="JIH25" s="3054"/>
      <c r="JII25" s="3029"/>
      <c r="JIJ25" s="3055"/>
      <c r="JIK25" s="3056"/>
      <c r="JIL25" s="3057"/>
      <c r="JIM25" s="3058"/>
      <c r="JIN25" s="3059"/>
      <c r="JIO25" s="3058"/>
      <c r="JIP25" s="3059"/>
      <c r="JIQ25" s="3050"/>
      <c r="JIR25" s="3051"/>
      <c r="JIS25" s="3058"/>
      <c r="JIT25" s="3056"/>
      <c r="JIU25" s="3050"/>
      <c r="JIV25" s="3051"/>
      <c r="JIW25" s="3052"/>
      <c r="JIX25" s="3053"/>
      <c r="JIY25" s="3050"/>
      <c r="JIZ25" s="3054"/>
      <c r="JJA25" s="3029"/>
      <c r="JJB25" s="3055"/>
      <c r="JJC25" s="3056"/>
      <c r="JJD25" s="3057"/>
      <c r="JJE25" s="3058"/>
      <c r="JJF25" s="3059"/>
      <c r="JJG25" s="3058"/>
      <c r="JJH25" s="3059"/>
      <c r="JJI25" s="3050"/>
      <c r="JJJ25" s="3051"/>
      <c r="JJK25" s="3058"/>
      <c r="JJL25" s="3056"/>
      <c r="JJM25" s="3050"/>
      <c r="JJN25" s="3051"/>
      <c r="JJO25" s="3052"/>
      <c r="JJP25" s="3053"/>
      <c r="JJQ25" s="3050"/>
      <c r="JJR25" s="3054"/>
      <c r="JJS25" s="3029"/>
      <c r="JJT25" s="3055"/>
      <c r="JJU25" s="3056"/>
      <c r="JJV25" s="3057"/>
      <c r="JJW25" s="3058"/>
      <c r="JJX25" s="3059"/>
      <c r="JJY25" s="3058"/>
      <c r="JJZ25" s="3059"/>
      <c r="JKA25" s="3050"/>
      <c r="JKB25" s="3051"/>
      <c r="JKC25" s="3058"/>
      <c r="JKD25" s="3056"/>
      <c r="JKE25" s="3050"/>
      <c r="JKF25" s="3051"/>
      <c r="JKG25" s="3052"/>
      <c r="JKH25" s="3053"/>
      <c r="JKI25" s="3050"/>
      <c r="JKJ25" s="3054"/>
      <c r="JKK25" s="3029"/>
      <c r="JKL25" s="3055"/>
      <c r="JKM25" s="3056"/>
      <c r="JKN25" s="3057"/>
      <c r="JKO25" s="3058"/>
      <c r="JKP25" s="3059"/>
      <c r="JKQ25" s="3058"/>
      <c r="JKR25" s="3059"/>
      <c r="JKS25" s="3050"/>
      <c r="JKT25" s="3051"/>
      <c r="JKU25" s="3058"/>
      <c r="JKV25" s="3056"/>
      <c r="JKW25" s="3050"/>
      <c r="JKX25" s="3051"/>
      <c r="JKY25" s="3052"/>
      <c r="JKZ25" s="3053"/>
      <c r="JLA25" s="3050"/>
      <c r="JLB25" s="3054"/>
      <c r="JLC25" s="3029"/>
      <c r="JLD25" s="3055"/>
      <c r="JLE25" s="3056"/>
      <c r="JLF25" s="3057"/>
      <c r="JLG25" s="3058"/>
      <c r="JLH25" s="3059"/>
      <c r="JLI25" s="3058"/>
      <c r="JLJ25" s="3059"/>
      <c r="JLK25" s="3050"/>
      <c r="JLL25" s="3051"/>
      <c r="JLM25" s="3058"/>
      <c r="JLN25" s="3056"/>
      <c r="JLO25" s="3050"/>
      <c r="JLP25" s="3051"/>
      <c r="JLQ25" s="3052"/>
      <c r="JLR25" s="3053"/>
      <c r="JLS25" s="3050"/>
      <c r="JLT25" s="3054"/>
      <c r="JLU25" s="3029"/>
      <c r="JLV25" s="3055"/>
      <c r="JLW25" s="3056"/>
      <c r="JLX25" s="3057"/>
      <c r="JLY25" s="3058"/>
      <c r="JLZ25" s="3059"/>
      <c r="JMA25" s="3058"/>
      <c r="JMB25" s="3059"/>
      <c r="JMC25" s="3050"/>
      <c r="JMD25" s="3051"/>
      <c r="JME25" s="3058"/>
      <c r="JMF25" s="3056"/>
      <c r="JMG25" s="3050"/>
      <c r="JMH25" s="3051"/>
      <c r="JMI25" s="3052"/>
      <c r="JMJ25" s="3053"/>
      <c r="JMK25" s="3050"/>
      <c r="JML25" s="3054"/>
      <c r="JMM25" s="3029"/>
      <c r="JMN25" s="3055"/>
      <c r="JMO25" s="3056"/>
      <c r="JMP25" s="3057"/>
      <c r="JMQ25" s="3058"/>
      <c r="JMR25" s="3059"/>
      <c r="JMS25" s="3058"/>
      <c r="JMT25" s="3059"/>
      <c r="JMU25" s="3050"/>
      <c r="JMV25" s="3051"/>
      <c r="JMW25" s="3058"/>
      <c r="JMX25" s="3056"/>
      <c r="JMY25" s="3050"/>
      <c r="JMZ25" s="3051"/>
      <c r="JNA25" s="3052"/>
      <c r="JNB25" s="3053"/>
      <c r="JNC25" s="3050"/>
      <c r="JND25" s="3054"/>
      <c r="JNE25" s="3029"/>
      <c r="JNF25" s="3055"/>
      <c r="JNG25" s="3056"/>
      <c r="JNH25" s="3057"/>
      <c r="JNI25" s="3058"/>
      <c r="JNJ25" s="3059"/>
      <c r="JNK25" s="3058"/>
      <c r="JNL25" s="3059"/>
      <c r="JNM25" s="3050"/>
      <c r="JNN25" s="3051"/>
      <c r="JNO25" s="3058"/>
      <c r="JNP25" s="3056"/>
      <c r="JNQ25" s="3050"/>
      <c r="JNR25" s="3051"/>
      <c r="JNS25" s="3052"/>
      <c r="JNT25" s="3053"/>
      <c r="JNU25" s="3050"/>
      <c r="JNV25" s="3054"/>
      <c r="JNW25" s="3029"/>
      <c r="JNX25" s="3055"/>
      <c r="JNY25" s="3056"/>
      <c r="JNZ25" s="3057"/>
      <c r="JOA25" s="3058"/>
      <c r="JOB25" s="3059"/>
      <c r="JOC25" s="3058"/>
      <c r="JOD25" s="3059"/>
      <c r="JOE25" s="3050"/>
      <c r="JOF25" s="3051"/>
      <c r="JOG25" s="3058"/>
      <c r="JOH25" s="3056"/>
      <c r="JOI25" s="3050"/>
      <c r="JOJ25" s="3051"/>
      <c r="JOK25" s="3052"/>
      <c r="JOL25" s="3053"/>
      <c r="JOM25" s="3050"/>
      <c r="JON25" s="3054"/>
      <c r="JOO25" s="3029"/>
      <c r="JOP25" s="3055"/>
      <c r="JOQ25" s="3056"/>
      <c r="JOR25" s="3057"/>
      <c r="JOS25" s="3058"/>
      <c r="JOT25" s="3059"/>
      <c r="JOU25" s="3058"/>
      <c r="JOV25" s="3059"/>
      <c r="JOW25" s="3050"/>
      <c r="JOX25" s="3051"/>
      <c r="JOY25" s="3058"/>
      <c r="JOZ25" s="3056"/>
      <c r="JPA25" s="3050"/>
      <c r="JPB25" s="3051"/>
      <c r="JPC25" s="3052"/>
      <c r="JPD25" s="3053"/>
      <c r="JPE25" s="3050"/>
      <c r="JPF25" s="3054"/>
      <c r="JPG25" s="3029"/>
      <c r="JPH25" s="3055"/>
      <c r="JPI25" s="3056"/>
      <c r="JPJ25" s="3057"/>
      <c r="JPK25" s="3058"/>
      <c r="JPL25" s="3059"/>
      <c r="JPM25" s="3058"/>
      <c r="JPN25" s="3059"/>
      <c r="JPO25" s="3050"/>
      <c r="JPP25" s="3051"/>
      <c r="JPQ25" s="3058"/>
      <c r="JPR25" s="3056"/>
      <c r="JPS25" s="3050"/>
      <c r="JPT25" s="3051"/>
      <c r="JPU25" s="3052"/>
      <c r="JPV25" s="3053"/>
      <c r="JPW25" s="3050"/>
      <c r="JPX25" s="3054"/>
      <c r="JPY25" s="3029"/>
      <c r="JPZ25" s="3055"/>
      <c r="JQA25" s="3056"/>
      <c r="JQB25" s="3057"/>
      <c r="JQC25" s="3058"/>
      <c r="JQD25" s="3059"/>
      <c r="JQE25" s="3058"/>
      <c r="JQF25" s="3059"/>
      <c r="JQG25" s="3050"/>
      <c r="JQH25" s="3051"/>
      <c r="JQI25" s="3058"/>
      <c r="JQJ25" s="3056"/>
      <c r="JQK25" s="3050"/>
      <c r="JQL25" s="3051"/>
      <c r="JQM25" s="3052"/>
      <c r="JQN25" s="3053"/>
      <c r="JQO25" s="3050"/>
      <c r="JQP25" s="3054"/>
      <c r="JQQ25" s="3029"/>
      <c r="JQR25" s="3055"/>
      <c r="JQS25" s="3056"/>
      <c r="JQT25" s="3057"/>
      <c r="JQU25" s="3058"/>
      <c r="JQV25" s="3059"/>
      <c r="JQW25" s="3058"/>
      <c r="JQX25" s="3059"/>
      <c r="JQY25" s="3050"/>
      <c r="JQZ25" s="3051"/>
      <c r="JRA25" s="3058"/>
      <c r="JRB25" s="3056"/>
      <c r="JRC25" s="3050"/>
      <c r="JRD25" s="3051"/>
      <c r="JRE25" s="3052"/>
      <c r="JRF25" s="3053"/>
      <c r="JRG25" s="3050"/>
      <c r="JRH25" s="3054"/>
      <c r="JRI25" s="3029"/>
      <c r="JRJ25" s="3055"/>
      <c r="JRK25" s="3056"/>
      <c r="JRL25" s="3057"/>
      <c r="JRM25" s="3058"/>
      <c r="JRN25" s="3059"/>
      <c r="JRO25" s="3058"/>
      <c r="JRP25" s="3059"/>
      <c r="JRQ25" s="3050"/>
      <c r="JRR25" s="3051"/>
      <c r="JRS25" s="3058"/>
      <c r="JRT25" s="3056"/>
      <c r="JRU25" s="3050"/>
      <c r="JRV25" s="3051"/>
      <c r="JRW25" s="3052"/>
      <c r="JRX25" s="3053"/>
      <c r="JRY25" s="3050"/>
      <c r="JRZ25" s="3054"/>
      <c r="JSA25" s="3029"/>
      <c r="JSB25" s="3055"/>
      <c r="JSC25" s="3056"/>
      <c r="JSD25" s="3057"/>
      <c r="JSE25" s="3058"/>
      <c r="JSF25" s="3059"/>
      <c r="JSG25" s="3058"/>
      <c r="JSH25" s="3059"/>
      <c r="JSI25" s="3050"/>
      <c r="JSJ25" s="3051"/>
      <c r="JSK25" s="3058"/>
      <c r="JSL25" s="3056"/>
      <c r="JSM25" s="3050"/>
      <c r="JSN25" s="3051"/>
      <c r="JSO25" s="3052"/>
      <c r="JSP25" s="3053"/>
      <c r="JSQ25" s="3050"/>
      <c r="JSR25" s="3054"/>
      <c r="JSS25" s="3029"/>
      <c r="JST25" s="3055"/>
      <c r="JSU25" s="3056"/>
      <c r="JSV25" s="3057"/>
      <c r="JSW25" s="3058"/>
      <c r="JSX25" s="3059"/>
      <c r="JSY25" s="3058"/>
      <c r="JSZ25" s="3059"/>
      <c r="JTA25" s="3050"/>
      <c r="JTB25" s="3051"/>
      <c r="JTC25" s="3058"/>
      <c r="JTD25" s="3056"/>
      <c r="JTE25" s="3050"/>
      <c r="JTF25" s="3051"/>
      <c r="JTG25" s="3052"/>
      <c r="JTH25" s="3053"/>
      <c r="JTI25" s="3050"/>
      <c r="JTJ25" s="3054"/>
      <c r="JTK25" s="3029"/>
      <c r="JTL25" s="3055"/>
      <c r="JTM25" s="3056"/>
      <c r="JTN25" s="3057"/>
      <c r="JTO25" s="3058"/>
      <c r="JTP25" s="3059"/>
      <c r="JTQ25" s="3058"/>
      <c r="JTR25" s="3059"/>
      <c r="JTS25" s="3050"/>
      <c r="JTT25" s="3051"/>
      <c r="JTU25" s="3058"/>
      <c r="JTV25" s="3056"/>
      <c r="JTW25" s="3050"/>
      <c r="JTX25" s="3051"/>
      <c r="JTY25" s="3052"/>
      <c r="JTZ25" s="3053"/>
      <c r="JUA25" s="3050"/>
      <c r="JUB25" s="3054"/>
      <c r="JUC25" s="3029"/>
      <c r="JUD25" s="3055"/>
      <c r="JUE25" s="3056"/>
      <c r="JUF25" s="3057"/>
      <c r="JUG25" s="3058"/>
      <c r="JUH25" s="3059"/>
      <c r="JUI25" s="3058"/>
      <c r="JUJ25" s="3059"/>
      <c r="JUK25" s="3050"/>
      <c r="JUL25" s="3051"/>
      <c r="JUM25" s="3058"/>
      <c r="JUN25" s="3056"/>
      <c r="JUO25" s="3050"/>
      <c r="JUP25" s="3051"/>
      <c r="JUQ25" s="3052"/>
      <c r="JUR25" s="3053"/>
      <c r="JUS25" s="3050"/>
      <c r="JUT25" s="3054"/>
      <c r="JUU25" s="3029"/>
      <c r="JUV25" s="3055"/>
      <c r="JUW25" s="3056"/>
      <c r="JUX25" s="3057"/>
      <c r="JUY25" s="3058"/>
      <c r="JUZ25" s="3059"/>
      <c r="JVA25" s="3058"/>
      <c r="JVB25" s="3059"/>
      <c r="JVC25" s="3050"/>
      <c r="JVD25" s="3051"/>
      <c r="JVE25" s="3058"/>
      <c r="JVF25" s="3056"/>
      <c r="JVG25" s="3050"/>
      <c r="JVH25" s="3051"/>
      <c r="JVI25" s="3052"/>
      <c r="JVJ25" s="3053"/>
      <c r="JVK25" s="3050"/>
      <c r="JVL25" s="3054"/>
      <c r="JVM25" s="3029"/>
      <c r="JVN25" s="3055"/>
      <c r="JVO25" s="3056"/>
      <c r="JVP25" s="3057"/>
      <c r="JVQ25" s="3058"/>
      <c r="JVR25" s="3059"/>
      <c r="JVS25" s="3058"/>
      <c r="JVT25" s="3059"/>
      <c r="JVU25" s="3050"/>
      <c r="JVV25" s="3051"/>
      <c r="JVW25" s="3058"/>
      <c r="JVX25" s="3056"/>
      <c r="JVY25" s="3050"/>
      <c r="JVZ25" s="3051"/>
      <c r="JWA25" s="3052"/>
      <c r="JWB25" s="3053"/>
      <c r="JWC25" s="3050"/>
      <c r="JWD25" s="3054"/>
      <c r="JWE25" s="3029"/>
      <c r="JWF25" s="3055"/>
      <c r="JWG25" s="3056"/>
      <c r="JWH25" s="3057"/>
      <c r="JWI25" s="3058"/>
      <c r="JWJ25" s="3059"/>
      <c r="JWK25" s="3058"/>
      <c r="JWL25" s="3059"/>
      <c r="JWM25" s="3050"/>
      <c r="JWN25" s="3051"/>
      <c r="JWO25" s="3058"/>
      <c r="JWP25" s="3056"/>
      <c r="JWQ25" s="3050"/>
      <c r="JWR25" s="3051"/>
      <c r="JWS25" s="3052"/>
      <c r="JWT25" s="3053"/>
      <c r="JWU25" s="3050"/>
      <c r="JWV25" s="3054"/>
      <c r="JWW25" s="3029"/>
      <c r="JWX25" s="3055"/>
      <c r="JWY25" s="3056"/>
      <c r="JWZ25" s="3057"/>
      <c r="JXA25" s="3058"/>
      <c r="JXB25" s="3059"/>
      <c r="JXC25" s="3058"/>
      <c r="JXD25" s="3059"/>
      <c r="JXE25" s="3050"/>
      <c r="JXF25" s="3051"/>
      <c r="JXG25" s="3058"/>
      <c r="JXH25" s="3056"/>
      <c r="JXI25" s="3050"/>
      <c r="JXJ25" s="3051"/>
      <c r="JXK25" s="3052"/>
      <c r="JXL25" s="3053"/>
      <c r="JXM25" s="3050"/>
      <c r="JXN25" s="3054"/>
      <c r="JXO25" s="3029"/>
      <c r="JXP25" s="3055"/>
      <c r="JXQ25" s="3056"/>
      <c r="JXR25" s="3057"/>
      <c r="JXS25" s="3058"/>
      <c r="JXT25" s="3059"/>
      <c r="JXU25" s="3058"/>
      <c r="JXV25" s="3059"/>
      <c r="JXW25" s="3050"/>
      <c r="JXX25" s="3051"/>
      <c r="JXY25" s="3058"/>
      <c r="JXZ25" s="3056"/>
      <c r="JYA25" s="3050"/>
      <c r="JYB25" s="3051"/>
      <c r="JYC25" s="3052"/>
      <c r="JYD25" s="3053"/>
      <c r="JYE25" s="3050"/>
      <c r="JYF25" s="3054"/>
      <c r="JYG25" s="3029"/>
      <c r="JYH25" s="3055"/>
      <c r="JYI25" s="3056"/>
      <c r="JYJ25" s="3057"/>
      <c r="JYK25" s="3058"/>
      <c r="JYL25" s="3059"/>
      <c r="JYM25" s="3058"/>
      <c r="JYN25" s="3059"/>
      <c r="JYO25" s="3050"/>
      <c r="JYP25" s="3051"/>
      <c r="JYQ25" s="3058"/>
      <c r="JYR25" s="3056"/>
      <c r="JYS25" s="3050"/>
      <c r="JYT25" s="3051"/>
      <c r="JYU25" s="3052"/>
      <c r="JYV25" s="3053"/>
      <c r="JYW25" s="3050"/>
      <c r="JYX25" s="3054"/>
      <c r="JYY25" s="3029"/>
      <c r="JYZ25" s="3055"/>
      <c r="JZA25" s="3056"/>
      <c r="JZB25" s="3057"/>
      <c r="JZC25" s="3058"/>
      <c r="JZD25" s="3059"/>
      <c r="JZE25" s="3058"/>
      <c r="JZF25" s="3059"/>
      <c r="JZG25" s="3050"/>
      <c r="JZH25" s="3051"/>
      <c r="JZI25" s="3058"/>
      <c r="JZJ25" s="3056"/>
      <c r="JZK25" s="3050"/>
      <c r="JZL25" s="3051"/>
      <c r="JZM25" s="3052"/>
      <c r="JZN25" s="3053"/>
      <c r="JZO25" s="3050"/>
      <c r="JZP25" s="3054"/>
      <c r="JZQ25" s="3029"/>
      <c r="JZR25" s="3055"/>
      <c r="JZS25" s="3056"/>
      <c r="JZT25" s="3057"/>
      <c r="JZU25" s="3058"/>
      <c r="JZV25" s="3059"/>
      <c r="JZW25" s="3058"/>
      <c r="JZX25" s="3059"/>
      <c r="JZY25" s="3050"/>
      <c r="JZZ25" s="3051"/>
      <c r="KAA25" s="3058"/>
      <c r="KAB25" s="3056"/>
      <c r="KAC25" s="3050"/>
      <c r="KAD25" s="3051"/>
      <c r="KAE25" s="3052"/>
      <c r="KAF25" s="3053"/>
      <c r="KAG25" s="3050"/>
      <c r="KAH25" s="3054"/>
      <c r="KAI25" s="3029"/>
      <c r="KAJ25" s="3055"/>
      <c r="KAK25" s="3056"/>
      <c r="KAL25" s="3057"/>
      <c r="KAM25" s="3058"/>
      <c r="KAN25" s="3059"/>
      <c r="KAO25" s="3058"/>
      <c r="KAP25" s="3059"/>
      <c r="KAQ25" s="3050"/>
      <c r="KAR25" s="3051"/>
      <c r="KAS25" s="3058"/>
      <c r="KAT25" s="3056"/>
      <c r="KAU25" s="3050"/>
      <c r="KAV25" s="3051"/>
      <c r="KAW25" s="3052"/>
      <c r="KAX25" s="3053"/>
      <c r="KAY25" s="3050"/>
      <c r="KAZ25" s="3054"/>
      <c r="KBA25" s="3029"/>
      <c r="KBB25" s="3055"/>
      <c r="KBC25" s="3056"/>
      <c r="KBD25" s="3057"/>
      <c r="KBE25" s="3058"/>
      <c r="KBF25" s="3059"/>
      <c r="KBG25" s="3058"/>
      <c r="KBH25" s="3059"/>
      <c r="KBI25" s="3050"/>
      <c r="KBJ25" s="3051"/>
      <c r="KBK25" s="3058"/>
      <c r="KBL25" s="3056"/>
      <c r="KBM25" s="3050"/>
      <c r="KBN25" s="3051"/>
      <c r="KBO25" s="3052"/>
      <c r="KBP25" s="3053"/>
      <c r="KBQ25" s="3050"/>
      <c r="KBR25" s="3054"/>
      <c r="KBS25" s="3029"/>
      <c r="KBT25" s="3055"/>
      <c r="KBU25" s="3056"/>
      <c r="KBV25" s="3057"/>
      <c r="KBW25" s="3058"/>
      <c r="KBX25" s="3059"/>
      <c r="KBY25" s="3058"/>
      <c r="KBZ25" s="3059"/>
      <c r="KCA25" s="3050"/>
      <c r="KCB25" s="3051"/>
      <c r="KCC25" s="3058"/>
      <c r="KCD25" s="3056"/>
      <c r="KCE25" s="3050"/>
      <c r="KCF25" s="3051"/>
      <c r="KCG25" s="3052"/>
      <c r="KCH25" s="3053"/>
      <c r="KCI25" s="3050"/>
      <c r="KCJ25" s="3054"/>
      <c r="KCK25" s="3029"/>
      <c r="KCL25" s="3055"/>
      <c r="KCM25" s="3056"/>
      <c r="KCN25" s="3057"/>
      <c r="KCO25" s="3058"/>
      <c r="KCP25" s="3059"/>
      <c r="KCQ25" s="3058"/>
      <c r="KCR25" s="3059"/>
      <c r="KCS25" s="3050"/>
      <c r="KCT25" s="3051"/>
      <c r="KCU25" s="3058"/>
      <c r="KCV25" s="3056"/>
      <c r="KCW25" s="3050"/>
      <c r="KCX25" s="3051"/>
      <c r="KCY25" s="3052"/>
      <c r="KCZ25" s="3053"/>
      <c r="KDA25" s="3050"/>
      <c r="KDB25" s="3054"/>
      <c r="KDC25" s="3029"/>
      <c r="KDD25" s="3055"/>
      <c r="KDE25" s="3056"/>
      <c r="KDF25" s="3057"/>
      <c r="KDG25" s="3058"/>
      <c r="KDH25" s="3059"/>
      <c r="KDI25" s="3058"/>
      <c r="KDJ25" s="3059"/>
      <c r="KDK25" s="3050"/>
      <c r="KDL25" s="3051"/>
      <c r="KDM25" s="3058"/>
      <c r="KDN25" s="3056"/>
      <c r="KDO25" s="3050"/>
      <c r="KDP25" s="3051"/>
      <c r="KDQ25" s="3052"/>
      <c r="KDR25" s="3053"/>
      <c r="KDS25" s="3050"/>
      <c r="KDT25" s="3054"/>
      <c r="KDU25" s="3029"/>
      <c r="KDV25" s="3055"/>
      <c r="KDW25" s="3056"/>
      <c r="KDX25" s="3057"/>
      <c r="KDY25" s="3058"/>
      <c r="KDZ25" s="3059"/>
      <c r="KEA25" s="3058"/>
      <c r="KEB25" s="3059"/>
      <c r="KEC25" s="3050"/>
      <c r="KED25" s="3051"/>
      <c r="KEE25" s="3058"/>
      <c r="KEF25" s="3056"/>
      <c r="KEG25" s="3050"/>
      <c r="KEH25" s="3051"/>
      <c r="KEI25" s="3052"/>
      <c r="KEJ25" s="3053"/>
      <c r="KEK25" s="3050"/>
      <c r="KEL25" s="3054"/>
      <c r="KEM25" s="3029"/>
      <c r="KEN25" s="3055"/>
      <c r="KEO25" s="3056"/>
      <c r="KEP25" s="3057"/>
      <c r="KEQ25" s="3058"/>
      <c r="KER25" s="3059"/>
      <c r="KES25" s="3058"/>
      <c r="KET25" s="3059"/>
      <c r="KEU25" s="3050"/>
      <c r="KEV25" s="3051"/>
      <c r="KEW25" s="3058"/>
      <c r="KEX25" s="3056"/>
      <c r="KEY25" s="3050"/>
      <c r="KEZ25" s="3051"/>
      <c r="KFA25" s="3052"/>
      <c r="KFB25" s="3053"/>
      <c r="KFC25" s="3050"/>
      <c r="KFD25" s="3054"/>
      <c r="KFE25" s="3029"/>
      <c r="KFF25" s="3055"/>
      <c r="KFG25" s="3056"/>
      <c r="KFH25" s="3057"/>
      <c r="KFI25" s="3058"/>
      <c r="KFJ25" s="3059"/>
      <c r="KFK25" s="3058"/>
      <c r="KFL25" s="3059"/>
      <c r="KFM25" s="3050"/>
      <c r="KFN25" s="3051"/>
      <c r="KFO25" s="3058"/>
      <c r="KFP25" s="3056"/>
      <c r="KFQ25" s="3050"/>
      <c r="KFR25" s="3051"/>
      <c r="KFS25" s="3052"/>
      <c r="KFT25" s="3053"/>
      <c r="KFU25" s="3050"/>
      <c r="KFV25" s="3054"/>
      <c r="KFW25" s="3029"/>
      <c r="KFX25" s="3055"/>
      <c r="KFY25" s="3056"/>
      <c r="KFZ25" s="3057"/>
      <c r="KGA25" s="3058"/>
      <c r="KGB25" s="3059"/>
      <c r="KGC25" s="3058"/>
      <c r="KGD25" s="3059"/>
      <c r="KGE25" s="3050"/>
      <c r="KGF25" s="3051"/>
      <c r="KGG25" s="3058"/>
      <c r="KGH25" s="3056"/>
      <c r="KGI25" s="3050"/>
      <c r="KGJ25" s="3051"/>
      <c r="KGK25" s="3052"/>
      <c r="KGL25" s="3053"/>
      <c r="KGM25" s="3050"/>
      <c r="KGN25" s="3054"/>
      <c r="KGO25" s="3029"/>
      <c r="KGP25" s="3055"/>
      <c r="KGQ25" s="3056"/>
      <c r="KGR25" s="3057"/>
      <c r="KGS25" s="3058"/>
      <c r="KGT25" s="3059"/>
      <c r="KGU25" s="3058"/>
      <c r="KGV25" s="3059"/>
      <c r="KGW25" s="3050"/>
      <c r="KGX25" s="3051"/>
      <c r="KGY25" s="3058"/>
      <c r="KGZ25" s="3056"/>
      <c r="KHA25" s="3050"/>
      <c r="KHB25" s="3051"/>
      <c r="KHC25" s="3052"/>
      <c r="KHD25" s="3053"/>
      <c r="KHE25" s="3050"/>
      <c r="KHF25" s="3054"/>
      <c r="KHG25" s="3029"/>
      <c r="KHH25" s="3055"/>
      <c r="KHI25" s="3056"/>
      <c r="KHJ25" s="3057"/>
      <c r="KHK25" s="3058"/>
      <c r="KHL25" s="3059"/>
      <c r="KHM25" s="3058"/>
      <c r="KHN25" s="3059"/>
      <c r="KHO25" s="3050"/>
      <c r="KHP25" s="3051"/>
      <c r="KHQ25" s="3058"/>
      <c r="KHR25" s="3056"/>
      <c r="KHS25" s="3050"/>
      <c r="KHT25" s="3051"/>
      <c r="KHU25" s="3052"/>
      <c r="KHV25" s="3053"/>
      <c r="KHW25" s="3050"/>
      <c r="KHX25" s="3054"/>
      <c r="KHY25" s="3029"/>
      <c r="KHZ25" s="3055"/>
      <c r="KIA25" s="3056"/>
      <c r="KIB25" s="3057"/>
      <c r="KIC25" s="3058"/>
      <c r="KID25" s="3059"/>
      <c r="KIE25" s="3058"/>
      <c r="KIF25" s="3059"/>
      <c r="KIG25" s="3050"/>
      <c r="KIH25" s="3051"/>
      <c r="KII25" s="3058"/>
      <c r="KIJ25" s="3056"/>
      <c r="KIK25" s="3050"/>
      <c r="KIL25" s="3051"/>
      <c r="KIM25" s="3052"/>
      <c r="KIN25" s="3053"/>
      <c r="KIO25" s="3050"/>
      <c r="KIP25" s="3054"/>
      <c r="KIQ25" s="3029"/>
      <c r="KIR25" s="3055"/>
      <c r="KIS25" s="3056"/>
      <c r="KIT25" s="3057"/>
      <c r="KIU25" s="3058"/>
      <c r="KIV25" s="3059"/>
      <c r="KIW25" s="3058"/>
      <c r="KIX25" s="3059"/>
      <c r="KIY25" s="3050"/>
      <c r="KIZ25" s="3051"/>
      <c r="KJA25" s="3058"/>
      <c r="KJB25" s="3056"/>
      <c r="KJC25" s="3050"/>
      <c r="KJD25" s="3051"/>
      <c r="KJE25" s="3052"/>
      <c r="KJF25" s="3053"/>
      <c r="KJG25" s="3050"/>
      <c r="KJH25" s="3054"/>
      <c r="KJI25" s="3029"/>
      <c r="KJJ25" s="3055"/>
      <c r="KJK25" s="3056"/>
      <c r="KJL25" s="3057"/>
      <c r="KJM25" s="3058"/>
      <c r="KJN25" s="3059"/>
      <c r="KJO25" s="3058"/>
      <c r="KJP25" s="3059"/>
      <c r="KJQ25" s="3050"/>
      <c r="KJR25" s="3051"/>
      <c r="KJS25" s="3058"/>
      <c r="KJT25" s="3056"/>
      <c r="KJU25" s="3050"/>
      <c r="KJV25" s="3051"/>
      <c r="KJW25" s="3052"/>
      <c r="KJX25" s="3053"/>
      <c r="KJY25" s="3050"/>
      <c r="KJZ25" s="3054"/>
      <c r="KKA25" s="3029"/>
      <c r="KKB25" s="3055"/>
      <c r="KKC25" s="3056"/>
      <c r="KKD25" s="3057"/>
      <c r="KKE25" s="3058"/>
      <c r="KKF25" s="3059"/>
      <c r="KKG25" s="3058"/>
      <c r="KKH25" s="3059"/>
      <c r="KKI25" s="3050"/>
      <c r="KKJ25" s="3051"/>
      <c r="KKK25" s="3058"/>
      <c r="KKL25" s="3056"/>
      <c r="KKM25" s="3050"/>
      <c r="KKN25" s="3051"/>
      <c r="KKO25" s="3052"/>
      <c r="KKP25" s="3053"/>
      <c r="KKQ25" s="3050"/>
      <c r="KKR25" s="3054"/>
      <c r="KKS25" s="3029"/>
      <c r="KKT25" s="3055"/>
      <c r="KKU25" s="3056"/>
      <c r="KKV25" s="3057"/>
      <c r="KKW25" s="3058"/>
      <c r="KKX25" s="3059"/>
      <c r="KKY25" s="3058"/>
      <c r="KKZ25" s="3059"/>
      <c r="KLA25" s="3050"/>
      <c r="KLB25" s="3051"/>
      <c r="KLC25" s="3058"/>
      <c r="KLD25" s="3056"/>
      <c r="KLE25" s="3050"/>
      <c r="KLF25" s="3051"/>
      <c r="KLG25" s="3052"/>
      <c r="KLH25" s="3053"/>
      <c r="KLI25" s="3050"/>
      <c r="KLJ25" s="3054"/>
      <c r="KLK25" s="3029"/>
      <c r="KLL25" s="3055"/>
      <c r="KLM25" s="3056"/>
      <c r="KLN25" s="3057"/>
      <c r="KLO25" s="3058"/>
      <c r="KLP25" s="3059"/>
      <c r="KLQ25" s="3058"/>
      <c r="KLR25" s="3059"/>
      <c r="KLS25" s="3050"/>
      <c r="KLT25" s="3051"/>
      <c r="KLU25" s="3058"/>
      <c r="KLV25" s="3056"/>
      <c r="KLW25" s="3050"/>
      <c r="KLX25" s="3051"/>
      <c r="KLY25" s="3052"/>
      <c r="KLZ25" s="3053"/>
      <c r="KMA25" s="3050"/>
      <c r="KMB25" s="3054"/>
      <c r="KMC25" s="3029"/>
      <c r="KMD25" s="3055"/>
      <c r="KME25" s="3056"/>
      <c r="KMF25" s="3057"/>
      <c r="KMG25" s="3058"/>
      <c r="KMH25" s="3059"/>
      <c r="KMI25" s="3058"/>
      <c r="KMJ25" s="3059"/>
      <c r="KMK25" s="3050"/>
      <c r="KML25" s="3051"/>
      <c r="KMM25" s="3058"/>
      <c r="KMN25" s="3056"/>
      <c r="KMO25" s="3050"/>
      <c r="KMP25" s="3051"/>
      <c r="KMQ25" s="3052"/>
      <c r="KMR25" s="3053"/>
      <c r="KMS25" s="3050"/>
      <c r="KMT25" s="3054"/>
      <c r="KMU25" s="3029"/>
      <c r="KMV25" s="3055"/>
      <c r="KMW25" s="3056"/>
      <c r="KMX25" s="3057"/>
      <c r="KMY25" s="3058"/>
      <c r="KMZ25" s="3059"/>
      <c r="KNA25" s="3058"/>
      <c r="KNB25" s="3059"/>
      <c r="KNC25" s="3050"/>
      <c r="KND25" s="3051"/>
      <c r="KNE25" s="3058"/>
      <c r="KNF25" s="3056"/>
      <c r="KNG25" s="3050"/>
      <c r="KNH25" s="3051"/>
      <c r="KNI25" s="3052"/>
      <c r="KNJ25" s="3053"/>
      <c r="KNK25" s="3050"/>
      <c r="KNL25" s="3054"/>
      <c r="KNM25" s="3029"/>
      <c r="KNN25" s="3055"/>
      <c r="KNO25" s="3056"/>
      <c r="KNP25" s="3057"/>
      <c r="KNQ25" s="3058"/>
      <c r="KNR25" s="3059"/>
      <c r="KNS25" s="3058"/>
      <c r="KNT25" s="3059"/>
      <c r="KNU25" s="3050"/>
      <c r="KNV25" s="3051"/>
      <c r="KNW25" s="3058"/>
      <c r="KNX25" s="3056"/>
      <c r="KNY25" s="3050"/>
      <c r="KNZ25" s="3051"/>
      <c r="KOA25" s="3052"/>
      <c r="KOB25" s="3053"/>
      <c r="KOC25" s="3050"/>
      <c r="KOD25" s="3054"/>
      <c r="KOE25" s="3029"/>
      <c r="KOF25" s="3055"/>
      <c r="KOG25" s="3056"/>
      <c r="KOH25" s="3057"/>
      <c r="KOI25" s="3058"/>
      <c r="KOJ25" s="3059"/>
      <c r="KOK25" s="3058"/>
      <c r="KOL25" s="3059"/>
      <c r="KOM25" s="3050"/>
      <c r="KON25" s="3051"/>
      <c r="KOO25" s="3058"/>
      <c r="KOP25" s="3056"/>
      <c r="KOQ25" s="3050"/>
      <c r="KOR25" s="3051"/>
      <c r="KOS25" s="3052"/>
      <c r="KOT25" s="3053"/>
      <c r="KOU25" s="3050"/>
      <c r="KOV25" s="3054"/>
      <c r="KOW25" s="3029"/>
      <c r="KOX25" s="3055"/>
      <c r="KOY25" s="3056"/>
      <c r="KOZ25" s="3057"/>
      <c r="KPA25" s="3058"/>
      <c r="KPB25" s="3059"/>
      <c r="KPC25" s="3058"/>
      <c r="KPD25" s="3059"/>
      <c r="KPE25" s="3050"/>
      <c r="KPF25" s="3051"/>
      <c r="KPG25" s="3058"/>
      <c r="KPH25" s="3056"/>
      <c r="KPI25" s="3050"/>
      <c r="KPJ25" s="3051"/>
      <c r="KPK25" s="3052"/>
      <c r="KPL25" s="3053"/>
      <c r="KPM25" s="3050"/>
      <c r="KPN25" s="3054"/>
      <c r="KPO25" s="3029"/>
      <c r="KPP25" s="3055"/>
      <c r="KPQ25" s="3056"/>
      <c r="KPR25" s="3057"/>
      <c r="KPS25" s="3058"/>
      <c r="KPT25" s="3059"/>
      <c r="KPU25" s="3058"/>
      <c r="KPV25" s="3059"/>
      <c r="KPW25" s="3050"/>
      <c r="KPX25" s="3051"/>
      <c r="KPY25" s="3058"/>
      <c r="KPZ25" s="3056"/>
      <c r="KQA25" s="3050"/>
      <c r="KQB25" s="3051"/>
      <c r="KQC25" s="3052"/>
      <c r="KQD25" s="3053"/>
      <c r="KQE25" s="3050"/>
      <c r="KQF25" s="3054"/>
      <c r="KQG25" s="3029"/>
      <c r="KQH25" s="3055"/>
      <c r="KQI25" s="3056"/>
      <c r="KQJ25" s="3057"/>
      <c r="KQK25" s="3058"/>
      <c r="KQL25" s="3059"/>
      <c r="KQM25" s="3058"/>
      <c r="KQN25" s="3059"/>
      <c r="KQO25" s="3050"/>
      <c r="KQP25" s="3051"/>
      <c r="KQQ25" s="3058"/>
      <c r="KQR25" s="3056"/>
      <c r="KQS25" s="3050"/>
      <c r="KQT25" s="3051"/>
      <c r="KQU25" s="3052"/>
      <c r="KQV25" s="3053"/>
      <c r="KQW25" s="3050"/>
      <c r="KQX25" s="3054"/>
      <c r="KQY25" s="3029"/>
      <c r="KQZ25" s="3055"/>
      <c r="KRA25" s="3056"/>
      <c r="KRB25" s="3057"/>
      <c r="KRC25" s="3058"/>
      <c r="KRD25" s="3059"/>
      <c r="KRE25" s="3058"/>
      <c r="KRF25" s="3059"/>
      <c r="KRG25" s="3050"/>
      <c r="KRH25" s="3051"/>
      <c r="KRI25" s="3058"/>
      <c r="KRJ25" s="3056"/>
      <c r="KRK25" s="3050"/>
      <c r="KRL25" s="3051"/>
      <c r="KRM25" s="3052"/>
      <c r="KRN25" s="3053"/>
      <c r="KRO25" s="3050"/>
      <c r="KRP25" s="3054"/>
      <c r="KRQ25" s="3029"/>
      <c r="KRR25" s="3055"/>
      <c r="KRS25" s="3056"/>
      <c r="KRT25" s="3057"/>
      <c r="KRU25" s="3058"/>
      <c r="KRV25" s="3059"/>
      <c r="KRW25" s="3058"/>
      <c r="KRX25" s="3059"/>
      <c r="KRY25" s="3050"/>
      <c r="KRZ25" s="3051"/>
      <c r="KSA25" s="3058"/>
      <c r="KSB25" s="3056"/>
      <c r="KSC25" s="3050"/>
      <c r="KSD25" s="3051"/>
      <c r="KSE25" s="3052"/>
      <c r="KSF25" s="3053"/>
      <c r="KSG25" s="3050"/>
      <c r="KSH25" s="3054"/>
      <c r="KSI25" s="3029"/>
      <c r="KSJ25" s="3055"/>
      <c r="KSK25" s="3056"/>
      <c r="KSL25" s="3057"/>
      <c r="KSM25" s="3058"/>
      <c r="KSN25" s="3059"/>
      <c r="KSO25" s="3058"/>
      <c r="KSP25" s="3059"/>
      <c r="KSQ25" s="3050"/>
      <c r="KSR25" s="3051"/>
      <c r="KSS25" s="3058"/>
      <c r="KST25" s="3056"/>
      <c r="KSU25" s="3050"/>
      <c r="KSV25" s="3051"/>
      <c r="KSW25" s="3052"/>
      <c r="KSX25" s="3053"/>
      <c r="KSY25" s="3050"/>
      <c r="KSZ25" s="3054"/>
      <c r="KTA25" s="3029"/>
      <c r="KTB25" s="3055"/>
      <c r="KTC25" s="3056"/>
      <c r="KTD25" s="3057"/>
      <c r="KTE25" s="3058"/>
      <c r="KTF25" s="3059"/>
      <c r="KTG25" s="3058"/>
      <c r="KTH25" s="3059"/>
      <c r="KTI25" s="3050"/>
      <c r="KTJ25" s="3051"/>
      <c r="KTK25" s="3058"/>
      <c r="KTL25" s="3056"/>
      <c r="KTM25" s="3050"/>
      <c r="KTN25" s="3051"/>
      <c r="KTO25" s="3052"/>
      <c r="KTP25" s="3053"/>
      <c r="KTQ25" s="3050"/>
      <c r="KTR25" s="3054"/>
      <c r="KTS25" s="3029"/>
      <c r="KTT25" s="3055"/>
      <c r="KTU25" s="3056"/>
      <c r="KTV25" s="3057"/>
      <c r="KTW25" s="3058"/>
      <c r="KTX25" s="3059"/>
      <c r="KTY25" s="3058"/>
      <c r="KTZ25" s="3059"/>
      <c r="KUA25" s="3050"/>
      <c r="KUB25" s="3051"/>
      <c r="KUC25" s="3058"/>
      <c r="KUD25" s="3056"/>
      <c r="KUE25" s="3050"/>
      <c r="KUF25" s="3051"/>
      <c r="KUG25" s="3052"/>
      <c r="KUH25" s="3053"/>
      <c r="KUI25" s="3050"/>
      <c r="KUJ25" s="3054"/>
      <c r="KUK25" s="3029"/>
      <c r="KUL25" s="3055"/>
      <c r="KUM25" s="3056"/>
      <c r="KUN25" s="3057"/>
      <c r="KUO25" s="3058"/>
      <c r="KUP25" s="3059"/>
      <c r="KUQ25" s="3058"/>
      <c r="KUR25" s="3059"/>
      <c r="KUS25" s="3050"/>
      <c r="KUT25" s="3051"/>
      <c r="KUU25" s="3058"/>
      <c r="KUV25" s="3056"/>
      <c r="KUW25" s="3050"/>
      <c r="KUX25" s="3051"/>
      <c r="KUY25" s="3052"/>
      <c r="KUZ25" s="3053"/>
      <c r="KVA25" s="3050"/>
      <c r="KVB25" s="3054"/>
      <c r="KVC25" s="3029"/>
      <c r="KVD25" s="3055"/>
      <c r="KVE25" s="3056"/>
      <c r="KVF25" s="3057"/>
      <c r="KVG25" s="3058"/>
      <c r="KVH25" s="3059"/>
      <c r="KVI25" s="3058"/>
      <c r="KVJ25" s="3059"/>
      <c r="KVK25" s="3050"/>
      <c r="KVL25" s="3051"/>
      <c r="KVM25" s="3058"/>
      <c r="KVN25" s="3056"/>
      <c r="KVO25" s="3050"/>
      <c r="KVP25" s="3051"/>
      <c r="KVQ25" s="3052"/>
      <c r="KVR25" s="3053"/>
      <c r="KVS25" s="3050"/>
      <c r="KVT25" s="3054"/>
      <c r="KVU25" s="3029"/>
      <c r="KVV25" s="3055"/>
      <c r="KVW25" s="3056"/>
      <c r="KVX25" s="3057"/>
      <c r="KVY25" s="3058"/>
      <c r="KVZ25" s="3059"/>
      <c r="KWA25" s="3058"/>
      <c r="KWB25" s="3059"/>
      <c r="KWC25" s="3050"/>
      <c r="KWD25" s="3051"/>
      <c r="KWE25" s="3058"/>
      <c r="KWF25" s="3056"/>
      <c r="KWG25" s="3050"/>
      <c r="KWH25" s="3051"/>
      <c r="KWI25" s="3052"/>
      <c r="KWJ25" s="3053"/>
      <c r="KWK25" s="3050"/>
      <c r="KWL25" s="3054"/>
      <c r="KWM25" s="3029"/>
      <c r="KWN25" s="3055"/>
      <c r="KWO25" s="3056"/>
      <c r="KWP25" s="3057"/>
      <c r="KWQ25" s="3058"/>
      <c r="KWR25" s="3059"/>
      <c r="KWS25" s="3058"/>
      <c r="KWT25" s="3059"/>
      <c r="KWU25" s="3050"/>
      <c r="KWV25" s="3051"/>
      <c r="KWW25" s="3058"/>
      <c r="KWX25" s="3056"/>
      <c r="KWY25" s="3050"/>
      <c r="KWZ25" s="3051"/>
      <c r="KXA25" s="3052"/>
      <c r="KXB25" s="3053"/>
      <c r="KXC25" s="3050"/>
      <c r="KXD25" s="3054"/>
      <c r="KXE25" s="3029"/>
      <c r="KXF25" s="3055"/>
      <c r="KXG25" s="3056"/>
      <c r="KXH25" s="3057"/>
      <c r="KXI25" s="3058"/>
      <c r="KXJ25" s="3059"/>
      <c r="KXK25" s="3058"/>
      <c r="KXL25" s="3059"/>
      <c r="KXM25" s="3050"/>
      <c r="KXN25" s="3051"/>
      <c r="KXO25" s="3058"/>
      <c r="KXP25" s="3056"/>
      <c r="KXQ25" s="3050"/>
      <c r="KXR25" s="3051"/>
      <c r="KXS25" s="3052"/>
      <c r="KXT25" s="3053"/>
      <c r="KXU25" s="3050"/>
      <c r="KXV25" s="3054"/>
      <c r="KXW25" s="3029"/>
      <c r="KXX25" s="3055"/>
      <c r="KXY25" s="3056"/>
      <c r="KXZ25" s="3057"/>
      <c r="KYA25" s="3058"/>
      <c r="KYB25" s="3059"/>
      <c r="KYC25" s="3058"/>
      <c r="KYD25" s="3059"/>
      <c r="KYE25" s="3050"/>
      <c r="KYF25" s="3051"/>
      <c r="KYG25" s="3058"/>
      <c r="KYH25" s="3056"/>
      <c r="KYI25" s="3050"/>
      <c r="KYJ25" s="3051"/>
      <c r="KYK25" s="3052"/>
      <c r="KYL25" s="3053"/>
      <c r="KYM25" s="3050"/>
      <c r="KYN25" s="3054"/>
      <c r="KYO25" s="3029"/>
      <c r="KYP25" s="3055"/>
      <c r="KYQ25" s="3056"/>
      <c r="KYR25" s="3057"/>
      <c r="KYS25" s="3058"/>
      <c r="KYT25" s="3059"/>
      <c r="KYU25" s="3058"/>
      <c r="KYV25" s="3059"/>
      <c r="KYW25" s="3050"/>
      <c r="KYX25" s="3051"/>
      <c r="KYY25" s="3058"/>
      <c r="KYZ25" s="3056"/>
      <c r="KZA25" s="3050"/>
      <c r="KZB25" s="3051"/>
      <c r="KZC25" s="3052"/>
      <c r="KZD25" s="3053"/>
      <c r="KZE25" s="3050"/>
      <c r="KZF25" s="3054"/>
      <c r="KZG25" s="3029"/>
      <c r="KZH25" s="3055"/>
      <c r="KZI25" s="3056"/>
      <c r="KZJ25" s="3057"/>
      <c r="KZK25" s="3058"/>
      <c r="KZL25" s="3059"/>
      <c r="KZM25" s="3058"/>
      <c r="KZN25" s="3059"/>
      <c r="KZO25" s="3050"/>
      <c r="KZP25" s="3051"/>
      <c r="KZQ25" s="3058"/>
      <c r="KZR25" s="3056"/>
      <c r="KZS25" s="3050"/>
      <c r="KZT25" s="3051"/>
      <c r="KZU25" s="3052"/>
      <c r="KZV25" s="3053"/>
      <c r="KZW25" s="3050"/>
      <c r="KZX25" s="3054"/>
      <c r="KZY25" s="3029"/>
      <c r="KZZ25" s="3055"/>
      <c r="LAA25" s="3056"/>
      <c r="LAB25" s="3057"/>
      <c r="LAC25" s="3058"/>
      <c r="LAD25" s="3059"/>
      <c r="LAE25" s="3058"/>
      <c r="LAF25" s="3059"/>
      <c r="LAG25" s="3050"/>
      <c r="LAH25" s="3051"/>
      <c r="LAI25" s="3058"/>
      <c r="LAJ25" s="3056"/>
      <c r="LAK25" s="3050"/>
      <c r="LAL25" s="3051"/>
      <c r="LAM25" s="3052"/>
      <c r="LAN25" s="3053"/>
      <c r="LAO25" s="3050"/>
      <c r="LAP25" s="3054"/>
      <c r="LAQ25" s="3029"/>
      <c r="LAR25" s="3055"/>
      <c r="LAS25" s="3056"/>
      <c r="LAT25" s="3057"/>
      <c r="LAU25" s="3058"/>
      <c r="LAV25" s="3059"/>
      <c r="LAW25" s="3058"/>
      <c r="LAX25" s="3059"/>
      <c r="LAY25" s="3050"/>
      <c r="LAZ25" s="3051"/>
      <c r="LBA25" s="3058"/>
      <c r="LBB25" s="3056"/>
      <c r="LBC25" s="3050"/>
      <c r="LBD25" s="3051"/>
      <c r="LBE25" s="3052"/>
      <c r="LBF25" s="3053"/>
      <c r="LBG25" s="3050"/>
      <c r="LBH25" s="3054"/>
      <c r="LBI25" s="3029"/>
      <c r="LBJ25" s="3055"/>
      <c r="LBK25" s="3056"/>
      <c r="LBL25" s="3057"/>
      <c r="LBM25" s="3058"/>
      <c r="LBN25" s="3059"/>
      <c r="LBO25" s="3058"/>
      <c r="LBP25" s="3059"/>
      <c r="LBQ25" s="3050"/>
      <c r="LBR25" s="3051"/>
      <c r="LBS25" s="3058"/>
      <c r="LBT25" s="3056"/>
      <c r="LBU25" s="3050"/>
      <c r="LBV25" s="3051"/>
      <c r="LBW25" s="3052"/>
      <c r="LBX25" s="3053"/>
      <c r="LBY25" s="3050"/>
      <c r="LBZ25" s="3054"/>
      <c r="LCA25" s="3029"/>
      <c r="LCB25" s="3055"/>
      <c r="LCC25" s="3056"/>
      <c r="LCD25" s="3057"/>
      <c r="LCE25" s="3058"/>
      <c r="LCF25" s="3059"/>
      <c r="LCG25" s="3058"/>
      <c r="LCH25" s="3059"/>
      <c r="LCI25" s="3050"/>
      <c r="LCJ25" s="3051"/>
      <c r="LCK25" s="3058"/>
      <c r="LCL25" s="3056"/>
      <c r="LCM25" s="3050"/>
      <c r="LCN25" s="3051"/>
      <c r="LCO25" s="3052"/>
      <c r="LCP25" s="3053"/>
      <c r="LCQ25" s="3050"/>
      <c r="LCR25" s="3054"/>
      <c r="LCS25" s="3029"/>
      <c r="LCT25" s="3055"/>
      <c r="LCU25" s="3056"/>
      <c r="LCV25" s="3057"/>
      <c r="LCW25" s="3058"/>
      <c r="LCX25" s="3059"/>
      <c r="LCY25" s="3058"/>
      <c r="LCZ25" s="3059"/>
      <c r="LDA25" s="3050"/>
      <c r="LDB25" s="3051"/>
      <c r="LDC25" s="3058"/>
      <c r="LDD25" s="3056"/>
      <c r="LDE25" s="3050"/>
      <c r="LDF25" s="3051"/>
      <c r="LDG25" s="3052"/>
      <c r="LDH25" s="3053"/>
      <c r="LDI25" s="3050"/>
      <c r="LDJ25" s="3054"/>
      <c r="LDK25" s="3029"/>
      <c r="LDL25" s="3055"/>
      <c r="LDM25" s="3056"/>
      <c r="LDN25" s="3057"/>
      <c r="LDO25" s="3058"/>
      <c r="LDP25" s="3059"/>
      <c r="LDQ25" s="3058"/>
      <c r="LDR25" s="3059"/>
      <c r="LDS25" s="3050"/>
      <c r="LDT25" s="3051"/>
      <c r="LDU25" s="3058"/>
      <c r="LDV25" s="3056"/>
      <c r="LDW25" s="3050"/>
      <c r="LDX25" s="3051"/>
      <c r="LDY25" s="3052"/>
      <c r="LDZ25" s="3053"/>
      <c r="LEA25" s="3050"/>
      <c r="LEB25" s="3054"/>
      <c r="LEC25" s="3029"/>
      <c r="LED25" s="3055"/>
      <c r="LEE25" s="3056"/>
      <c r="LEF25" s="3057"/>
      <c r="LEG25" s="3058"/>
      <c r="LEH25" s="3059"/>
      <c r="LEI25" s="3058"/>
      <c r="LEJ25" s="3059"/>
      <c r="LEK25" s="3050"/>
      <c r="LEL25" s="3051"/>
      <c r="LEM25" s="3058"/>
      <c r="LEN25" s="3056"/>
      <c r="LEO25" s="3050"/>
      <c r="LEP25" s="3051"/>
      <c r="LEQ25" s="3052"/>
      <c r="LER25" s="3053"/>
      <c r="LES25" s="3050"/>
      <c r="LET25" s="3054"/>
      <c r="LEU25" s="3029"/>
      <c r="LEV25" s="3055"/>
      <c r="LEW25" s="3056"/>
      <c r="LEX25" s="3057"/>
      <c r="LEY25" s="3058"/>
      <c r="LEZ25" s="3059"/>
      <c r="LFA25" s="3058"/>
      <c r="LFB25" s="3059"/>
      <c r="LFC25" s="3050"/>
      <c r="LFD25" s="3051"/>
      <c r="LFE25" s="3058"/>
      <c r="LFF25" s="3056"/>
      <c r="LFG25" s="3050"/>
      <c r="LFH25" s="3051"/>
      <c r="LFI25" s="3052"/>
      <c r="LFJ25" s="3053"/>
      <c r="LFK25" s="3050"/>
      <c r="LFL25" s="3054"/>
      <c r="LFM25" s="3029"/>
      <c r="LFN25" s="3055"/>
      <c r="LFO25" s="3056"/>
      <c r="LFP25" s="3057"/>
      <c r="LFQ25" s="3058"/>
      <c r="LFR25" s="3059"/>
      <c r="LFS25" s="3058"/>
      <c r="LFT25" s="3059"/>
      <c r="LFU25" s="3050"/>
      <c r="LFV25" s="3051"/>
      <c r="LFW25" s="3058"/>
      <c r="LFX25" s="3056"/>
      <c r="LFY25" s="3050"/>
      <c r="LFZ25" s="3051"/>
      <c r="LGA25" s="3052"/>
      <c r="LGB25" s="3053"/>
      <c r="LGC25" s="3050"/>
      <c r="LGD25" s="3054"/>
      <c r="LGE25" s="3029"/>
      <c r="LGF25" s="3055"/>
      <c r="LGG25" s="3056"/>
      <c r="LGH25" s="3057"/>
      <c r="LGI25" s="3058"/>
      <c r="LGJ25" s="3059"/>
      <c r="LGK25" s="3058"/>
      <c r="LGL25" s="3059"/>
      <c r="LGM25" s="3050"/>
      <c r="LGN25" s="3051"/>
      <c r="LGO25" s="3058"/>
      <c r="LGP25" s="3056"/>
      <c r="LGQ25" s="3050"/>
      <c r="LGR25" s="3051"/>
      <c r="LGS25" s="3052"/>
      <c r="LGT25" s="3053"/>
      <c r="LGU25" s="3050"/>
      <c r="LGV25" s="3054"/>
      <c r="LGW25" s="3029"/>
      <c r="LGX25" s="3055"/>
      <c r="LGY25" s="3056"/>
      <c r="LGZ25" s="3057"/>
      <c r="LHA25" s="3058"/>
      <c r="LHB25" s="3059"/>
      <c r="LHC25" s="3058"/>
      <c r="LHD25" s="3059"/>
      <c r="LHE25" s="3050"/>
      <c r="LHF25" s="3051"/>
      <c r="LHG25" s="3058"/>
      <c r="LHH25" s="3056"/>
      <c r="LHI25" s="3050"/>
      <c r="LHJ25" s="3051"/>
      <c r="LHK25" s="3052"/>
      <c r="LHL25" s="3053"/>
      <c r="LHM25" s="3050"/>
      <c r="LHN25" s="3054"/>
      <c r="LHO25" s="3029"/>
      <c r="LHP25" s="3055"/>
      <c r="LHQ25" s="3056"/>
      <c r="LHR25" s="3057"/>
      <c r="LHS25" s="3058"/>
      <c r="LHT25" s="3059"/>
      <c r="LHU25" s="3058"/>
      <c r="LHV25" s="3059"/>
      <c r="LHW25" s="3050"/>
      <c r="LHX25" s="3051"/>
      <c r="LHY25" s="3058"/>
      <c r="LHZ25" s="3056"/>
      <c r="LIA25" s="3050"/>
      <c r="LIB25" s="3051"/>
      <c r="LIC25" s="3052"/>
      <c r="LID25" s="3053"/>
      <c r="LIE25" s="3050"/>
      <c r="LIF25" s="3054"/>
      <c r="LIG25" s="3029"/>
      <c r="LIH25" s="3055"/>
      <c r="LII25" s="3056"/>
      <c r="LIJ25" s="3057"/>
      <c r="LIK25" s="3058"/>
      <c r="LIL25" s="3059"/>
      <c r="LIM25" s="3058"/>
      <c r="LIN25" s="3059"/>
      <c r="LIO25" s="3050"/>
      <c r="LIP25" s="3051"/>
      <c r="LIQ25" s="3058"/>
      <c r="LIR25" s="3056"/>
      <c r="LIS25" s="3050"/>
      <c r="LIT25" s="3051"/>
      <c r="LIU25" s="3052"/>
      <c r="LIV25" s="3053"/>
      <c r="LIW25" s="3050"/>
      <c r="LIX25" s="3054"/>
      <c r="LIY25" s="3029"/>
      <c r="LIZ25" s="3055"/>
      <c r="LJA25" s="3056"/>
      <c r="LJB25" s="3057"/>
      <c r="LJC25" s="3058"/>
      <c r="LJD25" s="3059"/>
      <c r="LJE25" s="3058"/>
      <c r="LJF25" s="3059"/>
      <c r="LJG25" s="3050"/>
      <c r="LJH25" s="3051"/>
      <c r="LJI25" s="3058"/>
      <c r="LJJ25" s="3056"/>
      <c r="LJK25" s="3050"/>
      <c r="LJL25" s="3051"/>
      <c r="LJM25" s="3052"/>
      <c r="LJN25" s="3053"/>
      <c r="LJO25" s="3050"/>
      <c r="LJP25" s="3054"/>
      <c r="LJQ25" s="3029"/>
      <c r="LJR25" s="3055"/>
      <c r="LJS25" s="3056"/>
      <c r="LJT25" s="3057"/>
      <c r="LJU25" s="3058"/>
      <c r="LJV25" s="3059"/>
      <c r="LJW25" s="3058"/>
      <c r="LJX25" s="3059"/>
      <c r="LJY25" s="3050"/>
      <c r="LJZ25" s="3051"/>
      <c r="LKA25" s="3058"/>
      <c r="LKB25" s="3056"/>
      <c r="LKC25" s="3050"/>
      <c r="LKD25" s="3051"/>
      <c r="LKE25" s="3052"/>
      <c r="LKF25" s="3053"/>
      <c r="LKG25" s="3050"/>
      <c r="LKH25" s="3054"/>
      <c r="LKI25" s="3029"/>
      <c r="LKJ25" s="3055"/>
      <c r="LKK25" s="3056"/>
      <c r="LKL25" s="3057"/>
      <c r="LKM25" s="3058"/>
      <c r="LKN25" s="3059"/>
      <c r="LKO25" s="3058"/>
      <c r="LKP25" s="3059"/>
      <c r="LKQ25" s="3050"/>
      <c r="LKR25" s="3051"/>
      <c r="LKS25" s="3058"/>
      <c r="LKT25" s="3056"/>
      <c r="LKU25" s="3050"/>
      <c r="LKV25" s="3051"/>
      <c r="LKW25" s="3052"/>
      <c r="LKX25" s="3053"/>
      <c r="LKY25" s="3050"/>
      <c r="LKZ25" s="3054"/>
      <c r="LLA25" s="3029"/>
      <c r="LLB25" s="3055"/>
      <c r="LLC25" s="3056"/>
      <c r="LLD25" s="3057"/>
      <c r="LLE25" s="3058"/>
      <c r="LLF25" s="3059"/>
      <c r="LLG25" s="3058"/>
      <c r="LLH25" s="3059"/>
      <c r="LLI25" s="3050"/>
      <c r="LLJ25" s="3051"/>
      <c r="LLK25" s="3058"/>
      <c r="LLL25" s="3056"/>
      <c r="LLM25" s="3050"/>
      <c r="LLN25" s="3051"/>
      <c r="LLO25" s="3052"/>
      <c r="LLP25" s="3053"/>
      <c r="LLQ25" s="3050"/>
      <c r="LLR25" s="3054"/>
      <c r="LLS25" s="3029"/>
      <c r="LLT25" s="3055"/>
      <c r="LLU25" s="3056"/>
      <c r="LLV25" s="3057"/>
      <c r="LLW25" s="3058"/>
      <c r="LLX25" s="3059"/>
      <c r="LLY25" s="3058"/>
      <c r="LLZ25" s="3059"/>
      <c r="LMA25" s="3050"/>
      <c r="LMB25" s="3051"/>
      <c r="LMC25" s="3058"/>
      <c r="LMD25" s="3056"/>
      <c r="LME25" s="3050"/>
      <c r="LMF25" s="3051"/>
      <c r="LMG25" s="3052"/>
      <c r="LMH25" s="3053"/>
      <c r="LMI25" s="3050"/>
      <c r="LMJ25" s="3054"/>
      <c r="LMK25" s="3029"/>
      <c r="LML25" s="3055"/>
      <c r="LMM25" s="3056"/>
      <c r="LMN25" s="3057"/>
      <c r="LMO25" s="3058"/>
      <c r="LMP25" s="3059"/>
      <c r="LMQ25" s="3058"/>
      <c r="LMR25" s="3059"/>
      <c r="LMS25" s="3050"/>
      <c r="LMT25" s="3051"/>
      <c r="LMU25" s="3058"/>
      <c r="LMV25" s="3056"/>
      <c r="LMW25" s="3050"/>
      <c r="LMX25" s="3051"/>
      <c r="LMY25" s="3052"/>
      <c r="LMZ25" s="3053"/>
      <c r="LNA25" s="3050"/>
      <c r="LNB25" s="3054"/>
      <c r="LNC25" s="3029"/>
      <c r="LND25" s="3055"/>
      <c r="LNE25" s="3056"/>
      <c r="LNF25" s="3057"/>
      <c r="LNG25" s="3058"/>
      <c r="LNH25" s="3059"/>
      <c r="LNI25" s="3058"/>
      <c r="LNJ25" s="3059"/>
      <c r="LNK25" s="3050"/>
      <c r="LNL25" s="3051"/>
      <c r="LNM25" s="3058"/>
      <c r="LNN25" s="3056"/>
      <c r="LNO25" s="3050"/>
      <c r="LNP25" s="3051"/>
      <c r="LNQ25" s="3052"/>
      <c r="LNR25" s="3053"/>
      <c r="LNS25" s="3050"/>
      <c r="LNT25" s="3054"/>
      <c r="LNU25" s="3029"/>
      <c r="LNV25" s="3055"/>
      <c r="LNW25" s="3056"/>
      <c r="LNX25" s="3057"/>
      <c r="LNY25" s="3058"/>
      <c r="LNZ25" s="3059"/>
      <c r="LOA25" s="3058"/>
      <c r="LOB25" s="3059"/>
      <c r="LOC25" s="3050"/>
      <c r="LOD25" s="3051"/>
      <c r="LOE25" s="3058"/>
      <c r="LOF25" s="3056"/>
      <c r="LOG25" s="3050"/>
      <c r="LOH25" s="3051"/>
      <c r="LOI25" s="3052"/>
      <c r="LOJ25" s="3053"/>
      <c r="LOK25" s="3050"/>
      <c r="LOL25" s="3054"/>
      <c r="LOM25" s="3029"/>
      <c r="LON25" s="3055"/>
      <c r="LOO25" s="3056"/>
      <c r="LOP25" s="3057"/>
      <c r="LOQ25" s="3058"/>
      <c r="LOR25" s="3059"/>
      <c r="LOS25" s="3058"/>
      <c r="LOT25" s="3059"/>
      <c r="LOU25" s="3050"/>
      <c r="LOV25" s="3051"/>
      <c r="LOW25" s="3058"/>
      <c r="LOX25" s="3056"/>
      <c r="LOY25" s="3050"/>
      <c r="LOZ25" s="3051"/>
      <c r="LPA25" s="3052"/>
      <c r="LPB25" s="3053"/>
      <c r="LPC25" s="3050"/>
      <c r="LPD25" s="3054"/>
      <c r="LPE25" s="3029"/>
      <c r="LPF25" s="3055"/>
      <c r="LPG25" s="3056"/>
      <c r="LPH25" s="3057"/>
      <c r="LPI25" s="3058"/>
      <c r="LPJ25" s="3059"/>
      <c r="LPK25" s="3058"/>
      <c r="LPL25" s="3059"/>
      <c r="LPM25" s="3050"/>
      <c r="LPN25" s="3051"/>
      <c r="LPO25" s="3058"/>
      <c r="LPP25" s="3056"/>
      <c r="LPQ25" s="3050"/>
      <c r="LPR25" s="3051"/>
      <c r="LPS25" s="3052"/>
      <c r="LPT25" s="3053"/>
      <c r="LPU25" s="3050"/>
      <c r="LPV25" s="3054"/>
      <c r="LPW25" s="3029"/>
      <c r="LPX25" s="3055"/>
      <c r="LPY25" s="3056"/>
      <c r="LPZ25" s="3057"/>
      <c r="LQA25" s="3058"/>
      <c r="LQB25" s="3059"/>
      <c r="LQC25" s="3058"/>
      <c r="LQD25" s="3059"/>
      <c r="LQE25" s="3050"/>
      <c r="LQF25" s="3051"/>
      <c r="LQG25" s="3058"/>
      <c r="LQH25" s="3056"/>
      <c r="LQI25" s="3050"/>
      <c r="LQJ25" s="3051"/>
      <c r="LQK25" s="3052"/>
      <c r="LQL25" s="3053"/>
      <c r="LQM25" s="3050"/>
      <c r="LQN25" s="3054"/>
      <c r="LQO25" s="3029"/>
      <c r="LQP25" s="3055"/>
      <c r="LQQ25" s="3056"/>
      <c r="LQR25" s="3057"/>
      <c r="LQS25" s="3058"/>
      <c r="LQT25" s="3059"/>
      <c r="LQU25" s="3058"/>
      <c r="LQV25" s="3059"/>
      <c r="LQW25" s="3050"/>
      <c r="LQX25" s="3051"/>
      <c r="LQY25" s="3058"/>
      <c r="LQZ25" s="3056"/>
      <c r="LRA25" s="3050"/>
      <c r="LRB25" s="3051"/>
      <c r="LRC25" s="3052"/>
      <c r="LRD25" s="3053"/>
      <c r="LRE25" s="3050"/>
      <c r="LRF25" s="3054"/>
      <c r="LRG25" s="3029"/>
      <c r="LRH25" s="3055"/>
      <c r="LRI25" s="3056"/>
      <c r="LRJ25" s="3057"/>
      <c r="LRK25" s="3058"/>
      <c r="LRL25" s="3059"/>
      <c r="LRM25" s="3058"/>
      <c r="LRN25" s="3059"/>
      <c r="LRO25" s="3050"/>
      <c r="LRP25" s="3051"/>
      <c r="LRQ25" s="3058"/>
      <c r="LRR25" s="3056"/>
      <c r="LRS25" s="3050"/>
      <c r="LRT25" s="3051"/>
      <c r="LRU25" s="3052"/>
      <c r="LRV25" s="3053"/>
      <c r="LRW25" s="3050"/>
      <c r="LRX25" s="3054"/>
      <c r="LRY25" s="3029"/>
      <c r="LRZ25" s="3055"/>
      <c r="LSA25" s="3056"/>
      <c r="LSB25" s="3057"/>
      <c r="LSC25" s="3058"/>
      <c r="LSD25" s="3059"/>
      <c r="LSE25" s="3058"/>
      <c r="LSF25" s="3059"/>
      <c r="LSG25" s="3050"/>
      <c r="LSH25" s="3051"/>
      <c r="LSI25" s="3058"/>
      <c r="LSJ25" s="3056"/>
      <c r="LSK25" s="3050"/>
      <c r="LSL25" s="3051"/>
      <c r="LSM25" s="3052"/>
      <c r="LSN25" s="3053"/>
      <c r="LSO25" s="3050"/>
      <c r="LSP25" s="3054"/>
      <c r="LSQ25" s="3029"/>
      <c r="LSR25" s="3055"/>
      <c r="LSS25" s="3056"/>
      <c r="LST25" s="3057"/>
      <c r="LSU25" s="3058"/>
      <c r="LSV25" s="3059"/>
      <c r="LSW25" s="3058"/>
      <c r="LSX25" s="3059"/>
      <c r="LSY25" s="3050"/>
      <c r="LSZ25" s="3051"/>
      <c r="LTA25" s="3058"/>
      <c r="LTB25" s="3056"/>
      <c r="LTC25" s="3050"/>
      <c r="LTD25" s="3051"/>
      <c r="LTE25" s="3052"/>
      <c r="LTF25" s="3053"/>
      <c r="LTG25" s="3050"/>
      <c r="LTH25" s="3054"/>
      <c r="LTI25" s="3029"/>
      <c r="LTJ25" s="3055"/>
      <c r="LTK25" s="3056"/>
      <c r="LTL25" s="3057"/>
      <c r="LTM25" s="3058"/>
      <c r="LTN25" s="3059"/>
      <c r="LTO25" s="3058"/>
      <c r="LTP25" s="3059"/>
      <c r="LTQ25" s="3050"/>
      <c r="LTR25" s="3051"/>
      <c r="LTS25" s="3058"/>
      <c r="LTT25" s="3056"/>
      <c r="LTU25" s="3050"/>
      <c r="LTV25" s="3051"/>
      <c r="LTW25" s="3052"/>
      <c r="LTX25" s="3053"/>
      <c r="LTY25" s="3050"/>
      <c r="LTZ25" s="3054"/>
      <c r="LUA25" s="3029"/>
      <c r="LUB25" s="3055"/>
      <c r="LUC25" s="3056"/>
      <c r="LUD25" s="3057"/>
      <c r="LUE25" s="3058"/>
      <c r="LUF25" s="3059"/>
      <c r="LUG25" s="3058"/>
      <c r="LUH25" s="3059"/>
      <c r="LUI25" s="3050"/>
      <c r="LUJ25" s="3051"/>
      <c r="LUK25" s="3058"/>
      <c r="LUL25" s="3056"/>
      <c r="LUM25" s="3050"/>
      <c r="LUN25" s="3051"/>
      <c r="LUO25" s="3052"/>
      <c r="LUP25" s="3053"/>
      <c r="LUQ25" s="3050"/>
      <c r="LUR25" s="3054"/>
      <c r="LUS25" s="3029"/>
      <c r="LUT25" s="3055"/>
      <c r="LUU25" s="3056"/>
      <c r="LUV25" s="3057"/>
      <c r="LUW25" s="3058"/>
      <c r="LUX25" s="3059"/>
      <c r="LUY25" s="3058"/>
      <c r="LUZ25" s="3059"/>
      <c r="LVA25" s="3050"/>
      <c r="LVB25" s="3051"/>
      <c r="LVC25" s="3058"/>
      <c r="LVD25" s="3056"/>
      <c r="LVE25" s="3050"/>
      <c r="LVF25" s="3051"/>
      <c r="LVG25" s="3052"/>
      <c r="LVH25" s="3053"/>
      <c r="LVI25" s="3050"/>
      <c r="LVJ25" s="3054"/>
      <c r="LVK25" s="3029"/>
      <c r="LVL25" s="3055"/>
      <c r="LVM25" s="3056"/>
      <c r="LVN25" s="3057"/>
      <c r="LVO25" s="3058"/>
      <c r="LVP25" s="3059"/>
      <c r="LVQ25" s="3058"/>
      <c r="LVR25" s="3059"/>
      <c r="LVS25" s="3050"/>
      <c r="LVT25" s="3051"/>
      <c r="LVU25" s="3058"/>
      <c r="LVV25" s="3056"/>
      <c r="LVW25" s="3050"/>
      <c r="LVX25" s="3051"/>
      <c r="LVY25" s="3052"/>
      <c r="LVZ25" s="3053"/>
      <c r="LWA25" s="3050"/>
      <c r="LWB25" s="3054"/>
      <c r="LWC25" s="3029"/>
      <c r="LWD25" s="3055"/>
      <c r="LWE25" s="3056"/>
      <c r="LWF25" s="3057"/>
      <c r="LWG25" s="3058"/>
      <c r="LWH25" s="3059"/>
      <c r="LWI25" s="3058"/>
      <c r="LWJ25" s="3059"/>
      <c r="LWK25" s="3050"/>
      <c r="LWL25" s="3051"/>
      <c r="LWM25" s="3058"/>
      <c r="LWN25" s="3056"/>
      <c r="LWO25" s="3050"/>
      <c r="LWP25" s="3051"/>
      <c r="LWQ25" s="3052"/>
      <c r="LWR25" s="3053"/>
      <c r="LWS25" s="3050"/>
      <c r="LWT25" s="3054"/>
      <c r="LWU25" s="3029"/>
      <c r="LWV25" s="3055"/>
      <c r="LWW25" s="3056"/>
      <c r="LWX25" s="3057"/>
      <c r="LWY25" s="3058"/>
      <c r="LWZ25" s="3059"/>
      <c r="LXA25" s="3058"/>
      <c r="LXB25" s="3059"/>
      <c r="LXC25" s="3050"/>
      <c r="LXD25" s="3051"/>
      <c r="LXE25" s="3058"/>
      <c r="LXF25" s="3056"/>
      <c r="LXG25" s="3050"/>
      <c r="LXH25" s="3051"/>
      <c r="LXI25" s="3052"/>
      <c r="LXJ25" s="3053"/>
      <c r="LXK25" s="3050"/>
      <c r="LXL25" s="3054"/>
      <c r="LXM25" s="3029"/>
      <c r="LXN25" s="3055"/>
      <c r="LXO25" s="3056"/>
      <c r="LXP25" s="3057"/>
      <c r="LXQ25" s="3058"/>
      <c r="LXR25" s="3059"/>
      <c r="LXS25" s="3058"/>
      <c r="LXT25" s="3059"/>
      <c r="LXU25" s="3050"/>
      <c r="LXV25" s="3051"/>
      <c r="LXW25" s="3058"/>
      <c r="LXX25" s="3056"/>
      <c r="LXY25" s="3050"/>
      <c r="LXZ25" s="3051"/>
      <c r="LYA25" s="3052"/>
      <c r="LYB25" s="3053"/>
      <c r="LYC25" s="3050"/>
      <c r="LYD25" s="3054"/>
      <c r="LYE25" s="3029"/>
      <c r="LYF25" s="3055"/>
      <c r="LYG25" s="3056"/>
      <c r="LYH25" s="3057"/>
      <c r="LYI25" s="3058"/>
      <c r="LYJ25" s="3059"/>
      <c r="LYK25" s="3058"/>
      <c r="LYL25" s="3059"/>
      <c r="LYM25" s="3050"/>
      <c r="LYN25" s="3051"/>
      <c r="LYO25" s="3058"/>
      <c r="LYP25" s="3056"/>
      <c r="LYQ25" s="3050"/>
      <c r="LYR25" s="3051"/>
      <c r="LYS25" s="3052"/>
      <c r="LYT25" s="3053"/>
      <c r="LYU25" s="3050"/>
      <c r="LYV25" s="3054"/>
      <c r="LYW25" s="3029"/>
      <c r="LYX25" s="3055"/>
      <c r="LYY25" s="3056"/>
      <c r="LYZ25" s="3057"/>
      <c r="LZA25" s="3058"/>
      <c r="LZB25" s="3059"/>
      <c r="LZC25" s="3058"/>
      <c r="LZD25" s="3059"/>
      <c r="LZE25" s="3050"/>
      <c r="LZF25" s="3051"/>
      <c r="LZG25" s="3058"/>
      <c r="LZH25" s="3056"/>
      <c r="LZI25" s="3050"/>
      <c r="LZJ25" s="3051"/>
      <c r="LZK25" s="3052"/>
      <c r="LZL25" s="3053"/>
      <c r="LZM25" s="3050"/>
      <c r="LZN25" s="3054"/>
      <c r="LZO25" s="3029"/>
      <c r="LZP25" s="3055"/>
      <c r="LZQ25" s="3056"/>
      <c r="LZR25" s="3057"/>
      <c r="LZS25" s="3058"/>
      <c r="LZT25" s="3059"/>
      <c r="LZU25" s="3058"/>
      <c r="LZV25" s="3059"/>
      <c r="LZW25" s="3050"/>
      <c r="LZX25" s="3051"/>
      <c r="LZY25" s="3058"/>
      <c r="LZZ25" s="3056"/>
      <c r="MAA25" s="3050"/>
      <c r="MAB25" s="3051"/>
      <c r="MAC25" s="3052"/>
      <c r="MAD25" s="3053"/>
      <c r="MAE25" s="3050"/>
      <c r="MAF25" s="3054"/>
      <c r="MAG25" s="3029"/>
      <c r="MAH25" s="3055"/>
      <c r="MAI25" s="3056"/>
      <c r="MAJ25" s="3057"/>
      <c r="MAK25" s="3058"/>
      <c r="MAL25" s="3059"/>
      <c r="MAM25" s="3058"/>
      <c r="MAN25" s="3059"/>
      <c r="MAO25" s="3050"/>
      <c r="MAP25" s="3051"/>
      <c r="MAQ25" s="3058"/>
      <c r="MAR25" s="3056"/>
      <c r="MAS25" s="3050"/>
      <c r="MAT25" s="3051"/>
      <c r="MAU25" s="3052"/>
      <c r="MAV25" s="3053"/>
      <c r="MAW25" s="3050"/>
      <c r="MAX25" s="3054"/>
      <c r="MAY25" s="3029"/>
      <c r="MAZ25" s="3055"/>
      <c r="MBA25" s="3056"/>
      <c r="MBB25" s="3057"/>
      <c r="MBC25" s="3058"/>
      <c r="MBD25" s="3059"/>
      <c r="MBE25" s="3058"/>
      <c r="MBF25" s="3059"/>
      <c r="MBG25" s="3050"/>
      <c r="MBH25" s="3051"/>
      <c r="MBI25" s="3058"/>
      <c r="MBJ25" s="3056"/>
      <c r="MBK25" s="3050"/>
      <c r="MBL25" s="3051"/>
      <c r="MBM25" s="3052"/>
      <c r="MBN25" s="3053"/>
      <c r="MBO25" s="3050"/>
      <c r="MBP25" s="3054"/>
      <c r="MBQ25" s="3029"/>
      <c r="MBR25" s="3055"/>
      <c r="MBS25" s="3056"/>
      <c r="MBT25" s="3057"/>
      <c r="MBU25" s="3058"/>
      <c r="MBV25" s="3059"/>
      <c r="MBW25" s="3058"/>
      <c r="MBX25" s="3059"/>
      <c r="MBY25" s="3050"/>
      <c r="MBZ25" s="3051"/>
      <c r="MCA25" s="3058"/>
      <c r="MCB25" s="3056"/>
      <c r="MCC25" s="3050"/>
      <c r="MCD25" s="3051"/>
      <c r="MCE25" s="3052"/>
      <c r="MCF25" s="3053"/>
      <c r="MCG25" s="3050"/>
      <c r="MCH25" s="3054"/>
      <c r="MCI25" s="3029"/>
      <c r="MCJ25" s="3055"/>
      <c r="MCK25" s="3056"/>
      <c r="MCL25" s="3057"/>
      <c r="MCM25" s="3058"/>
      <c r="MCN25" s="3059"/>
      <c r="MCO25" s="3058"/>
      <c r="MCP25" s="3059"/>
      <c r="MCQ25" s="3050"/>
      <c r="MCR25" s="3051"/>
      <c r="MCS25" s="3058"/>
      <c r="MCT25" s="3056"/>
      <c r="MCU25" s="3050"/>
      <c r="MCV25" s="3051"/>
      <c r="MCW25" s="3052"/>
      <c r="MCX25" s="3053"/>
      <c r="MCY25" s="3050"/>
      <c r="MCZ25" s="3054"/>
      <c r="MDA25" s="3029"/>
      <c r="MDB25" s="3055"/>
      <c r="MDC25" s="3056"/>
      <c r="MDD25" s="3057"/>
      <c r="MDE25" s="3058"/>
      <c r="MDF25" s="3059"/>
      <c r="MDG25" s="3058"/>
      <c r="MDH25" s="3059"/>
      <c r="MDI25" s="3050"/>
      <c r="MDJ25" s="3051"/>
      <c r="MDK25" s="3058"/>
      <c r="MDL25" s="3056"/>
      <c r="MDM25" s="3050"/>
      <c r="MDN25" s="3051"/>
      <c r="MDO25" s="3052"/>
      <c r="MDP25" s="3053"/>
      <c r="MDQ25" s="3050"/>
      <c r="MDR25" s="3054"/>
      <c r="MDS25" s="3029"/>
      <c r="MDT25" s="3055"/>
      <c r="MDU25" s="3056"/>
      <c r="MDV25" s="3057"/>
      <c r="MDW25" s="3058"/>
      <c r="MDX25" s="3059"/>
      <c r="MDY25" s="3058"/>
      <c r="MDZ25" s="3059"/>
      <c r="MEA25" s="3050"/>
      <c r="MEB25" s="3051"/>
      <c r="MEC25" s="3058"/>
      <c r="MED25" s="3056"/>
      <c r="MEE25" s="3050"/>
      <c r="MEF25" s="3051"/>
      <c r="MEG25" s="3052"/>
      <c r="MEH25" s="3053"/>
      <c r="MEI25" s="3050"/>
      <c r="MEJ25" s="3054"/>
      <c r="MEK25" s="3029"/>
      <c r="MEL25" s="3055"/>
      <c r="MEM25" s="3056"/>
      <c r="MEN25" s="3057"/>
      <c r="MEO25" s="3058"/>
      <c r="MEP25" s="3059"/>
      <c r="MEQ25" s="3058"/>
      <c r="MER25" s="3059"/>
      <c r="MES25" s="3050"/>
      <c r="MET25" s="3051"/>
      <c r="MEU25" s="3058"/>
      <c r="MEV25" s="3056"/>
      <c r="MEW25" s="3050"/>
      <c r="MEX25" s="3051"/>
      <c r="MEY25" s="3052"/>
      <c r="MEZ25" s="3053"/>
      <c r="MFA25" s="3050"/>
      <c r="MFB25" s="3054"/>
      <c r="MFC25" s="3029"/>
      <c r="MFD25" s="3055"/>
      <c r="MFE25" s="3056"/>
      <c r="MFF25" s="3057"/>
      <c r="MFG25" s="3058"/>
      <c r="MFH25" s="3059"/>
      <c r="MFI25" s="3058"/>
      <c r="MFJ25" s="3059"/>
      <c r="MFK25" s="3050"/>
      <c r="MFL25" s="3051"/>
      <c r="MFM25" s="3058"/>
      <c r="MFN25" s="3056"/>
      <c r="MFO25" s="3050"/>
      <c r="MFP25" s="3051"/>
      <c r="MFQ25" s="3052"/>
      <c r="MFR25" s="3053"/>
      <c r="MFS25" s="3050"/>
      <c r="MFT25" s="3054"/>
      <c r="MFU25" s="3029"/>
      <c r="MFV25" s="3055"/>
      <c r="MFW25" s="3056"/>
      <c r="MFX25" s="3057"/>
      <c r="MFY25" s="3058"/>
      <c r="MFZ25" s="3059"/>
      <c r="MGA25" s="3058"/>
      <c r="MGB25" s="3059"/>
      <c r="MGC25" s="3050"/>
      <c r="MGD25" s="3051"/>
      <c r="MGE25" s="3058"/>
      <c r="MGF25" s="3056"/>
      <c r="MGG25" s="3050"/>
      <c r="MGH25" s="3051"/>
      <c r="MGI25" s="3052"/>
      <c r="MGJ25" s="3053"/>
      <c r="MGK25" s="3050"/>
      <c r="MGL25" s="3054"/>
      <c r="MGM25" s="3029"/>
      <c r="MGN25" s="3055"/>
      <c r="MGO25" s="3056"/>
      <c r="MGP25" s="3057"/>
      <c r="MGQ25" s="3058"/>
      <c r="MGR25" s="3059"/>
      <c r="MGS25" s="3058"/>
      <c r="MGT25" s="3059"/>
      <c r="MGU25" s="3050"/>
      <c r="MGV25" s="3051"/>
      <c r="MGW25" s="3058"/>
      <c r="MGX25" s="3056"/>
      <c r="MGY25" s="3050"/>
      <c r="MGZ25" s="3051"/>
      <c r="MHA25" s="3052"/>
      <c r="MHB25" s="3053"/>
      <c r="MHC25" s="3050"/>
      <c r="MHD25" s="3054"/>
      <c r="MHE25" s="3029"/>
      <c r="MHF25" s="3055"/>
      <c r="MHG25" s="3056"/>
      <c r="MHH25" s="3057"/>
      <c r="MHI25" s="3058"/>
      <c r="MHJ25" s="3059"/>
      <c r="MHK25" s="3058"/>
      <c r="MHL25" s="3059"/>
      <c r="MHM25" s="3050"/>
      <c r="MHN25" s="3051"/>
      <c r="MHO25" s="3058"/>
      <c r="MHP25" s="3056"/>
      <c r="MHQ25" s="3050"/>
      <c r="MHR25" s="3051"/>
      <c r="MHS25" s="3052"/>
      <c r="MHT25" s="3053"/>
      <c r="MHU25" s="3050"/>
      <c r="MHV25" s="3054"/>
      <c r="MHW25" s="3029"/>
      <c r="MHX25" s="3055"/>
      <c r="MHY25" s="3056"/>
      <c r="MHZ25" s="3057"/>
      <c r="MIA25" s="3058"/>
      <c r="MIB25" s="3059"/>
      <c r="MIC25" s="3058"/>
      <c r="MID25" s="3059"/>
      <c r="MIE25" s="3050"/>
      <c r="MIF25" s="3051"/>
      <c r="MIG25" s="3058"/>
      <c r="MIH25" s="3056"/>
      <c r="MII25" s="3050"/>
      <c r="MIJ25" s="3051"/>
      <c r="MIK25" s="3052"/>
      <c r="MIL25" s="3053"/>
      <c r="MIM25" s="3050"/>
      <c r="MIN25" s="3054"/>
      <c r="MIO25" s="3029"/>
      <c r="MIP25" s="3055"/>
      <c r="MIQ25" s="3056"/>
      <c r="MIR25" s="3057"/>
      <c r="MIS25" s="3058"/>
      <c r="MIT25" s="3059"/>
      <c r="MIU25" s="3058"/>
      <c r="MIV25" s="3059"/>
      <c r="MIW25" s="3050"/>
      <c r="MIX25" s="3051"/>
      <c r="MIY25" s="3058"/>
      <c r="MIZ25" s="3056"/>
      <c r="MJA25" s="3050"/>
      <c r="MJB25" s="3051"/>
      <c r="MJC25" s="3052"/>
      <c r="MJD25" s="3053"/>
      <c r="MJE25" s="3050"/>
      <c r="MJF25" s="3054"/>
      <c r="MJG25" s="3029"/>
      <c r="MJH25" s="3055"/>
      <c r="MJI25" s="3056"/>
      <c r="MJJ25" s="3057"/>
      <c r="MJK25" s="3058"/>
      <c r="MJL25" s="3059"/>
      <c r="MJM25" s="3058"/>
      <c r="MJN25" s="3059"/>
      <c r="MJO25" s="3050"/>
      <c r="MJP25" s="3051"/>
      <c r="MJQ25" s="3058"/>
      <c r="MJR25" s="3056"/>
      <c r="MJS25" s="3050"/>
      <c r="MJT25" s="3051"/>
      <c r="MJU25" s="3052"/>
      <c r="MJV25" s="3053"/>
      <c r="MJW25" s="3050"/>
      <c r="MJX25" s="3054"/>
      <c r="MJY25" s="3029"/>
      <c r="MJZ25" s="3055"/>
      <c r="MKA25" s="3056"/>
      <c r="MKB25" s="3057"/>
      <c r="MKC25" s="3058"/>
      <c r="MKD25" s="3059"/>
      <c r="MKE25" s="3058"/>
      <c r="MKF25" s="3059"/>
      <c r="MKG25" s="3050"/>
      <c r="MKH25" s="3051"/>
      <c r="MKI25" s="3058"/>
      <c r="MKJ25" s="3056"/>
      <c r="MKK25" s="3050"/>
      <c r="MKL25" s="3051"/>
      <c r="MKM25" s="3052"/>
      <c r="MKN25" s="3053"/>
      <c r="MKO25" s="3050"/>
      <c r="MKP25" s="3054"/>
      <c r="MKQ25" s="3029"/>
      <c r="MKR25" s="3055"/>
      <c r="MKS25" s="3056"/>
      <c r="MKT25" s="3057"/>
      <c r="MKU25" s="3058"/>
      <c r="MKV25" s="3059"/>
      <c r="MKW25" s="3058"/>
      <c r="MKX25" s="3059"/>
      <c r="MKY25" s="3050"/>
      <c r="MKZ25" s="3051"/>
      <c r="MLA25" s="3058"/>
      <c r="MLB25" s="3056"/>
      <c r="MLC25" s="3050"/>
      <c r="MLD25" s="3051"/>
      <c r="MLE25" s="3052"/>
      <c r="MLF25" s="3053"/>
      <c r="MLG25" s="3050"/>
      <c r="MLH25" s="3054"/>
      <c r="MLI25" s="3029"/>
      <c r="MLJ25" s="3055"/>
      <c r="MLK25" s="3056"/>
      <c r="MLL25" s="3057"/>
      <c r="MLM25" s="3058"/>
      <c r="MLN25" s="3059"/>
      <c r="MLO25" s="3058"/>
      <c r="MLP25" s="3059"/>
      <c r="MLQ25" s="3050"/>
      <c r="MLR25" s="3051"/>
      <c r="MLS25" s="3058"/>
      <c r="MLT25" s="3056"/>
      <c r="MLU25" s="3050"/>
      <c r="MLV25" s="3051"/>
      <c r="MLW25" s="3052"/>
      <c r="MLX25" s="3053"/>
      <c r="MLY25" s="3050"/>
      <c r="MLZ25" s="3054"/>
      <c r="MMA25" s="3029"/>
      <c r="MMB25" s="3055"/>
      <c r="MMC25" s="3056"/>
      <c r="MMD25" s="3057"/>
      <c r="MME25" s="3058"/>
      <c r="MMF25" s="3059"/>
      <c r="MMG25" s="3058"/>
      <c r="MMH25" s="3059"/>
      <c r="MMI25" s="3050"/>
      <c r="MMJ25" s="3051"/>
      <c r="MMK25" s="3058"/>
      <c r="MML25" s="3056"/>
      <c r="MMM25" s="3050"/>
      <c r="MMN25" s="3051"/>
      <c r="MMO25" s="3052"/>
      <c r="MMP25" s="3053"/>
      <c r="MMQ25" s="3050"/>
      <c r="MMR25" s="3054"/>
      <c r="MMS25" s="3029"/>
      <c r="MMT25" s="3055"/>
      <c r="MMU25" s="3056"/>
      <c r="MMV25" s="3057"/>
      <c r="MMW25" s="3058"/>
      <c r="MMX25" s="3059"/>
      <c r="MMY25" s="3058"/>
      <c r="MMZ25" s="3059"/>
      <c r="MNA25" s="3050"/>
      <c r="MNB25" s="3051"/>
      <c r="MNC25" s="3058"/>
      <c r="MND25" s="3056"/>
      <c r="MNE25" s="3050"/>
      <c r="MNF25" s="3051"/>
      <c r="MNG25" s="3052"/>
      <c r="MNH25" s="3053"/>
      <c r="MNI25" s="3050"/>
      <c r="MNJ25" s="3054"/>
      <c r="MNK25" s="3029"/>
      <c r="MNL25" s="3055"/>
      <c r="MNM25" s="3056"/>
      <c r="MNN25" s="3057"/>
      <c r="MNO25" s="3058"/>
      <c r="MNP25" s="3059"/>
      <c r="MNQ25" s="3058"/>
      <c r="MNR25" s="3059"/>
      <c r="MNS25" s="3050"/>
      <c r="MNT25" s="3051"/>
      <c r="MNU25" s="3058"/>
      <c r="MNV25" s="3056"/>
      <c r="MNW25" s="3050"/>
      <c r="MNX25" s="3051"/>
      <c r="MNY25" s="3052"/>
      <c r="MNZ25" s="3053"/>
      <c r="MOA25" s="3050"/>
      <c r="MOB25" s="3054"/>
      <c r="MOC25" s="3029"/>
      <c r="MOD25" s="3055"/>
      <c r="MOE25" s="3056"/>
      <c r="MOF25" s="3057"/>
      <c r="MOG25" s="3058"/>
      <c r="MOH25" s="3059"/>
      <c r="MOI25" s="3058"/>
      <c r="MOJ25" s="3059"/>
      <c r="MOK25" s="3050"/>
      <c r="MOL25" s="3051"/>
      <c r="MOM25" s="3058"/>
      <c r="MON25" s="3056"/>
      <c r="MOO25" s="3050"/>
      <c r="MOP25" s="3051"/>
      <c r="MOQ25" s="3052"/>
      <c r="MOR25" s="3053"/>
      <c r="MOS25" s="3050"/>
      <c r="MOT25" s="3054"/>
      <c r="MOU25" s="3029"/>
      <c r="MOV25" s="3055"/>
      <c r="MOW25" s="3056"/>
      <c r="MOX25" s="3057"/>
      <c r="MOY25" s="3058"/>
      <c r="MOZ25" s="3059"/>
      <c r="MPA25" s="3058"/>
      <c r="MPB25" s="3059"/>
      <c r="MPC25" s="3050"/>
      <c r="MPD25" s="3051"/>
      <c r="MPE25" s="3058"/>
      <c r="MPF25" s="3056"/>
      <c r="MPG25" s="3050"/>
      <c r="MPH25" s="3051"/>
      <c r="MPI25" s="3052"/>
      <c r="MPJ25" s="3053"/>
      <c r="MPK25" s="3050"/>
      <c r="MPL25" s="3054"/>
      <c r="MPM25" s="3029"/>
      <c r="MPN25" s="3055"/>
      <c r="MPO25" s="3056"/>
      <c r="MPP25" s="3057"/>
      <c r="MPQ25" s="3058"/>
      <c r="MPR25" s="3059"/>
      <c r="MPS25" s="3058"/>
      <c r="MPT25" s="3059"/>
      <c r="MPU25" s="3050"/>
      <c r="MPV25" s="3051"/>
      <c r="MPW25" s="3058"/>
      <c r="MPX25" s="3056"/>
      <c r="MPY25" s="3050"/>
      <c r="MPZ25" s="3051"/>
      <c r="MQA25" s="3052"/>
      <c r="MQB25" s="3053"/>
      <c r="MQC25" s="3050"/>
      <c r="MQD25" s="3054"/>
      <c r="MQE25" s="3029"/>
      <c r="MQF25" s="3055"/>
      <c r="MQG25" s="3056"/>
      <c r="MQH25" s="3057"/>
      <c r="MQI25" s="3058"/>
      <c r="MQJ25" s="3059"/>
      <c r="MQK25" s="3058"/>
      <c r="MQL25" s="3059"/>
      <c r="MQM25" s="3050"/>
      <c r="MQN25" s="3051"/>
      <c r="MQO25" s="3058"/>
      <c r="MQP25" s="3056"/>
      <c r="MQQ25" s="3050"/>
      <c r="MQR25" s="3051"/>
      <c r="MQS25" s="3052"/>
      <c r="MQT25" s="3053"/>
      <c r="MQU25" s="3050"/>
      <c r="MQV25" s="3054"/>
      <c r="MQW25" s="3029"/>
      <c r="MQX25" s="3055"/>
      <c r="MQY25" s="3056"/>
      <c r="MQZ25" s="3057"/>
      <c r="MRA25" s="3058"/>
      <c r="MRB25" s="3059"/>
      <c r="MRC25" s="3058"/>
      <c r="MRD25" s="3059"/>
      <c r="MRE25" s="3050"/>
      <c r="MRF25" s="3051"/>
      <c r="MRG25" s="3058"/>
      <c r="MRH25" s="3056"/>
      <c r="MRI25" s="3050"/>
      <c r="MRJ25" s="3051"/>
      <c r="MRK25" s="3052"/>
      <c r="MRL25" s="3053"/>
      <c r="MRM25" s="3050"/>
      <c r="MRN25" s="3054"/>
      <c r="MRO25" s="3029"/>
      <c r="MRP25" s="3055"/>
      <c r="MRQ25" s="3056"/>
      <c r="MRR25" s="3057"/>
      <c r="MRS25" s="3058"/>
      <c r="MRT25" s="3059"/>
      <c r="MRU25" s="3058"/>
      <c r="MRV25" s="3059"/>
      <c r="MRW25" s="3050"/>
      <c r="MRX25" s="3051"/>
      <c r="MRY25" s="3058"/>
      <c r="MRZ25" s="3056"/>
      <c r="MSA25" s="3050"/>
      <c r="MSB25" s="3051"/>
      <c r="MSC25" s="3052"/>
      <c r="MSD25" s="3053"/>
      <c r="MSE25" s="3050"/>
      <c r="MSF25" s="3054"/>
      <c r="MSG25" s="3029"/>
      <c r="MSH25" s="3055"/>
      <c r="MSI25" s="3056"/>
      <c r="MSJ25" s="3057"/>
      <c r="MSK25" s="3058"/>
      <c r="MSL25" s="3059"/>
      <c r="MSM25" s="3058"/>
      <c r="MSN25" s="3059"/>
      <c r="MSO25" s="3050"/>
      <c r="MSP25" s="3051"/>
      <c r="MSQ25" s="3058"/>
      <c r="MSR25" s="3056"/>
      <c r="MSS25" s="3050"/>
      <c r="MST25" s="3051"/>
      <c r="MSU25" s="3052"/>
      <c r="MSV25" s="3053"/>
      <c r="MSW25" s="3050"/>
      <c r="MSX25" s="3054"/>
      <c r="MSY25" s="3029"/>
      <c r="MSZ25" s="3055"/>
      <c r="MTA25" s="3056"/>
      <c r="MTB25" s="3057"/>
      <c r="MTC25" s="3058"/>
      <c r="MTD25" s="3059"/>
      <c r="MTE25" s="3058"/>
      <c r="MTF25" s="3059"/>
      <c r="MTG25" s="3050"/>
      <c r="MTH25" s="3051"/>
      <c r="MTI25" s="3058"/>
      <c r="MTJ25" s="3056"/>
      <c r="MTK25" s="3050"/>
      <c r="MTL25" s="3051"/>
      <c r="MTM25" s="3052"/>
      <c r="MTN25" s="3053"/>
      <c r="MTO25" s="3050"/>
      <c r="MTP25" s="3054"/>
      <c r="MTQ25" s="3029"/>
      <c r="MTR25" s="3055"/>
      <c r="MTS25" s="3056"/>
      <c r="MTT25" s="3057"/>
      <c r="MTU25" s="3058"/>
      <c r="MTV25" s="3059"/>
      <c r="MTW25" s="3058"/>
      <c r="MTX25" s="3059"/>
      <c r="MTY25" s="3050"/>
      <c r="MTZ25" s="3051"/>
      <c r="MUA25" s="3058"/>
      <c r="MUB25" s="3056"/>
      <c r="MUC25" s="3050"/>
      <c r="MUD25" s="3051"/>
      <c r="MUE25" s="3052"/>
      <c r="MUF25" s="3053"/>
      <c r="MUG25" s="3050"/>
      <c r="MUH25" s="3054"/>
      <c r="MUI25" s="3029"/>
      <c r="MUJ25" s="3055"/>
      <c r="MUK25" s="3056"/>
      <c r="MUL25" s="3057"/>
      <c r="MUM25" s="3058"/>
      <c r="MUN25" s="3059"/>
      <c r="MUO25" s="3058"/>
      <c r="MUP25" s="3059"/>
      <c r="MUQ25" s="3050"/>
      <c r="MUR25" s="3051"/>
      <c r="MUS25" s="3058"/>
      <c r="MUT25" s="3056"/>
      <c r="MUU25" s="3050"/>
      <c r="MUV25" s="3051"/>
      <c r="MUW25" s="3052"/>
      <c r="MUX25" s="3053"/>
      <c r="MUY25" s="3050"/>
      <c r="MUZ25" s="3054"/>
      <c r="MVA25" s="3029"/>
      <c r="MVB25" s="3055"/>
      <c r="MVC25" s="3056"/>
      <c r="MVD25" s="3057"/>
      <c r="MVE25" s="3058"/>
      <c r="MVF25" s="3059"/>
      <c r="MVG25" s="3058"/>
      <c r="MVH25" s="3059"/>
      <c r="MVI25" s="3050"/>
      <c r="MVJ25" s="3051"/>
      <c r="MVK25" s="3058"/>
      <c r="MVL25" s="3056"/>
      <c r="MVM25" s="3050"/>
      <c r="MVN25" s="3051"/>
      <c r="MVO25" s="3052"/>
      <c r="MVP25" s="3053"/>
      <c r="MVQ25" s="3050"/>
      <c r="MVR25" s="3054"/>
      <c r="MVS25" s="3029"/>
      <c r="MVT25" s="3055"/>
      <c r="MVU25" s="3056"/>
      <c r="MVV25" s="3057"/>
      <c r="MVW25" s="3058"/>
      <c r="MVX25" s="3059"/>
      <c r="MVY25" s="3058"/>
      <c r="MVZ25" s="3059"/>
      <c r="MWA25" s="3050"/>
      <c r="MWB25" s="3051"/>
      <c r="MWC25" s="3058"/>
      <c r="MWD25" s="3056"/>
      <c r="MWE25" s="3050"/>
      <c r="MWF25" s="3051"/>
      <c r="MWG25" s="3052"/>
      <c r="MWH25" s="3053"/>
      <c r="MWI25" s="3050"/>
      <c r="MWJ25" s="3054"/>
      <c r="MWK25" s="3029"/>
      <c r="MWL25" s="3055"/>
      <c r="MWM25" s="3056"/>
      <c r="MWN25" s="3057"/>
      <c r="MWO25" s="3058"/>
      <c r="MWP25" s="3059"/>
      <c r="MWQ25" s="3058"/>
      <c r="MWR25" s="3059"/>
      <c r="MWS25" s="3050"/>
      <c r="MWT25" s="3051"/>
      <c r="MWU25" s="3058"/>
      <c r="MWV25" s="3056"/>
      <c r="MWW25" s="3050"/>
      <c r="MWX25" s="3051"/>
      <c r="MWY25" s="3052"/>
      <c r="MWZ25" s="3053"/>
      <c r="MXA25" s="3050"/>
      <c r="MXB25" s="3054"/>
      <c r="MXC25" s="3029"/>
      <c r="MXD25" s="3055"/>
      <c r="MXE25" s="3056"/>
      <c r="MXF25" s="3057"/>
      <c r="MXG25" s="3058"/>
      <c r="MXH25" s="3059"/>
      <c r="MXI25" s="3058"/>
      <c r="MXJ25" s="3059"/>
      <c r="MXK25" s="3050"/>
      <c r="MXL25" s="3051"/>
      <c r="MXM25" s="3058"/>
      <c r="MXN25" s="3056"/>
      <c r="MXO25" s="3050"/>
      <c r="MXP25" s="3051"/>
      <c r="MXQ25" s="3052"/>
      <c r="MXR25" s="3053"/>
      <c r="MXS25" s="3050"/>
      <c r="MXT25" s="3054"/>
      <c r="MXU25" s="3029"/>
      <c r="MXV25" s="3055"/>
      <c r="MXW25" s="3056"/>
      <c r="MXX25" s="3057"/>
      <c r="MXY25" s="3058"/>
      <c r="MXZ25" s="3059"/>
      <c r="MYA25" s="3058"/>
      <c r="MYB25" s="3059"/>
      <c r="MYC25" s="3050"/>
      <c r="MYD25" s="3051"/>
      <c r="MYE25" s="3058"/>
      <c r="MYF25" s="3056"/>
      <c r="MYG25" s="3050"/>
      <c r="MYH25" s="3051"/>
      <c r="MYI25" s="3052"/>
      <c r="MYJ25" s="3053"/>
      <c r="MYK25" s="3050"/>
      <c r="MYL25" s="3054"/>
      <c r="MYM25" s="3029"/>
      <c r="MYN25" s="3055"/>
      <c r="MYO25" s="3056"/>
      <c r="MYP25" s="3057"/>
      <c r="MYQ25" s="3058"/>
      <c r="MYR25" s="3059"/>
      <c r="MYS25" s="3058"/>
      <c r="MYT25" s="3059"/>
      <c r="MYU25" s="3050"/>
      <c r="MYV25" s="3051"/>
      <c r="MYW25" s="3058"/>
      <c r="MYX25" s="3056"/>
      <c r="MYY25" s="3050"/>
      <c r="MYZ25" s="3051"/>
      <c r="MZA25" s="3052"/>
      <c r="MZB25" s="3053"/>
      <c r="MZC25" s="3050"/>
      <c r="MZD25" s="3054"/>
      <c r="MZE25" s="3029"/>
      <c r="MZF25" s="3055"/>
      <c r="MZG25" s="3056"/>
      <c r="MZH25" s="3057"/>
      <c r="MZI25" s="3058"/>
      <c r="MZJ25" s="3059"/>
      <c r="MZK25" s="3058"/>
      <c r="MZL25" s="3059"/>
      <c r="MZM25" s="3050"/>
      <c r="MZN25" s="3051"/>
      <c r="MZO25" s="3058"/>
      <c r="MZP25" s="3056"/>
      <c r="MZQ25" s="3050"/>
      <c r="MZR25" s="3051"/>
      <c r="MZS25" s="3052"/>
      <c r="MZT25" s="3053"/>
      <c r="MZU25" s="3050"/>
      <c r="MZV25" s="3054"/>
      <c r="MZW25" s="3029"/>
      <c r="MZX25" s="3055"/>
      <c r="MZY25" s="3056"/>
      <c r="MZZ25" s="3057"/>
      <c r="NAA25" s="3058"/>
      <c r="NAB25" s="3059"/>
      <c r="NAC25" s="3058"/>
      <c r="NAD25" s="3059"/>
      <c r="NAE25" s="3050"/>
      <c r="NAF25" s="3051"/>
      <c r="NAG25" s="3058"/>
      <c r="NAH25" s="3056"/>
      <c r="NAI25" s="3050"/>
      <c r="NAJ25" s="3051"/>
      <c r="NAK25" s="3052"/>
      <c r="NAL25" s="3053"/>
      <c r="NAM25" s="3050"/>
      <c r="NAN25" s="3054"/>
      <c r="NAO25" s="3029"/>
      <c r="NAP25" s="3055"/>
      <c r="NAQ25" s="3056"/>
      <c r="NAR25" s="3057"/>
      <c r="NAS25" s="3058"/>
      <c r="NAT25" s="3059"/>
      <c r="NAU25" s="3058"/>
      <c r="NAV25" s="3059"/>
      <c r="NAW25" s="3050"/>
      <c r="NAX25" s="3051"/>
      <c r="NAY25" s="3058"/>
      <c r="NAZ25" s="3056"/>
      <c r="NBA25" s="3050"/>
      <c r="NBB25" s="3051"/>
      <c r="NBC25" s="3052"/>
      <c r="NBD25" s="3053"/>
      <c r="NBE25" s="3050"/>
      <c r="NBF25" s="3054"/>
      <c r="NBG25" s="3029"/>
      <c r="NBH25" s="3055"/>
      <c r="NBI25" s="3056"/>
      <c r="NBJ25" s="3057"/>
      <c r="NBK25" s="3058"/>
      <c r="NBL25" s="3059"/>
      <c r="NBM25" s="3058"/>
      <c r="NBN25" s="3059"/>
      <c r="NBO25" s="3050"/>
      <c r="NBP25" s="3051"/>
      <c r="NBQ25" s="3058"/>
      <c r="NBR25" s="3056"/>
      <c r="NBS25" s="3050"/>
      <c r="NBT25" s="3051"/>
      <c r="NBU25" s="3052"/>
      <c r="NBV25" s="3053"/>
      <c r="NBW25" s="3050"/>
      <c r="NBX25" s="3054"/>
      <c r="NBY25" s="3029"/>
      <c r="NBZ25" s="3055"/>
      <c r="NCA25" s="3056"/>
      <c r="NCB25" s="3057"/>
      <c r="NCC25" s="3058"/>
      <c r="NCD25" s="3059"/>
      <c r="NCE25" s="3058"/>
      <c r="NCF25" s="3059"/>
      <c r="NCG25" s="3050"/>
      <c r="NCH25" s="3051"/>
      <c r="NCI25" s="3058"/>
      <c r="NCJ25" s="3056"/>
      <c r="NCK25" s="3050"/>
      <c r="NCL25" s="3051"/>
      <c r="NCM25" s="3052"/>
      <c r="NCN25" s="3053"/>
      <c r="NCO25" s="3050"/>
      <c r="NCP25" s="3054"/>
      <c r="NCQ25" s="3029"/>
      <c r="NCR25" s="3055"/>
      <c r="NCS25" s="3056"/>
      <c r="NCT25" s="3057"/>
      <c r="NCU25" s="3058"/>
      <c r="NCV25" s="3059"/>
      <c r="NCW25" s="3058"/>
      <c r="NCX25" s="3059"/>
      <c r="NCY25" s="3050"/>
      <c r="NCZ25" s="3051"/>
      <c r="NDA25" s="3058"/>
      <c r="NDB25" s="3056"/>
      <c r="NDC25" s="3050"/>
      <c r="NDD25" s="3051"/>
      <c r="NDE25" s="3052"/>
      <c r="NDF25" s="3053"/>
      <c r="NDG25" s="3050"/>
      <c r="NDH25" s="3054"/>
      <c r="NDI25" s="3029"/>
      <c r="NDJ25" s="3055"/>
      <c r="NDK25" s="3056"/>
      <c r="NDL25" s="3057"/>
      <c r="NDM25" s="3058"/>
      <c r="NDN25" s="3059"/>
      <c r="NDO25" s="3058"/>
      <c r="NDP25" s="3059"/>
      <c r="NDQ25" s="3050"/>
      <c r="NDR25" s="3051"/>
      <c r="NDS25" s="3058"/>
      <c r="NDT25" s="3056"/>
      <c r="NDU25" s="3050"/>
      <c r="NDV25" s="3051"/>
      <c r="NDW25" s="3052"/>
      <c r="NDX25" s="3053"/>
      <c r="NDY25" s="3050"/>
      <c r="NDZ25" s="3054"/>
      <c r="NEA25" s="3029"/>
      <c r="NEB25" s="3055"/>
      <c r="NEC25" s="3056"/>
      <c r="NED25" s="3057"/>
      <c r="NEE25" s="3058"/>
      <c r="NEF25" s="3059"/>
      <c r="NEG25" s="3058"/>
      <c r="NEH25" s="3059"/>
      <c r="NEI25" s="3050"/>
      <c r="NEJ25" s="3051"/>
      <c r="NEK25" s="3058"/>
      <c r="NEL25" s="3056"/>
      <c r="NEM25" s="3050"/>
      <c r="NEN25" s="3051"/>
      <c r="NEO25" s="3052"/>
      <c r="NEP25" s="3053"/>
      <c r="NEQ25" s="3050"/>
      <c r="NER25" s="3054"/>
      <c r="NES25" s="3029"/>
      <c r="NET25" s="3055"/>
      <c r="NEU25" s="3056"/>
      <c r="NEV25" s="3057"/>
      <c r="NEW25" s="3058"/>
      <c r="NEX25" s="3059"/>
      <c r="NEY25" s="3058"/>
      <c r="NEZ25" s="3059"/>
      <c r="NFA25" s="3050"/>
      <c r="NFB25" s="3051"/>
      <c r="NFC25" s="3058"/>
      <c r="NFD25" s="3056"/>
      <c r="NFE25" s="3050"/>
      <c r="NFF25" s="3051"/>
      <c r="NFG25" s="3052"/>
      <c r="NFH25" s="3053"/>
      <c r="NFI25" s="3050"/>
      <c r="NFJ25" s="3054"/>
      <c r="NFK25" s="3029"/>
      <c r="NFL25" s="3055"/>
      <c r="NFM25" s="3056"/>
      <c r="NFN25" s="3057"/>
      <c r="NFO25" s="3058"/>
      <c r="NFP25" s="3059"/>
      <c r="NFQ25" s="3058"/>
      <c r="NFR25" s="3059"/>
      <c r="NFS25" s="3050"/>
      <c r="NFT25" s="3051"/>
      <c r="NFU25" s="3058"/>
      <c r="NFV25" s="3056"/>
      <c r="NFW25" s="3050"/>
      <c r="NFX25" s="3051"/>
      <c r="NFY25" s="3052"/>
      <c r="NFZ25" s="3053"/>
      <c r="NGA25" s="3050"/>
      <c r="NGB25" s="3054"/>
      <c r="NGC25" s="3029"/>
      <c r="NGD25" s="3055"/>
      <c r="NGE25" s="3056"/>
      <c r="NGF25" s="3057"/>
      <c r="NGG25" s="3058"/>
      <c r="NGH25" s="3059"/>
      <c r="NGI25" s="3058"/>
      <c r="NGJ25" s="3059"/>
      <c r="NGK25" s="3050"/>
      <c r="NGL25" s="3051"/>
      <c r="NGM25" s="3058"/>
      <c r="NGN25" s="3056"/>
      <c r="NGO25" s="3050"/>
      <c r="NGP25" s="3051"/>
      <c r="NGQ25" s="3052"/>
      <c r="NGR25" s="3053"/>
      <c r="NGS25" s="3050"/>
      <c r="NGT25" s="3054"/>
      <c r="NGU25" s="3029"/>
      <c r="NGV25" s="3055"/>
      <c r="NGW25" s="3056"/>
      <c r="NGX25" s="3057"/>
      <c r="NGY25" s="3058"/>
      <c r="NGZ25" s="3059"/>
      <c r="NHA25" s="3058"/>
      <c r="NHB25" s="3059"/>
      <c r="NHC25" s="3050"/>
      <c r="NHD25" s="3051"/>
      <c r="NHE25" s="3058"/>
      <c r="NHF25" s="3056"/>
      <c r="NHG25" s="3050"/>
      <c r="NHH25" s="3051"/>
      <c r="NHI25" s="3052"/>
      <c r="NHJ25" s="3053"/>
      <c r="NHK25" s="3050"/>
      <c r="NHL25" s="3054"/>
      <c r="NHM25" s="3029"/>
      <c r="NHN25" s="3055"/>
      <c r="NHO25" s="3056"/>
      <c r="NHP25" s="3057"/>
      <c r="NHQ25" s="3058"/>
      <c r="NHR25" s="3059"/>
      <c r="NHS25" s="3058"/>
      <c r="NHT25" s="3059"/>
      <c r="NHU25" s="3050"/>
      <c r="NHV25" s="3051"/>
      <c r="NHW25" s="3058"/>
      <c r="NHX25" s="3056"/>
      <c r="NHY25" s="3050"/>
      <c r="NHZ25" s="3051"/>
      <c r="NIA25" s="3052"/>
      <c r="NIB25" s="3053"/>
      <c r="NIC25" s="3050"/>
      <c r="NID25" s="3054"/>
      <c r="NIE25" s="3029"/>
      <c r="NIF25" s="3055"/>
      <c r="NIG25" s="3056"/>
      <c r="NIH25" s="3057"/>
      <c r="NII25" s="3058"/>
      <c r="NIJ25" s="3059"/>
      <c r="NIK25" s="3058"/>
      <c r="NIL25" s="3059"/>
      <c r="NIM25" s="3050"/>
      <c r="NIN25" s="3051"/>
      <c r="NIO25" s="3058"/>
      <c r="NIP25" s="3056"/>
      <c r="NIQ25" s="3050"/>
      <c r="NIR25" s="3051"/>
      <c r="NIS25" s="3052"/>
      <c r="NIT25" s="3053"/>
      <c r="NIU25" s="3050"/>
      <c r="NIV25" s="3054"/>
      <c r="NIW25" s="3029"/>
      <c r="NIX25" s="3055"/>
      <c r="NIY25" s="3056"/>
      <c r="NIZ25" s="3057"/>
      <c r="NJA25" s="3058"/>
      <c r="NJB25" s="3059"/>
      <c r="NJC25" s="3058"/>
      <c r="NJD25" s="3059"/>
      <c r="NJE25" s="3050"/>
      <c r="NJF25" s="3051"/>
      <c r="NJG25" s="3058"/>
      <c r="NJH25" s="3056"/>
      <c r="NJI25" s="3050"/>
      <c r="NJJ25" s="3051"/>
      <c r="NJK25" s="3052"/>
      <c r="NJL25" s="3053"/>
      <c r="NJM25" s="3050"/>
      <c r="NJN25" s="3054"/>
      <c r="NJO25" s="3029"/>
      <c r="NJP25" s="3055"/>
      <c r="NJQ25" s="3056"/>
      <c r="NJR25" s="3057"/>
      <c r="NJS25" s="3058"/>
      <c r="NJT25" s="3059"/>
      <c r="NJU25" s="3058"/>
      <c r="NJV25" s="3059"/>
      <c r="NJW25" s="3050"/>
      <c r="NJX25" s="3051"/>
      <c r="NJY25" s="3058"/>
      <c r="NJZ25" s="3056"/>
      <c r="NKA25" s="3050"/>
      <c r="NKB25" s="3051"/>
      <c r="NKC25" s="3052"/>
      <c r="NKD25" s="3053"/>
      <c r="NKE25" s="3050"/>
      <c r="NKF25" s="3054"/>
      <c r="NKG25" s="3029"/>
      <c r="NKH25" s="3055"/>
      <c r="NKI25" s="3056"/>
      <c r="NKJ25" s="3057"/>
      <c r="NKK25" s="3058"/>
      <c r="NKL25" s="3059"/>
      <c r="NKM25" s="3058"/>
      <c r="NKN25" s="3059"/>
      <c r="NKO25" s="3050"/>
      <c r="NKP25" s="3051"/>
      <c r="NKQ25" s="3058"/>
      <c r="NKR25" s="3056"/>
      <c r="NKS25" s="3050"/>
      <c r="NKT25" s="3051"/>
      <c r="NKU25" s="3052"/>
      <c r="NKV25" s="3053"/>
      <c r="NKW25" s="3050"/>
      <c r="NKX25" s="3054"/>
      <c r="NKY25" s="3029"/>
      <c r="NKZ25" s="3055"/>
      <c r="NLA25" s="3056"/>
      <c r="NLB25" s="3057"/>
      <c r="NLC25" s="3058"/>
      <c r="NLD25" s="3059"/>
      <c r="NLE25" s="3058"/>
      <c r="NLF25" s="3059"/>
      <c r="NLG25" s="3050"/>
      <c r="NLH25" s="3051"/>
      <c r="NLI25" s="3058"/>
      <c r="NLJ25" s="3056"/>
      <c r="NLK25" s="3050"/>
      <c r="NLL25" s="3051"/>
      <c r="NLM25" s="3052"/>
      <c r="NLN25" s="3053"/>
      <c r="NLO25" s="3050"/>
      <c r="NLP25" s="3054"/>
      <c r="NLQ25" s="3029"/>
      <c r="NLR25" s="3055"/>
      <c r="NLS25" s="3056"/>
      <c r="NLT25" s="3057"/>
      <c r="NLU25" s="3058"/>
      <c r="NLV25" s="3059"/>
      <c r="NLW25" s="3058"/>
      <c r="NLX25" s="3059"/>
      <c r="NLY25" s="3050"/>
      <c r="NLZ25" s="3051"/>
      <c r="NMA25" s="3058"/>
      <c r="NMB25" s="3056"/>
      <c r="NMC25" s="3050"/>
      <c r="NMD25" s="3051"/>
      <c r="NME25" s="3052"/>
      <c r="NMF25" s="3053"/>
      <c r="NMG25" s="3050"/>
      <c r="NMH25" s="3054"/>
      <c r="NMI25" s="3029"/>
      <c r="NMJ25" s="3055"/>
      <c r="NMK25" s="3056"/>
      <c r="NML25" s="3057"/>
      <c r="NMM25" s="3058"/>
      <c r="NMN25" s="3059"/>
      <c r="NMO25" s="3058"/>
      <c r="NMP25" s="3059"/>
      <c r="NMQ25" s="3050"/>
      <c r="NMR25" s="3051"/>
      <c r="NMS25" s="3058"/>
      <c r="NMT25" s="3056"/>
      <c r="NMU25" s="3050"/>
      <c r="NMV25" s="3051"/>
      <c r="NMW25" s="3052"/>
      <c r="NMX25" s="3053"/>
      <c r="NMY25" s="3050"/>
      <c r="NMZ25" s="3054"/>
      <c r="NNA25" s="3029"/>
      <c r="NNB25" s="3055"/>
      <c r="NNC25" s="3056"/>
      <c r="NND25" s="3057"/>
      <c r="NNE25" s="3058"/>
      <c r="NNF25" s="3059"/>
      <c r="NNG25" s="3058"/>
      <c r="NNH25" s="3059"/>
      <c r="NNI25" s="3050"/>
      <c r="NNJ25" s="3051"/>
      <c r="NNK25" s="3058"/>
      <c r="NNL25" s="3056"/>
      <c r="NNM25" s="3050"/>
      <c r="NNN25" s="3051"/>
      <c r="NNO25" s="3052"/>
      <c r="NNP25" s="3053"/>
      <c r="NNQ25" s="3050"/>
      <c r="NNR25" s="3054"/>
      <c r="NNS25" s="3029"/>
      <c r="NNT25" s="3055"/>
      <c r="NNU25" s="3056"/>
      <c r="NNV25" s="3057"/>
      <c r="NNW25" s="3058"/>
      <c r="NNX25" s="3059"/>
      <c r="NNY25" s="3058"/>
      <c r="NNZ25" s="3059"/>
      <c r="NOA25" s="3050"/>
      <c r="NOB25" s="3051"/>
      <c r="NOC25" s="3058"/>
      <c r="NOD25" s="3056"/>
      <c r="NOE25" s="3050"/>
      <c r="NOF25" s="3051"/>
      <c r="NOG25" s="3052"/>
      <c r="NOH25" s="3053"/>
      <c r="NOI25" s="3050"/>
      <c r="NOJ25" s="3054"/>
      <c r="NOK25" s="3029"/>
      <c r="NOL25" s="3055"/>
      <c r="NOM25" s="3056"/>
      <c r="NON25" s="3057"/>
      <c r="NOO25" s="3058"/>
      <c r="NOP25" s="3059"/>
      <c r="NOQ25" s="3058"/>
      <c r="NOR25" s="3059"/>
      <c r="NOS25" s="3050"/>
      <c r="NOT25" s="3051"/>
      <c r="NOU25" s="3058"/>
      <c r="NOV25" s="3056"/>
      <c r="NOW25" s="3050"/>
      <c r="NOX25" s="3051"/>
      <c r="NOY25" s="3052"/>
      <c r="NOZ25" s="3053"/>
      <c r="NPA25" s="3050"/>
      <c r="NPB25" s="3054"/>
      <c r="NPC25" s="3029"/>
      <c r="NPD25" s="3055"/>
      <c r="NPE25" s="3056"/>
      <c r="NPF25" s="3057"/>
      <c r="NPG25" s="3058"/>
      <c r="NPH25" s="3059"/>
      <c r="NPI25" s="3058"/>
      <c r="NPJ25" s="3059"/>
      <c r="NPK25" s="3050"/>
      <c r="NPL25" s="3051"/>
      <c r="NPM25" s="3058"/>
      <c r="NPN25" s="3056"/>
      <c r="NPO25" s="3050"/>
      <c r="NPP25" s="3051"/>
      <c r="NPQ25" s="3052"/>
      <c r="NPR25" s="3053"/>
      <c r="NPS25" s="3050"/>
      <c r="NPT25" s="3054"/>
      <c r="NPU25" s="3029"/>
      <c r="NPV25" s="3055"/>
      <c r="NPW25" s="3056"/>
      <c r="NPX25" s="3057"/>
      <c r="NPY25" s="3058"/>
      <c r="NPZ25" s="3059"/>
      <c r="NQA25" s="3058"/>
      <c r="NQB25" s="3059"/>
      <c r="NQC25" s="3050"/>
      <c r="NQD25" s="3051"/>
      <c r="NQE25" s="3058"/>
      <c r="NQF25" s="3056"/>
      <c r="NQG25" s="3050"/>
      <c r="NQH25" s="3051"/>
      <c r="NQI25" s="3052"/>
      <c r="NQJ25" s="3053"/>
      <c r="NQK25" s="3050"/>
      <c r="NQL25" s="3054"/>
      <c r="NQM25" s="3029"/>
      <c r="NQN25" s="3055"/>
      <c r="NQO25" s="3056"/>
      <c r="NQP25" s="3057"/>
      <c r="NQQ25" s="3058"/>
      <c r="NQR25" s="3059"/>
      <c r="NQS25" s="3058"/>
      <c r="NQT25" s="3059"/>
      <c r="NQU25" s="3050"/>
      <c r="NQV25" s="3051"/>
      <c r="NQW25" s="3058"/>
      <c r="NQX25" s="3056"/>
      <c r="NQY25" s="3050"/>
      <c r="NQZ25" s="3051"/>
      <c r="NRA25" s="3052"/>
      <c r="NRB25" s="3053"/>
      <c r="NRC25" s="3050"/>
      <c r="NRD25" s="3054"/>
      <c r="NRE25" s="3029"/>
      <c r="NRF25" s="3055"/>
      <c r="NRG25" s="3056"/>
      <c r="NRH25" s="3057"/>
      <c r="NRI25" s="3058"/>
      <c r="NRJ25" s="3059"/>
      <c r="NRK25" s="3058"/>
      <c r="NRL25" s="3059"/>
      <c r="NRM25" s="3050"/>
      <c r="NRN25" s="3051"/>
      <c r="NRO25" s="3058"/>
      <c r="NRP25" s="3056"/>
      <c r="NRQ25" s="3050"/>
      <c r="NRR25" s="3051"/>
      <c r="NRS25" s="3052"/>
      <c r="NRT25" s="3053"/>
      <c r="NRU25" s="3050"/>
      <c r="NRV25" s="3054"/>
      <c r="NRW25" s="3029"/>
      <c r="NRX25" s="3055"/>
      <c r="NRY25" s="3056"/>
      <c r="NRZ25" s="3057"/>
      <c r="NSA25" s="3058"/>
      <c r="NSB25" s="3059"/>
      <c r="NSC25" s="3058"/>
      <c r="NSD25" s="3059"/>
      <c r="NSE25" s="3050"/>
      <c r="NSF25" s="3051"/>
      <c r="NSG25" s="3058"/>
      <c r="NSH25" s="3056"/>
      <c r="NSI25" s="3050"/>
      <c r="NSJ25" s="3051"/>
      <c r="NSK25" s="3052"/>
      <c r="NSL25" s="3053"/>
      <c r="NSM25" s="3050"/>
      <c r="NSN25" s="3054"/>
      <c r="NSO25" s="3029"/>
      <c r="NSP25" s="3055"/>
      <c r="NSQ25" s="3056"/>
      <c r="NSR25" s="3057"/>
      <c r="NSS25" s="3058"/>
      <c r="NST25" s="3059"/>
      <c r="NSU25" s="3058"/>
      <c r="NSV25" s="3059"/>
      <c r="NSW25" s="3050"/>
      <c r="NSX25" s="3051"/>
      <c r="NSY25" s="3058"/>
      <c r="NSZ25" s="3056"/>
      <c r="NTA25" s="3050"/>
      <c r="NTB25" s="3051"/>
      <c r="NTC25" s="3052"/>
      <c r="NTD25" s="3053"/>
      <c r="NTE25" s="3050"/>
      <c r="NTF25" s="3054"/>
      <c r="NTG25" s="3029"/>
      <c r="NTH25" s="3055"/>
      <c r="NTI25" s="3056"/>
      <c r="NTJ25" s="3057"/>
      <c r="NTK25" s="3058"/>
      <c r="NTL25" s="3059"/>
      <c r="NTM25" s="3058"/>
      <c r="NTN25" s="3059"/>
      <c r="NTO25" s="3050"/>
      <c r="NTP25" s="3051"/>
      <c r="NTQ25" s="3058"/>
      <c r="NTR25" s="3056"/>
      <c r="NTS25" s="3050"/>
      <c r="NTT25" s="3051"/>
      <c r="NTU25" s="3052"/>
      <c r="NTV25" s="3053"/>
      <c r="NTW25" s="3050"/>
      <c r="NTX25" s="3054"/>
      <c r="NTY25" s="3029"/>
      <c r="NTZ25" s="3055"/>
      <c r="NUA25" s="3056"/>
      <c r="NUB25" s="3057"/>
      <c r="NUC25" s="3058"/>
      <c r="NUD25" s="3059"/>
      <c r="NUE25" s="3058"/>
      <c r="NUF25" s="3059"/>
      <c r="NUG25" s="3050"/>
      <c r="NUH25" s="3051"/>
      <c r="NUI25" s="3058"/>
      <c r="NUJ25" s="3056"/>
      <c r="NUK25" s="3050"/>
      <c r="NUL25" s="3051"/>
      <c r="NUM25" s="3052"/>
      <c r="NUN25" s="3053"/>
      <c r="NUO25" s="3050"/>
      <c r="NUP25" s="3054"/>
      <c r="NUQ25" s="3029"/>
      <c r="NUR25" s="3055"/>
      <c r="NUS25" s="3056"/>
      <c r="NUT25" s="3057"/>
      <c r="NUU25" s="3058"/>
      <c r="NUV25" s="3059"/>
      <c r="NUW25" s="3058"/>
      <c r="NUX25" s="3059"/>
      <c r="NUY25" s="3050"/>
      <c r="NUZ25" s="3051"/>
      <c r="NVA25" s="3058"/>
      <c r="NVB25" s="3056"/>
      <c r="NVC25" s="3050"/>
      <c r="NVD25" s="3051"/>
      <c r="NVE25" s="3052"/>
      <c r="NVF25" s="3053"/>
      <c r="NVG25" s="3050"/>
      <c r="NVH25" s="3054"/>
      <c r="NVI25" s="3029"/>
      <c r="NVJ25" s="3055"/>
      <c r="NVK25" s="3056"/>
      <c r="NVL25" s="3057"/>
      <c r="NVM25" s="3058"/>
      <c r="NVN25" s="3059"/>
      <c r="NVO25" s="3058"/>
      <c r="NVP25" s="3059"/>
      <c r="NVQ25" s="3050"/>
      <c r="NVR25" s="3051"/>
      <c r="NVS25" s="3058"/>
      <c r="NVT25" s="3056"/>
      <c r="NVU25" s="3050"/>
      <c r="NVV25" s="3051"/>
      <c r="NVW25" s="3052"/>
      <c r="NVX25" s="3053"/>
      <c r="NVY25" s="3050"/>
      <c r="NVZ25" s="3054"/>
      <c r="NWA25" s="3029"/>
      <c r="NWB25" s="3055"/>
      <c r="NWC25" s="3056"/>
      <c r="NWD25" s="3057"/>
      <c r="NWE25" s="3058"/>
      <c r="NWF25" s="3059"/>
      <c r="NWG25" s="3058"/>
      <c r="NWH25" s="3059"/>
      <c r="NWI25" s="3050"/>
      <c r="NWJ25" s="3051"/>
      <c r="NWK25" s="3058"/>
      <c r="NWL25" s="3056"/>
      <c r="NWM25" s="3050"/>
      <c r="NWN25" s="3051"/>
      <c r="NWO25" s="3052"/>
      <c r="NWP25" s="3053"/>
      <c r="NWQ25" s="3050"/>
      <c r="NWR25" s="3054"/>
      <c r="NWS25" s="3029"/>
      <c r="NWT25" s="3055"/>
      <c r="NWU25" s="3056"/>
      <c r="NWV25" s="3057"/>
      <c r="NWW25" s="3058"/>
      <c r="NWX25" s="3059"/>
      <c r="NWY25" s="3058"/>
      <c r="NWZ25" s="3059"/>
      <c r="NXA25" s="3050"/>
      <c r="NXB25" s="3051"/>
      <c r="NXC25" s="3058"/>
      <c r="NXD25" s="3056"/>
      <c r="NXE25" s="3050"/>
      <c r="NXF25" s="3051"/>
      <c r="NXG25" s="3052"/>
      <c r="NXH25" s="3053"/>
      <c r="NXI25" s="3050"/>
      <c r="NXJ25" s="3054"/>
      <c r="NXK25" s="3029"/>
      <c r="NXL25" s="3055"/>
      <c r="NXM25" s="3056"/>
      <c r="NXN25" s="3057"/>
      <c r="NXO25" s="3058"/>
      <c r="NXP25" s="3059"/>
      <c r="NXQ25" s="3058"/>
      <c r="NXR25" s="3059"/>
      <c r="NXS25" s="3050"/>
      <c r="NXT25" s="3051"/>
      <c r="NXU25" s="3058"/>
      <c r="NXV25" s="3056"/>
      <c r="NXW25" s="3050"/>
      <c r="NXX25" s="3051"/>
      <c r="NXY25" s="3052"/>
      <c r="NXZ25" s="3053"/>
      <c r="NYA25" s="3050"/>
      <c r="NYB25" s="3054"/>
      <c r="NYC25" s="3029"/>
      <c r="NYD25" s="3055"/>
      <c r="NYE25" s="3056"/>
      <c r="NYF25" s="3057"/>
      <c r="NYG25" s="3058"/>
      <c r="NYH25" s="3059"/>
      <c r="NYI25" s="3058"/>
      <c r="NYJ25" s="3059"/>
      <c r="NYK25" s="3050"/>
      <c r="NYL25" s="3051"/>
      <c r="NYM25" s="3058"/>
      <c r="NYN25" s="3056"/>
      <c r="NYO25" s="3050"/>
      <c r="NYP25" s="3051"/>
      <c r="NYQ25" s="3052"/>
      <c r="NYR25" s="3053"/>
      <c r="NYS25" s="3050"/>
      <c r="NYT25" s="3054"/>
      <c r="NYU25" s="3029"/>
      <c r="NYV25" s="3055"/>
      <c r="NYW25" s="3056"/>
      <c r="NYX25" s="3057"/>
      <c r="NYY25" s="3058"/>
      <c r="NYZ25" s="3059"/>
      <c r="NZA25" s="3058"/>
      <c r="NZB25" s="3059"/>
      <c r="NZC25" s="3050"/>
      <c r="NZD25" s="3051"/>
      <c r="NZE25" s="3058"/>
      <c r="NZF25" s="3056"/>
      <c r="NZG25" s="3050"/>
      <c r="NZH25" s="3051"/>
      <c r="NZI25" s="3052"/>
      <c r="NZJ25" s="3053"/>
      <c r="NZK25" s="3050"/>
      <c r="NZL25" s="3054"/>
      <c r="NZM25" s="3029"/>
      <c r="NZN25" s="3055"/>
      <c r="NZO25" s="3056"/>
      <c r="NZP25" s="3057"/>
      <c r="NZQ25" s="3058"/>
      <c r="NZR25" s="3059"/>
      <c r="NZS25" s="3058"/>
      <c r="NZT25" s="3059"/>
      <c r="NZU25" s="3050"/>
      <c r="NZV25" s="3051"/>
      <c r="NZW25" s="3058"/>
      <c r="NZX25" s="3056"/>
      <c r="NZY25" s="3050"/>
      <c r="NZZ25" s="3051"/>
      <c r="OAA25" s="3052"/>
      <c r="OAB25" s="3053"/>
      <c r="OAC25" s="3050"/>
      <c r="OAD25" s="3054"/>
      <c r="OAE25" s="3029"/>
      <c r="OAF25" s="3055"/>
      <c r="OAG25" s="3056"/>
      <c r="OAH25" s="3057"/>
      <c r="OAI25" s="3058"/>
      <c r="OAJ25" s="3059"/>
      <c r="OAK25" s="3058"/>
      <c r="OAL25" s="3059"/>
      <c r="OAM25" s="3050"/>
      <c r="OAN25" s="3051"/>
      <c r="OAO25" s="3058"/>
      <c r="OAP25" s="3056"/>
      <c r="OAQ25" s="3050"/>
      <c r="OAR25" s="3051"/>
      <c r="OAS25" s="3052"/>
      <c r="OAT25" s="3053"/>
      <c r="OAU25" s="3050"/>
      <c r="OAV25" s="3054"/>
      <c r="OAW25" s="3029"/>
      <c r="OAX25" s="3055"/>
      <c r="OAY25" s="3056"/>
      <c r="OAZ25" s="3057"/>
      <c r="OBA25" s="3058"/>
      <c r="OBB25" s="3059"/>
      <c r="OBC25" s="3058"/>
      <c r="OBD25" s="3059"/>
      <c r="OBE25" s="3050"/>
      <c r="OBF25" s="3051"/>
      <c r="OBG25" s="3058"/>
      <c r="OBH25" s="3056"/>
      <c r="OBI25" s="3050"/>
      <c r="OBJ25" s="3051"/>
      <c r="OBK25" s="3052"/>
      <c r="OBL25" s="3053"/>
      <c r="OBM25" s="3050"/>
      <c r="OBN25" s="3054"/>
      <c r="OBO25" s="3029"/>
      <c r="OBP25" s="3055"/>
      <c r="OBQ25" s="3056"/>
      <c r="OBR25" s="3057"/>
      <c r="OBS25" s="3058"/>
      <c r="OBT25" s="3059"/>
      <c r="OBU25" s="3058"/>
      <c r="OBV25" s="3059"/>
      <c r="OBW25" s="3050"/>
      <c r="OBX25" s="3051"/>
      <c r="OBY25" s="3058"/>
      <c r="OBZ25" s="3056"/>
      <c r="OCA25" s="3050"/>
      <c r="OCB25" s="3051"/>
      <c r="OCC25" s="3052"/>
      <c r="OCD25" s="3053"/>
      <c r="OCE25" s="3050"/>
      <c r="OCF25" s="3054"/>
      <c r="OCG25" s="3029"/>
      <c r="OCH25" s="3055"/>
      <c r="OCI25" s="3056"/>
      <c r="OCJ25" s="3057"/>
      <c r="OCK25" s="3058"/>
      <c r="OCL25" s="3059"/>
      <c r="OCM25" s="3058"/>
      <c r="OCN25" s="3059"/>
      <c r="OCO25" s="3050"/>
      <c r="OCP25" s="3051"/>
      <c r="OCQ25" s="3058"/>
      <c r="OCR25" s="3056"/>
      <c r="OCS25" s="3050"/>
      <c r="OCT25" s="3051"/>
      <c r="OCU25" s="3052"/>
      <c r="OCV25" s="3053"/>
      <c r="OCW25" s="3050"/>
      <c r="OCX25" s="3054"/>
      <c r="OCY25" s="3029"/>
      <c r="OCZ25" s="3055"/>
      <c r="ODA25" s="3056"/>
      <c r="ODB25" s="3057"/>
      <c r="ODC25" s="3058"/>
      <c r="ODD25" s="3059"/>
      <c r="ODE25" s="3058"/>
      <c r="ODF25" s="3059"/>
      <c r="ODG25" s="3050"/>
      <c r="ODH25" s="3051"/>
      <c r="ODI25" s="3058"/>
      <c r="ODJ25" s="3056"/>
      <c r="ODK25" s="3050"/>
      <c r="ODL25" s="3051"/>
      <c r="ODM25" s="3052"/>
      <c r="ODN25" s="3053"/>
      <c r="ODO25" s="3050"/>
      <c r="ODP25" s="3054"/>
      <c r="ODQ25" s="3029"/>
      <c r="ODR25" s="3055"/>
      <c r="ODS25" s="3056"/>
      <c r="ODT25" s="3057"/>
      <c r="ODU25" s="3058"/>
      <c r="ODV25" s="3059"/>
      <c r="ODW25" s="3058"/>
      <c r="ODX25" s="3059"/>
      <c r="ODY25" s="3050"/>
      <c r="ODZ25" s="3051"/>
      <c r="OEA25" s="3058"/>
      <c r="OEB25" s="3056"/>
      <c r="OEC25" s="3050"/>
      <c r="OED25" s="3051"/>
      <c r="OEE25" s="3052"/>
      <c r="OEF25" s="3053"/>
      <c r="OEG25" s="3050"/>
      <c r="OEH25" s="3054"/>
      <c r="OEI25" s="3029"/>
      <c r="OEJ25" s="3055"/>
      <c r="OEK25" s="3056"/>
      <c r="OEL25" s="3057"/>
      <c r="OEM25" s="3058"/>
      <c r="OEN25" s="3059"/>
      <c r="OEO25" s="3058"/>
      <c r="OEP25" s="3059"/>
      <c r="OEQ25" s="3050"/>
      <c r="OER25" s="3051"/>
      <c r="OES25" s="3058"/>
      <c r="OET25" s="3056"/>
      <c r="OEU25" s="3050"/>
      <c r="OEV25" s="3051"/>
      <c r="OEW25" s="3052"/>
      <c r="OEX25" s="3053"/>
      <c r="OEY25" s="3050"/>
      <c r="OEZ25" s="3054"/>
      <c r="OFA25" s="3029"/>
      <c r="OFB25" s="3055"/>
      <c r="OFC25" s="3056"/>
      <c r="OFD25" s="3057"/>
      <c r="OFE25" s="3058"/>
      <c r="OFF25" s="3059"/>
      <c r="OFG25" s="3058"/>
      <c r="OFH25" s="3059"/>
      <c r="OFI25" s="3050"/>
      <c r="OFJ25" s="3051"/>
      <c r="OFK25" s="3058"/>
      <c r="OFL25" s="3056"/>
      <c r="OFM25" s="3050"/>
      <c r="OFN25" s="3051"/>
      <c r="OFO25" s="3052"/>
      <c r="OFP25" s="3053"/>
      <c r="OFQ25" s="3050"/>
      <c r="OFR25" s="3054"/>
      <c r="OFS25" s="3029"/>
      <c r="OFT25" s="3055"/>
      <c r="OFU25" s="3056"/>
      <c r="OFV25" s="3057"/>
      <c r="OFW25" s="3058"/>
      <c r="OFX25" s="3059"/>
      <c r="OFY25" s="3058"/>
      <c r="OFZ25" s="3059"/>
      <c r="OGA25" s="3050"/>
      <c r="OGB25" s="3051"/>
      <c r="OGC25" s="3058"/>
      <c r="OGD25" s="3056"/>
      <c r="OGE25" s="3050"/>
      <c r="OGF25" s="3051"/>
      <c r="OGG25" s="3052"/>
      <c r="OGH25" s="3053"/>
      <c r="OGI25" s="3050"/>
      <c r="OGJ25" s="3054"/>
      <c r="OGK25" s="3029"/>
      <c r="OGL25" s="3055"/>
      <c r="OGM25" s="3056"/>
      <c r="OGN25" s="3057"/>
      <c r="OGO25" s="3058"/>
      <c r="OGP25" s="3059"/>
      <c r="OGQ25" s="3058"/>
      <c r="OGR25" s="3059"/>
      <c r="OGS25" s="3050"/>
      <c r="OGT25" s="3051"/>
      <c r="OGU25" s="3058"/>
      <c r="OGV25" s="3056"/>
      <c r="OGW25" s="3050"/>
      <c r="OGX25" s="3051"/>
      <c r="OGY25" s="3052"/>
      <c r="OGZ25" s="3053"/>
      <c r="OHA25" s="3050"/>
      <c r="OHB25" s="3054"/>
      <c r="OHC25" s="3029"/>
      <c r="OHD25" s="3055"/>
      <c r="OHE25" s="3056"/>
      <c r="OHF25" s="3057"/>
      <c r="OHG25" s="3058"/>
      <c r="OHH25" s="3059"/>
      <c r="OHI25" s="3058"/>
      <c r="OHJ25" s="3059"/>
      <c r="OHK25" s="3050"/>
      <c r="OHL25" s="3051"/>
      <c r="OHM25" s="3058"/>
      <c r="OHN25" s="3056"/>
      <c r="OHO25" s="3050"/>
      <c r="OHP25" s="3051"/>
      <c r="OHQ25" s="3052"/>
      <c r="OHR25" s="3053"/>
      <c r="OHS25" s="3050"/>
      <c r="OHT25" s="3054"/>
      <c r="OHU25" s="3029"/>
      <c r="OHV25" s="3055"/>
      <c r="OHW25" s="3056"/>
      <c r="OHX25" s="3057"/>
      <c r="OHY25" s="3058"/>
      <c r="OHZ25" s="3059"/>
      <c r="OIA25" s="3058"/>
      <c r="OIB25" s="3059"/>
      <c r="OIC25" s="3050"/>
      <c r="OID25" s="3051"/>
      <c r="OIE25" s="3058"/>
      <c r="OIF25" s="3056"/>
      <c r="OIG25" s="3050"/>
      <c r="OIH25" s="3051"/>
      <c r="OII25" s="3052"/>
      <c r="OIJ25" s="3053"/>
      <c r="OIK25" s="3050"/>
      <c r="OIL25" s="3054"/>
      <c r="OIM25" s="3029"/>
      <c r="OIN25" s="3055"/>
      <c r="OIO25" s="3056"/>
      <c r="OIP25" s="3057"/>
      <c r="OIQ25" s="3058"/>
      <c r="OIR25" s="3059"/>
      <c r="OIS25" s="3058"/>
      <c r="OIT25" s="3059"/>
      <c r="OIU25" s="3050"/>
      <c r="OIV25" s="3051"/>
      <c r="OIW25" s="3058"/>
      <c r="OIX25" s="3056"/>
      <c r="OIY25" s="3050"/>
      <c r="OIZ25" s="3051"/>
      <c r="OJA25" s="3052"/>
      <c r="OJB25" s="3053"/>
      <c r="OJC25" s="3050"/>
      <c r="OJD25" s="3054"/>
      <c r="OJE25" s="3029"/>
      <c r="OJF25" s="3055"/>
      <c r="OJG25" s="3056"/>
      <c r="OJH25" s="3057"/>
      <c r="OJI25" s="3058"/>
      <c r="OJJ25" s="3059"/>
      <c r="OJK25" s="3058"/>
      <c r="OJL25" s="3059"/>
      <c r="OJM25" s="3050"/>
      <c r="OJN25" s="3051"/>
      <c r="OJO25" s="3058"/>
      <c r="OJP25" s="3056"/>
      <c r="OJQ25" s="3050"/>
      <c r="OJR25" s="3051"/>
      <c r="OJS25" s="3052"/>
      <c r="OJT25" s="3053"/>
      <c r="OJU25" s="3050"/>
      <c r="OJV25" s="3054"/>
      <c r="OJW25" s="3029"/>
      <c r="OJX25" s="3055"/>
      <c r="OJY25" s="3056"/>
      <c r="OJZ25" s="3057"/>
      <c r="OKA25" s="3058"/>
      <c r="OKB25" s="3059"/>
      <c r="OKC25" s="3058"/>
      <c r="OKD25" s="3059"/>
      <c r="OKE25" s="3050"/>
      <c r="OKF25" s="3051"/>
      <c r="OKG25" s="3058"/>
      <c r="OKH25" s="3056"/>
      <c r="OKI25" s="3050"/>
      <c r="OKJ25" s="3051"/>
      <c r="OKK25" s="3052"/>
      <c r="OKL25" s="3053"/>
      <c r="OKM25" s="3050"/>
      <c r="OKN25" s="3054"/>
      <c r="OKO25" s="3029"/>
      <c r="OKP25" s="3055"/>
      <c r="OKQ25" s="3056"/>
      <c r="OKR25" s="3057"/>
      <c r="OKS25" s="3058"/>
      <c r="OKT25" s="3059"/>
      <c r="OKU25" s="3058"/>
      <c r="OKV25" s="3059"/>
      <c r="OKW25" s="3050"/>
      <c r="OKX25" s="3051"/>
      <c r="OKY25" s="3058"/>
      <c r="OKZ25" s="3056"/>
      <c r="OLA25" s="3050"/>
      <c r="OLB25" s="3051"/>
      <c r="OLC25" s="3052"/>
      <c r="OLD25" s="3053"/>
      <c r="OLE25" s="3050"/>
      <c r="OLF25" s="3054"/>
      <c r="OLG25" s="3029"/>
      <c r="OLH25" s="3055"/>
      <c r="OLI25" s="3056"/>
      <c r="OLJ25" s="3057"/>
      <c r="OLK25" s="3058"/>
      <c r="OLL25" s="3059"/>
      <c r="OLM25" s="3058"/>
      <c r="OLN25" s="3059"/>
      <c r="OLO25" s="3050"/>
      <c r="OLP25" s="3051"/>
      <c r="OLQ25" s="3058"/>
      <c r="OLR25" s="3056"/>
      <c r="OLS25" s="3050"/>
      <c r="OLT25" s="3051"/>
      <c r="OLU25" s="3052"/>
      <c r="OLV25" s="3053"/>
      <c r="OLW25" s="3050"/>
      <c r="OLX25" s="3054"/>
      <c r="OLY25" s="3029"/>
      <c r="OLZ25" s="3055"/>
      <c r="OMA25" s="3056"/>
      <c r="OMB25" s="3057"/>
      <c r="OMC25" s="3058"/>
      <c r="OMD25" s="3059"/>
      <c r="OME25" s="3058"/>
      <c r="OMF25" s="3059"/>
      <c r="OMG25" s="3050"/>
      <c r="OMH25" s="3051"/>
      <c r="OMI25" s="3058"/>
      <c r="OMJ25" s="3056"/>
      <c r="OMK25" s="3050"/>
      <c r="OML25" s="3051"/>
      <c r="OMM25" s="3052"/>
      <c r="OMN25" s="3053"/>
      <c r="OMO25" s="3050"/>
      <c r="OMP25" s="3054"/>
      <c r="OMQ25" s="3029"/>
      <c r="OMR25" s="3055"/>
      <c r="OMS25" s="3056"/>
      <c r="OMT25" s="3057"/>
      <c r="OMU25" s="3058"/>
      <c r="OMV25" s="3059"/>
      <c r="OMW25" s="3058"/>
      <c r="OMX25" s="3059"/>
      <c r="OMY25" s="3050"/>
      <c r="OMZ25" s="3051"/>
      <c r="ONA25" s="3058"/>
      <c r="ONB25" s="3056"/>
      <c r="ONC25" s="3050"/>
      <c r="OND25" s="3051"/>
      <c r="ONE25" s="3052"/>
      <c r="ONF25" s="3053"/>
      <c r="ONG25" s="3050"/>
      <c r="ONH25" s="3054"/>
      <c r="ONI25" s="3029"/>
      <c r="ONJ25" s="3055"/>
      <c r="ONK25" s="3056"/>
      <c r="ONL25" s="3057"/>
      <c r="ONM25" s="3058"/>
      <c r="ONN25" s="3059"/>
      <c r="ONO25" s="3058"/>
      <c r="ONP25" s="3059"/>
      <c r="ONQ25" s="3050"/>
      <c r="ONR25" s="3051"/>
      <c r="ONS25" s="3058"/>
      <c r="ONT25" s="3056"/>
      <c r="ONU25" s="3050"/>
      <c r="ONV25" s="3051"/>
      <c r="ONW25" s="3052"/>
      <c r="ONX25" s="3053"/>
      <c r="ONY25" s="3050"/>
      <c r="ONZ25" s="3054"/>
      <c r="OOA25" s="3029"/>
      <c r="OOB25" s="3055"/>
      <c r="OOC25" s="3056"/>
      <c r="OOD25" s="3057"/>
      <c r="OOE25" s="3058"/>
      <c r="OOF25" s="3059"/>
      <c r="OOG25" s="3058"/>
      <c r="OOH25" s="3059"/>
      <c r="OOI25" s="3050"/>
      <c r="OOJ25" s="3051"/>
      <c r="OOK25" s="3058"/>
      <c r="OOL25" s="3056"/>
      <c r="OOM25" s="3050"/>
      <c r="OON25" s="3051"/>
      <c r="OOO25" s="3052"/>
      <c r="OOP25" s="3053"/>
      <c r="OOQ25" s="3050"/>
      <c r="OOR25" s="3054"/>
      <c r="OOS25" s="3029"/>
      <c r="OOT25" s="3055"/>
      <c r="OOU25" s="3056"/>
      <c r="OOV25" s="3057"/>
      <c r="OOW25" s="3058"/>
      <c r="OOX25" s="3059"/>
      <c r="OOY25" s="3058"/>
      <c r="OOZ25" s="3059"/>
      <c r="OPA25" s="3050"/>
      <c r="OPB25" s="3051"/>
      <c r="OPC25" s="3058"/>
      <c r="OPD25" s="3056"/>
      <c r="OPE25" s="3050"/>
      <c r="OPF25" s="3051"/>
      <c r="OPG25" s="3052"/>
      <c r="OPH25" s="3053"/>
      <c r="OPI25" s="3050"/>
      <c r="OPJ25" s="3054"/>
      <c r="OPK25" s="3029"/>
      <c r="OPL25" s="3055"/>
      <c r="OPM25" s="3056"/>
      <c r="OPN25" s="3057"/>
      <c r="OPO25" s="3058"/>
      <c r="OPP25" s="3059"/>
      <c r="OPQ25" s="3058"/>
      <c r="OPR25" s="3059"/>
      <c r="OPS25" s="3050"/>
      <c r="OPT25" s="3051"/>
      <c r="OPU25" s="3058"/>
      <c r="OPV25" s="3056"/>
      <c r="OPW25" s="3050"/>
      <c r="OPX25" s="3051"/>
      <c r="OPY25" s="3052"/>
      <c r="OPZ25" s="3053"/>
      <c r="OQA25" s="3050"/>
      <c r="OQB25" s="3054"/>
      <c r="OQC25" s="3029"/>
      <c r="OQD25" s="3055"/>
      <c r="OQE25" s="3056"/>
      <c r="OQF25" s="3057"/>
      <c r="OQG25" s="3058"/>
      <c r="OQH25" s="3059"/>
      <c r="OQI25" s="3058"/>
      <c r="OQJ25" s="3059"/>
      <c r="OQK25" s="3050"/>
      <c r="OQL25" s="3051"/>
      <c r="OQM25" s="3058"/>
      <c r="OQN25" s="3056"/>
      <c r="OQO25" s="3050"/>
      <c r="OQP25" s="3051"/>
      <c r="OQQ25" s="3052"/>
      <c r="OQR25" s="3053"/>
      <c r="OQS25" s="3050"/>
      <c r="OQT25" s="3054"/>
      <c r="OQU25" s="3029"/>
      <c r="OQV25" s="3055"/>
      <c r="OQW25" s="3056"/>
      <c r="OQX25" s="3057"/>
      <c r="OQY25" s="3058"/>
      <c r="OQZ25" s="3059"/>
      <c r="ORA25" s="3058"/>
      <c r="ORB25" s="3059"/>
      <c r="ORC25" s="3050"/>
      <c r="ORD25" s="3051"/>
      <c r="ORE25" s="3058"/>
      <c r="ORF25" s="3056"/>
      <c r="ORG25" s="3050"/>
      <c r="ORH25" s="3051"/>
      <c r="ORI25" s="3052"/>
      <c r="ORJ25" s="3053"/>
      <c r="ORK25" s="3050"/>
      <c r="ORL25" s="3054"/>
      <c r="ORM25" s="3029"/>
      <c r="ORN25" s="3055"/>
      <c r="ORO25" s="3056"/>
      <c r="ORP25" s="3057"/>
      <c r="ORQ25" s="3058"/>
      <c r="ORR25" s="3059"/>
      <c r="ORS25" s="3058"/>
      <c r="ORT25" s="3059"/>
      <c r="ORU25" s="3050"/>
      <c r="ORV25" s="3051"/>
      <c r="ORW25" s="3058"/>
      <c r="ORX25" s="3056"/>
      <c r="ORY25" s="3050"/>
      <c r="ORZ25" s="3051"/>
      <c r="OSA25" s="3052"/>
      <c r="OSB25" s="3053"/>
      <c r="OSC25" s="3050"/>
      <c r="OSD25" s="3054"/>
      <c r="OSE25" s="3029"/>
      <c r="OSF25" s="3055"/>
      <c r="OSG25" s="3056"/>
      <c r="OSH25" s="3057"/>
      <c r="OSI25" s="3058"/>
      <c r="OSJ25" s="3059"/>
      <c r="OSK25" s="3058"/>
      <c r="OSL25" s="3059"/>
      <c r="OSM25" s="3050"/>
      <c r="OSN25" s="3051"/>
      <c r="OSO25" s="3058"/>
      <c r="OSP25" s="3056"/>
      <c r="OSQ25" s="3050"/>
      <c r="OSR25" s="3051"/>
      <c r="OSS25" s="3052"/>
      <c r="OST25" s="3053"/>
      <c r="OSU25" s="3050"/>
      <c r="OSV25" s="3054"/>
      <c r="OSW25" s="3029"/>
      <c r="OSX25" s="3055"/>
      <c r="OSY25" s="3056"/>
      <c r="OSZ25" s="3057"/>
      <c r="OTA25" s="3058"/>
      <c r="OTB25" s="3059"/>
      <c r="OTC25" s="3058"/>
      <c r="OTD25" s="3059"/>
      <c r="OTE25" s="3050"/>
      <c r="OTF25" s="3051"/>
      <c r="OTG25" s="3058"/>
      <c r="OTH25" s="3056"/>
      <c r="OTI25" s="3050"/>
      <c r="OTJ25" s="3051"/>
      <c r="OTK25" s="3052"/>
      <c r="OTL25" s="3053"/>
      <c r="OTM25" s="3050"/>
      <c r="OTN25" s="3054"/>
      <c r="OTO25" s="3029"/>
      <c r="OTP25" s="3055"/>
      <c r="OTQ25" s="3056"/>
      <c r="OTR25" s="3057"/>
      <c r="OTS25" s="3058"/>
      <c r="OTT25" s="3059"/>
      <c r="OTU25" s="3058"/>
      <c r="OTV25" s="3059"/>
      <c r="OTW25" s="3050"/>
      <c r="OTX25" s="3051"/>
      <c r="OTY25" s="3058"/>
      <c r="OTZ25" s="3056"/>
      <c r="OUA25" s="3050"/>
      <c r="OUB25" s="3051"/>
      <c r="OUC25" s="3052"/>
      <c r="OUD25" s="3053"/>
      <c r="OUE25" s="3050"/>
      <c r="OUF25" s="3054"/>
      <c r="OUG25" s="3029"/>
      <c r="OUH25" s="3055"/>
      <c r="OUI25" s="3056"/>
      <c r="OUJ25" s="3057"/>
      <c r="OUK25" s="3058"/>
      <c r="OUL25" s="3059"/>
      <c r="OUM25" s="3058"/>
      <c r="OUN25" s="3059"/>
      <c r="OUO25" s="3050"/>
      <c r="OUP25" s="3051"/>
      <c r="OUQ25" s="3058"/>
      <c r="OUR25" s="3056"/>
      <c r="OUS25" s="3050"/>
      <c r="OUT25" s="3051"/>
      <c r="OUU25" s="3052"/>
      <c r="OUV25" s="3053"/>
      <c r="OUW25" s="3050"/>
      <c r="OUX25" s="3054"/>
      <c r="OUY25" s="3029"/>
      <c r="OUZ25" s="3055"/>
      <c r="OVA25" s="3056"/>
      <c r="OVB25" s="3057"/>
      <c r="OVC25" s="3058"/>
      <c r="OVD25" s="3059"/>
      <c r="OVE25" s="3058"/>
      <c r="OVF25" s="3059"/>
      <c r="OVG25" s="3050"/>
      <c r="OVH25" s="3051"/>
      <c r="OVI25" s="3058"/>
      <c r="OVJ25" s="3056"/>
      <c r="OVK25" s="3050"/>
      <c r="OVL25" s="3051"/>
      <c r="OVM25" s="3052"/>
      <c r="OVN25" s="3053"/>
      <c r="OVO25" s="3050"/>
      <c r="OVP25" s="3054"/>
      <c r="OVQ25" s="3029"/>
      <c r="OVR25" s="3055"/>
      <c r="OVS25" s="3056"/>
      <c r="OVT25" s="3057"/>
      <c r="OVU25" s="3058"/>
      <c r="OVV25" s="3059"/>
      <c r="OVW25" s="3058"/>
      <c r="OVX25" s="3059"/>
      <c r="OVY25" s="3050"/>
      <c r="OVZ25" s="3051"/>
      <c r="OWA25" s="3058"/>
      <c r="OWB25" s="3056"/>
      <c r="OWC25" s="3050"/>
      <c r="OWD25" s="3051"/>
      <c r="OWE25" s="3052"/>
      <c r="OWF25" s="3053"/>
      <c r="OWG25" s="3050"/>
      <c r="OWH25" s="3054"/>
      <c r="OWI25" s="3029"/>
      <c r="OWJ25" s="3055"/>
      <c r="OWK25" s="3056"/>
      <c r="OWL25" s="3057"/>
      <c r="OWM25" s="3058"/>
      <c r="OWN25" s="3059"/>
      <c r="OWO25" s="3058"/>
      <c r="OWP25" s="3059"/>
      <c r="OWQ25" s="3050"/>
      <c r="OWR25" s="3051"/>
      <c r="OWS25" s="3058"/>
      <c r="OWT25" s="3056"/>
      <c r="OWU25" s="3050"/>
      <c r="OWV25" s="3051"/>
      <c r="OWW25" s="3052"/>
      <c r="OWX25" s="3053"/>
      <c r="OWY25" s="3050"/>
      <c r="OWZ25" s="3054"/>
      <c r="OXA25" s="3029"/>
      <c r="OXB25" s="3055"/>
      <c r="OXC25" s="3056"/>
      <c r="OXD25" s="3057"/>
      <c r="OXE25" s="3058"/>
      <c r="OXF25" s="3059"/>
      <c r="OXG25" s="3058"/>
      <c r="OXH25" s="3059"/>
      <c r="OXI25" s="3050"/>
      <c r="OXJ25" s="3051"/>
      <c r="OXK25" s="3058"/>
      <c r="OXL25" s="3056"/>
      <c r="OXM25" s="3050"/>
      <c r="OXN25" s="3051"/>
      <c r="OXO25" s="3052"/>
      <c r="OXP25" s="3053"/>
      <c r="OXQ25" s="3050"/>
      <c r="OXR25" s="3054"/>
      <c r="OXS25" s="3029"/>
      <c r="OXT25" s="3055"/>
      <c r="OXU25" s="3056"/>
      <c r="OXV25" s="3057"/>
      <c r="OXW25" s="3058"/>
      <c r="OXX25" s="3059"/>
      <c r="OXY25" s="3058"/>
      <c r="OXZ25" s="3059"/>
      <c r="OYA25" s="3050"/>
      <c r="OYB25" s="3051"/>
      <c r="OYC25" s="3058"/>
      <c r="OYD25" s="3056"/>
      <c r="OYE25" s="3050"/>
      <c r="OYF25" s="3051"/>
      <c r="OYG25" s="3052"/>
      <c r="OYH25" s="3053"/>
      <c r="OYI25" s="3050"/>
      <c r="OYJ25" s="3054"/>
      <c r="OYK25" s="3029"/>
      <c r="OYL25" s="3055"/>
      <c r="OYM25" s="3056"/>
      <c r="OYN25" s="3057"/>
      <c r="OYO25" s="3058"/>
      <c r="OYP25" s="3059"/>
      <c r="OYQ25" s="3058"/>
      <c r="OYR25" s="3059"/>
      <c r="OYS25" s="3050"/>
      <c r="OYT25" s="3051"/>
      <c r="OYU25" s="3058"/>
      <c r="OYV25" s="3056"/>
      <c r="OYW25" s="3050"/>
      <c r="OYX25" s="3051"/>
      <c r="OYY25" s="3052"/>
      <c r="OYZ25" s="3053"/>
      <c r="OZA25" s="3050"/>
      <c r="OZB25" s="3054"/>
      <c r="OZC25" s="3029"/>
      <c r="OZD25" s="3055"/>
      <c r="OZE25" s="3056"/>
      <c r="OZF25" s="3057"/>
      <c r="OZG25" s="3058"/>
      <c r="OZH25" s="3059"/>
      <c r="OZI25" s="3058"/>
      <c r="OZJ25" s="3059"/>
      <c r="OZK25" s="3050"/>
      <c r="OZL25" s="3051"/>
      <c r="OZM25" s="3058"/>
      <c r="OZN25" s="3056"/>
      <c r="OZO25" s="3050"/>
      <c r="OZP25" s="3051"/>
      <c r="OZQ25" s="3052"/>
      <c r="OZR25" s="3053"/>
      <c r="OZS25" s="3050"/>
      <c r="OZT25" s="3054"/>
      <c r="OZU25" s="3029"/>
      <c r="OZV25" s="3055"/>
      <c r="OZW25" s="3056"/>
      <c r="OZX25" s="3057"/>
      <c r="OZY25" s="3058"/>
      <c r="OZZ25" s="3059"/>
      <c r="PAA25" s="3058"/>
      <c r="PAB25" s="3059"/>
      <c r="PAC25" s="3050"/>
      <c r="PAD25" s="3051"/>
      <c r="PAE25" s="3058"/>
      <c r="PAF25" s="3056"/>
      <c r="PAG25" s="3050"/>
      <c r="PAH25" s="3051"/>
      <c r="PAI25" s="3052"/>
      <c r="PAJ25" s="3053"/>
      <c r="PAK25" s="3050"/>
      <c r="PAL25" s="3054"/>
      <c r="PAM25" s="3029"/>
      <c r="PAN25" s="3055"/>
      <c r="PAO25" s="3056"/>
      <c r="PAP25" s="3057"/>
      <c r="PAQ25" s="3058"/>
      <c r="PAR25" s="3059"/>
      <c r="PAS25" s="3058"/>
      <c r="PAT25" s="3059"/>
      <c r="PAU25" s="3050"/>
      <c r="PAV25" s="3051"/>
      <c r="PAW25" s="3058"/>
      <c r="PAX25" s="3056"/>
      <c r="PAY25" s="3050"/>
      <c r="PAZ25" s="3051"/>
      <c r="PBA25" s="3052"/>
      <c r="PBB25" s="3053"/>
      <c r="PBC25" s="3050"/>
      <c r="PBD25" s="3054"/>
      <c r="PBE25" s="3029"/>
      <c r="PBF25" s="3055"/>
      <c r="PBG25" s="3056"/>
      <c r="PBH25" s="3057"/>
      <c r="PBI25" s="3058"/>
      <c r="PBJ25" s="3059"/>
      <c r="PBK25" s="3058"/>
      <c r="PBL25" s="3059"/>
      <c r="PBM25" s="3050"/>
      <c r="PBN25" s="3051"/>
      <c r="PBO25" s="3058"/>
      <c r="PBP25" s="3056"/>
      <c r="PBQ25" s="3050"/>
      <c r="PBR25" s="3051"/>
      <c r="PBS25" s="3052"/>
      <c r="PBT25" s="3053"/>
      <c r="PBU25" s="3050"/>
      <c r="PBV25" s="3054"/>
      <c r="PBW25" s="3029"/>
      <c r="PBX25" s="3055"/>
      <c r="PBY25" s="3056"/>
      <c r="PBZ25" s="3057"/>
      <c r="PCA25" s="3058"/>
      <c r="PCB25" s="3059"/>
      <c r="PCC25" s="3058"/>
      <c r="PCD25" s="3059"/>
      <c r="PCE25" s="3050"/>
      <c r="PCF25" s="3051"/>
      <c r="PCG25" s="3058"/>
      <c r="PCH25" s="3056"/>
      <c r="PCI25" s="3050"/>
      <c r="PCJ25" s="3051"/>
      <c r="PCK25" s="3052"/>
      <c r="PCL25" s="3053"/>
      <c r="PCM25" s="3050"/>
      <c r="PCN25" s="3054"/>
      <c r="PCO25" s="3029"/>
      <c r="PCP25" s="3055"/>
      <c r="PCQ25" s="3056"/>
      <c r="PCR25" s="3057"/>
      <c r="PCS25" s="3058"/>
      <c r="PCT25" s="3059"/>
      <c r="PCU25" s="3058"/>
      <c r="PCV25" s="3059"/>
      <c r="PCW25" s="3050"/>
      <c r="PCX25" s="3051"/>
      <c r="PCY25" s="3058"/>
      <c r="PCZ25" s="3056"/>
      <c r="PDA25" s="3050"/>
      <c r="PDB25" s="3051"/>
      <c r="PDC25" s="3052"/>
      <c r="PDD25" s="3053"/>
      <c r="PDE25" s="3050"/>
      <c r="PDF25" s="3054"/>
      <c r="PDG25" s="3029"/>
      <c r="PDH25" s="3055"/>
      <c r="PDI25" s="3056"/>
      <c r="PDJ25" s="3057"/>
      <c r="PDK25" s="3058"/>
      <c r="PDL25" s="3059"/>
      <c r="PDM25" s="3058"/>
      <c r="PDN25" s="3059"/>
      <c r="PDO25" s="3050"/>
      <c r="PDP25" s="3051"/>
      <c r="PDQ25" s="3058"/>
      <c r="PDR25" s="3056"/>
      <c r="PDS25" s="3050"/>
      <c r="PDT25" s="3051"/>
      <c r="PDU25" s="3052"/>
      <c r="PDV25" s="3053"/>
      <c r="PDW25" s="3050"/>
      <c r="PDX25" s="3054"/>
      <c r="PDY25" s="3029"/>
      <c r="PDZ25" s="3055"/>
      <c r="PEA25" s="3056"/>
      <c r="PEB25" s="3057"/>
      <c r="PEC25" s="3058"/>
      <c r="PED25" s="3059"/>
      <c r="PEE25" s="3058"/>
      <c r="PEF25" s="3059"/>
      <c r="PEG25" s="3050"/>
      <c r="PEH25" s="3051"/>
      <c r="PEI25" s="3058"/>
      <c r="PEJ25" s="3056"/>
      <c r="PEK25" s="3050"/>
      <c r="PEL25" s="3051"/>
      <c r="PEM25" s="3052"/>
      <c r="PEN25" s="3053"/>
      <c r="PEO25" s="3050"/>
      <c r="PEP25" s="3054"/>
      <c r="PEQ25" s="3029"/>
      <c r="PER25" s="3055"/>
      <c r="PES25" s="3056"/>
      <c r="PET25" s="3057"/>
      <c r="PEU25" s="3058"/>
      <c r="PEV25" s="3059"/>
      <c r="PEW25" s="3058"/>
      <c r="PEX25" s="3059"/>
      <c r="PEY25" s="3050"/>
      <c r="PEZ25" s="3051"/>
      <c r="PFA25" s="3058"/>
      <c r="PFB25" s="3056"/>
      <c r="PFC25" s="3050"/>
      <c r="PFD25" s="3051"/>
      <c r="PFE25" s="3052"/>
      <c r="PFF25" s="3053"/>
      <c r="PFG25" s="3050"/>
      <c r="PFH25" s="3054"/>
      <c r="PFI25" s="3029"/>
      <c r="PFJ25" s="3055"/>
      <c r="PFK25" s="3056"/>
      <c r="PFL25" s="3057"/>
      <c r="PFM25" s="3058"/>
      <c r="PFN25" s="3059"/>
      <c r="PFO25" s="3058"/>
      <c r="PFP25" s="3059"/>
      <c r="PFQ25" s="3050"/>
      <c r="PFR25" s="3051"/>
      <c r="PFS25" s="3058"/>
      <c r="PFT25" s="3056"/>
      <c r="PFU25" s="3050"/>
      <c r="PFV25" s="3051"/>
      <c r="PFW25" s="3052"/>
      <c r="PFX25" s="3053"/>
      <c r="PFY25" s="3050"/>
      <c r="PFZ25" s="3054"/>
      <c r="PGA25" s="3029"/>
      <c r="PGB25" s="3055"/>
      <c r="PGC25" s="3056"/>
      <c r="PGD25" s="3057"/>
      <c r="PGE25" s="3058"/>
      <c r="PGF25" s="3059"/>
      <c r="PGG25" s="3058"/>
      <c r="PGH25" s="3059"/>
      <c r="PGI25" s="3050"/>
      <c r="PGJ25" s="3051"/>
      <c r="PGK25" s="3058"/>
      <c r="PGL25" s="3056"/>
      <c r="PGM25" s="3050"/>
      <c r="PGN25" s="3051"/>
      <c r="PGO25" s="3052"/>
      <c r="PGP25" s="3053"/>
      <c r="PGQ25" s="3050"/>
      <c r="PGR25" s="3054"/>
      <c r="PGS25" s="3029"/>
      <c r="PGT25" s="3055"/>
      <c r="PGU25" s="3056"/>
      <c r="PGV25" s="3057"/>
      <c r="PGW25" s="3058"/>
      <c r="PGX25" s="3059"/>
      <c r="PGY25" s="3058"/>
      <c r="PGZ25" s="3059"/>
      <c r="PHA25" s="3050"/>
      <c r="PHB25" s="3051"/>
      <c r="PHC25" s="3058"/>
      <c r="PHD25" s="3056"/>
      <c r="PHE25" s="3050"/>
      <c r="PHF25" s="3051"/>
      <c r="PHG25" s="3052"/>
      <c r="PHH25" s="3053"/>
      <c r="PHI25" s="3050"/>
      <c r="PHJ25" s="3054"/>
      <c r="PHK25" s="3029"/>
      <c r="PHL25" s="3055"/>
      <c r="PHM25" s="3056"/>
      <c r="PHN25" s="3057"/>
      <c r="PHO25" s="3058"/>
      <c r="PHP25" s="3059"/>
      <c r="PHQ25" s="3058"/>
      <c r="PHR25" s="3059"/>
      <c r="PHS25" s="3050"/>
      <c r="PHT25" s="3051"/>
      <c r="PHU25" s="3058"/>
      <c r="PHV25" s="3056"/>
      <c r="PHW25" s="3050"/>
      <c r="PHX25" s="3051"/>
      <c r="PHY25" s="3052"/>
      <c r="PHZ25" s="3053"/>
      <c r="PIA25" s="3050"/>
      <c r="PIB25" s="3054"/>
      <c r="PIC25" s="3029"/>
      <c r="PID25" s="3055"/>
      <c r="PIE25" s="3056"/>
      <c r="PIF25" s="3057"/>
      <c r="PIG25" s="3058"/>
      <c r="PIH25" s="3059"/>
      <c r="PII25" s="3058"/>
      <c r="PIJ25" s="3059"/>
      <c r="PIK25" s="3050"/>
      <c r="PIL25" s="3051"/>
      <c r="PIM25" s="3058"/>
      <c r="PIN25" s="3056"/>
      <c r="PIO25" s="3050"/>
      <c r="PIP25" s="3051"/>
      <c r="PIQ25" s="3052"/>
      <c r="PIR25" s="3053"/>
      <c r="PIS25" s="3050"/>
      <c r="PIT25" s="3054"/>
      <c r="PIU25" s="3029"/>
      <c r="PIV25" s="3055"/>
      <c r="PIW25" s="3056"/>
      <c r="PIX25" s="3057"/>
      <c r="PIY25" s="3058"/>
      <c r="PIZ25" s="3059"/>
      <c r="PJA25" s="3058"/>
      <c r="PJB25" s="3059"/>
      <c r="PJC25" s="3050"/>
      <c r="PJD25" s="3051"/>
      <c r="PJE25" s="3058"/>
      <c r="PJF25" s="3056"/>
      <c r="PJG25" s="3050"/>
      <c r="PJH25" s="3051"/>
      <c r="PJI25" s="3052"/>
      <c r="PJJ25" s="3053"/>
      <c r="PJK25" s="3050"/>
      <c r="PJL25" s="3054"/>
      <c r="PJM25" s="3029"/>
      <c r="PJN25" s="3055"/>
      <c r="PJO25" s="3056"/>
      <c r="PJP25" s="3057"/>
      <c r="PJQ25" s="3058"/>
      <c r="PJR25" s="3059"/>
      <c r="PJS25" s="3058"/>
      <c r="PJT25" s="3059"/>
      <c r="PJU25" s="3050"/>
      <c r="PJV25" s="3051"/>
      <c r="PJW25" s="3058"/>
      <c r="PJX25" s="3056"/>
      <c r="PJY25" s="3050"/>
      <c r="PJZ25" s="3051"/>
      <c r="PKA25" s="3052"/>
      <c r="PKB25" s="3053"/>
      <c r="PKC25" s="3050"/>
      <c r="PKD25" s="3054"/>
      <c r="PKE25" s="3029"/>
      <c r="PKF25" s="3055"/>
      <c r="PKG25" s="3056"/>
      <c r="PKH25" s="3057"/>
      <c r="PKI25" s="3058"/>
      <c r="PKJ25" s="3059"/>
      <c r="PKK25" s="3058"/>
      <c r="PKL25" s="3059"/>
      <c r="PKM25" s="3050"/>
      <c r="PKN25" s="3051"/>
      <c r="PKO25" s="3058"/>
      <c r="PKP25" s="3056"/>
      <c r="PKQ25" s="3050"/>
      <c r="PKR25" s="3051"/>
      <c r="PKS25" s="3052"/>
      <c r="PKT25" s="3053"/>
      <c r="PKU25" s="3050"/>
      <c r="PKV25" s="3054"/>
      <c r="PKW25" s="3029"/>
      <c r="PKX25" s="3055"/>
      <c r="PKY25" s="3056"/>
      <c r="PKZ25" s="3057"/>
      <c r="PLA25" s="3058"/>
      <c r="PLB25" s="3059"/>
      <c r="PLC25" s="3058"/>
      <c r="PLD25" s="3059"/>
      <c r="PLE25" s="3050"/>
      <c r="PLF25" s="3051"/>
      <c r="PLG25" s="3058"/>
      <c r="PLH25" s="3056"/>
      <c r="PLI25" s="3050"/>
      <c r="PLJ25" s="3051"/>
      <c r="PLK25" s="3052"/>
      <c r="PLL25" s="3053"/>
      <c r="PLM25" s="3050"/>
      <c r="PLN25" s="3054"/>
      <c r="PLO25" s="3029"/>
      <c r="PLP25" s="3055"/>
      <c r="PLQ25" s="3056"/>
      <c r="PLR25" s="3057"/>
      <c r="PLS25" s="3058"/>
      <c r="PLT25" s="3059"/>
      <c r="PLU25" s="3058"/>
      <c r="PLV25" s="3059"/>
      <c r="PLW25" s="3050"/>
      <c r="PLX25" s="3051"/>
      <c r="PLY25" s="3058"/>
      <c r="PLZ25" s="3056"/>
      <c r="PMA25" s="3050"/>
      <c r="PMB25" s="3051"/>
      <c r="PMC25" s="3052"/>
      <c r="PMD25" s="3053"/>
      <c r="PME25" s="3050"/>
      <c r="PMF25" s="3054"/>
      <c r="PMG25" s="3029"/>
      <c r="PMH25" s="3055"/>
      <c r="PMI25" s="3056"/>
      <c r="PMJ25" s="3057"/>
      <c r="PMK25" s="3058"/>
      <c r="PML25" s="3059"/>
      <c r="PMM25" s="3058"/>
      <c r="PMN25" s="3059"/>
      <c r="PMO25" s="3050"/>
      <c r="PMP25" s="3051"/>
      <c r="PMQ25" s="3058"/>
      <c r="PMR25" s="3056"/>
      <c r="PMS25" s="3050"/>
      <c r="PMT25" s="3051"/>
      <c r="PMU25" s="3052"/>
      <c r="PMV25" s="3053"/>
      <c r="PMW25" s="3050"/>
      <c r="PMX25" s="3054"/>
      <c r="PMY25" s="3029"/>
      <c r="PMZ25" s="3055"/>
      <c r="PNA25" s="3056"/>
      <c r="PNB25" s="3057"/>
      <c r="PNC25" s="3058"/>
      <c r="PND25" s="3059"/>
      <c r="PNE25" s="3058"/>
      <c r="PNF25" s="3059"/>
      <c r="PNG25" s="3050"/>
      <c r="PNH25" s="3051"/>
      <c r="PNI25" s="3058"/>
      <c r="PNJ25" s="3056"/>
      <c r="PNK25" s="3050"/>
      <c r="PNL25" s="3051"/>
      <c r="PNM25" s="3052"/>
      <c r="PNN25" s="3053"/>
      <c r="PNO25" s="3050"/>
      <c r="PNP25" s="3054"/>
      <c r="PNQ25" s="3029"/>
      <c r="PNR25" s="3055"/>
      <c r="PNS25" s="3056"/>
      <c r="PNT25" s="3057"/>
      <c r="PNU25" s="3058"/>
      <c r="PNV25" s="3059"/>
      <c r="PNW25" s="3058"/>
      <c r="PNX25" s="3059"/>
      <c r="PNY25" s="3050"/>
      <c r="PNZ25" s="3051"/>
      <c r="POA25" s="3058"/>
      <c r="POB25" s="3056"/>
      <c r="POC25" s="3050"/>
      <c r="POD25" s="3051"/>
      <c r="POE25" s="3052"/>
      <c r="POF25" s="3053"/>
      <c r="POG25" s="3050"/>
      <c r="POH25" s="3054"/>
      <c r="POI25" s="3029"/>
      <c r="POJ25" s="3055"/>
      <c r="POK25" s="3056"/>
      <c r="POL25" s="3057"/>
      <c r="POM25" s="3058"/>
      <c r="PON25" s="3059"/>
      <c r="POO25" s="3058"/>
      <c r="POP25" s="3059"/>
      <c r="POQ25" s="3050"/>
      <c r="POR25" s="3051"/>
      <c r="POS25" s="3058"/>
      <c r="POT25" s="3056"/>
      <c r="POU25" s="3050"/>
      <c r="POV25" s="3051"/>
      <c r="POW25" s="3052"/>
      <c r="POX25" s="3053"/>
      <c r="POY25" s="3050"/>
      <c r="POZ25" s="3054"/>
      <c r="PPA25" s="3029"/>
      <c r="PPB25" s="3055"/>
      <c r="PPC25" s="3056"/>
      <c r="PPD25" s="3057"/>
      <c r="PPE25" s="3058"/>
      <c r="PPF25" s="3059"/>
      <c r="PPG25" s="3058"/>
      <c r="PPH25" s="3059"/>
      <c r="PPI25" s="3050"/>
      <c r="PPJ25" s="3051"/>
      <c r="PPK25" s="3058"/>
      <c r="PPL25" s="3056"/>
      <c r="PPM25" s="3050"/>
      <c r="PPN25" s="3051"/>
      <c r="PPO25" s="3052"/>
      <c r="PPP25" s="3053"/>
      <c r="PPQ25" s="3050"/>
      <c r="PPR25" s="3054"/>
      <c r="PPS25" s="3029"/>
      <c r="PPT25" s="3055"/>
      <c r="PPU25" s="3056"/>
      <c r="PPV25" s="3057"/>
      <c r="PPW25" s="3058"/>
      <c r="PPX25" s="3059"/>
      <c r="PPY25" s="3058"/>
      <c r="PPZ25" s="3059"/>
      <c r="PQA25" s="3050"/>
      <c r="PQB25" s="3051"/>
      <c r="PQC25" s="3058"/>
      <c r="PQD25" s="3056"/>
      <c r="PQE25" s="3050"/>
      <c r="PQF25" s="3051"/>
      <c r="PQG25" s="3052"/>
      <c r="PQH25" s="3053"/>
      <c r="PQI25" s="3050"/>
      <c r="PQJ25" s="3054"/>
      <c r="PQK25" s="3029"/>
      <c r="PQL25" s="3055"/>
      <c r="PQM25" s="3056"/>
      <c r="PQN25" s="3057"/>
      <c r="PQO25" s="3058"/>
      <c r="PQP25" s="3059"/>
      <c r="PQQ25" s="3058"/>
      <c r="PQR25" s="3059"/>
      <c r="PQS25" s="3050"/>
      <c r="PQT25" s="3051"/>
      <c r="PQU25" s="3058"/>
      <c r="PQV25" s="3056"/>
      <c r="PQW25" s="3050"/>
      <c r="PQX25" s="3051"/>
      <c r="PQY25" s="3052"/>
      <c r="PQZ25" s="3053"/>
      <c r="PRA25" s="3050"/>
      <c r="PRB25" s="3054"/>
      <c r="PRC25" s="3029"/>
      <c r="PRD25" s="3055"/>
      <c r="PRE25" s="3056"/>
      <c r="PRF25" s="3057"/>
      <c r="PRG25" s="3058"/>
      <c r="PRH25" s="3059"/>
      <c r="PRI25" s="3058"/>
      <c r="PRJ25" s="3059"/>
      <c r="PRK25" s="3050"/>
      <c r="PRL25" s="3051"/>
      <c r="PRM25" s="3058"/>
      <c r="PRN25" s="3056"/>
      <c r="PRO25" s="3050"/>
      <c r="PRP25" s="3051"/>
      <c r="PRQ25" s="3052"/>
      <c r="PRR25" s="3053"/>
      <c r="PRS25" s="3050"/>
      <c r="PRT25" s="3054"/>
      <c r="PRU25" s="3029"/>
      <c r="PRV25" s="3055"/>
      <c r="PRW25" s="3056"/>
      <c r="PRX25" s="3057"/>
      <c r="PRY25" s="3058"/>
      <c r="PRZ25" s="3059"/>
      <c r="PSA25" s="3058"/>
      <c r="PSB25" s="3059"/>
      <c r="PSC25" s="3050"/>
      <c r="PSD25" s="3051"/>
      <c r="PSE25" s="3058"/>
      <c r="PSF25" s="3056"/>
      <c r="PSG25" s="3050"/>
      <c r="PSH25" s="3051"/>
      <c r="PSI25" s="3052"/>
      <c r="PSJ25" s="3053"/>
      <c r="PSK25" s="3050"/>
      <c r="PSL25" s="3054"/>
      <c r="PSM25" s="3029"/>
      <c r="PSN25" s="3055"/>
      <c r="PSO25" s="3056"/>
      <c r="PSP25" s="3057"/>
      <c r="PSQ25" s="3058"/>
      <c r="PSR25" s="3059"/>
      <c r="PSS25" s="3058"/>
      <c r="PST25" s="3059"/>
      <c r="PSU25" s="3050"/>
      <c r="PSV25" s="3051"/>
      <c r="PSW25" s="3058"/>
      <c r="PSX25" s="3056"/>
      <c r="PSY25" s="3050"/>
      <c r="PSZ25" s="3051"/>
      <c r="PTA25" s="3052"/>
      <c r="PTB25" s="3053"/>
      <c r="PTC25" s="3050"/>
      <c r="PTD25" s="3054"/>
      <c r="PTE25" s="3029"/>
      <c r="PTF25" s="3055"/>
      <c r="PTG25" s="3056"/>
      <c r="PTH25" s="3057"/>
      <c r="PTI25" s="3058"/>
      <c r="PTJ25" s="3059"/>
      <c r="PTK25" s="3058"/>
      <c r="PTL25" s="3059"/>
      <c r="PTM25" s="3050"/>
      <c r="PTN25" s="3051"/>
      <c r="PTO25" s="3058"/>
      <c r="PTP25" s="3056"/>
      <c r="PTQ25" s="3050"/>
      <c r="PTR25" s="3051"/>
      <c r="PTS25" s="3052"/>
      <c r="PTT25" s="3053"/>
      <c r="PTU25" s="3050"/>
      <c r="PTV25" s="3054"/>
      <c r="PTW25" s="3029"/>
      <c r="PTX25" s="3055"/>
      <c r="PTY25" s="3056"/>
      <c r="PTZ25" s="3057"/>
      <c r="PUA25" s="3058"/>
      <c r="PUB25" s="3059"/>
      <c r="PUC25" s="3058"/>
      <c r="PUD25" s="3059"/>
      <c r="PUE25" s="3050"/>
      <c r="PUF25" s="3051"/>
      <c r="PUG25" s="3058"/>
      <c r="PUH25" s="3056"/>
      <c r="PUI25" s="3050"/>
      <c r="PUJ25" s="3051"/>
      <c r="PUK25" s="3052"/>
      <c r="PUL25" s="3053"/>
      <c r="PUM25" s="3050"/>
      <c r="PUN25" s="3054"/>
      <c r="PUO25" s="3029"/>
      <c r="PUP25" s="3055"/>
      <c r="PUQ25" s="3056"/>
      <c r="PUR25" s="3057"/>
      <c r="PUS25" s="3058"/>
      <c r="PUT25" s="3059"/>
      <c r="PUU25" s="3058"/>
      <c r="PUV25" s="3059"/>
      <c r="PUW25" s="3050"/>
      <c r="PUX25" s="3051"/>
      <c r="PUY25" s="3058"/>
      <c r="PUZ25" s="3056"/>
      <c r="PVA25" s="3050"/>
      <c r="PVB25" s="3051"/>
      <c r="PVC25" s="3052"/>
      <c r="PVD25" s="3053"/>
      <c r="PVE25" s="3050"/>
      <c r="PVF25" s="3054"/>
      <c r="PVG25" s="3029"/>
      <c r="PVH25" s="3055"/>
      <c r="PVI25" s="3056"/>
      <c r="PVJ25" s="3057"/>
      <c r="PVK25" s="3058"/>
      <c r="PVL25" s="3059"/>
      <c r="PVM25" s="3058"/>
      <c r="PVN25" s="3059"/>
      <c r="PVO25" s="3050"/>
      <c r="PVP25" s="3051"/>
      <c r="PVQ25" s="3058"/>
      <c r="PVR25" s="3056"/>
      <c r="PVS25" s="3050"/>
      <c r="PVT25" s="3051"/>
      <c r="PVU25" s="3052"/>
      <c r="PVV25" s="3053"/>
      <c r="PVW25" s="3050"/>
      <c r="PVX25" s="3054"/>
      <c r="PVY25" s="3029"/>
      <c r="PVZ25" s="3055"/>
      <c r="PWA25" s="3056"/>
      <c r="PWB25" s="3057"/>
      <c r="PWC25" s="3058"/>
      <c r="PWD25" s="3059"/>
      <c r="PWE25" s="3058"/>
      <c r="PWF25" s="3059"/>
      <c r="PWG25" s="3050"/>
      <c r="PWH25" s="3051"/>
      <c r="PWI25" s="3058"/>
      <c r="PWJ25" s="3056"/>
      <c r="PWK25" s="3050"/>
      <c r="PWL25" s="3051"/>
      <c r="PWM25" s="3052"/>
      <c r="PWN25" s="3053"/>
      <c r="PWO25" s="3050"/>
      <c r="PWP25" s="3054"/>
      <c r="PWQ25" s="3029"/>
      <c r="PWR25" s="3055"/>
      <c r="PWS25" s="3056"/>
      <c r="PWT25" s="3057"/>
      <c r="PWU25" s="3058"/>
      <c r="PWV25" s="3059"/>
      <c r="PWW25" s="3058"/>
      <c r="PWX25" s="3059"/>
      <c r="PWY25" s="3050"/>
      <c r="PWZ25" s="3051"/>
      <c r="PXA25" s="3058"/>
      <c r="PXB25" s="3056"/>
      <c r="PXC25" s="3050"/>
      <c r="PXD25" s="3051"/>
      <c r="PXE25" s="3052"/>
      <c r="PXF25" s="3053"/>
      <c r="PXG25" s="3050"/>
      <c r="PXH25" s="3054"/>
      <c r="PXI25" s="3029"/>
      <c r="PXJ25" s="3055"/>
      <c r="PXK25" s="3056"/>
      <c r="PXL25" s="3057"/>
      <c r="PXM25" s="3058"/>
      <c r="PXN25" s="3059"/>
      <c r="PXO25" s="3058"/>
      <c r="PXP25" s="3059"/>
      <c r="PXQ25" s="3050"/>
      <c r="PXR25" s="3051"/>
      <c r="PXS25" s="3058"/>
      <c r="PXT25" s="3056"/>
      <c r="PXU25" s="3050"/>
      <c r="PXV25" s="3051"/>
      <c r="PXW25" s="3052"/>
      <c r="PXX25" s="3053"/>
      <c r="PXY25" s="3050"/>
      <c r="PXZ25" s="3054"/>
      <c r="PYA25" s="3029"/>
      <c r="PYB25" s="3055"/>
      <c r="PYC25" s="3056"/>
      <c r="PYD25" s="3057"/>
      <c r="PYE25" s="3058"/>
      <c r="PYF25" s="3059"/>
      <c r="PYG25" s="3058"/>
      <c r="PYH25" s="3059"/>
      <c r="PYI25" s="3050"/>
      <c r="PYJ25" s="3051"/>
      <c r="PYK25" s="3058"/>
      <c r="PYL25" s="3056"/>
      <c r="PYM25" s="3050"/>
      <c r="PYN25" s="3051"/>
      <c r="PYO25" s="3052"/>
      <c r="PYP25" s="3053"/>
      <c r="PYQ25" s="3050"/>
      <c r="PYR25" s="3054"/>
      <c r="PYS25" s="3029"/>
      <c r="PYT25" s="3055"/>
      <c r="PYU25" s="3056"/>
      <c r="PYV25" s="3057"/>
      <c r="PYW25" s="3058"/>
      <c r="PYX25" s="3059"/>
      <c r="PYY25" s="3058"/>
      <c r="PYZ25" s="3059"/>
      <c r="PZA25" s="3050"/>
      <c r="PZB25" s="3051"/>
      <c r="PZC25" s="3058"/>
      <c r="PZD25" s="3056"/>
      <c r="PZE25" s="3050"/>
      <c r="PZF25" s="3051"/>
      <c r="PZG25" s="3052"/>
      <c r="PZH25" s="3053"/>
      <c r="PZI25" s="3050"/>
      <c r="PZJ25" s="3054"/>
      <c r="PZK25" s="3029"/>
      <c r="PZL25" s="3055"/>
      <c r="PZM25" s="3056"/>
      <c r="PZN25" s="3057"/>
      <c r="PZO25" s="3058"/>
      <c r="PZP25" s="3059"/>
      <c r="PZQ25" s="3058"/>
      <c r="PZR25" s="3059"/>
      <c r="PZS25" s="3050"/>
      <c r="PZT25" s="3051"/>
      <c r="PZU25" s="3058"/>
      <c r="PZV25" s="3056"/>
      <c r="PZW25" s="3050"/>
      <c r="PZX25" s="3051"/>
      <c r="PZY25" s="3052"/>
      <c r="PZZ25" s="3053"/>
      <c r="QAA25" s="3050"/>
      <c r="QAB25" s="3054"/>
      <c r="QAC25" s="3029"/>
      <c r="QAD25" s="3055"/>
      <c r="QAE25" s="3056"/>
      <c r="QAF25" s="3057"/>
      <c r="QAG25" s="3058"/>
      <c r="QAH25" s="3059"/>
      <c r="QAI25" s="3058"/>
      <c r="QAJ25" s="3059"/>
      <c r="QAK25" s="3050"/>
      <c r="QAL25" s="3051"/>
      <c r="QAM25" s="3058"/>
      <c r="QAN25" s="3056"/>
      <c r="QAO25" s="3050"/>
      <c r="QAP25" s="3051"/>
      <c r="QAQ25" s="3052"/>
      <c r="QAR25" s="3053"/>
      <c r="QAS25" s="3050"/>
      <c r="QAT25" s="3054"/>
      <c r="QAU25" s="3029"/>
      <c r="QAV25" s="3055"/>
      <c r="QAW25" s="3056"/>
      <c r="QAX25" s="3057"/>
      <c r="QAY25" s="3058"/>
      <c r="QAZ25" s="3059"/>
      <c r="QBA25" s="3058"/>
      <c r="QBB25" s="3059"/>
      <c r="QBC25" s="3050"/>
      <c r="QBD25" s="3051"/>
      <c r="QBE25" s="3058"/>
      <c r="QBF25" s="3056"/>
      <c r="QBG25" s="3050"/>
      <c r="QBH25" s="3051"/>
      <c r="QBI25" s="3052"/>
      <c r="QBJ25" s="3053"/>
      <c r="QBK25" s="3050"/>
      <c r="QBL25" s="3054"/>
      <c r="QBM25" s="3029"/>
      <c r="QBN25" s="3055"/>
      <c r="QBO25" s="3056"/>
      <c r="QBP25" s="3057"/>
      <c r="QBQ25" s="3058"/>
      <c r="QBR25" s="3059"/>
      <c r="QBS25" s="3058"/>
      <c r="QBT25" s="3059"/>
      <c r="QBU25" s="3050"/>
      <c r="QBV25" s="3051"/>
      <c r="QBW25" s="3058"/>
      <c r="QBX25" s="3056"/>
      <c r="QBY25" s="3050"/>
      <c r="QBZ25" s="3051"/>
      <c r="QCA25" s="3052"/>
      <c r="QCB25" s="3053"/>
      <c r="QCC25" s="3050"/>
      <c r="QCD25" s="3054"/>
      <c r="QCE25" s="3029"/>
      <c r="QCF25" s="3055"/>
      <c r="QCG25" s="3056"/>
      <c r="QCH25" s="3057"/>
      <c r="QCI25" s="3058"/>
      <c r="QCJ25" s="3059"/>
      <c r="QCK25" s="3058"/>
      <c r="QCL25" s="3059"/>
      <c r="QCM25" s="3050"/>
      <c r="QCN25" s="3051"/>
      <c r="QCO25" s="3058"/>
      <c r="QCP25" s="3056"/>
      <c r="QCQ25" s="3050"/>
      <c r="QCR25" s="3051"/>
      <c r="QCS25" s="3052"/>
      <c r="QCT25" s="3053"/>
      <c r="QCU25" s="3050"/>
      <c r="QCV25" s="3054"/>
      <c r="QCW25" s="3029"/>
      <c r="QCX25" s="3055"/>
      <c r="QCY25" s="3056"/>
      <c r="QCZ25" s="3057"/>
      <c r="QDA25" s="3058"/>
      <c r="QDB25" s="3059"/>
      <c r="QDC25" s="3058"/>
      <c r="QDD25" s="3059"/>
      <c r="QDE25" s="3050"/>
      <c r="QDF25" s="3051"/>
      <c r="QDG25" s="3058"/>
      <c r="QDH25" s="3056"/>
      <c r="QDI25" s="3050"/>
      <c r="QDJ25" s="3051"/>
      <c r="QDK25" s="3052"/>
      <c r="QDL25" s="3053"/>
      <c r="QDM25" s="3050"/>
      <c r="QDN25" s="3054"/>
      <c r="QDO25" s="3029"/>
      <c r="QDP25" s="3055"/>
      <c r="QDQ25" s="3056"/>
      <c r="QDR25" s="3057"/>
      <c r="QDS25" s="3058"/>
      <c r="QDT25" s="3059"/>
      <c r="QDU25" s="3058"/>
      <c r="QDV25" s="3059"/>
      <c r="QDW25" s="3050"/>
      <c r="QDX25" s="3051"/>
      <c r="QDY25" s="3058"/>
      <c r="QDZ25" s="3056"/>
      <c r="QEA25" s="3050"/>
      <c r="QEB25" s="3051"/>
      <c r="QEC25" s="3052"/>
      <c r="QED25" s="3053"/>
      <c r="QEE25" s="3050"/>
      <c r="QEF25" s="3054"/>
      <c r="QEG25" s="3029"/>
      <c r="QEH25" s="3055"/>
      <c r="QEI25" s="3056"/>
      <c r="QEJ25" s="3057"/>
      <c r="QEK25" s="3058"/>
      <c r="QEL25" s="3059"/>
      <c r="QEM25" s="3058"/>
      <c r="QEN25" s="3059"/>
      <c r="QEO25" s="3050"/>
      <c r="QEP25" s="3051"/>
      <c r="QEQ25" s="3058"/>
      <c r="QER25" s="3056"/>
      <c r="QES25" s="3050"/>
      <c r="QET25" s="3051"/>
      <c r="QEU25" s="3052"/>
      <c r="QEV25" s="3053"/>
      <c r="QEW25" s="3050"/>
      <c r="QEX25" s="3054"/>
      <c r="QEY25" s="3029"/>
      <c r="QEZ25" s="3055"/>
      <c r="QFA25" s="3056"/>
      <c r="QFB25" s="3057"/>
      <c r="QFC25" s="3058"/>
      <c r="QFD25" s="3059"/>
      <c r="QFE25" s="3058"/>
      <c r="QFF25" s="3059"/>
      <c r="QFG25" s="3050"/>
      <c r="QFH25" s="3051"/>
      <c r="QFI25" s="3058"/>
      <c r="QFJ25" s="3056"/>
      <c r="QFK25" s="3050"/>
      <c r="QFL25" s="3051"/>
      <c r="QFM25" s="3052"/>
      <c r="QFN25" s="3053"/>
      <c r="QFO25" s="3050"/>
      <c r="QFP25" s="3054"/>
      <c r="QFQ25" s="3029"/>
      <c r="QFR25" s="3055"/>
      <c r="QFS25" s="3056"/>
      <c r="QFT25" s="3057"/>
      <c r="QFU25" s="3058"/>
      <c r="QFV25" s="3059"/>
      <c r="QFW25" s="3058"/>
      <c r="QFX25" s="3059"/>
      <c r="QFY25" s="3050"/>
      <c r="QFZ25" s="3051"/>
      <c r="QGA25" s="3058"/>
      <c r="QGB25" s="3056"/>
      <c r="QGC25" s="3050"/>
      <c r="QGD25" s="3051"/>
      <c r="QGE25" s="3052"/>
      <c r="QGF25" s="3053"/>
      <c r="QGG25" s="3050"/>
      <c r="QGH25" s="3054"/>
      <c r="QGI25" s="3029"/>
      <c r="QGJ25" s="3055"/>
      <c r="QGK25" s="3056"/>
      <c r="QGL25" s="3057"/>
      <c r="QGM25" s="3058"/>
      <c r="QGN25" s="3059"/>
      <c r="QGO25" s="3058"/>
      <c r="QGP25" s="3059"/>
      <c r="QGQ25" s="3050"/>
      <c r="QGR25" s="3051"/>
      <c r="QGS25" s="3058"/>
      <c r="QGT25" s="3056"/>
      <c r="QGU25" s="3050"/>
      <c r="QGV25" s="3051"/>
      <c r="QGW25" s="3052"/>
      <c r="QGX25" s="3053"/>
      <c r="QGY25" s="3050"/>
      <c r="QGZ25" s="3054"/>
      <c r="QHA25" s="3029"/>
      <c r="QHB25" s="3055"/>
      <c r="QHC25" s="3056"/>
      <c r="QHD25" s="3057"/>
      <c r="QHE25" s="3058"/>
      <c r="QHF25" s="3059"/>
      <c r="QHG25" s="3058"/>
      <c r="QHH25" s="3059"/>
      <c r="QHI25" s="3050"/>
      <c r="QHJ25" s="3051"/>
      <c r="QHK25" s="3058"/>
      <c r="QHL25" s="3056"/>
      <c r="QHM25" s="3050"/>
      <c r="QHN25" s="3051"/>
      <c r="QHO25" s="3052"/>
      <c r="QHP25" s="3053"/>
      <c r="QHQ25" s="3050"/>
      <c r="QHR25" s="3054"/>
      <c r="QHS25" s="3029"/>
      <c r="QHT25" s="3055"/>
      <c r="QHU25" s="3056"/>
      <c r="QHV25" s="3057"/>
      <c r="QHW25" s="3058"/>
      <c r="QHX25" s="3059"/>
      <c r="QHY25" s="3058"/>
      <c r="QHZ25" s="3059"/>
      <c r="QIA25" s="3050"/>
      <c r="QIB25" s="3051"/>
      <c r="QIC25" s="3058"/>
      <c r="QID25" s="3056"/>
      <c r="QIE25" s="3050"/>
      <c r="QIF25" s="3051"/>
      <c r="QIG25" s="3052"/>
      <c r="QIH25" s="3053"/>
      <c r="QII25" s="3050"/>
      <c r="QIJ25" s="3054"/>
      <c r="QIK25" s="3029"/>
      <c r="QIL25" s="3055"/>
      <c r="QIM25" s="3056"/>
      <c r="QIN25" s="3057"/>
      <c r="QIO25" s="3058"/>
      <c r="QIP25" s="3059"/>
      <c r="QIQ25" s="3058"/>
      <c r="QIR25" s="3059"/>
      <c r="QIS25" s="3050"/>
      <c r="QIT25" s="3051"/>
      <c r="QIU25" s="3058"/>
      <c r="QIV25" s="3056"/>
      <c r="QIW25" s="3050"/>
      <c r="QIX25" s="3051"/>
      <c r="QIY25" s="3052"/>
      <c r="QIZ25" s="3053"/>
      <c r="QJA25" s="3050"/>
      <c r="QJB25" s="3054"/>
      <c r="QJC25" s="3029"/>
      <c r="QJD25" s="3055"/>
      <c r="QJE25" s="3056"/>
      <c r="QJF25" s="3057"/>
      <c r="QJG25" s="3058"/>
      <c r="QJH25" s="3059"/>
      <c r="QJI25" s="3058"/>
      <c r="QJJ25" s="3059"/>
      <c r="QJK25" s="3050"/>
      <c r="QJL25" s="3051"/>
      <c r="QJM25" s="3058"/>
      <c r="QJN25" s="3056"/>
      <c r="QJO25" s="3050"/>
      <c r="QJP25" s="3051"/>
      <c r="QJQ25" s="3052"/>
      <c r="QJR25" s="3053"/>
      <c r="QJS25" s="3050"/>
      <c r="QJT25" s="3054"/>
      <c r="QJU25" s="3029"/>
      <c r="QJV25" s="3055"/>
      <c r="QJW25" s="3056"/>
      <c r="QJX25" s="3057"/>
      <c r="QJY25" s="3058"/>
      <c r="QJZ25" s="3059"/>
      <c r="QKA25" s="3058"/>
      <c r="QKB25" s="3059"/>
      <c r="QKC25" s="3050"/>
      <c r="QKD25" s="3051"/>
      <c r="QKE25" s="3058"/>
      <c r="QKF25" s="3056"/>
      <c r="QKG25" s="3050"/>
      <c r="QKH25" s="3051"/>
      <c r="QKI25" s="3052"/>
      <c r="QKJ25" s="3053"/>
      <c r="QKK25" s="3050"/>
      <c r="QKL25" s="3054"/>
      <c r="QKM25" s="3029"/>
      <c r="QKN25" s="3055"/>
      <c r="QKO25" s="3056"/>
      <c r="QKP25" s="3057"/>
      <c r="QKQ25" s="3058"/>
      <c r="QKR25" s="3059"/>
      <c r="QKS25" s="3058"/>
      <c r="QKT25" s="3059"/>
      <c r="QKU25" s="3050"/>
      <c r="QKV25" s="3051"/>
      <c r="QKW25" s="3058"/>
      <c r="QKX25" s="3056"/>
      <c r="QKY25" s="3050"/>
      <c r="QKZ25" s="3051"/>
      <c r="QLA25" s="3052"/>
      <c r="QLB25" s="3053"/>
      <c r="QLC25" s="3050"/>
      <c r="QLD25" s="3054"/>
      <c r="QLE25" s="3029"/>
      <c r="QLF25" s="3055"/>
      <c r="QLG25" s="3056"/>
      <c r="QLH25" s="3057"/>
      <c r="QLI25" s="3058"/>
      <c r="QLJ25" s="3059"/>
      <c r="QLK25" s="3058"/>
      <c r="QLL25" s="3059"/>
      <c r="QLM25" s="3050"/>
      <c r="QLN25" s="3051"/>
      <c r="QLO25" s="3058"/>
      <c r="QLP25" s="3056"/>
      <c r="QLQ25" s="3050"/>
      <c r="QLR25" s="3051"/>
      <c r="QLS25" s="3052"/>
      <c r="QLT25" s="3053"/>
      <c r="QLU25" s="3050"/>
      <c r="QLV25" s="3054"/>
      <c r="QLW25" s="3029"/>
      <c r="QLX25" s="3055"/>
      <c r="QLY25" s="3056"/>
      <c r="QLZ25" s="3057"/>
      <c r="QMA25" s="3058"/>
      <c r="QMB25" s="3059"/>
      <c r="QMC25" s="3058"/>
      <c r="QMD25" s="3059"/>
      <c r="QME25" s="3050"/>
      <c r="QMF25" s="3051"/>
      <c r="QMG25" s="3058"/>
      <c r="QMH25" s="3056"/>
      <c r="QMI25" s="3050"/>
      <c r="QMJ25" s="3051"/>
      <c r="QMK25" s="3052"/>
      <c r="QML25" s="3053"/>
      <c r="QMM25" s="3050"/>
      <c r="QMN25" s="3054"/>
      <c r="QMO25" s="3029"/>
      <c r="QMP25" s="3055"/>
      <c r="QMQ25" s="3056"/>
      <c r="QMR25" s="3057"/>
      <c r="QMS25" s="3058"/>
      <c r="QMT25" s="3059"/>
      <c r="QMU25" s="3058"/>
      <c r="QMV25" s="3059"/>
      <c r="QMW25" s="3050"/>
      <c r="QMX25" s="3051"/>
      <c r="QMY25" s="3058"/>
      <c r="QMZ25" s="3056"/>
      <c r="QNA25" s="3050"/>
      <c r="QNB25" s="3051"/>
      <c r="QNC25" s="3052"/>
      <c r="QND25" s="3053"/>
      <c r="QNE25" s="3050"/>
      <c r="QNF25" s="3054"/>
      <c r="QNG25" s="3029"/>
      <c r="QNH25" s="3055"/>
      <c r="QNI25" s="3056"/>
      <c r="QNJ25" s="3057"/>
      <c r="QNK25" s="3058"/>
      <c r="QNL25" s="3059"/>
      <c r="QNM25" s="3058"/>
      <c r="QNN25" s="3059"/>
      <c r="QNO25" s="3050"/>
      <c r="QNP25" s="3051"/>
      <c r="QNQ25" s="3058"/>
      <c r="QNR25" s="3056"/>
      <c r="QNS25" s="3050"/>
      <c r="QNT25" s="3051"/>
      <c r="QNU25" s="3052"/>
      <c r="QNV25" s="3053"/>
      <c r="QNW25" s="3050"/>
      <c r="QNX25" s="3054"/>
      <c r="QNY25" s="3029"/>
      <c r="QNZ25" s="3055"/>
      <c r="QOA25" s="3056"/>
      <c r="QOB25" s="3057"/>
      <c r="QOC25" s="3058"/>
      <c r="QOD25" s="3059"/>
      <c r="QOE25" s="3058"/>
      <c r="QOF25" s="3059"/>
      <c r="QOG25" s="3050"/>
      <c r="QOH25" s="3051"/>
      <c r="QOI25" s="3058"/>
      <c r="QOJ25" s="3056"/>
      <c r="QOK25" s="3050"/>
      <c r="QOL25" s="3051"/>
      <c r="QOM25" s="3052"/>
      <c r="QON25" s="3053"/>
      <c r="QOO25" s="3050"/>
      <c r="QOP25" s="3054"/>
      <c r="QOQ25" s="3029"/>
      <c r="QOR25" s="3055"/>
      <c r="QOS25" s="3056"/>
      <c r="QOT25" s="3057"/>
      <c r="QOU25" s="3058"/>
      <c r="QOV25" s="3059"/>
      <c r="QOW25" s="3058"/>
      <c r="QOX25" s="3059"/>
      <c r="QOY25" s="3050"/>
      <c r="QOZ25" s="3051"/>
      <c r="QPA25" s="3058"/>
      <c r="QPB25" s="3056"/>
      <c r="QPC25" s="3050"/>
      <c r="QPD25" s="3051"/>
      <c r="QPE25" s="3052"/>
      <c r="QPF25" s="3053"/>
      <c r="QPG25" s="3050"/>
      <c r="QPH25" s="3054"/>
      <c r="QPI25" s="3029"/>
      <c r="QPJ25" s="3055"/>
      <c r="QPK25" s="3056"/>
      <c r="QPL25" s="3057"/>
      <c r="QPM25" s="3058"/>
      <c r="QPN25" s="3059"/>
      <c r="QPO25" s="3058"/>
      <c r="QPP25" s="3059"/>
      <c r="QPQ25" s="3050"/>
      <c r="QPR25" s="3051"/>
      <c r="QPS25" s="3058"/>
      <c r="QPT25" s="3056"/>
      <c r="QPU25" s="3050"/>
      <c r="QPV25" s="3051"/>
      <c r="QPW25" s="3052"/>
      <c r="QPX25" s="3053"/>
      <c r="QPY25" s="3050"/>
      <c r="QPZ25" s="3054"/>
      <c r="QQA25" s="3029"/>
      <c r="QQB25" s="3055"/>
      <c r="QQC25" s="3056"/>
      <c r="QQD25" s="3057"/>
      <c r="QQE25" s="3058"/>
      <c r="QQF25" s="3059"/>
      <c r="QQG25" s="3058"/>
      <c r="QQH25" s="3059"/>
      <c r="QQI25" s="3050"/>
      <c r="QQJ25" s="3051"/>
      <c r="QQK25" s="3058"/>
      <c r="QQL25" s="3056"/>
      <c r="QQM25" s="3050"/>
      <c r="QQN25" s="3051"/>
      <c r="QQO25" s="3052"/>
      <c r="QQP25" s="3053"/>
      <c r="QQQ25" s="3050"/>
      <c r="QQR25" s="3054"/>
      <c r="QQS25" s="3029"/>
      <c r="QQT25" s="3055"/>
      <c r="QQU25" s="3056"/>
      <c r="QQV25" s="3057"/>
      <c r="QQW25" s="3058"/>
      <c r="QQX25" s="3059"/>
      <c r="QQY25" s="3058"/>
      <c r="QQZ25" s="3059"/>
      <c r="QRA25" s="3050"/>
      <c r="QRB25" s="3051"/>
      <c r="QRC25" s="3058"/>
      <c r="QRD25" s="3056"/>
      <c r="QRE25" s="3050"/>
      <c r="QRF25" s="3051"/>
      <c r="QRG25" s="3052"/>
      <c r="QRH25" s="3053"/>
      <c r="QRI25" s="3050"/>
      <c r="QRJ25" s="3054"/>
      <c r="QRK25" s="3029"/>
      <c r="QRL25" s="3055"/>
      <c r="QRM25" s="3056"/>
      <c r="QRN25" s="3057"/>
      <c r="QRO25" s="3058"/>
      <c r="QRP25" s="3059"/>
      <c r="QRQ25" s="3058"/>
      <c r="QRR25" s="3059"/>
      <c r="QRS25" s="3050"/>
      <c r="QRT25" s="3051"/>
      <c r="QRU25" s="3058"/>
      <c r="QRV25" s="3056"/>
      <c r="QRW25" s="3050"/>
      <c r="QRX25" s="3051"/>
      <c r="QRY25" s="3052"/>
      <c r="QRZ25" s="3053"/>
      <c r="QSA25" s="3050"/>
      <c r="QSB25" s="3054"/>
      <c r="QSC25" s="3029"/>
      <c r="QSD25" s="3055"/>
      <c r="QSE25" s="3056"/>
      <c r="QSF25" s="3057"/>
      <c r="QSG25" s="3058"/>
      <c r="QSH25" s="3059"/>
      <c r="QSI25" s="3058"/>
      <c r="QSJ25" s="3059"/>
      <c r="QSK25" s="3050"/>
      <c r="QSL25" s="3051"/>
      <c r="QSM25" s="3058"/>
      <c r="QSN25" s="3056"/>
      <c r="QSO25" s="3050"/>
      <c r="QSP25" s="3051"/>
      <c r="QSQ25" s="3052"/>
      <c r="QSR25" s="3053"/>
      <c r="QSS25" s="3050"/>
      <c r="QST25" s="3054"/>
      <c r="QSU25" s="3029"/>
      <c r="QSV25" s="3055"/>
      <c r="QSW25" s="3056"/>
      <c r="QSX25" s="3057"/>
      <c r="QSY25" s="3058"/>
      <c r="QSZ25" s="3059"/>
      <c r="QTA25" s="3058"/>
      <c r="QTB25" s="3059"/>
      <c r="QTC25" s="3050"/>
      <c r="QTD25" s="3051"/>
      <c r="QTE25" s="3058"/>
      <c r="QTF25" s="3056"/>
      <c r="QTG25" s="3050"/>
      <c r="QTH25" s="3051"/>
      <c r="QTI25" s="3052"/>
      <c r="QTJ25" s="3053"/>
      <c r="QTK25" s="3050"/>
      <c r="QTL25" s="3054"/>
      <c r="QTM25" s="3029"/>
      <c r="QTN25" s="3055"/>
      <c r="QTO25" s="3056"/>
      <c r="QTP25" s="3057"/>
      <c r="QTQ25" s="3058"/>
      <c r="QTR25" s="3059"/>
      <c r="QTS25" s="3058"/>
      <c r="QTT25" s="3059"/>
      <c r="QTU25" s="3050"/>
      <c r="QTV25" s="3051"/>
      <c r="QTW25" s="3058"/>
      <c r="QTX25" s="3056"/>
      <c r="QTY25" s="3050"/>
      <c r="QTZ25" s="3051"/>
      <c r="QUA25" s="3052"/>
      <c r="QUB25" s="3053"/>
      <c r="QUC25" s="3050"/>
      <c r="QUD25" s="3054"/>
      <c r="QUE25" s="3029"/>
      <c r="QUF25" s="3055"/>
      <c r="QUG25" s="3056"/>
      <c r="QUH25" s="3057"/>
      <c r="QUI25" s="3058"/>
      <c r="QUJ25" s="3059"/>
      <c r="QUK25" s="3058"/>
      <c r="QUL25" s="3059"/>
      <c r="QUM25" s="3050"/>
      <c r="QUN25" s="3051"/>
      <c r="QUO25" s="3058"/>
      <c r="QUP25" s="3056"/>
      <c r="QUQ25" s="3050"/>
      <c r="QUR25" s="3051"/>
      <c r="QUS25" s="3052"/>
      <c r="QUT25" s="3053"/>
      <c r="QUU25" s="3050"/>
      <c r="QUV25" s="3054"/>
      <c r="QUW25" s="3029"/>
      <c r="QUX25" s="3055"/>
      <c r="QUY25" s="3056"/>
      <c r="QUZ25" s="3057"/>
      <c r="QVA25" s="3058"/>
      <c r="QVB25" s="3059"/>
      <c r="QVC25" s="3058"/>
      <c r="QVD25" s="3059"/>
      <c r="QVE25" s="3050"/>
      <c r="QVF25" s="3051"/>
      <c r="QVG25" s="3058"/>
      <c r="QVH25" s="3056"/>
      <c r="QVI25" s="3050"/>
      <c r="QVJ25" s="3051"/>
      <c r="QVK25" s="3052"/>
      <c r="QVL25" s="3053"/>
      <c r="QVM25" s="3050"/>
      <c r="QVN25" s="3054"/>
      <c r="QVO25" s="3029"/>
      <c r="QVP25" s="3055"/>
      <c r="QVQ25" s="3056"/>
      <c r="QVR25" s="3057"/>
      <c r="QVS25" s="3058"/>
      <c r="QVT25" s="3059"/>
      <c r="QVU25" s="3058"/>
      <c r="QVV25" s="3059"/>
      <c r="QVW25" s="3050"/>
      <c r="QVX25" s="3051"/>
      <c r="QVY25" s="3058"/>
      <c r="QVZ25" s="3056"/>
      <c r="QWA25" s="3050"/>
      <c r="QWB25" s="3051"/>
      <c r="QWC25" s="3052"/>
      <c r="QWD25" s="3053"/>
      <c r="QWE25" s="3050"/>
      <c r="QWF25" s="3054"/>
      <c r="QWG25" s="3029"/>
      <c r="QWH25" s="3055"/>
      <c r="QWI25" s="3056"/>
      <c r="QWJ25" s="3057"/>
      <c r="QWK25" s="3058"/>
      <c r="QWL25" s="3059"/>
      <c r="QWM25" s="3058"/>
      <c r="QWN25" s="3059"/>
      <c r="QWO25" s="3050"/>
      <c r="QWP25" s="3051"/>
      <c r="QWQ25" s="3058"/>
      <c r="QWR25" s="3056"/>
      <c r="QWS25" s="3050"/>
      <c r="QWT25" s="3051"/>
      <c r="QWU25" s="3052"/>
      <c r="QWV25" s="3053"/>
      <c r="QWW25" s="3050"/>
      <c r="QWX25" s="3054"/>
      <c r="QWY25" s="3029"/>
      <c r="QWZ25" s="3055"/>
      <c r="QXA25" s="3056"/>
      <c r="QXB25" s="3057"/>
      <c r="QXC25" s="3058"/>
      <c r="QXD25" s="3059"/>
      <c r="QXE25" s="3058"/>
      <c r="QXF25" s="3059"/>
      <c r="QXG25" s="3050"/>
      <c r="QXH25" s="3051"/>
      <c r="QXI25" s="3058"/>
      <c r="QXJ25" s="3056"/>
      <c r="QXK25" s="3050"/>
      <c r="QXL25" s="3051"/>
      <c r="QXM25" s="3052"/>
      <c r="QXN25" s="3053"/>
      <c r="QXO25" s="3050"/>
      <c r="QXP25" s="3054"/>
      <c r="QXQ25" s="3029"/>
      <c r="QXR25" s="3055"/>
      <c r="QXS25" s="3056"/>
      <c r="QXT25" s="3057"/>
      <c r="QXU25" s="3058"/>
      <c r="QXV25" s="3059"/>
      <c r="QXW25" s="3058"/>
      <c r="QXX25" s="3059"/>
      <c r="QXY25" s="3050"/>
      <c r="QXZ25" s="3051"/>
      <c r="QYA25" s="3058"/>
      <c r="QYB25" s="3056"/>
      <c r="QYC25" s="3050"/>
      <c r="QYD25" s="3051"/>
      <c r="QYE25" s="3052"/>
      <c r="QYF25" s="3053"/>
      <c r="QYG25" s="3050"/>
      <c r="QYH25" s="3054"/>
      <c r="QYI25" s="3029"/>
      <c r="QYJ25" s="3055"/>
      <c r="QYK25" s="3056"/>
      <c r="QYL25" s="3057"/>
      <c r="QYM25" s="3058"/>
      <c r="QYN25" s="3059"/>
      <c r="QYO25" s="3058"/>
      <c r="QYP25" s="3059"/>
      <c r="QYQ25" s="3050"/>
      <c r="QYR25" s="3051"/>
      <c r="QYS25" s="3058"/>
      <c r="QYT25" s="3056"/>
      <c r="QYU25" s="3050"/>
      <c r="QYV25" s="3051"/>
      <c r="QYW25" s="3052"/>
      <c r="QYX25" s="3053"/>
      <c r="QYY25" s="3050"/>
      <c r="QYZ25" s="3054"/>
      <c r="QZA25" s="3029"/>
      <c r="QZB25" s="3055"/>
      <c r="QZC25" s="3056"/>
      <c r="QZD25" s="3057"/>
      <c r="QZE25" s="3058"/>
      <c r="QZF25" s="3059"/>
      <c r="QZG25" s="3058"/>
      <c r="QZH25" s="3059"/>
      <c r="QZI25" s="3050"/>
      <c r="QZJ25" s="3051"/>
      <c r="QZK25" s="3058"/>
      <c r="QZL25" s="3056"/>
      <c r="QZM25" s="3050"/>
      <c r="QZN25" s="3051"/>
      <c r="QZO25" s="3052"/>
      <c r="QZP25" s="3053"/>
      <c r="QZQ25" s="3050"/>
      <c r="QZR25" s="3054"/>
      <c r="QZS25" s="3029"/>
      <c r="QZT25" s="3055"/>
      <c r="QZU25" s="3056"/>
      <c r="QZV25" s="3057"/>
      <c r="QZW25" s="3058"/>
      <c r="QZX25" s="3059"/>
      <c r="QZY25" s="3058"/>
      <c r="QZZ25" s="3059"/>
      <c r="RAA25" s="3050"/>
      <c r="RAB25" s="3051"/>
      <c r="RAC25" s="3058"/>
      <c r="RAD25" s="3056"/>
      <c r="RAE25" s="3050"/>
      <c r="RAF25" s="3051"/>
      <c r="RAG25" s="3052"/>
      <c r="RAH25" s="3053"/>
      <c r="RAI25" s="3050"/>
      <c r="RAJ25" s="3054"/>
      <c r="RAK25" s="3029"/>
      <c r="RAL25" s="3055"/>
      <c r="RAM25" s="3056"/>
      <c r="RAN25" s="3057"/>
      <c r="RAO25" s="3058"/>
      <c r="RAP25" s="3059"/>
      <c r="RAQ25" s="3058"/>
      <c r="RAR25" s="3059"/>
      <c r="RAS25" s="3050"/>
      <c r="RAT25" s="3051"/>
      <c r="RAU25" s="3058"/>
      <c r="RAV25" s="3056"/>
      <c r="RAW25" s="3050"/>
      <c r="RAX25" s="3051"/>
      <c r="RAY25" s="3052"/>
      <c r="RAZ25" s="3053"/>
      <c r="RBA25" s="3050"/>
      <c r="RBB25" s="3054"/>
      <c r="RBC25" s="3029"/>
      <c r="RBD25" s="3055"/>
      <c r="RBE25" s="3056"/>
      <c r="RBF25" s="3057"/>
      <c r="RBG25" s="3058"/>
      <c r="RBH25" s="3059"/>
      <c r="RBI25" s="3058"/>
      <c r="RBJ25" s="3059"/>
      <c r="RBK25" s="3050"/>
      <c r="RBL25" s="3051"/>
      <c r="RBM25" s="3058"/>
      <c r="RBN25" s="3056"/>
      <c r="RBO25" s="3050"/>
      <c r="RBP25" s="3051"/>
      <c r="RBQ25" s="3052"/>
      <c r="RBR25" s="3053"/>
      <c r="RBS25" s="3050"/>
      <c r="RBT25" s="3054"/>
      <c r="RBU25" s="3029"/>
      <c r="RBV25" s="3055"/>
      <c r="RBW25" s="3056"/>
      <c r="RBX25" s="3057"/>
      <c r="RBY25" s="3058"/>
      <c r="RBZ25" s="3059"/>
      <c r="RCA25" s="3058"/>
      <c r="RCB25" s="3059"/>
      <c r="RCC25" s="3050"/>
      <c r="RCD25" s="3051"/>
      <c r="RCE25" s="3058"/>
      <c r="RCF25" s="3056"/>
      <c r="RCG25" s="3050"/>
      <c r="RCH25" s="3051"/>
      <c r="RCI25" s="3052"/>
      <c r="RCJ25" s="3053"/>
      <c r="RCK25" s="3050"/>
      <c r="RCL25" s="3054"/>
      <c r="RCM25" s="3029"/>
      <c r="RCN25" s="3055"/>
      <c r="RCO25" s="3056"/>
      <c r="RCP25" s="3057"/>
      <c r="RCQ25" s="3058"/>
      <c r="RCR25" s="3059"/>
      <c r="RCS25" s="3058"/>
      <c r="RCT25" s="3059"/>
      <c r="RCU25" s="3050"/>
      <c r="RCV25" s="3051"/>
      <c r="RCW25" s="3058"/>
      <c r="RCX25" s="3056"/>
      <c r="RCY25" s="3050"/>
      <c r="RCZ25" s="3051"/>
      <c r="RDA25" s="3052"/>
      <c r="RDB25" s="3053"/>
      <c r="RDC25" s="3050"/>
      <c r="RDD25" s="3054"/>
      <c r="RDE25" s="3029"/>
      <c r="RDF25" s="3055"/>
      <c r="RDG25" s="3056"/>
      <c r="RDH25" s="3057"/>
      <c r="RDI25" s="3058"/>
      <c r="RDJ25" s="3059"/>
      <c r="RDK25" s="3058"/>
      <c r="RDL25" s="3059"/>
      <c r="RDM25" s="3050"/>
      <c r="RDN25" s="3051"/>
      <c r="RDO25" s="3058"/>
      <c r="RDP25" s="3056"/>
      <c r="RDQ25" s="3050"/>
      <c r="RDR25" s="3051"/>
      <c r="RDS25" s="3052"/>
      <c r="RDT25" s="3053"/>
      <c r="RDU25" s="3050"/>
      <c r="RDV25" s="3054"/>
      <c r="RDW25" s="3029"/>
      <c r="RDX25" s="3055"/>
      <c r="RDY25" s="3056"/>
      <c r="RDZ25" s="3057"/>
      <c r="REA25" s="3058"/>
      <c r="REB25" s="3059"/>
      <c r="REC25" s="3058"/>
      <c r="RED25" s="3059"/>
      <c r="REE25" s="3050"/>
      <c r="REF25" s="3051"/>
      <c r="REG25" s="3058"/>
      <c r="REH25" s="3056"/>
      <c r="REI25" s="3050"/>
      <c r="REJ25" s="3051"/>
      <c r="REK25" s="3052"/>
      <c r="REL25" s="3053"/>
      <c r="REM25" s="3050"/>
      <c r="REN25" s="3054"/>
      <c r="REO25" s="3029"/>
      <c r="REP25" s="3055"/>
      <c r="REQ25" s="3056"/>
      <c r="RER25" s="3057"/>
      <c r="RES25" s="3058"/>
      <c r="RET25" s="3059"/>
      <c r="REU25" s="3058"/>
      <c r="REV25" s="3059"/>
      <c r="REW25" s="3050"/>
      <c r="REX25" s="3051"/>
      <c r="REY25" s="3058"/>
      <c r="REZ25" s="3056"/>
      <c r="RFA25" s="3050"/>
      <c r="RFB25" s="3051"/>
      <c r="RFC25" s="3052"/>
      <c r="RFD25" s="3053"/>
      <c r="RFE25" s="3050"/>
      <c r="RFF25" s="3054"/>
      <c r="RFG25" s="3029"/>
      <c r="RFH25" s="3055"/>
      <c r="RFI25" s="3056"/>
      <c r="RFJ25" s="3057"/>
      <c r="RFK25" s="3058"/>
      <c r="RFL25" s="3059"/>
      <c r="RFM25" s="3058"/>
      <c r="RFN25" s="3059"/>
      <c r="RFO25" s="3050"/>
      <c r="RFP25" s="3051"/>
      <c r="RFQ25" s="3058"/>
      <c r="RFR25" s="3056"/>
      <c r="RFS25" s="3050"/>
      <c r="RFT25" s="3051"/>
      <c r="RFU25" s="3052"/>
      <c r="RFV25" s="3053"/>
      <c r="RFW25" s="3050"/>
      <c r="RFX25" s="3054"/>
      <c r="RFY25" s="3029"/>
      <c r="RFZ25" s="3055"/>
      <c r="RGA25" s="3056"/>
      <c r="RGB25" s="3057"/>
      <c r="RGC25" s="3058"/>
      <c r="RGD25" s="3059"/>
      <c r="RGE25" s="3058"/>
      <c r="RGF25" s="3059"/>
      <c r="RGG25" s="3050"/>
      <c r="RGH25" s="3051"/>
      <c r="RGI25" s="3058"/>
      <c r="RGJ25" s="3056"/>
      <c r="RGK25" s="3050"/>
      <c r="RGL25" s="3051"/>
      <c r="RGM25" s="3052"/>
      <c r="RGN25" s="3053"/>
      <c r="RGO25" s="3050"/>
      <c r="RGP25" s="3054"/>
      <c r="RGQ25" s="3029"/>
      <c r="RGR25" s="3055"/>
      <c r="RGS25" s="3056"/>
      <c r="RGT25" s="3057"/>
      <c r="RGU25" s="3058"/>
      <c r="RGV25" s="3059"/>
      <c r="RGW25" s="3058"/>
      <c r="RGX25" s="3059"/>
      <c r="RGY25" s="3050"/>
      <c r="RGZ25" s="3051"/>
      <c r="RHA25" s="3058"/>
      <c r="RHB25" s="3056"/>
      <c r="RHC25" s="3050"/>
      <c r="RHD25" s="3051"/>
      <c r="RHE25" s="3052"/>
      <c r="RHF25" s="3053"/>
      <c r="RHG25" s="3050"/>
      <c r="RHH25" s="3054"/>
      <c r="RHI25" s="3029"/>
      <c r="RHJ25" s="3055"/>
      <c r="RHK25" s="3056"/>
      <c r="RHL25" s="3057"/>
      <c r="RHM25" s="3058"/>
      <c r="RHN25" s="3059"/>
      <c r="RHO25" s="3058"/>
      <c r="RHP25" s="3059"/>
      <c r="RHQ25" s="3050"/>
      <c r="RHR25" s="3051"/>
      <c r="RHS25" s="3058"/>
      <c r="RHT25" s="3056"/>
      <c r="RHU25" s="3050"/>
      <c r="RHV25" s="3051"/>
      <c r="RHW25" s="3052"/>
      <c r="RHX25" s="3053"/>
      <c r="RHY25" s="3050"/>
      <c r="RHZ25" s="3054"/>
      <c r="RIA25" s="3029"/>
      <c r="RIB25" s="3055"/>
      <c r="RIC25" s="3056"/>
      <c r="RID25" s="3057"/>
      <c r="RIE25" s="3058"/>
      <c r="RIF25" s="3059"/>
      <c r="RIG25" s="3058"/>
      <c r="RIH25" s="3059"/>
      <c r="RII25" s="3050"/>
      <c r="RIJ25" s="3051"/>
      <c r="RIK25" s="3058"/>
      <c r="RIL25" s="3056"/>
      <c r="RIM25" s="3050"/>
      <c r="RIN25" s="3051"/>
      <c r="RIO25" s="3052"/>
      <c r="RIP25" s="3053"/>
      <c r="RIQ25" s="3050"/>
      <c r="RIR25" s="3054"/>
      <c r="RIS25" s="3029"/>
      <c r="RIT25" s="3055"/>
      <c r="RIU25" s="3056"/>
      <c r="RIV25" s="3057"/>
      <c r="RIW25" s="3058"/>
      <c r="RIX25" s="3059"/>
      <c r="RIY25" s="3058"/>
      <c r="RIZ25" s="3059"/>
      <c r="RJA25" s="3050"/>
      <c r="RJB25" s="3051"/>
      <c r="RJC25" s="3058"/>
      <c r="RJD25" s="3056"/>
      <c r="RJE25" s="3050"/>
      <c r="RJF25" s="3051"/>
      <c r="RJG25" s="3052"/>
      <c r="RJH25" s="3053"/>
      <c r="RJI25" s="3050"/>
      <c r="RJJ25" s="3054"/>
      <c r="RJK25" s="3029"/>
      <c r="RJL25" s="3055"/>
      <c r="RJM25" s="3056"/>
      <c r="RJN25" s="3057"/>
      <c r="RJO25" s="3058"/>
      <c r="RJP25" s="3059"/>
      <c r="RJQ25" s="3058"/>
      <c r="RJR25" s="3059"/>
      <c r="RJS25" s="3050"/>
      <c r="RJT25" s="3051"/>
      <c r="RJU25" s="3058"/>
      <c r="RJV25" s="3056"/>
      <c r="RJW25" s="3050"/>
      <c r="RJX25" s="3051"/>
      <c r="RJY25" s="3052"/>
      <c r="RJZ25" s="3053"/>
      <c r="RKA25" s="3050"/>
      <c r="RKB25" s="3054"/>
      <c r="RKC25" s="3029"/>
      <c r="RKD25" s="3055"/>
      <c r="RKE25" s="3056"/>
      <c r="RKF25" s="3057"/>
      <c r="RKG25" s="3058"/>
      <c r="RKH25" s="3059"/>
      <c r="RKI25" s="3058"/>
      <c r="RKJ25" s="3059"/>
      <c r="RKK25" s="3050"/>
      <c r="RKL25" s="3051"/>
      <c r="RKM25" s="3058"/>
      <c r="RKN25" s="3056"/>
      <c r="RKO25" s="3050"/>
      <c r="RKP25" s="3051"/>
      <c r="RKQ25" s="3052"/>
      <c r="RKR25" s="3053"/>
      <c r="RKS25" s="3050"/>
      <c r="RKT25" s="3054"/>
      <c r="RKU25" s="3029"/>
      <c r="RKV25" s="3055"/>
      <c r="RKW25" s="3056"/>
      <c r="RKX25" s="3057"/>
      <c r="RKY25" s="3058"/>
      <c r="RKZ25" s="3059"/>
      <c r="RLA25" s="3058"/>
      <c r="RLB25" s="3059"/>
      <c r="RLC25" s="3050"/>
      <c r="RLD25" s="3051"/>
      <c r="RLE25" s="3058"/>
      <c r="RLF25" s="3056"/>
      <c r="RLG25" s="3050"/>
      <c r="RLH25" s="3051"/>
      <c r="RLI25" s="3052"/>
      <c r="RLJ25" s="3053"/>
      <c r="RLK25" s="3050"/>
      <c r="RLL25" s="3054"/>
      <c r="RLM25" s="3029"/>
      <c r="RLN25" s="3055"/>
      <c r="RLO25" s="3056"/>
      <c r="RLP25" s="3057"/>
      <c r="RLQ25" s="3058"/>
      <c r="RLR25" s="3059"/>
      <c r="RLS25" s="3058"/>
      <c r="RLT25" s="3059"/>
      <c r="RLU25" s="3050"/>
      <c r="RLV25" s="3051"/>
      <c r="RLW25" s="3058"/>
      <c r="RLX25" s="3056"/>
      <c r="RLY25" s="3050"/>
      <c r="RLZ25" s="3051"/>
      <c r="RMA25" s="3052"/>
      <c r="RMB25" s="3053"/>
      <c r="RMC25" s="3050"/>
      <c r="RMD25" s="3054"/>
      <c r="RME25" s="3029"/>
      <c r="RMF25" s="3055"/>
      <c r="RMG25" s="3056"/>
      <c r="RMH25" s="3057"/>
      <c r="RMI25" s="3058"/>
      <c r="RMJ25" s="3059"/>
      <c r="RMK25" s="3058"/>
      <c r="RML25" s="3059"/>
      <c r="RMM25" s="3050"/>
      <c r="RMN25" s="3051"/>
      <c r="RMO25" s="3058"/>
      <c r="RMP25" s="3056"/>
      <c r="RMQ25" s="3050"/>
      <c r="RMR25" s="3051"/>
      <c r="RMS25" s="3052"/>
      <c r="RMT25" s="3053"/>
      <c r="RMU25" s="3050"/>
      <c r="RMV25" s="3054"/>
      <c r="RMW25" s="3029"/>
      <c r="RMX25" s="3055"/>
      <c r="RMY25" s="3056"/>
      <c r="RMZ25" s="3057"/>
      <c r="RNA25" s="3058"/>
      <c r="RNB25" s="3059"/>
      <c r="RNC25" s="3058"/>
      <c r="RND25" s="3059"/>
      <c r="RNE25" s="3050"/>
      <c r="RNF25" s="3051"/>
      <c r="RNG25" s="3058"/>
      <c r="RNH25" s="3056"/>
      <c r="RNI25" s="3050"/>
      <c r="RNJ25" s="3051"/>
      <c r="RNK25" s="3052"/>
      <c r="RNL25" s="3053"/>
      <c r="RNM25" s="3050"/>
      <c r="RNN25" s="3054"/>
      <c r="RNO25" s="3029"/>
      <c r="RNP25" s="3055"/>
      <c r="RNQ25" s="3056"/>
      <c r="RNR25" s="3057"/>
      <c r="RNS25" s="3058"/>
      <c r="RNT25" s="3059"/>
      <c r="RNU25" s="3058"/>
      <c r="RNV25" s="3059"/>
      <c r="RNW25" s="3050"/>
      <c r="RNX25" s="3051"/>
      <c r="RNY25" s="3058"/>
      <c r="RNZ25" s="3056"/>
      <c r="ROA25" s="3050"/>
      <c r="ROB25" s="3051"/>
      <c r="ROC25" s="3052"/>
      <c r="ROD25" s="3053"/>
      <c r="ROE25" s="3050"/>
      <c r="ROF25" s="3054"/>
      <c r="ROG25" s="3029"/>
      <c r="ROH25" s="3055"/>
      <c r="ROI25" s="3056"/>
      <c r="ROJ25" s="3057"/>
      <c r="ROK25" s="3058"/>
      <c r="ROL25" s="3059"/>
      <c r="ROM25" s="3058"/>
      <c r="RON25" s="3059"/>
      <c r="ROO25" s="3050"/>
      <c r="ROP25" s="3051"/>
      <c r="ROQ25" s="3058"/>
      <c r="ROR25" s="3056"/>
      <c r="ROS25" s="3050"/>
      <c r="ROT25" s="3051"/>
      <c r="ROU25" s="3052"/>
      <c r="ROV25" s="3053"/>
      <c r="ROW25" s="3050"/>
      <c r="ROX25" s="3054"/>
      <c r="ROY25" s="3029"/>
      <c r="ROZ25" s="3055"/>
      <c r="RPA25" s="3056"/>
      <c r="RPB25" s="3057"/>
      <c r="RPC25" s="3058"/>
      <c r="RPD25" s="3059"/>
      <c r="RPE25" s="3058"/>
      <c r="RPF25" s="3059"/>
      <c r="RPG25" s="3050"/>
      <c r="RPH25" s="3051"/>
      <c r="RPI25" s="3058"/>
      <c r="RPJ25" s="3056"/>
      <c r="RPK25" s="3050"/>
      <c r="RPL25" s="3051"/>
      <c r="RPM25" s="3052"/>
      <c r="RPN25" s="3053"/>
      <c r="RPO25" s="3050"/>
      <c r="RPP25" s="3054"/>
      <c r="RPQ25" s="3029"/>
      <c r="RPR25" s="3055"/>
      <c r="RPS25" s="3056"/>
      <c r="RPT25" s="3057"/>
      <c r="RPU25" s="3058"/>
      <c r="RPV25" s="3059"/>
      <c r="RPW25" s="3058"/>
      <c r="RPX25" s="3059"/>
      <c r="RPY25" s="3050"/>
      <c r="RPZ25" s="3051"/>
      <c r="RQA25" s="3058"/>
      <c r="RQB25" s="3056"/>
      <c r="RQC25" s="3050"/>
      <c r="RQD25" s="3051"/>
      <c r="RQE25" s="3052"/>
      <c r="RQF25" s="3053"/>
      <c r="RQG25" s="3050"/>
      <c r="RQH25" s="3054"/>
      <c r="RQI25" s="3029"/>
      <c r="RQJ25" s="3055"/>
      <c r="RQK25" s="3056"/>
      <c r="RQL25" s="3057"/>
      <c r="RQM25" s="3058"/>
      <c r="RQN25" s="3059"/>
      <c r="RQO25" s="3058"/>
      <c r="RQP25" s="3059"/>
      <c r="RQQ25" s="3050"/>
      <c r="RQR25" s="3051"/>
      <c r="RQS25" s="3058"/>
      <c r="RQT25" s="3056"/>
      <c r="RQU25" s="3050"/>
      <c r="RQV25" s="3051"/>
      <c r="RQW25" s="3052"/>
      <c r="RQX25" s="3053"/>
      <c r="RQY25" s="3050"/>
      <c r="RQZ25" s="3054"/>
      <c r="RRA25" s="3029"/>
      <c r="RRB25" s="3055"/>
      <c r="RRC25" s="3056"/>
      <c r="RRD25" s="3057"/>
      <c r="RRE25" s="3058"/>
      <c r="RRF25" s="3059"/>
      <c r="RRG25" s="3058"/>
      <c r="RRH25" s="3059"/>
      <c r="RRI25" s="3050"/>
      <c r="RRJ25" s="3051"/>
      <c r="RRK25" s="3058"/>
      <c r="RRL25" s="3056"/>
      <c r="RRM25" s="3050"/>
      <c r="RRN25" s="3051"/>
      <c r="RRO25" s="3052"/>
      <c r="RRP25" s="3053"/>
      <c r="RRQ25" s="3050"/>
      <c r="RRR25" s="3054"/>
      <c r="RRS25" s="3029"/>
      <c r="RRT25" s="3055"/>
      <c r="RRU25" s="3056"/>
      <c r="RRV25" s="3057"/>
      <c r="RRW25" s="3058"/>
      <c r="RRX25" s="3059"/>
      <c r="RRY25" s="3058"/>
      <c r="RRZ25" s="3059"/>
      <c r="RSA25" s="3050"/>
      <c r="RSB25" s="3051"/>
      <c r="RSC25" s="3058"/>
      <c r="RSD25" s="3056"/>
      <c r="RSE25" s="3050"/>
      <c r="RSF25" s="3051"/>
      <c r="RSG25" s="3052"/>
      <c r="RSH25" s="3053"/>
      <c r="RSI25" s="3050"/>
      <c r="RSJ25" s="3054"/>
      <c r="RSK25" s="3029"/>
      <c r="RSL25" s="3055"/>
      <c r="RSM25" s="3056"/>
      <c r="RSN25" s="3057"/>
      <c r="RSO25" s="3058"/>
      <c r="RSP25" s="3059"/>
      <c r="RSQ25" s="3058"/>
      <c r="RSR25" s="3059"/>
      <c r="RSS25" s="3050"/>
      <c r="RST25" s="3051"/>
      <c r="RSU25" s="3058"/>
      <c r="RSV25" s="3056"/>
      <c r="RSW25" s="3050"/>
      <c r="RSX25" s="3051"/>
      <c r="RSY25" s="3052"/>
      <c r="RSZ25" s="3053"/>
      <c r="RTA25" s="3050"/>
      <c r="RTB25" s="3054"/>
      <c r="RTC25" s="3029"/>
      <c r="RTD25" s="3055"/>
      <c r="RTE25" s="3056"/>
      <c r="RTF25" s="3057"/>
      <c r="RTG25" s="3058"/>
      <c r="RTH25" s="3059"/>
      <c r="RTI25" s="3058"/>
      <c r="RTJ25" s="3059"/>
      <c r="RTK25" s="3050"/>
      <c r="RTL25" s="3051"/>
      <c r="RTM25" s="3058"/>
      <c r="RTN25" s="3056"/>
      <c r="RTO25" s="3050"/>
      <c r="RTP25" s="3051"/>
      <c r="RTQ25" s="3052"/>
      <c r="RTR25" s="3053"/>
      <c r="RTS25" s="3050"/>
      <c r="RTT25" s="3054"/>
      <c r="RTU25" s="3029"/>
      <c r="RTV25" s="3055"/>
      <c r="RTW25" s="3056"/>
      <c r="RTX25" s="3057"/>
      <c r="RTY25" s="3058"/>
      <c r="RTZ25" s="3059"/>
      <c r="RUA25" s="3058"/>
      <c r="RUB25" s="3059"/>
      <c r="RUC25" s="3050"/>
      <c r="RUD25" s="3051"/>
      <c r="RUE25" s="3058"/>
      <c r="RUF25" s="3056"/>
      <c r="RUG25" s="3050"/>
      <c r="RUH25" s="3051"/>
      <c r="RUI25" s="3052"/>
      <c r="RUJ25" s="3053"/>
      <c r="RUK25" s="3050"/>
      <c r="RUL25" s="3054"/>
      <c r="RUM25" s="3029"/>
      <c r="RUN25" s="3055"/>
      <c r="RUO25" s="3056"/>
      <c r="RUP25" s="3057"/>
      <c r="RUQ25" s="3058"/>
      <c r="RUR25" s="3059"/>
      <c r="RUS25" s="3058"/>
      <c r="RUT25" s="3059"/>
      <c r="RUU25" s="3050"/>
      <c r="RUV25" s="3051"/>
      <c r="RUW25" s="3058"/>
      <c r="RUX25" s="3056"/>
      <c r="RUY25" s="3050"/>
      <c r="RUZ25" s="3051"/>
      <c r="RVA25" s="3052"/>
      <c r="RVB25" s="3053"/>
      <c r="RVC25" s="3050"/>
      <c r="RVD25" s="3054"/>
      <c r="RVE25" s="3029"/>
      <c r="RVF25" s="3055"/>
      <c r="RVG25" s="3056"/>
      <c r="RVH25" s="3057"/>
      <c r="RVI25" s="3058"/>
      <c r="RVJ25" s="3059"/>
      <c r="RVK25" s="3058"/>
      <c r="RVL25" s="3059"/>
      <c r="RVM25" s="3050"/>
      <c r="RVN25" s="3051"/>
      <c r="RVO25" s="3058"/>
      <c r="RVP25" s="3056"/>
      <c r="RVQ25" s="3050"/>
      <c r="RVR25" s="3051"/>
      <c r="RVS25" s="3052"/>
      <c r="RVT25" s="3053"/>
      <c r="RVU25" s="3050"/>
      <c r="RVV25" s="3054"/>
      <c r="RVW25" s="3029"/>
      <c r="RVX25" s="3055"/>
      <c r="RVY25" s="3056"/>
      <c r="RVZ25" s="3057"/>
      <c r="RWA25" s="3058"/>
      <c r="RWB25" s="3059"/>
      <c r="RWC25" s="3058"/>
      <c r="RWD25" s="3059"/>
      <c r="RWE25" s="3050"/>
      <c r="RWF25" s="3051"/>
      <c r="RWG25" s="3058"/>
      <c r="RWH25" s="3056"/>
      <c r="RWI25" s="3050"/>
      <c r="RWJ25" s="3051"/>
      <c r="RWK25" s="3052"/>
      <c r="RWL25" s="3053"/>
      <c r="RWM25" s="3050"/>
      <c r="RWN25" s="3054"/>
      <c r="RWO25" s="3029"/>
      <c r="RWP25" s="3055"/>
      <c r="RWQ25" s="3056"/>
      <c r="RWR25" s="3057"/>
      <c r="RWS25" s="3058"/>
      <c r="RWT25" s="3059"/>
      <c r="RWU25" s="3058"/>
      <c r="RWV25" s="3059"/>
      <c r="RWW25" s="3050"/>
      <c r="RWX25" s="3051"/>
      <c r="RWY25" s="3058"/>
      <c r="RWZ25" s="3056"/>
      <c r="RXA25" s="3050"/>
      <c r="RXB25" s="3051"/>
      <c r="RXC25" s="3052"/>
      <c r="RXD25" s="3053"/>
      <c r="RXE25" s="3050"/>
      <c r="RXF25" s="3054"/>
      <c r="RXG25" s="3029"/>
      <c r="RXH25" s="3055"/>
      <c r="RXI25" s="3056"/>
      <c r="RXJ25" s="3057"/>
      <c r="RXK25" s="3058"/>
      <c r="RXL25" s="3059"/>
      <c r="RXM25" s="3058"/>
      <c r="RXN25" s="3059"/>
      <c r="RXO25" s="3050"/>
      <c r="RXP25" s="3051"/>
      <c r="RXQ25" s="3058"/>
      <c r="RXR25" s="3056"/>
      <c r="RXS25" s="3050"/>
      <c r="RXT25" s="3051"/>
      <c r="RXU25" s="3052"/>
      <c r="RXV25" s="3053"/>
      <c r="RXW25" s="3050"/>
      <c r="RXX25" s="3054"/>
      <c r="RXY25" s="3029"/>
      <c r="RXZ25" s="3055"/>
      <c r="RYA25" s="3056"/>
      <c r="RYB25" s="3057"/>
      <c r="RYC25" s="3058"/>
      <c r="RYD25" s="3059"/>
      <c r="RYE25" s="3058"/>
      <c r="RYF25" s="3059"/>
      <c r="RYG25" s="3050"/>
      <c r="RYH25" s="3051"/>
      <c r="RYI25" s="3058"/>
      <c r="RYJ25" s="3056"/>
      <c r="RYK25" s="3050"/>
      <c r="RYL25" s="3051"/>
      <c r="RYM25" s="3052"/>
      <c r="RYN25" s="3053"/>
      <c r="RYO25" s="3050"/>
      <c r="RYP25" s="3054"/>
      <c r="RYQ25" s="3029"/>
      <c r="RYR25" s="3055"/>
      <c r="RYS25" s="3056"/>
      <c r="RYT25" s="3057"/>
      <c r="RYU25" s="3058"/>
      <c r="RYV25" s="3059"/>
      <c r="RYW25" s="3058"/>
      <c r="RYX25" s="3059"/>
      <c r="RYY25" s="3050"/>
      <c r="RYZ25" s="3051"/>
      <c r="RZA25" s="3058"/>
      <c r="RZB25" s="3056"/>
      <c r="RZC25" s="3050"/>
      <c r="RZD25" s="3051"/>
      <c r="RZE25" s="3052"/>
      <c r="RZF25" s="3053"/>
      <c r="RZG25" s="3050"/>
      <c r="RZH25" s="3054"/>
      <c r="RZI25" s="3029"/>
      <c r="RZJ25" s="3055"/>
      <c r="RZK25" s="3056"/>
      <c r="RZL25" s="3057"/>
      <c r="RZM25" s="3058"/>
      <c r="RZN25" s="3059"/>
      <c r="RZO25" s="3058"/>
      <c r="RZP25" s="3059"/>
      <c r="RZQ25" s="3050"/>
      <c r="RZR25" s="3051"/>
      <c r="RZS25" s="3058"/>
      <c r="RZT25" s="3056"/>
      <c r="RZU25" s="3050"/>
      <c r="RZV25" s="3051"/>
      <c r="RZW25" s="3052"/>
      <c r="RZX25" s="3053"/>
      <c r="RZY25" s="3050"/>
      <c r="RZZ25" s="3054"/>
      <c r="SAA25" s="3029"/>
      <c r="SAB25" s="3055"/>
      <c r="SAC25" s="3056"/>
      <c r="SAD25" s="3057"/>
      <c r="SAE25" s="3058"/>
      <c r="SAF25" s="3059"/>
      <c r="SAG25" s="3058"/>
      <c r="SAH25" s="3059"/>
      <c r="SAI25" s="3050"/>
      <c r="SAJ25" s="3051"/>
      <c r="SAK25" s="3058"/>
      <c r="SAL25" s="3056"/>
      <c r="SAM25" s="3050"/>
      <c r="SAN25" s="3051"/>
      <c r="SAO25" s="3052"/>
      <c r="SAP25" s="3053"/>
      <c r="SAQ25" s="3050"/>
      <c r="SAR25" s="3054"/>
      <c r="SAS25" s="3029"/>
      <c r="SAT25" s="3055"/>
      <c r="SAU25" s="3056"/>
      <c r="SAV25" s="3057"/>
      <c r="SAW25" s="3058"/>
      <c r="SAX25" s="3059"/>
      <c r="SAY25" s="3058"/>
      <c r="SAZ25" s="3059"/>
      <c r="SBA25" s="3050"/>
      <c r="SBB25" s="3051"/>
      <c r="SBC25" s="3058"/>
      <c r="SBD25" s="3056"/>
      <c r="SBE25" s="3050"/>
      <c r="SBF25" s="3051"/>
      <c r="SBG25" s="3052"/>
      <c r="SBH25" s="3053"/>
      <c r="SBI25" s="3050"/>
      <c r="SBJ25" s="3054"/>
      <c r="SBK25" s="3029"/>
      <c r="SBL25" s="3055"/>
      <c r="SBM25" s="3056"/>
      <c r="SBN25" s="3057"/>
      <c r="SBO25" s="3058"/>
      <c r="SBP25" s="3059"/>
      <c r="SBQ25" s="3058"/>
      <c r="SBR25" s="3059"/>
      <c r="SBS25" s="3050"/>
      <c r="SBT25" s="3051"/>
      <c r="SBU25" s="3058"/>
      <c r="SBV25" s="3056"/>
      <c r="SBW25" s="3050"/>
      <c r="SBX25" s="3051"/>
      <c r="SBY25" s="3052"/>
      <c r="SBZ25" s="3053"/>
      <c r="SCA25" s="3050"/>
      <c r="SCB25" s="3054"/>
      <c r="SCC25" s="3029"/>
      <c r="SCD25" s="3055"/>
      <c r="SCE25" s="3056"/>
      <c r="SCF25" s="3057"/>
      <c r="SCG25" s="3058"/>
      <c r="SCH25" s="3059"/>
      <c r="SCI25" s="3058"/>
      <c r="SCJ25" s="3059"/>
      <c r="SCK25" s="3050"/>
      <c r="SCL25" s="3051"/>
      <c r="SCM25" s="3058"/>
      <c r="SCN25" s="3056"/>
      <c r="SCO25" s="3050"/>
      <c r="SCP25" s="3051"/>
      <c r="SCQ25" s="3052"/>
      <c r="SCR25" s="3053"/>
      <c r="SCS25" s="3050"/>
      <c r="SCT25" s="3054"/>
      <c r="SCU25" s="3029"/>
      <c r="SCV25" s="3055"/>
      <c r="SCW25" s="3056"/>
      <c r="SCX25" s="3057"/>
      <c r="SCY25" s="3058"/>
      <c r="SCZ25" s="3059"/>
      <c r="SDA25" s="3058"/>
      <c r="SDB25" s="3059"/>
      <c r="SDC25" s="3050"/>
      <c r="SDD25" s="3051"/>
      <c r="SDE25" s="3058"/>
      <c r="SDF25" s="3056"/>
      <c r="SDG25" s="3050"/>
      <c r="SDH25" s="3051"/>
      <c r="SDI25" s="3052"/>
      <c r="SDJ25" s="3053"/>
      <c r="SDK25" s="3050"/>
      <c r="SDL25" s="3054"/>
      <c r="SDM25" s="3029"/>
      <c r="SDN25" s="3055"/>
      <c r="SDO25" s="3056"/>
      <c r="SDP25" s="3057"/>
      <c r="SDQ25" s="3058"/>
      <c r="SDR25" s="3059"/>
      <c r="SDS25" s="3058"/>
      <c r="SDT25" s="3059"/>
      <c r="SDU25" s="3050"/>
      <c r="SDV25" s="3051"/>
      <c r="SDW25" s="3058"/>
      <c r="SDX25" s="3056"/>
      <c r="SDY25" s="3050"/>
      <c r="SDZ25" s="3051"/>
      <c r="SEA25" s="3052"/>
      <c r="SEB25" s="3053"/>
      <c r="SEC25" s="3050"/>
      <c r="SED25" s="3054"/>
      <c r="SEE25" s="3029"/>
      <c r="SEF25" s="3055"/>
      <c r="SEG25" s="3056"/>
      <c r="SEH25" s="3057"/>
      <c r="SEI25" s="3058"/>
      <c r="SEJ25" s="3059"/>
      <c r="SEK25" s="3058"/>
      <c r="SEL25" s="3059"/>
      <c r="SEM25" s="3050"/>
      <c r="SEN25" s="3051"/>
      <c r="SEO25" s="3058"/>
      <c r="SEP25" s="3056"/>
      <c r="SEQ25" s="3050"/>
      <c r="SER25" s="3051"/>
      <c r="SES25" s="3052"/>
      <c r="SET25" s="3053"/>
      <c r="SEU25" s="3050"/>
      <c r="SEV25" s="3054"/>
      <c r="SEW25" s="3029"/>
      <c r="SEX25" s="3055"/>
      <c r="SEY25" s="3056"/>
      <c r="SEZ25" s="3057"/>
      <c r="SFA25" s="3058"/>
      <c r="SFB25" s="3059"/>
      <c r="SFC25" s="3058"/>
      <c r="SFD25" s="3059"/>
      <c r="SFE25" s="3050"/>
      <c r="SFF25" s="3051"/>
      <c r="SFG25" s="3058"/>
      <c r="SFH25" s="3056"/>
      <c r="SFI25" s="3050"/>
      <c r="SFJ25" s="3051"/>
      <c r="SFK25" s="3052"/>
      <c r="SFL25" s="3053"/>
      <c r="SFM25" s="3050"/>
      <c r="SFN25" s="3054"/>
      <c r="SFO25" s="3029"/>
      <c r="SFP25" s="3055"/>
      <c r="SFQ25" s="3056"/>
      <c r="SFR25" s="3057"/>
      <c r="SFS25" s="3058"/>
      <c r="SFT25" s="3059"/>
      <c r="SFU25" s="3058"/>
      <c r="SFV25" s="3059"/>
      <c r="SFW25" s="3050"/>
      <c r="SFX25" s="3051"/>
      <c r="SFY25" s="3058"/>
      <c r="SFZ25" s="3056"/>
      <c r="SGA25" s="3050"/>
      <c r="SGB25" s="3051"/>
      <c r="SGC25" s="3052"/>
      <c r="SGD25" s="3053"/>
      <c r="SGE25" s="3050"/>
      <c r="SGF25" s="3054"/>
      <c r="SGG25" s="3029"/>
      <c r="SGH25" s="3055"/>
      <c r="SGI25" s="3056"/>
      <c r="SGJ25" s="3057"/>
      <c r="SGK25" s="3058"/>
      <c r="SGL25" s="3059"/>
      <c r="SGM25" s="3058"/>
      <c r="SGN25" s="3059"/>
      <c r="SGO25" s="3050"/>
      <c r="SGP25" s="3051"/>
      <c r="SGQ25" s="3058"/>
      <c r="SGR25" s="3056"/>
      <c r="SGS25" s="3050"/>
      <c r="SGT25" s="3051"/>
      <c r="SGU25" s="3052"/>
      <c r="SGV25" s="3053"/>
      <c r="SGW25" s="3050"/>
      <c r="SGX25" s="3054"/>
      <c r="SGY25" s="3029"/>
      <c r="SGZ25" s="3055"/>
      <c r="SHA25" s="3056"/>
      <c r="SHB25" s="3057"/>
      <c r="SHC25" s="3058"/>
      <c r="SHD25" s="3059"/>
      <c r="SHE25" s="3058"/>
      <c r="SHF25" s="3059"/>
      <c r="SHG25" s="3050"/>
      <c r="SHH25" s="3051"/>
      <c r="SHI25" s="3058"/>
      <c r="SHJ25" s="3056"/>
      <c r="SHK25" s="3050"/>
      <c r="SHL25" s="3051"/>
      <c r="SHM25" s="3052"/>
      <c r="SHN25" s="3053"/>
      <c r="SHO25" s="3050"/>
      <c r="SHP25" s="3054"/>
      <c r="SHQ25" s="3029"/>
      <c r="SHR25" s="3055"/>
      <c r="SHS25" s="3056"/>
      <c r="SHT25" s="3057"/>
      <c r="SHU25" s="3058"/>
      <c r="SHV25" s="3059"/>
      <c r="SHW25" s="3058"/>
      <c r="SHX25" s="3059"/>
      <c r="SHY25" s="3050"/>
      <c r="SHZ25" s="3051"/>
      <c r="SIA25" s="3058"/>
      <c r="SIB25" s="3056"/>
      <c r="SIC25" s="3050"/>
      <c r="SID25" s="3051"/>
      <c r="SIE25" s="3052"/>
      <c r="SIF25" s="3053"/>
      <c r="SIG25" s="3050"/>
      <c r="SIH25" s="3054"/>
      <c r="SII25" s="3029"/>
      <c r="SIJ25" s="3055"/>
      <c r="SIK25" s="3056"/>
      <c r="SIL25" s="3057"/>
      <c r="SIM25" s="3058"/>
      <c r="SIN25" s="3059"/>
      <c r="SIO25" s="3058"/>
      <c r="SIP25" s="3059"/>
      <c r="SIQ25" s="3050"/>
      <c r="SIR25" s="3051"/>
      <c r="SIS25" s="3058"/>
      <c r="SIT25" s="3056"/>
      <c r="SIU25" s="3050"/>
      <c r="SIV25" s="3051"/>
      <c r="SIW25" s="3052"/>
      <c r="SIX25" s="3053"/>
      <c r="SIY25" s="3050"/>
      <c r="SIZ25" s="3054"/>
      <c r="SJA25" s="3029"/>
      <c r="SJB25" s="3055"/>
      <c r="SJC25" s="3056"/>
      <c r="SJD25" s="3057"/>
      <c r="SJE25" s="3058"/>
      <c r="SJF25" s="3059"/>
      <c r="SJG25" s="3058"/>
      <c r="SJH25" s="3059"/>
      <c r="SJI25" s="3050"/>
      <c r="SJJ25" s="3051"/>
      <c r="SJK25" s="3058"/>
      <c r="SJL25" s="3056"/>
      <c r="SJM25" s="3050"/>
      <c r="SJN25" s="3051"/>
      <c r="SJO25" s="3052"/>
      <c r="SJP25" s="3053"/>
      <c r="SJQ25" s="3050"/>
      <c r="SJR25" s="3054"/>
      <c r="SJS25" s="3029"/>
      <c r="SJT25" s="3055"/>
      <c r="SJU25" s="3056"/>
      <c r="SJV25" s="3057"/>
      <c r="SJW25" s="3058"/>
      <c r="SJX25" s="3059"/>
      <c r="SJY25" s="3058"/>
      <c r="SJZ25" s="3059"/>
      <c r="SKA25" s="3050"/>
      <c r="SKB25" s="3051"/>
      <c r="SKC25" s="3058"/>
      <c r="SKD25" s="3056"/>
      <c r="SKE25" s="3050"/>
      <c r="SKF25" s="3051"/>
      <c r="SKG25" s="3052"/>
      <c r="SKH25" s="3053"/>
      <c r="SKI25" s="3050"/>
      <c r="SKJ25" s="3054"/>
      <c r="SKK25" s="3029"/>
      <c r="SKL25" s="3055"/>
      <c r="SKM25" s="3056"/>
      <c r="SKN25" s="3057"/>
      <c r="SKO25" s="3058"/>
      <c r="SKP25" s="3059"/>
      <c r="SKQ25" s="3058"/>
      <c r="SKR25" s="3059"/>
      <c r="SKS25" s="3050"/>
      <c r="SKT25" s="3051"/>
      <c r="SKU25" s="3058"/>
      <c r="SKV25" s="3056"/>
      <c r="SKW25" s="3050"/>
      <c r="SKX25" s="3051"/>
      <c r="SKY25" s="3052"/>
      <c r="SKZ25" s="3053"/>
      <c r="SLA25" s="3050"/>
      <c r="SLB25" s="3054"/>
      <c r="SLC25" s="3029"/>
      <c r="SLD25" s="3055"/>
      <c r="SLE25" s="3056"/>
      <c r="SLF25" s="3057"/>
      <c r="SLG25" s="3058"/>
      <c r="SLH25" s="3059"/>
      <c r="SLI25" s="3058"/>
      <c r="SLJ25" s="3059"/>
      <c r="SLK25" s="3050"/>
      <c r="SLL25" s="3051"/>
      <c r="SLM25" s="3058"/>
      <c r="SLN25" s="3056"/>
      <c r="SLO25" s="3050"/>
      <c r="SLP25" s="3051"/>
      <c r="SLQ25" s="3052"/>
      <c r="SLR25" s="3053"/>
      <c r="SLS25" s="3050"/>
      <c r="SLT25" s="3054"/>
      <c r="SLU25" s="3029"/>
      <c r="SLV25" s="3055"/>
      <c r="SLW25" s="3056"/>
      <c r="SLX25" s="3057"/>
      <c r="SLY25" s="3058"/>
      <c r="SLZ25" s="3059"/>
      <c r="SMA25" s="3058"/>
      <c r="SMB25" s="3059"/>
      <c r="SMC25" s="3050"/>
      <c r="SMD25" s="3051"/>
      <c r="SME25" s="3058"/>
      <c r="SMF25" s="3056"/>
      <c r="SMG25" s="3050"/>
      <c r="SMH25" s="3051"/>
      <c r="SMI25" s="3052"/>
      <c r="SMJ25" s="3053"/>
      <c r="SMK25" s="3050"/>
      <c r="SML25" s="3054"/>
      <c r="SMM25" s="3029"/>
      <c r="SMN25" s="3055"/>
      <c r="SMO25" s="3056"/>
      <c r="SMP25" s="3057"/>
      <c r="SMQ25" s="3058"/>
      <c r="SMR25" s="3059"/>
      <c r="SMS25" s="3058"/>
      <c r="SMT25" s="3059"/>
      <c r="SMU25" s="3050"/>
      <c r="SMV25" s="3051"/>
      <c r="SMW25" s="3058"/>
      <c r="SMX25" s="3056"/>
      <c r="SMY25" s="3050"/>
      <c r="SMZ25" s="3051"/>
      <c r="SNA25" s="3052"/>
      <c r="SNB25" s="3053"/>
      <c r="SNC25" s="3050"/>
      <c r="SND25" s="3054"/>
      <c r="SNE25" s="3029"/>
      <c r="SNF25" s="3055"/>
      <c r="SNG25" s="3056"/>
      <c r="SNH25" s="3057"/>
      <c r="SNI25" s="3058"/>
      <c r="SNJ25" s="3059"/>
      <c r="SNK25" s="3058"/>
      <c r="SNL25" s="3059"/>
      <c r="SNM25" s="3050"/>
      <c r="SNN25" s="3051"/>
      <c r="SNO25" s="3058"/>
      <c r="SNP25" s="3056"/>
      <c r="SNQ25" s="3050"/>
      <c r="SNR25" s="3051"/>
      <c r="SNS25" s="3052"/>
      <c r="SNT25" s="3053"/>
      <c r="SNU25" s="3050"/>
      <c r="SNV25" s="3054"/>
      <c r="SNW25" s="3029"/>
      <c r="SNX25" s="3055"/>
      <c r="SNY25" s="3056"/>
      <c r="SNZ25" s="3057"/>
      <c r="SOA25" s="3058"/>
      <c r="SOB25" s="3059"/>
      <c r="SOC25" s="3058"/>
      <c r="SOD25" s="3059"/>
      <c r="SOE25" s="3050"/>
      <c r="SOF25" s="3051"/>
      <c r="SOG25" s="3058"/>
      <c r="SOH25" s="3056"/>
      <c r="SOI25" s="3050"/>
      <c r="SOJ25" s="3051"/>
      <c r="SOK25" s="3052"/>
      <c r="SOL25" s="3053"/>
      <c r="SOM25" s="3050"/>
      <c r="SON25" s="3054"/>
      <c r="SOO25" s="3029"/>
      <c r="SOP25" s="3055"/>
      <c r="SOQ25" s="3056"/>
      <c r="SOR25" s="3057"/>
      <c r="SOS25" s="3058"/>
      <c r="SOT25" s="3059"/>
      <c r="SOU25" s="3058"/>
      <c r="SOV25" s="3059"/>
      <c r="SOW25" s="3050"/>
      <c r="SOX25" s="3051"/>
      <c r="SOY25" s="3058"/>
      <c r="SOZ25" s="3056"/>
      <c r="SPA25" s="3050"/>
      <c r="SPB25" s="3051"/>
      <c r="SPC25" s="3052"/>
      <c r="SPD25" s="3053"/>
      <c r="SPE25" s="3050"/>
      <c r="SPF25" s="3054"/>
      <c r="SPG25" s="3029"/>
      <c r="SPH25" s="3055"/>
      <c r="SPI25" s="3056"/>
      <c r="SPJ25" s="3057"/>
      <c r="SPK25" s="3058"/>
      <c r="SPL25" s="3059"/>
      <c r="SPM25" s="3058"/>
      <c r="SPN25" s="3059"/>
      <c r="SPO25" s="3050"/>
      <c r="SPP25" s="3051"/>
      <c r="SPQ25" s="3058"/>
      <c r="SPR25" s="3056"/>
      <c r="SPS25" s="3050"/>
      <c r="SPT25" s="3051"/>
      <c r="SPU25" s="3052"/>
      <c r="SPV25" s="3053"/>
      <c r="SPW25" s="3050"/>
      <c r="SPX25" s="3054"/>
      <c r="SPY25" s="3029"/>
      <c r="SPZ25" s="3055"/>
      <c r="SQA25" s="3056"/>
      <c r="SQB25" s="3057"/>
      <c r="SQC25" s="3058"/>
      <c r="SQD25" s="3059"/>
      <c r="SQE25" s="3058"/>
      <c r="SQF25" s="3059"/>
      <c r="SQG25" s="3050"/>
      <c r="SQH25" s="3051"/>
      <c r="SQI25" s="3058"/>
      <c r="SQJ25" s="3056"/>
      <c r="SQK25" s="3050"/>
      <c r="SQL25" s="3051"/>
      <c r="SQM25" s="3052"/>
      <c r="SQN25" s="3053"/>
      <c r="SQO25" s="3050"/>
      <c r="SQP25" s="3054"/>
      <c r="SQQ25" s="3029"/>
      <c r="SQR25" s="3055"/>
      <c r="SQS25" s="3056"/>
      <c r="SQT25" s="3057"/>
      <c r="SQU25" s="3058"/>
      <c r="SQV25" s="3059"/>
      <c r="SQW25" s="3058"/>
      <c r="SQX25" s="3059"/>
      <c r="SQY25" s="3050"/>
      <c r="SQZ25" s="3051"/>
      <c r="SRA25" s="3058"/>
      <c r="SRB25" s="3056"/>
      <c r="SRC25" s="3050"/>
      <c r="SRD25" s="3051"/>
      <c r="SRE25" s="3052"/>
      <c r="SRF25" s="3053"/>
      <c r="SRG25" s="3050"/>
      <c r="SRH25" s="3054"/>
      <c r="SRI25" s="3029"/>
      <c r="SRJ25" s="3055"/>
      <c r="SRK25" s="3056"/>
      <c r="SRL25" s="3057"/>
      <c r="SRM25" s="3058"/>
      <c r="SRN25" s="3059"/>
      <c r="SRO25" s="3058"/>
      <c r="SRP25" s="3059"/>
      <c r="SRQ25" s="3050"/>
      <c r="SRR25" s="3051"/>
      <c r="SRS25" s="3058"/>
      <c r="SRT25" s="3056"/>
      <c r="SRU25" s="3050"/>
      <c r="SRV25" s="3051"/>
      <c r="SRW25" s="3052"/>
      <c r="SRX25" s="3053"/>
      <c r="SRY25" s="3050"/>
      <c r="SRZ25" s="3054"/>
      <c r="SSA25" s="3029"/>
      <c r="SSB25" s="3055"/>
      <c r="SSC25" s="3056"/>
      <c r="SSD25" s="3057"/>
      <c r="SSE25" s="3058"/>
      <c r="SSF25" s="3059"/>
      <c r="SSG25" s="3058"/>
      <c r="SSH25" s="3059"/>
      <c r="SSI25" s="3050"/>
      <c r="SSJ25" s="3051"/>
      <c r="SSK25" s="3058"/>
      <c r="SSL25" s="3056"/>
      <c r="SSM25" s="3050"/>
      <c r="SSN25" s="3051"/>
      <c r="SSO25" s="3052"/>
      <c r="SSP25" s="3053"/>
      <c r="SSQ25" s="3050"/>
      <c r="SSR25" s="3054"/>
      <c r="SSS25" s="3029"/>
      <c r="SST25" s="3055"/>
      <c r="SSU25" s="3056"/>
      <c r="SSV25" s="3057"/>
      <c r="SSW25" s="3058"/>
      <c r="SSX25" s="3059"/>
      <c r="SSY25" s="3058"/>
      <c r="SSZ25" s="3059"/>
      <c r="STA25" s="3050"/>
      <c r="STB25" s="3051"/>
      <c r="STC25" s="3058"/>
      <c r="STD25" s="3056"/>
      <c r="STE25" s="3050"/>
      <c r="STF25" s="3051"/>
      <c r="STG25" s="3052"/>
      <c r="STH25" s="3053"/>
      <c r="STI25" s="3050"/>
      <c r="STJ25" s="3054"/>
      <c r="STK25" s="3029"/>
      <c r="STL25" s="3055"/>
      <c r="STM25" s="3056"/>
      <c r="STN25" s="3057"/>
      <c r="STO25" s="3058"/>
      <c r="STP25" s="3059"/>
      <c r="STQ25" s="3058"/>
      <c r="STR25" s="3059"/>
      <c r="STS25" s="3050"/>
      <c r="STT25" s="3051"/>
      <c r="STU25" s="3058"/>
      <c r="STV25" s="3056"/>
      <c r="STW25" s="3050"/>
      <c r="STX25" s="3051"/>
      <c r="STY25" s="3052"/>
      <c r="STZ25" s="3053"/>
      <c r="SUA25" s="3050"/>
      <c r="SUB25" s="3054"/>
      <c r="SUC25" s="3029"/>
      <c r="SUD25" s="3055"/>
      <c r="SUE25" s="3056"/>
      <c r="SUF25" s="3057"/>
      <c r="SUG25" s="3058"/>
      <c r="SUH25" s="3059"/>
      <c r="SUI25" s="3058"/>
      <c r="SUJ25" s="3059"/>
      <c r="SUK25" s="3050"/>
      <c r="SUL25" s="3051"/>
      <c r="SUM25" s="3058"/>
      <c r="SUN25" s="3056"/>
      <c r="SUO25" s="3050"/>
      <c r="SUP25" s="3051"/>
      <c r="SUQ25" s="3052"/>
      <c r="SUR25" s="3053"/>
      <c r="SUS25" s="3050"/>
      <c r="SUT25" s="3054"/>
      <c r="SUU25" s="3029"/>
      <c r="SUV25" s="3055"/>
      <c r="SUW25" s="3056"/>
      <c r="SUX25" s="3057"/>
      <c r="SUY25" s="3058"/>
      <c r="SUZ25" s="3059"/>
      <c r="SVA25" s="3058"/>
      <c r="SVB25" s="3059"/>
      <c r="SVC25" s="3050"/>
      <c r="SVD25" s="3051"/>
      <c r="SVE25" s="3058"/>
      <c r="SVF25" s="3056"/>
      <c r="SVG25" s="3050"/>
      <c r="SVH25" s="3051"/>
      <c r="SVI25" s="3052"/>
      <c r="SVJ25" s="3053"/>
      <c r="SVK25" s="3050"/>
      <c r="SVL25" s="3054"/>
      <c r="SVM25" s="3029"/>
      <c r="SVN25" s="3055"/>
      <c r="SVO25" s="3056"/>
      <c r="SVP25" s="3057"/>
      <c r="SVQ25" s="3058"/>
      <c r="SVR25" s="3059"/>
      <c r="SVS25" s="3058"/>
      <c r="SVT25" s="3059"/>
      <c r="SVU25" s="3050"/>
      <c r="SVV25" s="3051"/>
      <c r="SVW25" s="3058"/>
      <c r="SVX25" s="3056"/>
      <c r="SVY25" s="3050"/>
      <c r="SVZ25" s="3051"/>
      <c r="SWA25" s="3052"/>
      <c r="SWB25" s="3053"/>
      <c r="SWC25" s="3050"/>
      <c r="SWD25" s="3054"/>
      <c r="SWE25" s="3029"/>
      <c r="SWF25" s="3055"/>
      <c r="SWG25" s="3056"/>
      <c r="SWH25" s="3057"/>
      <c r="SWI25" s="3058"/>
      <c r="SWJ25" s="3059"/>
      <c r="SWK25" s="3058"/>
      <c r="SWL25" s="3059"/>
      <c r="SWM25" s="3050"/>
      <c r="SWN25" s="3051"/>
      <c r="SWO25" s="3058"/>
      <c r="SWP25" s="3056"/>
      <c r="SWQ25" s="3050"/>
      <c r="SWR25" s="3051"/>
      <c r="SWS25" s="3052"/>
      <c r="SWT25" s="3053"/>
      <c r="SWU25" s="3050"/>
      <c r="SWV25" s="3054"/>
      <c r="SWW25" s="3029"/>
      <c r="SWX25" s="3055"/>
      <c r="SWY25" s="3056"/>
      <c r="SWZ25" s="3057"/>
      <c r="SXA25" s="3058"/>
      <c r="SXB25" s="3059"/>
      <c r="SXC25" s="3058"/>
      <c r="SXD25" s="3059"/>
      <c r="SXE25" s="3050"/>
      <c r="SXF25" s="3051"/>
      <c r="SXG25" s="3058"/>
      <c r="SXH25" s="3056"/>
      <c r="SXI25" s="3050"/>
      <c r="SXJ25" s="3051"/>
      <c r="SXK25" s="3052"/>
      <c r="SXL25" s="3053"/>
      <c r="SXM25" s="3050"/>
      <c r="SXN25" s="3054"/>
      <c r="SXO25" s="3029"/>
      <c r="SXP25" s="3055"/>
      <c r="SXQ25" s="3056"/>
      <c r="SXR25" s="3057"/>
      <c r="SXS25" s="3058"/>
      <c r="SXT25" s="3059"/>
      <c r="SXU25" s="3058"/>
      <c r="SXV25" s="3059"/>
      <c r="SXW25" s="3050"/>
      <c r="SXX25" s="3051"/>
      <c r="SXY25" s="3058"/>
      <c r="SXZ25" s="3056"/>
      <c r="SYA25" s="3050"/>
      <c r="SYB25" s="3051"/>
      <c r="SYC25" s="3052"/>
      <c r="SYD25" s="3053"/>
      <c r="SYE25" s="3050"/>
      <c r="SYF25" s="3054"/>
      <c r="SYG25" s="3029"/>
      <c r="SYH25" s="3055"/>
      <c r="SYI25" s="3056"/>
      <c r="SYJ25" s="3057"/>
      <c r="SYK25" s="3058"/>
      <c r="SYL25" s="3059"/>
      <c r="SYM25" s="3058"/>
      <c r="SYN25" s="3059"/>
      <c r="SYO25" s="3050"/>
      <c r="SYP25" s="3051"/>
      <c r="SYQ25" s="3058"/>
      <c r="SYR25" s="3056"/>
      <c r="SYS25" s="3050"/>
      <c r="SYT25" s="3051"/>
      <c r="SYU25" s="3052"/>
      <c r="SYV25" s="3053"/>
      <c r="SYW25" s="3050"/>
      <c r="SYX25" s="3054"/>
      <c r="SYY25" s="3029"/>
      <c r="SYZ25" s="3055"/>
      <c r="SZA25" s="3056"/>
      <c r="SZB25" s="3057"/>
      <c r="SZC25" s="3058"/>
      <c r="SZD25" s="3059"/>
      <c r="SZE25" s="3058"/>
      <c r="SZF25" s="3059"/>
      <c r="SZG25" s="3050"/>
      <c r="SZH25" s="3051"/>
      <c r="SZI25" s="3058"/>
      <c r="SZJ25" s="3056"/>
      <c r="SZK25" s="3050"/>
      <c r="SZL25" s="3051"/>
      <c r="SZM25" s="3052"/>
      <c r="SZN25" s="3053"/>
      <c r="SZO25" s="3050"/>
      <c r="SZP25" s="3054"/>
      <c r="SZQ25" s="3029"/>
      <c r="SZR25" s="3055"/>
      <c r="SZS25" s="3056"/>
      <c r="SZT25" s="3057"/>
      <c r="SZU25" s="3058"/>
      <c r="SZV25" s="3059"/>
      <c r="SZW25" s="3058"/>
      <c r="SZX25" s="3059"/>
      <c r="SZY25" s="3050"/>
      <c r="SZZ25" s="3051"/>
      <c r="TAA25" s="3058"/>
      <c r="TAB25" s="3056"/>
      <c r="TAC25" s="3050"/>
      <c r="TAD25" s="3051"/>
      <c r="TAE25" s="3052"/>
      <c r="TAF25" s="3053"/>
      <c r="TAG25" s="3050"/>
      <c r="TAH25" s="3054"/>
      <c r="TAI25" s="3029"/>
      <c r="TAJ25" s="3055"/>
      <c r="TAK25" s="3056"/>
      <c r="TAL25" s="3057"/>
      <c r="TAM25" s="3058"/>
      <c r="TAN25" s="3059"/>
      <c r="TAO25" s="3058"/>
      <c r="TAP25" s="3059"/>
      <c r="TAQ25" s="3050"/>
      <c r="TAR25" s="3051"/>
      <c r="TAS25" s="3058"/>
      <c r="TAT25" s="3056"/>
      <c r="TAU25" s="3050"/>
      <c r="TAV25" s="3051"/>
      <c r="TAW25" s="3052"/>
      <c r="TAX25" s="3053"/>
      <c r="TAY25" s="3050"/>
      <c r="TAZ25" s="3054"/>
      <c r="TBA25" s="3029"/>
      <c r="TBB25" s="3055"/>
      <c r="TBC25" s="3056"/>
      <c r="TBD25" s="3057"/>
      <c r="TBE25" s="3058"/>
      <c r="TBF25" s="3059"/>
      <c r="TBG25" s="3058"/>
      <c r="TBH25" s="3059"/>
      <c r="TBI25" s="3050"/>
      <c r="TBJ25" s="3051"/>
      <c r="TBK25" s="3058"/>
      <c r="TBL25" s="3056"/>
      <c r="TBM25" s="3050"/>
      <c r="TBN25" s="3051"/>
      <c r="TBO25" s="3052"/>
      <c r="TBP25" s="3053"/>
      <c r="TBQ25" s="3050"/>
      <c r="TBR25" s="3054"/>
      <c r="TBS25" s="3029"/>
      <c r="TBT25" s="3055"/>
      <c r="TBU25" s="3056"/>
      <c r="TBV25" s="3057"/>
      <c r="TBW25" s="3058"/>
      <c r="TBX25" s="3059"/>
      <c r="TBY25" s="3058"/>
      <c r="TBZ25" s="3059"/>
      <c r="TCA25" s="3050"/>
      <c r="TCB25" s="3051"/>
      <c r="TCC25" s="3058"/>
      <c r="TCD25" s="3056"/>
      <c r="TCE25" s="3050"/>
      <c r="TCF25" s="3051"/>
      <c r="TCG25" s="3052"/>
      <c r="TCH25" s="3053"/>
      <c r="TCI25" s="3050"/>
      <c r="TCJ25" s="3054"/>
      <c r="TCK25" s="3029"/>
      <c r="TCL25" s="3055"/>
      <c r="TCM25" s="3056"/>
      <c r="TCN25" s="3057"/>
      <c r="TCO25" s="3058"/>
      <c r="TCP25" s="3059"/>
      <c r="TCQ25" s="3058"/>
      <c r="TCR25" s="3059"/>
      <c r="TCS25" s="3050"/>
      <c r="TCT25" s="3051"/>
      <c r="TCU25" s="3058"/>
      <c r="TCV25" s="3056"/>
      <c r="TCW25" s="3050"/>
      <c r="TCX25" s="3051"/>
      <c r="TCY25" s="3052"/>
      <c r="TCZ25" s="3053"/>
      <c r="TDA25" s="3050"/>
      <c r="TDB25" s="3054"/>
      <c r="TDC25" s="3029"/>
      <c r="TDD25" s="3055"/>
      <c r="TDE25" s="3056"/>
      <c r="TDF25" s="3057"/>
      <c r="TDG25" s="3058"/>
      <c r="TDH25" s="3059"/>
      <c r="TDI25" s="3058"/>
      <c r="TDJ25" s="3059"/>
      <c r="TDK25" s="3050"/>
      <c r="TDL25" s="3051"/>
      <c r="TDM25" s="3058"/>
      <c r="TDN25" s="3056"/>
      <c r="TDO25" s="3050"/>
      <c r="TDP25" s="3051"/>
      <c r="TDQ25" s="3052"/>
      <c r="TDR25" s="3053"/>
      <c r="TDS25" s="3050"/>
      <c r="TDT25" s="3054"/>
      <c r="TDU25" s="3029"/>
      <c r="TDV25" s="3055"/>
      <c r="TDW25" s="3056"/>
      <c r="TDX25" s="3057"/>
      <c r="TDY25" s="3058"/>
      <c r="TDZ25" s="3059"/>
      <c r="TEA25" s="3058"/>
      <c r="TEB25" s="3059"/>
      <c r="TEC25" s="3050"/>
      <c r="TED25" s="3051"/>
      <c r="TEE25" s="3058"/>
      <c r="TEF25" s="3056"/>
      <c r="TEG25" s="3050"/>
      <c r="TEH25" s="3051"/>
      <c r="TEI25" s="3052"/>
      <c r="TEJ25" s="3053"/>
      <c r="TEK25" s="3050"/>
      <c r="TEL25" s="3054"/>
      <c r="TEM25" s="3029"/>
      <c r="TEN25" s="3055"/>
      <c r="TEO25" s="3056"/>
      <c r="TEP25" s="3057"/>
      <c r="TEQ25" s="3058"/>
      <c r="TER25" s="3059"/>
      <c r="TES25" s="3058"/>
      <c r="TET25" s="3059"/>
      <c r="TEU25" s="3050"/>
      <c r="TEV25" s="3051"/>
      <c r="TEW25" s="3058"/>
      <c r="TEX25" s="3056"/>
      <c r="TEY25" s="3050"/>
      <c r="TEZ25" s="3051"/>
      <c r="TFA25" s="3052"/>
      <c r="TFB25" s="3053"/>
      <c r="TFC25" s="3050"/>
      <c r="TFD25" s="3054"/>
      <c r="TFE25" s="3029"/>
      <c r="TFF25" s="3055"/>
      <c r="TFG25" s="3056"/>
      <c r="TFH25" s="3057"/>
      <c r="TFI25" s="3058"/>
      <c r="TFJ25" s="3059"/>
      <c r="TFK25" s="3058"/>
      <c r="TFL25" s="3059"/>
      <c r="TFM25" s="3050"/>
      <c r="TFN25" s="3051"/>
      <c r="TFO25" s="3058"/>
      <c r="TFP25" s="3056"/>
      <c r="TFQ25" s="3050"/>
      <c r="TFR25" s="3051"/>
      <c r="TFS25" s="3052"/>
      <c r="TFT25" s="3053"/>
      <c r="TFU25" s="3050"/>
      <c r="TFV25" s="3054"/>
      <c r="TFW25" s="3029"/>
      <c r="TFX25" s="3055"/>
      <c r="TFY25" s="3056"/>
      <c r="TFZ25" s="3057"/>
      <c r="TGA25" s="3058"/>
      <c r="TGB25" s="3059"/>
      <c r="TGC25" s="3058"/>
      <c r="TGD25" s="3059"/>
      <c r="TGE25" s="3050"/>
      <c r="TGF25" s="3051"/>
      <c r="TGG25" s="3058"/>
      <c r="TGH25" s="3056"/>
      <c r="TGI25" s="3050"/>
      <c r="TGJ25" s="3051"/>
      <c r="TGK25" s="3052"/>
      <c r="TGL25" s="3053"/>
      <c r="TGM25" s="3050"/>
      <c r="TGN25" s="3054"/>
      <c r="TGO25" s="3029"/>
      <c r="TGP25" s="3055"/>
      <c r="TGQ25" s="3056"/>
      <c r="TGR25" s="3057"/>
      <c r="TGS25" s="3058"/>
      <c r="TGT25" s="3059"/>
      <c r="TGU25" s="3058"/>
      <c r="TGV25" s="3059"/>
      <c r="TGW25" s="3050"/>
      <c r="TGX25" s="3051"/>
      <c r="TGY25" s="3058"/>
      <c r="TGZ25" s="3056"/>
      <c r="THA25" s="3050"/>
      <c r="THB25" s="3051"/>
      <c r="THC25" s="3052"/>
      <c r="THD25" s="3053"/>
      <c r="THE25" s="3050"/>
      <c r="THF25" s="3054"/>
      <c r="THG25" s="3029"/>
      <c r="THH25" s="3055"/>
      <c r="THI25" s="3056"/>
      <c r="THJ25" s="3057"/>
      <c r="THK25" s="3058"/>
      <c r="THL25" s="3059"/>
      <c r="THM25" s="3058"/>
      <c r="THN25" s="3059"/>
      <c r="THO25" s="3050"/>
      <c r="THP25" s="3051"/>
      <c r="THQ25" s="3058"/>
      <c r="THR25" s="3056"/>
      <c r="THS25" s="3050"/>
      <c r="THT25" s="3051"/>
      <c r="THU25" s="3052"/>
      <c r="THV25" s="3053"/>
      <c r="THW25" s="3050"/>
      <c r="THX25" s="3054"/>
      <c r="THY25" s="3029"/>
      <c r="THZ25" s="3055"/>
      <c r="TIA25" s="3056"/>
      <c r="TIB25" s="3057"/>
      <c r="TIC25" s="3058"/>
      <c r="TID25" s="3059"/>
      <c r="TIE25" s="3058"/>
      <c r="TIF25" s="3059"/>
      <c r="TIG25" s="3050"/>
      <c r="TIH25" s="3051"/>
      <c r="TII25" s="3058"/>
      <c r="TIJ25" s="3056"/>
      <c r="TIK25" s="3050"/>
      <c r="TIL25" s="3051"/>
      <c r="TIM25" s="3052"/>
      <c r="TIN25" s="3053"/>
      <c r="TIO25" s="3050"/>
      <c r="TIP25" s="3054"/>
      <c r="TIQ25" s="3029"/>
      <c r="TIR25" s="3055"/>
      <c r="TIS25" s="3056"/>
      <c r="TIT25" s="3057"/>
      <c r="TIU25" s="3058"/>
      <c r="TIV25" s="3059"/>
      <c r="TIW25" s="3058"/>
      <c r="TIX25" s="3059"/>
      <c r="TIY25" s="3050"/>
      <c r="TIZ25" s="3051"/>
      <c r="TJA25" s="3058"/>
      <c r="TJB25" s="3056"/>
      <c r="TJC25" s="3050"/>
      <c r="TJD25" s="3051"/>
      <c r="TJE25" s="3052"/>
      <c r="TJF25" s="3053"/>
      <c r="TJG25" s="3050"/>
      <c r="TJH25" s="3054"/>
      <c r="TJI25" s="3029"/>
      <c r="TJJ25" s="3055"/>
      <c r="TJK25" s="3056"/>
      <c r="TJL25" s="3057"/>
      <c r="TJM25" s="3058"/>
      <c r="TJN25" s="3059"/>
      <c r="TJO25" s="3058"/>
      <c r="TJP25" s="3059"/>
      <c r="TJQ25" s="3050"/>
      <c r="TJR25" s="3051"/>
      <c r="TJS25" s="3058"/>
      <c r="TJT25" s="3056"/>
      <c r="TJU25" s="3050"/>
      <c r="TJV25" s="3051"/>
      <c r="TJW25" s="3052"/>
      <c r="TJX25" s="3053"/>
      <c r="TJY25" s="3050"/>
      <c r="TJZ25" s="3054"/>
      <c r="TKA25" s="3029"/>
      <c r="TKB25" s="3055"/>
      <c r="TKC25" s="3056"/>
      <c r="TKD25" s="3057"/>
      <c r="TKE25" s="3058"/>
      <c r="TKF25" s="3059"/>
      <c r="TKG25" s="3058"/>
      <c r="TKH25" s="3059"/>
      <c r="TKI25" s="3050"/>
      <c r="TKJ25" s="3051"/>
      <c r="TKK25" s="3058"/>
      <c r="TKL25" s="3056"/>
      <c r="TKM25" s="3050"/>
      <c r="TKN25" s="3051"/>
      <c r="TKO25" s="3052"/>
      <c r="TKP25" s="3053"/>
      <c r="TKQ25" s="3050"/>
      <c r="TKR25" s="3054"/>
      <c r="TKS25" s="3029"/>
      <c r="TKT25" s="3055"/>
      <c r="TKU25" s="3056"/>
      <c r="TKV25" s="3057"/>
      <c r="TKW25" s="3058"/>
      <c r="TKX25" s="3059"/>
      <c r="TKY25" s="3058"/>
      <c r="TKZ25" s="3059"/>
      <c r="TLA25" s="3050"/>
      <c r="TLB25" s="3051"/>
      <c r="TLC25" s="3058"/>
      <c r="TLD25" s="3056"/>
      <c r="TLE25" s="3050"/>
      <c r="TLF25" s="3051"/>
      <c r="TLG25" s="3052"/>
      <c r="TLH25" s="3053"/>
      <c r="TLI25" s="3050"/>
      <c r="TLJ25" s="3054"/>
      <c r="TLK25" s="3029"/>
      <c r="TLL25" s="3055"/>
      <c r="TLM25" s="3056"/>
      <c r="TLN25" s="3057"/>
      <c r="TLO25" s="3058"/>
      <c r="TLP25" s="3059"/>
      <c r="TLQ25" s="3058"/>
      <c r="TLR25" s="3059"/>
      <c r="TLS25" s="3050"/>
      <c r="TLT25" s="3051"/>
      <c r="TLU25" s="3058"/>
      <c r="TLV25" s="3056"/>
      <c r="TLW25" s="3050"/>
      <c r="TLX25" s="3051"/>
      <c r="TLY25" s="3052"/>
      <c r="TLZ25" s="3053"/>
      <c r="TMA25" s="3050"/>
      <c r="TMB25" s="3054"/>
      <c r="TMC25" s="3029"/>
      <c r="TMD25" s="3055"/>
      <c r="TME25" s="3056"/>
      <c r="TMF25" s="3057"/>
      <c r="TMG25" s="3058"/>
      <c r="TMH25" s="3059"/>
      <c r="TMI25" s="3058"/>
      <c r="TMJ25" s="3059"/>
      <c r="TMK25" s="3050"/>
      <c r="TML25" s="3051"/>
      <c r="TMM25" s="3058"/>
      <c r="TMN25" s="3056"/>
      <c r="TMO25" s="3050"/>
      <c r="TMP25" s="3051"/>
      <c r="TMQ25" s="3052"/>
      <c r="TMR25" s="3053"/>
      <c r="TMS25" s="3050"/>
      <c r="TMT25" s="3054"/>
      <c r="TMU25" s="3029"/>
      <c r="TMV25" s="3055"/>
      <c r="TMW25" s="3056"/>
      <c r="TMX25" s="3057"/>
      <c r="TMY25" s="3058"/>
      <c r="TMZ25" s="3059"/>
      <c r="TNA25" s="3058"/>
      <c r="TNB25" s="3059"/>
      <c r="TNC25" s="3050"/>
      <c r="TND25" s="3051"/>
      <c r="TNE25" s="3058"/>
      <c r="TNF25" s="3056"/>
      <c r="TNG25" s="3050"/>
      <c r="TNH25" s="3051"/>
      <c r="TNI25" s="3052"/>
      <c r="TNJ25" s="3053"/>
      <c r="TNK25" s="3050"/>
      <c r="TNL25" s="3054"/>
      <c r="TNM25" s="3029"/>
      <c r="TNN25" s="3055"/>
      <c r="TNO25" s="3056"/>
      <c r="TNP25" s="3057"/>
      <c r="TNQ25" s="3058"/>
      <c r="TNR25" s="3059"/>
      <c r="TNS25" s="3058"/>
      <c r="TNT25" s="3059"/>
      <c r="TNU25" s="3050"/>
      <c r="TNV25" s="3051"/>
      <c r="TNW25" s="3058"/>
      <c r="TNX25" s="3056"/>
      <c r="TNY25" s="3050"/>
      <c r="TNZ25" s="3051"/>
      <c r="TOA25" s="3052"/>
      <c r="TOB25" s="3053"/>
      <c r="TOC25" s="3050"/>
      <c r="TOD25" s="3054"/>
      <c r="TOE25" s="3029"/>
      <c r="TOF25" s="3055"/>
      <c r="TOG25" s="3056"/>
      <c r="TOH25" s="3057"/>
      <c r="TOI25" s="3058"/>
      <c r="TOJ25" s="3059"/>
      <c r="TOK25" s="3058"/>
      <c r="TOL25" s="3059"/>
      <c r="TOM25" s="3050"/>
      <c r="TON25" s="3051"/>
      <c r="TOO25" s="3058"/>
      <c r="TOP25" s="3056"/>
      <c r="TOQ25" s="3050"/>
      <c r="TOR25" s="3051"/>
      <c r="TOS25" s="3052"/>
      <c r="TOT25" s="3053"/>
      <c r="TOU25" s="3050"/>
      <c r="TOV25" s="3054"/>
      <c r="TOW25" s="3029"/>
      <c r="TOX25" s="3055"/>
      <c r="TOY25" s="3056"/>
      <c r="TOZ25" s="3057"/>
      <c r="TPA25" s="3058"/>
      <c r="TPB25" s="3059"/>
      <c r="TPC25" s="3058"/>
      <c r="TPD25" s="3059"/>
      <c r="TPE25" s="3050"/>
      <c r="TPF25" s="3051"/>
      <c r="TPG25" s="3058"/>
      <c r="TPH25" s="3056"/>
      <c r="TPI25" s="3050"/>
      <c r="TPJ25" s="3051"/>
      <c r="TPK25" s="3052"/>
      <c r="TPL25" s="3053"/>
      <c r="TPM25" s="3050"/>
      <c r="TPN25" s="3054"/>
      <c r="TPO25" s="3029"/>
      <c r="TPP25" s="3055"/>
      <c r="TPQ25" s="3056"/>
      <c r="TPR25" s="3057"/>
      <c r="TPS25" s="3058"/>
      <c r="TPT25" s="3059"/>
      <c r="TPU25" s="3058"/>
      <c r="TPV25" s="3059"/>
      <c r="TPW25" s="3050"/>
      <c r="TPX25" s="3051"/>
      <c r="TPY25" s="3058"/>
      <c r="TPZ25" s="3056"/>
      <c r="TQA25" s="3050"/>
      <c r="TQB25" s="3051"/>
      <c r="TQC25" s="3052"/>
      <c r="TQD25" s="3053"/>
      <c r="TQE25" s="3050"/>
      <c r="TQF25" s="3054"/>
      <c r="TQG25" s="3029"/>
      <c r="TQH25" s="3055"/>
      <c r="TQI25" s="3056"/>
      <c r="TQJ25" s="3057"/>
      <c r="TQK25" s="3058"/>
      <c r="TQL25" s="3059"/>
      <c r="TQM25" s="3058"/>
      <c r="TQN25" s="3059"/>
      <c r="TQO25" s="3050"/>
      <c r="TQP25" s="3051"/>
      <c r="TQQ25" s="3058"/>
      <c r="TQR25" s="3056"/>
      <c r="TQS25" s="3050"/>
      <c r="TQT25" s="3051"/>
      <c r="TQU25" s="3052"/>
      <c r="TQV25" s="3053"/>
      <c r="TQW25" s="3050"/>
      <c r="TQX25" s="3054"/>
      <c r="TQY25" s="3029"/>
      <c r="TQZ25" s="3055"/>
      <c r="TRA25" s="3056"/>
      <c r="TRB25" s="3057"/>
      <c r="TRC25" s="3058"/>
      <c r="TRD25" s="3059"/>
      <c r="TRE25" s="3058"/>
      <c r="TRF25" s="3059"/>
      <c r="TRG25" s="3050"/>
      <c r="TRH25" s="3051"/>
      <c r="TRI25" s="3058"/>
      <c r="TRJ25" s="3056"/>
      <c r="TRK25" s="3050"/>
      <c r="TRL25" s="3051"/>
      <c r="TRM25" s="3052"/>
      <c r="TRN25" s="3053"/>
      <c r="TRO25" s="3050"/>
      <c r="TRP25" s="3054"/>
      <c r="TRQ25" s="3029"/>
      <c r="TRR25" s="3055"/>
      <c r="TRS25" s="3056"/>
      <c r="TRT25" s="3057"/>
      <c r="TRU25" s="3058"/>
      <c r="TRV25" s="3059"/>
      <c r="TRW25" s="3058"/>
      <c r="TRX25" s="3059"/>
      <c r="TRY25" s="3050"/>
      <c r="TRZ25" s="3051"/>
      <c r="TSA25" s="3058"/>
      <c r="TSB25" s="3056"/>
      <c r="TSC25" s="3050"/>
      <c r="TSD25" s="3051"/>
      <c r="TSE25" s="3052"/>
      <c r="TSF25" s="3053"/>
      <c r="TSG25" s="3050"/>
      <c r="TSH25" s="3054"/>
      <c r="TSI25" s="3029"/>
      <c r="TSJ25" s="3055"/>
      <c r="TSK25" s="3056"/>
      <c r="TSL25" s="3057"/>
      <c r="TSM25" s="3058"/>
      <c r="TSN25" s="3059"/>
      <c r="TSO25" s="3058"/>
      <c r="TSP25" s="3059"/>
      <c r="TSQ25" s="3050"/>
      <c r="TSR25" s="3051"/>
      <c r="TSS25" s="3058"/>
      <c r="TST25" s="3056"/>
      <c r="TSU25" s="3050"/>
      <c r="TSV25" s="3051"/>
      <c r="TSW25" s="3052"/>
      <c r="TSX25" s="3053"/>
      <c r="TSY25" s="3050"/>
      <c r="TSZ25" s="3054"/>
      <c r="TTA25" s="3029"/>
      <c r="TTB25" s="3055"/>
      <c r="TTC25" s="3056"/>
      <c r="TTD25" s="3057"/>
      <c r="TTE25" s="3058"/>
      <c r="TTF25" s="3059"/>
      <c r="TTG25" s="3058"/>
      <c r="TTH25" s="3059"/>
      <c r="TTI25" s="3050"/>
      <c r="TTJ25" s="3051"/>
      <c r="TTK25" s="3058"/>
      <c r="TTL25" s="3056"/>
      <c r="TTM25" s="3050"/>
      <c r="TTN25" s="3051"/>
      <c r="TTO25" s="3052"/>
      <c r="TTP25" s="3053"/>
      <c r="TTQ25" s="3050"/>
      <c r="TTR25" s="3054"/>
      <c r="TTS25" s="3029"/>
      <c r="TTT25" s="3055"/>
      <c r="TTU25" s="3056"/>
      <c r="TTV25" s="3057"/>
      <c r="TTW25" s="3058"/>
      <c r="TTX25" s="3059"/>
      <c r="TTY25" s="3058"/>
      <c r="TTZ25" s="3059"/>
      <c r="TUA25" s="3050"/>
      <c r="TUB25" s="3051"/>
      <c r="TUC25" s="3058"/>
      <c r="TUD25" s="3056"/>
      <c r="TUE25" s="3050"/>
      <c r="TUF25" s="3051"/>
      <c r="TUG25" s="3052"/>
      <c r="TUH25" s="3053"/>
      <c r="TUI25" s="3050"/>
      <c r="TUJ25" s="3054"/>
      <c r="TUK25" s="3029"/>
      <c r="TUL25" s="3055"/>
      <c r="TUM25" s="3056"/>
      <c r="TUN25" s="3057"/>
      <c r="TUO25" s="3058"/>
      <c r="TUP25" s="3059"/>
      <c r="TUQ25" s="3058"/>
      <c r="TUR25" s="3059"/>
      <c r="TUS25" s="3050"/>
      <c r="TUT25" s="3051"/>
      <c r="TUU25" s="3058"/>
      <c r="TUV25" s="3056"/>
      <c r="TUW25" s="3050"/>
      <c r="TUX25" s="3051"/>
      <c r="TUY25" s="3052"/>
      <c r="TUZ25" s="3053"/>
      <c r="TVA25" s="3050"/>
      <c r="TVB25" s="3054"/>
      <c r="TVC25" s="3029"/>
      <c r="TVD25" s="3055"/>
      <c r="TVE25" s="3056"/>
      <c r="TVF25" s="3057"/>
      <c r="TVG25" s="3058"/>
      <c r="TVH25" s="3059"/>
      <c r="TVI25" s="3058"/>
      <c r="TVJ25" s="3059"/>
      <c r="TVK25" s="3050"/>
      <c r="TVL25" s="3051"/>
      <c r="TVM25" s="3058"/>
      <c r="TVN25" s="3056"/>
      <c r="TVO25" s="3050"/>
      <c r="TVP25" s="3051"/>
      <c r="TVQ25" s="3052"/>
      <c r="TVR25" s="3053"/>
      <c r="TVS25" s="3050"/>
      <c r="TVT25" s="3054"/>
      <c r="TVU25" s="3029"/>
      <c r="TVV25" s="3055"/>
      <c r="TVW25" s="3056"/>
      <c r="TVX25" s="3057"/>
      <c r="TVY25" s="3058"/>
      <c r="TVZ25" s="3059"/>
      <c r="TWA25" s="3058"/>
      <c r="TWB25" s="3059"/>
      <c r="TWC25" s="3050"/>
      <c r="TWD25" s="3051"/>
      <c r="TWE25" s="3058"/>
      <c r="TWF25" s="3056"/>
      <c r="TWG25" s="3050"/>
      <c r="TWH25" s="3051"/>
      <c r="TWI25" s="3052"/>
      <c r="TWJ25" s="3053"/>
      <c r="TWK25" s="3050"/>
      <c r="TWL25" s="3054"/>
      <c r="TWM25" s="3029"/>
      <c r="TWN25" s="3055"/>
      <c r="TWO25" s="3056"/>
      <c r="TWP25" s="3057"/>
      <c r="TWQ25" s="3058"/>
      <c r="TWR25" s="3059"/>
      <c r="TWS25" s="3058"/>
      <c r="TWT25" s="3059"/>
      <c r="TWU25" s="3050"/>
      <c r="TWV25" s="3051"/>
      <c r="TWW25" s="3058"/>
      <c r="TWX25" s="3056"/>
      <c r="TWY25" s="3050"/>
      <c r="TWZ25" s="3051"/>
      <c r="TXA25" s="3052"/>
      <c r="TXB25" s="3053"/>
      <c r="TXC25" s="3050"/>
      <c r="TXD25" s="3054"/>
      <c r="TXE25" s="3029"/>
      <c r="TXF25" s="3055"/>
      <c r="TXG25" s="3056"/>
      <c r="TXH25" s="3057"/>
      <c r="TXI25" s="3058"/>
      <c r="TXJ25" s="3059"/>
      <c r="TXK25" s="3058"/>
      <c r="TXL25" s="3059"/>
      <c r="TXM25" s="3050"/>
      <c r="TXN25" s="3051"/>
      <c r="TXO25" s="3058"/>
      <c r="TXP25" s="3056"/>
      <c r="TXQ25" s="3050"/>
      <c r="TXR25" s="3051"/>
      <c r="TXS25" s="3052"/>
      <c r="TXT25" s="3053"/>
      <c r="TXU25" s="3050"/>
      <c r="TXV25" s="3054"/>
      <c r="TXW25" s="3029"/>
      <c r="TXX25" s="3055"/>
      <c r="TXY25" s="3056"/>
      <c r="TXZ25" s="3057"/>
      <c r="TYA25" s="3058"/>
      <c r="TYB25" s="3059"/>
      <c r="TYC25" s="3058"/>
      <c r="TYD25" s="3059"/>
      <c r="TYE25" s="3050"/>
      <c r="TYF25" s="3051"/>
      <c r="TYG25" s="3058"/>
      <c r="TYH25" s="3056"/>
      <c r="TYI25" s="3050"/>
      <c r="TYJ25" s="3051"/>
      <c r="TYK25" s="3052"/>
      <c r="TYL25" s="3053"/>
      <c r="TYM25" s="3050"/>
      <c r="TYN25" s="3054"/>
      <c r="TYO25" s="3029"/>
      <c r="TYP25" s="3055"/>
      <c r="TYQ25" s="3056"/>
      <c r="TYR25" s="3057"/>
      <c r="TYS25" s="3058"/>
      <c r="TYT25" s="3059"/>
      <c r="TYU25" s="3058"/>
      <c r="TYV25" s="3059"/>
      <c r="TYW25" s="3050"/>
      <c r="TYX25" s="3051"/>
      <c r="TYY25" s="3058"/>
      <c r="TYZ25" s="3056"/>
      <c r="TZA25" s="3050"/>
      <c r="TZB25" s="3051"/>
      <c r="TZC25" s="3052"/>
      <c r="TZD25" s="3053"/>
      <c r="TZE25" s="3050"/>
      <c r="TZF25" s="3054"/>
      <c r="TZG25" s="3029"/>
      <c r="TZH25" s="3055"/>
      <c r="TZI25" s="3056"/>
      <c r="TZJ25" s="3057"/>
      <c r="TZK25" s="3058"/>
      <c r="TZL25" s="3059"/>
      <c r="TZM25" s="3058"/>
      <c r="TZN25" s="3059"/>
      <c r="TZO25" s="3050"/>
      <c r="TZP25" s="3051"/>
      <c r="TZQ25" s="3058"/>
      <c r="TZR25" s="3056"/>
      <c r="TZS25" s="3050"/>
      <c r="TZT25" s="3051"/>
      <c r="TZU25" s="3052"/>
      <c r="TZV25" s="3053"/>
      <c r="TZW25" s="3050"/>
      <c r="TZX25" s="3054"/>
      <c r="TZY25" s="3029"/>
      <c r="TZZ25" s="3055"/>
      <c r="UAA25" s="3056"/>
      <c r="UAB25" s="3057"/>
      <c r="UAC25" s="3058"/>
      <c r="UAD25" s="3059"/>
      <c r="UAE25" s="3058"/>
      <c r="UAF25" s="3059"/>
      <c r="UAG25" s="3050"/>
      <c r="UAH25" s="3051"/>
      <c r="UAI25" s="3058"/>
      <c r="UAJ25" s="3056"/>
      <c r="UAK25" s="3050"/>
      <c r="UAL25" s="3051"/>
      <c r="UAM25" s="3052"/>
      <c r="UAN25" s="3053"/>
      <c r="UAO25" s="3050"/>
      <c r="UAP25" s="3054"/>
      <c r="UAQ25" s="3029"/>
      <c r="UAR25" s="3055"/>
      <c r="UAS25" s="3056"/>
      <c r="UAT25" s="3057"/>
      <c r="UAU25" s="3058"/>
      <c r="UAV25" s="3059"/>
      <c r="UAW25" s="3058"/>
      <c r="UAX25" s="3059"/>
      <c r="UAY25" s="3050"/>
      <c r="UAZ25" s="3051"/>
      <c r="UBA25" s="3058"/>
      <c r="UBB25" s="3056"/>
      <c r="UBC25" s="3050"/>
      <c r="UBD25" s="3051"/>
      <c r="UBE25" s="3052"/>
      <c r="UBF25" s="3053"/>
      <c r="UBG25" s="3050"/>
      <c r="UBH25" s="3054"/>
      <c r="UBI25" s="3029"/>
      <c r="UBJ25" s="3055"/>
      <c r="UBK25" s="3056"/>
      <c r="UBL25" s="3057"/>
      <c r="UBM25" s="3058"/>
      <c r="UBN25" s="3059"/>
      <c r="UBO25" s="3058"/>
      <c r="UBP25" s="3059"/>
      <c r="UBQ25" s="3050"/>
      <c r="UBR25" s="3051"/>
      <c r="UBS25" s="3058"/>
      <c r="UBT25" s="3056"/>
      <c r="UBU25" s="3050"/>
      <c r="UBV25" s="3051"/>
      <c r="UBW25" s="3052"/>
      <c r="UBX25" s="3053"/>
      <c r="UBY25" s="3050"/>
      <c r="UBZ25" s="3054"/>
      <c r="UCA25" s="3029"/>
      <c r="UCB25" s="3055"/>
      <c r="UCC25" s="3056"/>
      <c r="UCD25" s="3057"/>
      <c r="UCE25" s="3058"/>
      <c r="UCF25" s="3059"/>
      <c r="UCG25" s="3058"/>
      <c r="UCH25" s="3059"/>
      <c r="UCI25" s="3050"/>
      <c r="UCJ25" s="3051"/>
      <c r="UCK25" s="3058"/>
      <c r="UCL25" s="3056"/>
      <c r="UCM25" s="3050"/>
      <c r="UCN25" s="3051"/>
      <c r="UCO25" s="3052"/>
      <c r="UCP25" s="3053"/>
      <c r="UCQ25" s="3050"/>
      <c r="UCR25" s="3054"/>
      <c r="UCS25" s="3029"/>
      <c r="UCT25" s="3055"/>
      <c r="UCU25" s="3056"/>
      <c r="UCV25" s="3057"/>
      <c r="UCW25" s="3058"/>
      <c r="UCX25" s="3059"/>
      <c r="UCY25" s="3058"/>
      <c r="UCZ25" s="3059"/>
      <c r="UDA25" s="3050"/>
      <c r="UDB25" s="3051"/>
      <c r="UDC25" s="3058"/>
      <c r="UDD25" s="3056"/>
      <c r="UDE25" s="3050"/>
      <c r="UDF25" s="3051"/>
      <c r="UDG25" s="3052"/>
      <c r="UDH25" s="3053"/>
      <c r="UDI25" s="3050"/>
      <c r="UDJ25" s="3054"/>
      <c r="UDK25" s="3029"/>
      <c r="UDL25" s="3055"/>
      <c r="UDM25" s="3056"/>
      <c r="UDN25" s="3057"/>
      <c r="UDO25" s="3058"/>
      <c r="UDP25" s="3059"/>
      <c r="UDQ25" s="3058"/>
      <c r="UDR25" s="3059"/>
      <c r="UDS25" s="3050"/>
      <c r="UDT25" s="3051"/>
      <c r="UDU25" s="3058"/>
      <c r="UDV25" s="3056"/>
      <c r="UDW25" s="3050"/>
      <c r="UDX25" s="3051"/>
      <c r="UDY25" s="3052"/>
      <c r="UDZ25" s="3053"/>
      <c r="UEA25" s="3050"/>
      <c r="UEB25" s="3054"/>
      <c r="UEC25" s="3029"/>
      <c r="UED25" s="3055"/>
      <c r="UEE25" s="3056"/>
      <c r="UEF25" s="3057"/>
      <c r="UEG25" s="3058"/>
      <c r="UEH25" s="3059"/>
      <c r="UEI25" s="3058"/>
      <c r="UEJ25" s="3059"/>
      <c r="UEK25" s="3050"/>
      <c r="UEL25" s="3051"/>
      <c r="UEM25" s="3058"/>
      <c r="UEN25" s="3056"/>
      <c r="UEO25" s="3050"/>
      <c r="UEP25" s="3051"/>
      <c r="UEQ25" s="3052"/>
      <c r="UER25" s="3053"/>
      <c r="UES25" s="3050"/>
      <c r="UET25" s="3054"/>
      <c r="UEU25" s="3029"/>
      <c r="UEV25" s="3055"/>
      <c r="UEW25" s="3056"/>
      <c r="UEX25" s="3057"/>
      <c r="UEY25" s="3058"/>
      <c r="UEZ25" s="3059"/>
      <c r="UFA25" s="3058"/>
      <c r="UFB25" s="3059"/>
      <c r="UFC25" s="3050"/>
      <c r="UFD25" s="3051"/>
      <c r="UFE25" s="3058"/>
      <c r="UFF25" s="3056"/>
      <c r="UFG25" s="3050"/>
      <c r="UFH25" s="3051"/>
      <c r="UFI25" s="3052"/>
      <c r="UFJ25" s="3053"/>
      <c r="UFK25" s="3050"/>
      <c r="UFL25" s="3054"/>
      <c r="UFM25" s="3029"/>
      <c r="UFN25" s="3055"/>
      <c r="UFO25" s="3056"/>
      <c r="UFP25" s="3057"/>
      <c r="UFQ25" s="3058"/>
      <c r="UFR25" s="3059"/>
      <c r="UFS25" s="3058"/>
      <c r="UFT25" s="3059"/>
      <c r="UFU25" s="3050"/>
      <c r="UFV25" s="3051"/>
      <c r="UFW25" s="3058"/>
      <c r="UFX25" s="3056"/>
      <c r="UFY25" s="3050"/>
      <c r="UFZ25" s="3051"/>
      <c r="UGA25" s="3052"/>
      <c r="UGB25" s="3053"/>
      <c r="UGC25" s="3050"/>
      <c r="UGD25" s="3054"/>
      <c r="UGE25" s="3029"/>
      <c r="UGF25" s="3055"/>
      <c r="UGG25" s="3056"/>
      <c r="UGH25" s="3057"/>
      <c r="UGI25" s="3058"/>
      <c r="UGJ25" s="3059"/>
      <c r="UGK25" s="3058"/>
      <c r="UGL25" s="3059"/>
      <c r="UGM25" s="3050"/>
      <c r="UGN25" s="3051"/>
      <c r="UGO25" s="3058"/>
      <c r="UGP25" s="3056"/>
      <c r="UGQ25" s="3050"/>
      <c r="UGR25" s="3051"/>
      <c r="UGS25" s="3052"/>
      <c r="UGT25" s="3053"/>
      <c r="UGU25" s="3050"/>
      <c r="UGV25" s="3054"/>
      <c r="UGW25" s="3029"/>
      <c r="UGX25" s="3055"/>
      <c r="UGY25" s="3056"/>
      <c r="UGZ25" s="3057"/>
      <c r="UHA25" s="3058"/>
      <c r="UHB25" s="3059"/>
      <c r="UHC25" s="3058"/>
      <c r="UHD25" s="3059"/>
      <c r="UHE25" s="3050"/>
      <c r="UHF25" s="3051"/>
      <c r="UHG25" s="3058"/>
      <c r="UHH25" s="3056"/>
      <c r="UHI25" s="3050"/>
      <c r="UHJ25" s="3051"/>
      <c r="UHK25" s="3052"/>
      <c r="UHL25" s="3053"/>
      <c r="UHM25" s="3050"/>
      <c r="UHN25" s="3054"/>
      <c r="UHO25" s="3029"/>
      <c r="UHP25" s="3055"/>
      <c r="UHQ25" s="3056"/>
      <c r="UHR25" s="3057"/>
      <c r="UHS25" s="3058"/>
      <c r="UHT25" s="3059"/>
      <c r="UHU25" s="3058"/>
      <c r="UHV25" s="3059"/>
      <c r="UHW25" s="3050"/>
      <c r="UHX25" s="3051"/>
      <c r="UHY25" s="3058"/>
      <c r="UHZ25" s="3056"/>
      <c r="UIA25" s="3050"/>
      <c r="UIB25" s="3051"/>
      <c r="UIC25" s="3052"/>
      <c r="UID25" s="3053"/>
      <c r="UIE25" s="3050"/>
      <c r="UIF25" s="3054"/>
      <c r="UIG25" s="3029"/>
      <c r="UIH25" s="3055"/>
      <c r="UII25" s="3056"/>
      <c r="UIJ25" s="3057"/>
      <c r="UIK25" s="3058"/>
      <c r="UIL25" s="3059"/>
      <c r="UIM25" s="3058"/>
      <c r="UIN25" s="3059"/>
      <c r="UIO25" s="3050"/>
      <c r="UIP25" s="3051"/>
      <c r="UIQ25" s="3058"/>
      <c r="UIR25" s="3056"/>
      <c r="UIS25" s="3050"/>
      <c r="UIT25" s="3051"/>
      <c r="UIU25" s="3052"/>
      <c r="UIV25" s="3053"/>
      <c r="UIW25" s="3050"/>
      <c r="UIX25" s="3054"/>
      <c r="UIY25" s="3029"/>
      <c r="UIZ25" s="3055"/>
      <c r="UJA25" s="3056"/>
      <c r="UJB25" s="3057"/>
      <c r="UJC25" s="3058"/>
      <c r="UJD25" s="3059"/>
      <c r="UJE25" s="3058"/>
      <c r="UJF25" s="3059"/>
      <c r="UJG25" s="3050"/>
      <c r="UJH25" s="3051"/>
      <c r="UJI25" s="3058"/>
      <c r="UJJ25" s="3056"/>
      <c r="UJK25" s="3050"/>
      <c r="UJL25" s="3051"/>
      <c r="UJM25" s="3052"/>
      <c r="UJN25" s="3053"/>
      <c r="UJO25" s="3050"/>
      <c r="UJP25" s="3054"/>
      <c r="UJQ25" s="3029"/>
      <c r="UJR25" s="3055"/>
      <c r="UJS25" s="3056"/>
      <c r="UJT25" s="3057"/>
      <c r="UJU25" s="3058"/>
      <c r="UJV25" s="3059"/>
      <c r="UJW25" s="3058"/>
      <c r="UJX25" s="3059"/>
      <c r="UJY25" s="3050"/>
      <c r="UJZ25" s="3051"/>
      <c r="UKA25" s="3058"/>
      <c r="UKB25" s="3056"/>
      <c r="UKC25" s="3050"/>
      <c r="UKD25" s="3051"/>
      <c r="UKE25" s="3052"/>
      <c r="UKF25" s="3053"/>
      <c r="UKG25" s="3050"/>
      <c r="UKH25" s="3054"/>
      <c r="UKI25" s="3029"/>
      <c r="UKJ25" s="3055"/>
      <c r="UKK25" s="3056"/>
      <c r="UKL25" s="3057"/>
      <c r="UKM25" s="3058"/>
      <c r="UKN25" s="3059"/>
      <c r="UKO25" s="3058"/>
      <c r="UKP25" s="3059"/>
      <c r="UKQ25" s="3050"/>
      <c r="UKR25" s="3051"/>
      <c r="UKS25" s="3058"/>
      <c r="UKT25" s="3056"/>
      <c r="UKU25" s="3050"/>
      <c r="UKV25" s="3051"/>
      <c r="UKW25" s="3052"/>
      <c r="UKX25" s="3053"/>
      <c r="UKY25" s="3050"/>
      <c r="UKZ25" s="3054"/>
      <c r="ULA25" s="3029"/>
      <c r="ULB25" s="3055"/>
      <c r="ULC25" s="3056"/>
      <c r="ULD25" s="3057"/>
      <c r="ULE25" s="3058"/>
      <c r="ULF25" s="3059"/>
      <c r="ULG25" s="3058"/>
      <c r="ULH25" s="3059"/>
      <c r="ULI25" s="3050"/>
      <c r="ULJ25" s="3051"/>
      <c r="ULK25" s="3058"/>
      <c r="ULL25" s="3056"/>
      <c r="ULM25" s="3050"/>
      <c r="ULN25" s="3051"/>
      <c r="ULO25" s="3052"/>
      <c r="ULP25" s="3053"/>
      <c r="ULQ25" s="3050"/>
      <c r="ULR25" s="3054"/>
      <c r="ULS25" s="3029"/>
      <c r="ULT25" s="3055"/>
      <c r="ULU25" s="3056"/>
      <c r="ULV25" s="3057"/>
      <c r="ULW25" s="3058"/>
      <c r="ULX25" s="3059"/>
      <c r="ULY25" s="3058"/>
      <c r="ULZ25" s="3059"/>
      <c r="UMA25" s="3050"/>
      <c r="UMB25" s="3051"/>
      <c r="UMC25" s="3058"/>
      <c r="UMD25" s="3056"/>
      <c r="UME25" s="3050"/>
      <c r="UMF25" s="3051"/>
      <c r="UMG25" s="3052"/>
      <c r="UMH25" s="3053"/>
      <c r="UMI25" s="3050"/>
      <c r="UMJ25" s="3054"/>
      <c r="UMK25" s="3029"/>
      <c r="UML25" s="3055"/>
      <c r="UMM25" s="3056"/>
      <c r="UMN25" s="3057"/>
      <c r="UMO25" s="3058"/>
      <c r="UMP25" s="3059"/>
      <c r="UMQ25" s="3058"/>
      <c r="UMR25" s="3059"/>
      <c r="UMS25" s="3050"/>
      <c r="UMT25" s="3051"/>
      <c r="UMU25" s="3058"/>
      <c r="UMV25" s="3056"/>
      <c r="UMW25" s="3050"/>
      <c r="UMX25" s="3051"/>
      <c r="UMY25" s="3052"/>
      <c r="UMZ25" s="3053"/>
      <c r="UNA25" s="3050"/>
      <c r="UNB25" s="3054"/>
      <c r="UNC25" s="3029"/>
      <c r="UND25" s="3055"/>
      <c r="UNE25" s="3056"/>
      <c r="UNF25" s="3057"/>
      <c r="UNG25" s="3058"/>
      <c r="UNH25" s="3059"/>
      <c r="UNI25" s="3058"/>
      <c r="UNJ25" s="3059"/>
      <c r="UNK25" s="3050"/>
      <c r="UNL25" s="3051"/>
      <c r="UNM25" s="3058"/>
      <c r="UNN25" s="3056"/>
      <c r="UNO25" s="3050"/>
      <c r="UNP25" s="3051"/>
      <c r="UNQ25" s="3052"/>
      <c r="UNR25" s="3053"/>
      <c r="UNS25" s="3050"/>
      <c r="UNT25" s="3054"/>
      <c r="UNU25" s="3029"/>
      <c r="UNV25" s="3055"/>
      <c r="UNW25" s="3056"/>
      <c r="UNX25" s="3057"/>
      <c r="UNY25" s="3058"/>
      <c r="UNZ25" s="3059"/>
      <c r="UOA25" s="3058"/>
      <c r="UOB25" s="3059"/>
      <c r="UOC25" s="3050"/>
      <c r="UOD25" s="3051"/>
      <c r="UOE25" s="3058"/>
      <c r="UOF25" s="3056"/>
      <c r="UOG25" s="3050"/>
      <c r="UOH25" s="3051"/>
      <c r="UOI25" s="3052"/>
      <c r="UOJ25" s="3053"/>
      <c r="UOK25" s="3050"/>
      <c r="UOL25" s="3054"/>
      <c r="UOM25" s="3029"/>
      <c r="UON25" s="3055"/>
      <c r="UOO25" s="3056"/>
      <c r="UOP25" s="3057"/>
      <c r="UOQ25" s="3058"/>
      <c r="UOR25" s="3059"/>
      <c r="UOS25" s="3058"/>
      <c r="UOT25" s="3059"/>
      <c r="UOU25" s="3050"/>
      <c r="UOV25" s="3051"/>
      <c r="UOW25" s="3058"/>
      <c r="UOX25" s="3056"/>
      <c r="UOY25" s="3050"/>
      <c r="UOZ25" s="3051"/>
      <c r="UPA25" s="3052"/>
      <c r="UPB25" s="3053"/>
      <c r="UPC25" s="3050"/>
      <c r="UPD25" s="3054"/>
      <c r="UPE25" s="3029"/>
      <c r="UPF25" s="3055"/>
      <c r="UPG25" s="3056"/>
      <c r="UPH25" s="3057"/>
      <c r="UPI25" s="3058"/>
      <c r="UPJ25" s="3059"/>
      <c r="UPK25" s="3058"/>
      <c r="UPL25" s="3059"/>
      <c r="UPM25" s="3050"/>
      <c r="UPN25" s="3051"/>
      <c r="UPO25" s="3058"/>
      <c r="UPP25" s="3056"/>
      <c r="UPQ25" s="3050"/>
      <c r="UPR25" s="3051"/>
      <c r="UPS25" s="3052"/>
      <c r="UPT25" s="3053"/>
      <c r="UPU25" s="3050"/>
      <c r="UPV25" s="3054"/>
      <c r="UPW25" s="3029"/>
      <c r="UPX25" s="3055"/>
      <c r="UPY25" s="3056"/>
      <c r="UPZ25" s="3057"/>
      <c r="UQA25" s="3058"/>
      <c r="UQB25" s="3059"/>
      <c r="UQC25" s="3058"/>
      <c r="UQD25" s="3059"/>
      <c r="UQE25" s="3050"/>
      <c r="UQF25" s="3051"/>
      <c r="UQG25" s="3058"/>
      <c r="UQH25" s="3056"/>
      <c r="UQI25" s="3050"/>
      <c r="UQJ25" s="3051"/>
      <c r="UQK25" s="3052"/>
      <c r="UQL25" s="3053"/>
      <c r="UQM25" s="3050"/>
      <c r="UQN25" s="3054"/>
      <c r="UQO25" s="3029"/>
      <c r="UQP25" s="3055"/>
      <c r="UQQ25" s="3056"/>
      <c r="UQR25" s="3057"/>
      <c r="UQS25" s="3058"/>
      <c r="UQT25" s="3059"/>
      <c r="UQU25" s="3058"/>
      <c r="UQV25" s="3059"/>
      <c r="UQW25" s="3050"/>
      <c r="UQX25" s="3051"/>
      <c r="UQY25" s="3058"/>
      <c r="UQZ25" s="3056"/>
      <c r="URA25" s="3050"/>
      <c r="URB25" s="3051"/>
      <c r="URC25" s="3052"/>
      <c r="URD25" s="3053"/>
      <c r="URE25" s="3050"/>
      <c r="URF25" s="3054"/>
      <c r="URG25" s="3029"/>
      <c r="URH25" s="3055"/>
      <c r="URI25" s="3056"/>
      <c r="URJ25" s="3057"/>
      <c r="URK25" s="3058"/>
      <c r="URL25" s="3059"/>
      <c r="URM25" s="3058"/>
      <c r="URN25" s="3059"/>
      <c r="URO25" s="3050"/>
      <c r="URP25" s="3051"/>
      <c r="URQ25" s="3058"/>
      <c r="URR25" s="3056"/>
      <c r="URS25" s="3050"/>
      <c r="URT25" s="3051"/>
      <c r="URU25" s="3052"/>
      <c r="URV25" s="3053"/>
      <c r="URW25" s="3050"/>
      <c r="URX25" s="3054"/>
      <c r="URY25" s="3029"/>
      <c r="URZ25" s="3055"/>
      <c r="USA25" s="3056"/>
      <c r="USB25" s="3057"/>
      <c r="USC25" s="3058"/>
      <c r="USD25" s="3059"/>
      <c r="USE25" s="3058"/>
      <c r="USF25" s="3059"/>
      <c r="USG25" s="3050"/>
      <c r="USH25" s="3051"/>
      <c r="USI25" s="3058"/>
      <c r="USJ25" s="3056"/>
      <c r="USK25" s="3050"/>
      <c r="USL25" s="3051"/>
      <c r="USM25" s="3052"/>
      <c r="USN25" s="3053"/>
      <c r="USO25" s="3050"/>
      <c r="USP25" s="3054"/>
      <c r="USQ25" s="3029"/>
      <c r="USR25" s="3055"/>
      <c r="USS25" s="3056"/>
      <c r="UST25" s="3057"/>
      <c r="USU25" s="3058"/>
      <c r="USV25" s="3059"/>
      <c r="USW25" s="3058"/>
      <c r="USX25" s="3059"/>
      <c r="USY25" s="3050"/>
      <c r="USZ25" s="3051"/>
      <c r="UTA25" s="3058"/>
      <c r="UTB25" s="3056"/>
      <c r="UTC25" s="3050"/>
      <c r="UTD25" s="3051"/>
      <c r="UTE25" s="3052"/>
      <c r="UTF25" s="3053"/>
      <c r="UTG25" s="3050"/>
      <c r="UTH25" s="3054"/>
      <c r="UTI25" s="3029"/>
      <c r="UTJ25" s="3055"/>
      <c r="UTK25" s="3056"/>
      <c r="UTL25" s="3057"/>
      <c r="UTM25" s="3058"/>
      <c r="UTN25" s="3059"/>
      <c r="UTO25" s="3058"/>
      <c r="UTP25" s="3059"/>
      <c r="UTQ25" s="3050"/>
      <c r="UTR25" s="3051"/>
      <c r="UTS25" s="3058"/>
      <c r="UTT25" s="3056"/>
      <c r="UTU25" s="3050"/>
      <c r="UTV25" s="3051"/>
      <c r="UTW25" s="3052"/>
      <c r="UTX25" s="3053"/>
      <c r="UTY25" s="3050"/>
      <c r="UTZ25" s="3054"/>
      <c r="UUA25" s="3029"/>
      <c r="UUB25" s="3055"/>
      <c r="UUC25" s="3056"/>
      <c r="UUD25" s="3057"/>
      <c r="UUE25" s="3058"/>
      <c r="UUF25" s="3059"/>
      <c r="UUG25" s="3058"/>
      <c r="UUH25" s="3059"/>
      <c r="UUI25" s="3050"/>
      <c r="UUJ25" s="3051"/>
      <c r="UUK25" s="3058"/>
      <c r="UUL25" s="3056"/>
      <c r="UUM25" s="3050"/>
      <c r="UUN25" s="3051"/>
      <c r="UUO25" s="3052"/>
      <c r="UUP25" s="3053"/>
      <c r="UUQ25" s="3050"/>
      <c r="UUR25" s="3054"/>
      <c r="UUS25" s="3029"/>
      <c r="UUT25" s="3055"/>
      <c r="UUU25" s="3056"/>
      <c r="UUV25" s="3057"/>
      <c r="UUW25" s="3058"/>
      <c r="UUX25" s="3059"/>
      <c r="UUY25" s="3058"/>
      <c r="UUZ25" s="3059"/>
      <c r="UVA25" s="3050"/>
      <c r="UVB25" s="3051"/>
      <c r="UVC25" s="3058"/>
      <c r="UVD25" s="3056"/>
      <c r="UVE25" s="3050"/>
      <c r="UVF25" s="3051"/>
      <c r="UVG25" s="3052"/>
      <c r="UVH25" s="3053"/>
      <c r="UVI25" s="3050"/>
      <c r="UVJ25" s="3054"/>
      <c r="UVK25" s="3029"/>
      <c r="UVL25" s="3055"/>
      <c r="UVM25" s="3056"/>
      <c r="UVN25" s="3057"/>
      <c r="UVO25" s="3058"/>
      <c r="UVP25" s="3059"/>
      <c r="UVQ25" s="3058"/>
      <c r="UVR25" s="3059"/>
      <c r="UVS25" s="3050"/>
      <c r="UVT25" s="3051"/>
      <c r="UVU25" s="3058"/>
      <c r="UVV25" s="3056"/>
      <c r="UVW25" s="3050"/>
      <c r="UVX25" s="3051"/>
      <c r="UVY25" s="3052"/>
      <c r="UVZ25" s="3053"/>
      <c r="UWA25" s="3050"/>
      <c r="UWB25" s="3054"/>
      <c r="UWC25" s="3029"/>
      <c r="UWD25" s="3055"/>
      <c r="UWE25" s="3056"/>
      <c r="UWF25" s="3057"/>
      <c r="UWG25" s="3058"/>
      <c r="UWH25" s="3059"/>
      <c r="UWI25" s="3058"/>
      <c r="UWJ25" s="3059"/>
      <c r="UWK25" s="3050"/>
      <c r="UWL25" s="3051"/>
      <c r="UWM25" s="3058"/>
      <c r="UWN25" s="3056"/>
      <c r="UWO25" s="3050"/>
      <c r="UWP25" s="3051"/>
      <c r="UWQ25" s="3052"/>
      <c r="UWR25" s="3053"/>
      <c r="UWS25" s="3050"/>
      <c r="UWT25" s="3054"/>
      <c r="UWU25" s="3029"/>
      <c r="UWV25" s="3055"/>
      <c r="UWW25" s="3056"/>
      <c r="UWX25" s="3057"/>
      <c r="UWY25" s="3058"/>
      <c r="UWZ25" s="3059"/>
      <c r="UXA25" s="3058"/>
      <c r="UXB25" s="3059"/>
      <c r="UXC25" s="3050"/>
      <c r="UXD25" s="3051"/>
      <c r="UXE25" s="3058"/>
      <c r="UXF25" s="3056"/>
      <c r="UXG25" s="3050"/>
      <c r="UXH25" s="3051"/>
      <c r="UXI25" s="3052"/>
      <c r="UXJ25" s="3053"/>
      <c r="UXK25" s="3050"/>
      <c r="UXL25" s="3054"/>
      <c r="UXM25" s="3029"/>
      <c r="UXN25" s="3055"/>
      <c r="UXO25" s="3056"/>
      <c r="UXP25" s="3057"/>
      <c r="UXQ25" s="3058"/>
      <c r="UXR25" s="3059"/>
      <c r="UXS25" s="3058"/>
      <c r="UXT25" s="3059"/>
      <c r="UXU25" s="3050"/>
      <c r="UXV25" s="3051"/>
      <c r="UXW25" s="3058"/>
      <c r="UXX25" s="3056"/>
      <c r="UXY25" s="3050"/>
      <c r="UXZ25" s="3051"/>
      <c r="UYA25" s="3052"/>
      <c r="UYB25" s="3053"/>
      <c r="UYC25" s="3050"/>
      <c r="UYD25" s="3054"/>
      <c r="UYE25" s="3029"/>
      <c r="UYF25" s="3055"/>
      <c r="UYG25" s="3056"/>
      <c r="UYH25" s="3057"/>
      <c r="UYI25" s="3058"/>
      <c r="UYJ25" s="3059"/>
      <c r="UYK25" s="3058"/>
      <c r="UYL25" s="3059"/>
      <c r="UYM25" s="3050"/>
      <c r="UYN25" s="3051"/>
      <c r="UYO25" s="3058"/>
      <c r="UYP25" s="3056"/>
      <c r="UYQ25" s="3050"/>
      <c r="UYR25" s="3051"/>
      <c r="UYS25" s="3052"/>
      <c r="UYT25" s="3053"/>
      <c r="UYU25" s="3050"/>
      <c r="UYV25" s="3054"/>
      <c r="UYW25" s="3029"/>
      <c r="UYX25" s="3055"/>
      <c r="UYY25" s="3056"/>
      <c r="UYZ25" s="3057"/>
      <c r="UZA25" s="3058"/>
      <c r="UZB25" s="3059"/>
      <c r="UZC25" s="3058"/>
      <c r="UZD25" s="3059"/>
      <c r="UZE25" s="3050"/>
      <c r="UZF25" s="3051"/>
      <c r="UZG25" s="3058"/>
      <c r="UZH25" s="3056"/>
      <c r="UZI25" s="3050"/>
      <c r="UZJ25" s="3051"/>
      <c r="UZK25" s="3052"/>
      <c r="UZL25" s="3053"/>
      <c r="UZM25" s="3050"/>
      <c r="UZN25" s="3054"/>
      <c r="UZO25" s="3029"/>
      <c r="UZP25" s="3055"/>
      <c r="UZQ25" s="3056"/>
      <c r="UZR25" s="3057"/>
      <c r="UZS25" s="3058"/>
      <c r="UZT25" s="3059"/>
      <c r="UZU25" s="3058"/>
      <c r="UZV25" s="3059"/>
      <c r="UZW25" s="3050"/>
      <c r="UZX25" s="3051"/>
      <c r="UZY25" s="3058"/>
      <c r="UZZ25" s="3056"/>
      <c r="VAA25" s="3050"/>
      <c r="VAB25" s="3051"/>
      <c r="VAC25" s="3052"/>
      <c r="VAD25" s="3053"/>
      <c r="VAE25" s="3050"/>
      <c r="VAF25" s="3054"/>
      <c r="VAG25" s="3029"/>
      <c r="VAH25" s="3055"/>
      <c r="VAI25" s="3056"/>
      <c r="VAJ25" s="3057"/>
      <c r="VAK25" s="3058"/>
      <c r="VAL25" s="3059"/>
      <c r="VAM25" s="3058"/>
      <c r="VAN25" s="3059"/>
      <c r="VAO25" s="3050"/>
      <c r="VAP25" s="3051"/>
      <c r="VAQ25" s="3058"/>
      <c r="VAR25" s="3056"/>
      <c r="VAS25" s="3050"/>
      <c r="VAT25" s="3051"/>
      <c r="VAU25" s="3052"/>
      <c r="VAV25" s="3053"/>
      <c r="VAW25" s="3050"/>
      <c r="VAX25" s="3054"/>
      <c r="VAY25" s="3029"/>
      <c r="VAZ25" s="3055"/>
      <c r="VBA25" s="3056"/>
      <c r="VBB25" s="3057"/>
      <c r="VBC25" s="3058"/>
      <c r="VBD25" s="3059"/>
      <c r="VBE25" s="3058"/>
      <c r="VBF25" s="3059"/>
      <c r="VBG25" s="3050"/>
      <c r="VBH25" s="3051"/>
      <c r="VBI25" s="3058"/>
      <c r="VBJ25" s="3056"/>
      <c r="VBK25" s="3050"/>
      <c r="VBL25" s="3051"/>
      <c r="VBM25" s="3052"/>
      <c r="VBN25" s="3053"/>
      <c r="VBO25" s="3050"/>
      <c r="VBP25" s="3054"/>
      <c r="VBQ25" s="3029"/>
      <c r="VBR25" s="3055"/>
      <c r="VBS25" s="3056"/>
      <c r="VBT25" s="3057"/>
      <c r="VBU25" s="3058"/>
      <c r="VBV25" s="3059"/>
      <c r="VBW25" s="3058"/>
      <c r="VBX25" s="3059"/>
      <c r="VBY25" s="3050"/>
      <c r="VBZ25" s="3051"/>
      <c r="VCA25" s="3058"/>
      <c r="VCB25" s="3056"/>
      <c r="VCC25" s="3050"/>
      <c r="VCD25" s="3051"/>
      <c r="VCE25" s="3052"/>
      <c r="VCF25" s="3053"/>
      <c r="VCG25" s="3050"/>
      <c r="VCH25" s="3054"/>
      <c r="VCI25" s="3029"/>
      <c r="VCJ25" s="3055"/>
      <c r="VCK25" s="3056"/>
      <c r="VCL25" s="3057"/>
      <c r="VCM25" s="3058"/>
      <c r="VCN25" s="3059"/>
      <c r="VCO25" s="3058"/>
      <c r="VCP25" s="3059"/>
      <c r="VCQ25" s="3050"/>
      <c r="VCR25" s="3051"/>
      <c r="VCS25" s="3058"/>
      <c r="VCT25" s="3056"/>
      <c r="VCU25" s="3050"/>
      <c r="VCV25" s="3051"/>
      <c r="VCW25" s="3052"/>
      <c r="VCX25" s="3053"/>
      <c r="VCY25" s="3050"/>
      <c r="VCZ25" s="3054"/>
      <c r="VDA25" s="3029"/>
      <c r="VDB25" s="3055"/>
      <c r="VDC25" s="3056"/>
      <c r="VDD25" s="3057"/>
      <c r="VDE25" s="3058"/>
      <c r="VDF25" s="3059"/>
      <c r="VDG25" s="3058"/>
      <c r="VDH25" s="3059"/>
      <c r="VDI25" s="3050"/>
      <c r="VDJ25" s="3051"/>
      <c r="VDK25" s="3058"/>
      <c r="VDL25" s="3056"/>
      <c r="VDM25" s="3050"/>
      <c r="VDN25" s="3051"/>
      <c r="VDO25" s="3052"/>
      <c r="VDP25" s="3053"/>
      <c r="VDQ25" s="3050"/>
      <c r="VDR25" s="3054"/>
      <c r="VDS25" s="3029"/>
      <c r="VDT25" s="3055"/>
      <c r="VDU25" s="3056"/>
      <c r="VDV25" s="3057"/>
      <c r="VDW25" s="3058"/>
      <c r="VDX25" s="3059"/>
      <c r="VDY25" s="3058"/>
      <c r="VDZ25" s="3059"/>
      <c r="VEA25" s="3050"/>
      <c r="VEB25" s="3051"/>
      <c r="VEC25" s="3058"/>
      <c r="VED25" s="3056"/>
      <c r="VEE25" s="3050"/>
      <c r="VEF25" s="3051"/>
      <c r="VEG25" s="3052"/>
      <c r="VEH25" s="3053"/>
      <c r="VEI25" s="3050"/>
      <c r="VEJ25" s="3054"/>
      <c r="VEK25" s="3029"/>
      <c r="VEL25" s="3055"/>
      <c r="VEM25" s="3056"/>
      <c r="VEN25" s="3057"/>
      <c r="VEO25" s="3058"/>
      <c r="VEP25" s="3059"/>
      <c r="VEQ25" s="3058"/>
      <c r="VER25" s="3059"/>
      <c r="VES25" s="3050"/>
      <c r="VET25" s="3051"/>
      <c r="VEU25" s="3058"/>
      <c r="VEV25" s="3056"/>
      <c r="VEW25" s="3050"/>
      <c r="VEX25" s="3051"/>
      <c r="VEY25" s="3052"/>
      <c r="VEZ25" s="3053"/>
      <c r="VFA25" s="3050"/>
      <c r="VFB25" s="3054"/>
      <c r="VFC25" s="3029"/>
      <c r="VFD25" s="3055"/>
      <c r="VFE25" s="3056"/>
      <c r="VFF25" s="3057"/>
      <c r="VFG25" s="3058"/>
      <c r="VFH25" s="3059"/>
      <c r="VFI25" s="3058"/>
      <c r="VFJ25" s="3059"/>
      <c r="VFK25" s="3050"/>
      <c r="VFL25" s="3051"/>
      <c r="VFM25" s="3058"/>
      <c r="VFN25" s="3056"/>
      <c r="VFO25" s="3050"/>
      <c r="VFP25" s="3051"/>
      <c r="VFQ25" s="3052"/>
      <c r="VFR25" s="3053"/>
      <c r="VFS25" s="3050"/>
      <c r="VFT25" s="3054"/>
      <c r="VFU25" s="3029"/>
      <c r="VFV25" s="3055"/>
      <c r="VFW25" s="3056"/>
      <c r="VFX25" s="3057"/>
      <c r="VFY25" s="3058"/>
      <c r="VFZ25" s="3059"/>
      <c r="VGA25" s="3058"/>
      <c r="VGB25" s="3059"/>
      <c r="VGC25" s="3050"/>
      <c r="VGD25" s="3051"/>
      <c r="VGE25" s="3058"/>
      <c r="VGF25" s="3056"/>
      <c r="VGG25" s="3050"/>
      <c r="VGH25" s="3051"/>
      <c r="VGI25" s="3052"/>
      <c r="VGJ25" s="3053"/>
      <c r="VGK25" s="3050"/>
      <c r="VGL25" s="3054"/>
      <c r="VGM25" s="3029"/>
      <c r="VGN25" s="3055"/>
      <c r="VGO25" s="3056"/>
      <c r="VGP25" s="3057"/>
      <c r="VGQ25" s="3058"/>
      <c r="VGR25" s="3059"/>
      <c r="VGS25" s="3058"/>
      <c r="VGT25" s="3059"/>
      <c r="VGU25" s="3050"/>
      <c r="VGV25" s="3051"/>
      <c r="VGW25" s="3058"/>
      <c r="VGX25" s="3056"/>
      <c r="VGY25" s="3050"/>
      <c r="VGZ25" s="3051"/>
      <c r="VHA25" s="3052"/>
      <c r="VHB25" s="3053"/>
      <c r="VHC25" s="3050"/>
      <c r="VHD25" s="3054"/>
      <c r="VHE25" s="3029"/>
      <c r="VHF25" s="3055"/>
      <c r="VHG25" s="3056"/>
      <c r="VHH25" s="3057"/>
      <c r="VHI25" s="3058"/>
      <c r="VHJ25" s="3059"/>
      <c r="VHK25" s="3058"/>
      <c r="VHL25" s="3059"/>
      <c r="VHM25" s="3050"/>
      <c r="VHN25" s="3051"/>
      <c r="VHO25" s="3058"/>
      <c r="VHP25" s="3056"/>
      <c r="VHQ25" s="3050"/>
      <c r="VHR25" s="3051"/>
      <c r="VHS25" s="3052"/>
      <c r="VHT25" s="3053"/>
      <c r="VHU25" s="3050"/>
      <c r="VHV25" s="3054"/>
      <c r="VHW25" s="3029"/>
      <c r="VHX25" s="3055"/>
      <c r="VHY25" s="3056"/>
      <c r="VHZ25" s="3057"/>
      <c r="VIA25" s="3058"/>
      <c r="VIB25" s="3059"/>
      <c r="VIC25" s="3058"/>
      <c r="VID25" s="3059"/>
      <c r="VIE25" s="3050"/>
      <c r="VIF25" s="3051"/>
      <c r="VIG25" s="3058"/>
      <c r="VIH25" s="3056"/>
      <c r="VII25" s="3050"/>
      <c r="VIJ25" s="3051"/>
      <c r="VIK25" s="3052"/>
      <c r="VIL25" s="3053"/>
      <c r="VIM25" s="3050"/>
      <c r="VIN25" s="3054"/>
      <c r="VIO25" s="3029"/>
      <c r="VIP25" s="3055"/>
      <c r="VIQ25" s="3056"/>
      <c r="VIR25" s="3057"/>
      <c r="VIS25" s="3058"/>
      <c r="VIT25" s="3059"/>
      <c r="VIU25" s="3058"/>
      <c r="VIV25" s="3059"/>
      <c r="VIW25" s="3050"/>
      <c r="VIX25" s="3051"/>
      <c r="VIY25" s="3058"/>
      <c r="VIZ25" s="3056"/>
      <c r="VJA25" s="3050"/>
      <c r="VJB25" s="3051"/>
      <c r="VJC25" s="3052"/>
      <c r="VJD25" s="3053"/>
      <c r="VJE25" s="3050"/>
      <c r="VJF25" s="3054"/>
      <c r="VJG25" s="3029"/>
      <c r="VJH25" s="3055"/>
      <c r="VJI25" s="3056"/>
      <c r="VJJ25" s="3057"/>
      <c r="VJK25" s="3058"/>
      <c r="VJL25" s="3059"/>
      <c r="VJM25" s="3058"/>
      <c r="VJN25" s="3059"/>
      <c r="VJO25" s="3050"/>
      <c r="VJP25" s="3051"/>
      <c r="VJQ25" s="3058"/>
      <c r="VJR25" s="3056"/>
      <c r="VJS25" s="3050"/>
      <c r="VJT25" s="3051"/>
      <c r="VJU25" s="3052"/>
      <c r="VJV25" s="3053"/>
      <c r="VJW25" s="3050"/>
      <c r="VJX25" s="3054"/>
      <c r="VJY25" s="3029"/>
      <c r="VJZ25" s="3055"/>
      <c r="VKA25" s="3056"/>
      <c r="VKB25" s="3057"/>
      <c r="VKC25" s="3058"/>
      <c r="VKD25" s="3059"/>
      <c r="VKE25" s="3058"/>
      <c r="VKF25" s="3059"/>
      <c r="VKG25" s="3050"/>
      <c r="VKH25" s="3051"/>
      <c r="VKI25" s="3058"/>
      <c r="VKJ25" s="3056"/>
      <c r="VKK25" s="3050"/>
      <c r="VKL25" s="3051"/>
      <c r="VKM25" s="3052"/>
      <c r="VKN25" s="3053"/>
      <c r="VKO25" s="3050"/>
      <c r="VKP25" s="3054"/>
      <c r="VKQ25" s="3029"/>
      <c r="VKR25" s="3055"/>
      <c r="VKS25" s="3056"/>
      <c r="VKT25" s="3057"/>
      <c r="VKU25" s="3058"/>
      <c r="VKV25" s="3059"/>
      <c r="VKW25" s="3058"/>
      <c r="VKX25" s="3059"/>
      <c r="VKY25" s="3050"/>
      <c r="VKZ25" s="3051"/>
      <c r="VLA25" s="3058"/>
      <c r="VLB25" s="3056"/>
      <c r="VLC25" s="3050"/>
      <c r="VLD25" s="3051"/>
      <c r="VLE25" s="3052"/>
      <c r="VLF25" s="3053"/>
      <c r="VLG25" s="3050"/>
      <c r="VLH25" s="3054"/>
      <c r="VLI25" s="3029"/>
      <c r="VLJ25" s="3055"/>
      <c r="VLK25" s="3056"/>
      <c r="VLL25" s="3057"/>
      <c r="VLM25" s="3058"/>
      <c r="VLN25" s="3059"/>
      <c r="VLO25" s="3058"/>
      <c r="VLP25" s="3059"/>
      <c r="VLQ25" s="3050"/>
      <c r="VLR25" s="3051"/>
      <c r="VLS25" s="3058"/>
      <c r="VLT25" s="3056"/>
      <c r="VLU25" s="3050"/>
      <c r="VLV25" s="3051"/>
      <c r="VLW25" s="3052"/>
      <c r="VLX25" s="3053"/>
      <c r="VLY25" s="3050"/>
      <c r="VLZ25" s="3054"/>
      <c r="VMA25" s="3029"/>
      <c r="VMB25" s="3055"/>
      <c r="VMC25" s="3056"/>
      <c r="VMD25" s="3057"/>
      <c r="VME25" s="3058"/>
      <c r="VMF25" s="3059"/>
      <c r="VMG25" s="3058"/>
      <c r="VMH25" s="3059"/>
      <c r="VMI25" s="3050"/>
      <c r="VMJ25" s="3051"/>
      <c r="VMK25" s="3058"/>
      <c r="VML25" s="3056"/>
      <c r="VMM25" s="3050"/>
      <c r="VMN25" s="3051"/>
      <c r="VMO25" s="3052"/>
      <c r="VMP25" s="3053"/>
      <c r="VMQ25" s="3050"/>
      <c r="VMR25" s="3054"/>
      <c r="VMS25" s="3029"/>
      <c r="VMT25" s="3055"/>
      <c r="VMU25" s="3056"/>
      <c r="VMV25" s="3057"/>
      <c r="VMW25" s="3058"/>
      <c r="VMX25" s="3059"/>
      <c r="VMY25" s="3058"/>
      <c r="VMZ25" s="3059"/>
      <c r="VNA25" s="3050"/>
      <c r="VNB25" s="3051"/>
      <c r="VNC25" s="3058"/>
      <c r="VND25" s="3056"/>
      <c r="VNE25" s="3050"/>
      <c r="VNF25" s="3051"/>
      <c r="VNG25" s="3052"/>
      <c r="VNH25" s="3053"/>
      <c r="VNI25" s="3050"/>
      <c r="VNJ25" s="3054"/>
      <c r="VNK25" s="3029"/>
      <c r="VNL25" s="3055"/>
      <c r="VNM25" s="3056"/>
      <c r="VNN25" s="3057"/>
      <c r="VNO25" s="3058"/>
      <c r="VNP25" s="3059"/>
      <c r="VNQ25" s="3058"/>
      <c r="VNR25" s="3059"/>
      <c r="VNS25" s="3050"/>
      <c r="VNT25" s="3051"/>
      <c r="VNU25" s="3058"/>
      <c r="VNV25" s="3056"/>
      <c r="VNW25" s="3050"/>
      <c r="VNX25" s="3051"/>
      <c r="VNY25" s="3052"/>
      <c r="VNZ25" s="3053"/>
      <c r="VOA25" s="3050"/>
      <c r="VOB25" s="3054"/>
      <c r="VOC25" s="3029"/>
      <c r="VOD25" s="3055"/>
      <c r="VOE25" s="3056"/>
      <c r="VOF25" s="3057"/>
      <c r="VOG25" s="3058"/>
      <c r="VOH25" s="3059"/>
      <c r="VOI25" s="3058"/>
      <c r="VOJ25" s="3059"/>
      <c r="VOK25" s="3050"/>
      <c r="VOL25" s="3051"/>
      <c r="VOM25" s="3058"/>
      <c r="VON25" s="3056"/>
      <c r="VOO25" s="3050"/>
      <c r="VOP25" s="3051"/>
      <c r="VOQ25" s="3052"/>
      <c r="VOR25" s="3053"/>
      <c r="VOS25" s="3050"/>
      <c r="VOT25" s="3054"/>
      <c r="VOU25" s="3029"/>
      <c r="VOV25" s="3055"/>
      <c r="VOW25" s="3056"/>
      <c r="VOX25" s="3057"/>
      <c r="VOY25" s="3058"/>
      <c r="VOZ25" s="3059"/>
      <c r="VPA25" s="3058"/>
      <c r="VPB25" s="3059"/>
      <c r="VPC25" s="3050"/>
      <c r="VPD25" s="3051"/>
      <c r="VPE25" s="3058"/>
      <c r="VPF25" s="3056"/>
      <c r="VPG25" s="3050"/>
      <c r="VPH25" s="3051"/>
      <c r="VPI25" s="3052"/>
      <c r="VPJ25" s="3053"/>
      <c r="VPK25" s="3050"/>
      <c r="VPL25" s="3054"/>
      <c r="VPM25" s="3029"/>
      <c r="VPN25" s="3055"/>
      <c r="VPO25" s="3056"/>
      <c r="VPP25" s="3057"/>
      <c r="VPQ25" s="3058"/>
      <c r="VPR25" s="3059"/>
      <c r="VPS25" s="3058"/>
      <c r="VPT25" s="3059"/>
      <c r="VPU25" s="3050"/>
      <c r="VPV25" s="3051"/>
      <c r="VPW25" s="3058"/>
      <c r="VPX25" s="3056"/>
      <c r="VPY25" s="3050"/>
      <c r="VPZ25" s="3051"/>
      <c r="VQA25" s="3052"/>
      <c r="VQB25" s="3053"/>
      <c r="VQC25" s="3050"/>
      <c r="VQD25" s="3054"/>
      <c r="VQE25" s="3029"/>
      <c r="VQF25" s="3055"/>
      <c r="VQG25" s="3056"/>
      <c r="VQH25" s="3057"/>
      <c r="VQI25" s="3058"/>
      <c r="VQJ25" s="3059"/>
      <c r="VQK25" s="3058"/>
      <c r="VQL25" s="3059"/>
      <c r="VQM25" s="3050"/>
      <c r="VQN25" s="3051"/>
      <c r="VQO25" s="3058"/>
      <c r="VQP25" s="3056"/>
      <c r="VQQ25" s="3050"/>
      <c r="VQR25" s="3051"/>
      <c r="VQS25" s="3052"/>
      <c r="VQT25" s="3053"/>
      <c r="VQU25" s="3050"/>
      <c r="VQV25" s="3054"/>
      <c r="VQW25" s="3029"/>
      <c r="VQX25" s="3055"/>
      <c r="VQY25" s="3056"/>
      <c r="VQZ25" s="3057"/>
      <c r="VRA25" s="3058"/>
      <c r="VRB25" s="3059"/>
      <c r="VRC25" s="3058"/>
      <c r="VRD25" s="3059"/>
      <c r="VRE25" s="3050"/>
      <c r="VRF25" s="3051"/>
      <c r="VRG25" s="3058"/>
      <c r="VRH25" s="3056"/>
      <c r="VRI25" s="3050"/>
      <c r="VRJ25" s="3051"/>
      <c r="VRK25" s="3052"/>
      <c r="VRL25" s="3053"/>
      <c r="VRM25" s="3050"/>
      <c r="VRN25" s="3054"/>
      <c r="VRO25" s="3029"/>
      <c r="VRP25" s="3055"/>
      <c r="VRQ25" s="3056"/>
      <c r="VRR25" s="3057"/>
      <c r="VRS25" s="3058"/>
      <c r="VRT25" s="3059"/>
      <c r="VRU25" s="3058"/>
      <c r="VRV25" s="3059"/>
      <c r="VRW25" s="3050"/>
      <c r="VRX25" s="3051"/>
      <c r="VRY25" s="3058"/>
      <c r="VRZ25" s="3056"/>
      <c r="VSA25" s="3050"/>
      <c r="VSB25" s="3051"/>
      <c r="VSC25" s="3052"/>
      <c r="VSD25" s="3053"/>
      <c r="VSE25" s="3050"/>
      <c r="VSF25" s="3054"/>
      <c r="VSG25" s="3029"/>
      <c r="VSH25" s="3055"/>
      <c r="VSI25" s="3056"/>
      <c r="VSJ25" s="3057"/>
      <c r="VSK25" s="3058"/>
      <c r="VSL25" s="3059"/>
      <c r="VSM25" s="3058"/>
      <c r="VSN25" s="3059"/>
      <c r="VSO25" s="3050"/>
      <c r="VSP25" s="3051"/>
      <c r="VSQ25" s="3058"/>
      <c r="VSR25" s="3056"/>
      <c r="VSS25" s="3050"/>
      <c r="VST25" s="3051"/>
      <c r="VSU25" s="3052"/>
      <c r="VSV25" s="3053"/>
      <c r="VSW25" s="3050"/>
      <c r="VSX25" s="3054"/>
      <c r="VSY25" s="3029"/>
      <c r="VSZ25" s="3055"/>
      <c r="VTA25" s="3056"/>
      <c r="VTB25" s="3057"/>
      <c r="VTC25" s="3058"/>
      <c r="VTD25" s="3059"/>
      <c r="VTE25" s="3058"/>
      <c r="VTF25" s="3059"/>
      <c r="VTG25" s="3050"/>
      <c r="VTH25" s="3051"/>
      <c r="VTI25" s="3058"/>
      <c r="VTJ25" s="3056"/>
      <c r="VTK25" s="3050"/>
      <c r="VTL25" s="3051"/>
      <c r="VTM25" s="3052"/>
      <c r="VTN25" s="3053"/>
      <c r="VTO25" s="3050"/>
      <c r="VTP25" s="3054"/>
      <c r="VTQ25" s="3029"/>
      <c r="VTR25" s="3055"/>
      <c r="VTS25" s="3056"/>
      <c r="VTT25" s="3057"/>
      <c r="VTU25" s="3058"/>
      <c r="VTV25" s="3059"/>
      <c r="VTW25" s="3058"/>
      <c r="VTX25" s="3059"/>
      <c r="VTY25" s="3050"/>
      <c r="VTZ25" s="3051"/>
      <c r="VUA25" s="3058"/>
      <c r="VUB25" s="3056"/>
      <c r="VUC25" s="3050"/>
      <c r="VUD25" s="3051"/>
      <c r="VUE25" s="3052"/>
      <c r="VUF25" s="3053"/>
      <c r="VUG25" s="3050"/>
      <c r="VUH25" s="3054"/>
      <c r="VUI25" s="3029"/>
      <c r="VUJ25" s="3055"/>
      <c r="VUK25" s="3056"/>
      <c r="VUL25" s="3057"/>
      <c r="VUM25" s="3058"/>
      <c r="VUN25" s="3059"/>
      <c r="VUO25" s="3058"/>
      <c r="VUP25" s="3059"/>
      <c r="VUQ25" s="3050"/>
      <c r="VUR25" s="3051"/>
      <c r="VUS25" s="3058"/>
      <c r="VUT25" s="3056"/>
      <c r="VUU25" s="3050"/>
      <c r="VUV25" s="3051"/>
      <c r="VUW25" s="3052"/>
      <c r="VUX25" s="3053"/>
      <c r="VUY25" s="3050"/>
      <c r="VUZ25" s="3054"/>
      <c r="VVA25" s="3029"/>
      <c r="VVB25" s="3055"/>
      <c r="VVC25" s="3056"/>
      <c r="VVD25" s="3057"/>
      <c r="VVE25" s="3058"/>
      <c r="VVF25" s="3059"/>
      <c r="VVG25" s="3058"/>
      <c r="VVH25" s="3059"/>
      <c r="VVI25" s="3050"/>
      <c r="VVJ25" s="3051"/>
      <c r="VVK25" s="3058"/>
      <c r="VVL25" s="3056"/>
      <c r="VVM25" s="3050"/>
      <c r="VVN25" s="3051"/>
      <c r="VVO25" s="3052"/>
      <c r="VVP25" s="3053"/>
      <c r="VVQ25" s="3050"/>
      <c r="VVR25" s="3054"/>
      <c r="VVS25" s="3029"/>
      <c r="VVT25" s="3055"/>
      <c r="VVU25" s="3056"/>
      <c r="VVV25" s="3057"/>
      <c r="VVW25" s="3058"/>
      <c r="VVX25" s="3059"/>
      <c r="VVY25" s="3058"/>
      <c r="VVZ25" s="3059"/>
      <c r="VWA25" s="3050"/>
      <c r="VWB25" s="3051"/>
      <c r="VWC25" s="3058"/>
      <c r="VWD25" s="3056"/>
      <c r="VWE25" s="3050"/>
      <c r="VWF25" s="3051"/>
      <c r="VWG25" s="3052"/>
      <c r="VWH25" s="3053"/>
      <c r="VWI25" s="3050"/>
      <c r="VWJ25" s="3054"/>
      <c r="VWK25" s="3029"/>
      <c r="VWL25" s="3055"/>
      <c r="VWM25" s="3056"/>
      <c r="VWN25" s="3057"/>
      <c r="VWO25" s="3058"/>
      <c r="VWP25" s="3059"/>
      <c r="VWQ25" s="3058"/>
      <c r="VWR25" s="3059"/>
      <c r="VWS25" s="3050"/>
      <c r="VWT25" s="3051"/>
      <c r="VWU25" s="3058"/>
      <c r="VWV25" s="3056"/>
      <c r="VWW25" s="3050"/>
      <c r="VWX25" s="3051"/>
      <c r="VWY25" s="3052"/>
      <c r="VWZ25" s="3053"/>
      <c r="VXA25" s="3050"/>
      <c r="VXB25" s="3054"/>
      <c r="VXC25" s="3029"/>
      <c r="VXD25" s="3055"/>
      <c r="VXE25" s="3056"/>
      <c r="VXF25" s="3057"/>
      <c r="VXG25" s="3058"/>
      <c r="VXH25" s="3059"/>
      <c r="VXI25" s="3058"/>
      <c r="VXJ25" s="3059"/>
      <c r="VXK25" s="3050"/>
      <c r="VXL25" s="3051"/>
      <c r="VXM25" s="3058"/>
      <c r="VXN25" s="3056"/>
      <c r="VXO25" s="3050"/>
      <c r="VXP25" s="3051"/>
      <c r="VXQ25" s="3052"/>
      <c r="VXR25" s="3053"/>
      <c r="VXS25" s="3050"/>
      <c r="VXT25" s="3054"/>
      <c r="VXU25" s="3029"/>
      <c r="VXV25" s="3055"/>
      <c r="VXW25" s="3056"/>
      <c r="VXX25" s="3057"/>
      <c r="VXY25" s="3058"/>
      <c r="VXZ25" s="3059"/>
      <c r="VYA25" s="3058"/>
      <c r="VYB25" s="3059"/>
      <c r="VYC25" s="3050"/>
      <c r="VYD25" s="3051"/>
      <c r="VYE25" s="3058"/>
      <c r="VYF25" s="3056"/>
      <c r="VYG25" s="3050"/>
      <c r="VYH25" s="3051"/>
      <c r="VYI25" s="3052"/>
      <c r="VYJ25" s="3053"/>
      <c r="VYK25" s="3050"/>
      <c r="VYL25" s="3054"/>
      <c r="VYM25" s="3029"/>
      <c r="VYN25" s="3055"/>
      <c r="VYO25" s="3056"/>
      <c r="VYP25" s="3057"/>
      <c r="VYQ25" s="3058"/>
      <c r="VYR25" s="3059"/>
      <c r="VYS25" s="3058"/>
      <c r="VYT25" s="3059"/>
      <c r="VYU25" s="3050"/>
      <c r="VYV25" s="3051"/>
      <c r="VYW25" s="3058"/>
      <c r="VYX25" s="3056"/>
      <c r="VYY25" s="3050"/>
      <c r="VYZ25" s="3051"/>
      <c r="VZA25" s="3052"/>
      <c r="VZB25" s="3053"/>
      <c r="VZC25" s="3050"/>
      <c r="VZD25" s="3054"/>
      <c r="VZE25" s="3029"/>
      <c r="VZF25" s="3055"/>
      <c r="VZG25" s="3056"/>
      <c r="VZH25" s="3057"/>
      <c r="VZI25" s="3058"/>
      <c r="VZJ25" s="3059"/>
      <c r="VZK25" s="3058"/>
      <c r="VZL25" s="3059"/>
      <c r="VZM25" s="3050"/>
      <c r="VZN25" s="3051"/>
      <c r="VZO25" s="3058"/>
      <c r="VZP25" s="3056"/>
      <c r="VZQ25" s="3050"/>
      <c r="VZR25" s="3051"/>
      <c r="VZS25" s="3052"/>
      <c r="VZT25" s="3053"/>
      <c r="VZU25" s="3050"/>
      <c r="VZV25" s="3054"/>
      <c r="VZW25" s="3029"/>
      <c r="VZX25" s="3055"/>
      <c r="VZY25" s="3056"/>
      <c r="VZZ25" s="3057"/>
      <c r="WAA25" s="3058"/>
      <c r="WAB25" s="3059"/>
      <c r="WAC25" s="3058"/>
      <c r="WAD25" s="3059"/>
      <c r="WAE25" s="3050"/>
      <c r="WAF25" s="3051"/>
      <c r="WAG25" s="3058"/>
      <c r="WAH25" s="3056"/>
      <c r="WAI25" s="3050"/>
      <c r="WAJ25" s="3051"/>
      <c r="WAK25" s="3052"/>
      <c r="WAL25" s="3053"/>
      <c r="WAM25" s="3050"/>
      <c r="WAN25" s="3054"/>
      <c r="WAO25" s="3029"/>
      <c r="WAP25" s="3055"/>
      <c r="WAQ25" s="3056"/>
      <c r="WAR25" s="3057"/>
      <c r="WAS25" s="3058"/>
      <c r="WAT25" s="3059"/>
      <c r="WAU25" s="3058"/>
      <c r="WAV25" s="3059"/>
      <c r="WAW25" s="3050"/>
      <c r="WAX25" s="3051"/>
      <c r="WAY25" s="3058"/>
      <c r="WAZ25" s="3056"/>
      <c r="WBA25" s="3050"/>
      <c r="WBB25" s="3051"/>
      <c r="WBC25" s="3052"/>
      <c r="WBD25" s="3053"/>
      <c r="WBE25" s="3050"/>
      <c r="WBF25" s="3054"/>
      <c r="WBG25" s="3029"/>
      <c r="WBH25" s="3055"/>
      <c r="WBI25" s="3056"/>
      <c r="WBJ25" s="3057"/>
      <c r="WBK25" s="3058"/>
      <c r="WBL25" s="3059"/>
      <c r="WBM25" s="3058"/>
      <c r="WBN25" s="3059"/>
      <c r="WBO25" s="3050"/>
      <c r="WBP25" s="3051"/>
      <c r="WBQ25" s="3058"/>
      <c r="WBR25" s="3056"/>
      <c r="WBS25" s="3050"/>
      <c r="WBT25" s="3051"/>
      <c r="WBU25" s="3052"/>
      <c r="WBV25" s="3053"/>
      <c r="WBW25" s="3050"/>
      <c r="WBX25" s="3054"/>
      <c r="WBY25" s="3029"/>
      <c r="WBZ25" s="3055"/>
      <c r="WCA25" s="3056"/>
      <c r="WCB25" s="3057"/>
      <c r="WCC25" s="3058"/>
      <c r="WCD25" s="3059"/>
      <c r="WCE25" s="3058"/>
      <c r="WCF25" s="3059"/>
      <c r="WCG25" s="3050"/>
      <c r="WCH25" s="3051"/>
      <c r="WCI25" s="3058"/>
      <c r="WCJ25" s="3056"/>
      <c r="WCK25" s="3050"/>
      <c r="WCL25" s="3051"/>
      <c r="WCM25" s="3052"/>
      <c r="WCN25" s="3053"/>
      <c r="WCO25" s="3050"/>
      <c r="WCP25" s="3054"/>
      <c r="WCQ25" s="3029"/>
      <c r="WCR25" s="3055"/>
      <c r="WCS25" s="3056"/>
      <c r="WCT25" s="3057"/>
      <c r="WCU25" s="3058"/>
      <c r="WCV25" s="3059"/>
      <c r="WCW25" s="3058"/>
      <c r="WCX25" s="3059"/>
      <c r="WCY25" s="3050"/>
      <c r="WCZ25" s="3051"/>
      <c r="WDA25" s="3058"/>
      <c r="WDB25" s="3056"/>
      <c r="WDC25" s="3050"/>
      <c r="WDD25" s="3051"/>
      <c r="WDE25" s="3052"/>
      <c r="WDF25" s="3053"/>
      <c r="WDG25" s="3050"/>
      <c r="WDH25" s="3054"/>
      <c r="WDI25" s="3029"/>
      <c r="WDJ25" s="3055"/>
      <c r="WDK25" s="3056"/>
      <c r="WDL25" s="3057"/>
      <c r="WDM25" s="3058"/>
      <c r="WDN25" s="3059"/>
      <c r="WDO25" s="3058"/>
      <c r="WDP25" s="3059"/>
      <c r="WDQ25" s="3050"/>
      <c r="WDR25" s="3051"/>
      <c r="WDS25" s="3058"/>
      <c r="WDT25" s="3056"/>
      <c r="WDU25" s="3050"/>
      <c r="WDV25" s="3051"/>
      <c r="WDW25" s="3052"/>
      <c r="WDX25" s="3053"/>
      <c r="WDY25" s="3050"/>
      <c r="WDZ25" s="3054"/>
      <c r="WEA25" s="3029"/>
      <c r="WEB25" s="3055"/>
      <c r="WEC25" s="3056"/>
      <c r="WED25" s="3057"/>
      <c r="WEE25" s="3058"/>
      <c r="WEF25" s="3059"/>
      <c r="WEG25" s="3058"/>
      <c r="WEH25" s="3059"/>
      <c r="WEI25" s="3050"/>
      <c r="WEJ25" s="3051"/>
      <c r="WEK25" s="3058"/>
      <c r="WEL25" s="3056"/>
      <c r="WEM25" s="3050"/>
      <c r="WEN25" s="3051"/>
      <c r="WEO25" s="3052"/>
      <c r="WEP25" s="3053"/>
      <c r="WEQ25" s="3050"/>
      <c r="WER25" s="3054"/>
      <c r="WES25" s="3029"/>
      <c r="WET25" s="3055"/>
      <c r="WEU25" s="3056"/>
      <c r="WEV25" s="3057"/>
      <c r="WEW25" s="3058"/>
      <c r="WEX25" s="3059"/>
      <c r="WEY25" s="3058"/>
      <c r="WEZ25" s="3059"/>
      <c r="WFA25" s="3050"/>
      <c r="WFB25" s="3051"/>
      <c r="WFC25" s="3058"/>
      <c r="WFD25" s="3056"/>
      <c r="WFE25" s="3050"/>
      <c r="WFF25" s="3051"/>
      <c r="WFG25" s="3052"/>
      <c r="WFH25" s="3053"/>
      <c r="WFI25" s="3050"/>
      <c r="WFJ25" s="3054"/>
      <c r="WFK25" s="3029"/>
      <c r="WFL25" s="3055"/>
      <c r="WFM25" s="3056"/>
      <c r="WFN25" s="3057"/>
      <c r="WFO25" s="3058"/>
      <c r="WFP25" s="3059"/>
      <c r="WFQ25" s="3058"/>
      <c r="WFR25" s="3059"/>
      <c r="WFS25" s="3050"/>
      <c r="WFT25" s="3051"/>
      <c r="WFU25" s="3058"/>
      <c r="WFV25" s="3056"/>
      <c r="WFW25" s="3050"/>
      <c r="WFX25" s="3051"/>
      <c r="WFY25" s="3052"/>
      <c r="WFZ25" s="3053"/>
      <c r="WGA25" s="3050"/>
      <c r="WGB25" s="3054"/>
      <c r="WGC25" s="3029"/>
      <c r="WGD25" s="3055"/>
      <c r="WGE25" s="3056"/>
      <c r="WGF25" s="3057"/>
      <c r="WGG25" s="3058"/>
      <c r="WGH25" s="3059"/>
      <c r="WGI25" s="3058"/>
      <c r="WGJ25" s="3059"/>
      <c r="WGK25" s="3050"/>
      <c r="WGL25" s="3051"/>
      <c r="WGM25" s="3058"/>
      <c r="WGN25" s="3056"/>
      <c r="WGO25" s="3050"/>
      <c r="WGP25" s="3051"/>
      <c r="WGQ25" s="3052"/>
      <c r="WGR25" s="3053"/>
      <c r="WGS25" s="3050"/>
      <c r="WGT25" s="3054"/>
      <c r="WGU25" s="3029"/>
      <c r="WGV25" s="3055"/>
      <c r="WGW25" s="3056"/>
      <c r="WGX25" s="3057"/>
      <c r="WGY25" s="3058"/>
      <c r="WGZ25" s="3059"/>
      <c r="WHA25" s="3058"/>
      <c r="WHB25" s="3059"/>
      <c r="WHC25" s="3050"/>
      <c r="WHD25" s="3051"/>
      <c r="WHE25" s="3058"/>
      <c r="WHF25" s="3056"/>
      <c r="WHG25" s="3050"/>
      <c r="WHH25" s="3051"/>
      <c r="WHI25" s="3052"/>
      <c r="WHJ25" s="3053"/>
      <c r="WHK25" s="3050"/>
      <c r="WHL25" s="3054"/>
      <c r="WHM25" s="3029"/>
      <c r="WHN25" s="3055"/>
      <c r="WHO25" s="3056"/>
      <c r="WHP25" s="3057"/>
      <c r="WHQ25" s="3058"/>
      <c r="WHR25" s="3059"/>
      <c r="WHS25" s="3058"/>
      <c r="WHT25" s="3059"/>
      <c r="WHU25" s="3050"/>
      <c r="WHV25" s="3051"/>
      <c r="WHW25" s="3058"/>
      <c r="WHX25" s="3056"/>
      <c r="WHY25" s="3050"/>
      <c r="WHZ25" s="3051"/>
      <c r="WIA25" s="3052"/>
      <c r="WIB25" s="3053"/>
      <c r="WIC25" s="3050"/>
      <c r="WID25" s="3054"/>
      <c r="WIE25" s="3029"/>
      <c r="WIF25" s="3055"/>
      <c r="WIG25" s="3056"/>
      <c r="WIH25" s="3057"/>
      <c r="WII25" s="3058"/>
      <c r="WIJ25" s="3059"/>
      <c r="WIK25" s="3058"/>
      <c r="WIL25" s="3059"/>
      <c r="WIM25" s="3050"/>
      <c r="WIN25" s="3051"/>
      <c r="WIO25" s="3058"/>
      <c r="WIP25" s="3056"/>
      <c r="WIQ25" s="3050"/>
      <c r="WIR25" s="3051"/>
      <c r="WIS25" s="3052"/>
      <c r="WIT25" s="3053"/>
      <c r="WIU25" s="3050"/>
      <c r="WIV25" s="3054"/>
      <c r="WIW25" s="3029"/>
      <c r="WIX25" s="3055"/>
      <c r="WIY25" s="3056"/>
      <c r="WIZ25" s="3057"/>
      <c r="WJA25" s="3058"/>
      <c r="WJB25" s="3059"/>
      <c r="WJC25" s="3058"/>
      <c r="WJD25" s="3059"/>
      <c r="WJE25" s="3050"/>
      <c r="WJF25" s="3051"/>
      <c r="WJG25" s="3058"/>
      <c r="WJH25" s="3056"/>
      <c r="WJI25" s="3050"/>
      <c r="WJJ25" s="3051"/>
      <c r="WJK25" s="3052"/>
      <c r="WJL25" s="3053"/>
      <c r="WJM25" s="3050"/>
      <c r="WJN25" s="3054"/>
      <c r="WJO25" s="3029"/>
      <c r="WJP25" s="3055"/>
      <c r="WJQ25" s="3056"/>
      <c r="WJR25" s="3057"/>
      <c r="WJS25" s="3058"/>
      <c r="WJT25" s="3059"/>
      <c r="WJU25" s="3058"/>
      <c r="WJV25" s="3059"/>
      <c r="WJW25" s="3050"/>
      <c r="WJX25" s="3051"/>
      <c r="WJY25" s="3058"/>
      <c r="WJZ25" s="3056"/>
      <c r="WKA25" s="3050"/>
      <c r="WKB25" s="3051"/>
      <c r="WKC25" s="3052"/>
      <c r="WKD25" s="3053"/>
      <c r="WKE25" s="3050"/>
      <c r="WKF25" s="3054"/>
      <c r="WKG25" s="3029"/>
      <c r="WKH25" s="3055"/>
      <c r="WKI25" s="3056"/>
      <c r="WKJ25" s="3057"/>
      <c r="WKK25" s="3058"/>
      <c r="WKL25" s="3059"/>
      <c r="WKM25" s="3058"/>
      <c r="WKN25" s="3059"/>
      <c r="WKO25" s="3050"/>
      <c r="WKP25" s="3051"/>
      <c r="WKQ25" s="3058"/>
      <c r="WKR25" s="3056"/>
      <c r="WKS25" s="3050"/>
      <c r="WKT25" s="3051"/>
      <c r="WKU25" s="3052"/>
      <c r="WKV25" s="3053"/>
      <c r="WKW25" s="3050"/>
      <c r="WKX25" s="3054"/>
      <c r="WKY25" s="3029"/>
      <c r="WKZ25" s="3055"/>
      <c r="WLA25" s="3056"/>
      <c r="WLB25" s="3057"/>
      <c r="WLC25" s="3058"/>
      <c r="WLD25" s="3059"/>
      <c r="WLE25" s="3058"/>
      <c r="WLF25" s="3059"/>
      <c r="WLG25" s="3050"/>
      <c r="WLH25" s="3051"/>
      <c r="WLI25" s="3058"/>
      <c r="WLJ25" s="3056"/>
      <c r="WLK25" s="3050"/>
      <c r="WLL25" s="3051"/>
      <c r="WLM25" s="3052"/>
      <c r="WLN25" s="3053"/>
      <c r="WLO25" s="3050"/>
      <c r="WLP25" s="3054"/>
      <c r="WLQ25" s="3029"/>
      <c r="WLR25" s="3055"/>
      <c r="WLS25" s="3056"/>
      <c r="WLT25" s="3057"/>
      <c r="WLU25" s="3058"/>
      <c r="WLV25" s="3059"/>
      <c r="WLW25" s="3058"/>
      <c r="WLX25" s="3059"/>
      <c r="WLY25" s="3050"/>
      <c r="WLZ25" s="3051"/>
      <c r="WMA25" s="3058"/>
      <c r="WMB25" s="3056"/>
      <c r="WMC25" s="3050"/>
      <c r="WMD25" s="3051"/>
      <c r="WME25" s="3052"/>
      <c r="WMF25" s="3053"/>
      <c r="WMG25" s="3050"/>
      <c r="WMH25" s="3054"/>
      <c r="WMI25" s="3029"/>
      <c r="WMJ25" s="3055"/>
      <c r="WMK25" s="3056"/>
      <c r="WML25" s="3057"/>
      <c r="WMM25" s="3058"/>
      <c r="WMN25" s="3059"/>
      <c r="WMO25" s="3058"/>
      <c r="WMP25" s="3059"/>
      <c r="WMQ25" s="3050"/>
      <c r="WMR25" s="3051"/>
      <c r="WMS25" s="3058"/>
      <c r="WMT25" s="3056"/>
      <c r="WMU25" s="3050"/>
      <c r="WMV25" s="3051"/>
      <c r="WMW25" s="3052"/>
      <c r="WMX25" s="3053"/>
      <c r="WMY25" s="3050"/>
      <c r="WMZ25" s="3054"/>
      <c r="WNA25" s="3029"/>
      <c r="WNB25" s="3055"/>
      <c r="WNC25" s="3056"/>
      <c r="WND25" s="3057"/>
      <c r="WNE25" s="3058"/>
      <c r="WNF25" s="3059"/>
      <c r="WNG25" s="3058"/>
      <c r="WNH25" s="3059"/>
      <c r="WNI25" s="3050"/>
      <c r="WNJ25" s="3051"/>
      <c r="WNK25" s="3058"/>
      <c r="WNL25" s="3056"/>
      <c r="WNM25" s="3050"/>
      <c r="WNN25" s="3051"/>
      <c r="WNO25" s="3052"/>
      <c r="WNP25" s="3053"/>
      <c r="WNQ25" s="3050"/>
      <c r="WNR25" s="3054"/>
      <c r="WNS25" s="3029"/>
      <c r="WNT25" s="3055"/>
      <c r="WNU25" s="3056"/>
      <c r="WNV25" s="3057"/>
      <c r="WNW25" s="3058"/>
      <c r="WNX25" s="3059"/>
      <c r="WNY25" s="3058"/>
      <c r="WNZ25" s="3059"/>
      <c r="WOA25" s="3050"/>
      <c r="WOB25" s="3051"/>
      <c r="WOC25" s="3058"/>
      <c r="WOD25" s="3056"/>
      <c r="WOE25" s="3050"/>
      <c r="WOF25" s="3051"/>
      <c r="WOG25" s="3052"/>
      <c r="WOH25" s="3053"/>
      <c r="WOI25" s="3050"/>
      <c r="WOJ25" s="3054"/>
      <c r="WOK25" s="3029"/>
      <c r="WOL25" s="3055"/>
      <c r="WOM25" s="3056"/>
      <c r="WON25" s="3057"/>
      <c r="WOO25" s="3058"/>
      <c r="WOP25" s="3059"/>
      <c r="WOQ25" s="3058"/>
      <c r="WOR25" s="3059"/>
      <c r="WOS25" s="3050"/>
      <c r="WOT25" s="3051"/>
      <c r="WOU25" s="3058"/>
      <c r="WOV25" s="3056"/>
      <c r="WOW25" s="3050"/>
      <c r="WOX25" s="3051"/>
      <c r="WOY25" s="3052"/>
      <c r="WOZ25" s="3053"/>
      <c r="WPA25" s="3050"/>
      <c r="WPB25" s="3054"/>
      <c r="WPC25" s="3029"/>
      <c r="WPD25" s="3055"/>
      <c r="WPE25" s="3056"/>
      <c r="WPF25" s="3057"/>
      <c r="WPG25" s="3058"/>
      <c r="WPH25" s="3059"/>
      <c r="WPI25" s="3058"/>
      <c r="WPJ25" s="3059"/>
      <c r="WPK25" s="3050"/>
      <c r="WPL25" s="3051"/>
      <c r="WPM25" s="3058"/>
      <c r="WPN25" s="3056"/>
      <c r="WPO25" s="3050"/>
      <c r="WPP25" s="3051"/>
      <c r="WPQ25" s="3052"/>
      <c r="WPR25" s="3053"/>
      <c r="WPS25" s="3050"/>
      <c r="WPT25" s="3054"/>
      <c r="WPU25" s="3029"/>
      <c r="WPV25" s="3055"/>
      <c r="WPW25" s="3056"/>
      <c r="WPX25" s="3057"/>
      <c r="WPY25" s="3058"/>
      <c r="WPZ25" s="3059"/>
      <c r="WQA25" s="3058"/>
      <c r="WQB25" s="3059"/>
      <c r="WQC25" s="3050"/>
      <c r="WQD25" s="3051"/>
      <c r="WQE25" s="3058"/>
      <c r="WQF25" s="3056"/>
      <c r="WQG25" s="3050"/>
      <c r="WQH25" s="3051"/>
      <c r="WQI25" s="3052"/>
      <c r="WQJ25" s="3053"/>
      <c r="WQK25" s="3050"/>
      <c r="WQL25" s="3054"/>
      <c r="WQM25" s="3029"/>
      <c r="WQN25" s="3055"/>
      <c r="WQO25" s="3056"/>
      <c r="WQP25" s="3057"/>
      <c r="WQQ25" s="3058"/>
      <c r="WQR25" s="3059"/>
      <c r="WQS25" s="3058"/>
      <c r="WQT25" s="3059"/>
      <c r="WQU25" s="3050"/>
      <c r="WQV25" s="3051"/>
      <c r="WQW25" s="3058"/>
      <c r="WQX25" s="3056"/>
      <c r="WQY25" s="3050"/>
      <c r="WQZ25" s="3051"/>
      <c r="WRA25" s="3052"/>
      <c r="WRB25" s="3053"/>
      <c r="WRC25" s="3050"/>
      <c r="WRD25" s="3054"/>
      <c r="WRE25" s="3029"/>
      <c r="WRF25" s="3055"/>
      <c r="WRG25" s="3056"/>
      <c r="WRH25" s="3057"/>
      <c r="WRI25" s="3058"/>
      <c r="WRJ25" s="3059"/>
      <c r="WRK25" s="3058"/>
      <c r="WRL25" s="3059"/>
      <c r="WRM25" s="3050"/>
      <c r="WRN25" s="3051"/>
      <c r="WRO25" s="3058"/>
      <c r="WRP25" s="3056"/>
      <c r="WRQ25" s="3050"/>
      <c r="WRR25" s="3051"/>
      <c r="WRS25" s="3052"/>
      <c r="WRT25" s="3053"/>
      <c r="WRU25" s="3050"/>
      <c r="WRV25" s="3054"/>
      <c r="WRW25" s="3029"/>
      <c r="WRX25" s="3055"/>
      <c r="WRY25" s="3056"/>
      <c r="WRZ25" s="3057"/>
      <c r="WSA25" s="3058"/>
      <c r="WSB25" s="3059"/>
      <c r="WSC25" s="3058"/>
      <c r="WSD25" s="3059"/>
      <c r="WSE25" s="3050"/>
      <c r="WSF25" s="3051"/>
      <c r="WSG25" s="3058"/>
      <c r="WSH25" s="3056"/>
      <c r="WSI25" s="3050"/>
      <c r="WSJ25" s="3051"/>
      <c r="WSK25" s="3052"/>
      <c r="WSL25" s="3053"/>
      <c r="WSM25" s="3050"/>
      <c r="WSN25" s="3054"/>
      <c r="WSO25" s="3029"/>
      <c r="WSP25" s="3055"/>
      <c r="WSQ25" s="3056"/>
      <c r="WSR25" s="3057"/>
      <c r="WSS25" s="3058"/>
      <c r="WST25" s="3059"/>
      <c r="WSU25" s="3058"/>
      <c r="WSV25" s="3059"/>
      <c r="WSW25" s="3050"/>
      <c r="WSX25" s="3051"/>
      <c r="WSY25" s="3058"/>
      <c r="WSZ25" s="3056"/>
      <c r="WTA25" s="3050"/>
      <c r="WTB25" s="3051"/>
      <c r="WTC25" s="3052"/>
      <c r="WTD25" s="3053"/>
      <c r="WTE25" s="3050"/>
      <c r="WTF25" s="3054"/>
      <c r="WTG25" s="3029"/>
      <c r="WTH25" s="3055"/>
      <c r="WTI25" s="3056"/>
      <c r="WTJ25" s="3057"/>
      <c r="WTK25" s="3058"/>
      <c r="WTL25" s="3059"/>
      <c r="WTM25" s="3058"/>
      <c r="WTN25" s="3059"/>
      <c r="WTO25" s="3050"/>
      <c r="WTP25" s="3051"/>
      <c r="WTQ25" s="3058"/>
      <c r="WTR25" s="3056"/>
      <c r="WTS25" s="3050"/>
      <c r="WTT25" s="3051"/>
      <c r="WTU25" s="3052"/>
      <c r="WTV25" s="3053"/>
      <c r="WTW25" s="3050"/>
      <c r="WTX25" s="3054"/>
      <c r="WTY25" s="3029"/>
      <c r="WTZ25" s="3055"/>
      <c r="WUA25" s="3056"/>
      <c r="WUB25" s="3057"/>
      <c r="WUC25" s="3058"/>
      <c r="WUD25" s="3059"/>
      <c r="WUE25" s="3058"/>
      <c r="WUF25" s="3059"/>
      <c r="WUG25" s="3050"/>
      <c r="WUH25" s="3051"/>
      <c r="WUI25" s="3058"/>
      <c r="WUJ25" s="3056"/>
      <c r="WUK25" s="3050"/>
      <c r="WUL25" s="3051"/>
      <c r="WUM25" s="3052"/>
      <c r="WUN25" s="3053"/>
      <c r="WUO25" s="3050"/>
      <c r="WUP25" s="3054"/>
      <c r="WUQ25" s="3029"/>
      <c r="WUR25" s="3055"/>
      <c r="WUS25" s="3056"/>
      <c r="WUT25" s="3057"/>
      <c r="WUU25" s="3058"/>
      <c r="WUV25" s="3059"/>
      <c r="WUW25" s="3058"/>
      <c r="WUX25" s="3059"/>
      <c r="WUY25" s="3050"/>
      <c r="WUZ25" s="3051"/>
      <c r="WVA25" s="3058"/>
      <c r="WVB25" s="3056"/>
      <c r="WVC25" s="3050"/>
      <c r="WVD25" s="3051"/>
      <c r="WVE25" s="3052"/>
      <c r="WVF25" s="3053"/>
      <c r="WVG25" s="3050"/>
      <c r="WVH25" s="3054"/>
      <c r="WVI25" s="3029"/>
      <c r="WVJ25" s="3055"/>
      <c r="WVK25" s="3056"/>
      <c r="WVL25" s="3057"/>
      <c r="WVM25" s="3058"/>
      <c r="WVN25" s="3059"/>
      <c r="WVO25" s="3058"/>
      <c r="WVP25" s="3059"/>
      <c r="WVQ25" s="3050"/>
      <c r="WVR25" s="3051"/>
      <c r="WVS25" s="3058"/>
      <c r="WVT25" s="3056"/>
      <c r="WVU25" s="3050"/>
      <c r="WVV25" s="3051"/>
      <c r="WVW25" s="3052"/>
      <c r="WVX25" s="3053"/>
      <c r="WVY25" s="3050"/>
      <c r="WVZ25" s="3054"/>
      <c r="WWA25" s="3029"/>
      <c r="WWB25" s="3055"/>
      <c r="WWC25" s="3056"/>
      <c r="WWD25" s="3057"/>
      <c r="WWE25" s="3058"/>
      <c r="WWF25" s="3059"/>
      <c r="WWG25" s="3058"/>
      <c r="WWH25" s="3059"/>
      <c r="WWI25" s="3050"/>
      <c r="WWJ25" s="3051"/>
      <c r="WWK25" s="3058"/>
      <c r="WWL25" s="3056"/>
      <c r="WWM25" s="3050"/>
      <c r="WWN25" s="3051"/>
      <c r="WWO25" s="3052"/>
      <c r="WWP25" s="3053"/>
      <c r="WWQ25" s="3050"/>
      <c r="WWR25" s="3054"/>
      <c r="WWS25" s="3029"/>
      <c r="WWT25" s="3055"/>
      <c r="WWU25" s="3056"/>
      <c r="WWV25" s="3057"/>
      <c r="WWW25" s="3058"/>
      <c r="WWX25" s="3059"/>
      <c r="WWY25" s="3058"/>
      <c r="WWZ25" s="3059"/>
      <c r="WXA25" s="3050"/>
      <c r="WXB25" s="3051"/>
      <c r="WXC25" s="3058"/>
      <c r="WXD25" s="3056"/>
      <c r="WXE25" s="3050"/>
      <c r="WXF25" s="3051"/>
      <c r="WXG25" s="3052"/>
      <c r="WXH25" s="3053"/>
      <c r="WXI25" s="3050"/>
      <c r="WXJ25" s="3054"/>
      <c r="WXK25" s="3029"/>
      <c r="WXL25" s="3055"/>
      <c r="WXM25" s="3056"/>
      <c r="WXN25" s="3057"/>
      <c r="WXO25" s="3058"/>
      <c r="WXP25" s="3059"/>
      <c r="WXQ25" s="3058"/>
      <c r="WXR25" s="3059"/>
      <c r="WXS25" s="3050"/>
      <c r="WXT25" s="3051"/>
      <c r="WXU25" s="3058"/>
      <c r="WXV25" s="3056"/>
      <c r="WXW25" s="3050"/>
      <c r="WXX25" s="3051"/>
      <c r="WXY25" s="3052"/>
      <c r="WXZ25" s="3053"/>
      <c r="WYA25" s="3050"/>
      <c r="WYB25" s="3054"/>
      <c r="WYC25" s="3029"/>
      <c r="WYD25" s="3055"/>
      <c r="WYE25" s="3056"/>
      <c r="WYF25" s="3057"/>
      <c r="WYG25" s="3058"/>
      <c r="WYH25" s="3059"/>
      <c r="WYI25" s="3058"/>
      <c r="WYJ25" s="3059"/>
      <c r="WYK25" s="3050"/>
      <c r="WYL25" s="3051"/>
      <c r="WYM25" s="3058"/>
      <c r="WYN25" s="3056"/>
      <c r="WYO25" s="3050"/>
      <c r="WYP25" s="3051"/>
      <c r="WYQ25" s="3052"/>
      <c r="WYR25" s="3053"/>
      <c r="WYS25" s="3050"/>
      <c r="WYT25" s="3054"/>
      <c r="WYU25" s="3029"/>
      <c r="WYV25" s="3055"/>
      <c r="WYW25" s="3056"/>
      <c r="WYX25" s="3057"/>
      <c r="WYY25" s="3058"/>
      <c r="WYZ25" s="3059"/>
      <c r="WZA25" s="3058"/>
      <c r="WZB25" s="3059"/>
      <c r="WZC25" s="3050"/>
      <c r="WZD25" s="3051"/>
      <c r="WZE25" s="3058"/>
      <c r="WZF25" s="3056"/>
      <c r="WZG25" s="3050"/>
      <c r="WZH25" s="3051"/>
      <c r="WZI25" s="3052"/>
      <c r="WZJ25" s="3053"/>
      <c r="WZK25" s="3050"/>
      <c r="WZL25" s="3054"/>
      <c r="WZM25" s="3029"/>
      <c r="WZN25" s="3055"/>
      <c r="WZO25" s="3056"/>
      <c r="WZP25" s="3057"/>
      <c r="WZQ25" s="3058"/>
      <c r="WZR25" s="3059"/>
      <c r="WZS25" s="3058"/>
      <c r="WZT25" s="3059"/>
      <c r="WZU25" s="3050"/>
      <c r="WZV25" s="3051"/>
      <c r="WZW25" s="3058"/>
      <c r="WZX25" s="3056"/>
      <c r="WZY25" s="3050"/>
      <c r="WZZ25" s="3051"/>
      <c r="XAA25" s="3052"/>
      <c r="XAB25" s="3053"/>
      <c r="XAC25" s="3050"/>
      <c r="XAD25" s="3054"/>
      <c r="XAE25" s="3029"/>
      <c r="XAF25" s="3055"/>
      <c r="XAG25" s="3056"/>
      <c r="XAH25" s="3057"/>
      <c r="XAI25" s="3058"/>
      <c r="XAJ25" s="3059"/>
      <c r="XAK25" s="3058"/>
      <c r="XAL25" s="3059"/>
      <c r="XAM25" s="3050"/>
      <c r="XAN25" s="3051"/>
      <c r="XAO25" s="3058"/>
      <c r="XAP25" s="3056"/>
      <c r="XAQ25" s="3050"/>
      <c r="XAR25" s="3051"/>
      <c r="XAS25" s="3052"/>
      <c r="XAT25" s="3053"/>
      <c r="XAU25" s="3050"/>
      <c r="XAV25" s="3054"/>
      <c r="XAW25" s="3029"/>
      <c r="XAX25" s="3055"/>
      <c r="XAY25" s="3056"/>
      <c r="XAZ25" s="3057"/>
      <c r="XBA25" s="3058"/>
      <c r="XBB25" s="3059"/>
      <c r="XBC25" s="3058"/>
      <c r="XBD25" s="3059"/>
      <c r="XBE25" s="3050"/>
      <c r="XBF25" s="3051"/>
      <c r="XBG25" s="3058"/>
      <c r="XBH25" s="3056"/>
      <c r="XBI25" s="3050"/>
      <c r="XBJ25" s="3051"/>
      <c r="XBK25" s="3052"/>
      <c r="XBL25" s="3053"/>
      <c r="XBM25" s="3050"/>
      <c r="XBN25" s="3054"/>
      <c r="XBO25" s="3029"/>
      <c r="XBP25" s="3055"/>
      <c r="XBQ25" s="3056"/>
      <c r="XBR25" s="3057"/>
      <c r="XBS25" s="3058"/>
      <c r="XBT25" s="3059"/>
      <c r="XBU25" s="3058"/>
      <c r="XBV25" s="3059"/>
      <c r="XBW25" s="3050"/>
      <c r="XBX25" s="3051"/>
      <c r="XBY25" s="3058"/>
      <c r="XBZ25" s="3056"/>
      <c r="XCA25" s="3050"/>
      <c r="XCB25" s="3051"/>
      <c r="XCC25" s="3052"/>
      <c r="XCD25" s="3053"/>
      <c r="XCE25" s="3050"/>
      <c r="XCF25" s="3054"/>
      <c r="XCG25" s="3029"/>
      <c r="XCH25" s="3055"/>
      <c r="XCI25" s="3056"/>
      <c r="XCJ25" s="3057"/>
      <c r="XCK25" s="3058"/>
      <c r="XCL25" s="3059"/>
      <c r="XCM25" s="3058"/>
      <c r="XCN25" s="3059"/>
      <c r="XCO25" s="3050"/>
      <c r="XCP25" s="3051"/>
      <c r="XCQ25" s="3058"/>
      <c r="XCR25" s="3056"/>
      <c r="XCS25" s="3050"/>
      <c r="XCT25" s="3051"/>
      <c r="XCU25" s="3052"/>
      <c r="XCV25" s="3053"/>
      <c r="XCW25" s="3050"/>
      <c r="XCX25" s="3054"/>
      <c r="XCY25" s="3029"/>
      <c r="XCZ25" s="3055"/>
      <c r="XDA25" s="3056"/>
      <c r="XDB25" s="3057"/>
      <c r="XDC25" s="3058"/>
      <c r="XDD25" s="3059"/>
      <c r="XDE25" s="3058"/>
      <c r="XDF25" s="3059"/>
      <c r="XDG25" s="3050"/>
      <c r="XDH25" s="3051"/>
      <c r="XDI25" s="3058"/>
      <c r="XDJ25" s="3056"/>
      <c r="XDK25" s="3050"/>
      <c r="XDL25" s="3051"/>
      <c r="XDM25" s="3052"/>
      <c r="XDN25" s="3053"/>
      <c r="XDO25" s="3050"/>
      <c r="XDP25" s="3054"/>
      <c r="XDQ25" s="3029"/>
      <c r="XDR25" s="3055"/>
      <c r="XDS25" s="3056"/>
      <c r="XDT25" s="3057"/>
      <c r="XDU25" s="3058"/>
      <c r="XDV25" s="3059"/>
      <c r="XDW25" s="3058"/>
      <c r="XDX25" s="3059"/>
      <c r="XDY25" s="3050"/>
      <c r="XDZ25" s="3051"/>
      <c r="XEA25" s="3058"/>
      <c r="XEB25" s="3056"/>
      <c r="XEC25" s="3050"/>
      <c r="XED25" s="3051"/>
      <c r="XEE25" s="3052"/>
      <c r="XEF25" s="3053"/>
      <c r="XEG25" s="3050"/>
      <c r="XEH25" s="3054"/>
      <c r="XEI25" s="3029"/>
      <c r="XEJ25" s="3055"/>
      <c r="XEK25" s="3056"/>
      <c r="XEL25" s="3057"/>
      <c r="XEM25" s="3058"/>
      <c r="XEN25" s="3059"/>
      <c r="XEO25" s="3058"/>
      <c r="XEP25" s="3059"/>
      <c r="XEQ25" s="3050"/>
      <c r="XER25" s="3051"/>
      <c r="XES25" s="3058"/>
      <c r="XET25" s="3056"/>
      <c r="XEU25" s="3050"/>
      <c r="XEV25" s="3051"/>
      <c r="XEW25" s="3052"/>
      <c r="XEX25" s="3053"/>
      <c r="XEY25" s="3050"/>
      <c r="XEZ25" s="3054"/>
      <c r="XFA25" s="3029"/>
      <c r="XFB25" s="3055"/>
      <c r="XFC25" s="3056"/>
      <c r="XFD25" s="3057"/>
    </row>
    <row r="26" spans="1:16384" s="284" customFormat="1" ht="16.5" customHeight="1">
      <c r="A26" s="896" t="str">
        <f>'General TPUM'!B27</f>
        <v>Wainunu</v>
      </c>
      <c r="B26" s="1215">
        <v>4</v>
      </c>
      <c r="C26" s="1216"/>
      <c r="D26" s="1217">
        <f t="shared" si="1"/>
        <v>4</v>
      </c>
      <c r="E26" s="1218">
        <v>0</v>
      </c>
      <c r="F26" s="1216"/>
      <c r="G26" s="3622">
        <v>2</v>
      </c>
      <c r="H26" s="3622">
        <v>2</v>
      </c>
      <c r="I26" s="3622"/>
      <c r="J26" s="3622"/>
      <c r="K26" s="1218">
        <v>2</v>
      </c>
      <c r="L26" s="1216"/>
      <c r="M26" s="1218">
        <v>3</v>
      </c>
      <c r="N26" s="1216"/>
      <c r="O26" s="1218">
        <v>2</v>
      </c>
      <c r="P26" s="1216"/>
      <c r="Q26" s="1219">
        <v>4</v>
      </c>
      <c r="R26" s="1528"/>
      <c r="T26" s="284">
        <f t="shared" si="2"/>
        <v>0</v>
      </c>
      <c r="U26" s="3027">
        <f t="shared" si="3"/>
        <v>0</v>
      </c>
    </row>
    <row r="27" spans="1:16384" s="655" customFormat="1" ht="15" customHeight="1" thickBot="1">
      <c r="A27" s="1025" t="str">
        <f>'General TPUM'!B28</f>
        <v>TOTALS</v>
      </c>
      <c r="B27" s="1176">
        <f t="shared" ref="B27:R27" si="4">SUM(B13:B26)</f>
        <v>77</v>
      </c>
      <c r="C27" s="1177">
        <f t="shared" si="4"/>
        <v>46</v>
      </c>
      <c r="D27" s="1231">
        <f>SUM(D13:D26)</f>
        <v>123</v>
      </c>
      <c r="E27" s="1057">
        <f t="shared" si="4"/>
        <v>10</v>
      </c>
      <c r="F27" s="1177">
        <f t="shared" si="4"/>
        <v>6</v>
      </c>
      <c r="G27" s="1102">
        <f t="shared" si="4"/>
        <v>60</v>
      </c>
      <c r="H27" s="1103">
        <f t="shared" si="4"/>
        <v>17</v>
      </c>
      <c r="I27" s="1176">
        <f t="shared" si="4"/>
        <v>32</v>
      </c>
      <c r="J27" s="1103">
        <f t="shared" si="4"/>
        <v>14</v>
      </c>
      <c r="K27" s="1057">
        <f t="shared" si="4"/>
        <v>54</v>
      </c>
      <c r="L27" s="1177">
        <f t="shared" si="4"/>
        <v>10</v>
      </c>
      <c r="M27" s="1057">
        <f t="shared" si="4"/>
        <v>41</v>
      </c>
      <c r="N27" s="1177">
        <f t="shared" si="4"/>
        <v>33</v>
      </c>
      <c r="O27" s="1057">
        <f>SUM(O13:O26)</f>
        <v>42</v>
      </c>
      <c r="P27" s="1177">
        <f t="shared" si="4"/>
        <v>32</v>
      </c>
      <c r="Q27" s="1176">
        <f t="shared" si="4"/>
        <v>64</v>
      </c>
      <c r="R27" s="1058">
        <f t="shared" si="4"/>
        <v>37</v>
      </c>
      <c r="S27" s="1018"/>
      <c r="T27" s="284">
        <f t="shared" si="2"/>
        <v>0</v>
      </c>
      <c r="U27" s="3027">
        <f t="shared" si="3"/>
        <v>0</v>
      </c>
    </row>
    <row r="28" spans="1:16384" s="1027" customFormat="1" ht="14" thickTop="1" thickBot="1">
      <c r="A28" s="1026">
        <f>'General TPUM'!B29</f>
        <v>0</v>
      </c>
      <c r="B28" s="1232"/>
      <c r="C28" s="1232"/>
      <c r="D28" s="1232">
        <f>B27+C27</f>
        <v>123</v>
      </c>
      <c r="E28" s="1232"/>
      <c r="F28" s="1232"/>
      <c r="G28" s="1232"/>
      <c r="H28" s="1232">
        <f>G27+H27+I27+J27</f>
        <v>123</v>
      </c>
      <c r="I28" s="1232">
        <f>E27+F27+G27+H27+I27+J27</f>
        <v>139</v>
      </c>
      <c r="J28" s="1232"/>
      <c r="K28" s="1232"/>
      <c r="L28" s="1232"/>
      <c r="M28" s="1232"/>
      <c r="N28" s="1232"/>
      <c r="O28" s="1232"/>
      <c r="P28" s="1232"/>
      <c r="Q28" s="1232"/>
      <c r="R28" s="1531"/>
      <c r="T28" s="284">
        <f t="shared" si="2"/>
        <v>-123</v>
      </c>
      <c r="U28" s="3027">
        <f t="shared" si="3"/>
        <v>-139</v>
      </c>
    </row>
    <row r="29" spans="1:16384" s="54" customFormat="1" ht="16.5" customHeight="1" thickBot="1">
      <c r="A29" s="895" t="str">
        <f>'General TPUM'!B30</f>
        <v>Kiribati and Nauru Mission</v>
      </c>
      <c r="B29" s="1116"/>
      <c r="C29" s="1116"/>
      <c r="D29" s="1116"/>
      <c r="E29" s="1116"/>
      <c r="F29" s="1116"/>
      <c r="G29" s="1116"/>
      <c r="H29" s="1116"/>
      <c r="I29" s="1116"/>
      <c r="J29" s="1116"/>
      <c r="K29" s="1233"/>
      <c r="L29" s="1233"/>
      <c r="M29" s="1233"/>
      <c r="N29" s="1233"/>
      <c r="O29" s="1233"/>
      <c r="P29" s="1233"/>
      <c r="Q29" s="1233"/>
      <c r="R29" s="1295"/>
      <c r="T29" s="284">
        <f t="shared" si="2"/>
        <v>0</v>
      </c>
      <c r="U29" s="3027">
        <f t="shared" si="3"/>
        <v>0</v>
      </c>
    </row>
    <row r="30" spans="1:16384" s="3027" customFormat="1" ht="16.5" customHeight="1">
      <c r="A30" s="3029" t="str">
        <f>'General TPUM'!B31</f>
        <v>Kauma Adventist High School</v>
      </c>
      <c r="B30" s="3030"/>
      <c r="C30" s="3841">
        <v>24</v>
      </c>
      <c r="D30" s="3032">
        <f>SUM(B30:C30)</f>
        <v>24</v>
      </c>
      <c r="E30" s="3060"/>
      <c r="F30" s="3061">
        <v>10</v>
      </c>
      <c r="G30" s="3622"/>
      <c r="H30" s="3844"/>
      <c r="I30" s="3843">
        <v>21</v>
      </c>
      <c r="J30" s="3622">
        <v>3</v>
      </c>
      <c r="K30" s="3045"/>
      <c r="L30" s="3043">
        <v>6</v>
      </c>
      <c r="M30" s="3045"/>
      <c r="N30" s="3043">
        <v>2</v>
      </c>
      <c r="O30" s="3045"/>
      <c r="P30" s="3043">
        <v>6</v>
      </c>
      <c r="Q30" s="3046"/>
      <c r="R30" s="3062">
        <v>12</v>
      </c>
      <c r="S30" s="3049"/>
      <c r="T30" s="284">
        <f t="shared" si="2"/>
        <v>0</v>
      </c>
      <c r="U30" s="3027">
        <f t="shared" si="3"/>
        <v>0</v>
      </c>
      <c r="V30" s="3040"/>
      <c r="AA30" s="3040"/>
      <c r="AB30" s="3040"/>
      <c r="AD30" s="3040"/>
      <c r="AE30" s="3040"/>
      <c r="AF30" s="3040"/>
      <c r="AG30" s="3040"/>
      <c r="AH30" s="3040"/>
      <c r="AI30" s="3040"/>
      <c r="AJ30" s="3040"/>
      <c r="AK30" s="3049"/>
      <c r="AL30" s="3039"/>
      <c r="AM30" s="3040"/>
      <c r="AN30" s="3040"/>
      <c r="AS30" s="3040"/>
      <c r="AT30" s="3040"/>
      <c r="AV30" s="3040"/>
      <c r="AW30" s="3040"/>
      <c r="AX30" s="3040"/>
      <c r="AY30" s="3040"/>
      <c r="AZ30" s="3040"/>
      <c r="BA30" s="3040"/>
      <c r="BB30" s="3040"/>
      <c r="BC30" s="3049"/>
      <c r="BD30" s="3039"/>
      <c r="BE30" s="3040"/>
      <c r="BF30" s="3040"/>
      <c r="BK30" s="3040"/>
      <c r="BL30" s="3040"/>
      <c r="BN30" s="3040"/>
      <c r="BO30" s="3040"/>
      <c r="BP30" s="3040"/>
      <c r="BQ30" s="3040"/>
      <c r="BR30" s="3040"/>
      <c r="BS30" s="3040"/>
      <c r="BT30" s="3040"/>
      <c r="BU30" s="3049"/>
      <c r="BV30" s="3039"/>
      <c r="BW30" s="3040"/>
      <c r="BX30" s="3040"/>
      <c r="CC30" s="3040"/>
      <c r="CD30" s="3040"/>
      <c r="CF30" s="3040"/>
      <c r="CG30" s="3040"/>
      <c r="CH30" s="3040"/>
      <c r="CI30" s="3040"/>
      <c r="CJ30" s="3040"/>
      <c r="CK30" s="3040"/>
      <c r="CL30" s="3040"/>
      <c r="CM30" s="3049"/>
      <c r="CN30" s="3039"/>
      <c r="CO30" s="3040"/>
      <c r="CP30" s="3040"/>
      <c r="CU30" s="3040"/>
      <c r="CV30" s="3040"/>
      <c r="CX30" s="3040"/>
      <c r="CY30" s="3040"/>
      <c r="CZ30" s="3040"/>
      <c r="DA30" s="3040"/>
      <c r="DB30" s="3040"/>
      <c r="DC30" s="3040"/>
      <c r="DD30" s="3040"/>
      <c r="DE30" s="3049"/>
      <c r="DF30" s="3039"/>
      <c r="DG30" s="3040"/>
      <c r="DH30" s="3040"/>
      <c r="DM30" s="3040"/>
      <c r="DN30" s="3040"/>
      <c r="DP30" s="3040"/>
      <c r="DQ30" s="3040"/>
      <c r="DR30" s="3040"/>
      <c r="DS30" s="3040"/>
      <c r="DT30" s="3040"/>
      <c r="DU30" s="3040"/>
      <c r="DV30" s="3040"/>
      <c r="DW30" s="3049"/>
      <c r="DX30" s="3039"/>
      <c r="DY30" s="3040"/>
      <c r="DZ30" s="3040"/>
      <c r="EE30" s="3040"/>
      <c r="EF30" s="3040"/>
      <c r="EH30" s="3040"/>
      <c r="EI30" s="3040"/>
      <c r="EJ30" s="3040"/>
      <c r="EK30" s="3040"/>
      <c r="EL30" s="3040"/>
      <c r="EM30" s="3040"/>
      <c r="EN30" s="3040"/>
      <c r="EO30" s="3049"/>
      <c r="EP30" s="3039"/>
      <c r="EQ30" s="3040"/>
      <c r="ER30" s="3040"/>
      <c r="EW30" s="3040"/>
      <c r="EX30" s="3040"/>
      <c r="EZ30" s="3040"/>
      <c r="FA30" s="3040"/>
      <c r="FB30" s="3040"/>
      <c r="FC30" s="3040"/>
      <c r="FD30" s="3040"/>
      <c r="FE30" s="3040"/>
      <c r="FF30" s="3040"/>
      <c r="FG30" s="3049"/>
      <c r="FH30" s="3039"/>
      <c r="FI30" s="3040"/>
      <c r="FJ30" s="3040"/>
      <c r="FO30" s="3040"/>
      <c r="FP30" s="3040"/>
      <c r="FR30" s="3040"/>
      <c r="FS30" s="3040"/>
      <c r="FT30" s="3040"/>
      <c r="FU30" s="3040"/>
      <c r="FV30" s="3040"/>
      <c r="FW30" s="3040"/>
      <c r="FX30" s="3040"/>
      <c r="FY30" s="3049"/>
      <c r="FZ30" s="3039"/>
      <c r="GA30" s="3040"/>
      <c r="GB30" s="3040"/>
      <c r="GG30" s="3040"/>
      <c r="GH30" s="3040"/>
      <c r="GJ30" s="3050"/>
      <c r="GK30" s="3050"/>
      <c r="GL30" s="3051"/>
      <c r="GM30" s="3052"/>
      <c r="GN30" s="3053"/>
      <c r="GO30" s="3050"/>
      <c r="GP30" s="3054"/>
      <c r="GQ30" s="3029"/>
      <c r="GR30" s="3055"/>
      <c r="GS30" s="3056"/>
      <c r="GT30" s="3057"/>
      <c r="GU30" s="3058"/>
      <c r="GV30" s="3059"/>
      <c r="GW30" s="3058"/>
      <c r="GX30" s="3059"/>
      <c r="GY30" s="3050"/>
      <c r="GZ30" s="3051"/>
      <c r="HA30" s="3058"/>
      <c r="HB30" s="3056"/>
      <c r="HC30" s="3050"/>
      <c r="HD30" s="3051"/>
      <c r="HE30" s="3052"/>
      <c r="HF30" s="3053"/>
      <c r="HG30" s="3050"/>
      <c r="HH30" s="3054"/>
      <c r="HI30" s="3029"/>
      <c r="HJ30" s="3055"/>
      <c r="HK30" s="3056"/>
      <c r="HL30" s="3057"/>
      <c r="HM30" s="3058"/>
      <c r="HN30" s="3059"/>
      <c r="HO30" s="3058"/>
      <c r="HP30" s="3059"/>
      <c r="HQ30" s="3050"/>
      <c r="HR30" s="3051"/>
      <c r="HS30" s="3058"/>
      <c r="HT30" s="3056"/>
      <c r="HU30" s="3050"/>
      <c r="HV30" s="3051"/>
      <c r="HW30" s="3052"/>
      <c r="HX30" s="3053"/>
      <c r="HY30" s="3050"/>
      <c r="HZ30" s="3054"/>
      <c r="IA30" s="3029"/>
      <c r="IB30" s="3055"/>
      <c r="IC30" s="3056"/>
      <c r="ID30" s="3057"/>
      <c r="IE30" s="3058"/>
      <c r="IF30" s="3059"/>
      <c r="IG30" s="3058"/>
      <c r="IH30" s="3059"/>
      <c r="II30" s="3050"/>
      <c r="IJ30" s="3051"/>
      <c r="IK30" s="3058"/>
      <c r="IL30" s="3056"/>
      <c r="IM30" s="3050"/>
      <c r="IN30" s="3051"/>
      <c r="IO30" s="3052"/>
      <c r="IP30" s="3053"/>
      <c r="IQ30" s="3050"/>
      <c r="IR30" s="3054"/>
      <c r="IS30" s="3029"/>
      <c r="IT30" s="3055"/>
      <c r="IU30" s="3056"/>
      <c r="IV30" s="3057"/>
      <c r="IW30" s="3058"/>
      <c r="IX30" s="3059"/>
      <c r="IY30" s="3058"/>
      <c r="IZ30" s="3059"/>
      <c r="JA30" s="3050"/>
      <c r="JB30" s="3051"/>
      <c r="JC30" s="3058"/>
      <c r="JD30" s="3056"/>
      <c r="JE30" s="3050"/>
      <c r="JF30" s="3051"/>
      <c r="JG30" s="3052"/>
      <c r="JH30" s="3053"/>
      <c r="JI30" s="3050"/>
      <c r="JJ30" s="3054"/>
      <c r="JK30" s="3029"/>
      <c r="JL30" s="3055"/>
      <c r="JM30" s="3056"/>
      <c r="JN30" s="3057"/>
      <c r="JO30" s="3058"/>
      <c r="JP30" s="3059"/>
      <c r="JQ30" s="3058"/>
      <c r="JR30" s="3059"/>
      <c r="JS30" s="3050"/>
      <c r="JT30" s="3051"/>
      <c r="JU30" s="3058"/>
      <c r="JV30" s="3056"/>
      <c r="JW30" s="3050"/>
      <c r="JX30" s="3051"/>
      <c r="JY30" s="3052"/>
      <c r="JZ30" s="3053"/>
      <c r="KA30" s="3050"/>
      <c r="KB30" s="3054"/>
      <c r="KC30" s="3029"/>
      <c r="KD30" s="3055"/>
      <c r="KE30" s="3056"/>
      <c r="KF30" s="3057"/>
      <c r="KG30" s="3058"/>
      <c r="KH30" s="3059"/>
      <c r="KI30" s="3058"/>
      <c r="KJ30" s="3059"/>
      <c r="KK30" s="3050"/>
      <c r="KL30" s="3051"/>
      <c r="KM30" s="3058"/>
      <c r="KN30" s="3056"/>
      <c r="KO30" s="3050"/>
      <c r="KP30" s="3051"/>
      <c r="KQ30" s="3052"/>
      <c r="KR30" s="3053"/>
      <c r="KS30" s="3050"/>
      <c r="KT30" s="3054"/>
      <c r="KU30" s="3029"/>
      <c r="KV30" s="3055"/>
      <c r="KW30" s="3056"/>
      <c r="KX30" s="3057"/>
      <c r="KY30" s="3058"/>
      <c r="KZ30" s="3059"/>
      <c r="LA30" s="3058"/>
      <c r="LB30" s="3059"/>
      <c r="LC30" s="3050"/>
      <c r="LD30" s="3051"/>
      <c r="LE30" s="3058"/>
      <c r="LF30" s="3056"/>
      <c r="LG30" s="3050"/>
      <c r="LH30" s="3051"/>
      <c r="LI30" s="3052"/>
      <c r="LJ30" s="3053"/>
      <c r="LK30" s="3050"/>
      <c r="LL30" s="3054"/>
      <c r="LM30" s="3029"/>
      <c r="LN30" s="3055"/>
      <c r="LO30" s="3056"/>
      <c r="LP30" s="3057"/>
      <c r="LQ30" s="3058"/>
      <c r="LR30" s="3059"/>
      <c r="LS30" s="3058"/>
      <c r="LT30" s="3059"/>
      <c r="LU30" s="3050"/>
      <c r="LV30" s="3051"/>
      <c r="LW30" s="3058"/>
      <c r="LX30" s="3056"/>
      <c r="LY30" s="3050"/>
      <c r="LZ30" s="3051"/>
      <c r="MA30" s="3052"/>
      <c r="MB30" s="3053"/>
      <c r="MC30" s="3050"/>
      <c r="MD30" s="3054"/>
      <c r="ME30" s="3029"/>
      <c r="MF30" s="3055"/>
      <c r="MG30" s="3056"/>
      <c r="MH30" s="3057"/>
      <c r="MI30" s="3058"/>
      <c r="MJ30" s="3059"/>
      <c r="MK30" s="3058"/>
      <c r="ML30" s="3059"/>
      <c r="MM30" s="3050"/>
      <c r="MN30" s="3051"/>
      <c r="MO30" s="3058"/>
      <c r="MP30" s="3056"/>
      <c r="MQ30" s="3050"/>
      <c r="MR30" s="3051"/>
      <c r="MS30" s="3052"/>
      <c r="MT30" s="3053"/>
      <c r="MU30" s="3050"/>
      <c r="MV30" s="3054"/>
      <c r="MW30" s="3029"/>
      <c r="MX30" s="3055"/>
      <c r="MY30" s="3056"/>
      <c r="MZ30" s="3057"/>
      <c r="NA30" s="3058"/>
      <c r="NB30" s="3059"/>
      <c r="NC30" s="3058"/>
      <c r="ND30" s="3059"/>
      <c r="NE30" s="3050"/>
      <c r="NF30" s="3051"/>
      <c r="NG30" s="3058"/>
      <c r="NH30" s="3056"/>
      <c r="NI30" s="3050"/>
      <c r="NJ30" s="3051"/>
      <c r="NK30" s="3052"/>
      <c r="NL30" s="3053"/>
      <c r="NM30" s="3050"/>
      <c r="NN30" s="3054"/>
      <c r="NO30" s="3029"/>
      <c r="NP30" s="3055"/>
      <c r="NQ30" s="3056"/>
      <c r="NR30" s="3057"/>
      <c r="NS30" s="3058"/>
      <c r="NT30" s="3059"/>
      <c r="NU30" s="3058"/>
      <c r="NV30" s="3059"/>
      <c r="NW30" s="3050"/>
      <c r="NX30" s="3051"/>
      <c r="NY30" s="3058"/>
      <c r="NZ30" s="3056"/>
      <c r="OA30" s="3050"/>
      <c r="OB30" s="3051"/>
      <c r="OC30" s="3052"/>
      <c r="OD30" s="3053"/>
      <c r="OE30" s="3050"/>
      <c r="OF30" s="3054"/>
      <c r="OG30" s="3029"/>
      <c r="OH30" s="3055"/>
      <c r="OI30" s="3056"/>
      <c r="OJ30" s="3057"/>
      <c r="OK30" s="3058"/>
      <c r="OL30" s="3059"/>
      <c r="OM30" s="3058"/>
      <c r="ON30" s="3059"/>
      <c r="OO30" s="3050"/>
      <c r="OP30" s="3051"/>
      <c r="OQ30" s="3058"/>
      <c r="OR30" s="3056"/>
      <c r="OS30" s="3050"/>
      <c r="OT30" s="3051"/>
      <c r="OU30" s="3052"/>
      <c r="OV30" s="3053"/>
      <c r="OW30" s="3050"/>
      <c r="OX30" s="3054"/>
      <c r="OY30" s="3029"/>
      <c r="OZ30" s="3055"/>
      <c r="PA30" s="3056"/>
      <c r="PB30" s="3057"/>
      <c r="PC30" s="3058"/>
      <c r="PD30" s="3059"/>
      <c r="PE30" s="3058"/>
      <c r="PF30" s="3059"/>
      <c r="PG30" s="3050"/>
      <c r="PH30" s="3051"/>
      <c r="PI30" s="3058"/>
      <c r="PJ30" s="3056"/>
      <c r="PK30" s="3050"/>
      <c r="PL30" s="3051"/>
      <c r="PM30" s="3052"/>
      <c r="PN30" s="3053"/>
      <c r="PO30" s="3050"/>
      <c r="PP30" s="3054"/>
      <c r="PQ30" s="3029"/>
      <c r="PR30" s="3055"/>
      <c r="PS30" s="3056"/>
      <c r="PT30" s="3057"/>
      <c r="PU30" s="3058"/>
      <c r="PV30" s="3059"/>
      <c r="PW30" s="3058"/>
      <c r="PX30" s="3059"/>
      <c r="PY30" s="3050"/>
      <c r="PZ30" s="3051"/>
      <c r="QA30" s="3058"/>
      <c r="QB30" s="3056"/>
      <c r="QC30" s="3050"/>
      <c r="QD30" s="3051"/>
      <c r="QE30" s="3052"/>
      <c r="QF30" s="3053"/>
      <c r="QG30" s="3050"/>
      <c r="QH30" s="3054"/>
      <c r="QI30" s="3029"/>
      <c r="QJ30" s="3055"/>
      <c r="QK30" s="3056"/>
      <c r="QL30" s="3057"/>
      <c r="QM30" s="3058"/>
      <c r="QN30" s="3059"/>
      <c r="QO30" s="3058"/>
      <c r="QP30" s="3059"/>
      <c r="QQ30" s="3050"/>
      <c r="QR30" s="3051"/>
      <c r="QS30" s="3058"/>
      <c r="QT30" s="3056"/>
      <c r="QU30" s="3050"/>
      <c r="QV30" s="3051"/>
      <c r="QW30" s="3052"/>
      <c r="QX30" s="3053"/>
      <c r="QY30" s="3050"/>
      <c r="QZ30" s="3054"/>
      <c r="RA30" s="3029"/>
      <c r="RB30" s="3055"/>
      <c r="RC30" s="3056"/>
      <c r="RD30" s="3057"/>
      <c r="RE30" s="3058"/>
      <c r="RF30" s="3059"/>
      <c r="RG30" s="3058"/>
      <c r="RH30" s="3059"/>
      <c r="RI30" s="3050"/>
      <c r="RJ30" s="3051"/>
      <c r="RK30" s="3058"/>
      <c r="RL30" s="3056"/>
      <c r="RM30" s="3050"/>
      <c r="RN30" s="3051"/>
      <c r="RO30" s="3052"/>
      <c r="RP30" s="3053"/>
      <c r="RQ30" s="3050"/>
      <c r="RR30" s="3054"/>
      <c r="RS30" s="3029"/>
      <c r="RT30" s="3055"/>
      <c r="RU30" s="3056"/>
      <c r="RV30" s="3057"/>
      <c r="RW30" s="3058"/>
      <c r="RX30" s="3059"/>
      <c r="RY30" s="3058"/>
      <c r="RZ30" s="3059"/>
      <c r="SA30" s="3050"/>
      <c r="SB30" s="3051"/>
      <c r="SC30" s="3058"/>
      <c r="SD30" s="3056"/>
      <c r="SE30" s="3050"/>
      <c r="SF30" s="3051"/>
      <c r="SG30" s="3052"/>
      <c r="SH30" s="3053"/>
      <c r="SI30" s="3050"/>
      <c r="SJ30" s="3054"/>
      <c r="SK30" s="3029"/>
      <c r="SL30" s="3055"/>
      <c r="SM30" s="3056"/>
      <c r="SN30" s="3057"/>
      <c r="SO30" s="3058"/>
      <c r="SP30" s="3059"/>
      <c r="SQ30" s="3058"/>
      <c r="SR30" s="3059"/>
      <c r="SS30" s="3050"/>
      <c r="ST30" s="3051"/>
      <c r="SU30" s="3058"/>
      <c r="SV30" s="3056"/>
      <c r="SW30" s="3050"/>
      <c r="SX30" s="3051"/>
      <c r="SY30" s="3052"/>
      <c r="SZ30" s="3053"/>
      <c r="TA30" s="3050"/>
      <c r="TB30" s="3054"/>
      <c r="TC30" s="3029"/>
      <c r="TD30" s="3055"/>
      <c r="TE30" s="3056"/>
      <c r="TF30" s="3057"/>
      <c r="TG30" s="3058"/>
      <c r="TH30" s="3059"/>
      <c r="TI30" s="3058"/>
      <c r="TJ30" s="3059"/>
      <c r="TK30" s="3050"/>
      <c r="TL30" s="3051"/>
      <c r="TM30" s="3058"/>
      <c r="TN30" s="3056"/>
      <c r="TO30" s="3050"/>
      <c r="TP30" s="3051"/>
      <c r="TQ30" s="3052"/>
      <c r="TR30" s="3053"/>
      <c r="TS30" s="3050"/>
      <c r="TT30" s="3054"/>
      <c r="TU30" s="3029"/>
      <c r="TV30" s="3055"/>
      <c r="TW30" s="3056"/>
      <c r="TX30" s="3057"/>
      <c r="TY30" s="3058"/>
      <c r="TZ30" s="3059"/>
      <c r="UA30" s="3058"/>
      <c r="UB30" s="3059"/>
      <c r="UC30" s="3050"/>
      <c r="UD30" s="3051"/>
      <c r="UE30" s="3058"/>
      <c r="UF30" s="3056"/>
      <c r="UG30" s="3050"/>
      <c r="UH30" s="3051"/>
      <c r="UI30" s="3052"/>
      <c r="UJ30" s="3053"/>
      <c r="UK30" s="3050"/>
      <c r="UL30" s="3054"/>
      <c r="UM30" s="3029"/>
      <c r="UN30" s="3055"/>
      <c r="UO30" s="3056"/>
      <c r="UP30" s="3057"/>
      <c r="UQ30" s="3058"/>
      <c r="UR30" s="3059"/>
      <c r="US30" s="3058"/>
      <c r="UT30" s="3059"/>
      <c r="UU30" s="3050"/>
      <c r="UV30" s="3051"/>
      <c r="UW30" s="3058"/>
      <c r="UX30" s="3056"/>
      <c r="UY30" s="3050"/>
      <c r="UZ30" s="3051"/>
      <c r="VA30" s="3052"/>
      <c r="VB30" s="3053"/>
      <c r="VC30" s="3050"/>
      <c r="VD30" s="3054"/>
      <c r="VE30" s="3029"/>
      <c r="VF30" s="3055"/>
      <c r="VG30" s="3056"/>
      <c r="VH30" s="3057"/>
      <c r="VI30" s="3058"/>
      <c r="VJ30" s="3059"/>
      <c r="VK30" s="3058"/>
      <c r="VL30" s="3059"/>
      <c r="VM30" s="3050"/>
      <c r="VN30" s="3051"/>
      <c r="VO30" s="3058"/>
      <c r="VP30" s="3056"/>
      <c r="VQ30" s="3050"/>
      <c r="VR30" s="3051"/>
      <c r="VS30" s="3052"/>
      <c r="VT30" s="3053"/>
      <c r="VU30" s="3050"/>
      <c r="VV30" s="3054"/>
      <c r="VW30" s="3029"/>
      <c r="VX30" s="3055"/>
      <c r="VY30" s="3056"/>
      <c r="VZ30" s="3057"/>
      <c r="WA30" s="3058"/>
      <c r="WB30" s="3059"/>
      <c r="WC30" s="3058"/>
      <c r="WD30" s="3059"/>
      <c r="WE30" s="3050"/>
      <c r="WF30" s="3051"/>
      <c r="WG30" s="3058"/>
      <c r="WH30" s="3056"/>
      <c r="WI30" s="3050"/>
      <c r="WJ30" s="3051"/>
      <c r="WK30" s="3052"/>
      <c r="WL30" s="3053"/>
      <c r="WM30" s="3050"/>
      <c r="WN30" s="3054"/>
      <c r="WO30" s="3029"/>
      <c r="WP30" s="3055"/>
      <c r="WQ30" s="3056"/>
      <c r="WR30" s="3057"/>
      <c r="WS30" s="3058"/>
      <c r="WT30" s="3059"/>
      <c r="WU30" s="3058"/>
      <c r="WV30" s="3059"/>
      <c r="WW30" s="3050"/>
      <c r="WX30" s="3051"/>
      <c r="WY30" s="3058"/>
      <c r="WZ30" s="3056"/>
      <c r="XA30" s="3050"/>
      <c r="XB30" s="3051"/>
      <c r="XC30" s="3052"/>
      <c r="XD30" s="3053"/>
      <c r="XE30" s="3050"/>
      <c r="XF30" s="3054"/>
      <c r="XG30" s="3029"/>
      <c r="XH30" s="3055"/>
      <c r="XI30" s="3056"/>
      <c r="XJ30" s="3057"/>
      <c r="XK30" s="3058"/>
      <c r="XL30" s="3059"/>
      <c r="XM30" s="3058"/>
      <c r="XN30" s="3059"/>
      <c r="XO30" s="3050"/>
      <c r="XP30" s="3051"/>
      <c r="XQ30" s="3058"/>
      <c r="XR30" s="3056"/>
      <c r="XS30" s="3050"/>
      <c r="XT30" s="3051"/>
      <c r="XU30" s="3052"/>
      <c r="XV30" s="3053"/>
      <c r="XW30" s="3050"/>
      <c r="XX30" s="3054"/>
      <c r="XY30" s="3029"/>
      <c r="XZ30" s="3055"/>
      <c r="YA30" s="3056"/>
      <c r="YB30" s="3057"/>
      <c r="YC30" s="3058"/>
      <c r="YD30" s="3059"/>
      <c r="YE30" s="3058"/>
      <c r="YF30" s="3059"/>
      <c r="YG30" s="3050"/>
      <c r="YH30" s="3051"/>
      <c r="YI30" s="3058"/>
      <c r="YJ30" s="3056"/>
      <c r="YK30" s="3050"/>
      <c r="YL30" s="3051"/>
      <c r="YM30" s="3052"/>
      <c r="YN30" s="3053"/>
      <c r="YO30" s="3050"/>
      <c r="YP30" s="3054"/>
      <c r="YQ30" s="3029"/>
      <c r="YR30" s="3055"/>
      <c r="YS30" s="3056"/>
      <c r="YT30" s="3057"/>
      <c r="YU30" s="3058"/>
      <c r="YV30" s="3059"/>
      <c r="YW30" s="3058"/>
      <c r="YX30" s="3059"/>
      <c r="YY30" s="3050"/>
      <c r="YZ30" s="3051"/>
      <c r="ZA30" s="3058"/>
      <c r="ZB30" s="3056"/>
      <c r="ZC30" s="3050"/>
      <c r="ZD30" s="3051"/>
      <c r="ZE30" s="3052"/>
      <c r="ZF30" s="3053"/>
      <c r="ZG30" s="3050"/>
      <c r="ZH30" s="3054"/>
      <c r="ZI30" s="3029"/>
      <c r="ZJ30" s="3055"/>
      <c r="ZK30" s="3056"/>
      <c r="ZL30" s="3057"/>
      <c r="ZM30" s="3058"/>
      <c r="ZN30" s="3059"/>
      <c r="ZO30" s="3058"/>
      <c r="ZP30" s="3059"/>
      <c r="ZQ30" s="3050"/>
      <c r="ZR30" s="3051"/>
      <c r="ZS30" s="3058"/>
      <c r="ZT30" s="3056"/>
      <c r="ZU30" s="3050"/>
      <c r="ZV30" s="3051"/>
      <c r="ZW30" s="3052"/>
      <c r="ZX30" s="3053"/>
      <c r="ZY30" s="3050"/>
      <c r="ZZ30" s="3054"/>
      <c r="AAA30" s="3029"/>
      <c r="AAB30" s="3055"/>
      <c r="AAC30" s="3056"/>
      <c r="AAD30" s="3057"/>
      <c r="AAE30" s="3058"/>
      <c r="AAF30" s="3059"/>
      <c r="AAG30" s="3058"/>
      <c r="AAH30" s="3059"/>
      <c r="AAI30" s="3050"/>
      <c r="AAJ30" s="3051"/>
      <c r="AAK30" s="3058"/>
      <c r="AAL30" s="3056"/>
      <c r="AAM30" s="3050"/>
      <c r="AAN30" s="3051"/>
      <c r="AAO30" s="3052"/>
      <c r="AAP30" s="3053"/>
      <c r="AAQ30" s="3050"/>
      <c r="AAR30" s="3054"/>
      <c r="AAS30" s="3029"/>
      <c r="AAT30" s="3055"/>
      <c r="AAU30" s="3056"/>
      <c r="AAV30" s="3057"/>
      <c r="AAW30" s="3058"/>
      <c r="AAX30" s="3059"/>
      <c r="AAY30" s="3058"/>
      <c r="AAZ30" s="3059"/>
      <c r="ABA30" s="3050"/>
      <c r="ABB30" s="3051"/>
      <c r="ABC30" s="3058"/>
      <c r="ABD30" s="3056"/>
      <c r="ABE30" s="3050"/>
      <c r="ABF30" s="3051"/>
      <c r="ABG30" s="3052"/>
      <c r="ABH30" s="3053"/>
      <c r="ABI30" s="3050"/>
      <c r="ABJ30" s="3054"/>
      <c r="ABK30" s="3029"/>
      <c r="ABL30" s="3055"/>
      <c r="ABM30" s="3056"/>
      <c r="ABN30" s="3057"/>
      <c r="ABO30" s="3058"/>
      <c r="ABP30" s="3059"/>
      <c r="ABQ30" s="3058"/>
      <c r="ABR30" s="3059"/>
      <c r="ABS30" s="3050"/>
      <c r="ABT30" s="3051"/>
      <c r="ABU30" s="3058"/>
      <c r="ABV30" s="3056"/>
      <c r="ABW30" s="3050"/>
      <c r="ABX30" s="3051"/>
      <c r="ABY30" s="3052"/>
      <c r="ABZ30" s="3053"/>
      <c r="ACA30" s="3050"/>
      <c r="ACB30" s="3054"/>
      <c r="ACC30" s="3029"/>
      <c r="ACD30" s="3055"/>
      <c r="ACE30" s="3056"/>
      <c r="ACF30" s="3057"/>
      <c r="ACG30" s="3058"/>
      <c r="ACH30" s="3059"/>
      <c r="ACI30" s="3058"/>
      <c r="ACJ30" s="3059"/>
      <c r="ACK30" s="3050"/>
      <c r="ACL30" s="3051"/>
      <c r="ACM30" s="3058"/>
      <c r="ACN30" s="3056"/>
      <c r="ACO30" s="3050"/>
      <c r="ACP30" s="3051"/>
      <c r="ACQ30" s="3052"/>
      <c r="ACR30" s="3053"/>
      <c r="ACS30" s="3050"/>
      <c r="ACT30" s="3054"/>
      <c r="ACU30" s="3029"/>
      <c r="ACV30" s="3055"/>
      <c r="ACW30" s="3056"/>
      <c r="ACX30" s="3057"/>
      <c r="ACY30" s="3058"/>
      <c r="ACZ30" s="3059"/>
      <c r="ADA30" s="3058"/>
      <c r="ADB30" s="3059"/>
      <c r="ADC30" s="3050"/>
      <c r="ADD30" s="3051"/>
      <c r="ADE30" s="3058"/>
      <c r="ADF30" s="3056"/>
      <c r="ADG30" s="3050"/>
      <c r="ADH30" s="3051"/>
      <c r="ADI30" s="3052"/>
      <c r="ADJ30" s="3053"/>
      <c r="ADK30" s="3050"/>
      <c r="ADL30" s="3054"/>
      <c r="ADM30" s="3029"/>
      <c r="ADN30" s="3055"/>
      <c r="ADO30" s="3056"/>
      <c r="ADP30" s="3057"/>
      <c r="ADQ30" s="3058"/>
      <c r="ADR30" s="3059"/>
      <c r="ADS30" s="3058"/>
      <c r="ADT30" s="3059"/>
      <c r="ADU30" s="3050"/>
      <c r="ADV30" s="3051"/>
      <c r="ADW30" s="3058"/>
      <c r="ADX30" s="3056"/>
      <c r="ADY30" s="3050"/>
      <c r="ADZ30" s="3051"/>
      <c r="AEA30" s="3052"/>
      <c r="AEB30" s="3053"/>
      <c r="AEC30" s="3050"/>
      <c r="AED30" s="3054"/>
      <c r="AEE30" s="3029"/>
      <c r="AEF30" s="3055"/>
      <c r="AEG30" s="3056"/>
      <c r="AEH30" s="3057"/>
      <c r="AEI30" s="3058"/>
      <c r="AEJ30" s="3059"/>
      <c r="AEK30" s="3058"/>
      <c r="AEL30" s="3059"/>
      <c r="AEM30" s="3050"/>
      <c r="AEN30" s="3051"/>
      <c r="AEO30" s="3058"/>
      <c r="AEP30" s="3056"/>
      <c r="AEQ30" s="3050"/>
      <c r="AER30" s="3051"/>
      <c r="AES30" s="3052"/>
      <c r="AET30" s="3053"/>
      <c r="AEU30" s="3050"/>
      <c r="AEV30" s="3054"/>
      <c r="AEW30" s="3029"/>
      <c r="AEX30" s="3055"/>
      <c r="AEY30" s="3056"/>
      <c r="AEZ30" s="3057"/>
      <c r="AFA30" s="3058"/>
      <c r="AFB30" s="3059"/>
      <c r="AFC30" s="3058"/>
      <c r="AFD30" s="3059"/>
      <c r="AFE30" s="3050"/>
      <c r="AFF30" s="3051"/>
      <c r="AFG30" s="3058"/>
      <c r="AFH30" s="3056"/>
      <c r="AFI30" s="3050"/>
      <c r="AFJ30" s="3051"/>
      <c r="AFK30" s="3052"/>
      <c r="AFL30" s="3053"/>
      <c r="AFM30" s="3050"/>
      <c r="AFN30" s="3054"/>
      <c r="AFO30" s="3029"/>
      <c r="AFP30" s="3055"/>
      <c r="AFQ30" s="3056"/>
      <c r="AFR30" s="3057"/>
      <c r="AFS30" s="3058"/>
      <c r="AFT30" s="3059"/>
      <c r="AFU30" s="3058"/>
      <c r="AFV30" s="3059"/>
      <c r="AFW30" s="3050"/>
      <c r="AFX30" s="3051"/>
      <c r="AFY30" s="3058"/>
      <c r="AFZ30" s="3056"/>
      <c r="AGA30" s="3050"/>
      <c r="AGB30" s="3051"/>
      <c r="AGC30" s="3052"/>
      <c r="AGD30" s="3053"/>
      <c r="AGE30" s="3050"/>
      <c r="AGF30" s="3054"/>
      <c r="AGG30" s="3029"/>
      <c r="AGH30" s="3055"/>
      <c r="AGI30" s="3056"/>
      <c r="AGJ30" s="3057"/>
      <c r="AGK30" s="3058"/>
      <c r="AGL30" s="3059"/>
      <c r="AGM30" s="3058"/>
      <c r="AGN30" s="3059"/>
      <c r="AGO30" s="3050"/>
      <c r="AGP30" s="3051"/>
      <c r="AGQ30" s="3058"/>
      <c r="AGR30" s="3056"/>
      <c r="AGS30" s="3050"/>
      <c r="AGT30" s="3051"/>
      <c r="AGU30" s="3052"/>
      <c r="AGV30" s="3053"/>
      <c r="AGW30" s="3050"/>
      <c r="AGX30" s="3054"/>
      <c r="AGY30" s="3029"/>
      <c r="AGZ30" s="3055"/>
      <c r="AHA30" s="3056"/>
      <c r="AHB30" s="3057"/>
      <c r="AHC30" s="3058"/>
      <c r="AHD30" s="3059"/>
      <c r="AHE30" s="3058"/>
      <c r="AHF30" s="3059"/>
      <c r="AHG30" s="3050"/>
      <c r="AHH30" s="3051"/>
      <c r="AHI30" s="3058"/>
      <c r="AHJ30" s="3056"/>
      <c r="AHK30" s="3050"/>
      <c r="AHL30" s="3051"/>
      <c r="AHM30" s="3052"/>
      <c r="AHN30" s="3053"/>
      <c r="AHO30" s="3050"/>
      <c r="AHP30" s="3054"/>
      <c r="AHQ30" s="3029"/>
      <c r="AHR30" s="3055"/>
      <c r="AHS30" s="3056"/>
      <c r="AHT30" s="3057"/>
      <c r="AHU30" s="3058"/>
      <c r="AHV30" s="3059"/>
      <c r="AHW30" s="3058"/>
      <c r="AHX30" s="3059"/>
      <c r="AHY30" s="3050"/>
      <c r="AHZ30" s="3051"/>
      <c r="AIA30" s="3058"/>
      <c r="AIB30" s="3056"/>
      <c r="AIC30" s="3050"/>
      <c r="AID30" s="3051"/>
      <c r="AIE30" s="3052"/>
      <c r="AIF30" s="3053"/>
      <c r="AIG30" s="3050"/>
      <c r="AIH30" s="3054"/>
      <c r="AII30" s="3029"/>
      <c r="AIJ30" s="3055"/>
      <c r="AIK30" s="3056"/>
      <c r="AIL30" s="3057"/>
      <c r="AIM30" s="3058"/>
      <c r="AIN30" s="3059"/>
      <c r="AIO30" s="3058"/>
      <c r="AIP30" s="3059"/>
      <c r="AIQ30" s="3050"/>
      <c r="AIR30" s="3051"/>
      <c r="AIS30" s="3058"/>
      <c r="AIT30" s="3056"/>
      <c r="AIU30" s="3050"/>
      <c r="AIV30" s="3051"/>
      <c r="AIW30" s="3052"/>
      <c r="AIX30" s="3053"/>
      <c r="AIY30" s="3050"/>
      <c r="AIZ30" s="3054"/>
      <c r="AJA30" s="3029"/>
      <c r="AJB30" s="3055"/>
      <c r="AJC30" s="3056"/>
      <c r="AJD30" s="3057"/>
      <c r="AJE30" s="3058"/>
      <c r="AJF30" s="3059"/>
      <c r="AJG30" s="3058"/>
      <c r="AJH30" s="3059"/>
      <c r="AJI30" s="3050"/>
      <c r="AJJ30" s="3051"/>
      <c r="AJK30" s="3058"/>
      <c r="AJL30" s="3056"/>
      <c r="AJM30" s="3050"/>
      <c r="AJN30" s="3051"/>
      <c r="AJO30" s="3052"/>
      <c r="AJP30" s="3053"/>
      <c r="AJQ30" s="3050"/>
      <c r="AJR30" s="3054"/>
      <c r="AJS30" s="3029"/>
      <c r="AJT30" s="3055"/>
      <c r="AJU30" s="3056"/>
      <c r="AJV30" s="3057"/>
      <c r="AJW30" s="3058"/>
      <c r="AJX30" s="3059"/>
      <c r="AJY30" s="3058"/>
      <c r="AJZ30" s="3059"/>
      <c r="AKA30" s="3050"/>
      <c r="AKB30" s="3051"/>
      <c r="AKC30" s="3058"/>
      <c r="AKD30" s="3056"/>
      <c r="AKE30" s="3050"/>
      <c r="AKF30" s="3051"/>
      <c r="AKG30" s="3052"/>
      <c r="AKH30" s="3053"/>
      <c r="AKI30" s="3050"/>
      <c r="AKJ30" s="3054"/>
      <c r="AKK30" s="3029"/>
      <c r="AKL30" s="3055"/>
      <c r="AKM30" s="3056"/>
      <c r="AKN30" s="3057"/>
      <c r="AKO30" s="3058"/>
      <c r="AKP30" s="3059"/>
      <c r="AKQ30" s="3058"/>
      <c r="AKR30" s="3059"/>
      <c r="AKS30" s="3050"/>
      <c r="AKT30" s="3051"/>
      <c r="AKU30" s="3058"/>
      <c r="AKV30" s="3056"/>
      <c r="AKW30" s="3050"/>
      <c r="AKX30" s="3051"/>
      <c r="AKY30" s="3052"/>
      <c r="AKZ30" s="3053"/>
      <c r="ALA30" s="3050"/>
      <c r="ALB30" s="3054"/>
      <c r="ALC30" s="3029"/>
      <c r="ALD30" s="3055"/>
      <c r="ALE30" s="3056"/>
      <c r="ALF30" s="3057"/>
      <c r="ALG30" s="3058"/>
      <c r="ALH30" s="3059"/>
      <c r="ALI30" s="3058"/>
      <c r="ALJ30" s="3059"/>
      <c r="ALK30" s="3050"/>
      <c r="ALL30" s="3051"/>
      <c r="ALM30" s="3058"/>
      <c r="ALN30" s="3056"/>
      <c r="ALO30" s="3050"/>
      <c r="ALP30" s="3051"/>
      <c r="ALQ30" s="3052"/>
      <c r="ALR30" s="3053"/>
      <c r="ALS30" s="3050"/>
      <c r="ALT30" s="3054"/>
      <c r="ALU30" s="3029"/>
      <c r="ALV30" s="3055"/>
      <c r="ALW30" s="3056"/>
      <c r="ALX30" s="3057"/>
      <c r="ALY30" s="3058"/>
      <c r="ALZ30" s="3059"/>
      <c r="AMA30" s="3058"/>
      <c r="AMB30" s="3059"/>
      <c r="AMC30" s="3050"/>
      <c r="AMD30" s="3051"/>
      <c r="AME30" s="3058"/>
      <c r="AMF30" s="3056"/>
      <c r="AMG30" s="3050"/>
      <c r="AMH30" s="3051"/>
      <c r="AMI30" s="3052"/>
      <c r="AMJ30" s="3053"/>
      <c r="AMK30" s="3050"/>
      <c r="AML30" s="3054"/>
      <c r="AMM30" s="3029"/>
      <c r="AMN30" s="3055"/>
      <c r="AMO30" s="3056"/>
      <c r="AMP30" s="3057"/>
      <c r="AMQ30" s="3058"/>
      <c r="AMR30" s="3059"/>
      <c r="AMS30" s="3058"/>
      <c r="AMT30" s="3059"/>
      <c r="AMU30" s="3050"/>
      <c r="AMV30" s="3051"/>
      <c r="AMW30" s="3058"/>
      <c r="AMX30" s="3056"/>
      <c r="AMY30" s="3050"/>
      <c r="AMZ30" s="3051"/>
      <c r="ANA30" s="3052"/>
      <c r="ANB30" s="3053"/>
      <c r="ANC30" s="3050"/>
      <c r="AND30" s="3054"/>
      <c r="ANE30" s="3029"/>
      <c r="ANF30" s="3055"/>
      <c r="ANG30" s="3056"/>
      <c r="ANH30" s="3057"/>
      <c r="ANI30" s="3058"/>
      <c r="ANJ30" s="3059"/>
      <c r="ANK30" s="3058"/>
      <c r="ANL30" s="3059"/>
      <c r="ANM30" s="3050"/>
      <c r="ANN30" s="3051"/>
      <c r="ANO30" s="3058"/>
      <c r="ANP30" s="3056"/>
      <c r="ANQ30" s="3050"/>
      <c r="ANR30" s="3051"/>
      <c r="ANS30" s="3052"/>
      <c r="ANT30" s="3053"/>
      <c r="ANU30" s="3050"/>
      <c r="ANV30" s="3054"/>
      <c r="ANW30" s="3029"/>
      <c r="ANX30" s="3055"/>
      <c r="ANY30" s="3056"/>
      <c r="ANZ30" s="3057"/>
      <c r="AOA30" s="3058"/>
      <c r="AOB30" s="3059"/>
      <c r="AOC30" s="3058"/>
      <c r="AOD30" s="3059"/>
      <c r="AOE30" s="3050"/>
      <c r="AOF30" s="3051"/>
      <c r="AOG30" s="3058"/>
      <c r="AOH30" s="3056"/>
      <c r="AOI30" s="3050"/>
      <c r="AOJ30" s="3051"/>
      <c r="AOK30" s="3052"/>
      <c r="AOL30" s="3053"/>
      <c r="AOM30" s="3050"/>
      <c r="AON30" s="3054"/>
      <c r="AOO30" s="3029"/>
      <c r="AOP30" s="3055"/>
      <c r="AOQ30" s="3056"/>
      <c r="AOR30" s="3057"/>
      <c r="AOS30" s="3058"/>
      <c r="AOT30" s="3059"/>
      <c r="AOU30" s="3058"/>
      <c r="AOV30" s="3059"/>
      <c r="AOW30" s="3050"/>
      <c r="AOX30" s="3051"/>
      <c r="AOY30" s="3058"/>
      <c r="AOZ30" s="3056"/>
      <c r="APA30" s="3050"/>
      <c r="APB30" s="3051"/>
      <c r="APC30" s="3052"/>
      <c r="APD30" s="3053"/>
      <c r="APE30" s="3050"/>
      <c r="APF30" s="3054"/>
      <c r="APG30" s="3029"/>
      <c r="APH30" s="3055"/>
      <c r="API30" s="3056"/>
      <c r="APJ30" s="3057"/>
      <c r="APK30" s="3058"/>
      <c r="APL30" s="3059"/>
      <c r="APM30" s="3058"/>
      <c r="APN30" s="3059"/>
      <c r="APO30" s="3050"/>
      <c r="APP30" s="3051"/>
      <c r="APQ30" s="3058"/>
      <c r="APR30" s="3056"/>
      <c r="APS30" s="3050"/>
      <c r="APT30" s="3051"/>
      <c r="APU30" s="3052"/>
      <c r="APV30" s="3053"/>
      <c r="APW30" s="3050"/>
      <c r="APX30" s="3054"/>
      <c r="APY30" s="3029"/>
      <c r="APZ30" s="3055"/>
      <c r="AQA30" s="3056"/>
      <c r="AQB30" s="3057"/>
      <c r="AQC30" s="3058"/>
      <c r="AQD30" s="3059"/>
      <c r="AQE30" s="3058"/>
      <c r="AQF30" s="3059"/>
      <c r="AQG30" s="3050"/>
      <c r="AQH30" s="3051"/>
      <c r="AQI30" s="3058"/>
      <c r="AQJ30" s="3056"/>
      <c r="AQK30" s="3050"/>
      <c r="AQL30" s="3051"/>
      <c r="AQM30" s="3052"/>
      <c r="AQN30" s="3053"/>
      <c r="AQO30" s="3050"/>
      <c r="AQP30" s="3054"/>
      <c r="AQQ30" s="3029"/>
      <c r="AQR30" s="3055"/>
      <c r="AQS30" s="3056"/>
      <c r="AQT30" s="3057"/>
      <c r="AQU30" s="3058"/>
      <c r="AQV30" s="3059"/>
      <c r="AQW30" s="3058"/>
      <c r="AQX30" s="3059"/>
      <c r="AQY30" s="3050"/>
      <c r="AQZ30" s="3051"/>
      <c r="ARA30" s="3058"/>
      <c r="ARB30" s="3056"/>
      <c r="ARC30" s="3050"/>
      <c r="ARD30" s="3051"/>
      <c r="ARE30" s="3052"/>
      <c r="ARF30" s="3053"/>
      <c r="ARG30" s="3050"/>
      <c r="ARH30" s="3054"/>
      <c r="ARI30" s="3029"/>
      <c r="ARJ30" s="3055"/>
      <c r="ARK30" s="3056"/>
      <c r="ARL30" s="3057"/>
      <c r="ARM30" s="3058"/>
      <c r="ARN30" s="3059"/>
      <c r="ARO30" s="3058"/>
      <c r="ARP30" s="3059"/>
      <c r="ARQ30" s="3050"/>
      <c r="ARR30" s="3051"/>
      <c r="ARS30" s="3058"/>
      <c r="ART30" s="3056"/>
      <c r="ARU30" s="3050"/>
      <c r="ARV30" s="3051"/>
      <c r="ARW30" s="3052"/>
      <c r="ARX30" s="3053"/>
      <c r="ARY30" s="3050"/>
      <c r="ARZ30" s="3054"/>
      <c r="ASA30" s="3029"/>
      <c r="ASB30" s="3055"/>
      <c r="ASC30" s="3056"/>
      <c r="ASD30" s="3057"/>
      <c r="ASE30" s="3058"/>
      <c r="ASF30" s="3059"/>
      <c r="ASG30" s="3058"/>
      <c r="ASH30" s="3059"/>
      <c r="ASI30" s="3050"/>
      <c r="ASJ30" s="3051"/>
      <c r="ASK30" s="3058"/>
      <c r="ASL30" s="3056"/>
      <c r="ASM30" s="3050"/>
      <c r="ASN30" s="3051"/>
      <c r="ASO30" s="3052"/>
      <c r="ASP30" s="3053"/>
      <c r="ASQ30" s="3050"/>
      <c r="ASR30" s="3054"/>
      <c r="ASS30" s="3029"/>
      <c r="AST30" s="3055"/>
      <c r="ASU30" s="3056"/>
      <c r="ASV30" s="3057"/>
      <c r="ASW30" s="3058"/>
      <c r="ASX30" s="3059"/>
      <c r="ASY30" s="3058"/>
      <c r="ASZ30" s="3059"/>
      <c r="ATA30" s="3050"/>
      <c r="ATB30" s="3051"/>
      <c r="ATC30" s="3058"/>
      <c r="ATD30" s="3056"/>
      <c r="ATE30" s="3050"/>
      <c r="ATF30" s="3051"/>
      <c r="ATG30" s="3052"/>
      <c r="ATH30" s="3053"/>
      <c r="ATI30" s="3050"/>
      <c r="ATJ30" s="3054"/>
      <c r="ATK30" s="3029"/>
      <c r="ATL30" s="3055"/>
      <c r="ATM30" s="3056"/>
      <c r="ATN30" s="3057"/>
      <c r="ATO30" s="3058"/>
      <c r="ATP30" s="3059"/>
      <c r="ATQ30" s="3058"/>
      <c r="ATR30" s="3059"/>
      <c r="ATS30" s="3050"/>
      <c r="ATT30" s="3051"/>
      <c r="ATU30" s="3058"/>
      <c r="ATV30" s="3056"/>
      <c r="ATW30" s="3050"/>
      <c r="ATX30" s="3051"/>
      <c r="ATY30" s="3052"/>
      <c r="ATZ30" s="3053"/>
      <c r="AUA30" s="3050"/>
      <c r="AUB30" s="3054"/>
      <c r="AUC30" s="3029"/>
      <c r="AUD30" s="3055"/>
      <c r="AUE30" s="3056"/>
      <c r="AUF30" s="3057"/>
      <c r="AUG30" s="3058"/>
      <c r="AUH30" s="3059"/>
      <c r="AUI30" s="3058"/>
      <c r="AUJ30" s="3059"/>
      <c r="AUK30" s="3050"/>
      <c r="AUL30" s="3051"/>
      <c r="AUM30" s="3058"/>
      <c r="AUN30" s="3056"/>
      <c r="AUO30" s="3050"/>
      <c r="AUP30" s="3051"/>
      <c r="AUQ30" s="3052"/>
      <c r="AUR30" s="3053"/>
      <c r="AUS30" s="3050"/>
      <c r="AUT30" s="3054"/>
      <c r="AUU30" s="3029"/>
      <c r="AUV30" s="3055"/>
      <c r="AUW30" s="3056"/>
      <c r="AUX30" s="3057"/>
      <c r="AUY30" s="3058"/>
      <c r="AUZ30" s="3059"/>
      <c r="AVA30" s="3058"/>
      <c r="AVB30" s="3059"/>
      <c r="AVC30" s="3050"/>
      <c r="AVD30" s="3051"/>
      <c r="AVE30" s="3058"/>
      <c r="AVF30" s="3056"/>
      <c r="AVG30" s="3050"/>
      <c r="AVH30" s="3051"/>
      <c r="AVI30" s="3052"/>
      <c r="AVJ30" s="3053"/>
      <c r="AVK30" s="3050"/>
      <c r="AVL30" s="3054"/>
      <c r="AVM30" s="3029"/>
      <c r="AVN30" s="3055"/>
      <c r="AVO30" s="3056"/>
      <c r="AVP30" s="3057"/>
      <c r="AVQ30" s="3058"/>
      <c r="AVR30" s="3059"/>
      <c r="AVS30" s="3058"/>
      <c r="AVT30" s="3059"/>
      <c r="AVU30" s="3050"/>
      <c r="AVV30" s="3051"/>
      <c r="AVW30" s="3058"/>
      <c r="AVX30" s="3056"/>
      <c r="AVY30" s="3050"/>
      <c r="AVZ30" s="3051"/>
      <c r="AWA30" s="3052"/>
      <c r="AWB30" s="3053"/>
      <c r="AWC30" s="3050"/>
      <c r="AWD30" s="3054"/>
      <c r="AWE30" s="3029"/>
      <c r="AWF30" s="3055"/>
      <c r="AWG30" s="3056"/>
      <c r="AWH30" s="3057"/>
      <c r="AWI30" s="3058"/>
      <c r="AWJ30" s="3059"/>
      <c r="AWK30" s="3058"/>
      <c r="AWL30" s="3059"/>
      <c r="AWM30" s="3050"/>
      <c r="AWN30" s="3051"/>
      <c r="AWO30" s="3058"/>
      <c r="AWP30" s="3056"/>
      <c r="AWQ30" s="3050"/>
      <c r="AWR30" s="3051"/>
      <c r="AWS30" s="3052"/>
      <c r="AWT30" s="3053"/>
      <c r="AWU30" s="3050"/>
      <c r="AWV30" s="3054"/>
      <c r="AWW30" s="3029"/>
      <c r="AWX30" s="3055"/>
      <c r="AWY30" s="3056"/>
      <c r="AWZ30" s="3057"/>
      <c r="AXA30" s="3058"/>
      <c r="AXB30" s="3059"/>
      <c r="AXC30" s="3058"/>
      <c r="AXD30" s="3059"/>
      <c r="AXE30" s="3050"/>
      <c r="AXF30" s="3051"/>
      <c r="AXG30" s="3058"/>
      <c r="AXH30" s="3056"/>
      <c r="AXI30" s="3050"/>
      <c r="AXJ30" s="3051"/>
      <c r="AXK30" s="3052"/>
      <c r="AXL30" s="3053"/>
      <c r="AXM30" s="3050"/>
      <c r="AXN30" s="3054"/>
      <c r="AXO30" s="3029"/>
      <c r="AXP30" s="3055"/>
      <c r="AXQ30" s="3056"/>
      <c r="AXR30" s="3057"/>
      <c r="AXS30" s="3058"/>
      <c r="AXT30" s="3059"/>
      <c r="AXU30" s="3058"/>
      <c r="AXV30" s="3059"/>
      <c r="AXW30" s="3050"/>
      <c r="AXX30" s="3051"/>
      <c r="AXY30" s="3058"/>
      <c r="AXZ30" s="3056"/>
      <c r="AYA30" s="3050"/>
      <c r="AYB30" s="3051"/>
      <c r="AYC30" s="3052"/>
      <c r="AYD30" s="3053"/>
      <c r="AYE30" s="3050"/>
      <c r="AYF30" s="3054"/>
      <c r="AYG30" s="3029"/>
      <c r="AYH30" s="3055"/>
      <c r="AYI30" s="3056"/>
      <c r="AYJ30" s="3057"/>
      <c r="AYK30" s="3058"/>
      <c r="AYL30" s="3059"/>
      <c r="AYM30" s="3058"/>
      <c r="AYN30" s="3059"/>
      <c r="AYO30" s="3050"/>
      <c r="AYP30" s="3051"/>
      <c r="AYQ30" s="3058"/>
      <c r="AYR30" s="3056"/>
      <c r="AYS30" s="3050"/>
      <c r="AYT30" s="3051"/>
      <c r="AYU30" s="3052"/>
      <c r="AYV30" s="3053"/>
      <c r="AYW30" s="3050"/>
      <c r="AYX30" s="3054"/>
      <c r="AYY30" s="3029"/>
      <c r="AYZ30" s="3055"/>
      <c r="AZA30" s="3056"/>
      <c r="AZB30" s="3057"/>
      <c r="AZC30" s="3058"/>
      <c r="AZD30" s="3059"/>
      <c r="AZE30" s="3058"/>
      <c r="AZF30" s="3059"/>
      <c r="AZG30" s="3050"/>
      <c r="AZH30" s="3051"/>
      <c r="AZI30" s="3058"/>
      <c r="AZJ30" s="3056"/>
      <c r="AZK30" s="3050"/>
      <c r="AZL30" s="3051"/>
      <c r="AZM30" s="3052"/>
      <c r="AZN30" s="3053"/>
      <c r="AZO30" s="3050"/>
      <c r="AZP30" s="3054"/>
      <c r="AZQ30" s="3029"/>
      <c r="AZR30" s="3055"/>
      <c r="AZS30" s="3056"/>
      <c r="AZT30" s="3057"/>
      <c r="AZU30" s="3058"/>
      <c r="AZV30" s="3059"/>
      <c r="AZW30" s="3058"/>
      <c r="AZX30" s="3059"/>
      <c r="AZY30" s="3050"/>
      <c r="AZZ30" s="3051"/>
      <c r="BAA30" s="3058"/>
      <c r="BAB30" s="3056"/>
      <c r="BAC30" s="3050"/>
      <c r="BAD30" s="3051"/>
      <c r="BAE30" s="3052"/>
      <c r="BAF30" s="3053"/>
      <c r="BAG30" s="3050"/>
      <c r="BAH30" s="3054"/>
      <c r="BAI30" s="3029"/>
      <c r="BAJ30" s="3055"/>
      <c r="BAK30" s="3056"/>
      <c r="BAL30" s="3057"/>
      <c r="BAM30" s="3058"/>
      <c r="BAN30" s="3059"/>
      <c r="BAO30" s="3058"/>
      <c r="BAP30" s="3059"/>
      <c r="BAQ30" s="3050"/>
      <c r="BAR30" s="3051"/>
      <c r="BAS30" s="3058"/>
      <c r="BAT30" s="3056"/>
      <c r="BAU30" s="3050"/>
      <c r="BAV30" s="3051"/>
      <c r="BAW30" s="3052"/>
      <c r="BAX30" s="3053"/>
      <c r="BAY30" s="3050"/>
      <c r="BAZ30" s="3054"/>
      <c r="BBA30" s="3029"/>
      <c r="BBB30" s="3055"/>
      <c r="BBC30" s="3056"/>
      <c r="BBD30" s="3057"/>
      <c r="BBE30" s="3058"/>
      <c r="BBF30" s="3059"/>
      <c r="BBG30" s="3058"/>
      <c r="BBH30" s="3059"/>
      <c r="BBI30" s="3050"/>
      <c r="BBJ30" s="3051"/>
      <c r="BBK30" s="3058"/>
      <c r="BBL30" s="3056"/>
      <c r="BBM30" s="3050"/>
      <c r="BBN30" s="3051"/>
      <c r="BBO30" s="3052"/>
      <c r="BBP30" s="3053"/>
      <c r="BBQ30" s="3050"/>
      <c r="BBR30" s="3054"/>
      <c r="BBS30" s="3029"/>
      <c r="BBT30" s="3055"/>
      <c r="BBU30" s="3056"/>
      <c r="BBV30" s="3057"/>
      <c r="BBW30" s="3058"/>
      <c r="BBX30" s="3059"/>
      <c r="BBY30" s="3058"/>
      <c r="BBZ30" s="3059"/>
      <c r="BCA30" s="3050"/>
      <c r="BCB30" s="3051"/>
      <c r="BCC30" s="3058"/>
      <c r="BCD30" s="3056"/>
      <c r="BCE30" s="3050"/>
      <c r="BCF30" s="3051"/>
      <c r="BCG30" s="3052"/>
      <c r="BCH30" s="3053"/>
      <c r="BCI30" s="3050"/>
      <c r="BCJ30" s="3054"/>
      <c r="BCK30" s="3029"/>
      <c r="BCL30" s="3055"/>
      <c r="BCM30" s="3056"/>
      <c r="BCN30" s="3057"/>
      <c r="BCO30" s="3058"/>
      <c r="BCP30" s="3059"/>
      <c r="BCQ30" s="3058"/>
      <c r="BCR30" s="3059"/>
      <c r="BCS30" s="3050"/>
      <c r="BCT30" s="3051"/>
      <c r="BCU30" s="3058"/>
      <c r="BCV30" s="3056"/>
      <c r="BCW30" s="3050"/>
      <c r="BCX30" s="3051"/>
      <c r="BCY30" s="3052"/>
      <c r="BCZ30" s="3053"/>
      <c r="BDA30" s="3050"/>
      <c r="BDB30" s="3054"/>
      <c r="BDC30" s="3029"/>
      <c r="BDD30" s="3055"/>
      <c r="BDE30" s="3056"/>
      <c r="BDF30" s="3057"/>
      <c r="BDG30" s="3058"/>
      <c r="BDH30" s="3059"/>
      <c r="BDI30" s="3058"/>
      <c r="BDJ30" s="3059"/>
      <c r="BDK30" s="3050"/>
      <c r="BDL30" s="3051"/>
      <c r="BDM30" s="3058"/>
      <c r="BDN30" s="3056"/>
      <c r="BDO30" s="3050"/>
      <c r="BDP30" s="3051"/>
      <c r="BDQ30" s="3052"/>
      <c r="BDR30" s="3053"/>
      <c r="BDS30" s="3050"/>
      <c r="BDT30" s="3054"/>
      <c r="BDU30" s="3029"/>
      <c r="BDV30" s="3055"/>
      <c r="BDW30" s="3056"/>
      <c r="BDX30" s="3057"/>
      <c r="BDY30" s="3058"/>
      <c r="BDZ30" s="3059"/>
      <c r="BEA30" s="3058"/>
      <c r="BEB30" s="3059"/>
      <c r="BEC30" s="3050"/>
      <c r="BED30" s="3051"/>
      <c r="BEE30" s="3058"/>
      <c r="BEF30" s="3056"/>
      <c r="BEG30" s="3050"/>
      <c r="BEH30" s="3051"/>
      <c r="BEI30" s="3052"/>
      <c r="BEJ30" s="3053"/>
      <c r="BEK30" s="3050"/>
      <c r="BEL30" s="3054"/>
      <c r="BEM30" s="3029"/>
      <c r="BEN30" s="3055"/>
      <c r="BEO30" s="3056"/>
      <c r="BEP30" s="3057"/>
      <c r="BEQ30" s="3058"/>
      <c r="BER30" s="3059"/>
      <c r="BES30" s="3058"/>
      <c r="BET30" s="3059"/>
      <c r="BEU30" s="3050"/>
      <c r="BEV30" s="3051"/>
      <c r="BEW30" s="3058"/>
      <c r="BEX30" s="3056"/>
      <c r="BEY30" s="3050"/>
      <c r="BEZ30" s="3051"/>
      <c r="BFA30" s="3052"/>
      <c r="BFB30" s="3053"/>
      <c r="BFC30" s="3050"/>
      <c r="BFD30" s="3054"/>
      <c r="BFE30" s="3029"/>
      <c r="BFF30" s="3055"/>
      <c r="BFG30" s="3056"/>
      <c r="BFH30" s="3057"/>
      <c r="BFI30" s="3058"/>
      <c r="BFJ30" s="3059"/>
      <c r="BFK30" s="3058"/>
      <c r="BFL30" s="3059"/>
      <c r="BFM30" s="3050"/>
      <c r="BFN30" s="3051"/>
      <c r="BFO30" s="3058"/>
      <c r="BFP30" s="3056"/>
      <c r="BFQ30" s="3050"/>
      <c r="BFR30" s="3051"/>
      <c r="BFS30" s="3052"/>
      <c r="BFT30" s="3053"/>
      <c r="BFU30" s="3050"/>
      <c r="BFV30" s="3054"/>
      <c r="BFW30" s="3029"/>
      <c r="BFX30" s="3055"/>
      <c r="BFY30" s="3056"/>
      <c r="BFZ30" s="3057"/>
      <c r="BGA30" s="3058"/>
      <c r="BGB30" s="3059"/>
      <c r="BGC30" s="3058"/>
      <c r="BGD30" s="3059"/>
      <c r="BGE30" s="3050"/>
      <c r="BGF30" s="3051"/>
      <c r="BGG30" s="3058"/>
      <c r="BGH30" s="3056"/>
      <c r="BGI30" s="3050"/>
      <c r="BGJ30" s="3051"/>
      <c r="BGK30" s="3052"/>
      <c r="BGL30" s="3053"/>
      <c r="BGM30" s="3050"/>
      <c r="BGN30" s="3054"/>
      <c r="BGO30" s="3029"/>
      <c r="BGP30" s="3055"/>
      <c r="BGQ30" s="3056"/>
      <c r="BGR30" s="3057"/>
      <c r="BGS30" s="3058"/>
      <c r="BGT30" s="3059"/>
      <c r="BGU30" s="3058"/>
      <c r="BGV30" s="3059"/>
      <c r="BGW30" s="3050"/>
      <c r="BGX30" s="3051"/>
      <c r="BGY30" s="3058"/>
      <c r="BGZ30" s="3056"/>
      <c r="BHA30" s="3050"/>
      <c r="BHB30" s="3051"/>
      <c r="BHC30" s="3052"/>
      <c r="BHD30" s="3053"/>
      <c r="BHE30" s="3050"/>
      <c r="BHF30" s="3054"/>
      <c r="BHG30" s="3029"/>
      <c r="BHH30" s="3055"/>
      <c r="BHI30" s="3056"/>
      <c r="BHJ30" s="3057"/>
      <c r="BHK30" s="3058"/>
      <c r="BHL30" s="3059"/>
      <c r="BHM30" s="3058"/>
      <c r="BHN30" s="3059"/>
      <c r="BHO30" s="3050"/>
      <c r="BHP30" s="3051"/>
      <c r="BHQ30" s="3058"/>
      <c r="BHR30" s="3056"/>
      <c r="BHS30" s="3050"/>
      <c r="BHT30" s="3051"/>
      <c r="BHU30" s="3052"/>
      <c r="BHV30" s="3053"/>
      <c r="BHW30" s="3050"/>
      <c r="BHX30" s="3054"/>
      <c r="BHY30" s="3029"/>
      <c r="BHZ30" s="3055"/>
      <c r="BIA30" s="3056"/>
      <c r="BIB30" s="3057"/>
      <c r="BIC30" s="3058"/>
      <c r="BID30" s="3059"/>
      <c r="BIE30" s="3058"/>
      <c r="BIF30" s="3059"/>
      <c r="BIG30" s="3050"/>
      <c r="BIH30" s="3051"/>
      <c r="BII30" s="3058"/>
      <c r="BIJ30" s="3056"/>
      <c r="BIK30" s="3050"/>
      <c r="BIL30" s="3051"/>
      <c r="BIM30" s="3052"/>
      <c r="BIN30" s="3053"/>
      <c r="BIO30" s="3050"/>
      <c r="BIP30" s="3054"/>
      <c r="BIQ30" s="3029"/>
      <c r="BIR30" s="3055"/>
      <c r="BIS30" s="3056"/>
      <c r="BIT30" s="3057"/>
      <c r="BIU30" s="3058"/>
      <c r="BIV30" s="3059"/>
      <c r="BIW30" s="3058"/>
      <c r="BIX30" s="3059"/>
      <c r="BIY30" s="3050"/>
      <c r="BIZ30" s="3051"/>
      <c r="BJA30" s="3058"/>
      <c r="BJB30" s="3056"/>
      <c r="BJC30" s="3050"/>
      <c r="BJD30" s="3051"/>
      <c r="BJE30" s="3052"/>
      <c r="BJF30" s="3053"/>
      <c r="BJG30" s="3050"/>
      <c r="BJH30" s="3054"/>
      <c r="BJI30" s="3029"/>
      <c r="BJJ30" s="3055"/>
      <c r="BJK30" s="3056"/>
      <c r="BJL30" s="3057"/>
      <c r="BJM30" s="3058"/>
      <c r="BJN30" s="3059"/>
      <c r="BJO30" s="3058"/>
      <c r="BJP30" s="3059"/>
      <c r="BJQ30" s="3050"/>
      <c r="BJR30" s="3051"/>
      <c r="BJS30" s="3058"/>
      <c r="BJT30" s="3056"/>
      <c r="BJU30" s="3050"/>
      <c r="BJV30" s="3051"/>
      <c r="BJW30" s="3052"/>
      <c r="BJX30" s="3053"/>
      <c r="BJY30" s="3050"/>
      <c r="BJZ30" s="3054"/>
      <c r="BKA30" s="3029"/>
      <c r="BKB30" s="3055"/>
      <c r="BKC30" s="3056"/>
      <c r="BKD30" s="3057"/>
      <c r="BKE30" s="3058"/>
      <c r="BKF30" s="3059"/>
      <c r="BKG30" s="3058"/>
      <c r="BKH30" s="3059"/>
      <c r="BKI30" s="3050"/>
      <c r="BKJ30" s="3051"/>
      <c r="BKK30" s="3058"/>
      <c r="BKL30" s="3056"/>
      <c r="BKM30" s="3050"/>
      <c r="BKN30" s="3051"/>
      <c r="BKO30" s="3052"/>
      <c r="BKP30" s="3053"/>
      <c r="BKQ30" s="3050"/>
      <c r="BKR30" s="3054"/>
      <c r="BKS30" s="3029"/>
      <c r="BKT30" s="3055"/>
      <c r="BKU30" s="3056"/>
      <c r="BKV30" s="3057"/>
      <c r="BKW30" s="3058"/>
      <c r="BKX30" s="3059"/>
      <c r="BKY30" s="3058"/>
      <c r="BKZ30" s="3059"/>
      <c r="BLA30" s="3050"/>
      <c r="BLB30" s="3051"/>
      <c r="BLC30" s="3058"/>
      <c r="BLD30" s="3056"/>
      <c r="BLE30" s="3050"/>
      <c r="BLF30" s="3051"/>
      <c r="BLG30" s="3052"/>
      <c r="BLH30" s="3053"/>
      <c r="BLI30" s="3050"/>
      <c r="BLJ30" s="3054"/>
      <c r="BLK30" s="3029"/>
      <c r="BLL30" s="3055"/>
      <c r="BLM30" s="3056"/>
      <c r="BLN30" s="3057"/>
      <c r="BLO30" s="3058"/>
      <c r="BLP30" s="3059"/>
      <c r="BLQ30" s="3058"/>
      <c r="BLR30" s="3059"/>
      <c r="BLS30" s="3050"/>
      <c r="BLT30" s="3051"/>
      <c r="BLU30" s="3058"/>
      <c r="BLV30" s="3056"/>
      <c r="BLW30" s="3050"/>
      <c r="BLX30" s="3051"/>
      <c r="BLY30" s="3052"/>
      <c r="BLZ30" s="3053"/>
      <c r="BMA30" s="3050"/>
      <c r="BMB30" s="3054"/>
      <c r="BMC30" s="3029"/>
      <c r="BMD30" s="3055"/>
      <c r="BME30" s="3056"/>
      <c r="BMF30" s="3057"/>
      <c r="BMG30" s="3058"/>
      <c r="BMH30" s="3059"/>
      <c r="BMI30" s="3058"/>
      <c r="BMJ30" s="3059"/>
      <c r="BMK30" s="3050"/>
      <c r="BML30" s="3051"/>
      <c r="BMM30" s="3058"/>
      <c r="BMN30" s="3056"/>
      <c r="BMO30" s="3050"/>
      <c r="BMP30" s="3051"/>
      <c r="BMQ30" s="3052"/>
      <c r="BMR30" s="3053"/>
      <c r="BMS30" s="3050"/>
      <c r="BMT30" s="3054"/>
      <c r="BMU30" s="3029"/>
      <c r="BMV30" s="3055"/>
      <c r="BMW30" s="3056"/>
      <c r="BMX30" s="3057"/>
      <c r="BMY30" s="3058"/>
      <c r="BMZ30" s="3059"/>
      <c r="BNA30" s="3058"/>
      <c r="BNB30" s="3059"/>
      <c r="BNC30" s="3050"/>
      <c r="BND30" s="3051"/>
      <c r="BNE30" s="3058"/>
      <c r="BNF30" s="3056"/>
      <c r="BNG30" s="3050"/>
      <c r="BNH30" s="3051"/>
      <c r="BNI30" s="3052"/>
      <c r="BNJ30" s="3053"/>
      <c r="BNK30" s="3050"/>
      <c r="BNL30" s="3054"/>
      <c r="BNM30" s="3029"/>
      <c r="BNN30" s="3055"/>
      <c r="BNO30" s="3056"/>
      <c r="BNP30" s="3057"/>
      <c r="BNQ30" s="3058"/>
      <c r="BNR30" s="3059"/>
      <c r="BNS30" s="3058"/>
      <c r="BNT30" s="3059"/>
      <c r="BNU30" s="3050"/>
      <c r="BNV30" s="3051"/>
      <c r="BNW30" s="3058"/>
      <c r="BNX30" s="3056"/>
      <c r="BNY30" s="3050"/>
      <c r="BNZ30" s="3051"/>
      <c r="BOA30" s="3052"/>
      <c r="BOB30" s="3053"/>
      <c r="BOC30" s="3050"/>
      <c r="BOD30" s="3054"/>
      <c r="BOE30" s="3029"/>
      <c r="BOF30" s="3055"/>
      <c r="BOG30" s="3056"/>
      <c r="BOH30" s="3057"/>
      <c r="BOI30" s="3058"/>
      <c r="BOJ30" s="3059"/>
      <c r="BOK30" s="3058"/>
      <c r="BOL30" s="3059"/>
      <c r="BOM30" s="3050"/>
      <c r="BON30" s="3051"/>
      <c r="BOO30" s="3058"/>
      <c r="BOP30" s="3056"/>
      <c r="BOQ30" s="3050"/>
      <c r="BOR30" s="3051"/>
      <c r="BOS30" s="3052"/>
      <c r="BOT30" s="3053"/>
      <c r="BOU30" s="3050"/>
      <c r="BOV30" s="3054"/>
      <c r="BOW30" s="3029"/>
      <c r="BOX30" s="3055"/>
      <c r="BOY30" s="3056"/>
      <c r="BOZ30" s="3057"/>
      <c r="BPA30" s="3058"/>
      <c r="BPB30" s="3059"/>
      <c r="BPC30" s="3058"/>
      <c r="BPD30" s="3059"/>
      <c r="BPE30" s="3050"/>
      <c r="BPF30" s="3051"/>
      <c r="BPG30" s="3058"/>
      <c r="BPH30" s="3056"/>
      <c r="BPI30" s="3050"/>
      <c r="BPJ30" s="3051"/>
      <c r="BPK30" s="3052"/>
      <c r="BPL30" s="3053"/>
      <c r="BPM30" s="3050"/>
      <c r="BPN30" s="3054"/>
      <c r="BPO30" s="3029"/>
      <c r="BPP30" s="3055"/>
      <c r="BPQ30" s="3056"/>
      <c r="BPR30" s="3057"/>
      <c r="BPS30" s="3058"/>
      <c r="BPT30" s="3059"/>
      <c r="BPU30" s="3058"/>
      <c r="BPV30" s="3059"/>
      <c r="BPW30" s="3050"/>
      <c r="BPX30" s="3051"/>
      <c r="BPY30" s="3058"/>
      <c r="BPZ30" s="3056"/>
      <c r="BQA30" s="3050"/>
      <c r="BQB30" s="3051"/>
      <c r="BQC30" s="3052"/>
      <c r="BQD30" s="3053"/>
      <c r="BQE30" s="3050"/>
      <c r="BQF30" s="3054"/>
      <c r="BQG30" s="3029"/>
      <c r="BQH30" s="3055"/>
      <c r="BQI30" s="3056"/>
      <c r="BQJ30" s="3057"/>
      <c r="BQK30" s="3058"/>
      <c r="BQL30" s="3059"/>
      <c r="BQM30" s="3058"/>
      <c r="BQN30" s="3059"/>
      <c r="BQO30" s="3050"/>
      <c r="BQP30" s="3051"/>
      <c r="BQQ30" s="3058"/>
      <c r="BQR30" s="3056"/>
      <c r="BQS30" s="3050"/>
      <c r="BQT30" s="3051"/>
      <c r="BQU30" s="3052"/>
      <c r="BQV30" s="3053"/>
      <c r="BQW30" s="3050"/>
      <c r="BQX30" s="3054"/>
      <c r="BQY30" s="3029"/>
      <c r="BQZ30" s="3055"/>
      <c r="BRA30" s="3056"/>
      <c r="BRB30" s="3057"/>
      <c r="BRC30" s="3058"/>
      <c r="BRD30" s="3059"/>
      <c r="BRE30" s="3058"/>
      <c r="BRF30" s="3059"/>
      <c r="BRG30" s="3050"/>
      <c r="BRH30" s="3051"/>
      <c r="BRI30" s="3058"/>
      <c r="BRJ30" s="3056"/>
      <c r="BRK30" s="3050"/>
      <c r="BRL30" s="3051"/>
      <c r="BRM30" s="3052"/>
      <c r="BRN30" s="3053"/>
      <c r="BRO30" s="3050"/>
      <c r="BRP30" s="3054"/>
      <c r="BRQ30" s="3029"/>
      <c r="BRR30" s="3055"/>
      <c r="BRS30" s="3056"/>
      <c r="BRT30" s="3057"/>
      <c r="BRU30" s="3058"/>
      <c r="BRV30" s="3059"/>
      <c r="BRW30" s="3058"/>
      <c r="BRX30" s="3059"/>
      <c r="BRY30" s="3050"/>
      <c r="BRZ30" s="3051"/>
      <c r="BSA30" s="3058"/>
      <c r="BSB30" s="3056"/>
      <c r="BSC30" s="3050"/>
      <c r="BSD30" s="3051"/>
      <c r="BSE30" s="3052"/>
      <c r="BSF30" s="3053"/>
      <c r="BSG30" s="3050"/>
      <c r="BSH30" s="3054"/>
      <c r="BSI30" s="3029"/>
      <c r="BSJ30" s="3055"/>
      <c r="BSK30" s="3056"/>
      <c r="BSL30" s="3057"/>
      <c r="BSM30" s="3058"/>
      <c r="BSN30" s="3059"/>
      <c r="BSO30" s="3058"/>
      <c r="BSP30" s="3059"/>
      <c r="BSQ30" s="3050"/>
      <c r="BSR30" s="3051"/>
      <c r="BSS30" s="3058"/>
      <c r="BST30" s="3056"/>
      <c r="BSU30" s="3050"/>
      <c r="BSV30" s="3051"/>
      <c r="BSW30" s="3052"/>
      <c r="BSX30" s="3053"/>
      <c r="BSY30" s="3050"/>
      <c r="BSZ30" s="3054"/>
      <c r="BTA30" s="3029"/>
      <c r="BTB30" s="3055"/>
      <c r="BTC30" s="3056"/>
      <c r="BTD30" s="3057"/>
      <c r="BTE30" s="3058"/>
      <c r="BTF30" s="3059"/>
      <c r="BTG30" s="3058"/>
      <c r="BTH30" s="3059"/>
      <c r="BTI30" s="3050"/>
      <c r="BTJ30" s="3051"/>
      <c r="BTK30" s="3058"/>
      <c r="BTL30" s="3056"/>
      <c r="BTM30" s="3050"/>
      <c r="BTN30" s="3051"/>
      <c r="BTO30" s="3052"/>
      <c r="BTP30" s="3053"/>
      <c r="BTQ30" s="3050"/>
      <c r="BTR30" s="3054"/>
      <c r="BTS30" s="3029"/>
      <c r="BTT30" s="3055"/>
      <c r="BTU30" s="3056"/>
      <c r="BTV30" s="3057"/>
      <c r="BTW30" s="3058"/>
      <c r="BTX30" s="3059"/>
      <c r="BTY30" s="3058"/>
      <c r="BTZ30" s="3059"/>
      <c r="BUA30" s="3050"/>
      <c r="BUB30" s="3051"/>
      <c r="BUC30" s="3058"/>
      <c r="BUD30" s="3056"/>
      <c r="BUE30" s="3050"/>
      <c r="BUF30" s="3051"/>
      <c r="BUG30" s="3052"/>
      <c r="BUH30" s="3053"/>
      <c r="BUI30" s="3050"/>
      <c r="BUJ30" s="3054"/>
      <c r="BUK30" s="3029"/>
      <c r="BUL30" s="3055"/>
      <c r="BUM30" s="3056"/>
      <c r="BUN30" s="3057"/>
      <c r="BUO30" s="3058"/>
      <c r="BUP30" s="3059"/>
      <c r="BUQ30" s="3058"/>
      <c r="BUR30" s="3059"/>
      <c r="BUS30" s="3050"/>
      <c r="BUT30" s="3051"/>
      <c r="BUU30" s="3058"/>
      <c r="BUV30" s="3056"/>
      <c r="BUW30" s="3050"/>
      <c r="BUX30" s="3051"/>
      <c r="BUY30" s="3052"/>
      <c r="BUZ30" s="3053"/>
      <c r="BVA30" s="3050"/>
      <c r="BVB30" s="3054"/>
      <c r="BVC30" s="3029"/>
      <c r="BVD30" s="3055"/>
      <c r="BVE30" s="3056"/>
      <c r="BVF30" s="3057"/>
      <c r="BVG30" s="3058"/>
      <c r="BVH30" s="3059"/>
      <c r="BVI30" s="3058"/>
      <c r="BVJ30" s="3059"/>
      <c r="BVK30" s="3050"/>
      <c r="BVL30" s="3051"/>
      <c r="BVM30" s="3058"/>
      <c r="BVN30" s="3056"/>
      <c r="BVO30" s="3050"/>
      <c r="BVP30" s="3051"/>
      <c r="BVQ30" s="3052"/>
      <c r="BVR30" s="3053"/>
      <c r="BVS30" s="3050"/>
      <c r="BVT30" s="3054"/>
      <c r="BVU30" s="3029"/>
      <c r="BVV30" s="3055"/>
      <c r="BVW30" s="3056"/>
      <c r="BVX30" s="3057"/>
      <c r="BVY30" s="3058"/>
      <c r="BVZ30" s="3059"/>
      <c r="BWA30" s="3058"/>
      <c r="BWB30" s="3059"/>
      <c r="BWC30" s="3050"/>
      <c r="BWD30" s="3051"/>
      <c r="BWE30" s="3058"/>
      <c r="BWF30" s="3056"/>
      <c r="BWG30" s="3050"/>
      <c r="BWH30" s="3051"/>
      <c r="BWI30" s="3052"/>
      <c r="BWJ30" s="3053"/>
      <c r="BWK30" s="3050"/>
      <c r="BWL30" s="3054"/>
      <c r="BWM30" s="3029"/>
      <c r="BWN30" s="3055"/>
      <c r="BWO30" s="3056"/>
      <c r="BWP30" s="3057"/>
      <c r="BWQ30" s="3058"/>
      <c r="BWR30" s="3059"/>
      <c r="BWS30" s="3058"/>
      <c r="BWT30" s="3059"/>
      <c r="BWU30" s="3050"/>
      <c r="BWV30" s="3051"/>
      <c r="BWW30" s="3058"/>
      <c r="BWX30" s="3056"/>
      <c r="BWY30" s="3050"/>
      <c r="BWZ30" s="3051"/>
      <c r="BXA30" s="3052"/>
      <c r="BXB30" s="3053"/>
      <c r="BXC30" s="3050"/>
      <c r="BXD30" s="3054"/>
      <c r="BXE30" s="3029"/>
      <c r="BXF30" s="3055"/>
      <c r="BXG30" s="3056"/>
      <c r="BXH30" s="3057"/>
      <c r="BXI30" s="3058"/>
      <c r="BXJ30" s="3059"/>
      <c r="BXK30" s="3058"/>
      <c r="BXL30" s="3059"/>
      <c r="BXM30" s="3050"/>
      <c r="BXN30" s="3051"/>
      <c r="BXO30" s="3058"/>
      <c r="BXP30" s="3056"/>
      <c r="BXQ30" s="3050"/>
      <c r="BXR30" s="3051"/>
      <c r="BXS30" s="3052"/>
      <c r="BXT30" s="3053"/>
      <c r="BXU30" s="3050"/>
      <c r="BXV30" s="3054"/>
      <c r="BXW30" s="3029"/>
      <c r="BXX30" s="3055"/>
      <c r="BXY30" s="3056"/>
      <c r="BXZ30" s="3057"/>
      <c r="BYA30" s="3058"/>
      <c r="BYB30" s="3059"/>
      <c r="BYC30" s="3058"/>
      <c r="BYD30" s="3059"/>
      <c r="BYE30" s="3050"/>
      <c r="BYF30" s="3051"/>
      <c r="BYG30" s="3058"/>
      <c r="BYH30" s="3056"/>
      <c r="BYI30" s="3050"/>
      <c r="BYJ30" s="3051"/>
      <c r="BYK30" s="3052"/>
      <c r="BYL30" s="3053"/>
      <c r="BYM30" s="3050"/>
      <c r="BYN30" s="3054"/>
      <c r="BYO30" s="3029"/>
      <c r="BYP30" s="3055"/>
      <c r="BYQ30" s="3056"/>
      <c r="BYR30" s="3057"/>
      <c r="BYS30" s="3058"/>
      <c r="BYT30" s="3059"/>
      <c r="BYU30" s="3058"/>
      <c r="BYV30" s="3059"/>
      <c r="BYW30" s="3050"/>
      <c r="BYX30" s="3051"/>
      <c r="BYY30" s="3058"/>
      <c r="BYZ30" s="3056"/>
      <c r="BZA30" s="3050"/>
      <c r="BZB30" s="3051"/>
      <c r="BZC30" s="3052"/>
      <c r="BZD30" s="3053"/>
      <c r="BZE30" s="3050"/>
      <c r="BZF30" s="3054"/>
      <c r="BZG30" s="3029"/>
      <c r="BZH30" s="3055"/>
      <c r="BZI30" s="3056"/>
      <c r="BZJ30" s="3057"/>
      <c r="BZK30" s="3058"/>
      <c r="BZL30" s="3059"/>
      <c r="BZM30" s="3058"/>
      <c r="BZN30" s="3059"/>
      <c r="BZO30" s="3050"/>
      <c r="BZP30" s="3051"/>
      <c r="BZQ30" s="3058"/>
      <c r="BZR30" s="3056"/>
      <c r="BZS30" s="3050"/>
      <c r="BZT30" s="3051"/>
      <c r="BZU30" s="3052"/>
      <c r="BZV30" s="3053"/>
      <c r="BZW30" s="3050"/>
      <c r="BZX30" s="3054"/>
      <c r="BZY30" s="3029"/>
      <c r="BZZ30" s="3055"/>
      <c r="CAA30" s="3056"/>
      <c r="CAB30" s="3057"/>
      <c r="CAC30" s="3058"/>
      <c r="CAD30" s="3059"/>
      <c r="CAE30" s="3058"/>
      <c r="CAF30" s="3059"/>
      <c r="CAG30" s="3050"/>
      <c r="CAH30" s="3051"/>
      <c r="CAI30" s="3058"/>
      <c r="CAJ30" s="3056"/>
      <c r="CAK30" s="3050"/>
      <c r="CAL30" s="3051"/>
      <c r="CAM30" s="3052"/>
      <c r="CAN30" s="3053"/>
      <c r="CAO30" s="3050"/>
      <c r="CAP30" s="3054"/>
      <c r="CAQ30" s="3029"/>
      <c r="CAR30" s="3055"/>
      <c r="CAS30" s="3056"/>
      <c r="CAT30" s="3057"/>
      <c r="CAU30" s="3058"/>
      <c r="CAV30" s="3059"/>
      <c r="CAW30" s="3058"/>
      <c r="CAX30" s="3059"/>
      <c r="CAY30" s="3050"/>
      <c r="CAZ30" s="3051"/>
      <c r="CBA30" s="3058"/>
      <c r="CBB30" s="3056"/>
      <c r="CBC30" s="3050"/>
      <c r="CBD30" s="3051"/>
      <c r="CBE30" s="3052"/>
      <c r="CBF30" s="3053"/>
      <c r="CBG30" s="3050"/>
      <c r="CBH30" s="3054"/>
      <c r="CBI30" s="3029"/>
      <c r="CBJ30" s="3055"/>
      <c r="CBK30" s="3056"/>
      <c r="CBL30" s="3057"/>
      <c r="CBM30" s="3058"/>
      <c r="CBN30" s="3059"/>
      <c r="CBO30" s="3058"/>
      <c r="CBP30" s="3059"/>
      <c r="CBQ30" s="3050"/>
      <c r="CBR30" s="3051"/>
      <c r="CBS30" s="3058"/>
      <c r="CBT30" s="3056"/>
      <c r="CBU30" s="3050"/>
      <c r="CBV30" s="3051"/>
      <c r="CBW30" s="3052"/>
      <c r="CBX30" s="3053"/>
      <c r="CBY30" s="3050"/>
      <c r="CBZ30" s="3054"/>
      <c r="CCA30" s="3029"/>
      <c r="CCB30" s="3055"/>
      <c r="CCC30" s="3056"/>
      <c r="CCD30" s="3057"/>
      <c r="CCE30" s="3058"/>
      <c r="CCF30" s="3059"/>
      <c r="CCG30" s="3058"/>
      <c r="CCH30" s="3059"/>
      <c r="CCI30" s="3050"/>
      <c r="CCJ30" s="3051"/>
      <c r="CCK30" s="3058"/>
      <c r="CCL30" s="3056"/>
      <c r="CCM30" s="3050"/>
      <c r="CCN30" s="3051"/>
      <c r="CCO30" s="3052"/>
      <c r="CCP30" s="3053"/>
      <c r="CCQ30" s="3050"/>
      <c r="CCR30" s="3054"/>
      <c r="CCS30" s="3029"/>
      <c r="CCT30" s="3055"/>
      <c r="CCU30" s="3056"/>
      <c r="CCV30" s="3057"/>
      <c r="CCW30" s="3058"/>
      <c r="CCX30" s="3059"/>
      <c r="CCY30" s="3058"/>
      <c r="CCZ30" s="3059"/>
      <c r="CDA30" s="3050"/>
      <c r="CDB30" s="3051"/>
      <c r="CDC30" s="3058"/>
      <c r="CDD30" s="3056"/>
      <c r="CDE30" s="3050"/>
      <c r="CDF30" s="3051"/>
      <c r="CDG30" s="3052"/>
      <c r="CDH30" s="3053"/>
      <c r="CDI30" s="3050"/>
      <c r="CDJ30" s="3054"/>
      <c r="CDK30" s="3029"/>
      <c r="CDL30" s="3055"/>
      <c r="CDM30" s="3056"/>
      <c r="CDN30" s="3057"/>
      <c r="CDO30" s="3058"/>
      <c r="CDP30" s="3059"/>
      <c r="CDQ30" s="3058"/>
      <c r="CDR30" s="3059"/>
      <c r="CDS30" s="3050"/>
      <c r="CDT30" s="3051"/>
      <c r="CDU30" s="3058"/>
      <c r="CDV30" s="3056"/>
      <c r="CDW30" s="3050"/>
      <c r="CDX30" s="3051"/>
      <c r="CDY30" s="3052"/>
      <c r="CDZ30" s="3053"/>
      <c r="CEA30" s="3050"/>
      <c r="CEB30" s="3054"/>
      <c r="CEC30" s="3029"/>
      <c r="CED30" s="3055"/>
      <c r="CEE30" s="3056"/>
      <c r="CEF30" s="3057"/>
      <c r="CEG30" s="3058"/>
      <c r="CEH30" s="3059"/>
      <c r="CEI30" s="3058"/>
      <c r="CEJ30" s="3059"/>
      <c r="CEK30" s="3050"/>
      <c r="CEL30" s="3051"/>
      <c r="CEM30" s="3058"/>
      <c r="CEN30" s="3056"/>
      <c r="CEO30" s="3050"/>
      <c r="CEP30" s="3051"/>
      <c r="CEQ30" s="3052"/>
      <c r="CER30" s="3053"/>
      <c r="CES30" s="3050"/>
      <c r="CET30" s="3054"/>
      <c r="CEU30" s="3029"/>
      <c r="CEV30" s="3055"/>
      <c r="CEW30" s="3056"/>
      <c r="CEX30" s="3057"/>
      <c r="CEY30" s="3058"/>
      <c r="CEZ30" s="3059"/>
      <c r="CFA30" s="3058"/>
      <c r="CFB30" s="3059"/>
      <c r="CFC30" s="3050"/>
      <c r="CFD30" s="3051"/>
      <c r="CFE30" s="3058"/>
      <c r="CFF30" s="3056"/>
      <c r="CFG30" s="3050"/>
      <c r="CFH30" s="3051"/>
      <c r="CFI30" s="3052"/>
      <c r="CFJ30" s="3053"/>
      <c r="CFK30" s="3050"/>
      <c r="CFL30" s="3054"/>
      <c r="CFM30" s="3029"/>
      <c r="CFN30" s="3055"/>
      <c r="CFO30" s="3056"/>
      <c r="CFP30" s="3057"/>
      <c r="CFQ30" s="3058"/>
      <c r="CFR30" s="3059"/>
      <c r="CFS30" s="3058"/>
      <c r="CFT30" s="3059"/>
      <c r="CFU30" s="3050"/>
      <c r="CFV30" s="3051"/>
      <c r="CFW30" s="3058"/>
      <c r="CFX30" s="3056"/>
      <c r="CFY30" s="3050"/>
      <c r="CFZ30" s="3051"/>
      <c r="CGA30" s="3052"/>
      <c r="CGB30" s="3053"/>
      <c r="CGC30" s="3050"/>
      <c r="CGD30" s="3054"/>
      <c r="CGE30" s="3029"/>
      <c r="CGF30" s="3055"/>
      <c r="CGG30" s="3056"/>
      <c r="CGH30" s="3057"/>
      <c r="CGI30" s="3058"/>
      <c r="CGJ30" s="3059"/>
      <c r="CGK30" s="3058"/>
      <c r="CGL30" s="3059"/>
      <c r="CGM30" s="3050"/>
      <c r="CGN30" s="3051"/>
      <c r="CGO30" s="3058"/>
      <c r="CGP30" s="3056"/>
      <c r="CGQ30" s="3050"/>
      <c r="CGR30" s="3051"/>
      <c r="CGS30" s="3052"/>
      <c r="CGT30" s="3053"/>
      <c r="CGU30" s="3050"/>
      <c r="CGV30" s="3054"/>
      <c r="CGW30" s="3029"/>
      <c r="CGX30" s="3055"/>
      <c r="CGY30" s="3056"/>
      <c r="CGZ30" s="3057"/>
      <c r="CHA30" s="3058"/>
      <c r="CHB30" s="3059"/>
      <c r="CHC30" s="3058"/>
      <c r="CHD30" s="3059"/>
      <c r="CHE30" s="3050"/>
      <c r="CHF30" s="3051"/>
      <c r="CHG30" s="3058"/>
      <c r="CHH30" s="3056"/>
      <c r="CHI30" s="3050"/>
      <c r="CHJ30" s="3051"/>
      <c r="CHK30" s="3052"/>
      <c r="CHL30" s="3053"/>
      <c r="CHM30" s="3050"/>
      <c r="CHN30" s="3054"/>
      <c r="CHO30" s="3029"/>
      <c r="CHP30" s="3055"/>
      <c r="CHQ30" s="3056"/>
      <c r="CHR30" s="3057"/>
      <c r="CHS30" s="3058"/>
      <c r="CHT30" s="3059"/>
      <c r="CHU30" s="3058"/>
      <c r="CHV30" s="3059"/>
      <c r="CHW30" s="3050"/>
      <c r="CHX30" s="3051"/>
      <c r="CHY30" s="3058"/>
      <c r="CHZ30" s="3056"/>
      <c r="CIA30" s="3050"/>
      <c r="CIB30" s="3051"/>
      <c r="CIC30" s="3052"/>
      <c r="CID30" s="3053"/>
      <c r="CIE30" s="3050"/>
      <c r="CIF30" s="3054"/>
      <c r="CIG30" s="3029"/>
      <c r="CIH30" s="3055"/>
      <c r="CII30" s="3056"/>
      <c r="CIJ30" s="3057"/>
      <c r="CIK30" s="3058"/>
      <c r="CIL30" s="3059"/>
      <c r="CIM30" s="3058"/>
      <c r="CIN30" s="3059"/>
      <c r="CIO30" s="3050"/>
      <c r="CIP30" s="3051"/>
      <c r="CIQ30" s="3058"/>
      <c r="CIR30" s="3056"/>
      <c r="CIS30" s="3050"/>
      <c r="CIT30" s="3051"/>
      <c r="CIU30" s="3052"/>
      <c r="CIV30" s="3053"/>
      <c r="CIW30" s="3050"/>
      <c r="CIX30" s="3054"/>
      <c r="CIY30" s="3029"/>
      <c r="CIZ30" s="3055"/>
      <c r="CJA30" s="3056"/>
      <c r="CJB30" s="3057"/>
      <c r="CJC30" s="3058"/>
      <c r="CJD30" s="3059"/>
      <c r="CJE30" s="3058"/>
      <c r="CJF30" s="3059"/>
      <c r="CJG30" s="3050"/>
      <c r="CJH30" s="3051"/>
      <c r="CJI30" s="3058"/>
      <c r="CJJ30" s="3056"/>
      <c r="CJK30" s="3050"/>
      <c r="CJL30" s="3051"/>
      <c r="CJM30" s="3052"/>
      <c r="CJN30" s="3053"/>
      <c r="CJO30" s="3050"/>
      <c r="CJP30" s="3054"/>
      <c r="CJQ30" s="3029"/>
      <c r="CJR30" s="3055"/>
      <c r="CJS30" s="3056"/>
      <c r="CJT30" s="3057"/>
      <c r="CJU30" s="3058"/>
      <c r="CJV30" s="3059"/>
      <c r="CJW30" s="3058"/>
      <c r="CJX30" s="3059"/>
      <c r="CJY30" s="3050"/>
      <c r="CJZ30" s="3051"/>
      <c r="CKA30" s="3058"/>
      <c r="CKB30" s="3056"/>
      <c r="CKC30" s="3050"/>
      <c r="CKD30" s="3051"/>
      <c r="CKE30" s="3052"/>
      <c r="CKF30" s="3053"/>
      <c r="CKG30" s="3050"/>
      <c r="CKH30" s="3054"/>
      <c r="CKI30" s="3029"/>
      <c r="CKJ30" s="3055"/>
      <c r="CKK30" s="3056"/>
      <c r="CKL30" s="3057"/>
      <c r="CKM30" s="3058"/>
      <c r="CKN30" s="3059"/>
      <c r="CKO30" s="3058"/>
      <c r="CKP30" s="3059"/>
      <c r="CKQ30" s="3050"/>
      <c r="CKR30" s="3051"/>
      <c r="CKS30" s="3058"/>
      <c r="CKT30" s="3056"/>
      <c r="CKU30" s="3050"/>
      <c r="CKV30" s="3051"/>
      <c r="CKW30" s="3052"/>
      <c r="CKX30" s="3053"/>
      <c r="CKY30" s="3050"/>
      <c r="CKZ30" s="3054"/>
      <c r="CLA30" s="3029"/>
      <c r="CLB30" s="3055"/>
      <c r="CLC30" s="3056"/>
      <c r="CLD30" s="3057"/>
      <c r="CLE30" s="3058"/>
      <c r="CLF30" s="3059"/>
      <c r="CLG30" s="3058"/>
      <c r="CLH30" s="3059"/>
      <c r="CLI30" s="3050"/>
      <c r="CLJ30" s="3051"/>
      <c r="CLK30" s="3058"/>
      <c r="CLL30" s="3056"/>
      <c r="CLM30" s="3050"/>
      <c r="CLN30" s="3051"/>
      <c r="CLO30" s="3052"/>
      <c r="CLP30" s="3053"/>
      <c r="CLQ30" s="3050"/>
      <c r="CLR30" s="3054"/>
      <c r="CLS30" s="3029"/>
      <c r="CLT30" s="3055"/>
      <c r="CLU30" s="3056"/>
      <c r="CLV30" s="3057"/>
      <c r="CLW30" s="3058"/>
      <c r="CLX30" s="3059"/>
      <c r="CLY30" s="3058"/>
      <c r="CLZ30" s="3059"/>
      <c r="CMA30" s="3050"/>
      <c r="CMB30" s="3051"/>
      <c r="CMC30" s="3058"/>
      <c r="CMD30" s="3056"/>
      <c r="CME30" s="3050"/>
      <c r="CMF30" s="3051"/>
      <c r="CMG30" s="3052"/>
      <c r="CMH30" s="3053"/>
      <c r="CMI30" s="3050"/>
      <c r="CMJ30" s="3054"/>
      <c r="CMK30" s="3029"/>
      <c r="CML30" s="3055"/>
      <c r="CMM30" s="3056"/>
      <c r="CMN30" s="3057"/>
      <c r="CMO30" s="3058"/>
      <c r="CMP30" s="3059"/>
      <c r="CMQ30" s="3058"/>
      <c r="CMR30" s="3059"/>
      <c r="CMS30" s="3050"/>
      <c r="CMT30" s="3051"/>
      <c r="CMU30" s="3058"/>
      <c r="CMV30" s="3056"/>
      <c r="CMW30" s="3050"/>
      <c r="CMX30" s="3051"/>
      <c r="CMY30" s="3052"/>
      <c r="CMZ30" s="3053"/>
      <c r="CNA30" s="3050"/>
      <c r="CNB30" s="3054"/>
      <c r="CNC30" s="3029"/>
      <c r="CND30" s="3055"/>
      <c r="CNE30" s="3056"/>
      <c r="CNF30" s="3057"/>
      <c r="CNG30" s="3058"/>
      <c r="CNH30" s="3059"/>
      <c r="CNI30" s="3058"/>
      <c r="CNJ30" s="3059"/>
      <c r="CNK30" s="3050"/>
      <c r="CNL30" s="3051"/>
      <c r="CNM30" s="3058"/>
      <c r="CNN30" s="3056"/>
      <c r="CNO30" s="3050"/>
      <c r="CNP30" s="3051"/>
      <c r="CNQ30" s="3052"/>
      <c r="CNR30" s="3053"/>
      <c r="CNS30" s="3050"/>
      <c r="CNT30" s="3054"/>
      <c r="CNU30" s="3029"/>
      <c r="CNV30" s="3055"/>
      <c r="CNW30" s="3056"/>
      <c r="CNX30" s="3057"/>
      <c r="CNY30" s="3058"/>
      <c r="CNZ30" s="3059"/>
      <c r="COA30" s="3058"/>
      <c r="COB30" s="3059"/>
      <c r="COC30" s="3050"/>
      <c r="COD30" s="3051"/>
      <c r="COE30" s="3058"/>
      <c r="COF30" s="3056"/>
      <c r="COG30" s="3050"/>
      <c r="COH30" s="3051"/>
      <c r="COI30" s="3052"/>
      <c r="COJ30" s="3053"/>
      <c r="COK30" s="3050"/>
      <c r="COL30" s="3054"/>
      <c r="COM30" s="3029"/>
      <c r="CON30" s="3055"/>
      <c r="COO30" s="3056"/>
      <c r="COP30" s="3057"/>
      <c r="COQ30" s="3058"/>
      <c r="COR30" s="3059"/>
      <c r="COS30" s="3058"/>
      <c r="COT30" s="3059"/>
      <c r="COU30" s="3050"/>
      <c r="COV30" s="3051"/>
      <c r="COW30" s="3058"/>
      <c r="COX30" s="3056"/>
      <c r="COY30" s="3050"/>
      <c r="COZ30" s="3051"/>
      <c r="CPA30" s="3052"/>
      <c r="CPB30" s="3053"/>
      <c r="CPC30" s="3050"/>
      <c r="CPD30" s="3054"/>
      <c r="CPE30" s="3029"/>
      <c r="CPF30" s="3055"/>
      <c r="CPG30" s="3056"/>
      <c r="CPH30" s="3057"/>
      <c r="CPI30" s="3058"/>
      <c r="CPJ30" s="3059"/>
      <c r="CPK30" s="3058"/>
      <c r="CPL30" s="3059"/>
      <c r="CPM30" s="3050"/>
      <c r="CPN30" s="3051"/>
      <c r="CPO30" s="3058"/>
      <c r="CPP30" s="3056"/>
      <c r="CPQ30" s="3050"/>
      <c r="CPR30" s="3051"/>
      <c r="CPS30" s="3052"/>
      <c r="CPT30" s="3053"/>
      <c r="CPU30" s="3050"/>
      <c r="CPV30" s="3054"/>
      <c r="CPW30" s="3029"/>
      <c r="CPX30" s="3055"/>
      <c r="CPY30" s="3056"/>
      <c r="CPZ30" s="3057"/>
      <c r="CQA30" s="3058"/>
      <c r="CQB30" s="3059"/>
      <c r="CQC30" s="3058"/>
      <c r="CQD30" s="3059"/>
      <c r="CQE30" s="3050"/>
      <c r="CQF30" s="3051"/>
      <c r="CQG30" s="3058"/>
      <c r="CQH30" s="3056"/>
      <c r="CQI30" s="3050"/>
      <c r="CQJ30" s="3051"/>
      <c r="CQK30" s="3052"/>
      <c r="CQL30" s="3053"/>
      <c r="CQM30" s="3050"/>
      <c r="CQN30" s="3054"/>
      <c r="CQO30" s="3029"/>
      <c r="CQP30" s="3055"/>
      <c r="CQQ30" s="3056"/>
      <c r="CQR30" s="3057"/>
      <c r="CQS30" s="3058"/>
      <c r="CQT30" s="3059"/>
      <c r="CQU30" s="3058"/>
      <c r="CQV30" s="3059"/>
      <c r="CQW30" s="3050"/>
      <c r="CQX30" s="3051"/>
      <c r="CQY30" s="3058"/>
      <c r="CQZ30" s="3056"/>
      <c r="CRA30" s="3050"/>
      <c r="CRB30" s="3051"/>
      <c r="CRC30" s="3052"/>
      <c r="CRD30" s="3053"/>
      <c r="CRE30" s="3050"/>
      <c r="CRF30" s="3054"/>
      <c r="CRG30" s="3029"/>
      <c r="CRH30" s="3055"/>
      <c r="CRI30" s="3056"/>
      <c r="CRJ30" s="3057"/>
      <c r="CRK30" s="3058"/>
      <c r="CRL30" s="3059"/>
      <c r="CRM30" s="3058"/>
      <c r="CRN30" s="3059"/>
      <c r="CRO30" s="3050"/>
      <c r="CRP30" s="3051"/>
      <c r="CRQ30" s="3058"/>
      <c r="CRR30" s="3056"/>
      <c r="CRS30" s="3050"/>
      <c r="CRT30" s="3051"/>
      <c r="CRU30" s="3052"/>
      <c r="CRV30" s="3053"/>
      <c r="CRW30" s="3050"/>
      <c r="CRX30" s="3054"/>
      <c r="CRY30" s="3029"/>
      <c r="CRZ30" s="3055"/>
      <c r="CSA30" s="3056"/>
      <c r="CSB30" s="3057"/>
      <c r="CSC30" s="3058"/>
      <c r="CSD30" s="3059"/>
      <c r="CSE30" s="3058"/>
      <c r="CSF30" s="3059"/>
      <c r="CSG30" s="3050"/>
      <c r="CSH30" s="3051"/>
      <c r="CSI30" s="3058"/>
      <c r="CSJ30" s="3056"/>
      <c r="CSK30" s="3050"/>
      <c r="CSL30" s="3051"/>
      <c r="CSM30" s="3052"/>
      <c r="CSN30" s="3053"/>
      <c r="CSO30" s="3050"/>
      <c r="CSP30" s="3054"/>
      <c r="CSQ30" s="3029"/>
      <c r="CSR30" s="3055"/>
      <c r="CSS30" s="3056"/>
      <c r="CST30" s="3057"/>
      <c r="CSU30" s="3058"/>
      <c r="CSV30" s="3059"/>
      <c r="CSW30" s="3058"/>
      <c r="CSX30" s="3059"/>
      <c r="CSY30" s="3050"/>
      <c r="CSZ30" s="3051"/>
      <c r="CTA30" s="3058"/>
      <c r="CTB30" s="3056"/>
      <c r="CTC30" s="3050"/>
      <c r="CTD30" s="3051"/>
      <c r="CTE30" s="3052"/>
      <c r="CTF30" s="3053"/>
      <c r="CTG30" s="3050"/>
      <c r="CTH30" s="3054"/>
      <c r="CTI30" s="3029"/>
      <c r="CTJ30" s="3055"/>
      <c r="CTK30" s="3056"/>
      <c r="CTL30" s="3057"/>
      <c r="CTM30" s="3058"/>
      <c r="CTN30" s="3059"/>
      <c r="CTO30" s="3058"/>
      <c r="CTP30" s="3059"/>
      <c r="CTQ30" s="3050"/>
      <c r="CTR30" s="3051"/>
      <c r="CTS30" s="3058"/>
      <c r="CTT30" s="3056"/>
      <c r="CTU30" s="3050"/>
      <c r="CTV30" s="3051"/>
      <c r="CTW30" s="3052"/>
      <c r="CTX30" s="3053"/>
      <c r="CTY30" s="3050"/>
      <c r="CTZ30" s="3054"/>
      <c r="CUA30" s="3029"/>
      <c r="CUB30" s="3055"/>
      <c r="CUC30" s="3056"/>
      <c r="CUD30" s="3057"/>
      <c r="CUE30" s="3058"/>
      <c r="CUF30" s="3059"/>
      <c r="CUG30" s="3058"/>
      <c r="CUH30" s="3059"/>
      <c r="CUI30" s="3050"/>
      <c r="CUJ30" s="3051"/>
      <c r="CUK30" s="3058"/>
      <c r="CUL30" s="3056"/>
      <c r="CUM30" s="3050"/>
      <c r="CUN30" s="3051"/>
      <c r="CUO30" s="3052"/>
      <c r="CUP30" s="3053"/>
      <c r="CUQ30" s="3050"/>
      <c r="CUR30" s="3054"/>
      <c r="CUS30" s="3029"/>
      <c r="CUT30" s="3055"/>
      <c r="CUU30" s="3056"/>
      <c r="CUV30" s="3057"/>
      <c r="CUW30" s="3058"/>
      <c r="CUX30" s="3059"/>
      <c r="CUY30" s="3058"/>
      <c r="CUZ30" s="3059"/>
      <c r="CVA30" s="3050"/>
      <c r="CVB30" s="3051"/>
      <c r="CVC30" s="3058"/>
      <c r="CVD30" s="3056"/>
      <c r="CVE30" s="3050"/>
      <c r="CVF30" s="3051"/>
      <c r="CVG30" s="3052"/>
      <c r="CVH30" s="3053"/>
      <c r="CVI30" s="3050"/>
      <c r="CVJ30" s="3054"/>
      <c r="CVK30" s="3029"/>
      <c r="CVL30" s="3055"/>
      <c r="CVM30" s="3056"/>
      <c r="CVN30" s="3057"/>
      <c r="CVO30" s="3058"/>
      <c r="CVP30" s="3059"/>
      <c r="CVQ30" s="3058"/>
      <c r="CVR30" s="3059"/>
      <c r="CVS30" s="3050"/>
      <c r="CVT30" s="3051"/>
      <c r="CVU30" s="3058"/>
      <c r="CVV30" s="3056"/>
      <c r="CVW30" s="3050"/>
      <c r="CVX30" s="3051"/>
      <c r="CVY30" s="3052"/>
      <c r="CVZ30" s="3053"/>
      <c r="CWA30" s="3050"/>
      <c r="CWB30" s="3054"/>
      <c r="CWC30" s="3029"/>
      <c r="CWD30" s="3055"/>
      <c r="CWE30" s="3056"/>
      <c r="CWF30" s="3057"/>
      <c r="CWG30" s="3058"/>
      <c r="CWH30" s="3059"/>
      <c r="CWI30" s="3058"/>
      <c r="CWJ30" s="3059"/>
      <c r="CWK30" s="3050"/>
      <c r="CWL30" s="3051"/>
      <c r="CWM30" s="3058"/>
      <c r="CWN30" s="3056"/>
      <c r="CWO30" s="3050"/>
      <c r="CWP30" s="3051"/>
      <c r="CWQ30" s="3052"/>
      <c r="CWR30" s="3053"/>
      <c r="CWS30" s="3050"/>
      <c r="CWT30" s="3054"/>
      <c r="CWU30" s="3029"/>
      <c r="CWV30" s="3055"/>
      <c r="CWW30" s="3056"/>
      <c r="CWX30" s="3057"/>
      <c r="CWY30" s="3058"/>
      <c r="CWZ30" s="3059"/>
      <c r="CXA30" s="3058"/>
      <c r="CXB30" s="3059"/>
      <c r="CXC30" s="3050"/>
      <c r="CXD30" s="3051"/>
      <c r="CXE30" s="3058"/>
      <c r="CXF30" s="3056"/>
      <c r="CXG30" s="3050"/>
      <c r="CXH30" s="3051"/>
      <c r="CXI30" s="3052"/>
      <c r="CXJ30" s="3053"/>
      <c r="CXK30" s="3050"/>
      <c r="CXL30" s="3054"/>
      <c r="CXM30" s="3029"/>
      <c r="CXN30" s="3055"/>
      <c r="CXO30" s="3056"/>
      <c r="CXP30" s="3057"/>
      <c r="CXQ30" s="3058"/>
      <c r="CXR30" s="3059"/>
      <c r="CXS30" s="3058"/>
      <c r="CXT30" s="3059"/>
      <c r="CXU30" s="3050"/>
      <c r="CXV30" s="3051"/>
      <c r="CXW30" s="3058"/>
      <c r="CXX30" s="3056"/>
      <c r="CXY30" s="3050"/>
      <c r="CXZ30" s="3051"/>
      <c r="CYA30" s="3052"/>
      <c r="CYB30" s="3053"/>
      <c r="CYC30" s="3050"/>
      <c r="CYD30" s="3054"/>
      <c r="CYE30" s="3029"/>
      <c r="CYF30" s="3055"/>
      <c r="CYG30" s="3056"/>
      <c r="CYH30" s="3057"/>
      <c r="CYI30" s="3058"/>
      <c r="CYJ30" s="3059"/>
      <c r="CYK30" s="3058"/>
      <c r="CYL30" s="3059"/>
      <c r="CYM30" s="3050"/>
      <c r="CYN30" s="3051"/>
      <c r="CYO30" s="3058"/>
      <c r="CYP30" s="3056"/>
      <c r="CYQ30" s="3050"/>
      <c r="CYR30" s="3051"/>
      <c r="CYS30" s="3052"/>
      <c r="CYT30" s="3053"/>
      <c r="CYU30" s="3050"/>
      <c r="CYV30" s="3054"/>
      <c r="CYW30" s="3029"/>
      <c r="CYX30" s="3055"/>
      <c r="CYY30" s="3056"/>
      <c r="CYZ30" s="3057"/>
      <c r="CZA30" s="3058"/>
      <c r="CZB30" s="3059"/>
      <c r="CZC30" s="3058"/>
      <c r="CZD30" s="3059"/>
      <c r="CZE30" s="3050"/>
      <c r="CZF30" s="3051"/>
      <c r="CZG30" s="3058"/>
      <c r="CZH30" s="3056"/>
      <c r="CZI30" s="3050"/>
      <c r="CZJ30" s="3051"/>
      <c r="CZK30" s="3052"/>
      <c r="CZL30" s="3053"/>
      <c r="CZM30" s="3050"/>
      <c r="CZN30" s="3054"/>
      <c r="CZO30" s="3029"/>
      <c r="CZP30" s="3055"/>
      <c r="CZQ30" s="3056"/>
      <c r="CZR30" s="3057"/>
      <c r="CZS30" s="3058"/>
      <c r="CZT30" s="3059"/>
      <c r="CZU30" s="3058"/>
      <c r="CZV30" s="3059"/>
      <c r="CZW30" s="3050"/>
      <c r="CZX30" s="3051"/>
      <c r="CZY30" s="3058"/>
      <c r="CZZ30" s="3056"/>
      <c r="DAA30" s="3050"/>
      <c r="DAB30" s="3051"/>
      <c r="DAC30" s="3052"/>
      <c r="DAD30" s="3053"/>
      <c r="DAE30" s="3050"/>
      <c r="DAF30" s="3054"/>
      <c r="DAG30" s="3029"/>
      <c r="DAH30" s="3055"/>
      <c r="DAI30" s="3056"/>
      <c r="DAJ30" s="3057"/>
      <c r="DAK30" s="3058"/>
      <c r="DAL30" s="3059"/>
      <c r="DAM30" s="3058"/>
      <c r="DAN30" s="3059"/>
      <c r="DAO30" s="3050"/>
      <c r="DAP30" s="3051"/>
      <c r="DAQ30" s="3058"/>
      <c r="DAR30" s="3056"/>
      <c r="DAS30" s="3050"/>
      <c r="DAT30" s="3051"/>
      <c r="DAU30" s="3052"/>
      <c r="DAV30" s="3053"/>
      <c r="DAW30" s="3050"/>
      <c r="DAX30" s="3054"/>
      <c r="DAY30" s="3029"/>
      <c r="DAZ30" s="3055"/>
      <c r="DBA30" s="3056"/>
      <c r="DBB30" s="3057"/>
      <c r="DBC30" s="3058"/>
      <c r="DBD30" s="3059"/>
      <c r="DBE30" s="3058"/>
      <c r="DBF30" s="3059"/>
      <c r="DBG30" s="3050"/>
      <c r="DBH30" s="3051"/>
      <c r="DBI30" s="3058"/>
      <c r="DBJ30" s="3056"/>
      <c r="DBK30" s="3050"/>
      <c r="DBL30" s="3051"/>
      <c r="DBM30" s="3052"/>
      <c r="DBN30" s="3053"/>
      <c r="DBO30" s="3050"/>
      <c r="DBP30" s="3054"/>
      <c r="DBQ30" s="3029"/>
      <c r="DBR30" s="3055"/>
      <c r="DBS30" s="3056"/>
      <c r="DBT30" s="3057"/>
      <c r="DBU30" s="3058"/>
      <c r="DBV30" s="3059"/>
      <c r="DBW30" s="3058"/>
      <c r="DBX30" s="3059"/>
      <c r="DBY30" s="3050"/>
      <c r="DBZ30" s="3051"/>
      <c r="DCA30" s="3058"/>
      <c r="DCB30" s="3056"/>
      <c r="DCC30" s="3050"/>
      <c r="DCD30" s="3051"/>
      <c r="DCE30" s="3052"/>
      <c r="DCF30" s="3053"/>
      <c r="DCG30" s="3050"/>
      <c r="DCH30" s="3054"/>
      <c r="DCI30" s="3029"/>
      <c r="DCJ30" s="3055"/>
      <c r="DCK30" s="3056"/>
      <c r="DCL30" s="3057"/>
      <c r="DCM30" s="3058"/>
      <c r="DCN30" s="3059"/>
      <c r="DCO30" s="3058"/>
      <c r="DCP30" s="3059"/>
      <c r="DCQ30" s="3050"/>
      <c r="DCR30" s="3051"/>
      <c r="DCS30" s="3058"/>
      <c r="DCT30" s="3056"/>
      <c r="DCU30" s="3050"/>
      <c r="DCV30" s="3051"/>
      <c r="DCW30" s="3052"/>
      <c r="DCX30" s="3053"/>
      <c r="DCY30" s="3050"/>
      <c r="DCZ30" s="3054"/>
      <c r="DDA30" s="3029"/>
      <c r="DDB30" s="3055"/>
      <c r="DDC30" s="3056"/>
      <c r="DDD30" s="3057"/>
      <c r="DDE30" s="3058"/>
      <c r="DDF30" s="3059"/>
      <c r="DDG30" s="3058"/>
      <c r="DDH30" s="3059"/>
      <c r="DDI30" s="3050"/>
      <c r="DDJ30" s="3051"/>
      <c r="DDK30" s="3058"/>
      <c r="DDL30" s="3056"/>
      <c r="DDM30" s="3050"/>
      <c r="DDN30" s="3051"/>
      <c r="DDO30" s="3052"/>
      <c r="DDP30" s="3053"/>
      <c r="DDQ30" s="3050"/>
      <c r="DDR30" s="3054"/>
      <c r="DDS30" s="3029"/>
      <c r="DDT30" s="3055"/>
      <c r="DDU30" s="3056"/>
      <c r="DDV30" s="3057"/>
      <c r="DDW30" s="3058"/>
      <c r="DDX30" s="3059"/>
      <c r="DDY30" s="3058"/>
      <c r="DDZ30" s="3059"/>
      <c r="DEA30" s="3050"/>
      <c r="DEB30" s="3051"/>
      <c r="DEC30" s="3058"/>
      <c r="DED30" s="3056"/>
      <c r="DEE30" s="3050"/>
      <c r="DEF30" s="3051"/>
      <c r="DEG30" s="3052"/>
      <c r="DEH30" s="3053"/>
      <c r="DEI30" s="3050"/>
      <c r="DEJ30" s="3054"/>
      <c r="DEK30" s="3029"/>
      <c r="DEL30" s="3055"/>
      <c r="DEM30" s="3056"/>
      <c r="DEN30" s="3057"/>
      <c r="DEO30" s="3058"/>
      <c r="DEP30" s="3059"/>
      <c r="DEQ30" s="3058"/>
      <c r="DER30" s="3059"/>
      <c r="DES30" s="3050"/>
      <c r="DET30" s="3051"/>
      <c r="DEU30" s="3058"/>
      <c r="DEV30" s="3056"/>
      <c r="DEW30" s="3050"/>
      <c r="DEX30" s="3051"/>
      <c r="DEY30" s="3052"/>
      <c r="DEZ30" s="3053"/>
      <c r="DFA30" s="3050"/>
      <c r="DFB30" s="3054"/>
      <c r="DFC30" s="3029"/>
      <c r="DFD30" s="3055"/>
      <c r="DFE30" s="3056"/>
      <c r="DFF30" s="3057"/>
      <c r="DFG30" s="3058"/>
      <c r="DFH30" s="3059"/>
      <c r="DFI30" s="3058"/>
      <c r="DFJ30" s="3059"/>
      <c r="DFK30" s="3050"/>
      <c r="DFL30" s="3051"/>
      <c r="DFM30" s="3058"/>
      <c r="DFN30" s="3056"/>
      <c r="DFO30" s="3050"/>
      <c r="DFP30" s="3051"/>
      <c r="DFQ30" s="3052"/>
      <c r="DFR30" s="3053"/>
      <c r="DFS30" s="3050"/>
      <c r="DFT30" s="3054"/>
      <c r="DFU30" s="3029"/>
      <c r="DFV30" s="3055"/>
      <c r="DFW30" s="3056"/>
      <c r="DFX30" s="3057"/>
      <c r="DFY30" s="3058"/>
      <c r="DFZ30" s="3059"/>
      <c r="DGA30" s="3058"/>
      <c r="DGB30" s="3059"/>
      <c r="DGC30" s="3050"/>
      <c r="DGD30" s="3051"/>
      <c r="DGE30" s="3058"/>
      <c r="DGF30" s="3056"/>
      <c r="DGG30" s="3050"/>
      <c r="DGH30" s="3051"/>
      <c r="DGI30" s="3052"/>
      <c r="DGJ30" s="3053"/>
      <c r="DGK30" s="3050"/>
      <c r="DGL30" s="3054"/>
      <c r="DGM30" s="3029"/>
      <c r="DGN30" s="3055"/>
      <c r="DGO30" s="3056"/>
      <c r="DGP30" s="3057"/>
      <c r="DGQ30" s="3058"/>
      <c r="DGR30" s="3059"/>
      <c r="DGS30" s="3058"/>
      <c r="DGT30" s="3059"/>
      <c r="DGU30" s="3050"/>
      <c r="DGV30" s="3051"/>
      <c r="DGW30" s="3058"/>
      <c r="DGX30" s="3056"/>
      <c r="DGY30" s="3050"/>
      <c r="DGZ30" s="3051"/>
      <c r="DHA30" s="3052"/>
      <c r="DHB30" s="3053"/>
      <c r="DHC30" s="3050"/>
      <c r="DHD30" s="3054"/>
      <c r="DHE30" s="3029"/>
      <c r="DHF30" s="3055"/>
      <c r="DHG30" s="3056"/>
      <c r="DHH30" s="3057"/>
      <c r="DHI30" s="3058"/>
      <c r="DHJ30" s="3059"/>
      <c r="DHK30" s="3058"/>
      <c r="DHL30" s="3059"/>
      <c r="DHM30" s="3050"/>
      <c r="DHN30" s="3051"/>
      <c r="DHO30" s="3058"/>
      <c r="DHP30" s="3056"/>
      <c r="DHQ30" s="3050"/>
      <c r="DHR30" s="3051"/>
      <c r="DHS30" s="3052"/>
      <c r="DHT30" s="3053"/>
      <c r="DHU30" s="3050"/>
      <c r="DHV30" s="3054"/>
      <c r="DHW30" s="3029"/>
      <c r="DHX30" s="3055"/>
      <c r="DHY30" s="3056"/>
      <c r="DHZ30" s="3057"/>
      <c r="DIA30" s="3058"/>
      <c r="DIB30" s="3059"/>
      <c r="DIC30" s="3058"/>
      <c r="DID30" s="3059"/>
      <c r="DIE30" s="3050"/>
      <c r="DIF30" s="3051"/>
      <c r="DIG30" s="3058"/>
      <c r="DIH30" s="3056"/>
      <c r="DII30" s="3050"/>
      <c r="DIJ30" s="3051"/>
      <c r="DIK30" s="3052"/>
      <c r="DIL30" s="3053"/>
      <c r="DIM30" s="3050"/>
      <c r="DIN30" s="3054"/>
      <c r="DIO30" s="3029"/>
      <c r="DIP30" s="3055"/>
      <c r="DIQ30" s="3056"/>
      <c r="DIR30" s="3057"/>
      <c r="DIS30" s="3058"/>
      <c r="DIT30" s="3059"/>
      <c r="DIU30" s="3058"/>
      <c r="DIV30" s="3059"/>
      <c r="DIW30" s="3050"/>
      <c r="DIX30" s="3051"/>
      <c r="DIY30" s="3058"/>
      <c r="DIZ30" s="3056"/>
      <c r="DJA30" s="3050"/>
      <c r="DJB30" s="3051"/>
      <c r="DJC30" s="3052"/>
      <c r="DJD30" s="3053"/>
      <c r="DJE30" s="3050"/>
      <c r="DJF30" s="3054"/>
      <c r="DJG30" s="3029"/>
      <c r="DJH30" s="3055"/>
      <c r="DJI30" s="3056"/>
      <c r="DJJ30" s="3057"/>
      <c r="DJK30" s="3058"/>
      <c r="DJL30" s="3059"/>
      <c r="DJM30" s="3058"/>
      <c r="DJN30" s="3059"/>
      <c r="DJO30" s="3050"/>
      <c r="DJP30" s="3051"/>
      <c r="DJQ30" s="3058"/>
      <c r="DJR30" s="3056"/>
      <c r="DJS30" s="3050"/>
      <c r="DJT30" s="3051"/>
      <c r="DJU30" s="3052"/>
      <c r="DJV30" s="3053"/>
      <c r="DJW30" s="3050"/>
      <c r="DJX30" s="3054"/>
      <c r="DJY30" s="3029"/>
      <c r="DJZ30" s="3055"/>
      <c r="DKA30" s="3056"/>
      <c r="DKB30" s="3057"/>
      <c r="DKC30" s="3058"/>
      <c r="DKD30" s="3059"/>
      <c r="DKE30" s="3058"/>
      <c r="DKF30" s="3059"/>
      <c r="DKG30" s="3050"/>
      <c r="DKH30" s="3051"/>
      <c r="DKI30" s="3058"/>
      <c r="DKJ30" s="3056"/>
      <c r="DKK30" s="3050"/>
      <c r="DKL30" s="3051"/>
      <c r="DKM30" s="3052"/>
      <c r="DKN30" s="3053"/>
      <c r="DKO30" s="3050"/>
      <c r="DKP30" s="3054"/>
      <c r="DKQ30" s="3029"/>
      <c r="DKR30" s="3055"/>
      <c r="DKS30" s="3056"/>
      <c r="DKT30" s="3057"/>
      <c r="DKU30" s="3058"/>
      <c r="DKV30" s="3059"/>
      <c r="DKW30" s="3058"/>
      <c r="DKX30" s="3059"/>
      <c r="DKY30" s="3050"/>
      <c r="DKZ30" s="3051"/>
      <c r="DLA30" s="3058"/>
      <c r="DLB30" s="3056"/>
      <c r="DLC30" s="3050"/>
      <c r="DLD30" s="3051"/>
      <c r="DLE30" s="3052"/>
      <c r="DLF30" s="3053"/>
      <c r="DLG30" s="3050"/>
      <c r="DLH30" s="3054"/>
      <c r="DLI30" s="3029"/>
      <c r="DLJ30" s="3055"/>
      <c r="DLK30" s="3056"/>
      <c r="DLL30" s="3057"/>
      <c r="DLM30" s="3058"/>
      <c r="DLN30" s="3059"/>
      <c r="DLO30" s="3058"/>
      <c r="DLP30" s="3059"/>
      <c r="DLQ30" s="3050"/>
      <c r="DLR30" s="3051"/>
      <c r="DLS30" s="3058"/>
      <c r="DLT30" s="3056"/>
      <c r="DLU30" s="3050"/>
      <c r="DLV30" s="3051"/>
      <c r="DLW30" s="3052"/>
      <c r="DLX30" s="3053"/>
      <c r="DLY30" s="3050"/>
      <c r="DLZ30" s="3054"/>
      <c r="DMA30" s="3029"/>
      <c r="DMB30" s="3055"/>
      <c r="DMC30" s="3056"/>
      <c r="DMD30" s="3057"/>
      <c r="DME30" s="3058"/>
      <c r="DMF30" s="3059"/>
      <c r="DMG30" s="3058"/>
      <c r="DMH30" s="3059"/>
      <c r="DMI30" s="3050"/>
      <c r="DMJ30" s="3051"/>
      <c r="DMK30" s="3058"/>
      <c r="DML30" s="3056"/>
      <c r="DMM30" s="3050"/>
      <c r="DMN30" s="3051"/>
      <c r="DMO30" s="3052"/>
      <c r="DMP30" s="3053"/>
      <c r="DMQ30" s="3050"/>
      <c r="DMR30" s="3054"/>
      <c r="DMS30" s="3029"/>
      <c r="DMT30" s="3055"/>
      <c r="DMU30" s="3056"/>
      <c r="DMV30" s="3057"/>
      <c r="DMW30" s="3058"/>
      <c r="DMX30" s="3059"/>
      <c r="DMY30" s="3058"/>
      <c r="DMZ30" s="3059"/>
      <c r="DNA30" s="3050"/>
      <c r="DNB30" s="3051"/>
      <c r="DNC30" s="3058"/>
      <c r="DND30" s="3056"/>
      <c r="DNE30" s="3050"/>
      <c r="DNF30" s="3051"/>
      <c r="DNG30" s="3052"/>
      <c r="DNH30" s="3053"/>
      <c r="DNI30" s="3050"/>
      <c r="DNJ30" s="3054"/>
      <c r="DNK30" s="3029"/>
      <c r="DNL30" s="3055"/>
      <c r="DNM30" s="3056"/>
      <c r="DNN30" s="3057"/>
      <c r="DNO30" s="3058"/>
      <c r="DNP30" s="3059"/>
      <c r="DNQ30" s="3058"/>
      <c r="DNR30" s="3059"/>
      <c r="DNS30" s="3050"/>
      <c r="DNT30" s="3051"/>
      <c r="DNU30" s="3058"/>
      <c r="DNV30" s="3056"/>
      <c r="DNW30" s="3050"/>
      <c r="DNX30" s="3051"/>
      <c r="DNY30" s="3052"/>
      <c r="DNZ30" s="3053"/>
      <c r="DOA30" s="3050"/>
      <c r="DOB30" s="3054"/>
      <c r="DOC30" s="3029"/>
      <c r="DOD30" s="3055"/>
      <c r="DOE30" s="3056"/>
      <c r="DOF30" s="3057"/>
      <c r="DOG30" s="3058"/>
      <c r="DOH30" s="3059"/>
      <c r="DOI30" s="3058"/>
      <c r="DOJ30" s="3059"/>
      <c r="DOK30" s="3050"/>
      <c r="DOL30" s="3051"/>
      <c r="DOM30" s="3058"/>
      <c r="DON30" s="3056"/>
      <c r="DOO30" s="3050"/>
      <c r="DOP30" s="3051"/>
      <c r="DOQ30" s="3052"/>
      <c r="DOR30" s="3053"/>
      <c r="DOS30" s="3050"/>
      <c r="DOT30" s="3054"/>
      <c r="DOU30" s="3029"/>
      <c r="DOV30" s="3055"/>
      <c r="DOW30" s="3056"/>
      <c r="DOX30" s="3057"/>
      <c r="DOY30" s="3058"/>
      <c r="DOZ30" s="3059"/>
      <c r="DPA30" s="3058"/>
      <c r="DPB30" s="3059"/>
      <c r="DPC30" s="3050"/>
      <c r="DPD30" s="3051"/>
      <c r="DPE30" s="3058"/>
      <c r="DPF30" s="3056"/>
      <c r="DPG30" s="3050"/>
      <c r="DPH30" s="3051"/>
      <c r="DPI30" s="3052"/>
      <c r="DPJ30" s="3053"/>
      <c r="DPK30" s="3050"/>
      <c r="DPL30" s="3054"/>
      <c r="DPM30" s="3029"/>
      <c r="DPN30" s="3055"/>
      <c r="DPO30" s="3056"/>
      <c r="DPP30" s="3057"/>
      <c r="DPQ30" s="3058"/>
      <c r="DPR30" s="3059"/>
      <c r="DPS30" s="3058"/>
      <c r="DPT30" s="3059"/>
      <c r="DPU30" s="3050"/>
      <c r="DPV30" s="3051"/>
      <c r="DPW30" s="3058"/>
      <c r="DPX30" s="3056"/>
      <c r="DPY30" s="3050"/>
      <c r="DPZ30" s="3051"/>
      <c r="DQA30" s="3052"/>
      <c r="DQB30" s="3053"/>
      <c r="DQC30" s="3050"/>
      <c r="DQD30" s="3054"/>
      <c r="DQE30" s="3029"/>
      <c r="DQF30" s="3055"/>
      <c r="DQG30" s="3056"/>
      <c r="DQH30" s="3057"/>
      <c r="DQI30" s="3058"/>
      <c r="DQJ30" s="3059"/>
      <c r="DQK30" s="3058"/>
      <c r="DQL30" s="3059"/>
      <c r="DQM30" s="3050"/>
      <c r="DQN30" s="3051"/>
      <c r="DQO30" s="3058"/>
      <c r="DQP30" s="3056"/>
      <c r="DQQ30" s="3050"/>
      <c r="DQR30" s="3051"/>
      <c r="DQS30" s="3052"/>
      <c r="DQT30" s="3053"/>
      <c r="DQU30" s="3050"/>
      <c r="DQV30" s="3054"/>
      <c r="DQW30" s="3029"/>
      <c r="DQX30" s="3055"/>
      <c r="DQY30" s="3056"/>
      <c r="DQZ30" s="3057"/>
      <c r="DRA30" s="3058"/>
      <c r="DRB30" s="3059"/>
      <c r="DRC30" s="3058"/>
      <c r="DRD30" s="3059"/>
      <c r="DRE30" s="3050"/>
      <c r="DRF30" s="3051"/>
      <c r="DRG30" s="3058"/>
      <c r="DRH30" s="3056"/>
      <c r="DRI30" s="3050"/>
      <c r="DRJ30" s="3051"/>
      <c r="DRK30" s="3052"/>
      <c r="DRL30" s="3053"/>
      <c r="DRM30" s="3050"/>
      <c r="DRN30" s="3054"/>
      <c r="DRO30" s="3029"/>
      <c r="DRP30" s="3055"/>
      <c r="DRQ30" s="3056"/>
      <c r="DRR30" s="3057"/>
      <c r="DRS30" s="3058"/>
      <c r="DRT30" s="3059"/>
      <c r="DRU30" s="3058"/>
      <c r="DRV30" s="3059"/>
      <c r="DRW30" s="3050"/>
      <c r="DRX30" s="3051"/>
      <c r="DRY30" s="3058"/>
      <c r="DRZ30" s="3056"/>
      <c r="DSA30" s="3050"/>
      <c r="DSB30" s="3051"/>
      <c r="DSC30" s="3052"/>
      <c r="DSD30" s="3053"/>
      <c r="DSE30" s="3050"/>
      <c r="DSF30" s="3054"/>
      <c r="DSG30" s="3029"/>
      <c r="DSH30" s="3055"/>
      <c r="DSI30" s="3056"/>
      <c r="DSJ30" s="3057"/>
      <c r="DSK30" s="3058"/>
      <c r="DSL30" s="3059"/>
      <c r="DSM30" s="3058"/>
      <c r="DSN30" s="3059"/>
      <c r="DSO30" s="3050"/>
      <c r="DSP30" s="3051"/>
      <c r="DSQ30" s="3058"/>
      <c r="DSR30" s="3056"/>
      <c r="DSS30" s="3050"/>
      <c r="DST30" s="3051"/>
      <c r="DSU30" s="3052"/>
      <c r="DSV30" s="3053"/>
      <c r="DSW30" s="3050"/>
      <c r="DSX30" s="3054"/>
      <c r="DSY30" s="3029"/>
      <c r="DSZ30" s="3055"/>
      <c r="DTA30" s="3056"/>
      <c r="DTB30" s="3057"/>
      <c r="DTC30" s="3058"/>
      <c r="DTD30" s="3059"/>
      <c r="DTE30" s="3058"/>
      <c r="DTF30" s="3059"/>
      <c r="DTG30" s="3050"/>
      <c r="DTH30" s="3051"/>
      <c r="DTI30" s="3058"/>
      <c r="DTJ30" s="3056"/>
      <c r="DTK30" s="3050"/>
      <c r="DTL30" s="3051"/>
      <c r="DTM30" s="3052"/>
      <c r="DTN30" s="3053"/>
      <c r="DTO30" s="3050"/>
      <c r="DTP30" s="3054"/>
      <c r="DTQ30" s="3029"/>
      <c r="DTR30" s="3055"/>
      <c r="DTS30" s="3056"/>
      <c r="DTT30" s="3057"/>
      <c r="DTU30" s="3058"/>
      <c r="DTV30" s="3059"/>
      <c r="DTW30" s="3058"/>
      <c r="DTX30" s="3059"/>
      <c r="DTY30" s="3050"/>
      <c r="DTZ30" s="3051"/>
      <c r="DUA30" s="3058"/>
      <c r="DUB30" s="3056"/>
      <c r="DUC30" s="3050"/>
      <c r="DUD30" s="3051"/>
      <c r="DUE30" s="3052"/>
      <c r="DUF30" s="3053"/>
      <c r="DUG30" s="3050"/>
      <c r="DUH30" s="3054"/>
      <c r="DUI30" s="3029"/>
      <c r="DUJ30" s="3055"/>
      <c r="DUK30" s="3056"/>
      <c r="DUL30" s="3057"/>
      <c r="DUM30" s="3058"/>
      <c r="DUN30" s="3059"/>
      <c r="DUO30" s="3058"/>
      <c r="DUP30" s="3059"/>
      <c r="DUQ30" s="3050"/>
      <c r="DUR30" s="3051"/>
      <c r="DUS30" s="3058"/>
      <c r="DUT30" s="3056"/>
      <c r="DUU30" s="3050"/>
      <c r="DUV30" s="3051"/>
      <c r="DUW30" s="3052"/>
      <c r="DUX30" s="3053"/>
      <c r="DUY30" s="3050"/>
      <c r="DUZ30" s="3054"/>
      <c r="DVA30" s="3029"/>
      <c r="DVB30" s="3055"/>
      <c r="DVC30" s="3056"/>
      <c r="DVD30" s="3057"/>
      <c r="DVE30" s="3058"/>
      <c r="DVF30" s="3059"/>
      <c r="DVG30" s="3058"/>
      <c r="DVH30" s="3059"/>
      <c r="DVI30" s="3050"/>
      <c r="DVJ30" s="3051"/>
      <c r="DVK30" s="3058"/>
      <c r="DVL30" s="3056"/>
      <c r="DVM30" s="3050"/>
      <c r="DVN30" s="3051"/>
      <c r="DVO30" s="3052"/>
      <c r="DVP30" s="3053"/>
      <c r="DVQ30" s="3050"/>
      <c r="DVR30" s="3054"/>
      <c r="DVS30" s="3029"/>
      <c r="DVT30" s="3055"/>
      <c r="DVU30" s="3056"/>
      <c r="DVV30" s="3057"/>
      <c r="DVW30" s="3058"/>
      <c r="DVX30" s="3059"/>
      <c r="DVY30" s="3058"/>
      <c r="DVZ30" s="3059"/>
      <c r="DWA30" s="3050"/>
      <c r="DWB30" s="3051"/>
      <c r="DWC30" s="3058"/>
      <c r="DWD30" s="3056"/>
      <c r="DWE30" s="3050"/>
      <c r="DWF30" s="3051"/>
      <c r="DWG30" s="3052"/>
      <c r="DWH30" s="3053"/>
      <c r="DWI30" s="3050"/>
      <c r="DWJ30" s="3054"/>
      <c r="DWK30" s="3029"/>
      <c r="DWL30" s="3055"/>
      <c r="DWM30" s="3056"/>
      <c r="DWN30" s="3057"/>
      <c r="DWO30" s="3058"/>
      <c r="DWP30" s="3059"/>
      <c r="DWQ30" s="3058"/>
      <c r="DWR30" s="3059"/>
      <c r="DWS30" s="3050"/>
      <c r="DWT30" s="3051"/>
      <c r="DWU30" s="3058"/>
      <c r="DWV30" s="3056"/>
      <c r="DWW30" s="3050"/>
      <c r="DWX30" s="3051"/>
      <c r="DWY30" s="3052"/>
      <c r="DWZ30" s="3053"/>
      <c r="DXA30" s="3050"/>
      <c r="DXB30" s="3054"/>
      <c r="DXC30" s="3029"/>
      <c r="DXD30" s="3055"/>
      <c r="DXE30" s="3056"/>
      <c r="DXF30" s="3057"/>
      <c r="DXG30" s="3058"/>
      <c r="DXH30" s="3059"/>
      <c r="DXI30" s="3058"/>
      <c r="DXJ30" s="3059"/>
      <c r="DXK30" s="3050"/>
      <c r="DXL30" s="3051"/>
      <c r="DXM30" s="3058"/>
      <c r="DXN30" s="3056"/>
      <c r="DXO30" s="3050"/>
      <c r="DXP30" s="3051"/>
      <c r="DXQ30" s="3052"/>
      <c r="DXR30" s="3053"/>
      <c r="DXS30" s="3050"/>
      <c r="DXT30" s="3054"/>
      <c r="DXU30" s="3029"/>
      <c r="DXV30" s="3055"/>
      <c r="DXW30" s="3056"/>
      <c r="DXX30" s="3057"/>
      <c r="DXY30" s="3058"/>
      <c r="DXZ30" s="3059"/>
      <c r="DYA30" s="3058"/>
      <c r="DYB30" s="3059"/>
      <c r="DYC30" s="3050"/>
      <c r="DYD30" s="3051"/>
      <c r="DYE30" s="3058"/>
      <c r="DYF30" s="3056"/>
      <c r="DYG30" s="3050"/>
      <c r="DYH30" s="3051"/>
      <c r="DYI30" s="3052"/>
      <c r="DYJ30" s="3053"/>
      <c r="DYK30" s="3050"/>
      <c r="DYL30" s="3054"/>
      <c r="DYM30" s="3029"/>
      <c r="DYN30" s="3055"/>
      <c r="DYO30" s="3056"/>
      <c r="DYP30" s="3057"/>
      <c r="DYQ30" s="3058"/>
      <c r="DYR30" s="3059"/>
      <c r="DYS30" s="3058"/>
      <c r="DYT30" s="3059"/>
      <c r="DYU30" s="3050"/>
      <c r="DYV30" s="3051"/>
      <c r="DYW30" s="3058"/>
      <c r="DYX30" s="3056"/>
      <c r="DYY30" s="3050"/>
      <c r="DYZ30" s="3051"/>
      <c r="DZA30" s="3052"/>
      <c r="DZB30" s="3053"/>
      <c r="DZC30" s="3050"/>
      <c r="DZD30" s="3054"/>
      <c r="DZE30" s="3029"/>
      <c r="DZF30" s="3055"/>
      <c r="DZG30" s="3056"/>
      <c r="DZH30" s="3057"/>
      <c r="DZI30" s="3058"/>
      <c r="DZJ30" s="3059"/>
      <c r="DZK30" s="3058"/>
      <c r="DZL30" s="3059"/>
      <c r="DZM30" s="3050"/>
      <c r="DZN30" s="3051"/>
      <c r="DZO30" s="3058"/>
      <c r="DZP30" s="3056"/>
      <c r="DZQ30" s="3050"/>
      <c r="DZR30" s="3051"/>
      <c r="DZS30" s="3052"/>
      <c r="DZT30" s="3053"/>
      <c r="DZU30" s="3050"/>
      <c r="DZV30" s="3054"/>
      <c r="DZW30" s="3029"/>
      <c r="DZX30" s="3055"/>
      <c r="DZY30" s="3056"/>
      <c r="DZZ30" s="3057"/>
      <c r="EAA30" s="3058"/>
      <c r="EAB30" s="3059"/>
      <c r="EAC30" s="3058"/>
      <c r="EAD30" s="3059"/>
      <c r="EAE30" s="3050"/>
      <c r="EAF30" s="3051"/>
      <c r="EAG30" s="3058"/>
      <c r="EAH30" s="3056"/>
      <c r="EAI30" s="3050"/>
      <c r="EAJ30" s="3051"/>
      <c r="EAK30" s="3052"/>
      <c r="EAL30" s="3053"/>
      <c r="EAM30" s="3050"/>
      <c r="EAN30" s="3054"/>
      <c r="EAO30" s="3029"/>
      <c r="EAP30" s="3055"/>
      <c r="EAQ30" s="3056"/>
      <c r="EAR30" s="3057"/>
      <c r="EAS30" s="3058"/>
      <c r="EAT30" s="3059"/>
      <c r="EAU30" s="3058"/>
      <c r="EAV30" s="3059"/>
      <c r="EAW30" s="3050"/>
      <c r="EAX30" s="3051"/>
      <c r="EAY30" s="3058"/>
      <c r="EAZ30" s="3056"/>
      <c r="EBA30" s="3050"/>
      <c r="EBB30" s="3051"/>
      <c r="EBC30" s="3052"/>
      <c r="EBD30" s="3053"/>
      <c r="EBE30" s="3050"/>
      <c r="EBF30" s="3054"/>
      <c r="EBG30" s="3029"/>
      <c r="EBH30" s="3055"/>
      <c r="EBI30" s="3056"/>
      <c r="EBJ30" s="3057"/>
      <c r="EBK30" s="3058"/>
      <c r="EBL30" s="3059"/>
      <c r="EBM30" s="3058"/>
      <c r="EBN30" s="3059"/>
      <c r="EBO30" s="3050"/>
      <c r="EBP30" s="3051"/>
      <c r="EBQ30" s="3058"/>
      <c r="EBR30" s="3056"/>
      <c r="EBS30" s="3050"/>
      <c r="EBT30" s="3051"/>
      <c r="EBU30" s="3052"/>
      <c r="EBV30" s="3053"/>
      <c r="EBW30" s="3050"/>
      <c r="EBX30" s="3054"/>
      <c r="EBY30" s="3029"/>
      <c r="EBZ30" s="3055"/>
      <c r="ECA30" s="3056"/>
      <c r="ECB30" s="3057"/>
      <c r="ECC30" s="3058"/>
      <c r="ECD30" s="3059"/>
      <c r="ECE30" s="3058"/>
      <c r="ECF30" s="3059"/>
      <c r="ECG30" s="3050"/>
      <c r="ECH30" s="3051"/>
      <c r="ECI30" s="3058"/>
      <c r="ECJ30" s="3056"/>
      <c r="ECK30" s="3050"/>
      <c r="ECL30" s="3051"/>
      <c r="ECM30" s="3052"/>
      <c r="ECN30" s="3053"/>
      <c r="ECO30" s="3050"/>
      <c r="ECP30" s="3054"/>
      <c r="ECQ30" s="3029"/>
      <c r="ECR30" s="3055"/>
      <c r="ECS30" s="3056"/>
      <c r="ECT30" s="3057"/>
      <c r="ECU30" s="3058"/>
      <c r="ECV30" s="3059"/>
      <c r="ECW30" s="3058"/>
      <c r="ECX30" s="3059"/>
      <c r="ECY30" s="3050"/>
      <c r="ECZ30" s="3051"/>
      <c r="EDA30" s="3058"/>
      <c r="EDB30" s="3056"/>
      <c r="EDC30" s="3050"/>
      <c r="EDD30" s="3051"/>
      <c r="EDE30" s="3052"/>
      <c r="EDF30" s="3053"/>
      <c r="EDG30" s="3050"/>
      <c r="EDH30" s="3054"/>
      <c r="EDI30" s="3029"/>
      <c r="EDJ30" s="3055"/>
      <c r="EDK30" s="3056"/>
      <c r="EDL30" s="3057"/>
      <c r="EDM30" s="3058"/>
      <c r="EDN30" s="3059"/>
      <c r="EDO30" s="3058"/>
      <c r="EDP30" s="3059"/>
      <c r="EDQ30" s="3050"/>
      <c r="EDR30" s="3051"/>
      <c r="EDS30" s="3058"/>
      <c r="EDT30" s="3056"/>
      <c r="EDU30" s="3050"/>
      <c r="EDV30" s="3051"/>
      <c r="EDW30" s="3052"/>
      <c r="EDX30" s="3053"/>
      <c r="EDY30" s="3050"/>
      <c r="EDZ30" s="3054"/>
      <c r="EEA30" s="3029"/>
      <c r="EEB30" s="3055"/>
      <c r="EEC30" s="3056"/>
      <c r="EED30" s="3057"/>
      <c r="EEE30" s="3058"/>
      <c r="EEF30" s="3059"/>
      <c r="EEG30" s="3058"/>
      <c r="EEH30" s="3059"/>
      <c r="EEI30" s="3050"/>
      <c r="EEJ30" s="3051"/>
      <c r="EEK30" s="3058"/>
      <c r="EEL30" s="3056"/>
      <c r="EEM30" s="3050"/>
      <c r="EEN30" s="3051"/>
      <c r="EEO30" s="3052"/>
      <c r="EEP30" s="3053"/>
      <c r="EEQ30" s="3050"/>
      <c r="EER30" s="3054"/>
      <c r="EES30" s="3029"/>
      <c r="EET30" s="3055"/>
      <c r="EEU30" s="3056"/>
      <c r="EEV30" s="3057"/>
      <c r="EEW30" s="3058"/>
      <c r="EEX30" s="3059"/>
      <c r="EEY30" s="3058"/>
      <c r="EEZ30" s="3059"/>
      <c r="EFA30" s="3050"/>
      <c r="EFB30" s="3051"/>
      <c r="EFC30" s="3058"/>
      <c r="EFD30" s="3056"/>
      <c r="EFE30" s="3050"/>
      <c r="EFF30" s="3051"/>
      <c r="EFG30" s="3052"/>
      <c r="EFH30" s="3053"/>
      <c r="EFI30" s="3050"/>
      <c r="EFJ30" s="3054"/>
      <c r="EFK30" s="3029"/>
      <c r="EFL30" s="3055"/>
      <c r="EFM30" s="3056"/>
      <c r="EFN30" s="3057"/>
      <c r="EFO30" s="3058"/>
      <c r="EFP30" s="3059"/>
      <c r="EFQ30" s="3058"/>
      <c r="EFR30" s="3059"/>
      <c r="EFS30" s="3050"/>
      <c r="EFT30" s="3051"/>
      <c r="EFU30" s="3058"/>
      <c r="EFV30" s="3056"/>
      <c r="EFW30" s="3050"/>
      <c r="EFX30" s="3051"/>
      <c r="EFY30" s="3052"/>
      <c r="EFZ30" s="3053"/>
      <c r="EGA30" s="3050"/>
      <c r="EGB30" s="3054"/>
      <c r="EGC30" s="3029"/>
      <c r="EGD30" s="3055"/>
      <c r="EGE30" s="3056"/>
      <c r="EGF30" s="3057"/>
      <c r="EGG30" s="3058"/>
      <c r="EGH30" s="3059"/>
      <c r="EGI30" s="3058"/>
      <c r="EGJ30" s="3059"/>
      <c r="EGK30" s="3050"/>
      <c r="EGL30" s="3051"/>
      <c r="EGM30" s="3058"/>
      <c r="EGN30" s="3056"/>
      <c r="EGO30" s="3050"/>
      <c r="EGP30" s="3051"/>
      <c r="EGQ30" s="3052"/>
      <c r="EGR30" s="3053"/>
      <c r="EGS30" s="3050"/>
      <c r="EGT30" s="3054"/>
      <c r="EGU30" s="3029"/>
      <c r="EGV30" s="3055"/>
      <c r="EGW30" s="3056"/>
      <c r="EGX30" s="3057"/>
      <c r="EGY30" s="3058"/>
      <c r="EGZ30" s="3059"/>
      <c r="EHA30" s="3058"/>
      <c r="EHB30" s="3059"/>
      <c r="EHC30" s="3050"/>
      <c r="EHD30" s="3051"/>
      <c r="EHE30" s="3058"/>
      <c r="EHF30" s="3056"/>
      <c r="EHG30" s="3050"/>
      <c r="EHH30" s="3051"/>
      <c r="EHI30" s="3052"/>
      <c r="EHJ30" s="3053"/>
      <c r="EHK30" s="3050"/>
      <c r="EHL30" s="3054"/>
      <c r="EHM30" s="3029"/>
      <c r="EHN30" s="3055"/>
      <c r="EHO30" s="3056"/>
      <c r="EHP30" s="3057"/>
      <c r="EHQ30" s="3058"/>
      <c r="EHR30" s="3059"/>
      <c r="EHS30" s="3058"/>
      <c r="EHT30" s="3059"/>
      <c r="EHU30" s="3050"/>
      <c r="EHV30" s="3051"/>
      <c r="EHW30" s="3058"/>
      <c r="EHX30" s="3056"/>
      <c r="EHY30" s="3050"/>
      <c r="EHZ30" s="3051"/>
      <c r="EIA30" s="3052"/>
      <c r="EIB30" s="3053"/>
      <c r="EIC30" s="3050"/>
      <c r="EID30" s="3054"/>
      <c r="EIE30" s="3029"/>
      <c r="EIF30" s="3055"/>
      <c r="EIG30" s="3056"/>
      <c r="EIH30" s="3057"/>
      <c r="EII30" s="3058"/>
      <c r="EIJ30" s="3059"/>
      <c r="EIK30" s="3058"/>
      <c r="EIL30" s="3059"/>
      <c r="EIM30" s="3050"/>
      <c r="EIN30" s="3051"/>
      <c r="EIO30" s="3058"/>
      <c r="EIP30" s="3056"/>
      <c r="EIQ30" s="3050"/>
      <c r="EIR30" s="3051"/>
      <c r="EIS30" s="3052"/>
      <c r="EIT30" s="3053"/>
      <c r="EIU30" s="3050"/>
      <c r="EIV30" s="3054"/>
      <c r="EIW30" s="3029"/>
      <c r="EIX30" s="3055"/>
      <c r="EIY30" s="3056"/>
      <c r="EIZ30" s="3057"/>
      <c r="EJA30" s="3058"/>
      <c r="EJB30" s="3059"/>
      <c r="EJC30" s="3058"/>
      <c r="EJD30" s="3059"/>
      <c r="EJE30" s="3050"/>
      <c r="EJF30" s="3051"/>
      <c r="EJG30" s="3058"/>
      <c r="EJH30" s="3056"/>
      <c r="EJI30" s="3050"/>
      <c r="EJJ30" s="3051"/>
      <c r="EJK30" s="3052"/>
      <c r="EJL30" s="3053"/>
      <c r="EJM30" s="3050"/>
      <c r="EJN30" s="3054"/>
      <c r="EJO30" s="3029"/>
      <c r="EJP30" s="3055"/>
      <c r="EJQ30" s="3056"/>
      <c r="EJR30" s="3057"/>
      <c r="EJS30" s="3058"/>
      <c r="EJT30" s="3059"/>
      <c r="EJU30" s="3058"/>
      <c r="EJV30" s="3059"/>
      <c r="EJW30" s="3050"/>
      <c r="EJX30" s="3051"/>
      <c r="EJY30" s="3058"/>
      <c r="EJZ30" s="3056"/>
      <c r="EKA30" s="3050"/>
      <c r="EKB30" s="3051"/>
      <c r="EKC30" s="3052"/>
      <c r="EKD30" s="3053"/>
      <c r="EKE30" s="3050"/>
      <c r="EKF30" s="3054"/>
      <c r="EKG30" s="3029"/>
      <c r="EKH30" s="3055"/>
      <c r="EKI30" s="3056"/>
      <c r="EKJ30" s="3057"/>
      <c r="EKK30" s="3058"/>
      <c r="EKL30" s="3059"/>
      <c r="EKM30" s="3058"/>
      <c r="EKN30" s="3059"/>
      <c r="EKO30" s="3050"/>
      <c r="EKP30" s="3051"/>
      <c r="EKQ30" s="3058"/>
      <c r="EKR30" s="3056"/>
      <c r="EKS30" s="3050"/>
      <c r="EKT30" s="3051"/>
      <c r="EKU30" s="3052"/>
      <c r="EKV30" s="3053"/>
      <c r="EKW30" s="3050"/>
      <c r="EKX30" s="3054"/>
      <c r="EKY30" s="3029"/>
      <c r="EKZ30" s="3055"/>
      <c r="ELA30" s="3056"/>
      <c r="ELB30" s="3057"/>
      <c r="ELC30" s="3058"/>
      <c r="ELD30" s="3059"/>
      <c r="ELE30" s="3058"/>
      <c r="ELF30" s="3059"/>
      <c r="ELG30" s="3050"/>
      <c r="ELH30" s="3051"/>
      <c r="ELI30" s="3058"/>
      <c r="ELJ30" s="3056"/>
      <c r="ELK30" s="3050"/>
      <c r="ELL30" s="3051"/>
      <c r="ELM30" s="3052"/>
      <c r="ELN30" s="3053"/>
      <c r="ELO30" s="3050"/>
      <c r="ELP30" s="3054"/>
      <c r="ELQ30" s="3029"/>
      <c r="ELR30" s="3055"/>
      <c r="ELS30" s="3056"/>
      <c r="ELT30" s="3057"/>
      <c r="ELU30" s="3058"/>
      <c r="ELV30" s="3059"/>
      <c r="ELW30" s="3058"/>
      <c r="ELX30" s="3059"/>
      <c r="ELY30" s="3050"/>
      <c r="ELZ30" s="3051"/>
      <c r="EMA30" s="3058"/>
      <c r="EMB30" s="3056"/>
      <c r="EMC30" s="3050"/>
      <c r="EMD30" s="3051"/>
      <c r="EME30" s="3052"/>
      <c r="EMF30" s="3053"/>
      <c r="EMG30" s="3050"/>
      <c r="EMH30" s="3054"/>
      <c r="EMI30" s="3029"/>
      <c r="EMJ30" s="3055"/>
      <c r="EMK30" s="3056"/>
      <c r="EML30" s="3057"/>
      <c r="EMM30" s="3058"/>
      <c r="EMN30" s="3059"/>
      <c r="EMO30" s="3058"/>
      <c r="EMP30" s="3059"/>
      <c r="EMQ30" s="3050"/>
      <c r="EMR30" s="3051"/>
      <c r="EMS30" s="3058"/>
      <c r="EMT30" s="3056"/>
      <c r="EMU30" s="3050"/>
      <c r="EMV30" s="3051"/>
      <c r="EMW30" s="3052"/>
      <c r="EMX30" s="3053"/>
      <c r="EMY30" s="3050"/>
      <c r="EMZ30" s="3054"/>
      <c r="ENA30" s="3029"/>
      <c r="ENB30" s="3055"/>
      <c r="ENC30" s="3056"/>
      <c r="END30" s="3057"/>
      <c r="ENE30" s="3058"/>
      <c r="ENF30" s="3059"/>
      <c r="ENG30" s="3058"/>
      <c r="ENH30" s="3059"/>
      <c r="ENI30" s="3050"/>
      <c r="ENJ30" s="3051"/>
      <c r="ENK30" s="3058"/>
      <c r="ENL30" s="3056"/>
      <c r="ENM30" s="3050"/>
      <c r="ENN30" s="3051"/>
      <c r="ENO30" s="3052"/>
      <c r="ENP30" s="3053"/>
      <c r="ENQ30" s="3050"/>
      <c r="ENR30" s="3054"/>
      <c r="ENS30" s="3029"/>
      <c r="ENT30" s="3055"/>
      <c r="ENU30" s="3056"/>
      <c r="ENV30" s="3057"/>
      <c r="ENW30" s="3058"/>
      <c r="ENX30" s="3059"/>
      <c r="ENY30" s="3058"/>
      <c r="ENZ30" s="3059"/>
      <c r="EOA30" s="3050"/>
      <c r="EOB30" s="3051"/>
      <c r="EOC30" s="3058"/>
      <c r="EOD30" s="3056"/>
      <c r="EOE30" s="3050"/>
      <c r="EOF30" s="3051"/>
      <c r="EOG30" s="3052"/>
      <c r="EOH30" s="3053"/>
      <c r="EOI30" s="3050"/>
      <c r="EOJ30" s="3054"/>
      <c r="EOK30" s="3029"/>
      <c r="EOL30" s="3055"/>
      <c r="EOM30" s="3056"/>
      <c r="EON30" s="3057"/>
      <c r="EOO30" s="3058"/>
      <c r="EOP30" s="3059"/>
      <c r="EOQ30" s="3058"/>
      <c r="EOR30" s="3059"/>
      <c r="EOS30" s="3050"/>
      <c r="EOT30" s="3051"/>
      <c r="EOU30" s="3058"/>
      <c r="EOV30" s="3056"/>
      <c r="EOW30" s="3050"/>
      <c r="EOX30" s="3051"/>
      <c r="EOY30" s="3052"/>
      <c r="EOZ30" s="3053"/>
      <c r="EPA30" s="3050"/>
      <c r="EPB30" s="3054"/>
      <c r="EPC30" s="3029"/>
      <c r="EPD30" s="3055"/>
      <c r="EPE30" s="3056"/>
      <c r="EPF30" s="3057"/>
      <c r="EPG30" s="3058"/>
      <c r="EPH30" s="3059"/>
      <c r="EPI30" s="3058"/>
      <c r="EPJ30" s="3059"/>
      <c r="EPK30" s="3050"/>
      <c r="EPL30" s="3051"/>
      <c r="EPM30" s="3058"/>
      <c r="EPN30" s="3056"/>
      <c r="EPO30" s="3050"/>
      <c r="EPP30" s="3051"/>
      <c r="EPQ30" s="3052"/>
      <c r="EPR30" s="3053"/>
      <c r="EPS30" s="3050"/>
      <c r="EPT30" s="3054"/>
      <c r="EPU30" s="3029"/>
      <c r="EPV30" s="3055"/>
      <c r="EPW30" s="3056"/>
      <c r="EPX30" s="3057"/>
      <c r="EPY30" s="3058"/>
      <c r="EPZ30" s="3059"/>
      <c r="EQA30" s="3058"/>
      <c r="EQB30" s="3059"/>
      <c r="EQC30" s="3050"/>
      <c r="EQD30" s="3051"/>
      <c r="EQE30" s="3058"/>
      <c r="EQF30" s="3056"/>
      <c r="EQG30" s="3050"/>
      <c r="EQH30" s="3051"/>
      <c r="EQI30" s="3052"/>
      <c r="EQJ30" s="3053"/>
      <c r="EQK30" s="3050"/>
      <c r="EQL30" s="3054"/>
      <c r="EQM30" s="3029"/>
      <c r="EQN30" s="3055"/>
      <c r="EQO30" s="3056"/>
      <c r="EQP30" s="3057"/>
      <c r="EQQ30" s="3058"/>
      <c r="EQR30" s="3059"/>
      <c r="EQS30" s="3058"/>
      <c r="EQT30" s="3059"/>
      <c r="EQU30" s="3050"/>
      <c r="EQV30" s="3051"/>
      <c r="EQW30" s="3058"/>
      <c r="EQX30" s="3056"/>
      <c r="EQY30" s="3050"/>
      <c r="EQZ30" s="3051"/>
      <c r="ERA30" s="3052"/>
      <c r="ERB30" s="3053"/>
      <c r="ERC30" s="3050"/>
      <c r="ERD30" s="3054"/>
      <c r="ERE30" s="3029"/>
      <c r="ERF30" s="3055"/>
      <c r="ERG30" s="3056"/>
      <c r="ERH30" s="3057"/>
      <c r="ERI30" s="3058"/>
      <c r="ERJ30" s="3059"/>
      <c r="ERK30" s="3058"/>
      <c r="ERL30" s="3059"/>
      <c r="ERM30" s="3050"/>
      <c r="ERN30" s="3051"/>
      <c r="ERO30" s="3058"/>
      <c r="ERP30" s="3056"/>
      <c r="ERQ30" s="3050"/>
      <c r="ERR30" s="3051"/>
      <c r="ERS30" s="3052"/>
      <c r="ERT30" s="3053"/>
      <c r="ERU30" s="3050"/>
      <c r="ERV30" s="3054"/>
      <c r="ERW30" s="3029"/>
      <c r="ERX30" s="3055"/>
      <c r="ERY30" s="3056"/>
      <c r="ERZ30" s="3057"/>
      <c r="ESA30" s="3058"/>
      <c r="ESB30" s="3059"/>
      <c r="ESC30" s="3058"/>
      <c r="ESD30" s="3059"/>
      <c r="ESE30" s="3050"/>
      <c r="ESF30" s="3051"/>
      <c r="ESG30" s="3058"/>
      <c r="ESH30" s="3056"/>
      <c r="ESI30" s="3050"/>
      <c r="ESJ30" s="3051"/>
      <c r="ESK30" s="3052"/>
      <c r="ESL30" s="3053"/>
      <c r="ESM30" s="3050"/>
      <c r="ESN30" s="3054"/>
      <c r="ESO30" s="3029"/>
      <c r="ESP30" s="3055"/>
      <c r="ESQ30" s="3056"/>
      <c r="ESR30" s="3057"/>
      <c r="ESS30" s="3058"/>
      <c r="EST30" s="3059"/>
      <c r="ESU30" s="3058"/>
      <c r="ESV30" s="3059"/>
      <c r="ESW30" s="3050"/>
      <c r="ESX30" s="3051"/>
      <c r="ESY30" s="3058"/>
      <c r="ESZ30" s="3056"/>
      <c r="ETA30" s="3050"/>
      <c r="ETB30" s="3051"/>
      <c r="ETC30" s="3052"/>
      <c r="ETD30" s="3053"/>
      <c r="ETE30" s="3050"/>
      <c r="ETF30" s="3054"/>
      <c r="ETG30" s="3029"/>
      <c r="ETH30" s="3055"/>
      <c r="ETI30" s="3056"/>
      <c r="ETJ30" s="3057"/>
      <c r="ETK30" s="3058"/>
      <c r="ETL30" s="3059"/>
      <c r="ETM30" s="3058"/>
      <c r="ETN30" s="3059"/>
      <c r="ETO30" s="3050"/>
      <c r="ETP30" s="3051"/>
      <c r="ETQ30" s="3058"/>
      <c r="ETR30" s="3056"/>
      <c r="ETS30" s="3050"/>
      <c r="ETT30" s="3051"/>
      <c r="ETU30" s="3052"/>
      <c r="ETV30" s="3053"/>
      <c r="ETW30" s="3050"/>
      <c r="ETX30" s="3054"/>
      <c r="ETY30" s="3029"/>
      <c r="ETZ30" s="3055"/>
      <c r="EUA30" s="3056"/>
      <c r="EUB30" s="3057"/>
      <c r="EUC30" s="3058"/>
      <c r="EUD30" s="3059"/>
      <c r="EUE30" s="3058"/>
      <c r="EUF30" s="3059"/>
      <c r="EUG30" s="3050"/>
      <c r="EUH30" s="3051"/>
      <c r="EUI30" s="3058"/>
      <c r="EUJ30" s="3056"/>
      <c r="EUK30" s="3050"/>
      <c r="EUL30" s="3051"/>
      <c r="EUM30" s="3052"/>
      <c r="EUN30" s="3053"/>
      <c r="EUO30" s="3050"/>
      <c r="EUP30" s="3054"/>
      <c r="EUQ30" s="3029"/>
      <c r="EUR30" s="3055"/>
      <c r="EUS30" s="3056"/>
      <c r="EUT30" s="3057"/>
      <c r="EUU30" s="3058"/>
      <c r="EUV30" s="3059"/>
      <c r="EUW30" s="3058"/>
      <c r="EUX30" s="3059"/>
      <c r="EUY30" s="3050"/>
      <c r="EUZ30" s="3051"/>
      <c r="EVA30" s="3058"/>
      <c r="EVB30" s="3056"/>
      <c r="EVC30" s="3050"/>
      <c r="EVD30" s="3051"/>
      <c r="EVE30" s="3052"/>
      <c r="EVF30" s="3053"/>
      <c r="EVG30" s="3050"/>
      <c r="EVH30" s="3054"/>
      <c r="EVI30" s="3029"/>
      <c r="EVJ30" s="3055"/>
      <c r="EVK30" s="3056"/>
      <c r="EVL30" s="3057"/>
      <c r="EVM30" s="3058"/>
      <c r="EVN30" s="3059"/>
      <c r="EVO30" s="3058"/>
      <c r="EVP30" s="3059"/>
      <c r="EVQ30" s="3050"/>
      <c r="EVR30" s="3051"/>
      <c r="EVS30" s="3058"/>
      <c r="EVT30" s="3056"/>
      <c r="EVU30" s="3050"/>
      <c r="EVV30" s="3051"/>
      <c r="EVW30" s="3052"/>
      <c r="EVX30" s="3053"/>
      <c r="EVY30" s="3050"/>
      <c r="EVZ30" s="3054"/>
      <c r="EWA30" s="3029"/>
      <c r="EWB30" s="3055"/>
      <c r="EWC30" s="3056"/>
      <c r="EWD30" s="3057"/>
      <c r="EWE30" s="3058"/>
      <c r="EWF30" s="3059"/>
      <c r="EWG30" s="3058"/>
      <c r="EWH30" s="3059"/>
      <c r="EWI30" s="3050"/>
      <c r="EWJ30" s="3051"/>
      <c r="EWK30" s="3058"/>
      <c r="EWL30" s="3056"/>
      <c r="EWM30" s="3050"/>
      <c r="EWN30" s="3051"/>
      <c r="EWO30" s="3052"/>
      <c r="EWP30" s="3053"/>
      <c r="EWQ30" s="3050"/>
      <c r="EWR30" s="3054"/>
      <c r="EWS30" s="3029"/>
      <c r="EWT30" s="3055"/>
      <c r="EWU30" s="3056"/>
      <c r="EWV30" s="3057"/>
      <c r="EWW30" s="3058"/>
      <c r="EWX30" s="3059"/>
      <c r="EWY30" s="3058"/>
      <c r="EWZ30" s="3059"/>
      <c r="EXA30" s="3050"/>
      <c r="EXB30" s="3051"/>
      <c r="EXC30" s="3058"/>
      <c r="EXD30" s="3056"/>
      <c r="EXE30" s="3050"/>
      <c r="EXF30" s="3051"/>
      <c r="EXG30" s="3052"/>
      <c r="EXH30" s="3053"/>
      <c r="EXI30" s="3050"/>
      <c r="EXJ30" s="3054"/>
      <c r="EXK30" s="3029"/>
      <c r="EXL30" s="3055"/>
      <c r="EXM30" s="3056"/>
      <c r="EXN30" s="3057"/>
      <c r="EXO30" s="3058"/>
      <c r="EXP30" s="3059"/>
      <c r="EXQ30" s="3058"/>
      <c r="EXR30" s="3059"/>
      <c r="EXS30" s="3050"/>
      <c r="EXT30" s="3051"/>
      <c r="EXU30" s="3058"/>
      <c r="EXV30" s="3056"/>
      <c r="EXW30" s="3050"/>
      <c r="EXX30" s="3051"/>
      <c r="EXY30" s="3052"/>
      <c r="EXZ30" s="3053"/>
      <c r="EYA30" s="3050"/>
      <c r="EYB30" s="3054"/>
      <c r="EYC30" s="3029"/>
      <c r="EYD30" s="3055"/>
      <c r="EYE30" s="3056"/>
      <c r="EYF30" s="3057"/>
      <c r="EYG30" s="3058"/>
      <c r="EYH30" s="3059"/>
      <c r="EYI30" s="3058"/>
      <c r="EYJ30" s="3059"/>
      <c r="EYK30" s="3050"/>
      <c r="EYL30" s="3051"/>
      <c r="EYM30" s="3058"/>
      <c r="EYN30" s="3056"/>
      <c r="EYO30" s="3050"/>
      <c r="EYP30" s="3051"/>
      <c r="EYQ30" s="3052"/>
      <c r="EYR30" s="3053"/>
      <c r="EYS30" s="3050"/>
      <c r="EYT30" s="3054"/>
      <c r="EYU30" s="3029"/>
      <c r="EYV30" s="3055"/>
      <c r="EYW30" s="3056"/>
      <c r="EYX30" s="3057"/>
      <c r="EYY30" s="3058"/>
      <c r="EYZ30" s="3059"/>
      <c r="EZA30" s="3058"/>
      <c r="EZB30" s="3059"/>
      <c r="EZC30" s="3050"/>
      <c r="EZD30" s="3051"/>
      <c r="EZE30" s="3058"/>
      <c r="EZF30" s="3056"/>
      <c r="EZG30" s="3050"/>
      <c r="EZH30" s="3051"/>
      <c r="EZI30" s="3052"/>
      <c r="EZJ30" s="3053"/>
      <c r="EZK30" s="3050"/>
      <c r="EZL30" s="3054"/>
      <c r="EZM30" s="3029"/>
      <c r="EZN30" s="3055"/>
      <c r="EZO30" s="3056"/>
      <c r="EZP30" s="3057"/>
      <c r="EZQ30" s="3058"/>
      <c r="EZR30" s="3059"/>
      <c r="EZS30" s="3058"/>
      <c r="EZT30" s="3059"/>
      <c r="EZU30" s="3050"/>
      <c r="EZV30" s="3051"/>
      <c r="EZW30" s="3058"/>
      <c r="EZX30" s="3056"/>
      <c r="EZY30" s="3050"/>
      <c r="EZZ30" s="3051"/>
      <c r="FAA30" s="3052"/>
      <c r="FAB30" s="3053"/>
      <c r="FAC30" s="3050"/>
      <c r="FAD30" s="3054"/>
      <c r="FAE30" s="3029"/>
      <c r="FAF30" s="3055"/>
      <c r="FAG30" s="3056"/>
      <c r="FAH30" s="3057"/>
      <c r="FAI30" s="3058"/>
      <c r="FAJ30" s="3059"/>
      <c r="FAK30" s="3058"/>
      <c r="FAL30" s="3059"/>
      <c r="FAM30" s="3050"/>
      <c r="FAN30" s="3051"/>
      <c r="FAO30" s="3058"/>
      <c r="FAP30" s="3056"/>
      <c r="FAQ30" s="3050"/>
      <c r="FAR30" s="3051"/>
      <c r="FAS30" s="3052"/>
      <c r="FAT30" s="3053"/>
      <c r="FAU30" s="3050"/>
      <c r="FAV30" s="3054"/>
      <c r="FAW30" s="3029"/>
      <c r="FAX30" s="3055"/>
      <c r="FAY30" s="3056"/>
      <c r="FAZ30" s="3057"/>
      <c r="FBA30" s="3058"/>
      <c r="FBB30" s="3059"/>
      <c r="FBC30" s="3058"/>
      <c r="FBD30" s="3059"/>
      <c r="FBE30" s="3050"/>
      <c r="FBF30" s="3051"/>
      <c r="FBG30" s="3058"/>
      <c r="FBH30" s="3056"/>
      <c r="FBI30" s="3050"/>
      <c r="FBJ30" s="3051"/>
      <c r="FBK30" s="3052"/>
      <c r="FBL30" s="3053"/>
      <c r="FBM30" s="3050"/>
      <c r="FBN30" s="3054"/>
      <c r="FBO30" s="3029"/>
      <c r="FBP30" s="3055"/>
      <c r="FBQ30" s="3056"/>
      <c r="FBR30" s="3057"/>
      <c r="FBS30" s="3058"/>
      <c r="FBT30" s="3059"/>
      <c r="FBU30" s="3058"/>
      <c r="FBV30" s="3059"/>
      <c r="FBW30" s="3050"/>
      <c r="FBX30" s="3051"/>
      <c r="FBY30" s="3058"/>
      <c r="FBZ30" s="3056"/>
      <c r="FCA30" s="3050"/>
      <c r="FCB30" s="3051"/>
      <c r="FCC30" s="3052"/>
      <c r="FCD30" s="3053"/>
      <c r="FCE30" s="3050"/>
      <c r="FCF30" s="3054"/>
      <c r="FCG30" s="3029"/>
      <c r="FCH30" s="3055"/>
      <c r="FCI30" s="3056"/>
      <c r="FCJ30" s="3057"/>
      <c r="FCK30" s="3058"/>
      <c r="FCL30" s="3059"/>
      <c r="FCM30" s="3058"/>
      <c r="FCN30" s="3059"/>
      <c r="FCO30" s="3050"/>
      <c r="FCP30" s="3051"/>
      <c r="FCQ30" s="3058"/>
      <c r="FCR30" s="3056"/>
      <c r="FCS30" s="3050"/>
      <c r="FCT30" s="3051"/>
      <c r="FCU30" s="3052"/>
      <c r="FCV30" s="3053"/>
      <c r="FCW30" s="3050"/>
      <c r="FCX30" s="3054"/>
      <c r="FCY30" s="3029"/>
      <c r="FCZ30" s="3055"/>
      <c r="FDA30" s="3056"/>
      <c r="FDB30" s="3057"/>
      <c r="FDC30" s="3058"/>
      <c r="FDD30" s="3059"/>
      <c r="FDE30" s="3058"/>
      <c r="FDF30" s="3059"/>
      <c r="FDG30" s="3050"/>
      <c r="FDH30" s="3051"/>
      <c r="FDI30" s="3058"/>
      <c r="FDJ30" s="3056"/>
      <c r="FDK30" s="3050"/>
      <c r="FDL30" s="3051"/>
      <c r="FDM30" s="3052"/>
      <c r="FDN30" s="3053"/>
      <c r="FDO30" s="3050"/>
      <c r="FDP30" s="3054"/>
      <c r="FDQ30" s="3029"/>
      <c r="FDR30" s="3055"/>
      <c r="FDS30" s="3056"/>
      <c r="FDT30" s="3057"/>
      <c r="FDU30" s="3058"/>
      <c r="FDV30" s="3059"/>
      <c r="FDW30" s="3058"/>
      <c r="FDX30" s="3059"/>
      <c r="FDY30" s="3050"/>
      <c r="FDZ30" s="3051"/>
      <c r="FEA30" s="3058"/>
      <c r="FEB30" s="3056"/>
      <c r="FEC30" s="3050"/>
      <c r="FED30" s="3051"/>
      <c r="FEE30" s="3052"/>
      <c r="FEF30" s="3053"/>
      <c r="FEG30" s="3050"/>
      <c r="FEH30" s="3054"/>
      <c r="FEI30" s="3029"/>
      <c r="FEJ30" s="3055"/>
      <c r="FEK30" s="3056"/>
      <c r="FEL30" s="3057"/>
      <c r="FEM30" s="3058"/>
      <c r="FEN30" s="3059"/>
      <c r="FEO30" s="3058"/>
      <c r="FEP30" s="3059"/>
      <c r="FEQ30" s="3050"/>
      <c r="FER30" s="3051"/>
      <c r="FES30" s="3058"/>
      <c r="FET30" s="3056"/>
      <c r="FEU30" s="3050"/>
      <c r="FEV30" s="3051"/>
      <c r="FEW30" s="3052"/>
      <c r="FEX30" s="3053"/>
      <c r="FEY30" s="3050"/>
      <c r="FEZ30" s="3054"/>
      <c r="FFA30" s="3029"/>
      <c r="FFB30" s="3055"/>
      <c r="FFC30" s="3056"/>
      <c r="FFD30" s="3057"/>
      <c r="FFE30" s="3058"/>
      <c r="FFF30" s="3059"/>
      <c r="FFG30" s="3058"/>
      <c r="FFH30" s="3059"/>
      <c r="FFI30" s="3050"/>
      <c r="FFJ30" s="3051"/>
      <c r="FFK30" s="3058"/>
      <c r="FFL30" s="3056"/>
      <c r="FFM30" s="3050"/>
      <c r="FFN30" s="3051"/>
      <c r="FFO30" s="3052"/>
      <c r="FFP30" s="3053"/>
      <c r="FFQ30" s="3050"/>
      <c r="FFR30" s="3054"/>
      <c r="FFS30" s="3029"/>
      <c r="FFT30" s="3055"/>
      <c r="FFU30" s="3056"/>
      <c r="FFV30" s="3057"/>
      <c r="FFW30" s="3058"/>
      <c r="FFX30" s="3059"/>
      <c r="FFY30" s="3058"/>
      <c r="FFZ30" s="3059"/>
      <c r="FGA30" s="3050"/>
      <c r="FGB30" s="3051"/>
      <c r="FGC30" s="3058"/>
      <c r="FGD30" s="3056"/>
      <c r="FGE30" s="3050"/>
      <c r="FGF30" s="3051"/>
      <c r="FGG30" s="3052"/>
      <c r="FGH30" s="3053"/>
      <c r="FGI30" s="3050"/>
      <c r="FGJ30" s="3054"/>
      <c r="FGK30" s="3029"/>
      <c r="FGL30" s="3055"/>
      <c r="FGM30" s="3056"/>
      <c r="FGN30" s="3057"/>
      <c r="FGO30" s="3058"/>
      <c r="FGP30" s="3059"/>
      <c r="FGQ30" s="3058"/>
      <c r="FGR30" s="3059"/>
      <c r="FGS30" s="3050"/>
      <c r="FGT30" s="3051"/>
      <c r="FGU30" s="3058"/>
      <c r="FGV30" s="3056"/>
      <c r="FGW30" s="3050"/>
      <c r="FGX30" s="3051"/>
      <c r="FGY30" s="3052"/>
      <c r="FGZ30" s="3053"/>
      <c r="FHA30" s="3050"/>
      <c r="FHB30" s="3054"/>
      <c r="FHC30" s="3029"/>
      <c r="FHD30" s="3055"/>
      <c r="FHE30" s="3056"/>
      <c r="FHF30" s="3057"/>
      <c r="FHG30" s="3058"/>
      <c r="FHH30" s="3059"/>
      <c r="FHI30" s="3058"/>
      <c r="FHJ30" s="3059"/>
      <c r="FHK30" s="3050"/>
      <c r="FHL30" s="3051"/>
      <c r="FHM30" s="3058"/>
      <c r="FHN30" s="3056"/>
      <c r="FHO30" s="3050"/>
      <c r="FHP30" s="3051"/>
      <c r="FHQ30" s="3052"/>
      <c r="FHR30" s="3053"/>
      <c r="FHS30" s="3050"/>
      <c r="FHT30" s="3054"/>
      <c r="FHU30" s="3029"/>
      <c r="FHV30" s="3055"/>
      <c r="FHW30" s="3056"/>
      <c r="FHX30" s="3057"/>
      <c r="FHY30" s="3058"/>
      <c r="FHZ30" s="3059"/>
      <c r="FIA30" s="3058"/>
      <c r="FIB30" s="3059"/>
      <c r="FIC30" s="3050"/>
      <c r="FID30" s="3051"/>
      <c r="FIE30" s="3058"/>
      <c r="FIF30" s="3056"/>
      <c r="FIG30" s="3050"/>
      <c r="FIH30" s="3051"/>
      <c r="FII30" s="3052"/>
      <c r="FIJ30" s="3053"/>
      <c r="FIK30" s="3050"/>
      <c r="FIL30" s="3054"/>
      <c r="FIM30" s="3029"/>
      <c r="FIN30" s="3055"/>
      <c r="FIO30" s="3056"/>
      <c r="FIP30" s="3057"/>
      <c r="FIQ30" s="3058"/>
      <c r="FIR30" s="3059"/>
      <c r="FIS30" s="3058"/>
      <c r="FIT30" s="3059"/>
      <c r="FIU30" s="3050"/>
      <c r="FIV30" s="3051"/>
      <c r="FIW30" s="3058"/>
      <c r="FIX30" s="3056"/>
      <c r="FIY30" s="3050"/>
      <c r="FIZ30" s="3051"/>
      <c r="FJA30" s="3052"/>
      <c r="FJB30" s="3053"/>
      <c r="FJC30" s="3050"/>
      <c r="FJD30" s="3054"/>
      <c r="FJE30" s="3029"/>
      <c r="FJF30" s="3055"/>
      <c r="FJG30" s="3056"/>
      <c r="FJH30" s="3057"/>
      <c r="FJI30" s="3058"/>
      <c r="FJJ30" s="3059"/>
      <c r="FJK30" s="3058"/>
      <c r="FJL30" s="3059"/>
      <c r="FJM30" s="3050"/>
      <c r="FJN30" s="3051"/>
      <c r="FJO30" s="3058"/>
      <c r="FJP30" s="3056"/>
      <c r="FJQ30" s="3050"/>
      <c r="FJR30" s="3051"/>
      <c r="FJS30" s="3052"/>
      <c r="FJT30" s="3053"/>
      <c r="FJU30" s="3050"/>
      <c r="FJV30" s="3054"/>
      <c r="FJW30" s="3029"/>
      <c r="FJX30" s="3055"/>
      <c r="FJY30" s="3056"/>
      <c r="FJZ30" s="3057"/>
      <c r="FKA30" s="3058"/>
      <c r="FKB30" s="3059"/>
      <c r="FKC30" s="3058"/>
      <c r="FKD30" s="3059"/>
      <c r="FKE30" s="3050"/>
      <c r="FKF30" s="3051"/>
      <c r="FKG30" s="3058"/>
      <c r="FKH30" s="3056"/>
      <c r="FKI30" s="3050"/>
      <c r="FKJ30" s="3051"/>
      <c r="FKK30" s="3052"/>
      <c r="FKL30" s="3053"/>
      <c r="FKM30" s="3050"/>
      <c r="FKN30" s="3054"/>
      <c r="FKO30" s="3029"/>
      <c r="FKP30" s="3055"/>
      <c r="FKQ30" s="3056"/>
      <c r="FKR30" s="3057"/>
      <c r="FKS30" s="3058"/>
      <c r="FKT30" s="3059"/>
      <c r="FKU30" s="3058"/>
      <c r="FKV30" s="3059"/>
      <c r="FKW30" s="3050"/>
      <c r="FKX30" s="3051"/>
      <c r="FKY30" s="3058"/>
      <c r="FKZ30" s="3056"/>
      <c r="FLA30" s="3050"/>
      <c r="FLB30" s="3051"/>
      <c r="FLC30" s="3052"/>
      <c r="FLD30" s="3053"/>
      <c r="FLE30" s="3050"/>
      <c r="FLF30" s="3054"/>
      <c r="FLG30" s="3029"/>
      <c r="FLH30" s="3055"/>
      <c r="FLI30" s="3056"/>
      <c r="FLJ30" s="3057"/>
      <c r="FLK30" s="3058"/>
      <c r="FLL30" s="3059"/>
      <c r="FLM30" s="3058"/>
      <c r="FLN30" s="3059"/>
      <c r="FLO30" s="3050"/>
      <c r="FLP30" s="3051"/>
      <c r="FLQ30" s="3058"/>
      <c r="FLR30" s="3056"/>
      <c r="FLS30" s="3050"/>
      <c r="FLT30" s="3051"/>
      <c r="FLU30" s="3052"/>
      <c r="FLV30" s="3053"/>
      <c r="FLW30" s="3050"/>
      <c r="FLX30" s="3054"/>
      <c r="FLY30" s="3029"/>
      <c r="FLZ30" s="3055"/>
      <c r="FMA30" s="3056"/>
      <c r="FMB30" s="3057"/>
      <c r="FMC30" s="3058"/>
      <c r="FMD30" s="3059"/>
      <c r="FME30" s="3058"/>
      <c r="FMF30" s="3059"/>
      <c r="FMG30" s="3050"/>
      <c r="FMH30" s="3051"/>
      <c r="FMI30" s="3058"/>
      <c r="FMJ30" s="3056"/>
      <c r="FMK30" s="3050"/>
      <c r="FML30" s="3051"/>
      <c r="FMM30" s="3052"/>
      <c r="FMN30" s="3053"/>
      <c r="FMO30" s="3050"/>
      <c r="FMP30" s="3054"/>
      <c r="FMQ30" s="3029"/>
      <c r="FMR30" s="3055"/>
      <c r="FMS30" s="3056"/>
      <c r="FMT30" s="3057"/>
      <c r="FMU30" s="3058"/>
      <c r="FMV30" s="3059"/>
      <c r="FMW30" s="3058"/>
      <c r="FMX30" s="3059"/>
      <c r="FMY30" s="3050"/>
      <c r="FMZ30" s="3051"/>
      <c r="FNA30" s="3058"/>
      <c r="FNB30" s="3056"/>
      <c r="FNC30" s="3050"/>
      <c r="FND30" s="3051"/>
      <c r="FNE30" s="3052"/>
      <c r="FNF30" s="3053"/>
      <c r="FNG30" s="3050"/>
      <c r="FNH30" s="3054"/>
      <c r="FNI30" s="3029"/>
      <c r="FNJ30" s="3055"/>
      <c r="FNK30" s="3056"/>
      <c r="FNL30" s="3057"/>
      <c r="FNM30" s="3058"/>
      <c r="FNN30" s="3059"/>
      <c r="FNO30" s="3058"/>
      <c r="FNP30" s="3059"/>
      <c r="FNQ30" s="3050"/>
      <c r="FNR30" s="3051"/>
      <c r="FNS30" s="3058"/>
      <c r="FNT30" s="3056"/>
      <c r="FNU30" s="3050"/>
      <c r="FNV30" s="3051"/>
      <c r="FNW30" s="3052"/>
      <c r="FNX30" s="3053"/>
      <c r="FNY30" s="3050"/>
      <c r="FNZ30" s="3054"/>
      <c r="FOA30" s="3029"/>
      <c r="FOB30" s="3055"/>
      <c r="FOC30" s="3056"/>
      <c r="FOD30" s="3057"/>
      <c r="FOE30" s="3058"/>
      <c r="FOF30" s="3059"/>
      <c r="FOG30" s="3058"/>
      <c r="FOH30" s="3059"/>
      <c r="FOI30" s="3050"/>
      <c r="FOJ30" s="3051"/>
      <c r="FOK30" s="3058"/>
      <c r="FOL30" s="3056"/>
      <c r="FOM30" s="3050"/>
      <c r="FON30" s="3051"/>
      <c r="FOO30" s="3052"/>
      <c r="FOP30" s="3053"/>
      <c r="FOQ30" s="3050"/>
      <c r="FOR30" s="3054"/>
      <c r="FOS30" s="3029"/>
      <c r="FOT30" s="3055"/>
      <c r="FOU30" s="3056"/>
      <c r="FOV30" s="3057"/>
      <c r="FOW30" s="3058"/>
      <c r="FOX30" s="3059"/>
      <c r="FOY30" s="3058"/>
      <c r="FOZ30" s="3059"/>
      <c r="FPA30" s="3050"/>
      <c r="FPB30" s="3051"/>
      <c r="FPC30" s="3058"/>
      <c r="FPD30" s="3056"/>
      <c r="FPE30" s="3050"/>
      <c r="FPF30" s="3051"/>
      <c r="FPG30" s="3052"/>
      <c r="FPH30" s="3053"/>
      <c r="FPI30" s="3050"/>
      <c r="FPJ30" s="3054"/>
      <c r="FPK30" s="3029"/>
      <c r="FPL30" s="3055"/>
      <c r="FPM30" s="3056"/>
      <c r="FPN30" s="3057"/>
      <c r="FPO30" s="3058"/>
      <c r="FPP30" s="3059"/>
      <c r="FPQ30" s="3058"/>
      <c r="FPR30" s="3059"/>
      <c r="FPS30" s="3050"/>
      <c r="FPT30" s="3051"/>
      <c r="FPU30" s="3058"/>
      <c r="FPV30" s="3056"/>
      <c r="FPW30" s="3050"/>
      <c r="FPX30" s="3051"/>
      <c r="FPY30" s="3052"/>
      <c r="FPZ30" s="3053"/>
      <c r="FQA30" s="3050"/>
      <c r="FQB30" s="3054"/>
      <c r="FQC30" s="3029"/>
      <c r="FQD30" s="3055"/>
      <c r="FQE30" s="3056"/>
      <c r="FQF30" s="3057"/>
      <c r="FQG30" s="3058"/>
      <c r="FQH30" s="3059"/>
      <c r="FQI30" s="3058"/>
      <c r="FQJ30" s="3059"/>
      <c r="FQK30" s="3050"/>
      <c r="FQL30" s="3051"/>
      <c r="FQM30" s="3058"/>
      <c r="FQN30" s="3056"/>
      <c r="FQO30" s="3050"/>
      <c r="FQP30" s="3051"/>
      <c r="FQQ30" s="3052"/>
      <c r="FQR30" s="3053"/>
      <c r="FQS30" s="3050"/>
      <c r="FQT30" s="3054"/>
      <c r="FQU30" s="3029"/>
      <c r="FQV30" s="3055"/>
      <c r="FQW30" s="3056"/>
      <c r="FQX30" s="3057"/>
      <c r="FQY30" s="3058"/>
      <c r="FQZ30" s="3059"/>
      <c r="FRA30" s="3058"/>
      <c r="FRB30" s="3059"/>
      <c r="FRC30" s="3050"/>
      <c r="FRD30" s="3051"/>
      <c r="FRE30" s="3058"/>
      <c r="FRF30" s="3056"/>
      <c r="FRG30" s="3050"/>
      <c r="FRH30" s="3051"/>
      <c r="FRI30" s="3052"/>
      <c r="FRJ30" s="3053"/>
      <c r="FRK30" s="3050"/>
      <c r="FRL30" s="3054"/>
      <c r="FRM30" s="3029"/>
      <c r="FRN30" s="3055"/>
      <c r="FRO30" s="3056"/>
      <c r="FRP30" s="3057"/>
      <c r="FRQ30" s="3058"/>
      <c r="FRR30" s="3059"/>
      <c r="FRS30" s="3058"/>
      <c r="FRT30" s="3059"/>
      <c r="FRU30" s="3050"/>
      <c r="FRV30" s="3051"/>
      <c r="FRW30" s="3058"/>
      <c r="FRX30" s="3056"/>
      <c r="FRY30" s="3050"/>
      <c r="FRZ30" s="3051"/>
      <c r="FSA30" s="3052"/>
      <c r="FSB30" s="3053"/>
      <c r="FSC30" s="3050"/>
      <c r="FSD30" s="3054"/>
      <c r="FSE30" s="3029"/>
      <c r="FSF30" s="3055"/>
      <c r="FSG30" s="3056"/>
      <c r="FSH30" s="3057"/>
      <c r="FSI30" s="3058"/>
      <c r="FSJ30" s="3059"/>
      <c r="FSK30" s="3058"/>
      <c r="FSL30" s="3059"/>
      <c r="FSM30" s="3050"/>
      <c r="FSN30" s="3051"/>
      <c r="FSO30" s="3058"/>
      <c r="FSP30" s="3056"/>
      <c r="FSQ30" s="3050"/>
      <c r="FSR30" s="3051"/>
      <c r="FSS30" s="3052"/>
      <c r="FST30" s="3053"/>
      <c r="FSU30" s="3050"/>
      <c r="FSV30" s="3054"/>
      <c r="FSW30" s="3029"/>
      <c r="FSX30" s="3055"/>
      <c r="FSY30" s="3056"/>
      <c r="FSZ30" s="3057"/>
      <c r="FTA30" s="3058"/>
      <c r="FTB30" s="3059"/>
      <c r="FTC30" s="3058"/>
      <c r="FTD30" s="3059"/>
      <c r="FTE30" s="3050"/>
      <c r="FTF30" s="3051"/>
      <c r="FTG30" s="3058"/>
      <c r="FTH30" s="3056"/>
      <c r="FTI30" s="3050"/>
      <c r="FTJ30" s="3051"/>
      <c r="FTK30" s="3052"/>
      <c r="FTL30" s="3053"/>
      <c r="FTM30" s="3050"/>
      <c r="FTN30" s="3054"/>
      <c r="FTO30" s="3029"/>
      <c r="FTP30" s="3055"/>
      <c r="FTQ30" s="3056"/>
      <c r="FTR30" s="3057"/>
      <c r="FTS30" s="3058"/>
      <c r="FTT30" s="3059"/>
      <c r="FTU30" s="3058"/>
      <c r="FTV30" s="3059"/>
      <c r="FTW30" s="3050"/>
      <c r="FTX30" s="3051"/>
      <c r="FTY30" s="3058"/>
      <c r="FTZ30" s="3056"/>
      <c r="FUA30" s="3050"/>
      <c r="FUB30" s="3051"/>
      <c r="FUC30" s="3052"/>
      <c r="FUD30" s="3053"/>
      <c r="FUE30" s="3050"/>
      <c r="FUF30" s="3054"/>
      <c r="FUG30" s="3029"/>
      <c r="FUH30" s="3055"/>
      <c r="FUI30" s="3056"/>
      <c r="FUJ30" s="3057"/>
      <c r="FUK30" s="3058"/>
      <c r="FUL30" s="3059"/>
      <c r="FUM30" s="3058"/>
      <c r="FUN30" s="3059"/>
      <c r="FUO30" s="3050"/>
      <c r="FUP30" s="3051"/>
      <c r="FUQ30" s="3058"/>
      <c r="FUR30" s="3056"/>
      <c r="FUS30" s="3050"/>
      <c r="FUT30" s="3051"/>
      <c r="FUU30" s="3052"/>
      <c r="FUV30" s="3053"/>
      <c r="FUW30" s="3050"/>
      <c r="FUX30" s="3054"/>
      <c r="FUY30" s="3029"/>
      <c r="FUZ30" s="3055"/>
      <c r="FVA30" s="3056"/>
      <c r="FVB30" s="3057"/>
      <c r="FVC30" s="3058"/>
      <c r="FVD30" s="3059"/>
      <c r="FVE30" s="3058"/>
      <c r="FVF30" s="3059"/>
      <c r="FVG30" s="3050"/>
      <c r="FVH30" s="3051"/>
      <c r="FVI30" s="3058"/>
      <c r="FVJ30" s="3056"/>
      <c r="FVK30" s="3050"/>
      <c r="FVL30" s="3051"/>
      <c r="FVM30" s="3052"/>
      <c r="FVN30" s="3053"/>
      <c r="FVO30" s="3050"/>
      <c r="FVP30" s="3054"/>
      <c r="FVQ30" s="3029"/>
      <c r="FVR30" s="3055"/>
      <c r="FVS30" s="3056"/>
      <c r="FVT30" s="3057"/>
      <c r="FVU30" s="3058"/>
      <c r="FVV30" s="3059"/>
      <c r="FVW30" s="3058"/>
      <c r="FVX30" s="3059"/>
      <c r="FVY30" s="3050"/>
      <c r="FVZ30" s="3051"/>
      <c r="FWA30" s="3058"/>
      <c r="FWB30" s="3056"/>
      <c r="FWC30" s="3050"/>
      <c r="FWD30" s="3051"/>
      <c r="FWE30" s="3052"/>
      <c r="FWF30" s="3053"/>
      <c r="FWG30" s="3050"/>
      <c r="FWH30" s="3054"/>
      <c r="FWI30" s="3029"/>
      <c r="FWJ30" s="3055"/>
      <c r="FWK30" s="3056"/>
      <c r="FWL30" s="3057"/>
      <c r="FWM30" s="3058"/>
      <c r="FWN30" s="3059"/>
      <c r="FWO30" s="3058"/>
      <c r="FWP30" s="3059"/>
      <c r="FWQ30" s="3050"/>
      <c r="FWR30" s="3051"/>
      <c r="FWS30" s="3058"/>
      <c r="FWT30" s="3056"/>
      <c r="FWU30" s="3050"/>
      <c r="FWV30" s="3051"/>
      <c r="FWW30" s="3052"/>
      <c r="FWX30" s="3053"/>
      <c r="FWY30" s="3050"/>
      <c r="FWZ30" s="3054"/>
      <c r="FXA30" s="3029"/>
      <c r="FXB30" s="3055"/>
      <c r="FXC30" s="3056"/>
      <c r="FXD30" s="3057"/>
      <c r="FXE30" s="3058"/>
      <c r="FXF30" s="3059"/>
      <c r="FXG30" s="3058"/>
      <c r="FXH30" s="3059"/>
      <c r="FXI30" s="3050"/>
      <c r="FXJ30" s="3051"/>
      <c r="FXK30" s="3058"/>
      <c r="FXL30" s="3056"/>
      <c r="FXM30" s="3050"/>
      <c r="FXN30" s="3051"/>
      <c r="FXO30" s="3052"/>
      <c r="FXP30" s="3053"/>
      <c r="FXQ30" s="3050"/>
      <c r="FXR30" s="3054"/>
      <c r="FXS30" s="3029"/>
      <c r="FXT30" s="3055"/>
      <c r="FXU30" s="3056"/>
      <c r="FXV30" s="3057"/>
      <c r="FXW30" s="3058"/>
      <c r="FXX30" s="3059"/>
      <c r="FXY30" s="3058"/>
      <c r="FXZ30" s="3059"/>
      <c r="FYA30" s="3050"/>
      <c r="FYB30" s="3051"/>
      <c r="FYC30" s="3058"/>
      <c r="FYD30" s="3056"/>
      <c r="FYE30" s="3050"/>
      <c r="FYF30" s="3051"/>
      <c r="FYG30" s="3052"/>
      <c r="FYH30" s="3053"/>
      <c r="FYI30" s="3050"/>
      <c r="FYJ30" s="3054"/>
      <c r="FYK30" s="3029"/>
      <c r="FYL30" s="3055"/>
      <c r="FYM30" s="3056"/>
      <c r="FYN30" s="3057"/>
      <c r="FYO30" s="3058"/>
      <c r="FYP30" s="3059"/>
      <c r="FYQ30" s="3058"/>
      <c r="FYR30" s="3059"/>
      <c r="FYS30" s="3050"/>
      <c r="FYT30" s="3051"/>
      <c r="FYU30" s="3058"/>
      <c r="FYV30" s="3056"/>
      <c r="FYW30" s="3050"/>
      <c r="FYX30" s="3051"/>
      <c r="FYY30" s="3052"/>
      <c r="FYZ30" s="3053"/>
      <c r="FZA30" s="3050"/>
      <c r="FZB30" s="3054"/>
      <c r="FZC30" s="3029"/>
      <c r="FZD30" s="3055"/>
      <c r="FZE30" s="3056"/>
      <c r="FZF30" s="3057"/>
      <c r="FZG30" s="3058"/>
      <c r="FZH30" s="3059"/>
      <c r="FZI30" s="3058"/>
      <c r="FZJ30" s="3059"/>
      <c r="FZK30" s="3050"/>
      <c r="FZL30" s="3051"/>
      <c r="FZM30" s="3058"/>
      <c r="FZN30" s="3056"/>
      <c r="FZO30" s="3050"/>
      <c r="FZP30" s="3051"/>
      <c r="FZQ30" s="3052"/>
      <c r="FZR30" s="3053"/>
      <c r="FZS30" s="3050"/>
      <c r="FZT30" s="3054"/>
      <c r="FZU30" s="3029"/>
      <c r="FZV30" s="3055"/>
      <c r="FZW30" s="3056"/>
      <c r="FZX30" s="3057"/>
      <c r="FZY30" s="3058"/>
      <c r="FZZ30" s="3059"/>
      <c r="GAA30" s="3058"/>
      <c r="GAB30" s="3059"/>
      <c r="GAC30" s="3050"/>
      <c r="GAD30" s="3051"/>
      <c r="GAE30" s="3058"/>
      <c r="GAF30" s="3056"/>
      <c r="GAG30" s="3050"/>
      <c r="GAH30" s="3051"/>
      <c r="GAI30" s="3052"/>
      <c r="GAJ30" s="3053"/>
      <c r="GAK30" s="3050"/>
      <c r="GAL30" s="3054"/>
      <c r="GAM30" s="3029"/>
      <c r="GAN30" s="3055"/>
      <c r="GAO30" s="3056"/>
      <c r="GAP30" s="3057"/>
      <c r="GAQ30" s="3058"/>
      <c r="GAR30" s="3059"/>
      <c r="GAS30" s="3058"/>
      <c r="GAT30" s="3059"/>
      <c r="GAU30" s="3050"/>
      <c r="GAV30" s="3051"/>
      <c r="GAW30" s="3058"/>
      <c r="GAX30" s="3056"/>
      <c r="GAY30" s="3050"/>
      <c r="GAZ30" s="3051"/>
      <c r="GBA30" s="3052"/>
      <c r="GBB30" s="3053"/>
      <c r="GBC30" s="3050"/>
      <c r="GBD30" s="3054"/>
      <c r="GBE30" s="3029"/>
      <c r="GBF30" s="3055"/>
      <c r="GBG30" s="3056"/>
      <c r="GBH30" s="3057"/>
      <c r="GBI30" s="3058"/>
      <c r="GBJ30" s="3059"/>
      <c r="GBK30" s="3058"/>
      <c r="GBL30" s="3059"/>
      <c r="GBM30" s="3050"/>
      <c r="GBN30" s="3051"/>
      <c r="GBO30" s="3058"/>
      <c r="GBP30" s="3056"/>
      <c r="GBQ30" s="3050"/>
      <c r="GBR30" s="3051"/>
      <c r="GBS30" s="3052"/>
      <c r="GBT30" s="3053"/>
      <c r="GBU30" s="3050"/>
      <c r="GBV30" s="3054"/>
      <c r="GBW30" s="3029"/>
      <c r="GBX30" s="3055"/>
      <c r="GBY30" s="3056"/>
      <c r="GBZ30" s="3057"/>
      <c r="GCA30" s="3058"/>
      <c r="GCB30" s="3059"/>
      <c r="GCC30" s="3058"/>
      <c r="GCD30" s="3059"/>
      <c r="GCE30" s="3050"/>
      <c r="GCF30" s="3051"/>
      <c r="GCG30" s="3058"/>
      <c r="GCH30" s="3056"/>
      <c r="GCI30" s="3050"/>
      <c r="GCJ30" s="3051"/>
      <c r="GCK30" s="3052"/>
      <c r="GCL30" s="3053"/>
      <c r="GCM30" s="3050"/>
      <c r="GCN30" s="3054"/>
      <c r="GCO30" s="3029"/>
      <c r="GCP30" s="3055"/>
      <c r="GCQ30" s="3056"/>
      <c r="GCR30" s="3057"/>
      <c r="GCS30" s="3058"/>
      <c r="GCT30" s="3059"/>
      <c r="GCU30" s="3058"/>
      <c r="GCV30" s="3059"/>
      <c r="GCW30" s="3050"/>
      <c r="GCX30" s="3051"/>
      <c r="GCY30" s="3058"/>
      <c r="GCZ30" s="3056"/>
      <c r="GDA30" s="3050"/>
      <c r="GDB30" s="3051"/>
      <c r="GDC30" s="3052"/>
      <c r="GDD30" s="3053"/>
      <c r="GDE30" s="3050"/>
      <c r="GDF30" s="3054"/>
      <c r="GDG30" s="3029"/>
      <c r="GDH30" s="3055"/>
      <c r="GDI30" s="3056"/>
      <c r="GDJ30" s="3057"/>
      <c r="GDK30" s="3058"/>
      <c r="GDL30" s="3059"/>
      <c r="GDM30" s="3058"/>
      <c r="GDN30" s="3059"/>
      <c r="GDO30" s="3050"/>
      <c r="GDP30" s="3051"/>
      <c r="GDQ30" s="3058"/>
      <c r="GDR30" s="3056"/>
      <c r="GDS30" s="3050"/>
      <c r="GDT30" s="3051"/>
      <c r="GDU30" s="3052"/>
      <c r="GDV30" s="3053"/>
      <c r="GDW30" s="3050"/>
      <c r="GDX30" s="3054"/>
      <c r="GDY30" s="3029"/>
      <c r="GDZ30" s="3055"/>
      <c r="GEA30" s="3056"/>
      <c r="GEB30" s="3057"/>
      <c r="GEC30" s="3058"/>
      <c r="GED30" s="3059"/>
      <c r="GEE30" s="3058"/>
      <c r="GEF30" s="3059"/>
      <c r="GEG30" s="3050"/>
      <c r="GEH30" s="3051"/>
      <c r="GEI30" s="3058"/>
      <c r="GEJ30" s="3056"/>
      <c r="GEK30" s="3050"/>
      <c r="GEL30" s="3051"/>
      <c r="GEM30" s="3052"/>
      <c r="GEN30" s="3053"/>
      <c r="GEO30" s="3050"/>
      <c r="GEP30" s="3054"/>
      <c r="GEQ30" s="3029"/>
      <c r="GER30" s="3055"/>
      <c r="GES30" s="3056"/>
      <c r="GET30" s="3057"/>
      <c r="GEU30" s="3058"/>
      <c r="GEV30" s="3059"/>
      <c r="GEW30" s="3058"/>
      <c r="GEX30" s="3059"/>
      <c r="GEY30" s="3050"/>
      <c r="GEZ30" s="3051"/>
      <c r="GFA30" s="3058"/>
      <c r="GFB30" s="3056"/>
      <c r="GFC30" s="3050"/>
      <c r="GFD30" s="3051"/>
      <c r="GFE30" s="3052"/>
      <c r="GFF30" s="3053"/>
      <c r="GFG30" s="3050"/>
      <c r="GFH30" s="3054"/>
      <c r="GFI30" s="3029"/>
      <c r="GFJ30" s="3055"/>
      <c r="GFK30" s="3056"/>
      <c r="GFL30" s="3057"/>
      <c r="GFM30" s="3058"/>
      <c r="GFN30" s="3059"/>
      <c r="GFO30" s="3058"/>
      <c r="GFP30" s="3059"/>
      <c r="GFQ30" s="3050"/>
      <c r="GFR30" s="3051"/>
      <c r="GFS30" s="3058"/>
      <c r="GFT30" s="3056"/>
      <c r="GFU30" s="3050"/>
      <c r="GFV30" s="3051"/>
      <c r="GFW30" s="3052"/>
      <c r="GFX30" s="3053"/>
      <c r="GFY30" s="3050"/>
      <c r="GFZ30" s="3054"/>
      <c r="GGA30" s="3029"/>
      <c r="GGB30" s="3055"/>
      <c r="GGC30" s="3056"/>
      <c r="GGD30" s="3057"/>
      <c r="GGE30" s="3058"/>
      <c r="GGF30" s="3059"/>
      <c r="GGG30" s="3058"/>
      <c r="GGH30" s="3059"/>
      <c r="GGI30" s="3050"/>
      <c r="GGJ30" s="3051"/>
      <c r="GGK30" s="3058"/>
      <c r="GGL30" s="3056"/>
      <c r="GGM30" s="3050"/>
      <c r="GGN30" s="3051"/>
      <c r="GGO30" s="3052"/>
      <c r="GGP30" s="3053"/>
      <c r="GGQ30" s="3050"/>
      <c r="GGR30" s="3054"/>
      <c r="GGS30" s="3029"/>
      <c r="GGT30" s="3055"/>
      <c r="GGU30" s="3056"/>
      <c r="GGV30" s="3057"/>
      <c r="GGW30" s="3058"/>
      <c r="GGX30" s="3059"/>
      <c r="GGY30" s="3058"/>
      <c r="GGZ30" s="3059"/>
      <c r="GHA30" s="3050"/>
      <c r="GHB30" s="3051"/>
      <c r="GHC30" s="3058"/>
      <c r="GHD30" s="3056"/>
      <c r="GHE30" s="3050"/>
      <c r="GHF30" s="3051"/>
      <c r="GHG30" s="3052"/>
      <c r="GHH30" s="3053"/>
      <c r="GHI30" s="3050"/>
      <c r="GHJ30" s="3054"/>
      <c r="GHK30" s="3029"/>
      <c r="GHL30" s="3055"/>
      <c r="GHM30" s="3056"/>
      <c r="GHN30" s="3057"/>
      <c r="GHO30" s="3058"/>
      <c r="GHP30" s="3059"/>
      <c r="GHQ30" s="3058"/>
      <c r="GHR30" s="3059"/>
      <c r="GHS30" s="3050"/>
      <c r="GHT30" s="3051"/>
      <c r="GHU30" s="3058"/>
      <c r="GHV30" s="3056"/>
      <c r="GHW30" s="3050"/>
      <c r="GHX30" s="3051"/>
      <c r="GHY30" s="3052"/>
      <c r="GHZ30" s="3053"/>
      <c r="GIA30" s="3050"/>
      <c r="GIB30" s="3054"/>
      <c r="GIC30" s="3029"/>
      <c r="GID30" s="3055"/>
      <c r="GIE30" s="3056"/>
      <c r="GIF30" s="3057"/>
      <c r="GIG30" s="3058"/>
      <c r="GIH30" s="3059"/>
      <c r="GII30" s="3058"/>
      <c r="GIJ30" s="3059"/>
      <c r="GIK30" s="3050"/>
      <c r="GIL30" s="3051"/>
      <c r="GIM30" s="3058"/>
      <c r="GIN30" s="3056"/>
      <c r="GIO30" s="3050"/>
      <c r="GIP30" s="3051"/>
      <c r="GIQ30" s="3052"/>
      <c r="GIR30" s="3053"/>
      <c r="GIS30" s="3050"/>
      <c r="GIT30" s="3054"/>
      <c r="GIU30" s="3029"/>
      <c r="GIV30" s="3055"/>
      <c r="GIW30" s="3056"/>
      <c r="GIX30" s="3057"/>
      <c r="GIY30" s="3058"/>
      <c r="GIZ30" s="3059"/>
      <c r="GJA30" s="3058"/>
      <c r="GJB30" s="3059"/>
      <c r="GJC30" s="3050"/>
      <c r="GJD30" s="3051"/>
      <c r="GJE30" s="3058"/>
      <c r="GJF30" s="3056"/>
      <c r="GJG30" s="3050"/>
      <c r="GJH30" s="3051"/>
      <c r="GJI30" s="3052"/>
      <c r="GJJ30" s="3053"/>
      <c r="GJK30" s="3050"/>
      <c r="GJL30" s="3054"/>
      <c r="GJM30" s="3029"/>
      <c r="GJN30" s="3055"/>
      <c r="GJO30" s="3056"/>
      <c r="GJP30" s="3057"/>
      <c r="GJQ30" s="3058"/>
      <c r="GJR30" s="3059"/>
      <c r="GJS30" s="3058"/>
      <c r="GJT30" s="3059"/>
      <c r="GJU30" s="3050"/>
      <c r="GJV30" s="3051"/>
      <c r="GJW30" s="3058"/>
      <c r="GJX30" s="3056"/>
      <c r="GJY30" s="3050"/>
      <c r="GJZ30" s="3051"/>
      <c r="GKA30" s="3052"/>
      <c r="GKB30" s="3053"/>
      <c r="GKC30" s="3050"/>
      <c r="GKD30" s="3054"/>
      <c r="GKE30" s="3029"/>
      <c r="GKF30" s="3055"/>
      <c r="GKG30" s="3056"/>
      <c r="GKH30" s="3057"/>
      <c r="GKI30" s="3058"/>
      <c r="GKJ30" s="3059"/>
      <c r="GKK30" s="3058"/>
      <c r="GKL30" s="3059"/>
      <c r="GKM30" s="3050"/>
      <c r="GKN30" s="3051"/>
      <c r="GKO30" s="3058"/>
      <c r="GKP30" s="3056"/>
      <c r="GKQ30" s="3050"/>
      <c r="GKR30" s="3051"/>
      <c r="GKS30" s="3052"/>
      <c r="GKT30" s="3053"/>
      <c r="GKU30" s="3050"/>
      <c r="GKV30" s="3054"/>
      <c r="GKW30" s="3029"/>
      <c r="GKX30" s="3055"/>
      <c r="GKY30" s="3056"/>
      <c r="GKZ30" s="3057"/>
      <c r="GLA30" s="3058"/>
      <c r="GLB30" s="3059"/>
      <c r="GLC30" s="3058"/>
      <c r="GLD30" s="3059"/>
      <c r="GLE30" s="3050"/>
      <c r="GLF30" s="3051"/>
      <c r="GLG30" s="3058"/>
      <c r="GLH30" s="3056"/>
      <c r="GLI30" s="3050"/>
      <c r="GLJ30" s="3051"/>
      <c r="GLK30" s="3052"/>
      <c r="GLL30" s="3053"/>
      <c r="GLM30" s="3050"/>
      <c r="GLN30" s="3054"/>
      <c r="GLO30" s="3029"/>
      <c r="GLP30" s="3055"/>
      <c r="GLQ30" s="3056"/>
      <c r="GLR30" s="3057"/>
      <c r="GLS30" s="3058"/>
      <c r="GLT30" s="3059"/>
      <c r="GLU30" s="3058"/>
      <c r="GLV30" s="3059"/>
      <c r="GLW30" s="3050"/>
      <c r="GLX30" s="3051"/>
      <c r="GLY30" s="3058"/>
      <c r="GLZ30" s="3056"/>
      <c r="GMA30" s="3050"/>
      <c r="GMB30" s="3051"/>
      <c r="GMC30" s="3052"/>
      <c r="GMD30" s="3053"/>
      <c r="GME30" s="3050"/>
      <c r="GMF30" s="3054"/>
      <c r="GMG30" s="3029"/>
      <c r="GMH30" s="3055"/>
      <c r="GMI30" s="3056"/>
      <c r="GMJ30" s="3057"/>
      <c r="GMK30" s="3058"/>
      <c r="GML30" s="3059"/>
      <c r="GMM30" s="3058"/>
      <c r="GMN30" s="3059"/>
      <c r="GMO30" s="3050"/>
      <c r="GMP30" s="3051"/>
      <c r="GMQ30" s="3058"/>
      <c r="GMR30" s="3056"/>
      <c r="GMS30" s="3050"/>
      <c r="GMT30" s="3051"/>
      <c r="GMU30" s="3052"/>
      <c r="GMV30" s="3053"/>
      <c r="GMW30" s="3050"/>
      <c r="GMX30" s="3054"/>
      <c r="GMY30" s="3029"/>
      <c r="GMZ30" s="3055"/>
      <c r="GNA30" s="3056"/>
      <c r="GNB30" s="3057"/>
      <c r="GNC30" s="3058"/>
      <c r="GND30" s="3059"/>
      <c r="GNE30" s="3058"/>
      <c r="GNF30" s="3059"/>
      <c r="GNG30" s="3050"/>
      <c r="GNH30" s="3051"/>
      <c r="GNI30" s="3058"/>
      <c r="GNJ30" s="3056"/>
      <c r="GNK30" s="3050"/>
      <c r="GNL30" s="3051"/>
      <c r="GNM30" s="3052"/>
      <c r="GNN30" s="3053"/>
      <c r="GNO30" s="3050"/>
      <c r="GNP30" s="3054"/>
      <c r="GNQ30" s="3029"/>
      <c r="GNR30" s="3055"/>
      <c r="GNS30" s="3056"/>
      <c r="GNT30" s="3057"/>
      <c r="GNU30" s="3058"/>
      <c r="GNV30" s="3059"/>
      <c r="GNW30" s="3058"/>
      <c r="GNX30" s="3059"/>
      <c r="GNY30" s="3050"/>
      <c r="GNZ30" s="3051"/>
      <c r="GOA30" s="3058"/>
      <c r="GOB30" s="3056"/>
      <c r="GOC30" s="3050"/>
      <c r="GOD30" s="3051"/>
      <c r="GOE30" s="3052"/>
      <c r="GOF30" s="3053"/>
      <c r="GOG30" s="3050"/>
      <c r="GOH30" s="3054"/>
      <c r="GOI30" s="3029"/>
      <c r="GOJ30" s="3055"/>
      <c r="GOK30" s="3056"/>
      <c r="GOL30" s="3057"/>
      <c r="GOM30" s="3058"/>
      <c r="GON30" s="3059"/>
      <c r="GOO30" s="3058"/>
      <c r="GOP30" s="3059"/>
      <c r="GOQ30" s="3050"/>
      <c r="GOR30" s="3051"/>
      <c r="GOS30" s="3058"/>
      <c r="GOT30" s="3056"/>
      <c r="GOU30" s="3050"/>
      <c r="GOV30" s="3051"/>
      <c r="GOW30" s="3052"/>
      <c r="GOX30" s="3053"/>
      <c r="GOY30" s="3050"/>
      <c r="GOZ30" s="3054"/>
      <c r="GPA30" s="3029"/>
      <c r="GPB30" s="3055"/>
      <c r="GPC30" s="3056"/>
      <c r="GPD30" s="3057"/>
      <c r="GPE30" s="3058"/>
      <c r="GPF30" s="3059"/>
      <c r="GPG30" s="3058"/>
      <c r="GPH30" s="3059"/>
      <c r="GPI30" s="3050"/>
      <c r="GPJ30" s="3051"/>
      <c r="GPK30" s="3058"/>
      <c r="GPL30" s="3056"/>
      <c r="GPM30" s="3050"/>
      <c r="GPN30" s="3051"/>
      <c r="GPO30" s="3052"/>
      <c r="GPP30" s="3053"/>
      <c r="GPQ30" s="3050"/>
      <c r="GPR30" s="3054"/>
      <c r="GPS30" s="3029"/>
      <c r="GPT30" s="3055"/>
      <c r="GPU30" s="3056"/>
      <c r="GPV30" s="3057"/>
      <c r="GPW30" s="3058"/>
      <c r="GPX30" s="3059"/>
      <c r="GPY30" s="3058"/>
      <c r="GPZ30" s="3059"/>
      <c r="GQA30" s="3050"/>
      <c r="GQB30" s="3051"/>
      <c r="GQC30" s="3058"/>
      <c r="GQD30" s="3056"/>
      <c r="GQE30" s="3050"/>
      <c r="GQF30" s="3051"/>
      <c r="GQG30" s="3052"/>
      <c r="GQH30" s="3053"/>
      <c r="GQI30" s="3050"/>
      <c r="GQJ30" s="3054"/>
      <c r="GQK30" s="3029"/>
      <c r="GQL30" s="3055"/>
      <c r="GQM30" s="3056"/>
      <c r="GQN30" s="3057"/>
      <c r="GQO30" s="3058"/>
      <c r="GQP30" s="3059"/>
      <c r="GQQ30" s="3058"/>
      <c r="GQR30" s="3059"/>
      <c r="GQS30" s="3050"/>
      <c r="GQT30" s="3051"/>
      <c r="GQU30" s="3058"/>
      <c r="GQV30" s="3056"/>
      <c r="GQW30" s="3050"/>
      <c r="GQX30" s="3051"/>
      <c r="GQY30" s="3052"/>
      <c r="GQZ30" s="3053"/>
      <c r="GRA30" s="3050"/>
      <c r="GRB30" s="3054"/>
      <c r="GRC30" s="3029"/>
      <c r="GRD30" s="3055"/>
      <c r="GRE30" s="3056"/>
      <c r="GRF30" s="3057"/>
      <c r="GRG30" s="3058"/>
      <c r="GRH30" s="3059"/>
      <c r="GRI30" s="3058"/>
      <c r="GRJ30" s="3059"/>
      <c r="GRK30" s="3050"/>
      <c r="GRL30" s="3051"/>
      <c r="GRM30" s="3058"/>
      <c r="GRN30" s="3056"/>
      <c r="GRO30" s="3050"/>
      <c r="GRP30" s="3051"/>
      <c r="GRQ30" s="3052"/>
      <c r="GRR30" s="3053"/>
      <c r="GRS30" s="3050"/>
      <c r="GRT30" s="3054"/>
      <c r="GRU30" s="3029"/>
      <c r="GRV30" s="3055"/>
      <c r="GRW30" s="3056"/>
      <c r="GRX30" s="3057"/>
      <c r="GRY30" s="3058"/>
      <c r="GRZ30" s="3059"/>
      <c r="GSA30" s="3058"/>
      <c r="GSB30" s="3059"/>
      <c r="GSC30" s="3050"/>
      <c r="GSD30" s="3051"/>
      <c r="GSE30" s="3058"/>
      <c r="GSF30" s="3056"/>
      <c r="GSG30" s="3050"/>
      <c r="GSH30" s="3051"/>
      <c r="GSI30" s="3052"/>
      <c r="GSJ30" s="3053"/>
      <c r="GSK30" s="3050"/>
      <c r="GSL30" s="3054"/>
      <c r="GSM30" s="3029"/>
      <c r="GSN30" s="3055"/>
      <c r="GSO30" s="3056"/>
      <c r="GSP30" s="3057"/>
      <c r="GSQ30" s="3058"/>
      <c r="GSR30" s="3059"/>
      <c r="GSS30" s="3058"/>
      <c r="GST30" s="3059"/>
      <c r="GSU30" s="3050"/>
      <c r="GSV30" s="3051"/>
      <c r="GSW30" s="3058"/>
      <c r="GSX30" s="3056"/>
      <c r="GSY30" s="3050"/>
      <c r="GSZ30" s="3051"/>
      <c r="GTA30" s="3052"/>
      <c r="GTB30" s="3053"/>
      <c r="GTC30" s="3050"/>
      <c r="GTD30" s="3054"/>
      <c r="GTE30" s="3029"/>
      <c r="GTF30" s="3055"/>
      <c r="GTG30" s="3056"/>
      <c r="GTH30" s="3057"/>
      <c r="GTI30" s="3058"/>
      <c r="GTJ30" s="3059"/>
      <c r="GTK30" s="3058"/>
      <c r="GTL30" s="3059"/>
      <c r="GTM30" s="3050"/>
      <c r="GTN30" s="3051"/>
      <c r="GTO30" s="3058"/>
      <c r="GTP30" s="3056"/>
      <c r="GTQ30" s="3050"/>
      <c r="GTR30" s="3051"/>
      <c r="GTS30" s="3052"/>
      <c r="GTT30" s="3053"/>
      <c r="GTU30" s="3050"/>
      <c r="GTV30" s="3054"/>
      <c r="GTW30" s="3029"/>
      <c r="GTX30" s="3055"/>
      <c r="GTY30" s="3056"/>
      <c r="GTZ30" s="3057"/>
      <c r="GUA30" s="3058"/>
      <c r="GUB30" s="3059"/>
      <c r="GUC30" s="3058"/>
      <c r="GUD30" s="3059"/>
      <c r="GUE30" s="3050"/>
      <c r="GUF30" s="3051"/>
      <c r="GUG30" s="3058"/>
      <c r="GUH30" s="3056"/>
      <c r="GUI30" s="3050"/>
      <c r="GUJ30" s="3051"/>
      <c r="GUK30" s="3052"/>
      <c r="GUL30" s="3053"/>
      <c r="GUM30" s="3050"/>
      <c r="GUN30" s="3054"/>
      <c r="GUO30" s="3029"/>
      <c r="GUP30" s="3055"/>
      <c r="GUQ30" s="3056"/>
      <c r="GUR30" s="3057"/>
      <c r="GUS30" s="3058"/>
      <c r="GUT30" s="3059"/>
      <c r="GUU30" s="3058"/>
      <c r="GUV30" s="3059"/>
      <c r="GUW30" s="3050"/>
      <c r="GUX30" s="3051"/>
      <c r="GUY30" s="3058"/>
      <c r="GUZ30" s="3056"/>
      <c r="GVA30" s="3050"/>
      <c r="GVB30" s="3051"/>
      <c r="GVC30" s="3052"/>
      <c r="GVD30" s="3053"/>
      <c r="GVE30" s="3050"/>
      <c r="GVF30" s="3054"/>
      <c r="GVG30" s="3029"/>
      <c r="GVH30" s="3055"/>
      <c r="GVI30" s="3056"/>
      <c r="GVJ30" s="3057"/>
      <c r="GVK30" s="3058"/>
      <c r="GVL30" s="3059"/>
      <c r="GVM30" s="3058"/>
      <c r="GVN30" s="3059"/>
      <c r="GVO30" s="3050"/>
      <c r="GVP30" s="3051"/>
      <c r="GVQ30" s="3058"/>
      <c r="GVR30" s="3056"/>
      <c r="GVS30" s="3050"/>
      <c r="GVT30" s="3051"/>
      <c r="GVU30" s="3052"/>
      <c r="GVV30" s="3053"/>
      <c r="GVW30" s="3050"/>
      <c r="GVX30" s="3054"/>
      <c r="GVY30" s="3029"/>
      <c r="GVZ30" s="3055"/>
      <c r="GWA30" s="3056"/>
      <c r="GWB30" s="3057"/>
      <c r="GWC30" s="3058"/>
      <c r="GWD30" s="3059"/>
      <c r="GWE30" s="3058"/>
      <c r="GWF30" s="3059"/>
      <c r="GWG30" s="3050"/>
      <c r="GWH30" s="3051"/>
      <c r="GWI30" s="3058"/>
      <c r="GWJ30" s="3056"/>
      <c r="GWK30" s="3050"/>
      <c r="GWL30" s="3051"/>
      <c r="GWM30" s="3052"/>
      <c r="GWN30" s="3053"/>
      <c r="GWO30" s="3050"/>
      <c r="GWP30" s="3054"/>
      <c r="GWQ30" s="3029"/>
      <c r="GWR30" s="3055"/>
      <c r="GWS30" s="3056"/>
      <c r="GWT30" s="3057"/>
      <c r="GWU30" s="3058"/>
      <c r="GWV30" s="3059"/>
      <c r="GWW30" s="3058"/>
      <c r="GWX30" s="3059"/>
      <c r="GWY30" s="3050"/>
      <c r="GWZ30" s="3051"/>
      <c r="GXA30" s="3058"/>
      <c r="GXB30" s="3056"/>
      <c r="GXC30" s="3050"/>
      <c r="GXD30" s="3051"/>
      <c r="GXE30" s="3052"/>
      <c r="GXF30" s="3053"/>
      <c r="GXG30" s="3050"/>
      <c r="GXH30" s="3054"/>
      <c r="GXI30" s="3029"/>
      <c r="GXJ30" s="3055"/>
      <c r="GXK30" s="3056"/>
      <c r="GXL30" s="3057"/>
      <c r="GXM30" s="3058"/>
      <c r="GXN30" s="3059"/>
      <c r="GXO30" s="3058"/>
      <c r="GXP30" s="3059"/>
      <c r="GXQ30" s="3050"/>
      <c r="GXR30" s="3051"/>
      <c r="GXS30" s="3058"/>
      <c r="GXT30" s="3056"/>
      <c r="GXU30" s="3050"/>
      <c r="GXV30" s="3051"/>
      <c r="GXW30" s="3052"/>
      <c r="GXX30" s="3053"/>
      <c r="GXY30" s="3050"/>
      <c r="GXZ30" s="3054"/>
      <c r="GYA30" s="3029"/>
      <c r="GYB30" s="3055"/>
      <c r="GYC30" s="3056"/>
      <c r="GYD30" s="3057"/>
      <c r="GYE30" s="3058"/>
      <c r="GYF30" s="3059"/>
      <c r="GYG30" s="3058"/>
      <c r="GYH30" s="3059"/>
      <c r="GYI30" s="3050"/>
      <c r="GYJ30" s="3051"/>
      <c r="GYK30" s="3058"/>
      <c r="GYL30" s="3056"/>
      <c r="GYM30" s="3050"/>
      <c r="GYN30" s="3051"/>
      <c r="GYO30" s="3052"/>
      <c r="GYP30" s="3053"/>
      <c r="GYQ30" s="3050"/>
      <c r="GYR30" s="3054"/>
      <c r="GYS30" s="3029"/>
      <c r="GYT30" s="3055"/>
      <c r="GYU30" s="3056"/>
      <c r="GYV30" s="3057"/>
      <c r="GYW30" s="3058"/>
      <c r="GYX30" s="3059"/>
      <c r="GYY30" s="3058"/>
      <c r="GYZ30" s="3059"/>
      <c r="GZA30" s="3050"/>
      <c r="GZB30" s="3051"/>
      <c r="GZC30" s="3058"/>
      <c r="GZD30" s="3056"/>
      <c r="GZE30" s="3050"/>
      <c r="GZF30" s="3051"/>
      <c r="GZG30" s="3052"/>
      <c r="GZH30" s="3053"/>
      <c r="GZI30" s="3050"/>
      <c r="GZJ30" s="3054"/>
      <c r="GZK30" s="3029"/>
      <c r="GZL30" s="3055"/>
      <c r="GZM30" s="3056"/>
      <c r="GZN30" s="3057"/>
      <c r="GZO30" s="3058"/>
      <c r="GZP30" s="3059"/>
      <c r="GZQ30" s="3058"/>
      <c r="GZR30" s="3059"/>
      <c r="GZS30" s="3050"/>
      <c r="GZT30" s="3051"/>
      <c r="GZU30" s="3058"/>
      <c r="GZV30" s="3056"/>
      <c r="GZW30" s="3050"/>
      <c r="GZX30" s="3051"/>
      <c r="GZY30" s="3052"/>
      <c r="GZZ30" s="3053"/>
      <c r="HAA30" s="3050"/>
      <c r="HAB30" s="3054"/>
      <c r="HAC30" s="3029"/>
      <c r="HAD30" s="3055"/>
      <c r="HAE30" s="3056"/>
      <c r="HAF30" s="3057"/>
      <c r="HAG30" s="3058"/>
      <c r="HAH30" s="3059"/>
      <c r="HAI30" s="3058"/>
      <c r="HAJ30" s="3059"/>
      <c r="HAK30" s="3050"/>
      <c r="HAL30" s="3051"/>
      <c r="HAM30" s="3058"/>
      <c r="HAN30" s="3056"/>
      <c r="HAO30" s="3050"/>
      <c r="HAP30" s="3051"/>
      <c r="HAQ30" s="3052"/>
      <c r="HAR30" s="3053"/>
      <c r="HAS30" s="3050"/>
      <c r="HAT30" s="3054"/>
      <c r="HAU30" s="3029"/>
      <c r="HAV30" s="3055"/>
      <c r="HAW30" s="3056"/>
      <c r="HAX30" s="3057"/>
      <c r="HAY30" s="3058"/>
      <c r="HAZ30" s="3059"/>
      <c r="HBA30" s="3058"/>
      <c r="HBB30" s="3059"/>
      <c r="HBC30" s="3050"/>
      <c r="HBD30" s="3051"/>
      <c r="HBE30" s="3058"/>
      <c r="HBF30" s="3056"/>
      <c r="HBG30" s="3050"/>
      <c r="HBH30" s="3051"/>
      <c r="HBI30" s="3052"/>
      <c r="HBJ30" s="3053"/>
      <c r="HBK30" s="3050"/>
      <c r="HBL30" s="3054"/>
      <c r="HBM30" s="3029"/>
      <c r="HBN30" s="3055"/>
      <c r="HBO30" s="3056"/>
      <c r="HBP30" s="3057"/>
      <c r="HBQ30" s="3058"/>
      <c r="HBR30" s="3059"/>
      <c r="HBS30" s="3058"/>
      <c r="HBT30" s="3059"/>
      <c r="HBU30" s="3050"/>
      <c r="HBV30" s="3051"/>
      <c r="HBW30" s="3058"/>
      <c r="HBX30" s="3056"/>
      <c r="HBY30" s="3050"/>
      <c r="HBZ30" s="3051"/>
      <c r="HCA30" s="3052"/>
      <c r="HCB30" s="3053"/>
      <c r="HCC30" s="3050"/>
      <c r="HCD30" s="3054"/>
      <c r="HCE30" s="3029"/>
      <c r="HCF30" s="3055"/>
      <c r="HCG30" s="3056"/>
      <c r="HCH30" s="3057"/>
      <c r="HCI30" s="3058"/>
      <c r="HCJ30" s="3059"/>
      <c r="HCK30" s="3058"/>
      <c r="HCL30" s="3059"/>
      <c r="HCM30" s="3050"/>
      <c r="HCN30" s="3051"/>
      <c r="HCO30" s="3058"/>
      <c r="HCP30" s="3056"/>
      <c r="HCQ30" s="3050"/>
      <c r="HCR30" s="3051"/>
      <c r="HCS30" s="3052"/>
      <c r="HCT30" s="3053"/>
      <c r="HCU30" s="3050"/>
      <c r="HCV30" s="3054"/>
      <c r="HCW30" s="3029"/>
      <c r="HCX30" s="3055"/>
      <c r="HCY30" s="3056"/>
      <c r="HCZ30" s="3057"/>
      <c r="HDA30" s="3058"/>
      <c r="HDB30" s="3059"/>
      <c r="HDC30" s="3058"/>
      <c r="HDD30" s="3059"/>
      <c r="HDE30" s="3050"/>
      <c r="HDF30" s="3051"/>
      <c r="HDG30" s="3058"/>
      <c r="HDH30" s="3056"/>
      <c r="HDI30" s="3050"/>
      <c r="HDJ30" s="3051"/>
      <c r="HDK30" s="3052"/>
      <c r="HDL30" s="3053"/>
      <c r="HDM30" s="3050"/>
      <c r="HDN30" s="3054"/>
      <c r="HDO30" s="3029"/>
      <c r="HDP30" s="3055"/>
      <c r="HDQ30" s="3056"/>
      <c r="HDR30" s="3057"/>
      <c r="HDS30" s="3058"/>
      <c r="HDT30" s="3059"/>
      <c r="HDU30" s="3058"/>
      <c r="HDV30" s="3059"/>
      <c r="HDW30" s="3050"/>
      <c r="HDX30" s="3051"/>
      <c r="HDY30" s="3058"/>
      <c r="HDZ30" s="3056"/>
      <c r="HEA30" s="3050"/>
      <c r="HEB30" s="3051"/>
      <c r="HEC30" s="3052"/>
      <c r="HED30" s="3053"/>
      <c r="HEE30" s="3050"/>
      <c r="HEF30" s="3054"/>
      <c r="HEG30" s="3029"/>
      <c r="HEH30" s="3055"/>
      <c r="HEI30" s="3056"/>
      <c r="HEJ30" s="3057"/>
      <c r="HEK30" s="3058"/>
      <c r="HEL30" s="3059"/>
      <c r="HEM30" s="3058"/>
      <c r="HEN30" s="3059"/>
      <c r="HEO30" s="3050"/>
      <c r="HEP30" s="3051"/>
      <c r="HEQ30" s="3058"/>
      <c r="HER30" s="3056"/>
      <c r="HES30" s="3050"/>
      <c r="HET30" s="3051"/>
      <c r="HEU30" s="3052"/>
      <c r="HEV30" s="3053"/>
      <c r="HEW30" s="3050"/>
      <c r="HEX30" s="3054"/>
      <c r="HEY30" s="3029"/>
      <c r="HEZ30" s="3055"/>
      <c r="HFA30" s="3056"/>
      <c r="HFB30" s="3057"/>
      <c r="HFC30" s="3058"/>
      <c r="HFD30" s="3059"/>
      <c r="HFE30" s="3058"/>
      <c r="HFF30" s="3059"/>
      <c r="HFG30" s="3050"/>
      <c r="HFH30" s="3051"/>
      <c r="HFI30" s="3058"/>
      <c r="HFJ30" s="3056"/>
      <c r="HFK30" s="3050"/>
      <c r="HFL30" s="3051"/>
      <c r="HFM30" s="3052"/>
      <c r="HFN30" s="3053"/>
      <c r="HFO30" s="3050"/>
      <c r="HFP30" s="3054"/>
      <c r="HFQ30" s="3029"/>
      <c r="HFR30" s="3055"/>
      <c r="HFS30" s="3056"/>
      <c r="HFT30" s="3057"/>
      <c r="HFU30" s="3058"/>
      <c r="HFV30" s="3059"/>
      <c r="HFW30" s="3058"/>
      <c r="HFX30" s="3059"/>
      <c r="HFY30" s="3050"/>
      <c r="HFZ30" s="3051"/>
      <c r="HGA30" s="3058"/>
      <c r="HGB30" s="3056"/>
      <c r="HGC30" s="3050"/>
      <c r="HGD30" s="3051"/>
      <c r="HGE30" s="3052"/>
      <c r="HGF30" s="3053"/>
      <c r="HGG30" s="3050"/>
      <c r="HGH30" s="3054"/>
      <c r="HGI30" s="3029"/>
      <c r="HGJ30" s="3055"/>
      <c r="HGK30" s="3056"/>
      <c r="HGL30" s="3057"/>
      <c r="HGM30" s="3058"/>
      <c r="HGN30" s="3059"/>
      <c r="HGO30" s="3058"/>
      <c r="HGP30" s="3059"/>
      <c r="HGQ30" s="3050"/>
      <c r="HGR30" s="3051"/>
      <c r="HGS30" s="3058"/>
      <c r="HGT30" s="3056"/>
      <c r="HGU30" s="3050"/>
      <c r="HGV30" s="3051"/>
      <c r="HGW30" s="3052"/>
      <c r="HGX30" s="3053"/>
      <c r="HGY30" s="3050"/>
      <c r="HGZ30" s="3054"/>
      <c r="HHA30" s="3029"/>
      <c r="HHB30" s="3055"/>
      <c r="HHC30" s="3056"/>
      <c r="HHD30" s="3057"/>
      <c r="HHE30" s="3058"/>
      <c r="HHF30" s="3059"/>
      <c r="HHG30" s="3058"/>
      <c r="HHH30" s="3059"/>
      <c r="HHI30" s="3050"/>
      <c r="HHJ30" s="3051"/>
      <c r="HHK30" s="3058"/>
      <c r="HHL30" s="3056"/>
      <c r="HHM30" s="3050"/>
      <c r="HHN30" s="3051"/>
      <c r="HHO30" s="3052"/>
      <c r="HHP30" s="3053"/>
      <c r="HHQ30" s="3050"/>
      <c r="HHR30" s="3054"/>
      <c r="HHS30" s="3029"/>
      <c r="HHT30" s="3055"/>
      <c r="HHU30" s="3056"/>
      <c r="HHV30" s="3057"/>
      <c r="HHW30" s="3058"/>
      <c r="HHX30" s="3059"/>
      <c r="HHY30" s="3058"/>
      <c r="HHZ30" s="3059"/>
      <c r="HIA30" s="3050"/>
      <c r="HIB30" s="3051"/>
      <c r="HIC30" s="3058"/>
      <c r="HID30" s="3056"/>
      <c r="HIE30" s="3050"/>
      <c r="HIF30" s="3051"/>
      <c r="HIG30" s="3052"/>
      <c r="HIH30" s="3053"/>
      <c r="HII30" s="3050"/>
      <c r="HIJ30" s="3054"/>
      <c r="HIK30" s="3029"/>
      <c r="HIL30" s="3055"/>
      <c r="HIM30" s="3056"/>
      <c r="HIN30" s="3057"/>
      <c r="HIO30" s="3058"/>
      <c r="HIP30" s="3059"/>
      <c r="HIQ30" s="3058"/>
      <c r="HIR30" s="3059"/>
      <c r="HIS30" s="3050"/>
      <c r="HIT30" s="3051"/>
      <c r="HIU30" s="3058"/>
      <c r="HIV30" s="3056"/>
      <c r="HIW30" s="3050"/>
      <c r="HIX30" s="3051"/>
      <c r="HIY30" s="3052"/>
      <c r="HIZ30" s="3053"/>
      <c r="HJA30" s="3050"/>
      <c r="HJB30" s="3054"/>
      <c r="HJC30" s="3029"/>
      <c r="HJD30" s="3055"/>
      <c r="HJE30" s="3056"/>
      <c r="HJF30" s="3057"/>
      <c r="HJG30" s="3058"/>
      <c r="HJH30" s="3059"/>
      <c r="HJI30" s="3058"/>
      <c r="HJJ30" s="3059"/>
      <c r="HJK30" s="3050"/>
      <c r="HJL30" s="3051"/>
      <c r="HJM30" s="3058"/>
      <c r="HJN30" s="3056"/>
      <c r="HJO30" s="3050"/>
      <c r="HJP30" s="3051"/>
      <c r="HJQ30" s="3052"/>
      <c r="HJR30" s="3053"/>
      <c r="HJS30" s="3050"/>
      <c r="HJT30" s="3054"/>
      <c r="HJU30" s="3029"/>
      <c r="HJV30" s="3055"/>
      <c r="HJW30" s="3056"/>
      <c r="HJX30" s="3057"/>
      <c r="HJY30" s="3058"/>
      <c r="HJZ30" s="3059"/>
      <c r="HKA30" s="3058"/>
      <c r="HKB30" s="3059"/>
      <c r="HKC30" s="3050"/>
      <c r="HKD30" s="3051"/>
      <c r="HKE30" s="3058"/>
      <c r="HKF30" s="3056"/>
      <c r="HKG30" s="3050"/>
      <c r="HKH30" s="3051"/>
      <c r="HKI30" s="3052"/>
      <c r="HKJ30" s="3053"/>
      <c r="HKK30" s="3050"/>
      <c r="HKL30" s="3054"/>
      <c r="HKM30" s="3029"/>
      <c r="HKN30" s="3055"/>
      <c r="HKO30" s="3056"/>
      <c r="HKP30" s="3057"/>
      <c r="HKQ30" s="3058"/>
      <c r="HKR30" s="3059"/>
      <c r="HKS30" s="3058"/>
      <c r="HKT30" s="3059"/>
      <c r="HKU30" s="3050"/>
      <c r="HKV30" s="3051"/>
      <c r="HKW30" s="3058"/>
      <c r="HKX30" s="3056"/>
      <c r="HKY30" s="3050"/>
      <c r="HKZ30" s="3051"/>
      <c r="HLA30" s="3052"/>
      <c r="HLB30" s="3053"/>
      <c r="HLC30" s="3050"/>
      <c r="HLD30" s="3054"/>
      <c r="HLE30" s="3029"/>
      <c r="HLF30" s="3055"/>
      <c r="HLG30" s="3056"/>
      <c r="HLH30" s="3057"/>
      <c r="HLI30" s="3058"/>
      <c r="HLJ30" s="3059"/>
      <c r="HLK30" s="3058"/>
      <c r="HLL30" s="3059"/>
      <c r="HLM30" s="3050"/>
      <c r="HLN30" s="3051"/>
      <c r="HLO30" s="3058"/>
      <c r="HLP30" s="3056"/>
      <c r="HLQ30" s="3050"/>
      <c r="HLR30" s="3051"/>
      <c r="HLS30" s="3052"/>
      <c r="HLT30" s="3053"/>
      <c r="HLU30" s="3050"/>
      <c r="HLV30" s="3054"/>
      <c r="HLW30" s="3029"/>
      <c r="HLX30" s="3055"/>
      <c r="HLY30" s="3056"/>
      <c r="HLZ30" s="3057"/>
      <c r="HMA30" s="3058"/>
      <c r="HMB30" s="3059"/>
      <c r="HMC30" s="3058"/>
      <c r="HMD30" s="3059"/>
      <c r="HME30" s="3050"/>
      <c r="HMF30" s="3051"/>
      <c r="HMG30" s="3058"/>
      <c r="HMH30" s="3056"/>
      <c r="HMI30" s="3050"/>
      <c r="HMJ30" s="3051"/>
      <c r="HMK30" s="3052"/>
      <c r="HML30" s="3053"/>
      <c r="HMM30" s="3050"/>
      <c r="HMN30" s="3054"/>
      <c r="HMO30" s="3029"/>
      <c r="HMP30" s="3055"/>
      <c r="HMQ30" s="3056"/>
      <c r="HMR30" s="3057"/>
      <c r="HMS30" s="3058"/>
      <c r="HMT30" s="3059"/>
      <c r="HMU30" s="3058"/>
      <c r="HMV30" s="3059"/>
      <c r="HMW30" s="3050"/>
      <c r="HMX30" s="3051"/>
      <c r="HMY30" s="3058"/>
      <c r="HMZ30" s="3056"/>
      <c r="HNA30" s="3050"/>
      <c r="HNB30" s="3051"/>
      <c r="HNC30" s="3052"/>
      <c r="HND30" s="3053"/>
      <c r="HNE30" s="3050"/>
      <c r="HNF30" s="3054"/>
      <c r="HNG30" s="3029"/>
      <c r="HNH30" s="3055"/>
      <c r="HNI30" s="3056"/>
      <c r="HNJ30" s="3057"/>
      <c r="HNK30" s="3058"/>
      <c r="HNL30" s="3059"/>
      <c r="HNM30" s="3058"/>
      <c r="HNN30" s="3059"/>
      <c r="HNO30" s="3050"/>
      <c r="HNP30" s="3051"/>
      <c r="HNQ30" s="3058"/>
      <c r="HNR30" s="3056"/>
      <c r="HNS30" s="3050"/>
      <c r="HNT30" s="3051"/>
      <c r="HNU30" s="3052"/>
      <c r="HNV30" s="3053"/>
      <c r="HNW30" s="3050"/>
      <c r="HNX30" s="3054"/>
      <c r="HNY30" s="3029"/>
      <c r="HNZ30" s="3055"/>
      <c r="HOA30" s="3056"/>
      <c r="HOB30" s="3057"/>
      <c r="HOC30" s="3058"/>
      <c r="HOD30" s="3059"/>
      <c r="HOE30" s="3058"/>
      <c r="HOF30" s="3059"/>
      <c r="HOG30" s="3050"/>
      <c r="HOH30" s="3051"/>
      <c r="HOI30" s="3058"/>
      <c r="HOJ30" s="3056"/>
      <c r="HOK30" s="3050"/>
      <c r="HOL30" s="3051"/>
      <c r="HOM30" s="3052"/>
      <c r="HON30" s="3053"/>
      <c r="HOO30" s="3050"/>
      <c r="HOP30" s="3054"/>
      <c r="HOQ30" s="3029"/>
      <c r="HOR30" s="3055"/>
      <c r="HOS30" s="3056"/>
      <c r="HOT30" s="3057"/>
      <c r="HOU30" s="3058"/>
      <c r="HOV30" s="3059"/>
      <c r="HOW30" s="3058"/>
      <c r="HOX30" s="3059"/>
      <c r="HOY30" s="3050"/>
      <c r="HOZ30" s="3051"/>
      <c r="HPA30" s="3058"/>
      <c r="HPB30" s="3056"/>
      <c r="HPC30" s="3050"/>
      <c r="HPD30" s="3051"/>
      <c r="HPE30" s="3052"/>
      <c r="HPF30" s="3053"/>
      <c r="HPG30" s="3050"/>
      <c r="HPH30" s="3054"/>
      <c r="HPI30" s="3029"/>
      <c r="HPJ30" s="3055"/>
      <c r="HPK30" s="3056"/>
      <c r="HPL30" s="3057"/>
      <c r="HPM30" s="3058"/>
      <c r="HPN30" s="3059"/>
      <c r="HPO30" s="3058"/>
      <c r="HPP30" s="3059"/>
      <c r="HPQ30" s="3050"/>
      <c r="HPR30" s="3051"/>
      <c r="HPS30" s="3058"/>
      <c r="HPT30" s="3056"/>
      <c r="HPU30" s="3050"/>
      <c r="HPV30" s="3051"/>
      <c r="HPW30" s="3052"/>
      <c r="HPX30" s="3053"/>
      <c r="HPY30" s="3050"/>
      <c r="HPZ30" s="3054"/>
      <c r="HQA30" s="3029"/>
      <c r="HQB30" s="3055"/>
      <c r="HQC30" s="3056"/>
      <c r="HQD30" s="3057"/>
      <c r="HQE30" s="3058"/>
      <c r="HQF30" s="3059"/>
      <c r="HQG30" s="3058"/>
      <c r="HQH30" s="3059"/>
      <c r="HQI30" s="3050"/>
      <c r="HQJ30" s="3051"/>
      <c r="HQK30" s="3058"/>
      <c r="HQL30" s="3056"/>
      <c r="HQM30" s="3050"/>
      <c r="HQN30" s="3051"/>
      <c r="HQO30" s="3052"/>
      <c r="HQP30" s="3053"/>
      <c r="HQQ30" s="3050"/>
      <c r="HQR30" s="3054"/>
      <c r="HQS30" s="3029"/>
      <c r="HQT30" s="3055"/>
      <c r="HQU30" s="3056"/>
      <c r="HQV30" s="3057"/>
      <c r="HQW30" s="3058"/>
      <c r="HQX30" s="3059"/>
      <c r="HQY30" s="3058"/>
      <c r="HQZ30" s="3059"/>
      <c r="HRA30" s="3050"/>
      <c r="HRB30" s="3051"/>
      <c r="HRC30" s="3058"/>
      <c r="HRD30" s="3056"/>
      <c r="HRE30" s="3050"/>
      <c r="HRF30" s="3051"/>
      <c r="HRG30" s="3052"/>
      <c r="HRH30" s="3053"/>
      <c r="HRI30" s="3050"/>
      <c r="HRJ30" s="3054"/>
      <c r="HRK30" s="3029"/>
      <c r="HRL30" s="3055"/>
      <c r="HRM30" s="3056"/>
      <c r="HRN30" s="3057"/>
      <c r="HRO30" s="3058"/>
      <c r="HRP30" s="3059"/>
      <c r="HRQ30" s="3058"/>
      <c r="HRR30" s="3059"/>
      <c r="HRS30" s="3050"/>
      <c r="HRT30" s="3051"/>
      <c r="HRU30" s="3058"/>
      <c r="HRV30" s="3056"/>
      <c r="HRW30" s="3050"/>
      <c r="HRX30" s="3051"/>
      <c r="HRY30" s="3052"/>
      <c r="HRZ30" s="3053"/>
      <c r="HSA30" s="3050"/>
      <c r="HSB30" s="3054"/>
      <c r="HSC30" s="3029"/>
      <c r="HSD30" s="3055"/>
      <c r="HSE30" s="3056"/>
      <c r="HSF30" s="3057"/>
      <c r="HSG30" s="3058"/>
      <c r="HSH30" s="3059"/>
      <c r="HSI30" s="3058"/>
      <c r="HSJ30" s="3059"/>
      <c r="HSK30" s="3050"/>
      <c r="HSL30" s="3051"/>
      <c r="HSM30" s="3058"/>
      <c r="HSN30" s="3056"/>
      <c r="HSO30" s="3050"/>
      <c r="HSP30" s="3051"/>
      <c r="HSQ30" s="3052"/>
      <c r="HSR30" s="3053"/>
      <c r="HSS30" s="3050"/>
      <c r="HST30" s="3054"/>
      <c r="HSU30" s="3029"/>
      <c r="HSV30" s="3055"/>
      <c r="HSW30" s="3056"/>
      <c r="HSX30" s="3057"/>
      <c r="HSY30" s="3058"/>
      <c r="HSZ30" s="3059"/>
      <c r="HTA30" s="3058"/>
      <c r="HTB30" s="3059"/>
      <c r="HTC30" s="3050"/>
      <c r="HTD30" s="3051"/>
      <c r="HTE30" s="3058"/>
      <c r="HTF30" s="3056"/>
      <c r="HTG30" s="3050"/>
      <c r="HTH30" s="3051"/>
      <c r="HTI30" s="3052"/>
      <c r="HTJ30" s="3053"/>
      <c r="HTK30" s="3050"/>
      <c r="HTL30" s="3054"/>
      <c r="HTM30" s="3029"/>
      <c r="HTN30" s="3055"/>
      <c r="HTO30" s="3056"/>
      <c r="HTP30" s="3057"/>
      <c r="HTQ30" s="3058"/>
      <c r="HTR30" s="3059"/>
      <c r="HTS30" s="3058"/>
      <c r="HTT30" s="3059"/>
      <c r="HTU30" s="3050"/>
      <c r="HTV30" s="3051"/>
      <c r="HTW30" s="3058"/>
      <c r="HTX30" s="3056"/>
      <c r="HTY30" s="3050"/>
      <c r="HTZ30" s="3051"/>
      <c r="HUA30" s="3052"/>
      <c r="HUB30" s="3053"/>
      <c r="HUC30" s="3050"/>
      <c r="HUD30" s="3054"/>
      <c r="HUE30" s="3029"/>
      <c r="HUF30" s="3055"/>
      <c r="HUG30" s="3056"/>
      <c r="HUH30" s="3057"/>
      <c r="HUI30" s="3058"/>
      <c r="HUJ30" s="3059"/>
      <c r="HUK30" s="3058"/>
      <c r="HUL30" s="3059"/>
      <c r="HUM30" s="3050"/>
      <c r="HUN30" s="3051"/>
      <c r="HUO30" s="3058"/>
      <c r="HUP30" s="3056"/>
      <c r="HUQ30" s="3050"/>
      <c r="HUR30" s="3051"/>
      <c r="HUS30" s="3052"/>
      <c r="HUT30" s="3053"/>
      <c r="HUU30" s="3050"/>
      <c r="HUV30" s="3054"/>
      <c r="HUW30" s="3029"/>
      <c r="HUX30" s="3055"/>
      <c r="HUY30" s="3056"/>
      <c r="HUZ30" s="3057"/>
      <c r="HVA30" s="3058"/>
      <c r="HVB30" s="3059"/>
      <c r="HVC30" s="3058"/>
      <c r="HVD30" s="3059"/>
      <c r="HVE30" s="3050"/>
      <c r="HVF30" s="3051"/>
      <c r="HVG30" s="3058"/>
      <c r="HVH30" s="3056"/>
      <c r="HVI30" s="3050"/>
      <c r="HVJ30" s="3051"/>
      <c r="HVK30" s="3052"/>
      <c r="HVL30" s="3053"/>
      <c r="HVM30" s="3050"/>
      <c r="HVN30" s="3054"/>
      <c r="HVO30" s="3029"/>
      <c r="HVP30" s="3055"/>
      <c r="HVQ30" s="3056"/>
      <c r="HVR30" s="3057"/>
      <c r="HVS30" s="3058"/>
      <c r="HVT30" s="3059"/>
      <c r="HVU30" s="3058"/>
      <c r="HVV30" s="3059"/>
      <c r="HVW30" s="3050"/>
      <c r="HVX30" s="3051"/>
      <c r="HVY30" s="3058"/>
      <c r="HVZ30" s="3056"/>
      <c r="HWA30" s="3050"/>
      <c r="HWB30" s="3051"/>
      <c r="HWC30" s="3052"/>
      <c r="HWD30" s="3053"/>
      <c r="HWE30" s="3050"/>
      <c r="HWF30" s="3054"/>
      <c r="HWG30" s="3029"/>
      <c r="HWH30" s="3055"/>
      <c r="HWI30" s="3056"/>
      <c r="HWJ30" s="3057"/>
      <c r="HWK30" s="3058"/>
      <c r="HWL30" s="3059"/>
      <c r="HWM30" s="3058"/>
      <c r="HWN30" s="3059"/>
      <c r="HWO30" s="3050"/>
      <c r="HWP30" s="3051"/>
      <c r="HWQ30" s="3058"/>
      <c r="HWR30" s="3056"/>
      <c r="HWS30" s="3050"/>
      <c r="HWT30" s="3051"/>
      <c r="HWU30" s="3052"/>
      <c r="HWV30" s="3053"/>
      <c r="HWW30" s="3050"/>
      <c r="HWX30" s="3054"/>
      <c r="HWY30" s="3029"/>
      <c r="HWZ30" s="3055"/>
      <c r="HXA30" s="3056"/>
      <c r="HXB30" s="3057"/>
      <c r="HXC30" s="3058"/>
      <c r="HXD30" s="3059"/>
      <c r="HXE30" s="3058"/>
      <c r="HXF30" s="3059"/>
      <c r="HXG30" s="3050"/>
      <c r="HXH30" s="3051"/>
      <c r="HXI30" s="3058"/>
      <c r="HXJ30" s="3056"/>
      <c r="HXK30" s="3050"/>
      <c r="HXL30" s="3051"/>
      <c r="HXM30" s="3052"/>
      <c r="HXN30" s="3053"/>
      <c r="HXO30" s="3050"/>
      <c r="HXP30" s="3054"/>
      <c r="HXQ30" s="3029"/>
      <c r="HXR30" s="3055"/>
      <c r="HXS30" s="3056"/>
      <c r="HXT30" s="3057"/>
      <c r="HXU30" s="3058"/>
      <c r="HXV30" s="3059"/>
      <c r="HXW30" s="3058"/>
      <c r="HXX30" s="3059"/>
      <c r="HXY30" s="3050"/>
      <c r="HXZ30" s="3051"/>
      <c r="HYA30" s="3058"/>
      <c r="HYB30" s="3056"/>
      <c r="HYC30" s="3050"/>
      <c r="HYD30" s="3051"/>
      <c r="HYE30" s="3052"/>
      <c r="HYF30" s="3053"/>
      <c r="HYG30" s="3050"/>
      <c r="HYH30" s="3054"/>
      <c r="HYI30" s="3029"/>
      <c r="HYJ30" s="3055"/>
      <c r="HYK30" s="3056"/>
      <c r="HYL30" s="3057"/>
      <c r="HYM30" s="3058"/>
      <c r="HYN30" s="3059"/>
      <c r="HYO30" s="3058"/>
      <c r="HYP30" s="3059"/>
      <c r="HYQ30" s="3050"/>
      <c r="HYR30" s="3051"/>
      <c r="HYS30" s="3058"/>
      <c r="HYT30" s="3056"/>
      <c r="HYU30" s="3050"/>
      <c r="HYV30" s="3051"/>
      <c r="HYW30" s="3052"/>
      <c r="HYX30" s="3053"/>
      <c r="HYY30" s="3050"/>
      <c r="HYZ30" s="3054"/>
      <c r="HZA30" s="3029"/>
      <c r="HZB30" s="3055"/>
      <c r="HZC30" s="3056"/>
      <c r="HZD30" s="3057"/>
      <c r="HZE30" s="3058"/>
      <c r="HZF30" s="3059"/>
      <c r="HZG30" s="3058"/>
      <c r="HZH30" s="3059"/>
      <c r="HZI30" s="3050"/>
      <c r="HZJ30" s="3051"/>
      <c r="HZK30" s="3058"/>
      <c r="HZL30" s="3056"/>
      <c r="HZM30" s="3050"/>
      <c r="HZN30" s="3051"/>
      <c r="HZO30" s="3052"/>
      <c r="HZP30" s="3053"/>
      <c r="HZQ30" s="3050"/>
      <c r="HZR30" s="3054"/>
      <c r="HZS30" s="3029"/>
      <c r="HZT30" s="3055"/>
      <c r="HZU30" s="3056"/>
      <c r="HZV30" s="3057"/>
      <c r="HZW30" s="3058"/>
      <c r="HZX30" s="3059"/>
      <c r="HZY30" s="3058"/>
      <c r="HZZ30" s="3059"/>
      <c r="IAA30" s="3050"/>
      <c r="IAB30" s="3051"/>
      <c r="IAC30" s="3058"/>
      <c r="IAD30" s="3056"/>
      <c r="IAE30" s="3050"/>
      <c r="IAF30" s="3051"/>
      <c r="IAG30" s="3052"/>
      <c r="IAH30" s="3053"/>
      <c r="IAI30" s="3050"/>
      <c r="IAJ30" s="3054"/>
      <c r="IAK30" s="3029"/>
      <c r="IAL30" s="3055"/>
      <c r="IAM30" s="3056"/>
      <c r="IAN30" s="3057"/>
      <c r="IAO30" s="3058"/>
      <c r="IAP30" s="3059"/>
      <c r="IAQ30" s="3058"/>
      <c r="IAR30" s="3059"/>
      <c r="IAS30" s="3050"/>
      <c r="IAT30" s="3051"/>
      <c r="IAU30" s="3058"/>
      <c r="IAV30" s="3056"/>
      <c r="IAW30" s="3050"/>
      <c r="IAX30" s="3051"/>
      <c r="IAY30" s="3052"/>
      <c r="IAZ30" s="3053"/>
      <c r="IBA30" s="3050"/>
      <c r="IBB30" s="3054"/>
      <c r="IBC30" s="3029"/>
      <c r="IBD30" s="3055"/>
      <c r="IBE30" s="3056"/>
      <c r="IBF30" s="3057"/>
      <c r="IBG30" s="3058"/>
      <c r="IBH30" s="3059"/>
      <c r="IBI30" s="3058"/>
      <c r="IBJ30" s="3059"/>
      <c r="IBK30" s="3050"/>
      <c r="IBL30" s="3051"/>
      <c r="IBM30" s="3058"/>
      <c r="IBN30" s="3056"/>
      <c r="IBO30" s="3050"/>
      <c r="IBP30" s="3051"/>
      <c r="IBQ30" s="3052"/>
      <c r="IBR30" s="3053"/>
      <c r="IBS30" s="3050"/>
      <c r="IBT30" s="3054"/>
      <c r="IBU30" s="3029"/>
      <c r="IBV30" s="3055"/>
      <c r="IBW30" s="3056"/>
      <c r="IBX30" s="3057"/>
      <c r="IBY30" s="3058"/>
      <c r="IBZ30" s="3059"/>
      <c r="ICA30" s="3058"/>
      <c r="ICB30" s="3059"/>
      <c r="ICC30" s="3050"/>
      <c r="ICD30" s="3051"/>
      <c r="ICE30" s="3058"/>
      <c r="ICF30" s="3056"/>
      <c r="ICG30" s="3050"/>
      <c r="ICH30" s="3051"/>
      <c r="ICI30" s="3052"/>
      <c r="ICJ30" s="3053"/>
      <c r="ICK30" s="3050"/>
      <c r="ICL30" s="3054"/>
      <c r="ICM30" s="3029"/>
      <c r="ICN30" s="3055"/>
      <c r="ICO30" s="3056"/>
      <c r="ICP30" s="3057"/>
      <c r="ICQ30" s="3058"/>
      <c r="ICR30" s="3059"/>
      <c r="ICS30" s="3058"/>
      <c r="ICT30" s="3059"/>
      <c r="ICU30" s="3050"/>
      <c r="ICV30" s="3051"/>
      <c r="ICW30" s="3058"/>
      <c r="ICX30" s="3056"/>
      <c r="ICY30" s="3050"/>
      <c r="ICZ30" s="3051"/>
      <c r="IDA30" s="3052"/>
      <c r="IDB30" s="3053"/>
      <c r="IDC30" s="3050"/>
      <c r="IDD30" s="3054"/>
      <c r="IDE30" s="3029"/>
      <c r="IDF30" s="3055"/>
      <c r="IDG30" s="3056"/>
      <c r="IDH30" s="3057"/>
      <c r="IDI30" s="3058"/>
      <c r="IDJ30" s="3059"/>
      <c r="IDK30" s="3058"/>
      <c r="IDL30" s="3059"/>
      <c r="IDM30" s="3050"/>
      <c r="IDN30" s="3051"/>
      <c r="IDO30" s="3058"/>
      <c r="IDP30" s="3056"/>
      <c r="IDQ30" s="3050"/>
      <c r="IDR30" s="3051"/>
      <c r="IDS30" s="3052"/>
      <c r="IDT30" s="3053"/>
      <c r="IDU30" s="3050"/>
      <c r="IDV30" s="3054"/>
      <c r="IDW30" s="3029"/>
      <c r="IDX30" s="3055"/>
      <c r="IDY30" s="3056"/>
      <c r="IDZ30" s="3057"/>
      <c r="IEA30" s="3058"/>
      <c r="IEB30" s="3059"/>
      <c r="IEC30" s="3058"/>
      <c r="IED30" s="3059"/>
      <c r="IEE30" s="3050"/>
      <c r="IEF30" s="3051"/>
      <c r="IEG30" s="3058"/>
      <c r="IEH30" s="3056"/>
      <c r="IEI30" s="3050"/>
      <c r="IEJ30" s="3051"/>
      <c r="IEK30" s="3052"/>
      <c r="IEL30" s="3053"/>
      <c r="IEM30" s="3050"/>
      <c r="IEN30" s="3054"/>
      <c r="IEO30" s="3029"/>
      <c r="IEP30" s="3055"/>
      <c r="IEQ30" s="3056"/>
      <c r="IER30" s="3057"/>
      <c r="IES30" s="3058"/>
      <c r="IET30" s="3059"/>
      <c r="IEU30" s="3058"/>
      <c r="IEV30" s="3059"/>
      <c r="IEW30" s="3050"/>
      <c r="IEX30" s="3051"/>
      <c r="IEY30" s="3058"/>
      <c r="IEZ30" s="3056"/>
      <c r="IFA30" s="3050"/>
      <c r="IFB30" s="3051"/>
      <c r="IFC30" s="3052"/>
      <c r="IFD30" s="3053"/>
      <c r="IFE30" s="3050"/>
      <c r="IFF30" s="3054"/>
      <c r="IFG30" s="3029"/>
      <c r="IFH30" s="3055"/>
      <c r="IFI30" s="3056"/>
      <c r="IFJ30" s="3057"/>
      <c r="IFK30" s="3058"/>
      <c r="IFL30" s="3059"/>
      <c r="IFM30" s="3058"/>
      <c r="IFN30" s="3059"/>
      <c r="IFO30" s="3050"/>
      <c r="IFP30" s="3051"/>
      <c r="IFQ30" s="3058"/>
      <c r="IFR30" s="3056"/>
      <c r="IFS30" s="3050"/>
      <c r="IFT30" s="3051"/>
      <c r="IFU30" s="3052"/>
      <c r="IFV30" s="3053"/>
      <c r="IFW30" s="3050"/>
      <c r="IFX30" s="3054"/>
      <c r="IFY30" s="3029"/>
      <c r="IFZ30" s="3055"/>
      <c r="IGA30" s="3056"/>
      <c r="IGB30" s="3057"/>
      <c r="IGC30" s="3058"/>
      <c r="IGD30" s="3059"/>
      <c r="IGE30" s="3058"/>
      <c r="IGF30" s="3059"/>
      <c r="IGG30" s="3050"/>
      <c r="IGH30" s="3051"/>
      <c r="IGI30" s="3058"/>
      <c r="IGJ30" s="3056"/>
      <c r="IGK30" s="3050"/>
      <c r="IGL30" s="3051"/>
      <c r="IGM30" s="3052"/>
      <c r="IGN30" s="3053"/>
      <c r="IGO30" s="3050"/>
      <c r="IGP30" s="3054"/>
      <c r="IGQ30" s="3029"/>
      <c r="IGR30" s="3055"/>
      <c r="IGS30" s="3056"/>
      <c r="IGT30" s="3057"/>
      <c r="IGU30" s="3058"/>
      <c r="IGV30" s="3059"/>
      <c r="IGW30" s="3058"/>
      <c r="IGX30" s="3059"/>
      <c r="IGY30" s="3050"/>
      <c r="IGZ30" s="3051"/>
      <c r="IHA30" s="3058"/>
      <c r="IHB30" s="3056"/>
      <c r="IHC30" s="3050"/>
      <c r="IHD30" s="3051"/>
      <c r="IHE30" s="3052"/>
      <c r="IHF30" s="3053"/>
      <c r="IHG30" s="3050"/>
      <c r="IHH30" s="3054"/>
      <c r="IHI30" s="3029"/>
      <c r="IHJ30" s="3055"/>
      <c r="IHK30" s="3056"/>
      <c r="IHL30" s="3057"/>
      <c r="IHM30" s="3058"/>
      <c r="IHN30" s="3059"/>
      <c r="IHO30" s="3058"/>
      <c r="IHP30" s="3059"/>
      <c r="IHQ30" s="3050"/>
      <c r="IHR30" s="3051"/>
      <c r="IHS30" s="3058"/>
      <c r="IHT30" s="3056"/>
      <c r="IHU30" s="3050"/>
      <c r="IHV30" s="3051"/>
      <c r="IHW30" s="3052"/>
      <c r="IHX30" s="3053"/>
      <c r="IHY30" s="3050"/>
      <c r="IHZ30" s="3054"/>
      <c r="IIA30" s="3029"/>
      <c r="IIB30" s="3055"/>
      <c r="IIC30" s="3056"/>
      <c r="IID30" s="3057"/>
      <c r="IIE30" s="3058"/>
      <c r="IIF30" s="3059"/>
      <c r="IIG30" s="3058"/>
      <c r="IIH30" s="3059"/>
      <c r="III30" s="3050"/>
      <c r="IIJ30" s="3051"/>
      <c r="IIK30" s="3058"/>
      <c r="IIL30" s="3056"/>
      <c r="IIM30" s="3050"/>
      <c r="IIN30" s="3051"/>
      <c r="IIO30" s="3052"/>
      <c r="IIP30" s="3053"/>
      <c r="IIQ30" s="3050"/>
      <c r="IIR30" s="3054"/>
      <c r="IIS30" s="3029"/>
      <c r="IIT30" s="3055"/>
      <c r="IIU30" s="3056"/>
      <c r="IIV30" s="3057"/>
      <c r="IIW30" s="3058"/>
      <c r="IIX30" s="3059"/>
      <c r="IIY30" s="3058"/>
      <c r="IIZ30" s="3059"/>
      <c r="IJA30" s="3050"/>
      <c r="IJB30" s="3051"/>
      <c r="IJC30" s="3058"/>
      <c r="IJD30" s="3056"/>
      <c r="IJE30" s="3050"/>
      <c r="IJF30" s="3051"/>
      <c r="IJG30" s="3052"/>
      <c r="IJH30" s="3053"/>
      <c r="IJI30" s="3050"/>
      <c r="IJJ30" s="3054"/>
      <c r="IJK30" s="3029"/>
      <c r="IJL30" s="3055"/>
      <c r="IJM30" s="3056"/>
      <c r="IJN30" s="3057"/>
      <c r="IJO30" s="3058"/>
      <c r="IJP30" s="3059"/>
      <c r="IJQ30" s="3058"/>
      <c r="IJR30" s="3059"/>
      <c r="IJS30" s="3050"/>
      <c r="IJT30" s="3051"/>
      <c r="IJU30" s="3058"/>
      <c r="IJV30" s="3056"/>
      <c r="IJW30" s="3050"/>
      <c r="IJX30" s="3051"/>
      <c r="IJY30" s="3052"/>
      <c r="IJZ30" s="3053"/>
      <c r="IKA30" s="3050"/>
      <c r="IKB30" s="3054"/>
      <c r="IKC30" s="3029"/>
      <c r="IKD30" s="3055"/>
      <c r="IKE30" s="3056"/>
      <c r="IKF30" s="3057"/>
      <c r="IKG30" s="3058"/>
      <c r="IKH30" s="3059"/>
      <c r="IKI30" s="3058"/>
      <c r="IKJ30" s="3059"/>
      <c r="IKK30" s="3050"/>
      <c r="IKL30" s="3051"/>
      <c r="IKM30" s="3058"/>
      <c r="IKN30" s="3056"/>
      <c r="IKO30" s="3050"/>
      <c r="IKP30" s="3051"/>
      <c r="IKQ30" s="3052"/>
      <c r="IKR30" s="3053"/>
      <c r="IKS30" s="3050"/>
      <c r="IKT30" s="3054"/>
      <c r="IKU30" s="3029"/>
      <c r="IKV30" s="3055"/>
      <c r="IKW30" s="3056"/>
      <c r="IKX30" s="3057"/>
      <c r="IKY30" s="3058"/>
      <c r="IKZ30" s="3059"/>
      <c r="ILA30" s="3058"/>
      <c r="ILB30" s="3059"/>
      <c r="ILC30" s="3050"/>
      <c r="ILD30" s="3051"/>
      <c r="ILE30" s="3058"/>
      <c r="ILF30" s="3056"/>
      <c r="ILG30" s="3050"/>
      <c r="ILH30" s="3051"/>
      <c r="ILI30" s="3052"/>
      <c r="ILJ30" s="3053"/>
      <c r="ILK30" s="3050"/>
      <c r="ILL30" s="3054"/>
      <c r="ILM30" s="3029"/>
      <c r="ILN30" s="3055"/>
      <c r="ILO30" s="3056"/>
      <c r="ILP30" s="3057"/>
      <c r="ILQ30" s="3058"/>
      <c r="ILR30" s="3059"/>
      <c r="ILS30" s="3058"/>
      <c r="ILT30" s="3059"/>
      <c r="ILU30" s="3050"/>
      <c r="ILV30" s="3051"/>
      <c r="ILW30" s="3058"/>
      <c r="ILX30" s="3056"/>
      <c r="ILY30" s="3050"/>
      <c r="ILZ30" s="3051"/>
      <c r="IMA30" s="3052"/>
      <c r="IMB30" s="3053"/>
      <c r="IMC30" s="3050"/>
      <c r="IMD30" s="3054"/>
      <c r="IME30" s="3029"/>
      <c r="IMF30" s="3055"/>
      <c r="IMG30" s="3056"/>
      <c r="IMH30" s="3057"/>
      <c r="IMI30" s="3058"/>
      <c r="IMJ30" s="3059"/>
      <c r="IMK30" s="3058"/>
      <c r="IML30" s="3059"/>
      <c r="IMM30" s="3050"/>
      <c r="IMN30" s="3051"/>
      <c r="IMO30" s="3058"/>
      <c r="IMP30" s="3056"/>
      <c r="IMQ30" s="3050"/>
      <c r="IMR30" s="3051"/>
      <c r="IMS30" s="3052"/>
      <c r="IMT30" s="3053"/>
      <c r="IMU30" s="3050"/>
      <c r="IMV30" s="3054"/>
      <c r="IMW30" s="3029"/>
      <c r="IMX30" s="3055"/>
      <c r="IMY30" s="3056"/>
      <c r="IMZ30" s="3057"/>
      <c r="INA30" s="3058"/>
      <c r="INB30" s="3059"/>
      <c r="INC30" s="3058"/>
      <c r="IND30" s="3059"/>
      <c r="INE30" s="3050"/>
      <c r="INF30" s="3051"/>
      <c r="ING30" s="3058"/>
      <c r="INH30" s="3056"/>
      <c r="INI30" s="3050"/>
      <c r="INJ30" s="3051"/>
      <c r="INK30" s="3052"/>
      <c r="INL30" s="3053"/>
      <c r="INM30" s="3050"/>
      <c r="INN30" s="3054"/>
      <c r="INO30" s="3029"/>
      <c r="INP30" s="3055"/>
      <c r="INQ30" s="3056"/>
      <c r="INR30" s="3057"/>
      <c r="INS30" s="3058"/>
      <c r="INT30" s="3059"/>
      <c r="INU30" s="3058"/>
      <c r="INV30" s="3059"/>
      <c r="INW30" s="3050"/>
      <c r="INX30" s="3051"/>
      <c r="INY30" s="3058"/>
      <c r="INZ30" s="3056"/>
      <c r="IOA30" s="3050"/>
      <c r="IOB30" s="3051"/>
      <c r="IOC30" s="3052"/>
      <c r="IOD30" s="3053"/>
      <c r="IOE30" s="3050"/>
      <c r="IOF30" s="3054"/>
      <c r="IOG30" s="3029"/>
      <c r="IOH30" s="3055"/>
      <c r="IOI30" s="3056"/>
      <c r="IOJ30" s="3057"/>
      <c r="IOK30" s="3058"/>
      <c r="IOL30" s="3059"/>
      <c r="IOM30" s="3058"/>
      <c r="ION30" s="3059"/>
      <c r="IOO30" s="3050"/>
      <c r="IOP30" s="3051"/>
      <c r="IOQ30" s="3058"/>
      <c r="IOR30" s="3056"/>
      <c r="IOS30" s="3050"/>
      <c r="IOT30" s="3051"/>
      <c r="IOU30" s="3052"/>
      <c r="IOV30" s="3053"/>
      <c r="IOW30" s="3050"/>
      <c r="IOX30" s="3054"/>
      <c r="IOY30" s="3029"/>
      <c r="IOZ30" s="3055"/>
      <c r="IPA30" s="3056"/>
      <c r="IPB30" s="3057"/>
      <c r="IPC30" s="3058"/>
      <c r="IPD30" s="3059"/>
      <c r="IPE30" s="3058"/>
      <c r="IPF30" s="3059"/>
      <c r="IPG30" s="3050"/>
      <c r="IPH30" s="3051"/>
      <c r="IPI30" s="3058"/>
      <c r="IPJ30" s="3056"/>
      <c r="IPK30" s="3050"/>
      <c r="IPL30" s="3051"/>
      <c r="IPM30" s="3052"/>
      <c r="IPN30" s="3053"/>
      <c r="IPO30" s="3050"/>
      <c r="IPP30" s="3054"/>
      <c r="IPQ30" s="3029"/>
      <c r="IPR30" s="3055"/>
      <c r="IPS30" s="3056"/>
      <c r="IPT30" s="3057"/>
      <c r="IPU30" s="3058"/>
      <c r="IPV30" s="3059"/>
      <c r="IPW30" s="3058"/>
      <c r="IPX30" s="3059"/>
      <c r="IPY30" s="3050"/>
      <c r="IPZ30" s="3051"/>
      <c r="IQA30" s="3058"/>
      <c r="IQB30" s="3056"/>
      <c r="IQC30" s="3050"/>
      <c r="IQD30" s="3051"/>
      <c r="IQE30" s="3052"/>
      <c r="IQF30" s="3053"/>
      <c r="IQG30" s="3050"/>
      <c r="IQH30" s="3054"/>
      <c r="IQI30" s="3029"/>
      <c r="IQJ30" s="3055"/>
      <c r="IQK30" s="3056"/>
      <c r="IQL30" s="3057"/>
      <c r="IQM30" s="3058"/>
      <c r="IQN30" s="3059"/>
      <c r="IQO30" s="3058"/>
      <c r="IQP30" s="3059"/>
      <c r="IQQ30" s="3050"/>
      <c r="IQR30" s="3051"/>
      <c r="IQS30" s="3058"/>
      <c r="IQT30" s="3056"/>
      <c r="IQU30" s="3050"/>
      <c r="IQV30" s="3051"/>
      <c r="IQW30" s="3052"/>
      <c r="IQX30" s="3053"/>
      <c r="IQY30" s="3050"/>
      <c r="IQZ30" s="3054"/>
      <c r="IRA30" s="3029"/>
      <c r="IRB30" s="3055"/>
      <c r="IRC30" s="3056"/>
      <c r="IRD30" s="3057"/>
      <c r="IRE30" s="3058"/>
      <c r="IRF30" s="3059"/>
      <c r="IRG30" s="3058"/>
      <c r="IRH30" s="3059"/>
      <c r="IRI30" s="3050"/>
      <c r="IRJ30" s="3051"/>
      <c r="IRK30" s="3058"/>
      <c r="IRL30" s="3056"/>
      <c r="IRM30" s="3050"/>
      <c r="IRN30" s="3051"/>
      <c r="IRO30" s="3052"/>
      <c r="IRP30" s="3053"/>
      <c r="IRQ30" s="3050"/>
      <c r="IRR30" s="3054"/>
      <c r="IRS30" s="3029"/>
      <c r="IRT30" s="3055"/>
      <c r="IRU30" s="3056"/>
      <c r="IRV30" s="3057"/>
      <c r="IRW30" s="3058"/>
      <c r="IRX30" s="3059"/>
      <c r="IRY30" s="3058"/>
      <c r="IRZ30" s="3059"/>
      <c r="ISA30" s="3050"/>
      <c r="ISB30" s="3051"/>
      <c r="ISC30" s="3058"/>
      <c r="ISD30" s="3056"/>
      <c r="ISE30" s="3050"/>
      <c r="ISF30" s="3051"/>
      <c r="ISG30" s="3052"/>
      <c r="ISH30" s="3053"/>
      <c r="ISI30" s="3050"/>
      <c r="ISJ30" s="3054"/>
      <c r="ISK30" s="3029"/>
      <c r="ISL30" s="3055"/>
      <c r="ISM30" s="3056"/>
      <c r="ISN30" s="3057"/>
      <c r="ISO30" s="3058"/>
      <c r="ISP30" s="3059"/>
      <c r="ISQ30" s="3058"/>
      <c r="ISR30" s="3059"/>
      <c r="ISS30" s="3050"/>
      <c r="IST30" s="3051"/>
      <c r="ISU30" s="3058"/>
      <c r="ISV30" s="3056"/>
      <c r="ISW30" s="3050"/>
      <c r="ISX30" s="3051"/>
      <c r="ISY30" s="3052"/>
      <c r="ISZ30" s="3053"/>
      <c r="ITA30" s="3050"/>
      <c r="ITB30" s="3054"/>
      <c r="ITC30" s="3029"/>
      <c r="ITD30" s="3055"/>
      <c r="ITE30" s="3056"/>
      <c r="ITF30" s="3057"/>
      <c r="ITG30" s="3058"/>
      <c r="ITH30" s="3059"/>
      <c r="ITI30" s="3058"/>
      <c r="ITJ30" s="3059"/>
      <c r="ITK30" s="3050"/>
      <c r="ITL30" s="3051"/>
      <c r="ITM30" s="3058"/>
      <c r="ITN30" s="3056"/>
      <c r="ITO30" s="3050"/>
      <c r="ITP30" s="3051"/>
      <c r="ITQ30" s="3052"/>
      <c r="ITR30" s="3053"/>
      <c r="ITS30" s="3050"/>
      <c r="ITT30" s="3054"/>
      <c r="ITU30" s="3029"/>
      <c r="ITV30" s="3055"/>
      <c r="ITW30" s="3056"/>
      <c r="ITX30" s="3057"/>
      <c r="ITY30" s="3058"/>
      <c r="ITZ30" s="3059"/>
      <c r="IUA30" s="3058"/>
      <c r="IUB30" s="3059"/>
      <c r="IUC30" s="3050"/>
      <c r="IUD30" s="3051"/>
      <c r="IUE30" s="3058"/>
      <c r="IUF30" s="3056"/>
      <c r="IUG30" s="3050"/>
      <c r="IUH30" s="3051"/>
      <c r="IUI30" s="3052"/>
      <c r="IUJ30" s="3053"/>
      <c r="IUK30" s="3050"/>
      <c r="IUL30" s="3054"/>
      <c r="IUM30" s="3029"/>
      <c r="IUN30" s="3055"/>
      <c r="IUO30" s="3056"/>
      <c r="IUP30" s="3057"/>
      <c r="IUQ30" s="3058"/>
      <c r="IUR30" s="3059"/>
      <c r="IUS30" s="3058"/>
      <c r="IUT30" s="3059"/>
      <c r="IUU30" s="3050"/>
      <c r="IUV30" s="3051"/>
      <c r="IUW30" s="3058"/>
      <c r="IUX30" s="3056"/>
      <c r="IUY30" s="3050"/>
      <c r="IUZ30" s="3051"/>
      <c r="IVA30" s="3052"/>
      <c r="IVB30" s="3053"/>
      <c r="IVC30" s="3050"/>
      <c r="IVD30" s="3054"/>
      <c r="IVE30" s="3029"/>
      <c r="IVF30" s="3055"/>
      <c r="IVG30" s="3056"/>
      <c r="IVH30" s="3057"/>
      <c r="IVI30" s="3058"/>
      <c r="IVJ30" s="3059"/>
      <c r="IVK30" s="3058"/>
      <c r="IVL30" s="3059"/>
      <c r="IVM30" s="3050"/>
      <c r="IVN30" s="3051"/>
      <c r="IVO30" s="3058"/>
      <c r="IVP30" s="3056"/>
      <c r="IVQ30" s="3050"/>
      <c r="IVR30" s="3051"/>
      <c r="IVS30" s="3052"/>
      <c r="IVT30" s="3053"/>
      <c r="IVU30" s="3050"/>
      <c r="IVV30" s="3054"/>
      <c r="IVW30" s="3029"/>
      <c r="IVX30" s="3055"/>
      <c r="IVY30" s="3056"/>
      <c r="IVZ30" s="3057"/>
      <c r="IWA30" s="3058"/>
      <c r="IWB30" s="3059"/>
      <c r="IWC30" s="3058"/>
      <c r="IWD30" s="3059"/>
      <c r="IWE30" s="3050"/>
      <c r="IWF30" s="3051"/>
      <c r="IWG30" s="3058"/>
      <c r="IWH30" s="3056"/>
      <c r="IWI30" s="3050"/>
      <c r="IWJ30" s="3051"/>
      <c r="IWK30" s="3052"/>
      <c r="IWL30" s="3053"/>
      <c r="IWM30" s="3050"/>
      <c r="IWN30" s="3054"/>
      <c r="IWO30" s="3029"/>
      <c r="IWP30" s="3055"/>
      <c r="IWQ30" s="3056"/>
      <c r="IWR30" s="3057"/>
      <c r="IWS30" s="3058"/>
      <c r="IWT30" s="3059"/>
      <c r="IWU30" s="3058"/>
      <c r="IWV30" s="3059"/>
      <c r="IWW30" s="3050"/>
      <c r="IWX30" s="3051"/>
      <c r="IWY30" s="3058"/>
      <c r="IWZ30" s="3056"/>
      <c r="IXA30" s="3050"/>
      <c r="IXB30" s="3051"/>
      <c r="IXC30" s="3052"/>
      <c r="IXD30" s="3053"/>
      <c r="IXE30" s="3050"/>
      <c r="IXF30" s="3054"/>
      <c r="IXG30" s="3029"/>
      <c r="IXH30" s="3055"/>
      <c r="IXI30" s="3056"/>
      <c r="IXJ30" s="3057"/>
      <c r="IXK30" s="3058"/>
      <c r="IXL30" s="3059"/>
      <c r="IXM30" s="3058"/>
      <c r="IXN30" s="3059"/>
      <c r="IXO30" s="3050"/>
      <c r="IXP30" s="3051"/>
      <c r="IXQ30" s="3058"/>
      <c r="IXR30" s="3056"/>
      <c r="IXS30" s="3050"/>
      <c r="IXT30" s="3051"/>
      <c r="IXU30" s="3052"/>
      <c r="IXV30" s="3053"/>
      <c r="IXW30" s="3050"/>
      <c r="IXX30" s="3054"/>
      <c r="IXY30" s="3029"/>
      <c r="IXZ30" s="3055"/>
      <c r="IYA30" s="3056"/>
      <c r="IYB30" s="3057"/>
      <c r="IYC30" s="3058"/>
      <c r="IYD30" s="3059"/>
      <c r="IYE30" s="3058"/>
      <c r="IYF30" s="3059"/>
      <c r="IYG30" s="3050"/>
      <c r="IYH30" s="3051"/>
      <c r="IYI30" s="3058"/>
      <c r="IYJ30" s="3056"/>
      <c r="IYK30" s="3050"/>
      <c r="IYL30" s="3051"/>
      <c r="IYM30" s="3052"/>
      <c r="IYN30" s="3053"/>
      <c r="IYO30" s="3050"/>
      <c r="IYP30" s="3054"/>
      <c r="IYQ30" s="3029"/>
      <c r="IYR30" s="3055"/>
      <c r="IYS30" s="3056"/>
      <c r="IYT30" s="3057"/>
      <c r="IYU30" s="3058"/>
      <c r="IYV30" s="3059"/>
      <c r="IYW30" s="3058"/>
      <c r="IYX30" s="3059"/>
      <c r="IYY30" s="3050"/>
      <c r="IYZ30" s="3051"/>
      <c r="IZA30" s="3058"/>
      <c r="IZB30" s="3056"/>
      <c r="IZC30" s="3050"/>
      <c r="IZD30" s="3051"/>
      <c r="IZE30" s="3052"/>
      <c r="IZF30" s="3053"/>
      <c r="IZG30" s="3050"/>
      <c r="IZH30" s="3054"/>
      <c r="IZI30" s="3029"/>
      <c r="IZJ30" s="3055"/>
      <c r="IZK30" s="3056"/>
      <c r="IZL30" s="3057"/>
      <c r="IZM30" s="3058"/>
      <c r="IZN30" s="3059"/>
      <c r="IZO30" s="3058"/>
      <c r="IZP30" s="3059"/>
      <c r="IZQ30" s="3050"/>
      <c r="IZR30" s="3051"/>
      <c r="IZS30" s="3058"/>
      <c r="IZT30" s="3056"/>
      <c r="IZU30" s="3050"/>
      <c r="IZV30" s="3051"/>
      <c r="IZW30" s="3052"/>
      <c r="IZX30" s="3053"/>
      <c r="IZY30" s="3050"/>
      <c r="IZZ30" s="3054"/>
      <c r="JAA30" s="3029"/>
      <c r="JAB30" s="3055"/>
      <c r="JAC30" s="3056"/>
      <c r="JAD30" s="3057"/>
      <c r="JAE30" s="3058"/>
      <c r="JAF30" s="3059"/>
      <c r="JAG30" s="3058"/>
      <c r="JAH30" s="3059"/>
      <c r="JAI30" s="3050"/>
      <c r="JAJ30" s="3051"/>
      <c r="JAK30" s="3058"/>
      <c r="JAL30" s="3056"/>
      <c r="JAM30" s="3050"/>
      <c r="JAN30" s="3051"/>
      <c r="JAO30" s="3052"/>
      <c r="JAP30" s="3053"/>
      <c r="JAQ30" s="3050"/>
      <c r="JAR30" s="3054"/>
      <c r="JAS30" s="3029"/>
      <c r="JAT30" s="3055"/>
      <c r="JAU30" s="3056"/>
      <c r="JAV30" s="3057"/>
      <c r="JAW30" s="3058"/>
      <c r="JAX30" s="3059"/>
      <c r="JAY30" s="3058"/>
      <c r="JAZ30" s="3059"/>
      <c r="JBA30" s="3050"/>
      <c r="JBB30" s="3051"/>
      <c r="JBC30" s="3058"/>
      <c r="JBD30" s="3056"/>
      <c r="JBE30" s="3050"/>
      <c r="JBF30" s="3051"/>
      <c r="JBG30" s="3052"/>
      <c r="JBH30" s="3053"/>
      <c r="JBI30" s="3050"/>
      <c r="JBJ30" s="3054"/>
      <c r="JBK30" s="3029"/>
      <c r="JBL30" s="3055"/>
      <c r="JBM30" s="3056"/>
      <c r="JBN30" s="3057"/>
      <c r="JBO30" s="3058"/>
      <c r="JBP30" s="3059"/>
      <c r="JBQ30" s="3058"/>
      <c r="JBR30" s="3059"/>
      <c r="JBS30" s="3050"/>
      <c r="JBT30" s="3051"/>
      <c r="JBU30" s="3058"/>
      <c r="JBV30" s="3056"/>
      <c r="JBW30" s="3050"/>
      <c r="JBX30" s="3051"/>
      <c r="JBY30" s="3052"/>
      <c r="JBZ30" s="3053"/>
      <c r="JCA30" s="3050"/>
      <c r="JCB30" s="3054"/>
      <c r="JCC30" s="3029"/>
      <c r="JCD30" s="3055"/>
      <c r="JCE30" s="3056"/>
      <c r="JCF30" s="3057"/>
      <c r="JCG30" s="3058"/>
      <c r="JCH30" s="3059"/>
      <c r="JCI30" s="3058"/>
      <c r="JCJ30" s="3059"/>
      <c r="JCK30" s="3050"/>
      <c r="JCL30" s="3051"/>
      <c r="JCM30" s="3058"/>
      <c r="JCN30" s="3056"/>
      <c r="JCO30" s="3050"/>
      <c r="JCP30" s="3051"/>
      <c r="JCQ30" s="3052"/>
      <c r="JCR30" s="3053"/>
      <c r="JCS30" s="3050"/>
      <c r="JCT30" s="3054"/>
      <c r="JCU30" s="3029"/>
      <c r="JCV30" s="3055"/>
      <c r="JCW30" s="3056"/>
      <c r="JCX30" s="3057"/>
      <c r="JCY30" s="3058"/>
      <c r="JCZ30" s="3059"/>
      <c r="JDA30" s="3058"/>
      <c r="JDB30" s="3059"/>
      <c r="JDC30" s="3050"/>
      <c r="JDD30" s="3051"/>
      <c r="JDE30" s="3058"/>
      <c r="JDF30" s="3056"/>
      <c r="JDG30" s="3050"/>
      <c r="JDH30" s="3051"/>
      <c r="JDI30" s="3052"/>
      <c r="JDJ30" s="3053"/>
      <c r="JDK30" s="3050"/>
      <c r="JDL30" s="3054"/>
      <c r="JDM30" s="3029"/>
      <c r="JDN30" s="3055"/>
      <c r="JDO30" s="3056"/>
      <c r="JDP30" s="3057"/>
      <c r="JDQ30" s="3058"/>
      <c r="JDR30" s="3059"/>
      <c r="JDS30" s="3058"/>
      <c r="JDT30" s="3059"/>
      <c r="JDU30" s="3050"/>
      <c r="JDV30" s="3051"/>
      <c r="JDW30" s="3058"/>
      <c r="JDX30" s="3056"/>
      <c r="JDY30" s="3050"/>
      <c r="JDZ30" s="3051"/>
      <c r="JEA30" s="3052"/>
      <c r="JEB30" s="3053"/>
      <c r="JEC30" s="3050"/>
      <c r="JED30" s="3054"/>
      <c r="JEE30" s="3029"/>
      <c r="JEF30" s="3055"/>
      <c r="JEG30" s="3056"/>
      <c r="JEH30" s="3057"/>
      <c r="JEI30" s="3058"/>
      <c r="JEJ30" s="3059"/>
      <c r="JEK30" s="3058"/>
      <c r="JEL30" s="3059"/>
      <c r="JEM30" s="3050"/>
      <c r="JEN30" s="3051"/>
      <c r="JEO30" s="3058"/>
      <c r="JEP30" s="3056"/>
      <c r="JEQ30" s="3050"/>
      <c r="JER30" s="3051"/>
      <c r="JES30" s="3052"/>
      <c r="JET30" s="3053"/>
      <c r="JEU30" s="3050"/>
      <c r="JEV30" s="3054"/>
      <c r="JEW30" s="3029"/>
      <c r="JEX30" s="3055"/>
      <c r="JEY30" s="3056"/>
      <c r="JEZ30" s="3057"/>
      <c r="JFA30" s="3058"/>
      <c r="JFB30" s="3059"/>
      <c r="JFC30" s="3058"/>
      <c r="JFD30" s="3059"/>
      <c r="JFE30" s="3050"/>
      <c r="JFF30" s="3051"/>
      <c r="JFG30" s="3058"/>
      <c r="JFH30" s="3056"/>
      <c r="JFI30" s="3050"/>
      <c r="JFJ30" s="3051"/>
      <c r="JFK30" s="3052"/>
      <c r="JFL30" s="3053"/>
      <c r="JFM30" s="3050"/>
      <c r="JFN30" s="3054"/>
      <c r="JFO30" s="3029"/>
      <c r="JFP30" s="3055"/>
      <c r="JFQ30" s="3056"/>
      <c r="JFR30" s="3057"/>
      <c r="JFS30" s="3058"/>
      <c r="JFT30" s="3059"/>
      <c r="JFU30" s="3058"/>
      <c r="JFV30" s="3059"/>
      <c r="JFW30" s="3050"/>
      <c r="JFX30" s="3051"/>
      <c r="JFY30" s="3058"/>
      <c r="JFZ30" s="3056"/>
      <c r="JGA30" s="3050"/>
      <c r="JGB30" s="3051"/>
      <c r="JGC30" s="3052"/>
      <c r="JGD30" s="3053"/>
      <c r="JGE30" s="3050"/>
      <c r="JGF30" s="3054"/>
      <c r="JGG30" s="3029"/>
      <c r="JGH30" s="3055"/>
      <c r="JGI30" s="3056"/>
      <c r="JGJ30" s="3057"/>
      <c r="JGK30" s="3058"/>
      <c r="JGL30" s="3059"/>
      <c r="JGM30" s="3058"/>
      <c r="JGN30" s="3059"/>
      <c r="JGO30" s="3050"/>
      <c r="JGP30" s="3051"/>
      <c r="JGQ30" s="3058"/>
      <c r="JGR30" s="3056"/>
      <c r="JGS30" s="3050"/>
      <c r="JGT30" s="3051"/>
      <c r="JGU30" s="3052"/>
      <c r="JGV30" s="3053"/>
      <c r="JGW30" s="3050"/>
      <c r="JGX30" s="3054"/>
      <c r="JGY30" s="3029"/>
      <c r="JGZ30" s="3055"/>
      <c r="JHA30" s="3056"/>
      <c r="JHB30" s="3057"/>
      <c r="JHC30" s="3058"/>
      <c r="JHD30" s="3059"/>
      <c r="JHE30" s="3058"/>
      <c r="JHF30" s="3059"/>
      <c r="JHG30" s="3050"/>
      <c r="JHH30" s="3051"/>
      <c r="JHI30" s="3058"/>
      <c r="JHJ30" s="3056"/>
      <c r="JHK30" s="3050"/>
      <c r="JHL30" s="3051"/>
      <c r="JHM30" s="3052"/>
      <c r="JHN30" s="3053"/>
      <c r="JHO30" s="3050"/>
      <c r="JHP30" s="3054"/>
      <c r="JHQ30" s="3029"/>
      <c r="JHR30" s="3055"/>
      <c r="JHS30" s="3056"/>
      <c r="JHT30" s="3057"/>
      <c r="JHU30" s="3058"/>
      <c r="JHV30" s="3059"/>
      <c r="JHW30" s="3058"/>
      <c r="JHX30" s="3059"/>
      <c r="JHY30" s="3050"/>
      <c r="JHZ30" s="3051"/>
      <c r="JIA30" s="3058"/>
      <c r="JIB30" s="3056"/>
      <c r="JIC30" s="3050"/>
      <c r="JID30" s="3051"/>
      <c r="JIE30" s="3052"/>
      <c r="JIF30" s="3053"/>
      <c r="JIG30" s="3050"/>
      <c r="JIH30" s="3054"/>
      <c r="JII30" s="3029"/>
      <c r="JIJ30" s="3055"/>
      <c r="JIK30" s="3056"/>
      <c r="JIL30" s="3057"/>
      <c r="JIM30" s="3058"/>
      <c r="JIN30" s="3059"/>
      <c r="JIO30" s="3058"/>
      <c r="JIP30" s="3059"/>
      <c r="JIQ30" s="3050"/>
      <c r="JIR30" s="3051"/>
      <c r="JIS30" s="3058"/>
      <c r="JIT30" s="3056"/>
      <c r="JIU30" s="3050"/>
      <c r="JIV30" s="3051"/>
      <c r="JIW30" s="3052"/>
      <c r="JIX30" s="3053"/>
      <c r="JIY30" s="3050"/>
      <c r="JIZ30" s="3054"/>
      <c r="JJA30" s="3029"/>
      <c r="JJB30" s="3055"/>
      <c r="JJC30" s="3056"/>
      <c r="JJD30" s="3057"/>
      <c r="JJE30" s="3058"/>
      <c r="JJF30" s="3059"/>
      <c r="JJG30" s="3058"/>
      <c r="JJH30" s="3059"/>
      <c r="JJI30" s="3050"/>
      <c r="JJJ30" s="3051"/>
      <c r="JJK30" s="3058"/>
      <c r="JJL30" s="3056"/>
      <c r="JJM30" s="3050"/>
      <c r="JJN30" s="3051"/>
      <c r="JJO30" s="3052"/>
      <c r="JJP30" s="3053"/>
      <c r="JJQ30" s="3050"/>
      <c r="JJR30" s="3054"/>
      <c r="JJS30" s="3029"/>
      <c r="JJT30" s="3055"/>
      <c r="JJU30" s="3056"/>
      <c r="JJV30" s="3057"/>
      <c r="JJW30" s="3058"/>
      <c r="JJX30" s="3059"/>
      <c r="JJY30" s="3058"/>
      <c r="JJZ30" s="3059"/>
      <c r="JKA30" s="3050"/>
      <c r="JKB30" s="3051"/>
      <c r="JKC30" s="3058"/>
      <c r="JKD30" s="3056"/>
      <c r="JKE30" s="3050"/>
      <c r="JKF30" s="3051"/>
      <c r="JKG30" s="3052"/>
      <c r="JKH30" s="3053"/>
      <c r="JKI30" s="3050"/>
      <c r="JKJ30" s="3054"/>
      <c r="JKK30" s="3029"/>
      <c r="JKL30" s="3055"/>
      <c r="JKM30" s="3056"/>
      <c r="JKN30" s="3057"/>
      <c r="JKO30" s="3058"/>
      <c r="JKP30" s="3059"/>
      <c r="JKQ30" s="3058"/>
      <c r="JKR30" s="3059"/>
      <c r="JKS30" s="3050"/>
      <c r="JKT30" s="3051"/>
      <c r="JKU30" s="3058"/>
      <c r="JKV30" s="3056"/>
      <c r="JKW30" s="3050"/>
      <c r="JKX30" s="3051"/>
      <c r="JKY30" s="3052"/>
      <c r="JKZ30" s="3053"/>
      <c r="JLA30" s="3050"/>
      <c r="JLB30" s="3054"/>
      <c r="JLC30" s="3029"/>
      <c r="JLD30" s="3055"/>
      <c r="JLE30" s="3056"/>
      <c r="JLF30" s="3057"/>
      <c r="JLG30" s="3058"/>
      <c r="JLH30" s="3059"/>
      <c r="JLI30" s="3058"/>
      <c r="JLJ30" s="3059"/>
      <c r="JLK30" s="3050"/>
      <c r="JLL30" s="3051"/>
      <c r="JLM30" s="3058"/>
      <c r="JLN30" s="3056"/>
      <c r="JLO30" s="3050"/>
      <c r="JLP30" s="3051"/>
      <c r="JLQ30" s="3052"/>
      <c r="JLR30" s="3053"/>
      <c r="JLS30" s="3050"/>
      <c r="JLT30" s="3054"/>
      <c r="JLU30" s="3029"/>
      <c r="JLV30" s="3055"/>
      <c r="JLW30" s="3056"/>
      <c r="JLX30" s="3057"/>
      <c r="JLY30" s="3058"/>
      <c r="JLZ30" s="3059"/>
      <c r="JMA30" s="3058"/>
      <c r="JMB30" s="3059"/>
      <c r="JMC30" s="3050"/>
      <c r="JMD30" s="3051"/>
      <c r="JME30" s="3058"/>
      <c r="JMF30" s="3056"/>
      <c r="JMG30" s="3050"/>
      <c r="JMH30" s="3051"/>
      <c r="JMI30" s="3052"/>
      <c r="JMJ30" s="3053"/>
      <c r="JMK30" s="3050"/>
      <c r="JML30" s="3054"/>
      <c r="JMM30" s="3029"/>
      <c r="JMN30" s="3055"/>
      <c r="JMO30" s="3056"/>
      <c r="JMP30" s="3057"/>
      <c r="JMQ30" s="3058"/>
      <c r="JMR30" s="3059"/>
      <c r="JMS30" s="3058"/>
      <c r="JMT30" s="3059"/>
      <c r="JMU30" s="3050"/>
      <c r="JMV30" s="3051"/>
      <c r="JMW30" s="3058"/>
      <c r="JMX30" s="3056"/>
      <c r="JMY30" s="3050"/>
      <c r="JMZ30" s="3051"/>
      <c r="JNA30" s="3052"/>
      <c r="JNB30" s="3053"/>
      <c r="JNC30" s="3050"/>
      <c r="JND30" s="3054"/>
      <c r="JNE30" s="3029"/>
      <c r="JNF30" s="3055"/>
      <c r="JNG30" s="3056"/>
      <c r="JNH30" s="3057"/>
      <c r="JNI30" s="3058"/>
      <c r="JNJ30" s="3059"/>
      <c r="JNK30" s="3058"/>
      <c r="JNL30" s="3059"/>
      <c r="JNM30" s="3050"/>
      <c r="JNN30" s="3051"/>
      <c r="JNO30" s="3058"/>
      <c r="JNP30" s="3056"/>
      <c r="JNQ30" s="3050"/>
      <c r="JNR30" s="3051"/>
      <c r="JNS30" s="3052"/>
      <c r="JNT30" s="3053"/>
      <c r="JNU30" s="3050"/>
      <c r="JNV30" s="3054"/>
      <c r="JNW30" s="3029"/>
      <c r="JNX30" s="3055"/>
      <c r="JNY30" s="3056"/>
      <c r="JNZ30" s="3057"/>
      <c r="JOA30" s="3058"/>
      <c r="JOB30" s="3059"/>
      <c r="JOC30" s="3058"/>
      <c r="JOD30" s="3059"/>
      <c r="JOE30" s="3050"/>
      <c r="JOF30" s="3051"/>
      <c r="JOG30" s="3058"/>
      <c r="JOH30" s="3056"/>
      <c r="JOI30" s="3050"/>
      <c r="JOJ30" s="3051"/>
      <c r="JOK30" s="3052"/>
      <c r="JOL30" s="3053"/>
      <c r="JOM30" s="3050"/>
      <c r="JON30" s="3054"/>
      <c r="JOO30" s="3029"/>
      <c r="JOP30" s="3055"/>
      <c r="JOQ30" s="3056"/>
      <c r="JOR30" s="3057"/>
      <c r="JOS30" s="3058"/>
      <c r="JOT30" s="3059"/>
      <c r="JOU30" s="3058"/>
      <c r="JOV30" s="3059"/>
      <c r="JOW30" s="3050"/>
      <c r="JOX30" s="3051"/>
      <c r="JOY30" s="3058"/>
      <c r="JOZ30" s="3056"/>
      <c r="JPA30" s="3050"/>
      <c r="JPB30" s="3051"/>
      <c r="JPC30" s="3052"/>
      <c r="JPD30" s="3053"/>
      <c r="JPE30" s="3050"/>
      <c r="JPF30" s="3054"/>
      <c r="JPG30" s="3029"/>
      <c r="JPH30" s="3055"/>
      <c r="JPI30" s="3056"/>
      <c r="JPJ30" s="3057"/>
      <c r="JPK30" s="3058"/>
      <c r="JPL30" s="3059"/>
      <c r="JPM30" s="3058"/>
      <c r="JPN30" s="3059"/>
      <c r="JPO30" s="3050"/>
      <c r="JPP30" s="3051"/>
      <c r="JPQ30" s="3058"/>
      <c r="JPR30" s="3056"/>
      <c r="JPS30" s="3050"/>
      <c r="JPT30" s="3051"/>
      <c r="JPU30" s="3052"/>
      <c r="JPV30" s="3053"/>
      <c r="JPW30" s="3050"/>
      <c r="JPX30" s="3054"/>
      <c r="JPY30" s="3029"/>
      <c r="JPZ30" s="3055"/>
      <c r="JQA30" s="3056"/>
      <c r="JQB30" s="3057"/>
      <c r="JQC30" s="3058"/>
      <c r="JQD30" s="3059"/>
      <c r="JQE30" s="3058"/>
      <c r="JQF30" s="3059"/>
      <c r="JQG30" s="3050"/>
      <c r="JQH30" s="3051"/>
      <c r="JQI30" s="3058"/>
      <c r="JQJ30" s="3056"/>
      <c r="JQK30" s="3050"/>
      <c r="JQL30" s="3051"/>
      <c r="JQM30" s="3052"/>
      <c r="JQN30" s="3053"/>
      <c r="JQO30" s="3050"/>
      <c r="JQP30" s="3054"/>
      <c r="JQQ30" s="3029"/>
      <c r="JQR30" s="3055"/>
      <c r="JQS30" s="3056"/>
      <c r="JQT30" s="3057"/>
      <c r="JQU30" s="3058"/>
      <c r="JQV30" s="3059"/>
      <c r="JQW30" s="3058"/>
      <c r="JQX30" s="3059"/>
      <c r="JQY30" s="3050"/>
      <c r="JQZ30" s="3051"/>
      <c r="JRA30" s="3058"/>
      <c r="JRB30" s="3056"/>
      <c r="JRC30" s="3050"/>
      <c r="JRD30" s="3051"/>
      <c r="JRE30" s="3052"/>
      <c r="JRF30" s="3053"/>
      <c r="JRG30" s="3050"/>
      <c r="JRH30" s="3054"/>
      <c r="JRI30" s="3029"/>
      <c r="JRJ30" s="3055"/>
      <c r="JRK30" s="3056"/>
      <c r="JRL30" s="3057"/>
      <c r="JRM30" s="3058"/>
      <c r="JRN30" s="3059"/>
      <c r="JRO30" s="3058"/>
      <c r="JRP30" s="3059"/>
      <c r="JRQ30" s="3050"/>
      <c r="JRR30" s="3051"/>
      <c r="JRS30" s="3058"/>
      <c r="JRT30" s="3056"/>
      <c r="JRU30" s="3050"/>
      <c r="JRV30" s="3051"/>
      <c r="JRW30" s="3052"/>
      <c r="JRX30" s="3053"/>
      <c r="JRY30" s="3050"/>
      <c r="JRZ30" s="3054"/>
      <c r="JSA30" s="3029"/>
      <c r="JSB30" s="3055"/>
      <c r="JSC30" s="3056"/>
      <c r="JSD30" s="3057"/>
      <c r="JSE30" s="3058"/>
      <c r="JSF30" s="3059"/>
      <c r="JSG30" s="3058"/>
      <c r="JSH30" s="3059"/>
      <c r="JSI30" s="3050"/>
      <c r="JSJ30" s="3051"/>
      <c r="JSK30" s="3058"/>
      <c r="JSL30" s="3056"/>
      <c r="JSM30" s="3050"/>
      <c r="JSN30" s="3051"/>
      <c r="JSO30" s="3052"/>
      <c r="JSP30" s="3053"/>
      <c r="JSQ30" s="3050"/>
      <c r="JSR30" s="3054"/>
      <c r="JSS30" s="3029"/>
      <c r="JST30" s="3055"/>
      <c r="JSU30" s="3056"/>
      <c r="JSV30" s="3057"/>
      <c r="JSW30" s="3058"/>
      <c r="JSX30" s="3059"/>
      <c r="JSY30" s="3058"/>
      <c r="JSZ30" s="3059"/>
      <c r="JTA30" s="3050"/>
      <c r="JTB30" s="3051"/>
      <c r="JTC30" s="3058"/>
      <c r="JTD30" s="3056"/>
      <c r="JTE30" s="3050"/>
      <c r="JTF30" s="3051"/>
      <c r="JTG30" s="3052"/>
      <c r="JTH30" s="3053"/>
      <c r="JTI30" s="3050"/>
      <c r="JTJ30" s="3054"/>
      <c r="JTK30" s="3029"/>
      <c r="JTL30" s="3055"/>
      <c r="JTM30" s="3056"/>
      <c r="JTN30" s="3057"/>
      <c r="JTO30" s="3058"/>
      <c r="JTP30" s="3059"/>
      <c r="JTQ30" s="3058"/>
      <c r="JTR30" s="3059"/>
      <c r="JTS30" s="3050"/>
      <c r="JTT30" s="3051"/>
      <c r="JTU30" s="3058"/>
      <c r="JTV30" s="3056"/>
      <c r="JTW30" s="3050"/>
      <c r="JTX30" s="3051"/>
      <c r="JTY30" s="3052"/>
      <c r="JTZ30" s="3053"/>
      <c r="JUA30" s="3050"/>
      <c r="JUB30" s="3054"/>
      <c r="JUC30" s="3029"/>
      <c r="JUD30" s="3055"/>
      <c r="JUE30" s="3056"/>
      <c r="JUF30" s="3057"/>
      <c r="JUG30" s="3058"/>
      <c r="JUH30" s="3059"/>
      <c r="JUI30" s="3058"/>
      <c r="JUJ30" s="3059"/>
      <c r="JUK30" s="3050"/>
      <c r="JUL30" s="3051"/>
      <c r="JUM30" s="3058"/>
      <c r="JUN30" s="3056"/>
      <c r="JUO30" s="3050"/>
      <c r="JUP30" s="3051"/>
      <c r="JUQ30" s="3052"/>
      <c r="JUR30" s="3053"/>
      <c r="JUS30" s="3050"/>
      <c r="JUT30" s="3054"/>
      <c r="JUU30" s="3029"/>
      <c r="JUV30" s="3055"/>
      <c r="JUW30" s="3056"/>
      <c r="JUX30" s="3057"/>
      <c r="JUY30" s="3058"/>
      <c r="JUZ30" s="3059"/>
      <c r="JVA30" s="3058"/>
      <c r="JVB30" s="3059"/>
      <c r="JVC30" s="3050"/>
      <c r="JVD30" s="3051"/>
      <c r="JVE30" s="3058"/>
      <c r="JVF30" s="3056"/>
      <c r="JVG30" s="3050"/>
      <c r="JVH30" s="3051"/>
      <c r="JVI30" s="3052"/>
      <c r="JVJ30" s="3053"/>
      <c r="JVK30" s="3050"/>
      <c r="JVL30" s="3054"/>
      <c r="JVM30" s="3029"/>
      <c r="JVN30" s="3055"/>
      <c r="JVO30" s="3056"/>
      <c r="JVP30" s="3057"/>
      <c r="JVQ30" s="3058"/>
      <c r="JVR30" s="3059"/>
      <c r="JVS30" s="3058"/>
      <c r="JVT30" s="3059"/>
      <c r="JVU30" s="3050"/>
      <c r="JVV30" s="3051"/>
      <c r="JVW30" s="3058"/>
      <c r="JVX30" s="3056"/>
      <c r="JVY30" s="3050"/>
      <c r="JVZ30" s="3051"/>
      <c r="JWA30" s="3052"/>
      <c r="JWB30" s="3053"/>
      <c r="JWC30" s="3050"/>
      <c r="JWD30" s="3054"/>
      <c r="JWE30" s="3029"/>
      <c r="JWF30" s="3055"/>
      <c r="JWG30" s="3056"/>
      <c r="JWH30" s="3057"/>
      <c r="JWI30" s="3058"/>
      <c r="JWJ30" s="3059"/>
      <c r="JWK30" s="3058"/>
      <c r="JWL30" s="3059"/>
      <c r="JWM30" s="3050"/>
      <c r="JWN30" s="3051"/>
      <c r="JWO30" s="3058"/>
      <c r="JWP30" s="3056"/>
      <c r="JWQ30" s="3050"/>
      <c r="JWR30" s="3051"/>
      <c r="JWS30" s="3052"/>
      <c r="JWT30" s="3053"/>
      <c r="JWU30" s="3050"/>
      <c r="JWV30" s="3054"/>
      <c r="JWW30" s="3029"/>
      <c r="JWX30" s="3055"/>
      <c r="JWY30" s="3056"/>
      <c r="JWZ30" s="3057"/>
      <c r="JXA30" s="3058"/>
      <c r="JXB30" s="3059"/>
      <c r="JXC30" s="3058"/>
      <c r="JXD30" s="3059"/>
      <c r="JXE30" s="3050"/>
      <c r="JXF30" s="3051"/>
      <c r="JXG30" s="3058"/>
      <c r="JXH30" s="3056"/>
      <c r="JXI30" s="3050"/>
      <c r="JXJ30" s="3051"/>
      <c r="JXK30" s="3052"/>
      <c r="JXL30" s="3053"/>
      <c r="JXM30" s="3050"/>
      <c r="JXN30" s="3054"/>
      <c r="JXO30" s="3029"/>
      <c r="JXP30" s="3055"/>
      <c r="JXQ30" s="3056"/>
      <c r="JXR30" s="3057"/>
      <c r="JXS30" s="3058"/>
      <c r="JXT30" s="3059"/>
      <c r="JXU30" s="3058"/>
      <c r="JXV30" s="3059"/>
      <c r="JXW30" s="3050"/>
      <c r="JXX30" s="3051"/>
      <c r="JXY30" s="3058"/>
      <c r="JXZ30" s="3056"/>
      <c r="JYA30" s="3050"/>
      <c r="JYB30" s="3051"/>
      <c r="JYC30" s="3052"/>
      <c r="JYD30" s="3053"/>
      <c r="JYE30" s="3050"/>
      <c r="JYF30" s="3054"/>
      <c r="JYG30" s="3029"/>
      <c r="JYH30" s="3055"/>
      <c r="JYI30" s="3056"/>
      <c r="JYJ30" s="3057"/>
      <c r="JYK30" s="3058"/>
      <c r="JYL30" s="3059"/>
      <c r="JYM30" s="3058"/>
      <c r="JYN30" s="3059"/>
      <c r="JYO30" s="3050"/>
      <c r="JYP30" s="3051"/>
      <c r="JYQ30" s="3058"/>
      <c r="JYR30" s="3056"/>
      <c r="JYS30" s="3050"/>
      <c r="JYT30" s="3051"/>
      <c r="JYU30" s="3052"/>
      <c r="JYV30" s="3053"/>
      <c r="JYW30" s="3050"/>
      <c r="JYX30" s="3054"/>
      <c r="JYY30" s="3029"/>
      <c r="JYZ30" s="3055"/>
      <c r="JZA30" s="3056"/>
      <c r="JZB30" s="3057"/>
      <c r="JZC30" s="3058"/>
      <c r="JZD30" s="3059"/>
      <c r="JZE30" s="3058"/>
      <c r="JZF30" s="3059"/>
      <c r="JZG30" s="3050"/>
      <c r="JZH30" s="3051"/>
      <c r="JZI30" s="3058"/>
      <c r="JZJ30" s="3056"/>
      <c r="JZK30" s="3050"/>
      <c r="JZL30" s="3051"/>
      <c r="JZM30" s="3052"/>
      <c r="JZN30" s="3053"/>
      <c r="JZO30" s="3050"/>
      <c r="JZP30" s="3054"/>
      <c r="JZQ30" s="3029"/>
      <c r="JZR30" s="3055"/>
      <c r="JZS30" s="3056"/>
      <c r="JZT30" s="3057"/>
      <c r="JZU30" s="3058"/>
      <c r="JZV30" s="3059"/>
      <c r="JZW30" s="3058"/>
      <c r="JZX30" s="3059"/>
      <c r="JZY30" s="3050"/>
      <c r="JZZ30" s="3051"/>
      <c r="KAA30" s="3058"/>
      <c r="KAB30" s="3056"/>
      <c r="KAC30" s="3050"/>
      <c r="KAD30" s="3051"/>
      <c r="KAE30" s="3052"/>
      <c r="KAF30" s="3053"/>
      <c r="KAG30" s="3050"/>
      <c r="KAH30" s="3054"/>
      <c r="KAI30" s="3029"/>
      <c r="KAJ30" s="3055"/>
      <c r="KAK30" s="3056"/>
      <c r="KAL30" s="3057"/>
      <c r="KAM30" s="3058"/>
      <c r="KAN30" s="3059"/>
      <c r="KAO30" s="3058"/>
      <c r="KAP30" s="3059"/>
      <c r="KAQ30" s="3050"/>
      <c r="KAR30" s="3051"/>
      <c r="KAS30" s="3058"/>
      <c r="KAT30" s="3056"/>
      <c r="KAU30" s="3050"/>
      <c r="KAV30" s="3051"/>
      <c r="KAW30" s="3052"/>
      <c r="KAX30" s="3053"/>
      <c r="KAY30" s="3050"/>
      <c r="KAZ30" s="3054"/>
      <c r="KBA30" s="3029"/>
      <c r="KBB30" s="3055"/>
      <c r="KBC30" s="3056"/>
      <c r="KBD30" s="3057"/>
      <c r="KBE30" s="3058"/>
      <c r="KBF30" s="3059"/>
      <c r="KBG30" s="3058"/>
      <c r="KBH30" s="3059"/>
      <c r="KBI30" s="3050"/>
      <c r="KBJ30" s="3051"/>
      <c r="KBK30" s="3058"/>
      <c r="KBL30" s="3056"/>
      <c r="KBM30" s="3050"/>
      <c r="KBN30" s="3051"/>
      <c r="KBO30" s="3052"/>
      <c r="KBP30" s="3053"/>
      <c r="KBQ30" s="3050"/>
      <c r="KBR30" s="3054"/>
      <c r="KBS30" s="3029"/>
      <c r="KBT30" s="3055"/>
      <c r="KBU30" s="3056"/>
      <c r="KBV30" s="3057"/>
      <c r="KBW30" s="3058"/>
      <c r="KBX30" s="3059"/>
      <c r="KBY30" s="3058"/>
      <c r="KBZ30" s="3059"/>
      <c r="KCA30" s="3050"/>
      <c r="KCB30" s="3051"/>
      <c r="KCC30" s="3058"/>
      <c r="KCD30" s="3056"/>
      <c r="KCE30" s="3050"/>
      <c r="KCF30" s="3051"/>
      <c r="KCG30" s="3052"/>
      <c r="KCH30" s="3053"/>
      <c r="KCI30" s="3050"/>
      <c r="KCJ30" s="3054"/>
      <c r="KCK30" s="3029"/>
      <c r="KCL30" s="3055"/>
      <c r="KCM30" s="3056"/>
      <c r="KCN30" s="3057"/>
      <c r="KCO30" s="3058"/>
      <c r="KCP30" s="3059"/>
      <c r="KCQ30" s="3058"/>
      <c r="KCR30" s="3059"/>
      <c r="KCS30" s="3050"/>
      <c r="KCT30" s="3051"/>
      <c r="KCU30" s="3058"/>
      <c r="KCV30" s="3056"/>
      <c r="KCW30" s="3050"/>
      <c r="KCX30" s="3051"/>
      <c r="KCY30" s="3052"/>
      <c r="KCZ30" s="3053"/>
      <c r="KDA30" s="3050"/>
      <c r="KDB30" s="3054"/>
      <c r="KDC30" s="3029"/>
      <c r="KDD30" s="3055"/>
      <c r="KDE30" s="3056"/>
      <c r="KDF30" s="3057"/>
      <c r="KDG30" s="3058"/>
      <c r="KDH30" s="3059"/>
      <c r="KDI30" s="3058"/>
      <c r="KDJ30" s="3059"/>
      <c r="KDK30" s="3050"/>
      <c r="KDL30" s="3051"/>
      <c r="KDM30" s="3058"/>
      <c r="KDN30" s="3056"/>
      <c r="KDO30" s="3050"/>
      <c r="KDP30" s="3051"/>
      <c r="KDQ30" s="3052"/>
      <c r="KDR30" s="3053"/>
      <c r="KDS30" s="3050"/>
      <c r="KDT30" s="3054"/>
      <c r="KDU30" s="3029"/>
      <c r="KDV30" s="3055"/>
      <c r="KDW30" s="3056"/>
      <c r="KDX30" s="3057"/>
      <c r="KDY30" s="3058"/>
      <c r="KDZ30" s="3059"/>
      <c r="KEA30" s="3058"/>
      <c r="KEB30" s="3059"/>
      <c r="KEC30" s="3050"/>
      <c r="KED30" s="3051"/>
      <c r="KEE30" s="3058"/>
      <c r="KEF30" s="3056"/>
      <c r="KEG30" s="3050"/>
      <c r="KEH30" s="3051"/>
      <c r="KEI30" s="3052"/>
      <c r="KEJ30" s="3053"/>
      <c r="KEK30" s="3050"/>
      <c r="KEL30" s="3054"/>
      <c r="KEM30" s="3029"/>
      <c r="KEN30" s="3055"/>
      <c r="KEO30" s="3056"/>
      <c r="KEP30" s="3057"/>
      <c r="KEQ30" s="3058"/>
      <c r="KER30" s="3059"/>
      <c r="KES30" s="3058"/>
      <c r="KET30" s="3059"/>
      <c r="KEU30" s="3050"/>
      <c r="KEV30" s="3051"/>
      <c r="KEW30" s="3058"/>
      <c r="KEX30" s="3056"/>
      <c r="KEY30" s="3050"/>
      <c r="KEZ30" s="3051"/>
      <c r="KFA30" s="3052"/>
      <c r="KFB30" s="3053"/>
      <c r="KFC30" s="3050"/>
      <c r="KFD30" s="3054"/>
      <c r="KFE30" s="3029"/>
      <c r="KFF30" s="3055"/>
      <c r="KFG30" s="3056"/>
      <c r="KFH30" s="3057"/>
      <c r="KFI30" s="3058"/>
      <c r="KFJ30" s="3059"/>
      <c r="KFK30" s="3058"/>
      <c r="KFL30" s="3059"/>
      <c r="KFM30" s="3050"/>
      <c r="KFN30" s="3051"/>
      <c r="KFO30" s="3058"/>
      <c r="KFP30" s="3056"/>
      <c r="KFQ30" s="3050"/>
      <c r="KFR30" s="3051"/>
      <c r="KFS30" s="3052"/>
      <c r="KFT30" s="3053"/>
      <c r="KFU30" s="3050"/>
      <c r="KFV30" s="3054"/>
      <c r="KFW30" s="3029"/>
      <c r="KFX30" s="3055"/>
      <c r="KFY30" s="3056"/>
      <c r="KFZ30" s="3057"/>
      <c r="KGA30" s="3058"/>
      <c r="KGB30" s="3059"/>
      <c r="KGC30" s="3058"/>
      <c r="KGD30" s="3059"/>
      <c r="KGE30" s="3050"/>
      <c r="KGF30" s="3051"/>
      <c r="KGG30" s="3058"/>
      <c r="KGH30" s="3056"/>
      <c r="KGI30" s="3050"/>
      <c r="KGJ30" s="3051"/>
      <c r="KGK30" s="3052"/>
      <c r="KGL30" s="3053"/>
      <c r="KGM30" s="3050"/>
      <c r="KGN30" s="3054"/>
      <c r="KGO30" s="3029"/>
      <c r="KGP30" s="3055"/>
      <c r="KGQ30" s="3056"/>
      <c r="KGR30" s="3057"/>
      <c r="KGS30" s="3058"/>
      <c r="KGT30" s="3059"/>
      <c r="KGU30" s="3058"/>
      <c r="KGV30" s="3059"/>
      <c r="KGW30" s="3050"/>
      <c r="KGX30" s="3051"/>
      <c r="KGY30" s="3058"/>
      <c r="KGZ30" s="3056"/>
      <c r="KHA30" s="3050"/>
      <c r="KHB30" s="3051"/>
      <c r="KHC30" s="3052"/>
      <c r="KHD30" s="3053"/>
      <c r="KHE30" s="3050"/>
      <c r="KHF30" s="3054"/>
      <c r="KHG30" s="3029"/>
      <c r="KHH30" s="3055"/>
      <c r="KHI30" s="3056"/>
      <c r="KHJ30" s="3057"/>
      <c r="KHK30" s="3058"/>
      <c r="KHL30" s="3059"/>
      <c r="KHM30" s="3058"/>
      <c r="KHN30" s="3059"/>
      <c r="KHO30" s="3050"/>
      <c r="KHP30" s="3051"/>
      <c r="KHQ30" s="3058"/>
      <c r="KHR30" s="3056"/>
      <c r="KHS30" s="3050"/>
      <c r="KHT30" s="3051"/>
      <c r="KHU30" s="3052"/>
      <c r="KHV30" s="3053"/>
      <c r="KHW30" s="3050"/>
      <c r="KHX30" s="3054"/>
      <c r="KHY30" s="3029"/>
      <c r="KHZ30" s="3055"/>
      <c r="KIA30" s="3056"/>
      <c r="KIB30" s="3057"/>
      <c r="KIC30" s="3058"/>
      <c r="KID30" s="3059"/>
      <c r="KIE30" s="3058"/>
      <c r="KIF30" s="3059"/>
      <c r="KIG30" s="3050"/>
      <c r="KIH30" s="3051"/>
      <c r="KII30" s="3058"/>
      <c r="KIJ30" s="3056"/>
      <c r="KIK30" s="3050"/>
      <c r="KIL30" s="3051"/>
      <c r="KIM30" s="3052"/>
      <c r="KIN30" s="3053"/>
      <c r="KIO30" s="3050"/>
      <c r="KIP30" s="3054"/>
      <c r="KIQ30" s="3029"/>
      <c r="KIR30" s="3055"/>
      <c r="KIS30" s="3056"/>
      <c r="KIT30" s="3057"/>
      <c r="KIU30" s="3058"/>
      <c r="KIV30" s="3059"/>
      <c r="KIW30" s="3058"/>
      <c r="KIX30" s="3059"/>
      <c r="KIY30" s="3050"/>
      <c r="KIZ30" s="3051"/>
      <c r="KJA30" s="3058"/>
      <c r="KJB30" s="3056"/>
      <c r="KJC30" s="3050"/>
      <c r="KJD30" s="3051"/>
      <c r="KJE30" s="3052"/>
      <c r="KJF30" s="3053"/>
      <c r="KJG30" s="3050"/>
      <c r="KJH30" s="3054"/>
      <c r="KJI30" s="3029"/>
      <c r="KJJ30" s="3055"/>
      <c r="KJK30" s="3056"/>
      <c r="KJL30" s="3057"/>
      <c r="KJM30" s="3058"/>
      <c r="KJN30" s="3059"/>
      <c r="KJO30" s="3058"/>
      <c r="KJP30" s="3059"/>
      <c r="KJQ30" s="3050"/>
      <c r="KJR30" s="3051"/>
      <c r="KJS30" s="3058"/>
      <c r="KJT30" s="3056"/>
      <c r="KJU30" s="3050"/>
      <c r="KJV30" s="3051"/>
      <c r="KJW30" s="3052"/>
      <c r="KJX30" s="3053"/>
      <c r="KJY30" s="3050"/>
      <c r="KJZ30" s="3054"/>
      <c r="KKA30" s="3029"/>
      <c r="KKB30" s="3055"/>
      <c r="KKC30" s="3056"/>
      <c r="KKD30" s="3057"/>
      <c r="KKE30" s="3058"/>
      <c r="KKF30" s="3059"/>
      <c r="KKG30" s="3058"/>
      <c r="KKH30" s="3059"/>
      <c r="KKI30" s="3050"/>
      <c r="KKJ30" s="3051"/>
      <c r="KKK30" s="3058"/>
      <c r="KKL30" s="3056"/>
      <c r="KKM30" s="3050"/>
      <c r="KKN30" s="3051"/>
      <c r="KKO30" s="3052"/>
      <c r="KKP30" s="3053"/>
      <c r="KKQ30" s="3050"/>
      <c r="KKR30" s="3054"/>
      <c r="KKS30" s="3029"/>
      <c r="KKT30" s="3055"/>
      <c r="KKU30" s="3056"/>
      <c r="KKV30" s="3057"/>
      <c r="KKW30" s="3058"/>
      <c r="KKX30" s="3059"/>
      <c r="KKY30" s="3058"/>
      <c r="KKZ30" s="3059"/>
      <c r="KLA30" s="3050"/>
      <c r="KLB30" s="3051"/>
      <c r="KLC30" s="3058"/>
      <c r="KLD30" s="3056"/>
      <c r="KLE30" s="3050"/>
      <c r="KLF30" s="3051"/>
      <c r="KLG30" s="3052"/>
      <c r="KLH30" s="3053"/>
      <c r="KLI30" s="3050"/>
      <c r="KLJ30" s="3054"/>
      <c r="KLK30" s="3029"/>
      <c r="KLL30" s="3055"/>
      <c r="KLM30" s="3056"/>
      <c r="KLN30" s="3057"/>
      <c r="KLO30" s="3058"/>
      <c r="KLP30" s="3059"/>
      <c r="KLQ30" s="3058"/>
      <c r="KLR30" s="3059"/>
      <c r="KLS30" s="3050"/>
      <c r="KLT30" s="3051"/>
      <c r="KLU30" s="3058"/>
      <c r="KLV30" s="3056"/>
      <c r="KLW30" s="3050"/>
      <c r="KLX30" s="3051"/>
      <c r="KLY30" s="3052"/>
      <c r="KLZ30" s="3053"/>
      <c r="KMA30" s="3050"/>
      <c r="KMB30" s="3054"/>
      <c r="KMC30" s="3029"/>
      <c r="KMD30" s="3055"/>
      <c r="KME30" s="3056"/>
      <c r="KMF30" s="3057"/>
      <c r="KMG30" s="3058"/>
      <c r="KMH30" s="3059"/>
      <c r="KMI30" s="3058"/>
      <c r="KMJ30" s="3059"/>
      <c r="KMK30" s="3050"/>
      <c r="KML30" s="3051"/>
      <c r="KMM30" s="3058"/>
      <c r="KMN30" s="3056"/>
      <c r="KMO30" s="3050"/>
      <c r="KMP30" s="3051"/>
      <c r="KMQ30" s="3052"/>
      <c r="KMR30" s="3053"/>
      <c r="KMS30" s="3050"/>
      <c r="KMT30" s="3054"/>
      <c r="KMU30" s="3029"/>
      <c r="KMV30" s="3055"/>
      <c r="KMW30" s="3056"/>
      <c r="KMX30" s="3057"/>
      <c r="KMY30" s="3058"/>
      <c r="KMZ30" s="3059"/>
      <c r="KNA30" s="3058"/>
      <c r="KNB30" s="3059"/>
      <c r="KNC30" s="3050"/>
      <c r="KND30" s="3051"/>
      <c r="KNE30" s="3058"/>
      <c r="KNF30" s="3056"/>
      <c r="KNG30" s="3050"/>
      <c r="KNH30" s="3051"/>
      <c r="KNI30" s="3052"/>
      <c r="KNJ30" s="3053"/>
      <c r="KNK30" s="3050"/>
      <c r="KNL30" s="3054"/>
      <c r="KNM30" s="3029"/>
      <c r="KNN30" s="3055"/>
      <c r="KNO30" s="3056"/>
      <c r="KNP30" s="3057"/>
      <c r="KNQ30" s="3058"/>
      <c r="KNR30" s="3059"/>
      <c r="KNS30" s="3058"/>
      <c r="KNT30" s="3059"/>
      <c r="KNU30" s="3050"/>
      <c r="KNV30" s="3051"/>
      <c r="KNW30" s="3058"/>
      <c r="KNX30" s="3056"/>
      <c r="KNY30" s="3050"/>
      <c r="KNZ30" s="3051"/>
      <c r="KOA30" s="3052"/>
      <c r="KOB30" s="3053"/>
      <c r="KOC30" s="3050"/>
      <c r="KOD30" s="3054"/>
      <c r="KOE30" s="3029"/>
      <c r="KOF30" s="3055"/>
      <c r="KOG30" s="3056"/>
      <c r="KOH30" s="3057"/>
      <c r="KOI30" s="3058"/>
      <c r="KOJ30" s="3059"/>
      <c r="KOK30" s="3058"/>
      <c r="KOL30" s="3059"/>
      <c r="KOM30" s="3050"/>
      <c r="KON30" s="3051"/>
      <c r="KOO30" s="3058"/>
      <c r="KOP30" s="3056"/>
      <c r="KOQ30" s="3050"/>
      <c r="KOR30" s="3051"/>
      <c r="KOS30" s="3052"/>
      <c r="KOT30" s="3053"/>
      <c r="KOU30" s="3050"/>
      <c r="KOV30" s="3054"/>
      <c r="KOW30" s="3029"/>
      <c r="KOX30" s="3055"/>
      <c r="KOY30" s="3056"/>
      <c r="KOZ30" s="3057"/>
      <c r="KPA30" s="3058"/>
      <c r="KPB30" s="3059"/>
      <c r="KPC30" s="3058"/>
      <c r="KPD30" s="3059"/>
      <c r="KPE30" s="3050"/>
      <c r="KPF30" s="3051"/>
      <c r="KPG30" s="3058"/>
      <c r="KPH30" s="3056"/>
      <c r="KPI30" s="3050"/>
      <c r="KPJ30" s="3051"/>
      <c r="KPK30" s="3052"/>
      <c r="KPL30" s="3053"/>
      <c r="KPM30" s="3050"/>
      <c r="KPN30" s="3054"/>
      <c r="KPO30" s="3029"/>
      <c r="KPP30" s="3055"/>
      <c r="KPQ30" s="3056"/>
      <c r="KPR30" s="3057"/>
      <c r="KPS30" s="3058"/>
      <c r="KPT30" s="3059"/>
      <c r="KPU30" s="3058"/>
      <c r="KPV30" s="3059"/>
      <c r="KPW30" s="3050"/>
      <c r="KPX30" s="3051"/>
      <c r="KPY30" s="3058"/>
      <c r="KPZ30" s="3056"/>
      <c r="KQA30" s="3050"/>
      <c r="KQB30" s="3051"/>
      <c r="KQC30" s="3052"/>
      <c r="KQD30" s="3053"/>
      <c r="KQE30" s="3050"/>
      <c r="KQF30" s="3054"/>
      <c r="KQG30" s="3029"/>
      <c r="KQH30" s="3055"/>
      <c r="KQI30" s="3056"/>
      <c r="KQJ30" s="3057"/>
      <c r="KQK30" s="3058"/>
      <c r="KQL30" s="3059"/>
      <c r="KQM30" s="3058"/>
      <c r="KQN30" s="3059"/>
      <c r="KQO30" s="3050"/>
      <c r="KQP30" s="3051"/>
      <c r="KQQ30" s="3058"/>
      <c r="KQR30" s="3056"/>
      <c r="KQS30" s="3050"/>
      <c r="KQT30" s="3051"/>
      <c r="KQU30" s="3052"/>
      <c r="KQV30" s="3053"/>
      <c r="KQW30" s="3050"/>
      <c r="KQX30" s="3054"/>
      <c r="KQY30" s="3029"/>
      <c r="KQZ30" s="3055"/>
      <c r="KRA30" s="3056"/>
      <c r="KRB30" s="3057"/>
      <c r="KRC30" s="3058"/>
      <c r="KRD30" s="3059"/>
      <c r="KRE30" s="3058"/>
      <c r="KRF30" s="3059"/>
      <c r="KRG30" s="3050"/>
      <c r="KRH30" s="3051"/>
      <c r="KRI30" s="3058"/>
      <c r="KRJ30" s="3056"/>
      <c r="KRK30" s="3050"/>
      <c r="KRL30" s="3051"/>
      <c r="KRM30" s="3052"/>
      <c r="KRN30" s="3053"/>
      <c r="KRO30" s="3050"/>
      <c r="KRP30" s="3054"/>
      <c r="KRQ30" s="3029"/>
      <c r="KRR30" s="3055"/>
      <c r="KRS30" s="3056"/>
      <c r="KRT30" s="3057"/>
      <c r="KRU30" s="3058"/>
      <c r="KRV30" s="3059"/>
      <c r="KRW30" s="3058"/>
      <c r="KRX30" s="3059"/>
      <c r="KRY30" s="3050"/>
      <c r="KRZ30" s="3051"/>
      <c r="KSA30" s="3058"/>
      <c r="KSB30" s="3056"/>
      <c r="KSC30" s="3050"/>
      <c r="KSD30" s="3051"/>
      <c r="KSE30" s="3052"/>
      <c r="KSF30" s="3053"/>
      <c r="KSG30" s="3050"/>
      <c r="KSH30" s="3054"/>
      <c r="KSI30" s="3029"/>
      <c r="KSJ30" s="3055"/>
      <c r="KSK30" s="3056"/>
      <c r="KSL30" s="3057"/>
      <c r="KSM30" s="3058"/>
      <c r="KSN30" s="3059"/>
      <c r="KSO30" s="3058"/>
      <c r="KSP30" s="3059"/>
      <c r="KSQ30" s="3050"/>
      <c r="KSR30" s="3051"/>
      <c r="KSS30" s="3058"/>
      <c r="KST30" s="3056"/>
      <c r="KSU30" s="3050"/>
      <c r="KSV30" s="3051"/>
      <c r="KSW30" s="3052"/>
      <c r="KSX30" s="3053"/>
      <c r="KSY30" s="3050"/>
      <c r="KSZ30" s="3054"/>
      <c r="KTA30" s="3029"/>
      <c r="KTB30" s="3055"/>
      <c r="KTC30" s="3056"/>
      <c r="KTD30" s="3057"/>
      <c r="KTE30" s="3058"/>
      <c r="KTF30" s="3059"/>
      <c r="KTG30" s="3058"/>
      <c r="KTH30" s="3059"/>
      <c r="KTI30" s="3050"/>
      <c r="KTJ30" s="3051"/>
      <c r="KTK30" s="3058"/>
      <c r="KTL30" s="3056"/>
      <c r="KTM30" s="3050"/>
      <c r="KTN30" s="3051"/>
      <c r="KTO30" s="3052"/>
      <c r="KTP30" s="3053"/>
      <c r="KTQ30" s="3050"/>
      <c r="KTR30" s="3054"/>
      <c r="KTS30" s="3029"/>
      <c r="KTT30" s="3055"/>
      <c r="KTU30" s="3056"/>
      <c r="KTV30" s="3057"/>
      <c r="KTW30" s="3058"/>
      <c r="KTX30" s="3059"/>
      <c r="KTY30" s="3058"/>
      <c r="KTZ30" s="3059"/>
      <c r="KUA30" s="3050"/>
      <c r="KUB30" s="3051"/>
      <c r="KUC30" s="3058"/>
      <c r="KUD30" s="3056"/>
      <c r="KUE30" s="3050"/>
      <c r="KUF30" s="3051"/>
      <c r="KUG30" s="3052"/>
      <c r="KUH30" s="3053"/>
      <c r="KUI30" s="3050"/>
      <c r="KUJ30" s="3054"/>
      <c r="KUK30" s="3029"/>
      <c r="KUL30" s="3055"/>
      <c r="KUM30" s="3056"/>
      <c r="KUN30" s="3057"/>
      <c r="KUO30" s="3058"/>
      <c r="KUP30" s="3059"/>
      <c r="KUQ30" s="3058"/>
      <c r="KUR30" s="3059"/>
      <c r="KUS30" s="3050"/>
      <c r="KUT30" s="3051"/>
      <c r="KUU30" s="3058"/>
      <c r="KUV30" s="3056"/>
      <c r="KUW30" s="3050"/>
      <c r="KUX30" s="3051"/>
      <c r="KUY30" s="3052"/>
      <c r="KUZ30" s="3053"/>
      <c r="KVA30" s="3050"/>
      <c r="KVB30" s="3054"/>
      <c r="KVC30" s="3029"/>
      <c r="KVD30" s="3055"/>
      <c r="KVE30" s="3056"/>
      <c r="KVF30" s="3057"/>
      <c r="KVG30" s="3058"/>
      <c r="KVH30" s="3059"/>
      <c r="KVI30" s="3058"/>
      <c r="KVJ30" s="3059"/>
      <c r="KVK30" s="3050"/>
      <c r="KVL30" s="3051"/>
      <c r="KVM30" s="3058"/>
      <c r="KVN30" s="3056"/>
      <c r="KVO30" s="3050"/>
      <c r="KVP30" s="3051"/>
      <c r="KVQ30" s="3052"/>
      <c r="KVR30" s="3053"/>
      <c r="KVS30" s="3050"/>
      <c r="KVT30" s="3054"/>
      <c r="KVU30" s="3029"/>
      <c r="KVV30" s="3055"/>
      <c r="KVW30" s="3056"/>
      <c r="KVX30" s="3057"/>
      <c r="KVY30" s="3058"/>
      <c r="KVZ30" s="3059"/>
      <c r="KWA30" s="3058"/>
      <c r="KWB30" s="3059"/>
      <c r="KWC30" s="3050"/>
      <c r="KWD30" s="3051"/>
      <c r="KWE30" s="3058"/>
      <c r="KWF30" s="3056"/>
      <c r="KWG30" s="3050"/>
      <c r="KWH30" s="3051"/>
      <c r="KWI30" s="3052"/>
      <c r="KWJ30" s="3053"/>
      <c r="KWK30" s="3050"/>
      <c r="KWL30" s="3054"/>
      <c r="KWM30" s="3029"/>
      <c r="KWN30" s="3055"/>
      <c r="KWO30" s="3056"/>
      <c r="KWP30" s="3057"/>
      <c r="KWQ30" s="3058"/>
      <c r="KWR30" s="3059"/>
      <c r="KWS30" s="3058"/>
      <c r="KWT30" s="3059"/>
      <c r="KWU30" s="3050"/>
      <c r="KWV30" s="3051"/>
      <c r="KWW30" s="3058"/>
      <c r="KWX30" s="3056"/>
      <c r="KWY30" s="3050"/>
      <c r="KWZ30" s="3051"/>
      <c r="KXA30" s="3052"/>
      <c r="KXB30" s="3053"/>
      <c r="KXC30" s="3050"/>
      <c r="KXD30" s="3054"/>
      <c r="KXE30" s="3029"/>
      <c r="KXF30" s="3055"/>
      <c r="KXG30" s="3056"/>
      <c r="KXH30" s="3057"/>
      <c r="KXI30" s="3058"/>
      <c r="KXJ30" s="3059"/>
      <c r="KXK30" s="3058"/>
      <c r="KXL30" s="3059"/>
      <c r="KXM30" s="3050"/>
      <c r="KXN30" s="3051"/>
      <c r="KXO30" s="3058"/>
      <c r="KXP30" s="3056"/>
      <c r="KXQ30" s="3050"/>
      <c r="KXR30" s="3051"/>
      <c r="KXS30" s="3052"/>
      <c r="KXT30" s="3053"/>
      <c r="KXU30" s="3050"/>
      <c r="KXV30" s="3054"/>
      <c r="KXW30" s="3029"/>
      <c r="KXX30" s="3055"/>
      <c r="KXY30" s="3056"/>
      <c r="KXZ30" s="3057"/>
      <c r="KYA30" s="3058"/>
      <c r="KYB30" s="3059"/>
      <c r="KYC30" s="3058"/>
      <c r="KYD30" s="3059"/>
      <c r="KYE30" s="3050"/>
      <c r="KYF30" s="3051"/>
      <c r="KYG30" s="3058"/>
      <c r="KYH30" s="3056"/>
      <c r="KYI30" s="3050"/>
      <c r="KYJ30" s="3051"/>
      <c r="KYK30" s="3052"/>
      <c r="KYL30" s="3053"/>
      <c r="KYM30" s="3050"/>
      <c r="KYN30" s="3054"/>
      <c r="KYO30" s="3029"/>
      <c r="KYP30" s="3055"/>
      <c r="KYQ30" s="3056"/>
      <c r="KYR30" s="3057"/>
      <c r="KYS30" s="3058"/>
      <c r="KYT30" s="3059"/>
      <c r="KYU30" s="3058"/>
      <c r="KYV30" s="3059"/>
      <c r="KYW30" s="3050"/>
      <c r="KYX30" s="3051"/>
      <c r="KYY30" s="3058"/>
      <c r="KYZ30" s="3056"/>
      <c r="KZA30" s="3050"/>
      <c r="KZB30" s="3051"/>
      <c r="KZC30" s="3052"/>
      <c r="KZD30" s="3053"/>
      <c r="KZE30" s="3050"/>
      <c r="KZF30" s="3054"/>
      <c r="KZG30" s="3029"/>
      <c r="KZH30" s="3055"/>
      <c r="KZI30" s="3056"/>
      <c r="KZJ30" s="3057"/>
      <c r="KZK30" s="3058"/>
      <c r="KZL30" s="3059"/>
      <c r="KZM30" s="3058"/>
      <c r="KZN30" s="3059"/>
      <c r="KZO30" s="3050"/>
      <c r="KZP30" s="3051"/>
      <c r="KZQ30" s="3058"/>
      <c r="KZR30" s="3056"/>
      <c r="KZS30" s="3050"/>
      <c r="KZT30" s="3051"/>
      <c r="KZU30" s="3052"/>
      <c r="KZV30" s="3053"/>
      <c r="KZW30" s="3050"/>
      <c r="KZX30" s="3054"/>
      <c r="KZY30" s="3029"/>
      <c r="KZZ30" s="3055"/>
      <c r="LAA30" s="3056"/>
      <c r="LAB30" s="3057"/>
      <c r="LAC30" s="3058"/>
      <c r="LAD30" s="3059"/>
      <c r="LAE30" s="3058"/>
      <c r="LAF30" s="3059"/>
      <c r="LAG30" s="3050"/>
      <c r="LAH30" s="3051"/>
      <c r="LAI30" s="3058"/>
      <c r="LAJ30" s="3056"/>
      <c r="LAK30" s="3050"/>
      <c r="LAL30" s="3051"/>
      <c r="LAM30" s="3052"/>
      <c r="LAN30" s="3053"/>
      <c r="LAO30" s="3050"/>
      <c r="LAP30" s="3054"/>
      <c r="LAQ30" s="3029"/>
      <c r="LAR30" s="3055"/>
      <c r="LAS30" s="3056"/>
      <c r="LAT30" s="3057"/>
      <c r="LAU30" s="3058"/>
      <c r="LAV30" s="3059"/>
      <c r="LAW30" s="3058"/>
      <c r="LAX30" s="3059"/>
      <c r="LAY30" s="3050"/>
      <c r="LAZ30" s="3051"/>
      <c r="LBA30" s="3058"/>
      <c r="LBB30" s="3056"/>
      <c r="LBC30" s="3050"/>
      <c r="LBD30" s="3051"/>
      <c r="LBE30" s="3052"/>
      <c r="LBF30" s="3053"/>
      <c r="LBG30" s="3050"/>
      <c r="LBH30" s="3054"/>
      <c r="LBI30" s="3029"/>
      <c r="LBJ30" s="3055"/>
      <c r="LBK30" s="3056"/>
      <c r="LBL30" s="3057"/>
      <c r="LBM30" s="3058"/>
      <c r="LBN30" s="3059"/>
      <c r="LBO30" s="3058"/>
      <c r="LBP30" s="3059"/>
      <c r="LBQ30" s="3050"/>
      <c r="LBR30" s="3051"/>
      <c r="LBS30" s="3058"/>
      <c r="LBT30" s="3056"/>
      <c r="LBU30" s="3050"/>
      <c r="LBV30" s="3051"/>
      <c r="LBW30" s="3052"/>
      <c r="LBX30" s="3053"/>
      <c r="LBY30" s="3050"/>
      <c r="LBZ30" s="3054"/>
      <c r="LCA30" s="3029"/>
      <c r="LCB30" s="3055"/>
      <c r="LCC30" s="3056"/>
      <c r="LCD30" s="3057"/>
      <c r="LCE30" s="3058"/>
      <c r="LCF30" s="3059"/>
      <c r="LCG30" s="3058"/>
      <c r="LCH30" s="3059"/>
      <c r="LCI30" s="3050"/>
      <c r="LCJ30" s="3051"/>
      <c r="LCK30" s="3058"/>
      <c r="LCL30" s="3056"/>
      <c r="LCM30" s="3050"/>
      <c r="LCN30" s="3051"/>
      <c r="LCO30" s="3052"/>
      <c r="LCP30" s="3053"/>
      <c r="LCQ30" s="3050"/>
      <c r="LCR30" s="3054"/>
      <c r="LCS30" s="3029"/>
      <c r="LCT30" s="3055"/>
      <c r="LCU30" s="3056"/>
      <c r="LCV30" s="3057"/>
      <c r="LCW30" s="3058"/>
      <c r="LCX30" s="3059"/>
      <c r="LCY30" s="3058"/>
      <c r="LCZ30" s="3059"/>
      <c r="LDA30" s="3050"/>
      <c r="LDB30" s="3051"/>
      <c r="LDC30" s="3058"/>
      <c r="LDD30" s="3056"/>
      <c r="LDE30" s="3050"/>
      <c r="LDF30" s="3051"/>
      <c r="LDG30" s="3052"/>
      <c r="LDH30" s="3053"/>
      <c r="LDI30" s="3050"/>
      <c r="LDJ30" s="3054"/>
      <c r="LDK30" s="3029"/>
      <c r="LDL30" s="3055"/>
      <c r="LDM30" s="3056"/>
      <c r="LDN30" s="3057"/>
      <c r="LDO30" s="3058"/>
      <c r="LDP30" s="3059"/>
      <c r="LDQ30" s="3058"/>
      <c r="LDR30" s="3059"/>
      <c r="LDS30" s="3050"/>
      <c r="LDT30" s="3051"/>
      <c r="LDU30" s="3058"/>
      <c r="LDV30" s="3056"/>
      <c r="LDW30" s="3050"/>
      <c r="LDX30" s="3051"/>
      <c r="LDY30" s="3052"/>
      <c r="LDZ30" s="3053"/>
      <c r="LEA30" s="3050"/>
      <c r="LEB30" s="3054"/>
      <c r="LEC30" s="3029"/>
      <c r="LED30" s="3055"/>
      <c r="LEE30" s="3056"/>
      <c r="LEF30" s="3057"/>
      <c r="LEG30" s="3058"/>
      <c r="LEH30" s="3059"/>
      <c r="LEI30" s="3058"/>
      <c r="LEJ30" s="3059"/>
      <c r="LEK30" s="3050"/>
      <c r="LEL30" s="3051"/>
      <c r="LEM30" s="3058"/>
      <c r="LEN30" s="3056"/>
      <c r="LEO30" s="3050"/>
      <c r="LEP30" s="3051"/>
      <c r="LEQ30" s="3052"/>
      <c r="LER30" s="3053"/>
      <c r="LES30" s="3050"/>
      <c r="LET30" s="3054"/>
      <c r="LEU30" s="3029"/>
      <c r="LEV30" s="3055"/>
      <c r="LEW30" s="3056"/>
      <c r="LEX30" s="3057"/>
      <c r="LEY30" s="3058"/>
      <c r="LEZ30" s="3059"/>
      <c r="LFA30" s="3058"/>
      <c r="LFB30" s="3059"/>
      <c r="LFC30" s="3050"/>
      <c r="LFD30" s="3051"/>
      <c r="LFE30" s="3058"/>
      <c r="LFF30" s="3056"/>
      <c r="LFG30" s="3050"/>
      <c r="LFH30" s="3051"/>
      <c r="LFI30" s="3052"/>
      <c r="LFJ30" s="3053"/>
      <c r="LFK30" s="3050"/>
      <c r="LFL30" s="3054"/>
      <c r="LFM30" s="3029"/>
      <c r="LFN30" s="3055"/>
      <c r="LFO30" s="3056"/>
      <c r="LFP30" s="3057"/>
      <c r="LFQ30" s="3058"/>
      <c r="LFR30" s="3059"/>
      <c r="LFS30" s="3058"/>
      <c r="LFT30" s="3059"/>
      <c r="LFU30" s="3050"/>
      <c r="LFV30" s="3051"/>
      <c r="LFW30" s="3058"/>
      <c r="LFX30" s="3056"/>
      <c r="LFY30" s="3050"/>
      <c r="LFZ30" s="3051"/>
      <c r="LGA30" s="3052"/>
      <c r="LGB30" s="3053"/>
      <c r="LGC30" s="3050"/>
      <c r="LGD30" s="3054"/>
      <c r="LGE30" s="3029"/>
      <c r="LGF30" s="3055"/>
      <c r="LGG30" s="3056"/>
      <c r="LGH30" s="3057"/>
      <c r="LGI30" s="3058"/>
      <c r="LGJ30" s="3059"/>
      <c r="LGK30" s="3058"/>
      <c r="LGL30" s="3059"/>
      <c r="LGM30" s="3050"/>
      <c r="LGN30" s="3051"/>
      <c r="LGO30" s="3058"/>
      <c r="LGP30" s="3056"/>
      <c r="LGQ30" s="3050"/>
      <c r="LGR30" s="3051"/>
      <c r="LGS30" s="3052"/>
      <c r="LGT30" s="3053"/>
      <c r="LGU30" s="3050"/>
      <c r="LGV30" s="3054"/>
      <c r="LGW30" s="3029"/>
      <c r="LGX30" s="3055"/>
      <c r="LGY30" s="3056"/>
      <c r="LGZ30" s="3057"/>
      <c r="LHA30" s="3058"/>
      <c r="LHB30" s="3059"/>
      <c r="LHC30" s="3058"/>
      <c r="LHD30" s="3059"/>
      <c r="LHE30" s="3050"/>
      <c r="LHF30" s="3051"/>
      <c r="LHG30" s="3058"/>
      <c r="LHH30" s="3056"/>
      <c r="LHI30" s="3050"/>
      <c r="LHJ30" s="3051"/>
      <c r="LHK30" s="3052"/>
      <c r="LHL30" s="3053"/>
      <c r="LHM30" s="3050"/>
      <c r="LHN30" s="3054"/>
      <c r="LHO30" s="3029"/>
      <c r="LHP30" s="3055"/>
      <c r="LHQ30" s="3056"/>
      <c r="LHR30" s="3057"/>
      <c r="LHS30" s="3058"/>
      <c r="LHT30" s="3059"/>
      <c r="LHU30" s="3058"/>
      <c r="LHV30" s="3059"/>
      <c r="LHW30" s="3050"/>
      <c r="LHX30" s="3051"/>
      <c r="LHY30" s="3058"/>
      <c r="LHZ30" s="3056"/>
      <c r="LIA30" s="3050"/>
      <c r="LIB30" s="3051"/>
      <c r="LIC30" s="3052"/>
      <c r="LID30" s="3053"/>
      <c r="LIE30" s="3050"/>
      <c r="LIF30" s="3054"/>
      <c r="LIG30" s="3029"/>
      <c r="LIH30" s="3055"/>
      <c r="LII30" s="3056"/>
      <c r="LIJ30" s="3057"/>
      <c r="LIK30" s="3058"/>
      <c r="LIL30" s="3059"/>
      <c r="LIM30" s="3058"/>
      <c r="LIN30" s="3059"/>
      <c r="LIO30" s="3050"/>
      <c r="LIP30" s="3051"/>
      <c r="LIQ30" s="3058"/>
      <c r="LIR30" s="3056"/>
      <c r="LIS30" s="3050"/>
      <c r="LIT30" s="3051"/>
      <c r="LIU30" s="3052"/>
      <c r="LIV30" s="3053"/>
      <c r="LIW30" s="3050"/>
      <c r="LIX30" s="3054"/>
      <c r="LIY30" s="3029"/>
      <c r="LIZ30" s="3055"/>
      <c r="LJA30" s="3056"/>
      <c r="LJB30" s="3057"/>
      <c r="LJC30" s="3058"/>
      <c r="LJD30" s="3059"/>
      <c r="LJE30" s="3058"/>
      <c r="LJF30" s="3059"/>
      <c r="LJG30" s="3050"/>
      <c r="LJH30" s="3051"/>
      <c r="LJI30" s="3058"/>
      <c r="LJJ30" s="3056"/>
      <c r="LJK30" s="3050"/>
      <c r="LJL30" s="3051"/>
      <c r="LJM30" s="3052"/>
      <c r="LJN30" s="3053"/>
      <c r="LJO30" s="3050"/>
      <c r="LJP30" s="3054"/>
      <c r="LJQ30" s="3029"/>
      <c r="LJR30" s="3055"/>
      <c r="LJS30" s="3056"/>
      <c r="LJT30" s="3057"/>
      <c r="LJU30" s="3058"/>
      <c r="LJV30" s="3059"/>
      <c r="LJW30" s="3058"/>
      <c r="LJX30" s="3059"/>
      <c r="LJY30" s="3050"/>
      <c r="LJZ30" s="3051"/>
      <c r="LKA30" s="3058"/>
      <c r="LKB30" s="3056"/>
      <c r="LKC30" s="3050"/>
      <c r="LKD30" s="3051"/>
      <c r="LKE30" s="3052"/>
      <c r="LKF30" s="3053"/>
      <c r="LKG30" s="3050"/>
      <c r="LKH30" s="3054"/>
      <c r="LKI30" s="3029"/>
      <c r="LKJ30" s="3055"/>
      <c r="LKK30" s="3056"/>
      <c r="LKL30" s="3057"/>
      <c r="LKM30" s="3058"/>
      <c r="LKN30" s="3059"/>
      <c r="LKO30" s="3058"/>
      <c r="LKP30" s="3059"/>
      <c r="LKQ30" s="3050"/>
      <c r="LKR30" s="3051"/>
      <c r="LKS30" s="3058"/>
      <c r="LKT30" s="3056"/>
      <c r="LKU30" s="3050"/>
      <c r="LKV30" s="3051"/>
      <c r="LKW30" s="3052"/>
      <c r="LKX30" s="3053"/>
      <c r="LKY30" s="3050"/>
      <c r="LKZ30" s="3054"/>
      <c r="LLA30" s="3029"/>
      <c r="LLB30" s="3055"/>
      <c r="LLC30" s="3056"/>
      <c r="LLD30" s="3057"/>
      <c r="LLE30" s="3058"/>
      <c r="LLF30" s="3059"/>
      <c r="LLG30" s="3058"/>
      <c r="LLH30" s="3059"/>
      <c r="LLI30" s="3050"/>
      <c r="LLJ30" s="3051"/>
      <c r="LLK30" s="3058"/>
      <c r="LLL30" s="3056"/>
      <c r="LLM30" s="3050"/>
      <c r="LLN30" s="3051"/>
      <c r="LLO30" s="3052"/>
      <c r="LLP30" s="3053"/>
      <c r="LLQ30" s="3050"/>
      <c r="LLR30" s="3054"/>
      <c r="LLS30" s="3029"/>
      <c r="LLT30" s="3055"/>
      <c r="LLU30" s="3056"/>
      <c r="LLV30" s="3057"/>
      <c r="LLW30" s="3058"/>
      <c r="LLX30" s="3059"/>
      <c r="LLY30" s="3058"/>
      <c r="LLZ30" s="3059"/>
      <c r="LMA30" s="3050"/>
      <c r="LMB30" s="3051"/>
      <c r="LMC30" s="3058"/>
      <c r="LMD30" s="3056"/>
      <c r="LME30" s="3050"/>
      <c r="LMF30" s="3051"/>
      <c r="LMG30" s="3052"/>
      <c r="LMH30" s="3053"/>
      <c r="LMI30" s="3050"/>
      <c r="LMJ30" s="3054"/>
      <c r="LMK30" s="3029"/>
      <c r="LML30" s="3055"/>
      <c r="LMM30" s="3056"/>
      <c r="LMN30" s="3057"/>
      <c r="LMO30" s="3058"/>
      <c r="LMP30" s="3059"/>
      <c r="LMQ30" s="3058"/>
      <c r="LMR30" s="3059"/>
      <c r="LMS30" s="3050"/>
      <c r="LMT30" s="3051"/>
      <c r="LMU30" s="3058"/>
      <c r="LMV30" s="3056"/>
      <c r="LMW30" s="3050"/>
      <c r="LMX30" s="3051"/>
      <c r="LMY30" s="3052"/>
      <c r="LMZ30" s="3053"/>
      <c r="LNA30" s="3050"/>
      <c r="LNB30" s="3054"/>
      <c r="LNC30" s="3029"/>
      <c r="LND30" s="3055"/>
      <c r="LNE30" s="3056"/>
      <c r="LNF30" s="3057"/>
      <c r="LNG30" s="3058"/>
      <c r="LNH30" s="3059"/>
      <c r="LNI30" s="3058"/>
      <c r="LNJ30" s="3059"/>
      <c r="LNK30" s="3050"/>
      <c r="LNL30" s="3051"/>
      <c r="LNM30" s="3058"/>
      <c r="LNN30" s="3056"/>
      <c r="LNO30" s="3050"/>
      <c r="LNP30" s="3051"/>
      <c r="LNQ30" s="3052"/>
      <c r="LNR30" s="3053"/>
      <c r="LNS30" s="3050"/>
      <c r="LNT30" s="3054"/>
      <c r="LNU30" s="3029"/>
      <c r="LNV30" s="3055"/>
      <c r="LNW30" s="3056"/>
      <c r="LNX30" s="3057"/>
      <c r="LNY30" s="3058"/>
      <c r="LNZ30" s="3059"/>
      <c r="LOA30" s="3058"/>
      <c r="LOB30" s="3059"/>
      <c r="LOC30" s="3050"/>
      <c r="LOD30" s="3051"/>
      <c r="LOE30" s="3058"/>
      <c r="LOF30" s="3056"/>
      <c r="LOG30" s="3050"/>
      <c r="LOH30" s="3051"/>
      <c r="LOI30" s="3052"/>
      <c r="LOJ30" s="3053"/>
      <c r="LOK30" s="3050"/>
      <c r="LOL30" s="3054"/>
      <c r="LOM30" s="3029"/>
      <c r="LON30" s="3055"/>
      <c r="LOO30" s="3056"/>
      <c r="LOP30" s="3057"/>
      <c r="LOQ30" s="3058"/>
      <c r="LOR30" s="3059"/>
      <c r="LOS30" s="3058"/>
      <c r="LOT30" s="3059"/>
      <c r="LOU30" s="3050"/>
      <c r="LOV30" s="3051"/>
      <c r="LOW30" s="3058"/>
      <c r="LOX30" s="3056"/>
      <c r="LOY30" s="3050"/>
      <c r="LOZ30" s="3051"/>
      <c r="LPA30" s="3052"/>
      <c r="LPB30" s="3053"/>
      <c r="LPC30" s="3050"/>
      <c r="LPD30" s="3054"/>
      <c r="LPE30" s="3029"/>
      <c r="LPF30" s="3055"/>
      <c r="LPG30" s="3056"/>
      <c r="LPH30" s="3057"/>
      <c r="LPI30" s="3058"/>
      <c r="LPJ30" s="3059"/>
      <c r="LPK30" s="3058"/>
      <c r="LPL30" s="3059"/>
      <c r="LPM30" s="3050"/>
      <c r="LPN30" s="3051"/>
      <c r="LPO30" s="3058"/>
      <c r="LPP30" s="3056"/>
      <c r="LPQ30" s="3050"/>
      <c r="LPR30" s="3051"/>
      <c r="LPS30" s="3052"/>
      <c r="LPT30" s="3053"/>
      <c r="LPU30" s="3050"/>
      <c r="LPV30" s="3054"/>
      <c r="LPW30" s="3029"/>
      <c r="LPX30" s="3055"/>
      <c r="LPY30" s="3056"/>
      <c r="LPZ30" s="3057"/>
      <c r="LQA30" s="3058"/>
      <c r="LQB30" s="3059"/>
      <c r="LQC30" s="3058"/>
      <c r="LQD30" s="3059"/>
      <c r="LQE30" s="3050"/>
      <c r="LQF30" s="3051"/>
      <c r="LQG30" s="3058"/>
      <c r="LQH30" s="3056"/>
      <c r="LQI30" s="3050"/>
      <c r="LQJ30" s="3051"/>
      <c r="LQK30" s="3052"/>
      <c r="LQL30" s="3053"/>
      <c r="LQM30" s="3050"/>
      <c r="LQN30" s="3054"/>
      <c r="LQO30" s="3029"/>
      <c r="LQP30" s="3055"/>
      <c r="LQQ30" s="3056"/>
      <c r="LQR30" s="3057"/>
      <c r="LQS30" s="3058"/>
      <c r="LQT30" s="3059"/>
      <c r="LQU30" s="3058"/>
      <c r="LQV30" s="3059"/>
      <c r="LQW30" s="3050"/>
      <c r="LQX30" s="3051"/>
      <c r="LQY30" s="3058"/>
      <c r="LQZ30" s="3056"/>
      <c r="LRA30" s="3050"/>
      <c r="LRB30" s="3051"/>
      <c r="LRC30" s="3052"/>
      <c r="LRD30" s="3053"/>
      <c r="LRE30" s="3050"/>
      <c r="LRF30" s="3054"/>
      <c r="LRG30" s="3029"/>
      <c r="LRH30" s="3055"/>
      <c r="LRI30" s="3056"/>
      <c r="LRJ30" s="3057"/>
      <c r="LRK30" s="3058"/>
      <c r="LRL30" s="3059"/>
      <c r="LRM30" s="3058"/>
      <c r="LRN30" s="3059"/>
      <c r="LRO30" s="3050"/>
      <c r="LRP30" s="3051"/>
      <c r="LRQ30" s="3058"/>
      <c r="LRR30" s="3056"/>
      <c r="LRS30" s="3050"/>
      <c r="LRT30" s="3051"/>
      <c r="LRU30" s="3052"/>
      <c r="LRV30" s="3053"/>
      <c r="LRW30" s="3050"/>
      <c r="LRX30" s="3054"/>
      <c r="LRY30" s="3029"/>
      <c r="LRZ30" s="3055"/>
      <c r="LSA30" s="3056"/>
      <c r="LSB30" s="3057"/>
      <c r="LSC30" s="3058"/>
      <c r="LSD30" s="3059"/>
      <c r="LSE30" s="3058"/>
      <c r="LSF30" s="3059"/>
      <c r="LSG30" s="3050"/>
      <c r="LSH30" s="3051"/>
      <c r="LSI30" s="3058"/>
      <c r="LSJ30" s="3056"/>
      <c r="LSK30" s="3050"/>
      <c r="LSL30" s="3051"/>
      <c r="LSM30" s="3052"/>
      <c r="LSN30" s="3053"/>
      <c r="LSO30" s="3050"/>
      <c r="LSP30" s="3054"/>
      <c r="LSQ30" s="3029"/>
      <c r="LSR30" s="3055"/>
      <c r="LSS30" s="3056"/>
      <c r="LST30" s="3057"/>
      <c r="LSU30" s="3058"/>
      <c r="LSV30" s="3059"/>
      <c r="LSW30" s="3058"/>
      <c r="LSX30" s="3059"/>
      <c r="LSY30" s="3050"/>
      <c r="LSZ30" s="3051"/>
      <c r="LTA30" s="3058"/>
      <c r="LTB30" s="3056"/>
      <c r="LTC30" s="3050"/>
      <c r="LTD30" s="3051"/>
      <c r="LTE30" s="3052"/>
      <c r="LTF30" s="3053"/>
      <c r="LTG30" s="3050"/>
      <c r="LTH30" s="3054"/>
      <c r="LTI30" s="3029"/>
      <c r="LTJ30" s="3055"/>
      <c r="LTK30" s="3056"/>
      <c r="LTL30" s="3057"/>
      <c r="LTM30" s="3058"/>
      <c r="LTN30" s="3059"/>
      <c r="LTO30" s="3058"/>
      <c r="LTP30" s="3059"/>
      <c r="LTQ30" s="3050"/>
      <c r="LTR30" s="3051"/>
      <c r="LTS30" s="3058"/>
      <c r="LTT30" s="3056"/>
      <c r="LTU30" s="3050"/>
      <c r="LTV30" s="3051"/>
      <c r="LTW30" s="3052"/>
      <c r="LTX30" s="3053"/>
      <c r="LTY30" s="3050"/>
      <c r="LTZ30" s="3054"/>
      <c r="LUA30" s="3029"/>
      <c r="LUB30" s="3055"/>
      <c r="LUC30" s="3056"/>
      <c r="LUD30" s="3057"/>
      <c r="LUE30" s="3058"/>
      <c r="LUF30" s="3059"/>
      <c r="LUG30" s="3058"/>
      <c r="LUH30" s="3059"/>
      <c r="LUI30" s="3050"/>
      <c r="LUJ30" s="3051"/>
      <c r="LUK30" s="3058"/>
      <c r="LUL30" s="3056"/>
      <c r="LUM30" s="3050"/>
      <c r="LUN30" s="3051"/>
      <c r="LUO30" s="3052"/>
      <c r="LUP30" s="3053"/>
      <c r="LUQ30" s="3050"/>
      <c r="LUR30" s="3054"/>
      <c r="LUS30" s="3029"/>
      <c r="LUT30" s="3055"/>
      <c r="LUU30" s="3056"/>
      <c r="LUV30" s="3057"/>
      <c r="LUW30" s="3058"/>
      <c r="LUX30" s="3059"/>
      <c r="LUY30" s="3058"/>
      <c r="LUZ30" s="3059"/>
      <c r="LVA30" s="3050"/>
      <c r="LVB30" s="3051"/>
      <c r="LVC30" s="3058"/>
      <c r="LVD30" s="3056"/>
      <c r="LVE30" s="3050"/>
      <c r="LVF30" s="3051"/>
      <c r="LVG30" s="3052"/>
      <c r="LVH30" s="3053"/>
      <c r="LVI30" s="3050"/>
      <c r="LVJ30" s="3054"/>
      <c r="LVK30" s="3029"/>
      <c r="LVL30" s="3055"/>
      <c r="LVM30" s="3056"/>
      <c r="LVN30" s="3057"/>
      <c r="LVO30" s="3058"/>
      <c r="LVP30" s="3059"/>
      <c r="LVQ30" s="3058"/>
      <c r="LVR30" s="3059"/>
      <c r="LVS30" s="3050"/>
      <c r="LVT30" s="3051"/>
      <c r="LVU30" s="3058"/>
      <c r="LVV30" s="3056"/>
      <c r="LVW30" s="3050"/>
      <c r="LVX30" s="3051"/>
      <c r="LVY30" s="3052"/>
      <c r="LVZ30" s="3053"/>
      <c r="LWA30" s="3050"/>
      <c r="LWB30" s="3054"/>
      <c r="LWC30" s="3029"/>
      <c r="LWD30" s="3055"/>
      <c r="LWE30" s="3056"/>
      <c r="LWF30" s="3057"/>
      <c r="LWG30" s="3058"/>
      <c r="LWH30" s="3059"/>
      <c r="LWI30" s="3058"/>
      <c r="LWJ30" s="3059"/>
      <c r="LWK30" s="3050"/>
      <c r="LWL30" s="3051"/>
      <c r="LWM30" s="3058"/>
      <c r="LWN30" s="3056"/>
      <c r="LWO30" s="3050"/>
      <c r="LWP30" s="3051"/>
      <c r="LWQ30" s="3052"/>
      <c r="LWR30" s="3053"/>
      <c r="LWS30" s="3050"/>
      <c r="LWT30" s="3054"/>
      <c r="LWU30" s="3029"/>
      <c r="LWV30" s="3055"/>
      <c r="LWW30" s="3056"/>
      <c r="LWX30" s="3057"/>
      <c r="LWY30" s="3058"/>
      <c r="LWZ30" s="3059"/>
      <c r="LXA30" s="3058"/>
      <c r="LXB30" s="3059"/>
      <c r="LXC30" s="3050"/>
      <c r="LXD30" s="3051"/>
      <c r="LXE30" s="3058"/>
      <c r="LXF30" s="3056"/>
      <c r="LXG30" s="3050"/>
      <c r="LXH30" s="3051"/>
      <c r="LXI30" s="3052"/>
      <c r="LXJ30" s="3053"/>
      <c r="LXK30" s="3050"/>
      <c r="LXL30" s="3054"/>
      <c r="LXM30" s="3029"/>
      <c r="LXN30" s="3055"/>
      <c r="LXO30" s="3056"/>
      <c r="LXP30" s="3057"/>
      <c r="LXQ30" s="3058"/>
      <c r="LXR30" s="3059"/>
      <c r="LXS30" s="3058"/>
      <c r="LXT30" s="3059"/>
      <c r="LXU30" s="3050"/>
      <c r="LXV30" s="3051"/>
      <c r="LXW30" s="3058"/>
      <c r="LXX30" s="3056"/>
      <c r="LXY30" s="3050"/>
      <c r="LXZ30" s="3051"/>
      <c r="LYA30" s="3052"/>
      <c r="LYB30" s="3053"/>
      <c r="LYC30" s="3050"/>
      <c r="LYD30" s="3054"/>
      <c r="LYE30" s="3029"/>
      <c r="LYF30" s="3055"/>
      <c r="LYG30" s="3056"/>
      <c r="LYH30" s="3057"/>
      <c r="LYI30" s="3058"/>
      <c r="LYJ30" s="3059"/>
      <c r="LYK30" s="3058"/>
      <c r="LYL30" s="3059"/>
      <c r="LYM30" s="3050"/>
      <c r="LYN30" s="3051"/>
      <c r="LYO30" s="3058"/>
      <c r="LYP30" s="3056"/>
      <c r="LYQ30" s="3050"/>
      <c r="LYR30" s="3051"/>
      <c r="LYS30" s="3052"/>
      <c r="LYT30" s="3053"/>
      <c r="LYU30" s="3050"/>
      <c r="LYV30" s="3054"/>
      <c r="LYW30" s="3029"/>
      <c r="LYX30" s="3055"/>
      <c r="LYY30" s="3056"/>
      <c r="LYZ30" s="3057"/>
      <c r="LZA30" s="3058"/>
      <c r="LZB30" s="3059"/>
      <c r="LZC30" s="3058"/>
      <c r="LZD30" s="3059"/>
      <c r="LZE30" s="3050"/>
      <c r="LZF30" s="3051"/>
      <c r="LZG30" s="3058"/>
      <c r="LZH30" s="3056"/>
      <c r="LZI30" s="3050"/>
      <c r="LZJ30" s="3051"/>
      <c r="LZK30" s="3052"/>
      <c r="LZL30" s="3053"/>
      <c r="LZM30" s="3050"/>
      <c r="LZN30" s="3054"/>
      <c r="LZO30" s="3029"/>
      <c r="LZP30" s="3055"/>
      <c r="LZQ30" s="3056"/>
      <c r="LZR30" s="3057"/>
      <c r="LZS30" s="3058"/>
      <c r="LZT30" s="3059"/>
      <c r="LZU30" s="3058"/>
      <c r="LZV30" s="3059"/>
      <c r="LZW30" s="3050"/>
      <c r="LZX30" s="3051"/>
      <c r="LZY30" s="3058"/>
      <c r="LZZ30" s="3056"/>
      <c r="MAA30" s="3050"/>
      <c r="MAB30" s="3051"/>
      <c r="MAC30" s="3052"/>
      <c r="MAD30" s="3053"/>
      <c r="MAE30" s="3050"/>
      <c r="MAF30" s="3054"/>
      <c r="MAG30" s="3029"/>
      <c r="MAH30" s="3055"/>
      <c r="MAI30" s="3056"/>
      <c r="MAJ30" s="3057"/>
      <c r="MAK30" s="3058"/>
      <c r="MAL30" s="3059"/>
      <c r="MAM30" s="3058"/>
      <c r="MAN30" s="3059"/>
      <c r="MAO30" s="3050"/>
      <c r="MAP30" s="3051"/>
      <c r="MAQ30" s="3058"/>
      <c r="MAR30" s="3056"/>
      <c r="MAS30" s="3050"/>
      <c r="MAT30" s="3051"/>
      <c r="MAU30" s="3052"/>
      <c r="MAV30" s="3053"/>
      <c r="MAW30" s="3050"/>
      <c r="MAX30" s="3054"/>
      <c r="MAY30" s="3029"/>
      <c r="MAZ30" s="3055"/>
      <c r="MBA30" s="3056"/>
      <c r="MBB30" s="3057"/>
      <c r="MBC30" s="3058"/>
      <c r="MBD30" s="3059"/>
      <c r="MBE30" s="3058"/>
      <c r="MBF30" s="3059"/>
      <c r="MBG30" s="3050"/>
      <c r="MBH30" s="3051"/>
      <c r="MBI30" s="3058"/>
      <c r="MBJ30" s="3056"/>
      <c r="MBK30" s="3050"/>
      <c r="MBL30" s="3051"/>
      <c r="MBM30" s="3052"/>
      <c r="MBN30" s="3053"/>
      <c r="MBO30" s="3050"/>
      <c r="MBP30" s="3054"/>
      <c r="MBQ30" s="3029"/>
      <c r="MBR30" s="3055"/>
      <c r="MBS30" s="3056"/>
      <c r="MBT30" s="3057"/>
      <c r="MBU30" s="3058"/>
      <c r="MBV30" s="3059"/>
      <c r="MBW30" s="3058"/>
      <c r="MBX30" s="3059"/>
      <c r="MBY30" s="3050"/>
      <c r="MBZ30" s="3051"/>
      <c r="MCA30" s="3058"/>
      <c r="MCB30" s="3056"/>
      <c r="MCC30" s="3050"/>
      <c r="MCD30" s="3051"/>
      <c r="MCE30" s="3052"/>
      <c r="MCF30" s="3053"/>
      <c r="MCG30" s="3050"/>
      <c r="MCH30" s="3054"/>
      <c r="MCI30" s="3029"/>
      <c r="MCJ30" s="3055"/>
      <c r="MCK30" s="3056"/>
      <c r="MCL30" s="3057"/>
      <c r="MCM30" s="3058"/>
      <c r="MCN30" s="3059"/>
      <c r="MCO30" s="3058"/>
      <c r="MCP30" s="3059"/>
      <c r="MCQ30" s="3050"/>
      <c r="MCR30" s="3051"/>
      <c r="MCS30" s="3058"/>
      <c r="MCT30" s="3056"/>
      <c r="MCU30" s="3050"/>
      <c r="MCV30" s="3051"/>
      <c r="MCW30" s="3052"/>
      <c r="MCX30" s="3053"/>
      <c r="MCY30" s="3050"/>
      <c r="MCZ30" s="3054"/>
      <c r="MDA30" s="3029"/>
      <c r="MDB30" s="3055"/>
      <c r="MDC30" s="3056"/>
      <c r="MDD30" s="3057"/>
      <c r="MDE30" s="3058"/>
      <c r="MDF30" s="3059"/>
      <c r="MDG30" s="3058"/>
      <c r="MDH30" s="3059"/>
      <c r="MDI30" s="3050"/>
      <c r="MDJ30" s="3051"/>
      <c r="MDK30" s="3058"/>
      <c r="MDL30" s="3056"/>
      <c r="MDM30" s="3050"/>
      <c r="MDN30" s="3051"/>
      <c r="MDO30" s="3052"/>
      <c r="MDP30" s="3053"/>
      <c r="MDQ30" s="3050"/>
      <c r="MDR30" s="3054"/>
      <c r="MDS30" s="3029"/>
      <c r="MDT30" s="3055"/>
      <c r="MDU30" s="3056"/>
      <c r="MDV30" s="3057"/>
      <c r="MDW30" s="3058"/>
      <c r="MDX30" s="3059"/>
      <c r="MDY30" s="3058"/>
      <c r="MDZ30" s="3059"/>
      <c r="MEA30" s="3050"/>
      <c r="MEB30" s="3051"/>
      <c r="MEC30" s="3058"/>
      <c r="MED30" s="3056"/>
      <c r="MEE30" s="3050"/>
      <c r="MEF30" s="3051"/>
      <c r="MEG30" s="3052"/>
      <c r="MEH30" s="3053"/>
      <c r="MEI30" s="3050"/>
      <c r="MEJ30" s="3054"/>
      <c r="MEK30" s="3029"/>
      <c r="MEL30" s="3055"/>
      <c r="MEM30" s="3056"/>
      <c r="MEN30" s="3057"/>
      <c r="MEO30" s="3058"/>
      <c r="MEP30" s="3059"/>
      <c r="MEQ30" s="3058"/>
      <c r="MER30" s="3059"/>
      <c r="MES30" s="3050"/>
      <c r="MET30" s="3051"/>
      <c r="MEU30" s="3058"/>
      <c r="MEV30" s="3056"/>
      <c r="MEW30" s="3050"/>
      <c r="MEX30" s="3051"/>
      <c r="MEY30" s="3052"/>
      <c r="MEZ30" s="3053"/>
      <c r="MFA30" s="3050"/>
      <c r="MFB30" s="3054"/>
      <c r="MFC30" s="3029"/>
      <c r="MFD30" s="3055"/>
      <c r="MFE30" s="3056"/>
      <c r="MFF30" s="3057"/>
      <c r="MFG30" s="3058"/>
      <c r="MFH30" s="3059"/>
      <c r="MFI30" s="3058"/>
      <c r="MFJ30" s="3059"/>
      <c r="MFK30" s="3050"/>
      <c r="MFL30" s="3051"/>
      <c r="MFM30" s="3058"/>
      <c r="MFN30" s="3056"/>
      <c r="MFO30" s="3050"/>
      <c r="MFP30" s="3051"/>
      <c r="MFQ30" s="3052"/>
      <c r="MFR30" s="3053"/>
      <c r="MFS30" s="3050"/>
      <c r="MFT30" s="3054"/>
      <c r="MFU30" s="3029"/>
      <c r="MFV30" s="3055"/>
      <c r="MFW30" s="3056"/>
      <c r="MFX30" s="3057"/>
      <c r="MFY30" s="3058"/>
      <c r="MFZ30" s="3059"/>
      <c r="MGA30" s="3058"/>
      <c r="MGB30" s="3059"/>
      <c r="MGC30" s="3050"/>
      <c r="MGD30" s="3051"/>
      <c r="MGE30" s="3058"/>
      <c r="MGF30" s="3056"/>
      <c r="MGG30" s="3050"/>
      <c r="MGH30" s="3051"/>
      <c r="MGI30" s="3052"/>
      <c r="MGJ30" s="3053"/>
      <c r="MGK30" s="3050"/>
      <c r="MGL30" s="3054"/>
      <c r="MGM30" s="3029"/>
      <c r="MGN30" s="3055"/>
      <c r="MGO30" s="3056"/>
      <c r="MGP30" s="3057"/>
      <c r="MGQ30" s="3058"/>
      <c r="MGR30" s="3059"/>
      <c r="MGS30" s="3058"/>
      <c r="MGT30" s="3059"/>
      <c r="MGU30" s="3050"/>
      <c r="MGV30" s="3051"/>
      <c r="MGW30" s="3058"/>
      <c r="MGX30" s="3056"/>
      <c r="MGY30" s="3050"/>
      <c r="MGZ30" s="3051"/>
      <c r="MHA30" s="3052"/>
      <c r="MHB30" s="3053"/>
      <c r="MHC30" s="3050"/>
      <c r="MHD30" s="3054"/>
      <c r="MHE30" s="3029"/>
      <c r="MHF30" s="3055"/>
      <c r="MHG30" s="3056"/>
      <c r="MHH30" s="3057"/>
      <c r="MHI30" s="3058"/>
      <c r="MHJ30" s="3059"/>
      <c r="MHK30" s="3058"/>
      <c r="MHL30" s="3059"/>
      <c r="MHM30" s="3050"/>
      <c r="MHN30" s="3051"/>
      <c r="MHO30" s="3058"/>
      <c r="MHP30" s="3056"/>
      <c r="MHQ30" s="3050"/>
      <c r="MHR30" s="3051"/>
      <c r="MHS30" s="3052"/>
      <c r="MHT30" s="3053"/>
      <c r="MHU30" s="3050"/>
      <c r="MHV30" s="3054"/>
      <c r="MHW30" s="3029"/>
      <c r="MHX30" s="3055"/>
      <c r="MHY30" s="3056"/>
      <c r="MHZ30" s="3057"/>
      <c r="MIA30" s="3058"/>
      <c r="MIB30" s="3059"/>
      <c r="MIC30" s="3058"/>
      <c r="MID30" s="3059"/>
      <c r="MIE30" s="3050"/>
      <c r="MIF30" s="3051"/>
      <c r="MIG30" s="3058"/>
      <c r="MIH30" s="3056"/>
      <c r="MII30" s="3050"/>
      <c r="MIJ30" s="3051"/>
      <c r="MIK30" s="3052"/>
      <c r="MIL30" s="3053"/>
      <c r="MIM30" s="3050"/>
      <c r="MIN30" s="3054"/>
      <c r="MIO30" s="3029"/>
      <c r="MIP30" s="3055"/>
      <c r="MIQ30" s="3056"/>
      <c r="MIR30" s="3057"/>
      <c r="MIS30" s="3058"/>
      <c r="MIT30" s="3059"/>
      <c r="MIU30" s="3058"/>
      <c r="MIV30" s="3059"/>
      <c r="MIW30" s="3050"/>
      <c r="MIX30" s="3051"/>
      <c r="MIY30" s="3058"/>
      <c r="MIZ30" s="3056"/>
      <c r="MJA30" s="3050"/>
      <c r="MJB30" s="3051"/>
      <c r="MJC30" s="3052"/>
      <c r="MJD30" s="3053"/>
      <c r="MJE30" s="3050"/>
      <c r="MJF30" s="3054"/>
      <c r="MJG30" s="3029"/>
      <c r="MJH30" s="3055"/>
      <c r="MJI30" s="3056"/>
      <c r="MJJ30" s="3057"/>
      <c r="MJK30" s="3058"/>
      <c r="MJL30" s="3059"/>
      <c r="MJM30" s="3058"/>
      <c r="MJN30" s="3059"/>
      <c r="MJO30" s="3050"/>
      <c r="MJP30" s="3051"/>
      <c r="MJQ30" s="3058"/>
      <c r="MJR30" s="3056"/>
      <c r="MJS30" s="3050"/>
      <c r="MJT30" s="3051"/>
      <c r="MJU30" s="3052"/>
      <c r="MJV30" s="3053"/>
      <c r="MJW30" s="3050"/>
      <c r="MJX30" s="3054"/>
      <c r="MJY30" s="3029"/>
      <c r="MJZ30" s="3055"/>
      <c r="MKA30" s="3056"/>
      <c r="MKB30" s="3057"/>
      <c r="MKC30" s="3058"/>
      <c r="MKD30" s="3059"/>
      <c r="MKE30" s="3058"/>
      <c r="MKF30" s="3059"/>
      <c r="MKG30" s="3050"/>
      <c r="MKH30" s="3051"/>
      <c r="MKI30" s="3058"/>
      <c r="MKJ30" s="3056"/>
      <c r="MKK30" s="3050"/>
      <c r="MKL30" s="3051"/>
      <c r="MKM30" s="3052"/>
      <c r="MKN30" s="3053"/>
      <c r="MKO30" s="3050"/>
      <c r="MKP30" s="3054"/>
      <c r="MKQ30" s="3029"/>
      <c r="MKR30" s="3055"/>
      <c r="MKS30" s="3056"/>
      <c r="MKT30" s="3057"/>
      <c r="MKU30" s="3058"/>
      <c r="MKV30" s="3059"/>
      <c r="MKW30" s="3058"/>
      <c r="MKX30" s="3059"/>
      <c r="MKY30" s="3050"/>
      <c r="MKZ30" s="3051"/>
      <c r="MLA30" s="3058"/>
      <c r="MLB30" s="3056"/>
      <c r="MLC30" s="3050"/>
      <c r="MLD30" s="3051"/>
      <c r="MLE30" s="3052"/>
      <c r="MLF30" s="3053"/>
      <c r="MLG30" s="3050"/>
      <c r="MLH30" s="3054"/>
      <c r="MLI30" s="3029"/>
      <c r="MLJ30" s="3055"/>
      <c r="MLK30" s="3056"/>
      <c r="MLL30" s="3057"/>
      <c r="MLM30" s="3058"/>
      <c r="MLN30" s="3059"/>
      <c r="MLO30" s="3058"/>
      <c r="MLP30" s="3059"/>
      <c r="MLQ30" s="3050"/>
      <c r="MLR30" s="3051"/>
      <c r="MLS30" s="3058"/>
      <c r="MLT30" s="3056"/>
      <c r="MLU30" s="3050"/>
      <c r="MLV30" s="3051"/>
      <c r="MLW30" s="3052"/>
      <c r="MLX30" s="3053"/>
      <c r="MLY30" s="3050"/>
      <c r="MLZ30" s="3054"/>
      <c r="MMA30" s="3029"/>
      <c r="MMB30" s="3055"/>
      <c r="MMC30" s="3056"/>
      <c r="MMD30" s="3057"/>
      <c r="MME30" s="3058"/>
      <c r="MMF30" s="3059"/>
      <c r="MMG30" s="3058"/>
      <c r="MMH30" s="3059"/>
      <c r="MMI30" s="3050"/>
      <c r="MMJ30" s="3051"/>
      <c r="MMK30" s="3058"/>
      <c r="MML30" s="3056"/>
      <c r="MMM30" s="3050"/>
      <c r="MMN30" s="3051"/>
      <c r="MMO30" s="3052"/>
      <c r="MMP30" s="3053"/>
      <c r="MMQ30" s="3050"/>
      <c r="MMR30" s="3054"/>
      <c r="MMS30" s="3029"/>
      <c r="MMT30" s="3055"/>
      <c r="MMU30" s="3056"/>
      <c r="MMV30" s="3057"/>
      <c r="MMW30" s="3058"/>
      <c r="MMX30" s="3059"/>
      <c r="MMY30" s="3058"/>
      <c r="MMZ30" s="3059"/>
      <c r="MNA30" s="3050"/>
      <c r="MNB30" s="3051"/>
      <c r="MNC30" s="3058"/>
      <c r="MND30" s="3056"/>
      <c r="MNE30" s="3050"/>
      <c r="MNF30" s="3051"/>
      <c r="MNG30" s="3052"/>
      <c r="MNH30" s="3053"/>
      <c r="MNI30" s="3050"/>
      <c r="MNJ30" s="3054"/>
      <c r="MNK30" s="3029"/>
      <c r="MNL30" s="3055"/>
      <c r="MNM30" s="3056"/>
      <c r="MNN30" s="3057"/>
      <c r="MNO30" s="3058"/>
      <c r="MNP30" s="3059"/>
      <c r="MNQ30" s="3058"/>
      <c r="MNR30" s="3059"/>
      <c r="MNS30" s="3050"/>
      <c r="MNT30" s="3051"/>
      <c r="MNU30" s="3058"/>
      <c r="MNV30" s="3056"/>
      <c r="MNW30" s="3050"/>
      <c r="MNX30" s="3051"/>
      <c r="MNY30" s="3052"/>
      <c r="MNZ30" s="3053"/>
      <c r="MOA30" s="3050"/>
      <c r="MOB30" s="3054"/>
      <c r="MOC30" s="3029"/>
      <c r="MOD30" s="3055"/>
      <c r="MOE30" s="3056"/>
      <c r="MOF30" s="3057"/>
      <c r="MOG30" s="3058"/>
      <c r="MOH30" s="3059"/>
      <c r="MOI30" s="3058"/>
      <c r="MOJ30" s="3059"/>
      <c r="MOK30" s="3050"/>
      <c r="MOL30" s="3051"/>
      <c r="MOM30" s="3058"/>
      <c r="MON30" s="3056"/>
      <c r="MOO30" s="3050"/>
      <c r="MOP30" s="3051"/>
      <c r="MOQ30" s="3052"/>
      <c r="MOR30" s="3053"/>
      <c r="MOS30" s="3050"/>
      <c r="MOT30" s="3054"/>
      <c r="MOU30" s="3029"/>
      <c r="MOV30" s="3055"/>
      <c r="MOW30" s="3056"/>
      <c r="MOX30" s="3057"/>
      <c r="MOY30" s="3058"/>
      <c r="MOZ30" s="3059"/>
      <c r="MPA30" s="3058"/>
      <c r="MPB30" s="3059"/>
      <c r="MPC30" s="3050"/>
      <c r="MPD30" s="3051"/>
      <c r="MPE30" s="3058"/>
      <c r="MPF30" s="3056"/>
      <c r="MPG30" s="3050"/>
      <c r="MPH30" s="3051"/>
      <c r="MPI30" s="3052"/>
      <c r="MPJ30" s="3053"/>
      <c r="MPK30" s="3050"/>
      <c r="MPL30" s="3054"/>
      <c r="MPM30" s="3029"/>
      <c r="MPN30" s="3055"/>
      <c r="MPO30" s="3056"/>
      <c r="MPP30" s="3057"/>
      <c r="MPQ30" s="3058"/>
      <c r="MPR30" s="3059"/>
      <c r="MPS30" s="3058"/>
      <c r="MPT30" s="3059"/>
      <c r="MPU30" s="3050"/>
      <c r="MPV30" s="3051"/>
      <c r="MPW30" s="3058"/>
      <c r="MPX30" s="3056"/>
      <c r="MPY30" s="3050"/>
      <c r="MPZ30" s="3051"/>
      <c r="MQA30" s="3052"/>
      <c r="MQB30" s="3053"/>
      <c r="MQC30" s="3050"/>
      <c r="MQD30" s="3054"/>
      <c r="MQE30" s="3029"/>
      <c r="MQF30" s="3055"/>
      <c r="MQG30" s="3056"/>
      <c r="MQH30" s="3057"/>
      <c r="MQI30" s="3058"/>
      <c r="MQJ30" s="3059"/>
      <c r="MQK30" s="3058"/>
      <c r="MQL30" s="3059"/>
      <c r="MQM30" s="3050"/>
      <c r="MQN30" s="3051"/>
      <c r="MQO30" s="3058"/>
      <c r="MQP30" s="3056"/>
      <c r="MQQ30" s="3050"/>
      <c r="MQR30" s="3051"/>
      <c r="MQS30" s="3052"/>
      <c r="MQT30" s="3053"/>
      <c r="MQU30" s="3050"/>
      <c r="MQV30" s="3054"/>
      <c r="MQW30" s="3029"/>
      <c r="MQX30" s="3055"/>
      <c r="MQY30" s="3056"/>
      <c r="MQZ30" s="3057"/>
      <c r="MRA30" s="3058"/>
      <c r="MRB30" s="3059"/>
      <c r="MRC30" s="3058"/>
      <c r="MRD30" s="3059"/>
      <c r="MRE30" s="3050"/>
      <c r="MRF30" s="3051"/>
      <c r="MRG30" s="3058"/>
      <c r="MRH30" s="3056"/>
      <c r="MRI30" s="3050"/>
      <c r="MRJ30" s="3051"/>
      <c r="MRK30" s="3052"/>
      <c r="MRL30" s="3053"/>
      <c r="MRM30" s="3050"/>
      <c r="MRN30" s="3054"/>
      <c r="MRO30" s="3029"/>
      <c r="MRP30" s="3055"/>
      <c r="MRQ30" s="3056"/>
      <c r="MRR30" s="3057"/>
      <c r="MRS30" s="3058"/>
      <c r="MRT30" s="3059"/>
      <c r="MRU30" s="3058"/>
      <c r="MRV30" s="3059"/>
      <c r="MRW30" s="3050"/>
      <c r="MRX30" s="3051"/>
      <c r="MRY30" s="3058"/>
      <c r="MRZ30" s="3056"/>
      <c r="MSA30" s="3050"/>
      <c r="MSB30" s="3051"/>
      <c r="MSC30" s="3052"/>
      <c r="MSD30" s="3053"/>
      <c r="MSE30" s="3050"/>
      <c r="MSF30" s="3054"/>
      <c r="MSG30" s="3029"/>
      <c r="MSH30" s="3055"/>
      <c r="MSI30" s="3056"/>
      <c r="MSJ30" s="3057"/>
      <c r="MSK30" s="3058"/>
      <c r="MSL30" s="3059"/>
      <c r="MSM30" s="3058"/>
      <c r="MSN30" s="3059"/>
      <c r="MSO30" s="3050"/>
      <c r="MSP30" s="3051"/>
      <c r="MSQ30" s="3058"/>
      <c r="MSR30" s="3056"/>
      <c r="MSS30" s="3050"/>
      <c r="MST30" s="3051"/>
      <c r="MSU30" s="3052"/>
      <c r="MSV30" s="3053"/>
      <c r="MSW30" s="3050"/>
      <c r="MSX30" s="3054"/>
      <c r="MSY30" s="3029"/>
      <c r="MSZ30" s="3055"/>
      <c r="MTA30" s="3056"/>
      <c r="MTB30" s="3057"/>
      <c r="MTC30" s="3058"/>
      <c r="MTD30" s="3059"/>
      <c r="MTE30" s="3058"/>
      <c r="MTF30" s="3059"/>
      <c r="MTG30" s="3050"/>
      <c r="MTH30" s="3051"/>
      <c r="MTI30" s="3058"/>
      <c r="MTJ30" s="3056"/>
      <c r="MTK30" s="3050"/>
      <c r="MTL30" s="3051"/>
      <c r="MTM30" s="3052"/>
      <c r="MTN30" s="3053"/>
      <c r="MTO30" s="3050"/>
      <c r="MTP30" s="3054"/>
      <c r="MTQ30" s="3029"/>
      <c r="MTR30" s="3055"/>
      <c r="MTS30" s="3056"/>
      <c r="MTT30" s="3057"/>
      <c r="MTU30" s="3058"/>
      <c r="MTV30" s="3059"/>
      <c r="MTW30" s="3058"/>
      <c r="MTX30" s="3059"/>
      <c r="MTY30" s="3050"/>
      <c r="MTZ30" s="3051"/>
      <c r="MUA30" s="3058"/>
      <c r="MUB30" s="3056"/>
      <c r="MUC30" s="3050"/>
      <c r="MUD30" s="3051"/>
      <c r="MUE30" s="3052"/>
      <c r="MUF30" s="3053"/>
      <c r="MUG30" s="3050"/>
      <c r="MUH30" s="3054"/>
      <c r="MUI30" s="3029"/>
      <c r="MUJ30" s="3055"/>
      <c r="MUK30" s="3056"/>
      <c r="MUL30" s="3057"/>
      <c r="MUM30" s="3058"/>
      <c r="MUN30" s="3059"/>
      <c r="MUO30" s="3058"/>
      <c r="MUP30" s="3059"/>
      <c r="MUQ30" s="3050"/>
      <c r="MUR30" s="3051"/>
      <c r="MUS30" s="3058"/>
      <c r="MUT30" s="3056"/>
      <c r="MUU30" s="3050"/>
      <c r="MUV30" s="3051"/>
      <c r="MUW30" s="3052"/>
      <c r="MUX30" s="3053"/>
      <c r="MUY30" s="3050"/>
      <c r="MUZ30" s="3054"/>
      <c r="MVA30" s="3029"/>
      <c r="MVB30" s="3055"/>
      <c r="MVC30" s="3056"/>
      <c r="MVD30" s="3057"/>
      <c r="MVE30" s="3058"/>
      <c r="MVF30" s="3059"/>
      <c r="MVG30" s="3058"/>
      <c r="MVH30" s="3059"/>
      <c r="MVI30" s="3050"/>
      <c r="MVJ30" s="3051"/>
      <c r="MVK30" s="3058"/>
      <c r="MVL30" s="3056"/>
      <c r="MVM30" s="3050"/>
      <c r="MVN30" s="3051"/>
      <c r="MVO30" s="3052"/>
      <c r="MVP30" s="3053"/>
      <c r="MVQ30" s="3050"/>
      <c r="MVR30" s="3054"/>
      <c r="MVS30" s="3029"/>
      <c r="MVT30" s="3055"/>
      <c r="MVU30" s="3056"/>
      <c r="MVV30" s="3057"/>
      <c r="MVW30" s="3058"/>
      <c r="MVX30" s="3059"/>
      <c r="MVY30" s="3058"/>
      <c r="MVZ30" s="3059"/>
      <c r="MWA30" s="3050"/>
      <c r="MWB30" s="3051"/>
      <c r="MWC30" s="3058"/>
      <c r="MWD30" s="3056"/>
      <c r="MWE30" s="3050"/>
      <c r="MWF30" s="3051"/>
      <c r="MWG30" s="3052"/>
      <c r="MWH30" s="3053"/>
      <c r="MWI30" s="3050"/>
      <c r="MWJ30" s="3054"/>
      <c r="MWK30" s="3029"/>
      <c r="MWL30" s="3055"/>
      <c r="MWM30" s="3056"/>
      <c r="MWN30" s="3057"/>
      <c r="MWO30" s="3058"/>
      <c r="MWP30" s="3059"/>
      <c r="MWQ30" s="3058"/>
      <c r="MWR30" s="3059"/>
      <c r="MWS30" s="3050"/>
      <c r="MWT30" s="3051"/>
      <c r="MWU30" s="3058"/>
      <c r="MWV30" s="3056"/>
      <c r="MWW30" s="3050"/>
      <c r="MWX30" s="3051"/>
      <c r="MWY30" s="3052"/>
      <c r="MWZ30" s="3053"/>
      <c r="MXA30" s="3050"/>
      <c r="MXB30" s="3054"/>
      <c r="MXC30" s="3029"/>
      <c r="MXD30" s="3055"/>
      <c r="MXE30" s="3056"/>
      <c r="MXF30" s="3057"/>
      <c r="MXG30" s="3058"/>
      <c r="MXH30" s="3059"/>
      <c r="MXI30" s="3058"/>
      <c r="MXJ30" s="3059"/>
      <c r="MXK30" s="3050"/>
      <c r="MXL30" s="3051"/>
      <c r="MXM30" s="3058"/>
      <c r="MXN30" s="3056"/>
      <c r="MXO30" s="3050"/>
      <c r="MXP30" s="3051"/>
      <c r="MXQ30" s="3052"/>
      <c r="MXR30" s="3053"/>
      <c r="MXS30" s="3050"/>
      <c r="MXT30" s="3054"/>
      <c r="MXU30" s="3029"/>
      <c r="MXV30" s="3055"/>
      <c r="MXW30" s="3056"/>
      <c r="MXX30" s="3057"/>
      <c r="MXY30" s="3058"/>
      <c r="MXZ30" s="3059"/>
      <c r="MYA30" s="3058"/>
      <c r="MYB30" s="3059"/>
      <c r="MYC30" s="3050"/>
      <c r="MYD30" s="3051"/>
      <c r="MYE30" s="3058"/>
      <c r="MYF30" s="3056"/>
      <c r="MYG30" s="3050"/>
      <c r="MYH30" s="3051"/>
      <c r="MYI30" s="3052"/>
      <c r="MYJ30" s="3053"/>
      <c r="MYK30" s="3050"/>
      <c r="MYL30" s="3054"/>
      <c r="MYM30" s="3029"/>
      <c r="MYN30" s="3055"/>
      <c r="MYO30" s="3056"/>
      <c r="MYP30" s="3057"/>
      <c r="MYQ30" s="3058"/>
      <c r="MYR30" s="3059"/>
      <c r="MYS30" s="3058"/>
      <c r="MYT30" s="3059"/>
      <c r="MYU30" s="3050"/>
      <c r="MYV30" s="3051"/>
      <c r="MYW30" s="3058"/>
      <c r="MYX30" s="3056"/>
      <c r="MYY30" s="3050"/>
      <c r="MYZ30" s="3051"/>
      <c r="MZA30" s="3052"/>
      <c r="MZB30" s="3053"/>
      <c r="MZC30" s="3050"/>
      <c r="MZD30" s="3054"/>
      <c r="MZE30" s="3029"/>
      <c r="MZF30" s="3055"/>
      <c r="MZG30" s="3056"/>
      <c r="MZH30" s="3057"/>
      <c r="MZI30" s="3058"/>
      <c r="MZJ30" s="3059"/>
      <c r="MZK30" s="3058"/>
      <c r="MZL30" s="3059"/>
      <c r="MZM30" s="3050"/>
      <c r="MZN30" s="3051"/>
      <c r="MZO30" s="3058"/>
      <c r="MZP30" s="3056"/>
      <c r="MZQ30" s="3050"/>
      <c r="MZR30" s="3051"/>
      <c r="MZS30" s="3052"/>
      <c r="MZT30" s="3053"/>
      <c r="MZU30" s="3050"/>
      <c r="MZV30" s="3054"/>
      <c r="MZW30" s="3029"/>
      <c r="MZX30" s="3055"/>
      <c r="MZY30" s="3056"/>
      <c r="MZZ30" s="3057"/>
      <c r="NAA30" s="3058"/>
      <c r="NAB30" s="3059"/>
      <c r="NAC30" s="3058"/>
      <c r="NAD30" s="3059"/>
      <c r="NAE30" s="3050"/>
      <c r="NAF30" s="3051"/>
      <c r="NAG30" s="3058"/>
      <c r="NAH30" s="3056"/>
      <c r="NAI30" s="3050"/>
      <c r="NAJ30" s="3051"/>
      <c r="NAK30" s="3052"/>
      <c r="NAL30" s="3053"/>
      <c r="NAM30" s="3050"/>
      <c r="NAN30" s="3054"/>
      <c r="NAO30" s="3029"/>
      <c r="NAP30" s="3055"/>
      <c r="NAQ30" s="3056"/>
      <c r="NAR30" s="3057"/>
      <c r="NAS30" s="3058"/>
      <c r="NAT30" s="3059"/>
      <c r="NAU30" s="3058"/>
      <c r="NAV30" s="3059"/>
      <c r="NAW30" s="3050"/>
      <c r="NAX30" s="3051"/>
      <c r="NAY30" s="3058"/>
      <c r="NAZ30" s="3056"/>
      <c r="NBA30" s="3050"/>
      <c r="NBB30" s="3051"/>
      <c r="NBC30" s="3052"/>
      <c r="NBD30" s="3053"/>
      <c r="NBE30" s="3050"/>
      <c r="NBF30" s="3054"/>
      <c r="NBG30" s="3029"/>
      <c r="NBH30" s="3055"/>
      <c r="NBI30" s="3056"/>
      <c r="NBJ30" s="3057"/>
      <c r="NBK30" s="3058"/>
      <c r="NBL30" s="3059"/>
      <c r="NBM30" s="3058"/>
      <c r="NBN30" s="3059"/>
      <c r="NBO30" s="3050"/>
      <c r="NBP30" s="3051"/>
      <c r="NBQ30" s="3058"/>
      <c r="NBR30" s="3056"/>
      <c r="NBS30" s="3050"/>
      <c r="NBT30" s="3051"/>
      <c r="NBU30" s="3052"/>
      <c r="NBV30" s="3053"/>
      <c r="NBW30" s="3050"/>
      <c r="NBX30" s="3054"/>
      <c r="NBY30" s="3029"/>
      <c r="NBZ30" s="3055"/>
      <c r="NCA30" s="3056"/>
      <c r="NCB30" s="3057"/>
      <c r="NCC30" s="3058"/>
      <c r="NCD30" s="3059"/>
      <c r="NCE30" s="3058"/>
      <c r="NCF30" s="3059"/>
      <c r="NCG30" s="3050"/>
      <c r="NCH30" s="3051"/>
      <c r="NCI30" s="3058"/>
      <c r="NCJ30" s="3056"/>
      <c r="NCK30" s="3050"/>
      <c r="NCL30" s="3051"/>
      <c r="NCM30" s="3052"/>
      <c r="NCN30" s="3053"/>
      <c r="NCO30" s="3050"/>
      <c r="NCP30" s="3054"/>
      <c r="NCQ30" s="3029"/>
      <c r="NCR30" s="3055"/>
      <c r="NCS30" s="3056"/>
      <c r="NCT30" s="3057"/>
      <c r="NCU30" s="3058"/>
      <c r="NCV30" s="3059"/>
      <c r="NCW30" s="3058"/>
      <c r="NCX30" s="3059"/>
      <c r="NCY30" s="3050"/>
      <c r="NCZ30" s="3051"/>
      <c r="NDA30" s="3058"/>
      <c r="NDB30" s="3056"/>
      <c r="NDC30" s="3050"/>
      <c r="NDD30" s="3051"/>
      <c r="NDE30" s="3052"/>
      <c r="NDF30" s="3053"/>
      <c r="NDG30" s="3050"/>
      <c r="NDH30" s="3054"/>
      <c r="NDI30" s="3029"/>
      <c r="NDJ30" s="3055"/>
      <c r="NDK30" s="3056"/>
      <c r="NDL30" s="3057"/>
      <c r="NDM30" s="3058"/>
      <c r="NDN30" s="3059"/>
      <c r="NDO30" s="3058"/>
      <c r="NDP30" s="3059"/>
      <c r="NDQ30" s="3050"/>
      <c r="NDR30" s="3051"/>
      <c r="NDS30" s="3058"/>
      <c r="NDT30" s="3056"/>
      <c r="NDU30" s="3050"/>
      <c r="NDV30" s="3051"/>
      <c r="NDW30" s="3052"/>
      <c r="NDX30" s="3053"/>
      <c r="NDY30" s="3050"/>
      <c r="NDZ30" s="3054"/>
      <c r="NEA30" s="3029"/>
      <c r="NEB30" s="3055"/>
      <c r="NEC30" s="3056"/>
      <c r="NED30" s="3057"/>
      <c r="NEE30" s="3058"/>
      <c r="NEF30" s="3059"/>
      <c r="NEG30" s="3058"/>
      <c r="NEH30" s="3059"/>
      <c r="NEI30" s="3050"/>
      <c r="NEJ30" s="3051"/>
      <c r="NEK30" s="3058"/>
      <c r="NEL30" s="3056"/>
      <c r="NEM30" s="3050"/>
      <c r="NEN30" s="3051"/>
      <c r="NEO30" s="3052"/>
      <c r="NEP30" s="3053"/>
      <c r="NEQ30" s="3050"/>
      <c r="NER30" s="3054"/>
      <c r="NES30" s="3029"/>
      <c r="NET30" s="3055"/>
      <c r="NEU30" s="3056"/>
      <c r="NEV30" s="3057"/>
      <c r="NEW30" s="3058"/>
      <c r="NEX30" s="3059"/>
      <c r="NEY30" s="3058"/>
      <c r="NEZ30" s="3059"/>
      <c r="NFA30" s="3050"/>
      <c r="NFB30" s="3051"/>
      <c r="NFC30" s="3058"/>
      <c r="NFD30" s="3056"/>
      <c r="NFE30" s="3050"/>
      <c r="NFF30" s="3051"/>
      <c r="NFG30" s="3052"/>
      <c r="NFH30" s="3053"/>
      <c r="NFI30" s="3050"/>
      <c r="NFJ30" s="3054"/>
      <c r="NFK30" s="3029"/>
      <c r="NFL30" s="3055"/>
      <c r="NFM30" s="3056"/>
      <c r="NFN30" s="3057"/>
      <c r="NFO30" s="3058"/>
      <c r="NFP30" s="3059"/>
      <c r="NFQ30" s="3058"/>
      <c r="NFR30" s="3059"/>
      <c r="NFS30" s="3050"/>
      <c r="NFT30" s="3051"/>
      <c r="NFU30" s="3058"/>
      <c r="NFV30" s="3056"/>
      <c r="NFW30" s="3050"/>
      <c r="NFX30" s="3051"/>
      <c r="NFY30" s="3052"/>
      <c r="NFZ30" s="3053"/>
      <c r="NGA30" s="3050"/>
      <c r="NGB30" s="3054"/>
      <c r="NGC30" s="3029"/>
      <c r="NGD30" s="3055"/>
      <c r="NGE30" s="3056"/>
      <c r="NGF30" s="3057"/>
      <c r="NGG30" s="3058"/>
      <c r="NGH30" s="3059"/>
      <c r="NGI30" s="3058"/>
      <c r="NGJ30" s="3059"/>
      <c r="NGK30" s="3050"/>
      <c r="NGL30" s="3051"/>
      <c r="NGM30" s="3058"/>
      <c r="NGN30" s="3056"/>
      <c r="NGO30" s="3050"/>
      <c r="NGP30" s="3051"/>
      <c r="NGQ30" s="3052"/>
      <c r="NGR30" s="3053"/>
      <c r="NGS30" s="3050"/>
      <c r="NGT30" s="3054"/>
      <c r="NGU30" s="3029"/>
      <c r="NGV30" s="3055"/>
      <c r="NGW30" s="3056"/>
      <c r="NGX30" s="3057"/>
      <c r="NGY30" s="3058"/>
      <c r="NGZ30" s="3059"/>
      <c r="NHA30" s="3058"/>
      <c r="NHB30" s="3059"/>
      <c r="NHC30" s="3050"/>
      <c r="NHD30" s="3051"/>
      <c r="NHE30" s="3058"/>
      <c r="NHF30" s="3056"/>
      <c r="NHG30" s="3050"/>
      <c r="NHH30" s="3051"/>
      <c r="NHI30" s="3052"/>
      <c r="NHJ30" s="3053"/>
      <c r="NHK30" s="3050"/>
      <c r="NHL30" s="3054"/>
      <c r="NHM30" s="3029"/>
      <c r="NHN30" s="3055"/>
      <c r="NHO30" s="3056"/>
      <c r="NHP30" s="3057"/>
      <c r="NHQ30" s="3058"/>
      <c r="NHR30" s="3059"/>
      <c r="NHS30" s="3058"/>
      <c r="NHT30" s="3059"/>
      <c r="NHU30" s="3050"/>
      <c r="NHV30" s="3051"/>
      <c r="NHW30" s="3058"/>
      <c r="NHX30" s="3056"/>
      <c r="NHY30" s="3050"/>
      <c r="NHZ30" s="3051"/>
      <c r="NIA30" s="3052"/>
      <c r="NIB30" s="3053"/>
      <c r="NIC30" s="3050"/>
      <c r="NID30" s="3054"/>
      <c r="NIE30" s="3029"/>
      <c r="NIF30" s="3055"/>
      <c r="NIG30" s="3056"/>
      <c r="NIH30" s="3057"/>
      <c r="NII30" s="3058"/>
      <c r="NIJ30" s="3059"/>
      <c r="NIK30" s="3058"/>
      <c r="NIL30" s="3059"/>
      <c r="NIM30" s="3050"/>
      <c r="NIN30" s="3051"/>
      <c r="NIO30" s="3058"/>
      <c r="NIP30" s="3056"/>
      <c r="NIQ30" s="3050"/>
      <c r="NIR30" s="3051"/>
      <c r="NIS30" s="3052"/>
      <c r="NIT30" s="3053"/>
      <c r="NIU30" s="3050"/>
      <c r="NIV30" s="3054"/>
      <c r="NIW30" s="3029"/>
      <c r="NIX30" s="3055"/>
      <c r="NIY30" s="3056"/>
      <c r="NIZ30" s="3057"/>
      <c r="NJA30" s="3058"/>
      <c r="NJB30" s="3059"/>
      <c r="NJC30" s="3058"/>
      <c r="NJD30" s="3059"/>
      <c r="NJE30" s="3050"/>
      <c r="NJF30" s="3051"/>
      <c r="NJG30" s="3058"/>
      <c r="NJH30" s="3056"/>
      <c r="NJI30" s="3050"/>
      <c r="NJJ30" s="3051"/>
      <c r="NJK30" s="3052"/>
      <c r="NJL30" s="3053"/>
      <c r="NJM30" s="3050"/>
      <c r="NJN30" s="3054"/>
      <c r="NJO30" s="3029"/>
      <c r="NJP30" s="3055"/>
      <c r="NJQ30" s="3056"/>
      <c r="NJR30" s="3057"/>
      <c r="NJS30" s="3058"/>
      <c r="NJT30" s="3059"/>
      <c r="NJU30" s="3058"/>
      <c r="NJV30" s="3059"/>
      <c r="NJW30" s="3050"/>
      <c r="NJX30" s="3051"/>
      <c r="NJY30" s="3058"/>
      <c r="NJZ30" s="3056"/>
      <c r="NKA30" s="3050"/>
      <c r="NKB30" s="3051"/>
      <c r="NKC30" s="3052"/>
      <c r="NKD30" s="3053"/>
      <c r="NKE30" s="3050"/>
      <c r="NKF30" s="3054"/>
      <c r="NKG30" s="3029"/>
      <c r="NKH30" s="3055"/>
      <c r="NKI30" s="3056"/>
      <c r="NKJ30" s="3057"/>
      <c r="NKK30" s="3058"/>
      <c r="NKL30" s="3059"/>
      <c r="NKM30" s="3058"/>
      <c r="NKN30" s="3059"/>
      <c r="NKO30" s="3050"/>
      <c r="NKP30" s="3051"/>
      <c r="NKQ30" s="3058"/>
      <c r="NKR30" s="3056"/>
      <c r="NKS30" s="3050"/>
      <c r="NKT30" s="3051"/>
      <c r="NKU30" s="3052"/>
      <c r="NKV30" s="3053"/>
      <c r="NKW30" s="3050"/>
      <c r="NKX30" s="3054"/>
      <c r="NKY30" s="3029"/>
      <c r="NKZ30" s="3055"/>
      <c r="NLA30" s="3056"/>
      <c r="NLB30" s="3057"/>
      <c r="NLC30" s="3058"/>
      <c r="NLD30" s="3059"/>
      <c r="NLE30" s="3058"/>
      <c r="NLF30" s="3059"/>
      <c r="NLG30" s="3050"/>
      <c r="NLH30" s="3051"/>
      <c r="NLI30" s="3058"/>
      <c r="NLJ30" s="3056"/>
      <c r="NLK30" s="3050"/>
      <c r="NLL30" s="3051"/>
      <c r="NLM30" s="3052"/>
      <c r="NLN30" s="3053"/>
      <c r="NLO30" s="3050"/>
      <c r="NLP30" s="3054"/>
      <c r="NLQ30" s="3029"/>
      <c r="NLR30" s="3055"/>
      <c r="NLS30" s="3056"/>
      <c r="NLT30" s="3057"/>
      <c r="NLU30" s="3058"/>
      <c r="NLV30" s="3059"/>
      <c r="NLW30" s="3058"/>
      <c r="NLX30" s="3059"/>
      <c r="NLY30" s="3050"/>
      <c r="NLZ30" s="3051"/>
      <c r="NMA30" s="3058"/>
      <c r="NMB30" s="3056"/>
      <c r="NMC30" s="3050"/>
      <c r="NMD30" s="3051"/>
      <c r="NME30" s="3052"/>
      <c r="NMF30" s="3053"/>
      <c r="NMG30" s="3050"/>
      <c r="NMH30" s="3054"/>
      <c r="NMI30" s="3029"/>
      <c r="NMJ30" s="3055"/>
      <c r="NMK30" s="3056"/>
      <c r="NML30" s="3057"/>
      <c r="NMM30" s="3058"/>
      <c r="NMN30" s="3059"/>
      <c r="NMO30" s="3058"/>
      <c r="NMP30" s="3059"/>
      <c r="NMQ30" s="3050"/>
      <c r="NMR30" s="3051"/>
      <c r="NMS30" s="3058"/>
      <c r="NMT30" s="3056"/>
      <c r="NMU30" s="3050"/>
      <c r="NMV30" s="3051"/>
      <c r="NMW30" s="3052"/>
      <c r="NMX30" s="3053"/>
      <c r="NMY30" s="3050"/>
      <c r="NMZ30" s="3054"/>
      <c r="NNA30" s="3029"/>
      <c r="NNB30" s="3055"/>
      <c r="NNC30" s="3056"/>
      <c r="NND30" s="3057"/>
      <c r="NNE30" s="3058"/>
      <c r="NNF30" s="3059"/>
      <c r="NNG30" s="3058"/>
      <c r="NNH30" s="3059"/>
      <c r="NNI30" s="3050"/>
      <c r="NNJ30" s="3051"/>
      <c r="NNK30" s="3058"/>
      <c r="NNL30" s="3056"/>
      <c r="NNM30" s="3050"/>
      <c r="NNN30" s="3051"/>
      <c r="NNO30" s="3052"/>
      <c r="NNP30" s="3053"/>
      <c r="NNQ30" s="3050"/>
      <c r="NNR30" s="3054"/>
      <c r="NNS30" s="3029"/>
      <c r="NNT30" s="3055"/>
      <c r="NNU30" s="3056"/>
      <c r="NNV30" s="3057"/>
      <c r="NNW30" s="3058"/>
      <c r="NNX30" s="3059"/>
      <c r="NNY30" s="3058"/>
      <c r="NNZ30" s="3059"/>
      <c r="NOA30" s="3050"/>
      <c r="NOB30" s="3051"/>
      <c r="NOC30" s="3058"/>
      <c r="NOD30" s="3056"/>
      <c r="NOE30" s="3050"/>
      <c r="NOF30" s="3051"/>
      <c r="NOG30" s="3052"/>
      <c r="NOH30" s="3053"/>
      <c r="NOI30" s="3050"/>
      <c r="NOJ30" s="3054"/>
      <c r="NOK30" s="3029"/>
      <c r="NOL30" s="3055"/>
      <c r="NOM30" s="3056"/>
      <c r="NON30" s="3057"/>
      <c r="NOO30" s="3058"/>
      <c r="NOP30" s="3059"/>
      <c r="NOQ30" s="3058"/>
      <c r="NOR30" s="3059"/>
      <c r="NOS30" s="3050"/>
      <c r="NOT30" s="3051"/>
      <c r="NOU30" s="3058"/>
      <c r="NOV30" s="3056"/>
      <c r="NOW30" s="3050"/>
      <c r="NOX30" s="3051"/>
      <c r="NOY30" s="3052"/>
      <c r="NOZ30" s="3053"/>
      <c r="NPA30" s="3050"/>
      <c r="NPB30" s="3054"/>
      <c r="NPC30" s="3029"/>
      <c r="NPD30" s="3055"/>
      <c r="NPE30" s="3056"/>
      <c r="NPF30" s="3057"/>
      <c r="NPG30" s="3058"/>
      <c r="NPH30" s="3059"/>
      <c r="NPI30" s="3058"/>
      <c r="NPJ30" s="3059"/>
      <c r="NPK30" s="3050"/>
      <c r="NPL30" s="3051"/>
      <c r="NPM30" s="3058"/>
      <c r="NPN30" s="3056"/>
      <c r="NPO30" s="3050"/>
      <c r="NPP30" s="3051"/>
      <c r="NPQ30" s="3052"/>
      <c r="NPR30" s="3053"/>
      <c r="NPS30" s="3050"/>
      <c r="NPT30" s="3054"/>
      <c r="NPU30" s="3029"/>
      <c r="NPV30" s="3055"/>
      <c r="NPW30" s="3056"/>
      <c r="NPX30" s="3057"/>
      <c r="NPY30" s="3058"/>
      <c r="NPZ30" s="3059"/>
      <c r="NQA30" s="3058"/>
      <c r="NQB30" s="3059"/>
      <c r="NQC30" s="3050"/>
      <c r="NQD30" s="3051"/>
      <c r="NQE30" s="3058"/>
      <c r="NQF30" s="3056"/>
      <c r="NQG30" s="3050"/>
      <c r="NQH30" s="3051"/>
      <c r="NQI30" s="3052"/>
      <c r="NQJ30" s="3053"/>
      <c r="NQK30" s="3050"/>
      <c r="NQL30" s="3054"/>
      <c r="NQM30" s="3029"/>
      <c r="NQN30" s="3055"/>
      <c r="NQO30" s="3056"/>
      <c r="NQP30" s="3057"/>
      <c r="NQQ30" s="3058"/>
      <c r="NQR30" s="3059"/>
      <c r="NQS30" s="3058"/>
      <c r="NQT30" s="3059"/>
      <c r="NQU30" s="3050"/>
      <c r="NQV30" s="3051"/>
      <c r="NQW30" s="3058"/>
      <c r="NQX30" s="3056"/>
      <c r="NQY30" s="3050"/>
      <c r="NQZ30" s="3051"/>
      <c r="NRA30" s="3052"/>
      <c r="NRB30" s="3053"/>
      <c r="NRC30" s="3050"/>
      <c r="NRD30" s="3054"/>
      <c r="NRE30" s="3029"/>
      <c r="NRF30" s="3055"/>
      <c r="NRG30" s="3056"/>
      <c r="NRH30" s="3057"/>
      <c r="NRI30" s="3058"/>
      <c r="NRJ30" s="3059"/>
      <c r="NRK30" s="3058"/>
      <c r="NRL30" s="3059"/>
      <c r="NRM30" s="3050"/>
      <c r="NRN30" s="3051"/>
      <c r="NRO30" s="3058"/>
      <c r="NRP30" s="3056"/>
      <c r="NRQ30" s="3050"/>
      <c r="NRR30" s="3051"/>
      <c r="NRS30" s="3052"/>
      <c r="NRT30" s="3053"/>
      <c r="NRU30" s="3050"/>
      <c r="NRV30" s="3054"/>
      <c r="NRW30" s="3029"/>
      <c r="NRX30" s="3055"/>
      <c r="NRY30" s="3056"/>
      <c r="NRZ30" s="3057"/>
      <c r="NSA30" s="3058"/>
      <c r="NSB30" s="3059"/>
      <c r="NSC30" s="3058"/>
      <c r="NSD30" s="3059"/>
      <c r="NSE30" s="3050"/>
      <c r="NSF30" s="3051"/>
      <c r="NSG30" s="3058"/>
      <c r="NSH30" s="3056"/>
      <c r="NSI30" s="3050"/>
      <c r="NSJ30" s="3051"/>
      <c r="NSK30" s="3052"/>
      <c r="NSL30" s="3053"/>
      <c r="NSM30" s="3050"/>
      <c r="NSN30" s="3054"/>
      <c r="NSO30" s="3029"/>
      <c r="NSP30" s="3055"/>
      <c r="NSQ30" s="3056"/>
      <c r="NSR30" s="3057"/>
      <c r="NSS30" s="3058"/>
      <c r="NST30" s="3059"/>
      <c r="NSU30" s="3058"/>
      <c r="NSV30" s="3059"/>
      <c r="NSW30" s="3050"/>
      <c r="NSX30" s="3051"/>
      <c r="NSY30" s="3058"/>
      <c r="NSZ30" s="3056"/>
      <c r="NTA30" s="3050"/>
      <c r="NTB30" s="3051"/>
      <c r="NTC30" s="3052"/>
      <c r="NTD30" s="3053"/>
      <c r="NTE30" s="3050"/>
      <c r="NTF30" s="3054"/>
      <c r="NTG30" s="3029"/>
      <c r="NTH30" s="3055"/>
      <c r="NTI30" s="3056"/>
      <c r="NTJ30" s="3057"/>
      <c r="NTK30" s="3058"/>
      <c r="NTL30" s="3059"/>
      <c r="NTM30" s="3058"/>
      <c r="NTN30" s="3059"/>
      <c r="NTO30" s="3050"/>
      <c r="NTP30" s="3051"/>
      <c r="NTQ30" s="3058"/>
      <c r="NTR30" s="3056"/>
      <c r="NTS30" s="3050"/>
      <c r="NTT30" s="3051"/>
      <c r="NTU30" s="3052"/>
      <c r="NTV30" s="3053"/>
      <c r="NTW30" s="3050"/>
      <c r="NTX30" s="3054"/>
      <c r="NTY30" s="3029"/>
      <c r="NTZ30" s="3055"/>
      <c r="NUA30" s="3056"/>
      <c r="NUB30" s="3057"/>
      <c r="NUC30" s="3058"/>
      <c r="NUD30" s="3059"/>
      <c r="NUE30" s="3058"/>
      <c r="NUF30" s="3059"/>
      <c r="NUG30" s="3050"/>
      <c r="NUH30" s="3051"/>
      <c r="NUI30" s="3058"/>
      <c r="NUJ30" s="3056"/>
      <c r="NUK30" s="3050"/>
      <c r="NUL30" s="3051"/>
      <c r="NUM30" s="3052"/>
      <c r="NUN30" s="3053"/>
      <c r="NUO30" s="3050"/>
      <c r="NUP30" s="3054"/>
      <c r="NUQ30" s="3029"/>
      <c r="NUR30" s="3055"/>
      <c r="NUS30" s="3056"/>
      <c r="NUT30" s="3057"/>
      <c r="NUU30" s="3058"/>
      <c r="NUV30" s="3059"/>
      <c r="NUW30" s="3058"/>
      <c r="NUX30" s="3059"/>
      <c r="NUY30" s="3050"/>
      <c r="NUZ30" s="3051"/>
      <c r="NVA30" s="3058"/>
      <c r="NVB30" s="3056"/>
      <c r="NVC30" s="3050"/>
      <c r="NVD30" s="3051"/>
      <c r="NVE30" s="3052"/>
      <c r="NVF30" s="3053"/>
      <c r="NVG30" s="3050"/>
      <c r="NVH30" s="3054"/>
      <c r="NVI30" s="3029"/>
      <c r="NVJ30" s="3055"/>
      <c r="NVK30" s="3056"/>
      <c r="NVL30" s="3057"/>
      <c r="NVM30" s="3058"/>
      <c r="NVN30" s="3059"/>
      <c r="NVO30" s="3058"/>
      <c r="NVP30" s="3059"/>
      <c r="NVQ30" s="3050"/>
      <c r="NVR30" s="3051"/>
      <c r="NVS30" s="3058"/>
      <c r="NVT30" s="3056"/>
      <c r="NVU30" s="3050"/>
      <c r="NVV30" s="3051"/>
      <c r="NVW30" s="3052"/>
      <c r="NVX30" s="3053"/>
      <c r="NVY30" s="3050"/>
      <c r="NVZ30" s="3054"/>
      <c r="NWA30" s="3029"/>
      <c r="NWB30" s="3055"/>
      <c r="NWC30" s="3056"/>
      <c r="NWD30" s="3057"/>
      <c r="NWE30" s="3058"/>
      <c r="NWF30" s="3059"/>
      <c r="NWG30" s="3058"/>
      <c r="NWH30" s="3059"/>
      <c r="NWI30" s="3050"/>
      <c r="NWJ30" s="3051"/>
      <c r="NWK30" s="3058"/>
      <c r="NWL30" s="3056"/>
      <c r="NWM30" s="3050"/>
      <c r="NWN30" s="3051"/>
      <c r="NWO30" s="3052"/>
      <c r="NWP30" s="3053"/>
      <c r="NWQ30" s="3050"/>
      <c r="NWR30" s="3054"/>
      <c r="NWS30" s="3029"/>
      <c r="NWT30" s="3055"/>
      <c r="NWU30" s="3056"/>
      <c r="NWV30" s="3057"/>
      <c r="NWW30" s="3058"/>
      <c r="NWX30" s="3059"/>
      <c r="NWY30" s="3058"/>
      <c r="NWZ30" s="3059"/>
      <c r="NXA30" s="3050"/>
      <c r="NXB30" s="3051"/>
      <c r="NXC30" s="3058"/>
      <c r="NXD30" s="3056"/>
      <c r="NXE30" s="3050"/>
      <c r="NXF30" s="3051"/>
      <c r="NXG30" s="3052"/>
      <c r="NXH30" s="3053"/>
      <c r="NXI30" s="3050"/>
      <c r="NXJ30" s="3054"/>
      <c r="NXK30" s="3029"/>
      <c r="NXL30" s="3055"/>
      <c r="NXM30" s="3056"/>
      <c r="NXN30" s="3057"/>
      <c r="NXO30" s="3058"/>
      <c r="NXP30" s="3059"/>
      <c r="NXQ30" s="3058"/>
      <c r="NXR30" s="3059"/>
      <c r="NXS30" s="3050"/>
      <c r="NXT30" s="3051"/>
      <c r="NXU30" s="3058"/>
      <c r="NXV30" s="3056"/>
      <c r="NXW30" s="3050"/>
      <c r="NXX30" s="3051"/>
      <c r="NXY30" s="3052"/>
      <c r="NXZ30" s="3053"/>
      <c r="NYA30" s="3050"/>
      <c r="NYB30" s="3054"/>
      <c r="NYC30" s="3029"/>
      <c r="NYD30" s="3055"/>
      <c r="NYE30" s="3056"/>
      <c r="NYF30" s="3057"/>
      <c r="NYG30" s="3058"/>
      <c r="NYH30" s="3059"/>
      <c r="NYI30" s="3058"/>
      <c r="NYJ30" s="3059"/>
      <c r="NYK30" s="3050"/>
      <c r="NYL30" s="3051"/>
      <c r="NYM30" s="3058"/>
      <c r="NYN30" s="3056"/>
      <c r="NYO30" s="3050"/>
      <c r="NYP30" s="3051"/>
      <c r="NYQ30" s="3052"/>
      <c r="NYR30" s="3053"/>
      <c r="NYS30" s="3050"/>
      <c r="NYT30" s="3054"/>
      <c r="NYU30" s="3029"/>
      <c r="NYV30" s="3055"/>
      <c r="NYW30" s="3056"/>
      <c r="NYX30" s="3057"/>
      <c r="NYY30" s="3058"/>
      <c r="NYZ30" s="3059"/>
      <c r="NZA30" s="3058"/>
      <c r="NZB30" s="3059"/>
      <c r="NZC30" s="3050"/>
      <c r="NZD30" s="3051"/>
      <c r="NZE30" s="3058"/>
      <c r="NZF30" s="3056"/>
      <c r="NZG30" s="3050"/>
      <c r="NZH30" s="3051"/>
      <c r="NZI30" s="3052"/>
      <c r="NZJ30" s="3053"/>
      <c r="NZK30" s="3050"/>
      <c r="NZL30" s="3054"/>
      <c r="NZM30" s="3029"/>
      <c r="NZN30" s="3055"/>
      <c r="NZO30" s="3056"/>
      <c r="NZP30" s="3057"/>
      <c r="NZQ30" s="3058"/>
      <c r="NZR30" s="3059"/>
      <c r="NZS30" s="3058"/>
      <c r="NZT30" s="3059"/>
      <c r="NZU30" s="3050"/>
      <c r="NZV30" s="3051"/>
      <c r="NZW30" s="3058"/>
      <c r="NZX30" s="3056"/>
      <c r="NZY30" s="3050"/>
      <c r="NZZ30" s="3051"/>
      <c r="OAA30" s="3052"/>
      <c r="OAB30" s="3053"/>
      <c r="OAC30" s="3050"/>
      <c r="OAD30" s="3054"/>
      <c r="OAE30" s="3029"/>
      <c r="OAF30" s="3055"/>
      <c r="OAG30" s="3056"/>
      <c r="OAH30" s="3057"/>
      <c r="OAI30" s="3058"/>
      <c r="OAJ30" s="3059"/>
      <c r="OAK30" s="3058"/>
      <c r="OAL30" s="3059"/>
      <c r="OAM30" s="3050"/>
      <c r="OAN30" s="3051"/>
      <c r="OAO30" s="3058"/>
      <c r="OAP30" s="3056"/>
      <c r="OAQ30" s="3050"/>
      <c r="OAR30" s="3051"/>
      <c r="OAS30" s="3052"/>
      <c r="OAT30" s="3053"/>
      <c r="OAU30" s="3050"/>
      <c r="OAV30" s="3054"/>
      <c r="OAW30" s="3029"/>
      <c r="OAX30" s="3055"/>
      <c r="OAY30" s="3056"/>
      <c r="OAZ30" s="3057"/>
      <c r="OBA30" s="3058"/>
      <c r="OBB30" s="3059"/>
      <c r="OBC30" s="3058"/>
      <c r="OBD30" s="3059"/>
      <c r="OBE30" s="3050"/>
      <c r="OBF30" s="3051"/>
      <c r="OBG30" s="3058"/>
      <c r="OBH30" s="3056"/>
      <c r="OBI30" s="3050"/>
      <c r="OBJ30" s="3051"/>
      <c r="OBK30" s="3052"/>
      <c r="OBL30" s="3053"/>
      <c r="OBM30" s="3050"/>
      <c r="OBN30" s="3054"/>
      <c r="OBO30" s="3029"/>
      <c r="OBP30" s="3055"/>
      <c r="OBQ30" s="3056"/>
      <c r="OBR30" s="3057"/>
      <c r="OBS30" s="3058"/>
      <c r="OBT30" s="3059"/>
      <c r="OBU30" s="3058"/>
      <c r="OBV30" s="3059"/>
      <c r="OBW30" s="3050"/>
      <c r="OBX30" s="3051"/>
      <c r="OBY30" s="3058"/>
      <c r="OBZ30" s="3056"/>
      <c r="OCA30" s="3050"/>
      <c r="OCB30" s="3051"/>
      <c r="OCC30" s="3052"/>
      <c r="OCD30" s="3053"/>
      <c r="OCE30" s="3050"/>
      <c r="OCF30" s="3054"/>
      <c r="OCG30" s="3029"/>
      <c r="OCH30" s="3055"/>
      <c r="OCI30" s="3056"/>
      <c r="OCJ30" s="3057"/>
      <c r="OCK30" s="3058"/>
      <c r="OCL30" s="3059"/>
      <c r="OCM30" s="3058"/>
      <c r="OCN30" s="3059"/>
      <c r="OCO30" s="3050"/>
      <c r="OCP30" s="3051"/>
      <c r="OCQ30" s="3058"/>
      <c r="OCR30" s="3056"/>
      <c r="OCS30" s="3050"/>
      <c r="OCT30" s="3051"/>
      <c r="OCU30" s="3052"/>
      <c r="OCV30" s="3053"/>
      <c r="OCW30" s="3050"/>
      <c r="OCX30" s="3054"/>
      <c r="OCY30" s="3029"/>
      <c r="OCZ30" s="3055"/>
      <c r="ODA30" s="3056"/>
      <c r="ODB30" s="3057"/>
      <c r="ODC30" s="3058"/>
      <c r="ODD30" s="3059"/>
      <c r="ODE30" s="3058"/>
      <c r="ODF30" s="3059"/>
      <c r="ODG30" s="3050"/>
      <c r="ODH30" s="3051"/>
      <c r="ODI30" s="3058"/>
      <c r="ODJ30" s="3056"/>
      <c r="ODK30" s="3050"/>
      <c r="ODL30" s="3051"/>
      <c r="ODM30" s="3052"/>
      <c r="ODN30" s="3053"/>
      <c r="ODO30" s="3050"/>
      <c r="ODP30" s="3054"/>
      <c r="ODQ30" s="3029"/>
      <c r="ODR30" s="3055"/>
      <c r="ODS30" s="3056"/>
      <c r="ODT30" s="3057"/>
      <c r="ODU30" s="3058"/>
      <c r="ODV30" s="3059"/>
      <c r="ODW30" s="3058"/>
      <c r="ODX30" s="3059"/>
      <c r="ODY30" s="3050"/>
      <c r="ODZ30" s="3051"/>
      <c r="OEA30" s="3058"/>
      <c r="OEB30" s="3056"/>
      <c r="OEC30" s="3050"/>
      <c r="OED30" s="3051"/>
      <c r="OEE30" s="3052"/>
      <c r="OEF30" s="3053"/>
      <c r="OEG30" s="3050"/>
      <c r="OEH30" s="3054"/>
      <c r="OEI30" s="3029"/>
      <c r="OEJ30" s="3055"/>
      <c r="OEK30" s="3056"/>
      <c r="OEL30" s="3057"/>
      <c r="OEM30" s="3058"/>
      <c r="OEN30" s="3059"/>
      <c r="OEO30" s="3058"/>
      <c r="OEP30" s="3059"/>
      <c r="OEQ30" s="3050"/>
      <c r="OER30" s="3051"/>
      <c r="OES30" s="3058"/>
      <c r="OET30" s="3056"/>
      <c r="OEU30" s="3050"/>
      <c r="OEV30" s="3051"/>
      <c r="OEW30" s="3052"/>
      <c r="OEX30" s="3053"/>
      <c r="OEY30" s="3050"/>
      <c r="OEZ30" s="3054"/>
      <c r="OFA30" s="3029"/>
      <c r="OFB30" s="3055"/>
      <c r="OFC30" s="3056"/>
      <c r="OFD30" s="3057"/>
      <c r="OFE30" s="3058"/>
      <c r="OFF30" s="3059"/>
      <c r="OFG30" s="3058"/>
      <c r="OFH30" s="3059"/>
      <c r="OFI30" s="3050"/>
      <c r="OFJ30" s="3051"/>
      <c r="OFK30" s="3058"/>
      <c r="OFL30" s="3056"/>
      <c r="OFM30" s="3050"/>
      <c r="OFN30" s="3051"/>
      <c r="OFO30" s="3052"/>
      <c r="OFP30" s="3053"/>
      <c r="OFQ30" s="3050"/>
      <c r="OFR30" s="3054"/>
      <c r="OFS30" s="3029"/>
      <c r="OFT30" s="3055"/>
      <c r="OFU30" s="3056"/>
      <c r="OFV30" s="3057"/>
      <c r="OFW30" s="3058"/>
      <c r="OFX30" s="3059"/>
      <c r="OFY30" s="3058"/>
      <c r="OFZ30" s="3059"/>
      <c r="OGA30" s="3050"/>
      <c r="OGB30" s="3051"/>
      <c r="OGC30" s="3058"/>
      <c r="OGD30" s="3056"/>
      <c r="OGE30" s="3050"/>
      <c r="OGF30" s="3051"/>
      <c r="OGG30" s="3052"/>
      <c r="OGH30" s="3053"/>
      <c r="OGI30" s="3050"/>
      <c r="OGJ30" s="3054"/>
      <c r="OGK30" s="3029"/>
      <c r="OGL30" s="3055"/>
      <c r="OGM30" s="3056"/>
      <c r="OGN30" s="3057"/>
      <c r="OGO30" s="3058"/>
      <c r="OGP30" s="3059"/>
      <c r="OGQ30" s="3058"/>
      <c r="OGR30" s="3059"/>
      <c r="OGS30" s="3050"/>
      <c r="OGT30" s="3051"/>
      <c r="OGU30" s="3058"/>
      <c r="OGV30" s="3056"/>
      <c r="OGW30" s="3050"/>
      <c r="OGX30" s="3051"/>
      <c r="OGY30" s="3052"/>
      <c r="OGZ30" s="3053"/>
      <c r="OHA30" s="3050"/>
      <c r="OHB30" s="3054"/>
      <c r="OHC30" s="3029"/>
      <c r="OHD30" s="3055"/>
      <c r="OHE30" s="3056"/>
      <c r="OHF30" s="3057"/>
      <c r="OHG30" s="3058"/>
      <c r="OHH30" s="3059"/>
      <c r="OHI30" s="3058"/>
      <c r="OHJ30" s="3059"/>
      <c r="OHK30" s="3050"/>
      <c r="OHL30" s="3051"/>
      <c r="OHM30" s="3058"/>
      <c r="OHN30" s="3056"/>
      <c r="OHO30" s="3050"/>
      <c r="OHP30" s="3051"/>
      <c r="OHQ30" s="3052"/>
      <c r="OHR30" s="3053"/>
      <c r="OHS30" s="3050"/>
      <c r="OHT30" s="3054"/>
      <c r="OHU30" s="3029"/>
      <c r="OHV30" s="3055"/>
      <c r="OHW30" s="3056"/>
      <c r="OHX30" s="3057"/>
      <c r="OHY30" s="3058"/>
      <c r="OHZ30" s="3059"/>
      <c r="OIA30" s="3058"/>
      <c r="OIB30" s="3059"/>
      <c r="OIC30" s="3050"/>
      <c r="OID30" s="3051"/>
      <c r="OIE30" s="3058"/>
      <c r="OIF30" s="3056"/>
      <c r="OIG30" s="3050"/>
      <c r="OIH30" s="3051"/>
      <c r="OII30" s="3052"/>
      <c r="OIJ30" s="3053"/>
      <c r="OIK30" s="3050"/>
      <c r="OIL30" s="3054"/>
      <c r="OIM30" s="3029"/>
      <c r="OIN30" s="3055"/>
      <c r="OIO30" s="3056"/>
      <c r="OIP30" s="3057"/>
      <c r="OIQ30" s="3058"/>
      <c r="OIR30" s="3059"/>
      <c r="OIS30" s="3058"/>
      <c r="OIT30" s="3059"/>
      <c r="OIU30" s="3050"/>
      <c r="OIV30" s="3051"/>
      <c r="OIW30" s="3058"/>
      <c r="OIX30" s="3056"/>
      <c r="OIY30" s="3050"/>
      <c r="OIZ30" s="3051"/>
      <c r="OJA30" s="3052"/>
      <c r="OJB30" s="3053"/>
      <c r="OJC30" s="3050"/>
      <c r="OJD30" s="3054"/>
      <c r="OJE30" s="3029"/>
      <c r="OJF30" s="3055"/>
      <c r="OJG30" s="3056"/>
      <c r="OJH30" s="3057"/>
      <c r="OJI30" s="3058"/>
      <c r="OJJ30" s="3059"/>
      <c r="OJK30" s="3058"/>
      <c r="OJL30" s="3059"/>
      <c r="OJM30" s="3050"/>
      <c r="OJN30" s="3051"/>
      <c r="OJO30" s="3058"/>
      <c r="OJP30" s="3056"/>
      <c r="OJQ30" s="3050"/>
      <c r="OJR30" s="3051"/>
      <c r="OJS30" s="3052"/>
      <c r="OJT30" s="3053"/>
      <c r="OJU30" s="3050"/>
      <c r="OJV30" s="3054"/>
      <c r="OJW30" s="3029"/>
      <c r="OJX30" s="3055"/>
      <c r="OJY30" s="3056"/>
      <c r="OJZ30" s="3057"/>
      <c r="OKA30" s="3058"/>
      <c r="OKB30" s="3059"/>
      <c r="OKC30" s="3058"/>
      <c r="OKD30" s="3059"/>
      <c r="OKE30" s="3050"/>
      <c r="OKF30" s="3051"/>
      <c r="OKG30" s="3058"/>
      <c r="OKH30" s="3056"/>
      <c r="OKI30" s="3050"/>
      <c r="OKJ30" s="3051"/>
      <c r="OKK30" s="3052"/>
      <c r="OKL30" s="3053"/>
      <c r="OKM30" s="3050"/>
      <c r="OKN30" s="3054"/>
      <c r="OKO30" s="3029"/>
      <c r="OKP30" s="3055"/>
      <c r="OKQ30" s="3056"/>
      <c r="OKR30" s="3057"/>
      <c r="OKS30" s="3058"/>
      <c r="OKT30" s="3059"/>
      <c r="OKU30" s="3058"/>
      <c r="OKV30" s="3059"/>
      <c r="OKW30" s="3050"/>
      <c r="OKX30" s="3051"/>
      <c r="OKY30" s="3058"/>
      <c r="OKZ30" s="3056"/>
      <c r="OLA30" s="3050"/>
      <c r="OLB30" s="3051"/>
      <c r="OLC30" s="3052"/>
      <c r="OLD30" s="3053"/>
      <c r="OLE30" s="3050"/>
      <c r="OLF30" s="3054"/>
      <c r="OLG30" s="3029"/>
      <c r="OLH30" s="3055"/>
      <c r="OLI30" s="3056"/>
      <c r="OLJ30" s="3057"/>
      <c r="OLK30" s="3058"/>
      <c r="OLL30" s="3059"/>
      <c r="OLM30" s="3058"/>
      <c r="OLN30" s="3059"/>
      <c r="OLO30" s="3050"/>
      <c r="OLP30" s="3051"/>
      <c r="OLQ30" s="3058"/>
      <c r="OLR30" s="3056"/>
      <c r="OLS30" s="3050"/>
      <c r="OLT30" s="3051"/>
      <c r="OLU30" s="3052"/>
      <c r="OLV30" s="3053"/>
      <c r="OLW30" s="3050"/>
      <c r="OLX30" s="3054"/>
      <c r="OLY30" s="3029"/>
      <c r="OLZ30" s="3055"/>
      <c r="OMA30" s="3056"/>
      <c r="OMB30" s="3057"/>
      <c r="OMC30" s="3058"/>
      <c r="OMD30" s="3059"/>
      <c r="OME30" s="3058"/>
      <c r="OMF30" s="3059"/>
      <c r="OMG30" s="3050"/>
      <c r="OMH30" s="3051"/>
      <c r="OMI30" s="3058"/>
      <c r="OMJ30" s="3056"/>
      <c r="OMK30" s="3050"/>
      <c r="OML30" s="3051"/>
      <c r="OMM30" s="3052"/>
      <c r="OMN30" s="3053"/>
      <c r="OMO30" s="3050"/>
      <c r="OMP30" s="3054"/>
      <c r="OMQ30" s="3029"/>
      <c r="OMR30" s="3055"/>
      <c r="OMS30" s="3056"/>
      <c r="OMT30" s="3057"/>
      <c r="OMU30" s="3058"/>
      <c r="OMV30" s="3059"/>
      <c r="OMW30" s="3058"/>
      <c r="OMX30" s="3059"/>
      <c r="OMY30" s="3050"/>
      <c r="OMZ30" s="3051"/>
      <c r="ONA30" s="3058"/>
      <c r="ONB30" s="3056"/>
      <c r="ONC30" s="3050"/>
      <c r="OND30" s="3051"/>
      <c r="ONE30" s="3052"/>
      <c r="ONF30" s="3053"/>
      <c r="ONG30" s="3050"/>
      <c r="ONH30" s="3054"/>
      <c r="ONI30" s="3029"/>
      <c r="ONJ30" s="3055"/>
      <c r="ONK30" s="3056"/>
      <c r="ONL30" s="3057"/>
      <c r="ONM30" s="3058"/>
      <c r="ONN30" s="3059"/>
      <c r="ONO30" s="3058"/>
      <c r="ONP30" s="3059"/>
      <c r="ONQ30" s="3050"/>
      <c r="ONR30" s="3051"/>
      <c r="ONS30" s="3058"/>
      <c r="ONT30" s="3056"/>
      <c r="ONU30" s="3050"/>
      <c r="ONV30" s="3051"/>
      <c r="ONW30" s="3052"/>
      <c r="ONX30" s="3053"/>
      <c r="ONY30" s="3050"/>
      <c r="ONZ30" s="3054"/>
      <c r="OOA30" s="3029"/>
      <c r="OOB30" s="3055"/>
      <c r="OOC30" s="3056"/>
      <c r="OOD30" s="3057"/>
      <c r="OOE30" s="3058"/>
      <c r="OOF30" s="3059"/>
      <c r="OOG30" s="3058"/>
      <c r="OOH30" s="3059"/>
      <c r="OOI30" s="3050"/>
      <c r="OOJ30" s="3051"/>
      <c r="OOK30" s="3058"/>
      <c r="OOL30" s="3056"/>
      <c r="OOM30" s="3050"/>
      <c r="OON30" s="3051"/>
      <c r="OOO30" s="3052"/>
      <c r="OOP30" s="3053"/>
      <c r="OOQ30" s="3050"/>
      <c r="OOR30" s="3054"/>
      <c r="OOS30" s="3029"/>
      <c r="OOT30" s="3055"/>
      <c r="OOU30" s="3056"/>
      <c r="OOV30" s="3057"/>
      <c r="OOW30" s="3058"/>
      <c r="OOX30" s="3059"/>
      <c r="OOY30" s="3058"/>
      <c r="OOZ30" s="3059"/>
      <c r="OPA30" s="3050"/>
      <c r="OPB30" s="3051"/>
      <c r="OPC30" s="3058"/>
      <c r="OPD30" s="3056"/>
      <c r="OPE30" s="3050"/>
      <c r="OPF30" s="3051"/>
      <c r="OPG30" s="3052"/>
      <c r="OPH30" s="3053"/>
      <c r="OPI30" s="3050"/>
      <c r="OPJ30" s="3054"/>
      <c r="OPK30" s="3029"/>
      <c r="OPL30" s="3055"/>
      <c r="OPM30" s="3056"/>
      <c r="OPN30" s="3057"/>
      <c r="OPO30" s="3058"/>
      <c r="OPP30" s="3059"/>
      <c r="OPQ30" s="3058"/>
      <c r="OPR30" s="3059"/>
      <c r="OPS30" s="3050"/>
      <c r="OPT30" s="3051"/>
      <c r="OPU30" s="3058"/>
      <c r="OPV30" s="3056"/>
      <c r="OPW30" s="3050"/>
      <c r="OPX30" s="3051"/>
      <c r="OPY30" s="3052"/>
      <c r="OPZ30" s="3053"/>
      <c r="OQA30" s="3050"/>
      <c r="OQB30" s="3054"/>
      <c r="OQC30" s="3029"/>
      <c r="OQD30" s="3055"/>
      <c r="OQE30" s="3056"/>
      <c r="OQF30" s="3057"/>
      <c r="OQG30" s="3058"/>
      <c r="OQH30" s="3059"/>
      <c r="OQI30" s="3058"/>
      <c r="OQJ30" s="3059"/>
      <c r="OQK30" s="3050"/>
      <c r="OQL30" s="3051"/>
      <c r="OQM30" s="3058"/>
      <c r="OQN30" s="3056"/>
      <c r="OQO30" s="3050"/>
      <c r="OQP30" s="3051"/>
      <c r="OQQ30" s="3052"/>
      <c r="OQR30" s="3053"/>
      <c r="OQS30" s="3050"/>
      <c r="OQT30" s="3054"/>
      <c r="OQU30" s="3029"/>
      <c r="OQV30" s="3055"/>
      <c r="OQW30" s="3056"/>
      <c r="OQX30" s="3057"/>
      <c r="OQY30" s="3058"/>
      <c r="OQZ30" s="3059"/>
      <c r="ORA30" s="3058"/>
      <c r="ORB30" s="3059"/>
      <c r="ORC30" s="3050"/>
      <c r="ORD30" s="3051"/>
      <c r="ORE30" s="3058"/>
      <c r="ORF30" s="3056"/>
      <c r="ORG30" s="3050"/>
      <c r="ORH30" s="3051"/>
      <c r="ORI30" s="3052"/>
      <c r="ORJ30" s="3053"/>
      <c r="ORK30" s="3050"/>
      <c r="ORL30" s="3054"/>
      <c r="ORM30" s="3029"/>
      <c r="ORN30" s="3055"/>
      <c r="ORO30" s="3056"/>
      <c r="ORP30" s="3057"/>
      <c r="ORQ30" s="3058"/>
      <c r="ORR30" s="3059"/>
      <c r="ORS30" s="3058"/>
      <c r="ORT30" s="3059"/>
      <c r="ORU30" s="3050"/>
      <c r="ORV30" s="3051"/>
      <c r="ORW30" s="3058"/>
      <c r="ORX30" s="3056"/>
      <c r="ORY30" s="3050"/>
      <c r="ORZ30" s="3051"/>
      <c r="OSA30" s="3052"/>
      <c r="OSB30" s="3053"/>
      <c r="OSC30" s="3050"/>
      <c r="OSD30" s="3054"/>
      <c r="OSE30" s="3029"/>
      <c r="OSF30" s="3055"/>
      <c r="OSG30" s="3056"/>
      <c r="OSH30" s="3057"/>
      <c r="OSI30" s="3058"/>
      <c r="OSJ30" s="3059"/>
      <c r="OSK30" s="3058"/>
      <c r="OSL30" s="3059"/>
      <c r="OSM30" s="3050"/>
      <c r="OSN30" s="3051"/>
      <c r="OSO30" s="3058"/>
      <c r="OSP30" s="3056"/>
      <c r="OSQ30" s="3050"/>
      <c r="OSR30" s="3051"/>
      <c r="OSS30" s="3052"/>
      <c r="OST30" s="3053"/>
      <c r="OSU30" s="3050"/>
      <c r="OSV30" s="3054"/>
      <c r="OSW30" s="3029"/>
      <c r="OSX30" s="3055"/>
      <c r="OSY30" s="3056"/>
      <c r="OSZ30" s="3057"/>
      <c r="OTA30" s="3058"/>
      <c r="OTB30" s="3059"/>
      <c r="OTC30" s="3058"/>
      <c r="OTD30" s="3059"/>
      <c r="OTE30" s="3050"/>
      <c r="OTF30" s="3051"/>
      <c r="OTG30" s="3058"/>
      <c r="OTH30" s="3056"/>
      <c r="OTI30" s="3050"/>
      <c r="OTJ30" s="3051"/>
      <c r="OTK30" s="3052"/>
      <c r="OTL30" s="3053"/>
      <c r="OTM30" s="3050"/>
      <c r="OTN30" s="3054"/>
      <c r="OTO30" s="3029"/>
      <c r="OTP30" s="3055"/>
      <c r="OTQ30" s="3056"/>
      <c r="OTR30" s="3057"/>
      <c r="OTS30" s="3058"/>
      <c r="OTT30" s="3059"/>
      <c r="OTU30" s="3058"/>
      <c r="OTV30" s="3059"/>
      <c r="OTW30" s="3050"/>
      <c r="OTX30" s="3051"/>
      <c r="OTY30" s="3058"/>
      <c r="OTZ30" s="3056"/>
      <c r="OUA30" s="3050"/>
      <c r="OUB30" s="3051"/>
      <c r="OUC30" s="3052"/>
      <c r="OUD30" s="3053"/>
      <c r="OUE30" s="3050"/>
      <c r="OUF30" s="3054"/>
      <c r="OUG30" s="3029"/>
      <c r="OUH30" s="3055"/>
      <c r="OUI30" s="3056"/>
      <c r="OUJ30" s="3057"/>
      <c r="OUK30" s="3058"/>
      <c r="OUL30" s="3059"/>
      <c r="OUM30" s="3058"/>
      <c r="OUN30" s="3059"/>
      <c r="OUO30" s="3050"/>
      <c r="OUP30" s="3051"/>
      <c r="OUQ30" s="3058"/>
      <c r="OUR30" s="3056"/>
      <c r="OUS30" s="3050"/>
      <c r="OUT30" s="3051"/>
      <c r="OUU30" s="3052"/>
      <c r="OUV30" s="3053"/>
      <c r="OUW30" s="3050"/>
      <c r="OUX30" s="3054"/>
      <c r="OUY30" s="3029"/>
      <c r="OUZ30" s="3055"/>
      <c r="OVA30" s="3056"/>
      <c r="OVB30" s="3057"/>
      <c r="OVC30" s="3058"/>
      <c r="OVD30" s="3059"/>
      <c r="OVE30" s="3058"/>
      <c r="OVF30" s="3059"/>
      <c r="OVG30" s="3050"/>
      <c r="OVH30" s="3051"/>
      <c r="OVI30" s="3058"/>
      <c r="OVJ30" s="3056"/>
      <c r="OVK30" s="3050"/>
      <c r="OVL30" s="3051"/>
      <c r="OVM30" s="3052"/>
      <c r="OVN30" s="3053"/>
      <c r="OVO30" s="3050"/>
      <c r="OVP30" s="3054"/>
      <c r="OVQ30" s="3029"/>
      <c r="OVR30" s="3055"/>
      <c r="OVS30" s="3056"/>
      <c r="OVT30" s="3057"/>
      <c r="OVU30" s="3058"/>
      <c r="OVV30" s="3059"/>
      <c r="OVW30" s="3058"/>
      <c r="OVX30" s="3059"/>
      <c r="OVY30" s="3050"/>
      <c r="OVZ30" s="3051"/>
      <c r="OWA30" s="3058"/>
      <c r="OWB30" s="3056"/>
      <c r="OWC30" s="3050"/>
      <c r="OWD30" s="3051"/>
      <c r="OWE30" s="3052"/>
      <c r="OWF30" s="3053"/>
      <c r="OWG30" s="3050"/>
      <c r="OWH30" s="3054"/>
      <c r="OWI30" s="3029"/>
      <c r="OWJ30" s="3055"/>
      <c r="OWK30" s="3056"/>
      <c r="OWL30" s="3057"/>
      <c r="OWM30" s="3058"/>
      <c r="OWN30" s="3059"/>
      <c r="OWO30" s="3058"/>
      <c r="OWP30" s="3059"/>
      <c r="OWQ30" s="3050"/>
      <c r="OWR30" s="3051"/>
      <c r="OWS30" s="3058"/>
      <c r="OWT30" s="3056"/>
      <c r="OWU30" s="3050"/>
      <c r="OWV30" s="3051"/>
      <c r="OWW30" s="3052"/>
      <c r="OWX30" s="3053"/>
      <c r="OWY30" s="3050"/>
      <c r="OWZ30" s="3054"/>
      <c r="OXA30" s="3029"/>
      <c r="OXB30" s="3055"/>
      <c r="OXC30" s="3056"/>
      <c r="OXD30" s="3057"/>
      <c r="OXE30" s="3058"/>
      <c r="OXF30" s="3059"/>
      <c r="OXG30" s="3058"/>
      <c r="OXH30" s="3059"/>
      <c r="OXI30" s="3050"/>
      <c r="OXJ30" s="3051"/>
      <c r="OXK30" s="3058"/>
      <c r="OXL30" s="3056"/>
      <c r="OXM30" s="3050"/>
      <c r="OXN30" s="3051"/>
      <c r="OXO30" s="3052"/>
      <c r="OXP30" s="3053"/>
      <c r="OXQ30" s="3050"/>
      <c r="OXR30" s="3054"/>
      <c r="OXS30" s="3029"/>
      <c r="OXT30" s="3055"/>
      <c r="OXU30" s="3056"/>
      <c r="OXV30" s="3057"/>
      <c r="OXW30" s="3058"/>
      <c r="OXX30" s="3059"/>
      <c r="OXY30" s="3058"/>
      <c r="OXZ30" s="3059"/>
      <c r="OYA30" s="3050"/>
      <c r="OYB30" s="3051"/>
      <c r="OYC30" s="3058"/>
      <c r="OYD30" s="3056"/>
      <c r="OYE30" s="3050"/>
      <c r="OYF30" s="3051"/>
      <c r="OYG30" s="3052"/>
      <c r="OYH30" s="3053"/>
      <c r="OYI30" s="3050"/>
      <c r="OYJ30" s="3054"/>
      <c r="OYK30" s="3029"/>
      <c r="OYL30" s="3055"/>
      <c r="OYM30" s="3056"/>
      <c r="OYN30" s="3057"/>
      <c r="OYO30" s="3058"/>
      <c r="OYP30" s="3059"/>
      <c r="OYQ30" s="3058"/>
      <c r="OYR30" s="3059"/>
      <c r="OYS30" s="3050"/>
      <c r="OYT30" s="3051"/>
      <c r="OYU30" s="3058"/>
      <c r="OYV30" s="3056"/>
      <c r="OYW30" s="3050"/>
      <c r="OYX30" s="3051"/>
      <c r="OYY30" s="3052"/>
      <c r="OYZ30" s="3053"/>
      <c r="OZA30" s="3050"/>
      <c r="OZB30" s="3054"/>
      <c r="OZC30" s="3029"/>
      <c r="OZD30" s="3055"/>
      <c r="OZE30" s="3056"/>
      <c r="OZF30" s="3057"/>
      <c r="OZG30" s="3058"/>
      <c r="OZH30" s="3059"/>
      <c r="OZI30" s="3058"/>
      <c r="OZJ30" s="3059"/>
      <c r="OZK30" s="3050"/>
      <c r="OZL30" s="3051"/>
      <c r="OZM30" s="3058"/>
      <c r="OZN30" s="3056"/>
      <c r="OZO30" s="3050"/>
      <c r="OZP30" s="3051"/>
      <c r="OZQ30" s="3052"/>
      <c r="OZR30" s="3053"/>
      <c r="OZS30" s="3050"/>
      <c r="OZT30" s="3054"/>
      <c r="OZU30" s="3029"/>
      <c r="OZV30" s="3055"/>
      <c r="OZW30" s="3056"/>
      <c r="OZX30" s="3057"/>
      <c r="OZY30" s="3058"/>
      <c r="OZZ30" s="3059"/>
      <c r="PAA30" s="3058"/>
      <c r="PAB30" s="3059"/>
      <c r="PAC30" s="3050"/>
      <c r="PAD30" s="3051"/>
      <c r="PAE30" s="3058"/>
      <c r="PAF30" s="3056"/>
      <c r="PAG30" s="3050"/>
      <c r="PAH30" s="3051"/>
      <c r="PAI30" s="3052"/>
      <c r="PAJ30" s="3053"/>
      <c r="PAK30" s="3050"/>
      <c r="PAL30" s="3054"/>
      <c r="PAM30" s="3029"/>
      <c r="PAN30" s="3055"/>
      <c r="PAO30" s="3056"/>
      <c r="PAP30" s="3057"/>
      <c r="PAQ30" s="3058"/>
      <c r="PAR30" s="3059"/>
      <c r="PAS30" s="3058"/>
      <c r="PAT30" s="3059"/>
      <c r="PAU30" s="3050"/>
      <c r="PAV30" s="3051"/>
      <c r="PAW30" s="3058"/>
      <c r="PAX30" s="3056"/>
      <c r="PAY30" s="3050"/>
      <c r="PAZ30" s="3051"/>
      <c r="PBA30" s="3052"/>
      <c r="PBB30" s="3053"/>
      <c r="PBC30" s="3050"/>
      <c r="PBD30" s="3054"/>
      <c r="PBE30" s="3029"/>
      <c r="PBF30" s="3055"/>
      <c r="PBG30" s="3056"/>
      <c r="PBH30" s="3057"/>
      <c r="PBI30" s="3058"/>
      <c r="PBJ30" s="3059"/>
      <c r="PBK30" s="3058"/>
      <c r="PBL30" s="3059"/>
      <c r="PBM30" s="3050"/>
      <c r="PBN30" s="3051"/>
      <c r="PBO30" s="3058"/>
      <c r="PBP30" s="3056"/>
      <c r="PBQ30" s="3050"/>
      <c r="PBR30" s="3051"/>
      <c r="PBS30" s="3052"/>
      <c r="PBT30" s="3053"/>
      <c r="PBU30" s="3050"/>
      <c r="PBV30" s="3054"/>
      <c r="PBW30" s="3029"/>
      <c r="PBX30" s="3055"/>
      <c r="PBY30" s="3056"/>
      <c r="PBZ30" s="3057"/>
      <c r="PCA30" s="3058"/>
      <c r="PCB30" s="3059"/>
      <c r="PCC30" s="3058"/>
      <c r="PCD30" s="3059"/>
      <c r="PCE30" s="3050"/>
      <c r="PCF30" s="3051"/>
      <c r="PCG30" s="3058"/>
      <c r="PCH30" s="3056"/>
      <c r="PCI30" s="3050"/>
      <c r="PCJ30" s="3051"/>
      <c r="PCK30" s="3052"/>
      <c r="PCL30" s="3053"/>
      <c r="PCM30" s="3050"/>
      <c r="PCN30" s="3054"/>
      <c r="PCO30" s="3029"/>
      <c r="PCP30" s="3055"/>
      <c r="PCQ30" s="3056"/>
      <c r="PCR30" s="3057"/>
      <c r="PCS30" s="3058"/>
      <c r="PCT30" s="3059"/>
      <c r="PCU30" s="3058"/>
      <c r="PCV30" s="3059"/>
      <c r="PCW30" s="3050"/>
      <c r="PCX30" s="3051"/>
      <c r="PCY30" s="3058"/>
      <c r="PCZ30" s="3056"/>
      <c r="PDA30" s="3050"/>
      <c r="PDB30" s="3051"/>
      <c r="PDC30" s="3052"/>
      <c r="PDD30" s="3053"/>
      <c r="PDE30" s="3050"/>
      <c r="PDF30" s="3054"/>
      <c r="PDG30" s="3029"/>
      <c r="PDH30" s="3055"/>
      <c r="PDI30" s="3056"/>
      <c r="PDJ30" s="3057"/>
      <c r="PDK30" s="3058"/>
      <c r="PDL30" s="3059"/>
      <c r="PDM30" s="3058"/>
      <c r="PDN30" s="3059"/>
      <c r="PDO30" s="3050"/>
      <c r="PDP30" s="3051"/>
      <c r="PDQ30" s="3058"/>
      <c r="PDR30" s="3056"/>
      <c r="PDS30" s="3050"/>
      <c r="PDT30" s="3051"/>
      <c r="PDU30" s="3052"/>
      <c r="PDV30" s="3053"/>
      <c r="PDW30" s="3050"/>
      <c r="PDX30" s="3054"/>
      <c r="PDY30" s="3029"/>
      <c r="PDZ30" s="3055"/>
      <c r="PEA30" s="3056"/>
      <c r="PEB30" s="3057"/>
      <c r="PEC30" s="3058"/>
      <c r="PED30" s="3059"/>
      <c r="PEE30" s="3058"/>
      <c r="PEF30" s="3059"/>
      <c r="PEG30" s="3050"/>
      <c r="PEH30" s="3051"/>
      <c r="PEI30" s="3058"/>
      <c r="PEJ30" s="3056"/>
      <c r="PEK30" s="3050"/>
      <c r="PEL30" s="3051"/>
      <c r="PEM30" s="3052"/>
      <c r="PEN30" s="3053"/>
      <c r="PEO30" s="3050"/>
      <c r="PEP30" s="3054"/>
      <c r="PEQ30" s="3029"/>
      <c r="PER30" s="3055"/>
      <c r="PES30" s="3056"/>
      <c r="PET30" s="3057"/>
      <c r="PEU30" s="3058"/>
      <c r="PEV30" s="3059"/>
      <c r="PEW30" s="3058"/>
      <c r="PEX30" s="3059"/>
      <c r="PEY30" s="3050"/>
      <c r="PEZ30" s="3051"/>
      <c r="PFA30" s="3058"/>
      <c r="PFB30" s="3056"/>
      <c r="PFC30" s="3050"/>
      <c r="PFD30" s="3051"/>
      <c r="PFE30" s="3052"/>
      <c r="PFF30" s="3053"/>
      <c r="PFG30" s="3050"/>
      <c r="PFH30" s="3054"/>
      <c r="PFI30" s="3029"/>
      <c r="PFJ30" s="3055"/>
      <c r="PFK30" s="3056"/>
      <c r="PFL30" s="3057"/>
      <c r="PFM30" s="3058"/>
      <c r="PFN30" s="3059"/>
      <c r="PFO30" s="3058"/>
      <c r="PFP30" s="3059"/>
      <c r="PFQ30" s="3050"/>
      <c r="PFR30" s="3051"/>
      <c r="PFS30" s="3058"/>
      <c r="PFT30" s="3056"/>
      <c r="PFU30" s="3050"/>
      <c r="PFV30" s="3051"/>
      <c r="PFW30" s="3052"/>
      <c r="PFX30" s="3053"/>
      <c r="PFY30" s="3050"/>
      <c r="PFZ30" s="3054"/>
      <c r="PGA30" s="3029"/>
      <c r="PGB30" s="3055"/>
      <c r="PGC30" s="3056"/>
      <c r="PGD30" s="3057"/>
      <c r="PGE30" s="3058"/>
      <c r="PGF30" s="3059"/>
      <c r="PGG30" s="3058"/>
      <c r="PGH30" s="3059"/>
      <c r="PGI30" s="3050"/>
      <c r="PGJ30" s="3051"/>
      <c r="PGK30" s="3058"/>
      <c r="PGL30" s="3056"/>
      <c r="PGM30" s="3050"/>
      <c r="PGN30" s="3051"/>
      <c r="PGO30" s="3052"/>
      <c r="PGP30" s="3053"/>
      <c r="PGQ30" s="3050"/>
      <c r="PGR30" s="3054"/>
      <c r="PGS30" s="3029"/>
      <c r="PGT30" s="3055"/>
      <c r="PGU30" s="3056"/>
      <c r="PGV30" s="3057"/>
      <c r="PGW30" s="3058"/>
      <c r="PGX30" s="3059"/>
      <c r="PGY30" s="3058"/>
      <c r="PGZ30" s="3059"/>
      <c r="PHA30" s="3050"/>
      <c r="PHB30" s="3051"/>
      <c r="PHC30" s="3058"/>
      <c r="PHD30" s="3056"/>
      <c r="PHE30" s="3050"/>
      <c r="PHF30" s="3051"/>
      <c r="PHG30" s="3052"/>
      <c r="PHH30" s="3053"/>
      <c r="PHI30" s="3050"/>
      <c r="PHJ30" s="3054"/>
      <c r="PHK30" s="3029"/>
      <c r="PHL30" s="3055"/>
      <c r="PHM30" s="3056"/>
      <c r="PHN30" s="3057"/>
      <c r="PHO30" s="3058"/>
      <c r="PHP30" s="3059"/>
      <c r="PHQ30" s="3058"/>
      <c r="PHR30" s="3059"/>
      <c r="PHS30" s="3050"/>
      <c r="PHT30" s="3051"/>
      <c r="PHU30" s="3058"/>
      <c r="PHV30" s="3056"/>
      <c r="PHW30" s="3050"/>
      <c r="PHX30" s="3051"/>
      <c r="PHY30" s="3052"/>
      <c r="PHZ30" s="3053"/>
      <c r="PIA30" s="3050"/>
      <c r="PIB30" s="3054"/>
      <c r="PIC30" s="3029"/>
      <c r="PID30" s="3055"/>
      <c r="PIE30" s="3056"/>
      <c r="PIF30" s="3057"/>
      <c r="PIG30" s="3058"/>
      <c r="PIH30" s="3059"/>
      <c r="PII30" s="3058"/>
      <c r="PIJ30" s="3059"/>
      <c r="PIK30" s="3050"/>
      <c r="PIL30" s="3051"/>
      <c r="PIM30" s="3058"/>
      <c r="PIN30" s="3056"/>
      <c r="PIO30" s="3050"/>
      <c r="PIP30" s="3051"/>
      <c r="PIQ30" s="3052"/>
      <c r="PIR30" s="3053"/>
      <c r="PIS30" s="3050"/>
      <c r="PIT30" s="3054"/>
      <c r="PIU30" s="3029"/>
      <c r="PIV30" s="3055"/>
      <c r="PIW30" s="3056"/>
      <c r="PIX30" s="3057"/>
      <c r="PIY30" s="3058"/>
      <c r="PIZ30" s="3059"/>
      <c r="PJA30" s="3058"/>
      <c r="PJB30" s="3059"/>
      <c r="PJC30" s="3050"/>
      <c r="PJD30" s="3051"/>
      <c r="PJE30" s="3058"/>
      <c r="PJF30" s="3056"/>
      <c r="PJG30" s="3050"/>
      <c r="PJH30" s="3051"/>
      <c r="PJI30" s="3052"/>
      <c r="PJJ30" s="3053"/>
      <c r="PJK30" s="3050"/>
      <c r="PJL30" s="3054"/>
      <c r="PJM30" s="3029"/>
      <c r="PJN30" s="3055"/>
      <c r="PJO30" s="3056"/>
      <c r="PJP30" s="3057"/>
      <c r="PJQ30" s="3058"/>
      <c r="PJR30" s="3059"/>
      <c r="PJS30" s="3058"/>
      <c r="PJT30" s="3059"/>
      <c r="PJU30" s="3050"/>
      <c r="PJV30" s="3051"/>
      <c r="PJW30" s="3058"/>
      <c r="PJX30" s="3056"/>
      <c r="PJY30" s="3050"/>
      <c r="PJZ30" s="3051"/>
      <c r="PKA30" s="3052"/>
      <c r="PKB30" s="3053"/>
      <c r="PKC30" s="3050"/>
      <c r="PKD30" s="3054"/>
      <c r="PKE30" s="3029"/>
      <c r="PKF30" s="3055"/>
      <c r="PKG30" s="3056"/>
      <c r="PKH30" s="3057"/>
      <c r="PKI30" s="3058"/>
      <c r="PKJ30" s="3059"/>
      <c r="PKK30" s="3058"/>
      <c r="PKL30" s="3059"/>
      <c r="PKM30" s="3050"/>
      <c r="PKN30" s="3051"/>
      <c r="PKO30" s="3058"/>
      <c r="PKP30" s="3056"/>
      <c r="PKQ30" s="3050"/>
      <c r="PKR30" s="3051"/>
      <c r="PKS30" s="3052"/>
      <c r="PKT30" s="3053"/>
      <c r="PKU30" s="3050"/>
      <c r="PKV30" s="3054"/>
      <c r="PKW30" s="3029"/>
      <c r="PKX30" s="3055"/>
      <c r="PKY30" s="3056"/>
      <c r="PKZ30" s="3057"/>
      <c r="PLA30" s="3058"/>
      <c r="PLB30" s="3059"/>
      <c r="PLC30" s="3058"/>
      <c r="PLD30" s="3059"/>
      <c r="PLE30" s="3050"/>
      <c r="PLF30" s="3051"/>
      <c r="PLG30" s="3058"/>
      <c r="PLH30" s="3056"/>
      <c r="PLI30" s="3050"/>
      <c r="PLJ30" s="3051"/>
      <c r="PLK30" s="3052"/>
      <c r="PLL30" s="3053"/>
      <c r="PLM30" s="3050"/>
      <c r="PLN30" s="3054"/>
      <c r="PLO30" s="3029"/>
      <c r="PLP30" s="3055"/>
      <c r="PLQ30" s="3056"/>
      <c r="PLR30" s="3057"/>
      <c r="PLS30" s="3058"/>
      <c r="PLT30" s="3059"/>
      <c r="PLU30" s="3058"/>
      <c r="PLV30" s="3059"/>
      <c r="PLW30" s="3050"/>
      <c r="PLX30" s="3051"/>
      <c r="PLY30" s="3058"/>
      <c r="PLZ30" s="3056"/>
      <c r="PMA30" s="3050"/>
      <c r="PMB30" s="3051"/>
      <c r="PMC30" s="3052"/>
      <c r="PMD30" s="3053"/>
      <c r="PME30" s="3050"/>
      <c r="PMF30" s="3054"/>
      <c r="PMG30" s="3029"/>
      <c r="PMH30" s="3055"/>
      <c r="PMI30" s="3056"/>
      <c r="PMJ30" s="3057"/>
      <c r="PMK30" s="3058"/>
      <c r="PML30" s="3059"/>
      <c r="PMM30" s="3058"/>
      <c r="PMN30" s="3059"/>
      <c r="PMO30" s="3050"/>
      <c r="PMP30" s="3051"/>
      <c r="PMQ30" s="3058"/>
      <c r="PMR30" s="3056"/>
      <c r="PMS30" s="3050"/>
      <c r="PMT30" s="3051"/>
      <c r="PMU30" s="3052"/>
      <c r="PMV30" s="3053"/>
      <c r="PMW30" s="3050"/>
      <c r="PMX30" s="3054"/>
      <c r="PMY30" s="3029"/>
      <c r="PMZ30" s="3055"/>
      <c r="PNA30" s="3056"/>
      <c r="PNB30" s="3057"/>
      <c r="PNC30" s="3058"/>
      <c r="PND30" s="3059"/>
      <c r="PNE30" s="3058"/>
      <c r="PNF30" s="3059"/>
      <c r="PNG30" s="3050"/>
      <c r="PNH30" s="3051"/>
      <c r="PNI30" s="3058"/>
      <c r="PNJ30" s="3056"/>
      <c r="PNK30" s="3050"/>
      <c r="PNL30" s="3051"/>
      <c r="PNM30" s="3052"/>
      <c r="PNN30" s="3053"/>
      <c r="PNO30" s="3050"/>
      <c r="PNP30" s="3054"/>
      <c r="PNQ30" s="3029"/>
      <c r="PNR30" s="3055"/>
      <c r="PNS30" s="3056"/>
      <c r="PNT30" s="3057"/>
      <c r="PNU30" s="3058"/>
      <c r="PNV30" s="3059"/>
      <c r="PNW30" s="3058"/>
      <c r="PNX30" s="3059"/>
      <c r="PNY30" s="3050"/>
      <c r="PNZ30" s="3051"/>
      <c r="POA30" s="3058"/>
      <c r="POB30" s="3056"/>
      <c r="POC30" s="3050"/>
      <c r="POD30" s="3051"/>
      <c r="POE30" s="3052"/>
      <c r="POF30" s="3053"/>
      <c r="POG30" s="3050"/>
      <c r="POH30" s="3054"/>
      <c r="POI30" s="3029"/>
      <c r="POJ30" s="3055"/>
      <c r="POK30" s="3056"/>
      <c r="POL30" s="3057"/>
      <c r="POM30" s="3058"/>
      <c r="PON30" s="3059"/>
      <c r="POO30" s="3058"/>
      <c r="POP30" s="3059"/>
      <c r="POQ30" s="3050"/>
      <c r="POR30" s="3051"/>
      <c r="POS30" s="3058"/>
      <c r="POT30" s="3056"/>
      <c r="POU30" s="3050"/>
      <c r="POV30" s="3051"/>
      <c r="POW30" s="3052"/>
      <c r="POX30" s="3053"/>
      <c r="POY30" s="3050"/>
      <c r="POZ30" s="3054"/>
      <c r="PPA30" s="3029"/>
      <c r="PPB30" s="3055"/>
      <c r="PPC30" s="3056"/>
      <c r="PPD30" s="3057"/>
      <c r="PPE30" s="3058"/>
      <c r="PPF30" s="3059"/>
      <c r="PPG30" s="3058"/>
      <c r="PPH30" s="3059"/>
      <c r="PPI30" s="3050"/>
      <c r="PPJ30" s="3051"/>
      <c r="PPK30" s="3058"/>
      <c r="PPL30" s="3056"/>
      <c r="PPM30" s="3050"/>
      <c r="PPN30" s="3051"/>
      <c r="PPO30" s="3052"/>
      <c r="PPP30" s="3053"/>
      <c r="PPQ30" s="3050"/>
      <c r="PPR30" s="3054"/>
      <c r="PPS30" s="3029"/>
      <c r="PPT30" s="3055"/>
      <c r="PPU30" s="3056"/>
      <c r="PPV30" s="3057"/>
      <c r="PPW30" s="3058"/>
      <c r="PPX30" s="3059"/>
      <c r="PPY30" s="3058"/>
      <c r="PPZ30" s="3059"/>
      <c r="PQA30" s="3050"/>
      <c r="PQB30" s="3051"/>
      <c r="PQC30" s="3058"/>
      <c r="PQD30" s="3056"/>
      <c r="PQE30" s="3050"/>
      <c r="PQF30" s="3051"/>
      <c r="PQG30" s="3052"/>
      <c r="PQH30" s="3053"/>
      <c r="PQI30" s="3050"/>
      <c r="PQJ30" s="3054"/>
      <c r="PQK30" s="3029"/>
      <c r="PQL30" s="3055"/>
      <c r="PQM30" s="3056"/>
      <c r="PQN30" s="3057"/>
      <c r="PQO30" s="3058"/>
      <c r="PQP30" s="3059"/>
      <c r="PQQ30" s="3058"/>
      <c r="PQR30" s="3059"/>
      <c r="PQS30" s="3050"/>
      <c r="PQT30" s="3051"/>
      <c r="PQU30" s="3058"/>
      <c r="PQV30" s="3056"/>
      <c r="PQW30" s="3050"/>
      <c r="PQX30" s="3051"/>
      <c r="PQY30" s="3052"/>
      <c r="PQZ30" s="3053"/>
      <c r="PRA30" s="3050"/>
      <c r="PRB30" s="3054"/>
      <c r="PRC30" s="3029"/>
      <c r="PRD30" s="3055"/>
      <c r="PRE30" s="3056"/>
      <c r="PRF30" s="3057"/>
      <c r="PRG30" s="3058"/>
      <c r="PRH30" s="3059"/>
      <c r="PRI30" s="3058"/>
      <c r="PRJ30" s="3059"/>
      <c r="PRK30" s="3050"/>
      <c r="PRL30" s="3051"/>
      <c r="PRM30" s="3058"/>
      <c r="PRN30" s="3056"/>
      <c r="PRO30" s="3050"/>
      <c r="PRP30" s="3051"/>
      <c r="PRQ30" s="3052"/>
      <c r="PRR30" s="3053"/>
      <c r="PRS30" s="3050"/>
      <c r="PRT30" s="3054"/>
      <c r="PRU30" s="3029"/>
      <c r="PRV30" s="3055"/>
      <c r="PRW30" s="3056"/>
      <c r="PRX30" s="3057"/>
      <c r="PRY30" s="3058"/>
      <c r="PRZ30" s="3059"/>
      <c r="PSA30" s="3058"/>
      <c r="PSB30" s="3059"/>
      <c r="PSC30" s="3050"/>
      <c r="PSD30" s="3051"/>
      <c r="PSE30" s="3058"/>
      <c r="PSF30" s="3056"/>
      <c r="PSG30" s="3050"/>
      <c r="PSH30" s="3051"/>
      <c r="PSI30" s="3052"/>
      <c r="PSJ30" s="3053"/>
      <c r="PSK30" s="3050"/>
      <c r="PSL30" s="3054"/>
      <c r="PSM30" s="3029"/>
      <c r="PSN30" s="3055"/>
      <c r="PSO30" s="3056"/>
      <c r="PSP30" s="3057"/>
      <c r="PSQ30" s="3058"/>
      <c r="PSR30" s="3059"/>
      <c r="PSS30" s="3058"/>
      <c r="PST30" s="3059"/>
      <c r="PSU30" s="3050"/>
      <c r="PSV30" s="3051"/>
      <c r="PSW30" s="3058"/>
      <c r="PSX30" s="3056"/>
      <c r="PSY30" s="3050"/>
      <c r="PSZ30" s="3051"/>
      <c r="PTA30" s="3052"/>
      <c r="PTB30" s="3053"/>
      <c r="PTC30" s="3050"/>
      <c r="PTD30" s="3054"/>
      <c r="PTE30" s="3029"/>
      <c r="PTF30" s="3055"/>
      <c r="PTG30" s="3056"/>
      <c r="PTH30" s="3057"/>
      <c r="PTI30" s="3058"/>
      <c r="PTJ30" s="3059"/>
      <c r="PTK30" s="3058"/>
      <c r="PTL30" s="3059"/>
      <c r="PTM30" s="3050"/>
      <c r="PTN30" s="3051"/>
      <c r="PTO30" s="3058"/>
      <c r="PTP30" s="3056"/>
      <c r="PTQ30" s="3050"/>
      <c r="PTR30" s="3051"/>
      <c r="PTS30" s="3052"/>
      <c r="PTT30" s="3053"/>
      <c r="PTU30" s="3050"/>
      <c r="PTV30" s="3054"/>
      <c r="PTW30" s="3029"/>
      <c r="PTX30" s="3055"/>
      <c r="PTY30" s="3056"/>
      <c r="PTZ30" s="3057"/>
      <c r="PUA30" s="3058"/>
      <c r="PUB30" s="3059"/>
      <c r="PUC30" s="3058"/>
      <c r="PUD30" s="3059"/>
      <c r="PUE30" s="3050"/>
      <c r="PUF30" s="3051"/>
      <c r="PUG30" s="3058"/>
      <c r="PUH30" s="3056"/>
      <c r="PUI30" s="3050"/>
      <c r="PUJ30" s="3051"/>
      <c r="PUK30" s="3052"/>
      <c r="PUL30" s="3053"/>
      <c r="PUM30" s="3050"/>
      <c r="PUN30" s="3054"/>
      <c r="PUO30" s="3029"/>
      <c r="PUP30" s="3055"/>
      <c r="PUQ30" s="3056"/>
      <c r="PUR30" s="3057"/>
      <c r="PUS30" s="3058"/>
      <c r="PUT30" s="3059"/>
      <c r="PUU30" s="3058"/>
      <c r="PUV30" s="3059"/>
      <c r="PUW30" s="3050"/>
      <c r="PUX30" s="3051"/>
      <c r="PUY30" s="3058"/>
      <c r="PUZ30" s="3056"/>
      <c r="PVA30" s="3050"/>
      <c r="PVB30" s="3051"/>
      <c r="PVC30" s="3052"/>
      <c r="PVD30" s="3053"/>
      <c r="PVE30" s="3050"/>
      <c r="PVF30" s="3054"/>
      <c r="PVG30" s="3029"/>
      <c r="PVH30" s="3055"/>
      <c r="PVI30" s="3056"/>
      <c r="PVJ30" s="3057"/>
      <c r="PVK30" s="3058"/>
      <c r="PVL30" s="3059"/>
      <c r="PVM30" s="3058"/>
      <c r="PVN30" s="3059"/>
      <c r="PVO30" s="3050"/>
      <c r="PVP30" s="3051"/>
      <c r="PVQ30" s="3058"/>
      <c r="PVR30" s="3056"/>
      <c r="PVS30" s="3050"/>
      <c r="PVT30" s="3051"/>
      <c r="PVU30" s="3052"/>
      <c r="PVV30" s="3053"/>
      <c r="PVW30" s="3050"/>
      <c r="PVX30" s="3054"/>
      <c r="PVY30" s="3029"/>
      <c r="PVZ30" s="3055"/>
      <c r="PWA30" s="3056"/>
      <c r="PWB30" s="3057"/>
      <c r="PWC30" s="3058"/>
      <c r="PWD30" s="3059"/>
      <c r="PWE30" s="3058"/>
      <c r="PWF30" s="3059"/>
      <c r="PWG30" s="3050"/>
      <c r="PWH30" s="3051"/>
      <c r="PWI30" s="3058"/>
      <c r="PWJ30" s="3056"/>
      <c r="PWK30" s="3050"/>
      <c r="PWL30" s="3051"/>
      <c r="PWM30" s="3052"/>
      <c r="PWN30" s="3053"/>
      <c r="PWO30" s="3050"/>
      <c r="PWP30" s="3054"/>
      <c r="PWQ30" s="3029"/>
      <c r="PWR30" s="3055"/>
      <c r="PWS30" s="3056"/>
      <c r="PWT30" s="3057"/>
      <c r="PWU30" s="3058"/>
      <c r="PWV30" s="3059"/>
      <c r="PWW30" s="3058"/>
      <c r="PWX30" s="3059"/>
      <c r="PWY30" s="3050"/>
      <c r="PWZ30" s="3051"/>
      <c r="PXA30" s="3058"/>
      <c r="PXB30" s="3056"/>
      <c r="PXC30" s="3050"/>
      <c r="PXD30" s="3051"/>
      <c r="PXE30" s="3052"/>
      <c r="PXF30" s="3053"/>
      <c r="PXG30" s="3050"/>
      <c r="PXH30" s="3054"/>
      <c r="PXI30" s="3029"/>
      <c r="PXJ30" s="3055"/>
      <c r="PXK30" s="3056"/>
      <c r="PXL30" s="3057"/>
      <c r="PXM30" s="3058"/>
      <c r="PXN30" s="3059"/>
      <c r="PXO30" s="3058"/>
      <c r="PXP30" s="3059"/>
      <c r="PXQ30" s="3050"/>
      <c r="PXR30" s="3051"/>
      <c r="PXS30" s="3058"/>
      <c r="PXT30" s="3056"/>
      <c r="PXU30" s="3050"/>
      <c r="PXV30" s="3051"/>
      <c r="PXW30" s="3052"/>
      <c r="PXX30" s="3053"/>
      <c r="PXY30" s="3050"/>
      <c r="PXZ30" s="3054"/>
      <c r="PYA30" s="3029"/>
      <c r="PYB30" s="3055"/>
      <c r="PYC30" s="3056"/>
      <c r="PYD30" s="3057"/>
      <c r="PYE30" s="3058"/>
      <c r="PYF30" s="3059"/>
      <c r="PYG30" s="3058"/>
      <c r="PYH30" s="3059"/>
      <c r="PYI30" s="3050"/>
      <c r="PYJ30" s="3051"/>
      <c r="PYK30" s="3058"/>
      <c r="PYL30" s="3056"/>
      <c r="PYM30" s="3050"/>
      <c r="PYN30" s="3051"/>
      <c r="PYO30" s="3052"/>
      <c r="PYP30" s="3053"/>
      <c r="PYQ30" s="3050"/>
      <c r="PYR30" s="3054"/>
      <c r="PYS30" s="3029"/>
      <c r="PYT30" s="3055"/>
      <c r="PYU30" s="3056"/>
      <c r="PYV30" s="3057"/>
      <c r="PYW30" s="3058"/>
      <c r="PYX30" s="3059"/>
      <c r="PYY30" s="3058"/>
      <c r="PYZ30" s="3059"/>
      <c r="PZA30" s="3050"/>
      <c r="PZB30" s="3051"/>
      <c r="PZC30" s="3058"/>
      <c r="PZD30" s="3056"/>
      <c r="PZE30" s="3050"/>
      <c r="PZF30" s="3051"/>
      <c r="PZG30" s="3052"/>
      <c r="PZH30" s="3053"/>
      <c r="PZI30" s="3050"/>
      <c r="PZJ30" s="3054"/>
      <c r="PZK30" s="3029"/>
      <c r="PZL30" s="3055"/>
      <c r="PZM30" s="3056"/>
      <c r="PZN30" s="3057"/>
      <c r="PZO30" s="3058"/>
      <c r="PZP30" s="3059"/>
      <c r="PZQ30" s="3058"/>
      <c r="PZR30" s="3059"/>
      <c r="PZS30" s="3050"/>
      <c r="PZT30" s="3051"/>
      <c r="PZU30" s="3058"/>
      <c r="PZV30" s="3056"/>
      <c r="PZW30" s="3050"/>
      <c r="PZX30" s="3051"/>
      <c r="PZY30" s="3052"/>
      <c r="PZZ30" s="3053"/>
      <c r="QAA30" s="3050"/>
      <c r="QAB30" s="3054"/>
      <c r="QAC30" s="3029"/>
      <c r="QAD30" s="3055"/>
      <c r="QAE30" s="3056"/>
      <c r="QAF30" s="3057"/>
      <c r="QAG30" s="3058"/>
      <c r="QAH30" s="3059"/>
      <c r="QAI30" s="3058"/>
      <c r="QAJ30" s="3059"/>
      <c r="QAK30" s="3050"/>
      <c r="QAL30" s="3051"/>
      <c r="QAM30" s="3058"/>
      <c r="QAN30" s="3056"/>
      <c r="QAO30" s="3050"/>
      <c r="QAP30" s="3051"/>
      <c r="QAQ30" s="3052"/>
      <c r="QAR30" s="3053"/>
      <c r="QAS30" s="3050"/>
      <c r="QAT30" s="3054"/>
      <c r="QAU30" s="3029"/>
      <c r="QAV30" s="3055"/>
      <c r="QAW30" s="3056"/>
      <c r="QAX30" s="3057"/>
      <c r="QAY30" s="3058"/>
      <c r="QAZ30" s="3059"/>
      <c r="QBA30" s="3058"/>
      <c r="QBB30" s="3059"/>
      <c r="QBC30" s="3050"/>
      <c r="QBD30" s="3051"/>
      <c r="QBE30" s="3058"/>
      <c r="QBF30" s="3056"/>
      <c r="QBG30" s="3050"/>
      <c r="QBH30" s="3051"/>
      <c r="QBI30" s="3052"/>
      <c r="QBJ30" s="3053"/>
      <c r="QBK30" s="3050"/>
      <c r="QBL30" s="3054"/>
      <c r="QBM30" s="3029"/>
      <c r="QBN30" s="3055"/>
      <c r="QBO30" s="3056"/>
      <c r="QBP30" s="3057"/>
      <c r="QBQ30" s="3058"/>
      <c r="QBR30" s="3059"/>
      <c r="QBS30" s="3058"/>
      <c r="QBT30" s="3059"/>
      <c r="QBU30" s="3050"/>
      <c r="QBV30" s="3051"/>
      <c r="QBW30" s="3058"/>
      <c r="QBX30" s="3056"/>
      <c r="QBY30" s="3050"/>
      <c r="QBZ30" s="3051"/>
      <c r="QCA30" s="3052"/>
      <c r="QCB30" s="3053"/>
      <c r="QCC30" s="3050"/>
      <c r="QCD30" s="3054"/>
      <c r="QCE30" s="3029"/>
      <c r="QCF30" s="3055"/>
      <c r="QCG30" s="3056"/>
      <c r="QCH30" s="3057"/>
      <c r="QCI30" s="3058"/>
      <c r="QCJ30" s="3059"/>
      <c r="QCK30" s="3058"/>
      <c r="QCL30" s="3059"/>
      <c r="QCM30" s="3050"/>
      <c r="QCN30" s="3051"/>
      <c r="QCO30" s="3058"/>
      <c r="QCP30" s="3056"/>
      <c r="QCQ30" s="3050"/>
      <c r="QCR30" s="3051"/>
      <c r="QCS30" s="3052"/>
      <c r="QCT30" s="3053"/>
      <c r="QCU30" s="3050"/>
      <c r="QCV30" s="3054"/>
      <c r="QCW30" s="3029"/>
      <c r="QCX30" s="3055"/>
      <c r="QCY30" s="3056"/>
      <c r="QCZ30" s="3057"/>
      <c r="QDA30" s="3058"/>
      <c r="QDB30" s="3059"/>
      <c r="QDC30" s="3058"/>
      <c r="QDD30" s="3059"/>
      <c r="QDE30" s="3050"/>
      <c r="QDF30" s="3051"/>
      <c r="QDG30" s="3058"/>
      <c r="QDH30" s="3056"/>
      <c r="QDI30" s="3050"/>
      <c r="QDJ30" s="3051"/>
      <c r="QDK30" s="3052"/>
      <c r="QDL30" s="3053"/>
      <c r="QDM30" s="3050"/>
      <c r="QDN30" s="3054"/>
      <c r="QDO30" s="3029"/>
      <c r="QDP30" s="3055"/>
      <c r="QDQ30" s="3056"/>
      <c r="QDR30" s="3057"/>
      <c r="QDS30" s="3058"/>
      <c r="QDT30" s="3059"/>
      <c r="QDU30" s="3058"/>
      <c r="QDV30" s="3059"/>
      <c r="QDW30" s="3050"/>
      <c r="QDX30" s="3051"/>
      <c r="QDY30" s="3058"/>
      <c r="QDZ30" s="3056"/>
      <c r="QEA30" s="3050"/>
      <c r="QEB30" s="3051"/>
      <c r="QEC30" s="3052"/>
      <c r="QED30" s="3053"/>
      <c r="QEE30" s="3050"/>
      <c r="QEF30" s="3054"/>
      <c r="QEG30" s="3029"/>
      <c r="QEH30" s="3055"/>
      <c r="QEI30" s="3056"/>
      <c r="QEJ30" s="3057"/>
      <c r="QEK30" s="3058"/>
      <c r="QEL30" s="3059"/>
      <c r="QEM30" s="3058"/>
      <c r="QEN30" s="3059"/>
      <c r="QEO30" s="3050"/>
      <c r="QEP30" s="3051"/>
      <c r="QEQ30" s="3058"/>
      <c r="QER30" s="3056"/>
      <c r="QES30" s="3050"/>
      <c r="QET30" s="3051"/>
      <c r="QEU30" s="3052"/>
      <c r="QEV30" s="3053"/>
      <c r="QEW30" s="3050"/>
      <c r="QEX30" s="3054"/>
      <c r="QEY30" s="3029"/>
      <c r="QEZ30" s="3055"/>
      <c r="QFA30" s="3056"/>
      <c r="QFB30" s="3057"/>
      <c r="QFC30" s="3058"/>
      <c r="QFD30" s="3059"/>
      <c r="QFE30" s="3058"/>
      <c r="QFF30" s="3059"/>
      <c r="QFG30" s="3050"/>
      <c r="QFH30" s="3051"/>
      <c r="QFI30" s="3058"/>
      <c r="QFJ30" s="3056"/>
      <c r="QFK30" s="3050"/>
      <c r="QFL30" s="3051"/>
      <c r="QFM30" s="3052"/>
      <c r="QFN30" s="3053"/>
      <c r="QFO30" s="3050"/>
      <c r="QFP30" s="3054"/>
      <c r="QFQ30" s="3029"/>
      <c r="QFR30" s="3055"/>
      <c r="QFS30" s="3056"/>
      <c r="QFT30" s="3057"/>
      <c r="QFU30" s="3058"/>
      <c r="QFV30" s="3059"/>
      <c r="QFW30" s="3058"/>
      <c r="QFX30" s="3059"/>
      <c r="QFY30" s="3050"/>
      <c r="QFZ30" s="3051"/>
      <c r="QGA30" s="3058"/>
      <c r="QGB30" s="3056"/>
      <c r="QGC30" s="3050"/>
      <c r="QGD30" s="3051"/>
      <c r="QGE30" s="3052"/>
      <c r="QGF30" s="3053"/>
      <c r="QGG30" s="3050"/>
      <c r="QGH30" s="3054"/>
      <c r="QGI30" s="3029"/>
      <c r="QGJ30" s="3055"/>
      <c r="QGK30" s="3056"/>
      <c r="QGL30" s="3057"/>
      <c r="QGM30" s="3058"/>
      <c r="QGN30" s="3059"/>
      <c r="QGO30" s="3058"/>
      <c r="QGP30" s="3059"/>
      <c r="QGQ30" s="3050"/>
      <c r="QGR30" s="3051"/>
      <c r="QGS30" s="3058"/>
      <c r="QGT30" s="3056"/>
      <c r="QGU30" s="3050"/>
      <c r="QGV30" s="3051"/>
      <c r="QGW30" s="3052"/>
      <c r="QGX30" s="3053"/>
      <c r="QGY30" s="3050"/>
      <c r="QGZ30" s="3054"/>
      <c r="QHA30" s="3029"/>
      <c r="QHB30" s="3055"/>
      <c r="QHC30" s="3056"/>
      <c r="QHD30" s="3057"/>
      <c r="QHE30" s="3058"/>
      <c r="QHF30" s="3059"/>
      <c r="QHG30" s="3058"/>
      <c r="QHH30" s="3059"/>
      <c r="QHI30" s="3050"/>
      <c r="QHJ30" s="3051"/>
      <c r="QHK30" s="3058"/>
      <c r="QHL30" s="3056"/>
      <c r="QHM30" s="3050"/>
      <c r="QHN30" s="3051"/>
      <c r="QHO30" s="3052"/>
      <c r="QHP30" s="3053"/>
      <c r="QHQ30" s="3050"/>
      <c r="QHR30" s="3054"/>
      <c r="QHS30" s="3029"/>
      <c r="QHT30" s="3055"/>
      <c r="QHU30" s="3056"/>
      <c r="QHV30" s="3057"/>
      <c r="QHW30" s="3058"/>
      <c r="QHX30" s="3059"/>
      <c r="QHY30" s="3058"/>
      <c r="QHZ30" s="3059"/>
      <c r="QIA30" s="3050"/>
      <c r="QIB30" s="3051"/>
      <c r="QIC30" s="3058"/>
      <c r="QID30" s="3056"/>
      <c r="QIE30" s="3050"/>
      <c r="QIF30" s="3051"/>
      <c r="QIG30" s="3052"/>
      <c r="QIH30" s="3053"/>
      <c r="QII30" s="3050"/>
      <c r="QIJ30" s="3054"/>
      <c r="QIK30" s="3029"/>
      <c r="QIL30" s="3055"/>
      <c r="QIM30" s="3056"/>
      <c r="QIN30" s="3057"/>
      <c r="QIO30" s="3058"/>
      <c r="QIP30" s="3059"/>
      <c r="QIQ30" s="3058"/>
      <c r="QIR30" s="3059"/>
      <c r="QIS30" s="3050"/>
      <c r="QIT30" s="3051"/>
      <c r="QIU30" s="3058"/>
      <c r="QIV30" s="3056"/>
      <c r="QIW30" s="3050"/>
      <c r="QIX30" s="3051"/>
      <c r="QIY30" s="3052"/>
      <c r="QIZ30" s="3053"/>
      <c r="QJA30" s="3050"/>
      <c r="QJB30" s="3054"/>
      <c r="QJC30" s="3029"/>
      <c r="QJD30" s="3055"/>
      <c r="QJE30" s="3056"/>
      <c r="QJF30" s="3057"/>
      <c r="QJG30" s="3058"/>
      <c r="QJH30" s="3059"/>
      <c r="QJI30" s="3058"/>
      <c r="QJJ30" s="3059"/>
      <c r="QJK30" s="3050"/>
      <c r="QJL30" s="3051"/>
      <c r="QJM30" s="3058"/>
      <c r="QJN30" s="3056"/>
      <c r="QJO30" s="3050"/>
      <c r="QJP30" s="3051"/>
      <c r="QJQ30" s="3052"/>
      <c r="QJR30" s="3053"/>
      <c r="QJS30" s="3050"/>
      <c r="QJT30" s="3054"/>
      <c r="QJU30" s="3029"/>
      <c r="QJV30" s="3055"/>
      <c r="QJW30" s="3056"/>
      <c r="QJX30" s="3057"/>
      <c r="QJY30" s="3058"/>
      <c r="QJZ30" s="3059"/>
      <c r="QKA30" s="3058"/>
      <c r="QKB30" s="3059"/>
      <c r="QKC30" s="3050"/>
      <c r="QKD30" s="3051"/>
      <c r="QKE30" s="3058"/>
      <c r="QKF30" s="3056"/>
      <c r="QKG30" s="3050"/>
      <c r="QKH30" s="3051"/>
      <c r="QKI30" s="3052"/>
      <c r="QKJ30" s="3053"/>
      <c r="QKK30" s="3050"/>
      <c r="QKL30" s="3054"/>
      <c r="QKM30" s="3029"/>
      <c r="QKN30" s="3055"/>
      <c r="QKO30" s="3056"/>
      <c r="QKP30" s="3057"/>
      <c r="QKQ30" s="3058"/>
      <c r="QKR30" s="3059"/>
      <c r="QKS30" s="3058"/>
      <c r="QKT30" s="3059"/>
      <c r="QKU30" s="3050"/>
      <c r="QKV30" s="3051"/>
      <c r="QKW30" s="3058"/>
      <c r="QKX30" s="3056"/>
      <c r="QKY30" s="3050"/>
      <c r="QKZ30" s="3051"/>
      <c r="QLA30" s="3052"/>
      <c r="QLB30" s="3053"/>
      <c r="QLC30" s="3050"/>
      <c r="QLD30" s="3054"/>
      <c r="QLE30" s="3029"/>
      <c r="QLF30" s="3055"/>
      <c r="QLG30" s="3056"/>
      <c r="QLH30" s="3057"/>
      <c r="QLI30" s="3058"/>
      <c r="QLJ30" s="3059"/>
      <c r="QLK30" s="3058"/>
      <c r="QLL30" s="3059"/>
      <c r="QLM30" s="3050"/>
      <c r="QLN30" s="3051"/>
      <c r="QLO30" s="3058"/>
      <c r="QLP30" s="3056"/>
      <c r="QLQ30" s="3050"/>
      <c r="QLR30" s="3051"/>
      <c r="QLS30" s="3052"/>
      <c r="QLT30" s="3053"/>
      <c r="QLU30" s="3050"/>
      <c r="QLV30" s="3054"/>
      <c r="QLW30" s="3029"/>
      <c r="QLX30" s="3055"/>
      <c r="QLY30" s="3056"/>
      <c r="QLZ30" s="3057"/>
      <c r="QMA30" s="3058"/>
      <c r="QMB30" s="3059"/>
      <c r="QMC30" s="3058"/>
      <c r="QMD30" s="3059"/>
      <c r="QME30" s="3050"/>
      <c r="QMF30" s="3051"/>
      <c r="QMG30" s="3058"/>
      <c r="QMH30" s="3056"/>
      <c r="QMI30" s="3050"/>
      <c r="QMJ30" s="3051"/>
      <c r="QMK30" s="3052"/>
      <c r="QML30" s="3053"/>
      <c r="QMM30" s="3050"/>
      <c r="QMN30" s="3054"/>
      <c r="QMO30" s="3029"/>
      <c r="QMP30" s="3055"/>
      <c r="QMQ30" s="3056"/>
      <c r="QMR30" s="3057"/>
      <c r="QMS30" s="3058"/>
      <c r="QMT30" s="3059"/>
      <c r="QMU30" s="3058"/>
      <c r="QMV30" s="3059"/>
      <c r="QMW30" s="3050"/>
      <c r="QMX30" s="3051"/>
      <c r="QMY30" s="3058"/>
      <c r="QMZ30" s="3056"/>
      <c r="QNA30" s="3050"/>
      <c r="QNB30" s="3051"/>
      <c r="QNC30" s="3052"/>
      <c r="QND30" s="3053"/>
      <c r="QNE30" s="3050"/>
      <c r="QNF30" s="3054"/>
      <c r="QNG30" s="3029"/>
      <c r="QNH30" s="3055"/>
      <c r="QNI30" s="3056"/>
      <c r="QNJ30" s="3057"/>
      <c r="QNK30" s="3058"/>
      <c r="QNL30" s="3059"/>
      <c r="QNM30" s="3058"/>
      <c r="QNN30" s="3059"/>
      <c r="QNO30" s="3050"/>
      <c r="QNP30" s="3051"/>
      <c r="QNQ30" s="3058"/>
      <c r="QNR30" s="3056"/>
      <c r="QNS30" s="3050"/>
      <c r="QNT30" s="3051"/>
      <c r="QNU30" s="3052"/>
      <c r="QNV30" s="3053"/>
      <c r="QNW30" s="3050"/>
      <c r="QNX30" s="3054"/>
      <c r="QNY30" s="3029"/>
      <c r="QNZ30" s="3055"/>
      <c r="QOA30" s="3056"/>
      <c r="QOB30" s="3057"/>
      <c r="QOC30" s="3058"/>
      <c r="QOD30" s="3059"/>
      <c r="QOE30" s="3058"/>
      <c r="QOF30" s="3059"/>
      <c r="QOG30" s="3050"/>
      <c r="QOH30" s="3051"/>
      <c r="QOI30" s="3058"/>
      <c r="QOJ30" s="3056"/>
      <c r="QOK30" s="3050"/>
      <c r="QOL30" s="3051"/>
      <c r="QOM30" s="3052"/>
      <c r="QON30" s="3053"/>
      <c r="QOO30" s="3050"/>
      <c r="QOP30" s="3054"/>
      <c r="QOQ30" s="3029"/>
      <c r="QOR30" s="3055"/>
      <c r="QOS30" s="3056"/>
      <c r="QOT30" s="3057"/>
      <c r="QOU30" s="3058"/>
      <c r="QOV30" s="3059"/>
      <c r="QOW30" s="3058"/>
      <c r="QOX30" s="3059"/>
      <c r="QOY30" s="3050"/>
      <c r="QOZ30" s="3051"/>
      <c r="QPA30" s="3058"/>
      <c r="QPB30" s="3056"/>
      <c r="QPC30" s="3050"/>
      <c r="QPD30" s="3051"/>
      <c r="QPE30" s="3052"/>
      <c r="QPF30" s="3053"/>
      <c r="QPG30" s="3050"/>
      <c r="QPH30" s="3054"/>
      <c r="QPI30" s="3029"/>
      <c r="QPJ30" s="3055"/>
      <c r="QPK30" s="3056"/>
      <c r="QPL30" s="3057"/>
      <c r="QPM30" s="3058"/>
      <c r="QPN30" s="3059"/>
      <c r="QPO30" s="3058"/>
      <c r="QPP30" s="3059"/>
      <c r="QPQ30" s="3050"/>
      <c r="QPR30" s="3051"/>
      <c r="QPS30" s="3058"/>
      <c r="QPT30" s="3056"/>
      <c r="QPU30" s="3050"/>
      <c r="QPV30" s="3051"/>
      <c r="QPW30" s="3052"/>
      <c r="QPX30" s="3053"/>
      <c r="QPY30" s="3050"/>
      <c r="QPZ30" s="3054"/>
      <c r="QQA30" s="3029"/>
      <c r="QQB30" s="3055"/>
      <c r="QQC30" s="3056"/>
      <c r="QQD30" s="3057"/>
      <c r="QQE30" s="3058"/>
      <c r="QQF30" s="3059"/>
      <c r="QQG30" s="3058"/>
      <c r="QQH30" s="3059"/>
      <c r="QQI30" s="3050"/>
      <c r="QQJ30" s="3051"/>
      <c r="QQK30" s="3058"/>
      <c r="QQL30" s="3056"/>
      <c r="QQM30" s="3050"/>
      <c r="QQN30" s="3051"/>
      <c r="QQO30" s="3052"/>
      <c r="QQP30" s="3053"/>
      <c r="QQQ30" s="3050"/>
      <c r="QQR30" s="3054"/>
      <c r="QQS30" s="3029"/>
      <c r="QQT30" s="3055"/>
      <c r="QQU30" s="3056"/>
      <c r="QQV30" s="3057"/>
      <c r="QQW30" s="3058"/>
      <c r="QQX30" s="3059"/>
      <c r="QQY30" s="3058"/>
      <c r="QQZ30" s="3059"/>
      <c r="QRA30" s="3050"/>
      <c r="QRB30" s="3051"/>
      <c r="QRC30" s="3058"/>
      <c r="QRD30" s="3056"/>
      <c r="QRE30" s="3050"/>
      <c r="QRF30" s="3051"/>
      <c r="QRG30" s="3052"/>
      <c r="QRH30" s="3053"/>
      <c r="QRI30" s="3050"/>
      <c r="QRJ30" s="3054"/>
      <c r="QRK30" s="3029"/>
      <c r="QRL30" s="3055"/>
      <c r="QRM30" s="3056"/>
      <c r="QRN30" s="3057"/>
      <c r="QRO30" s="3058"/>
      <c r="QRP30" s="3059"/>
      <c r="QRQ30" s="3058"/>
      <c r="QRR30" s="3059"/>
      <c r="QRS30" s="3050"/>
      <c r="QRT30" s="3051"/>
      <c r="QRU30" s="3058"/>
      <c r="QRV30" s="3056"/>
      <c r="QRW30" s="3050"/>
      <c r="QRX30" s="3051"/>
      <c r="QRY30" s="3052"/>
      <c r="QRZ30" s="3053"/>
      <c r="QSA30" s="3050"/>
      <c r="QSB30" s="3054"/>
      <c r="QSC30" s="3029"/>
      <c r="QSD30" s="3055"/>
      <c r="QSE30" s="3056"/>
      <c r="QSF30" s="3057"/>
      <c r="QSG30" s="3058"/>
      <c r="QSH30" s="3059"/>
      <c r="QSI30" s="3058"/>
      <c r="QSJ30" s="3059"/>
      <c r="QSK30" s="3050"/>
      <c r="QSL30" s="3051"/>
      <c r="QSM30" s="3058"/>
      <c r="QSN30" s="3056"/>
      <c r="QSO30" s="3050"/>
      <c r="QSP30" s="3051"/>
      <c r="QSQ30" s="3052"/>
      <c r="QSR30" s="3053"/>
      <c r="QSS30" s="3050"/>
      <c r="QST30" s="3054"/>
      <c r="QSU30" s="3029"/>
      <c r="QSV30" s="3055"/>
      <c r="QSW30" s="3056"/>
      <c r="QSX30" s="3057"/>
      <c r="QSY30" s="3058"/>
      <c r="QSZ30" s="3059"/>
      <c r="QTA30" s="3058"/>
      <c r="QTB30" s="3059"/>
      <c r="QTC30" s="3050"/>
      <c r="QTD30" s="3051"/>
      <c r="QTE30" s="3058"/>
      <c r="QTF30" s="3056"/>
      <c r="QTG30" s="3050"/>
      <c r="QTH30" s="3051"/>
      <c r="QTI30" s="3052"/>
      <c r="QTJ30" s="3053"/>
      <c r="QTK30" s="3050"/>
      <c r="QTL30" s="3054"/>
      <c r="QTM30" s="3029"/>
      <c r="QTN30" s="3055"/>
      <c r="QTO30" s="3056"/>
      <c r="QTP30" s="3057"/>
      <c r="QTQ30" s="3058"/>
      <c r="QTR30" s="3059"/>
      <c r="QTS30" s="3058"/>
      <c r="QTT30" s="3059"/>
      <c r="QTU30" s="3050"/>
      <c r="QTV30" s="3051"/>
      <c r="QTW30" s="3058"/>
      <c r="QTX30" s="3056"/>
      <c r="QTY30" s="3050"/>
      <c r="QTZ30" s="3051"/>
      <c r="QUA30" s="3052"/>
      <c r="QUB30" s="3053"/>
      <c r="QUC30" s="3050"/>
      <c r="QUD30" s="3054"/>
      <c r="QUE30" s="3029"/>
      <c r="QUF30" s="3055"/>
      <c r="QUG30" s="3056"/>
      <c r="QUH30" s="3057"/>
      <c r="QUI30" s="3058"/>
      <c r="QUJ30" s="3059"/>
      <c r="QUK30" s="3058"/>
      <c r="QUL30" s="3059"/>
      <c r="QUM30" s="3050"/>
      <c r="QUN30" s="3051"/>
      <c r="QUO30" s="3058"/>
      <c r="QUP30" s="3056"/>
      <c r="QUQ30" s="3050"/>
      <c r="QUR30" s="3051"/>
      <c r="QUS30" s="3052"/>
      <c r="QUT30" s="3053"/>
      <c r="QUU30" s="3050"/>
      <c r="QUV30" s="3054"/>
      <c r="QUW30" s="3029"/>
      <c r="QUX30" s="3055"/>
      <c r="QUY30" s="3056"/>
      <c r="QUZ30" s="3057"/>
      <c r="QVA30" s="3058"/>
      <c r="QVB30" s="3059"/>
      <c r="QVC30" s="3058"/>
      <c r="QVD30" s="3059"/>
      <c r="QVE30" s="3050"/>
      <c r="QVF30" s="3051"/>
      <c r="QVG30" s="3058"/>
      <c r="QVH30" s="3056"/>
      <c r="QVI30" s="3050"/>
      <c r="QVJ30" s="3051"/>
      <c r="QVK30" s="3052"/>
      <c r="QVL30" s="3053"/>
      <c r="QVM30" s="3050"/>
      <c r="QVN30" s="3054"/>
      <c r="QVO30" s="3029"/>
      <c r="QVP30" s="3055"/>
      <c r="QVQ30" s="3056"/>
      <c r="QVR30" s="3057"/>
      <c r="QVS30" s="3058"/>
      <c r="QVT30" s="3059"/>
      <c r="QVU30" s="3058"/>
      <c r="QVV30" s="3059"/>
      <c r="QVW30" s="3050"/>
      <c r="QVX30" s="3051"/>
      <c r="QVY30" s="3058"/>
      <c r="QVZ30" s="3056"/>
      <c r="QWA30" s="3050"/>
      <c r="QWB30" s="3051"/>
      <c r="QWC30" s="3052"/>
      <c r="QWD30" s="3053"/>
      <c r="QWE30" s="3050"/>
      <c r="QWF30" s="3054"/>
      <c r="QWG30" s="3029"/>
      <c r="QWH30" s="3055"/>
      <c r="QWI30" s="3056"/>
      <c r="QWJ30" s="3057"/>
      <c r="QWK30" s="3058"/>
      <c r="QWL30" s="3059"/>
      <c r="QWM30" s="3058"/>
      <c r="QWN30" s="3059"/>
      <c r="QWO30" s="3050"/>
      <c r="QWP30" s="3051"/>
      <c r="QWQ30" s="3058"/>
      <c r="QWR30" s="3056"/>
      <c r="QWS30" s="3050"/>
      <c r="QWT30" s="3051"/>
      <c r="QWU30" s="3052"/>
      <c r="QWV30" s="3053"/>
      <c r="QWW30" s="3050"/>
      <c r="QWX30" s="3054"/>
      <c r="QWY30" s="3029"/>
      <c r="QWZ30" s="3055"/>
      <c r="QXA30" s="3056"/>
      <c r="QXB30" s="3057"/>
      <c r="QXC30" s="3058"/>
      <c r="QXD30" s="3059"/>
      <c r="QXE30" s="3058"/>
      <c r="QXF30" s="3059"/>
      <c r="QXG30" s="3050"/>
      <c r="QXH30" s="3051"/>
      <c r="QXI30" s="3058"/>
      <c r="QXJ30" s="3056"/>
      <c r="QXK30" s="3050"/>
      <c r="QXL30" s="3051"/>
      <c r="QXM30" s="3052"/>
      <c r="QXN30" s="3053"/>
      <c r="QXO30" s="3050"/>
      <c r="QXP30" s="3054"/>
      <c r="QXQ30" s="3029"/>
      <c r="QXR30" s="3055"/>
      <c r="QXS30" s="3056"/>
      <c r="QXT30" s="3057"/>
      <c r="QXU30" s="3058"/>
      <c r="QXV30" s="3059"/>
      <c r="QXW30" s="3058"/>
      <c r="QXX30" s="3059"/>
      <c r="QXY30" s="3050"/>
      <c r="QXZ30" s="3051"/>
      <c r="QYA30" s="3058"/>
      <c r="QYB30" s="3056"/>
      <c r="QYC30" s="3050"/>
      <c r="QYD30" s="3051"/>
      <c r="QYE30" s="3052"/>
      <c r="QYF30" s="3053"/>
      <c r="QYG30" s="3050"/>
      <c r="QYH30" s="3054"/>
      <c r="QYI30" s="3029"/>
      <c r="QYJ30" s="3055"/>
      <c r="QYK30" s="3056"/>
      <c r="QYL30" s="3057"/>
      <c r="QYM30" s="3058"/>
      <c r="QYN30" s="3059"/>
      <c r="QYO30" s="3058"/>
      <c r="QYP30" s="3059"/>
      <c r="QYQ30" s="3050"/>
      <c r="QYR30" s="3051"/>
      <c r="QYS30" s="3058"/>
      <c r="QYT30" s="3056"/>
      <c r="QYU30" s="3050"/>
      <c r="QYV30" s="3051"/>
      <c r="QYW30" s="3052"/>
      <c r="QYX30" s="3053"/>
      <c r="QYY30" s="3050"/>
      <c r="QYZ30" s="3054"/>
      <c r="QZA30" s="3029"/>
      <c r="QZB30" s="3055"/>
      <c r="QZC30" s="3056"/>
      <c r="QZD30" s="3057"/>
      <c r="QZE30" s="3058"/>
      <c r="QZF30" s="3059"/>
      <c r="QZG30" s="3058"/>
      <c r="QZH30" s="3059"/>
      <c r="QZI30" s="3050"/>
      <c r="QZJ30" s="3051"/>
      <c r="QZK30" s="3058"/>
      <c r="QZL30" s="3056"/>
      <c r="QZM30" s="3050"/>
      <c r="QZN30" s="3051"/>
      <c r="QZO30" s="3052"/>
      <c r="QZP30" s="3053"/>
      <c r="QZQ30" s="3050"/>
      <c r="QZR30" s="3054"/>
      <c r="QZS30" s="3029"/>
      <c r="QZT30" s="3055"/>
      <c r="QZU30" s="3056"/>
      <c r="QZV30" s="3057"/>
      <c r="QZW30" s="3058"/>
      <c r="QZX30" s="3059"/>
      <c r="QZY30" s="3058"/>
      <c r="QZZ30" s="3059"/>
      <c r="RAA30" s="3050"/>
      <c r="RAB30" s="3051"/>
      <c r="RAC30" s="3058"/>
      <c r="RAD30" s="3056"/>
      <c r="RAE30" s="3050"/>
      <c r="RAF30" s="3051"/>
      <c r="RAG30" s="3052"/>
      <c r="RAH30" s="3053"/>
      <c r="RAI30" s="3050"/>
      <c r="RAJ30" s="3054"/>
      <c r="RAK30" s="3029"/>
      <c r="RAL30" s="3055"/>
      <c r="RAM30" s="3056"/>
      <c r="RAN30" s="3057"/>
      <c r="RAO30" s="3058"/>
      <c r="RAP30" s="3059"/>
      <c r="RAQ30" s="3058"/>
      <c r="RAR30" s="3059"/>
      <c r="RAS30" s="3050"/>
      <c r="RAT30" s="3051"/>
      <c r="RAU30" s="3058"/>
      <c r="RAV30" s="3056"/>
      <c r="RAW30" s="3050"/>
      <c r="RAX30" s="3051"/>
      <c r="RAY30" s="3052"/>
      <c r="RAZ30" s="3053"/>
      <c r="RBA30" s="3050"/>
      <c r="RBB30" s="3054"/>
      <c r="RBC30" s="3029"/>
      <c r="RBD30" s="3055"/>
      <c r="RBE30" s="3056"/>
      <c r="RBF30" s="3057"/>
      <c r="RBG30" s="3058"/>
      <c r="RBH30" s="3059"/>
      <c r="RBI30" s="3058"/>
      <c r="RBJ30" s="3059"/>
      <c r="RBK30" s="3050"/>
      <c r="RBL30" s="3051"/>
      <c r="RBM30" s="3058"/>
      <c r="RBN30" s="3056"/>
      <c r="RBO30" s="3050"/>
      <c r="RBP30" s="3051"/>
      <c r="RBQ30" s="3052"/>
      <c r="RBR30" s="3053"/>
      <c r="RBS30" s="3050"/>
      <c r="RBT30" s="3054"/>
      <c r="RBU30" s="3029"/>
      <c r="RBV30" s="3055"/>
      <c r="RBW30" s="3056"/>
      <c r="RBX30" s="3057"/>
      <c r="RBY30" s="3058"/>
      <c r="RBZ30" s="3059"/>
      <c r="RCA30" s="3058"/>
      <c r="RCB30" s="3059"/>
      <c r="RCC30" s="3050"/>
      <c r="RCD30" s="3051"/>
      <c r="RCE30" s="3058"/>
      <c r="RCF30" s="3056"/>
      <c r="RCG30" s="3050"/>
      <c r="RCH30" s="3051"/>
      <c r="RCI30" s="3052"/>
      <c r="RCJ30" s="3053"/>
      <c r="RCK30" s="3050"/>
      <c r="RCL30" s="3054"/>
      <c r="RCM30" s="3029"/>
      <c r="RCN30" s="3055"/>
      <c r="RCO30" s="3056"/>
      <c r="RCP30" s="3057"/>
      <c r="RCQ30" s="3058"/>
      <c r="RCR30" s="3059"/>
      <c r="RCS30" s="3058"/>
      <c r="RCT30" s="3059"/>
      <c r="RCU30" s="3050"/>
      <c r="RCV30" s="3051"/>
      <c r="RCW30" s="3058"/>
      <c r="RCX30" s="3056"/>
      <c r="RCY30" s="3050"/>
      <c r="RCZ30" s="3051"/>
      <c r="RDA30" s="3052"/>
      <c r="RDB30" s="3053"/>
      <c r="RDC30" s="3050"/>
      <c r="RDD30" s="3054"/>
      <c r="RDE30" s="3029"/>
      <c r="RDF30" s="3055"/>
      <c r="RDG30" s="3056"/>
      <c r="RDH30" s="3057"/>
      <c r="RDI30" s="3058"/>
      <c r="RDJ30" s="3059"/>
      <c r="RDK30" s="3058"/>
      <c r="RDL30" s="3059"/>
      <c r="RDM30" s="3050"/>
      <c r="RDN30" s="3051"/>
      <c r="RDO30" s="3058"/>
      <c r="RDP30" s="3056"/>
      <c r="RDQ30" s="3050"/>
      <c r="RDR30" s="3051"/>
      <c r="RDS30" s="3052"/>
      <c r="RDT30" s="3053"/>
      <c r="RDU30" s="3050"/>
      <c r="RDV30" s="3054"/>
      <c r="RDW30" s="3029"/>
      <c r="RDX30" s="3055"/>
      <c r="RDY30" s="3056"/>
      <c r="RDZ30" s="3057"/>
      <c r="REA30" s="3058"/>
      <c r="REB30" s="3059"/>
      <c r="REC30" s="3058"/>
      <c r="RED30" s="3059"/>
      <c r="REE30" s="3050"/>
      <c r="REF30" s="3051"/>
      <c r="REG30" s="3058"/>
      <c r="REH30" s="3056"/>
      <c r="REI30" s="3050"/>
      <c r="REJ30" s="3051"/>
      <c r="REK30" s="3052"/>
      <c r="REL30" s="3053"/>
      <c r="REM30" s="3050"/>
      <c r="REN30" s="3054"/>
      <c r="REO30" s="3029"/>
      <c r="REP30" s="3055"/>
      <c r="REQ30" s="3056"/>
      <c r="RER30" s="3057"/>
      <c r="RES30" s="3058"/>
      <c r="RET30" s="3059"/>
      <c r="REU30" s="3058"/>
      <c r="REV30" s="3059"/>
      <c r="REW30" s="3050"/>
      <c r="REX30" s="3051"/>
      <c r="REY30" s="3058"/>
      <c r="REZ30" s="3056"/>
      <c r="RFA30" s="3050"/>
      <c r="RFB30" s="3051"/>
      <c r="RFC30" s="3052"/>
      <c r="RFD30" s="3053"/>
      <c r="RFE30" s="3050"/>
      <c r="RFF30" s="3054"/>
      <c r="RFG30" s="3029"/>
      <c r="RFH30" s="3055"/>
      <c r="RFI30" s="3056"/>
      <c r="RFJ30" s="3057"/>
      <c r="RFK30" s="3058"/>
      <c r="RFL30" s="3059"/>
      <c r="RFM30" s="3058"/>
      <c r="RFN30" s="3059"/>
      <c r="RFO30" s="3050"/>
      <c r="RFP30" s="3051"/>
      <c r="RFQ30" s="3058"/>
      <c r="RFR30" s="3056"/>
      <c r="RFS30" s="3050"/>
      <c r="RFT30" s="3051"/>
      <c r="RFU30" s="3052"/>
      <c r="RFV30" s="3053"/>
      <c r="RFW30" s="3050"/>
      <c r="RFX30" s="3054"/>
      <c r="RFY30" s="3029"/>
      <c r="RFZ30" s="3055"/>
      <c r="RGA30" s="3056"/>
      <c r="RGB30" s="3057"/>
      <c r="RGC30" s="3058"/>
      <c r="RGD30" s="3059"/>
      <c r="RGE30" s="3058"/>
      <c r="RGF30" s="3059"/>
      <c r="RGG30" s="3050"/>
      <c r="RGH30" s="3051"/>
      <c r="RGI30" s="3058"/>
      <c r="RGJ30" s="3056"/>
      <c r="RGK30" s="3050"/>
      <c r="RGL30" s="3051"/>
      <c r="RGM30" s="3052"/>
      <c r="RGN30" s="3053"/>
      <c r="RGO30" s="3050"/>
      <c r="RGP30" s="3054"/>
      <c r="RGQ30" s="3029"/>
      <c r="RGR30" s="3055"/>
      <c r="RGS30" s="3056"/>
      <c r="RGT30" s="3057"/>
      <c r="RGU30" s="3058"/>
      <c r="RGV30" s="3059"/>
      <c r="RGW30" s="3058"/>
      <c r="RGX30" s="3059"/>
      <c r="RGY30" s="3050"/>
      <c r="RGZ30" s="3051"/>
      <c r="RHA30" s="3058"/>
      <c r="RHB30" s="3056"/>
      <c r="RHC30" s="3050"/>
      <c r="RHD30" s="3051"/>
      <c r="RHE30" s="3052"/>
      <c r="RHF30" s="3053"/>
      <c r="RHG30" s="3050"/>
      <c r="RHH30" s="3054"/>
      <c r="RHI30" s="3029"/>
      <c r="RHJ30" s="3055"/>
      <c r="RHK30" s="3056"/>
      <c r="RHL30" s="3057"/>
      <c r="RHM30" s="3058"/>
      <c r="RHN30" s="3059"/>
      <c r="RHO30" s="3058"/>
      <c r="RHP30" s="3059"/>
      <c r="RHQ30" s="3050"/>
      <c r="RHR30" s="3051"/>
      <c r="RHS30" s="3058"/>
      <c r="RHT30" s="3056"/>
      <c r="RHU30" s="3050"/>
      <c r="RHV30" s="3051"/>
      <c r="RHW30" s="3052"/>
      <c r="RHX30" s="3053"/>
      <c r="RHY30" s="3050"/>
      <c r="RHZ30" s="3054"/>
      <c r="RIA30" s="3029"/>
      <c r="RIB30" s="3055"/>
      <c r="RIC30" s="3056"/>
      <c r="RID30" s="3057"/>
      <c r="RIE30" s="3058"/>
      <c r="RIF30" s="3059"/>
      <c r="RIG30" s="3058"/>
      <c r="RIH30" s="3059"/>
      <c r="RII30" s="3050"/>
      <c r="RIJ30" s="3051"/>
      <c r="RIK30" s="3058"/>
      <c r="RIL30" s="3056"/>
      <c r="RIM30" s="3050"/>
      <c r="RIN30" s="3051"/>
      <c r="RIO30" s="3052"/>
      <c r="RIP30" s="3053"/>
      <c r="RIQ30" s="3050"/>
      <c r="RIR30" s="3054"/>
      <c r="RIS30" s="3029"/>
      <c r="RIT30" s="3055"/>
      <c r="RIU30" s="3056"/>
      <c r="RIV30" s="3057"/>
      <c r="RIW30" s="3058"/>
      <c r="RIX30" s="3059"/>
      <c r="RIY30" s="3058"/>
      <c r="RIZ30" s="3059"/>
      <c r="RJA30" s="3050"/>
      <c r="RJB30" s="3051"/>
      <c r="RJC30" s="3058"/>
      <c r="RJD30" s="3056"/>
      <c r="RJE30" s="3050"/>
      <c r="RJF30" s="3051"/>
      <c r="RJG30" s="3052"/>
      <c r="RJH30" s="3053"/>
      <c r="RJI30" s="3050"/>
      <c r="RJJ30" s="3054"/>
      <c r="RJK30" s="3029"/>
      <c r="RJL30" s="3055"/>
      <c r="RJM30" s="3056"/>
      <c r="RJN30" s="3057"/>
      <c r="RJO30" s="3058"/>
      <c r="RJP30" s="3059"/>
      <c r="RJQ30" s="3058"/>
      <c r="RJR30" s="3059"/>
      <c r="RJS30" s="3050"/>
      <c r="RJT30" s="3051"/>
      <c r="RJU30" s="3058"/>
      <c r="RJV30" s="3056"/>
      <c r="RJW30" s="3050"/>
      <c r="RJX30" s="3051"/>
      <c r="RJY30" s="3052"/>
      <c r="RJZ30" s="3053"/>
      <c r="RKA30" s="3050"/>
      <c r="RKB30" s="3054"/>
      <c r="RKC30" s="3029"/>
      <c r="RKD30" s="3055"/>
      <c r="RKE30" s="3056"/>
      <c r="RKF30" s="3057"/>
      <c r="RKG30" s="3058"/>
      <c r="RKH30" s="3059"/>
      <c r="RKI30" s="3058"/>
      <c r="RKJ30" s="3059"/>
      <c r="RKK30" s="3050"/>
      <c r="RKL30" s="3051"/>
      <c r="RKM30" s="3058"/>
      <c r="RKN30" s="3056"/>
      <c r="RKO30" s="3050"/>
      <c r="RKP30" s="3051"/>
      <c r="RKQ30" s="3052"/>
      <c r="RKR30" s="3053"/>
      <c r="RKS30" s="3050"/>
      <c r="RKT30" s="3054"/>
      <c r="RKU30" s="3029"/>
      <c r="RKV30" s="3055"/>
      <c r="RKW30" s="3056"/>
      <c r="RKX30" s="3057"/>
      <c r="RKY30" s="3058"/>
      <c r="RKZ30" s="3059"/>
      <c r="RLA30" s="3058"/>
      <c r="RLB30" s="3059"/>
      <c r="RLC30" s="3050"/>
      <c r="RLD30" s="3051"/>
      <c r="RLE30" s="3058"/>
      <c r="RLF30" s="3056"/>
      <c r="RLG30" s="3050"/>
      <c r="RLH30" s="3051"/>
      <c r="RLI30" s="3052"/>
      <c r="RLJ30" s="3053"/>
      <c r="RLK30" s="3050"/>
      <c r="RLL30" s="3054"/>
      <c r="RLM30" s="3029"/>
      <c r="RLN30" s="3055"/>
      <c r="RLO30" s="3056"/>
      <c r="RLP30" s="3057"/>
      <c r="RLQ30" s="3058"/>
      <c r="RLR30" s="3059"/>
      <c r="RLS30" s="3058"/>
      <c r="RLT30" s="3059"/>
      <c r="RLU30" s="3050"/>
      <c r="RLV30" s="3051"/>
      <c r="RLW30" s="3058"/>
      <c r="RLX30" s="3056"/>
      <c r="RLY30" s="3050"/>
      <c r="RLZ30" s="3051"/>
      <c r="RMA30" s="3052"/>
      <c r="RMB30" s="3053"/>
      <c r="RMC30" s="3050"/>
      <c r="RMD30" s="3054"/>
      <c r="RME30" s="3029"/>
      <c r="RMF30" s="3055"/>
      <c r="RMG30" s="3056"/>
      <c r="RMH30" s="3057"/>
      <c r="RMI30" s="3058"/>
      <c r="RMJ30" s="3059"/>
      <c r="RMK30" s="3058"/>
      <c r="RML30" s="3059"/>
      <c r="RMM30" s="3050"/>
      <c r="RMN30" s="3051"/>
      <c r="RMO30" s="3058"/>
      <c r="RMP30" s="3056"/>
      <c r="RMQ30" s="3050"/>
      <c r="RMR30" s="3051"/>
      <c r="RMS30" s="3052"/>
      <c r="RMT30" s="3053"/>
      <c r="RMU30" s="3050"/>
      <c r="RMV30" s="3054"/>
      <c r="RMW30" s="3029"/>
      <c r="RMX30" s="3055"/>
      <c r="RMY30" s="3056"/>
      <c r="RMZ30" s="3057"/>
      <c r="RNA30" s="3058"/>
      <c r="RNB30" s="3059"/>
      <c r="RNC30" s="3058"/>
      <c r="RND30" s="3059"/>
      <c r="RNE30" s="3050"/>
      <c r="RNF30" s="3051"/>
      <c r="RNG30" s="3058"/>
      <c r="RNH30" s="3056"/>
      <c r="RNI30" s="3050"/>
      <c r="RNJ30" s="3051"/>
      <c r="RNK30" s="3052"/>
      <c r="RNL30" s="3053"/>
      <c r="RNM30" s="3050"/>
      <c r="RNN30" s="3054"/>
      <c r="RNO30" s="3029"/>
      <c r="RNP30" s="3055"/>
      <c r="RNQ30" s="3056"/>
      <c r="RNR30" s="3057"/>
      <c r="RNS30" s="3058"/>
      <c r="RNT30" s="3059"/>
      <c r="RNU30" s="3058"/>
      <c r="RNV30" s="3059"/>
      <c r="RNW30" s="3050"/>
      <c r="RNX30" s="3051"/>
      <c r="RNY30" s="3058"/>
      <c r="RNZ30" s="3056"/>
      <c r="ROA30" s="3050"/>
      <c r="ROB30" s="3051"/>
      <c r="ROC30" s="3052"/>
      <c r="ROD30" s="3053"/>
      <c r="ROE30" s="3050"/>
      <c r="ROF30" s="3054"/>
      <c r="ROG30" s="3029"/>
      <c r="ROH30" s="3055"/>
      <c r="ROI30" s="3056"/>
      <c r="ROJ30" s="3057"/>
      <c r="ROK30" s="3058"/>
      <c r="ROL30" s="3059"/>
      <c r="ROM30" s="3058"/>
      <c r="RON30" s="3059"/>
      <c r="ROO30" s="3050"/>
      <c r="ROP30" s="3051"/>
      <c r="ROQ30" s="3058"/>
      <c r="ROR30" s="3056"/>
      <c r="ROS30" s="3050"/>
      <c r="ROT30" s="3051"/>
      <c r="ROU30" s="3052"/>
      <c r="ROV30" s="3053"/>
      <c r="ROW30" s="3050"/>
      <c r="ROX30" s="3054"/>
      <c r="ROY30" s="3029"/>
      <c r="ROZ30" s="3055"/>
      <c r="RPA30" s="3056"/>
      <c r="RPB30" s="3057"/>
      <c r="RPC30" s="3058"/>
      <c r="RPD30" s="3059"/>
      <c r="RPE30" s="3058"/>
      <c r="RPF30" s="3059"/>
      <c r="RPG30" s="3050"/>
      <c r="RPH30" s="3051"/>
      <c r="RPI30" s="3058"/>
      <c r="RPJ30" s="3056"/>
      <c r="RPK30" s="3050"/>
      <c r="RPL30" s="3051"/>
      <c r="RPM30" s="3052"/>
      <c r="RPN30" s="3053"/>
      <c r="RPO30" s="3050"/>
      <c r="RPP30" s="3054"/>
      <c r="RPQ30" s="3029"/>
      <c r="RPR30" s="3055"/>
      <c r="RPS30" s="3056"/>
      <c r="RPT30" s="3057"/>
      <c r="RPU30" s="3058"/>
      <c r="RPV30" s="3059"/>
      <c r="RPW30" s="3058"/>
      <c r="RPX30" s="3059"/>
      <c r="RPY30" s="3050"/>
      <c r="RPZ30" s="3051"/>
      <c r="RQA30" s="3058"/>
      <c r="RQB30" s="3056"/>
      <c r="RQC30" s="3050"/>
      <c r="RQD30" s="3051"/>
      <c r="RQE30" s="3052"/>
      <c r="RQF30" s="3053"/>
      <c r="RQG30" s="3050"/>
      <c r="RQH30" s="3054"/>
      <c r="RQI30" s="3029"/>
      <c r="RQJ30" s="3055"/>
      <c r="RQK30" s="3056"/>
      <c r="RQL30" s="3057"/>
      <c r="RQM30" s="3058"/>
      <c r="RQN30" s="3059"/>
      <c r="RQO30" s="3058"/>
      <c r="RQP30" s="3059"/>
      <c r="RQQ30" s="3050"/>
      <c r="RQR30" s="3051"/>
      <c r="RQS30" s="3058"/>
      <c r="RQT30" s="3056"/>
      <c r="RQU30" s="3050"/>
      <c r="RQV30" s="3051"/>
      <c r="RQW30" s="3052"/>
      <c r="RQX30" s="3053"/>
      <c r="RQY30" s="3050"/>
      <c r="RQZ30" s="3054"/>
      <c r="RRA30" s="3029"/>
      <c r="RRB30" s="3055"/>
      <c r="RRC30" s="3056"/>
      <c r="RRD30" s="3057"/>
      <c r="RRE30" s="3058"/>
      <c r="RRF30" s="3059"/>
      <c r="RRG30" s="3058"/>
      <c r="RRH30" s="3059"/>
      <c r="RRI30" s="3050"/>
      <c r="RRJ30" s="3051"/>
      <c r="RRK30" s="3058"/>
      <c r="RRL30" s="3056"/>
      <c r="RRM30" s="3050"/>
      <c r="RRN30" s="3051"/>
      <c r="RRO30" s="3052"/>
      <c r="RRP30" s="3053"/>
      <c r="RRQ30" s="3050"/>
      <c r="RRR30" s="3054"/>
      <c r="RRS30" s="3029"/>
      <c r="RRT30" s="3055"/>
      <c r="RRU30" s="3056"/>
      <c r="RRV30" s="3057"/>
      <c r="RRW30" s="3058"/>
      <c r="RRX30" s="3059"/>
      <c r="RRY30" s="3058"/>
      <c r="RRZ30" s="3059"/>
      <c r="RSA30" s="3050"/>
      <c r="RSB30" s="3051"/>
      <c r="RSC30" s="3058"/>
      <c r="RSD30" s="3056"/>
      <c r="RSE30" s="3050"/>
      <c r="RSF30" s="3051"/>
      <c r="RSG30" s="3052"/>
      <c r="RSH30" s="3053"/>
      <c r="RSI30" s="3050"/>
      <c r="RSJ30" s="3054"/>
      <c r="RSK30" s="3029"/>
      <c r="RSL30" s="3055"/>
      <c r="RSM30" s="3056"/>
      <c r="RSN30" s="3057"/>
      <c r="RSO30" s="3058"/>
      <c r="RSP30" s="3059"/>
      <c r="RSQ30" s="3058"/>
      <c r="RSR30" s="3059"/>
      <c r="RSS30" s="3050"/>
      <c r="RST30" s="3051"/>
      <c r="RSU30" s="3058"/>
      <c r="RSV30" s="3056"/>
      <c r="RSW30" s="3050"/>
      <c r="RSX30" s="3051"/>
      <c r="RSY30" s="3052"/>
      <c r="RSZ30" s="3053"/>
      <c r="RTA30" s="3050"/>
      <c r="RTB30" s="3054"/>
      <c r="RTC30" s="3029"/>
      <c r="RTD30" s="3055"/>
      <c r="RTE30" s="3056"/>
      <c r="RTF30" s="3057"/>
      <c r="RTG30" s="3058"/>
      <c r="RTH30" s="3059"/>
      <c r="RTI30" s="3058"/>
      <c r="RTJ30" s="3059"/>
      <c r="RTK30" s="3050"/>
      <c r="RTL30" s="3051"/>
      <c r="RTM30" s="3058"/>
      <c r="RTN30" s="3056"/>
      <c r="RTO30" s="3050"/>
      <c r="RTP30" s="3051"/>
      <c r="RTQ30" s="3052"/>
      <c r="RTR30" s="3053"/>
      <c r="RTS30" s="3050"/>
      <c r="RTT30" s="3054"/>
      <c r="RTU30" s="3029"/>
      <c r="RTV30" s="3055"/>
      <c r="RTW30" s="3056"/>
      <c r="RTX30" s="3057"/>
      <c r="RTY30" s="3058"/>
      <c r="RTZ30" s="3059"/>
      <c r="RUA30" s="3058"/>
      <c r="RUB30" s="3059"/>
      <c r="RUC30" s="3050"/>
      <c r="RUD30" s="3051"/>
      <c r="RUE30" s="3058"/>
      <c r="RUF30" s="3056"/>
      <c r="RUG30" s="3050"/>
      <c r="RUH30" s="3051"/>
      <c r="RUI30" s="3052"/>
      <c r="RUJ30" s="3053"/>
      <c r="RUK30" s="3050"/>
      <c r="RUL30" s="3054"/>
      <c r="RUM30" s="3029"/>
      <c r="RUN30" s="3055"/>
      <c r="RUO30" s="3056"/>
      <c r="RUP30" s="3057"/>
      <c r="RUQ30" s="3058"/>
      <c r="RUR30" s="3059"/>
      <c r="RUS30" s="3058"/>
      <c r="RUT30" s="3059"/>
      <c r="RUU30" s="3050"/>
      <c r="RUV30" s="3051"/>
      <c r="RUW30" s="3058"/>
      <c r="RUX30" s="3056"/>
      <c r="RUY30" s="3050"/>
      <c r="RUZ30" s="3051"/>
      <c r="RVA30" s="3052"/>
      <c r="RVB30" s="3053"/>
      <c r="RVC30" s="3050"/>
      <c r="RVD30" s="3054"/>
      <c r="RVE30" s="3029"/>
      <c r="RVF30" s="3055"/>
      <c r="RVG30" s="3056"/>
      <c r="RVH30" s="3057"/>
      <c r="RVI30" s="3058"/>
      <c r="RVJ30" s="3059"/>
      <c r="RVK30" s="3058"/>
      <c r="RVL30" s="3059"/>
      <c r="RVM30" s="3050"/>
      <c r="RVN30" s="3051"/>
      <c r="RVO30" s="3058"/>
      <c r="RVP30" s="3056"/>
      <c r="RVQ30" s="3050"/>
      <c r="RVR30" s="3051"/>
      <c r="RVS30" s="3052"/>
      <c r="RVT30" s="3053"/>
      <c r="RVU30" s="3050"/>
      <c r="RVV30" s="3054"/>
      <c r="RVW30" s="3029"/>
      <c r="RVX30" s="3055"/>
      <c r="RVY30" s="3056"/>
      <c r="RVZ30" s="3057"/>
      <c r="RWA30" s="3058"/>
      <c r="RWB30" s="3059"/>
      <c r="RWC30" s="3058"/>
      <c r="RWD30" s="3059"/>
      <c r="RWE30" s="3050"/>
      <c r="RWF30" s="3051"/>
      <c r="RWG30" s="3058"/>
      <c r="RWH30" s="3056"/>
      <c r="RWI30" s="3050"/>
      <c r="RWJ30" s="3051"/>
      <c r="RWK30" s="3052"/>
      <c r="RWL30" s="3053"/>
      <c r="RWM30" s="3050"/>
      <c r="RWN30" s="3054"/>
      <c r="RWO30" s="3029"/>
      <c r="RWP30" s="3055"/>
      <c r="RWQ30" s="3056"/>
      <c r="RWR30" s="3057"/>
      <c r="RWS30" s="3058"/>
      <c r="RWT30" s="3059"/>
      <c r="RWU30" s="3058"/>
      <c r="RWV30" s="3059"/>
      <c r="RWW30" s="3050"/>
      <c r="RWX30" s="3051"/>
      <c r="RWY30" s="3058"/>
      <c r="RWZ30" s="3056"/>
      <c r="RXA30" s="3050"/>
      <c r="RXB30" s="3051"/>
      <c r="RXC30" s="3052"/>
      <c r="RXD30" s="3053"/>
      <c r="RXE30" s="3050"/>
      <c r="RXF30" s="3054"/>
      <c r="RXG30" s="3029"/>
      <c r="RXH30" s="3055"/>
      <c r="RXI30" s="3056"/>
      <c r="RXJ30" s="3057"/>
      <c r="RXK30" s="3058"/>
      <c r="RXL30" s="3059"/>
      <c r="RXM30" s="3058"/>
      <c r="RXN30" s="3059"/>
      <c r="RXO30" s="3050"/>
      <c r="RXP30" s="3051"/>
      <c r="RXQ30" s="3058"/>
      <c r="RXR30" s="3056"/>
      <c r="RXS30" s="3050"/>
      <c r="RXT30" s="3051"/>
      <c r="RXU30" s="3052"/>
      <c r="RXV30" s="3053"/>
      <c r="RXW30" s="3050"/>
      <c r="RXX30" s="3054"/>
      <c r="RXY30" s="3029"/>
      <c r="RXZ30" s="3055"/>
      <c r="RYA30" s="3056"/>
      <c r="RYB30" s="3057"/>
      <c r="RYC30" s="3058"/>
      <c r="RYD30" s="3059"/>
      <c r="RYE30" s="3058"/>
      <c r="RYF30" s="3059"/>
      <c r="RYG30" s="3050"/>
      <c r="RYH30" s="3051"/>
      <c r="RYI30" s="3058"/>
      <c r="RYJ30" s="3056"/>
      <c r="RYK30" s="3050"/>
      <c r="RYL30" s="3051"/>
      <c r="RYM30" s="3052"/>
      <c r="RYN30" s="3053"/>
      <c r="RYO30" s="3050"/>
      <c r="RYP30" s="3054"/>
      <c r="RYQ30" s="3029"/>
      <c r="RYR30" s="3055"/>
      <c r="RYS30" s="3056"/>
      <c r="RYT30" s="3057"/>
      <c r="RYU30" s="3058"/>
      <c r="RYV30" s="3059"/>
      <c r="RYW30" s="3058"/>
      <c r="RYX30" s="3059"/>
      <c r="RYY30" s="3050"/>
      <c r="RYZ30" s="3051"/>
      <c r="RZA30" s="3058"/>
      <c r="RZB30" s="3056"/>
      <c r="RZC30" s="3050"/>
      <c r="RZD30" s="3051"/>
      <c r="RZE30" s="3052"/>
      <c r="RZF30" s="3053"/>
      <c r="RZG30" s="3050"/>
      <c r="RZH30" s="3054"/>
      <c r="RZI30" s="3029"/>
      <c r="RZJ30" s="3055"/>
      <c r="RZK30" s="3056"/>
      <c r="RZL30" s="3057"/>
      <c r="RZM30" s="3058"/>
      <c r="RZN30" s="3059"/>
      <c r="RZO30" s="3058"/>
      <c r="RZP30" s="3059"/>
      <c r="RZQ30" s="3050"/>
      <c r="RZR30" s="3051"/>
      <c r="RZS30" s="3058"/>
      <c r="RZT30" s="3056"/>
      <c r="RZU30" s="3050"/>
      <c r="RZV30" s="3051"/>
      <c r="RZW30" s="3052"/>
      <c r="RZX30" s="3053"/>
      <c r="RZY30" s="3050"/>
      <c r="RZZ30" s="3054"/>
      <c r="SAA30" s="3029"/>
      <c r="SAB30" s="3055"/>
      <c r="SAC30" s="3056"/>
      <c r="SAD30" s="3057"/>
      <c r="SAE30" s="3058"/>
      <c r="SAF30" s="3059"/>
      <c r="SAG30" s="3058"/>
      <c r="SAH30" s="3059"/>
      <c r="SAI30" s="3050"/>
      <c r="SAJ30" s="3051"/>
      <c r="SAK30" s="3058"/>
      <c r="SAL30" s="3056"/>
      <c r="SAM30" s="3050"/>
      <c r="SAN30" s="3051"/>
      <c r="SAO30" s="3052"/>
      <c r="SAP30" s="3053"/>
      <c r="SAQ30" s="3050"/>
      <c r="SAR30" s="3054"/>
      <c r="SAS30" s="3029"/>
      <c r="SAT30" s="3055"/>
      <c r="SAU30" s="3056"/>
      <c r="SAV30" s="3057"/>
      <c r="SAW30" s="3058"/>
      <c r="SAX30" s="3059"/>
      <c r="SAY30" s="3058"/>
      <c r="SAZ30" s="3059"/>
      <c r="SBA30" s="3050"/>
      <c r="SBB30" s="3051"/>
      <c r="SBC30" s="3058"/>
      <c r="SBD30" s="3056"/>
      <c r="SBE30" s="3050"/>
      <c r="SBF30" s="3051"/>
      <c r="SBG30" s="3052"/>
      <c r="SBH30" s="3053"/>
      <c r="SBI30" s="3050"/>
      <c r="SBJ30" s="3054"/>
      <c r="SBK30" s="3029"/>
      <c r="SBL30" s="3055"/>
      <c r="SBM30" s="3056"/>
      <c r="SBN30" s="3057"/>
      <c r="SBO30" s="3058"/>
      <c r="SBP30" s="3059"/>
      <c r="SBQ30" s="3058"/>
      <c r="SBR30" s="3059"/>
      <c r="SBS30" s="3050"/>
      <c r="SBT30" s="3051"/>
      <c r="SBU30" s="3058"/>
      <c r="SBV30" s="3056"/>
      <c r="SBW30" s="3050"/>
      <c r="SBX30" s="3051"/>
      <c r="SBY30" s="3052"/>
      <c r="SBZ30" s="3053"/>
      <c r="SCA30" s="3050"/>
      <c r="SCB30" s="3054"/>
      <c r="SCC30" s="3029"/>
      <c r="SCD30" s="3055"/>
      <c r="SCE30" s="3056"/>
      <c r="SCF30" s="3057"/>
      <c r="SCG30" s="3058"/>
      <c r="SCH30" s="3059"/>
      <c r="SCI30" s="3058"/>
      <c r="SCJ30" s="3059"/>
      <c r="SCK30" s="3050"/>
      <c r="SCL30" s="3051"/>
      <c r="SCM30" s="3058"/>
      <c r="SCN30" s="3056"/>
      <c r="SCO30" s="3050"/>
      <c r="SCP30" s="3051"/>
      <c r="SCQ30" s="3052"/>
      <c r="SCR30" s="3053"/>
      <c r="SCS30" s="3050"/>
      <c r="SCT30" s="3054"/>
      <c r="SCU30" s="3029"/>
      <c r="SCV30" s="3055"/>
      <c r="SCW30" s="3056"/>
      <c r="SCX30" s="3057"/>
      <c r="SCY30" s="3058"/>
      <c r="SCZ30" s="3059"/>
      <c r="SDA30" s="3058"/>
      <c r="SDB30" s="3059"/>
      <c r="SDC30" s="3050"/>
      <c r="SDD30" s="3051"/>
      <c r="SDE30" s="3058"/>
      <c r="SDF30" s="3056"/>
      <c r="SDG30" s="3050"/>
      <c r="SDH30" s="3051"/>
      <c r="SDI30" s="3052"/>
      <c r="SDJ30" s="3053"/>
      <c r="SDK30" s="3050"/>
      <c r="SDL30" s="3054"/>
      <c r="SDM30" s="3029"/>
      <c r="SDN30" s="3055"/>
      <c r="SDO30" s="3056"/>
      <c r="SDP30" s="3057"/>
      <c r="SDQ30" s="3058"/>
      <c r="SDR30" s="3059"/>
      <c r="SDS30" s="3058"/>
      <c r="SDT30" s="3059"/>
      <c r="SDU30" s="3050"/>
      <c r="SDV30" s="3051"/>
      <c r="SDW30" s="3058"/>
      <c r="SDX30" s="3056"/>
      <c r="SDY30" s="3050"/>
      <c r="SDZ30" s="3051"/>
      <c r="SEA30" s="3052"/>
      <c r="SEB30" s="3053"/>
      <c r="SEC30" s="3050"/>
      <c r="SED30" s="3054"/>
      <c r="SEE30" s="3029"/>
      <c r="SEF30" s="3055"/>
      <c r="SEG30" s="3056"/>
      <c r="SEH30" s="3057"/>
      <c r="SEI30" s="3058"/>
      <c r="SEJ30" s="3059"/>
      <c r="SEK30" s="3058"/>
      <c r="SEL30" s="3059"/>
      <c r="SEM30" s="3050"/>
      <c r="SEN30" s="3051"/>
      <c r="SEO30" s="3058"/>
      <c r="SEP30" s="3056"/>
      <c r="SEQ30" s="3050"/>
      <c r="SER30" s="3051"/>
      <c r="SES30" s="3052"/>
      <c r="SET30" s="3053"/>
      <c r="SEU30" s="3050"/>
      <c r="SEV30" s="3054"/>
      <c r="SEW30" s="3029"/>
      <c r="SEX30" s="3055"/>
      <c r="SEY30" s="3056"/>
      <c r="SEZ30" s="3057"/>
      <c r="SFA30" s="3058"/>
      <c r="SFB30" s="3059"/>
      <c r="SFC30" s="3058"/>
      <c r="SFD30" s="3059"/>
      <c r="SFE30" s="3050"/>
      <c r="SFF30" s="3051"/>
      <c r="SFG30" s="3058"/>
      <c r="SFH30" s="3056"/>
      <c r="SFI30" s="3050"/>
      <c r="SFJ30" s="3051"/>
      <c r="SFK30" s="3052"/>
      <c r="SFL30" s="3053"/>
      <c r="SFM30" s="3050"/>
      <c r="SFN30" s="3054"/>
      <c r="SFO30" s="3029"/>
      <c r="SFP30" s="3055"/>
      <c r="SFQ30" s="3056"/>
      <c r="SFR30" s="3057"/>
      <c r="SFS30" s="3058"/>
      <c r="SFT30" s="3059"/>
      <c r="SFU30" s="3058"/>
      <c r="SFV30" s="3059"/>
      <c r="SFW30" s="3050"/>
      <c r="SFX30" s="3051"/>
      <c r="SFY30" s="3058"/>
      <c r="SFZ30" s="3056"/>
      <c r="SGA30" s="3050"/>
      <c r="SGB30" s="3051"/>
      <c r="SGC30" s="3052"/>
      <c r="SGD30" s="3053"/>
      <c r="SGE30" s="3050"/>
      <c r="SGF30" s="3054"/>
      <c r="SGG30" s="3029"/>
      <c r="SGH30" s="3055"/>
      <c r="SGI30" s="3056"/>
      <c r="SGJ30" s="3057"/>
      <c r="SGK30" s="3058"/>
      <c r="SGL30" s="3059"/>
      <c r="SGM30" s="3058"/>
      <c r="SGN30" s="3059"/>
      <c r="SGO30" s="3050"/>
      <c r="SGP30" s="3051"/>
      <c r="SGQ30" s="3058"/>
      <c r="SGR30" s="3056"/>
      <c r="SGS30" s="3050"/>
      <c r="SGT30" s="3051"/>
      <c r="SGU30" s="3052"/>
      <c r="SGV30" s="3053"/>
      <c r="SGW30" s="3050"/>
      <c r="SGX30" s="3054"/>
      <c r="SGY30" s="3029"/>
      <c r="SGZ30" s="3055"/>
      <c r="SHA30" s="3056"/>
      <c r="SHB30" s="3057"/>
      <c r="SHC30" s="3058"/>
      <c r="SHD30" s="3059"/>
      <c r="SHE30" s="3058"/>
      <c r="SHF30" s="3059"/>
      <c r="SHG30" s="3050"/>
      <c r="SHH30" s="3051"/>
      <c r="SHI30" s="3058"/>
      <c r="SHJ30" s="3056"/>
      <c r="SHK30" s="3050"/>
      <c r="SHL30" s="3051"/>
      <c r="SHM30" s="3052"/>
      <c r="SHN30" s="3053"/>
      <c r="SHO30" s="3050"/>
      <c r="SHP30" s="3054"/>
      <c r="SHQ30" s="3029"/>
      <c r="SHR30" s="3055"/>
      <c r="SHS30" s="3056"/>
      <c r="SHT30" s="3057"/>
      <c r="SHU30" s="3058"/>
      <c r="SHV30" s="3059"/>
      <c r="SHW30" s="3058"/>
      <c r="SHX30" s="3059"/>
      <c r="SHY30" s="3050"/>
      <c r="SHZ30" s="3051"/>
      <c r="SIA30" s="3058"/>
      <c r="SIB30" s="3056"/>
      <c r="SIC30" s="3050"/>
      <c r="SID30" s="3051"/>
      <c r="SIE30" s="3052"/>
      <c r="SIF30" s="3053"/>
      <c r="SIG30" s="3050"/>
      <c r="SIH30" s="3054"/>
      <c r="SII30" s="3029"/>
      <c r="SIJ30" s="3055"/>
      <c r="SIK30" s="3056"/>
      <c r="SIL30" s="3057"/>
      <c r="SIM30" s="3058"/>
      <c r="SIN30" s="3059"/>
      <c r="SIO30" s="3058"/>
      <c r="SIP30" s="3059"/>
      <c r="SIQ30" s="3050"/>
      <c r="SIR30" s="3051"/>
      <c r="SIS30" s="3058"/>
      <c r="SIT30" s="3056"/>
      <c r="SIU30" s="3050"/>
      <c r="SIV30" s="3051"/>
      <c r="SIW30" s="3052"/>
      <c r="SIX30" s="3053"/>
      <c r="SIY30" s="3050"/>
      <c r="SIZ30" s="3054"/>
      <c r="SJA30" s="3029"/>
      <c r="SJB30" s="3055"/>
      <c r="SJC30" s="3056"/>
      <c r="SJD30" s="3057"/>
      <c r="SJE30" s="3058"/>
      <c r="SJF30" s="3059"/>
      <c r="SJG30" s="3058"/>
      <c r="SJH30" s="3059"/>
      <c r="SJI30" s="3050"/>
      <c r="SJJ30" s="3051"/>
      <c r="SJK30" s="3058"/>
      <c r="SJL30" s="3056"/>
      <c r="SJM30" s="3050"/>
      <c r="SJN30" s="3051"/>
      <c r="SJO30" s="3052"/>
      <c r="SJP30" s="3053"/>
      <c r="SJQ30" s="3050"/>
      <c r="SJR30" s="3054"/>
      <c r="SJS30" s="3029"/>
      <c r="SJT30" s="3055"/>
      <c r="SJU30" s="3056"/>
      <c r="SJV30" s="3057"/>
      <c r="SJW30" s="3058"/>
      <c r="SJX30" s="3059"/>
      <c r="SJY30" s="3058"/>
      <c r="SJZ30" s="3059"/>
      <c r="SKA30" s="3050"/>
      <c r="SKB30" s="3051"/>
      <c r="SKC30" s="3058"/>
      <c r="SKD30" s="3056"/>
      <c r="SKE30" s="3050"/>
      <c r="SKF30" s="3051"/>
      <c r="SKG30" s="3052"/>
      <c r="SKH30" s="3053"/>
      <c r="SKI30" s="3050"/>
      <c r="SKJ30" s="3054"/>
      <c r="SKK30" s="3029"/>
      <c r="SKL30" s="3055"/>
      <c r="SKM30" s="3056"/>
      <c r="SKN30" s="3057"/>
      <c r="SKO30" s="3058"/>
      <c r="SKP30" s="3059"/>
      <c r="SKQ30" s="3058"/>
      <c r="SKR30" s="3059"/>
      <c r="SKS30" s="3050"/>
      <c r="SKT30" s="3051"/>
      <c r="SKU30" s="3058"/>
      <c r="SKV30" s="3056"/>
      <c r="SKW30" s="3050"/>
      <c r="SKX30" s="3051"/>
      <c r="SKY30" s="3052"/>
      <c r="SKZ30" s="3053"/>
      <c r="SLA30" s="3050"/>
      <c r="SLB30" s="3054"/>
      <c r="SLC30" s="3029"/>
      <c r="SLD30" s="3055"/>
      <c r="SLE30" s="3056"/>
      <c r="SLF30" s="3057"/>
      <c r="SLG30" s="3058"/>
      <c r="SLH30" s="3059"/>
      <c r="SLI30" s="3058"/>
      <c r="SLJ30" s="3059"/>
      <c r="SLK30" s="3050"/>
      <c r="SLL30" s="3051"/>
      <c r="SLM30" s="3058"/>
      <c r="SLN30" s="3056"/>
      <c r="SLO30" s="3050"/>
      <c r="SLP30" s="3051"/>
      <c r="SLQ30" s="3052"/>
      <c r="SLR30" s="3053"/>
      <c r="SLS30" s="3050"/>
      <c r="SLT30" s="3054"/>
      <c r="SLU30" s="3029"/>
      <c r="SLV30" s="3055"/>
      <c r="SLW30" s="3056"/>
      <c r="SLX30" s="3057"/>
      <c r="SLY30" s="3058"/>
      <c r="SLZ30" s="3059"/>
      <c r="SMA30" s="3058"/>
      <c r="SMB30" s="3059"/>
      <c r="SMC30" s="3050"/>
      <c r="SMD30" s="3051"/>
      <c r="SME30" s="3058"/>
      <c r="SMF30" s="3056"/>
      <c r="SMG30" s="3050"/>
      <c r="SMH30" s="3051"/>
      <c r="SMI30" s="3052"/>
      <c r="SMJ30" s="3053"/>
      <c r="SMK30" s="3050"/>
      <c r="SML30" s="3054"/>
      <c r="SMM30" s="3029"/>
      <c r="SMN30" s="3055"/>
      <c r="SMO30" s="3056"/>
      <c r="SMP30" s="3057"/>
      <c r="SMQ30" s="3058"/>
      <c r="SMR30" s="3059"/>
      <c r="SMS30" s="3058"/>
      <c r="SMT30" s="3059"/>
      <c r="SMU30" s="3050"/>
      <c r="SMV30" s="3051"/>
      <c r="SMW30" s="3058"/>
      <c r="SMX30" s="3056"/>
      <c r="SMY30" s="3050"/>
      <c r="SMZ30" s="3051"/>
      <c r="SNA30" s="3052"/>
      <c r="SNB30" s="3053"/>
      <c r="SNC30" s="3050"/>
      <c r="SND30" s="3054"/>
      <c r="SNE30" s="3029"/>
      <c r="SNF30" s="3055"/>
      <c r="SNG30" s="3056"/>
      <c r="SNH30" s="3057"/>
      <c r="SNI30" s="3058"/>
      <c r="SNJ30" s="3059"/>
      <c r="SNK30" s="3058"/>
      <c r="SNL30" s="3059"/>
      <c r="SNM30" s="3050"/>
      <c r="SNN30" s="3051"/>
      <c r="SNO30" s="3058"/>
      <c r="SNP30" s="3056"/>
      <c r="SNQ30" s="3050"/>
      <c r="SNR30" s="3051"/>
      <c r="SNS30" s="3052"/>
      <c r="SNT30" s="3053"/>
      <c r="SNU30" s="3050"/>
      <c r="SNV30" s="3054"/>
      <c r="SNW30" s="3029"/>
      <c r="SNX30" s="3055"/>
      <c r="SNY30" s="3056"/>
      <c r="SNZ30" s="3057"/>
      <c r="SOA30" s="3058"/>
      <c r="SOB30" s="3059"/>
      <c r="SOC30" s="3058"/>
      <c r="SOD30" s="3059"/>
      <c r="SOE30" s="3050"/>
      <c r="SOF30" s="3051"/>
      <c r="SOG30" s="3058"/>
      <c r="SOH30" s="3056"/>
      <c r="SOI30" s="3050"/>
      <c r="SOJ30" s="3051"/>
      <c r="SOK30" s="3052"/>
      <c r="SOL30" s="3053"/>
      <c r="SOM30" s="3050"/>
      <c r="SON30" s="3054"/>
      <c r="SOO30" s="3029"/>
      <c r="SOP30" s="3055"/>
      <c r="SOQ30" s="3056"/>
      <c r="SOR30" s="3057"/>
      <c r="SOS30" s="3058"/>
      <c r="SOT30" s="3059"/>
      <c r="SOU30" s="3058"/>
      <c r="SOV30" s="3059"/>
      <c r="SOW30" s="3050"/>
      <c r="SOX30" s="3051"/>
      <c r="SOY30" s="3058"/>
      <c r="SOZ30" s="3056"/>
      <c r="SPA30" s="3050"/>
      <c r="SPB30" s="3051"/>
      <c r="SPC30" s="3052"/>
      <c r="SPD30" s="3053"/>
      <c r="SPE30" s="3050"/>
      <c r="SPF30" s="3054"/>
      <c r="SPG30" s="3029"/>
      <c r="SPH30" s="3055"/>
      <c r="SPI30" s="3056"/>
      <c r="SPJ30" s="3057"/>
      <c r="SPK30" s="3058"/>
      <c r="SPL30" s="3059"/>
      <c r="SPM30" s="3058"/>
      <c r="SPN30" s="3059"/>
      <c r="SPO30" s="3050"/>
      <c r="SPP30" s="3051"/>
      <c r="SPQ30" s="3058"/>
      <c r="SPR30" s="3056"/>
      <c r="SPS30" s="3050"/>
      <c r="SPT30" s="3051"/>
      <c r="SPU30" s="3052"/>
      <c r="SPV30" s="3053"/>
      <c r="SPW30" s="3050"/>
      <c r="SPX30" s="3054"/>
      <c r="SPY30" s="3029"/>
      <c r="SPZ30" s="3055"/>
      <c r="SQA30" s="3056"/>
      <c r="SQB30" s="3057"/>
      <c r="SQC30" s="3058"/>
      <c r="SQD30" s="3059"/>
      <c r="SQE30" s="3058"/>
      <c r="SQF30" s="3059"/>
      <c r="SQG30" s="3050"/>
      <c r="SQH30" s="3051"/>
      <c r="SQI30" s="3058"/>
      <c r="SQJ30" s="3056"/>
      <c r="SQK30" s="3050"/>
      <c r="SQL30" s="3051"/>
      <c r="SQM30" s="3052"/>
      <c r="SQN30" s="3053"/>
      <c r="SQO30" s="3050"/>
      <c r="SQP30" s="3054"/>
      <c r="SQQ30" s="3029"/>
      <c r="SQR30" s="3055"/>
      <c r="SQS30" s="3056"/>
      <c r="SQT30" s="3057"/>
      <c r="SQU30" s="3058"/>
      <c r="SQV30" s="3059"/>
      <c r="SQW30" s="3058"/>
      <c r="SQX30" s="3059"/>
      <c r="SQY30" s="3050"/>
      <c r="SQZ30" s="3051"/>
      <c r="SRA30" s="3058"/>
      <c r="SRB30" s="3056"/>
      <c r="SRC30" s="3050"/>
      <c r="SRD30" s="3051"/>
      <c r="SRE30" s="3052"/>
      <c r="SRF30" s="3053"/>
      <c r="SRG30" s="3050"/>
      <c r="SRH30" s="3054"/>
      <c r="SRI30" s="3029"/>
      <c r="SRJ30" s="3055"/>
      <c r="SRK30" s="3056"/>
      <c r="SRL30" s="3057"/>
      <c r="SRM30" s="3058"/>
      <c r="SRN30" s="3059"/>
      <c r="SRO30" s="3058"/>
      <c r="SRP30" s="3059"/>
      <c r="SRQ30" s="3050"/>
      <c r="SRR30" s="3051"/>
      <c r="SRS30" s="3058"/>
      <c r="SRT30" s="3056"/>
      <c r="SRU30" s="3050"/>
      <c r="SRV30" s="3051"/>
      <c r="SRW30" s="3052"/>
      <c r="SRX30" s="3053"/>
      <c r="SRY30" s="3050"/>
      <c r="SRZ30" s="3054"/>
      <c r="SSA30" s="3029"/>
      <c r="SSB30" s="3055"/>
      <c r="SSC30" s="3056"/>
      <c r="SSD30" s="3057"/>
      <c r="SSE30" s="3058"/>
      <c r="SSF30" s="3059"/>
      <c r="SSG30" s="3058"/>
      <c r="SSH30" s="3059"/>
      <c r="SSI30" s="3050"/>
      <c r="SSJ30" s="3051"/>
      <c r="SSK30" s="3058"/>
      <c r="SSL30" s="3056"/>
      <c r="SSM30" s="3050"/>
      <c r="SSN30" s="3051"/>
      <c r="SSO30" s="3052"/>
      <c r="SSP30" s="3053"/>
      <c r="SSQ30" s="3050"/>
      <c r="SSR30" s="3054"/>
      <c r="SSS30" s="3029"/>
      <c r="SST30" s="3055"/>
      <c r="SSU30" s="3056"/>
      <c r="SSV30" s="3057"/>
      <c r="SSW30" s="3058"/>
      <c r="SSX30" s="3059"/>
      <c r="SSY30" s="3058"/>
      <c r="SSZ30" s="3059"/>
      <c r="STA30" s="3050"/>
      <c r="STB30" s="3051"/>
      <c r="STC30" s="3058"/>
      <c r="STD30" s="3056"/>
      <c r="STE30" s="3050"/>
      <c r="STF30" s="3051"/>
      <c r="STG30" s="3052"/>
      <c r="STH30" s="3053"/>
      <c r="STI30" s="3050"/>
      <c r="STJ30" s="3054"/>
      <c r="STK30" s="3029"/>
      <c r="STL30" s="3055"/>
      <c r="STM30" s="3056"/>
      <c r="STN30" s="3057"/>
      <c r="STO30" s="3058"/>
      <c r="STP30" s="3059"/>
      <c r="STQ30" s="3058"/>
      <c r="STR30" s="3059"/>
      <c r="STS30" s="3050"/>
      <c r="STT30" s="3051"/>
      <c r="STU30" s="3058"/>
      <c r="STV30" s="3056"/>
      <c r="STW30" s="3050"/>
      <c r="STX30" s="3051"/>
      <c r="STY30" s="3052"/>
      <c r="STZ30" s="3053"/>
      <c r="SUA30" s="3050"/>
      <c r="SUB30" s="3054"/>
      <c r="SUC30" s="3029"/>
      <c r="SUD30" s="3055"/>
      <c r="SUE30" s="3056"/>
      <c r="SUF30" s="3057"/>
      <c r="SUG30" s="3058"/>
      <c r="SUH30" s="3059"/>
      <c r="SUI30" s="3058"/>
      <c r="SUJ30" s="3059"/>
      <c r="SUK30" s="3050"/>
      <c r="SUL30" s="3051"/>
      <c r="SUM30" s="3058"/>
      <c r="SUN30" s="3056"/>
      <c r="SUO30" s="3050"/>
      <c r="SUP30" s="3051"/>
      <c r="SUQ30" s="3052"/>
      <c r="SUR30" s="3053"/>
      <c r="SUS30" s="3050"/>
      <c r="SUT30" s="3054"/>
      <c r="SUU30" s="3029"/>
      <c r="SUV30" s="3055"/>
      <c r="SUW30" s="3056"/>
      <c r="SUX30" s="3057"/>
      <c r="SUY30" s="3058"/>
      <c r="SUZ30" s="3059"/>
      <c r="SVA30" s="3058"/>
      <c r="SVB30" s="3059"/>
      <c r="SVC30" s="3050"/>
      <c r="SVD30" s="3051"/>
      <c r="SVE30" s="3058"/>
      <c r="SVF30" s="3056"/>
      <c r="SVG30" s="3050"/>
      <c r="SVH30" s="3051"/>
      <c r="SVI30" s="3052"/>
      <c r="SVJ30" s="3053"/>
      <c r="SVK30" s="3050"/>
      <c r="SVL30" s="3054"/>
      <c r="SVM30" s="3029"/>
      <c r="SVN30" s="3055"/>
      <c r="SVO30" s="3056"/>
      <c r="SVP30" s="3057"/>
      <c r="SVQ30" s="3058"/>
      <c r="SVR30" s="3059"/>
      <c r="SVS30" s="3058"/>
      <c r="SVT30" s="3059"/>
      <c r="SVU30" s="3050"/>
      <c r="SVV30" s="3051"/>
      <c r="SVW30" s="3058"/>
      <c r="SVX30" s="3056"/>
      <c r="SVY30" s="3050"/>
      <c r="SVZ30" s="3051"/>
      <c r="SWA30" s="3052"/>
      <c r="SWB30" s="3053"/>
      <c r="SWC30" s="3050"/>
      <c r="SWD30" s="3054"/>
      <c r="SWE30" s="3029"/>
      <c r="SWF30" s="3055"/>
      <c r="SWG30" s="3056"/>
      <c r="SWH30" s="3057"/>
      <c r="SWI30" s="3058"/>
      <c r="SWJ30" s="3059"/>
      <c r="SWK30" s="3058"/>
      <c r="SWL30" s="3059"/>
      <c r="SWM30" s="3050"/>
      <c r="SWN30" s="3051"/>
      <c r="SWO30" s="3058"/>
      <c r="SWP30" s="3056"/>
      <c r="SWQ30" s="3050"/>
      <c r="SWR30" s="3051"/>
      <c r="SWS30" s="3052"/>
      <c r="SWT30" s="3053"/>
      <c r="SWU30" s="3050"/>
      <c r="SWV30" s="3054"/>
      <c r="SWW30" s="3029"/>
      <c r="SWX30" s="3055"/>
      <c r="SWY30" s="3056"/>
      <c r="SWZ30" s="3057"/>
      <c r="SXA30" s="3058"/>
      <c r="SXB30" s="3059"/>
      <c r="SXC30" s="3058"/>
      <c r="SXD30" s="3059"/>
      <c r="SXE30" s="3050"/>
      <c r="SXF30" s="3051"/>
      <c r="SXG30" s="3058"/>
      <c r="SXH30" s="3056"/>
      <c r="SXI30" s="3050"/>
      <c r="SXJ30" s="3051"/>
      <c r="SXK30" s="3052"/>
      <c r="SXL30" s="3053"/>
      <c r="SXM30" s="3050"/>
      <c r="SXN30" s="3054"/>
      <c r="SXO30" s="3029"/>
      <c r="SXP30" s="3055"/>
      <c r="SXQ30" s="3056"/>
      <c r="SXR30" s="3057"/>
      <c r="SXS30" s="3058"/>
      <c r="SXT30" s="3059"/>
      <c r="SXU30" s="3058"/>
      <c r="SXV30" s="3059"/>
      <c r="SXW30" s="3050"/>
      <c r="SXX30" s="3051"/>
      <c r="SXY30" s="3058"/>
      <c r="SXZ30" s="3056"/>
      <c r="SYA30" s="3050"/>
      <c r="SYB30" s="3051"/>
      <c r="SYC30" s="3052"/>
      <c r="SYD30" s="3053"/>
      <c r="SYE30" s="3050"/>
      <c r="SYF30" s="3054"/>
      <c r="SYG30" s="3029"/>
      <c r="SYH30" s="3055"/>
      <c r="SYI30" s="3056"/>
      <c r="SYJ30" s="3057"/>
      <c r="SYK30" s="3058"/>
      <c r="SYL30" s="3059"/>
      <c r="SYM30" s="3058"/>
      <c r="SYN30" s="3059"/>
      <c r="SYO30" s="3050"/>
      <c r="SYP30" s="3051"/>
      <c r="SYQ30" s="3058"/>
      <c r="SYR30" s="3056"/>
      <c r="SYS30" s="3050"/>
      <c r="SYT30" s="3051"/>
      <c r="SYU30" s="3052"/>
      <c r="SYV30" s="3053"/>
      <c r="SYW30" s="3050"/>
      <c r="SYX30" s="3054"/>
      <c r="SYY30" s="3029"/>
      <c r="SYZ30" s="3055"/>
      <c r="SZA30" s="3056"/>
      <c r="SZB30" s="3057"/>
      <c r="SZC30" s="3058"/>
      <c r="SZD30" s="3059"/>
      <c r="SZE30" s="3058"/>
      <c r="SZF30" s="3059"/>
      <c r="SZG30" s="3050"/>
      <c r="SZH30" s="3051"/>
      <c r="SZI30" s="3058"/>
      <c r="SZJ30" s="3056"/>
      <c r="SZK30" s="3050"/>
      <c r="SZL30" s="3051"/>
      <c r="SZM30" s="3052"/>
      <c r="SZN30" s="3053"/>
      <c r="SZO30" s="3050"/>
      <c r="SZP30" s="3054"/>
      <c r="SZQ30" s="3029"/>
      <c r="SZR30" s="3055"/>
      <c r="SZS30" s="3056"/>
      <c r="SZT30" s="3057"/>
      <c r="SZU30" s="3058"/>
      <c r="SZV30" s="3059"/>
      <c r="SZW30" s="3058"/>
      <c r="SZX30" s="3059"/>
      <c r="SZY30" s="3050"/>
      <c r="SZZ30" s="3051"/>
      <c r="TAA30" s="3058"/>
      <c r="TAB30" s="3056"/>
      <c r="TAC30" s="3050"/>
      <c r="TAD30" s="3051"/>
      <c r="TAE30" s="3052"/>
      <c r="TAF30" s="3053"/>
      <c r="TAG30" s="3050"/>
      <c r="TAH30" s="3054"/>
      <c r="TAI30" s="3029"/>
      <c r="TAJ30" s="3055"/>
      <c r="TAK30" s="3056"/>
      <c r="TAL30" s="3057"/>
      <c r="TAM30" s="3058"/>
      <c r="TAN30" s="3059"/>
      <c r="TAO30" s="3058"/>
      <c r="TAP30" s="3059"/>
      <c r="TAQ30" s="3050"/>
      <c r="TAR30" s="3051"/>
      <c r="TAS30" s="3058"/>
      <c r="TAT30" s="3056"/>
      <c r="TAU30" s="3050"/>
      <c r="TAV30" s="3051"/>
      <c r="TAW30" s="3052"/>
      <c r="TAX30" s="3053"/>
      <c r="TAY30" s="3050"/>
      <c r="TAZ30" s="3054"/>
      <c r="TBA30" s="3029"/>
      <c r="TBB30" s="3055"/>
      <c r="TBC30" s="3056"/>
      <c r="TBD30" s="3057"/>
      <c r="TBE30" s="3058"/>
      <c r="TBF30" s="3059"/>
      <c r="TBG30" s="3058"/>
      <c r="TBH30" s="3059"/>
      <c r="TBI30" s="3050"/>
      <c r="TBJ30" s="3051"/>
      <c r="TBK30" s="3058"/>
      <c r="TBL30" s="3056"/>
      <c r="TBM30" s="3050"/>
      <c r="TBN30" s="3051"/>
      <c r="TBO30" s="3052"/>
      <c r="TBP30" s="3053"/>
      <c r="TBQ30" s="3050"/>
      <c r="TBR30" s="3054"/>
      <c r="TBS30" s="3029"/>
      <c r="TBT30" s="3055"/>
      <c r="TBU30" s="3056"/>
      <c r="TBV30" s="3057"/>
      <c r="TBW30" s="3058"/>
      <c r="TBX30" s="3059"/>
      <c r="TBY30" s="3058"/>
      <c r="TBZ30" s="3059"/>
      <c r="TCA30" s="3050"/>
      <c r="TCB30" s="3051"/>
      <c r="TCC30" s="3058"/>
      <c r="TCD30" s="3056"/>
      <c r="TCE30" s="3050"/>
      <c r="TCF30" s="3051"/>
      <c r="TCG30" s="3052"/>
      <c r="TCH30" s="3053"/>
      <c r="TCI30" s="3050"/>
      <c r="TCJ30" s="3054"/>
      <c r="TCK30" s="3029"/>
      <c r="TCL30" s="3055"/>
      <c r="TCM30" s="3056"/>
      <c r="TCN30" s="3057"/>
      <c r="TCO30" s="3058"/>
      <c r="TCP30" s="3059"/>
      <c r="TCQ30" s="3058"/>
      <c r="TCR30" s="3059"/>
      <c r="TCS30" s="3050"/>
      <c r="TCT30" s="3051"/>
      <c r="TCU30" s="3058"/>
      <c r="TCV30" s="3056"/>
      <c r="TCW30" s="3050"/>
      <c r="TCX30" s="3051"/>
      <c r="TCY30" s="3052"/>
      <c r="TCZ30" s="3053"/>
      <c r="TDA30" s="3050"/>
      <c r="TDB30" s="3054"/>
      <c r="TDC30" s="3029"/>
      <c r="TDD30" s="3055"/>
      <c r="TDE30" s="3056"/>
      <c r="TDF30" s="3057"/>
      <c r="TDG30" s="3058"/>
      <c r="TDH30" s="3059"/>
      <c r="TDI30" s="3058"/>
      <c r="TDJ30" s="3059"/>
      <c r="TDK30" s="3050"/>
      <c r="TDL30" s="3051"/>
      <c r="TDM30" s="3058"/>
      <c r="TDN30" s="3056"/>
      <c r="TDO30" s="3050"/>
      <c r="TDP30" s="3051"/>
      <c r="TDQ30" s="3052"/>
      <c r="TDR30" s="3053"/>
      <c r="TDS30" s="3050"/>
      <c r="TDT30" s="3054"/>
      <c r="TDU30" s="3029"/>
      <c r="TDV30" s="3055"/>
      <c r="TDW30" s="3056"/>
      <c r="TDX30" s="3057"/>
      <c r="TDY30" s="3058"/>
      <c r="TDZ30" s="3059"/>
      <c r="TEA30" s="3058"/>
      <c r="TEB30" s="3059"/>
      <c r="TEC30" s="3050"/>
      <c r="TED30" s="3051"/>
      <c r="TEE30" s="3058"/>
      <c r="TEF30" s="3056"/>
      <c r="TEG30" s="3050"/>
      <c r="TEH30" s="3051"/>
      <c r="TEI30" s="3052"/>
      <c r="TEJ30" s="3053"/>
      <c r="TEK30" s="3050"/>
      <c r="TEL30" s="3054"/>
      <c r="TEM30" s="3029"/>
      <c r="TEN30" s="3055"/>
      <c r="TEO30" s="3056"/>
      <c r="TEP30" s="3057"/>
      <c r="TEQ30" s="3058"/>
      <c r="TER30" s="3059"/>
      <c r="TES30" s="3058"/>
      <c r="TET30" s="3059"/>
      <c r="TEU30" s="3050"/>
      <c r="TEV30" s="3051"/>
      <c r="TEW30" s="3058"/>
      <c r="TEX30" s="3056"/>
      <c r="TEY30" s="3050"/>
      <c r="TEZ30" s="3051"/>
      <c r="TFA30" s="3052"/>
      <c r="TFB30" s="3053"/>
      <c r="TFC30" s="3050"/>
      <c r="TFD30" s="3054"/>
      <c r="TFE30" s="3029"/>
      <c r="TFF30" s="3055"/>
      <c r="TFG30" s="3056"/>
      <c r="TFH30" s="3057"/>
      <c r="TFI30" s="3058"/>
      <c r="TFJ30" s="3059"/>
      <c r="TFK30" s="3058"/>
      <c r="TFL30" s="3059"/>
      <c r="TFM30" s="3050"/>
      <c r="TFN30" s="3051"/>
      <c r="TFO30" s="3058"/>
      <c r="TFP30" s="3056"/>
      <c r="TFQ30" s="3050"/>
      <c r="TFR30" s="3051"/>
      <c r="TFS30" s="3052"/>
      <c r="TFT30" s="3053"/>
      <c r="TFU30" s="3050"/>
      <c r="TFV30" s="3054"/>
      <c r="TFW30" s="3029"/>
      <c r="TFX30" s="3055"/>
      <c r="TFY30" s="3056"/>
      <c r="TFZ30" s="3057"/>
      <c r="TGA30" s="3058"/>
      <c r="TGB30" s="3059"/>
      <c r="TGC30" s="3058"/>
      <c r="TGD30" s="3059"/>
      <c r="TGE30" s="3050"/>
      <c r="TGF30" s="3051"/>
      <c r="TGG30" s="3058"/>
      <c r="TGH30" s="3056"/>
      <c r="TGI30" s="3050"/>
      <c r="TGJ30" s="3051"/>
      <c r="TGK30" s="3052"/>
      <c r="TGL30" s="3053"/>
      <c r="TGM30" s="3050"/>
      <c r="TGN30" s="3054"/>
      <c r="TGO30" s="3029"/>
      <c r="TGP30" s="3055"/>
      <c r="TGQ30" s="3056"/>
      <c r="TGR30" s="3057"/>
      <c r="TGS30" s="3058"/>
      <c r="TGT30" s="3059"/>
      <c r="TGU30" s="3058"/>
      <c r="TGV30" s="3059"/>
      <c r="TGW30" s="3050"/>
      <c r="TGX30" s="3051"/>
      <c r="TGY30" s="3058"/>
      <c r="TGZ30" s="3056"/>
      <c r="THA30" s="3050"/>
      <c r="THB30" s="3051"/>
      <c r="THC30" s="3052"/>
      <c r="THD30" s="3053"/>
      <c r="THE30" s="3050"/>
      <c r="THF30" s="3054"/>
      <c r="THG30" s="3029"/>
      <c r="THH30" s="3055"/>
      <c r="THI30" s="3056"/>
      <c r="THJ30" s="3057"/>
      <c r="THK30" s="3058"/>
      <c r="THL30" s="3059"/>
      <c r="THM30" s="3058"/>
      <c r="THN30" s="3059"/>
      <c r="THO30" s="3050"/>
      <c r="THP30" s="3051"/>
      <c r="THQ30" s="3058"/>
      <c r="THR30" s="3056"/>
      <c r="THS30" s="3050"/>
      <c r="THT30" s="3051"/>
      <c r="THU30" s="3052"/>
      <c r="THV30" s="3053"/>
      <c r="THW30" s="3050"/>
      <c r="THX30" s="3054"/>
      <c r="THY30" s="3029"/>
      <c r="THZ30" s="3055"/>
      <c r="TIA30" s="3056"/>
      <c r="TIB30" s="3057"/>
      <c r="TIC30" s="3058"/>
      <c r="TID30" s="3059"/>
      <c r="TIE30" s="3058"/>
      <c r="TIF30" s="3059"/>
      <c r="TIG30" s="3050"/>
      <c r="TIH30" s="3051"/>
      <c r="TII30" s="3058"/>
      <c r="TIJ30" s="3056"/>
      <c r="TIK30" s="3050"/>
      <c r="TIL30" s="3051"/>
      <c r="TIM30" s="3052"/>
      <c r="TIN30" s="3053"/>
      <c r="TIO30" s="3050"/>
      <c r="TIP30" s="3054"/>
      <c r="TIQ30" s="3029"/>
      <c r="TIR30" s="3055"/>
      <c r="TIS30" s="3056"/>
      <c r="TIT30" s="3057"/>
      <c r="TIU30" s="3058"/>
      <c r="TIV30" s="3059"/>
      <c r="TIW30" s="3058"/>
      <c r="TIX30" s="3059"/>
      <c r="TIY30" s="3050"/>
      <c r="TIZ30" s="3051"/>
      <c r="TJA30" s="3058"/>
      <c r="TJB30" s="3056"/>
      <c r="TJC30" s="3050"/>
      <c r="TJD30" s="3051"/>
      <c r="TJE30" s="3052"/>
      <c r="TJF30" s="3053"/>
      <c r="TJG30" s="3050"/>
      <c r="TJH30" s="3054"/>
      <c r="TJI30" s="3029"/>
      <c r="TJJ30" s="3055"/>
      <c r="TJK30" s="3056"/>
      <c r="TJL30" s="3057"/>
      <c r="TJM30" s="3058"/>
      <c r="TJN30" s="3059"/>
      <c r="TJO30" s="3058"/>
      <c r="TJP30" s="3059"/>
      <c r="TJQ30" s="3050"/>
      <c r="TJR30" s="3051"/>
      <c r="TJS30" s="3058"/>
      <c r="TJT30" s="3056"/>
      <c r="TJU30" s="3050"/>
      <c r="TJV30" s="3051"/>
      <c r="TJW30" s="3052"/>
      <c r="TJX30" s="3053"/>
      <c r="TJY30" s="3050"/>
      <c r="TJZ30" s="3054"/>
      <c r="TKA30" s="3029"/>
      <c r="TKB30" s="3055"/>
      <c r="TKC30" s="3056"/>
      <c r="TKD30" s="3057"/>
      <c r="TKE30" s="3058"/>
      <c r="TKF30" s="3059"/>
      <c r="TKG30" s="3058"/>
      <c r="TKH30" s="3059"/>
      <c r="TKI30" s="3050"/>
      <c r="TKJ30" s="3051"/>
      <c r="TKK30" s="3058"/>
      <c r="TKL30" s="3056"/>
      <c r="TKM30" s="3050"/>
      <c r="TKN30" s="3051"/>
      <c r="TKO30" s="3052"/>
      <c r="TKP30" s="3053"/>
      <c r="TKQ30" s="3050"/>
      <c r="TKR30" s="3054"/>
      <c r="TKS30" s="3029"/>
      <c r="TKT30" s="3055"/>
      <c r="TKU30" s="3056"/>
      <c r="TKV30" s="3057"/>
      <c r="TKW30" s="3058"/>
      <c r="TKX30" s="3059"/>
      <c r="TKY30" s="3058"/>
      <c r="TKZ30" s="3059"/>
      <c r="TLA30" s="3050"/>
      <c r="TLB30" s="3051"/>
      <c r="TLC30" s="3058"/>
      <c r="TLD30" s="3056"/>
      <c r="TLE30" s="3050"/>
      <c r="TLF30" s="3051"/>
      <c r="TLG30" s="3052"/>
      <c r="TLH30" s="3053"/>
      <c r="TLI30" s="3050"/>
      <c r="TLJ30" s="3054"/>
      <c r="TLK30" s="3029"/>
      <c r="TLL30" s="3055"/>
      <c r="TLM30" s="3056"/>
      <c r="TLN30" s="3057"/>
      <c r="TLO30" s="3058"/>
      <c r="TLP30" s="3059"/>
      <c r="TLQ30" s="3058"/>
      <c r="TLR30" s="3059"/>
      <c r="TLS30" s="3050"/>
      <c r="TLT30" s="3051"/>
      <c r="TLU30" s="3058"/>
      <c r="TLV30" s="3056"/>
      <c r="TLW30" s="3050"/>
      <c r="TLX30" s="3051"/>
      <c r="TLY30" s="3052"/>
      <c r="TLZ30" s="3053"/>
      <c r="TMA30" s="3050"/>
      <c r="TMB30" s="3054"/>
      <c r="TMC30" s="3029"/>
      <c r="TMD30" s="3055"/>
      <c r="TME30" s="3056"/>
      <c r="TMF30" s="3057"/>
      <c r="TMG30" s="3058"/>
      <c r="TMH30" s="3059"/>
      <c r="TMI30" s="3058"/>
      <c r="TMJ30" s="3059"/>
      <c r="TMK30" s="3050"/>
      <c r="TML30" s="3051"/>
      <c r="TMM30" s="3058"/>
      <c r="TMN30" s="3056"/>
      <c r="TMO30" s="3050"/>
      <c r="TMP30" s="3051"/>
      <c r="TMQ30" s="3052"/>
      <c r="TMR30" s="3053"/>
      <c r="TMS30" s="3050"/>
      <c r="TMT30" s="3054"/>
      <c r="TMU30" s="3029"/>
      <c r="TMV30" s="3055"/>
      <c r="TMW30" s="3056"/>
      <c r="TMX30" s="3057"/>
      <c r="TMY30" s="3058"/>
      <c r="TMZ30" s="3059"/>
      <c r="TNA30" s="3058"/>
      <c r="TNB30" s="3059"/>
      <c r="TNC30" s="3050"/>
      <c r="TND30" s="3051"/>
      <c r="TNE30" s="3058"/>
      <c r="TNF30" s="3056"/>
      <c r="TNG30" s="3050"/>
      <c r="TNH30" s="3051"/>
      <c r="TNI30" s="3052"/>
      <c r="TNJ30" s="3053"/>
      <c r="TNK30" s="3050"/>
      <c r="TNL30" s="3054"/>
      <c r="TNM30" s="3029"/>
      <c r="TNN30" s="3055"/>
      <c r="TNO30" s="3056"/>
      <c r="TNP30" s="3057"/>
      <c r="TNQ30" s="3058"/>
      <c r="TNR30" s="3059"/>
      <c r="TNS30" s="3058"/>
      <c r="TNT30" s="3059"/>
      <c r="TNU30" s="3050"/>
      <c r="TNV30" s="3051"/>
      <c r="TNW30" s="3058"/>
      <c r="TNX30" s="3056"/>
      <c r="TNY30" s="3050"/>
      <c r="TNZ30" s="3051"/>
      <c r="TOA30" s="3052"/>
      <c r="TOB30" s="3053"/>
      <c r="TOC30" s="3050"/>
      <c r="TOD30" s="3054"/>
      <c r="TOE30" s="3029"/>
      <c r="TOF30" s="3055"/>
      <c r="TOG30" s="3056"/>
      <c r="TOH30" s="3057"/>
      <c r="TOI30" s="3058"/>
      <c r="TOJ30" s="3059"/>
      <c r="TOK30" s="3058"/>
      <c r="TOL30" s="3059"/>
      <c r="TOM30" s="3050"/>
      <c r="TON30" s="3051"/>
      <c r="TOO30" s="3058"/>
      <c r="TOP30" s="3056"/>
      <c r="TOQ30" s="3050"/>
      <c r="TOR30" s="3051"/>
      <c r="TOS30" s="3052"/>
      <c r="TOT30" s="3053"/>
      <c r="TOU30" s="3050"/>
      <c r="TOV30" s="3054"/>
      <c r="TOW30" s="3029"/>
      <c r="TOX30" s="3055"/>
      <c r="TOY30" s="3056"/>
      <c r="TOZ30" s="3057"/>
      <c r="TPA30" s="3058"/>
      <c r="TPB30" s="3059"/>
      <c r="TPC30" s="3058"/>
      <c r="TPD30" s="3059"/>
      <c r="TPE30" s="3050"/>
      <c r="TPF30" s="3051"/>
      <c r="TPG30" s="3058"/>
      <c r="TPH30" s="3056"/>
      <c r="TPI30" s="3050"/>
      <c r="TPJ30" s="3051"/>
      <c r="TPK30" s="3052"/>
      <c r="TPL30" s="3053"/>
      <c r="TPM30" s="3050"/>
      <c r="TPN30" s="3054"/>
      <c r="TPO30" s="3029"/>
      <c r="TPP30" s="3055"/>
      <c r="TPQ30" s="3056"/>
      <c r="TPR30" s="3057"/>
      <c r="TPS30" s="3058"/>
      <c r="TPT30" s="3059"/>
      <c r="TPU30" s="3058"/>
      <c r="TPV30" s="3059"/>
      <c r="TPW30" s="3050"/>
      <c r="TPX30" s="3051"/>
      <c r="TPY30" s="3058"/>
      <c r="TPZ30" s="3056"/>
      <c r="TQA30" s="3050"/>
      <c r="TQB30" s="3051"/>
      <c r="TQC30" s="3052"/>
      <c r="TQD30" s="3053"/>
      <c r="TQE30" s="3050"/>
      <c r="TQF30" s="3054"/>
      <c r="TQG30" s="3029"/>
      <c r="TQH30" s="3055"/>
      <c r="TQI30" s="3056"/>
      <c r="TQJ30" s="3057"/>
      <c r="TQK30" s="3058"/>
      <c r="TQL30" s="3059"/>
      <c r="TQM30" s="3058"/>
      <c r="TQN30" s="3059"/>
      <c r="TQO30" s="3050"/>
      <c r="TQP30" s="3051"/>
      <c r="TQQ30" s="3058"/>
      <c r="TQR30" s="3056"/>
      <c r="TQS30" s="3050"/>
      <c r="TQT30" s="3051"/>
      <c r="TQU30" s="3052"/>
      <c r="TQV30" s="3053"/>
      <c r="TQW30" s="3050"/>
      <c r="TQX30" s="3054"/>
      <c r="TQY30" s="3029"/>
      <c r="TQZ30" s="3055"/>
      <c r="TRA30" s="3056"/>
      <c r="TRB30" s="3057"/>
      <c r="TRC30" s="3058"/>
      <c r="TRD30" s="3059"/>
      <c r="TRE30" s="3058"/>
      <c r="TRF30" s="3059"/>
      <c r="TRG30" s="3050"/>
      <c r="TRH30" s="3051"/>
      <c r="TRI30" s="3058"/>
      <c r="TRJ30" s="3056"/>
      <c r="TRK30" s="3050"/>
      <c r="TRL30" s="3051"/>
      <c r="TRM30" s="3052"/>
      <c r="TRN30" s="3053"/>
      <c r="TRO30" s="3050"/>
      <c r="TRP30" s="3054"/>
      <c r="TRQ30" s="3029"/>
      <c r="TRR30" s="3055"/>
      <c r="TRS30" s="3056"/>
      <c r="TRT30" s="3057"/>
      <c r="TRU30" s="3058"/>
      <c r="TRV30" s="3059"/>
      <c r="TRW30" s="3058"/>
      <c r="TRX30" s="3059"/>
      <c r="TRY30" s="3050"/>
      <c r="TRZ30" s="3051"/>
      <c r="TSA30" s="3058"/>
      <c r="TSB30" s="3056"/>
      <c r="TSC30" s="3050"/>
      <c r="TSD30" s="3051"/>
      <c r="TSE30" s="3052"/>
      <c r="TSF30" s="3053"/>
      <c r="TSG30" s="3050"/>
      <c r="TSH30" s="3054"/>
      <c r="TSI30" s="3029"/>
      <c r="TSJ30" s="3055"/>
      <c r="TSK30" s="3056"/>
      <c r="TSL30" s="3057"/>
      <c r="TSM30" s="3058"/>
      <c r="TSN30" s="3059"/>
      <c r="TSO30" s="3058"/>
      <c r="TSP30" s="3059"/>
      <c r="TSQ30" s="3050"/>
      <c r="TSR30" s="3051"/>
      <c r="TSS30" s="3058"/>
      <c r="TST30" s="3056"/>
      <c r="TSU30" s="3050"/>
      <c r="TSV30" s="3051"/>
      <c r="TSW30" s="3052"/>
      <c r="TSX30" s="3053"/>
      <c r="TSY30" s="3050"/>
      <c r="TSZ30" s="3054"/>
      <c r="TTA30" s="3029"/>
      <c r="TTB30" s="3055"/>
      <c r="TTC30" s="3056"/>
      <c r="TTD30" s="3057"/>
      <c r="TTE30" s="3058"/>
      <c r="TTF30" s="3059"/>
      <c r="TTG30" s="3058"/>
      <c r="TTH30" s="3059"/>
      <c r="TTI30" s="3050"/>
      <c r="TTJ30" s="3051"/>
      <c r="TTK30" s="3058"/>
      <c r="TTL30" s="3056"/>
      <c r="TTM30" s="3050"/>
      <c r="TTN30" s="3051"/>
      <c r="TTO30" s="3052"/>
      <c r="TTP30" s="3053"/>
      <c r="TTQ30" s="3050"/>
      <c r="TTR30" s="3054"/>
      <c r="TTS30" s="3029"/>
      <c r="TTT30" s="3055"/>
      <c r="TTU30" s="3056"/>
      <c r="TTV30" s="3057"/>
      <c r="TTW30" s="3058"/>
      <c r="TTX30" s="3059"/>
      <c r="TTY30" s="3058"/>
      <c r="TTZ30" s="3059"/>
      <c r="TUA30" s="3050"/>
      <c r="TUB30" s="3051"/>
      <c r="TUC30" s="3058"/>
      <c r="TUD30" s="3056"/>
      <c r="TUE30" s="3050"/>
      <c r="TUF30" s="3051"/>
      <c r="TUG30" s="3052"/>
      <c r="TUH30" s="3053"/>
      <c r="TUI30" s="3050"/>
      <c r="TUJ30" s="3054"/>
      <c r="TUK30" s="3029"/>
      <c r="TUL30" s="3055"/>
      <c r="TUM30" s="3056"/>
      <c r="TUN30" s="3057"/>
      <c r="TUO30" s="3058"/>
      <c r="TUP30" s="3059"/>
      <c r="TUQ30" s="3058"/>
      <c r="TUR30" s="3059"/>
      <c r="TUS30" s="3050"/>
      <c r="TUT30" s="3051"/>
      <c r="TUU30" s="3058"/>
      <c r="TUV30" s="3056"/>
      <c r="TUW30" s="3050"/>
      <c r="TUX30" s="3051"/>
      <c r="TUY30" s="3052"/>
      <c r="TUZ30" s="3053"/>
      <c r="TVA30" s="3050"/>
      <c r="TVB30" s="3054"/>
      <c r="TVC30" s="3029"/>
      <c r="TVD30" s="3055"/>
      <c r="TVE30" s="3056"/>
      <c r="TVF30" s="3057"/>
      <c r="TVG30" s="3058"/>
      <c r="TVH30" s="3059"/>
      <c r="TVI30" s="3058"/>
      <c r="TVJ30" s="3059"/>
      <c r="TVK30" s="3050"/>
      <c r="TVL30" s="3051"/>
      <c r="TVM30" s="3058"/>
      <c r="TVN30" s="3056"/>
      <c r="TVO30" s="3050"/>
      <c r="TVP30" s="3051"/>
      <c r="TVQ30" s="3052"/>
      <c r="TVR30" s="3053"/>
      <c r="TVS30" s="3050"/>
      <c r="TVT30" s="3054"/>
      <c r="TVU30" s="3029"/>
      <c r="TVV30" s="3055"/>
      <c r="TVW30" s="3056"/>
      <c r="TVX30" s="3057"/>
      <c r="TVY30" s="3058"/>
      <c r="TVZ30" s="3059"/>
      <c r="TWA30" s="3058"/>
      <c r="TWB30" s="3059"/>
      <c r="TWC30" s="3050"/>
      <c r="TWD30" s="3051"/>
      <c r="TWE30" s="3058"/>
      <c r="TWF30" s="3056"/>
      <c r="TWG30" s="3050"/>
      <c r="TWH30" s="3051"/>
      <c r="TWI30" s="3052"/>
      <c r="TWJ30" s="3053"/>
      <c r="TWK30" s="3050"/>
      <c r="TWL30" s="3054"/>
      <c r="TWM30" s="3029"/>
      <c r="TWN30" s="3055"/>
      <c r="TWO30" s="3056"/>
      <c r="TWP30" s="3057"/>
      <c r="TWQ30" s="3058"/>
      <c r="TWR30" s="3059"/>
      <c r="TWS30" s="3058"/>
      <c r="TWT30" s="3059"/>
      <c r="TWU30" s="3050"/>
      <c r="TWV30" s="3051"/>
      <c r="TWW30" s="3058"/>
      <c r="TWX30" s="3056"/>
      <c r="TWY30" s="3050"/>
      <c r="TWZ30" s="3051"/>
      <c r="TXA30" s="3052"/>
      <c r="TXB30" s="3053"/>
      <c r="TXC30" s="3050"/>
      <c r="TXD30" s="3054"/>
      <c r="TXE30" s="3029"/>
      <c r="TXF30" s="3055"/>
      <c r="TXG30" s="3056"/>
      <c r="TXH30" s="3057"/>
      <c r="TXI30" s="3058"/>
      <c r="TXJ30" s="3059"/>
      <c r="TXK30" s="3058"/>
      <c r="TXL30" s="3059"/>
      <c r="TXM30" s="3050"/>
      <c r="TXN30" s="3051"/>
      <c r="TXO30" s="3058"/>
      <c r="TXP30" s="3056"/>
      <c r="TXQ30" s="3050"/>
      <c r="TXR30" s="3051"/>
      <c r="TXS30" s="3052"/>
      <c r="TXT30" s="3053"/>
      <c r="TXU30" s="3050"/>
      <c r="TXV30" s="3054"/>
      <c r="TXW30" s="3029"/>
      <c r="TXX30" s="3055"/>
      <c r="TXY30" s="3056"/>
      <c r="TXZ30" s="3057"/>
      <c r="TYA30" s="3058"/>
      <c r="TYB30" s="3059"/>
      <c r="TYC30" s="3058"/>
      <c r="TYD30" s="3059"/>
      <c r="TYE30" s="3050"/>
      <c r="TYF30" s="3051"/>
      <c r="TYG30" s="3058"/>
      <c r="TYH30" s="3056"/>
      <c r="TYI30" s="3050"/>
      <c r="TYJ30" s="3051"/>
      <c r="TYK30" s="3052"/>
      <c r="TYL30" s="3053"/>
      <c r="TYM30" s="3050"/>
      <c r="TYN30" s="3054"/>
      <c r="TYO30" s="3029"/>
      <c r="TYP30" s="3055"/>
      <c r="TYQ30" s="3056"/>
      <c r="TYR30" s="3057"/>
      <c r="TYS30" s="3058"/>
      <c r="TYT30" s="3059"/>
      <c r="TYU30" s="3058"/>
      <c r="TYV30" s="3059"/>
      <c r="TYW30" s="3050"/>
      <c r="TYX30" s="3051"/>
      <c r="TYY30" s="3058"/>
      <c r="TYZ30" s="3056"/>
      <c r="TZA30" s="3050"/>
      <c r="TZB30" s="3051"/>
      <c r="TZC30" s="3052"/>
      <c r="TZD30" s="3053"/>
      <c r="TZE30" s="3050"/>
      <c r="TZF30" s="3054"/>
      <c r="TZG30" s="3029"/>
      <c r="TZH30" s="3055"/>
      <c r="TZI30" s="3056"/>
      <c r="TZJ30" s="3057"/>
      <c r="TZK30" s="3058"/>
      <c r="TZL30" s="3059"/>
      <c r="TZM30" s="3058"/>
      <c r="TZN30" s="3059"/>
      <c r="TZO30" s="3050"/>
      <c r="TZP30" s="3051"/>
      <c r="TZQ30" s="3058"/>
      <c r="TZR30" s="3056"/>
      <c r="TZS30" s="3050"/>
      <c r="TZT30" s="3051"/>
      <c r="TZU30" s="3052"/>
      <c r="TZV30" s="3053"/>
      <c r="TZW30" s="3050"/>
      <c r="TZX30" s="3054"/>
      <c r="TZY30" s="3029"/>
      <c r="TZZ30" s="3055"/>
      <c r="UAA30" s="3056"/>
      <c r="UAB30" s="3057"/>
      <c r="UAC30" s="3058"/>
      <c r="UAD30" s="3059"/>
      <c r="UAE30" s="3058"/>
      <c r="UAF30" s="3059"/>
      <c r="UAG30" s="3050"/>
      <c r="UAH30" s="3051"/>
      <c r="UAI30" s="3058"/>
      <c r="UAJ30" s="3056"/>
      <c r="UAK30" s="3050"/>
      <c r="UAL30" s="3051"/>
      <c r="UAM30" s="3052"/>
      <c r="UAN30" s="3053"/>
      <c r="UAO30" s="3050"/>
      <c r="UAP30" s="3054"/>
      <c r="UAQ30" s="3029"/>
      <c r="UAR30" s="3055"/>
      <c r="UAS30" s="3056"/>
      <c r="UAT30" s="3057"/>
      <c r="UAU30" s="3058"/>
      <c r="UAV30" s="3059"/>
      <c r="UAW30" s="3058"/>
      <c r="UAX30" s="3059"/>
      <c r="UAY30" s="3050"/>
      <c r="UAZ30" s="3051"/>
      <c r="UBA30" s="3058"/>
      <c r="UBB30" s="3056"/>
      <c r="UBC30" s="3050"/>
      <c r="UBD30" s="3051"/>
      <c r="UBE30" s="3052"/>
      <c r="UBF30" s="3053"/>
      <c r="UBG30" s="3050"/>
      <c r="UBH30" s="3054"/>
      <c r="UBI30" s="3029"/>
      <c r="UBJ30" s="3055"/>
      <c r="UBK30" s="3056"/>
      <c r="UBL30" s="3057"/>
      <c r="UBM30" s="3058"/>
      <c r="UBN30" s="3059"/>
      <c r="UBO30" s="3058"/>
      <c r="UBP30" s="3059"/>
      <c r="UBQ30" s="3050"/>
      <c r="UBR30" s="3051"/>
      <c r="UBS30" s="3058"/>
      <c r="UBT30" s="3056"/>
      <c r="UBU30" s="3050"/>
      <c r="UBV30" s="3051"/>
      <c r="UBW30" s="3052"/>
      <c r="UBX30" s="3053"/>
      <c r="UBY30" s="3050"/>
      <c r="UBZ30" s="3054"/>
      <c r="UCA30" s="3029"/>
      <c r="UCB30" s="3055"/>
      <c r="UCC30" s="3056"/>
      <c r="UCD30" s="3057"/>
      <c r="UCE30" s="3058"/>
      <c r="UCF30" s="3059"/>
      <c r="UCG30" s="3058"/>
      <c r="UCH30" s="3059"/>
      <c r="UCI30" s="3050"/>
      <c r="UCJ30" s="3051"/>
      <c r="UCK30" s="3058"/>
      <c r="UCL30" s="3056"/>
      <c r="UCM30" s="3050"/>
      <c r="UCN30" s="3051"/>
      <c r="UCO30" s="3052"/>
      <c r="UCP30" s="3053"/>
      <c r="UCQ30" s="3050"/>
      <c r="UCR30" s="3054"/>
      <c r="UCS30" s="3029"/>
      <c r="UCT30" s="3055"/>
      <c r="UCU30" s="3056"/>
      <c r="UCV30" s="3057"/>
      <c r="UCW30" s="3058"/>
      <c r="UCX30" s="3059"/>
      <c r="UCY30" s="3058"/>
      <c r="UCZ30" s="3059"/>
      <c r="UDA30" s="3050"/>
      <c r="UDB30" s="3051"/>
      <c r="UDC30" s="3058"/>
      <c r="UDD30" s="3056"/>
      <c r="UDE30" s="3050"/>
      <c r="UDF30" s="3051"/>
      <c r="UDG30" s="3052"/>
      <c r="UDH30" s="3053"/>
      <c r="UDI30" s="3050"/>
      <c r="UDJ30" s="3054"/>
      <c r="UDK30" s="3029"/>
      <c r="UDL30" s="3055"/>
      <c r="UDM30" s="3056"/>
      <c r="UDN30" s="3057"/>
      <c r="UDO30" s="3058"/>
      <c r="UDP30" s="3059"/>
      <c r="UDQ30" s="3058"/>
      <c r="UDR30" s="3059"/>
      <c r="UDS30" s="3050"/>
      <c r="UDT30" s="3051"/>
      <c r="UDU30" s="3058"/>
      <c r="UDV30" s="3056"/>
      <c r="UDW30" s="3050"/>
      <c r="UDX30" s="3051"/>
      <c r="UDY30" s="3052"/>
      <c r="UDZ30" s="3053"/>
      <c r="UEA30" s="3050"/>
      <c r="UEB30" s="3054"/>
      <c r="UEC30" s="3029"/>
      <c r="UED30" s="3055"/>
      <c r="UEE30" s="3056"/>
      <c r="UEF30" s="3057"/>
      <c r="UEG30" s="3058"/>
      <c r="UEH30" s="3059"/>
      <c r="UEI30" s="3058"/>
      <c r="UEJ30" s="3059"/>
      <c r="UEK30" s="3050"/>
      <c r="UEL30" s="3051"/>
      <c r="UEM30" s="3058"/>
      <c r="UEN30" s="3056"/>
      <c r="UEO30" s="3050"/>
      <c r="UEP30" s="3051"/>
      <c r="UEQ30" s="3052"/>
      <c r="UER30" s="3053"/>
      <c r="UES30" s="3050"/>
      <c r="UET30" s="3054"/>
      <c r="UEU30" s="3029"/>
      <c r="UEV30" s="3055"/>
      <c r="UEW30" s="3056"/>
      <c r="UEX30" s="3057"/>
      <c r="UEY30" s="3058"/>
      <c r="UEZ30" s="3059"/>
      <c r="UFA30" s="3058"/>
      <c r="UFB30" s="3059"/>
      <c r="UFC30" s="3050"/>
      <c r="UFD30" s="3051"/>
      <c r="UFE30" s="3058"/>
      <c r="UFF30" s="3056"/>
      <c r="UFG30" s="3050"/>
      <c r="UFH30" s="3051"/>
      <c r="UFI30" s="3052"/>
      <c r="UFJ30" s="3053"/>
      <c r="UFK30" s="3050"/>
      <c r="UFL30" s="3054"/>
      <c r="UFM30" s="3029"/>
      <c r="UFN30" s="3055"/>
      <c r="UFO30" s="3056"/>
      <c r="UFP30" s="3057"/>
      <c r="UFQ30" s="3058"/>
      <c r="UFR30" s="3059"/>
      <c r="UFS30" s="3058"/>
      <c r="UFT30" s="3059"/>
      <c r="UFU30" s="3050"/>
      <c r="UFV30" s="3051"/>
      <c r="UFW30" s="3058"/>
      <c r="UFX30" s="3056"/>
      <c r="UFY30" s="3050"/>
      <c r="UFZ30" s="3051"/>
      <c r="UGA30" s="3052"/>
      <c r="UGB30" s="3053"/>
      <c r="UGC30" s="3050"/>
      <c r="UGD30" s="3054"/>
      <c r="UGE30" s="3029"/>
      <c r="UGF30" s="3055"/>
      <c r="UGG30" s="3056"/>
      <c r="UGH30" s="3057"/>
      <c r="UGI30" s="3058"/>
      <c r="UGJ30" s="3059"/>
      <c r="UGK30" s="3058"/>
      <c r="UGL30" s="3059"/>
      <c r="UGM30" s="3050"/>
      <c r="UGN30" s="3051"/>
      <c r="UGO30" s="3058"/>
      <c r="UGP30" s="3056"/>
      <c r="UGQ30" s="3050"/>
      <c r="UGR30" s="3051"/>
      <c r="UGS30" s="3052"/>
      <c r="UGT30" s="3053"/>
      <c r="UGU30" s="3050"/>
      <c r="UGV30" s="3054"/>
      <c r="UGW30" s="3029"/>
      <c r="UGX30" s="3055"/>
      <c r="UGY30" s="3056"/>
      <c r="UGZ30" s="3057"/>
      <c r="UHA30" s="3058"/>
      <c r="UHB30" s="3059"/>
      <c r="UHC30" s="3058"/>
      <c r="UHD30" s="3059"/>
      <c r="UHE30" s="3050"/>
      <c r="UHF30" s="3051"/>
      <c r="UHG30" s="3058"/>
      <c r="UHH30" s="3056"/>
      <c r="UHI30" s="3050"/>
      <c r="UHJ30" s="3051"/>
      <c r="UHK30" s="3052"/>
      <c r="UHL30" s="3053"/>
      <c r="UHM30" s="3050"/>
      <c r="UHN30" s="3054"/>
      <c r="UHO30" s="3029"/>
      <c r="UHP30" s="3055"/>
      <c r="UHQ30" s="3056"/>
      <c r="UHR30" s="3057"/>
      <c r="UHS30" s="3058"/>
      <c r="UHT30" s="3059"/>
      <c r="UHU30" s="3058"/>
      <c r="UHV30" s="3059"/>
      <c r="UHW30" s="3050"/>
      <c r="UHX30" s="3051"/>
      <c r="UHY30" s="3058"/>
      <c r="UHZ30" s="3056"/>
      <c r="UIA30" s="3050"/>
      <c r="UIB30" s="3051"/>
      <c r="UIC30" s="3052"/>
      <c r="UID30" s="3053"/>
      <c r="UIE30" s="3050"/>
      <c r="UIF30" s="3054"/>
      <c r="UIG30" s="3029"/>
      <c r="UIH30" s="3055"/>
      <c r="UII30" s="3056"/>
      <c r="UIJ30" s="3057"/>
      <c r="UIK30" s="3058"/>
      <c r="UIL30" s="3059"/>
      <c r="UIM30" s="3058"/>
      <c r="UIN30" s="3059"/>
      <c r="UIO30" s="3050"/>
      <c r="UIP30" s="3051"/>
      <c r="UIQ30" s="3058"/>
      <c r="UIR30" s="3056"/>
      <c r="UIS30" s="3050"/>
      <c r="UIT30" s="3051"/>
      <c r="UIU30" s="3052"/>
      <c r="UIV30" s="3053"/>
      <c r="UIW30" s="3050"/>
      <c r="UIX30" s="3054"/>
      <c r="UIY30" s="3029"/>
      <c r="UIZ30" s="3055"/>
      <c r="UJA30" s="3056"/>
      <c r="UJB30" s="3057"/>
      <c r="UJC30" s="3058"/>
      <c r="UJD30" s="3059"/>
      <c r="UJE30" s="3058"/>
      <c r="UJF30" s="3059"/>
      <c r="UJG30" s="3050"/>
      <c r="UJH30" s="3051"/>
      <c r="UJI30" s="3058"/>
      <c r="UJJ30" s="3056"/>
      <c r="UJK30" s="3050"/>
      <c r="UJL30" s="3051"/>
      <c r="UJM30" s="3052"/>
      <c r="UJN30" s="3053"/>
      <c r="UJO30" s="3050"/>
      <c r="UJP30" s="3054"/>
      <c r="UJQ30" s="3029"/>
      <c r="UJR30" s="3055"/>
      <c r="UJS30" s="3056"/>
      <c r="UJT30" s="3057"/>
      <c r="UJU30" s="3058"/>
      <c r="UJV30" s="3059"/>
      <c r="UJW30" s="3058"/>
      <c r="UJX30" s="3059"/>
      <c r="UJY30" s="3050"/>
      <c r="UJZ30" s="3051"/>
      <c r="UKA30" s="3058"/>
      <c r="UKB30" s="3056"/>
      <c r="UKC30" s="3050"/>
      <c r="UKD30" s="3051"/>
      <c r="UKE30" s="3052"/>
      <c r="UKF30" s="3053"/>
      <c r="UKG30" s="3050"/>
      <c r="UKH30" s="3054"/>
      <c r="UKI30" s="3029"/>
      <c r="UKJ30" s="3055"/>
      <c r="UKK30" s="3056"/>
      <c r="UKL30" s="3057"/>
      <c r="UKM30" s="3058"/>
      <c r="UKN30" s="3059"/>
      <c r="UKO30" s="3058"/>
      <c r="UKP30" s="3059"/>
      <c r="UKQ30" s="3050"/>
      <c r="UKR30" s="3051"/>
      <c r="UKS30" s="3058"/>
      <c r="UKT30" s="3056"/>
      <c r="UKU30" s="3050"/>
      <c r="UKV30" s="3051"/>
      <c r="UKW30" s="3052"/>
      <c r="UKX30" s="3053"/>
      <c r="UKY30" s="3050"/>
      <c r="UKZ30" s="3054"/>
      <c r="ULA30" s="3029"/>
      <c r="ULB30" s="3055"/>
      <c r="ULC30" s="3056"/>
      <c r="ULD30" s="3057"/>
      <c r="ULE30" s="3058"/>
      <c r="ULF30" s="3059"/>
      <c r="ULG30" s="3058"/>
      <c r="ULH30" s="3059"/>
      <c r="ULI30" s="3050"/>
      <c r="ULJ30" s="3051"/>
      <c r="ULK30" s="3058"/>
      <c r="ULL30" s="3056"/>
      <c r="ULM30" s="3050"/>
      <c r="ULN30" s="3051"/>
      <c r="ULO30" s="3052"/>
      <c r="ULP30" s="3053"/>
      <c r="ULQ30" s="3050"/>
      <c r="ULR30" s="3054"/>
      <c r="ULS30" s="3029"/>
      <c r="ULT30" s="3055"/>
      <c r="ULU30" s="3056"/>
      <c r="ULV30" s="3057"/>
      <c r="ULW30" s="3058"/>
      <c r="ULX30" s="3059"/>
      <c r="ULY30" s="3058"/>
      <c r="ULZ30" s="3059"/>
      <c r="UMA30" s="3050"/>
      <c r="UMB30" s="3051"/>
      <c r="UMC30" s="3058"/>
      <c r="UMD30" s="3056"/>
      <c r="UME30" s="3050"/>
      <c r="UMF30" s="3051"/>
      <c r="UMG30" s="3052"/>
      <c r="UMH30" s="3053"/>
      <c r="UMI30" s="3050"/>
      <c r="UMJ30" s="3054"/>
      <c r="UMK30" s="3029"/>
      <c r="UML30" s="3055"/>
      <c r="UMM30" s="3056"/>
      <c r="UMN30" s="3057"/>
      <c r="UMO30" s="3058"/>
      <c r="UMP30" s="3059"/>
      <c r="UMQ30" s="3058"/>
      <c r="UMR30" s="3059"/>
      <c r="UMS30" s="3050"/>
      <c r="UMT30" s="3051"/>
      <c r="UMU30" s="3058"/>
      <c r="UMV30" s="3056"/>
      <c r="UMW30" s="3050"/>
      <c r="UMX30" s="3051"/>
      <c r="UMY30" s="3052"/>
      <c r="UMZ30" s="3053"/>
      <c r="UNA30" s="3050"/>
      <c r="UNB30" s="3054"/>
      <c r="UNC30" s="3029"/>
      <c r="UND30" s="3055"/>
      <c r="UNE30" s="3056"/>
      <c r="UNF30" s="3057"/>
      <c r="UNG30" s="3058"/>
      <c r="UNH30" s="3059"/>
      <c r="UNI30" s="3058"/>
      <c r="UNJ30" s="3059"/>
      <c r="UNK30" s="3050"/>
      <c r="UNL30" s="3051"/>
      <c r="UNM30" s="3058"/>
      <c r="UNN30" s="3056"/>
      <c r="UNO30" s="3050"/>
      <c r="UNP30" s="3051"/>
      <c r="UNQ30" s="3052"/>
      <c r="UNR30" s="3053"/>
      <c r="UNS30" s="3050"/>
      <c r="UNT30" s="3054"/>
      <c r="UNU30" s="3029"/>
      <c r="UNV30" s="3055"/>
      <c r="UNW30" s="3056"/>
      <c r="UNX30" s="3057"/>
      <c r="UNY30" s="3058"/>
      <c r="UNZ30" s="3059"/>
      <c r="UOA30" s="3058"/>
      <c r="UOB30" s="3059"/>
      <c r="UOC30" s="3050"/>
      <c r="UOD30" s="3051"/>
      <c r="UOE30" s="3058"/>
      <c r="UOF30" s="3056"/>
      <c r="UOG30" s="3050"/>
      <c r="UOH30" s="3051"/>
      <c r="UOI30" s="3052"/>
      <c r="UOJ30" s="3053"/>
      <c r="UOK30" s="3050"/>
      <c r="UOL30" s="3054"/>
      <c r="UOM30" s="3029"/>
      <c r="UON30" s="3055"/>
      <c r="UOO30" s="3056"/>
      <c r="UOP30" s="3057"/>
      <c r="UOQ30" s="3058"/>
      <c r="UOR30" s="3059"/>
      <c r="UOS30" s="3058"/>
      <c r="UOT30" s="3059"/>
      <c r="UOU30" s="3050"/>
      <c r="UOV30" s="3051"/>
      <c r="UOW30" s="3058"/>
      <c r="UOX30" s="3056"/>
      <c r="UOY30" s="3050"/>
      <c r="UOZ30" s="3051"/>
      <c r="UPA30" s="3052"/>
      <c r="UPB30" s="3053"/>
      <c r="UPC30" s="3050"/>
      <c r="UPD30" s="3054"/>
      <c r="UPE30" s="3029"/>
      <c r="UPF30" s="3055"/>
      <c r="UPG30" s="3056"/>
      <c r="UPH30" s="3057"/>
      <c r="UPI30" s="3058"/>
      <c r="UPJ30" s="3059"/>
      <c r="UPK30" s="3058"/>
      <c r="UPL30" s="3059"/>
      <c r="UPM30" s="3050"/>
      <c r="UPN30" s="3051"/>
      <c r="UPO30" s="3058"/>
      <c r="UPP30" s="3056"/>
      <c r="UPQ30" s="3050"/>
      <c r="UPR30" s="3051"/>
      <c r="UPS30" s="3052"/>
      <c r="UPT30" s="3053"/>
      <c r="UPU30" s="3050"/>
      <c r="UPV30" s="3054"/>
      <c r="UPW30" s="3029"/>
      <c r="UPX30" s="3055"/>
      <c r="UPY30" s="3056"/>
      <c r="UPZ30" s="3057"/>
      <c r="UQA30" s="3058"/>
      <c r="UQB30" s="3059"/>
      <c r="UQC30" s="3058"/>
      <c r="UQD30" s="3059"/>
      <c r="UQE30" s="3050"/>
      <c r="UQF30" s="3051"/>
      <c r="UQG30" s="3058"/>
      <c r="UQH30" s="3056"/>
      <c r="UQI30" s="3050"/>
      <c r="UQJ30" s="3051"/>
      <c r="UQK30" s="3052"/>
      <c r="UQL30" s="3053"/>
      <c r="UQM30" s="3050"/>
      <c r="UQN30" s="3054"/>
      <c r="UQO30" s="3029"/>
      <c r="UQP30" s="3055"/>
      <c r="UQQ30" s="3056"/>
      <c r="UQR30" s="3057"/>
      <c r="UQS30" s="3058"/>
      <c r="UQT30" s="3059"/>
      <c r="UQU30" s="3058"/>
      <c r="UQV30" s="3059"/>
      <c r="UQW30" s="3050"/>
      <c r="UQX30" s="3051"/>
      <c r="UQY30" s="3058"/>
      <c r="UQZ30" s="3056"/>
      <c r="URA30" s="3050"/>
      <c r="URB30" s="3051"/>
      <c r="URC30" s="3052"/>
      <c r="URD30" s="3053"/>
      <c r="URE30" s="3050"/>
      <c r="URF30" s="3054"/>
      <c r="URG30" s="3029"/>
      <c r="URH30" s="3055"/>
      <c r="URI30" s="3056"/>
      <c r="URJ30" s="3057"/>
      <c r="URK30" s="3058"/>
      <c r="URL30" s="3059"/>
      <c r="URM30" s="3058"/>
      <c r="URN30" s="3059"/>
      <c r="URO30" s="3050"/>
      <c r="URP30" s="3051"/>
      <c r="URQ30" s="3058"/>
      <c r="URR30" s="3056"/>
      <c r="URS30" s="3050"/>
      <c r="URT30" s="3051"/>
      <c r="URU30" s="3052"/>
      <c r="URV30" s="3053"/>
      <c r="URW30" s="3050"/>
      <c r="URX30" s="3054"/>
      <c r="URY30" s="3029"/>
      <c r="URZ30" s="3055"/>
      <c r="USA30" s="3056"/>
      <c r="USB30" s="3057"/>
      <c r="USC30" s="3058"/>
      <c r="USD30" s="3059"/>
      <c r="USE30" s="3058"/>
      <c r="USF30" s="3059"/>
      <c r="USG30" s="3050"/>
      <c r="USH30" s="3051"/>
      <c r="USI30" s="3058"/>
      <c r="USJ30" s="3056"/>
      <c r="USK30" s="3050"/>
      <c r="USL30" s="3051"/>
      <c r="USM30" s="3052"/>
      <c r="USN30" s="3053"/>
      <c r="USO30" s="3050"/>
      <c r="USP30" s="3054"/>
      <c r="USQ30" s="3029"/>
      <c r="USR30" s="3055"/>
      <c r="USS30" s="3056"/>
      <c r="UST30" s="3057"/>
      <c r="USU30" s="3058"/>
      <c r="USV30" s="3059"/>
      <c r="USW30" s="3058"/>
      <c r="USX30" s="3059"/>
      <c r="USY30" s="3050"/>
      <c r="USZ30" s="3051"/>
      <c r="UTA30" s="3058"/>
      <c r="UTB30" s="3056"/>
      <c r="UTC30" s="3050"/>
      <c r="UTD30" s="3051"/>
      <c r="UTE30" s="3052"/>
      <c r="UTF30" s="3053"/>
      <c r="UTG30" s="3050"/>
      <c r="UTH30" s="3054"/>
      <c r="UTI30" s="3029"/>
      <c r="UTJ30" s="3055"/>
      <c r="UTK30" s="3056"/>
      <c r="UTL30" s="3057"/>
      <c r="UTM30" s="3058"/>
      <c r="UTN30" s="3059"/>
      <c r="UTO30" s="3058"/>
      <c r="UTP30" s="3059"/>
      <c r="UTQ30" s="3050"/>
      <c r="UTR30" s="3051"/>
      <c r="UTS30" s="3058"/>
      <c r="UTT30" s="3056"/>
      <c r="UTU30" s="3050"/>
      <c r="UTV30" s="3051"/>
      <c r="UTW30" s="3052"/>
      <c r="UTX30" s="3053"/>
      <c r="UTY30" s="3050"/>
      <c r="UTZ30" s="3054"/>
      <c r="UUA30" s="3029"/>
      <c r="UUB30" s="3055"/>
      <c r="UUC30" s="3056"/>
      <c r="UUD30" s="3057"/>
      <c r="UUE30" s="3058"/>
      <c r="UUF30" s="3059"/>
      <c r="UUG30" s="3058"/>
      <c r="UUH30" s="3059"/>
      <c r="UUI30" s="3050"/>
      <c r="UUJ30" s="3051"/>
      <c r="UUK30" s="3058"/>
      <c r="UUL30" s="3056"/>
      <c r="UUM30" s="3050"/>
      <c r="UUN30" s="3051"/>
      <c r="UUO30" s="3052"/>
      <c r="UUP30" s="3053"/>
      <c r="UUQ30" s="3050"/>
      <c r="UUR30" s="3054"/>
      <c r="UUS30" s="3029"/>
      <c r="UUT30" s="3055"/>
      <c r="UUU30" s="3056"/>
      <c r="UUV30" s="3057"/>
      <c r="UUW30" s="3058"/>
      <c r="UUX30" s="3059"/>
      <c r="UUY30" s="3058"/>
      <c r="UUZ30" s="3059"/>
      <c r="UVA30" s="3050"/>
      <c r="UVB30" s="3051"/>
      <c r="UVC30" s="3058"/>
      <c r="UVD30" s="3056"/>
      <c r="UVE30" s="3050"/>
      <c r="UVF30" s="3051"/>
      <c r="UVG30" s="3052"/>
      <c r="UVH30" s="3053"/>
      <c r="UVI30" s="3050"/>
      <c r="UVJ30" s="3054"/>
      <c r="UVK30" s="3029"/>
      <c r="UVL30" s="3055"/>
      <c r="UVM30" s="3056"/>
      <c r="UVN30" s="3057"/>
      <c r="UVO30" s="3058"/>
      <c r="UVP30" s="3059"/>
      <c r="UVQ30" s="3058"/>
      <c r="UVR30" s="3059"/>
      <c r="UVS30" s="3050"/>
      <c r="UVT30" s="3051"/>
      <c r="UVU30" s="3058"/>
      <c r="UVV30" s="3056"/>
      <c r="UVW30" s="3050"/>
      <c r="UVX30" s="3051"/>
      <c r="UVY30" s="3052"/>
      <c r="UVZ30" s="3053"/>
      <c r="UWA30" s="3050"/>
      <c r="UWB30" s="3054"/>
      <c r="UWC30" s="3029"/>
      <c r="UWD30" s="3055"/>
      <c r="UWE30" s="3056"/>
      <c r="UWF30" s="3057"/>
      <c r="UWG30" s="3058"/>
      <c r="UWH30" s="3059"/>
      <c r="UWI30" s="3058"/>
      <c r="UWJ30" s="3059"/>
      <c r="UWK30" s="3050"/>
      <c r="UWL30" s="3051"/>
      <c r="UWM30" s="3058"/>
      <c r="UWN30" s="3056"/>
      <c r="UWO30" s="3050"/>
      <c r="UWP30" s="3051"/>
      <c r="UWQ30" s="3052"/>
      <c r="UWR30" s="3053"/>
      <c r="UWS30" s="3050"/>
      <c r="UWT30" s="3054"/>
      <c r="UWU30" s="3029"/>
      <c r="UWV30" s="3055"/>
      <c r="UWW30" s="3056"/>
      <c r="UWX30" s="3057"/>
      <c r="UWY30" s="3058"/>
      <c r="UWZ30" s="3059"/>
      <c r="UXA30" s="3058"/>
      <c r="UXB30" s="3059"/>
      <c r="UXC30" s="3050"/>
      <c r="UXD30" s="3051"/>
      <c r="UXE30" s="3058"/>
      <c r="UXF30" s="3056"/>
      <c r="UXG30" s="3050"/>
      <c r="UXH30" s="3051"/>
      <c r="UXI30" s="3052"/>
      <c r="UXJ30" s="3053"/>
      <c r="UXK30" s="3050"/>
      <c r="UXL30" s="3054"/>
      <c r="UXM30" s="3029"/>
      <c r="UXN30" s="3055"/>
      <c r="UXO30" s="3056"/>
      <c r="UXP30" s="3057"/>
      <c r="UXQ30" s="3058"/>
      <c r="UXR30" s="3059"/>
      <c r="UXS30" s="3058"/>
      <c r="UXT30" s="3059"/>
      <c r="UXU30" s="3050"/>
      <c r="UXV30" s="3051"/>
      <c r="UXW30" s="3058"/>
      <c r="UXX30" s="3056"/>
      <c r="UXY30" s="3050"/>
      <c r="UXZ30" s="3051"/>
      <c r="UYA30" s="3052"/>
      <c r="UYB30" s="3053"/>
      <c r="UYC30" s="3050"/>
      <c r="UYD30" s="3054"/>
      <c r="UYE30" s="3029"/>
      <c r="UYF30" s="3055"/>
      <c r="UYG30" s="3056"/>
      <c r="UYH30" s="3057"/>
      <c r="UYI30" s="3058"/>
      <c r="UYJ30" s="3059"/>
      <c r="UYK30" s="3058"/>
      <c r="UYL30" s="3059"/>
      <c r="UYM30" s="3050"/>
      <c r="UYN30" s="3051"/>
      <c r="UYO30" s="3058"/>
      <c r="UYP30" s="3056"/>
      <c r="UYQ30" s="3050"/>
      <c r="UYR30" s="3051"/>
      <c r="UYS30" s="3052"/>
      <c r="UYT30" s="3053"/>
      <c r="UYU30" s="3050"/>
      <c r="UYV30" s="3054"/>
      <c r="UYW30" s="3029"/>
      <c r="UYX30" s="3055"/>
      <c r="UYY30" s="3056"/>
      <c r="UYZ30" s="3057"/>
      <c r="UZA30" s="3058"/>
      <c r="UZB30" s="3059"/>
      <c r="UZC30" s="3058"/>
      <c r="UZD30" s="3059"/>
      <c r="UZE30" s="3050"/>
      <c r="UZF30" s="3051"/>
      <c r="UZG30" s="3058"/>
      <c r="UZH30" s="3056"/>
      <c r="UZI30" s="3050"/>
      <c r="UZJ30" s="3051"/>
      <c r="UZK30" s="3052"/>
      <c r="UZL30" s="3053"/>
      <c r="UZM30" s="3050"/>
      <c r="UZN30" s="3054"/>
      <c r="UZO30" s="3029"/>
      <c r="UZP30" s="3055"/>
      <c r="UZQ30" s="3056"/>
      <c r="UZR30" s="3057"/>
      <c r="UZS30" s="3058"/>
      <c r="UZT30" s="3059"/>
      <c r="UZU30" s="3058"/>
      <c r="UZV30" s="3059"/>
      <c r="UZW30" s="3050"/>
      <c r="UZX30" s="3051"/>
      <c r="UZY30" s="3058"/>
      <c r="UZZ30" s="3056"/>
      <c r="VAA30" s="3050"/>
      <c r="VAB30" s="3051"/>
      <c r="VAC30" s="3052"/>
      <c r="VAD30" s="3053"/>
      <c r="VAE30" s="3050"/>
      <c r="VAF30" s="3054"/>
      <c r="VAG30" s="3029"/>
      <c r="VAH30" s="3055"/>
      <c r="VAI30" s="3056"/>
      <c r="VAJ30" s="3057"/>
      <c r="VAK30" s="3058"/>
      <c r="VAL30" s="3059"/>
      <c r="VAM30" s="3058"/>
      <c r="VAN30" s="3059"/>
      <c r="VAO30" s="3050"/>
      <c r="VAP30" s="3051"/>
      <c r="VAQ30" s="3058"/>
      <c r="VAR30" s="3056"/>
      <c r="VAS30" s="3050"/>
      <c r="VAT30" s="3051"/>
      <c r="VAU30" s="3052"/>
      <c r="VAV30" s="3053"/>
      <c r="VAW30" s="3050"/>
      <c r="VAX30" s="3054"/>
      <c r="VAY30" s="3029"/>
      <c r="VAZ30" s="3055"/>
      <c r="VBA30" s="3056"/>
      <c r="VBB30" s="3057"/>
      <c r="VBC30" s="3058"/>
      <c r="VBD30" s="3059"/>
      <c r="VBE30" s="3058"/>
      <c r="VBF30" s="3059"/>
      <c r="VBG30" s="3050"/>
      <c r="VBH30" s="3051"/>
      <c r="VBI30" s="3058"/>
      <c r="VBJ30" s="3056"/>
      <c r="VBK30" s="3050"/>
      <c r="VBL30" s="3051"/>
      <c r="VBM30" s="3052"/>
      <c r="VBN30" s="3053"/>
      <c r="VBO30" s="3050"/>
      <c r="VBP30" s="3054"/>
      <c r="VBQ30" s="3029"/>
      <c r="VBR30" s="3055"/>
      <c r="VBS30" s="3056"/>
      <c r="VBT30" s="3057"/>
      <c r="VBU30" s="3058"/>
      <c r="VBV30" s="3059"/>
      <c r="VBW30" s="3058"/>
      <c r="VBX30" s="3059"/>
      <c r="VBY30" s="3050"/>
      <c r="VBZ30" s="3051"/>
      <c r="VCA30" s="3058"/>
      <c r="VCB30" s="3056"/>
      <c r="VCC30" s="3050"/>
      <c r="VCD30" s="3051"/>
      <c r="VCE30" s="3052"/>
      <c r="VCF30" s="3053"/>
      <c r="VCG30" s="3050"/>
      <c r="VCH30" s="3054"/>
      <c r="VCI30" s="3029"/>
      <c r="VCJ30" s="3055"/>
      <c r="VCK30" s="3056"/>
      <c r="VCL30" s="3057"/>
      <c r="VCM30" s="3058"/>
      <c r="VCN30" s="3059"/>
      <c r="VCO30" s="3058"/>
      <c r="VCP30" s="3059"/>
      <c r="VCQ30" s="3050"/>
      <c r="VCR30" s="3051"/>
      <c r="VCS30" s="3058"/>
      <c r="VCT30" s="3056"/>
      <c r="VCU30" s="3050"/>
      <c r="VCV30" s="3051"/>
      <c r="VCW30" s="3052"/>
      <c r="VCX30" s="3053"/>
      <c r="VCY30" s="3050"/>
      <c r="VCZ30" s="3054"/>
      <c r="VDA30" s="3029"/>
      <c r="VDB30" s="3055"/>
      <c r="VDC30" s="3056"/>
      <c r="VDD30" s="3057"/>
      <c r="VDE30" s="3058"/>
      <c r="VDF30" s="3059"/>
      <c r="VDG30" s="3058"/>
      <c r="VDH30" s="3059"/>
      <c r="VDI30" s="3050"/>
      <c r="VDJ30" s="3051"/>
      <c r="VDK30" s="3058"/>
      <c r="VDL30" s="3056"/>
      <c r="VDM30" s="3050"/>
      <c r="VDN30" s="3051"/>
      <c r="VDO30" s="3052"/>
      <c r="VDP30" s="3053"/>
      <c r="VDQ30" s="3050"/>
      <c r="VDR30" s="3054"/>
      <c r="VDS30" s="3029"/>
      <c r="VDT30" s="3055"/>
      <c r="VDU30" s="3056"/>
      <c r="VDV30" s="3057"/>
      <c r="VDW30" s="3058"/>
      <c r="VDX30" s="3059"/>
      <c r="VDY30" s="3058"/>
      <c r="VDZ30" s="3059"/>
      <c r="VEA30" s="3050"/>
      <c r="VEB30" s="3051"/>
      <c r="VEC30" s="3058"/>
      <c r="VED30" s="3056"/>
      <c r="VEE30" s="3050"/>
      <c r="VEF30" s="3051"/>
      <c r="VEG30" s="3052"/>
      <c r="VEH30" s="3053"/>
      <c r="VEI30" s="3050"/>
      <c r="VEJ30" s="3054"/>
      <c r="VEK30" s="3029"/>
      <c r="VEL30" s="3055"/>
      <c r="VEM30" s="3056"/>
      <c r="VEN30" s="3057"/>
      <c r="VEO30" s="3058"/>
      <c r="VEP30" s="3059"/>
      <c r="VEQ30" s="3058"/>
      <c r="VER30" s="3059"/>
      <c r="VES30" s="3050"/>
      <c r="VET30" s="3051"/>
      <c r="VEU30" s="3058"/>
      <c r="VEV30" s="3056"/>
      <c r="VEW30" s="3050"/>
      <c r="VEX30" s="3051"/>
      <c r="VEY30" s="3052"/>
      <c r="VEZ30" s="3053"/>
      <c r="VFA30" s="3050"/>
      <c r="VFB30" s="3054"/>
      <c r="VFC30" s="3029"/>
      <c r="VFD30" s="3055"/>
      <c r="VFE30" s="3056"/>
      <c r="VFF30" s="3057"/>
      <c r="VFG30" s="3058"/>
      <c r="VFH30" s="3059"/>
      <c r="VFI30" s="3058"/>
      <c r="VFJ30" s="3059"/>
      <c r="VFK30" s="3050"/>
      <c r="VFL30" s="3051"/>
      <c r="VFM30" s="3058"/>
      <c r="VFN30" s="3056"/>
      <c r="VFO30" s="3050"/>
      <c r="VFP30" s="3051"/>
      <c r="VFQ30" s="3052"/>
      <c r="VFR30" s="3053"/>
      <c r="VFS30" s="3050"/>
      <c r="VFT30" s="3054"/>
      <c r="VFU30" s="3029"/>
      <c r="VFV30" s="3055"/>
      <c r="VFW30" s="3056"/>
      <c r="VFX30" s="3057"/>
      <c r="VFY30" s="3058"/>
      <c r="VFZ30" s="3059"/>
      <c r="VGA30" s="3058"/>
      <c r="VGB30" s="3059"/>
      <c r="VGC30" s="3050"/>
      <c r="VGD30" s="3051"/>
      <c r="VGE30" s="3058"/>
      <c r="VGF30" s="3056"/>
      <c r="VGG30" s="3050"/>
      <c r="VGH30" s="3051"/>
      <c r="VGI30" s="3052"/>
      <c r="VGJ30" s="3053"/>
      <c r="VGK30" s="3050"/>
      <c r="VGL30" s="3054"/>
      <c r="VGM30" s="3029"/>
      <c r="VGN30" s="3055"/>
      <c r="VGO30" s="3056"/>
      <c r="VGP30" s="3057"/>
      <c r="VGQ30" s="3058"/>
      <c r="VGR30" s="3059"/>
      <c r="VGS30" s="3058"/>
      <c r="VGT30" s="3059"/>
      <c r="VGU30" s="3050"/>
      <c r="VGV30" s="3051"/>
      <c r="VGW30" s="3058"/>
      <c r="VGX30" s="3056"/>
      <c r="VGY30" s="3050"/>
      <c r="VGZ30" s="3051"/>
      <c r="VHA30" s="3052"/>
      <c r="VHB30" s="3053"/>
      <c r="VHC30" s="3050"/>
      <c r="VHD30" s="3054"/>
      <c r="VHE30" s="3029"/>
      <c r="VHF30" s="3055"/>
      <c r="VHG30" s="3056"/>
      <c r="VHH30" s="3057"/>
      <c r="VHI30" s="3058"/>
      <c r="VHJ30" s="3059"/>
      <c r="VHK30" s="3058"/>
      <c r="VHL30" s="3059"/>
      <c r="VHM30" s="3050"/>
      <c r="VHN30" s="3051"/>
      <c r="VHO30" s="3058"/>
      <c r="VHP30" s="3056"/>
      <c r="VHQ30" s="3050"/>
      <c r="VHR30" s="3051"/>
      <c r="VHS30" s="3052"/>
      <c r="VHT30" s="3053"/>
      <c r="VHU30" s="3050"/>
      <c r="VHV30" s="3054"/>
      <c r="VHW30" s="3029"/>
      <c r="VHX30" s="3055"/>
      <c r="VHY30" s="3056"/>
      <c r="VHZ30" s="3057"/>
      <c r="VIA30" s="3058"/>
      <c r="VIB30" s="3059"/>
      <c r="VIC30" s="3058"/>
      <c r="VID30" s="3059"/>
      <c r="VIE30" s="3050"/>
      <c r="VIF30" s="3051"/>
      <c r="VIG30" s="3058"/>
      <c r="VIH30" s="3056"/>
      <c r="VII30" s="3050"/>
      <c r="VIJ30" s="3051"/>
      <c r="VIK30" s="3052"/>
      <c r="VIL30" s="3053"/>
      <c r="VIM30" s="3050"/>
      <c r="VIN30" s="3054"/>
      <c r="VIO30" s="3029"/>
      <c r="VIP30" s="3055"/>
      <c r="VIQ30" s="3056"/>
      <c r="VIR30" s="3057"/>
      <c r="VIS30" s="3058"/>
      <c r="VIT30" s="3059"/>
      <c r="VIU30" s="3058"/>
      <c r="VIV30" s="3059"/>
      <c r="VIW30" s="3050"/>
      <c r="VIX30" s="3051"/>
      <c r="VIY30" s="3058"/>
      <c r="VIZ30" s="3056"/>
      <c r="VJA30" s="3050"/>
      <c r="VJB30" s="3051"/>
      <c r="VJC30" s="3052"/>
      <c r="VJD30" s="3053"/>
      <c r="VJE30" s="3050"/>
      <c r="VJF30" s="3054"/>
      <c r="VJG30" s="3029"/>
      <c r="VJH30" s="3055"/>
      <c r="VJI30" s="3056"/>
      <c r="VJJ30" s="3057"/>
      <c r="VJK30" s="3058"/>
      <c r="VJL30" s="3059"/>
      <c r="VJM30" s="3058"/>
      <c r="VJN30" s="3059"/>
      <c r="VJO30" s="3050"/>
      <c r="VJP30" s="3051"/>
      <c r="VJQ30" s="3058"/>
      <c r="VJR30" s="3056"/>
      <c r="VJS30" s="3050"/>
      <c r="VJT30" s="3051"/>
      <c r="VJU30" s="3052"/>
      <c r="VJV30" s="3053"/>
      <c r="VJW30" s="3050"/>
      <c r="VJX30" s="3054"/>
      <c r="VJY30" s="3029"/>
      <c r="VJZ30" s="3055"/>
      <c r="VKA30" s="3056"/>
      <c r="VKB30" s="3057"/>
      <c r="VKC30" s="3058"/>
      <c r="VKD30" s="3059"/>
      <c r="VKE30" s="3058"/>
      <c r="VKF30" s="3059"/>
      <c r="VKG30" s="3050"/>
      <c r="VKH30" s="3051"/>
      <c r="VKI30" s="3058"/>
      <c r="VKJ30" s="3056"/>
      <c r="VKK30" s="3050"/>
      <c r="VKL30" s="3051"/>
      <c r="VKM30" s="3052"/>
      <c r="VKN30" s="3053"/>
      <c r="VKO30" s="3050"/>
      <c r="VKP30" s="3054"/>
      <c r="VKQ30" s="3029"/>
      <c r="VKR30" s="3055"/>
      <c r="VKS30" s="3056"/>
      <c r="VKT30" s="3057"/>
      <c r="VKU30" s="3058"/>
      <c r="VKV30" s="3059"/>
      <c r="VKW30" s="3058"/>
      <c r="VKX30" s="3059"/>
      <c r="VKY30" s="3050"/>
      <c r="VKZ30" s="3051"/>
      <c r="VLA30" s="3058"/>
      <c r="VLB30" s="3056"/>
      <c r="VLC30" s="3050"/>
      <c r="VLD30" s="3051"/>
      <c r="VLE30" s="3052"/>
      <c r="VLF30" s="3053"/>
      <c r="VLG30" s="3050"/>
      <c r="VLH30" s="3054"/>
      <c r="VLI30" s="3029"/>
      <c r="VLJ30" s="3055"/>
      <c r="VLK30" s="3056"/>
      <c r="VLL30" s="3057"/>
      <c r="VLM30" s="3058"/>
      <c r="VLN30" s="3059"/>
      <c r="VLO30" s="3058"/>
      <c r="VLP30" s="3059"/>
      <c r="VLQ30" s="3050"/>
      <c r="VLR30" s="3051"/>
      <c r="VLS30" s="3058"/>
      <c r="VLT30" s="3056"/>
      <c r="VLU30" s="3050"/>
      <c r="VLV30" s="3051"/>
      <c r="VLW30" s="3052"/>
      <c r="VLX30" s="3053"/>
      <c r="VLY30" s="3050"/>
      <c r="VLZ30" s="3054"/>
      <c r="VMA30" s="3029"/>
      <c r="VMB30" s="3055"/>
      <c r="VMC30" s="3056"/>
      <c r="VMD30" s="3057"/>
      <c r="VME30" s="3058"/>
      <c r="VMF30" s="3059"/>
      <c r="VMG30" s="3058"/>
      <c r="VMH30" s="3059"/>
      <c r="VMI30" s="3050"/>
      <c r="VMJ30" s="3051"/>
      <c r="VMK30" s="3058"/>
      <c r="VML30" s="3056"/>
      <c r="VMM30" s="3050"/>
      <c r="VMN30" s="3051"/>
      <c r="VMO30" s="3052"/>
      <c r="VMP30" s="3053"/>
      <c r="VMQ30" s="3050"/>
      <c r="VMR30" s="3054"/>
      <c r="VMS30" s="3029"/>
      <c r="VMT30" s="3055"/>
      <c r="VMU30" s="3056"/>
      <c r="VMV30" s="3057"/>
      <c r="VMW30" s="3058"/>
      <c r="VMX30" s="3059"/>
      <c r="VMY30" s="3058"/>
      <c r="VMZ30" s="3059"/>
      <c r="VNA30" s="3050"/>
      <c r="VNB30" s="3051"/>
      <c r="VNC30" s="3058"/>
      <c r="VND30" s="3056"/>
      <c r="VNE30" s="3050"/>
      <c r="VNF30" s="3051"/>
      <c r="VNG30" s="3052"/>
      <c r="VNH30" s="3053"/>
      <c r="VNI30" s="3050"/>
      <c r="VNJ30" s="3054"/>
      <c r="VNK30" s="3029"/>
      <c r="VNL30" s="3055"/>
      <c r="VNM30" s="3056"/>
      <c r="VNN30" s="3057"/>
      <c r="VNO30" s="3058"/>
      <c r="VNP30" s="3059"/>
      <c r="VNQ30" s="3058"/>
      <c r="VNR30" s="3059"/>
      <c r="VNS30" s="3050"/>
      <c r="VNT30" s="3051"/>
      <c r="VNU30" s="3058"/>
      <c r="VNV30" s="3056"/>
      <c r="VNW30" s="3050"/>
      <c r="VNX30" s="3051"/>
      <c r="VNY30" s="3052"/>
      <c r="VNZ30" s="3053"/>
      <c r="VOA30" s="3050"/>
      <c r="VOB30" s="3054"/>
      <c r="VOC30" s="3029"/>
      <c r="VOD30" s="3055"/>
      <c r="VOE30" s="3056"/>
      <c r="VOF30" s="3057"/>
      <c r="VOG30" s="3058"/>
      <c r="VOH30" s="3059"/>
      <c r="VOI30" s="3058"/>
      <c r="VOJ30" s="3059"/>
      <c r="VOK30" s="3050"/>
      <c r="VOL30" s="3051"/>
      <c r="VOM30" s="3058"/>
      <c r="VON30" s="3056"/>
      <c r="VOO30" s="3050"/>
      <c r="VOP30" s="3051"/>
      <c r="VOQ30" s="3052"/>
      <c r="VOR30" s="3053"/>
      <c r="VOS30" s="3050"/>
      <c r="VOT30" s="3054"/>
      <c r="VOU30" s="3029"/>
      <c r="VOV30" s="3055"/>
      <c r="VOW30" s="3056"/>
      <c r="VOX30" s="3057"/>
      <c r="VOY30" s="3058"/>
      <c r="VOZ30" s="3059"/>
      <c r="VPA30" s="3058"/>
      <c r="VPB30" s="3059"/>
      <c r="VPC30" s="3050"/>
      <c r="VPD30" s="3051"/>
      <c r="VPE30" s="3058"/>
      <c r="VPF30" s="3056"/>
      <c r="VPG30" s="3050"/>
      <c r="VPH30" s="3051"/>
      <c r="VPI30" s="3052"/>
      <c r="VPJ30" s="3053"/>
      <c r="VPK30" s="3050"/>
      <c r="VPL30" s="3054"/>
      <c r="VPM30" s="3029"/>
      <c r="VPN30" s="3055"/>
      <c r="VPO30" s="3056"/>
      <c r="VPP30" s="3057"/>
      <c r="VPQ30" s="3058"/>
      <c r="VPR30" s="3059"/>
      <c r="VPS30" s="3058"/>
      <c r="VPT30" s="3059"/>
      <c r="VPU30" s="3050"/>
      <c r="VPV30" s="3051"/>
      <c r="VPW30" s="3058"/>
      <c r="VPX30" s="3056"/>
      <c r="VPY30" s="3050"/>
      <c r="VPZ30" s="3051"/>
      <c r="VQA30" s="3052"/>
      <c r="VQB30" s="3053"/>
      <c r="VQC30" s="3050"/>
      <c r="VQD30" s="3054"/>
      <c r="VQE30" s="3029"/>
      <c r="VQF30" s="3055"/>
      <c r="VQG30" s="3056"/>
      <c r="VQH30" s="3057"/>
      <c r="VQI30" s="3058"/>
      <c r="VQJ30" s="3059"/>
      <c r="VQK30" s="3058"/>
      <c r="VQL30" s="3059"/>
      <c r="VQM30" s="3050"/>
      <c r="VQN30" s="3051"/>
      <c r="VQO30" s="3058"/>
      <c r="VQP30" s="3056"/>
      <c r="VQQ30" s="3050"/>
      <c r="VQR30" s="3051"/>
      <c r="VQS30" s="3052"/>
      <c r="VQT30" s="3053"/>
      <c r="VQU30" s="3050"/>
      <c r="VQV30" s="3054"/>
      <c r="VQW30" s="3029"/>
      <c r="VQX30" s="3055"/>
      <c r="VQY30" s="3056"/>
      <c r="VQZ30" s="3057"/>
      <c r="VRA30" s="3058"/>
      <c r="VRB30" s="3059"/>
      <c r="VRC30" s="3058"/>
      <c r="VRD30" s="3059"/>
      <c r="VRE30" s="3050"/>
      <c r="VRF30" s="3051"/>
      <c r="VRG30" s="3058"/>
      <c r="VRH30" s="3056"/>
      <c r="VRI30" s="3050"/>
      <c r="VRJ30" s="3051"/>
      <c r="VRK30" s="3052"/>
      <c r="VRL30" s="3053"/>
      <c r="VRM30" s="3050"/>
      <c r="VRN30" s="3054"/>
      <c r="VRO30" s="3029"/>
      <c r="VRP30" s="3055"/>
      <c r="VRQ30" s="3056"/>
      <c r="VRR30" s="3057"/>
      <c r="VRS30" s="3058"/>
      <c r="VRT30" s="3059"/>
      <c r="VRU30" s="3058"/>
      <c r="VRV30" s="3059"/>
      <c r="VRW30" s="3050"/>
      <c r="VRX30" s="3051"/>
      <c r="VRY30" s="3058"/>
      <c r="VRZ30" s="3056"/>
      <c r="VSA30" s="3050"/>
      <c r="VSB30" s="3051"/>
      <c r="VSC30" s="3052"/>
      <c r="VSD30" s="3053"/>
      <c r="VSE30" s="3050"/>
      <c r="VSF30" s="3054"/>
      <c r="VSG30" s="3029"/>
      <c r="VSH30" s="3055"/>
      <c r="VSI30" s="3056"/>
      <c r="VSJ30" s="3057"/>
      <c r="VSK30" s="3058"/>
      <c r="VSL30" s="3059"/>
      <c r="VSM30" s="3058"/>
      <c r="VSN30" s="3059"/>
      <c r="VSO30" s="3050"/>
      <c r="VSP30" s="3051"/>
      <c r="VSQ30" s="3058"/>
      <c r="VSR30" s="3056"/>
      <c r="VSS30" s="3050"/>
      <c r="VST30" s="3051"/>
      <c r="VSU30" s="3052"/>
      <c r="VSV30" s="3053"/>
      <c r="VSW30" s="3050"/>
      <c r="VSX30" s="3054"/>
      <c r="VSY30" s="3029"/>
      <c r="VSZ30" s="3055"/>
      <c r="VTA30" s="3056"/>
      <c r="VTB30" s="3057"/>
      <c r="VTC30" s="3058"/>
      <c r="VTD30" s="3059"/>
      <c r="VTE30" s="3058"/>
      <c r="VTF30" s="3059"/>
      <c r="VTG30" s="3050"/>
      <c r="VTH30" s="3051"/>
      <c r="VTI30" s="3058"/>
      <c r="VTJ30" s="3056"/>
      <c r="VTK30" s="3050"/>
      <c r="VTL30" s="3051"/>
      <c r="VTM30" s="3052"/>
      <c r="VTN30" s="3053"/>
      <c r="VTO30" s="3050"/>
      <c r="VTP30" s="3054"/>
      <c r="VTQ30" s="3029"/>
      <c r="VTR30" s="3055"/>
      <c r="VTS30" s="3056"/>
      <c r="VTT30" s="3057"/>
      <c r="VTU30" s="3058"/>
      <c r="VTV30" s="3059"/>
      <c r="VTW30" s="3058"/>
      <c r="VTX30" s="3059"/>
      <c r="VTY30" s="3050"/>
      <c r="VTZ30" s="3051"/>
      <c r="VUA30" s="3058"/>
      <c r="VUB30" s="3056"/>
      <c r="VUC30" s="3050"/>
      <c r="VUD30" s="3051"/>
      <c r="VUE30" s="3052"/>
      <c r="VUF30" s="3053"/>
      <c r="VUG30" s="3050"/>
      <c r="VUH30" s="3054"/>
      <c r="VUI30" s="3029"/>
      <c r="VUJ30" s="3055"/>
      <c r="VUK30" s="3056"/>
      <c r="VUL30" s="3057"/>
      <c r="VUM30" s="3058"/>
      <c r="VUN30" s="3059"/>
      <c r="VUO30" s="3058"/>
      <c r="VUP30" s="3059"/>
      <c r="VUQ30" s="3050"/>
      <c r="VUR30" s="3051"/>
      <c r="VUS30" s="3058"/>
      <c r="VUT30" s="3056"/>
      <c r="VUU30" s="3050"/>
      <c r="VUV30" s="3051"/>
      <c r="VUW30" s="3052"/>
      <c r="VUX30" s="3053"/>
      <c r="VUY30" s="3050"/>
      <c r="VUZ30" s="3054"/>
      <c r="VVA30" s="3029"/>
      <c r="VVB30" s="3055"/>
      <c r="VVC30" s="3056"/>
      <c r="VVD30" s="3057"/>
      <c r="VVE30" s="3058"/>
      <c r="VVF30" s="3059"/>
      <c r="VVG30" s="3058"/>
      <c r="VVH30" s="3059"/>
      <c r="VVI30" s="3050"/>
      <c r="VVJ30" s="3051"/>
      <c r="VVK30" s="3058"/>
      <c r="VVL30" s="3056"/>
      <c r="VVM30" s="3050"/>
      <c r="VVN30" s="3051"/>
      <c r="VVO30" s="3052"/>
      <c r="VVP30" s="3053"/>
      <c r="VVQ30" s="3050"/>
      <c r="VVR30" s="3054"/>
      <c r="VVS30" s="3029"/>
      <c r="VVT30" s="3055"/>
      <c r="VVU30" s="3056"/>
      <c r="VVV30" s="3057"/>
      <c r="VVW30" s="3058"/>
      <c r="VVX30" s="3059"/>
      <c r="VVY30" s="3058"/>
      <c r="VVZ30" s="3059"/>
      <c r="VWA30" s="3050"/>
      <c r="VWB30" s="3051"/>
      <c r="VWC30" s="3058"/>
      <c r="VWD30" s="3056"/>
      <c r="VWE30" s="3050"/>
      <c r="VWF30" s="3051"/>
      <c r="VWG30" s="3052"/>
      <c r="VWH30" s="3053"/>
      <c r="VWI30" s="3050"/>
      <c r="VWJ30" s="3054"/>
      <c r="VWK30" s="3029"/>
      <c r="VWL30" s="3055"/>
      <c r="VWM30" s="3056"/>
      <c r="VWN30" s="3057"/>
      <c r="VWO30" s="3058"/>
      <c r="VWP30" s="3059"/>
      <c r="VWQ30" s="3058"/>
      <c r="VWR30" s="3059"/>
      <c r="VWS30" s="3050"/>
      <c r="VWT30" s="3051"/>
      <c r="VWU30" s="3058"/>
      <c r="VWV30" s="3056"/>
      <c r="VWW30" s="3050"/>
      <c r="VWX30" s="3051"/>
      <c r="VWY30" s="3052"/>
      <c r="VWZ30" s="3053"/>
      <c r="VXA30" s="3050"/>
      <c r="VXB30" s="3054"/>
      <c r="VXC30" s="3029"/>
      <c r="VXD30" s="3055"/>
      <c r="VXE30" s="3056"/>
      <c r="VXF30" s="3057"/>
      <c r="VXG30" s="3058"/>
      <c r="VXH30" s="3059"/>
      <c r="VXI30" s="3058"/>
      <c r="VXJ30" s="3059"/>
      <c r="VXK30" s="3050"/>
      <c r="VXL30" s="3051"/>
      <c r="VXM30" s="3058"/>
      <c r="VXN30" s="3056"/>
      <c r="VXO30" s="3050"/>
      <c r="VXP30" s="3051"/>
      <c r="VXQ30" s="3052"/>
      <c r="VXR30" s="3053"/>
      <c r="VXS30" s="3050"/>
      <c r="VXT30" s="3054"/>
      <c r="VXU30" s="3029"/>
      <c r="VXV30" s="3055"/>
      <c r="VXW30" s="3056"/>
      <c r="VXX30" s="3057"/>
      <c r="VXY30" s="3058"/>
      <c r="VXZ30" s="3059"/>
      <c r="VYA30" s="3058"/>
      <c r="VYB30" s="3059"/>
      <c r="VYC30" s="3050"/>
      <c r="VYD30" s="3051"/>
      <c r="VYE30" s="3058"/>
      <c r="VYF30" s="3056"/>
      <c r="VYG30" s="3050"/>
      <c r="VYH30" s="3051"/>
      <c r="VYI30" s="3052"/>
      <c r="VYJ30" s="3053"/>
      <c r="VYK30" s="3050"/>
      <c r="VYL30" s="3054"/>
      <c r="VYM30" s="3029"/>
      <c r="VYN30" s="3055"/>
      <c r="VYO30" s="3056"/>
      <c r="VYP30" s="3057"/>
      <c r="VYQ30" s="3058"/>
      <c r="VYR30" s="3059"/>
      <c r="VYS30" s="3058"/>
      <c r="VYT30" s="3059"/>
      <c r="VYU30" s="3050"/>
      <c r="VYV30" s="3051"/>
      <c r="VYW30" s="3058"/>
      <c r="VYX30" s="3056"/>
      <c r="VYY30" s="3050"/>
      <c r="VYZ30" s="3051"/>
      <c r="VZA30" s="3052"/>
      <c r="VZB30" s="3053"/>
      <c r="VZC30" s="3050"/>
      <c r="VZD30" s="3054"/>
      <c r="VZE30" s="3029"/>
      <c r="VZF30" s="3055"/>
      <c r="VZG30" s="3056"/>
      <c r="VZH30" s="3057"/>
      <c r="VZI30" s="3058"/>
      <c r="VZJ30" s="3059"/>
      <c r="VZK30" s="3058"/>
      <c r="VZL30" s="3059"/>
      <c r="VZM30" s="3050"/>
      <c r="VZN30" s="3051"/>
      <c r="VZO30" s="3058"/>
      <c r="VZP30" s="3056"/>
      <c r="VZQ30" s="3050"/>
      <c r="VZR30" s="3051"/>
      <c r="VZS30" s="3052"/>
      <c r="VZT30" s="3053"/>
      <c r="VZU30" s="3050"/>
      <c r="VZV30" s="3054"/>
      <c r="VZW30" s="3029"/>
      <c r="VZX30" s="3055"/>
      <c r="VZY30" s="3056"/>
      <c r="VZZ30" s="3057"/>
      <c r="WAA30" s="3058"/>
      <c r="WAB30" s="3059"/>
      <c r="WAC30" s="3058"/>
      <c r="WAD30" s="3059"/>
      <c r="WAE30" s="3050"/>
      <c r="WAF30" s="3051"/>
      <c r="WAG30" s="3058"/>
      <c r="WAH30" s="3056"/>
      <c r="WAI30" s="3050"/>
      <c r="WAJ30" s="3051"/>
      <c r="WAK30" s="3052"/>
      <c r="WAL30" s="3053"/>
      <c r="WAM30" s="3050"/>
      <c r="WAN30" s="3054"/>
      <c r="WAO30" s="3029"/>
      <c r="WAP30" s="3055"/>
      <c r="WAQ30" s="3056"/>
      <c r="WAR30" s="3057"/>
      <c r="WAS30" s="3058"/>
      <c r="WAT30" s="3059"/>
      <c r="WAU30" s="3058"/>
      <c r="WAV30" s="3059"/>
      <c r="WAW30" s="3050"/>
      <c r="WAX30" s="3051"/>
      <c r="WAY30" s="3058"/>
      <c r="WAZ30" s="3056"/>
      <c r="WBA30" s="3050"/>
      <c r="WBB30" s="3051"/>
      <c r="WBC30" s="3052"/>
      <c r="WBD30" s="3053"/>
      <c r="WBE30" s="3050"/>
      <c r="WBF30" s="3054"/>
      <c r="WBG30" s="3029"/>
      <c r="WBH30" s="3055"/>
      <c r="WBI30" s="3056"/>
      <c r="WBJ30" s="3057"/>
      <c r="WBK30" s="3058"/>
      <c r="WBL30" s="3059"/>
      <c r="WBM30" s="3058"/>
      <c r="WBN30" s="3059"/>
      <c r="WBO30" s="3050"/>
      <c r="WBP30" s="3051"/>
      <c r="WBQ30" s="3058"/>
      <c r="WBR30" s="3056"/>
      <c r="WBS30" s="3050"/>
      <c r="WBT30" s="3051"/>
      <c r="WBU30" s="3052"/>
      <c r="WBV30" s="3053"/>
      <c r="WBW30" s="3050"/>
      <c r="WBX30" s="3054"/>
      <c r="WBY30" s="3029"/>
      <c r="WBZ30" s="3055"/>
      <c r="WCA30" s="3056"/>
      <c r="WCB30" s="3057"/>
      <c r="WCC30" s="3058"/>
      <c r="WCD30" s="3059"/>
      <c r="WCE30" s="3058"/>
      <c r="WCF30" s="3059"/>
      <c r="WCG30" s="3050"/>
      <c r="WCH30" s="3051"/>
      <c r="WCI30" s="3058"/>
      <c r="WCJ30" s="3056"/>
      <c r="WCK30" s="3050"/>
      <c r="WCL30" s="3051"/>
      <c r="WCM30" s="3052"/>
      <c r="WCN30" s="3053"/>
      <c r="WCO30" s="3050"/>
      <c r="WCP30" s="3054"/>
      <c r="WCQ30" s="3029"/>
      <c r="WCR30" s="3055"/>
      <c r="WCS30" s="3056"/>
      <c r="WCT30" s="3057"/>
      <c r="WCU30" s="3058"/>
      <c r="WCV30" s="3059"/>
      <c r="WCW30" s="3058"/>
      <c r="WCX30" s="3059"/>
      <c r="WCY30" s="3050"/>
      <c r="WCZ30" s="3051"/>
      <c r="WDA30" s="3058"/>
      <c r="WDB30" s="3056"/>
      <c r="WDC30" s="3050"/>
      <c r="WDD30" s="3051"/>
      <c r="WDE30" s="3052"/>
      <c r="WDF30" s="3053"/>
      <c r="WDG30" s="3050"/>
      <c r="WDH30" s="3054"/>
      <c r="WDI30" s="3029"/>
      <c r="WDJ30" s="3055"/>
      <c r="WDK30" s="3056"/>
      <c r="WDL30" s="3057"/>
      <c r="WDM30" s="3058"/>
      <c r="WDN30" s="3059"/>
      <c r="WDO30" s="3058"/>
      <c r="WDP30" s="3059"/>
      <c r="WDQ30" s="3050"/>
      <c r="WDR30" s="3051"/>
      <c r="WDS30" s="3058"/>
      <c r="WDT30" s="3056"/>
      <c r="WDU30" s="3050"/>
      <c r="WDV30" s="3051"/>
      <c r="WDW30" s="3052"/>
      <c r="WDX30" s="3053"/>
      <c r="WDY30" s="3050"/>
      <c r="WDZ30" s="3054"/>
      <c r="WEA30" s="3029"/>
      <c r="WEB30" s="3055"/>
      <c r="WEC30" s="3056"/>
      <c r="WED30" s="3057"/>
      <c r="WEE30" s="3058"/>
      <c r="WEF30" s="3059"/>
      <c r="WEG30" s="3058"/>
      <c r="WEH30" s="3059"/>
      <c r="WEI30" s="3050"/>
      <c r="WEJ30" s="3051"/>
      <c r="WEK30" s="3058"/>
      <c r="WEL30" s="3056"/>
      <c r="WEM30" s="3050"/>
      <c r="WEN30" s="3051"/>
      <c r="WEO30" s="3052"/>
      <c r="WEP30" s="3053"/>
      <c r="WEQ30" s="3050"/>
      <c r="WER30" s="3054"/>
      <c r="WES30" s="3029"/>
      <c r="WET30" s="3055"/>
      <c r="WEU30" s="3056"/>
      <c r="WEV30" s="3057"/>
      <c r="WEW30" s="3058"/>
      <c r="WEX30" s="3059"/>
      <c r="WEY30" s="3058"/>
      <c r="WEZ30" s="3059"/>
      <c r="WFA30" s="3050"/>
      <c r="WFB30" s="3051"/>
      <c r="WFC30" s="3058"/>
      <c r="WFD30" s="3056"/>
      <c r="WFE30" s="3050"/>
      <c r="WFF30" s="3051"/>
      <c r="WFG30" s="3052"/>
      <c r="WFH30" s="3053"/>
      <c r="WFI30" s="3050"/>
      <c r="WFJ30" s="3054"/>
      <c r="WFK30" s="3029"/>
      <c r="WFL30" s="3055"/>
      <c r="WFM30" s="3056"/>
      <c r="WFN30" s="3057"/>
      <c r="WFO30" s="3058"/>
      <c r="WFP30" s="3059"/>
      <c r="WFQ30" s="3058"/>
      <c r="WFR30" s="3059"/>
      <c r="WFS30" s="3050"/>
      <c r="WFT30" s="3051"/>
      <c r="WFU30" s="3058"/>
      <c r="WFV30" s="3056"/>
      <c r="WFW30" s="3050"/>
      <c r="WFX30" s="3051"/>
      <c r="WFY30" s="3052"/>
      <c r="WFZ30" s="3053"/>
      <c r="WGA30" s="3050"/>
      <c r="WGB30" s="3054"/>
      <c r="WGC30" s="3029"/>
      <c r="WGD30" s="3055"/>
      <c r="WGE30" s="3056"/>
      <c r="WGF30" s="3057"/>
      <c r="WGG30" s="3058"/>
      <c r="WGH30" s="3059"/>
      <c r="WGI30" s="3058"/>
      <c r="WGJ30" s="3059"/>
      <c r="WGK30" s="3050"/>
      <c r="WGL30" s="3051"/>
      <c r="WGM30" s="3058"/>
      <c r="WGN30" s="3056"/>
      <c r="WGO30" s="3050"/>
      <c r="WGP30" s="3051"/>
      <c r="WGQ30" s="3052"/>
      <c r="WGR30" s="3053"/>
      <c r="WGS30" s="3050"/>
      <c r="WGT30" s="3054"/>
      <c r="WGU30" s="3029"/>
      <c r="WGV30" s="3055"/>
      <c r="WGW30" s="3056"/>
      <c r="WGX30" s="3057"/>
      <c r="WGY30" s="3058"/>
      <c r="WGZ30" s="3059"/>
      <c r="WHA30" s="3058"/>
      <c r="WHB30" s="3059"/>
      <c r="WHC30" s="3050"/>
      <c r="WHD30" s="3051"/>
      <c r="WHE30" s="3058"/>
      <c r="WHF30" s="3056"/>
      <c r="WHG30" s="3050"/>
      <c r="WHH30" s="3051"/>
      <c r="WHI30" s="3052"/>
      <c r="WHJ30" s="3053"/>
      <c r="WHK30" s="3050"/>
      <c r="WHL30" s="3054"/>
      <c r="WHM30" s="3029"/>
      <c r="WHN30" s="3055"/>
      <c r="WHO30" s="3056"/>
      <c r="WHP30" s="3057"/>
      <c r="WHQ30" s="3058"/>
      <c r="WHR30" s="3059"/>
      <c r="WHS30" s="3058"/>
      <c r="WHT30" s="3059"/>
      <c r="WHU30" s="3050"/>
      <c r="WHV30" s="3051"/>
      <c r="WHW30" s="3058"/>
      <c r="WHX30" s="3056"/>
      <c r="WHY30" s="3050"/>
      <c r="WHZ30" s="3051"/>
      <c r="WIA30" s="3052"/>
      <c r="WIB30" s="3053"/>
      <c r="WIC30" s="3050"/>
      <c r="WID30" s="3054"/>
      <c r="WIE30" s="3029"/>
      <c r="WIF30" s="3055"/>
      <c r="WIG30" s="3056"/>
      <c r="WIH30" s="3057"/>
      <c r="WII30" s="3058"/>
      <c r="WIJ30" s="3059"/>
      <c r="WIK30" s="3058"/>
      <c r="WIL30" s="3059"/>
      <c r="WIM30" s="3050"/>
      <c r="WIN30" s="3051"/>
      <c r="WIO30" s="3058"/>
      <c r="WIP30" s="3056"/>
      <c r="WIQ30" s="3050"/>
      <c r="WIR30" s="3051"/>
      <c r="WIS30" s="3052"/>
      <c r="WIT30" s="3053"/>
      <c r="WIU30" s="3050"/>
      <c r="WIV30" s="3054"/>
      <c r="WIW30" s="3029"/>
      <c r="WIX30" s="3055"/>
      <c r="WIY30" s="3056"/>
      <c r="WIZ30" s="3057"/>
      <c r="WJA30" s="3058"/>
      <c r="WJB30" s="3059"/>
      <c r="WJC30" s="3058"/>
      <c r="WJD30" s="3059"/>
      <c r="WJE30" s="3050"/>
      <c r="WJF30" s="3051"/>
      <c r="WJG30" s="3058"/>
      <c r="WJH30" s="3056"/>
      <c r="WJI30" s="3050"/>
      <c r="WJJ30" s="3051"/>
      <c r="WJK30" s="3052"/>
      <c r="WJL30" s="3053"/>
      <c r="WJM30" s="3050"/>
      <c r="WJN30" s="3054"/>
      <c r="WJO30" s="3029"/>
      <c r="WJP30" s="3055"/>
      <c r="WJQ30" s="3056"/>
      <c r="WJR30" s="3057"/>
      <c r="WJS30" s="3058"/>
      <c r="WJT30" s="3059"/>
      <c r="WJU30" s="3058"/>
      <c r="WJV30" s="3059"/>
      <c r="WJW30" s="3050"/>
      <c r="WJX30" s="3051"/>
      <c r="WJY30" s="3058"/>
      <c r="WJZ30" s="3056"/>
      <c r="WKA30" s="3050"/>
      <c r="WKB30" s="3051"/>
      <c r="WKC30" s="3052"/>
      <c r="WKD30" s="3053"/>
      <c r="WKE30" s="3050"/>
      <c r="WKF30" s="3054"/>
      <c r="WKG30" s="3029"/>
      <c r="WKH30" s="3055"/>
      <c r="WKI30" s="3056"/>
      <c r="WKJ30" s="3057"/>
      <c r="WKK30" s="3058"/>
      <c r="WKL30" s="3059"/>
      <c r="WKM30" s="3058"/>
      <c r="WKN30" s="3059"/>
      <c r="WKO30" s="3050"/>
      <c r="WKP30" s="3051"/>
      <c r="WKQ30" s="3058"/>
      <c r="WKR30" s="3056"/>
      <c r="WKS30" s="3050"/>
      <c r="WKT30" s="3051"/>
      <c r="WKU30" s="3052"/>
      <c r="WKV30" s="3053"/>
      <c r="WKW30" s="3050"/>
      <c r="WKX30" s="3054"/>
      <c r="WKY30" s="3029"/>
      <c r="WKZ30" s="3055"/>
      <c r="WLA30" s="3056"/>
      <c r="WLB30" s="3057"/>
      <c r="WLC30" s="3058"/>
      <c r="WLD30" s="3059"/>
      <c r="WLE30" s="3058"/>
      <c r="WLF30" s="3059"/>
      <c r="WLG30" s="3050"/>
      <c r="WLH30" s="3051"/>
      <c r="WLI30" s="3058"/>
      <c r="WLJ30" s="3056"/>
      <c r="WLK30" s="3050"/>
      <c r="WLL30" s="3051"/>
      <c r="WLM30" s="3052"/>
      <c r="WLN30" s="3053"/>
      <c r="WLO30" s="3050"/>
      <c r="WLP30" s="3054"/>
      <c r="WLQ30" s="3029"/>
      <c r="WLR30" s="3055"/>
      <c r="WLS30" s="3056"/>
      <c r="WLT30" s="3057"/>
      <c r="WLU30" s="3058"/>
      <c r="WLV30" s="3059"/>
      <c r="WLW30" s="3058"/>
      <c r="WLX30" s="3059"/>
      <c r="WLY30" s="3050"/>
      <c r="WLZ30" s="3051"/>
      <c r="WMA30" s="3058"/>
      <c r="WMB30" s="3056"/>
      <c r="WMC30" s="3050"/>
      <c r="WMD30" s="3051"/>
      <c r="WME30" s="3052"/>
      <c r="WMF30" s="3053"/>
      <c r="WMG30" s="3050"/>
      <c r="WMH30" s="3054"/>
      <c r="WMI30" s="3029"/>
      <c r="WMJ30" s="3055"/>
      <c r="WMK30" s="3056"/>
      <c r="WML30" s="3057"/>
      <c r="WMM30" s="3058"/>
      <c r="WMN30" s="3059"/>
      <c r="WMO30" s="3058"/>
      <c r="WMP30" s="3059"/>
      <c r="WMQ30" s="3050"/>
      <c r="WMR30" s="3051"/>
      <c r="WMS30" s="3058"/>
      <c r="WMT30" s="3056"/>
      <c r="WMU30" s="3050"/>
      <c r="WMV30" s="3051"/>
      <c r="WMW30" s="3052"/>
      <c r="WMX30" s="3053"/>
      <c r="WMY30" s="3050"/>
      <c r="WMZ30" s="3054"/>
      <c r="WNA30" s="3029"/>
      <c r="WNB30" s="3055"/>
      <c r="WNC30" s="3056"/>
      <c r="WND30" s="3057"/>
      <c r="WNE30" s="3058"/>
      <c r="WNF30" s="3059"/>
      <c r="WNG30" s="3058"/>
      <c r="WNH30" s="3059"/>
      <c r="WNI30" s="3050"/>
      <c r="WNJ30" s="3051"/>
      <c r="WNK30" s="3058"/>
      <c r="WNL30" s="3056"/>
      <c r="WNM30" s="3050"/>
      <c r="WNN30" s="3051"/>
      <c r="WNO30" s="3052"/>
      <c r="WNP30" s="3053"/>
      <c r="WNQ30" s="3050"/>
      <c r="WNR30" s="3054"/>
      <c r="WNS30" s="3029"/>
      <c r="WNT30" s="3055"/>
      <c r="WNU30" s="3056"/>
      <c r="WNV30" s="3057"/>
      <c r="WNW30" s="3058"/>
      <c r="WNX30" s="3059"/>
      <c r="WNY30" s="3058"/>
      <c r="WNZ30" s="3059"/>
      <c r="WOA30" s="3050"/>
      <c r="WOB30" s="3051"/>
      <c r="WOC30" s="3058"/>
      <c r="WOD30" s="3056"/>
      <c r="WOE30" s="3050"/>
      <c r="WOF30" s="3051"/>
      <c r="WOG30" s="3052"/>
      <c r="WOH30" s="3053"/>
      <c r="WOI30" s="3050"/>
      <c r="WOJ30" s="3054"/>
      <c r="WOK30" s="3029"/>
      <c r="WOL30" s="3055"/>
      <c r="WOM30" s="3056"/>
      <c r="WON30" s="3057"/>
      <c r="WOO30" s="3058"/>
      <c r="WOP30" s="3059"/>
      <c r="WOQ30" s="3058"/>
      <c r="WOR30" s="3059"/>
      <c r="WOS30" s="3050"/>
      <c r="WOT30" s="3051"/>
      <c r="WOU30" s="3058"/>
      <c r="WOV30" s="3056"/>
      <c r="WOW30" s="3050"/>
      <c r="WOX30" s="3051"/>
      <c r="WOY30" s="3052"/>
      <c r="WOZ30" s="3053"/>
      <c r="WPA30" s="3050"/>
      <c r="WPB30" s="3054"/>
      <c r="WPC30" s="3029"/>
      <c r="WPD30" s="3055"/>
      <c r="WPE30" s="3056"/>
      <c r="WPF30" s="3057"/>
      <c r="WPG30" s="3058"/>
      <c r="WPH30" s="3059"/>
      <c r="WPI30" s="3058"/>
      <c r="WPJ30" s="3059"/>
      <c r="WPK30" s="3050"/>
      <c r="WPL30" s="3051"/>
      <c r="WPM30" s="3058"/>
      <c r="WPN30" s="3056"/>
      <c r="WPO30" s="3050"/>
      <c r="WPP30" s="3051"/>
      <c r="WPQ30" s="3052"/>
      <c r="WPR30" s="3053"/>
      <c r="WPS30" s="3050"/>
      <c r="WPT30" s="3054"/>
      <c r="WPU30" s="3029"/>
      <c r="WPV30" s="3055"/>
      <c r="WPW30" s="3056"/>
      <c r="WPX30" s="3057"/>
      <c r="WPY30" s="3058"/>
      <c r="WPZ30" s="3059"/>
      <c r="WQA30" s="3058"/>
      <c r="WQB30" s="3059"/>
      <c r="WQC30" s="3050"/>
      <c r="WQD30" s="3051"/>
      <c r="WQE30" s="3058"/>
      <c r="WQF30" s="3056"/>
      <c r="WQG30" s="3050"/>
      <c r="WQH30" s="3051"/>
      <c r="WQI30" s="3052"/>
      <c r="WQJ30" s="3053"/>
      <c r="WQK30" s="3050"/>
      <c r="WQL30" s="3054"/>
      <c r="WQM30" s="3029"/>
      <c r="WQN30" s="3055"/>
      <c r="WQO30" s="3056"/>
      <c r="WQP30" s="3057"/>
      <c r="WQQ30" s="3058"/>
      <c r="WQR30" s="3059"/>
      <c r="WQS30" s="3058"/>
      <c r="WQT30" s="3059"/>
      <c r="WQU30" s="3050"/>
      <c r="WQV30" s="3051"/>
      <c r="WQW30" s="3058"/>
      <c r="WQX30" s="3056"/>
      <c r="WQY30" s="3050"/>
      <c r="WQZ30" s="3051"/>
      <c r="WRA30" s="3052"/>
      <c r="WRB30" s="3053"/>
      <c r="WRC30" s="3050"/>
      <c r="WRD30" s="3054"/>
      <c r="WRE30" s="3029"/>
      <c r="WRF30" s="3055"/>
      <c r="WRG30" s="3056"/>
      <c r="WRH30" s="3057"/>
      <c r="WRI30" s="3058"/>
      <c r="WRJ30" s="3059"/>
      <c r="WRK30" s="3058"/>
      <c r="WRL30" s="3059"/>
      <c r="WRM30" s="3050"/>
      <c r="WRN30" s="3051"/>
      <c r="WRO30" s="3058"/>
      <c r="WRP30" s="3056"/>
      <c r="WRQ30" s="3050"/>
      <c r="WRR30" s="3051"/>
      <c r="WRS30" s="3052"/>
      <c r="WRT30" s="3053"/>
      <c r="WRU30" s="3050"/>
      <c r="WRV30" s="3054"/>
      <c r="WRW30" s="3029"/>
      <c r="WRX30" s="3055"/>
      <c r="WRY30" s="3056"/>
      <c r="WRZ30" s="3057"/>
      <c r="WSA30" s="3058"/>
      <c r="WSB30" s="3059"/>
      <c r="WSC30" s="3058"/>
      <c r="WSD30" s="3059"/>
      <c r="WSE30" s="3050"/>
      <c r="WSF30" s="3051"/>
      <c r="WSG30" s="3058"/>
      <c r="WSH30" s="3056"/>
      <c r="WSI30" s="3050"/>
      <c r="WSJ30" s="3051"/>
      <c r="WSK30" s="3052"/>
      <c r="WSL30" s="3053"/>
      <c r="WSM30" s="3050"/>
      <c r="WSN30" s="3054"/>
      <c r="WSO30" s="3029"/>
      <c r="WSP30" s="3055"/>
      <c r="WSQ30" s="3056"/>
      <c r="WSR30" s="3057"/>
      <c r="WSS30" s="3058"/>
      <c r="WST30" s="3059"/>
      <c r="WSU30" s="3058"/>
      <c r="WSV30" s="3059"/>
      <c r="WSW30" s="3050"/>
      <c r="WSX30" s="3051"/>
      <c r="WSY30" s="3058"/>
      <c r="WSZ30" s="3056"/>
      <c r="WTA30" s="3050"/>
      <c r="WTB30" s="3051"/>
      <c r="WTC30" s="3052"/>
      <c r="WTD30" s="3053"/>
      <c r="WTE30" s="3050"/>
      <c r="WTF30" s="3054"/>
      <c r="WTG30" s="3029"/>
      <c r="WTH30" s="3055"/>
      <c r="WTI30" s="3056"/>
      <c r="WTJ30" s="3057"/>
      <c r="WTK30" s="3058"/>
      <c r="WTL30" s="3059"/>
      <c r="WTM30" s="3058"/>
      <c r="WTN30" s="3059"/>
      <c r="WTO30" s="3050"/>
      <c r="WTP30" s="3051"/>
      <c r="WTQ30" s="3058"/>
      <c r="WTR30" s="3056"/>
      <c r="WTS30" s="3050"/>
      <c r="WTT30" s="3051"/>
      <c r="WTU30" s="3052"/>
      <c r="WTV30" s="3053"/>
      <c r="WTW30" s="3050"/>
      <c r="WTX30" s="3054"/>
      <c r="WTY30" s="3029"/>
      <c r="WTZ30" s="3055"/>
      <c r="WUA30" s="3056"/>
      <c r="WUB30" s="3057"/>
      <c r="WUC30" s="3058"/>
      <c r="WUD30" s="3059"/>
      <c r="WUE30" s="3058"/>
      <c r="WUF30" s="3059"/>
      <c r="WUG30" s="3050"/>
      <c r="WUH30" s="3051"/>
      <c r="WUI30" s="3058"/>
      <c r="WUJ30" s="3056"/>
      <c r="WUK30" s="3050"/>
      <c r="WUL30" s="3051"/>
      <c r="WUM30" s="3052"/>
      <c r="WUN30" s="3053"/>
      <c r="WUO30" s="3050"/>
      <c r="WUP30" s="3054"/>
      <c r="WUQ30" s="3029"/>
      <c r="WUR30" s="3055"/>
      <c r="WUS30" s="3056"/>
      <c r="WUT30" s="3057"/>
      <c r="WUU30" s="3058"/>
      <c r="WUV30" s="3059"/>
      <c r="WUW30" s="3058"/>
      <c r="WUX30" s="3059"/>
      <c r="WUY30" s="3050"/>
      <c r="WUZ30" s="3051"/>
      <c r="WVA30" s="3058"/>
      <c r="WVB30" s="3056"/>
      <c r="WVC30" s="3050"/>
      <c r="WVD30" s="3051"/>
      <c r="WVE30" s="3052"/>
      <c r="WVF30" s="3053"/>
      <c r="WVG30" s="3050"/>
      <c r="WVH30" s="3054"/>
      <c r="WVI30" s="3029"/>
      <c r="WVJ30" s="3055"/>
      <c r="WVK30" s="3056"/>
      <c r="WVL30" s="3057"/>
      <c r="WVM30" s="3058"/>
      <c r="WVN30" s="3059"/>
      <c r="WVO30" s="3058"/>
      <c r="WVP30" s="3059"/>
      <c r="WVQ30" s="3050"/>
      <c r="WVR30" s="3051"/>
      <c r="WVS30" s="3058"/>
      <c r="WVT30" s="3056"/>
      <c r="WVU30" s="3050"/>
      <c r="WVV30" s="3051"/>
      <c r="WVW30" s="3052"/>
      <c r="WVX30" s="3053"/>
      <c r="WVY30" s="3050"/>
      <c r="WVZ30" s="3054"/>
      <c r="WWA30" s="3029"/>
      <c r="WWB30" s="3055"/>
      <c r="WWC30" s="3056"/>
      <c r="WWD30" s="3057"/>
      <c r="WWE30" s="3058"/>
      <c r="WWF30" s="3059"/>
      <c r="WWG30" s="3058"/>
      <c r="WWH30" s="3059"/>
      <c r="WWI30" s="3050"/>
      <c r="WWJ30" s="3051"/>
      <c r="WWK30" s="3058"/>
      <c r="WWL30" s="3056"/>
      <c r="WWM30" s="3050"/>
      <c r="WWN30" s="3051"/>
      <c r="WWO30" s="3052"/>
      <c r="WWP30" s="3053"/>
      <c r="WWQ30" s="3050"/>
      <c r="WWR30" s="3054"/>
      <c r="WWS30" s="3029"/>
      <c r="WWT30" s="3055"/>
      <c r="WWU30" s="3056"/>
      <c r="WWV30" s="3057"/>
      <c r="WWW30" s="3058"/>
      <c r="WWX30" s="3059"/>
      <c r="WWY30" s="3058"/>
      <c r="WWZ30" s="3059"/>
      <c r="WXA30" s="3050"/>
      <c r="WXB30" s="3051"/>
      <c r="WXC30" s="3058"/>
      <c r="WXD30" s="3056"/>
      <c r="WXE30" s="3050"/>
      <c r="WXF30" s="3051"/>
      <c r="WXG30" s="3052"/>
      <c r="WXH30" s="3053"/>
      <c r="WXI30" s="3050"/>
      <c r="WXJ30" s="3054"/>
      <c r="WXK30" s="3029"/>
      <c r="WXL30" s="3055"/>
      <c r="WXM30" s="3056"/>
      <c r="WXN30" s="3057"/>
      <c r="WXO30" s="3058"/>
      <c r="WXP30" s="3059"/>
      <c r="WXQ30" s="3058"/>
      <c r="WXR30" s="3059"/>
      <c r="WXS30" s="3050"/>
      <c r="WXT30" s="3051"/>
      <c r="WXU30" s="3058"/>
      <c r="WXV30" s="3056"/>
      <c r="WXW30" s="3050"/>
      <c r="WXX30" s="3051"/>
      <c r="WXY30" s="3052"/>
      <c r="WXZ30" s="3053"/>
      <c r="WYA30" s="3050"/>
      <c r="WYB30" s="3054"/>
      <c r="WYC30" s="3029"/>
      <c r="WYD30" s="3055"/>
      <c r="WYE30" s="3056"/>
      <c r="WYF30" s="3057"/>
      <c r="WYG30" s="3058"/>
      <c r="WYH30" s="3059"/>
      <c r="WYI30" s="3058"/>
      <c r="WYJ30" s="3059"/>
      <c r="WYK30" s="3050"/>
      <c r="WYL30" s="3051"/>
      <c r="WYM30" s="3058"/>
      <c r="WYN30" s="3056"/>
      <c r="WYO30" s="3050"/>
      <c r="WYP30" s="3051"/>
      <c r="WYQ30" s="3052"/>
      <c r="WYR30" s="3053"/>
      <c r="WYS30" s="3050"/>
      <c r="WYT30" s="3054"/>
      <c r="WYU30" s="3029"/>
      <c r="WYV30" s="3055"/>
      <c r="WYW30" s="3056"/>
      <c r="WYX30" s="3057"/>
      <c r="WYY30" s="3058"/>
      <c r="WYZ30" s="3059"/>
      <c r="WZA30" s="3058"/>
      <c r="WZB30" s="3059"/>
      <c r="WZC30" s="3050"/>
      <c r="WZD30" s="3051"/>
      <c r="WZE30" s="3058"/>
      <c r="WZF30" s="3056"/>
      <c r="WZG30" s="3050"/>
      <c r="WZH30" s="3051"/>
      <c r="WZI30" s="3052"/>
      <c r="WZJ30" s="3053"/>
      <c r="WZK30" s="3050"/>
      <c r="WZL30" s="3054"/>
      <c r="WZM30" s="3029"/>
      <c r="WZN30" s="3055"/>
      <c r="WZO30" s="3056"/>
      <c r="WZP30" s="3057"/>
      <c r="WZQ30" s="3058"/>
      <c r="WZR30" s="3059"/>
      <c r="WZS30" s="3058"/>
      <c r="WZT30" s="3059"/>
      <c r="WZU30" s="3050"/>
      <c r="WZV30" s="3051"/>
      <c r="WZW30" s="3058"/>
      <c r="WZX30" s="3056"/>
      <c r="WZY30" s="3050"/>
      <c r="WZZ30" s="3051"/>
      <c r="XAA30" s="3052"/>
      <c r="XAB30" s="3053"/>
      <c r="XAC30" s="3050"/>
      <c r="XAD30" s="3054"/>
      <c r="XAE30" s="3029"/>
      <c r="XAF30" s="3055"/>
      <c r="XAG30" s="3056"/>
      <c r="XAH30" s="3057"/>
      <c r="XAI30" s="3058"/>
      <c r="XAJ30" s="3059"/>
      <c r="XAK30" s="3058"/>
      <c r="XAL30" s="3059"/>
      <c r="XAM30" s="3050"/>
      <c r="XAN30" s="3051"/>
      <c r="XAO30" s="3058"/>
      <c r="XAP30" s="3056"/>
      <c r="XAQ30" s="3050"/>
      <c r="XAR30" s="3051"/>
      <c r="XAS30" s="3052"/>
      <c r="XAT30" s="3053"/>
      <c r="XAU30" s="3050"/>
      <c r="XAV30" s="3054"/>
      <c r="XAW30" s="3029"/>
      <c r="XAX30" s="3055"/>
      <c r="XAY30" s="3056"/>
      <c r="XAZ30" s="3057"/>
      <c r="XBA30" s="3058"/>
      <c r="XBB30" s="3059"/>
      <c r="XBC30" s="3058"/>
      <c r="XBD30" s="3059"/>
      <c r="XBE30" s="3050"/>
      <c r="XBF30" s="3051"/>
      <c r="XBG30" s="3058"/>
      <c r="XBH30" s="3056"/>
      <c r="XBI30" s="3050"/>
      <c r="XBJ30" s="3051"/>
      <c r="XBK30" s="3052"/>
      <c r="XBL30" s="3053"/>
      <c r="XBM30" s="3050"/>
      <c r="XBN30" s="3054"/>
      <c r="XBO30" s="3029"/>
      <c r="XBP30" s="3055"/>
      <c r="XBQ30" s="3056"/>
      <c r="XBR30" s="3057"/>
      <c r="XBS30" s="3058"/>
      <c r="XBT30" s="3059"/>
      <c r="XBU30" s="3058"/>
      <c r="XBV30" s="3059"/>
      <c r="XBW30" s="3050"/>
      <c r="XBX30" s="3051"/>
      <c r="XBY30" s="3058"/>
      <c r="XBZ30" s="3056"/>
      <c r="XCA30" s="3050"/>
      <c r="XCB30" s="3051"/>
      <c r="XCC30" s="3052"/>
      <c r="XCD30" s="3053"/>
      <c r="XCE30" s="3050"/>
      <c r="XCF30" s="3054"/>
      <c r="XCG30" s="3029"/>
      <c r="XCH30" s="3055"/>
      <c r="XCI30" s="3056"/>
      <c r="XCJ30" s="3057"/>
      <c r="XCK30" s="3058"/>
      <c r="XCL30" s="3059"/>
      <c r="XCM30" s="3058"/>
      <c r="XCN30" s="3059"/>
      <c r="XCO30" s="3050"/>
      <c r="XCP30" s="3051"/>
      <c r="XCQ30" s="3058"/>
      <c r="XCR30" s="3056"/>
      <c r="XCS30" s="3050"/>
      <c r="XCT30" s="3051"/>
      <c r="XCU30" s="3052"/>
      <c r="XCV30" s="3053"/>
      <c r="XCW30" s="3050"/>
      <c r="XCX30" s="3054"/>
      <c r="XCY30" s="3029"/>
      <c r="XCZ30" s="3055"/>
      <c r="XDA30" s="3056"/>
      <c r="XDB30" s="3057"/>
      <c r="XDC30" s="3058"/>
      <c r="XDD30" s="3059"/>
      <c r="XDE30" s="3058"/>
      <c r="XDF30" s="3059"/>
      <c r="XDG30" s="3050"/>
      <c r="XDH30" s="3051"/>
      <c r="XDI30" s="3058"/>
      <c r="XDJ30" s="3056"/>
      <c r="XDK30" s="3050"/>
      <c r="XDL30" s="3051"/>
      <c r="XDM30" s="3052"/>
      <c r="XDN30" s="3053"/>
      <c r="XDO30" s="3050"/>
      <c r="XDP30" s="3054"/>
      <c r="XDQ30" s="3029"/>
      <c r="XDR30" s="3055"/>
      <c r="XDS30" s="3056"/>
      <c r="XDT30" s="3057"/>
      <c r="XDU30" s="3058"/>
      <c r="XDV30" s="3059"/>
      <c r="XDW30" s="3058"/>
      <c r="XDX30" s="3059"/>
      <c r="XDY30" s="3050"/>
      <c r="XDZ30" s="3051"/>
      <c r="XEA30" s="3058"/>
      <c r="XEB30" s="3056"/>
      <c r="XEC30" s="3050"/>
      <c r="XED30" s="3051"/>
      <c r="XEE30" s="3052"/>
      <c r="XEF30" s="3053"/>
      <c r="XEG30" s="3050"/>
      <c r="XEH30" s="3054"/>
      <c r="XEI30" s="3029"/>
      <c r="XEJ30" s="3055"/>
      <c r="XEK30" s="3056"/>
      <c r="XEL30" s="3057"/>
      <c r="XEM30" s="3058"/>
      <c r="XEN30" s="3059"/>
      <c r="XEO30" s="3058"/>
      <c r="XEP30" s="3059"/>
      <c r="XEQ30" s="3050"/>
      <c r="XER30" s="3051"/>
      <c r="XES30" s="3058"/>
      <c r="XET30" s="3056"/>
      <c r="XEU30" s="3050"/>
      <c r="XEV30" s="3051"/>
      <c r="XEW30" s="3052"/>
      <c r="XEX30" s="3053"/>
      <c r="XEY30" s="3050"/>
      <c r="XEZ30" s="3054"/>
      <c r="XFA30" s="3029"/>
      <c r="XFB30" s="3055"/>
      <c r="XFC30" s="3056"/>
      <c r="XFD30" s="3057"/>
    </row>
    <row r="31" spans="1:16384" s="3040" customFormat="1" ht="16.5" customHeight="1">
      <c r="A31" s="3029" t="str">
        <f>'General TPUM'!B32</f>
        <v>Betio SDA Pre-School</v>
      </c>
      <c r="B31" s="3833"/>
      <c r="C31" s="3839"/>
      <c r="D31" s="3032">
        <f t="shared" ref="D31:D34" si="5">SUM(B31:C31)</f>
        <v>0</v>
      </c>
      <c r="E31" s="3834"/>
      <c r="F31" s="3835"/>
      <c r="G31" s="3836"/>
      <c r="H31" s="3845"/>
      <c r="I31" s="3836"/>
      <c r="J31" s="3837"/>
      <c r="K31" s="3838"/>
      <c r="L31" s="3839"/>
      <c r="M31" s="3838"/>
      <c r="N31" s="3839"/>
      <c r="O31" s="3838"/>
      <c r="P31" s="3839"/>
      <c r="Q31" s="3840"/>
      <c r="R31" s="3847"/>
      <c r="S31" s="3049"/>
      <c r="T31" s="284">
        <f t="shared" si="2"/>
        <v>0</v>
      </c>
      <c r="U31" s="3027">
        <f t="shared" si="3"/>
        <v>0</v>
      </c>
      <c r="W31" s="3027"/>
      <c r="X31" s="3027"/>
      <c r="Y31" s="3027"/>
      <c r="Z31" s="3027"/>
      <c r="AC31" s="3027"/>
      <c r="AK31" s="3049"/>
      <c r="AL31" s="3039"/>
      <c r="AO31" s="3027"/>
      <c r="AP31" s="3027"/>
      <c r="AQ31" s="3027"/>
      <c r="AR31" s="3027"/>
      <c r="AU31" s="3027"/>
      <c r="BC31" s="3049"/>
      <c r="BD31" s="3039"/>
      <c r="BG31" s="3027"/>
      <c r="BH31" s="3027"/>
      <c r="BI31" s="3027"/>
      <c r="BJ31" s="3027"/>
      <c r="BM31" s="3027"/>
      <c r="BU31" s="3049"/>
      <c r="BV31" s="3039"/>
      <c r="BY31" s="3027"/>
      <c r="BZ31" s="3027"/>
      <c r="CA31" s="3027"/>
      <c r="CB31" s="3027"/>
      <c r="CE31" s="3027"/>
      <c r="CM31" s="3049"/>
      <c r="CN31" s="3039"/>
      <c r="CQ31" s="3027"/>
      <c r="CR31" s="3027"/>
      <c r="CS31" s="3027"/>
      <c r="CT31" s="3027"/>
      <c r="CW31" s="3027"/>
      <c r="DE31" s="3049"/>
      <c r="DF31" s="3039"/>
      <c r="DI31" s="3027"/>
      <c r="DJ31" s="3027"/>
      <c r="DK31" s="3027"/>
      <c r="DL31" s="3027"/>
      <c r="DO31" s="3027"/>
      <c r="DW31" s="3049"/>
      <c r="DX31" s="3039"/>
      <c r="EA31" s="3027"/>
      <c r="EB31" s="3027"/>
      <c r="EC31" s="3027"/>
      <c r="ED31" s="3027"/>
      <c r="EG31" s="3027"/>
      <c r="EO31" s="3049"/>
      <c r="EP31" s="3039"/>
      <c r="ES31" s="3027"/>
      <c r="ET31" s="3027"/>
      <c r="EU31" s="3027"/>
      <c r="EV31" s="3027"/>
      <c r="EY31" s="3027"/>
      <c r="FG31" s="3049"/>
      <c r="FH31" s="3039"/>
      <c r="FK31" s="3027"/>
      <c r="FL31" s="3027"/>
      <c r="FM31" s="3027"/>
      <c r="FN31" s="3027"/>
      <c r="FQ31" s="3027"/>
      <c r="FY31" s="3049"/>
      <c r="FZ31" s="3039"/>
      <c r="GC31" s="3027"/>
      <c r="GD31" s="3027"/>
      <c r="GE31" s="3027"/>
      <c r="GF31" s="3027"/>
      <c r="GI31" s="3027"/>
      <c r="GQ31" s="3049"/>
      <c r="GR31" s="3039"/>
      <c r="GU31" s="3027"/>
      <c r="GV31" s="3027"/>
      <c r="GW31" s="3027"/>
      <c r="GX31" s="3027"/>
      <c r="HA31" s="3027"/>
      <c r="HI31" s="3049"/>
      <c r="HJ31" s="3039"/>
      <c r="HM31" s="3027"/>
      <c r="HN31" s="3027"/>
      <c r="HO31" s="3027"/>
      <c r="HP31" s="3027"/>
      <c r="HS31" s="3027"/>
      <c r="IA31" s="3049"/>
      <c r="IB31" s="3039"/>
      <c r="IE31" s="3027"/>
      <c r="IF31" s="3027"/>
      <c r="IG31" s="3027"/>
      <c r="IH31" s="3027"/>
      <c r="IK31" s="3027"/>
      <c r="IS31" s="3049"/>
      <c r="IT31" s="3039"/>
      <c r="IW31" s="3027"/>
      <c r="IX31" s="3027"/>
      <c r="IY31" s="3027"/>
      <c r="IZ31" s="3027"/>
      <c r="JC31" s="3027"/>
      <c r="JK31" s="3049"/>
      <c r="JL31" s="3039"/>
      <c r="JO31" s="3027"/>
      <c r="JP31" s="3027"/>
      <c r="JQ31" s="3027"/>
      <c r="JR31" s="3027"/>
      <c r="JU31" s="3027"/>
      <c r="KC31" s="3049"/>
      <c r="KD31" s="3039"/>
      <c r="KG31" s="3027"/>
      <c r="KH31" s="3027"/>
      <c r="KI31" s="3027"/>
      <c r="KJ31" s="3027"/>
      <c r="KM31" s="3027"/>
      <c r="KU31" s="3049"/>
      <c r="KV31" s="3039"/>
      <c r="KY31" s="3027"/>
      <c r="KZ31" s="3027"/>
      <c r="LA31" s="3027"/>
      <c r="LB31" s="3027"/>
      <c r="LE31" s="3027"/>
      <c r="LM31" s="3049"/>
      <c r="LN31" s="3039"/>
      <c r="LQ31" s="3027"/>
      <c r="LR31" s="3027"/>
      <c r="LS31" s="3027"/>
      <c r="LT31" s="3027"/>
      <c r="LW31" s="3027"/>
      <c r="ME31" s="3049"/>
      <c r="MF31" s="3039"/>
      <c r="MI31" s="3027"/>
      <c r="MJ31" s="3027"/>
      <c r="MK31" s="3027"/>
      <c r="ML31" s="3027"/>
      <c r="MO31" s="3027"/>
      <c r="MW31" s="3049"/>
      <c r="MX31" s="3039"/>
      <c r="NA31" s="3027"/>
      <c r="NB31" s="3027"/>
      <c r="NC31" s="3027"/>
      <c r="ND31" s="3027"/>
      <c r="NG31" s="3027"/>
      <c r="NO31" s="3049"/>
      <c r="NP31" s="3039"/>
      <c r="NS31" s="3027"/>
      <c r="NT31" s="3027"/>
      <c r="NU31" s="3027"/>
      <c r="NV31" s="3027"/>
      <c r="NY31" s="3027"/>
      <c r="OG31" s="3049"/>
      <c r="OH31" s="3039"/>
      <c r="OK31" s="3027"/>
      <c r="OL31" s="3027"/>
      <c r="OM31" s="3027"/>
      <c r="ON31" s="3027"/>
      <c r="OQ31" s="3027"/>
      <c r="OY31" s="3049"/>
      <c r="OZ31" s="3039"/>
      <c r="PC31" s="3027"/>
      <c r="PD31" s="3027"/>
      <c r="PE31" s="3027"/>
      <c r="PF31" s="3027"/>
      <c r="PI31" s="3027"/>
      <c r="PQ31" s="3049"/>
      <c r="PR31" s="3039"/>
      <c r="PU31" s="3027"/>
      <c r="PV31" s="3027"/>
      <c r="PW31" s="3027"/>
      <c r="PX31" s="3027"/>
      <c r="QA31" s="3027"/>
      <c r="QI31" s="3049"/>
      <c r="QJ31" s="3039"/>
      <c r="QM31" s="3027"/>
      <c r="QN31" s="3027"/>
      <c r="QO31" s="3027"/>
      <c r="QP31" s="3027"/>
      <c r="QS31" s="3027"/>
      <c r="RA31" s="3049"/>
      <c r="RB31" s="3039"/>
      <c r="RE31" s="3027"/>
      <c r="RF31" s="3027"/>
      <c r="RG31" s="3027"/>
      <c r="RH31" s="3027"/>
      <c r="RK31" s="3027"/>
      <c r="RS31" s="3049"/>
      <c r="RT31" s="3039"/>
      <c r="RW31" s="3027"/>
      <c r="RX31" s="3027"/>
      <c r="RY31" s="3027"/>
      <c r="RZ31" s="3027"/>
      <c r="SC31" s="3027"/>
      <c r="SK31" s="3049"/>
      <c r="SL31" s="3039"/>
      <c r="SO31" s="3027"/>
      <c r="SP31" s="3027"/>
      <c r="SQ31" s="3027"/>
      <c r="SR31" s="3027"/>
      <c r="SU31" s="3027"/>
      <c r="TC31" s="3049"/>
      <c r="TD31" s="3039"/>
      <c r="TG31" s="3027"/>
      <c r="TH31" s="3027"/>
      <c r="TI31" s="3027"/>
      <c r="TJ31" s="3027"/>
      <c r="TM31" s="3027"/>
      <c r="TU31" s="3049"/>
      <c r="TV31" s="3039"/>
      <c r="TY31" s="3027"/>
      <c r="TZ31" s="3027"/>
      <c r="UA31" s="3027"/>
      <c r="UB31" s="3027"/>
      <c r="UE31" s="3027"/>
      <c r="UM31" s="3049"/>
      <c r="UN31" s="3039"/>
      <c r="UQ31" s="3027"/>
      <c r="UR31" s="3027"/>
      <c r="US31" s="3027"/>
      <c r="UT31" s="3027"/>
      <c r="UW31" s="3027"/>
      <c r="VE31" s="3049"/>
      <c r="VF31" s="3039"/>
      <c r="VI31" s="3027"/>
      <c r="VJ31" s="3027"/>
      <c r="VK31" s="3027"/>
      <c r="VL31" s="3027"/>
      <c r="VO31" s="3027"/>
      <c r="VW31" s="3049"/>
      <c r="VX31" s="3039"/>
      <c r="WA31" s="3027"/>
      <c r="WB31" s="3027"/>
      <c r="WC31" s="3027"/>
      <c r="WD31" s="3027"/>
      <c r="WG31" s="3027"/>
      <c r="WO31" s="3049"/>
      <c r="WP31" s="3039"/>
      <c r="WS31" s="3027"/>
      <c r="WT31" s="3027"/>
      <c r="WU31" s="3027"/>
      <c r="WV31" s="3027"/>
      <c r="WY31" s="3027"/>
      <c r="XG31" s="3049"/>
      <c r="XH31" s="3039"/>
      <c r="XK31" s="3027"/>
      <c r="XL31" s="3027"/>
      <c r="XM31" s="3027"/>
      <c r="XN31" s="3027"/>
      <c r="XQ31" s="3027"/>
      <c r="XY31" s="3049"/>
      <c r="XZ31" s="3039"/>
      <c r="YC31" s="3027"/>
      <c r="YD31" s="3027"/>
      <c r="YE31" s="3027"/>
      <c r="YF31" s="3027"/>
      <c r="YI31" s="3027"/>
      <c r="YQ31" s="3049"/>
      <c r="YR31" s="3039"/>
      <c r="YU31" s="3027"/>
      <c r="YV31" s="3027"/>
      <c r="YW31" s="3027"/>
      <c r="YX31" s="3027"/>
      <c r="ZA31" s="3027"/>
      <c r="ZI31" s="3049"/>
      <c r="ZJ31" s="3039"/>
      <c r="ZM31" s="3027"/>
      <c r="ZN31" s="3027"/>
      <c r="ZO31" s="3027"/>
      <c r="ZP31" s="3027"/>
      <c r="ZS31" s="3027"/>
      <c r="AAA31" s="3049"/>
      <c r="AAB31" s="3039"/>
      <c r="AAE31" s="3027"/>
      <c r="AAF31" s="3027"/>
      <c r="AAG31" s="3027"/>
      <c r="AAH31" s="3027"/>
      <c r="AAK31" s="3027"/>
      <c r="AAS31" s="3049"/>
      <c r="AAT31" s="3039"/>
      <c r="AAW31" s="3027"/>
      <c r="AAX31" s="3027"/>
      <c r="AAY31" s="3027"/>
      <c r="AAZ31" s="3027"/>
      <c r="ABC31" s="3027"/>
      <c r="ABK31" s="3049"/>
      <c r="ABL31" s="3039"/>
      <c r="ABO31" s="3027"/>
      <c r="ABP31" s="3027"/>
      <c r="ABQ31" s="3027"/>
      <c r="ABR31" s="3027"/>
      <c r="ABU31" s="3027"/>
      <c r="ACC31" s="3049"/>
      <c r="ACD31" s="3039"/>
      <c r="ACG31" s="3027"/>
      <c r="ACH31" s="3027"/>
      <c r="ACI31" s="3027"/>
      <c r="ACJ31" s="3027"/>
      <c r="ACM31" s="3027"/>
      <c r="ACU31" s="3049"/>
      <c r="ACV31" s="3039"/>
      <c r="ACY31" s="3027"/>
      <c r="ACZ31" s="3027"/>
      <c r="ADA31" s="3027"/>
      <c r="ADB31" s="3027"/>
      <c r="ADE31" s="3027"/>
      <c r="ADM31" s="3049"/>
      <c r="ADN31" s="3039"/>
      <c r="ADQ31" s="3027"/>
      <c r="ADR31" s="3027"/>
      <c r="ADS31" s="3027"/>
      <c r="ADT31" s="3027"/>
      <c r="ADW31" s="3027"/>
      <c r="AEE31" s="3049"/>
      <c r="AEF31" s="3039"/>
      <c r="AEI31" s="3027"/>
      <c r="AEJ31" s="3027"/>
      <c r="AEK31" s="3027"/>
      <c r="AEL31" s="3027"/>
      <c r="AEO31" s="3027"/>
      <c r="AEW31" s="3049"/>
      <c r="AEX31" s="3039"/>
      <c r="AFA31" s="3027"/>
      <c r="AFB31" s="3027"/>
      <c r="AFC31" s="3027"/>
      <c r="AFD31" s="3027"/>
      <c r="AFG31" s="3027"/>
      <c r="AFO31" s="3049"/>
      <c r="AFP31" s="3039"/>
      <c r="AFS31" s="3027"/>
      <c r="AFT31" s="3027"/>
      <c r="AFU31" s="3027"/>
      <c r="AFV31" s="3027"/>
      <c r="AFY31" s="3027"/>
      <c r="AGG31" s="3049"/>
      <c r="AGH31" s="3039"/>
      <c r="AGK31" s="3027"/>
      <c r="AGL31" s="3027"/>
      <c r="AGM31" s="3027"/>
      <c r="AGN31" s="3027"/>
      <c r="AGQ31" s="3027"/>
      <c r="AGY31" s="3049"/>
      <c r="AGZ31" s="3039"/>
      <c r="AHC31" s="3027"/>
      <c r="AHD31" s="3027"/>
      <c r="AHE31" s="3027"/>
      <c r="AHF31" s="3027"/>
      <c r="AHI31" s="3027"/>
      <c r="AHQ31" s="3049"/>
      <c r="AHR31" s="3039"/>
      <c r="AHU31" s="3027"/>
      <c r="AHV31" s="3027"/>
      <c r="AHW31" s="3027"/>
      <c r="AHX31" s="3027"/>
      <c r="AIA31" s="3027"/>
      <c r="AII31" s="3049"/>
      <c r="AIJ31" s="3039"/>
      <c r="AIM31" s="3027"/>
      <c r="AIN31" s="3027"/>
      <c r="AIO31" s="3027"/>
      <c r="AIP31" s="3027"/>
      <c r="AIS31" s="3027"/>
      <c r="AJA31" s="3049"/>
      <c r="AJB31" s="3039"/>
      <c r="AJE31" s="3027"/>
      <c r="AJF31" s="3027"/>
      <c r="AJG31" s="3027"/>
      <c r="AJH31" s="3027"/>
      <c r="AJK31" s="3027"/>
      <c r="AJS31" s="3049"/>
      <c r="AJT31" s="3039"/>
      <c r="AJW31" s="3027"/>
      <c r="AJX31" s="3027"/>
      <c r="AJY31" s="3027"/>
      <c r="AJZ31" s="3027"/>
      <c r="AKC31" s="3027"/>
      <c r="AKK31" s="3049"/>
      <c r="AKL31" s="3039"/>
      <c r="AKO31" s="3027"/>
      <c r="AKP31" s="3027"/>
      <c r="AKQ31" s="3027"/>
      <c r="AKR31" s="3027"/>
      <c r="AKU31" s="3027"/>
      <c r="ALC31" s="3049"/>
      <c r="ALD31" s="3039"/>
      <c r="ALG31" s="3027"/>
      <c r="ALH31" s="3027"/>
      <c r="ALI31" s="3027"/>
      <c r="ALJ31" s="3027"/>
      <c r="ALM31" s="3027"/>
      <c r="ALU31" s="3049"/>
      <c r="ALV31" s="3039"/>
      <c r="ALY31" s="3027"/>
      <c r="ALZ31" s="3027"/>
      <c r="AMA31" s="3027"/>
      <c r="AMB31" s="3027"/>
      <c r="AME31" s="3027"/>
      <c r="AMM31" s="3049"/>
      <c r="AMN31" s="3039"/>
      <c r="AMQ31" s="3027"/>
      <c r="AMR31" s="3027"/>
      <c r="AMS31" s="3027"/>
      <c r="AMT31" s="3027"/>
      <c r="AMW31" s="3027"/>
      <c r="ANE31" s="3049"/>
      <c r="ANF31" s="3039"/>
      <c r="ANI31" s="3027"/>
      <c r="ANJ31" s="3027"/>
      <c r="ANK31" s="3027"/>
      <c r="ANL31" s="3027"/>
      <c r="ANO31" s="3027"/>
      <c r="ANW31" s="3049"/>
      <c r="ANX31" s="3039"/>
      <c r="AOA31" s="3027"/>
      <c r="AOB31" s="3027"/>
      <c r="AOC31" s="3027"/>
      <c r="AOD31" s="3027"/>
      <c r="AOG31" s="3027"/>
      <c r="AOO31" s="3049"/>
      <c r="AOP31" s="3039"/>
      <c r="AOS31" s="3027"/>
      <c r="AOT31" s="3027"/>
      <c r="AOU31" s="3027"/>
      <c r="AOV31" s="3027"/>
      <c r="AOY31" s="3027"/>
      <c r="APG31" s="3049"/>
      <c r="APH31" s="3039"/>
      <c r="APK31" s="3027"/>
      <c r="APL31" s="3027"/>
      <c r="APM31" s="3027"/>
      <c r="APN31" s="3027"/>
      <c r="APQ31" s="3027"/>
      <c r="APY31" s="3049"/>
      <c r="APZ31" s="3039"/>
      <c r="AQC31" s="3027"/>
      <c r="AQD31" s="3027"/>
      <c r="AQE31" s="3027"/>
      <c r="AQF31" s="3027"/>
      <c r="AQI31" s="3027"/>
      <c r="AQQ31" s="3049"/>
      <c r="AQR31" s="3039"/>
      <c r="AQU31" s="3027"/>
      <c r="AQV31" s="3027"/>
      <c r="AQW31" s="3027"/>
      <c r="AQX31" s="3027"/>
      <c r="ARA31" s="3027"/>
      <c r="ARI31" s="3049"/>
      <c r="ARJ31" s="3039"/>
      <c r="ARM31" s="3027"/>
      <c r="ARN31" s="3027"/>
      <c r="ARO31" s="3027"/>
      <c r="ARP31" s="3027"/>
      <c r="ARS31" s="3027"/>
      <c r="ASA31" s="3049"/>
      <c r="ASB31" s="3039"/>
      <c r="ASE31" s="3027"/>
      <c r="ASF31" s="3027"/>
      <c r="ASG31" s="3027"/>
      <c r="ASH31" s="3027"/>
      <c r="ASK31" s="3027"/>
      <c r="ASS31" s="3049"/>
      <c r="AST31" s="3039"/>
      <c r="ASW31" s="3027"/>
      <c r="ASX31" s="3027"/>
      <c r="ASY31" s="3027"/>
      <c r="ASZ31" s="3027"/>
      <c r="ATC31" s="3027"/>
      <c r="ATK31" s="3049"/>
      <c r="ATL31" s="3039"/>
      <c r="ATO31" s="3027"/>
      <c r="ATP31" s="3027"/>
      <c r="ATQ31" s="3027"/>
      <c r="ATR31" s="3027"/>
      <c r="ATU31" s="3027"/>
      <c r="AUC31" s="3049"/>
      <c r="AUD31" s="3039"/>
      <c r="AUG31" s="3027"/>
      <c r="AUH31" s="3027"/>
      <c r="AUI31" s="3027"/>
      <c r="AUJ31" s="3027"/>
      <c r="AUM31" s="3027"/>
      <c r="AUU31" s="3049"/>
      <c r="AUV31" s="3039"/>
      <c r="AUY31" s="3027"/>
      <c r="AUZ31" s="3027"/>
      <c r="AVA31" s="3027"/>
      <c r="AVB31" s="3027"/>
      <c r="AVE31" s="3027"/>
      <c r="AVM31" s="3049"/>
      <c r="AVN31" s="3039"/>
      <c r="AVQ31" s="3027"/>
      <c r="AVR31" s="3027"/>
      <c r="AVS31" s="3027"/>
      <c r="AVT31" s="3027"/>
      <c r="AVW31" s="3027"/>
      <c r="AWE31" s="3049"/>
      <c r="AWF31" s="3039"/>
      <c r="AWI31" s="3027"/>
      <c r="AWJ31" s="3027"/>
      <c r="AWK31" s="3027"/>
      <c r="AWL31" s="3027"/>
      <c r="AWO31" s="3027"/>
      <c r="AWW31" s="3049"/>
      <c r="AWX31" s="3039"/>
      <c r="AXA31" s="3027"/>
      <c r="AXB31" s="3027"/>
      <c r="AXC31" s="3027"/>
      <c r="AXD31" s="3027"/>
      <c r="AXG31" s="3027"/>
      <c r="AXO31" s="3049"/>
      <c r="AXP31" s="3039"/>
      <c r="AXS31" s="3027"/>
      <c r="AXT31" s="3027"/>
      <c r="AXU31" s="3027"/>
      <c r="AXV31" s="3027"/>
      <c r="AXY31" s="3027"/>
      <c r="AYG31" s="3049"/>
      <c r="AYH31" s="3039"/>
      <c r="AYK31" s="3027"/>
      <c r="AYL31" s="3027"/>
      <c r="AYM31" s="3027"/>
      <c r="AYN31" s="3027"/>
      <c r="AYQ31" s="3027"/>
      <c r="AYY31" s="3049"/>
      <c r="AYZ31" s="3039"/>
      <c r="AZC31" s="3027"/>
      <c r="AZD31" s="3027"/>
      <c r="AZE31" s="3027"/>
      <c r="AZF31" s="3027"/>
      <c r="AZI31" s="3027"/>
      <c r="AZQ31" s="3049"/>
      <c r="AZR31" s="3039"/>
      <c r="AZU31" s="3027"/>
      <c r="AZV31" s="3027"/>
      <c r="AZW31" s="3027"/>
      <c r="AZX31" s="3027"/>
      <c r="BAA31" s="3027"/>
      <c r="BAI31" s="3049"/>
      <c r="BAJ31" s="3039"/>
      <c r="BAM31" s="3027"/>
      <c r="BAN31" s="3027"/>
      <c r="BAO31" s="3027"/>
      <c r="BAP31" s="3027"/>
      <c r="BAS31" s="3027"/>
      <c r="BBA31" s="3049"/>
      <c r="BBB31" s="3039"/>
      <c r="BBE31" s="3027"/>
      <c r="BBF31" s="3027"/>
      <c r="BBG31" s="3027"/>
      <c r="BBH31" s="3027"/>
      <c r="BBK31" s="3027"/>
      <c r="BBS31" s="3049"/>
      <c r="BBT31" s="3039"/>
      <c r="BBW31" s="3027"/>
      <c r="BBX31" s="3027"/>
      <c r="BBY31" s="3027"/>
      <c r="BBZ31" s="3027"/>
      <c r="BCC31" s="3027"/>
      <c r="BCK31" s="3049"/>
      <c r="BCL31" s="3039"/>
      <c r="BCO31" s="3027"/>
      <c r="BCP31" s="3027"/>
      <c r="BCQ31" s="3027"/>
      <c r="BCR31" s="3027"/>
      <c r="BCU31" s="3027"/>
      <c r="BDC31" s="3049"/>
      <c r="BDD31" s="3039"/>
      <c r="BDG31" s="3027"/>
      <c r="BDH31" s="3027"/>
      <c r="BDI31" s="3027"/>
      <c r="BDJ31" s="3027"/>
      <c r="BDM31" s="3027"/>
      <c r="BDU31" s="3049"/>
      <c r="BDV31" s="3039"/>
      <c r="BDY31" s="3027"/>
      <c r="BDZ31" s="3027"/>
      <c r="BEA31" s="3027"/>
      <c r="BEB31" s="3027"/>
      <c r="BEE31" s="3027"/>
      <c r="BEM31" s="3049"/>
      <c r="BEN31" s="3039"/>
      <c r="BEQ31" s="3027"/>
      <c r="BER31" s="3027"/>
      <c r="BES31" s="3027"/>
      <c r="BET31" s="3027"/>
      <c r="BEW31" s="3027"/>
      <c r="BFE31" s="3049"/>
      <c r="BFF31" s="3039"/>
      <c r="BFI31" s="3027"/>
      <c r="BFJ31" s="3027"/>
      <c r="BFK31" s="3027"/>
      <c r="BFL31" s="3027"/>
      <c r="BFO31" s="3027"/>
      <c r="BFW31" s="3049"/>
      <c r="BFX31" s="3039"/>
      <c r="BGA31" s="3027"/>
      <c r="BGB31" s="3027"/>
      <c r="BGC31" s="3027"/>
      <c r="BGD31" s="3027"/>
      <c r="BGG31" s="3027"/>
      <c r="BGO31" s="3049"/>
      <c r="BGP31" s="3039"/>
      <c r="BGS31" s="3027"/>
      <c r="BGT31" s="3027"/>
      <c r="BGU31" s="3027"/>
      <c r="BGV31" s="3027"/>
      <c r="BGY31" s="3027"/>
      <c r="BHG31" s="3049"/>
      <c r="BHH31" s="3039"/>
      <c r="BHK31" s="3027"/>
      <c r="BHL31" s="3027"/>
      <c r="BHM31" s="3027"/>
      <c r="BHN31" s="3027"/>
      <c r="BHQ31" s="3027"/>
      <c r="BHY31" s="3049"/>
      <c r="BHZ31" s="3039"/>
      <c r="BIC31" s="3027"/>
      <c r="BID31" s="3027"/>
      <c r="BIE31" s="3027"/>
      <c r="BIF31" s="3027"/>
      <c r="BII31" s="3027"/>
      <c r="BIQ31" s="3049"/>
      <c r="BIR31" s="3039"/>
      <c r="BIU31" s="3027"/>
      <c r="BIV31" s="3027"/>
      <c r="BIW31" s="3027"/>
      <c r="BIX31" s="3027"/>
      <c r="BJA31" s="3027"/>
      <c r="BJI31" s="3049"/>
      <c r="BJJ31" s="3039"/>
      <c r="BJM31" s="3027"/>
      <c r="BJN31" s="3027"/>
      <c r="BJO31" s="3027"/>
      <c r="BJP31" s="3027"/>
      <c r="BJS31" s="3027"/>
      <c r="BKA31" s="3049"/>
      <c r="BKB31" s="3039"/>
      <c r="BKE31" s="3027"/>
      <c r="BKF31" s="3027"/>
      <c r="BKG31" s="3027"/>
      <c r="BKH31" s="3027"/>
      <c r="BKK31" s="3027"/>
      <c r="BKS31" s="3049"/>
      <c r="BKT31" s="3039"/>
      <c r="BKW31" s="3027"/>
      <c r="BKX31" s="3027"/>
      <c r="BKY31" s="3027"/>
      <c r="BKZ31" s="3027"/>
      <c r="BLC31" s="3027"/>
      <c r="BLK31" s="3049"/>
      <c r="BLL31" s="3039"/>
      <c r="BLO31" s="3027"/>
      <c r="BLP31" s="3027"/>
      <c r="BLQ31" s="3027"/>
      <c r="BLR31" s="3027"/>
      <c r="BLU31" s="3027"/>
      <c r="BMC31" s="3049"/>
      <c r="BMD31" s="3039"/>
      <c r="BMG31" s="3027"/>
      <c r="BMH31" s="3027"/>
      <c r="BMI31" s="3027"/>
      <c r="BMJ31" s="3027"/>
      <c r="BMM31" s="3027"/>
      <c r="BMU31" s="3049"/>
      <c r="BMV31" s="3039"/>
      <c r="BMY31" s="3027"/>
      <c r="BMZ31" s="3027"/>
      <c r="BNA31" s="3027"/>
      <c r="BNB31" s="3027"/>
      <c r="BNE31" s="3027"/>
      <c r="BNM31" s="3049"/>
      <c r="BNN31" s="3039"/>
      <c r="BNQ31" s="3027"/>
      <c r="BNR31" s="3027"/>
      <c r="BNS31" s="3027"/>
      <c r="BNT31" s="3027"/>
      <c r="BNW31" s="3027"/>
      <c r="BOE31" s="3049"/>
      <c r="BOF31" s="3039"/>
      <c r="BOI31" s="3027"/>
      <c r="BOJ31" s="3027"/>
      <c r="BOK31" s="3027"/>
      <c r="BOL31" s="3027"/>
      <c r="BOO31" s="3027"/>
      <c r="BOW31" s="3049"/>
      <c r="BOX31" s="3039"/>
      <c r="BPA31" s="3027"/>
      <c r="BPB31" s="3027"/>
      <c r="BPC31" s="3027"/>
      <c r="BPD31" s="3027"/>
      <c r="BPG31" s="3027"/>
      <c r="BPO31" s="3049"/>
      <c r="BPP31" s="3039"/>
      <c r="BPS31" s="3027"/>
      <c r="BPT31" s="3027"/>
      <c r="BPU31" s="3027"/>
      <c r="BPV31" s="3027"/>
      <c r="BPY31" s="3027"/>
      <c r="BQG31" s="3049"/>
      <c r="BQH31" s="3039"/>
      <c r="BQK31" s="3027"/>
      <c r="BQL31" s="3027"/>
      <c r="BQM31" s="3027"/>
      <c r="BQN31" s="3027"/>
      <c r="BQQ31" s="3027"/>
      <c r="BQY31" s="3049"/>
      <c r="BQZ31" s="3039"/>
      <c r="BRC31" s="3027"/>
      <c r="BRD31" s="3027"/>
      <c r="BRE31" s="3027"/>
      <c r="BRF31" s="3027"/>
      <c r="BRI31" s="3027"/>
      <c r="BRQ31" s="3049"/>
      <c r="BRR31" s="3039"/>
      <c r="BRU31" s="3027"/>
      <c r="BRV31" s="3027"/>
      <c r="BRW31" s="3027"/>
      <c r="BRX31" s="3027"/>
      <c r="BSA31" s="3027"/>
      <c r="BSI31" s="3049"/>
      <c r="BSJ31" s="3039"/>
      <c r="BSM31" s="3027"/>
      <c r="BSN31" s="3027"/>
      <c r="BSO31" s="3027"/>
      <c r="BSP31" s="3027"/>
      <c r="BSS31" s="3027"/>
      <c r="BTA31" s="3049"/>
      <c r="BTB31" s="3039"/>
      <c r="BTE31" s="3027"/>
      <c r="BTF31" s="3027"/>
      <c r="BTG31" s="3027"/>
      <c r="BTH31" s="3027"/>
      <c r="BTK31" s="3027"/>
      <c r="BTS31" s="3049"/>
      <c r="BTT31" s="3039"/>
      <c r="BTW31" s="3027"/>
      <c r="BTX31" s="3027"/>
      <c r="BTY31" s="3027"/>
      <c r="BTZ31" s="3027"/>
      <c r="BUC31" s="3027"/>
      <c r="BUK31" s="3049"/>
      <c r="BUL31" s="3039"/>
      <c r="BUO31" s="3027"/>
      <c r="BUP31" s="3027"/>
      <c r="BUQ31" s="3027"/>
      <c r="BUR31" s="3027"/>
      <c r="BUU31" s="3027"/>
      <c r="BVC31" s="3049"/>
      <c r="BVD31" s="3039"/>
      <c r="BVG31" s="3027"/>
      <c r="BVH31" s="3027"/>
      <c r="BVI31" s="3027"/>
      <c r="BVJ31" s="3027"/>
      <c r="BVM31" s="3027"/>
      <c r="BVU31" s="3049"/>
      <c r="BVV31" s="3039"/>
      <c r="BVY31" s="3027"/>
      <c r="BVZ31" s="3027"/>
      <c r="BWA31" s="3027"/>
      <c r="BWB31" s="3027"/>
      <c r="BWE31" s="3027"/>
      <c r="BWM31" s="3049"/>
      <c r="BWN31" s="3039"/>
      <c r="BWQ31" s="3027"/>
      <c r="BWR31" s="3027"/>
      <c r="BWS31" s="3027"/>
      <c r="BWT31" s="3027"/>
      <c r="BWW31" s="3027"/>
      <c r="BXE31" s="3049"/>
      <c r="BXF31" s="3039"/>
      <c r="BXI31" s="3027"/>
      <c r="BXJ31" s="3027"/>
      <c r="BXK31" s="3027"/>
      <c r="BXL31" s="3027"/>
      <c r="BXO31" s="3027"/>
      <c r="BXW31" s="3049"/>
      <c r="BXX31" s="3039"/>
      <c r="BYA31" s="3027"/>
      <c r="BYB31" s="3027"/>
      <c r="BYC31" s="3027"/>
      <c r="BYD31" s="3027"/>
      <c r="BYG31" s="3027"/>
      <c r="BYO31" s="3049"/>
      <c r="BYP31" s="3039"/>
      <c r="BYS31" s="3027"/>
      <c r="BYT31" s="3027"/>
      <c r="BYU31" s="3027"/>
      <c r="BYV31" s="3027"/>
      <c r="BYY31" s="3027"/>
      <c r="BZG31" s="3049"/>
      <c r="BZH31" s="3039"/>
      <c r="BZK31" s="3027"/>
      <c r="BZL31" s="3027"/>
      <c r="BZM31" s="3027"/>
      <c r="BZN31" s="3027"/>
      <c r="BZQ31" s="3027"/>
      <c r="BZY31" s="3049"/>
      <c r="BZZ31" s="3039"/>
      <c r="CAC31" s="3027"/>
      <c r="CAD31" s="3027"/>
      <c r="CAE31" s="3027"/>
      <c r="CAF31" s="3027"/>
      <c r="CAI31" s="3027"/>
      <c r="CAQ31" s="3049"/>
      <c r="CAR31" s="3039"/>
      <c r="CAU31" s="3027"/>
      <c r="CAV31" s="3027"/>
      <c r="CAW31" s="3027"/>
      <c r="CAX31" s="3027"/>
      <c r="CBA31" s="3027"/>
      <c r="CBI31" s="3049"/>
      <c r="CBJ31" s="3039"/>
      <c r="CBM31" s="3027"/>
      <c r="CBN31" s="3027"/>
      <c r="CBO31" s="3027"/>
      <c r="CBP31" s="3027"/>
      <c r="CBS31" s="3027"/>
      <c r="CCA31" s="3049"/>
      <c r="CCB31" s="3039"/>
      <c r="CCE31" s="3027"/>
      <c r="CCF31" s="3027"/>
      <c r="CCG31" s="3027"/>
      <c r="CCH31" s="3027"/>
      <c r="CCK31" s="3027"/>
      <c r="CCS31" s="3049"/>
      <c r="CCT31" s="3039"/>
      <c r="CCW31" s="3027"/>
      <c r="CCX31" s="3027"/>
      <c r="CCY31" s="3027"/>
      <c r="CCZ31" s="3027"/>
      <c r="CDC31" s="3027"/>
      <c r="CDK31" s="3049"/>
      <c r="CDL31" s="3039"/>
      <c r="CDO31" s="3027"/>
      <c r="CDP31" s="3027"/>
      <c r="CDQ31" s="3027"/>
      <c r="CDR31" s="3027"/>
      <c r="CDU31" s="3027"/>
      <c r="CEC31" s="3049"/>
      <c r="CED31" s="3039"/>
      <c r="CEG31" s="3027"/>
      <c r="CEH31" s="3027"/>
      <c r="CEI31" s="3027"/>
      <c r="CEJ31" s="3027"/>
      <c r="CEM31" s="3027"/>
      <c r="CEU31" s="3049"/>
      <c r="CEV31" s="3039"/>
      <c r="CEY31" s="3027"/>
      <c r="CEZ31" s="3027"/>
      <c r="CFA31" s="3027"/>
      <c r="CFB31" s="3027"/>
      <c r="CFE31" s="3027"/>
      <c r="CFM31" s="3049"/>
      <c r="CFN31" s="3039"/>
      <c r="CFQ31" s="3027"/>
      <c r="CFR31" s="3027"/>
      <c r="CFS31" s="3027"/>
      <c r="CFT31" s="3027"/>
      <c r="CFW31" s="3027"/>
      <c r="CGE31" s="3049"/>
      <c r="CGF31" s="3039"/>
      <c r="CGI31" s="3027"/>
      <c r="CGJ31" s="3027"/>
      <c r="CGK31" s="3027"/>
      <c r="CGL31" s="3027"/>
      <c r="CGO31" s="3027"/>
      <c r="CGW31" s="3049"/>
      <c r="CGX31" s="3039"/>
      <c r="CHA31" s="3027"/>
      <c r="CHB31" s="3027"/>
      <c r="CHC31" s="3027"/>
      <c r="CHD31" s="3027"/>
      <c r="CHG31" s="3027"/>
      <c r="CHO31" s="3049"/>
      <c r="CHP31" s="3039"/>
      <c r="CHS31" s="3027"/>
      <c r="CHT31" s="3027"/>
      <c r="CHU31" s="3027"/>
      <c r="CHV31" s="3027"/>
      <c r="CHY31" s="3027"/>
      <c r="CIG31" s="3049"/>
      <c r="CIH31" s="3039"/>
      <c r="CIK31" s="3027"/>
      <c r="CIL31" s="3027"/>
      <c r="CIM31" s="3027"/>
      <c r="CIN31" s="3027"/>
      <c r="CIQ31" s="3027"/>
      <c r="CIY31" s="3049"/>
      <c r="CIZ31" s="3039"/>
      <c r="CJC31" s="3027"/>
      <c r="CJD31" s="3027"/>
      <c r="CJE31" s="3027"/>
      <c r="CJF31" s="3027"/>
      <c r="CJI31" s="3027"/>
      <c r="CJQ31" s="3049"/>
      <c r="CJR31" s="3039"/>
      <c r="CJU31" s="3027"/>
      <c r="CJV31" s="3027"/>
      <c r="CJW31" s="3027"/>
      <c r="CJX31" s="3027"/>
      <c r="CKA31" s="3027"/>
      <c r="CKI31" s="3049"/>
      <c r="CKJ31" s="3039"/>
      <c r="CKM31" s="3027"/>
      <c r="CKN31" s="3027"/>
      <c r="CKO31" s="3027"/>
      <c r="CKP31" s="3027"/>
      <c r="CKS31" s="3027"/>
      <c r="CLA31" s="3049"/>
      <c r="CLB31" s="3039"/>
      <c r="CLE31" s="3027"/>
      <c r="CLF31" s="3027"/>
      <c r="CLG31" s="3027"/>
      <c r="CLH31" s="3027"/>
      <c r="CLK31" s="3027"/>
      <c r="CLS31" s="3049"/>
      <c r="CLT31" s="3039"/>
      <c r="CLW31" s="3027"/>
      <c r="CLX31" s="3027"/>
      <c r="CLY31" s="3027"/>
      <c r="CLZ31" s="3027"/>
      <c r="CMC31" s="3027"/>
      <c r="CMK31" s="3049"/>
      <c r="CML31" s="3039"/>
      <c r="CMO31" s="3027"/>
      <c r="CMP31" s="3027"/>
      <c r="CMQ31" s="3027"/>
      <c r="CMR31" s="3027"/>
      <c r="CMU31" s="3027"/>
      <c r="CNC31" s="3049"/>
      <c r="CND31" s="3039"/>
      <c r="CNG31" s="3027"/>
      <c r="CNH31" s="3027"/>
      <c r="CNI31" s="3027"/>
      <c r="CNJ31" s="3027"/>
      <c r="CNM31" s="3027"/>
      <c r="CNU31" s="3049"/>
      <c r="CNV31" s="3039"/>
      <c r="CNY31" s="3027"/>
      <c r="CNZ31" s="3027"/>
      <c r="COA31" s="3027"/>
      <c r="COB31" s="3027"/>
      <c r="COE31" s="3027"/>
      <c r="COM31" s="3049"/>
      <c r="CON31" s="3039"/>
      <c r="COQ31" s="3027"/>
      <c r="COR31" s="3027"/>
      <c r="COS31" s="3027"/>
      <c r="COT31" s="3027"/>
      <c r="COW31" s="3027"/>
      <c r="CPE31" s="3049"/>
      <c r="CPF31" s="3039"/>
      <c r="CPI31" s="3027"/>
      <c r="CPJ31" s="3027"/>
      <c r="CPK31" s="3027"/>
      <c r="CPL31" s="3027"/>
      <c r="CPO31" s="3027"/>
      <c r="CPW31" s="3049"/>
      <c r="CPX31" s="3039"/>
      <c r="CQA31" s="3027"/>
      <c r="CQB31" s="3027"/>
      <c r="CQC31" s="3027"/>
      <c r="CQD31" s="3027"/>
      <c r="CQG31" s="3027"/>
      <c r="CQO31" s="3049"/>
      <c r="CQP31" s="3039"/>
      <c r="CQS31" s="3027"/>
      <c r="CQT31" s="3027"/>
      <c r="CQU31" s="3027"/>
      <c r="CQV31" s="3027"/>
      <c r="CQY31" s="3027"/>
      <c r="CRG31" s="3049"/>
      <c r="CRH31" s="3039"/>
      <c r="CRK31" s="3027"/>
      <c r="CRL31" s="3027"/>
      <c r="CRM31" s="3027"/>
      <c r="CRN31" s="3027"/>
      <c r="CRQ31" s="3027"/>
      <c r="CRY31" s="3049"/>
      <c r="CRZ31" s="3039"/>
      <c r="CSC31" s="3027"/>
      <c r="CSD31" s="3027"/>
      <c r="CSE31" s="3027"/>
      <c r="CSF31" s="3027"/>
      <c r="CSI31" s="3027"/>
      <c r="CSQ31" s="3049"/>
      <c r="CSR31" s="3039"/>
      <c r="CSU31" s="3027"/>
      <c r="CSV31" s="3027"/>
      <c r="CSW31" s="3027"/>
      <c r="CSX31" s="3027"/>
      <c r="CTA31" s="3027"/>
      <c r="CTI31" s="3049"/>
      <c r="CTJ31" s="3039"/>
      <c r="CTM31" s="3027"/>
      <c r="CTN31" s="3027"/>
      <c r="CTO31" s="3027"/>
      <c r="CTP31" s="3027"/>
      <c r="CTS31" s="3027"/>
      <c r="CUA31" s="3049"/>
      <c r="CUB31" s="3039"/>
      <c r="CUE31" s="3027"/>
      <c r="CUF31" s="3027"/>
      <c r="CUG31" s="3027"/>
      <c r="CUH31" s="3027"/>
      <c r="CUK31" s="3027"/>
      <c r="CUS31" s="3049"/>
      <c r="CUT31" s="3039"/>
      <c r="CUW31" s="3027"/>
      <c r="CUX31" s="3027"/>
      <c r="CUY31" s="3027"/>
      <c r="CUZ31" s="3027"/>
      <c r="CVC31" s="3027"/>
      <c r="CVK31" s="3049"/>
      <c r="CVL31" s="3039"/>
      <c r="CVO31" s="3027"/>
      <c r="CVP31" s="3027"/>
      <c r="CVQ31" s="3027"/>
      <c r="CVR31" s="3027"/>
      <c r="CVU31" s="3027"/>
      <c r="CWC31" s="3049"/>
      <c r="CWD31" s="3039"/>
      <c r="CWG31" s="3027"/>
      <c r="CWH31" s="3027"/>
      <c r="CWI31" s="3027"/>
      <c r="CWJ31" s="3027"/>
      <c r="CWM31" s="3027"/>
      <c r="CWU31" s="3049"/>
      <c r="CWV31" s="3039"/>
      <c r="CWY31" s="3027"/>
      <c r="CWZ31" s="3027"/>
      <c r="CXA31" s="3027"/>
      <c r="CXB31" s="3027"/>
      <c r="CXE31" s="3027"/>
      <c r="CXM31" s="3049"/>
      <c r="CXN31" s="3039"/>
      <c r="CXQ31" s="3027"/>
      <c r="CXR31" s="3027"/>
      <c r="CXS31" s="3027"/>
      <c r="CXT31" s="3027"/>
      <c r="CXW31" s="3027"/>
      <c r="CYE31" s="3049"/>
      <c r="CYF31" s="3039"/>
      <c r="CYI31" s="3027"/>
      <c r="CYJ31" s="3027"/>
      <c r="CYK31" s="3027"/>
      <c r="CYL31" s="3027"/>
      <c r="CYO31" s="3027"/>
      <c r="CYW31" s="3049"/>
      <c r="CYX31" s="3039"/>
      <c r="CZA31" s="3027"/>
      <c r="CZB31" s="3027"/>
      <c r="CZC31" s="3027"/>
      <c r="CZD31" s="3027"/>
      <c r="CZG31" s="3027"/>
      <c r="CZO31" s="3049"/>
      <c r="CZP31" s="3039"/>
      <c r="CZS31" s="3027"/>
      <c r="CZT31" s="3027"/>
      <c r="CZU31" s="3027"/>
      <c r="CZV31" s="3027"/>
      <c r="CZY31" s="3027"/>
      <c r="DAG31" s="3049"/>
      <c r="DAH31" s="3039"/>
      <c r="DAK31" s="3027"/>
      <c r="DAL31" s="3027"/>
      <c r="DAM31" s="3027"/>
      <c r="DAN31" s="3027"/>
      <c r="DAQ31" s="3027"/>
      <c r="DAY31" s="3049"/>
      <c r="DAZ31" s="3039"/>
      <c r="DBC31" s="3027"/>
      <c r="DBD31" s="3027"/>
      <c r="DBE31" s="3027"/>
      <c r="DBF31" s="3027"/>
      <c r="DBI31" s="3027"/>
      <c r="DBQ31" s="3049"/>
      <c r="DBR31" s="3039"/>
      <c r="DBU31" s="3027"/>
      <c r="DBV31" s="3027"/>
      <c r="DBW31" s="3027"/>
      <c r="DBX31" s="3027"/>
      <c r="DCA31" s="3027"/>
      <c r="DCI31" s="3049"/>
      <c r="DCJ31" s="3039"/>
      <c r="DCM31" s="3027"/>
      <c r="DCN31" s="3027"/>
      <c r="DCO31" s="3027"/>
      <c r="DCP31" s="3027"/>
      <c r="DCS31" s="3027"/>
      <c r="DDA31" s="3049"/>
      <c r="DDB31" s="3039"/>
      <c r="DDE31" s="3027"/>
      <c r="DDF31" s="3027"/>
      <c r="DDG31" s="3027"/>
      <c r="DDH31" s="3027"/>
      <c r="DDK31" s="3027"/>
      <c r="DDS31" s="3049"/>
      <c r="DDT31" s="3039"/>
      <c r="DDW31" s="3027"/>
      <c r="DDX31" s="3027"/>
      <c r="DDY31" s="3027"/>
      <c r="DDZ31" s="3027"/>
      <c r="DEC31" s="3027"/>
      <c r="DEK31" s="3049"/>
      <c r="DEL31" s="3039"/>
      <c r="DEO31" s="3027"/>
      <c r="DEP31" s="3027"/>
      <c r="DEQ31" s="3027"/>
      <c r="DER31" s="3027"/>
      <c r="DEU31" s="3027"/>
      <c r="DFC31" s="3049"/>
      <c r="DFD31" s="3039"/>
      <c r="DFG31" s="3027"/>
      <c r="DFH31" s="3027"/>
      <c r="DFI31" s="3027"/>
      <c r="DFJ31" s="3027"/>
      <c r="DFM31" s="3027"/>
      <c r="DFU31" s="3049"/>
      <c r="DFV31" s="3039"/>
      <c r="DFY31" s="3027"/>
      <c r="DFZ31" s="3027"/>
      <c r="DGA31" s="3027"/>
      <c r="DGB31" s="3027"/>
      <c r="DGE31" s="3027"/>
      <c r="DGM31" s="3049"/>
      <c r="DGN31" s="3039"/>
      <c r="DGQ31" s="3027"/>
      <c r="DGR31" s="3027"/>
      <c r="DGS31" s="3027"/>
      <c r="DGT31" s="3027"/>
      <c r="DGW31" s="3027"/>
      <c r="DHE31" s="3049"/>
      <c r="DHF31" s="3039"/>
      <c r="DHI31" s="3027"/>
      <c r="DHJ31" s="3027"/>
      <c r="DHK31" s="3027"/>
      <c r="DHL31" s="3027"/>
      <c r="DHO31" s="3027"/>
      <c r="DHW31" s="3049"/>
      <c r="DHX31" s="3039"/>
      <c r="DIA31" s="3027"/>
      <c r="DIB31" s="3027"/>
      <c r="DIC31" s="3027"/>
      <c r="DID31" s="3027"/>
      <c r="DIG31" s="3027"/>
      <c r="DIO31" s="3049"/>
      <c r="DIP31" s="3039"/>
      <c r="DIS31" s="3027"/>
      <c r="DIT31" s="3027"/>
      <c r="DIU31" s="3027"/>
      <c r="DIV31" s="3027"/>
      <c r="DIY31" s="3027"/>
      <c r="DJG31" s="3049"/>
      <c r="DJH31" s="3039"/>
      <c r="DJK31" s="3027"/>
      <c r="DJL31" s="3027"/>
      <c r="DJM31" s="3027"/>
      <c r="DJN31" s="3027"/>
      <c r="DJQ31" s="3027"/>
      <c r="DJY31" s="3049"/>
      <c r="DJZ31" s="3039"/>
      <c r="DKC31" s="3027"/>
      <c r="DKD31" s="3027"/>
      <c r="DKE31" s="3027"/>
      <c r="DKF31" s="3027"/>
      <c r="DKI31" s="3027"/>
      <c r="DKQ31" s="3049"/>
      <c r="DKR31" s="3039"/>
      <c r="DKU31" s="3027"/>
      <c r="DKV31" s="3027"/>
      <c r="DKW31" s="3027"/>
      <c r="DKX31" s="3027"/>
      <c r="DLA31" s="3027"/>
      <c r="DLI31" s="3049"/>
      <c r="DLJ31" s="3039"/>
      <c r="DLM31" s="3027"/>
      <c r="DLN31" s="3027"/>
      <c r="DLO31" s="3027"/>
      <c r="DLP31" s="3027"/>
      <c r="DLS31" s="3027"/>
      <c r="DMA31" s="3049"/>
      <c r="DMB31" s="3039"/>
      <c r="DME31" s="3027"/>
      <c r="DMF31" s="3027"/>
      <c r="DMG31" s="3027"/>
      <c r="DMH31" s="3027"/>
      <c r="DMK31" s="3027"/>
      <c r="DMS31" s="3049"/>
      <c r="DMT31" s="3039"/>
      <c r="DMW31" s="3027"/>
      <c r="DMX31" s="3027"/>
      <c r="DMY31" s="3027"/>
      <c r="DMZ31" s="3027"/>
      <c r="DNC31" s="3027"/>
      <c r="DNK31" s="3049"/>
      <c r="DNL31" s="3039"/>
      <c r="DNO31" s="3027"/>
      <c r="DNP31" s="3027"/>
      <c r="DNQ31" s="3027"/>
      <c r="DNR31" s="3027"/>
      <c r="DNU31" s="3027"/>
      <c r="DOC31" s="3049"/>
      <c r="DOD31" s="3039"/>
      <c r="DOG31" s="3027"/>
      <c r="DOH31" s="3027"/>
      <c r="DOI31" s="3027"/>
      <c r="DOJ31" s="3027"/>
      <c r="DOM31" s="3027"/>
      <c r="DOU31" s="3049"/>
      <c r="DOV31" s="3039"/>
      <c r="DOY31" s="3027"/>
      <c r="DOZ31" s="3027"/>
      <c r="DPA31" s="3027"/>
      <c r="DPB31" s="3027"/>
      <c r="DPE31" s="3027"/>
      <c r="DPM31" s="3049"/>
      <c r="DPN31" s="3039"/>
      <c r="DPQ31" s="3027"/>
      <c r="DPR31" s="3027"/>
      <c r="DPS31" s="3027"/>
      <c r="DPT31" s="3027"/>
      <c r="DPW31" s="3027"/>
      <c r="DQE31" s="3049"/>
      <c r="DQF31" s="3039"/>
      <c r="DQI31" s="3027"/>
      <c r="DQJ31" s="3027"/>
      <c r="DQK31" s="3027"/>
      <c r="DQL31" s="3027"/>
      <c r="DQO31" s="3027"/>
      <c r="DQW31" s="3049"/>
      <c r="DQX31" s="3039"/>
      <c r="DRA31" s="3027"/>
      <c r="DRB31" s="3027"/>
      <c r="DRC31" s="3027"/>
      <c r="DRD31" s="3027"/>
      <c r="DRG31" s="3027"/>
      <c r="DRO31" s="3049"/>
      <c r="DRP31" s="3039"/>
      <c r="DRS31" s="3027"/>
      <c r="DRT31" s="3027"/>
      <c r="DRU31" s="3027"/>
      <c r="DRV31" s="3027"/>
      <c r="DRY31" s="3027"/>
      <c r="DSG31" s="3049"/>
      <c r="DSH31" s="3039"/>
      <c r="DSK31" s="3027"/>
      <c r="DSL31" s="3027"/>
      <c r="DSM31" s="3027"/>
      <c r="DSN31" s="3027"/>
      <c r="DSQ31" s="3027"/>
      <c r="DSY31" s="3049"/>
      <c r="DSZ31" s="3039"/>
      <c r="DTC31" s="3027"/>
      <c r="DTD31" s="3027"/>
      <c r="DTE31" s="3027"/>
      <c r="DTF31" s="3027"/>
      <c r="DTI31" s="3027"/>
      <c r="DTQ31" s="3049"/>
      <c r="DTR31" s="3039"/>
      <c r="DTU31" s="3027"/>
      <c r="DTV31" s="3027"/>
      <c r="DTW31" s="3027"/>
      <c r="DTX31" s="3027"/>
      <c r="DUA31" s="3027"/>
      <c r="DUI31" s="3049"/>
      <c r="DUJ31" s="3039"/>
      <c r="DUM31" s="3027"/>
      <c r="DUN31" s="3027"/>
      <c r="DUO31" s="3027"/>
      <c r="DUP31" s="3027"/>
      <c r="DUS31" s="3027"/>
      <c r="DVA31" s="3049"/>
      <c r="DVB31" s="3039"/>
      <c r="DVE31" s="3027"/>
      <c r="DVF31" s="3027"/>
      <c r="DVG31" s="3027"/>
      <c r="DVH31" s="3027"/>
      <c r="DVK31" s="3027"/>
      <c r="DVS31" s="3049"/>
      <c r="DVT31" s="3039"/>
      <c r="DVW31" s="3027"/>
      <c r="DVX31" s="3027"/>
      <c r="DVY31" s="3027"/>
      <c r="DVZ31" s="3027"/>
      <c r="DWC31" s="3027"/>
      <c r="DWK31" s="3049"/>
      <c r="DWL31" s="3039"/>
      <c r="DWO31" s="3027"/>
      <c r="DWP31" s="3027"/>
      <c r="DWQ31" s="3027"/>
      <c r="DWR31" s="3027"/>
      <c r="DWU31" s="3027"/>
      <c r="DXC31" s="3049"/>
      <c r="DXD31" s="3039"/>
      <c r="DXG31" s="3027"/>
      <c r="DXH31" s="3027"/>
      <c r="DXI31" s="3027"/>
      <c r="DXJ31" s="3027"/>
      <c r="DXM31" s="3027"/>
      <c r="DXU31" s="3049"/>
      <c r="DXV31" s="3039"/>
      <c r="DXY31" s="3027"/>
      <c r="DXZ31" s="3027"/>
      <c r="DYA31" s="3027"/>
      <c r="DYB31" s="3027"/>
      <c r="DYE31" s="3027"/>
      <c r="DYM31" s="3049"/>
      <c r="DYN31" s="3039"/>
      <c r="DYQ31" s="3027"/>
      <c r="DYR31" s="3027"/>
      <c r="DYS31" s="3027"/>
      <c r="DYT31" s="3027"/>
      <c r="DYW31" s="3027"/>
      <c r="DZE31" s="3049"/>
      <c r="DZF31" s="3039"/>
      <c r="DZI31" s="3027"/>
      <c r="DZJ31" s="3027"/>
      <c r="DZK31" s="3027"/>
      <c r="DZL31" s="3027"/>
      <c r="DZO31" s="3027"/>
      <c r="DZW31" s="3049"/>
      <c r="DZX31" s="3039"/>
      <c r="EAA31" s="3027"/>
      <c r="EAB31" s="3027"/>
      <c r="EAC31" s="3027"/>
      <c r="EAD31" s="3027"/>
      <c r="EAG31" s="3027"/>
      <c r="EAO31" s="3049"/>
      <c r="EAP31" s="3039"/>
      <c r="EAS31" s="3027"/>
      <c r="EAT31" s="3027"/>
      <c r="EAU31" s="3027"/>
      <c r="EAV31" s="3027"/>
      <c r="EAY31" s="3027"/>
      <c r="EBG31" s="3049"/>
      <c r="EBH31" s="3039"/>
      <c r="EBK31" s="3027"/>
      <c r="EBL31" s="3027"/>
      <c r="EBM31" s="3027"/>
      <c r="EBN31" s="3027"/>
      <c r="EBQ31" s="3027"/>
      <c r="EBY31" s="3049"/>
      <c r="EBZ31" s="3039"/>
      <c r="ECC31" s="3027"/>
      <c r="ECD31" s="3027"/>
      <c r="ECE31" s="3027"/>
      <c r="ECF31" s="3027"/>
      <c r="ECI31" s="3027"/>
      <c r="ECQ31" s="3049"/>
      <c r="ECR31" s="3039"/>
      <c r="ECU31" s="3027"/>
      <c r="ECV31" s="3027"/>
      <c r="ECW31" s="3027"/>
      <c r="ECX31" s="3027"/>
      <c r="EDA31" s="3027"/>
      <c r="EDI31" s="3049"/>
      <c r="EDJ31" s="3039"/>
      <c r="EDM31" s="3027"/>
      <c r="EDN31" s="3027"/>
      <c r="EDO31" s="3027"/>
      <c r="EDP31" s="3027"/>
      <c r="EDS31" s="3027"/>
      <c r="EEA31" s="3049"/>
      <c r="EEB31" s="3039"/>
      <c r="EEE31" s="3027"/>
      <c r="EEF31" s="3027"/>
      <c r="EEG31" s="3027"/>
      <c r="EEH31" s="3027"/>
      <c r="EEK31" s="3027"/>
      <c r="EES31" s="3049"/>
      <c r="EET31" s="3039"/>
      <c r="EEW31" s="3027"/>
      <c r="EEX31" s="3027"/>
      <c r="EEY31" s="3027"/>
      <c r="EEZ31" s="3027"/>
      <c r="EFC31" s="3027"/>
      <c r="EFK31" s="3049"/>
      <c r="EFL31" s="3039"/>
      <c r="EFO31" s="3027"/>
      <c r="EFP31" s="3027"/>
      <c r="EFQ31" s="3027"/>
      <c r="EFR31" s="3027"/>
      <c r="EFU31" s="3027"/>
      <c r="EGC31" s="3049"/>
      <c r="EGD31" s="3039"/>
      <c r="EGG31" s="3027"/>
      <c r="EGH31" s="3027"/>
      <c r="EGI31" s="3027"/>
      <c r="EGJ31" s="3027"/>
      <c r="EGM31" s="3027"/>
      <c r="EGU31" s="3049"/>
      <c r="EGV31" s="3039"/>
      <c r="EGY31" s="3027"/>
      <c r="EGZ31" s="3027"/>
      <c r="EHA31" s="3027"/>
      <c r="EHB31" s="3027"/>
      <c r="EHE31" s="3027"/>
      <c r="EHM31" s="3049"/>
      <c r="EHN31" s="3039"/>
      <c r="EHQ31" s="3027"/>
      <c r="EHR31" s="3027"/>
      <c r="EHS31" s="3027"/>
      <c r="EHT31" s="3027"/>
      <c r="EHW31" s="3027"/>
      <c r="EIE31" s="3049"/>
      <c r="EIF31" s="3039"/>
      <c r="EII31" s="3027"/>
      <c r="EIJ31" s="3027"/>
      <c r="EIK31" s="3027"/>
      <c r="EIL31" s="3027"/>
      <c r="EIO31" s="3027"/>
      <c r="EIW31" s="3049"/>
      <c r="EIX31" s="3039"/>
      <c r="EJA31" s="3027"/>
      <c r="EJB31" s="3027"/>
      <c r="EJC31" s="3027"/>
      <c r="EJD31" s="3027"/>
      <c r="EJG31" s="3027"/>
      <c r="EJO31" s="3049"/>
      <c r="EJP31" s="3039"/>
      <c r="EJS31" s="3027"/>
      <c r="EJT31" s="3027"/>
      <c r="EJU31" s="3027"/>
      <c r="EJV31" s="3027"/>
      <c r="EJY31" s="3027"/>
      <c r="EKG31" s="3049"/>
      <c r="EKH31" s="3039"/>
      <c r="EKK31" s="3027"/>
      <c r="EKL31" s="3027"/>
      <c r="EKM31" s="3027"/>
      <c r="EKN31" s="3027"/>
      <c r="EKQ31" s="3027"/>
      <c r="EKY31" s="3049"/>
      <c r="EKZ31" s="3039"/>
      <c r="ELC31" s="3027"/>
      <c r="ELD31" s="3027"/>
      <c r="ELE31" s="3027"/>
      <c r="ELF31" s="3027"/>
      <c r="ELI31" s="3027"/>
      <c r="ELQ31" s="3049"/>
      <c r="ELR31" s="3039"/>
      <c r="ELU31" s="3027"/>
      <c r="ELV31" s="3027"/>
      <c r="ELW31" s="3027"/>
      <c r="ELX31" s="3027"/>
      <c r="EMA31" s="3027"/>
      <c r="EMI31" s="3049"/>
      <c r="EMJ31" s="3039"/>
      <c r="EMM31" s="3027"/>
      <c r="EMN31" s="3027"/>
      <c r="EMO31" s="3027"/>
      <c r="EMP31" s="3027"/>
      <c r="EMS31" s="3027"/>
      <c r="ENA31" s="3049"/>
      <c r="ENB31" s="3039"/>
      <c r="ENE31" s="3027"/>
      <c r="ENF31" s="3027"/>
      <c r="ENG31" s="3027"/>
      <c r="ENH31" s="3027"/>
      <c r="ENK31" s="3027"/>
      <c r="ENS31" s="3049"/>
      <c r="ENT31" s="3039"/>
      <c r="ENW31" s="3027"/>
      <c r="ENX31" s="3027"/>
      <c r="ENY31" s="3027"/>
      <c r="ENZ31" s="3027"/>
      <c r="EOC31" s="3027"/>
      <c r="EOK31" s="3049"/>
      <c r="EOL31" s="3039"/>
      <c r="EOO31" s="3027"/>
      <c r="EOP31" s="3027"/>
      <c r="EOQ31" s="3027"/>
      <c r="EOR31" s="3027"/>
      <c r="EOU31" s="3027"/>
      <c r="EPC31" s="3049"/>
      <c r="EPD31" s="3039"/>
      <c r="EPG31" s="3027"/>
      <c r="EPH31" s="3027"/>
      <c r="EPI31" s="3027"/>
      <c r="EPJ31" s="3027"/>
      <c r="EPM31" s="3027"/>
      <c r="EPU31" s="3049"/>
      <c r="EPV31" s="3039"/>
      <c r="EPY31" s="3027"/>
      <c r="EPZ31" s="3027"/>
      <c r="EQA31" s="3027"/>
      <c r="EQB31" s="3027"/>
      <c r="EQE31" s="3027"/>
      <c r="EQM31" s="3049"/>
      <c r="EQN31" s="3039"/>
      <c r="EQQ31" s="3027"/>
      <c r="EQR31" s="3027"/>
      <c r="EQS31" s="3027"/>
      <c r="EQT31" s="3027"/>
      <c r="EQW31" s="3027"/>
      <c r="ERE31" s="3049"/>
      <c r="ERF31" s="3039"/>
      <c r="ERI31" s="3027"/>
      <c r="ERJ31" s="3027"/>
      <c r="ERK31" s="3027"/>
      <c r="ERL31" s="3027"/>
      <c r="ERO31" s="3027"/>
      <c r="ERW31" s="3049"/>
      <c r="ERX31" s="3039"/>
      <c r="ESA31" s="3027"/>
      <c r="ESB31" s="3027"/>
      <c r="ESC31" s="3027"/>
      <c r="ESD31" s="3027"/>
      <c r="ESG31" s="3027"/>
      <c r="ESO31" s="3049"/>
      <c r="ESP31" s="3039"/>
      <c r="ESS31" s="3027"/>
      <c r="EST31" s="3027"/>
      <c r="ESU31" s="3027"/>
      <c r="ESV31" s="3027"/>
      <c r="ESY31" s="3027"/>
      <c r="ETG31" s="3049"/>
      <c r="ETH31" s="3039"/>
      <c r="ETK31" s="3027"/>
      <c r="ETL31" s="3027"/>
      <c r="ETM31" s="3027"/>
      <c r="ETN31" s="3027"/>
      <c r="ETQ31" s="3027"/>
      <c r="ETY31" s="3049"/>
      <c r="ETZ31" s="3039"/>
      <c r="EUC31" s="3027"/>
      <c r="EUD31" s="3027"/>
      <c r="EUE31" s="3027"/>
      <c r="EUF31" s="3027"/>
      <c r="EUI31" s="3027"/>
      <c r="EUQ31" s="3049"/>
      <c r="EUR31" s="3039"/>
      <c r="EUU31" s="3027"/>
      <c r="EUV31" s="3027"/>
      <c r="EUW31" s="3027"/>
      <c r="EUX31" s="3027"/>
      <c r="EVA31" s="3027"/>
      <c r="EVI31" s="3049"/>
      <c r="EVJ31" s="3039"/>
      <c r="EVM31" s="3027"/>
      <c r="EVN31" s="3027"/>
      <c r="EVO31" s="3027"/>
      <c r="EVP31" s="3027"/>
      <c r="EVS31" s="3027"/>
      <c r="EWA31" s="3049"/>
      <c r="EWB31" s="3039"/>
      <c r="EWE31" s="3027"/>
      <c r="EWF31" s="3027"/>
      <c r="EWG31" s="3027"/>
      <c r="EWH31" s="3027"/>
      <c r="EWK31" s="3027"/>
      <c r="EWS31" s="3049"/>
      <c r="EWT31" s="3039"/>
      <c r="EWW31" s="3027"/>
      <c r="EWX31" s="3027"/>
      <c r="EWY31" s="3027"/>
      <c r="EWZ31" s="3027"/>
      <c r="EXC31" s="3027"/>
      <c r="EXK31" s="3049"/>
      <c r="EXL31" s="3039"/>
      <c r="EXO31" s="3027"/>
      <c r="EXP31" s="3027"/>
      <c r="EXQ31" s="3027"/>
      <c r="EXR31" s="3027"/>
      <c r="EXU31" s="3027"/>
      <c r="EYC31" s="3049"/>
      <c r="EYD31" s="3039"/>
      <c r="EYG31" s="3027"/>
      <c r="EYH31" s="3027"/>
      <c r="EYI31" s="3027"/>
      <c r="EYJ31" s="3027"/>
      <c r="EYM31" s="3027"/>
      <c r="EYU31" s="3049"/>
      <c r="EYV31" s="3039"/>
      <c r="EYY31" s="3027"/>
      <c r="EYZ31" s="3027"/>
      <c r="EZA31" s="3027"/>
      <c r="EZB31" s="3027"/>
      <c r="EZE31" s="3027"/>
      <c r="EZM31" s="3049"/>
      <c r="EZN31" s="3039"/>
      <c r="EZQ31" s="3027"/>
      <c r="EZR31" s="3027"/>
      <c r="EZS31" s="3027"/>
      <c r="EZT31" s="3027"/>
      <c r="EZW31" s="3027"/>
      <c r="FAE31" s="3049"/>
      <c r="FAF31" s="3039"/>
      <c r="FAI31" s="3027"/>
      <c r="FAJ31" s="3027"/>
      <c r="FAK31" s="3027"/>
      <c r="FAL31" s="3027"/>
      <c r="FAO31" s="3027"/>
      <c r="FAW31" s="3049"/>
      <c r="FAX31" s="3039"/>
      <c r="FBA31" s="3027"/>
      <c r="FBB31" s="3027"/>
      <c r="FBC31" s="3027"/>
      <c r="FBD31" s="3027"/>
      <c r="FBG31" s="3027"/>
      <c r="FBO31" s="3049"/>
      <c r="FBP31" s="3039"/>
      <c r="FBS31" s="3027"/>
      <c r="FBT31" s="3027"/>
      <c r="FBU31" s="3027"/>
      <c r="FBV31" s="3027"/>
      <c r="FBY31" s="3027"/>
      <c r="FCG31" s="3049"/>
      <c r="FCH31" s="3039"/>
      <c r="FCK31" s="3027"/>
      <c r="FCL31" s="3027"/>
      <c r="FCM31" s="3027"/>
      <c r="FCN31" s="3027"/>
      <c r="FCQ31" s="3027"/>
      <c r="FCY31" s="3049"/>
      <c r="FCZ31" s="3039"/>
      <c r="FDC31" s="3027"/>
      <c r="FDD31" s="3027"/>
      <c r="FDE31" s="3027"/>
      <c r="FDF31" s="3027"/>
      <c r="FDI31" s="3027"/>
      <c r="FDQ31" s="3049"/>
      <c r="FDR31" s="3039"/>
      <c r="FDU31" s="3027"/>
      <c r="FDV31" s="3027"/>
      <c r="FDW31" s="3027"/>
      <c r="FDX31" s="3027"/>
      <c r="FEA31" s="3027"/>
      <c r="FEI31" s="3049"/>
      <c r="FEJ31" s="3039"/>
      <c r="FEM31" s="3027"/>
      <c r="FEN31" s="3027"/>
      <c r="FEO31" s="3027"/>
      <c r="FEP31" s="3027"/>
      <c r="FES31" s="3027"/>
      <c r="FFA31" s="3049"/>
      <c r="FFB31" s="3039"/>
      <c r="FFE31" s="3027"/>
      <c r="FFF31" s="3027"/>
      <c r="FFG31" s="3027"/>
      <c r="FFH31" s="3027"/>
      <c r="FFK31" s="3027"/>
      <c r="FFS31" s="3049"/>
      <c r="FFT31" s="3039"/>
      <c r="FFW31" s="3027"/>
      <c r="FFX31" s="3027"/>
      <c r="FFY31" s="3027"/>
      <c r="FFZ31" s="3027"/>
      <c r="FGC31" s="3027"/>
      <c r="FGK31" s="3049"/>
      <c r="FGL31" s="3039"/>
      <c r="FGO31" s="3027"/>
      <c r="FGP31" s="3027"/>
      <c r="FGQ31" s="3027"/>
      <c r="FGR31" s="3027"/>
      <c r="FGU31" s="3027"/>
      <c r="FHC31" s="3049"/>
      <c r="FHD31" s="3039"/>
      <c r="FHG31" s="3027"/>
      <c r="FHH31" s="3027"/>
      <c r="FHI31" s="3027"/>
      <c r="FHJ31" s="3027"/>
      <c r="FHM31" s="3027"/>
      <c r="FHU31" s="3049"/>
      <c r="FHV31" s="3039"/>
      <c r="FHY31" s="3027"/>
      <c r="FHZ31" s="3027"/>
      <c r="FIA31" s="3027"/>
      <c r="FIB31" s="3027"/>
      <c r="FIE31" s="3027"/>
      <c r="FIM31" s="3049"/>
      <c r="FIN31" s="3039"/>
      <c r="FIQ31" s="3027"/>
      <c r="FIR31" s="3027"/>
      <c r="FIS31" s="3027"/>
      <c r="FIT31" s="3027"/>
      <c r="FIW31" s="3027"/>
      <c r="FJE31" s="3049"/>
      <c r="FJF31" s="3039"/>
      <c r="FJI31" s="3027"/>
      <c r="FJJ31" s="3027"/>
      <c r="FJK31" s="3027"/>
      <c r="FJL31" s="3027"/>
      <c r="FJO31" s="3027"/>
      <c r="FJW31" s="3049"/>
      <c r="FJX31" s="3039"/>
      <c r="FKA31" s="3027"/>
      <c r="FKB31" s="3027"/>
      <c r="FKC31" s="3027"/>
      <c r="FKD31" s="3027"/>
      <c r="FKG31" s="3027"/>
      <c r="FKO31" s="3049"/>
      <c r="FKP31" s="3039"/>
      <c r="FKS31" s="3027"/>
      <c r="FKT31" s="3027"/>
      <c r="FKU31" s="3027"/>
      <c r="FKV31" s="3027"/>
      <c r="FKY31" s="3027"/>
      <c r="FLG31" s="3049"/>
      <c r="FLH31" s="3039"/>
      <c r="FLK31" s="3027"/>
      <c r="FLL31" s="3027"/>
      <c r="FLM31" s="3027"/>
      <c r="FLN31" s="3027"/>
      <c r="FLQ31" s="3027"/>
      <c r="FLY31" s="3049"/>
      <c r="FLZ31" s="3039"/>
      <c r="FMC31" s="3027"/>
      <c r="FMD31" s="3027"/>
      <c r="FME31" s="3027"/>
      <c r="FMF31" s="3027"/>
      <c r="FMI31" s="3027"/>
      <c r="FMQ31" s="3049"/>
      <c r="FMR31" s="3039"/>
      <c r="FMU31" s="3027"/>
      <c r="FMV31" s="3027"/>
      <c r="FMW31" s="3027"/>
      <c r="FMX31" s="3027"/>
      <c r="FNA31" s="3027"/>
      <c r="FNI31" s="3049"/>
      <c r="FNJ31" s="3039"/>
      <c r="FNM31" s="3027"/>
      <c r="FNN31" s="3027"/>
      <c r="FNO31" s="3027"/>
      <c r="FNP31" s="3027"/>
      <c r="FNS31" s="3027"/>
      <c r="FOA31" s="3049"/>
      <c r="FOB31" s="3039"/>
      <c r="FOE31" s="3027"/>
      <c r="FOF31" s="3027"/>
      <c r="FOG31" s="3027"/>
      <c r="FOH31" s="3027"/>
      <c r="FOK31" s="3027"/>
      <c r="FOS31" s="3049"/>
      <c r="FOT31" s="3039"/>
      <c r="FOW31" s="3027"/>
      <c r="FOX31" s="3027"/>
      <c r="FOY31" s="3027"/>
      <c r="FOZ31" s="3027"/>
      <c r="FPC31" s="3027"/>
      <c r="FPK31" s="3049"/>
      <c r="FPL31" s="3039"/>
      <c r="FPO31" s="3027"/>
      <c r="FPP31" s="3027"/>
      <c r="FPQ31" s="3027"/>
      <c r="FPR31" s="3027"/>
      <c r="FPU31" s="3027"/>
      <c r="FQC31" s="3049"/>
      <c r="FQD31" s="3039"/>
      <c r="FQG31" s="3027"/>
      <c r="FQH31" s="3027"/>
      <c r="FQI31" s="3027"/>
      <c r="FQJ31" s="3027"/>
      <c r="FQM31" s="3027"/>
      <c r="FQU31" s="3049"/>
      <c r="FQV31" s="3039"/>
      <c r="FQY31" s="3027"/>
      <c r="FQZ31" s="3027"/>
      <c r="FRA31" s="3027"/>
      <c r="FRB31" s="3027"/>
      <c r="FRE31" s="3027"/>
      <c r="FRM31" s="3049"/>
      <c r="FRN31" s="3039"/>
      <c r="FRQ31" s="3027"/>
      <c r="FRR31" s="3027"/>
      <c r="FRS31" s="3027"/>
      <c r="FRT31" s="3027"/>
      <c r="FRW31" s="3027"/>
      <c r="FSE31" s="3049"/>
      <c r="FSF31" s="3039"/>
      <c r="FSI31" s="3027"/>
      <c r="FSJ31" s="3027"/>
      <c r="FSK31" s="3027"/>
      <c r="FSL31" s="3027"/>
      <c r="FSO31" s="3027"/>
      <c r="FSW31" s="3049"/>
      <c r="FSX31" s="3039"/>
      <c r="FTA31" s="3027"/>
      <c r="FTB31" s="3027"/>
      <c r="FTC31" s="3027"/>
      <c r="FTD31" s="3027"/>
      <c r="FTG31" s="3027"/>
      <c r="FTO31" s="3049"/>
      <c r="FTP31" s="3039"/>
      <c r="FTS31" s="3027"/>
      <c r="FTT31" s="3027"/>
      <c r="FTU31" s="3027"/>
      <c r="FTV31" s="3027"/>
      <c r="FTY31" s="3027"/>
      <c r="FUG31" s="3049"/>
      <c r="FUH31" s="3039"/>
      <c r="FUK31" s="3027"/>
      <c r="FUL31" s="3027"/>
      <c r="FUM31" s="3027"/>
      <c r="FUN31" s="3027"/>
      <c r="FUQ31" s="3027"/>
      <c r="FUY31" s="3049"/>
      <c r="FUZ31" s="3039"/>
      <c r="FVC31" s="3027"/>
      <c r="FVD31" s="3027"/>
      <c r="FVE31" s="3027"/>
      <c r="FVF31" s="3027"/>
      <c r="FVI31" s="3027"/>
      <c r="FVQ31" s="3049"/>
      <c r="FVR31" s="3039"/>
      <c r="FVU31" s="3027"/>
      <c r="FVV31" s="3027"/>
      <c r="FVW31" s="3027"/>
      <c r="FVX31" s="3027"/>
      <c r="FWA31" s="3027"/>
      <c r="FWI31" s="3049"/>
      <c r="FWJ31" s="3039"/>
      <c r="FWM31" s="3027"/>
      <c r="FWN31" s="3027"/>
      <c r="FWO31" s="3027"/>
      <c r="FWP31" s="3027"/>
      <c r="FWS31" s="3027"/>
      <c r="FXA31" s="3049"/>
      <c r="FXB31" s="3039"/>
      <c r="FXE31" s="3027"/>
      <c r="FXF31" s="3027"/>
      <c r="FXG31" s="3027"/>
      <c r="FXH31" s="3027"/>
      <c r="FXK31" s="3027"/>
      <c r="FXS31" s="3049"/>
      <c r="FXT31" s="3039"/>
      <c r="FXW31" s="3027"/>
      <c r="FXX31" s="3027"/>
      <c r="FXY31" s="3027"/>
      <c r="FXZ31" s="3027"/>
      <c r="FYC31" s="3027"/>
      <c r="FYK31" s="3049"/>
      <c r="FYL31" s="3039"/>
      <c r="FYO31" s="3027"/>
      <c r="FYP31" s="3027"/>
      <c r="FYQ31" s="3027"/>
      <c r="FYR31" s="3027"/>
      <c r="FYU31" s="3027"/>
      <c r="FZC31" s="3049"/>
      <c r="FZD31" s="3039"/>
      <c r="FZG31" s="3027"/>
      <c r="FZH31" s="3027"/>
      <c r="FZI31" s="3027"/>
      <c r="FZJ31" s="3027"/>
      <c r="FZM31" s="3027"/>
      <c r="FZU31" s="3049"/>
      <c r="FZV31" s="3039"/>
      <c r="FZY31" s="3027"/>
      <c r="FZZ31" s="3027"/>
      <c r="GAA31" s="3027"/>
      <c r="GAB31" s="3027"/>
      <c r="GAE31" s="3027"/>
      <c r="GAM31" s="3049"/>
      <c r="GAN31" s="3039"/>
      <c r="GAQ31" s="3027"/>
      <c r="GAR31" s="3027"/>
      <c r="GAS31" s="3027"/>
      <c r="GAT31" s="3027"/>
      <c r="GAW31" s="3027"/>
      <c r="GBE31" s="3049"/>
      <c r="GBF31" s="3039"/>
      <c r="GBI31" s="3027"/>
      <c r="GBJ31" s="3027"/>
      <c r="GBK31" s="3027"/>
      <c r="GBL31" s="3027"/>
      <c r="GBO31" s="3027"/>
      <c r="GBW31" s="3049"/>
      <c r="GBX31" s="3039"/>
      <c r="GCA31" s="3027"/>
      <c r="GCB31" s="3027"/>
      <c r="GCC31" s="3027"/>
      <c r="GCD31" s="3027"/>
      <c r="GCG31" s="3027"/>
      <c r="GCO31" s="3049"/>
      <c r="GCP31" s="3039"/>
      <c r="GCS31" s="3027"/>
      <c r="GCT31" s="3027"/>
      <c r="GCU31" s="3027"/>
      <c r="GCV31" s="3027"/>
      <c r="GCY31" s="3027"/>
      <c r="GDG31" s="3049"/>
      <c r="GDH31" s="3039"/>
      <c r="GDK31" s="3027"/>
      <c r="GDL31" s="3027"/>
      <c r="GDM31" s="3027"/>
      <c r="GDN31" s="3027"/>
      <c r="GDQ31" s="3027"/>
      <c r="GDY31" s="3049"/>
      <c r="GDZ31" s="3039"/>
      <c r="GEC31" s="3027"/>
      <c r="GED31" s="3027"/>
      <c r="GEE31" s="3027"/>
      <c r="GEF31" s="3027"/>
      <c r="GEI31" s="3027"/>
      <c r="GEQ31" s="3049"/>
      <c r="GER31" s="3039"/>
      <c r="GEU31" s="3027"/>
      <c r="GEV31" s="3027"/>
      <c r="GEW31" s="3027"/>
      <c r="GEX31" s="3027"/>
      <c r="GFA31" s="3027"/>
      <c r="GFI31" s="3049"/>
      <c r="GFJ31" s="3039"/>
      <c r="GFM31" s="3027"/>
      <c r="GFN31" s="3027"/>
      <c r="GFO31" s="3027"/>
      <c r="GFP31" s="3027"/>
      <c r="GFS31" s="3027"/>
      <c r="GGA31" s="3049"/>
      <c r="GGB31" s="3039"/>
      <c r="GGE31" s="3027"/>
      <c r="GGF31" s="3027"/>
      <c r="GGG31" s="3027"/>
      <c r="GGH31" s="3027"/>
      <c r="GGK31" s="3027"/>
      <c r="GGS31" s="3049"/>
      <c r="GGT31" s="3039"/>
      <c r="GGW31" s="3027"/>
      <c r="GGX31" s="3027"/>
      <c r="GGY31" s="3027"/>
      <c r="GGZ31" s="3027"/>
      <c r="GHC31" s="3027"/>
      <c r="GHK31" s="3049"/>
      <c r="GHL31" s="3039"/>
      <c r="GHO31" s="3027"/>
      <c r="GHP31" s="3027"/>
      <c r="GHQ31" s="3027"/>
      <c r="GHR31" s="3027"/>
      <c r="GHU31" s="3027"/>
      <c r="GIC31" s="3049"/>
      <c r="GID31" s="3039"/>
      <c r="GIG31" s="3027"/>
      <c r="GIH31" s="3027"/>
      <c r="GII31" s="3027"/>
      <c r="GIJ31" s="3027"/>
      <c r="GIM31" s="3027"/>
      <c r="GIU31" s="3049"/>
      <c r="GIV31" s="3039"/>
      <c r="GIY31" s="3027"/>
      <c r="GIZ31" s="3027"/>
      <c r="GJA31" s="3027"/>
      <c r="GJB31" s="3027"/>
      <c r="GJE31" s="3027"/>
      <c r="GJM31" s="3049"/>
      <c r="GJN31" s="3039"/>
      <c r="GJQ31" s="3027"/>
      <c r="GJR31" s="3027"/>
      <c r="GJS31" s="3027"/>
      <c r="GJT31" s="3027"/>
      <c r="GJW31" s="3027"/>
      <c r="GKE31" s="3049"/>
      <c r="GKF31" s="3039"/>
      <c r="GKI31" s="3027"/>
      <c r="GKJ31" s="3027"/>
      <c r="GKK31" s="3027"/>
      <c r="GKL31" s="3027"/>
      <c r="GKO31" s="3027"/>
      <c r="GKW31" s="3049"/>
      <c r="GKX31" s="3039"/>
      <c r="GLA31" s="3027"/>
      <c r="GLB31" s="3027"/>
      <c r="GLC31" s="3027"/>
      <c r="GLD31" s="3027"/>
      <c r="GLG31" s="3027"/>
      <c r="GLO31" s="3049"/>
      <c r="GLP31" s="3039"/>
      <c r="GLS31" s="3027"/>
      <c r="GLT31" s="3027"/>
      <c r="GLU31" s="3027"/>
      <c r="GLV31" s="3027"/>
      <c r="GLY31" s="3027"/>
      <c r="GMG31" s="3049"/>
      <c r="GMH31" s="3039"/>
      <c r="GMK31" s="3027"/>
      <c r="GML31" s="3027"/>
      <c r="GMM31" s="3027"/>
      <c r="GMN31" s="3027"/>
      <c r="GMQ31" s="3027"/>
      <c r="GMY31" s="3049"/>
      <c r="GMZ31" s="3039"/>
      <c r="GNC31" s="3027"/>
      <c r="GND31" s="3027"/>
      <c r="GNE31" s="3027"/>
      <c r="GNF31" s="3027"/>
      <c r="GNI31" s="3027"/>
      <c r="GNQ31" s="3049"/>
      <c r="GNR31" s="3039"/>
      <c r="GNU31" s="3027"/>
      <c r="GNV31" s="3027"/>
      <c r="GNW31" s="3027"/>
      <c r="GNX31" s="3027"/>
      <c r="GOA31" s="3027"/>
      <c r="GOI31" s="3049"/>
      <c r="GOJ31" s="3039"/>
      <c r="GOM31" s="3027"/>
      <c r="GON31" s="3027"/>
      <c r="GOO31" s="3027"/>
      <c r="GOP31" s="3027"/>
      <c r="GOS31" s="3027"/>
      <c r="GPA31" s="3049"/>
      <c r="GPB31" s="3039"/>
      <c r="GPE31" s="3027"/>
      <c r="GPF31" s="3027"/>
      <c r="GPG31" s="3027"/>
      <c r="GPH31" s="3027"/>
      <c r="GPK31" s="3027"/>
      <c r="GPS31" s="3049"/>
      <c r="GPT31" s="3039"/>
      <c r="GPW31" s="3027"/>
      <c r="GPX31" s="3027"/>
      <c r="GPY31" s="3027"/>
      <c r="GPZ31" s="3027"/>
      <c r="GQC31" s="3027"/>
      <c r="GQK31" s="3049"/>
      <c r="GQL31" s="3039"/>
      <c r="GQO31" s="3027"/>
      <c r="GQP31" s="3027"/>
      <c r="GQQ31" s="3027"/>
      <c r="GQR31" s="3027"/>
      <c r="GQU31" s="3027"/>
      <c r="GRC31" s="3049"/>
      <c r="GRD31" s="3039"/>
      <c r="GRG31" s="3027"/>
      <c r="GRH31" s="3027"/>
      <c r="GRI31" s="3027"/>
      <c r="GRJ31" s="3027"/>
      <c r="GRM31" s="3027"/>
      <c r="GRU31" s="3049"/>
      <c r="GRV31" s="3039"/>
      <c r="GRY31" s="3027"/>
      <c r="GRZ31" s="3027"/>
      <c r="GSA31" s="3027"/>
      <c r="GSB31" s="3027"/>
      <c r="GSE31" s="3027"/>
      <c r="GSM31" s="3049"/>
      <c r="GSN31" s="3039"/>
      <c r="GSQ31" s="3027"/>
      <c r="GSR31" s="3027"/>
      <c r="GSS31" s="3027"/>
      <c r="GST31" s="3027"/>
      <c r="GSW31" s="3027"/>
      <c r="GTE31" s="3049"/>
      <c r="GTF31" s="3039"/>
      <c r="GTI31" s="3027"/>
      <c r="GTJ31" s="3027"/>
      <c r="GTK31" s="3027"/>
      <c r="GTL31" s="3027"/>
      <c r="GTO31" s="3027"/>
      <c r="GTW31" s="3049"/>
      <c r="GTX31" s="3039"/>
      <c r="GUA31" s="3027"/>
      <c r="GUB31" s="3027"/>
      <c r="GUC31" s="3027"/>
      <c r="GUD31" s="3027"/>
      <c r="GUG31" s="3027"/>
      <c r="GUO31" s="3049"/>
      <c r="GUP31" s="3039"/>
      <c r="GUS31" s="3027"/>
      <c r="GUT31" s="3027"/>
      <c r="GUU31" s="3027"/>
      <c r="GUV31" s="3027"/>
      <c r="GUY31" s="3027"/>
      <c r="GVG31" s="3049"/>
      <c r="GVH31" s="3039"/>
      <c r="GVK31" s="3027"/>
      <c r="GVL31" s="3027"/>
      <c r="GVM31" s="3027"/>
      <c r="GVN31" s="3027"/>
      <c r="GVQ31" s="3027"/>
      <c r="GVY31" s="3049"/>
      <c r="GVZ31" s="3039"/>
      <c r="GWC31" s="3027"/>
      <c r="GWD31" s="3027"/>
      <c r="GWE31" s="3027"/>
      <c r="GWF31" s="3027"/>
      <c r="GWI31" s="3027"/>
      <c r="GWQ31" s="3049"/>
      <c r="GWR31" s="3039"/>
      <c r="GWU31" s="3027"/>
      <c r="GWV31" s="3027"/>
      <c r="GWW31" s="3027"/>
      <c r="GWX31" s="3027"/>
      <c r="GXA31" s="3027"/>
      <c r="GXI31" s="3049"/>
      <c r="GXJ31" s="3039"/>
      <c r="GXM31" s="3027"/>
      <c r="GXN31" s="3027"/>
      <c r="GXO31" s="3027"/>
      <c r="GXP31" s="3027"/>
      <c r="GXS31" s="3027"/>
      <c r="GYA31" s="3049"/>
      <c r="GYB31" s="3039"/>
      <c r="GYE31" s="3027"/>
      <c r="GYF31" s="3027"/>
      <c r="GYG31" s="3027"/>
      <c r="GYH31" s="3027"/>
      <c r="GYK31" s="3027"/>
      <c r="GYS31" s="3049"/>
      <c r="GYT31" s="3039"/>
      <c r="GYW31" s="3027"/>
      <c r="GYX31" s="3027"/>
      <c r="GYY31" s="3027"/>
      <c r="GYZ31" s="3027"/>
      <c r="GZC31" s="3027"/>
      <c r="GZK31" s="3049"/>
      <c r="GZL31" s="3039"/>
      <c r="GZO31" s="3027"/>
      <c r="GZP31" s="3027"/>
      <c r="GZQ31" s="3027"/>
      <c r="GZR31" s="3027"/>
      <c r="GZU31" s="3027"/>
      <c r="HAC31" s="3049"/>
      <c r="HAD31" s="3039"/>
      <c r="HAG31" s="3027"/>
      <c r="HAH31" s="3027"/>
      <c r="HAI31" s="3027"/>
      <c r="HAJ31" s="3027"/>
      <c r="HAM31" s="3027"/>
      <c r="HAU31" s="3049"/>
      <c r="HAV31" s="3039"/>
      <c r="HAY31" s="3027"/>
      <c r="HAZ31" s="3027"/>
      <c r="HBA31" s="3027"/>
      <c r="HBB31" s="3027"/>
      <c r="HBE31" s="3027"/>
      <c r="HBM31" s="3049"/>
      <c r="HBN31" s="3039"/>
      <c r="HBQ31" s="3027"/>
      <c r="HBR31" s="3027"/>
      <c r="HBS31" s="3027"/>
      <c r="HBT31" s="3027"/>
      <c r="HBW31" s="3027"/>
      <c r="HCE31" s="3049"/>
      <c r="HCF31" s="3039"/>
      <c r="HCI31" s="3027"/>
      <c r="HCJ31" s="3027"/>
      <c r="HCK31" s="3027"/>
      <c r="HCL31" s="3027"/>
      <c r="HCO31" s="3027"/>
      <c r="HCW31" s="3049"/>
      <c r="HCX31" s="3039"/>
      <c r="HDA31" s="3027"/>
      <c r="HDB31" s="3027"/>
      <c r="HDC31" s="3027"/>
      <c r="HDD31" s="3027"/>
      <c r="HDG31" s="3027"/>
      <c r="HDO31" s="3049"/>
      <c r="HDP31" s="3039"/>
      <c r="HDS31" s="3027"/>
      <c r="HDT31" s="3027"/>
      <c r="HDU31" s="3027"/>
      <c r="HDV31" s="3027"/>
      <c r="HDY31" s="3027"/>
      <c r="HEG31" s="3049"/>
      <c r="HEH31" s="3039"/>
      <c r="HEK31" s="3027"/>
      <c r="HEL31" s="3027"/>
      <c r="HEM31" s="3027"/>
      <c r="HEN31" s="3027"/>
      <c r="HEQ31" s="3027"/>
      <c r="HEY31" s="3049"/>
      <c r="HEZ31" s="3039"/>
      <c r="HFC31" s="3027"/>
      <c r="HFD31" s="3027"/>
      <c r="HFE31" s="3027"/>
      <c r="HFF31" s="3027"/>
      <c r="HFI31" s="3027"/>
      <c r="HFQ31" s="3049"/>
      <c r="HFR31" s="3039"/>
      <c r="HFU31" s="3027"/>
      <c r="HFV31" s="3027"/>
      <c r="HFW31" s="3027"/>
      <c r="HFX31" s="3027"/>
      <c r="HGA31" s="3027"/>
      <c r="HGI31" s="3049"/>
      <c r="HGJ31" s="3039"/>
      <c r="HGM31" s="3027"/>
      <c r="HGN31" s="3027"/>
      <c r="HGO31" s="3027"/>
      <c r="HGP31" s="3027"/>
      <c r="HGS31" s="3027"/>
      <c r="HHA31" s="3049"/>
      <c r="HHB31" s="3039"/>
      <c r="HHE31" s="3027"/>
      <c r="HHF31" s="3027"/>
      <c r="HHG31" s="3027"/>
      <c r="HHH31" s="3027"/>
      <c r="HHK31" s="3027"/>
      <c r="HHS31" s="3049"/>
      <c r="HHT31" s="3039"/>
      <c r="HHW31" s="3027"/>
      <c r="HHX31" s="3027"/>
      <c r="HHY31" s="3027"/>
      <c r="HHZ31" s="3027"/>
      <c r="HIC31" s="3027"/>
      <c r="HIK31" s="3049"/>
      <c r="HIL31" s="3039"/>
      <c r="HIO31" s="3027"/>
      <c r="HIP31" s="3027"/>
      <c r="HIQ31" s="3027"/>
      <c r="HIR31" s="3027"/>
      <c r="HIU31" s="3027"/>
      <c r="HJC31" s="3049"/>
      <c r="HJD31" s="3039"/>
      <c r="HJG31" s="3027"/>
      <c r="HJH31" s="3027"/>
      <c r="HJI31" s="3027"/>
      <c r="HJJ31" s="3027"/>
      <c r="HJM31" s="3027"/>
      <c r="HJU31" s="3049"/>
      <c r="HJV31" s="3039"/>
      <c r="HJY31" s="3027"/>
      <c r="HJZ31" s="3027"/>
      <c r="HKA31" s="3027"/>
      <c r="HKB31" s="3027"/>
      <c r="HKE31" s="3027"/>
      <c r="HKM31" s="3049"/>
      <c r="HKN31" s="3039"/>
      <c r="HKQ31" s="3027"/>
      <c r="HKR31" s="3027"/>
      <c r="HKS31" s="3027"/>
      <c r="HKT31" s="3027"/>
      <c r="HKW31" s="3027"/>
      <c r="HLE31" s="3049"/>
      <c r="HLF31" s="3039"/>
      <c r="HLI31" s="3027"/>
      <c r="HLJ31" s="3027"/>
      <c r="HLK31" s="3027"/>
      <c r="HLL31" s="3027"/>
      <c r="HLO31" s="3027"/>
      <c r="HLW31" s="3049"/>
      <c r="HLX31" s="3039"/>
      <c r="HMA31" s="3027"/>
      <c r="HMB31" s="3027"/>
      <c r="HMC31" s="3027"/>
      <c r="HMD31" s="3027"/>
      <c r="HMG31" s="3027"/>
      <c r="HMO31" s="3049"/>
      <c r="HMP31" s="3039"/>
      <c r="HMS31" s="3027"/>
      <c r="HMT31" s="3027"/>
      <c r="HMU31" s="3027"/>
      <c r="HMV31" s="3027"/>
      <c r="HMY31" s="3027"/>
      <c r="HNG31" s="3049"/>
      <c r="HNH31" s="3039"/>
      <c r="HNK31" s="3027"/>
      <c r="HNL31" s="3027"/>
      <c r="HNM31" s="3027"/>
      <c r="HNN31" s="3027"/>
      <c r="HNQ31" s="3027"/>
      <c r="HNY31" s="3049"/>
      <c r="HNZ31" s="3039"/>
      <c r="HOC31" s="3027"/>
      <c r="HOD31" s="3027"/>
      <c r="HOE31" s="3027"/>
      <c r="HOF31" s="3027"/>
      <c r="HOI31" s="3027"/>
      <c r="HOQ31" s="3049"/>
      <c r="HOR31" s="3039"/>
      <c r="HOU31" s="3027"/>
      <c r="HOV31" s="3027"/>
      <c r="HOW31" s="3027"/>
      <c r="HOX31" s="3027"/>
      <c r="HPA31" s="3027"/>
      <c r="HPI31" s="3049"/>
      <c r="HPJ31" s="3039"/>
      <c r="HPM31" s="3027"/>
      <c r="HPN31" s="3027"/>
      <c r="HPO31" s="3027"/>
      <c r="HPP31" s="3027"/>
      <c r="HPS31" s="3027"/>
      <c r="HQA31" s="3049"/>
      <c r="HQB31" s="3039"/>
      <c r="HQE31" s="3027"/>
      <c r="HQF31" s="3027"/>
      <c r="HQG31" s="3027"/>
      <c r="HQH31" s="3027"/>
      <c r="HQK31" s="3027"/>
      <c r="HQS31" s="3049"/>
      <c r="HQT31" s="3039"/>
      <c r="HQW31" s="3027"/>
      <c r="HQX31" s="3027"/>
      <c r="HQY31" s="3027"/>
      <c r="HQZ31" s="3027"/>
      <c r="HRC31" s="3027"/>
      <c r="HRK31" s="3049"/>
      <c r="HRL31" s="3039"/>
      <c r="HRO31" s="3027"/>
      <c r="HRP31" s="3027"/>
      <c r="HRQ31" s="3027"/>
      <c r="HRR31" s="3027"/>
      <c r="HRU31" s="3027"/>
      <c r="HSC31" s="3049"/>
      <c r="HSD31" s="3039"/>
      <c r="HSG31" s="3027"/>
      <c r="HSH31" s="3027"/>
      <c r="HSI31" s="3027"/>
      <c r="HSJ31" s="3027"/>
      <c r="HSM31" s="3027"/>
      <c r="HSU31" s="3049"/>
      <c r="HSV31" s="3039"/>
      <c r="HSY31" s="3027"/>
      <c r="HSZ31" s="3027"/>
      <c r="HTA31" s="3027"/>
      <c r="HTB31" s="3027"/>
      <c r="HTE31" s="3027"/>
      <c r="HTM31" s="3049"/>
      <c r="HTN31" s="3039"/>
      <c r="HTQ31" s="3027"/>
      <c r="HTR31" s="3027"/>
      <c r="HTS31" s="3027"/>
      <c r="HTT31" s="3027"/>
      <c r="HTW31" s="3027"/>
      <c r="HUE31" s="3049"/>
      <c r="HUF31" s="3039"/>
      <c r="HUI31" s="3027"/>
      <c r="HUJ31" s="3027"/>
      <c r="HUK31" s="3027"/>
      <c r="HUL31" s="3027"/>
      <c r="HUO31" s="3027"/>
      <c r="HUW31" s="3049"/>
      <c r="HUX31" s="3039"/>
      <c r="HVA31" s="3027"/>
      <c r="HVB31" s="3027"/>
      <c r="HVC31" s="3027"/>
      <c r="HVD31" s="3027"/>
      <c r="HVG31" s="3027"/>
      <c r="HVO31" s="3049"/>
      <c r="HVP31" s="3039"/>
      <c r="HVS31" s="3027"/>
      <c r="HVT31" s="3027"/>
      <c r="HVU31" s="3027"/>
      <c r="HVV31" s="3027"/>
      <c r="HVY31" s="3027"/>
      <c r="HWG31" s="3049"/>
      <c r="HWH31" s="3039"/>
      <c r="HWK31" s="3027"/>
      <c r="HWL31" s="3027"/>
      <c r="HWM31" s="3027"/>
      <c r="HWN31" s="3027"/>
      <c r="HWQ31" s="3027"/>
      <c r="HWY31" s="3049"/>
      <c r="HWZ31" s="3039"/>
      <c r="HXC31" s="3027"/>
      <c r="HXD31" s="3027"/>
      <c r="HXE31" s="3027"/>
      <c r="HXF31" s="3027"/>
      <c r="HXI31" s="3027"/>
      <c r="HXQ31" s="3049"/>
      <c r="HXR31" s="3039"/>
      <c r="HXU31" s="3027"/>
      <c r="HXV31" s="3027"/>
      <c r="HXW31" s="3027"/>
      <c r="HXX31" s="3027"/>
      <c r="HYA31" s="3027"/>
      <c r="HYI31" s="3049"/>
      <c r="HYJ31" s="3039"/>
      <c r="HYM31" s="3027"/>
      <c r="HYN31" s="3027"/>
      <c r="HYO31" s="3027"/>
      <c r="HYP31" s="3027"/>
      <c r="HYS31" s="3027"/>
      <c r="HZA31" s="3049"/>
      <c r="HZB31" s="3039"/>
      <c r="HZE31" s="3027"/>
      <c r="HZF31" s="3027"/>
      <c r="HZG31" s="3027"/>
      <c r="HZH31" s="3027"/>
      <c r="HZK31" s="3027"/>
      <c r="HZS31" s="3049"/>
      <c r="HZT31" s="3039"/>
      <c r="HZW31" s="3027"/>
      <c r="HZX31" s="3027"/>
      <c r="HZY31" s="3027"/>
      <c r="HZZ31" s="3027"/>
      <c r="IAC31" s="3027"/>
      <c r="IAK31" s="3049"/>
      <c r="IAL31" s="3039"/>
      <c r="IAO31" s="3027"/>
      <c r="IAP31" s="3027"/>
      <c r="IAQ31" s="3027"/>
      <c r="IAR31" s="3027"/>
      <c r="IAU31" s="3027"/>
      <c r="IBC31" s="3049"/>
      <c r="IBD31" s="3039"/>
      <c r="IBG31" s="3027"/>
      <c r="IBH31" s="3027"/>
      <c r="IBI31" s="3027"/>
      <c r="IBJ31" s="3027"/>
      <c r="IBM31" s="3027"/>
      <c r="IBU31" s="3049"/>
      <c r="IBV31" s="3039"/>
      <c r="IBY31" s="3027"/>
      <c r="IBZ31" s="3027"/>
      <c r="ICA31" s="3027"/>
      <c r="ICB31" s="3027"/>
      <c r="ICE31" s="3027"/>
      <c r="ICM31" s="3049"/>
      <c r="ICN31" s="3039"/>
      <c r="ICQ31" s="3027"/>
      <c r="ICR31" s="3027"/>
      <c r="ICS31" s="3027"/>
      <c r="ICT31" s="3027"/>
      <c r="ICW31" s="3027"/>
      <c r="IDE31" s="3049"/>
      <c r="IDF31" s="3039"/>
      <c r="IDI31" s="3027"/>
      <c r="IDJ31" s="3027"/>
      <c r="IDK31" s="3027"/>
      <c r="IDL31" s="3027"/>
      <c r="IDO31" s="3027"/>
      <c r="IDW31" s="3049"/>
      <c r="IDX31" s="3039"/>
      <c r="IEA31" s="3027"/>
      <c r="IEB31" s="3027"/>
      <c r="IEC31" s="3027"/>
      <c r="IED31" s="3027"/>
      <c r="IEG31" s="3027"/>
      <c r="IEO31" s="3049"/>
      <c r="IEP31" s="3039"/>
      <c r="IES31" s="3027"/>
      <c r="IET31" s="3027"/>
      <c r="IEU31" s="3027"/>
      <c r="IEV31" s="3027"/>
      <c r="IEY31" s="3027"/>
      <c r="IFG31" s="3049"/>
      <c r="IFH31" s="3039"/>
      <c r="IFK31" s="3027"/>
      <c r="IFL31" s="3027"/>
      <c r="IFM31" s="3027"/>
      <c r="IFN31" s="3027"/>
      <c r="IFQ31" s="3027"/>
      <c r="IFY31" s="3049"/>
      <c r="IFZ31" s="3039"/>
      <c r="IGC31" s="3027"/>
      <c r="IGD31" s="3027"/>
      <c r="IGE31" s="3027"/>
      <c r="IGF31" s="3027"/>
      <c r="IGI31" s="3027"/>
      <c r="IGQ31" s="3049"/>
      <c r="IGR31" s="3039"/>
      <c r="IGU31" s="3027"/>
      <c r="IGV31" s="3027"/>
      <c r="IGW31" s="3027"/>
      <c r="IGX31" s="3027"/>
      <c r="IHA31" s="3027"/>
      <c r="IHI31" s="3049"/>
      <c r="IHJ31" s="3039"/>
      <c r="IHM31" s="3027"/>
      <c r="IHN31" s="3027"/>
      <c r="IHO31" s="3027"/>
      <c r="IHP31" s="3027"/>
      <c r="IHS31" s="3027"/>
      <c r="IIA31" s="3049"/>
      <c r="IIB31" s="3039"/>
      <c r="IIE31" s="3027"/>
      <c r="IIF31" s="3027"/>
      <c r="IIG31" s="3027"/>
      <c r="IIH31" s="3027"/>
      <c r="IIK31" s="3027"/>
      <c r="IIS31" s="3049"/>
      <c r="IIT31" s="3039"/>
      <c r="IIW31" s="3027"/>
      <c r="IIX31" s="3027"/>
      <c r="IIY31" s="3027"/>
      <c r="IIZ31" s="3027"/>
      <c r="IJC31" s="3027"/>
      <c r="IJK31" s="3049"/>
      <c r="IJL31" s="3039"/>
      <c r="IJO31" s="3027"/>
      <c r="IJP31" s="3027"/>
      <c r="IJQ31" s="3027"/>
      <c r="IJR31" s="3027"/>
      <c r="IJU31" s="3027"/>
      <c r="IKC31" s="3049"/>
      <c r="IKD31" s="3039"/>
      <c r="IKG31" s="3027"/>
      <c r="IKH31" s="3027"/>
      <c r="IKI31" s="3027"/>
      <c r="IKJ31" s="3027"/>
      <c r="IKM31" s="3027"/>
      <c r="IKU31" s="3049"/>
      <c r="IKV31" s="3039"/>
      <c r="IKY31" s="3027"/>
      <c r="IKZ31" s="3027"/>
      <c r="ILA31" s="3027"/>
      <c r="ILB31" s="3027"/>
      <c r="ILE31" s="3027"/>
      <c r="ILM31" s="3049"/>
      <c r="ILN31" s="3039"/>
      <c r="ILQ31" s="3027"/>
      <c r="ILR31" s="3027"/>
      <c r="ILS31" s="3027"/>
      <c r="ILT31" s="3027"/>
      <c r="ILW31" s="3027"/>
      <c r="IME31" s="3049"/>
      <c r="IMF31" s="3039"/>
      <c r="IMI31" s="3027"/>
      <c r="IMJ31" s="3027"/>
      <c r="IMK31" s="3027"/>
      <c r="IML31" s="3027"/>
      <c r="IMO31" s="3027"/>
      <c r="IMW31" s="3049"/>
      <c r="IMX31" s="3039"/>
      <c r="INA31" s="3027"/>
      <c r="INB31" s="3027"/>
      <c r="INC31" s="3027"/>
      <c r="IND31" s="3027"/>
      <c r="ING31" s="3027"/>
      <c r="INO31" s="3049"/>
      <c r="INP31" s="3039"/>
      <c r="INS31" s="3027"/>
      <c r="INT31" s="3027"/>
      <c r="INU31" s="3027"/>
      <c r="INV31" s="3027"/>
      <c r="INY31" s="3027"/>
      <c r="IOG31" s="3049"/>
      <c r="IOH31" s="3039"/>
      <c r="IOK31" s="3027"/>
      <c r="IOL31" s="3027"/>
      <c r="IOM31" s="3027"/>
      <c r="ION31" s="3027"/>
      <c r="IOQ31" s="3027"/>
      <c r="IOY31" s="3049"/>
      <c r="IOZ31" s="3039"/>
      <c r="IPC31" s="3027"/>
      <c r="IPD31" s="3027"/>
      <c r="IPE31" s="3027"/>
      <c r="IPF31" s="3027"/>
      <c r="IPI31" s="3027"/>
      <c r="IPQ31" s="3049"/>
      <c r="IPR31" s="3039"/>
      <c r="IPU31" s="3027"/>
      <c r="IPV31" s="3027"/>
      <c r="IPW31" s="3027"/>
      <c r="IPX31" s="3027"/>
      <c r="IQA31" s="3027"/>
      <c r="IQI31" s="3049"/>
      <c r="IQJ31" s="3039"/>
      <c r="IQM31" s="3027"/>
      <c r="IQN31" s="3027"/>
      <c r="IQO31" s="3027"/>
      <c r="IQP31" s="3027"/>
      <c r="IQS31" s="3027"/>
      <c r="IRA31" s="3049"/>
      <c r="IRB31" s="3039"/>
      <c r="IRE31" s="3027"/>
      <c r="IRF31" s="3027"/>
      <c r="IRG31" s="3027"/>
      <c r="IRH31" s="3027"/>
      <c r="IRK31" s="3027"/>
      <c r="IRS31" s="3049"/>
      <c r="IRT31" s="3039"/>
      <c r="IRW31" s="3027"/>
      <c r="IRX31" s="3027"/>
      <c r="IRY31" s="3027"/>
      <c r="IRZ31" s="3027"/>
      <c r="ISC31" s="3027"/>
      <c r="ISK31" s="3049"/>
      <c r="ISL31" s="3039"/>
      <c r="ISO31" s="3027"/>
      <c r="ISP31" s="3027"/>
      <c r="ISQ31" s="3027"/>
      <c r="ISR31" s="3027"/>
      <c r="ISU31" s="3027"/>
      <c r="ITC31" s="3049"/>
      <c r="ITD31" s="3039"/>
      <c r="ITG31" s="3027"/>
      <c r="ITH31" s="3027"/>
      <c r="ITI31" s="3027"/>
      <c r="ITJ31" s="3027"/>
      <c r="ITM31" s="3027"/>
      <c r="ITU31" s="3049"/>
      <c r="ITV31" s="3039"/>
      <c r="ITY31" s="3027"/>
      <c r="ITZ31" s="3027"/>
      <c r="IUA31" s="3027"/>
      <c r="IUB31" s="3027"/>
      <c r="IUE31" s="3027"/>
      <c r="IUM31" s="3049"/>
      <c r="IUN31" s="3039"/>
      <c r="IUQ31" s="3027"/>
      <c r="IUR31" s="3027"/>
      <c r="IUS31" s="3027"/>
      <c r="IUT31" s="3027"/>
      <c r="IUW31" s="3027"/>
      <c r="IVE31" s="3049"/>
      <c r="IVF31" s="3039"/>
      <c r="IVI31" s="3027"/>
      <c r="IVJ31" s="3027"/>
      <c r="IVK31" s="3027"/>
      <c r="IVL31" s="3027"/>
      <c r="IVO31" s="3027"/>
      <c r="IVW31" s="3049"/>
      <c r="IVX31" s="3039"/>
      <c r="IWA31" s="3027"/>
      <c r="IWB31" s="3027"/>
      <c r="IWC31" s="3027"/>
      <c r="IWD31" s="3027"/>
      <c r="IWG31" s="3027"/>
      <c r="IWO31" s="3049"/>
      <c r="IWP31" s="3039"/>
      <c r="IWS31" s="3027"/>
      <c r="IWT31" s="3027"/>
      <c r="IWU31" s="3027"/>
      <c r="IWV31" s="3027"/>
      <c r="IWY31" s="3027"/>
      <c r="IXG31" s="3049"/>
      <c r="IXH31" s="3039"/>
      <c r="IXK31" s="3027"/>
      <c r="IXL31" s="3027"/>
      <c r="IXM31" s="3027"/>
      <c r="IXN31" s="3027"/>
      <c r="IXQ31" s="3027"/>
      <c r="IXY31" s="3049"/>
      <c r="IXZ31" s="3039"/>
      <c r="IYC31" s="3027"/>
      <c r="IYD31" s="3027"/>
      <c r="IYE31" s="3027"/>
      <c r="IYF31" s="3027"/>
      <c r="IYI31" s="3027"/>
      <c r="IYQ31" s="3049"/>
      <c r="IYR31" s="3039"/>
      <c r="IYU31" s="3027"/>
      <c r="IYV31" s="3027"/>
      <c r="IYW31" s="3027"/>
      <c r="IYX31" s="3027"/>
      <c r="IZA31" s="3027"/>
      <c r="IZI31" s="3049"/>
      <c r="IZJ31" s="3039"/>
      <c r="IZM31" s="3027"/>
      <c r="IZN31" s="3027"/>
      <c r="IZO31" s="3027"/>
      <c r="IZP31" s="3027"/>
      <c r="IZS31" s="3027"/>
      <c r="JAA31" s="3049"/>
      <c r="JAB31" s="3039"/>
      <c r="JAE31" s="3027"/>
      <c r="JAF31" s="3027"/>
      <c r="JAG31" s="3027"/>
      <c r="JAH31" s="3027"/>
      <c r="JAK31" s="3027"/>
      <c r="JAS31" s="3049"/>
      <c r="JAT31" s="3039"/>
      <c r="JAW31" s="3027"/>
      <c r="JAX31" s="3027"/>
      <c r="JAY31" s="3027"/>
      <c r="JAZ31" s="3027"/>
      <c r="JBC31" s="3027"/>
      <c r="JBK31" s="3049"/>
      <c r="JBL31" s="3039"/>
      <c r="JBO31" s="3027"/>
      <c r="JBP31" s="3027"/>
      <c r="JBQ31" s="3027"/>
      <c r="JBR31" s="3027"/>
      <c r="JBU31" s="3027"/>
      <c r="JCC31" s="3049"/>
      <c r="JCD31" s="3039"/>
      <c r="JCG31" s="3027"/>
      <c r="JCH31" s="3027"/>
      <c r="JCI31" s="3027"/>
      <c r="JCJ31" s="3027"/>
      <c r="JCM31" s="3027"/>
      <c r="JCU31" s="3049"/>
      <c r="JCV31" s="3039"/>
      <c r="JCY31" s="3027"/>
      <c r="JCZ31" s="3027"/>
      <c r="JDA31" s="3027"/>
      <c r="JDB31" s="3027"/>
      <c r="JDE31" s="3027"/>
      <c r="JDM31" s="3049"/>
      <c r="JDN31" s="3039"/>
      <c r="JDQ31" s="3027"/>
      <c r="JDR31" s="3027"/>
      <c r="JDS31" s="3027"/>
      <c r="JDT31" s="3027"/>
      <c r="JDW31" s="3027"/>
      <c r="JEE31" s="3049"/>
      <c r="JEF31" s="3039"/>
      <c r="JEI31" s="3027"/>
      <c r="JEJ31" s="3027"/>
      <c r="JEK31" s="3027"/>
      <c r="JEL31" s="3027"/>
      <c r="JEO31" s="3027"/>
      <c r="JEW31" s="3049"/>
      <c r="JEX31" s="3039"/>
      <c r="JFA31" s="3027"/>
      <c r="JFB31" s="3027"/>
      <c r="JFC31" s="3027"/>
      <c r="JFD31" s="3027"/>
      <c r="JFG31" s="3027"/>
      <c r="JFO31" s="3049"/>
      <c r="JFP31" s="3039"/>
      <c r="JFS31" s="3027"/>
      <c r="JFT31" s="3027"/>
      <c r="JFU31" s="3027"/>
      <c r="JFV31" s="3027"/>
      <c r="JFY31" s="3027"/>
      <c r="JGG31" s="3049"/>
      <c r="JGH31" s="3039"/>
      <c r="JGK31" s="3027"/>
      <c r="JGL31" s="3027"/>
      <c r="JGM31" s="3027"/>
      <c r="JGN31" s="3027"/>
      <c r="JGQ31" s="3027"/>
      <c r="JGY31" s="3049"/>
      <c r="JGZ31" s="3039"/>
      <c r="JHC31" s="3027"/>
      <c r="JHD31" s="3027"/>
      <c r="JHE31" s="3027"/>
      <c r="JHF31" s="3027"/>
      <c r="JHI31" s="3027"/>
      <c r="JHQ31" s="3049"/>
      <c r="JHR31" s="3039"/>
      <c r="JHU31" s="3027"/>
      <c r="JHV31" s="3027"/>
      <c r="JHW31" s="3027"/>
      <c r="JHX31" s="3027"/>
      <c r="JIA31" s="3027"/>
      <c r="JII31" s="3049"/>
      <c r="JIJ31" s="3039"/>
      <c r="JIM31" s="3027"/>
      <c r="JIN31" s="3027"/>
      <c r="JIO31" s="3027"/>
      <c r="JIP31" s="3027"/>
      <c r="JIS31" s="3027"/>
      <c r="JJA31" s="3049"/>
      <c r="JJB31" s="3039"/>
      <c r="JJE31" s="3027"/>
      <c r="JJF31" s="3027"/>
      <c r="JJG31" s="3027"/>
      <c r="JJH31" s="3027"/>
      <c r="JJK31" s="3027"/>
      <c r="JJS31" s="3049"/>
      <c r="JJT31" s="3039"/>
      <c r="JJW31" s="3027"/>
      <c r="JJX31" s="3027"/>
      <c r="JJY31" s="3027"/>
      <c r="JJZ31" s="3027"/>
      <c r="JKC31" s="3027"/>
      <c r="JKK31" s="3049"/>
      <c r="JKL31" s="3039"/>
      <c r="JKO31" s="3027"/>
      <c r="JKP31" s="3027"/>
      <c r="JKQ31" s="3027"/>
      <c r="JKR31" s="3027"/>
      <c r="JKU31" s="3027"/>
      <c r="JLC31" s="3049"/>
      <c r="JLD31" s="3039"/>
      <c r="JLG31" s="3027"/>
      <c r="JLH31" s="3027"/>
      <c r="JLI31" s="3027"/>
      <c r="JLJ31" s="3027"/>
      <c r="JLM31" s="3027"/>
      <c r="JLU31" s="3049"/>
      <c r="JLV31" s="3039"/>
      <c r="JLY31" s="3027"/>
      <c r="JLZ31" s="3027"/>
      <c r="JMA31" s="3027"/>
      <c r="JMB31" s="3027"/>
      <c r="JME31" s="3027"/>
      <c r="JMM31" s="3049"/>
      <c r="JMN31" s="3039"/>
      <c r="JMQ31" s="3027"/>
      <c r="JMR31" s="3027"/>
      <c r="JMS31" s="3027"/>
      <c r="JMT31" s="3027"/>
      <c r="JMW31" s="3027"/>
      <c r="JNE31" s="3049"/>
      <c r="JNF31" s="3039"/>
      <c r="JNI31" s="3027"/>
      <c r="JNJ31" s="3027"/>
      <c r="JNK31" s="3027"/>
      <c r="JNL31" s="3027"/>
      <c r="JNO31" s="3027"/>
      <c r="JNW31" s="3049"/>
      <c r="JNX31" s="3039"/>
      <c r="JOA31" s="3027"/>
      <c r="JOB31" s="3027"/>
      <c r="JOC31" s="3027"/>
      <c r="JOD31" s="3027"/>
      <c r="JOG31" s="3027"/>
      <c r="JOO31" s="3049"/>
      <c r="JOP31" s="3039"/>
      <c r="JOS31" s="3027"/>
      <c r="JOT31" s="3027"/>
      <c r="JOU31" s="3027"/>
      <c r="JOV31" s="3027"/>
      <c r="JOY31" s="3027"/>
      <c r="JPG31" s="3049"/>
      <c r="JPH31" s="3039"/>
      <c r="JPK31" s="3027"/>
      <c r="JPL31" s="3027"/>
      <c r="JPM31" s="3027"/>
      <c r="JPN31" s="3027"/>
      <c r="JPQ31" s="3027"/>
      <c r="JPY31" s="3049"/>
      <c r="JPZ31" s="3039"/>
      <c r="JQC31" s="3027"/>
      <c r="JQD31" s="3027"/>
      <c r="JQE31" s="3027"/>
      <c r="JQF31" s="3027"/>
      <c r="JQI31" s="3027"/>
      <c r="JQQ31" s="3049"/>
      <c r="JQR31" s="3039"/>
      <c r="JQU31" s="3027"/>
      <c r="JQV31" s="3027"/>
      <c r="JQW31" s="3027"/>
      <c r="JQX31" s="3027"/>
      <c r="JRA31" s="3027"/>
      <c r="JRI31" s="3049"/>
      <c r="JRJ31" s="3039"/>
      <c r="JRM31" s="3027"/>
      <c r="JRN31" s="3027"/>
      <c r="JRO31" s="3027"/>
      <c r="JRP31" s="3027"/>
      <c r="JRS31" s="3027"/>
      <c r="JSA31" s="3049"/>
      <c r="JSB31" s="3039"/>
      <c r="JSE31" s="3027"/>
      <c r="JSF31" s="3027"/>
      <c r="JSG31" s="3027"/>
      <c r="JSH31" s="3027"/>
      <c r="JSK31" s="3027"/>
      <c r="JSS31" s="3049"/>
      <c r="JST31" s="3039"/>
      <c r="JSW31" s="3027"/>
      <c r="JSX31" s="3027"/>
      <c r="JSY31" s="3027"/>
      <c r="JSZ31" s="3027"/>
      <c r="JTC31" s="3027"/>
      <c r="JTK31" s="3049"/>
      <c r="JTL31" s="3039"/>
      <c r="JTO31" s="3027"/>
      <c r="JTP31" s="3027"/>
      <c r="JTQ31" s="3027"/>
      <c r="JTR31" s="3027"/>
      <c r="JTU31" s="3027"/>
      <c r="JUC31" s="3049"/>
      <c r="JUD31" s="3039"/>
      <c r="JUG31" s="3027"/>
      <c r="JUH31" s="3027"/>
      <c r="JUI31" s="3027"/>
      <c r="JUJ31" s="3027"/>
      <c r="JUM31" s="3027"/>
      <c r="JUU31" s="3049"/>
      <c r="JUV31" s="3039"/>
      <c r="JUY31" s="3027"/>
      <c r="JUZ31" s="3027"/>
      <c r="JVA31" s="3027"/>
      <c r="JVB31" s="3027"/>
      <c r="JVE31" s="3027"/>
      <c r="JVM31" s="3049"/>
      <c r="JVN31" s="3039"/>
      <c r="JVQ31" s="3027"/>
      <c r="JVR31" s="3027"/>
      <c r="JVS31" s="3027"/>
      <c r="JVT31" s="3027"/>
      <c r="JVW31" s="3027"/>
      <c r="JWE31" s="3049"/>
      <c r="JWF31" s="3039"/>
      <c r="JWI31" s="3027"/>
      <c r="JWJ31" s="3027"/>
      <c r="JWK31" s="3027"/>
      <c r="JWL31" s="3027"/>
      <c r="JWO31" s="3027"/>
      <c r="JWW31" s="3049"/>
      <c r="JWX31" s="3039"/>
      <c r="JXA31" s="3027"/>
      <c r="JXB31" s="3027"/>
      <c r="JXC31" s="3027"/>
      <c r="JXD31" s="3027"/>
      <c r="JXG31" s="3027"/>
      <c r="JXO31" s="3049"/>
      <c r="JXP31" s="3039"/>
      <c r="JXS31" s="3027"/>
      <c r="JXT31" s="3027"/>
      <c r="JXU31" s="3027"/>
      <c r="JXV31" s="3027"/>
      <c r="JXY31" s="3027"/>
      <c r="JYG31" s="3049"/>
      <c r="JYH31" s="3039"/>
      <c r="JYK31" s="3027"/>
      <c r="JYL31" s="3027"/>
      <c r="JYM31" s="3027"/>
      <c r="JYN31" s="3027"/>
      <c r="JYQ31" s="3027"/>
      <c r="JYY31" s="3049"/>
      <c r="JYZ31" s="3039"/>
      <c r="JZC31" s="3027"/>
      <c r="JZD31" s="3027"/>
      <c r="JZE31" s="3027"/>
      <c r="JZF31" s="3027"/>
      <c r="JZI31" s="3027"/>
      <c r="JZQ31" s="3049"/>
      <c r="JZR31" s="3039"/>
      <c r="JZU31" s="3027"/>
      <c r="JZV31" s="3027"/>
      <c r="JZW31" s="3027"/>
      <c r="JZX31" s="3027"/>
      <c r="KAA31" s="3027"/>
      <c r="KAI31" s="3049"/>
      <c r="KAJ31" s="3039"/>
      <c r="KAM31" s="3027"/>
      <c r="KAN31" s="3027"/>
      <c r="KAO31" s="3027"/>
      <c r="KAP31" s="3027"/>
      <c r="KAS31" s="3027"/>
      <c r="KBA31" s="3049"/>
      <c r="KBB31" s="3039"/>
      <c r="KBE31" s="3027"/>
      <c r="KBF31" s="3027"/>
      <c r="KBG31" s="3027"/>
      <c r="KBH31" s="3027"/>
      <c r="KBK31" s="3027"/>
      <c r="KBS31" s="3049"/>
      <c r="KBT31" s="3039"/>
      <c r="KBW31" s="3027"/>
      <c r="KBX31" s="3027"/>
      <c r="KBY31" s="3027"/>
      <c r="KBZ31" s="3027"/>
      <c r="KCC31" s="3027"/>
      <c r="KCK31" s="3049"/>
      <c r="KCL31" s="3039"/>
      <c r="KCO31" s="3027"/>
      <c r="KCP31" s="3027"/>
      <c r="KCQ31" s="3027"/>
      <c r="KCR31" s="3027"/>
      <c r="KCU31" s="3027"/>
      <c r="KDC31" s="3049"/>
      <c r="KDD31" s="3039"/>
      <c r="KDG31" s="3027"/>
      <c r="KDH31" s="3027"/>
      <c r="KDI31" s="3027"/>
      <c r="KDJ31" s="3027"/>
      <c r="KDM31" s="3027"/>
      <c r="KDU31" s="3049"/>
      <c r="KDV31" s="3039"/>
      <c r="KDY31" s="3027"/>
      <c r="KDZ31" s="3027"/>
      <c r="KEA31" s="3027"/>
      <c r="KEB31" s="3027"/>
      <c r="KEE31" s="3027"/>
      <c r="KEM31" s="3049"/>
      <c r="KEN31" s="3039"/>
      <c r="KEQ31" s="3027"/>
      <c r="KER31" s="3027"/>
      <c r="KES31" s="3027"/>
      <c r="KET31" s="3027"/>
      <c r="KEW31" s="3027"/>
      <c r="KFE31" s="3049"/>
      <c r="KFF31" s="3039"/>
      <c r="KFI31" s="3027"/>
      <c r="KFJ31" s="3027"/>
      <c r="KFK31" s="3027"/>
      <c r="KFL31" s="3027"/>
      <c r="KFO31" s="3027"/>
      <c r="KFW31" s="3049"/>
      <c r="KFX31" s="3039"/>
      <c r="KGA31" s="3027"/>
      <c r="KGB31" s="3027"/>
      <c r="KGC31" s="3027"/>
      <c r="KGD31" s="3027"/>
      <c r="KGG31" s="3027"/>
      <c r="KGO31" s="3049"/>
      <c r="KGP31" s="3039"/>
      <c r="KGS31" s="3027"/>
      <c r="KGT31" s="3027"/>
      <c r="KGU31" s="3027"/>
      <c r="KGV31" s="3027"/>
      <c r="KGY31" s="3027"/>
      <c r="KHG31" s="3049"/>
      <c r="KHH31" s="3039"/>
      <c r="KHK31" s="3027"/>
      <c r="KHL31" s="3027"/>
      <c r="KHM31" s="3027"/>
      <c r="KHN31" s="3027"/>
      <c r="KHQ31" s="3027"/>
      <c r="KHY31" s="3049"/>
      <c r="KHZ31" s="3039"/>
      <c r="KIC31" s="3027"/>
      <c r="KID31" s="3027"/>
      <c r="KIE31" s="3027"/>
      <c r="KIF31" s="3027"/>
      <c r="KII31" s="3027"/>
      <c r="KIQ31" s="3049"/>
      <c r="KIR31" s="3039"/>
      <c r="KIU31" s="3027"/>
      <c r="KIV31" s="3027"/>
      <c r="KIW31" s="3027"/>
      <c r="KIX31" s="3027"/>
      <c r="KJA31" s="3027"/>
      <c r="KJI31" s="3049"/>
      <c r="KJJ31" s="3039"/>
      <c r="KJM31" s="3027"/>
      <c r="KJN31" s="3027"/>
      <c r="KJO31" s="3027"/>
      <c r="KJP31" s="3027"/>
      <c r="KJS31" s="3027"/>
      <c r="KKA31" s="3049"/>
      <c r="KKB31" s="3039"/>
      <c r="KKE31" s="3027"/>
      <c r="KKF31" s="3027"/>
      <c r="KKG31" s="3027"/>
      <c r="KKH31" s="3027"/>
      <c r="KKK31" s="3027"/>
      <c r="KKS31" s="3049"/>
      <c r="KKT31" s="3039"/>
      <c r="KKW31" s="3027"/>
      <c r="KKX31" s="3027"/>
      <c r="KKY31" s="3027"/>
      <c r="KKZ31" s="3027"/>
      <c r="KLC31" s="3027"/>
      <c r="KLK31" s="3049"/>
      <c r="KLL31" s="3039"/>
      <c r="KLO31" s="3027"/>
      <c r="KLP31" s="3027"/>
      <c r="KLQ31" s="3027"/>
      <c r="KLR31" s="3027"/>
      <c r="KLU31" s="3027"/>
      <c r="KMC31" s="3049"/>
      <c r="KMD31" s="3039"/>
      <c r="KMG31" s="3027"/>
      <c r="KMH31" s="3027"/>
      <c r="KMI31" s="3027"/>
      <c r="KMJ31" s="3027"/>
      <c r="KMM31" s="3027"/>
      <c r="KMU31" s="3049"/>
      <c r="KMV31" s="3039"/>
      <c r="KMY31" s="3027"/>
      <c r="KMZ31" s="3027"/>
      <c r="KNA31" s="3027"/>
      <c r="KNB31" s="3027"/>
      <c r="KNE31" s="3027"/>
      <c r="KNM31" s="3049"/>
      <c r="KNN31" s="3039"/>
      <c r="KNQ31" s="3027"/>
      <c r="KNR31" s="3027"/>
      <c r="KNS31" s="3027"/>
      <c r="KNT31" s="3027"/>
      <c r="KNW31" s="3027"/>
      <c r="KOE31" s="3049"/>
      <c r="KOF31" s="3039"/>
      <c r="KOI31" s="3027"/>
      <c r="KOJ31" s="3027"/>
      <c r="KOK31" s="3027"/>
      <c r="KOL31" s="3027"/>
      <c r="KOO31" s="3027"/>
      <c r="KOW31" s="3049"/>
      <c r="KOX31" s="3039"/>
      <c r="KPA31" s="3027"/>
      <c r="KPB31" s="3027"/>
      <c r="KPC31" s="3027"/>
      <c r="KPD31" s="3027"/>
      <c r="KPG31" s="3027"/>
      <c r="KPO31" s="3049"/>
      <c r="KPP31" s="3039"/>
      <c r="KPS31" s="3027"/>
      <c r="KPT31" s="3027"/>
      <c r="KPU31" s="3027"/>
      <c r="KPV31" s="3027"/>
      <c r="KPY31" s="3027"/>
      <c r="KQG31" s="3049"/>
      <c r="KQH31" s="3039"/>
      <c r="KQK31" s="3027"/>
      <c r="KQL31" s="3027"/>
      <c r="KQM31" s="3027"/>
      <c r="KQN31" s="3027"/>
      <c r="KQQ31" s="3027"/>
      <c r="KQY31" s="3049"/>
      <c r="KQZ31" s="3039"/>
      <c r="KRC31" s="3027"/>
      <c r="KRD31" s="3027"/>
      <c r="KRE31" s="3027"/>
      <c r="KRF31" s="3027"/>
      <c r="KRI31" s="3027"/>
      <c r="KRQ31" s="3049"/>
      <c r="KRR31" s="3039"/>
      <c r="KRU31" s="3027"/>
      <c r="KRV31" s="3027"/>
      <c r="KRW31" s="3027"/>
      <c r="KRX31" s="3027"/>
      <c r="KSA31" s="3027"/>
      <c r="KSI31" s="3049"/>
      <c r="KSJ31" s="3039"/>
      <c r="KSM31" s="3027"/>
      <c r="KSN31" s="3027"/>
      <c r="KSO31" s="3027"/>
      <c r="KSP31" s="3027"/>
      <c r="KSS31" s="3027"/>
      <c r="KTA31" s="3049"/>
      <c r="KTB31" s="3039"/>
      <c r="KTE31" s="3027"/>
      <c r="KTF31" s="3027"/>
      <c r="KTG31" s="3027"/>
      <c r="KTH31" s="3027"/>
      <c r="KTK31" s="3027"/>
      <c r="KTS31" s="3049"/>
      <c r="KTT31" s="3039"/>
      <c r="KTW31" s="3027"/>
      <c r="KTX31" s="3027"/>
      <c r="KTY31" s="3027"/>
      <c r="KTZ31" s="3027"/>
      <c r="KUC31" s="3027"/>
      <c r="KUK31" s="3049"/>
      <c r="KUL31" s="3039"/>
      <c r="KUO31" s="3027"/>
      <c r="KUP31" s="3027"/>
      <c r="KUQ31" s="3027"/>
      <c r="KUR31" s="3027"/>
      <c r="KUU31" s="3027"/>
      <c r="KVC31" s="3049"/>
      <c r="KVD31" s="3039"/>
      <c r="KVG31" s="3027"/>
      <c r="KVH31" s="3027"/>
      <c r="KVI31" s="3027"/>
      <c r="KVJ31" s="3027"/>
      <c r="KVM31" s="3027"/>
      <c r="KVU31" s="3049"/>
      <c r="KVV31" s="3039"/>
      <c r="KVY31" s="3027"/>
      <c r="KVZ31" s="3027"/>
      <c r="KWA31" s="3027"/>
      <c r="KWB31" s="3027"/>
      <c r="KWE31" s="3027"/>
      <c r="KWM31" s="3049"/>
      <c r="KWN31" s="3039"/>
      <c r="KWQ31" s="3027"/>
      <c r="KWR31" s="3027"/>
      <c r="KWS31" s="3027"/>
      <c r="KWT31" s="3027"/>
      <c r="KWW31" s="3027"/>
      <c r="KXE31" s="3049"/>
      <c r="KXF31" s="3039"/>
      <c r="KXI31" s="3027"/>
      <c r="KXJ31" s="3027"/>
      <c r="KXK31" s="3027"/>
      <c r="KXL31" s="3027"/>
      <c r="KXO31" s="3027"/>
      <c r="KXW31" s="3049"/>
      <c r="KXX31" s="3039"/>
      <c r="KYA31" s="3027"/>
      <c r="KYB31" s="3027"/>
      <c r="KYC31" s="3027"/>
      <c r="KYD31" s="3027"/>
      <c r="KYG31" s="3027"/>
      <c r="KYO31" s="3049"/>
      <c r="KYP31" s="3039"/>
      <c r="KYS31" s="3027"/>
      <c r="KYT31" s="3027"/>
      <c r="KYU31" s="3027"/>
      <c r="KYV31" s="3027"/>
      <c r="KYY31" s="3027"/>
      <c r="KZG31" s="3049"/>
      <c r="KZH31" s="3039"/>
      <c r="KZK31" s="3027"/>
      <c r="KZL31" s="3027"/>
      <c r="KZM31" s="3027"/>
      <c r="KZN31" s="3027"/>
      <c r="KZQ31" s="3027"/>
      <c r="KZY31" s="3049"/>
      <c r="KZZ31" s="3039"/>
      <c r="LAC31" s="3027"/>
      <c r="LAD31" s="3027"/>
      <c r="LAE31" s="3027"/>
      <c r="LAF31" s="3027"/>
      <c r="LAI31" s="3027"/>
      <c r="LAQ31" s="3049"/>
      <c r="LAR31" s="3039"/>
      <c r="LAU31" s="3027"/>
      <c r="LAV31" s="3027"/>
      <c r="LAW31" s="3027"/>
      <c r="LAX31" s="3027"/>
      <c r="LBA31" s="3027"/>
      <c r="LBI31" s="3049"/>
      <c r="LBJ31" s="3039"/>
      <c r="LBM31" s="3027"/>
      <c r="LBN31" s="3027"/>
      <c r="LBO31" s="3027"/>
      <c r="LBP31" s="3027"/>
      <c r="LBS31" s="3027"/>
      <c r="LCA31" s="3049"/>
      <c r="LCB31" s="3039"/>
      <c r="LCE31" s="3027"/>
      <c r="LCF31" s="3027"/>
      <c r="LCG31" s="3027"/>
      <c r="LCH31" s="3027"/>
      <c r="LCK31" s="3027"/>
      <c r="LCS31" s="3049"/>
      <c r="LCT31" s="3039"/>
      <c r="LCW31" s="3027"/>
      <c r="LCX31" s="3027"/>
      <c r="LCY31" s="3027"/>
      <c r="LCZ31" s="3027"/>
      <c r="LDC31" s="3027"/>
      <c r="LDK31" s="3049"/>
      <c r="LDL31" s="3039"/>
      <c r="LDO31" s="3027"/>
      <c r="LDP31" s="3027"/>
      <c r="LDQ31" s="3027"/>
      <c r="LDR31" s="3027"/>
      <c r="LDU31" s="3027"/>
      <c r="LEC31" s="3049"/>
      <c r="LED31" s="3039"/>
      <c r="LEG31" s="3027"/>
      <c r="LEH31" s="3027"/>
      <c r="LEI31" s="3027"/>
      <c r="LEJ31" s="3027"/>
      <c r="LEM31" s="3027"/>
      <c r="LEU31" s="3049"/>
      <c r="LEV31" s="3039"/>
      <c r="LEY31" s="3027"/>
      <c r="LEZ31" s="3027"/>
      <c r="LFA31" s="3027"/>
      <c r="LFB31" s="3027"/>
      <c r="LFE31" s="3027"/>
      <c r="LFM31" s="3049"/>
      <c r="LFN31" s="3039"/>
      <c r="LFQ31" s="3027"/>
      <c r="LFR31" s="3027"/>
      <c r="LFS31" s="3027"/>
      <c r="LFT31" s="3027"/>
      <c r="LFW31" s="3027"/>
      <c r="LGE31" s="3049"/>
      <c r="LGF31" s="3039"/>
      <c r="LGI31" s="3027"/>
      <c r="LGJ31" s="3027"/>
      <c r="LGK31" s="3027"/>
      <c r="LGL31" s="3027"/>
      <c r="LGO31" s="3027"/>
      <c r="LGW31" s="3049"/>
      <c r="LGX31" s="3039"/>
      <c r="LHA31" s="3027"/>
      <c r="LHB31" s="3027"/>
      <c r="LHC31" s="3027"/>
      <c r="LHD31" s="3027"/>
      <c r="LHG31" s="3027"/>
      <c r="LHO31" s="3049"/>
      <c r="LHP31" s="3039"/>
      <c r="LHS31" s="3027"/>
      <c r="LHT31" s="3027"/>
      <c r="LHU31" s="3027"/>
      <c r="LHV31" s="3027"/>
      <c r="LHY31" s="3027"/>
      <c r="LIG31" s="3049"/>
      <c r="LIH31" s="3039"/>
      <c r="LIK31" s="3027"/>
      <c r="LIL31" s="3027"/>
      <c r="LIM31" s="3027"/>
      <c r="LIN31" s="3027"/>
      <c r="LIQ31" s="3027"/>
      <c r="LIY31" s="3049"/>
      <c r="LIZ31" s="3039"/>
      <c r="LJC31" s="3027"/>
      <c r="LJD31" s="3027"/>
      <c r="LJE31" s="3027"/>
      <c r="LJF31" s="3027"/>
      <c r="LJI31" s="3027"/>
      <c r="LJQ31" s="3049"/>
      <c r="LJR31" s="3039"/>
      <c r="LJU31" s="3027"/>
      <c r="LJV31" s="3027"/>
      <c r="LJW31" s="3027"/>
      <c r="LJX31" s="3027"/>
      <c r="LKA31" s="3027"/>
      <c r="LKI31" s="3049"/>
      <c r="LKJ31" s="3039"/>
      <c r="LKM31" s="3027"/>
      <c r="LKN31" s="3027"/>
      <c r="LKO31" s="3027"/>
      <c r="LKP31" s="3027"/>
      <c r="LKS31" s="3027"/>
      <c r="LLA31" s="3049"/>
      <c r="LLB31" s="3039"/>
      <c r="LLE31" s="3027"/>
      <c r="LLF31" s="3027"/>
      <c r="LLG31" s="3027"/>
      <c r="LLH31" s="3027"/>
      <c r="LLK31" s="3027"/>
      <c r="LLS31" s="3049"/>
      <c r="LLT31" s="3039"/>
      <c r="LLW31" s="3027"/>
      <c r="LLX31" s="3027"/>
      <c r="LLY31" s="3027"/>
      <c r="LLZ31" s="3027"/>
      <c r="LMC31" s="3027"/>
      <c r="LMK31" s="3049"/>
      <c r="LML31" s="3039"/>
      <c r="LMO31" s="3027"/>
      <c r="LMP31" s="3027"/>
      <c r="LMQ31" s="3027"/>
      <c r="LMR31" s="3027"/>
      <c r="LMU31" s="3027"/>
      <c r="LNC31" s="3049"/>
      <c r="LND31" s="3039"/>
      <c r="LNG31" s="3027"/>
      <c r="LNH31" s="3027"/>
      <c r="LNI31" s="3027"/>
      <c r="LNJ31" s="3027"/>
      <c r="LNM31" s="3027"/>
      <c r="LNU31" s="3049"/>
      <c r="LNV31" s="3039"/>
      <c r="LNY31" s="3027"/>
      <c r="LNZ31" s="3027"/>
      <c r="LOA31" s="3027"/>
      <c r="LOB31" s="3027"/>
      <c r="LOE31" s="3027"/>
      <c r="LOM31" s="3049"/>
      <c r="LON31" s="3039"/>
      <c r="LOQ31" s="3027"/>
      <c r="LOR31" s="3027"/>
      <c r="LOS31" s="3027"/>
      <c r="LOT31" s="3027"/>
      <c r="LOW31" s="3027"/>
      <c r="LPE31" s="3049"/>
      <c r="LPF31" s="3039"/>
      <c r="LPI31" s="3027"/>
      <c r="LPJ31" s="3027"/>
      <c r="LPK31" s="3027"/>
      <c r="LPL31" s="3027"/>
      <c r="LPO31" s="3027"/>
      <c r="LPW31" s="3049"/>
      <c r="LPX31" s="3039"/>
      <c r="LQA31" s="3027"/>
      <c r="LQB31" s="3027"/>
      <c r="LQC31" s="3027"/>
      <c r="LQD31" s="3027"/>
      <c r="LQG31" s="3027"/>
      <c r="LQO31" s="3049"/>
      <c r="LQP31" s="3039"/>
      <c r="LQS31" s="3027"/>
      <c r="LQT31" s="3027"/>
      <c r="LQU31" s="3027"/>
      <c r="LQV31" s="3027"/>
      <c r="LQY31" s="3027"/>
      <c r="LRG31" s="3049"/>
      <c r="LRH31" s="3039"/>
      <c r="LRK31" s="3027"/>
      <c r="LRL31" s="3027"/>
      <c r="LRM31" s="3027"/>
      <c r="LRN31" s="3027"/>
      <c r="LRQ31" s="3027"/>
      <c r="LRY31" s="3049"/>
      <c r="LRZ31" s="3039"/>
      <c r="LSC31" s="3027"/>
      <c r="LSD31" s="3027"/>
      <c r="LSE31" s="3027"/>
      <c r="LSF31" s="3027"/>
      <c r="LSI31" s="3027"/>
      <c r="LSQ31" s="3049"/>
      <c r="LSR31" s="3039"/>
      <c r="LSU31" s="3027"/>
      <c r="LSV31" s="3027"/>
      <c r="LSW31" s="3027"/>
      <c r="LSX31" s="3027"/>
      <c r="LTA31" s="3027"/>
      <c r="LTI31" s="3049"/>
      <c r="LTJ31" s="3039"/>
      <c r="LTM31" s="3027"/>
      <c r="LTN31" s="3027"/>
      <c r="LTO31" s="3027"/>
      <c r="LTP31" s="3027"/>
      <c r="LTS31" s="3027"/>
      <c r="LUA31" s="3049"/>
      <c r="LUB31" s="3039"/>
      <c r="LUE31" s="3027"/>
      <c r="LUF31" s="3027"/>
      <c r="LUG31" s="3027"/>
      <c r="LUH31" s="3027"/>
      <c r="LUK31" s="3027"/>
      <c r="LUS31" s="3049"/>
      <c r="LUT31" s="3039"/>
      <c r="LUW31" s="3027"/>
      <c r="LUX31" s="3027"/>
      <c r="LUY31" s="3027"/>
      <c r="LUZ31" s="3027"/>
      <c r="LVC31" s="3027"/>
      <c r="LVK31" s="3049"/>
      <c r="LVL31" s="3039"/>
      <c r="LVO31" s="3027"/>
      <c r="LVP31" s="3027"/>
      <c r="LVQ31" s="3027"/>
      <c r="LVR31" s="3027"/>
      <c r="LVU31" s="3027"/>
      <c r="LWC31" s="3049"/>
      <c r="LWD31" s="3039"/>
      <c r="LWG31" s="3027"/>
      <c r="LWH31" s="3027"/>
      <c r="LWI31" s="3027"/>
      <c r="LWJ31" s="3027"/>
      <c r="LWM31" s="3027"/>
      <c r="LWU31" s="3049"/>
      <c r="LWV31" s="3039"/>
      <c r="LWY31" s="3027"/>
      <c r="LWZ31" s="3027"/>
      <c r="LXA31" s="3027"/>
      <c r="LXB31" s="3027"/>
      <c r="LXE31" s="3027"/>
      <c r="LXM31" s="3049"/>
      <c r="LXN31" s="3039"/>
      <c r="LXQ31" s="3027"/>
      <c r="LXR31" s="3027"/>
      <c r="LXS31" s="3027"/>
      <c r="LXT31" s="3027"/>
      <c r="LXW31" s="3027"/>
      <c r="LYE31" s="3049"/>
      <c r="LYF31" s="3039"/>
      <c r="LYI31" s="3027"/>
      <c r="LYJ31" s="3027"/>
      <c r="LYK31" s="3027"/>
      <c r="LYL31" s="3027"/>
      <c r="LYO31" s="3027"/>
      <c r="LYW31" s="3049"/>
      <c r="LYX31" s="3039"/>
      <c r="LZA31" s="3027"/>
      <c r="LZB31" s="3027"/>
      <c r="LZC31" s="3027"/>
      <c r="LZD31" s="3027"/>
      <c r="LZG31" s="3027"/>
      <c r="LZO31" s="3049"/>
      <c r="LZP31" s="3039"/>
      <c r="LZS31" s="3027"/>
      <c r="LZT31" s="3027"/>
      <c r="LZU31" s="3027"/>
      <c r="LZV31" s="3027"/>
      <c r="LZY31" s="3027"/>
      <c r="MAG31" s="3049"/>
      <c r="MAH31" s="3039"/>
      <c r="MAK31" s="3027"/>
      <c r="MAL31" s="3027"/>
      <c r="MAM31" s="3027"/>
      <c r="MAN31" s="3027"/>
      <c r="MAQ31" s="3027"/>
      <c r="MAY31" s="3049"/>
      <c r="MAZ31" s="3039"/>
      <c r="MBC31" s="3027"/>
      <c r="MBD31" s="3027"/>
      <c r="MBE31" s="3027"/>
      <c r="MBF31" s="3027"/>
      <c r="MBI31" s="3027"/>
      <c r="MBQ31" s="3049"/>
      <c r="MBR31" s="3039"/>
      <c r="MBU31" s="3027"/>
      <c r="MBV31" s="3027"/>
      <c r="MBW31" s="3027"/>
      <c r="MBX31" s="3027"/>
      <c r="MCA31" s="3027"/>
      <c r="MCI31" s="3049"/>
      <c r="MCJ31" s="3039"/>
      <c r="MCM31" s="3027"/>
      <c r="MCN31" s="3027"/>
      <c r="MCO31" s="3027"/>
      <c r="MCP31" s="3027"/>
      <c r="MCS31" s="3027"/>
      <c r="MDA31" s="3049"/>
      <c r="MDB31" s="3039"/>
      <c r="MDE31" s="3027"/>
      <c r="MDF31" s="3027"/>
      <c r="MDG31" s="3027"/>
      <c r="MDH31" s="3027"/>
      <c r="MDK31" s="3027"/>
      <c r="MDS31" s="3049"/>
      <c r="MDT31" s="3039"/>
      <c r="MDW31" s="3027"/>
      <c r="MDX31" s="3027"/>
      <c r="MDY31" s="3027"/>
      <c r="MDZ31" s="3027"/>
      <c r="MEC31" s="3027"/>
      <c r="MEK31" s="3049"/>
      <c r="MEL31" s="3039"/>
      <c r="MEO31" s="3027"/>
      <c r="MEP31" s="3027"/>
      <c r="MEQ31" s="3027"/>
      <c r="MER31" s="3027"/>
      <c r="MEU31" s="3027"/>
      <c r="MFC31" s="3049"/>
      <c r="MFD31" s="3039"/>
      <c r="MFG31" s="3027"/>
      <c r="MFH31" s="3027"/>
      <c r="MFI31" s="3027"/>
      <c r="MFJ31" s="3027"/>
      <c r="MFM31" s="3027"/>
      <c r="MFU31" s="3049"/>
      <c r="MFV31" s="3039"/>
      <c r="MFY31" s="3027"/>
      <c r="MFZ31" s="3027"/>
      <c r="MGA31" s="3027"/>
      <c r="MGB31" s="3027"/>
      <c r="MGE31" s="3027"/>
      <c r="MGM31" s="3049"/>
      <c r="MGN31" s="3039"/>
      <c r="MGQ31" s="3027"/>
      <c r="MGR31" s="3027"/>
      <c r="MGS31" s="3027"/>
      <c r="MGT31" s="3027"/>
      <c r="MGW31" s="3027"/>
      <c r="MHE31" s="3049"/>
      <c r="MHF31" s="3039"/>
      <c r="MHI31" s="3027"/>
      <c r="MHJ31" s="3027"/>
      <c r="MHK31" s="3027"/>
      <c r="MHL31" s="3027"/>
      <c r="MHO31" s="3027"/>
      <c r="MHW31" s="3049"/>
      <c r="MHX31" s="3039"/>
      <c r="MIA31" s="3027"/>
      <c r="MIB31" s="3027"/>
      <c r="MIC31" s="3027"/>
      <c r="MID31" s="3027"/>
      <c r="MIG31" s="3027"/>
      <c r="MIO31" s="3049"/>
      <c r="MIP31" s="3039"/>
      <c r="MIS31" s="3027"/>
      <c r="MIT31" s="3027"/>
      <c r="MIU31" s="3027"/>
      <c r="MIV31" s="3027"/>
      <c r="MIY31" s="3027"/>
      <c r="MJG31" s="3049"/>
      <c r="MJH31" s="3039"/>
      <c r="MJK31" s="3027"/>
      <c r="MJL31" s="3027"/>
      <c r="MJM31" s="3027"/>
      <c r="MJN31" s="3027"/>
      <c r="MJQ31" s="3027"/>
      <c r="MJY31" s="3049"/>
      <c r="MJZ31" s="3039"/>
      <c r="MKC31" s="3027"/>
      <c r="MKD31" s="3027"/>
      <c r="MKE31" s="3027"/>
      <c r="MKF31" s="3027"/>
      <c r="MKI31" s="3027"/>
      <c r="MKQ31" s="3049"/>
      <c r="MKR31" s="3039"/>
      <c r="MKU31" s="3027"/>
      <c r="MKV31" s="3027"/>
      <c r="MKW31" s="3027"/>
      <c r="MKX31" s="3027"/>
      <c r="MLA31" s="3027"/>
      <c r="MLI31" s="3049"/>
      <c r="MLJ31" s="3039"/>
      <c r="MLM31" s="3027"/>
      <c r="MLN31" s="3027"/>
      <c r="MLO31" s="3027"/>
      <c r="MLP31" s="3027"/>
      <c r="MLS31" s="3027"/>
      <c r="MMA31" s="3049"/>
      <c r="MMB31" s="3039"/>
      <c r="MME31" s="3027"/>
      <c r="MMF31" s="3027"/>
      <c r="MMG31" s="3027"/>
      <c r="MMH31" s="3027"/>
      <c r="MMK31" s="3027"/>
      <c r="MMS31" s="3049"/>
      <c r="MMT31" s="3039"/>
      <c r="MMW31" s="3027"/>
      <c r="MMX31" s="3027"/>
      <c r="MMY31" s="3027"/>
      <c r="MMZ31" s="3027"/>
      <c r="MNC31" s="3027"/>
      <c r="MNK31" s="3049"/>
      <c r="MNL31" s="3039"/>
      <c r="MNO31" s="3027"/>
      <c r="MNP31" s="3027"/>
      <c r="MNQ31" s="3027"/>
      <c r="MNR31" s="3027"/>
      <c r="MNU31" s="3027"/>
      <c r="MOC31" s="3049"/>
      <c r="MOD31" s="3039"/>
      <c r="MOG31" s="3027"/>
      <c r="MOH31" s="3027"/>
      <c r="MOI31" s="3027"/>
      <c r="MOJ31" s="3027"/>
      <c r="MOM31" s="3027"/>
      <c r="MOU31" s="3049"/>
      <c r="MOV31" s="3039"/>
      <c r="MOY31" s="3027"/>
      <c r="MOZ31" s="3027"/>
      <c r="MPA31" s="3027"/>
      <c r="MPB31" s="3027"/>
      <c r="MPE31" s="3027"/>
      <c r="MPM31" s="3049"/>
      <c r="MPN31" s="3039"/>
      <c r="MPQ31" s="3027"/>
      <c r="MPR31" s="3027"/>
      <c r="MPS31" s="3027"/>
      <c r="MPT31" s="3027"/>
      <c r="MPW31" s="3027"/>
      <c r="MQE31" s="3049"/>
      <c r="MQF31" s="3039"/>
      <c r="MQI31" s="3027"/>
      <c r="MQJ31" s="3027"/>
      <c r="MQK31" s="3027"/>
      <c r="MQL31" s="3027"/>
      <c r="MQO31" s="3027"/>
      <c r="MQW31" s="3049"/>
      <c r="MQX31" s="3039"/>
      <c r="MRA31" s="3027"/>
      <c r="MRB31" s="3027"/>
      <c r="MRC31" s="3027"/>
      <c r="MRD31" s="3027"/>
      <c r="MRG31" s="3027"/>
      <c r="MRO31" s="3049"/>
      <c r="MRP31" s="3039"/>
      <c r="MRS31" s="3027"/>
      <c r="MRT31" s="3027"/>
      <c r="MRU31" s="3027"/>
      <c r="MRV31" s="3027"/>
      <c r="MRY31" s="3027"/>
      <c r="MSG31" s="3049"/>
      <c r="MSH31" s="3039"/>
      <c r="MSK31" s="3027"/>
      <c r="MSL31" s="3027"/>
      <c r="MSM31" s="3027"/>
      <c r="MSN31" s="3027"/>
      <c r="MSQ31" s="3027"/>
      <c r="MSY31" s="3049"/>
      <c r="MSZ31" s="3039"/>
      <c r="MTC31" s="3027"/>
      <c r="MTD31" s="3027"/>
      <c r="MTE31" s="3027"/>
      <c r="MTF31" s="3027"/>
      <c r="MTI31" s="3027"/>
      <c r="MTQ31" s="3049"/>
      <c r="MTR31" s="3039"/>
      <c r="MTU31" s="3027"/>
      <c r="MTV31" s="3027"/>
      <c r="MTW31" s="3027"/>
      <c r="MTX31" s="3027"/>
      <c r="MUA31" s="3027"/>
      <c r="MUI31" s="3049"/>
      <c r="MUJ31" s="3039"/>
      <c r="MUM31" s="3027"/>
      <c r="MUN31" s="3027"/>
      <c r="MUO31" s="3027"/>
      <c r="MUP31" s="3027"/>
      <c r="MUS31" s="3027"/>
      <c r="MVA31" s="3049"/>
      <c r="MVB31" s="3039"/>
      <c r="MVE31" s="3027"/>
      <c r="MVF31" s="3027"/>
      <c r="MVG31" s="3027"/>
      <c r="MVH31" s="3027"/>
      <c r="MVK31" s="3027"/>
      <c r="MVS31" s="3049"/>
      <c r="MVT31" s="3039"/>
      <c r="MVW31" s="3027"/>
      <c r="MVX31" s="3027"/>
      <c r="MVY31" s="3027"/>
      <c r="MVZ31" s="3027"/>
      <c r="MWC31" s="3027"/>
      <c r="MWK31" s="3049"/>
      <c r="MWL31" s="3039"/>
      <c r="MWO31" s="3027"/>
      <c r="MWP31" s="3027"/>
      <c r="MWQ31" s="3027"/>
      <c r="MWR31" s="3027"/>
      <c r="MWU31" s="3027"/>
      <c r="MXC31" s="3049"/>
      <c r="MXD31" s="3039"/>
      <c r="MXG31" s="3027"/>
      <c r="MXH31" s="3027"/>
      <c r="MXI31" s="3027"/>
      <c r="MXJ31" s="3027"/>
      <c r="MXM31" s="3027"/>
      <c r="MXU31" s="3049"/>
      <c r="MXV31" s="3039"/>
      <c r="MXY31" s="3027"/>
      <c r="MXZ31" s="3027"/>
      <c r="MYA31" s="3027"/>
      <c r="MYB31" s="3027"/>
      <c r="MYE31" s="3027"/>
      <c r="MYM31" s="3049"/>
      <c r="MYN31" s="3039"/>
      <c r="MYQ31" s="3027"/>
      <c r="MYR31" s="3027"/>
      <c r="MYS31" s="3027"/>
      <c r="MYT31" s="3027"/>
      <c r="MYW31" s="3027"/>
      <c r="MZE31" s="3049"/>
      <c r="MZF31" s="3039"/>
      <c r="MZI31" s="3027"/>
      <c r="MZJ31" s="3027"/>
      <c r="MZK31" s="3027"/>
      <c r="MZL31" s="3027"/>
      <c r="MZO31" s="3027"/>
      <c r="MZW31" s="3049"/>
      <c r="MZX31" s="3039"/>
      <c r="NAA31" s="3027"/>
      <c r="NAB31" s="3027"/>
      <c r="NAC31" s="3027"/>
      <c r="NAD31" s="3027"/>
      <c r="NAG31" s="3027"/>
      <c r="NAO31" s="3049"/>
      <c r="NAP31" s="3039"/>
      <c r="NAS31" s="3027"/>
      <c r="NAT31" s="3027"/>
      <c r="NAU31" s="3027"/>
      <c r="NAV31" s="3027"/>
      <c r="NAY31" s="3027"/>
      <c r="NBG31" s="3049"/>
      <c r="NBH31" s="3039"/>
      <c r="NBK31" s="3027"/>
      <c r="NBL31" s="3027"/>
      <c r="NBM31" s="3027"/>
      <c r="NBN31" s="3027"/>
      <c r="NBQ31" s="3027"/>
      <c r="NBY31" s="3049"/>
      <c r="NBZ31" s="3039"/>
      <c r="NCC31" s="3027"/>
      <c r="NCD31" s="3027"/>
      <c r="NCE31" s="3027"/>
      <c r="NCF31" s="3027"/>
      <c r="NCI31" s="3027"/>
      <c r="NCQ31" s="3049"/>
      <c r="NCR31" s="3039"/>
      <c r="NCU31" s="3027"/>
      <c r="NCV31" s="3027"/>
      <c r="NCW31" s="3027"/>
      <c r="NCX31" s="3027"/>
      <c r="NDA31" s="3027"/>
      <c r="NDI31" s="3049"/>
      <c r="NDJ31" s="3039"/>
      <c r="NDM31" s="3027"/>
      <c r="NDN31" s="3027"/>
      <c r="NDO31" s="3027"/>
      <c r="NDP31" s="3027"/>
      <c r="NDS31" s="3027"/>
      <c r="NEA31" s="3049"/>
      <c r="NEB31" s="3039"/>
      <c r="NEE31" s="3027"/>
      <c r="NEF31" s="3027"/>
      <c r="NEG31" s="3027"/>
      <c r="NEH31" s="3027"/>
      <c r="NEK31" s="3027"/>
      <c r="NES31" s="3049"/>
      <c r="NET31" s="3039"/>
      <c r="NEW31" s="3027"/>
      <c r="NEX31" s="3027"/>
      <c r="NEY31" s="3027"/>
      <c r="NEZ31" s="3027"/>
      <c r="NFC31" s="3027"/>
      <c r="NFK31" s="3049"/>
      <c r="NFL31" s="3039"/>
      <c r="NFO31" s="3027"/>
      <c r="NFP31" s="3027"/>
      <c r="NFQ31" s="3027"/>
      <c r="NFR31" s="3027"/>
      <c r="NFU31" s="3027"/>
      <c r="NGC31" s="3049"/>
      <c r="NGD31" s="3039"/>
      <c r="NGG31" s="3027"/>
      <c r="NGH31" s="3027"/>
      <c r="NGI31" s="3027"/>
      <c r="NGJ31" s="3027"/>
      <c r="NGM31" s="3027"/>
      <c r="NGU31" s="3049"/>
      <c r="NGV31" s="3039"/>
      <c r="NGY31" s="3027"/>
      <c r="NGZ31" s="3027"/>
      <c r="NHA31" s="3027"/>
      <c r="NHB31" s="3027"/>
      <c r="NHE31" s="3027"/>
      <c r="NHM31" s="3049"/>
      <c r="NHN31" s="3039"/>
      <c r="NHQ31" s="3027"/>
      <c r="NHR31" s="3027"/>
      <c r="NHS31" s="3027"/>
      <c r="NHT31" s="3027"/>
      <c r="NHW31" s="3027"/>
      <c r="NIE31" s="3049"/>
      <c r="NIF31" s="3039"/>
      <c r="NII31" s="3027"/>
      <c r="NIJ31" s="3027"/>
      <c r="NIK31" s="3027"/>
      <c r="NIL31" s="3027"/>
      <c r="NIO31" s="3027"/>
      <c r="NIW31" s="3049"/>
      <c r="NIX31" s="3039"/>
      <c r="NJA31" s="3027"/>
      <c r="NJB31" s="3027"/>
      <c r="NJC31" s="3027"/>
      <c r="NJD31" s="3027"/>
      <c r="NJG31" s="3027"/>
      <c r="NJO31" s="3049"/>
      <c r="NJP31" s="3039"/>
      <c r="NJS31" s="3027"/>
      <c r="NJT31" s="3027"/>
      <c r="NJU31" s="3027"/>
      <c r="NJV31" s="3027"/>
      <c r="NJY31" s="3027"/>
      <c r="NKG31" s="3049"/>
      <c r="NKH31" s="3039"/>
      <c r="NKK31" s="3027"/>
      <c r="NKL31" s="3027"/>
      <c r="NKM31" s="3027"/>
      <c r="NKN31" s="3027"/>
      <c r="NKQ31" s="3027"/>
      <c r="NKY31" s="3049"/>
      <c r="NKZ31" s="3039"/>
      <c r="NLC31" s="3027"/>
      <c r="NLD31" s="3027"/>
      <c r="NLE31" s="3027"/>
      <c r="NLF31" s="3027"/>
      <c r="NLI31" s="3027"/>
      <c r="NLQ31" s="3049"/>
      <c r="NLR31" s="3039"/>
      <c r="NLU31" s="3027"/>
      <c r="NLV31" s="3027"/>
      <c r="NLW31" s="3027"/>
      <c r="NLX31" s="3027"/>
      <c r="NMA31" s="3027"/>
      <c r="NMI31" s="3049"/>
      <c r="NMJ31" s="3039"/>
      <c r="NMM31" s="3027"/>
      <c r="NMN31" s="3027"/>
      <c r="NMO31" s="3027"/>
      <c r="NMP31" s="3027"/>
      <c r="NMS31" s="3027"/>
      <c r="NNA31" s="3049"/>
      <c r="NNB31" s="3039"/>
      <c r="NNE31" s="3027"/>
      <c r="NNF31" s="3027"/>
      <c r="NNG31" s="3027"/>
      <c r="NNH31" s="3027"/>
      <c r="NNK31" s="3027"/>
      <c r="NNS31" s="3049"/>
      <c r="NNT31" s="3039"/>
      <c r="NNW31" s="3027"/>
      <c r="NNX31" s="3027"/>
      <c r="NNY31" s="3027"/>
      <c r="NNZ31" s="3027"/>
      <c r="NOC31" s="3027"/>
      <c r="NOK31" s="3049"/>
      <c r="NOL31" s="3039"/>
      <c r="NOO31" s="3027"/>
      <c r="NOP31" s="3027"/>
      <c r="NOQ31" s="3027"/>
      <c r="NOR31" s="3027"/>
      <c r="NOU31" s="3027"/>
      <c r="NPC31" s="3049"/>
      <c r="NPD31" s="3039"/>
      <c r="NPG31" s="3027"/>
      <c r="NPH31" s="3027"/>
      <c r="NPI31" s="3027"/>
      <c r="NPJ31" s="3027"/>
      <c r="NPM31" s="3027"/>
      <c r="NPU31" s="3049"/>
      <c r="NPV31" s="3039"/>
      <c r="NPY31" s="3027"/>
      <c r="NPZ31" s="3027"/>
      <c r="NQA31" s="3027"/>
      <c r="NQB31" s="3027"/>
      <c r="NQE31" s="3027"/>
      <c r="NQM31" s="3049"/>
      <c r="NQN31" s="3039"/>
      <c r="NQQ31" s="3027"/>
      <c r="NQR31" s="3027"/>
      <c r="NQS31" s="3027"/>
      <c r="NQT31" s="3027"/>
      <c r="NQW31" s="3027"/>
      <c r="NRE31" s="3049"/>
      <c r="NRF31" s="3039"/>
      <c r="NRI31" s="3027"/>
      <c r="NRJ31" s="3027"/>
      <c r="NRK31" s="3027"/>
      <c r="NRL31" s="3027"/>
      <c r="NRO31" s="3027"/>
      <c r="NRW31" s="3049"/>
      <c r="NRX31" s="3039"/>
      <c r="NSA31" s="3027"/>
      <c r="NSB31" s="3027"/>
      <c r="NSC31" s="3027"/>
      <c r="NSD31" s="3027"/>
      <c r="NSG31" s="3027"/>
      <c r="NSO31" s="3049"/>
      <c r="NSP31" s="3039"/>
      <c r="NSS31" s="3027"/>
      <c r="NST31" s="3027"/>
      <c r="NSU31" s="3027"/>
      <c r="NSV31" s="3027"/>
      <c r="NSY31" s="3027"/>
      <c r="NTG31" s="3049"/>
      <c r="NTH31" s="3039"/>
      <c r="NTK31" s="3027"/>
      <c r="NTL31" s="3027"/>
      <c r="NTM31" s="3027"/>
      <c r="NTN31" s="3027"/>
      <c r="NTQ31" s="3027"/>
      <c r="NTY31" s="3049"/>
      <c r="NTZ31" s="3039"/>
      <c r="NUC31" s="3027"/>
      <c r="NUD31" s="3027"/>
      <c r="NUE31" s="3027"/>
      <c r="NUF31" s="3027"/>
      <c r="NUI31" s="3027"/>
      <c r="NUQ31" s="3049"/>
      <c r="NUR31" s="3039"/>
      <c r="NUU31" s="3027"/>
      <c r="NUV31" s="3027"/>
      <c r="NUW31" s="3027"/>
      <c r="NUX31" s="3027"/>
      <c r="NVA31" s="3027"/>
      <c r="NVI31" s="3049"/>
      <c r="NVJ31" s="3039"/>
      <c r="NVM31" s="3027"/>
      <c r="NVN31" s="3027"/>
      <c r="NVO31" s="3027"/>
      <c r="NVP31" s="3027"/>
      <c r="NVS31" s="3027"/>
      <c r="NWA31" s="3049"/>
      <c r="NWB31" s="3039"/>
      <c r="NWE31" s="3027"/>
      <c r="NWF31" s="3027"/>
      <c r="NWG31" s="3027"/>
      <c r="NWH31" s="3027"/>
      <c r="NWK31" s="3027"/>
      <c r="NWS31" s="3049"/>
      <c r="NWT31" s="3039"/>
      <c r="NWW31" s="3027"/>
      <c r="NWX31" s="3027"/>
      <c r="NWY31" s="3027"/>
      <c r="NWZ31" s="3027"/>
      <c r="NXC31" s="3027"/>
      <c r="NXK31" s="3049"/>
      <c r="NXL31" s="3039"/>
      <c r="NXO31" s="3027"/>
      <c r="NXP31" s="3027"/>
      <c r="NXQ31" s="3027"/>
      <c r="NXR31" s="3027"/>
      <c r="NXU31" s="3027"/>
      <c r="NYC31" s="3049"/>
      <c r="NYD31" s="3039"/>
      <c r="NYG31" s="3027"/>
      <c r="NYH31" s="3027"/>
      <c r="NYI31" s="3027"/>
      <c r="NYJ31" s="3027"/>
      <c r="NYM31" s="3027"/>
      <c r="NYU31" s="3049"/>
      <c r="NYV31" s="3039"/>
      <c r="NYY31" s="3027"/>
      <c r="NYZ31" s="3027"/>
      <c r="NZA31" s="3027"/>
      <c r="NZB31" s="3027"/>
      <c r="NZE31" s="3027"/>
      <c r="NZM31" s="3049"/>
      <c r="NZN31" s="3039"/>
      <c r="NZQ31" s="3027"/>
      <c r="NZR31" s="3027"/>
      <c r="NZS31" s="3027"/>
      <c r="NZT31" s="3027"/>
      <c r="NZW31" s="3027"/>
      <c r="OAE31" s="3049"/>
      <c r="OAF31" s="3039"/>
      <c r="OAI31" s="3027"/>
      <c r="OAJ31" s="3027"/>
      <c r="OAK31" s="3027"/>
      <c r="OAL31" s="3027"/>
      <c r="OAO31" s="3027"/>
      <c r="OAW31" s="3049"/>
      <c r="OAX31" s="3039"/>
      <c r="OBA31" s="3027"/>
      <c r="OBB31" s="3027"/>
      <c r="OBC31" s="3027"/>
      <c r="OBD31" s="3027"/>
      <c r="OBG31" s="3027"/>
      <c r="OBO31" s="3049"/>
      <c r="OBP31" s="3039"/>
      <c r="OBS31" s="3027"/>
      <c r="OBT31" s="3027"/>
      <c r="OBU31" s="3027"/>
      <c r="OBV31" s="3027"/>
      <c r="OBY31" s="3027"/>
      <c r="OCG31" s="3049"/>
      <c r="OCH31" s="3039"/>
      <c r="OCK31" s="3027"/>
      <c r="OCL31" s="3027"/>
      <c r="OCM31" s="3027"/>
      <c r="OCN31" s="3027"/>
      <c r="OCQ31" s="3027"/>
      <c r="OCY31" s="3049"/>
      <c r="OCZ31" s="3039"/>
      <c r="ODC31" s="3027"/>
      <c r="ODD31" s="3027"/>
      <c r="ODE31" s="3027"/>
      <c r="ODF31" s="3027"/>
      <c r="ODI31" s="3027"/>
      <c r="ODQ31" s="3049"/>
      <c r="ODR31" s="3039"/>
      <c r="ODU31" s="3027"/>
      <c r="ODV31" s="3027"/>
      <c r="ODW31" s="3027"/>
      <c r="ODX31" s="3027"/>
      <c r="OEA31" s="3027"/>
      <c r="OEI31" s="3049"/>
      <c r="OEJ31" s="3039"/>
      <c r="OEM31" s="3027"/>
      <c r="OEN31" s="3027"/>
      <c r="OEO31" s="3027"/>
      <c r="OEP31" s="3027"/>
      <c r="OES31" s="3027"/>
      <c r="OFA31" s="3049"/>
      <c r="OFB31" s="3039"/>
      <c r="OFE31" s="3027"/>
      <c r="OFF31" s="3027"/>
      <c r="OFG31" s="3027"/>
      <c r="OFH31" s="3027"/>
      <c r="OFK31" s="3027"/>
      <c r="OFS31" s="3049"/>
      <c r="OFT31" s="3039"/>
      <c r="OFW31" s="3027"/>
      <c r="OFX31" s="3027"/>
      <c r="OFY31" s="3027"/>
      <c r="OFZ31" s="3027"/>
      <c r="OGC31" s="3027"/>
      <c r="OGK31" s="3049"/>
      <c r="OGL31" s="3039"/>
      <c r="OGO31" s="3027"/>
      <c r="OGP31" s="3027"/>
      <c r="OGQ31" s="3027"/>
      <c r="OGR31" s="3027"/>
      <c r="OGU31" s="3027"/>
      <c r="OHC31" s="3049"/>
      <c r="OHD31" s="3039"/>
      <c r="OHG31" s="3027"/>
      <c r="OHH31" s="3027"/>
      <c r="OHI31" s="3027"/>
      <c r="OHJ31" s="3027"/>
      <c r="OHM31" s="3027"/>
      <c r="OHU31" s="3049"/>
      <c r="OHV31" s="3039"/>
      <c r="OHY31" s="3027"/>
      <c r="OHZ31" s="3027"/>
      <c r="OIA31" s="3027"/>
      <c r="OIB31" s="3027"/>
      <c r="OIE31" s="3027"/>
      <c r="OIM31" s="3049"/>
      <c r="OIN31" s="3039"/>
      <c r="OIQ31" s="3027"/>
      <c r="OIR31" s="3027"/>
      <c r="OIS31" s="3027"/>
      <c r="OIT31" s="3027"/>
      <c r="OIW31" s="3027"/>
      <c r="OJE31" s="3049"/>
      <c r="OJF31" s="3039"/>
      <c r="OJI31" s="3027"/>
      <c r="OJJ31" s="3027"/>
      <c r="OJK31" s="3027"/>
      <c r="OJL31" s="3027"/>
      <c r="OJO31" s="3027"/>
      <c r="OJW31" s="3049"/>
      <c r="OJX31" s="3039"/>
      <c r="OKA31" s="3027"/>
      <c r="OKB31" s="3027"/>
      <c r="OKC31" s="3027"/>
      <c r="OKD31" s="3027"/>
      <c r="OKG31" s="3027"/>
      <c r="OKO31" s="3049"/>
      <c r="OKP31" s="3039"/>
      <c r="OKS31" s="3027"/>
      <c r="OKT31" s="3027"/>
      <c r="OKU31" s="3027"/>
      <c r="OKV31" s="3027"/>
      <c r="OKY31" s="3027"/>
      <c r="OLG31" s="3049"/>
      <c r="OLH31" s="3039"/>
      <c r="OLK31" s="3027"/>
      <c r="OLL31" s="3027"/>
      <c r="OLM31" s="3027"/>
      <c r="OLN31" s="3027"/>
      <c r="OLQ31" s="3027"/>
      <c r="OLY31" s="3049"/>
      <c r="OLZ31" s="3039"/>
      <c r="OMC31" s="3027"/>
      <c r="OMD31" s="3027"/>
      <c r="OME31" s="3027"/>
      <c r="OMF31" s="3027"/>
      <c r="OMI31" s="3027"/>
      <c r="OMQ31" s="3049"/>
      <c r="OMR31" s="3039"/>
      <c r="OMU31" s="3027"/>
      <c r="OMV31" s="3027"/>
      <c r="OMW31" s="3027"/>
      <c r="OMX31" s="3027"/>
      <c r="ONA31" s="3027"/>
      <c r="ONI31" s="3049"/>
      <c r="ONJ31" s="3039"/>
      <c r="ONM31" s="3027"/>
      <c r="ONN31" s="3027"/>
      <c r="ONO31" s="3027"/>
      <c r="ONP31" s="3027"/>
      <c r="ONS31" s="3027"/>
      <c r="OOA31" s="3049"/>
      <c r="OOB31" s="3039"/>
      <c r="OOE31" s="3027"/>
      <c r="OOF31" s="3027"/>
      <c r="OOG31" s="3027"/>
      <c r="OOH31" s="3027"/>
      <c r="OOK31" s="3027"/>
      <c r="OOS31" s="3049"/>
      <c r="OOT31" s="3039"/>
      <c r="OOW31" s="3027"/>
      <c r="OOX31" s="3027"/>
      <c r="OOY31" s="3027"/>
      <c r="OOZ31" s="3027"/>
      <c r="OPC31" s="3027"/>
      <c r="OPK31" s="3049"/>
      <c r="OPL31" s="3039"/>
      <c r="OPO31" s="3027"/>
      <c r="OPP31" s="3027"/>
      <c r="OPQ31" s="3027"/>
      <c r="OPR31" s="3027"/>
      <c r="OPU31" s="3027"/>
      <c r="OQC31" s="3049"/>
      <c r="OQD31" s="3039"/>
      <c r="OQG31" s="3027"/>
      <c r="OQH31" s="3027"/>
      <c r="OQI31" s="3027"/>
      <c r="OQJ31" s="3027"/>
      <c r="OQM31" s="3027"/>
      <c r="OQU31" s="3049"/>
      <c r="OQV31" s="3039"/>
      <c r="OQY31" s="3027"/>
      <c r="OQZ31" s="3027"/>
      <c r="ORA31" s="3027"/>
      <c r="ORB31" s="3027"/>
      <c r="ORE31" s="3027"/>
      <c r="ORM31" s="3049"/>
      <c r="ORN31" s="3039"/>
      <c r="ORQ31" s="3027"/>
      <c r="ORR31" s="3027"/>
      <c r="ORS31" s="3027"/>
      <c r="ORT31" s="3027"/>
      <c r="ORW31" s="3027"/>
      <c r="OSE31" s="3049"/>
      <c r="OSF31" s="3039"/>
      <c r="OSI31" s="3027"/>
      <c r="OSJ31" s="3027"/>
      <c r="OSK31" s="3027"/>
      <c r="OSL31" s="3027"/>
      <c r="OSO31" s="3027"/>
      <c r="OSW31" s="3049"/>
      <c r="OSX31" s="3039"/>
      <c r="OTA31" s="3027"/>
      <c r="OTB31" s="3027"/>
      <c r="OTC31" s="3027"/>
      <c r="OTD31" s="3027"/>
      <c r="OTG31" s="3027"/>
      <c r="OTO31" s="3049"/>
      <c r="OTP31" s="3039"/>
      <c r="OTS31" s="3027"/>
      <c r="OTT31" s="3027"/>
      <c r="OTU31" s="3027"/>
      <c r="OTV31" s="3027"/>
      <c r="OTY31" s="3027"/>
      <c r="OUG31" s="3049"/>
      <c r="OUH31" s="3039"/>
      <c r="OUK31" s="3027"/>
      <c r="OUL31" s="3027"/>
      <c r="OUM31" s="3027"/>
      <c r="OUN31" s="3027"/>
      <c r="OUQ31" s="3027"/>
      <c r="OUY31" s="3049"/>
      <c r="OUZ31" s="3039"/>
      <c r="OVC31" s="3027"/>
      <c r="OVD31" s="3027"/>
      <c r="OVE31" s="3027"/>
      <c r="OVF31" s="3027"/>
      <c r="OVI31" s="3027"/>
      <c r="OVQ31" s="3049"/>
      <c r="OVR31" s="3039"/>
      <c r="OVU31" s="3027"/>
      <c r="OVV31" s="3027"/>
      <c r="OVW31" s="3027"/>
      <c r="OVX31" s="3027"/>
      <c r="OWA31" s="3027"/>
      <c r="OWI31" s="3049"/>
      <c r="OWJ31" s="3039"/>
      <c r="OWM31" s="3027"/>
      <c r="OWN31" s="3027"/>
      <c r="OWO31" s="3027"/>
      <c r="OWP31" s="3027"/>
      <c r="OWS31" s="3027"/>
      <c r="OXA31" s="3049"/>
      <c r="OXB31" s="3039"/>
      <c r="OXE31" s="3027"/>
      <c r="OXF31" s="3027"/>
      <c r="OXG31" s="3027"/>
      <c r="OXH31" s="3027"/>
      <c r="OXK31" s="3027"/>
      <c r="OXS31" s="3049"/>
      <c r="OXT31" s="3039"/>
      <c r="OXW31" s="3027"/>
      <c r="OXX31" s="3027"/>
      <c r="OXY31" s="3027"/>
      <c r="OXZ31" s="3027"/>
      <c r="OYC31" s="3027"/>
      <c r="OYK31" s="3049"/>
      <c r="OYL31" s="3039"/>
      <c r="OYO31" s="3027"/>
      <c r="OYP31" s="3027"/>
      <c r="OYQ31" s="3027"/>
      <c r="OYR31" s="3027"/>
      <c r="OYU31" s="3027"/>
      <c r="OZC31" s="3049"/>
      <c r="OZD31" s="3039"/>
      <c r="OZG31" s="3027"/>
      <c r="OZH31" s="3027"/>
      <c r="OZI31" s="3027"/>
      <c r="OZJ31" s="3027"/>
      <c r="OZM31" s="3027"/>
      <c r="OZU31" s="3049"/>
      <c r="OZV31" s="3039"/>
      <c r="OZY31" s="3027"/>
      <c r="OZZ31" s="3027"/>
      <c r="PAA31" s="3027"/>
      <c r="PAB31" s="3027"/>
      <c r="PAE31" s="3027"/>
      <c r="PAM31" s="3049"/>
      <c r="PAN31" s="3039"/>
      <c r="PAQ31" s="3027"/>
      <c r="PAR31" s="3027"/>
      <c r="PAS31" s="3027"/>
      <c r="PAT31" s="3027"/>
      <c r="PAW31" s="3027"/>
      <c r="PBE31" s="3049"/>
      <c r="PBF31" s="3039"/>
      <c r="PBI31" s="3027"/>
      <c r="PBJ31" s="3027"/>
      <c r="PBK31" s="3027"/>
      <c r="PBL31" s="3027"/>
      <c r="PBO31" s="3027"/>
      <c r="PBW31" s="3049"/>
      <c r="PBX31" s="3039"/>
      <c r="PCA31" s="3027"/>
      <c r="PCB31" s="3027"/>
      <c r="PCC31" s="3027"/>
      <c r="PCD31" s="3027"/>
      <c r="PCG31" s="3027"/>
      <c r="PCO31" s="3049"/>
      <c r="PCP31" s="3039"/>
      <c r="PCS31" s="3027"/>
      <c r="PCT31" s="3027"/>
      <c r="PCU31" s="3027"/>
      <c r="PCV31" s="3027"/>
      <c r="PCY31" s="3027"/>
      <c r="PDG31" s="3049"/>
      <c r="PDH31" s="3039"/>
      <c r="PDK31" s="3027"/>
      <c r="PDL31" s="3027"/>
      <c r="PDM31" s="3027"/>
      <c r="PDN31" s="3027"/>
      <c r="PDQ31" s="3027"/>
      <c r="PDY31" s="3049"/>
      <c r="PDZ31" s="3039"/>
      <c r="PEC31" s="3027"/>
      <c r="PED31" s="3027"/>
      <c r="PEE31" s="3027"/>
      <c r="PEF31" s="3027"/>
      <c r="PEI31" s="3027"/>
      <c r="PEQ31" s="3049"/>
      <c r="PER31" s="3039"/>
      <c r="PEU31" s="3027"/>
      <c r="PEV31" s="3027"/>
      <c r="PEW31" s="3027"/>
      <c r="PEX31" s="3027"/>
      <c r="PFA31" s="3027"/>
      <c r="PFI31" s="3049"/>
      <c r="PFJ31" s="3039"/>
      <c r="PFM31" s="3027"/>
      <c r="PFN31" s="3027"/>
      <c r="PFO31" s="3027"/>
      <c r="PFP31" s="3027"/>
      <c r="PFS31" s="3027"/>
      <c r="PGA31" s="3049"/>
      <c r="PGB31" s="3039"/>
      <c r="PGE31" s="3027"/>
      <c r="PGF31" s="3027"/>
      <c r="PGG31" s="3027"/>
      <c r="PGH31" s="3027"/>
      <c r="PGK31" s="3027"/>
      <c r="PGS31" s="3049"/>
      <c r="PGT31" s="3039"/>
      <c r="PGW31" s="3027"/>
      <c r="PGX31" s="3027"/>
      <c r="PGY31" s="3027"/>
      <c r="PGZ31" s="3027"/>
      <c r="PHC31" s="3027"/>
      <c r="PHK31" s="3049"/>
      <c r="PHL31" s="3039"/>
      <c r="PHO31" s="3027"/>
      <c r="PHP31" s="3027"/>
      <c r="PHQ31" s="3027"/>
      <c r="PHR31" s="3027"/>
      <c r="PHU31" s="3027"/>
      <c r="PIC31" s="3049"/>
      <c r="PID31" s="3039"/>
      <c r="PIG31" s="3027"/>
      <c r="PIH31" s="3027"/>
      <c r="PII31" s="3027"/>
      <c r="PIJ31" s="3027"/>
      <c r="PIM31" s="3027"/>
      <c r="PIU31" s="3049"/>
      <c r="PIV31" s="3039"/>
      <c r="PIY31" s="3027"/>
      <c r="PIZ31" s="3027"/>
      <c r="PJA31" s="3027"/>
      <c r="PJB31" s="3027"/>
      <c r="PJE31" s="3027"/>
      <c r="PJM31" s="3049"/>
      <c r="PJN31" s="3039"/>
      <c r="PJQ31" s="3027"/>
      <c r="PJR31" s="3027"/>
      <c r="PJS31" s="3027"/>
      <c r="PJT31" s="3027"/>
      <c r="PJW31" s="3027"/>
      <c r="PKE31" s="3049"/>
      <c r="PKF31" s="3039"/>
      <c r="PKI31" s="3027"/>
      <c r="PKJ31" s="3027"/>
      <c r="PKK31" s="3027"/>
      <c r="PKL31" s="3027"/>
      <c r="PKO31" s="3027"/>
      <c r="PKW31" s="3049"/>
      <c r="PKX31" s="3039"/>
      <c r="PLA31" s="3027"/>
      <c r="PLB31" s="3027"/>
      <c r="PLC31" s="3027"/>
      <c r="PLD31" s="3027"/>
      <c r="PLG31" s="3027"/>
      <c r="PLO31" s="3049"/>
      <c r="PLP31" s="3039"/>
      <c r="PLS31" s="3027"/>
      <c r="PLT31" s="3027"/>
      <c r="PLU31" s="3027"/>
      <c r="PLV31" s="3027"/>
      <c r="PLY31" s="3027"/>
      <c r="PMG31" s="3049"/>
      <c r="PMH31" s="3039"/>
      <c r="PMK31" s="3027"/>
      <c r="PML31" s="3027"/>
      <c r="PMM31" s="3027"/>
      <c r="PMN31" s="3027"/>
      <c r="PMQ31" s="3027"/>
      <c r="PMY31" s="3049"/>
      <c r="PMZ31" s="3039"/>
      <c r="PNC31" s="3027"/>
      <c r="PND31" s="3027"/>
      <c r="PNE31" s="3027"/>
      <c r="PNF31" s="3027"/>
      <c r="PNI31" s="3027"/>
      <c r="PNQ31" s="3049"/>
      <c r="PNR31" s="3039"/>
      <c r="PNU31" s="3027"/>
      <c r="PNV31" s="3027"/>
      <c r="PNW31" s="3027"/>
      <c r="PNX31" s="3027"/>
      <c r="POA31" s="3027"/>
      <c r="POI31" s="3049"/>
      <c r="POJ31" s="3039"/>
      <c r="POM31" s="3027"/>
      <c r="PON31" s="3027"/>
      <c r="POO31" s="3027"/>
      <c r="POP31" s="3027"/>
      <c r="POS31" s="3027"/>
      <c r="PPA31" s="3049"/>
      <c r="PPB31" s="3039"/>
      <c r="PPE31" s="3027"/>
      <c r="PPF31" s="3027"/>
      <c r="PPG31" s="3027"/>
      <c r="PPH31" s="3027"/>
      <c r="PPK31" s="3027"/>
      <c r="PPS31" s="3049"/>
      <c r="PPT31" s="3039"/>
      <c r="PPW31" s="3027"/>
      <c r="PPX31" s="3027"/>
      <c r="PPY31" s="3027"/>
      <c r="PPZ31" s="3027"/>
      <c r="PQC31" s="3027"/>
      <c r="PQK31" s="3049"/>
      <c r="PQL31" s="3039"/>
      <c r="PQO31" s="3027"/>
      <c r="PQP31" s="3027"/>
      <c r="PQQ31" s="3027"/>
      <c r="PQR31" s="3027"/>
      <c r="PQU31" s="3027"/>
      <c r="PRC31" s="3049"/>
      <c r="PRD31" s="3039"/>
      <c r="PRG31" s="3027"/>
      <c r="PRH31" s="3027"/>
      <c r="PRI31" s="3027"/>
      <c r="PRJ31" s="3027"/>
      <c r="PRM31" s="3027"/>
      <c r="PRU31" s="3049"/>
      <c r="PRV31" s="3039"/>
      <c r="PRY31" s="3027"/>
      <c r="PRZ31" s="3027"/>
      <c r="PSA31" s="3027"/>
      <c r="PSB31" s="3027"/>
      <c r="PSE31" s="3027"/>
      <c r="PSM31" s="3049"/>
      <c r="PSN31" s="3039"/>
      <c r="PSQ31" s="3027"/>
      <c r="PSR31" s="3027"/>
      <c r="PSS31" s="3027"/>
      <c r="PST31" s="3027"/>
      <c r="PSW31" s="3027"/>
      <c r="PTE31" s="3049"/>
      <c r="PTF31" s="3039"/>
      <c r="PTI31" s="3027"/>
      <c r="PTJ31" s="3027"/>
      <c r="PTK31" s="3027"/>
      <c r="PTL31" s="3027"/>
      <c r="PTO31" s="3027"/>
      <c r="PTW31" s="3049"/>
      <c r="PTX31" s="3039"/>
      <c r="PUA31" s="3027"/>
      <c r="PUB31" s="3027"/>
      <c r="PUC31" s="3027"/>
      <c r="PUD31" s="3027"/>
      <c r="PUG31" s="3027"/>
      <c r="PUO31" s="3049"/>
      <c r="PUP31" s="3039"/>
      <c r="PUS31" s="3027"/>
      <c r="PUT31" s="3027"/>
      <c r="PUU31" s="3027"/>
      <c r="PUV31" s="3027"/>
      <c r="PUY31" s="3027"/>
      <c r="PVG31" s="3049"/>
      <c r="PVH31" s="3039"/>
      <c r="PVK31" s="3027"/>
      <c r="PVL31" s="3027"/>
      <c r="PVM31" s="3027"/>
      <c r="PVN31" s="3027"/>
      <c r="PVQ31" s="3027"/>
      <c r="PVY31" s="3049"/>
      <c r="PVZ31" s="3039"/>
      <c r="PWC31" s="3027"/>
      <c r="PWD31" s="3027"/>
      <c r="PWE31" s="3027"/>
      <c r="PWF31" s="3027"/>
      <c r="PWI31" s="3027"/>
      <c r="PWQ31" s="3049"/>
      <c r="PWR31" s="3039"/>
      <c r="PWU31" s="3027"/>
      <c r="PWV31" s="3027"/>
      <c r="PWW31" s="3027"/>
      <c r="PWX31" s="3027"/>
      <c r="PXA31" s="3027"/>
      <c r="PXI31" s="3049"/>
      <c r="PXJ31" s="3039"/>
      <c r="PXM31" s="3027"/>
      <c r="PXN31" s="3027"/>
      <c r="PXO31" s="3027"/>
      <c r="PXP31" s="3027"/>
      <c r="PXS31" s="3027"/>
      <c r="PYA31" s="3049"/>
      <c r="PYB31" s="3039"/>
      <c r="PYE31" s="3027"/>
      <c r="PYF31" s="3027"/>
      <c r="PYG31" s="3027"/>
      <c r="PYH31" s="3027"/>
      <c r="PYK31" s="3027"/>
      <c r="PYS31" s="3049"/>
      <c r="PYT31" s="3039"/>
      <c r="PYW31" s="3027"/>
      <c r="PYX31" s="3027"/>
      <c r="PYY31" s="3027"/>
      <c r="PYZ31" s="3027"/>
      <c r="PZC31" s="3027"/>
      <c r="PZK31" s="3049"/>
      <c r="PZL31" s="3039"/>
      <c r="PZO31" s="3027"/>
      <c r="PZP31" s="3027"/>
      <c r="PZQ31" s="3027"/>
      <c r="PZR31" s="3027"/>
      <c r="PZU31" s="3027"/>
      <c r="QAC31" s="3049"/>
      <c r="QAD31" s="3039"/>
      <c r="QAG31" s="3027"/>
      <c r="QAH31" s="3027"/>
      <c r="QAI31" s="3027"/>
      <c r="QAJ31" s="3027"/>
      <c r="QAM31" s="3027"/>
      <c r="QAU31" s="3049"/>
      <c r="QAV31" s="3039"/>
      <c r="QAY31" s="3027"/>
      <c r="QAZ31" s="3027"/>
      <c r="QBA31" s="3027"/>
      <c r="QBB31" s="3027"/>
      <c r="QBE31" s="3027"/>
      <c r="QBM31" s="3049"/>
      <c r="QBN31" s="3039"/>
      <c r="QBQ31" s="3027"/>
      <c r="QBR31" s="3027"/>
      <c r="QBS31" s="3027"/>
      <c r="QBT31" s="3027"/>
      <c r="QBW31" s="3027"/>
      <c r="QCE31" s="3049"/>
      <c r="QCF31" s="3039"/>
      <c r="QCI31" s="3027"/>
      <c r="QCJ31" s="3027"/>
      <c r="QCK31" s="3027"/>
      <c r="QCL31" s="3027"/>
      <c r="QCO31" s="3027"/>
      <c r="QCW31" s="3049"/>
      <c r="QCX31" s="3039"/>
      <c r="QDA31" s="3027"/>
      <c r="QDB31" s="3027"/>
      <c r="QDC31" s="3027"/>
      <c r="QDD31" s="3027"/>
      <c r="QDG31" s="3027"/>
      <c r="QDO31" s="3049"/>
      <c r="QDP31" s="3039"/>
      <c r="QDS31" s="3027"/>
      <c r="QDT31" s="3027"/>
      <c r="QDU31" s="3027"/>
      <c r="QDV31" s="3027"/>
      <c r="QDY31" s="3027"/>
      <c r="QEG31" s="3049"/>
      <c r="QEH31" s="3039"/>
      <c r="QEK31" s="3027"/>
      <c r="QEL31" s="3027"/>
      <c r="QEM31" s="3027"/>
      <c r="QEN31" s="3027"/>
      <c r="QEQ31" s="3027"/>
      <c r="QEY31" s="3049"/>
      <c r="QEZ31" s="3039"/>
      <c r="QFC31" s="3027"/>
      <c r="QFD31" s="3027"/>
      <c r="QFE31" s="3027"/>
      <c r="QFF31" s="3027"/>
      <c r="QFI31" s="3027"/>
      <c r="QFQ31" s="3049"/>
      <c r="QFR31" s="3039"/>
      <c r="QFU31" s="3027"/>
      <c r="QFV31" s="3027"/>
      <c r="QFW31" s="3027"/>
      <c r="QFX31" s="3027"/>
      <c r="QGA31" s="3027"/>
      <c r="QGI31" s="3049"/>
      <c r="QGJ31" s="3039"/>
      <c r="QGM31" s="3027"/>
      <c r="QGN31" s="3027"/>
      <c r="QGO31" s="3027"/>
      <c r="QGP31" s="3027"/>
      <c r="QGS31" s="3027"/>
      <c r="QHA31" s="3049"/>
      <c r="QHB31" s="3039"/>
      <c r="QHE31" s="3027"/>
      <c r="QHF31" s="3027"/>
      <c r="QHG31" s="3027"/>
      <c r="QHH31" s="3027"/>
      <c r="QHK31" s="3027"/>
      <c r="QHS31" s="3049"/>
      <c r="QHT31" s="3039"/>
      <c r="QHW31" s="3027"/>
      <c r="QHX31" s="3027"/>
      <c r="QHY31" s="3027"/>
      <c r="QHZ31" s="3027"/>
      <c r="QIC31" s="3027"/>
      <c r="QIK31" s="3049"/>
      <c r="QIL31" s="3039"/>
      <c r="QIO31" s="3027"/>
      <c r="QIP31" s="3027"/>
      <c r="QIQ31" s="3027"/>
      <c r="QIR31" s="3027"/>
      <c r="QIU31" s="3027"/>
      <c r="QJC31" s="3049"/>
      <c r="QJD31" s="3039"/>
      <c r="QJG31" s="3027"/>
      <c r="QJH31" s="3027"/>
      <c r="QJI31" s="3027"/>
      <c r="QJJ31" s="3027"/>
      <c r="QJM31" s="3027"/>
      <c r="QJU31" s="3049"/>
      <c r="QJV31" s="3039"/>
      <c r="QJY31" s="3027"/>
      <c r="QJZ31" s="3027"/>
      <c r="QKA31" s="3027"/>
      <c r="QKB31" s="3027"/>
      <c r="QKE31" s="3027"/>
      <c r="QKM31" s="3049"/>
      <c r="QKN31" s="3039"/>
      <c r="QKQ31" s="3027"/>
      <c r="QKR31" s="3027"/>
      <c r="QKS31" s="3027"/>
      <c r="QKT31" s="3027"/>
      <c r="QKW31" s="3027"/>
      <c r="QLE31" s="3049"/>
      <c r="QLF31" s="3039"/>
      <c r="QLI31" s="3027"/>
      <c r="QLJ31" s="3027"/>
      <c r="QLK31" s="3027"/>
      <c r="QLL31" s="3027"/>
      <c r="QLO31" s="3027"/>
      <c r="QLW31" s="3049"/>
      <c r="QLX31" s="3039"/>
      <c r="QMA31" s="3027"/>
      <c r="QMB31" s="3027"/>
      <c r="QMC31" s="3027"/>
      <c r="QMD31" s="3027"/>
      <c r="QMG31" s="3027"/>
      <c r="QMO31" s="3049"/>
      <c r="QMP31" s="3039"/>
      <c r="QMS31" s="3027"/>
      <c r="QMT31" s="3027"/>
      <c r="QMU31" s="3027"/>
      <c r="QMV31" s="3027"/>
      <c r="QMY31" s="3027"/>
      <c r="QNG31" s="3049"/>
      <c r="QNH31" s="3039"/>
      <c r="QNK31" s="3027"/>
      <c r="QNL31" s="3027"/>
      <c r="QNM31" s="3027"/>
      <c r="QNN31" s="3027"/>
      <c r="QNQ31" s="3027"/>
      <c r="QNY31" s="3049"/>
      <c r="QNZ31" s="3039"/>
      <c r="QOC31" s="3027"/>
      <c r="QOD31" s="3027"/>
      <c r="QOE31" s="3027"/>
      <c r="QOF31" s="3027"/>
      <c r="QOI31" s="3027"/>
      <c r="QOQ31" s="3049"/>
      <c r="QOR31" s="3039"/>
      <c r="QOU31" s="3027"/>
      <c r="QOV31" s="3027"/>
      <c r="QOW31" s="3027"/>
      <c r="QOX31" s="3027"/>
      <c r="QPA31" s="3027"/>
      <c r="QPI31" s="3049"/>
      <c r="QPJ31" s="3039"/>
      <c r="QPM31" s="3027"/>
      <c r="QPN31" s="3027"/>
      <c r="QPO31" s="3027"/>
      <c r="QPP31" s="3027"/>
      <c r="QPS31" s="3027"/>
      <c r="QQA31" s="3049"/>
      <c r="QQB31" s="3039"/>
      <c r="QQE31" s="3027"/>
      <c r="QQF31" s="3027"/>
      <c r="QQG31" s="3027"/>
      <c r="QQH31" s="3027"/>
      <c r="QQK31" s="3027"/>
      <c r="QQS31" s="3049"/>
      <c r="QQT31" s="3039"/>
      <c r="QQW31" s="3027"/>
      <c r="QQX31" s="3027"/>
      <c r="QQY31" s="3027"/>
      <c r="QQZ31" s="3027"/>
      <c r="QRC31" s="3027"/>
      <c r="QRK31" s="3049"/>
      <c r="QRL31" s="3039"/>
      <c r="QRO31" s="3027"/>
      <c r="QRP31" s="3027"/>
      <c r="QRQ31" s="3027"/>
      <c r="QRR31" s="3027"/>
      <c r="QRU31" s="3027"/>
      <c r="QSC31" s="3049"/>
      <c r="QSD31" s="3039"/>
      <c r="QSG31" s="3027"/>
      <c r="QSH31" s="3027"/>
      <c r="QSI31" s="3027"/>
      <c r="QSJ31" s="3027"/>
      <c r="QSM31" s="3027"/>
      <c r="QSU31" s="3049"/>
      <c r="QSV31" s="3039"/>
      <c r="QSY31" s="3027"/>
      <c r="QSZ31" s="3027"/>
      <c r="QTA31" s="3027"/>
      <c r="QTB31" s="3027"/>
      <c r="QTE31" s="3027"/>
      <c r="QTM31" s="3049"/>
      <c r="QTN31" s="3039"/>
      <c r="QTQ31" s="3027"/>
      <c r="QTR31" s="3027"/>
      <c r="QTS31" s="3027"/>
      <c r="QTT31" s="3027"/>
      <c r="QTW31" s="3027"/>
      <c r="QUE31" s="3049"/>
      <c r="QUF31" s="3039"/>
      <c r="QUI31" s="3027"/>
      <c r="QUJ31" s="3027"/>
      <c r="QUK31" s="3027"/>
      <c r="QUL31" s="3027"/>
      <c r="QUO31" s="3027"/>
      <c r="QUW31" s="3049"/>
      <c r="QUX31" s="3039"/>
      <c r="QVA31" s="3027"/>
      <c r="QVB31" s="3027"/>
      <c r="QVC31" s="3027"/>
      <c r="QVD31" s="3027"/>
      <c r="QVG31" s="3027"/>
      <c r="QVO31" s="3049"/>
      <c r="QVP31" s="3039"/>
      <c r="QVS31" s="3027"/>
      <c r="QVT31" s="3027"/>
      <c r="QVU31" s="3027"/>
      <c r="QVV31" s="3027"/>
      <c r="QVY31" s="3027"/>
      <c r="QWG31" s="3049"/>
      <c r="QWH31" s="3039"/>
      <c r="QWK31" s="3027"/>
      <c r="QWL31" s="3027"/>
      <c r="QWM31" s="3027"/>
      <c r="QWN31" s="3027"/>
      <c r="QWQ31" s="3027"/>
      <c r="QWY31" s="3049"/>
      <c r="QWZ31" s="3039"/>
      <c r="QXC31" s="3027"/>
      <c r="QXD31" s="3027"/>
      <c r="QXE31" s="3027"/>
      <c r="QXF31" s="3027"/>
      <c r="QXI31" s="3027"/>
      <c r="QXQ31" s="3049"/>
      <c r="QXR31" s="3039"/>
      <c r="QXU31" s="3027"/>
      <c r="QXV31" s="3027"/>
      <c r="QXW31" s="3027"/>
      <c r="QXX31" s="3027"/>
      <c r="QYA31" s="3027"/>
      <c r="QYI31" s="3049"/>
      <c r="QYJ31" s="3039"/>
      <c r="QYM31" s="3027"/>
      <c r="QYN31" s="3027"/>
      <c r="QYO31" s="3027"/>
      <c r="QYP31" s="3027"/>
      <c r="QYS31" s="3027"/>
      <c r="QZA31" s="3049"/>
      <c r="QZB31" s="3039"/>
      <c r="QZE31" s="3027"/>
      <c r="QZF31" s="3027"/>
      <c r="QZG31" s="3027"/>
      <c r="QZH31" s="3027"/>
      <c r="QZK31" s="3027"/>
      <c r="QZS31" s="3049"/>
      <c r="QZT31" s="3039"/>
      <c r="QZW31" s="3027"/>
      <c r="QZX31" s="3027"/>
      <c r="QZY31" s="3027"/>
      <c r="QZZ31" s="3027"/>
      <c r="RAC31" s="3027"/>
      <c r="RAK31" s="3049"/>
      <c r="RAL31" s="3039"/>
      <c r="RAO31" s="3027"/>
      <c r="RAP31" s="3027"/>
      <c r="RAQ31" s="3027"/>
      <c r="RAR31" s="3027"/>
      <c r="RAU31" s="3027"/>
      <c r="RBC31" s="3049"/>
      <c r="RBD31" s="3039"/>
      <c r="RBG31" s="3027"/>
      <c r="RBH31" s="3027"/>
      <c r="RBI31" s="3027"/>
      <c r="RBJ31" s="3027"/>
      <c r="RBM31" s="3027"/>
      <c r="RBU31" s="3049"/>
      <c r="RBV31" s="3039"/>
      <c r="RBY31" s="3027"/>
      <c r="RBZ31" s="3027"/>
      <c r="RCA31" s="3027"/>
      <c r="RCB31" s="3027"/>
      <c r="RCE31" s="3027"/>
      <c r="RCM31" s="3049"/>
      <c r="RCN31" s="3039"/>
      <c r="RCQ31" s="3027"/>
      <c r="RCR31" s="3027"/>
      <c r="RCS31" s="3027"/>
      <c r="RCT31" s="3027"/>
      <c r="RCW31" s="3027"/>
      <c r="RDE31" s="3049"/>
      <c r="RDF31" s="3039"/>
      <c r="RDI31" s="3027"/>
      <c r="RDJ31" s="3027"/>
      <c r="RDK31" s="3027"/>
      <c r="RDL31" s="3027"/>
      <c r="RDO31" s="3027"/>
      <c r="RDW31" s="3049"/>
      <c r="RDX31" s="3039"/>
      <c r="REA31" s="3027"/>
      <c r="REB31" s="3027"/>
      <c r="REC31" s="3027"/>
      <c r="RED31" s="3027"/>
      <c r="REG31" s="3027"/>
      <c r="REO31" s="3049"/>
      <c r="REP31" s="3039"/>
      <c r="RES31" s="3027"/>
      <c r="RET31" s="3027"/>
      <c r="REU31" s="3027"/>
      <c r="REV31" s="3027"/>
      <c r="REY31" s="3027"/>
      <c r="RFG31" s="3049"/>
      <c r="RFH31" s="3039"/>
      <c r="RFK31" s="3027"/>
      <c r="RFL31" s="3027"/>
      <c r="RFM31" s="3027"/>
      <c r="RFN31" s="3027"/>
      <c r="RFQ31" s="3027"/>
      <c r="RFY31" s="3049"/>
      <c r="RFZ31" s="3039"/>
      <c r="RGC31" s="3027"/>
      <c r="RGD31" s="3027"/>
      <c r="RGE31" s="3027"/>
      <c r="RGF31" s="3027"/>
      <c r="RGI31" s="3027"/>
      <c r="RGQ31" s="3049"/>
      <c r="RGR31" s="3039"/>
      <c r="RGU31" s="3027"/>
      <c r="RGV31" s="3027"/>
      <c r="RGW31" s="3027"/>
      <c r="RGX31" s="3027"/>
      <c r="RHA31" s="3027"/>
      <c r="RHI31" s="3049"/>
      <c r="RHJ31" s="3039"/>
      <c r="RHM31" s="3027"/>
      <c r="RHN31" s="3027"/>
      <c r="RHO31" s="3027"/>
      <c r="RHP31" s="3027"/>
      <c r="RHS31" s="3027"/>
      <c r="RIA31" s="3049"/>
      <c r="RIB31" s="3039"/>
      <c r="RIE31" s="3027"/>
      <c r="RIF31" s="3027"/>
      <c r="RIG31" s="3027"/>
      <c r="RIH31" s="3027"/>
      <c r="RIK31" s="3027"/>
      <c r="RIS31" s="3049"/>
      <c r="RIT31" s="3039"/>
      <c r="RIW31" s="3027"/>
      <c r="RIX31" s="3027"/>
      <c r="RIY31" s="3027"/>
      <c r="RIZ31" s="3027"/>
      <c r="RJC31" s="3027"/>
      <c r="RJK31" s="3049"/>
      <c r="RJL31" s="3039"/>
      <c r="RJO31" s="3027"/>
      <c r="RJP31" s="3027"/>
      <c r="RJQ31" s="3027"/>
      <c r="RJR31" s="3027"/>
      <c r="RJU31" s="3027"/>
      <c r="RKC31" s="3049"/>
      <c r="RKD31" s="3039"/>
      <c r="RKG31" s="3027"/>
      <c r="RKH31" s="3027"/>
      <c r="RKI31" s="3027"/>
      <c r="RKJ31" s="3027"/>
      <c r="RKM31" s="3027"/>
      <c r="RKU31" s="3049"/>
      <c r="RKV31" s="3039"/>
      <c r="RKY31" s="3027"/>
      <c r="RKZ31" s="3027"/>
      <c r="RLA31" s="3027"/>
      <c r="RLB31" s="3027"/>
      <c r="RLE31" s="3027"/>
      <c r="RLM31" s="3049"/>
      <c r="RLN31" s="3039"/>
      <c r="RLQ31" s="3027"/>
      <c r="RLR31" s="3027"/>
      <c r="RLS31" s="3027"/>
      <c r="RLT31" s="3027"/>
      <c r="RLW31" s="3027"/>
      <c r="RME31" s="3049"/>
      <c r="RMF31" s="3039"/>
      <c r="RMI31" s="3027"/>
      <c r="RMJ31" s="3027"/>
      <c r="RMK31" s="3027"/>
      <c r="RML31" s="3027"/>
      <c r="RMO31" s="3027"/>
      <c r="RMW31" s="3049"/>
      <c r="RMX31" s="3039"/>
      <c r="RNA31" s="3027"/>
      <c r="RNB31" s="3027"/>
      <c r="RNC31" s="3027"/>
      <c r="RND31" s="3027"/>
      <c r="RNG31" s="3027"/>
      <c r="RNO31" s="3049"/>
      <c r="RNP31" s="3039"/>
      <c r="RNS31" s="3027"/>
      <c r="RNT31" s="3027"/>
      <c r="RNU31" s="3027"/>
      <c r="RNV31" s="3027"/>
      <c r="RNY31" s="3027"/>
      <c r="ROG31" s="3049"/>
      <c r="ROH31" s="3039"/>
      <c r="ROK31" s="3027"/>
      <c r="ROL31" s="3027"/>
      <c r="ROM31" s="3027"/>
      <c r="RON31" s="3027"/>
      <c r="ROQ31" s="3027"/>
      <c r="ROY31" s="3049"/>
      <c r="ROZ31" s="3039"/>
      <c r="RPC31" s="3027"/>
      <c r="RPD31" s="3027"/>
      <c r="RPE31" s="3027"/>
      <c r="RPF31" s="3027"/>
      <c r="RPI31" s="3027"/>
      <c r="RPQ31" s="3049"/>
      <c r="RPR31" s="3039"/>
      <c r="RPU31" s="3027"/>
      <c r="RPV31" s="3027"/>
      <c r="RPW31" s="3027"/>
      <c r="RPX31" s="3027"/>
      <c r="RQA31" s="3027"/>
      <c r="RQI31" s="3049"/>
      <c r="RQJ31" s="3039"/>
      <c r="RQM31" s="3027"/>
      <c r="RQN31" s="3027"/>
      <c r="RQO31" s="3027"/>
      <c r="RQP31" s="3027"/>
      <c r="RQS31" s="3027"/>
      <c r="RRA31" s="3049"/>
      <c r="RRB31" s="3039"/>
      <c r="RRE31" s="3027"/>
      <c r="RRF31" s="3027"/>
      <c r="RRG31" s="3027"/>
      <c r="RRH31" s="3027"/>
      <c r="RRK31" s="3027"/>
      <c r="RRS31" s="3049"/>
      <c r="RRT31" s="3039"/>
      <c r="RRW31" s="3027"/>
      <c r="RRX31" s="3027"/>
      <c r="RRY31" s="3027"/>
      <c r="RRZ31" s="3027"/>
      <c r="RSC31" s="3027"/>
      <c r="RSK31" s="3049"/>
      <c r="RSL31" s="3039"/>
      <c r="RSO31" s="3027"/>
      <c r="RSP31" s="3027"/>
      <c r="RSQ31" s="3027"/>
      <c r="RSR31" s="3027"/>
      <c r="RSU31" s="3027"/>
      <c r="RTC31" s="3049"/>
      <c r="RTD31" s="3039"/>
      <c r="RTG31" s="3027"/>
      <c r="RTH31" s="3027"/>
      <c r="RTI31" s="3027"/>
      <c r="RTJ31" s="3027"/>
      <c r="RTM31" s="3027"/>
      <c r="RTU31" s="3049"/>
      <c r="RTV31" s="3039"/>
      <c r="RTY31" s="3027"/>
      <c r="RTZ31" s="3027"/>
      <c r="RUA31" s="3027"/>
      <c r="RUB31" s="3027"/>
      <c r="RUE31" s="3027"/>
      <c r="RUM31" s="3049"/>
      <c r="RUN31" s="3039"/>
      <c r="RUQ31" s="3027"/>
      <c r="RUR31" s="3027"/>
      <c r="RUS31" s="3027"/>
      <c r="RUT31" s="3027"/>
      <c r="RUW31" s="3027"/>
      <c r="RVE31" s="3049"/>
      <c r="RVF31" s="3039"/>
      <c r="RVI31" s="3027"/>
      <c r="RVJ31" s="3027"/>
      <c r="RVK31" s="3027"/>
      <c r="RVL31" s="3027"/>
      <c r="RVO31" s="3027"/>
      <c r="RVW31" s="3049"/>
      <c r="RVX31" s="3039"/>
      <c r="RWA31" s="3027"/>
      <c r="RWB31" s="3027"/>
      <c r="RWC31" s="3027"/>
      <c r="RWD31" s="3027"/>
      <c r="RWG31" s="3027"/>
      <c r="RWO31" s="3049"/>
      <c r="RWP31" s="3039"/>
      <c r="RWS31" s="3027"/>
      <c r="RWT31" s="3027"/>
      <c r="RWU31" s="3027"/>
      <c r="RWV31" s="3027"/>
      <c r="RWY31" s="3027"/>
      <c r="RXG31" s="3049"/>
      <c r="RXH31" s="3039"/>
      <c r="RXK31" s="3027"/>
      <c r="RXL31" s="3027"/>
      <c r="RXM31" s="3027"/>
      <c r="RXN31" s="3027"/>
      <c r="RXQ31" s="3027"/>
      <c r="RXY31" s="3049"/>
      <c r="RXZ31" s="3039"/>
      <c r="RYC31" s="3027"/>
      <c r="RYD31" s="3027"/>
      <c r="RYE31" s="3027"/>
      <c r="RYF31" s="3027"/>
      <c r="RYI31" s="3027"/>
      <c r="RYQ31" s="3049"/>
      <c r="RYR31" s="3039"/>
      <c r="RYU31" s="3027"/>
      <c r="RYV31" s="3027"/>
      <c r="RYW31" s="3027"/>
      <c r="RYX31" s="3027"/>
      <c r="RZA31" s="3027"/>
      <c r="RZI31" s="3049"/>
      <c r="RZJ31" s="3039"/>
      <c r="RZM31" s="3027"/>
      <c r="RZN31" s="3027"/>
      <c r="RZO31" s="3027"/>
      <c r="RZP31" s="3027"/>
      <c r="RZS31" s="3027"/>
      <c r="SAA31" s="3049"/>
      <c r="SAB31" s="3039"/>
      <c r="SAE31" s="3027"/>
      <c r="SAF31" s="3027"/>
      <c r="SAG31" s="3027"/>
      <c r="SAH31" s="3027"/>
      <c r="SAK31" s="3027"/>
      <c r="SAS31" s="3049"/>
      <c r="SAT31" s="3039"/>
      <c r="SAW31" s="3027"/>
      <c r="SAX31" s="3027"/>
      <c r="SAY31" s="3027"/>
      <c r="SAZ31" s="3027"/>
      <c r="SBC31" s="3027"/>
      <c r="SBK31" s="3049"/>
      <c r="SBL31" s="3039"/>
      <c r="SBO31" s="3027"/>
      <c r="SBP31" s="3027"/>
      <c r="SBQ31" s="3027"/>
      <c r="SBR31" s="3027"/>
      <c r="SBU31" s="3027"/>
      <c r="SCC31" s="3049"/>
      <c r="SCD31" s="3039"/>
      <c r="SCG31" s="3027"/>
      <c r="SCH31" s="3027"/>
      <c r="SCI31" s="3027"/>
      <c r="SCJ31" s="3027"/>
      <c r="SCM31" s="3027"/>
      <c r="SCU31" s="3049"/>
      <c r="SCV31" s="3039"/>
      <c r="SCY31" s="3027"/>
      <c r="SCZ31" s="3027"/>
      <c r="SDA31" s="3027"/>
      <c r="SDB31" s="3027"/>
      <c r="SDE31" s="3027"/>
      <c r="SDM31" s="3049"/>
      <c r="SDN31" s="3039"/>
      <c r="SDQ31" s="3027"/>
      <c r="SDR31" s="3027"/>
      <c r="SDS31" s="3027"/>
      <c r="SDT31" s="3027"/>
      <c r="SDW31" s="3027"/>
      <c r="SEE31" s="3049"/>
      <c r="SEF31" s="3039"/>
      <c r="SEI31" s="3027"/>
      <c r="SEJ31" s="3027"/>
      <c r="SEK31" s="3027"/>
      <c r="SEL31" s="3027"/>
      <c r="SEO31" s="3027"/>
      <c r="SEW31" s="3049"/>
      <c r="SEX31" s="3039"/>
      <c r="SFA31" s="3027"/>
      <c r="SFB31" s="3027"/>
      <c r="SFC31" s="3027"/>
      <c r="SFD31" s="3027"/>
      <c r="SFG31" s="3027"/>
      <c r="SFO31" s="3049"/>
      <c r="SFP31" s="3039"/>
      <c r="SFS31" s="3027"/>
      <c r="SFT31" s="3027"/>
      <c r="SFU31" s="3027"/>
      <c r="SFV31" s="3027"/>
      <c r="SFY31" s="3027"/>
      <c r="SGG31" s="3049"/>
      <c r="SGH31" s="3039"/>
      <c r="SGK31" s="3027"/>
      <c r="SGL31" s="3027"/>
      <c r="SGM31" s="3027"/>
      <c r="SGN31" s="3027"/>
      <c r="SGQ31" s="3027"/>
      <c r="SGY31" s="3049"/>
      <c r="SGZ31" s="3039"/>
      <c r="SHC31" s="3027"/>
      <c r="SHD31" s="3027"/>
      <c r="SHE31" s="3027"/>
      <c r="SHF31" s="3027"/>
      <c r="SHI31" s="3027"/>
      <c r="SHQ31" s="3049"/>
      <c r="SHR31" s="3039"/>
      <c r="SHU31" s="3027"/>
      <c r="SHV31" s="3027"/>
      <c r="SHW31" s="3027"/>
      <c r="SHX31" s="3027"/>
      <c r="SIA31" s="3027"/>
      <c r="SII31" s="3049"/>
      <c r="SIJ31" s="3039"/>
      <c r="SIM31" s="3027"/>
      <c r="SIN31" s="3027"/>
      <c r="SIO31" s="3027"/>
      <c r="SIP31" s="3027"/>
      <c r="SIS31" s="3027"/>
      <c r="SJA31" s="3049"/>
      <c r="SJB31" s="3039"/>
      <c r="SJE31" s="3027"/>
      <c r="SJF31" s="3027"/>
      <c r="SJG31" s="3027"/>
      <c r="SJH31" s="3027"/>
      <c r="SJK31" s="3027"/>
      <c r="SJS31" s="3049"/>
      <c r="SJT31" s="3039"/>
      <c r="SJW31" s="3027"/>
      <c r="SJX31" s="3027"/>
      <c r="SJY31" s="3027"/>
      <c r="SJZ31" s="3027"/>
      <c r="SKC31" s="3027"/>
      <c r="SKK31" s="3049"/>
      <c r="SKL31" s="3039"/>
      <c r="SKO31" s="3027"/>
      <c r="SKP31" s="3027"/>
      <c r="SKQ31" s="3027"/>
      <c r="SKR31" s="3027"/>
      <c r="SKU31" s="3027"/>
      <c r="SLC31" s="3049"/>
      <c r="SLD31" s="3039"/>
      <c r="SLG31" s="3027"/>
      <c r="SLH31" s="3027"/>
      <c r="SLI31" s="3027"/>
      <c r="SLJ31" s="3027"/>
      <c r="SLM31" s="3027"/>
      <c r="SLU31" s="3049"/>
      <c r="SLV31" s="3039"/>
      <c r="SLY31" s="3027"/>
      <c r="SLZ31" s="3027"/>
      <c r="SMA31" s="3027"/>
      <c r="SMB31" s="3027"/>
      <c r="SME31" s="3027"/>
      <c r="SMM31" s="3049"/>
      <c r="SMN31" s="3039"/>
      <c r="SMQ31" s="3027"/>
      <c r="SMR31" s="3027"/>
      <c r="SMS31" s="3027"/>
      <c r="SMT31" s="3027"/>
      <c r="SMW31" s="3027"/>
      <c r="SNE31" s="3049"/>
      <c r="SNF31" s="3039"/>
      <c r="SNI31" s="3027"/>
      <c r="SNJ31" s="3027"/>
      <c r="SNK31" s="3027"/>
      <c r="SNL31" s="3027"/>
      <c r="SNO31" s="3027"/>
      <c r="SNW31" s="3049"/>
      <c r="SNX31" s="3039"/>
      <c r="SOA31" s="3027"/>
      <c r="SOB31" s="3027"/>
      <c r="SOC31" s="3027"/>
      <c r="SOD31" s="3027"/>
      <c r="SOG31" s="3027"/>
      <c r="SOO31" s="3049"/>
      <c r="SOP31" s="3039"/>
      <c r="SOS31" s="3027"/>
      <c r="SOT31" s="3027"/>
      <c r="SOU31" s="3027"/>
      <c r="SOV31" s="3027"/>
      <c r="SOY31" s="3027"/>
      <c r="SPG31" s="3049"/>
      <c r="SPH31" s="3039"/>
      <c r="SPK31" s="3027"/>
      <c r="SPL31" s="3027"/>
      <c r="SPM31" s="3027"/>
      <c r="SPN31" s="3027"/>
      <c r="SPQ31" s="3027"/>
      <c r="SPY31" s="3049"/>
      <c r="SPZ31" s="3039"/>
      <c r="SQC31" s="3027"/>
      <c r="SQD31" s="3027"/>
      <c r="SQE31" s="3027"/>
      <c r="SQF31" s="3027"/>
      <c r="SQI31" s="3027"/>
      <c r="SQQ31" s="3049"/>
      <c r="SQR31" s="3039"/>
      <c r="SQU31" s="3027"/>
      <c r="SQV31" s="3027"/>
      <c r="SQW31" s="3027"/>
      <c r="SQX31" s="3027"/>
      <c r="SRA31" s="3027"/>
      <c r="SRI31" s="3049"/>
      <c r="SRJ31" s="3039"/>
      <c r="SRM31" s="3027"/>
      <c r="SRN31" s="3027"/>
      <c r="SRO31" s="3027"/>
      <c r="SRP31" s="3027"/>
      <c r="SRS31" s="3027"/>
      <c r="SSA31" s="3049"/>
      <c r="SSB31" s="3039"/>
      <c r="SSE31" s="3027"/>
      <c r="SSF31" s="3027"/>
      <c r="SSG31" s="3027"/>
      <c r="SSH31" s="3027"/>
      <c r="SSK31" s="3027"/>
      <c r="SSS31" s="3049"/>
      <c r="SST31" s="3039"/>
      <c r="SSW31" s="3027"/>
      <c r="SSX31" s="3027"/>
      <c r="SSY31" s="3027"/>
      <c r="SSZ31" s="3027"/>
      <c r="STC31" s="3027"/>
      <c r="STK31" s="3049"/>
      <c r="STL31" s="3039"/>
      <c r="STO31" s="3027"/>
      <c r="STP31" s="3027"/>
      <c r="STQ31" s="3027"/>
      <c r="STR31" s="3027"/>
      <c r="STU31" s="3027"/>
      <c r="SUC31" s="3049"/>
      <c r="SUD31" s="3039"/>
      <c r="SUG31" s="3027"/>
      <c r="SUH31" s="3027"/>
      <c r="SUI31" s="3027"/>
      <c r="SUJ31" s="3027"/>
      <c r="SUM31" s="3027"/>
      <c r="SUU31" s="3049"/>
      <c r="SUV31" s="3039"/>
      <c r="SUY31" s="3027"/>
      <c r="SUZ31" s="3027"/>
      <c r="SVA31" s="3027"/>
      <c r="SVB31" s="3027"/>
      <c r="SVE31" s="3027"/>
      <c r="SVM31" s="3049"/>
      <c r="SVN31" s="3039"/>
      <c r="SVQ31" s="3027"/>
      <c r="SVR31" s="3027"/>
      <c r="SVS31" s="3027"/>
      <c r="SVT31" s="3027"/>
      <c r="SVW31" s="3027"/>
      <c r="SWE31" s="3049"/>
      <c r="SWF31" s="3039"/>
      <c r="SWI31" s="3027"/>
      <c r="SWJ31" s="3027"/>
      <c r="SWK31" s="3027"/>
      <c r="SWL31" s="3027"/>
      <c r="SWO31" s="3027"/>
      <c r="SWW31" s="3049"/>
      <c r="SWX31" s="3039"/>
      <c r="SXA31" s="3027"/>
      <c r="SXB31" s="3027"/>
      <c r="SXC31" s="3027"/>
      <c r="SXD31" s="3027"/>
      <c r="SXG31" s="3027"/>
      <c r="SXO31" s="3049"/>
      <c r="SXP31" s="3039"/>
      <c r="SXS31" s="3027"/>
      <c r="SXT31" s="3027"/>
      <c r="SXU31" s="3027"/>
      <c r="SXV31" s="3027"/>
      <c r="SXY31" s="3027"/>
      <c r="SYG31" s="3049"/>
      <c r="SYH31" s="3039"/>
      <c r="SYK31" s="3027"/>
      <c r="SYL31" s="3027"/>
      <c r="SYM31" s="3027"/>
      <c r="SYN31" s="3027"/>
      <c r="SYQ31" s="3027"/>
      <c r="SYY31" s="3049"/>
      <c r="SYZ31" s="3039"/>
      <c r="SZC31" s="3027"/>
      <c r="SZD31" s="3027"/>
      <c r="SZE31" s="3027"/>
      <c r="SZF31" s="3027"/>
      <c r="SZI31" s="3027"/>
      <c r="SZQ31" s="3049"/>
      <c r="SZR31" s="3039"/>
      <c r="SZU31" s="3027"/>
      <c r="SZV31" s="3027"/>
      <c r="SZW31" s="3027"/>
      <c r="SZX31" s="3027"/>
      <c r="TAA31" s="3027"/>
      <c r="TAI31" s="3049"/>
      <c r="TAJ31" s="3039"/>
      <c r="TAM31" s="3027"/>
      <c r="TAN31" s="3027"/>
      <c r="TAO31" s="3027"/>
      <c r="TAP31" s="3027"/>
      <c r="TAS31" s="3027"/>
      <c r="TBA31" s="3049"/>
      <c r="TBB31" s="3039"/>
      <c r="TBE31" s="3027"/>
      <c r="TBF31" s="3027"/>
      <c r="TBG31" s="3027"/>
      <c r="TBH31" s="3027"/>
      <c r="TBK31" s="3027"/>
      <c r="TBS31" s="3049"/>
      <c r="TBT31" s="3039"/>
      <c r="TBW31" s="3027"/>
      <c r="TBX31" s="3027"/>
      <c r="TBY31" s="3027"/>
      <c r="TBZ31" s="3027"/>
      <c r="TCC31" s="3027"/>
      <c r="TCK31" s="3049"/>
      <c r="TCL31" s="3039"/>
      <c r="TCO31" s="3027"/>
      <c r="TCP31" s="3027"/>
      <c r="TCQ31" s="3027"/>
      <c r="TCR31" s="3027"/>
      <c r="TCU31" s="3027"/>
      <c r="TDC31" s="3049"/>
      <c r="TDD31" s="3039"/>
      <c r="TDG31" s="3027"/>
      <c r="TDH31" s="3027"/>
      <c r="TDI31" s="3027"/>
      <c r="TDJ31" s="3027"/>
      <c r="TDM31" s="3027"/>
      <c r="TDU31" s="3049"/>
      <c r="TDV31" s="3039"/>
      <c r="TDY31" s="3027"/>
      <c r="TDZ31" s="3027"/>
      <c r="TEA31" s="3027"/>
      <c r="TEB31" s="3027"/>
      <c r="TEE31" s="3027"/>
      <c r="TEM31" s="3049"/>
      <c r="TEN31" s="3039"/>
      <c r="TEQ31" s="3027"/>
      <c r="TER31" s="3027"/>
      <c r="TES31" s="3027"/>
      <c r="TET31" s="3027"/>
      <c r="TEW31" s="3027"/>
      <c r="TFE31" s="3049"/>
      <c r="TFF31" s="3039"/>
      <c r="TFI31" s="3027"/>
      <c r="TFJ31" s="3027"/>
      <c r="TFK31" s="3027"/>
      <c r="TFL31" s="3027"/>
      <c r="TFO31" s="3027"/>
      <c r="TFW31" s="3049"/>
      <c r="TFX31" s="3039"/>
      <c r="TGA31" s="3027"/>
      <c r="TGB31" s="3027"/>
      <c r="TGC31" s="3027"/>
      <c r="TGD31" s="3027"/>
      <c r="TGG31" s="3027"/>
      <c r="TGO31" s="3049"/>
      <c r="TGP31" s="3039"/>
      <c r="TGS31" s="3027"/>
      <c r="TGT31" s="3027"/>
      <c r="TGU31" s="3027"/>
      <c r="TGV31" s="3027"/>
      <c r="TGY31" s="3027"/>
      <c r="THG31" s="3049"/>
      <c r="THH31" s="3039"/>
      <c r="THK31" s="3027"/>
      <c r="THL31" s="3027"/>
      <c r="THM31" s="3027"/>
      <c r="THN31" s="3027"/>
      <c r="THQ31" s="3027"/>
      <c r="THY31" s="3049"/>
      <c r="THZ31" s="3039"/>
      <c r="TIC31" s="3027"/>
      <c r="TID31" s="3027"/>
      <c r="TIE31" s="3027"/>
      <c r="TIF31" s="3027"/>
      <c r="TII31" s="3027"/>
      <c r="TIQ31" s="3049"/>
      <c r="TIR31" s="3039"/>
      <c r="TIU31" s="3027"/>
      <c r="TIV31" s="3027"/>
      <c r="TIW31" s="3027"/>
      <c r="TIX31" s="3027"/>
      <c r="TJA31" s="3027"/>
      <c r="TJI31" s="3049"/>
      <c r="TJJ31" s="3039"/>
      <c r="TJM31" s="3027"/>
      <c r="TJN31" s="3027"/>
      <c r="TJO31" s="3027"/>
      <c r="TJP31" s="3027"/>
      <c r="TJS31" s="3027"/>
      <c r="TKA31" s="3049"/>
      <c r="TKB31" s="3039"/>
      <c r="TKE31" s="3027"/>
      <c r="TKF31" s="3027"/>
      <c r="TKG31" s="3027"/>
      <c r="TKH31" s="3027"/>
      <c r="TKK31" s="3027"/>
      <c r="TKS31" s="3049"/>
      <c r="TKT31" s="3039"/>
      <c r="TKW31" s="3027"/>
      <c r="TKX31" s="3027"/>
      <c r="TKY31" s="3027"/>
      <c r="TKZ31" s="3027"/>
      <c r="TLC31" s="3027"/>
      <c r="TLK31" s="3049"/>
      <c r="TLL31" s="3039"/>
      <c r="TLO31" s="3027"/>
      <c r="TLP31" s="3027"/>
      <c r="TLQ31" s="3027"/>
      <c r="TLR31" s="3027"/>
      <c r="TLU31" s="3027"/>
      <c r="TMC31" s="3049"/>
      <c r="TMD31" s="3039"/>
      <c r="TMG31" s="3027"/>
      <c r="TMH31" s="3027"/>
      <c r="TMI31" s="3027"/>
      <c r="TMJ31" s="3027"/>
      <c r="TMM31" s="3027"/>
      <c r="TMU31" s="3049"/>
      <c r="TMV31" s="3039"/>
      <c r="TMY31" s="3027"/>
      <c r="TMZ31" s="3027"/>
      <c r="TNA31" s="3027"/>
      <c r="TNB31" s="3027"/>
      <c r="TNE31" s="3027"/>
      <c r="TNM31" s="3049"/>
      <c r="TNN31" s="3039"/>
      <c r="TNQ31" s="3027"/>
      <c r="TNR31" s="3027"/>
      <c r="TNS31" s="3027"/>
      <c r="TNT31" s="3027"/>
      <c r="TNW31" s="3027"/>
      <c r="TOE31" s="3049"/>
      <c r="TOF31" s="3039"/>
      <c r="TOI31" s="3027"/>
      <c r="TOJ31" s="3027"/>
      <c r="TOK31" s="3027"/>
      <c r="TOL31" s="3027"/>
      <c r="TOO31" s="3027"/>
      <c r="TOW31" s="3049"/>
      <c r="TOX31" s="3039"/>
      <c r="TPA31" s="3027"/>
      <c r="TPB31" s="3027"/>
      <c r="TPC31" s="3027"/>
      <c r="TPD31" s="3027"/>
      <c r="TPG31" s="3027"/>
      <c r="TPO31" s="3049"/>
      <c r="TPP31" s="3039"/>
      <c r="TPS31" s="3027"/>
      <c r="TPT31" s="3027"/>
      <c r="TPU31" s="3027"/>
      <c r="TPV31" s="3027"/>
      <c r="TPY31" s="3027"/>
      <c r="TQG31" s="3049"/>
      <c r="TQH31" s="3039"/>
      <c r="TQK31" s="3027"/>
      <c r="TQL31" s="3027"/>
      <c r="TQM31" s="3027"/>
      <c r="TQN31" s="3027"/>
      <c r="TQQ31" s="3027"/>
      <c r="TQY31" s="3049"/>
      <c r="TQZ31" s="3039"/>
      <c r="TRC31" s="3027"/>
      <c r="TRD31" s="3027"/>
      <c r="TRE31" s="3027"/>
      <c r="TRF31" s="3027"/>
      <c r="TRI31" s="3027"/>
      <c r="TRQ31" s="3049"/>
      <c r="TRR31" s="3039"/>
      <c r="TRU31" s="3027"/>
      <c r="TRV31" s="3027"/>
      <c r="TRW31" s="3027"/>
      <c r="TRX31" s="3027"/>
      <c r="TSA31" s="3027"/>
      <c r="TSI31" s="3049"/>
      <c r="TSJ31" s="3039"/>
      <c r="TSM31" s="3027"/>
      <c r="TSN31" s="3027"/>
      <c r="TSO31" s="3027"/>
      <c r="TSP31" s="3027"/>
      <c r="TSS31" s="3027"/>
      <c r="TTA31" s="3049"/>
      <c r="TTB31" s="3039"/>
      <c r="TTE31" s="3027"/>
      <c r="TTF31" s="3027"/>
      <c r="TTG31" s="3027"/>
      <c r="TTH31" s="3027"/>
      <c r="TTK31" s="3027"/>
      <c r="TTS31" s="3049"/>
      <c r="TTT31" s="3039"/>
      <c r="TTW31" s="3027"/>
      <c r="TTX31" s="3027"/>
      <c r="TTY31" s="3027"/>
      <c r="TTZ31" s="3027"/>
      <c r="TUC31" s="3027"/>
      <c r="TUK31" s="3049"/>
      <c r="TUL31" s="3039"/>
      <c r="TUO31" s="3027"/>
      <c r="TUP31" s="3027"/>
      <c r="TUQ31" s="3027"/>
      <c r="TUR31" s="3027"/>
      <c r="TUU31" s="3027"/>
      <c r="TVC31" s="3049"/>
      <c r="TVD31" s="3039"/>
      <c r="TVG31" s="3027"/>
      <c r="TVH31" s="3027"/>
      <c r="TVI31" s="3027"/>
      <c r="TVJ31" s="3027"/>
      <c r="TVM31" s="3027"/>
      <c r="TVU31" s="3049"/>
      <c r="TVV31" s="3039"/>
      <c r="TVY31" s="3027"/>
      <c r="TVZ31" s="3027"/>
      <c r="TWA31" s="3027"/>
      <c r="TWB31" s="3027"/>
      <c r="TWE31" s="3027"/>
      <c r="TWM31" s="3049"/>
      <c r="TWN31" s="3039"/>
      <c r="TWQ31" s="3027"/>
      <c r="TWR31" s="3027"/>
      <c r="TWS31" s="3027"/>
      <c r="TWT31" s="3027"/>
      <c r="TWW31" s="3027"/>
      <c r="TXE31" s="3049"/>
      <c r="TXF31" s="3039"/>
      <c r="TXI31" s="3027"/>
      <c r="TXJ31" s="3027"/>
      <c r="TXK31" s="3027"/>
      <c r="TXL31" s="3027"/>
      <c r="TXO31" s="3027"/>
      <c r="TXW31" s="3049"/>
      <c r="TXX31" s="3039"/>
      <c r="TYA31" s="3027"/>
      <c r="TYB31" s="3027"/>
      <c r="TYC31" s="3027"/>
      <c r="TYD31" s="3027"/>
      <c r="TYG31" s="3027"/>
      <c r="TYO31" s="3049"/>
      <c r="TYP31" s="3039"/>
      <c r="TYS31" s="3027"/>
      <c r="TYT31" s="3027"/>
      <c r="TYU31" s="3027"/>
      <c r="TYV31" s="3027"/>
      <c r="TYY31" s="3027"/>
      <c r="TZG31" s="3049"/>
      <c r="TZH31" s="3039"/>
      <c r="TZK31" s="3027"/>
      <c r="TZL31" s="3027"/>
      <c r="TZM31" s="3027"/>
      <c r="TZN31" s="3027"/>
      <c r="TZQ31" s="3027"/>
      <c r="TZY31" s="3049"/>
      <c r="TZZ31" s="3039"/>
      <c r="UAC31" s="3027"/>
      <c r="UAD31" s="3027"/>
      <c r="UAE31" s="3027"/>
      <c r="UAF31" s="3027"/>
      <c r="UAI31" s="3027"/>
      <c r="UAQ31" s="3049"/>
      <c r="UAR31" s="3039"/>
      <c r="UAU31" s="3027"/>
      <c r="UAV31" s="3027"/>
      <c r="UAW31" s="3027"/>
      <c r="UAX31" s="3027"/>
      <c r="UBA31" s="3027"/>
      <c r="UBI31" s="3049"/>
      <c r="UBJ31" s="3039"/>
      <c r="UBM31" s="3027"/>
      <c r="UBN31" s="3027"/>
      <c r="UBO31" s="3027"/>
      <c r="UBP31" s="3027"/>
      <c r="UBS31" s="3027"/>
      <c r="UCA31" s="3049"/>
      <c r="UCB31" s="3039"/>
      <c r="UCE31" s="3027"/>
      <c r="UCF31" s="3027"/>
      <c r="UCG31" s="3027"/>
      <c r="UCH31" s="3027"/>
      <c r="UCK31" s="3027"/>
      <c r="UCS31" s="3049"/>
      <c r="UCT31" s="3039"/>
      <c r="UCW31" s="3027"/>
      <c r="UCX31" s="3027"/>
      <c r="UCY31" s="3027"/>
      <c r="UCZ31" s="3027"/>
      <c r="UDC31" s="3027"/>
      <c r="UDK31" s="3049"/>
      <c r="UDL31" s="3039"/>
      <c r="UDO31" s="3027"/>
      <c r="UDP31" s="3027"/>
      <c r="UDQ31" s="3027"/>
      <c r="UDR31" s="3027"/>
      <c r="UDU31" s="3027"/>
      <c r="UEC31" s="3049"/>
      <c r="UED31" s="3039"/>
      <c r="UEG31" s="3027"/>
      <c r="UEH31" s="3027"/>
      <c r="UEI31" s="3027"/>
      <c r="UEJ31" s="3027"/>
      <c r="UEM31" s="3027"/>
      <c r="UEU31" s="3049"/>
      <c r="UEV31" s="3039"/>
      <c r="UEY31" s="3027"/>
      <c r="UEZ31" s="3027"/>
      <c r="UFA31" s="3027"/>
      <c r="UFB31" s="3027"/>
      <c r="UFE31" s="3027"/>
      <c r="UFM31" s="3049"/>
      <c r="UFN31" s="3039"/>
      <c r="UFQ31" s="3027"/>
      <c r="UFR31" s="3027"/>
      <c r="UFS31" s="3027"/>
      <c r="UFT31" s="3027"/>
      <c r="UFW31" s="3027"/>
      <c r="UGE31" s="3049"/>
      <c r="UGF31" s="3039"/>
      <c r="UGI31" s="3027"/>
      <c r="UGJ31" s="3027"/>
      <c r="UGK31" s="3027"/>
      <c r="UGL31" s="3027"/>
      <c r="UGO31" s="3027"/>
      <c r="UGW31" s="3049"/>
      <c r="UGX31" s="3039"/>
      <c r="UHA31" s="3027"/>
      <c r="UHB31" s="3027"/>
      <c r="UHC31" s="3027"/>
      <c r="UHD31" s="3027"/>
      <c r="UHG31" s="3027"/>
      <c r="UHO31" s="3049"/>
      <c r="UHP31" s="3039"/>
      <c r="UHS31" s="3027"/>
      <c r="UHT31" s="3027"/>
      <c r="UHU31" s="3027"/>
      <c r="UHV31" s="3027"/>
      <c r="UHY31" s="3027"/>
      <c r="UIG31" s="3049"/>
      <c r="UIH31" s="3039"/>
      <c r="UIK31" s="3027"/>
      <c r="UIL31" s="3027"/>
      <c r="UIM31" s="3027"/>
      <c r="UIN31" s="3027"/>
      <c r="UIQ31" s="3027"/>
      <c r="UIY31" s="3049"/>
      <c r="UIZ31" s="3039"/>
      <c r="UJC31" s="3027"/>
      <c r="UJD31" s="3027"/>
      <c r="UJE31" s="3027"/>
      <c r="UJF31" s="3027"/>
      <c r="UJI31" s="3027"/>
      <c r="UJQ31" s="3049"/>
      <c r="UJR31" s="3039"/>
      <c r="UJU31" s="3027"/>
      <c r="UJV31" s="3027"/>
      <c r="UJW31" s="3027"/>
      <c r="UJX31" s="3027"/>
      <c r="UKA31" s="3027"/>
      <c r="UKI31" s="3049"/>
      <c r="UKJ31" s="3039"/>
      <c r="UKM31" s="3027"/>
      <c r="UKN31" s="3027"/>
      <c r="UKO31" s="3027"/>
      <c r="UKP31" s="3027"/>
      <c r="UKS31" s="3027"/>
      <c r="ULA31" s="3049"/>
      <c r="ULB31" s="3039"/>
      <c r="ULE31" s="3027"/>
      <c r="ULF31" s="3027"/>
      <c r="ULG31" s="3027"/>
      <c r="ULH31" s="3027"/>
      <c r="ULK31" s="3027"/>
      <c r="ULS31" s="3049"/>
      <c r="ULT31" s="3039"/>
      <c r="ULW31" s="3027"/>
      <c r="ULX31" s="3027"/>
      <c r="ULY31" s="3027"/>
      <c r="ULZ31" s="3027"/>
      <c r="UMC31" s="3027"/>
      <c r="UMK31" s="3049"/>
      <c r="UML31" s="3039"/>
      <c r="UMO31" s="3027"/>
      <c r="UMP31" s="3027"/>
      <c r="UMQ31" s="3027"/>
      <c r="UMR31" s="3027"/>
      <c r="UMU31" s="3027"/>
      <c r="UNC31" s="3049"/>
      <c r="UND31" s="3039"/>
      <c r="UNG31" s="3027"/>
      <c r="UNH31" s="3027"/>
      <c r="UNI31" s="3027"/>
      <c r="UNJ31" s="3027"/>
      <c r="UNM31" s="3027"/>
      <c r="UNU31" s="3049"/>
      <c r="UNV31" s="3039"/>
      <c r="UNY31" s="3027"/>
      <c r="UNZ31" s="3027"/>
      <c r="UOA31" s="3027"/>
      <c r="UOB31" s="3027"/>
      <c r="UOE31" s="3027"/>
      <c r="UOM31" s="3049"/>
      <c r="UON31" s="3039"/>
      <c r="UOQ31" s="3027"/>
      <c r="UOR31" s="3027"/>
      <c r="UOS31" s="3027"/>
      <c r="UOT31" s="3027"/>
      <c r="UOW31" s="3027"/>
      <c r="UPE31" s="3049"/>
      <c r="UPF31" s="3039"/>
      <c r="UPI31" s="3027"/>
      <c r="UPJ31" s="3027"/>
      <c r="UPK31" s="3027"/>
      <c r="UPL31" s="3027"/>
      <c r="UPO31" s="3027"/>
      <c r="UPW31" s="3049"/>
      <c r="UPX31" s="3039"/>
      <c r="UQA31" s="3027"/>
      <c r="UQB31" s="3027"/>
      <c r="UQC31" s="3027"/>
      <c r="UQD31" s="3027"/>
      <c r="UQG31" s="3027"/>
      <c r="UQO31" s="3049"/>
      <c r="UQP31" s="3039"/>
      <c r="UQS31" s="3027"/>
      <c r="UQT31" s="3027"/>
      <c r="UQU31" s="3027"/>
      <c r="UQV31" s="3027"/>
      <c r="UQY31" s="3027"/>
      <c r="URG31" s="3049"/>
      <c r="URH31" s="3039"/>
      <c r="URK31" s="3027"/>
      <c r="URL31" s="3027"/>
      <c r="URM31" s="3027"/>
      <c r="URN31" s="3027"/>
      <c r="URQ31" s="3027"/>
      <c r="URY31" s="3049"/>
      <c r="URZ31" s="3039"/>
      <c r="USC31" s="3027"/>
      <c r="USD31" s="3027"/>
      <c r="USE31" s="3027"/>
      <c r="USF31" s="3027"/>
      <c r="USI31" s="3027"/>
      <c r="USQ31" s="3049"/>
      <c r="USR31" s="3039"/>
      <c r="USU31" s="3027"/>
      <c r="USV31" s="3027"/>
      <c r="USW31" s="3027"/>
      <c r="USX31" s="3027"/>
      <c r="UTA31" s="3027"/>
      <c r="UTI31" s="3049"/>
      <c r="UTJ31" s="3039"/>
      <c r="UTM31" s="3027"/>
      <c r="UTN31" s="3027"/>
      <c r="UTO31" s="3027"/>
      <c r="UTP31" s="3027"/>
      <c r="UTS31" s="3027"/>
      <c r="UUA31" s="3049"/>
      <c r="UUB31" s="3039"/>
      <c r="UUE31" s="3027"/>
      <c r="UUF31" s="3027"/>
      <c r="UUG31" s="3027"/>
      <c r="UUH31" s="3027"/>
      <c r="UUK31" s="3027"/>
      <c r="UUS31" s="3049"/>
      <c r="UUT31" s="3039"/>
      <c r="UUW31" s="3027"/>
      <c r="UUX31" s="3027"/>
      <c r="UUY31" s="3027"/>
      <c r="UUZ31" s="3027"/>
      <c r="UVC31" s="3027"/>
      <c r="UVK31" s="3049"/>
      <c r="UVL31" s="3039"/>
      <c r="UVO31" s="3027"/>
      <c r="UVP31" s="3027"/>
      <c r="UVQ31" s="3027"/>
      <c r="UVR31" s="3027"/>
      <c r="UVU31" s="3027"/>
      <c r="UWC31" s="3049"/>
      <c r="UWD31" s="3039"/>
      <c r="UWG31" s="3027"/>
      <c r="UWH31" s="3027"/>
      <c r="UWI31" s="3027"/>
      <c r="UWJ31" s="3027"/>
      <c r="UWM31" s="3027"/>
      <c r="UWU31" s="3049"/>
      <c r="UWV31" s="3039"/>
      <c r="UWY31" s="3027"/>
      <c r="UWZ31" s="3027"/>
      <c r="UXA31" s="3027"/>
      <c r="UXB31" s="3027"/>
      <c r="UXE31" s="3027"/>
      <c r="UXM31" s="3049"/>
      <c r="UXN31" s="3039"/>
      <c r="UXQ31" s="3027"/>
      <c r="UXR31" s="3027"/>
      <c r="UXS31" s="3027"/>
      <c r="UXT31" s="3027"/>
      <c r="UXW31" s="3027"/>
      <c r="UYE31" s="3049"/>
      <c r="UYF31" s="3039"/>
      <c r="UYI31" s="3027"/>
      <c r="UYJ31" s="3027"/>
      <c r="UYK31" s="3027"/>
      <c r="UYL31" s="3027"/>
      <c r="UYO31" s="3027"/>
      <c r="UYW31" s="3049"/>
      <c r="UYX31" s="3039"/>
      <c r="UZA31" s="3027"/>
      <c r="UZB31" s="3027"/>
      <c r="UZC31" s="3027"/>
      <c r="UZD31" s="3027"/>
      <c r="UZG31" s="3027"/>
      <c r="UZO31" s="3049"/>
      <c r="UZP31" s="3039"/>
      <c r="UZS31" s="3027"/>
      <c r="UZT31" s="3027"/>
      <c r="UZU31" s="3027"/>
      <c r="UZV31" s="3027"/>
      <c r="UZY31" s="3027"/>
      <c r="VAG31" s="3049"/>
      <c r="VAH31" s="3039"/>
      <c r="VAK31" s="3027"/>
      <c r="VAL31" s="3027"/>
      <c r="VAM31" s="3027"/>
      <c r="VAN31" s="3027"/>
      <c r="VAQ31" s="3027"/>
      <c r="VAY31" s="3049"/>
      <c r="VAZ31" s="3039"/>
      <c r="VBC31" s="3027"/>
      <c r="VBD31" s="3027"/>
      <c r="VBE31" s="3027"/>
      <c r="VBF31" s="3027"/>
      <c r="VBI31" s="3027"/>
      <c r="VBQ31" s="3049"/>
      <c r="VBR31" s="3039"/>
      <c r="VBU31" s="3027"/>
      <c r="VBV31" s="3027"/>
      <c r="VBW31" s="3027"/>
      <c r="VBX31" s="3027"/>
      <c r="VCA31" s="3027"/>
      <c r="VCI31" s="3049"/>
      <c r="VCJ31" s="3039"/>
      <c r="VCM31" s="3027"/>
      <c r="VCN31" s="3027"/>
      <c r="VCO31" s="3027"/>
      <c r="VCP31" s="3027"/>
      <c r="VCS31" s="3027"/>
      <c r="VDA31" s="3049"/>
      <c r="VDB31" s="3039"/>
      <c r="VDE31" s="3027"/>
      <c r="VDF31" s="3027"/>
      <c r="VDG31" s="3027"/>
      <c r="VDH31" s="3027"/>
      <c r="VDK31" s="3027"/>
      <c r="VDS31" s="3049"/>
      <c r="VDT31" s="3039"/>
      <c r="VDW31" s="3027"/>
      <c r="VDX31" s="3027"/>
      <c r="VDY31" s="3027"/>
      <c r="VDZ31" s="3027"/>
      <c r="VEC31" s="3027"/>
      <c r="VEK31" s="3049"/>
      <c r="VEL31" s="3039"/>
      <c r="VEO31" s="3027"/>
      <c r="VEP31" s="3027"/>
      <c r="VEQ31" s="3027"/>
      <c r="VER31" s="3027"/>
      <c r="VEU31" s="3027"/>
      <c r="VFC31" s="3049"/>
      <c r="VFD31" s="3039"/>
      <c r="VFG31" s="3027"/>
      <c r="VFH31" s="3027"/>
      <c r="VFI31" s="3027"/>
      <c r="VFJ31" s="3027"/>
      <c r="VFM31" s="3027"/>
      <c r="VFU31" s="3049"/>
      <c r="VFV31" s="3039"/>
      <c r="VFY31" s="3027"/>
      <c r="VFZ31" s="3027"/>
      <c r="VGA31" s="3027"/>
      <c r="VGB31" s="3027"/>
      <c r="VGE31" s="3027"/>
      <c r="VGM31" s="3049"/>
      <c r="VGN31" s="3039"/>
      <c r="VGQ31" s="3027"/>
      <c r="VGR31" s="3027"/>
      <c r="VGS31" s="3027"/>
      <c r="VGT31" s="3027"/>
      <c r="VGW31" s="3027"/>
      <c r="VHE31" s="3049"/>
      <c r="VHF31" s="3039"/>
      <c r="VHI31" s="3027"/>
      <c r="VHJ31" s="3027"/>
      <c r="VHK31" s="3027"/>
      <c r="VHL31" s="3027"/>
      <c r="VHO31" s="3027"/>
      <c r="VHW31" s="3049"/>
      <c r="VHX31" s="3039"/>
      <c r="VIA31" s="3027"/>
      <c r="VIB31" s="3027"/>
      <c r="VIC31" s="3027"/>
      <c r="VID31" s="3027"/>
      <c r="VIG31" s="3027"/>
      <c r="VIO31" s="3049"/>
      <c r="VIP31" s="3039"/>
      <c r="VIS31" s="3027"/>
      <c r="VIT31" s="3027"/>
      <c r="VIU31" s="3027"/>
      <c r="VIV31" s="3027"/>
      <c r="VIY31" s="3027"/>
      <c r="VJG31" s="3049"/>
      <c r="VJH31" s="3039"/>
      <c r="VJK31" s="3027"/>
      <c r="VJL31" s="3027"/>
      <c r="VJM31" s="3027"/>
      <c r="VJN31" s="3027"/>
      <c r="VJQ31" s="3027"/>
      <c r="VJY31" s="3049"/>
      <c r="VJZ31" s="3039"/>
      <c r="VKC31" s="3027"/>
      <c r="VKD31" s="3027"/>
      <c r="VKE31" s="3027"/>
      <c r="VKF31" s="3027"/>
      <c r="VKI31" s="3027"/>
      <c r="VKQ31" s="3049"/>
      <c r="VKR31" s="3039"/>
      <c r="VKU31" s="3027"/>
      <c r="VKV31" s="3027"/>
      <c r="VKW31" s="3027"/>
      <c r="VKX31" s="3027"/>
      <c r="VLA31" s="3027"/>
      <c r="VLI31" s="3049"/>
      <c r="VLJ31" s="3039"/>
      <c r="VLM31" s="3027"/>
      <c r="VLN31" s="3027"/>
      <c r="VLO31" s="3027"/>
      <c r="VLP31" s="3027"/>
      <c r="VLS31" s="3027"/>
      <c r="VMA31" s="3049"/>
      <c r="VMB31" s="3039"/>
      <c r="VME31" s="3027"/>
      <c r="VMF31" s="3027"/>
      <c r="VMG31" s="3027"/>
      <c r="VMH31" s="3027"/>
      <c r="VMK31" s="3027"/>
      <c r="VMS31" s="3049"/>
      <c r="VMT31" s="3039"/>
      <c r="VMW31" s="3027"/>
      <c r="VMX31" s="3027"/>
      <c r="VMY31" s="3027"/>
      <c r="VMZ31" s="3027"/>
      <c r="VNC31" s="3027"/>
      <c r="VNK31" s="3049"/>
      <c r="VNL31" s="3039"/>
      <c r="VNO31" s="3027"/>
      <c r="VNP31" s="3027"/>
      <c r="VNQ31" s="3027"/>
      <c r="VNR31" s="3027"/>
      <c r="VNU31" s="3027"/>
      <c r="VOC31" s="3049"/>
      <c r="VOD31" s="3039"/>
      <c r="VOG31" s="3027"/>
      <c r="VOH31" s="3027"/>
      <c r="VOI31" s="3027"/>
      <c r="VOJ31" s="3027"/>
      <c r="VOM31" s="3027"/>
      <c r="VOU31" s="3049"/>
      <c r="VOV31" s="3039"/>
      <c r="VOY31" s="3027"/>
      <c r="VOZ31" s="3027"/>
      <c r="VPA31" s="3027"/>
      <c r="VPB31" s="3027"/>
      <c r="VPE31" s="3027"/>
      <c r="VPM31" s="3049"/>
      <c r="VPN31" s="3039"/>
      <c r="VPQ31" s="3027"/>
      <c r="VPR31" s="3027"/>
      <c r="VPS31" s="3027"/>
      <c r="VPT31" s="3027"/>
      <c r="VPW31" s="3027"/>
      <c r="VQE31" s="3049"/>
      <c r="VQF31" s="3039"/>
      <c r="VQI31" s="3027"/>
      <c r="VQJ31" s="3027"/>
      <c r="VQK31" s="3027"/>
      <c r="VQL31" s="3027"/>
      <c r="VQO31" s="3027"/>
      <c r="VQW31" s="3049"/>
      <c r="VQX31" s="3039"/>
      <c r="VRA31" s="3027"/>
      <c r="VRB31" s="3027"/>
      <c r="VRC31" s="3027"/>
      <c r="VRD31" s="3027"/>
      <c r="VRG31" s="3027"/>
      <c r="VRO31" s="3049"/>
      <c r="VRP31" s="3039"/>
      <c r="VRS31" s="3027"/>
      <c r="VRT31" s="3027"/>
      <c r="VRU31" s="3027"/>
      <c r="VRV31" s="3027"/>
      <c r="VRY31" s="3027"/>
      <c r="VSG31" s="3049"/>
      <c r="VSH31" s="3039"/>
      <c r="VSK31" s="3027"/>
      <c r="VSL31" s="3027"/>
      <c r="VSM31" s="3027"/>
      <c r="VSN31" s="3027"/>
      <c r="VSQ31" s="3027"/>
      <c r="VSY31" s="3049"/>
      <c r="VSZ31" s="3039"/>
      <c r="VTC31" s="3027"/>
      <c r="VTD31" s="3027"/>
      <c r="VTE31" s="3027"/>
      <c r="VTF31" s="3027"/>
      <c r="VTI31" s="3027"/>
      <c r="VTQ31" s="3049"/>
      <c r="VTR31" s="3039"/>
      <c r="VTU31" s="3027"/>
      <c r="VTV31" s="3027"/>
      <c r="VTW31" s="3027"/>
      <c r="VTX31" s="3027"/>
      <c r="VUA31" s="3027"/>
      <c r="VUI31" s="3049"/>
      <c r="VUJ31" s="3039"/>
      <c r="VUM31" s="3027"/>
      <c r="VUN31" s="3027"/>
      <c r="VUO31" s="3027"/>
      <c r="VUP31" s="3027"/>
      <c r="VUS31" s="3027"/>
      <c r="VVA31" s="3049"/>
      <c r="VVB31" s="3039"/>
      <c r="VVE31" s="3027"/>
      <c r="VVF31" s="3027"/>
      <c r="VVG31" s="3027"/>
      <c r="VVH31" s="3027"/>
      <c r="VVK31" s="3027"/>
      <c r="VVS31" s="3049"/>
      <c r="VVT31" s="3039"/>
      <c r="VVW31" s="3027"/>
      <c r="VVX31" s="3027"/>
      <c r="VVY31" s="3027"/>
      <c r="VVZ31" s="3027"/>
      <c r="VWC31" s="3027"/>
      <c r="VWK31" s="3049"/>
      <c r="VWL31" s="3039"/>
      <c r="VWO31" s="3027"/>
      <c r="VWP31" s="3027"/>
      <c r="VWQ31" s="3027"/>
      <c r="VWR31" s="3027"/>
      <c r="VWU31" s="3027"/>
      <c r="VXC31" s="3049"/>
      <c r="VXD31" s="3039"/>
      <c r="VXG31" s="3027"/>
      <c r="VXH31" s="3027"/>
      <c r="VXI31" s="3027"/>
      <c r="VXJ31" s="3027"/>
      <c r="VXM31" s="3027"/>
      <c r="VXU31" s="3049"/>
      <c r="VXV31" s="3039"/>
      <c r="VXY31" s="3027"/>
      <c r="VXZ31" s="3027"/>
      <c r="VYA31" s="3027"/>
      <c r="VYB31" s="3027"/>
      <c r="VYE31" s="3027"/>
      <c r="VYM31" s="3049"/>
      <c r="VYN31" s="3039"/>
      <c r="VYQ31" s="3027"/>
      <c r="VYR31" s="3027"/>
      <c r="VYS31" s="3027"/>
      <c r="VYT31" s="3027"/>
      <c r="VYW31" s="3027"/>
      <c r="VZE31" s="3049"/>
      <c r="VZF31" s="3039"/>
      <c r="VZI31" s="3027"/>
      <c r="VZJ31" s="3027"/>
      <c r="VZK31" s="3027"/>
      <c r="VZL31" s="3027"/>
      <c r="VZO31" s="3027"/>
      <c r="VZW31" s="3049"/>
      <c r="VZX31" s="3039"/>
      <c r="WAA31" s="3027"/>
      <c r="WAB31" s="3027"/>
      <c r="WAC31" s="3027"/>
      <c r="WAD31" s="3027"/>
      <c r="WAG31" s="3027"/>
      <c r="WAO31" s="3049"/>
      <c r="WAP31" s="3039"/>
      <c r="WAS31" s="3027"/>
      <c r="WAT31" s="3027"/>
      <c r="WAU31" s="3027"/>
      <c r="WAV31" s="3027"/>
      <c r="WAY31" s="3027"/>
      <c r="WBG31" s="3049"/>
      <c r="WBH31" s="3039"/>
      <c r="WBK31" s="3027"/>
      <c r="WBL31" s="3027"/>
      <c r="WBM31" s="3027"/>
      <c r="WBN31" s="3027"/>
      <c r="WBQ31" s="3027"/>
      <c r="WBY31" s="3049"/>
      <c r="WBZ31" s="3039"/>
      <c r="WCC31" s="3027"/>
      <c r="WCD31" s="3027"/>
      <c r="WCE31" s="3027"/>
      <c r="WCF31" s="3027"/>
      <c r="WCI31" s="3027"/>
      <c r="WCQ31" s="3049"/>
      <c r="WCR31" s="3039"/>
      <c r="WCU31" s="3027"/>
      <c r="WCV31" s="3027"/>
      <c r="WCW31" s="3027"/>
      <c r="WCX31" s="3027"/>
      <c r="WDA31" s="3027"/>
      <c r="WDI31" s="3049"/>
      <c r="WDJ31" s="3039"/>
      <c r="WDM31" s="3027"/>
      <c r="WDN31" s="3027"/>
      <c r="WDO31" s="3027"/>
      <c r="WDP31" s="3027"/>
      <c r="WDS31" s="3027"/>
      <c r="WEA31" s="3049"/>
      <c r="WEB31" s="3039"/>
      <c r="WEE31" s="3027"/>
      <c r="WEF31" s="3027"/>
      <c r="WEG31" s="3027"/>
      <c r="WEH31" s="3027"/>
      <c r="WEK31" s="3027"/>
      <c r="WES31" s="3049"/>
      <c r="WET31" s="3039"/>
      <c r="WEW31" s="3027"/>
      <c r="WEX31" s="3027"/>
      <c r="WEY31" s="3027"/>
      <c r="WEZ31" s="3027"/>
      <c r="WFC31" s="3027"/>
      <c r="WFK31" s="3049"/>
      <c r="WFL31" s="3039"/>
      <c r="WFO31" s="3027"/>
      <c r="WFP31" s="3027"/>
      <c r="WFQ31" s="3027"/>
      <c r="WFR31" s="3027"/>
      <c r="WFU31" s="3027"/>
      <c r="WGC31" s="3049"/>
      <c r="WGD31" s="3039"/>
      <c r="WGG31" s="3027"/>
      <c r="WGH31" s="3027"/>
      <c r="WGI31" s="3027"/>
      <c r="WGJ31" s="3027"/>
      <c r="WGM31" s="3027"/>
      <c r="WGU31" s="3049"/>
      <c r="WGV31" s="3039"/>
      <c r="WGY31" s="3027"/>
      <c r="WGZ31" s="3027"/>
      <c r="WHA31" s="3027"/>
      <c r="WHB31" s="3027"/>
      <c r="WHE31" s="3027"/>
      <c r="WHM31" s="3049"/>
      <c r="WHN31" s="3039"/>
      <c r="WHQ31" s="3027"/>
      <c r="WHR31" s="3027"/>
      <c r="WHS31" s="3027"/>
      <c r="WHT31" s="3027"/>
      <c r="WHW31" s="3027"/>
      <c r="WIE31" s="3049"/>
      <c r="WIF31" s="3039"/>
      <c r="WII31" s="3027"/>
      <c r="WIJ31" s="3027"/>
      <c r="WIK31" s="3027"/>
      <c r="WIL31" s="3027"/>
      <c r="WIO31" s="3027"/>
      <c r="WIW31" s="3049"/>
      <c r="WIX31" s="3039"/>
      <c r="WJA31" s="3027"/>
      <c r="WJB31" s="3027"/>
      <c r="WJC31" s="3027"/>
      <c r="WJD31" s="3027"/>
      <c r="WJG31" s="3027"/>
      <c r="WJO31" s="3049"/>
      <c r="WJP31" s="3039"/>
      <c r="WJS31" s="3027"/>
      <c r="WJT31" s="3027"/>
      <c r="WJU31" s="3027"/>
      <c r="WJV31" s="3027"/>
      <c r="WJY31" s="3027"/>
      <c r="WKG31" s="3049"/>
      <c r="WKH31" s="3039"/>
      <c r="WKK31" s="3027"/>
      <c r="WKL31" s="3027"/>
      <c r="WKM31" s="3027"/>
      <c r="WKN31" s="3027"/>
      <c r="WKQ31" s="3027"/>
      <c r="WKY31" s="3049"/>
      <c r="WKZ31" s="3039"/>
      <c r="WLC31" s="3027"/>
      <c r="WLD31" s="3027"/>
      <c r="WLE31" s="3027"/>
      <c r="WLF31" s="3027"/>
      <c r="WLI31" s="3027"/>
      <c r="WLQ31" s="3049"/>
      <c r="WLR31" s="3039"/>
      <c r="WLU31" s="3027"/>
      <c r="WLV31" s="3027"/>
      <c r="WLW31" s="3027"/>
      <c r="WLX31" s="3027"/>
      <c r="WMA31" s="3027"/>
      <c r="WMI31" s="3049"/>
      <c r="WMJ31" s="3039"/>
      <c r="WMM31" s="3027"/>
      <c r="WMN31" s="3027"/>
      <c r="WMO31" s="3027"/>
      <c r="WMP31" s="3027"/>
      <c r="WMS31" s="3027"/>
      <c r="WNA31" s="3049"/>
      <c r="WNB31" s="3039"/>
      <c r="WNE31" s="3027"/>
      <c r="WNF31" s="3027"/>
      <c r="WNG31" s="3027"/>
      <c r="WNH31" s="3027"/>
      <c r="WNK31" s="3027"/>
      <c r="WNS31" s="3049"/>
      <c r="WNT31" s="3039"/>
      <c r="WNW31" s="3027"/>
      <c r="WNX31" s="3027"/>
      <c r="WNY31" s="3027"/>
      <c r="WNZ31" s="3027"/>
      <c r="WOC31" s="3027"/>
      <c r="WOK31" s="3049"/>
      <c r="WOL31" s="3039"/>
      <c r="WOO31" s="3027"/>
      <c r="WOP31" s="3027"/>
      <c r="WOQ31" s="3027"/>
      <c r="WOR31" s="3027"/>
      <c r="WOU31" s="3027"/>
      <c r="WPC31" s="3049"/>
      <c r="WPD31" s="3039"/>
      <c r="WPG31" s="3027"/>
      <c r="WPH31" s="3027"/>
      <c r="WPI31" s="3027"/>
      <c r="WPJ31" s="3027"/>
      <c r="WPM31" s="3027"/>
      <c r="WPU31" s="3049"/>
      <c r="WPV31" s="3039"/>
      <c r="WPY31" s="3027"/>
      <c r="WPZ31" s="3027"/>
      <c r="WQA31" s="3027"/>
      <c r="WQB31" s="3027"/>
      <c r="WQE31" s="3027"/>
      <c r="WQM31" s="3049"/>
      <c r="WQN31" s="3039"/>
      <c r="WQQ31" s="3027"/>
      <c r="WQR31" s="3027"/>
      <c r="WQS31" s="3027"/>
      <c r="WQT31" s="3027"/>
      <c r="WQW31" s="3027"/>
      <c r="WRE31" s="3049"/>
      <c r="WRF31" s="3039"/>
      <c r="WRI31" s="3027"/>
      <c r="WRJ31" s="3027"/>
      <c r="WRK31" s="3027"/>
      <c r="WRL31" s="3027"/>
      <c r="WRO31" s="3027"/>
      <c r="WRW31" s="3049"/>
      <c r="WRX31" s="3039"/>
      <c r="WSA31" s="3027"/>
      <c r="WSB31" s="3027"/>
      <c r="WSC31" s="3027"/>
      <c r="WSD31" s="3027"/>
      <c r="WSG31" s="3027"/>
      <c r="WSO31" s="3049"/>
      <c r="WSP31" s="3039"/>
      <c r="WSS31" s="3027"/>
      <c r="WST31" s="3027"/>
      <c r="WSU31" s="3027"/>
      <c r="WSV31" s="3027"/>
      <c r="WSY31" s="3027"/>
      <c r="WTG31" s="3049"/>
      <c r="WTH31" s="3039"/>
      <c r="WTK31" s="3027"/>
      <c r="WTL31" s="3027"/>
      <c r="WTM31" s="3027"/>
      <c r="WTN31" s="3027"/>
      <c r="WTQ31" s="3027"/>
      <c r="WTY31" s="3049"/>
      <c r="WTZ31" s="3039"/>
      <c r="WUC31" s="3027"/>
      <c r="WUD31" s="3027"/>
      <c r="WUE31" s="3027"/>
      <c r="WUF31" s="3027"/>
      <c r="WUI31" s="3027"/>
      <c r="WUQ31" s="3049"/>
      <c r="WUR31" s="3039"/>
      <c r="WUU31" s="3027"/>
      <c r="WUV31" s="3027"/>
      <c r="WUW31" s="3027"/>
      <c r="WUX31" s="3027"/>
      <c r="WVA31" s="3027"/>
      <c r="WVI31" s="3049"/>
      <c r="WVJ31" s="3039"/>
      <c r="WVM31" s="3027"/>
      <c r="WVN31" s="3027"/>
      <c r="WVO31" s="3027"/>
      <c r="WVP31" s="3027"/>
      <c r="WVS31" s="3027"/>
      <c r="WWA31" s="3049"/>
      <c r="WWB31" s="3039"/>
      <c r="WWE31" s="3027"/>
      <c r="WWF31" s="3027"/>
      <c r="WWG31" s="3027"/>
      <c r="WWH31" s="3027"/>
      <c r="WWK31" s="3027"/>
      <c r="WWS31" s="3049"/>
      <c r="WWT31" s="3039"/>
      <c r="WWW31" s="3027"/>
      <c r="WWX31" s="3027"/>
      <c r="WWY31" s="3027"/>
      <c r="WWZ31" s="3027"/>
      <c r="WXC31" s="3027"/>
      <c r="WXK31" s="3049"/>
      <c r="WXL31" s="3039"/>
      <c r="WXO31" s="3027"/>
      <c r="WXP31" s="3027"/>
      <c r="WXQ31" s="3027"/>
      <c r="WXR31" s="3027"/>
      <c r="WXU31" s="3027"/>
      <c r="WYC31" s="3049"/>
      <c r="WYD31" s="3039"/>
      <c r="WYG31" s="3027"/>
      <c r="WYH31" s="3027"/>
      <c r="WYI31" s="3027"/>
      <c r="WYJ31" s="3027"/>
      <c r="WYM31" s="3027"/>
      <c r="WYU31" s="3049"/>
      <c r="WYV31" s="3039"/>
      <c r="WYY31" s="3027"/>
      <c r="WYZ31" s="3027"/>
      <c r="WZA31" s="3027"/>
      <c r="WZB31" s="3027"/>
      <c r="WZE31" s="3027"/>
      <c r="WZM31" s="3049"/>
      <c r="WZN31" s="3039"/>
      <c r="WZQ31" s="3027"/>
      <c r="WZR31" s="3027"/>
      <c r="WZS31" s="3027"/>
      <c r="WZT31" s="3027"/>
      <c r="WZW31" s="3027"/>
      <c r="XAE31" s="3049"/>
      <c r="XAF31" s="3039"/>
      <c r="XAI31" s="3027"/>
      <c r="XAJ31" s="3027"/>
      <c r="XAK31" s="3027"/>
      <c r="XAL31" s="3027"/>
      <c r="XAO31" s="3027"/>
      <c r="XAW31" s="3049"/>
      <c r="XAX31" s="3039"/>
      <c r="XBA31" s="3027"/>
      <c r="XBB31" s="3027"/>
      <c r="XBC31" s="3027"/>
      <c r="XBD31" s="3027"/>
      <c r="XBG31" s="3027"/>
      <c r="XBO31" s="3049"/>
      <c r="XBP31" s="3039"/>
      <c r="XBS31" s="3027"/>
      <c r="XBT31" s="3027"/>
      <c r="XBU31" s="3027"/>
      <c r="XBV31" s="3027"/>
      <c r="XBY31" s="3027"/>
      <c r="XCG31" s="3049"/>
      <c r="XCH31" s="3039"/>
      <c r="XCK31" s="3027"/>
      <c r="XCL31" s="3027"/>
      <c r="XCM31" s="3027"/>
      <c r="XCN31" s="3027"/>
      <c r="XCQ31" s="3027"/>
      <c r="XCY31" s="3049"/>
      <c r="XCZ31" s="3039"/>
      <c r="XDC31" s="3027"/>
      <c r="XDD31" s="3027"/>
      <c r="XDE31" s="3027"/>
      <c r="XDF31" s="3027"/>
      <c r="XDI31" s="3027"/>
      <c r="XDQ31" s="3049"/>
      <c r="XDR31" s="3039"/>
      <c r="XDU31" s="3027"/>
      <c r="XDV31" s="3027"/>
      <c r="XDW31" s="3027"/>
      <c r="XDX31" s="3027"/>
      <c r="XEA31" s="3027"/>
      <c r="XEI31" s="3049"/>
      <c r="XEJ31" s="3039"/>
      <c r="XEM31" s="3027"/>
      <c r="XEN31" s="3027"/>
      <c r="XEO31" s="3027"/>
      <c r="XEP31" s="3027"/>
      <c r="XES31" s="3027"/>
      <c r="XFA31" s="3049"/>
      <c r="XFB31" s="3039"/>
    </row>
    <row r="32" spans="1:16384" s="3040" customFormat="1" ht="16.5" customHeight="1">
      <c r="A32" s="3029" t="str">
        <f>'General TPUM'!B33</f>
        <v>Korobu SDA Grammar Pre School</v>
      </c>
      <c r="B32" s="3833"/>
      <c r="C32" s="3839"/>
      <c r="D32" s="3032">
        <f t="shared" si="5"/>
        <v>0</v>
      </c>
      <c r="E32" s="3834"/>
      <c r="F32" s="3835"/>
      <c r="G32" s="3836"/>
      <c r="H32" s="3845"/>
      <c r="I32" s="3836"/>
      <c r="J32" s="3837"/>
      <c r="K32" s="3838"/>
      <c r="L32" s="3839"/>
      <c r="M32" s="3838"/>
      <c r="N32" s="3839"/>
      <c r="O32" s="3838"/>
      <c r="P32" s="3839"/>
      <c r="Q32" s="3840"/>
      <c r="R32" s="3847"/>
      <c r="S32" s="3049"/>
      <c r="T32" s="284">
        <f t="shared" si="2"/>
        <v>0</v>
      </c>
      <c r="U32" s="3027">
        <f t="shared" si="3"/>
        <v>0</v>
      </c>
      <c r="W32" s="3027"/>
      <c r="X32" s="3027"/>
      <c r="Y32" s="3027"/>
      <c r="Z32" s="3027"/>
      <c r="AC32" s="3027"/>
      <c r="AK32" s="3049"/>
      <c r="AL32" s="3039"/>
      <c r="AO32" s="3027"/>
      <c r="AP32" s="3027"/>
      <c r="AQ32" s="3027"/>
      <c r="AR32" s="3027"/>
      <c r="AU32" s="3027"/>
      <c r="BC32" s="3049"/>
      <c r="BD32" s="3039"/>
      <c r="BG32" s="3027"/>
      <c r="BH32" s="3027"/>
      <c r="BI32" s="3027"/>
      <c r="BJ32" s="3027"/>
      <c r="BM32" s="3027"/>
      <c r="BU32" s="3049"/>
      <c r="BV32" s="3039"/>
      <c r="BY32" s="3027"/>
      <c r="BZ32" s="3027"/>
      <c r="CA32" s="3027"/>
      <c r="CB32" s="3027"/>
      <c r="CE32" s="3027"/>
      <c r="CM32" s="3049"/>
      <c r="CN32" s="3039"/>
      <c r="CQ32" s="3027"/>
      <c r="CR32" s="3027"/>
      <c r="CS32" s="3027"/>
      <c r="CT32" s="3027"/>
      <c r="CW32" s="3027"/>
      <c r="DE32" s="3049"/>
      <c r="DF32" s="3039"/>
      <c r="DI32" s="3027"/>
      <c r="DJ32" s="3027"/>
      <c r="DK32" s="3027"/>
      <c r="DL32" s="3027"/>
      <c r="DO32" s="3027"/>
      <c r="DW32" s="3049"/>
      <c r="DX32" s="3039"/>
      <c r="EA32" s="3027"/>
      <c r="EB32" s="3027"/>
      <c r="EC32" s="3027"/>
      <c r="ED32" s="3027"/>
      <c r="EG32" s="3027"/>
      <c r="EO32" s="3049"/>
      <c r="EP32" s="3039"/>
      <c r="ES32" s="3027"/>
      <c r="ET32" s="3027"/>
      <c r="EU32" s="3027"/>
      <c r="EV32" s="3027"/>
      <c r="EY32" s="3027"/>
      <c r="FG32" s="3049"/>
      <c r="FH32" s="3039"/>
      <c r="FK32" s="3027"/>
      <c r="FL32" s="3027"/>
      <c r="FM32" s="3027"/>
      <c r="FN32" s="3027"/>
      <c r="FQ32" s="3027"/>
      <c r="FY32" s="3049"/>
      <c r="FZ32" s="3039"/>
      <c r="GC32" s="3027"/>
      <c r="GD32" s="3027"/>
      <c r="GE32" s="3027"/>
      <c r="GF32" s="3027"/>
      <c r="GI32" s="3027"/>
      <c r="GQ32" s="3049"/>
      <c r="GR32" s="3039"/>
      <c r="GU32" s="3027"/>
      <c r="GV32" s="3027"/>
      <c r="GW32" s="3027"/>
      <c r="GX32" s="3027"/>
      <c r="HA32" s="3027"/>
      <c r="HI32" s="3049"/>
      <c r="HJ32" s="3039"/>
      <c r="HM32" s="3027"/>
      <c r="HN32" s="3027"/>
      <c r="HO32" s="3027"/>
      <c r="HP32" s="3027"/>
      <c r="HS32" s="3027"/>
      <c r="IA32" s="3049"/>
      <c r="IB32" s="3039"/>
      <c r="IE32" s="3027"/>
      <c r="IF32" s="3027"/>
      <c r="IG32" s="3027"/>
      <c r="IH32" s="3027"/>
      <c r="IK32" s="3027"/>
      <c r="IS32" s="3049"/>
      <c r="IT32" s="3039"/>
      <c r="IW32" s="3027"/>
      <c r="IX32" s="3027"/>
      <c r="IY32" s="3027"/>
      <c r="IZ32" s="3027"/>
      <c r="JC32" s="3027"/>
      <c r="JK32" s="3049"/>
      <c r="JL32" s="3039"/>
      <c r="JO32" s="3027"/>
      <c r="JP32" s="3027"/>
      <c r="JQ32" s="3027"/>
      <c r="JR32" s="3027"/>
      <c r="JU32" s="3027"/>
      <c r="KC32" s="3049"/>
      <c r="KD32" s="3039"/>
      <c r="KG32" s="3027"/>
      <c r="KH32" s="3027"/>
      <c r="KI32" s="3027"/>
      <c r="KJ32" s="3027"/>
      <c r="KM32" s="3027"/>
      <c r="KU32" s="3049"/>
      <c r="KV32" s="3039"/>
      <c r="KY32" s="3027"/>
      <c r="KZ32" s="3027"/>
      <c r="LA32" s="3027"/>
      <c r="LB32" s="3027"/>
      <c r="LE32" s="3027"/>
      <c r="LM32" s="3049"/>
      <c r="LN32" s="3039"/>
      <c r="LQ32" s="3027"/>
      <c r="LR32" s="3027"/>
      <c r="LS32" s="3027"/>
      <c r="LT32" s="3027"/>
      <c r="LW32" s="3027"/>
      <c r="ME32" s="3049"/>
      <c r="MF32" s="3039"/>
      <c r="MI32" s="3027"/>
      <c r="MJ32" s="3027"/>
      <c r="MK32" s="3027"/>
      <c r="ML32" s="3027"/>
      <c r="MO32" s="3027"/>
      <c r="MW32" s="3049"/>
      <c r="MX32" s="3039"/>
      <c r="NA32" s="3027"/>
      <c r="NB32" s="3027"/>
      <c r="NC32" s="3027"/>
      <c r="ND32" s="3027"/>
      <c r="NG32" s="3027"/>
      <c r="NO32" s="3049"/>
      <c r="NP32" s="3039"/>
      <c r="NS32" s="3027"/>
      <c r="NT32" s="3027"/>
      <c r="NU32" s="3027"/>
      <c r="NV32" s="3027"/>
      <c r="NY32" s="3027"/>
      <c r="OG32" s="3049"/>
      <c r="OH32" s="3039"/>
      <c r="OK32" s="3027"/>
      <c r="OL32" s="3027"/>
      <c r="OM32" s="3027"/>
      <c r="ON32" s="3027"/>
      <c r="OQ32" s="3027"/>
      <c r="OY32" s="3049"/>
      <c r="OZ32" s="3039"/>
      <c r="PC32" s="3027"/>
      <c r="PD32" s="3027"/>
      <c r="PE32" s="3027"/>
      <c r="PF32" s="3027"/>
      <c r="PI32" s="3027"/>
      <c r="PQ32" s="3049"/>
      <c r="PR32" s="3039"/>
      <c r="PU32" s="3027"/>
      <c r="PV32" s="3027"/>
      <c r="PW32" s="3027"/>
      <c r="PX32" s="3027"/>
      <c r="QA32" s="3027"/>
      <c r="QI32" s="3049"/>
      <c r="QJ32" s="3039"/>
      <c r="QM32" s="3027"/>
      <c r="QN32" s="3027"/>
      <c r="QO32" s="3027"/>
      <c r="QP32" s="3027"/>
      <c r="QS32" s="3027"/>
      <c r="RA32" s="3049"/>
      <c r="RB32" s="3039"/>
      <c r="RE32" s="3027"/>
      <c r="RF32" s="3027"/>
      <c r="RG32" s="3027"/>
      <c r="RH32" s="3027"/>
      <c r="RK32" s="3027"/>
      <c r="RS32" s="3049"/>
      <c r="RT32" s="3039"/>
      <c r="RW32" s="3027"/>
      <c r="RX32" s="3027"/>
      <c r="RY32" s="3027"/>
      <c r="RZ32" s="3027"/>
      <c r="SC32" s="3027"/>
      <c r="SK32" s="3049"/>
      <c r="SL32" s="3039"/>
      <c r="SO32" s="3027"/>
      <c r="SP32" s="3027"/>
      <c r="SQ32" s="3027"/>
      <c r="SR32" s="3027"/>
      <c r="SU32" s="3027"/>
      <c r="TC32" s="3049"/>
      <c r="TD32" s="3039"/>
      <c r="TG32" s="3027"/>
      <c r="TH32" s="3027"/>
      <c r="TI32" s="3027"/>
      <c r="TJ32" s="3027"/>
      <c r="TM32" s="3027"/>
      <c r="TU32" s="3049"/>
      <c r="TV32" s="3039"/>
      <c r="TY32" s="3027"/>
      <c r="TZ32" s="3027"/>
      <c r="UA32" s="3027"/>
      <c r="UB32" s="3027"/>
      <c r="UE32" s="3027"/>
      <c r="UM32" s="3049"/>
      <c r="UN32" s="3039"/>
      <c r="UQ32" s="3027"/>
      <c r="UR32" s="3027"/>
      <c r="US32" s="3027"/>
      <c r="UT32" s="3027"/>
      <c r="UW32" s="3027"/>
      <c r="VE32" s="3049"/>
      <c r="VF32" s="3039"/>
      <c r="VI32" s="3027"/>
      <c r="VJ32" s="3027"/>
      <c r="VK32" s="3027"/>
      <c r="VL32" s="3027"/>
      <c r="VO32" s="3027"/>
      <c r="VW32" s="3049"/>
      <c r="VX32" s="3039"/>
      <c r="WA32" s="3027"/>
      <c r="WB32" s="3027"/>
      <c r="WC32" s="3027"/>
      <c r="WD32" s="3027"/>
      <c r="WG32" s="3027"/>
      <c r="WO32" s="3049"/>
      <c r="WP32" s="3039"/>
      <c r="WS32" s="3027"/>
      <c r="WT32" s="3027"/>
      <c r="WU32" s="3027"/>
      <c r="WV32" s="3027"/>
      <c r="WY32" s="3027"/>
      <c r="XG32" s="3049"/>
      <c r="XH32" s="3039"/>
      <c r="XK32" s="3027"/>
      <c r="XL32" s="3027"/>
      <c r="XM32" s="3027"/>
      <c r="XN32" s="3027"/>
      <c r="XQ32" s="3027"/>
      <c r="XY32" s="3049"/>
      <c r="XZ32" s="3039"/>
      <c r="YC32" s="3027"/>
      <c r="YD32" s="3027"/>
      <c r="YE32" s="3027"/>
      <c r="YF32" s="3027"/>
      <c r="YI32" s="3027"/>
      <c r="YQ32" s="3049"/>
      <c r="YR32" s="3039"/>
      <c r="YU32" s="3027"/>
      <c r="YV32" s="3027"/>
      <c r="YW32" s="3027"/>
      <c r="YX32" s="3027"/>
      <c r="ZA32" s="3027"/>
      <c r="ZI32" s="3049"/>
      <c r="ZJ32" s="3039"/>
      <c r="ZM32" s="3027"/>
      <c r="ZN32" s="3027"/>
      <c r="ZO32" s="3027"/>
      <c r="ZP32" s="3027"/>
      <c r="ZS32" s="3027"/>
      <c r="AAA32" s="3049"/>
      <c r="AAB32" s="3039"/>
      <c r="AAE32" s="3027"/>
      <c r="AAF32" s="3027"/>
      <c r="AAG32" s="3027"/>
      <c r="AAH32" s="3027"/>
      <c r="AAK32" s="3027"/>
      <c r="AAS32" s="3049"/>
      <c r="AAT32" s="3039"/>
      <c r="AAW32" s="3027"/>
      <c r="AAX32" s="3027"/>
      <c r="AAY32" s="3027"/>
      <c r="AAZ32" s="3027"/>
      <c r="ABC32" s="3027"/>
      <c r="ABK32" s="3049"/>
      <c r="ABL32" s="3039"/>
      <c r="ABO32" s="3027"/>
      <c r="ABP32" s="3027"/>
      <c r="ABQ32" s="3027"/>
      <c r="ABR32" s="3027"/>
      <c r="ABU32" s="3027"/>
      <c r="ACC32" s="3049"/>
      <c r="ACD32" s="3039"/>
      <c r="ACG32" s="3027"/>
      <c r="ACH32" s="3027"/>
      <c r="ACI32" s="3027"/>
      <c r="ACJ32" s="3027"/>
      <c r="ACM32" s="3027"/>
      <c r="ACU32" s="3049"/>
      <c r="ACV32" s="3039"/>
      <c r="ACY32" s="3027"/>
      <c r="ACZ32" s="3027"/>
      <c r="ADA32" s="3027"/>
      <c r="ADB32" s="3027"/>
      <c r="ADE32" s="3027"/>
      <c r="ADM32" s="3049"/>
      <c r="ADN32" s="3039"/>
      <c r="ADQ32" s="3027"/>
      <c r="ADR32" s="3027"/>
      <c r="ADS32" s="3027"/>
      <c r="ADT32" s="3027"/>
      <c r="ADW32" s="3027"/>
      <c r="AEE32" s="3049"/>
      <c r="AEF32" s="3039"/>
      <c r="AEI32" s="3027"/>
      <c r="AEJ32" s="3027"/>
      <c r="AEK32" s="3027"/>
      <c r="AEL32" s="3027"/>
      <c r="AEO32" s="3027"/>
      <c r="AEW32" s="3049"/>
      <c r="AEX32" s="3039"/>
      <c r="AFA32" s="3027"/>
      <c r="AFB32" s="3027"/>
      <c r="AFC32" s="3027"/>
      <c r="AFD32" s="3027"/>
      <c r="AFG32" s="3027"/>
      <c r="AFO32" s="3049"/>
      <c r="AFP32" s="3039"/>
      <c r="AFS32" s="3027"/>
      <c r="AFT32" s="3027"/>
      <c r="AFU32" s="3027"/>
      <c r="AFV32" s="3027"/>
      <c r="AFY32" s="3027"/>
      <c r="AGG32" s="3049"/>
      <c r="AGH32" s="3039"/>
      <c r="AGK32" s="3027"/>
      <c r="AGL32" s="3027"/>
      <c r="AGM32" s="3027"/>
      <c r="AGN32" s="3027"/>
      <c r="AGQ32" s="3027"/>
      <c r="AGY32" s="3049"/>
      <c r="AGZ32" s="3039"/>
      <c r="AHC32" s="3027"/>
      <c r="AHD32" s="3027"/>
      <c r="AHE32" s="3027"/>
      <c r="AHF32" s="3027"/>
      <c r="AHI32" s="3027"/>
      <c r="AHQ32" s="3049"/>
      <c r="AHR32" s="3039"/>
      <c r="AHU32" s="3027"/>
      <c r="AHV32" s="3027"/>
      <c r="AHW32" s="3027"/>
      <c r="AHX32" s="3027"/>
      <c r="AIA32" s="3027"/>
      <c r="AII32" s="3049"/>
      <c r="AIJ32" s="3039"/>
      <c r="AIM32" s="3027"/>
      <c r="AIN32" s="3027"/>
      <c r="AIO32" s="3027"/>
      <c r="AIP32" s="3027"/>
      <c r="AIS32" s="3027"/>
      <c r="AJA32" s="3049"/>
      <c r="AJB32" s="3039"/>
      <c r="AJE32" s="3027"/>
      <c r="AJF32" s="3027"/>
      <c r="AJG32" s="3027"/>
      <c r="AJH32" s="3027"/>
      <c r="AJK32" s="3027"/>
      <c r="AJS32" s="3049"/>
      <c r="AJT32" s="3039"/>
      <c r="AJW32" s="3027"/>
      <c r="AJX32" s="3027"/>
      <c r="AJY32" s="3027"/>
      <c r="AJZ32" s="3027"/>
      <c r="AKC32" s="3027"/>
      <c r="AKK32" s="3049"/>
      <c r="AKL32" s="3039"/>
      <c r="AKO32" s="3027"/>
      <c r="AKP32" s="3027"/>
      <c r="AKQ32" s="3027"/>
      <c r="AKR32" s="3027"/>
      <c r="AKU32" s="3027"/>
      <c r="ALC32" s="3049"/>
      <c r="ALD32" s="3039"/>
      <c r="ALG32" s="3027"/>
      <c r="ALH32" s="3027"/>
      <c r="ALI32" s="3027"/>
      <c r="ALJ32" s="3027"/>
      <c r="ALM32" s="3027"/>
      <c r="ALU32" s="3049"/>
      <c r="ALV32" s="3039"/>
      <c r="ALY32" s="3027"/>
      <c r="ALZ32" s="3027"/>
      <c r="AMA32" s="3027"/>
      <c r="AMB32" s="3027"/>
      <c r="AME32" s="3027"/>
      <c r="AMM32" s="3049"/>
      <c r="AMN32" s="3039"/>
      <c r="AMQ32" s="3027"/>
      <c r="AMR32" s="3027"/>
      <c r="AMS32" s="3027"/>
      <c r="AMT32" s="3027"/>
      <c r="AMW32" s="3027"/>
      <c r="ANE32" s="3049"/>
      <c r="ANF32" s="3039"/>
      <c r="ANI32" s="3027"/>
      <c r="ANJ32" s="3027"/>
      <c r="ANK32" s="3027"/>
      <c r="ANL32" s="3027"/>
      <c r="ANO32" s="3027"/>
      <c r="ANW32" s="3049"/>
      <c r="ANX32" s="3039"/>
      <c r="AOA32" s="3027"/>
      <c r="AOB32" s="3027"/>
      <c r="AOC32" s="3027"/>
      <c r="AOD32" s="3027"/>
      <c r="AOG32" s="3027"/>
      <c r="AOO32" s="3049"/>
      <c r="AOP32" s="3039"/>
      <c r="AOS32" s="3027"/>
      <c r="AOT32" s="3027"/>
      <c r="AOU32" s="3027"/>
      <c r="AOV32" s="3027"/>
      <c r="AOY32" s="3027"/>
      <c r="APG32" s="3049"/>
      <c r="APH32" s="3039"/>
      <c r="APK32" s="3027"/>
      <c r="APL32" s="3027"/>
      <c r="APM32" s="3027"/>
      <c r="APN32" s="3027"/>
      <c r="APQ32" s="3027"/>
      <c r="APY32" s="3049"/>
      <c r="APZ32" s="3039"/>
      <c r="AQC32" s="3027"/>
      <c r="AQD32" s="3027"/>
      <c r="AQE32" s="3027"/>
      <c r="AQF32" s="3027"/>
      <c r="AQI32" s="3027"/>
      <c r="AQQ32" s="3049"/>
      <c r="AQR32" s="3039"/>
      <c r="AQU32" s="3027"/>
      <c r="AQV32" s="3027"/>
      <c r="AQW32" s="3027"/>
      <c r="AQX32" s="3027"/>
      <c r="ARA32" s="3027"/>
      <c r="ARI32" s="3049"/>
      <c r="ARJ32" s="3039"/>
      <c r="ARM32" s="3027"/>
      <c r="ARN32" s="3027"/>
      <c r="ARO32" s="3027"/>
      <c r="ARP32" s="3027"/>
      <c r="ARS32" s="3027"/>
      <c r="ASA32" s="3049"/>
      <c r="ASB32" s="3039"/>
      <c r="ASE32" s="3027"/>
      <c r="ASF32" s="3027"/>
      <c r="ASG32" s="3027"/>
      <c r="ASH32" s="3027"/>
      <c r="ASK32" s="3027"/>
      <c r="ASS32" s="3049"/>
      <c r="AST32" s="3039"/>
      <c r="ASW32" s="3027"/>
      <c r="ASX32" s="3027"/>
      <c r="ASY32" s="3027"/>
      <c r="ASZ32" s="3027"/>
      <c r="ATC32" s="3027"/>
      <c r="ATK32" s="3049"/>
      <c r="ATL32" s="3039"/>
      <c r="ATO32" s="3027"/>
      <c r="ATP32" s="3027"/>
      <c r="ATQ32" s="3027"/>
      <c r="ATR32" s="3027"/>
      <c r="ATU32" s="3027"/>
      <c r="AUC32" s="3049"/>
      <c r="AUD32" s="3039"/>
      <c r="AUG32" s="3027"/>
      <c r="AUH32" s="3027"/>
      <c r="AUI32" s="3027"/>
      <c r="AUJ32" s="3027"/>
      <c r="AUM32" s="3027"/>
      <c r="AUU32" s="3049"/>
      <c r="AUV32" s="3039"/>
      <c r="AUY32" s="3027"/>
      <c r="AUZ32" s="3027"/>
      <c r="AVA32" s="3027"/>
      <c r="AVB32" s="3027"/>
      <c r="AVE32" s="3027"/>
      <c r="AVM32" s="3049"/>
      <c r="AVN32" s="3039"/>
      <c r="AVQ32" s="3027"/>
      <c r="AVR32" s="3027"/>
      <c r="AVS32" s="3027"/>
      <c r="AVT32" s="3027"/>
      <c r="AVW32" s="3027"/>
      <c r="AWE32" s="3049"/>
      <c r="AWF32" s="3039"/>
      <c r="AWI32" s="3027"/>
      <c r="AWJ32" s="3027"/>
      <c r="AWK32" s="3027"/>
      <c r="AWL32" s="3027"/>
      <c r="AWO32" s="3027"/>
      <c r="AWW32" s="3049"/>
      <c r="AWX32" s="3039"/>
      <c r="AXA32" s="3027"/>
      <c r="AXB32" s="3027"/>
      <c r="AXC32" s="3027"/>
      <c r="AXD32" s="3027"/>
      <c r="AXG32" s="3027"/>
      <c r="AXO32" s="3049"/>
      <c r="AXP32" s="3039"/>
      <c r="AXS32" s="3027"/>
      <c r="AXT32" s="3027"/>
      <c r="AXU32" s="3027"/>
      <c r="AXV32" s="3027"/>
      <c r="AXY32" s="3027"/>
      <c r="AYG32" s="3049"/>
      <c r="AYH32" s="3039"/>
      <c r="AYK32" s="3027"/>
      <c r="AYL32" s="3027"/>
      <c r="AYM32" s="3027"/>
      <c r="AYN32" s="3027"/>
      <c r="AYQ32" s="3027"/>
      <c r="AYY32" s="3049"/>
      <c r="AYZ32" s="3039"/>
      <c r="AZC32" s="3027"/>
      <c r="AZD32" s="3027"/>
      <c r="AZE32" s="3027"/>
      <c r="AZF32" s="3027"/>
      <c r="AZI32" s="3027"/>
      <c r="AZQ32" s="3049"/>
      <c r="AZR32" s="3039"/>
      <c r="AZU32" s="3027"/>
      <c r="AZV32" s="3027"/>
      <c r="AZW32" s="3027"/>
      <c r="AZX32" s="3027"/>
      <c r="BAA32" s="3027"/>
      <c r="BAI32" s="3049"/>
      <c r="BAJ32" s="3039"/>
      <c r="BAM32" s="3027"/>
      <c r="BAN32" s="3027"/>
      <c r="BAO32" s="3027"/>
      <c r="BAP32" s="3027"/>
      <c r="BAS32" s="3027"/>
      <c r="BBA32" s="3049"/>
      <c r="BBB32" s="3039"/>
      <c r="BBE32" s="3027"/>
      <c r="BBF32" s="3027"/>
      <c r="BBG32" s="3027"/>
      <c r="BBH32" s="3027"/>
      <c r="BBK32" s="3027"/>
      <c r="BBS32" s="3049"/>
      <c r="BBT32" s="3039"/>
      <c r="BBW32" s="3027"/>
      <c r="BBX32" s="3027"/>
      <c r="BBY32" s="3027"/>
      <c r="BBZ32" s="3027"/>
      <c r="BCC32" s="3027"/>
      <c r="BCK32" s="3049"/>
      <c r="BCL32" s="3039"/>
      <c r="BCO32" s="3027"/>
      <c r="BCP32" s="3027"/>
      <c r="BCQ32" s="3027"/>
      <c r="BCR32" s="3027"/>
      <c r="BCU32" s="3027"/>
      <c r="BDC32" s="3049"/>
      <c r="BDD32" s="3039"/>
      <c r="BDG32" s="3027"/>
      <c r="BDH32" s="3027"/>
      <c r="BDI32" s="3027"/>
      <c r="BDJ32" s="3027"/>
      <c r="BDM32" s="3027"/>
      <c r="BDU32" s="3049"/>
      <c r="BDV32" s="3039"/>
      <c r="BDY32" s="3027"/>
      <c r="BDZ32" s="3027"/>
      <c r="BEA32" s="3027"/>
      <c r="BEB32" s="3027"/>
      <c r="BEE32" s="3027"/>
      <c r="BEM32" s="3049"/>
      <c r="BEN32" s="3039"/>
      <c r="BEQ32" s="3027"/>
      <c r="BER32" s="3027"/>
      <c r="BES32" s="3027"/>
      <c r="BET32" s="3027"/>
      <c r="BEW32" s="3027"/>
      <c r="BFE32" s="3049"/>
      <c r="BFF32" s="3039"/>
      <c r="BFI32" s="3027"/>
      <c r="BFJ32" s="3027"/>
      <c r="BFK32" s="3027"/>
      <c r="BFL32" s="3027"/>
      <c r="BFO32" s="3027"/>
      <c r="BFW32" s="3049"/>
      <c r="BFX32" s="3039"/>
      <c r="BGA32" s="3027"/>
      <c r="BGB32" s="3027"/>
      <c r="BGC32" s="3027"/>
      <c r="BGD32" s="3027"/>
      <c r="BGG32" s="3027"/>
      <c r="BGO32" s="3049"/>
      <c r="BGP32" s="3039"/>
      <c r="BGS32" s="3027"/>
      <c r="BGT32" s="3027"/>
      <c r="BGU32" s="3027"/>
      <c r="BGV32" s="3027"/>
      <c r="BGY32" s="3027"/>
      <c r="BHG32" s="3049"/>
      <c r="BHH32" s="3039"/>
      <c r="BHK32" s="3027"/>
      <c r="BHL32" s="3027"/>
      <c r="BHM32" s="3027"/>
      <c r="BHN32" s="3027"/>
      <c r="BHQ32" s="3027"/>
      <c r="BHY32" s="3049"/>
      <c r="BHZ32" s="3039"/>
      <c r="BIC32" s="3027"/>
      <c r="BID32" s="3027"/>
      <c r="BIE32" s="3027"/>
      <c r="BIF32" s="3027"/>
      <c r="BII32" s="3027"/>
      <c r="BIQ32" s="3049"/>
      <c r="BIR32" s="3039"/>
      <c r="BIU32" s="3027"/>
      <c r="BIV32" s="3027"/>
      <c r="BIW32" s="3027"/>
      <c r="BIX32" s="3027"/>
      <c r="BJA32" s="3027"/>
      <c r="BJI32" s="3049"/>
      <c r="BJJ32" s="3039"/>
      <c r="BJM32" s="3027"/>
      <c r="BJN32" s="3027"/>
      <c r="BJO32" s="3027"/>
      <c r="BJP32" s="3027"/>
      <c r="BJS32" s="3027"/>
      <c r="BKA32" s="3049"/>
      <c r="BKB32" s="3039"/>
      <c r="BKE32" s="3027"/>
      <c r="BKF32" s="3027"/>
      <c r="BKG32" s="3027"/>
      <c r="BKH32" s="3027"/>
      <c r="BKK32" s="3027"/>
      <c r="BKS32" s="3049"/>
      <c r="BKT32" s="3039"/>
      <c r="BKW32" s="3027"/>
      <c r="BKX32" s="3027"/>
      <c r="BKY32" s="3027"/>
      <c r="BKZ32" s="3027"/>
      <c r="BLC32" s="3027"/>
      <c r="BLK32" s="3049"/>
      <c r="BLL32" s="3039"/>
      <c r="BLO32" s="3027"/>
      <c r="BLP32" s="3027"/>
      <c r="BLQ32" s="3027"/>
      <c r="BLR32" s="3027"/>
      <c r="BLU32" s="3027"/>
      <c r="BMC32" s="3049"/>
      <c r="BMD32" s="3039"/>
      <c r="BMG32" s="3027"/>
      <c r="BMH32" s="3027"/>
      <c r="BMI32" s="3027"/>
      <c r="BMJ32" s="3027"/>
      <c r="BMM32" s="3027"/>
      <c r="BMU32" s="3049"/>
      <c r="BMV32" s="3039"/>
      <c r="BMY32" s="3027"/>
      <c r="BMZ32" s="3027"/>
      <c r="BNA32" s="3027"/>
      <c r="BNB32" s="3027"/>
      <c r="BNE32" s="3027"/>
      <c r="BNM32" s="3049"/>
      <c r="BNN32" s="3039"/>
      <c r="BNQ32" s="3027"/>
      <c r="BNR32" s="3027"/>
      <c r="BNS32" s="3027"/>
      <c r="BNT32" s="3027"/>
      <c r="BNW32" s="3027"/>
      <c r="BOE32" s="3049"/>
      <c r="BOF32" s="3039"/>
      <c r="BOI32" s="3027"/>
      <c r="BOJ32" s="3027"/>
      <c r="BOK32" s="3027"/>
      <c r="BOL32" s="3027"/>
      <c r="BOO32" s="3027"/>
      <c r="BOW32" s="3049"/>
      <c r="BOX32" s="3039"/>
      <c r="BPA32" s="3027"/>
      <c r="BPB32" s="3027"/>
      <c r="BPC32" s="3027"/>
      <c r="BPD32" s="3027"/>
      <c r="BPG32" s="3027"/>
      <c r="BPO32" s="3049"/>
      <c r="BPP32" s="3039"/>
      <c r="BPS32" s="3027"/>
      <c r="BPT32" s="3027"/>
      <c r="BPU32" s="3027"/>
      <c r="BPV32" s="3027"/>
      <c r="BPY32" s="3027"/>
      <c r="BQG32" s="3049"/>
      <c r="BQH32" s="3039"/>
      <c r="BQK32" s="3027"/>
      <c r="BQL32" s="3027"/>
      <c r="BQM32" s="3027"/>
      <c r="BQN32" s="3027"/>
      <c r="BQQ32" s="3027"/>
      <c r="BQY32" s="3049"/>
      <c r="BQZ32" s="3039"/>
      <c r="BRC32" s="3027"/>
      <c r="BRD32" s="3027"/>
      <c r="BRE32" s="3027"/>
      <c r="BRF32" s="3027"/>
      <c r="BRI32" s="3027"/>
      <c r="BRQ32" s="3049"/>
      <c r="BRR32" s="3039"/>
      <c r="BRU32" s="3027"/>
      <c r="BRV32" s="3027"/>
      <c r="BRW32" s="3027"/>
      <c r="BRX32" s="3027"/>
      <c r="BSA32" s="3027"/>
      <c r="BSI32" s="3049"/>
      <c r="BSJ32" s="3039"/>
      <c r="BSM32" s="3027"/>
      <c r="BSN32" s="3027"/>
      <c r="BSO32" s="3027"/>
      <c r="BSP32" s="3027"/>
      <c r="BSS32" s="3027"/>
      <c r="BTA32" s="3049"/>
      <c r="BTB32" s="3039"/>
      <c r="BTE32" s="3027"/>
      <c r="BTF32" s="3027"/>
      <c r="BTG32" s="3027"/>
      <c r="BTH32" s="3027"/>
      <c r="BTK32" s="3027"/>
      <c r="BTS32" s="3049"/>
      <c r="BTT32" s="3039"/>
      <c r="BTW32" s="3027"/>
      <c r="BTX32" s="3027"/>
      <c r="BTY32" s="3027"/>
      <c r="BTZ32" s="3027"/>
      <c r="BUC32" s="3027"/>
      <c r="BUK32" s="3049"/>
      <c r="BUL32" s="3039"/>
      <c r="BUO32" s="3027"/>
      <c r="BUP32" s="3027"/>
      <c r="BUQ32" s="3027"/>
      <c r="BUR32" s="3027"/>
      <c r="BUU32" s="3027"/>
      <c r="BVC32" s="3049"/>
      <c r="BVD32" s="3039"/>
      <c r="BVG32" s="3027"/>
      <c r="BVH32" s="3027"/>
      <c r="BVI32" s="3027"/>
      <c r="BVJ32" s="3027"/>
      <c r="BVM32" s="3027"/>
      <c r="BVU32" s="3049"/>
      <c r="BVV32" s="3039"/>
      <c r="BVY32" s="3027"/>
      <c r="BVZ32" s="3027"/>
      <c r="BWA32" s="3027"/>
      <c r="BWB32" s="3027"/>
      <c r="BWE32" s="3027"/>
      <c r="BWM32" s="3049"/>
      <c r="BWN32" s="3039"/>
      <c r="BWQ32" s="3027"/>
      <c r="BWR32" s="3027"/>
      <c r="BWS32" s="3027"/>
      <c r="BWT32" s="3027"/>
      <c r="BWW32" s="3027"/>
      <c r="BXE32" s="3049"/>
      <c r="BXF32" s="3039"/>
      <c r="BXI32" s="3027"/>
      <c r="BXJ32" s="3027"/>
      <c r="BXK32" s="3027"/>
      <c r="BXL32" s="3027"/>
      <c r="BXO32" s="3027"/>
      <c r="BXW32" s="3049"/>
      <c r="BXX32" s="3039"/>
      <c r="BYA32" s="3027"/>
      <c r="BYB32" s="3027"/>
      <c r="BYC32" s="3027"/>
      <c r="BYD32" s="3027"/>
      <c r="BYG32" s="3027"/>
      <c r="BYO32" s="3049"/>
      <c r="BYP32" s="3039"/>
      <c r="BYS32" s="3027"/>
      <c r="BYT32" s="3027"/>
      <c r="BYU32" s="3027"/>
      <c r="BYV32" s="3027"/>
      <c r="BYY32" s="3027"/>
      <c r="BZG32" s="3049"/>
      <c r="BZH32" s="3039"/>
      <c r="BZK32" s="3027"/>
      <c r="BZL32" s="3027"/>
      <c r="BZM32" s="3027"/>
      <c r="BZN32" s="3027"/>
      <c r="BZQ32" s="3027"/>
      <c r="BZY32" s="3049"/>
      <c r="BZZ32" s="3039"/>
      <c r="CAC32" s="3027"/>
      <c r="CAD32" s="3027"/>
      <c r="CAE32" s="3027"/>
      <c r="CAF32" s="3027"/>
      <c r="CAI32" s="3027"/>
      <c r="CAQ32" s="3049"/>
      <c r="CAR32" s="3039"/>
      <c r="CAU32" s="3027"/>
      <c r="CAV32" s="3027"/>
      <c r="CAW32" s="3027"/>
      <c r="CAX32" s="3027"/>
      <c r="CBA32" s="3027"/>
      <c r="CBI32" s="3049"/>
      <c r="CBJ32" s="3039"/>
      <c r="CBM32" s="3027"/>
      <c r="CBN32" s="3027"/>
      <c r="CBO32" s="3027"/>
      <c r="CBP32" s="3027"/>
      <c r="CBS32" s="3027"/>
      <c r="CCA32" s="3049"/>
      <c r="CCB32" s="3039"/>
      <c r="CCE32" s="3027"/>
      <c r="CCF32" s="3027"/>
      <c r="CCG32" s="3027"/>
      <c r="CCH32" s="3027"/>
      <c r="CCK32" s="3027"/>
      <c r="CCS32" s="3049"/>
      <c r="CCT32" s="3039"/>
      <c r="CCW32" s="3027"/>
      <c r="CCX32" s="3027"/>
      <c r="CCY32" s="3027"/>
      <c r="CCZ32" s="3027"/>
      <c r="CDC32" s="3027"/>
      <c r="CDK32" s="3049"/>
      <c r="CDL32" s="3039"/>
      <c r="CDO32" s="3027"/>
      <c r="CDP32" s="3027"/>
      <c r="CDQ32" s="3027"/>
      <c r="CDR32" s="3027"/>
      <c r="CDU32" s="3027"/>
      <c r="CEC32" s="3049"/>
      <c r="CED32" s="3039"/>
      <c r="CEG32" s="3027"/>
      <c r="CEH32" s="3027"/>
      <c r="CEI32" s="3027"/>
      <c r="CEJ32" s="3027"/>
      <c r="CEM32" s="3027"/>
      <c r="CEU32" s="3049"/>
      <c r="CEV32" s="3039"/>
      <c r="CEY32" s="3027"/>
      <c r="CEZ32" s="3027"/>
      <c r="CFA32" s="3027"/>
      <c r="CFB32" s="3027"/>
      <c r="CFE32" s="3027"/>
      <c r="CFM32" s="3049"/>
      <c r="CFN32" s="3039"/>
      <c r="CFQ32" s="3027"/>
      <c r="CFR32" s="3027"/>
      <c r="CFS32" s="3027"/>
      <c r="CFT32" s="3027"/>
      <c r="CFW32" s="3027"/>
      <c r="CGE32" s="3049"/>
      <c r="CGF32" s="3039"/>
      <c r="CGI32" s="3027"/>
      <c r="CGJ32" s="3027"/>
      <c r="CGK32" s="3027"/>
      <c r="CGL32" s="3027"/>
      <c r="CGO32" s="3027"/>
      <c r="CGW32" s="3049"/>
      <c r="CGX32" s="3039"/>
      <c r="CHA32" s="3027"/>
      <c r="CHB32" s="3027"/>
      <c r="CHC32" s="3027"/>
      <c r="CHD32" s="3027"/>
      <c r="CHG32" s="3027"/>
      <c r="CHO32" s="3049"/>
      <c r="CHP32" s="3039"/>
      <c r="CHS32" s="3027"/>
      <c r="CHT32" s="3027"/>
      <c r="CHU32" s="3027"/>
      <c r="CHV32" s="3027"/>
      <c r="CHY32" s="3027"/>
      <c r="CIG32" s="3049"/>
      <c r="CIH32" s="3039"/>
      <c r="CIK32" s="3027"/>
      <c r="CIL32" s="3027"/>
      <c r="CIM32" s="3027"/>
      <c r="CIN32" s="3027"/>
      <c r="CIQ32" s="3027"/>
      <c r="CIY32" s="3049"/>
      <c r="CIZ32" s="3039"/>
      <c r="CJC32" s="3027"/>
      <c r="CJD32" s="3027"/>
      <c r="CJE32" s="3027"/>
      <c r="CJF32" s="3027"/>
      <c r="CJI32" s="3027"/>
      <c r="CJQ32" s="3049"/>
      <c r="CJR32" s="3039"/>
      <c r="CJU32" s="3027"/>
      <c r="CJV32" s="3027"/>
      <c r="CJW32" s="3027"/>
      <c r="CJX32" s="3027"/>
      <c r="CKA32" s="3027"/>
      <c r="CKI32" s="3049"/>
      <c r="CKJ32" s="3039"/>
      <c r="CKM32" s="3027"/>
      <c r="CKN32" s="3027"/>
      <c r="CKO32" s="3027"/>
      <c r="CKP32" s="3027"/>
      <c r="CKS32" s="3027"/>
      <c r="CLA32" s="3049"/>
      <c r="CLB32" s="3039"/>
      <c r="CLE32" s="3027"/>
      <c r="CLF32" s="3027"/>
      <c r="CLG32" s="3027"/>
      <c r="CLH32" s="3027"/>
      <c r="CLK32" s="3027"/>
      <c r="CLS32" s="3049"/>
      <c r="CLT32" s="3039"/>
      <c r="CLW32" s="3027"/>
      <c r="CLX32" s="3027"/>
      <c r="CLY32" s="3027"/>
      <c r="CLZ32" s="3027"/>
      <c r="CMC32" s="3027"/>
      <c r="CMK32" s="3049"/>
      <c r="CML32" s="3039"/>
      <c r="CMO32" s="3027"/>
      <c r="CMP32" s="3027"/>
      <c r="CMQ32" s="3027"/>
      <c r="CMR32" s="3027"/>
      <c r="CMU32" s="3027"/>
      <c r="CNC32" s="3049"/>
      <c r="CND32" s="3039"/>
      <c r="CNG32" s="3027"/>
      <c r="CNH32" s="3027"/>
      <c r="CNI32" s="3027"/>
      <c r="CNJ32" s="3027"/>
      <c r="CNM32" s="3027"/>
      <c r="CNU32" s="3049"/>
      <c r="CNV32" s="3039"/>
      <c r="CNY32" s="3027"/>
      <c r="CNZ32" s="3027"/>
      <c r="COA32" s="3027"/>
      <c r="COB32" s="3027"/>
      <c r="COE32" s="3027"/>
      <c r="COM32" s="3049"/>
      <c r="CON32" s="3039"/>
      <c r="COQ32" s="3027"/>
      <c r="COR32" s="3027"/>
      <c r="COS32" s="3027"/>
      <c r="COT32" s="3027"/>
      <c r="COW32" s="3027"/>
      <c r="CPE32" s="3049"/>
      <c r="CPF32" s="3039"/>
      <c r="CPI32" s="3027"/>
      <c r="CPJ32" s="3027"/>
      <c r="CPK32" s="3027"/>
      <c r="CPL32" s="3027"/>
      <c r="CPO32" s="3027"/>
      <c r="CPW32" s="3049"/>
      <c r="CPX32" s="3039"/>
      <c r="CQA32" s="3027"/>
      <c r="CQB32" s="3027"/>
      <c r="CQC32" s="3027"/>
      <c r="CQD32" s="3027"/>
      <c r="CQG32" s="3027"/>
      <c r="CQO32" s="3049"/>
      <c r="CQP32" s="3039"/>
      <c r="CQS32" s="3027"/>
      <c r="CQT32" s="3027"/>
      <c r="CQU32" s="3027"/>
      <c r="CQV32" s="3027"/>
      <c r="CQY32" s="3027"/>
      <c r="CRG32" s="3049"/>
      <c r="CRH32" s="3039"/>
      <c r="CRK32" s="3027"/>
      <c r="CRL32" s="3027"/>
      <c r="CRM32" s="3027"/>
      <c r="CRN32" s="3027"/>
      <c r="CRQ32" s="3027"/>
      <c r="CRY32" s="3049"/>
      <c r="CRZ32" s="3039"/>
      <c r="CSC32" s="3027"/>
      <c r="CSD32" s="3027"/>
      <c r="CSE32" s="3027"/>
      <c r="CSF32" s="3027"/>
      <c r="CSI32" s="3027"/>
      <c r="CSQ32" s="3049"/>
      <c r="CSR32" s="3039"/>
      <c r="CSU32" s="3027"/>
      <c r="CSV32" s="3027"/>
      <c r="CSW32" s="3027"/>
      <c r="CSX32" s="3027"/>
      <c r="CTA32" s="3027"/>
      <c r="CTI32" s="3049"/>
      <c r="CTJ32" s="3039"/>
      <c r="CTM32" s="3027"/>
      <c r="CTN32" s="3027"/>
      <c r="CTO32" s="3027"/>
      <c r="CTP32" s="3027"/>
      <c r="CTS32" s="3027"/>
      <c r="CUA32" s="3049"/>
      <c r="CUB32" s="3039"/>
      <c r="CUE32" s="3027"/>
      <c r="CUF32" s="3027"/>
      <c r="CUG32" s="3027"/>
      <c r="CUH32" s="3027"/>
      <c r="CUK32" s="3027"/>
      <c r="CUS32" s="3049"/>
      <c r="CUT32" s="3039"/>
      <c r="CUW32" s="3027"/>
      <c r="CUX32" s="3027"/>
      <c r="CUY32" s="3027"/>
      <c r="CUZ32" s="3027"/>
      <c r="CVC32" s="3027"/>
      <c r="CVK32" s="3049"/>
      <c r="CVL32" s="3039"/>
      <c r="CVO32" s="3027"/>
      <c r="CVP32" s="3027"/>
      <c r="CVQ32" s="3027"/>
      <c r="CVR32" s="3027"/>
      <c r="CVU32" s="3027"/>
      <c r="CWC32" s="3049"/>
      <c r="CWD32" s="3039"/>
      <c r="CWG32" s="3027"/>
      <c r="CWH32" s="3027"/>
      <c r="CWI32" s="3027"/>
      <c r="CWJ32" s="3027"/>
      <c r="CWM32" s="3027"/>
      <c r="CWU32" s="3049"/>
      <c r="CWV32" s="3039"/>
      <c r="CWY32" s="3027"/>
      <c r="CWZ32" s="3027"/>
      <c r="CXA32" s="3027"/>
      <c r="CXB32" s="3027"/>
      <c r="CXE32" s="3027"/>
      <c r="CXM32" s="3049"/>
      <c r="CXN32" s="3039"/>
      <c r="CXQ32" s="3027"/>
      <c r="CXR32" s="3027"/>
      <c r="CXS32" s="3027"/>
      <c r="CXT32" s="3027"/>
      <c r="CXW32" s="3027"/>
      <c r="CYE32" s="3049"/>
      <c r="CYF32" s="3039"/>
      <c r="CYI32" s="3027"/>
      <c r="CYJ32" s="3027"/>
      <c r="CYK32" s="3027"/>
      <c r="CYL32" s="3027"/>
      <c r="CYO32" s="3027"/>
      <c r="CYW32" s="3049"/>
      <c r="CYX32" s="3039"/>
      <c r="CZA32" s="3027"/>
      <c r="CZB32" s="3027"/>
      <c r="CZC32" s="3027"/>
      <c r="CZD32" s="3027"/>
      <c r="CZG32" s="3027"/>
      <c r="CZO32" s="3049"/>
      <c r="CZP32" s="3039"/>
      <c r="CZS32" s="3027"/>
      <c r="CZT32" s="3027"/>
      <c r="CZU32" s="3027"/>
      <c r="CZV32" s="3027"/>
      <c r="CZY32" s="3027"/>
      <c r="DAG32" s="3049"/>
      <c r="DAH32" s="3039"/>
      <c r="DAK32" s="3027"/>
      <c r="DAL32" s="3027"/>
      <c r="DAM32" s="3027"/>
      <c r="DAN32" s="3027"/>
      <c r="DAQ32" s="3027"/>
      <c r="DAY32" s="3049"/>
      <c r="DAZ32" s="3039"/>
      <c r="DBC32" s="3027"/>
      <c r="DBD32" s="3027"/>
      <c r="DBE32" s="3027"/>
      <c r="DBF32" s="3027"/>
      <c r="DBI32" s="3027"/>
      <c r="DBQ32" s="3049"/>
      <c r="DBR32" s="3039"/>
      <c r="DBU32" s="3027"/>
      <c r="DBV32" s="3027"/>
      <c r="DBW32" s="3027"/>
      <c r="DBX32" s="3027"/>
      <c r="DCA32" s="3027"/>
      <c r="DCI32" s="3049"/>
      <c r="DCJ32" s="3039"/>
      <c r="DCM32" s="3027"/>
      <c r="DCN32" s="3027"/>
      <c r="DCO32" s="3027"/>
      <c r="DCP32" s="3027"/>
      <c r="DCS32" s="3027"/>
      <c r="DDA32" s="3049"/>
      <c r="DDB32" s="3039"/>
      <c r="DDE32" s="3027"/>
      <c r="DDF32" s="3027"/>
      <c r="DDG32" s="3027"/>
      <c r="DDH32" s="3027"/>
      <c r="DDK32" s="3027"/>
      <c r="DDS32" s="3049"/>
      <c r="DDT32" s="3039"/>
      <c r="DDW32" s="3027"/>
      <c r="DDX32" s="3027"/>
      <c r="DDY32" s="3027"/>
      <c r="DDZ32" s="3027"/>
      <c r="DEC32" s="3027"/>
      <c r="DEK32" s="3049"/>
      <c r="DEL32" s="3039"/>
      <c r="DEO32" s="3027"/>
      <c r="DEP32" s="3027"/>
      <c r="DEQ32" s="3027"/>
      <c r="DER32" s="3027"/>
      <c r="DEU32" s="3027"/>
      <c r="DFC32" s="3049"/>
      <c r="DFD32" s="3039"/>
      <c r="DFG32" s="3027"/>
      <c r="DFH32" s="3027"/>
      <c r="DFI32" s="3027"/>
      <c r="DFJ32" s="3027"/>
      <c r="DFM32" s="3027"/>
      <c r="DFU32" s="3049"/>
      <c r="DFV32" s="3039"/>
      <c r="DFY32" s="3027"/>
      <c r="DFZ32" s="3027"/>
      <c r="DGA32" s="3027"/>
      <c r="DGB32" s="3027"/>
      <c r="DGE32" s="3027"/>
      <c r="DGM32" s="3049"/>
      <c r="DGN32" s="3039"/>
      <c r="DGQ32" s="3027"/>
      <c r="DGR32" s="3027"/>
      <c r="DGS32" s="3027"/>
      <c r="DGT32" s="3027"/>
      <c r="DGW32" s="3027"/>
      <c r="DHE32" s="3049"/>
      <c r="DHF32" s="3039"/>
      <c r="DHI32" s="3027"/>
      <c r="DHJ32" s="3027"/>
      <c r="DHK32" s="3027"/>
      <c r="DHL32" s="3027"/>
      <c r="DHO32" s="3027"/>
      <c r="DHW32" s="3049"/>
      <c r="DHX32" s="3039"/>
      <c r="DIA32" s="3027"/>
      <c r="DIB32" s="3027"/>
      <c r="DIC32" s="3027"/>
      <c r="DID32" s="3027"/>
      <c r="DIG32" s="3027"/>
      <c r="DIO32" s="3049"/>
      <c r="DIP32" s="3039"/>
      <c r="DIS32" s="3027"/>
      <c r="DIT32" s="3027"/>
      <c r="DIU32" s="3027"/>
      <c r="DIV32" s="3027"/>
      <c r="DIY32" s="3027"/>
      <c r="DJG32" s="3049"/>
      <c r="DJH32" s="3039"/>
      <c r="DJK32" s="3027"/>
      <c r="DJL32" s="3027"/>
      <c r="DJM32" s="3027"/>
      <c r="DJN32" s="3027"/>
      <c r="DJQ32" s="3027"/>
      <c r="DJY32" s="3049"/>
      <c r="DJZ32" s="3039"/>
      <c r="DKC32" s="3027"/>
      <c r="DKD32" s="3027"/>
      <c r="DKE32" s="3027"/>
      <c r="DKF32" s="3027"/>
      <c r="DKI32" s="3027"/>
      <c r="DKQ32" s="3049"/>
      <c r="DKR32" s="3039"/>
      <c r="DKU32" s="3027"/>
      <c r="DKV32" s="3027"/>
      <c r="DKW32" s="3027"/>
      <c r="DKX32" s="3027"/>
      <c r="DLA32" s="3027"/>
      <c r="DLI32" s="3049"/>
      <c r="DLJ32" s="3039"/>
      <c r="DLM32" s="3027"/>
      <c r="DLN32" s="3027"/>
      <c r="DLO32" s="3027"/>
      <c r="DLP32" s="3027"/>
      <c r="DLS32" s="3027"/>
      <c r="DMA32" s="3049"/>
      <c r="DMB32" s="3039"/>
      <c r="DME32" s="3027"/>
      <c r="DMF32" s="3027"/>
      <c r="DMG32" s="3027"/>
      <c r="DMH32" s="3027"/>
      <c r="DMK32" s="3027"/>
      <c r="DMS32" s="3049"/>
      <c r="DMT32" s="3039"/>
      <c r="DMW32" s="3027"/>
      <c r="DMX32" s="3027"/>
      <c r="DMY32" s="3027"/>
      <c r="DMZ32" s="3027"/>
      <c r="DNC32" s="3027"/>
      <c r="DNK32" s="3049"/>
      <c r="DNL32" s="3039"/>
      <c r="DNO32" s="3027"/>
      <c r="DNP32" s="3027"/>
      <c r="DNQ32" s="3027"/>
      <c r="DNR32" s="3027"/>
      <c r="DNU32" s="3027"/>
      <c r="DOC32" s="3049"/>
      <c r="DOD32" s="3039"/>
      <c r="DOG32" s="3027"/>
      <c r="DOH32" s="3027"/>
      <c r="DOI32" s="3027"/>
      <c r="DOJ32" s="3027"/>
      <c r="DOM32" s="3027"/>
      <c r="DOU32" s="3049"/>
      <c r="DOV32" s="3039"/>
      <c r="DOY32" s="3027"/>
      <c r="DOZ32" s="3027"/>
      <c r="DPA32" s="3027"/>
      <c r="DPB32" s="3027"/>
      <c r="DPE32" s="3027"/>
      <c r="DPM32" s="3049"/>
      <c r="DPN32" s="3039"/>
      <c r="DPQ32" s="3027"/>
      <c r="DPR32" s="3027"/>
      <c r="DPS32" s="3027"/>
      <c r="DPT32" s="3027"/>
      <c r="DPW32" s="3027"/>
      <c r="DQE32" s="3049"/>
      <c r="DQF32" s="3039"/>
      <c r="DQI32" s="3027"/>
      <c r="DQJ32" s="3027"/>
      <c r="DQK32" s="3027"/>
      <c r="DQL32" s="3027"/>
      <c r="DQO32" s="3027"/>
      <c r="DQW32" s="3049"/>
      <c r="DQX32" s="3039"/>
      <c r="DRA32" s="3027"/>
      <c r="DRB32" s="3027"/>
      <c r="DRC32" s="3027"/>
      <c r="DRD32" s="3027"/>
      <c r="DRG32" s="3027"/>
      <c r="DRO32" s="3049"/>
      <c r="DRP32" s="3039"/>
      <c r="DRS32" s="3027"/>
      <c r="DRT32" s="3027"/>
      <c r="DRU32" s="3027"/>
      <c r="DRV32" s="3027"/>
      <c r="DRY32" s="3027"/>
      <c r="DSG32" s="3049"/>
      <c r="DSH32" s="3039"/>
      <c r="DSK32" s="3027"/>
      <c r="DSL32" s="3027"/>
      <c r="DSM32" s="3027"/>
      <c r="DSN32" s="3027"/>
      <c r="DSQ32" s="3027"/>
      <c r="DSY32" s="3049"/>
      <c r="DSZ32" s="3039"/>
      <c r="DTC32" s="3027"/>
      <c r="DTD32" s="3027"/>
      <c r="DTE32" s="3027"/>
      <c r="DTF32" s="3027"/>
      <c r="DTI32" s="3027"/>
      <c r="DTQ32" s="3049"/>
      <c r="DTR32" s="3039"/>
      <c r="DTU32" s="3027"/>
      <c r="DTV32" s="3027"/>
      <c r="DTW32" s="3027"/>
      <c r="DTX32" s="3027"/>
      <c r="DUA32" s="3027"/>
      <c r="DUI32" s="3049"/>
      <c r="DUJ32" s="3039"/>
      <c r="DUM32" s="3027"/>
      <c r="DUN32" s="3027"/>
      <c r="DUO32" s="3027"/>
      <c r="DUP32" s="3027"/>
      <c r="DUS32" s="3027"/>
      <c r="DVA32" s="3049"/>
      <c r="DVB32" s="3039"/>
      <c r="DVE32" s="3027"/>
      <c r="DVF32" s="3027"/>
      <c r="DVG32" s="3027"/>
      <c r="DVH32" s="3027"/>
      <c r="DVK32" s="3027"/>
      <c r="DVS32" s="3049"/>
      <c r="DVT32" s="3039"/>
      <c r="DVW32" s="3027"/>
      <c r="DVX32" s="3027"/>
      <c r="DVY32" s="3027"/>
      <c r="DVZ32" s="3027"/>
      <c r="DWC32" s="3027"/>
      <c r="DWK32" s="3049"/>
      <c r="DWL32" s="3039"/>
      <c r="DWO32" s="3027"/>
      <c r="DWP32" s="3027"/>
      <c r="DWQ32" s="3027"/>
      <c r="DWR32" s="3027"/>
      <c r="DWU32" s="3027"/>
      <c r="DXC32" s="3049"/>
      <c r="DXD32" s="3039"/>
      <c r="DXG32" s="3027"/>
      <c r="DXH32" s="3027"/>
      <c r="DXI32" s="3027"/>
      <c r="DXJ32" s="3027"/>
      <c r="DXM32" s="3027"/>
      <c r="DXU32" s="3049"/>
      <c r="DXV32" s="3039"/>
      <c r="DXY32" s="3027"/>
      <c r="DXZ32" s="3027"/>
      <c r="DYA32" s="3027"/>
      <c r="DYB32" s="3027"/>
      <c r="DYE32" s="3027"/>
      <c r="DYM32" s="3049"/>
      <c r="DYN32" s="3039"/>
      <c r="DYQ32" s="3027"/>
      <c r="DYR32" s="3027"/>
      <c r="DYS32" s="3027"/>
      <c r="DYT32" s="3027"/>
      <c r="DYW32" s="3027"/>
      <c r="DZE32" s="3049"/>
      <c r="DZF32" s="3039"/>
      <c r="DZI32" s="3027"/>
      <c r="DZJ32" s="3027"/>
      <c r="DZK32" s="3027"/>
      <c r="DZL32" s="3027"/>
      <c r="DZO32" s="3027"/>
      <c r="DZW32" s="3049"/>
      <c r="DZX32" s="3039"/>
      <c r="EAA32" s="3027"/>
      <c r="EAB32" s="3027"/>
      <c r="EAC32" s="3027"/>
      <c r="EAD32" s="3027"/>
      <c r="EAG32" s="3027"/>
      <c r="EAO32" s="3049"/>
      <c r="EAP32" s="3039"/>
      <c r="EAS32" s="3027"/>
      <c r="EAT32" s="3027"/>
      <c r="EAU32" s="3027"/>
      <c r="EAV32" s="3027"/>
      <c r="EAY32" s="3027"/>
      <c r="EBG32" s="3049"/>
      <c r="EBH32" s="3039"/>
      <c r="EBK32" s="3027"/>
      <c r="EBL32" s="3027"/>
      <c r="EBM32" s="3027"/>
      <c r="EBN32" s="3027"/>
      <c r="EBQ32" s="3027"/>
      <c r="EBY32" s="3049"/>
      <c r="EBZ32" s="3039"/>
      <c r="ECC32" s="3027"/>
      <c r="ECD32" s="3027"/>
      <c r="ECE32" s="3027"/>
      <c r="ECF32" s="3027"/>
      <c r="ECI32" s="3027"/>
      <c r="ECQ32" s="3049"/>
      <c r="ECR32" s="3039"/>
      <c r="ECU32" s="3027"/>
      <c r="ECV32" s="3027"/>
      <c r="ECW32" s="3027"/>
      <c r="ECX32" s="3027"/>
      <c r="EDA32" s="3027"/>
      <c r="EDI32" s="3049"/>
      <c r="EDJ32" s="3039"/>
      <c r="EDM32" s="3027"/>
      <c r="EDN32" s="3027"/>
      <c r="EDO32" s="3027"/>
      <c r="EDP32" s="3027"/>
      <c r="EDS32" s="3027"/>
      <c r="EEA32" s="3049"/>
      <c r="EEB32" s="3039"/>
      <c r="EEE32" s="3027"/>
      <c r="EEF32" s="3027"/>
      <c r="EEG32" s="3027"/>
      <c r="EEH32" s="3027"/>
      <c r="EEK32" s="3027"/>
      <c r="EES32" s="3049"/>
      <c r="EET32" s="3039"/>
      <c r="EEW32" s="3027"/>
      <c r="EEX32" s="3027"/>
      <c r="EEY32" s="3027"/>
      <c r="EEZ32" s="3027"/>
      <c r="EFC32" s="3027"/>
      <c r="EFK32" s="3049"/>
      <c r="EFL32" s="3039"/>
      <c r="EFO32" s="3027"/>
      <c r="EFP32" s="3027"/>
      <c r="EFQ32" s="3027"/>
      <c r="EFR32" s="3027"/>
      <c r="EFU32" s="3027"/>
      <c r="EGC32" s="3049"/>
      <c r="EGD32" s="3039"/>
      <c r="EGG32" s="3027"/>
      <c r="EGH32" s="3027"/>
      <c r="EGI32" s="3027"/>
      <c r="EGJ32" s="3027"/>
      <c r="EGM32" s="3027"/>
      <c r="EGU32" s="3049"/>
      <c r="EGV32" s="3039"/>
      <c r="EGY32" s="3027"/>
      <c r="EGZ32" s="3027"/>
      <c r="EHA32" s="3027"/>
      <c r="EHB32" s="3027"/>
      <c r="EHE32" s="3027"/>
      <c r="EHM32" s="3049"/>
      <c r="EHN32" s="3039"/>
      <c r="EHQ32" s="3027"/>
      <c r="EHR32" s="3027"/>
      <c r="EHS32" s="3027"/>
      <c r="EHT32" s="3027"/>
      <c r="EHW32" s="3027"/>
      <c r="EIE32" s="3049"/>
      <c r="EIF32" s="3039"/>
      <c r="EII32" s="3027"/>
      <c r="EIJ32" s="3027"/>
      <c r="EIK32" s="3027"/>
      <c r="EIL32" s="3027"/>
      <c r="EIO32" s="3027"/>
      <c r="EIW32" s="3049"/>
      <c r="EIX32" s="3039"/>
      <c r="EJA32" s="3027"/>
      <c r="EJB32" s="3027"/>
      <c r="EJC32" s="3027"/>
      <c r="EJD32" s="3027"/>
      <c r="EJG32" s="3027"/>
      <c r="EJO32" s="3049"/>
      <c r="EJP32" s="3039"/>
      <c r="EJS32" s="3027"/>
      <c r="EJT32" s="3027"/>
      <c r="EJU32" s="3027"/>
      <c r="EJV32" s="3027"/>
      <c r="EJY32" s="3027"/>
      <c r="EKG32" s="3049"/>
      <c r="EKH32" s="3039"/>
      <c r="EKK32" s="3027"/>
      <c r="EKL32" s="3027"/>
      <c r="EKM32" s="3027"/>
      <c r="EKN32" s="3027"/>
      <c r="EKQ32" s="3027"/>
      <c r="EKY32" s="3049"/>
      <c r="EKZ32" s="3039"/>
      <c r="ELC32" s="3027"/>
      <c r="ELD32" s="3027"/>
      <c r="ELE32" s="3027"/>
      <c r="ELF32" s="3027"/>
      <c r="ELI32" s="3027"/>
      <c r="ELQ32" s="3049"/>
      <c r="ELR32" s="3039"/>
      <c r="ELU32" s="3027"/>
      <c r="ELV32" s="3027"/>
      <c r="ELW32" s="3027"/>
      <c r="ELX32" s="3027"/>
      <c r="EMA32" s="3027"/>
      <c r="EMI32" s="3049"/>
      <c r="EMJ32" s="3039"/>
      <c r="EMM32" s="3027"/>
      <c r="EMN32" s="3027"/>
      <c r="EMO32" s="3027"/>
      <c r="EMP32" s="3027"/>
      <c r="EMS32" s="3027"/>
      <c r="ENA32" s="3049"/>
      <c r="ENB32" s="3039"/>
      <c r="ENE32" s="3027"/>
      <c r="ENF32" s="3027"/>
      <c r="ENG32" s="3027"/>
      <c r="ENH32" s="3027"/>
      <c r="ENK32" s="3027"/>
      <c r="ENS32" s="3049"/>
      <c r="ENT32" s="3039"/>
      <c r="ENW32" s="3027"/>
      <c r="ENX32" s="3027"/>
      <c r="ENY32" s="3027"/>
      <c r="ENZ32" s="3027"/>
      <c r="EOC32" s="3027"/>
      <c r="EOK32" s="3049"/>
      <c r="EOL32" s="3039"/>
      <c r="EOO32" s="3027"/>
      <c r="EOP32" s="3027"/>
      <c r="EOQ32" s="3027"/>
      <c r="EOR32" s="3027"/>
      <c r="EOU32" s="3027"/>
      <c r="EPC32" s="3049"/>
      <c r="EPD32" s="3039"/>
      <c r="EPG32" s="3027"/>
      <c r="EPH32" s="3027"/>
      <c r="EPI32" s="3027"/>
      <c r="EPJ32" s="3027"/>
      <c r="EPM32" s="3027"/>
      <c r="EPU32" s="3049"/>
      <c r="EPV32" s="3039"/>
      <c r="EPY32" s="3027"/>
      <c r="EPZ32" s="3027"/>
      <c r="EQA32" s="3027"/>
      <c r="EQB32" s="3027"/>
      <c r="EQE32" s="3027"/>
      <c r="EQM32" s="3049"/>
      <c r="EQN32" s="3039"/>
      <c r="EQQ32" s="3027"/>
      <c r="EQR32" s="3027"/>
      <c r="EQS32" s="3027"/>
      <c r="EQT32" s="3027"/>
      <c r="EQW32" s="3027"/>
      <c r="ERE32" s="3049"/>
      <c r="ERF32" s="3039"/>
      <c r="ERI32" s="3027"/>
      <c r="ERJ32" s="3027"/>
      <c r="ERK32" s="3027"/>
      <c r="ERL32" s="3027"/>
      <c r="ERO32" s="3027"/>
      <c r="ERW32" s="3049"/>
      <c r="ERX32" s="3039"/>
      <c r="ESA32" s="3027"/>
      <c r="ESB32" s="3027"/>
      <c r="ESC32" s="3027"/>
      <c r="ESD32" s="3027"/>
      <c r="ESG32" s="3027"/>
      <c r="ESO32" s="3049"/>
      <c r="ESP32" s="3039"/>
      <c r="ESS32" s="3027"/>
      <c r="EST32" s="3027"/>
      <c r="ESU32" s="3027"/>
      <c r="ESV32" s="3027"/>
      <c r="ESY32" s="3027"/>
      <c r="ETG32" s="3049"/>
      <c r="ETH32" s="3039"/>
      <c r="ETK32" s="3027"/>
      <c r="ETL32" s="3027"/>
      <c r="ETM32" s="3027"/>
      <c r="ETN32" s="3027"/>
      <c r="ETQ32" s="3027"/>
      <c r="ETY32" s="3049"/>
      <c r="ETZ32" s="3039"/>
      <c r="EUC32" s="3027"/>
      <c r="EUD32" s="3027"/>
      <c r="EUE32" s="3027"/>
      <c r="EUF32" s="3027"/>
      <c r="EUI32" s="3027"/>
      <c r="EUQ32" s="3049"/>
      <c r="EUR32" s="3039"/>
      <c r="EUU32" s="3027"/>
      <c r="EUV32" s="3027"/>
      <c r="EUW32" s="3027"/>
      <c r="EUX32" s="3027"/>
      <c r="EVA32" s="3027"/>
      <c r="EVI32" s="3049"/>
      <c r="EVJ32" s="3039"/>
      <c r="EVM32" s="3027"/>
      <c r="EVN32" s="3027"/>
      <c r="EVO32" s="3027"/>
      <c r="EVP32" s="3027"/>
      <c r="EVS32" s="3027"/>
      <c r="EWA32" s="3049"/>
      <c r="EWB32" s="3039"/>
      <c r="EWE32" s="3027"/>
      <c r="EWF32" s="3027"/>
      <c r="EWG32" s="3027"/>
      <c r="EWH32" s="3027"/>
      <c r="EWK32" s="3027"/>
      <c r="EWS32" s="3049"/>
      <c r="EWT32" s="3039"/>
      <c r="EWW32" s="3027"/>
      <c r="EWX32" s="3027"/>
      <c r="EWY32" s="3027"/>
      <c r="EWZ32" s="3027"/>
      <c r="EXC32" s="3027"/>
      <c r="EXK32" s="3049"/>
      <c r="EXL32" s="3039"/>
      <c r="EXO32" s="3027"/>
      <c r="EXP32" s="3027"/>
      <c r="EXQ32" s="3027"/>
      <c r="EXR32" s="3027"/>
      <c r="EXU32" s="3027"/>
      <c r="EYC32" s="3049"/>
      <c r="EYD32" s="3039"/>
      <c r="EYG32" s="3027"/>
      <c r="EYH32" s="3027"/>
      <c r="EYI32" s="3027"/>
      <c r="EYJ32" s="3027"/>
      <c r="EYM32" s="3027"/>
      <c r="EYU32" s="3049"/>
      <c r="EYV32" s="3039"/>
      <c r="EYY32" s="3027"/>
      <c r="EYZ32" s="3027"/>
      <c r="EZA32" s="3027"/>
      <c r="EZB32" s="3027"/>
      <c r="EZE32" s="3027"/>
      <c r="EZM32" s="3049"/>
      <c r="EZN32" s="3039"/>
      <c r="EZQ32" s="3027"/>
      <c r="EZR32" s="3027"/>
      <c r="EZS32" s="3027"/>
      <c r="EZT32" s="3027"/>
      <c r="EZW32" s="3027"/>
      <c r="FAE32" s="3049"/>
      <c r="FAF32" s="3039"/>
      <c r="FAI32" s="3027"/>
      <c r="FAJ32" s="3027"/>
      <c r="FAK32" s="3027"/>
      <c r="FAL32" s="3027"/>
      <c r="FAO32" s="3027"/>
      <c r="FAW32" s="3049"/>
      <c r="FAX32" s="3039"/>
      <c r="FBA32" s="3027"/>
      <c r="FBB32" s="3027"/>
      <c r="FBC32" s="3027"/>
      <c r="FBD32" s="3027"/>
      <c r="FBG32" s="3027"/>
      <c r="FBO32" s="3049"/>
      <c r="FBP32" s="3039"/>
      <c r="FBS32" s="3027"/>
      <c r="FBT32" s="3027"/>
      <c r="FBU32" s="3027"/>
      <c r="FBV32" s="3027"/>
      <c r="FBY32" s="3027"/>
      <c r="FCG32" s="3049"/>
      <c r="FCH32" s="3039"/>
      <c r="FCK32" s="3027"/>
      <c r="FCL32" s="3027"/>
      <c r="FCM32" s="3027"/>
      <c r="FCN32" s="3027"/>
      <c r="FCQ32" s="3027"/>
      <c r="FCY32" s="3049"/>
      <c r="FCZ32" s="3039"/>
      <c r="FDC32" s="3027"/>
      <c r="FDD32" s="3027"/>
      <c r="FDE32" s="3027"/>
      <c r="FDF32" s="3027"/>
      <c r="FDI32" s="3027"/>
      <c r="FDQ32" s="3049"/>
      <c r="FDR32" s="3039"/>
      <c r="FDU32" s="3027"/>
      <c r="FDV32" s="3027"/>
      <c r="FDW32" s="3027"/>
      <c r="FDX32" s="3027"/>
      <c r="FEA32" s="3027"/>
      <c r="FEI32" s="3049"/>
      <c r="FEJ32" s="3039"/>
      <c r="FEM32" s="3027"/>
      <c r="FEN32" s="3027"/>
      <c r="FEO32" s="3027"/>
      <c r="FEP32" s="3027"/>
      <c r="FES32" s="3027"/>
      <c r="FFA32" s="3049"/>
      <c r="FFB32" s="3039"/>
      <c r="FFE32" s="3027"/>
      <c r="FFF32" s="3027"/>
      <c r="FFG32" s="3027"/>
      <c r="FFH32" s="3027"/>
      <c r="FFK32" s="3027"/>
      <c r="FFS32" s="3049"/>
      <c r="FFT32" s="3039"/>
      <c r="FFW32" s="3027"/>
      <c r="FFX32" s="3027"/>
      <c r="FFY32" s="3027"/>
      <c r="FFZ32" s="3027"/>
      <c r="FGC32" s="3027"/>
      <c r="FGK32" s="3049"/>
      <c r="FGL32" s="3039"/>
      <c r="FGO32" s="3027"/>
      <c r="FGP32" s="3027"/>
      <c r="FGQ32" s="3027"/>
      <c r="FGR32" s="3027"/>
      <c r="FGU32" s="3027"/>
      <c r="FHC32" s="3049"/>
      <c r="FHD32" s="3039"/>
      <c r="FHG32" s="3027"/>
      <c r="FHH32" s="3027"/>
      <c r="FHI32" s="3027"/>
      <c r="FHJ32" s="3027"/>
      <c r="FHM32" s="3027"/>
      <c r="FHU32" s="3049"/>
      <c r="FHV32" s="3039"/>
      <c r="FHY32" s="3027"/>
      <c r="FHZ32" s="3027"/>
      <c r="FIA32" s="3027"/>
      <c r="FIB32" s="3027"/>
      <c r="FIE32" s="3027"/>
      <c r="FIM32" s="3049"/>
      <c r="FIN32" s="3039"/>
      <c r="FIQ32" s="3027"/>
      <c r="FIR32" s="3027"/>
      <c r="FIS32" s="3027"/>
      <c r="FIT32" s="3027"/>
      <c r="FIW32" s="3027"/>
      <c r="FJE32" s="3049"/>
      <c r="FJF32" s="3039"/>
      <c r="FJI32" s="3027"/>
      <c r="FJJ32" s="3027"/>
      <c r="FJK32" s="3027"/>
      <c r="FJL32" s="3027"/>
      <c r="FJO32" s="3027"/>
      <c r="FJW32" s="3049"/>
      <c r="FJX32" s="3039"/>
      <c r="FKA32" s="3027"/>
      <c r="FKB32" s="3027"/>
      <c r="FKC32" s="3027"/>
      <c r="FKD32" s="3027"/>
      <c r="FKG32" s="3027"/>
      <c r="FKO32" s="3049"/>
      <c r="FKP32" s="3039"/>
      <c r="FKS32" s="3027"/>
      <c r="FKT32" s="3027"/>
      <c r="FKU32" s="3027"/>
      <c r="FKV32" s="3027"/>
      <c r="FKY32" s="3027"/>
      <c r="FLG32" s="3049"/>
      <c r="FLH32" s="3039"/>
      <c r="FLK32" s="3027"/>
      <c r="FLL32" s="3027"/>
      <c r="FLM32" s="3027"/>
      <c r="FLN32" s="3027"/>
      <c r="FLQ32" s="3027"/>
      <c r="FLY32" s="3049"/>
      <c r="FLZ32" s="3039"/>
      <c r="FMC32" s="3027"/>
      <c r="FMD32" s="3027"/>
      <c r="FME32" s="3027"/>
      <c r="FMF32" s="3027"/>
      <c r="FMI32" s="3027"/>
      <c r="FMQ32" s="3049"/>
      <c r="FMR32" s="3039"/>
      <c r="FMU32" s="3027"/>
      <c r="FMV32" s="3027"/>
      <c r="FMW32" s="3027"/>
      <c r="FMX32" s="3027"/>
      <c r="FNA32" s="3027"/>
      <c r="FNI32" s="3049"/>
      <c r="FNJ32" s="3039"/>
      <c r="FNM32" s="3027"/>
      <c r="FNN32" s="3027"/>
      <c r="FNO32" s="3027"/>
      <c r="FNP32" s="3027"/>
      <c r="FNS32" s="3027"/>
      <c r="FOA32" s="3049"/>
      <c r="FOB32" s="3039"/>
      <c r="FOE32" s="3027"/>
      <c r="FOF32" s="3027"/>
      <c r="FOG32" s="3027"/>
      <c r="FOH32" s="3027"/>
      <c r="FOK32" s="3027"/>
      <c r="FOS32" s="3049"/>
      <c r="FOT32" s="3039"/>
      <c r="FOW32" s="3027"/>
      <c r="FOX32" s="3027"/>
      <c r="FOY32" s="3027"/>
      <c r="FOZ32" s="3027"/>
      <c r="FPC32" s="3027"/>
      <c r="FPK32" s="3049"/>
      <c r="FPL32" s="3039"/>
      <c r="FPO32" s="3027"/>
      <c r="FPP32" s="3027"/>
      <c r="FPQ32" s="3027"/>
      <c r="FPR32" s="3027"/>
      <c r="FPU32" s="3027"/>
      <c r="FQC32" s="3049"/>
      <c r="FQD32" s="3039"/>
      <c r="FQG32" s="3027"/>
      <c r="FQH32" s="3027"/>
      <c r="FQI32" s="3027"/>
      <c r="FQJ32" s="3027"/>
      <c r="FQM32" s="3027"/>
      <c r="FQU32" s="3049"/>
      <c r="FQV32" s="3039"/>
      <c r="FQY32" s="3027"/>
      <c r="FQZ32" s="3027"/>
      <c r="FRA32" s="3027"/>
      <c r="FRB32" s="3027"/>
      <c r="FRE32" s="3027"/>
      <c r="FRM32" s="3049"/>
      <c r="FRN32" s="3039"/>
      <c r="FRQ32" s="3027"/>
      <c r="FRR32" s="3027"/>
      <c r="FRS32" s="3027"/>
      <c r="FRT32" s="3027"/>
      <c r="FRW32" s="3027"/>
      <c r="FSE32" s="3049"/>
      <c r="FSF32" s="3039"/>
      <c r="FSI32" s="3027"/>
      <c r="FSJ32" s="3027"/>
      <c r="FSK32" s="3027"/>
      <c r="FSL32" s="3027"/>
      <c r="FSO32" s="3027"/>
      <c r="FSW32" s="3049"/>
      <c r="FSX32" s="3039"/>
      <c r="FTA32" s="3027"/>
      <c r="FTB32" s="3027"/>
      <c r="FTC32" s="3027"/>
      <c r="FTD32" s="3027"/>
      <c r="FTG32" s="3027"/>
      <c r="FTO32" s="3049"/>
      <c r="FTP32" s="3039"/>
      <c r="FTS32" s="3027"/>
      <c r="FTT32" s="3027"/>
      <c r="FTU32" s="3027"/>
      <c r="FTV32" s="3027"/>
      <c r="FTY32" s="3027"/>
      <c r="FUG32" s="3049"/>
      <c r="FUH32" s="3039"/>
      <c r="FUK32" s="3027"/>
      <c r="FUL32" s="3027"/>
      <c r="FUM32" s="3027"/>
      <c r="FUN32" s="3027"/>
      <c r="FUQ32" s="3027"/>
      <c r="FUY32" s="3049"/>
      <c r="FUZ32" s="3039"/>
      <c r="FVC32" s="3027"/>
      <c r="FVD32" s="3027"/>
      <c r="FVE32" s="3027"/>
      <c r="FVF32" s="3027"/>
      <c r="FVI32" s="3027"/>
      <c r="FVQ32" s="3049"/>
      <c r="FVR32" s="3039"/>
      <c r="FVU32" s="3027"/>
      <c r="FVV32" s="3027"/>
      <c r="FVW32" s="3027"/>
      <c r="FVX32" s="3027"/>
      <c r="FWA32" s="3027"/>
      <c r="FWI32" s="3049"/>
      <c r="FWJ32" s="3039"/>
      <c r="FWM32" s="3027"/>
      <c r="FWN32" s="3027"/>
      <c r="FWO32" s="3027"/>
      <c r="FWP32" s="3027"/>
      <c r="FWS32" s="3027"/>
      <c r="FXA32" s="3049"/>
      <c r="FXB32" s="3039"/>
      <c r="FXE32" s="3027"/>
      <c r="FXF32" s="3027"/>
      <c r="FXG32" s="3027"/>
      <c r="FXH32" s="3027"/>
      <c r="FXK32" s="3027"/>
      <c r="FXS32" s="3049"/>
      <c r="FXT32" s="3039"/>
      <c r="FXW32" s="3027"/>
      <c r="FXX32" s="3027"/>
      <c r="FXY32" s="3027"/>
      <c r="FXZ32" s="3027"/>
      <c r="FYC32" s="3027"/>
      <c r="FYK32" s="3049"/>
      <c r="FYL32" s="3039"/>
      <c r="FYO32" s="3027"/>
      <c r="FYP32" s="3027"/>
      <c r="FYQ32" s="3027"/>
      <c r="FYR32" s="3027"/>
      <c r="FYU32" s="3027"/>
      <c r="FZC32" s="3049"/>
      <c r="FZD32" s="3039"/>
      <c r="FZG32" s="3027"/>
      <c r="FZH32" s="3027"/>
      <c r="FZI32" s="3027"/>
      <c r="FZJ32" s="3027"/>
      <c r="FZM32" s="3027"/>
      <c r="FZU32" s="3049"/>
      <c r="FZV32" s="3039"/>
      <c r="FZY32" s="3027"/>
      <c r="FZZ32" s="3027"/>
      <c r="GAA32" s="3027"/>
      <c r="GAB32" s="3027"/>
      <c r="GAE32" s="3027"/>
      <c r="GAM32" s="3049"/>
      <c r="GAN32" s="3039"/>
      <c r="GAQ32" s="3027"/>
      <c r="GAR32" s="3027"/>
      <c r="GAS32" s="3027"/>
      <c r="GAT32" s="3027"/>
      <c r="GAW32" s="3027"/>
      <c r="GBE32" s="3049"/>
      <c r="GBF32" s="3039"/>
      <c r="GBI32" s="3027"/>
      <c r="GBJ32" s="3027"/>
      <c r="GBK32" s="3027"/>
      <c r="GBL32" s="3027"/>
      <c r="GBO32" s="3027"/>
      <c r="GBW32" s="3049"/>
      <c r="GBX32" s="3039"/>
      <c r="GCA32" s="3027"/>
      <c r="GCB32" s="3027"/>
      <c r="GCC32" s="3027"/>
      <c r="GCD32" s="3027"/>
      <c r="GCG32" s="3027"/>
      <c r="GCO32" s="3049"/>
      <c r="GCP32" s="3039"/>
      <c r="GCS32" s="3027"/>
      <c r="GCT32" s="3027"/>
      <c r="GCU32" s="3027"/>
      <c r="GCV32" s="3027"/>
      <c r="GCY32" s="3027"/>
      <c r="GDG32" s="3049"/>
      <c r="GDH32" s="3039"/>
      <c r="GDK32" s="3027"/>
      <c r="GDL32" s="3027"/>
      <c r="GDM32" s="3027"/>
      <c r="GDN32" s="3027"/>
      <c r="GDQ32" s="3027"/>
      <c r="GDY32" s="3049"/>
      <c r="GDZ32" s="3039"/>
      <c r="GEC32" s="3027"/>
      <c r="GED32" s="3027"/>
      <c r="GEE32" s="3027"/>
      <c r="GEF32" s="3027"/>
      <c r="GEI32" s="3027"/>
      <c r="GEQ32" s="3049"/>
      <c r="GER32" s="3039"/>
      <c r="GEU32" s="3027"/>
      <c r="GEV32" s="3027"/>
      <c r="GEW32" s="3027"/>
      <c r="GEX32" s="3027"/>
      <c r="GFA32" s="3027"/>
      <c r="GFI32" s="3049"/>
      <c r="GFJ32" s="3039"/>
      <c r="GFM32" s="3027"/>
      <c r="GFN32" s="3027"/>
      <c r="GFO32" s="3027"/>
      <c r="GFP32" s="3027"/>
      <c r="GFS32" s="3027"/>
      <c r="GGA32" s="3049"/>
      <c r="GGB32" s="3039"/>
      <c r="GGE32" s="3027"/>
      <c r="GGF32" s="3027"/>
      <c r="GGG32" s="3027"/>
      <c r="GGH32" s="3027"/>
      <c r="GGK32" s="3027"/>
      <c r="GGS32" s="3049"/>
      <c r="GGT32" s="3039"/>
      <c r="GGW32" s="3027"/>
      <c r="GGX32" s="3027"/>
      <c r="GGY32" s="3027"/>
      <c r="GGZ32" s="3027"/>
      <c r="GHC32" s="3027"/>
      <c r="GHK32" s="3049"/>
      <c r="GHL32" s="3039"/>
      <c r="GHO32" s="3027"/>
      <c r="GHP32" s="3027"/>
      <c r="GHQ32" s="3027"/>
      <c r="GHR32" s="3027"/>
      <c r="GHU32" s="3027"/>
      <c r="GIC32" s="3049"/>
      <c r="GID32" s="3039"/>
      <c r="GIG32" s="3027"/>
      <c r="GIH32" s="3027"/>
      <c r="GII32" s="3027"/>
      <c r="GIJ32" s="3027"/>
      <c r="GIM32" s="3027"/>
      <c r="GIU32" s="3049"/>
      <c r="GIV32" s="3039"/>
      <c r="GIY32" s="3027"/>
      <c r="GIZ32" s="3027"/>
      <c r="GJA32" s="3027"/>
      <c r="GJB32" s="3027"/>
      <c r="GJE32" s="3027"/>
      <c r="GJM32" s="3049"/>
      <c r="GJN32" s="3039"/>
      <c r="GJQ32" s="3027"/>
      <c r="GJR32" s="3027"/>
      <c r="GJS32" s="3027"/>
      <c r="GJT32" s="3027"/>
      <c r="GJW32" s="3027"/>
      <c r="GKE32" s="3049"/>
      <c r="GKF32" s="3039"/>
      <c r="GKI32" s="3027"/>
      <c r="GKJ32" s="3027"/>
      <c r="GKK32" s="3027"/>
      <c r="GKL32" s="3027"/>
      <c r="GKO32" s="3027"/>
      <c r="GKW32" s="3049"/>
      <c r="GKX32" s="3039"/>
      <c r="GLA32" s="3027"/>
      <c r="GLB32" s="3027"/>
      <c r="GLC32" s="3027"/>
      <c r="GLD32" s="3027"/>
      <c r="GLG32" s="3027"/>
      <c r="GLO32" s="3049"/>
      <c r="GLP32" s="3039"/>
      <c r="GLS32" s="3027"/>
      <c r="GLT32" s="3027"/>
      <c r="GLU32" s="3027"/>
      <c r="GLV32" s="3027"/>
      <c r="GLY32" s="3027"/>
      <c r="GMG32" s="3049"/>
      <c r="GMH32" s="3039"/>
      <c r="GMK32" s="3027"/>
      <c r="GML32" s="3027"/>
      <c r="GMM32" s="3027"/>
      <c r="GMN32" s="3027"/>
      <c r="GMQ32" s="3027"/>
      <c r="GMY32" s="3049"/>
      <c r="GMZ32" s="3039"/>
      <c r="GNC32" s="3027"/>
      <c r="GND32" s="3027"/>
      <c r="GNE32" s="3027"/>
      <c r="GNF32" s="3027"/>
      <c r="GNI32" s="3027"/>
      <c r="GNQ32" s="3049"/>
      <c r="GNR32" s="3039"/>
      <c r="GNU32" s="3027"/>
      <c r="GNV32" s="3027"/>
      <c r="GNW32" s="3027"/>
      <c r="GNX32" s="3027"/>
      <c r="GOA32" s="3027"/>
      <c r="GOI32" s="3049"/>
      <c r="GOJ32" s="3039"/>
      <c r="GOM32" s="3027"/>
      <c r="GON32" s="3027"/>
      <c r="GOO32" s="3027"/>
      <c r="GOP32" s="3027"/>
      <c r="GOS32" s="3027"/>
      <c r="GPA32" s="3049"/>
      <c r="GPB32" s="3039"/>
      <c r="GPE32" s="3027"/>
      <c r="GPF32" s="3027"/>
      <c r="GPG32" s="3027"/>
      <c r="GPH32" s="3027"/>
      <c r="GPK32" s="3027"/>
      <c r="GPS32" s="3049"/>
      <c r="GPT32" s="3039"/>
      <c r="GPW32" s="3027"/>
      <c r="GPX32" s="3027"/>
      <c r="GPY32" s="3027"/>
      <c r="GPZ32" s="3027"/>
      <c r="GQC32" s="3027"/>
      <c r="GQK32" s="3049"/>
      <c r="GQL32" s="3039"/>
      <c r="GQO32" s="3027"/>
      <c r="GQP32" s="3027"/>
      <c r="GQQ32" s="3027"/>
      <c r="GQR32" s="3027"/>
      <c r="GQU32" s="3027"/>
      <c r="GRC32" s="3049"/>
      <c r="GRD32" s="3039"/>
      <c r="GRG32" s="3027"/>
      <c r="GRH32" s="3027"/>
      <c r="GRI32" s="3027"/>
      <c r="GRJ32" s="3027"/>
      <c r="GRM32" s="3027"/>
      <c r="GRU32" s="3049"/>
      <c r="GRV32" s="3039"/>
      <c r="GRY32" s="3027"/>
      <c r="GRZ32" s="3027"/>
      <c r="GSA32" s="3027"/>
      <c r="GSB32" s="3027"/>
      <c r="GSE32" s="3027"/>
      <c r="GSM32" s="3049"/>
      <c r="GSN32" s="3039"/>
      <c r="GSQ32" s="3027"/>
      <c r="GSR32" s="3027"/>
      <c r="GSS32" s="3027"/>
      <c r="GST32" s="3027"/>
      <c r="GSW32" s="3027"/>
      <c r="GTE32" s="3049"/>
      <c r="GTF32" s="3039"/>
      <c r="GTI32" s="3027"/>
      <c r="GTJ32" s="3027"/>
      <c r="GTK32" s="3027"/>
      <c r="GTL32" s="3027"/>
      <c r="GTO32" s="3027"/>
      <c r="GTW32" s="3049"/>
      <c r="GTX32" s="3039"/>
      <c r="GUA32" s="3027"/>
      <c r="GUB32" s="3027"/>
      <c r="GUC32" s="3027"/>
      <c r="GUD32" s="3027"/>
      <c r="GUG32" s="3027"/>
      <c r="GUO32" s="3049"/>
      <c r="GUP32" s="3039"/>
      <c r="GUS32" s="3027"/>
      <c r="GUT32" s="3027"/>
      <c r="GUU32" s="3027"/>
      <c r="GUV32" s="3027"/>
      <c r="GUY32" s="3027"/>
      <c r="GVG32" s="3049"/>
      <c r="GVH32" s="3039"/>
      <c r="GVK32" s="3027"/>
      <c r="GVL32" s="3027"/>
      <c r="GVM32" s="3027"/>
      <c r="GVN32" s="3027"/>
      <c r="GVQ32" s="3027"/>
      <c r="GVY32" s="3049"/>
      <c r="GVZ32" s="3039"/>
      <c r="GWC32" s="3027"/>
      <c r="GWD32" s="3027"/>
      <c r="GWE32" s="3027"/>
      <c r="GWF32" s="3027"/>
      <c r="GWI32" s="3027"/>
      <c r="GWQ32" s="3049"/>
      <c r="GWR32" s="3039"/>
      <c r="GWU32" s="3027"/>
      <c r="GWV32" s="3027"/>
      <c r="GWW32" s="3027"/>
      <c r="GWX32" s="3027"/>
      <c r="GXA32" s="3027"/>
      <c r="GXI32" s="3049"/>
      <c r="GXJ32" s="3039"/>
      <c r="GXM32" s="3027"/>
      <c r="GXN32" s="3027"/>
      <c r="GXO32" s="3027"/>
      <c r="GXP32" s="3027"/>
      <c r="GXS32" s="3027"/>
      <c r="GYA32" s="3049"/>
      <c r="GYB32" s="3039"/>
      <c r="GYE32" s="3027"/>
      <c r="GYF32" s="3027"/>
      <c r="GYG32" s="3027"/>
      <c r="GYH32" s="3027"/>
      <c r="GYK32" s="3027"/>
      <c r="GYS32" s="3049"/>
      <c r="GYT32" s="3039"/>
      <c r="GYW32" s="3027"/>
      <c r="GYX32" s="3027"/>
      <c r="GYY32" s="3027"/>
      <c r="GYZ32" s="3027"/>
      <c r="GZC32" s="3027"/>
      <c r="GZK32" s="3049"/>
      <c r="GZL32" s="3039"/>
      <c r="GZO32" s="3027"/>
      <c r="GZP32" s="3027"/>
      <c r="GZQ32" s="3027"/>
      <c r="GZR32" s="3027"/>
      <c r="GZU32" s="3027"/>
      <c r="HAC32" s="3049"/>
      <c r="HAD32" s="3039"/>
      <c r="HAG32" s="3027"/>
      <c r="HAH32" s="3027"/>
      <c r="HAI32" s="3027"/>
      <c r="HAJ32" s="3027"/>
      <c r="HAM32" s="3027"/>
      <c r="HAU32" s="3049"/>
      <c r="HAV32" s="3039"/>
      <c r="HAY32" s="3027"/>
      <c r="HAZ32" s="3027"/>
      <c r="HBA32" s="3027"/>
      <c r="HBB32" s="3027"/>
      <c r="HBE32" s="3027"/>
      <c r="HBM32" s="3049"/>
      <c r="HBN32" s="3039"/>
      <c r="HBQ32" s="3027"/>
      <c r="HBR32" s="3027"/>
      <c r="HBS32" s="3027"/>
      <c r="HBT32" s="3027"/>
      <c r="HBW32" s="3027"/>
      <c r="HCE32" s="3049"/>
      <c r="HCF32" s="3039"/>
      <c r="HCI32" s="3027"/>
      <c r="HCJ32" s="3027"/>
      <c r="HCK32" s="3027"/>
      <c r="HCL32" s="3027"/>
      <c r="HCO32" s="3027"/>
      <c r="HCW32" s="3049"/>
      <c r="HCX32" s="3039"/>
      <c r="HDA32" s="3027"/>
      <c r="HDB32" s="3027"/>
      <c r="HDC32" s="3027"/>
      <c r="HDD32" s="3027"/>
      <c r="HDG32" s="3027"/>
      <c r="HDO32" s="3049"/>
      <c r="HDP32" s="3039"/>
      <c r="HDS32" s="3027"/>
      <c r="HDT32" s="3027"/>
      <c r="HDU32" s="3027"/>
      <c r="HDV32" s="3027"/>
      <c r="HDY32" s="3027"/>
      <c r="HEG32" s="3049"/>
      <c r="HEH32" s="3039"/>
      <c r="HEK32" s="3027"/>
      <c r="HEL32" s="3027"/>
      <c r="HEM32" s="3027"/>
      <c r="HEN32" s="3027"/>
      <c r="HEQ32" s="3027"/>
      <c r="HEY32" s="3049"/>
      <c r="HEZ32" s="3039"/>
      <c r="HFC32" s="3027"/>
      <c r="HFD32" s="3027"/>
      <c r="HFE32" s="3027"/>
      <c r="HFF32" s="3027"/>
      <c r="HFI32" s="3027"/>
      <c r="HFQ32" s="3049"/>
      <c r="HFR32" s="3039"/>
      <c r="HFU32" s="3027"/>
      <c r="HFV32" s="3027"/>
      <c r="HFW32" s="3027"/>
      <c r="HFX32" s="3027"/>
      <c r="HGA32" s="3027"/>
      <c r="HGI32" s="3049"/>
      <c r="HGJ32" s="3039"/>
      <c r="HGM32" s="3027"/>
      <c r="HGN32" s="3027"/>
      <c r="HGO32" s="3027"/>
      <c r="HGP32" s="3027"/>
      <c r="HGS32" s="3027"/>
      <c r="HHA32" s="3049"/>
      <c r="HHB32" s="3039"/>
      <c r="HHE32" s="3027"/>
      <c r="HHF32" s="3027"/>
      <c r="HHG32" s="3027"/>
      <c r="HHH32" s="3027"/>
      <c r="HHK32" s="3027"/>
      <c r="HHS32" s="3049"/>
      <c r="HHT32" s="3039"/>
      <c r="HHW32" s="3027"/>
      <c r="HHX32" s="3027"/>
      <c r="HHY32" s="3027"/>
      <c r="HHZ32" s="3027"/>
      <c r="HIC32" s="3027"/>
      <c r="HIK32" s="3049"/>
      <c r="HIL32" s="3039"/>
      <c r="HIO32" s="3027"/>
      <c r="HIP32" s="3027"/>
      <c r="HIQ32" s="3027"/>
      <c r="HIR32" s="3027"/>
      <c r="HIU32" s="3027"/>
      <c r="HJC32" s="3049"/>
      <c r="HJD32" s="3039"/>
      <c r="HJG32" s="3027"/>
      <c r="HJH32" s="3027"/>
      <c r="HJI32" s="3027"/>
      <c r="HJJ32" s="3027"/>
      <c r="HJM32" s="3027"/>
      <c r="HJU32" s="3049"/>
      <c r="HJV32" s="3039"/>
      <c r="HJY32" s="3027"/>
      <c r="HJZ32" s="3027"/>
      <c r="HKA32" s="3027"/>
      <c r="HKB32" s="3027"/>
      <c r="HKE32" s="3027"/>
      <c r="HKM32" s="3049"/>
      <c r="HKN32" s="3039"/>
      <c r="HKQ32" s="3027"/>
      <c r="HKR32" s="3027"/>
      <c r="HKS32" s="3027"/>
      <c r="HKT32" s="3027"/>
      <c r="HKW32" s="3027"/>
      <c r="HLE32" s="3049"/>
      <c r="HLF32" s="3039"/>
      <c r="HLI32" s="3027"/>
      <c r="HLJ32" s="3027"/>
      <c r="HLK32" s="3027"/>
      <c r="HLL32" s="3027"/>
      <c r="HLO32" s="3027"/>
      <c r="HLW32" s="3049"/>
      <c r="HLX32" s="3039"/>
      <c r="HMA32" s="3027"/>
      <c r="HMB32" s="3027"/>
      <c r="HMC32" s="3027"/>
      <c r="HMD32" s="3027"/>
      <c r="HMG32" s="3027"/>
      <c r="HMO32" s="3049"/>
      <c r="HMP32" s="3039"/>
      <c r="HMS32" s="3027"/>
      <c r="HMT32" s="3027"/>
      <c r="HMU32" s="3027"/>
      <c r="HMV32" s="3027"/>
      <c r="HMY32" s="3027"/>
      <c r="HNG32" s="3049"/>
      <c r="HNH32" s="3039"/>
      <c r="HNK32" s="3027"/>
      <c r="HNL32" s="3027"/>
      <c r="HNM32" s="3027"/>
      <c r="HNN32" s="3027"/>
      <c r="HNQ32" s="3027"/>
      <c r="HNY32" s="3049"/>
      <c r="HNZ32" s="3039"/>
      <c r="HOC32" s="3027"/>
      <c r="HOD32" s="3027"/>
      <c r="HOE32" s="3027"/>
      <c r="HOF32" s="3027"/>
      <c r="HOI32" s="3027"/>
      <c r="HOQ32" s="3049"/>
      <c r="HOR32" s="3039"/>
      <c r="HOU32" s="3027"/>
      <c r="HOV32" s="3027"/>
      <c r="HOW32" s="3027"/>
      <c r="HOX32" s="3027"/>
      <c r="HPA32" s="3027"/>
      <c r="HPI32" s="3049"/>
      <c r="HPJ32" s="3039"/>
      <c r="HPM32" s="3027"/>
      <c r="HPN32" s="3027"/>
      <c r="HPO32" s="3027"/>
      <c r="HPP32" s="3027"/>
      <c r="HPS32" s="3027"/>
      <c r="HQA32" s="3049"/>
      <c r="HQB32" s="3039"/>
      <c r="HQE32" s="3027"/>
      <c r="HQF32" s="3027"/>
      <c r="HQG32" s="3027"/>
      <c r="HQH32" s="3027"/>
      <c r="HQK32" s="3027"/>
      <c r="HQS32" s="3049"/>
      <c r="HQT32" s="3039"/>
      <c r="HQW32" s="3027"/>
      <c r="HQX32" s="3027"/>
      <c r="HQY32" s="3027"/>
      <c r="HQZ32" s="3027"/>
      <c r="HRC32" s="3027"/>
      <c r="HRK32" s="3049"/>
      <c r="HRL32" s="3039"/>
      <c r="HRO32" s="3027"/>
      <c r="HRP32" s="3027"/>
      <c r="HRQ32" s="3027"/>
      <c r="HRR32" s="3027"/>
      <c r="HRU32" s="3027"/>
      <c r="HSC32" s="3049"/>
      <c r="HSD32" s="3039"/>
      <c r="HSG32" s="3027"/>
      <c r="HSH32" s="3027"/>
      <c r="HSI32" s="3027"/>
      <c r="HSJ32" s="3027"/>
      <c r="HSM32" s="3027"/>
      <c r="HSU32" s="3049"/>
      <c r="HSV32" s="3039"/>
      <c r="HSY32" s="3027"/>
      <c r="HSZ32" s="3027"/>
      <c r="HTA32" s="3027"/>
      <c r="HTB32" s="3027"/>
      <c r="HTE32" s="3027"/>
      <c r="HTM32" s="3049"/>
      <c r="HTN32" s="3039"/>
      <c r="HTQ32" s="3027"/>
      <c r="HTR32" s="3027"/>
      <c r="HTS32" s="3027"/>
      <c r="HTT32" s="3027"/>
      <c r="HTW32" s="3027"/>
      <c r="HUE32" s="3049"/>
      <c r="HUF32" s="3039"/>
      <c r="HUI32" s="3027"/>
      <c r="HUJ32" s="3027"/>
      <c r="HUK32" s="3027"/>
      <c r="HUL32" s="3027"/>
      <c r="HUO32" s="3027"/>
      <c r="HUW32" s="3049"/>
      <c r="HUX32" s="3039"/>
      <c r="HVA32" s="3027"/>
      <c r="HVB32" s="3027"/>
      <c r="HVC32" s="3027"/>
      <c r="HVD32" s="3027"/>
      <c r="HVG32" s="3027"/>
      <c r="HVO32" s="3049"/>
      <c r="HVP32" s="3039"/>
      <c r="HVS32" s="3027"/>
      <c r="HVT32" s="3027"/>
      <c r="HVU32" s="3027"/>
      <c r="HVV32" s="3027"/>
      <c r="HVY32" s="3027"/>
      <c r="HWG32" s="3049"/>
      <c r="HWH32" s="3039"/>
      <c r="HWK32" s="3027"/>
      <c r="HWL32" s="3027"/>
      <c r="HWM32" s="3027"/>
      <c r="HWN32" s="3027"/>
      <c r="HWQ32" s="3027"/>
      <c r="HWY32" s="3049"/>
      <c r="HWZ32" s="3039"/>
      <c r="HXC32" s="3027"/>
      <c r="HXD32" s="3027"/>
      <c r="HXE32" s="3027"/>
      <c r="HXF32" s="3027"/>
      <c r="HXI32" s="3027"/>
      <c r="HXQ32" s="3049"/>
      <c r="HXR32" s="3039"/>
      <c r="HXU32" s="3027"/>
      <c r="HXV32" s="3027"/>
      <c r="HXW32" s="3027"/>
      <c r="HXX32" s="3027"/>
      <c r="HYA32" s="3027"/>
      <c r="HYI32" s="3049"/>
      <c r="HYJ32" s="3039"/>
      <c r="HYM32" s="3027"/>
      <c r="HYN32" s="3027"/>
      <c r="HYO32" s="3027"/>
      <c r="HYP32" s="3027"/>
      <c r="HYS32" s="3027"/>
      <c r="HZA32" s="3049"/>
      <c r="HZB32" s="3039"/>
      <c r="HZE32" s="3027"/>
      <c r="HZF32" s="3027"/>
      <c r="HZG32" s="3027"/>
      <c r="HZH32" s="3027"/>
      <c r="HZK32" s="3027"/>
      <c r="HZS32" s="3049"/>
      <c r="HZT32" s="3039"/>
      <c r="HZW32" s="3027"/>
      <c r="HZX32" s="3027"/>
      <c r="HZY32" s="3027"/>
      <c r="HZZ32" s="3027"/>
      <c r="IAC32" s="3027"/>
      <c r="IAK32" s="3049"/>
      <c r="IAL32" s="3039"/>
      <c r="IAO32" s="3027"/>
      <c r="IAP32" s="3027"/>
      <c r="IAQ32" s="3027"/>
      <c r="IAR32" s="3027"/>
      <c r="IAU32" s="3027"/>
      <c r="IBC32" s="3049"/>
      <c r="IBD32" s="3039"/>
      <c r="IBG32" s="3027"/>
      <c r="IBH32" s="3027"/>
      <c r="IBI32" s="3027"/>
      <c r="IBJ32" s="3027"/>
      <c r="IBM32" s="3027"/>
      <c r="IBU32" s="3049"/>
      <c r="IBV32" s="3039"/>
      <c r="IBY32" s="3027"/>
      <c r="IBZ32" s="3027"/>
      <c r="ICA32" s="3027"/>
      <c r="ICB32" s="3027"/>
      <c r="ICE32" s="3027"/>
      <c r="ICM32" s="3049"/>
      <c r="ICN32" s="3039"/>
      <c r="ICQ32" s="3027"/>
      <c r="ICR32" s="3027"/>
      <c r="ICS32" s="3027"/>
      <c r="ICT32" s="3027"/>
      <c r="ICW32" s="3027"/>
      <c r="IDE32" s="3049"/>
      <c r="IDF32" s="3039"/>
      <c r="IDI32" s="3027"/>
      <c r="IDJ32" s="3027"/>
      <c r="IDK32" s="3027"/>
      <c r="IDL32" s="3027"/>
      <c r="IDO32" s="3027"/>
      <c r="IDW32" s="3049"/>
      <c r="IDX32" s="3039"/>
      <c r="IEA32" s="3027"/>
      <c r="IEB32" s="3027"/>
      <c r="IEC32" s="3027"/>
      <c r="IED32" s="3027"/>
      <c r="IEG32" s="3027"/>
      <c r="IEO32" s="3049"/>
      <c r="IEP32" s="3039"/>
      <c r="IES32" s="3027"/>
      <c r="IET32" s="3027"/>
      <c r="IEU32" s="3027"/>
      <c r="IEV32" s="3027"/>
      <c r="IEY32" s="3027"/>
      <c r="IFG32" s="3049"/>
      <c r="IFH32" s="3039"/>
      <c r="IFK32" s="3027"/>
      <c r="IFL32" s="3027"/>
      <c r="IFM32" s="3027"/>
      <c r="IFN32" s="3027"/>
      <c r="IFQ32" s="3027"/>
      <c r="IFY32" s="3049"/>
      <c r="IFZ32" s="3039"/>
      <c r="IGC32" s="3027"/>
      <c r="IGD32" s="3027"/>
      <c r="IGE32" s="3027"/>
      <c r="IGF32" s="3027"/>
      <c r="IGI32" s="3027"/>
      <c r="IGQ32" s="3049"/>
      <c r="IGR32" s="3039"/>
      <c r="IGU32" s="3027"/>
      <c r="IGV32" s="3027"/>
      <c r="IGW32" s="3027"/>
      <c r="IGX32" s="3027"/>
      <c r="IHA32" s="3027"/>
      <c r="IHI32" s="3049"/>
      <c r="IHJ32" s="3039"/>
      <c r="IHM32" s="3027"/>
      <c r="IHN32" s="3027"/>
      <c r="IHO32" s="3027"/>
      <c r="IHP32" s="3027"/>
      <c r="IHS32" s="3027"/>
      <c r="IIA32" s="3049"/>
      <c r="IIB32" s="3039"/>
      <c r="IIE32" s="3027"/>
      <c r="IIF32" s="3027"/>
      <c r="IIG32" s="3027"/>
      <c r="IIH32" s="3027"/>
      <c r="IIK32" s="3027"/>
      <c r="IIS32" s="3049"/>
      <c r="IIT32" s="3039"/>
      <c r="IIW32" s="3027"/>
      <c r="IIX32" s="3027"/>
      <c r="IIY32" s="3027"/>
      <c r="IIZ32" s="3027"/>
      <c r="IJC32" s="3027"/>
      <c r="IJK32" s="3049"/>
      <c r="IJL32" s="3039"/>
      <c r="IJO32" s="3027"/>
      <c r="IJP32" s="3027"/>
      <c r="IJQ32" s="3027"/>
      <c r="IJR32" s="3027"/>
      <c r="IJU32" s="3027"/>
      <c r="IKC32" s="3049"/>
      <c r="IKD32" s="3039"/>
      <c r="IKG32" s="3027"/>
      <c r="IKH32" s="3027"/>
      <c r="IKI32" s="3027"/>
      <c r="IKJ32" s="3027"/>
      <c r="IKM32" s="3027"/>
      <c r="IKU32" s="3049"/>
      <c r="IKV32" s="3039"/>
      <c r="IKY32" s="3027"/>
      <c r="IKZ32" s="3027"/>
      <c r="ILA32" s="3027"/>
      <c r="ILB32" s="3027"/>
      <c r="ILE32" s="3027"/>
      <c r="ILM32" s="3049"/>
      <c r="ILN32" s="3039"/>
      <c r="ILQ32" s="3027"/>
      <c r="ILR32" s="3027"/>
      <c r="ILS32" s="3027"/>
      <c r="ILT32" s="3027"/>
      <c r="ILW32" s="3027"/>
      <c r="IME32" s="3049"/>
      <c r="IMF32" s="3039"/>
      <c r="IMI32" s="3027"/>
      <c r="IMJ32" s="3027"/>
      <c r="IMK32" s="3027"/>
      <c r="IML32" s="3027"/>
      <c r="IMO32" s="3027"/>
      <c r="IMW32" s="3049"/>
      <c r="IMX32" s="3039"/>
      <c r="INA32" s="3027"/>
      <c r="INB32" s="3027"/>
      <c r="INC32" s="3027"/>
      <c r="IND32" s="3027"/>
      <c r="ING32" s="3027"/>
      <c r="INO32" s="3049"/>
      <c r="INP32" s="3039"/>
      <c r="INS32" s="3027"/>
      <c r="INT32" s="3027"/>
      <c r="INU32" s="3027"/>
      <c r="INV32" s="3027"/>
      <c r="INY32" s="3027"/>
      <c r="IOG32" s="3049"/>
      <c r="IOH32" s="3039"/>
      <c r="IOK32" s="3027"/>
      <c r="IOL32" s="3027"/>
      <c r="IOM32" s="3027"/>
      <c r="ION32" s="3027"/>
      <c r="IOQ32" s="3027"/>
      <c r="IOY32" s="3049"/>
      <c r="IOZ32" s="3039"/>
      <c r="IPC32" s="3027"/>
      <c r="IPD32" s="3027"/>
      <c r="IPE32" s="3027"/>
      <c r="IPF32" s="3027"/>
      <c r="IPI32" s="3027"/>
      <c r="IPQ32" s="3049"/>
      <c r="IPR32" s="3039"/>
      <c r="IPU32" s="3027"/>
      <c r="IPV32" s="3027"/>
      <c r="IPW32" s="3027"/>
      <c r="IPX32" s="3027"/>
      <c r="IQA32" s="3027"/>
      <c r="IQI32" s="3049"/>
      <c r="IQJ32" s="3039"/>
      <c r="IQM32" s="3027"/>
      <c r="IQN32" s="3027"/>
      <c r="IQO32" s="3027"/>
      <c r="IQP32" s="3027"/>
      <c r="IQS32" s="3027"/>
      <c r="IRA32" s="3049"/>
      <c r="IRB32" s="3039"/>
      <c r="IRE32" s="3027"/>
      <c r="IRF32" s="3027"/>
      <c r="IRG32" s="3027"/>
      <c r="IRH32" s="3027"/>
      <c r="IRK32" s="3027"/>
      <c r="IRS32" s="3049"/>
      <c r="IRT32" s="3039"/>
      <c r="IRW32" s="3027"/>
      <c r="IRX32" s="3027"/>
      <c r="IRY32" s="3027"/>
      <c r="IRZ32" s="3027"/>
      <c r="ISC32" s="3027"/>
      <c r="ISK32" s="3049"/>
      <c r="ISL32" s="3039"/>
      <c r="ISO32" s="3027"/>
      <c r="ISP32" s="3027"/>
      <c r="ISQ32" s="3027"/>
      <c r="ISR32" s="3027"/>
      <c r="ISU32" s="3027"/>
      <c r="ITC32" s="3049"/>
      <c r="ITD32" s="3039"/>
      <c r="ITG32" s="3027"/>
      <c r="ITH32" s="3027"/>
      <c r="ITI32" s="3027"/>
      <c r="ITJ32" s="3027"/>
      <c r="ITM32" s="3027"/>
      <c r="ITU32" s="3049"/>
      <c r="ITV32" s="3039"/>
      <c r="ITY32" s="3027"/>
      <c r="ITZ32" s="3027"/>
      <c r="IUA32" s="3027"/>
      <c r="IUB32" s="3027"/>
      <c r="IUE32" s="3027"/>
      <c r="IUM32" s="3049"/>
      <c r="IUN32" s="3039"/>
      <c r="IUQ32" s="3027"/>
      <c r="IUR32" s="3027"/>
      <c r="IUS32" s="3027"/>
      <c r="IUT32" s="3027"/>
      <c r="IUW32" s="3027"/>
      <c r="IVE32" s="3049"/>
      <c r="IVF32" s="3039"/>
      <c r="IVI32" s="3027"/>
      <c r="IVJ32" s="3027"/>
      <c r="IVK32" s="3027"/>
      <c r="IVL32" s="3027"/>
      <c r="IVO32" s="3027"/>
      <c r="IVW32" s="3049"/>
      <c r="IVX32" s="3039"/>
      <c r="IWA32" s="3027"/>
      <c r="IWB32" s="3027"/>
      <c r="IWC32" s="3027"/>
      <c r="IWD32" s="3027"/>
      <c r="IWG32" s="3027"/>
      <c r="IWO32" s="3049"/>
      <c r="IWP32" s="3039"/>
      <c r="IWS32" s="3027"/>
      <c r="IWT32" s="3027"/>
      <c r="IWU32" s="3027"/>
      <c r="IWV32" s="3027"/>
      <c r="IWY32" s="3027"/>
      <c r="IXG32" s="3049"/>
      <c r="IXH32" s="3039"/>
      <c r="IXK32" s="3027"/>
      <c r="IXL32" s="3027"/>
      <c r="IXM32" s="3027"/>
      <c r="IXN32" s="3027"/>
      <c r="IXQ32" s="3027"/>
      <c r="IXY32" s="3049"/>
      <c r="IXZ32" s="3039"/>
      <c r="IYC32" s="3027"/>
      <c r="IYD32" s="3027"/>
      <c r="IYE32" s="3027"/>
      <c r="IYF32" s="3027"/>
      <c r="IYI32" s="3027"/>
      <c r="IYQ32" s="3049"/>
      <c r="IYR32" s="3039"/>
      <c r="IYU32" s="3027"/>
      <c r="IYV32" s="3027"/>
      <c r="IYW32" s="3027"/>
      <c r="IYX32" s="3027"/>
      <c r="IZA32" s="3027"/>
      <c r="IZI32" s="3049"/>
      <c r="IZJ32" s="3039"/>
      <c r="IZM32" s="3027"/>
      <c r="IZN32" s="3027"/>
      <c r="IZO32" s="3027"/>
      <c r="IZP32" s="3027"/>
      <c r="IZS32" s="3027"/>
      <c r="JAA32" s="3049"/>
      <c r="JAB32" s="3039"/>
      <c r="JAE32" s="3027"/>
      <c r="JAF32" s="3027"/>
      <c r="JAG32" s="3027"/>
      <c r="JAH32" s="3027"/>
      <c r="JAK32" s="3027"/>
      <c r="JAS32" s="3049"/>
      <c r="JAT32" s="3039"/>
      <c r="JAW32" s="3027"/>
      <c r="JAX32" s="3027"/>
      <c r="JAY32" s="3027"/>
      <c r="JAZ32" s="3027"/>
      <c r="JBC32" s="3027"/>
      <c r="JBK32" s="3049"/>
      <c r="JBL32" s="3039"/>
      <c r="JBO32" s="3027"/>
      <c r="JBP32" s="3027"/>
      <c r="JBQ32" s="3027"/>
      <c r="JBR32" s="3027"/>
      <c r="JBU32" s="3027"/>
      <c r="JCC32" s="3049"/>
      <c r="JCD32" s="3039"/>
      <c r="JCG32" s="3027"/>
      <c r="JCH32" s="3027"/>
      <c r="JCI32" s="3027"/>
      <c r="JCJ32" s="3027"/>
      <c r="JCM32" s="3027"/>
      <c r="JCU32" s="3049"/>
      <c r="JCV32" s="3039"/>
      <c r="JCY32" s="3027"/>
      <c r="JCZ32" s="3027"/>
      <c r="JDA32" s="3027"/>
      <c r="JDB32" s="3027"/>
      <c r="JDE32" s="3027"/>
      <c r="JDM32" s="3049"/>
      <c r="JDN32" s="3039"/>
      <c r="JDQ32" s="3027"/>
      <c r="JDR32" s="3027"/>
      <c r="JDS32" s="3027"/>
      <c r="JDT32" s="3027"/>
      <c r="JDW32" s="3027"/>
      <c r="JEE32" s="3049"/>
      <c r="JEF32" s="3039"/>
      <c r="JEI32" s="3027"/>
      <c r="JEJ32" s="3027"/>
      <c r="JEK32" s="3027"/>
      <c r="JEL32" s="3027"/>
      <c r="JEO32" s="3027"/>
      <c r="JEW32" s="3049"/>
      <c r="JEX32" s="3039"/>
      <c r="JFA32" s="3027"/>
      <c r="JFB32" s="3027"/>
      <c r="JFC32" s="3027"/>
      <c r="JFD32" s="3027"/>
      <c r="JFG32" s="3027"/>
      <c r="JFO32" s="3049"/>
      <c r="JFP32" s="3039"/>
      <c r="JFS32" s="3027"/>
      <c r="JFT32" s="3027"/>
      <c r="JFU32" s="3027"/>
      <c r="JFV32" s="3027"/>
      <c r="JFY32" s="3027"/>
      <c r="JGG32" s="3049"/>
      <c r="JGH32" s="3039"/>
      <c r="JGK32" s="3027"/>
      <c r="JGL32" s="3027"/>
      <c r="JGM32" s="3027"/>
      <c r="JGN32" s="3027"/>
      <c r="JGQ32" s="3027"/>
      <c r="JGY32" s="3049"/>
      <c r="JGZ32" s="3039"/>
      <c r="JHC32" s="3027"/>
      <c r="JHD32" s="3027"/>
      <c r="JHE32" s="3027"/>
      <c r="JHF32" s="3027"/>
      <c r="JHI32" s="3027"/>
      <c r="JHQ32" s="3049"/>
      <c r="JHR32" s="3039"/>
      <c r="JHU32" s="3027"/>
      <c r="JHV32" s="3027"/>
      <c r="JHW32" s="3027"/>
      <c r="JHX32" s="3027"/>
      <c r="JIA32" s="3027"/>
      <c r="JII32" s="3049"/>
      <c r="JIJ32" s="3039"/>
      <c r="JIM32" s="3027"/>
      <c r="JIN32" s="3027"/>
      <c r="JIO32" s="3027"/>
      <c r="JIP32" s="3027"/>
      <c r="JIS32" s="3027"/>
      <c r="JJA32" s="3049"/>
      <c r="JJB32" s="3039"/>
      <c r="JJE32" s="3027"/>
      <c r="JJF32" s="3027"/>
      <c r="JJG32" s="3027"/>
      <c r="JJH32" s="3027"/>
      <c r="JJK32" s="3027"/>
      <c r="JJS32" s="3049"/>
      <c r="JJT32" s="3039"/>
      <c r="JJW32" s="3027"/>
      <c r="JJX32" s="3027"/>
      <c r="JJY32" s="3027"/>
      <c r="JJZ32" s="3027"/>
      <c r="JKC32" s="3027"/>
      <c r="JKK32" s="3049"/>
      <c r="JKL32" s="3039"/>
      <c r="JKO32" s="3027"/>
      <c r="JKP32" s="3027"/>
      <c r="JKQ32" s="3027"/>
      <c r="JKR32" s="3027"/>
      <c r="JKU32" s="3027"/>
      <c r="JLC32" s="3049"/>
      <c r="JLD32" s="3039"/>
      <c r="JLG32" s="3027"/>
      <c r="JLH32" s="3027"/>
      <c r="JLI32" s="3027"/>
      <c r="JLJ32" s="3027"/>
      <c r="JLM32" s="3027"/>
      <c r="JLU32" s="3049"/>
      <c r="JLV32" s="3039"/>
      <c r="JLY32" s="3027"/>
      <c r="JLZ32" s="3027"/>
      <c r="JMA32" s="3027"/>
      <c r="JMB32" s="3027"/>
      <c r="JME32" s="3027"/>
      <c r="JMM32" s="3049"/>
      <c r="JMN32" s="3039"/>
      <c r="JMQ32" s="3027"/>
      <c r="JMR32" s="3027"/>
      <c r="JMS32" s="3027"/>
      <c r="JMT32" s="3027"/>
      <c r="JMW32" s="3027"/>
      <c r="JNE32" s="3049"/>
      <c r="JNF32" s="3039"/>
      <c r="JNI32" s="3027"/>
      <c r="JNJ32" s="3027"/>
      <c r="JNK32" s="3027"/>
      <c r="JNL32" s="3027"/>
      <c r="JNO32" s="3027"/>
      <c r="JNW32" s="3049"/>
      <c r="JNX32" s="3039"/>
      <c r="JOA32" s="3027"/>
      <c r="JOB32" s="3027"/>
      <c r="JOC32" s="3027"/>
      <c r="JOD32" s="3027"/>
      <c r="JOG32" s="3027"/>
      <c r="JOO32" s="3049"/>
      <c r="JOP32" s="3039"/>
      <c r="JOS32" s="3027"/>
      <c r="JOT32" s="3027"/>
      <c r="JOU32" s="3027"/>
      <c r="JOV32" s="3027"/>
      <c r="JOY32" s="3027"/>
      <c r="JPG32" s="3049"/>
      <c r="JPH32" s="3039"/>
      <c r="JPK32" s="3027"/>
      <c r="JPL32" s="3027"/>
      <c r="JPM32" s="3027"/>
      <c r="JPN32" s="3027"/>
      <c r="JPQ32" s="3027"/>
      <c r="JPY32" s="3049"/>
      <c r="JPZ32" s="3039"/>
      <c r="JQC32" s="3027"/>
      <c r="JQD32" s="3027"/>
      <c r="JQE32" s="3027"/>
      <c r="JQF32" s="3027"/>
      <c r="JQI32" s="3027"/>
      <c r="JQQ32" s="3049"/>
      <c r="JQR32" s="3039"/>
      <c r="JQU32" s="3027"/>
      <c r="JQV32" s="3027"/>
      <c r="JQW32" s="3027"/>
      <c r="JQX32" s="3027"/>
      <c r="JRA32" s="3027"/>
      <c r="JRI32" s="3049"/>
      <c r="JRJ32" s="3039"/>
      <c r="JRM32" s="3027"/>
      <c r="JRN32" s="3027"/>
      <c r="JRO32" s="3027"/>
      <c r="JRP32" s="3027"/>
      <c r="JRS32" s="3027"/>
      <c r="JSA32" s="3049"/>
      <c r="JSB32" s="3039"/>
      <c r="JSE32" s="3027"/>
      <c r="JSF32" s="3027"/>
      <c r="JSG32" s="3027"/>
      <c r="JSH32" s="3027"/>
      <c r="JSK32" s="3027"/>
      <c r="JSS32" s="3049"/>
      <c r="JST32" s="3039"/>
      <c r="JSW32" s="3027"/>
      <c r="JSX32" s="3027"/>
      <c r="JSY32" s="3027"/>
      <c r="JSZ32" s="3027"/>
      <c r="JTC32" s="3027"/>
      <c r="JTK32" s="3049"/>
      <c r="JTL32" s="3039"/>
      <c r="JTO32" s="3027"/>
      <c r="JTP32" s="3027"/>
      <c r="JTQ32" s="3027"/>
      <c r="JTR32" s="3027"/>
      <c r="JTU32" s="3027"/>
      <c r="JUC32" s="3049"/>
      <c r="JUD32" s="3039"/>
      <c r="JUG32" s="3027"/>
      <c r="JUH32" s="3027"/>
      <c r="JUI32" s="3027"/>
      <c r="JUJ32" s="3027"/>
      <c r="JUM32" s="3027"/>
      <c r="JUU32" s="3049"/>
      <c r="JUV32" s="3039"/>
      <c r="JUY32" s="3027"/>
      <c r="JUZ32" s="3027"/>
      <c r="JVA32" s="3027"/>
      <c r="JVB32" s="3027"/>
      <c r="JVE32" s="3027"/>
      <c r="JVM32" s="3049"/>
      <c r="JVN32" s="3039"/>
      <c r="JVQ32" s="3027"/>
      <c r="JVR32" s="3027"/>
      <c r="JVS32" s="3027"/>
      <c r="JVT32" s="3027"/>
      <c r="JVW32" s="3027"/>
      <c r="JWE32" s="3049"/>
      <c r="JWF32" s="3039"/>
      <c r="JWI32" s="3027"/>
      <c r="JWJ32" s="3027"/>
      <c r="JWK32" s="3027"/>
      <c r="JWL32" s="3027"/>
      <c r="JWO32" s="3027"/>
      <c r="JWW32" s="3049"/>
      <c r="JWX32" s="3039"/>
      <c r="JXA32" s="3027"/>
      <c r="JXB32" s="3027"/>
      <c r="JXC32" s="3027"/>
      <c r="JXD32" s="3027"/>
      <c r="JXG32" s="3027"/>
      <c r="JXO32" s="3049"/>
      <c r="JXP32" s="3039"/>
      <c r="JXS32" s="3027"/>
      <c r="JXT32" s="3027"/>
      <c r="JXU32" s="3027"/>
      <c r="JXV32" s="3027"/>
      <c r="JXY32" s="3027"/>
      <c r="JYG32" s="3049"/>
      <c r="JYH32" s="3039"/>
      <c r="JYK32" s="3027"/>
      <c r="JYL32" s="3027"/>
      <c r="JYM32" s="3027"/>
      <c r="JYN32" s="3027"/>
      <c r="JYQ32" s="3027"/>
      <c r="JYY32" s="3049"/>
      <c r="JYZ32" s="3039"/>
      <c r="JZC32" s="3027"/>
      <c r="JZD32" s="3027"/>
      <c r="JZE32" s="3027"/>
      <c r="JZF32" s="3027"/>
      <c r="JZI32" s="3027"/>
      <c r="JZQ32" s="3049"/>
      <c r="JZR32" s="3039"/>
      <c r="JZU32" s="3027"/>
      <c r="JZV32" s="3027"/>
      <c r="JZW32" s="3027"/>
      <c r="JZX32" s="3027"/>
      <c r="KAA32" s="3027"/>
      <c r="KAI32" s="3049"/>
      <c r="KAJ32" s="3039"/>
      <c r="KAM32" s="3027"/>
      <c r="KAN32" s="3027"/>
      <c r="KAO32" s="3027"/>
      <c r="KAP32" s="3027"/>
      <c r="KAS32" s="3027"/>
      <c r="KBA32" s="3049"/>
      <c r="KBB32" s="3039"/>
      <c r="KBE32" s="3027"/>
      <c r="KBF32" s="3027"/>
      <c r="KBG32" s="3027"/>
      <c r="KBH32" s="3027"/>
      <c r="KBK32" s="3027"/>
      <c r="KBS32" s="3049"/>
      <c r="KBT32" s="3039"/>
      <c r="KBW32" s="3027"/>
      <c r="KBX32" s="3027"/>
      <c r="KBY32" s="3027"/>
      <c r="KBZ32" s="3027"/>
      <c r="KCC32" s="3027"/>
      <c r="KCK32" s="3049"/>
      <c r="KCL32" s="3039"/>
      <c r="KCO32" s="3027"/>
      <c r="KCP32" s="3027"/>
      <c r="KCQ32" s="3027"/>
      <c r="KCR32" s="3027"/>
      <c r="KCU32" s="3027"/>
      <c r="KDC32" s="3049"/>
      <c r="KDD32" s="3039"/>
      <c r="KDG32" s="3027"/>
      <c r="KDH32" s="3027"/>
      <c r="KDI32" s="3027"/>
      <c r="KDJ32" s="3027"/>
      <c r="KDM32" s="3027"/>
      <c r="KDU32" s="3049"/>
      <c r="KDV32" s="3039"/>
      <c r="KDY32" s="3027"/>
      <c r="KDZ32" s="3027"/>
      <c r="KEA32" s="3027"/>
      <c r="KEB32" s="3027"/>
      <c r="KEE32" s="3027"/>
      <c r="KEM32" s="3049"/>
      <c r="KEN32" s="3039"/>
      <c r="KEQ32" s="3027"/>
      <c r="KER32" s="3027"/>
      <c r="KES32" s="3027"/>
      <c r="KET32" s="3027"/>
      <c r="KEW32" s="3027"/>
      <c r="KFE32" s="3049"/>
      <c r="KFF32" s="3039"/>
      <c r="KFI32" s="3027"/>
      <c r="KFJ32" s="3027"/>
      <c r="KFK32" s="3027"/>
      <c r="KFL32" s="3027"/>
      <c r="KFO32" s="3027"/>
      <c r="KFW32" s="3049"/>
      <c r="KFX32" s="3039"/>
      <c r="KGA32" s="3027"/>
      <c r="KGB32" s="3027"/>
      <c r="KGC32" s="3027"/>
      <c r="KGD32" s="3027"/>
      <c r="KGG32" s="3027"/>
      <c r="KGO32" s="3049"/>
      <c r="KGP32" s="3039"/>
      <c r="KGS32" s="3027"/>
      <c r="KGT32" s="3027"/>
      <c r="KGU32" s="3027"/>
      <c r="KGV32" s="3027"/>
      <c r="KGY32" s="3027"/>
      <c r="KHG32" s="3049"/>
      <c r="KHH32" s="3039"/>
      <c r="KHK32" s="3027"/>
      <c r="KHL32" s="3027"/>
      <c r="KHM32" s="3027"/>
      <c r="KHN32" s="3027"/>
      <c r="KHQ32" s="3027"/>
      <c r="KHY32" s="3049"/>
      <c r="KHZ32" s="3039"/>
      <c r="KIC32" s="3027"/>
      <c r="KID32" s="3027"/>
      <c r="KIE32" s="3027"/>
      <c r="KIF32" s="3027"/>
      <c r="KII32" s="3027"/>
      <c r="KIQ32" s="3049"/>
      <c r="KIR32" s="3039"/>
      <c r="KIU32" s="3027"/>
      <c r="KIV32" s="3027"/>
      <c r="KIW32" s="3027"/>
      <c r="KIX32" s="3027"/>
      <c r="KJA32" s="3027"/>
      <c r="KJI32" s="3049"/>
      <c r="KJJ32" s="3039"/>
      <c r="KJM32" s="3027"/>
      <c r="KJN32" s="3027"/>
      <c r="KJO32" s="3027"/>
      <c r="KJP32" s="3027"/>
      <c r="KJS32" s="3027"/>
      <c r="KKA32" s="3049"/>
      <c r="KKB32" s="3039"/>
      <c r="KKE32" s="3027"/>
      <c r="KKF32" s="3027"/>
      <c r="KKG32" s="3027"/>
      <c r="KKH32" s="3027"/>
      <c r="KKK32" s="3027"/>
      <c r="KKS32" s="3049"/>
      <c r="KKT32" s="3039"/>
      <c r="KKW32" s="3027"/>
      <c r="KKX32" s="3027"/>
      <c r="KKY32" s="3027"/>
      <c r="KKZ32" s="3027"/>
      <c r="KLC32" s="3027"/>
      <c r="KLK32" s="3049"/>
      <c r="KLL32" s="3039"/>
      <c r="KLO32" s="3027"/>
      <c r="KLP32" s="3027"/>
      <c r="KLQ32" s="3027"/>
      <c r="KLR32" s="3027"/>
      <c r="KLU32" s="3027"/>
      <c r="KMC32" s="3049"/>
      <c r="KMD32" s="3039"/>
      <c r="KMG32" s="3027"/>
      <c r="KMH32" s="3027"/>
      <c r="KMI32" s="3027"/>
      <c r="KMJ32" s="3027"/>
      <c r="KMM32" s="3027"/>
      <c r="KMU32" s="3049"/>
      <c r="KMV32" s="3039"/>
      <c r="KMY32" s="3027"/>
      <c r="KMZ32" s="3027"/>
      <c r="KNA32" s="3027"/>
      <c r="KNB32" s="3027"/>
      <c r="KNE32" s="3027"/>
      <c r="KNM32" s="3049"/>
      <c r="KNN32" s="3039"/>
      <c r="KNQ32" s="3027"/>
      <c r="KNR32" s="3027"/>
      <c r="KNS32" s="3027"/>
      <c r="KNT32" s="3027"/>
      <c r="KNW32" s="3027"/>
      <c r="KOE32" s="3049"/>
      <c r="KOF32" s="3039"/>
      <c r="KOI32" s="3027"/>
      <c r="KOJ32" s="3027"/>
      <c r="KOK32" s="3027"/>
      <c r="KOL32" s="3027"/>
      <c r="KOO32" s="3027"/>
      <c r="KOW32" s="3049"/>
      <c r="KOX32" s="3039"/>
      <c r="KPA32" s="3027"/>
      <c r="KPB32" s="3027"/>
      <c r="KPC32" s="3027"/>
      <c r="KPD32" s="3027"/>
      <c r="KPG32" s="3027"/>
      <c r="KPO32" s="3049"/>
      <c r="KPP32" s="3039"/>
      <c r="KPS32" s="3027"/>
      <c r="KPT32" s="3027"/>
      <c r="KPU32" s="3027"/>
      <c r="KPV32" s="3027"/>
      <c r="KPY32" s="3027"/>
      <c r="KQG32" s="3049"/>
      <c r="KQH32" s="3039"/>
      <c r="KQK32" s="3027"/>
      <c r="KQL32" s="3027"/>
      <c r="KQM32" s="3027"/>
      <c r="KQN32" s="3027"/>
      <c r="KQQ32" s="3027"/>
      <c r="KQY32" s="3049"/>
      <c r="KQZ32" s="3039"/>
      <c r="KRC32" s="3027"/>
      <c r="KRD32" s="3027"/>
      <c r="KRE32" s="3027"/>
      <c r="KRF32" s="3027"/>
      <c r="KRI32" s="3027"/>
      <c r="KRQ32" s="3049"/>
      <c r="KRR32" s="3039"/>
      <c r="KRU32" s="3027"/>
      <c r="KRV32" s="3027"/>
      <c r="KRW32" s="3027"/>
      <c r="KRX32" s="3027"/>
      <c r="KSA32" s="3027"/>
      <c r="KSI32" s="3049"/>
      <c r="KSJ32" s="3039"/>
      <c r="KSM32" s="3027"/>
      <c r="KSN32" s="3027"/>
      <c r="KSO32" s="3027"/>
      <c r="KSP32" s="3027"/>
      <c r="KSS32" s="3027"/>
      <c r="KTA32" s="3049"/>
      <c r="KTB32" s="3039"/>
      <c r="KTE32" s="3027"/>
      <c r="KTF32" s="3027"/>
      <c r="KTG32" s="3027"/>
      <c r="KTH32" s="3027"/>
      <c r="KTK32" s="3027"/>
      <c r="KTS32" s="3049"/>
      <c r="KTT32" s="3039"/>
      <c r="KTW32" s="3027"/>
      <c r="KTX32" s="3027"/>
      <c r="KTY32" s="3027"/>
      <c r="KTZ32" s="3027"/>
      <c r="KUC32" s="3027"/>
      <c r="KUK32" s="3049"/>
      <c r="KUL32" s="3039"/>
      <c r="KUO32" s="3027"/>
      <c r="KUP32" s="3027"/>
      <c r="KUQ32" s="3027"/>
      <c r="KUR32" s="3027"/>
      <c r="KUU32" s="3027"/>
      <c r="KVC32" s="3049"/>
      <c r="KVD32" s="3039"/>
      <c r="KVG32" s="3027"/>
      <c r="KVH32" s="3027"/>
      <c r="KVI32" s="3027"/>
      <c r="KVJ32" s="3027"/>
      <c r="KVM32" s="3027"/>
      <c r="KVU32" s="3049"/>
      <c r="KVV32" s="3039"/>
      <c r="KVY32" s="3027"/>
      <c r="KVZ32" s="3027"/>
      <c r="KWA32" s="3027"/>
      <c r="KWB32" s="3027"/>
      <c r="KWE32" s="3027"/>
      <c r="KWM32" s="3049"/>
      <c r="KWN32" s="3039"/>
      <c r="KWQ32" s="3027"/>
      <c r="KWR32" s="3027"/>
      <c r="KWS32" s="3027"/>
      <c r="KWT32" s="3027"/>
      <c r="KWW32" s="3027"/>
      <c r="KXE32" s="3049"/>
      <c r="KXF32" s="3039"/>
      <c r="KXI32" s="3027"/>
      <c r="KXJ32" s="3027"/>
      <c r="KXK32" s="3027"/>
      <c r="KXL32" s="3027"/>
      <c r="KXO32" s="3027"/>
      <c r="KXW32" s="3049"/>
      <c r="KXX32" s="3039"/>
      <c r="KYA32" s="3027"/>
      <c r="KYB32" s="3027"/>
      <c r="KYC32" s="3027"/>
      <c r="KYD32" s="3027"/>
      <c r="KYG32" s="3027"/>
      <c r="KYO32" s="3049"/>
      <c r="KYP32" s="3039"/>
      <c r="KYS32" s="3027"/>
      <c r="KYT32" s="3027"/>
      <c r="KYU32" s="3027"/>
      <c r="KYV32" s="3027"/>
      <c r="KYY32" s="3027"/>
      <c r="KZG32" s="3049"/>
      <c r="KZH32" s="3039"/>
      <c r="KZK32" s="3027"/>
      <c r="KZL32" s="3027"/>
      <c r="KZM32" s="3027"/>
      <c r="KZN32" s="3027"/>
      <c r="KZQ32" s="3027"/>
      <c r="KZY32" s="3049"/>
      <c r="KZZ32" s="3039"/>
      <c r="LAC32" s="3027"/>
      <c r="LAD32" s="3027"/>
      <c r="LAE32" s="3027"/>
      <c r="LAF32" s="3027"/>
      <c r="LAI32" s="3027"/>
      <c r="LAQ32" s="3049"/>
      <c r="LAR32" s="3039"/>
      <c r="LAU32" s="3027"/>
      <c r="LAV32" s="3027"/>
      <c r="LAW32" s="3027"/>
      <c r="LAX32" s="3027"/>
      <c r="LBA32" s="3027"/>
      <c r="LBI32" s="3049"/>
      <c r="LBJ32" s="3039"/>
      <c r="LBM32" s="3027"/>
      <c r="LBN32" s="3027"/>
      <c r="LBO32" s="3027"/>
      <c r="LBP32" s="3027"/>
      <c r="LBS32" s="3027"/>
      <c r="LCA32" s="3049"/>
      <c r="LCB32" s="3039"/>
      <c r="LCE32" s="3027"/>
      <c r="LCF32" s="3027"/>
      <c r="LCG32" s="3027"/>
      <c r="LCH32" s="3027"/>
      <c r="LCK32" s="3027"/>
      <c r="LCS32" s="3049"/>
      <c r="LCT32" s="3039"/>
      <c r="LCW32" s="3027"/>
      <c r="LCX32" s="3027"/>
      <c r="LCY32" s="3027"/>
      <c r="LCZ32" s="3027"/>
      <c r="LDC32" s="3027"/>
      <c r="LDK32" s="3049"/>
      <c r="LDL32" s="3039"/>
      <c r="LDO32" s="3027"/>
      <c r="LDP32" s="3027"/>
      <c r="LDQ32" s="3027"/>
      <c r="LDR32" s="3027"/>
      <c r="LDU32" s="3027"/>
      <c r="LEC32" s="3049"/>
      <c r="LED32" s="3039"/>
      <c r="LEG32" s="3027"/>
      <c r="LEH32" s="3027"/>
      <c r="LEI32" s="3027"/>
      <c r="LEJ32" s="3027"/>
      <c r="LEM32" s="3027"/>
      <c r="LEU32" s="3049"/>
      <c r="LEV32" s="3039"/>
      <c r="LEY32" s="3027"/>
      <c r="LEZ32" s="3027"/>
      <c r="LFA32" s="3027"/>
      <c r="LFB32" s="3027"/>
      <c r="LFE32" s="3027"/>
      <c r="LFM32" s="3049"/>
      <c r="LFN32" s="3039"/>
      <c r="LFQ32" s="3027"/>
      <c r="LFR32" s="3027"/>
      <c r="LFS32" s="3027"/>
      <c r="LFT32" s="3027"/>
      <c r="LFW32" s="3027"/>
      <c r="LGE32" s="3049"/>
      <c r="LGF32" s="3039"/>
      <c r="LGI32" s="3027"/>
      <c r="LGJ32" s="3027"/>
      <c r="LGK32" s="3027"/>
      <c r="LGL32" s="3027"/>
      <c r="LGO32" s="3027"/>
      <c r="LGW32" s="3049"/>
      <c r="LGX32" s="3039"/>
      <c r="LHA32" s="3027"/>
      <c r="LHB32" s="3027"/>
      <c r="LHC32" s="3027"/>
      <c r="LHD32" s="3027"/>
      <c r="LHG32" s="3027"/>
      <c r="LHO32" s="3049"/>
      <c r="LHP32" s="3039"/>
      <c r="LHS32" s="3027"/>
      <c r="LHT32" s="3027"/>
      <c r="LHU32" s="3027"/>
      <c r="LHV32" s="3027"/>
      <c r="LHY32" s="3027"/>
      <c r="LIG32" s="3049"/>
      <c r="LIH32" s="3039"/>
      <c r="LIK32" s="3027"/>
      <c r="LIL32" s="3027"/>
      <c r="LIM32" s="3027"/>
      <c r="LIN32" s="3027"/>
      <c r="LIQ32" s="3027"/>
      <c r="LIY32" s="3049"/>
      <c r="LIZ32" s="3039"/>
      <c r="LJC32" s="3027"/>
      <c r="LJD32" s="3027"/>
      <c r="LJE32" s="3027"/>
      <c r="LJF32" s="3027"/>
      <c r="LJI32" s="3027"/>
      <c r="LJQ32" s="3049"/>
      <c r="LJR32" s="3039"/>
      <c r="LJU32" s="3027"/>
      <c r="LJV32" s="3027"/>
      <c r="LJW32" s="3027"/>
      <c r="LJX32" s="3027"/>
      <c r="LKA32" s="3027"/>
      <c r="LKI32" s="3049"/>
      <c r="LKJ32" s="3039"/>
      <c r="LKM32" s="3027"/>
      <c r="LKN32" s="3027"/>
      <c r="LKO32" s="3027"/>
      <c r="LKP32" s="3027"/>
      <c r="LKS32" s="3027"/>
      <c r="LLA32" s="3049"/>
      <c r="LLB32" s="3039"/>
      <c r="LLE32" s="3027"/>
      <c r="LLF32" s="3027"/>
      <c r="LLG32" s="3027"/>
      <c r="LLH32" s="3027"/>
      <c r="LLK32" s="3027"/>
      <c r="LLS32" s="3049"/>
      <c r="LLT32" s="3039"/>
      <c r="LLW32" s="3027"/>
      <c r="LLX32" s="3027"/>
      <c r="LLY32" s="3027"/>
      <c r="LLZ32" s="3027"/>
      <c r="LMC32" s="3027"/>
      <c r="LMK32" s="3049"/>
      <c r="LML32" s="3039"/>
      <c r="LMO32" s="3027"/>
      <c r="LMP32" s="3027"/>
      <c r="LMQ32" s="3027"/>
      <c r="LMR32" s="3027"/>
      <c r="LMU32" s="3027"/>
      <c r="LNC32" s="3049"/>
      <c r="LND32" s="3039"/>
      <c r="LNG32" s="3027"/>
      <c r="LNH32" s="3027"/>
      <c r="LNI32" s="3027"/>
      <c r="LNJ32" s="3027"/>
      <c r="LNM32" s="3027"/>
      <c r="LNU32" s="3049"/>
      <c r="LNV32" s="3039"/>
      <c r="LNY32" s="3027"/>
      <c r="LNZ32" s="3027"/>
      <c r="LOA32" s="3027"/>
      <c r="LOB32" s="3027"/>
      <c r="LOE32" s="3027"/>
      <c r="LOM32" s="3049"/>
      <c r="LON32" s="3039"/>
      <c r="LOQ32" s="3027"/>
      <c r="LOR32" s="3027"/>
      <c r="LOS32" s="3027"/>
      <c r="LOT32" s="3027"/>
      <c r="LOW32" s="3027"/>
      <c r="LPE32" s="3049"/>
      <c r="LPF32" s="3039"/>
      <c r="LPI32" s="3027"/>
      <c r="LPJ32" s="3027"/>
      <c r="LPK32" s="3027"/>
      <c r="LPL32" s="3027"/>
      <c r="LPO32" s="3027"/>
      <c r="LPW32" s="3049"/>
      <c r="LPX32" s="3039"/>
      <c r="LQA32" s="3027"/>
      <c r="LQB32" s="3027"/>
      <c r="LQC32" s="3027"/>
      <c r="LQD32" s="3027"/>
      <c r="LQG32" s="3027"/>
      <c r="LQO32" s="3049"/>
      <c r="LQP32" s="3039"/>
      <c r="LQS32" s="3027"/>
      <c r="LQT32" s="3027"/>
      <c r="LQU32" s="3027"/>
      <c r="LQV32" s="3027"/>
      <c r="LQY32" s="3027"/>
      <c r="LRG32" s="3049"/>
      <c r="LRH32" s="3039"/>
      <c r="LRK32" s="3027"/>
      <c r="LRL32" s="3027"/>
      <c r="LRM32" s="3027"/>
      <c r="LRN32" s="3027"/>
      <c r="LRQ32" s="3027"/>
      <c r="LRY32" s="3049"/>
      <c r="LRZ32" s="3039"/>
      <c r="LSC32" s="3027"/>
      <c r="LSD32" s="3027"/>
      <c r="LSE32" s="3027"/>
      <c r="LSF32" s="3027"/>
      <c r="LSI32" s="3027"/>
      <c r="LSQ32" s="3049"/>
      <c r="LSR32" s="3039"/>
      <c r="LSU32" s="3027"/>
      <c r="LSV32" s="3027"/>
      <c r="LSW32" s="3027"/>
      <c r="LSX32" s="3027"/>
      <c r="LTA32" s="3027"/>
      <c r="LTI32" s="3049"/>
      <c r="LTJ32" s="3039"/>
      <c r="LTM32" s="3027"/>
      <c r="LTN32" s="3027"/>
      <c r="LTO32" s="3027"/>
      <c r="LTP32" s="3027"/>
      <c r="LTS32" s="3027"/>
      <c r="LUA32" s="3049"/>
      <c r="LUB32" s="3039"/>
      <c r="LUE32" s="3027"/>
      <c r="LUF32" s="3027"/>
      <c r="LUG32" s="3027"/>
      <c r="LUH32" s="3027"/>
      <c r="LUK32" s="3027"/>
      <c r="LUS32" s="3049"/>
      <c r="LUT32" s="3039"/>
      <c r="LUW32" s="3027"/>
      <c r="LUX32" s="3027"/>
      <c r="LUY32" s="3027"/>
      <c r="LUZ32" s="3027"/>
      <c r="LVC32" s="3027"/>
      <c r="LVK32" s="3049"/>
      <c r="LVL32" s="3039"/>
      <c r="LVO32" s="3027"/>
      <c r="LVP32" s="3027"/>
      <c r="LVQ32" s="3027"/>
      <c r="LVR32" s="3027"/>
      <c r="LVU32" s="3027"/>
      <c r="LWC32" s="3049"/>
      <c r="LWD32" s="3039"/>
      <c r="LWG32" s="3027"/>
      <c r="LWH32" s="3027"/>
      <c r="LWI32" s="3027"/>
      <c r="LWJ32" s="3027"/>
      <c r="LWM32" s="3027"/>
      <c r="LWU32" s="3049"/>
      <c r="LWV32" s="3039"/>
      <c r="LWY32" s="3027"/>
      <c r="LWZ32" s="3027"/>
      <c r="LXA32" s="3027"/>
      <c r="LXB32" s="3027"/>
      <c r="LXE32" s="3027"/>
      <c r="LXM32" s="3049"/>
      <c r="LXN32" s="3039"/>
      <c r="LXQ32" s="3027"/>
      <c r="LXR32" s="3027"/>
      <c r="LXS32" s="3027"/>
      <c r="LXT32" s="3027"/>
      <c r="LXW32" s="3027"/>
      <c r="LYE32" s="3049"/>
      <c r="LYF32" s="3039"/>
      <c r="LYI32" s="3027"/>
      <c r="LYJ32" s="3027"/>
      <c r="LYK32" s="3027"/>
      <c r="LYL32" s="3027"/>
      <c r="LYO32" s="3027"/>
      <c r="LYW32" s="3049"/>
      <c r="LYX32" s="3039"/>
      <c r="LZA32" s="3027"/>
      <c r="LZB32" s="3027"/>
      <c r="LZC32" s="3027"/>
      <c r="LZD32" s="3027"/>
      <c r="LZG32" s="3027"/>
      <c r="LZO32" s="3049"/>
      <c r="LZP32" s="3039"/>
      <c r="LZS32" s="3027"/>
      <c r="LZT32" s="3027"/>
      <c r="LZU32" s="3027"/>
      <c r="LZV32" s="3027"/>
      <c r="LZY32" s="3027"/>
      <c r="MAG32" s="3049"/>
      <c r="MAH32" s="3039"/>
      <c r="MAK32" s="3027"/>
      <c r="MAL32" s="3027"/>
      <c r="MAM32" s="3027"/>
      <c r="MAN32" s="3027"/>
      <c r="MAQ32" s="3027"/>
      <c r="MAY32" s="3049"/>
      <c r="MAZ32" s="3039"/>
      <c r="MBC32" s="3027"/>
      <c r="MBD32" s="3027"/>
      <c r="MBE32" s="3027"/>
      <c r="MBF32" s="3027"/>
      <c r="MBI32" s="3027"/>
      <c r="MBQ32" s="3049"/>
      <c r="MBR32" s="3039"/>
      <c r="MBU32" s="3027"/>
      <c r="MBV32" s="3027"/>
      <c r="MBW32" s="3027"/>
      <c r="MBX32" s="3027"/>
      <c r="MCA32" s="3027"/>
      <c r="MCI32" s="3049"/>
      <c r="MCJ32" s="3039"/>
      <c r="MCM32" s="3027"/>
      <c r="MCN32" s="3027"/>
      <c r="MCO32" s="3027"/>
      <c r="MCP32" s="3027"/>
      <c r="MCS32" s="3027"/>
      <c r="MDA32" s="3049"/>
      <c r="MDB32" s="3039"/>
      <c r="MDE32" s="3027"/>
      <c r="MDF32" s="3027"/>
      <c r="MDG32" s="3027"/>
      <c r="MDH32" s="3027"/>
      <c r="MDK32" s="3027"/>
      <c r="MDS32" s="3049"/>
      <c r="MDT32" s="3039"/>
      <c r="MDW32" s="3027"/>
      <c r="MDX32" s="3027"/>
      <c r="MDY32" s="3027"/>
      <c r="MDZ32" s="3027"/>
      <c r="MEC32" s="3027"/>
      <c r="MEK32" s="3049"/>
      <c r="MEL32" s="3039"/>
      <c r="MEO32" s="3027"/>
      <c r="MEP32" s="3027"/>
      <c r="MEQ32" s="3027"/>
      <c r="MER32" s="3027"/>
      <c r="MEU32" s="3027"/>
      <c r="MFC32" s="3049"/>
      <c r="MFD32" s="3039"/>
      <c r="MFG32" s="3027"/>
      <c r="MFH32" s="3027"/>
      <c r="MFI32" s="3027"/>
      <c r="MFJ32" s="3027"/>
      <c r="MFM32" s="3027"/>
      <c r="MFU32" s="3049"/>
      <c r="MFV32" s="3039"/>
      <c r="MFY32" s="3027"/>
      <c r="MFZ32" s="3027"/>
      <c r="MGA32" s="3027"/>
      <c r="MGB32" s="3027"/>
      <c r="MGE32" s="3027"/>
      <c r="MGM32" s="3049"/>
      <c r="MGN32" s="3039"/>
      <c r="MGQ32" s="3027"/>
      <c r="MGR32" s="3027"/>
      <c r="MGS32" s="3027"/>
      <c r="MGT32" s="3027"/>
      <c r="MGW32" s="3027"/>
      <c r="MHE32" s="3049"/>
      <c r="MHF32" s="3039"/>
      <c r="MHI32" s="3027"/>
      <c r="MHJ32" s="3027"/>
      <c r="MHK32" s="3027"/>
      <c r="MHL32" s="3027"/>
      <c r="MHO32" s="3027"/>
      <c r="MHW32" s="3049"/>
      <c r="MHX32" s="3039"/>
      <c r="MIA32" s="3027"/>
      <c r="MIB32" s="3027"/>
      <c r="MIC32" s="3027"/>
      <c r="MID32" s="3027"/>
      <c r="MIG32" s="3027"/>
      <c r="MIO32" s="3049"/>
      <c r="MIP32" s="3039"/>
      <c r="MIS32" s="3027"/>
      <c r="MIT32" s="3027"/>
      <c r="MIU32" s="3027"/>
      <c r="MIV32" s="3027"/>
      <c r="MIY32" s="3027"/>
      <c r="MJG32" s="3049"/>
      <c r="MJH32" s="3039"/>
      <c r="MJK32" s="3027"/>
      <c r="MJL32" s="3027"/>
      <c r="MJM32" s="3027"/>
      <c r="MJN32" s="3027"/>
      <c r="MJQ32" s="3027"/>
      <c r="MJY32" s="3049"/>
      <c r="MJZ32" s="3039"/>
      <c r="MKC32" s="3027"/>
      <c r="MKD32" s="3027"/>
      <c r="MKE32" s="3027"/>
      <c r="MKF32" s="3027"/>
      <c r="MKI32" s="3027"/>
      <c r="MKQ32" s="3049"/>
      <c r="MKR32" s="3039"/>
      <c r="MKU32" s="3027"/>
      <c r="MKV32" s="3027"/>
      <c r="MKW32" s="3027"/>
      <c r="MKX32" s="3027"/>
      <c r="MLA32" s="3027"/>
      <c r="MLI32" s="3049"/>
      <c r="MLJ32" s="3039"/>
      <c r="MLM32" s="3027"/>
      <c r="MLN32" s="3027"/>
      <c r="MLO32" s="3027"/>
      <c r="MLP32" s="3027"/>
      <c r="MLS32" s="3027"/>
      <c r="MMA32" s="3049"/>
      <c r="MMB32" s="3039"/>
      <c r="MME32" s="3027"/>
      <c r="MMF32" s="3027"/>
      <c r="MMG32" s="3027"/>
      <c r="MMH32" s="3027"/>
      <c r="MMK32" s="3027"/>
      <c r="MMS32" s="3049"/>
      <c r="MMT32" s="3039"/>
      <c r="MMW32" s="3027"/>
      <c r="MMX32" s="3027"/>
      <c r="MMY32" s="3027"/>
      <c r="MMZ32" s="3027"/>
      <c r="MNC32" s="3027"/>
      <c r="MNK32" s="3049"/>
      <c r="MNL32" s="3039"/>
      <c r="MNO32" s="3027"/>
      <c r="MNP32" s="3027"/>
      <c r="MNQ32" s="3027"/>
      <c r="MNR32" s="3027"/>
      <c r="MNU32" s="3027"/>
      <c r="MOC32" s="3049"/>
      <c r="MOD32" s="3039"/>
      <c r="MOG32" s="3027"/>
      <c r="MOH32" s="3027"/>
      <c r="MOI32" s="3027"/>
      <c r="MOJ32" s="3027"/>
      <c r="MOM32" s="3027"/>
      <c r="MOU32" s="3049"/>
      <c r="MOV32" s="3039"/>
      <c r="MOY32" s="3027"/>
      <c r="MOZ32" s="3027"/>
      <c r="MPA32" s="3027"/>
      <c r="MPB32" s="3027"/>
      <c r="MPE32" s="3027"/>
      <c r="MPM32" s="3049"/>
      <c r="MPN32" s="3039"/>
      <c r="MPQ32" s="3027"/>
      <c r="MPR32" s="3027"/>
      <c r="MPS32" s="3027"/>
      <c r="MPT32" s="3027"/>
      <c r="MPW32" s="3027"/>
      <c r="MQE32" s="3049"/>
      <c r="MQF32" s="3039"/>
      <c r="MQI32" s="3027"/>
      <c r="MQJ32" s="3027"/>
      <c r="MQK32" s="3027"/>
      <c r="MQL32" s="3027"/>
      <c r="MQO32" s="3027"/>
      <c r="MQW32" s="3049"/>
      <c r="MQX32" s="3039"/>
      <c r="MRA32" s="3027"/>
      <c r="MRB32" s="3027"/>
      <c r="MRC32" s="3027"/>
      <c r="MRD32" s="3027"/>
      <c r="MRG32" s="3027"/>
      <c r="MRO32" s="3049"/>
      <c r="MRP32" s="3039"/>
      <c r="MRS32" s="3027"/>
      <c r="MRT32" s="3027"/>
      <c r="MRU32" s="3027"/>
      <c r="MRV32" s="3027"/>
      <c r="MRY32" s="3027"/>
      <c r="MSG32" s="3049"/>
      <c r="MSH32" s="3039"/>
      <c r="MSK32" s="3027"/>
      <c r="MSL32" s="3027"/>
      <c r="MSM32" s="3027"/>
      <c r="MSN32" s="3027"/>
      <c r="MSQ32" s="3027"/>
      <c r="MSY32" s="3049"/>
      <c r="MSZ32" s="3039"/>
      <c r="MTC32" s="3027"/>
      <c r="MTD32" s="3027"/>
      <c r="MTE32" s="3027"/>
      <c r="MTF32" s="3027"/>
      <c r="MTI32" s="3027"/>
      <c r="MTQ32" s="3049"/>
      <c r="MTR32" s="3039"/>
      <c r="MTU32" s="3027"/>
      <c r="MTV32" s="3027"/>
      <c r="MTW32" s="3027"/>
      <c r="MTX32" s="3027"/>
      <c r="MUA32" s="3027"/>
      <c r="MUI32" s="3049"/>
      <c r="MUJ32" s="3039"/>
      <c r="MUM32" s="3027"/>
      <c r="MUN32" s="3027"/>
      <c r="MUO32" s="3027"/>
      <c r="MUP32" s="3027"/>
      <c r="MUS32" s="3027"/>
      <c r="MVA32" s="3049"/>
      <c r="MVB32" s="3039"/>
      <c r="MVE32" s="3027"/>
      <c r="MVF32" s="3027"/>
      <c r="MVG32" s="3027"/>
      <c r="MVH32" s="3027"/>
      <c r="MVK32" s="3027"/>
      <c r="MVS32" s="3049"/>
      <c r="MVT32" s="3039"/>
      <c r="MVW32" s="3027"/>
      <c r="MVX32" s="3027"/>
      <c r="MVY32" s="3027"/>
      <c r="MVZ32" s="3027"/>
      <c r="MWC32" s="3027"/>
      <c r="MWK32" s="3049"/>
      <c r="MWL32" s="3039"/>
      <c r="MWO32" s="3027"/>
      <c r="MWP32" s="3027"/>
      <c r="MWQ32" s="3027"/>
      <c r="MWR32" s="3027"/>
      <c r="MWU32" s="3027"/>
      <c r="MXC32" s="3049"/>
      <c r="MXD32" s="3039"/>
      <c r="MXG32" s="3027"/>
      <c r="MXH32" s="3027"/>
      <c r="MXI32" s="3027"/>
      <c r="MXJ32" s="3027"/>
      <c r="MXM32" s="3027"/>
      <c r="MXU32" s="3049"/>
      <c r="MXV32" s="3039"/>
      <c r="MXY32" s="3027"/>
      <c r="MXZ32" s="3027"/>
      <c r="MYA32" s="3027"/>
      <c r="MYB32" s="3027"/>
      <c r="MYE32" s="3027"/>
      <c r="MYM32" s="3049"/>
      <c r="MYN32" s="3039"/>
      <c r="MYQ32" s="3027"/>
      <c r="MYR32" s="3027"/>
      <c r="MYS32" s="3027"/>
      <c r="MYT32" s="3027"/>
      <c r="MYW32" s="3027"/>
      <c r="MZE32" s="3049"/>
      <c r="MZF32" s="3039"/>
      <c r="MZI32" s="3027"/>
      <c r="MZJ32" s="3027"/>
      <c r="MZK32" s="3027"/>
      <c r="MZL32" s="3027"/>
      <c r="MZO32" s="3027"/>
      <c r="MZW32" s="3049"/>
      <c r="MZX32" s="3039"/>
      <c r="NAA32" s="3027"/>
      <c r="NAB32" s="3027"/>
      <c r="NAC32" s="3027"/>
      <c r="NAD32" s="3027"/>
      <c r="NAG32" s="3027"/>
      <c r="NAO32" s="3049"/>
      <c r="NAP32" s="3039"/>
      <c r="NAS32" s="3027"/>
      <c r="NAT32" s="3027"/>
      <c r="NAU32" s="3027"/>
      <c r="NAV32" s="3027"/>
      <c r="NAY32" s="3027"/>
      <c r="NBG32" s="3049"/>
      <c r="NBH32" s="3039"/>
      <c r="NBK32" s="3027"/>
      <c r="NBL32" s="3027"/>
      <c r="NBM32" s="3027"/>
      <c r="NBN32" s="3027"/>
      <c r="NBQ32" s="3027"/>
      <c r="NBY32" s="3049"/>
      <c r="NBZ32" s="3039"/>
      <c r="NCC32" s="3027"/>
      <c r="NCD32" s="3027"/>
      <c r="NCE32" s="3027"/>
      <c r="NCF32" s="3027"/>
      <c r="NCI32" s="3027"/>
      <c r="NCQ32" s="3049"/>
      <c r="NCR32" s="3039"/>
      <c r="NCU32" s="3027"/>
      <c r="NCV32" s="3027"/>
      <c r="NCW32" s="3027"/>
      <c r="NCX32" s="3027"/>
      <c r="NDA32" s="3027"/>
      <c r="NDI32" s="3049"/>
      <c r="NDJ32" s="3039"/>
      <c r="NDM32" s="3027"/>
      <c r="NDN32" s="3027"/>
      <c r="NDO32" s="3027"/>
      <c r="NDP32" s="3027"/>
      <c r="NDS32" s="3027"/>
      <c r="NEA32" s="3049"/>
      <c r="NEB32" s="3039"/>
      <c r="NEE32" s="3027"/>
      <c r="NEF32" s="3027"/>
      <c r="NEG32" s="3027"/>
      <c r="NEH32" s="3027"/>
      <c r="NEK32" s="3027"/>
      <c r="NES32" s="3049"/>
      <c r="NET32" s="3039"/>
      <c r="NEW32" s="3027"/>
      <c r="NEX32" s="3027"/>
      <c r="NEY32" s="3027"/>
      <c r="NEZ32" s="3027"/>
      <c r="NFC32" s="3027"/>
      <c r="NFK32" s="3049"/>
      <c r="NFL32" s="3039"/>
      <c r="NFO32" s="3027"/>
      <c r="NFP32" s="3027"/>
      <c r="NFQ32" s="3027"/>
      <c r="NFR32" s="3027"/>
      <c r="NFU32" s="3027"/>
      <c r="NGC32" s="3049"/>
      <c r="NGD32" s="3039"/>
      <c r="NGG32" s="3027"/>
      <c r="NGH32" s="3027"/>
      <c r="NGI32" s="3027"/>
      <c r="NGJ32" s="3027"/>
      <c r="NGM32" s="3027"/>
      <c r="NGU32" s="3049"/>
      <c r="NGV32" s="3039"/>
      <c r="NGY32" s="3027"/>
      <c r="NGZ32" s="3027"/>
      <c r="NHA32" s="3027"/>
      <c r="NHB32" s="3027"/>
      <c r="NHE32" s="3027"/>
      <c r="NHM32" s="3049"/>
      <c r="NHN32" s="3039"/>
      <c r="NHQ32" s="3027"/>
      <c r="NHR32" s="3027"/>
      <c r="NHS32" s="3027"/>
      <c r="NHT32" s="3027"/>
      <c r="NHW32" s="3027"/>
      <c r="NIE32" s="3049"/>
      <c r="NIF32" s="3039"/>
      <c r="NII32" s="3027"/>
      <c r="NIJ32" s="3027"/>
      <c r="NIK32" s="3027"/>
      <c r="NIL32" s="3027"/>
      <c r="NIO32" s="3027"/>
      <c r="NIW32" s="3049"/>
      <c r="NIX32" s="3039"/>
      <c r="NJA32" s="3027"/>
      <c r="NJB32" s="3027"/>
      <c r="NJC32" s="3027"/>
      <c r="NJD32" s="3027"/>
      <c r="NJG32" s="3027"/>
      <c r="NJO32" s="3049"/>
      <c r="NJP32" s="3039"/>
      <c r="NJS32" s="3027"/>
      <c r="NJT32" s="3027"/>
      <c r="NJU32" s="3027"/>
      <c r="NJV32" s="3027"/>
      <c r="NJY32" s="3027"/>
      <c r="NKG32" s="3049"/>
      <c r="NKH32" s="3039"/>
      <c r="NKK32" s="3027"/>
      <c r="NKL32" s="3027"/>
      <c r="NKM32" s="3027"/>
      <c r="NKN32" s="3027"/>
      <c r="NKQ32" s="3027"/>
      <c r="NKY32" s="3049"/>
      <c r="NKZ32" s="3039"/>
      <c r="NLC32" s="3027"/>
      <c r="NLD32" s="3027"/>
      <c r="NLE32" s="3027"/>
      <c r="NLF32" s="3027"/>
      <c r="NLI32" s="3027"/>
      <c r="NLQ32" s="3049"/>
      <c r="NLR32" s="3039"/>
      <c r="NLU32" s="3027"/>
      <c r="NLV32" s="3027"/>
      <c r="NLW32" s="3027"/>
      <c r="NLX32" s="3027"/>
      <c r="NMA32" s="3027"/>
      <c r="NMI32" s="3049"/>
      <c r="NMJ32" s="3039"/>
      <c r="NMM32" s="3027"/>
      <c r="NMN32" s="3027"/>
      <c r="NMO32" s="3027"/>
      <c r="NMP32" s="3027"/>
      <c r="NMS32" s="3027"/>
      <c r="NNA32" s="3049"/>
      <c r="NNB32" s="3039"/>
      <c r="NNE32" s="3027"/>
      <c r="NNF32" s="3027"/>
      <c r="NNG32" s="3027"/>
      <c r="NNH32" s="3027"/>
      <c r="NNK32" s="3027"/>
      <c r="NNS32" s="3049"/>
      <c r="NNT32" s="3039"/>
      <c r="NNW32" s="3027"/>
      <c r="NNX32" s="3027"/>
      <c r="NNY32" s="3027"/>
      <c r="NNZ32" s="3027"/>
      <c r="NOC32" s="3027"/>
      <c r="NOK32" s="3049"/>
      <c r="NOL32" s="3039"/>
      <c r="NOO32" s="3027"/>
      <c r="NOP32" s="3027"/>
      <c r="NOQ32" s="3027"/>
      <c r="NOR32" s="3027"/>
      <c r="NOU32" s="3027"/>
      <c r="NPC32" s="3049"/>
      <c r="NPD32" s="3039"/>
      <c r="NPG32" s="3027"/>
      <c r="NPH32" s="3027"/>
      <c r="NPI32" s="3027"/>
      <c r="NPJ32" s="3027"/>
      <c r="NPM32" s="3027"/>
      <c r="NPU32" s="3049"/>
      <c r="NPV32" s="3039"/>
      <c r="NPY32" s="3027"/>
      <c r="NPZ32" s="3027"/>
      <c r="NQA32" s="3027"/>
      <c r="NQB32" s="3027"/>
      <c r="NQE32" s="3027"/>
      <c r="NQM32" s="3049"/>
      <c r="NQN32" s="3039"/>
      <c r="NQQ32" s="3027"/>
      <c r="NQR32" s="3027"/>
      <c r="NQS32" s="3027"/>
      <c r="NQT32" s="3027"/>
      <c r="NQW32" s="3027"/>
      <c r="NRE32" s="3049"/>
      <c r="NRF32" s="3039"/>
      <c r="NRI32" s="3027"/>
      <c r="NRJ32" s="3027"/>
      <c r="NRK32" s="3027"/>
      <c r="NRL32" s="3027"/>
      <c r="NRO32" s="3027"/>
      <c r="NRW32" s="3049"/>
      <c r="NRX32" s="3039"/>
      <c r="NSA32" s="3027"/>
      <c r="NSB32" s="3027"/>
      <c r="NSC32" s="3027"/>
      <c r="NSD32" s="3027"/>
      <c r="NSG32" s="3027"/>
      <c r="NSO32" s="3049"/>
      <c r="NSP32" s="3039"/>
      <c r="NSS32" s="3027"/>
      <c r="NST32" s="3027"/>
      <c r="NSU32" s="3027"/>
      <c r="NSV32" s="3027"/>
      <c r="NSY32" s="3027"/>
      <c r="NTG32" s="3049"/>
      <c r="NTH32" s="3039"/>
      <c r="NTK32" s="3027"/>
      <c r="NTL32" s="3027"/>
      <c r="NTM32" s="3027"/>
      <c r="NTN32" s="3027"/>
      <c r="NTQ32" s="3027"/>
      <c r="NTY32" s="3049"/>
      <c r="NTZ32" s="3039"/>
      <c r="NUC32" s="3027"/>
      <c r="NUD32" s="3027"/>
      <c r="NUE32" s="3027"/>
      <c r="NUF32" s="3027"/>
      <c r="NUI32" s="3027"/>
      <c r="NUQ32" s="3049"/>
      <c r="NUR32" s="3039"/>
      <c r="NUU32" s="3027"/>
      <c r="NUV32" s="3027"/>
      <c r="NUW32" s="3027"/>
      <c r="NUX32" s="3027"/>
      <c r="NVA32" s="3027"/>
      <c r="NVI32" s="3049"/>
      <c r="NVJ32" s="3039"/>
      <c r="NVM32" s="3027"/>
      <c r="NVN32" s="3027"/>
      <c r="NVO32" s="3027"/>
      <c r="NVP32" s="3027"/>
      <c r="NVS32" s="3027"/>
      <c r="NWA32" s="3049"/>
      <c r="NWB32" s="3039"/>
      <c r="NWE32" s="3027"/>
      <c r="NWF32" s="3027"/>
      <c r="NWG32" s="3027"/>
      <c r="NWH32" s="3027"/>
      <c r="NWK32" s="3027"/>
      <c r="NWS32" s="3049"/>
      <c r="NWT32" s="3039"/>
      <c r="NWW32" s="3027"/>
      <c r="NWX32" s="3027"/>
      <c r="NWY32" s="3027"/>
      <c r="NWZ32" s="3027"/>
      <c r="NXC32" s="3027"/>
      <c r="NXK32" s="3049"/>
      <c r="NXL32" s="3039"/>
      <c r="NXO32" s="3027"/>
      <c r="NXP32" s="3027"/>
      <c r="NXQ32" s="3027"/>
      <c r="NXR32" s="3027"/>
      <c r="NXU32" s="3027"/>
      <c r="NYC32" s="3049"/>
      <c r="NYD32" s="3039"/>
      <c r="NYG32" s="3027"/>
      <c r="NYH32" s="3027"/>
      <c r="NYI32" s="3027"/>
      <c r="NYJ32" s="3027"/>
      <c r="NYM32" s="3027"/>
      <c r="NYU32" s="3049"/>
      <c r="NYV32" s="3039"/>
      <c r="NYY32" s="3027"/>
      <c r="NYZ32" s="3027"/>
      <c r="NZA32" s="3027"/>
      <c r="NZB32" s="3027"/>
      <c r="NZE32" s="3027"/>
      <c r="NZM32" s="3049"/>
      <c r="NZN32" s="3039"/>
      <c r="NZQ32" s="3027"/>
      <c r="NZR32" s="3027"/>
      <c r="NZS32" s="3027"/>
      <c r="NZT32" s="3027"/>
      <c r="NZW32" s="3027"/>
      <c r="OAE32" s="3049"/>
      <c r="OAF32" s="3039"/>
      <c r="OAI32" s="3027"/>
      <c r="OAJ32" s="3027"/>
      <c r="OAK32" s="3027"/>
      <c r="OAL32" s="3027"/>
      <c r="OAO32" s="3027"/>
      <c r="OAW32" s="3049"/>
      <c r="OAX32" s="3039"/>
      <c r="OBA32" s="3027"/>
      <c r="OBB32" s="3027"/>
      <c r="OBC32" s="3027"/>
      <c r="OBD32" s="3027"/>
      <c r="OBG32" s="3027"/>
      <c r="OBO32" s="3049"/>
      <c r="OBP32" s="3039"/>
      <c r="OBS32" s="3027"/>
      <c r="OBT32" s="3027"/>
      <c r="OBU32" s="3027"/>
      <c r="OBV32" s="3027"/>
      <c r="OBY32" s="3027"/>
      <c r="OCG32" s="3049"/>
      <c r="OCH32" s="3039"/>
      <c r="OCK32" s="3027"/>
      <c r="OCL32" s="3027"/>
      <c r="OCM32" s="3027"/>
      <c r="OCN32" s="3027"/>
      <c r="OCQ32" s="3027"/>
      <c r="OCY32" s="3049"/>
      <c r="OCZ32" s="3039"/>
      <c r="ODC32" s="3027"/>
      <c r="ODD32" s="3027"/>
      <c r="ODE32" s="3027"/>
      <c r="ODF32" s="3027"/>
      <c r="ODI32" s="3027"/>
      <c r="ODQ32" s="3049"/>
      <c r="ODR32" s="3039"/>
      <c r="ODU32" s="3027"/>
      <c r="ODV32" s="3027"/>
      <c r="ODW32" s="3027"/>
      <c r="ODX32" s="3027"/>
      <c r="OEA32" s="3027"/>
      <c r="OEI32" s="3049"/>
      <c r="OEJ32" s="3039"/>
      <c r="OEM32" s="3027"/>
      <c r="OEN32" s="3027"/>
      <c r="OEO32" s="3027"/>
      <c r="OEP32" s="3027"/>
      <c r="OES32" s="3027"/>
      <c r="OFA32" s="3049"/>
      <c r="OFB32" s="3039"/>
      <c r="OFE32" s="3027"/>
      <c r="OFF32" s="3027"/>
      <c r="OFG32" s="3027"/>
      <c r="OFH32" s="3027"/>
      <c r="OFK32" s="3027"/>
      <c r="OFS32" s="3049"/>
      <c r="OFT32" s="3039"/>
      <c r="OFW32" s="3027"/>
      <c r="OFX32" s="3027"/>
      <c r="OFY32" s="3027"/>
      <c r="OFZ32" s="3027"/>
      <c r="OGC32" s="3027"/>
      <c r="OGK32" s="3049"/>
      <c r="OGL32" s="3039"/>
      <c r="OGO32" s="3027"/>
      <c r="OGP32" s="3027"/>
      <c r="OGQ32" s="3027"/>
      <c r="OGR32" s="3027"/>
      <c r="OGU32" s="3027"/>
      <c r="OHC32" s="3049"/>
      <c r="OHD32" s="3039"/>
      <c r="OHG32" s="3027"/>
      <c r="OHH32" s="3027"/>
      <c r="OHI32" s="3027"/>
      <c r="OHJ32" s="3027"/>
      <c r="OHM32" s="3027"/>
      <c r="OHU32" s="3049"/>
      <c r="OHV32" s="3039"/>
      <c r="OHY32" s="3027"/>
      <c r="OHZ32" s="3027"/>
      <c r="OIA32" s="3027"/>
      <c r="OIB32" s="3027"/>
      <c r="OIE32" s="3027"/>
      <c r="OIM32" s="3049"/>
      <c r="OIN32" s="3039"/>
      <c r="OIQ32" s="3027"/>
      <c r="OIR32" s="3027"/>
      <c r="OIS32" s="3027"/>
      <c r="OIT32" s="3027"/>
      <c r="OIW32" s="3027"/>
      <c r="OJE32" s="3049"/>
      <c r="OJF32" s="3039"/>
      <c r="OJI32" s="3027"/>
      <c r="OJJ32" s="3027"/>
      <c r="OJK32" s="3027"/>
      <c r="OJL32" s="3027"/>
      <c r="OJO32" s="3027"/>
      <c r="OJW32" s="3049"/>
      <c r="OJX32" s="3039"/>
      <c r="OKA32" s="3027"/>
      <c r="OKB32" s="3027"/>
      <c r="OKC32" s="3027"/>
      <c r="OKD32" s="3027"/>
      <c r="OKG32" s="3027"/>
      <c r="OKO32" s="3049"/>
      <c r="OKP32" s="3039"/>
      <c r="OKS32" s="3027"/>
      <c r="OKT32" s="3027"/>
      <c r="OKU32" s="3027"/>
      <c r="OKV32" s="3027"/>
      <c r="OKY32" s="3027"/>
      <c r="OLG32" s="3049"/>
      <c r="OLH32" s="3039"/>
      <c r="OLK32" s="3027"/>
      <c r="OLL32" s="3027"/>
      <c r="OLM32" s="3027"/>
      <c r="OLN32" s="3027"/>
      <c r="OLQ32" s="3027"/>
      <c r="OLY32" s="3049"/>
      <c r="OLZ32" s="3039"/>
      <c r="OMC32" s="3027"/>
      <c r="OMD32" s="3027"/>
      <c r="OME32" s="3027"/>
      <c r="OMF32" s="3027"/>
      <c r="OMI32" s="3027"/>
      <c r="OMQ32" s="3049"/>
      <c r="OMR32" s="3039"/>
      <c r="OMU32" s="3027"/>
      <c r="OMV32" s="3027"/>
      <c r="OMW32" s="3027"/>
      <c r="OMX32" s="3027"/>
      <c r="ONA32" s="3027"/>
      <c r="ONI32" s="3049"/>
      <c r="ONJ32" s="3039"/>
      <c r="ONM32" s="3027"/>
      <c r="ONN32" s="3027"/>
      <c r="ONO32" s="3027"/>
      <c r="ONP32" s="3027"/>
      <c r="ONS32" s="3027"/>
      <c r="OOA32" s="3049"/>
      <c r="OOB32" s="3039"/>
      <c r="OOE32" s="3027"/>
      <c r="OOF32" s="3027"/>
      <c r="OOG32" s="3027"/>
      <c r="OOH32" s="3027"/>
      <c r="OOK32" s="3027"/>
      <c r="OOS32" s="3049"/>
      <c r="OOT32" s="3039"/>
      <c r="OOW32" s="3027"/>
      <c r="OOX32" s="3027"/>
      <c r="OOY32" s="3027"/>
      <c r="OOZ32" s="3027"/>
      <c r="OPC32" s="3027"/>
      <c r="OPK32" s="3049"/>
      <c r="OPL32" s="3039"/>
      <c r="OPO32" s="3027"/>
      <c r="OPP32" s="3027"/>
      <c r="OPQ32" s="3027"/>
      <c r="OPR32" s="3027"/>
      <c r="OPU32" s="3027"/>
      <c r="OQC32" s="3049"/>
      <c r="OQD32" s="3039"/>
      <c r="OQG32" s="3027"/>
      <c r="OQH32" s="3027"/>
      <c r="OQI32" s="3027"/>
      <c r="OQJ32" s="3027"/>
      <c r="OQM32" s="3027"/>
      <c r="OQU32" s="3049"/>
      <c r="OQV32" s="3039"/>
      <c r="OQY32" s="3027"/>
      <c r="OQZ32" s="3027"/>
      <c r="ORA32" s="3027"/>
      <c r="ORB32" s="3027"/>
      <c r="ORE32" s="3027"/>
      <c r="ORM32" s="3049"/>
      <c r="ORN32" s="3039"/>
      <c r="ORQ32" s="3027"/>
      <c r="ORR32" s="3027"/>
      <c r="ORS32" s="3027"/>
      <c r="ORT32" s="3027"/>
      <c r="ORW32" s="3027"/>
      <c r="OSE32" s="3049"/>
      <c r="OSF32" s="3039"/>
      <c r="OSI32" s="3027"/>
      <c r="OSJ32" s="3027"/>
      <c r="OSK32" s="3027"/>
      <c r="OSL32" s="3027"/>
      <c r="OSO32" s="3027"/>
      <c r="OSW32" s="3049"/>
      <c r="OSX32" s="3039"/>
      <c r="OTA32" s="3027"/>
      <c r="OTB32" s="3027"/>
      <c r="OTC32" s="3027"/>
      <c r="OTD32" s="3027"/>
      <c r="OTG32" s="3027"/>
      <c r="OTO32" s="3049"/>
      <c r="OTP32" s="3039"/>
      <c r="OTS32" s="3027"/>
      <c r="OTT32" s="3027"/>
      <c r="OTU32" s="3027"/>
      <c r="OTV32" s="3027"/>
      <c r="OTY32" s="3027"/>
      <c r="OUG32" s="3049"/>
      <c r="OUH32" s="3039"/>
      <c r="OUK32" s="3027"/>
      <c r="OUL32" s="3027"/>
      <c r="OUM32" s="3027"/>
      <c r="OUN32" s="3027"/>
      <c r="OUQ32" s="3027"/>
      <c r="OUY32" s="3049"/>
      <c r="OUZ32" s="3039"/>
      <c r="OVC32" s="3027"/>
      <c r="OVD32" s="3027"/>
      <c r="OVE32" s="3027"/>
      <c r="OVF32" s="3027"/>
      <c r="OVI32" s="3027"/>
      <c r="OVQ32" s="3049"/>
      <c r="OVR32" s="3039"/>
      <c r="OVU32" s="3027"/>
      <c r="OVV32" s="3027"/>
      <c r="OVW32" s="3027"/>
      <c r="OVX32" s="3027"/>
      <c r="OWA32" s="3027"/>
      <c r="OWI32" s="3049"/>
      <c r="OWJ32" s="3039"/>
      <c r="OWM32" s="3027"/>
      <c r="OWN32" s="3027"/>
      <c r="OWO32" s="3027"/>
      <c r="OWP32" s="3027"/>
      <c r="OWS32" s="3027"/>
      <c r="OXA32" s="3049"/>
      <c r="OXB32" s="3039"/>
      <c r="OXE32" s="3027"/>
      <c r="OXF32" s="3027"/>
      <c r="OXG32" s="3027"/>
      <c r="OXH32" s="3027"/>
      <c r="OXK32" s="3027"/>
      <c r="OXS32" s="3049"/>
      <c r="OXT32" s="3039"/>
      <c r="OXW32" s="3027"/>
      <c r="OXX32" s="3027"/>
      <c r="OXY32" s="3027"/>
      <c r="OXZ32" s="3027"/>
      <c r="OYC32" s="3027"/>
      <c r="OYK32" s="3049"/>
      <c r="OYL32" s="3039"/>
      <c r="OYO32" s="3027"/>
      <c r="OYP32" s="3027"/>
      <c r="OYQ32" s="3027"/>
      <c r="OYR32" s="3027"/>
      <c r="OYU32" s="3027"/>
      <c r="OZC32" s="3049"/>
      <c r="OZD32" s="3039"/>
      <c r="OZG32" s="3027"/>
      <c r="OZH32" s="3027"/>
      <c r="OZI32" s="3027"/>
      <c r="OZJ32" s="3027"/>
      <c r="OZM32" s="3027"/>
      <c r="OZU32" s="3049"/>
      <c r="OZV32" s="3039"/>
      <c r="OZY32" s="3027"/>
      <c r="OZZ32" s="3027"/>
      <c r="PAA32" s="3027"/>
      <c r="PAB32" s="3027"/>
      <c r="PAE32" s="3027"/>
      <c r="PAM32" s="3049"/>
      <c r="PAN32" s="3039"/>
      <c r="PAQ32" s="3027"/>
      <c r="PAR32" s="3027"/>
      <c r="PAS32" s="3027"/>
      <c r="PAT32" s="3027"/>
      <c r="PAW32" s="3027"/>
      <c r="PBE32" s="3049"/>
      <c r="PBF32" s="3039"/>
      <c r="PBI32" s="3027"/>
      <c r="PBJ32" s="3027"/>
      <c r="PBK32" s="3027"/>
      <c r="PBL32" s="3027"/>
      <c r="PBO32" s="3027"/>
      <c r="PBW32" s="3049"/>
      <c r="PBX32" s="3039"/>
      <c r="PCA32" s="3027"/>
      <c r="PCB32" s="3027"/>
      <c r="PCC32" s="3027"/>
      <c r="PCD32" s="3027"/>
      <c r="PCG32" s="3027"/>
      <c r="PCO32" s="3049"/>
      <c r="PCP32" s="3039"/>
      <c r="PCS32" s="3027"/>
      <c r="PCT32" s="3027"/>
      <c r="PCU32" s="3027"/>
      <c r="PCV32" s="3027"/>
      <c r="PCY32" s="3027"/>
      <c r="PDG32" s="3049"/>
      <c r="PDH32" s="3039"/>
      <c r="PDK32" s="3027"/>
      <c r="PDL32" s="3027"/>
      <c r="PDM32" s="3027"/>
      <c r="PDN32" s="3027"/>
      <c r="PDQ32" s="3027"/>
      <c r="PDY32" s="3049"/>
      <c r="PDZ32" s="3039"/>
      <c r="PEC32" s="3027"/>
      <c r="PED32" s="3027"/>
      <c r="PEE32" s="3027"/>
      <c r="PEF32" s="3027"/>
      <c r="PEI32" s="3027"/>
      <c r="PEQ32" s="3049"/>
      <c r="PER32" s="3039"/>
      <c r="PEU32" s="3027"/>
      <c r="PEV32" s="3027"/>
      <c r="PEW32" s="3027"/>
      <c r="PEX32" s="3027"/>
      <c r="PFA32" s="3027"/>
      <c r="PFI32" s="3049"/>
      <c r="PFJ32" s="3039"/>
      <c r="PFM32" s="3027"/>
      <c r="PFN32" s="3027"/>
      <c r="PFO32" s="3027"/>
      <c r="PFP32" s="3027"/>
      <c r="PFS32" s="3027"/>
      <c r="PGA32" s="3049"/>
      <c r="PGB32" s="3039"/>
      <c r="PGE32" s="3027"/>
      <c r="PGF32" s="3027"/>
      <c r="PGG32" s="3027"/>
      <c r="PGH32" s="3027"/>
      <c r="PGK32" s="3027"/>
      <c r="PGS32" s="3049"/>
      <c r="PGT32" s="3039"/>
      <c r="PGW32" s="3027"/>
      <c r="PGX32" s="3027"/>
      <c r="PGY32" s="3027"/>
      <c r="PGZ32" s="3027"/>
      <c r="PHC32" s="3027"/>
      <c r="PHK32" s="3049"/>
      <c r="PHL32" s="3039"/>
      <c r="PHO32" s="3027"/>
      <c r="PHP32" s="3027"/>
      <c r="PHQ32" s="3027"/>
      <c r="PHR32" s="3027"/>
      <c r="PHU32" s="3027"/>
      <c r="PIC32" s="3049"/>
      <c r="PID32" s="3039"/>
      <c r="PIG32" s="3027"/>
      <c r="PIH32" s="3027"/>
      <c r="PII32" s="3027"/>
      <c r="PIJ32" s="3027"/>
      <c r="PIM32" s="3027"/>
      <c r="PIU32" s="3049"/>
      <c r="PIV32" s="3039"/>
      <c r="PIY32" s="3027"/>
      <c r="PIZ32" s="3027"/>
      <c r="PJA32" s="3027"/>
      <c r="PJB32" s="3027"/>
      <c r="PJE32" s="3027"/>
      <c r="PJM32" s="3049"/>
      <c r="PJN32" s="3039"/>
      <c r="PJQ32" s="3027"/>
      <c r="PJR32" s="3027"/>
      <c r="PJS32" s="3027"/>
      <c r="PJT32" s="3027"/>
      <c r="PJW32" s="3027"/>
      <c r="PKE32" s="3049"/>
      <c r="PKF32" s="3039"/>
      <c r="PKI32" s="3027"/>
      <c r="PKJ32" s="3027"/>
      <c r="PKK32" s="3027"/>
      <c r="PKL32" s="3027"/>
      <c r="PKO32" s="3027"/>
      <c r="PKW32" s="3049"/>
      <c r="PKX32" s="3039"/>
      <c r="PLA32" s="3027"/>
      <c r="PLB32" s="3027"/>
      <c r="PLC32" s="3027"/>
      <c r="PLD32" s="3027"/>
      <c r="PLG32" s="3027"/>
      <c r="PLO32" s="3049"/>
      <c r="PLP32" s="3039"/>
      <c r="PLS32" s="3027"/>
      <c r="PLT32" s="3027"/>
      <c r="PLU32" s="3027"/>
      <c r="PLV32" s="3027"/>
      <c r="PLY32" s="3027"/>
      <c r="PMG32" s="3049"/>
      <c r="PMH32" s="3039"/>
      <c r="PMK32" s="3027"/>
      <c r="PML32" s="3027"/>
      <c r="PMM32" s="3027"/>
      <c r="PMN32" s="3027"/>
      <c r="PMQ32" s="3027"/>
      <c r="PMY32" s="3049"/>
      <c r="PMZ32" s="3039"/>
      <c r="PNC32" s="3027"/>
      <c r="PND32" s="3027"/>
      <c r="PNE32" s="3027"/>
      <c r="PNF32" s="3027"/>
      <c r="PNI32" s="3027"/>
      <c r="PNQ32" s="3049"/>
      <c r="PNR32" s="3039"/>
      <c r="PNU32" s="3027"/>
      <c r="PNV32" s="3027"/>
      <c r="PNW32" s="3027"/>
      <c r="PNX32" s="3027"/>
      <c r="POA32" s="3027"/>
      <c r="POI32" s="3049"/>
      <c r="POJ32" s="3039"/>
      <c r="POM32" s="3027"/>
      <c r="PON32" s="3027"/>
      <c r="POO32" s="3027"/>
      <c r="POP32" s="3027"/>
      <c r="POS32" s="3027"/>
      <c r="PPA32" s="3049"/>
      <c r="PPB32" s="3039"/>
      <c r="PPE32" s="3027"/>
      <c r="PPF32" s="3027"/>
      <c r="PPG32" s="3027"/>
      <c r="PPH32" s="3027"/>
      <c r="PPK32" s="3027"/>
      <c r="PPS32" s="3049"/>
      <c r="PPT32" s="3039"/>
      <c r="PPW32" s="3027"/>
      <c r="PPX32" s="3027"/>
      <c r="PPY32" s="3027"/>
      <c r="PPZ32" s="3027"/>
      <c r="PQC32" s="3027"/>
      <c r="PQK32" s="3049"/>
      <c r="PQL32" s="3039"/>
      <c r="PQO32" s="3027"/>
      <c r="PQP32" s="3027"/>
      <c r="PQQ32" s="3027"/>
      <c r="PQR32" s="3027"/>
      <c r="PQU32" s="3027"/>
      <c r="PRC32" s="3049"/>
      <c r="PRD32" s="3039"/>
      <c r="PRG32" s="3027"/>
      <c r="PRH32" s="3027"/>
      <c r="PRI32" s="3027"/>
      <c r="PRJ32" s="3027"/>
      <c r="PRM32" s="3027"/>
      <c r="PRU32" s="3049"/>
      <c r="PRV32" s="3039"/>
      <c r="PRY32" s="3027"/>
      <c r="PRZ32" s="3027"/>
      <c r="PSA32" s="3027"/>
      <c r="PSB32" s="3027"/>
      <c r="PSE32" s="3027"/>
      <c r="PSM32" s="3049"/>
      <c r="PSN32" s="3039"/>
      <c r="PSQ32" s="3027"/>
      <c r="PSR32" s="3027"/>
      <c r="PSS32" s="3027"/>
      <c r="PST32" s="3027"/>
      <c r="PSW32" s="3027"/>
      <c r="PTE32" s="3049"/>
      <c r="PTF32" s="3039"/>
      <c r="PTI32" s="3027"/>
      <c r="PTJ32" s="3027"/>
      <c r="PTK32" s="3027"/>
      <c r="PTL32" s="3027"/>
      <c r="PTO32" s="3027"/>
      <c r="PTW32" s="3049"/>
      <c r="PTX32" s="3039"/>
      <c r="PUA32" s="3027"/>
      <c r="PUB32" s="3027"/>
      <c r="PUC32" s="3027"/>
      <c r="PUD32" s="3027"/>
      <c r="PUG32" s="3027"/>
      <c r="PUO32" s="3049"/>
      <c r="PUP32" s="3039"/>
      <c r="PUS32" s="3027"/>
      <c r="PUT32" s="3027"/>
      <c r="PUU32" s="3027"/>
      <c r="PUV32" s="3027"/>
      <c r="PUY32" s="3027"/>
      <c r="PVG32" s="3049"/>
      <c r="PVH32" s="3039"/>
      <c r="PVK32" s="3027"/>
      <c r="PVL32" s="3027"/>
      <c r="PVM32" s="3027"/>
      <c r="PVN32" s="3027"/>
      <c r="PVQ32" s="3027"/>
      <c r="PVY32" s="3049"/>
      <c r="PVZ32" s="3039"/>
      <c r="PWC32" s="3027"/>
      <c r="PWD32" s="3027"/>
      <c r="PWE32" s="3027"/>
      <c r="PWF32" s="3027"/>
      <c r="PWI32" s="3027"/>
      <c r="PWQ32" s="3049"/>
      <c r="PWR32" s="3039"/>
      <c r="PWU32" s="3027"/>
      <c r="PWV32" s="3027"/>
      <c r="PWW32" s="3027"/>
      <c r="PWX32" s="3027"/>
      <c r="PXA32" s="3027"/>
      <c r="PXI32" s="3049"/>
      <c r="PXJ32" s="3039"/>
      <c r="PXM32" s="3027"/>
      <c r="PXN32" s="3027"/>
      <c r="PXO32" s="3027"/>
      <c r="PXP32" s="3027"/>
      <c r="PXS32" s="3027"/>
      <c r="PYA32" s="3049"/>
      <c r="PYB32" s="3039"/>
      <c r="PYE32" s="3027"/>
      <c r="PYF32" s="3027"/>
      <c r="PYG32" s="3027"/>
      <c r="PYH32" s="3027"/>
      <c r="PYK32" s="3027"/>
      <c r="PYS32" s="3049"/>
      <c r="PYT32" s="3039"/>
      <c r="PYW32" s="3027"/>
      <c r="PYX32" s="3027"/>
      <c r="PYY32" s="3027"/>
      <c r="PYZ32" s="3027"/>
      <c r="PZC32" s="3027"/>
      <c r="PZK32" s="3049"/>
      <c r="PZL32" s="3039"/>
      <c r="PZO32" s="3027"/>
      <c r="PZP32" s="3027"/>
      <c r="PZQ32" s="3027"/>
      <c r="PZR32" s="3027"/>
      <c r="PZU32" s="3027"/>
      <c r="QAC32" s="3049"/>
      <c r="QAD32" s="3039"/>
      <c r="QAG32" s="3027"/>
      <c r="QAH32" s="3027"/>
      <c r="QAI32" s="3027"/>
      <c r="QAJ32" s="3027"/>
      <c r="QAM32" s="3027"/>
      <c r="QAU32" s="3049"/>
      <c r="QAV32" s="3039"/>
      <c r="QAY32" s="3027"/>
      <c r="QAZ32" s="3027"/>
      <c r="QBA32" s="3027"/>
      <c r="QBB32" s="3027"/>
      <c r="QBE32" s="3027"/>
      <c r="QBM32" s="3049"/>
      <c r="QBN32" s="3039"/>
      <c r="QBQ32" s="3027"/>
      <c r="QBR32" s="3027"/>
      <c r="QBS32" s="3027"/>
      <c r="QBT32" s="3027"/>
      <c r="QBW32" s="3027"/>
      <c r="QCE32" s="3049"/>
      <c r="QCF32" s="3039"/>
      <c r="QCI32" s="3027"/>
      <c r="QCJ32" s="3027"/>
      <c r="QCK32" s="3027"/>
      <c r="QCL32" s="3027"/>
      <c r="QCO32" s="3027"/>
      <c r="QCW32" s="3049"/>
      <c r="QCX32" s="3039"/>
      <c r="QDA32" s="3027"/>
      <c r="QDB32" s="3027"/>
      <c r="QDC32" s="3027"/>
      <c r="QDD32" s="3027"/>
      <c r="QDG32" s="3027"/>
      <c r="QDO32" s="3049"/>
      <c r="QDP32" s="3039"/>
      <c r="QDS32" s="3027"/>
      <c r="QDT32" s="3027"/>
      <c r="QDU32" s="3027"/>
      <c r="QDV32" s="3027"/>
      <c r="QDY32" s="3027"/>
      <c r="QEG32" s="3049"/>
      <c r="QEH32" s="3039"/>
      <c r="QEK32" s="3027"/>
      <c r="QEL32" s="3027"/>
      <c r="QEM32" s="3027"/>
      <c r="QEN32" s="3027"/>
      <c r="QEQ32" s="3027"/>
      <c r="QEY32" s="3049"/>
      <c r="QEZ32" s="3039"/>
      <c r="QFC32" s="3027"/>
      <c r="QFD32" s="3027"/>
      <c r="QFE32" s="3027"/>
      <c r="QFF32" s="3027"/>
      <c r="QFI32" s="3027"/>
      <c r="QFQ32" s="3049"/>
      <c r="QFR32" s="3039"/>
      <c r="QFU32" s="3027"/>
      <c r="QFV32" s="3027"/>
      <c r="QFW32" s="3027"/>
      <c r="QFX32" s="3027"/>
      <c r="QGA32" s="3027"/>
      <c r="QGI32" s="3049"/>
      <c r="QGJ32" s="3039"/>
      <c r="QGM32" s="3027"/>
      <c r="QGN32" s="3027"/>
      <c r="QGO32" s="3027"/>
      <c r="QGP32" s="3027"/>
      <c r="QGS32" s="3027"/>
      <c r="QHA32" s="3049"/>
      <c r="QHB32" s="3039"/>
      <c r="QHE32" s="3027"/>
      <c r="QHF32" s="3027"/>
      <c r="QHG32" s="3027"/>
      <c r="QHH32" s="3027"/>
      <c r="QHK32" s="3027"/>
      <c r="QHS32" s="3049"/>
      <c r="QHT32" s="3039"/>
      <c r="QHW32" s="3027"/>
      <c r="QHX32" s="3027"/>
      <c r="QHY32" s="3027"/>
      <c r="QHZ32" s="3027"/>
      <c r="QIC32" s="3027"/>
      <c r="QIK32" s="3049"/>
      <c r="QIL32" s="3039"/>
      <c r="QIO32" s="3027"/>
      <c r="QIP32" s="3027"/>
      <c r="QIQ32" s="3027"/>
      <c r="QIR32" s="3027"/>
      <c r="QIU32" s="3027"/>
      <c r="QJC32" s="3049"/>
      <c r="QJD32" s="3039"/>
      <c r="QJG32" s="3027"/>
      <c r="QJH32" s="3027"/>
      <c r="QJI32" s="3027"/>
      <c r="QJJ32" s="3027"/>
      <c r="QJM32" s="3027"/>
      <c r="QJU32" s="3049"/>
      <c r="QJV32" s="3039"/>
      <c r="QJY32" s="3027"/>
      <c r="QJZ32" s="3027"/>
      <c r="QKA32" s="3027"/>
      <c r="QKB32" s="3027"/>
      <c r="QKE32" s="3027"/>
      <c r="QKM32" s="3049"/>
      <c r="QKN32" s="3039"/>
      <c r="QKQ32" s="3027"/>
      <c r="QKR32" s="3027"/>
      <c r="QKS32" s="3027"/>
      <c r="QKT32" s="3027"/>
      <c r="QKW32" s="3027"/>
      <c r="QLE32" s="3049"/>
      <c r="QLF32" s="3039"/>
      <c r="QLI32" s="3027"/>
      <c r="QLJ32" s="3027"/>
      <c r="QLK32" s="3027"/>
      <c r="QLL32" s="3027"/>
      <c r="QLO32" s="3027"/>
      <c r="QLW32" s="3049"/>
      <c r="QLX32" s="3039"/>
      <c r="QMA32" s="3027"/>
      <c r="QMB32" s="3027"/>
      <c r="QMC32" s="3027"/>
      <c r="QMD32" s="3027"/>
      <c r="QMG32" s="3027"/>
      <c r="QMO32" s="3049"/>
      <c r="QMP32" s="3039"/>
      <c r="QMS32" s="3027"/>
      <c r="QMT32" s="3027"/>
      <c r="QMU32" s="3027"/>
      <c r="QMV32" s="3027"/>
      <c r="QMY32" s="3027"/>
      <c r="QNG32" s="3049"/>
      <c r="QNH32" s="3039"/>
      <c r="QNK32" s="3027"/>
      <c r="QNL32" s="3027"/>
      <c r="QNM32" s="3027"/>
      <c r="QNN32" s="3027"/>
      <c r="QNQ32" s="3027"/>
      <c r="QNY32" s="3049"/>
      <c r="QNZ32" s="3039"/>
      <c r="QOC32" s="3027"/>
      <c r="QOD32" s="3027"/>
      <c r="QOE32" s="3027"/>
      <c r="QOF32" s="3027"/>
      <c r="QOI32" s="3027"/>
      <c r="QOQ32" s="3049"/>
      <c r="QOR32" s="3039"/>
      <c r="QOU32" s="3027"/>
      <c r="QOV32" s="3027"/>
      <c r="QOW32" s="3027"/>
      <c r="QOX32" s="3027"/>
      <c r="QPA32" s="3027"/>
      <c r="QPI32" s="3049"/>
      <c r="QPJ32" s="3039"/>
      <c r="QPM32" s="3027"/>
      <c r="QPN32" s="3027"/>
      <c r="QPO32" s="3027"/>
      <c r="QPP32" s="3027"/>
      <c r="QPS32" s="3027"/>
      <c r="QQA32" s="3049"/>
      <c r="QQB32" s="3039"/>
      <c r="QQE32" s="3027"/>
      <c r="QQF32" s="3027"/>
      <c r="QQG32" s="3027"/>
      <c r="QQH32" s="3027"/>
      <c r="QQK32" s="3027"/>
      <c r="QQS32" s="3049"/>
      <c r="QQT32" s="3039"/>
      <c r="QQW32" s="3027"/>
      <c r="QQX32" s="3027"/>
      <c r="QQY32" s="3027"/>
      <c r="QQZ32" s="3027"/>
      <c r="QRC32" s="3027"/>
      <c r="QRK32" s="3049"/>
      <c r="QRL32" s="3039"/>
      <c r="QRO32" s="3027"/>
      <c r="QRP32" s="3027"/>
      <c r="QRQ32" s="3027"/>
      <c r="QRR32" s="3027"/>
      <c r="QRU32" s="3027"/>
      <c r="QSC32" s="3049"/>
      <c r="QSD32" s="3039"/>
      <c r="QSG32" s="3027"/>
      <c r="QSH32" s="3027"/>
      <c r="QSI32" s="3027"/>
      <c r="QSJ32" s="3027"/>
      <c r="QSM32" s="3027"/>
      <c r="QSU32" s="3049"/>
      <c r="QSV32" s="3039"/>
      <c r="QSY32" s="3027"/>
      <c r="QSZ32" s="3027"/>
      <c r="QTA32" s="3027"/>
      <c r="QTB32" s="3027"/>
      <c r="QTE32" s="3027"/>
      <c r="QTM32" s="3049"/>
      <c r="QTN32" s="3039"/>
      <c r="QTQ32" s="3027"/>
      <c r="QTR32" s="3027"/>
      <c r="QTS32" s="3027"/>
      <c r="QTT32" s="3027"/>
      <c r="QTW32" s="3027"/>
      <c r="QUE32" s="3049"/>
      <c r="QUF32" s="3039"/>
      <c r="QUI32" s="3027"/>
      <c r="QUJ32" s="3027"/>
      <c r="QUK32" s="3027"/>
      <c r="QUL32" s="3027"/>
      <c r="QUO32" s="3027"/>
      <c r="QUW32" s="3049"/>
      <c r="QUX32" s="3039"/>
      <c r="QVA32" s="3027"/>
      <c r="QVB32" s="3027"/>
      <c r="QVC32" s="3027"/>
      <c r="QVD32" s="3027"/>
      <c r="QVG32" s="3027"/>
      <c r="QVO32" s="3049"/>
      <c r="QVP32" s="3039"/>
      <c r="QVS32" s="3027"/>
      <c r="QVT32" s="3027"/>
      <c r="QVU32" s="3027"/>
      <c r="QVV32" s="3027"/>
      <c r="QVY32" s="3027"/>
      <c r="QWG32" s="3049"/>
      <c r="QWH32" s="3039"/>
      <c r="QWK32" s="3027"/>
      <c r="QWL32" s="3027"/>
      <c r="QWM32" s="3027"/>
      <c r="QWN32" s="3027"/>
      <c r="QWQ32" s="3027"/>
      <c r="QWY32" s="3049"/>
      <c r="QWZ32" s="3039"/>
      <c r="QXC32" s="3027"/>
      <c r="QXD32" s="3027"/>
      <c r="QXE32" s="3027"/>
      <c r="QXF32" s="3027"/>
      <c r="QXI32" s="3027"/>
      <c r="QXQ32" s="3049"/>
      <c r="QXR32" s="3039"/>
      <c r="QXU32" s="3027"/>
      <c r="QXV32" s="3027"/>
      <c r="QXW32" s="3027"/>
      <c r="QXX32" s="3027"/>
      <c r="QYA32" s="3027"/>
      <c r="QYI32" s="3049"/>
      <c r="QYJ32" s="3039"/>
      <c r="QYM32" s="3027"/>
      <c r="QYN32" s="3027"/>
      <c r="QYO32" s="3027"/>
      <c r="QYP32" s="3027"/>
      <c r="QYS32" s="3027"/>
      <c r="QZA32" s="3049"/>
      <c r="QZB32" s="3039"/>
      <c r="QZE32" s="3027"/>
      <c r="QZF32" s="3027"/>
      <c r="QZG32" s="3027"/>
      <c r="QZH32" s="3027"/>
      <c r="QZK32" s="3027"/>
      <c r="QZS32" s="3049"/>
      <c r="QZT32" s="3039"/>
      <c r="QZW32" s="3027"/>
      <c r="QZX32" s="3027"/>
      <c r="QZY32" s="3027"/>
      <c r="QZZ32" s="3027"/>
      <c r="RAC32" s="3027"/>
      <c r="RAK32" s="3049"/>
      <c r="RAL32" s="3039"/>
      <c r="RAO32" s="3027"/>
      <c r="RAP32" s="3027"/>
      <c r="RAQ32" s="3027"/>
      <c r="RAR32" s="3027"/>
      <c r="RAU32" s="3027"/>
      <c r="RBC32" s="3049"/>
      <c r="RBD32" s="3039"/>
      <c r="RBG32" s="3027"/>
      <c r="RBH32" s="3027"/>
      <c r="RBI32" s="3027"/>
      <c r="RBJ32" s="3027"/>
      <c r="RBM32" s="3027"/>
      <c r="RBU32" s="3049"/>
      <c r="RBV32" s="3039"/>
      <c r="RBY32" s="3027"/>
      <c r="RBZ32" s="3027"/>
      <c r="RCA32" s="3027"/>
      <c r="RCB32" s="3027"/>
      <c r="RCE32" s="3027"/>
      <c r="RCM32" s="3049"/>
      <c r="RCN32" s="3039"/>
      <c r="RCQ32" s="3027"/>
      <c r="RCR32" s="3027"/>
      <c r="RCS32" s="3027"/>
      <c r="RCT32" s="3027"/>
      <c r="RCW32" s="3027"/>
      <c r="RDE32" s="3049"/>
      <c r="RDF32" s="3039"/>
      <c r="RDI32" s="3027"/>
      <c r="RDJ32" s="3027"/>
      <c r="RDK32" s="3027"/>
      <c r="RDL32" s="3027"/>
      <c r="RDO32" s="3027"/>
      <c r="RDW32" s="3049"/>
      <c r="RDX32" s="3039"/>
      <c r="REA32" s="3027"/>
      <c r="REB32" s="3027"/>
      <c r="REC32" s="3027"/>
      <c r="RED32" s="3027"/>
      <c r="REG32" s="3027"/>
      <c r="REO32" s="3049"/>
      <c r="REP32" s="3039"/>
      <c r="RES32" s="3027"/>
      <c r="RET32" s="3027"/>
      <c r="REU32" s="3027"/>
      <c r="REV32" s="3027"/>
      <c r="REY32" s="3027"/>
      <c r="RFG32" s="3049"/>
      <c r="RFH32" s="3039"/>
      <c r="RFK32" s="3027"/>
      <c r="RFL32" s="3027"/>
      <c r="RFM32" s="3027"/>
      <c r="RFN32" s="3027"/>
      <c r="RFQ32" s="3027"/>
      <c r="RFY32" s="3049"/>
      <c r="RFZ32" s="3039"/>
      <c r="RGC32" s="3027"/>
      <c r="RGD32" s="3027"/>
      <c r="RGE32" s="3027"/>
      <c r="RGF32" s="3027"/>
      <c r="RGI32" s="3027"/>
      <c r="RGQ32" s="3049"/>
      <c r="RGR32" s="3039"/>
      <c r="RGU32" s="3027"/>
      <c r="RGV32" s="3027"/>
      <c r="RGW32" s="3027"/>
      <c r="RGX32" s="3027"/>
      <c r="RHA32" s="3027"/>
      <c r="RHI32" s="3049"/>
      <c r="RHJ32" s="3039"/>
      <c r="RHM32" s="3027"/>
      <c r="RHN32" s="3027"/>
      <c r="RHO32" s="3027"/>
      <c r="RHP32" s="3027"/>
      <c r="RHS32" s="3027"/>
      <c r="RIA32" s="3049"/>
      <c r="RIB32" s="3039"/>
      <c r="RIE32" s="3027"/>
      <c r="RIF32" s="3027"/>
      <c r="RIG32" s="3027"/>
      <c r="RIH32" s="3027"/>
      <c r="RIK32" s="3027"/>
      <c r="RIS32" s="3049"/>
      <c r="RIT32" s="3039"/>
      <c r="RIW32" s="3027"/>
      <c r="RIX32" s="3027"/>
      <c r="RIY32" s="3027"/>
      <c r="RIZ32" s="3027"/>
      <c r="RJC32" s="3027"/>
      <c r="RJK32" s="3049"/>
      <c r="RJL32" s="3039"/>
      <c r="RJO32" s="3027"/>
      <c r="RJP32" s="3027"/>
      <c r="RJQ32" s="3027"/>
      <c r="RJR32" s="3027"/>
      <c r="RJU32" s="3027"/>
      <c r="RKC32" s="3049"/>
      <c r="RKD32" s="3039"/>
      <c r="RKG32" s="3027"/>
      <c r="RKH32" s="3027"/>
      <c r="RKI32" s="3027"/>
      <c r="RKJ32" s="3027"/>
      <c r="RKM32" s="3027"/>
      <c r="RKU32" s="3049"/>
      <c r="RKV32" s="3039"/>
      <c r="RKY32" s="3027"/>
      <c r="RKZ32" s="3027"/>
      <c r="RLA32" s="3027"/>
      <c r="RLB32" s="3027"/>
      <c r="RLE32" s="3027"/>
      <c r="RLM32" s="3049"/>
      <c r="RLN32" s="3039"/>
      <c r="RLQ32" s="3027"/>
      <c r="RLR32" s="3027"/>
      <c r="RLS32" s="3027"/>
      <c r="RLT32" s="3027"/>
      <c r="RLW32" s="3027"/>
      <c r="RME32" s="3049"/>
      <c r="RMF32" s="3039"/>
      <c r="RMI32" s="3027"/>
      <c r="RMJ32" s="3027"/>
      <c r="RMK32" s="3027"/>
      <c r="RML32" s="3027"/>
      <c r="RMO32" s="3027"/>
      <c r="RMW32" s="3049"/>
      <c r="RMX32" s="3039"/>
      <c r="RNA32" s="3027"/>
      <c r="RNB32" s="3027"/>
      <c r="RNC32" s="3027"/>
      <c r="RND32" s="3027"/>
      <c r="RNG32" s="3027"/>
      <c r="RNO32" s="3049"/>
      <c r="RNP32" s="3039"/>
      <c r="RNS32" s="3027"/>
      <c r="RNT32" s="3027"/>
      <c r="RNU32" s="3027"/>
      <c r="RNV32" s="3027"/>
      <c r="RNY32" s="3027"/>
      <c r="ROG32" s="3049"/>
      <c r="ROH32" s="3039"/>
      <c r="ROK32" s="3027"/>
      <c r="ROL32" s="3027"/>
      <c r="ROM32" s="3027"/>
      <c r="RON32" s="3027"/>
      <c r="ROQ32" s="3027"/>
      <c r="ROY32" s="3049"/>
      <c r="ROZ32" s="3039"/>
      <c r="RPC32" s="3027"/>
      <c r="RPD32" s="3027"/>
      <c r="RPE32" s="3027"/>
      <c r="RPF32" s="3027"/>
      <c r="RPI32" s="3027"/>
      <c r="RPQ32" s="3049"/>
      <c r="RPR32" s="3039"/>
      <c r="RPU32" s="3027"/>
      <c r="RPV32" s="3027"/>
      <c r="RPW32" s="3027"/>
      <c r="RPX32" s="3027"/>
      <c r="RQA32" s="3027"/>
      <c r="RQI32" s="3049"/>
      <c r="RQJ32" s="3039"/>
      <c r="RQM32" s="3027"/>
      <c r="RQN32" s="3027"/>
      <c r="RQO32" s="3027"/>
      <c r="RQP32" s="3027"/>
      <c r="RQS32" s="3027"/>
      <c r="RRA32" s="3049"/>
      <c r="RRB32" s="3039"/>
      <c r="RRE32" s="3027"/>
      <c r="RRF32" s="3027"/>
      <c r="RRG32" s="3027"/>
      <c r="RRH32" s="3027"/>
      <c r="RRK32" s="3027"/>
      <c r="RRS32" s="3049"/>
      <c r="RRT32" s="3039"/>
      <c r="RRW32" s="3027"/>
      <c r="RRX32" s="3027"/>
      <c r="RRY32" s="3027"/>
      <c r="RRZ32" s="3027"/>
      <c r="RSC32" s="3027"/>
      <c r="RSK32" s="3049"/>
      <c r="RSL32" s="3039"/>
      <c r="RSO32" s="3027"/>
      <c r="RSP32" s="3027"/>
      <c r="RSQ32" s="3027"/>
      <c r="RSR32" s="3027"/>
      <c r="RSU32" s="3027"/>
      <c r="RTC32" s="3049"/>
      <c r="RTD32" s="3039"/>
      <c r="RTG32" s="3027"/>
      <c r="RTH32" s="3027"/>
      <c r="RTI32" s="3027"/>
      <c r="RTJ32" s="3027"/>
      <c r="RTM32" s="3027"/>
      <c r="RTU32" s="3049"/>
      <c r="RTV32" s="3039"/>
      <c r="RTY32" s="3027"/>
      <c r="RTZ32" s="3027"/>
      <c r="RUA32" s="3027"/>
      <c r="RUB32" s="3027"/>
      <c r="RUE32" s="3027"/>
      <c r="RUM32" s="3049"/>
      <c r="RUN32" s="3039"/>
      <c r="RUQ32" s="3027"/>
      <c r="RUR32" s="3027"/>
      <c r="RUS32" s="3027"/>
      <c r="RUT32" s="3027"/>
      <c r="RUW32" s="3027"/>
      <c r="RVE32" s="3049"/>
      <c r="RVF32" s="3039"/>
      <c r="RVI32" s="3027"/>
      <c r="RVJ32" s="3027"/>
      <c r="RVK32" s="3027"/>
      <c r="RVL32" s="3027"/>
      <c r="RVO32" s="3027"/>
      <c r="RVW32" s="3049"/>
      <c r="RVX32" s="3039"/>
      <c r="RWA32" s="3027"/>
      <c r="RWB32" s="3027"/>
      <c r="RWC32" s="3027"/>
      <c r="RWD32" s="3027"/>
      <c r="RWG32" s="3027"/>
      <c r="RWO32" s="3049"/>
      <c r="RWP32" s="3039"/>
      <c r="RWS32" s="3027"/>
      <c r="RWT32" s="3027"/>
      <c r="RWU32" s="3027"/>
      <c r="RWV32" s="3027"/>
      <c r="RWY32" s="3027"/>
      <c r="RXG32" s="3049"/>
      <c r="RXH32" s="3039"/>
      <c r="RXK32" s="3027"/>
      <c r="RXL32" s="3027"/>
      <c r="RXM32" s="3027"/>
      <c r="RXN32" s="3027"/>
      <c r="RXQ32" s="3027"/>
      <c r="RXY32" s="3049"/>
      <c r="RXZ32" s="3039"/>
      <c r="RYC32" s="3027"/>
      <c r="RYD32" s="3027"/>
      <c r="RYE32" s="3027"/>
      <c r="RYF32" s="3027"/>
      <c r="RYI32" s="3027"/>
      <c r="RYQ32" s="3049"/>
      <c r="RYR32" s="3039"/>
      <c r="RYU32" s="3027"/>
      <c r="RYV32" s="3027"/>
      <c r="RYW32" s="3027"/>
      <c r="RYX32" s="3027"/>
      <c r="RZA32" s="3027"/>
      <c r="RZI32" s="3049"/>
      <c r="RZJ32" s="3039"/>
      <c r="RZM32" s="3027"/>
      <c r="RZN32" s="3027"/>
      <c r="RZO32" s="3027"/>
      <c r="RZP32" s="3027"/>
      <c r="RZS32" s="3027"/>
      <c r="SAA32" s="3049"/>
      <c r="SAB32" s="3039"/>
      <c r="SAE32" s="3027"/>
      <c r="SAF32" s="3027"/>
      <c r="SAG32" s="3027"/>
      <c r="SAH32" s="3027"/>
      <c r="SAK32" s="3027"/>
      <c r="SAS32" s="3049"/>
      <c r="SAT32" s="3039"/>
      <c r="SAW32" s="3027"/>
      <c r="SAX32" s="3027"/>
      <c r="SAY32" s="3027"/>
      <c r="SAZ32" s="3027"/>
      <c r="SBC32" s="3027"/>
      <c r="SBK32" s="3049"/>
      <c r="SBL32" s="3039"/>
      <c r="SBO32" s="3027"/>
      <c r="SBP32" s="3027"/>
      <c r="SBQ32" s="3027"/>
      <c r="SBR32" s="3027"/>
      <c r="SBU32" s="3027"/>
      <c r="SCC32" s="3049"/>
      <c r="SCD32" s="3039"/>
      <c r="SCG32" s="3027"/>
      <c r="SCH32" s="3027"/>
      <c r="SCI32" s="3027"/>
      <c r="SCJ32" s="3027"/>
      <c r="SCM32" s="3027"/>
      <c r="SCU32" s="3049"/>
      <c r="SCV32" s="3039"/>
      <c r="SCY32" s="3027"/>
      <c r="SCZ32" s="3027"/>
      <c r="SDA32" s="3027"/>
      <c r="SDB32" s="3027"/>
      <c r="SDE32" s="3027"/>
      <c r="SDM32" s="3049"/>
      <c r="SDN32" s="3039"/>
      <c r="SDQ32" s="3027"/>
      <c r="SDR32" s="3027"/>
      <c r="SDS32" s="3027"/>
      <c r="SDT32" s="3027"/>
      <c r="SDW32" s="3027"/>
      <c r="SEE32" s="3049"/>
      <c r="SEF32" s="3039"/>
      <c r="SEI32" s="3027"/>
      <c r="SEJ32" s="3027"/>
      <c r="SEK32" s="3027"/>
      <c r="SEL32" s="3027"/>
      <c r="SEO32" s="3027"/>
      <c r="SEW32" s="3049"/>
      <c r="SEX32" s="3039"/>
      <c r="SFA32" s="3027"/>
      <c r="SFB32" s="3027"/>
      <c r="SFC32" s="3027"/>
      <c r="SFD32" s="3027"/>
      <c r="SFG32" s="3027"/>
      <c r="SFO32" s="3049"/>
      <c r="SFP32" s="3039"/>
      <c r="SFS32" s="3027"/>
      <c r="SFT32" s="3027"/>
      <c r="SFU32" s="3027"/>
      <c r="SFV32" s="3027"/>
      <c r="SFY32" s="3027"/>
      <c r="SGG32" s="3049"/>
      <c r="SGH32" s="3039"/>
      <c r="SGK32" s="3027"/>
      <c r="SGL32" s="3027"/>
      <c r="SGM32" s="3027"/>
      <c r="SGN32" s="3027"/>
      <c r="SGQ32" s="3027"/>
      <c r="SGY32" s="3049"/>
      <c r="SGZ32" s="3039"/>
      <c r="SHC32" s="3027"/>
      <c r="SHD32" s="3027"/>
      <c r="SHE32" s="3027"/>
      <c r="SHF32" s="3027"/>
      <c r="SHI32" s="3027"/>
      <c r="SHQ32" s="3049"/>
      <c r="SHR32" s="3039"/>
      <c r="SHU32" s="3027"/>
      <c r="SHV32" s="3027"/>
      <c r="SHW32" s="3027"/>
      <c r="SHX32" s="3027"/>
      <c r="SIA32" s="3027"/>
      <c r="SII32" s="3049"/>
      <c r="SIJ32" s="3039"/>
      <c r="SIM32" s="3027"/>
      <c r="SIN32" s="3027"/>
      <c r="SIO32" s="3027"/>
      <c r="SIP32" s="3027"/>
      <c r="SIS32" s="3027"/>
      <c r="SJA32" s="3049"/>
      <c r="SJB32" s="3039"/>
      <c r="SJE32" s="3027"/>
      <c r="SJF32" s="3027"/>
      <c r="SJG32" s="3027"/>
      <c r="SJH32" s="3027"/>
      <c r="SJK32" s="3027"/>
      <c r="SJS32" s="3049"/>
      <c r="SJT32" s="3039"/>
      <c r="SJW32" s="3027"/>
      <c r="SJX32" s="3027"/>
      <c r="SJY32" s="3027"/>
      <c r="SJZ32" s="3027"/>
      <c r="SKC32" s="3027"/>
      <c r="SKK32" s="3049"/>
      <c r="SKL32" s="3039"/>
      <c r="SKO32" s="3027"/>
      <c r="SKP32" s="3027"/>
      <c r="SKQ32" s="3027"/>
      <c r="SKR32" s="3027"/>
      <c r="SKU32" s="3027"/>
      <c r="SLC32" s="3049"/>
      <c r="SLD32" s="3039"/>
      <c r="SLG32" s="3027"/>
      <c r="SLH32" s="3027"/>
      <c r="SLI32" s="3027"/>
      <c r="SLJ32" s="3027"/>
      <c r="SLM32" s="3027"/>
      <c r="SLU32" s="3049"/>
      <c r="SLV32" s="3039"/>
      <c r="SLY32" s="3027"/>
      <c r="SLZ32" s="3027"/>
      <c r="SMA32" s="3027"/>
      <c r="SMB32" s="3027"/>
      <c r="SME32" s="3027"/>
      <c r="SMM32" s="3049"/>
      <c r="SMN32" s="3039"/>
      <c r="SMQ32" s="3027"/>
      <c r="SMR32" s="3027"/>
      <c r="SMS32" s="3027"/>
      <c r="SMT32" s="3027"/>
      <c r="SMW32" s="3027"/>
      <c r="SNE32" s="3049"/>
      <c r="SNF32" s="3039"/>
      <c r="SNI32" s="3027"/>
      <c r="SNJ32" s="3027"/>
      <c r="SNK32" s="3027"/>
      <c r="SNL32" s="3027"/>
      <c r="SNO32" s="3027"/>
      <c r="SNW32" s="3049"/>
      <c r="SNX32" s="3039"/>
      <c r="SOA32" s="3027"/>
      <c r="SOB32" s="3027"/>
      <c r="SOC32" s="3027"/>
      <c r="SOD32" s="3027"/>
      <c r="SOG32" s="3027"/>
      <c r="SOO32" s="3049"/>
      <c r="SOP32" s="3039"/>
      <c r="SOS32" s="3027"/>
      <c r="SOT32" s="3027"/>
      <c r="SOU32" s="3027"/>
      <c r="SOV32" s="3027"/>
      <c r="SOY32" s="3027"/>
      <c r="SPG32" s="3049"/>
      <c r="SPH32" s="3039"/>
      <c r="SPK32" s="3027"/>
      <c r="SPL32" s="3027"/>
      <c r="SPM32" s="3027"/>
      <c r="SPN32" s="3027"/>
      <c r="SPQ32" s="3027"/>
      <c r="SPY32" s="3049"/>
      <c r="SPZ32" s="3039"/>
      <c r="SQC32" s="3027"/>
      <c r="SQD32" s="3027"/>
      <c r="SQE32" s="3027"/>
      <c r="SQF32" s="3027"/>
      <c r="SQI32" s="3027"/>
      <c r="SQQ32" s="3049"/>
      <c r="SQR32" s="3039"/>
      <c r="SQU32" s="3027"/>
      <c r="SQV32" s="3027"/>
      <c r="SQW32" s="3027"/>
      <c r="SQX32" s="3027"/>
      <c r="SRA32" s="3027"/>
      <c r="SRI32" s="3049"/>
      <c r="SRJ32" s="3039"/>
      <c r="SRM32" s="3027"/>
      <c r="SRN32" s="3027"/>
      <c r="SRO32" s="3027"/>
      <c r="SRP32" s="3027"/>
      <c r="SRS32" s="3027"/>
      <c r="SSA32" s="3049"/>
      <c r="SSB32" s="3039"/>
      <c r="SSE32" s="3027"/>
      <c r="SSF32" s="3027"/>
      <c r="SSG32" s="3027"/>
      <c r="SSH32" s="3027"/>
      <c r="SSK32" s="3027"/>
      <c r="SSS32" s="3049"/>
      <c r="SST32" s="3039"/>
      <c r="SSW32" s="3027"/>
      <c r="SSX32" s="3027"/>
      <c r="SSY32" s="3027"/>
      <c r="SSZ32" s="3027"/>
      <c r="STC32" s="3027"/>
      <c r="STK32" s="3049"/>
      <c r="STL32" s="3039"/>
      <c r="STO32" s="3027"/>
      <c r="STP32" s="3027"/>
      <c r="STQ32" s="3027"/>
      <c r="STR32" s="3027"/>
      <c r="STU32" s="3027"/>
      <c r="SUC32" s="3049"/>
      <c r="SUD32" s="3039"/>
      <c r="SUG32" s="3027"/>
      <c r="SUH32" s="3027"/>
      <c r="SUI32" s="3027"/>
      <c r="SUJ32" s="3027"/>
      <c r="SUM32" s="3027"/>
      <c r="SUU32" s="3049"/>
      <c r="SUV32" s="3039"/>
      <c r="SUY32" s="3027"/>
      <c r="SUZ32" s="3027"/>
      <c r="SVA32" s="3027"/>
      <c r="SVB32" s="3027"/>
      <c r="SVE32" s="3027"/>
      <c r="SVM32" s="3049"/>
      <c r="SVN32" s="3039"/>
      <c r="SVQ32" s="3027"/>
      <c r="SVR32" s="3027"/>
      <c r="SVS32" s="3027"/>
      <c r="SVT32" s="3027"/>
      <c r="SVW32" s="3027"/>
      <c r="SWE32" s="3049"/>
      <c r="SWF32" s="3039"/>
      <c r="SWI32" s="3027"/>
      <c r="SWJ32" s="3027"/>
      <c r="SWK32" s="3027"/>
      <c r="SWL32" s="3027"/>
      <c r="SWO32" s="3027"/>
      <c r="SWW32" s="3049"/>
      <c r="SWX32" s="3039"/>
      <c r="SXA32" s="3027"/>
      <c r="SXB32" s="3027"/>
      <c r="SXC32" s="3027"/>
      <c r="SXD32" s="3027"/>
      <c r="SXG32" s="3027"/>
      <c r="SXO32" s="3049"/>
      <c r="SXP32" s="3039"/>
      <c r="SXS32" s="3027"/>
      <c r="SXT32" s="3027"/>
      <c r="SXU32" s="3027"/>
      <c r="SXV32" s="3027"/>
      <c r="SXY32" s="3027"/>
      <c r="SYG32" s="3049"/>
      <c r="SYH32" s="3039"/>
      <c r="SYK32" s="3027"/>
      <c r="SYL32" s="3027"/>
      <c r="SYM32" s="3027"/>
      <c r="SYN32" s="3027"/>
      <c r="SYQ32" s="3027"/>
      <c r="SYY32" s="3049"/>
      <c r="SYZ32" s="3039"/>
      <c r="SZC32" s="3027"/>
      <c r="SZD32" s="3027"/>
      <c r="SZE32" s="3027"/>
      <c r="SZF32" s="3027"/>
      <c r="SZI32" s="3027"/>
      <c r="SZQ32" s="3049"/>
      <c r="SZR32" s="3039"/>
      <c r="SZU32" s="3027"/>
      <c r="SZV32" s="3027"/>
      <c r="SZW32" s="3027"/>
      <c r="SZX32" s="3027"/>
      <c r="TAA32" s="3027"/>
      <c r="TAI32" s="3049"/>
      <c r="TAJ32" s="3039"/>
      <c r="TAM32" s="3027"/>
      <c r="TAN32" s="3027"/>
      <c r="TAO32" s="3027"/>
      <c r="TAP32" s="3027"/>
      <c r="TAS32" s="3027"/>
      <c r="TBA32" s="3049"/>
      <c r="TBB32" s="3039"/>
      <c r="TBE32" s="3027"/>
      <c r="TBF32" s="3027"/>
      <c r="TBG32" s="3027"/>
      <c r="TBH32" s="3027"/>
      <c r="TBK32" s="3027"/>
      <c r="TBS32" s="3049"/>
      <c r="TBT32" s="3039"/>
      <c r="TBW32" s="3027"/>
      <c r="TBX32" s="3027"/>
      <c r="TBY32" s="3027"/>
      <c r="TBZ32" s="3027"/>
      <c r="TCC32" s="3027"/>
      <c r="TCK32" s="3049"/>
      <c r="TCL32" s="3039"/>
      <c r="TCO32" s="3027"/>
      <c r="TCP32" s="3027"/>
      <c r="TCQ32" s="3027"/>
      <c r="TCR32" s="3027"/>
      <c r="TCU32" s="3027"/>
      <c r="TDC32" s="3049"/>
      <c r="TDD32" s="3039"/>
      <c r="TDG32" s="3027"/>
      <c r="TDH32" s="3027"/>
      <c r="TDI32" s="3027"/>
      <c r="TDJ32" s="3027"/>
      <c r="TDM32" s="3027"/>
      <c r="TDU32" s="3049"/>
      <c r="TDV32" s="3039"/>
      <c r="TDY32" s="3027"/>
      <c r="TDZ32" s="3027"/>
      <c r="TEA32" s="3027"/>
      <c r="TEB32" s="3027"/>
      <c r="TEE32" s="3027"/>
      <c r="TEM32" s="3049"/>
      <c r="TEN32" s="3039"/>
      <c r="TEQ32" s="3027"/>
      <c r="TER32" s="3027"/>
      <c r="TES32" s="3027"/>
      <c r="TET32" s="3027"/>
      <c r="TEW32" s="3027"/>
      <c r="TFE32" s="3049"/>
      <c r="TFF32" s="3039"/>
      <c r="TFI32" s="3027"/>
      <c r="TFJ32" s="3027"/>
      <c r="TFK32" s="3027"/>
      <c r="TFL32" s="3027"/>
      <c r="TFO32" s="3027"/>
      <c r="TFW32" s="3049"/>
      <c r="TFX32" s="3039"/>
      <c r="TGA32" s="3027"/>
      <c r="TGB32" s="3027"/>
      <c r="TGC32" s="3027"/>
      <c r="TGD32" s="3027"/>
      <c r="TGG32" s="3027"/>
      <c r="TGO32" s="3049"/>
      <c r="TGP32" s="3039"/>
      <c r="TGS32" s="3027"/>
      <c r="TGT32" s="3027"/>
      <c r="TGU32" s="3027"/>
      <c r="TGV32" s="3027"/>
      <c r="TGY32" s="3027"/>
      <c r="THG32" s="3049"/>
      <c r="THH32" s="3039"/>
      <c r="THK32" s="3027"/>
      <c r="THL32" s="3027"/>
      <c r="THM32" s="3027"/>
      <c r="THN32" s="3027"/>
      <c r="THQ32" s="3027"/>
      <c r="THY32" s="3049"/>
      <c r="THZ32" s="3039"/>
      <c r="TIC32" s="3027"/>
      <c r="TID32" s="3027"/>
      <c r="TIE32" s="3027"/>
      <c r="TIF32" s="3027"/>
      <c r="TII32" s="3027"/>
      <c r="TIQ32" s="3049"/>
      <c r="TIR32" s="3039"/>
      <c r="TIU32" s="3027"/>
      <c r="TIV32" s="3027"/>
      <c r="TIW32" s="3027"/>
      <c r="TIX32" s="3027"/>
      <c r="TJA32" s="3027"/>
      <c r="TJI32" s="3049"/>
      <c r="TJJ32" s="3039"/>
      <c r="TJM32" s="3027"/>
      <c r="TJN32" s="3027"/>
      <c r="TJO32" s="3027"/>
      <c r="TJP32" s="3027"/>
      <c r="TJS32" s="3027"/>
      <c r="TKA32" s="3049"/>
      <c r="TKB32" s="3039"/>
      <c r="TKE32" s="3027"/>
      <c r="TKF32" s="3027"/>
      <c r="TKG32" s="3027"/>
      <c r="TKH32" s="3027"/>
      <c r="TKK32" s="3027"/>
      <c r="TKS32" s="3049"/>
      <c r="TKT32" s="3039"/>
      <c r="TKW32" s="3027"/>
      <c r="TKX32" s="3027"/>
      <c r="TKY32" s="3027"/>
      <c r="TKZ32" s="3027"/>
      <c r="TLC32" s="3027"/>
      <c r="TLK32" s="3049"/>
      <c r="TLL32" s="3039"/>
      <c r="TLO32" s="3027"/>
      <c r="TLP32" s="3027"/>
      <c r="TLQ32" s="3027"/>
      <c r="TLR32" s="3027"/>
      <c r="TLU32" s="3027"/>
      <c r="TMC32" s="3049"/>
      <c r="TMD32" s="3039"/>
      <c r="TMG32" s="3027"/>
      <c r="TMH32" s="3027"/>
      <c r="TMI32" s="3027"/>
      <c r="TMJ32" s="3027"/>
      <c r="TMM32" s="3027"/>
      <c r="TMU32" s="3049"/>
      <c r="TMV32" s="3039"/>
      <c r="TMY32" s="3027"/>
      <c r="TMZ32" s="3027"/>
      <c r="TNA32" s="3027"/>
      <c r="TNB32" s="3027"/>
      <c r="TNE32" s="3027"/>
      <c r="TNM32" s="3049"/>
      <c r="TNN32" s="3039"/>
      <c r="TNQ32" s="3027"/>
      <c r="TNR32" s="3027"/>
      <c r="TNS32" s="3027"/>
      <c r="TNT32" s="3027"/>
      <c r="TNW32" s="3027"/>
      <c r="TOE32" s="3049"/>
      <c r="TOF32" s="3039"/>
      <c r="TOI32" s="3027"/>
      <c r="TOJ32" s="3027"/>
      <c r="TOK32" s="3027"/>
      <c r="TOL32" s="3027"/>
      <c r="TOO32" s="3027"/>
      <c r="TOW32" s="3049"/>
      <c r="TOX32" s="3039"/>
      <c r="TPA32" s="3027"/>
      <c r="TPB32" s="3027"/>
      <c r="TPC32" s="3027"/>
      <c r="TPD32" s="3027"/>
      <c r="TPG32" s="3027"/>
      <c r="TPO32" s="3049"/>
      <c r="TPP32" s="3039"/>
      <c r="TPS32" s="3027"/>
      <c r="TPT32" s="3027"/>
      <c r="TPU32" s="3027"/>
      <c r="TPV32" s="3027"/>
      <c r="TPY32" s="3027"/>
      <c r="TQG32" s="3049"/>
      <c r="TQH32" s="3039"/>
      <c r="TQK32" s="3027"/>
      <c r="TQL32" s="3027"/>
      <c r="TQM32" s="3027"/>
      <c r="TQN32" s="3027"/>
      <c r="TQQ32" s="3027"/>
      <c r="TQY32" s="3049"/>
      <c r="TQZ32" s="3039"/>
      <c r="TRC32" s="3027"/>
      <c r="TRD32" s="3027"/>
      <c r="TRE32" s="3027"/>
      <c r="TRF32" s="3027"/>
      <c r="TRI32" s="3027"/>
      <c r="TRQ32" s="3049"/>
      <c r="TRR32" s="3039"/>
      <c r="TRU32" s="3027"/>
      <c r="TRV32" s="3027"/>
      <c r="TRW32" s="3027"/>
      <c r="TRX32" s="3027"/>
      <c r="TSA32" s="3027"/>
      <c r="TSI32" s="3049"/>
      <c r="TSJ32" s="3039"/>
      <c r="TSM32" s="3027"/>
      <c r="TSN32" s="3027"/>
      <c r="TSO32" s="3027"/>
      <c r="TSP32" s="3027"/>
      <c r="TSS32" s="3027"/>
      <c r="TTA32" s="3049"/>
      <c r="TTB32" s="3039"/>
      <c r="TTE32" s="3027"/>
      <c r="TTF32" s="3027"/>
      <c r="TTG32" s="3027"/>
      <c r="TTH32" s="3027"/>
      <c r="TTK32" s="3027"/>
      <c r="TTS32" s="3049"/>
      <c r="TTT32" s="3039"/>
      <c r="TTW32" s="3027"/>
      <c r="TTX32" s="3027"/>
      <c r="TTY32" s="3027"/>
      <c r="TTZ32" s="3027"/>
      <c r="TUC32" s="3027"/>
      <c r="TUK32" s="3049"/>
      <c r="TUL32" s="3039"/>
      <c r="TUO32" s="3027"/>
      <c r="TUP32" s="3027"/>
      <c r="TUQ32" s="3027"/>
      <c r="TUR32" s="3027"/>
      <c r="TUU32" s="3027"/>
      <c r="TVC32" s="3049"/>
      <c r="TVD32" s="3039"/>
      <c r="TVG32" s="3027"/>
      <c r="TVH32" s="3027"/>
      <c r="TVI32" s="3027"/>
      <c r="TVJ32" s="3027"/>
      <c r="TVM32" s="3027"/>
      <c r="TVU32" s="3049"/>
      <c r="TVV32" s="3039"/>
      <c r="TVY32" s="3027"/>
      <c r="TVZ32" s="3027"/>
      <c r="TWA32" s="3027"/>
      <c r="TWB32" s="3027"/>
      <c r="TWE32" s="3027"/>
      <c r="TWM32" s="3049"/>
      <c r="TWN32" s="3039"/>
      <c r="TWQ32" s="3027"/>
      <c r="TWR32" s="3027"/>
      <c r="TWS32" s="3027"/>
      <c r="TWT32" s="3027"/>
      <c r="TWW32" s="3027"/>
      <c r="TXE32" s="3049"/>
      <c r="TXF32" s="3039"/>
      <c r="TXI32" s="3027"/>
      <c r="TXJ32" s="3027"/>
      <c r="TXK32" s="3027"/>
      <c r="TXL32" s="3027"/>
      <c r="TXO32" s="3027"/>
      <c r="TXW32" s="3049"/>
      <c r="TXX32" s="3039"/>
      <c r="TYA32" s="3027"/>
      <c r="TYB32" s="3027"/>
      <c r="TYC32" s="3027"/>
      <c r="TYD32" s="3027"/>
      <c r="TYG32" s="3027"/>
      <c r="TYO32" s="3049"/>
      <c r="TYP32" s="3039"/>
      <c r="TYS32" s="3027"/>
      <c r="TYT32" s="3027"/>
      <c r="TYU32" s="3027"/>
      <c r="TYV32" s="3027"/>
      <c r="TYY32" s="3027"/>
      <c r="TZG32" s="3049"/>
      <c r="TZH32" s="3039"/>
      <c r="TZK32" s="3027"/>
      <c r="TZL32" s="3027"/>
      <c r="TZM32" s="3027"/>
      <c r="TZN32" s="3027"/>
      <c r="TZQ32" s="3027"/>
      <c r="TZY32" s="3049"/>
      <c r="TZZ32" s="3039"/>
      <c r="UAC32" s="3027"/>
      <c r="UAD32" s="3027"/>
      <c r="UAE32" s="3027"/>
      <c r="UAF32" s="3027"/>
      <c r="UAI32" s="3027"/>
      <c r="UAQ32" s="3049"/>
      <c r="UAR32" s="3039"/>
      <c r="UAU32" s="3027"/>
      <c r="UAV32" s="3027"/>
      <c r="UAW32" s="3027"/>
      <c r="UAX32" s="3027"/>
      <c r="UBA32" s="3027"/>
      <c r="UBI32" s="3049"/>
      <c r="UBJ32" s="3039"/>
      <c r="UBM32" s="3027"/>
      <c r="UBN32" s="3027"/>
      <c r="UBO32" s="3027"/>
      <c r="UBP32" s="3027"/>
      <c r="UBS32" s="3027"/>
      <c r="UCA32" s="3049"/>
      <c r="UCB32" s="3039"/>
      <c r="UCE32" s="3027"/>
      <c r="UCF32" s="3027"/>
      <c r="UCG32" s="3027"/>
      <c r="UCH32" s="3027"/>
      <c r="UCK32" s="3027"/>
      <c r="UCS32" s="3049"/>
      <c r="UCT32" s="3039"/>
      <c r="UCW32" s="3027"/>
      <c r="UCX32" s="3027"/>
      <c r="UCY32" s="3027"/>
      <c r="UCZ32" s="3027"/>
      <c r="UDC32" s="3027"/>
      <c r="UDK32" s="3049"/>
      <c r="UDL32" s="3039"/>
      <c r="UDO32" s="3027"/>
      <c r="UDP32" s="3027"/>
      <c r="UDQ32" s="3027"/>
      <c r="UDR32" s="3027"/>
      <c r="UDU32" s="3027"/>
      <c r="UEC32" s="3049"/>
      <c r="UED32" s="3039"/>
      <c r="UEG32" s="3027"/>
      <c r="UEH32" s="3027"/>
      <c r="UEI32" s="3027"/>
      <c r="UEJ32" s="3027"/>
      <c r="UEM32" s="3027"/>
      <c r="UEU32" s="3049"/>
      <c r="UEV32" s="3039"/>
      <c r="UEY32" s="3027"/>
      <c r="UEZ32" s="3027"/>
      <c r="UFA32" s="3027"/>
      <c r="UFB32" s="3027"/>
      <c r="UFE32" s="3027"/>
      <c r="UFM32" s="3049"/>
      <c r="UFN32" s="3039"/>
      <c r="UFQ32" s="3027"/>
      <c r="UFR32" s="3027"/>
      <c r="UFS32" s="3027"/>
      <c r="UFT32" s="3027"/>
      <c r="UFW32" s="3027"/>
      <c r="UGE32" s="3049"/>
      <c r="UGF32" s="3039"/>
      <c r="UGI32" s="3027"/>
      <c r="UGJ32" s="3027"/>
      <c r="UGK32" s="3027"/>
      <c r="UGL32" s="3027"/>
      <c r="UGO32" s="3027"/>
      <c r="UGW32" s="3049"/>
      <c r="UGX32" s="3039"/>
      <c r="UHA32" s="3027"/>
      <c r="UHB32" s="3027"/>
      <c r="UHC32" s="3027"/>
      <c r="UHD32" s="3027"/>
      <c r="UHG32" s="3027"/>
      <c r="UHO32" s="3049"/>
      <c r="UHP32" s="3039"/>
      <c r="UHS32" s="3027"/>
      <c r="UHT32" s="3027"/>
      <c r="UHU32" s="3027"/>
      <c r="UHV32" s="3027"/>
      <c r="UHY32" s="3027"/>
      <c r="UIG32" s="3049"/>
      <c r="UIH32" s="3039"/>
      <c r="UIK32" s="3027"/>
      <c r="UIL32" s="3027"/>
      <c r="UIM32" s="3027"/>
      <c r="UIN32" s="3027"/>
      <c r="UIQ32" s="3027"/>
      <c r="UIY32" s="3049"/>
      <c r="UIZ32" s="3039"/>
      <c r="UJC32" s="3027"/>
      <c r="UJD32" s="3027"/>
      <c r="UJE32" s="3027"/>
      <c r="UJF32" s="3027"/>
      <c r="UJI32" s="3027"/>
      <c r="UJQ32" s="3049"/>
      <c r="UJR32" s="3039"/>
      <c r="UJU32" s="3027"/>
      <c r="UJV32" s="3027"/>
      <c r="UJW32" s="3027"/>
      <c r="UJX32" s="3027"/>
      <c r="UKA32" s="3027"/>
      <c r="UKI32" s="3049"/>
      <c r="UKJ32" s="3039"/>
      <c r="UKM32" s="3027"/>
      <c r="UKN32" s="3027"/>
      <c r="UKO32" s="3027"/>
      <c r="UKP32" s="3027"/>
      <c r="UKS32" s="3027"/>
      <c r="ULA32" s="3049"/>
      <c r="ULB32" s="3039"/>
      <c r="ULE32" s="3027"/>
      <c r="ULF32" s="3027"/>
      <c r="ULG32" s="3027"/>
      <c r="ULH32" s="3027"/>
      <c r="ULK32" s="3027"/>
      <c r="ULS32" s="3049"/>
      <c r="ULT32" s="3039"/>
      <c r="ULW32" s="3027"/>
      <c r="ULX32" s="3027"/>
      <c r="ULY32" s="3027"/>
      <c r="ULZ32" s="3027"/>
      <c r="UMC32" s="3027"/>
      <c r="UMK32" s="3049"/>
      <c r="UML32" s="3039"/>
      <c r="UMO32" s="3027"/>
      <c r="UMP32" s="3027"/>
      <c r="UMQ32" s="3027"/>
      <c r="UMR32" s="3027"/>
      <c r="UMU32" s="3027"/>
      <c r="UNC32" s="3049"/>
      <c r="UND32" s="3039"/>
      <c r="UNG32" s="3027"/>
      <c r="UNH32" s="3027"/>
      <c r="UNI32" s="3027"/>
      <c r="UNJ32" s="3027"/>
      <c r="UNM32" s="3027"/>
      <c r="UNU32" s="3049"/>
      <c r="UNV32" s="3039"/>
      <c r="UNY32" s="3027"/>
      <c r="UNZ32" s="3027"/>
      <c r="UOA32" s="3027"/>
      <c r="UOB32" s="3027"/>
      <c r="UOE32" s="3027"/>
      <c r="UOM32" s="3049"/>
      <c r="UON32" s="3039"/>
      <c r="UOQ32" s="3027"/>
      <c r="UOR32" s="3027"/>
      <c r="UOS32" s="3027"/>
      <c r="UOT32" s="3027"/>
      <c r="UOW32" s="3027"/>
      <c r="UPE32" s="3049"/>
      <c r="UPF32" s="3039"/>
      <c r="UPI32" s="3027"/>
      <c r="UPJ32" s="3027"/>
      <c r="UPK32" s="3027"/>
      <c r="UPL32" s="3027"/>
      <c r="UPO32" s="3027"/>
      <c r="UPW32" s="3049"/>
      <c r="UPX32" s="3039"/>
      <c r="UQA32" s="3027"/>
      <c r="UQB32" s="3027"/>
      <c r="UQC32" s="3027"/>
      <c r="UQD32" s="3027"/>
      <c r="UQG32" s="3027"/>
      <c r="UQO32" s="3049"/>
      <c r="UQP32" s="3039"/>
      <c r="UQS32" s="3027"/>
      <c r="UQT32" s="3027"/>
      <c r="UQU32" s="3027"/>
      <c r="UQV32" s="3027"/>
      <c r="UQY32" s="3027"/>
      <c r="URG32" s="3049"/>
      <c r="URH32" s="3039"/>
      <c r="URK32" s="3027"/>
      <c r="URL32" s="3027"/>
      <c r="URM32" s="3027"/>
      <c r="URN32" s="3027"/>
      <c r="URQ32" s="3027"/>
      <c r="URY32" s="3049"/>
      <c r="URZ32" s="3039"/>
      <c r="USC32" s="3027"/>
      <c r="USD32" s="3027"/>
      <c r="USE32" s="3027"/>
      <c r="USF32" s="3027"/>
      <c r="USI32" s="3027"/>
      <c r="USQ32" s="3049"/>
      <c r="USR32" s="3039"/>
      <c r="USU32" s="3027"/>
      <c r="USV32" s="3027"/>
      <c r="USW32" s="3027"/>
      <c r="USX32" s="3027"/>
      <c r="UTA32" s="3027"/>
      <c r="UTI32" s="3049"/>
      <c r="UTJ32" s="3039"/>
      <c r="UTM32" s="3027"/>
      <c r="UTN32" s="3027"/>
      <c r="UTO32" s="3027"/>
      <c r="UTP32" s="3027"/>
      <c r="UTS32" s="3027"/>
      <c r="UUA32" s="3049"/>
      <c r="UUB32" s="3039"/>
      <c r="UUE32" s="3027"/>
      <c r="UUF32" s="3027"/>
      <c r="UUG32" s="3027"/>
      <c r="UUH32" s="3027"/>
      <c r="UUK32" s="3027"/>
      <c r="UUS32" s="3049"/>
      <c r="UUT32" s="3039"/>
      <c r="UUW32" s="3027"/>
      <c r="UUX32" s="3027"/>
      <c r="UUY32" s="3027"/>
      <c r="UUZ32" s="3027"/>
      <c r="UVC32" s="3027"/>
      <c r="UVK32" s="3049"/>
      <c r="UVL32" s="3039"/>
      <c r="UVO32" s="3027"/>
      <c r="UVP32" s="3027"/>
      <c r="UVQ32" s="3027"/>
      <c r="UVR32" s="3027"/>
      <c r="UVU32" s="3027"/>
      <c r="UWC32" s="3049"/>
      <c r="UWD32" s="3039"/>
      <c r="UWG32" s="3027"/>
      <c r="UWH32" s="3027"/>
      <c r="UWI32" s="3027"/>
      <c r="UWJ32" s="3027"/>
      <c r="UWM32" s="3027"/>
      <c r="UWU32" s="3049"/>
      <c r="UWV32" s="3039"/>
      <c r="UWY32" s="3027"/>
      <c r="UWZ32" s="3027"/>
      <c r="UXA32" s="3027"/>
      <c r="UXB32" s="3027"/>
      <c r="UXE32" s="3027"/>
      <c r="UXM32" s="3049"/>
      <c r="UXN32" s="3039"/>
      <c r="UXQ32" s="3027"/>
      <c r="UXR32" s="3027"/>
      <c r="UXS32" s="3027"/>
      <c r="UXT32" s="3027"/>
      <c r="UXW32" s="3027"/>
      <c r="UYE32" s="3049"/>
      <c r="UYF32" s="3039"/>
      <c r="UYI32" s="3027"/>
      <c r="UYJ32" s="3027"/>
      <c r="UYK32" s="3027"/>
      <c r="UYL32" s="3027"/>
      <c r="UYO32" s="3027"/>
      <c r="UYW32" s="3049"/>
      <c r="UYX32" s="3039"/>
      <c r="UZA32" s="3027"/>
      <c r="UZB32" s="3027"/>
      <c r="UZC32" s="3027"/>
      <c r="UZD32" s="3027"/>
      <c r="UZG32" s="3027"/>
      <c r="UZO32" s="3049"/>
      <c r="UZP32" s="3039"/>
      <c r="UZS32" s="3027"/>
      <c r="UZT32" s="3027"/>
      <c r="UZU32" s="3027"/>
      <c r="UZV32" s="3027"/>
      <c r="UZY32" s="3027"/>
      <c r="VAG32" s="3049"/>
      <c r="VAH32" s="3039"/>
      <c r="VAK32" s="3027"/>
      <c r="VAL32" s="3027"/>
      <c r="VAM32" s="3027"/>
      <c r="VAN32" s="3027"/>
      <c r="VAQ32" s="3027"/>
      <c r="VAY32" s="3049"/>
      <c r="VAZ32" s="3039"/>
      <c r="VBC32" s="3027"/>
      <c r="VBD32" s="3027"/>
      <c r="VBE32" s="3027"/>
      <c r="VBF32" s="3027"/>
      <c r="VBI32" s="3027"/>
      <c r="VBQ32" s="3049"/>
      <c r="VBR32" s="3039"/>
      <c r="VBU32" s="3027"/>
      <c r="VBV32" s="3027"/>
      <c r="VBW32" s="3027"/>
      <c r="VBX32" s="3027"/>
      <c r="VCA32" s="3027"/>
      <c r="VCI32" s="3049"/>
      <c r="VCJ32" s="3039"/>
      <c r="VCM32" s="3027"/>
      <c r="VCN32" s="3027"/>
      <c r="VCO32" s="3027"/>
      <c r="VCP32" s="3027"/>
      <c r="VCS32" s="3027"/>
      <c r="VDA32" s="3049"/>
      <c r="VDB32" s="3039"/>
      <c r="VDE32" s="3027"/>
      <c r="VDF32" s="3027"/>
      <c r="VDG32" s="3027"/>
      <c r="VDH32" s="3027"/>
      <c r="VDK32" s="3027"/>
      <c r="VDS32" s="3049"/>
      <c r="VDT32" s="3039"/>
      <c r="VDW32" s="3027"/>
      <c r="VDX32" s="3027"/>
      <c r="VDY32" s="3027"/>
      <c r="VDZ32" s="3027"/>
      <c r="VEC32" s="3027"/>
      <c r="VEK32" s="3049"/>
      <c r="VEL32" s="3039"/>
      <c r="VEO32" s="3027"/>
      <c r="VEP32" s="3027"/>
      <c r="VEQ32" s="3027"/>
      <c r="VER32" s="3027"/>
      <c r="VEU32" s="3027"/>
      <c r="VFC32" s="3049"/>
      <c r="VFD32" s="3039"/>
      <c r="VFG32" s="3027"/>
      <c r="VFH32" s="3027"/>
      <c r="VFI32" s="3027"/>
      <c r="VFJ32" s="3027"/>
      <c r="VFM32" s="3027"/>
      <c r="VFU32" s="3049"/>
      <c r="VFV32" s="3039"/>
      <c r="VFY32" s="3027"/>
      <c r="VFZ32" s="3027"/>
      <c r="VGA32" s="3027"/>
      <c r="VGB32" s="3027"/>
      <c r="VGE32" s="3027"/>
      <c r="VGM32" s="3049"/>
      <c r="VGN32" s="3039"/>
      <c r="VGQ32" s="3027"/>
      <c r="VGR32" s="3027"/>
      <c r="VGS32" s="3027"/>
      <c r="VGT32" s="3027"/>
      <c r="VGW32" s="3027"/>
      <c r="VHE32" s="3049"/>
      <c r="VHF32" s="3039"/>
      <c r="VHI32" s="3027"/>
      <c r="VHJ32" s="3027"/>
      <c r="VHK32" s="3027"/>
      <c r="VHL32" s="3027"/>
      <c r="VHO32" s="3027"/>
      <c r="VHW32" s="3049"/>
      <c r="VHX32" s="3039"/>
      <c r="VIA32" s="3027"/>
      <c r="VIB32" s="3027"/>
      <c r="VIC32" s="3027"/>
      <c r="VID32" s="3027"/>
      <c r="VIG32" s="3027"/>
      <c r="VIO32" s="3049"/>
      <c r="VIP32" s="3039"/>
      <c r="VIS32" s="3027"/>
      <c r="VIT32" s="3027"/>
      <c r="VIU32" s="3027"/>
      <c r="VIV32" s="3027"/>
      <c r="VIY32" s="3027"/>
      <c r="VJG32" s="3049"/>
      <c r="VJH32" s="3039"/>
      <c r="VJK32" s="3027"/>
      <c r="VJL32" s="3027"/>
      <c r="VJM32" s="3027"/>
      <c r="VJN32" s="3027"/>
      <c r="VJQ32" s="3027"/>
      <c r="VJY32" s="3049"/>
      <c r="VJZ32" s="3039"/>
      <c r="VKC32" s="3027"/>
      <c r="VKD32" s="3027"/>
      <c r="VKE32" s="3027"/>
      <c r="VKF32" s="3027"/>
      <c r="VKI32" s="3027"/>
      <c r="VKQ32" s="3049"/>
      <c r="VKR32" s="3039"/>
      <c r="VKU32" s="3027"/>
      <c r="VKV32" s="3027"/>
      <c r="VKW32" s="3027"/>
      <c r="VKX32" s="3027"/>
      <c r="VLA32" s="3027"/>
      <c r="VLI32" s="3049"/>
      <c r="VLJ32" s="3039"/>
      <c r="VLM32" s="3027"/>
      <c r="VLN32" s="3027"/>
      <c r="VLO32" s="3027"/>
      <c r="VLP32" s="3027"/>
      <c r="VLS32" s="3027"/>
      <c r="VMA32" s="3049"/>
      <c r="VMB32" s="3039"/>
      <c r="VME32" s="3027"/>
      <c r="VMF32" s="3027"/>
      <c r="VMG32" s="3027"/>
      <c r="VMH32" s="3027"/>
      <c r="VMK32" s="3027"/>
      <c r="VMS32" s="3049"/>
      <c r="VMT32" s="3039"/>
      <c r="VMW32" s="3027"/>
      <c r="VMX32" s="3027"/>
      <c r="VMY32" s="3027"/>
      <c r="VMZ32" s="3027"/>
      <c r="VNC32" s="3027"/>
      <c r="VNK32" s="3049"/>
      <c r="VNL32" s="3039"/>
      <c r="VNO32" s="3027"/>
      <c r="VNP32" s="3027"/>
      <c r="VNQ32" s="3027"/>
      <c r="VNR32" s="3027"/>
      <c r="VNU32" s="3027"/>
      <c r="VOC32" s="3049"/>
      <c r="VOD32" s="3039"/>
      <c r="VOG32" s="3027"/>
      <c r="VOH32" s="3027"/>
      <c r="VOI32" s="3027"/>
      <c r="VOJ32" s="3027"/>
      <c r="VOM32" s="3027"/>
      <c r="VOU32" s="3049"/>
      <c r="VOV32" s="3039"/>
      <c r="VOY32" s="3027"/>
      <c r="VOZ32" s="3027"/>
      <c r="VPA32" s="3027"/>
      <c r="VPB32" s="3027"/>
      <c r="VPE32" s="3027"/>
      <c r="VPM32" s="3049"/>
      <c r="VPN32" s="3039"/>
      <c r="VPQ32" s="3027"/>
      <c r="VPR32" s="3027"/>
      <c r="VPS32" s="3027"/>
      <c r="VPT32" s="3027"/>
      <c r="VPW32" s="3027"/>
      <c r="VQE32" s="3049"/>
      <c r="VQF32" s="3039"/>
      <c r="VQI32" s="3027"/>
      <c r="VQJ32" s="3027"/>
      <c r="VQK32" s="3027"/>
      <c r="VQL32" s="3027"/>
      <c r="VQO32" s="3027"/>
      <c r="VQW32" s="3049"/>
      <c r="VQX32" s="3039"/>
      <c r="VRA32" s="3027"/>
      <c r="VRB32" s="3027"/>
      <c r="VRC32" s="3027"/>
      <c r="VRD32" s="3027"/>
      <c r="VRG32" s="3027"/>
      <c r="VRO32" s="3049"/>
      <c r="VRP32" s="3039"/>
      <c r="VRS32" s="3027"/>
      <c r="VRT32" s="3027"/>
      <c r="VRU32" s="3027"/>
      <c r="VRV32" s="3027"/>
      <c r="VRY32" s="3027"/>
      <c r="VSG32" s="3049"/>
      <c r="VSH32" s="3039"/>
      <c r="VSK32" s="3027"/>
      <c r="VSL32" s="3027"/>
      <c r="VSM32" s="3027"/>
      <c r="VSN32" s="3027"/>
      <c r="VSQ32" s="3027"/>
      <c r="VSY32" s="3049"/>
      <c r="VSZ32" s="3039"/>
      <c r="VTC32" s="3027"/>
      <c r="VTD32" s="3027"/>
      <c r="VTE32" s="3027"/>
      <c r="VTF32" s="3027"/>
      <c r="VTI32" s="3027"/>
      <c r="VTQ32" s="3049"/>
      <c r="VTR32" s="3039"/>
      <c r="VTU32" s="3027"/>
      <c r="VTV32" s="3027"/>
      <c r="VTW32" s="3027"/>
      <c r="VTX32" s="3027"/>
      <c r="VUA32" s="3027"/>
      <c r="VUI32" s="3049"/>
      <c r="VUJ32" s="3039"/>
      <c r="VUM32" s="3027"/>
      <c r="VUN32" s="3027"/>
      <c r="VUO32" s="3027"/>
      <c r="VUP32" s="3027"/>
      <c r="VUS32" s="3027"/>
      <c r="VVA32" s="3049"/>
      <c r="VVB32" s="3039"/>
      <c r="VVE32" s="3027"/>
      <c r="VVF32" s="3027"/>
      <c r="VVG32" s="3027"/>
      <c r="VVH32" s="3027"/>
      <c r="VVK32" s="3027"/>
      <c r="VVS32" s="3049"/>
      <c r="VVT32" s="3039"/>
      <c r="VVW32" s="3027"/>
      <c r="VVX32" s="3027"/>
      <c r="VVY32" s="3027"/>
      <c r="VVZ32" s="3027"/>
      <c r="VWC32" s="3027"/>
      <c r="VWK32" s="3049"/>
      <c r="VWL32" s="3039"/>
      <c r="VWO32" s="3027"/>
      <c r="VWP32" s="3027"/>
      <c r="VWQ32" s="3027"/>
      <c r="VWR32" s="3027"/>
      <c r="VWU32" s="3027"/>
      <c r="VXC32" s="3049"/>
      <c r="VXD32" s="3039"/>
      <c r="VXG32" s="3027"/>
      <c r="VXH32" s="3027"/>
      <c r="VXI32" s="3027"/>
      <c r="VXJ32" s="3027"/>
      <c r="VXM32" s="3027"/>
      <c r="VXU32" s="3049"/>
      <c r="VXV32" s="3039"/>
      <c r="VXY32" s="3027"/>
      <c r="VXZ32" s="3027"/>
      <c r="VYA32" s="3027"/>
      <c r="VYB32" s="3027"/>
      <c r="VYE32" s="3027"/>
      <c r="VYM32" s="3049"/>
      <c r="VYN32" s="3039"/>
      <c r="VYQ32" s="3027"/>
      <c r="VYR32" s="3027"/>
      <c r="VYS32" s="3027"/>
      <c r="VYT32" s="3027"/>
      <c r="VYW32" s="3027"/>
      <c r="VZE32" s="3049"/>
      <c r="VZF32" s="3039"/>
      <c r="VZI32" s="3027"/>
      <c r="VZJ32" s="3027"/>
      <c r="VZK32" s="3027"/>
      <c r="VZL32" s="3027"/>
      <c r="VZO32" s="3027"/>
      <c r="VZW32" s="3049"/>
      <c r="VZX32" s="3039"/>
      <c r="WAA32" s="3027"/>
      <c r="WAB32" s="3027"/>
      <c r="WAC32" s="3027"/>
      <c r="WAD32" s="3027"/>
      <c r="WAG32" s="3027"/>
      <c r="WAO32" s="3049"/>
      <c r="WAP32" s="3039"/>
      <c r="WAS32" s="3027"/>
      <c r="WAT32" s="3027"/>
      <c r="WAU32" s="3027"/>
      <c r="WAV32" s="3027"/>
      <c r="WAY32" s="3027"/>
      <c r="WBG32" s="3049"/>
      <c r="WBH32" s="3039"/>
      <c r="WBK32" s="3027"/>
      <c r="WBL32" s="3027"/>
      <c r="WBM32" s="3027"/>
      <c r="WBN32" s="3027"/>
      <c r="WBQ32" s="3027"/>
      <c r="WBY32" s="3049"/>
      <c r="WBZ32" s="3039"/>
      <c r="WCC32" s="3027"/>
      <c r="WCD32" s="3027"/>
      <c r="WCE32" s="3027"/>
      <c r="WCF32" s="3027"/>
      <c r="WCI32" s="3027"/>
      <c r="WCQ32" s="3049"/>
      <c r="WCR32" s="3039"/>
      <c r="WCU32" s="3027"/>
      <c r="WCV32" s="3027"/>
      <c r="WCW32" s="3027"/>
      <c r="WCX32" s="3027"/>
      <c r="WDA32" s="3027"/>
      <c r="WDI32" s="3049"/>
      <c r="WDJ32" s="3039"/>
      <c r="WDM32" s="3027"/>
      <c r="WDN32" s="3027"/>
      <c r="WDO32" s="3027"/>
      <c r="WDP32" s="3027"/>
      <c r="WDS32" s="3027"/>
      <c r="WEA32" s="3049"/>
      <c r="WEB32" s="3039"/>
      <c r="WEE32" s="3027"/>
      <c r="WEF32" s="3027"/>
      <c r="WEG32" s="3027"/>
      <c r="WEH32" s="3027"/>
      <c r="WEK32" s="3027"/>
      <c r="WES32" s="3049"/>
      <c r="WET32" s="3039"/>
      <c r="WEW32" s="3027"/>
      <c r="WEX32" s="3027"/>
      <c r="WEY32" s="3027"/>
      <c r="WEZ32" s="3027"/>
      <c r="WFC32" s="3027"/>
      <c r="WFK32" s="3049"/>
      <c r="WFL32" s="3039"/>
      <c r="WFO32" s="3027"/>
      <c r="WFP32" s="3027"/>
      <c r="WFQ32" s="3027"/>
      <c r="WFR32" s="3027"/>
      <c r="WFU32" s="3027"/>
      <c r="WGC32" s="3049"/>
      <c r="WGD32" s="3039"/>
      <c r="WGG32" s="3027"/>
      <c r="WGH32" s="3027"/>
      <c r="WGI32" s="3027"/>
      <c r="WGJ32" s="3027"/>
      <c r="WGM32" s="3027"/>
      <c r="WGU32" s="3049"/>
      <c r="WGV32" s="3039"/>
      <c r="WGY32" s="3027"/>
      <c r="WGZ32" s="3027"/>
      <c r="WHA32" s="3027"/>
      <c r="WHB32" s="3027"/>
      <c r="WHE32" s="3027"/>
      <c r="WHM32" s="3049"/>
      <c r="WHN32" s="3039"/>
      <c r="WHQ32" s="3027"/>
      <c r="WHR32" s="3027"/>
      <c r="WHS32" s="3027"/>
      <c r="WHT32" s="3027"/>
      <c r="WHW32" s="3027"/>
      <c r="WIE32" s="3049"/>
      <c r="WIF32" s="3039"/>
      <c r="WII32" s="3027"/>
      <c r="WIJ32" s="3027"/>
      <c r="WIK32" s="3027"/>
      <c r="WIL32" s="3027"/>
      <c r="WIO32" s="3027"/>
      <c r="WIW32" s="3049"/>
      <c r="WIX32" s="3039"/>
      <c r="WJA32" s="3027"/>
      <c r="WJB32" s="3027"/>
      <c r="WJC32" s="3027"/>
      <c r="WJD32" s="3027"/>
      <c r="WJG32" s="3027"/>
      <c r="WJO32" s="3049"/>
      <c r="WJP32" s="3039"/>
      <c r="WJS32" s="3027"/>
      <c r="WJT32" s="3027"/>
      <c r="WJU32" s="3027"/>
      <c r="WJV32" s="3027"/>
      <c r="WJY32" s="3027"/>
      <c r="WKG32" s="3049"/>
      <c r="WKH32" s="3039"/>
      <c r="WKK32" s="3027"/>
      <c r="WKL32" s="3027"/>
      <c r="WKM32" s="3027"/>
      <c r="WKN32" s="3027"/>
      <c r="WKQ32" s="3027"/>
      <c r="WKY32" s="3049"/>
      <c r="WKZ32" s="3039"/>
      <c r="WLC32" s="3027"/>
      <c r="WLD32" s="3027"/>
      <c r="WLE32" s="3027"/>
      <c r="WLF32" s="3027"/>
      <c r="WLI32" s="3027"/>
      <c r="WLQ32" s="3049"/>
      <c r="WLR32" s="3039"/>
      <c r="WLU32" s="3027"/>
      <c r="WLV32" s="3027"/>
      <c r="WLW32" s="3027"/>
      <c r="WLX32" s="3027"/>
      <c r="WMA32" s="3027"/>
      <c r="WMI32" s="3049"/>
      <c r="WMJ32" s="3039"/>
      <c r="WMM32" s="3027"/>
      <c r="WMN32" s="3027"/>
      <c r="WMO32" s="3027"/>
      <c r="WMP32" s="3027"/>
      <c r="WMS32" s="3027"/>
      <c r="WNA32" s="3049"/>
      <c r="WNB32" s="3039"/>
      <c r="WNE32" s="3027"/>
      <c r="WNF32" s="3027"/>
      <c r="WNG32" s="3027"/>
      <c r="WNH32" s="3027"/>
      <c r="WNK32" s="3027"/>
      <c r="WNS32" s="3049"/>
      <c r="WNT32" s="3039"/>
      <c r="WNW32" s="3027"/>
      <c r="WNX32" s="3027"/>
      <c r="WNY32" s="3027"/>
      <c r="WNZ32" s="3027"/>
      <c r="WOC32" s="3027"/>
      <c r="WOK32" s="3049"/>
      <c r="WOL32" s="3039"/>
      <c r="WOO32" s="3027"/>
      <c r="WOP32" s="3027"/>
      <c r="WOQ32" s="3027"/>
      <c r="WOR32" s="3027"/>
      <c r="WOU32" s="3027"/>
      <c r="WPC32" s="3049"/>
      <c r="WPD32" s="3039"/>
      <c r="WPG32" s="3027"/>
      <c r="WPH32" s="3027"/>
      <c r="WPI32" s="3027"/>
      <c r="WPJ32" s="3027"/>
      <c r="WPM32" s="3027"/>
      <c r="WPU32" s="3049"/>
      <c r="WPV32" s="3039"/>
      <c r="WPY32" s="3027"/>
      <c r="WPZ32" s="3027"/>
      <c r="WQA32" s="3027"/>
      <c r="WQB32" s="3027"/>
      <c r="WQE32" s="3027"/>
      <c r="WQM32" s="3049"/>
      <c r="WQN32" s="3039"/>
      <c r="WQQ32" s="3027"/>
      <c r="WQR32" s="3027"/>
      <c r="WQS32" s="3027"/>
      <c r="WQT32" s="3027"/>
      <c r="WQW32" s="3027"/>
      <c r="WRE32" s="3049"/>
      <c r="WRF32" s="3039"/>
      <c r="WRI32" s="3027"/>
      <c r="WRJ32" s="3027"/>
      <c r="WRK32" s="3027"/>
      <c r="WRL32" s="3027"/>
      <c r="WRO32" s="3027"/>
      <c r="WRW32" s="3049"/>
      <c r="WRX32" s="3039"/>
      <c r="WSA32" s="3027"/>
      <c r="WSB32" s="3027"/>
      <c r="WSC32" s="3027"/>
      <c r="WSD32" s="3027"/>
      <c r="WSG32" s="3027"/>
      <c r="WSO32" s="3049"/>
      <c r="WSP32" s="3039"/>
      <c r="WSS32" s="3027"/>
      <c r="WST32" s="3027"/>
      <c r="WSU32" s="3027"/>
      <c r="WSV32" s="3027"/>
      <c r="WSY32" s="3027"/>
      <c r="WTG32" s="3049"/>
      <c r="WTH32" s="3039"/>
      <c r="WTK32" s="3027"/>
      <c r="WTL32" s="3027"/>
      <c r="WTM32" s="3027"/>
      <c r="WTN32" s="3027"/>
      <c r="WTQ32" s="3027"/>
      <c r="WTY32" s="3049"/>
      <c r="WTZ32" s="3039"/>
      <c r="WUC32" s="3027"/>
      <c r="WUD32" s="3027"/>
      <c r="WUE32" s="3027"/>
      <c r="WUF32" s="3027"/>
      <c r="WUI32" s="3027"/>
      <c r="WUQ32" s="3049"/>
      <c r="WUR32" s="3039"/>
      <c r="WUU32" s="3027"/>
      <c r="WUV32" s="3027"/>
      <c r="WUW32" s="3027"/>
      <c r="WUX32" s="3027"/>
      <c r="WVA32" s="3027"/>
      <c r="WVI32" s="3049"/>
      <c r="WVJ32" s="3039"/>
      <c r="WVM32" s="3027"/>
      <c r="WVN32" s="3027"/>
      <c r="WVO32" s="3027"/>
      <c r="WVP32" s="3027"/>
      <c r="WVS32" s="3027"/>
      <c r="WWA32" s="3049"/>
      <c r="WWB32" s="3039"/>
      <c r="WWE32" s="3027"/>
      <c r="WWF32" s="3027"/>
      <c r="WWG32" s="3027"/>
      <c r="WWH32" s="3027"/>
      <c r="WWK32" s="3027"/>
      <c r="WWS32" s="3049"/>
      <c r="WWT32" s="3039"/>
      <c r="WWW32" s="3027"/>
      <c r="WWX32" s="3027"/>
      <c r="WWY32" s="3027"/>
      <c r="WWZ32" s="3027"/>
      <c r="WXC32" s="3027"/>
      <c r="WXK32" s="3049"/>
      <c r="WXL32" s="3039"/>
      <c r="WXO32" s="3027"/>
      <c r="WXP32" s="3027"/>
      <c r="WXQ32" s="3027"/>
      <c r="WXR32" s="3027"/>
      <c r="WXU32" s="3027"/>
      <c r="WYC32" s="3049"/>
      <c r="WYD32" s="3039"/>
      <c r="WYG32" s="3027"/>
      <c r="WYH32" s="3027"/>
      <c r="WYI32" s="3027"/>
      <c r="WYJ32" s="3027"/>
      <c r="WYM32" s="3027"/>
      <c r="WYU32" s="3049"/>
      <c r="WYV32" s="3039"/>
      <c r="WYY32" s="3027"/>
      <c r="WYZ32" s="3027"/>
      <c r="WZA32" s="3027"/>
      <c r="WZB32" s="3027"/>
      <c r="WZE32" s="3027"/>
      <c r="WZM32" s="3049"/>
      <c r="WZN32" s="3039"/>
      <c r="WZQ32" s="3027"/>
      <c r="WZR32" s="3027"/>
      <c r="WZS32" s="3027"/>
      <c r="WZT32" s="3027"/>
      <c r="WZW32" s="3027"/>
      <c r="XAE32" s="3049"/>
      <c r="XAF32" s="3039"/>
      <c r="XAI32" s="3027"/>
      <c r="XAJ32" s="3027"/>
      <c r="XAK32" s="3027"/>
      <c r="XAL32" s="3027"/>
      <c r="XAO32" s="3027"/>
      <c r="XAW32" s="3049"/>
      <c r="XAX32" s="3039"/>
      <c r="XBA32" s="3027"/>
      <c r="XBB32" s="3027"/>
      <c r="XBC32" s="3027"/>
      <c r="XBD32" s="3027"/>
      <c r="XBG32" s="3027"/>
      <c r="XBO32" s="3049"/>
      <c r="XBP32" s="3039"/>
      <c r="XBS32" s="3027"/>
      <c r="XBT32" s="3027"/>
      <c r="XBU32" s="3027"/>
      <c r="XBV32" s="3027"/>
      <c r="XBY32" s="3027"/>
      <c r="XCG32" s="3049"/>
      <c r="XCH32" s="3039"/>
      <c r="XCK32" s="3027"/>
      <c r="XCL32" s="3027"/>
      <c r="XCM32" s="3027"/>
      <c r="XCN32" s="3027"/>
      <c r="XCQ32" s="3027"/>
      <c r="XCY32" s="3049"/>
      <c r="XCZ32" s="3039"/>
      <c r="XDC32" s="3027"/>
      <c r="XDD32" s="3027"/>
      <c r="XDE32" s="3027"/>
      <c r="XDF32" s="3027"/>
      <c r="XDI32" s="3027"/>
      <c r="XDQ32" s="3049"/>
      <c r="XDR32" s="3039"/>
      <c r="XDU32" s="3027"/>
      <c r="XDV32" s="3027"/>
      <c r="XDW32" s="3027"/>
      <c r="XDX32" s="3027"/>
      <c r="XEA32" s="3027"/>
      <c r="XEI32" s="3049"/>
      <c r="XEJ32" s="3039"/>
      <c r="XEM32" s="3027"/>
      <c r="XEN32" s="3027"/>
      <c r="XEO32" s="3027"/>
      <c r="XEP32" s="3027"/>
      <c r="XES32" s="3027"/>
      <c r="XFA32" s="3049"/>
      <c r="XFB32" s="3039"/>
    </row>
    <row r="33" spans="1:1019 1027:2045 2053:3071 3079:4094 4097:5120 5123:7166 7169:8192 8195:9209 9217:10235 10243:11261 11269:12287 12295:13310 13313:14336 14339:16382" s="3040" customFormat="1" ht="16.5" customHeight="1">
      <c r="A33" s="3029" t="str">
        <f>'General TPUM'!B34</f>
        <v>Ronnita Pre-School</v>
      </c>
      <c r="B33" s="3833"/>
      <c r="C33" s="3839"/>
      <c r="D33" s="3032">
        <f t="shared" si="5"/>
        <v>0</v>
      </c>
      <c r="E33" s="3834"/>
      <c r="F33" s="3835"/>
      <c r="G33" s="3836"/>
      <c r="H33" s="3845"/>
      <c r="I33" s="3836"/>
      <c r="J33" s="3837"/>
      <c r="K33" s="3838"/>
      <c r="L33" s="3839"/>
      <c r="M33" s="3838"/>
      <c r="N33" s="3839"/>
      <c r="O33" s="3838"/>
      <c r="P33" s="3839"/>
      <c r="Q33" s="3840"/>
      <c r="R33" s="3847"/>
      <c r="S33" s="3049"/>
      <c r="T33" s="284">
        <f t="shared" si="2"/>
        <v>0</v>
      </c>
      <c r="U33" s="3027">
        <f t="shared" si="3"/>
        <v>0</v>
      </c>
      <c r="W33" s="3027"/>
      <c r="X33" s="3027"/>
      <c r="Y33" s="3027"/>
      <c r="Z33" s="3027"/>
      <c r="AC33" s="3027"/>
      <c r="AK33" s="3049"/>
      <c r="AL33" s="3039"/>
      <c r="AO33" s="3027"/>
      <c r="AP33" s="3027"/>
      <c r="AQ33" s="3027"/>
      <c r="AR33" s="3027"/>
      <c r="AU33" s="3027"/>
      <c r="BC33" s="3049"/>
      <c r="BD33" s="3039"/>
      <c r="BG33" s="3027"/>
      <c r="BH33" s="3027"/>
      <c r="BI33" s="3027"/>
      <c r="BJ33" s="3027"/>
      <c r="BM33" s="3027"/>
      <c r="BU33" s="3049"/>
      <c r="BV33" s="3039"/>
      <c r="BY33" s="3027"/>
      <c r="BZ33" s="3027"/>
      <c r="CA33" s="3027"/>
      <c r="CB33" s="3027"/>
      <c r="CE33" s="3027"/>
      <c r="CM33" s="3049"/>
      <c r="CN33" s="3039"/>
      <c r="CQ33" s="3027"/>
      <c r="CR33" s="3027"/>
      <c r="CS33" s="3027"/>
      <c r="CT33" s="3027"/>
      <c r="CW33" s="3027"/>
      <c r="DE33" s="3049"/>
      <c r="DF33" s="3039"/>
      <c r="DI33" s="3027"/>
      <c r="DJ33" s="3027"/>
      <c r="DK33" s="3027"/>
      <c r="DL33" s="3027"/>
      <c r="DO33" s="3027"/>
      <c r="DW33" s="3049"/>
      <c r="DX33" s="3039"/>
      <c r="EA33" s="3027"/>
      <c r="EB33" s="3027"/>
      <c r="EC33" s="3027"/>
      <c r="ED33" s="3027"/>
      <c r="EG33" s="3027"/>
      <c r="EO33" s="3049"/>
      <c r="EP33" s="3039"/>
      <c r="ES33" s="3027"/>
      <c r="ET33" s="3027"/>
      <c r="EU33" s="3027"/>
      <c r="EV33" s="3027"/>
      <c r="EY33" s="3027"/>
      <c r="FG33" s="3049"/>
      <c r="FH33" s="3039"/>
      <c r="FK33" s="3027"/>
      <c r="FL33" s="3027"/>
      <c r="FM33" s="3027"/>
      <c r="FN33" s="3027"/>
      <c r="FQ33" s="3027"/>
      <c r="FY33" s="3049"/>
      <c r="FZ33" s="3039"/>
      <c r="GC33" s="3027"/>
      <c r="GD33" s="3027"/>
      <c r="GE33" s="3027"/>
      <c r="GF33" s="3027"/>
      <c r="GI33" s="3027"/>
      <c r="GQ33" s="3049"/>
      <c r="GR33" s="3039"/>
      <c r="GU33" s="3027"/>
      <c r="GV33" s="3027"/>
      <c r="GW33" s="3027"/>
      <c r="GX33" s="3027"/>
      <c r="HA33" s="3027"/>
      <c r="HI33" s="3049"/>
      <c r="HJ33" s="3039"/>
      <c r="HM33" s="3027"/>
      <c r="HN33" s="3027"/>
      <c r="HO33" s="3027"/>
      <c r="HP33" s="3027"/>
      <c r="HS33" s="3027"/>
      <c r="IA33" s="3049"/>
      <c r="IB33" s="3039"/>
      <c r="IE33" s="3027"/>
      <c r="IF33" s="3027"/>
      <c r="IG33" s="3027"/>
      <c r="IH33" s="3027"/>
      <c r="IK33" s="3027"/>
      <c r="IS33" s="3049"/>
      <c r="IT33" s="3039"/>
      <c r="IW33" s="3027"/>
      <c r="IX33" s="3027"/>
      <c r="IY33" s="3027"/>
      <c r="IZ33" s="3027"/>
      <c r="JC33" s="3027"/>
      <c r="JK33" s="3049"/>
      <c r="JL33" s="3039"/>
      <c r="JO33" s="3027"/>
      <c r="JP33" s="3027"/>
      <c r="JQ33" s="3027"/>
      <c r="JR33" s="3027"/>
      <c r="JU33" s="3027"/>
      <c r="KC33" s="3049"/>
      <c r="KD33" s="3039"/>
      <c r="KG33" s="3027"/>
      <c r="KH33" s="3027"/>
      <c r="KI33" s="3027"/>
      <c r="KJ33" s="3027"/>
      <c r="KM33" s="3027"/>
      <c r="KU33" s="3049"/>
      <c r="KV33" s="3039"/>
      <c r="KY33" s="3027"/>
      <c r="KZ33" s="3027"/>
      <c r="LA33" s="3027"/>
      <c r="LB33" s="3027"/>
      <c r="LE33" s="3027"/>
      <c r="LM33" s="3049"/>
      <c r="LN33" s="3039"/>
      <c r="LQ33" s="3027"/>
      <c r="LR33" s="3027"/>
      <c r="LS33" s="3027"/>
      <c r="LT33" s="3027"/>
      <c r="LW33" s="3027"/>
      <c r="ME33" s="3049"/>
      <c r="MF33" s="3039"/>
      <c r="MI33" s="3027"/>
      <c r="MJ33" s="3027"/>
      <c r="MK33" s="3027"/>
      <c r="ML33" s="3027"/>
      <c r="MO33" s="3027"/>
      <c r="MW33" s="3049"/>
      <c r="MX33" s="3039"/>
      <c r="NA33" s="3027"/>
      <c r="NB33" s="3027"/>
      <c r="NC33" s="3027"/>
      <c r="ND33" s="3027"/>
      <c r="NG33" s="3027"/>
      <c r="NO33" s="3049"/>
      <c r="NP33" s="3039"/>
      <c r="NS33" s="3027"/>
      <c r="NT33" s="3027"/>
      <c r="NU33" s="3027"/>
      <c r="NV33" s="3027"/>
      <c r="NY33" s="3027"/>
      <c r="OG33" s="3049"/>
      <c r="OH33" s="3039"/>
      <c r="OK33" s="3027"/>
      <c r="OL33" s="3027"/>
      <c r="OM33" s="3027"/>
      <c r="ON33" s="3027"/>
      <c r="OQ33" s="3027"/>
      <c r="OY33" s="3049"/>
      <c r="OZ33" s="3039"/>
      <c r="PC33" s="3027"/>
      <c r="PD33" s="3027"/>
      <c r="PE33" s="3027"/>
      <c r="PF33" s="3027"/>
      <c r="PI33" s="3027"/>
      <c r="PQ33" s="3049"/>
      <c r="PR33" s="3039"/>
      <c r="PU33" s="3027"/>
      <c r="PV33" s="3027"/>
      <c r="PW33" s="3027"/>
      <c r="PX33" s="3027"/>
      <c r="QA33" s="3027"/>
      <c r="QI33" s="3049"/>
      <c r="QJ33" s="3039"/>
      <c r="QM33" s="3027"/>
      <c r="QN33" s="3027"/>
      <c r="QO33" s="3027"/>
      <c r="QP33" s="3027"/>
      <c r="QS33" s="3027"/>
      <c r="RA33" s="3049"/>
      <c r="RB33" s="3039"/>
      <c r="RE33" s="3027"/>
      <c r="RF33" s="3027"/>
      <c r="RG33" s="3027"/>
      <c r="RH33" s="3027"/>
      <c r="RK33" s="3027"/>
      <c r="RS33" s="3049"/>
      <c r="RT33" s="3039"/>
      <c r="RW33" s="3027"/>
      <c r="RX33" s="3027"/>
      <c r="RY33" s="3027"/>
      <c r="RZ33" s="3027"/>
      <c r="SC33" s="3027"/>
      <c r="SK33" s="3049"/>
      <c r="SL33" s="3039"/>
      <c r="SO33" s="3027"/>
      <c r="SP33" s="3027"/>
      <c r="SQ33" s="3027"/>
      <c r="SR33" s="3027"/>
      <c r="SU33" s="3027"/>
      <c r="TC33" s="3049"/>
      <c r="TD33" s="3039"/>
      <c r="TG33" s="3027"/>
      <c r="TH33" s="3027"/>
      <c r="TI33" s="3027"/>
      <c r="TJ33" s="3027"/>
      <c r="TM33" s="3027"/>
      <c r="TU33" s="3049"/>
      <c r="TV33" s="3039"/>
      <c r="TY33" s="3027"/>
      <c r="TZ33" s="3027"/>
      <c r="UA33" s="3027"/>
      <c r="UB33" s="3027"/>
      <c r="UE33" s="3027"/>
      <c r="UM33" s="3049"/>
      <c r="UN33" s="3039"/>
      <c r="UQ33" s="3027"/>
      <c r="UR33" s="3027"/>
      <c r="US33" s="3027"/>
      <c r="UT33" s="3027"/>
      <c r="UW33" s="3027"/>
      <c r="VE33" s="3049"/>
      <c r="VF33" s="3039"/>
      <c r="VI33" s="3027"/>
      <c r="VJ33" s="3027"/>
      <c r="VK33" s="3027"/>
      <c r="VL33" s="3027"/>
      <c r="VO33" s="3027"/>
      <c r="VW33" s="3049"/>
      <c r="VX33" s="3039"/>
      <c r="WA33" s="3027"/>
      <c r="WB33" s="3027"/>
      <c r="WC33" s="3027"/>
      <c r="WD33" s="3027"/>
      <c r="WG33" s="3027"/>
      <c r="WO33" s="3049"/>
      <c r="WP33" s="3039"/>
      <c r="WS33" s="3027"/>
      <c r="WT33" s="3027"/>
      <c r="WU33" s="3027"/>
      <c r="WV33" s="3027"/>
      <c r="WY33" s="3027"/>
      <c r="XG33" s="3049"/>
      <c r="XH33" s="3039"/>
      <c r="XK33" s="3027"/>
      <c r="XL33" s="3027"/>
      <c r="XM33" s="3027"/>
      <c r="XN33" s="3027"/>
      <c r="XQ33" s="3027"/>
      <c r="XY33" s="3049"/>
      <c r="XZ33" s="3039"/>
      <c r="YC33" s="3027"/>
      <c r="YD33" s="3027"/>
      <c r="YE33" s="3027"/>
      <c r="YF33" s="3027"/>
      <c r="YI33" s="3027"/>
      <c r="YQ33" s="3049"/>
      <c r="YR33" s="3039"/>
      <c r="YU33" s="3027"/>
      <c r="YV33" s="3027"/>
      <c r="YW33" s="3027"/>
      <c r="YX33" s="3027"/>
      <c r="ZA33" s="3027"/>
      <c r="ZI33" s="3049"/>
      <c r="ZJ33" s="3039"/>
      <c r="ZM33" s="3027"/>
      <c r="ZN33" s="3027"/>
      <c r="ZO33" s="3027"/>
      <c r="ZP33" s="3027"/>
      <c r="ZS33" s="3027"/>
      <c r="AAA33" s="3049"/>
      <c r="AAB33" s="3039"/>
      <c r="AAE33" s="3027"/>
      <c r="AAF33" s="3027"/>
      <c r="AAG33" s="3027"/>
      <c r="AAH33" s="3027"/>
      <c r="AAK33" s="3027"/>
      <c r="AAS33" s="3049"/>
      <c r="AAT33" s="3039"/>
      <c r="AAW33" s="3027"/>
      <c r="AAX33" s="3027"/>
      <c r="AAY33" s="3027"/>
      <c r="AAZ33" s="3027"/>
      <c r="ABC33" s="3027"/>
      <c r="ABK33" s="3049"/>
      <c r="ABL33" s="3039"/>
      <c r="ABO33" s="3027"/>
      <c r="ABP33" s="3027"/>
      <c r="ABQ33" s="3027"/>
      <c r="ABR33" s="3027"/>
      <c r="ABU33" s="3027"/>
      <c r="ACC33" s="3049"/>
      <c r="ACD33" s="3039"/>
      <c r="ACG33" s="3027"/>
      <c r="ACH33" s="3027"/>
      <c r="ACI33" s="3027"/>
      <c r="ACJ33" s="3027"/>
      <c r="ACM33" s="3027"/>
      <c r="ACU33" s="3049"/>
      <c r="ACV33" s="3039"/>
      <c r="ACY33" s="3027"/>
      <c r="ACZ33" s="3027"/>
      <c r="ADA33" s="3027"/>
      <c r="ADB33" s="3027"/>
      <c r="ADE33" s="3027"/>
      <c r="ADM33" s="3049"/>
      <c r="ADN33" s="3039"/>
      <c r="ADQ33" s="3027"/>
      <c r="ADR33" s="3027"/>
      <c r="ADS33" s="3027"/>
      <c r="ADT33" s="3027"/>
      <c r="ADW33" s="3027"/>
      <c r="AEE33" s="3049"/>
      <c r="AEF33" s="3039"/>
      <c r="AEI33" s="3027"/>
      <c r="AEJ33" s="3027"/>
      <c r="AEK33" s="3027"/>
      <c r="AEL33" s="3027"/>
      <c r="AEO33" s="3027"/>
      <c r="AEW33" s="3049"/>
      <c r="AEX33" s="3039"/>
      <c r="AFA33" s="3027"/>
      <c r="AFB33" s="3027"/>
      <c r="AFC33" s="3027"/>
      <c r="AFD33" s="3027"/>
      <c r="AFG33" s="3027"/>
      <c r="AFO33" s="3049"/>
      <c r="AFP33" s="3039"/>
      <c r="AFS33" s="3027"/>
      <c r="AFT33" s="3027"/>
      <c r="AFU33" s="3027"/>
      <c r="AFV33" s="3027"/>
      <c r="AFY33" s="3027"/>
      <c r="AGG33" s="3049"/>
      <c r="AGH33" s="3039"/>
      <c r="AGK33" s="3027"/>
      <c r="AGL33" s="3027"/>
      <c r="AGM33" s="3027"/>
      <c r="AGN33" s="3027"/>
      <c r="AGQ33" s="3027"/>
      <c r="AGY33" s="3049"/>
      <c r="AGZ33" s="3039"/>
      <c r="AHC33" s="3027"/>
      <c r="AHD33" s="3027"/>
      <c r="AHE33" s="3027"/>
      <c r="AHF33" s="3027"/>
      <c r="AHI33" s="3027"/>
      <c r="AHQ33" s="3049"/>
      <c r="AHR33" s="3039"/>
      <c r="AHU33" s="3027"/>
      <c r="AHV33" s="3027"/>
      <c r="AHW33" s="3027"/>
      <c r="AHX33" s="3027"/>
      <c r="AIA33" s="3027"/>
      <c r="AII33" s="3049"/>
      <c r="AIJ33" s="3039"/>
      <c r="AIM33" s="3027"/>
      <c r="AIN33" s="3027"/>
      <c r="AIO33" s="3027"/>
      <c r="AIP33" s="3027"/>
      <c r="AIS33" s="3027"/>
      <c r="AJA33" s="3049"/>
      <c r="AJB33" s="3039"/>
      <c r="AJE33" s="3027"/>
      <c r="AJF33" s="3027"/>
      <c r="AJG33" s="3027"/>
      <c r="AJH33" s="3027"/>
      <c r="AJK33" s="3027"/>
      <c r="AJS33" s="3049"/>
      <c r="AJT33" s="3039"/>
      <c r="AJW33" s="3027"/>
      <c r="AJX33" s="3027"/>
      <c r="AJY33" s="3027"/>
      <c r="AJZ33" s="3027"/>
      <c r="AKC33" s="3027"/>
      <c r="AKK33" s="3049"/>
      <c r="AKL33" s="3039"/>
      <c r="AKO33" s="3027"/>
      <c r="AKP33" s="3027"/>
      <c r="AKQ33" s="3027"/>
      <c r="AKR33" s="3027"/>
      <c r="AKU33" s="3027"/>
      <c r="ALC33" s="3049"/>
      <c r="ALD33" s="3039"/>
      <c r="ALG33" s="3027"/>
      <c r="ALH33" s="3027"/>
      <c r="ALI33" s="3027"/>
      <c r="ALJ33" s="3027"/>
      <c r="ALM33" s="3027"/>
      <c r="ALU33" s="3049"/>
      <c r="ALV33" s="3039"/>
      <c r="ALY33" s="3027"/>
      <c r="ALZ33" s="3027"/>
      <c r="AMA33" s="3027"/>
      <c r="AMB33" s="3027"/>
      <c r="AME33" s="3027"/>
      <c r="AMM33" s="3049"/>
      <c r="AMN33" s="3039"/>
      <c r="AMQ33" s="3027"/>
      <c r="AMR33" s="3027"/>
      <c r="AMS33" s="3027"/>
      <c r="AMT33" s="3027"/>
      <c r="AMW33" s="3027"/>
      <c r="ANE33" s="3049"/>
      <c r="ANF33" s="3039"/>
      <c r="ANI33" s="3027"/>
      <c r="ANJ33" s="3027"/>
      <c r="ANK33" s="3027"/>
      <c r="ANL33" s="3027"/>
      <c r="ANO33" s="3027"/>
      <c r="ANW33" s="3049"/>
      <c r="ANX33" s="3039"/>
      <c r="AOA33" s="3027"/>
      <c r="AOB33" s="3027"/>
      <c r="AOC33" s="3027"/>
      <c r="AOD33" s="3027"/>
      <c r="AOG33" s="3027"/>
      <c r="AOO33" s="3049"/>
      <c r="AOP33" s="3039"/>
      <c r="AOS33" s="3027"/>
      <c r="AOT33" s="3027"/>
      <c r="AOU33" s="3027"/>
      <c r="AOV33" s="3027"/>
      <c r="AOY33" s="3027"/>
      <c r="APG33" s="3049"/>
      <c r="APH33" s="3039"/>
      <c r="APK33" s="3027"/>
      <c r="APL33" s="3027"/>
      <c r="APM33" s="3027"/>
      <c r="APN33" s="3027"/>
      <c r="APQ33" s="3027"/>
      <c r="APY33" s="3049"/>
      <c r="APZ33" s="3039"/>
      <c r="AQC33" s="3027"/>
      <c r="AQD33" s="3027"/>
      <c r="AQE33" s="3027"/>
      <c r="AQF33" s="3027"/>
      <c r="AQI33" s="3027"/>
      <c r="AQQ33" s="3049"/>
      <c r="AQR33" s="3039"/>
      <c r="AQU33" s="3027"/>
      <c r="AQV33" s="3027"/>
      <c r="AQW33" s="3027"/>
      <c r="AQX33" s="3027"/>
      <c r="ARA33" s="3027"/>
      <c r="ARI33" s="3049"/>
      <c r="ARJ33" s="3039"/>
      <c r="ARM33" s="3027"/>
      <c r="ARN33" s="3027"/>
      <c r="ARO33" s="3027"/>
      <c r="ARP33" s="3027"/>
      <c r="ARS33" s="3027"/>
      <c r="ASA33" s="3049"/>
      <c r="ASB33" s="3039"/>
      <c r="ASE33" s="3027"/>
      <c r="ASF33" s="3027"/>
      <c r="ASG33" s="3027"/>
      <c r="ASH33" s="3027"/>
      <c r="ASK33" s="3027"/>
      <c r="ASS33" s="3049"/>
      <c r="AST33" s="3039"/>
      <c r="ASW33" s="3027"/>
      <c r="ASX33" s="3027"/>
      <c r="ASY33" s="3027"/>
      <c r="ASZ33" s="3027"/>
      <c r="ATC33" s="3027"/>
      <c r="ATK33" s="3049"/>
      <c r="ATL33" s="3039"/>
      <c r="ATO33" s="3027"/>
      <c r="ATP33" s="3027"/>
      <c r="ATQ33" s="3027"/>
      <c r="ATR33" s="3027"/>
      <c r="ATU33" s="3027"/>
      <c r="AUC33" s="3049"/>
      <c r="AUD33" s="3039"/>
      <c r="AUG33" s="3027"/>
      <c r="AUH33" s="3027"/>
      <c r="AUI33" s="3027"/>
      <c r="AUJ33" s="3027"/>
      <c r="AUM33" s="3027"/>
      <c r="AUU33" s="3049"/>
      <c r="AUV33" s="3039"/>
      <c r="AUY33" s="3027"/>
      <c r="AUZ33" s="3027"/>
      <c r="AVA33" s="3027"/>
      <c r="AVB33" s="3027"/>
      <c r="AVE33" s="3027"/>
      <c r="AVM33" s="3049"/>
      <c r="AVN33" s="3039"/>
      <c r="AVQ33" s="3027"/>
      <c r="AVR33" s="3027"/>
      <c r="AVS33" s="3027"/>
      <c r="AVT33" s="3027"/>
      <c r="AVW33" s="3027"/>
      <c r="AWE33" s="3049"/>
      <c r="AWF33" s="3039"/>
      <c r="AWI33" s="3027"/>
      <c r="AWJ33" s="3027"/>
      <c r="AWK33" s="3027"/>
      <c r="AWL33" s="3027"/>
      <c r="AWO33" s="3027"/>
      <c r="AWW33" s="3049"/>
      <c r="AWX33" s="3039"/>
      <c r="AXA33" s="3027"/>
      <c r="AXB33" s="3027"/>
      <c r="AXC33" s="3027"/>
      <c r="AXD33" s="3027"/>
      <c r="AXG33" s="3027"/>
      <c r="AXO33" s="3049"/>
      <c r="AXP33" s="3039"/>
      <c r="AXS33" s="3027"/>
      <c r="AXT33" s="3027"/>
      <c r="AXU33" s="3027"/>
      <c r="AXV33" s="3027"/>
      <c r="AXY33" s="3027"/>
      <c r="AYG33" s="3049"/>
      <c r="AYH33" s="3039"/>
      <c r="AYK33" s="3027"/>
      <c r="AYL33" s="3027"/>
      <c r="AYM33" s="3027"/>
      <c r="AYN33" s="3027"/>
      <c r="AYQ33" s="3027"/>
      <c r="AYY33" s="3049"/>
      <c r="AYZ33" s="3039"/>
      <c r="AZC33" s="3027"/>
      <c r="AZD33" s="3027"/>
      <c r="AZE33" s="3027"/>
      <c r="AZF33" s="3027"/>
      <c r="AZI33" s="3027"/>
      <c r="AZQ33" s="3049"/>
      <c r="AZR33" s="3039"/>
      <c r="AZU33" s="3027"/>
      <c r="AZV33" s="3027"/>
      <c r="AZW33" s="3027"/>
      <c r="AZX33" s="3027"/>
      <c r="BAA33" s="3027"/>
      <c r="BAI33" s="3049"/>
      <c r="BAJ33" s="3039"/>
      <c r="BAM33" s="3027"/>
      <c r="BAN33" s="3027"/>
      <c r="BAO33" s="3027"/>
      <c r="BAP33" s="3027"/>
      <c r="BAS33" s="3027"/>
      <c r="BBA33" s="3049"/>
      <c r="BBB33" s="3039"/>
      <c r="BBE33" s="3027"/>
      <c r="BBF33" s="3027"/>
      <c r="BBG33" s="3027"/>
      <c r="BBH33" s="3027"/>
      <c r="BBK33" s="3027"/>
      <c r="BBS33" s="3049"/>
      <c r="BBT33" s="3039"/>
      <c r="BBW33" s="3027"/>
      <c r="BBX33" s="3027"/>
      <c r="BBY33" s="3027"/>
      <c r="BBZ33" s="3027"/>
      <c r="BCC33" s="3027"/>
      <c r="BCK33" s="3049"/>
      <c r="BCL33" s="3039"/>
      <c r="BCO33" s="3027"/>
      <c r="BCP33" s="3027"/>
      <c r="BCQ33" s="3027"/>
      <c r="BCR33" s="3027"/>
      <c r="BCU33" s="3027"/>
      <c r="BDC33" s="3049"/>
      <c r="BDD33" s="3039"/>
      <c r="BDG33" s="3027"/>
      <c r="BDH33" s="3027"/>
      <c r="BDI33" s="3027"/>
      <c r="BDJ33" s="3027"/>
      <c r="BDM33" s="3027"/>
      <c r="BDU33" s="3049"/>
      <c r="BDV33" s="3039"/>
      <c r="BDY33" s="3027"/>
      <c r="BDZ33" s="3027"/>
      <c r="BEA33" s="3027"/>
      <c r="BEB33" s="3027"/>
      <c r="BEE33" s="3027"/>
      <c r="BEM33" s="3049"/>
      <c r="BEN33" s="3039"/>
      <c r="BEQ33" s="3027"/>
      <c r="BER33" s="3027"/>
      <c r="BES33" s="3027"/>
      <c r="BET33" s="3027"/>
      <c r="BEW33" s="3027"/>
      <c r="BFE33" s="3049"/>
      <c r="BFF33" s="3039"/>
      <c r="BFI33" s="3027"/>
      <c r="BFJ33" s="3027"/>
      <c r="BFK33" s="3027"/>
      <c r="BFL33" s="3027"/>
      <c r="BFO33" s="3027"/>
      <c r="BFW33" s="3049"/>
      <c r="BFX33" s="3039"/>
      <c r="BGA33" s="3027"/>
      <c r="BGB33" s="3027"/>
      <c r="BGC33" s="3027"/>
      <c r="BGD33" s="3027"/>
      <c r="BGG33" s="3027"/>
      <c r="BGO33" s="3049"/>
      <c r="BGP33" s="3039"/>
      <c r="BGS33" s="3027"/>
      <c r="BGT33" s="3027"/>
      <c r="BGU33" s="3027"/>
      <c r="BGV33" s="3027"/>
      <c r="BGY33" s="3027"/>
      <c r="BHG33" s="3049"/>
      <c r="BHH33" s="3039"/>
      <c r="BHK33" s="3027"/>
      <c r="BHL33" s="3027"/>
      <c r="BHM33" s="3027"/>
      <c r="BHN33" s="3027"/>
      <c r="BHQ33" s="3027"/>
      <c r="BHY33" s="3049"/>
      <c r="BHZ33" s="3039"/>
      <c r="BIC33" s="3027"/>
      <c r="BID33" s="3027"/>
      <c r="BIE33" s="3027"/>
      <c r="BIF33" s="3027"/>
      <c r="BII33" s="3027"/>
      <c r="BIQ33" s="3049"/>
      <c r="BIR33" s="3039"/>
      <c r="BIU33" s="3027"/>
      <c r="BIV33" s="3027"/>
      <c r="BIW33" s="3027"/>
      <c r="BIX33" s="3027"/>
      <c r="BJA33" s="3027"/>
      <c r="BJI33" s="3049"/>
      <c r="BJJ33" s="3039"/>
      <c r="BJM33" s="3027"/>
      <c r="BJN33" s="3027"/>
      <c r="BJO33" s="3027"/>
      <c r="BJP33" s="3027"/>
      <c r="BJS33" s="3027"/>
      <c r="BKA33" s="3049"/>
      <c r="BKB33" s="3039"/>
      <c r="BKE33" s="3027"/>
      <c r="BKF33" s="3027"/>
      <c r="BKG33" s="3027"/>
      <c r="BKH33" s="3027"/>
      <c r="BKK33" s="3027"/>
      <c r="BKS33" s="3049"/>
      <c r="BKT33" s="3039"/>
      <c r="BKW33" s="3027"/>
      <c r="BKX33" s="3027"/>
      <c r="BKY33" s="3027"/>
      <c r="BKZ33" s="3027"/>
      <c r="BLC33" s="3027"/>
      <c r="BLK33" s="3049"/>
      <c r="BLL33" s="3039"/>
      <c r="BLO33" s="3027"/>
      <c r="BLP33" s="3027"/>
      <c r="BLQ33" s="3027"/>
      <c r="BLR33" s="3027"/>
      <c r="BLU33" s="3027"/>
      <c r="BMC33" s="3049"/>
      <c r="BMD33" s="3039"/>
      <c r="BMG33" s="3027"/>
      <c r="BMH33" s="3027"/>
      <c r="BMI33" s="3027"/>
      <c r="BMJ33" s="3027"/>
      <c r="BMM33" s="3027"/>
      <c r="BMU33" s="3049"/>
      <c r="BMV33" s="3039"/>
      <c r="BMY33" s="3027"/>
      <c r="BMZ33" s="3027"/>
      <c r="BNA33" s="3027"/>
      <c r="BNB33" s="3027"/>
      <c r="BNE33" s="3027"/>
      <c r="BNM33" s="3049"/>
      <c r="BNN33" s="3039"/>
      <c r="BNQ33" s="3027"/>
      <c r="BNR33" s="3027"/>
      <c r="BNS33" s="3027"/>
      <c r="BNT33" s="3027"/>
      <c r="BNW33" s="3027"/>
      <c r="BOE33" s="3049"/>
      <c r="BOF33" s="3039"/>
      <c r="BOI33" s="3027"/>
      <c r="BOJ33" s="3027"/>
      <c r="BOK33" s="3027"/>
      <c r="BOL33" s="3027"/>
      <c r="BOO33" s="3027"/>
      <c r="BOW33" s="3049"/>
      <c r="BOX33" s="3039"/>
      <c r="BPA33" s="3027"/>
      <c r="BPB33" s="3027"/>
      <c r="BPC33" s="3027"/>
      <c r="BPD33" s="3027"/>
      <c r="BPG33" s="3027"/>
      <c r="BPO33" s="3049"/>
      <c r="BPP33" s="3039"/>
      <c r="BPS33" s="3027"/>
      <c r="BPT33" s="3027"/>
      <c r="BPU33" s="3027"/>
      <c r="BPV33" s="3027"/>
      <c r="BPY33" s="3027"/>
      <c r="BQG33" s="3049"/>
      <c r="BQH33" s="3039"/>
      <c r="BQK33" s="3027"/>
      <c r="BQL33" s="3027"/>
      <c r="BQM33" s="3027"/>
      <c r="BQN33" s="3027"/>
      <c r="BQQ33" s="3027"/>
      <c r="BQY33" s="3049"/>
      <c r="BQZ33" s="3039"/>
      <c r="BRC33" s="3027"/>
      <c r="BRD33" s="3027"/>
      <c r="BRE33" s="3027"/>
      <c r="BRF33" s="3027"/>
      <c r="BRI33" s="3027"/>
      <c r="BRQ33" s="3049"/>
      <c r="BRR33" s="3039"/>
      <c r="BRU33" s="3027"/>
      <c r="BRV33" s="3027"/>
      <c r="BRW33" s="3027"/>
      <c r="BRX33" s="3027"/>
      <c r="BSA33" s="3027"/>
      <c r="BSI33" s="3049"/>
      <c r="BSJ33" s="3039"/>
      <c r="BSM33" s="3027"/>
      <c r="BSN33" s="3027"/>
      <c r="BSO33" s="3027"/>
      <c r="BSP33" s="3027"/>
      <c r="BSS33" s="3027"/>
      <c r="BTA33" s="3049"/>
      <c r="BTB33" s="3039"/>
      <c r="BTE33" s="3027"/>
      <c r="BTF33" s="3027"/>
      <c r="BTG33" s="3027"/>
      <c r="BTH33" s="3027"/>
      <c r="BTK33" s="3027"/>
      <c r="BTS33" s="3049"/>
      <c r="BTT33" s="3039"/>
      <c r="BTW33" s="3027"/>
      <c r="BTX33" s="3027"/>
      <c r="BTY33" s="3027"/>
      <c r="BTZ33" s="3027"/>
      <c r="BUC33" s="3027"/>
      <c r="BUK33" s="3049"/>
      <c r="BUL33" s="3039"/>
      <c r="BUO33" s="3027"/>
      <c r="BUP33" s="3027"/>
      <c r="BUQ33" s="3027"/>
      <c r="BUR33" s="3027"/>
      <c r="BUU33" s="3027"/>
      <c r="BVC33" s="3049"/>
      <c r="BVD33" s="3039"/>
      <c r="BVG33" s="3027"/>
      <c r="BVH33" s="3027"/>
      <c r="BVI33" s="3027"/>
      <c r="BVJ33" s="3027"/>
      <c r="BVM33" s="3027"/>
      <c r="BVU33" s="3049"/>
      <c r="BVV33" s="3039"/>
      <c r="BVY33" s="3027"/>
      <c r="BVZ33" s="3027"/>
      <c r="BWA33" s="3027"/>
      <c r="BWB33" s="3027"/>
      <c r="BWE33" s="3027"/>
      <c r="BWM33" s="3049"/>
      <c r="BWN33" s="3039"/>
      <c r="BWQ33" s="3027"/>
      <c r="BWR33" s="3027"/>
      <c r="BWS33" s="3027"/>
      <c r="BWT33" s="3027"/>
      <c r="BWW33" s="3027"/>
      <c r="BXE33" s="3049"/>
      <c r="BXF33" s="3039"/>
      <c r="BXI33" s="3027"/>
      <c r="BXJ33" s="3027"/>
      <c r="BXK33" s="3027"/>
      <c r="BXL33" s="3027"/>
      <c r="BXO33" s="3027"/>
      <c r="BXW33" s="3049"/>
      <c r="BXX33" s="3039"/>
      <c r="BYA33" s="3027"/>
      <c r="BYB33" s="3027"/>
      <c r="BYC33" s="3027"/>
      <c r="BYD33" s="3027"/>
      <c r="BYG33" s="3027"/>
      <c r="BYO33" s="3049"/>
      <c r="BYP33" s="3039"/>
      <c r="BYS33" s="3027"/>
      <c r="BYT33" s="3027"/>
      <c r="BYU33" s="3027"/>
      <c r="BYV33" s="3027"/>
      <c r="BYY33" s="3027"/>
      <c r="BZG33" s="3049"/>
      <c r="BZH33" s="3039"/>
      <c r="BZK33" s="3027"/>
      <c r="BZL33" s="3027"/>
      <c r="BZM33" s="3027"/>
      <c r="BZN33" s="3027"/>
      <c r="BZQ33" s="3027"/>
      <c r="BZY33" s="3049"/>
      <c r="BZZ33" s="3039"/>
      <c r="CAC33" s="3027"/>
      <c r="CAD33" s="3027"/>
      <c r="CAE33" s="3027"/>
      <c r="CAF33" s="3027"/>
      <c r="CAI33" s="3027"/>
      <c r="CAQ33" s="3049"/>
      <c r="CAR33" s="3039"/>
      <c r="CAU33" s="3027"/>
      <c r="CAV33" s="3027"/>
      <c r="CAW33" s="3027"/>
      <c r="CAX33" s="3027"/>
      <c r="CBA33" s="3027"/>
      <c r="CBI33" s="3049"/>
      <c r="CBJ33" s="3039"/>
      <c r="CBM33" s="3027"/>
      <c r="CBN33" s="3027"/>
      <c r="CBO33" s="3027"/>
      <c r="CBP33" s="3027"/>
      <c r="CBS33" s="3027"/>
      <c r="CCA33" s="3049"/>
      <c r="CCB33" s="3039"/>
      <c r="CCE33" s="3027"/>
      <c r="CCF33" s="3027"/>
      <c r="CCG33" s="3027"/>
      <c r="CCH33" s="3027"/>
      <c r="CCK33" s="3027"/>
      <c r="CCS33" s="3049"/>
      <c r="CCT33" s="3039"/>
      <c r="CCW33" s="3027"/>
      <c r="CCX33" s="3027"/>
      <c r="CCY33" s="3027"/>
      <c r="CCZ33" s="3027"/>
      <c r="CDC33" s="3027"/>
      <c r="CDK33" s="3049"/>
      <c r="CDL33" s="3039"/>
      <c r="CDO33" s="3027"/>
      <c r="CDP33" s="3027"/>
      <c r="CDQ33" s="3027"/>
      <c r="CDR33" s="3027"/>
      <c r="CDU33" s="3027"/>
      <c r="CEC33" s="3049"/>
      <c r="CED33" s="3039"/>
      <c r="CEG33" s="3027"/>
      <c r="CEH33" s="3027"/>
      <c r="CEI33" s="3027"/>
      <c r="CEJ33" s="3027"/>
      <c r="CEM33" s="3027"/>
      <c r="CEU33" s="3049"/>
      <c r="CEV33" s="3039"/>
      <c r="CEY33" s="3027"/>
      <c r="CEZ33" s="3027"/>
      <c r="CFA33" s="3027"/>
      <c r="CFB33" s="3027"/>
      <c r="CFE33" s="3027"/>
      <c r="CFM33" s="3049"/>
      <c r="CFN33" s="3039"/>
      <c r="CFQ33" s="3027"/>
      <c r="CFR33" s="3027"/>
      <c r="CFS33" s="3027"/>
      <c r="CFT33" s="3027"/>
      <c r="CFW33" s="3027"/>
      <c r="CGE33" s="3049"/>
      <c r="CGF33" s="3039"/>
      <c r="CGI33" s="3027"/>
      <c r="CGJ33" s="3027"/>
      <c r="CGK33" s="3027"/>
      <c r="CGL33" s="3027"/>
      <c r="CGO33" s="3027"/>
      <c r="CGW33" s="3049"/>
      <c r="CGX33" s="3039"/>
      <c r="CHA33" s="3027"/>
      <c r="CHB33" s="3027"/>
      <c r="CHC33" s="3027"/>
      <c r="CHD33" s="3027"/>
      <c r="CHG33" s="3027"/>
      <c r="CHO33" s="3049"/>
      <c r="CHP33" s="3039"/>
      <c r="CHS33" s="3027"/>
      <c r="CHT33" s="3027"/>
      <c r="CHU33" s="3027"/>
      <c r="CHV33" s="3027"/>
      <c r="CHY33" s="3027"/>
      <c r="CIG33" s="3049"/>
      <c r="CIH33" s="3039"/>
      <c r="CIK33" s="3027"/>
      <c r="CIL33" s="3027"/>
      <c r="CIM33" s="3027"/>
      <c r="CIN33" s="3027"/>
      <c r="CIQ33" s="3027"/>
      <c r="CIY33" s="3049"/>
      <c r="CIZ33" s="3039"/>
      <c r="CJC33" s="3027"/>
      <c r="CJD33" s="3027"/>
      <c r="CJE33" s="3027"/>
      <c r="CJF33" s="3027"/>
      <c r="CJI33" s="3027"/>
      <c r="CJQ33" s="3049"/>
      <c r="CJR33" s="3039"/>
      <c r="CJU33" s="3027"/>
      <c r="CJV33" s="3027"/>
      <c r="CJW33" s="3027"/>
      <c r="CJX33" s="3027"/>
      <c r="CKA33" s="3027"/>
      <c r="CKI33" s="3049"/>
      <c r="CKJ33" s="3039"/>
      <c r="CKM33" s="3027"/>
      <c r="CKN33" s="3027"/>
      <c r="CKO33" s="3027"/>
      <c r="CKP33" s="3027"/>
      <c r="CKS33" s="3027"/>
      <c r="CLA33" s="3049"/>
      <c r="CLB33" s="3039"/>
      <c r="CLE33" s="3027"/>
      <c r="CLF33" s="3027"/>
      <c r="CLG33" s="3027"/>
      <c r="CLH33" s="3027"/>
      <c r="CLK33" s="3027"/>
      <c r="CLS33" s="3049"/>
      <c r="CLT33" s="3039"/>
      <c r="CLW33" s="3027"/>
      <c r="CLX33" s="3027"/>
      <c r="CLY33" s="3027"/>
      <c r="CLZ33" s="3027"/>
      <c r="CMC33" s="3027"/>
      <c r="CMK33" s="3049"/>
      <c r="CML33" s="3039"/>
      <c r="CMO33" s="3027"/>
      <c r="CMP33" s="3027"/>
      <c r="CMQ33" s="3027"/>
      <c r="CMR33" s="3027"/>
      <c r="CMU33" s="3027"/>
      <c r="CNC33" s="3049"/>
      <c r="CND33" s="3039"/>
      <c r="CNG33" s="3027"/>
      <c r="CNH33" s="3027"/>
      <c r="CNI33" s="3027"/>
      <c r="CNJ33" s="3027"/>
      <c r="CNM33" s="3027"/>
      <c r="CNU33" s="3049"/>
      <c r="CNV33" s="3039"/>
      <c r="CNY33" s="3027"/>
      <c r="CNZ33" s="3027"/>
      <c r="COA33" s="3027"/>
      <c r="COB33" s="3027"/>
      <c r="COE33" s="3027"/>
      <c r="COM33" s="3049"/>
      <c r="CON33" s="3039"/>
      <c r="COQ33" s="3027"/>
      <c r="COR33" s="3027"/>
      <c r="COS33" s="3027"/>
      <c r="COT33" s="3027"/>
      <c r="COW33" s="3027"/>
      <c r="CPE33" s="3049"/>
      <c r="CPF33" s="3039"/>
      <c r="CPI33" s="3027"/>
      <c r="CPJ33" s="3027"/>
      <c r="CPK33" s="3027"/>
      <c r="CPL33" s="3027"/>
      <c r="CPO33" s="3027"/>
      <c r="CPW33" s="3049"/>
      <c r="CPX33" s="3039"/>
      <c r="CQA33" s="3027"/>
      <c r="CQB33" s="3027"/>
      <c r="CQC33" s="3027"/>
      <c r="CQD33" s="3027"/>
      <c r="CQG33" s="3027"/>
      <c r="CQO33" s="3049"/>
      <c r="CQP33" s="3039"/>
      <c r="CQS33" s="3027"/>
      <c r="CQT33" s="3027"/>
      <c r="CQU33" s="3027"/>
      <c r="CQV33" s="3027"/>
      <c r="CQY33" s="3027"/>
      <c r="CRG33" s="3049"/>
      <c r="CRH33" s="3039"/>
      <c r="CRK33" s="3027"/>
      <c r="CRL33" s="3027"/>
      <c r="CRM33" s="3027"/>
      <c r="CRN33" s="3027"/>
      <c r="CRQ33" s="3027"/>
      <c r="CRY33" s="3049"/>
      <c r="CRZ33" s="3039"/>
      <c r="CSC33" s="3027"/>
      <c r="CSD33" s="3027"/>
      <c r="CSE33" s="3027"/>
      <c r="CSF33" s="3027"/>
      <c r="CSI33" s="3027"/>
      <c r="CSQ33" s="3049"/>
      <c r="CSR33" s="3039"/>
      <c r="CSU33" s="3027"/>
      <c r="CSV33" s="3027"/>
      <c r="CSW33" s="3027"/>
      <c r="CSX33" s="3027"/>
      <c r="CTA33" s="3027"/>
      <c r="CTI33" s="3049"/>
      <c r="CTJ33" s="3039"/>
      <c r="CTM33" s="3027"/>
      <c r="CTN33" s="3027"/>
      <c r="CTO33" s="3027"/>
      <c r="CTP33" s="3027"/>
      <c r="CTS33" s="3027"/>
      <c r="CUA33" s="3049"/>
      <c r="CUB33" s="3039"/>
      <c r="CUE33" s="3027"/>
      <c r="CUF33" s="3027"/>
      <c r="CUG33" s="3027"/>
      <c r="CUH33" s="3027"/>
      <c r="CUK33" s="3027"/>
      <c r="CUS33" s="3049"/>
      <c r="CUT33" s="3039"/>
      <c r="CUW33" s="3027"/>
      <c r="CUX33" s="3027"/>
      <c r="CUY33" s="3027"/>
      <c r="CUZ33" s="3027"/>
      <c r="CVC33" s="3027"/>
      <c r="CVK33" s="3049"/>
      <c r="CVL33" s="3039"/>
      <c r="CVO33" s="3027"/>
      <c r="CVP33" s="3027"/>
      <c r="CVQ33" s="3027"/>
      <c r="CVR33" s="3027"/>
      <c r="CVU33" s="3027"/>
      <c r="CWC33" s="3049"/>
      <c r="CWD33" s="3039"/>
      <c r="CWG33" s="3027"/>
      <c r="CWH33" s="3027"/>
      <c r="CWI33" s="3027"/>
      <c r="CWJ33" s="3027"/>
      <c r="CWM33" s="3027"/>
      <c r="CWU33" s="3049"/>
      <c r="CWV33" s="3039"/>
      <c r="CWY33" s="3027"/>
      <c r="CWZ33" s="3027"/>
      <c r="CXA33" s="3027"/>
      <c r="CXB33" s="3027"/>
      <c r="CXE33" s="3027"/>
      <c r="CXM33" s="3049"/>
      <c r="CXN33" s="3039"/>
      <c r="CXQ33" s="3027"/>
      <c r="CXR33" s="3027"/>
      <c r="CXS33" s="3027"/>
      <c r="CXT33" s="3027"/>
      <c r="CXW33" s="3027"/>
      <c r="CYE33" s="3049"/>
      <c r="CYF33" s="3039"/>
      <c r="CYI33" s="3027"/>
      <c r="CYJ33" s="3027"/>
      <c r="CYK33" s="3027"/>
      <c r="CYL33" s="3027"/>
      <c r="CYO33" s="3027"/>
      <c r="CYW33" s="3049"/>
      <c r="CYX33" s="3039"/>
      <c r="CZA33" s="3027"/>
      <c r="CZB33" s="3027"/>
      <c r="CZC33" s="3027"/>
      <c r="CZD33" s="3027"/>
      <c r="CZG33" s="3027"/>
      <c r="CZO33" s="3049"/>
      <c r="CZP33" s="3039"/>
      <c r="CZS33" s="3027"/>
      <c r="CZT33" s="3027"/>
      <c r="CZU33" s="3027"/>
      <c r="CZV33" s="3027"/>
      <c r="CZY33" s="3027"/>
      <c r="DAG33" s="3049"/>
      <c r="DAH33" s="3039"/>
      <c r="DAK33" s="3027"/>
      <c r="DAL33" s="3027"/>
      <c r="DAM33" s="3027"/>
      <c r="DAN33" s="3027"/>
      <c r="DAQ33" s="3027"/>
      <c r="DAY33" s="3049"/>
      <c r="DAZ33" s="3039"/>
      <c r="DBC33" s="3027"/>
      <c r="DBD33" s="3027"/>
      <c r="DBE33" s="3027"/>
      <c r="DBF33" s="3027"/>
      <c r="DBI33" s="3027"/>
      <c r="DBQ33" s="3049"/>
      <c r="DBR33" s="3039"/>
      <c r="DBU33" s="3027"/>
      <c r="DBV33" s="3027"/>
      <c r="DBW33" s="3027"/>
      <c r="DBX33" s="3027"/>
      <c r="DCA33" s="3027"/>
      <c r="DCI33" s="3049"/>
      <c r="DCJ33" s="3039"/>
      <c r="DCM33" s="3027"/>
      <c r="DCN33" s="3027"/>
      <c r="DCO33" s="3027"/>
      <c r="DCP33" s="3027"/>
      <c r="DCS33" s="3027"/>
      <c r="DDA33" s="3049"/>
      <c r="DDB33" s="3039"/>
      <c r="DDE33" s="3027"/>
      <c r="DDF33" s="3027"/>
      <c r="DDG33" s="3027"/>
      <c r="DDH33" s="3027"/>
      <c r="DDK33" s="3027"/>
      <c r="DDS33" s="3049"/>
      <c r="DDT33" s="3039"/>
      <c r="DDW33" s="3027"/>
      <c r="DDX33" s="3027"/>
      <c r="DDY33" s="3027"/>
      <c r="DDZ33" s="3027"/>
      <c r="DEC33" s="3027"/>
      <c r="DEK33" s="3049"/>
      <c r="DEL33" s="3039"/>
      <c r="DEO33" s="3027"/>
      <c r="DEP33" s="3027"/>
      <c r="DEQ33" s="3027"/>
      <c r="DER33" s="3027"/>
      <c r="DEU33" s="3027"/>
      <c r="DFC33" s="3049"/>
      <c r="DFD33" s="3039"/>
      <c r="DFG33" s="3027"/>
      <c r="DFH33" s="3027"/>
      <c r="DFI33" s="3027"/>
      <c r="DFJ33" s="3027"/>
      <c r="DFM33" s="3027"/>
      <c r="DFU33" s="3049"/>
      <c r="DFV33" s="3039"/>
      <c r="DFY33" s="3027"/>
      <c r="DFZ33" s="3027"/>
      <c r="DGA33" s="3027"/>
      <c r="DGB33" s="3027"/>
      <c r="DGE33" s="3027"/>
      <c r="DGM33" s="3049"/>
      <c r="DGN33" s="3039"/>
      <c r="DGQ33" s="3027"/>
      <c r="DGR33" s="3027"/>
      <c r="DGS33" s="3027"/>
      <c r="DGT33" s="3027"/>
      <c r="DGW33" s="3027"/>
      <c r="DHE33" s="3049"/>
      <c r="DHF33" s="3039"/>
      <c r="DHI33" s="3027"/>
      <c r="DHJ33" s="3027"/>
      <c r="DHK33" s="3027"/>
      <c r="DHL33" s="3027"/>
      <c r="DHO33" s="3027"/>
      <c r="DHW33" s="3049"/>
      <c r="DHX33" s="3039"/>
      <c r="DIA33" s="3027"/>
      <c r="DIB33" s="3027"/>
      <c r="DIC33" s="3027"/>
      <c r="DID33" s="3027"/>
      <c r="DIG33" s="3027"/>
      <c r="DIO33" s="3049"/>
      <c r="DIP33" s="3039"/>
      <c r="DIS33" s="3027"/>
      <c r="DIT33" s="3027"/>
      <c r="DIU33" s="3027"/>
      <c r="DIV33" s="3027"/>
      <c r="DIY33" s="3027"/>
      <c r="DJG33" s="3049"/>
      <c r="DJH33" s="3039"/>
      <c r="DJK33" s="3027"/>
      <c r="DJL33" s="3027"/>
      <c r="DJM33" s="3027"/>
      <c r="DJN33" s="3027"/>
      <c r="DJQ33" s="3027"/>
      <c r="DJY33" s="3049"/>
      <c r="DJZ33" s="3039"/>
      <c r="DKC33" s="3027"/>
      <c r="DKD33" s="3027"/>
      <c r="DKE33" s="3027"/>
      <c r="DKF33" s="3027"/>
      <c r="DKI33" s="3027"/>
      <c r="DKQ33" s="3049"/>
      <c r="DKR33" s="3039"/>
      <c r="DKU33" s="3027"/>
      <c r="DKV33" s="3027"/>
      <c r="DKW33" s="3027"/>
      <c r="DKX33" s="3027"/>
      <c r="DLA33" s="3027"/>
      <c r="DLI33" s="3049"/>
      <c r="DLJ33" s="3039"/>
      <c r="DLM33" s="3027"/>
      <c r="DLN33" s="3027"/>
      <c r="DLO33" s="3027"/>
      <c r="DLP33" s="3027"/>
      <c r="DLS33" s="3027"/>
      <c r="DMA33" s="3049"/>
      <c r="DMB33" s="3039"/>
      <c r="DME33" s="3027"/>
      <c r="DMF33" s="3027"/>
      <c r="DMG33" s="3027"/>
      <c r="DMH33" s="3027"/>
      <c r="DMK33" s="3027"/>
      <c r="DMS33" s="3049"/>
      <c r="DMT33" s="3039"/>
      <c r="DMW33" s="3027"/>
      <c r="DMX33" s="3027"/>
      <c r="DMY33" s="3027"/>
      <c r="DMZ33" s="3027"/>
      <c r="DNC33" s="3027"/>
      <c r="DNK33" s="3049"/>
      <c r="DNL33" s="3039"/>
      <c r="DNO33" s="3027"/>
      <c r="DNP33" s="3027"/>
      <c r="DNQ33" s="3027"/>
      <c r="DNR33" s="3027"/>
      <c r="DNU33" s="3027"/>
      <c r="DOC33" s="3049"/>
      <c r="DOD33" s="3039"/>
      <c r="DOG33" s="3027"/>
      <c r="DOH33" s="3027"/>
      <c r="DOI33" s="3027"/>
      <c r="DOJ33" s="3027"/>
      <c r="DOM33" s="3027"/>
      <c r="DOU33" s="3049"/>
      <c r="DOV33" s="3039"/>
      <c r="DOY33" s="3027"/>
      <c r="DOZ33" s="3027"/>
      <c r="DPA33" s="3027"/>
      <c r="DPB33" s="3027"/>
      <c r="DPE33" s="3027"/>
      <c r="DPM33" s="3049"/>
      <c r="DPN33" s="3039"/>
      <c r="DPQ33" s="3027"/>
      <c r="DPR33" s="3027"/>
      <c r="DPS33" s="3027"/>
      <c r="DPT33" s="3027"/>
      <c r="DPW33" s="3027"/>
      <c r="DQE33" s="3049"/>
      <c r="DQF33" s="3039"/>
      <c r="DQI33" s="3027"/>
      <c r="DQJ33" s="3027"/>
      <c r="DQK33" s="3027"/>
      <c r="DQL33" s="3027"/>
      <c r="DQO33" s="3027"/>
      <c r="DQW33" s="3049"/>
      <c r="DQX33" s="3039"/>
      <c r="DRA33" s="3027"/>
      <c r="DRB33" s="3027"/>
      <c r="DRC33" s="3027"/>
      <c r="DRD33" s="3027"/>
      <c r="DRG33" s="3027"/>
      <c r="DRO33" s="3049"/>
      <c r="DRP33" s="3039"/>
      <c r="DRS33" s="3027"/>
      <c r="DRT33" s="3027"/>
      <c r="DRU33" s="3027"/>
      <c r="DRV33" s="3027"/>
      <c r="DRY33" s="3027"/>
      <c r="DSG33" s="3049"/>
      <c r="DSH33" s="3039"/>
      <c r="DSK33" s="3027"/>
      <c r="DSL33" s="3027"/>
      <c r="DSM33" s="3027"/>
      <c r="DSN33" s="3027"/>
      <c r="DSQ33" s="3027"/>
      <c r="DSY33" s="3049"/>
      <c r="DSZ33" s="3039"/>
      <c r="DTC33" s="3027"/>
      <c r="DTD33" s="3027"/>
      <c r="DTE33" s="3027"/>
      <c r="DTF33" s="3027"/>
      <c r="DTI33" s="3027"/>
      <c r="DTQ33" s="3049"/>
      <c r="DTR33" s="3039"/>
      <c r="DTU33" s="3027"/>
      <c r="DTV33" s="3027"/>
      <c r="DTW33" s="3027"/>
      <c r="DTX33" s="3027"/>
      <c r="DUA33" s="3027"/>
      <c r="DUI33" s="3049"/>
      <c r="DUJ33" s="3039"/>
      <c r="DUM33" s="3027"/>
      <c r="DUN33" s="3027"/>
      <c r="DUO33" s="3027"/>
      <c r="DUP33" s="3027"/>
      <c r="DUS33" s="3027"/>
      <c r="DVA33" s="3049"/>
      <c r="DVB33" s="3039"/>
      <c r="DVE33" s="3027"/>
      <c r="DVF33" s="3027"/>
      <c r="DVG33" s="3027"/>
      <c r="DVH33" s="3027"/>
      <c r="DVK33" s="3027"/>
      <c r="DVS33" s="3049"/>
      <c r="DVT33" s="3039"/>
      <c r="DVW33" s="3027"/>
      <c r="DVX33" s="3027"/>
      <c r="DVY33" s="3027"/>
      <c r="DVZ33" s="3027"/>
      <c r="DWC33" s="3027"/>
      <c r="DWK33" s="3049"/>
      <c r="DWL33" s="3039"/>
      <c r="DWO33" s="3027"/>
      <c r="DWP33" s="3027"/>
      <c r="DWQ33" s="3027"/>
      <c r="DWR33" s="3027"/>
      <c r="DWU33" s="3027"/>
      <c r="DXC33" s="3049"/>
      <c r="DXD33" s="3039"/>
      <c r="DXG33" s="3027"/>
      <c r="DXH33" s="3027"/>
      <c r="DXI33" s="3027"/>
      <c r="DXJ33" s="3027"/>
      <c r="DXM33" s="3027"/>
      <c r="DXU33" s="3049"/>
      <c r="DXV33" s="3039"/>
      <c r="DXY33" s="3027"/>
      <c r="DXZ33" s="3027"/>
      <c r="DYA33" s="3027"/>
      <c r="DYB33" s="3027"/>
      <c r="DYE33" s="3027"/>
      <c r="DYM33" s="3049"/>
      <c r="DYN33" s="3039"/>
      <c r="DYQ33" s="3027"/>
      <c r="DYR33" s="3027"/>
      <c r="DYS33" s="3027"/>
      <c r="DYT33" s="3027"/>
      <c r="DYW33" s="3027"/>
      <c r="DZE33" s="3049"/>
      <c r="DZF33" s="3039"/>
      <c r="DZI33" s="3027"/>
      <c r="DZJ33" s="3027"/>
      <c r="DZK33" s="3027"/>
      <c r="DZL33" s="3027"/>
      <c r="DZO33" s="3027"/>
      <c r="DZW33" s="3049"/>
      <c r="DZX33" s="3039"/>
      <c r="EAA33" s="3027"/>
      <c r="EAB33" s="3027"/>
      <c r="EAC33" s="3027"/>
      <c r="EAD33" s="3027"/>
      <c r="EAG33" s="3027"/>
      <c r="EAO33" s="3049"/>
      <c r="EAP33" s="3039"/>
      <c r="EAS33" s="3027"/>
      <c r="EAT33" s="3027"/>
      <c r="EAU33" s="3027"/>
      <c r="EAV33" s="3027"/>
      <c r="EAY33" s="3027"/>
      <c r="EBG33" s="3049"/>
      <c r="EBH33" s="3039"/>
      <c r="EBK33" s="3027"/>
      <c r="EBL33" s="3027"/>
      <c r="EBM33" s="3027"/>
      <c r="EBN33" s="3027"/>
      <c r="EBQ33" s="3027"/>
      <c r="EBY33" s="3049"/>
      <c r="EBZ33" s="3039"/>
      <c r="ECC33" s="3027"/>
      <c r="ECD33" s="3027"/>
      <c r="ECE33" s="3027"/>
      <c r="ECF33" s="3027"/>
      <c r="ECI33" s="3027"/>
      <c r="ECQ33" s="3049"/>
      <c r="ECR33" s="3039"/>
      <c r="ECU33" s="3027"/>
      <c r="ECV33" s="3027"/>
      <c r="ECW33" s="3027"/>
      <c r="ECX33" s="3027"/>
      <c r="EDA33" s="3027"/>
      <c r="EDI33" s="3049"/>
      <c r="EDJ33" s="3039"/>
      <c r="EDM33" s="3027"/>
      <c r="EDN33" s="3027"/>
      <c r="EDO33" s="3027"/>
      <c r="EDP33" s="3027"/>
      <c r="EDS33" s="3027"/>
      <c r="EEA33" s="3049"/>
      <c r="EEB33" s="3039"/>
      <c r="EEE33" s="3027"/>
      <c r="EEF33" s="3027"/>
      <c r="EEG33" s="3027"/>
      <c r="EEH33" s="3027"/>
      <c r="EEK33" s="3027"/>
      <c r="EES33" s="3049"/>
      <c r="EET33" s="3039"/>
      <c r="EEW33" s="3027"/>
      <c r="EEX33" s="3027"/>
      <c r="EEY33" s="3027"/>
      <c r="EEZ33" s="3027"/>
      <c r="EFC33" s="3027"/>
      <c r="EFK33" s="3049"/>
      <c r="EFL33" s="3039"/>
      <c r="EFO33" s="3027"/>
      <c r="EFP33" s="3027"/>
      <c r="EFQ33" s="3027"/>
      <c r="EFR33" s="3027"/>
      <c r="EFU33" s="3027"/>
      <c r="EGC33" s="3049"/>
      <c r="EGD33" s="3039"/>
      <c r="EGG33" s="3027"/>
      <c r="EGH33" s="3027"/>
      <c r="EGI33" s="3027"/>
      <c r="EGJ33" s="3027"/>
      <c r="EGM33" s="3027"/>
      <c r="EGU33" s="3049"/>
      <c r="EGV33" s="3039"/>
      <c r="EGY33" s="3027"/>
      <c r="EGZ33" s="3027"/>
      <c r="EHA33" s="3027"/>
      <c r="EHB33" s="3027"/>
      <c r="EHE33" s="3027"/>
      <c r="EHM33" s="3049"/>
      <c r="EHN33" s="3039"/>
      <c r="EHQ33" s="3027"/>
      <c r="EHR33" s="3027"/>
      <c r="EHS33" s="3027"/>
      <c r="EHT33" s="3027"/>
      <c r="EHW33" s="3027"/>
      <c r="EIE33" s="3049"/>
      <c r="EIF33" s="3039"/>
      <c r="EII33" s="3027"/>
      <c r="EIJ33" s="3027"/>
      <c r="EIK33" s="3027"/>
      <c r="EIL33" s="3027"/>
      <c r="EIO33" s="3027"/>
      <c r="EIW33" s="3049"/>
      <c r="EIX33" s="3039"/>
      <c r="EJA33" s="3027"/>
      <c r="EJB33" s="3027"/>
      <c r="EJC33" s="3027"/>
      <c r="EJD33" s="3027"/>
      <c r="EJG33" s="3027"/>
      <c r="EJO33" s="3049"/>
      <c r="EJP33" s="3039"/>
      <c r="EJS33" s="3027"/>
      <c r="EJT33" s="3027"/>
      <c r="EJU33" s="3027"/>
      <c r="EJV33" s="3027"/>
      <c r="EJY33" s="3027"/>
      <c r="EKG33" s="3049"/>
      <c r="EKH33" s="3039"/>
      <c r="EKK33" s="3027"/>
      <c r="EKL33" s="3027"/>
      <c r="EKM33" s="3027"/>
      <c r="EKN33" s="3027"/>
      <c r="EKQ33" s="3027"/>
      <c r="EKY33" s="3049"/>
      <c r="EKZ33" s="3039"/>
      <c r="ELC33" s="3027"/>
      <c r="ELD33" s="3027"/>
      <c r="ELE33" s="3027"/>
      <c r="ELF33" s="3027"/>
      <c r="ELI33" s="3027"/>
      <c r="ELQ33" s="3049"/>
      <c r="ELR33" s="3039"/>
      <c r="ELU33" s="3027"/>
      <c r="ELV33" s="3027"/>
      <c r="ELW33" s="3027"/>
      <c r="ELX33" s="3027"/>
      <c r="EMA33" s="3027"/>
      <c r="EMI33" s="3049"/>
      <c r="EMJ33" s="3039"/>
      <c r="EMM33" s="3027"/>
      <c r="EMN33" s="3027"/>
      <c r="EMO33" s="3027"/>
      <c r="EMP33" s="3027"/>
      <c r="EMS33" s="3027"/>
      <c r="ENA33" s="3049"/>
      <c r="ENB33" s="3039"/>
      <c r="ENE33" s="3027"/>
      <c r="ENF33" s="3027"/>
      <c r="ENG33" s="3027"/>
      <c r="ENH33" s="3027"/>
      <c r="ENK33" s="3027"/>
      <c r="ENS33" s="3049"/>
      <c r="ENT33" s="3039"/>
      <c r="ENW33" s="3027"/>
      <c r="ENX33" s="3027"/>
      <c r="ENY33" s="3027"/>
      <c r="ENZ33" s="3027"/>
      <c r="EOC33" s="3027"/>
      <c r="EOK33" s="3049"/>
      <c r="EOL33" s="3039"/>
      <c r="EOO33" s="3027"/>
      <c r="EOP33" s="3027"/>
      <c r="EOQ33" s="3027"/>
      <c r="EOR33" s="3027"/>
      <c r="EOU33" s="3027"/>
      <c r="EPC33" s="3049"/>
      <c r="EPD33" s="3039"/>
      <c r="EPG33" s="3027"/>
      <c r="EPH33" s="3027"/>
      <c r="EPI33" s="3027"/>
      <c r="EPJ33" s="3027"/>
      <c r="EPM33" s="3027"/>
      <c r="EPU33" s="3049"/>
      <c r="EPV33" s="3039"/>
      <c r="EPY33" s="3027"/>
      <c r="EPZ33" s="3027"/>
      <c r="EQA33" s="3027"/>
      <c r="EQB33" s="3027"/>
      <c r="EQE33" s="3027"/>
      <c r="EQM33" s="3049"/>
      <c r="EQN33" s="3039"/>
      <c r="EQQ33" s="3027"/>
      <c r="EQR33" s="3027"/>
      <c r="EQS33" s="3027"/>
      <c r="EQT33" s="3027"/>
      <c r="EQW33" s="3027"/>
      <c r="ERE33" s="3049"/>
      <c r="ERF33" s="3039"/>
      <c r="ERI33" s="3027"/>
      <c r="ERJ33" s="3027"/>
      <c r="ERK33" s="3027"/>
      <c r="ERL33" s="3027"/>
      <c r="ERO33" s="3027"/>
      <c r="ERW33" s="3049"/>
      <c r="ERX33" s="3039"/>
      <c r="ESA33" s="3027"/>
      <c r="ESB33" s="3027"/>
      <c r="ESC33" s="3027"/>
      <c r="ESD33" s="3027"/>
      <c r="ESG33" s="3027"/>
      <c r="ESO33" s="3049"/>
      <c r="ESP33" s="3039"/>
      <c r="ESS33" s="3027"/>
      <c r="EST33" s="3027"/>
      <c r="ESU33" s="3027"/>
      <c r="ESV33" s="3027"/>
      <c r="ESY33" s="3027"/>
      <c r="ETG33" s="3049"/>
      <c r="ETH33" s="3039"/>
      <c r="ETK33" s="3027"/>
      <c r="ETL33" s="3027"/>
      <c r="ETM33" s="3027"/>
      <c r="ETN33" s="3027"/>
      <c r="ETQ33" s="3027"/>
      <c r="ETY33" s="3049"/>
      <c r="ETZ33" s="3039"/>
      <c r="EUC33" s="3027"/>
      <c r="EUD33" s="3027"/>
      <c r="EUE33" s="3027"/>
      <c r="EUF33" s="3027"/>
      <c r="EUI33" s="3027"/>
      <c r="EUQ33" s="3049"/>
      <c r="EUR33" s="3039"/>
      <c r="EUU33" s="3027"/>
      <c r="EUV33" s="3027"/>
      <c r="EUW33" s="3027"/>
      <c r="EUX33" s="3027"/>
      <c r="EVA33" s="3027"/>
      <c r="EVI33" s="3049"/>
      <c r="EVJ33" s="3039"/>
      <c r="EVM33" s="3027"/>
      <c r="EVN33" s="3027"/>
      <c r="EVO33" s="3027"/>
      <c r="EVP33" s="3027"/>
      <c r="EVS33" s="3027"/>
      <c r="EWA33" s="3049"/>
      <c r="EWB33" s="3039"/>
      <c r="EWE33" s="3027"/>
      <c r="EWF33" s="3027"/>
      <c r="EWG33" s="3027"/>
      <c r="EWH33" s="3027"/>
      <c r="EWK33" s="3027"/>
      <c r="EWS33" s="3049"/>
      <c r="EWT33" s="3039"/>
      <c r="EWW33" s="3027"/>
      <c r="EWX33" s="3027"/>
      <c r="EWY33" s="3027"/>
      <c r="EWZ33" s="3027"/>
      <c r="EXC33" s="3027"/>
      <c r="EXK33" s="3049"/>
      <c r="EXL33" s="3039"/>
      <c r="EXO33" s="3027"/>
      <c r="EXP33" s="3027"/>
      <c r="EXQ33" s="3027"/>
      <c r="EXR33" s="3027"/>
      <c r="EXU33" s="3027"/>
      <c r="EYC33" s="3049"/>
      <c r="EYD33" s="3039"/>
      <c r="EYG33" s="3027"/>
      <c r="EYH33" s="3027"/>
      <c r="EYI33" s="3027"/>
      <c r="EYJ33" s="3027"/>
      <c r="EYM33" s="3027"/>
      <c r="EYU33" s="3049"/>
      <c r="EYV33" s="3039"/>
      <c r="EYY33" s="3027"/>
      <c r="EYZ33" s="3027"/>
      <c r="EZA33" s="3027"/>
      <c r="EZB33" s="3027"/>
      <c r="EZE33" s="3027"/>
      <c r="EZM33" s="3049"/>
      <c r="EZN33" s="3039"/>
      <c r="EZQ33" s="3027"/>
      <c r="EZR33" s="3027"/>
      <c r="EZS33" s="3027"/>
      <c r="EZT33" s="3027"/>
      <c r="EZW33" s="3027"/>
      <c r="FAE33" s="3049"/>
      <c r="FAF33" s="3039"/>
      <c r="FAI33" s="3027"/>
      <c r="FAJ33" s="3027"/>
      <c r="FAK33" s="3027"/>
      <c r="FAL33" s="3027"/>
      <c r="FAO33" s="3027"/>
      <c r="FAW33" s="3049"/>
      <c r="FAX33" s="3039"/>
      <c r="FBA33" s="3027"/>
      <c r="FBB33" s="3027"/>
      <c r="FBC33" s="3027"/>
      <c r="FBD33" s="3027"/>
      <c r="FBG33" s="3027"/>
      <c r="FBO33" s="3049"/>
      <c r="FBP33" s="3039"/>
      <c r="FBS33" s="3027"/>
      <c r="FBT33" s="3027"/>
      <c r="FBU33" s="3027"/>
      <c r="FBV33" s="3027"/>
      <c r="FBY33" s="3027"/>
      <c r="FCG33" s="3049"/>
      <c r="FCH33" s="3039"/>
      <c r="FCK33" s="3027"/>
      <c r="FCL33" s="3027"/>
      <c r="FCM33" s="3027"/>
      <c r="FCN33" s="3027"/>
      <c r="FCQ33" s="3027"/>
      <c r="FCY33" s="3049"/>
      <c r="FCZ33" s="3039"/>
      <c r="FDC33" s="3027"/>
      <c r="FDD33" s="3027"/>
      <c r="FDE33" s="3027"/>
      <c r="FDF33" s="3027"/>
      <c r="FDI33" s="3027"/>
      <c r="FDQ33" s="3049"/>
      <c r="FDR33" s="3039"/>
      <c r="FDU33" s="3027"/>
      <c r="FDV33" s="3027"/>
      <c r="FDW33" s="3027"/>
      <c r="FDX33" s="3027"/>
      <c r="FEA33" s="3027"/>
      <c r="FEI33" s="3049"/>
      <c r="FEJ33" s="3039"/>
      <c r="FEM33" s="3027"/>
      <c r="FEN33" s="3027"/>
      <c r="FEO33" s="3027"/>
      <c r="FEP33" s="3027"/>
      <c r="FES33" s="3027"/>
      <c r="FFA33" s="3049"/>
      <c r="FFB33" s="3039"/>
      <c r="FFE33" s="3027"/>
      <c r="FFF33" s="3027"/>
      <c r="FFG33" s="3027"/>
      <c r="FFH33" s="3027"/>
      <c r="FFK33" s="3027"/>
      <c r="FFS33" s="3049"/>
      <c r="FFT33" s="3039"/>
      <c r="FFW33" s="3027"/>
      <c r="FFX33" s="3027"/>
      <c r="FFY33" s="3027"/>
      <c r="FFZ33" s="3027"/>
      <c r="FGC33" s="3027"/>
      <c r="FGK33" s="3049"/>
      <c r="FGL33" s="3039"/>
      <c r="FGO33" s="3027"/>
      <c r="FGP33" s="3027"/>
      <c r="FGQ33" s="3027"/>
      <c r="FGR33" s="3027"/>
      <c r="FGU33" s="3027"/>
      <c r="FHC33" s="3049"/>
      <c r="FHD33" s="3039"/>
      <c r="FHG33" s="3027"/>
      <c r="FHH33" s="3027"/>
      <c r="FHI33" s="3027"/>
      <c r="FHJ33" s="3027"/>
      <c r="FHM33" s="3027"/>
      <c r="FHU33" s="3049"/>
      <c r="FHV33" s="3039"/>
      <c r="FHY33" s="3027"/>
      <c r="FHZ33" s="3027"/>
      <c r="FIA33" s="3027"/>
      <c r="FIB33" s="3027"/>
      <c r="FIE33" s="3027"/>
      <c r="FIM33" s="3049"/>
      <c r="FIN33" s="3039"/>
      <c r="FIQ33" s="3027"/>
      <c r="FIR33" s="3027"/>
      <c r="FIS33" s="3027"/>
      <c r="FIT33" s="3027"/>
      <c r="FIW33" s="3027"/>
      <c r="FJE33" s="3049"/>
      <c r="FJF33" s="3039"/>
      <c r="FJI33" s="3027"/>
      <c r="FJJ33" s="3027"/>
      <c r="FJK33" s="3027"/>
      <c r="FJL33" s="3027"/>
      <c r="FJO33" s="3027"/>
      <c r="FJW33" s="3049"/>
      <c r="FJX33" s="3039"/>
      <c r="FKA33" s="3027"/>
      <c r="FKB33" s="3027"/>
      <c r="FKC33" s="3027"/>
      <c r="FKD33" s="3027"/>
      <c r="FKG33" s="3027"/>
      <c r="FKO33" s="3049"/>
      <c r="FKP33" s="3039"/>
      <c r="FKS33" s="3027"/>
      <c r="FKT33" s="3027"/>
      <c r="FKU33" s="3027"/>
      <c r="FKV33" s="3027"/>
      <c r="FKY33" s="3027"/>
      <c r="FLG33" s="3049"/>
      <c r="FLH33" s="3039"/>
      <c r="FLK33" s="3027"/>
      <c r="FLL33" s="3027"/>
      <c r="FLM33" s="3027"/>
      <c r="FLN33" s="3027"/>
      <c r="FLQ33" s="3027"/>
      <c r="FLY33" s="3049"/>
      <c r="FLZ33" s="3039"/>
      <c r="FMC33" s="3027"/>
      <c r="FMD33" s="3027"/>
      <c r="FME33" s="3027"/>
      <c r="FMF33" s="3027"/>
      <c r="FMI33" s="3027"/>
      <c r="FMQ33" s="3049"/>
      <c r="FMR33" s="3039"/>
      <c r="FMU33" s="3027"/>
      <c r="FMV33" s="3027"/>
      <c r="FMW33" s="3027"/>
      <c r="FMX33" s="3027"/>
      <c r="FNA33" s="3027"/>
      <c r="FNI33" s="3049"/>
      <c r="FNJ33" s="3039"/>
      <c r="FNM33" s="3027"/>
      <c r="FNN33" s="3027"/>
      <c r="FNO33" s="3027"/>
      <c r="FNP33" s="3027"/>
      <c r="FNS33" s="3027"/>
      <c r="FOA33" s="3049"/>
      <c r="FOB33" s="3039"/>
      <c r="FOE33" s="3027"/>
      <c r="FOF33" s="3027"/>
      <c r="FOG33" s="3027"/>
      <c r="FOH33" s="3027"/>
      <c r="FOK33" s="3027"/>
      <c r="FOS33" s="3049"/>
      <c r="FOT33" s="3039"/>
      <c r="FOW33" s="3027"/>
      <c r="FOX33" s="3027"/>
      <c r="FOY33" s="3027"/>
      <c r="FOZ33" s="3027"/>
      <c r="FPC33" s="3027"/>
      <c r="FPK33" s="3049"/>
      <c r="FPL33" s="3039"/>
      <c r="FPO33" s="3027"/>
      <c r="FPP33" s="3027"/>
      <c r="FPQ33" s="3027"/>
      <c r="FPR33" s="3027"/>
      <c r="FPU33" s="3027"/>
      <c r="FQC33" s="3049"/>
      <c r="FQD33" s="3039"/>
      <c r="FQG33" s="3027"/>
      <c r="FQH33" s="3027"/>
      <c r="FQI33" s="3027"/>
      <c r="FQJ33" s="3027"/>
      <c r="FQM33" s="3027"/>
      <c r="FQU33" s="3049"/>
      <c r="FQV33" s="3039"/>
      <c r="FQY33" s="3027"/>
      <c r="FQZ33" s="3027"/>
      <c r="FRA33" s="3027"/>
      <c r="FRB33" s="3027"/>
      <c r="FRE33" s="3027"/>
      <c r="FRM33" s="3049"/>
      <c r="FRN33" s="3039"/>
      <c r="FRQ33" s="3027"/>
      <c r="FRR33" s="3027"/>
      <c r="FRS33" s="3027"/>
      <c r="FRT33" s="3027"/>
      <c r="FRW33" s="3027"/>
      <c r="FSE33" s="3049"/>
      <c r="FSF33" s="3039"/>
      <c r="FSI33" s="3027"/>
      <c r="FSJ33" s="3027"/>
      <c r="FSK33" s="3027"/>
      <c r="FSL33" s="3027"/>
      <c r="FSO33" s="3027"/>
      <c r="FSW33" s="3049"/>
      <c r="FSX33" s="3039"/>
      <c r="FTA33" s="3027"/>
      <c r="FTB33" s="3027"/>
      <c r="FTC33" s="3027"/>
      <c r="FTD33" s="3027"/>
      <c r="FTG33" s="3027"/>
      <c r="FTO33" s="3049"/>
      <c r="FTP33" s="3039"/>
      <c r="FTS33" s="3027"/>
      <c r="FTT33" s="3027"/>
      <c r="FTU33" s="3027"/>
      <c r="FTV33" s="3027"/>
      <c r="FTY33" s="3027"/>
      <c r="FUG33" s="3049"/>
      <c r="FUH33" s="3039"/>
      <c r="FUK33" s="3027"/>
      <c r="FUL33" s="3027"/>
      <c r="FUM33" s="3027"/>
      <c r="FUN33" s="3027"/>
      <c r="FUQ33" s="3027"/>
      <c r="FUY33" s="3049"/>
      <c r="FUZ33" s="3039"/>
      <c r="FVC33" s="3027"/>
      <c r="FVD33" s="3027"/>
      <c r="FVE33" s="3027"/>
      <c r="FVF33" s="3027"/>
      <c r="FVI33" s="3027"/>
      <c r="FVQ33" s="3049"/>
      <c r="FVR33" s="3039"/>
      <c r="FVU33" s="3027"/>
      <c r="FVV33" s="3027"/>
      <c r="FVW33" s="3027"/>
      <c r="FVX33" s="3027"/>
      <c r="FWA33" s="3027"/>
      <c r="FWI33" s="3049"/>
      <c r="FWJ33" s="3039"/>
      <c r="FWM33" s="3027"/>
      <c r="FWN33" s="3027"/>
      <c r="FWO33" s="3027"/>
      <c r="FWP33" s="3027"/>
      <c r="FWS33" s="3027"/>
      <c r="FXA33" s="3049"/>
      <c r="FXB33" s="3039"/>
      <c r="FXE33" s="3027"/>
      <c r="FXF33" s="3027"/>
      <c r="FXG33" s="3027"/>
      <c r="FXH33" s="3027"/>
      <c r="FXK33" s="3027"/>
      <c r="FXS33" s="3049"/>
      <c r="FXT33" s="3039"/>
      <c r="FXW33" s="3027"/>
      <c r="FXX33" s="3027"/>
      <c r="FXY33" s="3027"/>
      <c r="FXZ33" s="3027"/>
      <c r="FYC33" s="3027"/>
      <c r="FYK33" s="3049"/>
      <c r="FYL33" s="3039"/>
      <c r="FYO33" s="3027"/>
      <c r="FYP33" s="3027"/>
      <c r="FYQ33" s="3027"/>
      <c r="FYR33" s="3027"/>
      <c r="FYU33" s="3027"/>
      <c r="FZC33" s="3049"/>
      <c r="FZD33" s="3039"/>
      <c r="FZG33" s="3027"/>
      <c r="FZH33" s="3027"/>
      <c r="FZI33" s="3027"/>
      <c r="FZJ33" s="3027"/>
      <c r="FZM33" s="3027"/>
      <c r="FZU33" s="3049"/>
      <c r="FZV33" s="3039"/>
      <c r="FZY33" s="3027"/>
      <c r="FZZ33" s="3027"/>
      <c r="GAA33" s="3027"/>
      <c r="GAB33" s="3027"/>
      <c r="GAE33" s="3027"/>
      <c r="GAM33" s="3049"/>
      <c r="GAN33" s="3039"/>
      <c r="GAQ33" s="3027"/>
      <c r="GAR33" s="3027"/>
      <c r="GAS33" s="3027"/>
      <c r="GAT33" s="3027"/>
      <c r="GAW33" s="3027"/>
      <c r="GBE33" s="3049"/>
      <c r="GBF33" s="3039"/>
      <c r="GBI33" s="3027"/>
      <c r="GBJ33" s="3027"/>
      <c r="GBK33" s="3027"/>
      <c r="GBL33" s="3027"/>
      <c r="GBO33" s="3027"/>
      <c r="GBW33" s="3049"/>
      <c r="GBX33" s="3039"/>
      <c r="GCA33" s="3027"/>
      <c r="GCB33" s="3027"/>
      <c r="GCC33" s="3027"/>
      <c r="GCD33" s="3027"/>
      <c r="GCG33" s="3027"/>
      <c r="GCO33" s="3049"/>
      <c r="GCP33" s="3039"/>
      <c r="GCS33" s="3027"/>
      <c r="GCT33" s="3027"/>
      <c r="GCU33" s="3027"/>
      <c r="GCV33" s="3027"/>
      <c r="GCY33" s="3027"/>
      <c r="GDG33" s="3049"/>
      <c r="GDH33" s="3039"/>
      <c r="GDK33" s="3027"/>
      <c r="GDL33" s="3027"/>
      <c r="GDM33" s="3027"/>
      <c r="GDN33" s="3027"/>
      <c r="GDQ33" s="3027"/>
      <c r="GDY33" s="3049"/>
      <c r="GDZ33" s="3039"/>
      <c r="GEC33" s="3027"/>
      <c r="GED33" s="3027"/>
      <c r="GEE33" s="3027"/>
      <c r="GEF33" s="3027"/>
      <c r="GEI33" s="3027"/>
      <c r="GEQ33" s="3049"/>
      <c r="GER33" s="3039"/>
      <c r="GEU33" s="3027"/>
      <c r="GEV33" s="3027"/>
      <c r="GEW33" s="3027"/>
      <c r="GEX33" s="3027"/>
      <c r="GFA33" s="3027"/>
      <c r="GFI33" s="3049"/>
      <c r="GFJ33" s="3039"/>
      <c r="GFM33" s="3027"/>
      <c r="GFN33" s="3027"/>
      <c r="GFO33" s="3027"/>
      <c r="GFP33" s="3027"/>
      <c r="GFS33" s="3027"/>
      <c r="GGA33" s="3049"/>
      <c r="GGB33" s="3039"/>
      <c r="GGE33" s="3027"/>
      <c r="GGF33" s="3027"/>
      <c r="GGG33" s="3027"/>
      <c r="GGH33" s="3027"/>
      <c r="GGK33" s="3027"/>
      <c r="GGS33" s="3049"/>
      <c r="GGT33" s="3039"/>
      <c r="GGW33" s="3027"/>
      <c r="GGX33" s="3027"/>
      <c r="GGY33" s="3027"/>
      <c r="GGZ33" s="3027"/>
      <c r="GHC33" s="3027"/>
      <c r="GHK33" s="3049"/>
      <c r="GHL33" s="3039"/>
      <c r="GHO33" s="3027"/>
      <c r="GHP33" s="3027"/>
      <c r="GHQ33" s="3027"/>
      <c r="GHR33" s="3027"/>
      <c r="GHU33" s="3027"/>
      <c r="GIC33" s="3049"/>
      <c r="GID33" s="3039"/>
      <c r="GIG33" s="3027"/>
      <c r="GIH33" s="3027"/>
      <c r="GII33" s="3027"/>
      <c r="GIJ33" s="3027"/>
      <c r="GIM33" s="3027"/>
      <c r="GIU33" s="3049"/>
      <c r="GIV33" s="3039"/>
      <c r="GIY33" s="3027"/>
      <c r="GIZ33" s="3027"/>
      <c r="GJA33" s="3027"/>
      <c r="GJB33" s="3027"/>
      <c r="GJE33" s="3027"/>
      <c r="GJM33" s="3049"/>
      <c r="GJN33" s="3039"/>
      <c r="GJQ33" s="3027"/>
      <c r="GJR33" s="3027"/>
      <c r="GJS33" s="3027"/>
      <c r="GJT33" s="3027"/>
      <c r="GJW33" s="3027"/>
      <c r="GKE33" s="3049"/>
      <c r="GKF33" s="3039"/>
      <c r="GKI33" s="3027"/>
      <c r="GKJ33" s="3027"/>
      <c r="GKK33" s="3027"/>
      <c r="GKL33" s="3027"/>
      <c r="GKO33" s="3027"/>
      <c r="GKW33" s="3049"/>
      <c r="GKX33" s="3039"/>
      <c r="GLA33" s="3027"/>
      <c r="GLB33" s="3027"/>
      <c r="GLC33" s="3027"/>
      <c r="GLD33" s="3027"/>
      <c r="GLG33" s="3027"/>
      <c r="GLO33" s="3049"/>
      <c r="GLP33" s="3039"/>
      <c r="GLS33" s="3027"/>
      <c r="GLT33" s="3027"/>
      <c r="GLU33" s="3027"/>
      <c r="GLV33" s="3027"/>
      <c r="GLY33" s="3027"/>
      <c r="GMG33" s="3049"/>
      <c r="GMH33" s="3039"/>
      <c r="GMK33" s="3027"/>
      <c r="GML33" s="3027"/>
      <c r="GMM33" s="3027"/>
      <c r="GMN33" s="3027"/>
      <c r="GMQ33" s="3027"/>
      <c r="GMY33" s="3049"/>
      <c r="GMZ33" s="3039"/>
      <c r="GNC33" s="3027"/>
      <c r="GND33" s="3027"/>
      <c r="GNE33" s="3027"/>
      <c r="GNF33" s="3027"/>
      <c r="GNI33" s="3027"/>
      <c r="GNQ33" s="3049"/>
      <c r="GNR33" s="3039"/>
      <c r="GNU33" s="3027"/>
      <c r="GNV33" s="3027"/>
      <c r="GNW33" s="3027"/>
      <c r="GNX33" s="3027"/>
      <c r="GOA33" s="3027"/>
      <c r="GOI33" s="3049"/>
      <c r="GOJ33" s="3039"/>
      <c r="GOM33" s="3027"/>
      <c r="GON33" s="3027"/>
      <c r="GOO33" s="3027"/>
      <c r="GOP33" s="3027"/>
      <c r="GOS33" s="3027"/>
      <c r="GPA33" s="3049"/>
      <c r="GPB33" s="3039"/>
      <c r="GPE33" s="3027"/>
      <c r="GPF33" s="3027"/>
      <c r="GPG33" s="3027"/>
      <c r="GPH33" s="3027"/>
      <c r="GPK33" s="3027"/>
      <c r="GPS33" s="3049"/>
      <c r="GPT33" s="3039"/>
      <c r="GPW33" s="3027"/>
      <c r="GPX33" s="3027"/>
      <c r="GPY33" s="3027"/>
      <c r="GPZ33" s="3027"/>
      <c r="GQC33" s="3027"/>
      <c r="GQK33" s="3049"/>
      <c r="GQL33" s="3039"/>
      <c r="GQO33" s="3027"/>
      <c r="GQP33" s="3027"/>
      <c r="GQQ33" s="3027"/>
      <c r="GQR33" s="3027"/>
      <c r="GQU33" s="3027"/>
      <c r="GRC33" s="3049"/>
      <c r="GRD33" s="3039"/>
      <c r="GRG33" s="3027"/>
      <c r="GRH33" s="3027"/>
      <c r="GRI33" s="3027"/>
      <c r="GRJ33" s="3027"/>
      <c r="GRM33" s="3027"/>
      <c r="GRU33" s="3049"/>
      <c r="GRV33" s="3039"/>
      <c r="GRY33" s="3027"/>
      <c r="GRZ33" s="3027"/>
      <c r="GSA33" s="3027"/>
      <c r="GSB33" s="3027"/>
      <c r="GSE33" s="3027"/>
      <c r="GSM33" s="3049"/>
      <c r="GSN33" s="3039"/>
      <c r="GSQ33" s="3027"/>
      <c r="GSR33" s="3027"/>
      <c r="GSS33" s="3027"/>
      <c r="GST33" s="3027"/>
      <c r="GSW33" s="3027"/>
      <c r="GTE33" s="3049"/>
      <c r="GTF33" s="3039"/>
      <c r="GTI33" s="3027"/>
      <c r="GTJ33" s="3027"/>
      <c r="GTK33" s="3027"/>
      <c r="GTL33" s="3027"/>
      <c r="GTO33" s="3027"/>
      <c r="GTW33" s="3049"/>
      <c r="GTX33" s="3039"/>
      <c r="GUA33" s="3027"/>
      <c r="GUB33" s="3027"/>
      <c r="GUC33" s="3027"/>
      <c r="GUD33" s="3027"/>
      <c r="GUG33" s="3027"/>
      <c r="GUO33" s="3049"/>
      <c r="GUP33" s="3039"/>
      <c r="GUS33" s="3027"/>
      <c r="GUT33" s="3027"/>
      <c r="GUU33" s="3027"/>
      <c r="GUV33" s="3027"/>
      <c r="GUY33" s="3027"/>
      <c r="GVG33" s="3049"/>
      <c r="GVH33" s="3039"/>
      <c r="GVK33" s="3027"/>
      <c r="GVL33" s="3027"/>
      <c r="GVM33" s="3027"/>
      <c r="GVN33" s="3027"/>
      <c r="GVQ33" s="3027"/>
      <c r="GVY33" s="3049"/>
      <c r="GVZ33" s="3039"/>
      <c r="GWC33" s="3027"/>
      <c r="GWD33" s="3027"/>
      <c r="GWE33" s="3027"/>
      <c r="GWF33" s="3027"/>
      <c r="GWI33" s="3027"/>
      <c r="GWQ33" s="3049"/>
      <c r="GWR33" s="3039"/>
      <c r="GWU33" s="3027"/>
      <c r="GWV33" s="3027"/>
      <c r="GWW33" s="3027"/>
      <c r="GWX33" s="3027"/>
      <c r="GXA33" s="3027"/>
      <c r="GXI33" s="3049"/>
      <c r="GXJ33" s="3039"/>
      <c r="GXM33" s="3027"/>
      <c r="GXN33" s="3027"/>
      <c r="GXO33" s="3027"/>
      <c r="GXP33" s="3027"/>
      <c r="GXS33" s="3027"/>
      <c r="GYA33" s="3049"/>
      <c r="GYB33" s="3039"/>
      <c r="GYE33" s="3027"/>
      <c r="GYF33" s="3027"/>
      <c r="GYG33" s="3027"/>
      <c r="GYH33" s="3027"/>
      <c r="GYK33" s="3027"/>
      <c r="GYS33" s="3049"/>
      <c r="GYT33" s="3039"/>
      <c r="GYW33" s="3027"/>
      <c r="GYX33" s="3027"/>
      <c r="GYY33" s="3027"/>
      <c r="GYZ33" s="3027"/>
      <c r="GZC33" s="3027"/>
      <c r="GZK33" s="3049"/>
      <c r="GZL33" s="3039"/>
      <c r="GZO33" s="3027"/>
      <c r="GZP33" s="3027"/>
      <c r="GZQ33" s="3027"/>
      <c r="GZR33" s="3027"/>
      <c r="GZU33" s="3027"/>
      <c r="HAC33" s="3049"/>
      <c r="HAD33" s="3039"/>
      <c r="HAG33" s="3027"/>
      <c r="HAH33" s="3027"/>
      <c r="HAI33" s="3027"/>
      <c r="HAJ33" s="3027"/>
      <c r="HAM33" s="3027"/>
      <c r="HAU33" s="3049"/>
      <c r="HAV33" s="3039"/>
      <c r="HAY33" s="3027"/>
      <c r="HAZ33" s="3027"/>
      <c r="HBA33" s="3027"/>
      <c r="HBB33" s="3027"/>
      <c r="HBE33" s="3027"/>
      <c r="HBM33" s="3049"/>
      <c r="HBN33" s="3039"/>
      <c r="HBQ33" s="3027"/>
      <c r="HBR33" s="3027"/>
      <c r="HBS33" s="3027"/>
      <c r="HBT33" s="3027"/>
      <c r="HBW33" s="3027"/>
      <c r="HCE33" s="3049"/>
      <c r="HCF33" s="3039"/>
      <c r="HCI33" s="3027"/>
      <c r="HCJ33" s="3027"/>
      <c r="HCK33" s="3027"/>
      <c r="HCL33" s="3027"/>
      <c r="HCO33" s="3027"/>
      <c r="HCW33" s="3049"/>
      <c r="HCX33" s="3039"/>
      <c r="HDA33" s="3027"/>
      <c r="HDB33" s="3027"/>
      <c r="HDC33" s="3027"/>
      <c r="HDD33" s="3027"/>
      <c r="HDG33" s="3027"/>
      <c r="HDO33" s="3049"/>
      <c r="HDP33" s="3039"/>
      <c r="HDS33" s="3027"/>
      <c r="HDT33" s="3027"/>
      <c r="HDU33" s="3027"/>
      <c r="HDV33" s="3027"/>
      <c r="HDY33" s="3027"/>
      <c r="HEG33" s="3049"/>
      <c r="HEH33" s="3039"/>
      <c r="HEK33" s="3027"/>
      <c r="HEL33" s="3027"/>
      <c r="HEM33" s="3027"/>
      <c r="HEN33" s="3027"/>
      <c r="HEQ33" s="3027"/>
      <c r="HEY33" s="3049"/>
      <c r="HEZ33" s="3039"/>
      <c r="HFC33" s="3027"/>
      <c r="HFD33" s="3027"/>
      <c r="HFE33" s="3027"/>
      <c r="HFF33" s="3027"/>
      <c r="HFI33" s="3027"/>
      <c r="HFQ33" s="3049"/>
      <c r="HFR33" s="3039"/>
      <c r="HFU33" s="3027"/>
      <c r="HFV33" s="3027"/>
      <c r="HFW33" s="3027"/>
      <c r="HFX33" s="3027"/>
      <c r="HGA33" s="3027"/>
      <c r="HGI33" s="3049"/>
      <c r="HGJ33" s="3039"/>
      <c r="HGM33" s="3027"/>
      <c r="HGN33" s="3027"/>
      <c r="HGO33" s="3027"/>
      <c r="HGP33" s="3027"/>
      <c r="HGS33" s="3027"/>
      <c r="HHA33" s="3049"/>
      <c r="HHB33" s="3039"/>
      <c r="HHE33" s="3027"/>
      <c r="HHF33" s="3027"/>
      <c r="HHG33" s="3027"/>
      <c r="HHH33" s="3027"/>
      <c r="HHK33" s="3027"/>
      <c r="HHS33" s="3049"/>
      <c r="HHT33" s="3039"/>
      <c r="HHW33" s="3027"/>
      <c r="HHX33" s="3027"/>
      <c r="HHY33" s="3027"/>
      <c r="HHZ33" s="3027"/>
      <c r="HIC33" s="3027"/>
      <c r="HIK33" s="3049"/>
      <c r="HIL33" s="3039"/>
      <c r="HIO33" s="3027"/>
      <c r="HIP33" s="3027"/>
      <c r="HIQ33" s="3027"/>
      <c r="HIR33" s="3027"/>
      <c r="HIU33" s="3027"/>
      <c r="HJC33" s="3049"/>
      <c r="HJD33" s="3039"/>
      <c r="HJG33" s="3027"/>
      <c r="HJH33" s="3027"/>
      <c r="HJI33" s="3027"/>
      <c r="HJJ33" s="3027"/>
      <c r="HJM33" s="3027"/>
      <c r="HJU33" s="3049"/>
      <c r="HJV33" s="3039"/>
      <c r="HJY33" s="3027"/>
      <c r="HJZ33" s="3027"/>
      <c r="HKA33" s="3027"/>
      <c r="HKB33" s="3027"/>
      <c r="HKE33" s="3027"/>
      <c r="HKM33" s="3049"/>
      <c r="HKN33" s="3039"/>
      <c r="HKQ33" s="3027"/>
      <c r="HKR33" s="3027"/>
      <c r="HKS33" s="3027"/>
      <c r="HKT33" s="3027"/>
      <c r="HKW33" s="3027"/>
      <c r="HLE33" s="3049"/>
      <c r="HLF33" s="3039"/>
      <c r="HLI33" s="3027"/>
      <c r="HLJ33" s="3027"/>
      <c r="HLK33" s="3027"/>
      <c r="HLL33" s="3027"/>
      <c r="HLO33" s="3027"/>
      <c r="HLW33" s="3049"/>
      <c r="HLX33" s="3039"/>
      <c r="HMA33" s="3027"/>
      <c r="HMB33" s="3027"/>
      <c r="HMC33" s="3027"/>
      <c r="HMD33" s="3027"/>
      <c r="HMG33" s="3027"/>
      <c r="HMO33" s="3049"/>
      <c r="HMP33" s="3039"/>
      <c r="HMS33" s="3027"/>
      <c r="HMT33" s="3027"/>
      <c r="HMU33" s="3027"/>
      <c r="HMV33" s="3027"/>
      <c r="HMY33" s="3027"/>
      <c r="HNG33" s="3049"/>
      <c r="HNH33" s="3039"/>
      <c r="HNK33" s="3027"/>
      <c r="HNL33" s="3027"/>
      <c r="HNM33" s="3027"/>
      <c r="HNN33" s="3027"/>
      <c r="HNQ33" s="3027"/>
      <c r="HNY33" s="3049"/>
      <c r="HNZ33" s="3039"/>
      <c r="HOC33" s="3027"/>
      <c r="HOD33" s="3027"/>
      <c r="HOE33" s="3027"/>
      <c r="HOF33" s="3027"/>
      <c r="HOI33" s="3027"/>
      <c r="HOQ33" s="3049"/>
      <c r="HOR33" s="3039"/>
      <c r="HOU33" s="3027"/>
      <c r="HOV33" s="3027"/>
      <c r="HOW33" s="3027"/>
      <c r="HOX33" s="3027"/>
      <c r="HPA33" s="3027"/>
      <c r="HPI33" s="3049"/>
      <c r="HPJ33" s="3039"/>
      <c r="HPM33" s="3027"/>
      <c r="HPN33" s="3027"/>
      <c r="HPO33" s="3027"/>
      <c r="HPP33" s="3027"/>
      <c r="HPS33" s="3027"/>
      <c r="HQA33" s="3049"/>
      <c r="HQB33" s="3039"/>
      <c r="HQE33" s="3027"/>
      <c r="HQF33" s="3027"/>
      <c r="HQG33" s="3027"/>
      <c r="HQH33" s="3027"/>
      <c r="HQK33" s="3027"/>
      <c r="HQS33" s="3049"/>
      <c r="HQT33" s="3039"/>
      <c r="HQW33" s="3027"/>
      <c r="HQX33" s="3027"/>
      <c r="HQY33" s="3027"/>
      <c r="HQZ33" s="3027"/>
      <c r="HRC33" s="3027"/>
      <c r="HRK33" s="3049"/>
      <c r="HRL33" s="3039"/>
      <c r="HRO33" s="3027"/>
      <c r="HRP33" s="3027"/>
      <c r="HRQ33" s="3027"/>
      <c r="HRR33" s="3027"/>
      <c r="HRU33" s="3027"/>
      <c r="HSC33" s="3049"/>
      <c r="HSD33" s="3039"/>
      <c r="HSG33" s="3027"/>
      <c r="HSH33" s="3027"/>
      <c r="HSI33" s="3027"/>
      <c r="HSJ33" s="3027"/>
      <c r="HSM33" s="3027"/>
      <c r="HSU33" s="3049"/>
      <c r="HSV33" s="3039"/>
      <c r="HSY33" s="3027"/>
      <c r="HSZ33" s="3027"/>
      <c r="HTA33" s="3027"/>
      <c r="HTB33" s="3027"/>
      <c r="HTE33" s="3027"/>
      <c r="HTM33" s="3049"/>
      <c r="HTN33" s="3039"/>
      <c r="HTQ33" s="3027"/>
      <c r="HTR33" s="3027"/>
      <c r="HTS33" s="3027"/>
      <c r="HTT33" s="3027"/>
      <c r="HTW33" s="3027"/>
      <c r="HUE33" s="3049"/>
      <c r="HUF33" s="3039"/>
      <c r="HUI33" s="3027"/>
      <c r="HUJ33" s="3027"/>
      <c r="HUK33" s="3027"/>
      <c r="HUL33" s="3027"/>
      <c r="HUO33" s="3027"/>
      <c r="HUW33" s="3049"/>
      <c r="HUX33" s="3039"/>
      <c r="HVA33" s="3027"/>
      <c r="HVB33" s="3027"/>
      <c r="HVC33" s="3027"/>
      <c r="HVD33" s="3027"/>
      <c r="HVG33" s="3027"/>
      <c r="HVO33" s="3049"/>
      <c r="HVP33" s="3039"/>
      <c r="HVS33" s="3027"/>
      <c r="HVT33" s="3027"/>
      <c r="HVU33" s="3027"/>
      <c r="HVV33" s="3027"/>
      <c r="HVY33" s="3027"/>
      <c r="HWG33" s="3049"/>
      <c r="HWH33" s="3039"/>
      <c r="HWK33" s="3027"/>
      <c r="HWL33" s="3027"/>
      <c r="HWM33" s="3027"/>
      <c r="HWN33" s="3027"/>
      <c r="HWQ33" s="3027"/>
      <c r="HWY33" s="3049"/>
      <c r="HWZ33" s="3039"/>
      <c r="HXC33" s="3027"/>
      <c r="HXD33" s="3027"/>
      <c r="HXE33" s="3027"/>
      <c r="HXF33" s="3027"/>
      <c r="HXI33" s="3027"/>
      <c r="HXQ33" s="3049"/>
      <c r="HXR33" s="3039"/>
      <c r="HXU33" s="3027"/>
      <c r="HXV33" s="3027"/>
      <c r="HXW33" s="3027"/>
      <c r="HXX33" s="3027"/>
      <c r="HYA33" s="3027"/>
      <c r="HYI33" s="3049"/>
      <c r="HYJ33" s="3039"/>
      <c r="HYM33" s="3027"/>
      <c r="HYN33" s="3027"/>
      <c r="HYO33" s="3027"/>
      <c r="HYP33" s="3027"/>
      <c r="HYS33" s="3027"/>
      <c r="HZA33" s="3049"/>
      <c r="HZB33" s="3039"/>
      <c r="HZE33" s="3027"/>
      <c r="HZF33" s="3027"/>
      <c r="HZG33" s="3027"/>
      <c r="HZH33" s="3027"/>
      <c r="HZK33" s="3027"/>
      <c r="HZS33" s="3049"/>
      <c r="HZT33" s="3039"/>
      <c r="HZW33" s="3027"/>
      <c r="HZX33" s="3027"/>
      <c r="HZY33" s="3027"/>
      <c r="HZZ33" s="3027"/>
      <c r="IAC33" s="3027"/>
      <c r="IAK33" s="3049"/>
      <c r="IAL33" s="3039"/>
      <c r="IAO33" s="3027"/>
      <c r="IAP33" s="3027"/>
      <c r="IAQ33" s="3027"/>
      <c r="IAR33" s="3027"/>
      <c r="IAU33" s="3027"/>
      <c r="IBC33" s="3049"/>
      <c r="IBD33" s="3039"/>
      <c r="IBG33" s="3027"/>
      <c r="IBH33" s="3027"/>
      <c r="IBI33" s="3027"/>
      <c r="IBJ33" s="3027"/>
      <c r="IBM33" s="3027"/>
      <c r="IBU33" s="3049"/>
      <c r="IBV33" s="3039"/>
      <c r="IBY33" s="3027"/>
      <c r="IBZ33" s="3027"/>
      <c r="ICA33" s="3027"/>
      <c r="ICB33" s="3027"/>
      <c r="ICE33" s="3027"/>
      <c r="ICM33" s="3049"/>
      <c r="ICN33" s="3039"/>
      <c r="ICQ33" s="3027"/>
      <c r="ICR33" s="3027"/>
      <c r="ICS33" s="3027"/>
      <c r="ICT33" s="3027"/>
      <c r="ICW33" s="3027"/>
      <c r="IDE33" s="3049"/>
      <c r="IDF33" s="3039"/>
      <c r="IDI33" s="3027"/>
      <c r="IDJ33" s="3027"/>
      <c r="IDK33" s="3027"/>
      <c r="IDL33" s="3027"/>
      <c r="IDO33" s="3027"/>
      <c r="IDW33" s="3049"/>
      <c r="IDX33" s="3039"/>
      <c r="IEA33" s="3027"/>
      <c r="IEB33" s="3027"/>
      <c r="IEC33" s="3027"/>
      <c r="IED33" s="3027"/>
      <c r="IEG33" s="3027"/>
      <c r="IEO33" s="3049"/>
      <c r="IEP33" s="3039"/>
      <c r="IES33" s="3027"/>
      <c r="IET33" s="3027"/>
      <c r="IEU33" s="3027"/>
      <c r="IEV33" s="3027"/>
      <c r="IEY33" s="3027"/>
      <c r="IFG33" s="3049"/>
      <c r="IFH33" s="3039"/>
      <c r="IFK33" s="3027"/>
      <c r="IFL33" s="3027"/>
      <c r="IFM33" s="3027"/>
      <c r="IFN33" s="3027"/>
      <c r="IFQ33" s="3027"/>
      <c r="IFY33" s="3049"/>
      <c r="IFZ33" s="3039"/>
      <c r="IGC33" s="3027"/>
      <c r="IGD33" s="3027"/>
      <c r="IGE33" s="3027"/>
      <c r="IGF33" s="3027"/>
      <c r="IGI33" s="3027"/>
      <c r="IGQ33" s="3049"/>
      <c r="IGR33" s="3039"/>
      <c r="IGU33" s="3027"/>
      <c r="IGV33" s="3027"/>
      <c r="IGW33" s="3027"/>
      <c r="IGX33" s="3027"/>
      <c r="IHA33" s="3027"/>
      <c r="IHI33" s="3049"/>
      <c r="IHJ33" s="3039"/>
      <c r="IHM33" s="3027"/>
      <c r="IHN33" s="3027"/>
      <c r="IHO33" s="3027"/>
      <c r="IHP33" s="3027"/>
      <c r="IHS33" s="3027"/>
      <c r="IIA33" s="3049"/>
      <c r="IIB33" s="3039"/>
      <c r="IIE33" s="3027"/>
      <c r="IIF33" s="3027"/>
      <c r="IIG33" s="3027"/>
      <c r="IIH33" s="3027"/>
      <c r="IIK33" s="3027"/>
      <c r="IIS33" s="3049"/>
      <c r="IIT33" s="3039"/>
      <c r="IIW33" s="3027"/>
      <c r="IIX33" s="3027"/>
      <c r="IIY33" s="3027"/>
      <c r="IIZ33" s="3027"/>
      <c r="IJC33" s="3027"/>
      <c r="IJK33" s="3049"/>
      <c r="IJL33" s="3039"/>
      <c r="IJO33" s="3027"/>
      <c r="IJP33" s="3027"/>
      <c r="IJQ33" s="3027"/>
      <c r="IJR33" s="3027"/>
      <c r="IJU33" s="3027"/>
      <c r="IKC33" s="3049"/>
      <c r="IKD33" s="3039"/>
      <c r="IKG33" s="3027"/>
      <c r="IKH33" s="3027"/>
      <c r="IKI33" s="3027"/>
      <c r="IKJ33" s="3027"/>
      <c r="IKM33" s="3027"/>
      <c r="IKU33" s="3049"/>
      <c r="IKV33" s="3039"/>
      <c r="IKY33" s="3027"/>
      <c r="IKZ33" s="3027"/>
      <c r="ILA33" s="3027"/>
      <c r="ILB33" s="3027"/>
      <c r="ILE33" s="3027"/>
      <c r="ILM33" s="3049"/>
      <c r="ILN33" s="3039"/>
      <c r="ILQ33" s="3027"/>
      <c r="ILR33" s="3027"/>
      <c r="ILS33" s="3027"/>
      <c r="ILT33" s="3027"/>
      <c r="ILW33" s="3027"/>
      <c r="IME33" s="3049"/>
      <c r="IMF33" s="3039"/>
      <c r="IMI33" s="3027"/>
      <c r="IMJ33" s="3027"/>
      <c r="IMK33" s="3027"/>
      <c r="IML33" s="3027"/>
      <c r="IMO33" s="3027"/>
      <c r="IMW33" s="3049"/>
      <c r="IMX33" s="3039"/>
      <c r="INA33" s="3027"/>
      <c r="INB33" s="3027"/>
      <c r="INC33" s="3027"/>
      <c r="IND33" s="3027"/>
      <c r="ING33" s="3027"/>
      <c r="INO33" s="3049"/>
      <c r="INP33" s="3039"/>
      <c r="INS33" s="3027"/>
      <c r="INT33" s="3027"/>
      <c r="INU33" s="3027"/>
      <c r="INV33" s="3027"/>
      <c r="INY33" s="3027"/>
      <c r="IOG33" s="3049"/>
      <c r="IOH33" s="3039"/>
      <c r="IOK33" s="3027"/>
      <c r="IOL33" s="3027"/>
      <c r="IOM33" s="3027"/>
      <c r="ION33" s="3027"/>
      <c r="IOQ33" s="3027"/>
      <c r="IOY33" s="3049"/>
      <c r="IOZ33" s="3039"/>
      <c r="IPC33" s="3027"/>
      <c r="IPD33" s="3027"/>
      <c r="IPE33" s="3027"/>
      <c r="IPF33" s="3027"/>
      <c r="IPI33" s="3027"/>
      <c r="IPQ33" s="3049"/>
      <c r="IPR33" s="3039"/>
      <c r="IPU33" s="3027"/>
      <c r="IPV33" s="3027"/>
      <c r="IPW33" s="3027"/>
      <c r="IPX33" s="3027"/>
      <c r="IQA33" s="3027"/>
      <c r="IQI33" s="3049"/>
      <c r="IQJ33" s="3039"/>
      <c r="IQM33" s="3027"/>
      <c r="IQN33" s="3027"/>
      <c r="IQO33" s="3027"/>
      <c r="IQP33" s="3027"/>
      <c r="IQS33" s="3027"/>
      <c r="IRA33" s="3049"/>
      <c r="IRB33" s="3039"/>
      <c r="IRE33" s="3027"/>
      <c r="IRF33" s="3027"/>
      <c r="IRG33" s="3027"/>
      <c r="IRH33" s="3027"/>
      <c r="IRK33" s="3027"/>
      <c r="IRS33" s="3049"/>
      <c r="IRT33" s="3039"/>
      <c r="IRW33" s="3027"/>
      <c r="IRX33" s="3027"/>
      <c r="IRY33" s="3027"/>
      <c r="IRZ33" s="3027"/>
      <c r="ISC33" s="3027"/>
      <c r="ISK33" s="3049"/>
      <c r="ISL33" s="3039"/>
      <c r="ISO33" s="3027"/>
      <c r="ISP33" s="3027"/>
      <c r="ISQ33" s="3027"/>
      <c r="ISR33" s="3027"/>
      <c r="ISU33" s="3027"/>
      <c r="ITC33" s="3049"/>
      <c r="ITD33" s="3039"/>
      <c r="ITG33" s="3027"/>
      <c r="ITH33" s="3027"/>
      <c r="ITI33" s="3027"/>
      <c r="ITJ33" s="3027"/>
      <c r="ITM33" s="3027"/>
      <c r="ITU33" s="3049"/>
      <c r="ITV33" s="3039"/>
      <c r="ITY33" s="3027"/>
      <c r="ITZ33" s="3027"/>
      <c r="IUA33" s="3027"/>
      <c r="IUB33" s="3027"/>
      <c r="IUE33" s="3027"/>
      <c r="IUM33" s="3049"/>
      <c r="IUN33" s="3039"/>
      <c r="IUQ33" s="3027"/>
      <c r="IUR33" s="3027"/>
      <c r="IUS33" s="3027"/>
      <c r="IUT33" s="3027"/>
      <c r="IUW33" s="3027"/>
      <c r="IVE33" s="3049"/>
      <c r="IVF33" s="3039"/>
      <c r="IVI33" s="3027"/>
      <c r="IVJ33" s="3027"/>
      <c r="IVK33" s="3027"/>
      <c r="IVL33" s="3027"/>
      <c r="IVO33" s="3027"/>
      <c r="IVW33" s="3049"/>
      <c r="IVX33" s="3039"/>
      <c r="IWA33" s="3027"/>
      <c r="IWB33" s="3027"/>
      <c r="IWC33" s="3027"/>
      <c r="IWD33" s="3027"/>
      <c r="IWG33" s="3027"/>
      <c r="IWO33" s="3049"/>
      <c r="IWP33" s="3039"/>
      <c r="IWS33" s="3027"/>
      <c r="IWT33" s="3027"/>
      <c r="IWU33" s="3027"/>
      <c r="IWV33" s="3027"/>
      <c r="IWY33" s="3027"/>
      <c r="IXG33" s="3049"/>
      <c r="IXH33" s="3039"/>
      <c r="IXK33" s="3027"/>
      <c r="IXL33" s="3027"/>
      <c r="IXM33" s="3027"/>
      <c r="IXN33" s="3027"/>
      <c r="IXQ33" s="3027"/>
      <c r="IXY33" s="3049"/>
      <c r="IXZ33" s="3039"/>
      <c r="IYC33" s="3027"/>
      <c r="IYD33" s="3027"/>
      <c r="IYE33" s="3027"/>
      <c r="IYF33" s="3027"/>
      <c r="IYI33" s="3027"/>
      <c r="IYQ33" s="3049"/>
      <c r="IYR33" s="3039"/>
      <c r="IYU33" s="3027"/>
      <c r="IYV33" s="3027"/>
      <c r="IYW33" s="3027"/>
      <c r="IYX33" s="3027"/>
      <c r="IZA33" s="3027"/>
      <c r="IZI33" s="3049"/>
      <c r="IZJ33" s="3039"/>
      <c r="IZM33" s="3027"/>
      <c r="IZN33" s="3027"/>
      <c r="IZO33" s="3027"/>
      <c r="IZP33" s="3027"/>
      <c r="IZS33" s="3027"/>
      <c r="JAA33" s="3049"/>
      <c r="JAB33" s="3039"/>
      <c r="JAE33" s="3027"/>
      <c r="JAF33" s="3027"/>
      <c r="JAG33" s="3027"/>
      <c r="JAH33" s="3027"/>
      <c r="JAK33" s="3027"/>
      <c r="JAS33" s="3049"/>
      <c r="JAT33" s="3039"/>
      <c r="JAW33" s="3027"/>
      <c r="JAX33" s="3027"/>
      <c r="JAY33" s="3027"/>
      <c r="JAZ33" s="3027"/>
      <c r="JBC33" s="3027"/>
      <c r="JBK33" s="3049"/>
      <c r="JBL33" s="3039"/>
      <c r="JBO33" s="3027"/>
      <c r="JBP33" s="3027"/>
      <c r="JBQ33" s="3027"/>
      <c r="JBR33" s="3027"/>
      <c r="JBU33" s="3027"/>
      <c r="JCC33" s="3049"/>
      <c r="JCD33" s="3039"/>
      <c r="JCG33" s="3027"/>
      <c r="JCH33" s="3027"/>
      <c r="JCI33" s="3027"/>
      <c r="JCJ33" s="3027"/>
      <c r="JCM33" s="3027"/>
      <c r="JCU33" s="3049"/>
      <c r="JCV33" s="3039"/>
      <c r="JCY33" s="3027"/>
      <c r="JCZ33" s="3027"/>
      <c r="JDA33" s="3027"/>
      <c r="JDB33" s="3027"/>
      <c r="JDE33" s="3027"/>
      <c r="JDM33" s="3049"/>
      <c r="JDN33" s="3039"/>
      <c r="JDQ33" s="3027"/>
      <c r="JDR33" s="3027"/>
      <c r="JDS33" s="3027"/>
      <c r="JDT33" s="3027"/>
      <c r="JDW33" s="3027"/>
      <c r="JEE33" s="3049"/>
      <c r="JEF33" s="3039"/>
      <c r="JEI33" s="3027"/>
      <c r="JEJ33" s="3027"/>
      <c r="JEK33" s="3027"/>
      <c r="JEL33" s="3027"/>
      <c r="JEO33" s="3027"/>
      <c r="JEW33" s="3049"/>
      <c r="JEX33" s="3039"/>
      <c r="JFA33" s="3027"/>
      <c r="JFB33" s="3027"/>
      <c r="JFC33" s="3027"/>
      <c r="JFD33" s="3027"/>
      <c r="JFG33" s="3027"/>
      <c r="JFO33" s="3049"/>
      <c r="JFP33" s="3039"/>
      <c r="JFS33" s="3027"/>
      <c r="JFT33" s="3027"/>
      <c r="JFU33" s="3027"/>
      <c r="JFV33" s="3027"/>
      <c r="JFY33" s="3027"/>
      <c r="JGG33" s="3049"/>
      <c r="JGH33" s="3039"/>
      <c r="JGK33" s="3027"/>
      <c r="JGL33" s="3027"/>
      <c r="JGM33" s="3027"/>
      <c r="JGN33" s="3027"/>
      <c r="JGQ33" s="3027"/>
      <c r="JGY33" s="3049"/>
      <c r="JGZ33" s="3039"/>
      <c r="JHC33" s="3027"/>
      <c r="JHD33" s="3027"/>
      <c r="JHE33" s="3027"/>
      <c r="JHF33" s="3027"/>
      <c r="JHI33" s="3027"/>
      <c r="JHQ33" s="3049"/>
      <c r="JHR33" s="3039"/>
      <c r="JHU33" s="3027"/>
      <c r="JHV33" s="3027"/>
      <c r="JHW33" s="3027"/>
      <c r="JHX33" s="3027"/>
      <c r="JIA33" s="3027"/>
      <c r="JII33" s="3049"/>
      <c r="JIJ33" s="3039"/>
      <c r="JIM33" s="3027"/>
      <c r="JIN33" s="3027"/>
      <c r="JIO33" s="3027"/>
      <c r="JIP33" s="3027"/>
      <c r="JIS33" s="3027"/>
      <c r="JJA33" s="3049"/>
      <c r="JJB33" s="3039"/>
      <c r="JJE33" s="3027"/>
      <c r="JJF33" s="3027"/>
      <c r="JJG33" s="3027"/>
      <c r="JJH33" s="3027"/>
      <c r="JJK33" s="3027"/>
      <c r="JJS33" s="3049"/>
      <c r="JJT33" s="3039"/>
      <c r="JJW33" s="3027"/>
      <c r="JJX33" s="3027"/>
      <c r="JJY33" s="3027"/>
      <c r="JJZ33" s="3027"/>
      <c r="JKC33" s="3027"/>
      <c r="JKK33" s="3049"/>
      <c r="JKL33" s="3039"/>
      <c r="JKO33" s="3027"/>
      <c r="JKP33" s="3027"/>
      <c r="JKQ33" s="3027"/>
      <c r="JKR33" s="3027"/>
      <c r="JKU33" s="3027"/>
      <c r="JLC33" s="3049"/>
      <c r="JLD33" s="3039"/>
      <c r="JLG33" s="3027"/>
      <c r="JLH33" s="3027"/>
      <c r="JLI33" s="3027"/>
      <c r="JLJ33" s="3027"/>
      <c r="JLM33" s="3027"/>
      <c r="JLU33" s="3049"/>
      <c r="JLV33" s="3039"/>
      <c r="JLY33" s="3027"/>
      <c r="JLZ33" s="3027"/>
      <c r="JMA33" s="3027"/>
      <c r="JMB33" s="3027"/>
      <c r="JME33" s="3027"/>
      <c r="JMM33" s="3049"/>
      <c r="JMN33" s="3039"/>
      <c r="JMQ33" s="3027"/>
      <c r="JMR33" s="3027"/>
      <c r="JMS33" s="3027"/>
      <c r="JMT33" s="3027"/>
      <c r="JMW33" s="3027"/>
      <c r="JNE33" s="3049"/>
      <c r="JNF33" s="3039"/>
      <c r="JNI33" s="3027"/>
      <c r="JNJ33" s="3027"/>
      <c r="JNK33" s="3027"/>
      <c r="JNL33" s="3027"/>
      <c r="JNO33" s="3027"/>
      <c r="JNW33" s="3049"/>
      <c r="JNX33" s="3039"/>
      <c r="JOA33" s="3027"/>
      <c r="JOB33" s="3027"/>
      <c r="JOC33" s="3027"/>
      <c r="JOD33" s="3027"/>
      <c r="JOG33" s="3027"/>
      <c r="JOO33" s="3049"/>
      <c r="JOP33" s="3039"/>
      <c r="JOS33" s="3027"/>
      <c r="JOT33" s="3027"/>
      <c r="JOU33" s="3027"/>
      <c r="JOV33" s="3027"/>
      <c r="JOY33" s="3027"/>
      <c r="JPG33" s="3049"/>
      <c r="JPH33" s="3039"/>
      <c r="JPK33" s="3027"/>
      <c r="JPL33" s="3027"/>
      <c r="JPM33" s="3027"/>
      <c r="JPN33" s="3027"/>
      <c r="JPQ33" s="3027"/>
      <c r="JPY33" s="3049"/>
      <c r="JPZ33" s="3039"/>
      <c r="JQC33" s="3027"/>
      <c r="JQD33" s="3027"/>
      <c r="JQE33" s="3027"/>
      <c r="JQF33" s="3027"/>
      <c r="JQI33" s="3027"/>
      <c r="JQQ33" s="3049"/>
      <c r="JQR33" s="3039"/>
      <c r="JQU33" s="3027"/>
      <c r="JQV33" s="3027"/>
      <c r="JQW33" s="3027"/>
      <c r="JQX33" s="3027"/>
      <c r="JRA33" s="3027"/>
      <c r="JRI33" s="3049"/>
      <c r="JRJ33" s="3039"/>
      <c r="JRM33" s="3027"/>
      <c r="JRN33" s="3027"/>
      <c r="JRO33" s="3027"/>
      <c r="JRP33" s="3027"/>
      <c r="JRS33" s="3027"/>
      <c r="JSA33" s="3049"/>
      <c r="JSB33" s="3039"/>
      <c r="JSE33" s="3027"/>
      <c r="JSF33" s="3027"/>
      <c r="JSG33" s="3027"/>
      <c r="JSH33" s="3027"/>
      <c r="JSK33" s="3027"/>
      <c r="JSS33" s="3049"/>
      <c r="JST33" s="3039"/>
      <c r="JSW33" s="3027"/>
      <c r="JSX33" s="3027"/>
      <c r="JSY33" s="3027"/>
      <c r="JSZ33" s="3027"/>
      <c r="JTC33" s="3027"/>
      <c r="JTK33" s="3049"/>
      <c r="JTL33" s="3039"/>
      <c r="JTO33" s="3027"/>
      <c r="JTP33" s="3027"/>
      <c r="JTQ33" s="3027"/>
      <c r="JTR33" s="3027"/>
      <c r="JTU33" s="3027"/>
      <c r="JUC33" s="3049"/>
      <c r="JUD33" s="3039"/>
      <c r="JUG33" s="3027"/>
      <c r="JUH33" s="3027"/>
      <c r="JUI33" s="3027"/>
      <c r="JUJ33" s="3027"/>
      <c r="JUM33" s="3027"/>
      <c r="JUU33" s="3049"/>
      <c r="JUV33" s="3039"/>
      <c r="JUY33" s="3027"/>
      <c r="JUZ33" s="3027"/>
      <c r="JVA33" s="3027"/>
      <c r="JVB33" s="3027"/>
      <c r="JVE33" s="3027"/>
      <c r="JVM33" s="3049"/>
      <c r="JVN33" s="3039"/>
      <c r="JVQ33" s="3027"/>
      <c r="JVR33" s="3027"/>
      <c r="JVS33" s="3027"/>
      <c r="JVT33" s="3027"/>
      <c r="JVW33" s="3027"/>
      <c r="JWE33" s="3049"/>
      <c r="JWF33" s="3039"/>
      <c r="JWI33" s="3027"/>
      <c r="JWJ33" s="3027"/>
      <c r="JWK33" s="3027"/>
      <c r="JWL33" s="3027"/>
      <c r="JWO33" s="3027"/>
      <c r="JWW33" s="3049"/>
      <c r="JWX33" s="3039"/>
      <c r="JXA33" s="3027"/>
      <c r="JXB33" s="3027"/>
      <c r="JXC33" s="3027"/>
      <c r="JXD33" s="3027"/>
      <c r="JXG33" s="3027"/>
      <c r="JXO33" s="3049"/>
      <c r="JXP33" s="3039"/>
      <c r="JXS33" s="3027"/>
      <c r="JXT33" s="3027"/>
      <c r="JXU33" s="3027"/>
      <c r="JXV33" s="3027"/>
      <c r="JXY33" s="3027"/>
      <c r="JYG33" s="3049"/>
      <c r="JYH33" s="3039"/>
      <c r="JYK33" s="3027"/>
      <c r="JYL33" s="3027"/>
      <c r="JYM33" s="3027"/>
      <c r="JYN33" s="3027"/>
      <c r="JYQ33" s="3027"/>
      <c r="JYY33" s="3049"/>
      <c r="JYZ33" s="3039"/>
      <c r="JZC33" s="3027"/>
      <c r="JZD33" s="3027"/>
      <c r="JZE33" s="3027"/>
      <c r="JZF33" s="3027"/>
      <c r="JZI33" s="3027"/>
      <c r="JZQ33" s="3049"/>
      <c r="JZR33" s="3039"/>
      <c r="JZU33" s="3027"/>
      <c r="JZV33" s="3027"/>
      <c r="JZW33" s="3027"/>
      <c r="JZX33" s="3027"/>
      <c r="KAA33" s="3027"/>
      <c r="KAI33" s="3049"/>
      <c r="KAJ33" s="3039"/>
      <c r="KAM33" s="3027"/>
      <c r="KAN33" s="3027"/>
      <c r="KAO33" s="3027"/>
      <c r="KAP33" s="3027"/>
      <c r="KAS33" s="3027"/>
      <c r="KBA33" s="3049"/>
      <c r="KBB33" s="3039"/>
      <c r="KBE33" s="3027"/>
      <c r="KBF33" s="3027"/>
      <c r="KBG33" s="3027"/>
      <c r="KBH33" s="3027"/>
      <c r="KBK33" s="3027"/>
      <c r="KBS33" s="3049"/>
      <c r="KBT33" s="3039"/>
      <c r="KBW33" s="3027"/>
      <c r="KBX33" s="3027"/>
      <c r="KBY33" s="3027"/>
      <c r="KBZ33" s="3027"/>
      <c r="KCC33" s="3027"/>
      <c r="KCK33" s="3049"/>
      <c r="KCL33" s="3039"/>
      <c r="KCO33" s="3027"/>
      <c r="KCP33" s="3027"/>
      <c r="KCQ33" s="3027"/>
      <c r="KCR33" s="3027"/>
      <c r="KCU33" s="3027"/>
      <c r="KDC33" s="3049"/>
      <c r="KDD33" s="3039"/>
      <c r="KDG33" s="3027"/>
      <c r="KDH33" s="3027"/>
      <c r="KDI33" s="3027"/>
      <c r="KDJ33" s="3027"/>
      <c r="KDM33" s="3027"/>
      <c r="KDU33" s="3049"/>
      <c r="KDV33" s="3039"/>
      <c r="KDY33" s="3027"/>
      <c r="KDZ33" s="3027"/>
      <c r="KEA33" s="3027"/>
      <c r="KEB33" s="3027"/>
      <c r="KEE33" s="3027"/>
      <c r="KEM33" s="3049"/>
      <c r="KEN33" s="3039"/>
      <c r="KEQ33" s="3027"/>
      <c r="KER33" s="3027"/>
      <c r="KES33" s="3027"/>
      <c r="KET33" s="3027"/>
      <c r="KEW33" s="3027"/>
      <c r="KFE33" s="3049"/>
      <c r="KFF33" s="3039"/>
      <c r="KFI33" s="3027"/>
      <c r="KFJ33" s="3027"/>
      <c r="KFK33" s="3027"/>
      <c r="KFL33" s="3027"/>
      <c r="KFO33" s="3027"/>
      <c r="KFW33" s="3049"/>
      <c r="KFX33" s="3039"/>
      <c r="KGA33" s="3027"/>
      <c r="KGB33" s="3027"/>
      <c r="KGC33" s="3027"/>
      <c r="KGD33" s="3027"/>
      <c r="KGG33" s="3027"/>
      <c r="KGO33" s="3049"/>
      <c r="KGP33" s="3039"/>
      <c r="KGS33" s="3027"/>
      <c r="KGT33" s="3027"/>
      <c r="KGU33" s="3027"/>
      <c r="KGV33" s="3027"/>
      <c r="KGY33" s="3027"/>
      <c r="KHG33" s="3049"/>
      <c r="KHH33" s="3039"/>
      <c r="KHK33" s="3027"/>
      <c r="KHL33" s="3027"/>
      <c r="KHM33" s="3027"/>
      <c r="KHN33" s="3027"/>
      <c r="KHQ33" s="3027"/>
      <c r="KHY33" s="3049"/>
      <c r="KHZ33" s="3039"/>
      <c r="KIC33" s="3027"/>
      <c r="KID33" s="3027"/>
      <c r="KIE33" s="3027"/>
      <c r="KIF33" s="3027"/>
      <c r="KII33" s="3027"/>
      <c r="KIQ33" s="3049"/>
      <c r="KIR33" s="3039"/>
      <c r="KIU33" s="3027"/>
      <c r="KIV33" s="3027"/>
      <c r="KIW33" s="3027"/>
      <c r="KIX33" s="3027"/>
      <c r="KJA33" s="3027"/>
      <c r="KJI33" s="3049"/>
      <c r="KJJ33" s="3039"/>
      <c r="KJM33" s="3027"/>
      <c r="KJN33" s="3027"/>
      <c r="KJO33" s="3027"/>
      <c r="KJP33" s="3027"/>
      <c r="KJS33" s="3027"/>
      <c r="KKA33" s="3049"/>
      <c r="KKB33" s="3039"/>
      <c r="KKE33" s="3027"/>
      <c r="KKF33" s="3027"/>
      <c r="KKG33" s="3027"/>
      <c r="KKH33" s="3027"/>
      <c r="KKK33" s="3027"/>
      <c r="KKS33" s="3049"/>
      <c r="KKT33" s="3039"/>
      <c r="KKW33" s="3027"/>
      <c r="KKX33" s="3027"/>
      <c r="KKY33" s="3027"/>
      <c r="KKZ33" s="3027"/>
      <c r="KLC33" s="3027"/>
      <c r="KLK33" s="3049"/>
      <c r="KLL33" s="3039"/>
      <c r="KLO33" s="3027"/>
      <c r="KLP33" s="3027"/>
      <c r="KLQ33" s="3027"/>
      <c r="KLR33" s="3027"/>
      <c r="KLU33" s="3027"/>
      <c r="KMC33" s="3049"/>
      <c r="KMD33" s="3039"/>
      <c r="KMG33" s="3027"/>
      <c r="KMH33" s="3027"/>
      <c r="KMI33" s="3027"/>
      <c r="KMJ33" s="3027"/>
      <c r="KMM33" s="3027"/>
      <c r="KMU33" s="3049"/>
      <c r="KMV33" s="3039"/>
      <c r="KMY33" s="3027"/>
      <c r="KMZ33" s="3027"/>
      <c r="KNA33" s="3027"/>
      <c r="KNB33" s="3027"/>
      <c r="KNE33" s="3027"/>
      <c r="KNM33" s="3049"/>
      <c r="KNN33" s="3039"/>
      <c r="KNQ33" s="3027"/>
      <c r="KNR33" s="3027"/>
      <c r="KNS33" s="3027"/>
      <c r="KNT33" s="3027"/>
      <c r="KNW33" s="3027"/>
      <c r="KOE33" s="3049"/>
      <c r="KOF33" s="3039"/>
      <c r="KOI33" s="3027"/>
      <c r="KOJ33" s="3027"/>
      <c r="KOK33" s="3027"/>
      <c r="KOL33" s="3027"/>
      <c r="KOO33" s="3027"/>
      <c r="KOW33" s="3049"/>
      <c r="KOX33" s="3039"/>
      <c r="KPA33" s="3027"/>
      <c r="KPB33" s="3027"/>
      <c r="KPC33" s="3027"/>
      <c r="KPD33" s="3027"/>
      <c r="KPG33" s="3027"/>
      <c r="KPO33" s="3049"/>
      <c r="KPP33" s="3039"/>
      <c r="KPS33" s="3027"/>
      <c r="KPT33" s="3027"/>
      <c r="KPU33" s="3027"/>
      <c r="KPV33" s="3027"/>
      <c r="KPY33" s="3027"/>
      <c r="KQG33" s="3049"/>
      <c r="KQH33" s="3039"/>
      <c r="KQK33" s="3027"/>
      <c r="KQL33" s="3027"/>
      <c r="KQM33" s="3027"/>
      <c r="KQN33" s="3027"/>
      <c r="KQQ33" s="3027"/>
      <c r="KQY33" s="3049"/>
      <c r="KQZ33" s="3039"/>
      <c r="KRC33" s="3027"/>
      <c r="KRD33" s="3027"/>
      <c r="KRE33" s="3027"/>
      <c r="KRF33" s="3027"/>
      <c r="KRI33" s="3027"/>
      <c r="KRQ33" s="3049"/>
      <c r="KRR33" s="3039"/>
      <c r="KRU33" s="3027"/>
      <c r="KRV33" s="3027"/>
      <c r="KRW33" s="3027"/>
      <c r="KRX33" s="3027"/>
      <c r="KSA33" s="3027"/>
      <c r="KSI33" s="3049"/>
      <c r="KSJ33" s="3039"/>
      <c r="KSM33" s="3027"/>
      <c r="KSN33" s="3027"/>
      <c r="KSO33" s="3027"/>
      <c r="KSP33" s="3027"/>
      <c r="KSS33" s="3027"/>
      <c r="KTA33" s="3049"/>
      <c r="KTB33" s="3039"/>
      <c r="KTE33" s="3027"/>
      <c r="KTF33" s="3027"/>
      <c r="KTG33" s="3027"/>
      <c r="KTH33" s="3027"/>
      <c r="KTK33" s="3027"/>
      <c r="KTS33" s="3049"/>
      <c r="KTT33" s="3039"/>
      <c r="KTW33" s="3027"/>
      <c r="KTX33" s="3027"/>
      <c r="KTY33" s="3027"/>
      <c r="KTZ33" s="3027"/>
      <c r="KUC33" s="3027"/>
      <c r="KUK33" s="3049"/>
      <c r="KUL33" s="3039"/>
      <c r="KUO33" s="3027"/>
      <c r="KUP33" s="3027"/>
      <c r="KUQ33" s="3027"/>
      <c r="KUR33" s="3027"/>
      <c r="KUU33" s="3027"/>
      <c r="KVC33" s="3049"/>
      <c r="KVD33" s="3039"/>
      <c r="KVG33" s="3027"/>
      <c r="KVH33" s="3027"/>
      <c r="KVI33" s="3027"/>
      <c r="KVJ33" s="3027"/>
      <c r="KVM33" s="3027"/>
      <c r="KVU33" s="3049"/>
      <c r="KVV33" s="3039"/>
      <c r="KVY33" s="3027"/>
      <c r="KVZ33" s="3027"/>
      <c r="KWA33" s="3027"/>
      <c r="KWB33" s="3027"/>
      <c r="KWE33" s="3027"/>
      <c r="KWM33" s="3049"/>
      <c r="KWN33" s="3039"/>
      <c r="KWQ33" s="3027"/>
      <c r="KWR33" s="3027"/>
      <c r="KWS33" s="3027"/>
      <c r="KWT33" s="3027"/>
      <c r="KWW33" s="3027"/>
      <c r="KXE33" s="3049"/>
      <c r="KXF33" s="3039"/>
      <c r="KXI33" s="3027"/>
      <c r="KXJ33" s="3027"/>
      <c r="KXK33" s="3027"/>
      <c r="KXL33" s="3027"/>
      <c r="KXO33" s="3027"/>
      <c r="KXW33" s="3049"/>
      <c r="KXX33" s="3039"/>
      <c r="KYA33" s="3027"/>
      <c r="KYB33" s="3027"/>
      <c r="KYC33" s="3027"/>
      <c r="KYD33" s="3027"/>
      <c r="KYG33" s="3027"/>
      <c r="KYO33" s="3049"/>
      <c r="KYP33" s="3039"/>
      <c r="KYS33" s="3027"/>
      <c r="KYT33" s="3027"/>
      <c r="KYU33" s="3027"/>
      <c r="KYV33" s="3027"/>
      <c r="KYY33" s="3027"/>
      <c r="KZG33" s="3049"/>
      <c r="KZH33" s="3039"/>
      <c r="KZK33" s="3027"/>
      <c r="KZL33" s="3027"/>
      <c r="KZM33" s="3027"/>
      <c r="KZN33" s="3027"/>
      <c r="KZQ33" s="3027"/>
      <c r="KZY33" s="3049"/>
      <c r="KZZ33" s="3039"/>
      <c r="LAC33" s="3027"/>
      <c r="LAD33" s="3027"/>
      <c r="LAE33" s="3027"/>
      <c r="LAF33" s="3027"/>
      <c r="LAI33" s="3027"/>
      <c r="LAQ33" s="3049"/>
      <c r="LAR33" s="3039"/>
      <c r="LAU33" s="3027"/>
      <c r="LAV33" s="3027"/>
      <c r="LAW33" s="3027"/>
      <c r="LAX33" s="3027"/>
      <c r="LBA33" s="3027"/>
      <c r="LBI33" s="3049"/>
      <c r="LBJ33" s="3039"/>
      <c r="LBM33" s="3027"/>
      <c r="LBN33" s="3027"/>
      <c r="LBO33" s="3027"/>
      <c r="LBP33" s="3027"/>
      <c r="LBS33" s="3027"/>
      <c r="LCA33" s="3049"/>
      <c r="LCB33" s="3039"/>
      <c r="LCE33" s="3027"/>
      <c r="LCF33" s="3027"/>
      <c r="LCG33" s="3027"/>
      <c r="LCH33" s="3027"/>
      <c r="LCK33" s="3027"/>
      <c r="LCS33" s="3049"/>
      <c r="LCT33" s="3039"/>
      <c r="LCW33" s="3027"/>
      <c r="LCX33" s="3027"/>
      <c r="LCY33" s="3027"/>
      <c r="LCZ33" s="3027"/>
      <c r="LDC33" s="3027"/>
      <c r="LDK33" s="3049"/>
      <c r="LDL33" s="3039"/>
      <c r="LDO33" s="3027"/>
      <c r="LDP33" s="3027"/>
      <c r="LDQ33" s="3027"/>
      <c r="LDR33" s="3027"/>
      <c r="LDU33" s="3027"/>
      <c r="LEC33" s="3049"/>
      <c r="LED33" s="3039"/>
      <c r="LEG33" s="3027"/>
      <c r="LEH33" s="3027"/>
      <c r="LEI33" s="3027"/>
      <c r="LEJ33" s="3027"/>
      <c r="LEM33" s="3027"/>
      <c r="LEU33" s="3049"/>
      <c r="LEV33" s="3039"/>
      <c r="LEY33" s="3027"/>
      <c r="LEZ33" s="3027"/>
      <c r="LFA33" s="3027"/>
      <c r="LFB33" s="3027"/>
      <c r="LFE33" s="3027"/>
      <c r="LFM33" s="3049"/>
      <c r="LFN33" s="3039"/>
      <c r="LFQ33" s="3027"/>
      <c r="LFR33" s="3027"/>
      <c r="LFS33" s="3027"/>
      <c r="LFT33" s="3027"/>
      <c r="LFW33" s="3027"/>
      <c r="LGE33" s="3049"/>
      <c r="LGF33" s="3039"/>
      <c r="LGI33" s="3027"/>
      <c r="LGJ33" s="3027"/>
      <c r="LGK33" s="3027"/>
      <c r="LGL33" s="3027"/>
      <c r="LGO33" s="3027"/>
      <c r="LGW33" s="3049"/>
      <c r="LGX33" s="3039"/>
      <c r="LHA33" s="3027"/>
      <c r="LHB33" s="3027"/>
      <c r="LHC33" s="3027"/>
      <c r="LHD33" s="3027"/>
      <c r="LHG33" s="3027"/>
      <c r="LHO33" s="3049"/>
      <c r="LHP33" s="3039"/>
      <c r="LHS33" s="3027"/>
      <c r="LHT33" s="3027"/>
      <c r="LHU33" s="3027"/>
      <c r="LHV33" s="3027"/>
      <c r="LHY33" s="3027"/>
      <c r="LIG33" s="3049"/>
      <c r="LIH33" s="3039"/>
      <c r="LIK33" s="3027"/>
      <c r="LIL33" s="3027"/>
      <c r="LIM33" s="3027"/>
      <c r="LIN33" s="3027"/>
      <c r="LIQ33" s="3027"/>
      <c r="LIY33" s="3049"/>
      <c r="LIZ33" s="3039"/>
      <c r="LJC33" s="3027"/>
      <c r="LJD33" s="3027"/>
      <c r="LJE33" s="3027"/>
      <c r="LJF33" s="3027"/>
      <c r="LJI33" s="3027"/>
      <c r="LJQ33" s="3049"/>
      <c r="LJR33" s="3039"/>
      <c r="LJU33" s="3027"/>
      <c r="LJV33" s="3027"/>
      <c r="LJW33" s="3027"/>
      <c r="LJX33" s="3027"/>
      <c r="LKA33" s="3027"/>
      <c r="LKI33" s="3049"/>
      <c r="LKJ33" s="3039"/>
      <c r="LKM33" s="3027"/>
      <c r="LKN33" s="3027"/>
      <c r="LKO33" s="3027"/>
      <c r="LKP33" s="3027"/>
      <c r="LKS33" s="3027"/>
      <c r="LLA33" s="3049"/>
      <c r="LLB33" s="3039"/>
      <c r="LLE33" s="3027"/>
      <c r="LLF33" s="3027"/>
      <c r="LLG33" s="3027"/>
      <c r="LLH33" s="3027"/>
      <c r="LLK33" s="3027"/>
      <c r="LLS33" s="3049"/>
      <c r="LLT33" s="3039"/>
      <c r="LLW33" s="3027"/>
      <c r="LLX33" s="3027"/>
      <c r="LLY33" s="3027"/>
      <c r="LLZ33" s="3027"/>
      <c r="LMC33" s="3027"/>
      <c r="LMK33" s="3049"/>
      <c r="LML33" s="3039"/>
      <c r="LMO33" s="3027"/>
      <c r="LMP33" s="3027"/>
      <c r="LMQ33" s="3027"/>
      <c r="LMR33" s="3027"/>
      <c r="LMU33" s="3027"/>
      <c r="LNC33" s="3049"/>
      <c r="LND33" s="3039"/>
      <c r="LNG33" s="3027"/>
      <c r="LNH33" s="3027"/>
      <c r="LNI33" s="3027"/>
      <c r="LNJ33" s="3027"/>
      <c r="LNM33" s="3027"/>
      <c r="LNU33" s="3049"/>
      <c r="LNV33" s="3039"/>
      <c r="LNY33" s="3027"/>
      <c r="LNZ33" s="3027"/>
      <c r="LOA33" s="3027"/>
      <c r="LOB33" s="3027"/>
      <c r="LOE33" s="3027"/>
      <c r="LOM33" s="3049"/>
      <c r="LON33" s="3039"/>
      <c r="LOQ33" s="3027"/>
      <c r="LOR33" s="3027"/>
      <c r="LOS33" s="3027"/>
      <c r="LOT33" s="3027"/>
      <c r="LOW33" s="3027"/>
      <c r="LPE33" s="3049"/>
      <c r="LPF33" s="3039"/>
      <c r="LPI33" s="3027"/>
      <c r="LPJ33" s="3027"/>
      <c r="LPK33" s="3027"/>
      <c r="LPL33" s="3027"/>
      <c r="LPO33" s="3027"/>
      <c r="LPW33" s="3049"/>
      <c r="LPX33" s="3039"/>
      <c r="LQA33" s="3027"/>
      <c r="LQB33" s="3027"/>
      <c r="LQC33" s="3027"/>
      <c r="LQD33" s="3027"/>
      <c r="LQG33" s="3027"/>
      <c r="LQO33" s="3049"/>
      <c r="LQP33" s="3039"/>
      <c r="LQS33" s="3027"/>
      <c r="LQT33" s="3027"/>
      <c r="LQU33" s="3027"/>
      <c r="LQV33" s="3027"/>
      <c r="LQY33" s="3027"/>
      <c r="LRG33" s="3049"/>
      <c r="LRH33" s="3039"/>
      <c r="LRK33" s="3027"/>
      <c r="LRL33" s="3027"/>
      <c r="LRM33" s="3027"/>
      <c r="LRN33" s="3027"/>
      <c r="LRQ33" s="3027"/>
      <c r="LRY33" s="3049"/>
      <c r="LRZ33" s="3039"/>
      <c r="LSC33" s="3027"/>
      <c r="LSD33" s="3027"/>
      <c r="LSE33" s="3027"/>
      <c r="LSF33" s="3027"/>
      <c r="LSI33" s="3027"/>
      <c r="LSQ33" s="3049"/>
      <c r="LSR33" s="3039"/>
      <c r="LSU33" s="3027"/>
      <c r="LSV33" s="3027"/>
      <c r="LSW33" s="3027"/>
      <c r="LSX33" s="3027"/>
      <c r="LTA33" s="3027"/>
      <c r="LTI33" s="3049"/>
      <c r="LTJ33" s="3039"/>
      <c r="LTM33" s="3027"/>
      <c r="LTN33" s="3027"/>
      <c r="LTO33" s="3027"/>
      <c r="LTP33" s="3027"/>
      <c r="LTS33" s="3027"/>
      <c r="LUA33" s="3049"/>
      <c r="LUB33" s="3039"/>
      <c r="LUE33" s="3027"/>
      <c r="LUF33" s="3027"/>
      <c r="LUG33" s="3027"/>
      <c r="LUH33" s="3027"/>
      <c r="LUK33" s="3027"/>
      <c r="LUS33" s="3049"/>
      <c r="LUT33" s="3039"/>
      <c r="LUW33" s="3027"/>
      <c r="LUX33" s="3027"/>
      <c r="LUY33" s="3027"/>
      <c r="LUZ33" s="3027"/>
      <c r="LVC33" s="3027"/>
      <c r="LVK33" s="3049"/>
      <c r="LVL33" s="3039"/>
      <c r="LVO33" s="3027"/>
      <c r="LVP33" s="3027"/>
      <c r="LVQ33" s="3027"/>
      <c r="LVR33" s="3027"/>
      <c r="LVU33" s="3027"/>
      <c r="LWC33" s="3049"/>
      <c r="LWD33" s="3039"/>
      <c r="LWG33" s="3027"/>
      <c r="LWH33" s="3027"/>
      <c r="LWI33" s="3027"/>
      <c r="LWJ33" s="3027"/>
      <c r="LWM33" s="3027"/>
      <c r="LWU33" s="3049"/>
      <c r="LWV33" s="3039"/>
      <c r="LWY33" s="3027"/>
      <c r="LWZ33" s="3027"/>
      <c r="LXA33" s="3027"/>
      <c r="LXB33" s="3027"/>
      <c r="LXE33" s="3027"/>
      <c r="LXM33" s="3049"/>
      <c r="LXN33" s="3039"/>
      <c r="LXQ33" s="3027"/>
      <c r="LXR33" s="3027"/>
      <c r="LXS33" s="3027"/>
      <c r="LXT33" s="3027"/>
      <c r="LXW33" s="3027"/>
      <c r="LYE33" s="3049"/>
      <c r="LYF33" s="3039"/>
      <c r="LYI33" s="3027"/>
      <c r="LYJ33" s="3027"/>
      <c r="LYK33" s="3027"/>
      <c r="LYL33" s="3027"/>
      <c r="LYO33" s="3027"/>
      <c r="LYW33" s="3049"/>
      <c r="LYX33" s="3039"/>
      <c r="LZA33" s="3027"/>
      <c r="LZB33" s="3027"/>
      <c r="LZC33" s="3027"/>
      <c r="LZD33" s="3027"/>
      <c r="LZG33" s="3027"/>
      <c r="LZO33" s="3049"/>
      <c r="LZP33" s="3039"/>
      <c r="LZS33" s="3027"/>
      <c r="LZT33" s="3027"/>
      <c r="LZU33" s="3027"/>
      <c r="LZV33" s="3027"/>
      <c r="LZY33" s="3027"/>
      <c r="MAG33" s="3049"/>
      <c r="MAH33" s="3039"/>
      <c r="MAK33" s="3027"/>
      <c r="MAL33" s="3027"/>
      <c r="MAM33" s="3027"/>
      <c r="MAN33" s="3027"/>
      <c r="MAQ33" s="3027"/>
      <c r="MAY33" s="3049"/>
      <c r="MAZ33" s="3039"/>
      <c r="MBC33" s="3027"/>
      <c r="MBD33" s="3027"/>
      <c r="MBE33" s="3027"/>
      <c r="MBF33" s="3027"/>
      <c r="MBI33" s="3027"/>
      <c r="MBQ33" s="3049"/>
      <c r="MBR33" s="3039"/>
      <c r="MBU33" s="3027"/>
      <c r="MBV33" s="3027"/>
      <c r="MBW33" s="3027"/>
      <c r="MBX33" s="3027"/>
      <c r="MCA33" s="3027"/>
      <c r="MCI33" s="3049"/>
      <c r="MCJ33" s="3039"/>
      <c r="MCM33" s="3027"/>
      <c r="MCN33" s="3027"/>
      <c r="MCO33" s="3027"/>
      <c r="MCP33" s="3027"/>
      <c r="MCS33" s="3027"/>
      <c r="MDA33" s="3049"/>
      <c r="MDB33" s="3039"/>
      <c r="MDE33" s="3027"/>
      <c r="MDF33" s="3027"/>
      <c r="MDG33" s="3027"/>
      <c r="MDH33" s="3027"/>
      <c r="MDK33" s="3027"/>
      <c r="MDS33" s="3049"/>
      <c r="MDT33" s="3039"/>
      <c r="MDW33" s="3027"/>
      <c r="MDX33" s="3027"/>
      <c r="MDY33" s="3027"/>
      <c r="MDZ33" s="3027"/>
      <c r="MEC33" s="3027"/>
      <c r="MEK33" s="3049"/>
      <c r="MEL33" s="3039"/>
      <c r="MEO33" s="3027"/>
      <c r="MEP33" s="3027"/>
      <c r="MEQ33" s="3027"/>
      <c r="MER33" s="3027"/>
      <c r="MEU33" s="3027"/>
      <c r="MFC33" s="3049"/>
      <c r="MFD33" s="3039"/>
      <c r="MFG33" s="3027"/>
      <c r="MFH33" s="3027"/>
      <c r="MFI33" s="3027"/>
      <c r="MFJ33" s="3027"/>
      <c r="MFM33" s="3027"/>
      <c r="MFU33" s="3049"/>
      <c r="MFV33" s="3039"/>
      <c r="MFY33" s="3027"/>
      <c r="MFZ33" s="3027"/>
      <c r="MGA33" s="3027"/>
      <c r="MGB33" s="3027"/>
      <c r="MGE33" s="3027"/>
      <c r="MGM33" s="3049"/>
      <c r="MGN33" s="3039"/>
      <c r="MGQ33" s="3027"/>
      <c r="MGR33" s="3027"/>
      <c r="MGS33" s="3027"/>
      <c r="MGT33" s="3027"/>
      <c r="MGW33" s="3027"/>
      <c r="MHE33" s="3049"/>
      <c r="MHF33" s="3039"/>
      <c r="MHI33" s="3027"/>
      <c r="MHJ33" s="3027"/>
      <c r="MHK33" s="3027"/>
      <c r="MHL33" s="3027"/>
      <c r="MHO33" s="3027"/>
      <c r="MHW33" s="3049"/>
      <c r="MHX33" s="3039"/>
      <c r="MIA33" s="3027"/>
      <c r="MIB33" s="3027"/>
      <c r="MIC33" s="3027"/>
      <c r="MID33" s="3027"/>
      <c r="MIG33" s="3027"/>
      <c r="MIO33" s="3049"/>
      <c r="MIP33" s="3039"/>
      <c r="MIS33" s="3027"/>
      <c r="MIT33" s="3027"/>
      <c r="MIU33" s="3027"/>
      <c r="MIV33" s="3027"/>
      <c r="MIY33" s="3027"/>
      <c r="MJG33" s="3049"/>
      <c r="MJH33" s="3039"/>
      <c r="MJK33" s="3027"/>
      <c r="MJL33" s="3027"/>
      <c r="MJM33" s="3027"/>
      <c r="MJN33" s="3027"/>
      <c r="MJQ33" s="3027"/>
      <c r="MJY33" s="3049"/>
      <c r="MJZ33" s="3039"/>
      <c r="MKC33" s="3027"/>
      <c r="MKD33" s="3027"/>
      <c r="MKE33" s="3027"/>
      <c r="MKF33" s="3027"/>
      <c r="MKI33" s="3027"/>
      <c r="MKQ33" s="3049"/>
      <c r="MKR33" s="3039"/>
      <c r="MKU33" s="3027"/>
      <c r="MKV33" s="3027"/>
      <c r="MKW33" s="3027"/>
      <c r="MKX33" s="3027"/>
      <c r="MLA33" s="3027"/>
      <c r="MLI33" s="3049"/>
      <c r="MLJ33" s="3039"/>
      <c r="MLM33" s="3027"/>
      <c r="MLN33" s="3027"/>
      <c r="MLO33" s="3027"/>
      <c r="MLP33" s="3027"/>
      <c r="MLS33" s="3027"/>
      <c r="MMA33" s="3049"/>
      <c r="MMB33" s="3039"/>
      <c r="MME33" s="3027"/>
      <c r="MMF33" s="3027"/>
      <c r="MMG33" s="3027"/>
      <c r="MMH33" s="3027"/>
      <c r="MMK33" s="3027"/>
      <c r="MMS33" s="3049"/>
      <c r="MMT33" s="3039"/>
      <c r="MMW33" s="3027"/>
      <c r="MMX33" s="3027"/>
      <c r="MMY33" s="3027"/>
      <c r="MMZ33" s="3027"/>
      <c r="MNC33" s="3027"/>
      <c r="MNK33" s="3049"/>
      <c r="MNL33" s="3039"/>
      <c r="MNO33" s="3027"/>
      <c r="MNP33" s="3027"/>
      <c r="MNQ33" s="3027"/>
      <c r="MNR33" s="3027"/>
      <c r="MNU33" s="3027"/>
      <c r="MOC33" s="3049"/>
      <c r="MOD33" s="3039"/>
      <c r="MOG33" s="3027"/>
      <c r="MOH33" s="3027"/>
      <c r="MOI33" s="3027"/>
      <c r="MOJ33" s="3027"/>
      <c r="MOM33" s="3027"/>
      <c r="MOU33" s="3049"/>
      <c r="MOV33" s="3039"/>
      <c r="MOY33" s="3027"/>
      <c r="MOZ33" s="3027"/>
      <c r="MPA33" s="3027"/>
      <c r="MPB33" s="3027"/>
      <c r="MPE33" s="3027"/>
      <c r="MPM33" s="3049"/>
      <c r="MPN33" s="3039"/>
      <c r="MPQ33" s="3027"/>
      <c r="MPR33" s="3027"/>
      <c r="MPS33" s="3027"/>
      <c r="MPT33" s="3027"/>
      <c r="MPW33" s="3027"/>
      <c r="MQE33" s="3049"/>
      <c r="MQF33" s="3039"/>
      <c r="MQI33" s="3027"/>
      <c r="MQJ33" s="3027"/>
      <c r="MQK33" s="3027"/>
      <c r="MQL33" s="3027"/>
      <c r="MQO33" s="3027"/>
      <c r="MQW33" s="3049"/>
      <c r="MQX33" s="3039"/>
      <c r="MRA33" s="3027"/>
      <c r="MRB33" s="3027"/>
      <c r="MRC33" s="3027"/>
      <c r="MRD33" s="3027"/>
      <c r="MRG33" s="3027"/>
      <c r="MRO33" s="3049"/>
      <c r="MRP33" s="3039"/>
      <c r="MRS33" s="3027"/>
      <c r="MRT33" s="3027"/>
      <c r="MRU33" s="3027"/>
      <c r="MRV33" s="3027"/>
      <c r="MRY33" s="3027"/>
      <c r="MSG33" s="3049"/>
      <c r="MSH33" s="3039"/>
      <c r="MSK33" s="3027"/>
      <c r="MSL33" s="3027"/>
      <c r="MSM33" s="3027"/>
      <c r="MSN33" s="3027"/>
      <c r="MSQ33" s="3027"/>
      <c r="MSY33" s="3049"/>
      <c r="MSZ33" s="3039"/>
      <c r="MTC33" s="3027"/>
      <c r="MTD33" s="3027"/>
      <c r="MTE33" s="3027"/>
      <c r="MTF33" s="3027"/>
      <c r="MTI33" s="3027"/>
      <c r="MTQ33" s="3049"/>
      <c r="MTR33" s="3039"/>
      <c r="MTU33" s="3027"/>
      <c r="MTV33" s="3027"/>
      <c r="MTW33" s="3027"/>
      <c r="MTX33" s="3027"/>
      <c r="MUA33" s="3027"/>
      <c r="MUI33" s="3049"/>
      <c r="MUJ33" s="3039"/>
      <c r="MUM33" s="3027"/>
      <c r="MUN33" s="3027"/>
      <c r="MUO33" s="3027"/>
      <c r="MUP33" s="3027"/>
      <c r="MUS33" s="3027"/>
      <c r="MVA33" s="3049"/>
      <c r="MVB33" s="3039"/>
      <c r="MVE33" s="3027"/>
      <c r="MVF33" s="3027"/>
      <c r="MVG33" s="3027"/>
      <c r="MVH33" s="3027"/>
      <c r="MVK33" s="3027"/>
      <c r="MVS33" s="3049"/>
      <c r="MVT33" s="3039"/>
      <c r="MVW33" s="3027"/>
      <c r="MVX33" s="3027"/>
      <c r="MVY33" s="3027"/>
      <c r="MVZ33" s="3027"/>
      <c r="MWC33" s="3027"/>
      <c r="MWK33" s="3049"/>
      <c r="MWL33" s="3039"/>
      <c r="MWO33" s="3027"/>
      <c r="MWP33" s="3027"/>
      <c r="MWQ33" s="3027"/>
      <c r="MWR33" s="3027"/>
      <c r="MWU33" s="3027"/>
      <c r="MXC33" s="3049"/>
      <c r="MXD33" s="3039"/>
      <c r="MXG33" s="3027"/>
      <c r="MXH33" s="3027"/>
      <c r="MXI33" s="3027"/>
      <c r="MXJ33" s="3027"/>
      <c r="MXM33" s="3027"/>
      <c r="MXU33" s="3049"/>
      <c r="MXV33" s="3039"/>
      <c r="MXY33" s="3027"/>
      <c r="MXZ33" s="3027"/>
      <c r="MYA33" s="3027"/>
      <c r="MYB33" s="3027"/>
      <c r="MYE33" s="3027"/>
      <c r="MYM33" s="3049"/>
      <c r="MYN33" s="3039"/>
      <c r="MYQ33" s="3027"/>
      <c r="MYR33" s="3027"/>
      <c r="MYS33" s="3027"/>
      <c r="MYT33" s="3027"/>
      <c r="MYW33" s="3027"/>
      <c r="MZE33" s="3049"/>
      <c r="MZF33" s="3039"/>
      <c r="MZI33" s="3027"/>
      <c r="MZJ33" s="3027"/>
      <c r="MZK33" s="3027"/>
      <c r="MZL33" s="3027"/>
      <c r="MZO33" s="3027"/>
      <c r="MZW33" s="3049"/>
      <c r="MZX33" s="3039"/>
      <c r="NAA33" s="3027"/>
      <c r="NAB33" s="3027"/>
      <c r="NAC33" s="3027"/>
      <c r="NAD33" s="3027"/>
      <c r="NAG33" s="3027"/>
      <c r="NAO33" s="3049"/>
      <c r="NAP33" s="3039"/>
      <c r="NAS33" s="3027"/>
      <c r="NAT33" s="3027"/>
      <c r="NAU33" s="3027"/>
      <c r="NAV33" s="3027"/>
      <c r="NAY33" s="3027"/>
      <c r="NBG33" s="3049"/>
      <c r="NBH33" s="3039"/>
      <c r="NBK33" s="3027"/>
      <c r="NBL33" s="3027"/>
      <c r="NBM33" s="3027"/>
      <c r="NBN33" s="3027"/>
      <c r="NBQ33" s="3027"/>
      <c r="NBY33" s="3049"/>
      <c r="NBZ33" s="3039"/>
      <c r="NCC33" s="3027"/>
      <c r="NCD33" s="3027"/>
      <c r="NCE33" s="3027"/>
      <c r="NCF33" s="3027"/>
      <c r="NCI33" s="3027"/>
      <c r="NCQ33" s="3049"/>
      <c r="NCR33" s="3039"/>
      <c r="NCU33" s="3027"/>
      <c r="NCV33" s="3027"/>
      <c r="NCW33" s="3027"/>
      <c r="NCX33" s="3027"/>
      <c r="NDA33" s="3027"/>
      <c r="NDI33" s="3049"/>
      <c r="NDJ33" s="3039"/>
      <c r="NDM33" s="3027"/>
      <c r="NDN33" s="3027"/>
      <c r="NDO33" s="3027"/>
      <c r="NDP33" s="3027"/>
      <c r="NDS33" s="3027"/>
      <c r="NEA33" s="3049"/>
      <c r="NEB33" s="3039"/>
      <c r="NEE33" s="3027"/>
      <c r="NEF33" s="3027"/>
      <c r="NEG33" s="3027"/>
      <c r="NEH33" s="3027"/>
      <c r="NEK33" s="3027"/>
      <c r="NES33" s="3049"/>
      <c r="NET33" s="3039"/>
      <c r="NEW33" s="3027"/>
      <c r="NEX33" s="3027"/>
      <c r="NEY33" s="3027"/>
      <c r="NEZ33" s="3027"/>
      <c r="NFC33" s="3027"/>
      <c r="NFK33" s="3049"/>
      <c r="NFL33" s="3039"/>
      <c r="NFO33" s="3027"/>
      <c r="NFP33" s="3027"/>
      <c r="NFQ33" s="3027"/>
      <c r="NFR33" s="3027"/>
      <c r="NFU33" s="3027"/>
      <c r="NGC33" s="3049"/>
      <c r="NGD33" s="3039"/>
      <c r="NGG33" s="3027"/>
      <c r="NGH33" s="3027"/>
      <c r="NGI33" s="3027"/>
      <c r="NGJ33" s="3027"/>
      <c r="NGM33" s="3027"/>
      <c r="NGU33" s="3049"/>
      <c r="NGV33" s="3039"/>
      <c r="NGY33" s="3027"/>
      <c r="NGZ33" s="3027"/>
      <c r="NHA33" s="3027"/>
      <c r="NHB33" s="3027"/>
      <c r="NHE33" s="3027"/>
      <c r="NHM33" s="3049"/>
      <c r="NHN33" s="3039"/>
      <c r="NHQ33" s="3027"/>
      <c r="NHR33" s="3027"/>
      <c r="NHS33" s="3027"/>
      <c r="NHT33" s="3027"/>
      <c r="NHW33" s="3027"/>
      <c r="NIE33" s="3049"/>
      <c r="NIF33" s="3039"/>
      <c r="NII33" s="3027"/>
      <c r="NIJ33" s="3027"/>
      <c r="NIK33" s="3027"/>
      <c r="NIL33" s="3027"/>
      <c r="NIO33" s="3027"/>
      <c r="NIW33" s="3049"/>
      <c r="NIX33" s="3039"/>
      <c r="NJA33" s="3027"/>
      <c r="NJB33" s="3027"/>
      <c r="NJC33" s="3027"/>
      <c r="NJD33" s="3027"/>
      <c r="NJG33" s="3027"/>
      <c r="NJO33" s="3049"/>
      <c r="NJP33" s="3039"/>
      <c r="NJS33" s="3027"/>
      <c r="NJT33" s="3027"/>
      <c r="NJU33" s="3027"/>
      <c r="NJV33" s="3027"/>
      <c r="NJY33" s="3027"/>
      <c r="NKG33" s="3049"/>
      <c r="NKH33" s="3039"/>
      <c r="NKK33" s="3027"/>
      <c r="NKL33" s="3027"/>
      <c r="NKM33" s="3027"/>
      <c r="NKN33" s="3027"/>
      <c r="NKQ33" s="3027"/>
      <c r="NKY33" s="3049"/>
      <c r="NKZ33" s="3039"/>
      <c r="NLC33" s="3027"/>
      <c r="NLD33" s="3027"/>
      <c r="NLE33" s="3027"/>
      <c r="NLF33" s="3027"/>
      <c r="NLI33" s="3027"/>
      <c r="NLQ33" s="3049"/>
      <c r="NLR33" s="3039"/>
      <c r="NLU33" s="3027"/>
      <c r="NLV33" s="3027"/>
      <c r="NLW33" s="3027"/>
      <c r="NLX33" s="3027"/>
      <c r="NMA33" s="3027"/>
      <c r="NMI33" s="3049"/>
      <c r="NMJ33" s="3039"/>
      <c r="NMM33" s="3027"/>
      <c r="NMN33" s="3027"/>
      <c r="NMO33" s="3027"/>
      <c r="NMP33" s="3027"/>
      <c r="NMS33" s="3027"/>
      <c r="NNA33" s="3049"/>
      <c r="NNB33" s="3039"/>
      <c r="NNE33" s="3027"/>
      <c r="NNF33" s="3027"/>
      <c r="NNG33" s="3027"/>
      <c r="NNH33" s="3027"/>
      <c r="NNK33" s="3027"/>
      <c r="NNS33" s="3049"/>
      <c r="NNT33" s="3039"/>
      <c r="NNW33" s="3027"/>
      <c r="NNX33" s="3027"/>
      <c r="NNY33" s="3027"/>
      <c r="NNZ33" s="3027"/>
      <c r="NOC33" s="3027"/>
      <c r="NOK33" s="3049"/>
      <c r="NOL33" s="3039"/>
      <c r="NOO33" s="3027"/>
      <c r="NOP33" s="3027"/>
      <c r="NOQ33" s="3027"/>
      <c r="NOR33" s="3027"/>
      <c r="NOU33" s="3027"/>
      <c r="NPC33" s="3049"/>
      <c r="NPD33" s="3039"/>
      <c r="NPG33" s="3027"/>
      <c r="NPH33" s="3027"/>
      <c r="NPI33" s="3027"/>
      <c r="NPJ33" s="3027"/>
      <c r="NPM33" s="3027"/>
      <c r="NPU33" s="3049"/>
      <c r="NPV33" s="3039"/>
      <c r="NPY33" s="3027"/>
      <c r="NPZ33" s="3027"/>
      <c r="NQA33" s="3027"/>
      <c r="NQB33" s="3027"/>
      <c r="NQE33" s="3027"/>
      <c r="NQM33" s="3049"/>
      <c r="NQN33" s="3039"/>
      <c r="NQQ33" s="3027"/>
      <c r="NQR33" s="3027"/>
      <c r="NQS33" s="3027"/>
      <c r="NQT33" s="3027"/>
      <c r="NQW33" s="3027"/>
      <c r="NRE33" s="3049"/>
      <c r="NRF33" s="3039"/>
      <c r="NRI33" s="3027"/>
      <c r="NRJ33" s="3027"/>
      <c r="NRK33" s="3027"/>
      <c r="NRL33" s="3027"/>
      <c r="NRO33" s="3027"/>
      <c r="NRW33" s="3049"/>
      <c r="NRX33" s="3039"/>
      <c r="NSA33" s="3027"/>
      <c r="NSB33" s="3027"/>
      <c r="NSC33" s="3027"/>
      <c r="NSD33" s="3027"/>
      <c r="NSG33" s="3027"/>
      <c r="NSO33" s="3049"/>
      <c r="NSP33" s="3039"/>
      <c r="NSS33" s="3027"/>
      <c r="NST33" s="3027"/>
      <c r="NSU33" s="3027"/>
      <c r="NSV33" s="3027"/>
      <c r="NSY33" s="3027"/>
      <c r="NTG33" s="3049"/>
      <c r="NTH33" s="3039"/>
      <c r="NTK33" s="3027"/>
      <c r="NTL33" s="3027"/>
      <c r="NTM33" s="3027"/>
      <c r="NTN33" s="3027"/>
      <c r="NTQ33" s="3027"/>
      <c r="NTY33" s="3049"/>
      <c r="NTZ33" s="3039"/>
      <c r="NUC33" s="3027"/>
      <c r="NUD33" s="3027"/>
      <c r="NUE33" s="3027"/>
      <c r="NUF33" s="3027"/>
      <c r="NUI33" s="3027"/>
      <c r="NUQ33" s="3049"/>
      <c r="NUR33" s="3039"/>
      <c r="NUU33" s="3027"/>
      <c r="NUV33" s="3027"/>
      <c r="NUW33" s="3027"/>
      <c r="NUX33" s="3027"/>
      <c r="NVA33" s="3027"/>
      <c r="NVI33" s="3049"/>
      <c r="NVJ33" s="3039"/>
      <c r="NVM33" s="3027"/>
      <c r="NVN33" s="3027"/>
      <c r="NVO33" s="3027"/>
      <c r="NVP33" s="3027"/>
      <c r="NVS33" s="3027"/>
      <c r="NWA33" s="3049"/>
      <c r="NWB33" s="3039"/>
      <c r="NWE33" s="3027"/>
      <c r="NWF33" s="3027"/>
      <c r="NWG33" s="3027"/>
      <c r="NWH33" s="3027"/>
      <c r="NWK33" s="3027"/>
      <c r="NWS33" s="3049"/>
      <c r="NWT33" s="3039"/>
      <c r="NWW33" s="3027"/>
      <c r="NWX33" s="3027"/>
      <c r="NWY33" s="3027"/>
      <c r="NWZ33" s="3027"/>
      <c r="NXC33" s="3027"/>
      <c r="NXK33" s="3049"/>
      <c r="NXL33" s="3039"/>
      <c r="NXO33" s="3027"/>
      <c r="NXP33" s="3027"/>
      <c r="NXQ33" s="3027"/>
      <c r="NXR33" s="3027"/>
      <c r="NXU33" s="3027"/>
      <c r="NYC33" s="3049"/>
      <c r="NYD33" s="3039"/>
      <c r="NYG33" s="3027"/>
      <c r="NYH33" s="3027"/>
      <c r="NYI33" s="3027"/>
      <c r="NYJ33" s="3027"/>
      <c r="NYM33" s="3027"/>
      <c r="NYU33" s="3049"/>
      <c r="NYV33" s="3039"/>
      <c r="NYY33" s="3027"/>
      <c r="NYZ33" s="3027"/>
      <c r="NZA33" s="3027"/>
      <c r="NZB33" s="3027"/>
      <c r="NZE33" s="3027"/>
      <c r="NZM33" s="3049"/>
      <c r="NZN33" s="3039"/>
      <c r="NZQ33" s="3027"/>
      <c r="NZR33" s="3027"/>
      <c r="NZS33" s="3027"/>
      <c r="NZT33" s="3027"/>
      <c r="NZW33" s="3027"/>
      <c r="OAE33" s="3049"/>
      <c r="OAF33" s="3039"/>
      <c r="OAI33" s="3027"/>
      <c r="OAJ33" s="3027"/>
      <c r="OAK33" s="3027"/>
      <c r="OAL33" s="3027"/>
      <c r="OAO33" s="3027"/>
      <c r="OAW33" s="3049"/>
      <c r="OAX33" s="3039"/>
      <c r="OBA33" s="3027"/>
      <c r="OBB33" s="3027"/>
      <c r="OBC33" s="3027"/>
      <c r="OBD33" s="3027"/>
      <c r="OBG33" s="3027"/>
      <c r="OBO33" s="3049"/>
      <c r="OBP33" s="3039"/>
      <c r="OBS33" s="3027"/>
      <c r="OBT33" s="3027"/>
      <c r="OBU33" s="3027"/>
      <c r="OBV33" s="3027"/>
      <c r="OBY33" s="3027"/>
      <c r="OCG33" s="3049"/>
      <c r="OCH33" s="3039"/>
      <c r="OCK33" s="3027"/>
      <c r="OCL33" s="3027"/>
      <c r="OCM33" s="3027"/>
      <c r="OCN33" s="3027"/>
      <c r="OCQ33" s="3027"/>
      <c r="OCY33" s="3049"/>
      <c r="OCZ33" s="3039"/>
      <c r="ODC33" s="3027"/>
      <c r="ODD33" s="3027"/>
      <c r="ODE33" s="3027"/>
      <c r="ODF33" s="3027"/>
      <c r="ODI33" s="3027"/>
      <c r="ODQ33" s="3049"/>
      <c r="ODR33" s="3039"/>
      <c r="ODU33" s="3027"/>
      <c r="ODV33" s="3027"/>
      <c r="ODW33" s="3027"/>
      <c r="ODX33" s="3027"/>
      <c r="OEA33" s="3027"/>
      <c r="OEI33" s="3049"/>
      <c r="OEJ33" s="3039"/>
      <c r="OEM33" s="3027"/>
      <c r="OEN33" s="3027"/>
      <c r="OEO33" s="3027"/>
      <c r="OEP33" s="3027"/>
      <c r="OES33" s="3027"/>
      <c r="OFA33" s="3049"/>
      <c r="OFB33" s="3039"/>
      <c r="OFE33" s="3027"/>
      <c r="OFF33" s="3027"/>
      <c r="OFG33" s="3027"/>
      <c r="OFH33" s="3027"/>
      <c r="OFK33" s="3027"/>
      <c r="OFS33" s="3049"/>
      <c r="OFT33" s="3039"/>
      <c r="OFW33" s="3027"/>
      <c r="OFX33" s="3027"/>
      <c r="OFY33" s="3027"/>
      <c r="OFZ33" s="3027"/>
      <c r="OGC33" s="3027"/>
      <c r="OGK33" s="3049"/>
      <c r="OGL33" s="3039"/>
      <c r="OGO33" s="3027"/>
      <c r="OGP33" s="3027"/>
      <c r="OGQ33" s="3027"/>
      <c r="OGR33" s="3027"/>
      <c r="OGU33" s="3027"/>
      <c r="OHC33" s="3049"/>
      <c r="OHD33" s="3039"/>
      <c r="OHG33" s="3027"/>
      <c r="OHH33" s="3027"/>
      <c r="OHI33" s="3027"/>
      <c r="OHJ33" s="3027"/>
      <c r="OHM33" s="3027"/>
      <c r="OHU33" s="3049"/>
      <c r="OHV33" s="3039"/>
      <c r="OHY33" s="3027"/>
      <c r="OHZ33" s="3027"/>
      <c r="OIA33" s="3027"/>
      <c r="OIB33" s="3027"/>
      <c r="OIE33" s="3027"/>
      <c r="OIM33" s="3049"/>
      <c r="OIN33" s="3039"/>
      <c r="OIQ33" s="3027"/>
      <c r="OIR33" s="3027"/>
      <c r="OIS33" s="3027"/>
      <c r="OIT33" s="3027"/>
      <c r="OIW33" s="3027"/>
      <c r="OJE33" s="3049"/>
      <c r="OJF33" s="3039"/>
      <c r="OJI33" s="3027"/>
      <c r="OJJ33" s="3027"/>
      <c r="OJK33" s="3027"/>
      <c r="OJL33" s="3027"/>
      <c r="OJO33" s="3027"/>
      <c r="OJW33" s="3049"/>
      <c r="OJX33" s="3039"/>
      <c r="OKA33" s="3027"/>
      <c r="OKB33" s="3027"/>
      <c r="OKC33" s="3027"/>
      <c r="OKD33" s="3027"/>
      <c r="OKG33" s="3027"/>
      <c r="OKO33" s="3049"/>
      <c r="OKP33" s="3039"/>
      <c r="OKS33" s="3027"/>
      <c r="OKT33" s="3027"/>
      <c r="OKU33" s="3027"/>
      <c r="OKV33" s="3027"/>
      <c r="OKY33" s="3027"/>
      <c r="OLG33" s="3049"/>
      <c r="OLH33" s="3039"/>
      <c r="OLK33" s="3027"/>
      <c r="OLL33" s="3027"/>
      <c r="OLM33" s="3027"/>
      <c r="OLN33" s="3027"/>
      <c r="OLQ33" s="3027"/>
      <c r="OLY33" s="3049"/>
      <c r="OLZ33" s="3039"/>
      <c r="OMC33" s="3027"/>
      <c r="OMD33" s="3027"/>
      <c r="OME33" s="3027"/>
      <c r="OMF33" s="3027"/>
      <c r="OMI33" s="3027"/>
      <c r="OMQ33" s="3049"/>
      <c r="OMR33" s="3039"/>
      <c r="OMU33" s="3027"/>
      <c r="OMV33" s="3027"/>
      <c r="OMW33" s="3027"/>
      <c r="OMX33" s="3027"/>
      <c r="ONA33" s="3027"/>
      <c r="ONI33" s="3049"/>
      <c r="ONJ33" s="3039"/>
      <c r="ONM33" s="3027"/>
      <c r="ONN33" s="3027"/>
      <c r="ONO33" s="3027"/>
      <c r="ONP33" s="3027"/>
      <c r="ONS33" s="3027"/>
      <c r="OOA33" s="3049"/>
      <c r="OOB33" s="3039"/>
      <c r="OOE33" s="3027"/>
      <c r="OOF33" s="3027"/>
      <c r="OOG33" s="3027"/>
      <c r="OOH33" s="3027"/>
      <c r="OOK33" s="3027"/>
      <c r="OOS33" s="3049"/>
      <c r="OOT33" s="3039"/>
      <c r="OOW33" s="3027"/>
      <c r="OOX33" s="3027"/>
      <c r="OOY33" s="3027"/>
      <c r="OOZ33" s="3027"/>
      <c r="OPC33" s="3027"/>
      <c r="OPK33" s="3049"/>
      <c r="OPL33" s="3039"/>
      <c r="OPO33" s="3027"/>
      <c r="OPP33" s="3027"/>
      <c r="OPQ33" s="3027"/>
      <c r="OPR33" s="3027"/>
      <c r="OPU33" s="3027"/>
      <c r="OQC33" s="3049"/>
      <c r="OQD33" s="3039"/>
      <c r="OQG33" s="3027"/>
      <c r="OQH33" s="3027"/>
      <c r="OQI33" s="3027"/>
      <c r="OQJ33" s="3027"/>
      <c r="OQM33" s="3027"/>
      <c r="OQU33" s="3049"/>
      <c r="OQV33" s="3039"/>
      <c r="OQY33" s="3027"/>
      <c r="OQZ33" s="3027"/>
      <c r="ORA33" s="3027"/>
      <c r="ORB33" s="3027"/>
      <c r="ORE33" s="3027"/>
      <c r="ORM33" s="3049"/>
      <c r="ORN33" s="3039"/>
      <c r="ORQ33" s="3027"/>
      <c r="ORR33" s="3027"/>
      <c r="ORS33" s="3027"/>
      <c r="ORT33" s="3027"/>
      <c r="ORW33" s="3027"/>
      <c r="OSE33" s="3049"/>
      <c r="OSF33" s="3039"/>
      <c r="OSI33" s="3027"/>
      <c r="OSJ33" s="3027"/>
      <c r="OSK33" s="3027"/>
      <c r="OSL33" s="3027"/>
      <c r="OSO33" s="3027"/>
      <c r="OSW33" s="3049"/>
      <c r="OSX33" s="3039"/>
      <c r="OTA33" s="3027"/>
      <c r="OTB33" s="3027"/>
      <c r="OTC33" s="3027"/>
      <c r="OTD33" s="3027"/>
      <c r="OTG33" s="3027"/>
      <c r="OTO33" s="3049"/>
      <c r="OTP33" s="3039"/>
      <c r="OTS33" s="3027"/>
      <c r="OTT33" s="3027"/>
      <c r="OTU33" s="3027"/>
      <c r="OTV33" s="3027"/>
      <c r="OTY33" s="3027"/>
      <c r="OUG33" s="3049"/>
      <c r="OUH33" s="3039"/>
      <c r="OUK33" s="3027"/>
      <c r="OUL33" s="3027"/>
      <c r="OUM33" s="3027"/>
      <c r="OUN33" s="3027"/>
      <c r="OUQ33" s="3027"/>
      <c r="OUY33" s="3049"/>
      <c r="OUZ33" s="3039"/>
      <c r="OVC33" s="3027"/>
      <c r="OVD33" s="3027"/>
      <c r="OVE33" s="3027"/>
      <c r="OVF33" s="3027"/>
      <c r="OVI33" s="3027"/>
      <c r="OVQ33" s="3049"/>
      <c r="OVR33" s="3039"/>
      <c r="OVU33" s="3027"/>
      <c r="OVV33" s="3027"/>
      <c r="OVW33" s="3027"/>
      <c r="OVX33" s="3027"/>
      <c r="OWA33" s="3027"/>
      <c r="OWI33" s="3049"/>
      <c r="OWJ33" s="3039"/>
      <c r="OWM33" s="3027"/>
      <c r="OWN33" s="3027"/>
      <c r="OWO33" s="3027"/>
      <c r="OWP33" s="3027"/>
      <c r="OWS33" s="3027"/>
      <c r="OXA33" s="3049"/>
      <c r="OXB33" s="3039"/>
      <c r="OXE33" s="3027"/>
      <c r="OXF33" s="3027"/>
      <c r="OXG33" s="3027"/>
      <c r="OXH33" s="3027"/>
      <c r="OXK33" s="3027"/>
      <c r="OXS33" s="3049"/>
      <c r="OXT33" s="3039"/>
      <c r="OXW33" s="3027"/>
      <c r="OXX33" s="3027"/>
      <c r="OXY33" s="3027"/>
      <c r="OXZ33" s="3027"/>
      <c r="OYC33" s="3027"/>
      <c r="OYK33" s="3049"/>
      <c r="OYL33" s="3039"/>
      <c r="OYO33" s="3027"/>
      <c r="OYP33" s="3027"/>
      <c r="OYQ33" s="3027"/>
      <c r="OYR33" s="3027"/>
      <c r="OYU33" s="3027"/>
      <c r="OZC33" s="3049"/>
      <c r="OZD33" s="3039"/>
      <c r="OZG33" s="3027"/>
      <c r="OZH33" s="3027"/>
      <c r="OZI33" s="3027"/>
      <c r="OZJ33" s="3027"/>
      <c r="OZM33" s="3027"/>
      <c r="OZU33" s="3049"/>
      <c r="OZV33" s="3039"/>
      <c r="OZY33" s="3027"/>
      <c r="OZZ33" s="3027"/>
      <c r="PAA33" s="3027"/>
      <c r="PAB33" s="3027"/>
      <c r="PAE33" s="3027"/>
      <c r="PAM33" s="3049"/>
      <c r="PAN33" s="3039"/>
      <c r="PAQ33" s="3027"/>
      <c r="PAR33" s="3027"/>
      <c r="PAS33" s="3027"/>
      <c r="PAT33" s="3027"/>
      <c r="PAW33" s="3027"/>
      <c r="PBE33" s="3049"/>
      <c r="PBF33" s="3039"/>
      <c r="PBI33" s="3027"/>
      <c r="PBJ33" s="3027"/>
      <c r="PBK33" s="3027"/>
      <c r="PBL33" s="3027"/>
      <c r="PBO33" s="3027"/>
      <c r="PBW33" s="3049"/>
      <c r="PBX33" s="3039"/>
      <c r="PCA33" s="3027"/>
      <c r="PCB33" s="3027"/>
      <c r="PCC33" s="3027"/>
      <c r="PCD33" s="3027"/>
      <c r="PCG33" s="3027"/>
      <c r="PCO33" s="3049"/>
      <c r="PCP33" s="3039"/>
      <c r="PCS33" s="3027"/>
      <c r="PCT33" s="3027"/>
      <c r="PCU33" s="3027"/>
      <c r="PCV33" s="3027"/>
      <c r="PCY33" s="3027"/>
      <c r="PDG33" s="3049"/>
      <c r="PDH33" s="3039"/>
      <c r="PDK33" s="3027"/>
      <c r="PDL33" s="3027"/>
      <c r="PDM33" s="3027"/>
      <c r="PDN33" s="3027"/>
      <c r="PDQ33" s="3027"/>
      <c r="PDY33" s="3049"/>
      <c r="PDZ33" s="3039"/>
      <c r="PEC33" s="3027"/>
      <c r="PED33" s="3027"/>
      <c r="PEE33" s="3027"/>
      <c r="PEF33" s="3027"/>
      <c r="PEI33" s="3027"/>
      <c r="PEQ33" s="3049"/>
      <c r="PER33" s="3039"/>
      <c r="PEU33" s="3027"/>
      <c r="PEV33" s="3027"/>
      <c r="PEW33" s="3027"/>
      <c r="PEX33" s="3027"/>
      <c r="PFA33" s="3027"/>
      <c r="PFI33" s="3049"/>
      <c r="PFJ33" s="3039"/>
      <c r="PFM33" s="3027"/>
      <c r="PFN33" s="3027"/>
      <c r="PFO33" s="3027"/>
      <c r="PFP33" s="3027"/>
      <c r="PFS33" s="3027"/>
      <c r="PGA33" s="3049"/>
      <c r="PGB33" s="3039"/>
      <c r="PGE33" s="3027"/>
      <c r="PGF33" s="3027"/>
      <c r="PGG33" s="3027"/>
      <c r="PGH33" s="3027"/>
      <c r="PGK33" s="3027"/>
      <c r="PGS33" s="3049"/>
      <c r="PGT33" s="3039"/>
      <c r="PGW33" s="3027"/>
      <c r="PGX33" s="3027"/>
      <c r="PGY33" s="3027"/>
      <c r="PGZ33" s="3027"/>
      <c r="PHC33" s="3027"/>
      <c r="PHK33" s="3049"/>
      <c r="PHL33" s="3039"/>
      <c r="PHO33" s="3027"/>
      <c r="PHP33" s="3027"/>
      <c r="PHQ33" s="3027"/>
      <c r="PHR33" s="3027"/>
      <c r="PHU33" s="3027"/>
      <c r="PIC33" s="3049"/>
      <c r="PID33" s="3039"/>
      <c r="PIG33" s="3027"/>
      <c r="PIH33" s="3027"/>
      <c r="PII33" s="3027"/>
      <c r="PIJ33" s="3027"/>
      <c r="PIM33" s="3027"/>
      <c r="PIU33" s="3049"/>
      <c r="PIV33" s="3039"/>
      <c r="PIY33" s="3027"/>
      <c r="PIZ33" s="3027"/>
      <c r="PJA33" s="3027"/>
      <c r="PJB33" s="3027"/>
      <c r="PJE33" s="3027"/>
      <c r="PJM33" s="3049"/>
      <c r="PJN33" s="3039"/>
      <c r="PJQ33" s="3027"/>
      <c r="PJR33" s="3027"/>
      <c r="PJS33" s="3027"/>
      <c r="PJT33" s="3027"/>
      <c r="PJW33" s="3027"/>
      <c r="PKE33" s="3049"/>
      <c r="PKF33" s="3039"/>
      <c r="PKI33" s="3027"/>
      <c r="PKJ33" s="3027"/>
      <c r="PKK33" s="3027"/>
      <c r="PKL33" s="3027"/>
      <c r="PKO33" s="3027"/>
      <c r="PKW33" s="3049"/>
      <c r="PKX33" s="3039"/>
      <c r="PLA33" s="3027"/>
      <c r="PLB33" s="3027"/>
      <c r="PLC33" s="3027"/>
      <c r="PLD33" s="3027"/>
      <c r="PLG33" s="3027"/>
      <c r="PLO33" s="3049"/>
      <c r="PLP33" s="3039"/>
      <c r="PLS33" s="3027"/>
      <c r="PLT33" s="3027"/>
      <c r="PLU33" s="3027"/>
      <c r="PLV33" s="3027"/>
      <c r="PLY33" s="3027"/>
      <c r="PMG33" s="3049"/>
      <c r="PMH33" s="3039"/>
      <c r="PMK33" s="3027"/>
      <c r="PML33" s="3027"/>
      <c r="PMM33" s="3027"/>
      <c r="PMN33" s="3027"/>
      <c r="PMQ33" s="3027"/>
      <c r="PMY33" s="3049"/>
      <c r="PMZ33" s="3039"/>
      <c r="PNC33" s="3027"/>
      <c r="PND33" s="3027"/>
      <c r="PNE33" s="3027"/>
      <c r="PNF33" s="3027"/>
      <c r="PNI33" s="3027"/>
      <c r="PNQ33" s="3049"/>
      <c r="PNR33" s="3039"/>
      <c r="PNU33" s="3027"/>
      <c r="PNV33" s="3027"/>
      <c r="PNW33" s="3027"/>
      <c r="PNX33" s="3027"/>
      <c r="POA33" s="3027"/>
      <c r="POI33" s="3049"/>
      <c r="POJ33" s="3039"/>
      <c r="POM33" s="3027"/>
      <c r="PON33" s="3027"/>
      <c r="POO33" s="3027"/>
      <c r="POP33" s="3027"/>
      <c r="POS33" s="3027"/>
      <c r="PPA33" s="3049"/>
      <c r="PPB33" s="3039"/>
      <c r="PPE33" s="3027"/>
      <c r="PPF33" s="3027"/>
      <c r="PPG33" s="3027"/>
      <c r="PPH33" s="3027"/>
      <c r="PPK33" s="3027"/>
      <c r="PPS33" s="3049"/>
      <c r="PPT33" s="3039"/>
      <c r="PPW33" s="3027"/>
      <c r="PPX33" s="3027"/>
      <c r="PPY33" s="3027"/>
      <c r="PPZ33" s="3027"/>
      <c r="PQC33" s="3027"/>
      <c r="PQK33" s="3049"/>
      <c r="PQL33" s="3039"/>
      <c r="PQO33" s="3027"/>
      <c r="PQP33" s="3027"/>
      <c r="PQQ33" s="3027"/>
      <c r="PQR33" s="3027"/>
      <c r="PQU33" s="3027"/>
      <c r="PRC33" s="3049"/>
      <c r="PRD33" s="3039"/>
      <c r="PRG33" s="3027"/>
      <c r="PRH33" s="3027"/>
      <c r="PRI33" s="3027"/>
      <c r="PRJ33" s="3027"/>
      <c r="PRM33" s="3027"/>
      <c r="PRU33" s="3049"/>
      <c r="PRV33" s="3039"/>
      <c r="PRY33" s="3027"/>
      <c r="PRZ33" s="3027"/>
      <c r="PSA33" s="3027"/>
      <c r="PSB33" s="3027"/>
      <c r="PSE33" s="3027"/>
      <c r="PSM33" s="3049"/>
      <c r="PSN33" s="3039"/>
      <c r="PSQ33" s="3027"/>
      <c r="PSR33" s="3027"/>
      <c r="PSS33" s="3027"/>
      <c r="PST33" s="3027"/>
      <c r="PSW33" s="3027"/>
      <c r="PTE33" s="3049"/>
      <c r="PTF33" s="3039"/>
      <c r="PTI33" s="3027"/>
      <c r="PTJ33" s="3027"/>
      <c r="PTK33" s="3027"/>
      <c r="PTL33" s="3027"/>
      <c r="PTO33" s="3027"/>
      <c r="PTW33" s="3049"/>
      <c r="PTX33" s="3039"/>
      <c r="PUA33" s="3027"/>
      <c r="PUB33" s="3027"/>
      <c r="PUC33" s="3027"/>
      <c r="PUD33" s="3027"/>
      <c r="PUG33" s="3027"/>
      <c r="PUO33" s="3049"/>
      <c r="PUP33" s="3039"/>
      <c r="PUS33" s="3027"/>
      <c r="PUT33" s="3027"/>
      <c r="PUU33" s="3027"/>
      <c r="PUV33" s="3027"/>
      <c r="PUY33" s="3027"/>
      <c r="PVG33" s="3049"/>
      <c r="PVH33" s="3039"/>
      <c r="PVK33" s="3027"/>
      <c r="PVL33" s="3027"/>
      <c r="PVM33" s="3027"/>
      <c r="PVN33" s="3027"/>
      <c r="PVQ33" s="3027"/>
      <c r="PVY33" s="3049"/>
      <c r="PVZ33" s="3039"/>
      <c r="PWC33" s="3027"/>
      <c r="PWD33" s="3027"/>
      <c r="PWE33" s="3027"/>
      <c r="PWF33" s="3027"/>
      <c r="PWI33" s="3027"/>
      <c r="PWQ33" s="3049"/>
      <c r="PWR33" s="3039"/>
      <c r="PWU33" s="3027"/>
      <c r="PWV33" s="3027"/>
      <c r="PWW33" s="3027"/>
      <c r="PWX33" s="3027"/>
      <c r="PXA33" s="3027"/>
      <c r="PXI33" s="3049"/>
      <c r="PXJ33" s="3039"/>
      <c r="PXM33" s="3027"/>
      <c r="PXN33" s="3027"/>
      <c r="PXO33" s="3027"/>
      <c r="PXP33" s="3027"/>
      <c r="PXS33" s="3027"/>
      <c r="PYA33" s="3049"/>
      <c r="PYB33" s="3039"/>
      <c r="PYE33" s="3027"/>
      <c r="PYF33" s="3027"/>
      <c r="PYG33" s="3027"/>
      <c r="PYH33" s="3027"/>
      <c r="PYK33" s="3027"/>
      <c r="PYS33" s="3049"/>
      <c r="PYT33" s="3039"/>
      <c r="PYW33" s="3027"/>
      <c r="PYX33" s="3027"/>
      <c r="PYY33" s="3027"/>
      <c r="PYZ33" s="3027"/>
      <c r="PZC33" s="3027"/>
      <c r="PZK33" s="3049"/>
      <c r="PZL33" s="3039"/>
      <c r="PZO33" s="3027"/>
      <c r="PZP33" s="3027"/>
      <c r="PZQ33" s="3027"/>
      <c r="PZR33" s="3027"/>
      <c r="PZU33" s="3027"/>
      <c r="QAC33" s="3049"/>
      <c r="QAD33" s="3039"/>
      <c r="QAG33" s="3027"/>
      <c r="QAH33" s="3027"/>
      <c r="QAI33" s="3027"/>
      <c r="QAJ33" s="3027"/>
      <c r="QAM33" s="3027"/>
      <c r="QAU33" s="3049"/>
      <c r="QAV33" s="3039"/>
      <c r="QAY33" s="3027"/>
      <c r="QAZ33" s="3027"/>
      <c r="QBA33" s="3027"/>
      <c r="QBB33" s="3027"/>
      <c r="QBE33" s="3027"/>
      <c r="QBM33" s="3049"/>
      <c r="QBN33" s="3039"/>
      <c r="QBQ33" s="3027"/>
      <c r="QBR33" s="3027"/>
      <c r="QBS33" s="3027"/>
      <c r="QBT33" s="3027"/>
      <c r="QBW33" s="3027"/>
      <c r="QCE33" s="3049"/>
      <c r="QCF33" s="3039"/>
      <c r="QCI33" s="3027"/>
      <c r="QCJ33" s="3027"/>
      <c r="QCK33" s="3027"/>
      <c r="QCL33" s="3027"/>
      <c r="QCO33" s="3027"/>
      <c r="QCW33" s="3049"/>
      <c r="QCX33" s="3039"/>
      <c r="QDA33" s="3027"/>
      <c r="QDB33" s="3027"/>
      <c r="QDC33" s="3027"/>
      <c r="QDD33" s="3027"/>
      <c r="QDG33" s="3027"/>
      <c r="QDO33" s="3049"/>
      <c r="QDP33" s="3039"/>
      <c r="QDS33" s="3027"/>
      <c r="QDT33" s="3027"/>
      <c r="QDU33" s="3027"/>
      <c r="QDV33" s="3027"/>
      <c r="QDY33" s="3027"/>
      <c r="QEG33" s="3049"/>
      <c r="QEH33" s="3039"/>
      <c r="QEK33" s="3027"/>
      <c r="QEL33" s="3027"/>
      <c r="QEM33" s="3027"/>
      <c r="QEN33" s="3027"/>
      <c r="QEQ33" s="3027"/>
      <c r="QEY33" s="3049"/>
      <c r="QEZ33" s="3039"/>
      <c r="QFC33" s="3027"/>
      <c r="QFD33" s="3027"/>
      <c r="QFE33" s="3027"/>
      <c r="QFF33" s="3027"/>
      <c r="QFI33" s="3027"/>
      <c r="QFQ33" s="3049"/>
      <c r="QFR33" s="3039"/>
      <c r="QFU33" s="3027"/>
      <c r="QFV33" s="3027"/>
      <c r="QFW33" s="3027"/>
      <c r="QFX33" s="3027"/>
      <c r="QGA33" s="3027"/>
      <c r="QGI33" s="3049"/>
      <c r="QGJ33" s="3039"/>
      <c r="QGM33" s="3027"/>
      <c r="QGN33" s="3027"/>
      <c r="QGO33" s="3027"/>
      <c r="QGP33" s="3027"/>
      <c r="QGS33" s="3027"/>
      <c r="QHA33" s="3049"/>
      <c r="QHB33" s="3039"/>
      <c r="QHE33" s="3027"/>
      <c r="QHF33" s="3027"/>
      <c r="QHG33" s="3027"/>
      <c r="QHH33" s="3027"/>
      <c r="QHK33" s="3027"/>
      <c r="QHS33" s="3049"/>
      <c r="QHT33" s="3039"/>
      <c r="QHW33" s="3027"/>
      <c r="QHX33" s="3027"/>
      <c r="QHY33" s="3027"/>
      <c r="QHZ33" s="3027"/>
      <c r="QIC33" s="3027"/>
      <c r="QIK33" s="3049"/>
      <c r="QIL33" s="3039"/>
      <c r="QIO33" s="3027"/>
      <c r="QIP33" s="3027"/>
      <c r="QIQ33" s="3027"/>
      <c r="QIR33" s="3027"/>
      <c r="QIU33" s="3027"/>
      <c r="QJC33" s="3049"/>
      <c r="QJD33" s="3039"/>
      <c r="QJG33" s="3027"/>
      <c r="QJH33" s="3027"/>
      <c r="QJI33" s="3027"/>
      <c r="QJJ33" s="3027"/>
      <c r="QJM33" s="3027"/>
      <c r="QJU33" s="3049"/>
      <c r="QJV33" s="3039"/>
      <c r="QJY33" s="3027"/>
      <c r="QJZ33" s="3027"/>
      <c r="QKA33" s="3027"/>
      <c r="QKB33" s="3027"/>
      <c r="QKE33" s="3027"/>
      <c r="QKM33" s="3049"/>
      <c r="QKN33" s="3039"/>
      <c r="QKQ33" s="3027"/>
      <c r="QKR33" s="3027"/>
      <c r="QKS33" s="3027"/>
      <c r="QKT33" s="3027"/>
      <c r="QKW33" s="3027"/>
      <c r="QLE33" s="3049"/>
      <c r="QLF33" s="3039"/>
      <c r="QLI33" s="3027"/>
      <c r="QLJ33" s="3027"/>
      <c r="QLK33" s="3027"/>
      <c r="QLL33" s="3027"/>
      <c r="QLO33" s="3027"/>
      <c r="QLW33" s="3049"/>
      <c r="QLX33" s="3039"/>
      <c r="QMA33" s="3027"/>
      <c r="QMB33" s="3027"/>
      <c r="QMC33" s="3027"/>
      <c r="QMD33" s="3027"/>
      <c r="QMG33" s="3027"/>
      <c r="QMO33" s="3049"/>
      <c r="QMP33" s="3039"/>
      <c r="QMS33" s="3027"/>
      <c r="QMT33" s="3027"/>
      <c r="QMU33" s="3027"/>
      <c r="QMV33" s="3027"/>
      <c r="QMY33" s="3027"/>
      <c r="QNG33" s="3049"/>
      <c r="QNH33" s="3039"/>
      <c r="QNK33" s="3027"/>
      <c r="QNL33" s="3027"/>
      <c r="QNM33" s="3027"/>
      <c r="QNN33" s="3027"/>
      <c r="QNQ33" s="3027"/>
      <c r="QNY33" s="3049"/>
      <c r="QNZ33" s="3039"/>
      <c r="QOC33" s="3027"/>
      <c r="QOD33" s="3027"/>
      <c r="QOE33" s="3027"/>
      <c r="QOF33" s="3027"/>
      <c r="QOI33" s="3027"/>
      <c r="QOQ33" s="3049"/>
      <c r="QOR33" s="3039"/>
      <c r="QOU33" s="3027"/>
      <c r="QOV33" s="3027"/>
      <c r="QOW33" s="3027"/>
      <c r="QOX33" s="3027"/>
      <c r="QPA33" s="3027"/>
      <c r="QPI33" s="3049"/>
      <c r="QPJ33" s="3039"/>
      <c r="QPM33" s="3027"/>
      <c r="QPN33" s="3027"/>
      <c r="QPO33" s="3027"/>
      <c r="QPP33" s="3027"/>
      <c r="QPS33" s="3027"/>
      <c r="QQA33" s="3049"/>
      <c r="QQB33" s="3039"/>
      <c r="QQE33" s="3027"/>
      <c r="QQF33" s="3027"/>
      <c r="QQG33" s="3027"/>
      <c r="QQH33" s="3027"/>
      <c r="QQK33" s="3027"/>
      <c r="QQS33" s="3049"/>
      <c r="QQT33" s="3039"/>
      <c r="QQW33" s="3027"/>
      <c r="QQX33" s="3027"/>
      <c r="QQY33" s="3027"/>
      <c r="QQZ33" s="3027"/>
      <c r="QRC33" s="3027"/>
      <c r="QRK33" s="3049"/>
      <c r="QRL33" s="3039"/>
      <c r="QRO33" s="3027"/>
      <c r="QRP33" s="3027"/>
      <c r="QRQ33" s="3027"/>
      <c r="QRR33" s="3027"/>
      <c r="QRU33" s="3027"/>
      <c r="QSC33" s="3049"/>
      <c r="QSD33" s="3039"/>
      <c r="QSG33" s="3027"/>
      <c r="QSH33" s="3027"/>
      <c r="QSI33" s="3027"/>
      <c r="QSJ33" s="3027"/>
      <c r="QSM33" s="3027"/>
      <c r="QSU33" s="3049"/>
      <c r="QSV33" s="3039"/>
      <c r="QSY33" s="3027"/>
      <c r="QSZ33" s="3027"/>
      <c r="QTA33" s="3027"/>
      <c r="QTB33" s="3027"/>
      <c r="QTE33" s="3027"/>
      <c r="QTM33" s="3049"/>
      <c r="QTN33" s="3039"/>
      <c r="QTQ33" s="3027"/>
      <c r="QTR33" s="3027"/>
      <c r="QTS33" s="3027"/>
      <c r="QTT33" s="3027"/>
      <c r="QTW33" s="3027"/>
      <c r="QUE33" s="3049"/>
      <c r="QUF33" s="3039"/>
      <c r="QUI33" s="3027"/>
      <c r="QUJ33" s="3027"/>
      <c r="QUK33" s="3027"/>
      <c r="QUL33" s="3027"/>
      <c r="QUO33" s="3027"/>
      <c r="QUW33" s="3049"/>
      <c r="QUX33" s="3039"/>
      <c r="QVA33" s="3027"/>
      <c r="QVB33" s="3027"/>
      <c r="QVC33" s="3027"/>
      <c r="QVD33" s="3027"/>
      <c r="QVG33" s="3027"/>
      <c r="QVO33" s="3049"/>
      <c r="QVP33" s="3039"/>
      <c r="QVS33" s="3027"/>
      <c r="QVT33" s="3027"/>
      <c r="QVU33" s="3027"/>
      <c r="QVV33" s="3027"/>
      <c r="QVY33" s="3027"/>
      <c r="QWG33" s="3049"/>
      <c r="QWH33" s="3039"/>
      <c r="QWK33" s="3027"/>
      <c r="QWL33" s="3027"/>
      <c r="QWM33" s="3027"/>
      <c r="QWN33" s="3027"/>
      <c r="QWQ33" s="3027"/>
      <c r="QWY33" s="3049"/>
      <c r="QWZ33" s="3039"/>
      <c r="QXC33" s="3027"/>
      <c r="QXD33" s="3027"/>
      <c r="QXE33" s="3027"/>
      <c r="QXF33" s="3027"/>
      <c r="QXI33" s="3027"/>
      <c r="QXQ33" s="3049"/>
      <c r="QXR33" s="3039"/>
      <c r="QXU33" s="3027"/>
      <c r="QXV33" s="3027"/>
      <c r="QXW33" s="3027"/>
      <c r="QXX33" s="3027"/>
      <c r="QYA33" s="3027"/>
      <c r="QYI33" s="3049"/>
      <c r="QYJ33" s="3039"/>
      <c r="QYM33" s="3027"/>
      <c r="QYN33" s="3027"/>
      <c r="QYO33" s="3027"/>
      <c r="QYP33" s="3027"/>
      <c r="QYS33" s="3027"/>
      <c r="QZA33" s="3049"/>
      <c r="QZB33" s="3039"/>
      <c r="QZE33" s="3027"/>
      <c r="QZF33" s="3027"/>
      <c r="QZG33" s="3027"/>
      <c r="QZH33" s="3027"/>
      <c r="QZK33" s="3027"/>
      <c r="QZS33" s="3049"/>
      <c r="QZT33" s="3039"/>
      <c r="QZW33" s="3027"/>
      <c r="QZX33" s="3027"/>
      <c r="QZY33" s="3027"/>
      <c r="QZZ33" s="3027"/>
      <c r="RAC33" s="3027"/>
      <c r="RAK33" s="3049"/>
      <c r="RAL33" s="3039"/>
      <c r="RAO33" s="3027"/>
      <c r="RAP33" s="3027"/>
      <c r="RAQ33" s="3027"/>
      <c r="RAR33" s="3027"/>
      <c r="RAU33" s="3027"/>
      <c r="RBC33" s="3049"/>
      <c r="RBD33" s="3039"/>
      <c r="RBG33" s="3027"/>
      <c r="RBH33" s="3027"/>
      <c r="RBI33" s="3027"/>
      <c r="RBJ33" s="3027"/>
      <c r="RBM33" s="3027"/>
      <c r="RBU33" s="3049"/>
      <c r="RBV33" s="3039"/>
      <c r="RBY33" s="3027"/>
      <c r="RBZ33" s="3027"/>
      <c r="RCA33" s="3027"/>
      <c r="RCB33" s="3027"/>
      <c r="RCE33" s="3027"/>
      <c r="RCM33" s="3049"/>
      <c r="RCN33" s="3039"/>
      <c r="RCQ33" s="3027"/>
      <c r="RCR33" s="3027"/>
      <c r="RCS33" s="3027"/>
      <c r="RCT33" s="3027"/>
      <c r="RCW33" s="3027"/>
      <c r="RDE33" s="3049"/>
      <c r="RDF33" s="3039"/>
      <c r="RDI33" s="3027"/>
      <c r="RDJ33" s="3027"/>
      <c r="RDK33" s="3027"/>
      <c r="RDL33" s="3027"/>
      <c r="RDO33" s="3027"/>
      <c r="RDW33" s="3049"/>
      <c r="RDX33" s="3039"/>
      <c r="REA33" s="3027"/>
      <c r="REB33" s="3027"/>
      <c r="REC33" s="3027"/>
      <c r="RED33" s="3027"/>
      <c r="REG33" s="3027"/>
      <c r="REO33" s="3049"/>
      <c r="REP33" s="3039"/>
      <c r="RES33" s="3027"/>
      <c r="RET33" s="3027"/>
      <c r="REU33" s="3027"/>
      <c r="REV33" s="3027"/>
      <c r="REY33" s="3027"/>
      <c r="RFG33" s="3049"/>
      <c r="RFH33" s="3039"/>
      <c r="RFK33" s="3027"/>
      <c r="RFL33" s="3027"/>
      <c r="RFM33" s="3027"/>
      <c r="RFN33" s="3027"/>
      <c r="RFQ33" s="3027"/>
      <c r="RFY33" s="3049"/>
      <c r="RFZ33" s="3039"/>
      <c r="RGC33" s="3027"/>
      <c r="RGD33" s="3027"/>
      <c r="RGE33" s="3027"/>
      <c r="RGF33" s="3027"/>
      <c r="RGI33" s="3027"/>
      <c r="RGQ33" s="3049"/>
      <c r="RGR33" s="3039"/>
      <c r="RGU33" s="3027"/>
      <c r="RGV33" s="3027"/>
      <c r="RGW33" s="3027"/>
      <c r="RGX33" s="3027"/>
      <c r="RHA33" s="3027"/>
      <c r="RHI33" s="3049"/>
      <c r="RHJ33" s="3039"/>
      <c r="RHM33" s="3027"/>
      <c r="RHN33" s="3027"/>
      <c r="RHO33" s="3027"/>
      <c r="RHP33" s="3027"/>
      <c r="RHS33" s="3027"/>
      <c r="RIA33" s="3049"/>
      <c r="RIB33" s="3039"/>
      <c r="RIE33" s="3027"/>
      <c r="RIF33" s="3027"/>
      <c r="RIG33" s="3027"/>
      <c r="RIH33" s="3027"/>
      <c r="RIK33" s="3027"/>
      <c r="RIS33" s="3049"/>
      <c r="RIT33" s="3039"/>
      <c r="RIW33" s="3027"/>
      <c r="RIX33" s="3027"/>
      <c r="RIY33" s="3027"/>
      <c r="RIZ33" s="3027"/>
      <c r="RJC33" s="3027"/>
      <c r="RJK33" s="3049"/>
      <c r="RJL33" s="3039"/>
      <c r="RJO33" s="3027"/>
      <c r="RJP33" s="3027"/>
      <c r="RJQ33" s="3027"/>
      <c r="RJR33" s="3027"/>
      <c r="RJU33" s="3027"/>
      <c r="RKC33" s="3049"/>
      <c r="RKD33" s="3039"/>
      <c r="RKG33" s="3027"/>
      <c r="RKH33" s="3027"/>
      <c r="RKI33" s="3027"/>
      <c r="RKJ33" s="3027"/>
      <c r="RKM33" s="3027"/>
      <c r="RKU33" s="3049"/>
      <c r="RKV33" s="3039"/>
      <c r="RKY33" s="3027"/>
      <c r="RKZ33" s="3027"/>
      <c r="RLA33" s="3027"/>
      <c r="RLB33" s="3027"/>
      <c r="RLE33" s="3027"/>
      <c r="RLM33" s="3049"/>
      <c r="RLN33" s="3039"/>
      <c r="RLQ33" s="3027"/>
      <c r="RLR33" s="3027"/>
      <c r="RLS33" s="3027"/>
      <c r="RLT33" s="3027"/>
      <c r="RLW33" s="3027"/>
      <c r="RME33" s="3049"/>
      <c r="RMF33" s="3039"/>
      <c r="RMI33" s="3027"/>
      <c r="RMJ33" s="3027"/>
      <c r="RMK33" s="3027"/>
      <c r="RML33" s="3027"/>
      <c r="RMO33" s="3027"/>
      <c r="RMW33" s="3049"/>
      <c r="RMX33" s="3039"/>
      <c r="RNA33" s="3027"/>
      <c r="RNB33" s="3027"/>
      <c r="RNC33" s="3027"/>
      <c r="RND33" s="3027"/>
      <c r="RNG33" s="3027"/>
      <c r="RNO33" s="3049"/>
      <c r="RNP33" s="3039"/>
      <c r="RNS33" s="3027"/>
      <c r="RNT33" s="3027"/>
      <c r="RNU33" s="3027"/>
      <c r="RNV33" s="3027"/>
      <c r="RNY33" s="3027"/>
      <c r="ROG33" s="3049"/>
      <c r="ROH33" s="3039"/>
      <c r="ROK33" s="3027"/>
      <c r="ROL33" s="3027"/>
      <c r="ROM33" s="3027"/>
      <c r="RON33" s="3027"/>
      <c r="ROQ33" s="3027"/>
      <c r="ROY33" s="3049"/>
      <c r="ROZ33" s="3039"/>
      <c r="RPC33" s="3027"/>
      <c r="RPD33" s="3027"/>
      <c r="RPE33" s="3027"/>
      <c r="RPF33" s="3027"/>
      <c r="RPI33" s="3027"/>
      <c r="RPQ33" s="3049"/>
      <c r="RPR33" s="3039"/>
      <c r="RPU33" s="3027"/>
      <c r="RPV33" s="3027"/>
      <c r="RPW33" s="3027"/>
      <c r="RPX33" s="3027"/>
      <c r="RQA33" s="3027"/>
      <c r="RQI33" s="3049"/>
      <c r="RQJ33" s="3039"/>
      <c r="RQM33" s="3027"/>
      <c r="RQN33" s="3027"/>
      <c r="RQO33" s="3027"/>
      <c r="RQP33" s="3027"/>
      <c r="RQS33" s="3027"/>
      <c r="RRA33" s="3049"/>
      <c r="RRB33" s="3039"/>
      <c r="RRE33" s="3027"/>
      <c r="RRF33" s="3027"/>
      <c r="RRG33" s="3027"/>
      <c r="RRH33" s="3027"/>
      <c r="RRK33" s="3027"/>
      <c r="RRS33" s="3049"/>
      <c r="RRT33" s="3039"/>
      <c r="RRW33" s="3027"/>
      <c r="RRX33" s="3027"/>
      <c r="RRY33" s="3027"/>
      <c r="RRZ33" s="3027"/>
      <c r="RSC33" s="3027"/>
      <c r="RSK33" s="3049"/>
      <c r="RSL33" s="3039"/>
      <c r="RSO33" s="3027"/>
      <c r="RSP33" s="3027"/>
      <c r="RSQ33" s="3027"/>
      <c r="RSR33" s="3027"/>
      <c r="RSU33" s="3027"/>
      <c r="RTC33" s="3049"/>
      <c r="RTD33" s="3039"/>
      <c r="RTG33" s="3027"/>
      <c r="RTH33" s="3027"/>
      <c r="RTI33" s="3027"/>
      <c r="RTJ33" s="3027"/>
      <c r="RTM33" s="3027"/>
      <c r="RTU33" s="3049"/>
      <c r="RTV33" s="3039"/>
      <c r="RTY33" s="3027"/>
      <c r="RTZ33" s="3027"/>
      <c r="RUA33" s="3027"/>
      <c r="RUB33" s="3027"/>
      <c r="RUE33" s="3027"/>
      <c r="RUM33" s="3049"/>
      <c r="RUN33" s="3039"/>
      <c r="RUQ33" s="3027"/>
      <c r="RUR33" s="3027"/>
      <c r="RUS33" s="3027"/>
      <c r="RUT33" s="3027"/>
      <c r="RUW33" s="3027"/>
      <c r="RVE33" s="3049"/>
      <c r="RVF33" s="3039"/>
      <c r="RVI33" s="3027"/>
      <c r="RVJ33" s="3027"/>
      <c r="RVK33" s="3027"/>
      <c r="RVL33" s="3027"/>
      <c r="RVO33" s="3027"/>
      <c r="RVW33" s="3049"/>
      <c r="RVX33" s="3039"/>
      <c r="RWA33" s="3027"/>
      <c r="RWB33" s="3027"/>
      <c r="RWC33" s="3027"/>
      <c r="RWD33" s="3027"/>
      <c r="RWG33" s="3027"/>
      <c r="RWO33" s="3049"/>
      <c r="RWP33" s="3039"/>
      <c r="RWS33" s="3027"/>
      <c r="RWT33" s="3027"/>
      <c r="RWU33" s="3027"/>
      <c r="RWV33" s="3027"/>
      <c r="RWY33" s="3027"/>
      <c r="RXG33" s="3049"/>
      <c r="RXH33" s="3039"/>
      <c r="RXK33" s="3027"/>
      <c r="RXL33" s="3027"/>
      <c r="RXM33" s="3027"/>
      <c r="RXN33" s="3027"/>
      <c r="RXQ33" s="3027"/>
      <c r="RXY33" s="3049"/>
      <c r="RXZ33" s="3039"/>
      <c r="RYC33" s="3027"/>
      <c r="RYD33" s="3027"/>
      <c r="RYE33" s="3027"/>
      <c r="RYF33" s="3027"/>
      <c r="RYI33" s="3027"/>
      <c r="RYQ33" s="3049"/>
      <c r="RYR33" s="3039"/>
      <c r="RYU33" s="3027"/>
      <c r="RYV33" s="3027"/>
      <c r="RYW33" s="3027"/>
      <c r="RYX33" s="3027"/>
      <c r="RZA33" s="3027"/>
      <c r="RZI33" s="3049"/>
      <c r="RZJ33" s="3039"/>
      <c r="RZM33" s="3027"/>
      <c r="RZN33" s="3027"/>
      <c r="RZO33" s="3027"/>
      <c r="RZP33" s="3027"/>
      <c r="RZS33" s="3027"/>
      <c r="SAA33" s="3049"/>
      <c r="SAB33" s="3039"/>
      <c r="SAE33" s="3027"/>
      <c r="SAF33" s="3027"/>
      <c r="SAG33" s="3027"/>
      <c r="SAH33" s="3027"/>
      <c r="SAK33" s="3027"/>
      <c r="SAS33" s="3049"/>
      <c r="SAT33" s="3039"/>
      <c r="SAW33" s="3027"/>
      <c r="SAX33" s="3027"/>
      <c r="SAY33" s="3027"/>
      <c r="SAZ33" s="3027"/>
      <c r="SBC33" s="3027"/>
      <c r="SBK33" s="3049"/>
      <c r="SBL33" s="3039"/>
      <c r="SBO33" s="3027"/>
      <c r="SBP33" s="3027"/>
      <c r="SBQ33" s="3027"/>
      <c r="SBR33" s="3027"/>
      <c r="SBU33" s="3027"/>
      <c r="SCC33" s="3049"/>
      <c r="SCD33" s="3039"/>
      <c r="SCG33" s="3027"/>
      <c r="SCH33" s="3027"/>
      <c r="SCI33" s="3027"/>
      <c r="SCJ33" s="3027"/>
      <c r="SCM33" s="3027"/>
      <c r="SCU33" s="3049"/>
      <c r="SCV33" s="3039"/>
      <c r="SCY33" s="3027"/>
      <c r="SCZ33" s="3027"/>
      <c r="SDA33" s="3027"/>
      <c r="SDB33" s="3027"/>
      <c r="SDE33" s="3027"/>
      <c r="SDM33" s="3049"/>
      <c r="SDN33" s="3039"/>
      <c r="SDQ33" s="3027"/>
      <c r="SDR33" s="3027"/>
      <c r="SDS33" s="3027"/>
      <c r="SDT33" s="3027"/>
      <c r="SDW33" s="3027"/>
      <c r="SEE33" s="3049"/>
      <c r="SEF33" s="3039"/>
      <c r="SEI33" s="3027"/>
      <c r="SEJ33" s="3027"/>
      <c r="SEK33" s="3027"/>
      <c r="SEL33" s="3027"/>
      <c r="SEO33" s="3027"/>
      <c r="SEW33" s="3049"/>
      <c r="SEX33" s="3039"/>
      <c r="SFA33" s="3027"/>
      <c r="SFB33" s="3027"/>
      <c r="SFC33" s="3027"/>
      <c r="SFD33" s="3027"/>
      <c r="SFG33" s="3027"/>
      <c r="SFO33" s="3049"/>
      <c r="SFP33" s="3039"/>
      <c r="SFS33" s="3027"/>
      <c r="SFT33" s="3027"/>
      <c r="SFU33" s="3027"/>
      <c r="SFV33" s="3027"/>
      <c r="SFY33" s="3027"/>
      <c r="SGG33" s="3049"/>
      <c r="SGH33" s="3039"/>
      <c r="SGK33" s="3027"/>
      <c r="SGL33" s="3027"/>
      <c r="SGM33" s="3027"/>
      <c r="SGN33" s="3027"/>
      <c r="SGQ33" s="3027"/>
      <c r="SGY33" s="3049"/>
      <c r="SGZ33" s="3039"/>
      <c r="SHC33" s="3027"/>
      <c r="SHD33" s="3027"/>
      <c r="SHE33" s="3027"/>
      <c r="SHF33" s="3027"/>
      <c r="SHI33" s="3027"/>
      <c r="SHQ33" s="3049"/>
      <c r="SHR33" s="3039"/>
      <c r="SHU33" s="3027"/>
      <c r="SHV33" s="3027"/>
      <c r="SHW33" s="3027"/>
      <c r="SHX33" s="3027"/>
      <c r="SIA33" s="3027"/>
      <c r="SII33" s="3049"/>
      <c r="SIJ33" s="3039"/>
      <c r="SIM33" s="3027"/>
      <c r="SIN33" s="3027"/>
      <c r="SIO33" s="3027"/>
      <c r="SIP33" s="3027"/>
      <c r="SIS33" s="3027"/>
      <c r="SJA33" s="3049"/>
      <c r="SJB33" s="3039"/>
      <c r="SJE33" s="3027"/>
      <c r="SJF33" s="3027"/>
      <c r="SJG33" s="3027"/>
      <c r="SJH33" s="3027"/>
      <c r="SJK33" s="3027"/>
      <c r="SJS33" s="3049"/>
      <c r="SJT33" s="3039"/>
      <c r="SJW33" s="3027"/>
      <c r="SJX33" s="3027"/>
      <c r="SJY33" s="3027"/>
      <c r="SJZ33" s="3027"/>
      <c r="SKC33" s="3027"/>
      <c r="SKK33" s="3049"/>
      <c r="SKL33" s="3039"/>
      <c r="SKO33" s="3027"/>
      <c r="SKP33" s="3027"/>
      <c r="SKQ33" s="3027"/>
      <c r="SKR33" s="3027"/>
      <c r="SKU33" s="3027"/>
      <c r="SLC33" s="3049"/>
      <c r="SLD33" s="3039"/>
      <c r="SLG33" s="3027"/>
      <c r="SLH33" s="3027"/>
      <c r="SLI33" s="3027"/>
      <c r="SLJ33" s="3027"/>
      <c r="SLM33" s="3027"/>
      <c r="SLU33" s="3049"/>
      <c r="SLV33" s="3039"/>
      <c r="SLY33" s="3027"/>
      <c r="SLZ33" s="3027"/>
      <c r="SMA33" s="3027"/>
      <c r="SMB33" s="3027"/>
      <c r="SME33" s="3027"/>
      <c r="SMM33" s="3049"/>
      <c r="SMN33" s="3039"/>
      <c r="SMQ33" s="3027"/>
      <c r="SMR33" s="3027"/>
      <c r="SMS33" s="3027"/>
      <c r="SMT33" s="3027"/>
      <c r="SMW33" s="3027"/>
      <c r="SNE33" s="3049"/>
      <c r="SNF33" s="3039"/>
      <c r="SNI33" s="3027"/>
      <c r="SNJ33" s="3027"/>
      <c r="SNK33" s="3027"/>
      <c r="SNL33" s="3027"/>
      <c r="SNO33" s="3027"/>
      <c r="SNW33" s="3049"/>
      <c r="SNX33" s="3039"/>
      <c r="SOA33" s="3027"/>
      <c r="SOB33" s="3027"/>
      <c r="SOC33" s="3027"/>
      <c r="SOD33" s="3027"/>
      <c r="SOG33" s="3027"/>
      <c r="SOO33" s="3049"/>
      <c r="SOP33" s="3039"/>
      <c r="SOS33" s="3027"/>
      <c r="SOT33" s="3027"/>
      <c r="SOU33" s="3027"/>
      <c r="SOV33" s="3027"/>
      <c r="SOY33" s="3027"/>
      <c r="SPG33" s="3049"/>
      <c r="SPH33" s="3039"/>
      <c r="SPK33" s="3027"/>
      <c r="SPL33" s="3027"/>
      <c r="SPM33" s="3027"/>
      <c r="SPN33" s="3027"/>
      <c r="SPQ33" s="3027"/>
      <c r="SPY33" s="3049"/>
      <c r="SPZ33" s="3039"/>
      <c r="SQC33" s="3027"/>
      <c r="SQD33" s="3027"/>
      <c r="SQE33" s="3027"/>
      <c r="SQF33" s="3027"/>
      <c r="SQI33" s="3027"/>
      <c r="SQQ33" s="3049"/>
      <c r="SQR33" s="3039"/>
      <c r="SQU33" s="3027"/>
      <c r="SQV33" s="3027"/>
      <c r="SQW33" s="3027"/>
      <c r="SQX33" s="3027"/>
      <c r="SRA33" s="3027"/>
      <c r="SRI33" s="3049"/>
      <c r="SRJ33" s="3039"/>
      <c r="SRM33" s="3027"/>
      <c r="SRN33" s="3027"/>
      <c r="SRO33" s="3027"/>
      <c r="SRP33" s="3027"/>
      <c r="SRS33" s="3027"/>
      <c r="SSA33" s="3049"/>
      <c r="SSB33" s="3039"/>
      <c r="SSE33" s="3027"/>
      <c r="SSF33" s="3027"/>
      <c r="SSG33" s="3027"/>
      <c r="SSH33" s="3027"/>
      <c r="SSK33" s="3027"/>
      <c r="SSS33" s="3049"/>
      <c r="SST33" s="3039"/>
      <c r="SSW33" s="3027"/>
      <c r="SSX33" s="3027"/>
      <c r="SSY33" s="3027"/>
      <c r="SSZ33" s="3027"/>
      <c r="STC33" s="3027"/>
      <c r="STK33" s="3049"/>
      <c r="STL33" s="3039"/>
      <c r="STO33" s="3027"/>
      <c r="STP33" s="3027"/>
      <c r="STQ33" s="3027"/>
      <c r="STR33" s="3027"/>
      <c r="STU33" s="3027"/>
      <c r="SUC33" s="3049"/>
      <c r="SUD33" s="3039"/>
      <c r="SUG33" s="3027"/>
      <c r="SUH33" s="3027"/>
      <c r="SUI33" s="3027"/>
      <c r="SUJ33" s="3027"/>
      <c r="SUM33" s="3027"/>
      <c r="SUU33" s="3049"/>
      <c r="SUV33" s="3039"/>
      <c r="SUY33" s="3027"/>
      <c r="SUZ33" s="3027"/>
      <c r="SVA33" s="3027"/>
      <c r="SVB33" s="3027"/>
      <c r="SVE33" s="3027"/>
      <c r="SVM33" s="3049"/>
      <c r="SVN33" s="3039"/>
      <c r="SVQ33" s="3027"/>
      <c r="SVR33" s="3027"/>
      <c r="SVS33" s="3027"/>
      <c r="SVT33" s="3027"/>
      <c r="SVW33" s="3027"/>
      <c r="SWE33" s="3049"/>
      <c r="SWF33" s="3039"/>
      <c r="SWI33" s="3027"/>
      <c r="SWJ33" s="3027"/>
      <c r="SWK33" s="3027"/>
      <c r="SWL33" s="3027"/>
      <c r="SWO33" s="3027"/>
      <c r="SWW33" s="3049"/>
      <c r="SWX33" s="3039"/>
      <c r="SXA33" s="3027"/>
      <c r="SXB33" s="3027"/>
      <c r="SXC33" s="3027"/>
      <c r="SXD33" s="3027"/>
      <c r="SXG33" s="3027"/>
      <c r="SXO33" s="3049"/>
      <c r="SXP33" s="3039"/>
      <c r="SXS33" s="3027"/>
      <c r="SXT33" s="3027"/>
      <c r="SXU33" s="3027"/>
      <c r="SXV33" s="3027"/>
      <c r="SXY33" s="3027"/>
      <c r="SYG33" s="3049"/>
      <c r="SYH33" s="3039"/>
      <c r="SYK33" s="3027"/>
      <c r="SYL33" s="3027"/>
      <c r="SYM33" s="3027"/>
      <c r="SYN33" s="3027"/>
      <c r="SYQ33" s="3027"/>
      <c r="SYY33" s="3049"/>
      <c r="SYZ33" s="3039"/>
      <c r="SZC33" s="3027"/>
      <c r="SZD33" s="3027"/>
      <c r="SZE33" s="3027"/>
      <c r="SZF33" s="3027"/>
      <c r="SZI33" s="3027"/>
      <c r="SZQ33" s="3049"/>
      <c r="SZR33" s="3039"/>
      <c r="SZU33" s="3027"/>
      <c r="SZV33" s="3027"/>
      <c r="SZW33" s="3027"/>
      <c r="SZX33" s="3027"/>
      <c r="TAA33" s="3027"/>
      <c r="TAI33" s="3049"/>
      <c r="TAJ33" s="3039"/>
      <c r="TAM33" s="3027"/>
      <c r="TAN33" s="3027"/>
      <c r="TAO33" s="3027"/>
      <c r="TAP33" s="3027"/>
      <c r="TAS33" s="3027"/>
      <c r="TBA33" s="3049"/>
      <c r="TBB33" s="3039"/>
      <c r="TBE33" s="3027"/>
      <c r="TBF33" s="3027"/>
      <c r="TBG33" s="3027"/>
      <c r="TBH33" s="3027"/>
      <c r="TBK33" s="3027"/>
      <c r="TBS33" s="3049"/>
      <c r="TBT33" s="3039"/>
      <c r="TBW33" s="3027"/>
      <c r="TBX33" s="3027"/>
      <c r="TBY33" s="3027"/>
      <c r="TBZ33" s="3027"/>
      <c r="TCC33" s="3027"/>
      <c r="TCK33" s="3049"/>
      <c r="TCL33" s="3039"/>
      <c r="TCO33" s="3027"/>
      <c r="TCP33" s="3027"/>
      <c r="TCQ33" s="3027"/>
      <c r="TCR33" s="3027"/>
      <c r="TCU33" s="3027"/>
      <c r="TDC33" s="3049"/>
      <c r="TDD33" s="3039"/>
      <c r="TDG33" s="3027"/>
      <c r="TDH33" s="3027"/>
      <c r="TDI33" s="3027"/>
      <c r="TDJ33" s="3027"/>
      <c r="TDM33" s="3027"/>
      <c r="TDU33" s="3049"/>
      <c r="TDV33" s="3039"/>
      <c r="TDY33" s="3027"/>
      <c r="TDZ33" s="3027"/>
      <c r="TEA33" s="3027"/>
      <c r="TEB33" s="3027"/>
      <c r="TEE33" s="3027"/>
      <c r="TEM33" s="3049"/>
      <c r="TEN33" s="3039"/>
      <c r="TEQ33" s="3027"/>
      <c r="TER33" s="3027"/>
      <c r="TES33" s="3027"/>
      <c r="TET33" s="3027"/>
      <c r="TEW33" s="3027"/>
      <c r="TFE33" s="3049"/>
      <c r="TFF33" s="3039"/>
      <c r="TFI33" s="3027"/>
      <c r="TFJ33" s="3027"/>
      <c r="TFK33" s="3027"/>
      <c r="TFL33" s="3027"/>
      <c r="TFO33" s="3027"/>
      <c r="TFW33" s="3049"/>
      <c r="TFX33" s="3039"/>
      <c r="TGA33" s="3027"/>
      <c r="TGB33" s="3027"/>
      <c r="TGC33" s="3027"/>
      <c r="TGD33" s="3027"/>
      <c r="TGG33" s="3027"/>
      <c r="TGO33" s="3049"/>
      <c r="TGP33" s="3039"/>
      <c r="TGS33" s="3027"/>
      <c r="TGT33" s="3027"/>
      <c r="TGU33" s="3027"/>
      <c r="TGV33" s="3027"/>
      <c r="TGY33" s="3027"/>
      <c r="THG33" s="3049"/>
      <c r="THH33" s="3039"/>
      <c r="THK33" s="3027"/>
      <c r="THL33" s="3027"/>
      <c r="THM33" s="3027"/>
      <c r="THN33" s="3027"/>
      <c r="THQ33" s="3027"/>
      <c r="THY33" s="3049"/>
      <c r="THZ33" s="3039"/>
      <c r="TIC33" s="3027"/>
      <c r="TID33" s="3027"/>
      <c r="TIE33" s="3027"/>
      <c r="TIF33" s="3027"/>
      <c r="TII33" s="3027"/>
      <c r="TIQ33" s="3049"/>
      <c r="TIR33" s="3039"/>
      <c r="TIU33" s="3027"/>
      <c r="TIV33" s="3027"/>
      <c r="TIW33" s="3027"/>
      <c r="TIX33" s="3027"/>
      <c r="TJA33" s="3027"/>
      <c r="TJI33" s="3049"/>
      <c r="TJJ33" s="3039"/>
      <c r="TJM33" s="3027"/>
      <c r="TJN33" s="3027"/>
      <c r="TJO33" s="3027"/>
      <c r="TJP33" s="3027"/>
      <c r="TJS33" s="3027"/>
      <c r="TKA33" s="3049"/>
      <c r="TKB33" s="3039"/>
      <c r="TKE33" s="3027"/>
      <c r="TKF33" s="3027"/>
      <c r="TKG33" s="3027"/>
      <c r="TKH33" s="3027"/>
      <c r="TKK33" s="3027"/>
      <c r="TKS33" s="3049"/>
      <c r="TKT33" s="3039"/>
      <c r="TKW33" s="3027"/>
      <c r="TKX33" s="3027"/>
      <c r="TKY33" s="3027"/>
      <c r="TKZ33" s="3027"/>
      <c r="TLC33" s="3027"/>
      <c r="TLK33" s="3049"/>
      <c r="TLL33" s="3039"/>
      <c r="TLO33" s="3027"/>
      <c r="TLP33" s="3027"/>
      <c r="TLQ33" s="3027"/>
      <c r="TLR33" s="3027"/>
      <c r="TLU33" s="3027"/>
      <c r="TMC33" s="3049"/>
      <c r="TMD33" s="3039"/>
      <c r="TMG33" s="3027"/>
      <c r="TMH33" s="3027"/>
      <c r="TMI33" s="3027"/>
      <c r="TMJ33" s="3027"/>
      <c r="TMM33" s="3027"/>
      <c r="TMU33" s="3049"/>
      <c r="TMV33" s="3039"/>
      <c r="TMY33" s="3027"/>
      <c r="TMZ33" s="3027"/>
      <c r="TNA33" s="3027"/>
      <c r="TNB33" s="3027"/>
      <c r="TNE33" s="3027"/>
      <c r="TNM33" s="3049"/>
      <c r="TNN33" s="3039"/>
      <c r="TNQ33" s="3027"/>
      <c r="TNR33" s="3027"/>
      <c r="TNS33" s="3027"/>
      <c r="TNT33" s="3027"/>
      <c r="TNW33" s="3027"/>
      <c r="TOE33" s="3049"/>
      <c r="TOF33" s="3039"/>
      <c r="TOI33" s="3027"/>
      <c r="TOJ33" s="3027"/>
      <c r="TOK33" s="3027"/>
      <c r="TOL33" s="3027"/>
      <c r="TOO33" s="3027"/>
      <c r="TOW33" s="3049"/>
      <c r="TOX33" s="3039"/>
      <c r="TPA33" s="3027"/>
      <c r="TPB33" s="3027"/>
      <c r="TPC33" s="3027"/>
      <c r="TPD33" s="3027"/>
      <c r="TPG33" s="3027"/>
      <c r="TPO33" s="3049"/>
      <c r="TPP33" s="3039"/>
      <c r="TPS33" s="3027"/>
      <c r="TPT33" s="3027"/>
      <c r="TPU33" s="3027"/>
      <c r="TPV33" s="3027"/>
      <c r="TPY33" s="3027"/>
      <c r="TQG33" s="3049"/>
      <c r="TQH33" s="3039"/>
      <c r="TQK33" s="3027"/>
      <c r="TQL33" s="3027"/>
      <c r="TQM33" s="3027"/>
      <c r="TQN33" s="3027"/>
      <c r="TQQ33" s="3027"/>
      <c r="TQY33" s="3049"/>
      <c r="TQZ33" s="3039"/>
      <c r="TRC33" s="3027"/>
      <c r="TRD33" s="3027"/>
      <c r="TRE33" s="3027"/>
      <c r="TRF33" s="3027"/>
      <c r="TRI33" s="3027"/>
      <c r="TRQ33" s="3049"/>
      <c r="TRR33" s="3039"/>
      <c r="TRU33" s="3027"/>
      <c r="TRV33" s="3027"/>
      <c r="TRW33" s="3027"/>
      <c r="TRX33" s="3027"/>
      <c r="TSA33" s="3027"/>
      <c r="TSI33" s="3049"/>
      <c r="TSJ33" s="3039"/>
      <c r="TSM33" s="3027"/>
      <c r="TSN33" s="3027"/>
      <c r="TSO33" s="3027"/>
      <c r="TSP33" s="3027"/>
      <c r="TSS33" s="3027"/>
      <c r="TTA33" s="3049"/>
      <c r="TTB33" s="3039"/>
      <c r="TTE33" s="3027"/>
      <c r="TTF33" s="3027"/>
      <c r="TTG33" s="3027"/>
      <c r="TTH33" s="3027"/>
      <c r="TTK33" s="3027"/>
      <c r="TTS33" s="3049"/>
      <c r="TTT33" s="3039"/>
      <c r="TTW33" s="3027"/>
      <c r="TTX33" s="3027"/>
      <c r="TTY33" s="3027"/>
      <c r="TTZ33" s="3027"/>
      <c r="TUC33" s="3027"/>
      <c r="TUK33" s="3049"/>
      <c r="TUL33" s="3039"/>
      <c r="TUO33" s="3027"/>
      <c r="TUP33" s="3027"/>
      <c r="TUQ33" s="3027"/>
      <c r="TUR33" s="3027"/>
      <c r="TUU33" s="3027"/>
      <c r="TVC33" s="3049"/>
      <c r="TVD33" s="3039"/>
      <c r="TVG33" s="3027"/>
      <c r="TVH33" s="3027"/>
      <c r="TVI33" s="3027"/>
      <c r="TVJ33" s="3027"/>
      <c r="TVM33" s="3027"/>
      <c r="TVU33" s="3049"/>
      <c r="TVV33" s="3039"/>
      <c r="TVY33" s="3027"/>
      <c r="TVZ33" s="3027"/>
      <c r="TWA33" s="3027"/>
      <c r="TWB33" s="3027"/>
      <c r="TWE33" s="3027"/>
      <c r="TWM33" s="3049"/>
      <c r="TWN33" s="3039"/>
      <c r="TWQ33" s="3027"/>
      <c r="TWR33" s="3027"/>
      <c r="TWS33" s="3027"/>
      <c r="TWT33" s="3027"/>
      <c r="TWW33" s="3027"/>
      <c r="TXE33" s="3049"/>
      <c r="TXF33" s="3039"/>
      <c r="TXI33" s="3027"/>
      <c r="TXJ33" s="3027"/>
      <c r="TXK33" s="3027"/>
      <c r="TXL33" s="3027"/>
      <c r="TXO33" s="3027"/>
      <c r="TXW33" s="3049"/>
      <c r="TXX33" s="3039"/>
      <c r="TYA33" s="3027"/>
      <c r="TYB33" s="3027"/>
      <c r="TYC33" s="3027"/>
      <c r="TYD33" s="3027"/>
      <c r="TYG33" s="3027"/>
      <c r="TYO33" s="3049"/>
      <c r="TYP33" s="3039"/>
      <c r="TYS33" s="3027"/>
      <c r="TYT33" s="3027"/>
      <c r="TYU33" s="3027"/>
      <c r="TYV33" s="3027"/>
      <c r="TYY33" s="3027"/>
      <c r="TZG33" s="3049"/>
      <c r="TZH33" s="3039"/>
      <c r="TZK33" s="3027"/>
      <c r="TZL33" s="3027"/>
      <c r="TZM33" s="3027"/>
      <c r="TZN33" s="3027"/>
      <c r="TZQ33" s="3027"/>
      <c r="TZY33" s="3049"/>
      <c r="TZZ33" s="3039"/>
      <c r="UAC33" s="3027"/>
      <c r="UAD33" s="3027"/>
      <c r="UAE33" s="3027"/>
      <c r="UAF33" s="3027"/>
      <c r="UAI33" s="3027"/>
      <c r="UAQ33" s="3049"/>
      <c r="UAR33" s="3039"/>
      <c r="UAU33" s="3027"/>
      <c r="UAV33" s="3027"/>
      <c r="UAW33" s="3027"/>
      <c r="UAX33" s="3027"/>
      <c r="UBA33" s="3027"/>
      <c r="UBI33" s="3049"/>
      <c r="UBJ33" s="3039"/>
      <c r="UBM33" s="3027"/>
      <c r="UBN33" s="3027"/>
      <c r="UBO33" s="3027"/>
      <c r="UBP33" s="3027"/>
      <c r="UBS33" s="3027"/>
      <c r="UCA33" s="3049"/>
      <c r="UCB33" s="3039"/>
      <c r="UCE33" s="3027"/>
      <c r="UCF33" s="3027"/>
      <c r="UCG33" s="3027"/>
      <c r="UCH33" s="3027"/>
      <c r="UCK33" s="3027"/>
      <c r="UCS33" s="3049"/>
      <c r="UCT33" s="3039"/>
      <c r="UCW33" s="3027"/>
      <c r="UCX33" s="3027"/>
      <c r="UCY33" s="3027"/>
      <c r="UCZ33" s="3027"/>
      <c r="UDC33" s="3027"/>
      <c r="UDK33" s="3049"/>
      <c r="UDL33" s="3039"/>
      <c r="UDO33" s="3027"/>
      <c r="UDP33" s="3027"/>
      <c r="UDQ33" s="3027"/>
      <c r="UDR33" s="3027"/>
      <c r="UDU33" s="3027"/>
      <c r="UEC33" s="3049"/>
      <c r="UED33" s="3039"/>
      <c r="UEG33" s="3027"/>
      <c r="UEH33" s="3027"/>
      <c r="UEI33" s="3027"/>
      <c r="UEJ33" s="3027"/>
      <c r="UEM33" s="3027"/>
      <c r="UEU33" s="3049"/>
      <c r="UEV33" s="3039"/>
      <c r="UEY33" s="3027"/>
      <c r="UEZ33" s="3027"/>
      <c r="UFA33" s="3027"/>
      <c r="UFB33" s="3027"/>
      <c r="UFE33" s="3027"/>
      <c r="UFM33" s="3049"/>
      <c r="UFN33" s="3039"/>
      <c r="UFQ33" s="3027"/>
      <c r="UFR33" s="3027"/>
      <c r="UFS33" s="3027"/>
      <c r="UFT33" s="3027"/>
      <c r="UFW33" s="3027"/>
      <c r="UGE33" s="3049"/>
      <c r="UGF33" s="3039"/>
      <c r="UGI33" s="3027"/>
      <c r="UGJ33" s="3027"/>
      <c r="UGK33" s="3027"/>
      <c r="UGL33" s="3027"/>
      <c r="UGO33" s="3027"/>
      <c r="UGW33" s="3049"/>
      <c r="UGX33" s="3039"/>
      <c r="UHA33" s="3027"/>
      <c r="UHB33" s="3027"/>
      <c r="UHC33" s="3027"/>
      <c r="UHD33" s="3027"/>
      <c r="UHG33" s="3027"/>
      <c r="UHO33" s="3049"/>
      <c r="UHP33" s="3039"/>
      <c r="UHS33" s="3027"/>
      <c r="UHT33" s="3027"/>
      <c r="UHU33" s="3027"/>
      <c r="UHV33" s="3027"/>
      <c r="UHY33" s="3027"/>
      <c r="UIG33" s="3049"/>
      <c r="UIH33" s="3039"/>
      <c r="UIK33" s="3027"/>
      <c r="UIL33" s="3027"/>
      <c r="UIM33" s="3027"/>
      <c r="UIN33" s="3027"/>
      <c r="UIQ33" s="3027"/>
      <c r="UIY33" s="3049"/>
      <c r="UIZ33" s="3039"/>
      <c r="UJC33" s="3027"/>
      <c r="UJD33" s="3027"/>
      <c r="UJE33" s="3027"/>
      <c r="UJF33" s="3027"/>
      <c r="UJI33" s="3027"/>
      <c r="UJQ33" s="3049"/>
      <c r="UJR33" s="3039"/>
      <c r="UJU33" s="3027"/>
      <c r="UJV33" s="3027"/>
      <c r="UJW33" s="3027"/>
      <c r="UJX33" s="3027"/>
      <c r="UKA33" s="3027"/>
      <c r="UKI33" s="3049"/>
      <c r="UKJ33" s="3039"/>
      <c r="UKM33" s="3027"/>
      <c r="UKN33" s="3027"/>
      <c r="UKO33" s="3027"/>
      <c r="UKP33" s="3027"/>
      <c r="UKS33" s="3027"/>
      <c r="ULA33" s="3049"/>
      <c r="ULB33" s="3039"/>
      <c r="ULE33" s="3027"/>
      <c r="ULF33" s="3027"/>
      <c r="ULG33" s="3027"/>
      <c r="ULH33" s="3027"/>
      <c r="ULK33" s="3027"/>
      <c r="ULS33" s="3049"/>
      <c r="ULT33" s="3039"/>
      <c r="ULW33" s="3027"/>
      <c r="ULX33" s="3027"/>
      <c r="ULY33" s="3027"/>
      <c r="ULZ33" s="3027"/>
      <c r="UMC33" s="3027"/>
      <c r="UMK33" s="3049"/>
      <c r="UML33" s="3039"/>
      <c r="UMO33" s="3027"/>
      <c r="UMP33" s="3027"/>
      <c r="UMQ33" s="3027"/>
      <c r="UMR33" s="3027"/>
      <c r="UMU33" s="3027"/>
      <c r="UNC33" s="3049"/>
      <c r="UND33" s="3039"/>
      <c r="UNG33" s="3027"/>
      <c r="UNH33" s="3027"/>
      <c r="UNI33" s="3027"/>
      <c r="UNJ33" s="3027"/>
      <c r="UNM33" s="3027"/>
      <c r="UNU33" s="3049"/>
      <c r="UNV33" s="3039"/>
      <c r="UNY33" s="3027"/>
      <c r="UNZ33" s="3027"/>
      <c r="UOA33" s="3027"/>
      <c r="UOB33" s="3027"/>
      <c r="UOE33" s="3027"/>
      <c r="UOM33" s="3049"/>
      <c r="UON33" s="3039"/>
      <c r="UOQ33" s="3027"/>
      <c r="UOR33" s="3027"/>
      <c r="UOS33" s="3027"/>
      <c r="UOT33" s="3027"/>
      <c r="UOW33" s="3027"/>
      <c r="UPE33" s="3049"/>
      <c r="UPF33" s="3039"/>
      <c r="UPI33" s="3027"/>
      <c r="UPJ33" s="3027"/>
      <c r="UPK33" s="3027"/>
      <c r="UPL33" s="3027"/>
      <c r="UPO33" s="3027"/>
      <c r="UPW33" s="3049"/>
      <c r="UPX33" s="3039"/>
      <c r="UQA33" s="3027"/>
      <c r="UQB33" s="3027"/>
      <c r="UQC33" s="3027"/>
      <c r="UQD33" s="3027"/>
      <c r="UQG33" s="3027"/>
      <c r="UQO33" s="3049"/>
      <c r="UQP33" s="3039"/>
      <c r="UQS33" s="3027"/>
      <c r="UQT33" s="3027"/>
      <c r="UQU33" s="3027"/>
      <c r="UQV33" s="3027"/>
      <c r="UQY33" s="3027"/>
      <c r="URG33" s="3049"/>
      <c r="URH33" s="3039"/>
      <c r="URK33" s="3027"/>
      <c r="URL33" s="3027"/>
      <c r="URM33" s="3027"/>
      <c r="URN33" s="3027"/>
      <c r="URQ33" s="3027"/>
      <c r="URY33" s="3049"/>
      <c r="URZ33" s="3039"/>
      <c r="USC33" s="3027"/>
      <c r="USD33" s="3027"/>
      <c r="USE33" s="3027"/>
      <c r="USF33" s="3027"/>
      <c r="USI33" s="3027"/>
      <c r="USQ33" s="3049"/>
      <c r="USR33" s="3039"/>
      <c r="USU33" s="3027"/>
      <c r="USV33" s="3027"/>
      <c r="USW33" s="3027"/>
      <c r="USX33" s="3027"/>
      <c r="UTA33" s="3027"/>
      <c r="UTI33" s="3049"/>
      <c r="UTJ33" s="3039"/>
      <c r="UTM33" s="3027"/>
      <c r="UTN33" s="3027"/>
      <c r="UTO33" s="3027"/>
      <c r="UTP33" s="3027"/>
      <c r="UTS33" s="3027"/>
      <c r="UUA33" s="3049"/>
      <c r="UUB33" s="3039"/>
      <c r="UUE33" s="3027"/>
      <c r="UUF33" s="3027"/>
      <c r="UUG33" s="3027"/>
      <c r="UUH33" s="3027"/>
      <c r="UUK33" s="3027"/>
      <c r="UUS33" s="3049"/>
      <c r="UUT33" s="3039"/>
      <c r="UUW33" s="3027"/>
      <c r="UUX33" s="3027"/>
      <c r="UUY33" s="3027"/>
      <c r="UUZ33" s="3027"/>
      <c r="UVC33" s="3027"/>
      <c r="UVK33" s="3049"/>
      <c r="UVL33" s="3039"/>
      <c r="UVO33" s="3027"/>
      <c r="UVP33" s="3027"/>
      <c r="UVQ33" s="3027"/>
      <c r="UVR33" s="3027"/>
      <c r="UVU33" s="3027"/>
      <c r="UWC33" s="3049"/>
      <c r="UWD33" s="3039"/>
      <c r="UWG33" s="3027"/>
      <c r="UWH33" s="3027"/>
      <c r="UWI33" s="3027"/>
      <c r="UWJ33" s="3027"/>
      <c r="UWM33" s="3027"/>
      <c r="UWU33" s="3049"/>
      <c r="UWV33" s="3039"/>
      <c r="UWY33" s="3027"/>
      <c r="UWZ33" s="3027"/>
      <c r="UXA33" s="3027"/>
      <c r="UXB33" s="3027"/>
      <c r="UXE33" s="3027"/>
      <c r="UXM33" s="3049"/>
      <c r="UXN33" s="3039"/>
      <c r="UXQ33" s="3027"/>
      <c r="UXR33" s="3027"/>
      <c r="UXS33" s="3027"/>
      <c r="UXT33" s="3027"/>
      <c r="UXW33" s="3027"/>
      <c r="UYE33" s="3049"/>
      <c r="UYF33" s="3039"/>
      <c r="UYI33" s="3027"/>
      <c r="UYJ33" s="3027"/>
      <c r="UYK33" s="3027"/>
      <c r="UYL33" s="3027"/>
      <c r="UYO33" s="3027"/>
      <c r="UYW33" s="3049"/>
      <c r="UYX33" s="3039"/>
      <c r="UZA33" s="3027"/>
      <c r="UZB33" s="3027"/>
      <c r="UZC33" s="3027"/>
      <c r="UZD33" s="3027"/>
      <c r="UZG33" s="3027"/>
      <c r="UZO33" s="3049"/>
      <c r="UZP33" s="3039"/>
      <c r="UZS33" s="3027"/>
      <c r="UZT33" s="3027"/>
      <c r="UZU33" s="3027"/>
      <c r="UZV33" s="3027"/>
      <c r="UZY33" s="3027"/>
      <c r="VAG33" s="3049"/>
      <c r="VAH33" s="3039"/>
      <c r="VAK33" s="3027"/>
      <c r="VAL33" s="3027"/>
      <c r="VAM33" s="3027"/>
      <c r="VAN33" s="3027"/>
      <c r="VAQ33" s="3027"/>
      <c r="VAY33" s="3049"/>
      <c r="VAZ33" s="3039"/>
      <c r="VBC33" s="3027"/>
      <c r="VBD33" s="3027"/>
      <c r="VBE33" s="3027"/>
      <c r="VBF33" s="3027"/>
      <c r="VBI33" s="3027"/>
      <c r="VBQ33" s="3049"/>
      <c r="VBR33" s="3039"/>
      <c r="VBU33" s="3027"/>
      <c r="VBV33" s="3027"/>
      <c r="VBW33" s="3027"/>
      <c r="VBX33" s="3027"/>
      <c r="VCA33" s="3027"/>
      <c r="VCI33" s="3049"/>
      <c r="VCJ33" s="3039"/>
      <c r="VCM33" s="3027"/>
      <c r="VCN33" s="3027"/>
      <c r="VCO33" s="3027"/>
      <c r="VCP33" s="3027"/>
      <c r="VCS33" s="3027"/>
      <c r="VDA33" s="3049"/>
      <c r="VDB33" s="3039"/>
      <c r="VDE33" s="3027"/>
      <c r="VDF33" s="3027"/>
      <c r="VDG33" s="3027"/>
      <c r="VDH33" s="3027"/>
      <c r="VDK33" s="3027"/>
      <c r="VDS33" s="3049"/>
      <c r="VDT33" s="3039"/>
      <c r="VDW33" s="3027"/>
      <c r="VDX33" s="3027"/>
      <c r="VDY33" s="3027"/>
      <c r="VDZ33" s="3027"/>
      <c r="VEC33" s="3027"/>
      <c r="VEK33" s="3049"/>
      <c r="VEL33" s="3039"/>
      <c r="VEO33" s="3027"/>
      <c r="VEP33" s="3027"/>
      <c r="VEQ33" s="3027"/>
      <c r="VER33" s="3027"/>
      <c r="VEU33" s="3027"/>
      <c r="VFC33" s="3049"/>
      <c r="VFD33" s="3039"/>
      <c r="VFG33" s="3027"/>
      <c r="VFH33" s="3027"/>
      <c r="VFI33" s="3027"/>
      <c r="VFJ33" s="3027"/>
      <c r="VFM33" s="3027"/>
      <c r="VFU33" s="3049"/>
      <c r="VFV33" s="3039"/>
      <c r="VFY33" s="3027"/>
      <c r="VFZ33" s="3027"/>
      <c r="VGA33" s="3027"/>
      <c r="VGB33" s="3027"/>
      <c r="VGE33" s="3027"/>
      <c r="VGM33" s="3049"/>
      <c r="VGN33" s="3039"/>
      <c r="VGQ33" s="3027"/>
      <c r="VGR33" s="3027"/>
      <c r="VGS33" s="3027"/>
      <c r="VGT33" s="3027"/>
      <c r="VGW33" s="3027"/>
      <c r="VHE33" s="3049"/>
      <c r="VHF33" s="3039"/>
      <c r="VHI33" s="3027"/>
      <c r="VHJ33" s="3027"/>
      <c r="VHK33" s="3027"/>
      <c r="VHL33" s="3027"/>
      <c r="VHO33" s="3027"/>
      <c r="VHW33" s="3049"/>
      <c r="VHX33" s="3039"/>
      <c r="VIA33" s="3027"/>
      <c r="VIB33" s="3027"/>
      <c r="VIC33" s="3027"/>
      <c r="VID33" s="3027"/>
      <c r="VIG33" s="3027"/>
      <c r="VIO33" s="3049"/>
      <c r="VIP33" s="3039"/>
      <c r="VIS33" s="3027"/>
      <c r="VIT33" s="3027"/>
      <c r="VIU33" s="3027"/>
      <c r="VIV33" s="3027"/>
      <c r="VIY33" s="3027"/>
      <c r="VJG33" s="3049"/>
      <c r="VJH33" s="3039"/>
      <c r="VJK33" s="3027"/>
      <c r="VJL33" s="3027"/>
      <c r="VJM33" s="3027"/>
      <c r="VJN33" s="3027"/>
      <c r="VJQ33" s="3027"/>
      <c r="VJY33" s="3049"/>
      <c r="VJZ33" s="3039"/>
      <c r="VKC33" s="3027"/>
      <c r="VKD33" s="3027"/>
      <c r="VKE33" s="3027"/>
      <c r="VKF33" s="3027"/>
      <c r="VKI33" s="3027"/>
      <c r="VKQ33" s="3049"/>
      <c r="VKR33" s="3039"/>
      <c r="VKU33" s="3027"/>
      <c r="VKV33" s="3027"/>
      <c r="VKW33" s="3027"/>
      <c r="VKX33" s="3027"/>
      <c r="VLA33" s="3027"/>
      <c r="VLI33" s="3049"/>
      <c r="VLJ33" s="3039"/>
      <c r="VLM33" s="3027"/>
      <c r="VLN33" s="3027"/>
      <c r="VLO33" s="3027"/>
      <c r="VLP33" s="3027"/>
      <c r="VLS33" s="3027"/>
      <c r="VMA33" s="3049"/>
      <c r="VMB33" s="3039"/>
      <c r="VME33" s="3027"/>
      <c r="VMF33" s="3027"/>
      <c r="VMG33" s="3027"/>
      <c r="VMH33" s="3027"/>
      <c r="VMK33" s="3027"/>
      <c r="VMS33" s="3049"/>
      <c r="VMT33" s="3039"/>
      <c r="VMW33" s="3027"/>
      <c r="VMX33" s="3027"/>
      <c r="VMY33" s="3027"/>
      <c r="VMZ33" s="3027"/>
      <c r="VNC33" s="3027"/>
      <c r="VNK33" s="3049"/>
      <c r="VNL33" s="3039"/>
      <c r="VNO33" s="3027"/>
      <c r="VNP33" s="3027"/>
      <c r="VNQ33" s="3027"/>
      <c r="VNR33" s="3027"/>
      <c r="VNU33" s="3027"/>
      <c r="VOC33" s="3049"/>
      <c r="VOD33" s="3039"/>
      <c r="VOG33" s="3027"/>
      <c r="VOH33" s="3027"/>
      <c r="VOI33" s="3027"/>
      <c r="VOJ33" s="3027"/>
      <c r="VOM33" s="3027"/>
      <c r="VOU33" s="3049"/>
      <c r="VOV33" s="3039"/>
      <c r="VOY33" s="3027"/>
      <c r="VOZ33" s="3027"/>
      <c r="VPA33" s="3027"/>
      <c r="VPB33" s="3027"/>
      <c r="VPE33" s="3027"/>
      <c r="VPM33" s="3049"/>
      <c r="VPN33" s="3039"/>
      <c r="VPQ33" s="3027"/>
      <c r="VPR33" s="3027"/>
      <c r="VPS33" s="3027"/>
      <c r="VPT33" s="3027"/>
      <c r="VPW33" s="3027"/>
      <c r="VQE33" s="3049"/>
      <c r="VQF33" s="3039"/>
      <c r="VQI33" s="3027"/>
      <c r="VQJ33" s="3027"/>
      <c r="VQK33" s="3027"/>
      <c r="VQL33" s="3027"/>
      <c r="VQO33" s="3027"/>
      <c r="VQW33" s="3049"/>
      <c r="VQX33" s="3039"/>
      <c r="VRA33" s="3027"/>
      <c r="VRB33" s="3027"/>
      <c r="VRC33" s="3027"/>
      <c r="VRD33" s="3027"/>
      <c r="VRG33" s="3027"/>
      <c r="VRO33" s="3049"/>
      <c r="VRP33" s="3039"/>
      <c r="VRS33" s="3027"/>
      <c r="VRT33" s="3027"/>
      <c r="VRU33" s="3027"/>
      <c r="VRV33" s="3027"/>
      <c r="VRY33" s="3027"/>
      <c r="VSG33" s="3049"/>
      <c r="VSH33" s="3039"/>
      <c r="VSK33" s="3027"/>
      <c r="VSL33" s="3027"/>
      <c r="VSM33" s="3027"/>
      <c r="VSN33" s="3027"/>
      <c r="VSQ33" s="3027"/>
      <c r="VSY33" s="3049"/>
      <c r="VSZ33" s="3039"/>
      <c r="VTC33" s="3027"/>
      <c r="VTD33" s="3027"/>
      <c r="VTE33" s="3027"/>
      <c r="VTF33" s="3027"/>
      <c r="VTI33" s="3027"/>
      <c r="VTQ33" s="3049"/>
      <c r="VTR33" s="3039"/>
      <c r="VTU33" s="3027"/>
      <c r="VTV33" s="3027"/>
      <c r="VTW33" s="3027"/>
      <c r="VTX33" s="3027"/>
      <c r="VUA33" s="3027"/>
      <c r="VUI33" s="3049"/>
      <c r="VUJ33" s="3039"/>
      <c r="VUM33" s="3027"/>
      <c r="VUN33" s="3027"/>
      <c r="VUO33" s="3027"/>
      <c r="VUP33" s="3027"/>
      <c r="VUS33" s="3027"/>
      <c r="VVA33" s="3049"/>
      <c r="VVB33" s="3039"/>
      <c r="VVE33" s="3027"/>
      <c r="VVF33" s="3027"/>
      <c r="VVG33" s="3027"/>
      <c r="VVH33" s="3027"/>
      <c r="VVK33" s="3027"/>
      <c r="VVS33" s="3049"/>
      <c r="VVT33" s="3039"/>
      <c r="VVW33" s="3027"/>
      <c r="VVX33" s="3027"/>
      <c r="VVY33" s="3027"/>
      <c r="VVZ33" s="3027"/>
      <c r="VWC33" s="3027"/>
      <c r="VWK33" s="3049"/>
      <c r="VWL33" s="3039"/>
      <c r="VWO33" s="3027"/>
      <c r="VWP33" s="3027"/>
      <c r="VWQ33" s="3027"/>
      <c r="VWR33" s="3027"/>
      <c r="VWU33" s="3027"/>
      <c r="VXC33" s="3049"/>
      <c r="VXD33" s="3039"/>
      <c r="VXG33" s="3027"/>
      <c r="VXH33" s="3027"/>
      <c r="VXI33" s="3027"/>
      <c r="VXJ33" s="3027"/>
      <c r="VXM33" s="3027"/>
      <c r="VXU33" s="3049"/>
      <c r="VXV33" s="3039"/>
      <c r="VXY33" s="3027"/>
      <c r="VXZ33" s="3027"/>
      <c r="VYA33" s="3027"/>
      <c r="VYB33" s="3027"/>
      <c r="VYE33" s="3027"/>
      <c r="VYM33" s="3049"/>
      <c r="VYN33" s="3039"/>
      <c r="VYQ33" s="3027"/>
      <c r="VYR33" s="3027"/>
      <c r="VYS33" s="3027"/>
      <c r="VYT33" s="3027"/>
      <c r="VYW33" s="3027"/>
      <c r="VZE33" s="3049"/>
      <c r="VZF33" s="3039"/>
      <c r="VZI33" s="3027"/>
      <c r="VZJ33" s="3027"/>
      <c r="VZK33" s="3027"/>
      <c r="VZL33" s="3027"/>
      <c r="VZO33" s="3027"/>
      <c r="VZW33" s="3049"/>
      <c r="VZX33" s="3039"/>
      <c r="WAA33" s="3027"/>
      <c r="WAB33" s="3027"/>
      <c r="WAC33" s="3027"/>
      <c r="WAD33" s="3027"/>
      <c r="WAG33" s="3027"/>
      <c r="WAO33" s="3049"/>
      <c r="WAP33" s="3039"/>
      <c r="WAS33" s="3027"/>
      <c r="WAT33" s="3027"/>
      <c r="WAU33" s="3027"/>
      <c r="WAV33" s="3027"/>
      <c r="WAY33" s="3027"/>
      <c r="WBG33" s="3049"/>
      <c r="WBH33" s="3039"/>
      <c r="WBK33" s="3027"/>
      <c r="WBL33" s="3027"/>
      <c r="WBM33" s="3027"/>
      <c r="WBN33" s="3027"/>
      <c r="WBQ33" s="3027"/>
      <c r="WBY33" s="3049"/>
      <c r="WBZ33" s="3039"/>
      <c r="WCC33" s="3027"/>
      <c r="WCD33" s="3027"/>
      <c r="WCE33" s="3027"/>
      <c r="WCF33" s="3027"/>
      <c r="WCI33" s="3027"/>
      <c r="WCQ33" s="3049"/>
      <c r="WCR33" s="3039"/>
      <c r="WCU33" s="3027"/>
      <c r="WCV33" s="3027"/>
      <c r="WCW33" s="3027"/>
      <c r="WCX33" s="3027"/>
      <c r="WDA33" s="3027"/>
      <c r="WDI33" s="3049"/>
      <c r="WDJ33" s="3039"/>
      <c r="WDM33" s="3027"/>
      <c r="WDN33" s="3027"/>
      <c r="WDO33" s="3027"/>
      <c r="WDP33" s="3027"/>
      <c r="WDS33" s="3027"/>
      <c r="WEA33" s="3049"/>
      <c r="WEB33" s="3039"/>
      <c r="WEE33" s="3027"/>
      <c r="WEF33" s="3027"/>
      <c r="WEG33" s="3027"/>
      <c r="WEH33" s="3027"/>
      <c r="WEK33" s="3027"/>
      <c r="WES33" s="3049"/>
      <c r="WET33" s="3039"/>
      <c r="WEW33" s="3027"/>
      <c r="WEX33" s="3027"/>
      <c r="WEY33" s="3027"/>
      <c r="WEZ33" s="3027"/>
      <c r="WFC33" s="3027"/>
      <c r="WFK33" s="3049"/>
      <c r="WFL33" s="3039"/>
      <c r="WFO33" s="3027"/>
      <c r="WFP33" s="3027"/>
      <c r="WFQ33" s="3027"/>
      <c r="WFR33" s="3027"/>
      <c r="WFU33" s="3027"/>
      <c r="WGC33" s="3049"/>
      <c r="WGD33" s="3039"/>
      <c r="WGG33" s="3027"/>
      <c r="WGH33" s="3027"/>
      <c r="WGI33" s="3027"/>
      <c r="WGJ33" s="3027"/>
      <c r="WGM33" s="3027"/>
      <c r="WGU33" s="3049"/>
      <c r="WGV33" s="3039"/>
      <c r="WGY33" s="3027"/>
      <c r="WGZ33" s="3027"/>
      <c r="WHA33" s="3027"/>
      <c r="WHB33" s="3027"/>
      <c r="WHE33" s="3027"/>
      <c r="WHM33" s="3049"/>
      <c r="WHN33" s="3039"/>
      <c r="WHQ33" s="3027"/>
      <c r="WHR33" s="3027"/>
      <c r="WHS33" s="3027"/>
      <c r="WHT33" s="3027"/>
      <c r="WHW33" s="3027"/>
      <c r="WIE33" s="3049"/>
      <c r="WIF33" s="3039"/>
      <c r="WII33" s="3027"/>
      <c r="WIJ33" s="3027"/>
      <c r="WIK33" s="3027"/>
      <c r="WIL33" s="3027"/>
      <c r="WIO33" s="3027"/>
      <c r="WIW33" s="3049"/>
      <c r="WIX33" s="3039"/>
      <c r="WJA33" s="3027"/>
      <c r="WJB33" s="3027"/>
      <c r="WJC33" s="3027"/>
      <c r="WJD33" s="3027"/>
      <c r="WJG33" s="3027"/>
      <c r="WJO33" s="3049"/>
      <c r="WJP33" s="3039"/>
      <c r="WJS33" s="3027"/>
      <c r="WJT33" s="3027"/>
      <c r="WJU33" s="3027"/>
      <c r="WJV33" s="3027"/>
      <c r="WJY33" s="3027"/>
      <c r="WKG33" s="3049"/>
      <c r="WKH33" s="3039"/>
      <c r="WKK33" s="3027"/>
      <c r="WKL33" s="3027"/>
      <c r="WKM33" s="3027"/>
      <c r="WKN33" s="3027"/>
      <c r="WKQ33" s="3027"/>
      <c r="WKY33" s="3049"/>
      <c r="WKZ33" s="3039"/>
      <c r="WLC33" s="3027"/>
      <c r="WLD33" s="3027"/>
      <c r="WLE33" s="3027"/>
      <c r="WLF33" s="3027"/>
      <c r="WLI33" s="3027"/>
      <c r="WLQ33" s="3049"/>
      <c r="WLR33" s="3039"/>
      <c r="WLU33" s="3027"/>
      <c r="WLV33" s="3027"/>
      <c r="WLW33" s="3027"/>
      <c r="WLX33" s="3027"/>
      <c r="WMA33" s="3027"/>
      <c r="WMI33" s="3049"/>
      <c r="WMJ33" s="3039"/>
      <c r="WMM33" s="3027"/>
      <c r="WMN33" s="3027"/>
      <c r="WMO33" s="3027"/>
      <c r="WMP33" s="3027"/>
      <c r="WMS33" s="3027"/>
      <c r="WNA33" s="3049"/>
      <c r="WNB33" s="3039"/>
      <c r="WNE33" s="3027"/>
      <c r="WNF33" s="3027"/>
      <c r="WNG33" s="3027"/>
      <c r="WNH33" s="3027"/>
      <c r="WNK33" s="3027"/>
      <c r="WNS33" s="3049"/>
      <c r="WNT33" s="3039"/>
      <c r="WNW33" s="3027"/>
      <c r="WNX33" s="3027"/>
      <c r="WNY33" s="3027"/>
      <c r="WNZ33" s="3027"/>
      <c r="WOC33" s="3027"/>
      <c r="WOK33" s="3049"/>
      <c r="WOL33" s="3039"/>
      <c r="WOO33" s="3027"/>
      <c r="WOP33" s="3027"/>
      <c r="WOQ33" s="3027"/>
      <c r="WOR33" s="3027"/>
      <c r="WOU33" s="3027"/>
      <c r="WPC33" s="3049"/>
      <c r="WPD33" s="3039"/>
      <c r="WPG33" s="3027"/>
      <c r="WPH33" s="3027"/>
      <c r="WPI33" s="3027"/>
      <c r="WPJ33" s="3027"/>
      <c r="WPM33" s="3027"/>
      <c r="WPU33" s="3049"/>
      <c r="WPV33" s="3039"/>
      <c r="WPY33" s="3027"/>
      <c r="WPZ33" s="3027"/>
      <c r="WQA33" s="3027"/>
      <c r="WQB33" s="3027"/>
      <c r="WQE33" s="3027"/>
      <c r="WQM33" s="3049"/>
      <c r="WQN33" s="3039"/>
      <c r="WQQ33" s="3027"/>
      <c r="WQR33" s="3027"/>
      <c r="WQS33" s="3027"/>
      <c r="WQT33" s="3027"/>
      <c r="WQW33" s="3027"/>
      <c r="WRE33" s="3049"/>
      <c r="WRF33" s="3039"/>
      <c r="WRI33" s="3027"/>
      <c r="WRJ33" s="3027"/>
      <c r="WRK33" s="3027"/>
      <c r="WRL33" s="3027"/>
      <c r="WRO33" s="3027"/>
      <c r="WRW33" s="3049"/>
      <c r="WRX33" s="3039"/>
      <c r="WSA33" s="3027"/>
      <c r="WSB33" s="3027"/>
      <c r="WSC33" s="3027"/>
      <c r="WSD33" s="3027"/>
      <c r="WSG33" s="3027"/>
      <c r="WSO33" s="3049"/>
      <c r="WSP33" s="3039"/>
      <c r="WSS33" s="3027"/>
      <c r="WST33" s="3027"/>
      <c r="WSU33" s="3027"/>
      <c r="WSV33" s="3027"/>
      <c r="WSY33" s="3027"/>
      <c r="WTG33" s="3049"/>
      <c r="WTH33" s="3039"/>
      <c r="WTK33" s="3027"/>
      <c r="WTL33" s="3027"/>
      <c r="WTM33" s="3027"/>
      <c r="WTN33" s="3027"/>
      <c r="WTQ33" s="3027"/>
      <c r="WTY33" s="3049"/>
      <c r="WTZ33" s="3039"/>
      <c r="WUC33" s="3027"/>
      <c r="WUD33" s="3027"/>
      <c r="WUE33" s="3027"/>
      <c r="WUF33" s="3027"/>
      <c r="WUI33" s="3027"/>
      <c r="WUQ33" s="3049"/>
      <c r="WUR33" s="3039"/>
      <c r="WUU33" s="3027"/>
      <c r="WUV33" s="3027"/>
      <c r="WUW33" s="3027"/>
      <c r="WUX33" s="3027"/>
      <c r="WVA33" s="3027"/>
      <c r="WVI33" s="3049"/>
      <c r="WVJ33" s="3039"/>
      <c r="WVM33" s="3027"/>
      <c r="WVN33" s="3027"/>
      <c r="WVO33" s="3027"/>
      <c r="WVP33" s="3027"/>
      <c r="WVS33" s="3027"/>
      <c r="WWA33" s="3049"/>
      <c r="WWB33" s="3039"/>
      <c r="WWE33" s="3027"/>
      <c r="WWF33" s="3027"/>
      <c r="WWG33" s="3027"/>
      <c r="WWH33" s="3027"/>
      <c r="WWK33" s="3027"/>
      <c r="WWS33" s="3049"/>
      <c r="WWT33" s="3039"/>
      <c r="WWW33" s="3027"/>
      <c r="WWX33" s="3027"/>
      <c r="WWY33" s="3027"/>
      <c r="WWZ33" s="3027"/>
      <c r="WXC33" s="3027"/>
      <c r="WXK33" s="3049"/>
      <c r="WXL33" s="3039"/>
      <c r="WXO33" s="3027"/>
      <c r="WXP33" s="3027"/>
      <c r="WXQ33" s="3027"/>
      <c r="WXR33" s="3027"/>
      <c r="WXU33" s="3027"/>
      <c r="WYC33" s="3049"/>
      <c r="WYD33" s="3039"/>
      <c r="WYG33" s="3027"/>
      <c r="WYH33" s="3027"/>
      <c r="WYI33" s="3027"/>
      <c r="WYJ33" s="3027"/>
      <c r="WYM33" s="3027"/>
      <c r="WYU33" s="3049"/>
      <c r="WYV33" s="3039"/>
      <c r="WYY33" s="3027"/>
      <c r="WYZ33" s="3027"/>
      <c r="WZA33" s="3027"/>
      <c r="WZB33" s="3027"/>
      <c r="WZE33" s="3027"/>
      <c r="WZM33" s="3049"/>
      <c r="WZN33" s="3039"/>
      <c r="WZQ33" s="3027"/>
      <c r="WZR33" s="3027"/>
      <c r="WZS33" s="3027"/>
      <c r="WZT33" s="3027"/>
      <c r="WZW33" s="3027"/>
      <c r="XAE33" s="3049"/>
      <c r="XAF33" s="3039"/>
      <c r="XAI33" s="3027"/>
      <c r="XAJ33" s="3027"/>
      <c r="XAK33" s="3027"/>
      <c r="XAL33" s="3027"/>
      <c r="XAO33" s="3027"/>
      <c r="XAW33" s="3049"/>
      <c r="XAX33" s="3039"/>
      <c r="XBA33" s="3027"/>
      <c r="XBB33" s="3027"/>
      <c r="XBC33" s="3027"/>
      <c r="XBD33" s="3027"/>
      <c r="XBG33" s="3027"/>
      <c r="XBO33" s="3049"/>
      <c r="XBP33" s="3039"/>
      <c r="XBS33" s="3027"/>
      <c r="XBT33" s="3027"/>
      <c r="XBU33" s="3027"/>
      <c r="XBV33" s="3027"/>
      <c r="XBY33" s="3027"/>
      <c r="XCG33" s="3049"/>
      <c r="XCH33" s="3039"/>
      <c r="XCK33" s="3027"/>
      <c r="XCL33" s="3027"/>
      <c r="XCM33" s="3027"/>
      <c r="XCN33" s="3027"/>
      <c r="XCQ33" s="3027"/>
      <c r="XCY33" s="3049"/>
      <c r="XCZ33" s="3039"/>
      <c r="XDC33" s="3027"/>
      <c r="XDD33" s="3027"/>
      <c r="XDE33" s="3027"/>
      <c r="XDF33" s="3027"/>
      <c r="XDI33" s="3027"/>
      <c r="XDQ33" s="3049"/>
      <c r="XDR33" s="3039"/>
      <c r="XDU33" s="3027"/>
      <c r="XDV33" s="3027"/>
      <c r="XDW33" s="3027"/>
      <c r="XDX33" s="3027"/>
      <c r="XEA33" s="3027"/>
      <c r="XEI33" s="3049"/>
      <c r="XEJ33" s="3039"/>
      <c r="XEM33" s="3027"/>
      <c r="XEN33" s="3027"/>
      <c r="XEO33" s="3027"/>
      <c r="XEP33" s="3027"/>
      <c r="XES33" s="3027"/>
      <c r="XFA33" s="3049"/>
      <c r="XFB33" s="3039"/>
    </row>
    <row r="34" spans="1:1019 1027:2045 2053:3071 3079:4094 4097:5120 5123:7166 7169:8192 8195:9209 9217:10235 10243:11261 11269:12287 12295:13310 13313:14336 14339:16382" s="3040" customFormat="1" ht="16.5" customHeight="1">
      <c r="A34" s="3029" t="str">
        <f>'General TPUM'!B35</f>
        <v>Tabonikabauea SDA Pre-School</v>
      </c>
      <c r="B34" s="3833"/>
      <c r="C34" s="3842"/>
      <c r="D34" s="3032">
        <f t="shared" si="5"/>
        <v>0</v>
      </c>
      <c r="E34" s="3834"/>
      <c r="F34" s="3835"/>
      <c r="G34" s="3836"/>
      <c r="H34" s="3846"/>
      <c r="I34" s="3836"/>
      <c r="J34" s="3837"/>
      <c r="K34" s="3838"/>
      <c r="L34" s="3839"/>
      <c r="M34" s="3838"/>
      <c r="N34" s="3839"/>
      <c r="O34" s="3838"/>
      <c r="P34" s="3839"/>
      <c r="Q34" s="3840"/>
      <c r="R34" s="3847"/>
      <c r="S34" s="3049"/>
      <c r="T34" s="284">
        <f t="shared" si="2"/>
        <v>0</v>
      </c>
      <c r="U34" s="3027">
        <f t="shared" si="3"/>
        <v>0</v>
      </c>
      <c r="W34" s="3027"/>
      <c r="X34" s="3027"/>
      <c r="Y34" s="3027"/>
      <c r="Z34" s="3027"/>
      <c r="AC34" s="3027"/>
      <c r="AK34" s="3049"/>
      <c r="AL34" s="3039"/>
      <c r="AO34" s="3027"/>
      <c r="AP34" s="3027"/>
      <c r="AQ34" s="3027"/>
      <c r="AR34" s="3027"/>
      <c r="AU34" s="3027"/>
      <c r="BC34" s="3049"/>
      <c r="BD34" s="3039"/>
      <c r="BG34" s="3027"/>
      <c r="BH34" s="3027"/>
      <c r="BI34" s="3027"/>
      <c r="BJ34" s="3027"/>
      <c r="BM34" s="3027"/>
      <c r="BU34" s="3049"/>
      <c r="BV34" s="3039"/>
      <c r="BY34" s="3027"/>
      <c r="BZ34" s="3027"/>
      <c r="CA34" s="3027"/>
      <c r="CB34" s="3027"/>
      <c r="CE34" s="3027"/>
      <c r="CM34" s="3049"/>
      <c r="CN34" s="3039"/>
      <c r="CQ34" s="3027"/>
      <c r="CR34" s="3027"/>
      <c r="CS34" s="3027"/>
      <c r="CT34" s="3027"/>
      <c r="CW34" s="3027"/>
      <c r="DE34" s="3049"/>
      <c r="DF34" s="3039"/>
      <c r="DI34" s="3027"/>
      <c r="DJ34" s="3027"/>
      <c r="DK34" s="3027"/>
      <c r="DL34" s="3027"/>
      <c r="DO34" s="3027"/>
      <c r="DW34" s="3049"/>
      <c r="DX34" s="3039"/>
      <c r="EA34" s="3027"/>
      <c r="EB34" s="3027"/>
      <c r="EC34" s="3027"/>
      <c r="ED34" s="3027"/>
      <c r="EG34" s="3027"/>
      <c r="EO34" s="3049"/>
      <c r="EP34" s="3039"/>
      <c r="ES34" s="3027"/>
      <c r="ET34" s="3027"/>
      <c r="EU34" s="3027"/>
      <c r="EV34" s="3027"/>
      <c r="EY34" s="3027"/>
      <c r="FG34" s="3049"/>
      <c r="FH34" s="3039"/>
      <c r="FK34" s="3027"/>
      <c r="FL34" s="3027"/>
      <c r="FM34" s="3027"/>
      <c r="FN34" s="3027"/>
      <c r="FQ34" s="3027"/>
      <c r="FY34" s="3049"/>
      <c r="FZ34" s="3039"/>
      <c r="GC34" s="3027"/>
      <c r="GD34" s="3027"/>
      <c r="GE34" s="3027"/>
      <c r="GF34" s="3027"/>
      <c r="GI34" s="3027"/>
      <c r="GQ34" s="3049"/>
      <c r="GR34" s="3039"/>
      <c r="GU34" s="3027"/>
      <c r="GV34" s="3027"/>
      <c r="GW34" s="3027"/>
      <c r="GX34" s="3027"/>
      <c r="HA34" s="3027"/>
      <c r="HI34" s="3049"/>
      <c r="HJ34" s="3039"/>
      <c r="HM34" s="3027"/>
      <c r="HN34" s="3027"/>
      <c r="HO34" s="3027"/>
      <c r="HP34" s="3027"/>
      <c r="HS34" s="3027"/>
      <c r="IA34" s="3049"/>
      <c r="IB34" s="3039"/>
      <c r="IE34" s="3027"/>
      <c r="IF34" s="3027"/>
      <c r="IG34" s="3027"/>
      <c r="IH34" s="3027"/>
      <c r="IK34" s="3027"/>
      <c r="IS34" s="3049"/>
      <c r="IT34" s="3039"/>
      <c r="IW34" s="3027"/>
      <c r="IX34" s="3027"/>
      <c r="IY34" s="3027"/>
      <c r="IZ34" s="3027"/>
      <c r="JC34" s="3027"/>
      <c r="JK34" s="3049"/>
      <c r="JL34" s="3039"/>
      <c r="JO34" s="3027"/>
      <c r="JP34" s="3027"/>
      <c r="JQ34" s="3027"/>
      <c r="JR34" s="3027"/>
      <c r="JU34" s="3027"/>
      <c r="KC34" s="3049"/>
      <c r="KD34" s="3039"/>
      <c r="KG34" s="3027"/>
      <c r="KH34" s="3027"/>
      <c r="KI34" s="3027"/>
      <c r="KJ34" s="3027"/>
      <c r="KM34" s="3027"/>
      <c r="KU34" s="3049"/>
      <c r="KV34" s="3039"/>
      <c r="KY34" s="3027"/>
      <c r="KZ34" s="3027"/>
      <c r="LA34" s="3027"/>
      <c r="LB34" s="3027"/>
      <c r="LE34" s="3027"/>
      <c r="LM34" s="3049"/>
      <c r="LN34" s="3039"/>
      <c r="LQ34" s="3027"/>
      <c r="LR34" s="3027"/>
      <c r="LS34" s="3027"/>
      <c r="LT34" s="3027"/>
      <c r="LW34" s="3027"/>
      <c r="ME34" s="3049"/>
      <c r="MF34" s="3039"/>
      <c r="MI34" s="3027"/>
      <c r="MJ34" s="3027"/>
      <c r="MK34" s="3027"/>
      <c r="ML34" s="3027"/>
      <c r="MO34" s="3027"/>
      <c r="MW34" s="3049"/>
      <c r="MX34" s="3039"/>
      <c r="NA34" s="3027"/>
      <c r="NB34" s="3027"/>
      <c r="NC34" s="3027"/>
      <c r="ND34" s="3027"/>
      <c r="NG34" s="3027"/>
      <c r="NO34" s="3049"/>
      <c r="NP34" s="3039"/>
      <c r="NS34" s="3027"/>
      <c r="NT34" s="3027"/>
      <c r="NU34" s="3027"/>
      <c r="NV34" s="3027"/>
      <c r="NY34" s="3027"/>
      <c r="OG34" s="3049"/>
      <c r="OH34" s="3039"/>
      <c r="OK34" s="3027"/>
      <c r="OL34" s="3027"/>
      <c r="OM34" s="3027"/>
      <c r="ON34" s="3027"/>
      <c r="OQ34" s="3027"/>
      <c r="OY34" s="3049"/>
      <c r="OZ34" s="3039"/>
      <c r="PC34" s="3027"/>
      <c r="PD34" s="3027"/>
      <c r="PE34" s="3027"/>
      <c r="PF34" s="3027"/>
      <c r="PI34" s="3027"/>
      <c r="PQ34" s="3049"/>
      <c r="PR34" s="3039"/>
      <c r="PU34" s="3027"/>
      <c r="PV34" s="3027"/>
      <c r="PW34" s="3027"/>
      <c r="PX34" s="3027"/>
      <c r="QA34" s="3027"/>
      <c r="QI34" s="3049"/>
      <c r="QJ34" s="3039"/>
      <c r="QM34" s="3027"/>
      <c r="QN34" s="3027"/>
      <c r="QO34" s="3027"/>
      <c r="QP34" s="3027"/>
      <c r="QS34" s="3027"/>
      <c r="RA34" s="3049"/>
      <c r="RB34" s="3039"/>
      <c r="RE34" s="3027"/>
      <c r="RF34" s="3027"/>
      <c r="RG34" s="3027"/>
      <c r="RH34" s="3027"/>
      <c r="RK34" s="3027"/>
      <c r="RS34" s="3049"/>
      <c r="RT34" s="3039"/>
      <c r="RW34" s="3027"/>
      <c r="RX34" s="3027"/>
      <c r="RY34" s="3027"/>
      <c r="RZ34" s="3027"/>
      <c r="SC34" s="3027"/>
      <c r="SK34" s="3049"/>
      <c r="SL34" s="3039"/>
      <c r="SO34" s="3027"/>
      <c r="SP34" s="3027"/>
      <c r="SQ34" s="3027"/>
      <c r="SR34" s="3027"/>
      <c r="SU34" s="3027"/>
      <c r="TC34" s="3049"/>
      <c r="TD34" s="3039"/>
      <c r="TG34" s="3027"/>
      <c r="TH34" s="3027"/>
      <c r="TI34" s="3027"/>
      <c r="TJ34" s="3027"/>
      <c r="TM34" s="3027"/>
      <c r="TU34" s="3049"/>
      <c r="TV34" s="3039"/>
      <c r="TY34" s="3027"/>
      <c r="TZ34" s="3027"/>
      <c r="UA34" s="3027"/>
      <c r="UB34" s="3027"/>
      <c r="UE34" s="3027"/>
      <c r="UM34" s="3049"/>
      <c r="UN34" s="3039"/>
      <c r="UQ34" s="3027"/>
      <c r="UR34" s="3027"/>
      <c r="US34" s="3027"/>
      <c r="UT34" s="3027"/>
      <c r="UW34" s="3027"/>
      <c r="VE34" s="3049"/>
      <c r="VF34" s="3039"/>
      <c r="VI34" s="3027"/>
      <c r="VJ34" s="3027"/>
      <c r="VK34" s="3027"/>
      <c r="VL34" s="3027"/>
      <c r="VO34" s="3027"/>
      <c r="VW34" s="3049"/>
      <c r="VX34" s="3039"/>
      <c r="WA34" s="3027"/>
      <c r="WB34" s="3027"/>
      <c r="WC34" s="3027"/>
      <c r="WD34" s="3027"/>
      <c r="WG34" s="3027"/>
      <c r="WO34" s="3049"/>
      <c r="WP34" s="3039"/>
      <c r="WS34" s="3027"/>
      <c r="WT34" s="3027"/>
      <c r="WU34" s="3027"/>
      <c r="WV34" s="3027"/>
      <c r="WY34" s="3027"/>
      <c r="XG34" s="3049"/>
      <c r="XH34" s="3039"/>
      <c r="XK34" s="3027"/>
      <c r="XL34" s="3027"/>
      <c r="XM34" s="3027"/>
      <c r="XN34" s="3027"/>
      <c r="XQ34" s="3027"/>
      <c r="XY34" s="3049"/>
      <c r="XZ34" s="3039"/>
      <c r="YC34" s="3027"/>
      <c r="YD34" s="3027"/>
      <c r="YE34" s="3027"/>
      <c r="YF34" s="3027"/>
      <c r="YI34" s="3027"/>
      <c r="YQ34" s="3049"/>
      <c r="YR34" s="3039"/>
      <c r="YU34" s="3027"/>
      <c r="YV34" s="3027"/>
      <c r="YW34" s="3027"/>
      <c r="YX34" s="3027"/>
      <c r="ZA34" s="3027"/>
      <c r="ZI34" s="3049"/>
      <c r="ZJ34" s="3039"/>
      <c r="ZM34" s="3027"/>
      <c r="ZN34" s="3027"/>
      <c r="ZO34" s="3027"/>
      <c r="ZP34" s="3027"/>
      <c r="ZS34" s="3027"/>
      <c r="AAA34" s="3049"/>
      <c r="AAB34" s="3039"/>
      <c r="AAE34" s="3027"/>
      <c r="AAF34" s="3027"/>
      <c r="AAG34" s="3027"/>
      <c r="AAH34" s="3027"/>
      <c r="AAK34" s="3027"/>
      <c r="AAS34" s="3049"/>
      <c r="AAT34" s="3039"/>
      <c r="AAW34" s="3027"/>
      <c r="AAX34" s="3027"/>
      <c r="AAY34" s="3027"/>
      <c r="AAZ34" s="3027"/>
      <c r="ABC34" s="3027"/>
      <c r="ABK34" s="3049"/>
      <c r="ABL34" s="3039"/>
      <c r="ABO34" s="3027"/>
      <c r="ABP34" s="3027"/>
      <c r="ABQ34" s="3027"/>
      <c r="ABR34" s="3027"/>
      <c r="ABU34" s="3027"/>
      <c r="ACC34" s="3049"/>
      <c r="ACD34" s="3039"/>
      <c r="ACG34" s="3027"/>
      <c r="ACH34" s="3027"/>
      <c r="ACI34" s="3027"/>
      <c r="ACJ34" s="3027"/>
      <c r="ACM34" s="3027"/>
      <c r="ACU34" s="3049"/>
      <c r="ACV34" s="3039"/>
      <c r="ACY34" s="3027"/>
      <c r="ACZ34" s="3027"/>
      <c r="ADA34" s="3027"/>
      <c r="ADB34" s="3027"/>
      <c r="ADE34" s="3027"/>
      <c r="ADM34" s="3049"/>
      <c r="ADN34" s="3039"/>
      <c r="ADQ34" s="3027"/>
      <c r="ADR34" s="3027"/>
      <c r="ADS34" s="3027"/>
      <c r="ADT34" s="3027"/>
      <c r="ADW34" s="3027"/>
      <c r="AEE34" s="3049"/>
      <c r="AEF34" s="3039"/>
      <c r="AEI34" s="3027"/>
      <c r="AEJ34" s="3027"/>
      <c r="AEK34" s="3027"/>
      <c r="AEL34" s="3027"/>
      <c r="AEO34" s="3027"/>
      <c r="AEW34" s="3049"/>
      <c r="AEX34" s="3039"/>
      <c r="AFA34" s="3027"/>
      <c r="AFB34" s="3027"/>
      <c r="AFC34" s="3027"/>
      <c r="AFD34" s="3027"/>
      <c r="AFG34" s="3027"/>
      <c r="AFO34" s="3049"/>
      <c r="AFP34" s="3039"/>
      <c r="AFS34" s="3027"/>
      <c r="AFT34" s="3027"/>
      <c r="AFU34" s="3027"/>
      <c r="AFV34" s="3027"/>
      <c r="AFY34" s="3027"/>
      <c r="AGG34" s="3049"/>
      <c r="AGH34" s="3039"/>
      <c r="AGK34" s="3027"/>
      <c r="AGL34" s="3027"/>
      <c r="AGM34" s="3027"/>
      <c r="AGN34" s="3027"/>
      <c r="AGQ34" s="3027"/>
      <c r="AGY34" s="3049"/>
      <c r="AGZ34" s="3039"/>
      <c r="AHC34" s="3027"/>
      <c r="AHD34" s="3027"/>
      <c r="AHE34" s="3027"/>
      <c r="AHF34" s="3027"/>
      <c r="AHI34" s="3027"/>
      <c r="AHQ34" s="3049"/>
      <c r="AHR34" s="3039"/>
      <c r="AHU34" s="3027"/>
      <c r="AHV34" s="3027"/>
      <c r="AHW34" s="3027"/>
      <c r="AHX34" s="3027"/>
      <c r="AIA34" s="3027"/>
      <c r="AII34" s="3049"/>
      <c r="AIJ34" s="3039"/>
      <c r="AIM34" s="3027"/>
      <c r="AIN34" s="3027"/>
      <c r="AIO34" s="3027"/>
      <c r="AIP34" s="3027"/>
      <c r="AIS34" s="3027"/>
      <c r="AJA34" s="3049"/>
      <c r="AJB34" s="3039"/>
      <c r="AJE34" s="3027"/>
      <c r="AJF34" s="3027"/>
      <c r="AJG34" s="3027"/>
      <c r="AJH34" s="3027"/>
      <c r="AJK34" s="3027"/>
      <c r="AJS34" s="3049"/>
      <c r="AJT34" s="3039"/>
      <c r="AJW34" s="3027"/>
      <c r="AJX34" s="3027"/>
      <c r="AJY34" s="3027"/>
      <c r="AJZ34" s="3027"/>
      <c r="AKC34" s="3027"/>
      <c r="AKK34" s="3049"/>
      <c r="AKL34" s="3039"/>
      <c r="AKO34" s="3027"/>
      <c r="AKP34" s="3027"/>
      <c r="AKQ34" s="3027"/>
      <c r="AKR34" s="3027"/>
      <c r="AKU34" s="3027"/>
      <c r="ALC34" s="3049"/>
      <c r="ALD34" s="3039"/>
      <c r="ALG34" s="3027"/>
      <c r="ALH34" s="3027"/>
      <c r="ALI34" s="3027"/>
      <c r="ALJ34" s="3027"/>
      <c r="ALM34" s="3027"/>
      <c r="ALU34" s="3049"/>
      <c r="ALV34" s="3039"/>
      <c r="ALY34" s="3027"/>
      <c r="ALZ34" s="3027"/>
      <c r="AMA34" s="3027"/>
      <c r="AMB34" s="3027"/>
      <c r="AME34" s="3027"/>
      <c r="AMM34" s="3049"/>
      <c r="AMN34" s="3039"/>
      <c r="AMQ34" s="3027"/>
      <c r="AMR34" s="3027"/>
      <c r="AMS34" s="3027"/>
      <c r="AMT34" s="3027"/>
      <c r="AMW34" s="3027"/>
      <c r="ANE34" s="3049"/>
      <c r="ANF34" s="3039"/>
      <c r="ANI34" s="3027"/>
      <c r="ANJ34" s="3027"/>
      <c r="ANK34" s="3027"/>
      <c r="ANL34" s="3027"/>
      <c r="ANO34" s="3027"/>
      <c r="ANW34" s="3049"/>
      <c r="ANX34" s="3039"/>
      <c r="AOA34" s="3027"/>
      <c r="AOB34" s="3027"/>
      <c r="AOC34" s="3027"/>
      <c r="AOD34" s="3027"/>
      <c r="AOG34" s="3027"/>
      <c r="AOO34" s="3049"/>
      <c r="AOP34" s="3039"/>
      <c r="AOS34" s="3027"/>
      <c r="AOT34" s="3027"/>
      <c r="AOU34" s="3027"/>
      <c r="AOV34" s="3027"/>
      <c r="AOY34" s="3027"/>
      <c r="APG34" s="3049"/>
      <c r="APH34" s="3039"/>
      <c r="APK34" s="3027"/>
      <c r="APL34" s="3027"/>
      <c r="APM34" s="3027"/>
      <c r="APN34" s="3027"/>
      <c r="APQ34" s="3027"/>
      <c r="APY34" s="3049"/>
      <c r="APZ34" s="3039"/>
      <c r="AQC34" s="3027"/>
      <c r="AQD34" s="3027"/>
      <c r="AQE34" s="3027"/>
      <c r="AQF34" s="3027"/>
      <c r="AQI34" s="3027"/>
      <c r="AQQ34" s="3049"/>
      <c r="AQR34" s="3039"/>
      <c r="AQU34" s="3027"/>
      <c r="AQV34" s="3027"/>
      <c r="AQW34" s="3027"/>
      <c r="AQX34" s="3027"/>
      <c r="ARA34" s="3027"/>
      <c r="ARI34" s="3049"/>
      <c r="ARJ34" s="3039"/>
      <c r="ARM34" s="3027"/>
      <c r="ARN34" s="3027"/>
      <c r="ARO34" s="3027"/>
      <c r="ARP34" s="3027"/>
      <c r="ARS34" s="3027"/>
      <c r="ASA34" s="3049"/>
      <c r="ASB34" s="3039"/>
      <c r="ASE34" s="3027"/>
      <c r="ASF34" s="3027"/>
      <c r="ASG34" s="3027"/>
      <c r="ASH34" s="3027"/>
      <c r="ASK34" s="3027"/>
      <c r="ASS34" s="3049"/>
      <c r="AST34" s="3039"/>
      <c r="ASW34" s="3027"/>
      <c r="ASX34" s="3027"/>
      <c r="ASY34" s="3027"/>
      <c r="ASZ34" s="3027"/>
      <c r="ATC34" s="3027"/>
      <c r="ATK34" s="3049"/>
      <c r="ATL34" s="3039"/>
      <c r="ATO34" s="3027"/>
      <c r="ATP34" s="3027"/>
      <c r="ATQ34" s="3027"/>
      <c r="ATR34" s="3027"/>
      <c r="ATU34" s="3027"/>
      <c r="AUC34" s="3049"/>
      <c r="AUD34" s="3039"/>
      <c r="AUG34" s="3027"/>
      <c r="AUH34" s="3027"/>
      <c r="AUI34" s="3027"/>
      <c r="AUJ34" s="3027"/>
      <c r="AUM34" s="3027"/>
      <c r="AUU34" s="3049"/>
      <c r="AUV34" s="3039"/>
      <c r="AUY34" s="3027"/>
      <c r="AUZ34" s="3027"/>
      <c r="AVA34" s="3027"/>
      <c r="AVB34" s="3027"/>
      <c r="AVE34" s="3027"/>
      <c r="AVM34" s="3049"/>
      <c r="AVN34" s="3039"/>
      <c r="AVQ34" s="3027"/>
      <c r="AVR34" s="3027"/>
      <c r="AVS34" s="3027"/>
      <c r="AVT34" s="3027"/>
      <c r="AVW34" s="3027"/>
      <c r="AWE34" s="3049"/>
      <c r="AWF34" s="3039"/>
      <c r="AWI34" s="3027"/>
      <c r="AWJ34" s="3027"/>
      <c r="AWK34" s="3027"/>
      <c r="AWL34" s="3027"/>
      <c r="AWO34" s="3027"/>
      <c r="AWW34" s="3049"/>
      <c r="AWX34" s="3039"/>
      <c r="AXA34" s="3027"/>
      <c r="AXB34" s="3027"/>
      <c r="AXC34" s="3027"/>
      <c r="AXD34" s="3027"/>
      <c r="AXG34" s="3027"/>
      <c r="AXO34" s="3049"/>
      <c r="AXP34" s="3039"/>
      <c r="AXS34" s="3027"/>
      <c r="AXT34" s="3027"/>
      <c r="AXU34" s="3027"/>
      <c r="AXV34" s="3027"/>
      <c r="AXY34" s="3027"/>
      <c r="AYG34" s="3049"/>
      <c r="AYH34" s="3039"/>
      <c r="AYK34" s="3027"/>
      <c r="AYL34" s="3027"/>
      <c r="AYM34" s="3027"/>
      <c r="AYN34" s="3027"/>
      <c r="AYQ34" s="3027"/>
      <c r="AYY34" s="3049"/>
      <c r="AYZ34" s="3039"/>
      <c r="AZC34" s="3027"/>
      <c r="AZD34" s="3027"/>
      <c r="AZE34" s="3027"/>
      <c r="AZF34" s="3027"/>
      <c r="AZI34" s="3027"/>
      <c r="AZQ34" s="3049"/>
      <c r="AZR34" s="3039"/>
      <c r="AZU34" s="3027"/>
      <c r="AZV34" s="3027"/>
      <c r="AZW34" s="3027"/>
      <c r="AZX34" s="3027"/>
      <c r="BAA34" s="3027"/>
      <c r="BAI34" s="3049"/>
      <c r="BAJ34" s="3039"/>
      <c r="BAM34" s="3027"/>
      <c r="BAN34" s="3027"/>
      <c r="BAO34" s="3027"/>
      <c r="BAP34" s="3027"/>
      <c r="BAS34" s="3027"/>
      <c r="BBA34" s="3049"/>
      <c r="BBB34" s="3039"/>
      <c r="BBE34" s="3027"/>
      <c r="BBF34" s="3027"/>
      <c r="BBG34" s="3027"/>
      <c r="BBH34" s="3027"/>
      <c r="BBK34" s="3027"/>
      <c r="BBS34" s="3049"/>
      <c r="BBT34" s="3039"/>
      <c r="BBW34" s="3027"/>
      <c r="BBX34" s="3027"/>
      <c r="BBY34" s="3027"/>
      <c r="BBZ34" s="3027"/>
      <c r="BCC34" s="3027"/>
      <c r="BCK34" s="3049"/>
      <c r="BCL34" s="3039"/>
      <c r="BCO34" s="3027"/>
      <c r="BCP34" s="3027"/>
      <c r="BCQ34" s="3027"/>
      <c r="BCR34" s="3027"/>
      <c r="BCU34" s="3027"/>
      <c r="BDC34" s="3049"/>
      <c r="BDD34" s="3039"/>
      <c r="BDG34" s="3027"/>
      <c r="BDH34" s="3027"/>
      <c r="BDI34" s="3027"/>
      <c r="BDJ34" s="3027"/>
      <c r="BDM34" s="3027"/>
      <c r="BDU34" s="3049"/>
      <c r="BDV34" s="3039"/>
      <c r="BDY34" s="3027"/>
      <c r="BDZ34" s="3027"/>
      <c r="BEA34" s="3027"/>
      <c r="BEB34" s="3027"/>
      <c r="BEE34" s="3027"/>
      <c r="BEM34" s="3049"/>
      <c r="BEN34" s="3039"/>
      <c r="BEQ34" s="3027"/>
      <c r="BER34" s="3027"/>
      <c r="BES34" s="3027"/>
      <c r="BET34" s="3027"/>
      <c r="BEW34" s="3027"/>
      <c r="BFE34" s="3049"/>
      <c r="BFF34" s="3039"/>
      <c r="BFI34" s="3027"/>
      <c r="BFJ34" s="3027"/>
      <c r="BFK34" s="3027"/>
      <c r="BFL34" s="3027"/>
      <c r="BFO34" s="3027"/>
      <c r="BFW34" s="3049"/>
      <c r="BFX34" s="3039"/>
      <c r="BGA34" s="3027"/>
      <c r="BGB34" s="3027"/>
      <c r="BGC34" s="3027"/>
      <c r="BGD34" s="3027"/>
      <c r="BGG34" s="3027"/>
      <c r="BGO34" s="3049"/>
      <c r="BGP34" s="3039"/>
      <c r="BGS34" s="3027"/>
      <c r="BGT34" s="3027"/>
      <c r="BGU34" s="3027"/>
      <c r="BGV34" s="3027"/>
      <c r="BGY34" s="3027"/>
      <c r="BHG34" s="3049"/>
      <c r="BHH34" s="3039"/>
      <c r="BHK34" s="3027"/>
      <c r="BHL34" s="3027"/>
      <c r="BHM34" s="3027"/>
      <c r="BHN34" s="3027"/>
      <c r="BHQ34" s="3027"/>
      <c r="BHY34" s="3049"/>
      <c r="BHZ34" s="3039"/>
      <c r="BIC34" s="3027"/>
      <c r="BID34" s="3027"/>
      <c r="BIE34" s="3027"/>
      <c r="BIF34" s="3027"/>
      <c r="BII34" s="3027"/>
      <c r="BIQ34" s="3049"/>
      <c r="BIR34" s="3039"/>
      <c r="BIU34" s="3027"/>
      <c r="BIV34" s="3027"/>
      <c r="BIW34" s="3027"/>
      <c r="BIX34" s="3027"/>
      <c r="BJA34" s="3027"/>
      <c r="BJI34" s="3049"/>
      <c r="BJJ34" s="3039"/>
      <c r="BJM34" s="3027"/>
      <c r="BJN34" s="3027"/>
      <c r="BJO34" s="3027"/>
      <c r="BJP34" s="3027"/>
      <c r="BJS34" s="3027"/>
      <c r="BKA34" s="3049"/>
      <c r="BKB34" s="3039"/>
      <c r="BKE34" s="3027"/>
      <c r="BKF34" s="3027"/>
      <c r="BKG34" s="3027"/>
      <c r="BKH34" s="3027"/>
      <c r="BKK34" s="3027"/>
      <c r="BKS34" s="3049"/>
      <c r="BKT34" s="3039"/>
      <c r="BKW34" s="3027"/>
      <c r="BKX34" s="3027"/>
      <c r="BKY34" s="3027"/>
      <c r="BKZ34" s="3027"/>
      <c r="BLC34" s="3027"/>
      <c r="BLK34" s="3049"/>
      <c r="BLL34" s="3039"/>
      <c r="BLO34" s="3027"/>
      <c r="BLP34" s="3027"/>
      <c r="BLQ34" s="3027"/>
      <c r="BLR34" s="3027"/>
      <c r="BLU34" s="3027"/>
      <c r="BMC34" s="3049"/>
      <c r="BMD34" s="3039"/>
      <c r="BMG34" s="3027"/>
      <c r="BMH34" s="3027"/>
      <c r="BMI34" s="3027"/>
      <c r="BMJ34" s="3027"/>
      <c r="BMM34" s="3027"/>
      <c r="BMU34" s="3049"/>
      <c r="BMV34" s="3039"/>
      <c r="BMY34" s="3027"/>
      <c r="BMZ34" s="3027"/>
      <c r="BNA34" s="3027"/>
      <c r="BNB34" s="3027"/>
      <c r="BNE34" s="3027"/>
      <c r="BNM34" s="3049"/>
      <c r="BNN34" s="3039"/>
      <c r="BNQ34" s="3027"/>
      <c r="BNR34" s="3027"/>
      <c r="BNS34" s="3027"/>
      <c r="BNT34" s="3027"/>
      <c r="BNW34" s="3027"/>
      <c r="BOE34" s="3049"/>
      <c r="BOF34" s="3039"/>
      <c r="BOI34" s="3027"/>
      <c r="BOJ34" s="3027"/>
      <c r="BOK34" s="3027"/>
      <c r="BOL34" s="3027"/>
      <c r="BOO34" s="3027"/>
      <c r="BOW34" s="3049"/>
      <c r="BOX34" s="3039"/>
      <c r="BPA34" s="3027"/>
      <c r="BPB34" s="3027"/>
      <c r="BPC34" s="3027"/>
      <c r="BPD34" s="3027"/>
      <c r="BPG34" s="3027"/>
      <c r="BPO34" s="3049"/>
      <c r="BPP34" s="3039"/>
      <c r="BPS34" s="3027"/>
      <c r="BPT34" s="3027"/>
      <c r="BPU34" s="3027"/>
      <c r="BPV34" s="3027"/>
      <c r="BPY34" s="3027"/>
      <c r="BQG34" s="3049"/>
      <c r="BQH34" s="3039"/>
      <c r="BQK34" s="3027"/>
      <c r="BQL34" s="3027"/>
      <c r="BQM34" s="3027"/>
      <c r="BQN34" s="3027"/>
      <c r="BQQ34" s="3027"/>
      <c r="BQY34" s="3049"/>
      <c r="BQZ34" s="3039"/>
      <c r="BRC34" s="3027"/>
      <c r="BRD34" s="3027"/>
      <c r="BRE34" s="3027"/>
      <c r="BRF34" s="3027"/>
      <c r="BRI34" s="3027"/>
      <c r="BRQ34" s="3049"/>
      <c r="BRR34" s="3039"/>
      <c r="BRU34" s="3027"/>
      <c r="BRV34" s="3027"/>
      <c r="BRW34" s="3027"/>
      <c r="BRX34" s="3027"/>
      <c r="BSA34" s="3027"/>
      <c r="BSI34" s="3049"/>
      <c r="BSJ34" s="3039"/>
      <c r="BSM34" s="3027"/>
      <c r="BSN34" s="3027"/>
      <c r="BSO34" s="3027"/>
      <c r="BSP34" s="3027"/>
      <c r="BSS34" s="3027"/>
      <c r="BTA34" s="3049"/>
      <c r="BTB34" s="3039"/>
      <c r="BTE34" s="3027"/>
      <c r="BTF34" s="3027"/>
      <c r="BTG34" s="3027"/>
      <c r="BTH34" s="3027"/>
      <c r="BTK34" s="3027"/>
      <c r="BTS34" s="3049"/>
      <c r="BTT34" s="3039"/>
      <c r="BTW34" s="3027"/>
      <c r="BTX34" s="3027"/>
      <c r="BTY34" s="3027"/>
      <c r="BTZ34" s="3027"/>
      <c r="BUC34" s="3027"/>
      <c r="BUK34" s="3049"/>
      <c r="BUL34" s="3039"/>
      <c r="BUO34" s="3027"/>
      <c r="BUP34" s="3027"/>
      <c r="BUQ34" s="3027"/>
      <c r="BUR34" s="3027"/>
      <c r="BUU34" s="3027"/>
      <c r="BVC34" s="3049"/>
      <c r="BVD34" s="3039"/>
      <c r="BVG34" s="3027"/>
      <c r="BVH34" s="3027"/>
      <c r="BVI34" s="3027"/>
      <c r="BVJ34" s="3027"/>
      <c r="BVM34" s="3027"/>
      <c r="BVU34" s="3049"/>
      <c r="BVV34" s="3039"/>
      <c r="BVY34" s="3027"/>
      <c r="BVZ34" s="3027"/>
      <c r="BWA34" s="3027"/>
      <c r="BWB34" s="3027"/>
      <c r="BWE34" s="3027"/>
      <c r="BWM34" s="3049"/>
      <c r="BWN34" s="3039"/>
      <c r="BWQ34" s="3027"/>
      <c r="BWR34" s="3027"/>
      <c r="BWS34" s="3027"/>
      <c r="BWT34" s="3027"/>
      <c r="BWW34" s="3027"/>
      <c r="BXE34" s="3049"/>
      <c r="BXF34" s="3039"/>
      <c r="BXI34" s="3027"/>
      <c r="BXJ34" s="3027"/>
      <c r="BXK34" s="3027"/>
      <c r="BXL34" s="3027"/>
      <c r="BXO34" s="3027"/>
      <c r="BXW34" s="3049"/>
      <c r="BXX34" s="3039"/>
      <c r="BYA34" s="3027"/>
      <c r="BYB34" s="3027"/>
      <c r="BYC34" s="3027"/>
      <c r="BYD34" s="3027"/>
      <c r="BYG34" s="3027"/>
      <c r="BYO34" s="3049"/>
      <c r="BYP34" s="3039"/>
      <c r="BYS34" s="3027"/>
      <c r="BYT34" s="3027"/>
      <c r="BYU34" s="3027"/>
      <c r="BYV34" s="3027"/>
      <c r="BYY34" s="3027"/>
      <c r="BZG34" s="3049"/>
      <c r="BZH34" s="3039"/>
      <c r="BZK34" s="3027"/>
      <c r="BZL34" s="3027"/>
      <c r="BZM34" s="3027"/>
      <c r="BZN34" s="3027"/>
      <c r="BZQ34" s="3027"/>
      <c r="BZY34" s="3049"/>
      <c r="BZZ34" s="3039"/>
      <c r="CAC34" s="3027"/>
      <c r="CAD34" s="3027"/>
      <c r="CAE34" s="3027"/>
      <c r="CAF34" s="3027"/>
      <c r="CAI34" s="3027"/>
      <c r="CAQ34" s="3049"/>
      <c r="CAR34" s="3039"/>
      <c r="CAU34" s="3027"/>
      <c r="CAV34" s="3027"/>
      <c r="CAW34" s="3027"/>
      <c r="CAX34" s="3027"/>
      <c r="CBA34" s="3027"/>
      <c r="CBI34" s="3049"/>
      <c r="CBJ34" s="3039"/>
      <c r="CBM34" s="3027"/>
      <c r="CBN34" s="3027"/>
      <c r="CBO34" s="3027"/>
      <c r="CBP34" s="3027"/>
      <c r="CBS34" s="3027"/>
      <c r="CCA34" s="3049"/>
      <c r="CCB34" s="3039"/>
      <c r="CCE34" s="3027"/>
      <c r="CCF34" s="3027"/>
      <c r="CCG34" s="3027"/>
      <c r="CCH34" s="3027"/>
      <c r="CCK34" s="3027"/>
      <c r="CCS34" s="3049"/>
      <c r="CCT34" s="3039"/>
      <c r="CCW34" s="3027"/>
      <c r="CCX34" s="3027"/>
      <c r="CCY34" s="3027"/>
      <c r="CCZ34" s="3027"/>
      <c r="CDC34" s="3027"/>
      <c r="CDK34" s="3049"/>
      <c r="CDL34" s="3039"/>
      <c r="CDO34" s="3027"/>
      <c r="CDP34" s="3027"/>
      <c r="CDQ34" s="3027"/>
      <c r="CDR34" s="3027"/>
      <c r="CDU34" s="3027"/>
      <c r="CEC34" s="3049"/>
      <c r="CED34" s="3039"/>
      <c r="CEG34" s="3027"/>
      <c r="CEH34" s="3027"/>
      <c r="CEI34" s="3027"/>
      <c r="CEJ34" s="3027"/>
      <c r="CEM34" s="3027"/>
      <c r="CEU34" s="3049"/>
      <c r="CEV34" s="3039"/>
      <c r="CEY34" s="3027"/>
      <c r="CEZ34" s="3027"/>
      <c r="CFA34" s="3027"/>
      <c r="CFB34" s="3027"/>
      <c r="CFE34" s="3027"/>
      <c r="CFM34" s="3049"/>
      <c r="CFN34" s="3039"/>
      <c r="CFQ34" s="3027"/>
      <c r="CFR34" s="3027"/>
      <c r="CFS34" s="3027"/>
      <c r="CFT34" s="3027"/>
      <c r="CFW34" s="3027"/>
      <c r="CGE34" s="3049"/>
      <c r="CGF34" s="3039"/>
      <c r="CGI34" s="3027"/>
      <c r="CGJ34" s="3027"/>
      <c r="CGK34" s="3027"/>
      <c r="CGL34" s="3027"/>
      <c r="CGO34" s="3027"/>
      <c r="CGW34" s="3049"/>
      <c r="CGX34" s="3039"/>
      <c r="CHA34" s="3027"/>
      <c r="CHB34" s="3027"/>
      <c r="CHC34" s="3027"/>
      <c r="CHD34" s="3027"/>
      <c r="CHG34" s="3027"/>
      <c r="CHO34" s="3049"/>
      <c r="CHP34" s="3039"/>
      <c r="CHS34" s="3027"/>
      <c r="CHT34" s="3027"/>
      <c r="CHU34" s="3027"/>
      <c r="CHV34" s="3027"/>
      <c r="CHY34" s="3027"/>
      <c r="CIG34" s="3049"/>
      <c r="CIH34" s="3039"/>
      <c r="CIK34" s="3027"/>
      <c r="CIL34" s="3027"/>
      <c r="CIM34" s="3027"/>
      <c r="CIN34" s="3027"/>
      <c r="CIQ34" s="3027"/>
      <c r="CIY34" s="3049"/>
      <c r="CIZ34" s="3039"/>
      <c r="CJC34" s="3027"/>
      <c r="CJD34" s="3027"/>
      <c r="CJE34" s="3027"/>
      <c r="CJF34" s="3027"/>
      <c r="CJI34" s="3027"/>
      <c r="CJQ34" s="3049"/>
      <c r="CJR34" s="3039"/>
      <c r="CJU34" s="3027"/>
      <c r="CJV34" s="3027"/>
      <c r="CJW34" s="3027"/>
      <c r="CJX34" s="3027"/>
      <c r="CKA34" s="3027"/>
      <c r="CKI34" s="3049"/>
      <c r="CKJ34" s="3039"/>
      <c r="CKM34" s="3027"/>
      <c r="CKN34" s="3027"/>
      <c r="CKO34" s="3027"/>
      <c r="CKP34" s="3027"/>
      <c r="CKS34" s="3027"/>
      <c r="CLA34" s="3049"/>
      <c r="CLB34" s="3039"/>
      <c r="CLE34" s="3027"/>
      <c r="CLF34" s="3027"/>
      <c r="CLG34" s="3027"/>
      <c r="CLH34" s="3027"/>
      <c r="CLK34" s="3027"/>
      <c r="CLS34" s="3049"/>
      <c r="CLT34" s="3039"/>
      <c r="CLW34" s="3027"/>
      <c r="CLX34" s="3027"/>
      <c r="CLY34" s="3027"/>
      <c r="CLZ34" s="3027"/>
      <c r="CMC34" s="3027"/>
      <c r="CMK34" s="3049"/>
      <c r="CML34" s="3039"/>
      <c r="CMO34" s="3027"/>
      <c r="CMP34" s="3027"/>
      <c r="CMQ34" s="3027"/>
      <c r="CMR34" s="3027"/>
      <c r="CMU34" s="3027"/>
      <c r="CNC34" s="3049"/>
      <c r="CND34" s="3039"/>
      <c r="CNG34" s="3027"/>
      <c r="CNH34" s="3027"/>
      <c r="CNI34" s="3027"/>
      <c r="CNJ34" s="3027"/>
      <c r="CNM34" s="3027"/>
      <c r="CNU34" s="3049"/>
      <c r="CNV34" s="3039"/>
      <c r="CNY34" s="3027"/>
      <c r="CNZ34" s="3027"/>
      <c r="COA34" s="3027"/>
      <c r="COB34" s="3027"/>
      <c r="COE34" s="3027"/>
      <c r="COM34" s="3049"/>
      <c r="CON34" s="3039"/>
      <c r="COQ34" s="3027"/>
      <c r="COR34" s="3027"/>
      <c r="COS34" s="3027"/>
      <c r="COT34" s="3027"/>
      <c r="COW34" s="3027"/>
      <c r="CPE34" s="3049"/>
      <c r="CPF34" s="3039"/>
      <c r="CPI34" s="3027"/>
      <c r="CPJ34" s="3027"/>
      <c r="CPK34" s="3027"/>
      <c r="CPL34" s="3027"/>
      <c r="CPO34" s="3027"/>
      <c r="CPW34" s="3049"/>
      <c r="CPX34" s="3039"/>
      <c r="CQA34" s="3027"/>
      <c r="CQB34" s="3027"/>
      <c r="CQC34" s="3027"/>
      <c r="CQD34" s="3027"/>
      <c r="CQG34" s="3027"/>
      <c r="CQO34" s="3049"/>
      <c r="CQP34" s="3039"/>
      <c r="CQS34" s="3027"/>
      <c r="CQT34" s="3027"/>
      <c r="CQU34" s="3027"/>
      <c r="CQV34" s="3027"/>
      <c r="CQY34" s="3027"/>
      <c r="CRG34" s="3049"/>
      <c r="CRH34" s="3039"/>
      <c r="CRK34" s="3027"/>
      <c r="CRL34" s="3027"/>
      <c r="CRM34" s="3027"/>
      <c r="CRN34" s="3027"/>
      <c r="CRQ34" s="3027"/>
      <c r="CRY34" s="3049"/>
      <c r="CRZ34" s="3039"/>
      <c r="CSC34" s="3027"/>
      <c r="CSD34" s="3027"/>
      <c r="CSE34" s="3027"/>
      <c r="CSF34" s="3027"/>
      <c r="CSI34" s="3027"/>
      <c r="CSQ34" s="3049"/>
      <c r="CSR34" s="3039"/>
      <c r="CSU34" s="3027"/>
      <c r="CSV34" s="3027"/>
      <c r="CSW34" s="3027"/>
      <c r="CSX34" s="3027"/>
      <c r="CTA34" s="3027"/>
      <c r="CTI34" s="3049"/>
      <c r="CTJ34" s="3039"/>
      <c r="CTM34" s="3027"/>
      <c r="CTN34" s="3027"/>
      <c r="CTO34" s="3027"/>
      <c r="CTP34" s="3027"/>
      <c r="CTS34" s="3027"/>
      <c r="CUA34" s="3049"/>
      <c r="CUB34" s="3039"/>
      <c r="CUE34" s="3027"/>
      <c r="CUF34" s="3027"/>
      <c r="CUG34" s="3027"/>
      <c r="CUH34" s="3027"/>
      <c r="CUK34" s="3027"/>
      <c r="CUS34" s="3049"/>
      <c r="CUT34" s="3039"/>
      <c r="CUW34" s="3027"/>
      <c r="CUX34" s="3027"/>
      <c r="CUY34" s="3027"/>
      <c r="CUZ34" s="3027"/>
      <c r="CVC34" s="3027"/>
      <c r="CVK34" s="3049"/>
      <c r="CVL34" s="3039"/>
      <c r="CVO34" s="3027"/>
      <c r="CVP34" s="3027"/>
      <c r="CVQ34" s="3027"/>
      <c r="CVR34" s="3027"/>
      <c r="CVU34" s="3027"/>
      <c r="CWC34" s="3049"/>
      <c r="CWD34" s="3039"/>
      <c r="CWG34" s="3027"/>
      <c r="CWH34" s="3027"/>
      <c r="CWI34" s="3027"/>
      <c r="CWJ34" s="3027"/>
      <c r="CWM34" s="3027"/>
      <c r="CWU34" s="3049"/>
      <c r="CWV34" s="3039"/>
      <c r="CWY34" s="3027"/>
      <c r="CWZ34" s="3027"/>
      <c r="CXA34" s="3027"/>
      <c r="CXB34" s="3027"/>
      <c r="CXE34" s="3027"/>
      <c r="CXM34" s="3049"/>
      <c r="CXN34" s="3039"/>
      <c r="CXQ34" s="3027"/>
      <c r="CXR34" s="3027"/>
      <c r="CXS34" s="3027"/>
      <c r="CXT34" s="3027"/>
      <c r="CXW34" s="3027"/>
      <c r="CYE34" s="3049"/>
      <c r="CYF34" s="3039"/>
      <c r="CYI34" s="3027"/>
      <c r="CYJ34" s="3027"/>
      <c r="CYK34" s="3027"/>
      <c r="CYL34" s="3027"/>
      <c r="CYO34" s="3027"/>
      <c r="CYW34" s="3049"/>
      <c r="CYX34" s="3039"/>
      <c r="CZA34" s="3027"/>
      <c r="CZB34" s="3027"/>
      <c r="CZC34" s="3027"/>
      <c r="CZD34" s="3027"/>
      <c r="CZG34" s="3027"/>
      <c r="CZO34" s="3049"/>
      <c r="CZP34" s="3039"/>
      <c r="CZS34" s="3027"/>
      <c r="CZT34" s="3027"/>
      <c r="CZU34" s="3027"/>
      <c r="CZV34" s="3027"/>
      <c r="CZY34" s="3027"/>
      <c r="DAG34" s="3049"/>
      <c r="DAH34" s="3039"/>
      <c r="DAK34" s="3027"/>
      <c r="DAL34" s="3027"/>
      <c r="DAM34" s="3027"/>
      <c r="DAN34" s="3027"/>
      <c r="DAQ34" s="3027"/>
      <c r="DAY34" s="3049"/>
      <c r="DAZ34" s="3039"/>
      <c r="DBC34" s="3027"/>
      <c r="DBD34" s="3027"/>
      <c r="DBE34" s="3027"/>
      <c r="DBF34" s="3027"/>
      <c r="DBI34" s="3027"/>
      <c r="DBQ34" s="3049"/>
      <c r="DBR34" s="3039"/>
      <c r="DBU34" s="3027"/>
      <c r="DBV34" s="3027"/>
      <c r="DBW34" s="3027"/>
      <c r="DBX34" s="3027"/>
      <c r="DCA34" s="3027"/>
      <c r="DCI34" s="3049"/>
      <c r="DCJ34" s="3039"/>
      <c r="DCM34" s="3027"/>
      <c r="DCN34" s="3027"/>
      <c r="DCO34" s="3027"/>
      <c r="DCP34" s="3027"/>
      <c r="DCS34" s="3027"/>
      <c r="DDA34" s="3049"/>
      <c r="DDB34" s="3039"/>
      <c r="DDE34" s="3027"/>
      <c r="DDF34" s="3027"/>
      <c r="DDG34" s="3027"/>
      <c r="DDH34" s="3027"/>
      <c r="DDK34" s="3027"/>
      <c r="DDS34" s="3049"/>
      <c r="DDT34" s="3039"/>
      <c r="DDW34" s="3027"/>
      <c r="DDX34" s="3027"/>
      <c r="DDY34" s="3027"/>
      <c r="DDZ34" s="3027"/>
      <c r="DEC34" s="3027"/>
      <c r="DEK34" s="3049"/>
      <c r="DEL34" s="3039"/>
      <c r="DEO34" s="3027"/>
      <c r="DEP34" s="3027"/>
      <c r="DEQ34" s="3027"/>
      <c r="DER34" s="3027"/>
      <c r="DEU34" s="3027"/>
      <c r="DFC34" s="3049"/>
      <c r="DFD34" s="3039"/>
      <c r="DFG34" s="3027"/>
      <c r="DFH34" s="3027"/>
      <c r="DFI34" s="3027"/>
      <c r="DFJ34" s="3027"/>
      <c r="DFM34" s="3027"/>
      <c r="DFU34" s="3049"/>
      <c r="DFV34" s="3039"/>
      <c r="DFY34" s="3027"/>
      <c r="DFZ34" s="3027"/>
      <c r="DGA34" s="3027"/>
      <c r="DGB34" s="3027"/>
      <c r="DGE34" s="3027"/>
      <c r="DGM34" s="3049"/>
      <c r="DGN34" s="3039"/>
      <c r="DGQ34" s="3027"/>
      <c r="DGR34" s="3027"/>
      <c r="DGS34" s="3027"/>
      <c r="DGT34" s="3027"/>
      <c r="DGW34" s="3027"/>
      <c r="DHE34" s="3049"/>
      <c r="DHF34" s="3039"/>
      <c r="DHI34" s="3027"/>
      <c r="DHJ34" s="3027"/>
      <c r="DHK34" s="3027"/>
      <c r="DHL34" s="3027"/>
      <c r="DHO34" s="3027"/>
      <c r="DHW34" s="3049"/>
      <c r="DHX34" s="3039"/>
      <c r="DIA34" s="3027"/>
      <c r="DIB34" s="3027"/>
      <c r="DIC34" s="3027"/>
      <c r="DID34" s="3027"/>
      <c r="DIG34" s="3027"/>
      <c r="DIO34" s="3049"/>
      <c r="DIP34" s="3039"/>
      <c r="DIS34" s="3027"/>
      <c r="DIT34" s="3027"/>
      <c r="DIU34" s="3027"/>
      <c r="DIV34" s="3027"/>
      <c r="DIY34" s="3027"/>
      <c r="DJG34" s="3049"/>
      <c r="DJH34" s="3039"/>
      <c r="DJK34" s="3027"/>
      <c r="DJL34" s="3027"/>
      <c r="DJM34" s="3027"/>
      <c r="DJN34" s="3027"/>
      <c r="DJQ34" s="3027"/>
      <c r="DJY34" s="3049"/>
      <c r="DJZ34" s="3039"/>
      <c r="DKC34" s="3027"/>
      <c r="DKD34" s="3027"/>
      <c r="DKE34" s="3027"/>
      <c r="DKF34" s="3027"/>
      <c r="DKI34" s="3027"/>
      <c r="DKQ34" s="3049"/>
      <c r="DKR34" s="3039"/>
      <c r="DKU34" s="3027"/>
      <c r="DKV34" s="3027"/>
      <c r="DKW34" s="3027"/>
      <c r="DKX34" s="3027"/>
      <c r="DLA34" s="3027"/>
      <c r="DLI34" s="3049"/>
      <c r="DLJ34" s="3039"/>
      <c r="DLM34" s="3027"/>
      <c r="DLN34" s="3027"/>
      <c r="DLO34" s="3027"/>
      <c r="DLP34" s="3027"/>
      <c r="DLS34" s="3027"/>
      <c r="DMA34" s="3049"/>
      <c r="DMB34" s="3039"/>
      <c r="DME34" s="3027"/>
      <c r="DMF34" s="3027"/>
      <c r="DMG34" s="3027"/>
      <c r="DMH34" s="3027"/>
      <c r="DMK34" s="3027"/>
      <c r="DMS34" s="3049"/>
      <c r="DMT34" s="3039"/>
      <c r="DMW34" s="3027"/>
      <c r="DMX34" s="3027"/>
      <c r="DMY34" s="3027"/>
      <c r="DMZ34" s="3027"/>
      <c r="DNC34" s="3027"/>
      <c r="DNK34" s="3049"/>
      <c r="DNL34" s="3039"/>
      <c r="DNO34" s="3027"/>
      <c r="DNP34" s="3027"/>
      <c r="DNQ34" s="3027"/>
      <c r="DNR34" s="3027"/>
      <c r="DNU34" s="3027"/>
      <c r="DOC34" s="3049"/>
      <c r="DOD34" s="3039"/>
      <c r="DOG34" s="3027"/>
      <c r="DOH34" s="3027"/>
      <c r="DOI34" s="3027"/>
      <c r="DOJ34" s="3027"/>
      <c r="DOM34" s="3027"/>
      <c r="DOU34" s="3049"/>
      <c r="DOV34" s="3039"/>
      <c r="DOY34" s="3027"/>
      <c r="DOZ34" s="3027"/>
      <c r="DPA34" s="3027"/>
      <c r="DPB34" s="3027"/>
      <c r="DPE34" s="3027"/>
      <c r="DPM34" s="3049"/>
      <c r="DPN34" s="3039"/>
      <c r="DPQ34" s="3027"/>
      <c r="DPR34" s="3027"/>
      <c r="DPS34" s="3027"/>
      <c r="DPT34" s="3027"/>
      <c r="DPW34" s="3027"/>
      <c r="DQE34" s="3049"/>
      <c r="DQF34" s="3039"/>
      <c r="DQI34" s="3027"/>
      <c r="DQJ34" s="3027"/>
      <c r="DQK34" s="3027"/>
      <c r="DQL34" s="3027"/>
      <c r="DQO34" s="3027"/>
      <c r="DQW34" s="3049"/>
      <c r="DQX34" s="3039"/>
      <c r="DRA34" s="3027"/>
      <c r="DRB34" s="3027"/>
      <c r="DRC34" s="3027"/>
      <c r="DRD34" s="3027"/>
      <c r="DRG34" s="3027"/>
      <c r="DRO34" s="3049"/>
      <c r="DRP34" s="3039"/>
      <c r="DRS34" s="3027"/>
      <c r="DRT34" s="3027"/>
      <c r="DRU34" s="3027"/>
      <c r="DRV34" s="3027"/>
      <c r="DRY34" s="3027"/>
      <c r="DSG34" s="3049"/>
      <c r="DSH34" s="3039"/>
      <c r="DSK34" s="3027"/>
      <c r="DSL34" s="3027"/>
      <c r="DSM34" s="3027"/>
      <c r="DSN34" s="3027"/>
      <c r="DSQ34" s="3027"/>
      <c r="DSY34" s="3049"/>
      <c r="DSZ34" s="3039"/>
      <c r="DTC34" s="3027"/>
      <c r="DTD34" s="3027"/>
      <c r="DTE34" s="3027"/>
      <c r="DTF34" s="3027"/>
      <c r="DTI34" s="3027"/>
      <c r="DTQ34" s="3049"/>
      <c r="DTR34" s="3039"/>
      <c r="DTU34" s="3027"/>
      <c r="DTV34" s="3027"/>
      <c r="DTW34" s="3027"/>
      <c r="DTX34" s="3027"/>
      <c r="DUA34" s="3027"/>
      <c r="DUI34" s="3049"/>
      <c r="DUJ34" s="3039"/>
      <c r="DUM34" s="3027"/>
      <c r="DUN34" s="3027"/>
      <c r="DUO34" s="3027"/>
      <c r="DUP34" s="3027"/>
      <c r="DUS34" s="3027"/>
      <c r="DVA34" s="3049"/>
      <c r="DVB34" s="3039"/>
      <c r="DVE34" s="3027"/>
      <c r="DVF34" s="3027"/>
      <c r="DVG34" s="3027"/>
      <c r="DVH34" s="3027"/>
      <c r="DVK34" s="3027"/>
      <c r="DVS34" s="3049"/>
      <c r="DVT34" s="3039"/>
      <c r="DVW34" s="3027"/>
      <c r="DVX34" s="3027"/>
      <c r="DVY34" s="3027"/>
      <c r="DVZ34" s="3027"/>
      <c r="DWC34" s="3027"/>
      <c r="DWK34" s="3049"/>
      <c r="DWL34" s="3039"/>
      <c r="DWO34" s="3027"/>
      <c r="DWP34" s="3027"/>
      <c r="DWQ34" s="3027"/>
      <c r="DWR34" s="3027"/>
      <c r="DWU34" s="3027"/>
      <c r="DXC34" s="3049"/>
      <c r="DXD34" s="3039"/>
      <c r="DXG34" s="3027"/>
      <c r="DXH34" s="3027"/>
      <c r="DXI34" s="3027"/>
      <c r="DXJ34" s="3027"/>
      <c r="DXM34" s="3027"/>
      <c r="DXU34" s="3049"/>
      <c r="DXV34" s="3039"/>
      <c r="DXY34" s="3027"/>
      <c r="DXZ34" s="3027"/>
      <c r="DYA34" s="3027"/>
      <c r="DYB34" s="3027"/>
      <c r="DYE34" s="3027"/>
      <c r="DYM34" s="3049"/>
      <c r="DYN34" s="3039"/>
      <c r="DYQ34" s="3027"/>
      <c r="DYR34" s="3027"/>
      <c r="DYS34" s="3027"/>
      <c r="DYT34" s="3027"/>
      <c r="DYW34" s="3027"/>
      <c r="DZE34" s="3049"/>
      <c r="DZF34" s="3039"/>
      <c r="DZI34" s="3027"/>
      <c r="DZJ34" s="3027"/>
      <c r="DZK34" s="3027"/>
      <c r="DZL34" s="3027"/>
      <c r="DZO34" s="3027"/>
      <c r="DZW34" s="3049"/>
      <c r="DZX34" s="3039"/>
      <c r="EAA34" s="3027"/>
      <c r="EAB34" s="3027"/>
      <c r="EAC34" s="3027"/>
      <c r="EAD34" s="3027"/>
      <c r="EAG34" s="3027"/>
      <c r="EAO34" s="3049"/>
      <c r="EAP34" s="3039"/>
      <c r="EAS34" s="3027"/>
      <c r="EAT34" s="3027"/>
      <c r="EAU34" s="3027"/>
      <c r="EAV34" s="3027"/>
      <c r="EAY34" s="3027"/>
      <c r="EBG34" s="3049"/>
      <c r="EBH34" s="3039"/>
      <c r="EBK34" s="3027"/>
      <c r="EBL34" s="3027"/>
      <c r="EBM34" s="3027"/>
      <c r="EBN34" s="3027"/>
      <c r="EBQ34" s="3027"/>
      <c r="EBY34" s="3049"/>
      <c r="EBZ34" s="3039"/>
      <c r="ECC34" s="3027"/>
      <c r="ECD34" s="3027"/>
      <c r="ECE34" s="3027"/>
      <c r="ECF34" s="3027"/>
      <c r="ECI34" s="3027"/>
      <c r="ECQ34" s="3049"/>
      <c r="ECR34" s="3039"/>
      <c r="ECU34" s="3027"/>
      <c r="ECV34" s="3027"/>
      <c r="ECW34" s="3027"/>
      <c r="ECX34" s="3027"/>
      <c r="EDA34" s="3027"/>
      <c r="EDI34" s="3049"/>
      <c r="EDJ34" s="3039"/>
      <c r="EDM34" s="3027"/>
      <c r="EDN34" s="3027"/>
      <c r="EDO34" s="3027"/>
      <c r="EDP34" s="3027"/>
      <c r="EDS34" s="3027"/>
      <c r="EEA34" s="3049"/>
      <c r="EEB34" s="3039"/>
      <c r="EEE34" s="3027"/>
      <c r="EEF34" s="3027"/>
      <c r="EEG34" s="3027"/>
      <c r="EEH34" s="3027"/>
      <c r="EEK34" s="3027"/>
      <c r="EES34" s="3049"/>
      <c r="EET34" s="3039"/>
      <c r="EEW34" s="3027"/>
      <c r="EEX34" s="3027"/>
      <c r="EEY34" s="3027"/>
      <c r="EEZ34" s="3027"/>
      <c r="EFC34" s="3027"/>
      <c r="EFK34" s="3049"/>
      <c r="EFL34" s="3039"/>
      <c r="EFO34" s="3027"/>
      <c r="EFP34" s="3027"/>
      <c r="EFQ34" s="3027"/>
      <c r="EFR34" s="3027"/>
      <c r="EFU34" s="3027"/>
      <c r="EGC34" s="3049"/>
      <c r="EGD34" s="3039"/>
      <c r="EGG34" s="3027"/>
      <c r="EGH34" s="3027"/>
      <c r="EGI34" s="3027"/>
      <c r="EGJ34" s="3027"/>
      <c r="EGM34" s="3027"/>
      <c r="EGU34" s="3049"/>
      <c r="EGV34" s="3039"/>
      <c r="EGY34" s="3027"/>
      <c r="EGZ34" s="3027"/>
      <c r="EHA34" s="3027"/>
      <c r="EHB34" s="3027"/>
      <c r="EHE34" s="3027"/>
      <c r="EHM34" s="3049"/>
      <c r="EHN34" s="3039"/>
      <c r="EHQ34" s="3027"/>
      <c r="EHR34" s="3027"/>
      <c r="EHS34" s="3027"/>
      <c r="EHT34" s="3027"/>
      <c r="EHW34" s="3027"/>
      <c r="EIE34" s="3049"/>
      <c r="EIF34" s="3039"/>
      <c r="EII34" s="3027"/>
      <c r="EIJ34" s="3027"/>
      <c r="EIK34" s="3027"/>
      <c r="EIL34" s="3027"/>
      <c r="EIO34" s="3027"/>
      <c r="EIW34" s="3049"/>
      <c r="EIX34" s="3039"/>
      <c r="EJA34" s="3027"/>
      <c r="EJB34" s="3027"/>
      <c r="EJC34" s="3027"/>
      <c r="EJD34" s="3027"/>
      <c r="EJG34" s="3027"/>
      <c r="EJO34" s="3049"/>
      <c r="EJP34" s="3039"/>
      <c r="EJS34" s="3027"/>
      <c r="EJT34" s="3027"/>
      <c r="EJU34" s="3027"/>
      <c r="EJV34" s="3027"/>
      <c r="EJY34" s="3027"/>
      <c r="EKG34" s="3049"/>
      <c r="EKH34" s="3039"/>
      <c r="EKK34" s="3027"/>
      <c r="EKL34" s="3027"/>
      <c r="EKM34" s="3027"/>
      <c r="EKN34" s="3027"/>
      <c r="EKQ34" s="3027"/>
      <c r="EKY34" s="3049"/>
      <c r="EKZ34" s="3039"/>
      <c r="ELC34" s="3027"/>
      <c r="ELD34" s="3027"/>
      <c r="ELE34" s="3027"/>
      <c r="ELF34" s="3027"/>
      <c r="ELI34" s="3027"/>
      <c r="ELQ34" s="3049"/>
      <c r="ELR34" s="3039"/>
      <c r="ELU34" s="3027"/>
      <c r="ELV34" s="3027"/>
      <c r="ELW34" s="3027"/>
      <c r="ELX34" s="3027"/>
      <c r="EMA34" s="3027"/>
      <c r="EMI34" s="3049"/>
      <c r="EMJ34" s="3039"/>
      <c r="EMM34" s="3027"/>
      <c r="EMN34" s="3027"/>
      <c r="EMO34" s="3027"/>
      <c r="EMP34" s="3027"/>
      <c r="EMS34" s="3027"/>
      <c r="ENA34" s="3049"/>
      <c r="ENB34" s="3039"/>
      <c r="ENE34" s="3027"/>
      <c r="ENF34" s="3027"/>
      <c r="ENG34" s="3027"/>
      <c r="ENH34" s="3027"/>
      <c r="ENK34" s="3027"/>
      <c r="ENS34" s="3049"/>
      <c r="ENT34" s="3039"/>
      <c r="ENW34" s="3027"/>
      <c r="ENX34" s="3027"/>
      <c r="ENY34" s="3027"/>
      <c r="ENZ34" s="3027"/>
      <c r="EOC34" s="3027"/>
      <c r="EOK34" s="3049"/>
      <c r="EOL34" s="3039"/>
      <c r="EOO34" s="3027"/>
      <c r="EOP34" s="3027"/>
      <c r="EOQ34" s="3027"/>
      <c r="EOR34" s="3027"/>
      <c r="EOU34" s="3027"/>
      <c r="EPC34" s="3049"/>
      <c r="EPD34" s="3039"/>
      <c r="EPG34" s="3027"/>
      <c r="EPH34" s="3027"/>
      <c r="EPI34" s="3027"/>
      <c r="EPJ34" s="3027"/>
      <c r="EPM34" s="3027"/>
      <c r="EPU34" s="3049"/>
      <c r="EPV34" s="3039"/>
      <c r="EPY34" s="3027"/>
      <c r="EPZ34" s="3027"/>
      <c r="EQA34" s="3027"/>
      <c r="EQB34" s="3027"/>
      <c r="EQE34" s="3027"/>
      <c r="EQM34" s="3049"/>
      <c r="EQN34" s="3039"/>
      <c r="EQQ34" s="3027"/>
      <c r="EQR34" s="3027"/>
      <c r="EQS34" s="3027"/>
      <c r="EQT34" s="3027"/>
      <c r="EQW34" s="3027"/>
      <c r="ERE34" s="3049"/>
      <c r="ERF34" s="3039"/>
      <c r="ERI34" s="3027"/>
      <c r="ERJ34" s="3027"/>
      <c r="ERK34" s="3027"/>
      <c r="ERL34" s="3027"/>
      <c r="ERO34" s="3027"/>
      <c r="ERW34" s="3049"/>
      <c r="ERX34" s="3039"/>
      <c r="ESA34" s="3027"/>
      <c r="ESB34" s="3027"/>
      <c r="ESC34" s="3027"/>
      <c r="ESD34" s="3027"/>
      <c r="ESG34" s="3027"/>
      <c r="ESO34" s="3049"/>
      <c r="ESP34" s="3039"/>
      <c r="ESS34" s="3027"/>
      <c r="EST34" s="3027"/>
      <c r="ESU34" s="3027"/>
      <c r="ESV34" s="3027"/>
      <c r="ESY34" s="3027"/>
      <c r="ETG34" s="3049"/>
      <c r="ETH34" s="3039"/>
      <c r="ETK34" s="3027"/>
      <c r="ETL34" s="3027"/>
      <c r="ETM34" s="3027"/>
      <c r="ETN34" s="3027"/>
      <c r="ETQ34" s="3027"/>
      <c r="ETY34" s="3049"/>
      <c r="ETZ34" s="3039"/>
      <c r="EUC34" s="3027"/>
      <c r="EUD34" s="3027"/>
      <c r="EUE34" s="3027"/>
      <c r="EUF34" s="3027"/>
      <c r="EUI34" s="3027"/>
      <c r="EUQ34" s="3049"/>
      <c r="EUR34" s="3039"/>
      <c r="EUU34" s="3027"/>
      <c r="EUV34" s="3027"/>
      <c r="EUW34" s="3027"/>
      <c r="EUX34" s="3027"/>
      <c r="EVA34" s="3027"/>
      <c r="EVI34" s="3049"/>
      <c r="EVJ34" s="3039"/>
      <c r="EVM34" s="3027"/>
      <c r="EVN34" s="3027"/>
      <c r="EVO34" s="3027"/>
      <c r="EVP34" s="3027"/>
      <c r="EVS34" s="3027"/>
      <c r="EWA34" s="3049"/>
      <c r="EWB34" s="3039"/>
      <c r="EWE34" s="3027"/>
      <c r="EWF34" s="3027"/>
      <c r="EWG34" s="3027"/>
      <c r="EWH34" s="3027"/>
      <c r="EWK34" s="3027"/>
      <c r="EWS34" s="3049"/>
      <c r="EWT34" s="3039"/>
      <c r="EWW34" s="3027"/>
      <c r="EWX34" s="3027"/>
      <c r="EWY34" s="3027"/>
      <c r="EWZ34" s="3027"/>
      <c r="EXC34" s="3027"/>
      <c r="EXK34" s="3049"/>
      <c r="EXL34" s="3039"/>
      <c r="EXO34" s="3027"/>
      <c r="EXP34" s="3027"/>
      <c r="EXQ34" s="3027"/>
      <c r="EXR34" s="3027"/>
      <c r="EXU34" s="3027"/>
      <c r="EYC34" s="3049"/>
      <c r="EYD34" s="3039"/>
      <c r="EYG34" s="3027"/>
      <c r="EYH34" s="3027"/>
      <c r="EYI34" s="3027"/>
      <c r="EYJ34" s="3027"/>
      <c r="EYM34" s="3027"/>
      <c r="EYU34" s="3049"/>
      <c r="EYV34" s="3039"/>
      <c r="EYY34" s="3027"/>
      <c r="EYZ34" s="3027"/>
      <c r="EZA34" s="3027"/>
      <c r="EZB34" s="3027"/>
      <c r="EZE34" s="3027"/>
      <c r="EZM34" s="3049"/>
      <c r="EZN34" s="3039"/>
      <c r="EZQ34" s="3027"/>
      <c r="EZR34" s="3027"/>
      <c r="EZS34" s="3027"/>
      <c r="EZT34" s="3027"/>
      <c r="EZW34" s="3027"/>
      <c r="FAE34" s="3049"/>
      <c r="FAF34" s="3039"/>
      <c r="FAI34" s="3027"/>
      <c r="FAJ34" s="3027"/>
      <c r="FAK34" s="3027"/>
      <c r="FAL34" s="3027"/>
      <c r="FAO34" s="3027"/>
      <c r="FAW34" s="3049"/>
      <c r="FAX34" s="3039"/>
      <c r="FBA34" s="3027"/>
      <c r="FBB34" s="3027"/>
      <c r="FBC34" s="3027"/>
      <c r="FBD34" s="3027"/>
      <c r="FBG34" s="3027"/>
      <c r="FBO34" s="3049"/>
      <c r="FBP34" s="3039"/>
      <c r="FBS34" s="3027"/>
      <c r="FBT34" s="3027"/>
      <c r="FBU34" s="3027"/>
      <c r="FBV34" s="3027"/>
      <c r="FBY34" s="3027"/>
      <c r="FCG34" s="3049"/>
      <c r="FCH34" s="3039"/>
      <c r="FCK34" s="3027"/>
      <c r="FCL34" s="3027"/>
      <c r="FCM34" s="3027"/>
      <c r="FCN34" s="3027"/>
      <c r="FCQ34" s="3027"/>
      <c r="FCY34" s="3049"/>
      <c r="FCZ34" s="3039"/>
      <c r="FDC34" s="3027"/>
      <c r="FDD34" s="3027"/>
      <c r="FDE34" s="3027"/>
      <c r="FDF34" s="3027"/>
      <c r="FDI34" s="3027"/>
      <c r="FDQ34" s="3049"/>
      <c r="FDR34" s="3039"/>
      <c r="FDU34" s="3027"/>
      <c r="FDV34" s="3027"/>
      <c r="FDW34" s="3027"/>
      <c r="FDX34" s="3027"/>
      <c r="FEA34" s="3027"/>
      <c r="FEI34" s="3049"/>
      <c r="FEJ34" s="3039"/>
      <c r="FEM34" s="3027"/>
      <c r="FEN34" s="3027"/>
      <c r="FEO34" s="3027"/>
      <c r="FEP34" s="3027"/>
      <c r="FES34" s="3027"/>
      <c r="FFA34" s="3049"/>
      <c r="FFB34" s="3039"/>
      <c r="FFE34" s="3027"/>
      <c r="FFF34" s="3027"/>
      <c r="FFG34" s="3027"/>
      <c r="FFH34" s="3027"/>
      <c r="FFK34" s="3027"/>
      <c r="FFS34" s="3049"/>
      <c r="FFT34" s="3039"/>
      <c r="FFW34" s="3027"/>
      <c r="FFX34" s="3027"/>
      <c r="FFY34" s="3027"/>
      <c r="FFZ34" s="3027"/>
      <c r="FGC34" s="3027"/>
      <c r="FGK34" s="3049"/>
      <c r="FGL34" s="3039"/>
      <c r="FGO34" s="3027"/>
      <c r="FGP34" s="3027"/>
      <c r="FGQ34" s="3027"/>
      <c r="FGR34" s="3027"/>
      <c r="FGU34" s="3027"/>
      <c r="FHC34" s="3049"/>
      <c r="FHD34" s="3039"/>
      <c r="FHG34" s="3027"/>
      <c r="FHH34" s="3027"/>
      <c r="FHI34" s="3027"/>
      <c r="FHJ34" s="3027"/>
      <c r="FHM34" s="3027"/>
      <c r="FHU34" s="3049"/>
      <c r="FHV34" s="3039"/>
      <c r="FHY34" s="3027"/>
      <c r="FHZ34" s="3027"/>
      <c r="FIA34" s="3027"/>
      <c r="FIB34" s="3027"/>
      <c r="FIE34" s="3027"/>
      <c r="FIM34" s="3049"/>
      <c r="FIN34" s="3039"/>
      <c r="FIQ34" s="3027"/>
      <c r="FIR34" s="3027"/>
      <c r="FIS34" s="3027"/>
      <c r="FIT34" s="3027"/>
      <c r="FIW34" s="3027"/>
      <c r="FJE34" s="3049"/>
      <c r="FJF34" s="3039"/>
      <c r="FJI34" s="3027"/>
      <c r="FJJ34" s="3027"/>
      <c r="FJK34" s="3027"/>
      <c r="FJL34" s="3027"/>
      <c r="FJO34" s="3027"/>
      <c r="FJW34" s="3049"/>
      <c r="FJX34" s="3039"/>
      <c r="FKA34" s="3027"/>
      <c r="FKB34" s="3027"/>
      <c r="FKC34" s="3027"/>
      <c r="FKD34" s="3027"/>
      <c r="FKG34" s="3027"/>
      <c r="FKO34" s="3049"/>
      <c r="FKP34" s="3039"/>
      <c r="FKS34" s="3027"/>
      <c r="FKT34" s="3027"/>
      <c r="FKU34" s="3027"/>
      <c r="FKV34" s="3027"/>
      <c r="FKY34" s="3027"/>
      <c r="FLG34" s="3049"/>
      <c r="FLH34" s="3039"/>
      <c r="FLK34" s="3027"/>
      <c r="FLL34" s="3027"/>
      <c r="FLM34" s="3027"/>
      <c r="FLN34" s="3027"/>
      <c r="FLQ34" s="3027"/>
      <c r="FLY34" s="3049"/>
      <c r="FLZ34" s="3039"/>
      <c r="FMC34" s="3027"/>
      <c r="FMD34" s="3027"/>
      <c r="FME34" s="3027"/>
      <c r="FMF34" s="3027"/>
      <c r="FMI34" s="3027"/>
      <c r="FMQ34" s="3049"/>
      <c r="FMR34" s="3039"/>
      <c r="FMU34" s="3027"/>
      <c r="FMV34" s="3027"/>
      <c r="FMW34" s="3027"/>
      <c r="FMX34" s="3027"/>
      <c r="FNA34" s="3027"/>
      <c r="FNI34" s="3049"/>
      <c r="FNJ34" s="3039"/>
      <c r="FNM34" s="3027"/>
      <c r="FNN34" s="3027"/>
      <c r="FNO34" s="3027"/>
      <c r="FNP34" s="3027"/>
      <c r="FNS34" s="3027"/>
      <c r="FOA34" s="3049"/>
      <c r="FOB34" s="3039"/>
      <c r="FOE34" s="3027"/>
      <c r="FOF34" s="3027"/>
      <c r="FOG34" s="3027"/>
      <c r="FOH34" s="3027"/>
      <c r="FOK34" s="3027"/>
      <c r="FOS34" s="3049"/>
      <c r="FOT34" s="3039"/>
      <c r="FOW34" s="3027"/>
      <c r="FOX34" s="3027"/>
      <c r="FOY34" s="3027"/>
      <c r="FOZ34" s="3027"/>
      <c r="FPC34" s="3027"/>
      <c r="FPK34" s="3049"/>
      <c r="FPL34" s="3039"/>
      <c r="FPO34" s="3027"/>
      <c r="FPP34" s="3027"/>
      <c r="FPQ34" s="3027"/>
      <c r="FPR34" s="3027"/>
      <c r="FPU34" s="3027"/>
      <c r="FQC34" s="3049"/>
      <c r="FQD34" s="3039"/>
      <c r="FQG34" s="3027"/>
      <c r="FQH34" s="3027"/>
      <c r="FQI34" s="3027"/>
      <c r="FQJ34" s="3027"/>
      <c r="FQM34" s="3027"/>
      <c r="FQU34" s="3049"/>
      <c r="FQV34" s="3039"/>
      <c r="FQY34" s="3027"/>
      <c r="FQZ34" s="3027"/>
      <c r="FRA34" s="3027"/>
      <c r="FRB34" s="3027"/>
      <c r="FRE34" s="3027"/>
      <c r="FRM34" s="3049"/>
      <c r="FRN34" s="3039"/>
      <c r="FRQ34" s="3027"/>
      <c r="FRR34" s="3027"/>
      <c r="FRS34" s="3027"/>
      <c r="FRT34" s="3027"/>
      <c r="FRW34" s="3027"/>
      <c r="FSE34" s="3049"/>
      <c r="FSF34" s="3039"/>
      <c r="FSI34" s="3027"/>
      <c r="FSJ34" s="3027"/>
      <c r="FSK34" s="3027"/>
      <c r="FSL34" s="3027"/>
      <c r="FSO34" s="3027"/>
      <c r="FSW34" s="3049"/>
      <c r="FSX34" s="3039"/>
      <c r="FTA34" s="3027"/>
      <c r="FTB34" s="3027"/>
      <c r="FTC34" s="3027"/>
      <c r="FTD34" s="3027"/>
      <c r="FTG34" s="3027"/>
      <c r="FTO34" s="3049"/>
      <c r="FTP34" s="3039"/>
      <c r="FTS34" s="3027"/>
      <c r="FTT34" s="3027"/>
      <c r="FTU34" s="3027"/>
      <c r="FTV34" s="3027"/>
      <c r="FTY34" s="3027"/>
      <c r="FUG34" s="3049"/>
      <c r="FUH34" s="3039"/>
      <c r="FUK34" s="3027"/>
      <c r="FUL34" s="3027"/>
      <c r="FUM34" s="3027"/>
      <c r="FUN34" s="3027"/>
      <c r="FUQ34" s="3027"/>
      <c r="FUY34" s="3049"/>
      <c r="FUZ34" s="3039"/>
      <c r="FVC34" s="3027"/>
      <c r="FVD34" s="3027"/>
      <c r="FVE34" s="3027"/>
      <c r="FVF34" s="3027"/>
      <c r="FVI34" s="3027"/>
      <c r="FVQ34" s="3049"/>
      <c r="FVR34" s="3039"/>
      <c r="FVU34" s="3027"/>
      <c r="FVV34" s="3027"/>
      <c r="FVW34" s="3027"/>
      <c r="FVX34" s="3027"/>
      <c r="FWA34" s="3027"/>
      <c r="FWI34" s="3049"/>
      <c r="FWJ34" s="3039"/>
      <c r="FWM34" s="3027"/>
      <c r="FWN34" s="3027"/>
      <c r="FWO34" s="3027"/>
      <c r="FWP34" s="3027"/>
      <c r="FWS34" s="3027"/>
      <c r="FXA34" s="3049"/>
      <c r="FXB34" s="3039"/>
      <c r="FXE34" s="3027"/>
      <c r="FXF34" s="3027"/>
      <c r="FXG34" s="3027"/>
      <c r="FXH34" s="3027"/>
      <c r="FXK34" s="3027"/>
      <c r="FXS34" s="3049"/>
      <c r="FXT34" s="3039"/>
      <c r="FXW34" s="3027"/>
      <c r="FXX34" s="3027"/>
      <c r="FXY34" s="3027"/>
      <c r="FXZ34" s="3027"/>
      <c r="FYC34" s="3027"/>
      <c r="FYK34" s="3049"/>
      <c r="FYL34" s="3039"/>
      <c r="FYO34" s="3027"/>
      <c r="FYP34" s="3027"/>
      <c r="FYQ34" s="3027"/>
      <c r="FYR34" s="3027"/>
      <c r="FYU34" s="3027"/>
      <c r="FZC34" s="3049"/>
      <c r="FZD34" s="3039"/>
      <c r="FZG34" s="3027"/>
      <c r="FZH34" s="3027"/>
      <c r="FZI34" s="3027"/>
      <c r="FZJ34" s="3027"/>
      <c r="FZM34" s="3027"/>
      <c r="FZU34" s="3049"/>
      <c r="FZV34" s="3039"/>
      <c r="FZY34" s="3027"/>
      <c r="FZZ34" s="3027"/>
      <c r="GAA34" s="3027"/>
      <c r="GAB34" s="3027"/>
      <c r="GAE34" s="3027"/>
      <c r="GAM34" s="3049"/>
      <c r="GAN34" s="3039"/>
      <c r="GAQ34" s="3027"/>
      <c r="GAR34" s="3027"/>
      <c r="GAS34" s="3027"/>
      <c r="GAT34" s="3027"/>
      <c r="GAW34" s="3027"/>
      <c r="GBE34" s="3049"/>
      <c r="GBF34" s="3039"/>
      <c r="GBI34" s="3027"/>
      <c r="GBJ34" s="3027"/>
      <c r="GBK34" s="3027"/>
      <c r="GBL34" s="3027"/>
      <c r="GBO34" s="3027"/>
      <c r="GBW34" s="3049"/>
      <c r="GBX34" s="3039"/>
      <c r="GCA34" s="3027"/>
      <c r="GCB34" s="3027"/>
      <c r="GCC34" s="3027"/>
      <c r="GCD34" s="3027"/>
      <c r="GCG34" s="3027"/>
      <c r="GCO34" s="3049"/>
      <c r="GCP34" s="3039"/>
      <c r="GCS34" s="3027"/>
      <c r="GCT34" s="3027"/>
      <c r="GCU34" s="3027"/>
      <c r="GCV34" s="3027"/>
      <c r="GCY34" s="3027"/>
      <c r="GDG34" s="3049"/>
      <c r="GDH34" s="3039"/>
      <c r="GDK34" s="3027"/>
      <c r="GDL34" s="3027"/>
      <c r="GDM34" s="3027"/>
      <c r="GDN34" s="3027"/>
      <c r="GDQ34" s="3027"/>
      <c r="GDY34" s="3049"/>
      <c r="GDZ34" s="3039"/>
      <c r="GEC34" s="3027"/>
      <c r="GED34" s="3027"/>
      <c r="GEE34" s="3027"/>
      <c r="GEF34" s="3027"/>
      <c r="GEI34" s="3027"/>
      <c r="GEQ34" s="3049"/>
      <c r="GER34" s="3039"/>
      <c r="GEU34" s="3027"/>
      <c r="GEV34" s="3027"/>
      <c r="GEW34" s="3027"/>
      <c r="GEX34" s="3027"/>
      <c r="GFA34" s="3027"/>
      <c r="GFI34" s="3049"/>
      <c r="GFJ34" s="3039"/>
      <c r="GFM34" s="3027"/>
      <c r="GFN34" s="3027"/>
      <c r="GFO34" s="3027"/>
      <c r="GFP34" s="3027"/>
      <c r="GFS34" s="3027"/>
      <c r="GGA34" s="3049"/>
      <c r="GGB34" s="3039"/>
      <c r="GGE34" s="3027"/>
      <c r="GGF34" s="3027"/>
      <c r="GGG34" s="3027"/>
      <c r="GGH34" s="3027"/>
      <c r="GGK34" s="3027"/>
      <c r="GGS34" s="3049"/>
      <c r="GGT34" s="3039"/>
      <c r="GGW34" s="3027"/>
      <c r="GGX34" s="3027"/>
      <c r="GGY34" s="3027"/>
      <c r="GGZ34" s="3027"/>
      <c r="GHC34" s="3027"/>
      <c r="GHK34" s="3049"/>
      <c r="GHL34" s="3039"/>
      <c r="GHO34" s="3027"/>
      <c r="GHP34" s="3027"/>
      <c r="GHQ34" s="3027"/>
      <c r="GHR34" s="3027"/>
      <c r="GHU34" s="3027"/>
      <c r="GIC34" s="3049"/>
      <c r="GID34" s="3039"/>
      <c r="GIG34" s="3027"/>
      <c r="GIH34" s="3027"/>
      <c r="GII34" s="3027"/>
      <c r="GIJ34" s="3027"/>
      <c r="GIM34" s="3027"/>
      <c r="GIU34" s="3049"/>
      <c r="GIV34" s="3039"/>
      <c r="GIY34" s="3027"/>
      <c r="GIZ34" s="3027"/>
      <c r="GJA34" s="3027"/>
      <c r="GJB34" s="3027"/>
      <c r="GJE34" s="3027"/>
      <c r="GJM34" s="3049"/>
      <c r="GJN34" s="3039"/>
      <c r="GJQ34" s="3027"/>
      <c r="GJR34" s="3027"/>
      <c r="GJS34" s="3027"/>
      <c r="GJT34" s="3027"/>
      <c r="GJW34" s="3027"/>
      <c r="GKE34" s="3049"/>
      <c r="GKF34" s="3039"/>
      <c r="GKI34" s="3027"/>
      <c r="GKJ34" s="3027"/>
      <c r="GKK34" s="3027"/>
      <c r="GKL34" s="3027"/>
      <c r="GKO34" s="3027"/>
      <c r="GKW34" s="3049"/>
      <c r="GKX34" s="3039"/>
      <c r="GLA34" s="3027"/>
      <c r="GLB34" s="3027"/>
      <c r="GLC34" s="3027"/>
      <c r="GLD34" s="3027"/>
      <c r="GLG34" s="3027"/>
      <c r="GLO34" s="3049"/>
      <c r="GLP34" s="3039"/>
      <c r="GLS34" s="3027"/>
      <c r="GLT34" s="3027"/>
      <c r="GLU34" s="3027"/>
      <c r="GLV34" s="3027"/>
      <c r="GLY34" s="3027"/>
      <c r="GMG34" s="3049"/>
      <c r="GMH34" s="3039"/>
      <c r="GMK34" s="3027"/>
      <c r="GML34" s="3027"/>
      <c r="GMM34" s="3027"/>
      <c r="GMN34" s="3027"/>
      <c r="GMQ34" s="3027"/>
      <c r="GMY34" s="3049"/>
      <c r="GMZ34" s="3039"/>
      <c r="GNC34" s="3027"/>
      <c r="GND34" s="3027"/>
      <c r="GNE34" s="3027"/>
      <c r="GNF34" s="3027"/>
      <c r="GNI34" s="3027"/>
      <c r="GNQ34" s="3049"/>
      <c r="GNR34" s="3039"/>
      <c r="GNU34" s="3027"/>
      <c r="GNV34" s="3027"/>
      <c r="GNW34" s="3027"/>
      <c r="GNX34" s="3027"/>
      <c r="GOA34" s="3027"/>
      <c r="GOI34" s="3049"/>
      <c r="GOJ34" s="3039"/>
      <c r="GOM34" s="3027"/>
      <c r="GON34" s="3027"/>
      <c r="GOO34" s="3027"/>
      <c r="GOP34" s="3027"/>
      <c r="GOS34" s="3027"/>
      <c r="GPA34" s="3049"/>
      <c r="GPB34" s="3039"/>
      <c r="GPE34" s="3027"/>
      <c r="GPF34" s="3027"/>
      <c r="GPG34" s="3027"/>
      <c r="GPH34" s="3027"/>
      <c r="GPK34" s="3027"/>
      <c r="GPS34" s="3049"/>
      <c r="GPT34" s="3039"/>
      <c r="GPW34" s="3027"/>
      <c r="GPX34" s="3027"/>
      <c r="GPY34" s="3027"/>
      <c r="GPZ34" s="3027"/>
      <c r="GQC34" s="3027"/>
      <c r="GQK34" s="3049"/>
      <c r="GQL34" s="3039"/>
      <c r="GQO34" s="3027"/>
      <c r="GQP34" s="3027"/>
      <c r="GQQ34" s="3027"/>
      <c r="GQR34" s="3027"/>
      <c r="GQU34" s="3027"/>
      <c r="GRC34" s="3049"/>
      <c r="GRD34" s="3039"/>
      <c r="GRG34" s="3027"/>
      <c r="GRH34" s="3027"/>
      <c r="GRI34" s="3027"/>
      <c r="GRJ34" s="3027"/>
      <c r="GRM34" s="3027"/>
      <c r="GRU34" s="3049"/>
      <c r="GRV34" s="3039"/>
      <c r="GRY34" s="3027"/>
      <c r="GRZ34" s="3027"/>
      <c r="GSA34" s="3027"/>
      <c r="GSB34" s="3027"/>
      <c r="GSE34" s="3027"/>
      <c r="GSM34" s="3049"/>
      <c r="GSN34" s="3039"/>
      <c r="GSQ34" s="3027"/>
      <c r="GSR34" s="3027"/>
      <c r="GSS34" s="3027"/>
      <c r="GST34" s="3027"/>
      <c r="GSW34" s="3027"/>
      <c r="GTE34" s="3049"/>
      <c r="GTF34" s="3039"/>
      <c r="GTI34" s="3027"/>
      <c r="GTJ34" s="3027"/>
      <c r="GTK34" s="3027"/>
      <c r="GTL34" s="3027"/>
      <c r="GTO34" s="3027"/>
      <c r="GTW34" s="3049"/>
      <c r="GTX34" s="3039"/>
      <c r="GUA34" s="3027"/>
      <c r="GUB34" s="3027"/>
      <c r="GUC34" s="3027"/>
      <c r="GUD34" s="3027"/>
      <c r="GUG34" s="3027"/>
      <c r="GUO34" s="3049"/>
      <c r="GUP34" s="3039"/>
      <c r="GUS34" s="3027"/>
      <c r="GUT34" s="3027"/>
      <c r="GUU34" s="3027"/>
      <c r="GUV34" s="3027"/>
      <c r="GUY34" s="3027"/>
      <c r="GVG34" s="3049"/>
      <c r="GVH34" s="3039"/>
      <c r="GVK34" s="3027"/>
      <c r="GVL34" s="3027"/>
      <c r="GVM34" s="3027"/>
      <c r="GVN34" s="3027"/>
      <c r="GVQ34" s="3027"/>
      <c r="GVY34" s="3049"/>
      <c r="GVZ34" s="3039"/>
      <c r="GWC34" s="3027"/>
      <c r="GWD34" s="3027"/>
      <c r="GWE34" s="3027"/>
      <c r="GWF34" s="3027"/>
      <c r="GWI34" s="3027"/>
      <c r="GWQ34" s="3049"/>
      <c r="GWR34" s="3039"/>
      <c r="GWU34" s="3027"/>
      <c r="GWV34" s="3027"/>
      <c r="GWW34" s="3027"/>
      <c r="GWX34" s="3027"/>
      <c r="GXA34" s="3027"/>
      <c r="GXI34" s="3049"/>
      <c r="GXJ34" s="3039"/>
      <c r="GXM34" s="3027"/>
      <c r="GXN34" s="3027"/>
      <c r="GXO34" s="3027"/>
      <c r="GXP34" s="3027"/>
      <c r="GXS34" s="3027"/>
      <c r="GYA34" s="3049"/>
      <c r="GYB34" s="3039"/>
      <c r="GYE34" s="3027"/>
      <c r="GYF34" s="3027"/>
      <c r="GYG34" s="3027"/>
      <c r="GYH34" s="3027"/>
      <c r="GYK34" s="3027"/>
      <c r="GYS34" s="3049"/>
      <c r="GYT34" s="3039"/>
      <c r="GYW34" s="3027"/>
      <c r="GYX34" s="3027"/>
      <c r="GYY34" s="3027"/>
      <c r="GYZ34" s="3027"/>
      <c r="GZC34" s="3027"/>
      <c r="GZK34" s="3049"/>
      <c r="GZL34" s="3039"/>
      <c r="GZO34" s="3027"/>
      <c r="GZP34" s="3027"/>
      <c r="GZQ34" s="3027"/>
      <c r="GZR34" s="3027"/>
      <c r="GZU34" s="3027"/>
      <c r="HAC34" s="3049"/>
      <c r="HAD34" s="3039"/>
      <c r="HAG34" s="3027"/>
      <c r="HAH34" s="3027"/>
      <c r="HAI34" s="3027"/>
      <c r="HAJ34" s="3027"/>
      <c r="HAM34" s="3027"/>
      <c r="HAU34" s="3049"/>
      <c r="HAV34" s="3039"/>
      <c r="HAY34" s="3027"/>
      <c r="HAZ34" s="3027"/>
      <c r="HBA34" s="3027"/>
      <c r="HBB34" s="3027"/>
      <c r="HBE34" s="3027"/>
      <c r="HBM34" s="3049"/>
      <c r="HBN34" s="3039"/>
      <c r="HBQ34" s="3027"/>
      <c r="HBR34" s="3027"/>
      <c r="HBS34" s="3027"/>
      <c r="HBT34" s="3027"/>
      <c r="HBW34" s="3027"/>
      <c r="HCE34" s="3049"/>
      <c r="HCF34" s="3039"/>
      <c r="HCI34" s="3027"/>
      <c r="HCJ34" s="3027"/>
      <c r="HCK34" s="3027"/>
      <c r="HCL34" s="3027"/>
      <c r="HCO34" s="3027"/>
      <c r="HCW34" s="3049"/>
      <c r="HCX34" s="3039"/>
      <c r="HDA34" s="3027"/>
      <c r="HDB34" s="3027"/>
      <c r="HDC34" s="3027"/>
      <c r="HDD34" s="3027"/>
      <c r="HDG34" s="3027"/>
      <c r="HDO34" s="3049"/>
      <c r="HDP34" s="3039"/>
      <c r="HDS34" s="3027"/>
      <c r="HDT34" s="3027"/>
      <c r="HDU34" s="3027"/>
      <c r="HDV34" s="3027"/>
      <c r="HDY34" s="3027"/>
      <c r="HEG34" s="3049"/>
      <c r="HEH34" s="3039"/>
      <c r="HEK34" s="3027"/>
      <c r="HEL34" s="3027"/>
      <c r="HEM34" s="3027"/>
      <c r="HEN34" s="3027"/>
      <c r="HEQ34" s="3027"/>
      <c r="HEY34" s="3049"/>
      <c r="HEZ34" s="3039"/>
      <c r="HFC34" s="3027"/>
      <c r="HFD34" s="3027"/>
      <c r="HFE34" s="3027"/>
      <c r="HFF34" s="3027"/>
      <c r="HFI34" s="3027"/>
      <c r="HFQ34" s="3049"/>
      <c r="HFR34" s="3039"/>
      <c r="HFU34" s="3027"/>
      <c r="HFV34" s="3027"/>
      <c r="HFW34" s="3027"/>
      <c r="HFX34" s="3027"/>
      <c r="HGA34" s="3027"/>
      <c r="HGI34" s="3049"/>
      <c r="HGJ34" s="3039"/>
      <c r="HGM34" s="3027"/>
      <c r="HGN34" s="3027"/>
      <c r="HGO34" s="3027"/>
      <c r="HGP34" s="3027"/>
      <c r="HGS34" s="3027"/>
      <c r="HHA34" s="3049"/>
      <c r="HHB34" s="3039"/>
      <c r="HHE34" s="3027"/>
      <c r="HHF34" s="3027"/>
      <c r="HHG34" s="3027"/>
      <c r="HHH34" s="3027"/>
      <c r="HHK34" s="3027"/>
      <c r="HHS34" s="3049"/>
      <c r="HHT34" s="3039"/>
      <c r="HHW34" s="3027"/>
      <c r="HHX34" s="3027"/>
      <c r="HHY34" s="3027"/>
      <c r="HHZ34" s="3027"/>
      <c r="HIC34" s="3027"/>
      <c r="HIK34" s="3049"/>
      <c r="HIL34" s="3039"/>
      <c r="HIO34" s="3027"/>
      <c r="HIP34" s="3027"/>
      <c r="HIQ34" s="3027"/>
      <c r="HIR34" s="3027"/>
      <c r="HIU34" s="3027"/>
      <c r="HJC34" s="3049"/>
      <c r="HJD34" s="3039"/>
      <c r="HJG34" s="3027"/>
      <c r="HJH34" s="3027"/>
      <c r="HJI34" s="3027"/>
      <c r="HJJ34" s="3027"/>
      <c r="HJM34" s="3027"/>
      <c r="HJU34" s="3049"/>
      <c r="HJV34" s="3039"/>
      <c r="HJY34" s="3027"/>
      <c r="HJZ34" s="3027"/>
      <c r="HKA34" s="3027"/>
      <c r="HKB34" s="3027"/>
      <c r="HKE34" s="3027"/>
      <c r="HKM34" s="3049"/>
      <c r="HKN34" s="3039"/>
      <c r="HKQ34" s="3027"/>
      <c r="HKR34" s="3027"/>
      <c r="HKS34" s="3027"/>
      <c r="HKT34" s="3027"/>
      <c r="HKW34" s="3027"/>
      <c r="HLE34" s="3049"/>
      <c r="HLF34" s="3039"/>
      <c r="HLI34" s="3027"/>
      <c r="HLJ34" s="3027"/>
      <c r="HLK34" s="3027"/>
      <c r="HLL34" s="3027"/>
      <c r="HLO34" s="3027"/>
      <c r="HLW34" s="3049"/>
      <c r="HLX34" s="3039"/>
      <c r="HMA34" s="3027"/>
      <c r="HMB34" s="3027"/>
      <c r="HMC34" s="3027"/>
      <c r="HMD34" s="3027"/>
      <c r="HMG34" s="3027"/>
      <c r="HMO34" s="3049"/>
      <c r="HMP34" s="3039"/>
      <c r="HMS34" s="3027"/>
      <c r="HMT34" s="3027"/>
      <c r="HMU34" s="3027"/>
      <c r="HMV34" s="3027"/>
      <c r="HMY34" s="3027"/>
      <c r="HNG34" s="3049"/>
      <c r="HNH34" s="3039"/>
      <c r="HNK34" s="3027"/>
      <c r="HNL34" s="3027"/>
      <c r="HNM34" s="3027"/>
      <c r="HNN34" s="3027"/>
      <c r="HNQ34" s="3027"/>
      <c r="HNY34" s="3049"/>
      <c r="HNZ34" s="3039"/>
      <c r="HOC34" s="3027"/>
      <c r="HOD34" s="3027"/>
      <c r="HOE34" s="3027"/>
      <c r="HOF34" s="3027"/>
      <c r="HOI34" s="3027"/>
      <c r="HOQ34" s="3049"/>
      <c r="HOR34" s="3039"/>
      <c r="HOU34" s="3027"/>
      <c r="HOV34" s="3027"/>
      <c r="HOW34" s="3027"/>
      <c r="HOX34" s="3027"/>
      <c r="HPA34" s="3027"/>
      <c r="HPI34" s="3049"/>
      <c r="HPJ34" s="3039"/>
      <c r="HPM34" s="3027"/>
      <c r="HPN34" s="3027"/>
      <c r="HPO34" s="3027"/>
      <c r="HPP34" s="3027"/>
      <c r="HPS34" s="3027"/>
      <c r="HQA34" s="3049"/>
      <c r="HQB34" s="3039"/>
      <c r="HQE34" s="3027"/>
      <c r="HQF34" s="3027"/>
      <c r="HQG34" s="3027"/>
      <c r="HQH34" s="3027"/>
      <c r="HQK34" s="3027"/>
      <c r="HQS34" s="3049"/>
      <c r="HQT34" s="3039"/>
      <c r="HQW34" s="3027"/>
      <c r="HQX34" s="3027"/>
      <c r="HQY34" s="3027"/>
      <c r="HQZ34" s="3027"/>
      <c r="HRC34" s="3027"/>
      <c r="HRK34" s="3049"/>
      <c r="HRL34" s="3039"/>
      <c r="HRO34" s="3027"/>
      <c r="HRP34" s="3027"/>
      <c r="HRQ34" s="3027"/>
      <c r="HRR34" s="3027"/>
      <c r="HRU34" s="3027"/>
      <c r="HSC34" s="3049"/>
      <c r="HSD34" s="3039"/>
      <c r="HSG34" s="3027"/>
      <c r="HSH34" s="3027"/>
      <c r="HSI34" s="3027"/>
      <c r="HSJ34" s="3027"/>
      <c r="HSM34" s="3027"/>
      <c r="HSU34" s="3049"/>
      <c r="HSV34" s="3039"/>
      <c r="HSY34" s="3027"/>
      <c r="HSZ34" s="3027"/>
      <c r="HTA34" s="3027"/>
      <c r="HTB34" s="3027"/>
      <c r="HTE34" s="3027"/>
      <c r="HTM34" s="3049"/>
      <c r="HTN34" s="3039"/>
      <c r="HTQ34" s="3027"/>
      <c r="HTR34" s="3027"/>
      <c r="HTS34" s="3027"/>
      <c r="HTT34" s="3027"/>
      <c r="HTW34" s="3027"/>
      <c r="HUE34" s="3049"/>
      <c r="HUF34" s="3039"/>
      <c r="HUI34" s="3027"/>
      <c r="HUJ34" s="3027"/>
      <c r="HUK34" s="3027"/>
      <c r="HUL34" s="3027"/>
      <c r="HUO34" s="3027"/>
      <c r="HUW34" s="3049"/>
      <c r="HUX34" s="3039"/>
      <c r="HVA34" s="3027"/>
      <c r="HVB34" s="3027"/>
      <c r="HVC34" s="3027"/>
      <c r="HVD34" s="3027"/>
      <c r="HVG34" s="3027"/>
      <c r="HVO34" s="3049"/>
      <c r="HVP34" s="3039"/>
      <c r="HVS34" s="3027"/>
      <c r="HVT34" s="3027"/>
      <c r="HVU34" s="3027"/>
      <c r="HVV34" s="3027"/>
      <c r="HVY34" s="3027"/>
      <c r="HWG34" s="3049"/>
      <c r="HWH34" s="3039"/>
      <c r="HWK34" s="3027"/>
      <c r="HWL34" s="3027"/>
      <c r="HWM34" s="3027"/>
      <c r="HWN34" s="3027"/>
      <c r="HWQ34" s="3027"/>
      <c r="HWY34" s="3049"/>
      <c r="HWZ34" s="3039"/>
      <c r="HXC34" s="3027"/>
      <c r="HXD34" s="3027"/>
      <c r="HXE34" s="3027"/>
      <c r="HXF34" s="3027"/>
      <c r="HXI34" s="3027"/>
      <c r="HXQ34" s="3049"/>
      <c r="HXR34" s="3039"/>
      <c r="HXU34" s="3027"/>
      <c r="HXV34" s="3027"/>
      <c r="HXW34" s="3027"/>
      <c r="HXX34" s="3027"/>
      <c r="HYA34" s="3027"/>
      <c r="HYI34" s="3049"/>
      <c r="HYJ34" s="3039"/>
      <c r="HYM34" s="3027"/>
      <c r="HYN34" s="3027"/>
      <c r="HYO34" s="3027"/>
      <c r="HYP34" s="3027"/>
      <c r="HYS34" s="3027"/>
      <c r="HZA34" s="3049"/>
      <c r="HZB34" s="3039"/>
      <c r="HZE34" s="3027"/>
      <c r="HZF34" s="3027"/>
      <c r="HZG34" s="3027"/>
      <c r="HZH34" s="3027"/>
      <c r="HZK34" s="3027"/>
      <c r="HZS34" s="3049"/>
      <c r="HZT34" s="3039"/>
      <c r="HZW34" s="3027"/>
      <c r="HZX34" s="3027"/>
      <c r="HZY34" s="3027"/>
      <c r="HZZ34" s="3027"/>
      <c r="IAC34" s="3027"/>
      <c r="IAK34" s="3049"/>
      <c r="IAL34" s="3039"/>
      <c r="IAO34" s="3027"/>
      <c r="IAP34" s="3027"/>
      <c r="IAQ34" s="3027"/>
      <c r="IAR34" s="3027"/>
      <c r="IAU34" s="3027"/>
      <c r="IBC34" s="3049"/>
      <c r="IBD34" s="3039"/>
      <c r="IBG34" s="3027"/>
      <c r="IBH34" s="3027"/>
      <c r="IBI34" s="3027"/>
      <c r="IBJ34" s="3027"/>
      <c r="IBM34" s="3027"/>
      <c r="IBU34" s="3049"/>
      <c r="IBV34" s="3039"/>
      <c r="IBY34" s="3027"/>
      <c r="IBZ34" s="3027"/>
      <c r="ICA34" s="3027"/>
      <c r="ICB34" s="3027"/>
      <c r="ICE34" s="3027"/>
      <c r="ICM34" s="3049"/>
      <c r="ICN34" s="3039"/>
      <c r="ICQ34" s="3027"/>
      <c r="ICR34" s="3027"/>
      <c r="ICS34" s="3027"/>
      <c r="ICT34" s="3027"/>
      <c r="ICW34" s="3027"/>
      <c r="IDE34" s="3049"/>
      <c r="IDF34" s="3039"/>
      <c r="IDI34" s="3027"/>
      <c r="IDJ34" s="3027"/>
      <c r="IDK34" s="3027"/>
      <c r="IDL34" s="3027"/>
      <c r="IDO34" s="3027"/>
      <c r="IDW34" s="3049"/>
      <c r="IDX34" s="3039"/>
      <c r="IEA34" s="3027"/>
      <c r="IEB34" s="3027"/>
      <c r="IEC34" s="3027"/>
      <c r="IED34" s="3027"/>
      <c r="IEG34" s="3027"/>
      <c r="IEO34" s="3049"/>
      <c r="IEP34" s="3039"/>
      <c r="IES34" s="3027"/>
      <c r="IET34" s="3027"/>
      <c r="IEU34" s="3027"/>
      <c r="IEV34" s="3027"/>
      <c r="IEY34" s="3027"/>
      <c r="IFG34" s="3049"/>
      <c r="IFH34" s="3039"/>
      <c r="IFK34" s="3027"/>
      <c r="IFL34" s="3027"/>
      <c r="IFM34" s="3027"/>
      <c r="IFN34" s="3027"/>
      <c r="IFQ34" s="3027"/>
      <c r="IFY34" s="3049"/>
      <c r="IFZ34" s="3039"/>
      <c r="IGC34" s="3027"/>
      <c r="IGD34" s="3027"/>
      <c r="IGE34" s="3027"/>
      <c r="IGF34" s="3027"/>
      <c r="IGI34" s="3027"/>
      <c r="IGQ34" s="3049"/>
      <c r="IGR34" s="3039"/>
      <c r="IGU34" s="3027"/>
      <c r="IGV34" s="3027"/>
      <c r="IGW34" s="3027"/>
      <c r="IGX34" s="3027"/>
      <c r="IHA34" s="3027"/>
      <c r="IHI34" s="3049"/>
      <c r="IHJ34" s="3039"/>
      <c r="IHM34" s="3027"/>
      <c r="IHN34" s="3027"/>
      <c r="IHO34" s="3027"/>
      <c r="IHP34" s="3027"/>
      <c r="IHS34" s="3027"/>
      <c r="IIA34" s="3049"/>
      <c r="IIB34" s="3039"/>
      <c r="IIE34" s="3027"/>
      <c r="IIF34" s="3027"/>
      <c r="IIG34" s="3027"/>
      <c r="IIH34" s="3027"/>
      <c r="IIK34" s="3027"/>
      <c r="IIS34" s="3049"/>
      <c r="IIT34" s="3039"/>
      <c r="IIW34" s="3027"/>
      <c r="IIX34" s="3027"/>
      <c r="IIY34" s="3027"/>
      <c r="IIZ34" s="3027"/>
      <c r="IJC34" s="3027"/>
      <c r="IJK34" s="3049"/>
      <c r="IJL34" s="3039"/>
      <c r="IJO34" s="3027"/>
      <c r="IJP34" s="3027"/>
      <c r="IJQ34" s="3027"/>
      <c r="IJR34" s="3027"/>
      <c r="IJU34" s="3027"/>
      <c r="IKC34" s="3049"/>
      <c r="IKD34" s="3039"/>
      <c r="IKG34" s="3027"/>
      <c r="IKH34" s="3027"/>
      <c r="IKI34" s="3027"/>
      <c r="IKJ34" s="3027"/>
      <c r="IKM34" s="3027"/>
      <c r="IKU34" s="3049"/>
      <c r="IKV34" s="3039"/>
      <c r="IKY34" s="3027"/>
      <c r="IKZ34" s="3027"/>
      <c r="ILA34" s="3027"/>
      <c r="ILB34" s="3027"/>
      <c r="ILE34" s="3027"/>
      <c r="ILM34" s="3049"/>
      <c r="ILN34" s="3039"/>
      <c r="ILQ34" s="3027"/>
      <c r="ILR34" s="3027"/>
      <c r="ILS34" s="3027"/>
      <c r="ILT34" s="3027"/>
      <c r="ILW34" s="3027"/>
      <c r="IME34" s="3049"/>
      <c r="IMF34" s="3039"/>
      <c r="IMI34" s="3027"/>
      <c r="IMJ34" s="3027"/>
      <c r="IMK34" s="3027"/>
      <c r="IML34" s="3027"/>
      <c r="IMO34" s="3027"/>
      <c r="IMW34" s="3049"/>
      <c r="IMX34" s="3039"/>
      <c r="INA34" s="3027"/>
      <c r="INB34" s="3027"/>
      <c r="INC34" s="3027"/>
      <c r="IND34" s="3027"/>
      <c r="ING34" s="3027"/>
      <c r="INO34" s="3049"/>
      <c r="INP34" s="3039"/>
      <c r="INS34" s="3027"/>
      <c r="INT34" s="3027"/>
      <c r="INU34" s="3027"/>
      <c r="INV34" s="3027"/>
      <c r="INY34" s="3027"/>
      <c r="IOG34" s="3049"/>
      <c r="IOH34" s="3039"/>
      <c r="IOK34" s="3027"/>
      <c r="IOL34" s="3027"/>
      <c r="IOM34" s="3027"/>
      <c r="ION34" s="3027"/>
      <c r="IOQ34" s="3027"/>
      <c r="IOY34" s="3049"/>
      <c r="IOZ34" s="3039"/>
      <c r="IPC34" s="3027"/>
      <c r="IPD34" s="3027"/>
      <c r="IPE34" s="3027"/>
      <c r="IPF34" s="3027"/>
      <c r="IPI34" s="3027"/>
      <c r="IPQ34" s="3049"/>
      <c r="IPR34" s="3039"/>
      <c r="IPU34" s="3027"/>
      <c r="IPV34" s="3027"/>
      <c r="IPW34" s="3027"/>
      <c r="IPX34" s="3027"/>
      <c r="IQA34" s="3027"/>
      <c r="IQI34" s="3049"/>
      <c r="IQJ34" s="3039"/>
      <c r="IQM34" s="3027"/>
      <c r="IQN34" s="3027"/>
      <c r="IQO34" s="3027"/>
      <c r="IQP34" s="3027"/>
      <c r="IQS34" s="3027"/>
      <c r="IRA34" s="3049"/>
      <c r="IRB34" s="3039"/>
      <c r="IRE34" s="3027"/>
      <c r="IRF34" s="3027"/>
      <c r="IRG34" s="3027"/>
      <c r="IRH34" s="3027"/>
      <c r="IRK34" s="3027"/>
      <c r="IRS34" s="3049"/>
      <c r="IRT34" s="3039"/>
      <c r="IRW34" s="3027"/>
      <c r="IRX34" s="3027"/>
      <c r="IRY34" s="3027"/>
      <c r="IRZ34" s="3027"/>
      <c r="ISC34" s="3027"/>
      <c r="ISK34" s="3049"/>
      <c r="ISL34" s="3039"/>
      <c r="ISO34" s="3027"/>
      <c r="ISP34" s="3027"/>
      <c r="ISQ34" s="3027"/>
      <c r="ISR34" s="3027"/>
      <c r="ISU34" s="3027"/>
      <c r="ITC34" s="3049"/>
      <c r="ITD34" s="3039"/>
      <c r="ITG34" s="3027"/>
      <c r="ITH34" s="3027"/>
      <c r="ITI34" s="3027"/>
      <c r="ITJ34" s="3027"/>
      <c r="ITM34" s="3027"/>
      <c r="ITU34" s="3049"/>
      <c r="ITV34" s="3039"/>
      <c r="ITY34" s="3027"/>
      <c r="ITZ34" s="3027"/>
      <c r="IUA34" s="3027"/>
      <c r="IUB34" s="3027"/>
      <c r="IUE34" s="3027"/>
      <c r="IUM34" s="3049"/>
      <c r="IUN34" s="3039"/>
      <c r="IUQ34" s="3027"/>
      <c r="IUR34" s="3027"/>
      <c r="IUS34" s="3027"/>
      <c r="IUT34" s="3027"/>
      <c r="IUW34" s="3027"/>
      <c r="IVE34" s="3049"/>
      <c r="IVF34" s="3039"/>
      <c r="IVI34" s="3027"/>
      <c r="IVJ34" s="3027"/>
      <c r="IVK34" s="3027"/>
      <c r="IVL34" s="3027"/>
      <c r="IVO34" s="3027"/>
      <c r="IVW34" s="3049"/>
      <c r="IVX34" s="3039"/>
      <c r="IWA34" s="3027"/>
      <c r="IWB34" s="3027"/>
      <c r="IWC34" s="3027"/>
      <c r="IWD34" s="3027"/>
      <c r="IWG34" s="3027"/>
      <c r="IWO34" s="3049"/>
      <c r="IWP34" s="3039"/>
      <c r="IWS34" s="3027"/>
      <c r="IWT34" s="3027"/>
      <c r="IWU34" s="3027"/>
      <c r="IWV34" s="3027"/>
      <c r="IWY34" s="3027"/>
      <c r="IXG34" s="3049"/>
      <c r="IXH34" s="3039"/>
      <c r="IXK34" s="3027"/>
      <c r="IXL34" s="3027"/>
      <c r="IXM34" s="3027"/>
      <c r="IXN34" s="3027"/>
      <c r="IXQ34" s="3027"/>
      <c r="IXY34" s="3049"/>
      <c r="IXZ34" s="3039"/>
      <c r="IYC34" s="3027"/>
      <c r="IYD34" s="3027"/>
      <c r="IYE34" s="3027"/>
      <c r="IYF34" s="3027"/>
      <c r="IYI34" s="3027"/>
      <c r="IYQ34" s="3049"/>
      <c r="IYR34" s="3039"/>
      <c r="IYU34" s="3027"/>
      <c r="IYV34" s="3027"/>
      <c r="IYW34" s="3027"/>
      <c r="IYX34" s="3027"/>
      <c r="IZA34" s="3027"/>
      <c r="IZI34" s="3049"/>
      <c r="IZJ34" s="3039"/>
      <c r="IZM34" s="3027"/>
      <c r="IZN34" s="3027"/>
      <c r="IZO34" s="3027"/>
      <c r="IZP34" s="3027"/>
      <c r="IZS34" s="3027"/>
      <c r="JAA34" s="3049"/>
      <c r="JAB34" s="3039"/>
      <c r="JAE34" s="3027"/>
      <c r="JAF34" s="3027"/>
      <c r="JAG34" s="3027"/>
      <c r="JAH34" s="3027"/>
      <c r="JAK34" s="3027"/>
      <c r="JAS34" s="3049"/>
      <c r="JAT34" s="3039"/>
      <c r="JAW34" s="3027"/>
      <c r="JAX34" s="3027"/>
      <c r="JAY34" s="3027"/>
      <c r="JAZ34" s="3027"/>
      <c r="JBC34" s="3027"/>
      <c r="JBK34" s="3049"/>
      <c r="JBL34" s="3039"/>
      <c r="JBO34" s="3027"/>
      <c r="JBP34" s="3027"/>
      <c r="JBQ34" s="3027"/>
      <c r="JBR34" s="3027"/>
      <c r="JBU34" s="3027"/>
      <c r="JCC34" s="3049"/>
      <c r="JCD34" s="3039"/>
      <c r="JCG34" s="3027"/>
      <c r="JCH34" s="3027"/>
      <c r="JCI34" s="3027"/>
      <c r="JCJ34" s="3027"/>
      <c r="JCM34" s="3027"/>
      <c r="JCU34" s="3049"/>
      <c r="JCV34" s="3039"/>
      <c r="JCY34" s="3027"/>
      <c r="JCZ34" s="3027"/>
      <c r="JDA34" s="3027"/>
      <c r="JDB34" s="3027"/>
      <c r="JDE34" s="3027"/>
      <c r="JDM34" s="3049"/>
      <c r="JDN34" s="3039"/>
      <c r="JDQ34" s="3027"/>
      <c r="JDR34" s="3027"/>
      <c r="JDS34" s="3027"/>
      <c r="JDT34" s="3027"/>
      <c r="JDW34" s="3027"/>
      <c r="JEE34" s="3049"/>
      <c r="JEF34" s="3039"/>
      <c r="JEI34" s="3027"/>
      <c r="JEJ34" s="3027"/>
      <c r="JEK34" s="3027"/>
      <c r="JEL34" s="3027"/>
      <c r="JEO34" s="3027"/>
      <c r="JEW34" s="3049"/>
      <c r="JEX34" s="3039"/>
      <c r="JFA34" s="3027"/>
      <c r="JFB34" s="3027"/>
      <c r="JFC34" s="3027"/>
      <c r="JFD34" s="3027"/>
      <c r="JFG34" s="3027"/>
      <c r="JFO34" s="3049"/>
      <c r="JFP34" s="3039"/>
      <c r="JFS34" s="3027"/>
      <c r="JFT34" s="3027"/>
      <c r="JFU34" s="3027"/>
      <c r="JFV34" s="3027"/>
      <c r="JFY34" s="3027"/>
      <c r="JGG34" s="3049"/>
      <c r="JGH34" s="3039"/>
      <c r="JGK34" s="3027"/>
      <c r="JGL34" s="3027"/>
      <c r="JGM34" s="3027"/>
      <c r="JGN34" s="3027"/>
      <c r="JGQ34" s="3027"/>
      <c r="JGY34" s="3049"/>
      <c r="JGZ34" s="3039"/>
      <c r="JHC34" s="3027"/>
      <c r="JHD34" s="3027"/>
      <c r="JHE34" s="3027"/>
      <c r="JHF34" s="3027"/>
      <c r="JHI34" s="3027"/>
      <c r="JHQ34" s="3049"/>
      <c r="JHR34" s="3039"/>
      <c r="JHU34" s="3027"/>
      <c r="JHV34" s="3027"/>
      <c r="JHW34" s="3027"/>
      <c r="JHX34" s="3027"/>
      <c r="JIA34" s="3027"/>
      <c r="JII34" s="3049"/>
      <c r="JIJ34" s="3039"/>
      <c r="JIM34" s="3027"/>
      <c r="JIN34" s="3027"/>
      <c r="JIO34" s="3027"/>
      <c r="JIP34" s="3027"/>
      <c r="JIS34" s="3027"/>
      <c r="JJA34" s="3049"/>
      <c r="JJB34" s="3039"/>
      <c r="JJE34" s="3027"/>
      <c r="JJF34" s="3027"/>
      <c r="JJG34" s="3027"/>
      <c r="JJH34" s="3027"/>
      <c r="JJK34" s="3027"/>
      <c r="JJS34" s="3049"/>
      <c r="JJT34" s="3039"/>
      <c r="JJW34" s="3027"/>
      <c r="JJX34" s="3027"/>
      <c r="JJY34" s="3027"/>
      <c r="JJZ34" s="3027"/>
      <c r="JKC34" s="3027"/>
      <c r="JKK34" s="3049"/>
      <c r="JKL34" s="3039"/>
      <c r="JKO34" s="3027"/>
      <c r="JKP34" s="3027"/>
      <c r="JKQ34" s="3027"/>
      <c r="JKR34" s="3027"/>
      <c r="JKU34" s="3027"/>
      <c r="JLC34" s="3049"/>
      <c r="JLD34" s="3039"/>
      <c r="JLG34" s="3027"/>
      <c r="JLH34" s="3027"/>
      <c r="JLI34" s="3027"/>
      <c r="JLJ34" s="3027"/>
      <c r="JLM34" s="3027"/>
      <c r="JLU34" s="3049"/>
      <c r="JLV34" s="3039"/>
      <c r="JLY34" s="3027"/>
      <c r="JLZ34" s="3027"/>
      <c r="JMA34" s="3027"/>
      <c r="JMB34" s="3027"/>
      <c r="JME34" s="3027"/>
      <c r="JMM34" s="3049"/>
      <c r="JMN34" s="3039"/>
      <c r="JMQ34" s="3027"/>
      <c r="JMR34" s="3027"/>
      <c r="JMS34" s="3027"/>
      <c r="JMT34" s="3027"/>
      <c r="JMW34" s="3027"/>
      <c r="JNE34" s="3049"/>
      <c r="JNF34" s="3039"/>
      <c r="JNI34" s="3027"/>
      <c r="JNJ34" s="3027"/>
      <c r="JNK34" s="3027"/>
      <c r="JNL34" s="3027"/>
      <c r="JNO34" s="3027"/>
      <c r="JNW34" s="3049"/>
      <c r="JNX34" s="3039"/>
      <c r="JOA34" s="3027"/>
      <c r="JOB34" s="3027"/>
      <c r="JOC34" s="3027"/>
      <c r="JOD34" s="3027"/>
      <c r="JOG34" s="3027"/>
      <c r="JOO34" s="3049"/>
      <c r="JOP34" s="3039"/>
      <c r="JOS34" s="3027"/>
      <c r="JOT34" s="3027"/>
      <c r="JOU34" s="3027"/>
      <c r="JOV34" s="3027"/>
      <c r="JOY34" s="3027"/>
      <c r="JPG34" s="3049"/>
      <c r="JPH34" s="3039"/>
      <c r="JPK34" s="3027"/>
      <c r="JPL34" s="3027"/>
      <c r="JPM34" s="3027"/>
      <c r="JPN34" s="3027"/>
      <c r="JPQ34" s="3027"/>
      <c r="JPY34" s="3049"/>
      <c r="JPZ34" s="3039"/>
      <c r="JQC34" s="3027"/>
      <c r="JQD34" s="3027"/>
      <c r="JQE34" s="3027"/>
      <c r="JQF34" s="3027"/>
      <c r="JQI34" s="3027"/>
      <c r="JQQ34" s="3049"/>
      <c r="JQR34" s="3039"/>
      <c r="JQU34" s="3027"/>
      <c r="JQV34" s="3027"/>
      <c r="JQW34" s="3027"/>
      <c r="JQX34" s="3027"/>
      <c r="JRA34" s="3027"/>
      <c r="JRI34" s="3049"/>
      <c r="JRJ34" s="3039"/>
      <c r="JRM34" s="3027"/>
      <c r="JRN34" s="3027"/>
      <c r="JRO34" s="3027"/>
      <c r="JRP34" s="3027"/>
      <c r="JRS34" s="3027"/>
      <c r="JSA34" s="3049"/>
      <c r="JSB34" s="3039"/>
      <c r="JSE34" s="3027"/>
      <c r="JSF34" s="3027"/>
      <c r="JSG34" s="3027"/>
      <c r="JSH34" s="3027"/>
      <c r="JSK34" s="3027"/>
      <c r="JSS34" s="3049"/>
      <c r="JST34" s="3039"/>
      <c r="JSW34" s="3027"/>
      <c r="JSX34" s="3027"/>
      <c r="JSY34" s="3027"/>
      <c r="JSZ34" s="3027"/>
      <c r="JTC34" s="3027"/>
      <c r="JTK34" s="3049"/>
      <c r="JTL34" s="3039"/>
      <c r="JTO34" s="3027"/>
      <c r="JTP34" s="3027"/>
      <c r="JTQ34" s="3027"/>
      <c r="JTR34" s="3027"/>
      <c r="JTU34" s="3027"/>
      <c r="JUC34" s="3049"/>
      <c r="JUD34" s="3039"/>
      <c r="JUG34" s="3027"/>
      <c r="JUH34" s="3027"/>
      <c r="JUI34" s="3027"/>
      <c r="JUJ34" s="3027"/>
      <c r="JUM34" s="3027"/>
      <c r="JUU34" s="3049"/>
      <c r="JUV34" s="3039"/>
      <c r="JUY34" s="3027"/>
      <c r="JUZ34" s="3027"/>
      <c r="JVA34" s="3027"/>
      <c r="JVB34" s="3027"/>
      <c r="JVE34" s="3027"/>
      <c r="JVM34" s="3049"/>
      <c r="JVN34" s="3039"/>
      <c r="JVQ34" s="3027"/>
      <c r="JVR34" s="3027"/>
      <c r="JVS34" s="3027"/>
      <c r="JVT34" s="3027"/>
      <c r="JVW34" s="3027"/>
      <c r="JWE34" s="3049"/>
      <c r="JWF34" s="3039"/>
      <c r="JWI34" s="3027"/>
      <c r="JWJ34" s="3027"/>
      <c r="JWK34" s="3027"/>
      <c r="JWL34" s="3027"/>
      <c r="JWO34" s="3027"/>
      <c r="JWW34" s="3049"/>
      <c r="JWX34" s="3039"/>
      <c r="JXA34" s="3027"/>
      <c r="JXB34" s="3027"/>
      <c r="JXC34" s="3027"/>
      <c r="JXD34" s="3027"/>
      <c r="JXG34" s="3027"/>
      <c r="JXO34" s="3049"/>
      <c r="JXP34" s="3039"/>
      <c r="JXS34" s="3027"/>
      <c r="JXT34" s="3027"/>
      <c r="JXU34" s="3027"/>
      <c r="JXV34" s="3027"/>
      <c r="JXY34" s="3027"/>
      <c r="JYG34" s="3049"/>
      <c r="JYH34" s="3039"/>
      <c r="JYK34" s="3027"/>
      <c r="JYL34" s="3027"/>
      <c r="JYM34" s="3027"/>
      <c r="JYN34" s="3027"/>
      <c r="JYQ34" s="3027"/>
      <c r="JYY34" s="3049"/>
      <c r="JYZ34" s="3039"/>
      <c r="JZC34" s="3027"/>
      <c r="JZD34" s="3027"/>
      <c r="JZE34" s="3027"/>
      <c r="JZF34" s="3027"/>
      <c r="JZI34" s="3027"/>
      <c r="JZQ34" s="3049"/>
      <c r="JZR34" s="3039"/>
      <c r="JZU34" s="3027"/>
      <c r="JZV34" s="3027"/>
      <c r="JZW34" s="3027"/>
      <c r="JZX34" s="3027"/>
      <c r="KAA34" s="3027"/>
      <c r="KAI34" s="3049"/>
      <c r="KAJ34" s="3039"/>
      <c r="KAM34" s="3027"/>
      <c r="KAN34" s="3027"/>
      <c r="KAO34" s="3027"/>
      <c r="KAP34" s="3027"/>
      <c r="KAS34" s="3027"/>
      <c r="KBA34" s="3049"/>
      <c r="KBB34" s="3039"/>
      <c r="KBE34" s="3027"/>
      <c r="KBF34" s="3027"/>
      <c r="KBG34" s="3027"/>
      <c r="KBH34" s="3027"/>
      <c r="KBK34" s="3027"/>
      <c r="KBS34" s="3049"/>
      <c r="KBT34" s="3039"/>
      <c r="KBW34" s="3027"/>
      <c r="KBX34" s="3027"/>
      <c r="KBY34" s="3027"/>
      <c r="KBZ34" s="3027"/>
      <c r="KCC34" s="3027"/>
      <c r="KCK34" s="3049"/>
      <c r="KCL34" s="3039"/>
      <c r="KCO34" s="3027"/>
      <c r="KCP34" s="3027"/>
      <c r="KCQ34" s="3027"/>
      <c r="KCR34" s="3027"/>
      <c r="KCU34" s="3027"/>
      <c r="KDC34" s="3049"/>
      <c r="KDD34" s="3039"/>
      <c r="KDG34" s="3027"/>
      <c r="KDH34" s="3027"/>
      <c r="KDI34" s="3027"/>
      <c r="KDJ34" s="3027"/>
      <c r="KDM34" s="3027"/>
      <c r="KDU34" s="3049"/>
      <c r="KDV34" s="3039"/>
      <c r="KDY34" s="3027"/>
      <c r="KDZ34" s="3027"/>
      <c r="KEA34" s="3027"/>
      <c r="KEB34" s="3027"/>
      <c r="KEE34" s="3027"/>
      <c r="KEM34" s="3049"/>
      <c r="KEN34" s="3039"/>
      <c r="KEQ34" s="3027"/>
      <c r="KER34" s="3027"/>
      <c r="KES34" s="3027"/>
      <c r="KET34" s="3027"/>
      <c r="KEW34" s="3027"/>
      <c r="KFE34" s="3049"/>
      <c r="KFF34" s="3039"/>
      <c r="KFI34" s="3027"/>
      <c r="KFJ34" s="3027"/>
      <c r="KFK34" s="3027"/>
      <c r="KFL34" s="3027"/>
      <c r="KFO34" s="3027"/>
      <c r="KFW34" s="3049"/>
      <c r="KFX34" s="3039"/>
      <c r="KGA34" s="3027"/>
      <c r="KGB34" s="3027"/>
      <c r="KGC34" s="3027"/>
      <c r="KGD34" s="3027"/>
      <c r="KGG34" s="3027"/>
      <c r="KGO34" s="3049"/>
      <c r="KGP34" s="3039"/>
      <c r="KGS34" s="3027"/>
      <c r="KGT34" s="3027"/>
      <c r="KGU34" s="3027"/>
      <c r="KGV34" s="3027"/>
      <c r="KGY34" s="3027"/>
      <c r="KHG34" s="3049"/>
      <c r="KHH34" s="3039"/>
      <c r="KHK34" s="3027"/>
      <c r="KHL34" s="3027"/>
      <c r="KHM34" s="3027"/>
      <c r="KHN34" s="3027"/>
      <c r="KHQ34" s="3027"/>
      <c r="KHY34" s="3049"/>
      <c r="KHZ34" s="3039"/>
      <c r="KIC34" s="3027"/>
      <c r="KID34" s="3027"/>
      <c r="KIE34" s="3027"/>
      <c r="KIF34" s="3027"/>
      <c r="KII34" s="3027"/>
      <c r="KIQ34" s="3049"/>
      <c r="KIR34" s="3039"/>
      <c r="KIU34" s="3027"/>
      <c r="KIV34" s="3027"/>
      <c r="KIW34" s="3027"/>
      <c r="KIX34" s="3027"/>
      <c r="KJA34" s="3027"/>
      <c r="KJI34" s="3049"/>
      <c r="KJJ34" s="3039"/>
      <c r="KJM34" s="3027"/>
      <c r="KJN34" s="3027"/>
      <c r="KJO34" s="3027"/>
      <c r="KJP34" s="3027"/>
      <c r="KJS34" s="3027"/>
      <c r="KKA34" s="3049"/>
      <c r="KKB34" s="3039"/>
      <c r="KKE34" s="3027"/>
      <c r="KKF34" s="3027"/>
      <c r="KKG34" s="3027"/>
      <c r="KKH34" s="3027"/>
      <c r="KKK34" s="3027"/>
      <c r="KKS34" s="3049"/>
      <c r="KKT34" s="3039"/>
      <c r="KKW34" s="3027"/>
      <c r="KKX34" s="3027"/>
      <c r="KKY34" s="3027"/>
      <c r="KKZ34" s="3027"/>
      <c r="KLC34" s="3027"/>
      <c r="KLK34" s="3049"/>
      <c r="KLL34" s="3039"/>
      <c r="KLO34" s="3027"/>
      <c r="KLP34" s="3027"/>
      <c r="KLQ34" s="3027"/>
      <c r="KLR34" s="3027"/>
      <c r="KLU34" s="3027"/>
      <c r="KMC34" s="3049"/>
      <c r="KMD34" s="3039"/>
      <c r="KMG34" s="3027"/>
      <c r="KMH34" s="3027"/>
      <c r="KMI34" s="3027"/>
      <c r="KMJ34" s="3027"/>
      <c r="KMM34" s="3027"/>
      <c r="KMU34" s="3049"/>
      <c r="KMV34" s="3039"/>
      <c r="KMY34" s="3027"/>
      <c r="KMZ34" s="3027"/>
      <c r="KNA34" s="3027"/>
      <c r="KNB34" s="3027"/>
      <c r="KNE34" s="3027"/>
      <c r="KNM34" s="3049"/>
      <c r="KNN34" s="3039"/>
      <c r="KNQ34" s="3027"/>
      <c r="KNR34" s="3027"/>
      <c r="KNS34" s="3027"/>
      <c r="KNT34" s="3027"/>
      <c r="KNW34" s="3027"/>
      <c r="KOE34" s="3049"/>
      <c r="KOF34" s="3039"/>
      <c r="KOI34" s="3027"/>
      <c r="KOJ34" s="3027"/>
      <c r="KOK34" s="3027"/>
      <c r="KOL34" s="3027"/>
      <c r="KOO34" s="3027"/>
      <c r="KOW34" s="3049"/>
      <c r="KOX34" s="3039"/>
      <c r="KPA34" s="3027"/>
      <c r="KPB34" s="3027"/>
      <c r="KPC34" s="3027"/>
      <c r="KPD34" s="3027"/>
      <c r="KPG34" s="3027"/>
      <c r="KPO34" s="3049"/>
      <c r="KPP34" s="3039"/>
      <c r="KPS34" s="3027"/>
      <c r="KPT34" s="3027"/>
      <c r="KPU34" s="3027"/>
      <c r="KPV34" s="3027"/>
      <c r="KPY34" s="3027"/>
      <c r="KQG34" s="3049"/>
      <c r="KQH34" s="3039"/>
      <c r="KQK34" s="3027"/>
      <c r="KQL34" s="3027"/>
      <c r="KQM34" s="3027"/>
      <c r="KQN34" s="3027"/>
      <c r="KQQ34" s="3027"/>
      <c r="KQY34" s="3049"/>
      <c r="KQZ34" s="3039"/>
      <c r="KRC34" s="3027"/>
      <c r="KRD34" s="3027"/>
      <c r="KRE34" s="3027"/>
      <c r="KRF34" s="3027"/>
      <c r="KRI34" s="3027"/>
      <c r="KRQ34" s="3049"/>
      <c r="KRR34" s="3039"/>
      <c r="KRU34" s="3027"/>
      <c r="KRV34" s="3027"/>
      <c r="KRW34" s="3027"/>
      <c r="KRX34" s="3027"/>
      <c r="KSA34" s="3027"/>
      <c r="KSI34" s="3049"/>
      <c r="KSJ34" s="3039"/>
      <c r="KSM34" s="3027"/>
      <c r="KSN34" s="3027"/>
      <c r="KSO34" s="3027"/>
      <c r="KSP34" s="3027"/>
      <c r="KSS34" s="3027"/>
      <c r="KTA34" s="3049"/>
      <c r="KTB34" s="3039"/>
      <c r="KTE34" s="3027"/>
      <c r="KTF34" s="3027"/>
      <c r="KTG34" s="3027"/>
      <c r="KTH34" s="3027"/>
      <c r="KTK34" s="3027"/>
      <c r="KTS34" s="3049"/>
      <c r="KTT34" s="3039"/>
      <c r="KTW34" s="3027"/>
      <c r="KTX34" s="3027"/>
      <c r="KTY34" s="3027"/>
      <c r="KTZ34" s="3027"/>
      <c r="KUC34" s="3027"/>
      <c r="KUK34" s="3049"/>
      <c r="KUL34" s="3039"/>
      <c r="KUO34" s="3027"/>
      <c r="KUP34" s="3027"/>
      <c r="KUQ34" s="3027"/>
      <c r="KUR34" s="3027"/>
      <c r="KUU34" s="3027"/>
      <c r="KVC34" s="3049"/>
      <c r="KVD34" s="3039"/>
      <c r="KVG34" s="3027"/>
      <c r="KVH34" s="3027"/>
      <c r="KVI34" s="3027"/>
      <c r="KVJ34" s="3027"/>
      <c r="KVM34" s="3027"/>
      <c r="KVU34" s="3049"/>
      <c r="KVV34" s="3039"/>
      <c r="KVY34" s="3027"/>
      <c r="KVZ34" s="3027"/>
      <c r="KWA34" s="3027"/>
      <c r="KWB34" s="3027"/>
      <c r="KWE34" s="3027"/>
      <c r="KWM34" s="3049"/>
      <c r="KWN34" s="3039"/>
      <c r="KWQ34" s="3027"/>
      <c r="KWR34" s="3027"/>
      <c r="KWS34" s="3027"/>
      <c r="KWT34" s="3027"/>
      <c r="KWW34" s="3027"/>
      <c r="KXE34" s="3049"/>
      <c r="KXF34" s="3039"/>
      <c r="KXI34" s="3027"/>
      <c r="KXJ34" s="3027"/>
      <c r="KXK34" s="3027"/>
      <c r="KXL34" s="3027"/>
      <c r="KXO34" s="3027"/>
      <c r="KXW34" s="3049"/>
      <c r="KXX34" s="3039"/>
      <c r="KYA34" s="3027"/>
      <c r="KYB34" s="3027"/>
      <c r="KYC34" s="3027"/>
      <c r="KYD34" s="3027"/>
      <c r="KYG34" s="3027"/>
      <c r="KYO34" s="3049"/>
      <c r="KYP34" s="3039"/>
      <c r="KYS34" s="3027"/>
      <c r="KYT34" s="3027"/>
      <c r="KYU34" s="3027"/>
      <c r="KYV34" s="3027"/>
      <c r="KYY34" s="3027"/>
      <c r="KZG34" s="3049"/>
      <c r="KZH34" s="3039"/>
      <c r="KZK34" s="3027"/>
      <c r="KZL34" s="3027"/>
      <c r="KZM34" s="3027"/>
      <c r="KZN34" s="3027"/>
      <c r="KZQ34" s="3027"/>
      <c r="KZY34" s="3049"/>
      <c r="KZZ34" s="3039"/>
      <c r="LAC34" s="3027"/>
      <c r="LAD34" s="3027"/>
      <c r="LAE34" s="3027"/>
      <c r="LAF34" s="3027"/>
      <c r="LAI34" s="3027"/>
      <c r="LAQ34" s="3049"/>
      <c r="LAR34" s="3039"/>
      <c r="LAU34" s="3027"/>
      <c r="LAV34" s="3027"/>
      <c r="LAW34" s="3027"/>
      <c r="LAX34" s="3027"/>
      <c r="LBA34" s="3027"/>
      <c r="LBI34" s="3049"/>
      <c r="LBJ34" s="3039"/>
      <c r="LBM34" s="3027"/>
      <c r="LBN34" s="3027"/>
      <c r="LBO34" s="3027"/>
      <c r="LBP34" s="3027"/>
      <c r="LBS34" s="3027"/>
      <c r="LCA34" s="3049"/>
      <c r="LCB34" s="3039"/>
      <c r="LCE34" s="3027"/>
      <c r="LCF34" s="3027"/>
      <c r="LCG34" s="3027"/>
      <c r="LCH34" s="3027"/>
      <c r="LCK34" s="3027"/>
      <c r="LCS34" s="3049"/>
      <c r="LCT34" s="3039"/>
      <c r="LCW34" s="3027"/>
      <c r="LCX34" s="3027"/>
      <c r="LCY34" s="3027"/>
      <c r="LCZ34" s="3027"/>
      <c r="LDC34" s="3027"/>
      <c r="LDK34" s="3049"/>
      <c r="LDL34" s="3039"/>
      <c r="LDO34" s="3027"/>
      <c r="LDP34" s="3027"/>
      <c r="LDQ34" s="3027"/>
      <c r="LDR34" s="3027"/>
      <c r="LDU34" s="3027"/>
      <c r="LEC34" s="3049"/>
      <c r="LED34" s="3039"/>
      <c r="LEG34" s="3027"/>
      <c r="LEH34" s="3027"/>
      <c r="LEI34" s="3027"/>
      <c r="LEJ34" s="3027"/>
      <c r="LEM34" s="3027"/>
      <c r="LEU34" s="3049"/>
      <c r="LEV34" s="3039"/>
      <c r="LEY34" s="3027"/>
      <c r="LEZ34" s="3027"/>
      <c r="LFA34" s="3027"/>
      <c r="LFB34" s="3027"/>
      <c r="LFE34" s="3027"/>
      <c r="LFM34" s="3049"/>
      <c r="LFN34" s="3039"/>
      <c r="LFQ34" s="3027"/>
      <c r="LFR34" s="3027"/>
      <c r="LFS34" s="3027"/>
      <c r="LFT34" s="3027"/>
      <c r="LFW34" s="3027"/>
      <c r="LGE34" s="3049"/>
      <c r="LGF34" s="3039"/>
      <c r="LGI34" s="3027"/>
      <c r="LGJ34" s="3027"/>
      <c r="LGK34" s="3027"/>
      <c r="LGL34" s="3027"/>
      <c r="LGO34" s="3027"/>
      <c r="LGW34" s="3049"/>
      <c r="LGX34" s="3039"/>
      <c r="LHA34" s="3027"/>
      <c r="LHB34" s="3027"/>
      <c r="LHC34" s="3027"/>
      <c r="LHD34" s="3027"/>
      <c r="LHG34" s="3027"/>
      <c r="LHO34" s="3049"/>
      <c r="LHP34" s="3039"/>
      <c r="LHS34" s="3027"/>
      <c r="LHT34" s="3027"/>
      <c r="LHU34" s="3027"/>
      <c r="LHV34" s="3027"/>
      <c r="LHY34" s="3027"/>
      <c r="LIG34" s="3049"/>
      <c r="LIH34" s="3039"/>
      <c r="LIK34" s="3027"/>
      <c r="LIL34" s="3027"/>
      <c r="LIM34" s="3027"/>
      <c r="LIN34" s="3027"/>
      <c r="LIQ34" s="3027"/>
      <c r="LIY34" s="3049"/>
      <c r="LIZ34" s="3039"/>
      <c r="LJC34" s="3027"/>
      <c r="LJD34" s="3027"/>
      <c r="LJE34" s="3027"/>
      <c r="LJF34" s="3027"/>
      <c r="LJI34" s="3027"/>
      <c r="LJQ34" s="3049"/>
      <c r="LJR34" s="3039"/>
      <c r="LJU34" s="3027"/>
      <c r="LJV34" s="3027"/>
      <c r="LJW34" s="3027"/>
      <c r="LJX34" s="3027"/>
      <c r="LKA34" s="3027"/>
      <c r="LKI34" s="3049"/>
      <c r="LKJ34" s="3039"/>
      <c r="LKM34" s="3027"/>
      <c r="LKN34" s="3027"/>
      <c r="LKO34" s="3027"/>
      <c r="LKP34" s="3027"/>
      <c r="LKS34" s="3027"/>
      <c r="LLA34" s="3049"/>
      <c r="LLB34" s="3039"/>
      <c r="LLE34" s="3027"/>
      <c r="LLF34" s="3027"/>
      <c r="LLG34" s="3027"/>
      <c r="LLH34" s="3027"/>
      <c r="LLK34" s="3027"/>
      <c r="LLS34" s="3049"/>
      <c r="LLT34" s="3039"/>
      <c r="LLW34" s="3027"/>
      <c r="LLX34" s="3027"/>
      <c r="LLY34" s="3027"/>
      <c r="LLZ34" s="3027"/>
      <c r="LMC34" s="3027"/>
      <c r="LMK34" s="3049"/>
      <c r="LML34" s="3039"/>
      <c r="LMO34" s="3027"/>
      <c r="LMP34" s="3027"/>
      <c r="LMQ34" s="3027"/>
      <c r="LMR34" s="3027"/>
      <c r="LMU34" s="3027"/>
      <c r="LNC34" s="3049"/>
      <c r="LND34" s="3039"/>
      <c r="LNG34" s="3027"/>
      <c r="LNH34" s="3027"/>
      <c r="LNI34" s="3027"/>
      <c r="LNJ34" s="3027"/>
      <c r="LNM34" s="3027"/>
      <c r="LNU34" s="3049"/>
      <c r="LNV34" s="3039"/>
      <c r="LNY34" s="3027"/>
      <c r="LNZ34" s="3027"/>
      <c r="LOA34" s="3027"/>
      <c r="LOB34" s="3027"/>
      <c r="LOE34" s="3027"/>
      <c r="LOM34" s="3049"/>
      <c r="LON34" s="3039"/>
      <c r="LOQ34" s="3027"/>
      <c r="LOR34" s="3027"/>
      <c r="LOS34" s="3027"/>
      <c r="LOT34" s="3027"/>
      <c r="LOW34" s="3027"/>
      <c r="LPE34" s="3049"/>
      <c r="LPF34" s="3039"/>
      <c r="LPI34" s="3027"/>
      <c r="LPJ34" s="3027"/>
      <c r="LPK34" s="3027"/>
      <c r="LPL34" s="3027"/>
      <c r="LPO34" s="3027"/>
      <c r="LPW34" s="3049"/>
      <c r="LPX34" s="3039"/>
      <c r="LQA34" s="3027"/>
      <c r="LQB34" s="3027"/>
      <c r="LQC34" s="3027"/>
      <c r="LQD34" s="3027"/>
      <c r="LQG34" s="3027"/>
      <c r="LQO34" s="3049"/>
      <c r="LQP34" s="3039"/>
      <c r="LQS34" s="3027"/>
      <c r="LQT34" s="3027"/>
      <c r="LQU34" s="3027"/>
      <c r="LQV34" s="3027"/>
      <c r="LQY34" s="3027"/>
      <c r="LRG34" s="3049"/>
      <c r="LRH34" s="3039"/>
      <c r="LRK34" s="3027"/>
      <c r="LRL34" s="3027"/>
      <c r="LRM34" s="3027"/>
      <c r="LRN34" s="3027"/>
      <c r="LRQ34" s="3027"/>
      <c r="LRY34" s="3049"/>
      <c r="LRZ34" s="3039"/>
      <c r="LSC34" s="3027"/>
      <c r="LSD34" s="3027"/>
      <c r="LSE34" s="3027"/>
      <c r="LSF34" s="3027"/>
      <c r="LSI34" s="3027"/>
      <c r="LSQ34" s="3049"/>
      <c r="LSR34" s="3039"/>
      <c r="LSU34" s="3027"/>
      <c r="LSV34" s="3027"/>
      <c r="LSW34" s="3027"/>
      <c r="LSX34" s="3027"/>
      <c r="LTA34" s="3027"/>
      <c r="LTI34" s="3049"/>
      <c r="LTJ34" s="3039"/>
      <c r="LTM34" s="3027"/>
      <c r="LTN34" s="3027"/>
      <c r="LTO34" s="3027"/>
      <c r="LTP34" s="3027"/>
      <c r="LTS34" s="3027"/>
      <c r="LUA34" s="3049"/>
      <c r="LUB34" s="3039"/>
      <c r="LUE34" s="3027"/>
      <c r="LUF34" s="3027"/>
      <c r="LUG34" s="3027"/>
      <c r="LUH34" s="3027"/>
      <c r="LUK34" s="3027"/>
      <c r="LUS34" s="3049"/>
      <c r="LUT34" s="3039"/>
      <c r="LUW34" s="3027"/>
      <c r="LUX34" s="3027"/>
      <c r="LUY34" s="3027"/>
      <c r="LUZ34" s="3027"/>
      <c r="LVC34" s="3027"/>
      <c r="LVK34" s="3049"/>
      <c r="LVL34" s="3039"/>
      <c r="LVO34" s="3027"/>
      <c r="LVP34" s="3027"/>
      <c r="LVQ34" s="3027"/>
      <c r="LVR34" s="3027"/>
      <c r="LVU34" s="3027"/>
      <c r="LWC34" s="3049"/>
      <c r="LWD34" s="3039"/>
      <c r="LWG34" s="3027"/>
      <c r="LWH34" s="3027"/>
      <c r="LWI34" s="3027"/>
      <c r="LWJ34" s="3027"/>
      <c r="LWM34" s="3027"/>
      <c r="LWU34" s="3049"/>
      <c r="LWV34" s="3039"/>
      <c r="LWY34" s="3027"/>
      <c r="LWZ34" s="3027"/>
      <c r="LXA34" s="3027"/>
      <c r="LXB34" s="3027"/>
      <c r="LXE34" s="3027"/>
      <c r="LXM34" s="3049"/>
      <c r="LXN34" s="3039"/>
      <c r="LXQ34" s="3027"/>
      <c r="LXR34" s="3027"/>
      <c r="LXS34" s="3027"/>
      <c r="LXT34" s="3027"/>
      <c r="LXW34" s="3027"/>
      <c r="LYE34" s="3049"/>
      <c r="LYF34" s="3039"/>
      <c r="LYI34" s="3027"/>
      <c r="LYJ34" s="3027"/>
      <c r="LYK34" s="3027"/>
      <c r="LYL34" s="3027"/>
      <c r="LYO34" s="3027"/>
      <c r="LYW34" s="3049"/>
      <c r="LYX34" s="3039"/>
      <c r="LZA34" s="3027"/>
      <c r="LZB34" s="3027"/>
      <c r="LZC34" s="3027"/>
      <c r="LZD34" s="3027"/>
      <c r="LZG34" s="3027"/>
      <c r="LZO34" s="3049"/>
      <c r="LZP34" s="3039"/>
      <c r="LZS34" s="3027"/>
      <c r="LZT34" s="3027"/>
      <c r="LZU34" s="3027"/>
      <c r="LZV34" s="3027"/>
      <c r="LZY34" s="3027"/>
      <c r="MAG34" s="3049"/>
      <c r="MAH34" s="3039"/>
      <c r="MAK34" s="3027"/>
      <c r="MAL34" s="3027"/>
      <c r="MAM34" s="3027"/>
      <c r="MAN34" s="3027"/>
      <c r="MAQ34" s="3027"/>
      <c r="MAY34" s="3049"/>
      <c r="MAZ34" s="3039"/>
      <c r="MBC34" s="3027"/>
      <c r="MBD34" s="3027"/>
      <c r="MBE34" s="3027"/>
      <c r="MBF34" s="3027"/>
      <c r="MBI34" s="3027"/>
      <c r="MBQ34" s="3049"/>
      <c r="MBR34" s="3039"/>
      <c r="MBU34" s="3027"/>
      <c r="MBV34" s="3027"/>
      <c r="MBW34" s="3027"/>
      <c r="MBX34" s="3027"/>
      <c r="MCA34" s="3027"/>
      <c r="MCI34" s="3049"/>
      <c r="MCJ34" s="3039"/>
      <c r="MCM34" s="3027"/>
      <c r="MCN34" s="3027"/>
      <c r="MCO34" s="3027"/>
      <c r="MCP34" s="3027"/>
      <c r="MCS34" s="3027"/>
      <c r="MDA34" s="3049"/>
      <c r="MDB34" s="3039"/>
      <c r="MDE34" s="3027"/>
      <c r="MDF34" s="3027"/>
      <c r="MDG34" s="3027"/>
      <c r="MDH34" s="3027"/>
      <c r="MDK34" s="3027"/>
      <c r="MDS34" s="3049"/>
      <c r="MDT34" s="3039"/>
      <c r="MDW34" s="3027"/>
      <c r="MDX34" s="3027"/>
      <c r="MDY34" s="3027"/>
      <c r="MDZ34" s="3027"/>
      <c r="MEC34" s="3027"/>
      <c r="MEK34" s="3049"/>
      <c r="MEL34" s="3039"/>
      <c r="MEO34" s="3027"/>
      <c r="MEP34" s="3027"/>
      <c r="MEQ34" s="3027"/>
      <c r="MER34" s="3027"/>
      <c r="MEU34" s="3027"/>
      <c r="MFC34" s="3049"/>
      <c r="MFD34" s="3039"/>
      <c r="MFG34" s="3027"/>
      <c r="MFH34" s="3027"/>
      <c r="MFI34" s="3027"/>
      <c r="MFJ34" s="3027"/>
      <c r="MFM34" s="3027"/>
      <c r="MFU34" s="3049"/>
      <c r="MFV34" s="3039"/>
      <c r="MFY34" s="3027"/>
      <c r="MFZ34" s="3027"/>
      <c r="MGA34" s="3027"/>
      <c r="MGB34" s="3027"/>
      <c r="MGE34" s="3027"/>
      <c r="MGM34" s="3049"/>
      <c r="MGN34" s="3039"/>
      <c r="MGQ34" s="3027"/>
      <c r="MGR34" s="3027"/>
      <c r="MGS34" s="3027"/>
      <c r="MGT34" s="3027"/>
      <c r="MGW34" s="3027"/>
      <c r="MHE34" s="3049"/>
      <c r="MHF34" s="3039"/>
      <c r="MHI34" s="3027"/>
      <c r="MHJ34" s="3027"/>
      <c r="MHK34" s="3027"/>
      <c r="MHL34" s="3027"/>
      <c r="MHO34" s="3027"/>
      <c r="MHW34" s="3049"/>
      <c r="MHX34" s="3039"/>
      <c r="MIA34" s="3027"/>
      <c r="MIB34" s="3027"/>
      <c r="MIC34" s="3027"/>
      <c r="MID34" s="3027"/>
      <c r="MIG34" s="3027"/>
      <c r="MIO34" s="3049"/>
      <c r="MIP34" s="3039"/>
      <c r="MIS34" s="3027"/>
      <c r="MIT34" s="3027"/>
      <c r="MIU34" s="3027"/>
      <c r="MIV34" s="3027"/>
      <c r="MIY34" s="3027"/>
      <c r="MJG34" s="3049"/>
      <c r="MJH34" s="3039"/>
      <c r="MJK34" s="3027"/>
      <c r="MJL34" s="3027"/>
      <c r="MJM34" s="3027"/>
      <c r="MJN34" s="3027"/>
      <c r="MJQ34" s="3027"/>
      <c r="MJY34" s="3049"/>
      <c r="MJZ34" s="3039"/>
      <c r="MKC34" s="3027"/>
      <c r="MKD34" s="3027"/>
      <c r="MKE34" s="3027"/>
      <c r="MKF34" s="3027"/>
      <c r="MKI34" s="3027"/>
      <c r="MKQ34" s="3049"/>
      <c r="MKR34" s="3039"/>
      <c r="MKU34" s="3027"/>
      <c r="MKV34" s="3027"/>
      <c r="MKW34" s="3027"/>
      <c r="MKX34" s="3027"/>
      <c r="MLA34" s="3027"/>
      <c r="MLI34" s="3049"/>
      <c r="MLJ34" s="3039"/>
      <c r="MLM34" s="3027"/>
      <c r="MLN34" s="3027"/>
      <c r="MLO34" s="3027"/>
      <c r="MLP34" s="3027"/>
      <c r="MLS34" s="3027"/>
      <c r="MMA34" s="3049"/>
      <c r="MMB34" s="3039"/>
      <c r="MME34" s="3027"/>
      <c r="MMF34" s="3027"/>
      <c r="MMG34" s="3027"/>
      <c r="MMH34" s="3027"/>
      <c r="MMK34" s="3027"/>
      <c r="MMS34" s="3049"/>
      <c r="MMT34" s="3039"/>
      <c r="MMW34" s="3027"/>
      <c r="MMX34" s="3027"/>
      <c r="MMY34" s="3027"/>
      <c r="MMZ34" s="3027"/>
      <c r="MNC34" s="3027"/>
      <c r="MNK34" s="3049"/>
      <c r="MNL34" s="3039"/>
      <c r="MNO34" s="3027"/>
      <c r="MNP34" s="3027"/>
      <c r="MNQ34" s="3027"/>
      <c r="MNR34" s="3027"/>
      <c r="MNU34" s="3027"/>
      <c r="MOC34" s="3049"/>
      <c r="MOD34" s="3039"/>
      <c r="MOG34" s="3027"/>
      <c r="MOH34" s="3027"/>
      <c r="MOI34" s="3027"/>
      <c r="MOJ34" s="3027"/>
      <c r="MOM34" s="3027"/>
      <c r="MOU34" s="3049"/>
      <c r="MOV34" s="3039"/>
      <c r="MOY34" s="3027"/>
      <c r="MOZ34" s="3027"/>
      <c r="MPA34" s="3027"/>
      <c r="MPB34" s="3027"/>
      <c r="MPE34" s="3027"/>
      <c r="MPM34" s="3049"/>
      <c r="MPN34" s="3039"/>
      <c r="MPQ34" s="3027"/>
      <c r="MPR34" s="3027"/>
      <c r="MPS34" s="3027"/>
      <c r="MPT34" s="3027"/>
      <c r="MPW34" s="3027"/>
      <c r="MQE34" s="3049"/>
      <c r="MQF34" s="3039"/>
      <c r="MQI34" s="3027"/>
      <c r="MQJ34" s="3027"/>
      <c r="MQK34" s="3027"/>
      <c r="MQL34" s="3027"/>
      <c r="MQO34" s="3027"/>
      <c r="MQW34" s="3049"/>
      <c r="MQX34" s="3039"/>
      <c r="MRA34" s="3027"/>
      <c r="MRB34" s="3027"/>
      <c r="MRC34" s="3027"/>
      <c r="MRD34" s="3027"/>
      <c r="MRG34" s="3027"/>
      <c r="MRO34" s="3049"/>
      <c r="MRP34" s="3039"/>
      <c r="MRS34" s="3027"/>
      <c r="MRT34" s="3027"/>
      <c r="MRU34" s="3027"/>
      <c r="MRV34" s="3027"/>
      <c r="MRY34" s="3027"/>
      <c r="MSG34" s="3049"/>
      <c r="MSH34" s="3039"/>
      <c r="MSK34" s="3027"/>
      <c r="MSL34" s="3027"/>
      <c r="MSM34" s="3027"/>
      <c r="MSN34" s="3027"/>
      <c r="MSQ34" s="3027"/>
      <c r="MSY34" s="3049"/>
      <c r="MSZ34" s="3039"/>
      <c r="MTC34" s="3027"/>
      <c r="MTD34" s="3027"/>
      <c r="MTE34" s="3027"/>
      <c r="MTF34" s="3027"/>
      <c r="MTI34" s="3027"/>
      <c r="MTQ34" s="3049"/>
      <c r="MTR34" s="3039"/>
      <c r="MTU34" s="3027"/>
      <c r="MTV34" s="3027"/>
      <c r="MTW34" s="3027"/>
      <c r="MTX34" s="3027"/>
      <c r="MUA34" s="3027"/>
      <c r="MUI34" s="3049"/>
      <c r="MUJ34" s="3039"/>
      <c r="MUM34" s="3027"/>
      <c r="MUN34" s="3027"/>
      <c r="MUO34" s="3027"/>
      <c r="MUP34" s="3027"/>
      <c r="MUS34" s="3027"/>
      <c r="MVA34" s="3049"/>
      <c r="MVB34" s="3039"/>
      <c r="MVE34" s="3027"/>
      <c r="MVF34" s="3027"/>
      <c r="MVG34" s="3027"/>
      <c r="MVH34" s="3027"/>
      <c r="MVK34" s="3027"/>
      <c r="MVS34" s="3049"/>
      <c r="MVT34" s="3039"/>
      <c r="MVW34" s="3027"/>
      <c r="MVX34" s="3027"/>
      <c r="MVY34" s="3027"/>
      <c r="MVZ34" s="3027"/>
      <c r="MWC34" s="3027"/>
      <c r="MWK34" s="3049"/>
      <c r="MWL34" s="3039"/>
      <c r="MWO34" s="3027"/>
      <c r="MWP34" s="3027"/>
      <c r="MWQ34" s="3027"/>
      <c r="MWR34" s="3027"/>
      <c r="MWU34" s="3027"/>
      <c r="MXC34" s="3049"/>
      <c r="MXD34" s="3039"/>
      <c r="MXG34" s="3027"/>
      <c r="MXH34" s="3027"/>
      <c r="MXI34" s="3027"/>
      <c r="MXJ34" s="3027"/>
      <c r="MXM34" s="3027"/>
      <c r="MXU34" s="3049"/>
      <c r="MXV34" s="3039"/>
      <c r="MXY34" s="3027"/>
      <c r="MXZ34" s="3027"/>
      <c r="MYA34" s="3027"/>
      <c r="MYB34" s="3027"/>
      <c r="MYE34" s="3027"/>
      <c r="MYM34" s="3049"/>
      <c r="MYN34" s="3039"/>
      <c r="MYQ34" s="3027"/>
      <c r="MYR34" s="3027"/>
      <c r="MYS34" s="3027"/>
      <c r="MYT34" s="3027"/>
      <c r="MYW34" s="3027"/>
      <c r="MZE34" s="3049"/>
      <c r="MZF34" s="3039"/>
      <c r="MZI34" s="3027"/>
      <c r="MZJ34" s="3027"/>
      <c r="MZK34" s="3027"/>
      <c r="MZL34" s="3027"/>
      <c r="MZO34" s="3027"/>
      <c r="MZW34" s="3049"/>
      <c r="MZX34" s="3039"/>
      <c r="NAA34" s="3027"/>
      <c r="NAB34" s="3027"/>
      <c r="NAC34" s="3027"/>
      <c r="NAD34" s="3027"/>
      <c r="NAG34" s="3027"/>
      <c r="NAO34" s="3049"/>
      <c r="NAP34" s="3039"/>
      <c r="NAS34" s="3027"/>
      <c r="NAT34" s="3027"/>
      <c r="NAU34" s="3027"/>
      <c r="NAV34" s="3027"/>
      <c r="NAY34" s="3027"/>
      <c r="NBG34" s="3049"/>
      <c r="NBH34" s="3039"/>
      <c r="NBK34" s="3027"/>
      <c r="NBL34" s="3027"/>
      <c r="NBM34" s="3027"/>
      <c r="NBN34" s="3027"/>
      <c r="NBQ34" s="3027"/>
      <c r="NBY34" s="3049"/>
      <c r="NBZ34" s="3039"/>
      <c r="NCC34" s="3027"/>
      <c r="NCD34" s="3027"/>
      <c r="NCE34" s="3027"/>
      <c r="NCF34" s="3027"/>
      <c r="NCI34" s="3027"/>
      <c r="NCQ34" s="3049"/>
      <c r="NCR34" s="3039"/>
      <c r="NCU34" s="3027"/>
      <c r="NCV34" s="3027"/>
      <c r="NCW34" s="3027"/>
      <c r="NCX34" s="3027"/>
      <c r="NDA34" s="3027"/>
      <c r="NDI34" s="3049"/>
      <c r="NDJ34" s="3039"/>
      <c r="NDM34" s="3027"/>
      <c r="NDN34" s="3027"/>
      <c r="NDO34" s="3027"/>
      <c r="NDP34" s="3027"/>
      <c r="NDS34" s="3027"/>
      <c r="NEA34" s="3049"/>
      <c r="NEB34" s="3039"/>
      <c r="NEE34" s="3027"/>
      <c r="NEF34" s="3027"/>
      <c r="NEG34" s="3027"/>
      <c r="NEH34" s="3027"/>
      <c r="NEK34" s="3027"/>
      <c r="NES34" s="3049"/>
      <c r="NET34" s="3039"/>
      <c r="NEW34" s="3027"/>
      <c r="NEX34" s="3027"/>
      <c r="NEY34" s="3027"/>
      <c r="NEZ34" s="3027"/>
      <c r="NFC34" s="3027"/>
      <c r="NFK34" s="3049"/>
      <c r="NFL34" s="3039"/>
      <c r="NFO34" s="3027"/>
      <c r="NFP34" s="3027"/>
      <c r="NFQ34" s="3027"/>
      <c r="NFR34" s="3027"/>
      <c r="NFU34" s="3027"/>
      <c r="NGC34" s="3049"/>
      <c r="NGD34" s="3039"/>
      <c r="NGG34" s="3027"/>
      <c r="NGH34" s="3027"/>
      <c r="NGI34" s="3027"/>
      <c r="NGJ34" s="3027"/>
      <c r="NGM34" s="3027"/>
      <c r="NGU34" s="3049"/>
      <c r="NGV34" s="3039"/>
      <c r="NGY34" s="3027"/>
      <c r="NGZ34" s="3027"/>
      <c r="NHA34" s="3027"/>
      <c r="NHB34" s="3027"/>
      <c r="NHE34" s="3027"/>
      <c r="NHM34" s="3049"/>
      <c r="NHN34" s="3039"/>
      <c r="NHQ34" s="3027"/>
      <c r="NHR34" s="3027"/>
      <c r="NHS34" s="3027"/>
      <c r="NHT34" s="3027"/>
      <c r="NHW34" s="3027"/>
      <c r="NIE34" s="3049"/>
      <c r="NIF34" s="3039"/>
      <c r="NII34" s="3027"/>
      <c r="NIJ34" s="3027"/>
      <c r="NIK34" s="3027"/>
      <c r="NIL34" s="3027"/>
      <c r="NIO34" s="3027"/>
      <c r="NIW34" s="3049"/>
      <c r="NIX34" s="3039"/>
      <c r="NJA34" s="3027"/>
      <c r="NJB34" s="3027"/>
      <c r="NJC34" s="3027"/>
      <c r="NJD34" s="3027"/>
      <c r="NJG34" s="3027"/>
      <c r="NJO34" s="3049"/>
      <c r="NJP34" s="3039"/>
      <c r="NJS34" s="3027"/>
      <c r="NJT34" s="3027"/>
      <c r="NJU34" s="3027"/>
      <c r="NJV34" s="3027"/>
      <c r="NJY34" s="3027"/>
      <c r="NKG34" s="3049"/>
      <c r="NKH34" s="3039"/>
      <c r="NKK34" s="3027"/>
      <c r="NKL34" s="3027"/>
      <c r="NKM34" s="3027"/>
      <c r="NKN34" s="3027"/>
      <c r="NKQ34" s="3027"/>
      <c r="NKY34" s="3049"/>
      <c r="NKZ34" s="3039"/>
      <c r="NLC34" s="3027"/>
      <c r="NLD34" s="3027"/>
      <c r="NLE34" s="3027"/>
      <c r="NLF34" s="3027"/>
      <c r="NLI34" s="3027"/>
      <c r="NLQ34" s="3049"/>
      <c r="NLR34" s="3039"/>
      <c r="NLU34" s="3027"/>
      <c r="NLV34" s="3027"/>
      <c r="NLW34" s="3027"/>
      <c r="NLX34" s="3027"/>
      <c r="NMA34" s="3027"/>
      <c r="NMI34" s="3049"/>
      <c r="NMJ34" s="3039"/>
      <c r="NMM34" s="3027"/>
      <c r="NMN34" s="3027"/>
      <c r="NMO34" s="3027"/>
      <c r="NMP34" s="3027"/>
      <c r="NMS34" s="3027"/>
      <c r="NNA34" s="3049"/>
      <c r="NNB34" s="3039"/>
      <c r="NNE34" s="3027"/>
      <c r="NNF34" s="3027"/>
      <c r="NNG34" s="3027"/>
      <c r="NNH34" s="3027"/>
      <c r="NNK34" s="3027"/>
      <c r="NNS34" s="3049"/>
      <c r="NNT34" s="3039"/>
      <c r="NNW34" s="3027"/>
      <c r="NNX34" s="3027"/>
      <c r="NNY34" s="3027"/>
      <c r="NNZ34" s="3027"/>
      <c r="NOC34" s="3027"/>
      <c r="NOK34" s="3049"/>
      <c r="NOL34" s="3039"/>
      <c r="NOO34" s="3027"/>
      <c r="NOP34" s="3027"/>
      <c r="NOQ34" s="3027"/>
      <c r="NOR34" s="3027"/>
      <c r="NOU34" s="3027"/>
      <c r="NPC34" s="3049"/>
      <c r="NPD34" s="3039"/>
      <c r="NPG34" s="3027"/>
      <c r="NPH34" s="3027"/>
      <c r="NPI34" s="3027"/>
      <c r="NPJ34" s="3027"/>
      <c r="NPM34" s="3027"/>
      <c r="NPU34" s="3049"/>
      <c r="NPV34" s="3039"/>
      <c r="NPY34" s="3027"/>
      <c r="NPZ34" s="3027"/>
      <c r="NQA34" s="3027"/>
      <c r="NQB34" s="3027"/>
      <c r="NQE34" s="3027"/>
      <c r="NQM34" s="3049"/>
      <c r="NQN34" s="3039"/>
      <c r="NQQ34" s="3027"/>
      <c r="NQR34" s="3027"/>
      <c r="NQS34" s="3027"/>
      <c r="NQT34" s="3027"/>
      <c r="NQW34" s="3027"/>
      <c r="NRE34" s="3049"/>
      <c r="NRF34" s="3039"/>
      <c r="NRI34" s="3027"/>
      <c r="NRJ34" s="3027"/>
      <c r="NRK34" s="3027"/>
      <c r="NRL34" s="3027"/>
      <c r="NRO34" s="3027"/>
      <c r="NRW34" s="3049"/>
      <c r="NRX34" s="3039"/>
      <c r="NSA34" s="3027"/>
      <c r="NSB34" s="3027"/>
      <c r="NSC34" s="3027"/>
      <c r="NSD34" s="3027"/>
      <c r="NSG34" s="3027"/>
      <c r="NSO34" s="3049"/>
      <c r="NSP34" s="3039"/>
      <c r="NSS34" s="3027"/>
      <c r="NST34" s="3027"/>
      <c r="NSU34" s="3027"/>
      <c r="NSV34" s="3027"/>
      <c r="NSY34" s="3027"/>
      <c r="NTG34" s="3049"/>
      <c r="NTH34" s="3039"/>
      <c r="NTK34" s="3027"/>
      <c r="NTL34" s="3027"/>
      <c r="NTM34" s="3027"/>
      <c r="NTN34" s="3027"/>
      <c r="NTQ34" s="3027"/>
      <c r="NTY34" s="3049"/>
      <c r="NTZ34" s="3039"/>
      <c r="NUC34" s="3027"/>
      <c r="NUD34" s="3027"/>
      <c r="NUE34" s="3027"/>
      <c r="NUF34" s="3027"/>
      <c r="NUI34" s="3027"/>
      <c r="NUQ34" s="3049"/>
      <c r="NUR34" s="3039"/>
      <c r="NUU34" s="3027"/>
      <c r="NUV34" s="3027"/>
      <c r="NUW34" s="3027"/>
      <c r="NUX34" s="3027"/>
      <c r="NVA34" s="3027"/>
      <c r="NVI34" s="3049"/>
      <c r="NVJ34" s="3039"/>
      <c r="NVM34" s="3027"/>
      <c r="NVN34" s="3027"/>
      <c r="NVO34" s="3027"/>
      <c r="NVP34" s="3027"/>
      <c r="NVS34" s="3027"/>
      <c r="NWA34" s="3049"/>
      <c r="NWB34" s="3039"/>
      <c r="NWE34" s="3027"/>
      <c r="NWF34" s="3027"/>
      <c r="NWG34" s="3027"/>
      <c r="NWH34" s="3027"/>
      <c r="NWK34" s="3027"/>
      <c r="NWS34" s="3049"/>
      <c r="NWT34" s="3039"/>
      <c r="NWW34" s="3027"/>
      <c r="NWX34" s="3027"/>
      <c r="NWY34" s="3027"/>
      <c r="NWZ34" s="3027"/>
      <c r="NXC34" s="3027"/>
      <c r="NXK34" s="3049"/>
      <c r="NXL34" s="3039"/>
      <c r="NXO34" s="3027"/>
      <c r="NXP34" s="3027"/>
      <c r="NXQ34" s="3027"/>
      <c r="NXR34" s="3027"/>
      <c r="NXU34" s="3027"/>
      <c r="NYC34" s="3049"/>
      <c r="NYD34" s="3039"/>
      <c r="NYG34" s="3027"/>
      <c r="NYH34" s="3027"/>
      <c r="NYI34" s="3027"/>
      <c r="NYJ34" s="3027"/>
      <c r="NYM34" s="3027"/>
      <c r="NYU34" s="3049"/>
      <c r="NYV34" s="3039"/>
      <c r="NYY34" s="3027"/>
      <c r="NYZ34" s="3027"/>
      <c r="NZA34" s="3027"/>
      <c r="NZB34" s="3027"/>
      <c r="NZE34" s="3027"/>
      <c r="NZM34" s="3049"/>
      <c r="NZN34" s="3039"/>
      <c r="NZQ34" s="3027"/>
      <c r="NZR34" s="3027"/>
      <c r="NZS34" s="3027"/>
      <c r="NZT34" s="3027"/>
      <c r="NZW34" s="3027"/>
      <c r="OAE34" s="3049"/>
      <c r="OAF34" s="3039"/>
      <c r="OAI34" s="3027"/>
      <c r="OAJ34" s="3027"/>
      <c r="OAK34" s="3027"/>
      <c r="OAL34" s="3027"/>
      <c r="OAO34" s="3027"/>
      <c r="OAW34" s="3049"/>
      <c r="OAX34" s="3039"/>
      <c r="OBA34" s="3027"/>
      <c r="OBB34" s="3027"/>
      <c r="OBC34" s="3027"/>
      <c r="OBD34" s="3027"/>
      <c r="OBG34" s="3027"/>
      <c r="OBO34" s="3049"/>
      <c r="OBP34" s="3039"/>
      <c r="OBS34" s="3027"/>
      <c r="OBT34" s="3027"/>
      <c r="OBU34" s="3027"/>
      <c r="OBV34" s="3027"/>
      <c r="OBY34" s="3027"/>
      <c r="OCG34" s="3049"/>
      <c r="OCH34" s="3039"/>
      <c r="OCK34" s="3027"/>
      <c r="OCL34" s="3027"/>
      <c r="OCM34" s="3027"/>
      <c r="OCN34" s="3027"/>
      <c r="OCQ34" s="3027"/>
      <c r="OCY34" s="3049"/>
      <c r="OCZ34" s="3039"/>
      <c r="ODC34" s="3027"/>
      <c r="ODD34" s="3027"/>
      <c r="ODE34" s="3027"/>
      <c r="ODF34" s="3027"/>
      <c r="ODI34" s="3027"/>
      <c r="ODQ34" s="3049"/>
      <c r="ODR34" s="3039"/>
      <c r="ODU34" s="3027"/>
      <c r="ODV34" s="3027"/>
      <c r="ODW34" s="3027"/>
      <c r="ODX34" s="3027"/>
      <c r="OEA34" s="3027"/>
      <c r="OEI34" s="3049"/>
      <c r="OEJ34" s="3039"/>
      <c r="OEM34" s="3027"/>
      <c r="OEN34" s="3027"/>
      <c r="OEO34" s="3027"/>
      <c r="OEP34" s="3027"/>
      <c r="OES34" s="3027"/>
      <c r="OFA34" s="3049"/>
      <c r="OFB34" s="3039"/>
      <c r="OFE34" s="3027"/>
      <c r="OFF34" s="3027"/>
      <c r="OFG34" s="3027"/>
      <c r="OFH34" s="3027"/>
      <c r="OFK34" s="3027"/>
      <c r="OFS34" s="3049"/>
      <c r="OFT34" s="3039"/>
      <c r="OFW34" s="3027"/>
      <c r="OFX34" s="3027"/>
      <c r="OFY34" s="3027"/>
      <c r="OFZ34" s="3027"/>
      <c r="OGC34" s="3027"/>
      <c r="OGK34" s="3049"/>
      <c r="OGL34" s="3039"/>
      <c r="OGO34" s="3027"/>
      <c r="OGP34" s="3027"/>
      <c r="OGQ34" s="3027"/>
      <c r="OGR34" s="3027"/>
      <c r="OGU34" s="3027"/>
      <c r="OHC34" s="3049"/>
      <c r="OHD34" s="3039"/>
      <c r="OHG34" s="3027"/>
      <c r="OHH34" s="3027"/>
      <c r="OHI34" s="3027"/>
      <c r="OHJ34" s="3027"/>
      <c r="OHM34" s="3027"/>
      <c r="OHU34" s="3049"/>
      <c r="OHV34" s="3039"/>
      <c r="OHY34" s="3027"/>
      <c r="OHZ34" s="3027"/>
      <c r="OIA34" s="3027"/>
      <c r="OIB34" s="3027"/>
      <c r="OIE34" s="3027"/>
      <c r="OIM34" s="3049"/>
      <c r="OIN34" s="3039"/>
      <c r="OIQ34" s="3027"/>
      <c r="OIR34" s="3027"/>
      <c r="OIS34" s="3027"/>
      <c r="OIT34" s="3027"/>
      <c r="OIW34" s="3027"/>
      <c r="OJE34" s="3049"/>
      <c r="OJF34" s="3039"/>
      <c r="OJI34" s="3027"/>
      <c r="OJJ34" s="3027"/>
      <c r="OJK34" s="3027"/>
      <c r="OJL34" s="3027"/>
      <c r="OJO34" s="3027"/>
      <c r="OJW34" s="3049"/>
      <c r="OJX34" s="3039"/>
      <c r="OKA34" s="3027"/>
      <c r="OKB34" s="3027"/>
      <c r="OKC34" s="3027"/>
      <c r="OKD34" s="3027"/>
      <c r="OKG34" s="3027"/>
      <c r="OKO34" s="3049"/>
      <c r="OKP34" s="3039"/>
      <c r="OKS34" s="3027"/>
      <c r="OKT34" s="3027"/>
      <c r="OKU34" s="3027"/>
      <c r="OKV34" s="3027"/>
      <c r="OKY34" s="3027"/>
      <c r="OLG34" s="3049"/>
      <c r="OLH34" s="3039"/>
      <c r="OLK34" s="3027"/>
      <c r="OLL34" s="3027"/>
      <c r="OLM34" s="3027"/>
      <c r="OLN34" s="3027"/>
      <c r="OLQ34" s="3027"/>
      <c r="OLY34" s="3049"/>
      <c r="OLZ34" s="3039"/>
      <c r="OMC34" s="3027"/>
      <c r="OMD34" s="3027"/>
      <c r="OME34" s="3027"/>
      <c r="OMF34" s="3027"/>
      <c r="OMI34" s="3027"/>
      <c r="OMQ34" s="3049"/>
      <c r="OMR34" s="3039"/>
      <c r="OMU34" s="3027"/>
      <c r="OMV34" s="3027"/>
      <c r="OMW34" s="3027"/>
      <c r="OMX34" s="3027"/>
      <c r="ONA34" s="3027"/>
      <c r="ONI34" s="3049"/>
      <c r="ONJ34" s="3039"/>
      <c r="ONM34" s="3027"/>
      <c r="ONN34" s="3027"/>
      <c r="ONO34" s="3027"/>
      <c r="ONP34" s="3027"/>
      <c r="ONS34" s="3027"/>
      <c r="OOA34" s="3049"/>
      <c r="OOB34" s="3039"/>
      <c r="OOE34" s="3027"/>
      <c r="OOF34" s="3027"/>
      <c r="OOG34" s="3027"/>
      <c r="OOH34" s="3027"/>
      <c r="OOK34" s="3027"/>
      <c r="OOS34" s="3049"/>
      <c r="OOT34" s="3039"/>
      <c r="OOW34" s="3027"/>
      <c r="OOX34" s="3027"/>
      <c r="OOY34" s="3027"/>
      <c r="OOZ34" s="3027"/>
      <c r="OPC34" s="3027"/>
      <c r="OPK34" s="3049"/>
      <c r="OPL34" s="3039"/>
      <c r="OPO34" s="3027"/>
      <c r="OPP34" s="3027"/>
      <c r="OPQ34" s="3027"/>
      <c r="OPR34" s="3027"/>
      <c r="OPU34" s="3027"/>
      <c r="OQC34" s="3049"/>
      <c r="OQD34" s="3039"/>
      <c r="OQG34" s="3027"/>
      <c r="OQH34" s="3027"/>
      <c r="OQI34" s="3027"/>
      <c r="OQJ34" s="3027"/>
      <c r="OQM34" s="3027"/>
      <c r="OQU34" s="3049"/>
      <c r="OQV34" s="3039"/>
      <c r="OQY34" s="3027"/>
      <c r="OQZ34" s="3027"/>
      <c r="ORA34" s="3027"/>
      <c r="ORB34" s="3027"/>
      <c r="ORE34" s="3027"/>
      <c r="ORM34" s="3049"/>
      <c r="ORN34" s="3039"/>
      <c r="ORQ34" s="3027"/>
      <c r="ORR34" s="3027"/>
      <c r="ORS34" s="3027"/>
      <c r="ORT34" s="3027"/>
      <c r="ORW34" s="3027"/>
      <c r="OSE34" s="3049"/>
      <c r="OSF34" s="3039"/>
      <c r="OSI34" s="3027"/>
      <c r="OSJ34" s="3027"/>
      <c r="OSK34" s="3027"/>
      <c r="OSL34" s="3027"/>
      <c r="OSO34" s="3027"/>
      <c r="OSW34" s="3049"/>
      <c r="OSX34" s="3039"/>
      <c r="OTA34" s="3027"/>
      <c r="OTB34" s="3027"/>
      <c r="OTC34" s="3027"/>
      <c r="OTD34" s="3027"/>
      <c r="OTG34" s="3027"/>
      <c r="OTO34" s="3049"/>
      <c r="OTP34" s="3039"/>
      <c r="OTS34" s="3027"/>
      <c r="OTT34" s="3027"/>
      <c r="OTU34" s="3027"/>
      <c r="OTV34" s="3027"/>
      <c r="OTY34" s="3027"/>
      <c r="OUG34" s="3049"/>
      <c r="OUH34" s="3039"/>
      <c r="OUK34" s="3027"/>
      <c r="OUL34" s="3027"/>
      <c r="OUM34" s="3027"/>
      <c r="OUN34" s="3027"/>
      <c r="OUQ34" s="3027"/>
      <c r="OUY34" s="3049"/>
      <c r="OUZ34" s="3039"/>
      <c r="OVC34" s="3027"/>
      <c r="OVD34" s="3027"/>
      <c r="OVE34" s="3027"/>
      <c r="OVF34" s="3027"/>
      <c r="OVI34" s="3027"/>
      <c r="OVQ34" s="3049"/>
      <c r="OVR34" s="3039"/>
      <c r="OVU34" s="3027"/>
      <c r="OVV34" s="3027"/>
      <c r="OVW34" s="3027"/>
      <c r="OVX34" s="3027"/>
      <c r="OWA34" s="3027"/>
      <c r="OWI34" s="3049"/>
      <c r="OWJ34" s="3039"/>
      <c r="OWM34" s="3027"/>
      <c r="OWN34" s="3027"/>
      <c r="OWO34" s="3027"/>
      <c r="OWP34" s="3027"/>
      <c r="OWS34" s="3027"/>
      <c r="OXA34" s="3049"/>
      <c r="OXB34" s="3039"/>
      <c r="OXE34" s="3027"/>
      <c r="OXF34" s="3027"/>
      <c r="OXG34" s="3027"/>
      <c r="OXH34" s="3027"/>
      <c r="OXK34" s="3027"/>
      <c r="OXS34" s="3049"/>
      <c r="OXT34" s="3039"/>
      <c r="OXW34" s="3027"/>
      <c r="OXX34" s="3027"/>
      <c r="OXY34" s="3027"/>
      <c r="OXZ34" s="3027"/>
      <c r="OYC34" s="3027"/>
      <c r="OYK34" s="3049"/>
      <c r="OYL34" s="3039"/>
      <c r="OYO34" s="3027"/>
      <c r="OYP34" s="3027"/>
      <c r="OYQ34" s="3027"/>
      <c r="OYR34" s="3027"/>
      <c r="OYU34" s="3027"/>
      <c r="OZC34" s="3049"/>
      <c r="OZD34" s="3039"/>
      <c r="OZG34" s="3027"/>
      <c r="OZH34" s="3027"/>
      <c r="OZI34" s="3027"/>
      <c r="OZJ34" s="3027"/>
      <c r="OZM34" s="3027"/>
      <c r="OZU34" s="3049"/>
      <c r="OZV34" s="3039"/>
      <c r="OZY34" s="3027"/>
      <c r="OZZ34" s="3027"/>
      <c r="PAA34" s="3027"/>
      <c r="PAB34" s="3027"/>
      <c r="PAE34" s="3027"/>
      <c r="PAM34" s="3049"/>
      <c r="PAN34" s="3039"/>
      <c r="PAQ34" s="3027"/>
      <c r="PAR34" s="3027"/>
      <c r="PAS34" s="3027"/>
      <c r="PAT34" s="3027"/>
      <c r="PAW34" s="3027"/>
      <c r="PBE34" s="3049"/>
      <c r="PBF34" s="3039"/>
      <c r="PBI34" s="3027"/>
      <c r="PBJ34" s="3027"/>
      <c r="PBK34" s="3027"/>
      <c r="PBL34" s="3027"/>
      <c r="PBO34" s="3027"/>
      <c r="PBW34" s="3049"/>
      <c r="PBX34" s="3039"/>
      <c r="PCA34" s="3027"/>
      <c r="PCB34" s="3027"/>
      <c r="PCC34" s="3027"/>
      <c r="PCD34" s="3027"/>
      <c r="PCG34" s="3027"/>
      <c r="PCO34" s="3049"/>
      <c r="PCP34" s="3039"/>
      <c r="PCS34" s="3027"/>
      <c r="PCT34" s="3027"/>
      <c r="PCU34" s="3027"/>
      <c r="PCV34" s="3027"/>
      <c r="PCY34" s="3027"/>
      <c r="PDG34" s="3049"/>
      <c r="PDH34" s="3039"/>
      <c r="PDK34" s="3027"/>
      <c r="PDL34" s="3027"/>
      <c r="PDM34" s="3027"/>
      <c r="PDN34" s="3027"/>
      <c r="PDQ34" s="3027"/>
      <c r="PDY34" s="3049"/>
      <c r="PDZ34" s="3039"/>
      <c r="PEC34" s="3027"/>
      <c r="PED34" s="3027"/>
      <c r="PEE34" s="3027"/>
      <c r="PEF34" s="3027"/>
      <c r="PEI34" s="3027"/>
      <c r="PEQ34" s="3049"/>
      <c r="PER34" s="3039"/>
      <c r="PEU34" s="3027"/>
      <c r="PEV34" s="3027"/>
      <c r="PEW34" s="3027"/>
      <c r="PEX34" s="3027"/>
      <c r="PFA34" s="3027"/>
      <c r="PFI34" s="3049"/>
      <c r="PFJ34" s="3039"/>
      <c r="PFM34" s="3027"/>
      <c r="PFN34" s="3027"/>
      <c r="PFO34" s="3027"/>
      <c r="PFP34" s="3027"/>
      <c r="PFS34" s="3027"/>
      <c r="PGA34" s="3049"/>
      <c r="PGB34" s="3039"/>
      <c r="PGE34" s="3027"/>
      <c r="PGF34" s="3027"/>
      <c r="PGG34" s="3027"/>
      <c r="PGH34" s="3027"/>
      <c r="PGK34" s="3027"/>
      <c r="PGS34" s="3049"/>
      <c r="PGT34" s="3039"/>
      <c r="PGW34" s="3027"/>
      <c r="PGX34" s="3027"/>
      <c r="PGY34" s="3027"/>
      <c r="PGZ34" s="3027"/>
      <c r="PHC34" s="3027"/>
      <c r="PHK34" s="3049"/>
      <c r="PHL34" s="3039"/>
      <c r="PHO34" s="3027"/>
      <c r="PHP34" s="3027"/>
      <c r="PHQ34" s="3027"/>
      <c r="PHR34" s="3027"/>
      <c r="PHU34" s="3027"/>
      <c r="PIC34" s="3049"/>
      <c r="PID34" s="3039"/>
      <c r="PIG34" s="3027"/>
      <c r="PIH34" s="3027"/>
      <c r="PII34" s="3027"/>
      <c r="PIJ34" s="3027"/>
      <c r="PIM34" s="3027"/>
      <c r="PIU34" s="3049"/>
      <c r="PIV34" s="3039"/>
      <c r="PIY34" s="3027"/>
      <c r="PIZ34" s="3027"/>
      <c r="PJA34" s="3027"/>
      <c r="PJB34" s="3027"/>
      <c r="PJE34" s="3027"/>
      <c r="PJM34" s="3049"/>
      <c r="PJN34" s="3039"/>
      <c r="PJQ34" s="3027"/>
      <c r="PJR34" s="3027"/>
      <c r="PJS34" s="3027"/>
      <c r="PJT34" s="3027"/>
      <c r="PJW34" s="3027"/>
      <c r="PKE34" s="3049"/>
      <c r="PKF34" s="3039"/>
      <c r="PKI34" s="3027"/>
      <c r="PKJ34" s="3027"/>
      <c r="PKK34" s="3027"/>
      <c r="PKL34" s="3027"/>
      <c r="PKO34" s="3027"/>
      <c r="PKW34" s="3049"/>
      <c r="PKX34" s="3039"/>
      <c r="PLA34" s="3027"/>
      <c r="PLB34" s="3027"/>
      <c r="PLC34" s="3027"/>
      <c r="PLD34" s="3027"/>
      <c r="PLG34" s="3027"/>
      <c r="PLO34" s="3049"/>
      <c r="PLP34" s="3039"/>
      <c r="PLS34" s="3027"/>
      <c r="PLT34" s="3027"/>
      <c r="PLU34" s="3027"/>
      <c r="PLV34" s="3027"/>
      <c r="PLY34" s="3027"/>
      <c r="PMG34" s="3049"/>
      <c r="PMH34" s="3039"/>
      <c r="PMK34" s="3027"/>
      <c r="PML34" s="3027"/>
      <c r="PMM34" s="3027"/>
      <c r="PMN34" s="3027"/>
      <c r="PMQ34" s="3027"/>
      <c r="PMY34" s="3049"/>
      <c r="PMZ34" s="3039"/>
      <c r="PNC34" s="3027"/>
      <c r="PND34" s="3027"/>
      <c r="PNE34" s="3027"/>
      <c r="PNF34" s="3027"/>
      <c r="PNI34" s="3027"/>
      <c r="PNQ34" s="3049"/>
      <c r="PNR34" s="3039"/>
      <c r="PNU34" s="3027"/>
      <c r="PNV34" s="3027"/>
      <c r="PNW34" s="3027"/>
      <c r="PNX34" s="3027"/>
      <c r="POA34" s="3027"/>
      <c r="POI34" s="3049"/>
      <c r="POJ34" s="3039"/>
      <c r="POM34" s="3027"/>
      <c r="PON34" s="3027"/>
      <c r="POO34" s="3027"/>
      <c r="POP34" s="3027"/>
      <c r="POS34" s="3027"/>
      <c r="PPA34" s="3049"/>
      <c r="PPB34" s="3039"/>
      <c r="PPE34" s="3027"/>
      <c r="PPF34" s="3027"/>
      <c r="PPG34" s="3027"/>
      <c r="PPH34" s="3027"/>
      <c r="PPK34" s="3027"/>
      <c r="PPS34" s="3049"/>
      <c r="PPT34" s="3039"/>
      <c r="PPW34" s="3027"/>
      <c r="PPX34" s="3027"/>
      <c r="PPY34" s="3027"/>
      <c r="PPZ34" s="3027"/>
      <c r="PQC34" s="3027"/>
      <c r="PQK34" s="3049"/>
      <c r="PQL34" s="3039"/>
      <c r="PQO34" s="3027"/>
      <c r="PQP34" s="3027"/>
      <c r="PQQ34" s="3027"/>
      <c r="PQR34" s="3027"/>
      <c r="PQU34" s="3027"/>
      <c r="PRC34" s="3049"/>
      <c r="PRD34" s="3039"/>
      <c r="PRG34" s="3027"/>
      <c r="PRH34" s="3027"/>
      <c r="PRI34" s="3027"/>
      <c r="PRJ34" s="3027"/>
      <c r="PRM34" s="3027"/>
      <c r="PRU34" s="3049"/>
      <c r="PRV34" s="3039"/>
      <c r="PRY34" s="3027"/>
      <c r="PRZ34" s="3027"/>
      <c r="PSA34" s="3027"/>
      <c r="PSB34" s="3027"/>
      <c r="PSE34" s="3027"/>
      <c r="PSM34" s="3049"/>
      <c r="PSN34" s="3039"/>
      <c r="PSQ34" s="3027"/>
      <c r="PSR34" s="3027"/>
      <c r="PSS34" s="3027"/>
      <c r="PST34" s="3027"/>
      <c r="PSW34" s="3027"/>
      <c r="PTE34" s="3049"/>
      <c r="PTF34" s="3039"/>
      <c r="PTI34" s="3027"/>
      <c r="PTJ34" s="3027"/>
      <c r="PTK34" s="3027"/>
      <c r="PTL34" s="3027"/>
      <c r="PTO34" s="3027"/>
      <c r="PTW34" s="3049"/>
      <c r="PTX34" s="3039"/>
      <c r="PUA34" s="3027"/>
      <c r="PUB34" s="3027"/>
      <c r="PUC34" s="3027"/>
      <c r="PUD34" s="3027"/>
      <c r="PUG34" s="3027"/>
      <c r="PUO34" s="3049"/>
      <c r="PUP34" s="3039"/>
      <c r="PUS34" s="3027"/>
      <c r="PUT34" s="3027"/>
      <c r="PUU34" s="3027"/>
      <c r="PUV34" s="3027"/>
      <c r="PUY34" s="3027"/>
      <c r="PVG34" s="3049"/>
      <c r="PVH34" s="3039"/>
      <c r="PVK34" s="3027"/>
      <c r="PVL34" s="3027"/>
      <c r="PVM34" s="3027"/>
      <c r="PVN34" s="3027"/>
      <c r="PVQ34" s="3027"/>
      <c r="PVY34" s="3049"/>
      <c r="PVZ34" s="3039"/>
      <c r="PWC34" s="3027"/>
      <c r="PWD34" s="3027"/>
      <c r="PWE34" s="3027"/>
      <c r="PWF34" s="3027"/>
      <c r="PWI34" s="3027"/>
      <c r="PWQ34" s="3049"/>
      <c r="PWR34" s="3039"/>
      <c r="PWU34" s="3027"/>
      <c r="PWV34" s="3027"/>
      <c r="PWW34" s="3027"/>
      <c r="PWX34" s="3027"/>
      <c r="PXA34" s="3027"/>
      <c r="PXI34" s="3049"/>
      <c r="PXJ34" s="3039"/>
      <c r="PXM34" s="3027"/>
      <c r="PXN34" s="3027"/>
      <c r="PXO34" s="3027"/>
      <c r="PXP34" s="3027"/>
      <c r="PXS34" s="3027"/>
      <c r="PYA34" s="3049"/>
      <c r="PYB34" s="3039"/>
      <c r="PYE34" s="3027"/>
      <c r="PYF34" s="3027"/>
      <c r="PYG34" s="3027"/>
      <c r="PYH34" s="3027"/>
      <c r="PYK34" s="3027"/>
      <c r="PYS34" s="3049"/>
      <c r="PYT34" s="3039"/>
      <c r="PYW34" s="3027"/>
      <c r="PYX34" s="3027"/>
      <c r="PYY34" s="3027"/>
      <c r="PYZ34" s="3027"/>
      <c r="PZC34" s="3027"/>
      <c r="PZK34" s="3049"/>
      <c r="PZL34" s="3039"/>
      <c r="PZO34" s="3027"/>
      <c r="PZP34" s="3027"/>
      <c r="PZQ34" s="3027"/>
      <c r="PZR34" s="3027"/>
      <c r="PZU34" s="3027"/>
      <c r="QAC34" s="3049"/>
      <c r="QAD34" s="3039"/>
      <c r="QAG34" s="3027"/>
      <c r="QAH34" s="3027"/>
      <c r="QAI34" s="3027"/>
      <c r="QAJ34" s="3027"/>
      <c r="QAM34" s="3027"/>
      <c r="QAU34" s="3049"/>
      <c r="QAV34" s="3039"/>
      <c r="QAY34" s="3027"/>
      <c r="QAZ34" s="3027"/>
      <c r="QBA34" s="3027"/>
      <c r="QBB34" s="3027"/>
      <c r="QBE34" s="3027"/>
      <c r="QBM34" s="3049"/>
      <c r="QBN34" s="3039"/>
      <c r="QBQ34" s="3027"/>
      <c r="QBR34" s="3027"/>
      <c r="QBS34" s="3027"/>
      <c r="QBT34" s="3027"/>
      <c r="QBW34" s="3027"/>
      <c r="QCE34" s="3049"/>
      <c r="QCF34" s="3039"/>
      <c r="QCI34" s="3027"/>
      <c r="QCJ34" s="3027"/>
      <c r="QCK34" s="3027"/>
      <c r="QCL34" s="3027"/>
      <c r="QCO34" s="3027"/>
      <c r="QCW34" s="3049"/>
      <c r="QCX34" s="3039"/>
      <c r="QDA34" s="3027"/>
      <c r="QDB34" s="3027"/>
      <c r="QDC34" s="3027"/>
      <c r="QDD34" s="3027"/>
      <c r="QDG34" s="3027"/>
      <c r="QDO34" s="3049"/>
      <c r="QDP34" s="3039"/>
      <c r="QDS34" s="3027"/>
      <c r="QDT34" s="3027"/>
      <c r="QDU34" s="3027"/>
      <c r="QDV34" s="3027"/>
      <c r="QDY34" s="3027"/>
      <c r="QEG34" s="3049"/>
      <c r="QEH34" s="3039"/>
      <c r="QEK34" s="3027"/>
      <c r="QEL34" s="3027"/>
      <c r="QEM34" s="3027"/>
      <c r="QEN34" s="3027"/>
      <c r="QEQ34" s="3027"/>
      <c r="QEY34" s="3049"/>
      <c r="QEZ34" s="3039"/>
      <c r="QFC34" s="3027"/>
      <c r="QFD34" s="3027"/>
      <c r="QFE34" s="3027"/>
      <c r="QFF34" s="3027"/>
      <c r="QFI34" s="3027"/>
      <c r="QFQ34" s="3049"/>
      <c r="QFR34" s="3039"/>
      <c r="QFU34" s="3027"/>
      <c r="QFV34" s="3027"/>
      <c r="QFW34" s="3027"/>
      <c r="QFX34" s="3027"/>
      <c r="QGA34" s="3027"/>
      <c r="QGI34" s="3049"/>
      <c r="QGJ34" s="3039"/>
      <c r="QGM34" s="3027"/>
      <c r="QGN34" s="3027"/>
      <c r="QGO34" s="3027"/>
      <c r="QGP34" s="3027"/>
      <c r="QGS34" s="3027"/>
      <c r="QHA34" s="3049"/>
      <c r="QHB34" s="3039"/>
      <c r="QHE34" s="3027"/>
      <c r="QHF34" s="3027"/>
      <c r="QHG34" s="3027"/>
      <c r="QHH34" s="3027"/>
      <c r="QHK34" s="3027"/>
      <c r="QHS34" s="3049"/>
      <c r="QHT34" s="3039"/>
      <c r="QHW34" s="3027"/>
      <c r="QHX34" s="3027"/>
      <c r="QHY34" s="3027"/>
      <c r="QHZ34" s="3027"/>
      <c r="QIC34" s="3027"/>
      <c r="QIK34" s="3049"/>
      <c r="QIL34" s="3039"/>
      <c r="QIO34" s="3027"/>
      <c r="QIP34" s="3027"/>
      <c r="QIQ34" s="3027"/>
      <c r="QIR34" s="3027"/>
      <c r="QIU34" s="3027"/>
      <c r="QJC34" s="3049"/>
      <c r="QJD34" s="3039"/>
      <c r="QJG34" s="3027"/>
      <c r="QJH34" s="3027"/>
      <c r="QJI34" s="3027"/>
      <c r="QJJ34" s="3027"/>
      <c r="QJM34" s="3027"/>
      <c r="QJU34" s="3049"/>
      <c r="QJV34" s="3039"/>
      <c r="QJY34" s="3027"/>
      <c r="QJZ34" s="3027"/>
      <c r="QKA34" s="3027"/>
      <c r="QKB34" s="3027"/>
      <c r="QKE34" s="3027"/>
      <c r="QKM34" s="3049"/>
      <c r="QKN34" s="3039"/>
      <c r="QKQ34" s="3027"/>
      <c r="QKR34" s="3027"/>
      <c r="QKS34" s="3027"/>
      <c r="QKT34" s="3027"/>
      <c r="QKW34" s="3027"/>
      <c r="QLE34" s="3049"/>
      <c r="QLF34" s="3039"/>
      <c r="QLI34" s="3027"/>
      <c r="QLJ34" s="3027"/>
      <c r="QLK34" s="3027"/>
      <c r="QLL34" s="3027"/>
      <c r="QLO34" s="3027"/>
      <c r="QLW34" s="3049"/>
      <c r="QLX34" s="3039"/>
      <c r="QMA34" s="3027"/>
      <c r="QMB34" s="3027"/>
      <c r="QMC34" s="3027"/>
      <c r="QMD34" s="3027"/>
      <c r="QMG34" s="3027"/>
      <c r="QMO34" s="3049"/>
      <c r="QMP34" s="3039"/>
      <c r="QMS34" s="3027"/>
      <c r="QMT34" s="3027"/>
      <c r="QMU34" s="3027"/>
      <c r="QMV34" s="3027"/>
      <c r="QMY34" s="3027"/>
      <c r="QNG34" s="3049"/>
      <c r="QNH34" s="3039"/>
      <c r="QNK34" s="3027"/>
      <c r="QNL34" s="3027"/>
      <c r="QNM34" s="3027"/>
      <c r="QNN34" s="3027"/>
      <c r="QNQ34" s="3027"/>
      <c r="QNY34" s="3049"/>
      <c r="QNZ34" s="3039"/>
      <c r="QOC34" s="3027"/>
      <c r="QOD34" s="3027"/>
      <c r="QOE34" s="3027"/>
      <c r="QOF34" s="3027"/>
      <c r="QOI34" s="3027"/>
      <c r="QOQ34" s="3049"/>
      <c r="QOR34" s="3039"/>
      <c r="QOU34" s="3027"/>
      <c r="QOV34" s="3027"/>
      <c r="QOW34" s="3027"/>
      <c r="QOX34" s="3027"/>
      <c r="QPA34" s="3027"/>
      <c r="QPI34" s="3049"/>
      <c r="QPJ34" s="3039"/>
      <c r="QPM34" s="3027"/>
      <c r="QPN34" s="3027"/>
      <c r="QPO34" s="3027"/>
      <c r="QPP34" s="3027"/>
      <c r="QPS34" s="3027"/>
      <c r="QQA34" s="3049"/>
      <c r="QQB34" s="3039"/>
      <c r="QQE34" s="3027"/>
      <c r="QQF34" s="3027"/>
      <c r="QQG34" s="3027"/>
      <c r="QQH34" s="3027"/>
      <c r="QQK34" s="3027"/>
      <c r="QQS34" s="3049"/>
      <c r="QQT34" s="3039"/>
      <c r="QQW34" s="3027"/>
      <c r="QQX34" s="3027"/>
      <c r="QQY34" s="3027"/>
      <c r="QQZ34" s="3027"/>
      <c r="QRC34" s="3027"/>
      <c r="QRK34" s="3049"/>
      <c r="QRL34" s="3039"/>
      <c r="QRO34" s="3027"/>
      <c r="QRP34" s="3027"/>
      <c r="QRQ34" s="3027"/>
      <c r="QRR34" s="3027"/>
      <c r="QRU34" s="3027"/>
      <c r="QSC34" s="3049"/>
      <c r="QSD34" s="3039"/>
      <c r="QSG34" s="3027"/>
      <c r="QSH34" s="3027"/>
      <c r="QSI34" s="3027"/>
      <c r="QSJ34" s="3027"/>
      <c r="QSM34" s="3027"/>
      <c r="QSU34" s="3049"/>
      <c r="QSV34" s="3039"/>
      <c r="QSY34" s="3027"/>
      <c r="QSZ34" s="3027"/>
      <c r="QTA34" s="3027"/>
      <c r="QTB34" s="3027"/>
      <c r="QTE34" s="3027"/>
      <c r="QTM34" s="3049"/>
      <c r="QTN34" s="3039"/>
      <c r="QTQ34" s="3027"/>
      <c r="QTR34" s="3027"/>
      <c r="QTS34" s="3027"/>
      <c r="QTT34" s="3027"/>
      <c r="QTW34" s="3027"/>
      <c r="QUE34" s="3049"/>
      <c r="QUF34" s="3039"/>
      <c r="QUI34" s="3027"/>
      <c r="QUJ34" s="3027"/>
      <c r="QUK34" s="3027"/>
      <c r="QUL34" s="3027"/>
      <c r="QUO34" s="3027"/>
      <c r="QUW34" s="3049"/>
      <c r="QUX34" s="3039"/>
      <c r="QVA34" s="3027"/>
      <c r="QVB34" s="3027"/>
      <c r="QVC34" s="3027"/>
      <c r="QVD34" s="3027"/>
      <c r="QVG34" s="3027"/>
      <c r="QVO34" s="3049"/>
      <c r="QVP34" s="3039"/>
      <c r="QVS34" s="3027"/>
      <c r="QVT34" s="3027"/>
      <c r="QVU34" s="3027"/>
      <c r="QVV34" s="3027"/>
      <c r="QVY34" s="3027"/>
      <c r="QWG34" s="3049"/>
      <c r="QWH34" s="3039"/>
      <c r="QWK34" s="3027"/>
      <c r="QWL34" s="3027"/>
      <c r="QWM34" s="3027"/>
      <c r="QWN34" s="3027"/>
      <c r="QWQ34" s="3027"/>
      <c r="QWY34" s="3049"/>
      <c r="QWZ34" s="3039"/>
      <c r="QXC34" s="3027"/>
      <c r="QXD34" s="3027"/>
      <c r="QXE34" s="3027"/>
      <c r="QXF34" s="3027"/>
      <c r="QXI34" s="3027"/>
      <c r="QXQ34" s="3049"/>
      <c r="QXR34" s="3039"/>
      <c r="QXU34" s="3027"/>
      <c r="QXV34" s="3027"/>
      <c r="QXW34" s="3027"/>
      <c r="QXX34" s="3027"/>
      <c r="QYA34" s="3027"/>
      <c r="QYI34" s="3049"/>
      <c r="QYJ34" s="3039"/>
      <c r="QYM34" s="3027"/>
      <c r="QYN34" s="3027"/>
      <c r="QYO34" s="3027"/>
      <c r="QYP34" s="3027"/>
      <c r="QYS34" s="3027"/>
      <c r="QZA34" s="3049"/>
      <c r="QZB34" s="3039"/>
      <c r="QZE34" s="3027"/>
      <c r="QZF34" s="3027"/>
      <c r="QZG34" s="3027"/>
      <c r="QZH34" s="3027"/>
      <c r="QZK34" s="3027"/>
      <c r="QZS34" s="3049"/>
      <c r="QZT34" s="3039"/>
      <c r="QZW34" s="3027"/>
      <c r="QZX34" s="3027"/>
      <c r="QZY34" s="3027"/>
      <c r="QZZ34" s="3027"/>
      <c r="RAC34" s="3027"/>
      <c r="RAK34" s="3049"/>
      <c r="RAL34" s="3039"/>
      <c r="RAO34" s="3027"/>
      <c r="RAP34" s="3027"/>
      <c r="RAQ34" s="3027"/>
      <c r="RAR34" s="3027"/>
      <c r="RAU34" s="3027"/>
      <c r="RBC34" s="3049"/>
      <c r="RBD34" s="3039"/>
      <c r="RBG34" s="3027"/>
      <c r="RBH34" s="3027"/>
      <c r="RBI34" s="3027"/>
      <c r="RBJ34" s="3027"/>
      <c r="RBM34" s="3027"/>
      <c r="RBU34" s="3049"/>
      <c r="RBV34" s="3039"/>
      <c r="RBY34" s="3027"/>
      <c r="RBZ34" s="3027"/>
      <c r="RCA34" s="3027"/>
      <c r="RCB34" s="3027"/>
      <c r="RCE34" s="3027"/>
      <c r="RCM34" s="3049"/>
      <c r="RCN34" s="3039"/>
      <c r="RCQ34" s="3027"/>
      <c r="RCR34" s="3027"/>
      <c r="RCS34" s="3027"/>
      <c r="RCT34" s="3027"/>
      <c r="RCW34" s="3027"/>
      <c r="RDE34" s="3049"/>
      <c r="RDF34" s="3039"/>
      <c r="RDI34" s="3027"/>
      <c r="RDJ34" s="3027"/>
      <c r="RDK34" s="3027"/>
      <c r="RDL34" s="3027"/>
      <c r="RDO34" s="3027"/>
      <c r="RDW34" s="3049"/>
      <c r="RDX34" s="3039"/>
      <c r="REA34" s="3027"/>
      <c r="REB34" s="3027"/>
      <c r="REC34" s="3027"/>
      <c r="RED34" s="3027"/>
      <c r="REG34" s="3027"/>
      <c r="REO34" s="3049"/>
      <c r="REP34" s="3039"/>
      <c r="RES34" s="3027"/>
      <c r="RET34" s="3027"/>
      <c r="REU34" s="3027"/>
      <c r="REV34" s="3027"/>
      <c r="REY34" s="3027"/>
      <c r="RFG34" s="3049"/>
      <c r="RFH34" s="3039"/>
      <c r="RFK34" s="3027"/>
      <c r="RFL34" s="3027"/>
      <c r="RFM34" s="3027"/>
      <c r="RFN34" s="3027"/>
      <c r="RFQ34" s="3027"/>
      <c r="RFY34" s="3049"/>
      <c r="RFZ34" s="3039"/>
      <c r="RGC34" s="3027"/>
      <c r="RGD34" s="3027"/>
      <c r="RGE34" s="3027"/>
      <c r="RGF34" s="3027"/>
      <c r="RGI34" s="3027"/>
      <c r="RGQ34" s="3049"/>
      <c r="RGR34" s="3039"/>
      <c r="RGU34" s="3027"/>
      <c r="RGV34" s="3027"/>
      <c r="RGW34" s="3027"/>
      <c r="RGX34" s="3027"/>
      <c r="RHA34" s="3027"/>
      <c r="RHI34" s="3049"/>
      <c r="RHJ34" s="3039"/>
      <c r="RHM34" s="3027"/>
      <c r="RHN34" s="3027"/>
      <c r="RHO34" s="3027"/>
      <c r="RHP34" s="3027"/>
      <c r="RHS34" s="3027"/>
      <c r="RIA34" s="3049"/>
      <c r="RIB34" s="3039"/>
      <c r="RIE34" s="3027"/>
      <c r="RIF34" s="3027"/>
      <c r="RIG34" s="3027"/>
      <c r="RIH34" s="3027"/>
      <c r="RIK34" s="3027"/>
      <c r="RIS34" s="3049"/>
      <c r="RIT34" s="3039"/>
      <c r="RIW34" s="3027"/>
      <c r="RIX34" s="3027"/>
      <c r="RIY34" s="3027"/>
      <c r="RIZ34" s="3027"/>
      <c r="RJC34" s="3027"/>
      <c r="RJK34" s="3049"/>
      <c r="RJL34" s="3039"/>
      <c r="RJO34" s="3027"/>
      <c r="RJP34" s="3027"/>
      <c r="RJQ34" s="3027"/>
      <c r="RJR34" s="3027"/>
      <c r="RJU34" s="3027"/>
      <c r="RKC34" s="3049"/>
      <c r="RKD34" s="3039"/>
      <c r="RKG34" s="3027"/>
      <c r="RKH34" s="3027"/>
      <c r="RKI34" s="3027"/>
      <c r="RKJ34" s="3027"/>
      <c r="RKM34" s="3027"/>
      <c r="RKU34" s="3049"/>
      <c r="RKV34" s="3039"/>
      <c r="RKY34" s="3027"/>
      <c r="RKZ34" s="3027"/>
      <c r="RLA34" s="3027"/>
      <c r="RLB34" s="3027"/>
      <c r="RLE34" s="3027"/>
      <c r="RLM34" s="3049"/>
      <c r="RLN34" s="3039"/>
      <c r="RLQ34" s="3027"/>
      <c r="RLR34" s="3027"/>
      <c r="RLS34" s="3027"/>
      <c r="RLT34" s="3027"/>
      <c r="RLW34" s="3027"/>
      <c r="RME34" s="3049"/>
      <c r="RMF34" s="3039"/>
      <c r="RMI34" s="3027"/>
      <c r="RMJ34" s="3027"/>
      <c r="RMK34" s="3027"/>
      <c r="RML34" s="3027"/>
      <c r="RMO34" s="3027"/>
      <c r="RMW34" s="3049"/>
      <c r="RMX34" s="3039"/>
      <c r="RNA34" s="3027"/>
      <c r="RNB34" s="3027"/>
      <c r="RNC34" s="3027"/>
      <c r="RND34" s="3027"/>
      <c r="RNG34" s="3027"/>
      <c r="RNO34" s="3049"/>
      <c r="RNP34" s="3039"/>
      <c r="RNS34" s="3027"/>
      <c r="RNT34" s="3027"/>
      <c r="RNU34" s="3027"/>
      <c r="RNV34" s="3027"/>
      <c r="RNY34" s="3027"/>
      <c r="ROG34" s="3049"/>
      <c r="ROH34" s="3039"/>
      <c r="ROK34" s="3027"/>
      <c r="ROL34" s="3027"/>
      <c r="ROM34" s="3027"/>
      <c r="RON34" s="3027"/>
      <c r="ROQ34" s="3027"/>
      <c r="ROY34" s="3049"/>
      <c r="ROZ34" s="3039"/>
      <c r="RPC34" s="3027"/>
      <c r="RPD34" s="3027"/>
      <c r="RPE34" s="3027"/>
      <c r="RPF34" s="3027"/>
      <c r="RPI34" s="3027"/>
      <c r="RPQ34" s="3049"/>
      <c r="RPR34" s="3039"/>
      <c r="RPU34" s="3027"/>
      <c r="RPV34" s="3027"/>
      <c r="RPW34" s="3027"/>
      <c r="RPX34" s="3027"/>
      <c r="RQA34" s="3027"/>
      <c r="RQI34" s="3049"/>
      <c r="RQJ34" s="3039"/>
      <c r="RQM34" s="3027"/>
      <c r="RQN34" s="3027"/>
      <c r="RQO34" s="3027"/>
      <c r="RQP34" s="3027"/>
      <c r="RQS34" s="3027"/>
      <c r="RRA34" s="3049"/>
      <c r="RRB34" s="3039"/>
      <c r="RRE34" s="3027"/>
      <c r="RRF34" s="3027"/>
      <c r="RRG34" s="3027"/>
      <c r="RRH34" s="3027"/>
      <c r="RRK34" s="3027"/>
      <c r="RRS34" s="3049"/>
      <c r="RRT34" s="3039"/>
      <c r="RRW34" s="3027"/>
      <c r="RRX34" s="3027"/>
      <c r="RRY34" s="3027"/>
      <c r="RRZ34" s="3027"/>
      <c r="RSC34" s="3027"/>
      <c r="RSK34" s="3049"/>
      <c r="RSL34" s="3039"/>
      <c r="RSO34" s="3027"/>
      <c r="RSP34" s="3027"/>
      <c r="RSQ34" s="3027"/>
      <c r="RSR34" s="3027"/>
      <c r="RSU34" s="3027"/>
      <c r="RTC34" s="3049"/>
      <c r="RTD34" s="3039"/>
      <c r="RTG34" s="3027"/>
      <c r="RTH34" s="3027"/>
      <c r="RTI34" s="3027"/>
      <c r="RTJ34" s="3027"/>
      <c r="RTM34" s="3027"/>
      <c r="RTU34" s="3049"/>
      <c r="RTV34" s="3039"/>
      <c r="RTY34" s="3027"/>
      <c r="RTZ34" s="3027"/>
      <c r="RUA34" s="3027"/>
      <c r="RUB34" s="3027"/>
      <c r="RUE34" s="3027"/>
      <c r="RUM34" s="3049"/>
      <c r="RUN34" s="3039"/>
      <c r="RUQ34" s="3027"/>
      <c r="RUR34" s="3027"/>
      <c r="RUS34" s="3027"/>
      <c r="RUT34" s="3027"/>
      <c r="RUW34" s="3027"/>
      <c r="RVE34" s="3049"/>
      <c r="RVF34" s="3039"/>
      <c r="RVI34" s="3027"/>
      <c r="RVJ34" s="3027"/>
      <c r="RVK34" s="3027"/>
      <c r="RVL34" s="3027"/>
      <c r="RVO34" s="3027"/>
      <c r="RVW34" s="3049"/>
      <c r="RVX34" s="3039"/>
      <c r="RWA34" s="3027"/>
      <c r="RWB34" s="3027"/>
      <c r="RWC34" s="3027"/>
      <c r="RWD34" s="3027"/>
      <c r="RWG34" s="3027"/>
      <c r="RWO34" s="3049"/>
      <c r="RWP34" s="3039"/>
      <c r="RWS34" s="3027"/>
      <c r="RWT34" s="3027"/>
      <c r="RWU34" s="3027"/>
      <c r="RWV34" s="3027"/>
      <c r="RWY34" s="3027"/>
      <c r="RXG34" s="3049"/>
      <c r="RXH34" s="3039"/>
      <c r="RXK34" s="3027"/>
      <c r="RXL34" s="3027"/>
      <c r="RXM34" s="3027"/>
      <c r="RXN34" s="3027"/>
      <c r="RXQ34" s="3027"/>
      <c r="RXY34" s="3049"/>
      <c r="RXZ34" s="3039"/>
      <c r="RYC34" s="3027"/>
      <c r="RYD34" s="3027"/>
      <c r="RYE34" s="3027"/>
      <c r="RYF34" s="3027"/>
      <c r="RYI34" s="3027"/>
      <c r="RYQ34" s="3049"/>
      <c r="RYR34" s="3039"/>
      <c r="RYU34" s="3027"/>
      <c r="RYV34" s="3027"/>
      <c r="RYW34" s="3027"/>
      <c r="RYX34" s="3027"/>
      <c r="RZA34" s="3027"/>
      <c r="RZI34" s="3049"/>
      <c r="RZJ34" s="3039"/>
      <c r="RZM34" s="3027"/>
      <c r="RZN34" s="3027"/>
      <c r="RZO34" s="3027"/>
      <c r="RZP34" s="3027"/>
      <c r="RZS34" s="3027"/>
      <c r="SAA34" s="3049"/>
      <c r="SAB34" s="3039"/>
      <c r="SAE34" s="3027"/>
      <c r="SAF34" s="3027"/>
      <c r="SAG34" s="3027"/>
      <c r="SAH34" s="3027"/>
      <c r="SAK34" s="3027"/>
      <c r="SAS34" s="3049"/>
      <c r="SAT34" s="3039"/>
      <c r="SAW34" s="3027"/>
      <c r="SAX34" s="3027"/>
      <c r="SAY34" s="3027"/>
      <c r="SAZ34" s="3027"/>
      <c r="SBC34" s="3027"/>
      <c r="SBK34" s="3049"/>
      <c r="SBL34" s="3039"/>
      <c r="SBO34" s="3027"/>
      <c r="SBP34" s="3027"/>
      <c r="SBQ34" s="3027"/>
      <c r="SBR34" s="3027"/>
      <c r="SBU34" s="3027"/>
      <c r="SCC34" s="3049"/>
      <c r="SCD34" s="3039"/>
      <c r="SCG34" s="3027"/>
      <c r="SCH34" s="3027"/>
      <c r="SCI34" s="3027"/>
      <c r="SCJ34" s="3027"/>
      <c r="SCM34" s="3027"/>
      <c r="SCU34" s="3049"/>
      <c r="SCV34" s="3039"/>
      <c r="SCY34" s="3027"/>
      <c r="SCZ34" s="3027"/>
      <c r="SDA34" s="3027"/>
      <c r="SDB34" s="3027"/>
      <c r="SDE34" s="3027"/>
      <c r="SDM34" s="3049"/>
      <c r="SDN34" s="3039"/>
      <c r="SDQ34" s="3027"/>
      <c r="SDR34" s="3027"/>
      <c r="SDS34" s="3027"/>
      <c r="SDT34" s="3027"/>
      <c r="SDW34" s="3027"/>
      <c r="SEE34" s="3049"/>
      <c r="SEF34" s="3039"/>
      <c r="SEI34" s="3027"/>
      <c r="SEJ34" s="3027"/>
      <c r="SEK34" s="3027"/>
      <c r="SEL34" s="3027"/>
      <c r="SEO34" s="3027"/>
      <c r="SEW34" s="3049"/>
      <c r="SEX34" s="3039"/>
      <c r="SFA34" s="3027"/>
      <c r="SFB34" s="3027"/>
      <c r="SFC34" s="3027"/>
      <c r="SFD34" s="3027"/>
      <c r="SFG34" s="3027"/>
      <c r="SFO34" s="3049"/>
      <c r="SFP34" s="3039"/>
      <c r="SFS34" s="3027"/>
      <c r="SFT34" s="3027"/>
      <c r="SFU34" s="3027"/>
      <c r="SFV34" s="3027"/>
      <c r="SFY34" s="3027"/>
      <c r="SGG34" s="3049"/>
      <c r="SGH34" s="3039"/>
      <c r="SGK34" s="3027"/>
      <c r="SGL34" s="3027"/>
      <c r="SGM34" s="3027"/>
      <c r="SGN34" s="3027"/>
      <c r="SGQ34" s="3027"/>
      <c r="SGY34" s="3049"/>
      <c r="SGZ34" s="3039"/>
      <c r="SHC34" s="3027"/>
      <c r="SHD34" s="3027"/>
      <c r="SHE34" s="3027"/>
      <c r="SHF34" s="3027"/>
      <c r="SHI34" s="3027"/>
      <c r="SHQ34" s="3049"/>
      <c r="SHR34" s="3039"/>
      <c r="SHU34" s="3027"/>
      <c r="SHV34" s="3027"/>
      <c r="SHW34" s="3027"/>
      <c r="SHX34" s="3027"/>
      <c r="SIA34" s="3027"/>
      <c r="SII34" s="3049"/>
      <c r="SIJ34" s="3039"/>
      <c r="SIM34" s="3027"/>
      <c r="SIN34" s="3027"/>
      <c r="SIO34" s="3027"/>
      <c r="SIP34" s="3027"/>
      <c r="SIS34" s="3027"/>
      <c r="SJA34" s="3049"/>
      <c r="SJB34" s="3039"/>
      <c r="SJE34" s="3027"/>
      <c r="SJF34" s="3027"/>
      <c r="SJG34" s="3027"/>
      <c r="SJH34" s="3027"/>
      <c r="SJK34" s="3027"/>
      <c r="SJS34" s="3049"/>
      <c r="SJT34" s="3039"/>
      <c r="SJW34" s="3027"/>
      <c r="SJX34" s="3027"/>
      <c r="SJY34" s="3027"/>
      <c r="SJZ34" s="3027"/>
      <c r="SKC34" s="3027"/>
      <c r="SKK34" s="3049"/>
      <c r="SKL34" s="3039"/>
      <c r="SKO34" s="3027"/>
      <c r="SKP34" s="3027"/>
      <c r="SKQ34" s="3027"/>
      <c r="SKR34" s="3027"/>
      <c r="SKU34" s="3027"/>
      <c r="SLC34" s="3049"/>
      <c r="SLD34" s="3039"/>
      <c r="SLG34" s="3027"/>
      <c r="SLH34" s="3027"/>
      <c r="SLI34" s="3027"/>
      <c r="SLJ34" s="3027"/>
      <c r="SLM34" s="3027"/>
      <c r="SLU34" s="3049"/>
      <c r="SLV34" s="3039"/>
      <c r="SLY34" s="3027"/>
      <c r="SLZ34" s="3027"/>
      <c r="SMA34" s="3027"/>
      <c r="SMB34" s="3027"/>
      <c r="SME34" s="3027"/>
      <c r="SMM34" s="3049"/>
      <c r="SMN34" s="3039"/>
      <c r="SMQ34" s="3027"/>
      <c r="SMR34" s="3027"/>
      <c r="SMS34" s="3027"/>
      <c r="SMT34" s="3027"/>
      <c r="SMW34" s="3027"/>
      <c r="SNE34" s="3049"/>
      <c r="SNF34" s="3039"/>
      <c r="SNI34" s="3027"/>
      <c r="SNJ34" s="3027"/>
      <c r="SNK34" s="3027"/>
      <c r="SNL34" s="3027"/>
      <c r="SNO34" s="3027"/>
      <c r="SNW34" s="3049"/>
      <c r="SNX34" s="3039"/>
      <c r="SOA34" s="3027"/>
      <c r="SOB34" s="3027"/>
      <c r="SOC34" s="3027"/>
      <c r="SOD34" s="3027"/>
      <c r="SOG34" s="3027"/>
      <c r="SOO34" s="3049"/>
      <c r="SOP34" s="3039"/>
      <c r="SOS34" s="3027"/>
      <c r="SOT34" s="3027"/>
      <c r="SOU34" s="3027"/>
      <c r="SOV34" s="3027"/>
      <c r="SOY34" s="3027"/>
      <c r="SPG34" s="3049"/>
      <c r="SPH34" s="3039"/>
      <c r="SPK34" s="3027"/>
      <c r="SPL34" s="3027"/>
      <c r="SPM34" s="3027"/>
      <c r="SPN34" s="3027"/>
      <c r="SPQ34" s="3027"/>
      <c r="SPY34" s="3049"/>
      <c r="SPZ34" s="3039"/>
      <c r="SQC34" s="3027"/>
      <c r="SQD34" s="3027"/>
      <c r="SQE34" s="3027"/>
      <c r="SQF34" s="3027"/>
      <c r="SQI34" s="3027"/>
      <c r="SQQ34" s="3049"/>
      <c r="SQR34" s="3039"/>
      <c r="SQU34" s="3027"/>
      <c r="SQV34" s="3027"/>
      <c r="SQW34" s="3027"/>
      <c r="SQX34" s="3027"/>
      <c r="SRA34" s="3027"/>
      <c r="SRI34" s="3049"/>
      <c r="SRJ34" s="3039"/>
      <c r="SRM34" s="3027"/>
      <c r="SRN34" s="3027"/>
      <c r="SRO34" s="3027"/>
      <c r="SRP34" s="3027"/>
      <c r="SRS34" s="3027"/>
      <c r="SSA34" s="3049"/>
      <c r="SSB34" s="3039"/>
      <c r="SSE34" s="3027"/>
      <c r="SSF34" s="3027"/>
      <c r="SSG34" s="3027"/>
      <c r="SSH34" s="3027"/>
      <c r="SSK34" s="3027"/>
      <c r="SSS34" s="3049"/>
      <c r="SST34" s="3039"/>
      <c r="SSW34" s="3027"/>
      <c r="SSX34" s="3027"/>
      <c r="SSY34" s="3027"/>
      <c r="SSZ34" s="3027"/>
      <c r="STC34" s="3027"/>
      <c r="STK34" s="3049"/>
      <c r="STL34" s="3039"/>
      <c r="STO34" s="3027"/>
      <c r="STP34" s="3027"/>
      <c r="STQ34" s="3027"/>
      <c r="STR34" s="3027"/>
      <c r="STU34" s="3027"/>
      <c r="SUC34" s="3049"/>
      <c r="SUD34" s="3039"/>
      <c r="SUG34" s="3027"/>
      <c r="SUH34" s="3027"/>
      <c r="SUI34" s="3027"/>
      <c r="SUJ34" s="3027"/>
      <c r="SUM34" s="3027"/>
      <c r="SUU34" s="3049"/>
      <c r="SUV34" s="3039"/>
      <c r="SUY34" s="3027"/>
      <c r="SUZ34" s="3027"/>
      <c r="SVA34" s="3027"/>
      <c r="SVB34" s="3027"/>
      <c r="SVE34" s="3027"/>
      <c r="SVM34" s="3049"/>
      <c r="SVN34" s="3039"/>
      <c r="SVQ34" s="3027"/>
      <c r="SVR34" s="3027"/>
      <c r="SVS34" s="3027"/>
      <c r="SVT34" s="3027"/>
      <c r="SVW34" s="3027"/>
      <c r="SWE34" s="3049"/>
      <c r="SWF34" s="3039"/>
      <c r="SWI34" s="3027"/>
      <c r="SWJ34" s="3027"/>
      <c r="SWK34" s="3027"/>
      <c r="SWL34" s="3027"/>
      <c r="SWO34" s="3027"/>
      <c r="SWW34" s="3049"/>
      <c r="SWX34" s="3039"/>
      <c r="SXA34" s="3027"/>
      <c r="SXB34" s="3027"/>
      <c r="SXC34" s="3027"/>
      <c r="SXD34" s="3027"/>
      <c r="SXG34" s="3027"/>
      <c r="SXO34" s="3049"/>
      <c r="SXP34" s="3039"/>
      <c r="SXS34" s="3027"/>
      <c r="SXT34" s="3027"/>
      <c r="SXU34" s="3027"/>
      <c r="SXV34" s="3027"/>
      <c r="SXY34" s="3027"/>
      <c r="SYG34" s="3049"/>
      <c r="SYH34" s="3039"/>
      <c r="SYK34" s="3027"/>
      <c r="SYL34" s="3027"/>
      <c r="SYM34" s="3027"/>
      <c r="SYN34" s="3027"/>
      <c r="SYQ34" s="3027"/>
      <c r="SYY34" s="3049"/>
      <c r="SYZ34" s="3039"/>
      <c r="SZC34" s="3027"/>
      <c r="SZD34" s="3027"/>
      <c r="SZE34" s="3027"/>
      <c r="SZF34" s="3027"/>
      <c r="SZI34" s="3027"/>
      <c r="SZQ34" s="3049"/>
      <c r="SZR34" s="3039"/>
      <c r="SZU34" s="3027"/>
      <c r="SZV34" s="3027"/>
      <c r="SZW34" s="3027"/>
      <c r="SZX34" s="3027"/>
      <c r="TAA34" s="3027"/>
      <c r="TAI34" s="3049"/>
      <c r="TAJ34" s="3039"/>
      <c r="TAM34" s="3027"/>
      <c r="TAN34" s="3027"/>
      <c r="TAO34" s="3027"/>
      <c r="TAP34" s="3027"/>
      <c r="TAS34" s="3027"/>
      <c r="TBA34" s="3049"/>
      <c r="TBB34" s="3039"/>
      <c r="TBE34" s="3027"/>
      <c r="TBF34" s="3027"/>
      <c r="TBG34" s="3027"/>
      <c r="TBH34" s="3027"/>
      <c r="TBK34" s="3027"/>
      <c r="TBS34" s="3049"/>
      <c r="TBT34" s="3039"/>
      <c r="TBW34" s="3027"/>
      <c r="TBX34" s="3027"/>
      <c r="TBY34" s="3027"/>
      <c r="TBZ34" s="3027"/>
      <c r="TCC34" s="3027"/>
      <c r="TCK34" s="3049"/>
      <c r="TCL34" s="3039"/>
      <c r="TCO34" s="3027"/>
      <c r="TCP34" s="3027"/>
      <c r="TCQ34" s="3027"/>
      <c r="TCR34" s="3027"/>
      <c r="TCU34" s="3027"/>
      <c r="TDC34" s="3049"/>
      <c r="TDD34" s="3039"/>
      <c r="TDG34" s="3027"/>
      <c r="TDH34" s="3027"/>
      <c r="TDI34" s="3027"/>
      <c r="TDJ34" s="3027"/>
      <c r="TDM34" s="3027"/>
      <c r="TDU34" s="3049"/>
      <c r="TDV34" s="3039"/>
      <c r="TDY34" s="3027"/>
      <c r="TDZ34" s="3027"/>
      <c r="TEA34" s="3027"/>
      <c r="TEB34" s="3027"/>
      <c r="TEE34" s="3027"/>
      <c r="TEM34" s="3049"/>
      <c r="TEN34" s="3039"/>
      <c r="TEQ34" s="3027"/>
      <c r="TER34" s="3027"/>
      <c r="TES34" s="3027"/>
      <c r="TET34" s="3027"/>
      <c r="TEW34" s="3027"/>
      <c r="TFE34" s="3049"/>
      <c r="TFF34" s="3039"/>
      <c r="TFI34" s="3027"/>
      <c r="TFJ34" s="3027"/>
      <c r="TFK34" s="3027"/>
      <c r="TFL34" s="3027"/>
      <c r="TFO34" s="3027"/>
      <c r="TFW34" s="3049"/>
      <c r="TFX34" s="3039"/>
      <c r="TGA34" s="3027"/>
      <c r="TGB34" s="3027"/>
      <c r="TGC34" s="3027"/>
      <c r="TGD34" s="3027"/>
      <c r="TGG34" s="3027"/>
      <c r="TGO34" s="3049"/>
      <c r="TGP34" s="3039"/>
      <c r="TGS34" s="3027"/>
      <c r="TGT34" s="3027"/>
      <c r="TGU34" s="3027"/>
      <c r="TGV34" s="3027"/>
      <c r="TGY34" s="3027"/>
      <c r="THG34" s="3049"/>
      <c r="THH34" s="3039"/>
      <c r="THK34" s="3027"/>
      <c r="THL34" s="3027"/>
      <c r="THM34" s="3027"/>
      <c r="THN34" s="3027"/>
      <c r="THQ34" s="3027"/>
      <c r="THY34" s="3049"/>
      <c r="THZ34" s="3039"/>
      <c r="TIC34" s="3027"/>
      <c r="TID34" s="3027"/>
      <c r="TIE34" s="3027"/>
      <c r="TIF34" s="3027"/>
      <c r="TII34" s="3027"/>
      <c r="TIQ34" s="3049"/>
      <c r="TIR34" s="3039"/>
      <c r="TIU34" s="3027"/>
      <c r="TIV34" s="3027"/>
      <c r="TIW34" s="3027"/>
      <c r="TIX34" s="3027"/>
      <c r="TJA34" s="3027"/>
      <c r="TJI34" s="3049"/>
      <c r="TJJ34" s="3039"/>
      <c r="TJM34" s="3027"/>
      <c r="TJN34" s="3027"/>
      <c r="TJO34" s="3027"/>
      <c r="TJP34" s="3027"/>
      <c r="TJS34" s="3027"/>
      <c r="TKA34" s="3049"/>
      <c r="TKB34" s="3039"/>
      <c r="TKE34" s="3027"/>
      <c r="TKF34" s="3027"/>
      <c r="TKG34" s="3027"/>
      <c r="TKH34" s="3027"/>
      <c r="TKK34" s="3027"/>
      <c r="TKS34" s="3049"/>
      <c r="TKT34" s="3039"/>
      <c r="TKW34" s="3027"/>
      <c r="TKX34" s="3027"/>
      <c r="TKY34" s="3027"/>
      <c r="TKZ34" s="3027"/>
      <c r="TLC34" s="3027"/>
      <c r="TLK34" s="3049"/>
      <c r="TLL34" s="3039"/>
      <c r="TLO34" s="3027"/>
      <c r="TLP34" s="3027"/>
      <c r="TLQ34" s="3027"/>
      <c r="TLR34" s="3027"/>
      <c r="TLU34" s="3027"/>
      <c r="TMC34" s="3049"/>
      <c r="TMD34" s="3039"/>
      <c r="TMG34" s="3027"/>
      <c r="TMH34" s="3027"/>
      <c r="TMI34" s="3027"/>
      <c r="TMJ34" s="3027"/>
      <c r="TMM34" s="3027"/>
      <c r="TMU34" s="3049"/>
      <c r="TMV34" s="3039"/>
      <c r="TMY34" s="3027"/>
      <c r="TMZ34" s="3027"/>
      <c r="TNA34" s="3027"/>
      <c r="TNB34" s="3027"/>
      <c r="TNE34" s="3027"/>
      <c r="TNM34" s="3049"/>
      <c r="TNN34" s="3039"/>
      <c r="TNQ34" s="3027"/>
      <c r="TNR34" s="3027"/>
      <c r="TNS34" s="3027"/>
      <c r="TNT34" s="3027"/>
      <c r="TNW34" s="3027"/>
      <c r="TOE34" s="3049"/>
      <c r="TOF34" s="3039"/>
      <c r="TOI34" s="3027"/>
      <c r="TOJ34" s="3027"/>
      <c r="TOK34" s="3027"/>
      <c r="TOL34" s="3027"/>
      <c r="TOO34" s="3027"/>
      <c r="TOW34" s="3049"/>
      <c r="TOX34" s="3039"/>
      <c r="TPA34" s="3027"/>
      <c r="TPB34" s="3027"/>
      <c r="TPC34" s="3027"/>
      <c r="TPD34" s="3027"/>
      <c r="TPG34" s="3027"/>
      <c r="TPO34" s="3049"/>
      <c r="TPP34" s="3039"/>
      <c r="TPS34" s="3027"/>
      <c r="TPT34" s="3027"/>
      <c r="TPU34" s="3027"/>
      <c r="TPV34" s="3027"/>
      <c r="TPY34" s="3027"/>
      <c r="TQG34" s="3049"/>
      <c r="TQH34" s="3039"/>
      <c r="TQK34" s="3027"/>
      <c r="TQL34" s="3027"/>
      <c r="TQM34" s="3027"/>
      <c r="TQN34" s="3027"/>
      <c r="TQQ34" s="3027"/>
      <c r="TQY34" s="3049"/>
      <c r="TQZ34" s="3039"/>
      <c r="TRC34" s="3027"/>
      <c r="TRD34" s="3027"/>
      <c r="TRE34" s="3027"/>
      <c r="TRF34" s="3027"/>
      <c r="TRI34" s="3027"/>
      <c r="TRQ34" s="3049"/>
      <c r="TRR34" s="3039"/>
      <c r="TRU34" s="3027"/>
      <c r="TRV34" s="3027"/>
      <c r="TRW34" s="3027"/>
      <c r="TRX34" s="3027"/>
      <c r="TSA34" s="3027"/>
      <c r="TSI34" s="3049"/>
      <c r="TSJ34" s="3039"/>
      <c r="TSM34" s="3027"/>
      <c r="TSN34" s="3027"/>
      <c r="TSO34" s="3027"/>
      <c r="TSP34" s="3027"/>
      <c r="TSS34" s="3027"/>
      <c r="TTA34" s="3049"/>
      <c r="TTB34" s="3039"/>
      <c r="TTE34" s="3027"/>
      <c r="TTF34" s="3027"/>
      <c r="TTG34" s="3027"/>
      <c r="TTH34" s="3027"/>
      <c r="TTK34" s="3027"/>
      <c r="TTS34" s="3049"/>
      <c r="TTT34" s="3039"/>
      <c r="TTW34" s="3027"/>
      <c r="TTX34" s="3027"/>
      <c r="TTY34" s="3027"/>
      <c r="TTZ34" s="3027"/>
      <c r="TUC34" s="3027"/>
      <c r="TUK34" s="3049"/>
      <c r="TUL34" s="3039"/>
      <c r="TUO34" s="3027"/>
      <c r="TUP34" s="3027"/>
      <c r="TUQ34" s="3027"/>
      <c r="TUR34" s="3027"/>
      <c r="TUU34" s="3027"/>
      <c r="TVC34" s="3049"/>
      <c r="TVD34" s="3039"/>
      <c r="TVG34" s="3027"/>
      <c r="TVH34" s="3027"/>
      <c r="TVI34" s="3027"/>
      <c r="TVJ34" s="3027"/>
      <c r="TVM34" s="3027"/>
      <c r="TVU34" s="3049"/>
      <c r="TVV34" s="3039"/>
      <c r="TVY34" s="3027"/>
      <c r="TVZ34" s="3027"/>
      <c r="TWA34" s="3027"/>
      <c r="TWB34" s="3027"/>
      <c r="TWE34" s="3027"/>
      <c r="TWM34" s="3049"/>
      <c r="TWN34" s="3039"/>
      <c r="TWQ34" s="3027"/>
      <c r="TWR34" s="3027"/>
      <c r="TWS34" s="3027"/>
      <c r="TWT34" s="3027"/>
      <c r="TWW34" s="3027"/>
      <c r="TXE34" s="3049"/>
      <c r="TXF34" s="3039"/>
      <c r="TXI34" s="3027"/>
      <c r="TXJ34" s="3027"/>
      <c r="TXK34" s="3027"/>
      <c r="TXL34" s="3027"/>
      <c r="TXO34" s="3027"/>
      <c r="TXW34" s="3049"/>
      <c r="TXX34" s="3039"/>
      <c r="TYA34" s="3027"/>
      <c r="TYB34" s="3027"/>
      <c r="TYC34" s="3027"/>
      <c r="TYD34" s="3027"/>
      <c r="TYG34" s="3027"/>
      <c r="TYO34" s="3049"/>
      <c r="TYP34" s="3039"/>
      <c r="TYS34" s="3027"/>
      <c r="TYT34" s="3027"/>
      <c r="TYU34" s="3027"/>
      <c r="TYV34" s="3027"/>
      <c r="TYY34" s="3027"/>
      <c r="TZG34" s="3049"/>
      <c r="TZH34" s="3039"/>
      <c r="TZK34" s="3027"/>
      <c r="TZL34" s="3027"/>
      <c r="TZM34" s="3027"/>
      <c r="TZN34" s="3027"/>
      <c r="TZQ34" s="3027"/>
      <c r="TZY34" s="3049"/>
      <c r="TZZ34" s="3039"/>
      <c r="UAC34" s="3027"/>
      <c r="UAD34" s="3027"/>
      <c r="UAE34" s="3027"/>
      <c r="UAF34" s="3027"/>
      <c r="UAI34" s="3027"/>
      <c r="UAQ34" s="3049"/>
      <c r="UAR34" s="3039"/>
      <c r="UAU34" s="3027"/>
      <c r="UAV34" s="3027"/>
      <c r="UAW34" s="3027"/>
      <c r="UAX34" s="3027"/>
      <c r="UBA34" s="3027"/>
      <c r="UBI34" s="3049"/>
      <c r="UBJ34" s="3039"/>
      <c r="UBM34" s="3027"/>
      <c r="UBN34" s="3027"/>
      <c r="UBO34" s="3027"/>
      <c r="UBP34" s="3027"/>
      <c r="UBS34" s="3027"/>
      <c r="UCA34" s="3049"/>
      <c r="UCB34" s="3039"/>
      <c r="UCE34" s="3027"/>
      <c r="UCF34" s="3027"/>
      <c r="UCG34" s="3027"/>
      <c r="UCH34" s="3027"/>
      <c r="UCK34" s="3027"/>
      <c r="UCS34" s="3049"/>
      <c r="UCT34" s="3039"/>
      <c r="UCW34" s="3027"/>
      <c r="UCX34" s="3027"/>
      <c r="UCY34" s="3027"/>
      <c r="UCZ34" s="3027"/>
      <c r="UDC34" s="3027"/>
      <c r="UDK34" s="3049"/>
      <c r="UDL34" s="3039"/>
      <c r="UDO34" s="3027"/>
      <c r="UDP34" s="3027"/>
      <c r="UDQ34" s="3027"/>
      <c r="UDR34" s="3027"/>
      <c r="UDU34" s="3027"/>
      <c r="UEC34" s="3049"/>
      <c r="UED34" s="3039"/>
      <c r="UEG34" s="3027"/>
      <c r="UEH34" s="3027"/>
      <c r="UEI34" s="3027"/>
      <c r="UEJ34" s="3027"/>
      <c r="UEM34" s="3027"/>
      <c r="UEU34" s="3049"/>
      <c r="UEV34" s="3039"/>
      <c r="UEY34" s="3027"/>
      <c r="UEZ34" s="3027"/>
      <c r="UFA34" s="3027"/>
      <c r="UFB34" s="3027"/>
      <c r="UFE34" s="3027"/>
      <c r="UFM34" s="3049"/>
      <c r="UFN34" s="3039"/>
      <c r="UFQ34" s="3027"/>
      <c r="UFR34" s="3027"/>
      <c r="UFS34" s="3027"/>
      <c r="UFT34" s="3027"/>
      <c r="UFW34" s="3027"/>
      <c r="UGE34" s="3049"/>
      <c r="UGF34" s="3039"/>
      <c r="UGI34" s="3027"/>
      <c r="UGJ34" s="3027"/>
      <c r="UGK34" s="3027"/>
      <c r="UGL34" s="3027"/>
      <c r="UGO34" s="3027"/>
      <c r="UGW34" s="3049"/>
      <c r="UGX34" s="3039"/>
      <c r="UHA34" s="3027"/>
      <c r="UHB34" s="3027"/>
      <c r="UHC34" s="3027"/>
      <c r="UHD34" s="3027"/>
      <c r="UHG34" s="3027"/>
      <c r="UHO34" s="3049"/>
      <c r="UHP34" s="3039"/>
      <c r="UHS34" s="3027"/>
      <c r="UHT34" s="3027"/>
      <c r="UHU34" s="3027"/>
      <c r="UHV34" s="3027"/>
      <c r="UHY34" s="3027"/>
      <c r="UIG34" s="3049"/>
      <c r="UIH34" s="3039"/>
      <c r="UIK34" s="3027"/>
      <c r="UIL34" s="3027"/>
      <c r="UIM34" s="3027"/>
      <c r="UIN34" s="3027"/>
      <c r="UIQ34" s="3027"/>
      <c r="UIY34" s="3049"/>
      <c r="UIZ34" s="3039"/>
      <c r="UJC34" s="3027"/>
      <c r="UJD34" s="3027"/>
      <c r="UJE34" s="3027"/>
      <c r="UJF34" s="3027"/>
      <c r="UJI34" s="3027"/>
      <c r="UJQ34" s="3049"/>
      <c r="UJR34" s="3039"/>
      <c r="UJU34" s="3027"/>
      <c r="UJV34" s="3027"/>
      <c r="UJW34" s="3027"/>
      <c r="UJX34" s="3027"/>
      <c r="UKA34" s="3027"/>
      <c r="UKI34" s="3049"/>
      <c r="UKJ34" s="3039"/>
      <c r="UKM34" s="3027"/>
      <c r="UKN34" s="3027"/>
      <c r="UKO34" s="3027"/>
      <c r="UKP34" s="3027"/>
      <c r="UKS34" s="3027"/>
      <c r="ULA34" s="3049"/>
      <c r="ULB34" s="3039"/>
      <c r="ULE34" s="3027"/>
      <c r="ULF34" s="3027"/>
      <c r="ULG34" s="3027"/>
      <c r="ULH34" s="3027"/>
      <c r="ULK34" s="3027"/>
      <c r="ULS34" s="3049"/>
      <c r="ULT34" s="3039"/>
      <c r="ULW34" s="3027"/>
      <c r="ULX34" s="3027"/>
      <c r="ULY34" s="3027"/>
      <c r="ULZ34" s="3027"/>
      <c r="UMC34" s="3027"/>
      <c r="UMK34" s="3049"/>
      <c r="UML34" s="3039"/>
      <c r="UMO34" s="3027"/>
      <c r="UMP34" s="3027"/>
      <c r="UMQ34" s="3027"/>
      <c r="UMR34" s="3027"/>
      <c r="UMU34" s="3027"/>
      <c r="UNC34" s="3049"/>
      <c r="UND34" s="3039"/>
      <c r="UNG34" s="3027"/>
      <c r="UNH34" s="3027"/>
      <c r="UNI34" s="3027"/>
      <c r="UNJ34" s="3027"/>
      <c r="UNM34" s="3027"/>
      <c r="UNU34" s="3049"/>
      <c r="UNV34" s="3039"/>
      <c r="UNY34" s="3027"/>
      <c r="UNZ34" s="3027"/>
      <c r="UOA34" s="3027"/>
      <c r="UOB34" s="3027"/>
      <c r="UOE34" s="3027"/>
      <c r="UOM34" s="3049"/>
      <c r="UON34" s="3039"/>
      <c r="UOQ34" s="3027"/>
      <c r="UOR34" s="3027"/>
      <c r="UOS34" s="3027"/>
      <c r="UOT34" s="3027"/>
      <c r="UOW34" s="3027"/>
      <c r="UPE34" s="3049"/>
      <c r="UPF34" s="3039"/>
      <c r="UPI34" s="3027"/>
      <c r="UPJ34" s="3027"/>
      <c r="UPK34" s="3027"/>
      <c r="UPL34" s="3027"/>
      <c r="UPO34" s="3027"/>
      <c r="UPW34" s="3049"/>
      <c r="UPX34" s="3039"/>
      <c r="UQA34" s="3027"/>
      <c r="UQB34" s="3027"/>
      <c r="UQC34" s="3027"/>
      <c r="UQD34" s="3027"/>
      <c r="UQG34" s="3027"/>
      <c r="UQO34" s="3049"/>
      <c r="UQP34" s="3039"/>
      <c r="UQS34" s="3027"/>
      <c r="UQT34" s="3027"/>
      <c r="UQU34" s="3027"/>
      <c r="UQV34" s="3027"/>
      <c r="UQY34" s="3027"/>
      <c r="URG34" s="3049"/>
      <c r="URH34" s="3039"/>
      <c r="URK34" s="3027"/>
      <c r="URL34" s="3027"/>
      <c r="URM34" s="3027"/>
      <c r="URN34" s="3027"/>
      <c r="URQ34" s="3027"/>
      <c r="URY34" s="3049"/>
      <c r="URZ34" s="3039"/>
      <c r="USC34" s="3027"/>
      <c r="USD34" s="3027"/>
      <c r="USE34" s="3027"/>
      <c r="USF34" s="3027"/>
      <c r="USI34" s="3027"/>
      <c r="USQ34" s="3049"/>
      <c r="USR34" s="3039"/>
      <c r="USU34" s="3027"/>
      <c r="USV34" s="3027"/>
      <c r="USW34" s="3027"/>
      <c r="USX34" s="3027"/>
      <c r="UTA34" s="3027"/>
      <c r="UTI34" s="3049"/>
      <c r="UTJ34" s="3039"/>
      <c r="UTM34" s="3027"/>
      <c r="UTN34" s="3027"/>
      <c r="UTO34" s="3027"/>
      <c r="UTP34" s="3027"/>
      <c r="UTS34" s="3027"/>
      <c r="UUA34" s="3049"/>
      <c r="UUB34" s="3039"/>
      <c r="UUE34" s="3027"/>
      <c r="UUF34" s="3027"/>
      <c r="UUG34" s="3027"/>
      <c r="UUH34" s="3027"/>
      <c r="UUK34" s="3027"/>
      <c r="UUS34" s="3049"/>
      <c r="UUT34" s="3039"/>
      <c r="UUW34" s="3027"/>
      <c r="UUX34" s="3027"/>
      <c r="UUY34" s="3027"/>
      <c r="UUZ34" s="3027"/>
      <c r="UVC34" s="3027"/>
      <c r="UVK34" s="3049"/>
      <c r="UVL34" s="3039"/>
      <c r="UVO34" s="3027"/>
      <c r="UVP34" s="3027"/>
      <c r="UVQ34" s="3027"/>
      <c r="UVR34" s="3027"/>
      <c r="UVU34" s="3027"/>
      <c r="UWC34" s="3049"/>
      <c r="UWD34" s="3039"/>
      <c r="UWG34" s="3027"/>
      <c r="UWH34" s="3027"/>
      <c r="UWI34" s="3027"/>
      <c r="UWJ34" s="3027"/>
      <c r="UWM34" s="3027"/>
      <c r="UWU34" s="3049"/>
      <c r="UWV34" s="3039"/>
      <c r="UWY34" s="3027"/>
      <c r="UWZ34" s="3027"/>
      <c r="UXA34" s="3027"/>
      <c r="UXB34" s="3027"/>
      <c r="UXE34" s="3027"/>
      <c r="UXM34" s="3049"/>
      <c r="UXN34" s="3039"/>
      <c r="UXQ34" s="3027"/>
      <c r="UXR34" s="3027"/>
      <c r="UXS34" s="3027"/>
      <c r="UXT34" s="3027"/>
      <c r="UXW34" s="3027"/>
      <c r="UYE34" s="3049"/>
      <c r="UYF34" s="3039"/>
      <c r="UYI34" s="3027"/>
      <c r="UYJ34" s="3027"/>
      <c r="UYK34" s="3027"/>
      <c r="UYL34" s="3027"/>
      <c r="UYO34" s="3027"/>
      <c r="UYW34" s="3049"/>
      <c r="UYX34" s="3039"/>
      <c r="UZA34" s="3027"/>
      <c r="UZB34" s="3027"/>
      <c r="UZC34" s="3027"/>
      <c r="UZD34" s="3027"/>
      <c r="UZG34" s="3027"/>
      <c r="UZO34" s="3049"/>
      <c r="UZP34" s="3039"/>
      <c r="UZS34" s="3027"/>
      <c r="UZT34" s="3027"/>
      <c r="UZU34" s="3027"/>
      <c r="UZV34" s="3027"/>
      <c r="UZY34" s="3027"/>
      <c r="VAG34" s="3049"/>
      <c r="VAH34" s="3039"/>
      <c r="VAK34" s="3027"/>
      <c r="VAL34" s="3027"/>
      <c r="VAM34" s="3027"/>
      <c r="VAN34" s="3027"/>
      <c r="VAQ34" s="3027"/>
      <c r="VAY34" s="3049"/>
      <c r="VAZ34" s="3039"/>
      <c r="VBC34" s="3027"/>
      <c r="VBD34" s="3027"/>
      <c r="VBE34" s="3027"/>
      <c r="VBF34" s="3027"/>
      <c r="VBI34" s="3027"/>
      <c r="VBQ34" s="3049"/>
      <c r="VBR34" s="3039"/>
      <c r="VBU34" s="3027"/>
      <c r="VBV34" s="3027"/>
      <c r="VBW34" s="3027"/>
      <c r="VBX34" s="3027"/>
      <c r="VCA34" s="3027"/>
      <c r="VCI34" s="3049"/>
      <c r="VCJ34" s="3039"/>
      <c r="VCM34" s="3027"/>
      <c r="VCN34" s="3027"/>
      <c r="VCO34" s="3027"/>
      <c r="VCP34" s="3027"/>
      <c r="VCS34" s="3027"/>
      <c r="VDA34" s="3049"/>
      <c r="VDB34" s="3039"/>
      <c r="VDE34" s="3027"/>
      <c r="VDF34" s="3027"/>
      <c r="VDG34" s="3027"/>
      <c r="VDH34" s="3027"/>
      <c r="VDK34" s="3027"/>
      <c r="VDS34" s="3049"/>
      <c r="VDT34" s="3039"/>
      <c r="VDW34" s="3027"/>
      <c r="VDX34" s="3027"/>
      <c r="VDY34" s="3027"/>
      <c r="VDZ34" s="3027"/>
      <c r="VEC34" s="3027"/>
      <c r="VEK34" s="3049"/>
      <c r="VEL34" s="3039"/>
      <c r="VEO34" s="3027"/>
      <c r="VEP34" s="3027"/>
      <c r="VEQ34" s="3027"/>
      <c r="VER34" s="3027"/>
      <c r="VEU34" s="3027"/>
      <c r="VFC34" s="3049"/>
      <c r="VFD34" s="3039"/>
      <c r="VFG34" s="3027"/>
      <c r="VFH34" s="3027"/>
      <c r="VFI34" s="3027"/>
      <c r="VFJ34" s="3027"/>
      <c r="VFM34" s="3027"/>
      <c r="VFU34" s="3049"/>
      <c r="VFV34" s="3039"/>
      <c r="VFY34" s="3027"/>
      <c r="VFZ34" s="3027"/>
      <c r="VGA34" s="3027"/>
      <c r="VGB34" s="3027"/>
      <c r="VGE34" s="3027"/>
      <c r="VGM34" s="3049"/>
      <c r="VGN34" s="3039"/>
      <c r="VGQ34" s="3027"/>
      <c r="VGR34" s="3027"/>
      <c r="VGS34" s="3027"/>
      <c r="VGT34" s="3027"/>
      <c r="VGW34" s="3027"/>
      <c r="VHE34" s="3049"/>
      <c r="VHF34" s="3039"/>
      <c r="VHI34" s="3027"/>
      <c r="VHJ34" s="3027"/>
      <c r="VHK34" s="3027"/>
      <c r="VHL34" s="3027"/>
      <c r="VHO34" s="3027"/>
      <c r="VHW34" s="3049"/>
      <c r="VHX34" s="3039"/>
      <c r="VIA34" s="3027"/>
      <c r="VIB34" s="3027"/>
      <c r="VIC34" s="3027"/>
      <c r="VID34" s="3027"/>
      <c r="VIG34" s="3027"/>
      <c r="VIO34" s="3049"/>
      <c r="VIP34" s="3039"/>
      <c r="VIS34" s="3027"/>
      <c r="VIT34" s="3027"/>
      <c r="VIU34" s="3027"/>
      <c r="VIV34" s="3027"/>
      <c r="VIY34" s="3027"/>
      <c r="VJG34" s="3049"/>
      <c r="VJH34" s="3039"/>
      <c r="VJK34" s="3027"/>
      <c r="VJL34" s="3027"/>
      <c r="VJM34" s="3027"/>
      <c r="VJN34" s="3027"/>
      <c r="VJQ34" s="3027"/>
      <c r="VJY34" s="3049"/>
      <c r="VJZ34" s="3039"/>
      <c r="VKC34" s="3027"/>
      <c r="VKD34" s="3027"/>
      <c r="VKE34" s="3027"/>
      <c r="VKF34" s="3027"/>
      <c r="VKI34" s="3027"/>
      <c r="VKQ34" s="3049"/>
      <c r="VKR34" s="3039"/>
      <c r="VKU34" s="3027"/>
      <c r="VKV34" s="3027"/>
      <c r="VKW34" s="3027"/>
      <c r="VKX34" s="3027"/>
      <c r="VLA34" s="3027"/>
      <c r="VLI34" s="3049"/>
      <c r="VLJ34" s="3039"/>
      <c r="VLM34" s="3027"/>
      <c r="VLN34" s="3027"/>
      <c r="VLO34" s="3027"/>
      <c r="VLP34" s="3027"/>
      <c r="VLS34" s="3027"/>
      <c r="VMA34" s="3049"/>
      <c r="VMB34" s="3039"/>
      <c r="VME34" s="3027"/>
      <c r="VMF34" s="3027"/>
      <c r="VMG34" s="3027"/>
      <c r="VMH34" s="3027"/>
      <c r="VMK34" s="3027"/>
      <c r="VMS34" s="3049"/>
      <c r="VMT34" s="3039"/>
      <c r="VMW34" s="3027"/>
      <c r="VMX34" s="3027"/>
      <c r="VMY34" s="3027"/>
      <c r="VMZ34" s="3027"/>
      <c r="VNC34" s="3027"/>
      <c r="VNK34" s="3049"/>
      <c r="VNL34" s="3039"/>
      <c r="VNO34" s="3027"/>
      <c r="VNP34" s="3027"/>
      <c r="VNQ34" s="3027"/>
      <c r="VNR34" s="3027"/>
      <c r="VNU34" s="3027"/>
      <c r="VOC34" s="3049"/>
      <c r="VOD34" s="3039"/>
      <c r="VOG34" s="3027"/>
      <c r="VOH34" s="3027"/>
      <c r="VOI34" s="3027"/>
      <c r="VOJ34" s="3027"/>
      <c r="VOM34" s="3027"/>
      <c r="VOU34" s="3049"/>
      <c r="VOV34" s="3039"/>
      <c r="VOY34" s="3027"/>
      <c r="VOZ34" s="3027"/>
      <c r="VPA34" s="3027"/>
      <c r="VPB34" s="3027"/>
      <c r="VPE34" s="3027"/>
      <c r="VPM34" s="3049"/>
      <c r="VPN34" s="3039"/>
      <c r="VPQ34" s="3027"/>
      <c r="VPR34" s="3027"/>
      <c r="VPS34" s="3027"/>
      <c r="VPT34" s="3027"/>
      <c r="VPW34" s="3027"/>
      <c r="VQE34" s="3049"/>
      <c r="VQF34" s="3039"/>
      <c r="VQI34" s="3027"/>
      <c r="VQJ34" s="3027"/>
      <c r="VQK34" s="3027"/>
      <c r="VQL34" s="3027"/>
      <c r="VQO34" s="3027"/>
      <c r="VQW34" s="3049"/>
      <c r="VQX34" s="3039"/>
      <c r="VRA34" s="3027"/>
      <c r="VRB34" s="3027"/>
      <c r="VRC34" s="3027"/>
      <c r="VRD34" s="3027"/>
      <c r="VRG34" s="3027"/>
      <c r="VRO34" s="3049"/>
      <c r="VRP34" s="3039"/>
      <c r="VRS34" s="3027"/>
      <c r="VRT34" s="3027"/>
      <c r="VRU34" s="3027"/>
      <c r="VRV34" s="3027"/>
      <c r="VRY34" s="3027"/>
      <c r="VSG34" s="3049"/>
      <c r="VSH34" s="3039"/>
      <c r="VSK34" s="3027"/>
      <c r="VSL34" s="3027"/>
      <c r="VSM34" s="3027"/>
      <c r="VSN34" s="3027"/>
      <c r="VSQ34" s="3027"/>
      <c r="VSY34" s="3049"/>
      <c r="VSZ34" s="3039"/>
      <c r="VTC34" s="3027"/>
      <c r="VTD34" s="3027"/>
      <c r="VTE34" s="3027"/>
      <c r="VTF34" s="3027"/>
      <c r="VTI34" s="3027"/>
      <c r="VTQ34" s="3049"/>
      <c r="VTR34" s="3039"/>
      <c r="VTU34" s="3027"/>
      <c r="VTV34" s="3027"/>
      <c r="VTW34" s="3027"/>
      <c r="VTX34" s="3027"/>
      <c r="VUA34" s="3027"/>
      <c r="VUI34" s="3049"/>
      <c r="VUJ34" s="3039"/>
      <c r="VUM34" s="3027"/>
      <c r="VUN34" s="3027"/>
      <c r="VUO34" s="3027"/>
      <c r="VUP34" s="3027"/>
      <c r="VUS34" s="3027"/>
      <c r="VVA34" s="3049"/>
      <c r="VVB34" s="3039"/>
      <c r="VVE34" s="3027"/>
      <c r="VVF34" s="3027"/>
      <c r="VVG34" s="3027"/>
      <c r="VVH34" s="3027"/>
      <c r="VVK34" s="3027"/>
      <c r="VVS34" s="3049"/>
      <c r="VVT34" s="3039"/>
      <c r="VVW34" s="3027"/>
      <c r="VVX34" s="3027"/>
      <c r="VVY34" s="3027"/>
      <c r="VVZ34" s="3027"/>
      <c r="VWC34" s="3027"/>
      <c r="VWK34" s="3049"/>
      <c r="VWL34" s="3039"/>
      <c r="VWO34" s="3027"/>
      <c r="VWP34" s="3027"/>
      <c r="VWQ34" s="3027"/>
      <c r="VWR34" s="3027"/>
      <c r="VWU34" s="3027"/>
      <c r="VXC34" s="3049"/>
      <c r="VXD34" s="3039"/>
      <c r="VXG34" s="3027"/>
      <c r="VXH34" s="3027"/>
      <c r="VXI34" s="3027"/>
      <c r="VXJ34" s="3027"/>
      <c r="VXM34" s="3027"/>
      <c r="VXU34" s="3049"/>
      <c r="VXV34" s="3039"/>
      <c r="VXY34" s="3027"/>
      <c r="VXZ34" s="3027"/>
      <c r="VYA34" s="3027"/>
      <c r="VYB34" s="3027"/>
      <c r="VYE34" s="3027"/>
      <c r="VYM34" s="3049"/>
      <c r="VYN34" s="3039"/>
      <c r="VYQ34" s="3027"/>
      <c r="VYR34" s="3027"/>
      <c r="VYS34" s="3027"/>
      <c r="VYT34" s="3027"/>
      <c r="VYW34" s="3027"/>
      <c r="VZE34" s="3049"/>
      <c r="VZF34" s="3039"/>
      <c r="VZI34" s="3027"/>
      <c r="VZJ34" s="3027"/>
      <c r="VZK34" s="3027"/>
      <c r="VZL34" s="3027"/>
      <c r="VZO34" s="3027"/>
      <c r="VZW34" s="3049"/>
      <c r="VZX34" s="3039"/>
      <c r="WAA34" s="3027"/>
      <c r="WAB34" s="3027"/>
      <c r="WAC34" s="3027"/>
      <c r="WAD34" s="3027"/>
      <c r="WAG34" s="3027"/>
      <c r="WAO34" s="3049"/>
      <c r="WAP34" s="3039"/>
      <c r="WAS34" s="3027"/>
      <c r="WAT34" s="3027"/>
      <c r="WAU34" s="3027"/>
      <c r="WAV34" s="3027"/>
      <c r="WAY34" s="3027"/>
      <c r="WBG34" s="3049"/>
      <c r="WBH34" s="3039"/>
      <c r="WBK34" s="3027"/>
      <c r="WBL34" s="3027"/>
      <c r="WBM34" s="3027"/>
      <c r="WBN34" s="3027"/>
      <c r="WBQ34" s="3027"/>
      <c r="WBY34" s="3049"/>
      <c r="WBZ34" s="3039"/>
      <c r="WCC34" s="3027"/>
      <c r="WCD34" s="3027"/>
      <c r="WCE34" s="3027"/>
      <c r="WCF34" s="3027"/>
      <c r="WCI34" s="3027"/>
      <c r="WCQ34" s="3049"/>
      <c r="WCR34" s="3039"/>
      <c r="WCU34" s="3027"/>
      <c r="WCV34" s="3027"/>
      <c r="WCW34" s="3027"/>
      <c r="WCX34" s="3027"/>
      <c r="WDA34" s="3027"/>
      <c r="WDI34" s="3049"/>
      <c r="WDJ34" s="3039"/>
      <c r="WDM34" s="3027"/>
      <c r="WDN34" s="3027"/>
      <c r="WDO34" s="3027"/>
      <c r="WDP34" s="3027"/>
      <c r="WDS34" s="3027"/>
      <c r="WEA34" s="3049"/>
      <c r="WEB34" s="3039"/>
      <c r="WEE34" s="3027"/>
      <c r="WEF34" s="3027"/>
      <c r="WEG34" s="3027"/>
      <c r="WEH34" s="3027"/>
      <c r="WEK34" s="3027"/>
      <c r="WES34" s="3049"/>
      <c r="WET34" s="3039"/>
      <c r="WEW34" s="3027"/>
      <c r="WEX34" s="3027"/>
      <c r="WEY34" s="3027"/>
      <c r="WEZ34" s="3027"/>
      <c r="WFC34" s="3027"/>
      <c r="WFK34" s="3049"/>
      <c r="WFL34" s="3039"/>
      <c r="WFO34" s="3027"/>
      <c r="WFP34" s="3027"/>
      <c r="WFQ34" s="3027"/>
      <c r="WFR34" s="3027"/>
      <c r="WFU34" s="3027"/>
      <c r="WGC34" s="3049"/>
      <c r="WGD34" s="3039"/>
      <c r="WGG34" s="3027"/>
      <c r="WGH34" s="3027"/>
      <c r="WGI34" s="3027"/>
      <c r="WGJ34" s="3027"/>
      <c r="WGM34" s="3027"/>
      <c r="WGU34" s="3049"/>
      <c r="WGV34" s="3039"/>
      <c r="WGY34" s="3027"/>
      <c r="WGZ34" s="3027"/>
      <c r="WHA34" s="3027"/>
      <c r="WHB34" s="3027"/>
      <c r="WHE34" s="3027"/>
      <c r="WHM34" s="3049"/>
      <c r="WHN34" s="3039"/>
      <c r="WHQ34" s="3027"/>
      <c r="WHR34" s="3027"/>
      <c r="WHS34" s="3027"/>
      <c r="WHT34" s="3027"/>
      <c r="WHW34" s="3027"/>
      <c r="WIE34" s="3049"/>
      <c r="WIF34" s="3039"/>
      <c r="WII34" s="3027"/>
      <c r="WIJ34" s="3027"/>
      <c r="WIK34" s="3027"/>
      <c r="WIL34" s="3027"/>
      <c r="WIO34" s="3027"/>
      <c r="WIW34" s="3049"/>
      <c r="WIX34" s="3039"/>
      <c r="WJA34" s="3027"/>
      <c r="WJB34" s="3027"/>
      <c r="WJC34" s="3027"/>
      <c r="WJD34" s="3027"/>
      <c r="WJG34" s="3027"/>
      <c r="WJO34" s="3049"/>
      <c r="WJP34" s="3039"/>
      <c r="WJS34" s="3027"/>
      <c r="WJT34" s="3027"/>
      <c r="WJU34" s="3027"/>
      <c r="WJV34" s="3027"/>
      <c r="WJY34" s="3027"/>
      <c r="WKG34" s="3049"/>
      <c r="WKH34" s="3039"/>
      <c r="WKK34" s="3027"/>
      <c r="WKL34" s="3027"/>
      <c r="WKM34" s="3027"/>
      <c r="WKN34" s="3027"/>
      <c r="WKQ34" s="3027"/>
      <c r="WKY34" s="3049"/>
      <c r="WKZ34" s="3039"/>
      <c r="WLC34" s="3027"/>
      <c r="WLD34" s="3027"/>
      <c r="WLE34" s="3027"/>
      <c r="WLF34" s="3027"/>
      <c r="WLI34" s="3027"/>
      <c r="WLQ34" s="3049"/>
      <c r="WLR34" s="3039"/>
      <c r="WLU34" s="3027"/>
      <c r="WLV34" s="3027"/>
      <c r="WLW34" s="3027"/>
      <c r="WLX34" s="3027"/>
      <c r="WMA34" s="3027"/>
      <c r="WMI34" s="3049"/>
      <c r="WMJ34" s="3039"/>
      <c r="WMM34" s="3027"/>
      <c r="WMN34" s="3027"/>
      <c r="WMO34" s="3027"/>
      <c r="WMP34" s="3027"/>
      <c r="WMS34" s="3027"/>
      <c r="WNA34" s="3049"/>
      <c r="WNB34" s="3039"/>
      <c r="WNE34" s="3027"/>
      <c r="WNF34" s="3027"/>
      <c r="WNG34" s="3027"/>
      <c r="WNH34" s="3027"/>
      <c r="WNK34" s="3027"/>
      <c r="WNS34" s="3049"/>
      <c r="WNT34" s="3039"/>
      <c r="WNW34" s="3027"/>
      <c r="WNX34" s="3027"/>
      <c r="WNY34" s="3027"/>
      <c r="WNZ34" s="3027"/>
      <c r="WOC34" s="3027"/>
      <c r="WOK34" s="3049"/>
      <c r="WOL34" s="3039"/>
      <c r="WOO34" s="3027"/>
      <c r="WOP34" s="3027"/>
      <c r="WOQ34" s="3027"/>
      <c r="WOR34" s="3027"/>
      <c r="WOU34" s="3027"/>
      <c r="WPC34" s="3049"/>
      <c r="WPD34" s="3039"/>
      <c r="WPG34" s="3027"/>
      <c r="WPH34" s="3027"/>
      <c r="WPI34" s="3027"/>
      <c r="WPJ34" s="3027"/>
      <c r="WPM34" s="3027"/>
      <c r="WPU34" s="3049"/>
      <c r="WPV34" s="3039"/>
      <c r="WPY34" s="3027"/>
      <c r="WPZ34" s="3027"/>
      <c r="WQA34" s="3027"/>
      <c r="WQB34" s="3027"/>
      <c r="WQE34" s="3027"/>
      <c r="WQM34" s="3049"/>
      <c r="WQN34" s="3039"/>
      <c r="WQQ34" s="3027"/>
      <c r="WQR34" s="3027"/>
      <c r="WQS34" s="3027"/>
      <c r="WQT34" s="3027"/>
      <c r="WQW34" s="3027"/>
      <c r="WRE34" s="3049"/>
      <c r="WRF34" s="3039"/>
      <c r="WRI34" s="3027"/>
      <c r="WRJ34" s="3027"/>
      <c r="WRK34" s="3027"/>
      <c r="WRL34" s="3027"/>
      <c r="WRO34" s="3027"/>
      <c r="WRW34" s="3049"/>
      <c r="WRX34" s="3039"/>
      <c r="WSA34" s="3027"/>
      <c r="WSB34" s="3027"/>
      <c r="WSC34" s="3027"/>
      <c r="WSD34" s="3027"/>
      <c r="WSG34" s="3027"/>
      <c r="WSO34" s="3049"/>
      <c r="WSP34" s="3039"/>
      <c r="WSS34" s="3027"/>
      <c r="WST34" s="3027"/>
      <c r="WSU34" s="3027"/>
      <c r="WSV34" s="3027"/>
      <c r="WSY34" s="3027"/>
      <c r="WTG34" s="3049"/>
      <c r="WTH34" s="3039"/>
      <c r="WTK34" s="3027"/>
      <c r="WTL34" s="3027"/>
      <c r="WTM34" s="3027"/>
      <c r="WTN34" s="3027"/>
      <c r="WTQ34" s="3027"/>
      <c r="WTY34" s="3049"/>
      <c r="WTZ34" s="3039"/>
      <c r="WUC34" s="3027"/>
      <c r="WUD34" s="3027"/>
      <c r="WUE34" s="3027"/>
      <c r="WUF34" s="3027"/>
      <c r="WUI34" s="3027"/>
      <c r="WUQ34" s="3049"/>
      <c r="WUR34" s="3039"/>
      <c r="WUU34" s="3027"/>
      <c r="WUV34" s="3027"/>
      <c r="WUW34" s="3027"/>
      <c r="WUX34" s="3027"/>
      <c r="WVA34" s="3027"/>
      <c r="WVI34" s="3049"/>
      <c r="WVJ34" s="3039"/>
      <c r="WVM34" s="3027"/>
      <c r="WVN34" s="3027"/>
      <c r="WVO34" s="3027"/>
      <c r="WVP34" s="3027"/>
      <c r="WVS34" s="3027"/>
      <c r="WWA34" s="3049"/>
      <c r="WWB34" s="3039"/>
      <c r="WWE34" s="3027"/>
      <c r="WWF34" s="3027"/>
      <c r="WWG34" s="3027"/>
      <c r="WWH34" s="3027"/>
      <c r="WWK34" s="3027"/>
      <c r="WWS34" s="3049"/>
      <c r="WWT34" s="3039"/>
      <c r="WWW34" s="3027"/>
      <c r="WWX34" s="3027"/>
      <c r="WWY34" s="3027"/>
      <c r="WWZ34" s="3027"/>
      <c r="WXC34" s="3027"/>
      <c r="WXK34" s="3049"/>
      <c r="WXL34" s="3039"/>
      <c r="WXO34" s="3027"/>
      <c r="WXP34" s="3027"/>
      <c r="WXQ34" s="3027"/>
      <c r="WXR34" s="3027"/>
      <c r="WXU34" s="3027"/>
      <c r="WYC34" s="3049"/>
      <c r="WYD34" s="3039"/>
      <c r="WYG34" s="3027"/>
      <c r="WYH34" s="3027"/>
      <c r="WYI34" s="3027"/>
      <c r="WYJ34" s="3027"/>
      <c r="WYM34" s="3027"/>
      <c r="WYU34" s="3049"/>
      <c r="WYV34" s="3039"/>
      <c r="WYY34" s="3027"/>
      <c r="WYZ34" s="3027"/>
      <c r="WZA34" s="3027"/>
      <c r="WZB34" s="3027"/>
      <c r="WZE34" s="3027"/>
      <c r="WZM34" s="3049"/>
      <c r="WZN34" s="3039"/>
      <c r="WZQ34" s="3027"/>
      <c r="WZR34" s="3027"/>
      <c r="WZS34" s="3027"/>
      <c r="WZT34" s="3027"/>
      <c r="WZW34" s="3027"/>
      <c r="XAE34" s="3049"/>
      <c r="XAF34" s="3039"/>
      <c r="XAI34" s="3027"/>
      <c r="XAJ34" s="3027"/>
      <c r="XAK34" s="3027"/>
      <c r="XAL34" s="3027"/>
      <c r="XAO34" s="3027"/>
      <c r="XAW34" s="3049"/>
      <c r="XAX34" s="3039"/>
      <c r="XBA34" s="3027"/>
      <c r="XBB34" s="3027"/>
      <c r="XBC34" s="3027"/>
      <c r="XBD34" s="3027"/>
      <c r="XBG34" s="3027"/>
      <c r="XBO34" s="3049"/>
      <c r="XBP34" s="3039"/>
      <c r="XBS34" s="3027"/>
      <c r="XBT34" s="3027"/>
      <c r="XBU34" s="3027"/>
      <c r="XBV34" s="3027"/>
      <c r="XBY34" s="3027"/>
      <c r="XCG34" s="3049"/>
      <c r="XCH34" s="3039"/>
      <c r="XCK34" s="3027"/>
      <c r="XCL34" s="3027"/>
      <c r="XCM34" s="3027"/>
      <c r="XCN34" s="3027"/>
      <c r="XCQ34" s="3027"/>
      <c r="XCY34" s="3049"/>
      <c r="XCZ34" s="3039"/>
      <c r="XDC34" s="3027"/>
      <c r="XDD34" s="3027"/>
      <c r="XDE34" s="3027"/>
      <c r="XDF34" s="3027"/>
      <c r="XDI34" s="3027"/>
      <c r="XDQ34" s="3049"/>
      <c r="XDR34" s="3039"/>
      <c r="XDU34" s="3027"/>
      <c r="XDV34" s="3027"/>
      <c r="XDW34" s="3027"/>
      <c r="XDX34" s="3027"/>
      <c r="XEA34" s="3027"/>
      <c r="XEI34" s="3049"/>
      <c r="XEJ34" s="3039"/>
      <c r="XEM34" s="3027"/>
      <c r="XEN34" s="3027"/>
      <c r="XEO34" s="3027"/>
      <c r="XEP34" s="3027"/>
      <c r="XES34" s="3027"/>
      <c r="XFA34" s="3049"/>
      <c r="XFB34" s="3039"/>
    </row>
    <row r="35" spans="1:1019 1027:2045 2053:3071 3079:4094 4097:5120 5123:7166 7169:8192 8195:9209 9217:10235 10243:11261 11269:12287 12295:13310 13313:14336 14339:16382" s="655" customFormat="1" ht="15" customHeight="1" thickBot="1">
      <c r="A35" s="1025" t="str">
        <f>'General TPUM'!B36</f>
        <v>TOTALS</v>
      </c>
      <c r="B35" s="1176">
        <f t="shared" ref="B35:H35" si="6">SUM(B30:B34)</f>
        <v>0</v>
      </c>
      <c r="C35" s="1176">
        <f t="shared" si="6"/>
        <v>24</v>
      </c>
      <c r="D35" s="1176">
        <f t="shared" si="6"/>
        <v>24</v>
      </c>
      <c r="E35" s="1057">
        <f t="shared" si="6"/>
        <v>0</v>
      </c>
      <c r="F35" s="1057">
        <f t="shared" si="6"/>
        <v>10</v>
      </c>
      <c r="G35" s="1102">
        <f t="shared" si="6"/>
        <v>0</v>
      </c>
      <c r="H35" s="1103">
        <f t="shared" si="6"/>
        <v>0</v>
      </c>
      <c r="I35" s="1103">
        <f t="shared" ref="I35:J35" si="7">SUM(I30:I34)</f>
        <v>21</v>
      </c>
      <c r="J35" s="1103">
        <f t="shared" si="7"/>
        <v>3</v>
      </c>
      <c r="K35" s="1057">
        <f t="shared" ref="K35:R35" si="8">K30</f>
        <v>0</v>
      </c>
      <c r="L35" s="1177">
        <f t="shared" si="8"/>
        <v>6</v>
      </c>
      <c r="M35" s="1057">
        <f t="shared" si="8"/>
        <v>0</v>
      </c>
      <c r="N35" s="1177">
        <f t="shared" si="8"/>
        <v>2</v>
      </c>
      <c r="O35" s="1102">
        <f t="shared" ref="O35" si="9">SUM(O30:O34)</f>
        <v>0</v>
      </c>
      <c r="P35" s="1177">
        <f t="shared" si="8"/>
        <v>6</v>
      </c>
      <c r="Q35" s="1102">
        <f t="shared" ref="Q35" si="10">SUM(Q30:Q34)</f>
        <v>0</v>
      </c>
      <c r="R35" s="1058">
        <f t="shared" si="8"/>
        <v>12</v>
      </c>
      <c r="S35" s="1018"/>
      <c r="T35" s="284">
        <f t="shared" si="2"/>
        <v>0</v>
      </c>
      <c r="U35" s="3027">
        <f t="shared" si="3"/>
        <v>0</v>
      </c>
    </row>
    <row r="36" spans="1:1019 1027:2045 2053:3071 3079:4094 4097:5120 5123:7166 7169:8192 8195:9209 9217:10235 10243:11261 11269:12287 12295:13310 13313:14336 14339:16382" s="1027" customFormat="1" ht="14" thickTop="1" thickBot="1">
      <c r="A36" s="1026">
        <f>'General TPUM'!B37</f>
        <v>0</v>
      </c>
      <c r="B36" s="1232"/>
      <c r="C36" s="1232"/>
      <c r="D36" s="1232">
        <f>B35+C35</f>
        <v>24</v>
      </c>
      <c r="E36" s="1232"/>
      <c r="F36" s="1232"/>
      <c r="G36" s="1232"/>
      <c r="H36" s="1232">
        <f>G35+H35+I35+J35</f>
        <v>24</v>
      </c>
      <c r="I36" s="1232">
        <f>E35+F35+G35+H35+I35+J35</f>
        <v>34</v>
      </c>
      <c r="J36" s="1232"/>
      <c r="K36" s="1232"/>
      <c r="L36" s="1232"/>
      <c r="M36" s="1232"/>
      <c r="N36" s="1232"/>
      <c r="O36" s="1232"/>
      <c r="P36" s="1232"/>
      <c r="Q36" s="1232"/>
      <c r="R36" s="1531"/>
      <c r="T36" s="284">
        <f t="shared" si="2"/>
        <v>-24</v>
      </c>
      <c r="U36" s="3027">
        <f t="shared" si="3"/>
        <v>-34</v>
      </c>
    </row>
    <row r="37" spans="1:1019 1027:2045 2053:3071 3079:4094 4097:5120 5123:7166 7169:8192 8195:9209 9217:10235 10243:11261 11269:12287 12295:13310 13313:14336 14339:16382" s="54" customFormat="1" ht="16.5" customHeight="1" thickBot="1">
      <c r="A37" s="895" t="str">
        <f>'General TPUM'!B38</f>
        <v>Samoa Mission</v>
      </c>
      <c r="B37" s="1234"/>
      <c r="C37" s="1234"/>
      <c r="D37" s="1234"/>
      <c r="E37" s="1234"/>
      <c r="F37" s="1234"/>
      <c r="G37" s="1234"/>
      <c r="H37" s="1234"/>
      <c r="I37" s="1234"/>
      <c r="J37" s="1234"/>
      <c r="K37" s="1235"/>
      <c r="L37" s="1235"/>
      <c r="M37" s="1235"/>
      <c r="N37" s="1235"/>
      <c r="O37" s="1235"/>
      <c r="P37" s="1235"/>
      <c r="Q37" s="1235"/>
      <c r="R37" s="1295"/>
      <c r="T37" s="284">
        <f t="shared" si="2"/>
        <v>0</v>
      </c>
      <c r="U37" s="3027">
        <f t="shared" si="3"/>
        <v>0</v>
      </c>
    </row>
    <row r="38" spans="1:1019 1027:2045 2053:3071 3079:4094 4097:5120 5123:7166 7169:8192 8195:9209 9217:10235 10243:11261 11269:12287 12295:13310 13313:14336 14339:16382" s="54" customFormat="1" ht="16.5" customHeight="1">
      <c r="A38" s="896" t="str">
        <f>'General TPUM'!B39</f>
        <v>Samoa Adventist Primary</v>
      </c>
      <c r="B38" s="1215"/>
      <c r="C38" s="1216"/>
      <c r="D38" s="1217"/>
      <c r="F38" s="3492"/>
      <c r="G38" s="3622"/>
      <c r="H38" s="3622"/>
      <c r="I38" s="3622"/>
      <c r="J38" s="3622"/>
      <c r="K38" s="3492"/>
      <c r="L38" s="3492"/>
      <c r="M38" s="3492"/>
      <c r="N38" s="3492"/>
      <c r="O38" s="3492"/>
      <c r="P38" s="3492"/>
      <c r="Q38" s="3492"/>
      <c r="R38" s="3492"/>
      <c r="T38" s="284">
        <f t="shared" si="2"/>
        <v>0</v>
      </c>
      <c r="U38" s="3027">
        <f t="shared" si="3"/>
        <v>0</v>
      </c>
    </row>
    <row r="39" spans="1:1019 1027:2045 2053:3071 3079:4094 4097:5120 5123:7166 7169:8192 8195:9209 9217:10235 10243:11261 11269:12287 12295:13310 13313:14336 14339:16382" s="284" customFormat="1" ht="16.5" customHeight="1">
      <c r="A39" s="284" t="s">
        <v>1486</v>
      </c>
      <c r="B39" s="1215">
        <v>26</v>
      </c>
      <c r="C39" s="1216"/>
      <c r="D39" s="1217">
        <f>SUM(B39:C39)</f>
        <v>26</v>
      </c>
      <c r="E39" s="3492">
        <v>2</v>
      </c>
      <c r="F39" s="3492"/>
      <c r="G39" s="3622">
        <v>25</v>
      </c>
      <c r="H39" s="3622">
        <v>1</v>
      </c>
      <c r="I39" s="3622"/>
      <c r="J39" s="3622"/>
      <c r="K39" s="3492">
        <v>10</v>
      </c>
      <c r="L39" s="3492"/>
      <c r="M39" s="3492">
        <v>5</v>
      </c>
      <c r="N39" s="3492"/>
      <c r="O39" s="3492">
        <v>26</v>
      </c>
      <c r="P39" s="3492"/>
      <c r="Q39" s="3492">
        <v>26</v>
      </c>
      <c r="R39" s="3492"/>
      <c r="T39" s="284">
        <f t="shared" si="2"/>
        <v>0</v>
      </c>
      <c r="U39" s="3027">
        <f t="shared" si="3"/>
        <v>0</v>
      </c>
    </row>
    <row r="40" spans="1:1019 1027:2045 2053:3071 3079:4094 4097:5120 5123:7166 7169:8192 8195:9209 9217:10235 10243:11261 11269:12287 12295:13310 13313:14336 14339:16382" s="284" customFormat="1" ht="16.5" customHeight="1">
      <c r="A40" s="896" t="str">
        <f>'General TPUM'!B41</f>
        <v>Siufaga Adventist Primary</v>
      </c>
      <c r="B40" s="1215">
        <v>5</v>
      </c>
      <c r="C40" s="1216"/>
      <c r="D40" s="1217">
        <f>SUM(B40:C40)</f>
        <v>5</v>
      </c>
      <c r="E40" s="3492">
        <v>1</v>
      </c>
      <c r="F40" s="3492"/>
      <c r="G40" s="3622">
        <v>5</v>
      </c>
      <c r="H40" s="3622"/>
      <c r="I40" s="3622"/>
      <c r="J40" s="3622"/>
      <c r="K40" s="3492">
        <v>1</v>
      </c>
      <c r="L40" s="3492"/>
      <c r="M40" s="3492">
        <v>1</v>
      </c>
      <c r="N40" s="3492"/>
      <c r="O40" s="3492">
        <v>5</v>
      </c>
      <c r="P40" s="3492"/>
      <c r="Q40" s="3492">
        <v>5</v>
      </c>
      <c r="R40" s="3492"/>
      <c r="T40" s="284">
        <f t="shared" si="2"/>
        <v>0</v>
      </c>
      <c r="U40" s="3027">
        <f t="shared" si="3"/>
        <v>0</v>
      </c>
    </row>
    <row r="41" spans="1:1019 1027:2045 2053:3071 3079:4094 4097:5120 5123:7166 7169:8192 8195:9209 9217:10235 10243:11261 11269:12287 12295:13310 13313:14336 14339:16382" s="655" customFormat="1" ht="15" customHeight="1" thickBot="1">
      <c r="A41" s="1025" t="str">
        <f>'General TPUM'!B42</f>
        <v>TOTALS</v>
      </c>
      <c r="B41" s="1176">
        <f t="shared" ref="B41:R41" si="11">SUM(B39:B40)</f>
        <v>31</v>
      </c>
      <c r="C41" s="1177">
        <f t="shared" si="11"/>
        <v>0</v>
      </c>
      <c r="D41" s="1231">
        <f t="shared" si="11"/>
        <v>31</v>
      </c>
      <c r="E41" s="1057">
        <f>SUM(E39:E40)</f>
        <v>3</v>
      </c>
      <c r="F41" s="1177">
        <f t="shared" si="11"/>
        <v>0</v>
      </c>
      <c r="G41" s="1102">
        <f t="shared" si="11"/>
        <v>30</v>
      </c>
      <c r="H41" s="1103">
        <f t="shared" si="11"/>
        <v>1</v>
      </c>
      <c r="I41" s="1176">
        <f t="shared" si="11"/>
        <v>0</v>
      </c>
      <c r="J41" s="1103">
        <f t="shared" si="11"/>
        <v>0</v>
      </c>
      <c r="K41" s="1057">
        <f t="shared" si="11"/>
        <v>11</v>
      </c>
      <c r="L41" s="1177">
        <f t="shared" si="11"/>
        <v>0</v>
      </c>
      <c r="M41" s="1057">
        <f t="shared" si="11"/>
        <v>6</v>
      </c>
      <c r="N41" s="1177">
        <f t="shared" si="11"/>
        <v>0</v>
      </c>
      <c r="O41" s="1057">
        <f t="shared" si="11"/>
        <v>31</v>
      </c>
      <c r="P41" s="1177">
        <f t="shared" si="11"/>
        <v>0</v>
      </c>
      <c r="Q41" s="1176">
        <f t="shared" si="11"/>
        <v>31</v>
      </c>
      <c r="R41" s="1058">
        <f t="shared" si="11"/>
        <v>0</v>
      </c>
      <c r="S41" s="1018"/>
      <c r="T41" s="284">
        <f t="shared" si="2"/>
        <v>0</v>
      </c>
      <c r="U41" s="3027">
        <f t="shared" si="3"/>
        <v>0</v>
      </c>
    </row>
    <row r="42" spans="1:1019 1027:2045 2053:3071 3079:4094 4097:5120 5123:7166 7169:8192 8195:9209 9217:10235 10243:11261 11269:12287 12295:13310 13313:14336 14339:16382" s="1027" customFormat="1" ht="14" thickTop="1" thickBot="1">
      <c r="A42" s="1026">
        <f>'General TPUM'!B43</f>
        <v>0</v>
      </c>
      <c r="B42" s="1232"/>
      <c r="C42" s="1232"/>
      <c r="D42" s="1232">
        <f>B41+C41</f>
        <v>31</v>
      </c>
      <c r="E42" s="1232"/>
      <c r="F42" s="1232"/>
      <c r="G42" s="1232"/>
      <c r="H42" s="1232">
        <f>G41+H41+I41+J41</f>
        <v>31</v>
      </c>
      <c r="I42" s="1232">
        <f>E41+F41+G41+H41+I41+J41</f>
        <v>34</v>
      </c>
      <c r="J42" s="1232"/>
      <c r="K42" s="1232"/>
      <c r="L42" s="1232"/>
      <c r="M42" s="1232"/>
      <c r="N42" s="1232"/>
      <c r="O42" s="1232"/>
      <c r="P42" s="1232"/>
      <c r="Q42" s="1232"/>
      <c r="R42" s="1531"/>
      <c r="T42" s="284">
        <f t="shared" si="2"/>
        <v>-31</v>
      </c>
      <c r="U42" s="3027">
        <f t="shared" si="3"/>
        <v>-34</v>
      </c>
    </row>
    <row r="43" spans="1:1019 1027:2045 2053:3071 3079:4094 4097:5120 5123:7166 7169:8192 8195:9209 9217:10235 10243:11261 11269:12287 12295:13310 13313:14336 14339:16382" s="54" customFormat="1" ht="13.5" thickBot="1">
      <c r="A43" s="895" t="str">
        <f>'General TPUM'!B44</f>
        <v>Solomon Islands Mission</v>
      </c>
      <c r="B43" s="1234"/>
      <c r="C43" s="1234"/>
      <c r="D43" s="1234"/>
      <c r="E43" s="1234"/>
      <c r="F43" s="1234"/>
      <c r="G43" s="1234"/>
      <c r="H43" s="1234"/>
      <c r="I43" s="1234"/>
      <c r="J43" s="1234"/>
      <c r="K43" s="1235"/>
      <c r="L43" s="1235"/>
      <c r="M43" s="1235"/>
      <c r="N43" s="1235"/>
      <c r="O43" s="1235"/>
      <c r="P43" s="1235"/>
      <c r="Q43" s="1235"/>
      <c r="R43" s="1295"/>
      <c r="T43" s="284">
        <f t="shared" si="2"/>
        <v>0</v>
      </c>
      <c r="U43" s="3027">
        <f t="shared" si="3"/>
        <v>0</v>
      </c>
    </row>
    <row r="44" spans="1:1019 1027:2045 2053:3071 3079:4094 4097:5120 5123:7166 7169:8192 8195:9209 9217:10235 10243:11261 11269:12287 12295:13310 13313:14336 14339:16382" s="54" customFormat="1" ht="15.5">
      <c r="A44" s="896" t="str">
        <f>'Enrolments + Baptisms TPUM'!B46</f>
        <v>A'au Adventist Primary School</v>
      </c>
      <c r="B44" s="1215">
        <v>5</v>
      </c>
      <c r="C44" s="1216"/>
      <c r="D44" s="1217">
        <f>SUM(B44:C44)</f>
        <v>5</v>
      </c>
      <c r="E44" s="1229"/>
      <c r="F44" s="1230"/>
      <c r="G44" s="3622">
        <v>5</v>
      </c>
      <c r="H44" s="3622">
        <v>0</v>
      </c>
      <c r="I44" s="3622"/>
      <c r="J44" s="3622"/>
      <c r="K44" s="1218">
        <v>0</v>
      </c>
      <c r="L44" s="1216"/>
      <c r="M44" s="1218">
        <v>0</v>
      </c>
      <c r="N44" s="1216"/>
      <c r="O44" s="1218">
        <v>5</v>
      </c>
      <c r="P44" s="1216"/>
      <c r="Q44" s="1219">
        <v>5</v>
      </c>
      <c r="R44" s="1530"/>
      <c r="T44" s="284">
        <f t="shared" si="2"/>
        <v>0</v>
      </c>
      <c r="U44" s="3027">
        <f t="shared" si="3"/>
        <v>0</v>
      </c>
    </row>
    <row r="45" spans="1:1019 1027:2045 2053:3071 3079:4094 4097:5120 5123:7166 7169:8192 8195:9209 9217:10235 10243:11261 11269:12287 12295:13310 13313:14336 14339:16382" s="284" customFormat="1" ht="15.5">
      <c r="A45" s="896" t="str">
        <f>'Enrolments + Baptisms TPUM'!B47</f>
        <v>Aboru Adventist Primary School (Ext A'Au)</v>
      </c>
      <c r="B45" s="1215">
        <v>7</v>
      </c>
      <c r="C45" s="1216"/>
      <c r="D45" s="1217">
        <f t="shared" ref="D45:D110" si="12">SUM(B45:C45)</f>
        <v>7</v>
      </c>
      <c r="E45" s="1229"/>
      <c r="F45" s="1230"/>
      <c r="G45" s="3622">
        <v>7</v>
      </c>
      <c r="H45" s="3622">
        <v>0</v>
      </c>
      <c r="I45" s="3622"/>
      <c r="J45" s="3622"/>
      <c r="K45" s="1218">
        <v>4</v>
      </c>
      <c r="L45" s="1216"/>
      <c r="M45" s="1218">
        <v>0</v>
      </c>
      <c r="N45" s="1216"/>
      <c r="O45" s="1218">
        <v>7</v>
      </c>
      <c r="P45" s="1216"/>
      <c r="Q45" s="1219">
        <v>7</v>
      </c>
      <c r="R45" s="1530"/>
      <c r="T45" s="284">
        <f t="shared" si="2"/>
        <v>0</v>
      </c>
      <c r="U45" s="3027">
        <f t="shared" si="3"/>
        <v>0</v>
      </c>
      <c r="V45" s="54"/>
      <c r="W45" s="54"/>
      <c r="X45" s="54"/>
    </row>
    <row r="46" spans="1:1019 1027:2045 2053:3071 3079:4094 4097:5120 5123:7166 7169:8192 8195:9209 9217:10235 10243:11261 11269:12287 12295:13310 13313:14336 14339:16382" s="284" customFormat="1" ht="15.5">
      <c r="A46" s="896" t="str">
        <f>'Enrolments + Baptisms TPUM'!B48</f>
        <v>Alpheus Rore Adventist Primary School</v>
      </c>
      <c r="B46" s="4541">
        <v>3</v>
      </c>
      <c r="C46" s="4542"/>
      <c r="D46" s="1217">
        <f t="shared" si="12"/>
        <v>3</v>
      </c>
      <c r="E46" s="4543"/>
      <c r="F46" s="4544"/>
      <c r="G46" s="4537">
        <v>3</v>
      </c>
      <c r="H46" s="4537">
        <v>0</v>
      </c>
      <c r="I46" s="4537"/>
      <c r="J46" s="4537"/>
      <c r="K46" s="4545">
        <v>1</v>
      </c>
      <c r="L46" s="4542"/>
      <c r="M46" s="4545">
        <v>0</v>
      </c>
      <c r="N46" s="4542"/>
      <c r="O46" s="4545">
        <v>3</v>
      </c>
      <c r="P46" s="4542"/>
      <c r="Q46" s="4546">
        <v>3</v>
      </c>
      <c r="R46" s="4260"/>
      <c r="T46" s="284">
        <f t="shared" si="2"/>
        <v>0</v>
      </c>
      <c r="U46" s="3027">
        <f t="shared" si="3"/>
        <v>0</v>
      </c>
      <c r="V46" s="54"/>
      <c r="W46" s="54"/>
      <c r="X46" s="54"/>
    </row>
    <row r="47" spans="1:1019 1027:2045 2053:3071 3079:4094 4097:5120 5123:7166 7169:8192 8195:9209 9217:10235 10243:11261 11269:12287 12295:13310 13313:14336 14339:16382" s="284" customFormat="1" ht="15.5">
      <c r="A47" s="896" t="str">
        <f>'Enrolments + Baptisms TPUM'!B49</f>
        <v>Anata Adventist Primary School</v>
      </c>
      <c r="B47" s="1215">
        <v>5</v>
      </c>
      <c r="C47" s="1216"/>
      <c r="D47" s="1217">
        <f t="shared" si="12"/>
        <v>5</v>
      </c>
      <c r="E47" s="1229"/>
      <c r="F47" s="1230"/>
      <c r="G47" s="3622">
        <v>5</v>
      </c>
      <c r="H47" s="3622">
        <v>0</v>
      </c>
      <c r="I47" s="3622"/>
      <c r="J47" s="3622"/>
      <c r="K47" s="1218">
        <v>2</v>
      </c>
      <c r="L47" s="1216"/>
      <c r="M47" s="1218">
        <v>0</v>
      </c>
      <c r="N47" s="1216"/>
      <c r="O47" s="1218">
        <v>5</v>
      </c>
      <c r="P47" s="1216"/>
      <c r="Q47" s="1219">
        <v>5</v>
      </c>
      <c r="R47" s="1530"/>
      <c r="T47" s="284">
        <f t="shared" si="2"/>
        <v>0</v>
      </c>
      <c r="U47" s="3027">
        <f t="shared" si="3"/>
        <v>0</v>
      </c>
      <c r="V47" s="54"/>
      <c r="W47" s="54"/>
      <c r="X47" s="54"/>
    </row>
    <row r="48" spans="1:1019 1027:2045 2053:3071 3079:4094 4097:5120 5123:7166 7169:8192 8195:9209 9217:10235 10243:11261 11269:12287 12295:13310 13313:14336 14339:16382" s="284" customFormat="1" ht="15.5">
      <c r="A48" s="896" t="str">
        <f>'Enrolments + Baptisms TPUM'!B50</f>
        <v>Areatakiki Adventist Primary School</v>
      </c>
      <c r="B48" s="1215">
        <v>7</v>
      </c>
      <c r="C48" s="1216"/>
      <c r="D48" s="1217">
        <f t="shared" si="12"/>
        <v>7</v>
      </c>
      <c r="E48" s="1229"/>
      <c r="F48" s="1230"/>
      <c r="G48" s="3622">
        <v>7</v>
      </c>
      <c r="H48" s="3622">
        <v>0</v>
      </c>
      <c r="I48" s="3622"/>
      <c r="J48" s="3622"/>
      <c r="K48" s="1218">
        <v>4</v>
      </c>
      <c r="L48" s="1216"/>
      <c r="M48" s="1218">
        <v>0</v>
      </c>
      <c r="N48" s="1216"/>
      <c r="O48" s="1218">
        <v>7</v>
      </c>
      <c r="P48" s="1216"/>
      <c r="Q48" s="1219">
        <v>7</v>
      </c>
      <c r="R48" s="1530"/>
      <c r="T48" s="284">
        <f t="shared" si="2"/>
        <v>0</v>
      </c>
      <c r="U48" s="3027">
        <f t="shared" si="3"/>
        <v>0</v>
      </c>
      <c r="V48" s="54"/>
      <c r="W48" s="54"/>
      <c r="X48" s="54"/>
    </row>
    <row r="49" spans="1:16384" s="284" customFormat="1" ht="23.15" customHeight="1">
      <c r="A49" s="896" t="str">
        <f>'Enrolments + Baptisms TPUM'!B51</f>
        <v>Aruligo Adventist Primary School (Ext Kakabona and Sasa)</v>
      </c>
      <c r="B49" s="1215">
        <v>8</v>
      </c>
      <c r="C49" s="1216">
        <v>5</v>
      </c>
      <c r="D49" s="1217">
        <f t="shared" si="12"/>
        <v>13</v>
      </c>
      <c r="E49" s="1229"/>
      <c r="F49" s="1230"/>
      <c r="G49" s="3622">
        <v>8</v>
      </c>
      <c r="H49" s="3622">
        <v>0</v>
      </c>
      <c r="I49" s="3622">
        <v>5</v>
      </c>
      <c r="J49" s="3622">
        <v>0</v>
      </c>
      <c r="K49" s="1218">
        <v>2</v>
      </c>
      <c r="L49" s="1216">
        <v>0</v>
      </c>
      <c r="M49" s="1218">
        <v>1</v>
      </c>
      <c r="N49" s="1216">
        <v>2</v>
      </c>
      <c r="O49" s="1218">
        <v>8</v>
      </c>
      <c r="P49" s="1216">
        <v>5</v>
      </c>
      <c r="Q49" s="1219">
        <v>8</v>
      </c>
      <c r="R49" s="1530">
        <v>5</v>
      </c>
      <c r="T49" s="284">
        <f t="shared" si="2"/>
        <v>0</v>
      </c>
      <c r="U49" s="3027">
        <f t="shared" si="3"/>
        <v>0</v>
      </c>
      <c r="V49" s="54"/>
      <c r="W49" s="54"/>
      <c r="X49" s="54"/>
    </row>
    <row r="50" spans="1:16384" s="284" customFormat="1" ht="15.5">
      <c r="A50" s="896" t="str">
        <f>'Enrolments + Baptisms TPUM'!B52</f>
        <v>Atoifi Adventist Primary School (Ext Kafrum)</v>
      </c>
      <c r="B50" s="1215">
        <v>5</v>
      </c>
      <c r="C50" s="1216"/>
      <c r="D50" s="1217">
        <f t="shared" si="12"/>
        <v>5</v>
      </c>
      <c r="E50" s="1229"/>
      <c r="F50" s="1230"/>
      <c r="G50" s="3622">
        <v>5</v>
      </c>
      <c r="H50" s="3622">
        <v>0</v>
      </c>
      <c r="I50" s="3622"/>
      <c r="J50" s="3622"/>
      <c r="K50" s="1218">
        <v>0</v>
      </c>
      <c r="L50" s="1216"/>
      <c r="M50" s="1218">
        <v>0</v>
      </c>
      <c r="N50" s="1216"/>
      <c r="O50" s="1218">
        <v>5</v>
      </c>
      <c r="P50" s="1216"/>
      <c r="Q50" s="1219">
        <v>5</v>
      </c>
      <c r="R50" s="1530"/>
      <c r="T50" s="284">
        <f t="shared" si="2"/>
        <v>0</v>
      </c>
      <c r="U50" s="3027">
        <f t="shared" si="3"/>
        <v>0</v>
      </c>
      <c r="V50" s="54"/>
      <c r="W50" s="54"/>
      <c r="X50" s="54"/>
    </row>
    <row r="51" spans="1:16384" s="284" customFormat="1" ht="15.5">
      <c r="A51" s="896" t="str">
        <f>'Enrolments + Baptisms TPUM'!B53</f>
        <v>Babala Adventist Primary School (Ext Ligi)</v>
      </c>
      <c r="B51" s="1215">
        <v>6</v>
      </c>
      <c r="C51" s="1216"/>
      <c r="D51" s="1217">
        <f t="shared" si="12"/>
        <v>6</v>
      </c>
      <c r="E51" s="1229"/>
      <c r="F51" s="1230"/>
      <c r="G51" s="3622">
        <v>6</v>
      </c>
      <c r="H51" s="3622">
        <v>0</v>
      </c>
      <c r="I51" s="3622"/>
      <c r="J51" s="3622"/>
      <c r="K51" s="1218">
        <v>2</v>
      </c>
      <c r="L51" s="1216"/>
      <c r="M51" s="1218">
        <v>0</v>
      </c>
      <c r="N51" s="1216"/>
      <c r="O51" s="1218">
        <v>6</v>
      </c>
      <c r="P51" s="1216"/>
      <c r="Q51" s="1219">
        <v>6</v>
      </c>
      <c r="R51" s="1530"/>
      <c r="T51" s="284">
        <f t="shared" si="2"/>
        <v>0</v>
      </c>
      <c r="U51" s="3027">
        <f t="shared" si="3"/>
        <v>0</v>
      </c>
      <c r="V51" s="54"/>
      <c r="W51" s="54"/>
      <c r="X51" s="54"/>
    </row>
    <row r="52" spans="1:16384" s="284" customFormat="1" ht="15.5">
      <c r="A52" s="896" t="str">
        <f>'Enrolments + Baptisms TPUM'!B54</f>
        <v>Bareho Adventist Primary School</v>
      </c>
      <c r="B52" s="1215">
        <v>8</v>
      </c>
      <c r="C52" s="1216"/>
      <c r="D52" s="1217">
        <f t="shared" si="12"/>
        <v>8</v>
      </c>
      <c r="E52" s="1229"/>
      <c r="F52" s="1230"/>
      <c r="G52" s="3622">
        <v>8</v>
      </c>
      <c r="H52" s="3622">
        <v>0</v>
      </c>
      <c r="I52" s="3622"/>
      <c r="J52" s="3622"/>
      <c r="K52" s="1218">
        <v>3</v>
      </c>
      <c r="L52" s="1216"/>
      <c r="M52" s="1218">
        <v>0</v>
      </c>
      <c r="N52" s="1216"/>
      <c r="O52" s="1218">
        <v>8</v>
      </c>
      <c r="P52" s="1216"/>
      <c r="Q52" s="1219">
        <v>8</v>
      </c>
      <c r="R52" s="1530"/>
      <c r="T52" s="284">
        <f t="shared" si="2"/>
        <v>0</v>
      </c>
      <c r="U52" s="3027">
        <f t="shared" si="3"/>
        <v>0</v>
      </c>
      <c r="V52" s="54"/>
      <c r="W52" s="54"/>
      <c r="X52" s="54"/>
    </row>
    <row r="53" spans="1:16384" s="3027" customFormat="1" ht="15.5">
      <c r="A53" s="896" t="str">
        <f>'Enrolments + Baptisms TPUM'!B55</f>
        <v>Batuna Adventist Primary School (Ext Ketoketo)</v>
      </c>
      <c r="B53" s="1215">
        <v>7</v>
      </c>
      <c r="C53" s="1216"/>
      <c r="D53" s="1217">
        <f t="shared" si="12"/>
        <v>7</v>
      </c>
      <c r="E53" s="1229"/>
      <c r="F53" s="1230"/>
      <c r="G53" s="3622">
        <v>7</v>
      </c>
      <c r="H53" s="3622">
        <v>0</v>
      </c>
      <c r="I53" s="3622"/>
      <c r="J53" s="3622"/>
      <c r="K53" s="1218">
        <v>3</v>
      </c>
      <c r="L53" s="1216"/>
      <c r="M53" s="1218">
        <v>2</v>
      </c>
      <c r="N53" s="1216"/>
      <c r="O53" s="1218">
        <v>7</v>
      </c>
      <c r="P53" s="1216"/>
      <c r="Q53" s="1219">
        <v>7</v>
      </c>
      <c r="R53" s="1530"/>
      <c r="S53" s="284"/>
      <c r="T53" s="284">
        <f t="shared" si="2"/>
        <v>0</v>
      </c>
      <c r="U53" s="3027">
        <f t="shared" si="3"/>
        <v>0</v>
      </c>
      <c r="V53" s="54"/>
      <c r="W53" s="54"/>
      <c r="X53" s="54"/>
      <c r="AA53" s="3040"/>
      <c r="AB53" s="3040"/>
      <c r="AD53" s="3040"/>
      <c r="AE53" s="3040"/>
      <c r="AF53" s="3040"/>
      <c r="AG53" s="3040"/>
      <c r="AH53" s="3040"/>
      <c r="AI53" s="3040"/>
      <c r="AJ53" s="3040"/>
      <c r="AK53" s="3049"/>
      <c r="AL53" s="3039"/>
      <c r="AM53" s="3040"/>
      <c r="AN53" s="3040"/>
      <c r="AS53" s="3040"/>
      <c r="AT53" s="3040"/>
      <c r="AV53" s="3040"/>
      <c r="AW53" s="3040"/>
      <c r="AX53" s="3040"/>
      <c r="AY53" s="3040"/>
      <c r="AZ53" s="3040"/>
      <c r="BA53" s="3040"/>
      <c r="BB53" s="3040"/>
      <c r="BC53" s="3049"/>
      <c r="BD53" s="3039"/>
      <c r="BE53" s="3040"/>
      <c r="BF53" s="3040"/>
      <c r="BK53" s="3040"/>
      <c r="BL53" s="3040"/>
      <c r="BN53" s="3040"/>
      <c r="BO53" s="3040"/>
      <c r="BP53" s="3040"/>
      <c r="BQ53" s="3040"/>
      <c r="BR53" s="3040"/>
      <c r="BS53" s="3040"/>
      <c r="BT53" s="3040"/>
      <c r="BU53" s="3049"/>
      <c r="BV53" s="3039"/>
      <c r="BW53" s="3040"/>
      <c r="BX53" s="3040"/>
      <c r="CC53" s="3040"/>
      <c r="CD53" s="3040"/>
      <c r="CF53" s="3040"/>
      <c r="CG53" s="3040"/>
      <c r="CH53" s="3040"/>
      <c r="CI53" s="3040"/>
      <c r="CJ53" s="3040"/>
      <c r="CK53" s="3040"/>
      <c r="CL53" s="3040"/>
      <c r="CM53" s="3049"/>
      <c r="CN53" s="3039"/>
      <c r="CO53" s="3040"/>
      <c r="CP53" s="3040"/>
      <c r="CU53" s="3040"/>
      <c r="CV53" s="3040"/>
      <c r="CX53" s="3040"/>
      <c r="CY53" s="3040"/>
      <c r="CZ53" s="3040"/>
      <c r="DA53" s="3040"/>
      <c r="DB53" s="3040"/>
      <c r="DC53" s="3040"/>
      <c r="DD53" s="3040"/>
      <c r="DE53" s="3049"/>
      <c r="DF53" s="3039"/>
      <c r="DG53" s="3040"/>
      <c r="DH53" s="3040"/>
      <c r="DM53" s="3040"/>
      <c r="DN53" s="3040"/>
      <c r="DP53" s="3040"/>
      <c r="DQ53" s="3040"/>
      <c r="DR53" s="3040"/>
      <c r="DS53" s="3040"/>
      <c r="DT53" s="3040"/>
      <c r="DU53" s="3040"/>
      <c r="DV53" s="3040"/>
      <c r="DW53" s="3049"/>
      <c r="DX53" s="3039"/>
      <c r="DY53" s="3040"/>
      <c r="DZ53" s="3040"/>
      <c r="EE53" s="3040"/>
      <c r="EF53" s="3040"/>
      <c r="EH53" s="3040"/>
      <c r="EI53" s="3040"/>
      <c r="EJ53" s="3040"/>
      <c r="EK53" s="3040"/>
      <c r="EL53" s="3040"/>
      <c r="EM53" s="3040"/>
      <c r="EN53" s="3040"/>
      <c r="EO53" s="3049"/>
      <c r="EP53" s="3039"/>
      <c r="EQ53" s="3040"/>
      <c r="ER53" s="3040"/>
      <c r="EW53" s="3040"/>
      <c r="EX53" s="3040"/>
      <c r="EZ53" s="3040"/>
      <c r="FA53" s="3040"/>
      <c r="FB53" s="3040"/>
      <c r="FC53" s="3040"/>
      <c r="FD53" s="3040"/>
      <c r="FE53" s="3040"/>
      <c r="FF53" s="3040"/>
      <c r="FG53" s="3049"/>
      <c r="FH53" s="3039"/>
      <c r="FI53" s="3040"/>
      <c r="FJ53" s="3040"/>
      <c r="FO53" s="3040"/>
      <c r="FP53" s="3040"/>
      <c r="FR53" s="3040"/>
      <c r="FS53" s="3040"/>
      <c r="FT53" s="3040"/>
      <c r="FU53" s="3040"/>
      <c r="FV53" s="3040"/>
      <c r="FW53" s="3040"/>
      <c r="FX53" s="3040"/>
      <c r="FY53" s="3049"/>
      <c r="FZ53" s="3039"/>
      <c r="GA53" s="3040"/>
      <c r="GB53" s="3040"/>
      <c r="GG53" s="3040"/>
      <c r="GH53" s="3040"/>
      <c r="GJ53" s="3050"/>
      <c r="GK53" s="3050"/>
      <c r="GL53" s="3051"/>
      <c r="GM53" s="3052"/>
      <c r="GN53" s="3053"/>
      <c r="GO53" s="3050"/>
      <c r="GP53" s="3054"/>
      <c r="GQ53" s="3029"/>
      <c r="GR53" s="3055"/>
      <c r="GS53" s="3056"/>
      <c r="GT53" s="3057"/>
      <c r="GU53" s="3058"/>
      <c r="GV53" s="3059"/>
      <c r="GW53" s="3058"/>
      <c r="GX53" s="3059"/>
      <c r="GY53" s="3050"/>
      <c r="GZ53" s="3051"/>
      <c r="HA53" s="3058"/>
      <c r="HB53" s="3056"/>
      <c r="HC53" s="3050"/>
      <c r="HD53" s="3051"/>
      <c r="HE53" s="3052"/>
      <c r="HF53" s="3053"/>
      <c r="HG53" s="3050"/>
      <c r="HH53" s="3054"/>
      <c r="HI53" s="3029"/>
      <c r="HJ53" s="3055"/>
      <c r="HK53" s="3056"/>
      <c r="HL53" s="3057"/>
      <c r="HM53" s="3058"/>
      <c r="HN53" s="3059"/>
      <c r="HO53" s="3058"/>
      <c r="HP53" s="3059"/>
      <c r="HQ53" s="3050"/>
      <c r="HR53" s="3051"/>
      <c r="HS53" s="3058"/>
      <c r="HT53" s="3056"/>
      <c r="HU53" s="3050"/>
      <c r="HV53" s="3051"/>
      <c r="HW53" s="3052"/>
      <c r="HX53" s="3053"/>
      <c r="HY53" s="3050"/>
      <c r="HZ53" s="3054"/>
      <c r="IA53" s="3029"/>
      <c r="IB53" s="3055"/>
      <c r="IC53" s="3056"/>
      <c r="ID53" s="3057"/>
      <c r="IE53" s="3058"/>
      <c r="IF53" s="3059"/>
      <c r="IG53" s="3058"/>
      <c r="IH53" s="3059"/>
      <c r="II53" s="3050"/>
      <c r="IJ53" s="3051"/>
      <c r="IK53" s="3058"/>
      <c r="IL53" s="3056"/>
      <c r="IM53" s="3050"/>
      <c r="IN53" s="3051"/>
      <c r="IO53" s="3052"/>
      <c r="IP53" s="3053"/>
      <c r="IQ53" s="3050"/>
      <c r="IR53" s="3054"/>
      <c r="IS53" s="3029"/>
      <c r="IT53" s="3055"/>
      <c r="IU53" s="3056"/>
      <c r="IV53" s="3057"/>
      <c r="IW53" s="3058"/>
      <c r="IX53" s="3059"/>
      <c r="IY53" s="3058"/>
      <c r="IZ53" s="3059"/>
      <c r="JA53" s="3050"/>
      <c r="JB53" s="3051"/>
      <c r="JC53" s="3058"/>
      <c r="JD53" s="3056"/>
      <c r="JE53" s="3050"/>
      <c r="JF53" s="3051"/>
      <c r="JG53" s="3052"/>
      <c r="JH53" s="3053"/>
      <c r="JI53" s="3050"/>
      <c r="JJ53" s="3054"/>
      <c r="JK53" s="3029"/>
      <c r="JL53" s="3055"/>
      <c r="JM53" s="3056"/>
      <c r="JN53" s="3057"/>
      <c r="JO53" s="3058"/>
      <c r="JP53" s="3059"/>
      <c r="JQ53" s="3058"/>
      <c r="JR53" s="3059"/>
      <c r="JS53" s="3050"/>
      <c r="JT53" s="3051"/>
      <c r="JU53" s="3058"/>
      <c r="JV53" s="3056"/>
      <c r="JW53" s="3050"/>
      <c r="JX53" s="3051"/>
      <c r="JY53" s="3052"/>
      <c r="JZ53" s="3053"/>
      <c r="KA53" s="3050"/>
      <c r="KB53" s="3054"/>
      <c r="KC53" s="3029"/>
      <c r="KD53" s="3055"/>
      <c r="KE53" s="3056"/>
      <c r="KF53" s="3057"/>
      <c r="KG53" s="3058"/>
      <c r="KH53" s="3059"/>
      <c r="KI53" s="3058"/>
      <c r="KJ53" s="3059"/>
      <c r="KK53" s="3050"/>
      <c r="KL53" s="3051"/>
      <c r="KM53" s="3058"/>
      <c r="KN53" s="3056"/>
      <c r="KO53" s="3050"/>
      <c r="KP53" s="3051"/>
      <c r="KQ53" s="3052"/>
      <c r="KR53" s="3053"/>
      <c r="KS53" s="3050"/>
      <c r="KT53" s="3054"/>
      <c r="KU53" s="3029"/>
      <c r="KV53" s="3055"/>
      <c r="KW53" s="3056"/>
      <c r="KX53" s="3057"/>
      <c r="KY53" s="3058"/>
      <c r="KZ53" s="3059"/>
      <c r="LA53" s="3058"/>
      <c r="LB53" s="3059"/>
      <c r="LC53" s="3050"/>
      <c r="LD53" s="3051"/>
      <c r="LE53" s="3058"/>
      <c r="LF53" s="3056"/>
      <c r="LG53" s="3050"/>
      <c r="LH53" s="3051"/>
      <c r="LI53" s="3052"/>
      <c r="LJ53" s="3053"/>
      <c r="LK53" s="3050"/>
      <c r="LL53" s="3054"/>
      <c r="LM53" s="3029"/>
      <c r="LN53" s="3055"/>
      <c r="LO53" s="3056"/>
      <c r="LP53" s="3057"/>
      <c r="LQ53" s="3058"/>
      <c r="LR53" s="3059"/>
      <c r="LS53" s="3058"/>
      <c r="LT53" s="3059"/>
      <c r="LU53" s="3050"/>
      <c r="LV53" s="3051"/>
      <c r="LW53" s="3058"/>
      <c r="LX53" s="3056"/>
      <c r="LY53" s="3050"/>
      <c r="LZ53" s="3051"/>
      <c r="MA53" s="3052"/>
      <c r="MB53" s="3053"/>
      <c r="MC53" s="3050"/>
      <c r="MD53" s="3054"/>
      <c r="ME53" s="3029"/>
      <c r="MF53" s="3055"/>
      <c r="MG53" s="3056"/>
      <c r="MH53" s="3057"/>
      <c r="MI53" s="3058"/>
      <c r="MJ53" s="3059"/>
      <c r="MK53" s="3058"/>
      <c r="ML53" s="3059"/>
      <c r="MM53" s="3050"/>
      <c r="MN53" s="3051"/>
      <c r="MO53" s="3058"/>
      <c r="MP53" s="3056"/>
      <c r="MQ53" s="3050"/>
      <c r="MR53" s="3051"/>
      <c r="MS53" s="3052"/>
      <c r="MT53" s="3053"/>
      <c r="MU53" s="3050"/>
      <c r="MV53" s="3054"/>
      <c r="MW53" s="3029"/>
      <c r="MX53" s="3055"/>
      <c r="MY53" s="3056"/>
      <c r="MZ53" s="3057"/>
      <c r="NA53" s="3058"/>
      <c r="NB53" s="3059"/>
      <c r="NC53" s="3058"/>
      <c r="ND53" s="3059"/>
      <c r="NE53" s="3050"/>
      <c r="NF53" s="3051"/>
      <c r="NG53" s="3058"/>
      <c r="NH53" s="3056"/>
      <c r="NI53" s="3050"/>
      <c r="NJ53" s="3051"/>
      <c r="NK53" s="3052"/>
      <c r="NL53" s="3053"/>
      <c r="NM53" s="3050"/>
      <c r="NN53" s="3054"/>
      <c r="NO53" s="3029"/>
      <c r="NP53" s="3055"/>
      <c r="NQ53" s="3056"/>
      <c r="NR53" s="3057"/>
      <c r="NS53" s="3058"/>
      <c r="NT53" s="3059"/>
      <c r="NU53" s="3058"/>
      <c r="NV53" s="3059"/>
      <c r="NW53" s="3050"/>
      <c r="NX53" s="3051"/>
      <c r="NY53" s="3058"/>
      <c r="NZ53" s="3056"/>
      <c r="OA53" s="3050"/>
      <c r="OB53" s="3051"/>
      <c r="OC53" s="3052"/>
      <c r="OD53" s="3053"/>
      <c r="OE53" s="3050"/>
      <c r="OF53" s="3054"/>
      <c r="OG53" s="3029"/>
      <c r="OH53" s="3055"/>
      <c r="OI53" s="3056"/>
      <c r="OJ53" s="3057"/>
      <c r="OK53" s="3058"/>
      <c r="OL53" s="3059"/>
      <c r="OM53" s="3058"/>
      <c r="ON53" s="3059"/>
      <c r="OO53" s="3050"/>
      <c r="OP53" s="3051"/>
      <c r="OQ53" s="3058"/>
      <c r="OR53" s="3056"/>
      <c r="OS53" s="3050"/>
      <c r="OT53" s="3051"/>
      <c r="OU53" s="3052"/>
      <c r="OV53" s="3053"/>
      <c r="OW53" s="3050"/>
      <c r="OX53" s="3054"/>
      <c r="OY53" s="3029"/>
      <c r="OZ53" s="3055"/>
      <c r="PA53" s="3056"/>
      <c r="PB53" s="3057"/>
      <c r="PC53" s="3058"/>
      <c r="PD53" s="3059"/>
      <c r="PE53" s="3058"/>
      <c r="PF53" s="3059"/>
      <c r="PG53" s="3050"/>
      <c r="PH53" s="3051"/>
      <c r="PI53" s="3058"/>
      <c r="PJ53" s="3056"/>
      <c r="PK53" s="3050"/>
      <c r="PL53" s="3051"/>
      <c r="PM53" s="3052"/>
      <c r="PN53" s="3053"/>
      <c r="PO53" s="3050"/>
      <c r="PP53" s="3054"/>
      <c r="PQ53" s="3029"/>
      <c r="PR53" s="3055"/>
      <c r="PS53" s="3056"/>
      <c r="PT53" s="3057"/>
      <c r="PU53" s="3058"/>
      <c r="PV53" s="3059"/>
      <c r="PW53" s="3058"/>
      <c r="PX53" s="3059"/>
      <c r="PY53" s="3050"/>
      <c r="PZ53" s="3051"/>
      <c r="QA53" s="3058"/>
      <c r="QB53" s="3056"/>
      <c r="QC53" s="3050"/>
      <c r="QD53" s="3051"/>
      <c r="QE53" s="3052"/>
      <c r="QF53" s="3053"/>
      <c r="QG53" s="3050"/>
      <c r="QH53" s="3054"/>
      <c r="QI53" s="3029"/>
      <c r="QJ53" s="3055"/>
      <c r="QK53" s="3056"/>
      <c r="QL53" s="3057"/>
      <c r="QM53" s="3058"/>
      <c r="QN53" s="3059"/>
      <c r="QO53" s="3058"/>
      <c r="QP53" s="3059"/>
      <c r="QQ53" s="3050"/>
      <c r="QR53" s="3051"/>
      <c r="QS53" s="3058"/>
      <c r="QT53" s="3056"/>
      <c r="QU53" s="3050"/>
      <c r="QV53" s="3051"/>
      <c r="QW53" s="3052"/>
      <c r="QX53" s="3053"/>
      <c r="QY53" s="3050"/>
      <c r="QZ53" s="3054"/>
      <c r="RA53" s="3029"/>
      <c r="RB53" s="3055"/>
      <c r="RC53" s="3056"/>
      <c r="RD53" s="3057"/>
      <c r="RE53" s="3058"/>
      <c r="RF53" s="3059"/>
      <c r="RG53" s="3058"/>
      <c r="RH53" s="3059"/>
      <c r="RI53" s="3050"/>
      <c r="RJ53" s="3051"/>
      <c r="RK53" s="3058"/>
      <c r="RL53" s="3056"/>
      <c r="RM53" s="3050"/>
      <c r="RN53" s="3051"/>
      <c r="RO53" s="3052"/>
      <c r="RP53" s="3053"/>
      <c r="RQ53" s="3050"/>
      <c r="RR53" s="3054"/>
      <c r="RS53" s="3029"/>
      <c r="RT53" s="3055"/>
      <c r="RU53" s="3056"/>
      <c r="RV53" s="3057"/>
      <c r="RW53" s="3058"/>
      <c r="RX53" s="3059"/>
      <c r="RY53" s="3058"/>
      <c r="RZ53" s="3059"/>
      <c r="SA53" s="3050"/>
      <c r="SB53" s="3051"/>
      <c r="SC53" s="3058"/>
      <c r="SD53" s="3056"/>
      <c r="SE53" s="3050"/>
      <c r="SF53" s="3051"/>
      <c r="SG53" s="3052"/>
      <c r="SH53" s="3053"/>
      <c r="SI53" s="3050"/>
      <c r="SJ53" s="3054"/>
      <c r="SK53" s="3029"/>
      <c r="SL53" s="3055"/>
      <c r="SM53" s="3056"/>
      <c r="SN53" s="3057"/>
      <c r="SO53" s="3058"/>
      <c r="SP53" s="3059"/>
      <c r="SQ53" s="3058"/>
      <c r="SR53" s="3059"/>
      <c r="SS53" s="3050"/>
      <c r="ST53" s="3051"/>
      <c r="SU53" s="3058"/>
      <c r="SV53" s="3056"/>
      <c r="SW53" s="3050"/>
      <c r="SX53" s="3051"/>
      <c r="SY53" s="3052"/>
      <c r="SZ53" s="3053"/>
      <c r="TA53" s="3050"/>
      <c r="TB53" s="3054"/>
      <c r="TC53" s="3029"/>
      <c r="TD53" s="3055"/>
      <c r="TE53" s="3056"/>
      <c r="TF53" s="3057"/>
      <c r="TG53" s="3058"/>
      <c r="TH53" s="3059"/>
      <c r="TI53" s="3058"/>
      <c r="TJ53" s="3059"/>
      <c r="TK53" s="3050"/>
      <c r="TL53" s="3051"/>
      <c r="TM53" s="3058"/>
      <c r="TN53" s="3056"/>
      <c r="TO53" s="3050"/>
      <c r="TP53" s="3051"/>
      <c r="TQ53" s="3052"/>
      <c r="TR53" s="3053"/>
      <c r="TS53" s="3050"/>
      <c r="TT53" s="3054"/>
      <c r="TU53" s="3029"/>
      <c r="TV53" s="3055"/>
      <c r="TW53" s="3056"/>
      <c r="TX53" s="3057"/>
      <c r="TY53" s="3058"/>
      <c r="TZ53" s="3059"/>
      <c r="UA53" s="3058"/>
      <c r="UB53" s="3059"/>
      <c r="UC53" s="3050"/>
      <c r="UD53" s="3051"/>
      <c r="UE53" s="3058"/>
      <c r="UF53" s="3056"/>
      <c r="UG53" s="3050"/>
      <c r="UH53" s="3051"/>
      <c r="UI53" s="3052"/>
      <c r="UJ53" s="3053"/>
      <c r="UK53" s="3050"/>
      <c r="UL53" s="3054"/>
      <c r="UM53" s="3029"/>
      <c r="UN53" s="3055"/>
      <c r="UO53" s="3056"/>
      <c r="UP53" s="3057"/>
      <c r="UQ53" s="3058"/>
      <c r="UR53" s="3059"/>
      <c r="US53" s="3058"/>
      <c r="UT53" s="3059"/>
      <c r="UU53" s="3050"/>
      <c r="UV53" s="3051"/>
      <c r="UW53" s="3058"/>
      <c r="UX53" s="3056"/>
      <c r="UY53" s="3050"/>
      <c r="UZ53" s="3051"/>
      <c r="VA53" s="3052"/>
      <c r="VB53" s="3053"/>
      <c r="VC53" s="3050"/>
      <c r="VD53" s="3054"/>
      <c r="VE53" s="3029"/>
      <c r="VF53" s="3055"/>
      <c r="VG53" s="3056"/>
      <c r="VH53" s="3057"/>
      <c r="VI53" s="3058"/>
      <c r="VJ53" s="3059"/>
      <c r="VK53" s="3058"/>
      <c r="VL53" s="3059"/>
      <c r="VM53" s="3050"/>
      <c r="VN53" s="3051"/>
      <c r="VO53" s="3058"/>
      <c r="VP53" s="3056"/>
      <c r="VQ53" s="3050"/>
      <c r="VR53" s="3051"/>
      <c r="VS53" s="3052"/>
      <c r="VT53" s="3053"/>
      <c r="VU53" s="3050"/>
      <c r="VV53" s="3054"/>
      <c r="VW53" s="3029"/>
      <c r="VX53" s="3055"/>
      <c r="VY53" s="3056"/>
      <c r="VZ53" s="3057"/>
      <c r="WA53" s="3058"/>
      <c r="WB53" s="3059"/>
      <c r="WC53" s="3058"/>
      <c r="WD53" s="3059"/>
      <c r="WE53" s="3050"/>
      <c r="WF53" s="3051"/>
      <c r="WG53" s="3058"/>
      <c r="WH53" s="3056"/>
      <c r="WI53" s="3050"/>
      <c r="WJ53" s="3051"/>
      <c r="WK53" s="3052"/>
      <c r="WL53" s="3053"/>
      <c r="WM53" s="3050"/>
      <c r="WN53" s="3054"/>
      <c r="WO53" s="3029"/>
      <c r="WP53" s="3055"/>
      <c r="WQ53" s="3056"/>
      <c r="WR53" s="3057"/>
      <c r="WS53" s="3058"/>
      <c r="WT53" s="3059"/>
      <c r="WU53" s="3058"/>
      <c r="WV53" s="3059"/>
      <c r="WW53" s="3050"/>
      <c r="WX53" s="3051"/>
      <c r="WY53" s="3058"/>
      <c r="WZ53" s="3056"/>
      <c r="XA53" s="3050"/>
      <c r="XB53" s="3051"/>
      <c r="XC53" s="3052"/>
      <c r="XD53" s="3053"/>
      <c r="XE53" s="3050"/>
      <c r="XF53" s="3054"/>
      <c r="XG53" s="3029"/>
      <c r="XH53" s="3055"/>
      <c r="XI53" s="3056"/>
      <c r="XJ53" s="3057"/>
      <c r="XK53" s="3058"/>
      <c r="XL53" s="3059"/>
      <c r="XM53" s="3058"/>
      <c r="XN53" s="3059"/>
      <c r="XO53" s="3050"/>
      <c r="XP53" s="3051"/>
      <c r="XQ53" s="3058"/>
      <c r="XR53" s="3056"/>
      <c r="XS53" s="3050"/>
      <c r="XT53" s="3051"/>
      <c r="XU53" s="3052"/>
      <c r="XV53" s="3053"/>
      <c r="XW53" s="3050"/>
      <c r="XX53" s="3054"/>
      <c r="XY53" s="3029"/>
      <c r="XZ53" s="3055"/>
      <c r="YA53" s="3056"/>
      <c r="YB53" s="3057"/>
      <c r="YC53" s="3058"/>
      <c r="YD53" s="3059"/>
      <c r="YE53" s="3058"/>
      <c r="YF53" s="3059"/>
      <c r="YG53" s="3050"/>
      <c r="YH53" s="3051"/>
      <c r="YI53" s="3058"/>
      <c r="YJ53" s="3056"/>
      <c r="YK53" s="3050"/>
      <c r="YL53" s="3051"/>
      <c r="YM53" s="3052"/>
      <c r="YN53" s="3053"/>
      <c r="YO53" s="3050"/>
      <c r="YP53" s="3054"/>
      <c r="YQ53" s="3029"/>
      <c r="YR53" s="3055"/>
      <c r="YS53" s="3056"/>
      <c r="YT53" s="3057"/>
      <c r="YU53" s="3058"/>
      <c r="YV53" s="3059"/>
      <c r="YW53" s="3058"/>
      <c r="YX53" s="3059"/>
      <c r="YY53" s="3050"/>
      <c r="YZ53" s="3051"/>
      <c r="ZA53" s="3058"/>
      <c r="ZB53" s="3056"/>
      <c r="ZC53" s="3050"/>
      <c r="ZD53" s="3051"/>
      <c r="ZE53" s="3052"/>
      <c r="ZF53" s="3053"/>
      <c r="ZG53" s="3050"/>
      <c r="ZH53" s="3054"/>
      <c r="ZI53" s="3029"/>
      <c r="ZJ53" s="3055"/>
      <c r="ZK53" s="3056"/>
      <c r="ZL53" s="3057"/>
      <c r="ZM53" s="3058"/>
      <c r="ZN53" s="3059"/>
      <c r="ZO53" s="3058"/>
      <c r="ZP53" s="3059"/>
      <c r="ZQ53" s="3050"/>
      <c r="ZR53" s="3051"/>
      <c r="ZS53" s="3058"/>
      <c r="ZT53" s="3056"/>
      <c r="ZU53" s="3050"/>
      <c r="ZV53" s="3051"/>
      <c r="ZW53" s="3052"/>
      <c r="ZX53" s="3053"/>
      <c r="ZY53" s="3050"/>
      <c r="ZZ53" s="3054"/>
      <c r="AAA53" s="3029"/>
      <c r="AAB53" s="3055"/>
      <c r="AAC53" s="3056"/>
      <c r="AAD53" s="3057"/>
      <c r="AAE53" s="3058"/>
      <c r="AAF53" s="3059"/>
      <c r="AAG53" s="3058"/>
      <c r="AAH53" s="3059"/>
      <c r="AAI53" s="3050"/>
      <c r="AAJ53" s="3051"/>
      <c r="AAK53" s="3058"/>
      <c r="AAL53" s="3056"/>
      <c r="AAM53" s="3050"/>
      <c r="AAN53" s="3051"/>
      <c r="AAO53" s="3052"/>
      <c r="AAP53" s="3053"/>
      <c r="AAQ53" s="3050"/>
      <c r="AAR53" s="3054"/>
      <c r="AAS53" s="3029"/>
      <c r="AAT53" s="3055"/>
      <c r="AAU53" s="3056"/>
      <c r="AAV53" s="3057"/>
      <c r="AAW53" s="3058"/>
      <c r="AAX53" s="3059"/>
      <c r="AAY53" s="3058"/>
      <c r="AAZ53" s="3059"/>
      <c r="ABA53" s="3050"/>
      <c r="ABB53" s="3051"/>
      <c r="ABC53" s="3058"/>
      <c r="ABD53" s="3056"/>
      <c r="ABE53" s="3050"/>
      <c r="ABF53" s="3051"/>
      <c r="ABG53" s="3052"/>
      <c r="ABH53" s="3053"/>
      <c r="ABI53" s="3050"/>
      <c r="ABJ53" s="3054"/>
      <c r="ABK53" s="3029"/>
      <c r="ABL53" s="3055"/>
      <c r="ABM53" s="3056"/>
      <c r="ABN53" s="3057"/>
      <c r="ABO53" s="3058"/>
      <c r="ABP53" s="3059"/>
      <c r="ABQ53" s="3058"/>
      <c r="ABR53" s="3059"/>
      <c r="ABS53" s="3050"/>
      <c r="ABT53" s="3051"/>
      <c r="ABU53" s="3058"/>
      <c r="ABV53" s="3056"/>
      <c r="ABW53" s="3050"/>
      <c r="ABX53" s="3051"/>
      <c r="ABY53" s="3052"/>
      <c r="ABZ53" s="3053"/>
      <c r="ACA53" s="3050"/>
      <c r="ACB53" s="3054"/>
      <c r="ACC53" s="3029"/>
      <c r="ACD53" s="3055"/>
      <c r="ACE53" s="3056"/>
      <c r="ACF53" s="3057"/>
      <c r="ACG53" s="3058"/>
      <c r="ACH53" s="3059"/>
      <c r="ACI53" s="3058"/>
      <c r="ACJ53" s="3059"/>
      <c r="ACK53" s="3050"/>
      <c r="ACL53" s="3051"/>
      <c r="ACM53" s="3058"/>
      <c r="ACN53" s="3056"/>
      <c r="ACO53" s="3050"/>
      <c r="ACP53" s="3051"/>
      <c r="ACQ53" s="3052"/>
      <c r="ACR53" s="3053"/>
      <c r="ACS53" s="3050"/>
      <c r="ACT53" s="3054"/>
      <c r="ACU53" s="3029"/>
      <c r="ACV53" s="3055"/>
      <c r="ACW53" s="3056"/>
      <c r="ACX53" s="3057"/>
      <c r="ACY53" s="3058"/>
      <c r="ACZ53" s="3059"/>
      <c r="ADA53" s="3058"/>
      <c r="ADB53" s="3059"/>
      <c r="ADC53" s="3050"/>
      <c r="ADD53" s="3051"/>
      <c r="ADE53" s="3058"/>
      <c r="ADF53" s="3056"/>
      <c r="ADG53" s="3050"/>
      <c r="ADH53" s="3051"/>
      <c r="ADI53" s="3052"/>
      <c r="ADJ53" s="3053"/>
      <c r="ADK53" s="3050"/>
      <c r="ADL53" s="3054"/>
      <c r="ADM53" s="3029"/>
      <c r="ADN53" s="3055"/>
      <c r="ADO53" s="3056"/>
      <c r="ADP53" s="3057"/>
      <c r="ADQ53" s="3058"/>
      <c r="ADR53" s="3059"/>
      <c r="ADS53" s="3058"/>
      <c r="ADT53" s="3059"/>
      <c r="ADU53" s="3050"/>
      <c r="ADV53" s="3051"/>
      <c r="ADW53" s="3058"/>
      <c r="ADX53" s="3056"/>
      <c r="ADY53" s="3050"/>
      <c r="ADZ53" s="3051"/>
      <c r="AEA53" s="3052"/>
      <c r="AEB53" s="3053"/>
      <c r="AEC53" s="3050"/>
      <c r="AED53" s="3054"/>
      <c r="AEE53" s="3029"/>
      <c r="AEF53" s="3055"/>
      <c r="AEG53" s="3056"/>
      <c r="AEH53" s="3057"/>
      <c r="AEI53" s="3058"/>
      <c r="AEJ53" s="3059"/>
      <c r="AEK53" s="3058"/>
      <c r="AEL53" s="3059"/>
      <c r="AEM53" s="3050"/>
      <c r="AEN53" s="3051"/>
      <c r="AEO53" s="3058"/>
      <c r="AEP53" s="3056"/>
      <c r="AEQ53" s="3050"/>
      <c r="AER53" s="3051"/>
      <c r="AES53" s="3052"/>
      <c r="AET53" s="3053"/>
      <c r="AEU53" s="3050"/>
      <c r="AEV53" s="3054"/>
      <c r="AEW53" s="3029"/>
      <c r="AEX53" s="3055"/>
      <c r="AEY53" s="3056"/>
      <c r="AEZ53" s="3057"/>
      <c r="AFA53" s="3058"/>
      <c r="AFB53" s="3059"/>
      <c r="AFC53" s="3058"/>
      <c r="AFD53" s="3059"/>
      <c r="AFE53" s="3050"/>
      <c r="AFF53" s="3051"/>
      <c r="AFG53" s="3058"/>
      <c r="AFH53" s="3056"/>
      <c r="AFI53" s="3050"/>
      <c r="AFJ53" s="3051"/>
      <c r="AFK53" s="3052"/>
      <c r="AFL53" s="3053"/>
      <c r="AFM53" s="3050"/>
      <c r="AFN53" s="3054"/>
      <c r="AFO53" s="3029"/>
      <c r="AFP53" s="3055"/>
      <c r="AFQ53" s="3056"/>
      <c r="AFR53" s="3057"/>
      <c r="AFS53" s="3058"/>
      <c r="AFT53" s="3059"/>
      <c r="AFU53" s="3058"/>
      <c r="AFV53" s="3059"/>
      <c r="AFW53" s="3050"/>
      <c r="AFX53" s="3051"/>
      <c r="AFY53" s="3058"/>
      <c r="AFZ53" s="3056"/>
      <c r="AGA53" s="3050"/>
      <c r="AGB53" s="3051"/>
      <c r="AGC53" s="3052"/>
      <c r="AGD53" s="3053"/>
      <c r="AGE53" s="3050"/>
      <c r="AGF53" s="3054"/>
      <c r="AGG53" s="3029"/>
      <c r="AGH53" s="3055"/>
      <c r="AGI53" s="3056"/>
      <c r="AGJ53" s="3057"/>
      <c r="AGK53" s="3058"/>
      <c r="AGL53" s="3059"/>
      <c r="AGM53" s="3058"/>
      <c r="AGN53" s="3059"/>
      <c r="AGO53" s="3050"/>
      <c r="AGP53" s="3051"/>
      <c r="AGQ53" s="3058"/>
      <c r="AGR53" s="3056"/>
      <c r="AGS53" s="3050"/>
      <c r="AGT53" s="3051"/>
      <c r="AGU53" s="3052"/>
      <c r="AGV53" s="3053"/>
      <c r="AGW53" s="3050"/>
      <c r="AGX53" s="3054"/>
      <c r="AGY53" s="3029"/>
      <c r="AGZ53" s="3055"/>
      <c r="AHA53" s="3056"/>
      <c r="AHB53" s="3057"/>
      <c r="AHC53" s="3058"/>
      <c r="AHD53" s="3059"/>
      <c r="AHE53" s="3058"/>
      <c r="AHF53" s="3059"/>
      <c r="AHG53" s="3050"/>
      <c r="AHH53" s="3051"/>
      <c r="AHI53" s="3058"/>
      <c r="AHJ53" s="3056"/>
      <c r="AHK53" s="3050"/>
      <c r="AHL53" s="3051"/>
      <c r="AHM53" s="3052"/>
      <c r="AHN53" s="3053"/>
      <c r="AHO53" s="3050"/>
      <c r="AHP53" s="3054"/>
      <c r="AHQ53" s="3029"/>
      <c r="AHR53" s="3055"/>
      <c r="AHS53" s="3056"/>
      <c r="AHT53" s="3057"/>
      <c r="AHU53" s="3058"/>
      <c r="AHV53" s="3059"/>
      <c r="AHW53" s="3058"/>
      <c r="AHX53" s="3059"/>
      <c r="AHY53" s="3050"/>
      <c r="AHZ53" s="3051"/>
      <c r="AIA53" s="3058"/>
      <c r="AIB53" s="3056"/>
      <c r="AIC53" s="3050"/>
      <c r="AID53" s="3051"/>
      <c r="AIE53" s="3052"/>
      <c r="AIF53" s="3053"/>
      <c r="AIG53" s="3050"/>
      <c r="AIH53" s="3054"/>
      <c r="AII53" s="3029"/>
      <c r="AIJ53" s="3055"/>
      <c r="AIK53" s="3056"/>
      <c r="AIL53" s="3057"/>
      <c r="AIM53" s="3058"/>
      <c r="AIN53" s="3059"/>
      <c r="AIO53" s="3058"/>
      <c r="AIP53" s="3059"/>
      <c r="AIQ53" s="3050"/>
      <c r="AIR53" s="3051"/>
      <c r="AIS53" s="3058"/>
      <c r="AIT53" s="3056"/>
      <c r="AIU53" s="3050"/>
      <c r="AIV53" s="3051"/>
      <c r="AIW53" s="3052"/>
      <c r="AIX53" s="3053"/>
      <c r="AIY53" s="3050"/>
      <c r="AIZ53" s="3054"/>
      <c r="AJA53" s="3029"/>
      <c r="AJB53" s="3055"/>
      <c r="AJC53" s="3056"/>
      <c r="AJD53" s="3057"/>
      <c r="AJE53" s="3058"/>
      <c r="AJF53" s="3059"/>
      <c r="AJG53" s="3058"/>
      <c r="AJH53" s="3059"/>
      <c r="AJI53" s="3050"/>
      <c r="AJJ53" s="3051"/>
      <c r="AJK53" s="3058"/>
      <c r="AJL53" s="3056"/>
      <c r="AJM53" s="3050"/>
      <c r="AJN53" s="3051"/>
      <c r="AJO53" s="3052"/>
      <c r="AJP53" s="3053"/>
      <c r="AJQ53" s="3050"/>
      <c r="AJR53" s="3054"/>
      <c r="AJS53" s="3029"/>
      <c r="AJT53" s="3055"/>
      <c r="AJU53" s="3056"/>
      <c r="AJV53" s="3057"/>
      <c r="AJW53" s="3058"/>
      <c r="AJX53" s="3059"/>
      <c r="AJY53" s="3058"/>
      <c r="AJZ53" s="3059"/>
      <c r="AKA53" s="3050"/>
      <c r="AKB53" s="3051"/>
      <c r="AKC53" s="3058"/>
      <c r="AKD53" s="3056"/>
      <c r="AKE53" s="3050"/>
      <c r="AKF53" s="3051"/>
      <c r="AKG53" s="3052"/>
      <c r="AKH53" s="3053"/>
      <c r="AKI53" s="3050"/>
      <c r="AKJ53" s="3054"/>
      <c r="AKK53" s="3029"/>
      <c r="AKL53" s="3055"/>
      <c r="AKM53" s="3056"/>
      <c r="AKN53" s="3057"/>
      <c r="AKO53" s="3058"/>
      <c r="AKP53" s="3059"/>
      <c r="AKQ53" s="3058"/>
      <c r="AKR53" s="3059"/>
      <c r="AKS53" s="3050"/>
      <c r="AKT53" s="3051"/>
      <c r="AKU53" s="3058"/>
      <c r="AKV53" s="3056"/>
      <c r="AKW53" s="3050"/>
      <c r="AKX53" s="3051"/>
      <c r="AKY53" s="3052"/>
      <c r="AKZ53" s="3053"/>
      <c r="ALA53" s="3050"/>
      <c r="ALB53" s="3054"/>
      <c r="ALC53" s="3029"/>
      <c r="ALD53" s="3055"/>
      <c r="ALE53" s="3056"/>
      <c r="ALF53" s="3057"/>
      <c r="ALG53" s="3058"/>
      <c r="ALH53" s="3059"/>
      <c r="ALI53" s="3058"/>
      <c r="ALJ53" s="3059"/>
      <c r="ALK53" s="3050"/>
      <c r="ALL53" s="3051"/>
      <c r="ALM53" s="3058"/>
      <c r="ALN53" s="3056"/>
      <c r="ALO53" s="3050"/>
      <c r="ALP53" s="3051"/>
      <c r="ALQ53" s="3052"/>
      <c r="ALR53" s="3053"/>
      <c r="ALS53" s="3050"/>
      <c r="ALT53" s="3054"/>
      <c r="ALU53" s="3029"/>
      <c r="ALV53" s="3055"/>
      <c r="ALW53" s="3056"/>
      <c r="ALX53" s="3057"/>
      <c r="ALY53" s="3058"/>
      <c r="ALZ53" s="3059"/>
      <c r="AMA53" s="3058"/>
      <c r="AMB53" s="3059"/>
      <c r="AMC53" s="3050"/>
      <c r="AMD53" s="3051"/>
      <c r="AME53" s="3058"/>
      <c r="AMF53" s="3056"/>
      <c r="AMG53" s="3050"/>
      <c r="AMH53" s="3051"/>
      <c r="AMI53" s="3052"/>
      <c r="AMJ53" s="3053"/>
      <c r="AMK53" s="3050"/>
      <c r="AML53" s="3054"/>
      <c r="AMM53" s="3029"/>
      <c r="AMN53" s="3055"/>
      <c r="AMO53" s="3056"/>
      <c r="AMP53" s="3057"/>
      <c r="AMQ53" s="3058"/>
      <c r="AMR53" s="3059"/>
      <c r="AMS53" s="3058"/>
      <c r="AMT53" s="3059"/>
      <c r="AMU53" s="3050"/>
      <c r="AMV53" s="3051"/>
      <c r="AMW53" s="3058"/>
      <c r="AMX53" s="3056"/>
      <c r="AMY53" s="3050"/>
      <c r="AMZ53" s="3051"/>
      <c r="ANA53" s="3052"/>
      <c r="ANB53" s="3053"/>
      <c r="ANC53" s="3050"/>
      <c r="AND53" s="3054"/>
      <c r="ANE53" s="3029"/>
      <c r="ANF53" s="3055"/>
      <c r="ANG53" s="3056"/>
      <c r="ANH53" s="3057"/>
      <c r="ANI53" s="3058"/>
      <c r="ANJ53" s="3059"/>
      <c r="ANK53" s="3058"/>
      <c r="ANL53" s="3059"/>
      <c r="ANM53" s="3050"/>
      <c r="ANN53" s="3051"/>
      <c r="ANO53" s="3058"/>
      <c r="ANP53" s="3056"/>
      <c r="ANQ53" s="3050"/>
      <c r="ANR53" s="3051"/>
      <c r="ANS53" s="3052"/>
      <c r="ANT53" s="3053"/>
      <c r="ANU53" s="3050"/>
      <c r="ANV53" s="3054"/>
      <c r="ANW53" s="3029"/>
      <c r="ANX53" s="3055"/>
      <c r="ANY53" s="3056"/>
      <c r="ANZ53" s="3057"/>
      <c r="AOA53" s="3058"/>
      <c r="AOB53" s="3059"/>
      <c r="AOC53" s="3058"/>
      <c r="AOD53" s="3059"/>
      <c r="AOE53" s="3050"/>
      <c r="AOF53" s="3051"/>
      <c r="AOG53" s="3058"/>
      <c r="AOH53" s="3056"/>
      <c r="AOI53" s="3050"/>
      <c r="AOJ53" s="3051"/>
      <c r="AOK53" s="3052"/>
      <c r="AOL53" s="3053"/>
      <c r="AOM53" s="3050"/>
      <c r="AON53" s="3054"/>
      <c r="AOO53" s="3029"/>
      <c r="AOP53" s="3055"/>
      <c r="AOQ53" s="3056"/>
      <c r="AOR53" s="3057"/>
      <c r="AOS53" s="3058"/>
      <c r="AOT53" s="3059"/>
      <c r="AOU53" s="3058"/>
      <c r="AOV53" s="3059"/>
      <c r="AOW53" s="3050"/>
      <c r="AOX53" s="3051"/>
      <c r="AOY53" s="3058"/>
      <c r="AOZ53" s="3056"/>
      <c r="APA53" s="3050"/>
      <c r="APB53" s="3051"/>
      <c r="APC53" s="3052"/>
      <c r="APD53" s="3053"/>
      <c r="APE53" s="3050"/>
      <c r="APF53" s="3054"/>
      <c r="APG53" s="3029"/>
      <c r="APH53" s="3055"/>
      <c r="API53" s="3056"/>
      <c r="APJ53" s="3057"/>
      <c r="APK53" s="3058"/>
      <c r="APL53" s="3059"/>
      <c r="APM53" s="3058"/>
      <c r="APN53" s="3059"/>
      <c r="APO53" s="3050"/>
      <c r="APP53" s="3051"/>
      <c r="APQ53" s="3058"/>
      <c r="APR53" s="3056"/>
      <c r="APS53" s="3050"/>
      <c r="APT53" s="3051"/>
      <c r="APU53" s="3052"/>
      <c r="APV53" s="3053"/>
      <c r="APW53" s="3050"/>
      <c r="APX53" s="3054"/>
      <c r="APY53" s="3029"/>
      <c r="APZ53" s="3055"/>
      <c r="AQA53" s="3056"/>
      <c r="AQB53" s="3057"/>
      <c r="AQC53" s="3058"/>
      <c r="AQD53" s="3059"/>
      <c r="AQE53" s="3058"/>
      <c r="AQF53" s="3059"/>
      <c r="AQG53" s="3050"/>
      <c r="AQH53" s="3051"/>
      <c r="AQI53" s="3058"/>
      <c r="AQJ53" s="3056"/>
      <c r="AQK53" s="3050"/>
      <c r="AQL53" s="3051"/>
      <c r="AQM53" s="3052"/>
      <c r="AQN53" s="3053"/>
      <c r="AQO53" s="3050"/>
      <c r="AQP53" s="3054"/>
      <c r="AQQ53" s="3029"/>
      <c r="AQR53" s="3055"/>
      <c r="AQS53" s="3056"/>
      <c r="AQT53" s="3057"/>
      <c r="AQU53" s="3058"/>
      <c r="AQV53" s="3059"/>
      <c r="AQW53" s="3058"/>
      <c r="AQX53" s="3059"/>
      <c r="AQY53" s="3050"/>
      <c r="AQZ53" s="3051"/>
      <c r="ARA53" s="3058"/>
      <c r="ARB53" s="3056"/>
      <c r="ARC53" s="3050"/>
      <c r="ARD53" s="3051"/>
      <c r="ARE53" s="3052"/>
      <c r="ARF53" s="3053"/>
      <c r="ARG53" s="3050"/>
      <c r="ARH53" s="3054"/>
      <c r="ARI53" s="3029"/>
      <c r="ARJ53" s="3055"/>
      <c r="ARK53" s="3056"/>
      <c r="ARL53" s="3057"/>
      <c r="ARM53" s="3058"/>
      <c r="ARN53" s="3059"/>
      <c r="ARO53" s="3058"/>
      <c r="ARP53" s="3059"/>
      <c r="ARQ53" s="3050"/>
      <c r="ARR53" s="3051"/>
      <c r="ARS53" s="3058"/>
      <c r="ART53" s="3056"/>
      <c r="ARU53" s="3050"/>
      <c r="ARV53" s="3051"/>
      <c r="ARW53" s="3052"/>
      <c r="ARX53" s="3053"/>
      <c r="ARY53" s="3050"/>
      <c r="ARZ53" s="3054"/>
      <c r="ASA53" s="3029"/>
      <c r="ASB53" s="3055"/>
      <c r="ASC53" s="3056"/>
      <c r="ASD53" s="3057"/>
      <c r="ASE53" s="3058"/>
      <c r="ASF53" s="3059"/>
      <c r="ASG53" s="3058"/>
      <c r="ASH53" s="3059"/>
      <c r="ASI53" s="3050"/>
      <c r="ASJ53" s="3051"/>
      <c r="ASK53" s="3058"/>
      <c r="ASL53" s="3056"/>
      <c r="ASM53" s="3050"/>
      <c r="ASN53" s="3051"/>
      <c r="ASO53" s="3052"/>
      <c r="ASP53" s="3053"/>
      <c r="ASQ53" s="3050"/>
      <c r="ASR53" s="3054"/>
      <c r="ASS53" s="3029"/>
      <c r="AST53" s="3055"/>
      <c r="ASU53" s="3056"/>
      <c r="ASV53" s="3057"/>
      <c r="ASW53" s="3058"/>
      <c r="ASX53" s="3059"/>
      <c r="ASY53" s="3058"/>
      <c r="ASZ53" s="3059"/>
      <c r="ATA53" s="3050"/>
      <c r="ATB53" s="3051"/>
      <c r="ATC53" s="3058"/>
      <c r="ATD53" s="3056"/>
      <c r="ATE53" s="3050"/>
      <c r="ATF53" s="3051"/>
      <c r="ATG53" s="3052"/>
      <c r="ATH53" s="3053"/>
      <c r="ATI53" s="3050"/>
      <c r="ATJ53" s="3054"/>
      <c r="ATK53" s="3029"/>
      <c r="ATL53" s="3055"/>
      <c r="ATM53" s="3056"/>
      <c r="ATN53" s="3057"/>
      <c r="ATO53" s="3058"/>
      <c r="ATP53" s="3059"/>
      <c r="ATQ53" s="3058"/>
      <c r="ATR53" s="3059"/>
      <c r="ATS53" s="3050"/>
      <c r="ATT53" s="3051"/>
      <c r="ATU53" s="3058"/>
      <c r="ATV53" s="3056"/>
      <c r="ATW53" s="3050"/>
      <c r="ATX53" s="3051"/>
      <c r="ATY53" s="3052"/>
      <c r="ATZ53" s="3053"/>
      <c r="AUA53" s="3050"/>
      <c r="AUB53" s="3054"/>
      <c r="AUC53" s="3029"/>
      <c r="AUD53" s="3055"/>
      <c r="AUE53" s="3056"/>
      <c r="AUF53" s="3057"/>
      <c r="AUG53" s="3058"/>
      <c r="AUH53" s="3059"/>
      <c r="AUI53" s="3058"/>
      <c r="AUJ53" s="3059"/>
      <c r="AUK53" s="3050"/>
      <c r="AUL53" s="3051"/>
      <c r="AUM53" s="3058"/>
      <c r="AUN53" s="3056"/>
      <c r="AUO53" s="3050"/>
      <c r="AUP53" s="3051"/>
      <c r="AUQ53" s="3052"/>
      <c r="AUR53" s="3053"/>
      <c r="AUS53" s="3050"/>
      <c r="AUT53" s="3054"/>
      <c r="AUU53" s="3029"/>
      <c r="AUV53" s="3055"/>
      <c r="AUW53" s="3056"/>
      <c r="AUX53" s="3057"/>
      <c r="AUY53" s="3058"/>
      <c r="AUZ53" s="3059"/>
      <c r="AVA53" s="3058"/>
      <c r="AVB53" s="3059"/>
      <c r="AVC53" s="3050"/>
      <c r="AVD53" s="3051"/>
      <c r="AVE53" s="3058"/>
      <c r="AVF53" s="3056"/>
      <c r="AVG53" s="3050"/>
      <c r="AVH53" s="3051"/>
      <c r="AVI53" s="3052"/>
      <c r="AVJ53" s="3053"/>
      <c r="AVK53" s="3050"/>
      <c r="AVL53" s="3054"/>
      <c r="AVM53" s="3029"/>
      <c r="AVN53" s="3055"/>
      <c r="AVO53" s="3056"/>
      <c r="AVP53" s="3057"/>
      <c r="AVQ53" s="3058"/>
      <c r="AVR53" s="3059"/>
      <c r="AVS53" s="3058"/>
      <c r="AVT53" s="3059"/>
      <c r="AVU53" s="3050"/>
      <c r="AVV53" s="3051"/>
      <c r="AVW53" s="3058"/>
      <c r="AVX53" s="3056"/>
      <c r="AVY53" s="3050"/>
      <c r="AVZ53" s="3051"/>
      <c r="AWA53" s="3052"/>
      <c r="AWB53" s="3053"/>
      <c r="AWC53" s="3050"/>
      <c r="AWD53" s="3054"/>
      <c r="AWE53" s="3029"/>
      <c r="AWF53" s="3055"/>
      <c r="AWG53" s="3056"/>
      <c r="AWH53" s="3057"/>
      <c r="AWI53" s="3058"/>
      <c r="AWJ53" s="3059"/>
      <c r="AWK53" s="3058"/>
      <c r="AWL53" s="3059"/>
      <c r="AWM53" s="3050"/>
      <c r="AWN53" s="3051"/>
      <c r="AWO53" s="3058"/>
      <c r="AWP53" s="3056"/>
      <c r="AWQ53" s="3050"/>
      <c r="AWR53" s="3051"/>
      <c r="AWS53" s="3052"/>
      <c r="AWT53" s="3053"/>
      <c r="AWU53" s="3050"/>
      <c r="AWV53" s="3054"/>
      <c r="AWW53" s="3029"/>
      <c r="AWX53" s="3055"/>
      <c r="AWY53" s="3056"/>
      <c r="AWZ53" s="3057"/>
      <c r="AXA53" s="3058"/>
      <c r="AXB53" s="3059"/>
      <c r="AXC53" s="3058"/>
      <c r="AXD53" s="3059"/>
      <c r="AXE53" s="3050"/>
      <c r="AXF53" s="3051"/>
      <c r="AXG53" s="3058"/>
      <c r="AXH53" s="3056"/>
      <c r="AXI53" s="3050"/>
      <c r="AXJ53" s="3051"/>
      <c r="AXK53" s="3052"/>
      <c r="AXL53" s="3053"/>
      <c r="AXM53" s="3050"/>
      <c r="AXN53" s="3054"/>
      <c r="AXO53" s="3029"/>
      <c r="AXP53" s="3055"/>
      <c r="AXQ53" s="3056"/>
      <c r="AXR53" s="3057"/>
      <c r="AXS53" s="3058"/>
      <c r="AXT53" s="3059"/>
      <c r="AXU53" s="3058"/>
      <c r="AXV53" s="3059"/>
      <c r="AXW53" s="3050"/>
      <c r="AXX53" s="3051"/>
      <c r="AXY53" s="3058"/>
      <c r="AXZ53" s="3056"/>
      <c r="AYA53" s="3050"/>
      <c r="AYB53" s="3051"/>
      <c r="AYC53" s="3052"/>
      <c r="AYD53" s="3053"/>
      <c r="AYE53" s="3050"/>
      <c r="AYF53" s="3054"/>
      <c r="AYG53" s="3029"/>
      <c r="AYH53" s="3055"/>
      <c r="AYI53" s="3056"/>
      <c r="AYJ53" s="3057"/>
      <c r="AYK53" s="3058"/>
      <c r="AYL53" s="3059"/>
      <c r="AYM53" s="3058"/>
      <c r="AYN53" s="3059"/>
      <c r="AYO53" s="3050"/>
      <c r="AYP53" s="3051"/>
      <c r="AYQ53" s="3058"/>
      <c r="AYR53" s="3056"/>
      <c r="AYS53" s="3050"/>
      <c r="AYT53" s="3051"/>
      <c r="AYU53" s="3052"/>
      <c r="AYV53" s="3053"/>
      <c r="AYW53" s="3050"/>
      <c r="AYX53" s="3054"/>
      <c r="AYY53" s="3029"/>
      <c r="AYZ53" s="3055"/>
      <c r="AZA53" s="3056"/>
      <c r="AZB53" s="3057"/>
      <c r="AZC53" s="3058"/>
      <c r="AZD53" s="3059"/>
      <c r="AZE53" s="3058"/>
      <c r="AZF53" s="3059"/>
      <c r="AZG53" s="3050"/>
      <c r="AZH53" s="3051"/>
      <c r="AZI53" s="3058"/>
      <c r="AZJ53" s="3056"/>
      <c r="AZK53" s="3050"/>
      <c r="AZL53" s="3051"/>
      <c r="AZM53" s="3052"/>
      <c r="AZN53" s="3053"/>
      <c r="AZO53" s="3050"/>
      <c r="AZP53" s="3054"/>
      <c r="AZQ53" s="3029"/>
      <c r="AZR53" s="3055"/>
      <c r="AZS53" s="3056"/>
      <c r="AZT53" s="3057"/>
      <c r="AZU53" s="3058"/>
      <c r="AZV53" s="3059"/>
      <c r="AZW53" s="3058"/>
      <c r="AZX53" s="3059"/>
      <c r="AZY53" s="3050"/>
      <c r="AZZ53" s="3051"/>
      <c r="BAA53" s="3058"/>
      <c r="BAB53" s="3056"/>
      <c r="BAC53" s="3050"/>
      <c r="BAD53" s="3051"/>
      <c r="BAE53" s="3052"/>
      <c r="BAF53" s="3053"/>
      <c r="BAG53" s="3050"/>
      <c r="BAH53" s="3054"/>
      <c r="BAI53" s="3029"/>
      <c r="BAJ53" s="3055"/>
      <c r="BAK53" s="3056"/>
      <c r="BAL53" s="3057"/>
      <c r="BAM53" s="3058"/>
      <c r="BAN53" s="3059"/>
      <c r="BAO53" s="3058"/>
      <c r="BAP53" s="3059"/>
      <c r="BAQ53" s="3050"/>
      <c r="BAR53" s="3051"/>
      <c r="BAS53" s="3058"/>
      <c r="BAT53" s="3056"/>
      <c r="BAU53" s="3050"/>
      <c r="BAV53" s="3051"/>
      <c r="BAW53" s="3052"/>
      <c r="BAX53" s="3053"/>
      <c r="BAY53" s="3050"/>
      <c r="BAZ53" s="3054"/>
      <c r="BBA53" s="3029"/>
      <c r="BBB53" s="3055"/>
      <c r="BBC53" s="3056"/>
      <c r="BBD53" s="3057"/>
      <c r="BBE53" s="3058"/>
      <c r="BBF53" s="3059"/>
      <c r="BBG53" s="3058"/>
      <c r="BBH53" s="3059"/>
      <c r="BBI53" s="3050"/>
      <c r="BBJ53" s="3051"/>
      <c r="BBK53" s="3058"/>
      <c r="BBL53" s="3056"/>
      <c r="BBM53" s="3050"/>
      <c r="BBN53" s="3051"/>
      <c r="BBO53" s="3052"/>
      <c r="BBP53" s="3053"/>
      <c r="BBQ53" s="3050"/>
      <c r="BBR53" s="3054"/>
      <c r="BBS53" s="3029"/>
      <c r="BBT53" s="3055"/>
      <c r="BBU53" s="3056"/>
      <c r="BBV53" s="3057"/>
      <c r="BBW53" s="3058"/>
      <c r="BBX53" s="3059"/>
      <c r="BBY53" s="3058"/>
      <c r="BBZ53" s="3059"/>
      <c r="BCA53" s="3050"/>
      <c r="BCB53" s="3051"/>
      <c r="BCC53" s="3058"/>
      <c r="BCD53" s="3056"/>
      <c r="BCE53" s="3050"/>
      <c r="BCF53" s="3051"/>
      <c r="BCG53" s="3052"/>
      <c r="BCH53" s="3053"/>
      <c r="BCI53" s="3050"/>
      <c r="BCJ53" s="3054"/>
      <c r="BCK53" s="3029"/>
      <c r="BCL53" s="3055"/>
      <c r="BCM53" s="3056"/>
      <c r="BCN53" s="3057"/>
      <c r="BCO53" s="3058"/>
      <c r="BCP53" s="3059"/>
      <c r="BCQ53" s="3058"/>
      <c r="BCR53" s="3059"/>
      <c r="BCS53" s="3050"/>
      <c r="BCT53" s="3051"/>
      <c r="BCU53" s="3058"/>
      <c r="BCV53" s="3056"/>
      <c r="BCW53" s="3050"/>
      <c r="BCX53" s="3051"/>
      <c r="BCY53" s="3052"/>
      <c r="BCZ53" s="3053"/>
      <c r="BDA53" s="3050"/>
      <c r="BDB53" s="3054"/>
      <c r="BDC53" s="3029"/>
      <c r="BDD53" s="3055"/>
      <c r="BDE53" s="3056"/>
      <c r="BDF53" s="3057"/>
      <c r="BDG53" s="3058"/>
      <c r="BDH53" s="3059"/>
      <c r="BDI53" s="3058"/>
      <c r="BDJ53" s="3059"/>
      <c r="BDK53" s="3050"/>
      <c r="BDL53" s="3051"/>
      <c r="BDM53" s="3058"/>
      <c r="BDN53" s="3056"/>
      <c r="BDO53" s="3050"/>
      <c r="BDP53" s="3051"/>
      <c r="BDQ53" s="3052"/>
      <c r="BDR53" s="3053"/>
      <c r="BDS53" s="3050"/>
      <c r="BDT53" s="3054"/>
      <c r="BDU53" s="3029"/>
      <c r="BDV53" s="3055"/>
      <c r="BDW53" s="3056"/>
      <c r="BDX53" s="3057"/>
      <c r="BDY53" s="3058"/>
      <c r="BDZ53" s="3059"/>
      <c r="BEA53" s="3058"/>
      <c r="BEB53" s="3059"/>
      <c r="BEC53" s="3050"/>
      <c r="BED53" s="3051"/>
      <c r="BEE53" s="3058"/>
      <c r="BEF53" s="3056"/>
      <c r="BEG53" s="3050"/>
      <c r="BEH53" s="3051"/>
      <c r="BEI53" s="3052"/>
      <c r="BEJ53" s="3053"/>
      <c r="BEK53" s="3050"/>
      <c r="BEL53" s="3054"/>
      <c r="BEM53" s="3029"/>
      <c r="BEN53" s="3055"/>
      <c r="BEO53" s="3056"/>
      <c r="BEP53" s="3057"/>
      <c r="BEQ53" s="3058"/>
      <c r="BER53" s="3059"/>
      <c r="BES53" s="3058"/>
      <c r="BET53" s="3059"/>
      <c r="BEU53" s="3050"/>
      <c r="BEV53" s="3051"/>
      <c r="BEW53" s="3058"/>
      <c r="BEX53" s="3056"/>
      <c r="BEY53" s="3050"/>
      <c r="BEZ53" s="3051"/>
      <c r="BFA53" s="3052"/>
      <c r="BFB53" s="3053"/>
      <c r="BFC53" s="3050"/>
      <c r="BFD53" s="3054"/>
      <c r="BFE53" s="3029"/>
      <c r="BFF53" s="3055"/>
      <c r="BFG53" s="3056"/>
      <c r="BFH53" s="3057"/>
      <c r="BFI53" s="3058"/>
      <c r="BFJ53" s="3059"/>
      <c r="BFK53" s="3058"/>
      <c r="BFL53" s="3059"/>
      <c r="BFM53" s="3050"/>
      <c r="BFN53" s="3051"/>
      <c r="BFO53" s="3058"/>
      <c r="BFP53" s="3056"/>
      <c r="BFQ53" s="3050"/>
      <c r="BFR53" s="3051"/>
      <c r="BFS53" s="3052"/>
      <c r="BFT53" s="3053"/>
      <c r="BFU53" s="3050"/>
      <c r="BFV53" s="3054"/>
      <c r="BFW53" s="3029"/>
      <c r="BFX53" s="3055"/>
      <c r="BFY53" s="3056"/>
      <c r="BFZ53" s="3057"/>
      <c r="BGA53" s="3058"/>
      <c r="BGB53" s="3059"/>
      <c r="BGC53" s="3058"/>
      <c r="BGD53" s="3059"/>
      <c r="BGE53" s="3050"/>
      <c r="BGF53" s="3051"/>
      <c r="BGG53" s="3058"/>
      <c r="BGH53" s="3056"/>
      <c r="BGI53" s="3050"/>
      <c r="BGJ53" s="3051"/>
      <c r="BGK53" s="3052"/>
      <c r="BGL53" s="3053"/>
      <c r="BGM53" s="3050"/>
      <c r="BGN53" s="3054"/>
      <c r="BGO53" s="3029"/>
      <c r="BGP53" s="3055"/>
      <c r="BGQ53" s="3056"/>
      <c r="BGR53" s="3057"/>
      <c r="BGS53" s="3058"/>
      <c r="BGT53" s="3059"/>
      <c r="BGU53" s="3058"/>
      <c r="BGV53" s="3059"/>
      <c r="BGW53" s="3050"/>
      <c r="BGX53" s="3051"/>
      <c r="BGY53" s="3058"/>
      <c r="BGZ53" s="3056"/>
      <c r="BHA53" s="3050"/>
      <c r="BHB53" s="3051"/>
      <c r="BHC53" s="3052"/>
      <c r="BHD53" s="3053"/>
      <c r="BHE53" s="3050"/>
      <c r="BHF53" s="3054"/>
      <c r="BHG53" s="3029"/>
      <c r="BHH53" s="3055"/>
      <c r="BHI53" s="3056"/>
      <c r="BHJ53" s="3057"/>
      <c r="BHK53" s="3058"/>
      <c r="BHL53" s="3059"/>
      <c r="BHM53" s="3058"/>
      <c r="BHN53" s="3059"/>
      <c r="BHO53" s="3050"/>
      <c r="BHP53" s="3051"/>
      <c r="BHQ53" s="3058"/>
      <c r="BHR53" s="3056"/>
      <c r="BHS53" s="3050"/>
      <c r="BHT53" s="3051"/>
      <c r="BHU53" s="3052"/>
      <c r="BHV53" s="3053"/>
      <c r="BHW53" s="3050"/>
      <c r="BHX53" s="3054"/>
      <c r="BHY53" s="3029"/>
      <c r="BHZ53" s="3055"/>
      <c r="BIA53" s="3056"/>
      <c r="BIB53" s="3057"/>
      <c r="BIC53" s="3058"/>
      <c r="BID53" s="3059"/>
      <c r="BIE53" s="3058"/>
      <c r="BIF53" s="3059"/>
      <c r="BIG53" s="3050"/>
      <c r="BIH53" s="3051"/>
      <c r="BII53" s="3058"/>
      <c r="BIJ53" s="3056"/>
      <c r="BIK53" s="3050"/>
      <c r="BIL53" s="3051"/>
      <c r="BIM53" s="3052"/>
      <c r="BIN53" s="3053"/>
      <c r="BIO53" s="3050"/>
      <c r="BIP53" s="3054"/>
      <c r="BIQ53" s="3029"/>
      <c r="BIR53" s="3055"/>
      <c r="BIS53" s="3056"/>
      <c r="BIT53" s="3057"/>
      <c r="BIU53" s="3058"/>
      <c r="BIV53" s="3059"/>
      <c r="BIW53" s="3058"/>
      <c r="BIX53" s="3059"/>
      <c r="BIY53" s="3050"/>
      <c r="BIZ53" s="3051"/>
      <c r="BJA53" s="3058"/>
      <c r="BJB53" s="3056"/>
      <c r="BJC53" s="3050"/>
      <c r="BJD53" s="3051"/>
      <c r="BJE53" s="3052"/>
      <c r="BJF53" s="3053"/>
      <c r="BJG53" s="3050"/>
      <c r="BJH53" s="3054"/>
      <c r="BJI53" s="3029"/>
      <c r="BJJ53" s="3055"/>
      <c r="BJK53" s="3056"/>
      <c r="BJL53" s="3057"/>
      <c r="BJM53" s="3058"/>
      <c r="BJN53" s="3059"/>
      <c r="BJO53" s="3058"/>
      <c r="BJP53" s="3059"/>
      <c r="BJQ53" s="3050"/>
      <c r="BJR53" s="3051"/>
      <c r="BJS53" s="3058"/>
      <c r="BJT53" s="3056"/>
      <c r="BJU53" s="3050"/>
      <c r="BJV53" s="3051"/>
      <c r="BJW53" s="3052"/>
      <c r="BJX53" s="3053"/>
      <c r="BJY53" s="3050"/>
      <c r="BJZ53" s="3054"/>
      <c r="BKA53" s="3029"/>
      <c r="BKB53" s="3055"/>
      <c r="BKC53" s="3056"/>
      <c r="BKD53" s="3057"/>
      <c r="BKE53" s="3058"/>
      <c r="BKF53" s="3059"/>
      <c r="BKG53" s="3058"/>
      <c r="BKH53" s="3059"/>
      <c r="BKI53" s="3050"/>
      <c r="BKJ53" s="3051"/>
      <c r="BKK53" s="3058"/>
      <c r="BKL53" s="3056"/>
      <c r="BKM53" s="3050"/>
      <c r="BKN53" s="3051"/>
      <c r="BKO53" s="3052"/>
      <c r="BKP53" s="3053"/>
      <c r="BKQ53" s="3050"/>
      <c r="BKR53" s="3054"/>
      <c r="BKS53" s="3029"/>
      <c r="BKT53" s="3055"/>
      <c r="BKU53" s="3056"/>
      <c r="BKV53" s="3057"/>
      <c r="BKW53" s="3058"/>
      <c r="BKX53" s="3059"/>
      <c r="BKY53" s="3058"/>
      <c r="BKZ53" s="3059"/>
      <c r="BLA53" s="3050"/>
      <c r="BLB53" s="3051"/>
      <c r="BLC53" s="3058"/>
      <c r="BLD53" s="3056"/>
      <c r="BLE53" s="3050"/>
      <c r="BLF53" s="3051"/>
      <c r="BLG53" s="3052"/>
      <c r="BLH53" s="3053"/>
      <c r="BLI53" s="3050"/>
      <c r="BLJ53" s="3054"/>
      <c r="BLK53" s="3029"/>
      <c r="BLL53" s="3055"/>
      <c r="BLM53" s="3056"/>
      <c r="BLN53" s="3057"/>
      <c r="BLO53" s="3058"/>
      <c r="BLP53" s="3059"/>
      <c r="BLQ53" s="3058"/>
      <c r="BLR53" s="3059"/>
      <c r="BLS53" s="3050"/>
      <c r="BLT53" s="3051"/>
      <c r="BLU53" s="3058"/>
      <c r="BLV53" s="3056"/>
      <c r="BLW53" s="3050"/>
      <c r="BLX53" s="3051"/>
      <c r="BLY53" s="3052"/>
      <c r="BLZ53" s="3053"/>
      <c r="BMA53" s="3050"/>
      <c r="BMB53" s="3054"/>
      <c r="BMC53" s="3029"/>
      <c r="BMD53" s="3055"/>
      <c r="BME53" s="3056"/>
      <c r="BMF53" s="3057"/>
      <c r="BMG53" s="3058"/>
      <c r="BMH53" s="3059"/>
      <c r="BMI53" s="3058"/>
      <c r="BMJ53" s="3059"/>
      <c r="BMK53" s="3050"/>
      <c r="BML53" s="3051"/>
      <c r="BMM53" s="3058"/>
      <c r="BMN53" s="3056"/>
      <c r="BMO53" s="3050"/>
      <c r="BMP53" s="3051"/>
      <c r="BMQ53" s="3052"/>
      <c r="BMR53" s="3053"/>
      <c r="BMS53" s="3050"/>
      <c r="BMT53" s="3054"/>
      <c r="BMU53" s="3029"/>
      <c r="BMV53" s="3055"/>
      <c r="BMW53" s="3056"/>
      <c r="BMX53" s="3057"/>
      <c r="BMY53" s="3058"/>
      <c r="BMZ53" s="3059"/>
      <c r="BNA53" s="3058"/>
      <c r="BNB53" s="3059"/>
      <c r="BNC53" s="3050"/>
      <c r="BND53" s="3051"/>
      <c r="BNE53" s="3058"/>
      <c r="BNF53" s="3056"/>
      <c r="BNG53" s="3050"/>
      <c r="BNH53" s="3051"/>
      <c r="BNI53" s="3052"/>
      <c r="BNJ53" s="3053"/>
      <c r="BNK53" s="3050"/>
      <c r="BNL53" s="3054"/>
      <c r="BNM53" s="3029"/>
      <c r="BNN53" s="3055"/>
      <c r="BNO53" s="3056"/>
      <c r="BNP53" s="3057"/>
      <c r="BNQ53" s="3058"/>
      <c r="BNR53" s="3059"/>
      <c r="BNS53" s="3058"/>
      <c r="BNT53" s="3059"/>
      <c r="BNU53" s="3050"/>
      <c r="BNV53" s="3051"/>
      <c r="BNW53" s="3058"/>
      <c r="BNX53" s="3056"/>
      <c r="BNY53" s="3050"/>
      <c r="BNZ53" s="3051"/>
      <c r="BOA53" s="3052"/>
      <c r="BOB53" s="3053"/>
      <c r="BOC53" s="3050"/>
      <c r="BOD53" s="3054"/>
      <c r="BOE53" s="3029"/>
      <c r="BOF53" s="3055"/>
      <c r="BOG53" s="3056"/>
      <c r="BOH53" s="3057"/>
      <c r="BOI53" s="3058"/>
      <c r="BOJ53" s="3059"/>
      <c r="BOK53" s="3058"/>
      <c r="BOL53" s="3059"/>
      <c r="BOM53" s="3050"/>
      <c r="BON53" s="3051"/>
      <c r="BOO53" s="3058"/>
      <c r="BOP53" s="3056"/>
      <c r="BOQ53" s="3050"/>
      <c r="BOR53" s="3051"/>
      <c r="BOS53" s="3052"/>
      <c r="BOT53" s="3053"/>
      <c r="BOU53" s="3050"/>
      <c r="BOV53" s="3054"/>
      <c r="BOW53" s="3029"/>
      <c r="BOX53" s="3055"/>
      <c r="BOY53" s="3056"/>
      <c r="BOZ53" s="3057"/>
      <c r="BPA53" s="3058"/>
      <c r="BPB53" s="3059"/>
      <c r="BPC53" s="3058"/>
      <c r="BPD53" s="3059"/>
      <c r="BPE53" s="3050"/>
      <c r="BPF53" s="3051"/>
      <c r="BPG53" s="3058"/>
      <c r="BPH53" s="3056"/>
      <c r="BPI53" s="3050"/>
      <c r="BPJ53" s="3051"/>
      <c r="BPK53" s="3052"/>
      <c r="BPL53" s="3053"/>
      <c r="BPM53" s="3050"/>
      <c r="BPN53" s="3054"/>
      <c r="BPO53" s="3029"/>
      <c r="BPP53" s="3055"/>
      <c r="BPQ53" s="3056"/>
      <c r="BPR53" s="3057"/>
      <c r="BPS53" s="3058"/>
      <c r="BPT53" s="3059"/>
      <c r="BPU53" s="3058"/>
      <c r="BPV53" s="3059"/>
      <c r="BPW53" s="3050"/>
      <c r="BPX53" s="3051"/>
      <c r="BPY53" s="3058"/>
      <c r="BPZ53" s="3056"/>
      <c r="BQA53" s="3050"/>
      <c r="BQB53" s="3051"/>
      <c r="BQC53" s="3052"/>
      <c r="BQD53" s="3053"/>
      <c r="BQE53" s="3050"/>
      <c r="BQF53" s="3054"/>
      <c r="BQG53" s="3029"/>
      <c r="BQH53" s="3055"/>
      <c r="BQI53" s="3056"/>
      <c r="BQJ53" s="3057"/>
      <c r="BQK53" s="3058"/>
      <c r="BQL53" s="3059"/>
      <c r="BQM53" s="3058"/>
      <c r="BQN53" s="3059"/>
      <c r="BQO53" s="3050"/>
      <c r="BQP53" s="3051"/>
      <c r="BQQ53" s="3058"/>
      <c r="BQR53" s="3056"/>
      <c r="BQS53" s="3050"/>
      <c r="BQT53" s="3051"/>
      <c r="BQU53" s="3052"/>
      <c r="BQV53" s="3053"/>
      <c r="BQW53" s="3050"/>
      <c r="BQX53" s="3054"/>
      <c r="BQY53" s="3029"/>
      <c r="BQZ53" s="3055"/>
      <c r="BRA53" s="3056"/>
      <c r="BRB53" s="3057"/>
      <c r="BRC53" s="3058"/>
      <c r="BRD53" s="3059"/>
      <c r="BRE53" s="3058"/>
      <c r="BRF53" s="3059"/>
      <c r="BRG53" s="3050"/>
      <c r="BRH53" s="3051"/>
      <c r="BRI53" s="3058"/>
      <c r="BRJ53" s="3056"/>
      <c r="BRK53" s="3050"/>
      <c r="BRL53" s="3051"/>
      <c r="BRM53" s="3052"/>
      <c r="BRN53" s="3053"/>
      <c r="BRO53" s="3050"/>
      <c r="BRP53" s="3054"/>
      <c r="BRQ53" s="3029"/>
      <c r="BRR53" s="3055"/>
      <c r="BRS53" s="3056"/>
      <c r="BRT53" s="3057"/>
      <c r="BRU53" s="3058"/>
      <c r="BRV53" s="3059"/>
      <c r="BRW53" s="3058"/>
      <c r="BRX53" s="3059"/>
      <c r="BRY53" s="3050"/>
      <c r="BRZ53" s="3051"/>
      <c r="BSA53" s="3058"/>
      <c r="BSB53" s="3056"/>
      <c r="BSC53" s="3050"/>
      <c r="BSD53" s="3051"/>
      <c r="BSE53" s="3052"/>
      <c r="BSF53" s="3053"/>
      <c r="BSG53" s="3050"/>
      <c r="BSH53" s="3054"/>
      <c r="BSI53" s="3029"/>
      <c r="BSJ53" s="3055"/>
      <c r="BSK53" s="3056"/>
      <c r="BSL53" s="3057"/>
      <c r="BSM53" s="3058"/>
      <c r="BSN53" s="3059"/>
      <c r="BSO53" s="3058"/>
      <c r="BSP53" s="3059"/>
      <c r="BSQ53" s="3050"/>
      <c r="BSR53" s="3051"/>
      <c r="BSS53" s="3058"/>
      <c r="BST53" s="3056"/>
      <c r="BSU53" s="3050"/>
      <c r="BSV53" s="3051"/>
      <c r="BSW53" s="3052"/>
      <c r="BSX53" s="3053"/>
      <c r="BSY53" s="3050"/>
      <c r="BSZ53" s="3054"/>
      <c r="BTA53" s="3029"/>
      <c r="BTB53" s="3055"/>
      <c r="BTC53" s="3056"/>
      <c r="BTD53" s="3057"/>
      <c r="BTE53" s="3058"/>
      <c r="BTF53" s="3059"/>
      <c r="BTG53" s="3058"/>
      <c r="BTH53" s="3059"/>
      <c r="BTI53" s="3050"/>
      <c r="BTJ53" s="3051"/>
      <c r="BTK53" s="3058"/>
      <c r="BTL53" s="3056"/>
      <c r="BTM53" s="3050"/>
      <c r="BTN53" s="3051"/>
      <c r="BTO53" s="3052"/>
      <c r="BTP53" s="3053"/>
      <c r="BTQ53" s="3050"/>
      <c r="BTR53" s="3054"/>
      <c r="BTS53" s="3029"/>
      <c r="BTT53" s="3055"/>
      <c r="BTU53" s="3056"/>
      <c r="BTV53" s="3057"/>
      <c r="BTW53" s="3058"/>
      <c r="BTX53" s="3059"/>
      <c r="BTY53" s="3058"/>
      <c r="BTZ53" s="3059"/>
      <c r="BUA53" s="3050"/>
      <c r="BUB53" s="3051"/>
      <c r="BUC53" s="3058"/>
      <c r="BUD53" s="3056"/>
      <c r="BUE53" s="3050"/>
      <c r="BUF53" s="3051"/>
      <c r="BUG53" s="3052"/>
      <c r="BUH53" s="3053"/>
      <c r="BUI53" s="3050"/>
      <c r="BUJ53" s="3054"/>
      <c r="BUK53" s="3029"/>
      <c r="BUL53" s="3055"/>
      <c r="BUM53" s="3056"/>
      <c r="BUN53" s="3057"/>
      <c r="BUO53" s="3058"/>
      <c r="BUP53" s="3059"/>
      <c r="BUQ53" s="3058"/>
      <c r="BUR53" s="3059"/>
      <c r="BUS53" s="3050"/>
      <c r="BUT53" s="3051"/>
      <c r="BUU53" s="3058"/>
      <c r="BUV53" s="3056"/>
      <c r="BUW53" s="3050"/>
      <c r="BUX53" s="3051"/>
      <c r="BUY53" s="3052"/>
      <c r="BUZ53" s="3053"/>
      <c r="BVA53" s="3050"/>
      <c r="BVB53" s="3054"/>
      <c r="BVC53" s="3029"/>
      <c r="BVD53" s="3055"/>
      <c r="BVE53" s="3056"/>
      <c r="BVF53" s="3057"/>
      <c r="BVG53" s="3058"/>
      <c r="BVH53" s="3059"/>
      <c r="BVI53" s="3058"/>
      <c r="BVJ53" s="3059"/>
      <c r="BVK53" s="3050"/>
      <c r="BVL53" s="3051"/>
      <c r="BVM53" s="3058"/>
      <c r="BVN53" s="3056"/>
      <c r="BVO53" s="3050"/>
      <c r="BVP53" s="3051"/>
      <c r="BVQ53" s="3052"/>
      <c r="BVR53" s="3053"/>
      <c r="BVS53" s="3050"/>
      <c r="BVT53" s="3054"/>
      <c r="BVU53" s="3029"/>
      <c r="BVV53" s="3055"/>
      <c r="BVW53" s="3056"/>
      <c r="BVX53" s="3057"/>
      <c r="BVY53" s="3058"/>
      <c r="BVZ53" s="3059"/>
      <c r="BWA53" s="3058"/>
      <c r="BWB53" s="3059"/>
      <c r="BWC53" s="3050"/>
      <c r="BWD53" s="3051"/>
      <c r="BWE53" s="3058"/>
      <c r="BWF53" s="3056"/>
      <c r="BWG53" s="3050"/>
      <c r="BWH53" s="3051"/>
      <c r="BWI53" s="3052"/>
      <c r="BWJ53" s="3053"/>
      <c r="BWK53" s="3050"/>
      <c r="BWL53" s="3054"/>
      <c r="BWM53" s="3029"/>
      <c r="BWN53" s="3055"/>
      <c r="BWO53" s="3056"/>
      <c r="BWP53" s="3057"/>
      <c r="BWQ53" s="3058"/>
      <c r="BWR53" s="3059"/>
      <c r="BWS53" s="3058"/>
      <c r="BWT53" s="3059"/>
      <c r="BWU53" s="3050"/>
      <c r="BWV53" s="3051"/>
      <c r="BWW53" s="3058"/>
      <c r="BWX53" s="3056"/>
      <c r="BWY53" s="3050"/>
      <c r="BWZ53" s="3051"/>
      <c r="BXA53" s="3052"/>
      <c r="BXB53" s="3053"/>
      <c r="BXC53" s="3050"/>
      <c r="BXD53" s="3054"/>
      <c r="BXE53" s="3029"/>
      <c r="BXF53" s="3055"/>
      <c r="BXG53" s="3056"/>
      <c r="BXH53" s="3057"/>
      <c r="BXI53" s="3058"/>
      <c r="BXJ53" s="3059"/>
      <c r="BXK53" s="3058"/>
      <c r="BXL53" s="3059"/>
      <c r="BXM53" s="3050"/>
      <c r="BXN53" s="3051"/>
      <c r="BXO53" s="3058"/>
      <c r="BXP53" s="3056"/>
      <c r="BXQ53" s="3050"/>
      <c r="BXR53" s="3051"/>
      <c r="BXS53" s="3052"/>
      <c r="BXT53" s="3053"/>
      <c r="BXU53" s="3050"/>
      <c r="BXV53" s="3054"/>
      <c r="BXW53" s="3029"/>
      <c r="BXX53" s="3055"/>
      <c r="BXY53" s="3056"/>
      <c r="BXZ53" s="3057"/>
      <c r="BYA53" s="3058"/>
      <c r="BYB53" s="3059"/>
      <c r="BYC53" s="3058"/>
      <c r="BYD53" s="3059"/>
      <c r="BYE53" s="3050"/>
      <c r="BYF53" s="3051"/>
      <c r="BYG53" s="3058"/>
      <c r="BYH53" s="3056"/>
      <c r="BYI53" s="3050"/>
      <c r="BYJ53" s="3051"/>
      <c r="BYK53" s="3052"/>
      <c r="BYL53" s="3053"/>
      <c r="BYM53" s="3050"/>
      <c r="BYN53" s="3054"/>
      <c r="BYO53" s="3029"/>
      <c r="BYP53" s="3055"/>
      <c r="BYQ53" s="3056"/>
      <c r="BYR53" s="3057"/>
      <c r="BYS53" s="3058"/>
      <c r="BYT53" s="3059"/>
      <c r="BYU53" s="3058"/>
      <c r="BYV53" s="3059"/>
      <c r="BYW53" s="3050"/>
      <c r="BYX53" s="3051"/>
      <c r="BYY53" s="3058"/>
      <c r="BYZ53" s="3056"/>
      <c r="BZA53" s="3050"/>
      <c r="BZB53" s="3051"/>
      <c r="BZC53" s="3052"/>
      <c r="BZD53" s="3053"/>
      <c r="BZE53" s="3050"/>
      <c r="BZF53" s="3054"/>
      <c r="BZG53" s="3029"/>
      <c r="BZH53" s="3055"/>
      <c r="BZI53" s="3056"/>
      <c r="BZJ53" s="3057"/>
      <c r="BZK53" s="3058"/>
      <c r="BZL53" s="3059"/>
      <c r="BZM53" s="3058"/>
      <c r="BZN53" s="3059"/>
      <c r="BZO53" s="3050"/>
      <c r="BZP53" s="3051"/>
      <c r="BZQ53" s="3058"/>
      <c r="BZR53" s="3056"/>
      <c r="BZS53" s="3050"/>
      <c r="BZT53" s="3051"/>
      <c r="BZU53" s="3052"/>
      <c r="BZV53" s="3053"/>
      <c r="BZW53" s="3050"/>
      <c r="BZX53" s="3054"/>
      <c r="BZY53" s="3029"/>
      <c r="BZZ53" s="3055"/>
      <c r="CAA53" s="3056"/>
      <c r="CAB53" s="3057"/>
      <c r="CAC53" s="3058"/>
      <c r="CAD53" s="3059"/>
      <c r="CAE53" s="3058"/>
      <c r="CAF53" s="3059"/>
      <c r="CAG53" s="3050"/>
      <c r="CAH53" s="3051"/>
      <c r="CAI53" s="3058"/>
      <c r="CAJ53" s="3056"/>
      <c r="CAK53" s="3050"/>
      <c r="CAL53" s="3051"/>
      <c r="CAM53" s="3052"/>
      <c r="CAN53" s="3053"/>
      <c r="CAO53" s="3050"/>
      <c r="CAP53" s="3054"/>
      <c r="CAQ53" s="3029"/>
      <c r="CAR53" s="3055"/>
      <c r="CAS53" s="3056"/>
      <c r="CAT53" s="3057"/>
      <c r="CAU53" s="3058"/>
      <c r="CAV53" s="3059"/>
      <c r="CAW53" s="3058"/>
      <c r="CAX53" s="3059"/>
      <c r="CAY53" s="3050"/>
      <c r="CAZ53" s="3051"/>
      <c r="CBA53" s="3058"/>
      <c r="CBB53" s="3056"/>
      <c r="CBC53" s="3050"/>
      <c r="CBD53" s="3051"/>
      <c r="CBE53" s="3052"/>
      <c r="CBF53" s="3053"/>
      <c r="CBG53" s="3050"/>
      <c r="CBH53" s="3054"/>
      <c r="CBI53" s="3029"/>
      <c r="CBJ53" s="3055"/>
      <c r="CBK53" s="3056"/>
      <c r="CBL53" s="3057"/>
      <c r="CBM53" s="3058"/>
      <c r="CBN53" s="3059"/>
      <c r="CBO53" s="3058"/>
      <c r="CBP53" s="3059"/>
      <c r="CBQ53" s="3050"/>
      <c r="CBR53" s="3051"/>
      <c r="CBS53" s="3058"/>
      <c r="CBT53" s="3056"/>
      <c r="CBU53" s="3050"/>
      <c r="CBV53" s="3051"/>
      <c r="CBW53" s="3052"/>
      <c r="CBX53" s="3053"/>
      <c r="CBY53" s="3050"/>
      <c r="CBZ53" s="3054"/>
      <c r="CCA53" s="3029"/>
      <c r="CCB53" s="3055"/>
      <c r="CCC53" s="3056"/>
      <c r="CCD53" s="3057"/>
      <c r="CCE53" s="3058"/>
      <c r="CCF53" s="3059"/>
      <c r="CCG53" s="3058"/>
      <c r="CCH53" s="3059"/>
      <c r="CCI53" s="3050"/>
      <c r="CCJ53" s="3051"/>
      <c r="CCK53" s="3058"/>
      <c r="CCL53" s="3056"/>
      <c r="CCM53" s="3050"/>
      <c r="CCN53" s="3051"/>
      <c r="CCO53" s="3052"/>
      <c r="CCP53" s="3053"/>
      <c r="CCQ53" s="3050"/>
      <c r="CCR53" s="3054"/>
      <c r="CCS53" s="3029"/>
      <c r="CCT53" s="3055"/>
      <c r="CCU53" s="3056"/>
      <c r="CCV53" s="3057"/>
      <c r="CCW53" s="3058"/>
      <c r="CCX53" s="3059"/>
      <c r="CCY53" s="3058"/>
      <c r="CCZ53" s="3059"/>
      <c r="CDA53" s="3050"/>
      <c r="CDB53" s="3051"/>
      <c r="CDC53" s="3058"/>
      <c r="CDD53" s="3056"/>
      <c r="CDE53" s="3050"/>
      <c r="CDF53" s="3051"/>
      <c r="CDG53" s="3052"/>
      <c r="CDH53" s="3053"/>
      <c r="CDI53" s="3050"/>
      <c r="CDJ53" s="3054"/>
      <c r="CDK53" s="3029"/>
      <c r="CDL53" s="3055"/>
      <c r="CDM53" s="3056"/>
      <c r="CDN53" s="3057"/>
      <c r="CDO53" s="3058"/>
      <c r="CDP53" s="3059"/>
      <c r="CDQ53" s="3058"/>
      <c r="CDR53" s="3059"/>
      <c r="CDS53" s="3050"/>
      <c r="CDT53" s="3051"/>
      <c r="CDU53" s="3058"/>
      <c r="CDV53" s="3056"/>
      <c r="CDW53" s="3050"/>
      <c r="CDX53" s="3051"/>
      <c r="CDY53" s="3052"/>
      <c r="CDZ53" s="3053"/>
      <c r="CEA53" s="3050"/>
      <c r="CEB53" s="3054"/>
      <c r="CEC53" s="3029"/>
      <c r="CED53" s="3055"/>
      <c r="CEE53" s="3056"/>
      <c r="CEF53" s="3057"/>
      <c r="CEG53" s="3058"/>
      <c r="CEH53" s="3059"/>
      <c r="CEI53" s="3058"/>
      <c r="CEJ53" s="3059"/>
      <c r="CEK53" s="3050"/>
      <c r="CEL53" s="3051"/>
      <c r="CEM53" s="3058"/>
      <c r="CEN53" s="3056"/>
      <c r="CEO53" s="3050"/>
      <c r="CEP53" s="3051"/>
      <c r="CEQ53" s="3052"/>
      <c r="CER53" s="3053"/>
      <c r="CES53" s="3050"/>
      <c r="CET53" s="3054"/>
      <c r="CEU53" s="3029"/>
      <c r="CEV53" s="3055"/>
      <c r="CEW53" s="3056"/>
      <c r="CEX53" s="3057"/>
      <c r="CEY53" s="3058"/>
      <c r="CEZ53" s="3059"/>
      <c r="CFA53" s="3058"/>
      <c r="CFB53" s="3059"/>
      <c r="CFC53" s="3050"/>
      <c r="CFD53" s="3051"/>
      <c r="CFE53" s="3058"/>
      <c r="CFF53" s="3056"/>
      <c r="CFG53" s="3050"/>
      <c r="CFH53" s="3051"/>
      <c r="CFI53" s="3052"/>
      <c r="CFJ53" s="3053"/>
      <c r="CFK53" s="3050"/>
      <c r="CFL53" s="3054"/>
      <c r="CFM53" s="3029"/>
      <c r="CFN53" s="3055"/>
      <c r="CFO53" s="3056"/>
      <c r="CFP53" s="3057"/>
      <c r="CFQ53" s="3058"/>
      <c r="CFR53" s="3059"/>
      <c r="CFS53" s="3058"/>
      <c r="CFT53" s="3059"/>
      <c r="CFU53" s="3050"/>
      <c r="CFV53" s="3051"/>
      <c r="CFW53" s="3058"/>
      <c r="CFX53" s="3056"/>
      <c r="CFY53" s="3050"/>
      <c r="CFZ53" s="3051"/>
      <c r="CGA53" s="3052"/>
      <c r="CGB53" s="3053"/>
      <c r="CGC53" s="3050"/>
      <c r="CGD53" s="3054"/>
      <c r="CGE53" s="3029"/>
      <c r="CGF53" s="3055"/>
      <c r="CGG53" s="3056"/>
      <c r="CGH53" s="3057"/>
      <c r="CGI53" s="3058"/>
      <c r="CGJ53" s="3059"/>
      <c r="CGK53" s="3058"/>
      <c r="CGL53" s="3059"/>
      <c r="CGM53" s="3050"/>
      <c r="CGN53" s="3051"/>
      <c r="CGO53" s="3058"/>
      <c r="CGP53" s="3056"/>
      <c r="CGQ53" s="3050"/>
      <c r="CGR53" s="3051"/>
      <c r="CGS53" s="3052"/>
      <c r="CGT53" s="3053"/>
      <c r="CGU53" s="3050"/>
      <c r="CGV53" s="3054"/>
      <c r="CGW53" s="3029"/>
      <c r="CGX53" s="3055"/>
      <c r="CGY53" s="3056"/>
      <c r="CGZ53" s="3057"/>
      <c r="CHA53" s="3058"/>
      <c r="CHB53" s="3059"/>
      <c r="CHC53" s="3058"/>
      <c r="CHD53" s="3059"/>
      <c r="CHE53" s="3050"/>
      <c r="CHF53" s="3051"/>
      <c r="CHG53" s="3058"/>
      <c r="CHH53" s="3056"/>
      <c r="CHI53" s="3050"/>
      <c r="CHJ53" s="3051"/>
      <c r="CHK53" s="3052"/>
      <c r="CHL53" s="3053"/>
      <c r="CHM53" s="3050"/>
      <c r="CHN53" s="3054"/>
      <c r="CHO53" s="3029"/>
      <c r="CHP53" s="3055"/>
      <c r="CHQ53" s="3056"/>
      <c r="CHR53" s="3057"/>
      <c r="CHS53" s="3058"/>
      <c r="CHT53" s="3059"/>
      <c r="CHU53" s="3058"/>
      <c r="CHV53" s="3059"/>
      <c r="CHW53" s="3050"/>
      <c r="CHX53" s="3051"/>
      <c r="CHY53" s="3058"/>
      <c r="CHZ53" s="3056"/>
      <c r="CIA53" s="3050"/>
      <c r="CIB53" s="3051"/>
      <c r="CIC53" s="3052"/>
      <c r="CID53" s="3053"/>
      <c r="CIE53" s="3050"/>
      <c r="CIF53" s="3054"/>
      <c r="CIG53" s="3029"/>
      <c r="CIH53" s="3055"/>
      <c r="CII53" s="3056"/>
      <c r="CIJ53" s="3057"/>
      <c r="CIK53" s="3058"/>
      <c r="CIL53" s="3059"/>
      <c r="CIM53" s="3058"/>
      <c r="CIN53" s="3059"/>
      <c r="CIO53" s="3050"/>
      <c r="CIP53" s="3051"/>
      <c r="CIQ53" s="3058"/>
      <c r="CIR53" s="3056"/>
      <c r="CIS53" s="3050"/>
      <c r="CIT53" s="3051"/>
      <c r="CIU53" s="3052"/>
      <c r="CIV53" s="3053"/>
      <c r="CIW53" s="3050"/>
      <c r="CIX53" s="3054"/>
      <c r="CIY53" s="3029"/>
      <c r="CIZ53" s="3055"/>
      <c r="CJA53" s="3056"/>
      <c r="CJB53" s="3057"/>
      <c r="CJC53" s="3058"/>
      <c r="CJD53" s="3059"/>
      <c r="CJE53" s="3058"/>
      <c r="CJF53" s="3059"/>
      <c r="CJG53" s="3050"/>
      <c r="CJH53" s="3051"/>
      <c r="CJI53" s="3058"/>
      <c r="CJJ53" s="3056"/>
      <c r="CJK53" s="3050"/>
      <c r="CJL53" s="3051"/>
      <c r="CJM53" s="3052"/>
      <c r="CJN53" s="3053"/>
      <c r="CJO53" s="3050"/>
      <c r="CJP53" s="3054"/>
      <c r="CJQ53" s="3029"/>
      <c r="CJR53" s="3055"/>
      <c r="CJS53" s="3056"/>
      <c r="CJT53" s="3057"/>
      <c r="CJU53" s="3058"/>
      <c r="CJV53" s="3059"/>
      <c r="CJW53" s="3058"/>
      <c r="CJX53" s="3059"/>
      <c r="CJY53" s="3050"/>
      <c r="CJZ53" s="3051"/>
      <c r="CKA53" s="3058"/>
      <c r="CKB53" s="3056"/>
      <c r="CKC53" s="3050"/>
      <c r="CKD53" s="3051"/>
      <c r="CKE53" s="3052"/>
      <c r="CKF53" s="3053"/>
      <c r="CKG53" s="3050"/>
      <c r="CKH53" s="3054"/>
      <c r="CKI53" s="3029"/>
      <c r="CKJ53" s="3055"/>
      <c r="CKK53" s="3056"/>
      <c r="CKL53" s="3057"/>
      <c r="CKM53" s="3058"/>
      <c r="CKN53" s="3059"/>
      <c r="CKO53" s="3058"/>
      <c r="CKP53" s="3059"/>
      <c r="CKQ53" s="3050"/>
      <c r="CKR53" s="3051"/>
      <c r="CKS53" s="3058"/>
      <c r="CKT53" s="3056"/>
      <c r="CKU53" s="3050"/>
      <c r="CKV53" s="3051"/>
      <c r="CKW53" s="3052"/>
      <c r="CKX53" s="3053"/>
      <c r="CKY53" s="3050"/>
      <c r="CKZ53" s="3054"/>
      <c r="CLA53" s="3029"/>
      <c r="CLB53" s="3055"/>
      <c r="CLC53" s="3056"/>
      <c r="CLD53" s="3057"/>
      <c r="CLE53" s="3058"/>
      <c r="CLF53" s="3059"/>
      <c r="CLG53" s="3058"/>
      <c r="CLH53" s="3059"/>
      <c r="CLI53" s="3050"/>
      <c r="CLJ53" s="3051"/>
      <c r="CLK53" s="3058"/>
      <c r="CLL53" s="3056"/>
      <c r="CLM53" s="3050"/>
      <c r="CLN53" s="3051"/>
      <c r="CLO53" s="3052"/>
      <c r="CLP53" s="3053"/>
      <c r="CLQ53" s="3050"/>
      <c r="CLR53" s="3054"/>
      <c r="CLS53" s="3029"/>
      <c r="CLT53" s="3055"/>
      <c r="CLU53" s="3056"/>
      <c r="CLV53" s="3057"/>
      <c r="CLW53" s="3058"/>
      <c r="CLX53" s="3059"/>
      <c r="CLY53" s="3058"/>
      <c r="CLZ53" s="3059"/>
      <c r="CMA53" s="3050"/>
      <c r="CMB53" s="3051"/>
      <c r="CMC53" s="3058"/>
      <c r="CMD53" s="3056"/>
      <c r="CME53" s="3050"/>
      <c r="CMF53" s="3051"/>
      <c r="CMG53" s="3052"/>
      <c r="CMH53" s="3053"/>
      <c r="CMI53" s="3050"/>
      <c r="CMJ53" s="3054"/>
      <c r="CMK53" s="3029"/>
      <c r="CML53" s="3055"/>
      <c r="CMM53" s="3056"/>
      <c r="CMN53" s="3057"/>
      <c r="CMO53" s="3058"/>
      <c r="CMP53" s="3059"/>
      <c r="CMQ53" s="3058"/>
      <c r="CMR53" s="3059"/>
      <c r="CMS53" s="3050"/>
      <c r="CMT53" s="3051"/>
      <c r="CMU53" s="3058"/>
      <c r="CMV53" s="3056"/>
      <c r="CMW53" s="3050"/>
      <c r="CMX53" s="3051"/>
      <c r="CMY53" s="3052"/>
      <c r="CMZ53" s="3053"/>
      <c r="CNA53" s="3050"/>
      <c r="CNB53" s="3054"/>
      <c r="CNC53" s="3029"/>
      <c r="CND53" s="3055"/>
      <c r="CNE53" s="3056"/>
      <c r="CNF53" s="3057"/>
      <c r="CNG53" s="3058"/>
      <c r="CNH53" s="3059"/>
      <c r="CNI53" s="3058"/>
      <c r="CNJ53" s="3059"/>
      <c r="CNK53" s="3050"/>
      <c r="CNL53" s="3051"/>
      <c r="CNM53" s="3058"/>
      <c r="CNN53" s="3056"/>
      <c r="CNO53" s="3050"/>
      <c r="CNP53" s="3051"/>
      <c r="CNQ53" s="3052"/>
      <c r="CNR53" s="3053"/>
      <c r="CNS53" s="3050"/>
      <c r="CNT53" s="3054"/>
      <c r="CNU53" s="3029"/>
      <c r="CNV53" s="3055"/>
      <c r="CNW53" s="3056"/>
      <c r="CNX53" s="3057"/>
      <c r="CNY53" s="3058"/>
      <c r="CNZ53" s="3059"/>
      <c r="COA53" s="3058"/>
      <c r="COB53" s="3059"/>
      <c r="COC53" s="3050"/>
      <c r="COD53" s="3051"/>
      <c r="COE53" s="3058"/>
      <c r="COF53" s="3056"/>
      <c r="COG53" s="3050"/>
      <c r="COH53" s="3051"/>
      <c r="COI53" s="3052"/>
      <c r="COJ53" s="3053"/>
      <c r="COK53" s="3050"/>
      <c r="COL53" s="3054"/>
      <c r="COM53" s="3029"/>
      <c r="CON53" s="3055"/>
      <c r="COO53" s="3056"/>
      <c r="COP53" s="3057"/>
      <c r="COQ53" s="3058"/>
      <c r="COR53" s="3059"/>
      <c r="COS53" s="3058"/>
      <c r="COT53" s="3059"/>
      <c r="COU53" s="3050"/>
      <c r="COV53" s="3051"/>
      <c r="COW53" s="3058"/>
      <c r="COX53" s="3056"/>
      <c r="COY53" s="3050"/>
      <c r="COZ53" s="3051"/>
      <c r="CPA53" s="3052"/>
      <c r="CPB53" s="3053"/>
      <c r="CPC53" s="3050"/>
      <c r="CPD53" s="3054"/>
      <c r="CPE53" s="3029"/>
      <c r="CPF53" s="3055"/>
      <c r="CPG53" s="3056"/>
      <c r="CPH53" s="3057"/>
      <c r="CPI53" s="3058"/>
      <c r="CPJ53" s="3059"/>
      <c r="CPK53" s="3058"/>
      <c r="CPL53" s="3059"/>
      <c r="CPM53" s="3050"/>
      <c r="CPN53" s="3051"/>
      <c r="CPO53" s="3058"/>
      <c r="CPP53" s="3056"/>
      <c r="CPQ53" s="3050"/>
      <c r="CPR53" s="3051"/>
      <c r="CPS53" s="3052"/>
      <c r="CPT53" s="3053"/>
      <c r="CPU53" s="3050"/>
      <c r="CPV53" s="3054"/>
      <c r="CPW53" s="3029"/>
      <c r="CPX53" s="3055"/>
      <c r="CPY53" s="3056"/>
      <c r="CPZ53" s="3057"/>
      <c r="CQA53" s="3058"/>
      <c r="CQB53" s="3059"/>
      <c r="CQC53" s="3058"/>
      <c r="CQD53" s="3059"/>
      <c r="CQE53" s="3050"/>
      <c r="CQF53" s="3051"/>
      <c r="CQG53" s="3058"/>
      <c r="CQH53" s="3056"/>
      <c r="CQI53" s="3050"/>
      <c r="CQJ53" s="3051"/>
      <c r="CQK53" s="3052"/>
      <c r="CQL53" s="3053"/>
      <c r="CQM53" s="3050"/>
      <c r="CQN53" s="3054"/>
      <c r="CQO53" s="3029"/>
      <c r="CQP53" s="3055"/>
      <c r="CQQ53" s="3056"/>
      <c r="CQR53" s="3057"/>
      <c r="CQS53" s="3058"/>
      <c r="CQT53" s="3059"/>
      <c r="CQU53" s="3058"/>
      <c r="CQV53" s="3059"/>
      <c r="CQW53" s="3050"/>
      <c r="CQX53" s="3051"/>
      <c r="CQY53" s="3058"/>
      <c r="CQZ53" s="3056"/>
      <c r="CRA53" s="3050"/>
      <c r="CRB53" s="3051"/>
      <c r="CRC53" s="3052"/>
      <c r="CRD53" s="3053"/>
      <c r="CRE53" s="3050"/>
      <c r="CRF53" s="3054"/>
      <c r="CRG53" s="3029"/>
      <c r="CRH53" s="3055"/>
      <c r="CRI53" s="3056"/>
      <c r="CRJ53" s="3057"/>
      <c r="CRK53" s="3058"/>
      <c r="CRL53" s="3059"/>
      <c r="CRM53" s="3058"/>
      <c r="CRN53" s="3059"/>
      <c r="CRO53" s="3050"/>
      <c r="CRP53" s="3051"/>
      <c r="CRQ53" s="3058"/>
      <c r="CRR53" s="3056"/>
      <c r="CRS53" s="3050"/>
      <c r="CRT53" s="3051"/>
      <c r="CRU53" s="3052"/>
      <c r="CRV53" s="3053"/>
      <c r="CRW53" s="3050"/>
      <c r="CRX53" s="3054"/>
      <c r="CRY53" s="3029"/>
      <c r="CRZ53" s="3055"/>
      <c r="CSA53" s="3056"/>
      <c r="CSB53" s="3057"/>
      <c r="CSC53" s="3058"/>
      <c r="CSD53" s="3059"/>
      <c r="CSE53" s="3058"/>
      <c r="CSF53" s="3059"/>
      <c r="CSG53" s="3050"/>
      <c r="CSH53" s="3051"/>
      <c r="CSI53" s="3058"/>
      <c r="CSJ53" s="3056"/>
      <c r="CSK53" s="3050"/>
      <c r="CSL53" s="3051"/>
      <c r="CSM53" s="3052"/>
      <c r="CSN53" s="3053"/>
      <c r="CSO53" s="3050"/>
      <c r="CSP53" s="3054"/>
      <c r="CSQ53" s="3029"/>
      <c r="CSR53" s="3055"/>
      <c r="CSS53" s="3056"/>
      <c r="CST53" s="3057"/>
      <c r="CSU53" s="3058"/>
      <c r="CSV53" s="3059"/>
      <c r="CSW53" s="3058"/>
      <c r="CSX53" s="3059"/>
      <c r="CSY53" s="3050"/>
      <c r="CSZ53" s="3051"/>
      <c r="CTA53" s="3058"/>
      <c r="CTB53" s="3056"/>
      <c r="CTC53" s="3050"/>
      <c r="CTD53" s="3051"/>
      <c r="CTE53" s="3052"/>
      <c r="CTF53" s="3053"/>
      <c r="CTG53" s="3050"/>
      <c r="CTH53" s="3054"/>
      <c r="CTI53" s="3029"/>
      <c r="CTJ53" s="3055"/>
      <c r="CTK53" s="3056"/>
      <c r="CTL53" s="3057"/>
      <c r="CTM53" s="3058"/>
      <c r="CTN53" s="3059"/>
      <c r="CTO53" s="3058"/>
      <c r="CTP53" s="3059"/>
      <c r="CTQ53" s="3050"/>
      <c r="CTR53" s="3051"/>
      <c r="CTS53" s="3058"/>
      <c r="CTT53" s="3056"/>
      <c r="CTU53" s="3050"/>
      <c r="CTV53" s="3051"/>
      <c r="CTW53" s="3052"/>
      <c r="CTX53" s="3053"/>
      <c r="CTY53" s="3050"/>
      <c r="CTZ53" s="3054"/>
      <c r="CUA53" s="3029"/>
      <c r="CUB53" s="3055"/>
      <c r="CUC53" s="3056"/>
      <c r="CUD53" s="3057"/>
      <c r="CUE53" s="3058"/>
      <c r="CUF53" s="3059"/>
      <c r="CUG53" s="3058"/>
      <c r="CUH53" s="3059"/>
      <c r="CUI53" s="3050"/>
      <c r="CUJ53" s="3051"/>
      <c r="CUK53" s="3058"/>
      <c r="CUL53" s="3056"/>
      <c r="CUM53" s="3050"/>
      <c r="CUN53" s="3051"/>
      <c r="CUO53" s="3052"/>
      <c r="CUP53" s="3053"/>
      <c r="CUQ53" s="3050"/>
      <c r="CUR53" s="3054"/>
      <c r="CUS53" s="3029"/>
      <c r="CUT53" s="3055"/>
      <c r="CUU53" s="3056"/>
      <c r="CUV53" s="3057"/>
      <c r="CUW53" s="3058"/>
      <c r="CUX53" s="3059"/>
      <c r="CUY53" s="3058"/>
      <c r="CUZ53" s="3059"/>
      <c r="CVA53" s="3050"/>
      <c r="CVB53" s="3051"/>
      <c r="CVC53" s="3058"/>
      <c r="CVD53" s="3056"/>
      <c r="CVE53" s="3050"/>
      <c r="CVF53" s="3051"/>
      <c r="CVG53" s="3052"/>
      <c r="CVH53" s="3053"/>
      <c r="CVI53" s="3050"/>
      <c r="CVJ53" s="3054"/>
      <c r="CVK53" s="3029"/>
      <c r="CVL53" s="3055"/>
      <c r="CVM53" s="3056"/>
      <c r="CVN53" s="3057"/>
      <c r="CVO53" s="3058"/>
      <c r="CVP53" s="3059"/>
      <c r="CVQ53" s="3058"/>
      <c r="CVR53" s="3059"/>
      <c r="CVS53" s="3050"/>
      <c r="CVT53" s="3051"/>
      <c r="CVU53" s="3058"/>
      <c r="CVV53" s="3056"/>
      <c r="CVW53" s="3050"/>
      <c r="CVX53" s="3051"/>
      <c r="CVY53" s="3052"/>
      <c r="CVZ53" s="3053"/>
      <c r="CWA53" s="3050"/>
      <c r="CWB53" s="3054"/>
      <c r="CWC53" s="3029"/>
      <c r="CWD53" s="3055"/>
      <c r="CWE53" s="3056"/>
      <c r="CWF53" s="3057"/>
      <c r="CWG53" s="3058"/>
      <c r="CWH53" s="3059"/>
      <c r="CWI53" s="3058"/>
      <c r="CWJ53" s="3059"/>
      <c r="CWK53" s="3050"/>
      <c r="CWL53" s="3051"/>
      <c r="CWM53" s="3058"/>
      <c r="CWN53" s="3056"/>
      <c r="CWO53" s="3050"/>
      <c r="CWP53" s="3051"/>
      <c r="CWQ53" s="3052"/>
      <c r="CWR53" s="3053"/>
      <c r="CWS53" s="3050"/>
      <c r="CWT53" s="3054"/>
      <c r="CWU53" s="3029"/>
      <c r="CWV53" s="3055"/>
      <c r="CWW53" s="3056"/>
      <c r="CWX53" s="3057"/>
      <c r="CWY53" s="3058"/>
      <c r="CWZ53" s="3059"/>
      <c r="CXA53" s="3058"/>
      <c r="CXB53" s="3059"/>
      <c r="CXC53" s="3050"/>
      <c r="CXD53" s="3051"/>
      <c r="CXE53" s="3058"/>
      <c r="CXF53" s="3056"/>
      <c r="CXG53" s="3050"/>
      <c r="CXH53" s="3051"/>
      <c r="CXI53" s="3052"/>
      <c r="CXJ53" s="3053"/>
      <c r="CXK53" s="3050"/>
      <c r="CXL53" s="3054"/>
      <c r="CXM53" s="3029"/>
      <c r="CXN53" s="3055"/>
      <c r="CXO53" s="3056"/>
      <c r="CXP53" s="3057"/>
      <c r="CXQ53" s="3058"/>
      <c r="CXR53" s="3059"/>
      <c r="CXS53" s="3058"/>
      <c r="CXT53" s="3059"/>
      <c r="CXU53" s="3050"/>
      <c r="CXV53" s="3051"/>
      <c r="CXW53" s="3058"/>
      <c r="CXX53" s="3056"/>
      <c r="CXY53" s="3050"/>
      <c r="CXZ53" s="3051"/>
      <c r="CYA53" s="3052"/>
      <c r="CYB53" s="3053"/>
      <c r="CYC53" s="3050"/>
      <c r="CYD53" s="3054"/>
      <c r="CYE53" s="3029"/>
      <c r="CYF53" s="3055"/>
      <c r="CYG53" s="3056"/>
      <c r="CYH53" s="3057"/>
      <c r="CYI53" s="3058"/>
      <c r="CYJ53" s="3059"/>
      <c r="CYK53" s="3058"/>
      <c r="CYL53" s="3059"/>
      <c r="CYM53" s="3050"/>
      <c r="CYN53" s="3051"/>
      <c r="CYO53" s="3058"/>
      <c r="CYP53" s="3056"/>
      <c r="CYQ53" s="3050"/>
      <c r="CYR53" s="3051"/>
      <c r="CYS53" s="3052"/>
      <c r="CYT53" s="3053"/>
      <c r="CYU53" s="3050"/>
      <c r="CYV53" s="3054"/>
      <c r="CYW53" s="3029"/>
      <c r="CYX53" s="3055"/>
      <c r="CYY53" s="3056"/>
      <c r="CYZ53" s="3057"/>
      <c r="CZA53" s="3058"/>
      <c r="CZB53" s="3059"/>
      <c r="CZC53" s="3058"/>
      <c r="CZD53" s="3059"/>
      <c r="CZE53" s="3050"/>
      <c r="CZF53" s="3051"/>
      <c r="CZG53" s="3058"/>
      <c r="CZH53" s="3056"/>
      <c r="CZI53" s="3050"/>
      <c r="CZJ53" s="3051"/>
      <c r="CZK53" s="3052"/>
      <c r="CZL53" s="3053"/>
      <c r="CZM53" s="3050"/>
      <c r="CZN53" s="3054"/>
      <c r="CZO53" s="3029"/>
      <c r="CZP53" s="3055"/>
      <c r="CZQ53" s="3056"/>
      <c r="CZR53" s="3057"/>
      <c r="CZS53" s="3058"/>
      <c r="CZT53" s="3059"/>
      <c r="CZU53" s="3058"/>
      <c r="CZV53" s="3059"/>
      <c r="CZW53" s="3050"/>
      <c r="CZX53" s="3051"/>
      <c r="CZY53" s="3058"/>
      <c r="CZZ53" s="3056"/>
      <c r="DAA53" s="3050"/>
      <c r="DAB53" s="3051"/>
      <c r="DAC53" s="3052"/>
      <c r="DAD53" s="3053"/>
      <c r="DAE53" s="3050"/>
      <c r="DAF53" s="3054"/>
      <c r="DAG53" s="3029"/>
      <c r="DAH53" s="3055"/>
      <c r="DAI53" s="3056"/>
      <c r="DAJ53" s="3057"/>
      <c r="DAK53" s="3058"/>
      <c r="DAL53" s="3059"/>
      <c r="DAM53" s="3058"/>
      <c r="DAN53" s="3059"/>
      <c r="DAO53" s="3050"/>
      <c r="DAP53" s="3051"/>
      <c r="DAQ53" s="3058"/>
      <c r="DAR53" s="3056"/>
      <c r="DAS53" s="3050"/>
      <c r="DAT53" s="3051"/>
      <c r="DAU53" s="3052"/>
      <c r="DAV53" s="3053"/>
      <c r="DAW53" s="3050"/>
      <c r="DAX53" s="3054"/>
      <c r="DAY53" s="3029"/>
      <c r="DAZ53" s="3055"/>
      <c r="DBA53" s="3056"/>
      <c r="DBB53" s="3057"/>
      <c r="DBC53" s="3058"/>
      <c r="DBD53" s="3059"/>
      <c r="DBE53" s="3058"/>
      <c r="DBF53" s="3059"/>
      <c r="DBG53" s="3050"/>
      <c r="DBH53" s="3051"/>
      <c r="DBI53" s="3058"/>
      <c r="DBJ53" s="3056"/>
      <c r="DBK53" s="3050"/>
      <c r="DBL53" s="3051"/>
      <c r="DBM53" s="3052"/>
      <c r="DBN53" s="3053"/>
      <c r="DBO53" s="3050"/>
      <c r="DBP53" s="3054"/>
      <c r="DBQ53" s="3029"/>
      <c r="DBR53" s="3055"/>
      <c r="DBS53" s="3056"/>
      <c r="DBT53" s="3057"/>
      <c r="DBU53" s="3058"/>
      <c r="DBV53" s="3059"/>
      <c r="DBW53" s="3058"/>
      <c r="DBX53" s="3059"/>
      <c r="DBY53" s="3050"/>
      <c r="DBZ53" s="3051"/>
      <c r="DCA53" s="3058"/>
      <c r="DCB53" s="3056"/>
      <c r="DCC53" s="3050"/>
      <c r="DCD53" s="3051"/>
      <c r="DCE53" s="3052"/>
      <c r="DCF53" s="3053"/>
      <c r="DCG53" s="3050"/>
      <c r="DCH53" s="3054"/>
      <c r="DCI53" s="3029"/>
      <c r="DCJ53" s="3055"/>
      <c r="DCK53" s="3056"/>
      <c r="DCL53" s="3057"/>
      <c r="DCM53" s="3058"/>
      <c r="DCN53" s="3059"/>
      <c r="DCO53" s="3058"/>
      <c r="DCP53" s="3059"/>
      <c r="DCQ53" s="3050"/>
      <c r="DCR53" s="3051"/>
      <c r="DCS53" s="3058"/>
      <c r="DCT53" s="3056"/>
      <c r="DCU53" s="3050"/>
      <c r="DCV53" s="3051"/>
      <c r="DCW53" s="3052"/>
      <c r="DCX53" s="3053"/>
      <c r="DCY53" s="3050"/>
      <c r="DCZ53" s="3054"/>
      <c r="DDA53" s="3029"/>
      <c r="DDB53" s="3055"/>
      <c r="DDC53" s="3056"/>
      <c r="DDD53" s="3057"/>
      <c r="DDE53" s="3058"/>
      <c r="DDF53" s="3059"/>
      <c r="DDG53" s="3058"/>
      <c r="DDH53" s="3059"/>
      <c r="DDI53" s="3050"/>
      <c r="DDJ53" s="3051"/>
      <c r="DDK53" s="3058"/>
      <c r="DDL53" s="3056"/>
      <c r="DDM53" s="3050"/>
      <c r="DDN53" s="3051"/>
      <c r="DDO53" s="3052"/>
      <c r="DDP53" s="3053"/>
      <c r="DDQ53" s="3050"/>
      <c r="DDR53" s="3054"/>
      <c r="DDS53" s="3029"/>
      <c r="DDT53" s="3055"/>
      <c r="DDU53" s="3056"/>
      <c r="DDV53" s="3057"/>
      <c r="DDW53" s="3058"/>
      <c r="DDX53" s="3059"/>
      <c r="DDY53" s="3058"/>
      <c r="DDZ53" s="3059"/>
      <c r="DEA53" s="3050"/>
      <c r="DEB53" s="3051"/>
      <c r="DEC53" s="3058"/>
      <c r="DED53" s="3056"/>
      <c r="DEE53" s="3050"/>
      <c r="DEF53" s="3051"/>
      <c r="DEG53" s="3052"/>
      <c r="DEH53" s="3053"/>
      <c r="DEI53" s="3050"/>
      <c r="DEJ53" s="3054"/>
      <c r="DEK53" s="3029"/>
      <c r="DEL53" s="3055"/>
      <c r="DEM53" s="3056"/>
      <c r="DEN53" s="3057"/>
      <c r="DEO53" s="3058"/>
      <c r="DEP53" s="3059"/>
      <c r="DEQ53" s="3058"/>
      <c r="DER53" s="3059"/>
      <c r="DES53" s="3050"/>
      <c r="DET53" s="3051"/>
      <c r="DEU53" s="3058"/>
      <c r="DEV53" s="3056"/>
      <c r="DEW53" s="3050"/>
      <c r="DEX53" s="3051"/>
      <c r="DEY53" s="3052"/>
      <c r="DEZ53" s="3053"/>
      <c r="DFA53" s="3050"/>
      <c r="DFB53" s="3054"/>
      <c r="DFC53" s="3029"/>
      <c r="DFD53" s="3055"/>
      <c r="DFE53" s="3056"/>
      <c r="DFF53" s="3057"/>
      <c r="DFG53" s="3058"/>
      <c r="DFH53" s="3059"/>
      <c r="DFI53" s="3058"/>
      <c r="DFJ53" s="3059"/>
      <c r="DFK53" s="3050"/>
      <c r="DFL53" s="3051"/>
      <c r="DFM53" s="3058"/>
      <c r="DFN53" s="3056"/>
      <c r="DFO53" s="3050"/>
      <c r="DFP53" s="3051"/>
      <c r="DFQ53" s="3052"/>
      <c r="DFR53" s="3053"/>
      <c r="DFS53" s="3050"/>
      <c r="DFT53" s="3054"/>
      <c r="DFU53" s="3029"/>
      <c r="DFV53" s="3055"/>
      <c r="DFW53" s="3056"/>
      <c r="DFX53" s="3057"/>
      <c r="DFY53" s="3058"/>
      <c r="DFZ53" s="3059"/>
      <c r="DGA53" s="3058"/>
      <c r="DGB53" s="3059"/>
      <c r="DGC53" s="3050"/>
      <c r="DGD53" s="3051"/>
      <c r="DGE53" s="3058"/>
      <c r="DGF53" s="3056"/>
      <c r="DGG53" s="3050"/>
      <c r="DGH53" s="3051"/>
      <c r="DGI53" s="3052"/>
      <c r="DGJ53" s="3053"/>
      <c r="DGK53" s="3050"/>
      <c r="DGL53" s="3054"/>
      <c r="DGM53" s="3029"/>
      <c r="DGN53" s="3055"/>
      <c r="DGO53" s="3056"/>
      <c r="DGP53" s="3057"/>
      <c r="DGQ53" s="3058"/>
      <c r="DGR53" s="3059"/>
      <c r="DGS53" s="3058"/>
      <c r="DGT53" s="3059"/>
      <c r="DGU53" s="3050"/>
      <c r="DGV53" s="3051"/>
      <c r="DGW53" s="3058"/>
      <c r="DGX53" s="3056"/>
      <c r="DGY53" s="3050"/>
      <c r="DGZ53" s="3051"/>
      <c r="DHA53" s="3052"/>
      <c r="DHB53" s="3053"/>
      <c r="DHC53" s="3050"/>
      <c r="DHD53" s="3054"/>
      <c r="DHE53" s="3029"/>
      <c r="DHF53" s="3055"/>
      <c r="DHG53" s="3056"/>
      <c r="DHH53" s="3057"/>
      <c r="DHI53" s="3058"/>
      <c r="DHJ53" s="3059"/>
      <c r="DHK53" s="3058"/>
      <c r="DHL53" s="3059"/>
      <c r="DHM53" s="3050"/>
      <c r="DHN53" s="3051"/>
      <c r="DHO53" s="3058"/>
      <c r="DHP53" s="3056"/>
      <c r="DHQ53" s="3050"/>
      <c r="DHR53" s="3051"/>
      <c r="DHS53" s="3052"/>
      <c r="DHT53" s="3053"/>
      <c r="DHU53" s="3050"/>
      <c r="DHV53" s="3054"/>
      <c r="DHW53" s="3029"/>
      <c r="DHX53" s="3055"/>
      <c r="DHY53" s="3056"/>
      <c r="DHZ53" s="3057"/>
      <c r="DIA53" s="3058"/>
      <c r="DIB53" s="3059"/>
      <c r="DIC53" s="3058"/>
      <c r="DID53" s="3059"/>
      <c r="DIE53" s="3050"/>
      <c r="DIF53" s="3051"/>
      <c r="DIG53" s="3058"/>
      <c r="DIH53" s="3056"/>
      <c r="DII53" s="3050"/>
      <c r="DIJ53" s="3051"/>
      <c r="DIK53" s="3052"/>
      <c r="DIL53" s="3053"/>
      <c r="DIM53" s="3050"/>
      <c r="DIN53" s="3054"/>
      <c r="DIO53" s="3029"/>
      <c r="DIP53" s="3055"/>
      <c r="DIQ53" s="3056"/>
      <c r="DIR53" s="3057"/>
      <c r="DIS53" s="3058"/>
      <c r="DIT53" s="3059"/>
      <c r="DIU53" s="3058"/>
      <c r="DIV53" s="3059"/>
      <c r="DIW53" s="3050"/>
      <c r="DIX53" s="3051"/>
      <c r="DIY53" s="3058"/>
      <c r="DIZ53" s="3056"/>
      <c r="DJA53" s="3050"/>
      <c r="DJB53" s="3051"/>
      <c r="DJC53" s="3052"/>
      <c r="DJD53" s="3053"/>
      <c r="DJE53" s="3050"/>
      <c r="DJF53" s="3054"/>
      <c r="DJG53" s="3029"/>
      <c r="DJH53" s="3055"/>
      <c r="DJI53" s="3056"/>
      <c r="DJJ53" s="3057"/>
      <c r="DJK53" s="3058"/>
      <c r="DJL53" s="3059"/>
      <c r="DJM53" s="3058"/>
      <c r="DJN53" s="3059"/>
      <c r="DJO53" s="3050"/>
      <c r="DJP53" s="3051"/>
      <c r="DJQ53" s="3058"/>
      <c r="DJR53" s="3056"/>
      <c r="DJS53" s="3050"/>
      <c r="DJT53" s="3051"/>
      <c r="DJU53" s="3052"/>
      <c r="DJV53" s="3053"/>
      <c r="DJW53" s="3050"/>
      <c r="DJX53" s="3054"/>
      <c r="DJY53" s="3029"/>
      <c r="DJZ53" s="3055"/>
      <c r="DKA53" s="3056"/>
      <c r="DKB53" s="3057"/>
      <c r="DKC53" s="3058"/>
      <c r="DKD53" s="3059"/>
      <c r="DKE53" s="3058"/>
      <c r="DKF53" s="3059"/>
      <c r="DKG53" s="3050"/>
      <c r="DKH53" s="3051"/>
      <c r="DKI53" s="3058"/>
      <c r="DKJ53" s="3056"/>
      <c r="DKK53" s="3050"/>
      <c r="DKL53" s="3051"/>
      <c r="DKM53" s="3052"/>
      <c r="DKN53" s="3053"/>
      <c r="DKO53" s="3050"/>
      <c r="DKP53" s="3054"/>
      <c r="DKQ53" s="3029"/>
      <c r="DKR53" s="3055"/>
      <c r="DKS53" s="3056"/>
      <c r="DKT53" s="3057"/>
      <c r="DKU53" s="3058"/>
      <c r="DKV53" s="3059"/>
      <c r="DKW53" s="3058"/>
      <c r="DKX53" s="3059"/>
      <c r="DKY53" s="3050"/>
      <c r="DKZ53" s="3051"/>
      <c r="DLA53" s="3058"/>
      <c r="DLB53" s="3056"/>
      <c r="DLC53" s="3050"/>
      <c r="DLD53" s="3051"/>
      <c r="DLE53" s="3052"/>
      <c r="DLF53" s="3053"/>
      <c r="DLG53" s="3050"/>
      <c r="DLH53" s="3054"/>
      <c r="DLI53" s="3029"/>
      <c r="DLJ53" s="3055"/>
      <c r="DLK53" s="3056"/>
      <c r="DLL53" s="3057"/>
      <c r="DLM53" s="3058"/>
      <c r="DLN53" s="3059"/>
      <c r="DLO53" s="3058"/>
      <c r="DLP53" s="3059"/>
      <c r="DLQ53" s="3050"/>
      <c r="DLR53" s="3051"/>
      <c r="DLS53" s="3058"/>
      <c r="DLT53" s="3056"/>
      <c r="DLU53" s="3050"/>
      <c r="DLV53" s="3051"/>
      <c r="DLW53" s="3052"/>
      <c r="DLX53" s="3053"/>
      <c r="DLY53" s="3050"/>
      <c r="DLZ53" s="3054"/>
      <c r="DMA53" s="3029"/>
      <c r="DMB53" s="3055"/>
      <c r="DMC53" s="3056"/>
      <c r="DMD53" s="3057"/>
      <c r="DME53" s="3058"/>
      <c r="DMF53" s="3059"/>
      <c r="DMG53" s="3058"/>
      <c r="DMH53" s="3059"/>
      <c r="DMI53" s="3050"/>
      <c r="DMJ53" s="3051"/>
      <c r="DMK53" s="3058"/>
      <c r="DML53" s="3056"/>
      <c r="DMM53" s="3050"/>
      <c r="DMN53" s="3051"/>
      <c r="DMO53" s="3052"/>
      <c r="DMP53" s="3053"/>
      <c r="DMQ53" s="3050"/>
      <c r="DMR53" s="3054"/>
      <c r="DMS53" s="3029"/>
      <c r="DMT53" s="3055"/>
      <c r="DMU53" s="3056"/>
      <c r="DMV53" s="3057"/>
      <c r="DMW53" s="3058"/>
      <c r="DMX53" s="3059"/>
      <c r="DMY53" s="3058"/>
      <c r="DMZ53" s="3059"/>
      <c r="DNA53" s="3050"/>
      <c r="DNB53" s="3051"/>
      <c r="DNC53" s="3058"/>
      <c r="DND53" s="3056"/>
      <c r="DNE53" s="3050"/>
      <c r="DNF53" s="3051"/>
      <c r="DNG53" s="3052"/>
      <c r="DNH53" s="3053"/>
      <c r="DNI53" s="3050"/>
      <c r="DNJ53" s="3054"/>
      <c r="DNK53" s="3029"/>
      <c r="DNL53" s="3055"/>
      <c r="DNM53" s="3056"/>
      <c r="DNN53" s="3057"/>
      <c r="DNO53" s="3058"/>
      <c r="DNP53" s="3059"/>
      <c r="DNQ53" s="3058"/>
      <c r="DNR53" s="3059"/>
      <c r="DNS53" s="3050"/>
      <c r="DNT53" s="3051"/>
      <c r="DNU53" s="3058"/>
      <c r="DNV53" s="3056"/>
      <c r="DNW53" s="3050"/>
      <c r="DNX53" s="3051"/>
      <c r="DNY53" s="3052"/>
      <c r="DNZ53" s="3053"/>
      <c r="DOA53" s="3050"/>
      <c r="DOB53" s="3054"/>
      <c r="DOC53" s="3029"/>
      <c r="DOD53" s="3055"/>
      <c r="DOE53" s="3056"/>
      <c r="DOF53" s="3057"/>
      <c r="DOG53" s="3058"/>
      <c r="DOH53" s="3059"/>
      <c r="DOI53" s="3058"/>
      <c r="DOJ53" s="3059"/>
      <c r="DOK53" s="3050"/>
      <c r="DOL53" s="3051"/>
      <c r="DOM53" s="3058"/>
      <c r="DON53" s="3056"/>
      <c r="DOO53" s="3050"/>
      <c r="DOP53" s="3051"/>
      <c r="DOQ53" s="3052"/>
      <c r="DOR53" s="3053"/>
      <c r="DOS53" s="3050"/>
      <c r="DOT53" s="3054"/>
      <c r="DOU53" s="3029"/>
      <c r="DOV53" s="3055"/>
      <c r="DOW53" s="3056"/>
      <c r="DOX53" s="3057"/>
      <c r="DOY53" s="3058"/>
      <c r="DOZ53" s="3059"/>
      <c r="DPA53" s="3058"/>
      <c r="DPB53" s="3059"/>
      <c r="DPC53" s="3050"/>
      <c r="DPD53" s="3051"/>
      <c r="DPE53" s="3058"/>
      <c r="DPF53" s="3056"/>
      <c r="DPG53" s="3050"/>
      <c r="DPH53" s="3051"/>
      <c r="DPI53" s="3052"/>
      <c r="DPJ53" s="3053"/>
      <c r="DPK53" s="3050"/>
      <c r="DPL53" s="3054"/>
      <c r="DPM53" s="3029"/>
      <c r="DPN53" s="3055"/>
      <c r="DPO53" s="3056"/>
      <c r="DPP53" s="3057"/>
      <c r="DPQ53" s="3058"/>
      <c r="DPR53" s="3059"/>
      <c r="DPS53" s="3058"/>
      <c r="DPT53" s="3059"/>
      <c r="DPU53" s="3050"/>
      <c r="DPV53" s="3051"/>
      <c r="DPW53" s="3058"/>
      <c r="DPX53" s="3056"/>
      <c r="DPY53" s="3050"/>
      <c r="DPZ53" s="3051"/>
      <c r="DQA53" s="3052"/>
      <c r="DQB53" s="3053"/>
      <c r="DQC53" s="3050"/>
      <c r="DQD53" s="3054"/>
      <c r="DQE53" s="3029"/>
      <c r="DQF53" s="3055"/>
      <c r="DQG53" s="3056"/>
      <c r="DQH53" s="3057"/>
      <c r="DQI53" s="3058"/>
      <c r="DQJ53" s="3059"/>
      <c r="DQK53" s="3058"/>
      <c r="DQL53" s="3059"/>
      <c r="DQM53" s="3050"/>
      <c r="DQN53" s="3051"/>
      <c r="DQO53" s="3058"/>
      <c r="DQP53" s="3056"/>
      <c r="DQQ53" s="3050"/>
      <c r="DQR53" s="3051"/>
      <c r="DQS53" s="3052"/>
      <c r="DQT53" s="3053"/>
      <c r="DQU53" s="3050"/>
      <c r="DQV53" s="3054"/>
      <c r="DQW53" s="3029"/>
      <c r="DQX53" s="3055"/>
      <c r="DQY53" s="3056"/>
      <c r="DQZ53" s="3057"/>
      <c r="DRA53" s="3058"/>
      <c r="DRB53" s="3059"/>
      <c r="DRC53" s="3058"/>
      <c r="DRD53" s="3059"/>
      <c r="DRE53" s="3050"/>
      <c r="DRF53" s="3051"/>
      <c r="DRG53" s="3058"/>
      <c r="DRH53" s="3056"/>
      <c r="DRI53" s="3050"/>
      <c r="DRJ53" s="3051"/>
      <c r="DRK53" s="3052"/>
      <c r="DRL53" s="3053"/>
      <c r="DRM53" s="3050"/>
      <c r="DRN53" s="3054"/>
      <c r="DRO53" s="3029"/>
      <c r="DRP53" s="3055"/>
      <c r="DRQ53" s="3056"/>
      <c r="DRR53" s="3057"/>
      <c r="DRS53" s="3058"/>
      <c r="DRT53" s="3059"/>
      <c r="DRU53" s="3058"/>
      <c r="DRV53" s="3059"/>
      <c r="DRW53" s="3050"/>
      <c r="DRX53" s="3051"/>
      <c r="DRY53" s="3058"/>
      <c r="DRZ53" s="3056"/>
      <c r="DSA53" s="3050"/>
      <c r="DSB53" s="3051"/>
      <c r="DSC53" s="3052"/>
      <c r="DSD53" s="3053"/>
      <c r="DSE53" s="3050"/>
      <c r="DSF53" s="3054"/>
      <c r="DSG53" s="3029"/>
      <c r="DSH53" s="3055"/>
      <c r="DSI53" s="3056"/>
      <c r="DSJ53" s="3057"/>
      <c r="DSK53" s="3058"/>
      <c r="DSL53" s="3059"/>
      <c r="DSM53" s="3058"/>
      <c r="DSN53" s="3059"/>
      <c r="DSO53" s="3050"/>
      <c r="DSP53" s="3051"/>
      <c r="DSQ53" s="3058"/>
      <c r="DSR53" s="3056"/>
      <c r="DSS53" s="3050"/>
      <c r="DST53" s="3051"/>
      <c r="DSU53" s="3052"/>
      <c r="DSV53" s="3053"/>
      <c r="DSW53" s="3050"/>
      <c r="DSX53" s="3054"/>
      <c r="DSY53" s="3029"/>
      <c r="DSZ53" s="3055"/>
      <c r="DTA53" s="3056"/>
      <c r="DTB53" s="3057"/>
      <c r="DTC53" s="3058"/>
      <c r="DTD53" s="3059"/>
      <c r="DTE53" s="3058"/>
      <c r="DTF53" s="3059"/>
      <c r="DTG53" s="3050"/>
      <c r="DTH53" s="3051"/>
      <c r="DTI53" s="3058"/>
      <c r="DTJ53" s="3056"/>
      <c r="DTK53" s="3050"/>
      <c r="DTL53" s="3051"/>
      <c r="DTM53" s="3052"/>
      <c r="DTN53" s="3053"/>
      <c r="DTO53" s="3050"/>
      <c r="DTP53" s="3054"/>
      <c r="DTQ53" s="3029"/>
      <c r="DTR53" s="3055"/>
      <c r="DTS53" s="3056"/>
      <c r="DTT53" s="3057"/>
      <c r="DTU53" s="3058"/>
      <c r="DTV53" s="3059"/>
      <c r="DTW53" s="3058"/>
      <c r="DTX53" s="3059"/>
      <c r="DTY53" s="3050"/>
      <c r="DTZ53" s="3051"/>
      <c r="DUA53" s="3058"/>
      <c r="DUB53" s="3056"/>
      <c r="DUC53" s="3050"/>
      <c r="DUD53" s="3051"/>
      <c r="DUE53" s="3052"/>
      <c r="DUF53" s="3053"/>
      <c r="DUG53" s="3050"/>
      <c r="DUH53" s="3054"/>
      <c r="DUI53" s="3029"/>
      <c r="DUJ53" s="3055"/>
      <c r="DUK53" s="3056"/>
      <c r="DUL53" s="3057"/>
      <c r="DUM53" s="3058"/>
      <c r="DUN53" s="3059"/>
      <c r="DUO53" s="3058"/>
      <c r="DUP53" s="3059"/>
      <c r="DUQ53" s="3050"/>
      <c r="DUR53" s="3051"/>
      <c r="DUS53" s="3058"/>
      <c r="DUT53" s="3056"/>
      <c r="DUU53" s="3050"/>
      <c r="DUV53" s="3051"/>
      <c r="DUW53" s="3052"/>
      <c r="DUX53" s="3053"/>
      <c r="DUY53" s="3050"/>
      <c r="DUZ53" s="3054"/>
      <c r="DVA53" s="3029"/>
      <c r="DVB53" s="3055"/>
      <c r="DVC53" s="3056"/>
      <c r="DVD53" s="3057"/>
      <c r="DVE53" s="3058"/>
      <c r="DVF53" s="3059"/>
      <c r="DVG53" s="3058"/>
      <c r="DVH53" s="3059"/>
      <c r="DVI53" s="3050"/>
      <c r="DVJ53" s="3051"/>
      <c r="DVK53" s="3058"/>
      <c r="DVL53" s="3056"/>
      <c r="DVM53" s="3050"/>
      <c r="DVN53" s="3051"/>
      <c r="DVO53" s="3052"/>
      <c r="DVP53" s="3053"/>
      <c r="DVQ53" s="3050"/>
      <c r="DVR53" s="3054"/>
      <c r="DVS53" s="3029"/>
      <c r="DVT53" s="3055"/>
      <c r="DVU53" s="3056"/>
      <c r="DVV53" s="3057"/>
      <c r="DVW53" s="3058"/>
      <c r="DVX53" s="3059"/>
      <c r="DVY53" s="3058"/>
      <c r="DVZ53" s="3059"/>
      <c r="DWA53" s="3050"/>
      <c r="DWB53" s="3051"/>
      <c r="DWC53" s="3058"/>
      <c r="DWD53" s="3056"/>
      <c r="DWE53" s="3050"/>
      <c r="DWF53" s="3051"/>
      <c r="DWG53" s="3052"/>
      <c r="DWH53" s="3053"/>
      <c r="DWI53" s="3050"/>
      <c r="DWJ53" s="3054"/>
      <c r="DWK53" s="3029"/>
      <c r="DWL53" s="3055"/>
      <c r="DWM53" s="3056"/>
      <c r="DWN53" s="3057"/>
      <c r="DWO53" s="3058"/>
      <c r="DWP53" s="3059"/>
      <c r="DWQ53" s="3058"/>
      <c r="DWR53" s="3059"/>
      <c r="DWS53" s="3050"/>
      <c r="DWT53" s="3051"/>
      <c r="DWU53" s="3058"/>
      <c r="DWV53" s="3056"/>
      <c r="DWW53" s="3050"/>
      <c r="DWX53" s="3051"/>
      <c r="DWY53" s="3052"/>
      <c r="DWZ53" s="3053"/>
      <c r="DXA53" s="3050"/>
      <c r="DXB53" s="3054"/>
      <c r="DXC53" s="3029"/>
      <c r="DXD53" s="3055"/>
      <c r="DXE53" s="3056"/>
      <c r="DXF53" s="3057"/>
      <c r="DXG53" s="3058"/>
      <c r="DXH53" s="3059"/>
      <c r="DXI53" s="3058"/>
      <c r="DXJ53" s="3059"/>
      <c r="DXK53" s="3050"/>
      <c r="DXL53" s="3051"/>
      <c r="DXM53" s="3058"/>
      <c r="DXN53" s="3056"/>
      <c r="DXO53" s="3050"/>
      <c r="DXP53" s="3051"/>
      <c r="DXQ53" s="3052"/>
      <c r="DXR53" s="3053"/>
      <c r="DXS53" s="3050"/>
      <c r="DXT53" s="3054"/>
      <c r="DXU53" s="3029"/>
      <c r="DXV53" s="3055"/>
      <c r="DXW53" s="3056"/>
      <c r="DXX53" s="3057"/>
      <c r="DXY53" s="3058"/>
      <c r="DXZ53" s="3059"/>
      <c r="DYA53" s="3058"/>
      <c r="DYB53" s="3059"/>
      <c r="DYC53" s="3050"/>
      <c r="DYD53" s="3051"/>
      <c r="DYE53" s="3058"/>
      <c r="DYF53" s="3056"/>
      <c r="DYG53" s="3050"/>
      <c r="DYH53" s="3051"/>
      <c r="DYI53" s="3052"/>
      <c r="DYJ53" s="3053"/>
      <c r="DYK53" s="3050"/>
      <c r="DYL53" s="3054"/>
      <c r="DYM53" s="3029"/>
      <c r="DYN53" s="3055"/>
      <c r="DYO53" s="3056"/>
      <c r="DYP53" s="3057"/>
      <c r="DYQ53" s="3058"/>
      <c r="DYR53" s="3059"/>
      <c r="DYS53" s="3058"/>
      <c r="DYT53" s="3059"/>
      <c r="DYU53" s="3050"/>
      <c r="DYV53" s="3051"/>
      <c r="DYW53" s="3058"/>
      <c r="DYX53" s="3056"/>
      <c r="DYY53" s="3050"/>
      <c r="DYZ53" s="3051"/>
      <c r="DZA53" s="3052"/>
      <c r="DZB53" s="3053"/>
      <c r="DZC53" s="3050"/>
      <c r="DZD53" s="3054"/>
      <c r="DZE53" s="3029"/>
      <c r="DZF53" s="3055"/>
      <c r="DZG53" s="3056"/>
      <c r="DZH53" s="3057"/>
      <c r="DZI53" s="3058"/>
      <c r="DZJ53" s="3059"/>
      <c r="DZK53" s="3058"/>
      <c r="DZL53" s="3059"/>
      <c r="DZM53" s="3050"/>
      <c r="DZN53" s="3051"/>
      <c r="DZO53" s="3058"/>
      <c r="DZP53" s="3056"/>
      <c r="DZQ53" s="3050"/>
      <c r="DZR53" s="3051"/>
      <c r="DZS53" s="3052"/>
      <c r="DZT53" s="3053"/>
      <c r="DZU53" s="3050"/>
      <c r="DZV53" s="3054"/>
      <c r="DZW53" s="3029"/>
      <c r="DZX53" s="3055"/>
      <c r="DZY53" s="3056"/>
      <c r="DZZ53" s="3057"/>
      <c r="EAA53" s="3058"/>
      <c r="EAB53" s="3059"/>
      <c r="EAC53" s="3058"/>
      <c r="EAD53" s="3059"/>
      <c r="EAE53" s="3050"/>
      <c r="EAF53" s="3051"/>
      <c r="EAG53" s="3058"/>
      <c r="EAH53" s="3056"/>
      <c r="EAI53" s="3050"/>
      <c r="EAJ53" s="3051"/>
      <c r="EAK53" s="3052"/>
      <c r="EAL53" s="3053"/>
      <c r="EAM53" s="3050"/>
      <c r="EAN53" s="3054"/>
      <c r="EAO53" s="3029"/>
      <c r="EAP53" s="3055"/>
      <c r="EAQ53" s="3056"/>
      <c r="EAR53" s="3057"/>
      <c r="EAS53" s="3058"/>
      <c r="EAT53" s="3059"/>
      <c r="EAU53" s="3058"/>
      <c r="EAV53" s="3059"/>
      <c r="EAW53" s="3050"/>
      <c r="EAX53" s="3051"/>
      <c r="EAY53" s="3058"/>
      <c r="EAZ53" s="3056"/>
      <c r="EBA53" s="3050"/>
      <c r="EBB53" s="3051"/>
      <c r="EBC53" s="3052"/>
      <c r="EBD53" s="3053"/>
      <c r="EBE53" s="3050"/>
      <c r="EBF53" s="3054"/>
      <c r="EBG53" s="3029"/>
      <c r="EBH53" s="3055"/>
      <c r="EBI53" s="3056"/>
      <c r="EBJ53" s="3057"/>
      <c r="EBK53" s="3058"/>
      <c r="EBL53" s="3059"/>
      <c r="EBM53" s="3058"/>
      <c r="EBN53" s="3059"/>
      <c r="EBO53" s="3050"/>
      <c r="EBP53" s="3051"/>
      <c r="EBQ53" s="3058"/>
      <c r="EBR53" s="3056"/>
      <c r="EBS53" s="3050"/>
      <c r="EBT53" s="3051"/>
      <c r="EBU53" s="3052"/>
      <c r="EBV53" s="3053"/>
      <c r="EBW53" s="3050"/>
      <c r="EBX53" s="3054"/>
      <c r="EBY53" s="3029"/>
      <c r="EBZ53" s="3055"/>
      <c r="ECA53" s="3056"/>
      <c r="ECB53" s="3057"/>
      <c r="ECC53" s="3058"/>
      <c r="ECD53" s="3059"/>
      <c r="ECE53" s="3058"/>
      <c r="ECF53" s="3059"/>
      <c r="ECG53" s="3050"/>
      <c r="ECH53" s="3051"/>
      <c r="ECI53" s="3058"/>
      <c r="ECJ53" s="3056"/>
      <c r="ECK53" s="3050"/>
      <c r="ECL53" s="3051"/>
      <c r="ECM53" s="3052"/>
      <c r="ECN53" s="3053"/>
      <c r="ECO53" s="3050"/>
      <c r="ECP53" s="3054"/>
      <c r="ECQ53" s="3029"/>
      <c r="ECR53" s="3055"/>
      <c r="ECS53" s="3056"/>
      <c r="ECT53" s="3057"/>
      <c r="ECU53" s="3058"/>
      <c r="ECV53" s="3059"/>
      <c r="ECW53" s="3058"/>
      <c r="ECX53" s="3059"/>
      <c r="ECY53" s="3050"/>
      <c r="ECZ53" s="3051"/>
      <c r="EDA53" s="3058"/>
      <c r="EDB53" s="3056"/>
      <c r="EDC53" s="3050"/>
      <c r="EDD53" s="3051"/>
      <c r="EDE53" s="3052"/>
      <c r="EDF53" s="3053"/>
      <c r="EDG53" s="3050"/>
      <c r="EDH53" s="3054"/>
      <c r="EDI53" s="3029"/>
      <c r="EDJ53" s="3055"/>
      <c r="EDK53" s="3056"/>
      <c r="EDL53" s="3057"/>
      <c r="EDM53" s="3058"/>
      <c r="EDN53" s="3059"/>
      <c r="EDO53" s="3058"/>
      <c r="EDP53" s="3059"/>
      <c r="EDQ53" s="3050"/>
      <c r="EDR53" s="3051"/>
      <c r="EDS53" s="3058"/>
      <c r="EDT53" s="3056"/>
      <c r="EDU53" s="3050"/>
      <c r="EDV53" s="3051"/>
      <c r="EDW53" s="3052"/>
      <c r="EDX53" s="3053"/>
      <c r="EDY53" s="3050"/>
      <c r="EDZ53" s="3054"/>
      <c r="EEA53" s="3029"/>
      <c r="EEB53" s="3055"/>
      <c r="EEC53" s="3056"/>
      <c r="EED53" s="3057"/>
      <c r="EEE53" s="3058"/>
      <c r="EEF53" s="3059"/>
      <c r="EEG53" s="3058"/>
      <c r="EEH53" s="3059"/>
      <c r="EEI53" s="3050"/>
      <c r="EEJ53" s="3051"/>
      <c r="EEK53" s="3058"/>
      <c r="EEL53" s="3056"/>
      <c r="EEM53" s="3050"/>
      <c r="EEN53" s="3051"/>
      <c r="EEO53" s="3052"/>
      <c r="EEP53" s="3053"/>
      <c r="EEQ53" s="3050"/>
      <c r="EER53" s="3054"/>
      <c r="EES53" s="3029"/>
      <c r="EET53" s="3055"/>
      <c r="EEU53" s="3056"/>
      <c r="EEV53" s="3057"/>
      <c r="EEW53" s="3058"/>
      <c r="EEX53" s="3059"/>
      <c r="EEY53" s="3058"/>
      <c r="EEZ53" s="3059"/>
      <c r="EFA53" s="3050"/>
      <c r="EFB53" s="3051"/>
      <c r="EFC53" s="3058"/>
      <c r="EFD53" s="3056"/>
      <c r="EFE53" s="3050"/>
      <c r="EFF53" s="3051"/>
      <c r="EFG53" s="3052"/>
      <c r="EFH53" s="3053"/>
      <c r="EFI53" s="3050"/>
      <c r="EFJ53" s="3054"/>
      <c r="EFK53" s="3029"/>
      <c r="EFL53" s="3055"/>
      <c r="EFM53" s="3056"/>
      <c r="EFN53" s="3057"/>
      <c r="EFO53" s="3058"/>
      <c r="EFP53" s="3059"/>
      <c r="EFQ53" s="3058"/>
      <c r="EFR53" s="3059"/>
      <c r="EFS53" s="3050"/>
      <c r="EFT53" s="3051"/>
      <c r="EFU53" s="3058"/>
      <c r="EFV53" s="3056"/>
      <c r="EFW53" s="3050"/>
      <c r="EFX53" s="3051"/>
      <c r="EFY53" s="3052"/>
      <c r="EFZ53" s="3053"/>
      <c r="EGA53" s="3050"/>
      <c r="EGB53" s="3054"/>
      <c r="EGC53" s="3029"/>
      <c r="EGD53" s="3055"/>
      <c r="EGE53" s="3056"/>
      <c r="EGF53" s="3057"/>
      <c r="EGG53" s="3058"/>
      <c r="EGH53" s="3059"/>
      <c r="EGI53" s="3058"/>
      <c r="EGJ53" s="3059"/>
      <c r="EGK53" s="3050"/>
      <c r="EGL53" s="3051"/>
      <c r="EGM53" s="3058"/>
      <c r="EGN53" s="3056"/>
      <c r="EGO53" s="3050"/>
      <c r="EGP53" s="3051"/>
      <c r="EGQ53" s="3052"/>
      <c r="EGR53" s="3053"/>
      <c r="EGS53" s="3050"/>
      <c r="EGT53" s="3054"/>
      <c r="EGU53" s="3029"/>
      <c r="EGV53" s="3055"/>
      <c r="EGW53" s="3056"/>
      <c r="EGX53" s="3057"/>
      <c r="EGY53" s="3058"/>
      <c r="EGZ53" s="3059"/>
      <c r="EHA53" s="3058"/>
      <c r="EHB53" s="3059"/>
      <c r="EHC53" s="3050"/>
      <c r="EHD53" s="3051"/>
      <c r="EHE53" s="3058"/>
      <c r="EHF53" s="3056"/>
      <c r="EHG53" s="3050"/>
      <c r="EHH53" s="3051"/>
      <c r="EHI53" s="3052"/>
      <c r="EHJ53" s="3053"/>
      <c r="EHK53" s="3050"/>
      <c r="EHL53" s="3054"/>
      <c r="EHM53" s="3029"/>
      <c r="EHN53" s="3055"/>
      <c r="EHO53" s="3056"/>
      <c r="EHP53" s="3057"/>
      <c r="EHQ53" s="3058"/>
      <c r="EHR53" s="3059"/>
      <c r="EHS53" s="3058"/>
      <c r="EHT53" s="3059"/>
      <c r="EHU53" s="3050"/>
      <c r="EHV53" s="3051"/>
      <c r="EHW53" s="3058"/>
      <c r="EHX53" s="3056"/>
      <c r="EHY53" s="3050"/>
      <c r="EHZ53" s="3051"/>
      <c r="EIA53" s="3052"/>
      <c r="EIB53" s="3053"/>
      <c r="EIC53" s="3050"/>
      <c r="EID53" s="3054"/>
      <c r="EIE53" s="3029"/>
      <c r="EIF53" s="3055"/>
      <c r="EIG53" s="3056"/>
      <c r="EIH53" s="3057"/>
      <c r="EII53" s="3058"/>
      <c r="EIJ53" s="3059"/>
      <c r="EIK53" s="3058"/>
      <c r="EIL53" s="3059"/>
      <c r="EIM53" s="3050"/>
      <c r="EIN53" s="3051"/>
      <c r="EIO53" s="3058"/>
      <c r="EIP53" s="3056"/>
      <c r="EIQ53" s="3050"/>
      <c r="EIR53" s="3051"/>
      <c r="EIS53" s="3052"/>
      <c r="EIT53" s="3053"/>
      <c r="EIU53" s="3050"/>
      <c r="EIV53" s="3054"/>
      <c r="EIW53" s="3029"/>
      <c r="EIX53" s="3055"/>
      <c r="EIY53" s="3056"/>
      <c r="EIZ53" s="3057"/>
      <c r="EJA53" s="3058"/>
      <c r="EJB53" s="3059"/>
      <c r="EJC53" s="3058"/>
      <c r="EJD53" s="3059"/>
      <c r="EJE53" s="3050"/>
      <c r="EJF53" s="3051"/>
      <c r="EJG53" s="3058"/>
      <c r="EJH53" s="3056"/>
      <c r="EJI53" s="3050"/>
      <c r="EJJ53" s="3051"/>
      <c r="EJK53" s="3052"/>
      <c r="EJL53" s="3053"/>
      <c r="EJM53" s="3050"/>
      <c r="EJN53" s="3054"/>
      <c r="EJO53" s="3029"/>
      <c r="EJP53" s="3055"/>
      <c r="EJQ53" s="3056"/>
      <c r="EJR53" s="3057"/>
      <c r="EJS53" s="3058"/>
      <c r="EJT53" s="3059"/>
      <c r="EJU53" s="3058"/>
      <c r="EJV53" s="3059"/>
      <c r="EJW53" s="3050"/>
      <c r="EJX53" s="3051"/>
      <c r="EJY53" s="3058"/>
      <c r="EJZ53" s="3056"/>
      <c r="EKA53" s="3050"/>
      <c r="EKB53" s="3051"/>
      <c r="EKC53" s="3052"/>
      <c r="EKD53" s="3053"/>
      <c r="EKE53" s="3050"/>
      <c r="EKF53" s="3054"/>
      <c r="EKG53" s="3029"/>
      <c r="EKH53" s="3055"/>
      <c r="EKI53" s="3056"/>
      <c r="EKJ53" s="3057"/>
      <c r="EKK53" s="3058"/>
      <c r="EKL53" s="3059"/>
      <c r="EKM53" s="3058"/>
      <c r="EKN53" s="3059"/>
      <c r="EKO53" s="3050"/>
      <c r="EKP53" s="3051"/>
      <c r="EKQ53" s="3058"/>
      <c r="EKR53" s="3056"/>
      <c r="EKS53" s="3050"/>
      <c r="EKT53" s="3051"/>
      <c r="EKU53" s="3052"/>
      <c r="EKV53" s="3053"/>
      <c r="EKW53" s="3050"/>
      <c r="EKX53" s="3054"/>
      <c r="EKY53" s="3029"/>
      <c r="EKZ53" s="3055"/>
      <c r="ELA53" s="3056"/>
      <c r="ELB53" s="3057"/>
      <c r="ELC53" s="3058"/>
      <c r="ELD53" s="3059"/>
      <c r="ELE53" s="3058"/>
      <c r="ELF53" s="3059"/>
      <c r="ELG53" s="3050"/>
      <c r="ELH53" s="3051"/>
      <c r="ELI53" s="3058"/>
      <c r="ELJ53" s="3056"/>
      <c r="ELK53" s="3050"/>
      <c r="ELL53" s="3051"/>
      <c r="ELM53" s="3052"/>
      <c r="ELN53" s="3053"/>
      <c r="ELO53" s="3050"/>
      <c r="ELP53" s="3054"/>
      <c r="ELQ53" s="3029"/>
      <c r="ELR53" s="3055"/>
      <c r="ELS53" s="3056"/>
      <c r="ELT53" s="3057"/>
      <c r="ELU53" s="3058"/>
      <c r="ELV53" s="3059"/>
      <c r="ELW53" s="3058"/>
      <c r="ELX53" s="3059"/>
      <c r="ELY53" s="3050"/>
      <c r="ELZ53" s="3051"/>
      <c r="EMA53" s="3058"/>
      <c r="EMB53" s="3056"/>
      <c r="EMC53" s="3050"/>
      <c r="EMD53" s="3051"/>
      <c r="EME53" s="3052"/>
      <c r="EMF53" s="3053"/>
      <c r="EMG53" s="3050"/>
      <c r="EMH53" s="3054"/>
      <c r="EMI53" s="3029"/>
      <c r="EMJ53" s="3055"/>
      <c r="EMK53" s="3056"/>
      <c r="EML53" s="3057"/>
      <c r="EMM53" s="3058"/>
      <c r="EMN53" s="3059"/>
      <c r="EMO53" s="3058"/>
      <c r="EMP53" s="3059"/>
      <c r="EMQ53" s="3050"/>
      <c r="EMR53" s="3051"/>
      <c r="EMS53" s="3058"/>
      <c r="EMT53" s="3056"/>
      <c r="EMU53" s="3050"/>
      <c r="EMV53" s="3051"/>
      <c r="EMW53" s="3052"/>
      <c r="EMX53" s="3053"/>
      <c r="EMY53" s="3050"/>
      <c r="EMZ53" s="3054"/>
      <c r="ENA53" s="3029"/>
      <c r="ENB53" s="3055"/>
      <c r="ENC53" s="3056"/>
      <c r="END53" s="3057"/>
      <c r="ENE53" s="3058"/>
      <c r="ENF53" s="3059"/>
      <c r="ENG53" s="3058"/>
      <c r="ENH53" s="3059"/>
      <c r="ENI53" s="3050"/>
      <c r="ENJ53" s="3051"/>
      <c r="ENK53" s="3058"/>
      <c r="ENL53" s="3056"/>
      <c r="ENM53" s="3050"/>
      <c r="ENN53" s="3051"/>
      <c r="ENO53" s="3052"/>
      <c r="ENP53" s="3053"/>
      <c r="ENQ53" s="3050"/>
      <c r="ENR53" s="3054"/>
      <c r="ENS53" s="3029"/>
      <c r="ENT53" s="3055"/>
      <c r="ENU53" s="3056"/>
      <c r="ENV53" s="3057"/>
      <c r="ENW53" s="3058"/>
      <c r="ENX53" s="3059"/>
      <c r="ENY53" s="3058"/>
      <c r="ENZ53" s="3059"/>
      <c r="EOA53" s="3050"/>
      <c r="EOB53" s="3051"/>
      <c r="EOC53" s="3058"/>
      <c r="EOD53" s="3056"/>
      <c r="EOE53" s="3050"/>
      <c r="EOF53" s="3051"/>
      <c r="EOG53" s="3052"/>
      <c r="EOH53" s="3053"/>
      <c r="EOI53" s="3050"/>
      <c r="EOJ53" s="3054"/>
      <c r="EOK53" s="3029"/>
      <c r="EOL53" s="3055"/>
      <c r="EOM53" s="3056"/>
      <c r="EON53" s="3057"/>
      <c r="EOO53" s="3058"/>
      <c r="EOP53" s="3059"/>
      <c r="EOQ53" s="3058"/>
      <c r="EOR53" s="3059"/>
      <c r="EOS53" s="3050"/>
      <c r="EOT53" s="3051"/>
      <c r="EOU53" s="3058"/>
      <c r="EOV53" s="3056"/>
      <c r="EOW53" s="3050"/>
      <c r="EOX53" s="3051"/>
      <c r="EOY53" s="3052"/>
      <c r="EOZ53" s="3053"/>
      <c r="EPA53" s="3050"/>
      <c r="EPB53" s="3054"/>
      <c r="EPC53" s="3029"/>
      <c r="EPD53" s="3055"/>
      <c r="EPE53" s="3056"/>
      <c r="EPF53" s="3057"/>
      <c r="EPG53" s="3058"/>
      <c r="EPH53" s="3059"/>
      <c r="EPI53" s="3058"/>
      <c r="EPJ53" s="3059"/>
      <c r="EPK53" s="3050"/>
      <c r="EPL53" s="3051"/>
      <c r="EPM53" s="3058"/>
      <c r="EPN53" s="3056"/>
      <c r="EPO53" s="3050"/>
      <c r="EPP53" s="3051"/>
      <c r="EPQ53" s="3052"/>
      <c r="EPR53" s="3053"/>
      <c r="EPS53" s="3050"/>
      <c r="EPT53" s="3054"/>
      <c r="EPU53" s="3029"/>
      <c r="EPV53" s="3055"/>
      <c r="EPW53" s="3056"/>
      <c r="EPX53" s="3057"/>
      <c r="EPY53" s="3058"/>
      <c r="EPZ53" s="3059"/>
      <c r="EQA53" s="3058"/>
      <c r="EQB53" s="3059"/>
      <c r="EQC53" s="3050"/>
      <c r="EQD53" s="3051"/>
      <c r="EQE53" s="3058"/>
      <c r="EQF53" s="3056"/>
      <c r="EQG53" s="3050"/>
      <c r="EQH53" s="3051"/>
      <c r="EQI53" s="3052"/>
      <c r="EQJ53" s="3053"/>
      <c r="EQK53" s="3050"/>
      <c r="EQL53" s="3054"/>
      <c r="EQM53" s="3029"/>
      <c r="EQN53" s="3055"/>
      <c r="EQO53" s="3056"/>
      <c r="EQP53" s="3057"/>
      <c r="EQQ53" s="3058"/>
      <c r="EQR53" s="3059"/>
      <c r="EQS53" s="3058"/>
      <c r="EQT53" s="3059"/>
      <c r="EQU53" s="3050"/>
      <c r="EQV53" s="3051"/>
      <c r="EQW53" s="3058"/>
      <c r="EQX53" s="3056"/>
      <c r="EQY53" s="3050"/>
      <c r="EQZ53" s="3051"/>
      <c r="ERA53" s="3052"/>
      <c r="ERB53" s="3053"/>
      <c r="ERC53" s="3050"/>
      <c r="ERD53" s="3054"/>
      <c r="ERE53" s="3029"/>
      <c r="ERF53" s="3055"/>
      <c r="ERG53" s="3056"/>
      <c r="ERH53" s="3057"/>
      <c r="ERI53" s="3058"/>
      <c r="ERJ53" s="3059"/>
      <c r="ERK53" s="3058"/>
      <c r="ERL53" s="3059"/>
      <c r="ERM53" s="3050"/>
      <c r="ERN53" s="3051"/>
      <c r="ERO53" s="3058"/>
      <c r="ERP53" s="3056"/>
      <c r="ERQ53" s="3050"/>
      <c r="ERR53" s="3051"/>
      <c r="ERS53" s="3052"/>
      <c r="ERT53" s="3053"/>
      <c r="ERU53" s="3050"/>
      <c r="ERV53" s="3054"/>
      <c r="ERW53" s="3029"/>
      <c r="ERX53" s="3055"/>
      <c r="ERY53" s="3056"/>
      <c r="ERZ53" s="3057"/>
      <c r="ESA53" s="3058"/>
      <c r="ESB53" s="3059"/>
      <c r="ESC53" s="3058"/>
      <c r="ESD53" s="3059"/>
      <c r="ESE53" s="3050"/>
      <c r="ESF53" s="3051"/>
      <c r="ESG53" s="3058"/>
      <c r="ESH53" s="3056"/>
      <c r="ESI53" s="3050"/>
      <c r="ESJ53" s="3051"/>
      <c r="ESK53" s="3052"/>
      <c r="ESL53" s="3053"/>
      <c r="ESM53" s="3050"/>
      <c r="ESN53" s="3054"/>
      <c r="ESO53" s="3029"/>
      <c r="ESP53" s="3055"/>
      <c r="ESQ53" s="3056"/>
      <c r="ESR53" s="3057"/>
      <c r="ESS53" s="3058"/>
      <c r="EST53" s="3059"/>
      <c r="ESU53" s="3058"/>
      <c r="ESV53" s="3059"/>
      <c r="ESW53" s="3050"/>
      <c r="ESX53" s="3051"/>
      <c r="ESY53" s="3058"/>
      <c r="ESZ53" s="3056"/>
      <c r="ETA53" s="3050"/>
      <c r="ETB53" s="3051"/>
      <c r="ETC53" s="3052"/>
      <c r="ETD53" s="3053"/>
      <c r="ETE53" s="3050"/>
      <c r="ETF53" s="3054"/>
      <c r="ETG53" s="3029"/>
      <c r="ETH53" s="3055"/>
      <c r="ETI53" s="3056"/>
      <c r="ETJ53" s="3057"/>
      <c r="ETK53" s="3058"/>
      <c r="ETL53" s="3059"/>
      <c r="ETM53" s="3058"/>
      <c r="ETN53" s="3059"/>
      <c r="ETO53" s="3050"/>
      <c r="ETP53" s="3051"/>
      <c r="ETQ53" s="3058"/>
      <c r="ETR53" s="3056"/>
      <c r="ETS53" s="3050"/>
      <c r="ETT53" s="3051"/>
      <c r="ETU53" s="3052"/>
      <c r="ETV53" s="3053"/>
      <c r="ETW53" s="3050"/>
      <c r="ETX53" s="3054"/>
      <c r="ETY53" s="3029"/>
      <c r="ETZ53" s="3055"/>
      <c r="EUA53" s="3056"/>
      <c r="EUB53" s="3057"/>
      <c r="EUC53" s="3058"/>
      <c r="EUD53" s="3059"/>
      <c r="EUE53" s="3058"/>
      <c r="EUF53" s="3059"/>
      <c r="EUG53" s="3050"/>
      <c r="EUH53" s="3051"/>
      <c r="EUI53" s="3058"/>
      <c r="EUJ53" s="3056"/>
      <c r="EUK53" s="3050"/>
      <c r="EUL53" s="3051"/>
      <c r="EUM53" s="3052"/>
      <c r="EUN53" s="3053"/>
      <c r="EUO53" s="3050"/>
      <c r="EUP53" s="3054"/>
      <c r="EUQ53" s="3029"/>
      <c r="EUR53" s="3055"/>
      <c r="EUS53" s="3056"/>
      <c r="EUT53" s="3057"/>
      <c r="EUU53" s="3058"/>
      <c r="EUV53" s="3059"/>
      <c r="EUW53" s="3058"/>
      <c r="EUX53" s="3059"/>
      <c r="EUY53" s="3050"/>
      <c r="EUZ53" s="3051"/>
      <c r="EVA53" s="3058"/>
      <c r="EVB53" s="3056"/>
      <c r="EVC53" s="3050"/>
      <c r="EVD53" s="3051"/>
      <c r="EVE53" s="3052"/>
      <c r="EVF53" s="3053"/>
      <c r="EVG53" s="3050"/>
      <c r="EVH53" s="3054"/>
      <c r="EVI53" s="3029"/>
      <c r="EVJ53" s="3055"/>
      <c r="EVK53" s="3056"/>
      <c r="EVL53" s="3057"/>
      <c r="EVM53" s="3058"/>
      <c r="EVN53" s="3059"/>
      <c r="EVO53" s="3058"/>
      <c r="EVP53" s="3059"/>
      <c r="EVQ53" s="3050"/>
      <c r="EVR53" s="3051"/>
      <c r="EVS53" s="3058"/>
      <c r="EVT53" s="3056"/>
      <c r="EVU53" s="3050"/>
      <c r="EVV53" s="3051"/>
      <c r="EVW53" s="3052"/>
      <c r="EVX53" s="3053"/>
      <c r="EVY53" s="3050"/>
      <c r="EVZ53" s="3054"/>
      <c r="EWA53" s="3029"/>
      <c r="EWB53" s="3055"/>
      <c r="EWC53" s="3056"/>
      <c r="EWD53" s="3057"/>
      <c r="EWE53" s="3058"/>
      <c r="EWF53" s="3059"/>
      <c r="EWG53" s="3058"/>
      <c r="EWH53" s="3059"/>
      <c r="EWI53" s="3050"/>
      <c r="EWJ53" s="3051"/>
      <c r="EWK53" s="3058"/>
      <c r="EWL53" s="3056"/>
      <c r="EWM53" s="3050"/>
      <c r="EWN53" s="3051"/>
      <c r="EWO53" s="3052"/>
      <c r="EWP53" s="3053"/>
      <c r="EWQ53" s="3050"/>
      <c r="EWR53" s="3054"/>
      <c r="EWS53" s="3029"/>
      <c r="EWT53" s="3055"/>
      <c r="EWU53" s="3056"/>
      <c r="EWV53" s="3057"/>
      <c r="EWW53" s="3058"/>
      <c r="EWX53" s="3059"/>
      <c r="EWY53" s="3058"/>
      <c r="EWZ53" s="3059"/>
      <c r="EXA53" s="3050"/>
      <c r="EXB53" s="3051"/>
      <c r="EXC53" s="3058"/>
      <c r="EXD53" s="3056"/>
      <c r="EXE53" s="3050"/>
      <c r="EXF53" s="3051"/>
      <c r="EXG53" s="3052"/>
      <c r="EXH53" s="3053"/>
      <c r="EXI53" s="3050"/>
      <c r="EXJ53" s="3054"/>
      <c r="EXK53" s="3029"/>
      <c r="EXL53" s="3055"/>
      <c r="EXM53" s="3056"/>
      <c r="EXN53" s="3057"/>
      <c r="EXO53" s="3058"/>
      <c r="EXP53" s="3059"/>
      <c r="EXQ53" s="3058"/>
      <c r="EXR53" s="3059"/>
      <c r="EXS53" s="3050"/>
      <c r="EXT53" s="3051"/>
      <c r="EXU53" s="3058"/>
      <c r="EXV53" s="3056"/>
      <c r="EXW53" s="3050"/>
      <c r="EXX53" s="3051"/>
      <c r="EXY53" s="3052"/>
      <c r="EXZ53" s="3053"/>
      <c r="EYA53" s="3050"/>
      <c r="EYB53" s="3054"/>
      <c r="EYC53" s="3029"/>
      <c r="EYD53" s="3055"/>
      <c r="EYE53" s="3056"/>
      <c r="EYF53" s="3057"/>
      <c r="EYG53" s="3058"/>
      <c r="EYH53" s="3059"/>
      <c r="EYI53" s="3058"/>
      <c r="EYJ53" s="3059"/>
      <c r="EYK53" s="3050"/>
      <c r="EYL53" s="3051"/>
      <c r="EYM53" s="3058"/>
      <c r="EYN53" s="3056"/>
      <c r="EYO53" s="3050"/>
      <c r="EYP53" s="3051"/>
      <c r="EYQ53" s="3052"/>
      <c r="EYR53" s="3053"/>
      <c r="EYS53" s="3050"/>
      <c r="EYT53" s="3054"/>
      <c r="EYU53" s="3029"/>
      <c r="EYV53" s="3055"/>
      <c r="EYW53" s="3056"/>
      <c r="EYX53" s="3057"/>
      <c r="EYY53" s="3058"/>
      <c r="EYZ53" s="3059"/>
      <c r="EZA53" s="3058"/>
      <c r="EZB53" s="3059"/>
      <c r="EZC53" s="3050"/>
      <c r="EZD53" s="3051"/>
      <c r="EZE53" s="3058"/>
      <c r="EZF53" s="3056"/>
      <c r="EZG53" s="3050"/>
      <c r="EZH53" s="3051"/>
      <c r="EZI53" s="3052"/>
      <c r="EZJ53" s="3053"/>
      <c r="EZK53" s="3050"/>
      <c r="EZL53" s="3054"/>
      <c r="EZM53" s="3029"/>
      <c r="EZN53" s="3055"/>
      <c r="EZO53" s="3056"/>
      <c r="EZP53" s="3057"/>
      <c r="EZQ53" s="3058"/>
      <c r="EZR53" s="3059"/>
      <c r="EZS53" s="3058"/>
      <c r="EZT53" s="3059"/>
      <c r="EZU53" s="3050"/>
      <c r="EZV53" s="3051"/>
      <c r="EZW53" s="3058"/>
      <c r="EZX53" s="3056"/>
      <c r="EZY53" s="3050"/>
      <c r="EZZ53" s="3051"/>
      <c r="FAA53" s="3052"/>
      <c r="FAB53" s="3053"/>
      <c r="FAC53" s="3050"/>
      <c r="FAD53" s="3054"/>
      <c r="FAE53" s="3029"/>
      <c r="FAF53" s="3055"/>
      <c r="FAG53" s="3056"/>
      <c r="FAH53" s="3057"/>
      <c r="FAI53" s="3058"/>
      <c r="FAJ53" s="3059"/>
      <c r="FAK53" s="3058"/>
      <c r="FAL53" s="3059"/>
      <c r="FAM53" s="3050"/>
      <c r="FAN53" s="3051"/>
      <c r="FAO53" s="3058"/>
      <c r="FAP53" s="3056"/>
      <c r="FAQ53" s="3050"/>
      <c r="FAR53" s="3051"/>
      <c r="FAS53" s="3052"/>
      <c r="FAT53" s="3053"/>
      <c r="FAU53" s="3050"/>
      <c r="FAV53" s="3054"/>
      <c r="FAW53" s="3029"/>
      <c r="FAX53" s="3055"/>
      <c r="FAY53" s="3056"/>
      <c r="FAZ53" s="3057"/>
      <c r="FBA53" s="3058"/>
      <c r="FBB53" s="3059"/>
      <c r="FBC53" s="3058"/>
      <c r="FBD53" s="3059"/>
      <c r="FBE53" s="3050"/>
      <c r="FBF53" s="3051"/>
      <c r="FBG53" s="3058"/>
      <c r="FBH53" s="3056"/>
      <c r="FBI53" s="3050"/>
      <c r="FBJ53" s="3051"/>
      <c r="FBK53" s="3052"/>
      <c r="FBL53" s="3053"/>
      <c r="FBM53" s="3050"/>
      <c r="FBN53" s="3054"/>
      <c r="FBO53" s="3029"/>
      <c r="FBP53" s="3055"/>
      <c r="FBQ53" s="3056"/>
      <c r="FBR53" s="3057"/>
      <c r="FBS53" s="3058"/>
      <c r="FBT53" s="3059"/>
      <c r="FBU53" s="3058"/>
      <c r="FBV53" s="3059"/>
      <c r="FBW53" s="3050"/>
      <c r="FBX53" s="3051"/>
      <c r="FBY53" s="3058"/>
      <c r="FBZ53" s="3056"/>
      <c r="FCA53" s="3050"/>
      <c r="FCB53" s="3051"/>
      <c r="FCC53" s="3052"/>
      <c r="FCD53" s="3053"/>
      <c r="FCE53" s="3050"/>
      <c r="FCF53" s="3054"/>
      <c r="FCG53" s="3029"/>
      <c r="FCH53" s="3055"/>
      <c r="FCI53" s="3056"/>
      <c r="FCJ53" s="3057"/>
      <c r="FCK53" s="3058"/>
      <c r="FCL53" s="3059"/>
      <c r="FCM53" s="3058"/>
      <c r="FCN53" s="3059"/>
      <c r="FCO53" s="3050"/>
      <c r="FCP53" s="3051"/>
      <c r="FCQ53" s="3058"/>
      <c r="FCR53" s="3056"/>
      <c r="FCS53" s="3050"/>
      <c r="FCT53" s="3051"/>
      <c r="FCU53" s="3052"/>
      <c r="FCV53" s="3053"/>
      <c r="FCW53" s="3050"/>
      <c r="FCX53" s="3054"/>
      <c r="FCY53" s="3029"/>
      <c r="FCZ53" s="3055"/>
      <c r="FDA53" s="3056"/>
      <c r="FDB53" s="3057"/>
      <c r="FDC53" s="3058"/>
      <c r="FDD53" s="3059"/>
      <c r="FDE53" s="3058"/>
      <c r="FDF53" s="3059"/>
      <c r="FDG53" s="3050"/>
      <c r="FDH53" s="3051"/>
      <c r="FDI53" s="3058"/>
      <c r="FDJ53" s="3056"/>
      <c r="FDK53" s="3050"/>
      <c r="FDL53" s="3051"/>
      <c r="FDM53" s="3052"/>
      <c r="FDN53" s="3053"/>
      <c r="FDO53" s="3050"/>
      <c r="FDP53" s="3054"/>
      <c r="FDQ53" s="3029"/>
      <c r="FDR53" s="3055"/>
      <c r="FDS53" s="3056"/>
      <c r="FDT53" s="3057"/>
      <c r="FDU53" s="3058"/>
      <c r="FDV53" s="3059"/>
      <c r="FDW53" s="3058"/>
      <c r="FDX53" s="3059"/>
      <c r="FDY53" s="3050"/>
      <c r="FDZ53" s="3051"/>
      <c r="FEA53" s="3058"/>
      <c r="FEB53" s="3056"/>
      <c r="FEC53" s="3050"/>
      <c r="FED53" s="3051"/>
      <c r="FEE53" s="3052"/>
      <c r="FEF53" s="3053"/>
      <c r="FEG53" s="3050"/>
      <c r="FEH53" s="3054"/>
      <c r="FEI53" s="3029"/>
      <c r="FEJ53" s="3055"/>
      <c r="FEK53" s="3056"/>
      <c r="FEL53" s="3057"/>
      <c r="FEM53" s="3058"/>
      <c r="FEN53" s="3059"/>
      <c r="FEO53" s="3058"/>
      <c r="FEP53" s="3059"/>
      <c r="FEQ53" s="3050"/>
      <c r="FER53" s="3051"/>
      <c r="FES53" s="3058"/>
      <c r="FET53" s="3056"/>
      <c r="FEU53" s="3050"/>
      <c r="FEV53" s="3051"/>
      <c r="FEW53" s="3052"/>
      <c r="FEX53" s="3053"/>
      <c r="FEY53" s="3050"/>
      <c r="FEZ53" s="3054"/>
      <c r="FFA53" s="3029"/>
      <c r="FFB53" s="3055"/>
      <c r="FFC53" s="3056"/>
      <c r="FFD53" s="3057"/>
      <c r="FFE53" s="3058"/>
      <c r="FFF53" s="3059"/>
      <c r="FFG53" s="3058"/>
      <c r="FFH53" s="3059"/>
      <c r="FFI53" s="3050"/>
      <c r="FFJ53" s="3051"/>
      <c r="FFK53" s="3058"/>
      <c r="FFL53" s="3056"/>
      <c r="FFM53" s="3050"/>
      <c r="FFN53" s="3051"/>
      <c r="FFO53" s="3052"/>
      <c r="FFP53" s="3053"/>
      <c r="FFQ53" s="3050"/>
      <c r="FFR53" s="3054"/>
      <c r="FFS53" s="3029"/>
      <c r="FFT53" s="3055"/>
      <c r="FFU53" s="3056"/>
      <c r="FFV53" s="3057"/>
      <c r="FFW53" s="3058"/>
      <c r="FFX53" s="3059"/>
      <c r="FFY53" s="3058"/>
      <c r="FFZ53" s="3059"/>
      <c r="FGA53" s="3050"/>
      <c r="FGB53" s="3051"/>
      <c r="FGC53" s="3058"/>
      <c r="FGD53" s="3056"/>
      <c r="FGE53" s="3050"/>
      <c r="FGF53" s="3051"/>
      <c r="FGG53" s="3052"/>
      <c r="FGH53" s="3053"/>
      <c r="FGI53" s="3050"/>
      <c r="FGJ53" s="3054"/>
      <c r="FGK53" s="3029"/>
      <c r="FGL53" s="3055"/>
      <c r="FGM53" s="3056"/>
      <c r="FGN53" s="3057"/>
      <c r="FGO53" s="3058"/>
      <c r="FGP53" s="3059"/>
      <c r="FGQ53" s="3058"/>
      <c r="FGR53" s="3059"/>
      <c r="FGS53" s="3050"/>
      <c r="FGT53" s="3051"/>
      <c r="FGU53" s="3058"/>
      <c r="FGV53" s="3056"/>
      <c r="FGW53" s="3050"/>
      <c r="FGX53" s="3051"/>
      <c r="FGY53" s="3052"/>
      <c r="FGZ53" s="3053"/>
      <c r="FHA53" s="3050"/>
      <c r="FHB53" s="3054"/>
      <c r="FHC53" s="3029"/>
      <c r="FHD53" s="3055"/>
      <c r="FHE53" s="3056"/>
      <c r="FHF53" s="3057"/>
      <c r="FHG53" s="3058"/>
      <c r="FHH53" s="3059"/>
      <c r="FHI53" s="3058"/>
      <c r="FHJ53" s="3059"/>
      <c r="FHK53" s="3050"/>
      <c r="FHL53" s="3051"/>
      <c r="FHM53" s="3058"/>
      <c r="FHN53" s="3056"/>
      <c r="FHO53" s="3050"/>
      <c r="FHP53" s="3051"/>
      <c r="FHQ53" s="3052"/>
      <c r="FHR53" s="3053"/>
      <c r="FHS53" s="3050"/>
      <c r="FHT53" s="3054"/>
      <c r="FHU53" s="3029"/>
      <c r="FHV53" s="3055"/>
      <c r="FHW53" s="3056"/>
      <c r="FHX53" s="3057"/>
      <c r="FHY53" s="3058"/>
      <c r="FHZ53" s="3059"/>
      <c r="FIA53" s="3058"/>
      <c r="FIB53" s="3059"/>
      <c r="FIC53" s="3050"/>
      <c r="FID53" s="3051"/>
      <c r="FIE53" s="3058"/>
      <c r="FIF53" s="3056"/>
      <c r="FIG53" s="3050"/>
      <c r="FIH53" s="3051"/>
      <c r="FII53" s="3052"/>
      <c r="FIJ53" s="3053"/>
      <c r="FIK53" s="3050"/>
      <c r="FIL53" s="3054"/>
      <c r="FIM53" s="3029"/>
      <c r="FIN53" s="3055"/>
      <c r="FIO53" s="3056"/>
      <c r="FIP53" s="3057"/>
      <c r="FIQ53" s="3058"/>
      <c r="FIR53" s="3059"/>
      <c r="FIS53" s="3058"/>
      <c r="FIT53" s="3059"/>
      <c r="FIU53" s="3050"/>
      <c r="FIV53" s="3051"/>
      <c r="FIW53" s="3058"/>
      <c r="FIX53" s="3056"/>
      <c r="FIY53" s="3050"/>
      <c r="FIZ53" s="3051"/>
      <c r="FJA53" s="3052"/>
      <c r="FJB53" s="3053"/>
      <c r="FJC53" s="3050"/>
      <c r="FJD53" s="3054"/>
      <c r="FJE53" s="3029"/>
      <c r="FJF53" s="3055"/>
      <c r="FJG53" s="3056"/>
      <c r="FJH53" s="3057"/>
      <c r="FJI53" s="3058"/>
      <c r="FJJ53" s="3059"/>
      <c r="FJK53" s="3058"/>
      <c r="FJL53" s="3059"/>
      <c r="FJM53" s="3050"/>
      <c r="FJN53" s="3051"/>
      <c r="FJO53" s="3058"/>
      <c r="FJP53" s="3056"/>
      <c r="FJQ53" s="3050"/>
      <c r="FJR53" s="3051"/>
      <c r="FJS53" s="3052"/>
      <c r="FJT53" s="3053"/>
      <c r="FJU53" s="3050"/>
      <c r="FJV53" s="3054"/>
      <c r="FJW53" s="3029"/>
      <c r="FJX53" s="3055"/>
      <c r="FJY53" s="3056"/>
      <c r="FJZ53" s="3057"/>
      <c r="FKA53" s="3058"/>
      <c r="FKB53" s="3059"/>
      <c r="FKC53" s="3058"/>
      <c r="FKD53" s="3059"/>
      <c r="FKE53" s="3050"/>
      <c r="FKF53" s="3051"/>
      <c r="FKG53" s="3058"/>
      <c r="FKH53" s="3056"/>
      <c r="FKI53" s="3050"/>
      <c r="FKJ53" s="3051"/>
      <c r="FKK53" s="3052"/>
      <c r="FKL53" s="3053"/>
      <c r="FKM53" s="3050"/>
      <c r="FKN53" s="3054"/>
      <c r="FKO53" s="3029"/>
      <c r="FKP53" s="3055"/>
      <c r="FKQ53" s="3056"/>
      <c r="FKR53" s="3057"/>
      <c r="FKS53" s="3058"/>
      <c r="FKT53" s="3059"/>
      <c r="FKU53" s="3058"/>
      <c r="FKV53" s="3059"/>
      <c r="FKW53" s="3050"/>
      <c r="FKX53" s="3051"/>
      <c r="FKY53" s="3058"/>
      <c r="FKZ53" s="3056"/>
      <c r="FLA53" s="3050"/>
      <c r="FLB53" s="3051"/>
      <c r="FLC53" s="3052"/>
      <c r="FLD53" s="3053"/>
      <c r="FLE53" s="3050"/>
      <c r="FLF53" s="3054"/>
      <c r="FLG53" s="3029"/>
      <c r="FLH53" s="3055"/>
      <c r="FLI53" s="3056"/>
      <c r="FLJ53" s="3057"/>
      <c r="FLK53" s="3058"/>
      <c r="FLL53" s="3059"/>
      <c r="FLM53" s="3058"/>
      <c r="FLN53" s="3059"/>
      <c r="FLO53" s="3050"/>
      <c r="FLP53" s="3051"/>
      <c r="FLQ53" s="3058"/>
      <c r="FLR53" s="3056"/>
      <c r="FLS53" s="3050"/>
      <c r="FLT53" s="3051"/>
      <c r="FLU53" s="3052"/>
      <c r="FLV53" s="3053"/>
      <c r="FLW53" s="3050"/>
      <c r="FLX53" s="3054"/>
      <c r="FLY53" s="3029"/>
      <c r="FLZ53" s="3055"/>
      <c r="FMA53" s="3056"/>
      <c r="FMB53" s="3057"/>
      <c r="FMC53" s="3058"/>
      <c r="FMD53" s="3059"/>
      <c r="FME53" s="3058"/>
      <c r="FMF53" s="3059"/>
      <c r="FMG53" s="3050"/>
      <c r="FMH53" s="3051"/>
      <c r="FMI53" s="3058"/>
      <c r="FMJ53" s="3056"/>
      <c r="FMK53" s="3050"/>
      <c r="FML53" s="3051"/>
      <c r="FMM53" s="3052"/>
      <c r="FMN53" s="3053"/>
      <c r="FMO53" s="3050"/>
      <c r="FMP53" s="3054"/>
      <c r="FMQ53" s="3029"/>
      <c r="FMR53" s="3055"/>
      <c r="FMS53" s="3056"/>
      <c r="FMT53" s="3057"/>
      <c r="FMU53" s="3058"/>
      <c r="FMV53" s="3059"/>
      <c r="FMW53" s="3058"/>
      <c r="FMX53" s="3059"/>
      <c r="FMY53" s="3050"/>
      <c r="FMZ53" s="3051"/>
      <c r="FNA53" s="3058"/>
      <c r="FNB53" s="3056"/>
      <c r="FNC53" s="3050"/>
      <c r="FND53" s="3051"/>
      <c r="FNE53" s="3052"/>
      <c r="FNF53" s="3053"/>
      <c r="FNG53" s="3050"/>
      <c r="FNH53" s="3054"/>
      <c r="FNI53" s="3029"/>
      <c r="FNJ53" s="3055"/>
      <c r="FNK53" s="3056"/>
      <c r="FNL53" s="3057"/>
      <c r="FNM53" s="3058"/>
      <c r="FNN53" s="3059"/>
      <c r="FNO53" s="3058"/>
      <c r="FNP53" s="3059"/>
      <c r="FNQ53" s="3050"/>
      <c r="FNR53" s="3051"/>
      <c r="FNS53" s="3058"/>
      <c r="FNT53" s="3056"/>
      <c r="FNU53" s="3050"/>
      <c r="FNV53" s="3051"/>
      <c r="FNW53" s="3052"/>
      <c r="FNX53" s="3053"/>
      <c r="FNY53" s="3050"/>
      <c r="FNZ53" s="3054"/>
      <c r="FOA53" s="3029"/>
      <c r="FOB53" s="3055"/>
      <c r="FOC53" s="3056"/>
      <c r="FOD53" s="3057"/>
      <c r="FOE53" s="3058"/>
      <c r="FOF53" s="3059"/>
      <c r="FOG53" s="3058"/>
      <c r="FOH53" s="3059"/>
      <c r="FOI53" s="3050"/>
      <c r="FOJ53" s="3051"/>
      <c r="FOK53" s="3058"/>
      <c r="FOL53" s="3056"/>
      <c r="FOM53" s="3050"/>
      <c r="FON53" s="3051"/>
      <c r="FOO53" s="3052"/>
      <c r="FOP53" s="3053"/>
      <c r="FOQ53" s="3050"/>
      <c r="FOR53" s="3054"/>
      <c r="FOS53" s="3029"/>
      <c r="FOT53" s="3055"/>
      <c r="FOU53" s="3056"/>
      <c r="FOV53" s="3057"/>
      <c r="FOW53" s="3058"/>
      <c r="FOX53" s="3059"/>
      <c r="FOY53" s="3058"/>
      <c r="FOZ53" s="3059"/>
      <c r="FPA53" s="3050"/>
      <c r="FPB53" s="3051"/>
      <c r="FPC53" s="3058"/>
      <c r="FPD53" s="3056"/>
      <c r="FPE53" s="3050"/>
      <c r="FPF53" s="3051"/>
      <c r="FPG53" s="3052"/>
      <c r="FPH53" s="3053"/>
      <c r="FPI53" s="3050"/>
      <c r="FPJ53" s="3054"/>
      <c r="FPK53" s="3029"/>
      <c r="FPL53" s="3055"/>
      <c r="FPM53" s="3056"/>
      <c r="FPN53" s="3057"/>
      <c r="FPO53" s="3058"/>
      <c r="FPP53" s="3059"/>
      <c r="FPQ53" s="3058"/>
      <c r="FPR53" s="3059"/>
      <c r="FPS53" s="3050"/>
      <c r="FPT53" s="3051"/>
      <c r="FPU53" s="3058"/>
      <c r="FPV53" s="3056"/>
      <c r="FPW53" s="3050"/>
      <c r="FPX53" s="3051"/>
      <c r="FPY53" s="3052"/>
      <c r="FPZ53" s="3053"/>
      <c r="FQA53" s="3050"/>
      <c r="FQB53" s="3054"/>
      <c r="FQC53" s="3029"/>
      <c r="FQD53" s="3055"/>
      <c r="FQE53" s="3056"/>
      <c r="FQF53" s="3057"/>
      <c r="FQG53" s="3058"/>
      <c r="FQH53" s="3059"/>
      <c r="FQI53" s="3058"/>
      <c r="FQJ53" s="3059"/>
      <c r="FQK53" s="3050"/>
      <c r="FQL53" s="3051"/>
      <c r="FQM53" s="3058"/>
      <c r="FQN53" s="3056"/>
      <c r="FQO53" s="3050"/>
      <c r="FQP53" s="3051"/>
      <c r="FQQ53" s="3052"/>
      <c r="FQR53" s="3053"/>
      <c r="FQS53" s="3050"/>
      <c r="FQT53" s="3054"/>
      <c r="FQU53" s="3029"/>
      <c r="FQV53" s="3055"/>
      <c r="FQW53" s="3056"/>
      <c r="FQX53" s="3057"/>
      <c r="FQY53" s="3058"/>
      <c r="FQZ53" s="3059"/>
      <c r="FRA53" s="3058"/>
      <c r="FRB53" s="3059"/>
      <c r="FRC53" s="3050"/>
      <c r="FRD53" s="3051"/>
      <c r="FRE53" s="3058"/>
      <c r="FRF53" s="3056"/>
      <c r="FRG53" s="3050"/>
      <c r="FRH53" s="3051"/>
      <c r="FRI53" s="3052"/>
      <c r="FRJ53" s="3053"/>
      <c r="FRK53" s="3050"/>
      <c r="FRL53" s="3054"/>
      <c r="FRM53" s="3029"/>
      <c r="FRN53" s="3055"/>
      <c r="FRO53" s="3056"/>
      <c r="FRP53" s="3057"/>
      <c r="FRQ53" s="3058"/>
      <c r="FRR53" s="3059"/>
      <c r="FRS53" s="3058"/>
      <c r="FRT53" s="3059"/>
      <c r="FRU53" s="3050"/>
      <c r="FRV53" s="3051"/>
      <c r="FRW53" s="3058"/>
      <c r="FRX53" s="3056"/>
      <c r="FRY53" s="3050"/>
      <c r="FRZ53" s="3051"/>
      <c r="FSA53" s="3052"/>
      <c r="FSB53" s="3053"/>
      <c r="FSC53" s="3050"/>
      <c r="FSD53" s="3054"/>
      <c r="FSE53" s="3029"/>
      <c r="FSF53" s="3055"/>
      <c r="FSG53" s="3056"/>
      <c r="FSH53" s="3057"/>
      <c r="FSI53" s="3058"/>
      <c r="FSJ53" s="3059"/>
      <c r="FSK53" s="3058"/>
      <c r="FSL53" s="3059"/>
      <c r="FSM53" s="3050"/>
      <c r="FSN53" s="3051"/>
      <c r="FSO53" s="3058"/>
      <c r="FSP53" s="3056"/>
      <c r="FSQ53" s="3050"/>
      <c r="FSR53" s="3051"/>
      <c r="FSS53" s="3052"/>
      <c r="FST53" s="3053"/>
      <c r="FSU53" s="3050"/>
      <c r="FSV53" s="3054"/>
      <c r="FSW53" s="3029"/>
      <c r="FSX53" s="3055"/>
      <c r="FSY53" s="3056"/>
      <c r="FSZ53" s="3057"/>
      <c r="FTA53" s="3058"/>
      <c r="FTB53" s="3059"/>
      <c r="FTC53" s="3058"/>
      <c r="FTD53" s="3059"/>
      <c r="FTE53" s="3050"/>
      <c r="FTF53" s="3051"/>
      <c r="FTG53" s="3058"/>
      <c r="FTH53" s="3056"/>
      <c r="FTI53" s="3050"/>
      <c r="FTJ53" s="3051"/>
      <c r="FTK53" s="3052"/>
      <c r="FTL53" s="3053"/>
      <c r="FTM53" s="3050"/>
      <c r="FTN53" s="3054"/>
      <c r="FTO53" s="3029"/>
      <c r="FTP53" s="3055"/>
      <c r="FTQ53" s="3056"/>
      <c r="FTR53" s="3057"/>
      <c r="FTS53" s="3058"/>
      <c r="FTT53" s="3059"/>
      <c r="FTU53" s="3058"/>
      <c r="FTV53" s="3059"/>
      <c r="FTW53" s="3050"/>
      <c r="FTX53" s="3051"/>
      <c r="FTY53" s="3058"/>
      <c r="FTZ53" s="3056"/>
      <c r="FUA53" s="3050"/>
      <c r="FUB53" s="3051"/>
      <c r="FUC53" s="3052"/>
      <c r="FUD53" s="3053"/>
      <c r="FUE53" s="3050"/>
      <c r="FUF53" s="3054"/>
      <c r="FUG53" s="3029"/>
      <c r="FUH53" s="3055"/>
      <c r="FUI53" s="3056"/>
      <c r="FUJ53" s="3057"/>
      <c r="FUK53" s="3058"/>
      <c r="FUL53" s="3059"/>
      <c r="FUM53" s="3058"/>
      <c r="FUN53" s="3059"/>
      <c r="FUO53" s="3050"/>
      <c r="FUP53" s="3051"/>
      <c r="FUQ53" s="3058"/>
      <c r="FUR53" s="3056"/>
      <c r="FUS53" s="3050"/>
      <c r="FUT53" s="3051"/>
      <c r="FUU53" s="3052"/>
      <c r="FUV53" s="3053"/>
      <c r="FUW53" s="3050"/>
      <c r="FUX53" s="3054"/>
      <c r="FUY53" s="3029"/>
      <c r="FUZ53" s="3055"/>
      <c r="FVA53" s="3056"/>
      <c r="FVB53" s="3057"/>
      <c r="FVC53" s="3058"/>
      <c r="FVD53" s="3059"/>
      <c r="FVE53" s="3058"/>
      <c r="FVF53" s="3059"/>
      <c r="FVG53" s="3050"/>
      <c r="FVH53" s="3051"/>
      <c r="FVI53" s="3058"/>
      <c r="FVJ53" s="3056"/>
      <c r="FVK53" s="3050"/>
      <c r="FVL53" s="3051"/>
      <c r="FVM53" s="3052"/>
      <c r="FVN53" s="3053"/>
      <c r="FVO53" s="3050"/>
      <c r="FVP53" s="3054"/>
      <c r="FVQ53" s="3029"/>
      <c r="FVR53" s="3055"/>
      <c r="FVS53" s="3056"/>
      <c r="FVT53" s="3057"/>
      <c r="FVU53" s="3058"/>
      <c r="FVV53" s="3059"/>
      <c r="FVW53" s="3058"/>
      <c r="FVX53" s="3059"/>
      <c r="FVY53" s="3050"/>
      <c r="FVZ53" s="3051"/>
      <c r="FWA53" s="3058"/>
      <c r="FWB53" s="3056"/>
      <c r="FWC53" s="3050"/>
      <c r="FWD53" s="3051"/>
      <c r="FWE53" s="3052"/>
      <c r="FWF53" s="3053"/>
      <c r="FWG53" s="3050"/>
      <c r="FWH53" s="3054"/>
      <c r="FWI53" s="3029"/>
      <c r="FWJ53" s="3055"/>
      <c r="FWK53" s="3056"/>
      <c r="FWL53" s="3057"/>
      <c r="FWM53" s="3058"/>
      <c r="FWN53" s="3059"/>
      <c r="FWO53" s="3058"/>
      <c r="FWP53" s="3059"/>
      <c r="FWQ53" s="3050"/>
      <c r="FWR53" s="3051"/>
      <c r="FWS53" s="3058"/>
      <c r="FWT53" s="3056"/>
      <c r="FWU53" s="3050"/>
      <c r="FWV53" s="3051"/>
      <c r="FWW53" s="3052"/>
      <c r="FWX53" s="3053"/>
      <c r="FWY53" s="3050"/>
      <c r="FWZ53" s="3054"/>
      <c r="FXA53" s="3029"/>
      <c r="FXB53" s="3055"/>
      <c r="FXC53" s="3056"/>
      <c r="FXD53" s="3057"/>
      <c r="FXE53" s="3058"/>
      <c r="FXF53" s="3059"/>
      <c r="FXG53" s="3058"/>
      <c r="FXH53" s="3059"/>
      <c r="FXI53" s="3050"/>
      <c r="FXJ53" s="3051"/>
      <c r="FXK53" s="3058"/>
      <c r="FXL53" s="3056"/>
      <c r="FXM53" s="3050"/>
      <c r="FXN53" s="3051"/>
      <c r="FXO53" s="3052"/>
      <c r="FXP53" s="3053"/>
      <c r="FXQ53" s="3050"/>
      <c r="FXR53" s="3054"/>
      <c r="FXS53" s="3029"/>
      <c r="FXT53" s="3055"/>
      <c r="FXU53" s="3056"/>
      <c r="FXV53" s="3057"/>
      <c r="FXW53" s="3058"/>
      <c r="FXX53" s="3059"/>
      <c r="FXY53" s="3058"/>
      <c r="FXZ53" s="3059"/>
      <c r="FYA53" s="3050"/>
      <c r="FYB53" s="3051"/>
      <c r="FYC53" s="3058"/>
      <c r="FYD53" s="3056"/>
      <c r="FYE53" s="3050"/>
      <c r="FYF53" s="3051"/>
      <c r="FYG53" s="3052"/>
      <c r="FYH53" s="3053"/>
      <c r="FYI53" s="3050"/>
      <c r="FYJ53" s="3054"/>
      <c r="FYK53" s="3029"/>
      <c r="FYL53" s="3055"/>
      <c r="FYM53" s="3056"/>
      <c r="FYN53" s="3057"/>
      <c r="FYO53" s="3058"/>
      <c r="FYP53" s="3059"/>
      <c r="FYQ53" s="3058"/>
      <c r="FYR53" s="3059"/>
      <c r="FYS53" s="3050"/>
      <c r="FYT53" s="3051"/>
      <c r="FYU53" s="3058"/>
      <c r="FYV53" s="3056"/>
      <c r="FYW53" s="3050"/>
      <c r="FYX53" s="3051"/>
      <c r="FYY53" s="3052"/>
      <c r="FYZ53" s="3053"/>
      <c r="FZA53" s="3050"/>
      <c r="FZB53" s="3054"/>
      <c r="FZC53" s="3029"/>
      <c r="FZD53" s="3055"/>
      <c r="FZE53" s="3056"/>
      <c r="FZF53" s="3057"/>
      <c r="FZG53" s="3058"/>
      <c r="FZH53" s="3059"/>
      <c r="FZI53" s="3058"/>
      <c r="FZJ53" s="3059"/>
      <c r="FZK53" s="3050"/>
      <c r="FZL53" s="3051"/>
      <c r="FZM53" s="3058"/>
      <c r="FZN53" s="3056"/>
      <c r="FZO53" s="3050"/>
      <c r="FZP53" s="3051"/>
      <c r="FZQ53" s="3052"/>
      <c r="FZR53" s="3053"/>
      <c r="FZS53" s="3050"/>
      <c r="FZT53" s="3054"/>
      <c r="FZU53" s="3029"/>
      <c r="FZV53" s="3055"/>
      <c r="FZW53" s="3056"/>
      <c r="FZX53" s="3057"/>
      <c r="FZY53" s="3058"/>
      <c r="FZZ53" s="3059"/>
      <c r="GAA53" s="3058"/>
      <c r="GAB53" s="3059"/>
      <c r="GAC53" s="3050"/>
      <c r="GAD53" s="3051"/>
      <c r="GAE53" s="3058"/>
      <c r="GAF53" s="3056"/>
      <c r="GAG53" s="3050"/>
      <c r="GAH53" s="3051"/>
      <c r="GAI53" s="3052"/>
      <c r="GAJ53" s="3053"/>
      <c r="GAK53" s="3050"/>
      <c r="GAL53" s="3054"/>
      <c r="GAM53" s="3029"/>
      <c r="GAN53" s="3055"/>
      <c r="GAO53" s="3056"/>
      <c r="GAP53" s="3057"/>
      <c r="GAQ53" s="3058"/>
      <c r="GAR53" s="3059"/>
      <c r="GAS53" s="3058"/>
      <c r="GAT53" s="3059"/>
      <c r="GAU53" s="3050"/>
      <c r="GAV53" s="3051"/>
      <c r="GAW53" s="3058"/>
      <c r="GAX53" s="3056"/>
      <c r="GAY53" s="3050"/>
      <c r="GAZ53" s="3051"/>
      <c r="GBA53" s="3052"/>
      <c r="GBB53" s="3053"/>
      <c r="GBC53" s="3050"/>
      <c r="GBD53" s="3054"/>
      <c r="GBE53" s="3029"/>
      <c r="GBF53" s="3055"/>
      <c r="GBG53" s="3056"/>
      <c r="GBH53" s="3057"/>
      <c r="GBI53" s="3058"/>
      <c r="GBJ53" s="3059"/>
      <c r="GBK53" s="3058"/>
      <c r="GBL53" s="3059"/>
      <c r="GBM53" s="3050"/>
      <c r="GBN53" s="3051"/>
      <c r="GBO53" s="3058"/>
      <c r="GBP53" s="3056"/>
      <c r="GBQ53" s="3050"/>
      <c r="GBR53" s="3051"/>
      <c r="GBS53" s="3052"/>
      <c r="GBT53" s="3053"/>
      <c r="GBU53" s="3050"/>
      <c r="GBV53" s="3054"/>
      <c r="GBW53" s="3029"/>
      <c r="GBX53" s="3055"/>
      <c r="GBY53" s="3056"/>
      <c r="GBZ53" s="3057"/>
      <c r="GCA53" s="3058"/>
      <c r="GCB53" s="3059"/>
      <c r="GCC53" s="3058"/>
      <c r="GCD53" s="3059"/>
      <c r="GCE53" s="3050"/>
      <c r="GCF53" s="3051"/>
      <c r="GCG53" s="3058"/>
      <c r="GCH53" s="3056"/>
      <c r="GCI53" s="3050"/>
      <c r="GCJ53" s="3051"/>
      <c r="GCK53" s="3052"/>
      <c r="GCL53" s="3053"/>
      <c r="GCM53" s="3050"/>
      <c r="GCN53" s="3054"/>
      <c r="GCO53" s="3029"/>
      <c r="GCP53" s="3055"/>
      <c r="GCQ53" s="3056"/>
      <c r="GCR53" s="3057"/>
      <c r="GCS53" s="3058"/>
      <c r="GCT53" s="3059"/>
      <c r="GCU53" s="3058"/>
      <c r="GCV53" s="3059"/>
      <c r="GCW53" s="3050"/>
      <c r="GCX53" s="3051"/>
      <c r="GCY53" s="3058"/>
      <c r="GCZ53" s="3056"/>
      <c r="GDA53" s="3050"/>
      <c r="GDB53" s="3051"/>
      <c r="GDC53" s="3052"/>
      <c r="GDD53" s="3053"/>
      <c r="GDE53" s="3050"/>
      <c r="GDF53" s="3054"/>
      <c r="GDG53" s="3029"/>
      <c r="GDH53" s="3055"/>
      <c r="GDI53" s="3056"/>
      <c r="GDJ53" s="3057"/>
      <c r="GDK53" s="3058"/>
      <c r="GDL53" s="3059"/>
      <c r="GDM53" s="3058"/>
      <c r="GDN53" s="3059"/>
      <c r="GDO53" s="3050"/>
      <c r="GDP53" s="3051"/>
      <c r="GDQ53" s="3058"/>
      <c r="GDR53" s="3056"/>
      <c r="GDS53" s="3050"/>
      <c r="GDT53" s="3051"/>
      <c r="GDU53" s="3052"/>
      <c r="GDV53" s="3053"/>
      <c r="GDW53" s="3050"/>
      <c r="GDX53" s="3054"/>
      <c r="GDY53" s="3029"/>
      <c r="GDZ53" s="3055"/>
      <c r="GEA53" s="3056"/>
      <c r="GEB53" s="3057"/>
      <c r="GEC53" s="3058"/>
      <c r="GED53" s="3059"/>
      <c r="GEE53" s="3058"/>
      <c r="GEF53" s="3059"/>
      <c r="GEG53" s="3050"/>
      <c r="GEH53" s="3051"/>
      <c r="GEI53" s="3058"/>
      <c r="GEJ53" s="3056"/>
      <c r="GEK53" s="3050"/>
      <c r="GEL53" s="3051"/>
      <c r="GEM53" s="3052"/>
      <c r="GEN53" s="3053"/>
      <c r="GEO53" s="3050"/>
      <c r="GEP53" s="3054"/>
      <c r="GEQ53" s="3029"/>
      <c r="GER53" s="3055"/>
      <c r="GES53" s="3056"/>
      <c r="GET53" s="3057"/>
      <c r="GEU53" s="3058"/>
      <c r="GEV53" s="3059"/>
      <c r="GEW53" s="3058"/>
      <c r="GEX53" s="3059"/>
      <c r="GEY53" s="3050"/>
      <c r="GEZ53" s="3051"/>
      <c r="GFA53" s="3058"/>
      <c r="GFB53" s="3056"/>
      <c r="GFC53" s="3050"/>
      <c r="GFD53" s="3051"/>
      <c r="GFE53" s="3052"/>
      <c r="GFF53" s="3053"/>
      <c r="GFG53" s="3050"/>
      <c r="GFH53" s="3054"/>
      <c r="GFI53" s="3029"/>
      <c r="GFJ53" s="3055"/>
      <c r="GFK53" s="3056"/>
      <c r="GFL53" s="3057"/>
      <c r="GFM53" s="3058"/>
      <c r="GFN53" s="3059"/>
      <c r="GFO53" s="3058"/>
      <c r="GFP53" s="3059"/>
      <c r="GFQ53" s="3050"/>
      <c r="GFR53" s="3051"/>
      <c r="GFS53" s="3058"/>
      <c r="GFT53" s="3056"/>
      <c r="GFU53" s="3050"/>
      <c r="GFV53" s="3051"/>
      <c r="GFW53" s="3052"/>
      <c r="GFX53" s="3053"/>
      <c r="GFY53" s="3050"/>
      <c r="GFZ53" s="3054"/>
      <c r="GGA53" s="3029"/>
      <c r="GGB53" s="3055"/>
      <c r="GGC53" s="3056"/>
      <c r="GGD53" s="3057"/>
      <c r="GGE53" s="3058"/>
      <c r="GGF53" s="3059"/>
      <c r="GGG53" s="3058"/>
      <c r="GGH53" s="3059"/>
      <c r="GGI53" s="3050"/>
      <c r="GGJ53" s="3051"/>
      <c r="GGK53" s="3058"/>
      <c r="GGL53" s="3056"/>
      <c r="GGM53" s="3050"/>
      <c r="GGN53" s="3051"/>
      <c r="GGO53" s="3052"/>
      <c r="GGP53" s="3053"/>
      <c r="GGQ53" s="3050"/>
      <c r="GGR53" s="3054"/>
      <c r="GGS53" s="3029"/>
      <c r="GGT53" s="3055"/>
      <c r="GGU53" s="3056"/>
      <c r="GGV53" s="3057"/>
      <c r="GGW53" s="3058"/>
      <c r="GGX53" s="3059"/>
      <c r="GGY53" s="3058"/>
      <c r="GGZ53" s="3059"/>
      <c r="GHA53" s="3050"/>
      <c r="GHB53" s="3051"/>
      <c r="GHC53" s="3058"/>
      <c r="GHD53" s="3056"/>
      <c r="GHE53" s="3050"/>
      <c r="GHF53" s="3051"/>
      <c r="GHG53" s="3052"/>
      <c r="GHH53" s="3053"/>
      <c r="GHI53" s="3050"/>
      <c r="GHJ53" s="3054"/>
      <c r="GHK53" s="3029"/>
      <c r="GHL53" s="3055"/>
      <c r="GHM53" s="3056"/>
      <c r="GHN53" s="3057"/>
      <c r="GHO53" s="3058"/>
      <c r="GHP53" s="3059"/>
      <c r="GHQ53" s="3058"/>
      <c r="GHR53" s="3059"/>
      <c r="GHS53" s="3050"/>
      <c r="GHT53" s="3051"/>
      <c r="GHU53" s="3058"/>
      <c r="GHV53" s="3056"/>
      <c r="GHW53" s="3050"/>
      <c r="GHX53" s="3051"/>
      <c r="GHY53" s="3052"/>
      <c r="GHZ53" s="3053"/>
      <c r="GIA53" s="3050"/>
      <c r="GIB53" s="3054"/>
      <c r="GIC53" s="3029"/>
      <c r="GID53" s="3055"/>
      <c r="GIE53" s="3056"/>
      <c r="GIF53" s="3057"/>
      <c r="GIG53" s="3058"/>
      <c r="GIH53" s="3059"/>
      <c r="GII53" s="3058"/>
      <c r="GIJ53" s="3059"/>
      <c r="GIK53" s="3050"/>
      <c r="GIL53" s="3051"/>
      <c r="GIM53" s="3058"/>
      <c r="GIN53" s="3056"/>
      <c r="GIO53" s="3050"/>
      <c r="GIP53" s="3051"/>
      <c r="GIQ53" s="3052"/>
      <c r="GIR53" s="3053"/>
      <c r="GIS53" s="3050"/>
      <c r="GIT53" s="3054"/>
      <c r="GIU53" s="3029"/>
      <c r="GIV53" s="3055"/>
      <c r="GIW53" s="3056"/>
      <c r="GIX53" s="3057"/>
      <c r="GIY53" s="3058"/>
      <c r="GIZ53" s="3059"/>
      <c r="GJA53" s="3058"/>
      <c r="GJB53" s="3059"/>
      <c r="GJC53" s="3050"/>
      <c r="GJD53" s="3051"/>
      <c r="GJE53" s="3058"/>
      <c r="GJF53" s="3056"/>
      <c r="GJG53" s="3050"/>
      <c r="GJH53" s="3051"/>
      <c r="GJI53" s="3052"/>
      <c r="GJJ53" s="3053"/>
      <c r="GJK53" s="3050"/>
      <c r="GJL53" s="3054"/>
      <c r="GJM53" s="3029"/>
      <c r="GJN53" s="3055"/>
      <c r="GJO53" s="3056"/>
      <c r="GJP53" s="3057"/>
      <c r="GJQ53" s="3058"/>
      <c r="GJR53" s="3059"/>
      <c r="GJS53" s="3058"/>
      <c r="GJT53" s="3059"/>
      <c r="GJU53" s="3050"/>
      <c r="GJV53" s="3051"/>
      <c r="GJW53" s="3058"/>
      <c r="GJX53" s="3056"/>
      <c r="GJY53" s="3050"/>
      <c r="GJZ53" s="3051"/>
      <c r="GKA53" s="3052"/>
      <c r="GKB53" s="3053"/>
      <c r="GKC53" s="3050"/>
      <c r="GKD53" s="3054"/>
      <c r="GKE53" s="3029"/>
      <c r="GKF53" s="3055"/>
      <c r="GKG53" s="3056"/>
      <c r="GKH53" s="3057"/>
      <c r="GKI53" s="3058"/>
      <c r="GKJ53" s="3059"/>
      <c r="GKK53" s="3058"/>
      <c r="GKL53" s="3059"/>
      <c r="GKM53" s="3050"/>
      <c r="GKN53" s="3051"/>
      <c r="GKO53" s="3058"/>
      <c r="GKP53" s="3056"/>
      <c r="GKQ53" s="3050"/>
      <c r="GKR53" s="3051"/>
      <c r="GKS53" s="3052"/>
      <c r="GKT53" s="3053"/>
      <c r="GKU53" s="3050"/>
      <c r="GKV53" s="3054"/>
      <c r="GKW53" s="3029"/>
      <c r="GKX53" s="3055"/>
      <c r="GKY53" s="3056"/>
      <c r="GKZ53" s="3057"/>
      <c r="GLA53" s="3058"/>
      <c r="GLB53" s="3059"/>
      <c r="GLC53" s="3058"/>
      <c r="GLD53" s="3059"/>
      <c r="GLE53" s="3050"/>
      <c r="GLF53" s="3051"/>
      <c r="GLG53" s="3058"/>
      <c r="GLH53" s="3056"/>
      <c r="GLI53" s="3050"/>
      <c r="GLJ53" s="3051"/>
      <c r="GLK53" s="3052"/>
      <c r="GLL53" s="3053"/>
      <c r="GLM53" s="3050"/>
      <c r="GLN53" s="3054"/>
      <c r="GLO53" s="3029"/>
      <c r="GLP53" s="3055"/>
      <c r="GLQ53" s="3056"/>
      <c r="GLR53" s="3057"/>
      <c r="GLS53" s="3058"/>
      <c r="GLT53" s="3059"/>
      <c r="GLU53" s="3058"/>
      <c r="GLV53" s="3059"/>
      <c r="GLW53" s="3050"/>
      <c r="GLX53" s="3051"/>
      <c r="GLY53" s="3058"/>
      <c r="GLZ53" s="3056"/>
      <c r="GMA53" s="3050"/>
      <c r="GMB53" s="3051"/>
      <c r="GMC53" s="3052"/>
      <c r="GMD53" s="3053"/>
      <c r="GME53" s="3050"/>
      <c r="GMF53" s="3054"/>
      <c r="GMG53" s="3029"/>
      <c r="GMH53" s="3055"/>
      <c r="GMI53" s="3056"/>
      <c r="GMJ53" s="3057"/>
      <c r="GMK53" s="3058"/>
      <c r="GML53" s="3059"/>
      <c r="GMM53" s="3058"/>
      <c r="GMN53" s="3059"/>
      <c r="GMO53" s="3050"/>
      <c r="GMP53" s="3051"/>
      <c r="GMQ53" s="3058"/>
      <c r="GMR53" s="3056"/>
      <c r="GMS53" s="3050"/>
      <c r="GMT53" s="3051"/>
      <c r="GMU53" s="3052"/>
      <c r="GMV53" s="3053"/>
      <c r="GMW53" s="3050"/>
      <c r="GMX53" s="3054"/>
      <c r="GMY53" s="3029"/>
      <c r="GMZ53" s="3055"/>
      <c r="GNA53" s="3056"/>
      <c r="GNB53" s="3057"/>
      <c r="GNC53" s="3058"/>
      <c r="GND53" s="3059"/>
      <c r="GNE53" s="3058"/>
      <c r="GNF53" s="3059"/>
      <c r="GNG53" s="3050"/>
      <c r="GNH53" s="3051"/>
      <c r="GNI53" s="3058"/>
      <c r="GNJ53" s="3056"/>
      <c r="GNK53" s="3050"/>
      <c r="GNL53" s="3051"/>
      <c r="GNM53" s="3052"/>
      <c r="GNN53" s="3053"/>
      <c r="GNO53" s="3050"/>
      <c r="GNP53" s="3054"/>
      <c r="GNQ53" s="3029"/>
      <c r="GNR53" s="3055"/>
      <c r="GNS53" s="3056"/>
      <c r="GNT53" s="3057"/>
      <c r="GNU53" s="3058"/>
      <c r="GNV53" s="3059"/>
      <c r="GNW53" s="3058"/>
      <c r="GNX53" s="3059"/>
      <c r="GNY53" s="3050"/>
      <c r="GNZ53" s="3051"/>
      <c r="GOA53" s="3058"/>
      <c r="GOB53" s="3056"/>
      <c r="GOC53" s="3050"/>
      <c r="GOD53" s="3051"/>
      <c r="GOE53" s="3052"/>
      <c r="GOF53" s="3053"/>
      <c r="GOG53" s="3050"/>
      <c r="GOH53" s="3054"/>
      <c r="GOI53" s="3029"/>
      <c r="GOJ53" s="3055"/>
      <c r="GOK53" s="3056"/>
      <c r="GOL53" s="3057"/>
      <c r="GOM53" s="3058"/>
      <c r="GON53" s="3059"/>
      <c r="GOO53" s="3058"/>
      <c r="GOP53" s="3059"/>
      <c r="GOQ53" s="3050"/>
      <c r="GOR53" s="3051"/>
      <c r="GOS53" s="3058"/>
      <c r="GOT53" s="3056"/>
      <c r="GOU53" s="3050"/>
      <c r="GOV53" s="3051"/>
      <c r="GOW53" s="3052"/>
      <c r="GOX53" s="3053"/>
      <c r="GOY53" s="3050"/>
      <c r="GOZ53" s="3054"/>
      <c r="GPA53" s="3029"/>
      <c r="GPB53" s="3055"/>
      <c r="GPC53" s="3056"/>
      <c r="GPD53" s="3057"/>
      <c r="GPE53" s="3058"/>
      <c r="GPF53" s="3059"/>
      <c r="GPG53" s="3058"/>
      <c r="GPH53" s="3059"/>
      <c r="GPI53" s="3050"/>
      <c r="GPJ53" s="3051"/>
      <c r="GPK53" s="3058"/>
      <c r="GPL53" s="3056"/>
      <c r="GPM53" s="3050"/>
      <c r="GPN53" s="3051"/>
      <c r="GPO53" s="3052"/>
      <c r="GPP53" s="3053"/>
      <c r="GPQ53" s="3050"/>
      <c r="GPR53" s="3054"/>
      <c r="GPS53" s="3029"/>
      <c r="GPT53" s="3055"/>
      <c r="GPU53" s="3056"/>
      <c r="GPV53" s="3057"/>
      <c r="GPW53" s="3058"/>
      <c r="GPX53" s="3059"/>
      <c r="GPY53" s="3058"/>
      <c r="GPZ53" s="3059"/>
      <c r="GQA53" s="3050"/>
      <c r="GQB53" s="3051"/>
      <c r="GQC53" s="3058"/>
      <c r="GQD53" s="3056"/>
      <c r="GQE53" s="3050"/>
      <c r="GQF53" s="3051"/>
      <c r="GQG53" s="3052"/>
      <c r="GQH53" s="3053"/>
      <c r="GQI53" s="3050"/>
      <c r="GQJ53" s="3054"/>
      <c r="GQK53" s="3029"/>
      <c r="GQL53" s="3055"/>
      <c r="GQM53" s="3056"/>
      <c r="GQN53" s="3057"/>
      <c r="GQO53" s="3058"/>
      <c r="GQP53" s="3059"/>
      <c r="GQQ53" s="3058"/>
      <c r="GQR53" s="3059"/>
      <c r="GQS53" s="3050"/>
      <c r="GQT53" s="3051"/>
      <c r="GQU53" s="3058"/>
      <c r="GQV53" s="3056"/>
      <c r="GQW53" s="3050"/>
      <c r="GQX53" s="3051"/>
      <c r="GQY53" s="3052"/>
      <c r="GQZ53" s="3053"/>
      <c r="GRA53" s="3050"/>
      <c r="GRB53" s="3054"/>
      <c r="GRC53" s="3029"/>
      <c r="GRD53" s="3055"/>
      <c r="GRE53" s="3056"/>
      <c r="GRF53" s="3057"/>
      <c r="GRG53" s="3058"/>
      <c r="GRH53" s="3059"/>
      <c r="GRI53" s="3058"/>
      <c r="GRJ53" s="3059"/>
      <c r="GRK53" s="3050"/>
      <c r="GRL53" s="3051"/>
      <c r="GRM53" s="3058"/>
      <c r="GRN53" s="3056"/>
      <c r="GRO53" s="3050"/>
      <c r="GRP53" s="3051"/>
      <c r="GRQ53" s="3052"/>
      <c r="GRR53" s="3053"/>
      <c r="GRS53" s="3050"/>
      <c r="GRT53" s="3054"/>
      <c r="GRU53" s="3029"/>
      <c r="GRV53" s="3055"/>
      <c r="GRW53" s="3056"/>
      <c r="GRX53" s="3057"/>
      <c r="GRY53" s="3058"/>
      <c r="GRZ53" s="3059"/>
      <c r="GSA53" s="3058"/>
      <c r="GSB53" s="3059"/>
      <c r="GSC53" s="3050"/>
      <c r="GSD53" s="3051"/>
      <c r="GSE53" s="3058"/>
      <c r="GSF53" s="3056"/>
      <c r="GSG53" s="3050"/>
      <c r="GSH53" s="3051"/>
      <c r="GSI53" s="3052"/>
      <c r="GSJ53" s="3053"/>
      <c r="GSK53" s="3050"/>
      <c r="GSL53" s="3054"/>
      <c r="GSM53" s="3029"/>
      <c r="GSN53" s="3055"/>
      <c r="GSO53" s="3056"/>
      <c r="GSP53" s="3057"/>
      <c r="GSQ53" s="3058"/>
      <c r="GSR53" s="3059"/>
      <c r="GSS53" s="3058"/>
      <c r="GST53" s="3059"/>
      <c r="GSU53" s="3050"/>
      <c r="GSV53" s="3051"/>
      <c r="GSW53" s="3058"/>
      <c r="GSX53" s="3056"/>
      <c r="GSY53" s="3050"/>
      <c r="GSZ53" s="3051"/>
      <c r="GTA53" s="3052"/>
      <c r="GTB53" s="3053"/>
      <c r="GTC53" s="3050"/>
      <c r="GTD53" s="3054"/>
      <c r="GTE53" s="3029"/>
      <c r="GTF53" s="3055"/>
      <c r="GTG53" s="3056"/>
      <c r="GTH53" s="3057"/>
      <c r="GTI53" s="3058"/>
      <c r="GTJ53" s="3059"/>
      <c r="GTK53" s="3058"/>
      <c r="GTL53" s="3059"/>
      <c r="GTM53" s="3050"/>
      <c r="GTN53" s="3051"/>
      <c r="GTO53" s="3058"/>
      <c r="GTP53" s="3056"/>
      <c r="GTQ53" s="3050"/>
      <c r="GTR53" s="3051"/>
      <c r="GTS53" s="3052"/>
      <c r="GTT53" s="3053"/>
      <c r="GTU53" s="3050"/>
      <c r="GTV53" s="3054"/>
      <c r="GTW53" s="3029"/>
      <c r="GTX53" s="3055"/>
      <c r="GTY53" s="3056"/>
      <c r="GTZ53" s="3057"/>
      <c r="GUA53" s="3058"/>
      <c r="GUB53" s="3059"/>
      <c r="GUC53" s="3058"/>
      <c r="GUD53" s="3059"/>
      <c r="GUE53" s="3050"/>
      <c r="GUF53" s="3051"/>
      <c r="GUG53" s="3058"/>
      <c r="GUH53" s="3056"/>
      <c r="GUI53" s="3050"/>
      <c r="GUJ53" s="3051"/>
      <c r="GUK53" s="3052"/>
      <c r="GUL53" s="3053"/>
      <c r="GUM53" s="3050"/>
      <c r="GUN53" s="3054"/>
      <c r="GUO53" s="3029"/>
      <c r="GUP53" s="3055"/>
      <c r="GUQ53" s="3056"/>
      <c r="GUR53" s="3057"/>
      <c r="GUS53" s="3058"/>
      <c r="GUT53" s="3059"/>
      <c r="GUU53" s="3058"/>
      <c r="GUV53" s="3059"/>
      <c r="GUW53" s="3050"/>
      <c r="GUX53" s="3051"/>
      <c r="GUY53" s="3058"/>
      <c r="GUZ53" s="3056"/>
      <c r="GVA53" s="3050"/>
      <c r="GVB53" s="3051"/>
      <c r="GVC53" s="3052"/>
      <c r="GVD53" s="3053"/>
      <c r="GVE53" s="3050"/>
      <c r="GVF53" s="3054"/>
      <c r="GVG53" s="3029"/>
      <c r="GVH53" s="3055"/>
      <c r="GVI53" s="3056"/>
      <c r="GVJ53" s="3057"/>
      <c r="GVK53" s="3058"/>
      <c r="GVL53" s="3059"/>
      <c r="GVM53" s="3058"/>
      <c r="GVN53" s="3059"/>
      <c r="GVO53" s="3050"/>
      <c r="GVP53" s="3051"/>
      <c r="GVQ53" s="3058"/>
      <c r="GVR53" s="3056"/>
      <c r="GVS53" s="3050"/>
      <c r="GVT53" s="3051"/>
      <c r="GVU53" s="3052"/>
      <c r="GVV53" s="3053"/>
      <c r="GVW53" s="3050"/>
      <c r="GVX53" s="3054"/>
      <c r="GVY53" s="3029"/>
      <c r="GVZ53" s="3055"/>
      <c r="GWA53" s="3056"/>
      <c r="GWB53" s="3057"/>
      <c r="GWC53" s="3058"/>
      <c r="GWD53" s="3059"/>
      <c r="GWE53" s="3058"/>
      <c r="GWF53" s="3059"/>
      <c r="GWG53" s="3050"/>
      <c r="GWH53" s="3051"/>
      <c r="GWI53" s="3058"/>
      <c r="GWJ53" s="3056"/>
      <c r="GWK53" s="3050"/>
      <c r="GWL53" s="3051"/>
      <c r="GWM53" s="3052"/>
      <c r="GWN53" s="3053"/>
      <c r="GWO53" s="3050"/>
      <c r="GWP53" s="3054"/>
      <c r="GWQ53" s="3029"/>
      <c r="GWR53" s="3055"/>
      <c r="GWS53" s="3056"/>
      <c r="GWT53" s="3057"/>
      <c r="GWU53" s="3058"/>
      <c r="GWV53" s="3059"/>
      <c r="GWW53" s="3058"/>
      <c r="GWX53" s="3059"/>
      <c r="GWY53" s="3050"/>
      <c r="GWZ53" s="3051"/>
      <c r="GXA53" s="3058"/>
      <c r="GXB53" s="3056"/>
      <c r="GXC53" s="3050"/>
      <c r="GXD53" s="3051"/>
      <c r="GXE53" s="3052"/>
      <c r="GXF53" s="3053"/>
      <c r="GXG53" s="3050"/>
      <c r="GXH53" s="3054"/>
      <c r="GXI53" s="3029"/>
      <c r="GXJ53" s="3055"/>
      <c r="GXK53" s="3056"/>
      <c r="GXL53" s="3057"/>
      <c r="GXM53" s="3058"/>
      <c r="GXN53" s="3059"/>
      <c r="GXO53" s="3058"/>
      <c r="GXP53" s="3059"/>
      <c r="GXQ53" s="3050"/>
      <c r="GXR53" s="3051"/>
      <c r="GXS53" s="3058"/>
      <c r="GXT53" s="3056"/>
      <c r="GXU53" s="3050"/>
      <c r="GXV53" s="3051"/>
      <c r="GXW53" s="3052"/>
      <c r="GXX53" s="3053"/>
      <c r="GXY53" s="3050"/>
      <c r="GXZ53" s="3054"/>
      <c r="GYA53" s="3029"/>
      <c r="GYB53" s="3055"/>
      <c r="GYC53" s="3056"/>
      <c r="GYD53" s="3057"/>
      <c r="GYE53" s="3058"/>
      <c r="GYF53" s="3059"/>
      <c r="GYG53" s="3058"/>
      <c r="GYH53" s="3059"/>
      <c r="GYI53" s="3050"/>
      <c r="GYJ53" s="3051"/>
      <c r="GYK53" s="3058"/>
      <c r="GYL53" s="3056"/>
      <c r="GYM53" s="3050"/>
      <c r="GYN53" s="3051"/>
      <c r="GYO53" s="3052"/>
      <c r="GYP53" s="3053"/>
      <c r="GYQ53" s="3050"/>
      <c r="GYR53" s="3054"/>
      <c r="GYS53" s="3029"/>
      <c r="GYT53" s="3055"/>
      <c r="GYU53" s="3056"/>
      <c r="GYV53" s="3057"/>
      <c r="GYW53" s="3058"/>
      <c r="GYX53" s="3059"/>
      <c r="GYY53" s="3058"/>
      <c r="GYZ53" s="3059"/>
      <c r="GZA53" s="3050"/>
      <c r="GZB53" s="3051"/>
      <c r="GZC53" s="3058"/>
      <c r="GZD53" s="3056"/>
      <c r="GZE53" s="3050"/>
      <c r="GZF53" s="3051"/>
      <c r="GZG53" s="3052"/>
      <c r="GZH53" s="3053"/>
      <c r="GZI53" s="3050"/>
      <c r="GZJ53" s="3054"/>
      <c r="GZK53" s="3029"/>
      <c r="GZL53" s="3055"/>
      <c r="GZM53" s="3056"/>
      <c r="GZN53" s="3057"/>
      <c r="GZO53" s="3058"/>
      <c r="GZP53" s="3059"/>
      <c r="GZQ53" s="3058"/>
      <c r="GZR53" s="3059"/>
      <c r="GZS53" s="3050"/>
      <c r="GZT53" s="3051"/>
      <c r="GZU53" s="3058"/>
      <c r="GZV53" s="3056"/>
      <c r="GZW53" s="3050"/>
      <c r="GZX53" s="3051"/>
      <c r="GZY53" s="3052"/>
      <c r="GZZ53" s="3053"/>
      <c r="HAA53" s="3050"/>
      <c r="HAB53" s="3054"/>
      <c r="HAC53" s="3029"/>
      <c r="HAD53" s="3055"/>
      <c r="HAE53" s="3056"/>
      <c r="HAF53" s="3057"/>
      <c r="HAG53" s="3058"/>
      <c r="HAH53" s="3059"/>
      <c r="HAI53" s="3058"/>
      <c r="HAJ53" s="3059"/>
      <c r="HAK53" s="3050"/>
      <c r="HAL53" s="3051"/>
      <c r="HAM53" s="3058"/>
      <c r="HAN53" s="3056"/>
      <c r="HAO53" s="3050"/>
      <c r="HAP53" s="3051"/>
      <c r="HAQ53" s="3052"/>
      <c r="HAR53" s="3053"/>
      <c r="HAS53" s="3050"/>
      <c r="HAT53" s="3054"/>
      <c r="HAU53" s="3029"/>
      <c r="HAV53" s="3055"/>
      <c r="HAW53" s="3056"/>
      <c r="HAX53" s="3057"/>
      <c r="HAY53" s="3058"/>
      <c r="HAZ53" s="3059"/>
      <c r="HBA53" s="3058"/>
      <c r="HBB53" s="3059"/>
      <c r="HBC53" s="3050"/>
      <c r="HBD53" s="3051"/>
      <c r="HBE53" s="3058"/>
      <c r="HBF53" s="3056"/>
      <c r="HBG53" s="3050"/>
      <c r="HBH53" s="3051"/>
      <c r="HBI53" s="3052"/>
      <c r="HBJ53" s="3053"/>
      <c r="HBK53" s="3050"/>
      <c r="HBL53" s="3054"/>
      <c r="HBM53" s="3029"/>
      <c r="HBN53" s="3055"/>
      <c r="HBO53" s="3056"/>
      <c r="HBP53" s="3057"/>
      <c r="HBQ53" s="3058"/>
      <c r="HBR53" s="3059"/>
      <c r="HBS53" s="3058"/>
      <c r="HBT53" s="3059"/>
      <c r="HBU53" s="3050"/>
      <c r="HBV53" s="3051"/>
      <c r="HBW53" s="3058"/>
      <c r="HBX53" s="3056"/>
      <c r="HBY53" s="3050"/>
      <c r="HBZ53" s="3051"/>
      <c r="HCA53" s="3052"/>
      <c r="HCB53" s="3053"/>
      <c r="HCC53" s="3050"/>
      <c r="HCD53" s="3054"/>
      <c r="HCE53" s="3029"/>
      <c r="HCF53" s="3055"/>
      <c r="HCG53" s="3056"/>
      <c r="HCH53" s="3057"/>
      <c r="HCI53" s="3058"/>
      <c r="HCJ53" s="3059"/>
      <c r="HCK53" s="3058"/>
      <c r="HCL53" s="3059"/>
      <c r="HCM53" s="3050"/>
      <c r="HCN53" s="3051"/>
      <c r="HCO53" s="3058"/>
      <c r="HCP53" s="3056"/>
      <c r="HCQ53" s="3050"/>
      <c r="HCR53" s="3051"/>
      <c r="HCS53" s="3052"/>
      <c r="HCT53" s="3053"/>
      <c r="HCU53" s="3050"/>
      <c r="HCV53" s="3054"/>
      <c r="HCW53" s="3029"/>
      <c r="HCX53" s="3055"/>
      <c r="HCY53" s="3056"/>
      <c r="HCZ53" s="3057"/>
      <c r="HDA53" s="3058"/>
      <c r="HDB53" s="3059"/>
      <c r="HDC53" s="3058"/>
      <c r="HDD53" s="3059"/>
      <c r="HDE53" s="3050"/>
      <c r="HDF53" s="3051"/>
      <c r="HDG53" s="3058"/>
      <c r="HDH53" s="3056"/>
      <c r="HDI53" s="3050"/>
      <c r="HDJ53" s="3051"/>
      <c r="HDK53" s="3052"/>
      <c r="HDL53" s="3053"/>
      <c r="HDM53" s="3050"/>
      <c r="HDN53" s="3054"/>
      <c r="HDO53" s="3029"/>
      <c r="HDP53" s="3055"/>
      <c r="HDQ53" s="3056"/>
      <c r="HDR53" s="3057"/>
      <c r="HDS53" s="3058"/>
      <c r="HDT53" s="3059"/>
      <c r="HDU53" s="3058"/>
      <c r="HDV53" s="3059"/>
      <c r="HDW53" s="3050"/>
      <c r="HDX53" s="3051"/>
      <c r="HDY53" s="3058"/>
      <c r="HDZ53" s="3056"/>
      <c r="HEA53" s="3050"/>
      <c r="HEB53" s="3051"/>
      <c r="HEC53" s="3052"/>
      <c r="HED53" s="3053"/>
      <c r="HEE53" s="3050"/>
      <c r="HEF53" s="3054"/>
      <c r="HEG53" s="3029"/>
      <c r="HEH53" s="3055"/>
      <c r="HEI53" s="3056"/>
      <c r="HEJ53" s="3057"/>
      <c r="HEK53" s="3058"/>
      <c r="HEL53" s="3059"/>
      <c r="HEM53" s="3058"/>
      <c r="HEN53" s="3059"/>
      <c r="HEO53" s="3050"/>
      <c r="HEP53" s="3051"/>
      <c r="HEQ53" s="3058"/>
      <c r="HER53" s="3056"/>
      <c r="HES53" s="3050"/>
      <c r="HET53" s="3051"/>
      <c r="HEU53" s="3052"/>
      <c r="HEV53" s="3053"/>
      <c r="HEW53" s="3050"/>
      <c r="HEX53" s="3054"/>
      <c r="HEY53" s="3029"/>
      <c r="HEZ53" s="3055"/>
      <c r="HFA53" s="3056"/>
      <c r="HFB53" s="3057"/>
      <c r="HFC53" s="3058"/>
      <c r="HFD53" s="3059"/>
      <c r="HFE53" s="3058"/>
      <c r="HFF53" s="3059"/>
      <c r="HFG53" s="3050"/>
      <c r="HFH53" s="3051"/>
      <c r="HFI53" s="3058"/>
      <c r="HFJ53" s="3056"/>
      <c r="HFK53" s="3050"/>
      <c r="HFL53" s="3051"/>
      <c r="HFM53" s="3052"/>
      <c r="HFN53" s="3053"/>
      <c r="HFO53" s="3050"/>
      <c r="HFP53" s="3054"/>
      <c r="HFQ53" s="3029"/>
      <c r="HFR53" s="3055"/>
      <c r="HFS53" s="3056"/>
      <c r="HFT53" s="3057"/>
      <c r="HFU53" s="3058"/>
      <c r="HFV53" s="3059"/>
      <c r="HFW53" s="3058"/>
      <c r="HFX53" s="3059"/>
      <c r="HFY53" s="3050"/>
      <c r="HFZ53" s="3051"/>
      <c r="HGA53" s="3058"/>
      <c r="HGB53" s="3056"/>
      <c r="HGC53" s="3050"/>
      <c r="HGD53" s="3051"/>
      <c r="HGE53" s="3052"/>
      <c r="HGF53" s="3053"/>
      <c r="HGG53" s="3050"/>
      <c r="HGH53" s="3054"/>
      <c r="HGI53" s="3029"/>
      <c r="HGJ53" s="3055"/>
      <c r="HGK53" s="3056"/>
      <c r="HGL53" s="3057"/>
      <c r="HGM53" s="3058"/>
      <c r="HGN53" s="3059"/>
      <c r="HGO53" s="3058"/>
      <c r="HGP53" s="3059"/>
      <c r="HGQ53" s="3050"/>
      <c r="HGR53" s="3051"/>
      <c r="HGS53" s="3058"/>
      <c r="HGT53" s="3056"/>
      <c r="HGU53" s="3050"/>
      <c r="HGV53" s="3051"/>
      <c r="HGW53" s="3052"/>
      <c r="HGX53" s="3053"/>
      <c r="HGY53" s="3050"/>
      <c r="HGZ53" s="3054"/>
      <c r="HHA53" s="3029"/>
      <c r="HHB53" s="3055"/>
      <c r="HHC53" s="3056"/>
      <c r="HHD53" s="3057"/>
      <c r="HHE53" s="3058"/>
      <c r="HHF53" s="3059"/>
      <c r="HHG53" s="3058"/>
      <c r="HHH53" s="3059"/>
      <c r="HHI53" s="3050"/>
      <c r="HHJ53" s="3051"/>
      <c r="HHK53" s="3058"/>
      <c r="HHL53" s="3056"/>
      <c r="HHM53" s="3050"/>
      <c r="HHN53" s="3051"/>
      <c r="HHO53" s="3052"/>
      <c r="HHP53" s="3053"/>
      <c r="HHQ53" s="3050"/>
      <c r="HHR53" s="3054"/>
      <c r="HHS53" s="3029"/>
      <c r="HHT53" s="3055"/>
      <c r="HHU53" s="3056"/>
      <c r="HHV53" s="3057"/>
      <c r="HHW53" s="3058"/>
      <c r="HHX53" s="3059"/>
      <c r="HHY53" s="3058"/>
      <c r="HHZ53" s="3059"/>
      <c r="HIA53" s="3050"/>
      <c r="HIB53" s="3051"/>
      <c r="HIC53" s="3058"/>
      <c r="HID53" s="3056"/>
      <c r="HIE53" s="3050"/>
      <c r="HIF53" s="3051"/>
      <c r="HIG53" s="3052"/>
      <c r="HIH53" s="3053"/>
      <c r="HII53" s="3050"/>
      <c r="HIJ53" s="3054"/>
      <c r="HIK53" s="3029"/>
      <c r="HIL53" s="3055"/>
      <c r="HIM53" s="3056"/>
      <c r="HIN53" s="3057"/>
      <c r="HIO53" s="3058"/>
      <c r="HIP53" s="3059"/>
      <c r="HIQ53" s="3058"/>
      <c r="HIR53" s="3059"/>
      <c r="HIS53" s="3050"/>
      <c r="HIT53" s="3051"/>
      <c r="HIU53" s="3058"/>
      <c r="HIV53" s="3056"/>
      <c r="HIW53" s="3050"/>
      <c r="HIX53" s="3051"/>
      <c r="HIY53" s="3052"/>
      <c r="HIZ53" s="3053"/>
      <c r="HJA53" s="3050"/>
      <c r="HJB53" s="3054"/>
      <c r="HJC53" s="3029"/>
      <c r="HJD53" s="3055"/>
      <c r="HJE53" s="3056"/>
      <c r="HJF53" s="3057"/>
      <c r="HJG53" s="3058"/>
      <c r="HJH53" s="3059"/>
      <c r="HJI53" s="3058"/>
      <c r="HJJ53" s="3059"/>
      <c r="HJK53" s="3050"/>
      <c r="HJL53" s="3051"/>
      <c r="HJM53" s="3058"/>
      <c r="HJN53" s="3056"/>
      <c r="HJO53" s="3050"/>
      <c r="HJP53" s="3051"/>
      <c r="HJQ53" s="3052"/>
      <c r="HJR53" s="3053"/>
      <c r="HJS53" s="3050"/>
      <c r="HJT53" s="3054"/>
      <c r="HJU53" s="3029"/>
      <c r="HJV53" s="3055"/>
      <c r="HJW53" s="3056"/>
      <c r="HJX53" s="3057"/>
      <c r="HJY53" s="3058"/>
      <c r="HJZ53" s="3059"/>
      <c r="HKA53" s="3058"/>
      <c r="HKB53" s="3059"/>
      <c r="HKC53" s="3050"/>
      <c r="HKD53" s="3051"/>
      <c r="HKE53" s="3058"/>
      <c r="HKF53" s="3056"/>
      <c r="HKG53" s="3050"/>
      <c r="HKH53" s="3051"/>
      <c r="HKI53" s="3052"/>
      <c r="HKJ53" s="3053"/>
      <c r="HKK53" s="3050"/>
      <c r="HKL53" s="3054"/>
      <c r="HKM53" s="3029"/>
      <c r="HKN53" s="3055"/>
      <c r="HKO53" s="3056"/>
      <c r="HKP53" s="3057"/>
      <c r="HKQ53" s="3058"/>
      <c r="HKR53" s="3059"/>
      <c r="HKS53" s="3058"/>
      <c r="HKT53" s="3059"/>
      <c r="HKU53" s="3050"/>
      <c r="HKV53" s="3051"/>
      <c r="HKW53" s="3058"/>
      <c r="HKX53" s="3056"/>
      <c r="HKY53" s="3050"/>
      <c r="HKZ53" s="3051"/>
      <c r="HLA53" s="3052"/>
      <c r="HLB53" s="3053"/>
      <c r="HLC53" s="3050"/>
      <c r="HLD53" s="3054"/>
      <c r="HLE53" s="3029"/>
      <c r="HLF53" s="3055"/>
      <c r="HLG53" s="3056"/>
      <c r="HLH53" s="3057"/>
      <c r="HLI53" s="3058"/>
      <c r="HLJ53" s="3059"/>
      <c r="HLK53" s="3058"/>
      <c r="HLL53" s="3059"/>
      <c r="HLM53" s="3050"/>
      <c r="HLN53" s="3051"/>
      <c r="HLO53" s="3058"/>
      <c r="HLP53" s="3056"/>
      <c r="HLQ53" s="3050"/>
      <c r="HLR53" s="3051"/>
      <c r="HLS53" s="3052"/>
      <c r="HLT53" s="3053"/>
      <c r="HLU53" s="3050"/>
      <c r="HLV53" s="3054"/>
      <c r="HLW53" s="3029"/>
      <c r="HLX53" s="3055"/>
      <c r="HLY53" s="3056"/>
      <c r="HLZ53" s="3057"/>
      <c r="HMA53" s="3058"/>
      <c r="HMB53" s="3059"/>
      <c r="HMC53" s="3058"/>
      <c r="HMD53" s="3059"/>
      <c r="HME53" s="3050"/>
      <c r="HMF53" s="3051"/>
      <c r="HMG53" s="3058"/>
      <c r="HMH53" s="3056"/>
      <c r="HMI53" s="3050"/>
      <c r="HMJ53" s="3051"/>
      <c r="HMK53" s="3052"/>
      <c r="HML53" s="3053"/>
      <c r="HMM53" s="3050"/>
      <c r="HMN53" s="3054"/>
      <c r="HMO53" s="3029"/>
      <c r="HMP53" s="3055"/>
      <c r="HMQ53" s="3056"/>
      <c r="HMR53" s="3057"/>
      <c r="HMS53" s="3058"/>
      <c r="HMT53" s="3059"/>
      <c r="HMU53" s="3058"/>
      <c r="HMV53" s="3059"/>
      <c r="HMW53" s="3050"/>
      <c r="HMX53" s="3051"/>
      <c r="HMY53" s="3058"/>
      <c r="HMZ53" s="3056"/>
      <c r="HNA53" s="3050"/>
      <c r="HNB53" s="3051"/>
      <c r="HNC53" s="3052"/>
      <c r="HND53" s="3053"/>
      <c r="HNE53" s="3050"/>
      <c r="HNF53" s="3054"/>
      <c r="HNG53" s="3029"/>
      <c r="HNH53" s="3055"/>
      <c r="HNI53" s="3056"/>
      <c r="HNJ53" s="3057"/>
      <c r="HNK53" s="3058"/>
      <c r="HNL53" s="3059"/>
      <c r="HNM53" s="3058"/>
      <c r="HNN53" s="3059"/>
      <c r="HNO53" s="3050"/>
      <c r="HNP53" s="3051"/>
      <c r="HNQ53" s="3058"/>
      <c r="HNR53" s="3056"/>
      <c r="HNS53" s="3050"/>
      <c r="HNT53" s="3051"/>
      <c r="HNU53" s="3052"/>
      <c r="HNV53" s="3053"/>
      <c r="HNW53" s="3050"/>
      <c r="HNX53" s="3054"/>
      <c r="HNY53" s="3029"/>
      <c r="HNZ53" s="3055"/>
      <c r="HOA53" s="3056"/>
      <c r="HOB53" s="3057"/>
      <c r="HOC53" s="3058"/>
      <c r="HOD53" s="3059"/>
      <c r="HOE53" s="3058"/>
      <c r="HOF53" s="3059"/>
      <c r="HOG53" s="3050"/>
      <c r="HOH53" s="3051"/>
      <c r="HOI53" s="3058"/>
      <c r="HOJ53" s="3056"/>
      <c r="HOK53" s="3050"/>
      <c r="HOL53" s="3051"/>
      <c r="HOM53" s="3052"/>
      <c r="HON53" s="3053"/>
      <c r="HOO53" s="3050"/>
      <c r="HOP53" s="3054"/>
      <c r="HOQ53" s="3029"/>
      <c r="HOR53" s="3055"/>
      <c r="HOS53" s="3056"/>
      <c r="HOT53" s="3057"/>
      <c r="HOU53" s="3058"/>
      <c r="HOV53" s="3059"/>
      <c r="HOW53" s="3058"/>
      <c r="HOX53" s="3059"/>
      <c r="HOY53" s="3050"/>
      <c r="HOZ53" s="3051"/>
      <c r="HPA53" s="3058"/>
      <c r="HPB53" s="3056"/>
      <c r="HPC53" s="3050"/>
      <c r="HPD53" s="3051"/>
      <c r="HPE53" s="3052"/>
      <c r="HPF53" s="3053"/>
      <c r="HPG53" s="3050"/>
      <c r="HPH53" s="3054"/>
      <c r="HPI53" s="3029"/>
      <c r="HPJ53" s="3055"/>
      <c r="HPK53" s="3056"/>
      <c r="HPL53" s="3057"/>
      <c r="HPM53" s="3058"/>
      <c r="HPN53" s="3059"/>
      <c r="HPO53" s="3058"/>
      <c r="HPP53" s="3059"/>
      <c r="HPQ53" s="3050"/>
      <c r="HPR53" s="3051"/>
      <c r="HPS53" s="3058"/>
      <c r="HPT53" s="3056"/>
      <c r="HPU53" s="3050"/>
      <c r="HPV53" s="3051"/>
      <c r="HPW53" s="3052"/>
      <c r="HPX53" s="3053"/>
      <c r="HPY53" s="3050"/>
      <c r="HPZ53" s="3054"/>
      <c r="HQA53" s="3029"/>
      <c r="HQB53" s="3055"/>
      <c r="HQC53" s="3056"/>
      <c r="HQD53" s="3057"/>
      <c r="HQE53" s="3058"/>
      <c r="HQF53" s="3059"/>
      <c r="HQG53" s="3058"/>
      <c r="HQH53" s="3059"/>
      <c r="HQI53" s="3050"/>
      <c r="HQJ53" s="3051"/>
      <c r="HQK53" s="3058"/>
      <c r="HQL53" s="3056"/>
      <c r="HQM53" s="3050"/>
      <c r="HQN53" s="3051"/>
      <c r="HQO53" s="3052"/>
      <c r="HQP53" s="3053"/>
      <c r="HQQ53" s="3050"/>
      <c r="HQR53" s="3054"/>
      <c r="HQS53" s="3029"/>
      <c r="HQT53" s="3055"/>
      <c r="HQU53" s="3056"/>
      <c r="HQV53" s="3057"/>
      <c r="HQW53" s="3058"/>
      <c r="HQX53" s="3059"/>
      <c r="HQY53" s="3058"/>
      <c r="HQZ53" s="3059"/>
      <c r="HRA53" s="3050"/>
      <c r="HRB53" s="3051"/>
      <c r="HRC53" s="3058"/>
      <c r="HRD53" s="3056"/>
      <c r="HRE53" s="3050"/>
      <c r="HRF53" s="3051"/>
      <c r="HRG53" s="3052"/>
      <c r="HRH53" s="3053"/>
      <c r="HRI53" s="3050"/>
      <c r="HRJ53" s="3054"/>
      <c r="HRK53" s="3029"/>
      <c r="HRL53" s="3055"/>
      <c r="HRM53" s="3056"/>
      <c r="HRN53" s="3057"/>
      <c r="HRO53" s="3058"/>
      <c r="HRP53" s="3059"/>
      <c r="HRQ53" s="3058"/>
      <c r="HRR53" s="3059"/>
      <c r="HRS53" s="3050"/>
      <c r="HRT53" s="3051"/>
      <c r="HRU53" s="3058"/>
      <c r="HRV53" s="3056"/>
      <c r="HRW53" s="3050"/>
      <c r="HRX53" s="3051"/>
      <c r="HRY53" s="3052"/>
      <c r="HRZ53" s="3053"/>
      <c r="HSA53" s="3050"/>
      <c r="HSB53" s="3054"/>
      <c r="HSC53" s="3029"/>
      <c r="HSD53" s="3055"/>
      <c r="HSE53" s="3056"/>
      <c r="HSF53" s="3057"/>
      <c r="HSG53" s="3058"/>
      <c r="HSH53" s="3059"/>
      <c r="HSI53" s="3058"/>
      <c r="HSJ53" s="3059"/>
      <c r="HSK53" s="3050"/>
      <c r="HSL53" s="3051"/>
      <c r="HSM53" s="3058"/>
      <c r="HSN53" s="3056"/>
      <c r="HSO53" s="3050"/>
      <c r="HSP53" s="3051"/>
      <c r="HSQ53" s="3052"/>
      <c r="HSR53" s="3053"/>
      <c r="HSS53" s="3050"/>
      <c r="HST53" s="3054"/>
      <c r="HSU53" s="3029"/>
      <c r="HSV53" s="3055"/>
      <c r="HSW53" s="3056"/>
      <c r="HSX53" s="3057"/>
      <c r="HSY53" s="3058"/>
      <c r="HSZ53" s="3059"/>
      <c r="HTA53" s="3058"/>
      <c r="HTB53" s="3059"/>
      <c r="HTC53" s="3050"/>
      <c r="HTD53" s="3051"/>
      <c r="HTE53" s="3058"/>
      <c r="HTF53" s="3056"/>
      <c r="HTG53" s="3050"/>
      <c r="HTH53" s="3051"/>
      <c r="HTI53" s="3052"/>
      <c r="HTJ53" s="3053"/>
      <c r="HTK53" s="3050"/>
      <c r="HTL53" s="3054"/>
      <c r="HTM53" s="3029"/>
      <c r="HTN53" s="3055"/>
      <c r="HTO53" s="3056"/>
      <c r="HTP53" s="3057"/>
      <c r="HTQ53" s="3058"/>
      <c r="HTR53" s="3059"/>
      <c r="HTS53" s="3058"/>
      <c r="HTT53" s="3059"/>
      <c r="HTU53" s="3050"/>
      <c r="HTV53" s="3051"/>
      <c r="HTW53" s="3058"/>
      <c r="HTX53" s="3056"/>
      <c r="HTY53" s="3050"/>
      <c r="HTZ53" s="3051"/>
      <c r="HUA53" s="3052"/>
      <c r="HUB53" s="3053"/>
      <c r="HUC53" s="3050"/>
      <c r="HUD53" s="3054"/>
      <c r="HUE53" s="3029"/>
      <c r="HUF53" s="3055"/>
      <c r="HUG53" s="3056"/>
      <c r="HUH53" s="3057"/>
      <c r="HUI53" s="3058"/>
      <c r="HUJ53" s="3059"/>
      <c r="HUK53" s="3058"/>
      <c r="HUL53" s="3059"/>
      <c r="HUM53" s="3050"/>
      <c r="HUN53" s="3051"/>
      <c r="HUO53" s="3058"/>
      <c r="HUP53" s="3056"/>
      <c r="HUQ53" s="3050"/>
      <c r="HUR53" s="3051"/>
      <c r="HUS53" s="3052"/>
      <c r="HUT53" s="3053"/>
      <c r="HUU53" s="3050"/>
      <c r="HUV53" s="3054"/>
      <c r="HUW53" s="3029"/>
      <c r="HUX53" s="3055"/>
      <c r="HUY53" s="3056"/>
      <c r="HUZ53" s="3057"/>
      <c r="HVA53" s="3058"/>
      <c r="HVB53" s="3059"/>
      <c r="HVC53" s="3058"/>
      <c r="HVD53" s="3059"/>
      <c r="HVE53" s="3050"/>
      <c r="HVF53" s="3051"/>
      <c r="HVG53" s="3058"/>
      <c r="HVH53" s="3056"/>
      <c r="HVI53" s="3050"/>
      <c r="HVJ53" s="3051"/>
      <c r="HVK53" s="3052"/>
      <c r="HVL53" s="3053"/>
      <c r="HVM53" s="3050"/>
      <c r="HVN53" s="3054"/>
      <c r="HVO53" s="3029"/>
      <c r="HVP53" s="3055"/>
      <c r="HVQ53" s="3056"/>
      <c r="HVR53" s="3057"/>
      <c r="HVS53" s="3058"/>
      <c r="HVT53" s="3059"/>
      <c r="HVU53" s="3058"/>
      <c r="HVV53" s="3059"/>
      <c r="HVW53" s="3050"/>
      <c r="HVX53" s="3051"/>
      <c r="HVY53" s="3058"/>
      <c r="HVZ53" s="3056"/>
      <c r="HWA53" s="3050"/>
      <c r="HWB53" s="3051"/>
      <c r="HWC53" s="3052"/>
      <c r="HWD53" s="3053"/>
      <c r="HWE53" s="3050"/>
      <c r="HWF53" s="3054"/>
      <c r="HWG53" s="3029"/>
      <c r="HWH53" s="3055"/>
      <c r="HWI53" s="3056"/>
      <c r="HWJ53" s="3057"/>
      <c r="HWK53" s="3058"/>
      <c r="HWL53" s="3059"/>
      <c r="HWM53" s="3058"/>
      <c r="HWN53" s="3059"/>
      <c r="HWO53" s="3050"/>
      <c r="HWP53" s="3051"/>
      <c r="HWQ53" s="3058"/>
      <c r="HWR53" s="3056"/>
      <c r="HWS53" s="3050"/>
      <c r="HWT53" s="3051"/>
      <c r="HWU53" s="3052"/>
      <c r="HWV53" s="3053"/>
      <c r="HWW53" s="3050"/>
      <c r="HWX53" s="3054"/>
      <c r="HWY53" s="3029"/>
      <c r="HWZ53" s="3055"/>
      <c r="HXA53" s="3056"/>
      <c r="HXB53" s="3057"/>
      <c r="HXC53" s="3058"/>
      <c r="HXD53" s="3059"/>
      <c r="HXE53" s="3058"/>
      <c r="HXF53" s="3059"/>
      <c r="HXG53" s="3050"/>
      <c r="HXH53" s="3051"/>
      <c r="HXI53" s="3058"/>
      <c r="HXJ53" s="3056"/>
      <c r="HXK53" s="3050"/>
      <c r="HXL53" s="3051"/>
      <c r="HXM53" s="3052"/>
      <c r="HXN53" s="3053"/>
      <c r="HXO53" s="3050"/>
      <c r="HXP53" s="3054"/>
      <c r="HXQ53" s="3029"/>
      <c r="HXR53" s="3055"/>
      <c r="HXS53" s="3056"/>
      <c r="HXT53" s="3057"/>
      <c r="HXU53" s="3058"/>
      <c r="HXV53" s="3059"/>
      <c r="HXW53" s="3058"/>
      <c r="HXX53" s="3059"/>
      <c r="HXY53" s="3050"/>
      <c r="HXZ53" s="3051"/>
      <c r="HYA53" s="3058"/>
      <c r="HYB53" s="3056"/>
      <c r="HYC53" s="3050"/>
      <c r="HYD53" s="3051"/>
      <c r="HYE53" s="3052"/>
      <c r="HYF53" s="3053"/>
      <c r="HYG53" s="3050"/>
      <c r="HYH53" s="3054"/>
      <c r="HYI53" s="3029"/>
      <c r="HYJ53" s="3055"/>
      <c r="HYK53" s="3056"/>
      <c r="HYL53" s="3057"/>
      <c r="HYM53" s="3058"/>
      <c r="HYN53" s="3059"/>
      <c r="HYO53" s="3058"/>
      <c r="HYP53" s="3059"/>
      <c r="HYQ53" s="3050"/>
      <c r="HYR53" s="3051"/>
      <c r="HYS53" s="3058"/>
      <c r="HYT53" s="3056"/>
      <c r="HYU53" s="3050"/>
      <c r="HYV53" s="3051"/>
      <c r="HYW53" s="3052"/>
      <c r="HYX53" s="3053"/>
      <c r="HYY53" s="3050"/>
      <c r="HYZ53" s="3054"/>
      <c r="HZA53" s="3029"/>
      <c r="HZB53" s="3055"/>
      <c r="HZC53" s="3056"/>
      <c r="HZD53" s="3057"/>
      <c r="HZE53" s="3058"/>
      <c r="HZF53" s="3059"/>
      <c r="HZG53" s="3058"/>
      <c r="HZH53" s="3059"/>
      <c r="HZI53" s="3050"/>
      <c r="HZJ53" s="3051"/>
      <c r="HZK53" s="3058"/>
      <c r="HZL53" s="3056"/>
      <c r="HZM53" s="3050"/>
      <c r="HZN53" s="3051"/>
      <c r="HZO53" s="3052"/>
      <c r="HZP53" s="3053"/>
      <c r="HZQ53" s="3050"/>
      <c r="HZR53" s="3054"/>
      <c r="HZS53" s="3029"/>
      <c r="HZT53" s="3055"/>
      <c r="HZU53" s="3056"/>
      <c r="HZV53" s="3057"/>
      <c r="HZW53" s="3058"/>
      <c r="HZX53" s="3059"/>
      <c r="HZY53" s="3058"/>
      <c r="HZZ53" s="3059"/>
      <c r="IAA53" s="3050"/>
      <c r="IAB53" s="3051"/>
      <c r="IAC53" s="3058"/>
      <c r="IAD53" s="3056"/>
      <c r="IAE53" s="3050"/>
      <c r="IAF53" s="3051"/>
      <c r="IAG53" s="3052"/>
      <c r="IAH53" s="3053"/>
      <c r="IAI53" s="3050"/>
      <c r="IAJ53" s="3054"/>
      <c r="IAK53" s="3029"/>
      <c r="IAL53" s="3055"/>
      <c r="IAM53" s="3056"/>
      <c r="IAN53" s="3057"/>
      <c r="IAO53" s="3058"/>
      <c r="IAP53" s="3059"/>
      <c r="IAQ53" s="3058"/>
      <c r="IAR53" s="3059"/>
      <c r="IAS53" s="3050"/>
      <c r="IAT53" s="3051"/>
      <c r="IAU53" s="3058"/>
      <c r="IAV53" s="3056"/>
      <c r="IAW53" s="3050"/>
      <c r="IAX53" s="3051"/>
      <c r="IAY53" s="3052"/>
      <c r="IAZ53" s="3053"/>
      <c r="IBA53" s="3050"/>
      <c r="IBB53" s="3054"/>
      <c r="IBC53" s="3029"/>
      <c r="IBD53" s="3055"/>
      <c r="IBE53" s="3056"/>
      <c r="IBF53" s="3057"/>
      <c r="IBG53" s="3058"/>
      <c r="IBH53" s="3059"/>
      <c r="IBI53" s="3058"/>
      <c r="IBJ53" s="3059"/>
      <c r="IBK53" s="3050"/>
      <c r="IBL53" s="3051"/>
      <c r="IBM53" s="3058"/>
      <c r="IBN53" s="3056"/>
      <c r="IBO53" s="3050"/>
      <c r="IBP53" s="3051"/>
      <c r="IBQ53" s="3052"/>
      <c r="IBR53" s="3053"/>
      <c r="IBS53" s="3050"/>
      <c r="IBT53" s="3054"/>
      <c r="IBU53" s="3029"/>
      <c r="IBV53" s="3055"/>
      <c r="IBW53" s="3056"/>
      <c r="IBX53" s="3057"/>
      <c r="IBY53" s="3058"/>
      <c r="IBZ53" s="3059"/>
      <c r="ICA53" s="3058"/>
      <c r="ICB53" s="3059"/>
      <c r="ICC53" s="3050"/>
      <c r="ICD53" s="3051"/>
      <c r="ICE53" s="3058"/>
      <c r="ICF53" s="3056"/>
      <c r="ICG53" s="3050"/>
      <c r="ICH53" s="3051"/>
      <c r="ICI53" s="3052"/>
      <c r="ICJ53" s="3053"/>
      <c r="ICK53" s="3050"/>
      <c r="ICL53" s="3054"/>
      <c r="ICM53" s="3029"/>
      <c r="ICN53" s="3055"/>
      <c r="ICO53" s="3056"/>
      <c r="ICP53" s="3057"/>
      <c r="ICQ53" s="3058"/>
      <c r="ICR53" s="3059"/>
      <c r="ICS53" s="3058"/>
      <c r="ICT53" s="3059"/>
      <c r="ICU53" s="3050"/>
      <c r="ICV53" s="3051"/>
      <c r="ICW53" s="3058"/>
      <c r="ICX53" s="3056"/>
      <c r="ICY53" s="3050"/>
      <c r="ICZ53" s="3051"/>
      <c r="IDA53" s="3052"/>
      <c r="IDB53" s="3053"/>
      <c r="IDC53" s="3050"/>
      <c r="IDD53" s="3054"/>
      <c r="IDE53" s="3029"/>
      <c r="IDF53" s="3055"/>
      <c r="IDG53" s="3056"/>
      <c r="IDH53" s="3057"/>
      <c r="IDI53" s="3058"/>
      <c r="IDJ53" s="3059"/>
      <c r="IDK53" s="3058"/>
      <c r="IDL53" s="3059"/>
      <c r="IDM53" s="3050"/>
      <c r="IDN53" s="3051"/>
      <c r="IDO53" s="3058"/>
      <c r="IDP53" s="3056"/>
      <c r="IDQ53" s="3050"/>
      <c r="IDR53" s="3051"/>
      <c r="IDS53" s="3052"/>
      <c r="IDT53" s="3053"/>
      <c r="IDU53" s="3050"/>
      <c r="IDV53" s="3054"/>
      <c r="IDW53" s="3029"/>
      <c r="IDX53" s="3055"/>
      <c r="IDY53" s="3056"/>
      <c r="IDZ53" s="3057"/>
      <c r="IEA53" s="3058"/>
      <c r="IEB53" s="3059"/>
      <c r="IEC53" s="3058"/>
      <c r="IED53" s="3059"/>
      <c r="IEE53" s="3050"/>
      <c r="IEF53" s="3051"/>
      <c r="IEG53" s="3058"/>
      <c r="IEH53" s="3056"/>
      <c r="IEI53" s="3050"/>
      <c r="IEJ53" s="3051"/>
      <c r="IEK53" s="3052"/>
      <c r="IEL53" s="3053"/>
      <c r="IEM53" s="3050"/>
      <c r="IEN53" s="3054"/>
      <c r="IEO53" s="3029"/>
      <c r="IEP53" s="3055"/>
      <c r="IEQ53" s="3056"/>
      <c r="IER53" s="3057"/>
      <c r="IES53" s="3058"/>
      <c r="IET53" s="3059"/>
      <c r="IEU53" s="3058"/>
      <c r="IEV53" s="3059"/>
      <c r="IEW53" s="3050"/>
      <c r="IEX53" s="3051"/>
      <c r="IEY53" s="3058"/>
      <c r="IEZ53" s="3056"/>
      <c r="IFA53" s="3050"/>
      <c r="IFB53" s="3051"/>
      <c r="IFC53" s="3052"/>
      <c r="IFD53" s="3053"/>
      <c r="IFE53" s="3050"/>
      <c r="IFF53" s="3054"/>
      <c r="IFG53" s="3029"/>
      <c r="IFH53" s="3055"/>
      <c r="IFI53" s="3056"/>
      <c r="IFJ53" s="3057"/>
      <c r="IFK53" s="3058"/>
      <c r="IFL53" s="3059"/>
      <c r="IFM53" s="3058"/>
      <c r="IFN53" s="3059"/>
      <c r="IFO53" s="3050"/>
      <c r="IFP53" s="3051"/>
      <c r="IFQ53" s="3058"/>
      <c r="IFR53" s="3056"/>
      <c r="IFS53" s="3050"/>
      <c r="IFT53" s="3051"/>
      <c r="IFU53" s="3052"/>
      <c r="IFV53" s="3053"/>
      <c r="IFW53" s="3050"/>
      <c r="IFX53" s="3054"/>
      <c r="IFY53" s="3029"/>
      <c r="IFZ53" s="3055"/>
      <c r="IGA53" s="3056"/>
      <c r="IGB53" s="3057"/>
      <c r="IGC53" s="3058"/>
      <c r="IGD53" s="3059"/>
      <c r="IGE53" s="3058"/>
      <c r="IGF53" s="3059"/>
      <c r="IGG53" s="3050"/>
      <c r="IGH53" s="3051"/>
      <c r="IGI53" s="3058"/>
      <c r="IGJ53" s="3056"/>
      <c r="IGK53" s="3050"/>
      <c r="IGL53" s="3051"/>
      <c r="IGM53" s="3052"/>
      <c r="IGN53" s="3053"/>
      <c r="IGO53" s="3050"/>
      <c r="IGP53" s="3054"/>
      <c r="IGQ53" s="3029"/>
      <c r="IGR53" s="3055"/>
      <c r="IGS53" s="3056"/>
      <c r="IGT53" s="3057"/>
      <c r="IGU53" s="3058"/>
      <c r="IGV53" s="3059"/>
      <c r="IGW53" s="3058"/>
      <c r="IGX53" s="3059"/>
      <c r="IGY53" s="3050"/>
      <c r="IGZ53" s="3051"/>
      <c r="IHA53" s="3058"/>
      <c r="IHB53" s="3056"/>
      <c r="IHC53" s="3050"/>
      <c r="IHD53" s="3051"/>
      <c r="IHE53" s="3052"/>
      <c r="IHF53" s="3053"/>
      <c r="IHG53" s="3050"/>
      <c r="IHH53" s="3054"/>
      <c r="IHI53" s="3029"/>
      <c r="IHJ53" s="3055"/>
      <c r="IHK53" s="3056"/>
      <c r="IHL53" s="3057"/>
      <c r="IHM53" s="3058"/>
      <c r="IHN53" s="3059"/>
      <c r="IHO53" s="3058"/>
      <c r="IHP53" s="3059"/>
      <c r="IHQ53" s="3050"/>
      <c r="IHR53" s="3051"/>
      <c r="IHS53" s="3058"/>
      <c r="IHT53" s="3056"/>
      <c r="IHU53" s="3050"/>
      <c r="IHV53" s="3051"/>
      <c r="IHW53" s="3052"/>
      <c r="IHX53" s="3053"/>
      <c r="IHY53" s="3050"/>
      <c r="IHZ53" s="3054"/>
      <c r="IIA53" s="3029"/>
      <c r="IIB53" s="3055"/>
      <c r="IIC53" s="3056"/>
      <c r="IID53" s="3057"/>
      <c r="IIE53" s="3058"/>
      <c r="IIF53" s="3059"/>
      <c r="IIG53" s="3058"/>
      <c r="IIH53" s="3059"/>
      <c r="III53" s="3050"/>
      <c r="IIJ53" s="3051"/>
      <c r="IIK53" s="3058"/>
      <c r="IIL53" s="3056"/>
      <c r="IIM53" s="3050"/>
      <c r="IIN53" s="3051"/>
      <c r="IIO53" s="3052"/>
      <c r="IIP53" s="3053"/>
      <c r="IIQ53" s="3050"/>
      <c r="IIR53" s="3054"/>
      <c r="IIS53" s="3029"/>
      <c r="IIT53" s="3055"/>
      <c r="IIU53" s="3056"/>
      <c r="IIV53" s="3057"/>
      <c r="IIW53" s="3058"/>
      <c r="IIX53" s="3059"/>
      <c r="IIY53" s="3058"/>
      <c r="IIZ53" s="3059"/>
      <c r="IJA53" s="3050"/>
      <c r="IJB53" s="3051"/>
      <c r="IJC53" s="3058"/>
      <c r="IJD53" s="3056"/>
      <c r="IJE53" s="3050"/>
      <c r="IJF53" s="3051"/>
      <c r="IJG53" s="3052"/>
      <c r="IJH53" s="3053"/>
      <c r="IJI53" s="3050"/>
      <c r="IJJ53" s="3054"/>
      <c r="IJK53" s="3029"/>
      <c r="IJL53" s="3055"/>
      <c r="IJM53" s="3056"/>
      <c r="IJN53" s="3057"/>
      <c r="IJO53" s="3058"/>
      <c r="IJP53" s="3059"/>
      <c r="IJQ53" s="3058"/>
      <c r="IJR53" s="3059"/>
      <c r="IJS53" s="3050"/>
      <c r="IJT53" s="3051"/>
      <c r="IJU53" s="3058"/>
      <c r="IJV53" s="3056"/>
      <c r="IJW53" s="3050"/>
      <c r="IJX53" s="3051"/>
      <c r="IJY53" s="3052"/>
      <c r="IJZ53" s="3053"/>
      <c r="IKA53" s="3050"/>
      <c r="IKB53" s="3054"/>
      <c r="IKC53" s="3029"/>
      <c r="IKD53" s="3055"/>
      <c r="IKE53" s="3056"/>
      <c r="IKF53" s="3057"/>
      <c r="IKG53" s="3058"/>
      <c r="IKH53" s="3059"/>
      <c r="IKI53" s="3058"/>
      <c r="IKJ53" s="3059"/>
      <c r="IKK53" s="3050"/>
      <c r="IKL53" s="3051"/>
      <c r="IKM53" s="3058"/>
      <c r="IKN53" s="3056"/>
      <c r="IKO53" s="3050"/>
      <c r="IKP53" s="3051"/>
      <c r="IKQ53" s="3052"/>
      <c r="IKR53" s="3053"/>
      <c r="IKS53" s="3050"/>
      <c r="IKT53" s="3054"/>
      <c r="IKU53" s="3029"/>
      <c r="IKV53" s="3055"/>
      <c r="IKW53" s="3056"/>
      <c r="IKX53" s="3057"/>
      <c r="IKY53" s="3058"/>
      <c r="IKZ53" s="3059"/>
      <c r="ILA53" s="3058"/>
      <c r="ILB53" s="3059"/>
      <c r="ILC53" s="3050"/>
      <c r="ILD53" s="3051"/>
      <c r="ILE53" s="3058"/>
      <c r="ILF53" s="3056"/>
      <c r="ILG53" s="3050"/>
      <c r="ILH53" s="3051"/>
      <c r="ILI53" s="3052"/>
      <c r="ILJ53" s="3053"/>
      <c r="ILK53" s="3050"/>
      <c r="ILL53" s="3054"/>
      <c r="ILM53" s="3029"/>
      <c r="ILN53" s="3055"/>
      <c r="ILO53" s="3056"/>
      <c r="ILP53" s="3057"/>
      <c r="ILQ53" s="3058"/>
      <c r="ILR53" s="3059"/>
      <c r="ILS53" s="3058"/>
      <c r="ILT53" s="3059"/>
      <c r="ILU53" s="3050"/>
      <c r="ILV53" s="3051"/>
      <c r="ILW53" s="3058"/>
      <c r="ILX53" s="3056"/>
      <c r="ILY53" s="3050"/>
      <c r="ILZ53" s="3051"/>
      <c r="IMA53" s="3052"/>
      <c r="IMB53" s="3053"/>
      <c r="IMC53" s="3050"/>
      <c r="IMD53" s="3054"/>
      <c r="IME53" s="3029"/>
      <c r="IMF53" s="3055"/>
      <c r="IMG53" s="3056"/>
      <c r="IMH53" s="3057"/>
      <c r="IMI53" s="3058"/>
      <c r="IMJ53" s="3059"/>
      <c r="IMK53" s="3058"/>
      <c r="IML53" s="3059"/>
      <c r="IMM53" s="3050"/>
      <c r="IMN53" s="3051"/>
      <c r="IMO53" s="3058"/>
      <c r="IMP53" s="3056"/>
      <c r="IMQ53" s="3050"/>
      <c r="IMR53" s="3051"/>
      <c r="IMS53" s="3052"/>
      <c r="IMT53" s="3053"/>
      <c r="IMU53" s="3050"/>
      <c r="IMV53" s="3054"/>
      <c r="IMW53" s="3029"/>
      <c r="IMX53" s="3055"/>
      <c r="IMY53" s="3056"/>
      <c r="IMZ53" s="3057"/>
      <c r="INA53" s="3058"/>
      <c r="INB53" s="3059"/>
      <c r="INC53" s="3058"/>
      <c r="IND53" s="3059"/>
      <c r="INE53" s="3050"/>
      <c r="INF53" s="3051"/>
      <c r="ING53" s="3058"/>
      <c r="INH53" s="3056"/>
      <c r="INI53" s="3050"/>
      <c r="INJ53" s="3051"/>
      <c r="INK53" s="3052"/>
      <c r="INL53" s="3053"/>
      <c r="INM53" s="3050"/>
      <c r="INN53" s="3054"/>
      <c r="INO53" s="3029"/>
      <c r="INP53" s="3055"/>
      <c r="INQ53" s="3056"/>
      <c r="INR53" s="3057"/>
      <c r="INS53" s="3058"/>
      <c r="INT53" s="3059"/>
      <c r="INU53" s="3058"/>
      <c r="INV53" s="3059"/>
      <c r="INW53" s="3050"/>
      <c r="INX53" s="3051"/>
      <c r="INY53" s="3058"/>
      <c r="INZ53" s="3056"/>
      <c r="IOA53" s="3050"/>
      <c r="IOB53" s="3051"/>
      <c r="IOC53" s="3052"/>
      <c r="IOD53" s="3053"/>
      <c r="IOE53" s="3050"/>
      <c r="IOF53" s="3054"/>
      <c r="IOG53" s="3029"/>
      <c r="IOH53" s="3055"/>
      <c r="IOI53" s="3056"/>
      <c r="IOJ53" s="3057"/>
      <c r="IOK53" s="3058"/>
      <c r="IOL53" s="3059"/>
      <c r="IOM53" s="3058"/>
      <c r="ION53" s="3059"/>
      <c r="IOO53" s="3050"/>
      <c r="IOP53" s="3051"/>
      <c r="IOQ53" s="3058"/>
      <c r="IOR53" s="3056"/>
      <c r="IOS53" s="3050"/>
      <c r="IOT53" s="3051"/>
      <c r="IOU53" s="3052"/>
      <c r="IOV53" s="3053"/>
      <c r="IOW53" s="3050"/>
      <c r="IOX53" s="3054"/>
      <c r="IOY53" s="3029"/>
      <c r="IOZ53" s="3055"/>
      <c r="IPA53" s="3056"/>
      <c r="IPB53" s="3057"/>
      <c r="IPC53" s="3058"/>
      <c r="IPD53" s="3059"/>
      <c r="IPE53" s="3058"/>
      <c r="IPF53" s="3059"/>
      <c r="IPG53" s="3050"/>
      <c r="IPH53" s="3051"/>
      <c r="IPI53" s="3058"/>
      <c r="IPJ53" s="3056"/>
      <c r="IPK53" s="3050"/>
      <c r="IPL53" s="3051"/>
      <c r="IPM53" s="3052"/>
      <c r="IPN53" s="3053"/>
      <c r="IPO53" s="3050"/>
      <c r="IPP53" s="3054"/>
      <c r="IPQ53" s="3029"/>
      <c r="IPR53" s="3055"/>
      <c r="IPS53" s="3056"/>
      <c r="IPT53" s="3057"/>
      <c r="IPU53" s="3058"/>
      <c r="IPV53" s="3059"/>
      <c r="IPW53" s="3058"/>
      <c r="IPX53" s="3059"/>
      <c r="IPY53" s="3050"/>
      <c r="IPZ53" s="3051"/>
      <c r="IQA53" s="3058"/>
      <c r="IQB53" s="3056"/>
      <c r="IQC53" s="3050"/>
      <c r="IQD53" s="3051"/>
      <c r="IQE53" s="3052"/>
      <c r="IQF53" s="3053"/>
      <c r="IQG53" s="3050"/>
      <c r="IQH53" s="3054"/>
      <c r="IQI53" s="3029"/>
      <c r="IQJ53" s="3055"/>
      <c r="IQK53" s="3056"/>
      <c r="IQL53" s="3057"/>
      <c r="IQM53" s="3058"/>
      <c r="IQN53" s="3059"/>
      <c r="IQO53" s="3058"/>
      <c r="IQP53" s="3059"/>
      <c r="IQQ53" s="3050"/>
      <c r="IQR53" s="3051"/>
      <c r="IQS53" s="3058"/>
      <c r="IQT53" s="3056"/>
      <c r="IQU53" s="3050"/>
      <c r="IQV53" s="3051"/>
      <c r="IQW53" s="3052"/>
      <c r="IQX53" s="3053"/>
      <c r="IQY53" s="3050"/>
      <c r="IQZ53" s="3054"/>
      <c r="IRA53" s="3029"/>
      <c r="IRB53" s="3055"/>
      <c r="IRC53" s="3056"/>
      <c r="IRD53" s="3057"/>
      <c r="IRE53" s="3058"/>
      <c r="IRF53" s="3059"/>
      <c r="IRG53" s="3058"/>
      <c r="IRH53" s="3059"/>
      <c r="IRI53" s="3050"/>
      <c r="IRJ53" s="3051"/>
      <c r="IRK53" s="3058"/>
      <c r="IRL53" s="3056"/>
      <c r="IRM53" s="3050"/>
      <c r="IRN53" s="3051"/>
      <c r="IRO53" s="3052"/>
      <c r="IRP53" s="3053"/>
      <c r="IRQ53" s="3050"/>
      <c r="IRR53" s="3054"/>
      <c r="IRS53" s="3029"/>
      <c r="IRT53" s="3055"/>
      <c r="IRU53" s="3056"/>
      <c r="IRV53" s="3057"/>
      <c r="IRW53" s="3058"/>
      <c r="IRX53" s="3059"/>
      <c r="IRY53" s="3058"/>
      <c r="IRZ53" s="3059"/>
      <c r="ISA53" s="3050"/>
      <c r="ISB53" s="3051"/>
      <c r="ISC53" s="3058"/>
      <c r="ISD53" s="3056"/>
      <c r="ISE53" s="3050"/>
      <c r="ISF53" s="3051"/>
      <c r="ISG53" s="3052"/>
      <c r="ISH53" s="3053"/>
      <c r="ISI53" s="3050"/>
      <c r="ISJ53" s="3054"/>
      <c r="ISK53" s="3029"/>
      <c r="ISL53" s="3055"/>
      <c r="ISM53" s="3056"/>
      <c r="ISN53" s="3057"/>
      <c r="ISO53" s="3058"/>
      <c r="ISP53" s="3059"/>
      <c r="ISQ53" s="3058"/>
      <c r="ISR53" s="3059"/>
      <c r="ISS53" s="3050"/>
      <c r="IST53" s="3051"/>
      <c r="ISU53" s="3058"/>
      <c r="ISV53" s="3056"/>
      <c r="ISW53" s="3050"/>
      <c r="ISX53" s="3051"/>
      <c r="ISY53" s="3052"/>
      <c r="ISZ53" s="3053"/>
      <c r="ITA53" s="3050"/>
      <c r="ITB53" s="3054"/>
      <c r="ITC53" s="3029"/>
      <c r="ITD53" s="3055"/>
      <c r="ITE53" s="3056"/>
      <c r="ITF53" s="3057"/>
      <c r="ITG53" s="3058"/>
      <c r="ITH53" s="3059"/>
      <c r="ITI53" s="3058"/>
      <c r="ITJ53" s="3059"/>
      <c r="ITK53" s="3050"/>
      <c r="ITL53" s="3051"/>
      <c r="ITM53" s="3058"/>
      <c r="ITN53" s="3056"/>
      <c r="ITO53" s="3050"/>
      <c r="ITP53" s="3051"/>
      <c r="ITQ53" s="3052"/>
      <c r="ITR53" s="3053"/>
      <c r="ITS53" s="3050"/>
      <c r="ITT53" s="3054"/>
      <c r="ITU53" s="3029"/>
      <c r="ITV53" s="3055"/>
      <c r="ITW53" s="3056"/>
      <c r="ITX53" s="3057"/>
      <c r="ITY53" s="3058"/>
      <c r="ITZ53" s="3059"/>
      <c r="IUA53" s="3058"/>
      <c r="IUB53" s="3059"/>
      <c r="IUC53" s="3050"/>
      <c r="IUD53" s="3051"/>
      <c r="IUE53" s="3058"/>
      <c r="IUF53" s="3056"/>
      <c r="IUG53" s="3050"/>
      <c r="IUH53" s="3051"/>
      <c r="IUI53" s="3052"/>
      <c r="IUJ53" s="3053"/>
      <c r="IUK53" s="3050"/>
      <c r="IUL53" s="3054"/>
      <c r="IUM53" s="3029"/>
      <c r="IUN53" s="3055"/>
      <c r="IUO53" s="3056"/>
      <c r="IUP53" s="3057"/>
      <c r="IUQ53" s="3058"/>
      <c r="IUR53" s="3059"/>
      <c r="IUS53" s="3058"/>
      <c r="IUT53" s="3059"/>
      <c r="IUU53" s="3050"/>
      <c r="IUV53" s="3051"/>
      <c r="IUW53" s="3058"/>
      <c r="IUX53" s="3056"/>
      <c r="IUY53" s="3050"/>
      <c r="IUZ53" s="3051"/>
      <c r="IVA53" s="3052"/>
      <c r="IVB53" s="3053"/>
      <c r="IVC53" s="3050"/>
      <c r="IVD53" s="3054"/>
      <c r="IVE53" s="3029"/>
      <c r="IVF53" s="3055"/>
      <c r="IVG53" s="3056"/>
      <c r="IVH53" s="3057"/>
      <c r="IVI53" s="3058"/>
      <c r="IVJ53" s="3059"/>
      <c r="IVK53" s="3058"/>
      <c r="IVL53" s="3059"/>
      <c r="IVM53" s="3050"/>
      <c r="IVN53" s="3051"/>
      <c r="IVO53" s="3058"/>
      <c r="IVP53" s="3056"/>
      <c r="IVQ53" s="3050"/>
      <c r="IVR53" s="3051"/>
      <c r="IVS53" s="3052"/>
      <c r="IVT53" s="3053"/>
      <c r="IVU53" s="3050"/>
      <c r="IVV53" s="3054"/>
      <c r="IVW53" s="3029"/>
      <c r="IVX53" s="3055"/>
      <c r="IVY53" s="3056"/>
      <c r="IVZ53" s="3057"/>
      <c r="IWA53" s="3058"/>
      <c r="IWB53" s="3059"/>
      <c r="IWC53" s="3058"/>
      <c r="IWD53" s="3059"/>
      <c r="IWE53" s="3050"/>
      <c r="IWF53" s="3051"/>
      <c r="IWG53" s="3058"/>
      <c r="IWH53" s="3056"/>
      <c r="IWI53" s="3050"/>
      <c r="IWJ53" s="3051"/>
      <c r="IWK53" s="3052"/>
      <c r="IWL53" s="3053"/>
      <c r="IWM53" s="3050"/>
      <c r="IWN53" s="3054"/>
      <c r="IWO53" s="3029"/>
      <c r="IWP53" s="3055"/>
      <c r="IWQ53" s="3056"/>
      <c r="IWR53" s="3057"/>
      <c r="IWS53" s="3058"/>
      <c r="IWT53" s="3059"/>
      <c r="IWU53" s="3058"/>
      <c r="IWV53" s="3059"/>
      <c r="IWW53" s="3050"/>
      <c r="IWX53" s="3051"/>
      <c r="IWY53" s="3058"/>
      <c r="IWZ53" s="3056"/>
      <c r="IXA53" s="3050"/>
      <c r="IXB53" s="3051"/>
      <c r="IXC53" s="3052"/>
      <c r="IXD53" s="3053"/>
      <c r="IXE53" s="3050"/>
      <c r="IXF53" s="3054"/>
      <c r="IXG53" s="3029"/>
      <c r="IXH53" s="3055"/>
      <c r="IXI53" s="3056"/>
      <c r="IXJ53" s="3057"/>
      <c r="IXK53" s="3058"/>
      <c r="IXL53" s="3059"/>
      <c r="IXM53" s="3058"/>
      <c r="IXN53" s="3059"/>
      <c r="IXO53" s="3050"/>
      <c r="IXP53" s="3051"/>
      <c r="IXQ53" s="3058"/>
      <c r="IXR53" s="3056"/>
      <c r="IXS53" s="3050"/>
      <c r="IXT53" s="3051"/>
      <c r="IXU53" s="3052"/>
      <c r="IXV53" s="3053"/>
      <c r="IXW53" s="3050"/>
      <c r="IXX53" s="3054"/>
      <c r="IXY53" s="3029"/>
      <c r="IXZ53" s="3055"/>
      <c r="IYA53" s="3056"/>
      <c r="IYB53" s="3057"/>
      <c r="IYC53" s="3058"/>
      <c r="IYD53" s="3059"/>
      <c r="IYE53" s="3058"/>
      <c r="IYF53" s="3059"/>
      <c r="IYG53" s="3050"/>
      <c r="IYH53" s="3051"/>
      <c r="IYI53" s="3058"/>
      <c r="IYJ53" s="3056"/>
      <c r="IYK53" s="3050"/>
      <c r="IYL53" s="3051"/>
      <c r="IYM53" s="3052"/>
      <c r="IYN53" s="3053"/>
      <c r="IYO53" s="3050"/>
      <c r="IYP53" s="3054"/>
      <c r="IYQ53" s="3029"/>
      <c r="IYR53" s="3055"/>
      <c r="IYS53" s="3056"/>
      <c r="IYT53" s="3057"/>
      <c r="IYU53" s="3058"/>
      <c r="IYV53" s="3059"/>
      <c r="IYW53" s="3058"/>
      <c r="IYX53" s="3059"/>
      <c r="IYY53" s="3050"/>
      <c r="IYZ53" s="3051"/>
      <c r="IZA53" s="3058"/>
      <c r="IZB53" s="3056"/>
      <c r="IZC53" s="3050"/>
      <c r="IZD53" s="3051"/>
      <c r="IZE53" s="3052"/>
      <c r="IZF53" s="3053"/>
      <c r="IZG53" s="3050"/>
      <c r="IZH53" s="3054"/>
      <c r="IZI53" s="3029"/>
      <c r="IZJ53" s="3055"/>
      <c r="IZK53" s="3056"/>
      <c r="IZL53" s="3057"/>
      <c r="IZM53" s="3058"/>
      <c r="IZN53" s="3059"/>
      <c r="IZO53" s="3058"/>
      <c r="IZP53" s="3059"/>
      <c r="IZQ53" s="3050"/>
      <c r="IZR53" s="3051"/>
      <c r="IZS53" s="3058"/>
      <c r="IZT53" s="3056"/>
      <c r="IZU53" s="3050"/>
      <c r="IZV53" s="3051"/>
      <c r="IZW53" s="3052"/>
      <c r="IZX53" s="3053"/>
      <c r="IZY53" s="3050"/>
      <c r="IZZ53" s="3054"/>
      <c r="JAA53" s="3029"/>
      <c r="JAB53" s="3055"/>
      <c r="JAC53" s="3056"/>
      <c r="JAD53" s="3057"/>
      <c r="JAE53" s="3058"/>
      <c r="JAF53" s="3059"/>
      <c r="JAG53" s="3058"/>
      <c r="JAH53" s="3059"/>
      <c r="JAI53" s="3050"/>
      <c r="JAJ53" s="3051"/>
      <c r="JAK53" s="3058"/>
      <c r="JAL53" s="3056"/>
      <c r="JAM53" s="3050"/>
      <c r="JAN53" s="3051"/>
      <c r="JAO53" s="3052"/>
      <c r="JAP53" s="3053"/>
      <c r="JAQ53" s="3050"/>
      <c r="JAR53" s="3054"/>
      <c r="JAS53" s="3029"/>
      <c r="JAT53" s="3055"/>
      <c r="JAU53" s="3056"/>
      <c r="JAV53" s="3057"/>
      <c r="JAW53" s="3058"/>
      <c r="JAX53" s="3059"/>
      <c r="JAY53" s="3058"/>
      <c r="JAZ53" s="3059"/>
      <c r="JBA53" s="3050"/>
      <c r="JBB53" s="3051"/>
      <c r="JBC53" s="3058"/>
      <c r="JBD53" s="3056"/>
      <c r="JBE53" s="3050"/>
      <c r="JBF53" s="3051"/>
      <c r="JBG53" s="3052"/>
      <c r="JBH53" s="3053"/>
      <c r="JBI53" s="3050"/>
      <c r="JBJ53" s="3054"/>
      <c r="JBK53" s="3029"/>
      <c r="JBL53" s="3055"/>
      <c r="JBM53" s="3056"/>
      <c r="JBN53" s="3057"/>
      <c r="JBO53" s="3058"/>
      <c r="JBP53" s="3059"/>
      <c r="JBQ53" s="3058"/>
      <c r="JBR53" s="3059"/>
      <c r="JBS53" s="3050"/>
      <c r="JBT53" s="3051"/>
      <c r="JBU53" s="3058"/>
      <c r="JBV53" s="3056"/>
      <c r="JBW53" s="3050"/>
      <c r="JBX53" s="3051"/>
      <c r="JBY53" s="3052"/>
      <c r="JBZ53" s="3053"/>
      <c r="JCA53" s="3050"/>
      <c r="JCB53" s="3054"/>
      <c r="JCC53" s="3029"/>
      <c r="JCD53" s="3055"/>
      <c r="JCE53" s="3056"/>
      <c r="JCF53" s="3057"/>
      <c r="JCG53" s="3058"/>
      <c r="JCH53" s="3059"/>
      <c r="JCI53" s="3058"/>
      <c r="JCJ53" s="3059"/>
      <c r="JCK53" s="3050"/>
      <c r="JCL53" s="3051"/>
      <c r="JCM53" s="3058"/>
      <c r="JCN53" s="3056"/>
      <c r="JCO53" s="3050"/>
      <c r="JCP53" s="3051"/>
      <c r="JCQ53" s="3052"/>
      <c r="JCR53" s="3053"/>
      <c r="JCS53" s="3050"/>
      <c r="JCT53" s="3054"/>
      <c r="JCU53" s="3029"/>
      <c r="JCV53" s="3055"/>
      <c r="JCW53" s="3056"/>
      <c r="JCX53" s="3057"/>
      <c r="JCY53" s="3058"/>
      <c r="JCZ53" s="3059"/>
      <c r="JDA53" s="3058"/>
      <c r="JDB53" s="3059"/>
      <c r="JDC53" s="3050"/>
      <c r="JDD53" s="3051"/>
      <c r="JDE53" s="3058"/>
      <c r="JDF53" s="3056"/>
      <c r="JDG53" s="3050"/>
      <c r="JDH53" s="3051"/>
      <c r="JDI53" s="3052"/>
      <c r="JDJ53" s="3053"/>
      <c r="JDK53" s="3050"/>
      <c r="JDL53" s="3054"/>
      <c r="JDM53" s="3029"/>
      <c r="JDN53" s="3055"/>
      <c r="JDO53" s="3056"/>
      <c r="JDP53" s="3057"/>
      <c r="JDQ53" s="3058"/>
      <c r="JDR53" s="3059"/>
      <c r="JDS53" s="3058"/>
      <c r="JDT53" s="3059"/>
      <c r="JDU53" s="3050"/>
      <c r="JDV53" s="3051"/>
      <c r="JDW53" s="3058"/>
      <c r="JDX53" s="3056"/>
      <c r="JDY53" s="3050"/>
      <c r="JDZ53" s="3051"/>
      <c r="JEA53" s="3052"/>
      <c r="JEB53" s="3053"/>
      <c r="JEC53" s="3050"/>
      <c r="JED53" s="3054"/>
      <c r="JEE53" s="3029"/>
      <c r="JEF53" s="3055"/>
      <c r="JEG53" s="3056"/>
      <c r="JEH53" s="3057"/>
      <c r="JEI53" s="3058"/>
      <c r="JEJ53" s="3059"/>
      <c r="JEK53" s="3058"/>
      <c r="JEL53" s="3059"/>
      <c r="JEM53" s="3050"/>
      <c r="JEN53" s="3051"/>
      <c r="JEO53" s="3058"/>
      <c r="JEP53" s="3056"/>
      <c r="JEQ53" s="3050"/>
      <c r="JER53" s="3051"/>
      <c r="JES53" s="3052"/>
      <c r="JET53" s="3053"/>
      <c r="JEU53" s="3050"/>
      <c r="JEV53" s="3054"/>
      <c r="JEW53" s="3029"/>
      <c r="JEX53" s="3055"/>
      <c r="JEY53" s="3056"/>
      <c r="JEZ53" s="3057"/>
      <c r="JFA53" s="3058"/>
      <c r="JFB53" s="3059"/>
      <c r="JFC53" s="3058"/>
      <c r="JFD53" s="3059"/>
      <c r="JFE53" s="3050"/>
      <c r="JFF53" s="3051"/>
      <c r="JFG53" s="3058"/>
      <c r="JFH53" s="3056"/>
      <c r="JFI53" s="3050"/>
      <c r="JFJ53" s="3051"/>
      <c r="JFK53" s="3052"/>
      <c r="JFL53" s="3053"/>
      <c r="JFM53" s="3050"/>
      <c r="JFN53" s="3054"/>
      <c r="JFO53" s="3029"/>
      <c r="JFP53" s="3055"/>
      <c r="JFQ53" s="3056"/>
      <c r="JFR53" s="3057"/>
      <c r="JFS53" s="3058"/>
      <c r="JFT53" s="3059"/>
      <c r="JFU53" s="3058"/>
      <c r="JFV53" s="3059"/>
      <c r="JFW53" s="3050"/>
      <c r="JFX53" s="3051"/>
      <c r="JFY53" s="3058"/>
      <c r="JFZ53" s="3056"/>
      <c r="JGA53" s="3050"/>
      <c r="JGB53" s="3051"/>
      <c r="JGC53" s="3052"/>
      <c r="JGD53" s="3053"/>
      <c r="JGE53" s="3050"/>
      <c r="JGF53" s="3054"/>
      <c r="JGG53" s="3029"/>
      <c r="JGH53" s="3055"/>
      <c r="JGI53" s="3056"/>
      <c r="JGJ53" s="3057"/>
      <c r="JGK53" s="3058"/>
      <c r="JGL53" s="3059"/>
      <c r="JGM53" s="3058"/>
      <c r="JGN53" s="3059"/>
      <c r="JGO53" s="3050"/>
      <c r="JGP53" s="3051"/>
      <c r="JGQ53" s="3058"/>
      <c r="JGR53" s="3056"/>
      <c r="JGS53" s="3050"/>
      <c r="JGT53" s="3051"/>
      <c r="JGU53" s="3052"/>
      <c r="JGV53" s="3053"/>
      <c r="JGW53" s="3050"/>
      <c r="JGX53" s="3054"/>
      <c r="JGY53" s="3029"/>
      <c r="JGZ53" s="3055"/>
      <c r="JHA53" s="3056"/>
      <c r="JHB53" s="3057"/>
      <c r="JHC53" s="3058"/>
      <c r="JHD53" s="3059"/>
      <c r="JHE53" s="3058"/>
      <c r="JHF53" s="3059"/>
      <c r="JHG53" s="3050"/>
      <c r="JHH53" s="3051"/>
      <c r="JHI53" s="3058"/>
      <c r="JHJ53" s="3056"/>
      <c r="JHK53" s="3050"/>
      <c r="JHL53" s="3051"/>
      <c r="JHM53" s="3052"/>
      <c r="JHN53" s="3053"/>
      <c r="JHO53" s="3050"/>
      <c r="JHP53" s="3054"/>
      <c r="JHQ53" s="3029"/>
      <c r="JHR53" s="3055"/>
      <c r="JHS53" s="3056"/>
      <c r="JHT53" s="3057"/>
      <c r="JHU53" s="3058"/>
      <c r="JHV53" s="3059"/>
      <c r="JHW53" s="3058"/>
      <c r="JHX53" s="3059"/>
      <c r="JHY53" s="3050"/>
      <c r="JHZ53" s="3051"/>
      <c r="JIA53" s="3058"/>
      <c r="JIB53" s="3056"/>
      <c r="JIC53" s="3050"/>
      <c r="JID53" s="3051"/>
      <c r="JIE53" s="3052"/>
      <c r="JIF53" s="3053"/>
      <c r="JIG53" s="3050"/>
      <c r="JIH53" s="3054"/>
      <c r="JII53" s="3029"/>
      <c r="JIJ53" s="3055"/>
      <c r="JIK53" s="3056"/>
      <c r="JIL53" s="3057"/>
      <c r="JIM53" s="3058"/>
      <c r="JIN53" s="3059"/>
      <c r="JIO53" s="3058"/>
      <c r="JIP53" s="3059"/>
      <c r="JIQ53" s="3050"/>
      <c r="JIR53" s="3051"/>
      <c r="JIS53" s="3058"/>
      <c r="JIT53" s="3056"/>
      <c r="JIU53" s="3050"/>
      <c r="JIV53" s="3051"/>
      <c r="JIW53" s="3052"/>
      <c r="JIX53" s="3053"/>
      <c r="JIY53" s="3050"/>
      <c r="JIZ53" s="3054"/>
      <c r="JJA53" s="3029"/>
      <c r="JJB53" s="3055"/>
      <c r="JJC53" s="3056"/>
      <c r="JJD53" s="3057"/>
      <c r="JJE53" s="3058"/>
      <c r="JJF53" s="3059"/>
      <c r="JJG53" s="3058"/>
      <c r="JJH53" s="3059"/>
      <c r="JJI53" s="3050"/>
      <c r="JJJ53" s="3051"/>
      <c r="JJK53" s="3058"/>
      <c r="JJL53" s="3056"/>
      <c r="JJM53" s="3050"/>
      <c r="JJN53" s="3051"/>
      <c r="JJO53" s="3052"/>
      <c r="JJP53" s="3053"/>
      <c r="JJQ53" s="3050"/>
      <c r="JJR53" s="3054"/>
      <c r="JJS53" s="3029"/>
      <c r="JJT53" s="3055"/>
      <c r="JJU53" s="3056"/>
      <c r="JJV53" s="3057"/>
      <c r="JJW53" s="3058"/>
      <c r="JJX53" s="3059"/>
      <c r="JJY53" s="3058"/>
      <c r="JJZ53" s="3059"/>
      <c r="JKA53" s="3050"/>
      <c r="JKB53" s="3051"/>
      <c r="JKC53" s="3058"/>
      <c r="JKD53" s="3056"/>
      <c r="JKE53" s="3050"/>
      <c r="JKF53" s="3051"/>
      <c r="JKG53" s="3052"/>
      <c r="JKH53" s="3053"/>
      <c r="JKI53" s="3050"/>
      <c r="JKJ53" s="3054"/>
      <c r="JKK53" s="3029"/>
      <c r="JKL53" s="3055"/>
      <c r="JKM53" s="3056"/>
      <c r="JKN53" s="3057"/>
      <c r="JKO53" s="3058"/>
      <c r="JKP53" s="3059"/>
      <c r="JKQ53" s="3058"/>
      <c r="JKR53" s="3059"/>
      <c r="JKS53" s="3050"/>
      <c r="JKT53" s="3051"/>
      <c r="JKU53" s="3058"/>
      <c r="JKV53" s="3056"/>
      <c r="JKW53" s="3050"/>
      <c r="JKX53" s="3051"/>
      <c r="JKY53" s="3052"/>
      <c r="JKZ53" s="3053"/>
      <c r="JLA53" s="3050"/>
      <c r="JLB53" s="3054"/>
      <c r="JLC53" s="3029"/>
      <c r="JLD53" s="3055"/>
      <c r="JLE53" s="3056"/>
      <c r="JLF53" s="3057"/>
      <c r="JLG53" s="3058"/>
      <c r="JLH53" s="3059"/>
      <c r="JLI53" s="3058"/>
      <c r="JLJ53" s="3059"/>
      <c r="JLK53" s="3050"/>
      <c r="JLL53" s="3051"/>
      <c r="JLM53" s="3058"/>
      <c r="JLN53" s="3056"/>
      <c r="JLO53" s="3050"/>
      <c r="JLP53" s="3051"/>
      <c r="JLQ53" s="3052"/>
      <c r="JLR53" s="3053"/>
      <c r="JLS53" s="3050"/>
      <c r="JLT53" s="3054"/>
      <c r="JLU53" s="3029"/>
      <c r="JLV53" s="3055"/>
      <c r="JLW53" s="3056"/>
      <c r="JLX53" s="3057"/>
      <c r="JLY53" s="3058"/>
      <c r="JLZ53" s="3059"/>
      <c r="JMA53" s="3058"/>
      <c r="JMB53" s="3059"/>
      <c r="JMC53" s="3050"/>
      <c r="JMD53" s="3051"/>
      <c r="JME53" s="3058"/>
      <c r="JMF53" s="3056"/>
      <c r="JMG53" s="3050"/>
      <c r="JMH53" s="3051"/>
      <c r="JMI53" s="3052"/>
      <c r="JMJ53" s="3053"/>
      <c r="JMK53" s="3050"/>
      <c r="JML53" s="3054"/>
      <c r="JMM53" s="3029"/>
      <c r="JMN53" s="3055"/>
      <c r="JMO53" s="3056"/>
      <c r="JMP53" s="3057"/>
      <c r="JMQ53" s="3058"/>
      <c r="JMR53" s="3059"/>
      <c r="JMS53" s="3058"/>
      <c r="JMT53" s="3059"/>
      <c r="JMU53" s="3050"/>
      <c r="JMV53" s="3051"/>
      <c r="JMW53" s="3058"/>
      <c r="JMX53" s="3056"/>
      <c r="JMY53" s="3050"/>
      <c r="JMZ53" s="3051"/>
      <c r="JNA53" s="3052"/>
      <c r="JNB53" s="3053"/>
      <c r="JNC53" s="3050"/>
      <c r="JND53" s="3054"/>
      <c r="JNE53" s="3029"/>
      <c r="JNF53" s="3055"/>
      <c r="JNG53" s="3056"/>
      <c r="JNH53" s="3057"/>
      <c r="JNI53" s="3058"/>
      <c r="JNJ53" s="3059"/>
      <c r="JNK53" s="3058"/>
      <c r="JNL53" s="3059"/>
      <c r="JNM53" s="3050"/>
      <c r="JNN53" s="3051"/>
      <c r="JNO53" s="3058"/>
      <c r="JNP53" s="3056"/>
      <c r="JNQ53" s="3050"/>
      <c r="JNR53" s="3051"/>
      <c r="JNS53" s="3052"/>
      <c r="JNT53" s="3053"/>
      <c r="JNU53" s="3050"/>
      <c r="JNV53" s="3054"/>
      <c r="JNW53" s="3029"/>
      <c r="JNX53" s="3055"/>
      <c r="JNY53" s="3056"/>
      <c r="JNZ53" s="3057"/>
      <c r="JOA53" s="3058"/>
      <c r="JOB53" s="3059"/>
      <c r="JOC53" s="3058"/>
      <c r="JOD53" s="3059"/>
      <c r="JOE53" s="3050"/>
      <c r="JOF53" s="3051"/>
      <c r="JOG53" s="3058"/>
      <c r="JOH53" s="3056"/>
      <c r="JOI53" s="3050"/>
      <c r="JOJ53" s="3051"/>
      <c r="JOK53" s="3052"/>
      <c r="JOL53" s="3053"/>
      <c r="JOM53" s="3050"/>
      <c r="JON53" s="3054"/>
      <c r="JOO53" s="3029"/>
      <c r="JOP53" s="3055"/>
      <c r="JOQ53" s="3056"/>
      <c r="JOR53" s="3057"/>
      <c r="JOS53" s="3058"/>
      <c r="JOT53" s="3059"/>
      <c r="JOU53" s="3058"/>
      <c r="JOV53" s="3059"/>
      <c r="JOW53" s="3050"/>
      <c r="JOX53" s="3051"/>
      <c r="JOY53" s="3058"/>
      <c r="JOZ53" s="3056"/>
      <c r="JPA53" s="3050"/>
      <c r="JPB53" s="3051"/>
      <c r="JPC53" s="3052"/>
      <c r="JPD53" s="3053"/>
      <c r="JPE53" s="3050"/>
      <c r="JPF53" s="3054"/>
      <c r="JPG53" s="3029"/>
      <c r="JPH53" s="3055"/>
      <c r="JPI53" s="3056"/>
      <c r="JPJ53" s="3057"/>
      <c r="JPK53" s="3058"/>
      <c r="JPL53" s="3059"/>
      <c r="JPM53" s="3058"/>
      <c r="JPN53" s="3059"/>
      <c r="JPO53" s="3050"/>
      <c r="JPP53" s="3051"/>
      <c r="JPQ53" s="3058"/>
      <c r="JPR53" s="3056"/>
      <c r="JPS53" s="3050"/>
      <c r="JPT53" s="3051"/>
      <c r="JPU53" s="3052"/>
      <c r="JPV53" s="3053"/>
      <c r="JPW53" s="3050"/>
      <c r="JPX53" s="3054"/>
      <c r="JPY53" s="3029"/>
      <c r="JPZ53" s="3055"/>
      <c r="JQA53" s="3056"/>
      <c r="JQB53" s="3057"/>
      <c r="JQC53" s="3058"/>
      <c r="JQD53" s="3059"/>
      <c r="JQE53" s="3058"/>
      <c r="JQF53" s="3059"/>
      <c r="JQG53" s="3050"/>
      <c r="JQH53" s="3051"/>
      <c r="JQI53" s="3058"/>
      <c r="JQJ53" s="3056"/>
      <c r="JQK53" s="3050"/>
      <c r="JQL53" s="3051"/>
      <c r="JQM53" s="3052"/>
      <c r="JQN53" s="3053"/>
      <c r="JQO53" s="3050"/>
      <c r="JQP53" s="3054"/>
      <c r="JQQ53" s="3029"/>
      <c r="JQR53" s="3055"/>
      <c r="JQS53" s="3056"/>
      <c r="JQT53" s="3057"/>
      <c r="JQU53" s="3058"/>
      <c r="JQV53" s="3059"/>
      <c r="JQW53" s="3058"/>
      <c r="JQX53" s="3059"/>
      <c r="JQY53" s="3050"/>
      <c r="JQZ53" s="3051"/>
      <c r="JRA53" s="3058"/>
      <c r="JRB53" s="3056"/>
      <c r="JRC53" s="3050"/>
      <c r="JRD53" s="3051"/>
      <c r="JRE53" s="3052"/>
      <c r="JRF53" s="3053"/>
      <c r="JRG53" s="3050"/>
      <c r="JRH53" s="3054"/>
      <c r="JRI53" s="3029"/>
      <c r="JRJ53" s="3055"/>
      <c r="JRK53" s="3056"/>
      <c r="JRL53" s="3057"/>
      <c r="JRM53" s="3058"/>
      <c r="JRN53" s="3059"/>
      <c r="JRO53" s="3058"/>
      <c r="JRP53" s="3059"/>
      <c r="JRQ53" s="3050"/>
      <c r="JRR53" s="3051"/>
      <c r="JRS53" s="3058"/>
      <c r="JRT53" s="3056"/>
      <c r="JRU53" s="3050"/>
      <c r="JRV53" s="3051"/>
      <c r="JRW53" s="3052"/>
      <c r="JRX53" s="3053"/>
      <c r="JRY53" s="3050"/>
      <c r="JRZ53" s="3054"/>
      <c r="JSA53" s="3029"/>
      <c r="JSB53" s="3055"/>
      <c r="JSC53" s="3056"/>
      <c r="JSD53" s="3057"/>
      <c r="JSE53" s="3058"/>
      <c r="JSF53" s="3059"/>
      <c r="JSG53" s="3058"/>
      <c r="JSH53" s="3059"/>
      <c r="JSI53" s="3050"/>
      <c r="JSJ53" s="3051"/>
      <c r="JSK53" s="3058"/>
      <c r="JSL53" s="3056"/>
      <c r="JSM53" s="3050"/>
      <c r="JSN53" s="3051"/>
      <c r="JSO53" s="3052"/>
      <c r="JSP53" s="3053"/>
      <c r="JSQ53" s="3050"/>
      <c r="JSR53" s="3054"/>
      <c r="JSS53" s="3029"/>
      <c r="JST53" s="3055"/>
      <c r="JSU53" s="3056"/>
      <c r="JSV53" s="3057"/>
      <c r="JSW53" s="3058"/>
      <c r="JSX53" s="3059"/>
      <c r="JSY53" s="3058"/>
      <c r="JSZ53" s="3059"/>
      <c r="JTA53" s="3050"/>
      <c r="JTB53" s="3051"/>
      <c r="JTC53" s="3058"/>
      <c r="JTD53" s="3056"/>
      <c r="JTE53" s="3050"/>
      <c r="JTF53" s="3051"/>
      <c r="JTG53" s="3052"/>
      <c r="JTH53" s="3053"/>
      <c r="JTI53" s="3050"/>
      <c r="JTJ53" s="3054"/>
      <c r="JTK53" s="3029"/>
      <c r="JTL53" s="3055"/>
      <c r="JTM53" s="3056"/>
      <c r="JTN53" s="3057"/>
      <c r="JTO53" s="3058"/>
      <c r="JTP53" s="3059"/>
      <c r="JTQ53" s="3058"/>
      <c r="JTR53" s="3059"/>
      <c r="JTS53" s="3050"/>
      <c r="JTT53" s="3051"/>
      <c r="JTU53" s="3058"/>
      <c r="JTV53" s="3056"/>
      <c r="JTW53" s="3050"/>
      <c r="JTX53" s="3051"/>
      <c r="JTY53" s="3052"/>
      <c r="JTZ53" s="3053"/>
      <c r="JUA53" s="3050"/>
      <c r="JUB53" s="3054"/>
      <c r="JUC53" s="3029"/>
      <c r="JUD53" s="3055"/>
      <c r="JUE53" s="3056"/>
      <c r="JUF53" s="3057"/>
      <c r="JUG53" s="3058"/>
      <c r="JUH53" s="3059"/>
      <c r="JUI53" s="3058"/>
      <c r="JUJ53" s="3059"/>
      <c r="JUK53" s="3050"/>
      <c r="JUL53" s="3051"/>
      <c r="JUM53" s="3058"/>
      <c r="JUN53" s="3056"/>
      <c r="JUO53" s="3050"/>
      <c r="JUP53" s="3051"/>
      <c r="JUQ53" s="3052"/>
      <c r="JUR53" s="3053"/>
      <c r="JUS53" s="3050"/>
      <c r="JUT53" s="3054"/>
      <c r="JUU53" s="3029"/>
      <c r="JUV53" s="3055"/>
      <c r="JUW53" s="3056"/>
      <c r="JUX53" s="3057"/>
      <c r="JUY53" s="3058"/>
      <c r="JUZ53" s="3059"/>
      <c r="JVA53" s="3058"/>
      <c r="JVB53" s="3059"/>
      <c r="JVC53" s="3050"/>
      <c r="JVD53" s="3051"/>
      <c r="JVE53" s="3058"/>
      <c r="JVF53" s="3056"/>
      <c r="JVG53" s="3050"/>
      <c r="JVH53" s="3051"/>
      <c r="JVI53" s="3052"/>
      <c r="JVJ53" s="3053"/>
      <c r="JVK53" s="3050"/>
      <c r="JVL53" s="3054"/>
      <c r="JVM53" s="3029"/>
      <c r="JVN53" s="3055"/>
      <c r="JVO53" s="3056"/>
      <c r="JVP53" s="3057"/>
      <c r="JVQ53" s="3058"/>
      <c r="JVR53" s="3059"/>
      <c r="JVS53" s="3058"/>
      <c r="JVT53" s="3059"/>
      <c r="JVU53" s="3050"/>
      <c r="JVV53" s="3051"/>
      <c r="JVW53" s="3058"/>
      <c r="JVX53" s="3056"/>
      <c r="JVY53" s="3050"/>
      <c r="JVZ53" s="3051"/>
      <c r="JWA53" s="3052"/>
      <c r="JWB53" s="3053"/>
      <c r="JWC53" s="3050"/>
      <c r="JWD53" s="3054"/>
      <c r="JWE53" s="3029"/>
      <c r="JWF53" s="3055"/>
      <c r="JWG53" s="3056"/>
      <c r="JWH53" s="3057"/>
      <c r="JWI53" s="3058"/>
      <c r="JWJ53" s="3059"/>
      <c r="JWK53" s="3058"/>
      <c r="JWL53" s="3059"/>
      <c r="JWM53" s="3050"/>
      <c r="JWN53" s="3051"/>
      <c r="JWO53" s="3058"/>
      <c r="JWP53" s="3056"/>
      <c r="JWQ53" s="3050"/>
      <c r="JWR53" s="3051"/>
      <c r="JWS53" s="3052"/>
      <c r="JWT53" s="3053"/>
      <c r="JWU53" s="3050"/>
      <c r="JWV53" s="3054"/>
      <c r="JWW53" s="3029"/>
      <c r="JWX53" s="3055"/>
      <c r="JWY53" s="3056"/>
      <c r="JWZ53" s="3057"/>
      <c r="JXA53" s="3058"/>
      <c r="JXB53" s="3059"/>
      <c r="JXC53" s="3058"/>
      <c r="JXD53" s="3059"/>
      <c r="JXE53" s="3050"/>
      <c r="JXF53" s="3051"/>
      <c r="JXG53" s="3058"/>
      <c r="JXH53" s="3056"/>
      <c r="JXI53" s="3050"/>
      <c r="JXJ53" s="3051"/>
      <c r="JXK53" s="3052"/>
      <c r="JXL53" s="3053"/>
      <c r="JXM53" s="3050"/>
      <c r="JXN53" s="3054"/>
      <c r="JXO53" s="3029"/>
      <c r="JXP53" s="3055"/>
      <c r="JXQ53" s="3056"/>
      <c r="JXR53" s="3057"/>
      <c r="JXS53" s="3058"/>
      <c r="JXT53" s="3059"/>
      <c r="JXU53" s="3058"/>
      <c r="JXV53" s="3059"/>
      <c r="JXW53" s="3050"/>
      <c r="JXX53" s="3051"/>
      <c r="JXY53" s="3058"/>
      <c r="JXZ53" s="3056"/>
      <c r="JYA53" s="3050"/>
      <c r="JYB53" s="3051"/>
      <c r="JYC53" s="3052"/>
      <c r="JYD53" s="3053"/>
      <c r="JYE53" s="3050"/>
      <c r="JYF53" s="3054"/>
      <c r="JYG53" s="3029"/>
      <c r="JYH53" s="3055"/>
      <c r="JYI53" s="3056"/>
      <c r="JYJ53" s="3057"/>
      <c r="JYK53" s="3058"/>
      <c r="JYL53" s="3059"/>
      <c r="JYM53" s="3058"/>
      <c r="JYN53" s="3059"/>
      <c r="JYO53" s="3050"/>
      <c r="JYP53" s="3051"/>
      <c r="JYQ53" s="3058"/>
      <c r="JYR53" s="3056"/>
      <c r="JYS53" s="3050"/>
      <c r="JYT53" s="3051"/>
      <c r="JYU53" s="3052"/>
      <c r="JYV53" s="3053"/>
      <c r="JYW53" s="3050"/>
      <c r="JYX53" s="3054"/>
      <c r="JYY53" s="3029"/>
      <c r="JYZ53" s="3055"/>
      <c r="JZA53" s="3056"/>
      <c r="JZB53" s="3057"/>
      <c r="JZC53" s="3058"/>
      <c r="JZD53" s="3059"/>
      <c r="JZE53" s="3058"/>
      <c r="JZF53" s="3059"/>
      <c r="JZG53" s="3050"/>
      <c r="JZH53" s="3051"/>
      <c r="JZI53" s="3058"/>
      <c r="JZJ53" s="3056"/>
      <c r="JZK53" s="3050"/>
      <c r="JZL53" s="3051"/>
      <c r="JZM53" s="3052"/>
      <c r="JZN53" s="3053"/>
      <c r="JZO53" s="3050"/>
      <c r="JZP53" s="3054"/>
      <c r="JZQ53" s="3029"/>
      <c r="JZR53" s="3055"/>
      <c r="JZS53" s="3056"/>
      <c r="JZT53" s="3057"/>
      <c r="JZU53" s="3058"/>
      <c r="JZV53" s="3059"/>
      <c r="JZW53" s="3058"/>
      <c r="JZX53" s="3059"/>
      <c r="JZY53" s="3050"/>
      <c r="JZZ53" s="3051"/>
      <c r="KAA53" s="3058"/>
      <c r="KAB53" s="3056"/>
      <c r="KAC53" s="3050"/>
      <c r="KAD53" s="3051"/>
      <c r="KAE53" s="3052"/>
      <c r="KAF53" s="3053"/>
      <c r="KAG53" s="3050"/>
      <c r="KAH53" s="3054"/>
      <c r="KAI53" s="3029"/>
      <c r="KAJ53" s="3055"/>
      <c r="KAK53" s="3056"/>
      <c r="KAL53" s="3057"/>
      <c r="KAM53" s="3058"/>
      <c r="KAN53" s="3059"/>
      <c r="KAO53" s="3058"/>
      <c r="KAP53" s="3059"/>
      <c r="KAQ53" s="3050"/>
      <c r="KAR53" s="3051"/>
      <c r="KAS53" s="3058"/>
      <c r="KAT53" s="3056"/>
      <c r="KAU53" s="3050"/>
      <c r="KAV53" s="3051"/>
      <c r="KAW53" s="3052"/>
      <c r="KAX53" s="3053"/>
      <c r="KAY53" s="3050"/>
      <c r="KAZ53" s="3054"/>
      <c r="KBA53" s="3029"/>
      <c r="KBB53" s="3055"/>
      <c r="KBC53" s="3056"/>
      <c r="KBD53" s="3057"/>
      <c r="KBE53" s="3058"/>
      <c r="KBF53" s="3059"/>
      <c r="KBG53" s="3058"/>
      <c r="KBH53" s="3059"/>
      <c r="KBI53" s="3050"/>
      <c r="KBJ53" s="3051"/>
      <c r="KBK53" s="3058"/>
      <c r="KBL53" s="3056"/>
      <c r="KBM53" s="3050"/>
      <c r="KBN53" s="3051"/>
      <c r="KBO53" s="3052"/>
      <c r="KBP53" s="3053"/>
      <c r="KBQ53" s="3050"/>
      <c r="KBR53" s="3054"/>
      <c r="KBS53" s="3029"/>
      <c r="KBT53" s="3055"/>
      <c r="KBU53" s="3056"/>
      <c r="KBV53" s="3057"/>
      <c r="KBW53" s="3058"/>
      <c r="KBX53" s="3059"/>
      <c r="KBY53" s="3058"/>
      <c r="KBZ53" s="3059"/>
      <c r="KCA53" s="3050"/>
      <c r="KCB53" s="3051"/>
      <c r="KCC53" s="3058"/>
      <c r="KCD53" s="3056"/>
      <c r="KCE53" s="3050"/>
      <c r="KCF53" s="3051"/>
      <c r="KCG53" s="3052"/>
      <c r="KCH53" s="3053"/>
      <c r="KCI53" s="3050"/>
      <c r="KCJ53" s="3054"/>
      <c r="KCK53" s="3029"/>
      <c r="KCL53" s="3055"/>
      <c r="KCM53" s="3056"/>
      <c r="KCN53" s="3057"/>
      <c r="KCO53" s="3058"/>
      <c r="KCP53" s="3059"/>
      <c r="KCQ53" s="3058"/>
      <c r="KCR53" s="3059"/>
      <c r="KCS53" s="3050"/>
      <c r="KCT53" s="3051"/>
      <c r="KCU53" s="3058"/>
      <c r="KCV53" s="3056"/>
      <c r="KCW53" s="3050"/>
      <c r="KCX53" s="3051"/>
      <c r="KCY53" s="3052"/>
      <c r="KCZ53" s="3053"/>
      <c r="KDA53" s="3050"/>
      <c r="KDB53" s="3054"/>
      <c r="KDC53" s="3029"/>
      <c r="KDD53" s="3055"/>
      <c r="KDE53" s="3056"/>
      <c r="KDF53" s="3057"/>
      <c r="KDG53" s="3058"/>
      <c r="KDH53" s="3059"/>
      <c r="KDI53" s="3058"/>
      <c r="KDJ53" s="3059"/>
      <c r="KDK53" s="3050"/>
      <c r="KDL53" s="3051"/>
      <c r="KDM53" s="3058"/>
      <c r="KDN53" s="3056"/>
      <c r="KDO53" s="3050"/>
      <c r="KDP53" s="3051"/>
      <c r="KDQ53" s="3052"/>
      <c r="KDR53" s="3053"/>
      <c r="KDS53" s="3050"/>
      <c r="KDT53" s="3054"/>
      <c r="KDU53" s="3029"/>
      <c r="KDV53" s="3055"/>
      <c r="KDW53" s="3056"/>
      <c r="KDX53" s="3057"/>
      <c r="KDY53" s="3058"/>
      <c r="KDZ53" s="3059"/>
      <c r="KEA53" s="3058"/>
      <c r="KEB53" s="3059"/>
      <c r="KEC53" s="3050"/>
      <c r="KED53" s="3051"/>
      <c r="KEE53" s="3058"/>
      <c r="KEF53" s="3056"/>
      <c r="KEG53" s="3050"/>
      <c r="KEH53" s="3051"/>
      <c r="KEI53" s="3052"/>
      <c r="KEJ53" s="3053"/>
      <c r="KEK53" s="3050"/>
      <c r="KEL53" s="3054"/>
      <c r="KEM53" s="3029"/>
      <c r="KEN53" s="3055"/>
      <c r="KEO53" s="3056"/>
      <c r="KEP53" s="3057"/>
      <c r="KEQ53" s="3058"/>
      <c r="KER53" s="3059"/>
      <c r="KES53" s="3058"/>
      <c r="KET53" s="3059"/>
      <c r="KEU53" s="3050"/>
      <c r="KEV53" s="3051"/>
      <c r="KEW53" s="3058"/>
      <c r="KEX53" s="3056"/>
      <c r="KEY53" s="3050"/>
      <c r="KEZ53" s="3051"/>
      <c r="KFA53" s="3052"/>
      <c r="KFB53" s="3053"/>
      <c r="KFC53" s="3050"/>
      <c r="KFD53" s="3054"/>
      <c r="KFE53" s="3029"/>
      <c r="KFF53" s="3055"/>
      <c r="KFG53" s="3056"/>
      <c r="KFH53" s="3057"/>
      <c r="KFI53" s="3058"/>
      <c r="KFJ53" s="3059"/>
      <c r="KFK53" s="3058"/>
      <c r="KFL53" s="3059"/>
      <c r="KFM53" s="3050"/>
      <c r="KFN53" s="3051"/>
      <c r="KFO53" s="3058"/>
      <c r="KFP53" s="3056"/>
      <c r="KFQ53" s="3050"/>
      <c r="KFR53" s="3051"/>
      <c r="KFS53" s="3052"/>
      <c r="KFT53" s="3053"/>
      <c r="KFU53" s="3050"/>
      <c r="KFV53" s="3054"/>
      <c r="KFW53" s="3029"/>
      <c r="KFX53" s="3055"/>
      <c r="KFY53" s="3056"/>
      <c r="KFZ53" s="3057"/>
      <c r="KGA53" s="3058"/>
      <c r="KGB53" s="3059"/>
      <c r="KGC53" s="3058"/>
      <c r="KGD53" s="3059"/>
      <c r="KGE53" s="3050"/>
      <c r="KGF53" s="3051"/>
      <c r="KGG53" s="3058"/>
      <c r="KGH53" s="3056"/>
      <c r="KGI53" s="3050"/>
      <c r="KGJ53" s="3051"/>
      <c r="KGK53" s="3052"/>
      <c r="KGL53" s="3053"/>
      <c r="KGM53" s="3050"/>
      <c r="KGN53" s="3054"/>
      <c r="KGO53" s="3029"/>
      <c r="KGP53" s="3055"/>
      <c r="KGQ53" s="3056"/>
      <c r="KGR53" s="3057"/>
      <c r="KGS53" s="3058"/>
      <c r="KGT53" s="3059"/>
      <c r="KGU53" s="3058"/>
      <c r="KGV53" s="3059"/>
      <c r="KGW53" s="3050"/>
      <c r="KGX53" s="3051"/>
      <c r="KGY53" s="3058"/>
      <c r="KGZ53" s="3056"/>
      <c r="KHA53" s="3050"/>
      <c r="KHB53" s="3051"/>
      <c r="KHC53" s="3052"/>
      <c r="KHD53" s="3053"/>
      <c r="KHE53" s="3050"/>
      <c r="KHF53" s="3054"/>
      <c r="KHG53" s="3029"/>
      <c r="KHH53" s="3055"/>
      <c r="KHI53" s="3056"/>
      <c r="KHJ53" s="3057"/>
      <c r="KHK53" s="3058"/>
      <c r="KHL53" s="3059"/>
      <c r="KHM53" s="3058"/>
      <c r="KHN53" s="3059"/>
      <c r="KHO53" s="3050"/>
      <c r="KHP53" s="3051"/>
      <c r="KHQ53" s="3058"/>
      <c r="KHR53" s="3056"/>
      <c r="KHS53" s="3050"/>
      <c r="KHT53" s="3051"/>
      <c r="KHU53" s="3052"/>
      <c r="KHV53" s="3053"/>
      <c r="KHW53" s="3050"/>
      <c r="KHX53" s="3054"/>
      <c r="KHY53" s="3029"/>
      <c r="KHZ53" s="3055"/>
      <c r="KIA53" s="3056"/>
      <c r="KIB53" s="3057"/>
      <c r="KIC53" s="3058"/>
      <c r="KID53" s="3059"/>
      <c r="KIE53" s="3058"/>
      <c r="KIF53" s="3059"/>
      <c r="KIG53" s="3050"/>
      <c r="KIH53" s="3051"/>
      <c r="KII53" s="3058"/>
      <c r="KIJ53" s="3056"/>
      <c r="KIK53" s="3050"/>
      <c r="KIL53" s="3051"/>
      <c r="KIM53" s="3052"/>
      <c r="KIN53" s="3053"/>
      <c r="KIO53" s="3050"/>
      <c r="KIP53" s="3054"/>
      <c r="KIQ53" s="3029"/>
      <c r="KIR53" s="3055"/>
      <c r="KIS53" s="3056"/>
      <c r="KIT53" s="3057"/>
      <c r="KIU53" s="3058"/>
      <c r="KIV53" s="3059"/>
      <c r="KIW53" s="3058"/>
      <c r="KIX53" s="3059"/>
      <c r="KIY53" s="3050"/>
      <c r="KIZ53" s="3051"/>
      <c r="KJA53" s="3058"/>
      <c r="KJB53" s="3056"/>
      <c r="KJC53" s="3050"/>
      <c r="KJD53" s="3051"/>
      <c r="KJE53" s="3052"/>
      <c r="KJF53" s="3053"/>
      <c r="KJG53" s="3050"/>
      <c r="KJH53" s="3054"/>
      <c r="KJI53" s="3029"/>
      <c r="KJJ53" s="3055"/>
      <c r="KJK53" s="3056"/>
      <c r="KJL53" s="3057"/>
      <c r="KJM53" s="3058"/>
      <c r="KJN53" s="3059"/>
      <c r="KJO53" s="3058"/>
      <c r="KJP53" s="3059"/>
      <c r="KJQ53" s="3050"/>
      <c r="KJR53" s="3051"/>
      <c r="KJS53" s="3058"/>
      <c r="KJT53" s="3056"/>
      <c r="KJU53" s="3050"/>
      <c r="KJV53" s="3051"/>
      <c r="KJW53" s="3052"/>
      <c r="KJX53" s="3053"/>
      <c r="KJY53" s="3050"/>
      <c r="KJZ53" s="3054"/>
      <c r="KKA53" s="3029"/>
      <c r="KKB53" s="3055"/>
      <c r="KKC53" s="3056"/>
      <c r="KKD53" s="3057"/>
      <c r="KKE53" s="3058"/>
      <c r="KKF53" s="3059"/>
      <c r="KKG53" s="3058"/>
      <c r="KKH53" s="3059"/>
      <c r="KKI53" s="3050"/>
      <c r="KKJ53" s="3051"/>
      <c r="KKK53" s="3058"/>
      <c r="KKL53" s="3056"/>
      <c r="KKM53" s="3050"/>
      <c r="KKN53" s="3051"/>
      <c r="KKO53" s="3052"/>
      <c r="KKP53" s="3053"/>
      <c r="KKQ53" s="3050"/>
      <c r="KKR53" s="3054"/>
      <c r="KKS53" s="3029"/>
      <c r="KKT53" s="3055"/>
      <c r="KKU53" s="3056"/>
      <c r="KKV53" s="3057"/>
      <c r="KKW53" s="3058"/>
      <c r="KKX53" s="3059"/>
      <c r="KKY53" s="3058"/>
      <c r="KKZ53" s="3059"/>
      <c r="KLA53" s="3050"/>
      <c r="KLB53" s="3051"/>
      <c r="KLC53" s="3058"/>
      <c r="KLD53" s="3056"/>
      <c r="KLE53" s="3050"/>
      <c r="KLF53" s="3051"/>
      <c r="KLG53" s="3052"/>
      <c r="KLH53" s="3053"/>
      <c r="KLI53" s="3050"/>
      <c r="KLJ53" s="3054"/>
      <c r="KLK53" s="3029"/>
      <c r="KLL53" s="3055"/>
      <c r="KLM53" s="3056"/>
      <c r="KLN53" s="3057"/>
      <c r="KLO53" s="3058"/>
      <c r="KLP53" s="3059"/>
      <c r="KLQ53" s="3058"/>
      <c r="KLR53" s="3059"/>
      <c r="KLS53" s="3050"/>
      <c r="KLT53" s="3051"/>
      <c r="KLU53" s="3058"/>
      <c r="KLV53" s="3056"/>
      <c r="KLW53" s="3050"/>
      <c r="KLX53" s="3051"/>
      <c r="KLY53" s="3052"/>
      <c r="KLZ53" s="3053"/>
      <c r="KMA53" s="3050"/>
      <c r="KMB53" s="3054"/>
      <c r="KMC53" s="3029"/>
      <c r="KMD53" s="3055"/>
      <c r="KME53" s="3056"/>
      <c r="KMF53" s="3057"/>
      <c r="KMG53" s="3058"/>
      <c r="KMH53" s="3059"/>
      <c r="KMI53" s="3058"/>
      <c r="KMJ53" s="3059"/>
      <c r="KMK53" s="3050"/>
      <c r="KML53" s="3051"/>
      <c r="KMM53" s="3058"/>
      <c r="KMN53" s="3056"/>
      <c r="KMO53" s="3050"/>
      <c r="KMP53" s="3051"/>
      <c r="KMQ53" s="3052"/>
      <c r="KMR53" s="3053"/>
      <c r="KMS53" s="3050"/>
      <c r="KMT53" s="3054"/>
      <c r="KMU53" s="3029"/>
      <c r="KMV53" s="3055"/>
      <c r="KMW53" s="3056"/>
      <c r="KMX53" s="3057"/>
      <c r="KMY53" s="3058"/>
      <c r="KMZ53" s="3059"/>
      <c r="KNA53" s="3058"/>
      <c r="KNB53" s="3059"/>
      <c r="KNC53" s="3050"/>
      <c r="KND53" s="3051"/>
      <c r="KNE53" s="3058"/>
      <c r="KNF53" s="3056"/>
      <c r="KNG53" s="3050"/>
      <c r="KNH53" s="3051"/>
      <c r="KNI53" s="3052"/>
      <c r="KNJ53" s="3053"/>
      <c r="KNK53" s="3050"/>
      <c r="KNL53" s="3054"/>
      <c r="KNM53" s="3029"/>
      <c r="KNN53" s="3055"/>
      <c r="KNO53" s="3056"/>
      <c r="KNP53" s="3057"/>
      <c r="KNQ53" s="3058"/>
      <c r="KNR53" s="3059"/>
      <c r="KNS53" s="3058"/>
      <c r="KNT53" s="3059"/>
      <c r="KNU53" s="3050"/>
      <c r="KNV53" s="3051"/>
      <c r="KNW53" s="3058"/>
      <c r="KNX53" s="3056"/>
      <c r="KNY53" s="3050"/>
      <c r="KNZ53" s="3051"/>
      <c r="KOA53" s="3052"/>
      <c r="KOB53" s="3053"/>
      <c r="KOC53" s="3050"/>
      <c r="KOD53" s="3054"/>
      <c r="KOE53" s="3029"/>
      <c r="KOF53" s="3055"/>
      <c r="KOG53" s="3056"/>
      <c r="KOH53" s="3057"/>
      <c r="KOI53" s="3058"/>
      <c r="KOJ53" s="3059"/>
      <c r="KOK53" s="3058"/>
      <c r="KOL53" s="3059"/>
      <c r="KOM53" s="3050"/>
      <c r="KON53" s="3051"/>
      <c r="KOO53" s="3058"/>
      <c r="KOP53" s="3056"/>
      <c r="KOQ53" s="3050"/>
      <c r="KOR53" s="3051"/>
      <c r="KOS53" s="3052"/>
      <c r="KOT53" s="3053"/>
      <c r="KOU53" s="3050"/>
      <c r="KOV53" s="3054"/>
      <c r="KOW53" s="3029"/>
      <c r="KOX53" s="3055"/>
      <c r="KOY53" s="3056"/>
      <c r="KOZ53" s="3057"/>
      <c r="KPA53" s="3058"/>
      <c r="KPB53" s="3059"/>
      <c r="KPC53" s="3058"/>
      <c r="KPD53" s="3059"/>
      <c r="KPE53" s="3050"/>
      <c r="KPF53" s="3051"/>
      <c r="KPG53" s="3058"/>
      <c r="KPH53" s="3056"/>
      <c r="KPI53" s="3050"/>
      <c r="KPJ53" s="3051"/>
      <c r="KPK53" s="3052"/>
      <c r="KPL53" s="3053"/>
      <c r="KPM53" s="3050"/>
      <c r="KPN53" s="3054"/>
      <c r="KPO53" s="3029"/>
      <c r="KPP53" s="3055"/>
      <c r="KPQ53" s="3056"/>
      <c r="KPR53" s="3057"/>
      <c r="KPS53" s="3058"/>
      <c r="KPT53" s="3059"/>
      <c r="KPU53" s="3058"/>
      <c r="KPV53" s="3059"/>
      <c r="KPW53" s="3050"/>
      <c r="KPX53" s="3051"/>
      <c r="KPY53" s="3058"/>
      <c r="KPZ53" s="3056"/>
      <c r="KQA53" s="3050"/>
      <c r="KQB53" s="3051"/>
      <c r="KQC53" s="3052"/>
      <c r="KQD53" s="3053"/>
      <c r="KQE53" s="3050"/>
      <c r="KQF53" s="3054"/>
      <c r="KQG53" s="3029"/>
      <c r="KQH53" s="3055"/>
      <c r="KQI53" s="3056"/>
      <c r="KQJ53" s="3057"/>
      <c r="KQK53" s="3058"/>
      <c r="KQL53" s="3059"/>
      <c r="KQM53" s="3058"/>
      <c r="KQN53" s="3059"/>
      <c r="KQO53" s="3050"/>
      <c r="KQP53" s="3051"/>
      <c r="KQQ53" s="3058"/>
      <c r="KQR53" s="3056"/>
      <c r="KQS53" s="3050"/>
      <c r="KQT53" s="3051"/>
      <c r="KQU53" s="3052"/>
      <c r="KQV53" s="3053"/>
      <c r="KQW53" s="3050"/>
      <c r="KQX53" s="3054"/>
      <c r="KQY53" s="3029"/>
      <c r="KQZ53" s="3055"/>
      <c r="KRA53" s="3056"/>
      <c r="KRB53" s="3057"/>
      <c r="KRC53" s="3058"/>
      <c r="KRD53" s="3059"/>
      <c r="KRE53" s="3058"/>
      <c r="KRF53" s="3059"/>
      <c r="KRG53" s="3050"/>
      <c r="KRH53" s="3051"/>
      <c r="KRI53" s="3058"/>
      <c r="KRJ53" s="3056"/>
      <c r="KRK53" s="3050"/>
      <c r="KRL53" s="3051"/>
      <c r="KRM53" s="3052"/>
      <c r="KRN53" s="3053"/>
      <c r="KRO53" s="3050"/>
      <c r="KRP53" s="3054"/>
      <c r="KRQ53" s="3029"/>
      <c r="KRR53" s="3055"/>
      <c r="KRS53" s="3056"/>
      <c r="KRT53" s="3057"/>
      <c r="KRU53" s="3058"/>
      <c r="KRV53" s="3059"/>
      <c r="KRW53" s="3058"/>
      <c r="KRX53" s="3059"/>
      <c r="KRY53" s="3050"/>
      <c r="KRZ53" s="3051"/>
      <c r="KSA53" s="3058"/>
      <c r="KSB53" s="3056"/>
      <c r="KSC53" s="3050"/>
      <c r="KSD53" s="3051"/>
      <c r="KSE53" s="3052"/>
      <c r="KSF53" s="3053"/>
      <c r="KSG53" s="3050"/>
      <c r="KSH53" s="3054"/>
      <c r="KSI53" s="3029"/>
      <c r="KSJ53" s="3055"/>
      <c r="KSK53" s="3056"/>
      <c r="KSL53" s="3057"/>
      <c r="KSM53" s="3058"/>
      <c r="KSN53" s="3059"/>
      <c r="KSO53" s="3058"/>
      <c r="KSP53" s="3059"/>
      <c r="KSQ53" s="3050"/>
      <c r="KSR53" s="3051"/>
      <c r="KSS53" s="3058"/>
      <c r="KST53" s="3056"/>
      <c r="KSU53" s="3050"/>
      <c r="KSV53" s="3051"/>
      <c r="KSW53" s="3052"/>
      <c r="KSX53" s="3053"/>
      <c r="KSY53" s="3050"/>
      <c r="KSZ53" s="3054"/>
      <c r="KTA53" s="3029"/>
      <c r="KTB53" s="3055"/>
      <c r="KTC53" s="3056"/>
      <c r="KTD53" s="3057"/>
      <c r="KTE53" s="3058"/>
      <c r="KTF53" s="3059"/>
      <c r="KTG53" s="3058"/>
      <c r="KTH53" s="3059"/>
      <c r="KTI53" s="3050"/>
      <c r="KTJ53" s="3051"/>
      <c r="KTK53" s="3058"/>
      <c r="KTL53" s="3056"/>
      <c r="KTM53" s="3050"/>
      <c r="KTN53" s="3051"/>
      <c r="KTO53" s="3052"/>
      <c r="KTP53" s="3053"/>
      <c r="KTQ53" s="3050"/>
      <c r="KTR53" s="3054"/>
      <c r="KTS53" s="3029"/>
      <c r="KTT53" s="3055"/>
      <c r="KTU53" s="3056"/>
      <c r="KTV53" s="3057"/>
      <c r="KTW53" s="3058"/>
      <c r="KTX53" s="3059"/>
      <c r="KTY53" s="3058"/>
      <c r="KTZ53" s="3059"/>
      <c r="KUA53" s="3050"/>
      <c r="KUB53" s="3051"/>
      <c r="KUC53" s="3058"/>
      <c r="KUD53" s="3056"/>
      <c r="KUE53" s="3050"/>
      <c r="KUF53" s="3051"/>
      <c r="KUG53" s="3052"/>
      <c r="KUH53" s="3053"/>
      <c r="KUI53" s="3050"/>
      <c r="KUJ53" s="3054"/>
      <c r="KUK53" s="3029"/>
      <c r="KUL53" s="3055"/>
      <c r="KUM53" s="3056"/>
      <c r="KUN53" s="3057"/>
      <c r="KUO53" s="3058"/>
      <c r="KUP53" s="3059"/>
      <c r="KUQ53" s="3058"/>
      <c r="KUR53" s="3059"/>
      <c r="KUS53" s="3050"/>
      <c r="KUT53" s="3051"/>
      <c r="KUU53" s="3058"/>
      <c r="KUV53" s="3056"/>
      <c r="KUW53" s="3050"/>
      <c r="KUX53" s="3051"/>
      <c r="KUY53" s="3052"/>
      <c r="KUZ53" s="3053"/>
      <c r="KVA53" s="3050"/>
      <c r="KVB53" s="3054"/>
      <c r="KVC53" s="3029"/>
      <c r="KVD53" s="3055"/>
      <c r="KVE53" s="3056"/>
      <c r="KVF53" s="3057"/>
      <c r="KVG53" s="3058"/>
      <c r="KVH53" s="3059"/>
      <c r="KVI53" s="3058"/>
      <c r="KVJ53" s="3059"/>
      <c r="KVK53" s="3050"/>
      <c r="KVL53" s="3051"/>
      <c r="KVM53" s="3058"/>
      <c r="KVN53" s="3056"/>
      <c r="KVO53" s="3050"/>
      <c r="KVP53" s="3051"/>
      <c r="KVQ53" s="3052"/>
      <c r="KVR53" s="3053"/>
      <c r="KVS53" s="3050"/>
      <c r="KVT53" s="3054"/>
      <c r="KVU53" s="3029"/>
      <c r="KVV53" s="3055"/>
      <c r="KVW53" s="3056"/>
      <c r="KVX53" s="3057"/>
      <c r="KVY53" s="3058"/>
      <c r="KVZ53" s="3059"/>
      <c r="KWA53" s="3058"/>
      <c r="KWB53" s="3059"/>
      <c r="KWC53" s="3050"/>
      <c r="KWD53" s="3051"/>
      <c r="KWE53" s="3058"/>
      <c r="KWF53" s="3056"/>
      <c r="KWG53" s="3050"/>
      <c r="KWH53" s="3051"/>
      <c r="KWI53" s="3052"/>
      <c r="KWJ53" s="3053"/>
      <c r="KWK53" s="3050"/>
      <c r="KWL53" s="3054"/>
      <c r="KWM53" s="3029"/>
      <c r="KWN53" s="3055"/>
      <c r="KWO53" s="3056"/>
      <c r="KWP53" s="3057"/>
      <c r="KWQ53" s="3058"/>
      <c r="KWR53" s="3059"/>
      <c r="KWS53" s="3058"/>
      <c r="KWT53" s="3059"/>
      <c r="KWU53" s="3050"/>
      <c r="KWV53" s="3051"/>
      <c r="KWW53" s="3058"/>
      <c r="KWX53" s="3056"/>
      <c r="KWY53" s="3050"/>
      <c r="KWZ53" s="3051"/>
      <c r="KXA53" s="3052"/>
      <c r="KXB53" s="3053"/>
      <c r="KXC53" s="3050"/>
      <c r="KXD53" s="3054"/>
      <c r="KXE53" s="3029"/>
      <c r="KXF53" s="3055"/>
      <c r="KXG53" s="3056"/>
      <c r="KXH53" s="3057"/>
      <c r="KXI53" s="3058"/>
      <c r="KXJ53" s="3059"/>
      <c r="KXK53" s="3058"/>
      <c r="KXL53" s="3059"/>
      <c r="KXM53" s="3050"/>
      <c r="KXN53" s="3051"/>
      <c r="KXO53" s="3058"/>
      <c r="KXP53" s="3056"/>
      <c r="KXQ53" s="3050"/>
      <c r="KXR53" s="3051"/>
      <c r="KXS53" s="3052"/>
      <c r="KXT53" s="3053"/>
      <c r="KXU53" s="3050"/>
      <c r="KXV53" s="3054"/>
      <c r="KXW53" s="3029"/>
      <c r="KXX53" s="3055"/>
      <c r="KXY53" s="3056"/>
      <c r="KXZ53" s="3057"/>
      <c r="KYA53" s="3058"/>
      <c r="KYB53" s="3059"/>
      <c r="KYC53" s="3058"/>
      <c r="KYD53" s="3059"/>
      <c r="KYE53" s="3050"/>
      <c r="KYF53" s="3051"/>
      <c r="KYG53" s="3058"/>
      <c r="KYH53" s="3056"/>
      <c r="KYI53" s="3050"/>
      <c r="KYJ53" s="3051"/>
      <c r="KYK53" s="3052"/>
      <c r="KYL53" s="3053"/>
      <c r="KYM53" s="3050"/>
      <c r="KYN53" s="3054"/>
      <c r="KYO53" s="3029"/>
      <c r="KYP53" s="3055"/>
      <c r="KYQ53" s="3056"/>
      <c r="KYR53" s="3057"/>
      <c r="KYS53" s="3058"/>
      <c r="KYT53" s="3059"/>
      <c r="KYU53" s="3058"/>
      <c r="KYV53" s="3059"/>
      <c r="KYW53" s="3050"/>
      <c r="KYX53" s="3051"/>
      <c r="KYY53" s="3058"/>
      <c r="KYZ53" s="3056"/>
      <c r="KZA53" s="3050"/>
      <c r="KZB53" s="3051"/>
      <c r="KZC53" s="3052"/>
      <c r="KZD53" s="3053"/>
      <c r="KZE53" s="3050"/>
      <c r="KZF53" s="3054"/>
      <c r="KZG53" s="3029"/>
      <c r="KZH53" s="3055"/>
      <c r="KZI53" s="3056"/>
      <c r="KZJ53" s="3057"/>
      <c r="KZK53" s="3058"/>
      <c r="KZL53" s="3059"/>
      <c r="KZM53" s="3058"/>
      <c r="KZN53" s="3059"/>
      <c r="KZO53" s="3050"/>
      <c r="KZP53" s="3051"/>
      <c r="KZQ53" s="3058"/>
      <c r="KZR53" s="3056"/>
      <c r="KZS53" s="3050"/>
      <c r="KZT53" s="3051"/>
      <c r="KZU53" s="3052"/>
      <c r="KZV53" s="3053"/>
      <c r="KZW53" s="3050"/>
      <c r="KZX53" s="3054"/>
      <c r="KZY53" s="3029"/>
      <c r="KZZ53" s="3055"/>
      <c r="LAA53" s="3056"/>
      <c r="LAB53" s="3057"/>
      <c r="LAC53" s="3058"/>
      <c r="LAD53" s="3059"/>
      <c r="LAE53" s="3058"/>
      <c r="LAF53" s="3059"/>
      <c r="LAG53" s="3050"/>
      <c r="LAH53" s="3051"/>
      <c r="LAI53" s="3058"/>
      <c r="LAJ53" s="3056"/>
      <c r="LAK53" s="3050"/>
      <c r="LAL53" s="3051"/>
      <c r="LAM53" s="3052"/>
      <c r="LAN53" s="3053"/>
      <c r="LAO53" s="3050"/>
      <c r="LAP53" s="3054"/>
      <c r="LAQ53" s="3029"/>
      <c r="LAR53" s="3055"/>
      <c r="LAS53" s="3056"/>
      <c r="LAT53" s="3057"/>
      <c r="LAU53" s="3058"/>
      <c r="LAV53" s="3059"/>
      <c r="LAW53" s="3058"/>
      <c r="LAX53" s="3059"/>
      <c r="LAY53" s="3050"/>
      <c r="LAZ53" s="3051"/>
      <c r="LBA53" s="3058"/>
      <c r="LBB53" s="3056"/>
      <c r="LBC53" s="3050"/>
      <c r="LBD53" s="3051"/>
      <c r="LBE53" s="3052"/>
      <c r="LBF53" s="3053"/>
      <c r="LBG53" s="3050"/>
      <c r="LBH53" s="3054"/>
      <c r="LBI53" s="3029"/>
      <c r="LBJ53" s="3055"/>
      <c r="LBK53" s="3056"/>
      <c r="LBL53" s="3057"/>
      <c r="LBM53" s="3058"/>
      <c r="LBN53" s="3059"/>
      <c r="LBO53" s="3058"/>
      <c r="LBP53" s="3059"/>
      <c r="LBQ53" s="3050"/>
      <c r="LBR53" s="3051"/>
      <c r="LBS53" s="3058"/>
      <c r="LBT53" s="3056"/>
      <c r="LBU53" s="3050"/>
      <c r="LBV53" s="3051"/>
      <c r="LBW53" s="3052"/>
      <c r="LBX53" s="3053"/>
      <c r="LBY53" s="3050"/>
      <c r="LBZ53" s="3054"/>
      <c r="LCA53" s="3029"/>
      <c r="LCB53" s="3055"/>
      <c r="LCC53" s="3056"/>
      <c r="LCD53" s="3057"/>
      <c r="LCE53" s="3058"/>
      <c r="LCF53" s="3059"/>
      <c r="LCG53" s="3058"/>
      <c r="LCH53" s="3059"/>
      <c r="LCI53" s="3050"/>
      <c r="LCJ53" s="3051"/>
      <c r="LCK53" s="3058"/>
      <c r="LCL53" s="3056"/>
      <c r="LCM53" s="3050"/>
      <c r="LCN53" s="3051"/>
      <c r="LCO53" s="3052"/>
      <c r="LCP53" s="3053"/>
      <c r="LCQ53" s="3050"/>
      <c r="LCR53" s="3054"/>
      <c r="LCS53" s="3029"/>
      <c r="LCT53" s="3055"/>
      <c r="LCU53" s="3056"/>
      <c r="LCV53" s="3057"/>
      <c r="LCW53" s="3058"/>
      <c r="LCX53" s="3059"/>
      <c r="LCY53" s="3058"/>
      <c r="LCZ53" s="3059"/>
      <c r="LDA53" s="3050"/>
      <c r="LDB53" s="3051"/>
      <c r="LDC53" s="3058"/>
      <c r="LDD53" s="3056"/>
      <c r="LDE53" s="3050"/>
      <c r="LDF53" s="3051"/>
      <c r="LDG53" s="3052"/>
      <c r="LDH53" s="3053"/>
      <c r="LDI53" s="3050"/>
      <c r="LDJ53" s="3054"/>
      <c r="LDK53" s="3029"/>
      <c r="LDL53" s="3055"/>
      <c r="LDM53" s="3056"/>
      <c r="LDN53" s="3057"/>
      <c r="LDO53" s="3058"/>
      <c r="LDP53" s="3059"/>
      <c r="LDQ53" s="3058"/>
      <c r="LDR53" s="3059"/>
      <c r="LDS53" s="3050"/>
      <c r="LDT53" s="3051"/>
      <c r="LDU53" s="3058"/>
      <c r="LDV53" s="3056"/>
      <c r="LDW53" s="3050"/>
      <c r="LDX53" s="3051"/>
      <c r="LDY53" s="3052"/>
      <c r="LDZ53" s="3053"/>
      <c r="LEA53" s="3050"/>
      <c r="LEB53" s="3054"/>
      <c r="LEC53" s="3029"/>
      <c r="LED53" s="3055"/>
      <c r="LEE53" s="3056"/>
      <c r="LEF53" s="3057"/>
      <c r="LEG53" s="3058"/>
      <c r="LEH53" s="3059"/>
      <c r="LEI53" s="3058"/>
      <c r="LEJ53" s="3059"/>
      <c r="LEK53" s="3050"/>
      <c r="LEL53" s="3051"/>
      <c r="LEM53" s="3058"/>
      <c r="LEN53" s="3056"/>
      <c r="LEO53" s="3050"/>
      <c r="LEP53" s="3051"/>
      <c r="LEQ53" s="3052"/>
      <c r="LER53" s="3053"/>
      <c r="LES53" s="3050"/>
      <c r="LET53" s="3054"/>
      <c r="LEU53" s="3029"/>
      <c r="LEV53" s="3055"/>
      <c r="LEW53" s="3056"/>
      <c r="LEX53" s="3057"/>
      <c r="LEY53" s="3058"/>
      <c r="LEZ53" s="3059"/>
      <c r="LFA53" s="3058"/>
      <c r="LFB53" s="3059"/>
      <c r="LFC53" s="3050"/>
      <c r="LFD53" s="3051"/>
      <c r="LFE53" s="3058"/>
      <c r="LFF53" s="3056"/>
      <c r="LFG53" s="3050"/>
      <c r="LFH53" s="3051"/>
      <c r="LFI53" s="3052"/>
      <c r="LFJ53" s="3053"/>
      <c r="LFK53" s="3050"/>
      <c r="LFL53" s="3054"/>
      <c r="LFM53" s="3029"/>
      <c r="LFN53" s="3055"/>
      <c r="LFO53" s="3056"/>
      <c r="LFP53" s="3057"/>
      <c r="LFQ53" s="3058"/>
      <c r="LFR53" s="3059"/>
      <c r="LFS53" s="3058"/>
      <c r="LFT53" s="3059"/>
      <c r="LFU53" s="3050"/>
      <c r="LFV53" s="3051"/>
      <c r="LFW53" s="3058"/>
      <c r="LFX53" s="3056"/>
      <c r="LFY53" s="3050"/>
      <c r="LFZ53" s="3051"/>
      <c r="LGA53" s="3052"/>
      <c r="LGB53" s="3053"/>
      <c r="LGC53" s="3050"/>
      <c r="LGD53" s="3054"/>
      <c r="LGE53" s="3029"/>
      <c r="LGF53" s="3055"/>
      <c r="LGG53" s="3056"/>
      <c r="LGH53" s="3057"/>
      <c r="LGI53" s="3058"/>
      <c r="LGJ53" s="3059"/>
      <c r="LGK53" s="3058"/>
      <c r="LGL53" s="3059"/>
      <c r="LGM53" s="3050"/>
      <c r="LGN53" s="3051"/>
      <c r="LGO53" s="3058"/>
      <c r="LGP53" s="3056"/>
      <c r="LGQ53" s="3050"/>
      <c r="LGR53" s="3051"/>
      <c r="LGS53" s="3052"/>
      <c r="LGT53" s="3053"/>
      <c r="LGU53" s="3050"/>
      <c r="LGV53" s="3054"/>
      <c r="LGW53" s="3029"/>
      <c r="LGX53" s="3055"/>
      <c r="LGY53" s="3056"/>
      <c r="LGZ53" s="3057"/>
      <c r="LHA53" s="3058"/>
      <c r="LHB53" s="3059"/>
      <c r="LHC53" s="3058"/>
      <c r="LHD53" s="3059"/>
      <c r="LHE53" s="3050"/>
      <c r="LHF53" s="3051"/>
      <c r="LHG53" s="3058"/>
      <c r="LHH53" s="3056"/>
      <c r="LHI53" s="3050"/>
      <c r="LHJ53" s="3051"/>
      <c r="LHK53" s="3052"/>
      <c r="LHL53" s="3053"/>
      <c r="LHM53" s="3050"/>
      <c r="LHN53" s="3054"/>
      <c r="LHO53" s="3029"/>
      <c r="LHP53" s="3055"/>
      <c r="LHQ53" s="3056"/>
      <c r="LHR53" s="3057"/>
      <c r="LHS53" s="3058"/>
      <c r="LHT53" s="3059"/>
      <c r="LHU53" s="3058"/>
      <c r="LHV53" s="3059"/>
      <c r="LHW53" s="3050"/>
      <c r="LHX53" s="3051"/>
      <c r="LHY53" s="3058"/>
      <c r="LHZ53" s="3056"/>
      <c r="LIA53" s="3050"/>
      <c r="LIB53" s="3051"/>
      <c r="LIC53" s="3052"/>
      <c r="LID53" s="3053"/>
      <c r="LIE53" s="3050"/>
      <c r="LIF53" s="3054"/>
      <c r="LIG53" s="3029"/>
      <c r="LIH53" s="3055"/>
      <c r="LII53" s="3056"/>
      <c r="LIJ53" s="3057"/>
      <c r="LIK53" s="3058"/>
      <c r="LIL53" s="3059"/>
      <c r="LIM53" s="3058"/>
      <c r="LIN53" s="3059"/>
      <c r="LIO53" s="3050"/>
      <c r="LIP53" s="3051"/>
      <c r="LIQ53" s="3058"/>
      <c r="LIR53" s="3056"/>
      <c r="LIS53" s="3050"/>
      <c r="LIT53" s="3051"/>
      <c r="LIU53" s="3052"/>
      <c r="LIV53" s="3053"/>
      <c r="LIW53" s="3050"/>
      <c r="LIX53" s="3054"/>
      <c r="LIY53" s="3029"/>
      <c r="LIZ53" s="3055"/>
      <c r="LJA53" s="3056"/>
      <c r="LJB53" s="3057"/>
      <c r="LJC53" s="3058"/>
      <c r="LJD53" s="3059"/>
      <c r="LJE53" s="3058"/>
      <c r="LJF53" s="3059"/>
      <c r="LJG53" s="3050"/>
      <c r="LJH53" s="3051"/>
      <c r="LJI53" s="3058"/>
      <c r="LJJ53" s="3056"/>
      <c r="LJK53" s="3050"/>
      <c r="LJL53" s="3051"/>
      <c r="LJM53" s="3052"/>
      <c r="LJN53" s="3053"/>
      <c r="LJO53" s="3050"/>
      <c r="LJP53" s="3054"/>
      <c r="LJQ53" s="3029"/>
      <c r="LJR53" s="3055"/>
      <c r="LJS53" s="3056"/>
      <c r="LJT53" s="3057"/>
      <c r="LJU53" s="3058"/>
      <c r="LJV53" s="3059"/>
      <c r="LJW53" s="3058"/>
      <c r="LJX53" s="3059"/>
      <c r="LJY53" s="3050"/>
      <c r="LJZ53" s="3051"/>
      <c r="LKA53" s="3058"/>
      <c r="LKB53" s="3056"/>
      <c r="LKC53" s="3050"/>
      <c r="LKD53" s="3051"/>
      <c r="LKE53" s="3052"/>
      <c r="LKF53" s="3053"/>
      <c r="LKG53" s="3050"/>
      <c r="LKH53" s="3054"/>
      <c r="LKI53" s="3029"/>
      <c r="LKJ53" s="3055"/>
      <c r="LKK53" s="3056"/>
      <c r="LKL53" s="3057"/>
      <c r="LKM53" s="3058"/>
      <c r="LKN53" s="3059"/>
      <c r="LKO53" s="3058"/>
      <c r="LKP53" s="3059"/>
      <c r="LKQ53" s="3050"/>
      <c r="LKR53" s="3051"/>
      <c r="LKS53" s="3058"/>
      <c r="LKT53" s="3056"/>
      <c r="LKU53" s="3050"/>
      <c r="LKV53" s="3051"/>
      <c r="LKW53" s="3052"/>
      <c r="LKX53" s="3053"/>
      <c r="LKY53" s="3050"/>
      <c r="LKZ53" s="3054"/>
      <c r="LLA53" s="3029"/>
      <c r="LLB53" s="3055"/>
      <c r="LLC53" s="3056"/>
      <c r="LLD53" s="3057"/>
      <c r="LLE53" s="3058"/>
      <c r="LLF53" s="3059"/>
      <c r="LLG53" s="3058"/>
      <c r="LLH53" s="3059"/>
      <c r="LLI53" s="3050"/>
      <c r="LLJ53" s="3051"/>
      <c r="LLK53" s="3058"/>
      <c r="LLL53" s="3056"/>
      <c r="LLM53" s="3050"/>
      <c r="LLN53" s="3051"/>
      <c r="LLO53" s="3052"/>
      <c r="LLP53" s="3053"/>
      <c r="LLQ53" s="3050"/>
      <c r="LLR53" s="3054"/>
      <c r="LLS53" s="3029"/>
      <c r="LLT53" s="3055"/>
      <c r="LLU53" s="3056"/>
      <c r="LLV53" s="3057"/>
      <c r="LLW53" s="3058"/>
      <c r="LLX53" s="3059"/>
      <c r="LLY53" s="3058"/>
      <c r="LLZ53" s="3059"/>
      <c r="LMA53" s="3050"/>
      <c r="LMB53" s="3051"/>
      <c r="LMC53" s="3058"/>
      <c r="LMD53" s="3056"/>
      <c r="LME53" s="3050"/>
      <c r="LMF53" s="3051"/>
      <c r="LMG53" s="3052"/>
      <c r="LMH53" s="3053"/>
      <c r="LMI53" s="3050"/>
      <c r="LMJ53" s="3054"/>
      <c r="LMK53" s="3029"/>
      <c r="LML53" s="3055"/>
      <c r="LMM53" s="3056"/>
      <c r="LMN53" s="3057"/>
      <c r="LMO53" s="3058"/>
      <c r="LMP53" s="3059"/>
      <c r="LMQ53" s="3058"/>
      <c r="LMR53" s="3059"/>
      <c r="LMS53" s="3050"/>
      <c r="LMT53" s="3051"/>
      <c r="LMU53" s="3058"/>
      <c r="LMV53" s="3056"/>
      <c r="LMW53" s="3050"/>
      <c r="LMX53" s="3051"/>
      <c r="LMY53" s="3052"/>
      <c r="LMZ53" s="3053"/>
      <c r="LNA53" s="3050"/>
      <c r="LNB53" s="3054"/>
      <c r="LNC53" s="3029"/>
      <c r="LND53" s="3055"/>
      <c r="LNE53" s="3056"/>
      <c r="LNF53" s="3057"/>
      <c r="LNG53" s="3058"/>
      <c r="LNH53" s="3059"/>
      <c r="LNI53" s="3058"/>
      <c r="LNJ53" s="3059"/>
      <c r="LNK53" s="3050"/>
      <c r="LNL53" s="3051"/>
      <c r="LNM53" s="3058"/>
      <c r="LNN53" s="3056"/>
      <c r="LNO53" s="3050"/>
      <c r="LNP53" s="3051"/>
      <c r="LNQ53" s="3052"/>
      <c r="LNR53" s="3053"/>
      <c r="LNS53" s="3050"/>
      <c r="LNT53" s="3054"/>
      <c r="LNU53" s="3029"/>
      <c r="LNV53" s="3055"/>
      <c r="LNW53" s="3056"/>
      <c r="LNX53" s="3057"/>
      <c r="LNY53" s="3058"/>
      <c r="LNZ53" s="3059"/>
      <c r="LOA53" s="3058"/>
      <c r="LOB53" s="3059"/>
      <c r="LOC53" s="3050"/>
      <c r="LOD53" s="3051"/>
      <c r="LOE53" s="3058"/>
      <c r="LOF53" s="3056"/>
      <c r="LOG53" s="3050"/>
      <c r="LOH53" s="3051"/>
      <c r="LOI53" s="3052"/>
      <c r="LOJ53" s="3053"/>
      <c r="LOK53" s="3050"/>
      <c r="LOL53" s="3054"/>
      <c r="LOM53" s="3029"/>
      <c r="LON53" s="3055"/>
      <c r="LOO53" s="3056"/>
      <c r="LOP53" s="3057"/>
      <c r="LOQ53" s="3058"/>
      <c r="LOR53" s="3059"/>
      <c r="LOS53" s="3058"/>
      <c r="LOT53" s="3059"/>
      <c r="LOU53" s="3050"/>
      <c r="LOV53" s="3051"/>
      <c r="LOW53" s="3058"/>
      <c r="LOX53" s="3056"/>
      <c r="LOY53" s="3050"/>
      <c r="LOZ53" s="3051"/>
      <c r="LPA53" s="3052"/>
      <c r="LPB53" s="3053"/>
      <c r="LPC53" s="3050"/>
      <c r="LPD53" s="3054"/>
      <c r="LPE53" s="3029"/>
      <c r="LPF53" s="3055"/>
      <c r="LPG53" s="3056"/>
      <c r="LPH53" s="3057"/>
      <c r="LPI53" s="3058"/>
      <c r="LPJ53" s="3059"/>
      <c r="LPK53" s="3058"/>
      <c r="LPL53" s="3059"/>
      <c r="LPM53" s="3050"/>
      <c r="LPN53" s="3051"/>
      <c r="LPO53" s="3058"/>
      <c r="LPP53" s="3056"/>
      <c r="LPQ53" s="3050"/>
      <c r="LPR53" s="3051"/>
      <c r="LPS53" s="3052"/>
      <c r="LPT53" s="3053"/>
      <c r="LPU53" s="3050"/>
      <c r="LPV53" s="3054"/>
      <c r="LPW53" s="3029"/>
      <c r="LPX53" s="3055"/>
      <c r="LPY53" s="3056"/>
      <c r="LPZ53" s="3057"/>
      <c r="LQA53" s="3058"/>
      <c r="LQB53" s="3059"/>
      <c r="LQC53" s="3058"/>
      <c r="LQD53" s="3059"/>
      <c r="LQE53" s="3050"/>
      <c r="LQF53" s="3051"/>
      <c r="LQG53" s="3058"/>
      <c r="LQH53" s="3056"/>
      <c r="LQI53" s="3050"/>
      <c r="LQJ53" s="3051"/>
      <c r="LQK53" s="3052"/>
      <c r="LQL53" s="3053"/>
      <c r="LQM53" s="3050"/>
      <c r="LQN53" s="3054"/>
      <c r="LQO53" s="3029"/>
      <c r="LQP53" s="3055"/>
      <c r="LQQ53" s="3056"/>
      <c r="LQR53" s="3057"/>
      <c r="LQS53" s="3058"/>
      <c r="LQT53" s="3059"/>
      <c r="LQU53" s="3058"/>
      <c r="LQV53" s="3059"/>
      <c r="LQW53" s="3050"/>
      <c r="LQX53" s="3051"/>
      <c r="LQY53" s="3058"/>
      <c r="LQZ53" s="3056"/>
      <c r="LRA53" s="3050"/>
      <c r="LRB53" s="3051"/>
      <c r="LRC53" s="3052"/>
      <c r="LRD53" s="3053"/>
      <c r="LRE53" s="3050"/>
      <c r="LRF53" s="3054"/>
      <c r="LRG53" s="3029"/>
      <c r="LRH53" s="3055"/>
      <c r="LRI53" s="3056"/>
      <c r="LRJ53" s="3057"/>
      <c r="LRK53" s="3058"/>
      <c r="LRL53" s="3059"/>
      <c r="LRM53" s="3058"/>
      <c r="LRN53" s="3059"/>
      <c r="LRO53" s="3050"/>
      <c r="LRP53" s="3051"/>
      <c r="LRQ53" s="3058"/>
      <c r="LRR53" s="3056"/>
      <c r="LRS53" s="3050"/>
      <c r="LRT53" s="3051"/>
      <c r="LRU53" s="3052"/>
      <c r="LRV53" s="3053"/>
      <c r="LRW53" s="3050"/>
      <c r="LRX53" s="3054"/>
      <c r="LRY53" s="3029"/>
      <c r="LRZ53" s="3055"/>
      <c r="LSA53" s="3056"/>
      <c r="LSB53" s="3057"/>
      <c r="LSC53" s="3058"/>
      <c r="LSD53" s="3059"/>
      <c r="LSE53" s="3058"/>
      <c r="LSF53" s="3059"/>
      <c r="LSG53" s="3050"/>
      <c r="LSH53" s="3051"/>
      <c r="LSI53" s="3058"/>
      <c r="LSJ53" s="3056"/>
      <c r="LSK53" s="3050"/>
      <c r="LSL53" s="3051"/>
      <c r="LSM53" s="3052"/>
      <c r="LSN53" s="3053"/>
      <c r="LSO53" s="3050"/>
      <c r="LSP53" s="3054"/>
      <c r="LSQ53" s="3029"/>
      <c r="LSR53" s="3055"/>
      <c r="LSS53" s="3056"/>
      <c r="LST53" s="3057"/>
      <c r="LSU53" s="3058"/>
      <c r="LSV53" s="3059"/>
      <c r="LSW53" s="3058"/>
      <c r="LSX53" s="3059"/>
      <c r="LSY53" s="3050"/>
      <c r="LSZ53" s="3051"/>
      <c r="LTA53" s="3058"/>
      <c r="LTB53" s="3056"/>
      <c r="LTC53" s="3050"/>
      <c r="LTD53" s="3051"/>
      <c r="LTE53" s="3052"/>
      <c r="LTF53" s="3053"/>
      <c r="LTG53" s="3050"/>
      <c r="LTH53" s="3054"/>
      <c r="LTI53" s="3029"/>
      <c r="LTJ53" s="3055"/>
      <c r="LTK53" s="3056"/>
      <c r="LTL53" s="3057"/>
      <c r="LTM53" s="3058"/>
      <c r="LTN53" s="3059"/>
      <c r="LTO53" s="3058"/>
      <c r="LTP53" s="3059"/>
      <c r="LTQ53" s="3050"/>
      <c r="LTR53" s="3051"/>
      <c r="LTS53" s="3058"/>
      <c r="LTT53" s="3056"/>
      <c r="LTU53" s="3050"/>
      <c r="LTV53" s="3051"/>
      <c r="LTW53" s="3052"/>
      <c r="LTX53" s="3053"/>
      <c r="LTY53" s="3050"/>
      <c r="LTZ53" s="3054"/>
      <c r="LUA53" s="3029"/>
      <c r="LUB53" s="3055"/>
      <c r="LUC53" s="3056"/>
      <c r="LUD53" s="3057"/>
      <c r="LUE53" s="3058"/>
      <c r="LUF53" s="3059"/>
      <c r="LUG53" s="3058"/>
      <c r="LUH53" s="3059"/>
      <c r="LUI53" s="3050"/>
      <c r="LUJ53" s="3051"/>
      <c r="LUK53" s="3058"/>
      <c r="LUL53" s="3056"/>
      <c r="LUM53" s="3050"/>
      <c r="LUN53" s="3051"/>
      <c r="LUO53" s="3052"/>
      <c r="LUP53" s="3053"/>
      <c r="LUQ53" s="3050"/>
      <c r="LUR53" s="3054"/>
      <c r="LUS53" s="3029"/>
      <c r="LUT53" s="3055"/>
      <c r="LUU53" s="3056"/>
      <c r="LUV53" s="3057"/>
      <c r="LUW53" s="3058"/>
      <c r="LUX53" s="3059"/>
      <c r="LUY53" s="3058"/>
      <c r="LUZ53" s="3059"/>
      <c r="LVA53" s="3050"/>
      <c r="LVB53" s="3051"/>
      <c r="LVC53" s="3058"/>
      <c r="LVD53" s="3056"/>
      <c r="LVE53" s="3050"/>
      <c r="LVF53" s="3051"/>
      <c r="LVG53" s="3052"/>
      <c r="LVH53" s="3053"/>
      <c r="LVI53" s="3050"/>
      <c r="LVJ53" s="3054"/>
      <c r="LVK53" s="3029"/>
      <c r="LVL53" s="3055"/>
      <c r="LVM53" s="3056"/>
      <c r="LVN53" s="3057"/>
      <c r="LVO53" s="3058"/>
      <c r="LVP53" s="3059"/>
      <c r="LVQ53" s="3058"/>
      <c r="LVR53" s="3059"/>
      <c r="LVS53" s="3050"/>
      <c r="LVT53" s="3051"/>
      <c r="LVU53" s="3058"/>
      <c r="LVV53" s="3056"/>
      <c r="LVW53" s="3050"/>
      <c r="LVX53" s="3051"/>
      <c r="LVY53" s="3052"/>
      <c r="LVZ53" s="3053"/>
      <c r="LWA53" s="3050"/>
      <c r="LWB53" s="3054"/>
      <c r="LWC53" s="3029"/>
      <c r="LWD53" s="3055"/>
      <c r="LWE53" s="3056"/>
      <c r="LWF53" s="3057"/>
      <c r="LWG53" s="3058"/>
      <c r="LWH53" s="3059"/>
      <c r="LWI53" s="3058"/>
      <c r="LWJ53" s="3059"/>
      <c r="LWK53" s="3050"/>
      <c r="LWL53" s="3051"/>
      <c r="LWM53" s="3058"/>
      <c r="LWN53" s="3056"/>
      <c r="LWO53" s="3050"/>
      <c r="LWP53" s="3051"/>
      <c r="LWQ53" s="3052"/>
      <c r="LWR53" s="3053"/>
      <c r="LWS53" s="3050"/>
      <c r="LWT53" s="3054"/>
      <c r="LWU53" s="3029"/>
      <c r="LWV53" s="3055"/>
      <c r="LWW53" s="3056"/>
      <c r="LWX53" s="3057"/>
      <c r="LWY53" s="3058"/>
      <c r="LWZ53" s="3059"/>
      <c r="LXA53" s="3058"/>
      <c r="LXB53" s="3059"/>
      <c r="LXC53" s="3050"/>
      <c r="LXD53" s="3051"/>
      <c r="LXE53" s="3058"/>
      <c r="LXF53" s="3056"/>
      <c r="LXG53" s="3050"/>
      <c r="LXH53" s="3051"/>
      <c r="LXI53" s="3052"/>
      <c r="LXJ53" s="3053"/>
      <c r="LXK53" s="3050"/>
      <c r="LXL53" s="3054"/>
      <c r="LXM53" s="3029"/>
      <c r="LXN53" s="3055"/>
      <c r="LXO53" s="3056"/>
      <c r="LXP53" s="3057"/>
      <c r="LXQ53" s="3058"/>
      <c r="LXR53" s="3059"/>
      <c r="LXS53" s="3058"/>
      <c r="LXT53" s="3059"/>
      <c r="LXU53" s="3050"/>
      <c r="LXV53" s="3051"/>
      <c r="LXW53" s="3058"/>
      <c r="LXX53" s="3056"/>
      <c r="LXY53" s="3050"/>
      <c r="LXZ53" s="3051"/>
      <c r="LYA53" s="3052"/>
      <c r="LYB53" s="3053"/>
      <c r="LYC53" s="3050"/>
      <c r="LYD53" s="3054"/>
      <c r="LYE53" s="3029"/>
      <c r="LYF53" s="3055"/>
      <c r="LYG53" s="3056"/>
      <c r="LYH53" s="3057"/>
      <c r="LYI53" s="3058"/>
      <c r="LYJ53" s="3059"/>
      <c r="LYK53" s="3058"/>
      <c r="LYL53" s="3059"/>
      <c r="LYM53" s="3050"/>
      <c r="LYN53" s="3051"/>
      <c r="LYO53" s="3058"/>
      <c r="LYP53" s="3056"/>
      <c r="LYQ53" s="3050"/>
      <c r="LYR53" s="3051"/>
      <c r="LYS53" s="3052"/>
      <c r="LYT53" s="3053"/>
      <c r="LYU53" s="3050"/>
      <c r="LYV53" s="3054"/>
      <c r="LYW53" s="3029"/>
      <c r="LYX53" s="3055"/>
      <c r="LYY53" s="3056"/>
      <c r="LYZ53" s="3057"/>
      <c r="LZA53" s="3058"/>
      <c r="LZB53" s="3059"/>
      <c r="LZC53" s="3058"/>
      <c r="LZD53" s="3059"/>
      <c r="LZE53" s="3050"/>
      <c r="LZF53" s="3051"/>
      <c r="LZG53" s="3058"/>
      <c r="LZH53" s="3056"/>
      <c r="LZI53" s="3050"/>
      <c r="LZJ53" s="3051"/>
      <c r="LZK53" s="3052"/>
      <c r="LZL53" s="3053"/>
      <c r="LZM53" s="3050"/>
      <c r="LZN53" s="3054"/>
      <c r="LZO53" s="3029"/>
      <c r="LZP53" s="3055"/>
      <c r="LZQ53" s="3056"/>
      <c r="LZR53" s="3057"/>
      <c r="LZS53" s="3058"/>
      <c r="LZT53" s="3059"/>
      <c r="LZU53" s="3058"/>
      <c r="LZV53" s="3059"/>
      <c r="LZW53" s="3050"/>
      <c r="LZX53" s="3051"/>
      <c r="LZY53" s="3058"/>
      <c r="LZZ53" s="3056"/>
      <c r="MAA53" s="3050"/>
      <c r="MAB53" s="3051"/>
      <c r="MAC53" s="3052"/>
      <c r="MAD53" s="3053"/>
      <c r="MAE53" s="3050"/>
      <c r="MAF53" s="3054"/>
      <c r="MAG53" s="3029"/>
      <c r="MAH53" s="3055"/>
      <c r="MAI53" s="3056"/>
      <c r="MAJ53" s="3057"/>
      <c r="MAK53" s="3058"/>
      <c r="MAL53" s="3059"/>
      <c r="MAM53" s="3058"/>
      <c r="MAN53" s="3059"/>
      <c r="MAO53" s="3050"/>
      <c r="MAP53" s="3051"/>
      <c r="MAQ53" s="3058"/>
      <c r="MAR53" s="3056"/>
      <c r="MAS53" s="3050"/>
      <c r="MAT53" s="3051"/>
      <c r="MAU53" s="3052"/>
      <c r="MAV53" s="3053"/>
      <c r="MAW53" s="3050"/>
      <c r="MAX53" s="3054"/>
      <c r="MAY53" s="3029"/>
      <c r="MAZ53" s="3055"/>
      <c r="MBA53" s="3056"/>
      <c r="MBB53" s="3057"/>
      <c r="MBC53" s="3058"/>
      <c r="MBD53" s="3059"/>
      <c r="MBE53" s="3058"/>
      <c r="MBF53" s="3059"/>
      <c r="MBG53" s="3050"/>
      <c r="MBH53" s="3051"/>
      <c r="MBI53" s="3058"/>
      <c r="MBJ53" s="3056"/>
      <c r="MBK53" s="3050"/>
      <c r="MBL53" s="3051"/>
      <c r="MBM53" s="3052"/>
      <c r="MBN53" s="3053"/>
      <c r="MBO53" s="3050"/>
      <c r="MBP53" s="3054"/>
      <c r="MBQ53" s="3029"/>
      <c r="MBR53" s="3055"/>
      <c r="MBS53" s="3056"/>
      <c r="MBT53" s="3057"/>
      <c r="MBU53" s="3058"/>
      <c r="MBV53" s="3059"/>
      <c r="MBW53" s="3058"/>
      <c r="MBX53" s="3059"/>
      <c r="MBY53" s="3050"/>
      <c r="MBZ53" s="3051"/>
      <c r="MCA53" s="3058"/>
      <c r="MCB53" s="3056"/>
      <c r="MCC53" s="3050"/>
      <c r="MCD53" s="3051"/>
      <c r="MCE53" s="3052"/>
      <c r="MCF53" s="3053"/>
      <c r="MCG53" s="3050"/>
      <c r="MCH53" s="3054"/>
      <c r="MCI53" s="3029"/>
      <c r="MCJ53" s="3055"/>
      <c r="MCK53" s="3056"/>
      <c r="MCL53" s="3057"/>
      <c r="MCM53" s="3058"/>
      <c r="MCN53" s="3059"/>
      <c r="MCO53" s="3058"/>
      <c r="MCP53" s="3059"/>
      <c r="MCQ53" s="3050"/>
      <c r="MCR53" s="3051"/>
      <c r="MCS53" s="3058"/>
      <c r="MCT53" s="3056"/>
      <c r="MCU53" s="3050"/>
      <c r="MCV53" s="3051"/>
      <c r="MCW53" s="3052"/>
      <c r="MCX53" s="3053"/>
      <c r="MCY53" s="3050"/>
      <c r="MCZ53" s="3054"/>
      <c r="MDA53" s="3029"/>
      <c r="MDB53" s="3055"/>
      <c r="MDC53" s="3056"/>
      <c r="MDD53" s="3057"/>
      <c r="MDE53" s="3058"/>
      <c r="MDF53" s="3059"/>
      <c r="MDG53" s="3058"/>
      <c r="MDH53" s="3059"/>
      <c r="MDI53" s="3050"/>
      <c r="MDJ53" s="3051"/>
      <c r="MDK53" s="3058"/>
      <c r="MDL53" s="3056"/>
      <c r="MDM53" s="3050"/>
      <c r="MDN53" s="3051"/>
      <c r="MDO53" s="3052"/>
      <c r="MDP53" s="3053"/>
      <c r="MDQ53" s="3050"/>
      <c r="MDR53" s="3054"/>
      <c r="MDS53" s="3029"/>
      <c r="MDT53" s="3055"/>
      <c r="MDU53" s="3056"/>
      <c r="MDV53" s="3057"/>
      <c r="MDW53" s="3058"/>
      <c r="MDX53" s="3059"/>
      <c r="MDY53" s="3058"/>
      <c r="MDZ53" s="3059"/>
      <c r="MEA53" s="3050"/>
      <c r="MEB53" s="3051"/>
      <c r="MEC53" s="3058"/>
      <c r="MED53" s="3056"/>
      <c r="MEE53" s="3050"/>
      <c r="MEF53" s="3051"/>
      <c r="MEG53" s="3052"/>
      <c r="MEH53" s="3053"/>
      <c r="MEI53" s="3050"/>
      <c r="MEJ53" s="3054"/>
      <c r="MEK53" s="3029"/>
      <c r="MEL53" s="3055"/>
      <c r="MEM53" s="3056"/>
      <c r="MEN53" s="3057"/>
      <c r="MEO53" s="3058"/>
      <c r="MEP53" s="3059"/>
      <c r="MEQ53" s="3058"/>
      <c r="MER53" s="3059"/>
      <c r="MES53" s="3050"/>
      <c r="MET53" s="3051"/>
      <c r="MEU53" s="3058"/>
      <c r="MEV53" s="3056"/>
      <c r="MEW53" s="3050"/>
      <c r="MEX53" s="3051"/>
      <c r="MEY53" s="3052"/>
      <c r="MEZ53" s="3053"/>
      <c r="MFA53" s="3050"/>
      <c r="MFB53" s="3054"/>
      <c r="MFC53" s="3029"/>
      <c r="MFD53" s="3055"/>
      <c r="MFE53" s="3056"/>
      <c r="MFF53" s="3057"/>
      <c r="MFG53" s="3058"/>
      <c r="MFH53" s="3059"/>
      <c r="MFI53" s="3058"/>
      <c r="MFJ53" s="3059"/>
      <c r="MFK53" s="3050"/>
      <c r="MFL53" s="3051"/>
      <c r="MFM53" s="3058"/>
      <c r="MFN53" s="3056"/>
      <c r="MFO53" s="3050"/>
      <c r="MFP53" s="3051"/>
      <c r="MFQ53" s="3052"/>
      <c r="MFR53" s="3053"/>
      <c r="MFS53" s="3050"/>
      <c r="MFT53" s="3054"/>
      <c r="MFU53" s="3029"/>
      <c r="MFV53" s="3055"/>
      <c r="MFW53" s="3056"/>
      <c r="MFX53" s="3057"/>
      <c r="MFY53" s="3058"/>
      <c r="MFZ53" s="3059"/>
      <c r="MGA53" s="3058"/>
      <c r="MGB53" s="3059"/>
      <c r="MGC53" s="3050"/>
      <c r="MGD53" s="3051"/>
      <c r="MGE53" s="3058"/>
      <c r="MGF53" s="3056"/>
      <c r="MGG53" s="3050"/>
      <c r="MGH53" s="3051"/>
      <c r="MGI53" s="3052"/>
      <c r="MGJ53" s="3053"/>
      <c r="MGK53" s="3050"/>
      <c r="MGL53" s="3054"/>
      <c r="MGM53" s="3029"/>
      <c r="MGN53" s="3055"/>
      <c r="MGO53" s="3056"/>
      <c r="MGP53" s="3057"/>
      <c r="MGQ53" s="3058"/>
      <c r="MGR53" s="3059"/>
      <c r="MGS53" s="3058"/>
      <c r="MGT53" s="3059"/>
      <c r="MGU53" s="3050"/>
      <c r="MGV53" s="3051"/>
      <c r="MGW53" s="3058"/>
      <c r="MGX53" s="3056"/>
      <c r="MGY53" s="3050"/>
      <c r="MGZ53" s="3051"/>
      <c r="MHA53" s="3052"/>
      <c r="MHB53" s="3053"/>
      <c r="MHC53" s="3050"/>
      <c r="MHD53" s="3054"/>
      <c r="MHE53" s="3029"/>
      <c r="MHF53" s="3055"/>
      <c r="MHG53" s="3056"/>
      <c r="MHH53" s="3057"/>
      <c r="MHI53" s="3058"/>
      <c r="MHJ53" s="3059"/>
      <c r="MHK53" s="3058"/>
      <c r="MHL53" s="3059"/>
      <c r="MHM53" s="3050"/>
      <c r="MHN53" s="3051"/>
      <c r="MHO53" s="3058"/>
      <c r="MHP53" s="3056"/>
      <c r="MHQ53" s="3050"/>
      <c r="MHR53" s="3051"/>
      <c r="MHS53" s="3052"/>
      <c r="MHT53" s="3053"/>
      <c r="MHU53" s="3050"/>
      <c r="MHV53" s="3054"/>
      <c r="MHW53" s="3029"/>
      <c r="MHX53" s="3055"/>
      <c r="MHY53" s="3056"/>
      <c r="MHZ53" s="3057"/>
      <c r="MIA53" s="3058"/>
      <c r="MIB53" s="3059"/>
      <c r="MIC53" s="3058"/>
      <c r="MID53" s="3059"/>
      <c r="MIE53" s="3050"/>
      <c r="MIF53" s="3051"/>
      <c r="MIG53" s="3058"/>
      <c r="MIH53" s="3056"/>
      <c r="MII53" s="3050"/>
      <c r="MIJ53" s="3051"/>
      <c r="MIK53" s="3052"/>
      <c r="MIL53" s="3053"/>
      <c r="MIM53" s="3050"/>
      <c r="MIN53" s="3054"/>
      <c r="MIO53" s="3029"/>
      <c r="MIP53" s="3055"/>
      <c r="MIQ53" s="3056"/>
      <c r="MIR53" s="3057"/>
      <c r="MIS53" s="3058"/>
      <c r="MIT53" s="3059"/>
      <c r="MIU53" s="3058"/>
      <c r="MIV53" s="3059"/>
      <c r="MIW53" s="3050"/>
      <c r="MIX53" s="3051"/>
      <c r="MIY53" s="3058"/>
      <c r="MIZ53" s="3056"/>
      <c r="MJA53" s="3050"/>
      <c r="MJB53" s="3051"/>
      <c r="MJC53" s="3052"/>
      <c r="MJD53" s="3053"/>
      <c r="MJE53" s="3050"/>
      <c r="MJF53" s="3054"/>
      <c r="MJG53" s="3029"/>
      <c r="MJH53" s="3055"/>
      <c r="MJI53" s="3056"/>
      <c r="MJJ53" s="3057"/>
      <c r="MJK53" s="3058"/>
      <c r="MJL53" s="3059"/>
      <c r="MJM53" s="3058"/>
      <c r="MJN53" s="3059"/>
      <c r="MJO53" s="3050"/>
      <c r="MJP53" s="3051"/>
      <c r="MJQ53" s="3058"/>
      <c r="MJR53" s="3056"/>
      <c r="MJS53" s="3050"/>
      <c r="MJT53" s="3051"/>
      <c r="MJU53" s="3052"/>
      <c r="MJV53" s="3053"/>
      <c r="MJW53" s="3050"/>
      <c r="MJX53" s="3054"/>
      <c r="MJY53" s="3029"/>
      <c r="MJZ53" s="3055"/>
      <c r="MKA53" s="3056"/>
      <c r="MKB53" s="3057"/>
      <c r="MKC53" s="3058"/>
      <c r="MKD53" s="3059"/>
      <c r="MKE53" s="3058"/>
      <c r="MKF53" s="3059"/>
      <c r="MKG53" s="3050"/>
      <c r="MKH53" s="3051"/>
      <c r="MKI53" s="3058"/>
      <c r="MKJ53" s="3056"/>
      <c r="MKK53" s="3050"/>
      <c r="MKL53" s="3051"/>
      <c r="MKM53" s="3052"/>
      <c r="MKN53" s="3053"/>
      <c r="MKO53" s="3050"/>
      <c r="MKP53" s="3054"/>
      <c r="MKQ53" s="3029"/>
      <c r="MKR53" s="3055"/>
      <c r="MKS53" s="3056"/>
      <c r="MKT53" s="3057"/>
      <c r="MKU53" s="3058"/>
      <c r="MKV53" s="3059"/>
      <c r="MKW53" s="3058"/>
      <c r="MKX53" s="3059"/>
      <c r="MKY53" s="3050"/>
      <c r="MKZ53" s="3051"/>
      <c r="MLA53" s="3058"/>
      <c r="MLB53" s="3056"/>
      <c r="MLC53" s="3050"/>
      <c r="MLD53" s="3051"/>
      <c r="MLE53" s="3052"/>
      <c r="MLF53" s="3053"/>
      <c r="MLG53" s="3050"/>
      <c r="MLH53" s="3054"/>
      <c r="MLI53" s="3029"/>
      <c r="MLJ53" s="3055"/>
      <c r="MLK53" s="3056"/>
      <c r="MLL53" s="3057"/>
      <c r="MLM53" s="3058"/>
      <c r="MLN53" s="3059"/>
      <c r="MLO53" s="3058"/>
      <c r="MLP53" s="3059"/>
      <c r="MLQ53" s="3050"/>
      <c r="MLR53" s="3051"/>
      <c r="MLS53" s="3058"/>
      <c r="MLT53" s="3056"/>
      <c r="MLU53" s="3050"/>
      <c r="MLV53" s="3051"/>
      <c r="MLW53" s="3052"/>
      <c r="MLX53" s="3053"/>
      <c r="MLY53" s="3050"/>
      <c r="MLZ53" s="3054"/>
      <c r="MMA53" s="3029"/>
      <c r="MMB53" s="3055"/>
      <c r="MMC53" s="3056"/>
      <c r="MMD53" s="3057"/>
      <c r="MME53" s="3058"/>
      <c r="MMF53" s="3059"/>
      <c r="MMG53" s="3058"/>
      <c r="MMH53" s="3059"/>
      <c r="MMI53" s="3050"/>
      <c r="MMJ53" s="3051"/>
      <c r="MMK53" s="3058"/>
      <c r="MML53" s="3056"/>
      <c r="MMM53" s="3050"/>
      <c r="MMN53" s="3051"/>
      <c r="MMO53" s="3052"/>
      <c r="MMP53" s="3053"/>
      <c r="MMQ53" s="3050"/>
      <c r="MMR53" s="3054"/>
      <c r="MMS53" s="3029"/>
      <c r="MMT53" s="3055"/>
      <c r="MMU53" s="3056"/>
      <c r="MMV53" s="3057"/>
      <c r="MMW53" s="3058"/>
      <c r="MMX53" s="3059"/>
      <c r="MMY53" s="3058"/>
      <c r="MMZ53" s="3059"/>
      <c r="MNA53" s="3050"/>
      <c r="MNB53" s="3051"/>
      <c r="MNC53" s="3058"/>
      <c r="MND53" s="3056"/>
      <c r="MNE53" s="3050"/>
      <c r="MNF53" s="3051"/>
      <c r="MNG53" s="3052"/>
      <c r="MNH53" s="3053"/>
      <c r="MNI53" s="3050"/>
      <c r="MNJ53" s="3054"/>
      <c r="MNK53" s="3029"/>
      <c r="MNL53" s="3055"/>
      <c r="MNM53" s="3056"/>
      <c r="MNN53" s="3057"/>
      <c r="MNO53" s="3058"/>
      <c r="MNP53" s="3059"/>
      <c r="MNQ53" s="3058"/>
      <c r="MNR53" s="3059"/>
      <c r="MNS53" s="3050"/>
      <c r="MNT53" s="3051"/>
      <c r="MNU53" s="3058"/>
      <c r="MNV53" s="3056"/>
      <c r="MNW53" s="3050"/>
      <c r="MNX53" s="3051"/>
      <c r="MNY53" s="3052"/>
      <c r="MNZ53" s="3053"/>
      <c r="MOA53" s="3050"/>
      <c r="MOB53" s="3054"/>
      <c r="MOC53" s="3029"/>
      <c r="MOD53" s="3055"/>
      <c r="MOE53" s="3056"/>
      <c r="MOF53" s="3057"/>
      <c r="MOG53" s="3058"/>
      <c r="MOH53" s="3059"/>
      <c r="MOI53" s="3058"/>
      <c r="MOJ53" s="3059"/>
      <c r="MOK53" s="3050"/>
      <c r="MOL53" s="3051"/>
      <c r="MOM53" s="3058"/>
      <c r="MON53" s="3056"/>
      <c r="MOO53" s="3050"/>
      <c r="MOP53" s="3051"/>
      <c r="MOQ53" s="3052"/>
      <c r="MOR53" s="3053"/>
      <c r="MOS53" s="3050"/>
      <c r="MOT53" s="3054"/>
      <c r="MOU53" s="3029"/>
      <c r="MOV53" s="3055"/>
      <c r="MOW53" s="3056"/>
      <c r="MOX53" s="3057"/>
      <c r="MOY53" s="3058"/>
      <c r="MOZ53" s="3059"/>
      <c r="MPA53" s="3058"/>
      <c r="MPB53" s="3059"/>
      <c r="MPC53" s="3050"/>
      <c r="MPD53" s="3051"/>
      <c r="MPE53" s="3058"/>
      <c r="MPF53" s="3056"/>
      <c r="MPG53" s="3050"/>
      <c r="MPH53" s="3051"/>
      <c r="MPI53" s="3052"/>
      <c r="MPJ53" s="3053"/>
      <c r="MPK53" s="3050"/>
      <c r="MPL53" s="3054"/>
      <c r="MPM53" s="3029"/>
      <c r="MPN53" s="3055"/>
      <c r="MPO53" s="3056"/>
      <c r="MPP53" s="3057"/>
      <c r="MPQ53" s="3058"/>
      <c r="MPR53" s="3059"/>
      <c r="MPS53" s="3058"/>
      <c r="MPT53" s="3059"/>
      <c r="MPU53" s="3050"/>
      <c r="MPV53" s="3051"/>
      <c r="MPW53" s="3058"/>
      <c r="MPX53" s="3056"/>
      <c r="MPY53" s="3050"/>
      <c r="MPZ53" s="3051"/>
      <c r="MQA53" s="3052"/>
      <c r="MQB53" s="3053"/>
      <c r="MQC53" s="3050"/>
      <c r="MQD53" s="3054"/>
      <c r="MQE53" s="3029"/>
      <c r="MQF53" s="3055"/>
      <c r="MQG53" s="3056"/>
      <c r="MQH53" s="3057"/>
      <c r="MQI53" s="3058"/>
      <c r="MQJ53" s="3059"/>
      <c r="MQK53" s="3058"/>
      <c r="MQL53" s="3059"/>
      <c r="MQM53" s="3050"/>
      <c r="MQN53" s="3051"/>
      <c r="MQO53" s="3058"/>
      <c r="MQP53" s="3056"/>
      <c r="MQQ53" s="3050"/>
      <c r="MQR53" s="3051"/>
      <c r="MQS53" s="3052"/>
      <c r="MQT53" s="3053"/>
      <c r="MQU53" s="3050"/>
      <c r="MQV53" s="3054"/>
      <c r="MQW53" s="3029"/>
      <c r="MQX53" s="3055"/>
      <c r="MQY53" s="3056"/>
      <c r="MQZ53" s="3057"/>
      <c r="MRA53" s="3058"/>
      <c r="MRB53" s="3059"/>
      <c r="MRC53" s="3058"/>
      <c r="MRD53" s="3059"/>
      <c r="MRE53" s="3050"/>
      <c r="MRF53" s="3051"/>
      <c r="MRG53" s="3058"/>
      <c r="MRH53" s="3056"/>
      <c r="MRI53" s="3050"/>
      <c r="MRJ53" s="3051"/>
      <c r="MRK53" s="3052"/>
      <c r="MRL53" s="3053"/>
      <c r="MRM53" s="3050"/>
      <c r="MRN53" s="3054"/>
      <c r="MRO53" s="3029"/>
      <c r="MRP53" s="3055"/>
      <c r="MRQ53" s="3056"/>
      <c r="MRR53" s="3057"/>
      <c r="MRS53" s="3058"/>
      <c r="MRT53" s="3059"/>
      <c r="MRU53" s="3058"/>
      <c r="MRV53" s="3059"/>
      <c r="MRW53" s="3050"/>
      <c r="MRX53" s="3051"/>
      <c r="MRY53" s="3058"/>
      <c r="MRZ53" s="3056"/>
      <c r="MSA53" s="3050"/>
      <c r="MSB53" s="3051"/>
      <c r="MSC53" s="3052"/>
      <c r="MSD53" s="3053"/>
      <c r="MSE53" s="3050"/>
      <c r="MSF53" s="3054"/>
      <c r="MSG53" s="3029"/>
      <c r="MSH53" s="3055"/>
      <c r="MSI53" s="3056"/>
      <c r="MSJ53" s="3057"/>
      <c r="MSK53" s="3058"/>
      <c r="MSL53" s="3059"/>
      <c r="MSM53" s="3058"/>
      <c r="MSN53" s="3059"/>
      <c r="MSO53" s="3050"/>
      <c r="MSP53" s="3051"/>
      <c r="MSQ53" s="3058"/>
      <c r="MSR53" s="3056"/>
      <c r="MSS53" s="3050"/>
      <c r="MST53" s="3051"/>
      <c r="MSU53" s="3052"/>
      <c r="MSV53" s="3053"/>
      <c r="MSW53" s="3050"/>
      <c r="MSX53" s="3054"/>
      <c r="MSY53" s="3029"/>
      <c r="MSZ53" s="3055"/>
      <c r="MTA53" s="3056"/>
      <c r="MTB53" s="3057"/>
      <c r="MTC53" s="3058"/>
      <c r="MTD53" s="3059"/>
      <c r="MTE53" s="3058"/>
      <c r="MTF53" s="3059"/>
      <c r="MTG53" s="3050"/>
      <c r="MTH53" s="3051"/>
      <c r="MTI53" s="3058"/>
      <c r="MTJ53" s="3056"/>
      <c r="MTK53" s="3050"/>
      <c r="MTL53" s="3051"/>
      <c r="MTM53" s="3052"/>
      <c r="MTN53" s="3053"/>
      <c r="MTO53" s="3050"/>
      <c r="MTP53" s="3054"/>
      <c r="MTQ53" s="3029"/>
      <c r="MTR53" s="3055"/>
      <c r="MTS53" s="3056"/>
      <c r="MTT53" s="3057"/>
      <c r="MTU53" s="3058"/>
      <c r="MTV53" s="3059"/>
      <c r="MTW53" s="3058"/>
      <c r="MTX53" s="3059"/>
      <c r="MTY53" s="3050"/>
      <c r="MTZ53" s="3051"/>
      <c r="MUA53" s="3058"/>
      <c r="MUB53" s="3056"/>
      <c r="MUC53" s="3050"/>
      <c r="MUD53" s="3051"/>
      <c r="MUE53" s="3052"/>
      <c r="MUF53" s="3053"/>
      <c r="MUG53" s="3050"/>
      <c r="MUH53" s="3054"/>
      <c r="MUI53" s="3029"/>
      <c r="MUJ53" s="3055"/>
      <c r="MUK53" s="3056"/>
      <c r="MUL53" s="3057"/>
      <c r="MUM53" s="3058"/>
      <c r="MUN53" s="3059"/>
      <c r="MUO53" s="3058"/>
      <c r="MUP53" s="3059"/>
      <c r="MUQ53" s="3050"/>
      <c r="MUR53" s="3051"/>
      <c r="MUS53" s="3058"/>
      <c r="MUT53" s="3056"/>
      <c r="MUU53" s="3050"/>
      <c r="MUV53" s="3051"/>
      <c r="MUW53" s="3052"/>
      <c r="MUX53" s="3053"/>
      <c r="MUY53" s="3050"/>
      <c r="MUZ53" s="3054"/>
      <c r="MVA53" s="3029"/>
      <c r="MVB53" s="3055"/>
      <c r="MVC53" s="3056"/>
      <c r="MVD53" s="3057"/>
      <c r="MVE53" s="3058"/>
      <c r="MVF53" s="3059"/>
      <c r="MVG53" s="3058"/>
      <c r="MVH53" s="3059"/>
      <c r="MVI53" s="3050"/>
      <c r="MVJ53" s="3051"/>
      <c r="MVK53" s="3058"/>
      <c r="MVL53" s="3056"/>
      <c r="MVM53" s="3050"/>
      <c r="MVN53" s="3051"/>
      <c r="MVO53" s="3052"/>
      <c r="MVP53" s="3053"/>
      <c r="MVQ53" s="3050"/>
      <c r="MVR53" s="3054"/>
      <c r="MVS53" s="3029"/>
      <c r="MVT53" s="3055"/>
      <c r="MVU53" s="3056"/>
      <c r="MVV53" s="3057"/>
      <c r="MVW53" s="3058"/>
      <c r="MVX53" s="3059"/>
      <c r="MVY53" s="3058"/>
      <c r="MVZ53" s="3059"/>
      <c r="MWA53" s="3050"/>
      <c r="MWB53" s="3051"/>
      <c r="MWC53" s="3058"/>
      <c r="MWD53" s="3056"/>
      <c r="MWE53" s="3050"/>
      <c r="MWF53" s="3051"/>
      <c r="MWG53" s="3052"/>
      <c r="MWH53" s="3053"/>
      <c r="MWI53" s="3050"/>
      <c r="MWJ53" s="3054"/>
      <c r="MWK53" s="3029"/>
      <c r="MWL53" s="3055"/>
      <c r="MWM53" s="3056"/>
      <c r="MWN53" s="3057"/>
      <c r="MWO53" s="3058"/>
      <c r="MWP53" s="3059"/>
      <c r="MWQ53" s="3058"/>
      <c r="MWR53" s="3059"/>
      <c r="MWS53" s="3050"/>
      <c r="MWT53" s="3051"/>
      <c r="MWU53" s="3058"/>
      <c r="MWV53" s="3056"/>
      <c r="MWW53" s="3050"/>
      <c r="MWX53" s="3051"/>
      <c r="MWY53" s="3052"/>
      <c r="MWZ53" s="3053"/>
      <c r="MXA53" s="3050"/>
      <c r="MXB53" s="3054"/>
      <c r="MXC53" s="3029"/>
      <c r="MXD53" s="3055"/>
      <c r="MXE53" s="3056"/>
      <c r="MXF53" s="3057"/>
      <c r="MXG53" s="3058"/>
      <c r="MXH53" s="3059"/>
      <c r="MXI53" s="3058"/>
      <c r="MXJ53" s="3059"/>
      <c r="MXK53" s="3050"/>
      <c r="MXL53" s="3051"/>
      <c r="MXM53" s="3058"/>
      <c r="MXN53" s="3056"/>
      <c r="MXO53" s="3050"/>
      <c r="MXP53" s="3051"/>
      <c r="MXQ53" s="3052"/>
      <c r="MXR53" s="3053"/>
      <c r="MXS53" s="3050"/>
      <c r="MXT53" s="3054"/>
      <c r="MXU53" s="3029"/>
      <c r="MXV53" s="3055"/>
      <c r="MXW53" s="3056"/>
      <c r="MXX53" s="3057"/>
      <c r="MXY53" s="3058"/>
      <c r="MXZ53" s="3059"/>
      <c r="MYA53" s="3058"/>
      <c r="MYB53" s="3059"/>
      <c r="MYC53" s="3050"/>
      <c r="MYD53" s="3051"/>
      <c r="MYE53" s="3058"/>
      <c r="MYF53" s="3056"/>
      <c r="MYG53" s="3050"/>
      <c r="MYH53" s="3051"/>
      <c r="MYI53" s="3052"/>
      <c r="MYJ53" s="3053"/>
      <c r="MYK53" s="3050"/>
      <c r="MYL53" s="3054"/>
      <c r="MYM53" s="3029"/>
      <c r="MYN53" s="3055"/>
      <c r="MYO53" s="3056"/>
      <c r="MYP53" s="3057"/>
      <c r="MYQ53" s="3058"/>
      <c r="MYR53" s="3059"/>
      <c r="MYS53" s="3058"/>
      <c r="MYT53" s="3059"/>
      <c r="MYU53" s="3050"/>
      <c r="MYV53" s="3051"/>
      <c r="MYW53" s="3058"/>
      <c r="MYX53" s="3056"/>
      <c r="MYY53" s="3050"/>
      <c r="MYZ53" s="3051"/>
      <c r="MZA53" s="3052"/>
      <c r="MZB53" s="3053"/>
      <c r="MZC53" s="3050"/>
      <c r="MZD53" s="3054"/>
      <c r="MZE53" s="3029"/>
      <c r="MZF53" s="3055"/>
      <c r="MZG53" s="3056"/>
      <c r="MZH53" s="3057"/>
      <c r="MZI53" s="3058"/>
      <c r="MZJ53" s="3059"/>
      <c r="MZK53" s="3058"/>
      <c r="MZL53" s="3059"/>
      <c r="MZM53" s="3050"/>
      <c r="MZN53" s="3051"/>
      <c r="MZO53" s="3058"/>
      <c r="MZP53" s="3056"/>
      <c r="MZQ53" s="3050"/>
      <c r="MZR53" s="3051"/>
      <c r="MZS53" s="3052"/>
      <c r="MZT53" s="3053"/>
      <c r="MZU53" s="3050"/>
      <c r="MZV53" s="3054"/>
      <c r="MZW53" s="3029"/>
      <c r="MZX53" s="3055"/>
      <c r="MZY53" s="3056"/>
      <c r="MZZ53" s="3057"/>
      <c r="NAA53" s="3058"/>
      <c r="NAB53" s="3059"/>
      <c r="NAC53" s="3058"/>
      <c r="NAD53" s="3059"/>
      <c r="NAE53" s="3050"/>
      <c r="NAF53" s="3051"/>
      <c r="NAG53" s="3058"/>
      <c r="NAH53" s="3056"/>
      <c r="NAI53" s="3050"/>
      <c r="NAJ53" s="3051"/>
      <c r="NAK53" s="3052"/>
      <c r="NAL53" s="3053"/>
      <c r="NAM53" s="3050"/>
      <c r="NAN53" s="3054"/>
      <c r="NAO53" s="3029"/>
      <c r="NAP53" s="3055"/>
      <c r="NAQ53" s="3056"/>
      <c r="NAR53" s="3057"/>
      <c r="NAS53" s="3058"/>
      <c r="NAT53" s="3059"/>
      <c r="NAU53" s="3058"/>
      <c r="NAV53" s="3059"/>
      <c r="NAW53" s="3050"/>
      <c r="NAX53" s="3051"/>
      <c r="NAY53" s="3058"/>
      <c r="NAZ53" s="3056"/>
      <c r="NBA53" s="3050"/>
      <c r="NBB53" s="3051"/>
      <c r="NBC53" s="3052"/>
      <c r="NBD53" s="3053"/>
      <c r="NBE53" s="3050"/>
      <c r="NBF53" s="3054"/>
      <c r="NBG53" s="3029"/>
      <c r="NBH53" s="3055"/>
      <c r="NBI53" s="3056"/>
      <c r="NBJ53" s="3057"/>
      <c r="NBK53" s="3058"/>
      <c r="NBL53" s="3059"/>
      <c r="NBM53" s="3058"/>
      <c r="NBN53" s="3059"/>
      <c r="NBO53" s="3050"/>
      <c r="NBP53" s="3051"/>
      <c r="NBQ53" s="3058"/>
      <c r="NBR53" s="3056"/>
      <c r="NBS53" s="3050"/>
      <c r="NBT53" s="3051"/>
      <c r="NBU53" s="3052"/>
      <c r="NBV53" s="3053"/>
      <c r="NBW53" s="3050"/>
      <c r="NBX53" s="3054"/>
      <c r="NBY53" s="3029"/>
      <c r="NBZ53" s="3055"/>
      <c r="NCA53" s="3056"/>
      <c r="NCB53" s="3057"/>
      <c r="NCC53" s="3058"/>
      <c r="NCD53" s="3059"/>
      <c r="NCE53" s="3058"/>
      <c r="NCF53" s="3059"/>
      <c r="NCG53" s="3050"/>
      <c r="NCH53" s="3051"/>
      <c r="NCI53" s="3058"/>
      <c r="NCJ53" s="3056"/>
      <c r="NCK53" s="3050"/>
      <c r="NCL53" s="3051"/>
      <c r="NCM53" s="3052"/>
      <c r="NCN53" s="3053"/>
      <c r="NCO53" s="3050"/>
      <c r="NCP53" s="3054"/>
      <c r="NCQ53" s="3029"/>
      <c r="NCR53" s="3055"/>
      <c r="NCS53" s="3056"/>
      <c r="NCT53" s="3057"/>
      <c r="NCU53" s="3058"/>
      <c r="NCV53" s="3059"/>
      <c r="NCW53" s="3058"/>
      <c r="NCX53" s="3059"/>
      <c r="NCY53" s="3050"/>
      <c r="NCZ53" s="3051"/>
      <c r="NDA53" s="3058"/>
      <c r="NDB53" s="3056"/>
      <c r="NDC53" s="3050"/>
      <c r="NDD53" s="3051"/>
      <c r="NDE53" s="3052"/>
      <c r="NDF53" s="3053"/>
      <c r="NDG53" s="3050"/>
      <c r="NDH53" s="3054"/>
      <c r="NDI53" s="3029"/>
      <c r="NDJ53" s="3055"/>
      <c r="NDK53" s="3056"/>
      <c r="NDL53" s="3057"/>
      <c r="NDM53" s="3058"/>
      <c r="NDN53" s="3059"/>
      <c r="NDO53" s="3058"/>
      <c r="NDP53" s="3059"/>
      <c r="NDQ53" s="3050"/>
      <c r="NDR53" s="3051"/>
      <c r="NDS53" s="3058"/>
      <c r="NDT53" s="3056"/>
      <c r="NDU53" s="3050"/>
      <c r="NDV53" s="3051"/>
      <c r="NDW53" s="3052"/>
      <c r="NDX53" s="3053"/>
      <c r="NDY53" s="3050"/>
      <c r="NDZ53" s="3054"/>
      <c r="NEA53" s="3029"/>
      <c r="NEB53" s="3055"/>
      <c r="NEC53" s="3056"/>
      <c r="NED53" s="3057"/>
      <c r="NEE53" s="3058"/>
      <c r="NEF53" s="3059"/>
      <c r="NEG53" s="3058"/>
      <c r="NEH53" s="3059"/>
      <c r="NEI53" s="3050"/>
      <c r="NEJ53" s="3051"/>
      <c r="NEK53" s="3058"/>
      <c r="NEL53" s="3056"/>
      <c r="NEM53" s="3050"/>
      <c r="NEN53" s="3051"/>
      <c r="NEO53" s="3052"/>
      <c r="NEP53" s="3053"/>
      <c r="NEQ53" s="3050"/>
      <c r="NER53" s="3054"/>
      <c r="NES53" s="3029"/>
      <c r="NET53" s="3055"/>
      <c r="NEU53" s="3056"/>
      <c r="NEV53" s="3057"/>
      <c r="NEW53" s="3058"/>
      <c r="NEX53" s="3059"/>
      <c r="NEY53" s="3058"/>
      <c r="NEZ53" s="3059"/>
      <c r="NFA53" s="3050"/>
      <c r="NFB53" s="3051"/>
      <c r="NFC53" s="3058"/>
      <c r="NFD53" s="3056"/>
      <c r="NFE53" s="3050"/>
      <c r="NFF53" s="3051"/>
      <c r="NFG53" s="3052"/>
      <c r="NFH53" s="3053"/>
      <c r="NFI53" s="3050"/>
      <c r="NFJ53" s="3054"/>
      <c r="NFK53" s="3029"/>
      <c r="NFL53" s="3055"/>
      <c r="NFM53" s="3056"/>
      <c r="NFN53" s="3057"/>
      <c r="NFO53" s="3058"/>
      <c r="NFP53" s="3059"/>
      <c r="NFQ53" s="3058"/>
      <c r="NFR53" s="3059"/>
      <c r="NFS53" s="3050"/>
      <c r="NFT53" s="3051"/>
      <c r="NFU53" s="3058"/>
      <c r="NFV53" s="3056"/>
      <c r="NFW53" s="3050"/>
      <c r="NFX53" s="3051"/>
      <c r="NFY53" s="3052"/>
      <c r="NFZ53" s="3053"/>
      <c r="NGA53" s="3050"/>
      <c r="NGB53" s="3054"/>
      <c r="NGC53" s="3029"/>
      <c r="NGD53" s="3055"/>
      <c r="NGE53" s="3056"/>
      <c r="NGF53" s="3057"/>
      <c r="NGG53" s="3058"/>
      <c r="NGH53" s="3059"/>
      <c r="NGI53" s="3058"/>
      <c r="NGJ53" s="3059"/>
      <c r="NGK53" s="3050"/>
      <c r="NGL53" s="3051"/>
      <c r="NGM53" s="3058"/>
      <c r="NGN53" s="3056"/>
      <c r="NGO53" s="3050"/>
      <c r="NGP53" s="3051"/>
      <c r="NGQ53" s="3052"/>
      <c r="NGR53" s="3053"/>
      <c r="NGS53" s="3050"/>
      <c r="NGT53" s="3054"/>
      <c r="NGU53" s="3029"/>
      <c r="NGV53" s="3055"/>
      <c r="NGW53" s="3056"/>
      <c r="NGX53" s="3057"/>
      <c r="NGY53" s="3058"/>
      <c r="NGZ53" s="3059"/>
      <c r="NHA53" s="3058"/>
      <c r="NHB53" s="3059"/>
      <c r="NHC53" s="3050"/>
      <c r="NHD53" s="3051"/>
      <c r="NHE53" s="3058"/>
      <c r="NHF53" s="3056"/>
      <c r="NHG53" s="3050"/>
      <c r="NHH53" s="3051"/>
      <c r="NHI53" s="3052"/>
      <c r="NHJ53" s="3053"/>
      <c r="NHK53" s="3050"/>
      <c r="NHL53" s="3054"/>
      <c r="NHM53" s="3029"/>
      <c r="NHN53" s="3055"/>
      <c r="NHO53" s="3056"/>
      <c r="NHP53" s="3057"/>
      <c r="NHQ53" s="3058"/>
      <c r="NHR53" s="3059"/>
      <c r="NHS53" s="3058"/>
      <c r="NHT53" s="3059"/>
      <c r="NHU53" s="3050"/>
      <c r="NHV53" s="3051"/>
      <c r="NHW53" s="3058"/>
      <c r="NHX53" s="3056"/>
      <c r="NHY53" s="3050"/>
      <c r="NHZ53" s="3051"/>
      <c r="NIA53" s="3052"/>
      <c r="NIB53" s="3053"/>
      <c r="NIC53" s="3050"/>
      <c r="NID53" s="3054"/>
      <c r="NIE53" s="3029"/>
      <c r="NIF53" s="3055"/>
      <c r="NIG53" s="3056"/>
      <c r="NIH53" s="3057"/>
      <c r="NII53" s="3058"/>
      <c r="NIJ53" s="3059"/>
      <c r="NIK53" s="3058"/>
      <c r="NIL53" s="3059"/>
      <c r="NIM53" s="3050"/>
      <c r="NIN53" s="3051"/>
      <c r="NIO53" s="3058"/>
      <c r="NIP53" s="3056"/>
      <c r="NIQ53" s="3050"/>
      <c r="NIR53" s="3051"/>
      <c r="NIS53" s="3052"/>
      <c r="NIT53" s="3053"/>
      <c r="NIU53" s="3050"/>
      <c r="NIV53" s="3054"/>
      <c r="NIW53" s="3029"/>
      <c r="NIX53" s="3055"/>
      <c r="NIY53" s="3056"/>
      <c r="NIZ53" s="3057"/>
      <c r="NJA53" s="3058"/>
      <c r="NJB53" s="3059"/>
      <c r="NJC53" s="3058"/>
      <c r="NJD53" s="3059"/>
      <c r="NJE53" s="3050"/>
      <c r="NJF53" s="3051"/>
      <c r="NJG53" s="3058"/>
      <c r="NJH53" s="3056"/>
      <c r="NJI53" s="3050"/>
      <c r="NJJ53" s="3051"/>
      <c r="NJK53" s="3052"/>
      <c r="NJL53" s="3053"/>
      <c r="NJM53" s="3050"/>
      <c r="NJN53" s="3054"/>
      <c r="NJO53" s="3029"/>
      <c r="NJP53" s="3055"/>
      <c r="NJQ53" s="3056"/>
      <c r="NJR53" s="3057"/>
      <c r="NJS53" s="3058"/>
      <c r="NJT53" s="3059"/>
      <c r="NJU53" s="3058"/>
      <c r="NJV53" s="3059"/>
      <c r="NJW53" s="3050"/>
      <c r="NJX53" s="3051"/>
      <c r="NJY53" s="3058"/>
      <c r="NJZ53" s="3056"/>
      <c r="NKA53" s="3050"/>
      <c r="NKB53" s="3051"/>
      <c r="NKC53" s="3052"/>
      <c r="NKD53" s="3053"/>
      <c r="NKE53" s="3050"/>
      <c r="NKF53" s="3054"/>
      <c r="NKG53" s="3029"/>
      <c r="NKH53" s="3055"/>
      <c r="NKI53" s="3056"/>
      <c r="NKJ53" s="3057"/>
      <c r="NKK53" s="3058"/>
      <c r="NKL53" s="3059"/>
      <c r="NKM53" s="3058"/>
      <c r="NKN53" s="3059"/>
      <c r="NKO53" s="3050"/>
      <c r="NKP53" s="3051"/>
      <c r="NKQ53" s="3058"/>
      <c r="NKR53" s="3056"/>
      <c r="NKS53" s="3050"/>
      <c r="NKT53" s="3051"/>
      <c r="NKU53" s="3052"/>
      <c r="NKV53" s="3053"/>
      <c r="NKW53" s="3050"/>
      <c r="NKX53" s="3054"/>
      <c r="NKY53" s="3029"/>
      <c r="NKZ53" s="3055"/>
      <c r="NLA53" s="3056"/>
      <c r="NLB53" s="3057"/>
      <c r="NLC53" s="3058"/>
      <c r="NLD53" s="3059"/>
      <c r="NLE53" s="3058"/>
      <c r="NLF53" s="3059"/>
      <c r="NLG53" s="3050"/>
      <c r="NLH53" s="3051"/>
      <c r="NLI53" s="3058"/>
      <c r="NLJ53" s="3056"/>
      <c r="NLK53" s="3050"/>
      <c r="NLL53" s="3051"/>
      <c r="NLM53" s="3052"/>
      <c r="NLN53" s="3053"/>
      <c r="NLO53" s="3050"/>
      <c r="NLP53" s="3054"/>
      <c r="NLQ53" s="3029"/>
      <c r="NLR53" s="3055"/>
      <c r="NLS53" s="3056"/>
      <c r="NLT53" s="3057"/>
      <c r="NLU53" s="3058"/>
      <c r="NLV53" s="3059"/>
      <c r="NLW53" s="3058"/>
      <c r="NLX53" s="3059"/>
      <c r="NLY53" s="3050"/>
      <c r="NLZ53" s="3051"/>
      <c r="NMA53" s="3058"/>
      <c r="NMB53" s="3056"/>
      <c r="NMC53" s="3050"/>
      <c r="NMD53" s="3051"/>
      <c r="NME53" s="3052"/>
      <c r="NMF53" s="3053"/>
      <c r="NMG53" s="3050"/>
      <c r="NMH53" s="3054"/>
      <c r="NMI53" s="3029"/>
      <c r="NMJ53" s="3055"/>
      <c r="NMK53" s="3056"/>
      <c r="NML53" s="3057"/>
      <c r="NMM53" s="3058"/>
      <c r="NMN53" s="3059"/>
      <c r="NMO53" s="3058"/>
      <c r="NMP53" s="3059"/>
      <c r="NMQ53" s="3050"/>
      <c r="NMR53" s="3051"/>
      <c r="NMS53" s="3058"/>
      <c r="NMT53" s="3056"/>
      <c r="NMU53" s="3050"/>
      <c r="NMV53" s="3051"/>
      <c r="NMW53" s="3052"/>
      <c r="NMX53" s="3053"/>
      <c r="NMY53" s="3050"/>
      <c r="NMZ53" s="3054"/>
      <c r="NNA53" s="3029"/>
      <c r="NNB53" s="3055"/>
      <c r="NNC53" s="3056"/>
      <c r="NND53" s="3057"/>
      <c r="NNE53" s="3058"/>
      <c r="NNF53" s="3059"/>
      <c r="NNG53" s="3058"/>
      <c r="NNH53" s="3059"/>
      <c r="NNI53" s="3050"/>
      <c r="NNJ53" s="3051"/>
      <c r="NNK53" s="3058"/>
      <c r="NNL53" s="3056"/>
      <c r="NNM53" s="3050"/>
      <c r="NNN53" s="3051"/>
      <c r="NNO53" s="3052"/>
      <c r="NNP53" s="3053"/>
      <c r="NNQ53" s="3050"/>
      <c r="NNR53" s="3054"/>
      <c r="NNS53" s="3029"/>
      <c r="NNT53" s="3055"/>
      <c r="NNU53" s="3056"/>
      <c r="NNV53" s="3057"/>
      <c r="NNW53" s="3058"/>
      <c r="NNX53" s="3059"/>
      <c r="NNY53" s="3058"/>
      <c r="NNZ53" s="3059"/>
      <c r="NOA53" s="3050"/>
      <c r="NOB53" s="3051"/>
      <c r="NOC53" s="3058"/>
      <c r="NOD53" s="3056"/>
      <c r="NOE53" s="3050"/>
      <c r="NOF53" s="3051"/>
      <c r="NOG53" s="3052"/>
      <c r="NOH53" s="3053"/>
      <c r="NOI53" s="3050"/>
      <c r="NOJ53" s="3054"/>
      <c r="NOK53" s="3029"/>
      <c r="NOL53" s="3055"/>
      <c r="NOM53" s="3056"/>
      <c r="NON53" s="3057"/>
      <c r="NOO53" s="3058"/>
      <c r="NOP53" s="3059"/>
      <c r="NOQ53" s="3058"/>
      <c r="NOR53" s="3059"/>
      <c r="NOS53" s="3050"/>
      <c r="NOT53" s="3051"/>
      <c r="NOU53" s="3058"/>
      <c r="NOV53" s="3056"/>
      <c r="NOW53" s="3050"/>
      <c r="NOX53" s="3051"/>
      <c r="NOY53" s="3052"/>
      <c r="NOZ53" s="3053"/>
      <c r="NPA53" s="3050"/>
      <c r="NPB53" s="3054"/>
      <c r="NPC53" s="3029"/>
      <c r="NPD53" s="3055"/>
      <c r="NPE53" s="3056"/>
      <c r="NPF53" s="3057"/>
      <c r="NPG53" s="3058"/>
      <c r="NPH53" s="3059"/>
      <c r="NPI53" s="3058"/>
      <c r="NPJ53" s="3059"/>
      <c r="NPK53" s="3050"/>
      <c r="NPL53" s="3051"/>
      <c r="NPM53" s="3058"/>
      <c r="NPN53" s="3056"/>
      <c r="NPO53" s="3050"/>
      <c r="NPP53" s="3051"/>
      <c r="NPQ53" s="3052"/>
      <c r="NPR53" s="3053"/>
      <c r="NPS53" s="3050"/>
      <c r="NPT53" s="3054"/>
      <c r="NPU53" s="3029"/>
      <c r="NPV53" s="3055"/>
      <c r="NPW53" s="3056"/>
      <c r="NPX53" s="3057"/>
      <c r="NPY53" s="3058"/>
      <c r="NPZ53" s="3059"/>
      <c r="NQA53" s="3058"/>
      <c r="NQB53" s="3059"/>
      <c r="NQC53" s="3050"/>
      <c r="NQD53" s="3051"/>
      <c r="NQE53" s="3058"/>
      <c r="NQF53" s="3056"/>
      <c r="NQG53" s="3050"/>
      <c r="NQH53" s="3051"/>
      <c r="NQI53" s="3052"/>
      <c r="NQJ53" s="3053"/>
      <c r="NQK53" s="3050"/>
      <c r="NQL53" s="3054"/>
      <c r="NQM53" s="3029"/>
      <c r="NQN53" s="3055"/>
      <c r="NQO53" s="3056"/>
      <c r="NQP53" s="3057"/>
      <c r="NQQ53" s="3058"/>
      <c r="NQR53" s="3059"/>
      <c r="NQS53" s="3058"/>
      <c r="NQT53" s="3059"/>
      <c r="NQU53" s="3050"/>
      <c r="NQV53" s="3051"/>
      <c r="NQW53" s="3058"/>
      <c r="NQX53" s="3056"/>
      <c r="NQY53" s="3050"/>
      <c r="NQZ53" s="3051"/>
      <c r="NRA53" s="3052"/>
      <c r="NRB53" s="3053"/>
      <c r="NRC53" s="3050"/>
      <c r="NRD53" s="3054"/>
      <c r="NRE53" s="3029"/>
      <c r="NRF53" s="3055"/>
      <c r="NRG53" s="3056"/>
      <c r="NRH53" s="3057"/>
      <c r="NRI53" s="3058"/>
      <c r="NRJ53" s="3059"/>
      <c r="NRK53" s="3058"/>
      <c r="NRL53" s="3059"/>
      <c r="NRM53" s="3050"/>
      <c r="NRN53" s="3051"/>
      <c r="NRO53" s="3058"/>
      <c r="NRP53" s="3056"/>
      <c r="NRQ53" s="3050"/>
      <c r="NRR53" s="3051"/>
      <c r="NRS53" s="3052"/>
      <c r="NRT53" s="3053"/>
      <c r="NRU53" s="3050"/>
      <c r="NRV53" s="3054"/>
      <c r="NRW53" s="3029"/>
      <c r="NRX53" s="3055"/>
      <c r="NRY53" s="3056"/>
      <c r="NRZ53" s="3057"/>
      <c r="NSA53" s="3058"/>
      <c r="NSB53" s="3059"/>
      <c r="NSC53" s="3058"/>
      <c r="NSD53" s="3059"/>
      <c r="NSE53" s="3050"/>
      <c r="NSF53" s="3051"/>
      <c r="NSG53" s="3058"/>
      <c r="NSH53" s="3056"/>
      <c r="NSI53" s="3050"/>
      <c r="NSJ53" s="3051"/>
      <c r="NSK53" s="3052"/>
      <c r="NSL53" s="3053"/>
      <c r="NSM53" s="3050"/>
      <c r="NSN53" s="3054"/>
      <c r="NSO53" s="3029"/>
      <c r="NSP53" s="3055"/>
      <c r="NSQ53" s="3056"/>
      <c r="NSR53" s="3057"/>
      <c r="NSS53" s="3058"/>
      <c r="NST53" s="3059"/>
      <c r="NSU53" s="3058"/>
      <c r="NSV53" s="3059"/>
      <c r="NSW53" s="3050"/>
      <c r="NSX53" s="3051"/>
      <c r="NSY53" s="3058"/>
      <c r="NSZ53" s="3056"/>
      <c r="NTA53" s="3050"/>
      <c r="NTB53" s="3051"/>
      <c r="NTC53" s="3052"/>
      <c r="NTD53" s="3053"/>
      <c r="NTE53" s="3050"/>
      <c r="NTF53" s="3054"/>
      <c r="NTG53" s="3029"/>
      <c r="NTH53" s="3055"/>
      <c r="NTI53" s="3056"/>
      <c r="NTJ53" s="3057"/>
      <c r="NTK53" s="3058"/>
      <c r="NTL53" s="3059"/>
      <c r="NTM53" s="3058"/>
      <c r="NTN53" s="3059"/>
      <c r="NTO53" s="3050"/>
      <c r="NTP53" s="3051"/>
      <c r="NTQ53" s="3058"/>
      <c r="NTR53" s="3056"/>
      <c r="NTS53" s="3050"/>
      <c r="NTT53" s="3051"/>
      <c r="NTU53" s="3052"/>
      <c r="NTV53" s="3053"/>
      <c r="NTW53" s="3050"/>
      <c r="NTX53" s="3054"/>
      <c r="NTY53" s="3029"/>
      <c r="NTZ53" s="3055"/>
      <c r="NUA53" s="3056"/>
      <c r="NUB53" s="3057"/>
      <c r="NUC53" s="3058"/>
      <c r="NUD53" s="3059"/>
      <c r="NUE53" s="3058"/>
      <c r="NUF53" s="3059"/>
      <c r="NUG53" s="3050"/>
      <c r="NUH53" s="3051"/>
      <c r="NUI53" s="3058"/>
      <c r="NUJ53" s="3056"/>
      <c r="NUK53" s="3050"/>
      <c r="NUL53" s="3051"/>
      <c r="NUM53" s="3052"/>
      <c r="NUN53" s="3053"/>
      <c r="NUO53" s="3050"/>
      <c r="NUP53" s="3054"/>
      <c r="NUQ53" s="3029"/>
      <c r="NUR53" s="3055"/>
      <c r="NUS53" s="3056"/>
      <c r="NUT53" s="3057"/>
      <c r="NUU53" s="3058"/>
      <c r="NUV53" s="3059"/>
      <c r="NUW53" s="3058"/>
      <c r="NUX53" s="3059"/>
      <c r="NUY53" s="3050"/>
      <c r="NUZ53" s="3051"/>
      <c r="NVA53" s="3058"/>
      <c r="NVB53" s="3056"/>
      <c r="NVC53" s="3050"/>
      <c r="NVD53" s="3051"/>
      <c r="NVE53" s="3052"/>
      <c r="NVF53" s="3053"/>
      <c r="NVG53" s="3050"/>
      <c r="NVH53" s="3054"/>
      <c r="NVI53" s="3029"/>
      <c r="NVJ53" s="3055"/>
      <c r="NVK53" s="3056"/>
      <c r="NVL53" s="3057"/>
      <c r="NVM53" s="3058"/>
      <c r="NVN53" s="3059"/>
      <c r="NVO53" s="3058"/>
      <c r="NVP53" s="3059"/>
      <c r="NVQ53" s="3050"/>
      <c r="NVR53" s="3051"/>
      <c r="NVS53" s="3058"/>
      <c r="NVT53" s="3056"/>
      <c r="NVU53" s="3050"/>
      <c r="NVV53" s="3051"/>
      <c r="NVW53" s="3052"/>
      <c r="NVX53" s="3053"/>
      <c r="NVY53" s="3050"/>
      <c r="NVZ53" s="3054"/>
      <c r="NWA53" s="3029"/>
      <c r="NWB53" s="3055"/>
      <c r="NWC53" s="3056"/>
      <c r="NWD53" s="3057"/>
      <c r="NWE53" s="3058"/>
      <c r="NWF53" s="3059"/>
      <c r="NWG53" s="3058"/>
      <c r="NWH53" s="3059"/>
      <c r="NWI53" s="3050"/>
      <c r="NWJ53" s="3051"/>
      <c r="NWK53" s="3058"/>
      <c r="NWL53" s="3056"/>
      <c r="NWM53" s="3050"/>
      <c r="NWN53" s="3051"/>
      <c r="NWO53" s="3052"/>
      <c r="NWP53" s="3053"/>
      <c r="NWQ53" s="3050"/>
      <c r="NWR53" s="3054"/>
      <c r="NWS53" s="3029"/>
      <c r="NWT53" s="3055"/>
      <c r="NWU53" s="3056"/>
      <c r="NWV53" s="3057"/>
      <c r="NWW53" s="3058"/>
      <c r="NWX53" s="3059"/>
      <c r="NWY53" s="3058"/>
      <c r="NWZ53" s="3059"/>
      <c r="NXA53" s="3050"/>
      <c r="NXB53" s="3051"/>
      <c r="NXC53" s="3058"/>
      <c r="NXD53" s="3056"/>
      <c r="NXE53" s="3050"/>
      <c r="NXF53" s="3051"/>
      <c r="NXG53" s="3052"/>
      <c r="NXH53" s="3053"/>
      <c r="NXI53" s="3050"/>
      <c r="NXJ53" s="3054"/>
      <c r="NXK53" s="3029"/>
      <c r="NXL53" s="3055"/>
      <c r="NXM53" s="3056"/>
      <c r="NXN53" s="3057"/>
      <c r="NXO53" s="3058"/>
      <c r="NXP53" s="3059"/>
      <c r="NXQ53" s="3058"/>
      <c r="NXR53" s="3059"/>
      <c r="NXS53" s="3050"/>
      <c r="NXT53" s="3051"/>
      <c r="NXU53" s="3058"/>
      <c r="NXV53" s="3056"/>
      <c r="NXW53" s="3050"/>
      <c r="NXX53" s="3051"/>
      <c r="NXY53" s="3052"/>
      <c r="NXZ53" s="3053"/>
      <c r="NYA53" s="3050"/>
      <c r="NYB53" s="3054"/>
      <c r="NYC53" s="3029"/>
      <c r="NYD53" s="3055"/>
      <c r="NYE53" s="3056"/>
      <c r="NYF53" s="3057"/>
      <c r="NYG53" s="3058"/>
      <c r="NYH53" s="3059"/>
      <c r="NYI53" s="3058"/>
      <c r="NYJ53" s="3059"/>
      <c r="NYK53" s="3050"/>
      <c r="NYL53" s="3051"/>
      <c r="NYM53" s="3058"/>
      <c r="NYN53" s="3056"/>
      <c r="NYO53" s="3050"/>
      <c r="NYP53" s="3051"/>
      <c r="NYQ53" s="3052"/>
      <c r="NYR53" s="3053"/>
      <c r="NYS53" s="3050"/>
      <c r="NYT53" s="3054"/>
      <c r="NYU53" s="3029"/>
      <c r="NYV53" s="3055"/>
      <c r="NYW53" s="3056"/>
      <c r="NYX53" s="3057"/>
      <c r="NYY53" s="3058"/>
      <c r="NYZ53" s="3059"/>
      <c r="NZA53" s="3058"/>
      <c r="NZB53" s="3059"/>
      <c r="NZC53" s="3050"/>
      <c r="NZD53" s="3051"/>
      <c r="NZE53" s="3058"/>
      <c r="NZF53" s="3056"/>
      <c r="NZG53" s="3050"/>
      <c r="NZH53" s="3051"/>
      <c r="NZI53" s="3052"/>
      <c r="NZJ53" s="3053"/>
      <c r="NZK53" s="3050"/>
      <c r="NZL53" s="3054"/>
      <c r="NZM53" s="3029"/>
      <c r="NZN53" s="3055"/>
      <c r="NZO53" s="3056"/>
      <c r="NZP53" s="3057"/>
      <c r="NZQ53" s="3058"/>
      <c r="NZR53" s="3059"/>
      <c r="NZS53" s="3058"/>
      <c r="NZT53" s="3059"/>
      <c r="NZU53" s="3050"/>
      <c r="NZV53" s="3051"/>
      <c r="NZW53" s="3058"/>
      <c r="NZX53" s="3056"/>
      <c r="NZY53" s="3050"/>
      <c r="NZZ53" s="3051"/>
      <c r="OAA53" s="3052"/>
      <c r="OAB53" s="3053"/>
      <c r="OAC53" s="3050"/>
      <c r="OAD53" s="3054"/>
      <c r="OAE53" s="3029"/>
      <c r="OAF53" s="3055"/>
      <c r="OAG53" s="3056"/>
      <c r="OAH53" s="3057"/>
      <c r="OAI53" s="3058"/>
      <c r="OAJ53" s="3059"/>
      <c r="OAK53" s="3058"/>
      <c r="OAL53" s="3059"/>
      <c r="OAM53" s="3050"/>
      <c r="OAN53" s="3051"/>
      <c r="OAO53" s="3058"/>
      <c r="OAP53" s="3056"/>
      <c r="OAQ53" s="3050"/>
      <c r="OAR53" s="3051"/>
      <c r="OAS53" s="3052"/>
      <c r="OAT53" s="3053"/>
      <c r="OAU53" s="3050"/>
      <c r="OAV53" s="3054"/>
      <c r="OAW53" s="3029"/>
      <c r="OAX53" s="3055"/>
      <c r="OAY53" s="3056"/>
      <c r="OAZ53" s="3057"/>
      <c r="OBA53" s="3058"/>
      <c r="OBB53" s="3059"/>
      <c r="OBC53" s="3058"/>
      <c r="OBD53" s="3059"/>
      <c r="OBE53" s="3050"/>
      <c r="OBF53" s="3051"/>
      <c r="OBG53" s="3058"/>
      <c r="OBH53" s="3056"/>
      <c r="OBI53" s="3050"/>
      <c r="OBJ53" s="3051"/>
      <c r="OBK53" s="3052"/>
      <c r="OBL53" s="3053"/>
      <c r="OBM53" s="3050"/>
      <c r="OBN53" s="3054"/>
      <c r="OBO53" s="3029"/>
      <c r="OBP53" s="3055"/>
      <c r="OBQ53" s="3056"/>
      <c r="OBR53" s="3057"/>
      <c r="OBS53" s="3058"/>
      <c r="OBT53" s="3059"/>
      <c r="OBU53" s="3058"/>
      <c r="OBV53" s="3059"/>
      <c r="OBW53" s="3050"/>
      <c r="OBX53" s="3051"/>
      <c r="OBY53" s="3058"/>
      <c r="OBZ53" s="3056"/>
      <c r="OCA53" s="3050"/>
      <c r="OCB53" s="3051"/>
      <c r="OCC53" s="3052"/>
      <c r="OCD53" s="3053"/>
      <c r="OCE53" s="3050"/>
      <c r="OCF53" s="3054"/>
      <c r="OCG53" s="3029"/>
      <c r="OCH53" s="3055"/>
      <c r="OCI53" s="3056"/>
      <c r="OCJ53" s="3057"/>
      <c r="OCK53" s="3058"/>
      <c r="OCL53" s="3059"/>
      <c r="OCM53" s="3058"/>
      <c r="OCN53" s="3059"/>
      <c r="OCO53" s="3050"/>
      <c r="OCP53" s="3051"/>
      <c r="OCQ53" s="3058"/>
      <c r="OCR53" s="3056"/>
      <c r="OCS53" s="3050"/>
      <c r="OCT53" s="3051"/>
      <c r="OCU53" s="3052"/>
      <c r="OCV53" s="3053"/>
      <c r="OCW53" s="3050"/>
      <c r="OCX53" s="3054"/>
      <c r="OCY53" s="3029"/>
      <c r="OCZ53" s="3055"/>
      <c r="ODA53" s="3056"/>
      <c r="ODB53" s="3057"/>
      <c r="ODC53" s="3058"/>
      <c r="ODD53" s="3059"/>
      <c r="ODE53" s="3058"/>
      <c r="ODF53" s="3059"/>
      <c r="ODG53" s="3050"/>
      <c r="ODH53" s="3051"/>
      <c r="ODI53" s="3058"/>
      <c r="ODJ53" s="3056"/>
      <c r="ODK53" s="3050"/>
      <c r="ODL53" s="3051"/>
      <c r="ODM53" s="3052"/>
      <c r="ODN53" s="3053"/>
      <c r="ODO53" s="3050"/>
      <c r="ODP53" s="3054"/>
      <c r="ODQ53" s="3029"/>
      <c r="ODR53" s="3055"/>
      <c r="ODS53" s="3056"/>
      <c r="ODT53" s="3057"/>
      <c r="ODU53" s="3058"/>
      <c r="ODV53" s="3059"/>
      <c r="ODW53" s="3058"/>
      <c r="ODX53" s="3059"/>
      <c r="ODY53" s="3050"/>
      <c r="ODZ53" s="3051"/>
      <c r="OEA53" s="3058"/>
      <c r="OEB53" s="3056"/>
      <c r="OEC53" s="3050"/>
      <c r="OED53" s="3051"/>
      <c r="OEE53" s="3052"/>
      <c r="OEF53" s="3053"/>
      <c r="OEG53" s="3050"/>
      <c r="OEH53" s="3054"/>
      <c r="OEI53" s="3029"/>
      <c r="OEJ53" s="3055"/>
      <c r="OEK53" s="3056"/>
      <c r="OEL53" s="3057"/>
      <c r="OEM53" s="3058"/>
      <c r="OEN53" s="3059"/>
      <c r="OEO53" s="3058"/>
      <c r="OEP53" s="3059"/>
      <c r="OEQ53" s="3050"/>
      <c r="OER53" s="3051"/>
      <c r="OES53" s="3058"/>
      <c r="OET53" s="3056"/>
      <c r="OEU53" s="3050"/>
      <c r="OEV53" s="3051"/>
      <c r="OEW53" s="3052"/>
      <c r="OEX53" s="3053"/>
      <c r="OEY53" s="3050"/>
      <c r="OEZ53" s="3054"/>
      <c r="OFA53" s="3029"/>
      <c r="OFB53" s="3055"/>
      <c r="OFC53" s="3056"/>
      <c r="OFD53" s="3057"/>
      <c r="OFE53" s="3058"/>
      <c r="OFF53" s="3059"/>
      <c r="OFG53" s="3058"/>
      <c r="OFH53" s="3059"/>
      <c r="OFI53" s="3050"/>
      <c r="OFJ53" s="3051"/>
      <c r="OFK53" s="3058"/>
      <c r="OFL53" s="3056"/>
      <c r="OFM53" s="3050"/>
      <c r="OFN53" s="3051"/>
      <c r="OFO53" s="3052"/>
      <c r="OFP53" s="3053"/>
      <c r="OFQ53" s="3050"/>
      <c r="OFR53" s="3054"/>
      <c r="OFS53" s="3029"/>
      <c r="OFT53" s="3055"/>
      <c r="OFU53" s="3056"/>
      <c r="OFV53" s="3057"/>
      <c r="OFW53" s="3058"/>
      <c r="OFX53" s="3059"/>
      <c r="OFY53" s="3058"/>
      <c r="OFZ53" s="3059"/>
      <c r="OGA53" s="3050"/>
      <c r="OGB53" s="3051"/>
      <c r="OGC53" s="3058"/>
      <c r="OGD53" s="3056"/>
      <c r="OGE53" s="3050"/>
      <c r="OGF53" s="3051"/>
      <c r="OGG53" s="3052"/>
      <c r="OGH53" s="3053"/>
      <c r="OGI53" s="3050"/>
      <c r="OGJ53" s="3054"/>
      <c r="OGK53" s="3029"/>
      <c r="OGL53" s="3055"/>
      <c r="OGM53" s="3056"/>
      <c r="OGN53" s="3057"/>
      <c r="OGO53" s="3058"/>
      <c r="OGP53" s="3059"/>
      <c r="OGQ53" s="3058"/>
      <c r="OGR53" s="3059"/>
      <c r="OGS53" s="3050"/>
      <c r="OGT53" s="3051"/>
      <c r="OGU53" s="3058"/>
      <c r="OGV53" s="3056"/>
      <c r="OGW53" s="3050"/>
      <c r="OGX53" s="3051"/>
      <c r="OGY53" s="3052"/>
      <c r="OGZ53" s="3053"/>
      <c r="OHA53" s="3050"/>
      <c r="OHB53" s="3054"/>
      <c r="OHC53" s="3029"/>
      <c r="OHD53" s="3055"/>
      <c r="OHE53" s="3056"/>
      <c r="OHF53" s="3057"/>
      <c r="OHG53" s="3058"/>
      <c r="OHH53" s="3059"/>
      <c r="OHI53" s="3058"/>
      <c r="OHJ53" s="3059"/>
      <c r="OHK53" s="3050"/>
      <c r="OHL53" s="3051"/>
      <c r="OHM53" s="3058"/>
      <c r="OHN53" s="3056"/>
      <c r="OHO53" s="3050"/>
      <c r="OHP53" s="3051"/>
      <c r="OHQ53" s="3052"/>
      <c r="OHR53" s="3053"/>
      <c r="OHS53" s="3050"/>
      <c r="OHT53" s="3054"/>
      <c r="OHU53" s="3029"/>
      <c r="OHV53" s="3055"/>
      <c r="OHW53" s="3056"/>
      <c r="OHX53" s="3057"/>
      <c r="OHY53" s="3058"/>
      <c r="OHZ53" s="3059"/>
      <c r="OIA53" s="3058"/>
      <c r="OIB53" s="3059"/>
      <c r="OIC53" s="3050"/>
      <c r="OID53" s="3051"/>
      <c r="OIE53" s="3058"/>
      <c r="OIF53" s="3056"/>
      <c r="OIG53" s="3050"/>
      <c r="OIH53" s="3051"/>
      <c r="OII53" s="3052"/>
      <c r="OIJ53" s="3053"/>
      <c r="OIK53" s="3050"/>
      <c r="OIL53" s="3054"/>
      <c r="OIM53" s="3029"/>
      <c r="OIN53" s="3055"/>
      <c r="OIO53" s="3056"/>
      <c r="OIP53" s="3057"/>
      <c r="OIQ53" s="3058"/>
      <c r="OIR53" s="3059"/>
      <c r="OIS53" s="3058"/>
      <c r="OIT53" s="3059"/>
      <c r="OIU53" s="3050"/>
      <c r="OIV53" s="3051"/>
      <c r="OIW53" s="3058"/>
      <c r="OIX53" s="3056"/>
      <c r="OIY53" s="3050"/>
      <c r="OIZ53" s="3051"/>
      <c r="OJA53" s="3052"/>
      <c r="OJB53" s="3053"/>
      <c r="OJC53" s="3050"/>
      <c r="OJD53" s="3054"/>
      <c r="OJE53" s="3029"/>
      <c r="OJF53" s="3055"/>
      <c r="OJG53" s="3056"/>
      <c r="OJH53" s="3057"/>
      <c r="OJI53" s="3058"/>
      <c r="OJJ53" s="3059"/>
      <c r="OJK53" s="3058"/>
      <c r="OJL53" s="3059"/>
      <c r="OJM53" s="3050"/>
      <c r="OJN53" s="3051"/>
      <c r="OJO53" s="3058"/>
      <c r="OJP53" s="3056"/>
      <c r="OJQ53" s="3050"/>
      <c r="OJR53" s="3051"/>
      <c r="OJS53" s="3052"/>
      <c r="OJT53" s="3053"/>
      <c r="OJU53" s="3050"/>
      <c r="OJV53" s="3054"/>
      <c r="OJW53" s="3029"/>
      <c r="OJX53" s="3055"/>
      <c r="OJY53" s="3056"/>
      <c r="OJZ53" s="3057"/>
      <c r="OKA53" s="3058"/>
      <c r="OKB53" s="3059"/>
      <c r="OKC53" s="3058"/>
      <c r="OKD53" s="3059"/>
      <c r="OKE53" s="3050"/>
      <c r="OKF53" s="3051"/>
      <c r="OKG53" s="3058"/>
      <c r="OKH53" s="3056"/>
      <c r="OKI53" s="3050"/>
      <c r="OKJ53" s="3051"/>
      <c r="OKK53" s="3052"/>
      <c r="OKL53" s="3053"/>
      <c r="OKM53" s="3050"/>
      <c r="OKN53" s="3054"/>
      <c r="OKO53" s="3029"/>
      <c r="OKP53" s="3055"/>
      <c r="OKQ53" s="3056"/>
      <c r="OKR53" s="3057"/>
      <c r="OKS53" s="3058"/>
      <c r="OKT53" s="3059"/>
      <c r="OKU53" s="3058"/>
      <c r="OKV53" s="3059"/>
      <c r="OKW53" s="3050"/>
      <c r="OKX53" s="3051"/>
      <c r="OKY53" s="3058"/>
      <c r="OKZ53" s="3056"/>
      <c r="OLA53" s="3050"/>
      <c r="OLB53" s="3051"/>
      <c r="OLC53" s="3052"/>
      <c r="OLD53" s="3053"/>
      <c r="OLE53" s="3050"/>
      <c r="OLF53" s="3054"/>
      <c r="OLG53" s="3029"/>
      <c r="OLH53" s="3055"/>
      <c r="OLI53" s="3056"/>
      <c r="OLJ53" s="3057"/>
      <c r="OLK53" s="3058"/>
      <c r="OLL53" s="3059"/>
      <c r="OLM53" s="3058"/>
      <c r="OLN53" s="3059"/>
      <c r="OLO53" s="3050"/>
      <c r="OLP53" s="3051"/>
      <c r="OLQ53" s="3058"/>
      <c r="OLR53" s="3056"/>
      <c r="OLS53" s="3050"/>
      <c r="OLT53" s="3051"/>
      <c r="OLU53" s="3052"/>
      <c r="OLV53" s="3053"/>
      <c r="OLW53" s="3050"/>
      <c r="OLX53" s="3054"/>
      <c r="OLY53" s="3029"/>
      <c r="OLZ53" s="3055"/>
      <c r="OMA53" s="3056"/>
      <c r="OMB53" s="3057"/>
      <c r="OMC53" s="3058"/>
      <c r="OMD53" s="3059"/>
      <c r="OME53" s="3058"/>
      <c r="OMF53" s="3059"/>
      <c r="OMG53" s="3050"/>
      <c r="OMH53" s="3051"/>
      <c r="OMI53" s="3058"/>
      <c r="OMJ53" s="3056"/>
      <c r="OMK53" s="3050"/>
      <c r="OML53" s="3051"/>
      <c r="OMM53" s="3052"/>
      <c r="OMN53" s="3053"/>
      <c r="OMO53" s="3050"/>
      <c r="OMP53" s="3054"/>
      <c r="OMQ53" s="3029"/>
      <c r="OMR53" s="3055"/>
      <c r="OMS53" s="3056"/>
      <c r="OMT53" s="3057"/>
      <c r="OMU53" s="3058"/>
      <c r="OMV53" s="3059"/>
      <c r="OMW53" s="3058"/>
      <c r="OMX53" s="3059"/>
      <c r="OMY53" s="3050"/>
      <c r="OMZ53" s="3051"/>
      <c r="ONA53" s="3058"/>
      <c r="ONB53" s="3056"/>
      <c r="ONC53" s="3050"/>
      <c r="OND53" s="3051"/>
      <c r="ONE53" s="3052"/>
      <c r="ONF53" s="3053"/>
      <c r="ONG53" s="3050"/>
      <c r="ONH53" s="3054"/>
      <c r="ONI53" s="3029"/>
      <c r="ONJ53" s="3055"/>
      <c r="ONK53" s="3056"/>
      <c r="ONL53" s="3057"/>
      <c r="ONM53" s="3058"/>
      <c r="ONN53" s="3059"/>
      <c r="ONO53" s="3058"/>
      <c r="ONP53" s="3059"/>
      <c r="ONQ53" s="3050"/>
      <c r="ONR53" s="3051"/>
      <c r="ONS53" s="3058"/>
      <c r="ONT53" s="3056"/>
      <c r="ONU53" s="3050"/>
      <c r="ONV53" s="3051"/>
      <c r="ONW53" s="3052"/>
      <c r="ONX53" s="3053"/>
      <c r="ONY53" s="3050"/>
      <c r="ONZ53" s="3054"/>
      <c r="OOA53" s="3029"/>
      <c r="OOB53" s="3055"/>
      <c r="OOC53" s="3056"/>
      <c r="OOD53" s="3057"/>
      <c r="OOE53" s="3058"/>
      <c r="OOF53" s="3059"/>
      <c r="OOG53" s="3058"/>
      <c r="OOH53" s="3059"/>
      <c r="OOI53" s="3050"/>
      <c r="OOJ53" s="3051"/>
      <c r="OOK53" s="3058"/>
      <c r="OOL53" s="3056"/>
      <c r="OOM53" s="3050"/>
      <c r="OON53" s="3051"/>
      <c r="OOO53" s="3052"/>
      <c r="OOP53" s="3053"/>
      <c r="OOQ53" s="3050"/>
      <c r="OOR53" s="3054"/>
      <c r="OOS53" s="3029"/>
      <c r="OOT53" s="3055"/>
      <c r="OOU53" s="3056"/>
      <c r="OOV53" s="3057"/>
      <c r="OOW53" s="3058"/>
      <c r="OOX53" s="3059"/>
      <c r="OOY53" s="3058"/>
      <c r="OOZ53" s="3059"/>
      <c r="OPA53" s="3050"/>
      <c r="OPB53" s="3051"/>
      <c r="OPC53" s="3058"/>
      <c r="OPD53" s="3056"/>
      <c r="OPE53" s="3050"/>
      <c r="OPF53" s="3051"/>
      <c r="OPG53" s="3052"/>
      <c r="OPH53" s="3053"/>
      <c r="OPI53" s="3050"/>
      <c r="OPJ53" s="3054"/>
      <c r="OPK53" s="3029"/>
      <c r="OPL53" s="3055"/>
      <c r="OPM53" s="3056"/>
      <c r="OPN53" s="3057"/>
      <c r="OPO53" s="3058"/>
      <c r="OPP53" s="3059"/>
      <c r="OPQ53" s="3058"/>
      <c r="OPR53" s="3059"/>
      <c r="OPS53" s="3050"/>
      <c r="OPT53" s="3051"/>
      <c r="OPU53" s="3058"/>
      <c r="OPV53" s="3056"/>
      <c r="OPW53" s="3050"/>
      <c r="OPX53" s="3051"/>
      <c r="OPY53" s="3052"/>
      <c r="OPZ53" s="3053"/>
      <c r="OQA53" s="3050"/>
      <c r="OQB53" s="3054"/>
      <c r="OQC53" s="3029"/>
      <c r="OQD53" s="3055"/>
      <c r="OQE53" s="3056"/>
      <c r="OQF53" s="3057"/>
      <c r="OQG53" s="3058"/>
      <c r="OQH53" s="3059"/>
      <c r="OQI53" s="3058"/>
      <c r="OQJ53" s="3059"/>
      <c r="OQK53" s="3050"/>
      <c r="OQL53" s="3051"/>
      <c r="OQM53" s="3058"/>
      <c r="OQN53" s="3056"/>
      <c r="OQO53" s="3050"/>
      <c r="OQP53" s="3051"/>
      <c r="OQQ53" s="3052"/>
      <c r="OQR53" s="3053"/>
      <c r="OQS53" s="3050"/>
      <c r="OQT53" s="3054"/>
      <c r="OQU53" s="3029"/>
      <c r="OQV53" s="3055"/>
      <c r="OQW53" s="3056"/>
      <c r="OQX53" s="3057"/>
      <c r="OQY53" s="3058"/>
      <c r="OQZ53" s="3059"/>
      <c r="ORA53" s="3058"/>
      <c r="ORB53" s="3059"/>
      <c r="ORC53" s="3050"/>
      <c r="ORD53" s="3051"/>
      <c r="ORE53" s="3058"/>
      <c r="ORF53" s="3056"/>
      <c r="ORG53" s="3050"/>
      <c r="ORH53" s="3051"/>
      <c r="ORI53" s="3052"/>
      <c r="ORJ53" s="3053"/>
      <c r="ORK53" s="3050"/>
      <c r="ORL53" s="3054"/>
      <c r="ORM53" s="3029"/>
      <c r="ORN53" s="3055"/>
      <c r="ORO53" s="3056"/>
      <c r="ORP53" s="3057"/>
      <c r="ORQ53" s="3058"/>
      <c r="ORR53" s="3059"/>
      <c r="ORS53" s="3058"/>
      <c r="ORT53" s="3059"/>
      <c r="ORU53" s="3050"/>
      <c r="ORV53" s="3051"/>
      <c r="ORW53" s="3058"/>
      <c r="ORX53" s="3056"/>
      <c r="ORY53" s="3050"/>
      <c r="ORZ53" s="3051"/>
      <c r="OSA53" s="3052"/>
      <c r="OSB53" s="3053"/>
      <c r="OSC53" s="3050"/>
      <c r="OSD53" s="3054"/>
      <c r="OSE53" s="3029"/>
      <c r="OSF53" s="3055"/>
      <c r="OSG53" s="3056"/>
      <c r="OSH53" s="3057"/>
      <c r="OSI53" s="3058"/>
      <c r="OSJ53" s="3059"/>
      <c r="OSK53" s="3058"/>
      <c r="OSL53" s="3059"/>
      <c r="OSM53" s="3050"/>
      <c r="OSN53" s="3051"/>
      <c r="OSO53" s="3058"/>
      <c r="OSP53" s="3056"/>
      <c r="OSQ53" s="3050"/>
      <c r="OSR53" s="3051"/>
      <c r="OSS53" s="3052"/>
      <c r="OST53" s="3053"/>
      <c r="OSU53" s="3050"/>
      <c r="OSV53" s="3054"/>
      <c r="OSW53" s="3029"/>
      <c r="OSX53" s="3055"/>
      <c r="OSY53" s="3056"/>
      <c r="OSZ53" s="3057"/>
      <c r="OTA53" s="3058"/>
      <c r="OTB53" s="3059"/>
      <c r="OTC53" s="3058"/>
      <c r="OTD53" s="3059"/>
      <c r="OTE53" s="3050"/>
      <c r="OTF53" s="3051"/>
      <c r="OTG53" s="3058"/>
      <c r="OTH53" s="3056"/>
      <c r="OTI53" s="3050"/>
      <c r="OTJ53" s="3051"/>
      <c r="OTK53" s="3052"/>
      <c r="OTL53" s="3053"/>
      <c r="OTM53" s="3050"/>
      <c r="OTN53" s="3054"/>
      <c r="OTO53" s="3029"/>
      <c r="OTP53" s="3055"/>
      <c r="OTQ53" s="3056"/>
      <c r="OTR53" s="3057"/>
      <c r="OTS53" s="3058"/>
      <c r="OTT53" s="3059"/>
      <c r="OTU53" s="3058"/>
      <c r="OTV53" s="3059"/>
      <c r="OTW53" s="3050"/>
      <c r="OTX53" s="3051"/>
      <c r="OTY53" s="3058"/>
      <c r="OTZ53" s="3056"/>
      <c r="OUA53" s="3050"/>
      <c r="OUB53" s="3051"/>
      <c r="OUC53" s="3052"/>
      <c r="OUD53" s="3053"/>
      <c r="OUE53" s="3050"/>
      <c r="OUF53" s="3054"/>
      <c r="OUG53" s="3029"/>
      <c r="OUH53" s="3055"/>
      <c r="OUI53" s="3056"/>
      <c r="OUJ53" s="3057"/>
      <c r="OUK53" s="3058"/>
      <c r="OUL53" s="3059"/>
      <c r="OUM53" s="3058"/>
      <c r="OUN53" s="3059"/>
      <c r="OUO53" s="3050"/>
      <c r="OUP53" s="3051"/>
      <c r="OUQ53" s="3058"/>
      <c r="OUR53" s="3056"/>
      <c r="OUS53" s="3050"/>
      <c r="OUT53" s="3051"/>
      <c r="OUU53" s="3052"/>
      <c r="OUV53" s="3053"/>
      <c r="OUW53" s="3050"/>
      <c r="OUX53" s="3054"/>
      <c r="OUY53" s="3029"/>
      <c r="OUZ53" s="3055"/>
      <c r="OVA53" s="3056"/>
      <c r="OVB53" s="3057"/>
      <c r="OVC53" s="3058"/>
      <c r="OVD53" s="3059"/>
      <c r="OVE53" s="3058"/>
      <c r="OVF53" s="3059"/>
      <c r="OVG53" s="3050"/>
      <c r="OVH53" s="3051"/>
      <c r="OVI53" s="3058"/>
      <c r="OVJ53" s="3056"/>
      <c r="OVK53" s="3050"/>
      <c r="OVL53" s="3051"/>
      <c r="OVM53" s="3052"/>
      <c r="OVN53" s="3053"/>
      <c r="OVO53" s="3050"/>
      <c r="OVP53" s="3054"/>
      <c r="OVQ53" s="3029"/>
      <c r="OVR53" s="3055"/>
      <c r="OVS53" s="3056"/>
      <c r="OVT53" s="3057"/>
      <c r="OVU53" s="3058"/>
      <c r="OVV53" s="3059"/>
      <c r="OVW53" s="3058"/>
      <c r="OVX53" s="3059"/>
      <c r="OVY53" s="3050"/>
      <c r="OVZ53" s="3051"/>
      <c r="OWA53" s="3058"/>
      <c r="OWB53" s="3056"/>
      <c r="OWC53" s="3050"/>
      <c r="OWD53" s="3051"/>
      <c r="OWE53" s="3052"/>
      <c r="OWF53" s="3053"/>
      <c r="OWG53" s="3050"/>
      <c r="OWH53" s="3054"/>
      <c r="OWI53" s="3029"/>
      <c r="OWJ53" s="3055"/>
      <c r="OWK53" s="3056"/>
      <c r="OWL53" s="3057"/>
      <c r="OWM53" s="3058"/>
      <c r="OWN53" s="3059"/>
      <c r="OWO53" s="3058"/>
      <c r="OWP53" s="3059"/>
      <c r="OWQ53" s="3050"/>
      <c r="OWR53" s="3051"/>
      <c r="OWS53" s="3058"/>
      <c r="OWT53" s="3056"/>
      <c r="OWU53" s="3050"/>
      <c r="OWV53" s="3051"/>
      <c r="OWW53" s="3052"/>
      <c r="OWX53" s="3053"/>
      <c r="OWY53" s="3050"/>
      <c r="OWZ53" s="3054"/>
      <c r="OXA53" s="3029"/>
      <c r="OXB53" s="3055"/>
      <c r="OXC53" s="3056"/>
      <c r="OXD53" s="3057"/>
      <c r="OXE53" s="3058"/>
      <c r="OXF53" s="3059"/>
      <c r="OXG53" s="3058"/>
      <c r="OXH53" s="3059"/>
      <c r="OXI53" s="3050"/>
      <c r="OXJ53" s="3051"/>
      <c r="OXK53" s="3058"/>
      <c r="OXL53" s="3056"/>
      <c r="OXM53" s="3050"/>
      <c r="OXN53" s="3051"/>
      <c r="OXO53" s="3052"/>
      <c r="OXP53" s="3053"/>
      <c r="OXQ53" s="3050"/>
      <c r="OXR53" s="3054"/>
      <c r="OXS53" s="3029"/>
      <c r="OXT53" s="3055"/>
      <c r="OXU53" s="3056"/>
      <c r="OXV53" s="3057"/>
      <c r="OXW53" s="3058"/>
      <c r="OXX53" s="3059"/>
      <c r="OXY53" s="3058"/>
      <c r="OXZ53" s="3059"/>
      <c r="OYA53" s="3050"/>
      <c r="OYB53" s="3051"/>
      <c r="OYC53" s="3058"/>
      <c r="OYD53" s="3056"/>
      <c r="OYE53" s="3050"/>
      <c r="OYF53" s="3051"/>
      <c r="OYG53" s="3052"/>
      <c r="OYH53" s="3053"/>
      <c r="OYI53" s="3050"/>
      <c r="OYJ53" s="3054"/>
      <c r="OYK53" s="3029"/>
      <c r="OYL53" s="3055"/>
      <c r="OYM53" s="3056"/>
      <c r="OYN53" s="3057"/>
      <c r="OYO53" s="3058"/>
      <c r="OYP53" s="3059"/>
      <c r="OYQ53" s="3058"/>
      <c r="OYR53" s="3059"/>
      <c r="OYS53" s="3050"/>
      <c r="OYT53" s="3051"/>
      <c r="OYU53" s="3058"/>
      <c r="OYV53" s="3056"/>
      <c r="OYW53" s="3050"/>
      <c r="OYX53" s="3051"/>
      <c r="OYY53" s="3052"/>
      <c r="OYZ53" s="3053"/>
      <c r="OZA53" s="3050"/>
      <c r="OZB53" s="3054"/>
      <c r="OZC53" s="3029"/>
      <c r="OZD53" s="3055"/>
      <c r="OZE53" s="3056"/>
      <c r="OZF53" s="3057"/>
      <c r="OZG53" s="3058"/>
      <c r="OZH53" s="3059"/>
      <c r="OZI53" s="3058"/>
      <c r="OZJ53" s="3059"/>
      <c r="OZK53" s="3050"/>
      <c r="OZL53" s="3051"/>
      <c r="OZM53" s="3058"/>
      <c r="OZN53" s="3056"/>
      <c r="OZO53" s="3050"/>
      <c r="OZP53" s="3051"/>
      <c r="OZQ53" s="3052"/>
      <c r="OZR53" s="3053"/>
      <c r="OZS53" s="3050"/>
      <c r="OZT53" s="3054"/>
      <c r="OZU53" s="3029"/>
      <c r="OZV53" s="3055"/>
      <c r="OZW53" s="3056"/>
      <c r="OZX53" s="3057"/>
      <c r="OZY53" s="3058"/>
      <c r="OZZ53" s="3059"/>
      <c r="PAA53" s="3058"/>
      <c r="PAB53" s="3059"/>
      <c r="PAC53" s="3050"/>
      <c r="PAD53" s="3051"/>
      <c r="PAE53" s="3058"/>
      <c r="PAF53" s="3056"/>
      <c r="PAG53" s="3050"/>
      <c r="PAH53" s="3051"/>
      <c r="PAI53" s="3052"/>
      <c r="PAJ53" s="3053"/>
      <c r="PAK53" s="3050"/>
      <c r="PAL53" s="3054"/>
      <c r="PAM53" s="3029"/>
      <c r="PAN53" s="3055"/>
      <c r="PAO53" s="3056"/>
      <c r="PAP53" s="3057"/>
      <c r="PAQ53" s="3058"/>
      <c r="PAR53" s="3059"/>
      <c r="PAS53" s="3058"/>
      <c r="PAT53" s="3059"/>
      <c r="PAU53" s="3050"/>
      <c r="PAV53" s="3051"/>
      <c r="PAW53" s="3058"/>
      <c r="PAX53" s="3056"/>
      <c r="PAY53" s="3050"/>
      <c r="PAZ53" s="3051"/>
      <c r="PBA53" s="3052"/>
      <c r="PBB53" s="3053"/>
      <c r="PBC53" s="3050"/>
      <c r="PBD53" s="3054"/>
      <c r="PBE53" s="3029"/>
      <c r="PBF53" s="3055"/>
      <c r="PBG53" s="3056"/>
      <c r="PBH53" s="3057"/>
      <c r="PBI53" s="3058"/>
      <c r="PBJ53" s="3059"/>
      <c r="PBK53" s="3058"/>
      <c r="PBL53" s="3059"/>
      <c r="PBM53" s="3050"/>
      <c r="PBN53" s="3051"/>
      <c r="PBO53" s="3058"/>
      <c r="PBP53" s="3056"/>
      <c r="PBQ53" s="3050"/>
      <c r="PBR53" s="3051"/>
      <c r="PBS53" s="3052"/>
      <c r="PBT53" s="3053"/>
      <c r="PBU53" s="3050"/>
      <c r="PBV53" s="3054"/>
      <c r="PBW53" s="3029"/>
      <c r="PBX53" s="3055"/>
      <c r="PBY53" s="3056"/>
      <c r="PBZ53" s="3057"/>
      <c r="PCA53" s="3058"/>
      <c r="PCB53" s="3059"/>
      <c r="PCC53" s="3058"/>
      <c r="PCD53" s="3059"/>
      <c r="PCE53" s="3050"/>
      <c r="PCF53" s="3051"/>
      <c r="PCG53" s="3058"/>
      <c r="PCH53" s="3056"/>
      <c r="PCI53" s="3050"/>
      <c r="PCJ53" s="3051"/>
      <c r="PCK53" s="3052"/>
      <c r="PCL53" s="3053"/>
      <c r="PCM53" s="3050"/>
      <c r="PCN53" s="3054"/>
      <c r="PCO53" s="3029"/>
      <c r="PCP53" s="3055"/>
      <c r="PCQ53" s="3056"/>
      <c r="PCR53" s="3057"/>
      <c r="PCS53" s="3058"/>
      <c r="PCT53" s="3059"/>
      <c r="PCU53" s="3058"/>
      <c r="PCV53" s="3059"/>
      <c r="PCW53" s="3050"/>
      <c r="PCX53" s="3051"/>
      <c r="PCY53" s="3058"/>
      <c r="PCZ53" s="3056"/>
      <c r="PDA53" s="3050"/>
      <c r="PDB53" s="3051"/>
      <c r="PDC53" s="3052"/>
      <c r="PDD53" s="3053"/>
      <c r="PDE53" s="3050"/>
      <c r="PDF53" s="3054"/>
      <c r="PDG53" s="3029"/>
      <c r="PDH53" s="3055"/>
      <c r="PDI53" s="3056"/>
      <c r="PDJ53" s="3057"/>
      <c r="PDK53" s="3058"/>
      <c r="PDL53" s="3059"/>
      <c r="PDM53" s="3058"/>
      <c r="PDN53" s="3059"/>
      <c r="PDO53" s="3050"/>
      <c r="PDP53" s="3051"/>
      <c r="PDQ53" s="3058"/>
      <c r="PDR53" s="3056"/>
      <c r="PDS53" s="3050"/>
      <c r="PDT53" s="3051"/>
      <c r="PDU53" s="3052"/>
      <c r="PDV53" s="3053"/>
      <c r="PDW53" s="3050"/>
      <c r="PDX53" s="3054"/>
      <c r="PDY53" s="3029"/>
      <c r="PDZ53" s="3055"/>
      <c r="PEA53" s="3056"/>
      <c r="PEB53" s="3057"/>
      <c r="PEC53" s="3058"/>
      <c r="PED53" s="3059"/>
      <c r="PEE53" s="3058"/>
      <c r="PEF53" s="3059"/>
      <c r="PEG53" s="3050"/>
      <c r="PEH53" s="3051"/>
      <c r="PEI53" s="3058"/>
      <c r="PEJ53" s="3056"/>
      <c r="PEK53" s="3050"/>
      <c r="PEL53" s="3051"/>
      <c r="PEM53" s="3052"/>
      <c r="PEN53" s="3053"/>
      <c r="PEO53" s="3050"/>
      <c r="PEP53" s="3054"/>
      <c r="PEQ53" s="3029"/>
      <c r="PER53" s="3055"/>
      <c r="PES53" s="3056"/>
      <c r="PET53" s="3057"/>
      <c r="PEU53" s="3058"/>
      <c r="PEV53" s="3059"/>
      <c r="PEW53" s="3058"/>
      <c r="PEX53" s="3059"/>
      <c r="PEY53" s="3050"/>
      <c r="PEZ53" s="3051"/>
      <c r="PFA53" s="3058"/>
      <c r="PFB53" s="3056"/>
      <c r="PFC53" s="3050"/>
      <c r="PFD53" s="3051"/>
      <c r="PFE53" s="3052"/>
      <c r="PFF53" s="3053"/>
      <c r="PFG53" s="3050"/>
      <c r="PFH53" s="3054"/>
      <c r="PFI53" s="3029"/>
      <c r="PFJ53" s="3055"/>
      <c r="PFK53" s="3056"/>
      <c r="PFL53" s="3057"/>
      <c r="PFM53" s="3058"/>
      <c r="PFN53" s="3059"/>
      <c r="PFO53" s="3058"/>
      <c r="PFP53" s="3059"/>
      <c r="PFQ53" s="3050"/>
      <c r="PFR53" s="3051"/>
      <c r="PFS53" s="3058"/>
      <c r="PFT53" s="3056"/>
      <c r="PFU53" s="3050"/>
      <c r="PFV53" s="3051"/>
      <c r="PFW53" s="3052"/>
      <c r="PFX53" s="3053"/>
      <c r="PFY53" s="3050"/>
      <c r="PFZ53" s="3054"/>
      <c r="PGA53" s="3029"/>
      <c r="PGB53" s="3055"/>
      <c r="PGC53" s="3056"/>
      <c r="PGD53" s="3057"/>
      <c r="PGE53" s="3058"/>
      <c r="PGF53" s="3059"/>
      <c r="PGG53" s="3058"/>
      <c r="PGH53" s="3059"/>
      <c r="PGI53" s="3050"/>
      <c r="PGJ53" s="3051"/>
      <c r="PGK53" s="3058"/>
      <c r="PGL53" s="3056"/>
      <c r="PGM53" s="3050"/>
      <c r="PGN53" s="3051"/>
      <c r="PGO53" s="3052"/>
      <c r="PGP53" s="3053"/>
      <c r="PGQ53" s="3050"/>
      <c r="PGR53" s="3054"/>
      <c r="PGS53" s="3029"/>
      <c r="PGT53" s="3055"/>
      <c r="PGU53" s="3056"/>
      <c r="PGV53" s="3057"/>
      <c r="PGW53" s="3058"/>
      <c r="PGX53" s="3059"/>
      <c r="PGY53" s="3058"/>
      <c r="PGZ53" s="3059"/>
      <c r="PHA53" s="3050"/>
      <c r="PHB53" s="3051"/>
      <c r="PHC53" s="3058"/>
      <c r="PHD53" s="3056"/>
      <c r="PHE53" s="3050"/>
      <c r="PHF53" s="3051"/>
      <c r="PHG53" s="3052"/>
      <c r="PHH53" s="3053"/>
      <c r="PHI53" s="3050"/>
      <c r="PHJ53" s="3054"/>
      <c r="PHK53" s="3029"/>
      <c r="PHL53" s="3055"/>
      <c r="PHM53" s="3056"/>
      <c r="PHN53" s="3057"/>
      <c r="PHO53" s="3058"/>
      <c r="PHP53" s="3059"/>
      <c r="PHQ53" s="3058"/>
      <c r="PHR53" s="3059"/>
      <c r="PHS53" s="3050"/>
      <c r="PHT53" s="3051"/>
      <c r="PHU53" s="3058"/>
      <c r="PHV53" s="3056"/>
      <c r="PHW53" s="3050"/>
      <c r="PHX53" s="3051"/>
      <c r="PHY53" s="3052"/>
      <c r="PHZ53" s="3053"/>
      <c r="PIA53" s="3050"/>
      <c r="PIB53" s="3054"/>
      <c r="PIC53" s="3029"/>
      <c r="PID53" s="3055"/>
      <c r="PIE53" s="3056"/>
      <c r="PIF53" s="3057"/>
      <c r="PIG53" s="3058"/>
      <c r="PIH53" s="3059"/>
      <c r="PII53" s="3058"/>
      <c r="PIJ53" s="3059"/>
      <c r="PIK53" s="3050"/>
      <c r="PIL53" s="3051"/>
      <c r="PIM53" s="3058"/>
      <c r="PIN53" s="3056"/>
      <c r="PIO53" s="3050"/>
      <c r="PIP53" s="3051"/>
      <c r="PIQ53" s="3052"/>
      <c r="PIR53" s="3053"/>
      <c r="PIS53" s="3050"/>
      <c r="PIT53" s="3054"/>
      <c r="PIU53" s="3029"/>
      <c r="PIV53" s="3055"/>
      <c r="PIW53" s="3056"/>
      <c r="PIX53" s="3057"/>
      <c r="PIY53" s="3058"/>
      <c r="PIZ53" s="3059"/>
      <c r="PJA53" s="3058"/>
      <c r="PJB53" s="3059"/>
      <c r="PJC53" s="3050"/>
      <c r="PJD53" s="3051"/>
      <c r="PJE53" s="3058"/>
      <c r="PJF53" s="3056"/>
      <c r="PJG53" s="3050"/>
      <c r="PJH53" s="3051"/>
      <c r="PJI53" s="3052"/>
      <c r="PJJ53" s="3053"/>
      <c r="PJK53" s="3050"/>
      <c r="PJL53" s="3054"/>
      <c r="PJM53" s="3029"/>
      <c r="PJN53" s="3055"/>
      <c r="PJO53" s="3056"/>
      <c r="PJP53" s="3057"/>
      <c r="PJQ53" s="3058"/>
      <c r="PJR53" s="3059"/>
      <c r="PJS53" s="3058"/>
      <c r="PJT53" s="3059"/>
      <c r="PJU53" s="3050"/>
      <c r="PJV53" s="3051"/>
      <c r="PJW53" s="3058"/>
      <c r="PJX53" s="3056"/>
      <c r="PJY53" s="3050"/>
      <c r="PJZ53" s="3051"/>
      <c r="PKA53" s="3052"/>
      <c r="PKB53" s="3053"/>
      <c r="PKC53" s="3050"/>
      <c r="PKD53" s="3054"/>
      <c r="PKE53" s="3029"/>
      <c r="PKF53" s="3055"/>
      <c r="PKG53" s="3056"/>
      <c r="PKH53" s="3057"/>
      <c r="PKI53" s="3058"/>
      <c r="PKJ53" s="3059"/>
      <c r="PKK53" s="3058"/>
      <c r="PKL53" s="3059"/>
      <c r="PKM53" s="3050"/>
      <c r="PKN53" s="3051"/>
      <c r="PKO53" s="3058"/>
      <c r="PKP53" s="3056"/>
      <c r="PKQ53" s="3050"/>
      <c r="PKR53" s="3051"/>
      <c r="PKS53" s="3052"/>
      <c r="PKT53" s="3053"/>
      <c r="PKU53" s="3050"/>
      <c r="PKV53" s="3054"/>
      <c r="PKW53" s="3029"/>
      <c r="PKX53" s="3055"/>
      <c r="PKY53" s="3056"/>
      <c r="PKZ53" s="3057"/>
      <c r="PLA53" s="3058"/>
      <c r="PLB53" s="3059"/>
      <c r="PLC53" s="3058"/>
      <c r="PLD53" s="3059"/>
      <c r="PLE53" s="3050"/>
      <c r="PLF53" s="3051"/>
      <c r="PLG53" s="3058"/>
      <c r="PLH53" s="3056"/>
      <c r="PLI53" s="3050"/>
      <c r="PLJ53" s="3051"/>
      <c r="PLK53" s="3052"/>
      <c r="PLL53" s="3053"/>
      <c r="PLM53" s="3050"/>
      <c r="PLN53" s="3054"/>
      <c r="PLO53" s="3029"/>
      <c r="PLP53" s="3055"/>
      <c r="PLQ53" s="3056"/>
      <c r="PLR53" s="3057"/>
      <c r="PLS53" s="3058"/>
      <c r="PLT53" s="3059"/>
      <c r="PLU53" s="3058"/>
      <c r="PLV53" s="3059"/>
      <c r="PLW53" s="3050"/>
      <c r="PLX53" s="3051"/>
      <c r="PLY53" s="3058"/>
      <c r="PLZ53" s="3056"/>
      <c r="PMA53" s="3050"/>
      <c r="PMB53" s="3051"/>
      <c r="PMC53" s="3052"/>
      <c r="PMD53" s="3053"/>
      <c r="PME53" s="3050"/>
      <c r="PMF53" s="3054"/>
      <c r="PMG53" s="3029"/>
      <c r="PMH53" s="3055"/>
      <c r="PMI53" s="3056"/>
      <c r="PMJ53" s="3057"/>
      <c r="PMK53" s="3058"/>
      <c r="PML53" s="3059"/>
      <c r="PMM53" s="3058"/>
      <c r="PMN53" s="3059"/>
      <c r="PMO53" s="3050"/>
      <c r="PMP53" s="3051"/>
      <c r="PMQ53" s="3058"/>
      <c r="PMR53" s="3056"/>
      <c r="PMS53" s="3050"/>
      <c r="PMT53" s="3051"/>
      <c r="PMU53" s="3052"/>
      <c r="PMV53" s="3053"/>
      <c r="PMW53" s="3050"/>
      <c r="PMX53" s="3054"/>
      <c r="PMY53" s="3029"/>
      <c r="PMZ53" s="3055"/>
      <c r="PNA53" s="3056"/>
      <c r="PNB53" s="3057"/>
      <c r="PNC53" s="3058"/>
      <c r="PND53" s="3059"/>
      <c r="PNE53" s="3058"/>
      <c r="PNF53" s="3059"/>
      <c r="PNG53" s="3050"/>
      <c r="PNH53" s="3051"/>
      <c r="PNI53" s="3058"/>
      <c r="PNJ53" s="3056"/>
      <c r="PNK53" s="3050"/>
      <c r="PNL53" s="3051"/>
      <c r="PNM53" s="3052"/>
      <c r="PNN53" s="3053"/>
      <c r="PNO53" s="3050"/>
      <c r="PNP53" s="3054"/>
      <c r="PNQ53" s="3029"/>
      <c r="PNR53" s="3055"/>
      <c r="PNS53" s="3056"/>
      <c r="PNT53" s="3057"/>
      <c r="PNU53" s="3058"/>
      <c r="PNV53" s="3059"/>
      <c r="PNW53" s="3058"/>
      <c r="PNX53" s="3059"/>
      <c r="PNY53" s="3050"/>
      <c r="PNZ53" s="3051"/>
      <c r="POA53" s="3058"/>
      <c r="POB53" s="3056"/>
      <c r="POC53" s="3050"/>
      <c r="POD53" s="3051"/>
      <c r="POE53" s="3052"/>
      <c r="POF53" s="3053"/>
      <c r="POG53" s="3050"/>
      <c r="POH53" s="3054"/>
      <c r="POI53" s="3029"/>
      <c r="POJ53" s="3055"/>
      <c r="POK53" s="3056"/>
      <c r="POL53" s="3057"/>
      <c r="POM53" s="3058"/>
      <c r="PON53" s="3059"/>
      <c r="POO53" s="3058"/>
      <c r="POP53" s="3059"/>
      <c r="POQ53" s="3050"/>
      <c r="POR53" s="3051"/>
      <c r="POS53" s="3058"/>
      <c r="POT53" s="3056"/>
      <c r="POU53" s="3050"/>
      <c r="POV53" s="3051"/>
      <c r="POW53" s="3052"/>
      <c r="POX53" s="3053"/>
      <c r="POY53" s="3050"/>
      <c r="POZ53" s="3054"/>
      <c r="PPA53" s="3029"/>
      <c r="PPB53" s="3055"/>
      <c r="PPC53" s="3056"/>
      <c r="PPD53" s="3057"/>
      <c r="PPE53" s="3058"/>
      <c r="PPF53" s="3059"/>
      <c r="PPG53" s="3058"/>
      <c r="PPH53" s="3059"/>
      <c r="PPI53" s="3050"/>
      <c r="PPJ53" s="3051"/>
      <c r="PPK53" s="3058"/>
      <c r="PPL53" s="3056"/>
      <c r="PPM53" s="3050"/>
      <c r="PPN53" s="3051"/>
      <c r="PPO53" s="3052"/>
      <c r="PPP53" s="3053"/>
      <c r="PPQ53" s="3050"/>
      <c r="PPR53" s="3054"/>
      <c r="PPS53" s="3029"/>
      <c r="PPT53" s="3055"/>
      <c r="PPU53" s="3056"/>
      <c r="PPV53" s="3057"/>
      <c r="PPW53" s="3058"/>
      <c r="PPX53" s="3059"/>
      <c r="PPY53" s="3058"/>
      <c r="PPZ53" s="3059"/>
      <c r="PQA53" s="3050"/>
      <c r="PQB53" s="3051"/>
      <c r="PQC53" s="3058"/>
      <c r="PQD53" s="3056"/>
      <c r="PQE53" s="3050"/>
      <c r="PQF53" s="3051"/>
      <c r="PQG53" s="3052"/>
      <c r="PQH53" s="3053"/>
      <c r="PQI53" s="3050"/>
      <c r="PQJ53" s="3054"/>
      <c r="PQK53" s="3029"/>
      <c r="PQL53" s="3055"/>
      <c r="PQM53" s="3056"/>
      <c r="PQN53" s="3057"/>
      <c r="PQO53" s="3058"/>
      <c r="PQP53" s="3059"/>
      <c r="PQQ53" s="3058"/>
      <c r="PQR53" s="3059"/>
      <c r="PQS53" s="3050"/>
      <c r="PQT53" s="3051"/>
      <c r="PQU53" s="3058"/>
      <c r="PQV53" s="3056"/>
      <c r="PQW53" s="3050"/>
      <c r="PQX53" s="3051"/>
      <c r="PQY53" s="3052"/>
      <c r="PQZ53" s="3053"/>
      <c r="PRA53" s="3050"/>
      <c r="PRB53" s="3054"/>
      <c r="PRC53" s="3029"/>
      <c r="PRD53" s="3055"/>
      <c r="PRE53" s="3056"/>
      <c r="PRF53" s="3057"/>
      <c r="PRG53" s="3058"/>
      <c r="PRH53" s="3059"/>
      <c r="PRI53" s="3058"/>
      <c r="PRJ53" s="3059"/>
      <c r="PRK53" s="3050"/>
      <c r="PRL53" s="3051"/>
      <c r="PRM53" s="3058"/>
      <c r="PRN53" s="3056"/>
      <c r="PRO53" s="3050"/>
      <c r="PRP53" s="3051"/>
      <c r="PRQ53" s="3052"/>
      <c r="PRR53" s="3053"/>
      <c r="PRS53" s="3050"/>
      <c r="PRT53" s="3054"/>
      <c r="PRU53" s="3029"/>
      <c r="PRV53" s="3055"/>
      <c r="PRW53" s="3056"/>
      <c r="PRX53" s="3057"/>
      <c r="PRY53" s="3058"/>
      <c r="PRZ53" s="3059"/>
      <c r="PSA53" s="3058"/>
      <c r="PSB53" s="3059"/>
      <c r="PSC53" s="3050"/>
      <c r="PSD53" s="3051"/>
      <c r="PSE53" s="3058"/>
      <c r="PSF53" s="3056"/>
      <c r="PSG53" s="3050"/>
      <c r="PSH53" s="3051"/>
      <c r="PSI53" s="3052"/>
      <c r="PSJ53" s="3053"/>
      <c r="PSK53" s="3050"/>
      <c r="PSL53" s="3054"/>
      <c r="PSM53" s="3029"/>
      <c r="PSN53" s="3055"/>
      <c r="PSO53" s="3056"/>
      <c r="PSP53" s="3057"/>
      <c r="PSQ53" s="3058"/>
      <c r="PSR53" s="3059"/>
      <c r="PSS53" s="3058"/>
      <c r="PST53" s="3059"/>
      <c r="PSU53" s="3050"/>
      <c r="PSV53" s="3051"/>
      <c r="PSW53" s="3058"/>
      <c r="PSX53" s="3056"/>
      <c r="PSY53" s="3050"/>
      <c r="PSZ53" s="3051"/>
      <c r="PTA53" s="3052"/>
      <c r="PTB53" s="3053"/>
      <c r="PTC53" s="3050"/>
      <c r="PTD53" s="3054"/>
      <c r="PTE53" s="3029"/>
      <c r="PTF53" s="3055"/>
      <c r="PTG53" s="3056"/>
      <c r="PTH53" s="3057"/>
      <c r="PTI53" s="3058"/>
      <c r="PTJ53" s="3059"/>
      <c r="PTK53" s="3058"/>
      <c r="PTL53" s="3059"/>
      <c r="PTM53" s="3050"/>
      <c r="PTN53" s="3051"/>
      <c r="PTO53" s="3058"/>
      <c r="PTP53" s="3056"/>
      <c r="PTQ53" s="3050"/>
      <c r="PTR53" s="3051"/>
      <c r="PTS53" s="3052"/>
      <c r="PTT53" s="3053"/>
      <c r="PTU53" s="3050"/>
      <c r="PTV53" s="3054"/>
      <c r="PTW53" s="3029"/>
      <c r="PTX53" s="3055"/>
      <c r="PTY53" s="3056"/>
      <c r="PTZ53" s="3057"/>
      <c r="PUA53" s="3058"/>
      <c r="PUB53" s="3059"/>
      <c r="PUC53" s="3058"/>
      <c r="PUD53" s="3059"/>
      <c r="PUE53" s="3050"/>
      <c r="PUF53" s="3051"/>
      <c r="PUG53" s="3058"/>
      <c r="PUH53" s="3056"/>
      <c r="PUI53" s="3050"/>
      <c r="PUJ53" s="3051"/>
      <c r="PUK53" s="3052"/>
      <c r="PUL53" s="3053"/>
      <c r="PUM53" s="3050"/>
      <c r="PUN53" s="3054"/>
      <c r="PUO53" s="3029"/>
      <c r="PUP53" s="3055"/>
      <c r="PUQ53" s="3056"/>
      <c r="PUR53" s="3057"/>
      <c r="PUS53" s="3058"/>
      <c r="PUT53" s="3059"/>
      <c r="PUU53" s="3058"/>
      <c r="PUV53" s="3059"/>
      <c r="PUW53" s="3050"/>
      <c r="PUX53" s="3051"/>
      <c r="PUY53" s="3058"/>
      <c r="PUZ53" s="3056"/>
      <c r="PVA53" s="3050"/>
      <c r="PVB53" s="3051"/>
      <c r="PVC53" s="3052"/>
      <c r="PVD53" s="3053"/>
      <c r="PVE53" s="3050"/>
      <c r="PVF53" s="3054"/>
      <c r="PVG53" s="3029"/>
      <c r="PVH53" s="3055"/>
      <c r="PVI53" s="3056"/>
      <c r="PVJ53" s="3057"/>
      <c r="PVK53" s="3058"/>
      <c r="PVL53" s="3059"/>
      <c r="PVM53" s="3058"/>
      <c r="PVN53" s="3059"/>
      <c r="PVO53" s="3050"/>
      <c r="PVP53" s="3051"/>
      <c r="PVQ53" s="3058"/>
      <c r="PVR53" s="3056"/>
      <c r="PVS53" s="3050"/>
      <c r="PVT53" s="3051"/>
      <c r="PVU53" s="3052"/>
      <c r="PVV53" s="3053"/>
      <c r="PVW53" s="3050"/>
      <c r="PVX53" s="3054"/>
      <c r="PVY53" s="3029"/>
      <c r="PVZ53" s="3055"/>
      <c r="PWA53" s="3056"/>
      <c r="PWB53" s="3057"/>
      <c r="PWC53" s="3058"/>
      <c r="PWD53" s="3059"/>
      <c r="PWE53" s="3058"/>
      <c r="PWF53" s="3059"/>
      <c r="PWG53" s="3050"/>
      <c r="PWH53" s="3051"/>
      <c r="PWI53" s="3058"/>
      <c r="PWJ53" s="3056"/>
      <c r="PWK53" s="3050"/>
      <c r="PWL53" s="3051"/>
      <c r="PWM53" s="3052"/>
      <c r="PWN53" s="3053"/>
      <c r="PWO53" s="3050"/>
      <c r="PWP53" s="3054"/>
      <c r="PWQ53" s="3029"/>
      <c r="PWR53" s="3055"/>
      <c r="PWS53" s="3056"/>
      <c r="PWT53" s="3057"/>
      <c r="PWU53" s="3058"/>
      <c r="PWV53" s="3059"/>
      <c r="PWW53" s="3058"/>
      <c r="PWX53" s="3059"/>
      <c r="PWY53" s="3050"/>
      <c r="PWZ53" s="3051"/>
      <c r="PXA53" s="3058"/>
      <c r="PXB53" s="3056"/>
      <c r="PXC53" s="3050"/>
      <c r="PXD53" s="3051"/>
      <c r="PXE53" s="3052"/>
      <c r="PXF53" s="3053"/>
      <c r="PXG53" s="3050"/>
      <c r="PXH53" s="3054"/>
      <c r="PXI53" s="3029"/>
      <c r="PXJ53" s="3055"/>
      <c r="PXK53" s="3056"/>
      <c r="PXL53" s="3057"/>
      <c r="PXM53" s="3058"/>
      <c r="PXN53" s="3059"/>
      <c r="PXO53" s="3058"/>
      <c r="PXP53" s="3059"/>
      <c r="PXQ53" s="3050"/>
      <c r="PXR53" s="3051"/>
      <c r="PXS53" s="3058"/>
      <c r="PXT53" s="3056"/>
      <c r="PXU53" s="3050"/>
      <c r="PXV53" s="3051"/>
      <c r="PXW53" s="3052"/>
      <c r="PXX53" s="3053"/>
      <c r="PXY53" s="3050"/>
      <c r="PXZ53" s="3054"/>
      <c r="PYA53" s="3029"/>
      <c r="PYB53" s="3055"/>
      <c r="PYC53" s="3056"/>
      <c r="PYD53" s="3057"/>
      <c r="PYE53" s="3058"/>
      <c r="PYF53" s="3059"/>
      <c r="PYG53" s="3058"/>
      <c r="PYH53" s="3059"/>
      <c r="PYI53" s="3050"/>
      <c r="PYJ53" s="3051"/>
      <c r="PYK53" s="3058"/>
      <c r="PYL53" s="3056"/>
      <c r="PYM53" s="3050"/>
      <c r="PYN53" s="3051"/>
      <c r="PYO53" s="3052"/>
      <c r="PYP53" s="3053"/>
      <c r="PYQ53" s="3050"/>
      <c r="PYR53" s="3054"/>
      <c r="PYS53" s="3029"/>
      <c r="PYT53" s="3055"/>
      <c r="PYU53" s="3056"/>
      <c r="PYV53" s="3057"/>
      <c r="PYW53" s="3058"/>
      <c r="PYX53" s="3059"/>
      <c r="PYY53" s="3058"/>
      <c r="PYZ53" s="3059"/>
      <c r="PZA53" s="3050"/>
      <c r="PZB53" s="3051"/>
      <c r="PZC53" s="3058"/>
      <c r="PZD53" s="3056"/>
      <c r="PZE53" s="3050"/>
      <c r="PZF53" s="3051"/>
      <c r="PZG53" s="3052"/>
      <c r="PZH53" s="3053"/>
      <c r="PZI53" s="3050"/>
      <c r="PZJ53" s="3054"/>
      <c r="PZK53" s="3029"/>
      <c r="PZL53" s="3055"/>
      <c r="PZM53" s="3056"/>
      <c r="PZN53" s="3057"/>
      <c r="PZO53" s="3058"/>
      <c r="PZP53" s="3059"/>
      <c r="PZQ53" s="3058"/>
      <c r="PZR53" s="3059"/>
      <c r="PZS53" s="3050"/>
      <c r="PZT53" s="3051"/>
      <c r="PZU53" s="3058"/>
      <c r="PZV53" s="3056"/>
      <c r="PZW53" s="3050"/>
      <c r="PZX53" s="3051"/>
      <c r="PZY53" s="3052"/>
      <c r="PZZ53" s="3053"/>
      <c r="QAA53" s="3050"/>
      <c r="QAB53" s="3054"/>
      <c r="QAC53" s="3029"/>
      <c r="QAD53" s="3055"/>
      <c r="QAE53" s="3056"/>
      <c r="QAF53" s="3057"/>
      <c r="QAG53" s="3058"/>
      <c r="QAH53" s="3059"/>
      <c r="QAI53" s="3058"/>
      <c r="QAJ53" s="3059"/>
      <c r="QAK53" s="3050"/>
      <c r="QAL53" s="3051"/>
      <c r="QAM53" s="3058"/>
      <c r="QAN53" s="3056"/>
      <c r="QAO53" s="3050"/>
      <c r="QAP53" s="3051"/>
      <c r="QAQ53" s="3052"/>
      <c r="QAR53" s="3053"/>
      <c r="QAS53" s="3050"/>
      <c r="QAT53" s="3054"/>
      <c r="QAU53" s="3029"/>
      <c r="QAV53" s="3055"/>
      <c r="QAW53" s="3056"/>
      <c r="QAX53" s="3057"/>
      <c r="QAY53" s="3058"/>
      <c r="QAZ53" s="3059"/>
      <c r="QBA53" s="3058"/>
      <c r="QBB53" s="3059"/>
      <c r="QBC53" s="3050"/>
      <c r="QBD53" s="3051"/>
      <c r="QBE53" s="3058"/>
      <c r="QBF53" s="3056"/>
      <c r="QBG53" s="3050"/>
      <c r="QBH53" s="3051"/>
      <c r="QBI53" s="3052"/>
      <c r="QBJ53" s="3053"/>
      <c r="QBK53" s="3050"/>
      <c r="QBL53" s="3054"/>
      <c r="QBM53" s="3029"/>
      <c r="QBN53" s="3055"/>
      <c r="QBO53" s="3056"/>
      <c r="QBP53" s="3057"/>
      <c r="QBQ53" s="3058"/>
      <c r="QBR53" s="3059"/>
      <c r="QBS53" s="3058"/>
      <c r="QBT53" s="3059"/>
      <c r="QBU53" s="3050"/>
      <c r="QBV53" s="3051"/>
      <c r="QBW53" s="3058"/>
      <c r="QBX53" s="3056"/>
      <c r="QBY53" s="3050"/>
      <c r="QBZ53" s="3051"/>
      <c r="QCA53" s="3052"/>
      <c r="QCB53" s="3053"/>
      <c r="QCC53" s="3050"/>
      <c r="QCD53" s="3054"/>
      <c r="QCE53" s="3029"/>
      <c r="QCF53" s="3055"/>
      <c r="QCG53" s="3056"/>
      <c r="QCH53" s="3057"/>
      <c r="QCI53" s="3058"/>
      <c r="QCJ53" s="3059"/>
      <c r="QCK53" s="3058"/>
      <c r="QCL53" s="3059"/>
      <c r="QCM53" s="3050"/>
      <c r="QCN53" s="3051"/>
      <c r="QCO53" s="3058"/>
      <c r="QCP53" s="3056"/>
      <c r="QCQ53" s="3050"/>
      <c r="QCR53" s="3051"/>
      <c r="QCS53" s="3052"/>
      <c r="QCT53" s="3053"/>
      <c r="QCU53" s="3050"/>
      <c r="QCV53" s="3054"/>
      <c r="QCW53" s="3029"/>
      <c r="QCX53" s="3055"/>
      <c r="QCY53" s="3056"/>
      <c r="QCZ53" s="3057"/>
      <c r="QDA53" s="3058"/>
      <c r="QDB53" s="3059"/>
      <c r="QDC53" s="3058"/>
      <c r="QDD53" s="3059"/>
      <c r="QDE53" s="3050"/>
      <c r="QDF53" s="3051"/>
      <c r="QDG53" s="3058"/>
      <c r="QDH53" s="3056"/>
      <c r="QDI53" s="3050"/>
      <c r="QDJ53" s="3051"/>
      <c r="QDK53" s="3052"/>
      <c r="QDL53" s="3053"/>
      <c r="QDM53" s="3050"/>
      <c r="QDN53" s="3054"/>
      <c r="QDO53" s="3029"/>
      <c r="QDP53" s="3055"/>
      <c r="QDQ53" s="3056"/>
      <c r="QDR53" s="3057"/>
      <c r="QDS53" s="3058"/>
      <c r="QDT53" s="3059"/>
      <c r="QDU53" s="3058"/>
      <c r="QDV53" s="3059"/>
      <c r="QDW53" s="3050"/>
      <c r="QDX53" s="3051"/>
      <c r="QDY53" s="3058"/>
      <c r="QDZ53" s="3056"/>
      <c r="QEA53" s="3050"/>
      <c r="QEB53" s="3051"/>
      <c r="QEC53" s="3052"/>
      <c r="QED53" s="3053"/>
      <c r="QEE53" s="3050"/>
      <c r="QEF53" s="3054"/>
      <c r="QEG53" s="3029"/>
      <c r="QEH53" s="3055"/>
      <c r="QEI53" s="3056"/>
      <c r="QEJ53" s="3057"/>
      <c r="QEK53" s="3058"/>
      <c r="QEL53" s="3059"/>
      <c r="QEM53" s="3058"/>
      <c r="QEN53" s="3059"/>
      <c r="QEO53" s="3050"/>
      <c r="QEP53" s="3051"/>
      <c r="QEQ53" s="3058"/>
      <c r="QER53" s="3056"/>
      <c r="QES53" s="3050"/>
      <c r="QET53" s="3051"/>
      <c r="QEU53" s="3052"/>
      <c r="QEV53" s="3053"/>
      <c r="QEW53" s="3050"/>
      <c r="QEX53" s="3054"/>
      <c r="QEY53" s="3029"/>
      <c r="QEZ53" s="3055"/>
      <c r="QFA53" s="3056"/>
      <c r="QFB53" s="3057"/>
      <c r="QFC53" s="3058"/>
      <c r="QFD53" s="3059"/>
      <c r="QFE53" s="3058"/>
      <c r="QFF53" s="3059"/>
      <c r="QFG53" s="3050"/>
      <c r="QFH53" s="3051"/>
      <c r="QFI53" s="3058"/>
      <c r="QFJ53" s="3056"/>
      <c r="QFK53" s="3050"/>
      <c r="QFL53" s="3051"/>
      <c r="QFM53" s="3052"/>
      <c r="QFN53" s="3053"/>
      <c r="QFO53" s="3050"/>
      <c r="QFP53" s="3054"/>
      <c r="QFQ53" s="3029"/>
      <c r="QFR53" s="3055"/>
      <c r="QFS53" s="3056"/>
      <c r="QFT53" s="3057"/>
      <c r="QFU53" s="3058"/>
      <c r="QFV53" s="3059"/>
      <c r="QFW53" s="3058"/>
      <c r="QFX53" s="3059"/>
      <c r="QFY53" s="3050"/>
      <c r="QFZ53" s="3051"/>
      <c r="QGA53" s="3058"/>
      <c r="QGB53" s="3056"/>
      <c r="QGC53" s="3050"/>
      <c r="QGD53" s="3051"/>
      <c r="QGE53" s="3052"/>
      <c r="QGF53" s="3053"/>
      <c r="QGG53" s="3050"/>
      <c r="QGH53" s="3054"/>
      <c r="QGI53" s="3029"/>
      <c r="QGJ53" s="3055"/>
      <c r="QGK53" s="3056"/>
      <c r="QGL53" s="3057"/>
      <c r="QGM53" s="3058"/>
      <c r="QGN53" s="3059"/>
      <c r="QGO53" s="3058"/>
      <c r="QGP53" s="3059"/>
      <c r="QGQ53" s="3050"/>
      <c r="QGR53" s="3051"/>
      <c r="QGS53" s="3058"/>
      <c r="QGT53" s="3056"/>
      <c r="QGU53" s="3050"/>
      <c r="QGV53" s="3051"/>
      <c r="QGW53" s="3052"/>
      <c r="QGX53" s="3053"/>
      <c r="QGY53" s="3050"/>
      <c r="QGZ53" s="3054"/>
      <c r="QHA53" s="3029"/>
      <c r="QHB53" s="3055"/>
      <c r="QHC53" s="3056"/>
      <c r="QHD53" s="3057"/>
      <c r="QHE53" s="3058"/>
      <c r="QHF53" s="3059"/>
      <c r="QHG53" s="3058"/>
      <c r="QHH53" s="3059"/>
      <c r="QHI53" s="3050"/>
      <c r="QHJ53" s="3051"/>
      <c r="QHK53" s="3058"/>
      <c r="QHL53" s="3056"/>
      <c r="QHM53" s="3050"/>
      <c r="QHN53" s="3051"/>
      <c r="QHO53" s="3052"/>
      <c r="QHP53" s="3053"/>
      <c r="QHQ53" s="3050"/>
      <c r="QHR53" s="3054"/>
      <c r="QHS53" s="3029"/>
      <c r="QHT53" s="3055"/>
      <c r="QHU53" s="3056"/>
      <c r="QHV53" s="3057"/>
      <c r="QHW53" s="3058"/>
      <c r="QHX53" s="3059"/>
      <c r="QHY53" s="3058"/>
      <c r="QHZ53" s="3059"/>
      <c r="QIA53" s="3050"/>
      <c r="QIB53" s="3051"/>
      <c r="QIC53" s="3058"/>
      <c r="QID53" s="3056"/>
      <c r="QIE53" s="3050"/>
      <c r="QIF53" s="3051"/>
      <c r="QIG53" s="3052"/>
      <c r="QIH53" s="3053"/>
      <c r="QII53" s="3050"/>
      <c r="QIJ53" s="3054"/>
      <c r="QIK53" s="3029"/>
      <c r="QIL53" s="3055"/>
      <c r="QIM53" s="3056"/>
      <c r="QIN53" s="3057"/>
      <c r="QIO53" s="3058"/>
      <c r="QIP53" s="3059"/>
      <c r="QIQ53" s="3058"/>
      <c r="QIR53" s="3059"/>
      <c r="QIS53" s="3050"/>
      <c r="QIT53" s="3051"/>
      <c r="QIU53" s="3058"/>
      <c r="QIV53" s="3056"/>
      <c r="QIW53" s="3050"/>
      <c r="QIX53" s="3051"/>
      <c r="QIY53" s="3052"/>
      <c r="QIZ53" s="3053"/>
      <c r="QJA53" s="3050"/>
      <c r="QJB53" s="3054"/>
      <c r="QJC53" s="3029"/>
      <c r="QJD53" s="3055"/>
      <c r="QJE53" s="3056"/>
      <c r="QJF53" s="3057"/>
      <c r="QJG53" s="3058"/>
      <c r="QJH53" s="3059"/>
      <c r="QJI53" s="3058"/>
      <c r="QJJ53" s="3059"/>
      <c r="QJK53" s="3050"/>
      <c r="QJL53" s="3051"/>
      <c r="QJM53" s="3058"/>
      <c r="QJN53" s="3056"/>
      <c r="QJO53" s="3050"/>
      <c r="QJP53" s="3051"/>
      <c r="QJQ53" s="3052"/>
      <c r="QJR53" s="3053"/>
      <c r="QJS53" s="3050"/>
      <c r="QJT53" s="3054"/>
      <c r="QJU53" s="3029"/>
      <c r="QJV53" s="3055"/>
      <c r="QJW53" s="3056"/>
      <c r="QJX53" s="3057"/>
      <c r="QJY53" s="3058"/>
      <c r="QJZ53" s="3059"/>
      <c r="QKA53" s="3058"/>
      <c r="QKB53" s="3059"/>
      <c r="QKC53" s="3050"/>
      <c r="QKD53" s="3051"/>
      <c r="QKE53" s="3058"/>
      <c r="QKF53" s="3056"/>
      <c r="QKG53" s="3050"/>
      <c r="QKH53" s="3051"/>
      <c r="QKI53" s="3052"/>
      <c r="QKJ53" s="3053"/>
      <c r="QKK53" s="3050"/>
      <c r="QKL53" s="3054"/>
      <c r="QKM53" s="3029"/>
      <c r="QKN53" s="3055"/>
      <c r="QKO53" s="3056"/>
      <c r="QKP53" s="3057"/>
      <c r="QKQ53" s="3058"/>
      <c r="QKR53" s="3059"/>
      <c r="QKS53" s="3058"/>
      <c r="QKT53" s="3059"/>
      <c r="QKU53" s="3050"/>
      <c r="QKV53" s="3051"/>
      <c r="QKW53" s="3058"/>
      <c r="QKX53" s="3056"/>
      <c r="QKY53" s="3050"/>
      <c r="QKZ53" s="3051"/>
      <c r="QLA53" s="3052"/>
      <c r="QLB53" s="3053"/>
      <c r="QLC53" s="3050"/>
      <c r="QLD53" s="3054"/>
      <c r="QLE53" s="3029"/>
      <c r="QLF53" s="3055"/>
      <c r="QLG53" s="3056"/>
      <c r="QLH53" s="3057"/>
      <c r="QLI53" s="3058"/>
      <c r="QLJ53" s="3059"/>
      <c r="QLK53" s="3058"/>
      <c r="QLL53" s="3059"/>
      <c r="QLM53" s="3050"/>
      <c r="QLN53" s="3051"/>
      <c r="QLO53" s="3058"/>
      <c r="QLP53" s="3056"/>
      <c r="QLQ53" s="3050"/>
      <c r="QLR53" s="3051"/>
      <c r="QLS53" s="3052"/>
      <c r="QLT53" s="3053"/>
      <c r="QLU53" s="3050"/>
      <c r="QLV53" s="3054"/>
      <c r="QLW53" s="3029"/>
      <c r="QLX53" s="3055"/>
      <c r="QLY53" s="3056"/>
      <c r="QLZ53" s="3057"/>
      <c r="QMA53" s="3058"/>
      <c r="QMB53" s="3059"/>
      <c r="QMC53" s="3058"/>
      <c r="QMD53" s="3059"/>
      <c r="QME53" s="3050"/>
      <c r="QMF53" s="3051"/>
      <c r="QMG53" s="3058"/>
      <c r="QMH53" s="3056"/>
      <c r="QMI53" s="3050"/>
      <c r="QMJ53" s="3051"/>
      <c r="QMK53" s="3052"/>
      <c r="QML53" s="3053"/>
      <c r="QMM53" s="3050"/>
      <c r="QMN53" s="3054"/>
      <c r="QMO53" s="3029"/>
      <c r="QMP53" s="3055"/>
      <c r="QMQ53" s="3056"/>
      <c r="QMR53" s="3057"/>
      <c r="QMS53" s="3058"/>
      <c r="QMT53" s="3059"/>
      <c r="QMU53" s="3058"/>
      <c r="QMV53" s="3059"/>
      <c r="QMW53" s="3050"/>
      <c r="QMX53" s="3051"/>
      <c r="QMY53" s="3058"/>
      <c r="QMZ53" s="3056"/>
      <c r="QNA53" s="3050"/>
      <c r="QNB53" s="3051"/>
      <c r="QNC53" s="3052"/>
      <c r="QND53" s="3053"/>
      <c r="QNE53" s="3050"/>
      <c r="QNF53" s="3054"/>
      <c r="QNG53" s="3029"/>
      <c r="QNH53" s="3055"/>
      <c r="QNI53" s="3056"/>
      <c r="QNJ53" s="3057"/>
      <c r="QNK53" s="3058"/>
      <c r="QNL53" s="3059"/>
      <c r="QNM53" s="3058"/>
      <c r="QNN53" s="3059"/>
      <c r="QNO53" s="3050"/>
      <c r="QNP53" s="3051"/>
      <c r="QNQ53" s="3058"/>
      <c r="QNR53" s="3056"/>
      <c r="QNS53" s="3050"/>
      <c r="QNT53" s="3051"/>
      <c r="QNU53" s="3052"/>
      <c r="QNV53" s="3053"/>
      <c r="QNW53" s="3050"/>
      <c r="QNX53" s="3054"/>
      <c r="QNY53" s="3029"/>
      <c r="QNZ53" s="3055"/>
      <c r="QOA53" s="3056"/>
      <c r="QOB53" s="3057"/>
      <c r="QOC53" s="3058"/>
      <c r="QOD53" s="3059"/>
      <c r="QOE53" s="3058"/>
      <c r="QOF53" s="3059"/>
      <c r="QOG53" s="3050"/>
      <c r="QOH53" s="3051"/>
      <c r="QOI53" s="3058"/>
      <c r="QOJ53" s="3056"/>
      <c r="QOK53" s="3050"/>
      <c r="QOL53" s="3051"/>
      <c r="QOM53" s="3052"/>
      <c r="QON53" s="3053"/>
      <c r="QOO53" s="3050"/>
      <c r="QOP53" s="3054"/>
      <c r="QOQ53" s="3029"/>
      <c r="QOR53" s="3055"/>
      <c r="QOS53" s="3056"/>
      <c r="QOT53" s="3057"/>
      <c r="QOU53" s="3058"/>
      <c r="QOV53" s="3059"/>
      <c r="QOW53" s="3058"/>
      <c r="QOX53" s="3059"/>
      <c r="QOY53" s="3050"/>
      <c r="QOZ53" s="3051"/>
      <c r="QPA53" s="3058"/>
      <c r="QPB53" s="3056"/>
      <c r="QPC53" s="3050"/>
      <c r="QPD53" s="3051"/>
      <c r="QPE53" s="3052"/>
      <c r="QPF53" s="3053"/>
      <c r="QPG53" s="3050"/>
      <c r="QPH53" s="3054"/>
      <c r="QPI53" s="3029"/>
      <c r="QPJ53" s="3055"/>
      <c r="QPK53" s="3056"/>
      <c r="QPL53" s="3057"/>
      <c r="QPM53" s="3058"/>
      <c r="QPN53" s="3059"/>
      <c r="QPO53" s="3058"/>
      <c r="QPP53" s="3059"/>
      <c r="QPQ53" s="3050"/>
      <c r="QPR53" s="3051"/>
      <c r="QPS53" s="3058"/>
      <c r="QPT53" s="3056"/>
      <c r="QPU53" s="3050"/>
      <c r="QPV53" s="3051"/>
      <c r="QPW53" s="3052"/>
      <c r="QPX53" s="3053"/>
      <c r="QPY53" s="3050"/>
      <c r="QPZ53" s="3054"/>
      <c r="QQA53" s="3029"/>
      <c r="QQB53" s="3055"/>
      <c r="QQC53" s="3056"/>
      <c r="QQD53" s="3057"/>
      <c r="QQE53" s="3058"/>
      <c r="QQF53" s="3059"/>
      <c r="QQG53" s="3058"/>
      <c r="QQH53" s="3059"/>
      <c r="QQI53" s="3050"/>
      <c r="QQJ53" s="3051"/>
      <c r="QQK53" s="3058"/>
      <c r="QQL53" s="3056"/>
      <c r="QQM53" s="3050"/>
      <c r="QQN53" s="3051"/>
      <c r="QQO53" s="3052"/>
      <c r="QQP53" s="3053"/>
      <c r="QQQ53" s="3050"/>
      <c r="QQR53" s="3054"/>
      <c r="QQS53" s="3029"/>
      <c r="QQT53" s="3055"/>
      <c r="QQU53" s="3056"/>
      <c r="QQV53" s="3057"/>
      <c r="QQW53" s="3058"/>
      <c r="QQX53" s="3059"/>
      <c r="QQY53" s="3058"/>
      <c r="QQZ53" s="3059"/>
      <c r="QRA53" s="3050"/>
      <c r="QRB53" s="3051"/>
      <c r="QRC53" s="3058"/>
      <c r="QRD53" s="3056"/>
      <c r="QRE53" s="3050"/>
      <c r="QRF53" s="3051"/>
      <c r="QRG53" s="3052"/>
      <c r="QRH53" s="3053"/>
      <c r="QRI53" s="3050"/>
      <c r="QRJ53" s="3054"/>
      <c r="QRK53" s="3029"/>
      <c r="QRL53" s="3055"/>
      <c r="QRM53" s="3056"/>
      <c r="QRN53" s="3057"/>
      <c r="QRO53" s="3058"/>
      <c r="QRP53" s="3059"/>
      <c r="QRQ53" s="3058"/>
      <c r="QRR53" s="3059"/>
      <c r="QRS53" s="3050"/>
      <c r="QRT53" s="3051"/>
      <c r="QRU53" s="3058"/>
      <c r="QRV53" s="3056"/>
      <c r="QRW53" s="3050"/>
      <c r="QRX53" s="3051"/>
      <c r="QRY53" s="3052"/>
      <c r="QRZ53" s="3053"/>
      <c r="QSA53" s="3050"/>
      <c r="QSB53" s="3054"/>
      <c r="QSC53" s="3029"/>
      <c r="QSD53" s="3055"/>
      <c r="QSE53" s="3056"/>
      <c r="QSF53" s="3057"/>
      <c r="QSG53" s="3058"/>
      <c r="QSH53" s="3059"/>
      <c r="QSI53" s="3058"/>
      <c r="QSJ53" s="3059"/>
      <c r="QSK53" s="3050"/>
      <c r="QSL53" s="3051"/>
      <c r="QSM53" s="3058"/>
      <c r="QSN53" s="3056"/>
      <c r="QSO53" s="3050"/>
      <c r="QSP53" s="3051"/>
      <c r="QSQ53" s="3052"/>
      <c r="QSR53" s="3053"/>
      <c r="QSS53" s="3050"/>
      <c r="QST53" s="3054"/>
      <c r="QSU53" s="3029"/>
      <c r="QSV53" s="3055"/>
      <c r="QSW53" s="3056"/>
      <c r="QSX53" s="3057"/>
      <c r="QSY53" s="3058"/>
      <c r="QSZ53" s="3059"/>
      <c r="QTA53" s="3058"/>
      <c r="QTB53" s="3059"/>
      <c r="QTC53" s="3050"/>
      <c r="QTD53" s="3051"/>
      <c r="QTE53" s="3058"/>
      <c r="QTF53" s="3056"/>
      <c r="QTG53" s="3050"/>
      <c r="QTH53" s="3051"/>
      <c r="QTI53" s="3052"/>
      <c r="QTJ53" s="3053"/>
      <c r="QTK53" s="3050"/>
      <c r="QTL53" s="3054"/>
      <c r="QTM53" s="3029"/>
      <c r="QTN53" s="3055"/>
      <c r="QTO53" s="3056"/>
      <c r="QTP53" s="3057"/>
      <c r="QTQ53" s="3058"/>
      <c r="QTR53" s="3059"/>
      <c r="QTS53" s="3058"/>
      <c r="QTT53" s="3059"/>
      <c r="QTU53" s="3050"/>
      <c r="QTV53" s="3051"/>
      <c r="QTW53" s="3058"/>
      <c r="QTX53" s="3056"/>
      <c r="QTY53" s="3050"/>
      <c r="QTZ53" s="3051"/>
      <c r="QUA53" s="3052"/>
      <c r="QUB53" s="3053"/>
      <c r="QUC53" s="3050"/>
      <c r="QUD53" s="3054"/>
      <c r="QUE53" s="3029"/>
      <c r="QUF53" s="3055"/>
      <c r="QUG53" s="3056"/>
      <c r="QUH53" s="3057"/>
      <c r="QUI53" s="3058"/>
      <c r="QUJ53" s="3059"/>
      <c r="QUK53" s="3058"/>
      <c r="QUL53" s="3059"/>
      <c r="QUM53" s="3050"/>
      <c r="QUN53" s="3051"/>
      <c r="QUO53" s="3058"/>
      <c r="QUP53" s="3056"/>
      <c r="QUQ53" s="3050"/>
      <c r="QUR53" s="3051"/>
      <c r="QUS53" s="3052"/>
      <c r="QUT53" s="3053"/>
      <c r="QUU53" s="3050"/>
      <c r="QUV53" s="3054"/>
      <c r="QUW53" s="3029"/>
      <c r="QUX53" s="3055"/>
      <c r="QUY53" s="3056"/>
      <c r="QUZ53" s="3057"/>
      <c r="QVA53" s="3058"/>
      <c r="QVB53" s="3059"/>
      <c r="QVC53" s="3058"/>
      <c r="QVD53" s="3059"/>
      <c r="QVE53" s="3050"/>
      <c r="QVF53" s="3051"/>
      <c r="QVG53" s="3058"/>
      <c r="QVH53" s="3056"/>
      <c r="QVI53" s="3050"/>
      <c r="QVJ53" s="3051"/>
      <c r="QVK53" s="3052"/>
      <c r="QVL53" s="3053"/>
      <c r="QVM53" s="3050"/>
      <c r="QVN53" s="3054"/>
      <c r="QVO53" s="3029"/>
      <c r="QVP53" s="3055"/>
      <c r="QVQ53" s="3056"/>
      <c r="QVR53" s="3057"/>
      <c r="QVS53" s="3058"/>
      <c r="QVT53" s="3059"/>
      <c r="QVU53" s="3058"/>
      <c r="QVV53" s="3059"/>
      <c r="QVW53" s="3050"/>
      <c r="QVX53" s="3051"/>
      <c r="QVY53" s="3058"/>
      <c r="QVZ53" s="3056"/>
      <c r="QWA53" s="3050"/>
      <c r="QWB53" s="3051"/>
      <c r="QWC53" s="3052"/>
      <c r="QWD53" s="3053"/>
      <c r="QWE53" s="3050"/>
      <c r="QWF53" s="3054"/>
      <c r="QWG53" s="3029"/>
      <c r="QWH53" s="3055"/>
      <c r="QWI53" s="3056"/>
      <c r="QWJ53" s="3057"/>
      <c r="QWK53" s="3058"/>
      <c r="QWL53" s="3059"/>
      <c r="QWM53" s="3058"/>
      <c r="QWN53" s="3059"/>
      <c r="QWO53" s="3050"/>
      <c r="QWP53" s="3051"/>
      <c r="QWQ53" s="3058"/>
      <c r="QWR53" s="3056"/>
      <c r="QWS53" s="3050"/>
      <c r="QWT53" s="3051"/>
      <c r="QWU53" s="3052"/>
      <c r="QWV53" s="3053"/>
      <c r="QWW53" s="3050"/>
      <c r="QWX53" s="3054"/>
      <c r="QWY53" s="3029"/>
      <c r="QWZ53" s="3055"/>
      <c r="QXA53" s="3056"/>
      <c r="QXB53" s="3057"/>
      <c r="QXC53" s="3058"/>
      <c r="QXD53" s="3059"/>
      <c r="QXE53" s="3058"/>
      <c r="QXF53" s="3059"/>
      <c r="QXG53" s="3050"/>
      <c r="QXH53" s="3051"/>
      <c r="QXI53" s="3058"/>
      <c r="QXJ53" s="3056"/>
      <c r="QXK53" s="3050"/>
      <c r="QXL53" s="3051"/>
      <c r="QXM53" s="3052"/>
      <c r="QXN53" s="3053"/>
      <c r="QXO53" s="3050"/>
      <c r="QXP53" s="3054"/>
      <c r="QXQ53" s="3029"/>
      <c r="QXR53" s="3055"/>
      <c r="QXS53" s="3056"/>
      <c r="QXT53" s="3057"/>
      <c r="QXU53" s="3058"/>
      <c r="QXV53" s="3059"/>
      <c r="QXW53" s="3058"/>
      <c r="QXX53" s="3059"/>
      <c r="QXY53" s="3050"/>
      <c r="QXZ53" s="3051"/>
      <c r="QYA53" s="3058"/>
      <c r="QYB53" s="3056"/>
      <c r="QYC53" s="3050"/>
      <c r="QYD53" s="3051"/>
      <c r="QYE53" s="3052"/>
      <c r="QYF53" s="3053"/>
      <c r="QYG53" s="3050"/>
      <c r="QYH53" s="3054"/>
      <c r="QYI53" s="3029"/>
      <c r="QYJ53" s="3055"/>
      <c r="QYK53" s="3056"/>
      <c r="QYL53" s="3057"/>
      <c r="QYM53" s="3058"/>
      <c r="QYN53" s="3059"/>
      <c r="QYO53" s="3058"/>
      <c r="QYP53" s="3059"/>
      <c r="QYQ53" s="3050"/>
      <c r="QYR53" s="3051"/>
      <c r="QYS53" s="3058"/>
      <c r="QYT53" s="3056"/>
      <c r="QYU53" s="3050"/>
      <c r="QYV53" s="3051"/>
      <c r="QYW53" s="3052"/>
      <c r="QYX53" s="3053"/>
      <c r="QYY53" s="3050"/>
      <c r="QYZ53" s="3054"/>
      <c r="QZA53" s="3029"/>
      <c r="QZB53" s="3055"/>
      <c r="QZC53" s="3056"/>
      <c r="QZD53" s="3057"/>
      <c r="QZE53" s="3058"/>
      <c r="QZF53" s="3059"/>
      <c r="QZG53" s="3058"/>
      <c r="QZH53" s="3059"/>
      <c r="QZI53" s="3050"/>
      <c r="QZJ53" s="3051"/>
      <c r="QZK53" s="3058"/>
      <c r="QZL53" s="3056"/>
      <c r="QZM53" s="3050"/>
      <c r="QZN53" s="3051"/>
      <c r="QZO53" s="3052"/>
      <c r="QZP53" s="3053"/>
      <c r="QZQ53" s="3050"/>
      <c r="QZR53" s="3054"/>
      <c r="QZS53" s="3029"/>
      <c r="QZT53" s="3055"/>
      <c r="QZU53" s="3056"/>
      <c r="QZV53" s="3057"/>
      <c r="QZW53" s="3058"/>
      <c r="QZX53" s="3059"/>
      <c r="QZY53" s="3058"/>
      <c r="QZZ53" s="3059"/>
      <c r="RAA53" s="3050"/>
      <c r="RAB53" s="3051"/>
      <c r="RAC53" s="3058"/>
      <c r="RAD53" s="3056"/>
      <c r="RAE53" s="3050"/>
      <c r="RAF53" s="3051"/>
      <c r="RAG53" s="3052"/>
      <c r="RAH53" s="3053"/>
      <c r="RAI53" s="3050"/>
      <c r="RAJ53" s="3054"/>
      <c r="RAK53" s="3029"/>
      <c r="RAL53" s="3055"/>
      <c r="RAM53" s="3056"/>
      <c r="RAN53" s="3057"/>
      <c r="RAO53" s="3058"/>
      <c r="RAP53" s="3059"/>
      <c r="RAQ53" s="3058"/>
      <c r="RAR53" s="3059"/>
      <c r="RAS53" s="3050"/>
      <c r="RAT53" s="3051"/>
      <c r="RAU53" s="3058"/>
      <c r="RAV53" s="3056"/>
      <c r="RAW53" s="3050"/>
      <c r="RAX53" s="3051"/>
      <c r="RAY53" s="3052"/>
      <c r="RAZ53" s="3053"/>
      <c r="RBA53" s="3050"/>
      <c r="RBB53" s="3054"/>
      <c r="RBC53" s="3029"/>
      <c r="RBD53" s="3055"/>
      <c r="RBE53" s="3056"/>
      <c r="RBF53" s="3057"/>
      <c r="RBG53" s="3058"/>
      <c r="RBH53" s="3059"/>
      <c r="RBI53" s="3058"/>
      <c r="RBJ53" s="3059"/>
      <c r="RBK53" s="3050"/>
      <c r="RBL53" s="3051"/>
      <c r="RBM53" s="3058"/>
      <c r="RBN53" s="3056"/>
      <c r="RBO53" s="3050"/>
      <c r="RBP53" s="3051"/>
      <c r="RBQ53" s="3052"/>
      <c r="RBR53" s="3053"/>
      <c r="RBS53" s="3050"/>
      <c r="RBT53" s="3054"/>
      <c r="RBU53" s="3029"/>
      <c r="RBV53" s="3055"/>
      <c r="RBW53" s="3056"/>
      <c r="RBX53" s="3057"/>
      <c r="RBY53" s="3058"/>
      <c r="RBZ53" s="3059"/>
      <c r="RCA53" s="3058"/>
      <c r="RCB53" s="3059"/>
      <c r="RCC53" s="3050"/>
      <c r="RCD53" s="3051"/>
      <c r="RCE53" s="3058"/>
      <c r="RCF53" s="3056"/>
      <c r="RCG53" s="3050"/>
      <c r="RCH53" s="3051"/>
      <c r="RCI53" s="3052"/>
      <c r="RCJ53" s="3053"/>
      <c r="RCK53" s="3050"/>
      <c r="RCL53" s="3054"/>
      <c r="RCM53" s="3029"/>
      <c r="RCN53" s="3055"/>
      <c r="RCO53" s="3056"/>
      <c r="RCP53" s="3057"/>
      <c r="RCQ53" s="3058"/>
      <c r="RCR53" s="3059"/>
      <c r="RCS53" s="3058"/>
      <c r="RCT53" s="3059"/>
      <c r="RCU53" s="3050"/>
      <c r="RCV53" s="3051"/>
      <c r="RCW53" s="3058"/>
      <c r="RCX53" s="3056"/>
      <c r="RCY53" s="3050"/>
      <c r="RCZ53" s="3051"/>
      <c r="RDA53" s="3052"/>
      <c r="RDB53" s="3053"/>
      <c r="RDC53" s="3050"/>
      <c r="RDD53" s="3054"/>
      <c r="RDE53" s="3029"/>
      <c r="RDF53" s="3055"/>
      <c r="RDG53" s="3056"/>
      <c r="RDH53" s="3057"/>
      <c r="RDI53" s="3058"/>
      <c r="RDJ53" s="3059"/>
      <c r="RDK53" s="3058"/>
      <c r="RDL53" s="3059"/>
      <c r="RDM53" s="3050"/>
      <c r="RDN53" s="3051"/>
      <c r="RDO53" s="3058"/>
      <c r="RDP53" s="3056"/>
      <c r="RDQ53" s="3050"/>
      <c r="RDR53" s="3051"/>
      <c r="RDS53" s="3052"/>
      <c r="RDT53" s="3053"/>
      <c r="RDU53" s="3050"/>
      <c r="RDV53" s="3054"/>
      <c r="RDW53" s="3029"/>
      <c r="RDX53" s="3055"/>
      <c r="RDY53" s="3056"/>
      <c r="RDZ53" s="3057"/>
      <c r="REA53" s="3058"/>
      <c r="REB53" s="3059"/>
      <c r="REC53" s="3058"/>
      <c r="RED53" s="3059"/>
      <c r="REE53" s="3050"/>
      <c r="REF53" s="3051"/>
      <c r="REG53" s="3058"/>
      <c r="REH53" s="3056"/>
      <c r="REI53" s="3050"/>
      <c r="REJ53" s="3051"/>
      <c r="REK53" s="3052"/>
      <c r="REL53" s="3053"/>
      <c r="REM53" s="3050"/>
      <c r="REN53" s="3054"/>
      <c r="REO53" s="3029"/>
      <c r="REP53" s="3055"/>
      <c r="REQ53" s="3056"/>
      <c r="RER53" s="3057"/>
      <c r="RES53" s="3058"/>
      <c r="RET53" s="3059"/>
      <c r="REU53" s="3058"/>
      <c r="REV53" s="3059"/>
      <c r="REW53" s="3050"/>
      <c r="REX53" s="3051"/>
      <c r="REY53" s="3058"/>
      <c r="REZ53" s="3056"/>
      <c r="RFA53" s="3050"/>
      <c r="RFB53" s="3051"/>
      <c r="RFC53" s="3052"/>
      <c r="RFD53" s="3053"/>
      <c r="RFE53" s="3050"/>
      <c r="RFF53" s="3054"/>
      <c r="RFG53" s="3029"/>
      <c r="RFH53" s="3055"/>
      <c r="RFI53" s="3056"/>
      <c r="RFJ53" s="3057"/>
      <c r="RFK53" s="3058"/>
      <c r="RFL53" s="3059"/>
      <c r="RFM53" s="3058"/>
      <c r="RFN53" s="3059"/>
      <c r="RFO53" s="3050"/>
      <c r="RFP53" s="3051"/>
      <c r="RFQ53" s="3058"/>
      <c r="RFR53" s="3056"/>
      <c r="RFS53" s="3050"/>
      <c r="RFT53" s="3051"/>
      <c r="RFU53" s="3052"/>
      <c r="RFV53" s="3053"/>
      <c r="RFW53" s="3050"/>
      <c r="RFX53" s="3054"/>
      <c r="RFY53" s="3029"/>
      <c r="RFZ53" s="3055"/>
      <c r="RGA53" s="3056"/>
      <c r="RGB53" s="3057"/>
      <c r="RGC53" s="3058"/>
      <c r="RGD53" s="3059"/>
      <c r="RGE53" s="3058"/>
      <c r="RGF53" s="3059"/>
      <c r="RGG53" s="3050"/>
      <c r="RGH53" s="3051"/>
      <c r="RGI53" s="3058"/>
      <c r="RGJ53" s="3056"/>
      <c r="RGK53" s="3050"/>
      <c r="RGL53" s="3051"/>
      <c r="RGM53" s="3052"/>
      <c r="RGN53" s="3053"/>
      <c r="RGO53" s="3050"/>
      <c r="RGP53" s="3054"/>
      <c r="RGQ53" s="3029"/>
      <c r="RGR53" s="3055"/>
      <c r="RGS53" s="3056"/>
      <c r="RGT53" s="3057"/>
      <c r="RGU53" s="3058"/>
      <c r="RGV53" s="3059"/>
      <c r="RGW53" s="3058"/>
      <c r="RGX53" s="3059"/>
      <c r="RGY53" s="3050"/>
      <c r="RGZ53" s="3051"/>
      <c r="RHA53" s="3058"/>
      <c r="RHB53" s="3056"/>
      <c r="RHC53" s="3050"/>
      <c r="RHD53" s="3051"/>
      <c r="RHE53" s="3052"/>
      <c r="RHF53" s="3053"/>
      <c r="RHG53" s="3050"/>
      <c r="RHH53" s="3054"/>
      <c r="RHI53" s="3029"/>
      <c r="RHJ53" s="3055"/>
      <c r="RHK53" s="3056"/>
      <c r="RHL53" s="3057"/>
      <c r="RHM53" s="3058"/>
      <c r="RHN53" s="3059"/>
      <c r="RHO53" s="3058"/>
      <c r="RHP53" s="3059"/>
      <c r="RHQ53" s="3050"/>
      <c r="RHR53" s="3051"/>
      <c r="RHS53" s="3058"/>
      <c r="RHT53" s="3056"/>
      <c r="RHU53" s="3050"/>
      <c r="RHV53" s="3051"/>
      <c r="RHW53" s="3052"/>
      <c r="RHX53" s="3053"/>
      <c r="RHY53" s="3050"/>
      <c r="RHZ53" s="3054"/>
      <c r="RIA53" s="3029"/>
      <c r="RIB53" s="3055"/>
      <c r="RIC53" s="3056"/>
      <c r="RID53" s="3057"/>
      <c r="RIE53" s="3058"/>
      <c r="RIF53" s="3059"/>
      <c r="RIG53" s="3058"/>
      <c r="RIH53" s="3059"/>
      <c r="RII53" s="3050"/>
      <c r="RIJ53" s="3051"/>
      <c r="RIK53" s="3058"/>
      <c r="RIL53" s="3056"/>
      <c r="RIM53" s="3050"/>
      <c r="RIN53" s="3051"/>
      <c r="RIO53" s="3052"/>
      <c r="RIP53" s="3053"/>
      <c r="RIQ53" s="3050"/>
      <c r="RIR53" s="3054"/>
      <c r="RIS53" s="3029"/>
      <c r="RIT53" s="3055"/>
      <c r="RIU53" s="3056"/>
      <c r="RIV53" s="3057"/>
      <c r="RIW53" s="3058"/>
      <c r="RIX53" s="3059"/>
      <c r="RIY53" s="3058"/>
      <c r="RIZ53" s="3059"/>
      <c r="RJA53" s="3050"/>
      <c r="RJB53" s="3051"/>
      <c r="RJC53" s="3058"/>
      <c r="RJD53" s="3056"/>
      <c r="RJE53" s="3050"/>
      <c r="RJF53" s="3051"/>
      <c r="RJG53" s="3052"/>
      <c r="RJH53" s="3053"/>
      <c r="RJI53" s="3050"/>
      <c r="RJJ53" s="3054"/>
      <c r="RJK53" s="3029"/>
      <c r="RJL53" s="3055"/>
      <c r="RJM53" s="3056"/>
      <c r="RJN53" s="3057"/>
      <c r="RJO53" s="3058"/>
      <c r="RJP53" s="3059"/>
      <c r="RJQ53" s="3058"/>
      <c r="RJR53" s="3059"/>
      <c r="RJS53" s="3050"/>
      <c r="RJT53" s="3051"/>
      <c r="RJU53" s="3058"/>
      <c r="RJV53" s="3056"/>
      <c r="RJW53" s="3050"/>
      <c r="RJX53" s="3051"/>
      <c r="RJY53" s="3052"/>
      <c r="RJZ53" s="3053"/>
      <c r="RKA53" s="3050"/>
      <c r="RKB53" s="3054"/>
      <c r="RKC53" s="3029"/>
      <c r="RKD53" s="3055"/>
      <c r="RKE53" s="3056"/>
      <c r="RKF53" s="3057"/>
      <c r="RKG53" s="3058"/>
      <c r="RKH53" s="3059"/>
      <c r="RKI53" s="3058"/>
      <c r="RKJ53" s="3059"/>
      <c r="RKK53" s="3050"/>
      <c r="RKL53" s="3051"/>
      <c r="RKM53" s="3058"/>
      <c r="RKN53" s="3056"/>
      <c r="RKO53" s="3050"/>
      <c r="RKP53" s="3051"/>
      <c r="RKQ53" s="3052"/>
      <c r="RKR53" s="3053"/>
      <c r="RKS53" s="3050"/>
      <c r="RKT53" s="3054"/>
      <c r="RKU53" s="3029"/>
      <c r="RKV53" s="3055"/>
      <c r="RKW53" s="3056"/>
      <c r="RKX53" s="3057"/>
      <c r="RKY53" s="3058"/>
      <c r="RKZ53" s="3059"/>
      <c r="RLA53" s="3058"/>
      <c r="RLB53" s="3059"/>
      <c r="RLC53" s="3050"/>
      <c r="RLD53" s="3051"/>
      <c r="RLE53" s="3058"/>
      <c r="RLF53" s="3056"/>
      <c r="RLG53" s="3050"/>
      <c r="RLH53" s="3051"/>
      <c r="RLI53" s="3052"/>
      <c r="RLJ53" s="3053"/>
      <c r="RLK53" s="3050"/>
      <c r="RLL53" s="3054"/>
      <c r="RLM53" s="3029"/>
      <c r="RLN53" s="3055"/>
      <c r="RLO53" s="3056"/>
      <c r="RLP53" s="3057"/>
      <c r="RLQ53" s="3058"/>
      <c r="RLR53" s="3059"/>
      <c r="RLS53" s="3058"/>
      <c r="RLT53" s="3059"/>
      <c r="RLU53" s="3050"/>
      <c r="RLV53" s="3051"/>
      <c r="RLW53" s="3058"/>
      <c r="RLX53" s="3056"/>
      <c r="RLY53" s="3050"/>
      <c r="RLZ53" s="3051"/>
      <c r="RMA53" s="3052"/>
      <c r="RMB53" s="3053"/>
      <c r="RMC53" s="3050"/>
      <c r="RMD53" s="3054"/>
      <c r="RME53" s="3029"/>
      <c r="RMF53" s="3055"/>
      <c r="RMG53" s="3056"/>
      <c r="RMH53" s="3057"/>
      <c r="RMI53" s="3058"/>
      <c r="RMJ53" s="3059"/>
      <c r="RMK53" s="3058"/>
      <c r="RML53" s="3059"/>
      <c r="RMM53" s="3050"/>
      <c r="RMN53" s="3051"/>
      <c r="RMO53" s="3058"/>
      <c r="RMP53" s="3056"/>
      <c r="RMQ53" s="3050"/>
      <c r="RMR53" s="3051"/>
      <c r="RMS53" s="3052"/>
      <c r="RMT53" s="3053"/>
      <c r="RMU53" s="3050"/>
      <c r="RMV53" s="3054"/>
      <c r="RMW53" s="3029"/>
      <c r="RMX53" s="3055"/>
      <c r="RMY53" s="3056"/>
      <c r="RMZ53" s="3057"/>
      <c r="RNA53" s="3058"/>
      <c r="RNB53" s="3059"/>
      <c r="RNC53" s="3058"/>
      <c r="RND53" s="3059"/>
      <c r="RNE53" s="3050"/>
      <c r="RNF53" s="3051"/>
      <c r="RNG53" s="3058"/>
      <c r="RNH53" s="3056"/>
      <c r="RNI53" s="3050"/>
      <c r="RNJ53" s="3051"/>
      <c r="RNK53" s="3052"/>
      <c r="RNL53" s="3053"/>
      <c r="RNM53" s="3050"/>
      <c r="RNN53" s="3054"/>
      <c r="RNO53" s="3029"/>
      <c r="RNP53" s="3055"/>
      <c r="RNQ53" s="3056"/>
      <c r="RNR53" s="3057"/>
      <c r="RNS53" s="3058"/>
      <c r="RNT53" s="3059"/>
      <c r="RNU53" s="3058"/>
      <c r="RNV53" s="3059"/>
      <c r="RNW53" s="3050"/>
      <c r="RNX53" s="3051"/>
      <c r="RNY53" s="3058"/>
      <c r="RNZ53" s="3056"/>
      <c r="ROA53" s="3050"/>
      <c r="ROB53" s="3051"/>
      <c r="ROC53" s="3052"/>
      <c r="ROD53" s="3053"/>
      <c r="ROE53" s="3050"/>
      <c r="ROF53" s="3054"/>
      <c r="ROG53" s="3029"/>
      <c r="ROH53" s="3055"/>
      <c r="ROI53" s="3056"/>
      <c r="ROJ53" s="3057"/>
      <c r="ROK53" s="3058"/>
      <c r="ROL53" s="3059"/>
      <c r="ROM53" s="3058"/>
      <c r="RON53" s="3059"/>
      <c r="ROO53" s="3050"/>
      <c r="ROP53" s="3051"/>
      <c r="ROQ53" s="3058"/>
      <c r="ROR53" s="3056"/>
      <c r="ROS53" s="3050"/>
      <c r="ROT53" s="3051"/>
      <c r="ROU53" s="3052"/>
      <c r="ROV53" s="3053"/>
      <c r="ROW53" s="3050"/>
      <c r="ROX53" s="3054"/>
      <c r="ROY53" s="3029"/>
      <c r="ROZ53" s="3055"/>
      <c r="RPA53" s="3056"/>
      <c r="RPB53" s="3057"/>
      <c r="RPC53" s="3058"/>
      <c r="RPD53" s="3059"/>
      <c r="RPE53" s="3058"/>
      <c r="RPF53" s="3059"/>
      <c r="RPG53" s="3050"/>
      <c r="RPH53" s="3051"/>
      <c r="RPI53" s="3058"/>
      <c r="RPJ53" s="3056"/>
      <c r="RPK53" s="3050"/>
      <c r="RPL53" s="3051"/>
      <c r="RPM53" s="3052"/>
      <c r="RPN53" s="3053"/>
      <c r="RPO53" s="3050"/>
      <c r="RPP53" s="3054"/>
      <c r="RPQ53" s="3029"/>
      <c r="RPR53" s="3055"/>
      <c r="RPS53" s="3056"/>
      <c r="RPT53" s="3057"/>
      <c r="RPU53" s="3058"/>
      <c r="RPV53" s="3059"/>
      <c r="RPW53" s="3058"/>
      <c r="RPX53" s="3059"/>
      <c r="RPY53" s="3050"/>
      <c r="RPZ53" s="3051"/>
      <c r="RQA53" s="3058"/>
      <c r="RQB53" s="3056"/>
      <c r="RQC53" s="3050"/>
      <c r="RQD53" s="3051"/>
      <c r="RQE53" s="3052"/>
      <c r="RQF53" s="3053"/>
      <c r="RQG53" s="3050"/>
      <c r="RQH53" s="3054"/>
      <c r="RQI53" s="3029"/>
      <c r="RQJ53" s="3055"/>
      <c r="RQK53" s="3056"/>
      <c r="RQL53" s="3057"/>
      <c r="RQM53" s="3058"/>
      <c r="RQN53" s="3059"/>
      <c r="RQO53" s="3058"/>
      <c r="RQP53" s="3059"/>
      <c r="RQQ53" s="3050"/>
      <c r="RQR53" s="3051"/>
      <c r="RQS53" s="3058"/>
      <c r="RQT53" s="3056"/>
      <c r="RQU53" s="3050"/>
      <c r="RQV53" s="3051"/>
      <c r="RQW53" s="3052"/>
      <c r="RQX53" s="3053"/>
      <c r="RQY53" s="3050"/>
      <c r="RQZ53" s="3054"/>
      <c r="RRA53" s="3029"/>
      <c r="RRB53" s="3055"/>
      <c r="RRC53" s="3056"/>
      <c r="RRD53" s="3057"/>
      <c r="RRE53" s="3058"/>
      <c r="RRF53" s="3059"/>
      <c r="RRG53" s="3058"/>
      <c r="RRH53" s="3059"/>
      <c r="RRI53" s="3050"/>
      <c r="RRJ53" s="3051"/>
      <c r="RRK53" s="3058"/>
      <c r="RRL53" s="3056"/>
      <c r="RRM53" s="3050"/>
      <c r="RRN53" s="3051"/>
      <c r="RRO53" s="3052"/>
      <c r="RRP53" s="3053"/>
      <c r="RRQ53" s="3050"/>
      <c r="RRR53" s="3054"/>
      <c r="RRS53" s="3029"/>
      <c r="RRT53" s="3055"/>
      <c r="RRU53" s="3056"/>
      <c r="RRV53" s="3057"/>
      <c r="RRW53" s="3058"/>
      <c r="RRX53" s="3059"/>
      <c r="RRY53" s="3058"/>
      <c r="RRZ53" s="3059"/>
      <c r="RSA53" s="3050"/>
      <c r="RSB53" s="3051"/>
      <c r="RSC53" s="3058"/>
      <c r="RSD53" s="3056"/>
      <c r="RSE53" s="3050"/>
      <c r="RSF53" s="3051"/>
      <c r="RSG53" s="3052"/>
      <c r="RSH53" s="3053"/>
      <c r="RSI53" s="3050"/>
      <c r="RSJ53" s="3054"/>
      <c r="RSK53" s="3029"/>
      <c r="RSL53" s="3055"/>
      <c r="RSM53" s="3056"/>
      <c r="RSN53" s="3057"/>
      <c r="RSO53" s="3058"/>
      <c r="RSP53" s="3059"/>
      <c r="RSQ53" s="3058"/>
      <c r="RSR53" s="3059"/>
      <c r="RSS53" s="3050"/>
      <c r="RST53" s="3051"/>
      <c r="RSU53" s="3058"/>
      <c r="RSV53" s="3056"/>
      <c r="RSW53" s="3050"/>
      <c r="RSX53" s="3051"/>
      <c r="RSY53" s="3052"/>
      <c r="RSZ53" s="3053"/>
      <c r="RTA53" s="3050"/>
      <c r="RTB53" s="3054"/>
      <c r="RTC53" s="3029"/>
      <c r="RTD53" s="3055"/>
      <c r="RTE53" s="3056"/>
      <c r="RTF53" s="3057"/>
      <c r="RTG53" s="3058"/>
      <c r="RTH53" s="3059"/>
      <c r="RTI53" s="3058"/>
      <c r="RTJ53" s="3059"/>
      <c r="RTK53" s="3050"/>
      <c r="RTL53" s="3051"/>
      <c r="RTM53" s="3058"/>
      <c r="RTN53" s="3056"/>
      <c r="RTO53" s="3050"/>
      <c r="RTP53" s="3051"/>
      <c r="RTQ53" s="3052"/>
      <c r="RTR53" s="3053"/>
      <c r="RTS53" s="3050"/>
      <c r="RTT53" s="3054"/>
      <c r="RTU53" s="3029"/>
      <c r="RTV53" s="3055"/>
      <c r="RTW53" s="3056"/>
      <c r="RTX53" s="3057"/>
      <c r="RTY53" s="3058"/>
      <c r="RTZ53" s="3059"/>
      <c r="RUA53" s="3058"/>
      <c r="RUB53" s="3059"/>
      <c r="RUC53" s="3050"/>
      <c r="RUD53" s="3051"/>
      <c r="RUE53" s="3058"/>
      <c r="RUF53" s="3056"/>
      <c r="RUG53" s="3050"/>
      <c r="RUH53" s="3051"/>
      <c r="RUI53" s="3052"/>
      <c r="RUJ53" s="3053"/>
      <c r="RUK53" s="3050"/>
      <c r="RUL53" s="3054"/>
      <c r="RUM53" s="3029"/>
      <c r="RUN53" s="3055"/>
      <c r="RUO53" s="3056"/>
      <c r="RUP53" s="3057"/>
      <c r="RUQ53" s="3058"/>
      <c r="RUR53" s="3059"/>
      <c r="RUS53" s="3058"/>
      <c r="RUT53" s="3059"/>
      <c r="RUU53" s="3050"/>
      <c r="RUV53" s="3051"/>
      <c r="RUW53" s="3058"/>
      <c r="RUX53" s="3056"/>
      <c r="RUY53" s="3050"/>
      <c r="RUZ53" s="3051"/>
      <c r="RVA53" s="3052"/>
      <c r="RVB53" s="3053"/>
      <c r="RVC53" s="3050"/>
      <c r="RVD53" s="3054"/>
      <c r="RVE53" s="3029"/>
      <c r="RVF53" s="3055"/>
      <c r="RVG53" s="3056"/>
      <c r="RVH53" s="3057"/>
      <c r="RVI53" s="3058"/>
      <c r="RVJ53" s="3059"/>
      <c r="RVK53" s="3058"/>
      <c r="RVL53" s="3059"/>
      <c r="RVM53" s="3050"/>
      <c r="RVN53" s="3051"/>
      <c r="RVO53" s="3058"/>
      <c r="RVP53" s="3056"/>
      <c r="RVQ53" s="3050"/>
      <c r="RVR53" s="3051"/>
      <c r="RVS53" s="3052"/>
      <c r="RVT53" s="3053"/>
      <c r="RVU53" s="3050"/>
      <c r="RVV53" s="3054"/>
      <c r="RVW53" s="3029"/>
      <c r="RVX53" s="3055"/>
      <c r="RVY53" s="3056"/>
      <c r="RVZ53" s="3057"/>
      <c r="RWA53" s="3058"/>
      <c r="RWB53" s="3059"/>
      <c r="RWC53" s="3058"/>
      <c r="RWD53" s="3059"/>
      <c r="RWE53" s="3050"/>
      <c r="RWF53" s="3051"/>
      <c r="RWG53" s="3058"/>
      <c r="RWH53" s="3056"/>
      <c r="RWI53" s="3050"/>
      <c r="RWJ53" s="3051"/>
      <c r="RWK53" s="3052"/>
      <c r="RWL53" s="3053"/>
      <c r="RWM53" s="3050"/>
      <c r="RWN53" s="3054"/>
      <c r="RWO53" s="3029"/>
      <c r="RWP53" s="3055"/>
      <c r="RWQ53" s="3056"/>
      <c r="RWR53" s="3057"/>
      <c r="RWS53" s="3058"/>
      <c r="RWT53" s="3059"/>
      <c r="RWU53" s="3058"/>
      <c r="RWV53" s="3059"/>
      <c r="RWW53" s="3050"/>
      <c r="RWX53" s="3051"/>
      <c r="RWY53" s="3058"/>
      <c r="RWZ53" s="3056"/>
      <c r="RXA53" s="3050"/>
      <c r="RXB53" s="3051"/>
      <c r="RXC53" s="3052"/>
      <c r="RXD53" s="3053"/>
      <c r="RXE53" s="3050"/>
      <c r="RXF53" s="3054"/>
      <c r="RXG53" s="3029"/>
      <c r="RXH53" s="3055"/>
      <c r="RXI53" s="3056"/>
      <c r="RXJ53" s="3057"/>
      <c r="RXK53" s="3058"/>
      <c r="RXL53" s="3059"/>
      <c r="RXM53" s="3058"/>
      <c r="RXN53" s="3059"/>
      <c r="RXO53" s="3050"/>
      <c r="RXP53" s="3051"/>
      <c r="RXQ53" s="3058"/>
      <c r="RXR53" s="3056"/>
      <c r="RXS53" s="3050"/>
      <c r="RXT53" s="3051"/>
      <c r="RXU53" s="3052"/>
      <c r="RXV53" s="3053"/>
      <c r="RXW53" s="3050"/>
      <c r="RXX53" s="3054"/>
      <c r="RXY53" s="3029"/>
      <c r="RXZ53" s="3055"/>
      <c r="RYA53" s="3056"/>
      <c r="RYB53" s="3057"/>
      <c r="RYC53" s="3058"/>
      <c r="RYD53" s="3059"/>
      <c r="RYE53" s="3058"/>
      <c r="RYF53" s="3059"/>
      <c r="RYG53" s="3050"/>
      <c r="RYH53" s="3051"/>
      <c r="RYI53" s="3058"/>
      <c r="RYJ53" s="3056"/>
      <c r="RYK53" s="3050"/>
      <c r="RYL53" s="3051"/>
      <c r="RYM53" s="3052"/>
      <c r="RYN53" s="3053"/>
      <c r="RYO53" s="3050"/>
      <c r="RYP53" s="3054"/>
      <c r="RYQ53" s="3029"/>
      <c r="RYR53" s="3055"/>
      <c r="RYS53" s="3056"/>
      <c r="RYT53" s="3057"/>
      <c r="RYU53" s="3058"/>
      <c r="RYV53" s="3059"/>
      <c r="RYW53" s="3058"/>
      <c r="RYX53" s="3059"/>
      <c r="RYY53" s="3050"/>
      <c r="RYZ53" s="3051"/>
      <c r="RZA53" s="3058"/>
      <c r="RZB53" s="3056"/>
      <c r="RZC53" s="3050"/>
      <c r="RZD53" s="3051"/>
      <c r="RZE53" s="3052"/>
      <c r="RZF53" s="3053"/>
      <c r="RZG53" s="3050"/>
      <c r="RZH53" s="3054"/>
      <c r="RZI53" s="3029"/>
      <c r="RZJ53" s="3055"/>
      <c r="RZK53" s="3056"/>
      <c r="RZL53" s="3057"/>
      <c r="RZM53" s="3058"/>
      <c r="RZN53" s="3059"/>
      <c r="RZO53" s="3058"/>
      <c r="RZP53" s="3059"/>
      <c r="RZQ53" s="3050"/>
      <c r="RZR53" s="3051"/>
      <c r="RZS53" s="3058"/>
      <c r="RZT53" s="3056"/>
      <c r="RZU53" s="3050"/>
      <c r="RZV53" s="3051"/>
      <c r="RZW53" s="3052"/>
      <c r="RZX53" s="3053"/>
      <c r="RZY53" s="3050"/>
      <c r="RZZ53" s="3054"/>
      <c r="SAA53" s="3029"/>
      <c r="SAB53" s="3055"/>
      <c r="SAC53" s="3056"/>
      <c r="SAD53" s="3057"/>
      <c r="SAE53" s="3058"/>
      <c r="SAF53" s="3059"/>
      <c r="SAG53" s="3058"/>
      <c r="SAH53" s="3059"/>
      <c r="SAI53" s="3050"/>
      <c r="SAJ53" s="3051"/>
      <c r="SAK53" s="3058"/>
      <c r="SAL53" s="3056"/>
      <c r="SAM53" s="3050"/>
      <c r="SAN53" s="3051"/>
      <c r="SAO53" s="3052"/>
      <c r="SAP53" s="3053"/>
      <c r="SAQ53" s="3050"/>
      <c r="SAR53" s="3054"/>
      <c r="SAS53" s="3029"/>
      <c r="SAT53" s="3055"/>
      <c r="SAU53" s="3056"/>
      <c r="SAV53" s="3057"/>
      <c r="SAW53" s="3058"/>
      <c r="SAX53" s="3059"/>
      <c r="SAY53" s="3058"/>
      <c r="SAZ53" s="3059"/>
      <c r="SBA53" s="3050"/>
      <c r="SBB53" s="3051"/>
      <c r="SBC53" s="3058"/>
      <c r="SBD53" s="3056"/>
      <c r="SBE53" s="3050"/>
      <c r="SBF53" s="3051"/>
      <c r="SBG53" s="3052"/>
      <c r="SBH53" s="3053"/>
      <c r="SBI53" s="3050"/>
      <c r="SBJ53" s="3054"/>
      <c r="SBK53" s="3029"/>
      <c r="SBL53" s="3055"/>
      <c r="SBM53" s="3056"/>
      <c r="SBN53" s="3057"/>
      <c r="SBO53" s="3058"/>
      <c r="SBP53" s="3059"/>
      <c r="SBQ53" s="3058"/>
      <c r="SBR53" s="3059"/>
      <c r="SBS53" s="3050"/>
      <c r="SBT53" s="3051"/>
      <c r="SBU53" s="3058"/>
      <c r="SBV53" s="3056"/>
      <c r="SBW53" s="3050"/>
      <c r="SBX53" s="3051"/>
      <c r="SBY53" s="3052"/>
      <c r="SBZ53" s="3053"/>
      <c r="SCA53" s="3050"/>
      <c r="SCB53" s="3054"/>
      <c r="SCC53" s="3029"/>
      <c r="SCD53" s="3055"/>
      <c r="SCE53" s="3056"/>
      <c r="SCF53" s="3057"/>
      <c r="SCG53" s="3058"/>
      <c r="SCH53" s="3059"/>
      <c r="SCI53" s="3058"/>
      <c r="SCJ53" s="3059"/>
      <c r="SCK53" s="3050"/>
      <c r="SCL53" s="3051"/>
      <c r="SCM53" s="3058"/>
      <c r="SCN53" s="3056"/>
      <c r="SCO53" s="3050"/>
      <c r="SCP53" s="3051"/>
      <c r="SCQ53" s="3052"/>
      <c r="SCR53" s="3053"/>
      <c r="SCS53" s="3050"/>
      <c r="SCT53" s="3054"/>
      <c r="SCU53" s="3029"/>
      <c r="SCV53" s="3055"/>
      <c r="SCW53" s="3056"/>
      <c r="SCX53" s="3057"/>
      <c r="SCY53" s="3058"/>
      <c r="SCZ53" s="3059"/>
      <c r="SDA53" s="3058"/>
      <c r="SDB53" s="3059"/>
      <c r="SDC53" s="3050"/>
      <c r="SDD53" s="3051"/>
      <c r="SDE53" s="3058"/>
      <c r="SDF53" s="3056"/>
      <c r="SDG53" s="3050"/>
      <c r="SDH53" s="3051"/>
      <c r="SDI53" s="3052"/>
      <c r="SDJ53" s="3053"/>
      <c r="SDK53" s="3050"/>
      <c r="SDL53" s="3054"/>
      <c r="SDM53" s="3029"/>
      <c r="SDN53" s="3055"/>
      <c r="SDO53" s="3056"/>
      <c r="SDP53" s="3057"/>
      <c r="SDQ53" s="3058"/>
      <c r="SDR53" s="3059"/>
      <c r="SDS53" s="3058"/>
      <c r="SDT53" s="3059"/>
      <c r="SDU53" s="3050"/>
      <c r="SDV53" s="3051"/>
      <c r="SDW53" s="3058"/>
      <c r="SDX53" s="3056"/>
      <c r="SDY53" s="3050"/>
      <c r="SDZ53" s="3051"/>
      <c r="SEA53" s="3052"/>
      <c r="SEB53" s="3053"/>
      <c r="SEC53" s="3050"/>
      <c r="SED53" s="3054"/>
      <c r="SEE53" s="3029"/>
      <c r="SEF53" s="3055"/>
      <c r="SEG53" s="3056"/>
      <c r="SEH53" s="3057"/>
      <c r="SEI53" s="3058"/>
      <c r="SEJ53" s="3059"/>
      <c r="SEK53" s="3058"/>
      <c r="SEL53" s="3059"/>
      <c r="SEM53" s="3050"/>
      <c r="SEN53" s="3051"/>
      <c r="SEO53" s="3058"/>
      <c r="SEP53" s="3056"/>
      <c r="SEQ53" s="3050"/>
      <c r="SER53" s="3051"/>
      <c r="SES53" s="3052"/>
      <c r="SET53" s="3053"/>
      <c r="SEU53" s="3050"/>
      <c r="SEV53" s="3054"/>
      <c r="SEW53" s="3029"/>
      <c r="SEX53" s="3055"/>
      <c r="SEY53" s="3056"/>
      <c r="SEZ53" s="3057"/>
      <c r="SFA53" s="3058"/>
      <c r="SFB53" s="3059"/>
      <c r="SFC53" s="3058"/>
      <c r="SFD53" s="3059"/>
      <c r="SFE53" s="3050"/>
      <c r="SFF53" s="3051"/>
      <c r="SFG53" s="3058"/>
      <c r="SFH53" s="3056"/>
      <c r="SFI53" s="3050"/>
      <c r="SFJ53" s="3051"/>
      <c r="SFK53" s="3052"/>
      <c r="SFL53" s="3053"/>
      <c r="SFM53" s="3050"/>
      <c r="SFN53" s="3054"/>
      <c r="SFO53" s="3029"/>
      <c r="SFP53" s="3055"/>
      <c r="SFQ53" s="3056"/>
      <c r="SFR53" s="3057"/>
      <c r="SFS53" s="3058"/>
      <c r="SFT53" s="3059"/>
      <c r="SFU53" s="3058"/>
      <c r="SFV53" s="3059"/>
      <c r="SFW53" s="3050"/>
      <c r="SFX53" s="3051"/>
      <c r="SFY53" s="3058"/>
      <c r="SFZ53" s="3056"/>
      <c r="SGA53" s="3050"/>
      <c r="SGB53" s="3051"/>
      <c r="SGC53" s="3052"/>
      <c r="SGD53" s="3053"/>
      <c r="SGE53" s="3050"/>
      <c r="SGF53" s="3054"/>
      <c r="SGG53" s="3029"/>
      <c r="SGH53" s="3055"/>
      <c r="SGI53" s="3056"/>
      <c r="SGJ53" s="3057"/>
      <c r="SGK53" s="3058"/>
      <c r="SGL53" s="3059"/>
      <c r="SGM53" s="3058"/>
      <c r="SGN53" s="3059"/>
      <c r="SGO53" s="3050"/>
      <c r="SGP53" s="3051"/>
      <c r="SGQ53" s="3058"/>
      <c r="SGR53" s="3056"/>
      <c r="SGS53" s="3050"/>
      <c r="SGT53" s="3051"/>
      <c r="SGU53" s="3052"/>
      <c r="SGV53" s="3053"/>
      <c r="SGW53" s="3050"/>
      <c r="SGX53" s="3054"/>
      <c r="SGY53" s="3029"/>
      <c r="SGZ53" s="3055"/>
      <c r="SHA53" s="3056"/>
      <c r="SHB53" s="3057"/>
      <c r="SHC53" s="3058"/>
      <c r="SHD53" s="3059"/>
      <c r="SHE53" s="3058"/>
      <c r="SHF53" s="3059"/>
      <c r="SHG53" s="3050"/>
      <c r="SHH53" s="3051"/>
      <c r="SHI53" s="3058"/>
      <c r="SHJ53" s="3056"/>
      <c r="SHK53" s="3050"/>
      <c r="SHL53" s="3051"/>
      <c r="SHM53" s="3052"/>
      <c r="SHN53" s="3053"/>
      <c r="SHO53" s="3050"/>
      <c r="SHP53" s="3054"/>
      <c r="SHQ53" s="3029"/>
      <c r="SHR53" s="3055"/>
      <c r="SHS53" s="3056"/>
      <c r="SHT53" s="3057"/>
      <c r="SHU53" s="3058"/>
      <c r="SHV53" s="3059"/>
      <c r="SHW53" s="3058"/>
      <c r="SHX53" s="3059"/>
      <c r="SHY53" s="3050"/>
      <c r="SHZ53" s="3051"/>
      <c r="SIA53" s="3058"/>
      <c r="SIB53" s="3056"/>
      <c r="SIC53" s="3050"/>
      <c r="SID53" s="3051"/>
      <c r="SIE53" s="3052"/>
      <c r="SIF53" s="3053"/>
      <c r="SIG53" s="3050"/>
      <c r="SIH53" s="3054"/>
      <c r="SII53" s="3029"/>
      <c r="SIJ53" s="3055"/>
      <c r="SIK53" s="3056"/>
      <c r="SIL53" s="3057"/>
      <c r="SIM53" s="3058"/>
      <c r="SIN53" s="3059"/>
      <c r="SIO53" s="3058"/>
      <c r="SIP53" s="3059"/>
      <c r="SIQ53" s="3050"/>
      <c r="SIR53" s="3051"/>
      <c r="SIS53" s="3058"/>
      <c r="SIT53" s="3056"/>
      <c r="SIU53" s="3050"/>
      <c r="SIV53" s="3051"/>
      <c r="SIW53" s="3052"/>
      <c r="SIX53" s="3053"/>
      <c r="SIY53" s="3050"/>
      <c r="SIZ53" s="3054"/>
      <c r="SJA53" s="3029"/>
      <c r="SJB53" s="3055"/>
      <c r="SJC53" s="3056"/>
      <c r="SJD53" s="3057"/>
      <c r="SJE53" s="3058"/>
      <c r="SJF53" s="3059"/>
      <c r="SJG53" s="3058"/>
      <c r="SJH53" s="3059"/>
      <c r="SJI53" s="3050"/>
      <c r="SJJ53" s="3051"/>
      <c r="SJK53" s="3058"/>
      <c r="SJL53" s="3056"/>
      <c r="SJM53" s="3050"/>
      <c r="SJN53" s="3051"/>
      <c r="SJO53" s="3052"/>
      <c r="SJP53" s="3053"/>
      <c r="SJQ53" s="3050"/>
      <c r="SJR53" s="3054"/>
      <c r="SJS53" s="3029"/>
      <c r="SJT53" s="3055"/>
      <c r="SJU53" s="3056"/>
      <c r="SJV53" s="3057"/>
      <c r="SJW53" s="3058"/>
      <c r="SJX53" s="3059"/>
      <c r="SJY53" s="3058"/>
      <c r="SJZ53" s="3059"/>
      <c r="SKA53" s="3050"/>
      <c r="SKB53" s="3051"/>
      <c r="SKC53" s="3058"/>
      <c r="SKD53" s="3056"/>
      <c r="SKE53" s="3050"/>
      <c r="SKF53" s="3051"/>
      <c r="SKG53" s="3052"/>
      <c r="SKH53" s="3053"/>
      <c r="SKI53" s="3050"/>
      <c r="SKJ53" s="3054"/>
      <c r="SKK53" s="3029"/>
      <c r="SKL53" s="3055"/>
      <c r="SKM53" s="3056"/>
      <c r="SKN53" s="3057"/>
      <c r="SKO53" s="3058"/>
      <c r="SKP53" s="3059"/>
      <c r="SKQ53" s="3058"/>
      <c r="SKR53" s="3059"/>
      <c r="SKS53" s="3050"/>
      <c r="SKT53" s="3051"/>
      <c r="SKU53" s="3058"/>
      <c r="SKV53" s="3056"/>
      <c r="SKW53" s="3050"/>
      <c r="SKX53" s="3051"/>
      <c r="SKY53" s="3052"/>
      <c r="SKZ53" s="3053"/>
      <c r="SLA53" s="3050"/>
      <c r="SLB53" s="3054"/>
      <c r="SLC53" s="3029"/>
      <c r="SLD53" s="3055"/>
      <c r="SLE53" s="3056"/>
      <c r="SLF53" s="3057"/>
      <c r="SLG53" s="3058"/>
      <c r="SLH53" s="3059"/>
      <c r="SLI53" s="3058"/>
      <c r="SLJ53" s="3059"/>
      <c r="SLK53" s="3050"/>
      <c r="SLL53" s="3051"/>
      <c r="SLM53" s="3058"/>
      <c r="SLN53" s="3056"/>
      <c r="SLO53" s="3050"/>
      <c r="SLP53" s="3051"/>
      <c r="SLQ53" s="3052"/>
      <c r="SLR53" s="3053"/>
      <c r="SLS53" s="3050"/>
      <c r="SLT53" s="3054"/>
      <c r="SLU53" s="3029"/>
      <c r="SLV53" s="3055"/>
      <c r="SLW53" s="3056"/>
      <c r="SLX53" s="3057"/>
      <c r="SLY53" s="3058"/>
      <c r="SLZ53" s="3059"/>
      <c r="SMA53" s="3058"/>
      <c r="SMB53" s="3059"/>
      <c r="SMC53" s="3050"/>
      <c r="SMD53" s="3051"/>
      <c r="SME53" s="3058"/>
      <c r="SMF53" s="3056"/>
      <c r="SMG53" s="3050"/>
      <c r="SMH53" s="3051"/>
      <c r="SMI53" s="3052"/>
      <c r="SMJ53" s="3053"/>
      <c r="SMK53" s="3050"/>
      <c r="SML53" s="3054"/>
      <c r="SMM53" s="3029"/>
      <c r="SMN53" s="3055"/>
      <c r="SMO53" s="3056"/>
      <c r="SMP53" s="3057"/>
      <c r="SMQ53" s="3058"/>
      <c r="SMR53" s="3059"/>
      <c r="SMS53" s="3058"/>
      <c r="SMT53" s="3059"/>
      <c r="SMU53" s="3050"/>
      <c r="SMV53" s="3051"/>
      <c r="SMW53" s="3058"/>
      <c r="SMX53" s="3056"/>
      <c r="SMY53" s="3050"/>
      <c r="SMZ53" s="3051"/>
      <c r="SNA53" s="3052"/>
      <c r="SNB53" s="3053"/>
      <c r="SNC53" s="3050"/>
      <c r="SND53" s="3054"/>
      <c r="SNE53" s="3029"/>
      <c r="SNF53" s="3055"/>
      <c r="SNG53" s="3056"/>
      <c r="SNH53" s="3057"/>
      <c r="SNI53" s="3058"/>
      <c r="SNJ53" s="3059"/>
      <c r="SNK53" s="3058"/>
      <c r="SNL53" s="3059"/>
      <c r="SNM53" s="3050"/>
      <c r="SNN53" s="3051"/>
      <c r="SNO53" s="3058"/>
      <c r="SNP53" s="3056"/>
      <c r="SNQ53" s="3050"/>
      <c r="SNR53" s="3051"/>
      <c r="SNS53" s="3052"/>
      <c r="SNT53" s="3053"/>
      <c r="SNU53" s="3050"/>
      <c r="SNV53" s="3054"/>
      <c r="SNW53" s="3029"/>
      <c r="SNX53" s="3055"/>
      <c r="SNY53" s="3056"/>
      <c r="SNZ53" s="3057"/>
      <c r="SOA53" s="3058"/>
      <c r="SOB53" s="3059"/>
      <c r="SOC53" s="3058"/>
      <c r="SOD53" s="3059"/>
      <c r="SOE53" s="3050"/>
      <c r="SOF53" s="3051"/>
      <c r="SOG53" s="3058"/>
      <c r="SOH53" s="3056"/>
      <c r="SOI53" s="3050"/>
      <c r="SOJ53" s="3051"/>
      <c r="SOK53" s="3052"/>
      <c r="SOL53" s="3053"/>
      <c r="SOM53" s="3050"/>
      <c r="SON53" s="3054"/>
      <c r="SOO53" s="3029"/>
      <c r="SOP53" s="3055"/>
      <c r="SOQ53" s="3056"/>
      <c r="SOR53" s="3057"/>
      <c r="SOS53" s="3058"/>
      <c r="SOT53" s="3059"/>
      <c r="SOU53" s="3058"/>
      <c r="SOV53" s="3059"/>
      <c r="SOW53" s="3050"/>
      <c r="SOX53" s="3051"/>
      <c r="SOY53" s="3058"/>
      <c r="SOZ53" s="3056"/>
      <c r="SPA53" s="3050"/>
      <c r="SPB53" s="3051"/>
      <c r="SPC53" s="3052"/>
      <c r="SPD53" s="3053"/>
      <c r="SPE53" s="3050"/>
      <c r="SPF53" s="3054"/>
      <c r="SPG53" s="3029"/>
      <c r="SPH53" s="3055"/>
      <c r="SPI53" s="3056"/>
      <c r="SPJ53" s="3057"/>
      <c r="SPK53" s="3058"/>
      <c r="SPL53" s="3059"/>
      <c r="SPM53" s="3058"/>
      <c r="SPN53" s="3059"/>
      <c r="SPO53" s="3050"/>
      <c r="SPP53" s="3051"/>
      <c r="SPQ53" s="3058"/>
      <c r="SPR53" s="3056"/>
      <c r="SPS53" s="3050"/>
      <c r="SPT53" s="3051"/>
      <c r="SPU53" s="3052"/>
      <c r="SPV53" s="3053"/>
      <c r="SPW53" s="3050"/>
      <c r="SPX53" s="3054"/>
      <c r="SPY53" s="3029"/>
      <c r="SPZ53" s="3055"/>
      <c r="SQA53" s="3056"/>
      <c r="SQB53" s="3057"/>
      <c r="SQC53" s="3058"/>
      <c r="SQD53" s="3059"/>
      <c r="SQE53" s="3058"/>
      <c r="SQF53" s="3059"/>
      <c r="SQG53" s="3050"/>
      <c r="SQH53" s="3051"/>
      <c r="SQI53" s="3058"/>
      <c r="SQJ53" s="3056"/>
      <c r="SQK53" s="3050"/>
      <c r="SQL53" s="3051"/>
      <c r="SQM53" s="3052"/>
      <c r="SQN53" s="3053"/>
      <c r="SQO53" s="3050"/>
      <c r="SQP53" s="3054"/>
      <c r="SQQ53" s="3029"/>
      <c r="SQR53" s="3055"/>
      <c r="SQS53" s="3056"/>
      <c r="SQT53" s="3057"/>
      <c r="SQU53" s="3058"/>
      <c r="SQV53" s="3059"/>
      <c r="SQW53" s="3058"/>
      <c r="SQX53" s="3059"/>
      <c r="SQY53" s="3050"/>
      <c r="SQZ53" s="3051"/>
      <c r="SRA53" s="3058"/>
      <c r="SRB53" s="3056"/>
      <c r="SRC53" s="3050"/>
      <c r="SRD53" s="3051"/>
      <c r="SRE53" s="3052"/>
      <c r="SRF53" s="3053"/>
      <c r="SRG53" s="3050"/>
      <c r="SRH53" s="3054"/>
      <c r="SRI53" s="3029"/>
      <c r="SRJ53" s="3055"/>
      <c r="SRK53" s="3056"/>
      <c r="SRL53" s="3057"/>
      <c r="SRM53" s="3058"/>
      <c r="SRN53" s="3059"/>
      <c r="SRO53" s="3058"/>
      <c r="SRP53" s="3059"/>
      <c r="SRQ53" s="3050"/>
      <c r="SRR53" s="3051"/>
      <c r="SRS53" s="3058"/>
      <c r="SRT53" s="3056"/>
      <c r="SRU53" s="3050"/>
      <c r="SRV53" s="3051"/>
      <c r="SRW53" s="3052"/>
      <c r="SRX53" s="3053"/>
      <c r="SRY53" s="3050"/>
      <c r="SRZ53" s="3054"/>
      <c r="SSA53" s="3029"/>
      <c r="SSB53" s="3055"/>
      <c r="SSC53" s="3056"/>
      <c r="SSD53" s="3057"/>
      <c r="SSE53" s="3058"/>
      <c r="SSF53" s="3059"/>
      <c r="SSG53" s="3058"/>
      <c r="SSH53" s="3059"/>
      <c r="SSI53" s="3050"/>
      <c r="SSJ53" s="3051"/>
      <c r="SSK53" s="3058"/>
      <c r="SSL53" s="3056"/>
      <c r="SSM53" s="3050"/>
      <c r="SSN53" s="3051"/>
      <c r="SSO53" s="3052"/>
      <c r="SSP53" s="3053"/>
      <c r="SSQ53" s="3050"/>
      <c r="SSR53" s="3054"/>
      <c r="SSS53" s="3029"/>
      <c r="SST53" s="3055"/>
      <c r="SSU53" s="3056"/>
      <c r="SSV53" s="3057"/>
      <c r="SSW53" s="3058"/>
      <c r="SSX53" s="3059"/>
      <c r="SSY53" s="3058"/>
      <c r="SSZ53" s="3059"/>
      <c r="STA53" s="3050"/>
      <c r="STB53" s="3051"/>
      <c r="STC53" s="3058"/>
      <c r="STD53" s="3056"/>
      <c r="STE53" s="3050"/>
      <c r="STF53" s="3051"/>
      <c r="STG53" s="3052"/>
      <c r="STH53" s="3053"/>
      <c r="STI53" s="3050"/>
      <c r="STJ53" s="3054"/>
      <c r="STK53" s="3029"/>
      <c r="STL53" s="3055"/>
      <c r="STM53" s="3056"/>
      <c r="STN53" s="3057"/>
      <c r="STO53" s="3058"/>
      <c r="STP53" s="3059"/>
      <c r="STQ53" s="3058"/>
      <c r="STR53" s="3059"/>
      <c r="STS53" s="3050"/>
      <c r="STT53" s="3051"/>
      <c r="STU53" s="3058"/>
      <c r="STV53" s="3056"/>
      <c r="STW53" s="3050"/>
      <c r="STX53" s="3051"/>
      <c r="STY53" s="3052"/>
      <c r="STZ53" s="3053"/>
      <c r="SUA53" s="3050"/>
      <c r="SUB53" s="3054"/>
      <c r="SUC53" s="3029"/>
      <c r="SUD53" s="3055"/>
      <c r="SUE53" s="3056"/>
      <c r="SUF53" s="3057"/>
      <c r="SUG53" s="3058"/>
      <c r="SUH53" s="3059"/>
      <c r="SUI53" s="3058"/>
      <c r="SUJ53" s="3059"/>
      <c r="SUK53" s="3050"/>
      <c r="SUL53" s="3051"/>
      <c r="SUM53" s="3058"/>
      <c r="SUN53" s="3056"/>
      <c r="SUO53" s="3050"/>
      <c r="SUP53" s="3051"/>
      <c r="SUQ53" s="3052"/>
      <c r="SUR53" s="3053"/>
      <c r="SUS53" s="3050"/>
      <c r="SUT53" s="3054"/>
      <c r="SUU53" s="3029"/>
      <c r="SUV53" s="3055"/>
      <c r="SUW53" s="3056"/>
      <c r="SUX53" s="3057"/>
      <c r="SUY53" s="3058"/>
      <c r="SUZ53" s="3059"/>
      <c r="SVA53" s="3058"/>
      <c r="SVB53" s="3059"/>
      <c r="SVC53" s="3050"/>
      <c r="SVD53" s="3051"/>
      <c r="SVE53" s="3058"/>
      <c r="SVF53" s="3056"/>
      <c r="SVG53" s="3050"/>
      <c r="SVH53" s="3051"/>
      <c r="SVI53" s="3052"/>
      <c r="SVJ53" s="3053"/>
      <c r="SVK53" s="3050"/>
      <c r="SVL53" s="3054"/>
      <c r="SVM53" s="3029"/>
      <c r="SVN53" s="3055"/>
      <c r="SVO53" s="3056"/>
      <c r="SVP53" s="3057"/>
      <c r="SVQ53" s="3058"/>
      <c r="SVR53" s="3059"/>
      <c r="SVS53" s="3058"/>
      <c r="SVT53" s="3059"/>
      <c r="SVU53" s="3050"/>
      <c r="SVV53" s="3051"/>
      <c r="SVW53" s="3058"/>
      <c r="SVX53" s="3056"/>
      <c r="SVY53" s="3050"/>
      <c r="SVZ53" s="3051"/>
      <c r="SWA53" s="3052"/>
      <c r="SWB53" s="3053"/>
      <c r="SWC53" s="3050"/>
      <c r="SWD53" s="3054"/>
      <c r="SWE53" s="3029"/>
      <c r="SWF53" s="3055"/>
      <c r="SWG53" s="3056"/>
      <c r="SWH53" s="3057"/>
      <c r="SWI53" s="3058"/>
      <c r="SWJ53" s="3059"/>
      <c r="SWK53" s="3058"/>
      <c r="SWL53" s="3059"/>
      <c r="SWM53" s="3050"/>
      <c r="SWN53" s="3051"/>
      <c r="SWO53" s="3058"/>
      <c r="SWP53" s="3056"/>
      <c r="SWQ53" s="3050"/>
      <c r="SWR53" s="3051"/>
      <c r="SWS53" s="3052"/>
      <c r="SWT53" s="3053"/>
      <c r="SWU53" s="3050"/>
      <c r="SWV53" s="3054"/>
      <c r="SWW53" s="3029"/>
      <c r="SWX53" s="3055"/>
      <c r="SWY53" s="3056"/>
      <c r="SWZ53" s="3057"/>
      <c r="SXA53" s="3058"/>
      <c r="SXB53" s="3059"/>
      <c r="SXC53" s="3058"/>
      <c r="SXD53" s="3059"/>
      <c r="SXE53" s="3050"/>
      <c r="SXF53" s="3051"/>
      <c r="SXG53" s="3058"/>
      <c r="SXH53" s="3056"/>
      <c r="SXI53" s="3050"/>
      <c r="SXJ53" s="3051"/>
      <c r="SXK53" s="3052"/>
      <c r="SXL53" s="3053"/>
      <c r="SXM53" s="3050"/>
      <c r="SXN53" s="3054"/>
      <c r="SXO53" s="3029"/>
      <c r="SXP53" s="3055"/>
      <c r="SXQ53" s="3056"/>
      <c r="SXR53" s="3057"/>
      <c r="SXS53" s="3058"/>
      <c r="SXT53" s="3059"/>
      <c r="SXU53" s="3058"/>
      <c r="SXV53" s="3059"/>
      <c r="SXW53" s="3050"/>
      <c r="SXX53" s="3051"/>
      <c r="SXY53" s="3058"/>
      <c r="SXZ53" s="3056"/>
      <c r="SYA53" s="3050"/>
      <c r="SYB53" s="3051"/>
      <c r="SYC53" s="3052"/>
      <c r="SYD53" s="3053"/>
      <c r="SYE53" s="3050"/>
      <c r="SYF53" s="3054"/>
      <c r="SYG53" s="3029"/>
      <c r="SYH53" s="3055"/>
      <c r="SYI53" s="3056"/>
      <c r="SYJ53" s="3057"/>
      <c r="SYK53" s="3058"/>
      <c r="SYL53" s="3059"/>
      <c r="SYM53" s="3058"/>
      <c r="SYN53" s="3059"/>
      <c r="SYO53" s="3050"/>
      <c r="SYP53" s="3051"/>
      <c r="SYQ53" s="3058"/>
      <c r="SYR53" s="3056"/>
      <c r="SYS53" s="3050"/>
      <c r="SYT53" s="3051"/>
      <c r="SYU53" s="3052"/>
      <c r="SYV53" s="3053"/>
      <c r="SYW53" s="3050"/>
      <c r="SYX53" s="3054"/>
      <c r="SYY53" s="3029"/>
      <c r="SYZ53" s="3055"/>
      <c r="SZA53" s="3056"/>
      <c r="SZB53" s="3057"/>
      <c r="SZC53" s="3058"/>
      <c r="SZD53" s="3059"/>
      <c r="SZE53" s="3058"/>
      <c r="SZF53" s="3059"/>
      <c r="SZG53" s="3050"/>
      <c r="SZH53" s="3051"/>
      <c r="SZI53" s="3058"/>
      <c r="SZJ53" s="3056"/>
      <c r="SZK53" s="3050"/>
      <c r="SZL53" s="3051"/>
      <c r="SZM53" s="3052"/>
      <c r="SZN53" s="3053"/>
      <c r="SZO53" s="3050"/>
      <c r="SZP53" s="3054"/>
      <c r="SZQ53" s="3029"/>
      <c r="SZR53" s="3055"/>
      <c r="SZS53" s="3056"/>
      <c r="SZT53" s="3057"/>
      <c r="SZU53" s="3058"/>
      <c r="SZV53" s="3059"/>
      <c r="SZW53" s="3058"/>
      <c r="SZX53" s="3059"/>
      <c r="SZY53" s="3050"/>
      <c r="SZZ53" s="3051"/>
      <c r="TAA53" s="3058"/>
      <c r="TAB53" s="3056"/>
      <c r="TAC53" s="3050"/>
      <c r="TAD53" s="3051"/>
      <c r="TAE53" s="3052"/>
      <c r="TAF53" s="3053"/>
      <c r="TAG53" s="3050"/>
      <c r="TAH53" s="3054"/>
      <c r="TAI53" s="3029"/>
      <c r="TAJ53" s="3055"/>
      <c r="TAK53" s="3056"/>
      <c r="TAL53" s="3057"/>
      <c r="TAM53" s="3058"/>
      <c r="TAN53" s="3059"/>
      <c r="TAO53" s="3058"/>
      <c r="TAP53" s="3059"/>
      <c r="TAQ53" s="3050"/>
      <c r="TAR53" s="3051"/>
      <c r="TAS53" s="3058"/>
      <c r="TAT53" s="3056"/>
      <c r="TAU53" s="3050"/>
      <c r="TAV53" s="3051"/>
      <c r="TAW53" s="3052"/>
      <c r="TAX53" s="3053"/>
      <c r="TAY53" s="3050"/>
      <c r="TAZ53" s="3054"/>
      <c r="TBA53" s="3029"/>
      <c r="TBB53" s="3055"/>
      <c r="TBC53" s="3056"/>
      <c r="TBD53" s="3057"/>
      <c r="TBE53" s="3058"/>
      <c r="TBF53" s="3059"/>
      <c r="TBG53" s="3058"/>
      <c r="TBH53" s="3059"/>
      <c r="TBI53" s="3050"/>
      <c r="TBJ53" s="3051"/>
      <c r="TBK53" s="3058"/>
      <c r="TBL53" s="3056"/>
      <c r="TBM53" s="3050"/>
      <c r="TBN53" s="3051"/>
      <c r="TBO53" s="3052"/>
      <c r="TBP53" s="3053"/>
      <c r="TBQ53" s="3050"/>
      <c r="TBR53" s="3054"/>
      <c r="TBS53" s="3029"/>
      <c r="TBT53" s="3055"/>
      <c r="TBU53" s="3056"/>
      <c r="TBV53" s="3057"/>
      <c r="TBW53" s="3058"/>
      <c r="TBX53" s="3059"/>
      <c r="TBY53" s="3058"/>
      <c r="TBZ53" s="3059"/>
      <c r="TCA53" s="3050"/>
      <c r="TCB53" s="3051"/>
      <c r="TCC53" s="3058"/>
      <c r="TCD53" s="3056"/>
      <c r="TCE53" s="3050"/>
      <c r="TCF53" s="3051"/>
      <c r="TCG53" s="3052"/>
      <c r="TCH53" s="3053"/>
      <c r="TCI53" s="3050"/>
      <c r="TCJ53" s="3054"/>
      <c r="TCK53" s="3029"/>
      <c r="TCL53" s="3055"/>
      <c r="TCM53" s="3056"/>
      <c r="TCN53" s="3057"/>
      <c r="TCO53" s="3058"/>
      <c r="TCP53" s="3059"/>
      <c r="TCQ53" s="3058"/>
      <c r="TCR53" s="3059"/>
      <c r="TCS53" s="3050"/>
      <c r="TCT53" s="3051"/>
      <c r="TCU53" s="3058"/>
      <c r="TCV53" s="3056"/>
      <c r="TCW53" s="3050"/>
      <c r="TCX53" s="3051"/>
      <c r="TCY53" s="3052"/>
      <c r="TCZ53" s="3053"/>
      <c r="TDA53" s="3050"/>
      <c r="TDB53" s="3054"/>
      <c r="TDC53" s="3029"/>
      <c r="TDD53" s="3055"/>
      <c r="TDE53" s="3056"/>
      <c r="TDF53" s="3057"/>
      <c r="TDG53" s="3058"/>
      <c r="TDH53" s="3059"/>
      <c r="TDI53" s="3058"/>
      <c r="TDJ53" s="3059"/>
      <c r="TDK53" s="3050"/>
      <c r="TDL53" s="3051"/>
      <c r="TDM53" s="3058"/>
      <c r="TDN53" s="3056"/>
      <c r="TDO53" s="3050"/>
      <c r="TDP53" s="3051"/>
      <c r="TDQ53" s="3052"/>
      <c r="TDR53" s="3053"/>
      <c r="TDS53" s="3050"/>
      <c r="TDT53" s="3054"/>
      <c r="TDU53" s="3029"/>
      <c r="TDV53" s="3055"/>
      <c r="TDW53" s="3056"/>
      <c r="TDX53" s="3057"/>
      <c r="TDY53" s="3058"/>
      <c r="TDZ53" s="3059"/>
      <c r="TEA53" s="3058"/>
      <c r="TEB53" s="3059"/>
      <c r="TEC53" s="3050"/>
      <c r="TED53" s="3051"/>
      <c r="TEE53" s="3058"/>
      <c r="TEF53" s="3056"/>
      <c r="TEG53" s="3050"/>
      <c r="TEH53" s="3051"/>
      <c r="TEI53" s="3052"/>
      <c r="TEJ53" s="3053"/>
      <c r="TEK53" s="3050"/>
      <c r="TEL53" s="3054"/>
      <c r="TEM53" s="3029"/>
      <c r="TEN53" s="3055"/>
      <c r="TEO53" s="3056"/>
      <c r="TEP53" s="3057"/>
      <c r="TEQ53" s="3058"/>
      <c r="TER53" s="3059"/>
      <c r="TES53" s="3058"/>
      <c r="TET53" s="3059"/>
      <c r="TEU53" s="3050"/>
      <c r="TEV53" s="3051"/>
      <c r="TEW53" s="3058"/>
      <c r="TEX53" s="3056"/>
      <c r="TEY53" s="3050"/>
      <c r="TEZ53" s="3051"/>
      <c r="TFA53" s="3052"/>
      <c r="TFB53" s="3053"/>
      <c r="TFC53" s="3050"/>
      <c r="TFD53" s="3054"/>
      <c r="TFE53" s="3029"/>
      <c r="TFF53" s="3055"/>
      <c r="TFG53" s="3056"/>
      <c r="TFH53" s="3057"/>
      <c r="TFI53" s="3058"/>
      <c r="TFJ53" s="3059"/>
      <c r="TFK53" s="3058"/>
      <c r="TFL53" s="3059"/>
      <c r="TFM53" s="3050"/>
      <c r="TFN53" s="3051"/>
      <c r="TFO53" s="3058"/>
      <c r="TFP53" s="3056"/>
      <c r="TFQ53" s="3050"/>
      <c r="TFR53" s="3051"/>
      <c r="TFS53" s="3052"/>
      <c r="TFT53" s="3053"/>
      <c r="TFU53" s="3050"/>
      <c r="TFV53" s="3054"/>
      <c r="TFW53" s="3029"/>
      <c r="TFX53" s="3055"/>
      <c r="TFY53" s="3056"/>
      <c r="TFZ53" s="3057"/>
      <c r="TGA53" s="3058"/>
      <c r="TGB53" s="3059"/>
      <c r="TGC53" s="3058"/>
      <c r="TGD53" s="3059"/>
      <c r="TGE53" s="3050"/>
      <c r="TGF53" s="3051"/>
      <c r="TGG53" s="3058"/>
      <c r="TGH53" s="3056"/>
      <c r="TGI53" s="3050"/>
      <c r="TGJ53" s="3051"/>
      <c r="TGK53" s="3052"/>
      <c r="TGL53" s="3053"/>
      <c r="TGM53" s="3050"/>
      <c r="TGN53" s="3054"/>
      <c r="TGO53" s="3029"/>
      <c r="TGP53" s="3055"/>
      <c r="TGQ53" s="3056"/>
      <c r="TGR53" s="3057"/>
      <c r="TGS53" s="3058"/>
      <c r="TGT53" s="3059"/>
      <c r="TGU53" s="3058"/>
      <c r="TGV53" s="3059"/>
      <c r="TGW53" s="3050"/>
      <c r="TGX53" s="3051"/>
      <c r="TGY53" s="3058"/>
      <c r="TGZ53" s="3056"/>
      <c r="THA53" s="3050"/>
      <c r="THB53" s="3051"/>
      <c r="THC53" s="3052"/>
      <c r="THD53" s="3053"/>
      <c r="THE53" s="3050"/>
      <c r="THF53" s="3054"/>
      <c r="THG53" s="3029"/>
      <c r="THH53" s="3055"/>
      <c r="THI53" s="3056"/>
      <c r="THJ53" s="3057"/>
      <c r="THK53" s="3058"/>
      <c r="THL53" s="3059"/>
      <c r="THM53" s="3058"/>
      <c r="THN53" s="3059"/>
      <c r="THO53" s="3050"/>
      <c r="THP53" s="3051"/>
      <c r="THQ53" s="3058"/>
      <c r="THR53" s="3056"/>
      <c r="THS53" s="3050"/>
      <c r="THT53" s="3051"/>
      <c r="THU53" s="3052"/>
      <c r="THV53" s="3053"/>
      <c r="THW53" s="3050"/>
      <c r="THX53" s="3054"/>
      <c r="THY53" s="3029"/>
      <c r="THZ53" s="3055"/>
      <c r="TIA53" s="3056"/>
      <c r="TIB53" s="3057"/>
      <c r="TIC53" s="3058"/>
      <c r="TID53" s="3059"/>
      <c r="TIE53" s="3058"/>
      <c r="TIF53" s="3059"/>
      <c r="TIG53" s="3050"/>
      <c r="TIH53" s="3051"/>
      <c r="TII53" s="3058"/>
      <c r="TIJ53" s="3056"/>
      <c r="TIK53" s="3050"/>
      <c r="TIL53" s="3051"/>
      <c r="TIM53" s="3052"/>
      <c r="TIN53" s="3053"/>
      <c r="TIO53" s="3050"/>
      <c r="TIP53" s="3054"/>
      <c r="TIQ53" s="3029"/>
      <c r="TIR53" s="3055"/>
      <c r="TIS53" s="3056"/>
      <c r="TIT53" s="3057"/>
      <c r="TIU53" s="3058"/>
      <c r="TIV53" s="3059"/>
      <c r="TIW53" s="3058"/>
      <c r="TIX53" s="3059"/>
      <c r="TIY53" s="3050"/>
      <c r="TIZ53" s="3051"/>
      <c r="TJA53" s="3058"/>
      <c r="TJB53" s="3056"/>
      <c r="TJC53" s="3050"/>
      <c r="TJD53" s="3051"/>
      <c r="TJE53" s="3052"/>
      <c r="TJF53" s="3053"/>
      <c r="TJG53" s="3050"/>
      <c r="TJH53" s="3054"/>
      <c r="TJI53" s="3029"/>
      <c r="TJJ53" s="3055"/>
      <c r="TJK53" s="3056"/>
      <c r="TJL53" s="3057"/>
      <c r="TJM53" s="3058"/>
      <c r="TJN53" s="3059"/>
      <c r="TJO53" s="3058"/>
      <c r="TJP53" s="3059"/>
      <c r="TJQ53" s="3050"/>
      <c r="TJR53" s="3051"/>
      <c r="TJS53" s="3058"/>
      <c r="TJT53" s="3056"/>
      <c r="TJU53" s="3050"/>
      <c r="TJV53" s="3051"/>
      <c r="TJW53" s="3052"/>
      <c r="TJX53" s="3053"/>
      <c r="TJY53" s="3050"/>
      <c r="TJZ53" s="3054"/>
      <c r="TKA53" s="3029"/>
      <c r="TKB53" s="3055"/>
      <c r="TKC53" s="3056"/>
      <c r="TKD53" s="3057"/>
      <c r="TKE53" s="3058"/>
      <c r="TKF53" s="3059"/>
      <c r="TKG53" s="3058"/>
      <c r="TKH53" s="3059"/>
      <c r="TKI53" s="3050"/>
      <c r="TKJ53" s="3051"/>
      <c r="TKK53" s="3058"/>
      <c r="TKL53" s="3056"/>
      <c r="TKM53" s="3050"/>
      <c r="TKN53" s="3051"/>
      <c r="TKO53" s="3052"/>
      <c r="TKP53" s="3053"/>
      <c r="TKQ53" s="3050"/>
      <c r="TKR53" s="3054"/>
      <c r="TKS53" s="3029"/>
      <c r="TKT53" s="3055"/>
      <c r="TKU53" s="3056"/>
      <c r="TKV53" s="3057"/>
      <c r="TKW53" s="3058"/>
      <c r="TKX53" s="3059"/>
      <c r="TKY53" s="3058"/>
      <c r="TKZ53" s="3059"/>
      <c r="TLA53" s="3050"/>
      <c r="TLB53" s="3051"/>
      <c r="TLC53" s="3058"/>
      <c r="TLD53" s="3056"/>
      <c r="TLE53" s="3050"/>
      <c r="TLF53" s="3051"/>
      <c r="TLG53" s="3052"/>
      <c r="TLH53" s="3053"/>
      <c r="TLI53" s="3050"/>
      <c r="TLJ53" s="3054"/>
      <c r="TLK53" s="3029"/>
      <c r="TLL53" s="3055"/>
      <c r="TLM53" s="3056"/>
      <c r="TLN53" s="3057"/>
      <c r="TLO53" s="3058"/>
      <c r="TLP53" s="3059"/>
      <c r="TLQ53" s="3058"/>
      <c r="TLR53" s="3059"/>
      <c r="TLS53" s="3050"/>
      <c r="TLT53" s="3051"/>
      <c r="TLU53" s="3058"/>
      <c r="TLV53" s="3056"/>
      <c r="TLW53" s="3050"/>
      <c r="TLX53" s="3051"/>
      <c r="TLY53" s="3052"/>
      <c r="TLZ53" s="3053"/>
      <c r="TMA53" s="3050"/>
      <c r="TMB53" s="3054"/>
      <c r="TMC53" s="3029"/>
      <c r="TMD53" s="3055"/>
      <c r="TME53" s="3056"/>
      <c r="TMF53" s="3057"/>
      <c r="TMG53" s="3058"/>
      <c r="TMH53" s="3059"/>
      <c r="TMI53" s="3058"/>
      <c r="TMJ53" s="3059"/>
      <c r="TMK53" s="3050"/>
      <c r="TML53" s="3051"/>
      <c r="TMM53" s="3058"/>
      <c r="TMN53" s="3056"/>
      <c r="TMO53" s="3050"/>
      <c r="TMP53" s="3051"/>
      <c r="TMQ53" s="3052"/>
      <c r="TMR53" s="3053"/>
      <c r="TMS53" s="3050"/>
      <c r="TMT53" s="3054"/>
      <c r="TMU53" s="3029"/>
      <c r="TMV53" s="3055"/>
      <c r="TMW53" s="3056"/>
      <c r="TMX53" s="3057"/>
      <c r="TMY53" s="3058"/>
      <c r="TMZ53" s="3059"/>
      <c r="TNA53" s="3058"/>
      <c r="TNB53" s="3059"/>
      <c r="TNC53" s="3050"/>
      <c r="TND53" s="3051"/>
      <c r="TNE53" s="3058"/>
      <c r="TNF53" s="3056"/>
      <c r="TNG53" s="3050"/>
      <c r="TNH53" s="3051"/>
      <c r="TNI53" s="3052"/>
      <c r="TNJ53" s="3053"/>
      <c r="TNK53" s="3050"/>
      <c r="TNL53" s="3054"/>
      <c r="TNM53" s="3029"/>
      <c r="TNN53" s="3055"/>
      <c r="TNO53" s="3056"/>
      <c r="TNP53" s="3057"/>
      <c r="TNQ53" s="3058"/>
      <c r="TNR53" s="3059"/>
      <c r="TNS53" s="3058"/>
      <c r="TNT53" s="3059"/>
      <c r="TNU53" s="3050"/>
      <c r="TNV53" s="3051"/>
      <c r="TNW53" s="3058"/>
      <c r="TNX53" s="3056"/>
      <c r="TNY53" s="3050"/>
      <c r="TNZ53" s="3051"/>
      <c r="TOA53" s="3052"/>
      <c r="TOB53" s="3053"/>
      <c r="TOC53" s="3050"/>
      <c r="TOD53" s="3054"/>
      <c r="TOE53" s="3029"/>
      <c r="TOF53" s="3055"/>
      <c r="TOG53" s="3056"/>
      <c r="TOH53" s="3057"/>
      <c r="TOI53" s="3058"/>
      <c r="TOJ53" s="3059"/>
      <c r="TOK53" s="3058"/>
      <c r="TOL53" s="3059"/>
      <c r="TOM53" s="3050"/>
      <c r="TON53" s="3051"/>
      <c r="TOO53" s="3058"/>
      <c r="TOP53" s="3056"/>
      <c r="TOQ53" s="3050"/>
      <c r="TOR53" s="3051"/>
      <c r="TOS53" s="3052"/>
      <c r="TOT53" s="3053"/>
      <c r="TOU53" s="3050"/>
      <c r="TOV53" s="3054"/>
      <c r="TOW53" s="3029"/>
      <c r="TOX53" s="3055"/>
      <c r="TOY53" s="3056"/>
      <c r="TOZ53" s="3057"/>
      <c r="TPA53" s="3058"/>
      <c r="TPB53" s="3059"/>
      <c r="TPC53" s="3058"/>
      <c r="TPD53" s="3059"/>
      <c r="TPE53" s="3050"/>
      <c r="TPF53" s="3051"/>
      <c r="TPG53" s="3058"/>
      <c r="TPH53" s="3056"/>
      <c r="TPI53" s="3050"/>
      <c r="TPJ53" s="3051"/>
      <c r="TPK53" s="3052"/>
      <c r="TPL53" s="3053"/>
      <c r="TPM53" s="3050"/>
      <c r="TPN53" s="3054"/>
      <c r="TPO53" s="3029"/>
      <c r="TPP53" s="3055"/>
      <c r="TPQ53" s="3056"/>
      <c r="TPR53" s="3057"/>
      <c r="TPS53" s="3058"/>
      <c r="TPT53" s="3059"/>
      <c r="TPU53" s="3058"/>
      <c r="TPV53" s="3059"/>
      <c r="TPW53" s="3050"/>
      <c r="TPX53" s="3051"/>
      <c r="TPY53" s="3058"/>
      <c r="TPZ53" s="3056"/>
      <c r="TQA53" s="3050"/>
      <c r="TQB53" s="3051"/>
      <c r="TQC53" s="3052"/>
      <c r="TQD53" s="3053"/>
      <c r="TQE53" s="3050"/>
      <c r="TQF53" s="3054"/>
      <c r="TQG53" s="3029"/>
      <c r="TQH53" s="3055"/>
      <c r="TQI53" s="3056"/>
      <c r="TQJ53" s="3057"/>
      <c r="TQK53" s="3058"/>
      <c r="TQL53" s="3059"/>
      <c r="TQM53" s="3058"/>
      <c r="TQN53" s="3059"/>
      <c r="TQO53" s="3050"/>
      <c r="TQP53" s="3051"/>
      <c r="TQQ53" s="3058"/>
      <c r="TQR53" s="3056"/>
      <c r="TQS53" s="3050"/>
      <c r="TQT53" s="3051"/>
      <c r="TQU53" s="3052"/>
      <c r="TQV53" s="3053"/>
      <c r="TQW53" s="3050"/>
      <c r="TQX53" s="3054"/>
      <c r="TQY53" s="3029"/>
      <c r="TQZ53" s="3055"/>
      <c r="TRA53" s="3056"/>
      <c r="TRB53" s="3057"/>
      <c r="TRC53" s="3058"/>
      <c r="TRD53" s="3059"/>
      <c r="TRE53" s="3058"/>
      <c r="TRF53" s="3059"/>
      <c r="TRG53" s="3050"/>
      <c r="TRH53" s="3051"/>
      <c r="TRI53" s="3058"/>
      <c r="TRJ53" s="3056"/>
      <c r="TRK53" s="3050"/>
      <c r="TRL53" s="3051"/>
      <c r="TRM53" s="3052"/>
      <c r="TRN53" s="3053"/>
      <c r="TRO53" s="3050"/>
      <c r="TRP53" s="3054"/>
      <c r="TRQ53" s="3029"/>
      <c r="TRR53" s="3055"/>
      <c r="TRS53" s="3056"/>
      <c r="TRT53" s="3057"/>
      <c r="TRU53" s="3058"/>
      <c r="TRV53" s="3059"/>
      <c r="TRW53" s="3058"/>
      <c r="TRX53" s="3059"/>
      <c r="TRY53" s="3050"/>
      <c r="TRZ53" s="3051"/>
      <c r="TSA53" s="3058"/>
      <c r="TSB53" s="3056"/>
      <c r="TSC53" s="3050"/>
      <c r="TSD53" s="3051"/>
      <c r="TSE53" s="3052"/>
      <c r="TSF53" s="3053"/>
      <c r="TSG53" s="3050"/>
      <c r="TSH53" s="3054"/>
      <c r="TSI53" s="3029"/>
      <c r="TSJ53" s="3055"/>
      <c r="TSK53" s="3056"/>
      <c r="TSL53" s="3057"/>
      <c r="TSM53" s="3058"/>
      <c r="TSN53" s="3059"/>
      <c r="TSO53" s="3058"/>
      <c r="TSP53" s="3059"/>
      <c r="TSQ53" s="3050"/>
      <c r="TSR53" s="3051"/>
      <c r="TSS53" s="3058"/>
      <c r="TST53" s="3056"/>
      <c r="TSU53" s="3050"/>
      <c r="TSV53" s="3051"/>
      <c r="TSW53" s="3052"/>
      <c r="TSX53" s="3053"/>
      <c r="TSY53" s="3050"/>
      <c r="TSZ53" s="3054"/>
      <c r="TTA53" s="3029"/>
      <c r="TTB53" s="3055"/>
      <c r="TTC53" s="3056"/>
      <c r="TTD53" s="3057"/>
      <c r="TTE53" s="3058"/>
      <c r="TTF53" s="3059"/>
      <c r="TTG53" s="3058"/>
      <c r="TTH53" s="3059"/>
      <c r="TTI53" s="3050"/>
      <c r="TTJ53" s="3051"/>
      <c r="TTK53" s="3058"/>
      <c r="TTL53" s="3056"/>
      <c r="TTM53" s="3050"/>
      <c r="TTN53" s="3051"/>
      <c r="TTO53" s="3052"/>
      <c r="TTP53" s="3053"/>
      <c r="TTQ53" s="3050"/>
      <c r="TTR53" s="3054"/>
      <c r="TTS53" s="3029"/>
      <c r="TTT53" s="3055"/>
      <c r="TTU53" s="3056"/>
      <c r="TTV53" s="3057"/>
      <c r="TTW53" s="3058"/>
      <c r="TTX53" s="3059"/>
      <c r="TTY53" s="3058"/>
      <c r="TTZ53" s="3059"/>
      <c r="TUA53" s="3050"/>
      <c r="TUB53" s="3051"/>
      <c r="TUC53" s="3058"/>
      <c r="TUD53" s="3056"/>
      <c r="TUE53" s="3050"/>
      <c r="TUF53" s="3051"/>
      <c r="TUG53" s="3052"/>
      <c r="TUH53" s="3053"/>
      <c r="TUI53" s="3050"/>
      <c r="TUJ53" s="3054"/>
      <c r="TUK53" s="3029"/>
      <c r="TUL53" s="3055"/>
      <c r="TUM53" s="3056"/>
      <c r="TUN53" s="3057"/>
      <c r="TUO53" s="3058"/>
      <c r="TUP53" s="3059"/>
      <c r="TUQ53" s="3058"/>
      <c r="TUR53" s="3059"/>
      <c r="TUS53" s="3050"/>
      <c r="TUT53" s="3051"/>
      <c r="TUU53" s="3058"/>
      <c r="TUV53" s="3056"/>
      <c r="TUW53" s="3050"/>
      <c r="TUX53" s="3051"/>
      <c r="TUY53" s="3052"/>
      <c r="TUZ53" s="3053"/>
      <c r="TVA53" s="3050"/>
      <c r="TVB53" s="3054"/>
      <c r="TVC53" s="3029"/>
      <c r="TVD53" s="3055"/>
      <c r="TVE53" s="3056"/>
      <c r="TVF53" s="3057"/>
      <c r="TVG53" s="3058"/>
      <c r="TVH53" s="3059"/>
      <c r="TVI53" s="3058"/>
      <c r="TVJ53" s="3059"/>
      <c r="TVK53" s="3050"/>
      <c r="TVL53" s="3051"/>
      <c r="TVM53" s="3058"/>
      <c r="TVN53" s="3056"/>
      <c r="TVO53" s="3050"/>
      <c r="TVP53" s="3051"/>
      <c r="TVQ53" s="3052"/>
      <c r="TVR53" s="3053"/>
      <c r="TVS53" s="3050"/>
      <c r="TVT53" s="3054"/>
      <c r="TVU53" s="3029"/>
      <c r="TVV53" s="3055"/>
      <c r="TVW53" s="3056"/>
      <c r="TVX53" s="3057"/>
      <c r="TVY53" s="3058"/>
      <c r="TVZ53" s="3059"/>
      <c r="TWA53" s="3058"/>
      <c r="TWB53" s="3059"/>
      <c r="TWC53" s="3050"/>
      <c r="TWD53" s="3051"/>
      <c r="TWE53" s="3058"/>
      <c r="TWF53" s="3056"/>
      <c r="TWG53" s="3050"/>
      <c r="TWH53" s="3051"/>
      <c r="TWI53" s="3052"/>
      <c r="TWJ53" s="3053"/>
      <c r="TWK53" s="3050"/>
      <c r="TWL53" s="3054"/>
      <c r="TWM53" s="3029"/>
      <c r="TWN53" s="3055"/>
      <c r="TWO53" s="3056"/>
      <c r="TWP53" s="3057"/>
      <c r="TWQ53" s="3058"/>
      <c r="TWR53" s="3059"/>
      <c r="TWS53" s="3058"/>
      <c r="TWT53" s="3059"/>
      <c r="TWU53" s="3050"/>
      <c r="TWV53" s="3051"/>
      <c r="TWW53" s="3058"/>
      <c r="TWX53" s="3056"/>
      <c r="TWY53" s="3050"/>
      <c r="TWZ53" s="3051"/>
      <c r="TXA53" s="3052"/>
      <c r="TXB53" s="3053"/>
      <c r="TXC53" s="3050"/>
      <c r="TXD53" s="3054"/>
      <c r="TXE53" s="3029"/>
      <c r="TXF53" s="3055"/>
      <c r="TXG53" s="3056"/>
      <c r="TXH53" s="3057"/>
      <c r="TXI53" s="3058"/>
      <c r="TXJ53" s="3059"/>
      <c r="TXK53" s="3058"/>
      <c r="TXL53" s="3059"/>
      <c r="TXM53" s="3050"/>
      <c r="TXN53" s="3051"/>
      <c r="TXO53" s="3058"/>
      <c r="TXP53" s="3056"/>
      <c r="TXQ53" s="3050"/>
      <c r="TXR53" s="3051"/>
      <c r="TXS53" s="3052"/>
      <c r="TXT53" s="3053"/>
      <c r="TXU53" s="3050"/>
      <c r="TXV53" s="3054"/>
      <c r="TXW53" s="3029"/>
      <c r="TXX53" s="3055"/>
      <c r="TXY53" s="3056"/>
      <c r="TXZ53" s="3057"/>
      <c r="TYA53" s="3058"/>
      <c r="TYB53" s="3059"/>
      <c r="TYC53" s="3058"/>
      <c r="TYD53" s="3059"/>
      <c r="TYE53" s="3050"/>
      <c r="TYF53" s="3051"/>
      <c r="TYG53" s="3058"/>
      <c r="TYH53" s="3056"/>
      <c r="TYI53" s="3050"/>
      <c r="TYJ53" s="3051"/>
      <c r="TYK53" s="3052"/>
      <c r="TYL53" s="3053"/>
      <c r="TYM53" s="3050"/>
      <c r="TYN53" s="3054"/>
      <c r="TYO53" s="3029"/>
      <c r="TYP53" s="3055"/>
      <c r="TYQ53" s="3056"/>
      <c r="TYR53" s="3057"/>
      <c r="TYS53" s="3058"/>
      <c r="TYT53" s="3059"/>
      <c r="TYU53" s="3058"/>
      <c r="TYV53" s="3059"/>
      <c r="TYW53" s="3050"/>
      <c r="TYX53" s="3051"/>
      <c r="TYY53" s="3058"/>
      <c r="TYZ53" s="3056"/>
      <c r="TZA53" s="3050"/>
      <c r="TZB53" s="3051"/>
      <c r="TZC53" s="3052"/>
      <c r="TZD53" s="3053"/>
      <c r="TZE53" s="3050"/>
      <c r="TZF53" s="3054"/>
      <c r="TZG53" s="3029"/>
      <c r="TZH53" s="3055"/>
      <c r="TZI53" s="3056"/>
      <c r="TZJ53" s="3057"/>
      <c r="TZK53" s="3058"/>
      <c r="TZL53" s="3059"/>
      <c r="TZM53" s="3058"/>
      <c r="TZN53" s="3059"/>
      <c r="TZO53" s="3050"/>
      <c r="TZP53" s="3051"/>
      <c r="TZQ53" s="3058"/>
      <c r="TZR53" s="3056"/>
      <c r="TZS53" s="3050"/>
      <c r="TZT53" s="3051"/>
      <c r="TZU53" s="3052"/>
      <c r="TZV53" s="3053"/>
      <c r="TZW53" s="3050"/>
      <c r="TZX53" s="3054"/>
      <c r="TZY53" s="3029"/>
      <c r="TZZ53" s="3055"/>
      <c r="UAA53" s="3056"/>
      <c r="UAB53" s="3057"/>
      <c r="UAC53" s="3058"/>
      <c r="UAD53" s="3059"/>
      <c r="UAE53" s="3058"/>
      <c r="UAF53" s="3059"/>
      <c r="UAG53" s="3050"/>
      <c r="UAH53" s="3051"/>
      <c r="UAI53" s="3058"/>
      <c r="UAJ53" s="3056"/>
      <c r="UAK53" s="3050"/>
      <c r="UAL53" s="3051"/>
      <c r="UAM53" s="3052"/>
      <c r="UAN53" s="3053"/>
      <c r="UAO53" s="3050"/>
      <c r="UAP53" s="3054"/>
      <c r="UAQ53" s="3029"/>
      <c r="UAR53" s="3055"/>
      <c r="UAS53" s="3056"/>
      <c r="UAT53" s="3057"/>
      <c r="UAU53" s="3058"/>
      <c r="UAV53" s="3059"/>
      <c r="UAW53" s="3058"/>
      <c r="UAX53" s="3059"/>
      <c r="UAY53" s="3050"/>
      <c r="UAZ53" s="3051"/>
      <c r="UBA53" s="3058"/>
      <c r="UBB53" s="3056"/>
      <c r="UBC53" s="3050"/>
      <c r="UBD53" s="3051"/>
      <c r="UBE53" s="3052"/>
      <c r="UBF53" s="3053"/>
      <c r="UBG53" s="3050"/>
      <c r="UBH53" s="3054"/>
      <c r="UBI53" s="3029"/>
      <c r="UBJ53" s="3055"/>
      <c r="UBK53" s="3056"/>
      <c r="UBL53" s="3057"/>
      <c r="UBM53" s="3058"/>
      <c r="UBN53" s="3059"/>
      <c r="UBO53" s="3058"/>
      <c r="UBP53" s="3059"/>
      <c r="UBQ53" s="3050"/>
      <c r="UBR53" s="3051"/>
      <c r="UBS53" s="3058"/>
      <c r="UBT53" s="3056"/>
      <c r="UBU53" s="3050"/>
      <c r="UBV53" s="3051"/>
      <c r="UBW53" s="3052"/>
      <c r="UBX53" s="3053"/>
      <c r="UBY53" s="3050"/>
      <c r="UBZ53" s="3054"/>
      <c r="UCA53" s="3029"/>
      <c r="UCB53" s="3055"/>
      <c r="UCC53" s="3056"/>
      <c r="UCD53" s="3057"/>
      <c r="UCE53" s="3058"/>
      <c r="UCF53" s="3059"/>
      <c r="UCG53" s="3058"/>
      <c r="UCH53" s="3059"/>
      <c r="UCI53" s="3050"/>
      <c r="UCJ53" s="3051"/>
      <c r="UCK53" s="3058"/>
      <c r="UCL53" s="3056"/>
      <c r="UCM53" s="3050"/>
      <c r="UCN53" s="3051"/>
      <c r="UCO53" s="3052"/>
      <c r="UCP53" s="3053"/>
      <c r="UCQ53" s="3050"/>
      <c r="UCR53" s="3054"/>
      <c r="UCS53" s="3029"/>
      <c r="UCT53" s="3055"/>
      <c r="UCU53" s="3056"/>
      <c r="UCV53" s="3057"/>
      <c r="UCW53" s="3058"/>
      <c r="UCX53" s="3059"/>
      <c r="UCY53" s="3058"/>
      <c r="UCZ53" s="3059"/>
      <c r="UDA53" s="3050"/>
      <c r="UDB53" s="3051"/>
      <c r="UDC53" s="3058"/>
      <c r="UDD53" s="3056"/>
      <c r="UDE53" s="3050"/>
      <c r="UDF53" s="3051"/>
      <c r="UDG53" s="3052"/>
      <c r="UDH53" s="3053"/>
      <c r="UDI53" s="3050"/>
      <c r="UDJ53" s="3054"/>
      <c r="UDK53" s="3029"/>
      <c r="UDL53" s="3055"/>
      <c r="UDM53" s="3056"/>
      <c r="UDN53" s="3057"/>
      <c r="UDO53" s="3058"/>
      <c r="UDP53" s="3059"/>
      <c r="UDQ53" s="3058"/>
      <c r="UDR53" s="3059"/>
      <c r="UDS53" s="3050"/>
      <c r="UDT53" s="3051"/>
      <c r="UDU53" s="3058"/>
      <c r="UDV53" s="3056"/>
      <c r="UDW53" s="3050"/>
      <c r="UDX53" s="3051"/>
      <c r="UDY53" s="3052"/>
      <c r="UDZ53" s="3053"/>
      <c r="UEA53" s="3050"/>
      <c r="UEB53" s="3054"/>
      <c r="UEC53" s="3029"/>
      <c r="UED53" s="3055"/>
      <c r="UEE53" s="3056"/>
      <c r="UEF53" s="3057"/>
      <c r="UEG53" s="3058"/>
      <c r="UEH53" s="3059"/>
      <c r="UEI53" s="3058"/>
      <c r="UEJ53" s="3059"/>
      <c r="UEK53" s="3050"/>
      <c r="UEL53" s="3051"/>
      <c r="UEM53" s="3058"/>
      <c r="UEN53" s="3056"/>
      <c r="UEO53" s="3050"/>
      <c r="UEP53" s="3051"/>
      <c r="UEQ53" s="3052"/>
      <c r="UER53" s="3053"/>
      <c r="UES53" s="3050"/>
      <c r="UET53" s="3054"/>
      <c r="UEU53" s="3029"/>
      <c r="UEV53" s="3055"/>
      <c r="UEW53" s="3056"/>
      <c r="UEX53" s="3057"/>
      <c r="UEY53" s="3058"/>
      <c r="UEZ53" s="3059"/>
      <c r="UFA53" s="3058"/>
      <c r="UFB53" s="3059"/>
      <c r="UFC53" s="3050"/>
      <c r="UFD53" s="3051"/>
      <c r="UFE53" s="3058"/>
      <c r="UFF53" s="3056"/>
      <c r="UFG53" s="3050"/>
      <c r="UFH53" s="3051"/>
      <c r="UFI53" s="3052"/>
      <c r="UFJ53" s="3053"/>
      <c r="UFK53" s="3050"/>
      <c r="UFL53" s="3054"/>
      <c r="UFM53" s="3029"/>
      <c r="UFN53" s="3055"/>
      <c r="UFO53" s="3056"/>
      <c r="UFP53" s="3057"/>
      <c r="UFQ53" s="3058"/>
      <c r="UFR53" s="3059"/>
      <c r="UFS53" s="3058"/>
      <c r="UFT53" s="3059"/>
      <c r="UFU53" s="3050"/>
      <c r="UFV53" s="3051"/>
      <c r="UFW53" s="3058"/>
      <c r="UFX53" s="3056"/>
      <c r="UFY53" s="3050"/>
      <c r="UFZ53" s="3051"/>
      <c r="UGA53" s="3052"/>
      <c r="UGB53" s="3053"/>
      <c r="UGC53" s="3050"/>
      <c r="UGD53" s="3054"/>
      <c r="UGE53" s="3029"/>
      <c r="UGF53" s="3055"/>
      <c r="UGG53" s="3056"/>
      <c r="UGH53" s="3057"/>
      <c r="UGI53" s="3058"/>
      <c r="UGJ53" s="3059"/>
      <c r="UGK53" s="3058"/>
      <c r="UGL53" s="3059"/>
      <c r="UGM53" s="3050"/>
      <c r="UGN53" s="3051"/>
      <c r="UGO53" s="3058"/>
      <c r="UGP53" s="3056"/>
      <c r="UGQ53" s="3050"/>
      <c r="UGR53" s="3051"/>
      <c r="UGS53" s="3052"/>
      <c r="UGT53" s="3053"/>
      <c r="UGU53" s="3050"/>
      <c r="UGV53" s="3054"/>
      <c r="UGW53" s="3029"/>
      <c r="UGX53" s="3055"/>
      <c r="UGY53" s="3056"/>
      <c r="UGZ53" s="3057"/>
      <c r="UHA53" s="3058"/>
      <c r="UHB53" s="3059"/>
      <c r="UHC53" s="3058"/>
      <c r="UHD53" s="3059"/>
      <c r="UHE53" s="3050"/>
      <c r="UHF53" s="3051"/>
      <c r="UHG53" s="3058"/>
      <c r="UHH53" s="3056"/>
      <c r="UHI53" s="3050"/>
      <c r="UHJ53" s="3051"/>
      <c r="UHK53" s="3052"/>
      <c r="UHL53" s="3053"/>
      <c r="UHM53" s="3050"/>
      <c r="UHN53" s="3054"/>
      <c r="UHO53" s="3029"/>
      <c r="UHP53" s="3055"/>
      <c r="UHQ53" s="3056"/>
      <c r="UHR53" s="3057"/>
      <c r="UHS53" s="3058"/>
      <c r="UHT53" s="3059"/>
      <c r="UHU53" s="3058"/>
      <c r="UHV53" s="3059"/>
      <c r="UHW53" s="3050"/>
      <c r="UHX53" s="3051"/>
      <c r="UHY53" s="3058"/>
      <c r="UHZ53" s="3056"/>
      <c r="UIA53" s="3050"/>
      <c r="UIB53" s="3051"/>
      <c r="UIC53" s="3052"/>
      <c r="UID53" s="3053"/>
      <c r="UIE53" s="3050"/>
      <c r="UIF53" s="3054"/>
      <c r="UIG53" s="3029"/>
      <c r="UIH53" s="3055"/>
      <c r="UII53" s="3056"/>
      <c r="UIJ53" s="3057"/>
      <c r="UIK53" s="3058"/>
      <c r="UIL53" s="3059"/>
      <c r="UIM53" s="3058"/>
      <c r="UIN53" s="3059"/>
      <c r="UIO53" s="3050"/>
      <c r="UIP53" s="3051"/>
      <c r="UIQ53" s="3058"/>
      <c r="UIR53" s="3056"/>
      <c r="UIS53" s="3050"/>
      <c r="UIT53" s="3051"/>
      <c r="UIU53" s="3052"/>
      <c r="UIV53" s="3053"/>
      <c r="UIW53" s="3050"/>
      <c r="UIX53" s="3054"/>
      <c r="UIY53" s="3029"/>
      <c r="UIZ53" s="3055"/>
      <c r="UJA53" s="3056"/>
      <c r="UJB53" s="3057"/>
      <c r="UJC53" s="3058"/>
      <c r="UJD53" s="3059"/>
      <c r="UJE53" s="3058"/>
      <c r="UJF53" s="3059"/>
      <c r="UJG53" s="3050"/>
      <c r="UJH53" s="3051"/>
      <c r="UJI53" s="3058"/>
      <c r="UJJ53" s="3056"/>
      <c r="UJK53" s="3050"/>
      <c r="UJL53" s="3051"/>
      <c r="UJM53" s="3052"/>
      <c r="UJN53" s="3053"/>
      <c r="UJO53" s="3050"/>
      <c r="UJP53" s="3054"/>
      <c r="UJQ53" s="3029"/>
      <c r="UJR53" s="3055"/>
      <c r="UJS53" s="3056"/>
      <c r="UJT53" s="3057"/>
      <c r="UJU53" s="3058"/>
      <c r="UJV53" s="3059"/>
      <c r="UJW53" s="3058"/>
      <c r="UJX53" s="3059"/>
      <c r="UJY53" s="3050"/>
      <c r="UJZ53" s="3051"/>
      <c r="UKA53" s="3058"/>
      <c r="UKB53" s="3056"/>
      <c r="UKC53" s="3050"/>
      <c r="UKD53" s="3051"/>
      <c r="UKE53" s="3052"/>
      <c r="UKF53" s="3053"/>
      <c r="UKG53" s="3050"/>
      <c r="UKH53" s="3054"/>
      <c r="UKI53" s="3029"/>
      <c r="UKJ53" s="3055"/>
      <c r="UKK53" s="3056"/>
      <c r="UKL53" s="3057"/>
      <c r="UKM53" s="3058"/>
      <c r="UKN53" s="3059"/>
      <c r="UKO53" s="3058"/>
      <c r="UKP53" s="3059"/>
      <c r="UKQ53" s="3050"/>
      <c r="UKR53" s="3051"/>
      <c r="UKS53" s="3058"/>
      <c r="UKT53" s="3056"/>
      <c r="UKU53" s="3050"/>
      <c r="UKV53" s="3051"/>
      <c r="UKW53" s="3052"/>
      <c r="UKX53" s="3053"/>
      <c r="UKY53" s="3050"/>
      <c r="UKZ53" s="3054"/>
      <c r="ULA53" s="3029"/>
      <c r="ULB53" s="3055"/>
      <c r="ULC53" s="3056"/>
      <c r="ULD53" s="3057"/>
      <c r="ULE53" s="3058"/>
      <c r="ULF53" s="3059"/>
      <c r="ULG53" s="3058"/>
      <c r="ULH53" s="3059"/>
      <c r="ULI53" s="3050"/>
      <c r="ULJ53" s="3051"/>
      <c r="ULK53" s="3058"/>
      <c r="ULL53" s="3056"/>
      <c r="ULM53" s="3050"/>
      <c r="ULN53" s="3051"/>
      <c r="ULO53" s="3052"/>
      <c r="ULP53" s="3053"/>
      <c r="ULQ53" s="3050"/>
      <c r="ULR53" s="3054"/>
      <c r="ULS53" s="3029"/>
      <c r="ULT53" s="3055"/>
      <c r="ULU53" s="3056"/>
      <c r="ULV53" s="3057"/>
      <c r="ULW53" s="3058"/>
      <c r="ULX53" s="3059"/>
      <c r="ULY53" s="3058"/>
      <c r="ULZ53" s="3059"/>
      <c r="UMA53" s="3050"/>
      <c r="UMB53" s="3051"/>
      <c r="UMC53" s="3058"/>
      <c r="UMD53" s="3056"/>
      <c r="UME53" s="3050"/>
      <c r="UMF53" s="3051"/>
      <c r="UMG53" s="3052"/>
      <c r="UMH53" s="3053"/>
      <c r="UMI53" s="3050"/>
      <c r="UMJ53" s="3054"/>
      <c r="UMK53" s="3029"/>
      <c r="UML53" s="3055"/>
      <c r="UMM53" s="3056"/>
      <c r="UMN53" s="3057"/>
      <c r="UMO53" s="3058"/>
      <c r="UMP53" s="3059"/>
      <c r="UMQ53" s="3058"/>
      <c r="UMR53" s="3059"/>
      <c r="UMS53" s="3050"/>
      <c r="UMT53" s="3051"/>
      <c r="UMU53" s="3058"/>
      <c r="UMV53" s="3056"/>
      <c r="UMW53" s="3050"/>
      <c r="UMX53" s="3051"/>
      <c r="UMY53" s="3052"/>
      <c r="UMZ53" s="3053"/>
      <c r="UNA53" s="3050"/>
      <c r="UNB53" s="3054"/>
      <c r="UNC53" s="3029"/>
      <c r="UND53" s="3055"/>
      <c r="UNE53" s="3056"/>
      <c r="UNF53" s="3057"/>
      <c r="UNG53" s="3058"/>
      <c r="UNH53" s="3059"/>
      <c r="UNI53" s="3058"/>
      <c r="UNJ53" s="3059"/>
      <c r="UNK53" s="3050"/>
      <c r="UNL53" s="3051"/>
      <c r="UNM53" s="3058"/>
      <c r="UNN53" s="3056"/>
      <c r="UNO53" s="3050"/>
      <c r="UNP53" s="3051"/>
      <c r="UNQ53" s="3052"/>
      <c r="UNR53" s="3053"/>
      <c r="UNS53" s="3050"/>
      <c r="UNT53" s="3054"/>
      <c r="UNU53" s="3029"/>
      <c r="UNV53" s="3055"/>
      <c r="UNW53" s="3056"/>
      <c r="UNX53" s="3057"/>
      <c r="UNY53" s="3058"/>
      <c r="UNZ53" s="3059"/>
      <c r="UOA53" s="3058"/>
      <c r="UOB53" s="3059"/>
      <c r="UOC53" s="3050"/>
      <c r="UOD53" s="3051"/>
      <c r="UOE53" s="3058"/>
      <c r="UOF53" s="3056"/>
      <c r="UOG53" s="3050"/>
      <c r="UOH53" s="3051"/>
      <c r="UOI53" s="3052"/>
      <c r="UOJ53" s="3053"/>
      <c r="UOK53" s="3050"/>
      <c r="UOL53" s="3054"/>
      <c r="UOM53" s="3029"/>
      <c r="UON53" s="3055"/>
      <c r="UOO53" s="3056"/>
      <c r="UOP53" s="3057"/>
      <c r="UOQ53" s="3058"/>
      <c r="UOR53" s="3059"/>
      <c r="UOS53" s="3058"/>
      <c r="UOT53" s="3059"/>
      <c r="UOU53" s="3050"/>
      <c r="UOV53" s="3051"/>
      <c r="UOW53" s="3058"/>
      <c r="UOX53" s="3056"/>
      <c r="UOY53" s="3050"/>
      <c r="UOZ53" s="3051"/>
      <c r="UPA53" s="3052"/>
      <c r="UPB53" s="3053"/>
      <c r="UPC53" s="3050"/>
      <c r="UPD53" s="3054"/>
      <c r="UPE53" s="3029"/>
      <c r="UPF53" s="3055"/>
      <c r="UPG53" s="3056"/>
      <c r="UPH53" s="3057"/>
      <c r="UPI53" s="3058"/>
      <c r="UPJ53" s="3059"/>
      <c r="UPK53" s="3058"/>
      <c r="UPL53" s="3059"/>
      <c r="UPM53" s="3050"/>
      <c r="UPN53" s="3051"/>
      <c r="UPO53" s="3058"/>
      <c r="UPP53" s="3056"/>
      <c r="UPQ53" s="3050"/>
      <c r="UPR53" s="3051"/>
      <c r="UPS53" s="3052"/>
      <c r="UPT53" s="3053"/>
      <c r="UPU53" s="3050"/>
      <c r="UPV53" s="3054"/>
      <c r="UPW53" s="3029"/>
      <c r="UPX53" s="3055"/>
      <c r="UPY53" s="3056"/>
      <c r="UPZ53" s="3057"/>
      <c r="UQA53" s="3058"/>
      <c r="UQB53" s="3059"/>
      <c r="UQC53" s="3058"/>
      <c r="UQD53" s="3059"/>
      <c r="UQE53" s="3050"/>
      <c r="UQF53" s="3051"/>
      <c r="UQG53" s="3058"/>
      <c r="UQH53" s="3056"/>
      <c r="UQI53" s="3050"/>
      <c r="UQJ53" s="3051"/>
      <c r="UQK53" s="3052"/>
      <c r="UQL53" s="3053"/>
      <c r="UQM53" s="3050"/>
      <c r="UQN53" s="3054"/>
      <c r="UQO53" s="3029"/>
      <c r="UQP53" s="3055"/>
      <c r="UQQ53" s="3056"/>
      <c r="UQR53" s="3057"/>
      <c r="UQS53" s="3058"/>
      <c r="UQT53" s="3059"/>
      <c r="UQU53" s="3058"/>
      <c r="UQV53" s="3059"/>
      <c r="UQW53" s="3050"/>
      <c r="UQX53" s="3051"/>
      <c r="UQY53" s="3058"/>
      <c r="UQZ53" s="3056"/>
      <c r="URA53" s="3050"/>
      <c r="URB53" s="3051"/>
      <c r="URC53" s="3052"/>
      <c r="URD53" s="3053"/>
      <c r="URE53" s="3050"/>
      <c r="URF53" s="3054"/>
      <c r="URG53" s="3029"/>
      <c r="URH53" s="3055"/>
      <c r="URI53" s="3056"/>
      <c r="URJ53" s="3057"/>
      <c r="URK53" s="3058"/>
      <c r="URL53" s="3059"/>
      <c r="URM53" s="3058"/>
      <c r="URN53" s="3059"/>
      <c r="URO53" s="3050"/>
      <c r="URP53" s="3051"/>
      <c r="URQ53" s="3058"/>
      <c r="URR53" s="3056"/>
      <c r="URS53" s="3050"/>
      <c r="URT53" s="3051"/>
      <c r="URU53" s="3052"/>
      <c r="URV53" s="3053"/>
      <c r="URW53" s="3050"/>
      <c r="URX53" s="3054"/>
      <c r="URY53" s="3029"/>
      <c r="URZ53" s="3055"/>
      <c r="USA53" s="3056"/>
      <c r="USB53" s="3057"/>
      <c r="USC53" s="3058"/>
      <c r="USD53" s="3059"/>
      <c r="USE53" s="3058"/>
      <c r="USF53" s="3059"/>
      <c r="USG53" s="3050"/>
      <c r="USH53" s="3051"/>
      <c r="USI53" s="3058"/>
      <c r="USJ53" s="3056"/>
      <c r="USK53" s="3050"/>
      <c r="USL53" s="3051"/>
      <c r="USM53" s="3052"/>
      <c r="USN53" s="3053"/>
      <c r="USO53" s="3050"/>
      <c r="USP53" s="3054"/>
      <c r="USQ53" s="3029"/>
      <c r="USR53" s="3055"/>
      <c r="USS53" s="3056"/>
      <c r="UST53" s="3057"/>
      <c r="USU53" s="3058"/>
      <c r="USV53" s="3059"/>
      <c r="USW53" s="3058"/>
      <c r="USX53" s="3059"/>
      <c r="USY53" s="3050"/>
      <c r="USZ53" s="3051"/>
      <c r="UTA53" s="3058"/>
      <c r="UTB53" s="3056"/>
      <c r="UTC53" s="3050"/>
      <c r="UTD53" s="3051"/>
      <c r="UTE53" s="3052"/>
      <c r="UTF53" s="3053"/>
      <c r="UTG53" s="3050"/>
      <c r="UTH53" s="3054"/>
      <c r="UTI53" s="3029"/>
      <c r="UTJ53" s="3055"/>
      <c r="UTK53" s="3056"/>
      <c r="UTL53" s="3057"/>
      <c r="UTM53" s="3058"/>
      <c r="UTN53" s="3059"/>
      <c r="UTO53" s="3058"/>
      <c r="UTP53" s="3059"/>
      <c r="UTQ53" s="3050"/>
      <c r="UTR53" s="3051"/>
      <c r="UTS53" s="3058"/>
      <c r="UTT53" s="3056"/>
      <c r="UTU53" s="3050"/>
      <c r="UTV53" s="3051"/>
      <c r="UTW53" s="3052"/>
      <c r="UTX53" s="3053"/>
      <c r="UTY53" s="3050"/>
      <c r="UTZ53" s="3054"/>
      <c r="UUA53" s="3029"/>
      <c r="UUB53" s="3055"/>
      <c r="UUC53" s="3056"/>
      <c r="UUD53" s="3057"/>
      <c r="UUE53" s="3058"/>
      <c r="UUF53" s="3059"/>
      <c r="UUG53" s="3058"/>
      <c r="UUH53" s="3059"/>
      <c r="UUI53" s="3050"/>
      <c r="UUJ53" s="3051"/>
      <c r="UUK53" s="3058"/>
      <c r="UUL53" s="3056"/>
      <c r="UUM53" s="3050"/>
      <c r="UUN53" s="3051"/>
      <c r="UUO53" s="3052"/>
      <c r="UUP53" s="3053"/>
      <c r="UUQ53" s="3050"/>
      <c r="UUR53" s="3054"/>
      <c r="UUS53" s="3029"/>
      <c r="UUT53" s="3055"/>
      <c r="UUU53" s="3056"/>
      <c r="UUV53" s="3057"/>
      <c r="UUW53" s="3058"/>
      <c r="UUX53" s="3059"/>
      <c r="UUY53" s="3058"/>
      <c r="UUZ53" s="3059"/>
      <c r="UVA53" s="3050"/>
      <c r="UVB53" s="3051"/>
      <c r="UVC53" s="3058"/>
      <c r="UVD53" s="3056"/>
      <c r="UVE53" s="3050"/>
      <c r="UVF53" s="3051"/>
      <c r="UVG53" s="3052"/>
      <c r="UVH53" s="3053"/>
      <c r="UVI53" s="3050"/>
      <c r="UVJ53" s="3054"/>
      <c r="UVK53" s="3029"/>
      <c r="UVL53" s="3055"/>
      <c r="UVM53" s="3056"/>
      <c r="UVN53" s="3057"/>
      <c r="UVO53" s="3058"/>
      <c r="UVP53" s="3059"/>
      <c r="UVQ53" s="3058"/>
      <c r="UVR53" s="3059"/>
      <c r="UVS53" s="3050"/>
      <c r="UVT53" s="3051"/>
      <c r="UVU53" s="3058"/>
      <c r="UVV53" s="3056"/>
      <c r="UVW53" s="3050"/>
      <c r="UVX53" s="3051"/>
      <c r="UVY53" s="3052"/>
      <c r="UVZ53" s="3053"/>
      <c r="UWA53" s="3050"/>
      <c r="UWB53" s="3054"/>
      <c r="UWC53" s="3029"/>
      <c r="UWD53" s="3055"/>
      <c r="UWE53" s="3056"/>
      <c r="UWF53" s="3057"/>
      <c r="UWG53" s="3058"/>
      <c r="UWH53" s="3059"/>
      <c r="UWI53" s="3058"/>
      <c r="UWJ53" s="3059"/>
      <c r="UWK53" s="3050"/>
      <c r="UWL53" s="3051"/>
      <c r="UWM53" s="3058"/>
      <c r="UWN53" s="3056"/>
      <c r="UWO53" s="3050"/>
      <c r="UWP53" s="3051"/>
      <c r="UWQ53" s="3052"/>
      <c r="UWR53" s="3053"/>
      <c r="UWS53" s="3050"/>
      <c r="UWT53" s="3054"/>
      <c r="UWU53" s="3029"/>
      <c r="UWV53" s="3055"/>
      <c r="UWW53" s="3056"/>
      <c r="UWX53" s="3057"/>
      <c r="UWY53" s="3058"/>
      <c r="UWZ53" s="3059"/>
      <c r="UXA53" s="3058"/>
      <c r="UXB53" s="3059"/>
      <c r="UXC53" s="3050"/>
      <c r="UXD53" s="3051"/>
      <c r="UXE53" s="3058"/>
      <c r="UXF53" s="3056"/>
      <c r="UXG53" s="3050"/>
      <c r="UXH53" s="3051"/>
      <c r="UXI53" s="3052"/>
      <c r="UXJ53" s="3053"/>
      <c r="UXK53" s="3050"/>
      <c r="UXL53" s="3054"/>
      <c r="UXM53" s="3029"/>
      <c r="UXN53" s="3055"/>
      <c r="UXO53" s="3056"/>
      <c r="UXP53" s="3057"/>
      <c r="UXQ53" s="3058"/>
      <c r="UXR53" s="3059"/>
      <c r="UXS53" s="3058"/>
      <c r="UXT53" s="3059"/>
      <c r="UXU53" s="3050"/>
      <c r="UXV53" s="3051"/>
      <c r="UXW53" s="3058"/>
      <c r="UXX53" s="3056"/>
      <c r="UXY53" s="3050"/>
      <c r="UXZ53" s="3051"/>
      <c r="UYA53" s="3052"/>
      <c r="UYB53" s="3053"/>
      <c r="UYC53" s="3050"/>
      <c r="UYD53" s="3054"/>
      <c r="UYE53" s="3029"/>
      <c r="UYF53" s="3055"/>
      <c r="UYG53" s="3056"/>
      <c r="UYH53" s="3057"/>
      <c r="UYI53" s="3058"/>
      <c r="UYJ53" s="3059"/>
      <c r="UYK53" s="3058"/>
      <c r="UYL53" s="3059"/>
      <c r="UYM53" s="3050"/>
      <c r="UYN53" s="3051"/>
      <c r="UYO53" s="3058"/>
      <c r="UYP53" s="3056"/>
      <c r="UYQ53" s="3050"/>
      <c r="UYR53" s="3051"/>
      <c r="UYS53" s="3052"/>
      <c r="UYT53" s="3053"/>
      <c r="UYU53" s="3050"/>
      <c r="UYV53" s="3054"/>
      <c r="UYW53" s="3029"/>
      <c r="UYX53" s="3055"/>
      <c r="UYY53" s="3056"/>
      <c r="UYZ53" s="3057"/>
      <c r="UZA53" s="3058"/>
      <c r="UZB53" s="3059"/>
      <c r="UZC53" s="3058"/>
      <c r="UZD53" s="3059"/>
      <c r="UZE53" s="3050"/>
      <c r="UZF53" s="3051"/>
      <c r="UZG53" s="3058"/>
      <c r="UZH53" s="3056"/>
      <c r="UZI53" s="3050"/>
      <c r="UZJ53" s="3051"/>
      <c r="UZK53" s="3052"/>
      <c r="UZL53" s="3053"/>
      <c r="UZM53" s="3050"/>
      <c r="UZN53" s="3054"/>
      <c r="UZO53" s="3029"/>
      <c r="UZP53" s="3055"/>
      <c r="UZQ53" s="3056"/>
      <c r="UZR53" s="3057"/>
      <c r="UZS53" s="3058"/>
      <c r="UZT53" s="3059"/>
      <c r="UZU53" s="3058"/>
      <c r="UZV53" s="3059"/>
      <c r="UZW53" s="3050"/>
      <c r="UZX53" s="3051"/>
      <c r="UZY53" s="3058"/>
      <c r="UZZ53" s="3056"/>
      <c r="VAA53" s="3050"/>
      <c r="VAB53" s="3051"/>
      <c r="VAC53" s="3052"/>
      <c r="VAD53" s="3053"/>
      <c r="VAE53" s="3050"/>
      <c r="VAF53" s="3054"/>
      <c r="VAG53" s="3029"/>
      <c r="VAH53" s="3055"/>
      <c r="VAI53" s="3056"/>
      <c r="VAJ53" s="3057"/>
      <c r="VAK53" s="3058"/>
      <c r="VAL53" s="3059"/>
      <c r="VAM53" s="3058"/>
      <c r="VAN53" s="3059"/>
      <c r="VAO53" s="3050"/>
      <c r="VAP53" s="3051"/>
      <c r="VAQ53" s="3058"/>
      <c r="VAR53" s="3056"/>
      <c r="VAS53" s="3050"/>
      <c r="VAT53" s="3051"/>
      <c r="VAU53" s="3052"/>
      <c r="VAV53" s="3053"/>
      <c r="VAW53" s="3050"/>
      <c r="VAX53" s="3054"/>
      <c r="VAY53" s="3029"/>
      <c r="VAZ53" s="3055"/>
      <c r="VBA53" s="3056"/>
      <c r="VBB53" s="3057"/>
      <c r="VBC53" s="3058"/>
      <c r="VBD53" s="3059"/>
      <c r="VBE53" s="3058"/>
      <c r="VBF53" s="3059"/>
      <c r="VBG53" s="3050"/>
      <c r="VBH53" s="3051"/>
      <c r="VBI53" s="3058"/>
      <c r="VBJ53" s="3056"/>
      <c r="VBK53" s="3050"/>
      <c r="VBL53" s="3051"/>
      <c r="VBM53" s="3052"/>
      <c r="VBN53" s="3053"/>
      <c r="VBO53" s="3050"/>
      <c r="VBP53" s="3054"/>
      <c r="VBQ53" s="3029"/>
      <c r="VBR53" s="3055"/>
      <c r="VBS53" s="3056"/>
      <c r="VBT53" s="3057"/>
      <c r="VBU53" s="3058"/>
      <c r="VBV53" s="3059"/>
      <c r="VBW53" s="3058"/>
      <c r="VBX53" s="3059"/>
      <c r="VBY53" s="3050"/>
      <c r="VBZ53" s="3051"/>
      <c r="VCA53" s="3058"/>
      <c r="VCB53" s="3056"/>
      <c r="VCC53" s="3050"/>
      <c r="VCD53" s="3051"/>
      <c r="VCE53" s="3052"/>
      <c r="VCF53" s="3053"/>
      <c r="VCG53" s="3050"/>
      <c r="VCH53" s="3054"/>
      <c r="VCI53" s="3029"/>
      <c r="VCJ53" s="3055"/>
      <c r="VCK53" s="3056"/>
      <c r="VCL53" s="3057"/>
      <c r="VCM53" s="3058"/>
      <c r="VCN53" s="3059"/>
      <c r="VCO53" s="3058"/>
      <c r="VCP53" s="3059"/>
      <c r="VCQ53" s="3050"/>
      <c r="VCR53" s="3051"/>
      <c r="VCS53" s="3058"/>
      <c r="VCT53" s="3056"/>
      <c r="VCU53" s="3050"/>
      <c r="VCV53" s="3051"/>
      <c r="VCW53" s="3052"/>
      <c r="VCX53" s="3053"/>
      <c r="VCY53" s="3050"/>
      <c r="VCZ53" s="3054"/>
      <c r="VDA53" s="3029"/>
      <c r="VDB53" s="3055"/>
      <c r="VDC53" s="3056"/>
      <c r="VDD53" s="3057"/>
      <c r="VDE53" s="3058"/>
      <c r="VDF53" s="3059"/>
      <c r="VDG53" s="3058"/>
      <c r="VDH53" s="3059"/>
      <c r="VDI53" s="3050"/>
      <c r="VDJ53" s="3051"/>
      <c r="VDK53" s="3058"/>
      <c r="VDL53" s="3056"/>
      <c r="VDM53" s="3050"/>
      <c r="VDN53" s="3051"/>
      <c r="VDO53" s="3052"/>
      <c r="VDP53" s="3053"/>
      <c r="VDQ53" s="3050"/>
      <c r="VDR53" s="3054"/>
      <c r="VDS53" s="3029"/>
      <c r="VDT53" s="3055"/>
      <c r="VDU53" s="3056"/>
      <c r="VDV53" s="3057"/>
      <c r="VDW53" s="3058"/>
      <c r="VDX53" s="3059"/>
      <c r="VDY53" s="3058"/>
      <c r="VDZ53" s="3059"/>
      <c r="VEA53" s="3050"/>
      <c r="VEB53" s="3051"/>
      <c r="VEC53" s="3058"/>
      <c r="VED53" s="3056"/>
      <c r="VEE53" s="3050"/>
      <c r="VEF53" s="3051"/>
      <c r="VEG53" s="3052"/>
      <c r="VEH53" s="3053"/>
      <c r="VEI53" s="3050"/>
      <c r="VEJ53" s="3054"/>
      <c r="VEK53" s="3029"/>
      <c r="VEL53" s="3055"/>
      <c r="VEM53" s="3056"/>
      <c r="VEN53" s="3057"/>
      <c r="VEO53" s="3058"/>
      <c r="VEP53" s="3059"/>
      <c r="VEQ53" s="3058"/>
      <c r="VER53" s="3059"/>
      <c r="VES53" s="3050"/>
      <c r="VET53" s="3051"/>
      <c r="VEU53" s="3058"/>
      <c r="VEV53" s="3056"/>
      <c r="VEW53" s="3050"/>
      <c r="VEX53" s="3051"/>
      <c r="VEY53" s="3052"/>
      <c r="VEZ53" s="3053"/>
      <c r="VFA53" s="3050"/>
      <c r="VFB53" s="3054"/>
      <c r="VFC53" s="3029"/>
      <c r="VFD53" s="3055"/>
      <c r="VFE53" s="3056"/>
      <c r="VFF53" s="3057"/>
      <c r="VFG53" s="3058"/>
      <c r="VFH53" s="3059"/>
      <c r="VFI53" s="3058"/>
      <c r="VFJ53" s="3059"/>
      <c r="VFK53" s="3050"/>
      <c r="VFL53" s="3051"/>
      <c r="VFM53" s="3058"/>
      <c r="VFN53" s="3056"/>
      <c r="VFO53" s="3050"/>
      <c r="VFP53" s="3051"/>
      <c r="VFQ53" s="3052"/>
      <c r="VFR53" s="3053"/>
      <c r="VFS53" s="3050"/>
      <c r="VFT53" s="3054"/>
      <c r="VFU53" s="3029"/>
      <c r="VFV53" s="3055"/>
      <c r="VFW53" s="3056"/>
      <c r="VFX53" s="3057"/>
      <c r="VFY53" s="3058"/>
      <c r="VFZ53" s="3059"/>
      <c r="VGA53" s="3058"/>
      <c r="VGB53" s="3059"/>
      <c r="VGC53" s="3050"/>
      <c r="VGD53" s="3051"/>
      <c r="VGE53" s="3058"/>
      <c r="VGF53" s="3056"/>
      <c r="VGG53" s="3050"/>
      <c r="VGH53" s="3051"/>
      <c r="VGI53" s="3052"/>
      <c r="VGJ53" s="3053"/>
      <c r="VGK53" s="3050"/>
      <c r="VGL53" s="3054"/>
      <c r="VGM53" s="3029"/>
      <c r="VGN53" s="3055"/>
      <c r="VGO53" s="3056"/>
      <c r="VGP53" s="3057"/>
      <c r="VGQ53" s="3058"/>
      <c r="VGR53" s="3059"/>
      <c r="VGS53" s="3058"/>
      <c r="VGT53" s="3059"/>
      <c r="VGU53" s="3050"/>
      <c r="VGV53" s="3051"/>
      <c r="VGW53" s="3058"/>
      <c r="VGX53" s="3056"/>
      <c r="VGY53" s="3050"/>
      <c r="VGZ53" s="3051"/>
      <c r="VHA53" s="3052"/>
      <c r="VHB53" s="3053"/>
      <c r="VHC53" s="3050"/>
      <c r="VHD53" s="3054"/>
      <c r="VHE53" s="3029"/>
      <c r="VHF53" s="3055"/>
      <c r="VHG53" s="3056"/>
      <c r="VHH53" s="3057"/>
      <c r="VHI53" s="3058"/>
      <c r="VHJ53" s="3059"/>
      <c r="VHK53" s="3058"/>
      <c r="VHL53" s="3059"/>
      <c r="VHM53" s="3050"/>
      <c r="VHN53" s="3051"/>
      <c r="VHO53" s="3058"/>
      <c r="VHP53" s="3056"/>
      <c r="VHQ53" s="3050"/>
      <c r="VHR53" s="3051"/>
      <c r="VHS53" s="3052"/>
      <c r="VHT53" s="3053"/>
      <c r="VHU53" s="3050"/>
      <c r="VHV53" s="3054"/>
      <c r="VHW53" s="3029"/>
      <c r="VHX53" s="3055"/>
      <c r="VHY53" s="3056"/>
      <c r="VHZ53" s="3057"/>
      <c r="VIA53" s="3058"/>
      <c r="VIB53" s="3059"/>
      <c r="VIC53" s="3058"/>
      <c r="VID53" s="3059"/>
      <c r="VIE53" s="3050"/>
      <c r="VIF53" s="3051"/>
      <c r="VIG53" s="3058"/>
      <c r="VIH53" s="3056"/>
      <c r="VII53" s="3050"/>
      <c r="VIJ53" s="3051"/>
      <c r="VIK53" s="3052"/>
      <c r="VIL53" s="3053"/>
      <c r="VIM53" s="3050"/>
      <c r="VIN53" s="3054"/>
      <c r="VIO53" s="3029"/>
      <c r="VIP53" s="3055"/>
      <c r="VIQ53" s="3056"/>
      <c r="VIR53" s="3057"/>
      <c r="VIS53" s="3058"/>
      <c r="VIT53" s="3059"/>
      <c r="VIU53" s="3058"/>
      <c r="VIV53" s="3059"/>
      <c r="VIW53" s="3050"/>
      <c r="VIX53" s="3051"/>
      <c r="VIY53" s="3058"/>
      <c r="VIZ53" s="3056"/>
      <c r="VJA53" s="3050"/>
      <c r="VJB53" s="3051"/>
      <c r="VJC53" s="3052"/>
      <c r="VJD53" s="3053"/>
      <c r="VJE53" s="3050"/>
      <c r="VJF53" s="3054"/>
      <c r="VJG53" s="3029"/>
      <c r="VJH53" s="3055"/>
      <c r="VJI53" s="3056"/>
      <c r="VJJ53" s="3057"/>
      <c r="VJK53" s="3058"/>
      <c r="VJL53" s="3059"/>
      <c r="VJM53" s="3058"/>
      <c r="VJN53" s="3059"/>
      <c r="VJO53" s="3050"/>
      <c r="VJP53" s="3051"/>
      <c r="VJQ53" s="3058"/>
      <c r="VJR53" s="3056"/>
      <c r="VJS53" s="3050"/>
      <c r="VJT53" s="3051"/>
      <c r="VJU53" s="3052"/>
      <c r="VJV53" s="3053"/>
      <c r="VJW53" s="3050"/>
      <c r="VJX53" s="3054"/>
      <c r="VJY53" s="3029"/>
      <c r="VJZ53" s="3055"/>
      <c r="VKA53" s="3056"/>
      <c r="VKB53" s="3057"/>
      <c r="VKC53" s="3058"/>
      <c r="VKD53" s="3059"/>
      <c r="VKE53" s="3058"/>
      <c r="VKF53" s="3059"/>
      <c r="VKG53" s="3050"/>
      <c r="VKH53" s="3051"/>
      <c r="VKI53" s="3058"/>
      <c r="VKJ53" s="3056"/>
      <c r="VKK53" s="3050"/>
      <c r="VKL53" s="3051"/>
      <c r="VKM53" s="3052"/>
      <c r="VKN53" s="3053"/>
      <c r="VKO53" s="3050"/>
      <c r="VKP53" s="3054"/>
      <c r="VKQ53" s="3029"/>
      <c r="VKR53" s="3055"/>
      <c r="VKS53" s="3056"/>
      <c r="VKT53" s="3057"/>
      <c r="VKU53" s="3058"/>
      <c r="VKV53" s="3059"/>
      <c r="VKW53" s="3058"/>
      <c r="VKX53" s="3059"/>
      <c r="VKY53" s="3050"/>
      <c r="VKZ53" s="3051"/>
      <c r="VLA53" s="3058"/>
      <c r="VLB53" s="3056"/>
      <c r="VLC53" s="3050"/>
      <c r="VLD53" s="3051"/>
      <c r="VLE53" s="3052"/>
      <c r="VLF53" s="3053"/>
      <c r="VLG53" s="3050"/>
      <c r="VLH53" s="3054"/>
      <c r="VLI53" s="3029"/>
      <c r="VLJ53" s="3055"/>
      <c r="VLK53" s="3056"/>
      <c r="VLL53" s="3057"/>
      <c r="VLM53" s="3058"/>
      <c r="VLN53" s="3059"/>
      <c r="VLO53" s="3058"/>
      <c r="VLP53" s="3059"/>
      <c r="VLQ53" s="3050"/>
      <c r="VLR53" s="3051"/>
      <c r="VLS53" s="3058"/>
      <c r="VLT53" s="3056"/>
      <c r="VLU53" s="3050"/>
      <c r="VLV53" s="3051"/>
      <c r="VLW53" s="3052"/>
      <c r="VLX53" s="3053"/>
      <c r="VLY53" s="3050"/>
      <c r="VLZ53" s="3054"/>
      <c r="VMA53" s="3029"/>
      <c r="VMB53" s="3055"/>
      <c r="VMC53" s="3056"/>
      <c r="VMD53" s="3057"/>
      <c r="VME53" s="3058"/>
      <c r="VMF53" s="3059"/>
      <c r="VMG53" s="3058"/>
      <c r="VMH53" s="3059"/>
      <c r="VMI53" s="3050"/>
      <c r="VMJ53" s="3051"/>
      <c r="VMK53" s="3058"/>
      <c r="VML53" s="3056"/>
      <c r="VMM53" s="3050"/>
      <c r="VMN53" s="3051"/>
      <c r="VMO53" s="3052"/>
      <c r="VMP53" s="3053"/>
      <c r="VMQ53" s="3050"/>
      <c r="VMR53" s="3054"/>
      <c r="VMS53" s="3029"/>
      <c r="VMT53" s="3055"/>
      <c r="VMU53" s="3056"/>
      <c r="VMV53" s="3057"/>
      <c r="VMW53" s="3058"/>
      <c r="VMX53" s="3059"/>
      <c r="VMY53" s="3058"/>
      <c r="VMZ53" s="3059"/>
      <c r="VNA53" s="3050"/>
      <c r="VNB53" s="3051"/>
      <c r="VNC53" s="3058"/>
      <c r="VND53" s="3056"/>
      <c r="VNE53" s="3050"/>
      <c r="VNF53" s="3051"/>
      <c r="VNG53" s="3052"/>
      <c r="VNH53" s="3053"/>
      <c r="VNI53" s="3050"/>
      <c r="VNJ53" s="3054"/>
      <c r="VNK53" s="3029"/>
      <c r="VNL53" s="3055"/>
      <c r="VNM53" s="3056"/>
      <c r="VNN53" s="3057"/>
      <c r="VNO53" s="3058"/>
      <c r="VNP53" s="3059"/>
      <c r="VNQ53" s="3058"/>
      <c r="VNR53" s="3059"/>
      <c r="VNS53" s="3050"/>
      <c r="VNT53" s="3051"/>
      <c r="VNU53" s="3058"/>
      <c r="VNV53" s="3056"/>
      <c r="VNW53" s="3050"/>
      <c r="VNX53" s="3051"/>
      <c r="VNY53" s="3052"/>
      <c r="VNZ53" s="3053"/>
      <c r="VOA53" s="3050"/>
      <c r="VOB53" s="3054"/>
      <c r="VOC53" s="3029"/>
      <c r="VOD53" s="3055"/>
      <c r="VOE53" s="3056"/>
      <c r="VOF53" s="3057"/>
      <c r="VOG53" s="3058"/>
      <c r="VOH53" s="3059"/>
      <c r="VOI53" s="3058"/>
      <c r="VOJ53" s="3059"/>
      <c r="VOK53" s="3050"/>
      <c r="VOL53" s="3051"/>
      <c r="VOM53" s="3058"/>
      <c r="VON53" s="3056"/>
      <c r="VOO53" s="3050"/>
      <c r="VOP53" s="3051"/>
      <c r="VOQ53" s="3052"/>
      <c r="VOR53" s="3053"/>
      <c r="VOS53" s="3050"/>
      <c r="VOT53" s="3054"/>
      <c r="VOU53" s="3029"/>
      <c r="VOV53" s="3055"/>
      <c r="VOW53" s="3056"/>
      <c r="VOX53" s="3057"/>
      <c r="VOY53" s="3058"/>
      <c r="VOZ53" s="3059"/>
      <c r="VPA53" s="3058"/>
      <c r="VPB53" s="3059"/>
      <c r="VPC53" s="3050"/>
      <c r="VPD53" s="3051"/>
      <c r="VPE53" s="3058"/>
      <c r="VPF53" s="3056"/>
      <c r="VPG53" s="3050"/>
      <c r="VPH53" s="3051"/>
      <c r="VPI53" s="3052"/>
      <c r="VPJ53" s="3053"/>
      <c r="VPK53" s="3050"/>
      <c r="VPL53" s="3054"/>
      <c r="VPM53" s="3029"/>
      <c r="VPN53" s="3055"/>
      <c r="VPO53" s="3056"/>
      <c r="VPP53" s="3057"/>
      <c r="VPQ53" s="3058"/>
      <c r="VPR53" s="3059"/>
      <c r="VPS53" s="3058"/>
      <c r="VPT53" s="3059"/>
      <c r="VPU53" s="3050"/>
      <c r="VPV53" s="3051"/>
      <c r="VPW53" s="3058"/>
      <c r="VPX53" s="3056"/>
      <c r="VPY53" s="3050"/>
      <c r="VPZ53" s="3051"/>
      <c r="VQA53" s="3052"/>
      <c r="VQB53" s="3053"/>
      <c r="VQC53" s="3050"/>
      <c r="VQD53" s="3054"/>
      <c r="VQE53" s="3029"/>
      <c r="VQF53" s="3055"/>
      <c r="VQG53" s="3056"/>
      <c r="VQH53" s="3057"/>
      <c r="VQI53" s="3058"/>
      <c r="VQJ53" s="3059"/>
      <c r="VQK53" s="3058"/>
      <c r="VQL53" s="3059"/>
      <c r="VQM53" s="3050"/>
      <c r="VQN53" s="3051"/>
      <c r="VQO53" s="3058"/>
      <c r="VQP53" s="3056"/>
      <c r="VQQ53" s="3050"/>
      <c r="VQR53" s="3051"/>
      <c r="VQS53" s="3052"/>
      <c r="VQT53" s="3053"/>
      <c r="VQU53" s="3050"/>
      <c r="VQV53" s="3054"/>
      <c r="VQW53" s="3029"/>
      <c r="VQX53" s="3055"/>
      <c r="VQY53" s="3056"/>
      <c r="VQZ53" s="3057"/>
      <c r="VRA53" s="3058"/>
      <c r="VRB53" s="3059"/>
      <c r="VRC53" s="3058"/>
      <c r="VRD53" s="3059"/>
      <c r="VRE53" s="3050"/>
      <c r="VRF53" s="3051"/>
      <c r="VRG53" s="3058"/>
      <c r="VRH53" s="3056"/>
      <c r="VRI53" s="3050"/>
      <c r="VRJ53" s="3051"/>
      <c r="VRK53" s="3052"/>
      <c r="VRL53" s="3053"/>
      <c r="VRM53" s="3050"/>
      <c r="VRN53" s="3054"/>
      <c r="VRO53" s="3029"/>
      <c r="VRP53" s="3055"/>
      <c r="VRQ53" s="3056"/>
      <c r="VRR53" s="3057"/>
      <c r="VRS53" s="3058"/>
      <c r="VRT53" s="3059"/>
      <c r="VRU53" s="3058"/>
      <c r="VRV53" s="3059"/>
      <c r="VRW53" s="3050"/>
      <c r="VRX53" s="3051"/>
      <c r="VRY53" s="3058"/>
      <c r="VRZ53" s="3056"/>
      <c r="VSA53" s="3050"/>
      <c r="VSB53" s="3051"/>
      <c r="VSC53" s="3052"/>
      <c r="VSD53" s="3053"/>
      <c r="VSE53" s="3050"/>
      <c r="VSF53" s="3054"/>
      <c r="VSG53" s="3029"/>
      <c r="VSH53" s="3055"/>
      <c r="VSI53" s="3056"/>
      <c r="VSJ53" s="3057"/>
      <c r="VSK53" s="3058"/>
      <c r="VSL53" s="3059"/>
      <c r="VSM53" s="3058"/>
      <c r="VSN53" s="3059"/>
      <c r="VSO53" s="3050"/>
      <c r="VSP53" s="3051"/>
      <c r="VSQ53" s="3058"/>
      <c r="VSR53" s="3056"/>
      <c r="VSS53" s="3050"/>
      <c r="VST53" s="3051"/>
      <c r="VSU53" s="3052"/>
      <c r="VSV53" s="3053"/>
      <c r="VSW53" s="3050"/>
      <c r="VSX53" s="3054"/>
      <c r="VSY53" s="3029"/>
      <c r="VSZ53" s="3055"/>
      <c r="VTA53" s="3056"/>
      <c r="VTB53" s="3057"/>
      <c r="VTC53" s="3058"/>
      <c r="VTD53" s="3059"/>
      <c r="VTE53" s="3058"/>
      <c r="VTF53" s="3059"/>
      <c r="VTG53" s="3050"/>
      <c r="VTH53" s="3051"/>
      <c r="VTI53" s="3058"/>
      <c r="VTJ53" s="3056"/>
      <c r="VTK53" s="3050"/>
      <c r="VTL53" s="3051"/>
      <c r="VTM53" s="3052"/>
      <c r="VTN53" s="3053"/>
      <c r="VTO53" s="3050"/>
      <c r="VTP53" s="3054"/>
      <c r="VTQ53" s="3029"/>
      <c r="VTR53" s="3055"/>
      <c r="VTS53" s="3056"/>
      <c r="VTT53" s="3057"/>
      <c r="VTU53" s="3058"/>
      <c r="VTV53" s="3059"/>
      <c r="VTW53" s="3058"/>
      <c r="VTX53" s="3059"/>
      <c r="VTY53" s="3050"/>
      <c r="VTZ53" s="3051"/>
      <c r="VUA53" s="3058"/>
      <c r="VUB53" s="3056"/>
      <c r="VUC53" s="3050"/>
      <c r="VUD53" s="3051"/>
      <c r="VUE53" s="3052"/>
      <c r="VUF53" s="3053"/>
      <c r="VUG53" s="3050"/>
      <c r="VUH53" s="3054"/>
      <c r="VUI53" s="3029"/>
      <c r="VUJ53" s="3055"/>
      <c r="VUK53" s="3056"/>
      <c r="VUL53" s="3057"/>
      <c r="VUM53" s="3058"/>
      <c r="VUN53" s="3059"/>
      <c r="VUO53" s="3058"/>
      <c r="VUP53" s="3059"/>
      <c r="VUQ53" s="3050"/>
      <c r="VUR53" s="3051"/>
      <c r="VUS53" s="3058"/>
      <c r="VUT53" s="3056"/>
      <c r="VUU53" s="3050"/>
      <c r="VUV53" s="3051"/>
      <c r="VUW53" s="3052"/>
      <c r="VUX53" s="3053"/>
      <c r="VUY53" s="3050"/>
      <c r="VUZ53" s="3054"/>
      <c r="VVA53" s="3029"/>
      <c r="VVB53" s="3055"/>
      <c r="VVC53" s="3056"/>
      <c r="VVD53" s="3057"/>
      <c r="VVE53" s="3058"/>
      <c r="VVF53" s="3059"/>
      <c r="VVG53" s="3058"/>
      <c r="VVH53" s="3059"/>
      <c r="VVI53" s="3050"/>
      <c r="VVJ53" s="3051"/>
      <c r="VVK53" s="3058"/>
      <c r="VVL53" s="3056"/>
      <c r="VVM53" s="3050"/>
      <c r="VVN53" s="3051"/>
      <c r="VVO53" s="3052"/>
      <c r="VVP53" s="3053"/>
      <c r="VVQ53" s="3050"/>
      <c r="VVR53" s="3054"/>
      <c r="VVS53" s="3029"/>
      <c r="VVT53" s="3055"/>
      <c r="VVU53" s="3056"/>
      <c r="VVV53" s="3057"/>
      <c r="VVW53" s="3058"/>
      <c r="VVX53" s="3059"/>
      <c r="VVY53" s="3058"/>
      <c r="VVZ53" s="3059"/>
      <c r="VWA53" s="3050"/>
      <c r="VWB53" s="3051"/>
      <c r="VWC53" s="3058"/>
      <c r="VWD53" s="3056"/>
      <c r="VWE53" s="3050"/>
      <c r="VWF53" s="3051"/>
      <c r="VWG53" s="3052"/>
      <c r="VWH53" s="3053"/>
      <c r="VWI53" s="3050"/>
      <c r="VWJ53" s="3054"/>
      <c r="VWK53" s="3029"/>
      <c r="VWL53" s="3055"/>
      <c r="VWM53" s="3056"/>
      <c r="VWN53" s="3057"/>
      <c r="VWO53" s="3058"/>
      <c r="VWP53" s="3059"/>
      <c r="VWQ53" s="3058"/>
      <c r="VWR53" s="3059"/>
      <c r="VWS53" s="3050"/>
      <c r="VWT53" s="3051"/>
      <c r="VWU53" s="3058"/>
      <c r="VWV53" s="3056"/>
      <c r="VWW53" s="3050"/>
      <c r="VWX53" s="3051"/>
      <c r="VWY53" s="3052"/>
      <c r="VWZ53" s="3053"/>
      <c r="VXA53" s="3050"/>
      <c r="VXB53" s="3054"/>
      <c r="VXC53" s="3029"/>
      <c r="VXD53" s="3055"/>
      <c r="VXE53" s="3056"/>
      <c r="VXF53" s="3057"/>
      <c r="VXG53" s="3058"/>
      <c r="VXH53" s="3059"/>
      <c r="VXI53" s="3058"/>
      <c r="VXJ53" s="3059"/>
      <c r="VXK53" s="3050"/>
      <c r="VXL53" s="3051"/>
      <c r="VXM53" s="3058"/>
      <c r="VXN53" s="3056"/>
      <c r="VXO53" s="3050"/>
      <c r="VXP53" s="3051"/>
      <c r="VXQ53" s="3052"/>
      <c r="VXR53" s="3053"/>
      <c r="VXS53" s="3050"/>
      <c r="VXT53" s="3054"/>
      <c r="VXU53" s="3029"/>
      <c r="VXV53" s="3055"/>
      <c r="VXW53" s="3056"/>
      <c r="VXX53" s="3057"/>
      <c r="VXY53" s="3058"/>
      <c r="VXZ53" s="3059"/>
      <c r="VYA53" s="3058"/>
      <c r="VYB53" s="3059"/>
      <c r="VYC53" s="3050"/>
      <c r="VYD53" s="3051"/>
      <c r="VYE53" s="3058"/>
      <c r="VYF53" s="3056"/>
      <c r="VYG53" s="3050"/>
      <c r="VYH53" s="3051"/>
      <c r="VYI53" s="3052"/>
      <c r="VYJ53" s="3053"/>
      <c r="VYK53" s="3050"/>
      <c r="VYL53" s="3054"/>
      <c r="VYM53" s="3029"/>
      <c r="VYN53" s="3055"/>
      <c r="VYO53" s="3056"/>
      <c r="VYP53" s="3057"/>
      <c r="VYQ53" s="3058"/>
      <c r="VYR53" s="3059"/>
      <c r="VYS53" s="3058"/>
      <c r="VYT53" s="3059"/>
      <c r="VYU53" s="3050"/>
      <c r="VYV53" s="3051"/>
      <c r="VYW53" s="3058"/>
      <c r="VYX53" s="3056"/>
      <c r="VYY53" s="3050"/>
      <c r="VYZ53" s="3051"/>
      <c r="VZA53" s="3052"/>
      <c r="VZB53" s="3053"/>
      <c r="VZC53" s="3050"/>
      <c r="VZD53" s="3054"/>
      <c r="VZE53" s="3029"/>
      <c r="VZF53" s="3055"/>
      <c r="VZG53" s="3056"/>
      <c r="VZH53" s="3057"/>
      <c r="VZI53" s="3058"/>
      <c r="VZJ53" s="3059"/>
      <c r="VZK53" s="3058"/>
      <c r="VZL53" s="3059"/>
      <c r="VZM53" s="3050"/>
      <c r="VZN53" s="3051"/>
      <c r="VZO53" s="3058"/>
      <c r="VZP53" s="3056"/>
      <c r="VZQ53" s="3050"/>
      <c r="VZR53" s="3051"/>
      <c r="VZS53" s="3052"/>
      <c r="VZT53" s="3053"/>
      <c r="VZU53" s="3050"/>
      <c r="VZV53" s="3054"/>
      <c r="VZW53" s="3029"/>
      <c r="VZX53" s="3055"/>
      <c r="VZY53" s="3056"/>
      <c r="VZZ53" s="3057"/>
      <c r="WAA53" s="3058"/>
      <c r="WAB53" s="3059"/>
      <c r="WAC53" s="3058"/>
      <c r="WAD53" s="3059"/>
      <c r="WAE53" s="3050"/>
      <c r="WAF53" s="3051"/>
      <c r="WAG53" s="3058"/>
      <c r="WAH53" s="3056"/>
      <c r="WAI53" s="3050"/>
      <c r="WAJ53" s="3051"/>
      <c r="WAK53" s="3052"/>
      <c r="WAL53" s="3053"/>
      <c r="WAM53" s="3050"/>
      <c r="WAN53" s="3054"/>
      <c r="WAO53" s="3029"/>
      <c r="WAP53" s="3055"/>
      <c r="WAQ53" s="3056"/>
      <c r="WAR53" s="3057"/>
      <c r="WAS53" s="3058"/>
      <c r="WAT53" s="3059"/>
      <c r="WAU53" s="3058"/>
      <c r="WAV53" s="3059"/>
      <c r="WAW53" s="3050"/>
      <c r="WAX53" s="3051"/>
      <c r="WAY53" s="3058"/>
      <c r="WAZ53" s="3056"/>
      <c r="WBA53" s="3050"/>
      <c r="WBB53" s="3051"/>
      <c r="WBC53" s="3052"/>
      <c r="WBD53" s="3053"/>
      <c r="WBE53" s="3050"/>
      <c r="WBF53" s="3054"/>
      <c r="WBG53" s="3029"/>
      <c r="WBH53" s="3055"/>
      <c r="WBI53" s="3056"/>
      <c r="WBJ53" s="3057"/>
      <c r="WBK53" s="3058"/>
      <c r="WBL53" s="3059"/>
      <c r="WBM53" s="3058"/>
      <c r="WBN53" s="3059"/>
      <c r="WBO53" s="3050"/>
      <c r="WBP53" s="3051"/>
      <c r="WBQ53" s="3058"/>
      <c r="WBR53" s="3056"/>
      <c r="WBS53" s="3050"/>
      <c r="WBT53" s="3051"/>
      <c r="WBU53" s="3052"/>
      <c r="WBV53" s="3053"/>
      <c r="WBW53" s="3050"/>
      <c r="WBX53" s="3054"/>
      <c r="WBY53" s="3029"/>
      <c r="WBZ53" s="3055"/>
      <c r="WCA53" s="3056"/>
      <c r="WCB53" s="3057"/>
      <c r="WCC53" s="3058"/>
      <c r="WCD53" s="3059"/>
      <c r="WCE53" s="3058"/>
      <c r="WCF53" s="3059"/>
      <c r="WCG53" s="3050"/>
      <c r="WCH53" s="3051"/>
      <c r="WCI53" s="3058"/>
      <c r="WCJ53" s="3056"/>
      <c r="WCK53" s="3050"/>
      <c r="WCL53" s="3051"/>
      <c r="WCM53" s="3052"/>
      <c r="WCN53" s="3053"/>
      <c r="WCO53" s="3050"/>
      <c r="WCP53" s="3054"/>
      <c r="WCQ53" s="3029"/>
      <c r="WCR53" s="3055"/>
      <c r="WCS53" s="3056"/>
      <c r="WCT53" s="3057"/>
      <c r="WCU53" s="3058"/>
      <c r="WCV53" s="3059"/>
      <c r="WCW53" s="3058"/>
      <c r="WCX53" s="3059"/>
      <c r="WCY53" s="3050"/>
      <c r="WCZ53" s="3051"/>
      <c r="WDA53" s="3058"/>
      <c r="WDB53" s="3056"/>
      <c r="WDC53" s="3050"/>
      <c r="WDD53" s="3051"/>
      <c r="WDE53" s="3052"/>
      <c r="WDF53" s="3053"/>
      <c r="WDG53" s="3050"/>
      <c r="WDH53" s="3054"/>
      <c r="WDI53" s="3029"/>
      <c r="WDJ53" s="3055"/>
      <c r="WDK53" s="3056"/>
      <c r="WDL53" s="3057"/>
      <c r="WDM53" s="3058"/>
      <c r="WDN53" s="3059"/>
      <c r="WDO53" s="3058"/>
      <c r="WDP53" s="3059"/>
      <c r="WDQ53" s="3050"/>
      <c r="WDR53" s="3051"/>
      <c r="WDS53" s="3058"/>
      <c r="WDT53" s="3056"/>
      <c r="WDU53" s="3050"/>
      <c r="WDV53" s="3051"/>
      <c r="WDW53" s="3052"/>
      <c r="WDX53" s="3053"/>
      <c r="WDY53" s="3050"/>
      <c r="WDZ53" s="3054"/>
      <c r="WEA53" s="3029"/>
      <c r="WEB53" s="3055"/>
      <c r="WEC53" s="3056"/>
      <c r="WED53" s="3057"/>
      <c r="WEE53" s="3058"/>
      <c r="WEF53" s="3059"/>
      <c r="WEG53" s="3058"/>
      <c r="WEH53" s="3059"/>
      <c r="WEI53" s="3050"/>
      <c r="WEJ53" s="3051"/>
      <c r="WEK53" s="3058"/>
      <c r="WEL53" s="3056"/>
      <c r="WEM53" s="3050"/>
      <c r="WEN53" s="3051"/>
      <c r="WEO53" s="3052"/>
      <c r="WEP53" s="3053"/>
      <c r="WEQ53" s="3050"/>
      <c r="WER53" s="3054"/>
      <c r="WES53" s="3029"/>
      <c r="WET53" s="3055"/>
      <c r="WEU53" s="3056"/>
      <c r="WEV53" s="3057"/>
      <c r="WEW53" s="3058"/>
      <c r="WEX53" s="3059"/>
      <c r="WEY53" s="3058"/>
      <c r="WEZ53" s="3059"/>
      <c r="WFA53" s="3050"/>
      <c r="WFB53" s="3051"/>
      <c r="WFC53" s="3058"/>
      <c r="WFD53" s="3056"/>
      <c r="WFE53" s="3050"/>
      <c r="WFF53" s="3051"/>
      <c r="WFG53" s="3052"/>
      <c r="WFH53" s="3053"/>
      <c r="WFI53" s="3050"/>
      <c r="WFJ53" s="3054"/>
      <c r="WFK53" s="3029"/>
      <c r="WFL53" s="3055"/>
      <c r="WFM53" s="3056"/>
      <c r="WFN53" s="3057"/>
      <c r="WFO53" s="3058"/>
      <c r="WFP53" s="3059"/>
      <c r="WFQ53" s="3058"/>
      <c r="WFR53" s="3059"/>
      <c r="WFS53" s="3050"/>
      <c r="WFT53" s="3051"/>
      <c r="WFU53" s="3058"/>
      <c r="WFV53" s="3056"/>
      <c r="WFW53" s="3050"/>
      <c r="WFX53" s="3051"/>
      <c r="WFY53" s="3052"/>
      <c r="WFZ53" s="3053"/>
      <c r="WGA53" s="3050"/>
      <c r="WGB53" s="3054"/>
      <c r="WGC53" s="3029"/>
      <c r="WGD53" s="3055"/>
      <c r="WGE53" s="3056"/>
      <c r="WGF53" s="3057"/>
      <c r="WGG53" s="3058"/>
      <c r="WGH53" s="3059"/>
      <c r="WGI53" s="3058"/>
      <c r="WGJ53" s="3059"/>
      <c r="WGK53" s="3050"/>
      <c r="WGL53" s="3051"/>
      <c r="WGM53" s="3058"/>
      <c r="WGN53" s="3056"/>
      <c r="WGO53" s="3050"/>
      <c r="WGP53" s="3051"/>
      <c r="WGQ53" s="3052"/>
      <c r="WGR53" s="3053"/>
      <c r="WGS53" s="3050"/>
      <c r="WGT53" s="3054"/>
      <c r="WGU53" s="3029"/>
      <c r="WGV53" s="3055"/>
      <c r="WGW53" s="3056"/>
      <c r="WGX53" s="3057"/>
      <c r="WGY53" s="3058"/>
      <c r="WGZ53" s="3059"/>
      <c r="WHA53" s="3058"/>
      <c r="WHB53" s="3059"/>
      <c r="WHC53" s="3050"/>
      <c r="WHD53" s="3051"/>
      <c r="WHE53" s="3058"/>
      <c r="WHF53" s="3056"/>
      <c r="WHG53" s="3050"/>
      <c r="WHH53" s="3051"/>
      <c r="WHI53" s="3052"/>
      <c r="WHJ53" s="3053"/>
      <c r="WHK53" s="3050"/>
      <c r="WHL53" s="3054"/>
      <c r="WHM53" s="3029"/>
      <c r="WHN53" s="3055"/>
      <c r="WHO53" s="3056"/>
      <c r="WHP53" s="3057"/>
      <c r="WHQ53" s="3058"/>
      <c r="WHR53" s="3059"/>
      <c r="WHS53" s="3058"/>
      <c r="WHT53" s="3059"/>
      <c r="WHU53" s="3050"/>
      <c r="WHV53" s="3051"/>
      <c r="WHW53" s="3058"/>
      <c r="WHX53" s="3056"/>
      <c r="WHY53" s="3050"/>
      <c r="WHZ53" s="3051"/>
      <c r="WIA53" s="3052"/>
      <c r="WIB53" s="3053"/>
      <c r="WIC53" s="3050"/>
      <c r="WID53" s="3054"/>
      <c r="WIE53" s="3029"/>
      <c r="WIF53" s="3055"/>
      <c r="WIG53" s="3056"/>
      <c r="WIH53" s="3057"/>
      <c r="WII53" s="3058"/>
      <c r="WIJ53" s="3059"/>
      <c r="WIK53" s="3058"/>
      <c r="WIL53" s="3059"/>
      <c r="WIM53" s="3050"/>
      <c r="WIN53" s="3051"/>
      <c r="WIO53" s="3058"/>
      <c r="WIP53" s="3056"/>
      <c r="WIQ53" s="3050"/>
      <c r="WIR53" s="3051"/>
      <c r="WIS53" s="3052"/>
      <c r="WIT53" s="3053"/>
      <c r="WIU53" s="3050"/>
      <c r="WIV53" s="3054"/>
      <c r="WIW53" s="3029"/>
      <c r="WIX53" s="3055"/>
      <c r="WIY53" s="3056"/>
      <c r="WIZ53" s="3057"/>
      <c r="WJA53" s="3058"/>
      <c r="WJB53" s="3059"/>
      <c r="WJC53" s="3058"/>
      <c r="WJD53" s="3059"/>
      <c r="WJE53" s="3050"/>
      <c r="WJF53" s="3051"/>
      <c r="WJG53" s="3058"/>
      <c r="WJH53" s="3056"/>
      <c r="WJI53" s="3050"/>
      <c r="WJJ53" s="3051"/>
      <c r="WJK53" s="3052"/>
      <c r="WJL53" s="3053"/>
      <c r="WJM53" s="3050"/>
      <c r="WJN53" s="3054"/>
      <c r="WJO53" s="3029"/>
      <c r="WJP53" s="3055"/>
      <c r="WJQ53" s="3056"/>
      <c r="WJR53" s="3057"/>
      <c r="WJS53" s="3058"/>
      <c r="WJT53" s="3059"/>
      <c r="WJU53" s="3058"/>
      <c r="WJV53" s="3059"/>
      <c r="WJW53" s="3050"/>
      <c r="WJX53" s="3051"/>
      <c r="WJY53" s="3058"/>
      <c r="WJZ53" s="3056"/>
      <c r="WKA53" s="3050"/>
      <c r="WKB53" s="3051"/>
      <c r="WKC53" s="3052"/>
      <c r="WKD53" s="3053"/>
      <c r="WKE53" s="3050"/>
      <c r="WKF53" s="3054"/>
      <c r="WKG53" s="3029"/>
      <c r="WKH53" s="3055"/>
      <c r="WKI53" s="3056"/>
      <c r="WKJ53" s="3057"/>
      <c r="WKK53" s="3058"/>
      <c r="WKL53" s="3059"/>
      <c r="WKM53" s="3058"/>
      <c r="WKN53" s="3059"/>
      <c r="WKO53" s="3050"/>
      <c r="WKP53" s="3051"/>
      <c r="WKQ53" s="3058"/>
      <c r="WKR53" s="3056"/>
      <c r="WKS53" s="3050"/>
      <c r="WKT53" s="3051"/>
      <c r="WKU53" s="3052"/>
      <c r="WKV53" s="3053"/>
      <c r="WKW53" s="3050"/>
      <c r="WKX53" s="3054"/>
      <c r="WKY53" s="3029"/>
      <c r="WKZ53" s="3055"/>
      <c r="WLA53" s="3056"/>
      <c r="WLB53" s="3057"/>
      <c r="WLC53" s="3058"/>
      <c r="WLD53" s="3059"/>
      <c r="WLE53" s="3058"/>
      <c r="WLF53" s="3059"/>
      <c r="WLG53" s="3050"/>
      <c r="WLH53" s="3051"/>
      <c r="WLI53" s="3058"/>
      <c r="WLJ53" s="3056"/>
      <c r="WLK53" s="3050"/>
      <c r="WLL53" s="3051"/>
      <c r="WLM53" s="3052"/>
      <c r="WLN53" s="3053"/>
      <c r="WLO53" s="3050"/>
      <c r="WLP53" s="3054"/>
      <c r="WLQ53" s="3029"/>
      <c r="WLR53" s="3055"/>
      <c r="WLS53" s="3056"/>
      <c r="WLT53" s="3057"/>
      <c r="WLU53" s="3058"/>
      <c r="WLV53" s="3059"/>
      <c r="WLW53" s="3058"/>
      <c r="WLX53" s="3059"/>
      <c r="WLY53" s="3050"/>
      <c r="WLZ53" s="3051"/>
      <c r="WMA53" s="3058"/>
      <c r="WMB53" s="3056"/>
      <c r="WMC53" s="3050"/>
      <c r="WMD53" s="3051"/>
      <c r="WME53" s="3052"/>
      <c r="WMF53" s="3053"/>
      <c r="WMG53" s="3050"/>
      <c r="WMH53" s="3054"/>
      <c r="WMI53" s="3029"/>
      <c r="WMJ53" s="3055"/>
      <c r="WMK53" s="3056"/>
      <c r="WML53" s="3057"/>
      <c r="WMM53" s="3058"/>
      <c r="WMN53" s="3059"/>
      <c r="WMO53" s="3058"/>
      <c r="WMP53" s="3059"/>
      <c r="WMQ53" s="3050"/>
      <c r="WMR53" s="3051"/>
      <c r="WMS53" s="3058"/>
      <c r="WMT53" s="3056"/>
      <c r="WMU53" s="3050"/>
      <c r="WMV53" s="3051"/>
      <c r="WMW53" s="3052"/>
      <c r="WMX53" s="3053"/>
      <c r="WMY53" s="3050"/>
      <c r="WMZ53" s="3054"/>
      <c r="WNA53" s="3029"/>
      <c r="WNB53" s="3055"/>
      <c r="WNC53" s="3056"/>
      <c r="WND53" s="3057"/>
      <c r="WNE53" s="3058"/>
      <c r="WNF53" s="3059"/>
      <c r="WNG53" s="3058"/>
      <c r="WNH53" s="3059"/>
      <c r="WNI53" s="3050"/>
      <c r="WNJ53" s="3051"/>
      <c r="WNK53" s="3058"/>
      <c r="WNL53" s="3056"/>
      <c r="WNM53" s="3050"/>
      <c r="WNN53" s="3051"/>
      <c r="WNO53" s="3052"/>
      <c r="WNP53" s="3053"/>
      <c r="WNQ53" s="3050"/>
      <c r="WNR53" s="3054"/>
      <c r="WNS53" s="3029"/>
      <c r="WNT53" s="3055"/>
      <c r="WNU53" s="3056"/>
      <c r="WNV53" s="3057"/>
      <c r="WNW53" s="3058"/>
      <c r="WNX53" s="3059"/>
      <c r="WNY53" s="3058"/>
      <c r="WNZ53" s="3059"/>
      <c r="WOA53" s="3050"/>
      <c r="WOB53" s="3051"/>
      <c r="WOC53" s="3058"/>
      <c r="WOD53" s="3056"/>
      <c r="WOE53" s="3050"/>
      <c r="WOF53" s="3051"/>
      <c r="WOG53" s="3052"/>
      <c r="WOH53" s="3053"/>
      <c r="WOI53" s="3050"/>
      <c r="WOJ53" s="3054"/>
      <c r="WOK53" s="3029"/>
      <c r="WOL53" s="3055"/>
      <c r="WOM53" s="3056"/>
      <c r="WON53" s="3057"/>
      <c r="WOO53" s="3058"/>
      <c r="WOP53" s="3059"/>
      <c r="WOQ53" s="3058"/>
      <c r="WOR53" s="3059"/>
      <c r="WOS53" s="3050"/>
      <c r="WOT53" s="3051"/>
      <c r="WOU53" s="3058"/>
      <c r="WOV53" s="3056"/>
      <c r="WOW53" s="3050"/>
      <c r="WOX53" s="3051"/>
      <c r="WOY53" s="3052"/>
      <c r="WOZ53" s="3053"/>
      <c r="WPA53" s="3050"/>
      <c r="WPB53" s="3054"/>
      <c r="WPC53" s="3029"/>
      <c r="WPD53" s="3055"/>
      <c r="WPE53" s="3056"/>
      <c r="WPF53" s="3057"/>
      <c r="WPG53" s="3058"/>
      <c r="WPH53" s="3059"/>
      <c r="WPI53" s="3058"/>
      <c r="WPJ53" s="3059"/>
      <c r="WPK53" s="3050"/>
      <c r="WPL53" s="3051"/>
      <c r="WPM53" s="3058"/>
      <c r="WPN53" s="3056"/>
      <c r="WPO53" s="3050"/>
      <c r="WPP53" s="3051"/>
      <c r="WPQ53" s="3052"/>
      <c r="WPR53" s="3053"/>
      <c r="WPS53" s="3050"/>
      <c r="WPT53" s="3054"/>
      <c r="WPU53" s="3029"/>
      <c r="WPV53" s="3055"/>
      <c r="WPW53" s="3056"/>
      <c r="WPX53" s="3057"/>
      <c r="WPY53" s="3058"/>
      <c r="WPZ53" s="3059"/>
      <c r="WQA53" s="3058"/>
      <c r="WQB53" s="3059"/>
      <c r="WQC53" s="3050"/>
      <c r="WQD53" s="3051"/>
      <c r="WQE53" s="3058"/>
      <c r="WQF53" s="3056"/>
      <c r="WQG53" s="3050"/>
      <c r="WQH53" s="3051"/>
      <c r="WQI53" s="3052"/>
      <c r="WQJ53" s="3053"/>
      <c r="WQK53" s="3050"/>
      <c r="WQL53" s="3054"/>
      <c r="WQM53" s="3029"/>
      <c r="WQN53" s="3055"/>
      <c r="WQO53" s="3056"/>
      <c r="WQP53" s="3057"/>
      <c r="WQQ53" s="3058"/>
      <c r="WQR53" s="3059"/>
      <c r="WQS53" s="3058"/>
      <c r="WQT53" s="3059"/>
      <c r="WQU53" s="3050"/>
      <c r="WQV53" s="3051"/>
      <c r="WQW53" s="3058"/>
      <c r="WQX53" s="3056"/>
      <c r="WQY53" s="3050"/>
      <c r="WQZ53" s="3051"/>
      <c r="WRA53" s="3052"/>
      <c r="WRB53" s="3053"/>
      <c r="WRC53" s="3050"/>
      <c r="WRD53" s="3054"/>
      <c r="WRE53" s="3029"/>
      <c r="WRF53" s="3055"/>
      <c r="WRG53" s="3056"/>
      <c r="WRH53" s="3057"/>
      <c r="WRI53" s="3058"/>
      <c r="WRJ53" s="3059"/>
      <c r="WRK53" s="3058"/>
      <c r="WRL53" s="3059"/>
      <c r="WRM53" s="3050"/>
      <c r="WRN53" s="3051"/>
      <c r="WRO53" s="3058"/>
      <c r="WRP53" s="3056"/>
      <c r="WRQ53" s="3050"/>
      <c r="WRR53" s="3051"/>
      <c r="WRS53" s="3052"/>
      <c r="WRT53" s="3053"/>
      <c r="WRU53" s="3050"/>
      <c r="WRV53" s="3054"/>
      <c r="WRW53" s="3029"/>
      <c r="WRX53" s="3055"/>
      <c r="WRY53" s="3056"/>
      <c r="WRZ53" s="3057"/>
      <c r="WSA53" s="3058"/>
      <c r="WSB53" s="3059"/>
      <c r="WSC53" s="3058"/>
      <c r="WSD53" s="3059"/>
      <c r="WSE53" s="3050"/>
      <c r="WSF53" s="3051"/>
      <c r="WSG53" s="3058"/>
      <c r="WSH53" s="3056"/>
      <c r="WSI53" s="3050"/>
      <c r="WSJ53" s="3051"/>
      <c r="WSK53" s="3052"/>
      <c r="WSL53" s="3053"/>
      <c r="WSM53" s="3050"/>
      <c r="WSN53" s="3054"/>
      <c r="WSO53" s="3029"/>
      <c r="WSP53" s="3055"/>
      <c r="WSQ53" s="3056"/>
      <c r="WSR53" s="3057"/>
      <c r="WSS53" s="3058"/>
      <c r="WST53" s="3059"/>
      <c r="WSU53" s="3058"/>
      <c r="WSV53" s="3059"/>
      <c r="WSW53" s="3050"/>
      <c r="WSX53" s="3051"/>
      <c r="WSY53" s="3058"/>
      <c r="WSZ53" s="3056"/>
      <c r="WTA53" s="3050"/>
      <c r="WTB53" s="3051"/>
      <c r="WTC53" s="3052"/>
      <c r="WTD53" s="3053"/>
      <c r="WTE53" s="3050"/>
      <c r="WTF53" s="3054"/>
      <c r="WTG53" s="3029"/>
      <c r="WTH53" s="3055"/>
      <c r="WTI53" s="3056"/>
      <c r="WTJ53" s="3057"/>
      <c r="WTK53" s="3058"/>
      <c r="WTL53" s="3059"/>
      <c r="WTM53" s="3058"/>
      <c r="WTN53" s="3059"/>
      <c r="WTO53" s="3050"/>
      <c r="WTP53" s="3051"/>
      <c r="WTQ53" s="3058"/>
      <c r="WTR53" s="3056"/>
      <c r="WTS53" s="3050"/>
      <c r="WTT53" s="3051"/>
      <c r="WTU53" s="3052"/>
      <c r="WTV53" s="3053"/>
      <c r="WTW53" s="3050"/>
      <c r="WTX53" s="3054"/>
      <c r="WTY53" s="3029"/>
      <c r="WTZ53" s="3055"/>
      <c r="WUA53" s="3056"/>
      <c r="WUB53" s="3057"/>
      <c r="WUC53" s="3058"/>
      <c r="WUD53" s="3059"/>
      <c r="WUE53" s="3058"/>
      <c r="WUF53" s="3059"/>
      <c r="WUG53" s="3050"/>
      <c r="WUH53" s="3051"/>
      <c r="WUI53" s="3058"/>
      <c r="WUJ53" s="3056"/>
      <c r="WUK53" s="3050"/>
      <c r="WUL53" s="3051"/>
      <c r="WUM53" s="3052"/>
      <c r="WUN53" s="3053"/>
      <c r="WUO53" s="3050"/>
      <c r="WUP53" s="3054"/>
      <c r="WUQ53" s="3029"/>
      <c r="WUR53" s="3055"/>
      <c r="WUS53" s="3056"/>
      <c r="WUT53" s="3057"/>
      <c r="WUU53" s="3058"/>
      <c r="WUV53" s="3059"/>
      <c r="WUW53" s="3058"/>
      <c r="WUX53" s="3059"/>
      <c r="WUY53" s="3050"/>
      <c r="WUZ53" s="3051"/>
      <c r="WVA53" s="3058"/>
      <c r="WVB53" s="3056"/>
      <c r="WVC53" s="3050"/>
      <c r="WVD53" s="3051"/>
      <c r="WVE53" s="3052"/>
      <c r="WVF53" s="3053"/>
      <c r="WVG53" s="3050"/>
      <c r="WVH53" s="3054"/>
      <c r="WVI53" s="3029"/>
      <c r="WVJ53" s="3055"/>
      <c r="WVK53" s="3056"/>
      <c r="WVL53" s="3057"/>
      <c r="WVM53" s="3058"/>
      <c r="WVN53" s="3059"/>
      <c r="WVO53" s="3058"/>
      <c r="WVP53" s="3059"/>
      <c r="WVQ53" s="3050"/>
      <c r="WVR53" s="3051"/>
      <c r="WVS53" s="3058"/>
      <c r="WVT53" s="3056"/>
      <c r="WVU53" s="3050"/>
      <c r="WVV53" s="3051"/>
      <c r="WVW53" s="3052"/>
      <c r="WVX53" s="3053"/>
      <c r="WVY53" s="3050"/>
      <c r="WVZ53" s="3054"/>
      <c r="WWA53" s="3029"/>
      <c r="WWB53" s="3055"/>
      <c r="WWC53" s="3056"/>
      <c r="WWD53" s="3057"/>
      <c r="WWE53" s="3058"/>
      <c r="WWF53" s="3059"/>
      <c r="WWG53" s="3058"/>
      <c r="WWH53" s="3059"/>
      <c r="WWI53" s="3050"/>
      <c r="WWJ53" s="3051"/>
      <c r="WWK53" s="3058"/>
      <c r="WWL53" s="3056"/>
      <c r="WWM53" s="3050"/>
      <c r="WWN53" s="3051"/>
      <c r="WWO53" s="3052"/>
      <c r="WWP53" s="3053"/>
      <c r="WWQ53" s="3050"/>
      <c r="WWR53" s="3054"/>
      <c r="WWS53" s="3029"/>
      <c r="WWT53" s="3055"/>
      <c r="WWU53" s="3056"/>
      <c r="WWV53" s="3057"/>
      <c r="WWW53" s="3058"/>
      <c r="WWX53" s="3059"/>
      <c r="WWY53" s="3058"/>
      <c r="WWZ53" s="3059"/>
      <c r="WXA53" s="3050"/>
      <c r="WXB53" s="3051"/>
      <c r="WXC53" s="3058"/>
      <c r="WXD53" s="3056"/>
      <c r="WXE53" s="3050"/>
      <c r="WXF53" s="3051"/>
      <c r="WXG53" s="3052"/>
      <c r="WXH53" s="3053"/>
      <c r="WXI53" s="3050"/>
      <c r="WXJ53" s="3054"/>
      <c r="WXK53" s="3029"/>
      <c r="WXL53" s="3055"/>
      <c r="WXM53" s="3056"/>
      <c r="WXN53" s="3057"/>
      <c r="WXO53" s="3058"/>
      <c r="WXP53" s="3059"/>
      <c r="WXQ53" s="3058"/>
      <c r="WXR53" s="3059"/>
      <c r="WXS53" s="3050"/>
      <c r="WXT53" s="3051"/>
      <c r="WXU53" s="3058"/>
      <c r="WXV53" s="3056"/>
      <c r="WXW53" s="3050"/>
      <c r="WXX53" s="3051"/>
      <c r="WXY53" s="3052"/>
      <c r="WXZ53" s="3053"/>
      <c r="WYA53" s="3050"/>
      <c r="WYB53" s="3054"/>
      <c r="WYC53" s="3029"/>
      <c r="WYD53" s="3055"/>
      <c r="WYE53" s="3056"/>
      <c r="WYF53" s="3057"/>
      <c r="WYG53" s="3058"/>
      <c r="WYH53" s="3059"/>
      <c r="WYI53" s="3058"/>
      <c r="WYJ53" s="3059"/>
      <c r="WYK53" s="3050"/>
      <c r="WYL53" s="3051"/>
      <c r="WYM53" s="3058"/>
      <c r="WYN53" s="3056"/>
      <c r="WYO53" s="3050"/>
      <c r="WYP53" s="3051"/>
      <c r="WYQ53" s="3052"/>
      <c r="WYR53" s="3053"/>
      <c r="WYS53" s="3050"/>
      <c r="WYT53" s="3054"/>
      <c r="WYU53" s="3029"/>
      <c r="WYV53" s="3055"/>
      <c r="WYW53" s="3056"/>
      <c r="WYX53" s="3057"/>
      <c r="WYY53" s="3058"/>
      <c r="WYZ53" s="3059"/>
      <c r="WZA53" s="3058"/>
      <c r="WZB53" s="3059"/>
      <c r="WZC53" s="3050"/>
      <c r="WZD53" s="3051"/>
      <c r="WZE53" s="3058"/>
      <c r="WZF53" s="3056"/>
      <c r="WZG53" s="3050"/>
      <c r="WZH53" s="3051"/>
      <c r="WZI53" s="3052"/>
      <c r="WZJ53" s="3053"/>
      <c r="WZK53" s="3050"/>
      <c r="WZL53" s="3054"/>
      <c r="WZM53" s="3029"/>
      <c r="WZN53" s="3055"/>
      <c r="WZO53" s="3056"/>
      <c r="WZP53" s="3057"/>
      <c r="WZQ53" s="3058"/>
      <c r="WZR53" s="3059"/>
      <c r="WZS53" s="3058"/>
      <c r="WZT53" s="3059"/>
      <c r="WZU53" s="3050"/>
      <c r="WZV53" s="3051"/>
      <c r="WZW53" s="3058"/>
      <c r="WZX53" s="3056"/>
      <c r="WZY53" s="3050"/>
      <c r="WZZ53" s="3051"/>
      <c r="XAA53" s="3052"/>
      <c r="XAB53" s="3053"/>
      <c r="XAC53" s="3050"/>
      <c r="XAD53" s="3054"/>
      <c r="XAE53" s="3029"/>
      <c r="XAF53" s="3055"/>
      <c r="XAG53" s="3056"/>
      <c r="XAH53" s="3057"/>
      <c r="XAI53" s="3058"/>
      <c r="XAJ53" s="3059"/>
      <c r="XAK53" s="3058"/>
      <c r="XAL53" s="3059"/>
      <c r="XAM53" s="3050"/>
      <c r="XAN53" s="3051"/>
      <c r="XAO53" s="3058"/>
      <c r="XAP53" s="3056"/>
      <c r="XAQ53" s="3050"/>
      <c r="XAR53" s="3051"/>
      <c r="XAS53" s="3052"/>
      <c r="XAT53" s="3053"/>
      <c r="XAU53" s="3050"/>
      <c r="XAV53" s="3054"/>
      <c r="XAW53" s="3029"/>
      <c r="XAX53" s="3055"/>
      <c r="XAY53" s="3056"/>
      <c r="XAZ53" s="3057"/>
      <c r="XBA53" s="3058"/>
      <c r="XBB53" s="3059"/>
      <c r="XBC53" s="3058"/>
      <c r="XBD53" s="3059"/>
      <c r="XBE53" s="3050"/>
      <c r="XBF53" s="3051"/>
      <c r="XBG53" s="3058"/>
      <c r="XBH53" s="3056"/>
      <c r="XBI53" s="3050"/>
      <c r="XBJ53" s="3051"/>
      <c r="XBK53" s="3052"/>
      <c r="XBL53" s="3053"/>
      <c r="XBM53" s="3050"/>
      <c r="XBN53" s="3054"/>
      <c r="XBO53" s="3029"/>
      <c r="XBP53" s="3055"/>
      <c r="XBQ53" s="3056"/>
      <c r="XBR53" s="3057"/>
      <c r="XBS53" s="3058"/>
      <c r="XBT53" s="3059"/>
      <c r="XBU53" s="3058"/>
      <c r="XBV53" s="3059"/>
      <c r="XBW53" s="3050"/>
      <c r="XBX53" s="3051"/>
      <c r="XBY53" s="3058"/>
      <c r="XBZ53" s="3056"/>
      <c r="XCA53" s="3050"/>
      <c r="XCB53" s="3051"/>
      <c r="XCC53" s="3052"/>
      <c r="XCD53" s="3053"/>
      <c r="XCE53" s="3050"/>
      <c r="XCF53" s="3054"/>
      <c r="XCG53" s="3029"/>
      <c r="XCH53" s="3055"/>
      <c r="XCI53" s="3056"/>
      <c r="XCJ53" s="3057"/>
      <c r="XCK53" s="3058"/>
      <c r="XCL53" s="3059"/>
      <c r="XCM53" s="3058"/>
      <c r="XCN53" s="3059"/>
      <c r="XCO53" s="3050"/>
      <c r="XCP53" s="3051"/>
      <c r="XCQ53" s="3058"/>
      <c r="XCR53" s="3056"/>
      <c r="XCS53" s="3050"/>
      <c r="XCT53" s="3051"/>
      <c r="XCU53" s="3052"/>
      <c r="XCV53" s="3053"/>
      <c r="XCW53" s="3050"/>
      <c r="XCX53" s="3054"/>
      <c r="XCY53" s="3029"/>
      <c r="XCZ53" s="3055"/>
      <c r="XDA53" s="3056"/>
      <c r="XDB53" s="3057"/>
      <c r="XDC53" s="3058"/>
      <c r="XDD53" s="3059"/>
      <c r="XDE53" s="3058"/>
      <c r="XDF53" s="3059"/>
      <c r="XDG53" s="3050"/>
      <c r="XDH53" s="3051"/>
      <c r="XDI53" s="3058"/>
      <c r="XDJ53" s="3056"/>
      <c r="XDK53" s="3050"/>
      <c r="XDL53" s="3051"/>
      <c r="XDM53" s="3052"/>
      <c r="XDN53" s="3053"/>
      <c r="XDO53" s="3050"/>
      <c r="XDP53" s="3054"/>
      <c r="XDQ53" s="3029"/>
      <c r="XDR53" s="3055"/>
      <c r="XDS53" s="3056"/>
      <c r="XDT53" s="3057"/>
      <c r="XDU53" s="3058"/>
      <c r="XDV53" s="3059"/>
      <c r="XDW53" s="3058"/>
      <c r="XDX53" s="3059"/>
      <c r="XDY53" s="3050"/>
      <c r="XDZ53" s="3051"/>
      <c r="XEA53" s="3058"/>
      <c r="XEB53" s="3056"/>
      <c r="XEC53" s="3050"/>
      <c r="XED53" s="3051"/>
      <c r="XEE53" s="3052"/>
      <c r="XEF53" s="3053"/>
      <c r="XEG53" s="3050"/>
      <c r="XEH53" s="3054"/>
      <c r="XEI53" s="3029"/>
      <c r="XEJ53" s="3055"/>
      <c r="XEK53" s="3056"/>
      <c r="XEL53" s="3057"/>
      <c r="XEM53" s="3058"/>
      <c r="XEN53" s="3059"/>
      <c r="XEO53" s="3058"/>
      <c r="XEP53" s="3059"/>
      <c r="XEQ53" s="3050"/>
      <c r="XER53" s="3051"/>
      <c r="XES53" s="3058"/>
      <c r="XET53" s="3056"/>
      <c r="XEU53" s="3050"/>
      <c r="XEV53" s="3051"/>
      <c r="XEW53" s="3052"/>
      <c r="XEX53" s="3053"/>
      <c r="XEY53" s="3050"/>
      <c r="XEZ53" s="3054"/>
      <c r="XFA53" s="3029"/>
      <c r="XFB53" s="3055"/>
      <c r="XFC53" s="3056"/>
      <c r="XFD53" s="3057"/>
    </row>
    <row r="54" spans="1:16384" s="3027" customFormat="1" ht="15.5">
      <c r="A54" s="3928" t="str">
        <f>'Enrolments + Baptisms TPUM'!B56</f>
        <v>Beka Beka Adventist Community High School</v>
      </c>
      <c r="B54" s="3030"/>
      <c r="C54" s="3031">
        <v>18</v>
      </c>
      <c r="D54" s="1217">
        <f t="shared" si="12"/>
        <v>18</v>
      </c>
      <c r="E54" s="3033"/>
      <c r="F54" s="3034">
        <v>4</v>
      </c>
      <c r="G54" s="3622"/>
      <c r="H54" s="3622"/>
      <c r="I54" s="3622">
        <v>18</v>
      </c>
      <c r="J54" s="3622">
        <v>0</v>
      </c>
      <c r="K54" s="3036"/>
      <c r="L54" s="3031">
        <v>3</v>
      </c>
      <c r="M54" s="3036"/>
      <c r="N54" s="3031">
        <v>15</v>
      </c>
      <c r="O54" s="3036"/>
      <c r="P54" s="3031">
        <v>18</v>
      </c>
      <c r="Q54" s="3035"/>
      <c r="R54" s="3037">
        <v>18</v>
      </c>
      <c r="S54" s="3049"/>
      <c r="T54" s="284">
        <f t="shared" si="2"/>
        <v>0</v>
      </c>
      <c r="U54" s="3027">
        <f t="shared" si="3"/>
        <v>0</v>
      </c>
      <c r="V54" s="54"/>
      <c r="W54" s="54"/>
      <c r="X54" s="54"/>
      <c r="AA54" s="3040"/>
      <c r="AB54" s="3040"/>
      <c r="AD54" s="3040"/>
      <c r="AE54" s="3040"/>
      <c r="AF54" s="3040"/>
      <c r="AG54" s="3040"/>
      <c r="AH54" s="3040"/>
      <c r="AI54" s="3040"/>
      <c r="AJ54" s="3040"/>
      <c r="AK54" s="3049"/>
      <c r="AL54" s="3039"/>
      <c r="AM54" s="3040"/>
      <c r="AN54" s="3040"/>
      <c r="AS54" s="3040"/>
      <c r="AT54" s="3040"/>
      <c r="AV54" s="3040"/>
      <c r="AW54" s="3040"/>
      <c r="AX54" s="3040"/>
      <c r="AY54" s="3040"/>
      <c r="AZ54" s="3040"/>
      <c r="BA54" s="3040"/>
      <c r="BB54" s="3040"/>
      <c r="BC54" s="3049"/>
      <c r="BD54" s="3039"/>
      <c r="BE54" s="3040"/>
      <c r="BF54" s="3040"/>
      <c r="BK54" s="3040"/>
      <c r="BL54" s="3040"/>
      <c r="BN54" s="3040"/>
      <c r="BO54" s="3040"/>
      <c r="BP54" s="3040"/>
      <c r="BQ54" s="3040"/>
      <c r="BR54" s="3040"/>
      <c r="BS54" s="3040"/>
      <c r="BT54" s="3040"/>
      <c r="BU54" s="3049"/>
      <c r="BV54" s="3039"/>
      <c r="BW54" s="3040"/>
      <c r="BX54" s="3040"/>
      <c r="CC54" s="3040"/>
      <c r="CD54" s="3040"/>
      <c r="CF54" s="3040"/>
      <c r="CG54" s="3040"/>
      <c r="CH54" s="3040"/>
      <c r="CI54" s="3040"/>
      <c r="CJ54" s="3040"/>
      <c r="CK54" s="3040"/>
      <c r="CL54" s="3040"/>
      <c r="CM54" s="3049"/>
      <c r="CN54" s="3039"/>
      <c r="CO54" s="3040"/>
      <c r="CP54" s="3040"/>
      <c r="CU54" s="3040"/>
      <c r="CV54" s="3040"/>
      <c r="CX54" s="3040"/>
      <c r="CY54" s="3040"/>
      <c r="CZ54" s="3040"/>
      <c r="DA54" s="3040"/>
      <c r="DB54" s="3040"/>
      <c r="DC54" s="3040"/>
      <c r="DD54" s="3040"/>
      <c r="DE54" s="3049"/>
      <c r="DF54" s="3039"/>
      <c r="DG54" s="3040"/>
      <c r="DH54" s="3040"/>
      <c r="DM54" s="3040"/>
      <c r="DN54" s="3040"/>
      <c r="DP54" s="3040"/>
      <c r="DQ54" s="3040"/>
      <c r="DR54" s="3040"/>
      <c r="DS54" s="3040"/>
      <c r="DT54" s="3040"/>
      <c r="DU54" s="3040"/>
      <c r="DV54" s="3040"/>
      <c r="DW54" s="3049"/>
      <c r="DX54" s="3039"/>
      <c r="DY54" s="3040"/>
      <c r="DZ54" s="3040"/>
      <c r="EE54" s="3040"/>
      <c r="EF54" s="3040"/>
      <c r="EH54" s="3040"/>
      <c r="EI54" s="3040"/>
      <c r="EJ54" s="3040"/>
      <c r="EK54" s="3040"/>
      <c r="EL54" s="3040"/>
      <c r="EM54" s="3040"/>
      <c r="EN54" s="3040"/>
      <c r="EO54" s="3049"/>
      <c r="EP54" s="3039"/>
      <c r="EQ54" s="3040"/>
      <c r="ER54" s="3040"/>
      <c r="EW54" s="3040"/>
      <c r="EX54" s="3040"/>
      <c r="EZ54" s="3040"/>
      <c r="FA54" s="3040"/>
      <c r="FB54" s="3040"/>
      <c r="FC54" s="3040"/>
      <c r="FD54" s="3040"/>
      <c r="FE54" s="3040"/>
      <c r="FF54" s="3040"/>
      <c r="FG54" s="3049"/>
      <c r="FH54" s="3039"/>
      <c r="FI54" s="3040"/>
      <c r="FJ54" s="3040"/>
      <c r="FO54" s="3040"/>
      <c r="FP54" s="3040"/>
      <c r="FR54" s="3040"/>
      <c r="FS54" s="3040"/>
      <c r="FT54" s="3040"/>
      <c r="FU54" s="3040"/>
      <c r="FV54" s="3040"/>
      <c r="FW54" s="3040"/>
      <c r="FX54" s="3040"/>
      <c r="FY54" s="3049"/>
      <c r="FZ54" s="3039"/>
      <c r="GA54" s="3040"/>
      <c r="GB54" s="3040"/>
      <c r="GG54" s="3040"/>
      <c r="GH54" s="3040"/>
      <c r="GJ54" s="3050"/>
      <c r="GK54" s="3050"/>
      <c r="GL54" s="3051"/>
      <c r="GM54" s="3052"/>
      <c r="GN54" s="3053"/>
      <c r="GO54" s="3050"/>
      <c r="GP54" s="3054"/>
      <c r="GQ54" s="3029"/>
      <c r="GR54" s="3055"/>
      <c r="GS54" s="3056"/>
      <c r="GT54" s="3057"/>
      <c r="GU54" s="3058"/>
      <c r="GV54" s="3059"/>
      <c r="GW54" s="3058"/>
      <c r="GX54" s="3059"/>
      <c r="GY54" s="3050"/>
      <c r="GZ54" s="3051"/>
      <c r="HA54" s="3058"/>
      <c r="HB54" s="3056"/>
      <c r="HC54" s="3050"/>
      <c r="HD54" s="3051"/>
      <c r="HE54" s="3052"/>
      <c r="HF54" s="3053"/>
      <c r="HG54" s="3050"/>
      <c r="HH54" s="3054"/>
      <c r="HI54" s="3029"/>
      <c r="HJ54" s="3055"/>
      <c r="HK54" s="3056"/>
      <c r="HL54" s="3057"/>
      <c r="HM54" s="3058"/>
      <c r="HN54" s="3059"/>
      <c r="HO54" s="3058"/>
      <c r="HP54" s="3059"/>
      <c r="HQ54" s="3050"/>
      <c r="HR54" s="3051"/>
      <c r="HS54" s="3058"/>
      <c r="HT54" s="3056"/>
      <c r="HU54" s="3050"/>
      <c r="HV54" s="3051"/>
      <c r="HW54" s="3052"/>
      <c r="HX54" s="3053"/>
      <c r="HY54" s="3050"/>
      <c r="HZ54" s="3054"/>
      <c r="IA54" s="3029"/>
      <c r="IB54" s="3055"/>
      <c r="IC54" s="3056"/>
      <c r="ID54" s="3057"/>
      <c r="IE54" s="3058"/>
      <c r="IF54" s="3059"/>
      <c r="IG54" s="3058"/>
      <c r="IH54" s="3059"/>
      <c r="II54" s="3050"/>
      <c r="IJ54" s="3051"/>
      <c r="IK54" s="3058"/>
      <c r="IL54" s="3056"/>
      <c r="IM54" s="3050"/>
      <c r="IN54" s="3051"/>
      <c r="IO54" s="3052"/>
      <c r="IP54" s="3053"/>
      <c r="IQ54" s="3050"/>
      <c r="IR54" s="3054"/>
      <c r="IS54" s="3029"/>
      <c r="IT54" s="3055"/>
      <c r="IU54" s="3056"/>
      <c r="IV54" s="3057"/>
      <c r="IW54" s="3058"/>
      <c r="IX54" s="3059"/>
      <c r="IY54" s="3058"/>
      <c r="IZ54" s="3059"/>
      <c r="JA54" s="3050"/>
      <c r="JB54" s="3051"/>
      <c r="JC54" s="3058"/>
      <c r="JD54" s="3056"/>
      <c r="JE54" s="3050"/>
      <c r="JF54" s="3051"/>
      <c r="JG54" s="3052"/>
      <c r="JH54" s="3053"/>
      <c r="JI54" s="3050"/>
      <c r="JJ54" s="3054"/>
      <c r="JK54" s="3029"/>
      <c r="JL54" s="3055"/>
      <c r="JM54" s="3056"/>
      <c r="JN54" s="3057"/>
      <c r="JO54" s="3058"/>
      <c r="JP54" s="3059"/>
      <c r="JQ54" s="3058"/>
      <c r="JR54" s="3059"/>
      <c r="JS54" s="3050"/>
      <c r="JT54" s="3051"/>
      <c r="JU54" s="3058"/>
      <c r="JV54" s="3056"/>
      <c r="JW54" s="3050"/>
      <c r="JX54" s="3051"/>
      <c r="JY54" s="3052"/>
      <c r="JZ54" s="3053"/>
      <c r="KA54" s="3050"/>
      <c r="KB54" s="3054"/>
      <c r="KC54" s="3029"/>
      <c r="KD54" s="3055"/>
      <c r="KE54" s="3056"/>
      <c r="KF54" s="3057"/>
      <c r="KG54" s="3058"/>
      <c r="KH54" s="3059"/>
      <c r="KI54" s="3058"/>
      <c r="KJ54" s="3059"/>
      <c r="KK54" s="3050"/>
      <c r="KL54" s="3051"/>
      <c r="KM54" s="3058"/>
      <c r="KN54" s="3056"/>
      <c r="KO54" s="3050"/>
      <c r="KP54" s="3051"/>
      <c r="KQ54" s="3052"/>
      <c r="KR54" s="3053"/>
      <c r="KS54" s="3050"/>
      <c r="KT54" s="3054"/>
      <c r="KU54" s="3029"/>
      <c r="KV54" s="3055"/>
      <c r="KW54" s="3056"/>
      <c r="KX54" s="3057"/>
      <c r="KY54" s="3058"/>
      <c r="KZ54" s="3059"/>
      <c r="LA54" s="3058"/>
      <c r="LB54" s="3059"/>
      <c r="LC54" s="3050"/>
      <c r="LD54" s="3051"/>
      <c r="LE54" s="3058"/>
      <c r="LF54" s="3056"/>
      <c r="LG54" s="3050"/>
      <c r="LH54" s="3051"/>
      <c r="LI54" s="3052"/>
      <c r="LJ54" s="3053"/>
      <c r="LK54" s="3050"/>
      <c r="LL54" s="3054"/>
      <c r="LM54" s="3029"/>
      <c r="LN54" s="3055"/>
      <c r="LO54" s="3056"/>
      <c r="LP54" s="3057"/>
      <c r="LQ54" s="3058"/>
      <c r="LR54" s="3059"/>
      <c r="LS54" s="3058"/>
      <c r="LT54" s="3059"/>
      <c r="LU54" s="3050"/>
      <c r="LV54" s="3051"/>
      <c r="LW54" s="3058"/>
      <c r="LX54" s="3056"/>
      <c r="LY54" s="3050"/>
      <c r="LZ54" s="3051"/>
      <c r="MA54" s="3052"/>
      <c r="MB54" s="3053"/>
      <c r="MC54" s="3050"/>
      <c r="MD54" s="3054"/>
      <c r="ME54" s="3029"/>
      <c r="MF54" s="3055"/>
      <c r="MG54" s="3056"/>
      <c r="MH54" s="3057"/>
      <c r="MI54" s="3058"/>
      <c r="MJ54" s="3059"/>
      <c r="MK54" s="3058"/>
      <c r="ML54" s="3059"/>
      <c r="MM54" s="3050"/>
      <c r="MN54" s="3051"/>
      <c r="MO54" s="3058"/>
      <c r="MP54" s="3056"/>
      <c r="MQ54" s="3050"/>
      <c r="MR54" s="3051"/>
      <c r="MS54" s="3052"/>
      <c r="MT54" s="3053"/>
      <c r="MU54" s="3050"/>
      <c r="MV54" s="3054"/>
      <c r="MW54" s="3029"/>
      <c r="MX54" s="3055"/>
      <c r="MY54" s="3056"/>
      <c r="MZ54" s="3057"/>
      <c r="NA54" s="3058"/>
      <c r="NB54" s="3059"/>
      <c r="NC54" s="3058"/>
      <c r="ND54" s="3059"/>
      <c r="NE54" s="3050"/>
      <c r="NF54" s="3051"/>
      <c r="NG54" s="3058"/>
      <c r="NH54" s="3056"/>
      <c r="NI54" s="3050"/>
      <c r="NJ54" s="3051"/>
      <c r="NK54" s="3052"/>
      <c r="NL54" s="3053"/>
      <c r="NM54" s="3050"/>
      <c r="NN54" s="3054"/>
      <c r="NO54" s="3029"/>
      <c r="NP54" s="3055"/>
      <c r="NQ54" s="3056"/>
      <c r="NR54" s="3057"/>
      <c r="NS54" s="3058"/>
      <c r="NT54" s="3059"/>
      <c r="NU54" s="3058"/>
      <c r="NV54" s="3059"/>
      <c r="NW54" s="3050"/>
      <c r="NX54" s="3051"/>
      <c r="NY54" s="3058"/>
      <c r="NZ54" s="3056"/>
      <c r="OA54" s="3050"/>
      <c r="OB54" s="3051"/>
      <c r="OC54" s="3052"/>
      <c r="OD54" s="3053"/>
      <c r="OE54" s="3050"/>
      <c r="OF54" s="3054"/>
      <c r="OG54" s="3029"/>
      <c r="OH54" s="3055"/>
      <c r="OI54" s="3056"/>
      <c r="OJ54" s="3057"/>
      <c r="OK54" s="3058"/>
      <c r="OL54" s="3059"/>
      <c r="OM54" s="3058"/>
      <c r="ON54" s="3059"/>
      <c r="OO54" s="3050"/>
      <c r="OP54" s="3051"/>
      <c r="OQ54" s="3058"/>
      <c r="OR54" s="3056"/>
      <c r="OS54" s="3050"/>
      <c r="OT54" s="3051"/>
      <c r="OU54" s="3052"/>
      <c r="OV54" s="3053"/>
      <c r="OW54" s="3050"/>
      <c r="OX54" s="3054"/>
      <c r="OY54" s="3029"/>
      <c r="OZ54" s="3055"/>
      <c r="PA54" s="3056"/>
      <c r="PB54" s="3057"/>
      <c r="PC54" s="3058"/>
      <c r="PD54" s="3059"/>
      <c r="PE54" s="3058"/>
      <c r="PF54" s="3059"/>
      <c r="PG54" s="3050"/>
      <c r="PH54" s="3051"/>
      <c r="PI54" s="3058"/>
      <c r="PJ54" s="3056"/>
      <c r="PK54" s="3050"/>
      <c r="PL54" s="3051"/>
      <c r="PM54" s="3052"/>
      <c r="PN54" s="3053"/>
      <c r="PO54" s="3050"/>
      <c r="PP54" s="3054"/>
      <c r="PQ54" s="3029"/>
      <c r="PR54" s="3055"/>
      <c r="PS54" s="3056"/>
      <c r="PT54" s="3057"/>
      <c r="PU54" s="3058"/>
      <c r="PV54" s="3059"/>
      <c r="PW54" s="3058"/>
      <c r="PX54" s="3059"/>
      <c r="PY54" s="3050"/>
      <c r="PZ54" s="3051"/>
      <c r="QA54" s="3058"/>
      <c r="QB54" s="3056"/>
      <c r="QC54" s="3050"/>
      <c r="QD54" s="3051"/>
      <c r="QE54" s="3052"/>
      <c r="QF54" s="3053"/>
      <c r="QG54" s="3050"/>
      <c r="QH54" s="3054"/>
      <c r="QI54" s="3029"/>
      <c r="QJ54" s="3055"/>
      <c r="QK54" s="3056"/>
      <c r="QL54" s="3057"/>
      <c r="QM54" s="3058"/>
      <c r="QN54" s="3059"/>
      <c r="QO54" s="3058"/>
      <c r="QP54" s="3059"/>
      <c r="QQ54" s="3050"/>
      <c r="QR54" s="3051"/>
      <c r="QS54" s="3058"/>
      <c r="QT54" s="3056"/>
      <c r="QU54" s="3050"/>
      <c r="QV54" s="3051"/>
      <c r="QW54" s="3052"/>
      <c r="QX54" s="3053"/>
      <c r="QY54" s="3050"/>
      <c r="QZ54" s="3054"/>
      <c r="RA54" s="3029"/>
      <c r="RB54" s="3055"/>
      <c r="RC54" s="3056"/>
      <c r="RD54" s="3057"/>
      <c r="RE54" s="3058"/>
      <c r="RF54" s="3059"/>
      <c r="RG54" s="3058"/>
      <c r="RH54" s="3059"/>
      <c r="RI54" s="3050"/>
      <c r="RJ54" s="3051"/>
      <c r="RK54" s="3058"/>
      <c r="RL54" s="3056"/>
      <c r="RM54" s="3050"/>
      <c r="RN54" s="3051"/>
      <c r="RO54" s="3052"/>
      <c r="RP54" s="3053"/>
      <c r="RQ54" s="3050"/>
      <c r="RR54" s="3054"/>
      <c r="RS54" s="3029"/>
      <c r="RT54" s="3055"/>
      <c r="RU54" s="3056"/>
      <c r="RV54" s="3057"/>
      <c r="RW54" s="3058"/>
      <c r="RX54" s="3059"/>
      <c r="RY54" s="3058"/>
      <c r="RZ54" s="3059"/>
      <c r="SA54" s="3050"/>
      <c r="SB54" s="3051"/>
      <c r="SC54" s="3058"/>
      <c r="SD54" s="3056"/>
      <c r="SE54" s="3050"/>
      <c r="SF54" s="3051"/>
      <c r="SG54" s="3052"/>
      <c r="SH54" s="3053"/>
      <c r="SI54" s="3050"/>
      <c r="SJ54" s="3054"/>
      <c r="SK54" s="3029"/>
      <c r="SL54" s="3055"/>
      <c r="SM54" s="3056"/>
      <c r="SN54" s="3057"/>
      <c r="SO54" s="3058"/>
      <c r="SP54" s="3059"/>
      <c r="SQ54" s="3058"/>
      <c r="SR54" s="3059"/>
      <c r="SS54" s="3050"/>
      <c r="ST54" s="3051"/>
      <c r="SU54" s="3058"/>
      <c r="SV54" s="3056"/>
      <c r="SW54" s="3050"/>
      <c r="SX54" s="3051"/>
      <c r="SY54" s="3052"/>
      <c r="SZ54" s="3053"/>
      <c r="TA54" s="3050"/>
      <c r="TB54" s="3054"/>
      <c r="TC54" s="3029"/>
      <c r="TD54" s="3055"/>
      <c r="TE54" s="3056"/>
      <c r="TF54" s="3057"/>
      <c r="TG54" s="3058"/>
      <c r="TH54" s="3059"/>
      <c r="TI54" s="3058"/>
      <c r="TJ54" s="3059"/>
      <c r="TK54" s="3050"/>
      <c r="TL54" s="3051"/>
      <c r="TM54" s="3058"/>
      <c r="TN54" s="3056"/>
      <c r="TO54" s="3050"/>
      <c r="TP54" s="3051"/>
      <c r="TQ54" s="3052"/>
      <c r="TR54" s="3053"/>
      <c r="TS54" s="3050"/>
      <c r="TT54" s="3054"/>
      <c r="TU54" s="3029"/>
      <c r="TV54" s="3055"/>
      <c r="TW54" s="3056"/>
      <c r="TX54" s="3057"/>
      <c r="TY54" s="3058"/>
      <c r="TZ54" s="3059"/>
      <c r="UA54" s="3058"/>
      <c r="UB54" s="3059"/>
      <c r="UC54" s="3050"/>
      <c r="UD54" s="3051"/>
      <c r="UE54" s="3058"/>
      <c r="UF54" s="3056"/>
      <c r="UG54" s="3050"/>
      <c r="UH54" s="3051"/>
      <c r="UI54" s="3052"/>
      <c r="UJ54" s="3053"/>
      <c r="UK54" s="3050"/>
      <c r="UL54" s="3054"/>
      <c r="UM54" s="3029"/>
      <c r="UN54" s="3055"/>
      <c r="UO54" s="3056"/>
      <c r="UP54" s="3057"/>
      <c r="UQ54" s="3058"/>
      <c r="UR54" s="3059"/>
      <c r="US54" s="3058"/>
      <c r="UT54" s="3059"/>
      <c r="UU54" s="3050"/>
      <c r="UV54" s="3051"/>
      <c r="UW54" s="3058"/>
      <c r="UX54" s="3056"/>
      <c r="UY54" s="3050"/>
      <c r="UZ54" s="3051"/>
      <c r="VA54" s="3052"/>
      <c r="VB54" s="3053"/>
      <c r="VC54" s="3050"/>
      <c r="VD54" s="3054"/>
      <c r="VE54" s="3029"/>
      <c r="VF54" s="3055"/>
      <c r="VG54" s="3056"/>
      <c r="VH54" s="3057"/>
      <c r="VI54" s="3058"/>
      <c r="VJ54" s="3059"/>
      <c r="VK54" s="3058"/>
      <c r="VL54" s="3059"/>
      <c r="VM54" s="3050"/>
      <c r="VN54" s="3051"/>
      <c r="VO54" s="3058"/>
      <c r="VP54" s="3056"/>
      <c r="VQ54" s="3050"/>
      <c r="VR54" s="3051"/>
      <c r="VS54" s="3052"/>
      <c r="VT54" s="3053"/>
      <c r="VU54" s="3050"/>
      <c r="VV54" s="3054"/>
      <c r="VW54" s="3029"/>
      <c r="VX54" s="3055"/>
      <c r="VY54" s="3056"/>
      <c r="VZ54" s="3057"/>
      <c r="WA54" s="3058"/>
      <c r="WB54" s="3059"/>
      <c r="WC54" s="3058"/>
      <c r="WD54" s="3059"/>
      <c r="WE54" s="3050"/>
      <c r="WF54" s="3051"/>
      <c r="WG54" s="3058"/>
      <c r="WH54" s="3056"/>
      <c r="WI54" s="3050"/>
      <c r="WJ54" s="3051"/>
      <c r="WK54" s="3052"/>
      <c r="WL54" s="3053"/>
      <c r="WM54" s="3050"/>
      <c r="WN54" s="3054"/>
      <c r="WO54" s="3029"/>
      <c r="WP54" s="3055"/>
      <c r="WQ54" s="3056"/>
      <c r="WR54" s="3057"/>
      <c r="WS54" s="3058"/>
      <c r="WT54" s="3059"/>
      <c r="WU54" s="3058"/>
      <c r="WV54" s="3059"/>
      <c r="WW54" s="3050"/>
      <c r="WX54" s="3051"/>
      <c r="WY54" s="3058"/>
      <c r="WZ54" s="3056"/>
      <c r="XA54" s="3050"/>
      <c r="XB54" s="3051"/>
      <c r="XC54" s="3052"/>
      <c r="XD54" s="3053"/>
      <c r="XE54" s="3050"/>
      <c r="XF54" s="3054"/>
      <c r="XG54" s="3029"/>
      <c r="XH54" s="3055"/>
      <c r="XI54" s="3056"/>
      <c r="XJ54" s="3057"/>
      <c r="XK54" s="3058"/>
      <c r="XL54" s="3059"/>
      <c r="XM54" s="3058"/>
      <c r="XN54" s="3059"/>
      <c r="XO54" s="3050"/>
      <c r="XP54" s="3051"/>
      <c r="XQ54" s="3058"/>
      <c r="XR54" s="3056"/>
      <c r="XS54" s="3050"/>
      <c r="XT54" s="3051"/>
      <c r="XU54" s="3052"/>
      <c r="XV54" s="3053"/>
      <c r="XW54" s="3050"/>
      <c r="XX54" s="3054"/>
      <c r="XY54" s="3029"/>
      <c r="XZ54" s="3055"/>
      <c r="YA54" s="3056"/>
      <c r="YB54" s="3057"/>
      <c r="YC54" s="3058"/>
      <c r="YD54" s="3059"/>
      <c r="YE54" s="3058"/>
      <c r="YF54" s="3059"/>
      <c r="YG54" s="3050"/>
      <c r="YH54" s="3051"/>
      <c r="YI54" s="3058"/>
      <c r="YJ54" s="3056"/>
      <c r="YK54" s="3050"/>
      <c r="YL54" s="3051"/>
      <c r="YM54" s="3052"/>
      <c r="YN54" s="3053"/>
      <c r="YO54" s="3050"/>
      <c r="YP54" s="3054"/>
      <c r="YQ54" s="3029"/>
      <c r="YR54" s="3055"/>
      <c r="YS54" s="3056"/>
      <c r="YT54" s="3057"/>
      <c r="YU54" s="3058"/>
      <c r="YV54" s="3059"/>
      <c r="YW54" s="3058"/>
      <c r="YX54" s="3059"/>
      <c r="YY54" s="3050"/>
      <c r="YZ54" s="3051"/>
      <c r="ZA54" s="3058"/>
      <c r="ZB54" s="3056"/>
      <c r="ZC54" s="3050"/>
      <c r="ZD54" s="3051"/>
      <c r="ZE54" s="3052"/>
      <c r="ZF54" s="3053"/>
      <c r="ZG54" s="3050"/>
      <c r="ZH54" s="3054"/>
      <c r="ZI54" s="3029"/>
      <c r="ZJ54" s="3055"/>
      <c r="ZK54" s="3056"/>
      <c r="ZL54" s="3057"/>
      <c r="ZM54" s="3058"/>
      <c r="ZN54" s="3059"/>
      <c r="ZO54" s="3058"/>
      <c r="ZP54" s="3059"/>
      <c r="ZQ54" s="3050"/>
      <c r="ZR54" s="3051"/>
      <c r="ZS54" s="3058"/>
      <c r="ZT54" s="3056"/>
      <c r="ZU54" s="3050"/>
      <c r="ZV54" s="3051"/>
      <c r="ZW54" s="3052"/>
      <c r="ZX54" s="3053"/>
      <c r="ZY54" s="3050"/>
      <c r="ZZ54" s="3054"/>
      <c r="AAA54" s="3029"/>
      <c r="AAB54" s="3055"/>
      <c r="AAC54" s="3056"/>
      <c r="AAD54" s="3057"/>
      <c r="AAE54" s="3058"/>
      <c r="AAF54" s="3059"/>
      <c r="AAG54" s="3058"/>
      <c r="AAH54" s="3059"/>
      <c r="AAI54" s="3050"/>
      <c r="AAJ54" s="3051"/>
      <c r="AAK54" s="3058"/>
      <c r="AAL54" s="3056"/>
      <c r="AAM54" s="3050"/>
      <c r="AAN54" s="3051"/>
      <c r="AAO54" s="3052"/>
      <c r="AAP54" s="3053"/>
      <c r="AAQ54" s="3050"/>
      <c r="AAR54" s="3054"/>
      <c r="AAS54" s="3029"/>
      <c r="AAT54" s="3055"/>
      <c r="AAU54" s="3056"/>
      <c r="AAV54" s="3057"/>
      <c r="AAW54" s="3058"/>
      <c r="AAX54" s="3059"/>
      <c r="AAY54" s="3058"/>
      <c r="AAZ54" s="3059"/>
      <c r="ABA54" s="3050"/>
      <c r="ABB54" s="3051"/>
      <c r="ABC54" s="3058"/>
      <c r="ABD54" s="3056"/>
      <c r="ABE54" s="3050"/>
      <c r="ABF54" s="3051"/>
      <c r="ABG54" s="3052"/>
      <c r="ABH54" s="3053"/>
      <c r="ABI54" s="3050"/>
      <c r="ABJ54" s="3054"/>
      <c r="ABK54" s="3029"/>
      <c r="ABL54" s="3055"/>
      <c r="ABM54" s="3056"/>
      <c r="ABN54" s="3057"/>
      <c r="ABO54" s="3058"/>
      <c r="ABP54" s="3059"/>
      <c r="ABQ54" s="3058"/>
      <c r="ABR54" s="3059"/>
      <c r="ABS54" s="3050"/>
      <c r="ABT54" s="3051"/>
      <c r="ABU54" s="3058"/>
      <c r="ABV54" s="3056"/>
      <c r="ABW54" s="3050"/>
      <c r="ABX54" s="3051"/>
      <c r="ABY54" s="3052"/>
      <c r="ABZ54" s="3053"/>
      <c r="ACA54" s="3050"/>
      <c r="ACB54" s="3054"/>
      <c r="ACC54" s="3029"/>
      <c r="ACD54" s="3055"/>
      <c r="ACE54" s="3056"/>
      <c r="ACF54" s="3057"/>
      <c r="ACG54" s="3058"/>
      <c r="ACH54" s="3059"/>
      <c r="ACI54" s="3058"/>
      <c r="ACJ54" s="3059"/>
      <c r="ACK54" s="3050"/>
      <c r="ACL54" s="3051"/>
      <c r="ACM54" s="3058"/>
      <c r="ACN54" s="3056"/>
      <c r="ACO54" s="3050"/>
      <c r="ACP54" s="3051"/>
      <c r="ACQ54" s="3052"/>
      <c r="ACR54" s="3053"/>
      <c r="ACS54" s="3050"/>
      <c r="ACT54" s="3054"/>
      <c r="ACU54" s="3029"/>
      <c r="ACV54" s="3055"/>
      <c r="ACW54" s="3056"/>
      <c r="ACX54" s="3057"/>
      <c r="ACY54" s="3058"/>
      <c r="ACZ54" s="3059"/>
      <c r="ADA54" s="3058"/>
      <c r="ADB54" s="3059"/>
      <c r="ADC54" s="3050"/>
      <c r="ADD54" s="3051"/>
      <c r="ADE54" s="3058"/>
      <c r="ADF54" s="3056"/>
      <c r="ADG54" s="3050"/>
      <c r="ADH54" s="3051"/>
      <c r="ADI54" s="3052"/>
      <c r="ADJ54" s="3053"/>
      <c r="ADK54" s="3050"/>
      <c r="ADL54" s="3054"/>
      <c r="ADM54" s="3029"/>
      <c r="ADN54" s="3055"/>
      <c r="ADO54" s="3056"/>
      <c r="ADP54" s="3057"/>
      <c r="ADQ54" s="3058"/>
      <c r="ADR54" s="3059"/>
      <c r="ADS54" s="3058"/>
      <c r="ADT54" s="3059"/>
      <c r="ADU54" s="3050"/>
      <c r="ADV54" s="3051"/>
      <c r="ADW54" s="3058"/>
      <c r="ADX54" s="3056"/>
      <c r="ADY54" s="3050"/>
      <c r="ADZ54" s="3051"/>
      <c r="AEA54" s="3052"/>
      <c r="AEB54" s="3053"/>
      <c r="AEC54" s="3050"/>
      <c r="AED54" s="3054"/>
      <c r="AEE54" s="3029"/>
      <c r="AEF54" s="3055"/>
      <c r="AEG54" s="3056"/>
      <c r="AEH54" s="3057"/>
      <c r="AEI54" s="3058"/>
      <c r="AEJ54" s="3059"/>
      <c r="AEK54" s="3058"/>
      <c r="AEL54" s="3059"/>
      <c r="AEM54" s="3050"/>
      <c r="AEN54" s="3051"/>
      <c r="AEO54" s="3058"/>
      <c r="AEP54" s="3056"/>
      <c r="AEQ54" s="3050"/>
      <c r="AER54" s="3051"/>
      <c r="AES54" s="3052"/>
      <c r="AET54" s="3053"/>
      <c r="AEU54" s="3050"/>
      <c r="AEV54" s="3054"/>
      <c r="AEW54" s="3029"/>
      <c r="AEX54" s="3055"/>
      <c r="AEY54" s="3056"/>
      <c r="AEZ54" s="3057"/>
      <c r="AFA54" s="3058"/>
      <c r="AFB54" s="3059"/>
      <c r="AFC54" s="3058"/>
      <c r="AFD54" s="3059"/>
      <c r="AFE54" s="3050"/>
      <c r="AFF54" s="3051"/>
      <c r="AFG54" s="3058"/>
      <c r="AFH54" s="3056"/>
      <c r="AFI54" s="3050"/>
      <c r="AFJ54" s="3051"/>
      <c r="AFK54" s="3052"/>
      <c r="AFL54" s="3053"/>
      <c r="AFM54" s="3050"/>
      <c r="AFN54" s="3054"/>
      <c r="AFO54" s="3029"/>
      <c r="AFP54" s="3055"/>
      <c r="AFQ54" s="3056"/>
      <c r="AFR54" s="3057"/>
      <c r="AFS54" s="3058"/>
      <c r="AFT54" s="3059"/>
      <c r="AFU54" s="3058"/>
      <c r="AFV54" s="3059"/>
      <c r="AFW54" s="3050"/>
      <c r="AFX54" s="3051"/>
      <c r="AFY54" s="3058"/>
      <c r="AFZ54" s="3056"/>
      <c r="AGA54" s="3050"/>
      <c r="AGB54" s="3051"/>
      <c r="AGC54" s="3052"/>
      <c r="AGD54" s="3053"/>
      <c r="AGE54" s="3050"/>
      <c r="AGF54" s="3054"/>
      <c r="AGG54" s="3029"/>
      <c r="AGH54" s="3055"/>
      <c r="AGI54" s="3056"/>
      <c r="AGJ54" s="3057"/>
      <c r="AGK54" s="3058"/>
      <c r="AGL54" s="3059"/>
      <c r="AGM54" s="3058"/>
      <c r="AGN54" s="3059"/>
      <c r="AGO54" s="3050"/>
      <c r="AGP54" s="3051"/>
      <c r="AGQ54" s="3058"/>
      <c r="AGR54" s="3056"/>
      <c r="AGS54" s="3050"/>
      <c r="AGT54" s="3051"/>
      <c r="AGU54" s="3052"/>
      <c r="AGV54" s="3053"/>
      <c r="AGW54" s="3050"/>
      <c r="AGX54" s="3054"/>
      <c r="AGY54" s="3029"/>
      <c r="AGZ54" s="3055"/>
      <c r="AHA54" s="3056"/>
      <c r="AHB54" s="3057"/>
      <c r="AHC54" s="3058"/>
      <c r="AHD54" s="3059"/>
      <c r="AHE54" s="3058"/>
      <c r="AHF54" s="3059"/>
      <c r="AHG54" s="3050"/>
      <c r="AHH54" s="3051"/>
      <c r="AHI54" s="3058"/>
      <c r="AHJ54" s="3056"/>
      <c r="AHK54" s="3050"/>
      <c r="AHL54" s="3051"/>
      <c r="AHM54" s="3052"/>
      <c r="AHN54" s="3053"/>
      <c r="AHO54" s="3050"/>
      <c r="AHP54" s="3054"/>
      <c r="AHQ54" s="3029"/>
      <c r="AHR54" s="3055"/>
      <c r="AHS54" s="3056"/>
      <c r="AHT54" s="3057"/>
      <c r="AHU54" s="3058"/>
      <c r="AHV54" s="3059"/>
      <c r="AHW54" s="3058"/>
      <c r="AHX54" s="3059"/>
      <c r="AHY54" s="3050"/>
      <c r="AHZ54" s="3051"/>
      <c r="AIA54" s="3058"/>
      <c r="AIB54" s="3056"/>
      <c r="AIC54" s="3050"/>
      <c r="AID54" s="3051"/>
      <c r="AIE54" s="3052"/>
      <c r="AIF54" s="3053"/>
      <c r="AIG54" s="3050"/>
      <c r="AIH54" s="3054"/>
      <c r="AII54" s="3029"/>
      <c r="AIJ54" s="3055"/>
      <c r="AIK54" s="3056"/>
      <c r="AIL54" s="3057"/>
      <c r="AIM54" s="3058"/>
      <c r="AIN54" s="3059"/>
      <c r="AIO54" s="3058"/>
      <c r="AIP54" s="3059"/>
      <c r="AIQ54" s="3050"/>
      <c r="AIR54" s="3051"/>
      <c r="AIS54" s="3058"/>
      <c r="AIT54" s="3056"/>
      <c r="AIU54" s="3050"/>
      <c r="AIV54" s="3051"/>
      <c r="AIW54" s="3052"/>
      <c r="AIX54" s="3053"/>
      <c r="AIY54" s="3050"/>
      <c r="AIZ54" s="3054"/>
      <c r="AJA54" s="3029"/>
      <c r="AJB54" s="3055"/>
      <c r="AJC54" s="3056"/>
      <c r="AJD54" s="3057"/>
      <c r="AJE54" s="3058"/>
      <c r="AJF54" s="3059"/>
      <c r="AJG54" s="3058"/>
      <c r="AJH54" s="3059"/>
      <c r="AJI54" s="3050"/>
      <c r="AJJ54" s="3051"/>
      <c r="AJK54" s="3058"/>
      <c r="AJL54" s="3056"/>
      <c r="AJM54" s="3050"/>
      <c r="AJN54" s="3051"/>
      <c r="AJO54" s="3052"/>
      <c r="AJP54" s="3053"/>
      <c r="AJQ54" s="3050"/>
      <c r="AJR54" s="3054"/>
      <c r="AJS54" s="3029"/>
      <c r="AJT54" s="3055"/>
      <c r="AJU54" s="3056"/>
      <c r="AJV54" s="3057"/>
      <c r="AJW54" s="3058"/>
      <c r="AJX54" s="3059"/>
      <c r="AJY54" s="3058"/>
      <c r="AJZ54" s="3059"/>
      <c r="AKA54" s="3050"/>
      <c r="AKB54" s="3051"/>
      <c r="AKC54" s="3058"/>
      <c r="AKD54" s="3056"/>
      <c r="AKE54" s="3050"/>
      <c r="AKF54" s="3051"/>
      <c r="AKG54" s="3052"/>
      <c r="AKH54" s="3053"/>
      <c r="AKI54" s="3050"/>
      <c r="AKJ54" s="3054"/>
      <c r="AKK54" s="3029"/>
      <c r="AKL54" s="3055"/>
      <c r="AKM54" s="3056"/>
      <c r="AKN54" s="3057"/>
      <c r="AKO54" s="3058"/>
      <c r="AKP54" s="3059"/>
      <c r="AKQ54" s="3058"/>
      <c r="AKR54" s="3059"/>
      <c r="AKS54" s="3050"/>
      <c r="AKT54" s="3051"/>
      <c r="AKU54" s="3058"/>
      <c r="AKV54" s="3056"/>
      <c r="AKW54" s="3050"/>
      <c r="AKX54" s="3051"/>
      <c r="AKY54" s="3052"/>
      <c r="AKZ54" s="3053"/>
      <c r="ALA54" s="3050"/>
      <c r="ALB54" s="3054"/>
      <c r="ALC54" s="3029"/>
      <c r="ALD54" s="3055"/>
      <c r="ALE54" s="3056"/>
      <c r="ALF54" s="3057"/>
      <c r="ALG54" s="3058"/>
      <c r="ALH54" s="3059"/>
      <c r="ALI54" s="3058"/>
      <c r="ALJ54" s="3059"/>
      <c r="ALK54" s="3050"/>
      <c r="ALL54" s="3051"/>
      <c r="ALM54" s="3058"/>
      <c r="ALN54" s="3056"/>
      <c r="ALO54" s="3050"/>
      <c r="ALP54" s="3051"/>
      <c r="ALQ54" s="3052"/>
      <c r="ALR54" s="3053"/>
      <c r="ALS54" s="3050"/>
      <c r="ALT54" s="3054"/>
      <c r="ALU54" s="3029"/>
      <c r="ALV54" s="3055"/>
      <c r="ALW54" s="3056"/>
      <c r="ALX54" s="3057"/>
      <c r="ALY54" s="3058"/>
      <c r="ALZ54" s="3059"/>
      <c r="AMA54" s="3058"/>
      <c r="AMB54" s="3059"/>
      <c r="AMC54" s="3050"/>
      <c r="AMD54" s="3051"/>
      <c r="AME54" s="3058"/>
      <c r="AMF54" s="3056"/>
      <c r="AMG54" s="3050"/>
      <c r="AMH54" s="3051"/>
      <c r="AMI54" s="3052"/>
      <c r="AMJ54" s="3053"/>
      <c r="AMK54" s="3050"/>
      <c r="AML54" s="3054"/>
      <c r="AMM54" s="3029"/>
      <c r="AMN54" s="3055"/>
      <c r="AMO54" s="3056"/>
      <c r="AMP54" s="3057"/>
      <c r="AMQ54" s="3058"/>
      <c r="AMR54" s="3059"/>
      <c r="AMS54" s="3058"/>
      <c r="AMT54" s="3059"/>
      <c r="AMU54" s="3050"/>
      <c r="AMV54" s="3051"/>
      <c r="AMW54" s="3058"/>
      <c r="AMX54" s="3056"/>
      <c r="AMY54" s="3050"/>
      <c r="AMZ54" s="3051"/>
      <c r="ANA54" s="3052"/>
      <c r="ANB54" s="3053"/>
      <c r="ANC54" s="3050"/>
      <c r="AND54" s="3054"/>
      <c r="ANE54" s="3029"/>
      <c r="ANF54" s="3055"/>
      <c r="ANG54" s="3056"/>
      <c r="ANH54" s="3057"/>
      <c r="ANI54" s="3058"/>
      <c r="ANJ54" s="3059"/>
      <c r="ANK54" s="3058"/>
      <c r="ANL54" s="3059"/>
      <c r="ANM54" s="3050"/>
      <c r="ANN54" s="3051"/>
      <c r="ANO54" s="3058"/>
      <c r="ANP54" s="3056"/>
      <c r="ANQ54" s="3050"/>
      <c r="ANR54" s="3051"/>
      <c r="ANS54" s="3052"/>
      <c r="ANT54" s="3053"/>
      <c r="ANU54" s="3050"/>
      <c r="ANV54" s="3054"/>
      <c r="ANW54" s="3029"/>
      <c r="ANX54" s="3055"/>
      <c r="ANY54" s="3056"/>
      <c r="ANZ54" s="3057"/>
      <c r="AOA54" s="3058"/>
      <c r="AOB54" s="3059"/>
      <c r="AOC54" s="3058"/>
      <c r="AOD54" s="3059"/>
      <c r="AOE54" s="3050"/>
      <c r="AOF54" s="3051"/>
      <c r="AOG54" s="3058"/>
      <c r="AOH54" s="3056"/>
      <c r="AOI54" s="3050"/>
      <c r="AOJ54" s="3051"/>
      <c r="AOK54" s="3052"/>
      <c r="AOL54" s="3053"/>
      <c r="AOM54" s="3050"/>
      <c r="AON54" s="3054"/>
      <c r="AOO54" s="3029"/>
      <c r="AOP54" s="3055"/>
      <c r="AOQ54" s="3056"/>
      <c r="AOR54" s="3057"/>
      <c r="AOS54" s="3058"/>
      <c r="AOT54" s="3059"/>
      <c r="AOU54" s="3058"/>
      <c r="AOV54" s="3059"/>
      <c r="AOW54" s="3050"/>
      <c r="AOX54" s="3051"/>
      <c r="AOY54" s="3058"/>
      <c r="AOZ54" s="3056"/>
      <c r="APA54" s="3050"/>
      <c r="APB54" s="3051"/>
      <c r="APC54" s="3052"/>
      <c r="APD54" s="3053"/>
      <c r="APE54" s="3050"/>
      <c r="APF54" s="3054"/>
      <c r="APG54" s="3029"/>
      <c r="APH54" s="3055"/>
      <c r="API54" s="3056"/>
      <c r="APJ54" s="3057"/>
      <c r="APK54" s="3058"/>
      <c r="APL54" s="3059"/>
      <c r="APM54" s="3058"/>
      <c r="APN54" s="3059"/>
      <c r="APO54" s="3050"/>
      <c r="APP54" s="3051"/>
      <c r="APQ54" s="3058"/>
      <c r="APR54" s="3056"/>
      <c r="APS54" s="3050"/>
      <c r="APT54" s="3051"/>
      <c r="APU54" s="3052"/>
      <c r="APV54" s="3053"/>
      <c r="APW54" s="3050"/>
      <c r="APX54" s="3054"/>
      <c r="APY54" s="3029"/>
      <c r="APZ54" s="3055"/>
      <c r="AQA54" s="3056"/>
      <c r="AQB54" s="3057"/>
      <c r="AQC54" s="3058"/>
      <c r="AQD54" s="3059"/>
      <c r="AQE54" s="3058"/>
      <c r="AQF54" s="3059"/>
      <c r="AQG54" s="3050"/>
      <c r="AQH54" s="3051"/>
      <c r="AQI54" s="3058"/>
      <c r="AQJ54" s="3056"/>
      <c r="AQK54" s="3050"/>
      <c r="AQL54" s="3051"/>
      <c r="AQM54" s="3052"/>
      <c r="AQN54" s="3053"/>
      <c r="AQO54" s="3050"/>
      <c r="AQP54" s="3054"/>
      <c r="AQQ54" s="3029"/>
      <c r="AQR54" s="3055"/>
      <c r="AQS54" s="3056"/>
      <c r="AQT54" s="3057"/>
      <c r="AQU54" s="3058"/>
      <c r="AQV54" s="3059"/>
      <c r="AQW54" s="3058"/>
      <c r="AQX54" s="3059"/>
      <c r="AQY54" s="3050"/>
      <c r="AQZ54" s="3051"/>
      <c r="ARA54" s="3058"/>
      <c r="ARB54" s="3056"/>
      <c r="ARC54" s="3050"/>
      <c r="ARD54" s="3051"/>
      <c r="ARE54" s="3052"/>
      <c r="ARF54" s="3053"/>
      <c r="ARG54" s="3050"/>
      <c r="ARH54" s="3054"/>
      <c r="ARI54" s="3029"/>
      <c r="ARJ54" s="3055"/>
      <c r="ARK54" s="3056"/>
      <c r="ARL54" s="3057"/>
      <c r="ARM54" s="3058"/>
      <c r="ARN54" s="3059"/>
      <c r="ARO54" s="3058"/>
      <c r="ARP54" s="3059"/>
      <c r="ARQ54" s="3050"/>
      <c r="ARR54" s="3051"/>
      <c r="ARS54" s="3058"/>
      <c r="ART54" s="3056"/>
      <c r="ARU54" s="3050"/>
      <c r="ARV54" s="3051"/>
      <c r="ARW54" s="3052"/>
      <c r="ARX54" s="3053"/>
      <c r="ARY54" s="3050"/>
      <c r="ARZ54" s="3054"/>
      <c r="ASA54" s="3029"/>
      <c r="ASB54" s="3055"/>
      <c r="ASC54" s="3056"/>
      <c r="ASD54" s="3057"/>
      <c r="ASE54" s="3058"/>
      <c r="ASF54" s="3059"/>
      <c r="ASG54" s="3058"/>
      <c r="ASH54" s="3059"/>
      <c r="ASI54" s="3050"/>
      <c r="ASJ54" s="3051"/>
      <c r="ASK54" s="3058"/>
      <c r="ASL54" s="3056"/>
      <c r="ASM54" s="3050"/>
      <c r="ASN54" s="3051"/>
      <c r="ASO54" s="3052"/>
      <c r="ASP54" s="3053"/>
      <c r="ASQ54" s="3050"/>
      <c r="ASR54" s="3054"/>
      <c r="ASS54" s="3029"/>
      <c r="AST54" s="3055"/>
      <c r="ASU54" s="3056"/>
      <c r="ASV54" s="3057"/>
      <c r="ASW54" s="3058"/>
      <c r="ASX54" s="3059"/>
      <c r="ASY54" s="3058"/>
      <c r="ASZ54" s="3059"/>
      <c r="ATA54" s="3050"/>
      <c r="ATB54" s="3051"/>
      <c r="ATC54" s="3058"/>
      <c r="ATD54" s="3056"/>
      <c r="ATE54" s="3050"/>
      <c r="ATF54" s="3051"/>
      <c r="ATG54" s="3052"/>
      <c r="ATH54" s="3053"/>
      <c r="ATI54" s="3050"/>
      <c r="ATJ54" s="3054"/>
      <c r="ATK54" s="3029"/>
      <c r="ATL54" s="3055"/>
      <c r="ATM54" s="3056"/>
      <c r="ATN54" s="3057"/>
      <c r="ATO54" s="3058"/>
      <c r="ATP54" s="3059"/>
      <c r="ATQ54" s="3058"/>
      <c r="ATR54" s="3059"/>
      <c r="ATS54" s="3050"/>
      <c r="ATT54" s="3051"/>
      <c r="ATU54" s="3058"/>
      <c r="ATV54" s="3056"/>
      <c r="ATW54" s="3050"/>
      <c r="ATX54" s="3051"/>
      <c r="ATY54" s="3052"/>
      <c r="ATZ54" s="3053"/>
      <c r="AUA54" s="3050"/>
      <c r="AUB54" s="3054"/>
      <c r="AUC54" s="3029"/>
      <c r="AUD54" s="3055"/>
      <c r="AUE54" s="3056"/>
      <c r="AUF54" s="3057"/>
      <c r="AUG54" s="3058"/>
      <c r="AUH54" s="3059"/>
      <c r="AUI54" s="3058"/>
      <c r="AUJ54" s="3059"/>
      <c r="AUK54" s="3050"/>
      <c r="AUL54" s="3051"/>
      <c r="AUM54" s="3058"/>
      <c r="AUN54" s="3056"/>
      <c r="AUO54" s="3050"/>
      <c r="AUP54" s="3051"/>
      <c r="AUQ54" s="3052"/>
      <c r="AUR54" s="3053"/>
      <c r="AUS54" s="3050"/>
      <c r="AUT54" s="3054"/>
      <c r="AUU54" s="3029"/>
      <c r="AUV54" s="3055"/>
      <c r="AUW54" s="3056"/>
      <c r="AUX54" s="3057"/>
      <c r="AUY54" s="3058"/>
      <c r="AUZ54" s="3059"/>
      <c r="AVA54" s="3058"/>
      <c r="AVB54" s="3059"/>
      <c r="AVC54" s="3050"/>
      <c r="AVD54" s="3051"/>
      <c r="AVE54" s="3058"/>
      <c r="AVF54" s="3056"/>
      <c r="AVG54" s="3050"/>
      <c r="AVH54" s="3051"/>
      <c r="AVI54" s="3052"/>
      <c r="AVJ54" s="3053"/>
      <c r="AVK54" s="3050"/>
      <c r="AVL54" s="3054"/>
      <c r="AVM54" s="3029"/>
      <c r="AVN54" s="3055"/>
      <c r="AVO54" s="3056"/>
      <c r="AVP54" s="3057"/>
      <c r="AVQ54" s="3058"/>
      <c r="AVR54" s="3059"/>
      <c r="AVS54" s="3058"/>
      <c r="AVT54" s="3059"/>
      <c r="AVU54" s="3050"/>
      <c r="AVV54" s="3051"/>
      <c r="AVW54" s="3058"/>
      <c r="AVX54" s="3056"/>
      <c r="AVY54" s="3050"/>
      <c r="AVZ54" s="3051"/>
      <c r="AWA54" s="3052"/>
      <c r="AWB54" s="3053"/>
      <c r="AWC54" s="3050"/>
      <c r="AWD54" s="3054"/>
      <c r="AWE54" s="3029"/>
      <c r="AWF54" s="3055"/>
      <c r="AWG54" s="3056"/>
      <c r="AWH54" s="3057"/>
      <c r="AWI54" s="3058"/>
      <c r="AWJ54" s="3059"/>
      <c r="AWK54" s="3058"/>
      <c r="AWL54" s="3059"/>
      <c r="AWM54" s="3050"/>
      <c r="AWN54" s="3051"/>
      <c r="AWO54" s="3058"/>
      <c r="AWP54" s="3056"/>
      <c r="AWQ54" s="3050"/>
      <c r="AWR54" s="3051"/>
      <c r="AWS54" s="3052"/>
      <c r="AWT54" s="3053"/>
      <c r="AWU54" s="3050"/>
      <c r="AWV54" s="3054"/>
      <c r="AWW54" s="3029"/>
      <c r="AWX54" s="3055"/>
      <c r="AWY54" s="3056"/>
      <c r="AWZ54" s="3057"/>
      <c r="AXA54" s="3058"/>
      <c r="AXB54" s="3059"/>
      <c r="AXC54" s="3058"/>
      <c r="AXD54" s="3059"/>
      <c r="AXE54" s="3050"/>
      <c r="AXF54" s="3051"/>
      <c r="AXG54" s="3058"/>
      <c r="AXH54" s="3056"/>
      <c r="AXI54" s="3050"/>
      <c r="AXJ54" s="3051"/>
      <c r="AXK54" s="3052"/>
      <c r="AXL54" s="3053"/>
      <c r="AXM54" s="3050"/>
      <c r="AXN54" s="3054"/>
      <c r="AXO54" s="3029"/>
      <c r="AXP54" s="3055"/>
      <c r="AXQ54" s="3056"/>
      <c r="AXR54" s="3057"/>
      <c r="AXS54" s="3058"/>
      <c r="AXT54" s="3059"/>
      <c r="AXU54" s="3058"/>
      <c r="AXV54" s="3059"/>
      <c r="AXW54" s="3050"/>
      <c r="AXX54" s="3051"/>
      <c r="AXY54" s="3058"/>
      <c r="AXZ54" s="3056"/>
      <c r="AYA54" s="3050"/>
      <c r="AYB54" s="3051"/>
      <c r="AYC54" s="3052"/>
      <c r="AYD54" s="3053"/>
      <c r="AYE54" s="3050"/>
      <c r="AYF54" s="3054"/>
      <c r="AYG54" s="3029"/>
      <c r="AYH54" s="3055"/>
      <c r="AYI54" s="3056"/>
      <c r="AYJ54" s="3057"/>
      <c r="AYK54" s="3058"/>
      <c r="AYL54" s="3059"/>
      <c r="AYM54" s="3058"/>
      <c r="AYN54" s="3059"/>
      <c r="AYO54" s="3050"/>
      <c r="AYP54" s="3051"/>
      <c r="AYQ54" s="3058"/>
      <c r="AYR54" s="3056"/>
      <c r="AYS54" s="3050"/>
      <c r="AYT54" s="3051"/>
      <c r="AYU54" s="3052"/>
      <c r="AYV54" s="3053"/>
      <c r="AYW54" s="3050"/>
      <c r="AYX54" s="3054"/>
      <c r="AYY54" s="3029"/>
      <c r="AYZ54" s="3055"/>
      <c r="AZA54" s="3056"/>
      <c r="AZB54" s="3057"/>
      <c r="AZC54" s="3058"/>
      <c r="AZD54" s="3059"/>
      <c r="AZE54" s="3058"/>
      <c r="AZF54" s="3059"/>
      <c r="AZG54" s="3050"/>
      <c r="AZH54" s="3051"/>
      <c r="AZI54" s="3058"/>
      <c r="AZJ54" s="3056"/>
      <c r="AZK54" s="3050"/>
      <c r="AZL54" s="3051"/>
      <c r="AZM54" s="3052"/>
      <c r="AZN54" s="3053"/>
      <c r="AZO54" s="3050"/>
      <c r="AZP54" s="3054"/>
      <c r="AZQ54" s="3029"/>
      <c r="AZR54" s="3055"/>
      <c r="AZS54" s="3056"/>
      <c r="AZT54" s="3057"/>
      <c r="AZU54" s="3058"/>
      <c r="AZV54" s="3059"/>
      <c r="AZW54" s="3058"/>
      <c r="AZX54" s="3059"/>
      <c r="AZY54" s="3050"/>
      <c r="AZZ54" s="3051"/>
      <c r="BAA54" s="3058"/>
      <c r="BAB54" s="3056"/>
      <c r="BAC54" s="3050"/>
      <c r="BAD54" s="3051"/>
      <c r="BAE54" s="3052"/>
      <c r="BAF54" s="3053"/>
      <c r="BAG54" s="3050"/>
      <c r="BAH54" s="3054"/>
      <c r="BAI54" s="3029"/>
      <c r="BAJ54" s="3055"/>
      <c r="BAK54" s="3056"/>
      <c r="BAL54" s="3057"/>
      <c r="BAM54" s="3058"/>
      <c r="BAN54" s="3059"/>
      <c r="BAO54" s="3058"/>
      <c r="BAP54" s="3059"/>
      <c r="BAQ54" s="3050"/>
      <c r="BAR54" s="3051"/>
      <c r="BAS54" s="3058"/>
      <c r="BAT54" s="3056"/>
      <c r="BAU54" s="3050"/>
      <c r="BAV54" s="3051"/>
      <c r="BAW54" s="3052"/>
      <c r="BAX54" s="3053"/>
      <c r="BAY54" s="3050"/>
      <c r="BAZ54" s="3054"/>
      <c r="BBA54" s="3029"/>
      <c r="BBB54" s="3055"/>
      <c r="BBC54" s="3056"/>
      <c r="BBD54" s="3057"/>
      <c r="BBE54" s="3058"/>
      <c r="BBF54" s="3059"/>
      <c r="BBG54" s="3058"/>
      <c r="BBH54" s="3059"/>
      <c r="BBI54" s="3050"/>
      <c r="BBJ54" s="3051"/>
      <c r="BBK54" s="3058"/>
      <c r="BBL54" s="3056"/>
      <c r="BBM54" s="3050"/>
      <c r="BBN54" s="3051"/>
      <c r="BBO54" s="3052"/>
      <c r="BBP54" s="3053"/>
      <c r="BBQ54" s="3050"/>
      <c r="BBR54" s="3054"/>
      <c r="BBS54" s="3029"/>
      <c r="BBT54" s="3055"/>
      <c r="BBU54" s="3056"/>
      <c r="BBV54" s="3057"/>
      <c r="BBW54" s="3058"/>
      <c r="BBX54" s="3059"/>
      <c r="BBY54" s="3058"/>
      <c r="BBZ54" s="3059"/>
      <c r="BCA54" s="3050"/>
      <c r="BCB54" s="3051"/>
      <c r="BCC54" s="3058"/>
      <c r="BCD54" s="3056"/>
      <c r="BCE54" s="3050"/>
      <c r="BCF54" s="3051"/>
      <c r="BCG54" s="3052"/>
      <c r="BCH54" s="3053"/>
      <c r="BCI54" s="3050"/>
      <c r="BCJ54" s="3054"/>
      <c r="BCK54" s="3029"/>
      <c r="BCL54" s="3055"/>
      <c r="BCM54" s="3056"/>
      <c r="BCN54" s="3057"/>
      <c r="BCO54" s="3058"/>
      <c r="BCP54" s="3059"/>
      <c r="BCQ54" s="3058"/>
      <c r="BCR54" s="3059"/>
      <c r="BCS54" s="3050"/>
      <c r="BCT54" s="3051"/>
      <c r="BCU54" s="3058"/>
      <c r="BCV54" s="3056"/>
      <c r="BCW54" s="3050"/>
      <c r="BCX54" s="3051"/>
      <c r="BCY54" s="3052"/>
      <c r="BCZ54" s="3053"/>
      <c r="BDA54" s="3050"/>
      <c r="BDB54" s="3054"/>
      <c r="BDC54" s="3029"/>
      <c r="BDD54" s="3055"/>
      <c r="BDE54" s="3056"/>
      <c r="BDF54" s="3057"/>
      <c r="BDG54" s="3058"/>
      <c r="BDH54" s="3059"/>
      <c r="BDI54" s="3058"/>
      <c r="BDJ54" s="3059"/>
      <c r="BDK54" s="3050"/>
      <c r="BDL54" s="3051"/>
      <c r="BDM54" s="3058"/>
      <c r="BDN54" s="3056"/>
      <c r="BDO54" s="3050"/>
      <c r="BDP54" s="3051"/>
      <c r="BDQ54" s="3052"/>
      <c r="BDR54" s="3053"/>
      <c r="BDS54" s="3050"/>
      <c r="BDT54" s="3054"/>
      <c r="BDU54" s="3029"/>
      <c r="BDV54" s="3055"/>
      <c r="BDW54" s="3056"/>
      <c r="BDX54" s="3057"/>
      <c r="BDY54" s="3058"/>
      <c r="BDZ54" s="3059"/>
      <c r="BEA54" s="3058"/>
      <c r="BEB54" s="3059"/>
      <c r="BEC54" s="3050"/>
      <c r="BED54" s="3051"/>
      <c r="BEE54" s="3058"/>
      <c r="BEF54" s="3056"/>
      <c r="BEG54" s="3050"/>
      <c r="BEH54" s="3051"/>
      <c r="BEI54" s="3052"/>
      <c r="BEJ54" s="3053"/>
      <c r="BEK54" s="3050"/>
      <c r="BEL54" s="3054"/>
      <c r="BEM54" s="3029"/>
      <c r="BEN54" s="3055"/>
      <c r="BEO54" s="3056"/>
      <c r="BEP54" s="3057"/>
      <c r="BEQ54" s="3058"/>
      <c r="BER54" s="3059"/>
      <c r="BES54" s="3058"/>
      <c r="BET54" s="3059"/>
      <c r="BEU54" s="3050"/>
      <c r="BEV54" s="3051"/>
      <c r="BEW54" s="3058"/>
      <c r="BEX54" s="3056"/>
      <c r="BEY54" s="3050"/>
      <c r="BEZ54" s="3051"/>
      <c r="BFA54" s="3052"/>
      <c r="BFB54" s="3053"/>
      <c r="BFC54" s="3050"/>
      <c r="BFD54" s="3054"/>
      <c r="BFE54" s="3029"/>
      <c r="BFF54" s="3055"/>
      <c r="BFG54" s="3056"/>
      <c r="BFH54" s="3057"/>
      <c r="BFI54" s="3058"/>
      <c r="BFJ54" s="3059"/>
      <c r="BFK54" s="3058"/>
      <c r="BFL54" s="3059"/>
      <c r="BFM54" s="3050"/>
      <c r="BFN54" s="3051"/>
      <c r="BFO54" s="3058"/>
      <c r="BFP54" s="3056"/>
      <c r="BFQ54" s="3050"/>
      <c r="BFR54" s="3051"/>
      <c r="BFS54" s="3052"/>
      <c r="BFT54" s="3053"/>
      <c r="BFU54" s="3050"/>
      <c r="BFV54" s="3054"/>
      <c r="BFW54" s="3029"/>
      <c r="BFX54" s="3055"/>
      <c r="BFY54" s="3056"/>
      <c r="BFZ54" s="3057"/>
      <c r="BGA54" s="3058"/>
      <c r="BGB54" s="3059"/>
      <c r="BGC54" s="3058"/>
      <c r="BGD54" s="3059"/>
      <c r="BGE54" s="3050"/>
      <c r="BGF54" s="3051"/>
      <c r="BGG54" s="3058"/>
      <c r="BGH54" s="3056"/>
      <c r="BGI54" s="3050"/>
      <c r="BGJ54" s="3051"/>
      <c r="BGK54" s="3052"/>
      <c r="BGL54" s="3053"/>
      <c r="BGM54" s="3050"/>
      <c r="BGN54" s="3054"/>
      <c r="BGO54" s="3029"/>
      <c r="BGP54" s="3055"/>
      <c r="BGQ54" s="3056"/>
      <c r="BGR54" s="3057"/>
      <c r="BGS54" s="3058"/>
      <c r="BGT54" s="3059"/>
      <c r="BGU54" s="3058"/>
      <c r="BGV54" s="3059"/>
      <c r="BGW54" s="3050"/>
      <c r="BGX54" s="3051"/>
      <c r="BGY54" s="3058"/>
      <c r="BGZ54" s="3056"/>
      <c r="BHA54" s="3050"/>
      <c r="BHB54" s="3051"/>
      <c r="BHC54" s="3052"/>
      <c r="BHD54" s="3053"/>
      <c r="BHE54" s="3050"/>
      <c r="BHF54" s="3054"/>
      <c r="BHG54" s="3029"/>
      <c r="BHH54" s="3055"/>
      <c r="BHI54" s="3056"/>
      <c r="BHJ54" s="3057"/>
      <c r="BHK54" s="3058"/>
      <c r="BHL54" s="3059"/>
      <c r="BHM54" s="3058"/>
      <c r="BHN54" s="3059"/>
      <c r="BHO54" s="3050"/>
      <c r="BHP54" s="3051"/>
      <c r="BHQ54" s="3058"/>
      <c r="BHR54" s="3056"/>
      <c r="BHS54" s="3050"/>
      <c r="BHT54" s="3051"/>
      <c r="BHU54" s="3052"/>
      <c r="BHV54" s="3053"/>
      <c r="BHW54" s="3050"/>
      <c r="BHX54" s="3054"/>
      <c r="BHY54" s="3029"/>
      <c r="BHZ54" s="3055"/>
      <c r="BIA54" s="3056"/>
      <c r="BIB54" s="3057"/>
      <c r="BIC54" s="3058"/>
      <c r="BID54" s="3059"/>
      <c r="BIE54" s="3058"/>
      <c r="BIF54" s="3059"/>
      <c r="BIG54" s="3050"/>
      <c r="BIH54" s="3051"/>
      <c r="BII54" s="3058"/>
      <c r="BIJ54" s="3056"/>
      <c r="BIK54" s="3050"/>
      <c r="BIL54" s="3051"/>
      <c r="BIM54" s="3052"/>
      <c r="BIN54" s="3053"/>
      <c r="BIO54" s="3050"/>
      <c r="BIP54" s="3054"/>
      <c r="BIQ54" s="3029"/>
      <c r="BIR54" s="3055"/>
      <c r="BIS54" s="3056"/>
      <c r="BIT54" s="3057"/>
      <c r="BIU54" s="3058"/>
      <c r="BIV54" s="3059"/>
      <c r="BIW54" s="3058"/>
      <c r="BIX54" s="3059"/>
      <c r="BIY54" s="3050"/>
      <c r="BIZ54" s="3051"/>
      <c r="BJA54" s="3058"/>
      <c r="BJB54" s="3056"/>
      <c r="BJC54" s="3050"/>
      <c r="BJD54" s="3051"/>
      <c r="BJE54" s="3052"/>
      <c r="BJF54" s="3053"/>
      <c r="BJG54" s="3050"/>
      <c r="BJH54" s="3054"/>
      <c r="BJI54" s="3029"/>
      <c r="BJJ54" s="3055"/>
      <c r="BJK54" s="3056"/>
      <c r="BJL54" s="3057"/>
      <c r="BJM54" s="3058"/>
      <c r="BJN54" s="3059"/>
      <c r="BJO54" s="3058"/>
      <c r="BJP54" s="3059"/>
      <c r="BJQ54" s="3050"/>
      <c r="BJR54" s="3051"/>
      <c r="BJS54" s="3058"/>
      <c r="BJT54" s="3056"/>
      <c r="BJU54" s="3050"/>
      <c r="BJV54" s="3051"/>
      <c r="BJW54" s="3052"/>
      <c r="BJX54" s="3053"/>
      <c r="BJY54" s="3050"/>
      <c r="BJZ54" s="3054"/>
      <c r="BKA54" s="3029"/>
      <c r="BKB54" s="3055"/>
      <c r="BKC54" s="3056"/>
      <c r="BKD54" s="3057"/>
      <c r="BKE54" s="3058"/>
      <c r="BKF54" s="3059"/>
      <c r="BKG54" s="3058"/>
      <c r="BKH54" s="3059"/>
      <c r="BKI54" s="3050"/>
      <c r="BKJ54" s="3051"/>
      <c r="BKK54" s="3058"/>
      <c r="BKL54" s="3056"/>
      <c r="BKM54" s="3050"/>
      <c r="BKN54" s="3051"/>
      <c r="BKO54" s="3052"/>
      <c r="BKP54" s="3053"/>
      <c r="BKQ54" s="3050"/>
      <c r="BKR54" s="3054"/>
      <c r="BKS54" s="3029"/>
      <c r="BKT54" s="3055"/>
      <c r="BKU54" s="3056"/>
      <c r="BKV54" s="3057"/>
      <c r="BKW54" s="3058"/>
      <c r="BKX54" s="3059"/>
      <c r="BKY54" s="3058"/>
      <c r="BKZ54" s="3059"/>
      <c r="BLA54" s="3050"/>
      <c r="BLB54" s="3051"/>
      <c r="BLC54" s="3058"/>
      <c r="BLD54" s="3056"/>
      <c r="BLE54" s="3050"/>
      <c r="BLF54" s="3051"/>
      <c r="BLG54" s="3052"/>
      <c r="BLH54" s="3053"/>
      <c r="BLI54" s="3050"/>
      <c r="BLJ54" s="3054"/>
      <c r="BLK54" s="3029"/>
      <c r="BLL54" s="3055"/>
      <c r="BLM54" s="3056"/>
      <c r="BLN54" s="3057"/>
      <c r="BLO54" s="3058"/>
      <c r="BLP54" s="3059"/>
      <c r="BLQ54" s="3058"/>
      <c r="BLR54" s="3059"/>
      <c r="BLS54" s="3050"/>
      <c r="BLT54" s="3051"/>
      <c r="BLU54" s="3058"/>
      <c r="BLV54" s="3056"/>
      <c r="BLW54" s="3050"/>
      <c r="BLX54" s="3051"/>
      <c r="BLY54" s="3052"/>
      <c r="BLZ54" s="3053"/>
      <c r="BMA54" s="3050"/>
      <c r="BMB54" s="3054"/>
      <c r="BMC54" s="3029"/>
      <c r="BMD54" s="3055"/>
      <c r="BME54" s="3056"/>
      <c r="BMF54" s="3057"/>
      <c r="BMG54" s="3058"/>
      <c r="BMH54" s="3059"/>
      <c r="BMI54" s="3058"/>
      <c r="BMJ54" s="3059"/>
      <c r="BMK54" s="3050"/>
      <c r="BML54" s="3051"/>
      <c r="BMM54" s="3058"/>
      <c r="BMN54" s="3056"/>
      <c r="BMO54" s="3050"/>
      <c r="BMP54" s="3051"/>
      <c r="BMQ54" s="3052"/>
      <c r="BMR54" s="3053"/>
      <c r="BMS54" s="3050"/>
      <c r="BMT54" s="3054"/>
      <c r="BMU54" s="3029"/>
      <c r="BMV54" s="3055"/>
      <c r="BMW54" s="3056"/>
      <c r="BMX54" s="3057"/>
      <c r="BMY54" s="3058"/>
      <c r="BMZ54" s="3059"/>
      <c r="BNA54" s="3058"/>
      <c r="BNB54" s="3059"/>
      <c r="BNC54" s="3050"/>
      <c r="BND54" s="3051"/>
      <c r="BNE54" s="3058"/>
      <c r="BNF54" s="3056"/>
      <c r="BNG54" s="3050"/>
      <c r="BNH54" s="3051"/>
      <c r="BNI54" s="3052"/>
      <c r="BNJ54" s="3053"/>
      <c r="BNK54" s="3050"/>
      <c r="BNL54" s="3054"/>
      <c r="BNM54" s="3029"/>
      <c r="BNN54" s="3055"/>
      <c r="BNO54" s="3056"/>
      <c r="BNP54" s="3057"/>
      <c r="BNQ54" s="3058"/>
      <c r="BNR54" s="3059"/>
      <c r="BNS54" s="3058"/>
      <c r="BNT54" s="3059"/>
      <c r="BNU54" s="3050"/>
      <c r="BNV54" s="3051"/>
      <c r="BNW54" s="3058"/>
      <c r="BNX54" s="3056"/>
      <c r="BNY54" s="3050"/>
      <c r="BNZ54" s="3051"/>
      <c r="BOA54" s="3052"/>
      <c r="BOB54" s="3053"/>
      <c r="BOC54" s="3050"/>
      <c r="BOD54" s="3054"/>
      <c r="BOE54" s="3029"/>
      <c r="BOF54" s="3055"/>
      <c r="BOG54" s="3056"/>
      <c r="BOH54" s="3057"/>
      <c r="BOI54" s="3058"/>
      <c r="BOJ54" s="3059"/>
      <c r="BOK54" s="3058"/>
      <c r="BOL54" s="3059"/>
      <c r="BOM54" s="3050"/>
      <c r="BON54" s="3051"/>
      <c r="BOO54" s="3058"/>
      <c r="BOP54" s="3056"/>
      <c r="BOQ54" s="3050"/>
      <c r="BOR54" s="3051"/>
      <c r="BOS54" s="3052"/>
      <c r="BOT54" s="3053"/>
      <c r="BOU54" s="3050"/>
      <c r="BOV54" s="3054"/>
      <c r="BOW54" s="3029"/>
      <c r="BOX54" s="3055"/>
      <c r="BOY54" s="3056"/>
      <c r="BOZ54" s="3057"/>
      <c r="BPA54" s="3058"/>
      <c r="BPB54" s="3059"/>
      <c r="BPC54" s="3058"/>
      <c r="BPD54" s="3059"/>
      <c r="BPE54" s="3050"/>
      <c r="BPF54" s="3051"/>
      <c r="BPG54" s="3058"/>
      <c r="BPH54" s="3056"/>
      <c r="BPI54" s="3050"/>
      <c r="BPJ54" s="3051"/>
      <c r="BPK54" s="3052"/>
      <c r="BPL54" s="3053"/>
      <c r="BPM54" s="3050"/>
      <c r="BPN54" s="3054"/>
      <c r="BPO54" s="3029"/>
      <c r="BPP54" s="3055"/>
      <c r="BPQ54" s="3056"/>
      <c r="BPR54" s="3057"/>
      <c r="BPS54" s="3058"/>
      <c r="BPT54" s="3059"/>
      <c r="BPU54" s="3058"/>
      <c r="BPV54" s="3059"/>
      <c r="BPW54" s="3050"/>
      <c r="BPX54" s="3051"/>
      <c r="BPY54" s="3058"/>
      <c r="BPZ54" s="3056"/>
      <c r="BQA54" s="3050"/>
      <c r="BQB54" s="3051"/>
      <c r="BQC54" s="3052"/>
      <c r="BQD54" s="3053"/>
      <c r="BQE54" s="3050"/>
      <c r="BQF54" s="3054"/>
      <c r="BQG54" s="3029"/>
      <c r="BQH54" s="3055"/>
      <c r="BQI54" s="3056"/>
      <c r="BQJ54" s="3057"/>
      <c r="BQK54" s="3058"/>
      <c r="BQL54" s="3059"/>
      <c r="BQM54" s="3058"/>
      <c r="BQN54" s="3059"/>
      <c r="BQO54" s="3050"/>
      <c r="BQP54" s="3051"/>
      <c r="BQQ54" s="3058"/>
      <c r="BQR54" s="3056"/>
      <c r="BQS54" s="3050"/>
      <c r="BQT54" s="3051"/>
      <c r="BQU54" s="3052"/>
      <c r="BQV54" s="3053"/>
      <c r="BQW54" s="3050"/>
      <c r="BQX54" s="3054"/>
      <c r="BQY54" s="3029"/>
      <c r="BQZ54" s="3055"/>
      <c r="BRA54" s="3056"/>
      <c r="BRB54" s="3057"/>
      <c r="BRC54" s="3058"/>
      <c r="BRD54" s="3059"/>
      <c r="BRE54" s="3058"/>
      <c r="BRF54" s="3059"/>
      <c r="BRG54" s="3050"/>
      <c r="BRH54" s="3051"/>
      <c r="BRI54" s="3058"/>
      <c r="BRJ54" s="3056"/>
      <c r="BRK54" s="3050"/>
      <c r="BRL54" s="3051"/>
      <c r="BRM54" s="3052"/>
      <c r="BRN54" s="3053"/>
      <c r="BRO54" s="3050"/>
      <c r="BRP54" s="3054"/>
      <c r="BRQ54" s="3029"/>
      <c r="BRR54" s="3055"/>
      <c r="BRS54" s="3056"/>
      <c r="BRT54" s="3057"/>
      <c r="BRU54" s="3058"/>
      <c r="BRV54" s="3059"/>
      <c r="BRW54" s="3058"/>
      <c r="BRX54" s="3059"/>
      <c r="BRY54" s="3050"/>
      <c r="BRZ54" s="3051"/>
      <c r="BSA54" s="3058"/>
      <c r="BSB54" s="3056"/>
      <c r="BSC54" s="3050"/>
      <c r="BSD54" s="3051"/>
      <c r="BSE54" s="3052"/>
      <c r="BSF54" s="3053"/>
      <c r="BSG54" s="3050"/>
      <c r="BSH54" s="3054"/>
      <c r="BSI54" s="3029"/>
      <c r="BSJ54" s="3055"/>
      <c r="BSK54" s="3056"/>
      <c r="BSL54" s="3057"/>
      <c r="BSM54" s="3058"/>
      <c r="BSN54" s="3059"/>
      <c r="BSO54" s="3058"/>
      <c r="BSP54" s="3059"/>
      <c r="BSQ54" s="3050"/>
      <c r="BSR54" s="3051"/>
      <c r="BSS54" s="3058"/>
      <c r="BST54" s="3056"/>
      <c r="BSU54" s="3050"/>
      <c r="BSV54" s="3051"/>
      <c r="BSW54" s="3052"/>
      <c r="BSX54" s="3053"/>
      <c r="BSY54" s="3050"/>
      <c r="BSZ54" s="3054"/>
      <c r="BTA54" s="3029"/>
      <c r="BTB54" s="3055"/>
      <c r="BTC54" s="3056"/>
      <c r="BTD54" s="3057"/>
      <c r="BTE54" s="3058"/>
      <c r="BTF54" s="3059"/>
      <c r="BTG54" s="3058"/>
      <c r="BTH54" s="3059"/>
      <c r="BTI54" s="3050"/>
      <c r="BTJ54" s="3051"/>
      <c r="BTK54" s="3058"/>
      <c r="BTL54" s="3056"/>
      <c r="BTM54" s="3050"/>
      <c r="BTN54" s="3051"/>
      <c r="BTO54" s="3052"/>
      <c r="BTP54" s="3053"/>
      <c r="BTQ54" s="3050"/>
      <c r="BTR54" s="3054"/>
      <c r="BTS54" s="3029"/>
      <c r="BTT54" s="3055"/>
      <c r="BTU54" s="3056"/>
      <c r="BTV54" s="3057"/>
      <c r="BTW54" s="3058"/>
      <c r="BTX54" s="3059"/>
      <c r="BTY54" s="3058"/>
      <c r="BTZ54" s="3059"/>
      <c r="BUA54" s="3050"/>
      <c r="BUB54" s="3051"/>
      <c r="BUC54" s="3058"/>
      <c r="BUD54" s="3056"/>
      <c r="BUE54" s="3050"/>
      <c r="BUF54" s="3051"/>
      <c r="BUG54" s="3052"/>
      <c r="BUH54" s="3053"/>
      <c r="BUI54" s="3050"/>
      <c r="BUJ54" s="3054"/>
      <c r="BUK54" s="3029"/>
      <c r="BUL54" s="3055"/>
      <c r="BUM54" s="3056"/>
      <c r="BUN54" s="3057"/>
      <c r="BUO54" s="3058"/>
      <c r="BUP54" s="3059"/>
      <c r="BUQ54" s="3058"/>
      <c r="BUR54" s="3059"/>
      <c r="BUS54" s="3050"/>
      <c r="BUT54" s="3051"/>
      <c r="BUU54" s="3058"/>
      <c r="BUV54" s="3056"/>
      <c r="BUW54" s="3050"/>
      <c r="BUX54" s="3051"/>
      <c r="BUY54" s="3052"/>
      <c r="BUZ54" s="3053"/>
      <c r="BVA54" s="3050"/>
      <c r="BVB54" s="3054"/>
      <c r="BVC54" s="3029"/>
      <c r="BVD54" s="3055"/>
      <c r="BVE54" s="3056"/>
      <c r="BVF54" s="3057"/>
      <c r="BVG54" s="3058"/>
      <c r="BVH54" s="3059"/>
      <c r="BVI54" s="3058"/>
      <c r="BVJ54" s="3059"/>
      <c r="BVK54" s="3050"/>
      <c r="BVL54" s="3051"/>
      <c r="BVM54" s="3058"/>
      <c r="BVN54" s="3056"/>
      <c r="BVO54" s="3050"/>
      <c r="BVP54" s="3051"/>
      <c r="BVQ54" s="3052"/>
      <c r="BVR54" s="3053"/>
      <c r="BVS54" s="3050"/>
      <c r="BVT54" s="3054"/>
      <c r="BVU54" s="3029"/>
      <c r="BVV54" s="3055"/>
      <c r="BVW54" s="3056"/>
      <c r="BVX54" s="3057"/>
      <c r="BVY54" s="3058"/>
      <c r="BVZ54" s="3059"/>
      <c r="BWA54" s="3058"/>
      <c r="BWB54" s="3059"/>
      <c r="BWC54" s="3050"/>
      <c r="BWD54" s="3051"/>
      <c r="BWE54" s="3058"/>
      <c r="BWF54" s="3056"/>
      <c r="BWG54" s="3050"/>
      <c r="BWH54" s="3051"/>
      <c r="BWI54" s="3052"/>
      <c r="BWJ54" s="3053"/>
      <c r="BWK54" s="3050"/>
      <c r="BWL54" s="3054"/>
      <c r="BWM54" s="3029"/>
      <c r="BWN54" s="3055"/>
      <c r="BWO54" s="3056"/>
      <c r="BWP54" s="3057"/>
      <c r="BWQ54" s="3058"/>
      <c r="BWR54" s="3059"/>
      <c r="BWS54" s="3058"/>
      <c r="BWT54" s="3059"/>
      <c r="BWU54" s="3050"/>
      <c r="BWV54" s="3051"/>
      <c r="BWW54" s="3058"/>
      <c r="BWX54" s="3056"/>
      <c r="BWY54" s="3050"/>
      <c r="BWZ54" s="3051"/>
      <c r="BXA54" s="3052"/>
      <c r="BXB54" s="3053"/>
      <c r="BXC54" s="3050"/>
      <c r="BXD54" s="3054"/>
      <c r="BXE54" s="3029"/>
      <c r="BXF54" s="3055"/>
      <c r="BXG54" s="3056"/>
      <c r="BXH54" s="3057"/>
      <c r="BXI54" s="3058"/>
      <c r="BXJ54" s="3059"/>
      <c r="BXK54" s="3058"/>
      <c r="BXL54" s="3059"/>
      <c r="BXM54" s="3050"/>
      <c r="BXN54" s="3051"/>
      <c r="BXO54" s="3058"/>
      <c r="BXP54" s="3056"/>
      <c r="BXQ54" s="3050"/>
      <c r="BXR54" s="3051"/>
      <c r="BXS54" s="3052"/>
      <c r="BXT54" s="3053"/>
      <c r="BXU54" s="3050"/>
      <c r="BXV54" s="3054"/>
      <c r="BXW54" s="3029"/>
      <c r="BXX54" s="3055"/>
      <c r="BXY54" s="3056"/>
      <c r="BXZ54" s="3057"/>
      <c r="BYA54" s="3058"/>
      <c r="BYB54" s="3059"/>
      <c r="BYC54" s="3058"/>
      <c r="BYD54" s="3059"/>
      <c r="BYE54" s="3050"/>
      <c r="BYF54" s="3051"/>
      <c r="BYG54" s="3058"/>
      <c r="BYH54" s="3056"/>
      <c r="BYI54" s="3050"/>
      <c r="BYJ54" s="3051"/>
      <c r="BYK54" s="3052"/>
      <c r="BYL54" s="3053"/>
      <c r="BYM54" s="3050"/>
      <c r="BYN54" s="3054"/>
      <c r="BYO54" s="3029"/>
      <c r="BYP54" s="3055"/>
      <c r="BYQ54" s="3056"/>
      <c r="BYR54" s="3057"/>
      <c r="BYS54" s="3058"/>
      <c r="BYT54" s="3059"/>
      <c r="BYU54" s="3058"/>
      <c r="BYV54" s="3059"/>
      <c r="BYW54" s="3050"/>
      <c r="BYX54" s="3051"/>
      <c r="BYY54" s="3058"/>
      <c r="BYZ54" s="3056"/>
      <c r="BZA54" s="3050"/>
      <c r="BZB54" s="3051"/>
      <c r="BZC54" s="3052"/>
      <c r="BZD54" s="3053"/>
      <c r="BZE54" s="3050"/>
      <c r="BZF54" s="3054"/>
      <c r="BZG54" s="3029"/>
      <c r="BZH54" s="3055"/>
      <c r="BZI54" s="3056"/>
      <c r="BZJ54" s="3057"/>
      <c r="BZK54" s="3058"/>
      <c r="BZL54" s="3059"/>
      <c r="BZM54" s="3058"/>
      <c r="BZN54" s="3059"/>
      <c r="BZO54" s="3050"/>
      <c r="BZP54" s="3051"/>
      <c r="BZQ54" s="3058"/>
      <c r="BZR54" s="3056"/>
      <c r="BZS54" s="3050"/>
      <c r="BZT54" s="3051"/>
      <c r="BZU54" s="3052"/>
      <c r="BZV54" s="3053"/>
      <c r="BZW54" s="3050"/>
      <c r="BZX54" s="3054"/>
      <c r="BZY54" s="3029"/>
      <c r="BZZ54" s="3055"/>
      <c r="CAA54" s="3056"/>
      <c r="CAB54" s="3057"/>
      <c r="CAC54" s="3058"/>
      <c r="CAD54" s="3059"/>
      <c r="CAE54" s="3058"/>
      <c r="CAF54" s="3059"/>
      <c r="CAG54" s="3050"/>
      <c r="CAH54" s="3051"/>
      <c r="CAI54" s="3058"/>
      <c r="CAJ54" s="3056"/>
      <c r="CAK54" s="3050"/>
      <c r="CAL54" s="3051"/>
      <c r="CAM54" s="3052"/>
      <c r="CAN54" s="3053"/>
      <c r="CAO54" s="3050"/>
      <c r="CAP54" s="3054"/>
      <c r="CAQ54" s="3029"/>
      <c r="CAR54" s="3055"/>
      <c r="CAS54" s="3056"/>
      <c r="CAT54" s="3057"/>
      <c r="CAU54" s="3058"/>
      <c r="CAV54" s="3059"/>
      <c r="CAW54" s="3058"/>
      <c r="CAX54" s="3059"/>
      <c r="CAY54" s="3050"/>
      <c r="CAZ54" s="3051"/>
      <c r="CBA54" s="3058"/>
      <c r="CBB54" s="3056"/>
      <c r="CBC54" s="3050"/>
      <c r="CBD54" s="3051"/>
      <c r="CBE54" s="3052"/>
      <c r="CBF54" s="3053"/>
      <c r="CBG54" s="3050"/>
      <c r="CBH54" s="3054"/>
      <c r="CBI54" s="3029"/>
      <c r="CBJ54" s="3055"/>
      <c r="CBK54" s="3056"/>
      <c r="CBL54" s="3057"/>
      <c r="CBM54" s="3058"/>
      <c r="CBN54" s="3059"/>
      <c r="CBO54" s="3058"/>
      <c r="CBP54" s="3059"/>
      <c r="CBQ54" s="3050"/>
      <c r="CBR54" s="3051"/>
      <c r="CBS54" s="3058"/>
      <c r="CBT54" s="3056"/>
      <c r="CBU54" s="3050"/>
      <c r="CBV54" s="3051"/>
      <c r="CBW54" s="3052"/>
      <c r="CBX54" s="3053"/>
      <c r="CBY54" s="3050"/>
      <c r="CBZ54" s="3054"/>
      <c r="CCA54" s="3029"/>
      <c r="CCB54" s="3055"/>
      <c r="CCC54" s="3056"/>
      <c r="CCD54" s="3057"/>
      <c r="CCE54" s="3058"/>
      <c r="CCF54" s="3059"/>
      <c r="CCG54" s="3058"/>
      <c r="CCH54" s="3059"/>
      <c r="CCI54" s="3050"/>
      <c r="CCJ54" s="3051"/>
      <c r="CCK54" s="3058"/>
      <c r="CCL54" s="3056"/>
      <c r="CCM54" s="3050"/>
      <c r="CCN54" s="3051"/>
      <c r="CCO54" s="3052"/>
      <c r="CCP54" s="3053"/>
      <c r="CCQ54" s="3050"/>
      <c r="CCR54" s="3054"/>
      <c r="CCS54" s="3029"/>
      <c r="CCT54" s="3055"/>
      <c r="CCU54" s="3056"/>
      <c r="CCV54" s="3057"/>
      <c r="CCW54" s="3058"/>
      <c r="CCX54" s="3059"/>
      <c r="CCY54" s="3058"/>
      <c r="CCZ54" s="3059"/>
      <c r="CDA54" s="3050"/>
      <c r="CDB54" s="3051"/>
      <c r="CDC54" s="3058"/>
      <c r="CDD54" s="3056"/>
      <c r="CDE54" s="3050"/>
      <c r="CDF54" s="3051"/>
      <c r="CDG54" s="3052"/>
      <c r="CDH54" s="3053"/>
      <c r="CDI54" s="3050"/>
      <c r="CDJ54" s="3054"/>
      <c r="CDK54" s="3029"/>
      <c r="CDL54" s="3055"/>
      <c r="CDM54" s="3056"/>
      <c r="CDN54" s="3057"/>
      <c r="CDO54" s="3058"/>
      <c r="CDP54" s="3059"/>
      <c r="CDQ54" s="3058"/>
      <c r="CDR54" s="3059"/>
      <c r="CDS54" s="3050"/>
      <c r="CDT54" s="3051"/>
      <c r="CDU54" s="3058"/>
      <c r="CDV54" s="3056"/>
      <c r="CDW54" s="3050"/>
      <c r="CDX54" s="3051"/>
      <c r="CDY54" s="3052"/>
      <c r="CDZ54" s="3053"/>
      <c r="CEA54" s="3050"/>
      <c r="CEB54" s="3054"/>
      <c r="CEC54" s="3029"/>
      <c r="CED54" s="3055"/>
      <c r="CEE54" s="3056"/>
      <c r="CEF54" s="3057"/>
      <c r="CEG54" s="3058"/>
      <c r="CEH54" s="3059"/>
      <c r="CEI54" s="3058"/>
      <c r="CEJ54" s="3059"/>
      <c r="CEK54" s="3050"/>
      <c r="CEL54" s="3051"/>
      <c r="CEM54" s="3058"/>
      <c r="CEN54" s="3056"/>
      <c r="CEO54" s="3050"/>
      <c r="CEP54" s="3051"/>
      <c r="CEQ54" s="3052"/>
      <c r="CER54" s="3053"/>
      <c r="CES54" s="3050"/>
      <c r="CET54" s="3054"/>
      <c r="CEU54" s="3029"/>
      <c r="CEV54" s="3055"/>
      <c r="CEW54" s="3056"/>
      <c r="CEX54" s="3057"/>
      <c r="CEY54" s="3058"/>
      <c r="CEZ54" s="3059"/>
      <c r="CFA54" s="3058"/>
      <c r="CFB54" s="3059"/>
      <c r="CFC54" s="3050"/>
      <c r="CFD54" s="3051"/>
      <c r="CFE54" s="3058"/>
      <c r="CFF54" s="3056"/>
      <c r="CFG54" s="3050"/>
      <c r="CFH54" s="3051"/>
      <c r="CFI54" s="3052"/>
      <c r="CFJ54" s="3053"/>
      <c r="CFK54" s="3050"/>
      <c r="CFL54" s="3054"/>
      <c r="CFM54" s="3029"/>
      <c r="CFN54" s="3055"/>
      <c r="CFO54" s="3056"/>
      <c r="CFP54" s="3057"/>
      <c r="CFQ54" s="3058"/>
      <c r="CFR54" s="3059"/>
      <c r="CFS54" s="3058"/>
      <c r="CFT54" s="3059"/>
      <c r="CFU54" s="3050"/>
      <c r="CFV54" s="3051"/>
      <c r="CFW54" s="3058"/>
      <c r="CFX54" s="3056"/>
      <c r="CFY54" s="3050"/>
      <c r="CFZ54" s="3051"/>
      <c r="CGA54" s="3052"/>
      <c r="CGB54" s="3053"/>
      <c r="CGC54" s="3050"/>
      <c r="CGD54" s="3054"/>
      <c r="CGE54" s="3029"/>
      <c r="CGF54" s="3055"/>
      <c r="CGG54" s="3056"/>
      <c r="CGH54" s="3057"/>
      <c r="CGI54" s="3058"/>
      <c r="CGJ54" s="3059"/>
      <c r="CGK54" s="3058"/>
      <c r="CGL54" s="3059"/>
      <c r="CGM54" s="3050"/>
      <c r="CGN54" s="3051"/>
      <c r="CGO54" s="3058"/>
      <c r="CGP54" s="3056"/>
      <c r="CGQ54" s="3050"/>
      <c r="CGR54" s="3051"/>
      <c r="CGS54" s="3052"/>
      <c r="CGT54" s="3053"/>
      <c r="CGU54" s="3050"/>
      <c r="CGV54" s="3054"/>
      <c r="CGW54" s="3029"/>
      <c r="CGX54" s="3055"/>
      <c r="CGY54" s="3056"/>
      <c r="CGZ54" s="3057"/>
      <c r="CHA54" s="3058"/>
      <c r="CHB54" s="3059"/>
      <c r="CHC54" s="3058"/>
      <c r="CHD54" s="3059"/>
      <c r="CHE54" s="3050"/>
      <c r="CHF54" s="3051"/>
      <c r="CHG54" s="3058"/>
      <c r="CHH54" s="3056"/>
      <c r="CHI54" s="3050"/>
      <c r="CHJ54" s="3051"/>
      <c r="CHK54" s="3052"/>
      <c r="CHL54" s="3053"/>
      <c r="CHM54" s="3050"/>
      <c r="CHN54" s="3054"/>
      <c r="CHO54" s="3029"/>
      <c r="CHP54" s="3055"/>
      <c r="CHQ54" s="3056"/>
      <c r="CHR54" s="3057"/>
      <c r="CHS54" s="3058"/>
      <c r="CHT54" s="3059"/>
      <c r="CHU54" s="3058"/>
      <c r="CHV54" s="3059"/>
      <c r="CHW54" s="3050"/>
      <c r="CHX54" s="3051"/>
      <c r="CHY54" s="3058"/>
      <c r="CHZ54" s="3056"/>
      <c r="CIA54" s="3050"/>
      <c r="CIB54" s="3051"/>
      <c r="CIC54" s="3052"/>
      <c r="CID54" s="3053"/>
      <c r="CIE54" s="3050"/>
      <c r="CIF54" s="3054"/>
      <c r="CIG54" s="3029"/>
      <c r="CIH54" s="3055"/>
      <c r="CII54" s="3056"/>
      <c r="CIJ54" s="3057"/>
      <c r="CIK54" s="3058"/>
      <c r="CIL54" s="3059"/>
      <c r="CIM54" s="3058"/>
      <c r="CIN54" s="3059"/>
      <c r="CIO54" s="3050"/>
      <c r="CIP54" s="3051"/>
      <c r="CIQ54" s="3058"/>
      <c r="CIR54" s="3056"/>
      <c r="CIS54" s="3050"/>
      <c r="CIT54" s="3051"/>
      <c r="CIU54" s="3052"/>
      <c r="CIV54" s="3053"/>
      <c r="CIW54" s="3050"/>
      <c r="CIX54" s="3054"/>
      <c r="CIY54" s="3029"/>
      <c r="CIZ54" s="3055"/>
      <c r="CJA54" s="3056"/>
      <c r="CJB54" s="3057"/>
      <c r="CJC54" s="3058"/>
      <c r="CJD54" s="3059"/>
      <c r="CJE54" s="3058"/>
      <c r="CJF54" s="3059"/>
      <c r="CJG54" s="3050"/>
      <c r="CJH54" s="3051"/>
      <c r="CJI54" s="3058"/>
      <c r="CJJ54" s="3056"/>
      <c r="CJK54" s="3050"/>
      <c r="CJL54" s="3051"/>
      <c r="CJM54" s="3052"/>
      <c r="CJN54" s="3053"/>
      <c r="CJO54" s="3050"/>
      <c r="CJP54" s="3054"/>
      <c r="CJQ54" s="3029"/>
      <c r="CJR54" s="3055"/>
      <c r="CJS54" s="3056"/>
      <c r="CJT54" s="3057"/>
      <c r="CJU54" s="3058"/>
      <c r="CJV54" s="3059"/>
      <c r="CJW54" s="3058"/>
      <c r="CJX54" s="3059"/>
      <c r="CJY54" s="3050"/>
      <c r="CJZ54" s="3051"/>
      <c r="CKA54" s="3058"/>
      <c r="CKB54" s="3056"/>
      <c r="CKC54" s="3050"/>
      <c r="CKD54" s="3051"/>
      <c r="CKE54" s="3052"/>
      <c r="CKF54" s="3053"/>
      <c r="CKG54" s="3050"/>
      <c r="CKH54" s="3054"/>
      <c r="CKI54" s="3029"/>
      <c r="CKJ54" s="3055"/>
      <c r="CKK54" s="3056"/>
      <c r="CKL54" s="3057"/>
      <c r="CKM54" s="3058"/>
      <c r="CKN54" s="3059"/>
      <c r="CKO54" s="3058"/>
      <c r="CKP54" s="3059"/>
      <c r="CKQ54" s="3050"/>
      <c r="CKR54" s="3051"/>
      <c r="CKS54" s="3058"/>
      <c r="CKT54" s="3056"/>
      <c r="CKU54" s="3050"/>
      <c r="CKV54" s="3051"/>
      <c r="CKW54" s="3052"/>
      <c r="CKX54" s="3053"/>
      <c r="CKY54" s="3050"/>
      <c r="CKZ54" s="3054"/>
      <c r="CLA54" s="3029"/>
      <c r="CLB54" s="3055"/>
      <c r="CLC54" s="3056"/>
      <c r="CLD54" s="3057"/>
      <c r="CLE54" s="3058"/>
      <c r="CLF54" s="3059"/>
      <c r="CLG54" s="3058"/>
      <c r="CLH54" s="3059"/>
      <c r="CLI54" s="3050"/>
      <c r="CLJ54" s="3051"/>
      <c r="CLK54" s="3058"/>
      <c r="CLL54" s="3056"/>
      <c r="CLM54" s="3050"/>
      <c r="CLN54" s="3051"/>
      <c r="CLO54" s="3052"/>
      <c r="CLP54" s="3053"/>
      <c r="CLQ54" s="3050"/>
      <c r="CLR54" s="3054"/>
      <c r="CLS54" s="3029"/>
      <c r="CLT54" s="3055"/>
      <c r="CLU54" s="3056"/>
      <c r="CLV54" s="3057"/>
      <c r="CLW54" s="3058"/>
      <c r="CLX54" s="3059"/>
      <c r="CLY54" s="3058"/>
      <c r="CLZ54" s="3059"/>
      <c r="CMA54" s="3050"/>
      <c r="CMB54" s="3051"/>
      <c r="CMC54" s="3058"/>
      <c r="CMD54" s="3056"/>
      <c r="CME54" s="3050"/>
      <c r="CMF54" s="3051"/>
      <c r="CMG54" s="3052"/>
      <c r="CMH54" s="3053"/>
      <c r="CMI54" s="3050"/>
      <c r="CMJ54" s="3054"/>
      <c r="CMK54" s="3029"/>
      <c r="CML54" s="3055"/>
      <c r="CMM54" s="3056"/>
      <c r="CMN54" s="3057"/>
      <c r="CMO54" s="3058"/>
      <c r="CMP54" s="3059"/>
      <c r="CMQ54" s="3058"/>
      <c r="CMR54" s="3059"/>
      <c r="CMS54" s="3050"/>
      <c r="CMT54" s="3051"/>
      <c r="CMU54" s="3058"/>
      <c r="CMV54" s="3056"/>
      <c r="CMW54" s="3050"/>
      <c r="CMX54" s="3051"/>
      <c r="CMY54" s="3052"/>
      <c r="CMZ54" s="3053"/>
      <c r="CNA54" s="3050"/>
      <c r="CNB54" s="3054"/>
      <c r="CNC54" s="3029"/>
      <c r="CND54" s="3055"/>
      <c r="CNE54" s="3056"/>
      <c r="CNF54" s="3057"/>
      <c r="CNG54" s="3058"/>
      <c r="CNH54" s="3059"/>
      <c r="CNI54" s="3058"/>
      <c r="CNJ54" s="3059"/>
      <c r="CNK54" s="3050"/>
      <c r="CNL54" s="3051"/>
      <c r="CNM54" s="3058"/>
      <c r="CNN54" s="3056"/>
      <c r="CNO54" s="3050"/>
      <c r="CNP54" s="3051"/>
      <c r="CNQ54" s="3052"/>
      <c r="CNR54" s="3053"/>
      <c r="CNS54" s="3050"/>
      <c r="CNT54" s="3054"/>
      <c r="CNU54" s="3029"/>
      <c r="CNV54" s="3055"/>
      <c r="CNW54" s="3056"/>
      <c r="CNX54" s="3057"/>
      <c r="CNY54" s="3058"/>
      <c r="CNZ54" s="3059"/>
      <c r="COA54" s="3058"/>
      <c r="COB54" s="3059"/>
      <c r="COC54" s="3050"/>
      <c r="COD54" s="3051"/>
      <c r="COE54" s="3058"/>
      <c r="COF54" s="3056"/>
      <c r="COG54" s="3050"/>
      <c r="COH54" s="3051"/>
      <c r="COI54" s="3052"/>
      <c r="COJ54" s="3053"/>
      <c r="COK54" s="3050"/>
      <c r="COL54" s="3054"/>
      <c r="COM54" s="3029"/>
      <c r="CON54" s="3055"/>
      <c r="COO54" s="3056"/>
      <c r="COP54" s="3057"/>
      <c r="COQ54" s="3058"/>
      <c r="COR54" s="3059"/>
      <c r="COS54" s="3058"/>
      <c r="COT54" s="3059"/>
      <c r="COU54" s="3050"/>
      <c r="COV54" s="3051"/>
      <c r="COW54" s="3058"/>
      <c r="COX54" s="3056"/>
      <c r="COY54" s="3050"/>
      <c r="COZ54" s="3051"/>
      <c r="CPA54" s="3052"/>
      <c r="CPB54" s="3053"/>
      <c r="CPC54" s="3050"/>
      <c r="CPD54" s="3054"/>
      <c r="CPE54" s="3029"/>
      <c r="CPF54" s="3055"/>
      <c r="CPG54" s="3056"/>
      <c r="CPH54" s="3057"/>
      <c r="CPI54" s="3058"/>
      <c r="CPJ54" s="3059"/>
      <c r="CPK54" s="3058"/>
      <c r="CPL54" s="3059"/>
      <c r="CPM54" s="3050"/>
      <c r="CPN54" s="3051"/>
      <c r="CPO54" s="3058"/>
      <c r="CPP54" s="3056"/>
      <c r="CPQ54" s="3050"/>
      <c r="CPR54" s="3051"/>
      <c r="CPS54" s="3052"/>
      <c r="CPT54" s="3053"/>
      <c r="CPU54" s="3050"/>
      <c r="CPV54" s="3054"/>
      <c r="CPW54" s="3029"/>
      <c r="CPX54" s="3055"/>
      <c r="CPY54" s="3056"/>
      <c r="CPZ54" s="3057"/>
      <c r="CQA54" s="3058"/>
      <c r="CQB54" s="3059"/>
      <c r="CQC54" s="3058"/>
      <c r="CQD54" s="3059"/>
      <c r="CQE54" s="3050"/>
      <c r="CQF54" s="3051"/>
      <c r="CQG54" s="3058"/>
      <c r="CQH54" s="3056"/>
      <c r="CQI54" s="3050"/>
      <c r="CQJ54" s="3051"/>
      <c r="CQK54" s="3052"/>
      <c r="CQL54" s="3053"/>
      <c r="CQM54" s="3050"/>
      <c r="CQN54" s="3054"/>
      <c r="CQO54" s="3029"/>
      <c r="CQP54" s="3055"/>
      <c r="CQQ54" s="3056"/>
      <c r="CQR54" s="3057"/>
      <c r="CQS54" s="3058"/>
      <c r="CQT54" s="3059"/>
      <c r="CQU54" s="3058"/>
      <c r="CQV54" s="3059"/>
      <c r="CQW54" s="3050"/>
      <c r="CQX54" s="3051"/>
      <c r="CQY54" s="3058"/>
      <c r="CQZ54" s="3056"/>
      <c r="CRA54" s="3050"/>
      <c r="CRB54" s="3051"/>
      <c r="CRC54" s="3052"/>
      <c r="CRD54" s="3053"/>
      <c r="CRE54" s="3050"/>
      <c r="CRF54" s="3054"/>
      <c r="CRG54" s="3029"/>
      <c r="CRH54" s="3055"/>
      <c r="CRI54" s="3056"/>
      <c r="CRJ54" s="3057"/>
      <c r="CRK54" s="3058"/>
      <c r="CRL54" s="3059"/>
      <c r="CRM54" s="3058"/>
      <c r="CRN54" s="3059"/>
      <c r="CRO54" s="3050"/>
      <c r="CRP54" s="3051"/>
      <c r="CRQ54" s="3058"/>
      <c r="CRR54" s="3056"/>
      <c r="CRS54" s="3050"/>
      <c r="CRT54" s="3051"/>
      <c r="CRU54" s="3052"/>
      <c r="CRV54" s="3053"/>
      <c r="CRW54" s="3050"/>
      <c r="CRX54" s="3054"/>
      <c r="CRY54" s="3029"/>
      <c r="CRZ54" s="3055"/>
      <c r="CSA54" s="3056"/>
      <c r="CSB54" s="3057"/>
      <c r="CSC54" s="3058"/>
      <c r="CSD54" s="3059"/>
      <c r="CSE54" s="3058"/>
      <c r="CSF54" s="3059"/>
      <c r="CSG54" s="3050"/>
      <c r="CSH54" s="3051"/>
      <c r="CSI54" s="3058"/>
      <c r="CSJ54" s="3056"/>
      <c r="CSK54" s="3050"/>
      <c r="CSL54" s="3051"/>
      <c r="CSM54" s="3052"/>
      <c r="CSN54" s="3053"/>
      <c r="CSO54" s="3050"/>
      <c r="CSP54" s="3054"/>
      <c r="CSQ54" s="3029"/>
      <c r="CSR54" s="3055"/>
      <c r="CSS54" s="3056"/>
      <c r="CST54" s="3057"/>
      <c r="CSU54" s="3058"/>
      <c r="CSV54" s="3059"/>
      <c r="CSW54" s="3058"/>
      <c r="CSX54" s="3059"/>
      <c r="CSY54" s="3050"/>
      <c r="CSZ54" s="3051"/>
      <c r="CTA54" s="3058"/>
      <c r="CTB54" s="3056"/>
      <c r="CTC54" s="3050"/>
      <c r="CTD54" s="3051"/>
      <c r="CTE54" s="3052"/>
      <c r="CTF54" s="3053"/>
      <c r="CTG54" s="3050"/>
      <c r="CTH54" s="3054"/>
      <c r="CTI54" s="3029"/>
      <c r="CTJ54" s="3055"/>
      <c r="CTK54" s="3056"/>
      <c r="CTL54" s="3057"/>
      <c r="CTM54" s="3058"/>
      <c r="CTN54" s="3059"/>
      <c r="CTO54" s="3058"/>
      <c r="CTP54" s="3059"/>
      <c r="CTQ54" s="3050"/>
      <c r="CTR54" s="3051"/>
      <c r="CTS54" s="3058"/>
      <c r="CTT54" s="3056"/>
      <c r="CTU54" s="3050"/>
      <c r="CTV54" s="3051"/>
      <c r="CTW54" s="3052"/>
      <c r="CTX54" s="3053"/>
      <c r="CTY54" s="3050"/>
      <c r="CTZ54" s="3054"/>
      <c r="CUA54" s="3029"/>
      <c r="CUB54" s="3055"/>
      <c r="CUC54" s="3056"/>
      <c r="CUD54" s="3057"/>
      <c r="CUE54" s="3058"/>
      <c r="CUF54" s="3059"/>
      <c r="CUG54" s="3058"/>
      <c r="CUH54" s="3059"/>
      <c r="CUI54" s="3050"/>
      <c r="CUJ54" s="3051"/>
      <c r="CUK54" s="3058"/>
      <c r="CUL54" s="3056"/>
      <c r="CUM54" s="3050"/>
      <c r="CUN54" s="3051"/>
      <c r="CUO54" s="3052"/>
      <c r="CUP54" s="3053"/>
      <c r="CUQ54" s="3050"/>
      <c r="CUR54" s="3054"/>
      <c r="CUS54" s="3029"/>
      <c r="CUT54" s="3055"/>
      <c r="CUU54" s="3056"/>
      <c r="CUV54" s="3057"/>
      <c r="CUW54" s="3058"/>
      <c r="CUX54" s="3059"/>
      <c r="CUY54" s="3058"/>
      <c r="CUZ54" s="3059"/>
      <c r="CVA54" s="3050"/>
      <c r="CVB54" s="3051"/>
      <c r="CVC54" s="3058"/>
      <c r="CVD54" s="3056"/>
      <c r="CVE54" s="3050"/>
      <c r="CVF54" s="3051"/>
      <c r="CVG54" s="3052"/>
      <c r="CVH54" s="3053"/>
      <c r="CVI54" s="3050"/>
      <c r="CVJ54" s="3054"/>
      <c r="CVK54" s="3029"/>
      <c r="CVL54" s="3055"/>
      <c r="CVM54" s="3056"/>
      <c r="CVN54" s="3057"/>
      <c r="CVO54" s="3058"/>
      <c r="CVP54" s="3059"/>
      <c r="CVQ54" s="3058"/>
      <c r="CVR54" s="3059"/>
      <c r="CVS54" s="3050"/>
      <c r="CVT54" s="3051"/>
      <c r="CVU54" s="3058"/>
      <c r="CVV54" s="3056"/>
      <c r="CVW54" s="3050"/>
      <c r="CVX54" s="3051"/>
      <c r="CVY54" s="3052"/>
      <c r="CVZ54" s="3053"/>
      <c r="CWA54" s="3050"/>
      <c r="CWB54" s="3054"/>
      <c r="CWC54" s="3029"/>
      <c r="CWD54" s="3055"/>
      <c r="CWE54" s="3056"/>
      <c r="CWF54" s="3057"/>
      <c r="CWG54" s="3058"/>
      <c r="CWH54" s="3059"/>
      <c r="CWI54" s="3058"/>
      <c r="CWJ54" s="3059"/>
      <c r="CWK54" s="3050"/>
      <c r="CWL54" s="3051"/>
      <c r="CWM54" s="3058"/>
      <c r="CWN54" s="3056"/>
      <c r="CWO54" s="3050"/>
      <c r="CWP54" s="3051"/>
      <c r="CWQ54" s="3052"/>
      <c r="CWR54" s="3053"/>
      <c r="CWS54" s="3050"/>
      <c r="CWT54" s="3054"/>
      <c r="CWU54" s="3029"/>
      <c r="CWV54" s="3055"/>
      <c r="CWW54" s="3056"/>
      <c r="CWX54" s="3057"/>
      <c r="CWY54" s="3058"/>
      <c r="CWZ54" s="3059"/>
      <c r="CXA54" s="3058"/>
      <c r="CXB54" s="3059"/>
      <c r="CXC54" s="3050"/>
      <c r="CXD54" s="3051"/>
      <c r="CXE54" s="3058"/>
      <c r="CXF54" s="3056"/>
      <c r="CXG54" s="3050"/>
      <c r="CXH54" s="3051"/>
      <c r="CXI54" s="3052"/>
      <c r="CXJ54" s="3053"/>
      <c r="CXK54" s="3050"/>
      <c r="CXL54" s="3054"/>
      <c r="CXM54" s="3029"/>
      <c r="CXN54" s="3055"/>
      <c r="CXO54" s="3056"/>
      <c r="CXP54" s="3057"/>
      <c r="CXQ54" s="3058"/>
      <c r="CXR54" s="3059"/>
      <c r="CXS54" s="3058"/>
      <c r="CXT54" s="3059"/>
      <c r="CXU54" s="3050"/>
      <c r="CXV54" s="3051"/>
      <c r="CXW54" s="3058"/>
      <c r="CXX54" s="3056"/>
      <c r="CXY54" s="3050"/>
      <c r="CXZ54" s="3051"/>
      <c r="CYA54" s="3052"/>
      <c r="CYB54" s="3053"/>
      <c r="CYC54" s="3050"/>
      <c r="CYD54" s="3054"/>
      <c r="CYE54" s="3029"/>
      <c r="CYF54" s="3055"/>
      <c r="CYG54" s="3056"/>
      <c r="CYH54" s="3057"/>
      <c r="CYI54" s="3058"/>
      <c r="CYJ54" s="3059"/>
      <c r="CYK54" s="3058"/>
      <c r="CYL54" s="3059"/>
      <c r="CYM54" s="3050"/>
      <c r="CYN54" s="3051"/>
      <c r="CYO54" s="3058"/>
      <c r="CYP54" s="3056"/>
      <c r="CYQ54" s="3050"/>
      <c r="CYR54" s="3051"/>
      <c r="CYS54" s="3052"/>
      <c r="CYT54" s="3053"/>
      <c r="CYU54" s="3050"/>
      <c r="CYV54" s="3054"/>
      <c r="CYW54" s="3029"/>
      <c r="CYX54" s="3055"/>
      <c r="CYY54" s="3056"/>
      <c r="CYZ54" s="3057"/>
      <c r="CZA54" s="3058"/>
      <c r="CZB54" s="3059"/>
      <c r="CZC54" s="3058"/>
      <c r="CZD54" s="3059"/>
      <c r="CZE54" s="3050"/>
      <c r="CZF54" s="3051"/>
      <c r="CZG54" s="3058"/>
      <c r="CZH54" s="3056"/>
      <c r="CZI54" s="3050"/>
      <c r="CZJ54" s="3051"/>
      <c r="CZK54" s="3052"/>
      <c r="CZL54" s="3053"/>
      <c r="CZM54" s="3050"/>
      <c r="CZN54" s="3054"/>
      <c r="CZO54" s="3029"/>
      <c r="CZP54" s="3055"/>
      <c r="CZQ54" s="3056"/>
      <c r="CZR54" s="3057"/>
      <c r="CZS54" s="3058"/>
      <c r="CZT54" s="3059"/>
      <c r="CZU54" s="3058"/>
      <c r="CZV54" s="3059"/>
      <c r="CZW54" s="3050"/>
      <c r="CZX54" s="3051"/>
      <c r="CZY54" s="3058"/>
      <c r="CZZ54" s="3056"/>
      <c r="DAA54" s="3050"/>
      <c r="DAB54" s="3051"/>
      <c r="DAC54" s="3052"/>
      <c r="DAD54" s="3053"/>
      <c r="DAE54" s="3050"/>
      <c r="DAF54" s="3054"/>
      <c r="DAG54" s="3029"/>
      <c r="DAH54" s="3055"/>
      <c r="DAI54" s="3056"/>
      <c r="DAJ54" s="3057"/>
      <c r="DAK54" s="3058"/>
      <c r="DAL54" s="3059"/>
      <c r="DAM54" s="3058"/>
      <c r="DAN54" s="3059"/>
      <c r="DAO54" s="3050"/>
      <c r="DAP54" s="3051"/>
      <c r="DAQ54" s="3058"/>
      <c r="DAR54" s="3056"/>
      <c r="DAS54" s="3050"/>
      <c r="DAT54" s="3051"/>
      <c r="DAU54" s="3052"/>
      <c r="DAV54" s="3053"/>
      <c r="DAW54" s="3050"/>
      <c r="DAX54" s="3054"/>
      <c r="DAY54" s="3029"/>
      <c r="DAZ54" s="3055"/>
      <c r="DBA54" s="3056"/>
      <c r="DBB54" s="3057"/>
      <c r="DBC54" s="3058"/>
      <c r="DBD54" s="3059"/>
      <c r="DBE54" s="3058"/>
      <c r="DBF54" s="3059"/>
      <c r="DBG54" s="3050"/>
      <c r="DBH54" s="3051"/>
      <c r="DBI54" s="3058"/>
      <c r="DBJ54" s="3056"/>
      <c r="DBK54" s="3050"/>
      <c r="DBL54" s="3051"/>
      <c r="DBM54" s="3052"/>
      <c r="DBN54" s="3053"/>
      <c r="DBO54" s="3050"/>
      <c r="DBP54" s="3054"/>
      <c r="DBQ54" s="3029"/>
      <c r="DBR54" s="3055"/>
      <c r="DBS54" s="3056"/>
      <c r="DBT54" s="3057"/>
      <c r="DBU54" s="3058"/>
      <c r="DBV54" s="3059"/>
      <c r="DBW54" s="3058"/>
      <c r="DBX54" s="3059"/>
      <c r="DBY54" s="3050"/>
      <c r="DBZ54" s="3051"/>
      <c r="DCA54" s="3058"/>
      <c r="DCB54" s="3056"/>
      <c r="DCC54" s="3050"/>
      <c r="DCD54" s="3051"/>
      <c r="DCE54" s="3052"/>
      <c r="DCF54" s="3053"/>
      <c r="DCG54" s="3050"/>
      <c r="DCH54" s="3054"/>
      <c r="DCI54" s="3029"/>
      <c r="DCJ54" s="3055"/>
      <c r="DCK54" s="3056"/>
      <c r="DCL54" s="3057"/>
      <c r="DCM54" s="3058"/>
      <c r="DCN54" s="3059"/>
      <c r="DCO54" s="3058"/>
      <c r="DCP54" s="3059"/>
      <c r="DCQ54" s="3050"/>
      <c r="DCR54" s="3051"/>
      <c r="DCS54" s="3058"/>
      <c r="DCT54" s="3056"/>
      <c r="DCU54" s="3050"/>
      <c r="DCV54" s="3051"/>
      <c r="DCW54" s="3052"/>
      <c r="DCX54" s="3053"/>
      <c r="DCY54" s="3050"/>
      <c r="DCZ54" s="3054"/>
      <c r="DDA54" s="3029"/>
      <c r="DDB54" s="3055"/>
      <c r="DDC54" s="3056"/>
      <c r="DDD54" s="3057"/>
      <c r="DDE54" s="3058"/>
      <c r="DDF54" s="3059"/>
      <c r="DDG54" s="3058"/>
      <c r="DDH54" s="3059"/>
      <c r="DDI54" s="3050"/>
      <c r="DDJ54" s="3051"/>
      <c r="DDK54" s="3058"/>
      <c r="DDL54" s="3056"/>
      <c r="DDM54" s="3050"/>
      <c r="DDN54" s="3051"/>
      <c r="DDO54" s="3052"/>
      <c r="DDP54" s="3053"/>
      <c r="DDQ54" s="3050"/>
      <c r="DDR54" s="3054"/>
      <c r="DDS54" s="3029"/>
      <c r="DDT54" s="3055"/>
      <c r="DDU54" s="3056"/>
      <c r="DDV54" s="3057"/>
      <c r="DDW54" s="3058"/>
      <c r="DDX54" s="3059"/>
      <c r="DDY54" s="3058"/>
      <c r="DDZ54" s="3059"/>
      <c r="DEA54" s="3050"/>
      <c r="DEB54" s="3051"/>
      <c r="DEC54" s="3058"/>
      <c r="DED54" s="3056"/>
      <c r="DEE54" s="3050"/>
      <c r="DEF54" s="3051"/>
      <c r="DEG54" s="3052"/>
      <c r="DEH54" s="3053"/>
      <c r="DEI54" s="3050"/>
      <c r="DEJ54" s="3054"/>
      <c r="DEK54" s="3029"/>
      <c r="DEL54" s="3055"/>
      <c r="DEM54" s="3056"/>
      <c r="DEN54" s="3057"/>
      <c r="DEO54" s="3058"/>
      <c r="DEP54" s="3059"/>
      <c r="DEQ54" s="3058"/>
      <c r="DER54" s="3059"/>
      <c r="DES54" s="3050"/>
      <c r="DET54" s="3051"/>
      <c r="DEU54" s="3058"/>
      <c r="DEV54" s="3056"/>
      <c r="DEW54" s="3050"/>
      <c r="DEX54" s="3051"/>
      <c r="DEY54" s="3052"/>
      <c r="DEZ54" s="3053"/>
      <c r="DFA54" s="3050"/>
      <c r="DFB54" s="3054"/>
      <c r="DFC54" s="3029"/>
      <c r="DFD54" s="3055"/>
      <c r="DFE54" s="3056"/>
      <c r="DFF54" s="3057"/>
      <c r="DFG54" s="3058"/>
      <c r="DFH54" s="3059"/>
      <c r="DFI54" s="3058"/>
      <c r="DFJ54" s="3059"/>
      <c r="DFK54" s="3050"/>
      <c r="DFL54" s="3051"/>
      <c r="DFM54" s="3058"/>
      <c r="DFN54" s="3056"/>
      <c r="DFO54" s="3050"/>
      <c r="DFP54" s="3051"/>
      <c r="DFQ54" s="3052"/>
      <c r="DFR54" s="3053"/>
      <c r="DFS54" s="3050"/>
      <c r="DFT54" s="3054"/>
      <c r="DFU54" s="3029"/>
      <c r="DFV54" s="3055"/>
      <c r="DFW54" s="3056"/>
      <c r="DFX54" s="3057"/>
      <c r="DFY54" s="3058"/>
      <c r="DFZ54" s="3059"/>
      <c r="DGA54" s="3058"/>
      <c r="DGB54" s="3059"/>
      <c r="DGC54" s="3050"/>
      <c r="DGD54" s="3051"/>
      <c r="DGE54" s="3058"/>
      <c r="DGF54" s="3056"/>
      <c r="DGG54" s="3050"/>
      <c r="DGH54" s="3051"/>
      <c r="DGI54" s="3052"/>
      <c r="DGJ54" s="3053"/>
      <c r="DGK54" s="3050"/>
      <c r="DGL54" s="3054"/>
      <c r="DGM54" s="3029"/>
      <c r="DGN54" s="3055"/>
      <c r="DGO54" s="3056"/>
      <c r="DGP54" s="3057"/>
      <c r="DGQ54" s="3058"/>
      <c r="DGR54" s="3059"/>
      <c r="DGS54" s="3058"/>
      <c r="DGT54" s="3059"/>
      <c r="DGU54" s="3050"/>
      <c r="DGV54" s="3051"/>
      <c r="DGW54" s="3058"/>
      <c r="DGX54" s="3056"/>
      <c r="DGY54" s="3050"/>
      <c r="DGZ54" s="3051"/>
      <c r="DHA54" s="3052"/>
      <c r="DHB54" s="3053"/>
      <c r="DHC54" s="3050"/>
      <c r="DHD54" s="3054"/>
      <c r="DHE54" s="3029"/>
      <c r="DHF54" s="3055"/>
      <c r="DHG54" s="3056"/>
      <c r="DHH54" s="3057"/>
      <c r="DHI54" s="3058"/>
      <c r="DHJ54" s="3059"/>
      <c r="DHK54" s="3058"/>
      <c r="DHL54" s="3059"/>
      <c r="DHM54" s="3050"/>
      <c r="DHN54" s="3051"/>
      <c r="DHO54" s="3058"/>
      <c r="DHP54" s="3056"/>
      <c r="DHQ54" s="3050"/>
      <c r="DHR54" s="3051"/>
      <c r="DHS54" s="3052"/>
      <c r="DHT54" s="3053"/>
      <c r="DHU54" s="3050"/>
      <c r="DHV54" s="3054"/>
      <c r="DHW54" s="3029"/>
      <c r="DHX54" s="3055"/>
      <c r="DHY54" s="3056"/>
      <c r="DHZ54" s="3057"/>
      <c r="DIA54" s="3058"/>
      <c r="DIB54" s="3059"/>
      <c r="DIC54" s="3058"/>
      <c r="DID54" s="3059"/>
      <c r="DIE54" s="3050"/>
      <c r="DIF54" s="3051"/>
      <c r="DIG54" s="3058"/>
      <c r="DIH54" s="3056"/>
      <c r="DII54" s="3050"/>
      <c r="DIJ54" s="3051"/>
      <c r="DIK54" s="3052"/>
      <c r="DIL54" s="3053"/>
      <c r="DIM54" s="3050"/>
      <c r="DIN54" s="3054"/>
      <c r="DIO54" s="3029"/>
      <c r="DIP54" s="3055"/>
      <c r="DIQ54" s="3056"/>
      <c r="DIR54" s="3057"/>
      <c r="DIS54" s="3058"/>
      <c r="DIT54" s="3059"/>
      <c r="DIU54" s="3058"/>
      <c r="DIV54" s="3059"/>
      <c r="DIW54" s="3050"/>
      <c r="DIX54" s="3051"/>
      <c r="DIY54" s="3058"/>
      <c r="DIZ54" s="3056"/>
      <c r="DJA54" s="3050"/>
      <c r="DJB54" s="3051"/>
      <c r="DJC54" s="3052"/>
      <c r="DJD54" s="3053"/>
      <c r="DJE54" s="3050"/>
      <c r="DJF54" s="3054"/>
      <c r="DJG54" s="3029"/>
      <c r="DJH54" s="3055"/>
      <c r="DJI54" s="3056"/>
      <c r="DJJ54" s="3057"/>
      <c r="DJK54" s="3058"/>
      <c r="DJL54" s="3059"/>
      <c r="DJM54" s="3058"/>
      <c r="DJN54" s="3059"/>
      <c r="DJO54" s="3050"/>
      <c r="DJP54" s="3051"/>
      <c r="DJQ54" s="3058"/>
      <c r="DJR54" s="3056"/>
      <c r="DJS54" s="3050"/>
      <c r="DJT54" s="3051"/>
      <c r="DJU54" s="3052"/>
      <c r="DJV54" s="3053"/>
      <c r="DJW54" s="3050"/>
      <c r="DJX54" s="3054"/>
      <c r="DJY54" s="3029"/>
      <c r="DJZ54" s="3055"/>
      <c r="DKA54" s="3056"/>
      <c r="DKB54" s="3057"/>
      <c r="DKC54" s="3058"/>
      <c r="DKD54" s="3059"/>
      <c r="DKE54" s="3058"/>
      <c r="DKF54" s="3059"/>
      <c r="DKG54" s="3050"/>
      <c r="DKH54" s="3051"/>
      <c r="DKI54" s="3058"/>
      <c r="DKJ54" s="3056"/>
      <c r="DKK54" s="3050"/>
      <c r="DKL54" s="3051"/>
      <c r="DKM54" s="3052"/>
      <c r="DKN54" s="3053"/>
      <c r="DKO54" s="3050"/>
      <c r="DKP54" s="3054"/>
      <c r="DKQ54" s="3029"/>
      <c r="DKR54" s="3055"/>
      <c r="DKS54" s="3056"/>
      <c r="DKT54" s="3057"/>
      <c r="DKU54" s="3058"/>
      <c r="DKV54" s="3059"/>
      <c r="DKW54" s="3058"/>
      <c r="DKX54" s="3059"/>
      <c r="DKY54" s="3050"/>
      <c r="DKZ54" s="3051"/>
      <c r="DLA54" s="3058"/>
      <c r="DLB54" s="3056"/>
      <c r="DLC54" s="3050"/>
      <c r="DLD54" s="3051"/>
      <c r="DLE54" s="3052"/>
      <c r="DLF54" s="3053"/>
      <c r="DLG54" s="3050"/>
      <c r="DLH54" s="3054"/>
      <c r="DLI54" s="3029"/>
      <c r="DLJ54" s="3055"/>
      <c r="DLK54" s="3056"/>
      <c r="DLL54" s="3057"/>
      <c r="DLM54" s="3058"/>
      <c r="DLN54" s="3059"/>
      <c r="DLO54" s="3058"/>
      <c r="DLP54" s="3059"/>
      <c r="DLQ54" s="3050"/>
      <c r="DLR54" s="3051"/>
      <c r="DLS54" s="3058"/>
      <c r="DLT54" s="3056"/>
      <c r="DLU54" s="3050"/>
      <c r="DLV54" s="3051"/>
      <c r="DLW54" s="3052"/>
      <c r="DLX54" s="3053"/>
      <c r="DLY54" s="3050"/>
      <c r="DLZ54" s="3054"/>
      <c r="DMA54" s="3029"/>
      <c r="DMB54" s="3055"/>
      <c r="DMC54" s="3056"/>
      <c r="DMD54" s="3057"/>
      <c r="DME54" s="3058"/>
      <c r="DMF54" s="3059"/>
      <c r="DMG54" s="3058"/>
      <c r="DMH54" s="3059"/>
      <c r="DMI54" s="3050"/>
      <c r="DMJ54" s="3051"/>
      <c r="DMK54" s="3058"/>
      <c r="DML54" s="3056"/>
      <c r="DMM54" s="3050"/>
      <c r="DMN54" s="3051"/>
      <c r="DMO54" s="3052"/>
      <c r="DMP54" s="3053"/>
      <c r="DMQ54" s="3050"/>
      <c r="DMR54" s="3054"/>
      <c r="DMS54" s="3029"/>
      <c r="DMT54" s="3055"/>
      <c r="DMU54" s="3056"/>
      <c r="DMV54" s="3057"/>
      <c r="DMW54" s="3058"/>
      <c r="DMX54" s="3059"/>
      <c r="DMY54" s="3058"/>
      <c r="DMZ54" s="3059"/>
      <c r="DNA54" s="3050"/>
      <c r="DNB54" s="3051"/>
      <c r="DNC54" s="3058"/>
      <c r="DND54" s="3056"/>
      <c r="DNE54" s="3050"/>
      <c r="DNF54" s="3051"/>
      <c r="DNG54" s="3052"/>
      <c r="DNH54" s="3053"/>
      <c r="DNI54" s="3050"/>
      <c r="DNJ54" s="3054"/>
      <c r="DNK54" s="3029"/>
      <c r="DNL54" s="3055"/>
      <c r="DNM54" s="3056"/>
      <c r="DNN54" s="3057"/>
      <c r="DNO54" s="3058"/>
      <c r="DNP54" s="3059"/>
      <c r="DNQ54" s="3058"/>
      <c r="DNR54" s="3059"/>
      <c r="DNS54" s="3050"/>
      <c r="DNT54" s="3051"/>
      <c r="DNU54" s="3058"/>
      <c r="DNV54" s="3056"/>
      <c r="DNW54" s="3050"/>
      <c r="DNX54" s="3051"/>
      <c r="DNY54" s="3052"/>
      <c r="DNZ54" s="3053"/>
      <c r="DOA54" s="3050"/>
      <c r="DOB54" s="3054"/>
      <c r="DOC54" s="3029"/>
      <c r="DOD54" s="3055"/>
      <c r="DOE54" s="3056"/>
      <c r="DOF54" s="3057"/>
      <c r="DOG54" s="3058"/>
      <c r="DOH54" s="3059"/>
      <c r="DOI54" s="3058"/>
      <c r="DOJ54" s="3059"/>
      <c r="DOK54" s="3050"/>
      <c r="DOL54" s="3051"/>
      <c r="DOM54" s="3058"/>
      <c r="DON54" s="3056"/>
      <c r="DOO54" s="3050"/>
      <c r="DOP54" s="3051"/>
      <c r="DOQ54" s="3052"/>
      <c r="DOR54" s="3053"/>
      <c r="DOS54" s="3050"/>
      <c r="DOT54" s="3054"/>
      <c r="DOU54" s="3029"/>
      <c r="DOV54" s="3055"/>
      <c r="DOW54" s="3056"/>
      <c r="DOX54" s="3057"/>
      <c r="DOY54" s="3058"/>
      <c r="DOZ54" s="3059"/>
      <c r="DPA54" s="3058"/>
      <c r="DPB54" s="3059"/>
      <c r="DPC54" s="3050"/>
      <c r="DPD54" s="3051"/>
      <c r="DPE54" s="3058"/>
      <c r="DPF54" s="3056"/>
      <c r="DPG54" s="3050"/>
      <c r="DPH54" s="3051"/>
      <c r="DPI54" s="3052"/>
      <c r="DPJ54" s="3053"/>
      <c r="DPK54" s="3050"/>
      <c r="DPL54" s="3054"/>
      <c r="DPM54" s="3029"/>
      <c r="DPN54" s="3055"/>
      <c r="DPO54" s="3056"/>
      <c r="DPP54" s="3057"/>
      <c r="DPQ54" s="3058"/>
      <c r="DPR54" s="3059"/>
      <c r="DPS54" s="3058"/>
      <c r="DPT54" s="3059"/>
      <c r="DPU54" s="3050"/>
      <c r="DPV54" s="3051"/>
      <c r="DPW54" s="3058"/>
      <c r="DPX54" s="3056"/>
      <c r="DPY54" s="3050"/>
      <c r="DPZ54" s="3051"/>
      <c r="DQA54" s="3052"/>
      <c r="DQB54" s="3053"/>
      <c r="DQC54" s="3050"/>
      <c r="DQD54" s="3054"/>
      <c r="DQE54" s="3029"/>
      <c r="DQF54" s="3055"/>
      <c r="DQG54" s="3056"/>
      <c r="DQH54" s="3057"/>
      <c r="DQI54" s="3058"/>
      <c r="DQJ54" s="3059"/>
      <c r="DQK54" s="3058"/>
      <c r="DQL54" s="3059"/>
      <c r="DQM54" s="3050"/>
      <c r="DQN54" s="3051"/>
      <c r="DQO54" s="3058"/>
      <c r="DQP54" s="3056"/>
      <c r="DQQ54" s="3050"/>
      <c r="DQR54" s="3051"/>
      <c r="DQS54" s="3052"/>
      <c r="DQT54" s="3053"/>
      <c r="DQU54" s="3050"/>
      <c r="DQV54" s="3054"/>
      <c r="DQW54" s="3029"/>
      <c r="DQX54" s="3055"/>
      <c r="DQY54" s="3056"/>
      <c r="DQZ54" s="3057"/>
      <c r="DRA54" s="3058"/>
      <c r="DRB54" s="3059"/>
      <c r="DRC54" s="3058"/>
      <c r="DRD54" s="3059"/>
      <c r="DRE54" s="3050"/>
      <c r="DRF54" s="3051"/>
      <c r="DRG54" s="3058"/>
      <c r="DRH54" s="3056"/>
      <c r="DRI54" s="3050"/>
      <c r="DRJ54" s="3051"/>
      <c r="DRK54" s="3052"/>
      <c r="DRL54" s="3053"/>
      <c r="DRM54" s="3050"/>
      <c r="DRN54" s="3054"/>
      <c r="DRO54" s="3029"/>
      <c r="DRP54" s="3055"/>
      <c r="DRQ54" s="3056"/>
      <c r="DRR54" s="3057"/>
      <c r="DRS54" s="3058"/>
      <c r="DRT54" s="3059"/>
      <c r="DRU54" s="3058"/>
      <c r="DRV54" s="3059"/>
      <c r="DRW54" s="3050"/>
      <c r="DRX54" s="3051"/>
      <c r="DRY54" s="3058"/>
      <c r="DRZ54" s="3056"/>
      <c r="DSA54" s="3050"/>
      <c r="DSB54" s="3051"/>
      <c r="DSC54" s="3052"/>
      <c r="DSD54" s="3053"/>
      <c r="DSE54" s="3050"/>
      <c r="DSF54" s="3054"/>
      <c r="DSG54" s="3029"/>
      <c r="DSH54" s="3055"/>
      <c r="DSI54" s="3056"/>
      <c r="DSJ54" s="3057"/>
      <c r="DSK54" s="3058"/>
      <c r="DSL54" s="3059"/>
      <c r="DSM54" s="3058"/>
      <c r="DSN54" s="3059"/>
      <c r="DSO54" s="3050"/>
      <c r="DSP54" s="3051"/>
      <c r="DSQ54" s="3058"/>
      <c r="DSR54" s="3056"/>
      <c r="DSS54" s="3050"/>
      <c r="DST54" s="3051"/>
      <c r="DSU54" s="3052"/>
      <c r="DSV54" s="3053"/>
      <c r="DSW54" s="3050"/>
      <c r="DSX54" s="3054"/>
      <c r="DSY54" s="3029"/>
      <c r="DSZ54" s="3055"/>
      <c r="DTA54" s="3056"/>
      <c r="DTB54" s="3057"/>
      <c r="DTC54" s="3058"/>
      <c r="DTD54" s="3059"/>
      <c r="DTE54" s="3058"/>
      <c r="DTF54" s="3059"/>
      <c r="DTG54" s="3050"/>
      <c r="DTH54" s="3051"/>
      <c r="DTI54" s="3058"/>
      <c r="DTJ54" s="3056"/>
      <c r="DTK54" s="3050"/>
      <c r="DTL54" s="3051"/>
      <c r="DTM54" s="3052"/>
      <c r="DTN54" s="3053"/>
      <c r="DTO54" s="3050"/>
      <c r="DTP54" s="3054"/>
      <c r="DTQ54" s="3029"/>
      <c r="DTR54" s="3055"/>
      <c r="DTS54" s="3056"/>
      <c r="DTT54" s="3057"/>
      <c r="DTU54" s="3058"/>
      <c r="DTV54" s="3059"/>
      <c r="DTW54" s="3058"/>
      <c r="DTX54" s="3059"/>
      <c r="DTY54" s="3050"/>
      <c r="DTZ54" s="3051"/>
      <c r="DUA54" s="3058"/>
      <c r="DUB54" s="3056"/>
      <c r="DUC54" s="3050"/>
      <c r="DUD54" s="3051"/>
      <c r="DUE54" s="3052"/>
      <c r="DUF54" s="3053"/>
      <c r="DUG54" s="3050"/>
      <c r="DUH54" s="3054"/>
      <c r="DUI54" s="3029"/>
      <c r="DUJ54" s="3055"/>
      <c r="DUK54" s="3056"/>
      <c r="DUL54" s="3057"/>
      <c r="DUM54" s="3058"/>
      <c r="DUN54" s="3059"/>
      <c r="DUO54" s="3058"/>
      <c r="DUP54" s="3059"/>
      <c r="DUQ54" s="3050"/>
      <c r="DUR54" s="3051"/>
      <c r="DUS54" s="3058"/>
      <c r="DUT54" s="3056"/>
      <c r="DUU54" s="3050"/>
      <c r="DUV54" s="3051"/>
      <c r="DUW54" s="3052"/>
      <c r="DUX54" s="3053"/>
      <c r="DUY54" s="3050"/>
      <c r="DUZ54" s="3054"/>
      <c r="DVA54" s="3029"/>
      <c r="DVB54" s="3055"/>
      <c r="DVC54" s="3056"/>
      <c r="DVD54" s="3057"/>
      <c r="DVE54" s="3058"/>
      <c r="DVF54" s="3059"/>
      <c r="DVG54" s="3058"/>
      <c r="DVH54" s="3059"/>
      <c r="DVI54" s="3050"/>
      <c r="DVJ54" s="3051"/>
      <c r="DVK54" s="3058"/>
      <c r="DVL54" s="3056"/>
      <c r="DVM54" s="3050"/>
      <c r="DVN54" s="3051"/>
      <c r="DVO54" s="3052"/>
      <c r="DVP54" s="3053"/>
      <c r="DVQ54" s="3050"/>
      <c r="DVR54" s="3054"/>
      <c r="DVS54" s="3029"/>
      <c r="DVT54" s="3055"/>
      <c r="DVU54" s="3056"/>
      <c r="DVV54" s="3057"/>
      <c r="DVW54" s="3058"/>
      <c r="DVX54" s="3059"/>
      <c r="DVY54" s="3058"/>
      <c r="DVZ54" s="3059"/>
      <c r="DWA54" s="3050"/>
      <c r="DWB54" s="3051"/>
      <c r="DWC54" s="3058"/>
      <c r="DWD54" s="3056"/>
      <c r="DWE54" s="3050"/>
      <c r="DWF54" s="3051"/>
      <c r="DWG54" s="3052"/>
      <c r="DWH54" s="3053"/>
      <c r="DWI54" s="3050"/>
      <c r="DWJ54" s="3054"/>
      <c r="DWK54" s="3029"/>
      <c r="DWL54" s="3055"/>
      <c r="DWM54" s="3056"/>
      <c r="DWN54" s="3057"/>
      <c r="DWO54" s="3058"/>
      <c r="DWP54" s="3059"/>
      <c r="DWQ54" s="3058"/>
      <c r="DWR54" s="3059"/>
      <c r="DWS54" s="3050"/>
      <c r="DWT54" s="3051"/>
      <c r="DWU54" s="3058"/>
      <c r="DWV54" s="3056"/>
      <c r="DWW54" s="3050"/>
      <c r="DWX54" s="3051"/>
      <c r="DWY54" s="3052"/>
      <c r="DWZ54" s="3053"/>
      <c r="DXA54" s="3050"/>
      <c r="DXB54" s="3054"/>
      <c r="DXC54" s="3029"/>
      <c r="DXD54" s="3055"/>
      <c r="DXE54" s="3056"/>
      <c r="DXF54" s="3057"/>
      <c r="DXG54" s="3058"/>
      <c r="DXH54" s="3059"/>
      <c r="DXI54" s="3058"/>
      <c r="DXJ54" s="3059"/>
      <c r="DXK54" s="3050"/>
      <c r="DXL54" s="3051"/>
      <c r="DXM54" s="3058"/>
      <c r="DXN54" s="3056"/>
      <c r="DXO54" s="3050"/>
      <c r="DXP54" s="3051"/>
      <c r="DXQ54" s="3052"/>
      <c r="DXR54" s="3053"/>
      <c r="DXS54" s="3050"/>
      <c r="DXT54" s="3054"/>
      <c r="DXU54" s="3029"/>
      <c r="DXV54" s="3055"/>
      <c r="DXW54" s="3056"/>
      <c r="DXX54" s="3057"/>
      <c r="DXY54" s="3058"/>
      <c r="DXZ54" s="3059"/>
      <c r="DYA54" s="3058"/>
      <c r="DYB54" s="3059"/>
      <c r="DYC54" s="3050"/>
      <c r="DYD54" s="3051"/>
      <c r="DYE54" s="3058"/>
      <c r="DYF54" s="3056"/>
      <c r="DYG54" s="3050"/>
      <c r="DYH54" s="3051"/>
      <c r="DYI54" s="3052"/>
      <c r="DYJ54" s="3053"/>
      <c r="DYK54" s="3050"/>
      <c r="DYL54" s="3054"/>
      <c r="DYM54" s="3029"/>
      <c r="DYN54" s="3055"/>
      <c r="DYO54" s="3056"/>
      <c r="DYP54" s="3057"/>
      <c r="DYQ54" s="3058"/>
      <c r="DYR54" s="3059"/>
      <c r="DYS54" s="3058"/>
      <c r="DYT54" s="3059"/>
      <c r="DYU54" s="3050"/>
      <c r="DYV54" s="3051"/>
      <c r="DYW54" s="3058"/>
      <c r="DYX54" s="3056"/>
      <c r="DYY54" s="3050"/>
      <c r="DYZ54" s="3051"/>
      <c r="DZA54" s="3052"/>
      <c r="DZB54" s="3053"/>
      <c r="DZC54" s="3050"/>
      <c r="DZD54" s="3054"/>
      <c r="DZE54" s="3029"/>
      <c r="DZF54" s="3055"/>
      <c r="DZG54" s="3056"/>
      <c r="DZH54" s="3057"/>
      <c r="DZI54" s="3058"/>
      <c r="DZJ54" s="3059"/>
      <c r="DZK54" s="3058"/>
      <c r="DZL54" s="3059"/>
      <c r="DZM54" s="3050"/>
      <c r="DZN54" s="3051"/>
      <c r="DZO54" s="3058"/>
      <c r="DZP54" s="3056"/>
      <c r="DZQ54" s="3050"/>
      <c r="DZR54" s="3051"/>
      <c r="DZS54" s="3052"/>
      <c r="DZT54" s="3053"/>
      <c r="DZU54" s="3050"/>
      <c r="DZV54" s="3054"/>
      <c r="DZW54" s="3029"/>
      <c r="DZX54" s="3055"/>
      <c r="DZY54" s="3056"/>
      <c r="DZZ54" s="3057"/>
      <c r="EAA54" s="3058"/>
      <c r="EAB54" s="3059"/>
      <c r="EAC54" s="3058"/>
      <c r="EAD54" s="3059"/>
      <c r="EAE54" s="3050"/>
      <c r="EAF54" s="3051"/>
      <c r="EAG54" s="3058"/>
      <c r="EAH54" s="3056"/>
      <c r="EAI54" s="3050"/>
      <c r="EAJ54" s="3051"/>
      <c r="EAK54" s="3052"/>
      <c r="EAL54" s="3053"/>
      <c r="EAM54" s="3050"/>
      <c r="EAN54" s="3054"/>
      <c r="EAO54" s="3029"/>
      <c r="EAP54" s="3055"/>
      <c r="EAQ54" s="3056"/>
      <c r="EAR54" s="3057"/>
      <c r="EAS54" s="3058"/>
      <c r="EAT54" s="3059"/>
      <c r="EAU54" s="3058"/>
      <c r="EAV54" s="3059"/>
      <c r="EAW54" s="3050"/>
      <c r="EAX54" s="3051"/>
      <c r="EAY54" s="3058"/>
      <c r="EAZ54" s="3056"/>
      <c r="EBA54" s="3050"/>
      <c r="EBB54" s="3051"/>
      <c r="EBC54" s="3052"/>
      <c r="EBD54" s="3053"/>
      <c r="EBE54" s="3050"/>
      <c r="EBF54" s="3054"/>
      <c r="EBG54" s="3029"/>
      <c r="EBH54" s="3055"/>
      <c r="EBI54" s="3056"/>
      <c r="EBJ54" s="3057"/>
      <c r="EBK54" s="3058"/>
      <c r="EBL54" s="3059"/>
      <c r="EBM54" s="3058"/>
      <c r="EBN54" s="3059"/>
      <c r="EBO54" s="3050"/>
      <c r="EBP54" s="3051"/>
      <c r="EBQ54" s="3058"/>
      <c r="EBR54" s="3056"/>
      <c r="EBS54" s="3050"/>
      <c r="EBT54" s="3051"/>
      <c r="EBU54" s="3052"/>
      <c r="EBV54" s="3053"/>
      <c r="EBW54" s="3050"/>
      <c r="EBX54" s="3054"/>
      <c r="EBY54" s="3029"/>
      <c r="EBZ54" s="3055"/>
      <c r="ECA54" s="3056"/>
      <c r="ECB54" s="3057"/>
      <c r="ECC54" s="3058"/>
      <c r="ECD54" s="3059"/>
      <c r="ECE54" s="3058"/>
      <c r="ECF54" s="3059"/>
      <c r="ECG54" s="3050"/>
      <c r="ECH54" s="3051"/>
      <c r="ECI54" s="3058"/>
      <c r="ECJ54" s="3056"/>
      <c r="ECK54" s="3050"/>
      <c r="ECL54" s="3051"/>
      <c r="ECM54" s="3052"/>
      <c r="ECN54" s="3053"/>
      <c r="ECO54" s="3050"/>
      <c r="ECP54" s="3054"/>
      <c r="ECQ54" s="3029"/>
      <c r="ECR54" s="3055"/>
      <c r="ECS54" s="3056"/>
      <c r="ECT54" s="3057"/>
      <c r="ECU54" s="3058"/>
      <c r="ECV54" s="3059"/>
      <c r="ECW54" s="3058"/>
      <c r="ECX54" s="3059"/>
      <c r="ECY54" s="3050"/>
      <c r="ECZ54" s="3051"/>
      <c r="EDA54" s="3058"/>
      <c r="EDB54" s="3056"/>
      <c r="EDC54" s="3050"/>
      <c r="EDD54" s="3051"/>
      <c r="EDE54" s="3052"/>
      <c r="EDF54" s="3053"/>
      <c r="EDG54" s="3050"/>
      <c r="EDH54" s="3054"/>
      <c r="EDI54" s="3029"/>
      <c r="EDJ54" s="3055"/>
      <c r="EDK54" s="3056"/>
      <c r="EDL54" s="3057"/>
      <c r="EDM54" s="3058"/>
      <c r="EDN54" s="3059"/>
      <c r="EDO54" s="3058"/>
      <c r="EDP54" s="3059"/>
      <c r="EDQ54" s="3050"/>
      <c r="EDR54" s="3051"/>
      <c r="EDS54" s="3058"/>
      <c r="EDT54" s="3056"/>
      <c r="EDU54" s="3050"/>
      <c r="EDV54" s="3051"/>
      <c r="EDW54" s="3052"/>
      <c r="EDX54" s="3053"/>
      <c r="EDY54" s="3050"/>
      <c r="EDZ54" s="3054"/>
      <c r="EEA54" s="3029"/>
      <c r="EEB54" s="3055"/>
      <c r="EEC54" s="3056"/>
      <c r="EED54" s="3057"/>
      <c r="EEE54" s="3058"/>
      <c r="EEF54" s="3059"/>
      <c r="EEG54" s="3058"/>
      <c r="EEH54" s="3059"/>
      <c r="EEI54" s="3050"/>
      <c r="EEJ54" s="3051"/>
      <c r="EEK54" s="3058"/>
      <c r="EEL54" s="3056"/>
      <c r="EEM54" s="3050"/>
      <c r="EEN54" s="3051"/>
      <c r="EEO54" s="3052"/>
      <c r="EEP54" s="3053"/>
      <c r="EEQ54" s="3050"/>
      <c r="EER54" s="3054"/>
      <c r="EES54" s="3029"/>
      <c r="EET54" s="3055"/>
      <c r="EEU54" s="3056"/>
      <c r="EEV54" s="3057"/>
      <c r="EEW54" s="3058"/>
      <c r="EEX54" s="3059"/>
      <c r="EEY54" s="3058"/>
      <c r="EEZ54" s="3059"/>
      <c r="EFA54" s="3050"/>
      <c r="EFB54" s="3051"/>
      <c r="EFC54" s="3058"/>
      <c r="EFD54" s="3056"/>
      <c r="EFE54" s="3050"/>
      <c r="EFF54" s="3051"/>
      <c r="EFG54" s="3052"/>
      <c r="EFH54" s="3053"/>
      <c r="EFI54" s="3050"/>
      <c r="EFJ54" s="3054"/>
      <c r="EFK54" s="3029"/>
      <c r="EFL54" s="3055"/>
      <c r="EFM54" s="3056"/>
      <c r="EFN54" s="3057"/>
      <c r="EFO54" s="3058"/>
      <c r="EFP54" s="3059"/>
      <c r="EFQ54" s="3058"/>
      <c r="EFR54" s="3059"/>
      <c r="EFS54" s="3050"/>
      <c r="EFT54" s="3051"/>
      <c r="EFU54" s="3058"/>
      <c r="EFV54" s="3056"/>
      <c r="EFW54" s="3050"/>
      <c r="EFX54" s="3051"/>
      <c r="EFY54" s="3052"/>
      <c r="EFZ54" s="3053"/>
      <c r="EGA54" s="3050"/>
      <c r="EGB54" s="3054"/>
      <c r="EGC54" s="3029"/>
      <c r="EGD54" s="3055"/>
      <c r="EGE54" s="3056"/>
      <c r="EGF54" s="3057"/>
      <c r="EGG54" s="3058"/>
      <c r="EGH54" s="3059"/>
      <c r="EGI54" s="3058"/>
      <c r="EGJ54" s="3059"/>
      <c r="EGK54" s="3050"/>
      <c r="EGL54" s="3051"/>
      <c r="EGM54" s="3058"/>
      <c r="EGN54" s="3056"/>
      <c r="EGO54" s="3050"/>
      <c r="EGP54" s="3051"/>
      <c r="EGQ54" s="3052"/>
      <c r="EGR54" s="3053"/>
      <c r="EGS54" s="3050"/>
      <c r="EGT54" s="3054"/>
      <c r="EGU54" s="3029"/>
      <c r="EGV54" s="3055"/>
      <c r="EGW54" s="3056"/>
      <c r="EGX54" s="3057"/>
      <c r="EGY54" s="3058"/>
      <c r="EGZ54" s="3059"/>
      <c r="EHA54" s="3058"/>
      <c r="EHB54" s="3059"/>
      <c r="EHC54" s="3050"/>
      <c r="EHD54" s="3051"/>
      <c r="EHE54" s="3058"/>
      <c r="EHF54" s="3056"/>
      <c r="EHG54" s="3050"/>
      <c r="EHH54" s="3051"/>
      <c r="EHI54" s="3052"/>
      <c r="EHJ54" s="3053"/>
      <c r="EHK54" s="3050"/>
      <c r="EHL54" s="3054"/>
      <c r="EHM54" s="3029"/>
      <c r="EHN54" s="3055"/>
      <c r="EHO54" s="3056"/>
      <c r="EHP54" s="3057"/>
      <c r="EHQ54" s="3058"/>
      <c r="EHR54" s="3059"/>
      <c r="EHS54" s="3058"/>
      <c r="EHT54" s="3059"/>
      <c r="EHU54" s="3050"/>
      <c r="EHV54" s="3051"/>
      <c r="EHW54" s="3058"/>
      <c r="EHX54" s="3056"/>
      <c r="EHY54" s="3050"/>
      <c r="EHZ54" s="3051"/>
      <c r="EIA54" s="3052"/>
      <c r="EIB54" s="3053"/>
      <c r="EIC54" s="3050"/>
      <c r="EID54" s="3054"/>
      <c r="EIE54" s="3029"/>
      <c r="EIF54" s="3055"/>
      <c r="EIG54" s="3056"/>
      <c r="EIH54" s="3057"/>
      <c r="EII54" s="3058"/>
      <c r="EIJ54" s="3059"/>
      <c r="EIK54" s="3058"/>
      <c r="EIL54" s="3059"/>
      <c r="EIM54" s="3050"/>
      <c r="EIN54" s="3051"/>
      <c r="EIO54" s="3058"/>
      <c r="EIP54" s="3056"/>
      <c r="EIQ54" s="3050"/>
      <c r="EIR54" s="3051"/>
      <c r="EIS54" s="3052"/>
      <c r="EIT54" s="3053"/>
      <c r="EIU54" s="3050"/>
      <c r="EIV54" s="3054"/>
      <c r="EIW54" s="3029"/>
      <c r="EIX54" s="3055"/>
      <c r="EIY54" s="3056"/>
      <c r="EIZ54" s="3057"/>
      <c r="EJA54" s="3058"/>
      <c r="EJB54" s="3059"/>
      <c r="EJC54" s="3058"/>
      <c r="EJD54" s="3059"/>
      <c r="EJE54" s="3050"/>
      <c r="EJF54" s="3051"/>
      <c r="EJG54" s="3058"/>
      <c r="EJH54" s="3056"/>
      <c r="EJI54" s="3050"/>
      <c r="EJJ54" s="3051"/>
      <c r="EJK54" s="3052"/>
      <c r="EJL54" s="3053"/>
      <c r="EJM54" s="3050"/>
      <c r="EJN54" s="3054"/>
      <c r="EJO54" s="3029"/>
      <c r="EJP54" s="3055"/>
      <c r="EJQ54" s="3056"/>
      <c r="EJR54" s="3057"/>
      <c r="EJS54" s="3058"/>
      <c r="EJT54" s="3059"/>
      <c r="EJU54" s="3058"/>
      <c r="EJV54" s="3059"/>
      <c r="EJW54" s="3050"/>
      <c r="EJX54" s="3051"/>
      <c r="EJY54" s="3058"/>
      <c r="EJZ54" s="3056"/>
      <c r="EKA54" s="3050"/>
      <c r="EKB54" s="3051"/>
      <c r="EKC54" s="3052"/>
      <c r="EKD54" s="3053"/>
      <c r="EKE54" s="3050"/>
      <c r="EKF54" s="3054"/>
      <c r="EKG54" s="3029"/>
      <c r="EKH54" s="3055"/>
      <c r="EKI54" s="3056"/>
      <c r="EKJ54" s="3057"/>
      <c r="EKK54" s="3058"/>
      <c r="EKL54" s="3059"/>
      <c r="EKM54" s="3058"/>
      <c r="EKN54" s="3059"/>
      <c r="EKO54" s="3050"/>
      <c r="EKP54" s="3051"/>
      <c r="EKQ54" s="3058"/>
      <c r="EKR54" s="3056"/>
      <c r="EKS54" s="3050"/>
      <c r="EKT54" s="3051"/>
      <c r="EKU54" s="3052"/>
      <c r="EKV54" s="3053"/>
      <c r="EKW54" s="3050"/>
      <c r="EKX54" s="3054"/>
      <c r="EKY54" s="3029"/>
      <c r="EKZ54" s="3055"/>
      <c r="ELA54" s="3056"/>
      <c r="ELB54" s="3057"/>
      <c r="ELC54" s="3058"/>
      <c r="ELD54" s="3059"/>
      <c r="ELE54" s="3058"/>
      <c r="ELF54" s="3059"/>
      <c r="ELG54" s="3050"/>
      <c r="ELH54" s="3051"/>
      <c r="ELI54" s="3058"/>
      <c r="ELJ54" s="3056"/>
      <c r="ELK54" s="3050"/>
      <c r="ELL54" s="3051"/>
      <c r="ELM54" s="3052"/>
      <c r="ELN54" s="3053"/>
      <c r="ELO54" s="3050"/>
      <c r="ELP54" s="3054"/>
      <c r="ELQ54" s="3029"/>
      <c r="ELR54" s="3055"/>
      <c r="ELS54" s="3056"/>
      <c r="ELT54" s="3057"/>
      <c r="ELU54" s="3058"/>
      <c r="ELV54" s="3059"/>
      <c r="ELW54" s="3058"/>
      <c r="ELX54" s="3059"/>
      <c r="ELY54" s="3050"/>
      <c r="ELZ54" s="3051"/>
      <c r="EMA54" s="3058"/>
      <c r="EMB54" s="3056"/>
      <c r="EMC54" s="3050"/>
      <c r="EMD54" s="3051"/>
      <c r="EME54" s="3052"/>
      <c r="EMF54" s="3053"/>
      <c r="EMG54" s="3050"/>
      <c r="EMH54" s="3054"/>
      <c r="EMI54" s="3029"/>
      <c r="EMJ54" s="3055"/>
      <c r="EMK54" s="3056"/>
      <c r="EML54" s="3057"/>
      <c r="EMM54" s="3058"/>
      <c r="EMN54" s="3059"/>
      <c r="EMO54" s="3058"/>
      <c r="EMP54" s="3059"/>
      <c r="EMQ54" s="3050"/>
      <c r="EMR54" s="3051"/>
      <c r="EMS54" s="3058"/>
      <c r="EMT54" s="3056"/>
      <c r="EMU54" s="3050"/>
      <c r="EMV54" s="3051"/>
      <c r="EMW54" s="3052"/>
      <c r="EMX54" s="3053"/>
      <c r="EMY54" s="3050"/>
      <c r="EMZ54" s="3054"/>
      <c r="ENA54" s="3029"/>
      <c r="ENB54" s="3055"/>
      <c r="ENC54" s="3056"/>
      <c r="END54" s="3057"/>
      <c r="ENE54" s="3058"/>
      <c r="ENF54" s="3059"/>
      <c r="ENG54" s="3058"/>
      <c r="ENH54" s="3059"/>
      <c r="ENI54" s="3050"/>
      <c r="ENJ54" s="3051"/>
      <c r="ENK54" s="3058"/>
      <c r="ENL54" s="3056"/>
      <c r="ENM54" s="3050"/>
      <c r="ENN54" s="3051"/>
      <c r="ENO54" s="3052"/>
      <c r="ENP54" s="3053"/>
      <c r="ENQ54" s="3050"/>
      <c r="ENR54" s="3054"/>
      <c r="ENS54" s="3029"/>
      <c r="ENT54" s="3055"/>
      <c r="ENU54" s="3056"/>
      <c r="ENV54" s="3057"/>
      <c r="ENW54" s="3058"/>
      <c r="ENX54" s="3059"/>
      <c r="ENY54" s="3058"/>
      <c r="ENZ54" s="3059"/>
      <c r="EOA54" s="3050"/>
      <c r="EOB54" s="3051"/>
      <c r="EOC54" s="3058"/>
      <c r="EOD54" s="3056"/>
      <c r="EOE54" s="3050"/>
      <c r="EOF54" s="3051"/>
      <c r="EOG54" s="3052"/>
      <c r="EOH54" s="3053"/>
      <c r="EOI54" s="3050"/>
      <c r="EOJ54" s="3054"/>
      <c r="EOK54" s="3029"/>
      <c r="EOL54" s="3055"/>
      <c r="EOM54" s="3056"/>
      <c r="EON54" s="3057"/>
      <c r="EOO54" s="3058"/>
      <c r="EOP54" s="3059"/>
      <c r="EOQ54" s="3058"/>
      <c r="EOR54" s="3059"/>
      <c r="EOS54" s="3050"/>
      <c r="EOT54" s="3051"/>
      <c r="EOU54" s="3058"/>
      <c r="EOV54" s="3056"/>
      <c r="EOW54" s="3050"/>
      <c r="EOX54" s="3051"/>
      <c r="EOY54" s="3052"/>
      <c r="EOZ54" s="3053"/>
      <c r="EPA54" s="3050"/>
      <c r="EPB54" s="3054"/>
      <c r="EPC54" s="3029"/>
      <c r="EPD54" s="3055"/>
      <c r="EPE54" s="3056"/>
      <c r="EPF54" s="3057"/>
      <c r="EPG54" s="3058"/>
      <c r="EPH54" s="3059"/>
      <c r="EPI54" s="3058"/>
      <c r="EPJ54" s="3059"/>
      <c r="EPK54" s="3050"/>
      <c r="EPL54" s="3051"/>
      <c r="EPM54" s="3058"/>
      <c r="EPN54" s="3056"/>
      <c r="EPO54" s="3050"/>
      <c r="EPP54" s="3051"/>
      <c r="EPQ54" s="3052"/>
      <c r="EPR54" s="3053"/>
      <c r="EPS54" s="3050"/>
      <c r="EPT54" s="3054"/>
      <c r="EPU54" s="3029"/>
      <c r="EPV54" s="3055"/>
      <c r="EPW54" s="3056"/>
      <c r="EPX54" s="3057"/>
      <c r="EPY54" s="3058"/>
      <c r="EPZ54" s="3059"/>
      <c r="EQA54" s="3058"/>
      <c r="EQB54" s="3059"/>
      <c r="EQC54" s="3050"/>
      <c r="EQD54" s="3051"/>
      <c r="EQE54" s="3058"/>
      <c r="EQF54" s="3056"/>
      <c r="EQG54" s="3050"/>
      <c r="EQH54" s="3051"/>
      <c r="EQI54" s="3052"/>
      <c r="EQJ54" s="3053"/>
      <c r="EQK54" s="3050"/>
      <c r="EQL54" s="3054"/>
      <c r="EQM54" s="3029"/>
      <c r="EQN54" s="3055"/>
      <c r="EQO54" s="3056"/>
      <c r="EQP54" s="3057"/>
      <c r="EQQ54" s="3058"/>
      <c r="EQR54" s="3059"/>
      <c r="EQS54" s="3058"/>
      <c r="EQT54" s="3059"/>
      <c r="EQU54" s="3050"/>
      <c r="EQV54" s="3051"/>
      <c r="EQW54" s="3058"/>
      <c r="EQX54" s="3056"/>
      <c r="EQY54" s="3050"/>
      <c r="EQZ54" s="3051"/>
      <c r="ERA54" s="3052"/>
      <c r="ERB54" s="3053"/>
      <c r="ERC54" s="3050"/>
      <c r="ERD54" s="3054"/>
      <c r="ERE54" s="3029"/>
      <c r="ERF54" s="3055"/>
      <c r="ERG54" s="3056"/>
      <c r="ERH54" s="3057"/>
      <c r="ERI54" s="3058"/>
      <c r="ERJ54" s="3059"/>
      <c r="ERK54" s="3058"/>
      <c r="ERL54" s="3059"/>
      <c r="ERM54" s="3050"/>
      <c r="ERN54" s="3051"/>
      <c r="ERO54" s="3058"/>
      <c r="ERP54" s="3056"/>
      <c r="ERQ54" s="3050"/>
      <c r="ERR54" s="3051"/>
      <c r="ERS54" s="3052"/>
      <c r="ERT54" s="3053"/>
      <c r="ERU54" s="3050"/>
      <c r="ERV54" s="3054"/>
      <c r="ERW54" s="3029"/>
      <c r="ERX54" s="3055"/>
      <c r="ERY54" s="3056"/>
      <c r="ERZ54" s="3057"/>
      <c r="ESA54" s="3058"/>
      <c r="ESB54" s="3059"/>
      <c r="ESC54" s="3058"/>
      <c r="ESD54" s="3059"/>
      <c r="ESE54" s="3050"/>
      <c r="ESF54" s="3051"/>
      <c r="ESG54" s="3058"/>
      <c r="ESH54" s="3056"/>
      <c r="ESI54" s="3050"/>
      <c r="ESJ54" s="3051"/>
      <c r="ESK54" s="3052"/>
      <c r="ESL54" s="3053"/>
      <c r="ESM54" s="3050"/>
      <c r="ESN54" s="3054"/>
      <c r="ESO54" s="3029"/>
      <c r="ESP54" s="3055"/>
      <c r="ESQ54" s="3056"/>
      <c r="ESR54" s="3057"/>
      <c r="ESS54" s="3058"/>
      <c r="EST54" s="3059"/>
      <c r="ESU54" s="3058"/>
      <c r="ESV54" s="3059"/>
      <c r="ESW54" s="3050"/>
      <c r="ESX54" s="3051"/>
      <c r="ESY54" s="3058"/>
      <c r="ESZ54" s="3056"/>
      <c r="ETA54" s="3050"/>
      <c r="ETB54" s="3051"/>
      <c r="ETC54" s="3052"/>
      <c r="ETD54" s="3053"/>
      <c r="ETE54" s="3050"/>
      <c r="ETF54" s="3054"/>
      <c r="ETG54" s="3029"/>
      <c r="ETH54" s="3055"/>
      <c r="ETI54" s="3056"/>
      <c r="ETJ54" s="3057"/>
      <c r="ETK54" s="3058"/>
      <c r="ETL54" s="3059"/>
      <c r="ETM54" s="3058"/>
      <c r="ETN54" s="3059"/>
      <c r="ETO54" s="3050"/>
      <c r="ETP54" s="3051"/>
      <c r="ETQ54" s="3058"/>
      <c r="ETR54" s="3056"/>
      <c r="ETS54" s="3050"/>
      <c r="ETT54" s="3051"/>
      <c r="ETU54" s="3052"/>
      <c r="ETV54" s="3053"/>
      <c r="ETW54" s="3050"/>
      <c r="ETX54" s="3054"/>
      <c r="ETY54" s="3029"/>
      <c r="ETZ54" s="3055"/>
      <c r="EUA54" s="3056"/>
      <c r="EUB54" s="3057"/>
      <c r="EUC54" s="3058"/>
      <c r="EUD54" s="3059"/>
      <c r="EUE54" s="3058"/>
      <c r="EUF54" s="3059"/>
      <c r="EUG54" s="3050"/>
      <c r="EUH54" s="3051"/>
      <c r="EUI54" s="3058"/>
      <c r="EUJ54" s="3056"/>
      <c r="EUK54" s="3050"/>
      <c r="EUL54" s="3051"/>
      <c r="EUM54" s="3052"/>
      <c r="EUN54" s="3053"/>
      <c r="EUO54" s="3050"/>
      <c r="EUP54" s="3054"/>
      <c r="EUQ54" s="3029"/>
      <c r="EUR54" s="3055"/>
      <c r="EUS54" s="3056"/>
      <c r="EUT54" s="3057"/>
      <c r="EUU54" s="3058"/>
      <c r="EUV54" s="3059"/>
      <c r="EUW54" s="3058"/>
      <c r="EUX54" s="3059"/>
      <c r="EUY54" s="3050"/>
      <c r="EUZ54" s="3051"/>
      <c r="EVA54" s="3058"/>
      <c r="EVB54" s="3056"/>
      <c r="EVC54" s="3050"/>
      <c r="EVD54" s="3051"/>
      <c r="EVE54" s="3052"/>
      <c r="EVF54" s="3053"/>
      <c r="EVG54" s="3050"/>
      <c r="EVH54" s="3054"/>
      <c r="EVI54" s="3029"/>
      <c r="EVJ54" s="3055"/>
      <c r="EVK54" s="3056"/>
      <c r="EVL54" s="3057"/>
      <c r="EVM54" s="3058"/>
      <c r="EVN54" s="3059"/>
      <c r="EVO54" s="3058"/>
      <c r="EVP54" s="3059"/>
      <c r="EVQ54" s="3050"/>
      <c r="EVR54" s="3051"/>
      <c r="EVS54" s="3058"/>
      <c r="EVT54" s="3056"/>
      <c r="EVU54" s="3050"/>
      <c r="EVV54" s="3051"/>
      <c r="EVW54" s="3052"/>
      <c r="EVX54" s="3053"/>
      <c r="EVY54" s="3050"/>
      <c r="EVZ54" s="3054"/>
      <c r="EWA54" s="3029"/>
      <c r="EWB54" s="3055"/>
      <c r="EWC54" s="3056"/>
      <c r="EWD54" s="3057"/>
      <c r="EWE54" s="3058"/>
      <c r="EWF54" s="3059"/>
      <c r="EWG54" s="3058"/>
      <c r="EWH54" s="3059"/>
      <c r="EWI54" s="3050"/>
      <c r="EWJ54" s="3051"/>
      <c r="EWK54" s="3058"/>
      <c r="EWL54" s="3056"/>
      <c r="EWM54" s="3050"/>
      <c r="EWN54" s="3051"/>
      <c r="EWO54" s="3052"/>
      <c r="EWP54" s="3053"/>
      <c r="EWQ54" s="3050"/>
      <c r="EWR54" s="3054"/>
      <c r="EWS54" s="3029"/>
      <c r="EWT54" s="3055"/>
      <c r="EWU54" s="3056"/>
      <c r="EWV54" s="3057"/>
      <c r="EWW54" s="3058"/>
      <c r="EWX54" s="3059"/>
      <c r="EWY54" s="3058"/>
      <c r="EWZ54" s="3059"/>
      <c r="EXA54" s="3050"/>
      <c r="EXB54" s="3051"/>
      <c r="EXC54" s="3058"/>
      <c r="EXD54" s="3056"/>
      <c r="EXE54" s="3050"/>
      <c r="EXF54" s="3051"/>
      <c r="EXG54" s="3052"/>
      <c r="EXH54" s="3053"/>
      <c r="EXI54" s="3050"/>
      <c r="EXJ54" s="3054"/>
      <c r="EXK54" s="3029"/>
      <c r="EXL54" s="3055"/>
      <c r="EXM54" s="3056"/>
      <c r="EXN54" s="3057"/>
      <c r="EXO54" s="3058"/>
      <c r="EXP54" s="3059"/>
      <c r="EXQ54" s="3058"/>
      <c r="EXR54" s="3059"/>
      <c r="EXS54" s="3050"/>
      <c r="EXT54" s="3051"/>
      <c r="EXU54" s="3058"/>
      <c r="EXV54" s="3056"/>
      <c r="EXW54" s="3050"/>
      <c r="EXX54" s="3051"/>
      <c r="EXY54" s="3052"/>
      <c r="EXZ54" s="3053"/>
      <c r="EYA54" s="3050"/>
      <c r="EYB54" s="3054"/>
      <c r="EYC54" s="3029"/>
      <c r="EYD54" s="3055"/>
      <c r="EYE54" s="3056"/>
      <c r="EYF54" s="3057"/>
      <c r="EYG54" s="3058"/>
      <c r="EYH54" s="3059"/>
      <c r="EYI54" s="3058"/>
      <c r="EYJ54" s="3059"/>
      <c r="EYK54" s="3050"/>
      <c r="EYL54" s="3051"/>
      <c r="EYM54" s="3058"/>
      <c r="EYN54" s="3056"/>
      <c r="EYO54" s="3050"/>
      <c r="EYP54" s="3051"/>
      <c r="EYQ54" s="3052"/>
      <c r="EYR54" s="3053"/>
      <c r="EYS54" s="3050"/>
      <c r="EYT54" s="3054"/>
      <c r="EYU54" s="3029"/>
      <c r="EYV54" s="3055"/>
      <c r="EYW54" s="3056"/>
      <c r="EYX54" s="3057"/>
      <c r="EYY54" s="3058"/>
      <c r="EYZ54" s="3059"/>
      <c r="EZA54" s="3058"/>
      <c r="EZB54" s="3059"/>
      <c r="EZC54" s="3050"/>
      <c r="EZD54" s="3051"/>
      <c r="EZE54" s="3058"/>
      <c r="EZF54" s="3056"/>
      <c r="EZG54" s="3050"/>
      <c r="EZH54" s="3051"/>
      <c r="EZI54" s="3052"/>
      <c r="EZJ54" s="3053"/>
      <c r="EZK54" s="3050"/>
      <c r="EZL54" s="3054"/>
      <c r="EZM54" s="3029"/>
      <c r="EZN54" s="3055"/>
      <c r="EZO54" s="3056"/>
      <c r="EZP54" s="3057"/>
      <c r="EZQ54" s="3058"/>
      <c r="EZR54" s="3059"/>
      <c r="EZS54" s="3058"/>
      <c r="EZT54" s="3059"/>
      <c r="EZU54" s="3050"/>
      <c r="EZV54" s="3051"/>
      <c r="EZW54" s="3058"/>
      <c r="EZX54" s="3056"/>
      <c r="EZY54" s="3050"/>
      <c r="EZZ54" s="3051"/>
      <c r="FAA54" s="3052"/>
      <c r="FAB54" s="3053"/>
      <c r="FAC54" s="3050"/>
      <c r="FAD54" s="3054"/>
      <c r="FAE54" s="3029"/>
      <c r="FAF54" s="3055"/>
      <c r="FAG54" s="3056"/>
      <c r="FAH54" s="3057"/>
      <c r="FAI54" s="3058"/>
      <c r="FAJ54" s="3059"/>
      <c r="FAK54" s="3058"/>
      <c r="FAL54" s="3059"/>
      <c r="FAM54" s="3050"/>
      <c r="FAN54" s="3051"/>
      <c r="FAO54" s="3058"/>
      <c r="FAP54" s="3056"/>
      <c r="FAQ54" s="3050"/>
      <c r="FAR54" s="3051"/>
      <c r="FAS54" s="3052"/>
      <c r="FAT54" s="3053"/>
      <c r="FAU54" s="3050"/>
      <c r="FAV54" s="3054"/>
      <c r="FAW54" s="3029"/>
      <c r="FAX54" s="3055"/>
      <c r="FAY54" s="3056"/>
      <c r="FAZ54" s="3057"/>
      <c r="FBA54" s="3058"/>
      <c r="FBB54" s="3059"/>
      <c r="FBC54" s="3058"/>
      <c r="FBD54" s="3059"/>
      <c r="FBE54" s="3050"/>
      <c r="FBF54" s="3051"/>
      <c r="FBG54" s="3058"/>
      <c r="FBH54" s="3056"/>
      <c r="FBI54" s="3050"/>
      <c r="FBJ54" s="3051"/>
      <c r="FBK54" s="3052"/>
      <c r="FBL54" s="3053"/>
      <c r="FBM54" s="3050"/>
      <c r="FBN54" s="3054"/>
      <c r="FBO54" s="3029"/>
      <c r="FBP54" s="3055"/>
      <c r="FBQ54" s="3056"/>
      <c r="FBR54" s="3057"/>
      <c r="FBS54" s="3058"/>
      <c r="FBT54" s="3059"/>
      <c r="FBU54" s="3058"/>
      <c r="FBV54" s="3059"/>
      <c r="FBW54" s="3050"/>
      <c r="FBX54" s="3051"/>
      <c r="FBY54" s="3058"/>
      <c r="FBZ54" s="3056"/>
      <c r="FCA54" s="3050"/>
      <c r="FCB54" s="3051"/>
      <c r="FCC54" s="3052"/>
      <c r="FCD54" s="3053"/>
      <c r="FCE54" s="3050"/>
      <c r="FCF54" s="3054"/>
      <c r="FCG54" s="3029"/>
      <c r="FCH54" s="3055"/>
      <c r="FCI54" s="3056"/>
      <c r="FCJ54" s="3057"/>
      <c r="FCK54" s="3058"/>
      <c r="FCL54" s="3059"/>
      <c r="FCM54" s="3058"/>
      <c r="FCN54" s="3059"/>
      <c r="FCO54" s="3050"/>
      <c r="FCP54" s="3051"/>
      <c r="FCQ54" s="3058"/>
      <c r="FCR54" s="3056"/>
      <c r="FCS54" s="3050"/>
      <c r="FCT54" s="3051"/>
      <c r="FCU54" s="3052"/>
      <c r="FCV54" s="3053"/>
      <c r="FCW54" s="3050"/>
      <c r="FCX54" s="3054"/>
      <c r="FCY54" s="3029"/>
      <c r="FCZ54" s="3055"/>
      <c r="FDA54" s="3056"/>
      <c r="FDB54" s="3057"/>
      <c r="FDC54" s="3058"/>
      <c r="FDD54" s="3059"/>
      <c r="FDE54" s="3058"/>
      <c r="FDF54" s="3059"/>
      <c r="FDG54" s="3050"/>
      <c r="FDH54" s="3051"/>
      <c r="FDI54" s="3058"/>
      <c r="FDJ54" s="3056"/>
      <c r="FDK54" s="3050"/>
      <c r="FDL54" s="3051"/>
      <c r="FDM54" s="3052"/>
      <c r="FDN54" s="3053"/>
      <c r="FDO54" s="3050"/>
      <c r="FDP54" s="3054"/>
      <c r="FDQ54" s="3029"/>
      <c r="FDR54" s="3055"/>
      <c r="FDS54" s="3056"/>
      <c r="FDT54" s="3057"/>
      <c r="FDU54" s="3058"/>
      <c r="FDV54" s="3059"/>
      <c r="FDW54" s="3058"/>
      <c r="FDX54" s="3059"/>
      <c r="FDY54" s="3050"/>
      <c r="FDZ54" s="3051"/>
      <c r="FEA54" s="3058"/>
      <c r="FEB54" s="3056"/>
      <c r="FEC54" s="3050"/>
      <c r="FED54" s="3051"/>
      <c r="FEE54" s="3052"/>
      <c r="FEF54" s="3053"/>
      <c r="FEG54" s="3050"/>
      <c r="FEH54" s="3054"/>
      <c r="FEI54" s="3029"/>
      <c r="FEJ54" s="3055"/>
      <c r="FEK54" s="3056"/>
      <c r="FEL54" s="3057"/>
      <c r="FEM54" s="3058"/>
      <c r="FEN54" s="3059"/>
      <c r="FEO54" s="3058"/>
      <c r="FEP54" s="3059"/>
      <c r="FEQ54" s="3050"/>
      <c r="FER54" s="3051"/>
      <c r="FES54" s="3058"/>
      <c r="FET54" s="3056"/>
      <c r="FEU54" s="3050"/>
      <c r="FEV54" s="3051"/>
      <c r="FEW54" s="3052"/>
      <c r="FEX54" s="3053"/>
      <c r="FEY54" s="3050"/>
      <c r="FEZ54" s="3054"/>
      <c r="FFA54" s="3029"/>
      <c r="FFB54" s="3055"/>
      <c r="FFC54" s="3056"/>
      <c r="FFD54" s="3057"/>
      <c r="FFE54" s="3058"/>
      <c r="FFF54" s="3059"/>
      <c r="FFG54" s="3058"/>
      <c r="FFH54" s="3059"/>
      <c r="FFI54" s="3050"/>
      <c r="FFJ54" s="3051"/>
      <c r="FFK54" s="3058"/>
      <c r="FFL54" s="3056"/>
      <c r="FFM54" s="3050"/>
      <c r="FFN54" s="3051"/>
      <c r="FFO54" s="3052"/>
      <c r="FFP54" s="3053"/>
      <c r="FFQ54" s="3050"/>
      <c r="FFR54" s="3054"/>
      <c r="FFS54" s="3029"/>
      <c r="FFT54" s="3055"/>
      <c r="FFU54" s="3056"/>
      <c r="FFV54" s="3057"/>
      <c r="FFW54" s="3058"/>
      <c r="FFX54" s="3059"/>
      <c r="FFY54" s="3058"/>
      <c r="FFZ54" s="3059"/>
      <c r="FGA54" s="3050"/>
      <c r="FGB54" s="3051"/>
      <c r="FGC54" s="3058"/>
      <c r="FGD54" s="3056"/>
      <c r="FGE54" s="3050"/>
      <c r="FGF54" s="3051"/>
      <c r="FGG54" s="3052"/>
      <c r="FGH54" s="3053"/>
      <c r="FGI54" s="3050"/>
      <c r="FGJ54" s="3054"/>
      <c r="FGK54" s="3029"/>
      <c r="FGL54" s="3055"/>
      <c r="FGM54" s="3056"/>
      <c r="FGN54" s="3057"/>
      <c r="FGO54" s="3058"/>
      <c r="FGP54" s="3059"/>
      <c r="FGQ54" s="3058"/>
      <c r="FGR54" s="3059"/>
      <c r="FGS54" s="3050"/>
      <c r="FGT54" s="3051"/>
      <c r="FGU54" s="3058"/>
      <c r="FGV54" s="3056"/>
      <c r="FGW54" s="3050"/>
      <c r="FGX54" s="3051"/>
      <c r="FGY54" s="3052"/>
      <c r="FGZ54" s="3053"/>
      <c r="FHA54" s="3050"/>
      <c r="FHB54" s="3054"/>
      <c r="FHC54" s="3029"/>
      <c r="FHD54" s="3055"/>
      <c r="FHE54" s="3056"/>
      <c r="FHF54" s="3057"/>
      <c r="FHG54" s="3058"/>
      <c r="FHH54" s="3059"/>
      <c r="FHI54" s="3058"/>
      <c r="FHJ54" s="3059"/>
      <c r="FHK54" s="3050"/>
      <c r="FHL54" s="3051"/>
      <c r="FHM54" s="3058"/>
      <c r="FHN54" s="3056"/>
      <c r="FHO54" s="3050"/>
      <c r="FHP54" s="3051"/>
      <c r="FHQ54" s="3052"/>
      <c r="FHR54" s="3053"/>
      <c r="FHS54" s="3050"/>
      <c r="FHT54" s="3054"/>
      <c r="FHU54" s="3029"/>
      <c r="FHV54" s="3055"/>
      <c r="FHW54" s="3056"/>
      <c r="FHX54" s="3057"/>
      <c r="FHY54" s="3058"/>
      <c r="FHZ54" s="3059"/>
      <c r="FIA54" s="3058"/>
      <c r="FIB54" s="3059"/>
      <c r="FIC54" s="3050"/>
      <c r="FID54" s="3051"/>
      <c r="FIE54" s="3058"/>
      <c r="FIF54" s="3056"/>
      <c r="FIG54" s="3050"/>
      <c r="FIH54" s="3051"/>
      <c r="FII54" s="3052"/>
      <c r="FIJ54" s="3053"/>
      <c r="FIK54" s="3050"/>
      <c r="FIL54" s="3054"/>
      <c r="FIM54" s="3029"/>
      <c r="FIN54" s="3055"/>
      <c r="FIO54" s="3056"/>
      <c r="FIP54" s="3057"/>
      <c r="FIQ54" s="3058"/>
      <c r="FIR54" s="3059"/>
      <c r="FIS54" s="3058"/>
      <c r="FIT54" s="3059"/>
      <c r="FIU54" s="3050"/>
      <c r="FIV54" s="3051"/>
      <c r="FIW54" s="3058"/>
      <c r="FIX54" s="3056"/>
      <c r="FIY54" s="3050"/>
      <c r="FIZ54" s="3051"/>
      <c r="FJA54" s="3052"/>
      <c r="FJB54" s="3053"/>
      <c r="FJC54" s="3050"/>
      <c r="FJD54" s="3054"/>
      <c r="FJE54" s="3029"/>
      <c r="FJF54" s="3055"/>
      <c r="FJG54" s="3056"/>
      <c r="FJH54" s="3057"/>
      <c r="FJI54" s="3058"/>
      <c r="FJJ54" s="3059"/>
      <c r="FJK54" s="3058"/>
      <c r="FJL54" s="3059"/>
      <c r="FJM54" s="3050"/>
      <c r="FJN54" s="3051"/>
      <c r="FJO54" s="3058"/>
      <c r="FJP54" s="3056"/>
      <c r="FJQ54" s="3050"/>
      <c r="FJR54" s="3051"/>
      <c r="FJS54" s="3052"/>
      <c r="FJT54" s="3053"/>
      <c r="FJU54" s="3050"/>
      <c r="FJV54" s="3054"/>
      <c r="FJW54" s="3029"/>
      <c r="FJX54" s="3055"/>
      <c r="FJY54" s="3056"/>
      <c r="FJZ54" s="3057"/>
      <c r="FKA54" s="3058"/>
      <c r="FKB54" s="3059"/>
      <c r="FKC54" s="3058"/>
      <c r="FKD54" s="3059"/>
      <c r="FKE54" s="3050"/>
      <c r="FKF54" s="3051"/>
      <c r="FKG54" s="3058"/>
      <c r="FKH54" s="3056"/>
      <c r="FKI54" s="3050"/>
      <c r="FKJ54" s="3051"/>
      <c r="FKK54" s="3052"/>
      <c r="FKL54" s="3053"/>
      <c r="FKM54" s="3050"/>
      <c r="FKN54" s="3054"/>
      <c r="FKO54" s="3029"/>
      <c r="FKP54" s="3055"/>
      <c r="FKQ54" s="3056"/>
      <c r="FKR54" s="3057"/>
      <c r="FKS54" s="3058"/>
      <c r="FKT54" s="3059"/>
      <c r="FKU54" s="3058"/>
      <c r="FKV54" s="3059"/>
      <c r="FKW54" s="3050"/>
      <c r="FKX54" s="3051"/>
      <c r="FKY54" s="3058"/>
      <c r="FKZ54" s="3056"/>
      <c r="FLA54" s="3050"/>
      <c r="FLB54" s="3051"/>
      <c r="FLC54" s="3052"/>
      <c r="FLD54" s="3053"/>
      <c r="FLE54" s="3050"/>
      <c r="FLF54" s="3054"/>
      <c r="FLG54" s="3029"/>
      <c r="FLH54" s="3055"/>
      <c r="FLI54" s="3056"/>
      <c r="FLJ54" s="3057"/>
      <c r="FLK54" s="3058"/>
      <c r="FLL54" s="3059"/>
      <c r="FLM54" s="3058"/>
      <c r="FLN54" s="3059"/>
      <c r="FLO54" s="3050"/>
      <c r="FLP54" s="3051"/>
      <c r="FLQ54" s="3058"/>
      <c r="FLR54" s="3056"/>
      <c r="FLS54" s="3050"/>
      <c r="FLT54" s="3051"/>
      <c r="FLU54" s="3052"/>
      <c r="FLV54" s="3053"/>
      <c r="FLW54" s="3050"/>
      <c r="FLX54" s="3054"/>
      <c r="FLY54" s="3029"/>
      <c r="FLZ54" s="3055"/>
      <c r="FMA54" s="3056"/>
      <c r="FMB54" s="3057"/>
      <c r="FMC54" s="3058"/>
      <c r="FMD54" s="3059"/>
      <c r="FME54" s="3058"/>
      <c r="FMF54" s="3059"/>
      <c r="FMG54" s="3050"/>
      <c r="FMH54" s="3051"/>
      <c r="FMI54" s="3058"/>
      <c r="FMJ54" s="3056"/>
      <c r="FMK54" s="3050"/>
      <c r="FML54" s="3051"/>
      <c r="FMM54" s="3052"/>
      <c r="FMN54" s="3053"/>
      <c r="FMO54" s="3050"/>
      <c r="FMP54" s="3054"/>
      <c r="FMQ54" s="3029"/>
      <c r="FMR54" s="3055"/>
      <c r="FMS54" s="3056"/>
      <c r="FMT54" s="3057"/>
      <c r="FMU54" s="3058"/>
      <c r="FMV54" s="3059"/>
      <c r="FMW54" s="3058"/>
      <c r="FMX54" s="3059"/>
      <c r="FMY54" s="3050"/>
      <c r="FMZ54" s="3051"/>
      <c r="FNA54" s="3058"/>
      <c r="FNB54" s="3056"/>
      <c r="FNC54" s="3050"/>
      <c r="FND54" s="3051"/>
      <c r="FNE54" s="3052"/>
      <c r="FNF54" s="3053"/>
      <c r="FNG54" s="3050"/>
      <c r="FNH54" s="3054"/>
      <c r="FNI54" s="3029"/>
      <c r="FNJ54" s="3055"/>
      <c r="FNK54" s="3056"/>
      <c r="FNL54" s="3057"/>
      <c r="FNM54" s="3058"/>
      <c r="FNN54" s="3059"/>
      <c r="FNO54" s="3058"/>
      <c r="FNP54" s="3059"/>
      <c r="FNQ54" s="3050"/>
      <c r="FNR54" s="3051"/>
      <c r="FNS54" s="3058"/>
      <c r="FNT54" s="3056"/>
      <c r="FNU54" s="3050"/>
      <c r="FNV54" s="3051"/>
      <c r="FNW54" s="3052"/>
      <c r="FNX54" s="3053"/>
      <c r="FNY54" s="3050"/>
      <c r="FNZ54" s="3054"/>
      <c r="FOA54" s="3029"/>
      <c r="FOB54" s="3055"/>
      <c r="FOC54" s="3056"/>
      <c r="FOD54" s="3057"/>
      <c r="FOE54" s="3058"/>
      <c r="FOF54" s="3059"/>
      <c r="FOG54" s="3058"/>
      <c r="FOH54" s="3059"/>
      <c r="FOI54" s="3050"/>
      <c r="FOJ54" s="3051"/>
      <c r="FOK54" s="3058"/>
      <c r="FOL54" s="3056"/>
      <c r="FOM54" s="3050"/>
      <c r="FON54" s="3051"/>
      <c r="FOO54" s="3052"/>
      <c r="FOP54" s="3053"/>
      <c r="FOQ54" s="3050"/>
      <c r="FOR54" s="3054"/>
      <c r="FOS54" s="3029"/>
      <c r="FOT54" s="3055"/>
      <c r="FOU54" s="3056"/>
      <c r="FOV54" s="3057"/>
      <c r="FOW54" s="3058"/>
      <c r="FOX54" s="3059"/>
      <c r="FOY54" s="3058"/>
      <c r="FOZ54" s="3059"/>
      <c r="FPA54" s="3050"/>
      <c r="FPB54" s="3051"/>
      <c r="FPC54" s="3058"/>
      <c r="FPD54" s="3056"/>
      <c r="FPE54" s="3050"/>
      <c r="FPF54" s="3051"/>
      <c r="FPG54" s="3052"/>
      <c r="FPH54" s="3053"/>
      <c r="FPI54" s="3050"/>
      <c r="FPJ54" s="3054"/>
      <c r="FPK54" s="3029"/>
      <c r="FPL54" s="3055"/>
      <c r="FPM54" s="3056"/>
      <c r="FPN54" s="3057"/>
      <c r="FPO54" s="3058"/>
      <c r="FPP54" s="3059"/>
      <c r="FPQ54" s="3058"/>
      <c r="FPR54" s="3059"/>
      <c r="FPS54" s="3050"/>
      <c r="FPT54" s="3051"/>
      <c r="FPU54" s="3058"/>
      <c r="FPV54" s="3056"/>
      <c r="FPW54" s="3050"/>
      <c r="FPX54" s="3051"/>
      <c r="FPY54" s="3052"/>
      <c r="FPZ54" s="3053"/>
      <c r="FQA54" s="3050"/>
      <c r="FQB54" s="3054"/>
      <c r="FQC54" s="3029"/>
      <c r="FQD54" s="3055"/>
      <c r="FQE54" s="3056"/>
      <c r="FQF54" s="3057"/>
      <c r="FQG54" s="3058"/>
      <c r="FQH54" s="3059"/>
      <c r="FQI54" s="3058"/>
      <c r="FQJ54" s="3059"/>
      <c r="FQK54" s="3050"/>
      <c r="FQL54" s="3051"/>
      <c r="FQM54" s="3058"/>
      <c r="FQN54" s="3056"/>
      <c r="FQO54" s="3050"/>
      <c r="FQP54" s="3051"/>
      <c r="FQQ54" s="3052"/>
      <c r="FQR54" s="3053"/>
      <c r="FQS54" s="3050"/>
      <c r="FQT54" s="3054"/>
      <c r="FQU54" s="3029"/>
      <c r="FQV54" s="3055"/>
      <c r="FQW54" s="3056"/>
      <c r="FQX54" s="3057"/>
      <c r="FQY54" s="3058"/>
      <c r="FQZ54" s="3059"/>
      <c r="FRA54" s="3058"/>
      <c r="FRB54" s="3059"/>
      <c r="FRC54" s="3050"/>
      <c r="FRD54" s="3051"/>
      <c r="FRE54" s="3058"/>
      <c r="FRF54" s="3056"/>
      <c r="FRG54" s="3050"/>
      <c r="FRH54" s="3051"/>
      <c r="FRI54" s="3052"/>
      <c r="FRJ54" s="3053"/>
      <c r="FRK54" s="3050"/>
      <c r="FRL54" s="3054"/>
      <c r="FRM54" s="3029"/>
      <c r="FRN54" s="3055"/>
      <c r="FRO54" s="3056"/>
      <c r="FRP54" s="3057"/>
      <c r="FRQ54" s="3058"/>
      <c r="FRR54" s="3059"/>
      <c r="FRS54" s="3058"/>
      <c r="FRT54" s="3059"/>
      <c r="FRU54" s="3050"/>
      <c r="FRV54" s="3051"/>
      <c r="FRW54" s="3058"/>
      <c r="FRX54" s="3056"/>
      <c r="FRY54" s="3050"/>
      <c r="FRZ54" s="3051"/>
      <c r="FSA54" s="3052"/>
      <c r="FSB54" s="3053"/>
      <c r="FSC54" s="3050"/>
      <c r="FSD54" s="3054"/>
      <c r="FSE54" s="3029"/>
      <c r="FSF54" s="3055"/>
      <c r="FSG54" s="3056"/>
      <c r="FSH54" s="3057"/>
      <c r="FSI54" s="3058"/>
      <c r="FSJ54" s="3059"/>
      <c r="FSK54" s="3058"/>
      <c r="FSL54" s="3059"/>
      <c r="FSM54" s="3050"/>
      <c r="FSN54" s="3051"/>
      <c r="FSO54" s="3058"/>
      <c r="FSP54" s="3056"/>
      <c r="FSQ54" s="3050"/>
      <c r="FSR54" s="3051"/>
      <c r="FSS54" s="3052"/>
      <c r="FST54" s="3053"/>
      <c r="FSU54" s="3050"/>
      <c r="FSV54" s="3054"/>
      <c r="FSW54" s="3029"/>
      <c r="FSX54" s="3055"/>
      <c r="FSY54" s="3056"/>
      <c r="FSZ54" s="3057"/>
      <c r="FTA54" s="3058"/>
      <c r="FTB54" s="3059"/>
      <c r="FTC54" s="3058"/>
      <c r="FTD54" s="3059"/>
      <c r="FTE54" s="3050"/>
      <c r="FTF54" s="3051"/>
      <c r="FTG54" s="3058"/>
      <c r="FTH54" s="3056"/>
      <c r="FTI54" s="3050"/>
      <c r="FTJ54" s="3051"/>
      <c r="FTK54" s="3052"/>
      <c r="FTL54" s="3053"/>
      <c r="FTM54" s="3050"/>
      <c r="FTN54" s="3054"/>
      <c r="FTO54" s="3029"/>
      <c r="FTP54" s="3055"/>
      <c r="FTQ54" s="3056"/>
      <c r="FTR54" s="3057"/>
      <c r="FTS54" s="3058"/>
      <c r="FTT54" s="3059"/>
      <c r="FTU54" s="3058"/>
      <c r="FTV54" s="3059"/>
      <c r="FTW54" s="3050"/>
      <c r="FTX54" s="3051"/>
      <c r="FTY54" s="3058"/>
      <c r="FTZ54" s="3056"/>
      <c r="FUA54" s="3050"/>
      <c r="FUB54" s="3051"/>
      <c r="FUC54" s="3052"/>
      <c r="FUD54" s="3053"/>
      <c r="FUE54" s="3050"/>
      <c r="FUF54" s="3054"/>
      <c r="FUG54" s="3029"/>
      <c r="FUH54" s="3055"/>
      <c r="FUI54" s="3056"/>
      <c r="FUJ54" s="3057"/>
      <c r="FUK54" s="3058"/>
      <c r="FUL54" s="3059"/>
      <c r="FUM54" s="3058"/>
      <c r="FUN54" s="3059"/>
      <c r="FUO54" s="3050"/>
      <c r="FUP54" s="3051"/>
      <c r="FUQ54" s="3058"/>
      <c r="FUR54" s="3056"/>
      <c r="FUS54" s="3050"/>
      <c r="FUT54" s="3051"/>
      <c r="FUU54" s="3052"/>
      <c r="FUV54" s="3053"/>
      <c r="FUW54" s="3050"/>
      <c r="FUX54" s="3054"/>
      <c r="FUY54" s="3029"/>
      <c r="FUZ54" s="3055"/>
      <c r="FVA54" s="3056"/>
      <c r="FVB54" s="3057"/>
      <c r="FVC54" s="3058"/>
      <c r="FVD54" s="3059"/>
      <c r="FVE54" s="3058"/>
      <c r="FVF54" s="3059"/>
      <c r="FVG54" s="3050"/>
      <c r="FVH54" s="3051"/>
      <c r="FVI54" s="3058"/>
      <c r="FVJ54" s="3056"/>
      <c r="FVK54" s="3050"/>
      <c r="FVL54" s="3051"/>
      <c r="FVM54" s="3052"/>
      <c r="FVN54" s="3053"/>
      <c r="FVO54" s="3050"/>
      <c r="FVP54" s="3054"/>
      <c r="FVQ54" s="3029"/>
      <c r="FVR54" s="3055"/>
      <c r="FVS54" s="3056"/>
      <c r="FVT54" s="3057"/>
      <c r="FVU54" s="3058"/>
      <c r="FVV54" s="3059"/>
      <c r="FVW54" s="3058"/>
      <c r="FVX54" s="3059"/>
      <c r="FVY54" s="3050"/>
      <c r="FVZ54" s="3051"/>
      <c r="FWA54" s="3058"/>
      <c r="FWB54" s="3056"/>
      <c r="FWC54" s="3050"/>
      <c r="FWD54" s="3051"/>
      <c r="FWE54" s="3052"/>
      <c r="FWF54" s="3053"/>
      <c r="FWG54" s="3050"/>
      <c r="FWH54" s="3054"/>
      <c r="FWI54" s="3029"/>
      <c r="FWJ54" s="3055"/>
      <c r="FWK54" s="3056"/>
      <c r="FWL54" s="3057"/>
      <c r="FWM54" s="3058"/>
      <c r="FWN54" s="3059"/>
      <c r="FWO54" s="3058"/>
      <c r="FWP54" s="3059"/>
      <c r="FWQ54" s="3050"/>
      <c r="FWR54" s="3051"/>
      <c r="FWS54" s="3058"/>
      <c r="FWT54" s="3056"/>
      <c r="FWU54" s="3050"/>
      <c r="FWV54" s="3051"/>
      <c r="FWW54" s="3052"/>
      <c r="FWX54" s="3053"/>
      <c r="FWY54" s="3050"/>
      <c r="FWZ54" s="3054"/>
      <c r="FXA54" s="3029"/>
      <c r="FXB54" s="3055"/>
      <c r="FXC54" s="3056"/>
      <c r="FXD54" s="3057"/>
      <c r="FXE54" s="3058"/>
      <c r="FXF54" s="3059"/>
      <c r="FXG54" s="3058"/>
      <c r="FXH54" s="3059"/>
      <c r="FXI54" s="3050"/>
      <c r="FXJ54" s="3051"/>
      <c r="FXK54" s="3058"/>
      <c r="FXL54" s="3056"/>
      <c r="FXM54" s="3050"/>
      <c r="FXN54" s="3051"/>
      <c r="FXO54" s="3052"/>
      <c r="FXP54" s="3053"/>
      <c r="FXQ54" s="3050"/>
      <c r="FXR54" s="3054"/>
      <c r="FXS54" s="3029"/>
      <c r="FXT54" s="3055"/>
      <c r="FXU54" s="3056"/>
      <c r="FXV54" s="3057"/>
      <c r="FXW54" s="3058"/>
      <c r="FXX54" s="3059"/>
      <c r="FXY54" s="3058"/>
      <c r="FXZ54" s="3059"/>
      <c r="FYA54" s="3050"/>
      <c r="FYB54" s="3051"/>
      <c r="FYC54" s="3058"/>
      <c r="FYD54" s="3056"/>
      <c r="FYE54" s="3050"/>
      <c r="FYF54" s="3051"/>
      <c r="FYG54" s="3052"/>
      <c r="FYH54" s="3053"/>
      <c r="FYI54" s="3050"/>
      <c r="FYJ54" s="3054"/>
      <c r="FYK54" s="3029"/>
      <c r="FYL54" s="3055"/>
      <c r="FYM54" s="3056"/>
      <c r="FYN54" s="3057"/>
      <c r="FYO54" s="3058"/>
      <c r="FYP54" s="3059"/>
      <c r="FYQ54" s="3058"/>
      <c r="FYR54" s="3059"/>
      <c r="FYS54" s="3050"/>
      <c r="FYT54" s="3051"/>
      <c r="FYU54" s="3058"/>
      <c r="FYV54" s="3056"/>
      <c r="FYW54" s="3050"/>
      <c r="FYX54" s="3051"/>
      <c r="FYY54" s="3052"/>
      <c r="FYZ54" s="3053"/>
      <c r="FZA54" s="3050"/>
      <c r="FZB54" s="3054"/>
      <c r="FZC54" s="3029"/>
      <c r="FZD54" s="3055"/>
      <c r="FZE54" s="3056"/>
      <c r="FZF54" s="3057"/>
      <c r="FZG54" s="3058"/>
      <c r="FZH54" s="3059"/>
      <c r="FZI54" s="3058"/>
      <c r="FZJ54" s="3059"/>
      <c r="FZK54" s="3050"/>
      <c r="FZL54" s="3051"/>
      <c r="FZM54" s="3058"/>
      <c r="FZN54" s="3056"/>
      <c r="FZO54" s="3050"/>
      <c r="FZP54" s="3051"/>
      <c r="FZQ54" s="3052"/>
      <c r="FZR54" s="3053"/>
      <c r="FZS54" s="3050"/>
      <c r="FZT54" s="3054"/>
      <c r="FZU54" s="3029"/>
      <c r="FZV54" s="3055"/>
      <c r="FZW54" s="3056"/>
      <c r="FZX54" s="3057"/>
      <c r="FZY54" s="3058"/>
      <c r="FZZ54" s="3059"/>
      <c r="GAA54" s="3058"/>
      <c r="GAB54" s="3059"/>
      <c r="GAC54" s="3050"/>
      <c r="GAD54" s="3051"/>
      <c r="GAE54" s="3058"/>
      <c r="GAF54" s="3056"/>
      <c r="GAG54" s="3050"/>
      <c r="GAH54" s="3051"/>
      <c r="GAI54" s="3052"/>
      <c r="GAJ54" s="3053"/>
      <c r="GAK54" s="3050"/>
      <c r="GAL54" s="3054"/>
      <c r="GAM54" s="3029"/>
      <c r="GAN54" s="3055"/>
      <c r="GAO54" s="3056"/>
      <c r="GAP54" s="3057"/>
      <c r="GAQ54" s="3058"/>
      <c r="GAR54" s="3059"/>
      <c r="GAS54" s="3058"/>
      <c r="GAT54" s="3059"/>
      <c r="GAU54" s="3050"/>
      <c r="GAV54" s="3051"/>
      <c r="GAW54" s="3058"/>
      <c r="GAX54" s="3056"/>
      <c r="GAY54" s="3050"/>
      <c r="GAZ54" s="3051"/>
      <c r="GBA54" s="3052"/>
      <c r="GBB54" s="3053"/>
      <c r="GBC54" s="3050"/>
      <c r="GBD54" s="3054"/>
      <c r="GBE54" s="3029"/>
      <c r="GBF54" s="3055"/>
      <c r="GBG54" s="3056"/>
      <c r="GBH54" s="3057"/>
      <c r="GBI54" s="3058"/>
      <c r="GBJ54" s="3059"/>
      <c r="GBK54" s="3058"/>
      <c r="GBL54" s="3059"/>
      <c r="GBM54" s="3050"/>
      <c r="GBN54" s="3051"/>
      <c r="GBO54" s="3058"/>
      <c r="GBP54" s="3056"/>
      <c r="GBQ54" s="3050"/>
      <c r="GBR54" s="3051"/>
      <c r="GBS54" s="3052"/>
      <c r="GBT54" s="3053"/>
      <c r="GBU54" s="3050"/>
      <c r="GBV54" s="3054"/>
      <c r="GBW54" s="3029"/>
      <c r="GBX54" s="3055"/>
      <c r="GBY54" s="3056"/>
      <c r="GBZ54" s="3057"/>
      <c r="GCA54" s="3058"/>
      <c r="GCB54" s="3059"/>
      <c r="GCC54" s="3058"/>
      <c r="GCD54" s="3059"/>
      <c r="GCE54" s="3050"/>
      <c r="GCF54" s="3051"/>
      <c r="GCG54" s="3058"/>
      <c r="GCH54" s="3056"/>
      <c r="GCI54" s="3050"/>
      <c r="GCJ54" s="3051"/>
      <c r="GCK54" s="3052"/>
      <c r="GCL54" s="3053"/>
      <c r="GCM54" s="3050"/>
      <c r="GCN54" s="3054"/>
      <c r="GCO54" s="3029"/>
      <c r="GCP54" s="3055"/>
      <c r="GCQ54" s="3056"/>
      <c r="GCR54" s="3057"/>
      <c r="GCS54" s="3058"/>
      <c r="GCT54" s="3059"/>
      <c r="GCU54" s="3058"/>
      <c r="GCV54" s="3059"/>
      <c r="GCW54" s="3050"/>
      <c r="GCX54" s="3051"/>
      <c r="GCY54" s="3058"/>
      <c r="GCZ54" s="3056"/>
      <c r="GDA54" s="3050"/>
      <c r="GDB54" s="3051"/>
      <c r="GDC54" s="3052"/>
      <c r="GDD54" s="3053"/>
      <c r="GDE54" s="3050"/>
      <c r="GDF54" s="3054"/>
      <c r="GDG54" s="3029"/>
      <c r="GDH54" s="3055"/>
      <c r="GDI54" s="3056"/>
      <c r="GDJ54" s="3057"/>
      <c r="GDK54" s="3058"/>
      <c r="GDL54" s="3059"/>
      <c r="GDM54" s="3058"/>
      <c r="GDN54" s="3059"/>
      <c r="GDO54" s="3050"/>
      <c r="GDP54" s="3051"/>
      <c r="GDQ54" s="3058"/>
      <c r="GDR54" s="3056"/>
      <c r="GDS54" s="3050"/>
      <c r="GDT54" s="3051"/>
      <c r="GDU54" s="3052"/>
      <c r="GDV54" s="3053"/>
      <c r="GDW54" s="3050"/>
      <c r="GDX54" s="3054"/>
      <c r="GDY54" s="3029"/>
      <c r="GDZ54" s="3055"/>
      <c r="GEA54" s="3056"/>
      <c r="GEB54" s="3057"/>
      <c r="GEC54" s="3058"/>
      <c r="GED54" s="3059"/>
      <c r="GEE54" s="3058"/>
      <c r="GEF54" s="3059"/>
      <c r="GEG54" s="3050"/>
      <c r="GEH54" s="3051"/>
      <c r="GEI54" s="3058"/>
      <c r="GEJ54" s="3056"/>
      <c r="GEK54" s="3050"/>
      <c r="GEL54" s="3051"/>
      <c r="GEM54" s="3052"/>
      <c r="GEN54" s="3053"/>
      <c r="GEO54" s="3050"/>
      <c r="GEP54" s="3054"/>
      <c r="GEQ54" s="3029"/>
      <c r="GER54" s="3055"/>
      <c r="GES54" s="3056"/>
      <c r="GET54" s="3057"/>
      <c r="GEU54" s="3058"/>
      <c r="GEV54" s="3059"/>
      <c r="GEW54" s="3058"/>
      <c r="GEX54" s="3059"/>
      <c r="GEY54" s="3050"/>
      <c r="GEZ54" s="3051"/>
      <c r="GFA54" s="3058"/>
      <c r="GFB54" s="3056"/>
      <c r="GFC54" s="3050"/>
      <c r="GFD54" s="3051"/>
      <c r="GFE54" s="3052"/>
      <c r="GFF54" s="3053"/>
      <c r="GFG54" s="3050"/>
      <c r="GFH54" s="3054"/>
      <c r="GFI54" s="3029"/>
      <c r="GFJ54" s="3055"/>
      <c r="GFK54" s="3056"/>
      <c r="GFL54" s="3057"/>
      <c r="GFM54" s="3058"/>
      <c r="GFN54" s="3059"/>
      <c r="GFO54" s="3058"/>
      <c r="GFP54" s="3059"/>
      <c r="GFQ54" s="3050"/>
      <c r="GFR54" s="3051"/>
      <c r="GFS54" s="3058"/>
      <c r="GFT54" s="3056"/>
      <c r="GFU54" s="3050"/>
      <c r="GFV54" s="3051"/>
      <c r="GFW54" s="3052"/>
      <c r="GFX54" s="3053"/>
      <c r="GFY54" s="3050"/>
      <c r="GFZ54" s="3054"/>
      <c r="GGA54" s="3029"/>
      <c r="GGB54" s="3055"/>
      <c r="GGC54" s="3056"/>
      <c r="GGD54" s="3057"/>
      <c r="GGE54" s="3058"/>
      <c r="GGF54" s="3059"/>
      <c r="GGG54" s="3058"/>
      <c r="GGH54" s="3059"/>
      <c r="GGI54" s="3050"/>
      <c r="GGJ54" s="3051"/>
      <c r="GGK54" s="3058"/>
      <c r="GGL54" s="3056"/>
      <c r="GGM54" s="3050"/>
      <c r="GGN54" s="3051"/>
      <c r="GGO54" s="3052"/>
      <c r="GGP54" s="3053"/>
      <c r="GGQ54" s="3050"/>
      <c r="GGR54" s="3054"/>
      <c r="GGS54" s="3029"/>
      <c r="GGT54" s="3055"/>
      <c r="GGU54" s="3056"/>
      <c r="GGV54" s="3057"/>
      <c r="GGW54" s="3058"/>
      <c r="GGX54" s="3059"/>
      <c r="GGY54" s="3058"/>
      <c r="GGZ54" s="3059"/>
      <c r="GHA54" s="3050"/>
      <c r="GHB54" s="3051"/>
      <c r="GHC54" s="3058"/>
      <c r="GHD54" s="3056"/>
      <c r="GHE54" s="3050"/>
      <c r="GHF54" s="3051"/>
      <c r="GHG54" s="3052"/>
      <c r="GHH54" s="3053"/>
      <c r="GHI54" s="3050"/>
      <c r="GHJ54" s="3054"/>
      <c r="GHK54" s="3029"/>
      <c r="GHL54" s="3055"/>
      <c r="GHM54" s="3056"/>
      <c r="GHN54" s="3057"/>
      <c r="GHO54" s="3058"/>
      <c r="GHP54" s="3059"/>
      <c r="GHQ54" s="3058"/>
      <c r="GHR54" s="3059"/>
      <c r="GHS54" s="3050"/>
      <c r="GHT54" s="3051"/>
      <c r="GHU54" s="3058"/>
      <c r="GHV54" s="3056"/>
      <c r="GHW54" s="3050"/>
      <c r="GHX54" s="3051"/>
      <c r="GHY54" s="3052"/>
      <c r="GHZ54" s="3053"/>
      <c r="GIA54" s="3050"/>
      <c r="GIB54" s="3054"/>
      <c r="GIC54" s="3029"/>
      <c r="GID54" s="3055"/>
      <c r="GIE54" s="3056"/>
      <c r="GIF54" s="3057"/>
      <c r="GIG54" s="3058"/>
      <c r="GIH54" s="3059"/>
      <c r="GII54" s="3058"/>
      <c r="GIJ54" s="3059"/>
      <c r="GIK54" s="3050"/>
      <c r="GIL54" s="3051"/>
      <c r="GIM54" s="3058"/>
      <c r="GIN54" s="3056"/>
      <c r="GIO54" s="3050"/>
      <c r="GIP54" s="3051"/>
      <c r="GIQ54" s="3052"/>
      <c r="GIR54" s="3053"/>
      <c r="GIS54" s="3050"/>
      <c r="GIT54" s="3054"/>
      <c r="GIU54" s="3029"/>
      <c r="GIV54" s="3055"/>
      <c r="GIW54" s="3056"/>
      <c r="GIX54" s="3057"/>
      <c r="GIY54" s="3058"/>
      <c r="GIZ54" s="3059"/>
      <c r="GJA54" s="3058"/>
      <c r="GJB54" s="3059"/>
      <c r="GJC54" s="3050"/>
      <c r="GJD54" s="3051"/>
      <c r="GJE54" s="3058"/>
      <c r="GJF54" s="3056"/>
      <c r="GJG54" s="3050"/>
      <c r="GJH54" s="3051"/>
      <c r="GJI54" s="3052"/>
      <c r="GJJ54" s="3053"/>
      <c r="GJK54" s="3050"/>
      <c r="GJL54" s="3054"/>
      <c r="GJM54" s="3029"/>
      <c r="GJN54" s="3055"/>
      <c r="GJO54" s="3056"/>
      <c r="GJP54" s="3057"/>
      <c r="GJQ54" s="3058"/>
      <c r="GJR54" s="3059"/>
      <c r="GJS54" s="3058"/>
      <c r="GJT54" s="3059"/>
      <c r="GJU54" s="3050"/>
      <c r="GJV54" s="3051"/>
      <c r="GJW54" s="3058"/>
      <c r="GJX54" s="3056"/>
      <c r="GJY54" s="3050"/>
      <c r="GJZ54" s="3051"/>
      <c r="GKA54" s="3052"/>
      <c r="GKB54" s="3053"/>
      <c r="GKC54" s="3050"/>
      <c r="GKD54" s="3054"/>
      <c r="GKE54" s="3029"/>
      <c r="GKF54" s="3055"/>
      <c r="GKG54" s="3056"/>
      <c r="GKH54" s="3057"/>
      <c r="GKI54" s="3058"/>
      <c r="GKJ54" s="3059"/>
      <c r="GKK54" s="3058"/>
      <c r="GKL54" s="3059"/>
      <c r="GKM54" s="3050"/>
      <c r="GKN54" s="3051"/>
      <c r="GKO54" s="3058"/>
      <c r="GKP54" s="3056"/>
      <c r="GKQ54" s="3050"/>
      <c r="GKR54" s="3051"/>
      <c r="GKS54" s="3052"/>
      <c r="GKT54" s="3053"/>
      <c r="GKU54" s="3050"/>
      <c r="GKV54" s="3054"/>
      <c r="GKW54" s="3029"/>
      <c r="GKX54" s="3055"/>
      <c r="GKY54" s="3056"/>
      <c r="GKZ54" s="3057"/>
      <c r="GLA54" s="3058"/>
      <c r="GLB54" s="3059"/>
      <c r="GLC54" s="3058"/>
      <c r="GLD54" s="3059"/>
      <c r="GLE54" s="3050"/>
      <c r="GLF54" s="3051"/>
      <c r="GLG54" s="3058"/>
      <c r="GLH54" s="3056"/>
      <c r="GLI54" s="3050"/>
      <c r="GLJ54" s="3051"/>
      <c r="GLK54" s="3052"/>
      <c r="GLL54" s="3053"/>
      <c r="GLM54" s="3050"/>
      <c r="GLN54" s="3054"/>
      <c r="GLO54" s="3029"/>
      <c r="GLP54" s="3055"/>
      <c r="GLQ54" s="3056"/>
      <c r="GLR54" s="3057"/>
      <c r="GLS54" s="3058"/>
      <c r="GLT54" s="3059"/>
      <c r="GLU54" s="3058"/>
      <c r="GLV54" s="3059"/>
      <c r="GLW54" s="3050"/>
      <c r="GLX54" s="3051"/>
      <c r="GLY54" s="3058"/>
      <c r="GLZ54" s="3056"/>
      <c r="GMA54" s="3050"/>
      <c r="GMB54" s="3051"/>
      <c r="GMC54" s="3052"/>
      <c r="GMD54" s="3053"/>
      <c r="GME54" s="3050"/>
      <c r="GMF54" s="3054"/>
      <c r="GMG54" s="3029"/>
      <c r="GMH54" s="3055"/>
      <c r="GMI54" s="3056"/>
      <c r="GMJ54" s="3057"/>
      <c r="GMK54" s="3058"/>
      <c r="GML54" s="3059"/>
      <c r="GMM54" s="3058"/>
      <c r="GMN54" s="3059"/>
      <c r="GMO54" s="3050"/>
      <c r="GMP54" s="3051"/>
      <c r="GMQ54" s="3058"/>
      <c r="GMR54" s="3056"/>
      <c r="GMS54" s="3050"/>
      <c r="GMT54" s="3051"/>
      <c r="GMU54" s="3052"/>
      <c r="GMV54" s="3053"/>
      <c r="GMW54" s="3050"/>
      <c r="GMX54" s="3054"/>
      <c r="GMY54" s="3029"/>
      <c r="GMZ54" s="3055"/>
      <c r="GNA54" s="3056"/>
      <c r="GNB54" s="3057"/>
      <c r="GNC54" s="3058"/>
      <c r="GND54" s="3059"/>
      <c r="GNE54" s="3058"/>
      <c r="GNF54" s="3059"/>
      <c r="GNG54" s="3050"/>
      <c r="GNH54" s="3051"/>
      <c r="GNI54" s="3058"/>
      <c r="GNJ54" s="3056"/>
      <c r="GNK54" s="3050"/>
      <c r="GNL54" s="3051"/>
      <c r="GNM54" s="3052"/>
      <c r="GNN54" s="3053"/>
      <c r="GNO54" s="3050"/>
      <c r="GNP54" s="3054"/>
      <c r="GNQ54" s="3029"/>
      <c r="GNR54" s="3055"/>
      <c r="GNS54" s="3056"/>
      <c r="GNT54" s="3057"/>
      <c r="GNU54" s="3058"/>
      <c r="GNV54" s="3059"/>
      <c r="GNW54" s="3058"/>
      <c r="GNX54" s="3059"/>
      <c r="GNY54" s="3050"/>
      <c r="GNZ54" s="3051"/>
      <c r="GOA54" s="3058"/>
      <c r="GOB54" s="3056"/>
      <c r="GOC54" s="3050"/>
      <c r="GOD54" s="3051"/>
      <c r="GOE54" s="3052"/>
      <c r="GOF54" s="3053"/>
      <c r="GOG54" s="3050"/>
      <c r="GOH54" s="3054"/>
      <c r="GOI54" s="3029"/>
      <c r="GOJ54" s="3055"/>
      <c r="GOK54" s="3056"/>
      <c r="GOL54" s="3057"/>
      <c r="GOM54" s="3058"/>
      <c r="GON54" s="3059"/>
      <c r="GOO54" s="3058"/>
      <c r="GOP54" s="3059"/>
      <c r="GOQ54" s="3050"/>
      <c r="GOR54" s="3051"/>
      <c r="GOS54" s="3058"/>
      <c r="GOT54" s="3056"/>
      <c r="GOU54" s="3050"/>
      <c r="GOV54" s="3051"/>
      <c r="GOW54" s="3052"/>
      <c r="GOX54" s="3053"/>
      <c r="GOY54" s="3050"/>
      <c r="GOZ54" s="3054"/>
      <c r="GPA54" s="3029"/>
      <c r="GPB54" s="3055"/>
      <c r="GPC54" s="3056"/>
      <c r="GPD54" s="3057"/>
      <c r="GPE54" s="3058"/>
      <c r="GPF54" s="3059"/>
      <c r="GPG54" s="3058"/>
      <c r="GPH54" s="3059"/>
      <c r="GPI54" s="3050"/>
      <c r="GPJ54" s="3051"/>
      <c r="GPK54" s="3058"/>
      <c r="GPL54" s="3056"/>
      <c r="GPM54" s="3050"/>
      <c r="GPN54" s="3051"/>
      <c r="GPO54" s="3052"/>
      <c r="GPP54" s="3053"/>
      <c r="GPQ54" s="3050"/>
      <c r="GPR54" s="3054"/>
      <c r="GPS54" s="3029"/>
      <c r="GPT54" s="3055"/>
      <c r="GPU54" s="3056"/>
      <c r="GPV54" s="3057"/>
      <c r="GPW54" s="3058"/>
      <c r="GPX54" s="3059"/>
      <c r="GPY54" s="3058"/>
      <c r="GPZ54" s="3059"/>
      <c r="GQA54" s="3050"/>
      <c r="GQB54" s="3051"/>
      <c r="GQC54" s="3058"/>
      <c r="GQD54" s="3056"/>
      <c r="GQE54" s="3050"/>
      <c r="GQF54" s="3051"/>
      <c r="GQG54" s="3052"/>
      <c r="GQH54" s="3053"/>
      <c r="GQI54" s="3050"/>
      <c r="GQJ54" s="3054"/>
      <c r="GQK54" s="3029"/>
      <c r="GQL54" s="3055"/>
      <c r="GQM54" s="3056"/>
      <c r="GQN54" s="3057"/>
      <c r="GQO54" s="3058"/>
      <c r="GQP54" s="3059"/>
      <c r="GQQ54" s="3058"/>
      <c r="GQR54" s="3059"/>
      <c r="GQS54" s="3050"/>
      <c r="GQT54" s="3051"/>
      <c r="GQU54" s="3058"/>
      <c r="GQV54" s="3056"/>
      <c r="GQW54" s="3050"/>
      <c r="GQX54" s="3051"/>
      <c r="GQY54" s="3052"/>
      <c r="GQZ54" s="3053"/>
      <c r="GRA54" s="3050"/>
      <c r="GRB54" s="3054"/>
      <c r="GRC54" s="3029"/>
      <c r="GRD54" s="3055"/>
      <c r="GRE54" s="3056"/>
      <c r="GRF54" s="3057"/>
      <c r="GRG54" s="3058"/>
      <c r="GRH54" s="3059"/>
      <c r="GRI54" s="3058"/>
      <c r="GRJ54" s="3059"/>
      <c r="GRK54" s="3050"/>
      <c r="GRL54" s="3051"/>
      <c r="GRM54" s="3058"/>
      <c r="GRN54" s="3056"/>
      <c r="GRO54" s="3050"/>
      <c r="GRP54" s="3051"/>
      <c r="GRQ54" s="3052"/>
      <c r="GRR54" s="3053"/>
      <c r="GRS54" s="3050"/>
      <c r="GRT54" s="3054"/>
      <c r="GRU54" s="3029"/>
      <c r="GRV54" s="3055"/>
      <c r="GRW54" s="3056"/>
      <c r="GRX54" s="3057"/>
      <c r="GRY54" s="3058"/>
      <c r="GRZ54" s="3059"/>
      <c r="GSA54" s="3058"/>
      <c r="GSB54" s="3059"/>
      <c r="GSC54" s="3050"/>
      <c r="GSD54" s="3051"/>
      <c r="GSE54" s="3058"/>
      <c r="GSF54" s="3056"/>
      <c r="GSG54" s="3050"/>
      <c r="GSH54" s="3051"/>
      <c r="GSI54" s="3052"/>
      <c r="GSJ54" s="3053"/>
      <c r="GSK54" s="3050"/>
      <c r="GSL54" s="3054"/>
      <c r="GSM54" s="3029"/>
      <c r="GSN54" s="3055"/>
      <c r="GSO54" s="3056"/>
      <c r="GSP54" s="3057"/>
      <c r="GSQ54" s="3058"/>
      <c r="GSR54" s="3059"/>
      <c r="GSS54" s="3058"/>
      <c r="GST54" s="3059"/>
      <c r="GSU54" s="3050"/>
      <c r="GSV54" s="3051"/>
      <c r="GSW54" s="3058"/>
      <c r="GSX54" s="3056"/>
      <c r="GSY54" s="3050"/>
      <c r="GSZ54" s="3051"/>
      <c r="GTA54" s="3052"/>
      <c r="GTB54" s="3053"/>
      <c r="GTC54" s="3050"/>
      <c r="GTD54" s="3054"/>
      <c r="GTE54" s="3029"/>
      <c r="GTF54" s="3055"/>
      <c r="GTG54" s="3056"/>
      <c r="GTH54" s="3057"/>
      <c r="GTI54" s="3058"/>
      <c r="GTJ54" s="3059"/>
      <c r="GTK54" s="3058"/>
      <c r="GTL54" s="3059"/>
      <c r="GTM54" s="3050"/>
      <c r="GTN54" s="3051"/>
      <c r="GTO54" s="3058"/>
      <c r="GTP54" s="3056"/>
      <c r="GTQ54" s="3050"/>
      <c r="GTR54" s="3051"/>
      <c r="GTS54" s="3052"/>
      <c r="GTT54" s="3053"/>
      <c r="GTU54" s="3050"/>
      <c r="GTV54" s="3054"/>
      <c r="GTW54" s="3029"/>
      <c r="GTX54" s="3055"/>
      <c r="GTY54" s="3056"/>
      <c r="GTZ54" s="3057"/>
      <c r="GUA54" s="3058"/>
      <c r="GUB54" s="3059"/>
      <c r="GUC54" s="3058"/>
      <c r="GUD54" s="3059"/>
      <c r="GUE54" s="3050"/>
      <c r="GUF54" s="3051"/>
      <c r="GUG54" s="3058"/>
      <c r="GUH54" s="3056"/>
      <c r="GUI54" s="3050"/>
      <c r="GUJ54" s="3051"/>
      <c r="GUK54" s="3052"/>
      <c r="GUL54" s="3053"/>
      <c r="GUM54" s="3050"/>
      <c r="GUN54" s="3054"/>
      <c r="GUO54" s="3029"/>
      <c r="GUP54" s="3055"/>
      <c r="GUQ54" s="3056"/>
      <c r="GUR54" s="3057"/>
      <c r="GUS54" s="3058"/>
      <c r="GUT54" s="3059"/>
      <c r="GUU54" s="3058"/>
      <c r="GUV54" s="3059"/>
      <c r="GUW54" s="3050"/>
      <c r="GUX54" s="3051"/>
      <c r="GUY54" s="3058"/>
      <c r="GUZ54" s="3056"/>
      <c r="GVA54" s="3050"/>
      <c r="GVB54" s="3051"/>
      <c r="GVC54" s="3052"/>
      <c r="GVD54" s="3053"/>
      <c r="GVE54" s="3050"/>
      <c r="GVF54" s="3054"/>
      <c r="GVG54" s="3029"/>
      <c r="GVH54" s="3055"/>
      <c r="GVI54" s="3056"/>
      <c r="GVJ54" s="3057"/>
      <c r="GVK54" s="3058"/>
      <c r="GVL54" s="3059"/>
      <c r="GVM54" s="3058"/>
      <c r="GVN54" s="3059"/>
      <c r="GVO54" s="3050"/>
      <c r="GVP54" s="3051"/>
      <c r="GVQ54" s="3058"/>
      <c r="GVR54" s="3056"/>
      <c r="GVS54" s="3050"/>
      <c r="GVT54" s="3051"/>
      <c r="GVU54" s="3052"/>
      <c r="GVV54" s="3053"/>
      <c r="GVW54" s="3050"/>
      <c r="GVX54" s="3054"/>
      <c r="GVY54" s="3029"/>
      <c r="GVZ54" s="3055"/>
      <c r="GWA54" s="3056"/>
      <c r="GWB54" s="3057"/>
      <c r="GWC54" s="3058"/>
      <c r="GWD54" s="3059"/>
      <c r="GWE54" s="3058"/>
      <c r="GWF54" s="3059"/>
      <c r="GWG54" s="3050"/>
      <c r="GWH54" s="3051"/>
      <c r="GWI54" s="3058"/>
      <c r="GWJ54" s="3056"/>
      <c r="GWK54" s="3050"/>
      <c r="GWL54" s="3051"/>
      <c r="GWM54" s="3052"/>
      <c r="GWN54" s="3053"/>
      <c r="GWO54" s="3050"/>
      <c r="GWP54" s="3054"/>
      <c r="GWQ54" s="3029"/>
      <c r="GWR54" s="3055"/>
      <c r="GWS54" s="3056"/>
      <c r="GWT54" s="3057"/>
      <c r="GWU54" s="3058"/>
      <c r="GWV54" s="3059"/>
      <c r="GWW54" s="3058"/>
      <c r="GWX54" s="3059"/>
      <c r="GWY54" s="3050"/>
      <c r="GWZ54" s="3051"/>
      <c r="GXA54" s="3058"/>
      <c r="GXB54" s="3056"/>
      <c r="GXC54" s="3050"/>
      <c r="GXD54" s="3051"/>
      <c r="GXE54" s="3052"/>
      <c r="GXF54" s="3053"/>
      <c r="GXG54" s="3050"/>
      <c r="GXH54" s="3054"/>
      <c r="GXI54" s="3029"/>
      <c r="GXJ54" s="3055"/>
      <c r="GXK54" s="3056"/>
      <c r="GXL54" s="3057"/>
      <c r="GXM54" s="3058"/>
      <c r="GXN54" s="3059"/>
      <c r="GXO54" s="3058"/>
      <c r="GXP54" s="3059"/>
      <c r="GXQ54" s="3050"/>
      <c r="GXR54" s="3051"/>
      <c r="GXS54" s="3058"/>
      <c r="GXT54" s="3056"/>
      <c r="GXU54" s="3050"/>
      <c r="GXV54" s="3051"/>
      <c r="GXW54" s="3052"/>
      <c r="GXX54" s="3053"/>
      <c r="GXY54" s="3050"/>
      <c r="GXZ54" s="3054"/>
      <c r="GYA54" s="3029"/>
      <c r="GYB54" s="3055"/>
      <c r="GYC54" s="3056"/>
      <c r="GYD54" s="3057"/>
      <c r="GYE54" s="3058"/>
      <c r="GYF54" s="3059"/>
      <c r="GYG54" s="3058"/>
      <c r="GYH54" s="3059"/>
      <c r="GYI54" s="3050"/>
      <c r="GYJ54" s="3051"/>
      <c r="GYK54" s="3058"/>
      <c r="GYL54" s="3056"/>
      <c r="GYM54" s="3050"/>
      <c r="GYN54" s="3051"/>
      <c r="GYO54" s="3052"/>
      <c r="GYP54" s="3053"/>
      <c r="GYQ54" s="3050"/>
      <c r="GYR54" s="3054"/>
      <c r="GYS54" s="3029"/>
      <c r="GYT54" s="3055"/>
      <c r="GYU54" s="3056"/>
      <c r="GYV54" s="3057"/>
      <c r="GYW54" s="3058"/>
      <c r="GYX54" s="3059"/>
      <c r="GYY54" s="3058"/>
      <c r="GYZ54" s="3059"/>
      <c r="GZA54" s="3050"/>
      <c r="GZB54" s="3051"/>
      <c r="GZC54" s="3058"/>
      <c r="GZD54" s="3056"/>
      <c r="GZE54" s="3050"/>
      <c r="GZF54" s="3051"/>
      <c r="GZG54" s="3052"/>
      <c r="GZH54" s="3053"/>
      <c r="GZI54" s="3050"/>
      <c r="GZJ54" s="3054"/>
      <c r="GZK54" s="3029"/>
      <c r="GZL54" s="3055"/>
      <c r="GZM54" s="3056"/>
      <c r="GZN54" s="3057"/>
      <c r="GZO54" s="3058"/>
      <c r="GZP54" s="3059"/>
      <c r="GZQ54" s="3058"/>
      <c r="GZR54" s="3059"/>
      <c r="GZS54" s="3050"/>
      <c r="GZT54" s="3051"/>
      <c r="GZU54" s="3058"/>
      <c r="GZV54" s="3056"/>
      <c r="GZW54" s="3050"/>
      <c r="GZX54" s="3051"/>
      <c r="GZY54" s="3052"/>
      <c r="GZZ54" s="3053"/>
      <c r="HAA54" s="3050"/>
      <c r="HAB54" s="3054"/>
      <c r="HAC54" s="3029"/>
      <c r="HAD54" s="3055"/>
      <c r="HAE54" s="3056"/>
      <c r="HAF54" s="3057"/>
      <c r="HAG54" s="3058"/>
      <c r="HAH54" s="3059"/>
      <c r="HAI54" s="3058"/>
      <c r="HAJ54" s="3059"/>
      <c r="HAK54" s="3050"/>
      <c r="HAL54" s="3051"/>
      <c r="HAM54" s="3058"/>
      <c r="HAN54" s="3056"/>
      <c r="HAO54" s="3050"/>
      <c r="HAP54" s="3051"/>
      <c r="HAQ54" s="3052"/>
      <c r="HAR54" s="3053"/>
      <c r="HAS54" s="3050"/>
      <c r="HAT54" s="3054"/>
      <c r="HAU54" s="3029"/>
      <c r="HAV54" s="3055"/>
      <c r="HAW54" s="3056"/>
      <c r="HAX54" s="3057"/>
      <c r="HAY54" s="3058"/>
      <c r="HAZ54" s="3059"/>
      <c r="HBA54" s="3058"/>
      <c r="HBB54" s="3059"/>
      <c r="HBC54" s="3050"/>
      <c r="HBD54" s="3051"/>
      <c r="HBE54" s="3058"/>
      <c r="HBF54" s="3056"/>
      <c r="HBG54" s="3050"/>
      <c r="HBH54" s="3051"/>
      <c r="HBI54" s="3052"/>
      <c r="HBJ54" s="3053"/>
      <c r="HBK54" s="3050"/>
      <c r="HBL54" s="3054"/>
      <c r="HBM54" s="3029"/>
      <c r="HBN54" s="3055"/>
      <c r="HBO54" s="3056"/>
      <c r="HBP54" s="3057"/>
      <c r="HBQ54" s="3058"/>
      <c r="HBR54" s="3059"/>
      <c r="HBS54" s="3058"/>
      <c r="HBT54" s="3059"/>
      <c r="HBU54" s="3050"/>
      <c r="HBV54" s="3051"/>
      <c r="HBW54" s="3058"/>
      <c r="HBX54" s="3056"/>
      <c r="HBY54" s="3050"/>
      <c r="HBZ54" s="3051"/>
      <c r="HCA54" s="3052"/>
      <c r="HCB54" s="3053"/>
      <c r="HCC54" s="3050"/>
      <c r="HCD54" s="3054"/>
      <c r="HCE54" s="3029"/>
      <c r="HCF54" s="3055"/>
      <c r="HCG54" s="3056"/>
      <c r="HCH54" s="3057"/>
      <c r="HCI54" s="3058"/>
      <c r="HCJ54" s="3059"/>
      <c r="HCK54" s="3058"/>
      <c r="HCL54" s="3059"/>
      <c r="HCM54" s="3050"/>
      <c r="HCN54" s="3051"/>
      <c r="HCO54" s="3058"/>
      <c r="HCP54" s="3056"/>
      <c r="HCQ54" s="3050"/>
      <c r="HCR54" s="3051"/>
      <c r="HCS54" s="3052"/>
      <c r="HCT54" s="3053"/>
      <c r="HCU54" s="3050"/>
      <c r="HCV54" s="3054"/>
      <c r="HCW54" s="3029"/>
      <c r="HCX54" s="3055"/>
      <c r="HCY54" s="3056"/>
      <c r="HCZ54" s="3057"/>
      <c r="HDA54" s="3058"/>
      <c r="HDB54" s="3059"/>
      <c r="HDC54" s="3058"/>
      <c r="HDD54" s="3059"/>
      <c r="HDE54" s="3050"/>
      <c r="HDF54" s="3051"/>
      <c r="HDG54" s="3058"/>
      <c r="HDH54" s="3056"/>
      <c r="HDI54" s="3050"/>
      <c r="HDJ54" s="3051"/>
      <c r="HDK54" s="3052"/>
      <c r="HDL54" s="3053"/>
      <c r="HDM54" s="3050"/>
      <c r="HDN54" s="3054"/>
      <c r="HDO54" s="3029"/>
      <c r="HDP54" s="3055"/>
      <c r="HDQ54" s="3056"/>
      <c r="HDR54" s="3057"/>
      <c r="HDS54" s="3058"/>
      <c r="HDT54" s="3059"/>
      <c r="HDU54" s="3058"/>
      <c r="HDV54" s="3059"/>
      <c r="HDW54" s="3050"/>
      <c r="HDX54" s="3051"/>
      <c r="HDY54" s="3058"/>
      <c r="HDZ54" s="3056"/>
      <c r="HEA54" s="3050"/>
      <c r="HEB54" s="3051"/>
      <c r="HEC54" s="3052"/>
      <c r="HED54" s="3053"/>
      <c r="HEE54" s="3050"/>
      <c r="HEF54" s="3054"/>
      <c r="HEG54" s="3029"/>
      <c r="HEH54" s="3055"/>
      <c r="HEI54" s="3056"/>
      <c r="HEJ54" s="3057"/>
      <c r="HEK54" s="3058"/>
      <c r="HEL54" s="3059"/>
      <c r="HEM54" s="3058"/>
      <c r="HEN54" s="3059"/>
      <c r="HEO54" s="3050"/>
      <c r="HEP54" s="3051"/>
      <c r="HEQ54" s="3058"/>
      <c r="HER54" s="3056"/>
      <c r="HES54" s="3050"/>
      <c r="HET54" s="3051"/>
      <c r="HEU54" s="3052"/>
      <c r="HEV54" s="3053"/>
      <c r="HEW54" s="3050"/>
      <c r="HEX54" s="3054"/>
      <c r="HEY54" s="3029"/>
      <c r="HEZ54" s="3055"/>
      <c r="HFA54" s="3056"/>
      <c r="HFB54" s="3057"/>
      <c r="HFC54" s="3058"/>
      <c r="HFD54" s="3059"/>
      <c r="HFE54" s="3058"/>
      <c r="HFF54" s="3059"/>
      <c r="HFG54" s="3050"/>
      <c r="HFH54" s="3051"/>
      <c r="HFI54" s="3058"/>
      <c r="HFJ54" s="3056"/>
      <c r="HFK54" s="3050"/>
      <c r="HFL54" s="3051"/>
      <c r="HFM54" s="3052"/>
      <c r="HFN54" s="3053"/>
      <c r="HFO54" s="3050"/>
      <c r="HFP54" s="3054"/>
      <c r="HFQ54" s="3029"/>
      <c r="HFR54" s="3055"/>
      <c r="HFS54" s="3056"/>
      <c r="HFT54" s="3057"/>
      <c r="HFU54" s="3058"/>
      <c r="HFV54" s="3059"/>
      <c r="HFW54" s="3058"/>
      <c r="HFX54" s="3059"/>
      <c r="HFY54" s="3050"/>
      <c r="HFZ54" s="3051"/>
      <c r="HGA54" s="3058"/>
      <c r="HGB54" s="3056"/>
      <c r="HGC54" s="3050"/>
      <c r="HGD54" s="3051"/>
      <c r="HGE54" s="3052"/>
      <c r="HGF54" s="3053"/>
      <c r="HGG54" s="3050"/>
      <c r="HGH54" s="3054"/>
      <c r="HGI54" s="3029"/>
      <c r="HGJ54" s="3055"/>
      <c r="HGK54" s="3056"/>
      <c r="HGL54" s="3057"/>
      <c r="HGM54" s="3058"/>
      <c r="HGN54" s="3059"/>
      <c r="HGO54" s="3058"/>
      <c r="HGP54" s="3059"/>
      <c r="HGQ54" s="3050"/>
      <c r="HGR54" s="3051"/>
      <c r="HGS54" s="3058"/>
      <c r="HGT54" s="3056"/>
      <c r="HGU54" s="3050"/>
      <c r="HGV54" s="3051"/>
      <c r="HGW54" s="3052"/>
      <c r="HGX54" s="3053"/>
      <c r="HGY54" s="3050"/>
      <c r="HGZ54" s="3054"/>
      <c r="HHA54" s="3029"/>
      <c r="HHB54" s="3055"/>
      <c r="HHC54" s="3056"/>
      <c r="HHD54" s="3057"/>
      <c r="HHE54" s="3058"/>
      <c r="HHF54" s="3059"/>
      <c r="HHG54" s="3058"/>
      <c r="HHH54" s="3059"/>
      <c r="HHI54" s="3050"/>
      <c r="HHJ54" s="3051"/>
      <c r="HHK54" s="3058"/>
      <c r="HHL54" s="3056"/>
      <c r="HHM54" s="3050"/>
      <c r="HHN54" s="3051"/>
      <c r="HHO54" s="3052"/>
      <c r="HHP54" s="3053"/>
      <c r="HHQ54" s="3050"/>
      <c r="HHR54" s="3054"/>
      <c r="HHS54" s="3029"/>
      <c r="HHT54" s="3055"/>
      <c r="HHU54" s="3056"/>
      <c r="HHV54" s="3057"/>
      <c r="HHW54" s="3058"/>
      <c r="HHX54" s="3059"/>
      <c r="HHY54" s="3058"/>
      <c r="HHZ54" s="3059"/>
      <c r="HIA54" s="3050"/>
      <c r="HIB54" s="3051"/>
      <c r="HIC54" s="3058"/>
      <c r="HID54" s="3056"/>
      <c r="HIE54" s="3050"/>
      <c r="HIF54" s="3051"/>
      <c r="HIG54" s="3052"/>
      <c r="HIH54" s="3053"/>
      <c r="HII54" s="3050"/>
      <c r="HIJ54" s="3054"/>
      <c r="HIK54" s="3029"/>
      <c r="HIL54" s="3055"/>
      <c r="HIM54" s="3056"/>
      <c r="HIN54" s="3057"/>
      <c r="HIO54" s="3058"/>
      <c r="HIP54" s="3059"/>
      <c r="HIQ54" s="3058"/>
      <c r="HIR54" s="3059"/>
      <c r="HIS54" s="3050"/>
      <c r="HIT54" s="3051"/>
      <c r="HIU54" s="3058"/>
      <c r="HIV54" s="3056"/>
      <c r="HIW54" s="3050"/>
      <c r="HIX54" s="3051"/>
      <c r="HIY54" s="3052"/>
      <c r="HIZ54" s="3053"/>
      <c r="HJA54" s="3050"/>
      <c r="HJB54" s="3054"/>
      <c r="HJC54" s="3029"/>
      <c r="HJD54" s="3055"/>
      <c r="HJE54" s="3056"/>
      <c r="HJF54" s="3057"/>
      <c r="HJG54" s="3058"/>
      <c r="HJH54" s="3059"/>
      <c r="HJI54" s="3058"/>
      <c r="HJJ54" s="3059"/>
      <c r="HJK54" s="3050"/>
      <c r="HJL54" s="3051"/>
      <c r="HJM54" s="3058"/>
      <c r="HJN54" s="3056"/>
      <c r="HJO54" s="3050"/>
      <c r="HJP54" s="3051"/>
      <c r="HJQ54" s="3052"/>
      <c r="HJR54" s="3053"/>
      <c r="HJS54" s="3050"/>
      <c r="HJT54" s="3054"/>
      <c r="HJU54" s="3029"/>
      <c r="HJV54" s="3055"/>
      <c r="HJW54" s="3056"/>
      <c r="HJX54" s="3057"/>
      <c r="HJY54" s="3058"/>
      <c r="HJZ54" s="3059"/>
      <c r="HKA54" s="3058"/>
      <c r="HKB54" s="3059"/>
      <c r="HKC54" s="3050"/>
      <c r="HKD54" s="3051"/>
      <c r="HKE54" s="3058"/>
      <c r="HKF54" s="3056"/>
      <c r="HKG54" s="3050"/>
      <c r="HKH54" s="3051"/>
      <c r="HKI54" s="3052"/>
      <c r="HKJ54" s="3053"/>
      <c r="HKK54" s="3050"/>
      <c r="HKL54" s="3054"/>
      <c r="HKM54" s="3029"/>
      <c r="HKN54" s="3055"/>
      <c r="HKO54" s="3056"/>
      <c r="HKP54" s="3057"/>
      <c r="HKQ54" s="3058"/>
      <c r="HKR54" s="3059"/>
      <c r="HKS54" s="3058"/>
      <c r="HKT54" s="3059"/>
      <c r="HKU54" s="3050"/>
      <c r="HKV54" s="3051"/>
      <c r="HKW54" s="3058"/>
      <c r="HKX54" s="3056"/>
      <c r="HKY54" s="3050"/>
      <c r="HKZ54" s="3051"/>
      <c r="HLA54" s="3052"/>
      <c r="HLB54" s="3053"/>
      <c r="HLC54" s="3050"/>
      <c r="HLD54" s="3054"/>
      <c r="HLE54" s="3029"/>
      <c r="HLF54" s="3055"/>
      <c r="HLG54" s="3056"/>
      <c r="HLH54" s="3057"/>
      <c r="HLI54" s="3058"/>
      <c r="HLJ54" s="3059"/>
      <c r="HLK54" s="3058"/>
      <c r="HLL54" s="3059"/>
      <c r="HLM54" s="3050"/>
      <c r="HLN54" s="3051"/>
      <c r="HLO54" s="3058"/>
      <c r="HLP54" s="3056"/>
      <c r="HLQ54" s="3050"/>
      <c r="HLR54" s="3051"/>
      <c r="HLS54" s="3052"/>
      <c r="HLT54" s="3053"/>
      <c r="HLU54" s="3050"/>
      <c r="HLV54" s="3054"/>
      <c r="HLW54" s="3029"/>
      <c r="HLX54" s="3055"/>
      <c r="HLY54" s="3056"/>
      <c r="HLZ54" s="3057"/>
      <c r="HMA54" s="3058"/>
      <c r="HMB54" s="3059"/>
      <c r="HMC54" s="3058"/>
      <c r="HMD54" s="3059"/>
      <c r="HME54" s="3050"/>
      <c r="HMF54" s="3051"/>
      <c r="HMG54" s="3058"/>
      <c r="HMH54" s="3056"/>
      <c r="HMI54" s="3050"/>
      <c r="HMJ54" s="3051"/>
      <c r="HMK54" s="3052"/>
      <c r="HML54" s="3053"/>
      <c r="HMM54" s="3050"/>
      <c r="HMN54" s="3054"/>
      <c r="HMO54" s="3029"/>
      <c r="HMP54" s="3055"/>
      <c r="HMQ54" s="3056"/>
      <c r="HMR54" s="3057"/>
      <c r="HMS54" s="3058"/>
      <c r="HMT54" s="3059"/>
      <c r="HMU54" s="3058"/>
      <c r="HMV54" s="3059"/>
      <c r="HMW54" s="3050"/>
      <c r="HMX54" s="3051"/>
      <c r="HMY54" s="3058"/>
      <c r="HMZ54" s="3056"/>
      <c r="HNA54" s="3050"/>
      <c r="HNB54" s="3051"/>
      <c r="HNC54" s="3052"/>
      <c r="HND54" s="3053"/>
      <c r="HNE54" s="3050"/>
      <c r="HNF54" s="3054"/>
      <c r="HNG54" s="3029"/>
      <c r="HNH54" s="3055"/>
      <c r="HNI54" s="3056"/>
      <c r="HNJ54" s="3057"/>
      <c r="HNK54" s="3058"/>
      <c r="HNL54" s="3059"/>
      <c r="HNM54" s="3058"/>
      <c r="HNN54" s="3059"/>
      <c r="HNO54" s="3050"/>
      <c r="HNP54" s="3051"/>
      <c r="HNQ54" s="3058"/>
      <c r="HNR54" s="3056"/>
      <c r="HNS54" s="3050"/>
      <c r="HNT54" s="3051"/>
      <c r="HNU54" s="3052"/>
      <c r="HNV54" s="3053"/>
      <c r="HNW54" s="3050"/>
      <c r="HNX54" s="3054"/>
      <c r="HNY54" s="3029"/>
      <c r="HNZ54" s="3055"/>
      <c r="HOA54" s="3056"/>
      <c r="HOB54" s="3057"/>
      <c r="HOC54" s="3058"/>
      <c r="HOD54" s="3059"/>
      <c r="HOE54" s="3058"/>
      <c r="HOF54" s="3059"/>
      <c r="HOG54" s="3050"/>
      <c r="HOH54" s="3051"/>
      <c r="HOI54" s="3058"/>
      <c r="HOJ54" s="3056"/>
      <c r="HOK54" s="3050"/>
      <c r="HOL54" s="3051"/>
      <c r="HOM54" s="3052"/>
      <c r="HON54" s="3053"/>
      <c r="HOO54" s="3050"/>
      <c r="HOP54" s="3054"/>
      <c r="HOQ54" s="3029"/>
      <c r="HOR54" s="3055"/>
      <c r="HOS54" s="3056"/>
      <c r="HOT54" s="3057"/>
      <c r="HOU54" s="3058"/>
      <c r="HOV54" s="3059"/>
      <c r="HOW54" s="3058"/>
      <c r="HOX54" s="3059"/>
      <c r="HOY54" s="3050"/>
      <c r="HOZ54" s="3051"/>
      <c r="HPA54" s="3058"/>
      <c r="HPB54" s="3056"/>
      <c r="HPC54" s="3050"/>
      <c r="HPD54" s="3051"/>
      <c r="HPE54" s="3052"/>
      <c r="HPF54" s="3053"/>
      <c r="HPG54" s="3050"/>
      <c r="HPH54" s="3054"/>
      <c r="HPI54" s="3029"/>
      <c r="HPJ54" s="3055"/>
      <c r="HPK54" s="3056"/>
      <c r="HPL54" s="3057"/>
      <c r="HPM54" s="3058"/>
      <c r="HPN54" s="3059"/>
      <c r="HPO54" s="3058"/>
      <c r="HPP54" s="3059"/>
      <c r="HPQ54" s="3050"/>
      <c r="HPR54" s="3051"/>
      <c r="HPS54" s="3058"/>
      <c r="HPT54" s="3056"/>
      <c r="HPU54" s="3050"/>
      <c r="HPV54" s="3051"/>
      <c r="HPW54" s="3052"/>
      <c r="HPX54" s="3053"/>
      <c r="HPY54" s="3050"/>
      <c r="HPZ54" s="3054"/>
      <c r="HQA54" s="3029"/>
      <c r="HQB54" s="3055"/>
      <c r="HQC54" s="3056"/>
      <c r="HQD54" s="3057"/>
      <c r="HQE54" s="3058"/>
      <c r="HQF54" s="3059"/>
      <c r="HQG54" s="3058"/>
      <c r="HQH54" s="3059"/>
      <c r="HQI54" s="3050"/>
      <c r="HQJ54" s="3051"/>
      <c r="HQK54" s="3058"/>
      <c r="HQL54" s="3056"/>
      <c r="HQM54" s="3050"/>
      <c r="HQN54" s="3051"/>
      <c r="HQO54" s="3052"/>
      <c r="HQP54" s="3053"/>
      <c r="HQQ54" s="3050"/>
      <c r="HQR54" s="3054"/>
      <c r="HQS54" s="3029"/>
      <c r="HQT54" s="3055"/>
      <c r="HQU54" s="3056"/>
      <c r="HQV54" s="3057"/>
      <c r="HQW54" s="3058"/>
      <c r="HQX54" s="3059"/>
      <c r="HQY54" s="3058"/>
      <c r="HQZ54" s="3059"/>
      <c r="HRA54" s="3050"/>
      <c r="HRB54" s="3051"/>
      <c r="HRC54" s="3058"/>
      <c r="HRD54" s="3056"/>
      <c r="HRE54" s="3050"/>
      <c r="HRF54" s="3051"/>
      <c r="HRG54" s="3052"/>
      <c r="HRH54" s="3053"/>
      <c r="HRI54" s="3050"/>
      <c r="HRJ54" s="3054"/>
      <c r="HRK54" s="3029"/>
      <c r="HRL54" s="3055"/>
      <c r="HRM54" s="3056"/>
      <c r="HRN54" s="3057"/>
      <c r="HRO54" s="3058"/>
      <c r="HRP54" s="3059"/>
      <c r="HRQ54" s="3058"/>
      <c r="HRR54" s="3059"/>
      <c r="HRS54" s="3050"/>
      <c r="HRT54" s="3051"/>
      <c r="HRU54" s="3058"/>
      <c r="HRV54" s="3056"/>
      <c r="HRW54" s="3050"/>
      <c r="HRX54" s="3051"/>
      <c r="HRY54" s="3052"/>
      <c r="HRZ54" s="3053"/>
      <c r="HSA54" s="3050"/>
      <c r="HSB54" s="3054"/>
      <c r="HSC54" s="3029"/>
      <c r="HSD54" s="3055"/>
      <c r="HSE54" s="3056"/>
      <c r="HSF54" s="3057"/>
      <c r="HSG54" s="3058"/>
      <c r="HSH54" s="3059"/>
      <c r="HSI54" s="3058"/>
      <c r="HSJ54" s="3059"/>
      <c r="HSK54" s="3050"/>
      <c r="HSL54" s="3051"/>
      <c r="HSM54" s="3058"/>
      <c r="HSN54" s="3056"/>
      <c r="HSO54" s="3050"/>
      <c r="HSP54" s="3051"/>
      <c r="HSQ54" s="3052"/>
      <c r="HSR54" s="3053"/>
      <c r="HSS54" s="3050"/>
      <c r="HST54" s="3054"/>
      <c r="HSU54" s="3029"/>
      <c r="HSV54" s="3055"/>
      <c r="HSW54" s="3056"/>
      <c r="HSX54" s="3057"/>
      <c r="HSY54" s="3058"/>
      <c r="HSZ54" s="3059"/>
      <c r="HTA54" s="3058"/>
      <c r="HTB54" s="3059"/>
      <c r="HTC54" s="3050"/>
      <c r="HTD54" s="3051"/>
      <c r="HTE54" s="3058"/>
      <c r="HTF54" s="3056"/>
      <c r="HTG54" s="3050"/>
      <c r="HTH54" s="3051"/>
      <c r="HTI54" s="3052"/>
      <c r="HTJ54" s="3053"/>
      <c r="HTK54" s="3050"/>
      <c r="HTL54" s="3054"/>
      <c r="HTM54" s="3029"/>
      <c r="HTN54" s="3055"/>
      <c r="HTO54" s="3056"/>
      <c r="HTP54" s="3057"/>
      <c r="HTQ54" s="3058"/>
      <c r="HTR54" s="3059"/>
      <c r="HTS54" s="3058"/>
      <c r="HTT54" s="3059"/>
      <c r="HTU54" s="3050"/>
      <c r="HTV54" s="3051"/>
      <c r="HTW54" s="3058"/>
      <c r="HTX54" s="3056"/>
      <c r="HTY54" s="3050"/>
      <c r="HTZ54" s="3051"/>
      <c r="HUA54" s="3052"/>
      <c r="HUB54" s="3053"/>
      <c r="HUC54" s="3050"/>
      <c r="HUD54" s="3054"/>
      <c r="HUE54" s="3029"/>
      <c r="HUF54" s="3055"/>
      <c r="HUG54" s="3056"/>
      <c r="HUH54" s="3057"/>
      <c r="HUI54" s="3058"/>
      <c r="HUJ54" s="3059"/>
      <c r="HUK54" s="3058"/>
      <c r="HUL54" s="3059"/>
      <c r="HUM54" s="3050"/>
      <c r="HUN54" s="3051"/>
      <c r="HUO54" s="3058"/>
      <c r="HUP54" s="3056"/>
      <c r="HUQ54" s="3050"/>
      <c r="HUR54" s="3051"/>
      <c r="HUS54" s="3052"/>
      <c r="HUT54" s="3053"/>
      <c r="HUU54" s="3050"/>
      <c r="HUV54" s="3054"/>
      <c r="HUW54" s="3029"/>
      <c r="HUX54" s="3055"/>
      <c r="HUY54" s="3056"/>
      <c r="HUZ54" s="3057"/>
      <c r="HVA54" s="3058"/>
      <c r="HVB54" s="3059"/>
      <c r="HVC54" s="3058"/>
      <c r="HVD54" s="3059"/>
      <c r="HVE54" s="3050"/>
      <c r="HVF54" s="3051"/>
      <c r="HVG54" s="3058"/>
      <c r="HVH54" s="3056"/>
      <c r="HVI54" s="3050"/>
      <c r="HVJ54" s="3051"/>
      <c r="HVK54" s="3052"/>
      <c r="HVL54" s="3053"/>
      <c r="HVM54" s="3050"/>
      <c r="HVN54" s="3054"/>
      <c r="HVO54" s="3029"/>
      <c r="HVP54" s="3055"/>
      <c r="HVQ54" s="3056"/>
      <c r="HVR54" s="3057"/>
      <c r="HVS54" s="3058"/>
      <c r="HVT54" s="3059"/>
      <c r="HVU54" s="3058"/>
      <c r="HVV54" s="3059"/>
      <c r="HVW54" s="3050"/>
      <c r="HVX54" s="3051"/>
      <c r="HVY54" s="3058"/>
      <c r="HVZ54" s="3056"/>
      <c r="HWA54" s="3050"/>
      <c r="HWB54" s="3051"/>
      <c r="HWC54" s="3052"/>
      <c r="HWD54" s="3053"/>
      <c r="HWE54" s="3050"/>
      <c r="HWF54" s="3054"/>
      <c r="HWG54" s="3029"/>
      <c r="HWH54" s="3055"/>
      <c r="HWI54" s="3056"/>
      <c r="HWJ54" s="3057"/>
      <c r="HWK54" s="3058"/>
      <c r="HWL54" s="3059"/>
      <c r="HWM54" s="3058"/>
      <c r="HWN54" s="3059"/>
      <c r="HWO54" s="3050"/>
      <c r="HWP54" s="3051"/>
      <c r="HWQ54" s="3058"/>
      <c r="HWR54" s="3056"/>
      <c r="HWS54" s="3050"/>
      <c r="HWT54" s="3051"/>
      <c r="HWU54" s="3052"/>
      <c r="HWV54" s="3053"/>
      <c r="HWW54" s="3050"/>
      <c r="HWX54" s="3054"/>
      <c r="HWY54" s="3029"/>
      <c r="HWZ54" s="3055"/>
      <c r="HXA54" s="3056"/>
      <c r="HXB54" s="3057"/>
      <c r="HXC54" s="3058"/>
      <c r="HXD54" s="3059"/>
      <c r="HXE54" s="3058"/>
      <c r="HXF54" s="3059"/>
      <c r="HXG54" s="3050"/>
      <c r="HXH54" s="3051"/>
      <c r="HXI54" s="3058"/>
      <c r="HXJ54" s="3056"/>
      <c r="HXK54" s="3050"/>
      <c r="HXL54" s="3051"/>
      <c r="HXM54" s="3052"/>
      <c r="HXN54" s="3053"/>
      <c r="HXO54" s="3050"/>
      <c r="HXP54" s="3054"/>
      <c r="HXQ54" s="3029"/>
      <c r="HXR54" s="3055"/>
      <c r="HXS54" s="3056"/>
      <c r="HXT54" s="3057"/>
      <c r="HXU54" s="3058"/>
      <c r="HXV54" s="3059"/>
      <c r="HXW54" s="3058"/>
      <c r="HXX54" s="3059"/>
      <c r="HXY54" s="3050"/>
      <c r="HXZ54" s="3051"/>
      <c r="HYA54" s="3058"/>
      <c r="HYB54" s="3056"/>
      <c r="HYC54" s="3050"/>
      <c r="HYD54" s="3051"/>
      <c r="HYE54" s="3052"/>
      <c r="HYF54" s="3053"/>
      <c r="HYG54" s="3050"/>
      <c r="HYH54" s="3054"/>
      <c r="HYI54" s="3029"/>
      <c r="HYJ54" s="3055"/>
      <c r="HYK54" s="3056"/>
      <c r="HYL54" s="3057"/>
      <c r="HYM54" s="3058"/>
      <c r="HYN54" s="3059"/>
      <c r="HYO54" s="3058"/>
      <c r="HYP54" s="3059"/>
      <c r="HYQ54" s="3050"/>
      <c r="HYR54" s="3051"/>
      <c r="HYS54" s="3058"/>
      <c r="HYT54" s="3056"/>
      <c r="HYU54" s="3050"/>
      <c r="HYV54" s="3051"/>
      <c r="HYW54" s="3052"/>
      <c r="HYX54" s="3053"/>
      <c r="HYY54" s="3050"/>
      <c r="HYZ54" s="3054"/>
      <c r="HZA54" s="3029"/>
      <c r="HZB54" s="3055"/>
      <c r="HZC54" s="3056"/>
      <c r="HZD54" s="3057"/>
      <c r="HZE54" s="3058"/>
      <c r="HZF54" s="3059"/>
      <c r="HZG54" s="3058"/>
      <c r="HZH54" s="3059"/>
      <c r="HZI54" s="3050"/>
      <c r="HZJ54" s="3051"/>
      <c r="HZK54" s="3058"/>
      <c r="HZL54" s="3056"/>
      <c r="HZM54" s="3050"/>
      <c r="HZN54" s="3051"/>
      <c r="HZO54" s="3052"/>
      <c r="HZP54" s="3053"/>
      <c r="HZQ54" s="3050"/>
      <c r="HZR54" s="3054"/>
      <c r="HZS54" s="3029"/>
      <c r="HZT54" s="3055"/>
      <c r="HZU54" s="3056"/>
      <c r="HZV54" s="3057"/>
      <c r="HZW54" s="3058"/>
      <c r="HZX54" s="3059"/>
      <c r="HZY54" s="3058"/>
      <c r="HZZ54" s="3059"/>
      <c r="IAA54" s="3050"/>
      <c r="IAB54" s="3051"/>
      <c r="IAC54" s="3058"/>
      <c r="IAD54" s="3056"/>
      <c r="IAE54" s="3050"/>
      <c r="IAF54" s="3051"/>
      <c r="IAG54" s="3052"/>
      <c r="IAH54" s="3053"/>
      <c r="IAI54" s="3050"/>
      <c r="IAJ54" s="3054"/>
      <c r="IAK54" s="3029"/>
      <c r="IAL54" s="3055"/>
      <c r="IAM54" s="3056"/>
      <c r="IAN54" s="3057"/>
      <c r="IAO54" s="3058"/>
      <c r="IAP54" s="3059"/>
      <c r="IAQ54" s="3058"/>
      <c r="IAR54" s="3059"/>
      <c r="IAS54" s="3050"/>
      <c r="IAT54" s="3051"/>
      <c r="IAU54" s="3058"/>
      <c r="IAV54" s="3056"/>
      <c r="IAW54" s="3050"/>
      <c r="IAX54" s="3051"/>
      <c r="IAY54" s="3052"/>
      <c r="IAZ54" s="3053"/>
      <c r="IBA54" s="3050"/>
      <c r="IBB54" s="3054"/>
      <c r="IBC54" s="3029"/>
      <c r="IBD54" s="3055"/>
      <c r="IBE54" s="3056"/>
      <c r="IBF54" s="3057"/>
      <c r="IBG54" s="3058"/>
      <c r="IBH54" s="3059"/>
      <c r="IBI54" s="3058"/>
      <c r="IBJ54" s="3059"/>
      <c r="IBK54" s="3050"/>
      <c r="IBL54" s="3051"/>
      <c r="IBM54" s="3058"/>
      <c r="IBN54" s="3056"/>
      <c r="IBO54" s="3050"/>
      <c r="IBP54" s="3051"/>
      <c r="IBQ54" s="3052"/>
      <c r="IBR54" s="3053"/>
      <c r="IBS54" s="3050"/>
      <c r="IBT54" s="3054"/>
      <c r="IBU54" s="3029"/>
      <c r="IBV54" s="3055"/>
      <c r="IBW54" s="3056"/>
      <c r="IBX54" s="3057"/>
      <c r="IBY54" s="3058"/>
      <c r="IBZ54" s="3059"/>
      <c r="ICA54" s="3058"/>
      <c r="ICB54" s="3059"/>
      <c r="ICC54" s="3050"/>
      <c r="ICD54" s="3051"/>
      <c r="ICE54" s="3058"/>
      <c r="ICF54" s="3056"/>
      <c r="ICG54" s="3050"/>
      <c r="ICH54" s="3051"/>
      <c r="ICI54" s="3052"/>
      <c r="ICJ54" s="3053"/>
      <c r="ICK54" s="3050"/>
      <c r="ICL54" s="3054"/>
      <c r="ICM54" s="3029"/>
      <c r="ICN54" s="3055"/>
      <c r="ICO54" s="3056"/>
      <c r="ICP54" s="3057"/>
      <c r="ICQ54" s="3058"/>
      <c r="ICR54" s="3059"/>
      <c r="ICS54" s="3058"/>
      <c r="ICT54" s="3059"/>
      <c r="ICU54" s="3050"/>
      <c r="ICV54" s="3051"/>
      <c r="ICW54" s="3058"/>
      <c r="ICX54" s="3056"/>
      <c r="ICY54" s="3050"/>
      <c r="ICZ54" s="3051"/>
      <c r="IDA54" s="3052"/>
      <c r="IDB54" s="3053"/>
      <c r="IDC54" s="3050"/>
      <c r="IDD54" s="3054"/>
      <c r="IDE54" s="3029"/>
      <c r="IDF54" s="3055"/>
      <c r="IDG54" s="3056"/>
      <c r="IDH54" s="3057"/>
      <c r="IDI54" s="3058"/>
      <c r="IDJ54" s="3059"/>
      <c r="IDK54" s="3058"/>
      <c r="IDL54" s="3059"/>
      <c r="IDM54" s="3050"/>
      <c r="IDN54" s="3051"/>
      <c r="IDO54" s="3058"/>
      <c r="IDP54" s="3056"/>
      <c r="IDQ54" s="3050"/>
      <c r="IDR54" s="3051"/>
      <c r="IDS54" s="3052"/>
      <c r="IDT54" s="3053"/>
      <c r="IDU54" s="3050"/>
      <c r="IDV54" s="3054"/>
      <c r="IDW54" s="3029"/>
      <c r="IDX54" s="3055"/>
      <c r="IDY54" s="3056"/>
      <c r="IDZ54" s="3057"/>
      <c r="IEA54" s="3058"/>
      <c r="IEB54" s="3059"/>
      <c r="IEC54" s="3058"/>
      <c r="IED54" s="3059"/>
      <c r="IEE54" s="3050"/>
      <c r="IEF54" s="3051"/>
      <c r="IEG54" s="3058"/>
      <c r="IEH54" s="3056"/>
      <c r="IEI54" s="3050"/>
      <c r="IEJ54" s="3051"/>
      <c r="IEK54" s="3052"/>
      <c r="IEL54" s="3053"/>
      <c r="IEM54" s="3050"/>
      <c r="IEN54" s="3054"/>
      <c r="IEO54" s="3029"/>
      <c r="IEP54" s="3055"/>
      <c r="IEQ54" s="3056"/>
      <c r="IER54" s="3057"/>
      <c r="IES54" s="3058"/>
      <c r="IET54" s="3059"/>
      <c r="IEU54" s="3058"/>
      <c r="IEV54" s="3059"/>
      <c r="IEW54" s="3050"/>
      <c r="IEX54" s="3051"/>
      <c r="IEY54" s="3058"/>
      <c r="IEZ54" s="3056"/>
      <c r="IFA54" s="3050"/>
      <c r="IFB54" s="3051"/>
      <c r="IFC54" s="3052"/>
      <c r="IFD54" s="3053"/>
      <c r="IFE54" s="3050"/>
      <c r="IFF54" s="3054"/>
      <c r="IFG54" s="3029"/>
      <c r="IFH54" s="3055"/>
      <c r="IFI54" s="3056"/>
      <c r="IFJ54" s="3057"/>
      <c r="IFK54" s="3058"/>
      <c r="IFL54" s="3059"/>
      <c r="IFM54" s="3058"/>
      <c r="IFN54" s="3059"/>
      <c r="IFO54" s="3050"/>
      <c r="IFP54" s="3051"/>
      <c r="IFQ54" s="3058"/>
      <c r="IFR54" s="3056"/>
      <c r="IFS54" s="3050"/>
      <c r="IFT54" s="3051"/>
      <c r="IFU54" s="3052"/>
      <c r="IFV54" s="3053"/>
      <c r="IFW54" s="3050"/>
      <c r="IFX54" s="3054"/>
      <c r="IFY54" s="3029"/>
      <c r="IFZ54" s="3055"/>
      <c r="IGA54" s="3056"/>
      <c r="IGB54" s="3057"/>
      <c r="IGC54" s="3058"/>
      <c r="IGD54" s="3059"/>
      <c r="IGE54" s="3058"/>
      <c r="IGF54" s="3059"/>
      <c r="IGG54" s="3050"/>
      <c r="IGH54" s="3051"/>
      <c r="IGI54" s="3058"/>
      <c r="IGJ54" s="3056"/>
      <c r="IGK54" s="3050"/>
      <c r="IGL54" s="3051"/>
      <c r="IGM54" s="3052"/>
      <c r="IGN54" s="3053"/>
      <c r="IGO54" s="3050"/>
      <c r="IGP54" s="3054"/>
      <c r="IGQ54" s="3029"/>
      <c r="IGR54" s="3055"/>
      <c r="IGS54" s="3056"/>
      <c r="IGT54" s="3057"/>
      <c r="IGU54" s="3058"/>
      <c r="IGV54" s="3059"/>
      <c r="IGW54" s="3058"/>
      <c r="IGX54" s="3059"/>
      <c r="IGY54" s="3050"/>
      <c r="IGZ54" s="3051"/>
      <c r="IHA54" s="3058"/>
      <c r="IHB54" s="3056"/>
      <c r="IHC54" s="3050"/>
      <c r="IHD54" s="3051"/>
      <c r="IHE54" s="3052"/>
      <c r="IHF54" s="3053"/>
      <c r="IHG54" s="3050"/>
      <c r="IHH54" s="3054"/>
      <c r="IHI54" s="3029"/>
      <c r="IHJ54" s="3055"/>
      <c r="IHK54" s="3056"/>
      <c r="IHL54" s="3057"/>
      <c r="IHM54" s="3058"/>
      <c r="IHN54" s="3059"/>
      <c r="IHO54" s="3058"/>
      <c r="IHP54" s="3059"/>
      <c r="IHQ54" s="3050"/>
      <c r="IHR54" s="3051"/>
      <c r="IHS54" s="3058"/>
      <c r="IHT54" s="3056"/>
      <c r="IHU54" s="3050"/>
      <c r="IHV54" s="3051"/>
      <c r="IHW54" s="3052"/>
      <c r="IHX54" s="3053"/>
      <c r="IHY54" s="3050"/>
      <c r="IHZ54" s="3054"/>
      <c r="IIA54" s="3029"/>
      <c r="IIB54" s="3055"/>
      <c r="IIC54" s="3056"/>
      <c r="IID54" s="3057"/>
      <c r="IIE54" s="3058"/>
      <c r="IIF54" s="3059"/>
      <c r="IIG54" s="3058"/>
      <c r="IIH54" s="3059"/>
      <c r="III54" s="3050"/>
      <c r="IIJ54" s="3051"/>
      <c r="IIK54" s="3058"/>
      <c r="IIL54" s="3056"/>
      <c r="IIM54" s="3050"/>
      <c r="IIN54" s="3051"/>
      <c r="IIO54" s="3052"/>
      <c r="IIP54" s="3053"/>
      <c r="IIQ54" s="3050"/>
      <c r="IIR54" s="3054"/>
      <c r="IIS54" s="3029"/>
      <c r="IIT54" s="3055"/>
      <c r="IIU54" s="3056"/>
      <c r="IIV54" s="3057"/>
      <c r="IIW54" s="3058"/>
      <c r="IIX54" s="3059"/>
      <c r="IIY54" s="3058"/>
      <c r="IIZ54" s="3059"/>
      <c r="IJA54" s="3050"/>
      <c r="IJB54" s="3051"/>
      <c r="IJC54" s="3058"/>
      <c r="IJD54" s="3056"/>
      <c r="IJE54" s="3050"/>
      <c r="IJF54" s="3051"/>
      <c r="IJG54" s="3052"/>
      <c r="IJH54" s="3053"/>
      <c r="IJI54" s="3050"/>
      <c r="IJJ54" s="3054"/>
      <c r="IJK54" s="3029"/>
      <c r="IJL54" s="3055"/>
      <c r="IJM54" s="3056"/>
      <c r="IJN54" s="3057"/>
      <c r="IJO54" s="3058"/>
      <c r="IJP54" s="3059"/>
      <c r="IJQ54" s="3058"/>
      <c r="IJR54" s="3059"/>
      <c r="IJS54" s="3050"/>
      <c r="IJT54" s="3051"/>
      <c r="IJU54" s="3058"/>
      <c r="IJV54" s="3056"/>
      <c r="IJW54" s="3050"/>
      <c r="IJX54" s="3051"/>
      <c r="IJY54" s="3052"/>
      <c r="IJZ54" s="3053"/>
      <c r="IKA54" s="3050"/>
      <c r="IKB54" s="3054"/>
      <c r="IKC54" s="3029"/>
      <c r="IKD54" s="3055"/>
      <c r="IKE54" s="3056"/>
      <c r="IKF54" s="3057"/>
      <c r="IKG54" s="3058"/>
      <c r="IKH54" s="3059"/>
      <c r="IKI54" s="3058"/>
      <c r="IKJ54" s="3059"/>
      <c r="IKK54" s="3050"/>
      <c r="IKL54" s="3051"/>
      <c r="IKM54" s="3058"/>
      <c r="IKN54" s="3056"/>
      <c r="IKO54" s="3050"/>
      <c r="IKP54" s="3051"/>
      <c r="IKQ54" s="3052"/>
      <c r="IKR54" s="3053"/>
      <c r="IKS54" s="3050"/>
      <c r="IKT54" s="3054"/>
      <c r="IKU54" s="3029"/>
      <c r="IKV54" s="3055"/>
      <c r="IKW54" s="3056"/>
      <c r="IKX54" s="3057"/>
      <c r="IKY54" s="3058"/>
      <c r="IKZ54" s="3059"/>
      <c r="ILA54" s="3058"/>
      <c r="ILB54" s="3059"/>
      <c r="ILC54" s="3050"/>
      <c r="ILD54" s="3051"/>
      <c r="ILE54" s="3058"/>
      <c r="ILF54" s="3056"/>
      <c r="ILG54" s="3050"/>
      <c r="ILH54" s="3051"/>
      <c r="ILI54" s="3052"/>
      <c r="ILJ54" s="3053"/>
      <c r="ILK54" s="3050"/>
      <c r="ILL54" s="3054"/>
      <c r="ILM54" s="3029"/>
      <c r="ILN54" s="3055"/>
      <c r="ILO54" s="3056"/>
      <c r="ILP54" s="3057"/>
      <c r="ILQ54" s="3058"/>
      <c r="ILR54" s="3059"/>
      <c r="ILS54" s="3058"/>
      <c r="ILT54" s="3059"/>
      <c r="ILU54" s="3050"/>
      <c r="ILV54" s="3051"/>
      <c r="ILW54" s="3058"/>
      <c r="ILX54" s="3056"/>
      <c r="ILY54" s="3050"/>
      <c r="ILZ54" s="3051"/>
      <c r="IMA54" s="3052"/>
      <c r="IMB54" s="3053"/>
      <c r="IMC54" s="3050"/>
      <c r="IMD54" s="3054"/>
      <c r="IME54" s="3029"/>
      <c r="IMF54" s="3055"/>
      <c r="IMG54" s="3056"/>
      <c r="IMH54" s="3057"/>
      <c r="IMI54" s="3058"/>
      <c r="IMJ54" s="3059"/>
      <c r="IMK54" s="3058"/>
      <c r="IML54" s="3059"/>
      <c r="IMM54" s="3050"/>
      <c r="IMN54" s="3051"/>
      <c r="IMO54" s="3058"/>
      <c r="IMP54" s="3056"/>
      <c r="IMQ54" s="3050"/>
      <c r="IMR54" s="3051"/>
      <c r="IMS54" s="3052"/>
      <c r="IMT54" s="3053"/>
      <c r="IMU54" s="3050"/>
      <c r="IMV54" s="3054"/>
      <c r="IMW54" s="3029"/>
      <c r="IMX54" s="3055"/>
      <c r="IMY54" s="3056"/>
      <c r="IMZ54" s="3057"/>
      <c r="INA54" s="3058"/>
      <c r="INB54" s="3059"/>
      <c r="INC54" s="3058"/>
      <c r="IND54" s="3059"/>
      <c r="INE54" s="3050"/>
      <c r="INF54" s="3051"/>
      <c r="ING54" s="3058"/>
      <c r="INH54" s="3056"/>
      <c r="INI54" s="3050"/>
      <c r="INJ54" s="3051"/>
      <c r="INK54" s="3052"/>
      <c r="INL54" s="3053"/>
      <c r="INM54" s="3050"/>
      <c r="INN54" s="3054"/>
      <c r="INO54" s="3029"/>
      <c r="INP54" s="3055"/>
      <c r="INQ54" s="3056"/>
      <c r="INR54" s="3057"/>
      <c r="INS54" s="3058"/>
      <c r="INT54" s="3059"/>
      <c r="INU54" s="3058"/>
      <c r="INV54" s="3059"/>
      <c r="INW54" s="3050"/>
      <c r="INX54" s="3051"/>
      <c r="INY54" s="3058"/>
      <c r="INZ54" s="3056"/>
      <c r="IOA54" s="3050"/>
      <c r="IOB54" s="3051"/>
      <c r="IOC54" s="3052"/>
      <c r="IOD54" s="3053"/>
      <c r="IOE54" s="3050"/>
      <c r="IOF54" s="3054"/>
      <c r="IOG54" s="3029"/>
      <c r="IOH54" s="3055"/>
      <c r="IOI54" s="3056"/>
      <c r="IOJ54" s="3057"/>
      <c r="IOK54" s="3058"/>
      <c r="IOL54" s="3059"/>
      <c r="IOM54" s="3058"/>
      <c r="ION54" s="3059"/>
      <c r="IOO54" s="3050"/>
      <c r="IOP54" s="3051"/>
      <c r="IOQ54" s="3058"/>
      <c r="IOR54" s="3056"/>
      <c r="IOS54" s="3050"/>
      <c r="IOT54" s="3051"/>
      <c r="IOU54" s="3052"/>
      <c r="IOV54" s="3053"/>
      <c r="IOW54" s="3050"/>
      <c r="IOX54" s="3054"/>
      <c r="IOY54" s="3029"/>
      <c r="IOZ54" s="3055"/>
      <c r="IPA54" s="3056"/>
      <c r="IPB54" s="3057"/>
      <c r="IPC54" s="3058"/>
      <c r="IPD54" s="3059"/>
      <c r="IPE54" s="3058"/>
      <c r="IPF54" s="3059"/>
      <c r="IPG54" s="3050"/>
      <c r="IPH54" s="3051"/>
      <c r="IPI54" s="3058"/>
      <c r="IPJ54" s="3056"/>
      <c r="IPK54" s="3050"/>
      <c r="IPL54" s="3051"/>
      <c r="IPM54" s="3052"/>
      <c r="IPN54" s="3053"/>
      <c r="IPO54" s="3050"/>
      <c r="IPP54" s="3054"/>
      <c r="IPQ54" s="3029"/>
      <c r="IPR54" s="3055"/>
      <c r="IPS54" s="3056"/>
      <c r="IPT54" s="3057"/>
      <c r="IPU54" s="3058"/>
      <c r="IPV54" s="3059"/>
      <c r="IPW54" s="3058"/>
      <c r="IPX54" s="3059"/>
      <c r="IPY54" s="3050"/>
      <c r="IPZ54" s="3051"/>
      <c r="IQA54" s="3058"/>
      <c r="IQB54" s="3056"/>
      <c r="IQC54" s="3050"/>
      <c r="IQD54" s="3051"/>
      <c r="IQE54" s="3052"/>
      <c r="IQF54" s="3053"/>
      <c r="IQG54" s="3050"/>
      <c r="IQH54" s="3054"/>
      <c r="IQI54" s="3029"/>
      <c r="IQJ54" s="3055"/>
      <c r="IQK54" s="3056"/>
      <c r="IQL54" s="3057"/>
      <c r="IQM54" s="3058"/>
      <c r="IQN54" s="3059"/>
      <c r="IQO54" s="3058"/>
      <c r="IQP54" s="3059"/>
      <c r="IQQ54" s="3050"/>
      <c r="IQR54" s="3051"/>
      <c r="IQS54" s="3058"/>
      <c r="IQT54" s="3056"/>
      <c r="IQU54" s="3050"/>
      <c r="IQV54" s="3051"/>
      <c r="IQW54" s="3052"/>
      <c r="IQX54" s="3053"/>
      <c r="IQY54" s="3050"/>
      <c r="IQZ54" s="3054"/>
      <c r="IRA54" s="3029"/>
      <c r="IRB54" s="3055"/>
      <c r="IRC54" s="3056"/>
      <c r="IRD54" s="3057"/>
      <c r="IRE54" s="3058"/>
      <c r="IRF54" s="3059"/>
      <c r="IRG54" s="3058"/>
      <c r="IRH54" s="3059"/>
      <c r="IRI54" s="3050"/>
      <c r="IRJ54" s="3051"/>
      <c r="IRK54" s="3058"/>
      <c r="IRL54" s="3056"/>
      <c r="IRM54" s="3050"/>
      <c r="IRN54" s="3051"/>
      <c r="IRO54" s="3052"/>
      <c r="IRP54" s="3053"/>
      <c r="IRQ54" s="3050"/>
      <c r="IRR54" s="3054"/>
      <c r="IRS54" s="3029"/>
      <c r="IRT54" s="3055"/>
      <c r="IRU54" s="3056"/>
      <c r="IRV54" s="3057"/>
      <c r="IRW54" s="3058"/>
      <c r="IRX54" s="3059"/>
      <c r="IRY54" s="3058"/>
      <c r="IRZ54" s="3059"/>
      <c r="ISA54" s="3050"/>
      <c r="ISB54" s="3051"/>
      <c r="ISC54" s="3058"/>
      <c r="ISD54" s="3056"/>
      <c r="ISE54" s="3050"/>
      <c r="ISF54" s="3051"/>
      <c r="ISG54" s="3052"/>
      <c r="ISH54" s="3053"/>
      <c r="ISI54" s="3050"/>
      <c r="ISJ54" s="3054"/>
      <c r="ISK54" s="3029"/>
      <c r="ISL54" s="3055"/>
      <c r="ISM54" s="3056"/>
      <c r="ISN54" s="3057"/>
      <c r="ISO54" s="3058"/>
      <c r="ISP54" s="3059"/>
      <c r="ISQ54" s="3058"/>
      <c r="ISR54" s="3059"/>
      <c r="ISS54" s="3050"/>
      <c r="IST54" s="3051"/>
      <c r="ISU54" s="3058"/>
      <c r="ISV54" s="3056"/>
      <c r="ISW54" s="3050"/>
      <c r="ISX54" s="3051"/>
      <c r="ISY54" s="3052"/>
      <c r="ISZ54" s="3053"/>
      <c r="ITA54" s="3050"/>
      <c r="ITB54" s="3054"/>
      <c r="ITC54" s="3029"/>
      <c r="ITD54" s="3055"/>
      <c r="ITE54" s="3056"/>
      <c r="ITF54" s="3057"/>
      <c r="ITG54" s="3058"/>
      <c r="ITH54" s="3059"/>
      <c r="ITI54" s="3058"/>
      <c r="ITJ54" s="3059"/>
      <c r="ITK54" s="3050"/>
      <c r="ITL54" s="3051"/>
      <c r="ITM54" s="3058"/>
      <c r="ITN54" s="3056"/>
      <c r="ITO54" s="3050"/>
      <c r="ITP54" s="3051"/>
      <c r="ITQ54" s="3052"/>
      <c r="ITR54" s="3053"/>
      <c r="ITS54" s="3050"/>
      <c r="ITT54" s="3054"/>
      <c r="ITU54" s="3029"/>
      <c r="ITV54" s="3055"/>
      <c r="ITW54" s="3056"/>
      <c r="ITX54" s="3057"/>
      <c r="ITY54" s="3058"/>
      <c r="ITZ54" s="3059"/>
      <c r="IUA54" s="3058"/>
      <c r="IUB54" s="3059"/>
      <c r="IUC54" s="3050"/>
      <c r="IUD54" s="3051"/>
      <c r="IUE54" s="3058"/>
      <c r="IUF54" s="3056"/>
      <c r="IUG54" s="3050"/>
      <c r="IUH54" s="3051"/>
      <c r="IUI54" s="3052"/>
      <c r="IUJ54" s="3053"/>
      <c r="IUK54" s="3050"/>
      <c r="IUL54" s="3054"/>
      <c r="IUM54" s="3029"/>
      <c r="IUN54" s="3055"/>
      <c r="IUO54" s="3056"/>
      <c r="IUP54" s="3057"/>
      <c r="IUQ54" s="3058"/>
      <c r="IUR54" s="3059"/>
      <c r="IUS54" s="3058"/>
      <c r="IUT54" s="3059"/>
      <c r="IUU54" s="3050"/>
      <c r="IUV54" s="3051"/>
      <c r="IUW54" s="3058"/>
      <c r="IUX54" s="3056"/>
      <c r="IUY54" s="3050"/>
      <c r="IUZ54" s="3051"/>
      <c r="IVA54" s="3052"/>
      <c r="IVB54" s="3053"/>
      <c r="IVC54" s="3050"/>
      <c r="IVD54" s="3054"/>
      <c r="IVE54" s="3029"/>
      <c r="IVF54" s="3055"/>
      <c r="IVG54" s="3056"/>
      <c r="IVH54" s="3057"/>
      <c r="IVI54" s="3058"/>
      <c r="IVJ54" s="3059"/>
      <c r="IVK54" s="3058"/>
      <c r="IVL54" s="3059"/>
      <c r="IVM54" s="3050"/>
      <c r="IVN54" s="3051"/>
      <c r="IVO54" s="3058"/>
      <c r="IVP54" s="3056"/>
      <c r="IVQ54" s="3050"/>
      <c r="IVR54" s="3051"/>
      <c r="IVS54" s="3052"/>
      <c r="IVT54" s="3053"/>
      <c r="IVU54" s="3050"/>
      <c r="IVV54" s="3054"/>
      <c r="IVW54" s="3029"/>
      <c r="IVX54" s="3055"/>
      <c r="IVY54" s="3056"/>
      <c r="IVZ54" s="3057"/>
      <c r="IWA54" s="3058"/>
      <c r="IWB54" s="3059"/>
      <c r="IWC54" s="3058"/>
      <c r="IWD54" s="3059"/>
      <c r="IWE54" s="3050"/>
      <c r="IWF54" s="3051"/>
      <c r="IWG54" s="3058"/>
      <c r="IWH54" s="3056"/>
      <c r="IWI54" s="3050"/>
      <c r="IWJ54" s="3051"/>
      <c r="IWK54" s="3052"/>
      <c r="IWL54" s="3053"/>
      <c r="IWM54" s="3050"/>
      <c r="IWN54" s="3054"/>
      <c r="IWO54" s="3029"/>
      <c r="IWP54" s="3055"/>
      <c r="IWQ54" s="3056"/>
      <c r="IWR54" s="3057"/>
      <c r="IWS54" s="3058"/>
      <c r="IWT54" s="3059"/>
      <c r="IWU54" s="3058"/>
      <c r="IWV54" s="3059"/>
      <c r="IWW54" s="3050"/>
      <c r="IWX54" s="3051"/>
      <c r="IWY54" s="3058"/>
      <c r="IWZ54" s="3056"/>
      <c r="IXA54" s="3050"/>
      <c r="IXB54" s="3051"/>
      <c r="IXC54" s="3052"/>
      <c r="IXD54" s="3053"/>
      <c r="IXE54" s="3050"/>
      <c r="IXF54" s="3054"/>
      <c r="IXG54" s="3029"/>
      <c r="IXH54" s="3055"/>
      <c r="IXI54" s="3056"/>
      <c r="IXJ54" s="3057"/>
      <c r="IXK54" s="3058"/>
      <c r="IXL54" s="3059"/>
      <c r="IXM54" s="3058"/>
      <c r="IXN54" s="3059"/>
      <c r="IXO54" s="3050"/>
      <c r="IXP54" s="3051"/>
      <c r="IXQ54" s="3058"/>
      <c r="IXR54" s="3056"/>
      <c r="IXS54" s="3050"/>
      <c r="IXT54" s="3051"/>
      <c r="IXU54" s="3052"/>
      <c r="IXV54" s="3053"/>
      <c r="IXW54" s="3050"/>
      <c r="IXX54" s="3054"/>
      <c r="IXY54" s="3029"/>
      <c r="IXZ54" s="3055"/>
      <c r="IYA54" s="3056"/>
      <c r="IYB54" s="3057"/>
      <c r="IYC54" s="3058"/>
      <c r="IYD54" s="3059"/>
      <c r="IYE54" s="3058"/>
      <c r="IYF54" s="3059"/>
      <c r="IYG54" s="3050"/>
      <c r="IYH54" s="3051"/>
      <c r="IYI54" s="3058"/>
      <c r="IYJ54" s="3056"/>
      <c r="IYK54" s="3050"/>
      <c r="IYL54" s="3051"/>
      <c r="IYM54" s="3052"/>
      <c r="IYN54" s="3053"/>
      <c r="IYO54" s="3050"/>
      <c r="IYP54" s="3054"/>
      <c r="IYQ54" s="3029"/>
      <c r="IYR54" s="3055"/>
      <c r="IYS54" s="3056"/>
      <c r="IYT54" s="3057"/>
      <c r="IYU54" s="3058"/>
      <c r="IYV54" s="3059"/>
      <c r="IYW54" s="3058"/>
      <c r="IYX54" s="3059"/>
      <c r="IYY54" s="3050"/>
      <c r="IYZ54" s="3051"/>
      <c r="IZA54" s="3058"/>
      <c r="IZB54" s="3056"/>
      <c r="IZC54" s="3050"/>
      <c r="IZD54" s="3051"/>
      <c r="IZE54" s="3052"/>
      <c r="IZF54" s="3053"/>
      <c r="IZG54" s="3050"/>
      <c r="IZH54" s="3054"/>
      <c r="IZI54" s="3029"/>
      <c r="IZJ54" s="3055"/>
      <c r="IZK54" s="3056"/>
      <c r="IZL54" s="3057"/>
      <c r="IZM54" s="3058"/>
      <c r="IZN54" s="3059"/>
      <c r="IZO54" s="3058"/>
      <c r="IZP54" s="3059"/>
      <c r="IZQ54" s="3050"/>
      <c r="IZR54" s="3051"/>
      <c r="IZS54" s="3058"/>
      <c r="IZT54" s="3056"/>
      <c r="IZU54" s="3050"/>
      <c r="IZV54" s="3051"/>
      <c r="IZW54" s="3052"/>
      <c r="IZX54" s="3053"/>
      <c r="IZY54" s="3050"/>
      <c r="IZZ54" s="3054"/>
      <c r="JAA54" s="3029"/>
      <c r="JAB54" s="3055"/>
      <c r="JAC54" s="3056"/>
      <c r="JAD54" s="3057"/>
      <c r="JAE54" s="3058"/>
      <c r="JAF54" s="3059"/>
      <c r="JAG54" s="3058"/>
      <c r="JAH54" s="3059"/>
      <c r="JAI54" s="3050"/>
      <c r="JAJ54" s="3051"/>
      <c r="JAK54" s="3058"/>
      <c r="JAL54" s="3056"/>
      <c r="JAM54" s="3050"/>
      <c r="JAN54" s="3051"/>
      <c r="JAO54" s="3052"/>
      <c r="JAP54" s="3053"/>
      <c r="JAQ54" s="3050"/>
      <c r="JAR54" s="3054"/>
      <c r="JAS54" s="3029"/>
      <c r="JAT54" s="3055"/>
      <c r="JAU54" s="3056"/>
      <c r="JAV54" s="3057"/>
      <c r="JAW54" s="3058"/>
      <c r="JAX54" s="3059"/>
      <c r="JAY54" s="3058"/>
      <c r="JAZ54" s="3059"/>
      <c r="JBA54" s="3050"/>
      <c r="JBB54" s="3051"/>
      <c r="JBC54" s="3058"/>
      <c r="JBD54" s="3056"/>
      <c r="JBE54" s="3050"/>
      <c r="JBF54" s="3051"/>
      <c r="JBG54" s="3052"/>
      <c r="JBH54" s="3053"/>
      <c r="JBI54" s="3050"/>
      <c r="JBJ54" s="3054"/>
      <c r="JBK54" s="3029"/>
      <c r="JBL54" s="3055"/>
      <c r="JBM54" s="3056"/>
      <c r="JBN54" s="3057"/>
      <c r="JBO54" s="3058"/>
      <c r="JBP54" s="3059"/>
      <c r="JBQ54" s="3058"/>
      <c r="JBR54" s="3059"/>
      <c r="JBS54" s="3050"/>
      <c r="JBT54" s="3051"/>
      <c r="JBU54" s="3058"/>
      <c r="JBV54" s="3056"/>
      <c r="JBW54" s="3050"/>
      <c r="JBX54" s="3051"/>
      <c r="JBY54" s="3052"/>
      <c r="JBZ54" s="3053"/>
      <c r="JCA54" s="3050"/>
      <c r="JCB54" s="3054"/>
      <c r="JCC54" s="3029"/>
      <c r="JCD54" s="3055"/>
      <c r="JCE54" s="3056"/>
      <c r="JCF54" s="3057"/>
      <c r="JCG54" s="3058"/>
      <c r="JCH54" s="3059"/>
      <c r="JCI54" s="3058"/>
      <c r="JCJ54" s="3059"/>
      <c r="JCK54" s="3050"/>
      <c r="JCL54" s="3051"/>
      <c r="JCM54" s="3058"/>
      <c r="JCN54" s="3056"/>
      <c r="JCO54" s="3050"/>
      <c r="JCP54" s="3051"/>
      <c r="JCQ54" s="3052"/>
      <c r="JCR54" s="3053"/>
      <c r="JCS54" s="3050"/>
      <c r="JCT54" s="3054"/>
      <c r="JCU54" s="3029"/>
      <c r="JCV54" s="3055"/>
      <c r="JCW54" s="3056"/>
      <c r="JCX54" s="3057"/>
      <c r="JCY54" s="3058"/>
      <c r="JCZ54" s="3059"/>
      <c r="JDA54" s="3058"/>
      <c r="JDB54" s="3059"/>
      <c r="JDC54" s="3050"/>
      <c r="JDD54" s="3051"/>
      <c r="JDE54" s="3058"/>
      <c r="JDF54" s="3056"/>
      <c r="JDG54" s="3050"/>
      <c r="JDH54" s="3051"/>
      <c r="JDI54" s="3052"/>
      <c r="JDJ54" s="3053"/>
      <c r="JDK54" s="3050"/>
      <c r="JDL54" s="3054"/>
      <c r="JDM54" s="3029"/>
      <c r="JDN54" s="3055"/>
      <c r="JDO54" s="3056"/>
      <c r="JDP54" s="3057"/>
      <c r="JDQ54" s="3058"/>
      <c r="JDR54" s="3059"/>
      <c r="JDS54" s="3058"/>
      <c r="JDT54" s="3059"/>
      <c r="JDU54" s="3050"/>
      <c r="JDV54" s="3051"/>
      <c r="JDW54" s="3058"/>
      <c r="JDX54" s="3056"/>
      <c r="JDY54" s="3050"/>
      <c r="JDZ54" s="3051"/>
      <c r="JEA54" s="3052"/>
      <c r="JEB54" s="3053"/>
      <c r="JEC54" s="3050"/>
      <c r="JED54" s="3054"/>
      <c r="JEE54" s="3029"/>
      <c r="JEF54" s="3055"/>
      <c r="JEG54" s="3056"/>
      <c r="JEH54" s="3057"/>
      <c r="JEI54" s="3058"/>
      <c r="JEJ54" s="3059"/>
      <c r="JEK54" s="3058"/>
      <c r="JEL54" s="3059"/>
      <c r="JEM54" s="3050"/>
      <c r="JEN54" s="3051"/>
      <c r="JEO54" s="3058"/>
      <c r="JEP54" s="3056"/>
      <c r="JEQ54" s="3050"/>
      <c r="JER54" s="3051"/>
      <c r="JES54" s="3052"/>
      <c r="JET54" s="3053"/>
      <c r="JEU54" s="3050"/>
      <c r="JEV54" s="3054"/>
      <c r="JEW54" s="3029"/>
      <c r="JEX54" s="3055"/>
      <c r="JEY54" s="3056"/>
      <c r="JEZ54" s="3057"/>
      <c r="JFA54" s="3058"/>
      <c r="JFB54" s="3059"/>
      <c r="JFC54" s="3058"/>
      <c r="JFD54" s="3059"/>
      <c r="JFE54" s="3050"/>
      <c r="JFF54" s="3051"/>
      <c r="JFG54" s="3058"/>
      <c r="JFH54" s="3056"/>
      <c r="JFI54" s="3050"/>
      <c r="JFJ54" s="3051"/>
      <c r="JFK54" s="3052"/>
      <c r="JFL54" s="3053"/>
      <c r="JFM54" s="3050"/>
      <c r="JFN54" s="3054"/>
      <c r="JFO54" s="3029"/>
      <c r="JFP54" s="3055"/>
      <c r="JFQ54" s="3056"/>
      <c r="JFR54" s="3057"/>
      <c r="JFS54" s="3058"/>
      <c r="JFT54" s="3059"/>
      <c r="JFU54" s="3058"/>
      <c r="JFV54" s="3059"/>
      <c r="JFW54" s="3050"/>
      <c r="JFX54" s="3051"/>
      <c r="JFY54" s="3058"/>
      <c r="JFZ54" s="3056"/>
      <c r="JGA54" s="3050"/>
      <c r="JGB54" s="3051"/>
      <c r="JGC54" s="3052"/>
      <c r="JGD54" s="3053"/>
      <c r="JGE54" s="3050"/>
      <c r="JGF54" s="3054"/>
      <c r="JGG54" s="3029"/>
      <c r="JGH54" s="3055"/>
      <c r="JGI54" s="3056"/>
      <c r="JGJ54" s="3057"/>
      <c r="JGK54" s="3058"/>
      <c r="JGL54" s="3059"/>
      <c r="JGM54" s="3058"/>
      <c r="JGN54" s="3059"/>
      <c r="JGO54" s="3050"/>
      <c r="JGP54" s="3051"/>
      <c r="JGQ54" s="3058"/>
      <c r="JGR54" s="3056"/>
      <c r="JGS54" s="3050"/>
      <c r="JGT54" s="3051"/>
      <c r="JGU54" s="3052"/>
      <c r="JGV54" s="3053"/>
      <c r="JGW54" s="3050"/>
      <c r="JGX54" s="3054"/>
      <c r="JGY54" s="3029"/>
      <c r="JGZ54" s="3055"/>
      <c r="JHA54" s="3056"/>
      <c r="JHB54" s="3057"/>
      <c r="JHC54" s="3058"/>
      <c r="JHD54" s="3059"/>
      <c r="JHE54" s="3058"/>
      <c r="JHF54" s="3059"/>
      <c r="JHG54" s="3050"/>
      <c r="JHH54" s="3051"/>
      <c r="JHI54" s="3058"/>
      <c r="JHJ54" s="3056"/>
      <c r="JHK54" s="3050"/>
      <c r="JHL54" s="3051"/>
      <c r="JHM54" s="3052"/>
      <c r="JHN54" s="3053"/>
      <c r="JHO54" s="3050"/>
      <c r="JHP54" s="3054"/>
      <c r="JHQ54" s="3029"/>
      <c r="JHR54" s="3055"/>
      <c r="JHS54" s="3056"/>
      <c r="JHT54" s="3057"/>
      <c r="JHU54" s="3058"/>
      <c r="JHV54" s="3059"/>
      <c r="JHW54" s="3058"/>
      <c r="JHX54" s="3059"/>
      <c r="JHY54" s="3050"/>
      <c r="JHZ54" s="3051"/>
      <c r="JIA54" s="3058"/>
      <c r="JIB54" s="3056"/>
      <c r="JIC54" s="3050"/>
      <c r="JID54" s="3051"/>
      <c r="JIE54" s="3052"/>
      <c r="JIF54" s="3053"/>
      <c r="JIG54" s="3050"/>
      <c r="JIH54" s="3054"/>
      <c r="JII54" s="3029"/>
      <c r="JIJ54" s="3055"/>
      <c r="JIK54" s="3056"/>
      <c r="JIL54" s="3057"/>
      <c r="JIM54" s="3058"/>
      <c r="JIN54" s="3059"/>
      <c r="JIO54" s="3058"/>
      <c r="JIP54" s="3059"/>
      <c r="JIQ54" s="3050"/>
      <c r="JIR54" s="3051"/>
      <c r="JIS54" s="3058"/>
      <c r="JIT54" s="3056"/>
      <c r="JIU54" s="3050"/>
      <c r="JIV54" s="3051"/>
      <c r="JIW54" s="3052"/>
      <c r="JIX54" s="3053"/>
      <c r="JIY54" s="3050"/>
      <c r="JIZ54" s="3054"/>
      <c r="JJA54" s="3029"/>
      <c r="JJB54" s="3055"/>
      <c r="JJC54" s="3056"/>
      <c r="JJD54" s="3057"/>
      <c r="JJE54" s="3058"/>
      <c r="JJF54" s="3059"/>
      <c r="JJG54" s="3058"/>
      <c r="JJH54" s="3059"/>
      <c r="JJI54" s="3050"/>
      <c r="JJJ54" s="3051"/>
      <c r="JJK54" s="3058"/>
      <c r="JJL54" s="3056"/>
      <c r="JJM54" s="3050"/>
      <c r="JJN54" s="3051"/>
      <c r="JJO54" s="3052"/>
      <c r="JJP54" s="3053"/>
      <c r="JJQ54" s="3050"/>
      <c r="JJR54" s="3054"/>
      <c r="JJS54" s="3029"/>
      <c r="JJT54" s="3055"/>
      <c r="JJU54" s="3056"/>
      <c r="JJV54" s="3057"/>
      <c r="JJW54" s="3058"/>
      <c r="JJX54" s="3059"/>
      <c r="JJY54" s="3058"/>
      <c r="JJZ54" s="3059"/>
      <c r="JKA54" s="3050"/>
      <c r="JKB54" s="3051"/>
      <c r="JKC54" s="3058"/>
      <c r="JKD54" s="3056"/>
      <c r="JKE54" s="3050"/>
      <c r="JKF54" s="3051"/>
      <c r="JKG54" s="3052"/>
      <c r="JKH54" s="3053"/>
      <c r="JKI54" s="3050"/>
      <c r="JKJ54" s="3054"/>
      <c r="JKK54" s="3029"/>
      <c r="JKL54" s="3055"/>
      <c r="JKM54" s="3056"/>
      <c r="JKN54" s="3057"/>
      <c r="JKO54" s="3058"/>
      <c r="JKP54" s="3059"/>
      <c r="JKQ54" s="3058"/>
      <c r="JKR54" s="3059"/>
      <c r="JKS54" s="3050"/>
      <c r="JKT54" s="3051"/>
      <c r="JKU54" s="3058"/>
      <c r="JKV54" s="3056"/>
      <c r="JKW54" s="3050"/>
      <c r="JKX54" s="3051"/>
      <c r="JKY54" s="3052"/>
      <c r="JKZ54" s="3053"/>
      <c r="JLA54" s="3050"/>
      <c r="JLB54" s="3054"/>
      <c r="JLC54" s="3029"/>
      <c r="JLD54" s="3055"/>
      <c r="JLE54" s="3056"/>
      <c r="JLF54" s="3057"/>
      <c r="JLG54" s="3058"/>
      <c r="JLH54" s="3059"/>
      <c r="JLI54" s="3058"/>
      <c r="JLJ54" s="3059"/>
      <c r="JLK54" s="3050"/>
      <c r="JLL54" s="3051"/>
      <c r="JLM54" s="3058"/>
      <c r="JLN54" s="3056"/>
      <c r="JLO54" s="3050"/>
      <c r="JLP54" s="3051"/>
      <c r="JLQ54" s="3052"/>
      <c r="JLR54" s="3053"/>
      <c r="JLS54" s="3050"/>
      <c r="JLT54" s="3054"/>
      <c r="JLU54" s="3029"/>
      <c r="JLV54" s="3055"/>
      <c r="JLW54" s="3056"/>
      <c r="JLX54" s="3057"/>
      <c r="JLY54" s="3058"/>
      <c r="JLZ54" s="3059"/>
      <c r="JMA54" s="3058"/>
      <c r="JMB54" s="3059"/>
      <c r="JMC54" s="3050"/>
      <c r="JMD54" s="3051"/>
      <c r="JME54" s="3058"/>
      <c r="JMF54" s="3056"/>
      <c r="JMG54" s="3050"/>
      <c r="JMH54" s="3051"/>
      <c r="JMI54" s="3052"/>
      <c r="JMJ54" s="3053"/>
      <c r="JMK54" s="3050"/>
      <c r="JML54" s="3054"/>
      <c r="JMM54" s="3029"/>
      <c r="JMN54" s="3055"/>
      <c r="JMO54" s="3056"/>
      <c r="JMP54" s="3057"/>
      <c r="JMQ54" s="3058"/>
      <c r="JMR54" s="3059"/>
      <c r="JMS54" s="3058"/>
      <c r="JMT54" s="3059"/>
      <c r="JMU54" s="3050"/>
      <c r="JMV54" s="3051"/>
      <c r="JMW54" s="3058"/>
      <c r="JMX54" s="3056"/>
      <c r="JMY54" s="3050"/>
      <c r="JMZ54" s="3051"/>
      <c r="JNA54" s="3052"/>
      <c r="JNB54" s="3053"/>
      <c r="JNC54" s="3050"/>
      <c r="JND54" s="3054"/>
      <c r="JNE54" s="3029"/>
      <c r="JNF54" s="3055"/>
      <c r="JNG54" s="3056"/>
      <c r="JNH54" s="3057"/>
      <c r="JNI54" s="3058"/>
      <c r="JNJ54" s="3059"/>
      <c r="JNK54" s="3058"/>
      <c r="JNL54" s="3059"/>
      <c r="JNM54" s="3050"/>
      <c r="JNN54" s="3051"/>
      <c r="JNO54" s="3058"/>
      <c r="JNP54" s="3056"/>
      <c r="JNQ54" s="3050"/>
      <c r="JNR54" s="3051"/>
      <c r="JNS54" s="3052"/>
      <c r="JNT54" s="3053"/>
      <c r="JNU54" s="3050"/>
      <c r="JNV54" s="3054"/>
      <c r="JNW54" s="3029"/>
      <c r="JNX54" s="3055"/>
      <c r="JNY54" s="3056"/>
      <c r="JNZ54" s="3057"/>
      <c r="JOA54" s="3058"/>
      <c r="JOB54" s="3059"/>
      <c r="JOC54" s="3058"/>
      <c r="JOD54" s="3059"/>
      <c r="JOE54" s="3050"/>
      <c r="JOF54" s="3051"/>
      <c r="JOG54" s="3058"/>
      <c r="JOH54" s="3056"/>
      <c r="JOI54" s="3050"/>
      <c r="JOJ54" s="3051"/>
      <c r="JOK54" s="3052"/>
      <c r="JOL54" s="3053"/>
      <c r="JOM54" s="3050"/>
      <c r="JON54" s="3054"/>
      <c r="JOO54" s="3029"/>
      <c r="JOP54" s="3055"/>
      <c r="JOQ54" s="3056"/>
      <c r="JOR54" s="3057"/>
      <c r="JOS54" s="3058"/>
      <c r="JOT54" s="3059"/>
      <c r="JOU54" s="3058"/>
      <c r="JOV54" s="3059"/>
      <c r="JOW54" s="3050"/>
      <c r="JOX54" s="3051"/>
      <c r="JOY54" s="3058"/>
      <c r="JOZ54" s="3056"/>
      <c r="JPA54" s="3050"/>
      <c r="JPB54" s="3051"/>
      <c r="JPC54" s="3052"/>
      <c r="JPD54" s="3053"/>
      <c r="JPE54" s="3050"/>
      <c r="JPF54" s="3054"/>
      <c r="JPG54" s="3029"/>
      <c r="JPH54" s="3055"/>
      <c r="JPI54" s="3056"/>
      <c r="JPJ54" s="3057"/>
      <c r="JPK54" s="3058"/>
      <c r="JPL54" s="3059"/>
      <c r="JPM54" s="3058"/>
      <c r="JPN54" s="3059"/>
      <c r="JPO54" s="3050"/>
      <c r="JPP54" s="3051"/>
      <c r="JPQ54" s="3058"/>
      <c r="JPR54" s="3056"/>
      <c r="JPS54" s="3050"/>
      <c r="JPT54" s="3051"/>
      <c r="JPU54" s="3052"/>
      <c r="JPV54" s="3053"/>
      <c r="JPW54" s="3050"/>
      <c r="JPX54" s="3054"/>
      <c r="JPY54" s="3029"/>
      <c r="JPZ54" s="3055"/>
      <c r="JQA54" s="3056"/>
      <c r="JQB54" s="3057"/>
      <c r="JQC54" s="3058"/>
      <c r="JQD54" s="3059"/>
      <c r="JQE54" s="3058"/>
      <c r="JQF54" s="3059"/>
      <c r="JQG54" s="3050"/>
      <c r="JQH54" s="3051"/>
      <c r="JQI54" s="3058"/>
      <c r="JQJ54" s="3056"/>
      <c r="JQK54" s="3050"/>
      <c r="JQL54" s="3051"/>
      <c r="JQM54" s="3052"/>
      <c r="JQN54" s="3053"/>
      <c r="JQO54" s="3050"/>
      <c r="JQP54" s="3054"/>
      <c r="JQQ54" s="3029"/>
      <c r="JQR54" s="3055"/>
      <c r="JQS54" s="3056"/>
      <c r="JQT54" s="3057"/>
      <c r="JQU54" s="3058"/>
      <c r="JQV54" s="3059"/>
      <c r="JQW54" s="3058"/>
      <c r="JQX54" s="3059"/>
      <c r="JQY54" s="3050"/>
      <c r="JQZ54" s="3051"/>
      <c r="JRA54" s="3058"/>
      <c r="JRB54" s="3056"/>
      <c r="JRC54" s="3050"/>
      <c r="JRD54" s="3051"/>
      <c r="JRE54" s="3052"/>
      <c r="JRF54" s="3053"/>
      <c r="JRG54" s="3050"/>
      <c r="JRH54" s="3054"/>
      <c r="JRI54" s="3029"/>
      <c r="JRJ54" s="3055"/>
      <c r="JRK54" s="3056"/>
      <c r="JRL54" s="3057"/>
      <c r="JRM54" s="3058"/>
      <c r="JRN54" s="3059"/>
      <c r="JRO54" s="3058"/>
      <c r="JRP54" s="3059"/>
      <c r="JRQ54" s="3050"/>
      <c r="JRR54" s="3051"/>
      <c r="JRS54" s="3058"/>
      <c r="JRT54" s="3056"/>
      <c r="JRU54" s="3050"/>
      <c r="JRV54" s="3051"/>
      <c r="JRW54" s="3052"/>
      <c r="JRX54" s="3053"/>
      <c r="JRY54" s="3050"/>
      <c r="JRZ54" s="3054"/>
      <c r="JSA54" s="3029"/>
      <c r="JSB54" s="3055"/>
      <c r="JSC54" s="3056"/>
      <c r="JSD54" s="3057"/>
      <c r="JSE54" s="3058"/>
      <c r="JSF54" s="3059"/>
      <c r="JSG54" s="3058"/>
      <c r="JSH54" s="3059"/>
      <c r="JSI54" s="3050"/>
      <c r="JSJ54" s="3051"/>
      <c r="JSK54" s="3058"/>
      <c r="JSL54" s="3056"/>
      <c r="JSM54" s="3050"/>
      <c r="JSN54" s="3051"/>
      <c r="JSO54" s="3052"/>
      <c r="JSP54" s="3053"/>
      <c r="JSQ54" s="3050"/>
      <c r="JSR54" s="3054"/>
      <c r="JSS54" s="3029"/>
      <c r="JST54" s="3055"/>
      <c r="JSU54" s="3056"/>
      <c r="JSV54" s="3057"/>
      <c r="JSW54" s="3058"/>
      <c r="JSX54" s="3059"/>
      <c r="JSY54" s="3058"/>
      <c r="JSZ54" s="3059"/>
      <c r="JTA54" s="3050"/>
      <c r="JTB54" s="3051"/>
      <c r="JTC54" s="3058"/>
      <c r="JTD54" s="3056"/>
      <c r="JTE54" s="3050"/>
      <c r="JTF54" s="3051"/>
      <c r="JTG54" s="3052"/>
      <c r="JTH54" s="3053"/>
      <c r="JTI54" s="3050"/>
      <c r="JTJ54" s="3054"/>
      <c r="JTK54" s="3029"/>
      <c r="JTL54" s="3055"/>
      <c r="JTM54" s="3056"/>
      <c r="JTN54" s="3057"/>
      <c r="JTO54" s="3058"/>
      <c r="JTP54" s="3059"/>
      <c r="JTQ54" s="3058"/>
      <c r="JTR54" s="3059"/>
      <c r="JTS54" s="3050"/>
      <c r="JTT54" s="3051"/>
      <c r="JTU54" s="3058"/>
      <c r="JTV54" s="3056"/>
      <c r="JTW54" s="3050"/>
      <c r="JTX54" s="3051"/>
      <c r="JTY54" s="3052"/>
      <c r="JTZ54" s="3053"/>
      <c r="JUA54" s="3050"/>
      <c r="JUB54" s="3054"/>
      <c r="JUC54" s="3029"/>
      <c r="JUD54" s="3055"/>
      <c r="JUE54" s="3056"/>
      <c r="JUF54" s="3057"/>
      <c r="JUG54" s="3058"/>
      <c r="JUH54" s="3059"/>
      <c r="JUI54" s="3058"/>
      <c r="JUJ54" s="3059"/>
      <c r="JUK54" s="3050"/>
      <c r="JUL54" s="3051"/>
      <c r="JUM54" s="3058"/>
      <c r="JUN54" s="3056"/>
      <c r="JUO54" s="3050"/>
      <c r="JUP54" s="3051"/>
      <c r="JUQ54" s="3052"/>
      <c r="JUR54" s="3053"/>
      <c r="JUS54" s="3050"/>
      <c r="JUT54" s="3054"/>
      <c r="JUU54" s="3029"/>
      <c r="JUV54" s="3055"/>
      <c r="JUW54" s="3056"/>
      <c r="JUX54" s="3057"/>
      <c r="JUY54" s="3058"/>
      <c r="JUZ54" s="3059"/>
      <c r="JVA54" s="3058"/>
      <c r="JVB54" s="3059"/>
      <c r="JVC54" s="3050"/>
      <c r="JVD54" s="3051"/>
      <c r="JVE54" s="3058"/>
      <c r="JVF54" s="3056"/>
      <c r="JVG54" s="3050"/>
      <c r="JVH54" s="3051"/>
      <c r="JVI54" s="3052"/>
      <c r="JVJ54" s="3053"/>
      <c r="JVK54" s="3050"/>
      <c r="JVL54" s="3054"/>
      <c r="JVM54" s="3029"/>
      <c r="JVN54" s="3055"/>
      <c r="JVO54" s="3056"/>
      <c r="JVP54" s="3057"/>
      <c r="JVQ54" s="3058"/>
      <c r="JVR54" s="3059"/>
      <c r="JVS54" s="3058"/>
      <c r="JVT54" s="3059"/>
      <c r="JVU54" s="3050"/>
      <c r="JVV54" s="3051"/>
      <c r="JVW54" s="3058"/>
      <c r="JVX54" s="3056"/>
      <c r="JVY54" s="3050"/>
      <c r="JVZ54" s="3051"/>
      <c r="JWA54" s="3052"/>
      <c r="JWB54" s="3053"/>
      <c r="JWC54" s="3050"/>
      <c r="JWD54" s="3054"/>
      <c r="JWE54" s="3029"/>
      <c r="JWF54" s="3055"/>
      <c r="JWG54" s="3056"/>
      <c r="JWH54" s="3057"/>
      <c r="JWI54" s="3058"/>
      <c r="JWJ54" s="3059"/>
      <c r="JWK54" s="3058"/>
      <c r="JWL54" s="3059"/>
      <c r="JWM54" s="3050"/>
      <c r="JWN54" s="3051"/>
      <c r="JWO54" s="3058"/>
      <c r="JWP54" s="3056"/>
      <c r="JWQ54" s="3050"/>
      <c r="JWR54" s="3051"/>
      <c r="JWS54" s="3052"/>
      <c r="JWT54" s="3053"/>
      <c r="JWU54" s="3050"/>
      <c r="JWV54" s="3054"/>
      <c r="JWW54" s="3029"/>
      <c r="JWX54" s="3055"/>
      <c r="JWY54" s="3056"/>
      <c r="JWZ54" s="3057"/>
      <c r="JXA54" s="3058"/>
      <c r="JXB54" s="3059"/>
      <c r="JXC54" s="3058"/>
      <c r="JXD54" s="3059"/>
      <c r="JXE54" s="3050"/>
      <c r="JXF54" s="3051"/>
      <c r="JXG54" s="3058"/>
      <c r="JXH54" s="3056"/>
      <c r="JXI54" s="3050"/>
      <c r="JXJ54" s="3051"/>
      <c r="JXK54" s="3052"/>
      <c r="JXL54" s="3053"/>
      <c r="JXM54" s="3050"/>
      <c r="JXN54" s="3054"/>
      <c r="JXO54" s="3029"/>
      <c r="JXP54" s="3055"/>
      <c r="JXQ54" s="3056"/>
      <c r="JXR54" s="3057"/>
      <c r="JXS54" s="3058"/>
      <c r="JXT54" s="3059"/>
      <c r="JXU54" s="3058"/>
      <c r="JXV54" s="3059"/>
      <c r="JXW54" s="3050"/>
      <c r="JXX54" s="3051"/>
      <c r="JXY54" s="3058"/>
      <c r="JXZ54" s="3056"/>
      <c r="JYA54" s="3050"/>
      <c r="JYB54" s="3051"/>
      <c r="JYC54" s="3052"/>
      <c r="JYD54" s="3053"/>
      <c r="JYE54" s="3050"/>
      <c r="JYF54" s="3054"/>
      <c r="JYG54" s="3029"/>
      <c r="JYH54" s="3055"/>
      <c r="JYI54" s="3056"/>
      <c r="JYJ54" s="3057"/>
      <c r="JYK54" s="3058"/>
      <c r="JYL54" s="3059"/>
      <c r="JYM54" s="3058"/>
      <c r="JYN54" s="3059"/>
      <c r="JYO54" s="3050"/>
      <c r="JYP54" s="3051"/>
      <c r="JYQ54" s="3058"/>
      <c r="JYR54" s="3056"/>
      <c r="JYS54" s="3050"/>
      <c r="JYT54" s="3051"/>
      <c r="JYU54" s="3052"/>
      <c r="JYV54" s="3053"/>
      <c r="JYW54" s="3050"/>
      <c r="JYX54" s="3054"/>
      <c r="JYY54" s="3029"/>
      <c r="JYZ54" s="3055"/>
      <c r="JZA54" s="3056"/>
      <c r="JZB54" s="3057"/>
      <c r="JZC54" s="3058"/>
      <c r="JZD54" s="3059"/>
      <c r="JZE54" s="3058"/>
      <c r="JZF54" s="3059"/>
      <c r="JZG54" s="3050"/>
      <c r="JZH54" s="3051"/>
      <c r="JZI54" s="3058"/>
      <c r="JZJ54" s="3056"/>
      <c r="JZK54" s="3050"/>
      <c r="JZL54" s="3051"/>
      <c r="JZM54" s="3052"/>
      <c r="JZN54" s="3053"/>
      <c r="JZO54" s="3050"/>
      <c r="JZP54" s="3054"/>
      <c r="JZQ54" s="3029"/>
      <c r="JZR54" s="3055"/>
      <c r="JZS54" s="3056"/>
      <c r="JZT54" s="3057"/>
      <c r="JZU54" s="3058"/>
      <c r="JZV54" s="3059"/>
      <c r="JZW54" s="3058"/>
      <c r="JZX54" s="3059"/>
      <c r="JZY54" s="3050"/>
      <c r="JZZ54" s="3051"/>
      <c r="KAA54" s="3058"/>
      <c r="KAB54" s="3056"/>
      <c r="KAC54" s="3050"/>
      <c r="KAD54" s="3051"/>
      <c r="KAE54" s="3052"/>
      <c r="KAF54" s="3053"/>
      <c r="KAG54" s="3050"/>
      <c r="KAH54" s="3054"/>
      <c r="KAI54" s="3029"/>
      <c r="KAJ54" s="3055"/>
      <c r="KAK54" s="3056"/>
      <c r="KAL54" s="3057"/>
      <c r="KAM54" s="3058"/>
      <c r="KAN54" s="3059"/>
      <c r="KAO54" s="3058"/>
      <c r="KAP54" s="3059"/>
      <c r="KAQ54" s="3050"/>
      <c r="KAR54" s="3051"/>
      <c r="KAS54" s="3058"/>
      <c r="KAT54" s="3056"/>
      <c r="KAU54" s="3050"/>
      <c r="KAV54" s="3051"/>
      <c r="KAW54" s="3052"/>
      <c r="KAX54" s="3053"/>
      <c r="KAY54" s="3050"/>
      <c r="KAZ54" s="3054"/>
      <c r="KBA54" s="3029"/>
      <c r="KBB54" s="3055"/>
      <c r="KBC54" s="3056"/>
      <c r="KBD54" s="3057"/>
      <c r="KBE54" s="3058"/>
      <c r="KBF54" s="3059"/>
      <c r="KBG54" s="3058"/>
      <c r="KBH54" s="3059"/>
      <c r="KBI54" s="3050"/>
      <c r="KBJ54" s="3051"/>
      <c r="KBK54" s="3058"/>
      <c r="KBL54" s="3056"/>
      <c r="KBM54" s="3050"/>
      <c r="KBN54" s="3051"/>
      <c r="KBO54" s="3052"/>
      <c r="KBP54" s="3053"/>
      <c r="KBQ54" s="3050"/>
      <c r="KBR54" s="3054"/>
      <c r="KBS54" s="3029"/>
      <c r="KBT54" s="3055"/>
      <c r="KBU54" s="3056"/>
      <c r="KBV54" s="3057"/>
      <c r="KBW54" s="3058"/>
      <c r="KBX54" s="3059"/>
      <c r="KBY54" s="3058"/>
      <c r="KBZ54" s="3059"/>
      <c r="KCA54" s="3050"/>
      <c r="KCB54" s="3051"/>
      <c r="KCC54" s="3058"/>
      <c r="KCD54" s="3056"/>
      <c r="KCE54" s="3050"/>
      <c r="KCF54" s="3051"/>
      <c r="KCG54" s="3052"/>
      <c r="KCH54" s="3053"/>
      <c r="KCI54" s="3050"/>
      <c r="KCJ54" s="3054"/>
      <c r="KCK54" s="3029"/>
      <c r="KCL54" s="3055"/>
      <c r="KCM54" s="3056"/>
      <c r="KCN54" s="3057"/>
      <c r="KCO54" s="3058"/>
      <c r="KCP54" s="3059"/>
      <c r="KCQ54" s="3058"/>
      <c r="KCR54" s="3059"/>
      <c r="KCS54" s="3050"/>
      <c r="KCT54" s="3051"/>
      <c r="KCU54" s="3058"/>
      <c r="KCV54" s="3056"/>
      <c r="KCW54" s="3050"/>
      <c r="KCX54" s="3051"/>
      <c r="KCY54" s="3052"/>
      <c r="KCZ54" s="3053"/>
      <c r="KDA54" s="3050"/>
      <c r="KDB54" s="3054"/>
      <c r="KDC54" s="3029"/>
      <c r="KDD54" s="3055"/>
      <c r="KDE54" s="3056"/>
      <c r="KDF54" s="3057"/>
      <c r="KDG54" s="3058"/>
      <c r="KDH54" s="3059"/>
      <c r="KDI54" s="3058"/>
      <c r="KDJ54" s="3059"/>
      <c r="KDK54" s="3050"/>
      <c r="KDL54" s="3051"/>
      <c r="KDM54" s="3058"/>
      <c r="KDN54" s="3056"/>
      <c r="KDO54" s="3050"/>
      <c r="KDP54" s="3051"/>
      <c r="KDQ54" s="3052"/>
      <c r="KDR54" s="3053"/>
      <c r="KDS54" s="3050"/>
      <c r="KDT54" s="3054"/>
      <c r="KDU54" s="3029"/>
      <c r="KDV54" s="3055"/>
      <c r="KDW54" s="3056"/>
      <c r="KDX54" s="3057"/>
      <c r="KDY54" s="3058"/>
      <c r="KDZ54" s="3059"/>
      <c r="KEA54" s="3058"/>
      <c r="KEB54" s="3059"/>
      <c r="KEC54" s="3050"/>
      <c r="KED54" s="3051"/>
      <c r="KEE54" s="3058"/>
      <c r="KEF54" s="3056"/>
      <c r="KEG54" s="3050"/>
      <c r="KEH54" s="3051"/>
      <c r="KEI54" s="3052"/>
      <c r="KEJ54" s="3053"/>
      <c r="KEK54" s="3050"/>
      <c r="KEL54" s="3054"/>
      <c r="KEM54" s="3029"/>
      <c r="KEN54" s="3055"/>
      <c r="KEO54" s="3056"/>
      <c r="KEP54" s="3057"/>
      <c r="KEQ54" s="3058"/>
      <c r="KER54" s="3059"/>
      <c r="KES54" s="3058"/>
      <c r="KET54" s="3059"/>
      <c r="KEU54" s="3050"/>
      <c r="KEV54" s="3051"/>
      <c r="KEW54" s="3058"/>
      <c r="KEX54" s="3056"/>
      <c r="KEY54" s="3050"/>
      <c r="KEZ54" s="3051"/>
      <c r="KFA54" s="3052"/>
      <c r="KFB54" s="3053"/>
      <c r="KFC54" s="3050"/>
      <c r="KFD54" s="3054"/>
      <c r="KFE54" s="3029"/>
      <c r="KFF54" s="3055"/>
      <c r="KFG54" s="3056"/>
      <c r="KFH54" s="3057"/>
      <c r="KFI54" s="3058"/>
      <c r="KFJ54" s="3059"/>
      <c r="KFK54" s="3058"/>
      <c r="KFL54" s="3059"/>
      <c r="KFM54" s="3050"/>
      <c r="KFN54" s="3051"/>
      <c r="KFO54" s="3058"/>
      <c r="KFP54" s="3056"/>
      <c r="KFQ54" s="3050"/>
      <c r="KFR54" s="3051"/>
      <c r="KFS54" s="3052"/>
      <c r="KFT54" s="3053"/>
      <c r="KFU54" s="3050"/>
      <c r="KFV54" s="3054"/>
      <c r="KFW54" s="3029"/>
      <c r="KFX54" s="3055"/>
      <c r="KFY54" s="3056"/>
      <c r="KFZ54" s="3057"/>
      <c r="KGA54" s="3058"/>
      <c r="KGB54" s="3059"/>
      <c r="KGC54" s="3058"/>
      <c r="KGD54" s="3059"/>
      <c r="KGE54" s="3050"/>
      <c r="KGF54" s="3051"/>
      <c r="KGG54" s="3058"/>
      <c r="KGH54" s="3056"/>
      <c r="KGI54" s="3050"/>
      <c r="KGJ54" s="3051"/>
      <c r="KGK54" s="3052"/>
      <c r="KGL54" s="3053"/>
      <c r="KGM54" s="3050"/>
      <c r="KGN54" s="3054"/>
      <c r="KGO54" s="3029"/>
      <c r="KGP54" s="3055"/>
      <c r="KGQ54" s="3056"/>
      <c r="KGR54" s="3057"/>
      <c r="KGS54" s="3058"/>
      <c r="KGT54" s="3059"/>
      <c r="KGU54" s="3058"/>
      <c r="KGV54" s="3059"/>
      <c r="KGW54" s="3050"/>
      <c r="KGX54" s="3051"/>
      <c r="KGY54" s="3058"/>
      <c r="KGZ54" s="3056"/>
      <c r="KHA54" s="3050"/>
      <c r="KHB54" s="3051"/>
      <c r="KHC54" s="3052"/>
      <c r="KHD54" s="3053"/>
      <c r="KHE54" s="3050"/>
      <c r="KHF54" s="3054"/>
      <c r="KHG54" s="3029"/>
      <c r="KHH54" s="3055"/>
      <c r="KHI54" s="3056"/>
      <c r="KHJ54" s="3057"/>
      <c r="KHK54" s="3058"/>
      <c r="KHL54" s="3059"/>
      <c r="KHM54" s="3058"/>
      <c r="KHN54" s="3059"/>
      <c r="KHO54" s="3050"/>
      <c r="KHP54" s="3051"/>
      <c r="KHQ54" s="3058"/>
      <c r="KHR54" s="3056"/>
      <c r="KHS54" s="3050"/>
      <c r="KHT54" s="3051"/>
      <c r="KHU54" s="3052"/>
      <c r="KHV54" s="3053"/>
      <c r="KHW54" s="3050"/>
      <c r="KHX54" s="3054"/>
      <c r="KHY54" s="3029"/>
      <c r="KHZ54" s="3055"/>
      <c r="KIA54" s="3056"/>
      <c r="KIB54" s="3057"/>
      <c r="KIC54" s="3058"/>
      <c r="KID54" s="3059"/>
      <c r="KIE54" s="3058"/>
      <c r="KIF54" s="3059"/>
      <c r="KIG54" s="3050"/>
      <c r="KIH54" s="3051"/>
      <c r="KII54" s="3058"/>
      <c r="KIJ54" s="3056"/>
      <c r="KIK54" s="3050"/>
      <c r="KIL54" s="3051"/>
      <c r="KIM54" s="3052"/>
      <c r="KIN54" s="3053"/>
      <c r="KIO54" s="3050"/>
      <c r="KIP54" s="3054"/>
      <c r="KIQ54" s="3029"/>
      <c r="KIR54" s="3055"/>
      <c r="KIS54" s="3056"/>
      <c r="KIT54" s="3057"/>
      <c r="KIU54" s="3058"/>
      <c r="KIV54" s="3059"/>
      <c r="KIW54" s="3058"/>
      <c r="KIX54" s="3059"/>
      <c r="KIY54" s="3050"/>
      <c r="KIZ54" s="3051"/>
      <c r="KJA54" s="3058"/>
      <c r="KJB54" s="3056"/>
      <c r="KJC54" s="3050"/>
      <c r="KJD54" s="3051"/>
      <c r="KJE54" s="3052"/>
      <c r="KJF54" s="3053"/>
      <c r="KJG54" s="3050"/>
      <c r="KJH54" s="3054"/>
      <c r="KJI54" s="3029"/>
      <c r="KJJ54" s="3055"/>
      <c r="KJK54" s="3056"/>
      <c r="KJL54" s="3057"/>
      <c r="KJM54" s="3058"/>
      <c r="KJN54" s="3059"/>
      <c r="KJO54" s="3058"/>
      <c r="KJP54" s="3059"/>
      <c r="KJQ54" s="3050"/>
      <c r="KJR54" s="3051"/>
      <c r="KJS54" s="3058"/>
      <c r="KJT54" s="3056"/>
      <c r="KJU54" s="3050"/>
      <c r="KJV54" s="3051"/>
      <c r="KJW54" s="3052"/>
      <c r="KJX54" s="3053"/>
      <c r="KJY54" s="3050"/>
      <c r="KJZ54" s="3054"/>
      <c r="KKA54" s="3029"/>
      <c r="KKB54" s="3055"/>
      <c r="KKC54" s="3056"/>
      <c r="KKD54" s="3057"/>
      <c r="KKE54" s="3058"/>
      <c r="KKF54" s="3059"/>
      <c r="KKG54" s="3058"/>
      <c r="KKH54" s="3059"/>
      <c r="KKI54" s="3050"/>
      <c r="KKJ54" s="3051"/>
      <c r="KKK54" s="3058"/>
      <c r="KKL54" s="3056"/>
      <c r="KKM54" s="3050"/>
      <c r="KKN54" s="3051"/>
      <c r="KKO54" s="3052"/>
      <c r="KKP54" s="3053"/>
      <c r="KKQ54" s="3050"/>
      <c r="KKR54" s="3054"/>
      <c r="KKS54" s="3029"/>
      <c r="KKT54" s="3055"/>
      <c r="KKU54" s="3056"/>
      <c r="KKV54" s="3057"/>
      <c r="KKW54" s="3058"/>
      <c r="KKX54" s="3059"/>
      <c r="KKY54" s="3058"/>
      <c r="KKZ54" s="3059"/>
      <c r="KLA54" s="3050"/>
      <c r="KLB54" s="3051"/>
      <c r="KLC54" s="3058"/>
      <c r="KLD54" s="3056"/>
      <c r="KLE54" s="3050"/>
      <c r="KLF54" s="3051"/>
      <c r="KLG54" s="3052"/>
      <c r="KLH54" s="3053"/>
      <c r="KLI54" s="3050"/>
      <c r="KLJ54" s="3054"/>
      <c r="KLK54" s="3029"/>
      <c r="KLL54" s="3055"/>
      <c r="KLM54" s="3056"/>
      <c r="KLN54" s="3057"/>
      <c r="KLO54" s="3058"/>
      <c r="KLP54" s="3059"/>
      <c r="KLQ54" s="3058"/>
      <c r="KLR54" s="3059"/>
      <c r="KLS54" s="3050"/>
      <c r="KLT54" s="3051"/>
      <c r="KLU54" s="3058"/>
      <c r="KLV54" s="3056"/>
      <c r="KLW54" s="3050"/>
      <c r="KLX54" s="3051"/>
      <c r="KLY54" s="3052"/>
      <c r="KLZ54" s="3053"/>
      <c r="KMA54" s="3050"/>
      <c r="KMB54" s="3054"/>
      <c r="KMC54" s="3029"/>
      <c r="KMD54" s="3055"/>
      <c r="KME54" s="3056"/>
      <c r="KMF54" s="3057"/>
      <c r="KMG54" s="3058"/>
      <c r="KMH54" s="3059"/>
      <c r="KMI54" s="3058"/>
      <c r="KMJ54" s="3059"/>
      <c r="KMK54" s="3050"/>
      <c r="KML54" s="3051"/>
      <c r="KMM54" s="3058"/>
      <c r="KMN54" s="3056"/>
      <c r="KMO54" s="3050"/>
      <c r="KMP54" s="3051"/>
      <c r="KMQ54" s="3052"/>
      <c r="KMR54" s="3053"/>
      <c r="KMS54" s="3050"/>
      <c r="KMT54" s="3054"/>
      <c r="KMU54" s="3029"/>
      <c r="KMV54" s="3055"/>
      <c r="KMW54" s="3056"/>
      <c r="KMX54" s="3057"/>
      <c r="KMY54" s="3058"/>
      <c r="KMZ54" s="3059"/>
      <c r="KNA54" s="3058"/>
      <c r="KNB54" s="3059"/>
      <c r="KNC54" s="3050"/>
      <c r="KND54" s="3051"/>
      <c r="KNE54" s="3058"/>
      <c r="KNF54" s="3056"/>
      <c r="KNG54" s="3050"/>
      <c r="KNH54" s="3051"/>
      <c r="KNI54" s="3052"/>
      <c r="KNJ54" s="3053"/>
      <c r="KNK54" s="3050"/>
      <c r="KNL54" s="3054"/>
      <c r="KNM54" s="3029"/>
      <c r="KNN54" s="3055"/>
      <c r="KNO54" s="3056"/>
      <c r="KNP54" s="3057"/>
      <c r="KNQ54" s="3058"/>
      <c r="KNR54" s="3059"/>
      <c r="KNS54" s="3058"/>
      <c r="KNT54" s="3059"/>
      <c r="KNU54" s="3050"/>
      <c r="KNV54" s="3051"/>
      <c r="KNW54" s="3058"/>
      <c r="KNX54" s="3056"/>
      <c r="KNY54" s="3050"/>
      <c r="KNZ54" s="3051"/>
      <c r="KOA54" s="3052"/>
      <c r="KOB54" s="3053"/>
      <c r="KOC54" s="3050"/>
      <c r="KOD54" s="3054"/>
      <c r="KOE54" s="3029"/>
      <c r="KOF54" s="3055"/>
      <c r="KOG54" s="3056"/>
      <c r="KOH54" s="3057"/>
      <c r="KOI54" s="3058"/>
      <c r="KOJ54" s="3059"/>
      <c r="KOK54" s="3058"/>
      <c r="KOL54" s="3059"/>
      <c r="KOM54" s="3050"/>
      <c r="KON54" s="3051"/>
      <c r="KOO54" s="3058"/>
      <c r="KOP54" s="3056"/>
      <c r="KOQ54" s="3050"/>
      <c r="KOR54" s="3051"/>
      <c r="KOS54" s="3052"/>
      <c r="KOT54" s="3053"/>
      <c r="KOU54" s="3050"/>
      <c r="KOV54" s="3054"/>
      <c r="KOW54" s="3029"/>
      <c r="KOX54" s="3055"/>
      <c r="KOY54" s="3056"/>
      <c r="KOZ54" s="3057"/>
      <c r="KPA54" s="3058"/>
      <c r="KPB54" s="3059"/>
      <c r="KPC54" s="3058"/>
      <c r="KPD54" s="3059"/>
      <c r="KPE54" s="3050"/>
      <c r="KPF54" s="3051"/>
      <c r="KPG54" s="3058"/>
      <c r="KPH54" s="3056"/>
      <c r="KPI54" s="3050"/>
      <c r="KPJ54" s="3051"/>
      <c r="KPK54" s="3052"/>
      <c r="KPL54" s="3053"/>
      <c r="KPM54" s="3050"/>
      <c r="KPN54" s="3054"/>
      <c r="KPO54" s="3029"/>
      <c r="KPP54" s="3055"/>
      <c r="KPQ54" s="3056"/>
      <c r="KPR54" s="3057"/>
      <c r="KPS54" s="3058"/>
      <c r="KPT54" s="3059"/>
      <c r="KPU54" s="3058"/>
      <c r="KPV54" s="3059"/>
      <c r="KPW54" s="3050"/>
      <c r="KPX54" s="3051"/>
      <c r="KPY54" s="3058"/>
      <c r="KPZ54" s="3056"/>
      <c r="KQA54" s="3050"/>
      <c r="KQB54" s="3051"/>
      <c r="KQC54" s="3052"/>
      <c r="KQD54" s="3053"/>
      <c r="KQE54" s="3050"/>
      <c r="KQF54" s="3054"/>
      <c r="KQG54" s="3029"/>
      <c r="KQH54" s="3055"/>
      <c r="KQI54" s="3056"/>
      <c r="KQJ54" s="3057"/>
      <c r="KQK54" s="3058"/>
      <c r="KQL54" s="3059"/>
      <c r="KQM54" s="3058"/>
      <c r="KQN54" s="3059"/>
      <c r="KQO54" s="3050"/>
      <c r="KQP54" s="3051"/>
      <c r="KQQ54" s="3058"/>
      <c r="KQR54" s="3056"/>
      <c r="KQS54" s="3050"/>
      <c r="KQT54" s="3051"/>
      <c r="KQU54" s="3052"/>
      <c r="KQV54" s="3053"/>
      <c r="KQW54" s="3050"/>
      <c r="KQX54" s="3054"/>
      <c r="KQY54" s="3029"/>
      <c r="KQZ54" s="3055"/>
      <c r="KRA54" s="3056"/>
      <c r="KRB54" s="3057"/>
      <c r="KRC54" s="3058"/>
      <c r="KRD54" s="3059"/>
      <c r="KRE54" s="3058"/>
      <c r="KRF54" s="3059"/>
      <c r="KRG54" s="3050"/>
      <c r="KRH54" s="3051"/>
      <c r="KRI54" s="3058"/>
      <c r="KRJ54" s="3056"/>
      <c r="KRK54" s="3050"/>
      <c r="KRL54" s="3051"/>
      <c r="KRM54" s="3052"/>
      <c r="KRN54" s="3053"/>
      <c r="KRO54" s="3050"/>
      <c r="KRP54" s="3054"/>
      <c r="KRQ54" s="3029"/>
      <c r="KRR54" s="3055"/>
      <c r="KRS54" s="3056"/>
      <c r="KRT54" s="3057"/>
      <c r="KRU54" s="3058"/>
      <c r="KRV54" s="3059"/>
      <c r="KRW54" s="3058"/>
      <c r="KRX54" s="3059"/>
      <c r="KRY54" s="3050"/>
      <c r="KRZ54" s="3051"/>
      <c r="KSA54" s="3058"/>
      <c r="KSB54" s="3056"/>
      <c r="KSC54" s="3050"/>
      <c r="KSD54" s="3051"/>
      <c r="KSE54" s="3052"/>
      <c r="KSF54" s="3053"/>
      <c r="KSG54" s="3050"/>
      <c r="KSH54" s="3054"/>
      <c r="KSI54" s="3029"/>
      <c r="KSJ54" s="3055"/>
      <c r="KSK54" s="3056"/>
      <c r="KSL54" s="3057"/>
      <c r="KSM54" s="3058"/>
      <c r="KSN54" s="3059"/>
      <c r="KSO54" s="3058"/>
      <c r="KSP54" s="3059"/>
      <c r="KSQ54" s="3050"/>
      <c r="KSR54" s="3051"/>
      <c r="KSS54" s="3058"/>
      <c r="KST54" s="3056"/>
      <c r="KSU54" s="3050"/>
      <c r="KSV54" s="3051"/>
      <c r="KSW54" s="3052"/>
      <c r="KSX54" s="3053"/>
      <c r="KSY54" s="3050"/>
      <c r="KSZ54" s="3054"/>
      <c r="KTA54" s="3029"/>
      <c r="KTB54" s="3055"/>
      <c r="KTC54" s="3056"/>
      <c r="KTD54" s="3057"/>
      <c r="KTE54" s="3058"/>
      <c r="KTF54" s="3059"/>
      <c r="KTG54" s="3058"/>
      <c r="KTH54" s="3059"/>
      <c r="KTI54" s="3050"/>
      <c r="KTJ54" s="3051"/>
      <c r="KTK54" s="3058"/>
      <c r="KTL54" s="3056"/>
      <c r="KTM54" s="3050"/>
      <c r="KTN54" s="3051"/>
      <c r="KTO54" s="3052"/>
      <c r="KTP54" s="3053"/>
      <c r="KTQ54" s="3050"/>
      <c r="KTR54" s="3054"/>
      <c r="KTS54" s="3029"/>
      <c r="KTT54" s="3055"/>
      <c r="KTU54" s="3056"/>
      <c r="KTV54" s="3057"/>
      <c r="KTW54" s="3058"/>
      <c r="KTX54" s="3059"/>
      <c r="KTY54" s="3058"/>
      <c r="KTZ54" s="3059"/>
      <c r="KUA54" s="3050"/>
      <c r="KUB54" s="3051"/>
      <c r="KUC54" s="3058"/>
      <c r="KUD54" s="3056"/>
      <c r="KUE54" s="3050"/>
      <c r="KUF54" s="3051"/>
      <c r="KUG54" s="3052"/>
      <c r="KUH54" s="3053"/>
      <c r="KUI54" s="3050"/>
      <c r="KUJ54" s="3054"/>
      <c r="KUK54" s="3029"/>
      <c r="KUL54" s="3055"/>
      <c r="KUM54" s="3056"/>
      <c r="KUN54" s="3057"/>
      <c r="KUO54" s="3058"/>
      <c r="KUP54" s="3059"/>
      <c r="KUQ54" s="3058"/>
      <c r="KUR54" s="3059"/>
      <c r="KUS54" s="3050"/>
      <c r="KUT54" s="3051"/>
      <c r="KUU54" s="3058"/>
      <c r="KUV54" s="3056"/>
      <c r="KUW54" s="3050"/>
      <c r="KUX54" s="3051"/>
      <c r="KUY54" s="3052"/>
      <c r="KUZ54" s="3053"/>
      <c r="KVA54" s="3050"/>
      <c r="KVB54" s="3054"/>
      <c r="KVC54" s="3029"/>
      <c r="KVD54" s="3055"/>
      <c r="KVE54" s="3056"/>
      <c r="KVF54" s="3057"/>
      <c r="KVG54" s="3058"/>
      <c r="KVH54" s="3059"/>
      <c r="KVI54" s="3058"/>
      <c r="KVJ54" s="3059"/>
      <c r="KVK54" s="3050"/>
      <c r="KVL54" s="3051"/>
      <c r="KVM54" s="3058"/>
      <c r="KVN54" s="3056"/>
      <c r="KVO54" s="3050"/>
      <c r="KVP54" s="3051"/>
      <c r="KVQ54" s="3052"/>
      <c r="KVR54" s="3053"/>
      <c r="KVS54" s="3050"/>
      <c r="KVT54" s="3054"/>
      <c r="KVU54" s="3029"/>
      <c r="KVV54" s="3055"/>
      <c r="KVW54" s="3056"/>
      <c r="KVX54" s="3057"/>
      <c r="KVY54" s="3058"/>
      <c r="KVZ54" s="3059"/>
      <c r="KWA54" s="3058"/>
      <c r="KWB54" s="3059"/>
      <c r="KWC54" s="3050"/>
      <c r="KWD54" s="3051"/>
      <c r="KWE54" s="3058"/>
      <c r="KWF54" s="3056"/>
      <c r="KWG54" s="3050"/>
      <c r="KWH54" s="3051"/>
      <c r="KWI54" s="3052"/>
      <c r="KWJ54" s="3053"/>
      <c r="KWK54" s="3050"/>
      <c r="KWL54" s="3054"/>
      <c r="KWM54" s="3029"/>
      <c r="KWN54" s="3055"/>
      <c r="KWO54" s="3056"/>
      <c r="KWP54" s="3057"/>
      <c r="KWQ54" s="3058"/>
      <c r="KWR54" s="3059"/>
      <c r="KWS54" s="3058"/>
      <c r="KWT54" s="3059"/>
      <c r="KWU54" s="3050"/>
      <c r="KWV54" s="3051"/>
      <c r="KWW54" s="3058"/>
      <c r="KWX54" s="3056"/>
      <c r="KWY54" s="3050"/>
      <c r="KWZ54" s="3051"/>
      <c r="KXA54" s="3052"/>
      <c r="KXB54" s="3053"/>
      <c r="KXC54" s="3050"/>
      <c r="KXD54" s="3054"/>
      <c r="KXE54" s="3029"/>
      <c r="KXF54" s="3055"/>
      <c r="KXG54" s="3056"/>
      <c r="KXH54" s="3057"/>
      <c r="KXI54" s="3058"/>
      <c r="KXJ54" s="3059"/>
      <c r="KXK54" s="3058"/>
      <c r="KXL54" s="3059"/>
      <c r="KXM54" s="3050"/>
      <c r="KXN54" s="3051"/>
      <c r="KXO54" s="3058"/>
      <c r="KXP54" s="3056"/>
      <c r="KXQ54" s="3050"/>
      <c r="KXR54" s="3051"/>
      <c r="KXS54" s="3052"/>
      <c r="KXT54" s="3053"/>
      <c r="KXU54" s="3050"/>
      <c r="KXV54" s="3054"/>
      <c r="KXW54" s="3029"/>
      <c r="KXX54" s="3055"/>
      <c r="KXY54" s="3056"/>
      <c r="KXZ54" s="3057"/>
      <c r="KYA54" s="3058"/>
      <c r="KYB54" s="3059"/>
      <c r="KYC54" s="3058"/>
      <c r="KYD54" s="3059"/>
      <c r="KYE54" s="3050"/>
      <c r="KYF54" s="3051"/>
      <c r="KYG54" s="3058"/>
      <c r="KYH54" s="3056"/>
      <c r="KYI54" s="3050"/>
      <c r="KYJ54" s="3051"/>
      <c r="KYK54" s="3052"/>
      <c r="KYL54" s="3053"/>
      <c r="KYM54" s="3050"/>
      <c r="KYN54" s="3054"/>
      <c r="KYO54" s="3029"/>
      <c r="KYP54" s="3055"/>
      <c r="KYQ54" s="3056"/>
      <c r="KYR54" s="3057"/>
      <c r="KYS54" s="3058"/>
      <c r="KYT54" s="3059"/>
      <c r="KYU54" s="3058"/>
      <c r="KYV54" s="3059"/>
      <c r="KYW54" s="3050"/>
      <c r="KYX54" s="3051"/>
      <c r="KYY54" s="3058"/>
      <c r="KYZ54" s="3056"/>
      <c r="KZA54" s="3050"/>
      <c r="KZB54" s="3051"/>
      <c r="KZC54" s="3052"/>
      <c r="KZD54" s="3053"/>
      <c r="KZE54" s="3050"/>
      <c r="KZF54" s="3054"/>
      <c r="KZG54" s="3029"/>
      <c r="KZH54" s="3055"/>
      <c r="KZI54" s="3056"/>
      <c r="KZJ54" s="3057"/>
      <c r="KZK54" s="3058"/>
      <c r="KZL54" s="3059"/>
      <c r="KZM54" s="3058"/>
      <c r="KZN54" s="3059"/>
      <c r="KZO54" s="3050"/>
      <c r="KZP54" s="3051"/>
      <c r="KZQ54" s="3058"/>
      <c r="KZR54" s="3056"/>
      <c r="KZS54" s="3050"/>
      <c r="KZT54" s="3051"/>
      <c r="KZU54" s="3052"/>
      <c r="KZV54" s="3053"/>
      <c r="KZW54" s="3050"/>
      <c r="KZX54" s="3054"/>
      <c r="KZY54" s="3029"/>
      <c r="KZZ54" s="3055"/>
      <c r="LAA54" s="3056"/>
      <c r="LAB54" s="3057"/>
      <c r="LAC54" s="3058"/>
      <c r="LAD54" s="3059"/>
      <c r="LAE54" s="3058"/>
      <c r="LAF54" s="3059"/>
      <c r="LAG54" s="3050"/>
      <c r="LAH54" s="3051"/>
      <c r="LAI54" s="3058"/>
      <c r="LAJ54" s="3056"/>
      <c r="LAK54" s="3050"/>
      <c r="LAL54" s="3051"/>
      <c r="LAM54" s="3052"/>
      <c r="LAN54" s="3053"/>
      <c r="LAO54" s="3050"/>
      <c r="LAP54" s="3054"/>
      <c r="LAQ54" s="3029"/>
      <c r="LAR54" s="3055"/>
      <c r="LAS54" s="3056"/>
      <c r="LAT54" s="3057"/>
      <c r="LAU54" s="3058"/>
      <c r="LAV54" s="3059"/>
      <c r="LAW54" s="3058"/>
      <c r="LAX54" s="3059"/>
      <c r="LAY54" s="3050"/>
      <c r="LAZ54" s="3051"/>
      <c r="LBA54" s="3058"/>
      <c r="LBB54" s="3056"/>
      <c r="LBC54" s="3050"/>
      <c r="LBD54" s="3051"/>
      <c r="LBE54" s="3052"/>
      <c r="LBF54" s="3053"/>
      <c r="LBG54" s="3050"/>
      <c r="LBH54" s="3054"/>
      <c r="LBI54" s="3029"/>
      <c r="LBJ54" s="3055"/>
      <c r="LBK54" s="3056"/>
      <c r="LBL54" s="3057"/>
      <c r="LBM54" s="3058"/>
      <c r="LBN54" s="3059"/>
      <c r="LBO54" s="3058"/>
      <c r="LBP54" s="3059"/>
      <c r="LBQ54" s="3050"/>
      <c r="LBR54" s="3051"/>
      <c r="LBS54" s="3058"/>
      <c r="LBT54" s="3056"/>
      <c r="LBU54" s="3050"/>
      <c r="LBV54" s="3051"/>
      <c r="LBW54" s="3052"/>
      <c r="LBX54" s="3053"/>
      <c r="LBY54" s="3050"/>
      <c r="LBZ54" s="3054"/>
      <c r="LCA54" s="3029"/>
      <c r="LCB54" s="3055"/>
      <c r="LCC54" s="3056"/>
      <c r="LCD54" s="3057"/>
      <c r="LCE54" s="3058"/>
      <c r="LCF54" s="3059"/>
      <c r="LCG54" s="3058"/>
      <c r="LCH54" s="3059"/>
      <c r="LCI54" s="3050"/>
      <c r="LCJ54" s="3051"/>
      <c r="LCK54" s="3058"/>
      <c r="LCL54" s="3056"/>
      <c r="LCM54" s="3050"/>
      <c r="LCN54" s="3051"/>
      <c r="LCO54" s="3052"/>
      <c r="LCP54" s="3053"/>
      <c r="LCQ54" s="3050"/>
      <c r="LCR54" s="3054"/>
      <c r="LCS54" s="3029"/>
      <c r="LCT54" s="3055"/>
      <c r="LCU54" s="3056"/>
      <c r="LCV54" s="3057"/>
      <c r="LCW54" s="3058"/>
      <c r="LCX54" s="3059"/>
      <c r="LCY54" s="3058"/>
      <c r="LCZ54" s="3059"/>
      <c r="LDA54" s="3050"/>
      <c r="LDB54" s="3051"/>
      <c r="LDC54" s="3058"/>
      <c r="LDD54" s="3056"/>
      <c r="LDE54" s="3050"/>
      <c r="LDF54" s="3051"/>
      <c r="LDG54" s="3052"/>
      <c r="LDH54" s="3053"/>
      <c r="LDI54" s="3050"/>
      <c r="LDJ54" s="3054"/>
      <c r="LDK54" s="3029"/>
      <c r="LDL54" s="3055"/>
      <c r="LDM54" s="3056"/>
      <c r="LDN54" s="3057"/>
      <c r="LDO54" s="3058"/>
      <c r="LDP54" s="3059"/>
      <c r="LDQ54" s="3058"/>
      <c r="LDR54" s="3059"/>
      <c r="LDS54" s="3050"/>
      <c r="LDT54" s="3051"/>
      <c r="LDU54" s="3058"/>
      <c r="LDV54" s="3056"/>
      <c r="LDW54" s="3050"/>
      <c r="LDX54" s="3051"/>
      <c r="LDY54" s="3052"/>
      <c r="LDZ54" s="3053"/>
      <c r="LEA54" s="3050"/>
      <c r="LEB54" s="3054"/>
      <c r="LEC54" s="3029"/>
      <c r="LED54" s="3055"/>
      <c r="LEE54" s="3056"/>
      <c r="LEF54" s="3057"/>
      <c r="LEG54" s="3058"/>
      <c r="LEH54" s="3059"/>
      <c r="LEI54" s="3058"/>
      <c r="LEJ54" s="3059"/>
      <c r="LEK54" s="3050"/>
      <c r="LEL54" s="3051"/>
      <c r="LEM54" s="3058"/>
      <c r="LEN54" s="3056"/>
      <c r="LEO54" s="3050"/>
      <c r="LEP54" s="3051"/>
      <c r="LEQ54" s="3052"/>
      <c r="LER54" s="3053"/>
      <c r="LES54" s="3050"/>
      <c r="LET54" s="3054"/>
      <c r="LEU54" s="3029"/>
      <c r="LEV54" s="3055"/>
      <c r="LEW54" s="3056"/>
      <c r="LEX54" s="3057"/>
      <c r="LEY54" s="3058"/>
      <c r="LEZ54" s="3059"/>
      <c r="LFA54" s="3058"/>
      <c r="LFB54" s="3059"/>
      <c r="LFC54" s="3050"/>
      <c r="LFD54" s="3051"/>
      <c r="LFE54" s="3058"/>
      <c r="LFF54" s="3056"/>
      <c r="LFG54" s="3050"/>
      <c r="LFH54" s="3051"/>
      <c r="LFI54" s="3052"/>
      <c r="LFJ54" s="3053"/>
      <c r="LFK54" s="3050"/>
      <c r="LFL54" s="3054"/>
      <c r="LFM54" s="3029"/>
      <c r="LFN54" s="3055"/>
      <c r="LFO54" s="3056"/>
      <c r="LFP54" s="3057"/>
      <c r="LFQ54" s="3058"/>
      <c r="LFR54" s="3059"/>
      <c r="LFS54" s="3058"/>
      <c r="LFT54" s="3059"/>
      <c r="LFU54" s="3050"/>
      <c r="LFV54" s="3051"/>
      <c r="LFW54" s="3058"/>
      <c r="LFX54" s="3056"/>
      <c r="LFY54" s="3050"/>
      <c r="LFZ54" s="3051"/>
      <c r="LGA54" s="3052"/>
      <c r="LGB54" s="3053"/>
      <c r="LGC54" s="3050"/>
      <c r="LGD54" s="3054"/>
      <c r="LGE54" s="3029"/>
      <c r="LGF54" s="3055"/>
      <c r="LGG54" s="3056"/>
      <c r="LGH54" s="3057"/>
      <c r="LGI54" s="3058"/>
      <c r="LGJ54" s="3059"/>
      <c r="LGK54" s="3058"/>
      <c r="LGL54" s="3059"/>
      <c r="LGM54" s="3050"/>
      <c r="LGN54" s="3051"/>
      <c r="LGO54" s="3058"/>
      <c r="LGP54" s="3056"/>
      <c r="LGQ54" s="3050"/>
      <c r="LGR54" s="3051"/>
      <c r="LGS54" s="3052"/>
      <c r="LGT54" s="3053"/>
      <c r="LGU54" s="3050"/>
      <c r="LGV54" s="3054"/>
      <c r="LGW54" s="3029"/>
      <c r="LGX54" s="3055"/>
      <c r="LGY54" s="3056"/>
      <c r="LGZ54" s="3057"/>
      <c r="LHA54" s="3058"/>
      <c r="LHB54" s="3059"/>
      <c r="LHC54" s="3058"/>
      <c r="LHD54" s="3059"/>
      <c r="LHE54" s="3050"/>
      <c r="LHF54" s="3051"/>
      <c r="LHG54" s="3058"/>
      <c r="LHH54" s="3056"/>
      <c r="LHI54" s="3050"/>
      <c r="LHJ54" s="3051"/>
      <c r="LHK54" s="3052"/>
      <c r="LHL54" s="3053"/>
      <c r="LHM54" s="3050"/>
      <c r="LHN54" s="3054"/>
      <c r="LHO54" s="3029"/>
      <c r="LHP54" s="3055"/>
      <c r="LHQ54" s="3056"/>
      <c r="LHR54" s="3057"/>
      <c r="LHS54" s="3058"/>
      <c r="LHT54" s="3059"/>
      <c r="LHU54" s="3058"/>
      <c r="LHV54" s="3059"/>
      <c r="LHW54" s="3050"/>
      <c r="LHX54" s="3051"/>
      <c r="LHY54" s="3058"/>
      <c r="LHZ54" s="3056"/>
      <c r="LIA54" s="3050"/>
      <c r="LIB54" s="3051"/>
      <c r="LIC54" s="3052"/>
      <c r="LID54" s="3053"/>
      <c r="LIE54" s="3050"/>
      <c r="LIF54" s="3054"/>
      <c r="LIG54" s="3029"/>
      <c r="LIH54" s="3055"/>
      <c r="LII54" s="3056"/>
      <c r="LIJ54" s="3057"/>
      <c r="LIK54" s="3058"/>
      <c r="LIL54" s="3059"/>
      <c r="LIM54" s="3058"/>
      <c r="LIN54" s="3059"/>
      <c r="LIO54" s="3050"/>
      <c r="LIP54" s="3051"/>
      <c r="LIQ54" s="3058"/>
      <c r="LIR54" s="3056"/>
      <c r="LIS54" s="3050"/>
      <c r="LIT54" s="3051"/>
      <c r="LIU54" s="3052"/>
      <c r="LIV54" s="3053"/>
      <c r="LIW54" s="3050"/>
      <c r="LIX54" s="3054"/>
      <c r="LIY54" s="3029"/>
      <c r="LIZ54" s="3055"/>
      <c r="LJA54" s="3056"/>
      <c r="LJB54" s="3057"/>
      <c r="LJC54" s="3058"/>
      <c r="LJD54" s="3059"/>
      <c r="LJE54" s="3058"/>
      <c r="LJF54" s="3059"/>
      <c r="LJG54" s="3050"/>
      <c r="LJH54" s="3051"/>
      <c r="LJI54" s="3058"/>
      <c r="LJJ54" s="3056"/>
      <c r="LJK54" s="3050"/>
      <c r="LJL54" s="3051"/>
      <c r="LJM54" s="3052"/>
      <c r="LJN54" s="3053"/>
      <c r="LJO54" s="3050"/>
      <c r="LJP54" s="3054"/>
      <c r="LJQ54" s="3029"/>
      <c r="LJR54" s="3055"/>
      <c r="LJS54" s="3056"/>
      <c r="LJT54" s="3057"/>
      <c r="LJU54" s="3058"/>
      <c r="LJV54" s="3059"/>
      <c r="LJW54" s="3058"/>
      <c r="LJX54" s="3059"/>
      <c r="LJY54" s="3050"/>
      <c r="LJZ54" s="3051"/>
      <c r="LKA54" s="3058"/>
      <c r="LKB54" s="3056"/>
      <c r="LKC54" s="3050"/>
      <c r="LKD54" s="3051"/>
      <c r="LKE54" s="3052"/>
      <c r="LKF54" s="3053"/>
      <c r="LKG54" s="3050"/>
      <c r="LKH54" s="3054"/>
      <c r="LKI54" s="3029"/>
      <c r="LKJ54" s="3055"/>
      <c r="LKK54" s="3056"/>
      <c r="LKL54" s="3057"/>
      <c r="LKM54" s="3058"/>
      <c r="LKN54" s="3059"/>
      <c r="LKO54" s="3058"/>
      <c r="LKP54" s="3059"/>
      <c r="LKQ54" s="3050"/>
      <c r="LKR54" s="3051"/>
      <c r="LKS54" s="3058"/>
      <c r="LKT54" s="3056"/>
      <c r="LKU54" s="3050"/>
      <c r="LKV54" s="3051"/>
      <c r="LKW54" s="3052"/>
      <c r="LKX54" s="3053"/>
      <c r="LKY54" s="3050"/>
      <c r="LKZ54" s="3054"/>
      <c r="LLA54" s="3029"/>
      <c r="LLB54" s="3055"/>
      <c r="LLC54" s="3056"/>
      <c r="LLD54" s="3057"/>
      <c r="LLE54" s="3058"/>
      <c r="LLF54" s="3059"/>
      <c r="LLG54" s="3058"/>
      <c r="LLH54" s="3059"/>
      <c r="LLI54" s="3050"/>
      <c r="LLJ54" s="3051"/>
      <c r="LLK54" s="3058"/>
      <c r="LLL54" s="3056"/>
      <c r="LLM54" s="3050"/>
      <c r="LLN54" s="3051"/>
      <c r="LLO54" s="3052"/>
      <c r="LLP54" s="3053"/>
      <c r="LLQ54" s="3050"/>
      <c r="LLR54" s="3054"/>
      <c r="LLS54" s="3029"/>
      <c r="LLT54" s="3055"/>
      <c r="LLU54" s="3056"/>
      <c r="LLV54" s="3057"/>
      <c r="LLW54" s="3058"/>
      <c r="LLX54" s="3059"/>
      <c r="LLY54" s="3058"/>
      <c r="LLZ54" s="3059"/>
      <c r="LMA54" s="3050"/>
      <c r="LMB54" s="3051"/>
      <c r="LMC54" s="3058"/>
      <c r="LMD54" s="3056"/>
      <c r="LME54" s="3050"/>
      <c r="LMF54" s="3051"/>
      <c r="LMG54" s="3052"/>
      <c r="LMH54" s="3053"/>
      <c r="LMI54" s="3050"/>
      <c r="LMJ54" s="3054"/>
      <c r="LMK54" s="3029"/>
      <c r="LML54" s="3055"/>
      <c r="LMM54" s="3056"/>
      <c r="LMN54" s="3057"/>
      <c r="LMO54" s="3058"/>
      <c r="LMP54" s="3059"/>
      <c r="LMQ54" s="3058"/>
      <c r="LMR54" s="3059"/>
      <c r="LMS54" s="3050"/>
      <c r="LMT54" s="3051"/>
      <c r="LMU54" s="3058"/>
      <c r="LMV54" s="3056"/>
      <c r="LMW54" s="3050"/>
      <c r="LMX54" s="3051"/>
      <c r="LMY54" s="3052"/>
      <c r="LMZ54" s="3053"/>
      <c r="LNA54" s="3050"/>
      <c r="LNB54" s="3054"/>
      <c r="LNC54" s="3029"/>
      <c r="LND54" s="3055"/>
      <c r="LNE54" s="3056"/>
      <c r="LNF54" s="3057"/>
      <c r="LNG54" s="3058"/>
      <c r="LNH54" s="3059"/>
      <c r="LNI54" s="3058"/>
      <c r="LNJ54" s="3059"/>
      <c r="LNK54" s="3050"/>
      <c r="LNL54" s="3051"/>
      <c r="LNM54" s="3058"/>
      <c r="LNN54" s="3056"/>
      <c r="LNO54" s="3050"/>
      <c r="LNP54" s="3051"/>
      <c r="LNQ54" s="3052"/>
      <c r="LNR54" s="3053"/>
      <c r="LNS54" s="3050"/>
      <c r="LNT54" s="3054"/>
      <c r="LNU54" s="3029"/>
      <c r="LNV54" s="3055"/>
      <c r="LNW54" s="3056"/>
      <c r="LNX54" s="3057"/>
      <c r="LNY54" s="3058"/>
      <c r="LNZ54" s="3059"/>
      <c r="LOA54" s="3058"/>
      <c r="LOB54" s="3059"/>
      <c r="LOC54" s="3050"/>
      <c r="LOD54" s="3051"/>
      <c r="LOE54" s="3058"/>
      <c r="LOF54" s="3056"/>
      <c r="LOG54" s="3050"/>
      <c r="LOH54" s="3051"/>
      <c r="LOI54" s="3052"/>
      <c r="LOJ54" s="3053"/>
      <c r="LOK54" s="3050"/>
      <c r="LOL54" s="3054"/>
      <c r="LOM54" s="3029"/>
      <c r="LON54" s="3055"/>
      <c r="LOO54" s="3056"/>
      <c r="LOP54" s="3057"/>
      <c r="LOQ54" s="3058"/>
      <c r="LOR54" s="3059"/>
      <c r="LOS54" s="3058"/>
      <c r="LOT54" s="3059"/>
      <c r="LOU54" s="3050"/>
      <c r="LOV54" s="3051"/>
      <c r="LOW54" s="3058"/>
      <c r="LOX54" s="3056"/>
      <c r="LOY54" s="3050"/>
      <c r="LOZ54" s="3051"/>
      <c r="LPA54" s="3052"/>
      <c r="LPB54" s="3053"/>
      <c r="LPC54" s="3050"/>
      <c r="LPD54" s="3054"/>
      <c r="LPE54" s="3029"/>
      <c r="LPF54" s="3055"/>
      <c r="LPG54" s="3056"/>
      <c r="LPH54" s="3057"/>
      <c r="LPI54" s="3058"/>
      <c r="LPJ54" s="3059"/>
      <c r="LPK54" s="3058"/>
      <c r="LPL54" s="3059"/>
      <c r="LPM54" s="3050"/>
      <c r="LPN54" s="3051"/>
      <c r="LPO54" s="3058"/>
      <c r="LPP54" s="3056"/>
      <c r="LPQ54" s="3050"/>
      <c r="LPR54" s="3051"/>
      <c r="LPS54" s="3052"/>
      <c r="LPT54" s="3053"/>
      <c r="LPU54" s="3050"/>
      <c r="LPV54" s="3054"/>
      <c r="LPW54" s="3029"/>
      <c r="LPX54" s="3055"/>
      <c r="LPY54" s="3056"/>
      <c r="LPZ54" s="3057"/>
      <c r="LQA54" s="3058"/>
      <c r="LQB54" s="3059"/>
      <c r="LQC54" s="3058"/>
      <c r="LQD54" s="3059"/>
      <c r="LQE54" s="3050"/>
      <c r="LQF54" s="3051"/>
      <c r="LQG54" s="3058"/>
      <c r="LQH54" s="3056"/>
      <c r="LQI54" s="3050"/>
      <c r="LQJ54" s="3051"/>
      <c r="LQK54" s="3052"/>
      <c r="LQL54" s="3053"/>
      <c r="LQM54" s="3050"/>
      <c r="LQN54" s="3054"/>
      <c r="LQO54" s="3029"/>
      <c r="LQP54" s="3055"/>
      <c r="LQQ54" s="3056"/>
      <c r="LQR54" s="3057"/>
      <c r="LQS54" s="3058"/>
      <c r="LQT54" s="3059"/>
      <c r="LQU54" s="3058"/>
      <c r="LQV54" s="3059"/>
      <c r="LQW54" s="3050"/>
      <c r="LQX54" s="3051"/>
      <c r="LQY54" s="3058"/>
      <c r="LQZ54" s="3056"/>
      <c r="LRA54" s="3050"/>
      <c r="LRB54" s="3051"/>
      <c r="LRC54" s="3052"/>
      <c r="LRD54" s="3053"/>
      <c r="LRE54" s="3050"/>
      <c r="LRF54" s="3054"/>
      <c r="LRG54" s="3029"/>
      <c r="LRH54" s="3055"/>
      <c r="LRI54" s="3056"/>
      <c r="LRJ54" s="3057"/>
      <c r="LRK54" s="3058"/>
      <c r="LRL54" s="3059"/>
      <c r="LRM54" s="3058"/>
      <c r="LRN54" s="3059"/>
      <c r="LRO54" s="3050"/>
      <c r="LRP54" s="3051"/>
      <c r="LRQ54" s="3058"/>
      <c r="LRR54" s="3056"/>
      <c r="LRS54" s="3050"/>
      <c r="LRT54" s="3051"/>
      <c r="LRU54" s="3052"/>
      <c r="LRV54" s="3053"/>
      <c r="LRW54" s="3050"/>
      <c r="LRX54" s="3054"/>
      <c r="LRY54" s="3029"/>
      <c r="LRZ54" s="3055"/>
      <c r="LSA54" s="3056"/>
      <c r="LSB54" s="3057"/>
      <c r="LSC54" s="3058"/>
      <c r="LSD54" s="3059"/>
      <c r="LSE54" s="3058"/>
      <c r="LSF54" s="3059"/>
      <c r="LSG54" s="3050"/>
      <c r="LSH54" s="3051"/>
      <c r="LSI54" s="3058"/>
      <c r="LSJ54" s="3056"/>
      <c r="LSK54" s="3050"/>
      <c r="LSL54" s="3051"/>
      <c r="LSM54" s="3052"/>
      <c r="LSN54" s="3053"/>
      <c r="LSO54" s="3050"/>
      <c r="LSP54" s="3054"/>
      <c r="LSQ54" s="3029"/>
      <c r="LSR54" s="3055"/>
      <c r="LSS54" s="3056"/>
      <c r="LST54" s="3057"/>
      <c r="LSU54" s="3058"/>
      <c r="LSV54" s="3059"/>
      <c r="LSW54" s="3058"/>
      <c r="LSX54" s="3059"/>
      <c r="LSY54" s="3050"/>
      <c r="LSZ54" s="3051"/>
      <c r="LTA54" s="3058"/>
      <c r="LTB54" s="3056"/>
      <c r="LTC54" s="3050"/>
      <c r="LTD54" s="3051"/>
      <c r="LTE54" s="3052"/>
      <c r="LTF54" s="3053"/>
      <c r="LTG54" s="3050"/>
      <c r="LTH54" s="3054"/>
      <c r="LTI54" s="3029"/>
      <c r="LTJ54" s="3055"/>
      <c r="LTK54" s="3056"/>
      <c r="LTL54" s="3057"/>
      <c r="LTM54" s="3058"/>
      <c r="LTN54" s="3059"/>
      <c r="LTO54" s="3058"/>
      <c r="LTP54" s="3059"/>
      <c r="LTQ54" s="3050"/>
      <c r="LTR54" s="3051"/>
      <c r="LTS54" s="3058"/>
      <c r="LTT54" s="3056"/>
      <c r="LTU54" s="3050"/>
      <c r="LTV54" s="3051"/>
      <c r="LTW54" s="3052"/>
      <c r="LTX54" s="3053"/>
      <c r="LTY54" s="3050"/>
      <c r="LTZ54" s="3054"/>
      <c r="LUA54" s="3029"/>
      <c r="LUB54" s="3055"/>
      <c r="LUC54" s="3056"/>
      <c r="LUD54" s="3057"/>
      <c r="LUE54" s="3058"/>
      <c r="LUF54" s="3059"/>
      <c r="LUG54" s="3058"/>
      <c r="LUH54" s="3059"/>
      <c r="LUI54" s="3050"/>
      <c r="LUJ54" s="3051"/>
      <c r="LUK54" s="3058"/>
      <c r="LUL54" s="3056"/>
      <c r="LUM54" s="3050"/>
      <c r="LUN54" s="3051"/>
      <c r="LUO54" s="3052"/>
      <c r="LUP54" s="3053"/>
      <c r="LUQ54" s="3050"/>
      <c r="LUR54" s="3054"/>
      <c r="LUS54" s="3029"/>
      <c r="LUT54" s="3055"/>
      <c r="LUU54" s="3056"/>
      <c r="LUV54" s="3057"/>
      <c r="LUW54" s="3058"/>
      <c r="LUX54" s="3059"/>
      <c r="LUY54" s="3058"/>
      <c r="LUZ54" s="3059"/>
      <c r="LVA54" s="3050"/>
      <c r="LVB54" s="3051"/>
      <c r="LVC54" s="3058"/>
      <c r="LVD54" s="3056"/>
      <c r="LVE54" s="3050"/>
      <c r="LVF54" s="3051"/>
      <c r="LVG54" s="3052"/>
      <c r="LVH54" s="3053"/>
      <c r="LVI54" s="3050"/>
      <c r="LVJ54" s="3054"/>
      <c r="LVK54" s="3029"/>
      <c r="LVL54" s="3055"/>
      <c r="LVM54" s="3056"/>
      <c r="LVN54" s="3057"/>
      <c r="LVO54" s="3058"/>
      <c r="LVP54" s="3059"/>
      <c r="LVQ54" s="3058"/>
      <c r="LVR54" s="3059"/>
      <c r="LVS54" s="3050"/>
      <c r="LVT54" s="3051"/>
      <c r="LVU54" s="3058"/>
      <c r="LVV54" s="3056"/>
      <c r="LVW54" s="3050"/>
      <c r="LVX54" s="3051"/>
      <c r="LVY54" s="3052"/>
      <c r="LVZ54" s="3053"/>
      <c r="LWA54" s="3050"/>
      <c r="LWB54" s="3054"/>
      <c r="LWC54" s="3029"/>
      <c r="LWD54" s="3055"/>
      <c r="LWE54" s="3056"/>
      <c r="LWF54" s="3057"/>
      <c r="LWG54" s="3058"/>
      <c r="LWH54" s="3059"/>
      <c r="LWI54" s="3058"/>
      <c r="LWJ54" s="3059"/>
      <c r="LWK54" s="3050"/>
      <c r="LWL54" s="3051"/>
      <c r="LWM54" s="3058"/>
      <c r="LWN54" s="3056"/>
      <c r="LWO54" s="3050"/>
      <c r="LWP54" s="3051"/>
      <c r="LWQ54" s="3052"/>
      <c r="LWR54" s="3053"/>
      <c r="LWS54" s="3050"/>
      <c r="LWT54" s="3054"/>
      <c r="LWU54" s="3029"/>
      <c r="LWV54" s="3055"/>
      <c r="LWW54" s="3056"/>
      <c r="LWX54" s="3057"/>
      <c r="LWY54" s="3058"/>
      <c r="LWZ54" s="3059"/>
      <c r="LXA54" s="3058"/>
      <c r="LXB54" s="3059"/>
      <c r="LXC54" s="3050"/>
      <c r="LXD54" s="3051"/>
      <c r="LXE54" s="3058"/>
      <c r="LXF54" s="3056"/>
      <c r="LXG54" s="3050"/>
      <c r="LXH54" s="3051"/>
      <c r="LXI54" s="3052"/>
      <c r="LXJ54" s="3053"/>
      <c r="LXK54" s="3050"/>
      <c r="LXL54" s="3054"/>
      <c r="LXM54" s="3029"/>
      <c r="LXN54" s="3055"/>
      <c r="LXO54" s="3056"/>
      <c r="LXP54" s="3057"/>
      <c r="LXQ54" s="3058"/>
      <c r="LXR54" s="3059"/>
      <c r="LXS54" s="3058"/>
      <c r="LXT54" s="3059"/>
      <c r="LXU54" s="3050"/>
      <c r="LXV54" s="3051"/>
      <c r="LXW54" s="3058"/>
      <c r="LXX54" s="3056"/>
      <c r="LXY54" s="3050"/>
      <c r="LXZ54" s="3051"/>
      <c r="LYA54" s="3052"/>
      <c r="LYB54" s="3053"/>
      <c r="LYC54" s="3050"/>
      <c r="LYD54" s="3054"/>
      <c r="LYE54" s="3029"/>
      <c r="LYF54" s="3055"/>
      <c r="LYG54" s="3056"/>
      <c r="LYH54" s="3057"/>
      <c r="LYI54" s="3058"/>
      <c r="LYJ54" s="3059"/>
      <c r="LYK54" s="3058"/>
      <c r="LYL54" s="3059"/>
      <c r="LYM54" s="3050"/>
      <c r="LYN54" s="3051"/>
      <c r="LYO54" s="3058"/>
      <c r="LYP54" s="3056"/>
      <c r="LYQ54" s="3050"/>
      <c r="LYR54" s="3051"/>
      <c r="LYS54" s="3052"/>
      <c r="LYT54" s="3053"/>
      <c r="LYU54" s="3050"/>
      <c r="LYV54" s="3054"/>
      <c r="LYW54" s="3029"/>
      <c r="LYX54" s="3055"/>
      <c r="LYY54" s="3056"/>
      <c r="LYZ54" s="3057"/>
      <c r="LZA54" s="3058"/>
      <c r="LZB54" s="3059"/>
      <c r="LZC54" s="3058"/>
      <c r="LZD54" s="3059"/>
      <c r="LZE54" s="3050"/>
      <c r="LZF54" s="3051"/>
      <c r="LZG54" s="3058"/>
      <c r="LZH54" s="3056"/>
      <c r="LZI54" s="3050"/>
      <c r="LZJ54" s="3051"/>
      <c r="LZK54" s="3052"/>
      <c r="LZL54" s="3053"/>
      <c r="LZM54" s="3050"/>
      <c r="LZN54" s="3054"/>
      <c r="LZO54" s="3029"/>
      <c r="LZP54" s="3055"/>
      <c r="LZQ54" s="3056"/>
      <c r="LZR54" s="3057"/>
      <c r="LZS54" s="3058"/>
      <c r="LZT54" s="3059"/>
      <c r="LZU54" s="3058"/>
      <c r="LZV54" s="3059"/>
      <c r="LZW54" s="3050"/>
      <c r="LZX54" s="3051"/>
      <c r="LZY54" s="3058"/>
      <c r="LZZ54" s="3056"/>
      <c r="MAA54" s="3050"/>
      <c r="MAB54" s="3051"/>
      <c r="MAC54" s="3052"/>
      <c r="MAD54" s="3053"/>
      <c r="MAE54" s="3050"/>
      <c r="MAF54" s="3054"/>
      <c r="MAG54" s="3029"/>
      <c r="MAH54" s="3055"/>
      <c r="MAI54" s="3056"/>
      <c r="MAJ54" s="3057"/>
      <c r="MAK54" s="3058"/>
      <c r="MAL54" s="3059"/>
      <c r="MAM54" s="3058"/>
      <c r="MAN54" s="3059"/>
      <c r="MAO54" s="3050"/>
      <c r="MAP54" s="3051"/>
      <c r="MAQ54" s="3058"/>
      <c r="MAR54" s="3056"/>
      <c r="MAS54" s="3050"/>
      <c r="MAT54" s="3051"/>
      <c r="MAU54" s="3052"/>
      <c r="MAV54" s="3053"/>
      <c r="MAW54" s="3050"/>
      <c r="MAX54" s="3054"/>
      <c r="MAY54" s="3029"/>
      <c r="MAZ54" s="3055"/>
      <c r="MBA54" s="3056"/>
      <c r="MBB54" s="3057"/>
      <c r="MBC54" s="3058"/>
      <c r="MBD54" s="3059"/>
      <c r="MBE54" s="3058"/>
      <c r="MBF54" s="3059"/>
      <c r="MBG54" s="3050"/>
      <c r="MBH54" s="3051"/>
      <c r="MBI54" s="3058"/>
      <c r="MBJ54" s="3056"/>
      <c r="MBK54" s="3050"/>
      <c r="MBL54" s="3051"/>
      <c r="MBM54" s="3052"/>
      <c r="MBN54" s="3053"/>
      <c r="MBO54" s="3050"/>
      <c r="MBP54" s="3054"/>
      <c r="MBQ54" s="3029"/>
      <c r="MBR54" s="3055"/>
      <c r="MBS54" s="3056"/>
      <c r="MBT54" s="3057"/>
      <c r="MBU54" s="3058"/>
      <c r="MBV54" s="3059"/>
      <c r="MBW54" s="3058"/>
      <c r="MBX54" s="3059"/>
      <c r="MBY54" s="3050"/>
      <c r="MBZ54" s="3051"/>
      <c r="MCA54" s="3058"/>
      <c r="MCB54" s="3056"/>
      <c r="MCC54" s="3050"/>
      <c r="MCD54" s="3051"/>
      <c r="MCE54" s="3052"/>
      <c r="MCF54" s="3053"/>
      <c r="MCG54" s="3050"/>
      <c r="MCH54" s="3054"/>
      <c r="MCI54" s="3029"/>
      <c r="MCJ54" s="3055"/>
      <c r="MCK54" s="3056"/>
      <c r="MCL54" s="3057"/>
      <c r="MCM54" s="3058"/>
      <c r="MCN54" s="3059"/>
      <c r="MCO54" s="3058"/>
      <c r="MCP54" s="3059"/>
      <c r="MCQ54" s="3050"/>
      <c r="MCR54" s="3051"/>
      <c r="MCS54" s="3058"/>
      <c r="MCT54" s="3056"/>
      <c r="MCU54" s="3050"/>
      <c r="MCV54" s="3051"/>
      <c r="MCW54" s="3052"/>
      <c r="MCX54" s="3053"/>
      <c r="MCY54" s="3050"/>
      <c r="MCZ54" s="3054"/>
      <c r="MDA54" s="3029"/>
      <c r="MDB54" s="3055"/>
      <c r="MDC54" s="3056"/>
      <c r="MDD54" s="3057"/>
      <c r="MDE54" s="3058"/>
      <c r="MDF54" s="3059"/>
      <c r="MDG54" s="3058"/>
      <c r="MDH54" s="3059"/>
      <c r="MDI54" s="3050"/>
      <c r="MDJ54" s="3051"/>
      <c r="MDK54" s="3058"/>
      <c r="MDL54" s="3056"/>
      <c r="MDM54" s="3050"/>
      <c r="MDN54" s="3051"/>
      <c r="MDO54" s="3052"/>
      <c r="MDP54" s="3053"/>
      <c r="MDQ54" s="3050"/>
      <c r="MDR54" s="3054"/>
      <c r="MDS54" s="3029"/>
      <c r="MDT54" s="3055"/>
      <c r="MDU54" s="3056"/>
      <c r="MDV54" s="3057"/>
      <c r="MDW54" s="3058"/>
      <c r="MDX54" s="3059"/>
      <c r="MDY54" s="3058"/>
      <c r="MDZ54" s="3059"/>
      <c r="MEA54" s="3050"/>
      <c r="MEB54" s="3051"/>
      <c r="MEC54" s="3058"/>
      <c r="MED54" s="3056"/>
      <c r="MEE54" s="3050"/>
      <c r="MEF54" s="3051"/>
      <c r="MEG54" s="3052"/>
      <c r="MEH54" s="3053"/>
      <c r="MEI54" s="3050"/>
      <c r="MEJ54" s="3054"/>
      <c r="MEK54" s="3029"/>
      <c r="MEL54" s="3055"/>
      <c r="MEM54" s="3056"/>
      <c r="MEN54" s="3057"/>
      <c r="MEO54" s="3058"/>
      <c r="MEP54" s="3059"/>
      <c r="MEQ54" s="3058"/>
      <c r="MER54" s="3059"/>
      <c r="MES54" s="3050"/>
      <c r="MET54" s="3051"/>
      <c r="MEU54" s="3058"/>
      <c r="MEV54" s="3056"/>
      <c r="MEW54" s="3050"/>
      <c r="MEX54" s="3051"/>
      <c r="MEY54" s="3052"/>
      <c r="MEZ54" s="3053"/>
      <c r="MFA54" s="3050"/>
      <c r="MFB54" s="3054"/>
      <c r="MFC54" s="3029"/>
      <c r="MFD54" s="3055"/>
      <c r="MFE54" s="3056"/>
      <c r="MFF54" s="3057"/>
      <c r="MFG54" s="3058"/>
      <c r="MFH54" s="3059"/>
      <c r="MFI54" s="3058"/>
      <c r="MFJ54" s="3059"/>
      <c r="MFK54" s="3050"/>
      <c r="MFL54" s="3051"/>
      <c r="MFM54" s="3058"/>
      <c r="MFN54" s="3056"/>
      <c r="MFO54" s="3050"/>
      <c r="MFP54" s="3051"/>
      <c r="MFQ54" s="3052"/>
      <c r="MFR54" s="3053"/>
      <c r="MFS54" s="3050"/>
      <c r="MFT54" s="3054"/>
      <c r="MFU54" s="3029"/>
      <c r="MFV54" s="3055"/>
      <c r="MFW54" s="3056"/>
      <c r="MFX54" s="3057"/>
      <c r="MFY54" s="3058"/>
      <c r="MFZ54" s="3059"/>
      <c r="MGA54" s="3058"/>
      <c r="MGB54" s="3059"/>
      <c r="MGC54" s="3050"/>
      <c r="MGD54" s="3051"/>
      <c r="MGE54" s="3058"/>
      <c r="MGF54" s="3056"/>
      <c r="MGG54" s="3050"/>
      <c r="MGH54" s="3051"/>
      <c r="MGI54" s="3052"/>
      <c r="MGJ54" s="3053"/>
      <c r="MGK54" s="3050"/>
      <c r="MGL54" s="3054"/>
      <c r="MGM54" s="3029"/>
      <c r="MGN54" s="3055"/>
      <c r="MGO54" s="3056"/>
      <c r="MGP54" s="3057"/>
      <c r="MGQ54" s="3058"/>
      <c r="MGR54" s="3059"/>
      <c r="MGS54" s="3058"/>
      <c r="MGT54" s="3059"/>
      <c r="MGU54" s="3050"/>
      <c r="MGV54" s="3051"/>
      <c r="MGW54" s="3058"/>
      <c r="MGX54" s="3056"/>
      <c r="MGY54" s="3050"/>
      <c r="MGZ54" s="3051"/>
      <c r="MHA54" s="3052"/>
      <c r="MHB54" s="3053"/>
      <c r="MHC54" s="3050"/>
      <c r="MHD54" s="3054"/>
      <c r="MHE54" s="3029"/>
      <c r="MHF54" s="3055"/>
      <c r="MHG54" s="3056"/>
      <c r="MHH54" s="3057"/>
      <c r="MHI54" s="3058"/>
      <c r="MHJ54" s="3059"/>
      <c r="MHK54" s="3058"/>
      <c r="MHL54" s="3059"/>
      <c r="MHM54" s="3050"/>
      <c r="MHN54" s="3051"/>
      <c r="MHO54" s="3058"/>
      <c r="MHP54" s="3056"/>
      <c r="MHQ54" s="3050"/>
      <c r="MHR54" s="3051"/>
      <c r="MHS54" s="3052"/>
      <c r="MHT54" s="3053"/>
      <c r="MHU54" s="3050"/>
      <c r="MHV54" s="3054"/>
      <c r="MHW54" s="3029"/>
      <c r="MHX54" s="3055"/>
      <c r="MHY54" s="3056"/>
      <c r="MHZ54" s="3057"/>
      <c r="MIA54" s="3058"/>
      <c r="MIB54" s="3059"/>
      <c r="MIC54" s="3058"/>
      <c r="MID54" s="3059"/>
      <c r="MIE54" s="3050"/>
      <c r="MIF54" s="3051"/>
      <c r="MIG54" s="3058"/>
      <c r="MIH54" s="3056"/>
      <c r="MII54" s="3050"/>
      <c r="MIJ54" s="3051"/>
      <c r="MIK54" s="3052"/>
      <c r="MIL54" s="3053"/>
      <c r="MIM54" s="3050"/>
      <c r="MIN54" s="3054"/>
      <c r="MIO54" s="3029"/>
      <c r="MIP54" s="3055"/>
      <c r="MIQ54" s="3056"/>
      <c r="MIR54" s="3057"/>
      <c r="MIS54" s="3058"/>
      <c r="MIT54" s="3059"/>
      <c r="MIU54" s="3058"/>
      <c r="MIV54" s="3059"/>
      <c r="MIW54" s="3050"/>
      <c r="MIX54" s="3051"/>
      <c r="MIY54" s="3058"/>
      <c r="MIZ54" s="3056"/>
      <c r="MJA54" s="3050"/>
      <c r="MJB54" s="3051"/>
      <c r="MJC54" s="3052"/>
      <c r="MJD54" s="3053"/>
      <c r="MJE54" s="3050"/>
      <c r="MJF54" s="3054"/>
      <c r="MJG54" s="3029"/>
      <c r="MJH54" s="3055"/>
      <c r="MJI54" s="3056"/>
      <c r="MJJ54" s="3057"/>
      <c r="MJK54" s="3058"/>
      <c r="MJL54" s="3059"/>
      <c r="MJM54" s="3058"/>
      <c r="MJN54" s="3059"/>
      <c r="MJO54" s="3050"/>
      <c r="MJP54" s="3051"/>
      <c r="MJQ54" s="3058"/>
      <c r="MJR54" s="3056"/>
      <c r="MJS54" s="3050"/>
      <c r="MJT54" s="3051"/>
      <c r="MJU54" s="3052"/>
      <c r="MJV54" s="3053"/>
      <c r="MJW54" s="3050"/>
      <c r="MJX54" s="3054"/>
      <c r="MJY54" s="3029"/>
      <c r="MJZ54" s="3055"/>
      <c r="MKA54" s="3056"/>
      <c r="MKB54" s="3057"/>
      <c r="MKC54" s="3058"/>
      <c r="MKD54" s="3059"/>
      <c r="MKE54" s="3058"/>
      <c r="MKF54" s="3059"/>
      <c r="MKG54" s="3050"/>
      <c r="MKH54" s="3051"/>
      <c r="MKI54" s="3058"/>
      <c r="MKJ54" s="3056"/>
      <c r="MKK54" s="3050"/>
      <c r="MKL54" s="3051"/>
      <c r="MKM54" s="3052"/>
      <c r="MKN54" s="3053"/>
      <c r="MKO54" s="3050"/>
      <c r="MKP54" s="3054"/>
      <c r="MKQ54" s="3029"/>
      <c r="MKR54" s="3055"/>
      <c r="MKS54" s="3056"/>
      <c r="MKT54" s="3057"/>
      <c r="MKU54" s="3058"/>
      <c r="MKV54" s="3059"/>
      <c r="MKW54" s="3058"/>
      <c r="MKX54" s="3059"/>
      <c r="MKY54" s="3050"/>
      <c r="MKZ54" s="3051"/>
      <c r="MLA54" s="3058"/>
      <c r="MLB54" s="3056"/>
      <c r="MLC54" s="3050"/>
      <c r="MLD54" s="3051"/>
      <c r="MLE54" s="3052"/>
      <c r="MLF54" s="3053"/>
      <c r="MLG54" s="3050"/>
      <c r="MLH54" s="3054"/>
      <c r="MLI54" s="3029"/>
      <c r="MLJ54" s="3055"/>
      <c r="MLK54" s="3056"/>
      <c r="MLL54" s="3057"/>
      <c r="MLM54" s="3058"/>
      <c r="MLN54" s="3059"/>
      <c r="MLO54" s="3058"/>
      <c r="MLP54" s="3059"/>
      <c r="MLQ54" s="3050"/>
      <c r="MLR54" s="3051"/>
      <c r="MLS54" s="3058"/>
      <c r="MLT54" s="3056"/>
      <c r="MLU54" s="3050"/>
      <c r="MLV54" s="3051"/>
      <c r="MLW54" s="3052"/>
      <c r="MLX54" s="3053"/>
      <c r="MLY54" s="3050"/>
      <c r="MLZ54" s="3054"/>
      <c r="MMA54" s="3029"/>
      <c r="MMB54" s="3055"/>
      <c r="MMC54" s="3056"/>
      <c r="MMD54" s="3057"/>
      <c r="MME54" s="3058"/>
      <c r="MMF54" s="3059"/>
      <c r="MMG54" s="3058"/>
      <c r="MMH54" s="3059"/>
      <c r="MMI54" s="3050"/>
      <c r="MMJ54" s="3051"/>
      <c r="MMK54" s="3058"/>
      <c r="MML54" s="3056"/>
      <c r="MMM54" s="3050"/>
      <c r="MMN54" s="3051"/>
      <c r="MMO54" s="3052"/>
      <c r="MMP54" s="3053"/>
      <c r="MMQ54" s="3050"/>
      <c r="MMR54" s="3054"/>
      <c r="MMS54" s="3029"/>
      <c r="MMT54" s="3055"/>
      <c r="MMU54" s="3056"/>
      <c r="MMV54" s="3057"/>
      <c r="MMW54" s="3058"/>
      <c r="MMX54" s="3059"/>
      <c r="MMY54" s="3058"/>
      <c r="MMZ54" s="3059"/>
      <c r="MNA54" s="3050"/>
      <c r="MNB54" s="3051"/>
      <c r="MNC54" s="3058"/>
      <c r="MND54" s="3056"/>
      <c r="MNE54" s="3050"/>
      <c r="MNF54" s="3051"/>
      <c r="MNG54" s="3052"/>
      <c r="MNH54" s="3053"/>
      <c r="MNI54" s="3050"/>
      <c r="MNJ54" s="3054"/>
      <c r="MNK54" s="3029"/>
      <c r="MNL54" s="3055"/>
      <c r="MNM54" s="3056"/>
      <c r="MNN54" s="3057"/>
      <c r="MNO54" s="3058"/>
      <c r="MNP54" s="3059"/>
      <c r="MNQ54" s="3058"/>
      <c r="MNR54" s="3059"/>
      <c r="MNS54" s="3050"/>
      <c r="MNT54" s="3051"/>
      <c r="MNU54" s="3058"/>
      <c r="MNV54" s="3056"/>
      <c r="MNW54" s="3050"/>
      <c r="MNX54" s="3051"/>
      <c r="MNY54" s="3052"/>
      <c r="MNZ54" s="3053"/>
      <c r="MOA54" s="3050"/>
      <c r="MOB54" s="3054"/>
      <c r="MOC54" s="3029"/>
      <c r="MOD54" s="3055"/>
      <c r="MOE54" s="3056"/>
      <c r="MOF54" s="3057"/>
      <c r="MOG54" s="3058"/>
      <c r="MOH54" s="3059"/>
      <c r="MOI54" s="3058"/>
      <c r="MOJ54" s="3059"/>
      <c r="MOK54" s="3050"/>
      <c r="MOL54" s="3051"/>
      <c r="MOM54" s="3058"/>
      <c r="MON54" s="3056"/>
      <c r="MOO54" s="3050"/>
      <c r="MOP54" s="3051"/>
      <c r="MOQ54" s="3052"/>
      <c r="MOR54" s="3053"/>
      <c r="MOS54" s="3050"/>
      <c r="MOT54" s="3054"/>
      <c r="MOU54" s="3029"/>
      <c r="MOV54" s="3055"/>
      <c r="MOW54" s="3056"/>
      <c r="MOX54" s="3057"/>
      <c r="MOY54" s="3058"/>
      <c r="MOZ54" s="3059"/>
      <c r="MPA54" s="3058"/>
      <c r="MPB54" s="3059"/>
      <c r="MPC54" s="3050"/>
      <c r="MPD54" s="3051"/>
      <c r="MPE54" s="3058"/>
      <c r="MPF54" s="3056"/>
      <c r="MPG54" s="3050"/>
      <c r="MPH54" s="3051"/>
      <c r="MPI54" s="3052"/>
      <c r="MPJ54" s="3053"/>
      <c r="MPK54" s="3050"/>
      <c r="MPL54" s="3054"/>
      <c r="MPM54" s="3029"/>
      <c r="MPN54" s="3055"/>
      <c r="MPO54" s="3056"/>
      <c r="MPP54" s="3057"/>
      <c r="MPQ54" s="3058"/>
      <c r="MPR54" s="3059"/>
      <c r="MPS54" s="3058"/>
      <c r="MPT54" s="3059"/>
      <c r="MPU54" s="3050"/>
      <c r="MPV54" s="3051"/>
      <c r="MPW54" s="3058"/>
      <c r="MPX54" s="3056"/>
      <c r="MPY54" s="3050"/>
      <c r="MPZ54" s="3051"/>
      <c r="MQA54" s="3052"/>
      <c r="MQB54" s="3053"/>
      <c r="MQC54" s="3050"/>
      <c r="MQD54" s="3054"/>
      <c r="MQE54" s="3029"/>
      <c r="MQF54" s="3055"/>
      <c r="MQG54" s="3056"/>
      <c r="MQH54" s="3057"/>
      <c r="MQI54" s="3058"/>
      <c r="MQJ54" s="3059"/>
      <c r="MQK54" s="3058"/>
      <c r="MQL54" s="3059"/>
      <c r="MQM54" s="3050"/>
      <c r="MQN54" s="3051"/>
      <c r="MQO54" s="3058"/>
      <c r="MQP54" s="3056"/>
      <c r="MQQ54" s="3050"/>
      <c r="MQR54" s="3051"/>
      <c r="MQS54" s="3052"/>
      <c r="MQT54" s="3053"/>
      <c r="MQU54" s="3050"/>
      <c r="MQV54" s="3054"/>
      <c r="MQW54" s="3029"/>
      <c r="MQX54" s="3055"/>
      <c r="MQY54" s="3056"/>
      <c r="MQZ54" s="3057"/>
      <c r="MRA54" s="3058"/>
      <c r="MRB54" s="3059"/>
      <c r="MRC54" s="3058"/>
      <c r="MRD54" s="3059"/>
      <c r="MRE54" s="3050"/>
      <c r="MRF54" s="3051"/>
      <c r="MRG54" s="3058"/>
      <c r="MRH54" s="3056"/>
      <c r="MRI54" s="3050"/>
      <c r="MRJ54" s="3051"/>
      <c r="MRK54" s="3052"/>
      <c r="MRL54" s="3053"/>
      <c r="MRM54" s="3050"/>
      <c r="MRN54" s="3054"/>
      <c r="MRO54" s="3029"/>
      <c r="MRP54" s="3055"/>
      <c r="MRQ54" s="3056"/>
      <c r="MRR54" s="3057"/>
      <c r="MRS54" s="3058"/>
      <c r="MRT54" s="3059"/>
      <c r="MRU54" s="3058"/>
      <c r="MRV54" s="3059"/>
      <c r="MRW54" s="3050"/>
      <c r="MRX54" s="3051"/>
      <c r="MRY54" s="3058"/>
      <c r="MRZ54" s="3056"/>
      <c r="MSA54" s="3050"/>
      <c r="MSB54" s="3051"/>
      <c r="MSC54" s="3052"/>
      <c r="MSD54" s="3053"/>
      <c r="MSE54" s="3050"/>
      <c r="MSF54" s="3054"/>
      <c r="MSG54" s="3029"/>
      <c r="MSH54" s="3055"/>
      <c r="MSI54" s="3056"/>
      <c r="MSJ54" s="3057"/>
      <c r="MSK54" s="3058"/>
      <c r="MSL54" s="3059"/>
      <c r="MSM54" s="3058"/>
      <c r="MSN54" s="3059"/>
      <c r="MSO54" s="3050"/>
      <c r="MSP54" s="3051"/>
      <c r="MSQ54" s="3058"/>
      <c r="MSR54" s="3056"/>
      <c r="MSS54" s="3050"/>
      <c r="MST54" s="3051"/>
      <c r="MSU54" s="3052"/>
      <c r="MSV54" s="3053"/>
      <c r="MSW54" s="3050"/>
      <c r="MSX54" s="3054"/>
      <c r="MSY54" s="3029"/>
      <c r="MSZ54" s="3055"/>
      <c r="MTA54" s="3056"/>
      <c r="MTB54" s="3057"/>
      <c r="MTC54" s="3058"/>
      <c r="MTD54" s="3059"/>
      <c r="MTE54" s="3058"/>
      <c r="MTF54" s="3059"/>
      <c r="MTG54" s="3050"/>
      <c r="MTH54" s="3051"/>
      <c r="MTI54" s="3058"/>
      <c r="MTJ54" s="3056"/>
      <c r="MTK54" s="3050"/>
      <c r="MTL54" s="3051"/>
      <c r="MTM54" s="3052"/>
      <c r="MTN54" s="3053"/>
      <c r="MTO54" s="3050"/>
      <c r="MTP54" s="3054"/>
      <c r="MTQ54" s="3029"/>
      <c r="MTR54" s="3055"/>
      <c r="MTS54" s="3056"/>
      <c r="MTT54" s="3057"/>
      <c r="MTU54" s="3058"/>
      <c r="MTV54" s="3059"/>
      <c r="MTW54" s="3058"/>
      <c r="MTX54" s="3059"/>
      <c r="MTY54" s="3050"/>
      <c r="MTZ54" s="3051"/>
      <c r="MUA54" s="3058"/>
      <c r="MUB54" s="3056"/>
      <c r="MUC54" s="3050"/>
      <c r="MUD54" s="3051"/>
      <c r="MUE54" s="3052"/>
      <c r="MUF54" s="3053"/>
      <c r="MUG54" s="3050"/>
      <c r="MUH54" s="3054"/>
      <c r="MUI54" s="3029"/>
      <c r="MUJ54" s="3055"/>
      <c r="MUK54" s="3056"/>
      <c r="MUL54" s="3057"/>
      <c r="MUM54" s="3058"/>
      <c r="MUN54" s="3059"/>
      <c r="MUO54" s="3058"/>
      <c r="MUP54" s="3059"/>
      <c r="MUQ54" s="3050"/>
      <c r="MUR54" s="3051"/>
      <c r="MUS54" s="3058"/>
      <c r="MUT54" s="3056"/>
      <c r="MUU54" s="3050"/>
      <c r="MUV54" s="3051"/>
      <c r="MUW54" s="3052"/>
      <c r="MUX54" s="3053"/>
      <c r="MUY54" s="3050"/>
      <c r="MUZ54" s="3054"/>
      <c r="MVA54" s="3029"/>
      <c r="MVB54" s="3055"/>
      <c r="MVC54" s="3056"/>
      <c r="MVD54" s="3057"/>
      <c r="MVE54" s="3058"/>
      <c r="MVF54" s="3059"/>
      <c r="MVG54" s="3058"/>
      <c r="MVH54" s="3059"/>
      <c r="MVI54" s="3050"/>
      <c r="MVJ54" s="3051"/>
      <c r="MVK54" s="3058"/>
      <c r="MVL54" s="3056"/>
      <c r="MVM54" s="3050"/>
      <c r="MVN54" s="3051"/>
      <c r="MVO54" s="3052"/>
      <c r="MVP54" s="3053"/>
      <c r="MVQ54" s="3050"/>
      <c r="MVR54" s="3054"/>
      <c r="MVS54" s="3029"/>
      <c r="MVT54" s="3055"/>
      <c r="MVU54" s="3056"/>
      <c r="MVV54" s="3057"/>
      <c r="MVW54" s="3058"/>
      <c r="MVX54" s="3059"/>
      <c r="MVY54" s="3058"/>
      <c r="MVZ54" s="3059"/>
      <c r="MWA54" s="3050"/>
      <c r="MWB54" s="3051"/>
      <c r="MWC54" s="3058"/>
      <c r="MWD54" s="3056"/>
      <c r="MWE54" s="3050"/>
      <c r="MWF54" s="3051"/>
      <c r="MWG54" s="3052"/>
      <c r="MWH54" s="3053"/>
      <c r="MWI54" s="3050"/>
      <c r="MWJ54" s="3054"/>
      <c r="MWK54" s="3029"/>
      <c r="MWL54" s="3055"/>
      <c r="MWM54" s="3056"/>
      <c r="MWN54" s="3057"/>
      <c r="MWO54" s="3058"/>
      <c r="MWP54" s="3059"/>
      <c r="MWQ54" s="3058"/>
      <c r="MWR54" s="3059"/>
      <c r="MWS54" s="3050"/>
      <c r="MWT54" s="3051"/>
      <c r="MWU54" s="3058"/>
      <c r="MWV54" s="3056"/>
      <c r="MWW54" s="3050"/>
      <c r="MWX54" s="3051"/>
      <c r="MWY54" s="3052"/>
      <c r="MWZ54" s="3053"/>
      <c r="MXA54" s="3050"/>
      <c r="MXB54" s="3054"/>
      <c r="MXC54" s="3029"/>
      <c r="MXD54" s="3055"/>
      <c r="MXE54" s="3056"/>
      <c r="MXF54" s="3057"/>
      <c r="MXG54" s="3058"/>
      <c r="MXH54" s="3059"/>
      <c r="MXI54" s="3058"/>
      <c r="MXJ54" s="3059"/>
      <c r="MXK54" s="3050"/>
      <c r="MXL54" s="3051"/>
      <c r="MXM54" s="3058"/>
      <c r="MXN54" s="3056"/>
      <c r="MXO54" s="3050"/>
      <c r="MXP54" s="3051"/>
      <c r="MXQ54" s="3052"/>
      <c r="MXR54" s="3053"/>
      <c r="MXS54" s="3050"/>
      <c r="MXT54" s="3054"/>
      <c r="MXU54" s="3029"/>
      <c r="MXV54" s="3055"/>
      <c r="MXW54" s="3056"/>
      <c r="MXX54" s="3057"/>
      <c r="MXY54" s="3058"/>
      <c r="MXZ54" s="3059"/>
      <c r="MYA54" s="3058"/>
      <c r="MYB54" s="3059"/>
      <c r="MYC54" s="3050"/>
      <c r="MYD54" s="3051"/>
      <c r="MYE54" s="3058"/>
      <c r="MYF54" s="3056"/>
      <c r="MYG54" s="3050"/>
      <c r="MYH54" s="3051"/>
      <c r="MYI54" s="3052"/>
      <c r="MYJ54" s="3053"/>
      <c r="MYK54" s="3050"/>
      <c r="MYL54" s="3054"/>
      <c r="MYM54" s="3029"/>
      <c r="MYN54" s="3055"/>
      <c r="MYO54" s="3056"/>
      <c r="MYP54" s="3057"/>
      <c r="MYQ54" s="3058"/>
      <c r="MYR54" s="3059"/>
      <c r="MYS54" s="3058"/>
      <c r="MYT54" s="3059"/>
      <c r="MYU54" s="3050"/>
      <c r="MYV54" s="3051"/>
      <c r="MYW54" s="3058"/>
      <c r="MYX54" s="3056"/>
      <c r="MYY54" s="3050"/>
      <c r="MYZ54" s="3051"/>
      <c r="MZA54" s="3052"/>
      <c r="MZB54" s="3053"/>
      <c r="MZC54" s="3050"/>
      <c r="MZD54" s="3054"/>
      <c r="MZE54" s="3029"/>
      <c r="MZF54" s="3055"/>
      <c r="MZG54" s="3056"/>
      <c r="MZH54" s="3057"/>
      <c r="MZI54" s="3058"/>
      <c r="MZJ54" s="3059"/>
      <c r="MZK54" s="3058"/>
      <c r="MZL54" s="3059"/>
      <c r="MZM54" s="3050"/>
      <c r="MZN54" s="3051"/>
      <c r="MZO54" s="3058"/>
      <c r="MZP54" s="3056"/>
      <c r="MZQ54" s="3050"/>
      <c r="MZR54" s="3051"/>
      <c r="MZS54" s="3052"/>
      <c r="MZT54" s="3053"/>
      <c r="MZU54" s="3050"/>
      <c r="MZV54" s="3054"/>
      <c r="MZW54" s="3029"/>
      <c r="MZX54" s="3055"/>
      <c r="MZY54" s="3056"/>
      <c r="MZZ54" s="3057"/>
      <c r="NAA54" s="3058"/>
      <c r="NAB54" s="3059"/>
      <c r="NAC54" s="3058"/>
      <c r="NAD54" s="3059"/>
      <c r="NAE54" s="3050"/>
      <c r="NAF54" s="3051"/>
      <c r="NAG54" s="3058"/>
      <c r="NAH54" s="3056"/>
      <c r="NAI54" s="3050"/>
      <c r="NAJ54" s="3051"/>
      <c r="NAK54" s="3052"/>
      <c r="NAL54" s="3053"/>
      <c r="NAM54" s="3050"/>
      <c r="NAN54" s="3054"/>
      <c r="NAO54" s="3029"/>
      <c r="NAP54" s="3055"/>
      <c r="NAQ54" s="3056"/>
      <c r="NAR54" s="3057"/>
      <c r="NAS54" s="3058"/>
      <c r="NAT54" s="3059"/>
      <c r="NAU54" s="3058"/>
      <c r="NAV54" s="3059"/>
      <c r="NAW54" s="3050"/>
      <c r="NAX54" s="3051"/>
      <c r="NAY54" s="3058"/>
      <c r="NAZ54" s="3056"/>
      <c r="NBA54" s="3050"/>
      <c r="NBB54" s="3051"/>
      <c r="NBC54" s="3052"/>
      <c r="NBD54" s="3053"/>
      <c r="NBE54" s="3050"/>
      <c r="NBF54" s="3054"/>
      <c r="NBG54" s="3029"/>
      <c r="NBH54" s="3055"/>
      <c r="NBI54" s="3056"/>
      <c r="NBJ54" s="3057"/>
      <c r="NBK54" s="3058"/>
      <c r="NBL54" s="3059"/>
      <c r="NBM54" s="3058"/>
      <c r="NBN54" s="3059"/>
      <c r="NBO54" s="3050"/>
      <c r="NBP54" s="3051"/>
      <c r="NBQ54" s="3058"/>
      <c r="NBR54" s="3056"/>
      <c r="NBS54" s="3050"/>
      <c r="NBT54" s="3051"/>
      <c r="NBU54" s="3052"/>
      <c r="NBV54" s="3053"/>
      <c r="NBW54" s="3050"/>
      <c r="NBX54" s="3054"/>
      <c r="NBY54" s="3029"/>
      <c r="NBZ54" s="3055"/>
      <c r="NCA54" s="3056"/>
      <c r="NCB54" s="3057"/>
      <c r="NCC54" s="3058"/>
      <c r="NCD54" s="3059"/>
      <c r="NCE54" s="3058"/>
      <c r="NCF54" s="3059"/>
      <c r="NCG54" s="3050"/>
      <c r="NCH54" s="3051"/>
      <c r="NCI54" s="3058"/>
      <c r="NCJ54" s="3056"/>
      <c r="NCK54" s="3050"/>
      <c r="NCL54" s="3051"/>
      <c r="NCM54" s="3052"/>
      <c r="NCN54" s="3053"/>
      <c r="NCO54" s="3050"/>
      <c r="NCP54" s="3054"/>
      <c r="NCQ54" s="3029"/>
      <c r="NCR54" s="3055"/>
      <c r="NCS54" s="3056"/>
      <c r="NCT54" s="3057"/>
      <c r="NCU54" s="3058"/>
      <c r="NCV54" s="3059"/>
      <c r="NCW54" s="3058"/>
      <c r="NCX54" s="3059"/>
      <c r="NCY54" s="3050"/>
      <c r="NCZ54" s="3051"/>
      <c r="NDA54" s="3058"/>
      <c r="NDB54" s="3056"/>
      <c r="NDC54" s="3050"/>
      <c r="NDD54" s="3051"/>
      <c r="NDE54" s="3052"/>
      <c r="NDF54" s="3053"/>
      <c r="NDG54" s="3050"/>
      <c r="NDH54" s="3054"/>
      <c r="NDI54" s="3029"/>
      <c r="NDJ54" s="3055"/>
      <c r="NDK54" s="3056"/>
      <c r="NDL54" s="3057"/>
      <c r="NDM54" s="3058"/>
      <c r="NDN54" s="3059"/>
      <c r="NDO54" s="3058"/>
      <c r="NDP54" s="3059"/>
      <c r="NDQ54" s="3050"/>
      <c r="NDR54" s="3051"/>
      <c r="NDS54" s="3058"/>
      <c r="NDT54" s="3056"/>
      <c r="NDU54" s="3050"/>
      <c r="NDV54" s="3051"/>
      <c r="NDW54" s="3052"/>
      <c r="NDX54" s="3053"/>
      <c r="NDY54" s="3050"/>
      <c r="NDZ54" s="3054"/>
      <c r="NEA54" s="3029"/>
      <c r="NEB54" s="3055"/>
      <c r="NEC54" s="3056"/>
      <c r="NED54" s="3057"/>
      <c r="NEE54" s="3058"/>
      <c r="NEF54" s="3059"/>
      <c r="NEG54" s="3058"/>
      <c r="NEH54" s="3059"/>
      <c r="NEI54" s="3050"/>
      <c r="NEJ54" s="3051"/>
      <c r="NEK54" s="3058"/>
      <c r="NEL54" s="3056"/>
      <c r="NEM54" s="3050"/>
      <c r="NEN54" s="3051"/>
      <c r="NEO54" s="3052"/>
      <c r="NEP54" s="3053"/>
      <c r="NEQ54" s="3050"/>
      <c r="NER54" s="3054"/>
      <c r="NES54" s="3029"/>
      <c r="NET54" s="3055"/>
      <c r="NEU54" s="3056"/>
      <c r="NEV54" s="3057"/>
      <c r="NEW54" s="3058"/>
      <c r="NEX54" s="3059"/>
      <c r="NEY54" s="3058"/>
      <c r="NEZ54" s="3059"/>
      <c r="NFA54" s="3050"/>
      <c r="NFB54" s="3051"/>
      <c r="NFC54" s="3058"/>
      <c r="NFD54" s="3056"/>
      <c r="NFE54" s="3050"/>
      <c r="NFF54" s="3051"/>
      <c r="NFG54" s="3052"/>
      <c r="NFH54" s="3053"/>
      <c r="NFI54" s="3050"/>
      <c r="NFJ54" s="3054"/>
      <c r="NFK54" s="3029"/>
      <c r="NFL54" s="3055"/>
      <c r="NFM54" s="3056"/>
      <c r="NFN54" s="3057"/>
      <c r="NFO54" s="3058"/>
      <c r="NFP54" s="3059"/>
      <c r="NFQ54" s="3058"/>
      <c r="NFR54" s="3059"/>
      <c r="NFS54" s="3050"/>
      <c r="NFT54" s="3051"/>
      <c r="NFU54" s="3058"/>
      <c r="NFV54" s="3056"/>
      <c r="NFW54" s="3050"/>
      <c r="NFX54" s="3051"/>
      <c r="NFY54" s="3052"/>
      <c r="NFZ54" s="3053"/>
      <c r="NGA54" s="3050"/>
      <c r="NGB54" s="3054"/>
      <c r="NGC54" s="3029"/>
      <c r="NGD54" s="3055"/>
      <c r="NGE54" s="3056"/>
      <c r="NGF54" s="3057"/>
      <c r="NGG54" s="3058"/>
      <c r="NGH54" s="3059"/>
      <c r="NGI54" s="3058"/>
      <c r="NGJ54" s="3059"/>
      <c r="NGK54" s="3050"/>
      <c r="NGL54" s="3051"/>
      <c r="NGM54" s="3058"/>
      <c r="NGN54" s="3056"/>
      <c r="NGO54" s="3050"/>
      <c r="NGP54" s="3051"/>
      <c r="NGQ54" s="3052"/>
      <c r="NGR54" s="3053"/>
      <c r="NGS54" s="3050"/>
      <c r="NGT54" s="3054"/>
      <c r="NGU54" s="3029"/>
      <c r="NGV54" s="3055"/>
      <c r="NGW54" s="3056"/>
      <c r="NGX54" s="3057"/>
      <c r="NGY54" s="3058"/>
      <c r="NGZ54" s="3059"/>
      <c r="NHA54" s="3058"/>
      <c r="NHB54" s="3059"/>
      <c r="NHC54" s="3050"/>
      <c r="NHD54" s="3051"/>
      <c r="NHE54" s="3058"/>
      <c r="NHF54" s="3056"/>
      <c r="NHG54" s="3050"/>
      <c r="NHH54" s="3051"/>
      <c r="NHI54" s="3052"/>
      <c r="NHJ54" s="3053"/>
      <c r="NHK54" s="3050"/>
      <c r="NHL54" s="3054"/>
      <c r="NHM54" s="3029"/>
      <c r="NHN54" s="3055"/>
      <c r="NHO54" s="3056"/>
      <c r="NHP54" s="3057"/>
      <c r="NHQ54" s="3058"/>
      <c r="NHR54" s="3059"/>
      <c r="NHS54" s="3058"/>
      <c r="NHT54" s="3059"/>
      <c r="NHU54" s="3050"/>
      <c r="NHV54" s="3051"/>
      <c r="NHW54" s="3058"/>
      <c r="NHX54" s="3056"/>
      <c r="NHY54" s="3050"/>
      <c r="NHZ54" s="3051"/>
      <c r="NIA54" s="3052"/>
      <c r="NIB54" s="3053"/>
      <c r="NIC54" s="3050"/>
      <c r="NID54" s="3054"/>
      <c r="NIE54" s="3029"/>
      <c r="NIF54" s="3055"/>
      <c r="NIG54" s="3056"/>
      <c r="NIH54" s="3057"/>
      <c r="NII54" s="3058"/>
      <c r="NIJ54" s="3059"/>
      <c r="NIK54" s="3058"/>
      <c r="NIL54" s="3059"/>
      <c r="NIM54" s="3050"/>
      <c r="NIN54" s="3051"/>
      <c r="NIO54" s="3058"/>
      <c r="NIP54" s="3056"/>
      <c r="NIQ54" s="3050"/>
      <c r="NIR54" s="3051"/>
      <c r="NIS54" s="3052"/>
      <c r="NIT54" s="3053"/>
      <c r="NIU54" s="3050"/>
      <c r="NIV54" s="3054"/>
      <c r="NIW54" s="3029"/>
      <c r="NIX54" s="3055"/>
      <c r="NIY54" s="3056"/>
      <c r="NIZ54" s="3057"/>
      <c r="NJA54" s="3058"/>
      <c r="NJB54" s="3059"/>
      <c r="NJC54" s="3058"/>
      <c r="NJD54" s="3059"/>
      <c r="NJE54" s="3050"/>
      <c r="NJF54" s="3051"/>
      <c r="NJG54" s="3058"/>
      <c r="NJH54" s="3056"/>
      <c r="NJI54" s="3050"/>
      <c r="NJJ54" s="3051"/>
      <c r="NJK54" s="3052"/>
      <c r="NJL54" s="3053"/>
      <c r="NJM54" s="3050"/>
      <c r="NJN54" s="3054"/>
      <c r="NJO54" s="3029"/>
      <c r="NJP54" s="3055"/>
      <c r="NJQ54" s="3056"/>
      <c r="NJR54" s="3057"/>
      <c r="NJS54" s="3058"/>
      <c r="NJT54" s="3059"/>
      <c r="NJU54" s="3058"/>
      <c r="NJV54" s="3059"/>
      <c r="NJW54" s="3050"/>
      <c r="NJX54" s="3051"/>
      <c r="NJY54" s="3058"/>
      <c r="NJZ54" s="3056"/>
      <c r="NKA54" s="3050"/>
      <c r="NKB54" s="3051"/>
      <c r="NKC54" s="3052"/>
      <c r="NKD54" s="3053"/>
      <c r="NKE54" s="3050"/>
      <c r="NKF54" s="3054"/>
      <c r="NKG54" s="3029"/>
      <c r="NKH54" s="3055"/>
      <c r="NKI54" s="3056"/>
      <c r="NKJ54" s="3057"/>
      <c r="NKK54" s="3058"/>
      <c r="NKL54" s="3059"/>
      <c r="NKM54" s="3058"/>
      <c r="NKN54" s="3059"/>
      <c r="NKO54" s="3050"/>
      <c r="NKP54" s="3051"/>
      <c r="NKQ54" s="3058"/>
      <c r="NKR54" s="3056"/>
      <c r="NKS54" s="3050"/>
      <c r="NKT54" s="3051"/>
      <c r="NKU54" s="3052"/>
      <c r="NKV54" s="3053"/>
      <c r="NKW54" s="3050"/>
      <c r="NKX54" s="3054"/>
      <c r="NKY54" s="3029"/>
      <c r="NKZ54" s="3055"/>
      <c r="NLA54" s="3056"/>
      <c r="NLB54" s="3057"/>
      <c r="NLC54" s="3058"/>
      <c r="NLD54" s="3059"/>
      <c r="NLE54" s="3058"/>
      <c r="NLF54" s="3059"/>
      <c r="NLG54" s="3050"/>
      <c r="NLH54" s="3051"/>
      <c r="NLI54" s="3058"/>
      <c r="NLJ54" s="3056"/>
      <c r="NLK54" s="3050"/>
      <c r="NLL54" s="3051"/>
      <c r="NLM54" s="3052"/>
      <c r="NLN54" s="3053"/>
      <c r="NLO54" s="3050"/>
      <c r="NLP54" s="3054"/>
      <c r="NLQ54" s="3029"/>
      <c r="NLR54" s="3055"/>
      <c r="NLS54" s="3056"/>
      <c r="NLT54" s="3057"/>
      <c r="NLU54" s="3058"/>
      <c r="NLV54" s="3059"/>
      <c r="NLW54" s="3058"/>
      <c r="NLX54" s="3059"/>
      <c r="NLY54" s="3050"/>
      <c r="NLZ54" s="3051"/>
      <c r="NMA54" s="3058"/>
      <c r="NMB54" s="3056"/>
      <c r="NMC54" s="3050"/>
      <c r="NMD54" s="3051"/>
      <c r="NME54" s="3052"/>
      <c r="NMF54" s="3053"/>
      <c r="NMG54" s="3050"/>
      <c r="NMH54" s="3054"/>
      <c r="NMI54" s="3029"/>
      <c r="NMJ54" s="3055"/>
      <c r="NMK54" s="3056"/>
      <c r="NML54" s="3057"/>
      <c r="NMM54" s="3058"/>
      <c r="NMN54" s="3059"/>
      <c r="NMO54" s="3058"/>
      <c r="NMP54" s="3059"/>
      <c r="NMQ54" s="3050"/>
      <c r="NMR54" s="3051"/>
      <c r="NMS54" s="3058"/>
      <c r="NMT54" s="3056"/>
      <c r="NMU54" s="3050"/>
      <c r="NMV54" s="3051"/>
      <c r="NMW54" s="3052"/>
      <c r="NMX54" s="3053"/>
      <c r="NMY54" s="3050"/>
      <c r="NMZ54" s="3054"/>
      <c r="NNA54" s="3029"/>
      <c r="NNB54" s="3055"/>
      <c r="NNC54" s="3056"/>
      <c r="NND54" s="3057"/>
      <c r="NNE54" s="3058"/>
      <c r="NNF54" s="3059"/>
      <c r="NNG54" s="3058"/>
      <c r="NNH54" s="3059"/>
      <c r="NNI54" s="3050"/>
      <c r="NNJ54" s="3051"/>
      <c r="NNK54" s="3058"/>
      <c r="NNL54" s="3056"/>
      <c r="NNM54" s="3050"/>
      <c r="NNN54" s="3051"/>
      <c r="NNO54" s="3052"/>
      <c r="NNP54" s="3053"/>
      <c r="NNQ54" s="3050"/>
      <c r="NNR54" s="3054"/>
      <c r="NNS54" s="3029"/>
      <c r="NNT54" s="3055"/>
      <c r="NNU54" s="3056"/>
      <c r="NNV54" s="3057"/>
      <c r="NNW54" s="3058"/>
      <c r="NNX54" s="3059"/>
      <c r="NNY54" s="3058"/>
      <c r="NNZ54" s="3059"/>
      <c r="NOA54" s="3050"/>
      <c r="NOB54" s="3051"/>
      <c r="NOC54" s="3058"/>
      <c r="NOD54" s="3056"/>
      <c r="NOE54" s="3050"/>
      <c r="NOF54" s="3051"/>
      <c r="NOG54" s="3052"/>
      <c r="NOH54" s="3053"/>
      <c r="NOI54" s="3050"/>
      <c r="NOJ54" s="3054"/>
      <c r="NOK54" s="3029"/>
      <c r="NOL54" s="3055"/>
      <c r="NOM54" s="3056"/>
      <c r="NON54" s="3057"/>
      <c r="NOO54" s="3058"/>
      <c r="NOP54" s="3059"/>
      <c r="NOQ54" s="3058"/>
      <c r="NOR54" s="3059"/>
      <c r="NOS54" s="3050"/>
      <c r="NOT54" s="3051"/>
      <c r="NOU54" s="3058"/>
      <c r="NOV54" s="3056"/>
      <c r="NOW54" s="3050"/>
      <c r="NOX54" s="3051"/>
      <c r="NOY54" s="3052"/>
      <c r="NOZ54" s="3053"/>
      <c r="NPA54" s="3050"/>
      <c r="NPB54" s="3054"/>
      <c r="NPC54" s="3029"/>
      <c r="NPD54" s="3055"/>
      <c r="NPE54" s="3056"/>
      <c r="NPF54" s="3057"/>
      <c r="NPG54" s="3058"/>
      <c r="NPH54" s="3059"/>
      <c r="NPI54" s="3058"/>
      <c r="NPJ54" s="3059"/>
      <c r="NPK54" s="3050"/>
      <c r="NPL54" s="3051"/>
      <c r="NPM54" s="3058"/>
      <c r="NPN54" s="3056"/>
      <c r="NPO54" s="3050"/>
      <c r="NPP54" s="3051"/>
      <c r="NPQ54" s="3052"/>
      <c r="NPR54" s="3053"/>
      <c r="NPS54" s="3050"/>
      <c r="NPT54" s="3054"/>
      <c r="NPU54" s="3029"/>
      <c r="NPV54" s="3055"/>
      <c r="NPW54" s="3056"/>
      <c r="NPX54" s="3057"/>
      <c r="NPY54" s="3058"/>
      <c r="NPZ54" s="3059"/>
      <c r="NQA54" s="3058"/>
      <c r="NQB54" s="3059"/>
      <c r="NQC54" s="3050"/>
      <c r="NQD54" s="3051"/>
      <c r="NQE54" s="3058"/>
      <c r="NQF54" s="3056"/>
      <c r="NQG54" s="3050"/>
      <c r="NQH54" s="3051"/>
      <c r="NQI54" s="3052"/>
      <c r="NQJ54" s="3053"/>
      <c r="NQK54" s="3050"/>
      <c r="NQL54" s="3054"/>
      <c r="NQM54" s="3029"/>
      <c r="NQN54" s="3055"/>
      <c r="NQO54" s="3056"/>
      <c r="NQP54" s="3057"/>
      <c r="NQQ54" s="3058"/>
      <c r="NQR54" s="3059"/>
      <c r="NQS54" s="3058"/>
      <c r="NQT54" s="3059"/>
      <c r="NQU54" s="3050"/>
      <c r="NQV54" s="3051"/>
      <c r="NQW54" s="3058"/>
      <c r="NQX54" s="3056"/>
      <c r="NQY54" s="3050"/>
      <c r="NQZ54" s="3051"/>
      <c r="NRA54" s="3052"/>
      <c r="NRB54" s="3053"/>
      <c r="NRC54" s="3050"/>
      <c r="NRD54" s="3054"/>
      <c r="NRE54" s="3029"/>
      <c r="NRF54" s="3055"/>
      <c r="NRG54" s="3056"/>
      <c r="NRH54" s="3057"/>
      <c r="NRI54" s="3058"/>
      <c r="NRJ54" s="3059"/>
      <c r="NRK54" s="3058"/>
      <c r="NRL54" s="3059"/>
      <c r="NRM54" s="3050"/>
      <c r="NRN54" s="3051"/>
      <c r="NRO54" s="3058"/>
      <c r="NRP54" s="3056"/>
      <c r="NRQ54" s="3050"/>
      <c r="NRR54" s="3051"/>
      <c r="NRS54" s="3052"/>
      <c r="NRT54" s="3053"/>
      <c r="NRU54" s="3050"/>
      <c r="NRV54" s="3054"/>
      <c r="NRW54" s="3029"/>
      <c r="NRX54" s="3055"/>
      <c r="NRY54" s="3056"/>
      <c r="NRZ54" s="3057"/>
      <c r="NSA54" s="3058"/>
      <c r="NSB54" s="3059"/>
      <c r="NSC54" s="3058"/>
      <c r="NSD54" s="3059"/>
      <c r="NSE54" s="3050"/>
      <c r="NSF54" s="3051"/>
      <c r="NSG54" s="3058"/>
      <c r="NSH54" s="3056"/>
      <c r="NSI54" s="3050"/>
      <c r="NSJ54" s="3051"/>
      <c r="NSK54" s="3052"/>
      <c r="NSL54" s="3053"/>
      <c r="NSM54" s="3050"/>
      <c r="NSN54" s="3054"/>
      <c r="NSO54" s="3029"/>
      <c r="NSP54" s="3055"/>
      <c r="NSQ54" s="3056"/>
      <c r="NSR54" s="3057"/>
      <c r="NSS54" s="3058"/>
      <c r="NST54" s="3059"/>
      <c r="NSU54" s="3058"/>
      <c r="NSV54" s="3059"/>
      <c r="NSW54" s="3050"/>
      <c r="NSX54" s="3051"/>
      <c r="NSY54" s="3058"/>
      <c r="NSZ54" s="3056"/>
      <c r="NTA54" s="3050"/>
      <c r="NTB54" s="3051"/>
      <c r="NTC54" s="3052"/>
      <c r="NTD54" s="3053"/>
      <c r="NTE54" s="3050"/>
      <c r="NTF54" s="3054"/>
      <c r="NTG54" s="3029"/>
      <c r="NTH54" s="3055"/>
      <c r="NTI54" s="3056"/>
      <c r="NTJ54" s="3057"/>
      <c r="NTK54" s="3058"/>
      <c r="NTL54" s="3059"/>
      <c r="NTM54" s="3058"/>
      <c r="NTN54" s="3059"/>
      <c r="NTO54" s="3050"/>
      <c r="NTP54" s="3051"/>
      <c r="NTQ54" s="3058"/>
      <c r="NTR54" s="3056"/>
      <c r="NTS54" s="3050"/>
      <c r="NTT54" s="3051"/>
      <c r="NTU54" s="3052"/>
      <c r="NTV54" s="3053"/>
      <c r="NTW54" s="3050"/>
      <c r="NTX54" s="3054"/>
      <c r="NTY54" s="3029"/>
      <c r="NTZ54" s="3055"/>
      <c r="NUA54" s="3056"/>
      <c r="NUB54" s="3057"/>
      <c r="NUC54" s="3058"/>
      <c r="NUD54" s="3059"/>
      <c r="NUE54" s="3058"/>
      <c r="NUF54" s="3059"/>
      <c r="NUG54" s="3050"/>
      <c r="NUH54" s="3051"/>
      <c r="NUI54" s="3058"/>
      <c r="NUJ54" s="3056"/>
      <c r="NUK54" s="3050"/>
      <c r="NUL54" s="3051"/>
      <c r="NUM54" s="3052"/>
      <c r="NUN54" s="3053"/>
      <c r="NUO54" s="3050"/>
      <c r="NUP54" s="3054"/>
      <c r="NUQ54" s="3029"/>
      <c r="NUR54" s="3055"/>
      <c r="NUS54" s="3056"/>
      <c r="NUT54" s="3057"/>
      <c r="NUU54" s="3058"/>
      <c r="NUV54" s="3059"/>
      <c r="NUW54" s="3058"/>
      <c r="NUX54" s="3059"/>
      <c r="NUY54" s="3050"/>
      <c r="NUZ54" s="3051"/>
      <c r="NVA54" s="3058"/>
      <c r="NVB54" s="3056"/>
      <c r="NVC54" s="3050"/>
      <c r="NVD54" s="3051"/>
      <c r="NVE54" s="3052"/>
      <c r="NVF54" s="3053"/>
      <c r="NVG54" s="3050"/>
      <c r="NVH54" s="3054"/>
      <c r="NVI54" s="3029"/>
      <c r="NVJ54" s="3055"/>
      <c r="NVK54" s="3056"/>
      <c r="NVL54" s="3057"/>
      <c r="NVM54" s="3058"/>
      <c r="NVN54" s="3059"/>
      <c r="NVO54" s="3058"/>
      <c r="NVP54" s="3059"/>
      <c r="NVQ54" s="3050"/>
      <c r="NVR54" s="3051"/>
      <c r="NVS54" s="3058"/>
      <c r="NVT54" s="3056"/>
      <c r="NVU54" s="3050"/>
      <c r="NVV54" s="3051"/>
      <c r="NVW54" s="3052"/>
      <c r="NVX54" s="3053"/>
      <c r="NVY54" s="3050"/>
      <c r="NVZ54" s="3054"/>
      <c r="NWA54" s="3029"/>
      <c r="NWB54" s="3055"/>
      <c r="NWC54" s="3056"/>
      <c r="NWD54" s="3057"/>
      <c r="NWE54" s="3058"/>
      <c r="NWF54" s="3059"/>
      <c r="NWG54" s="3058"/>
      <c r="NWH54" s="3059"/>
      <c r="NWI54" s="3050"/>
      <c r="NWJ54" s="3051"/>
      <c r="NWK54" s="3058"/>
      <c r="NWL54" s="3056"/>
      <c r="NWM54" s="3050"/>
      <c r="NWN54" s="3051"/>
      <c r="NWO54" s="3052"/>
      <c r="NWP54" s="3053"/>
      <c r="NWQ54" s="3050"/>
      <c r="NWR54" s="3054"/>
      <c r="NWS54" s="3029"/>
      <c r="NWT54" s="3055"/>
      <c r="NWU54" s="3056"/>
      <c r="NWV54" s="3057"/>
      <c r="NWW54" s="3058"/>
      <c r="NWX54" s="3059"/>
      <c r="NWY54" s="3058"/>
      <c r="NWZ54" s="3059"/>
      <c r="NXA54" s="3050"/>
      <c r="NXB54" s="3051"/>
      <c r="NXC54" s="3058"/>
      <c r="NXD54" s="3056"/>
      <c r="NXE54" s="3050"/>
      <c r="NXF54" s="3051"/>
      <c r="NXG54" s="3052"/>
      <c r="NXH54" s="3053"/>
      <c r="NXI54" s="3050"/>
      <c r="NXJ54" s="3054"/>
      <c r="NXK54" s="3029"/>
      <c r="NXL54" s="3055"/>
      <c r="NXM54" s="3056"/>
      <c r="NXN54" s="3057"/>
      <c r="NXO54" s="3058"/>
      <c r="NXP54" s="3059"/>
      <c r="NXQ54" s="3058"/>
      <c r="NXR54" s="3059"/>
      <c r="NXS54" s="3050"/>
      <c r="NXT54" s="3051"/>
      <c r="NXU54" s="3058"/>
      <c r="NXV54" s="3056"/>
      <c r="NXW54" s="3050"/>
      <c r="NXX54" s="3051"/>
      <c r="NXY54" s="3052"/>
      <c r="NXZ54" s="3053"/>
      <c r="NYA54" s="3050"/>
      <c r="NYB54" s="3054"/>
      <c r="NYC54" s="3029"/>
      <c r="NYD54" s="3055"/>
      <c r="NYE54" s="3056"/>
      <c r="NYF54" s="3057"/>
      <c r="NYG54" s="3058"/>
      <c r="NYH54" s="3059"/>
      <c r="NYI54" s="3058"/>
      <c r="NYJ54" s="3059"/>
      <c r="NYK54" s="3050"/>
      <c r="NYL54" s="3051"/>
      <c r="NYM54" s="3058"/>
      <c r="NYN54" s="3056"/>
      <c r="NYO54" s="3050"/>
      <c r="NYP54" s="3051"/>
      <c r="NYQ54" s="3052"/>
      <c r="NYR54" s="3053"/>
      <c r="NYS54" s="3050"/>
      <c r="NYT54" s="3054"/>
      <c r="NYU54" s="3029"/>
      <c r="NYV54" s="3055"/>
      <c r="NYW54" s="3056"/>
      <c r="NYX54" s="3057"/>
      <c r="NYY54" s="3058"/>
      <c r="NYZ54" s="3059"/>
      <c r="NZA54" s="3058"/>
      <c r="NZB54" s="3059"/>
      <c r="NZC54" s="3050"/>
      <c r="NZD54" s="3051"/>
      <c r="NZE54" s="3058"/>
      <c r="NZF54" s="3056"/>
      <c r="NZG54" s="3050"/>
      <c r="NZH54" s="3051"/>
      <c r="NZI54" s="3052"/>
      <c r="NZJ54" s="3053"/>
      <c r="NZK54" s="3050"/>
      <c r="NZL54" s="3054"/>
      <c r="NZM54" s="3029"/>
      <c r="NZN54" s="3055"/>
      <c r="NZO54" s="3056"/>
      <c r="NZP54" s="3057"/>
      <c r="NZQ54" s="3058"/>
      <c r="NZR54" s="3059"/>
      <c r="NZS54" s="3058"/>
      <c r="NZT54" s="3059"/>
      <c r="NZU54" s="3050"/>
      <c r="NZV54" s="3051"/>
      <c r="NZW54" s="3058"/>
      <c r="NZX54" s="3056"/>
      <c r="NZY54" s="3050"/>
      <c r="NZZ54" s="3051"/>
      <c r="OAA54" s="3052"/>
      <c r="OAB54" s="3053"/>
      <c r="OAC54" s="3050"/>
      <c r="OAD54" s="3054"/>
      <c r="OAE54" s="3029"/>
      <c r="OAF54" s="3055"/>
      <c r="OAG54" s="3056"/>
      <c r="OAH54" s="3057"/>
      <c r="OAI54" s="3058"/>
      <c r="OAJ54" s="3059"/>
      <c r="OAK54" s="3058"/>
      <c r="OAL54" s="3059"/>
      <c r="OAM54" s="3050"/>
      <c r="OAN54" s="3051"/>
      <c r="OAO54" s="3058"/>
      <c r="OAP54" s="3056"/>
      <c r="OAQ54" s="3050"/>
      <c r="OAR54" s="3051"/>
      <c r="OAS54" s="3052"/>
      <c r="OAT54" s="3053"/>
      <c r="OAU54" s="3050"/>
      <c r="OAV54" s="3054"/>
      <c r="OAW54" s="3029"/>
      <c r="OAX54" s="3055"/>
      <c r="OAY54" s="3056"/>
      <c r="OAZ54" s="3057"/>
      <c r="OBA54" s="3058"/>
      <c r="OBB54" s="3059"/>
      <c r="OBC54" s="3058"/>
      <c r="OBD54" s="3059"/>
      <c r="OBE54" s="3050"/>
      <c r="OBF54" s="3051"/>
      <c r="OBG54" s="3058"/>
      <c r="OBH54" s="3056"/>
      <c r="OBI54" s="3050"/>
      <c r="OBJ54" s="3051"/>
      <c r="OBK54" s="3052"/>
      <c r="OBL54" s="3053"/>
      <c r="OBM54" s="3050"/>
      <c r="OBN54" s="3054"/>
      <c r="OBO54" s="3029"/>
      <c r="OBP54" s="3055"/>
      <c r="OBQ54" s="3056"/>
      <c r="OBR54" s="3057"/>
      <c r="OBS54" s="3058"/>
      <c r="OBT54" s="3059"/>
      <c r="OBU54" s="3058"/>
      <c r="OBV54" s="3059"/>
      <c r="OBW54" s="3050"/>
      <c r="OBX54" s="3051"/>
      <c r="OBY54" s="3058"/>
      <c r="OBZ54" s="3056"/>
      <c r="OCA54" s="3050"/>
      <c r="OCB54" s="3051"/>
      <c r="OCC54" s="3052"/>
      <c r="OCD54" s="3053"/>
      <c r="OCE54" s="3050"/>
      <c r="OCF54" s="3054"/>
      <c r="OCG54" s="3029"/>
      <c r="OCH54" s="3055"/>
      <c r="OCI54" s="3056"/>
      <c r="OCJ54" s="3057"/>
      <c r="OCK54" s="3058"/>
      <c r="OCL54" s="3059"/>
      <c r="OCM54" s="3058"/>
      <c r="OCN54" s="3059"/>
      <c r="OCO54" s="3050"/>
      <c r="OCP54" s="3051"/>
      <c r="OCQ54" s="3058"/>
      <c r="OCR54" s="3056"/>
      <c r="OCS54" s="3050"/>
      <c r="OCT54" s="3051"/>
      <c r="OCU54" s="3052"/>
      <c r="OCV54" s="3053"/>
      <c r="OCW54" s="3050"/>
      <c r="OCX54" s="3054"/>
      <c r="OCY54" s="3029"/>
      <c r="OCZ54" s="3055"/>
      <c r="ODA54" s="3056"/>
      <c r="ODB54" s="3057"/>
      <c r="ODC54" s="3058"/>
      <c r="ODD54" s="3059"/>
      <c r="ODE54" s="3058"/>
      <c r="ODF54" s="3059"/>
      <c r="ODG54" s="3050"/>
      <c r="ODH54" s="3051"/>
      <c r="ODI54" s="3058"/>
      <c r="ODJ54" s="3056"/>
      <c r="ODK54" s="3050"/>
      <c r="ODL54" s="3051"/>
      <c r="ODM54" s="3052"/>
      <c r="ODN54" s="3053"/>
      <c r="ODO54" s="3050"/>
      <c r="ODP54" s="3054"/>
      <c r="ODQ54" s="3029"/>
      <c r="ODR54" s="3055"/>
      <c r="ODS54" s="3056"/>
      <c r="ODT54" s="3057"/>
      <c r="ODU54" s="3058"/>
      <c r="ODV54" s="3059"/>
      <c r="ODW54" s="3058"/>
      <c r="ODX54" s="3059"/>
      <c r="ODY54" s="3050"/>
      <c r="ODZ54" s="3051"/>
      <c r="OEA54" s="3058"/>
      <c r="OEB54" s="3056"/>
      <c r="OEC54" s="3050"/>
      <c r="OED54" s="3051"/>
      <c r="OEE54" s="3052"/>
      <c r="OEF54" s="3053"/>
      <c r="OEG54" s="3050"/>
      <c r="OEH54" s="3054"/>
      <c r="OEI54" s="3029"/>
      <c r="OEJ54" s="3055"/>
      <c r="OEK54" s="3056"/>
      <c r="OEL54" s="3057"/>
      <c r="OEM54" s="3058"/>
      <c r="OEN54" s="3059"/>
      <c r="OEO54" s="3058"/>
      <c r="OEP54" s="3059"/>
      <c r="OEQ54" s="3050"/>
      <c r="OER54" s="3051"/>
      <c r="OES54" s="3058"/>
      <c r="OET54" s="3056"/>
      <c r="OEU54" s="3050"/>
      <c r="OEV54" s="3051"/>
      <c r="OEW54" s="3052"/>
      <c r="OEX54" s="3053"/>
      <c r="OEY54" s="3050"/>
      <c r="OEZ54" s="3054"/>
      <c r="OFA54" s="3029"/>
      <c r="OFB54" s="3055"/>
      <c r="OFC54" s="3056"/>
      <c r="OFD54" s="3057"/>
      <c r="OFE54" s="3058"/>
      <c r="OFF54" s="3059"/>
      <c r="OFG54" s="3058"/>
      <c r="OFH54" s="3059"/>
      <c r="OFI54" s="3050"/>
      <c r="OFJ54" s="3051"/>
      <c r="OFK54" s="3058"/>
      <c r="OFL54" s="3056"/>
      <c r="OFM54" s="3050"/>
      <c r="OFN54" s="3051"/>
      <c r="OFO54" s="3052"/>
      <c r="OFP54" s="3053"/>
      <c r="OFQ54" s="3050"/>
      <c r="OFR54" s="3054"/>
      <c r="OFS54" s="3029"/>
      <c r="OFT54" s="3055"/>
      <c r="OFU54" s="3056"/>
      <c r="OFV54" s="3057"/>
      <c r="OFW54" s="3058"/>
      <c r="OFX54" s="3059"/>
      <c r="OFY54" s="3058"/>
      <c r="OFZ54" s="3059"/>
      <c r="OGA54" s="3050"/>
      <c r="OGB54" s="3051"/>
      <c r="OGC54" s="3058"/>
      <c r="OGD54" s="3056"/>
      <c r="OGE54" s="3050"/>
      <c r="OGF54" s="3051"/>
      <c r="OGG54" s="3052"/>
      <c r="OGH54" s="3053"/>
      <c r="OGI54" s="3050"/>
      <c r="OGJ54" s="3054"/>
      <c r="OGK54" s="3029"/>
      <c r="OGL54" s="3055"/>
      <c r="OGM54" s="3056"/>
      <c r="OGN54" s="3057"/>
      <c r="OGO54" s="3058"/>
      <c r="OGP54" s="3059"/>
      <c r="OGQ54" s="3058"/>
      <c r="OGR54" s="3059"/>
      <c r="OGS54" s="3050"/>
      <c r="OGT54" s="3051"/>
      <c r="OGU54" s="3058"/>
      <c r="OGV54" s="3056"/>
      <c r="OGW54" s="3050"/>
      <c r="OGX54" s="3051"/>
      <c r="OGY54" s="3052"/>
      <c r="OGZ54" s="3053"/>
      <c r="OHA54" s="3050"/>
      <c r="OHB54" s="3054"/>
      <c r="OHC54" s="3029"/>
      <c r="OHD54" s="3055"/>
      <c r="OHE54" s="3056"/>
      <c r="OHF54" s="3057"/>
      <c r="OHG54" s="3058"/>
      <c r="OHH54" s="3059"/>
      <c r="OHI54" s="3058"/>
      <c r="OHJ54" s="3059"/>
      <c r="OHK54" s="3050"/>
      <c r="OHL54" s="3051"/>
      <c r="OHM54" s="3058"/>
      <c r="OHN54" s="3056"/>
      <c r="OHO54" s="3050"/>
      <c r="OHP54" s="3051"/>
      <c r="OHQ54" s="3052"/>
      <c r="OHR54" s="3053"/>
      <c r="OHS54" s="3050"/>
      <c r="OHT54" s="3054"/>
      <c r="OHU54" s="3029"/>
      <c r="OHV54" s="3055"/>
      <c r="OHW54" s="3056"/>
      <c r="OHX54" s="3057"/>
      <c r="OHY54" s="3058"/>
      <c r="OHZ54" s="3059"/>
      <c r="OIA54" s="3058"/>
      <c r="OIB54" s="3059"/>
      <c r="OIC54" s="3050"/>
      <c r="OID54" s="3051"/>
      <c r="OIE54" s="3058"/>
      <c r="OIF54" s="3056"/>
      <c r="OIG54" s="3050"/>
      <c r="OIH54" s="3051"/>
      <c r="OII54" s="3052"/>
      <c r="OIJ54" s="3053"/>
      <c r="OIK54" s="3050"/>
      <c r="OIL54" s="3054"/>
      <c r="OIM54" s="3029"/>
      <c r="OIN54" s="3055"/>
      <c r="OIO54" s="3056"/>
      <c r="OIP54" s="3057"/>
      <c r="OIQ54" s="3058"/>
      <c r="OIR54" s="3059"/>
      <c r="OIS54" s="3058"/>
      <c r="OIT54" s="3059"/>
      <c r="OIU54" s="3050"/>
      <c r="OIV54" s="3051"/>
      <c r="OIW54" s="3058"/>
      <c r="OIX54" s="3056"/>
      <c r="OIY54" s="3050"/>
      <c r="OIZ54" s="3051"/>
      <c r="OJA54" s="3052"/>
      <c r="OJB54" s="3053"/>
      <c r="OJC54" s="3050"/>
      <c r="OJD54" s="3054"/>
      <c r="OJE54" s="3029"/>
      <c r="OJF54" s="3055"/>
      <c r="OJG54" s="3056"/>
      <c r="OJH54" s="3057"/>
      <c r="OJI54" s="3058"/>
      <c r="OJJ54" s="3059"/>
      <c r="OJK54" s="3058"/>
      <c r="OJL54" s="3059"/>
      <c r="OJM54" s="3050"/>
      <c r="OJN54" s="3051"/>
      <c r="OJO54" s="3058"/>
      <c r="OJP54" s="3056"/>
      <c r="OJQ54" s="3050"/>
      <c r="OJR54" s="3051"/>
      <c r="OJS54" s="3052"/>
      <c r="OJT54" s="3053"/>
      <c r="OJU54" s="3050"/>
      <c r="OJV54" s="3054"/>
      <c r="OJW54" s="3029"/>
      <c r="OJX54" s="3055"/>
      <c r="OJY54" s="3056"/>
      <c r="OJZ54" s="3057"/>
      <c r="OKA54" s="3058"/>
      <c r="OKB54" s="3059"/>
      <c r="OKC54" s="3058"/>
      <c r="OKD54" s="3059"/>
      <c r="OKE54" s="3050"/>
      <c r="OKF54" s="3051"/>
      <c r="OKG54" s="3058"/>
      <c r="OKH54" s="3056"/>
      <c r="OKI54" s="3050"/>
      <c r="OKJ54" s="3051"/>
      <c r="OKK54" s="3052"/>
      <c r="OKL54" s="3053"/>
      <c r="OKM54" s="3050"/>
      <c r="OKN54" s="3054"/>
      <c r="OKO54" s="3029"/>
      <c r="OKP54" s="3055"/>
      <c r="OKQ54" s="3056"/>
      <c r="OKR54" s="3057"/>
      <c r="OKS54" s="3058"/>
      <c r="OKT54" s="3059"/>
      <c r="OKU54" s="3058"/>
      <c r="OKV54" s="3059"/>
      <c r="OKW54" s="3050"/>
      <c r="OKX54" s="3051"/>
      <c r="OKY54" s="3058"/>
      <c r="OKZ54" s="3056"/>
      <c r="OLA54" s="3050"/>
      <c r="OLB54" s="3051"/>
      <c r="OLC54" s="3052"/>
      <c r="OLD54" s="3053"/>
      <c r="OLE54" s="3050"/>
      <c r="OLF54" s="3054"/>
      <c r="OLG54" s="3029"/>
      <c r="OLH54" s="3055"/>
      <c r="OLI54" s="3056"/>
      <c r="OLJ54" s="3057"/>
      <c r="OLK54" s="3058"/>
      <c r="OLL54" s="3059"/>
      <c r="OLM54" s="3058"/>
      <c r="OLN54" s="3059"/>
      <c r="OLO54" s="3050"/>
      <c r="OLP54" s="3051"/>
      <c r="OLQ54" s="3058"/>
      <c r="OLR54" s="3056"/>
      <c r="OLS54" s="3050"/>
      <c r="OLT54" s="3051"/>
      <c r="OLU54" s="3052"/>
      <c r="OLV54" s="3053"/>
      <c r="OLW54" s="3050"/>
      <c r="OLX54" s="3054"/>
      <c r="OLY54" s="3029"/>
      <c r="OLZ54" s="3055"/>
      <c r="OMA54" s="3056"/>
      <c r="OMB54" s="3057"/>
      <c r="OMC54" s="3058"/>
      <c r="OMD54" s="3059"/>
      <c r="OME54" s="3058"/>
      <c r="OMF54" s="3059"/>
      <c r="OMG54" s="3050"/>
      <c r="OMH54" s="3051"/>
      <c r="OMI54" s="3058"/>
      <c r="OMJ54" s="3056"/>
      <c r="OMK54" s="3050"/>
      <c r="OML54" s="3051"/>
      <c r="OMM54" s="3052"/>
      <c r="OMN54" s="3053"/>
      <c r="OMO54" s="3050"/>
      <c r="OMP54" s="3054"/>
      <c r="OMQ54" s="3029"/>
      <c r="OMR54" s="3055"/>
      <c r="OMS54" s="3056"/>
      <c r="OMT54" s="3057"/>
      <c r="OMU54" s="3058"/>
      <c r="OMV54" s="3059"/>
      <c r="OMW54" s="3058"/>
      <c r="OMX54" s="3059"/>
      <c r="OMY54" s="3050"/>
      <c r="OMZ54" s="3051"/>
      <c r="ONA54" s="3058"/>
      <c r="ONB54" s="3056"/>
      <c r="ONC54" s="3050"/>
      <c r="OND54" s="3051"/>
      <c r="ONE54" s="3052"/>
      <c r="ONF54" s="3053"/>
      <c r="ONG54" s="3050"/>
      <c r="ONH54" s="3054"/>
      <c r="ONI54" s="3029"/>
      <c r="ONJ54" s="3055"/>
      <c r="ONK54" s="3056"/>
      <c r="ONL54" s="3057"/>
      <c r="ONM54" s="3058"/>
      <c r="ONN54" s="3059"/>
      <c r="ONO54" s="3058"/>
      <c r="ONP54" s="3059"/>
      <c r="ONQ54" s="3050"/>
      <c r="ONR54" s="3051"/>
      <c r="ONS54" s="3058"/>
      <c r="ONT54" s="3056"/>
      <c r="ONU54" s="3050"/>
      <c r="ONV54" s="3051"/>
      <c r="ONW54" s="3052"/>
      <c r="ONX54" s="3053"/>
      <c r="ONY54" s="3050"/>
      <c r="ONZ54" s="3054"/>
      <c r="OOA54" s="3029"/>
      <c r="OOB54" s="3055"/>
      <c r="OOC54" s="3056"/>
      <c r="OOD54" s="3057"/>
      <c r="OOE54" s="3058"/>
      <c r="OOF54" s="3059"/>
      <c r="OOG54" s="3058"/>
      <c r="OOH54" s="3059"/>
      <c r="OOI54" s="3050"/>
      <c r="OOJ54" s="3051"/>
      <c r="OOK54" s="3058"/>
      <c r="OOL54" s="3056"/>
      <c r="OOM54" s="3050"/>
      <c r="OON54" s="3051"/>
      <c r="OOO54" s="3052"/>
      <c r="OOP54" s="3053"/>
      <c r="OOQ54" s="3050"/>
      <c r="OOR54" s="3054"/>
      <c r="OOS54" s="3029"/>
      <c r="OOT54" s="3055"/>
      <c r="OOU54" s="3056"/>
      <c r="OOV54" s="3057"/>
      <c r="OOW54" s="3058"/>
      <c r="OOX54" s="3059"/>
      <c r="OOY54" s="3058"/>
      <c r="OOZ54" s="3059"/>
      <c r="OPA54" s="3050"/>
      <c r="OPB54" s="3051"/>
      <c r="OPC54" s="3058"/>
      <c r="OPD54" s="3056"/>
      <c r="OPE54" s="3050"/>
      <c r="OPF54" s="3051"/>
      <c r="OPG54" s="3052"/>
      <c r="OPH54" s="3053"/>
      <c r="OPI54" s="3050"/>
      <c r="OPJ54" s="3054"/>
      <c r="OPK54" s="3029"/>
      <c r="OPL54" s="3055"/>
      <c r="OPM54" s="3056"/>
      <c r="OPN54" s="3057"/>
      <c r="OPO54" s="3058"/>
      <c r="OPP54" s="3059"/>
      <c r="OPQ54" s="3058"/>
      <c r="OPR54" s="3059"/>
      <c r="OPS54" s="3050"/>
      <c r="OPT54" s="3051"/>
      <c r="OPU54" s="3058"/>
      <c r="OPV54" s="3056"/>
      <c r="OPW54" s="3050"/>
      <c r="OPX54" s="3051"/>
      <c r="OPY54" s="3052"/>
      <c r="OPZ54" s="3053"/>
      <c r="OQA54" s="3050"/>
      <c r="OQB54" s="3054"/>
      <c r="OQC54" s="3029"/>
      <c r="OQD54" s="3055"/>
      <c r="OQE54" s="3056"/>
      <c r="OQF54" s="3057"/>
      <c r="OQG54" s="3058"/>
      <c r="OQH54" s="3059"/>
      <c r="OQI54" s="3058"/>
      <c r="OQJ54" s="3059"/>
      <c r="OQK54" s="3050"/>
      <c r="OQL54" s="3051"/>
      <c r="OQM54" s="3058"/>
      <c r="OQN54" s="3056"/>
      <c r="OQO54" s="3050"/>
      <c r="OQP54" s="3051"/>
      <c r="OQQ54" s="3052"/>
      <c r="OQR54" s="3053"/>
      <c r="OQS54" s="3050"/>
      <c r="OQT54" s="3054"/>
      <c r="OQU54" s="3029"/>
      <c r="OQV54" s="3055"/>
      <c r="OQW54" s="3056"/>
      <c r="OQX54" s="3057"/>
      <c r="OQY54" s="3058"/>
      <c r="OQZ54" s="3059"/>
      <c r="ORA54" s="3058"/>
      <c r="ORB54" s="3059"/>
      <c r="ORC54" s="3050"/>
      <c r="ORD54" s="3051"/>
      <c r="ORE54" s="3058"/>
      <c r="ORF54" s="3056"/>
      <c r="ORG54" s="3050"/>
      <c r="ORH54" s="3051"/>
      <c r="ORI54" s="3052"/>
      <c r="ORJ54" s="3053"/>
      <c r="ORK54" s="3050"/>
      <c r="ORL54" s="3054"/>
      <c r="ORM54" s="3029"/>
      <c r="ORN54" s="3055"/>
      <c r="ORO54" s="3056"/>
      <c r="ORP54" s="3057"/>
      <c r="ORQ54" s="3058"/>
      <c r="ORR54" s="3059"/>
      <c r="ORS54" s="3058"/>
      <c r="ORT54" s="3059"/>
      <c r="ORU54" s="3050"/>
      <c r="ORV54" s="3051"/>
      <c r="ORW54" s="3058"/>
      <c r="ORX54" s="3056"/>
      <c r="ORY54" s="3050"/>
      <c r="ORZ54" s="3051"/>
      <c r="OSA54" s="3052"/>
      <c r="OSB54" s="3053"/>
      <c r="OSC54" s="3050"/>
      <c r="OSD54" s="3054"/>
      <c r="OSE54" s="3029"/>
      <c r="OSF54" s="3055"/>
      <c r="OSG54" s="3056"/>
      <c r="OSH54" s="3057"/>
      <c r="OSI54" s="3058"/>
      <c r="OSJ54" s="3059"/>
      <c r="OSK54" s="3058"/>
      <c r="OSL54" s="3059"/>
      <c r="OSM54" s="3050"/>
      <c r="OSN54" s="3051"/>
      <c r="OSO54" s="3058"/>
      <c r="OSP54" s="3056"/>
      <c r="OSQ54" s="3050"/>
      <c r="OSR54" s="3051"/>
      <c r="OSS54" s="3052"/>
      <c r="OST54" s="3053"/>
      <c r="OSU54" s="3050"/>
      <c r="OSV54" s="3054"/>
      <c r="OSW54" s="3029"/>
      <c r="OSX54" s="3055"/>
      <c r="OSY54" s="3056"/>
      <c r="OSZ54" s="3057"/>
      <c r="OTA54" s="3058"/>
      <c r="OTB54" s="3059"/>
      <c r="OTC54" s="3058"/>
      <c r="OTD54" s="3059"/>
      <c r="OTE54" s="3050"/>
      <c r="OTF54" s="3051"/>
      <c r="OTG54" s="3058"/>
      <c r="OTH54" s="3056"/>
      <c r="OTI54" s="3050"/>
      <c r="OTJ54" s="3051"/>
      <c r="OTK54" s="3052"/>
      <c r="OTL54" s="3053"/>
      <c r="OTM54" s="3050"/>
      <c r="OTN54" s="3054"/>
      <c r="OTO54" s="3029"/>
      <c r="OTP54" s="3055"/>
      <c r="OTQ54" s="3056"/>
      <c r="OTR54" s="3057"/>
      <c r="OTS54" s="3058"/>
      <c r="OTT54" s="3059"/>
      <c r="OTU54" s="3058"/>
      <c r="OTV54" s="3059"/>
      <c r="OTW54" s="3050"/>
      <c r="OTX54" s="3051"/>
      <c r="OTY54" s="3058"/>
      <c r="OTZ54" s="3056"/>
      <c r="OUA54" s="3050"/>
      <c r="OUB54" s="3051"/>
      <c r="OUC54" s="3052"/>
      <c r="OUD54" s="3053"/>
      <c r="OUE54" s="3050"/>
      <c r="OUF54" s="3054"/>
      <c r="OUG54" s="3029"/>
      <c r="OUH54" s="3055"/>
      <c r="OUI54" s="3056"/>
      <c r="OUJ54" s="3057"/>
      <c r="OUK54" s="3058"/>
      <c r="OUL54" s="3059"/>
      <c r="OUM54" s="3058"/>
      <c r="OUN54" s="3059"/>
      <c r="OUO54" s="3050"/>
      <c r="OUP54" s="3051"/>
      <c r="OUQ54" s="3058"/>
      <c r="OUR54" s="3056"/>
      <c r="OUS54" s="3050"/>
      <c r="OUT54" s="3051"/>
      <c r="OUU54" s="3052"/>
      <c r="OUV54" s="3053"/>
      <c r="OUW54" s="3050"/>
      <c r="OUX54" s="3054"/>
      <c r="OUY54" s="3029"/>
      <c r="OUZ54" s="3055"/>
      <c r="OVA54" s="3056"/>
      <c r="OVB54" s="3057"/>
      <c r="OVC54" s="3058"/>
      <c r="OVD54" s="3059"/>
      <c r="OVE54" s="3058"/>
      <c r="OVF54" s="3059"/>
      <c r="OVG54" s="3050"/>
      <c r="OVH54" s="3051"/>
      <c r="OVI54" s="3058"/>
      <c r="OVJ54" s="3056"/>
      <c r="OVK54" s="3050"/>
      <c r="OVL54" s="3051"/>
      <c r="OVM54" s="3052"/>
      <c r="OVN54" s="3053"/>
      <c r="OVO54" s="3050"/>
      <c r="OVP54" s="3054"/>
      <c r="OVQ54" s="3029"/>
      <c r="OVR54" s="3055"/>
      <c r="OVS54" s="3056"/>
      <c r="OVT54" s="3057"/>
      <c r="OVU54" s="3058"/>
      <c r="OVV54" s="3059"/>
      <c r="OVW54" s="3058"/>
      <c r="OVX54" s="3059"/>
      <c r="OVY54" s="3050"/>
      <c r="OVZ54" s="3051"/>
      <c r="OWA54" s="3058"/>
      <c r="OWB54" s="3056"/>
      <c r="OWC54" s="3050"/>
      <c r="OWD54" s="3051"/>
      <c r="OWE54" s="3052"/>
      <c r="OWF54" s="3053"/>
      <c r="OWG54" s="3050"/>
      <c r="OWH54" s="3054"/>
      <c r="OWI54" s="3029"/>
      <c r="OWJ54" s="3055"/>
      <c r="OWK54" s="3056"/>
      <c r="OWL54" s="3057"/>
      <c r="OWM54" s="3058"/>
      <c r="OWN54" s="3059"/>
      <c r="OWO54" s="3058"/>
      <c r="OWP54" s="3059"/>
      <c r="OWQ54" s="3050"/>
      <c r="OWR54" s="3051"/>
      <c r="OWS54" s="3058"/>
      <c r="OWT54" s="3056"/>
      <c r="OWU54" s="3050"/>
      <c r="OWV54" s="3051"/>
      <c r="OWW54" s="3052"/>
      <c r="OWX54" s="3053"/>
      <c r="OWY54" s="3050"/>
      <c r="OWZ54" s="3054"/>
      <c r="OXA54" s="3029"/>
      <c r="OXB54" s="3055"/>
      <c r="OXC54" s="3056"/>
      <c r="OXD54" s="3057"/>
      <c r="OXE54" s="3058"/>
      <c r="OXF54" s="3059"/>
      <c r="OXG54" s="3058"/>
      <c r="OXH54" s="3059"/>
      <c r="OXI54" s="3050"/>
      <c r="OXJ54" s="3051"/>
      <c r="OXK54" s="3058"/>
      <c r="OXL54" s="3056"/>
      <c r="OXM54" s="3050"/>
      <c r="OXN54" s="3051"/>
      <c r="OXO54" s="3052"/>
      <c r="OXP54" s="3053"/>
      <c r="OXQ54" s="3050"/>
      <c r="OXR54" s="3054"/>
      <c r="OXS54" s="3029"/>
      <c r="OXT54" s="3055"/>
      <c r="OXU54" s="3056"/>
      <c r="OXV54" s="3057"/>
      <c r="OXW54" s="3058"/>
      <c r="OXX54" s="3059"/>
      <c r="OXY54" s="3058"/>
      <c r="OXZ54" s="3059"/>
      <c r="OYA54" s="3050"/>
      <c r="OYB54" s="3051"/>
      <c r="OYC54" s="3058"/>
      <c r="OYD54" s="3056"/>
      <c r="OYE54" s="3050"/>
      <c r="OYF54" s="3051"/>
      <c r="OYG54" s="3052"/>
      <c r="OYH54" s="3053"/>
      <c r="OYI54" s="3050"/>
      <c r="OYJ54" s="3054"/>
      <c r="OYK54" s="3029"/>
      <c r="OYL54" s="3055"/>
      <c r="OYM54" s="3056"/>
      <c r="OYN54" s="3057"/>
      <c r="OYO54" s="3058"/>
      <c r="OYP54" s="3059"/>
      <c r="OYQ54" s="3058"/>
      <c r="OYR54" s="3059"/>
      <c r="OYS54" s="3050"/>
      <c r="OYT54" s="3051"/>
      <c r="OYU54" s="3058"/>
      <c r="OYV54" s="3056"/>
      <c r="OYW54" s="3050"/>
      <c r="OYX54" s="3051"/>
      <c r="OYY54" s="3052"/>
      <c r="OYZ54" s="3053"/>
      <c r="OZA54" s="3050"/>
      <c r="OZB54" s="3054"/>
      <c r="OZC54" s="3029"/>
      <c r="OZD54" s="3055"/>
      <c r="OZE54" s="3056"/>
      <c r="OZF54" s="3057"/>
      <c r="OZG54" s="3058"/>
      <c r="OZH54" s="3059"/>
      <c r="OZI54" s="3058"/>
      <c r="OZJ54" s="3059"/>
      <c r="OZK54" s="3050"/>
      <c r="OZL54" s="3051"/>
      <c r="OZM54" s="3058"/>
      <c r="OZN54" s="3056"/>
      <c r="OZO54" s="3050"/>
      <c r="OZP54" s="3051"/>
      <c r="OZQ54" s="3052"/>
      <c r="OZR54" s="3053"/>
      <c r="OZS54" s="3050"/>
      <c r="OZT54" s="3054"/>
      <c r="OZU54" s="3029"/>
      <c r="OZV54" s="3055"/>
      <c r="OZW54" s="3056"/>
      <c r="OZX54" s="3057"/>
      <c r="OZY54" s="3058"/>
      <c r="OZZ54" s="3059"/>
      <c r="PAA54" s="3058"/>
      <c r="PAB54" s="3059"/>
      <c r="PAC54" s="3050"/>
      <c r="PAD54" s="3051"/>
      <c r="PAE54" s="3058"/>
      <c r="PAF54" s="3056"/>
      <c r="PAG54" s="3050"/>
      <c r="PAH54" s="3051"/>
      <c r="PAI54" s="3052"/>
      <c r="PAJ54" s="3053"/>
      <c r="PAK54" s="3050"/>
      <c r="PAL54" s="3054"/>
      <c r="PAM54" s="3029"/>
      <c r="PAN54" s="3055"/>
      <c r="PAO54" s="3056"/>
      <c r="PAP54" s="3057"/>
      <c r="PAQ54" s="3058"/>
      <c r="PAR54" s="3059"/>
      <c r="PAS54" s="3058"/>
      <c r="PAT54" s="3059"/>
      <c r="PAU54" s="3050"/>
      <c r="PAV54" s="3051"/>
      <c r="PAW54" s="3058"/>
      <c r="PAX54" s="3056"/>
      <c r="PAY54" s="3050"/>
      <c r="PAZ54" s="3051"/>
      <c r="PBA54" s="3052"/>
      <c r="PBB54" s="3053"/>
      <c r="PBC54" s="3050"/>
      <c r="PBD54" s="3054"/>
      <c r="PBE54" s="3029"/>
      <c r="PBF54" s="3055"/>
      <c r="PBG54" s="3056"/>
      <c r="PBH54" s="3057"/>
      <c r="PBI54" s="3058"/>
      <c r="PBJ54" s="3059"/>
      <c r="PBK54" s="3058"/>
      <c r="PBL54" s="3059"/>
      <c r="PBM54" s="3050"/>
      <c r="PBN54" s="3051"/>
      <c r="PBO54" s="3058"/>
      <c r="PBP54" s="3056"/>
      <c r="PBQ54" s="3050"/>
      <c r="PBR54" s="3051"/>
      <c r="PBS54" s="3052"/>
      <c r="PBT54" s="3053"/>
      <c r="PBU54" s="3050"/>
      <c r="PBV54" s="3054"/>
      <c r="PBW54" s="3029"/>
      <c r="PBX54" s="3055"/>
      <c r="PBY54" s="3056"/>
      <c r="PBZ54" s="3057"/>
      <c r="PCA54" s="3058"/>
      <c r="PCB54" s="3059"/>
      <c r="PCC54" s="3058"/>
      <c r="PCD54" s="3059"/>
      <c r="PCE54" s="3050"/>
      <c r="PCF54" s="3051"/>
      <c r="PCG54" s="3058"/>
      <c r="PCH54" s="3056"/>
      <c r="PCI54" s="3050"/>
      <c r="PCJ54" s="3051"/>
      <c r="PCK54" s="3052"/>
      <c r="PCL54" s="3053"/>
      <c r="PCM54" s="3050"/>
      <c r="PCN54" s="3054"/>
      <c r="PCO54" s="3029"/>
      <c r="PCP54" s="3055"/>
      <c r="PCQ54" s="3056"/>
      <c r="PCR54" s="3057"/>
      <c r="PCS54" s="3058"/>
      <c r="PCT54" s="3059"/>
      <c r="PCU54" s="3058"/>
      <c r="PCV54" s="3059"/>
      <c r="PCW54" s="3050"/>
      <c r="PCX54" s="3051"/>
      <c r="PCY54" s="3058"/>
      <c r="PCZ54" s="3056"/>
      <c r="PDA54" s="3050"/>
      <c r="PDB54" s="3051"/>
      <c r="PDC54" s="3052"/>
      <c r="PDD54" s="3053"/>
      <c r="PDE54" s="3050"/>
      <c r="PDF54" s="3054"/>
      <c r="PDG54" s="3029"/>
      <c r="PDH54" s="3055"/>
      <c r="PDI54" s="3056"/>
      <c r="PDJ54" s="3057"/>
      <c r="PDK54" s="3058"/>
      <c r="PDL54" s="3059"/>
      <c r="PDM54" s="3058"/>
      <c r="PDN54" s="3059"/>
      <c r="PDO54" s="3050"/>
      <c r="PDP54" s="3051"/>
      <c r="PDQ54" s="3058"/>
      <c r="PDR54" s="3056"/>
      <c r="PDS54" s="3050"/>
      <c r="PDT54" s="3051"/>
      <c r="PDU54" s="3052"/>
      <c r="PDV54" s="3053"/>
      <c r="PDW54" s="3050"/>
      <c r="PDX54" s="3054"/>
      <c r="PDY54" s="3029"/>
      <c r="PDZ54" s="3055"/>
      <c r="PEA54" s="3056"/>
      <c r="PEB54" s="3057"/>
      <c r="PEC54" s="3058"/>
      <c r="PED54" s="3059"/>
      <c r="PEE54" s="3058"/>
      <c r="PEF54" s="3059"/>
      <c r="PEG54" s="3050"/>
      <c r="PEH54" s="3051"/>
      <c r="PEI54" s="3058"/>
      <c r="PEJ54" s="3056"/>
      <c r="PEK54" s="3050"/>
      <c r="PEL54" s="3051"/>
      <c r="PEM54" s="3052"/>
      <c r="PEN54" s="3053"/>
      <c r="PEO54" s="3050"/>
      <c r="PEP54" s="3054"/>
      <c r="PEQ54" s="3029"/>
      <c r="PER54" s="3055"/>
      <c r="PES54" s="3056"/>
      <c r="PET54" s="3057"/>
      <c r="PEU54" s="3058"/>
      <c r="PEV54" s="3059"/>
      <c r="PEW54" s="3058"/>
      <c r="PEX54" s="3059"/>
      <c r="PEY54" s="3050"/>
      <c r="PEZ54" s="3051"/>
      <c r="PFA54" s="3058"/>
      <c r="PFB54" s="3056"/>
      <c r="PFC54" s="3050"/>
      <c r="PFD54" s="3051"/>
      <c r="PFE54" s="3052"/>
      <c r="PFF54" s="3053"/>
      <c r="PFG54" s="3050"/>
      <c r="PFH54" s="3054"/>
      <c r="PFI54" s="3029"/>
      <c r="PFJ54" s="3055"/>
      <c r="PFK54" s="3056"/>
      <c r="PFL54" s="3057"/>
      <c r="PFM54" s="3058"/>
      <c r="PFN54" s="3059"/>
      <c r="PFO54" s="3058"/>
      <c r="PFP54" s="3059"/>
      <c r="PFQ54" s="3050"/>
      <c r="PFR54" s="3051"/>
      <c r="PFS54" s="3058"/>
      <c r="PFT54" s="3056"/>
      <c r="PFU54" s="3050"/>
      <c r="PFV54" s="3051"/>
      <c r="PFW54" s="3052"/>
      <c r="PFX54" s="3053"/>
      <c r="PFY54" s="3050"/>
      <c r="PFZ54" s="3054"/>
      <c r="PGA54" s="3029"/>
      <c r="PGB54" s="3055"/>
      <c r="PGC54" s="3056"/>
      <c r="PGD54" s="3057"/>
      <c r="PGE54" s="3058"/>
      <c r="PGF54" s="3059"/>
      <c r="PGG54" s="3058"/>
      <c r="PGH54" s="3059"/>
      <c r="PGI54" s="3050"/>
      <c r="PGJ54" s="3051"/>
      <c r="PGK54" s="3058"/>
      <c r="PGL54" s="3056"/>
      <c r="PGM54" s="3050"/>
      <c r="PGN54" s="3051"/>
      <c r="PGO54" s="3052"/>
      <c r="PGP54" s="3053"/>
      <c r="PGQ54" s="3050"/>
      <c r="PGR54" s="3054"/>
      <c r="PGS54" s="3029"/>
      <c r="PGT54" s="3055"/>
      <c r="PGU54" s="3056"/>
      <c r="PGV54" s="3057"/>
      <c r="PGW54" s="3058"/>
      <c r="PGX54" s="3059"/>
      <c r="PGY54" s="3058"/>
      <c r="PGZ54" s="3059"/>
      <c r="PHA54" s="3050"/>
      <c r="PHB54" s="3051"/>
      <c r="PHC54" s="3058"/>
      <c r="PHD54" s="3056"/>
      <c r="PHE54" s="3050"/>
      <c r="PHF54" s="3051"/>
      <c r="PHG54" s="3052"/>
      <c r="PHH54" s="3053"/>
      <c r="PHI54" s="3050"/>
      <c r="PHJ54" s="3054"/>
      <c r="PHK54" s="3029"/>
      <c r="PHL54" s="3055"/>
      <c r="PHM54" s="3056"/>
      <c r="PHN54" s="3057"/>
      <c r="PHO54" s="3058"/>
      <c r="PHP54" s="3059"/>
      <c r="PHQ54" s="3058"/>
      <c r="PHR54" s="3059"/>
      <c r="PHS54" s="3050"/>
      <c r="PHT54" s="3051"/>
      <c r="PHU54" s="3058"/>
      <c r="PHV54" s="3056"/>
      <c r="PHW54" s="3050"/>
      <c r="PHX54" s="3051"/>
      <c r="PHY54" s="3052"/>
      <c r="PHZ54" s="3053"/>
      <c r="PIA54" s="3050"/>
      <c r="PIB54" s="3054"/>
      <c r="PIC54" s="3029"/>
      <c r="PID54" s="3055"/>
      <c r="PIE54" s="3056"/>
      <c r="PIF54" s="3057"/>
      <c r="PIG54" s="3058"/>
      <c r="PIH54" s="3059"/>
      <c r="PII54" s="3058"/>
      <c r="PIJ54" s="3059"/>
      <c r="PIK54" s="3050"/>
      <c r="PIL54" s="3051"/>
      <c r="PIM54" s="3058"/>
      <c r="PIN54" s="3056"/>
      <c r="PIO54" s="3050"/>
      <c r="PIP54" s="3051"/>
      <c r="PIQ54" s="3052"/>
      <c r="PIR54" s="3053"/>
      <c r="PIS54" s="3050"/>
      <c r="PIT54" s="3054"/>
      <c r="PIU54" s="3029"/>
      <c r="PIV54" s="3055"/>
      <c r="PIW54" s="3056"/>
      <c r="PIX54" s="3057"/>
      <c r="PIY54" s="3058"/>
      <c r="PIZ54" s="3059"/>
      <c r="PJA54" s="3058"/>
      <c r="PJB54" s="3059"/>
      <c r="PJC54" s="3050"/>
      <c r="PJD54" s="3051"/>
      <c r="PJE54" s="3058"/>
      <c r="PJF54" s="3056"/>
      <c r="PJG54" s="3050"/>
      <c r="PJH54" s="3051"/>
      <c r="PJI54" s="3052"/>
      <c r="PJJ54" s="3053"/>
      <c r="PJK54" s="3050"/>
      <c r="PJL54" s="3054"/>
      <c r="PJM54" s="3029"/>
      <c r="PJN54" s="3055"/>
      <c r="PJO54" s="3056"/>
      <c r="PJP54" s="3057"/>
      <c r="PJQ54" s="3058"/>
      <c r="PJR54" s="3059"/>
      <c r="PJS54" s="3058"/>
      <c r="PJT54" s="3059"/>
      <c r="PJU54" s="3050"/>
      <c r="PJV54" s="3051"/>
      <c r="PJW54" s="3058"/>
      <c r="PJX54" s="3056"/>
      <c r="PJY54" s="3050"/>
      <c r="PJZ54" s="3051"/>
      <c r="PKA54" s="3052"/>
      <c r="PKB54" s="3053"/>
      <c r="PKC54" s="3050"/>
      <c r="PKD54" s="3054"/>
      <c r="PKE54" s="3029"/>
      <c r="PKF54" s="3055"/>
      <c r="PKG54" s="3056"/>
      <c r="PKH54" s="3057"/>
      <c r="PKI54" s="3058"/>
      <c r="PKJ54" s="3059"/>
      <c r="PKK54" s="3058"/>
      <c r="PKL54" s="3059"/>
      <c r="PKM54" s="3050"/>
      <c r="PKN54" s="3051"/>
      <c r="PKO54" s="3058"/>
      <c r="PKP54" s="3056"/>
      <c r="PKQ54" s="3050"/>
      <c r="PKR54" s="3051"/>
      <c r="PKS54" s="3052"/>
      <c r="PKT54" s="3053"/>
      <c r="PKU54" s="3050"/>
      <c r="PKV54" s="3054"/>
      <c r="PKW54" s="3029"/>
      <c r="PKX54" s="3055"/>
      <c r="PKY54" s="3056"/>
      <c r="PKZ54" s="3057"/>
      <c r="PLA54" s="3058"/>
      <c r="PLB54" s="3059"/>
      <c r="PLC54" s="3058"/>
      <c r="PLD54" s="3059"/>
      <c r="PLE54" s="3050"/>
      <c r="PLF54" s="3051"/>
      <c r="PLG54" s="3058"/>
      <c r="PLH54" s="3056"/>
      <c r="PLI54" s="3050"/>
      <c r="PLJ54" s="3051"/>
      <c r="PLK54" s="3052"/>
      <c r="PLL54" s="3053"/>
      <c r="PLM54" s="3050"/>
      <c r="PLN54" s="3054"/>
      <c r="PLO54" s="3029"/>
      <c r="PLP54" s="3055"/>
      <c r="PLQ54" s="3056"/>
      <c r="PLR54" s="3057"/>
      <c r="PLS54" s="3058"/>
      <c r="PLT54" s="3059"/>
      <c r="PLU54" s="3058"/>
      <c r="PLV54" s="3059"/>
      <c r="PLW54" s="3050"/>
      <c r="PLX54" s="3051"/>
      <c r="PLY54" s="3058"/>
      <c r="PLZ54" s="3056"/>
      <c r="PMA54" s="3050"/>
      <c r="PMB54" s="3051"/>
      <c r="PMC54" s="3052"/>
      <c r="PMD54" s="3053"/>
      <c r="PME54" s="3050"/>
      <c r="PMF54" s="3054"/>
      <c r="PMG54" s="3029"/>
      <c r="PMH54" s="3055"/>
      <c r="PMI54" s="3056"/>
      <c r="PMJ54" s="3057"/>
      <c r="PMK54" s="3058"/>
      <c r="PML54" s="3059"/>
      <c r="PMM54" s="3058"/>
      <c r="PMN54" s="3059"/>
      <c r="PMO54" s="3050"/>
      <c r="PMP54" s="3051"/>
      <c r="PMQ54" s="3058"/>
      <c r="PMR54" s="3056"/>
      <c r="PMS54" s="3050"/>
      <c r="PMT54" s="3051"/>
      <c r="PMU54" s="3052"/>
      <c r="PMV54" s="3053"/>
      <c r="PMW54" s="3050"/>
      <c r="PMX54" s="3054"/>
      <c r="PMY54" s="3029"/>
      <c r="PMZ54" s="3055"/>
      <c r="PNA54" s="3056"/>
      <c r="PNB54" s="3057"/>
      <c r="PNC54" s="3058"/>
      <c r="PND54" s="3059"/>
      <c r="PNE54" s="3058"/>
      <c r="PNF54" s="3059"/>
      <c r="PNG54" s="3050"/>
      <c r="PNH54" s="3051"/>
      <c r="PNI54" s="3058"/>
      <c r="PNJ54" s="3056"/>
      <c r="PNK54" s="3050"/>
      <c r="PNL54" s="3051"/>
      <c r="PNM54" s="3052"/>
      <c r="PNN54" s="3053"/>
      <c r="PNO54" s="3050"/>
      <c r="PNP54" s="3054"/>
      <c r="PNQ54" s="3029"/>
      <c r="PNR54" s="3055"/>
      <c r="PNS54" s="3056"/>
      <c r="PNT54" s="3057"/>
      <c r="PNU54" s="3058"/>
      <c r="PNV54" s="3059"/>
      <c r="PNW54" s="3058"/>
      <c r="PNX54" s="3059"/>
      <c r="PNY54" s="3050"/>
      <c r="PNZ54" s="3051"/>
      <c r="POA54" s="3058"/>
      <c r="POB54" s="3056"/>
      <c r="POC54" s="3050"/>
      <c r="POD54" s="3051"/>
      <c r="POE54" s="3052"/>
      <c r="POF54" s="3053"/>
      <c r="POG54" s="3050"/>
      <c r="POH54" s="3054"/>
      <c r="POI54" s="3029"/>
      <c r="POJ54" s="3055"/>
      <c r="POK54" s="3056"/>
      <c r="POL54" s="3057"/>
      <c r="POM54" s="3058"/>
      <c r="PON54" s="3059"/>
      <c r="POO54" s="3058"/>
      <c r="POP54" s="3059"/>
      <c r="POQ54" s="3050"/>
      <c r="POR54" s="3051"/>
      <c r="POS54" s="3058"/>
      <c r="POT54" s="3056"/>
      <c r="POU54" s="3050"/>
      <c r="POV54" s="3051"/>
      <c r="POW54" s="3052"/>
      <c r="POX54" s="3053"/>
      <c r="POY54" s="3050"/>
      <c r="POZ54" s="3054"/>
      <c r="PPA54" s="3029"/>
      <c r="PPB54" s="3055"/>
      <c r="PPC54" s="3056"/>
      <c r="PPD54" s="3057"/>
      <c r="PPE54" s="3058"/>
      <c r="PPF54" s="3059"/>
      <c r="PPG54" s="3058"/>
      <c r="PPH54" s="3059"/>
      <c r="PPI54" s="3050"/>
      <c r="PPJ54" s="3051"/>
      <c r="PPK54" s="3058"/>
      <c r="PPL54" s="3056"/>
      <c r="PPM54" s="3050"/>
      <c r="PPN54" s="3051"/>
      <c r="PPO54" s="3052"/>
      <c r="PPP54" s="3053"/>
      <c r="PPQ54" s="3050"/>
      <c r="PPR54" s="3054"/>
      <c r="PPS54" s="3029"/>
      <c r="PPT54" s="3055"/>
      <c r="PPU54" s="3056"/>
      <c r="PPV54" s="3057"/>
      <c r="PPW54" s="3058"/>
      <c r="PPX54" s="3059"/>
      <c r="PPY54" s="3058"/>
      <c r="PPZ54" s="3059"/>
      <c r="PQA54" s="3050"/>
      <c r="PQB54" s="3051"/>
      <c r="PQC54" s="3058"/>
      <c r="PQD54" s="3056"/>
      <c r="PQE54" s="3050"/>
      <c r="PQF54" s="3051"/>
      <c r="PQG54" s="3052"/>
      <c r="PQH54" s="3053"/>
      <c r="PQI54" s="3050"/>
      <c r="PQJ54" s="3054"/>
      <c r="PQK54" s="3029"/>
      <c r="PQL54" s="3055"/>
      <c r="PQM54" s="3056"/>
      <c r="PQN54" s="3057"/>
      <c r="PQO54" s="3058"/>
      <c r="PQP54" s="3059"/>
      <c r="PQQ54" s="3058"/>
      <c r="PQR54" s="3059"/>
      <c r="PQS54" s="3050"/>
      <c r="PQT54" s="3051"/>
      <c r="PQU54" s="3058"/>
      <c r="PQV54" s="3056"/>
      <c r="PQW54" s="3050"/>
      <c r="PQX54" s="3051"/>
      <c r="PQY54" s="3052"/>
      <c r="PQZ54" s="3053"/>
      <c r="PRA54" s="3050"/>
      <c r="PRB54" s="3054"/>
      <c r="PRC54" s="3029"/>
      <c r="PRD54" s="3055"/>
      <c r="PRE54" s="3056"/>
      <c r="PRF54" s="3057"/>
      <c r="PRG54" s="3058"/>
      <c r="PRH54" s="3059"/>
      <c r="PRI54" s="3058"/>
      <c r="PRJ54" s="3059"/>
      <c r="PRK54" s="3050"/>
      <c r="PRL54" s="3051"/>
      <c r="PRM54" s="3058"/>
      <c r="PRN54" s="3056"/>
      <c r="PRO54" s="3050"/>
      <c r="PRP54" s="3051"/>
      <c r="PRQ54" s="3052"/>
      <c r="PRR54" s="3053"/>
      <c r="PRS54" s="3050"/>
      <c r="PRT54" s="3054"/>
      <c r="PRU54" s="3029"/>
      <c r="PRV54" s="3055"/>
      <c r="PRW54" s="3056"/>
      <c r="PRX54" s="3057"/>
      <c r="PRY54" s="3058"/>
      <c r="PRZ54" s="3059"/>
      <c r="PSA54" s="3058"/>
      <c r="PSB54" s="3059"/>
      <c r="PSC54" s="3050"/>
      <c r="PSD54" s="3051"/>
      <c r="PSE54" s="3058"/>
      <c r="PSF54" s="3056"/>
      <c r="PSG54" s="3050"/>
      <c r="PSH54" s="3051"/>
      <c r="PSI54" s="3052"/>
      <c r="PSJ54" s="3053"/>
      <c r="PSK54" s="3050"/>
      <c r="PSL54" s="3054"/>
      <c r="PSM54" s="3029"/>
      <c r="PSN54" s="3055"/>
      <c r="PSO54" s="3056"/>
      <c r="PSP54" s="3057"/>
      <c r="PSQ54" s="3058"/>
      <c r="PSR54" s="3059"/>
      <c r="PSS54" s="3058"/>
      <c r="PST54" s="3059"/>
      <c r="PSU54" s="3050"/>
      <c r="PSV54" s="3051"/>
      <c r="PSW54" s="3058"/>
      <c r="PSX54" s="3056"/>
      <c r="PSY54" s="3050"/>
      <c r="PSZ54" s="3051"/>
      <c r="PTA54" s="3052"/>
      <c r="PTB54" s="3053"/>
      <c r="PTC54" s="3050"/>
      <c r="PTD54" s="3054"/>
      <c r="PTE54" s="3029"/>
      <c r="PTF54" s="3055"/>
      <c r="PTG54" s="3056"/>
      <c r="PTH54" s="3057"/>
      <c r="PTI54" s="3058"/>
      <c r="PTJ54" s="3059"/>
      <c r="PTK54" s="3058"/>
      <c r="PTL54" s="3059"/>
      <c r="PTM54" s="3050"/>
      <c r="PTN54" s="3051"/>
      <c r="PTO54" s="3058"/>
      <c r="PTP54" s="3056"/>
      <c r="PTQ54" s="3050"/>
      <c r="PTR54" s="3051"/>
      <c r="PTS54" s="3052"/>
      <c r="PTT54" s="3053"/>
      <c r="PTU54" s="3050"/>
      <c r="PTV54" s="3054"/>
      <c r="PTW54" s="3029"/>
      <c r="PTX54" s="3055"/>
      <c r="PTY54" s="3056"/>
      <c r="PTZ54" s="3057"/>
      <c r="PUA54" s="3058"/>
      <c r="PUB54" s="3059"/>
      <c r="PUC54" s="3058"/>
      <c r="PUD54" s="3059"/>
      <c r="PUE54" s="3050"/>
      <c r="PUF54" s="3051"/>
      <c r="PUG54" s="3058"/>
      <c r="PUH54" s="3056"/>
      <c r="PUI54" s="3050"/>
      <c r="PUJ54" s="3051"/>
      <c r="PUK54" s="3052"/>
      <c r="PUL54" s="3053"/>
      <c r="PUM54" s="3050"/>
      <c r="PUN54" s="3054"/>
      <c r="PUO54" s="3029"/>
      <c r="PUP54" s="3055"/>
      <c r="PUQ54" s="3056"/>
      <c r="PUR54" s="3057"/>
      <c r="PUS54" s="3058"/>
      <c r="PUT54" s="3059"/>
      <c r="PUU54" s="3058"/>
      <c r="PUV54" s="3059"/>
      <c r="PUW54" s="3050"/>
      <c r="PUX54" s="3051"/>
      <c r="PUY54" s="3058"/>
      <c r="PUZ54" s="3056"/>
      <c r="PVA54" s="3050"/>
      <c r="PVB54" s="3051"/>
      <c r="PVC54" s="3052"/>
      <c r="PVD54" s="3053"/>
      <c r="PVE54" s="3050"/>
      <c r="PVF54" s="3054"/>
      <c r="PVG54" s="3029"/>
      <c r="PVH54" s="3055"/>
      <c r="PVI54" s="3056"/>
      <c r="PVJ54" s="3057"/>
      <c r="PVK54" s="3058"/>
      <c r="PVL54" s="3059"/>
      <c r="PVM54" s="3058"/>
      <c r="PVN54" s="3059"/>
      <c r="PVO54" s="3050"/>
      <c r="PVP54" s="3051"/>
      <c r="PVQ54" s="3058"/>
      <c r="PVR54" s="3056"/>
      <c r="PVS54" s="3050"/>
      <c r="PVT54" s="3051"/>
      <c r="PVU54" s="3052"/>
      <c r="PVV54" s="3053"/>
      <c r="PVW54" s="3050"/>
      <c r="PVX54" s="3054"/>
      <c r="PVY54" s="3029"/>
      <c r="PVZ54" s="3055"/>
      <c r="PWA54" s="3056"/>
      <c r="PWB54" s="3057"/>
      <c r="PWC54" s="3058"/>
      <c r="PWD54" s="3059"/>
      <c r="PWE54" s="3058"/>
      <c r="PWF54" s="3059"/>
      <c r="PWG54" s="3050"/>
      <c r="PWH54" s="3051"/>
      <c r="PWI54" s="3058"/>
      <c r="PWJ54" s="3056"/>
      <c r="PWK54" s="3050"/>
      <c r="PWL54" s="3051"/>
      <c r="PWM54" s="3052"/>
      <c r="PWN54" s="3053"/>
      <c r="PWO54" s="3050"/>
      <c r="PWP54" s="3054"/>
      <c r="PWQ54" s="3029"/>
      <c r="PWR54" s="3055"/>
      <c r="PWS54" s="3056"/>
      <c r="PWT54" s="3057"/>
      <c r="PWU54" s="3058"/>
      <c r="PWV54" s="3059"/>
      <c r="PWW54" s="3058"/>
      <c r="PWX54" s="3059"/>
      <c r="PWY54" s="3050"/>
      <c r="PWZ54" s="3051"/>
      <c r="PXA54" s="3058"/>
      <c r="PXB54" s="3056"/>
      <c r="PXC54" s="3050"/>
      <c r="PXD54" s="3051"/>
      <c r="PXE54" s="3052"/>
      <c r="PXF54" s="3053"/>
      <c r="PXG54" s="3050"/>
      <c r="PXH54" s="3054"/>
      <c r="PXI54" s="3029"/>
      <c r="PXJ54" s="3055"/>
      <c r="PXK54" s="3056"/>
      <c r="PXL54" s="3057"/>
      <c r="PXM54" s="3058"/>
      <c r="PXN54" s="3059"/>
      <c r="PXO54" s="3058"/>
      <c r="PXP54" s="3059"/>
      <c r="PXQ54" s="3050"/>
      <c r="PXR54" s="3051"/>
      <c r="PXS54" s="3058"/>
      <c r="PXT54" s="3056"/>
      <c r="PXU54" s="3050"/>
      <c r="PXV54" s="3051"/>
      <c r="PXW54" s="3052"/>
      <c r="PXX54" s="3053"/>
      <c r="PXY54" s="3050"/>
      <c r="PXZ54" s="3054"/>
      <c r="PYA54" s="3029"/>
      <c r="PYB54" s="3055"/>
      <c r="PYC54" s="3056"/>
      <c r="PYD54" s="3057"/>
      <c r="PYE54" s="3058"/>
      <c r="PYF54" s="3059"/>
      <c r="PYG54" s="3058"/>
      <c r="PYH54" s="3059"/>
      <c r="PYI54" s="3050"/>
      <c r="PYJ54" s="3051"/>
      <c r="PYK54" s="3058"/>
      <c r="PYL54" s="3056"/>
      <c r="PYM54" s="3050"/>
      <c r="PYN54" s="3051"/>
      <c r="PYO54" s="3052"/>
      <c r="PYP54" s="3053"/>
      <c r="PYQ54" s="3050"/>
      <c r="PYR54" s="3054"/>
      <c r="PYS54" s="3029"/>
      <c r="PYT54" s="3055"/>
      <c r="PYU54" s="3056"/>
      <c r="PYV54" s="3057"/>
      <c r="PYW54" s="3058"/>
      <c r="PYX54" s="3059"/>
      <c r="PYY54" s="3058"/>
      <c r="PYZ54" s="3059"/>
      <c r="PZA54" s="3050"/>
      <c r="PZB54" s="3051"/>
      <c r="PZC54" s="3058"/>
      <c r="PZD54" s="3056"/>
      <c r="PZE54" s="3050"/>
      <c r="PZF54" s="3051"/>
      <c r="PZG54" s="3052"/>
      <c r="PZH54" s="3053"/>
      <c r="PZI54" s="3050"/>
      <c r="PZJ54" s="3054"/>
      <c r="PZK54" s="3029"/>
      <c r="PZL54" s="3055"/>
      <c r="PZM54" s="3056"/>
      <c r="PZN54" s="3057"/>
      <c r="PZO54" s="3058"/>
      <c r="PZP54" s="3059"/>
      <c r="PZQ54" s="3058"/>
      <c r="PZR54" s="3059"/>
      <c r="PZS54" s="3050"/>
      <c r="PZT54" s="3051"/>
      <c r="PZU54" s="3058"/>
      <c r="PZV54" s="3056"/>
      <c r="PZW54" s="3050"/>
      <c r="PZX54" s="3051"/>
      <c r="PZY54" s="3052"/>
      <c r="PZZ54" s="3053"/>
      <c r="QAA54" s="3050"/>
      <c r="QAB54" s="3054"/>
      <c r="QAC54" s="3029"/>
      <c r="QAD54" s="3055"/>
      <c r="QAE54" s="3056"/>
      <c r="QAF54" s="3057"/>
      <c r="QAG54" s="3058"/>
      <c r="QAH54" s="3059"/>
      <c r="QAI54" s="3058"/>
      <c r="QAJ54" s="3059"/>
      <c r="QAK54" s="3050"/>
      <c r="QAL54" s="3051"/>
      <c r="QAM54" s="3058"/>
      <c r="QAN54" s="3056"/>
      <c r="QAO54" s="3050"/>
      <c r="QAP54" s="3051"/>
      <c r="QAQ54" s="3052"/>
      <c r="QAR54" s="3053"/>
      <c r="QAS54" s="3050"/>
      <c r="QAT54" s="3054"/>
      <c r="QAU54" s="3029"/>
      <c r="QAV54" s="3055"/>
      <c r="QAW54" s="3056"/>
      <c r="QAX54" s="3057"/>
      <c r="QAY54" s="3058"/>
      <c r="QAZ54" s="3059"/>
      <c r="QBA54" s="3058"/>
      <c r="QBB54" s="3059"/>
      <c r="QBC54" s="3050"/>
      <c r="QBD54" s="3051"/>
      <c r="QBE54" s="3058"/>
      <c r="QBF54" s="3056"/>
      <c r="QBG54" s="3050"/>
      <c r="QBH54" s="3051"/>
      <c r="QBI54" s="3052"/>
      <c r="QBJ54" s="3053"/>
      <c r="QBK54" s="3050"/>
      <c r="QBL54" s="3054"/>
      <c r="QBM54" s="3029"/>
      <c r="QBN54" s="3055"/>
      <c r="QBO54" s="3056"/>
      <c r="QBP54" s="3057"/>
      <c r="QBQ54" s="3058"/>
      <c r="QBR54" s="3059"/>
      <c r="QBS54" s="3058"/>
      <c r="QBT54" s="3059"/>
      <c r="QBU54" s="3050"/>
      <c r="QBV54" s="3051"/>
      <c r="QBW54" s="3058"/>
      <c r="QBX54" s="3056"/>
      <c r="QBY54" s="3050"/>
      <c r="QBZ54" s="3051"/>
      <c r="QCA54" s="3052"/>
      <c r="QCB54" s="3053"/>
      <c r="QCC54" s="3050"/>
      <c r="QCD54" s="3054"/>
      <c r="QCE54" s="3029"/>
      <c r="QCF54" s="3055"/>
      <c r="QCG54" s="3056"/>
      <c r="QCH54" s="3057"/>
      <c r="QCI54" s="3058"/>
      <c r="QCJ54" s="3059"/>
      <c r="QCK54" s="3058"/>
      <c r="QCL54" s="3059"/>
      <c r="QCM54" s="3050"/>
      <c r="QCN54" s="3051"/>
      <c r="QCO54" s="3058"/>
      <c r="QCP54" s="3056"/>
      <c r="QCQ54" s="3050"/>
      <c r="QCR54" s="3051"/>
      <c r="QCS54" s="3052"/>
      <c r="QCT54" s="3053"/>
      <c r="QCU54" s="3050"/>
      <c r="QCV54" s="3054"/>
      <c r="QCW54" s="3029"/>
      <c r="QCX54" s="3055"/>
      <c r="QCY54" s="3056"/>
      <c r="QCZ54" s="3057"/>
      <c r="QDA54" s="3058"/>
      <c r="QDB54" s="3059"/>
      <c r="QDC54" s="3058"/>
      <c r="QDD54" s="3059"/>
      <c r="QDE54" s="3050"/>
      <c r="QDF54" s="3051"/>
      <c r="QDG54" s="3058"/>
      <c r="QDH54" s="3056"/>
      <c r="QDI54" s="3050"/>
      <c r="QDJ54" s="3051"/>
      <c r="QDK54" s="3052"/>
      <c r="QDL54" s="3053"/>
      <c r="QDM54" s="3050"/>
      <c r="QDN54" s="3054"/>
      <c r="QDO54" s="3029"/>
      <c r="QDP54" s="3055"/>
      <c r="QDQ54" s="3056"/>
      <c r="QDR54" s="3057"/>
      <c r="QDS54" s="3058"/>
      <c r="QDT54" s="3059"/>
      <c r="QDU54" s="3058"/>
      <c r="QDV54" s="3059"/>
      <c r="QDW54" s="3050"/>
      <c r="QDX54" s="3051"/>
      <c r="QDY54" s="3058"/>
      <c r="QDZ54" s="3056"/>
      <c r="QEA54" s="3050"/>
      <c r="QEB54" s="3051"/>
      <c r="QEC54" s="3052"/>
      <c r="QED54" s="3053"/>
      <c r="QEE54" s="3050"/>
      <c r="QEF54" s="3054"/>
      <c r="QEG54" s="3029"/>
      <c r="QEH54" s="3055"/>
      <c r="QEI54" s="3056"/>
      <c r="QEJ54" s="3057"/>
      <c r="QEK54" s="3058"/>
      <c r="QEL54" s="3059"/>
      <c r="QEM54" s="3058"/>
      <c r="QEN54" s="3059"/>
      <c r="QEO54" s="3050"/>
      <c r="QEP54" s="3051"/>
      <c r="QEQ54" s="3058"/>
      <c r="QER54" s="3056"/>
      <c r="QES54" s="3050"/>
      <c r="QET54" s="3051"/>
      <c r="QEU54" s="3052"/>
      <c r="QEV54" s="3053"/>
      <c r="QEW54" s="3050"/>
      <c r="QEX54" s="3054"/>
      <c r="QEY54" s="3029"/>
      <c r="QEZ54" s="3055"/>
      <c r="QFA54" s="3056"/>
      <c r="QFB54" s="3057"/>
      <c r="QFC54" s="3058"/>
      <c r="QFD54" s="3059"/>
      <c r="QFE54" s="3058"/>
      <c r="QFF54" s="3059"/>
      <c r="QFG54" s="3050"/>
      <c r="QFH54" s="3051"/>
      <c r="QFI54" s="3058"/>
      <c r="QFJ54" s="3056"/>
      <c r="QFK54" s="3050"/>
      <c r="QFL54" s="3051"/>
      <c r="QFM54" s="3052"/>
      <c r="QFN54" s="3053"/>
      <c r="QFO54" s="3050"/>
      <c r="QFP54" s="3054"/>
      <c r="QFQ54" s="3029"/>
      <c r="QFR54" s="3055"/>
      <c r="QFS54" s="3056"/>
      <c r="QFT54" s="3057"/>
      <c r="QFU54" s="3058"/>
      <c r="QFV54" s="3059"/>
      <c r="QFW54" s="3058"/>
      <c r="QFX54" s="3059"/>
      <c r="QFY54" s="3050"/>
      <c r="QFZ54" s="3051"/>
      <c r="QGA54" s="3058"/>
      <c r="QGB54" s="3056"/>
      <c r="QGC54" s="3050"/>
      <c r="QGD54" s="3051"/>
      <c r="QGE54" s="3052"/>
      <c r="QGF54" s="3053"/>
      <c r="QGG54" s="3050"/>
      <c r="QGH54" s="3054"/>
      <c r="QGI54" s="3029"/>
      <c r="QGJ54" s="3055"/>
      <c r="QGK54" s="3056"/>
      <c r="QGL54" s="3057"/>
      <c r="QGM54" s="3058"/>
      <c r="QGN54" s="3059"/>
      <c r="QGO54" s="3058"/>
      <c r="QGP54" s="3059"/>
      <c r="QGQ54" s="3050"/>
      <c r="QGR54" s="3051"/>
      <c r="QGS54" s="3058"/>
      <c r="QGT54" s="3056"/>
      <c r="QGU54" s="3050"/>
      <c r="QGV54" s="3051"/>
      <c r="QGW54" s="3052"/>
      <c r="QGX54" s="3053"/>
      <c r="QGY54" s="3050"/>
      <c r="QGZ54" s="3054"/>
      <c r="QHA54" s="3029"/>
      <c r="QHB54" s="3055"/>
      <c r="QHC54" s="3056"/>
      <c r="QHD54" s="3057"/>
      <c r="QHE54" s="3058"/>
      <c r="QHF54" s="3059"/>
      <c r="QHG54" s="3058"/>
      <c r="QHH54" s="3059"/>
      <c r="QHI54" s="3050"/>
      <c r="QHJ54" s="3051"/>
      <c r="QHK54" s="3058"/>
      <c r="QHL54" s="3056"/>
      <c r="QHM54" s="3050"/>
      <c r="QHN54" s="3051"/>
      <c r="QHO54" s="3052"/>
      <c r="QHP54" s="3053"/>
      <c r="QHQ54" s="3050"/>
      <c r="QHR54" s="3054"/>
      <c r="QHS54" s="3029"/>
      <c r="QHT54" s="3055"/>
      <c r="QHU54" s="3056"/>
      <c r="QHV54" s="3057"/>
      <c r="QHW54" s="3058"/>
      <c r="QHX54" s="3059"/>
      <c r="QHY54" s="3058"/>
      <c r="QHZ54" s="3059"/>
      <c r="QIA54" s="3050"/>
      <c r="QIB54" s="3051"/>
      <c r="QIC54" s="3058"/>
      <c r="QID54" s="3056"/>
      <c r="QIE54" s="3050"/>
      <c r="QIF54" s="3051"/>
      <c r="QIG54" s="3052"/>
      <c r="QIH54" s="3053"/>
      <c r="QII54" s="3050"/>
      <c r="QIJ54" s="3054"/>
      <c r="QIK54" s="3029"/>
      <c r="QIL54" s="3055"/>
      <c r="QIM54" s="3056"/>
      <c r="QIN54" s="3057"/>
      <c r="QIO54" s="3058"/>
      <c r="QIP54" s="3059"/>
      <c r="QIQ54" s="3058"/>
      <c r="QIR54" s="3059"/>
      <c r="QIS54" s="3050"/>
      <c r="QIT54" s="3051"/>
      <c r="QIU54" s="3058"/>
      <c r="QIV54" s="3056"/>
      <c r="QIW54" s="3050"/>
      <c r="QIX54" s="3051"/>
      <c r="QIY54" s="3052"/>
      <c r="QIZ54" s="3053"/>
      <c r="QJA54" s="3050"/>
      <c r="QJB54" s="3054"/>
      <c r="QJC54" s="3029"/>
      <c r="QJD54" s="3055"/>
      <c r="QJE54" s="3056"/>
      <c r="QJF54" s="3057"/>
      <c r="QJG54" s="3058"/>
      <c r="QJH54" s="3059"/>
      <c r="QJI54" s="3058"/>
      <c r="QJJ54" s="3059"/>
      <c r="QJK54" s="3050"/>
      <c r="QJL54" s="3051"/>
      <c r="QJM54" s="3058"/>
      <c r="QJN54" s="3056"/>
      <c r="QJO54" s="3050"/>
      <c r="QJP54" s="3051"/>
      <c r="QJQ54" s="3052"/>
      <c r="QJR54" s="3053"/>
      <c r="QJS54" s="3050"/>
      <c r="QJT54" s="3054"/>
      <c r="QJU54" s="3029"/>
      <c r="QJV54" s="3055"/>
      <c r="QJW54" s="3056"/>
      <c r="QJX54" s="3057"/>
      <c r="QJY54" s="3058"/>
      <c r="QJZ54" s="3059"/>
      <c r="QKA54" s="3058"/>
      <c r="QKB54" s="3059"/>
      <c r="QKC54" s="3050"/>
      <c r="QKD54" s="3051"/>
      <c r="QKE54" s="3058"/>
      <c r="QKF54" s="3056"/>
      <c r="QKG54" s="3050"/>
      <c r="QKH54" s="3051"/>
      <c r="QKI54" s="3052"/>
      <c r="QKJ54" s="3053"/>
      <c r="QKK54" s="3050"/>
      <c r="QKL54" s="3054"/>
      <c r="QKM54" s="3029"/>
      <c r="QKN54" s="3055"/>
      <c r="QKO54" s="3056"/>
      <c r="QKP54" s="3057"/>
      <c r="QKQ54" s="3058"/>
      <c r="QKR54" s="3059"/>
      <c r="QKS54" s="3058"/>
      <c r="QKT54" s="3059"/>
      <c r="QKU54" s="3050"/>
      <c r="QKV54" s="3051"/>
      <c r="QKW54" s="3058"/>
      <c r="QKX54" s="3056"/>
      <c r="QKY54" s="3050"/>
      <c r="QKZ54" s="3051"/>
      <c r="QLA54" s="3052"/>
      <c r="QLB54" s="3053"/>
      <c r="QLC54" s="3050"/>
      <c r="QLD54" s="3054"/>
      <c r="QLE54" s="3029"/>
      <c r="QLF54" s="3055"/>
      <c r="QLG54" s="3056"/>
      <c r="QLH54" s="3057"/>
      <c r="QLI54" s="3058"/>
      <c r="QLJ54" s="3059"/>
      <c r="QLK54" s="3058"/>
      <c r="QLL54" s="3059"/>
      <c r="QLM54" s="3050"/>
      <c r="QLN54" s="3051"/>
      <c r="QLO54" s="3058"/>
      <c r="QLP54" s="3056"/>
      <c r="QLQ54" s="3050"/>
      <c r="QLR54" s="3051"/>
      <c r="QLS54" s="3052"/>
      <c r="QLT54" s="3053"/>
      <c r="QLU54" s="3050"/>
      <c r="QLV54" s="3054"/>
      <c r="QLW54" s="3029"/>
      <c r="QLX54" s="3055"/>
      <c r="QLY54" s="3056"/>
      <c r="QLZ54" s="3057"/>
      <c r="QMA54" s="3058"/>
      <c r="QMB54" s="3059"/>
      <c r="QMC54" s="3058"/>
      <c r="QMD54" s="3059"/>
      <c r="QME54" s="3050"/>
      <c r="QMF54" s="3051"/>
      <c r="QMG54" s="3058"/>
      <c r="QMH54" s="3056"/>
      <c r="QMI54" s="3050"/>
      <c r="QMJ54" s="3051"/>
      <c r="QMK54" s="3052"/>
      <c r="QML54" s="3053"/>
      <c r="QMM54" s="3050"/>
      <c r="QMN54" s="3054"/>
      <c r="QMO54" s="3029"/>
      <c r="QMP54" s="3055"/>
      <c r="QMQ54" s="3056"/>
      <c r="QMR54" s="3057"/>
      <c r="QMS54" s="3058"/>
      <c r="QMT54" s="3059"/>
      <c r="QMU54" s="3058"/>
      <c r="QMV54" s="3059"/>
      <c r="QMW54" s="3050"/>
      <c r="QMX54" s="3051"/>
      <c r="QMY54" s="3058"/>
      <c r="QMZ54" s="3056"/>
      <c r="QNA54" s="3050"/>
      <c r="QNB54" s="3051"/>
      <c r="QNC54" s="3052"/>
      <c r="QND54" s="3053"/>
      <c r="QNE54" s="3050"/>
      <c r="QNF54" s="3054"/>
      <c r="QNG54" s="3029"/>
      <c r="QNH54" s="3055"/>
      <c r="QNI54" s="3056"/>
      <c r="QNJ54" s="3057"/>
      <c r="QNK54" s="3058"/>
      <c r="QNL54" s="3059"/>
      <c r="QNM54" s="3058"/>
      <c r="QNN54" s="3059"/>
      <c r="QNO54" s="3050"/>
      <c r="QNP54" s="3051"/>
      <c r="QNQ54" s="3058"/>
      <c r="QNR54" s="3056"/>
      <c r="QNS54" s="3050"/>
      <c r="QNT54" s="3051"/>
      <c r="QNU54" s="3052"/>
      <c r="QNV54" s="3053"/>
      <c r="QNW54" s="3050"/>
      <c r="QNX54" s="3054"/>
      <c r="QNY54" s="3029"/>
      <c r="QNZ54" s="3055"/>
      <c r="QOA54" s="3056"/>
      <c r="QOB54" s="3057"/>
      <c r="QOC54" s="3058"/>
      <c r="QOD54" s="3059"/>
      <c r="QOE54" s="3058"/>
      <c r="QOF54" s="3059"/>
      <c r="QOG54" s="3050"/>
      <c r="QOH54" s="3051"/>
      <c r="QOI54" s="3058"/>
      <c r="QOJ54" s="3056"/>
      <c r="QOK54" s="3050"/>
      <c r="QOL54" s="3051"/>
      <c r="QOM54" s="3052"/>
      <c r="QON54" s="3053"/>
      <c r="QOO54" s="3050"/>
      <c r="QOP54" s="3054"/>
      <c r="QOQ54" s="3029"/>
      <c r="QOR54" s="3055"/>
      <c r="QOS54" s="3056"/>
      <c r="QOT54" s="3057"/>
      <c r="QOU54" s="3058"/>
      <c r="QOV54" s="3059"/>
      <c r="QOW54" s="3058"/>
      <c r="QOX54" s="3059"/>
      <c r="QOY54" s="3050"/>
      <c r="QOZ54" s="3051"/>
      <c r="QPA54" s="3058"/>
      <c r="QPB54" s="3056"/>
      <c r="QPC54" s="3050"/>
      <c r="QPD54" s="3051"/>
      <c r="QPE54" s="3052"/>
      <c r="QPF54" s="3053"/>
      <c r="QPG54" s="3050"/>
      <c r="QPH54" s="3054"/>
      <c r="QPI54" s="3029"/>
      <c r="QPJ54" s="3055"/>
      <c r="QPK54" s="3056"/>
      <c r="QPL54" s="3057"/>
      <c r="QPM54" s="3058"/>
      <c r="QPN54" s="3059"/>
      <c r="QPO54" s="3058"/>
      <c r="QPP54" s="3059"/>
      <c r="QPQ54" s="3050"/>
      <c r="QPR54" s="3051"/>
      <c r="QPS54" s="3058"/>
      <c r="QPT54" s="3056"/>
      <c r="QPU54" s="3050"/>
      <c r="QPV54" s="3051"/>
      <c r="QPW54" s="3052"/>
      <c r="QPX54" s="3053"/>
      <c r="QPY54" s="3050"/>
      <c r="QPZ54" s="3054"/>
      <c r="QQA54" s="3029"/>
      <c r="QQB54" s="3055"/>
      <c r="QQC54" s="3056"/>
      <c r="QQD54" s="3057"/>
      <c r="QQE54" s="3058"/>
      <c r="QQF54" s="3059"/>
      <c r="QQG54" s="3058"/>
      <c r="QQH54" s="3059"/>
      <c r="QQI54" s="3050"/>
      <c r="QQJ54" s="3051"/>
      <c r="QQK54" s="3058"/>
      <c r="QQL54" s="3056"/>
      <c r="QQM54" s="3050"/>
      <c r="QQN54" s="3051"/>
      <c r="QQO54" s="3052"/>
      <c r="QQP54" s="3053"/>
      <c r="QQQ54" s="3050"/>
      <c r="QQR54" s="3054"/>
      <c r="QQS54" s="3029"/>
      <c r="QQT54" s="3055"/>
      <c r="QQU54" s="3056"/>
      <c r="QQV54" s="3057"/>
      <c r="QQW54" s="3058"/>
      <c r="QQX54" s="3059"/>
      <c r="QQY54" s="3058"/>
      <c r="QQZ54" s="3059"/>
      <c r="QRA54" s="3050"/>
      <c r="QRB54" s="3051"/>
      <c r="QRC54" s="3058"/>
      <c r="QRD54" s="3056"/>
      <c r="QRE54" s="3050"/>
      <c r="QRF54" s="3051"/>
      <c r="QRG54" s="3052"/>
      <c r="QRH54" s="3053"/>
      <c r="QRI54" s="3050"/>
      <c r="QRJ54" s="3054"/>
      <c r="QRK54" s="3029"/>
      <c r="QRL54" s="3055"/>
      <c r="QRM54" s="3056"/>
      <c r="QRN54" s="3057"/>
      <c r="QRO54" s="3058"/>
      <c r="QRP54" s="3059"/>
      <c r="QRQ54" s="3058"/>
      <c r="QRR54" s="3059"/>
      <c r="QRS54" s="3050"/>
      <c r="QRT54" s="3051"/>
      <c r="QRU54" s="3058"/>
      <c r="QRV54" s="3056"/>
      <c r="QRW54" s="3050"/>
      <c r="QRX54" s="3051"/>
      <c r="QRY54" s="3052"/>
      <c r="QRZ54" s="3053"/>
      <c r="QSA54" s="3050"/>
      <c r="QSB54" s="3054"/>
      <c r="QSC54" s="3029"/>
      <c r="QSD54" s="3055"/>
      <c r="QSE54" s="3056"/>
      <c r="QSF54" s="3057"/>
      <c r="QSG54" s="3058"/>
      <c r="QSH54" s="3059"/>
      <c r="QSI54" s="3058"/>
      <c r="QSJ54" s="3059"/>
      <c r="QSK54" s="3050"/>
      <c r="QSL54" s="3051"/>
      <c r="QSM54" s="3058"/>
      <c r="QSN54" s="3056"/>
      <c r="QSO54" s="3050"/>
      <c r="QSP54" s="3051"/>
      <c r="QSQ54" s="3052"/>
      <c r="QSR54" s="3053"/>
      <c r="QSS54" s="3050"/>
      <c r="QST54" s="3054"/>
      <c r="QSU54" s="3029"/>
      <c r="QSV54" s="3055"/>
      <c r="QSW54" s="3056"/>
      <c r="QSX54" s="3057"/>
      <c r="QSY54" s="3058"/>
      <c r="QSZ54" s="3059"/>
      <c r="QTA54" s="3058"/>
      <c r="QTB54" s="3059"/>
      <c r="QTC54" s="3050"/>
      <c r="QTD54" s="3051"/>
      <c r="QTE54" s="3058"/>
      <c r="QTF54" s="3056"/>
      <c r="QTG54" s="3050"/>
      <c r="QTH54" s="3051"/>
      <c r="QTI54" s="3052"/>
      <c r="QTJ54" s="3053"/>
      <c r="QTK54" s="3050"/>
      <c r="QTL54" s="3054"/>
      <c r="QTM54" s="3029"/>
      <c r="QTN54" s="3055"/>
      <c r="QTO54" s="3056"/>
      <c r="QTP54" s="3057"/>
      <c r="QTQ54" s="3058"/>
      <c r="QTR54" s="3059"/>
      <c r="QTS54" s="3058"/>
      <c r="QTT54" s="3059"/>
      <c r="QTU54" s="3050"/>
      <c r="QTV54" s="3051"/>
      <c r="QTW54" s="3058"/>
      <c r="QTX54" s="3056"/>
      <c r="QTY54" s="3050"/>
      <c r="QTZ54" s="3051"/>
      <c r="QUA54" s="3052"/>
      <c r="QUB54" s="3053"/>
      <c r="QUC54" s="3050"/>
      <c r="QUD54" s="3054"/>
      <c r="QUE54" s="3029"/>
      <c r="QUF54" s="3055"/>
      <c r="QUG54" s="3056"/>
      <c r="QUH54" s="3057"/>
      <c r="QUI54" s="3058"/>
      <c r="QUJ54" s="3059"/>
      <c r="QUK54" s="3058"/>
      <c r="QUL54" s="3059"/>
      <c r="QUM54" s="3050"/>
      <c r="QUN54" s="3051"/>
      <c r="QUO54" s="3058"/>
      <c r="QUP54" s="3056"/>
      <c r="QUQ54" s="3050"/>
      <c r="QUR54" s="3051"/>
      <c r="QUS54" s="3052"/>
      <c r="QUT54" s="3053"/>
      <c r="QUU54" s="3050"/>
      <c r="QUV54" s="3054"/>
      <c r="QUW54" s="3029"/>
      <c r="QUX54" s="3055"/>
      <c r="QUY54" s="3056"/>
      <c r="QUZ54" s="3057"/>
      <c r="QVA54" s="3058"/>
      <c r="QVB54" s="3059"/>
      <c r="QVC54" s="3058"/>
      <c r="QVD54" s="3059"/>
      <c r="QVE54" s="3050"/>
      <c r="QVF54" s="3051"/>
      <c r="QVG54" s="3058"/>
      <c r="QVH54" s="3056"/>
      <c r="QVI54" s="3050"/>
      <c r="QVJ54" s="3051"/>
      <c r="QVK54" s="3052"/>
      <c r="QVL54" s="3053"/>
      <c r="QVM54" s="3050"/>
      <c r="QVN54" s="3054"/>
      <c r="QVO54" s="3029"/>
      <c r="QVP54" s="3055"/>
      <c r="QVQ54" s="3056"/>
      <c r="QVR54" s="3057"/>
      <c r="QVS54" s="3058"/>
      <c r="QVT54" s="3059"/>
      <c r="QVU54" s="3058"/>
      <c r="QVV54" s="3059"/>
      <c r="QVW54" s="3050"/>
      <c r="QVX54" s="3051"/>
      <c r="QVY54" s="3058"/>
      <c r="QVZ54" s="3056"/>
      <c r="QWA54" s="3050"/>
      <c r="QWB54" s="3051"/>
      <c r="QWC54" s="3052"/>
      <c r="QWD54" s="3053"/>
      <c r="QWE54" s="3050"/>
      <c r="QWF54" s="3054"/>
      <c r="QWG54" s="3029"/>
      <c r="QWH54" s="3055"/>
      <c r="QWI54" s="3056"/>
      <c r="QWJ54" s="3057"/>
      <c r="QWK54" s="3058"/>
      <c r="QWL54" s="3059"/>
      <c r="QWM54" s="3058"/>
      <c r="QWN54" s="3059"/>
      <c r="QWO54" s="3050"/>
      <c r="QWP54" s="3051"/>
      <c r="QWQ54" s="3058"/>
      <c r="QWR54" s="3056"/>
      <c r="QWS54" s="3050"/>
      <c r="QWT54" s="3051"/>
      <c r="QWU54" s="3052"/>
      <c r="QWV54" s="3053"/>
      <c r="QWW54" s="3050"/>
      <c r="QWX54" s="3054"/>
      <c r="QWY54" s="3029"/>
      <c r="QWZ54" s="3055"/>
      <c r="QXA54" s="3056"/>
      <c r="QXB54" s="3057"/>
      <c r="QXC54" s="3058"/>
      <c r="QXD54" s="3059"/>
      <c r="QXE54" s="3058"/>
      <c r="QXF54" s="3059"/>
      <c r="QXG54" s="3050"/>
      <c r="QXH54" s="3051"/>
      <c r="QXI54" s="3058"/>
      <c r="QXJ54" s="3056"/>
      <c r="QXK54" s="3050"/>
      <c r="QXL54" s="3051"/>
      <c r="QXM54" s="3052"/>
      <c r="QXN54" s="3053"/>
      <c r="QXO54" s="3050"/>
      <c r="QXP54" s="3054"/>
      <c r="QXQ54" s="3029"/>
      <c r="QXR54" s="3055"/>
      <c r="QXS54" s="3056"/>
      <c r="QXT54" s="3057"/>
      <c r="QXU54" s="3058"/>
      <c r="QXV54" s="3059"/>
      <c r="QXW54" s="3058"/>
      <c r="QXX54" s="3059"/>
      <c r="QXY54" s="3050"/>
      <c r="QXZ54" s="3051"/>
      <c r="QYA54" s="3058"/>
      <c r="QYB54" s="3056"/>
      <c r="QYC54" s="3050"/>
      <c r="QYD54" s="3051"/>
      <c r="QYE54" s="3052"/>
      <c r="QYF54" s="3053"/>
      <c r="QYG54" s="3050"/>
      <c r="QYH54" s="3054"/>
      <c r="QYI54" s="3029"/>
      <c r="QYJ54" s="3055"/>
      <c r="QYK54" s="3056"/>
      <c r="QYL54" s="3057"/>
      <c r="QYM54" s="3058"/>
      <c r="QYN54" s="3059"/>
      <c r="QYO54" s="3058"/>
      <c r="QYP54" s="3059"/>
      <c r="QYQ54" s="3050"/>
      <c r="QYR54" s="3051"/>
      <c r="QYS54" s="3058"/>
      <c r="QYT54" s="3056"/>
      <c r="QYU54" s="3050"/>
      <c r="QYV54" s="3051"/>
      <c r="QYW54" s="3052"/>
      <c r="QYX54" s="3053"/>
      <c r="QYY54" s="3050"/>
      <c r="QYZ54" s="3054"/>
      <c r="QZA54" s="3029"/>
      <c r="QZB54" s="3055"/>
      <c r="QZC54" s="3056"/>
      <c r="QZD54" s="3057"/>
      <c r="QZE54" s="3058"/>
      <c r="QZF54" s="3059"/>
      <c r="QZG54" s="3058"/>
      <c r="QZH54" s="3059"/>
      <c r="QZI54" s="3050"/>
      <c r="QZJ54" s="3051"/>
      <c r="QZK54" s="3058"/>
      <c r="QZL54" s="3056"/>
      <c r="QZM54" s="3050"/>
      <c r="QZN54" s="3051"/>
      <c r="QZO54" s="3052"/>
      <c r="QZP54" s="3053"/>
      <c r="QZQ54" s="3050"/>
      <c r="QZR54" s="3054"/>
      <c r="QZS54" s="3029"/>
      <c r="QZT54" s="3055"/>
      <c r="QZU54" s="3056"/>
      <c r="QZV54" s="3057"/>
      <c r="QZW54" s="3058"/>
      <c r="QZX54" s="3059"/>
      <c r="QZY54" s="3058"/>
      <c r="QZZ54" s="3059"/>
      <c r="RAA54" s="3050"/>
      <c r="RAB54" s="3051"/>
      <c r="RAC54" s="3058"/>
      <c r="RAD54" s="3056"/>
      <c r="RAE54" s="3050"/>
      <c r="RAF54" s="3051"/>
      <c r="RAG54" s="3052"/>
      <c r="RAH54" s="3053"/>
      <c r="RAI54" s="3050"/>
      <c r="RAJ54" s="3054"/>
      <c r="RAK54" s="3029"/>
      <c r="RAL54" s="3055"/>
      <c r="RAM54" s="3056"/>
      <c r="RAN54" s="3057"/>
      <c r="RAO54" s="3058"/>
      <c r="RAP54" s="3059"/>
      <c r="RAQ54" s="3058"/>
      <c r="RAR54" s="3059"/>
      <c r="RAS54" s="3050"/>
      <c r="RAT54" s="3051"/>
      <c r="RAU54" s="3058"/>
      <c r="RAV54" s="3056"/>
      <c r="RAW54" s="3050"/>
      <c r="RAX54" s="3051"/>
      <c r="RAY54" s="3052"/>
      <c r="RAZ54" s="3053"/>
      <c r="RBA54" s="3050"/>
      <c r="RBB54" s="3054"/>
      <c r="RBC54" s="3029"/>
      <c r="RBD54" s="3055"/>
      <c r="RBE54" s="3056"/>
      <c r="RBF54" s="3057"/>
      <c r="RBG54" s="3058"/>
      <c r="RBH54" s="3059"/>
      <c r="RBI54" s="3058"/>
      <c r="RBJ54" s="3059"/>
      <c r="RBK54" s="3050"/>
      <c r="RBL54" s="3051"/>
      <c r="RBM54" s="3058"/>
      <c r="RBN54" s="3056"/>
      <c r="RBO54" s="3050"/>
      <c r="RBP54" s="3051"/>
      <c r="RBQ54" s="3052"/>
      <c r="RBR54" s="3053"/>
      <c r="RBS54" s="3050"/>
      <c r="RBT54" s="3054"/>
      <c r="RBU54" s="3029"/>
      <c r="RBV54" s="3055"/>
      <c r="RBW54" s="3056"/>
      <c r="RBX54" s="3057"/>
      <c r="RBY54" s="3058"/>
      <c r="RBZ54" s="3059"/>
      <c r="RCA54" s="3058"/>
      <c r="RCB54" s="3059"/>
      <c r="RCC54" s="3050"/>
      <c r="RCD54" s="3051"/>
      <c r="RCE54" s="3058"/>
      <c r="RCF54" s="3056"/>
      <c r="RCG54" s="3050"/>
      <c r="RCH54" s="3051"/>
      <c r="RCI54" s="3052"/>
      <c r="RCJ54" s="3053"/>
      <c r="RCK54" s="3050"/>
      <c r="RCL54" s="3054"/>
      <c r="RCM54" s="3029"/>
      <c r="RCN54" s="3055"/>
      <c r="RCO54" s="3056"/>
      <c r="RCP54" s="3057"/>
      <c r="RCQ54" s="3058"/>
      <c r="RCR54" s="3059"/>
      <c r="RCS54" s="3058"/>
      <c r="RCT54" s="3059"/>
      <c r="RCU54" s="3050"/>
      <c r="RCV54" s="3051"/>
      <c r="RCW54" s="3058"/>
      <c r="RCX54" s="3056"/>
      <c r="RCY54" s="3050"/>
      <c r="RCZ54" s="3051"/>
      <c r="RDA54" s="3052"/>
      <c r="RDB54" s="3053"/>
      <c r="RDC54" s="3050"/>
      <c r="RDD54" s="3054"/>
      <c r="RDE54" s="3029"/>
      <c r="RDF54" s="3055"/>
      <c r="RDG54" s="3056"/>
      <c r="RDH54" s="3057"/>
      <c r="RDI54" s="3058"/>
      <c r="RDJ54" s="3059"/>
      <c r="RDK54" s="3058"/>
      <c r="RDL54" s="3059"/>
      <c r="RDM54" s="3050"/>
      <c r="RDN54" s="3051"/>
      <c r="RDO54" s="3058"/>
      <c r="RDP54" s="3056"/>
      <c r="RDQ54" s="3050"/>
      <c r="RDR54" s="3051"/>
      <c r="RDS54" s="3052"/>
      <c r="RDT54" s="3053"/>
      <c r="RDU54" s="3050"/>
      <c r="RDV54" s="3054"/>
      <c r="RDW54" s="3029"/>
      <c r="RDX54" s="3055"/>
      <c r="RDY54" s="3056"/>
      <c r="RDZ54" s="3057"/>
      <c r="REA54" s="3058"/>
      <c r="REB54" s="3059"/>
      <c r="REC54" s="3058"/>
      <c r="RED54" s="3059"/>
      <c r="REE54" s="3050"/>
      <c r="REF54" s="3051"/>
      <c r="REG54" s="3058"/>
      <c r="REH54" s="3056"/>
      <c r="REI54" s="3050"/>
      <c r="REJ54" s="3051"/>
      <c r="REK54" s="3052"/>
      <c r="REL54" s="3053"/>
      <c r="REM54" s="3050"/>
      <c r="REN54" s="3054"/>
      <c r="REO54" s="3029"/>
      <c r="REP54" s="3055"/>
      <c r="REQ54" s="3056"/>
      <c r="RER54" s="3057"/>
      <c r="RES54" s="3058"/>
      <c r="RET54" s="3059"/>
      <c r="REU54" s="3058"/>
      <c r="REV54" s="3059"/>
      <c r="REW54" s="3050"/>
      <c r="REX54" s="3051"/>
      <c r="REY54" s="3058"/>
      <c r="REZ54" s="3056"/>
      <c r="RFA54" s="3050"/>
      <c r="RFB54" s="3051"/>
      <c r="RFC54" s="3052"/>
      <c r="RFD54" s="3053"/>
      <c r="RFE54" s="3050"/>
      <c r="RFF54" s="3054"/>
      <c r="RFG54" s="3029"/>
      <c r="RFH54" s="3055"/>
      <c r="RFI54" s="3056"/>
      <c r="RFJ54" s="3057"/>
      <c r="RFK54" s="3058"/>
      <c r="RFL54" s="3059"/>
      <c r="RFM54" s="3058"/>
      <c r="RFN54" s="3059"/>
      <c r="RFO54" s="3050"/>
      <c r="RFP54" s="3051"/>
      <c r="RFQ54" s="3058"/>
      <c r="RFR54" s="3056"/>
      <c r="RFS54" s="3050"/>
      <c r="RFT54" s="3051"/>
      <c r="RFU54" s="3052"/>
      <c r="RFV54" s="3053"/>
      <c r="RFW54" s="3050"/>
      <c r="RFX54" s="3054"/>
      <c r="RFY54" s="3029"/>
      <c r="RFZ54" s="3055"/>
      <c r="RGA54" s="3056"/>
      <c r="RGB54" s="3057"/>
      <c r="RGC54" s="3058"/>
      <c r="RGD54" s="3059"/>
      <c r="RGE54" s="3058"/>
      <c r="RGF54" s="3059"/>
      <c r="RGG54" s="3050"/>
      <c r="RGH54" s="3051"/>
      <c r="RGI54" s="3058"/>
      <c r="RGJ54" s="3056"/>
      <c r="RGK54" s="3050"/>
      <c r="RGL54" s="3051"/>
      <c r="RGM54" s="3052"/>
      <c r="RGN54" s="3053"/>
      <c r="RGO54" s="3050"/>
      <c r="RGP54" s="3054"/>
      <c r="RGQ54" s="3029"/>
      <c r="RGR54" s="3055"/>
      <c r="RGS54" s="3056"/>
      <c r="RGT54" s="3057"/>
      <c r="RGU54" s="3058"/>
      <c r="RGV54" s="3059"/>
      <c r="RGW54" s="3058"/>
      <c r="RGX54" s="3059"/>
      <c r="RGY54" s="3050"/>
      <c r="RGZ54" s="3051"/>
      <c r="RHA54" s="3058"/>
      <c r="RHB54" s="3056"/>
      <c r="RHC54" s="3050"/>
      <c r="RHD54" s="3051"/>
      <c r="RHE54" s="3052"/>
      <c r="RHF54" s="3053"/>
      <c r="RHG54" s="3050"/>
      <c r="RHH54" s="3054"/>
      <c r="RHI54" s="3029"/>
      <c r="RHJ54" s="3055"/>
      <c r="RHK54" s="3056"/>
      <c r="RHL54" s="3057"/>
      <c r="RHM54" s="3058"/>
      <c r="RHN54" s="3059"/>
      <c r="RHO54" s="3058"/>
      <c r="RHP54" s="3059"/>
      <c r="RHQ54" s="3050"/>
      <c r="RHR54" s="3051"/>
      <c r="RHS54" s="3058"/>
      <c r="RHT54" s="3056"/>
      <c r="RHU54" s="3050"/>
      <c r="RHV54" s="3051"/>
      <c r="RHW54" s="3052"/>
      <c r="RHX54" s="3053"/>
      <c r="RHY54" s="3050"/>
      <c r="RHZ54" s="3054"/>
      <c r="RIA54" s="3029"/>
      <c r="RIB54" s="3055"/>
      <c r="RIC54" s="3056"/>
      <c r="RID54" s="3057"/>
      <c r="RIE54" s="3058"/>
      <c r="RIF54" s="3059"/>
      <c r="RIG54" s="3058"/>
      <c r="RIH54" s="3059"/>
      <c r="RII54" s="3050"/>
      <c r="RIJ54" s="3051"/>
      <c r="RIK54" s="3058"/>
      <c r="RIL54" s="3056"/>
      <c r="RIM54" s="3050"/>
      <c r="RIN54" s="3051"/>
      <c r="RIO54" s="3052"/>
      <c r="RIP54" s="3053"/>
      <c r="RIQ54" s="3050"/>
      <c r="RIR54" s="3054"/>
      <c r="RIS54" s="3029"/>
      <c r="RIT54" s="3055"/>
      <c r="RIU54" s="3056"/>
      <c r="RIV54" s="3057"/>
      <c r="RIW54" s="3058"/>
      <c r="RIX54" s="3059"/>
      <c r="RIY54" s="3058"/>
      <c r="RIZ54" s="3059"/>
      <c r="RJA54" s="3050"/>
      <c r="RJB54" s="3051"/>
      <c r="RJC54" s="3058"/>
      <c r="RJD54" s="3056"/>
      <c r="RJE54" s="3050"/>
      <c r="RJF54" s="3051"/>
      <c r="RJG54" s="3052"/>
      <c r="RJH54" s="3053"/>
      <c r="RJI54" s="3050"/>
      <c r="RJJ54" s="3054"/>
      <c r="RJK54" s="3029"/>
      <c r="RJL54" s="3055"/>
      <c r="RJM54" s="3056"/>
      <c r="RJN54" s="3057"/>
      <c r="RJO54" s="3058"/>
      <c r="RJP54" s="3059"/>
      <c r="RJQ54" s="3058"/>
      <c r="RJR54" s="3059"/>
      <c r="RJS54" s="3050"/>
      <c r="RJT54" s="3051"/>
      <c r="RJU54" s="3058"/>
      <c r="RJV54" s="3056"/>
      <c r="RJW54" s="3050"/>
      <c r="RJX54" s="3051"/>
      <c r="RJY54" s="3052"/>
      <c r="RJZ54" s="3053"/>
      <c r="RKA54" s="3050"/>
      <c r="RKB54" s="3054"/>
      <c r="RKC54" s="3029"/>
      <c r="RKD54" s="3055"/>
      <c r="RKE54" s="3056"/>
      <c r="RKF54" s="3057"/>
      <c r="RKG54" s="3058"/>
      <c r="RKH54" s="3059"/>
      <c r="RKI54" s="3058"/>
      <c r="RKJ54" s="3059"/>
      <c r="RKK54" s="3050"/>
      <c r="RKL54" s="3051"/>
      <c r="RKM54" s="3058"/>
      <c r="RKN54" s="3056"/>
      <c r="RKO54" s="3050"/>
      <c r="RKP54" s="3051"/>
      <c r="RKQ54" s="3052"/>
      <c r="RKR54" s="3053"/>
      <c r="RKS54" s="3050"/>
      <c r="RKT54" s="3054"/>
      <c r="RKU54" s="3029"/>
      <c r="RKV54" s="3055"/>
      <c r="RKW54" s="3056"/>
      <c r="RKX54" s="3057"/>
      <c r="RKY54" s="3058"/>
      <c r="RKZ54" s="3059"/>
      <c r="RLA54" s="3058"/>
      <c r="RLB54" s="3059"/>
      <c r="RLC54" s="3050"/>
      <c r="RLD54" s="3051"/>
      <c r="RLE54" s="3058"/>
      <c r="RLF54" s="3056"/>
      <c r="RLG54" s="3050"/>
      <c r="RLH54" s="3051"/>
      <c r="RLI54" s="3052"/>
      <c r="RLJ54" s="3053"/>
      <c r="RLK54" s="3050"/>
      <c r="RLL54" s="3054"/>
      <c r="RLM54" s="3029"/>
      <c r="RLN54" s="3055"/>
      <c r="RLO54" s="3056"/>
      <c r="RLP54" s="3057"/>
      <c r="RLQ54" s="3058"/>
      <c r="RLR54" s="3059"/>
      <c r="RLS54" s="3058"/>
      <c r="RLT54" s="3059"/>
      <c r="RLU54" s="3050"/>
      <c r="RLV54" s="3051"/>
      <c r="RLW54" s="3058"/>
      <c r="RLX54" s="3056"/>
      <c r="RLY54" s="3050"/>
      <c r="RLZ54" s="3051"/>
      <c r="RMA54" s="3052"/>
      <c r="RMB54" s="3053"/>
      <c r="RMC54" s="3050"/>
      <c r="RMD54" s="3054"/>
      <c r="RME54" s="3029"/>
      <c r="RMF54" s="3055"/>
      <c r="RMG54" s="3056"/>
      <c r="RMH54" s="3057"/>
      <c r="RMI54" s="3058"/>
      <c r="RMJ54" s="3059"/>
      <c r="RMK54" s="3058"/>
      <c r="RML54" s="3059"/>
      <c r="RMM54" s="3050"/>
      <c r="RMN54" s="3051"/>
      <c r="RMO54" s="3058"/>
      <c r="RMP54" s="3056"/>
      <c r="RMQ54" s="3050"/>
      <c r="RMR54" s="3051"/>
      <c r="RMS54" s="3052"/>
      <c r="RMT54" s="3053"/>
      <c r="RMU54" s="3050"/>
      <c r="RMV54" s="3054"/>
      <c r="RMW54" s="3029"/>
      <c r="RMX54" s="3055"/>
      <c r="RMY54" s="3056"/>
      <c r="RMZ54" s="3057"/>
      <c r="RNA54" s="3058"/>
      <c r="RNB54" s="3059"/>
      <c r="RNC54" s="3058"/>
      <c r="RND54" s="3059"/>
      <c r="RNE54" s="3050"/>
      <c r="RNF54" s="3051"/>
      <c r="RNG54" s="3058"/>
      <c r="RNH54" s="3056"/>
      <c r="RNI54" s="3050"/>
      <c r="RNJ54" s="3051"/>
      <c r="RNK54" s="3052"/>
      <c r="RNL54" s="3053"/>
      <c r="RNM54" s="3050"/>
      <c r="RNN54" s="3054"/>
      <c r="RNO54" s="3029"/>
      <c r="RNP54" s="3055"/>
      <c r="RNQ54" s="3056"/>
      <c r="RNR54" s="3057"/>
      <c r="RNS54" s="3058"/>
      <c r="RNT54" s="3059"/>
      <c r="RNU54" s="3058"/>
      <c r="RNV54" s="3059"/>
      <c r="RNW54" s="3050"/>
      <c r="RNX54" s="3051"/>
      <c r="RNY54" s="3058"/>
      <c r="RNZ54" s="3056"/>
      <c r="ROA54" s="3050"/>
      <c r="ROB54" s="3051"/>
      <c r="ROC54" s="3052"/>
      <c r="ROD54" s="3053"/>
      <c r="ROE54" s="3050"/>
      <c r="ROF54" s="3054"/>
      <c r="ROG54" s="3029"/>
      <c r="ROH54" s="3055"/>
      <c r="ROI54" s="3056"/>
      <c r="ROJ54" s="3057"/>
      <c r="ROK54" s="3058"/>
      <c r="ROL54" s="3059"/>
      <c r="ROM54" s="3058"/>
      <c r="RON54" s="3059"/>
      <c r="ROO54" s="3050"/>
      <c r="ROP54" s="3051"/>
      <c r="ROQ54" s="3058"/>
      <c r="ROR54" s="3056"/>
      <c r="ROS54" s="3050"/>
      <c r="ROT54" s="3051"/>
      <c r="ROU54" s="3052"/>
      <c r="ROV54" s="3053"/>
      <c r="ROW54" s="3050"/>
      <c r="ROX54" s="3054"/>
      <c r="ROY54" s="3029"/>
      <c r="ROZ54" s="3055"/>
      <c r="RPA54" s="3056"/>
      <c r="RPB54" s="3057"/>
      <c r="RPC54" s="3058"/>
      <c r="RPD54" s="3059"/>
      <c r="RPE54" s="3058"/>
      <c r="RPF54" s="3059"/>
      <c r="RPG54" s="3050"/>
      <c r="RPH54" s="3051"/>
      <c r="RPI54" s="3058"/>
      <c r="RPJ54" s="3056"/>
      <c r="RPK54" s="3050"/>
      <c r="RPL54" s="3051"/>
      <c r="RPM54" s="3052"/>
      <c r="RPN54" s="3053"/>
      <c r="RPO54" s="3050"/>
      <c r="RPP54" s="3054"/>
      <c r="RPQ54" s="3029"/>
      <c r="RPR54" s="3055"/>
      <c r="RPS54" s="3056"/>
      <c r="RPT54" s="3057"/>
      <c r="RPU54" s="3058"/>
      <c r="RPV54" s="3059"/>
      <c r="RPW54" s="3058"/>
      <c r="RPX54" s="3059"/>
      <c r="RPY54" s="3050"/>
      <c r="RPZ54" s="3051"/>
      <c r="RQA54" s="3058"/>
      <c r="RQB54" s="3056"/>
      <c r="RQC54" s="3050"/>
      <c r="RQD54" s="3051"/>
      <c r="RQE54" s="3052"/>
      <c r="RQF54" s="3053"/>
      <c r="RQG54" s="3050"/>
      <c r="RQH54" s="3054"/>
      <c r="RQI54" s="3029"/>
      <c r="RQJ54" s="3055"/>
      <c r="RQK54" s="3056"/>
      <c r="RQL54" s="3057"/>
      <c r="RQM54" s="3058"/>
      <c r="RQN54" s="3059"/>
      <c r="RQO54" s="3058"/>
      <c r="RQP54" s="3059"/>
      <c r="RQQ54" s="3050"/>
      <c r="RQR54" s="3051"/>
      <c r="RQS54" s="3058"/>
      <c r="RQT54" s="3056"/>
      <c r="RQU54" s="3050"/>
      <c r="RQV54" s="3051"/>
      <c r="RQW54" s="3052"/>
      <c r="RQX54" s="3053"/>
      <c r="RQY54" s="3050"/>
      <c r="RQZ54" s="3054"/>
      <c r="RRA54" s="3029"/>
      <c r="RRB54" s="3055"/>
      <c r="RRC54" s="3056"/>
      <c r="RRD54" s="3057"/>
      <c r="RRE54" s="3058"/>
      <c r="RRF54" s="3059"/>
      <c r="RRG54" s="3058"/>
      <c r="RRH54" s="3059"/>
      <c r="RRI54" s="3050"/>
      <c r="RRJ54" s="3051"/>
      <c r="RRK54" s="3058"/>
      <c r="RRL54" s="3056"/>
      <c r="RRM54" s="3050"/>
      <c r="RRN54" s="3051"/>
      <c r="RRO54" s="3052"/>
      <c r="RRP54" s="3053"/>
      <c r="RRQ54" s="3050"/>
      <c r="RRR54" s="3054"/>
      <c r="RRS54" s="3029"/>
      <c r="RRT54" s="3055"/>
      <c r="RRU54" s="3056"/>
      <c r="RRV54" s="3057"/>
      <c r="RRW54" s="3058"/>
      <c r="RRX54" s="3059"/>
      <c r="RRY54" s="3058"/>
      <c r="RRZ54" s="3059"/>
      <c r="RSA54" s="3050"/>
      <c r="RSB54" s="3051"/>
      <c r="RSC54" s="3058"/>
      <c r="RSD54" s="3056"/>
      <c r="RSE54" s="3050"/>
      <c r="RSF54" s="3051"/>
      <c r="RSG54" s="3052"/>
      <c r="RSH54" s="3053"/>
      <c r="RSI54" s="3050"/>
      <c r="RSJ54" s="3054"/>
      <c r="RSK54" s="3029"/>
      <c r="RSL54" s="3055"/>
      <c r="RSM54" s="3056"/>
      <c r="RSN54" s="3057"/>
      <c r="RSO54" s="3058"/>
      <c r="RSP54" s="3059"/>
      <c r="RSQ54" s="3058"/>
      <c r="RSR54" s="3059"/>
      <c r="RSS54" s="3050"/>
      <c r="RST54" s="3051"/>
      <c r="RSU54" s="3058"/>
      <c r="RSV54" s="3056"/>
      <c r="RSW54" s="3050"/>
      <c r="RSX54" s="3051"/>
      <c r="RSY54" s="3052"/>
      <c r="RSZ54" s="3053"/>
      <c r="RTA54" s="3050"/>
      <c r="RTB54" s="3054"/>
      <c r="RTC54" s="3029"/>
      <c r="RTD54" s="3055"/>
      <c r="RTE54" s="3056"/>
      <c r="RTF54" s="3057"/>
      <c r="RTG54" s="3058"/>
      <c r="RTH54" s="3059"/>
      <c r="RTI54" s="3058"/>
      <c r="RTJ54" s="3059"/>
      <c r="RTK54" s="3050"/>
      <c r="RTL54" s="3051"/>
      <c r="RTM54" s="3058"/>
      <c r="RTN54" s="3056"/>
      <c r="RTO54" s="3050"/>
      <c r="RTP54" s="3051"/>
      <c r="RTQ54" s="3052"/>
      <c r="RTR54" s="3053"/>
      <c r="RTS54" s="3050"/>
      <c r="RTT54" s="3054"/>
      <c r="RTU54" s="3029"/>
      <c r="RTV54" s="3055"/>
      <c r="RTW54" s="3056"/>
      <c r="RTX54" s="3057"/>
      <c r="RTY54" s="3058"/>
      <c r="RTZ54" s="3059"/>
      <c r="RUA54" s="3058"/>
      <c r="RUB54" s="3059"/>
      <c r="RUC54" s="3050"/>
      <c r="RUD54" s="3051"/>
      <c r="RUE54" s="3058"/>
      <c r="RUF54" s="3056"/>
      <c r="RUG54" s="3050"/>
      <c r="RUH54" s="3051"/>
      <c r="RUI54" s="3052"/>
      <c r="RUJ54" s="3053"/>
      <c r="RUK54" s="3050"/>
      <c r="RUL54" s="3054"/>
      <c r="RUM54" s="3029"/>
      <c r="RUN54" s="3055"/>
      <c r="RUO54" s="3056"/>
      <c r="RUP54" s="3057"/>
      <c r="RUQ54" s="3058"/>
      <c r="RUR54" s="3059"/>
      <c r="RUS54" s="3058"/>
      <c r="RUT54" s="3059"/>
      <c r="RUU54" s="3050"/>
      <c r="RUV54" s="3051"/>
      <c r="RUW54" s="3058"/>
      <c r="RUX54" s="3056"/>
      <c r="RUY54" s="3050"/>
      <c r="RUZ54" s="3051"/>
      <c r="RVA54" s="3052"/>
      <c r="RVB54" s="3053"/>
      <c r="RVC54" s="3050"/>
      <c r="RVD54" s="3054"/>
      <c r="RVE54" s="3029"/>
      <c r="RVF54" s="3055"/>
      <c r="RVG54" s="3056"/>
      <c r="RVH54" s="3057"/>
      <c r="RVI54" s="3058"/>
      <c r="RVJ54" s="3059"/>
      <c r="RVK54" s="3058"/>
      <c r="RVL54" s="3059"/>
      <c r="RVM54" s="3050"/>
      <c r="RVN54" s="3051"/>
      <c r="RVO54" s="3058"/>
      <c r="RVP54" s="3056"/>
      <c r="RVQ54" s="3050"/>
      <c r="RVR54" s="3051"/>
      <c r="RVS54" s="3052"/>
      <c r="RVT54" s="3053"/>
      <c r="RVU54" s="3050"/>
      <c r="RVV54" s="3054"/>
      <c r="RVW54" s="3029"/>
      <c r="RVX54" s="3055"/>
      <c r="RVY54" s="3056"/>
      <c r="RVZ54" s="3057"/>
      <c r="RWA54" s="3058"/>
      <c r="RWB54" s="3059"/>
      <c r="RWC54" s="3058"/>
      <c r="RWD54" s="3059"/>
      <c r="RWE54" s="3050"/>
      <c r="RWF54" s="3051"/>
      <c r="RWG54" s="3058"/>
      <c r="RWH54" s="3056"/>
      <c r="RWI54" s="3050"/>
      <c r="RWJ54" s="3051"/>
      <c r="RWK54" s="3052"/>
      <c r="RWL54" s="3053"/>
      <c r="RWM54" s="3050"/>
      <c r="RWN54" s="3054"/>
      <c r="RWO54" s="3029"/>
      <c r="RWP54" s="3055"/>
      <c r="RWQ54" s="3056"/>
      <c r="RWR54" s="3057"/>
      <c r="RWS54" s="3058"/>
      <c r="RWT54" s="3059"/>
      <c r="RWU54" s="3058"/>
      <c r="RWV54" s="3059"/>
      <c r="RWW54" s="3050"/>
      <c r="RWX54" s="3051"/>
      <c r="RWY54" s="3058"/>
      <c r="RWZ54" s="3056"/>
      <c r="RXA54" s="3050"/>
      <c r="RXB54" s="3051"/>
      <c r="RXC54" s="3052"/>
      <c r="RXD54" s="3053"/>
      <c r="RXE54" s="3050"/>
      <c r="RXF54" s="3054"/>
      <c r="RXG54" s="3029"/>
      <c r="RXH54" s="3055"/>
      <c r="RXI54" s="3056"/>
      <c r="RXJ54" s="3057"/>
      <c r="RXK54" s="3058"/>
      <c r="RXL54" s="3059"/>
      <c r="RXM54" s="3058"/>
      <c r="RXN54" s="3059"/>
      <c r="RXO54" s="3050"/>
      <c r="RXP54" s="3051"/>
      <c r="RXQ54" s="3058"/>
      <c r="RXR54" s="3056"/>
      <c r="RXS54" s="3050"/>
      <c r="RXT54" s="3051"/>
      <c r="RXU54" s="3052"/>
      <c r="RXV54" s="3053"/>
      <c r="RXW54" s="3050"/>
      <c r="RXX54" s="3054"/>
      <c r="RXY54" s="3029"/>
      <c r="RXZ54" s="3055"/>
      <c r="RYA54" s="3056"/>
      <c r="RYB54" s="3057"/>
      <c r="RYC54" s="3058"/>
      <c r="RYD54" s="3059"/>
      <c r="RYE54" s="3058"/>
      <c r="RYF54" s="3059"/>
      <c r="RYG54" s="3050"/>
      <c r="RYH54" s="3051"/>
      <c r="RYI54" s="3058"/>
      <c r="RYJ54" s="3056"/>
      <c r="RYK54" s="3050"/>
      <c r="RYL54" s="3051"/>
      <c r="RYM54" s="3052"/>
      <c r="RYN54" s="3053"/>
      <c r="RYO54" s="3050"/>
      <c r="RYP54" s="3054"/>
      <c r="RYQ54" s="3029"/>
      <c r="RYR54" s="3055"/>
      <c r="RYS54" s="3056"/>
      <c r="RYT54" s="3057"/>
      <c r="RYU54" s="3058"/>
      <c r="RYV54" s="3059"/>
      <c r="RYW54" s="3058"/>
      <c r="RYX54" s="3059"/>
      <c r="RYY54" s="3050"/>
      <c r="RYZ54" s="3051"/>
      <c r="RZA54" s="3058"/>
      <c r="RZB54" s="3056"/>
      <c r="RZC54" s="3050"/>
      <c r="RZD54" s="3051"/>
      <c r="RZE54" s="3052"/>
      <c r="RZF54" s="3053"/>
      <c r="RZG54" s="3050"/>
      <c r="RZH54" s="3054"/>
      <c r="RZI54" s="3029"/>
      <c r="RZJ54" s="3055"/>
      <c r="RZK54" s="3056"/>
      <c r="RZL54" s="3057"/>
      <c r="RZM54" s="3058"/>
      <c r="RZN54" s="3059"/>
      <c r="RZO54" s="3058"/>
      <c r="RZP54" s="3059"/>
      <c r="RZQ54" s="3050"/>
      <c r="RZR54" s="3051"/>
      <c r="RZS54" s="3058"/>
      <c r="RZT54" s="3056"/>
      <c r="RZU54" s="3050"/>
      <c r="RZV54" s="3051"/>
      <c r="RZW54" s="3052"/>
      <c r="RZX54" s="3053"/>
      <c r="RZY54" s="3050"/>
      <c r="RZZ54" s="3054"/>
      <c r="SAA54" s="3029"/>
      <c r="SAB54" s="3055"/>
      <c r="SAC54" s="3056"/>
      <c r="SAD54" s="3057"/>
      <c r="SAE54" s="3058"/>
      <c r="SAF54" s="3059"/>
      <c r="SAG54" s="3058"/>
      <c r="SAH54" s="3059"/>
      <c r="SAI54" s="3050"/>
      <c r="SAJ54" s="3051"/>
      <c r="SAK54" s="3058"/>
      <c r="SAL54" s="3056"/>
      <c r="SAM54" s="3050"/>
      <c r="SAN54" s="3051"/>
      <c r="SAO54" s="3052"/>
      <c r="SAP54" s="3053"/>
      <c r="SAQ54" s="3050"/>
      <c r="SAR54" s="3054"/>
      <c r="SAS54" s="3029"/>
      <c r="SAT54" s="3055"/>
      <c r="SAU54" s="3056"/>
      <c r="SAV54" s="3057"/>
      <c r="SAW54" s="3058"/>
      <c r="SAX54" s="3059"/>
      <c r="SAY54" s="3058"/>
      <c r="SAZ54" s="3059"/>
      <c r="SBA54" s="3050"/>
      <c r="SBB54" s="3051"/>
      <c r="SBC54" s="3058"/>
      <c r="SBD54" s="3056"/>
      <c r="SBE54" s="3050"/>
      <c r="SBF54" s="3051"/>
      <c r="SBG54" s="3052"/>
      <c r="SBH54" s="3053"/>
      <c r="SBI54" s="3050"/>
      <c r="SBJ54" s="3054"/>
      <c r="SBK54" s="3029"/>
      <c r="SBL54" s="3055"/>
      <c r="SBM54" s="3056"/>
      <c r="SBN54" s="3057"/>
      <c r="SBO54" s="3058"/>
      <c r="SBP54" s="3059"/>
      <c r="SBQ54" s="3058"/>
      <c r="SBR54" s="3059"/>
      <c r="SBS54" s="3050"/>
      <c r="SBT54" s="3051"/>
      <c r="SBU54" s="3058"/>
      <c r="SBV54" s="3056"/>
      <c r="SBW54" s="3050"/>
      <c r="SBX54" s="3051"/>
      <c r="SBY54" s="3052"/>
      <c r="SBZ54" s="3053"/>
      <c r="SCA54" s="3050"/>
      <c r="SCB54" s="3054"/>
      <c r="SCC54" s="3029"/>
      <c r="SCD54" s="3055"/>
      <c r="SCE54" s="3056"/>
      <c r="SCF54" s="3057"/>
      <c r="SCG54" s="3058"/>
      <c r="SCH54" s="3059"/>
      <c r="SCI54" s="3058"/>
      <c r="SCJ54" s="3059"/>
      <c r="SCK54" s="3050"/>
      <c r="SCL54" s="3051"/>
      <c r="SCM54" s="3058"/>
      <c r="SCN54" s="3056"/>
      <c r="SCO54" s="3050"/>
      <c r="SCP54" s="3051"/>
      <c r="SCQ54" s="3052"/>
      <c r="SCR54" s="3053"/>
      <c r="SCS54" s="3050"/>
      <c r="SCT54" s="3054"/>
      <c r="SCU54" s="3029"/>
      <c r="SCV54" s="3055"/>
      <c r="SCW54" s="3056"/>
      <c r="SCX54" s="3057"/>
      <c r="SCY54" s="3058"/>
      <c r="SCZ54" s="3059"/>
      <c r="SDA54" s="3058"/>
      <c r="SDB54" s="3059"/>
      <c r="SDC54" s="3050"/>
      <c r="SDD54" s="3051"/>
      <c r="SDE54" s="3058"/>
      <c r="SDF54" s="3056"/>
      <c r="SDG54" s="3050"/>
      <c r="SDH54" s="3051"/>
      <c r="SDI54" s="3052"/>
      <c r="SDJ54" s="3053"/>
      <c r="SDK54" s="3050"/>
      <c r="SDL54" s="3054"/>
      <c r="SDM54" s="3029"/>
      <c r="SDN54" s="3055"/>
      <c r="SDO54" s="3056"/>
      <c r="SDP54" s="3057"/>
      <c r="SDQ54" s="3058"/>
      <c r="SDR54" s="3059"/>
      <c r="SDS54" s="3058"/>
      <c r="SDT54" s="3059"/>
      <c r="SDU54" s="3050"/>
      <c r="SDV54" s="3051"/>
      <c r="SDW54" s="3058"/>
      <c r="SDX54" s="3056"/>
      <c r="SDY54" s="3050"/>
      <c r="SDZ54" s="3051"/>
      <c r="SEA54" s="3052"/>
      <c r="SEB54" s="3053"/>
      <c r="SEC54" s="3050"/>
      <c r="SED54" s="3054"/>
      <c r="SEE54" s="3029"/>
      <c r="SEF54" s="3055"/>
      <c r="SEG54" s="3056"/>
      <c r="SEH54" s="3057"/>
      <c r="SEI54" s="3058"/>
      <c r="SEJ54" s="3059"/>
      <c r="SEK54" s="3058"/>
      <c r="SEL54" s="3059"/>
      <c r="SEM54" s="3050"/>
      <c r="SEN54" s="3051"/>
      <c r="SEO54" s="3058"/>
      <c r="SEP54" s="3056"/>
      <c r="SEQ54" s="3050"/>
      <c r="SER54" s="3051"/>
      <c r="SES54" s="3052"/>
      <c r="SET54" s="3053"/>
      <c r="SEU54" s="3050"/>
      <c r="SEV54" s="3054"/>
      <c r="SEW54" s="3029"/>
      <c r="SEX54" s="3055"/>
      <c r="SEY54" s="3056"/>
      <c r="SEZ54" s="3057"/>
      <c r="SFA54" s="3058"/>
      <c r="SFB54" s="3059"/>
      <c r="SFC54" s="3058"/>
      <c r="SFD54" s="3059"/>
      <c r="SFE54" s="3050"/>
      <c r="SFF54" s="3051"/>
      <c r="SFG54" s="3058"/>
      <c r="SFH54" s="3056"/>
      <c r="SFI54" s="3050"/>
      <c r="SFJ54" s="3051"/>
      <c r="SFK54" s="3052"/>
      <c r="SFL54" s="3053"/>
      <c r="SFM54" s="3050"/>
      <c r="SFN54" s="3054"/>
      <c r="SFO54" s="3029"/>
      <c r="SFP54" s="3055"/>
      <c r="SFQ54" s="3056"/>
      <c r="SFR54" s="3057"/>
      <c r="SFS54" s="3058"/>
      <c r="SFT54" s="3059"/>
      <c r="SFU54" s="3058"/>
      <c r="SFV54" s="3059"/>
      <c r="SFW54" s="3050"/>
      <c r="SFX54" s="3051"/>
      <c r="SFY54" s="3058"/>
      <c r="SFZ54" s="3056"/>
      <c r="SGA54" s="3050"/>
      <c r="SGB54" s="3051"/>
      <c r="SGC54" s="3052"/>
      <c r="SGD54" s="3053"/>
      <c r="SGE54" s="3050"/>
      <c r="SGF54" s="3054"/>
      <c r="SGG54" s="3029"/>
      <c r="SGH54" s="3055"/>
      <c r="SGI54" s="3056"/>
      <c r="SGJ54" s="3057"/>
      <c r="SGK54" s="3058"/>
      <c r="SGL54" s="3059"/>
      <c r="SGM54" s="3058"/>
      <c r="SGN54" s="3059"/>
      <c r="SGO54" s="3050"/>
      <c r="SGP54" s="3051"/>
      <c r="SGQ54" s="3058"/>
      <c r="SGR54" s="3056"/>
      <c r="SGS54" s="3050"/>
      <c r="SGT54" s="3051"/>
      <c r="SGU54" s="3052"/>
      <c r="SGV54" s="3053"/>
      <c r="SGW54" s="3050"/>
      <c r="SGX54" s="3054"/>
      <c r="SGY54" s="3029"/>
      <c r="SGZ54" s="3055"/>
      <c r="SHA54" s="3056"/>
      <c r="SHB54" s="3057"/>
      <c r="SHC54" s="3058"/>
      <c r="SHD54" s="3059"/>
      <c r="SHE54" s="3058"/>
      <c r="SHF54" s="3059"/>
      <c r="SHG54" s="3050"/>
      <c r="SHH54" s="3051"/>
      <c r="SHI54" s="3058"/>
      <c r="SHJ54" s="3056"/>
      <c r="SHK54" s="3050"/>
      <c r="SHL54" s="3051"/>
      <c r="SHM54" s="3052"/>
      <c r="SHN54" s="3053"/>
      <c r="SHO54" s="3050"/>
      <c r="SHP54" s="3054"/>
      <c r="SHQ54" s="3029"/>
      <c r="SHR54" s="3055"/>
      <c r="SHS54" s="3056"/>
      <c r="SHT54" s="3057"/>
      <c r="SHU54" s="3058"/>
      <c r="SHV54" s="3059"/>
      <c r="SHW54" s="3058"/>
      <c r="SHX54" s="3059"/>
      <c r="SHY54" s="3050"/>
      <c r="SHZ54" s="3051"/>
      <c r="SIA54" s="3058"/>
      <c r="SIB54" s="3056"/>
      <c r="SIC54" s="3050"/>
      <c r="SID54" s="3051"/>
      <c r="SIE54" s="3052"/>
      <c r="SIF54" s="3053"/>
      <c r="SIG54" s="3050"/>
      <c r="SIH54" s="3054"/>
      <c r="SII54" s="3029"/>
      <c r="SIJ54" s="3055"/>
      <c r="SIK54" s="3056"/>
      <c r="SIL54" s="3057"/>
      <c r="SIM54" s="3058"/>
      <c r="SIN54" s="3059"/>
      <c r="SIO54" s="3058"/>
      <c r="SIP54" s="3059"/>
      <c r="SIQ54" s="3050"/>
      <c r="SIR54" s="3051"/>
      <c r="SIS54" s="3058"/>
      <c r="SIT54" s="3056"/>
      <c r="SIU54" s="3050"/>
      <c r="SIV54" s="3051"/>
      <c r="SIW54" s="3052"/>
      <c r="SIX54" s="3053"/>
      <c r="SIY54" s="3050"/>
      <c r="SIZ54" s="3054"/>
      <c r="SJA54" s="3029"/>
      <c r="SJB54" s="3055"/>
      <c r="SJC54" s="3056"/>
      <c r="SJD54" s="3057"/>
      <c r="SJE54" s="3058"/>
      <c r="SJF54" s="3059"/>
      <c r="SJG54" s="3058"/>
      <c r="SJH54" s="3059"/>
      <c r="SJI54" s="3050"/>
      <c r="SJJ54" s="3051"/>
      <c r="SJK54" s="3058"/>
      <c r="SJL54" s="3056"/>
      <c r="SJM54" s="3050"/>
      <c r="SJN54" s="3051"/>
      <c r="SJO54" s="3052"/>
      <c r="SJP54" s="3053"/>
      <c r="SJQ54" s="3050"/>
      <c r="SJR54" s="3054"/>
      <c r="SJS54" s="3029"/>
      <c r="SJT54" s="3055"/>
      <c r="SJU54" s="3056"/>
      <c r="SJV54" s="3057"/>
      <c r="SJW54" s="3058"/>
      <c r="SJX54" s="3059"/>
      <c r="SJY54" s="3058"/>
      <c r="SJZ54" s="3059"/>
      <c r="SKA54" s="3050"/>
      <c r="SKB54" s="3051"/>
      <c r="SKC54" s="3058"/>
      <c r="SKD54" s="3056"/>
      <c r="SKE54" s="3050"/>
      <c r="SKF54" s="3051"/>
      <c r="SKG54" s="3052"/>
      <c r="SKH54" s="3053"/>
      <c r="SKI54" s="3050"/>
      <c r="SKJ54" s="3054"/>
      <c r="SKK54" s="3029"/>
      <c r="SKL54" s="3055"/>
      <c r="SKM54" s="3056"/>
      <c r="SKN54" s="3057"/>
      <c r="SKO54" s="3058"/>
      <c r="SKP54" s="3059"/>
      <c r="SKQ54" s="3058"/>
      <c r="SKR54" s="3059"/>
      <c r="SKS54" s="3050"/>
      <c r="SKT54" s="3051"/>
      <c r="SKU54" s="3058"/>
      <c r="SKV54" s="3056"/>
      <c r="SKW54" s="3050"/>
      <c r="SKX54" s="3051"/>
      <c r="SKY54" s="3052"/>
      <c r="SKZ54" s="3053"/>
      <c r="SLA54" s="3050"/>
      <c r="SLB54" s="3054"/>
      <c r="SLC54" s="3029"/>
      <c r="SLD54" s="3055"/>
      <c r="SLE54" s="3056"/>
      <c r="SLF54" s="3057"/>
      <c r="SLG54" s="3058"/>
      <c r="SLH54" s="3059"/>
      <c r="SLI54" s="3058"/>
      <c r="SLJ54" s="3059"/>
      <c r="SLK54" s="3050"/>
      <c r="SLL54" s="3051"/>
      <c r="SLM54" s="3058"/>
      <c r="SLN54" s="3056"/>
      <c r="SLO54" s="3050"/>
      <c r="SLP54" s="3051"/>
      <c r="SLQ54" s="3052"/>
      <c r="SLR54" s="3053"/>
      <c r="SLS54" s="3050"/>
      <c r="SLT54" s="3054"/>
      <c r="SLU54" s="3029"/>
      <c r="SLV54" s="3055"/>
      <c r="SLW54" s="3056"/>
      <c r="SLX54" s="3057"/>
      <c r="SLY54" s="3058"/>
      <c r="SLZ54" s="3059"/>
      <c r="SMA54" s="3058"/>
      <c r="SMB54" s="3059"/>
      <c r="SMC54" s="3050"/>
      <c r="SMD54" s="3051"/>
      <c r="SME54" s="3058"/>
      <c r="SMF54" s="3056"/>
      <c r="SMG54" s="3050"/>
      <c r="SMH54" s="3051"/>
      <c r="SMI54" s="3052"/>
      <c r="SMJ54" s="3053"/>
      <c r="SMK54" s="3050"/>
      <c r="SML54" s="3054"/>
      <c r="SMM54" s="3029"/>
      <c r="SMN54" s="3055"/>
      <c r="SMO54" s="3056"/>
      <c r="SMP54" s="3057"/>
      <c r="SMQ54" s="3058"/>
      <c r="SMR54" s="3059"/>
      <c r="SMS54" s="3058"/>
      <c r="SMT54" s="3059"/>
      <c r="SMU54" s="3050"/>
      <c r="SMV54" s="3051"/>
      <c r="SMW54" s="3058"/>
      <c r="SMX54" s="3056"/>
      <c r="SMY54" s="3050"/>
      <c r="SMZ54" s="3051"/>
      <c r="SNA54" s="3052"/>
      <c r="SNB54" s="3053"/>
      <c r="SNC54" s="3050"/>
      <c r="SND54" s="3054"/>
      <c r="SNE54" s="3029"/>
      <c r="SNF54" s="3055"/>
      <c r="SNG54" s="3056"/>
      <c r="SNH54" s="3057"/>
      <c r="SNI54" s="3058"/>
      <c r="SNJ54" s="3059"/>
      <c r="SNK54" s="3058"/>
      <c r="SNL54" s="3059"/>
      <c r="SNM54" s="3050"/>
      <c r="SNN54" s="3051"/>
      <c r="SNO54" s="3058"/>
      <c r="SNP54" s="3056"/>
      <c r="SNQ54" s="3050"/>
      <c r="SNR54" s="3051"/>
      <c r="SNS54" s="3052"/>
      <c r="SNT54" s="3053"/>
      <c r="SNU54" s="3050"/>
      <c r="SNV54" s="3054"/>
      <c r="SNW54" s="3029"/>
      <c r="SNX54" s="3055"/>
      <c r="SNY54" s="3056"/>
      <c r="SNZ54" s="3057"/>
      <c r="SOA54" s="3058"/>
      <c r="SOB54" s="3059"/>
      <c r="SOC54" s="3058"/>
      <c r="SOD54" s="3059"/>
      <c r="SOE54" s="3050"/>
      <c r="SOF54" s="3051"/>
      <c r="SOG54" s="3058"/>
      <c r="SOH54" s="3056"/>
      <c r="SOI54" s="3050"/>
      <c r="SOJ54" s="3051"/>
      <c r="SOK54" s="3052"/>
      <c r="SOL54" s="3053"/>
      <c r="SOM54" s="3050"/>
      <c r="SON54" s="3054"/>
      <c r="SOO54" s="3029"/>
      <c r="SOP54" s="3055"/>
      <c r="SOQ54" s="3056"/>
      <c r="SOR54" s="3057"/>
      <c r="SOS54" s="3058"/>
      <c r="SOT54" s="3059"/>
      <c r="SOU54" s="3058"/>
      <c r="SOV54" s="3059"/>
      <c r="SOW54" s="3050"/>
      <c r="SOX54" s="3051"/>
      <c r="SOY54" s="3058"/>
      <c r="SOZ54" s="3056"/>
      <c r="SPA54" s="3050"/>
      <c r="SPB54" s="3051"/>
      <c r="SPC54" s="3052"/>
      <c r="SPD54" s="3053"/>
      <c r="SPE54" s="3050"/>
      <c r="SPF54" s="3054"/>
      <c r="SPG54" s="3029"/>
      <c r="SPH54" s="3055"/>
      <c r="SPI54" s="3056"/>
      <c r="SPJ54" s="3057"/>
      <c r="SPK54" s="3058"/>
      <c r="SPL54" s="3059"/>
      <c r="SPM54" s="3058"/>
      <c r="SPN54" s="3059"/>
      <c r="SPO54" s="3050"/>
      <c r="SPP54" s="3051"/>
      <c r="SPQ54" s="3058"/>
      <c r="SPR54" s="3056"/>
      <c r="SPS54" s="3050"/>
      <c r="SPT54" s="3051"/>
      <c r="SPU54" s="3052"/>
      <c r="SPV54" s="3053"/>
      <c r="SPW54" s="3050"/>
      <c r="SPX54" s="3054"/>
      <c r="SPY54" s="3029"/>
      <c r="SPZ54" s="3055"/>
      <c r="SQA54" s="3056"/>
      <c r="SQB54" s="3057"/>
      <c r="SQC54" s="3058"/>
      <c r="SQD54" s="3059"/>
      <c r="SQE54" s="3058"/>
      <c r="SQF54" s="3059"/>
      <c r="SQG54" s="3050"/>
      <c r="SQH54" s="3051"/>
      <c r="SQI54" s="3058"/>
      <c r="SQJ54" s="3056"/>
      <c r="SQK54" s="3050"/>
      <c r="SQL54" s="3051"/>
      <c r="SQM54" s="3052"/>
      <c r="SQN54" s="3053"/>
      <c r="SQO54" s="3050"/>
      <c r="SQP54" s="3054"/>
      <c r="SQQ54" s="3029"/>
      <c r="SQR54" s="3055"/>
      <c r="SQS54" s="3056"/>
      <c r="SQT54" s="3057"/>
      <c r="SQU54" s="3058"/>
      <c r="SQV54" s="3059"/>
      <c r="SQW54" s="3058"/>
      <c r="SQX54" s="3059"/>
      <c r="SQY54" s="3050"/>
      <c r="SQZ54" s="3051"/>
      <c r="SRA54" s="3058"/>
      <c r="SRB54" s="3056"/>
      <c r="SRC54" s="3050"/>
      <c r="SRD54" s="3051"/>
      <c r="SRE54" s="3052"/>
      <c r="SRF54" s="3053"/>
      <c r="SRG54" s="3050"/>
      <c r="SRH54" s="3054"/>
      <c r="SRI54" s="3029"/>
      <c r="SRJ54" s="3055"/>
      <c r="SRK54" s="3056"/>
      <c r="SRL54" s="3057"/>
      <c r="SRM54" s="3058"/>
      <c r="SRN54" s="3059"/>
      <c r="SRO54" s="3058"/>
      <c r="SRP54" s="3059"/>
      <c r="SRQ54" s="3050"/>
      <c r="SRR54" s="3051"/>
      <c r="SRS54" s="3058"/>
      <c r="SRT54" s="3056"/>
      <c r="SRU54" s="3050"/>
      <c r="SRV54" s="3051"/>
      <c r="SRW54" s="3052"/>
      <c r="SRX54" s="3053"/>
      <c r="SRY54" s="3050"/>
      <c r="SRZ54" s="3054"/>
      <c r="SSA54" s="3029"/>
      <c r="SSB54" s="3055"/>
      <c r="SSC54" s="3056"/>
      <c r="SSD54" s="3057"/>
      <c r="SSE54" s="3058"/>
      <c r="SSF54" s="3059"/>
      <c r="SSG54" s="3058"/>
      <c r="SSH54" s="3059"/>
      <c r="SSI54" s="3050"/>
      <c r="SSJ54" s="3051"/>
      <c r="SSK54" s="3058"/>
      <c r="SSL54" s="3056"/>
      <c r="SSM54" s="3050"/>
      <c r="SSN54" s="3051"/>
      <c r="SSO54" s="3052"/>
      <c r="SSP54" s="3053"/>
      <c r="SSQ54" s="3050"/>
      <c r="SSR54" s="3054"/>
      <c r="SSS54" s="3029"/>
      <c r="SST54" s="3055"/>
      <c r="SSU54" s="3056"/>
      <c r="SSV54" s="3057"/>
      <c r="SSW54" s="3058"/>
      <c r="SSX54" s="3059"/>
      <c r="SSY54" s="3058"/>
      <c r="SSZ54" s="3059"/>
      <c r="STA54" s="3050"/>
      <c r="STB54" s="3051"/>
      <c r="STC54" s="3058"/>
      <c r="STD54" s="3056"/>
      <c r="STE54" s="3050"/>
      <c r="STF54" s="3051"/>
      <c r="STG54" s="3052"/>
      <c r="STH54" s="3053"/>
      <c r="STI54" s="3050"/>
      <c r="STJ54" s="3054"/>
      <c r="STK54" s="3029"/>
      <c r="STL54" s="3055"/>
      <c r="STM54" s="3056"/>
      <c r="STN54" s="3057"/>
      <c r="STO54" s="3058"/>
      <c r="STP54" s="3059"/>
      <c r="STQ54" s="3058"/>
      <c r="STR54" s="3059"/>
      <c r="STS54" s="3050"/>
      <c r="STT54" s="3051"/>
      <c r="STU54" s="3058"/>
      <c r="STV54" s="3056"/>
      <c r="STW54" s="3050"/>
      <c r="STX54" s="3051"/>
      <c r="STY54" s="3052"/>
      <c r="STZ54" s="3053"/>
      <c r="SUA54" s="3050"/>
      <c r="SUB54" s="3054"/>
      <c r="SUC54" s="3029"/>
      <c r="SUD54" s="3055"/>
      <c r="SUE54" s="3056"/>
      <c r="SUF54" s="3057"/>
      <c r="SUG54" s="3058"/>
      <c r="SUH54" s="3059"/>
      <c r="SUI54" s="3058"/>
      <c r="SUJ54" s="3059"/>
      <c r="SUK54" s="3050"/>
      <c r="SUL54" s="3051"/>
      <c r="SUM54" s="3058"/>
      <c r="SUN54" s="3056"/>
      <c r="SUO54" s="3050"/>
      <c r="SUP54" s="3051"/>
      <c r="SUQ54" s="3052"/>
      <c r="SUR54" s="3053"/>
      <c r="SUS54" s="3050"/>
      <c r="SUT54" s="3054"/>
      <c r="SUU54" s="3029"/>
      <c r="SUV54" s="3055"/>
      <c r="SUW54" s="3056"/>
      <c r="SUX54" s="3057"/>
      <c r="SUY54" s="3058"/>
      <c r="SUZ54" s="3059"/>
      <c r="SVA54" s="3058"/>
      <c r="SVB54" s="3059"/>
      <c r="SVC54" s="3050"/>
      <c r="SVD54" s="3051"/>
      <c r="SVE54" s="3058"/>
      <c r="SVF54" s="3056"/>
      <c r="SVG54" s="3050"/>
      <c r="SVH54" s="3051"/>
      <c r="SVI54" s="3052"/>
      <c r="SVJ54" s="3053"/>
      <c r="SVK54" s="3050"/>
      <c r="SVL54" s="3054"/>
      <c r="SVM54" s="3029"/>
      <c r="SVN54" s="3055"/>
      <c r="SVO54" s="3056"/>
      <c r="SVP54" s="3057"/>
      <c r="SVQ54" s="3058"/>
      <c r="SVR54" s="3059"/>
      <c r="SVS54" s="3058"/>
      <c r="SVT54" s="3059"/>
      <c r="SVU54" s="3050"/>
      <c r="SVV54" s="3051"/>
      <c r="SVW54" s="3058"/>
      <c r="SVX54" s="3056"/>
      <c r="SVY54" s="3050"/>
      <c r="SVZ54" s="3051"/>
      <c r="SWA54" s="3052"/>
      <c r="SWB54" s="3053"/>
      <c r="SWC54" s="3050"/>
      <c r="SWD54" s="3054"/>
      <c r="SWE54" s="3029"/>
      <c r="SWF54" s="3055"/>
      <c r="SWG54" s="3056"/>
      <c r="SWH54" s="3057"/>
      <c r="SWI54" s="3058"/>
      <c r="SWJ54" s="3059"/>
      <c r="SWK54" s="3058"/>
      <c r="SWL54" s="3059"/>
      <c r="SWM54" s="3050"/>
      <c r="SWN54" s="3051"/>
      <c r="SWO54" s="3058"/>
      <c r="SWP54" s="3056"/>
      <c r="SWQ54" s="3050"/>
      <c r="SWR54" s="3051"/>
      <c r="SWS54" s="3052"/>
      <c r="SWT54" s="3053"/>
      <c r="SWU54" s="3050"/>
      <c r="SWV54" s="3054"/>
      <c r="SWW54" s="3029"/>
      <c r="SWX54" s="3055"/>
      <c r="SWY54" s="3056"/>
      <c r="SWZ54" s="3057"/>
      <c r="SXA54" s="3058"/>
      <c r="SXB54" s="3059"/>
      <c r="SXC54" s="3058"/>
      <c r="SXD54" s="3059"/>
      <c r="SXE54" s="3050"/>
      <c r="SXF54" s="3051"/>
      <c r="SXG54" s="3058"/>
      <c r="SXH54" s="3056"/>
      <c r="SXI54" s="3050"/>
      <c r="SXJ54" s="3051"/>
      <c r="SXK54" s="3052"/>
      <c r="SXL54" s="3053"/>
      <c r="SXM54" s="3050"/>
      <c r="SXN54" s="3054"/>
      <c r="SXO54" s="3029"/>
      <c r="SXP54" s="3055"/>
      <c r="SXQ54" s="3056"/>
      <c r="SXR54" s="3057"/>
      <c r="SXS54" s="3058"/>
      <c r="SXT54" s="3059"/>
      <c r="SXU54" s="3058"/>
      <c r="SXV54" s="3059"/>
      <c r="SXW54" s="3050"/>
      <c r="SXX54" s="3051"/>
      <c r="SXY54" s="3058"/>
      <c r="SXZ54" s="3056"/>
      <c r="SYA54" s="3050"/>
      <c r="SYB54" s="3051"/>
      <c r="SYC54" s="3052"/>
      <c r="SYD54" s="3053"/>
      <c r="SYE54" s="3050"/>
      <c r="SYF54" s="3054"/>
      <c r="SYG54" s="3029"/>
      <c r="SYH54" s="3055"/>
      <c r="SYI54" s="3056"/>
      <c r="SYJ54" s="3057"/>
      <c r="SYK54" s="3058"/>
      <c r="SYL54" s="3059"/>
      <c r="SYM54" s="3058"/>
      <c r="SYN54" s="3059"/>
      <c r="SYO54" s="3050"/>
      <c r="SYP54" s="3051"/>
      <c r="SYQ54" s="3058"/>
      <c r="SYR54" s="3056"/>
      <c r="SYS54" s="3050"/>
      <c r="SYT54" s="3051"/>
      <c r="SYU54" s="3052"/>
      <c r="SYV54" s="3053"/>
      <c r="SYW54" s="3050"/>
      <c r="SYX54" s="3054"/>
      <c r="SYY54" s="3029"/>
      <c r="SYZ54" s="3055"/>
      <c r="SZA54" s="3056"/>
      <c r="SZB54" s="3057"/>
      <c r="SZC54" s="3058"/>
      <c r="SZD54" s="3059"/>
      <c r="SZE54" s="3058"/>
      <c r="SZF54" s="3059"/>
      <c r="SZG54" s="3050"/>
      <c r="SZH54" s="3051"/>
      <c r="SZI54" s="3058"/>
      <c r="SZJ54" s="3056"/>
      <c r="SZK54" s="3050"/>
      <c r="SZL54" s="3051"/>
      <c r="SZM54" s="3052"/>
      <c r="SZN54" s="3053"/>
      <c r="SZO54" s="3050"/>
      <c r="SZP54" s="3054"/>
      <c r="SZQ54" s="3029"/>
      <c r="SZR54" s="3055"/>
      <c r="SZS54" s="3056"/>
      <c r="SZT54" s="3057"/>
      <c r="SZU54" s="3058"/>
      <c r="SZV54" s="3059"/>
      <c r="SZW54" s="3058"/>
      <c r="SZX54" s="3059"/>
      <c r="SZY54" s="3050"/>
      <c r="SZZ54" s="3051"/>
      <c r="TAA54" s="3058"/>
      <c r="TAB54" s="3056"/>
      <c r="TAC54" s="3050"/>
      <c r="TAD54" s="3051"/>
      <c r="TAE54" s="3052"/>
      <c r="TAF54" s="3053"/>
      <c r="TAG54" s="3050"/>
      <c r="TAH54" s="3054"/>
      <c r="TAI54" s="3029"/>
      <c r="TAJ54" s="3055"/>
      <c r="TAK54" s="3056"/>
      <c r="TAL54" s="3057"/>
      <c r="TAM54" s="3058"/>
      <c r="TAN54" s="3059"/>
      <c r="TAO54" s="3058"/>
      <c r="TAP54" s="3059"/>
      <c r="TAQ54" s="3050"/>
      <c r="TAR54" s="3051"/>
      <c r="TAS54" s="3058"/>
      <c r="TAT54" s="3056"/>
      <c r="TAU54" s="3050"/>
      <c r="TAV54" s="3051"/>
      <c r="TAW54" s="3052"/>
      <c r="TAX54" s="3053"/>
      <c r="TAY54" s="3050"/>
      <c r="TAZ54" s="3054"/>
      <c r="TBA54" s="3029"/>
      <c r="TBB54" s="3055"/>
      <c r="TBC54" s="3056"/>
      <c r="TBD54" s="3057"/>
      <c r="TBE54" s="3058"/>
      <c r="TBF54" s="3059"/>
      <c r="TBG54" s="3058"/>
      <c r="TBH54" s="3059"/>
      <c r="TBI54" s="3050"/>
      <c r="TBJ54" s="3051"/>
      <c r="TBK54" s="3058"/>
      <c r="TBL54" s="3056"/>
      <c r="TBM54" s="3050"/>
      <c r="TBN54" s="3051"/>
      <c r="TBO54" s="3052"/>
      <c r="TBP54" s="3053"/>
      <c r="TBQ54" s="3050"/>
      <c r="TBR54" s="3054"/>
      <c r="TBS54" s="3029"/>
      <c r="TBT54" s="3055"/>
      <c r="TBU54" s="3056"/>
      <c r="TBV54" s="3057"/>
      <c r="TBW54" s="3058"/>
      <c r="TBX54" s="3059"/>
      <c r="TBY54" s="3058"/>
      <c r="TBZ54" s="3059"/>
      <c r="TCA54" s="3050"/>
      <c r="TCB54" s="3051"/>
      <c r="TCC54" s="3058"/>
      <c r="TCD54" s="3056"/>
      <c r="TCE54" s="3050"/>
      <c r="TCF54" s="3051"/>
      <c r="TCG54" s="3052"/>
      <c r="TCH54" s="3053"/>
      <c r="TCI54" s="3050"/>
      <c r="TCJ54" s="3054"/>
      <c r="TCK54" s="3029"/>
      <c r="TCL54" s="3055"/>
      <c r="TCM54" s="3056"/>
      <c r="TCN54" s="3057"/>
      <c r="TCO54" s="3058"/>
      <c r="TCP54" s="3059"/>
      <c r="TCQ54" s="3058"/>
      <c r="TCR54" s="3059"/>
      <c r="TCS54" s="3050"/>
      <c r="TCT54" s="3051"/>
      <c r="TCU54" s="3058"/>
      <c r="TCV54" s="3056"/>
      <c r="TCW54" s="3050"/>
      <c r="TCX54" s="3051"/>
      <c r="TCY54" s="3052"/>
      <c r="TCZ54" s="3053"/>
      <c r="TDA54" s="3050"/>
      <c r="TDB54" s="3054"/>
      <c r="TDC54" s="3029"/>
      <c r="TDD54" s="3055"/>
      <c r="TDE54" s="3056"/>
      <c r="TDF54" s="3057"/>
      <c r="TDG54" s="3058"/>
      <c r="TDH54" s="3059"/>
      <c r="TDI54" s="3058"/>
      <c r="TDJ54" s="3059"/>
      <c r="TDK54" s="3050"/>
      <c r="TDL54" s="3051"/>
      <c r="TDM54" s="3058"/>
      <c r="TDN54" s="3056"/>
      <c r="TDO54" s="3050"/>
      <c r="TDP54" s="3051"/>
      <c r="TDQ54" s="3052"/>
      <c r="TDR54" s="3053"/>
      <c r="TDS54" s="3050"/>
      <c r="TDT54" s="3054"/>
      <c r="TDU54" s="3029"/>
      <c r="TDV54" s="3055"/>
      <c r="TDW54" s="3056"/>
      <c r="TDX54" s="3057"/>
      <c r="TDY54" s="3058"/>
      <c r="TDZ54" s="3059"/>
      <c r="TEA54" s="3058"/>
      <c r="TEB54" s="3059"/>
      <c r="TEC54" s="3050"/>
      <c r="TED54" s="3051"/>
      <c r="TEE54" s="3058"/>
      <c r="TEF54" s="3056"/>
      <c r="TEG54" s="3050"/>
      <c r="TEH54" s="3051"/>
      <c r="TEI54" s="3052"/>
      <c r="TEJ54" s="3053"/>
      <c r="TEK54" s="3050"/>
      <c r="TEL54" s="3054"/>
      <c r="TEM54" s="3029"/>
      <c r="TEN54" s="3055"/>
      <c r="TEO54" s="3056"/>
      <c r="TEP54" s="3057"/>
      <c r="TEQ54" s="3058"/>
      <c r="TER54" s="3059"/>
      <c r="TES54" s="3058"/>
      <c r="TET54" s="3059"/>
      <c r="TEU54" s="3050"/>
      <c r="TEV54" s="3051"/>
      <c r="TEW54" s="3058"/>
      <c r="TEX54" s="3056"/>
      <c r="TEY54" s="3050"/>
      <c r="TEZ54" s="3051"/>
      <c r="TFA54" s="3052"/>
      <c r="TFB54" s="3053"/>
      <c r="TFC54" s="3050"/>
      <c r="TFD54" s="3054"/>
      <c r="TFE54" s="3029"/>
      <c r="TFF54" s="3055"/>
      <c r="TFG54" s="3056"/>
      <c r="TFH54" s="3057"/>
      <c r="TFI54" s="3058"/>
      <c r="TFJ54" s="3059"/>
      <c r="TFK54" s="3058"/>
      <c r="TFL54" s="3059"/>
      <c r="TFM54" s="3050"/>
      <c r="TFN54" s="3051"/>
      <c r="TFO54" s="3058"/>
      <c r="TFP54" s="3056"/>
      <c r="TFQ54" s="3050"/>
      <c r="TFR54" s="3051"/>
      <c r="TFS54" s="3052"/>
      <c r="TFT54" s="3053"/>
      <c r="TFU54" s="3050"/>
      <c r="TFV54" s="3054"/>
      <c r="TFW54" s="3029"/>
      <c r="TFX54" s="3055"/>
      <c r="TFY54" s="3056"/>
      <c r="TFZ54" s="3057"/>
      <c r="TGA54" s="3058"/>
      <c r="TGB54" s="3059"/>
      <c r="TGC54" s="3058"/>
      <c r="TGD54" s="3059"/>
      <c r="TGE54" s="3050"/>
      <c r="TGF54" s="3051"/>
      <c r="TGG54" s="3058"/>
      <c r="TGH54" s="3056"/>
      <c r="TGI54" s="3050"/>
      <c r="TGJ54" s="3051"/>
      <c r="TGK54" s="3052"/>
      <c r="TGL54" s="3053"/>
      <c r="TGM54" s="3050"/>
      <c r="TGN54" s="3054"/>
      <c r="TGO54" s="3029"/>
      <c r="TGP54" s="3055"/>
      <c r="TGQ54" s="3056"/>
      <c r="TGR54" s="3057"/>
      <c r="TGS54" s="3058"/>
      <c r="TGT54" s="3059"/>
      <c r="TGU54" s="3058"/>
      <c r="TGV54" s="3059"/>
      <c r="TGW54" s="3050"/>
      <c r="TGX54" s="3051"/>
      <c r="TGY54" s="3058"/>
      <c r="TGZ54" s="3056"/>
      <c r="THA54" s="3050"/>
      <c r="THB54" s="3051"/>
      <c r="THC54" s="3052"/>
      <c r="THD54" s="3053"/>
      <c r="THE54" s="3050"/>
      <c r="THF54" s="3054"/>
      <c r="THG54" s="3029"/>
      <c r="THH54" s="3055"/>
      <c r="THI54" s="3056"/>
      <c r="THJ54" s="3057"/>
      <c r="THK54" s="3058"/>
      <c r="THL54" s="3059"/>
      <c r="THM54" s="3058"/>
      <c r="THN54" s="3059"/>
      <c r="THO54" s="3050"/>
      <c r="THP54" s="3051"/>
      <c r="THQ54" s="3058"/>
      <c r="THR54" s="3056"/>
      <c r="THS54" s="3050"/>
      <c r="THT54" s="3051"/>
      <c r="THU54" s="3052"/>
      <c r="THV54" s="3053"/>
      <c r="THW54" s="3050"/>
      <c r="THX54" s="3054"/>
      <c r="THY54" s="3029"/>
      <c r="THZ54" s="3055"/>
      <c r="TIA54" s="3056"/>
      <c r="TIB54" s="3057"/>
      <c r="TIC54" s="3058"/>
      <c r="TID54" s="3059"/>
      <c r="TIE54" s="3058"/>
      <c r="TIF54" s="3059"/>
      <c r="TIG54" s="3050"/>
      <c r="TIH54" s="3051"/>
      <c r="TII54" s="3058"/>
      <c r="TIJ54" s="3056"/>
      <c r="TIK54" s="3050"/>
      <c r="TIL54" s="3051"/>
      <c r="TIM54" s="3052"/>
      <c r="TIN54" s="3053"/>
      <c r="TIO54" s="3050"/>
      <c r="TIP54" s="3054"/>
      <c r="TIQ54" s="3029"/>
      <c r="TIR54" s="3055"/>
      <c r="TIS54" s="3056"/>
      <c r="TIT54" s="3057"/>
      <c r="TIU54" s="3058"/>
      <c r="TIV54" s="3059"/>
      <c r="TIW54" s="3058"/>
      <c r="TIX54" s="3059"/>
      <c r="TIY54" s="3050"/>
      <c r="TIZ54" s="3051"/>
      <c r="TJA54" s="3058"/>
      <c r="TJB54" s="3056"/>
      <c r="TJC54" s="3050"/>
      <c r="TJD54" s="3051"/>
      <c r="TJE54" s="3052"/>
      <c r="TJF54" s="3053"/>
      <c r="TJG54" s="3050"/>
      <c r="TJH54" s="3054"/>
      <c r="TJI54" s="3029"/>
      <c r="TJJ54" s="3055"/>
      <c r="TJK54" s="3056"/>
      <c r="TJL54" s="3057"/>
      <c r="TJM54" s="3058"/>
      <c r="TJN54" s="3059"/>
      <c r="TJO54" s="3058"/>
      <c r="TJP54" s="3059"/>
      <c r="TJQ54" s="3050"/>
      <c r="TJR54" s="3051"/>
      <c r="TJS54" s="3058"/>
      <c r="TJT54" s="3056"/>
      <c r="TJU54" s="3050"/>
      <c r="TJV54" s="3051"/>
      <c r="TJW54" s="3052"/>
      <c r="TJX54" s="3053"/>
      <c r="TJY54" s="3050"/>
      <c r="TJZ54" s="3054"/>
      <c r="TKA54" s="3029"/>
      <c r="TKB54" s="3055"/>
      <c r="TKC54" s="3056"/>
      <c r="TKD54" s="3057"/>
      <c r="TKE54" s="3058"/>
      <c r="TKF54" s="3059"/>
      <c r="TKG54" s="3058"/>
      <c r="TKH54" s="3059"/>
      <c r="TKI54" s="3050"/>
      <c r="TKJ54" s="3051"/>
      <c r="TKK54" s="3058"/>
      <c r="TKL54" s="3056"/>
      <c r="TKM54" s="3050"/>
      <c r="TKN54" s="3051"/>
      <c r="TKO54" s="3052"/>
      <c r="TKP54" s="3053"/>
      <c r="TKQ54" s="3050"/>
      <c r="TKR54" s="3054"/>
      <c r="TKS54" s="3029"/>
      <c r="TKT54" s="3055"/>
      <c r="TKU54" s="3056"/>
      <c r="TKV54" s="3057"/>
      <c r="TKW54" s="3058"/>
      <c r="TKX54" s="3059"/>
      <c r="TKY54" s="3058"/>
      <c r="TKZ54" s="3059"/>
      <c r="TLA54" s="3050"/>
      <c r="TLB54" s="3051"/>
      <c r="TLC54" s="3058"/>
      <c r="TLD54" s="3056"/>
      <c r="TLE54" s="3050"/>
      <c r="TLF54" s="3051"/>
      <c r="TLG54" s="3052"/>
      <c r="TLH54" s="3053"/>
      <c r="TLI54" s="3050"/>
      <c r="TLJ54" s="3054"/>
      <c r="TLK54" s="3029"/>
      <c r="TLL54" s="3055"/>
      <c r="TLM54" s="3056"/>
      <c r="TLN54" s="3057"/>
      <c r="TLO54" s="3058"/>
      <c r="TLP54" s="3059"/>
      <c r="TLQ54" s="3058"/>
      <c r="TLR54" s="3059"/>
      <c r="TLS54" s="3050"/>
      <c r="TLT54" s="3051"/>
      <c r="TLU54" s="3058"/>
      <c r="TLV54" s="3056"/>
      <c r="TLW54" s="3050"/>
      <c r="TLX54" s="3051"/>
      <c r="TLY54" s="3052"/>
      <c r="TLZ54" s="3053"/>
      <c r="TMA54" s="3050"/>
      <c r="TMB54" s="3054"/>
      <c r="TMC54" s="3029"/>
      <c r="TMD54" s="3055"/>
      <c r="TME54" s="3056"/>
      <c r="TMF54" s="3057"/>
      <c r="TMG54" s="3058"/>
      <c r="TMH54" s="3059"/>
      <c r="TMI54" s="3058"/>
      <c r="TMJ54" s="3059"/>
      <c r="TMK54" s="3050"/>
      <c r="TML54" s="3051"/>
      <c r="TMM54" s="3058"/>
      <c r="TMN54" s="3056"/>
      <c r="TMO54" s="3050"/>
      <c r="TMP54" s="3051"/>
      <c r="TMQ54" s="3052"/>
      <c r="TMR54" s="3053"/>
      <c r="TMS54" s="3050"/>
      <c r="TMT54" s="3054"/>
      <c r="TMU54" s="3029"/>
      <c r="TMV54" s="3055"/>
      <c r="TMW54" s="3056"/>
      <c r="TMX54" s="3057"/>
      <c r="TMY54" s="3058"/>
      <c r="TMZ54" s="3059"/>
      <c r="TNA54" s="3058"/>
      <c r="TNB54" s="3059"/>
      <c r="TNC54" s="3050"/>
      <c r="TND54" s="3051"/>
      <c r="TNE54" s="3058"/>
      <c r="TNF54" s="3056"/>
      <c r="TNG54" s="3050"/>
      <c r="TNH54" s="3051"/>
      <c r="TNI54" s="3052"/>
      <c r="TNJ54" s="3053"/>
      <c r="TNK54" s="3050"/>
      <c r="TNL54" s="3054"/>
      <c r="TNM54" s="3029"/>
      <c r="TNN54" s="3055"/>
      <c r="TNO54" s="3056"/>
      <c r="TNP54" s="3057"/>
      <c r="TNQ54" s="3058"/>
      <c r="TNR54" s="3059"/>
      <c r="TNS54" s="3058"/>
      <c r="TNT54" s="3059"/>
      <c r="TNU54" s="3050"/>
      <c r="TNV54" s="3051"/>
      <c r="TNW54" s="3058"/>
      <c r="TNX54" s="3056"/>
      <c r="TNY54" s="3050"/>
      <c r="TNZ54" s="3051"/>
      <c r="TOA54" s="3052"/>
      <c r="TOB54" s="3053"/>
      <c r="TOC54" s="3050"/>
      <c r="TOD54" s="3054"/>
      <c r="TOE54" s="3029"/>
      <c r="TOF54" s="3055"/>
      <c r="TOG54" s="3056"/>
      <c r="TOH54" s="3057"/>
      <c r="TOI54" s="3058"/>
      <c r="TOJ54" s="3059"/>
      <c r="TOK54" s="3058"/>
      <c r="TOL54" s="3059"/>
      <c r="TOM54" s="3050"/>
      <c r="TON54" s="3051"/>
      <c r="TOO54" s="3058"/>
      <c r="TOP54" s="3056"/>
      <c r="TOQ54" s="3050"/>
      <c r="TOR54" s="3051"/>
      <c r="TOS54" s="3052"/>
      <c r="TOT54" s="3053"/>
      <c r="TOU54" s="3050"/>
      <c r="TOV54" s="3054"/>
      <c r="TOW54" s="3029"/>
      <c r="TOX54" s="3055"/>
      <c r="TOY54" s="3056"/>
      <c r="TOZ54" s="3057"/>
      <c r="TPA54" s="3058"/>
      <c r="TPB54" s="3059"/>
      <c r="TPC54" s="3058"/>
      <c r="TPD54" s="3059"/>
      <c r="TPE54" s="3050"/>
      <c r="TPF54" s="3051"/>
      <c r="TPG54" s="3058"/>
      <c r="TPH54" s="3056"/>
      <c r="TPI54" s="3050"/>
      <c r="TPJ54" s="3051"/>
      <c r="TPK54" s="3052"/>
      <c r="TPL54" s="3053"/>
      <c r="TPM54" s="3050"/>
      <c r="TPN54" s="3054"/>
      <c r="TPO54" s="3029"/>
      <c r="TPP54" s="3055"/>
      <c r="TPQ54" s="3056"/>
      <c r="TPR54" s="3057"/>
      <c r="TPS54" s="3058"/>
      <c r="TPT54" s="3059"/>
      <c r="TPU54" s="3058"/>
      <c r="TPV54" s="3059"/>
      <c r="TPW54" s="3050"/>
      <c r="TPX54" s="3051"/>
      <c r="TPY54" s="3058"/>
      <c r="TPZ54" s="3056"/>
      <c r="TQA54" s="3050"/>
      <c r="TQB54" s="3051"/>
      <c r="TQC54" s="3052"/>
      <c r="TQD54" s="3053"/>
      <c r="TQE54" s="3050"/>
      <c r="TQF54" s="3054"/>
      <c r="TQG54" s="3029"/>
      <c r="TQH54" s="3055"/>
      <c r="TQI54" s="3056"/>
      <c r="TQJ54" s="3057"/>
      <c r="TQK54" s="3058"/>
      <c r="TQL54" s="3059"/>
      <c r="TQM54" s="3058"/>
      <c r="TQN54" s="3059"/>
      <c r="TQO54" s="3050"/>
      <c r="TQP54" s="3051"/>
      <c r="TQQ54" s="3058"/>
      <c r="TQR54" s="3056"/>
      <c r="TQS54" s="3050"/>
      <c r="TQT54" s="3051"/>
      <c r="TQU54" s="3052"/>
      <c r="TQV54" s="3053"/>
      <c r="TQW54" s="3050"/>
      <c r="TQX54" s="3054"/>
      <c r="TQY54" s="3029"/>
      <c r="TQZ54" s="3055"/>
      <c r="TRA54" s="3056"/>
      <c r="TRB54" s="3057"/>
      <c r="TRC54" s="3058"/>
      <c r="TRD54" s="3059"/>
      <c r="TRE54" s="3058"/>
      <c r="TRF54" s="3059"/>
      <c r="TRG54" s="3050"/>
      <c r="TRH54" s="3051"/>
      <c r="TRI54" s="3058"/>
      <c r="TRJ54" s="3056"/>
      <c r="TRK54" s="3050"/>
      <c r="TRL54" s="3051"/>
      <c r="TRM54" s="3052"/>
      <c r="TRN54" s="3053"/>
      <c r="TRO54" s="3050"/>
      <c r="TRP54" s="3054"/>
      <c r="TRQ54" s="3029"/>
      <c r="TRR54" s="3055"/>
      <c r="TRS54" s="3056"/>
      <c r="TRT54" s="3057"/>
      <c r="TRU54" s="3058"/>
      <c r="TRV54" s="3059"/>
      <c r="TRW54" s="3058"/>
      <c r="TRX54" s="3059"/>
      <c r="TRY54" s="3050"/>
      <c r="TRZ54" s="3051"/>
      <c r="TSA54" s="3058"/>
      <c r="TSB54" s="3056"/>
      <c r="TSC54" s="3050"/>
      <c r="TSD54" s="3051"/>
      <c r="TSE54" s="3052"/>
      <c r="TSF54" s="3053"/>
      <c r="TSG54" s="3050"/>
      <c r="TSH54" s="3054"/>
      <c r="TSI54" s="3029"/>
      <c r="TSJ54" s="3055"/>
      <c r="TSK54" s="3056"/>
      <c r="TSL54" s="3057"/>
      <c r="TSM54" s="3058"/>
      <c r="TSN54" s="3059"/>
      <c r="TSO54" s="3058"/>
      <c r="TSP54" s="3059"/>
      <c r="TSQ54" s="3050"/>
      <c r="TSR54" s="3051"/>
      <c r="TSS54" s="3058"/>
      <c r="TST54" s="3056"/>
      <c r="TSU54" s="3050"/>
      <c r="TSV54" s="3051"/>
      <c r="TSW54" s="3052"/>
      <c r="TSX54" s="3053"/>
      <c r="TSY54" s="3050"/>
      <c r="TSZ54" s="3054"/>
      <c r="TTA54" s="3029"/>
      <c r="TTB54" s="3055"/>
      <c r="TTC54" s="3056"/>
      <c r="TTD54" s="3057"/>
      <c r="TTE54" s="3058"/>
      <c r="TTF54" s="3059"/>
      <c r="TTG54" s="3058"/>
      <c r="TTH54" s="3059"/>
      <c r="TTI54" s="3050"/>
      <c r="TTJ54" s="3051"/>
      <c r="TTK54" s="3058"/>
      <c r="TTL54" s="3056"/>
      <c r="TTM54" s="3050"/>
      <c r="TTN54" s="3051"/>
      <c r="TTO54" s="3052"/>
      <c r="TTP54" s="3053"/>
      <c r="TTQ54" s="3050"/>
      <c r="TTR54" s="3054"/>
      <c r="TTS54" s="3029"/>
      <c r="TTT54" s="3055"/>
      <c r="TTU54" s="3056"/>
      <c r="TTV54" s="3057"/>
      <c r="TTW54" s="3058"/>
      <c r="TTX54" s="3059"/>
      <c r="TTY54" s="3058"/>
      <c r="TTZ54" s="3059"/>
      <c r="TUA54" s="3050"/>
      <c r="TUB54" s="3051"/>
      <c r="TUC54" s="3058"/>
      <c r="TUD54" s="3056"/>
      <c r="TUE54" s="3050"/>
      <c r="TUF54" s="3051"/>
      <c r="TUG54" s="3052"/>
      <c r="TUH54" s="3053"/>
      <c r="TUI54" s="3050"/>
      <c r="TUJ54" s="3054"/>
      <c r="TUK54" s="3029"/>
      <c r="TUL54" s="3055"/>
      <c r="TUM54" s="3056"/>
      <c r="TUN54" s="3057"/>
      <c r="TUO54" s="3058"/>
      <c r="TUP54" s="3059"/>
      <c r="TUQ54" s="3058"/>
      <c r="TUR54" s="3059"/>
      <c r="TUS54" s="3050"/>
      <c r="TUT54" s="3051"/>
      <c r="TUU54" s="3058"/>
      <c r="TUV54" s="3056"/>
      <c r="TUW54" s="3050"/>
      <c r="TUX54" s="3051"/>
      <c r="TUY54" s="3052"/>
      <c r="TUZ54" s="3053"/>
      <c r="TVA54" s="3050"/>
      <c r="TVB54" s="3054"/>
      <c r="TVC54" s="3029"/>
      <c r="TVD54" s="3055"/>
      <c r="TVE54" s="3056"/>
      <c r="TVF54" s="3057"/>
      <c r="TVG54" s="3058"/>
      <c r="TVH54" s="3059"/>
      <c r="TVI54" s="3058"/>
      <c r="TVJ54" s="3059"/>
      <c r="TVK54" s="3050"/>
      <c r="TVL54" s="3051"/>
      <c r="TVM54" s="3058"/>
      <c r="TVN54" s="3056"/>
      <c r="TVO54" s="3050"/>
      <c r="TVP54" s="3051"/>
      <c r="TVQ54" s="3052"/>
      <c r="TVR54" s="3053"/>
      <c r="TVS54" s="3050"/>
      <c r="TVT54" s="3054"/>
      <c r="TVU54" s="3029"/>
      <c r="TVV54" s="3055"/>
      <c r="TVW54" s="3056"/>
      <c r="TVX54" s="3057"/>
      <c r="TVY54" s="3058"/>
      <c r="TVZ54" s="3059"/>
      <c r="TWA54" s="3058"/>
      <c r="TWB54" s="3059"/>
      <c r="TWC54" s="3050"/>
      <c r="TWD54" s="3051"/>
      <c r="TWE54" s="3058"/>
      <c r="TWF54" s="3056"/>
      <c r="TWG54" s="3050"/>
      <c r="TWH54" s="3051"/>
      <c r="TWI54" s="3052"/>
      <c r="TWJ54" s="3053"/>
      <c r="TWK54" s="3050"/>
      <c r="TWL54" s="3054"/>
      <c r="TWM54" s="3029"/>
      <c r="TWN54" s="3055"/>
      <c r="TWO54" s="3056"/>
      <c r="TWP54" s="3057"/>
      <c r="TWQ54" s="3058"/>
      <c r="TWR54" s="3059"/>
      <c r="TWS54" s="3058"/>
      <c r="TWT54" s="3059"/>
      <c r="TWU54" s="3050"/>
      <c r="TWV54" s="3051"/>
      <c r="TWW54" s="3058"/>
      <c r="TWX54" s="3056"/>
      <c r="TWY54" s="3050"/>
      <c r="TWZ54" s="3051"/>
      <c r="TXA54" s="3052"/>
      <c r="TXB54" s="3053"/>
      <c r="TXC54" s="3050"/>
      <c r="TXD54" s="3054"/>
      <c r="TXE54" s="3029"/>
      <c r="TXF54" s="3055"/>
      <c r="TXG54" s="3056"/>
      <c r="TXH54" s="3057"/>
      <c r="TXI54" s="3058"/>
      <c r="TXJ54" s="3059"/>
      <c r="TXK54" s="3058"/>
      <c r="TXL54" s="3059"/>
      <c r="TXM54" s="3050"/>
      <c r="TXN54" s="3051"/>
      <c r="TXO54" s="3058"/>
      <c r="TXP54" s="3056"/>
      <c r="TXQ54" s="3050"/>
      <c r="TXR54" s="3051"/>
      <c r="TXS54" s="3052"/>
      <c r="TXT54" s="3053"/>
      <c r="TXU54" s="3050"/>
      <c r="TXV54" s="3054"/>
      <c r="TXW54" s="3029"/>
      <c r="TXX54" s="3055"/>
      <c r="TXY54" s="3056"/>
      <c r="TXZ54" s="3057"/>
      <c r="TYA54" s="3058"/>
      <c r="TYB54" s="3059"/>
      <c r="TYC54" s="3058"/>
      <c r="TYD54" s="3059"/>
      <c r="TYE54" s="3050"/>
      <c r="TYF54" s="3051"/>
      <c r="TYG54" s="3058"/>
      <c r="TYH54" s="3056"/>
      <c r="TYI54" s="3050"/>
      <c r="TYJ54" s="3051"/>
      <c r="TYK54" s="3052"/>
      <c r="TYL54" s="3053"/>
      <c r="TYM54" s="3050"/>
      <c r="TYN54" s="3054"/>
      <c r="TYO54" s="3029"/>
      <c r="TYP54" s="3055"/>
      <c r="TYQ54" s="3056"/>
      <c r="TYR54" s="3057"/>
      <c r="TYS54" s="3058"/>
      <c r="TYT54" s="3059"/>
      <c r="TYU54" s="3058"/>
      <c r="TYV54" s="3059"/>
      <c r="TYW54" s="3050"/>
      <c r="TYX54" s="3051"/>
      <c r="TYY54" s="3058"/>
      <c r="TYZ54" s="3056"/>
      <c r="TZA54" s="3050"/>
      <c r="TZB54" s="3051"/>
      <c r="TZC54" s="3052"/>
      <c r="TZD54" s="3053"/>
      <c r="TZE54" s="3050"/>
      <c r="TZF54" s="3054"/>
      <c r="TZG54" s="3029"/>
      <c r="TZH54" s="3055"/>
      <c r="TZI54" s="3056"/>
      <c r="TZJ54" s="3057"/>
      <c r="TZK54" s="3058"/>
      <c r="TZL54" s="3059"/>
      <c r="TZM54" s="3058"/>
      <c r="TZN54" s="3059"/>
      <c r="TZO54" s="3050"/>
      <c r="TZP54" s="3051"/>
      <c r="TZQ54" s="3058"/>
      <c r="TZR54" s="3056"/>
      <c r="TZS54" s="3050"/>
      <c r="TZT54" s="3051"/>
      <c r="TZU54" s="3052"/>
      <c r="TZV54" s="3053"/>
      <c r="TZW54" s="3050"/>
      <c r="TZX54" s="3054"/>
      <c r="TZY54" s="3029"/>
      <c r="TZZ54" s="3055"/>
      <c r="UAA54" s="3056"/>
      <c r="UAB54" s="3057"/>
      <c r="UAC54" s="3058"/>
      <c r="UAD54" s="3059"/>
      <c r="UAE54" s="3058"/>
      <c r="UAF54" s="3059"/>
      <c r="UAG54" s="3050"/>
      <c r="UAH54" s="3051"/>
      <c r="UAI54" s="3058"/>
      <c r="UAJ54" s="3056"/>
      <c r="UAK54" s="3050"/>
      <c r="UAL54" s="3051"/>
      <c r="UAM54" s="3052"/>
      <c r="UAN54" s="3053"/>
      <c r="UAO54" s="3050"/>
      <c r="UAP54" s="3054"/>
      <c r="UAQ54" s="3029"/>
      <c r="UAR54" s="3055"/>
      <c r="UAS54" s="3056"/>
      <c r="UAT54" s="3057"/>
      <c r="UAU54" s="3058"/>
      <c r="UAV54" s="3059"/>
      <c r="UAW54" s="3058"/>
      <c r="UAX54" s="3059"/>
      <c r="UAY54" s="3050"/>
      <c r="UAZ54" s="3051"/>
      <c r="UBA54" s="3058"/>
      <c r="UBB54" s="3056"/>
      <c r="UBC54" s="3050"/>
      <c r="UBD54" s="3051"/>
      <c r="UBE54" s="3052"/>
      <c r="UBF54" s="3053"/>
      <c r="UBG54" s="3050"/>
      <c r="UBH54" s="3054"/>
      <c r="UBI54" s="3029"/>
      <c r="UBJ54" s="3055"/>
      <c r="UBK54" s="3056"/>
      <c r="UBL54" s="3057"/>
      <c r="UBM54" s="3058"/>
      <c r="UBN54" s="3059"/>
      <c r="UBO54" s="3058"/>
      <c r="UBP54" s="3059"/>
      <c r="UBQ54" s="3050"/>
      <c r="UBR54" s="3051"/>
      <c r="UBS54" s="3058"/>
      <c r="UBT54" s="3056"/>
      <c r="UBU54" s="3050"/>
      <c r="UBV54" s="3051"/>
      <c r="UBW54" s="3052"/>
      <c r="UBX54" s="3053"/>
      <c r="UBY54" s="3050"/>
      <c r="UBZ54" s="3054"/>
      <c r="UCA54" s="3029"/>
      <c r="UCB54" s="3055"/>
      <c r="UCC54" s="3056"/>
      <c r="UCD54" s="3057"/>
      <c r="UCE54" s="3058"/>
      <c r="UCF54" s="3059"/>
      <c r="UCG54" s="3058"/>
      <c r="UCH54" s="3059"/>
      <c r="UCI54" s="3050"/>
      <c r="UCJ54" s="3051"/>
      <c r="UCK54" s="3058"/>
      <c r="UCL54" s="3056"/>
      <c r="UCM54" s="3050"/>
      <c r="UCN54" s="3051"/>
      <c r="UCO54" s="3052"/>
      <c r="UCP54" s="3053"/>
      <c r="UCQ54" s="3050"/>
      <c r="UCR54" s="3054"/>
      <c r="UCS54" s="3029"/>
      <c r="UCT54" s="3055"/>
      <c r="UCU54" s="3056"/>
      <c r="UCV54" s="3057"/>
      <c r="UCW54" s="3058"/>
      <c r="UCX54" s="3059"/>
      <c r="UCY54" s="3058"/>
      <c r="UCZ54" s="3059"/>
      <c r="UDA54" s="3050"/>
      <c r="UDB54" s="3051"/>
      <c r="UDC54" s="3058"/>
      <c r="UDD54" s="3056"/>
      <c r="UDE54" s="3050"/>
      <c r="UDF54" s="3051"/>
      <c r="UDG54" s="3052"/>
      <c r="UDH54" s="3053"/>
      <c r="UDI54" s="3050"/>
      <c r="UDJ54" s="3054"/>
      <c r="UDK54" s="3029"/>
      <c r="UDL54" s="3055"/>
      <c r="UDM54" s="3056"/>
      <c r="UDN54" s="3057"/>
      <c r="UDO54" s="3058"/>
      <c r="UDP54" s="3059"/>
      <c r="UDQ54" s="3058"/>
      <c r="UDR54" s="3059"/>
      <c r="UDS54" s="3050"/>
      <c r="UDT54" s="3051"/>
      <c r="UDU54" s="3058"/>
      <c r="UDV54" s="3056"/>
      <c r="UDW54" s="3050"/>
      <c r="UDX54" s="3051"/>
      <c r="UDY54" s="3052"/>
      <c r="UDZ54" s="3053"/>
      <c r="UEA54" s="3050"/>
      <c r="UEB54" s="3054"/>
      <c r="UEC54" s="3029"/>
      <c r="UED54" s="3055"/>
      <c r="UEE54" s="3056"/>
      <c r="UEF54" s="3057"/>
      <c r="UEG54" s="3058"/>
      <c r="UEH54" s="3059"/>
      <c r="UEI54" s="3058"/>
      <c r="UEJ54" s="3059"/>
      <c r="UEK54" s="3050"/>
      <c r="UEL54" s="3051"/>
      <c r="UEM54" s="3058"/>
      <c r="UEN54" s="3056"/>
      <c r="UEO54" s="3050"/>
      <c r="UEP54" s="3051"/>
      <c r="UEQ54" s="3052"/>
      <c r="UER54" s="3053"/>
      <c r="UES54" s="3050"/>
      <c r="UET54" s="3054"/>
      <c r="UEU54" s="3029"/>
      <c r="UEV54" s="3055"/>
      <c r="UEW54" s="3056"/>
      <c r="UEX54" s="3057"/>
      <c r="UEY54" s="3058"/>
      <c r="UEZ54" s="3059"/>
      <c r="UFA54" s="3058"/>
      <c r="UFB54" s="3059"/>
      <c r="UFC54" s="3050"/>
      <c r="UFD54" s="3051"/>
      <c r="UFE54" s="3058"/>
      <c r="UFF54" s="3056"/>
      <c r="UFG54" s="3050"/>
      <c r="UFH54" s="3051"/>
      <c r="UFI54" s="3052"/>
      <c r="UFJ54" s="3053"/>
      <c r="UFK54" s="3050"/>
      <c r="UFL54" s="3054"/>
      <c r="UFM54" s="3029"/>
      <c r="UFN54" s="3055"/>
      <c r="UFO54" s="3056"/>
      <c r="UFP54" s="3057"/>
      <c r="UFQ54" s="3058"/>
      <c r="UFR54" s="3059"/>
      <c r="UFS54" s="3058"/>
      <c r="UFT54" s="3059"/>
      <c r="UFU54" s="3050"/>
      <c r="UFV54" s="3051"/>
      <c r="UFW54" s="3058"/>
      <c r="UFX54" s="3056"/>
      <c r="UFY54" s="3050"/>
      <c r="UFZ54" s="3051"/>
      <c r="UGA54" s="3052"/>
      <c r="UGB54" s="3053"/>
      <c r="UGC54" s="3050"/>
      <c r="UGD54" s="3054"/>
      <c r="UGE54" s="3029"/>
      <c r="UGF54" s="3055"/>
      <c r="UGG54" s="3056"/>
      <c r="UGH54" s="3057"/>
      <c r="UGI54" s="3058"/>
      <c r="UGJ54" s="3059"/>
      <c r="UGK54" s="3058"/>
      <c r="UGL54" s="3059"/>
      <c r="UGM54" s="3050"/>
      <c r="UGN54" s="3051"/>
      <c r="UGO54" s="3058"/>
      <c r="UGP54" s="3056"/>
      <c r="UGQ54" s="3050"/>
      <c r="UGR54" s="3051"/>
      <c r="UGS54" s="3052"/>
      <c r="UGT54" s="3053"/>
      <c r="UGU54" s="3050"/>
      <c r="UGV54" s="3054"/>
      <c r="UGW54" s="3029"/>
      <c r="UGX54" s="3055"/>
      <c r="UGY54" s="3056"/>
      <c r="UGZ54" s="3057"/>
      <c r="UHA54" s="3058"/>
      <c r="UHB54" s="3059"/>
      <c r="UHC54" s="3058"/>
      <c r="UHD54" s="3059"/>
      <c r="UHE54" s="3050"/>
      <c r="UHF54" s="3051"/>
      <c r="UHG54" s="3058"/>
      <c r="UHH54" s="3056"/>
      <c r="UHI54" s="3050"/>
      <c r="UHJ54" s="3051"/>
      <c r="UHK54" s="3052"/>
      <c r="UHL54" s="3053"/>
      <c r="UHM54" s="3050"/>
      <c r="UHN54" s="3054"/>
      <c r="UHO54" s="3029"/>
      <c r="UHP54" s="3055"/>
      <c r="UHQ54" s="3056"/>
      <c r="UHR54" s="3057"/>
      <c r="UHS54" s="3058"/>
      <c r="UHT54" s="3059"/>
      <c r="UHU54" s="3058"/>
      <c r="UHV54" s="3059"/>
      <c r="UHW54" s="3050"/>
      <c r="UHX54" s="3051"/>
      <c r="UHY54" s="3058"/>
      <c r="UHZ54" s="3056"/>
      <c r="UIA54" s="3050"/>
      <c r="UIB54" s="3051"/>
      <c r="UIC54" s="3052"/>
      <c r="UID54" s="3053"/>
      <c r="UIE54" s="3050"/>
      <c r="UIF54" s="3054"/>
      <c r="UIG54" s="3029"/>
      <c r="UIH54" s="3055"/>
      <c r="UII54" s="3056"/>
      <c r="UIJ54" s="3057"/>
      <c r="UIK54" s="3058"/>
      <c r="UIL54" s="3059"/>
      <c r="UIM54" s="3058"/>
      <c r="UIN54" s="3059"/>
      <c r="UIO54" s="3050"/>
      <c r="UIP54" s="3051"/>
      <c r="UIQ54" s="3058"/>
      <c r="UIR54" s="3056"/>
      <c r="UIS54" s="3050"/>
      <c r="UIT54" s="3051"/>
      <c r="UIU54" s="3052"/>
      <c r="UIV54" s="3053"/>
      <c r="UIW54" s="3050"/>
      <c r="UIX54" s="3054"/>
      <c r="UIY54" s="3029"/>
      <c r="UIZ54" s="3055"/>
      <c r="UJA54" s="3056"/>
      <c r="UJB54" s="3057"/>
      <c r="UJC54" s="3058"/>
      <c r="UJD54" s="3059"/>
      <c r="UJE54" s="3058"/>
      <c r="UJF54" s="3059"/>
      <c r="UJG54" s="3050"/>
      <c r="UJH54" s="3051"/>
      <c r="UJI54" s="3058"/>
      <c r="UJJ54" s="3056"/>
      <c r="UJK54" s="3050"/>
      <c r="UJL54" s="3051"/>
      <c r="UJM54" s="3052"/>
      <c r="UJN54" s="3053"/>
      <c r="UJO54" s="3050"/>
      <c r="UJP54" s="3054"/>
      <c r="UJQ54" s="3029"/>
      <c r="UJR54" s="3055"/>
      <c r="UJS54" s="3056"/>
      <c r="UJT54" s="3057"/>
      <c r="UJU54" s="3058"/>
      <c r="UJV54" s="3059"/>
      <c r="UJW54" s="3058"/>
      <c r="UJX54" s="3059"/>
      <c r="UJY54" s="3050"/>
      <c r="UJZ54" s="3051"/>
      <c r="UKA54" s="3058"/>
      <c r="UKB54" s="3056"/>
      <c r="UKC54" s="3050"/>
      <c r="UKD54" s="3051"/>
      <c r="UKE54" s="3052"/>
      <c r="UKF54" s="3053"/>
      <c r="UKG54" s="3050"/>
      <c r="UKH54" s="3054"/>
      <c r="UKI54" s="3029"/>
      <c r="UKJ54" s="3055"/>
      <c r="UKK54" s="3056"/>
      <c r="UKL54" s="3057"/>
      <c r="UKM54" s="3058"/>
      <c r="UKN54" s="3059"/>
      <c r="UKO54" s="3058"/>
      <c r="UKP54" s="3059"/>
      <c r="UKQ54" s="3050"/>
      <c r="UKR54" s="3051"/>
      <c r="UKS54" s="3058"/>
      <c r="UKT54" s="3056"/>
      <c r="UKU54" s="3050"/>
      <c r="UKV54" s="3051"/>
      <c r="UKW54" s="3052"/>
      <c r="UKX54" s="3053"/>
      <c r="UKY54" s="3050"/>
      <c r="UKZ54" s="3054"/>
      <c r="ULA54" s="3029"/>
      <c r="ULB54" s="3055"/>
      <c r="ULC54" s="3056"/>
      <c r="ULD54" s="3057"/>
      <c r="ULE54" s="3058"/>
      <c r="ULF54" s="3059"/>
      <c r="ULG54" s="3058"/>
      <c r="ULH54" s="3059"/>
      <c r="ULI54" s="3050"/>
      <c r="ULJ54" s="3051"/>
      <c r="ULK54" s="3058"/>
      <c r="ULL54" s="3056"/>
      <c r="ULM54" s="3050"/>
      <c r="ULN54" s="3051"/>
      <c r="ULO54" s="3052"/>
      <c r="ULP54" s="3053"/>
      <c r="ULQ54" s="3050"/>
      <c r="ULR54" s="3054"/>
      <c r="ULS54" s="3029"/>
      <c r="ULT54" s="3055"/>
      <c r="ULU54" s="3056"/>
      <c r="ULV54" s="3057"/>
      <c r="ULW54" s="3058"/>
      <c r="ULX54" s="3059"/>
      <c r="ULY54" s="3058"/>
      <c r="ULZ54" s="3059"/>
      <c r="UMA54" s="3050"/>
      <c r="UMB54" s="3051"/>
      <c r="UMC54" s="3058"/>
      <c r="UMD54" s="3056"/>
      <c r="UME54" s="3050"/>
      <c r="UMF54" s="3051"/>
      <c r="UMG54" s="3052"/>
      <c r="UMH54" s="3053"/>
      <c r="UMI54" s="3050"/>
      <c r="UMJ54" s="3054"/>
      <c r="UMK54" s="3029"/>
      <c r="UML54" s="3055"/>
      <c r="UMM54" s="3056"/>
      <c r="UMN54" s="3057"/>
      <c r="UMO54" s="3058"/>
      <c r="UMP54" s="3059"/>
      <c r="UMQ54" s="3058"/>
      <c r="UMR54" s="3059"/>
      <c r="UMS54" s="3050"/>
      <c r="UMT54" s="3051"/>
      <c r="UMU54" s="3058"/>
      <c r="UMV54" s="3056"/>
      <c r="UMW54" s="3050"/>
      <c r="UMX54" s="3051"/>
      <c r="UMY54" s="3052"/>
      <c r="UMZ54" s="3053"/>
      <c r="UNA54" s="3050"/>
      <c r="UNB54" s="3054"/>
      <c r="UNC54" s="3029"/>
      <c r="UND54" s="3055"/>
      <c r="UNE54" s="3056"/>
      <c r="UNF54" s="3057"/>
      <c r="UNG54" s="3058"/>
      <c r="UNH54" s="3059"/>
      <c r="UNI54" s="3058"/>
      <c r="UNJ54" s="3059"/>
      <c r="UNK54" s="3050"/>
      <c r="UNL54" s="3051"/>
      <c r="UNM54" s="3058"/>
      <c r="UNN54" s="3056"/>
      <c r="UNO54" s="3050"/>
      <c r="UNP54" s="3051"/>
      <c r="UNQ54" s="3052"/>
      <c r="UNR54" s="3053"/>
      <c r="UNS54" s="3050"/>
      <c r="UNT54" s="3054"/>
      <c r="UNU54" s="3029"/>
      <c r="UNV54" s="3055"/>
      <c r="UNW54" s="3056"/>
      <c r="UNX54" s="3057"/>
      <c r="UNY54" s="3058"/>
      <c r="UNZ54" s="3059"/>
      <c r="UOA54" s="3058"/>
      <c r="UOB54" s="3059"/>
      <c r="UOC54" s="3050"/>
      <c r="UOD54" s="3051"/>
      <c r="UOE54" s="3058"/>
      <c r="UOF54" s="3056"/>
      <c r="UOG54" s="3050"/>
      <c r="UOH54" s="3051"/>
      <c r="UOI54" s="3052"/>
      <c r="UOJ54" s="3053"/>
      <c r="UOK54" s="3050"/>
      <c r="UOL54" s="3054"/>
      <c r="UOM54" s="3029"/>
      <c r="UON54" s="3055"/>
      <c r="UOO54" s="3056"/>
      <c r="UOP54" s="3057"/>
      <c r="UOQ54" s="3058"/>
      <c r="UOR54" s="3059"/>
      <c r="UOS54" s="3058"/>
      <c r="UOT54" s="3059"/>
      <c r="UOU54" s="3050"/>
      <c r="UOV54" s="3051"/>
      <c r="UOW54" s="3058"/>
      <c r="UOX54" s="3056"/>
      <c r="UOY54" s="3050"/>
      <c r="UOZ54" s="3051"/>
      <c r="UPA54" s="3052"/>
      <c r="UPB54" s="3053"/>
      <c r="UPC54" s="3050"/>
      <c r="UPD54" s="3054"/>
      <c r="UPE54" s="3029"/>
      <c r="UPF54" s="3055"/>
      <c r="UPG54" s="3056"/>
      <c r="UPH54" s="3057"/>
      <c r="UPI54" s="3058"/>
      <c r="UPJ54" s="3059"/>
      <c r="UPK54" s="3058"/>
      <c r="UPL54" s="3059"/>
      <c r="UPM54" s="3050"/>
      <c r="UPN54" s="3051"/>
      <c r="UPO54" s="3058"/>
      <c r="UPP54" s="3056"/>
      <c r="UPQ54" s="3050"/>
      <c r="UPR54" s="3051"/>
      <c r="UPS54" s="3052"/>
      <c r="UPT54" s="3053"/>
      <c r="UPU54" s="3050"/>
      <c r="UPV54" s="3054"/>
      <c r="UPW54" s="3029"/>
      <c r="UPX54" s="3055"/>
      <c r="UPY54" s="3056"/>
      <c r="UPZ54" s="3057"/>
      <c r="UQA54" s="3058"/>
      <c r="UQB54" s="3059"/>
      <c r="UQC54" s="3058"/>
      <c r="UQD54" s="3059"/>
      <c r="UQE54" s="3050"/>
      <c r="UQF54" s="3051"/>
      <c r="UQG54" s="3058"/>
      <c r="UQH54" s="3056"/>
      <c r="UQI54" s="3050"/>
      <c r="UQJ54" s="3051"/>
      <c r="UQK54" s="3052"/>
      <c r="UQL54" s="3053"/>
      <c r="UQM54" s="3050"/>
      <c r="UQN54" s="3054"/>
      <c r="UQO54" s="3029"/>
      <c r="UQP54" s="3055"/>
      <c r="UQQ54" s="3056"/>
      <c r="UQR54" s="3057"/>
      <c r="UQS54" s="3058"/>
      <c r="UQT54" s="3059"/>
      <c r="UQU54" s="3058"/>
      <c r="UQV54" s="3059"/>
      <c r="UQW54" s="3050"/>
      <c r="UQX54" s="3051"/>
      <c r="UQY54" s="3058"/>
      <c r="UQZ54" s="3056"/>
      <c r="URA54" s="3050"/>
      <c r="URB54" s="3051"/>
      <c r="URC54" s="3052"/>
      <c r="URD54" s="3053"/>
      <c r="URE54" s="3050"/>
      <c r="URF54" s="3054"/>
      <c r="URG54" s="3029"/>
      <c r="URH54" s="3055"/>
      <c r="URI54" s="3056"/>
      <c r="URJ54" s="3057"/>
      <c r="URK54" s="3058"/>
      <c r="URL54" s="3059"/>
      <c r="URM54" s="3058"/>
      <c r="URN54" s="3059"/>
      <c r="URO54" s="3050"/>
      <c r="URP54" s="3051"/>
      <c r="URQ54" s="3058"/>
      <c r="URR54" s="3056"/>
      <c r="URS54" s="3050"/>
      <c r="URT54" s="3051"/>
      <c r="URU54" s="3052"/>
      <c r="URV54" s="3053"/>
      <c r="URW54" s="3050"/>
      <c r="URX54" s="3054"/>
      <c r="URY54" s="3029"/>
      <c r="URZ54" s="3055"/>
      <c r="USA54" s="3056"/>
      <c r="USB54" s="3057"/>
      <c r="USC54" s="3058"/>
      <c r="USD54" s="3059"/>
      <c r="USE54" s="3058"/>
      <c r="USF54" s="3059"/>
      <c r="USG54" s="3050"/>
      <c r="USH54" s="3051"/>
      <c r="USI54" s="3058"/>
      <c r="USJ54" s="3056"/>
      <c r="USK54" s="3050"/>
      <c r="USL54" s="3051"/>
      <c r="USM54" s="3052"/>
      <c r="USN54" s="3053"/>
      <c r="USO54" s="3050"/>
      <c r="USP54" s="3054"/>
      <c r="USQ54" s="3029"/>
      <c r="USR54" s="3055"/>
      <c r="USS54" s="3056"/>
      <c r="UST54" s="3057"/>
      <c r="USU54" s="3058"/>
      <c r="USV54" s="3059"/>
      <c r="USW54" s="3058"/>
      <c r="USX54" s="3059"/>
      <c r="USY54" s="3050"/>
      <c r="USZ54" s="3051"/>
      <c r="UTA54" s="3058"/>
      <c r="UTB54" s="3056"/>
      <c r="UTC54" s="3050"/>
      <c r="UTD54" s="3051"/>
      <c r="UTE54" s="3052"/>
      <c r="UTF54" s="3053"/>
      <c r="UTG54" s="3050"/>
      <c r="UTH54" s="3054"/>
      <c r="UTI54" s="3029"/>
      <c r="UTJ54" s="3055"/>
      <c r="UTK54" s="3056"/>
      <c r="UTL54" s="3057"/>
      <c r="UTM54" s="3058"/>
      <c r="UTN54" s="3059"/>
      <c r="UTO54" s="3058"/>
      <c r="UTP54" s="3059"/>
      <c r="UTQ54" s="3050"/>
      <c r="UTR54" s="3051"/>
      <c r="UTS54" s="3058"/>
      <c r="UTT54" s="3056"/>
      <c r="UTU54" s="3050"/>
      <c r="UTV54" s="3051"/>
      <c r="UTW54" s="3052"/>
      <c r="UTX54" s="3053"/>
      <c r="UTY54" s="3050"/>
      <c r="UTZ54" s="3054"/>
      <c r="UUA54" s="3029"/>
      <c r="UUB54" s="3055"/>
      <c r="UUC54" s="3056"/>
      <c r="UUD54" s="3057"/>
      <c r="UUE54" s="3058"/>
      <c r="UUF54" s="3059"/>
      <c r="UUG54" s="3058"/>
      <c r="UUH54" s="3059"/>
      <c r="UUI54" s="3050"/>
      <c r="UUJ54" s="3051"/>
      <c r="UUK54" s="3058"/>
      <c r="UUL54" s="3056"/>
      <c r="UUM54" s="3050"/>
      <c r="UUN54" s="3051"/>
      <c r="UUO54" s="3052"/>
      <c r="UUP54" s="3053"/>
      <c r="UUQ54" s="3050"/>
      <c r="UUR54" s="3054"/>
      <c r="UUS54" s="3029"/>
      <c r="UUT54" s="3055"/>
      <c r="UUU54" s="3056"/>
      <c r="UUV54" s="3057"/>
      <c r="UUW54" s="3058"/>
      <c r="UUX54" s="3059"/>
      <c r="UUY54" s="3058"/>
      <c r="UUZ54" s="3059"/>
      <c r="UVA54" s="3050"/>
      <c r="UVB54" s="3051"/>
      <c r="UVC54" s="3058"/>
      <c r="UVD54" s="3056"/>
      <c r="UVE54" s="3050"/>
      <c r="UVF54" s="3051"/>
      <c r="UVG54" s="3052"/>
      <c r="UVH54" s="3053"/>
      <c r="UVI54" s="3050"/>
      <c r="UVJ54" s="3054"/>
      <c r="UVK54" s="3029"/>
      <c r="UVL54" s="3055"/>
      <c r="UVM54" s="3056"/>
      <c r="UVN54" s="3057"/>
      <c r="UVO54" s="3058"/>
      <c r="UVP54" s="3059"/>
      <c r="UVQ54" s="3058"/>
      <c r="UVR54" s="3059"/>
      <c r="UVS54" s="3050"/>
      <c r="UVT54" s="3051"/>
      <c r="UVU54" s="3058"/>
      <c r="UVV54" s="3056"/>
      <c r="UVW54" s="3050"/>
      <c r="UVX54" s="3051"/>
      <c r="UVY54" s="3052"/>
      <c r="UVZ54" s="3053"/>
      <c r="UWA54" s="3050"/>
      <c r="UWB54" s="3054"/>
      <c r="UWC54" s="3029"/>
      <c r="UWD54" s="3055"/>
      <c r="UWE54" s="3056"/>
      <c r="UWF54" s="3057"/>
      <c r="UWG54" s="3058"/>
      <c r="UWH54" s="3059"/>
      <c r="UWI54" s="3058"/>
      <c r="UWJ54" s="3059"/>
      <c r="UWK54" s="3050"/>
      <c r="UWL54" s="3051"/>
      <c r="UWM54" s="3058"/>
      <c r="UWN54" s="3056"/>
      <c r="UWO54" s="3050"/>
      <c r="UWP54" s="3051"/>
      <c r="UWQ54" s="3052"/>
      <c r="UWR54" s="3053"/>
      <c r="UWS54" s="3050"/>
      <c r="UWT54" s="3054"/>
      <c r="UWU54" s="3029"/>
      <c r="UWV54" s="3055"/>
      <c r="UWW54" s="3056"/>
      <c r="UWX54" s="3057"/>
      <c r="UWY54" s="3058"/>
      <c r="UWZ54" s="3059"/>
      <c r="UXA54" s="3058"/>
      <c r="UXB54" s="3059"/>
      <c r="UXC54" s="3050"/>
      <c r="UXD54" s="3051"/>
      <c r="UXE54" s="3058"/>
      <c r="UXF54" s="3056"/>
      <c r="UXG54" s="3050"/>
      <c r="UXH54" s="3051"/>
      <c r="UXI54" s="3052"/>
      <c r="UXJ54" s="3053"/>
      <c r="UXK54" s="3050"/>
      <c r="UXL54" s="3054"/>
      <c r="UXM54" s="3029"/>
      <c r="UXN54" s="3055"/>
      <c r="UXO54" s="3056"/>
      <c r="UXP54" s="3057"/>
      <c r="UXQ54" s="3058"/>
      <c r="UXR54" s="3059"/>
      <c r="UXS54" s="3058"/>
      <c r="UXT54" s="3059"/>
      <c r="UXU54" s="3050"/>
      <c r="UXV54" s="3051"/>
      <c r="UXW54" s="3058"/>
      <c r="UXX54" s="3056"/>
      <c r="UXY54" s="3050"/>
      <c r="UXZ54" s="3051"/>
      <c r="UYA54" s="3052"/>
      <c r="UYB54" s="3053"/>
      <c r="UYC54" s="3050"/>
      <c r="UYD54" s="3054"/>
      <c r="UYE54" s="3029"/>
      <c r="UYF54" s="3055"/>
      <c r="UYG54" s="3056"/>
      <c r="UYH54" s="3057"/>
      <c r="UYI54" s="3058"/>
      <c r="UYJ54" s="3059"/>
      <c r="UYK54" s="3058"/>
      <c r="UYL54" s="3059"/>
      <c r="UYM54" s="3050"/>
      <c r="UYN54" s="3051"/>
      <c r="UYO54" s="3058"/>
      <c r="UYP54" s="3056"/>
      <c r="UYQ54" s="3050"/>
      <c r="UYR54" s="3051"/>
      <c r="UYS54" s="3052"/>
      <c r="UYT54" s="3053"/>
      <c r="UYU54" s="3050"/>
      <c r="UYV54" s="3054"/>
      <c r="UYW54" s="3029"/>
      <c r="UYX54" s="3055"/>
      <c r="UYY54" s="3056"/>
      <c r="UYZ54" s="3057"/>
      <c r="UZA54" s="3058"/>
      <c r="UZB54" s="3059"/>
      <c r="UZC54" s="3058"/>
      <c r="UZD54" s="3059"/>
      <c r="UZE54" s="3050"/>
      <c r="UZF54" s="3051"/>
      <c r="UZG54" s="3058"/>
      <c r="UZH54" s="3056"/>
      <c r="UZI54" s="3050"/>
      <c r="UZJ54" s="3051"/>
      <c r="UZK54" s="3052"/>
      <c r="UZL54" s="3053"/>
      <c r="UZM54" s="3050"/>
      <c r="UZN54" s="3054"/>
      <c r="UZO54" s="3029"/>
      <c r="UZP54" s="3055"/>
      <c r="UZQ54" s="3056"/>
      <c r="UZR54" s="3057"/>
      <c r="UZS54" s="3058"/>
      <c r="UZT54" s="3059"/>
      <c r="UZU54" s="3058"/>
      <c r="UZV54" s="3059"/>
      <c r="UZW54" s="3050"/>
      <c r="UZX54" s="3051"/>
      <c r="UZY54" s="3058"/>
      <c r="UZZ54" s="3056"/>
      <c r="VAA54" s="3050"/>
      <c r="VAB54" s="3051"/>
      <c r="VAC54" s="3052"/>
      <c r="VAD54" s="3053"/>
      <c r="VAE54" s="3050"/>
      <c r="VAF54" s="3054"/>
      <c r="VAG54" s="3029"/>
      <c r="VAH54" s="3055"/>
      <c r="VAI54" s="3056"/>
      <c r="VAJ54" s="3057"/>
      <c r="VAK54" s="3058"/>
      <c r="VAL54" s="3059"/>
      <c r="VAM54" s="3058"/>
      <c r="VAN54" s="3059"/>
      <c r="VAO54" s="3050"/>
      <c r="VAP54" s="3051"/>
      <c r="VAQ54" s="3058"/>
      <c r="VAR54" s="3056"/>
      <c r="VAS54" s="3050"/>
      <c r="VAT54" s="3051"/>
      <c r="VAU54" s="3052"/>
      <c r="VAV54" s="3053"/>
      <c r="VAW54" s="3050"/>
      <c r="VAX54" s="3054"/>
      <c r="VAY54" s="3029"/>
      <c r="VAZ54" s="3055"/>
      <c r="VBA54" s="3056"/>
      <c r="VBB54" s="3057"/>
      <c r="VBC54" s="3058"/>
      <c r="VBD54" s="3059"/>
      <c r="VBE54" s="3058"/>
      <c r="VBF54" s="3059"/>
      <c r="VBG54" s="3050"/>
      <c r="VBH54" s="3051"/>
      <c r="VBI54" s="3058"/>
      <c r="VBJ54" s="3056"/>
      <c r="VBK54" s="3050"/>
      <c r="VBL54" s="3051"/>
      <c r="VBM54" s="3052"/>
      <c r="VBN54" s="3053"/>
      <c r="VBO54" s="3050"/>
      <c r="VBP54" s="3054"/>
      <c r="VBQ54" s="3029"/>
      <c r="VBR54" s="3055"/>
      <c r="VBS54" s="3056"/>
      <c r="VBT54" s="3057"/>
      <c r="VBU54" s="3058"/>
      <c r="VBV54" s="3059"/>
      <c r="VBW54" s="3058"/>
      <c r="VBX54" s="3059"/>
      <c r="VBY54" s="3050"/>
      <c r="VBZ54" s="3051"/>
      <c r="VCA54" s="3058"/>
      <c r="VCB54" s="3056"/>
      <c r="VCC54" s="3050"/>
      <c r="VCD54" s="3051"/>
      <c r="VCE54" s="3052"/>
      <c r="VCF54" s="3053"/>
      <c r="VCG54" s="3050"/>
      <c r="VCH54" s="3054"/>
      <c r="VCI54" s="3029"/>
      <c r="VCJ54" s="3055"/>
      <c r="VCK54" s="3056"/>
      <c r="VCL54" s="3057"/>
      <c r="VCM54" s="3058"/>
      <c r="VCN54" s="3059"/>
      <c r="VCO54" s="3058"/>
      <c r="VCP54" s="3059"/>
      <c r="VCQ54" s="3050"/>
      <c r="VCR54" s="3051"/>
      <c r="VCS54" s="3058"/>
      <c r="VCT54" s="3056"/>
      <c r="VCU54" s="3050"/>
      <c r="VCV54" s="3051"/>
      <c r="VCW54" s="3052"/>
      <c r="VCX54" s="3053"/>
      <c r="VCY54" s="3050"/>
      <c r="VCZ54" s="3054"/>
      <c r="VDA54" s="3029"/>
      <c r="VDB54" s="3055"/>
      <c r="VDC54" s="3056"/>
      <c r="VDD54" s="3057"/>
      <c r="VDE54" s="3058"/>
      <c r="VDF54" s="3059"/>
      <c r="VDG54" s="3058"/>
      <c r="VDH54" s="3059"/>
      <c r="VDI54" s="3050"/>
      <c r="VDJ54" s="3051"/>
      <c r="VDK54" s="3058"/>
      <c r="VDL54" s="3056"/>
      <c r="VDM54" s="3050"/>
      <c r="VDN54" s="3051"/>
      <c r="VDO54" s="3052"/>
      <c r="VDP54" s="3053"/>
      <c r="VDQ54" s="3050"/>
      <c r="VDR54" s="3054"/>
      <c r="VDS54" s="3029"/>
      <c r="VDT54" s="3055"/>
      <c r="VDU54" s="3056"/>
      <c r="VDV54" s="3057"/>
      <c r="VDW54" s="3058"/>
      <c r="VDX54" s="3059"/>
      <c r="VDY54" s="3058"/>
      <c r="VDZ54" s="3059"/>
      <c r="VEA54" s="3050"/>
      <c r="VEB54" s="3051"/>
      <c r="VEC54" s="3058"/>
      <c r="VED54" s="3056"/>
      <c r="VEE54" s="3050"/>
      <c r="VEF54" s="3051"/>
      <c r="VEG54" s="3052"/>
      <c r="VEH54" s="3053"/>
      <c r="VEI54" s="3050"/>
      <c r="VEJ54" s="3054"/>
      <c r="VEK54" s="3029"/>
      <c r="VEL54" s="3055"/>
      <c r="VEM54" s="3056"/>
      <c r="VEN54" s="3057"/>
      <c r="VEO54" s="3058"/>
      <c r="VEP54" s="3059"/>
      <c r="VEQ54" s="3058"/>
      <c r="VER54" s="3059"/>
      <c r="VES54" s="3050"/>
      <c r="VET54" s="3051"/>
      <c r="VEU54" s="3058"/>
      <c r="VEV54" s="3056"/>
      <c r="VEW54" s="3050"/>
      <c r="VEX54" s="3051"/>
      <c r="VEY54" s="3052"/>
      <c r="VEZ54" s="3053"/>
      <c r="VFA54" s="3050"/>
      <c r="VFB54" s="3054"/>
      <c r="VFC54" s="3029"/>
      <c r="VFD54" s="3055"/>
      <c r="VFE54" s="3056"/>
      <c r="VFF54" s="3057"/>
      <c r="VFG54" s="3058"/>
      <c r="VFH54" s="3059"/>
      <c r="VFI54" s="3058"/>
      <c r="VFJ54" s="3059"/>
      <c r="VFK54" s="3050"/>
      <c r="VFL54" s="3051"/>
      <c r="VFM54" s="3058"/>
      <c r="VFN54" s="3056"/>
      <c r="VFO54" s="3050"/>
      <c r="VFP54" s="3051"/>
      <c r="VFQ54" s="3052"/>
      <c r="VFR54" s="3053"/>
      <c r="VFS54" s="3050"/>
      <c r="VFT54" s="3054"/>
      <c r="VFU54" s="3029"/>
      <c r="VFV54" s="3055"/>
      <c r="VFW54" s="3056"/>
      <c r="VFX54" s="3057"/>
      <c r="VFY54" s="3058"/>
      <c r="VFZ54" s="3059"/>
      <c r="VGA54" s="3058"/>
      <c r="VGB54" s="3059"/>
      <c r="VGC54" s="3050"/>
      <c r="VGD54" s="3051"/>
      <c r="VGE54" s="3058"/>
      <c r="VGF54" s="3056"/>
      <c r="VGG54" s="3050"/>
      <c r="VGH54" s="3051"/>
      <c r="VGI54" s="3052"/>
      <c r="VGJ54" s="3053"/>
      <c r="VGK54" s="3050"/>
      <c r="VGL54" s="3054"/>
      <c r="VGM54" s="3029"/>
      <c r="VGN54" s="3055"/>
      <c r="VGO54" s="3056"/>
      <c r="VGP54" s="3057"/>
      <c r="VGQ54" s="3058"/>
      <c r="VGR54" s="3059"/>
      <c r="VGS54" s="3058"/>
      <c r="VGT54" s="3059"/>
      <c r="VGU54" s="3050"/>
      <c r="VGV54" s="3051"/>
      <c r="VGW54" s="3058"/>
      <c r="VGX54" s="3056"/>
      <c r="VGY54" s="3050"/>
      <c r="VGZ54" s="3051"/>
      <c r="VHA54" s="3052"/>
      <c r="VHB54" s="3053"/>
      <c r="VHC54" s="3050"/>
      <c r="VHD54" s="3054"/>
      <c r="VHE54" s="3029"/>
      <c r="VHF54" s="3055"/>
      <c r="VHG54" s="3056"/>
      <c r="VHH54" s="3057"/>
      <c r="VHI54" s="3058"/>
      <c r="VHJ54" s="3059"/>
      <c r="VHK54" s="3058"/>
      <c r="VHL54" s="3059"/>
      <c r="VHM54" s="3050"/>
      <c r="VHN54" s="3051"/>
      <c r="VHO54" s="3058"/>
      <c r="VHP54" s="3056"/>
      <c r="VHQ54" s="3050"/>
      <c r="VHR54" s="3051"/>
      <c r="VHS54" s="3052"/>
      <c r="VHT54" s="3053"/>
      <c r="VHU54" s="3050"/>
      <c r="VHV54" s="3054"/>
      <c r="VHW54" s="3029"/>
      <c r="VHX54" s="3055"/>
      <c r="VHY54" s="3056"/>
      <c r="VHZ54" s="3057"/>
      <c r="VIA54" s="3058"/>
      <c r="VIB54" s="3059"/>
      <c r="VIC54" s="3058"/>
      <c r="VID54" s="3059"/>
      <c r="VIE54" s="3050"/>
      <c r="VIF54" s="3051"/>
      <c r="VIG54" s="3058"/>
      <c r="VIH54" s="3056"/>
      <c r="VII54" s="3050"/>
      <c r="VIJ54" s="3051"/>
      <c r="VIK54" s="3052"/>
      <c r="VIL54" s="3053"/>
      <c r="VIM54" s="3050"/>
      <c r="VIN54" s="3054"/>
      <c r="VIO54" s="3029"/>
      <c r="VIP54" s="3055"/>
      <c r="VIQ54" s="3056"/>
      <c r="VIR54" s="3057"/>
      <c r="VIS54" s="3058"/>
      <c r="VIT54" s="3059"/>
      <c r="VIU54" s="3058"/>
      <c r="VIV54" s="3059"/>
      <c r="VIW54" s="3050"/>
      <c r="VIX54" s="3051"/>
      <c r="VIY54" s="3058"/>
      <c r="VIZ54" s="3056"/>
      <c r="VJA54" s="3050"/>
      <c r="VJB54" s="3051"/>
      <c r="VJC54" s="3052"/>
      <c r="VJD54" s="3053"/>
      <c r="VJE54" s="3050"/>
      <c r="VJF54" s="3054"/>
      <c r="VJG54" s="3029"/>
      <c r="VJH54" s="3055"/>
      <c r="VJI54" s="3056"/>
      <c r="VJJ54" s="3057"/>
      <c r="VJK54" s="3058"/>
      <c r="VJL54" s="3059"/>
      <c r="VJM54" s="3058"/>
      <c r="VJN54" s="3059"/>
      <c r="VJO54" s="3050"/>
      <c r="VJP54" s="3051"/>
      <c r="VJQ54" s="3058"/>
      <c r="VJR54" s="3056"/>
      <c r="VJS54" s="3050"/>
      <c r="VJT54" s="3051"/>
      <c r="VJU54" s="3052"/>
      <c r="VJV54" s="3053"/>
      <c r="VJW54" s="3050"/>
      <c r="VJX54" s="3054"/>
      <c r="VJY54" s="3029"/>
      <c r="VJZ54" s="3055"/>
      <c r="VKA54" s="3056"/>
      <c r="VKB54" s="3057"/>
      <c r="VKC54" s="3058"/>
      <c r="VKD54" s="3059"/>
      <c r="VKE54" s="3058"/>
      <c r="VKF54" s="3059"/>
      <c r="VKG54" s="3050"/>
      <c r="VKH54" s="3051"/>
      <c r="VKI54" s="3058"/>
      <c r="VKJ54" s="3056"/>
      <c r="VKK54" s="3050"/>
      <c r="VKL54" s="3051"/>
      <c r="VKM54" s="3052"/>
      <c r="VKN54" s="3053"/>
      <c r="VKO54" s="3050"/>
      <c r="VKP54" s="3054"/>
      <c r="VKQ54" s="3029"/>
      <c r="VKR54" s="3055"/>
      <c r="VKS54" s="3056"/>
      <c r="VKT54" s="3057"/>
      <c r="VKU54" s="3058"/>
      <c r="VKV54" s="3059"/>
      <c r="VKW54" s="3058"/>
      <c r="VKX54" s="3059"/>
      <c r="VKY54" s="3050"/>
      <c r="VKZ54" s="3051"/>
      <c r="VLA54" s="3058"/>
      <c r="VLB54" s="3056"/>
      <c r="VLC54" s="3050"/>
      <c r="VLD54" s="3051"/>
      <c r="VLE54" s="3052"/>
      <c r="VLF54" s="3053"/>
      <c r="VLG54" s="3050"/>
      <c r="VLH54" s="3054"/>
      <c r="VLI54" s="3029"/>
      <c r="VLJ54" s="3055"/>
      <c r="VLK54" s="3056"/>
      <c r="VLL54" s="3057"/>
      <c r="VLM54" s="3058"/>
      <c r="VLN54" s="3059"/>
      <c r="VLO54" s="3058"/>
      <c r="VLP54" s="3059"/>
      <c r="VLQ54" s="3050"/>
      <c r="VLR54" s="3051"/>
      <c r="VLS54" s="3058"/>
      <c r="VLT54" s="3056"/>
      <c r="VLU54" s="3050"/>
      <c r="VLV54" s="3051"/>
      <c r="VLW54" s="3052"/>
      <c r="VLX54" s="3053"/>
      <c r="VLY54" s="3050"/>
      <c r="VLZ54" s="3054"/>
      <c r="VMA54" s="3029"/>
      <c r="VMB54" s="3055"/>
      <c r="VMC54" s="3056"/>
      <c r="VMD54" s="3057"/>
      <c r="VME54" s="3058"/>
      <c r="VMF54" s="3059"/>
      <c r="VMG54" s="3058"/>
      <c r="VMH54" s="3059"/>
      <c r="VMI54" s="3050"/>
      <c r="VMJ54" s="3051"/>
      <c r="VMK54" s="3058"/>
      <c r="VML54" s="3056"/>
      <c r="VMM54" s="3050"/>
      <c r="VMN54" s="3051"/>
      <c r="VMO54" s="3052"/>
      <c r="VMP54" s="3053"/>
      <c r="VMQ54" s="3050"/>
      <c r="VMR54" s="3054"/>
      <c r="VMS54" s="3029"/>
      <c r="VMT54" s="3055"/>
      <c r="VMU54" s="3056"/>
      <c r="VMV54" s="3057"/>
      <c r="VMW54" s="3058"/>
      <c r="VMX54" s="3059"/>
      <c r="VMY54" s="3058"/>
      <c r="VMZ54" s="3059"/>
      <c r="VNA54" s="3050"/>
      <c r="VNB54" s="3051"/>
      <c r="VNC54" s="3058"/>
      <c r="VND54" s="3056"/>
      <c r="VNE54" s="3050"/>
      <c r="VNF54" s="3051"/>
      <c r="VNG54" s="3052"/>
      <c r="VNH54" s="3053"/>
      <c r="VNI54" s="3050"/>
      <c r="VNJ54" s="3054"/>
      <c r="VNK54" s="3029"/>
      <c r="VNL54" s="3055"/>
      <c r="VNM54" s="3056"/>
      <c r="VNN54" s="3057"/>
      <c r="VNO54" s="3058"/>
      <c r="VNP54" s="3059"/>
      <c r="VNQ54" s="3058"/>
      <c r="VNR54" s="3059"/>
      <c r="VNS54" s="3050"/>
      <c r="VNT54" s="3051"/>
      <c r="VNU54" s="3058"/>
      <c r="VNV54" s="3056"/>
      <c r="VNW54" s="3050"/>
      <c r="VNX54" s="3051"/>
      <c r="VNY54" s="3052"/>
      <c r="VNZ54" s="3053"/>
      <c r="VOA54" s="3050"/>
      <c r="VOB54" s="3054"/>
      <c r="VOC54" s="3029"/>
      <c r="VOD54" s="3055"/>
      <c r="VOE54" s="3056"/>
      <c r="VOF54" s="3057"/>
      <c r="VOG54" s="3058"/>
      <c r="VOH54" s="3059"/>
      <c r="VOI54" s="3058"/>
      <c r="VOJ54" s="3059"/>
      <c r="VOK54" s="3050"/>
      <c r="VOL54" s="3051"/>
      <c r="VOM54" s="3058"/>
      <c r="VON54" s="3056"/>
      <c r="VOO54" s="3050"/>
      <c r="VOP54" s="3051"/>
      <c r="VOQ54" s="3052"/>
      <c r="VOR54" s="3053"/>
      <c r="VOS54" s="3050"/>
      <c r="VOT54" s="3054"/>
      <c r="VOU54" s="3029"/>
      <c r="VOV54" s="3055"/>
      <c r="VOW54" s="3056"/>
      <c r="VOX54" s="3057"/>
      <c r="VOY54" s="3058"/>
      <c r="VOZ54" s="3059"/>
      <c r="VPA54" s="3058"/>
      <c r="VPB54" s="3059"/>
      <c r="VPC54" s="3050"/>
      <c r="VPD54" s="3051"/>
      <c r="VPE54" s="3058"/>
      <c r="VPF54" s="3056"/>
      <c r="VPG54" s="3050"/>
      <c r="VPH54" s="3051"/>
      <c r="VPI54" s="3052"/>
      <c r="VPJ54" s="3053"/>
      <c r="VPK54" s="3050"/>
      <c r="VPL54" s="3054"/>
      <c r="VPM54" s="3029"/>
      <c r="VPN54" s="3055"/>
      <c r="VPO54" s="3056"/>
      <c r="VPP54" s="3057"/>
      <c r="VPQ54" s="3058"/>
      <c r="VPR54" s="3059"/>
      <c r="VPS54" s="3058"/>
      <c r="VPT54" s="3059"/>
      <c r="VPU54" s="3050"/>
      <c r="VPV54" s="3051"/>
      <c r="VPW54" s="3058"/>
      <c r="VPX54" s="3056"/>
      <c r="VPY54" s="3050"/>
      <c r="VPZ54" s="3051"/>
      <c r="VQA54" s="3052"/>
      <c r="VQB54" s="3053"/>
      <c r="VQC54" s="3050"/>
      <c r="VQD54" s="3054"/>
      <c r="VQE54" s="3029"/>
      <c r="VQF54" s="3055"/>
      <c r="VQG54" s="3056"/>
      <c r="VQH54" s="3057"/>
      <c r="VQI54" s="3058"/>
      <c r="VQJ54" s="3059"/>
      <c r="VQK54" s="3058"/>
      <c r="VQL54" s="3059"/>
      <c r="VQM54" s="3050"/>
      <c r="VQN54" s="3051"/>
      <c r="VQO54" s="3058"/>
      <c r="VQP54" s="3056"/>
      <c r="VQQ54" s="3050"/>
      <c r="VQR54" s="3051"/>
      <c r="VQS54" s="3052"/>
      <c r="VQT54" s="3053"/>
      <c r="VQU54" s="3050"/>
      <c r="VQV54" s="3054"/>
      <c r="VQW54" s="3029"/>
      <c r="VQX54" s="3055"/>
      <c r="VQY54" s="3056"/>
      <c r="VQZ54" s="3057"/>
      <c r="VRA54" s="3058"/>
      <c r="VRB54" s="3059"/>
      <c r="VRC54" s="3058"/>
      <c r="VRD54" s="3059"/>
      <c r="VRE54" s="3050"/>
      <c r="VRF54" s="3051"/>
      <c r="VRG54" s="3058"/>
      <c r="VRH54" s="3056"/>
      <c r="VRI54" s="3050"/>
      <c r="VRJ54" s="3051"/>
      <c r="VRK54" s="3052"/>
      <c r="VRL54" s="3053"/>
      <c r="VRM54" s="3050"/>
      <c r="VRN54" s="3054"/>
      <c r="VRO54" s="3029"/>
      <c r="VRP54" s="3055"/>
      <c r="VRQ54" s="3056"/>
      <c r="VRR54" s="3057"/>
      <c r="VRS54" s="3058"/>
      <c r="VRT54" s="3059"/>
      <c r="VRU54" s="3058"/>
      <c r="VRV54" s="3059"/>
      <c r="VRW54" s="3050"/>
      <c r="VRX54" s="3051"/>
      <c r="VRY54" s="3058"/>
      <c r="VRZ54" s="3056"/>
      <c r="VSA54" s="3050"/>
      <c r="VSB54" s="3051"/>
      <c r="VSC54" s="3052"/>
      <c r="VSD54" s="3053"/>
      <c r="VSE54" s="3050"/>
      <c r="VSF54" s="3054"/>
      <c r="VSG54" s="3029"/>
      <c r="VSH54" s="3055"/>
      <c r="VSI54" s="3056"/>
      <c r="VSJ54" s="3057"/>
      <c r="VSK54" s="3058"/>
      <c r="VSL54" s="3059"/>
      <c r="VSM54" s="3058"/>
      <c r="VSN54" s="3059"/>
      <c r="VSO54" s="3050"/>
      <c r="VSP54" s="3051"/>
      <c r="VSQ54" s="3058"/>
      <c r="VSR54" s="3056"/>
      <c r="VSS54" s="3050"/>
      <c r="VST54" s="3051"/>
      <c r="VSU54" s="3052"/>
      <c r="VSV54" s="3053"/>
      <c r="VSW54" s="3050"/>
      <c r="VSX54" s="3054"/>
      <c r="VSY54" s="3029"/>
      <c r="VSZ54" s="3055"/>
      <c r="VTA54" s="3056"/>
      <c r="VTB54" s="3057"/>
      <c r="VTC54" s="3058"/>
      <c r="VTD54" s="3059"/>
      <c r="VTE54" s="3058"/>
      <c r="VTF54" s="3059"/>
      <c r="VTG54" s="3050"/>
      <c r="VTH54" s="3051"/>
      <c r="VTI54" s="3058"/>
      <c r="VTJ54" s="3056"/>
      <c r="VTK54" s="3050"/>
      <c r="VTL54" s="3051"/>
      <c r="VTM54" s="3052"/>
      <c r="VTN54" s="3053"/>
      <c r="VTO54" s="3050"/>
      <c r="VTP54" s="3054"/>
      <c r="VTQ54" s="3029"/>
      <c r="VTR54" s="3055"/>
      <c r="VTS54" s="3056"/>
      <c r="VTT54" s="3057"/>
      <c r="VTU54" s="3058"/>
      <c r="VTV54" s="3059"/>
      <c r="VTW54" s="3058"/>
      <c r="VTX54" s="3059"/>
      <c r="VTY54" s="3050"/>
      <c r="VTZ54" s="3051"/>
      <c r="VUA54" s="3058"/>
      <c r="VUB54" s="3056"/>
      <c r="VUC54" s="3050"/>
      <c r="VUD54" s="3051"/>
      <c r="VUE54" s="3052"/>
      <c r="VUF54" s="3053"/>
      <c r="VUG54" s="3050"/>
      <c r="VUH54" s="3054"/>
      <c r="VUI54" s="3029"/>
      <c r="VUJ54" s="3055"/>
      <c r="VUK54" s="3056"/>
      <c r="VUL54" s="3057"/>
      <c r="VUM54" s="3058"/>
      <c r="VUN54" s="3059"/>
      <c r="VUO54" s="3058"/>
      <c r="VUP54" s="3059"/>
      <c r="VUQ54" s="3050"/>
      <c r="VUR54" s="3051"/>
      <c r="VUS54" s="3058"/>
      <c r="VUT54" s="3056"/>
      <c r="VUU54" s="3050"/>
      <c r="VUV54" s="3051"/>
      <c r="VUW54" s="3052"/>
      <c r="VUX54" s="3053"/>
      <c r="VUY54" s="3050"/>
      <c r="VUZ54" s="3054"/>
      <c r="VVA54" s="3029"/>
      <c r="VVB54" s="3055"/>
      <c r="VVC54" s="3056"/>
      <c r="VVD54" s="3057"/>
      <c r="VVE54" s="3058"/>
      <c r="VVF54" s="3059"/>
      <c r="VVG54" s="3058"/>
      <c r="VVH54" s="3059"/>
      <c r="VVI54" s="3050"/>
      <c r="VVJ54" s="3051"/>
      <c r="VVK54" s="3058"/>
      <c r="VVL54" s="3056"/>
      <c r="VVM54" s="3050"/>
      <c r="VVN54" s="3051"/>
      <c r="VVO54" s="3052"/>
      <c r="VVP54" s="3053"/>
      <c r="VVQ54" s="3050"/>
      <c r="VVR54" s="3054"/>
      <c r="VVS54" s="3029"/>
      <c r="VVT54" s="3055"/>
      <c r="VVU54" s="3056"/>
      <c r="VVV54" s="3057"/>
      <c r="VVW54" s="3058"/>
      <c r="VVX54" s="3059"/>
      <c r="VVY54" s="3058"/>
      <c r="VVZ54" s="3059"/>
      <c r="VWA54" s="3050"/>
      <c r="VWB54" s="3051"/>
      <c r="VWC54" s="3058"/>
      <c r="VWD54" s="3056"/>
      <c r="VWE54" s="3050"/>
      <c r="VWF54" s="3051"/>
      <c r="VWG54" s="3052"/>
      <c r="VWH54" s="3053"/>
      <c r="VWI54" s="3050"/>
      <c r="VWJ54" s="3054"/>
      <c r="VWK54" s="3029"/>
      <c r="VWL54" s="3055"/>
      <c r="VWM54" s="3056"/>
      <c r="VWN54" s="3057"/>
      <c r="VWO54" s="3058"/>
      <c r="VWP54" s="3059"/>
      <c r="VWQ54" s="3058"/>
      <c r="VWR54" s="3059"/>
      <c r="VWS54" s="3050"/>
      <c r="VWT54" s="3051"/>
      <c r="VWU54" s="3058"/>
      <c r="VWV54" s="3056"/>
      <c r="VWW54" s="3050"/>
      <c r="VWX54" s="3051"/>
      <c r="VWY54" s="3052"/>
      <c r="VWZ54" s="3053"/>
      <c r="VXA54" s="3050"/>
      <c r="VXB54" s="3054"/>
      <c r="VXC54" s="3029"/>
      <c r="VXD54" s="3055"/>
      <c r="VXE54" s="3056"/>
      <c r="VXF54" s="3057"/>
      <c r="VXG54" s="3058"/>
      <c r="VXH54" s="3059"/>
      <c r="VXI54" s="3058"/>
      <c r="VXJ54" s="3059"/>
      <c r="VXK54" s="3050"/>
      <c r="VXL54" s="3051"/>
      <c r="VXM54" s="3058"/>
      <c r="VXN54" s="3056"/>
      <c r="VXO54" s="3050"/>
      <c r="VXP54" s="3051"/>
      <c r="VXQ54" s="3052"/>
      <c r="VXR54" s="3053"/>
      <c r="VXS54" s="3050"/>
      <c r="VXT54" s="3054"/>
      <c r="VXU54" s="3029"/>
      <c r="VXV54" s="3055"/>
      <c r="VXW54" s="3056"/>
      <c r="VXX54" s="3057"/>
      <c r="VXY54" s="3058"/>
      <c r="VXZ54" s="3059"/>
      <c r="VYA54" s="3058"/>
      <c r="VYB54" s="3059"/>
      <c r="VYC54" s="3050"/>
      <c r="VYD54" s="3051"/>
      <c r="VYE54" s="3058"/>
      <c r="VYF54" s="3056"/>
      <c r="VYG54" s="3050"/>
      <c r="VYH54" s="3051"/>
      <c r="VYI54" s="3052"/>
      <c r="VYJ54" s="3053"/>
      <c r="VYK54" s="3050"/>
      <c r="VYL54" s="3054"/>
      <c r="VYM54" s="3029"/>
      <c r="VYN54" s="3055"/>
      <c r="VYO54" s="3056"/>
      <c r="VYP54" s="3057"/>
      <c r="VYQ54" s="3058"/>
      <c r="VYR54" s="3059"/>
      <c r="VYS54" s="3058"/>
      <c r="VYT54" s="3059"/>
      <c r="VYU54" s="3050"/>
      <c r="VYV54" s="3051"/>
      <c r="VYW54" s="3058"/>
      <c r="VYX54" s="3056"/>
      <c r="VYY54" s="3050"/>
      <c r="VYZ54" s="3051"/>
      <c r="VZA54" s="3052"/>
      <c r="VZB54" s="3053"/>
      <c r="VZC54" s="3050"/>
      <c r="VZD54" s="3054"/>
      <c r="VZE54" s="3029"/>
      <c r="VZF54" s="3055"/>
      <c r="VZG54" s="3056"/>
      <c r="VZH54" s="3057"/>
      <c r="VZI54" s="3058"/>
      <c r="VZJ54" s="3059"/>
      <c r="VZK54" s="3058"/>
      <c r="VZL54" s="3059"/>
      <c r="VZM54" s="3050"/>
      <c r="VZN54" s="3051"/>
      <c r="VZO54" s="3058"/>
      <c r="VZP54" s="3056"/>
      <c r="VZQ54" s="3050"/>
      <c r="VZR54" s="3051"/>
      <c r="VZS54" s="3052"/>
      <c r="VZT54" s="3053"/>
      <c r="VZU54" s="3050"/>
      <c r="VZV54" s="3054"/>
      <c r="VZW54" s="3029"/>
      <c r="VZX54" s="3055"/>
      <c r="VZY54" s="3056"/>
      <c r="VZZ54" s="3057"/>
      <c r="WAA54" s="3058"/>
      <c r="WAB54" s="3059"/>
      <c r="WAC54" s="3058"/>
      <c r="WAD54" s="3059"/>
      <c r="WAE54" s="3050"/>
      <c r="WAF54" s="3051"/>
      <c r="WAG54" s="3058"/>
      <c r="WAH54" s="3056"/>
      <c r="WAI54" s="3050"/>
      <c r="WAJ54" s="3051"/>
      <c r="WAK54" s="3052"/>
      <c r="WAL54" s="3053"/>
      <c r="WAM54" s="3050"/>
      <c r="WAN54" s="3054"/>
      <c r="WAO54" s="3029"/>
      <c r="WAP54" s="3055"/>
      <c r="WAQ54" s="3056"/>
      <c r="WAR54" s="3057"/>
      <c r="WAS54" s="3058"/>
      <c r="WAT54" s="3059"/>
      <c r="WAU54" s="3058"/>
      <c r="WAV54" s="3059"/>
      <c r="WAW54" s="3050"/>
      <c r="WAX54" s="3051"/>
      <c r="WAY54" s="3058"/>
      <c r="WAZ54" s="3056"/>
      <c r="WBA54" s="3050"/>
      <c r="WBB54" s="3051"/>
      <c r="WBC54" s="3052"/>
      <c r="WBD54" s="3053"/>
      <c r="WBE54" s="3050"/>
      <c r="WBF54" s="3054"/>
      <c r="WBG54" s="3029"/>
      <c r="WBH54" s="3055"/>
      <c r="WBI54" s="3056"/>
      <c r="WBJ54" s="3057"/>
      <c r="WBK54" s="3058"/>
      <c r="WBL54" s="3059"/>
      <c r="WBM54" s="3058"/>
      <c r="WBN54" s="3059"/>
      <c r="WBO54" s="3050"/>
      <c r="WBP54" s="3051"/>
      <c r="WBQ54" s="3058"/>
      <c r="WBR54" s="3056"/>
      <c r="WBS54" s="3050"/>
      <c r="WBT54" s="3051"/>
      <c r="WBU54" s="3052"/>
      <c r="WBV54" s="3053"/>
      <c r="WBW54" s="3050"/>
      <c r="WBX54" s="3054"/>
      <c r="WBY54" s="3029"/>
      <c r="WBZ54" s="3055"/>
      <c r="WCA54" s="3056"/>
      <c r="WCB54" s="3057"/>
      <c r="WCC54" s="3058"/>
      <c r="WCD54" s="3059"/>
      <c r="WCE54" s="3058"/>
      <c r="WCF54" s="3059"/>
      <c r="WCG54" s="3050"/>
      <c r="WCH54" s="3051"/>
      <c r="WCI54" s="3058"/>
      <c r="WCJ54" s="3056"/>
      <c r="WCK54" s="3050"/>
      <c r="WCL54" s="3051"/>
      <c r="WCM54" s="3052"/>
      <c r="WCN54" s="3053"/>
      <c r="WCO54" s="3050"/>
      <c r="WCP54" s="3054"/>
      <c r="WCQ54" s="3029"/>
      <c r="WCR54" s="3055"/>
      <c r="WCS54" s="3056"/>
      <c r="WCT54" s="3057"/>
      <c r="WCU54" s="3058"/>
      <c r="WCV54" s="3059"/>
      <c r="WCW54" s="3058"/>
      <c r="WCX54" s="3059"/>
      <c r="WCY54" s="3050"/>
      <c r="WCZ54" s="3051"/>
      <c r="WDA54" s="3058"/>
      <c r="WDB54" s="3056"/>
      <c r="WDC54" s="3050"/>
      <c r="WDD54" s="3051"/>
      <c r="WDE54" s="3052"/>
      <c r="WDF54" s="3053"/>
      <c r="WDG54" s="3050"/>
      <c r="WDH54" s="3054"/>
      <c r="WDI54" s="3029"/>
      <c r="WDJ54" s="3055"/>
      <c r="WDK54" s="3056"/>
      <c r="WDL54" s="3057"/>
      <c r="WDM54" s="3058"/>
      <c r="WDN54" s="3059"/>
      <c r="WDO54" s="3058"/>
      <c r="WDP54" s="3059"/>
      <c r="WDQ54" s="3050"/>
      <c r="WDR54" s="3051"/>
      <c r="WDS54" s="3058"/>
      <c r="WDT54" s="3056"/>
      <c r="WDU54" s="3050"/>
      <c r="WDV54" s="3051"/>
      <c r="WDW54" s="3052"/>
      <c r="WDX54" s="3053"/>
      <c r="WDY54" s="3050"/>
      <c r="WDZ54" s="3054"/>
      <c r="WEA54" s="3029"/>
      <c r="WEB54" s="3055"/>
      <c r="WEC54" s="3056"/>
      <c r="WED54" s="3057"/>
      <c r="WEE54" s="3058"/>
      <c r="WEF54" s="3059"/>
      <c r="WEG54" s="3058"/>
      <c r="WEH54" s="3059"/>
      <c r="WEI54" s="3050"/>
      <c r="WEJ54" s="3051"/>
      <c r="WEK54" s="3058"/>
      <c r="WEL54" s="3056"/>
      <c r="WEM54" s="3050"/>
      <c r="WEN54" s="3051"/>
      <c r="WEO54" s="3052"/>
      <c r="WEP54" s="3053"/>
      <c r="WEQ54" s="3050"/>
      <c r="WER54" s="3054"/>
      <c r="WES54" s="3029"/>
      <c r="WET54" s="3055"/>
      <c r="WEU54" s="3056"/>
      <c r="WEV54" s="3057"/>
      <c r="WEW54" s="3058"/>
      <c r="WEX54" s="3059"/>
      <c r="WEY54" s="3058"/>
      <c r="WEZ54" s="3059"/>
      <c r="WFA54" s="3050"/>
      <c r="WFB54" s="3051"/>
      <c r="WFC54" s="3058"/>
      <c r="WFD54" s="3056"/>
      <c r="WFE54" s="3050"/>
      <c r="WFF54" s="3051"/>
      <c r="WFG54" s="3052"/>
      <c r="WFH54" s="3053"/>
      <c r="WFI54" s="3050"/>
      <c r="WFJ54" s="3054"/>
      <c r="WFK54" s="3029"/>
      <c r="WFL54" s="3055"/>
      <c r="WFM54" s="3056"/>
      <c r="WFN54" s="3057"/>
      <c r="WFO54" s="3058"/>
      <c r="WFP54" s="3059"/>
      <c r="WFQ54" s="3058"/>
      <c r="WFR54" s="3059"/>
      <c r="WFS54" s="3050"/>
      <c r="WFT54" s="3051"/>
      <c r="WFU54" s="3058"/>
      <c r="WFV54" s="3056"/>
      <c r="WFW54" s="3050"/>
      <c r="WFX54" s="3051"/>
      <c r="WFY54" s="3052"/>
      <c r="WFZ54" s="3053"/>
      <c r="WGA54" s="3050"/>
      <c r="WGB54" s="3054"/>
      <c r="WGC54" s="3029"/>
      <c r="WGD54" s="3055"/>
      <c r="WGE54" s="3056"/>
      <c r="WGF54" s="3057"/>
      <c r="WGG54" s="3058"/>
      <c r="WGH54" s="3059"/>
      <c r="WGI54" s="3058"/>
      <c r="WGJ54" s="3059"/>
      <c r="WGK54" s="3050"/>
      <c r="WGL54" s="3051"/>
      <c r="WGM54" s="3058"/>
      <c r="WGN54" s="3056"/>
      <c r="WGO54" s="3050"/>
      <c r="WGP54" s="3051"/>
      <c r="WGQ54" s="3052"/>
      <c r="WGR54" s="3053"/>
      <c r="WGS54" s="3050"/>
      <c r="WGT54" s="3054"/>
      <c r="WGU54" s="3029"/>
      <c r="WGV54" s="3055"/>
      <c r="WGW54" s="3056"/>
      <c r="WGX54" s="3057"/>
      <c r="WGY54" s="3058"/>
      <c r="WGZ54" s="3059"/>
      <c r="WHA54" s="3058"/>
      <c r="WHB54" s="3059"/>
      <c r="WHC54" s="3050"/>
      <c r="WHD54" s="3051"/>
      <c r="WHE54" s="3058"/>
      <c r="WHF54" s="3056"/>
      <c r="WHG54" s="3050"/>
      <c r="WHH54" s="3051"/>
      <c r="WHI54" s="3052"/>
      <c r="WHJ54" s="3053"/>
      <c r="WHK54" s="3050"/>
      <c r="WHL54" s="3054"/>
      <c r="WHM54" s="3029"/>
      <c r="WHN54" s="3055"/>
      <c r="WHO54" s="3056"/>
      <c r="WHP54" s="3057"/>
      <c r="WHQ54" s="3058"/>
      <c r="WHR54" s="3059"/>
      <c r="WHS54" s="3058"/>
      <c r="WHT54" s="3059"/>
      <c r="WHU54" s="3050"/>
      <c r="WHV54" s="3051"/>
      <c r="WHW54" s="3058"/>
      <c r="WHX54" s="3056"/>
      <c r="WHY54" s="3050"/>
      <c r="WHZ54" s="3051"/>
      <c r="WIA54" s="3052"/>
      <c r="WIB54" s="3053"/>
      <c r="WIC54" s="3050"/>
      <c r="WID54" s="3054"/>
      <c r="WIE54" s="3029"/>
      <c r="WIF54" s="3055"/>
      <c r="WIG54" s="3056"/>
      <c r="WIH54" s="3057"/>
      <c r="WII54" s="3058"/>
      <c r="WIJ54" s="3059"/>
      <c r="WIK54" s="3058"/>
      <c r="WIL54" s="3059"/>
      <c r="WIM54" s="3050"/>
      <c r="WIN54" s="3051"/>
      <c r="WIO54" s="3058"/>
      <c r="WIP54" s="3056"/>
      <c r="WIQ54" s="3050"/>
      <c r="WIR54" s="3051"/>
      <c r="WIS54" s="3052"/>
      <c r="WIT54" s="3053"/>
      <c r="WIU54" s="3050"/>
      <c r="WIV54" s="3054"/>
      <c r="WIW54" s="3029"/>
      <c r="WIX54" s="3055"/>
      <c r="WIY54" s="3056"/>
      <c r="WIZ54" s="3057"/>
      <c r="WJA54" s="3058"/>
      <c r="WJB54" s="3059"/>
      <c r="WJC54" s="3058"/>
      <c r="WJD54" s="3059"/>
      <c r="WJE54" s="3050"/>
      <c r="WJF54" s="3051"/>
      <c r="WJG54" s="3058"/>
      <c r="WJH54" s="3056"/>
      <c r="WJI54" s="3050"/>
      <c r="WJJ54" s="3051"/>
      <c r="WJK54" s="3052"/>
      <c r="WJL54" s="3053"/>
      <c r="WJM54" s="3050"/>
      <c r="WJN54" s="3054"/>
      <c r="WJO54" s="3029"/>
      <c r="WJP54" s="3055"/>
      <c r="WJQ54" s="3056"/>
      <c r="WJR54" s="3057"/>
      <c r="WJS54" s="3058"/>
      <c r="WJT54" s="3059"/>
      <c r="WJU54" s="3058"/>
      <c r="WJV54" s="3059"/>
      <c r="WJW54" s="3050"/>
      <c r="WJX54" s="3051"/>
      <c r="WJY54" s="3058"/>
      <c r="WJZ54" s="3056"/>
      <c r="WKA54" s="3050"/>
      <c r="WKB54" s="3051"/>
      <c r="WKC54" s="3052"/>
      <c r="WKD54" s="3053"/>
      <c r="WKE54" s="3050"/>
      <c r="WKF54" s="3054"/>
      <c r="WKG54" s="3029"/>
      <c r="WKH54" s="3055"/>
      <c r="WKI54" s="3056"/>
      <c r="WKJ54" s="3057"/>
      <c r="WKK54" s="3058"/>
      <c r="WKL54" s="3059"/>
      <c r="WKM54" s="3058"/>
      <c r="WKN54" s="3059"/>
      <c r="WKO54" s="3050"/>
      <c r="WKP54" s="3051"/>
      <c r="WKQ54" s="3058"/>
      <c r="WKR54" s="3056"/>
      <c r="WKS54" s="3050"/>
      <c r="WKT54" s="3051"/>
      <c r="WKU54" s="3052"/>
      <c r="WKV54" s="3053"/>
      <c r="WKW54" s="3050"/>
      <c r="WKX54" s="3054"/>
      <c r="WKY54" s="3029"/>
      <c r="WKZ54" s="3055"/>
      <c r="WLA54" s="3056"/>
      <c r="WLB54" s="3057"/>
      <c r="WLC54" s="3058"/>
      <c r="WLD54" s="3059"/>
      <c r="WLE54" s="3058"/>
      <c r="WLF54" s="3059"/>
      <c r="WLG54" s="3050"/>
      <c r="WLH54" s="3051"/>
      <c r="WLI54" s="3058"/>
      <c r="WLJ54" s="3056"/>
      <c r="WLK54" s="3050"/>
      <c r="WLL54" s="3051"/>
      <c r="WLM54" s="3052"/>
      <c r="WLN54" s="3053"/>
      <c r="WLO54" s="3050"/>
      <c r="WLP54" s="3054"/>
      <c r="WLQ54" s="3029"/>
      <c r="WLR54" s="3055"/>
      <c r="WLS54" s="3056"/>
      <c r="WLT54" s="3057"/>
      <c r="WLU54" s="3058"/>
      <c r="WLV54" s="3059"/>
      <c r="WLW54" s="3058"/>
      <c r="WLX54" s="3059"/>
      <c r="WLY54" s="3050"/>
      <c r="WLZ54" s="3051"/>
      <c r="WMA54" s="3058"/>
      <c r="WMB54" s="3056"/>
      <c r="WMC54" s="3050"/>
      <c r="WMD54" s="3051"/>
      <c r="WME54" s="3052"/>
      <c r="WMF54" s="3053"/>
      <c r="WMG54" s="3050"/>
      <c r="WMH54" s="3054"/>
      <c r="WMI54" s="3029"/>
      <c r="WMJ54" s="3055"/>
      <c r="WMK54" s="3056"/>
      <c r="WML54" s="3057"/>
      <c r="WMM54" s="3058"/>
      <c r="WMN54" s="3059"/>
      <c r="WMO54" s="3058"/>
      <c r="WMP54" s="3059"/>
      <c r="WMQ54" s="3050"/>
      <c r="WMR54" s="3051"/>
      <c r="WMS54" s="3058"/>
      <c r="WMT54" s="3056"/>
      <c r="WMU54" s="3050"/>
      <c r="WMV54" s="3051"/>
      <c r="WMW54" s="3052"/>
      <c r="WMX54" s="3053"/>
      <c r="WMY54" s="3050"/>
      <c r="WMZ54" s="3054"/>
      <c r="WNA54" s="3029"/>
      <c r="WNB54" s="3055"/>
      <c r="WNC54" s="3056"/>
      <c r="WND54" s="3057"/>
      <c r="WNE54" s="3058"/>
      <c r="WNF54" s="3059"/>
      <c r="WNG54" s="3058"/>
      <c r="WNH54" s="3059"/>
      <c r="WNI54" s="3050"/>
      <c r="WNJ54" s="3051"/>
      <c r="WNK54" s="3058"/>
      <c r="WNL54" s="3056"/>
      <c r="WNM54" s="3050"/>
      <c r="WNN54" s="3051"/>
      <c r="WNO54" s="3052"/>
      <c r="WNP54" s="3053"/>
      <c r="WNQ54" s="3050"/>
      <c r="WNR54" s="3054"/>
      <c r="WNS54" s="3029"/>
      <c r="WNT54" s="3055"/>
      <c r="WNU54" s="3056"/>
      <c r="WNV54" s="3057"/>
      <c r="WNW54" s="3058"/>
      <c r="WNX54" s="3059"/>
      <c r="WNY54" s="3058"/>
      <c r="WNZ54" s="3059"/>
      <c r="WOA54" s="3050"/>
      <c r="WOB54" s="3051"/>
      <c r="WOC54" s="3058"/>
      <c r="WOD54" s="3056"/>
      <c r="WOE54" s="3050"/>
      <c r="WOF54" s="3051"/>
      <c r="WOG54" s="3052"/>
      <c r="WOH54" s="3053"/>
      <c r="WOI54" s="3050"/>
      <c r="WOJ54" s="3054"/>
      <c r="WOK54" s="3029"/>
      <c r="WOL54" s="3055"/>
      <c r="WOM54" s="3056"/>
      <c r="WON54" s="3057"/>
      <c r="WOO54" s="3058"/>
      <c r="WOP54" s="3059"/>
      <c r="WOQ54" s="3058"/>
      <c r="WOR54" s="3059"/>
      <c r="WOS54" s="3050"/>
      <c r="WOT54" s="3051"/>
      <c r="WOU54" s="3058"/>
      <c r="WOV54" s="3056"/>
      <c r="WOW54" s="3050"/>
      <c r="WOX54" s="3051"/>
      <c r="WOY54" s="3052"/>
      <c r="WOZ54" s="3053"/>
      <c r="WPA54" s="3050"/>
      <c r="WPB54" s="3054"/>
      <c r="WPC54" s="3029"/>
      <c r="WPD54" s="3055"/>
      <c r="WPE54" s="3056"/>
      <c r="WPF54" s="3057"/>
      <c r="WPG54" s="3058"/>
      <c r="WPH54" s="3059"/>
      <c r="WPI54" s="3058"/>
      <c r="WPJ54" s="3059"/>
      <c r="WPK54" s="3050"/>
      <c r="WPL54" s="3051"/>
      <c r="WPM54" s="3058"/>
      <c r="WPN54" s="3056"/>
      <c r="WPO54" s="3050"/>
      <c r="WPP54" s="3051"/>
      <c r="WPQ54" s="3052"/>
      <c r="WPR54" s="3053"/>
      <c r="WPS54" s="3050"/>
      <c r="WPT54" s="3054"/>
      <c r="WPU54" s="3029"/>
      <c r="WPV54" s="3055"/>
      <c r="WPW54" s="3056"/>
      <c r="WPX54" s="3057"/>
      <c r="WPY54" s="3058"/>
      <c r="WPZ54" s="3059"/>
      <c r="WQA54" s="3058"/>
      <c r="WQB54" s="3059"/>
      <c r="WQC54" s="3050"/>
      <c r="WQD54" s="3051"/>
      <c r="WQE54" s="3058"/>
      <c r="WQF54" s="3056"/>
      <c r="WQG54" s="3050"/>
      <c r="WQH54" s="3051"/>
      <c r="WQI54" s="3052"/>
      <c r="WQJ54" s="3053"/>
      <c r="WQK54" s="3050"/>
      <c r="WQL54" s="3054"/>
      <c r="WQM54" s="3029"/>
      <c r="WQN54" s="3055"/>
      <c r="WQO54" s="3056"/>
      <c r="WQP54" s="3057"/>
      <c r="WQQ54" s="3058"/>
      <c r="WQR54" s="3059"/>
      <c r="WQS54" s="3058"/>
      <c r="WQT54" s="3059"/>
      <c r="WQU54" s="3050"/>
      <c r="WQV54" s="3051"/>
      <c r="WQW54" s="3058"/>
      <c r="WQX54" s="3056"/>
      <c r="WQY54" s="3050"/>
      <c r="WQZ54" s="3051"/>
      <c r="WRA54" s="3052"/>
      <c r="WRB54" s="3053"/>
      <c r="WRC54" s="3050"/>
      <c r="WRD54" s="3054"/>
      <c r="WRE54" s="3029"/>
      <c r="WRF54" s="3055"/>
      <c r="WRG54" s="3056"/>
      <c r="WRH54" s="3057"/>
      <c r="WRI54" s="3058"/>
      <c r="WRJ54" s="3059"/>
      <c r="WRK54" s="3058"/>
      <c r="WRL54" s="3059"/>
      <c r="WRM54" s="3050"/>
      <c r="WRN54" s="3051"/>
      <c r="WRO54" s="3058"/>
      <c r="WRP54" s="3056"/>
      <c r="WRQ54" s="3050"/>
      <c r="WRR54" s="3051"/>
      <c r="WRS54" s="3052"/>
      <c r="WRT54" s="3053"/>
      <c r="WRU54" s="3050"/>
      <c r="WRV54" s="3054"/>
      <c r="WRW54" s="3029"/>
      <c r="WRX54" s="3055"/>
      <c r="WRY54" s="3056"/>
      <c r="WRZ54" s="3057"/>
      <c r="WSA54" s="3058"/>
      <c r="WSB54" s="3059"/>
      <c r="WSC54" s="3058"/>
      <c r="WSD54" s="3059"/>
      <c r="WSE54" s="3050"/>
      <c r="WSF54" s="3051"/>
      <c r="WSG54" s="3058"/>
      <c r="WSH54" s="3056"/>
      <c r="WSI54" s="3050"/>
      <c r="WSJ54" s="3051"/>
      <c r="WSK54" s="3052"/>
      <c r="WSL54" s="3053"/>
      <c r="WSM54" s="3050"/>
      <c r="WSN54" s="3054"/>
      <c r="WSO54" s="3029"/>
      <c r="WSP54" s="3055"/>
      <c r="WSQ54" s="3056"/>
      <c r="WSR54" s="3057"/>
      <c r="WSS54" s="3058"/>
      <c r="WST54" s="3059"/>
      <c r="WSU54" s="3058"/>
      <c r="WSV54" s="3059"/>
      <c r="WSW54" s="3050"/>
      <c r="WSX54" s="3051"/>
      <c r="WSY54" s="3058"/>
      <c r="WSZ54" s="3056"/>
      <c r="WTA54" s="3050"/>
      <c r="WTB54" s="3051"/>
      <c r="WTC54" s="3052"/>
      <c r="WTD54" s="3053"/>
      <c r="WTE54" s="3050"/>
      <c r="WTF54" s="3054"/>
      <c r="WTG54" s="3029"/>
      <c r="WTH54" s="3055"/>
      <c r="WTI54" s="3056"/>
      <c r="WTJ54" s="3057"/>
      <c r="WTK54" s="3058"/>
      <c r="WTL54" s="3059"/>
      <c r="WTM54" s="3058"/>
      <c r="WTN54" s="3059"/>
      <c r="WTO54" s="3050"/>
      <c r="WTP54" s="3051"/>
      <c r="WTQ54" s="3058"/>
      <c r="WTR54" s="3056"/>
      <c r="WTS54" s="3050"/>
      <c r="WTT54" s="3051"/>
      <c r="WTU54" s="3052"/>
      <c r="WTV54" s="3053"/>
      <c r="WTW54" s="3050"/>
      <c r="WTX54" s="3054"/>
      <c r="WTY54" s="3029"/>
      <c r="WTZ54" s="3055"/>
      <c r="WUA54" s="3056"/>
      <c r="WUB54" s="3057"/>
      <c r="WUC54" s="3058"/>
      <c r="WUD54" s="3059"/>
      <c r="WUE54" s="3058"/>
      <c r="WUF54" s="3059"/>
      <c r="WUG54" s="3050"/>
      <c r="WUH54" s="3051"/>
      <c r="WUI54" s="3058"/>
      <c r="WUJ54" s="3056"/>
      <c r="WUK54" s="3050"/>
      <c r="WUL54" s="3051"/>
      <c r="WUM54" s="3052"/>
      <c r="WUN54" s="3053"/>
      <c r="WUO54" s="3050"/>
      <c r="WUP54" s="3054"/>
      <c r="WUQ54" s="3029"/>
      <c r="WUR54" s="3055"/>
      <c r="WUS54" s="3056"/>
      <c r="WUT54" s="3057"/>
      <c r="WUU54" s="3058"/>
      <c r="WUV54" s="3059"/>
      <c r="WUW54" s="3058"/>
      <c r="WUX54" s="3059"/>
      <c r="WUY54" s="3050"/>
      <c r="WUZ54" s="3051"/>
      <c r="WVA54" s="3058"/>
      <c r="WVB54" s="3056"/>
      <c r="WVC54" s="3050"/>
      <c r="WVD54" s="3051"/>
      <c r="WVE54" s="3052"/>
      <c r="WVF54" s="3053"/>
      <c r="WVG54" s="3050"/>
      <c r="WVH54" s="3054"/>
      <c r="WVI54" s="3029"/>
      <c r="WVJ54" s="3055"/>
      <c r="WVK54" s="3056"/>
      <c r="WVL54" s="3057"/>
      <c r="WVM54" s="3058"/>
      <c r="WVN54" s="3059"/>
      <c r="WVO54" s="3058"/>
      <c r="WVP54" s="3059"/>
      <c r="WVQ54" s="3050"/>
      <c r="WVR54" s="3051"/>
      <c r="WVS54" s="3058"/>
      <c r="WVT54" s="3056"/>
      <c r="WVU54" s="3050"/>
      <c r="WVV54" s="3051"/>
      <c r="WVW54" s="3052"/>
      <c r="WVX54" s="3053"/>
      <c r="WVY54" s="3050"/>
      <c r="WVZ54" s="3054"/>
      <c r="WWA54" s="3029"/>
      <c r="WWB54" s="3055"/>
      <c r="WWC54" s="3056"/>
      <c r="WWD54" s="3057"/>
      <c r="WWE54" s="3058"/>
      <c r="WWF54" s="3059"/>
      <c r="WWG54" s="3058"/>
      <c r="WWH54" s="3059"/>
      <c r="WWI54" s="3050"/>
      <c r="WWJ54" s="3051"/>
      <c r="WWK54" s="3058"/>
      <c r="WWL54" s="3056"/>
      <c r="WWM54" s="3050"/>
      <c r="WWN54" s="3051"/>
      <c r="WWO54" s="3052"/>
      <c r="WWP54" s="3053"/>
      <c r="WWQ54" s="3050"/>
      <c r="WWR54" s="3054"/>
      <c r="WWS54" s="3029"/>
      <c r="WWT54" s="3055"/>
      <c r="WWU54" s="3056"/>
      <c r="WWV54" s="3057"/>
      <c r="WWW54" s="3058"/>
      <c r="WWX54" s="3059"/>
      <c r="WWY54" s="3058"/>
      <c r="WWZ54" s="3059"/>
      <c r="WXA54" s="3050"/>
      <c r="WXB54" s="3051"/>
      <c r="WXC54" s="3058"/>
      <c r="WXD54" s="3056"/>
      <c r="WXE54" s="3050"/>
      <c r="WXF54" s="3051"/>
      <c r="WXG54" s="3052"/>
      <c r="WXH54" s="3053"/>
      <c r="WXI54" s="3050"/>
      <c r="WXJ54" s="3054"/>
      <c r="WXK54" s="3029"/>
      <c r="WXL54" s="3055"/>
      <c r="WXM54" s="3056"/>
      <c r="WXN54" s="3057"/>
      <c r="WXO54" s="3058"/>
      <c r="WXP54" s="3059"/>
      <c r="WXQ54" s="3058"/>
      <c r="WXR54" s="3059"/>
      <c r="WXS54" s="3050"/>
      <c r="WXT54" s="3051"/>
      <c r="WXU54" s="3058"/>
      <c r="WXV54" s="3056"/>
      <c r="WXW54" s="3050"/>
      <c r="WXX54" s="3051"/>
      <c r="WXY54" s="3052"/>
      <c r="WXZ54" s="3053"/>
      <c r="WYA54" s="3050"/>
      <c r="WYB54" s="3054"/>
      <c r="WYC54" s="3029"/>
      <c r="WYD54" s="3055"/>
      <c r="WYE54" s="3056"/>
      <c r="WYF54" s="3057"/>
      <c r="WYG54" s="3058"/>
      <c r="WYH54" s="3059"/>
      <c r="WYI54" s="3058"/>
      <c r="WYJ54" s="3059"/>
      <c r="WYK54" s="3050"/>
      <c r="WYL54" s="3051"/>
      <c r="WYM54" s="3058"/>
      <c r="WYN54" s="3056"/>
      <c r="WYO54" s="3050"/>
      <c r="WYP54" s="3051"/>
      <c r="WYQ54" s="3052"/>
      <c r="WYR54" s="3053"/>
      <c r="WYS54" s="3050"/>
      <c r="WYT54" s="3054"/>
      <c r="WYU54" s="3029"/>
      <c r="WYV54" s="3055"/>
      <c r="WYW54" s="3056"/>
      <c r="WYX54" s="3057"/>
      <c r="WYY54" s="3058"/>
      <c r="WYZ54" s="3059"/>
      <c r="WZA54" s="3058"/>
      <c r="WZB54" s="3059"/>
      <c r="WZC54" s="3050"/>
      <c r="WZD54" s="3051"/>
      <c r="WZE54" s="3058"/>
      <c r="WZF54" s="3056"/>
      <c r="WZG54" s="3050"/>
      <c r="WZH54" s="3051"/>
      <c r="WZI54" s="3052"/>
      <c r="WZJ54" s="3053"/>
      <c r="WZK54" s="3050"/>
      <c r="WZL54" s="3054"/>
      <c r="WZM54" s="3029"/>
      <c r="WZN54" s="3055"/>
      <c r="WZO54" s="3056"/>
      <c r="WZP54" s="3057"/>
      <c r="WZQ54" s="3058"/>
      <c r="WZR54" s="3059"/>
      <c r="WZS54" s="3058"/>
      <c r="WZT54" s="3059"/>
      <c r="WZU54" s="3050"/>
      <c r="WZV54" s="3051"/>
      <c r="WZW54" s="3058"/>
      <c r="WZX54" s="3056"/>
      <c r="WZY54" s="3050"/>
      <c r="WZZ54" s="3051"/>
      <c r="XAA54" s="3052"/>
      <c r="XAB54" s="3053"/>
      <c r="XAC54" s="3050"/>
      <c r="XAD54" s="3054"/>
      <c r="XAE54" s="3029"/>
      <c r="XAF54" s="3055"/>
      <c r="XAG54" s="3056"/>
      <c r="XAH54" s="3057"/>
      <c r="XAI54" s="3058"/>
      <c r="XAJ54" s="3059"/>
      <c r="XAK54" s="3058"/>
      <c r="XAL54" s="3059"/>
      <c r="XAM54" s="3050"/>
      <c r="XAN54" s="3051"/>
      <c r="XAO54" s="3058"/>
      <c r="XAP54" s="3056"/>
      <c r="XAQ54" s="3050"/>
      <c r="XAR54" s="3051"/>
      <c r="XAS54" s="3052"/>
      <c r="XAT54" s="3053"/>
      <c r="XAU54" s="3050"/>
      <c r="XAV54" s="3054"/>
      <c r="XAW54" s="3029"/>
      <c r="XAX54" s="3055"/>
      <c r="XAY54" s="3056"/>
      <c r="XAZ54" s="3057"/>
      <c r="XBA54" s="3058"/>
      <c r="XBB54" s="3059"/>
      <c r="XBC54" s="3058"/>
      <c r="XBD54" s="3059"/>
      <c r="XBE54" s="3050"/>
      <c r="XBF54" s="3051"/>
      <c r="XBG54" s="3058"/>
      <c r="XBH54" s="3056"/>
      <c r="XBI54" s="3050"/>
      <c r="XBJ54" s="3051"/>
      <c r="XBK54" s="3052"/>
      <c r="XBL54" s="3053"/>
      <c r="XBM54" s="3050"/>
      <c r="XBN54" s="3054"/>
      <c r="XBO54" s="3029"/>
      <c r="XBP54" s="3055"/>
      <c r="XBQ54" s="3056"/>
      <c r="XBR54" s="3057"/>
      <c r="XBS54" s="3058"/>
      <c r="XBT54" s="3059"/>
      <c r="XBU54" s="3058"/>
      <c r="XBV54" s="3059"/>
      <c r="XBW54" s="3050"/>
      <c r="XBX54" s="3051"/>
      <c r="XBY54" s="3058"/>
      <c r="XBZ54" s="3056"/>
      <c r="XCA54" s="3050"/>
      <c r="XCB54" s="3051"/>
      <c r="XCC54" s="3052"/>
      <c r="XCD54" s="3053"/>
      <c r="XCE54" s="3050"/>
      <c r="XCF54" s="3054"/>
      <c r="XCG54" s="3029"/>
      <c r="XCH54" s="3055"/>
      <c r="XCI54" s="3056"/>
      <c r="XCJ54" s="3057"/>
      <c r="XCK54" s="3058"/>
      <c r="XCL54" s="3059"/>
      <c r="XCM54" s="3058"/>
      <c r="XCN54" s="3059"/>
      <c r="XCO54" s="3050"/>
      <c r="XCP54" s="3051"/>
      <c r="XCQ54" s="3058"/>
      <c r="XCR54" s="3056"/>
      <c r="XCS54" s="3050"/>
      <c r="XCT54" s="3051"/>
      <c r="XCU54" s="3052"/>
      <c r="XCV54" s="3053"/>
      <c r="XCW54" s="3050"/>
      <c r="XCX54" s="3054"/>
      <c r="XCY54" s="3029"/>
      <c r="XCZ54" s="3055"/>
      <c r="XDA54" s="3056"/>
      <c r="XDB54" s="3057"/>
      <c r="XDC54" s="3058"/>
      <c r="XDD54" s="3059"/>
      <c r="XDE54" s="3058"/>
      <c r="XDF54" s="3059"/>
      <c r="XDG54" s="3050"/>
      <c r="XDH54" s="3051"/>
      <c r="XDI54" s="3058"/>
      <c r="XDJ54" s="3056"/>
      <c r="XDK54" s="3050"/>
      <c r="XDL54" s="3051"/>
      <c r="XDM54" s="3052"/>
      <c r="XDN54" s="3053"/>
      <c r="XDO54" s="3050"/>
      <c r="XDP54" s="3054"/>
      <c r="XDQ54" s="3029"/>
      <c r="XDR54" s="3055"/>
      <c r="XDS54" s="3056"/>
      <c r="XDT54" s="3057"/>
      <c r="XDU54" s="3058"/>
      <c r="XDV54" s="3059"/>
      <c r="XDW54" s="3058"/>
      <c r="XDX54" s="3059"/>
      <c r="XDY54" s="3050"/>
      <c r="XDZ54" s="3051"/>
      <c r="XEA54" s="3058"/>
      <c r="XEB54" s="3056"/>
      <c r="XEC54" s="3050"/>
      <c r="XED54" s="3051"/>
      <c r="XEE54" s="3052"/>
      <c r="XEF54" s="3053"/>
      <c r="XEG54" s="3050"/>
      <c r="XEH54" s="3054"/>
      <c r="XEI54" s="3029"/>
      <c r="XEJ54" s="3055"/>
      <c r="XEK54" s="3056"/>
      <c r="XEL54" s="3057"/>
      <c r="XEM54" s="3058"/>
      <c r="XEN54" s="3059"/>
      <c r="XEO54" s="3058"/>
      <c r="XEP54" s="3059"/>
      <c r="XEQ54" s="3050"/>
      <c r="XER54" s="3051"/>
      <c r="XES54" s="3058"/>
      <c r="XET54" s="3056"/>
      <c r="XEU54" s="3050"/>
      <c r="XEV54" s="3051"/>
      <c r="XEW54" s="3052"/>
      <c r="XEX54" s="3053"/>
      <c r="XEY54" s="3050"/>
      <c r="XEZ54" s="3054"/>
      <c r="XFA54" s="3029"/>
      <c r="XFB54" s="3055"/>
      <c r="XFC54" s="3056"/>
      <c r="XFD54" s="3057"/>
    </row>
    <row r="55" spans="1:16384" s="3048" customFormat="1" ht="15.5">
      <c r="A55" s="3928" t="str">
        <f>'Enrolments + Baptisms TPUM'!B57</f>
        <v>Betikama Adventist College</v>
      </c>
      <c r="B55" s="3030"/>
      <c r="C55" s="3031">
        <v>28</v>
      </c>
      <c r="D55" s="1217">
        <f t="shared" si="12"/>
        <v>28</v>
      </c>
      <c r="E55" s="3033"/>
      <c r="F55" s="3034">
        <v>10</v>
      </c>
      <c r="G55" s="3622"/>
      <c r="H55" s="3622"/>
      <c r="I55" s="3622">
        <v>28</v>
      </c>
      <c r="J55" s="3622"/>
      <c r="K55" s="3036"/>
      <c r="L55" s="3031">
        <v>15</v>
      </c>
      <c r="M55" s="3036"/>
      <c r="N55" s="3031">
        <v>24</v>
      </c>
      <c r="O55" s="3036"/>
      <c r="P55" s="3031">
        <v>28</v>
      </c>
      <c r="Q55" s="3035"/>
      <c r="R55" s="3037">
        <v>28</v>
      </c>
      <c r="S55" s="3049"/>
      <c r="T55" s="284">
        <f t="shared" si="2"/>
        <v>0</v>
      </c>
      <c r="U55" s="3027">
        <f t="shared" si="3"/>
        <v>0</v>
      </c>
      <c r="V55" s="54"/>
      <c r="W55" s="54"/>
      <c r="X55" s="54"/>
    </row>
    <row r="56" spans="1:16384" s="3048" customFormat="1" ht="15.5">
      <c r="A56" s="896" t="str">
        <f>'Enrolments + Baptisms TPUM'!B58</f>
        <v>Bili Adventist Primary School</v>
      </c>
      <c r="B56" s="3042">
        <v>4</v>
      </c>
      <c r="C56" s="3043"/>
      <c r="D56" s="1217">
        <f t="shared" si="12"/>
        <v>4</v>
      </c>
      <c r="E56" s="3060"/>
      <c r="F56" s="3061"/>
      <c r="G56" s="3622">
        <v>4</v>
      </c>
      <c r="H56" s="3622">
        <v>0</v>
      </c>
      <c r="I56" s="3622"/>
      <c r="J56" s="3622"/>
      <c r="K56" s="3045">
        <v>2</v>
      </c>
      <c r="L56" s="3043"/>
      <c r="M56" s="3045">
        <v>0</v>
      </c>
      <c r="N56" s="3043"/>
      <c r="O56" s="3045">
        <v>4</v>
      </c>
      <c r="P56" s="3043"/>
      <c r="Q56" s="3046">
        <v>4</v>
      </c>
      <c r="R56" s="3062"/>
      <c r="T56" s="284">
        <f t="shared" si="2"/>
        <v>0</v>
      </c>
      <c r="U56" s="3027">
        <f t="shared" si="3"/>
        <v>0</v>
      </c>
      <c r="V56" s="54"/>
      <c r="W56" s="54"/>
      <c r="X56" s="54"/>
    </row>
    <row r="57" spans="1:16384" s="3048" customFormat="1" ht="15.5">
      <c r="A57" s="896" t="str">
        <f>'Enrolments + Baptisms TPUM'!B59</f>
        <v>Boboe Adventist Primary School</v>
      </c>
      <c r="B57" s="3042">
        <v>4</v>
      </c>
      <c r="C57" s="3043"/>
      <c r="D57" s="1217">
        <f t="shared" si="12"/>
        <v>4</v>
      </c>
      <c r="E57" s="3060"/>
      <c r="F57" s="3061"/>
      <c r="G57" s="3622">
        <v>4</v>
      </c>
      <c r="H57" s="3622">
        <v>0</v>
      </c>
      <c r="I57" s="3622"/>
      <c r="J57" s="3622"/>
      <c r="K57" s="3045">
        <v>2</v>
      </c>
      <c r="L57" s="3043"/>
      <c r="M57" s="3045">
        <v>0</v>
      </c>
      <c r="N57" s="3043"/>
      <c r="O57" s="3045">
        <v>4</v>
      </c>
      <c r="P57" s="3043"/>
      <c r="Q57" s="3046">
        <v>4</v>
      </c>
      <c r="R57" s="3062"/>
      <c r="T57" s="284">
        <f t="shared" si="2"/>
        <v>0</v>
      </c>
      <c r="U57" s="3027">
        <f t="shared" si="3"/>
        <v>0</v>
      </c>
      <c r="V57" s="54"/>
      <c r="W57" s="54"/>
      <c r="X57" s="54"/>
    </row>
    <row r="58" spans="1:16384" s="3048" customFormat="1" ht="15.5">
      <c r="A58" s="896" t="str">
        <f>'Enrolments + Baptisms TPUM'!B60</f>
        <v>Buinitusu Adventist Primary School</v>
      </c>
      <c r="B58" s="3042">
        <v>3</v>
      </c>
      <c r="C58" s="3043"/>
      <c r="D58" s="1217">
        <f t="shared" si="12"/>
        <v>3</v>
      </c>
      <c r="E58" s="3060"/>
      <c r="F58" s="3061"/>
      <c r="G58" s="3622">
        <v>3</v>
      </c>
      <c r="H58" s="3622">
        <v>0</v>
      </c>
      <c r="I58" s="3622"/>
      <c r="J58" s="3622"/>
      <c r="K58" s="3045">
        <v>0</v>
      </c>
      <c r="L58" s="3043"/>
      <c r="M58" s="3045">
        <v>0</v>
      </c>
      <c r="N58" s="3043"/>
      <c r="O58" s="3045">
        <v>3</v>
      </c>
      <c r="P58" s="3043"/>
      <c r="Q58" s="3046">
        <v>3</v>
      </c>
      <c r="R58" s="3062"/>
      <c r="T58" s="284">
        <f t="shared" si="2"/>
        <v>0</v>
      </c>
      <c r="U58" s="3027">
        <f t="shared" si="3"/>
        <v>0</v>
      </c>
      <c r="V58" s="54"/>
      <c r="W58" s="54"/>
      <c r="X58" s="54"/>
    </row>
    <row r="59" spans="1:16384" s="3048" customFormat="1" ht="15.5">
      <c r="A59" s="896" t="str">
        <f>'Enrolments + Baptisms TPUM'!B61</f>
        <v>Bulungali Adventist Primary School</v>
      </c>
      <c r="B59" s="3042">
        <v>7</v>
      </c>
      <c r="C59" s="3043"/>
      <c r="D59" s="1217">
        <f t="shared" si="12"/>
        <v>7</v>
      </c>
      <c r="E59" s="3060"/>
      <c r="F59" s="3061"/>
      <c r="G59" s="3622">
        <v>7</v>
      </c>
      <c r="H59" s="3622">
        <v>0</v>
      </c>
      <c r="I59" s="3622"/>
      <c r="J59" s="3622"/>
      <c r="K59" s="3045">
        <v>3</v>
      </c>
      <c r="L59" s="3043"/>
      <c r="M59" s="3045">
        <v>0</v>
      </c>
      <c r="N59" s="3043"/>
      <c r="O59" s="3045">
        <v>7</v>
      </c>
      <c r="P59" s="3043"/>
      <c r="Q59" s="3046">
        <v>7</v>
      </c>
      <c r="R59" s="3062"/>
      <c r="T59" s="284">
        <f t="shared" si="2"/>
        <v>0</v>
      </c>
      <c r="U59" s="3027">
        <f t="shared" si="3"/>
        <v>0</v>
      </c>
      <c r="V59" s="54"/>
      <c r="W59" s="54"/>
      <c r="X59" s="54"/>
    </row>
    <row r="60" spans="1:16384" s="3048" customFormat="1" ht="15.5">
      <c r="A60" s="896" t="str">
        <f>'Enrolments + Baptisms TPUM'!B62</f>
        <v>Buri Adventist Primary School</v>
      </c>
      <c r="B60" s="3042">
        <v>6</v>
      </c>
      <c r="C60" s="3043"/>
      <c r="D60" s="1217">
        <f t="shared" si="12"/>
        <v>6</v>
      </c>
      <c r="E60" s="3060"/>
      <c r="F60" s="3061"/>
      <c r="G60" s="3622">
        <v>6</v>
      </c>
      <c r="H60" s="3622">
        <v>0</v>
      </c>
      <c r="I60" s="3622"/>
      <c r="J60" s="3622"/>
      <c r="K60" s="3045">
        <v>3</v>
      </c>
      <c r="L60" s="3043"/>
      <c r="M60" s="3045">
        <v>0</v>
      </c>
      <c r="N60" s="3043"/>
      <c r="O60" s="3045">
        <v>6</v>
      </c>
      <c r="P60" s="3043"/>
      <c r="Q60" s="3046">
        <v>6</v>
      </c>
      <c r="R60" s="3062"/>
      <c r="T60" s="284">
        <f t="shared" si="2"/>
        <v>0</v>
      </c>
      <c r="U60" s="3027">
        <f t="shared" si="3"/>
        <v>0</v>
      </c>
      <c r="V60" s="54"/>
      <c r="W60" s="54"/>
      <c r="X60" s="54"/>
    </row>
    <row r="61" spans="1:16384" s="3048" customFormat="1" ht="15.5">
      <c r="A61" s="3928" t="str">
        <f>'Enrolments + Baptisms TPUM'!B63</f>
        <v>Burns Creek Adventist Community High School</v>
      </c>
      <c r="B61" s="3042">
        <v>15</v>
      </c>
      <c r="C61" s="3043">
        <v>21</v>
      </c>
      <c r="D61" s="1217">
        <f t="shared" si="12"/>
        <v>36</v>
      </c>
      <c r="E61" s="3060"/>
      <c r="F61" s="3061"/>
      <c r="G61" s="3622">
        <v>15</v>
      </c>
      <c r="H61" s="3622">
        <v>0</v>
      </c>
      <c r="I61" s="3622">
        <v>21</v>
      </c>
      <c r="J61" s="3622">
        <v>0</v>
      </c>
      <c r="K61" s="3045">
        <v>4</v>
      </c>
      <c r="L61" s="3043">
        <v>8</v>
      </c>
      <c r="M61" s="3045">
        <v>2</v>
      </c>
      <c r="N61" s="3043">
        <v>16</v>
      </c>
      <c r="O61" s="3045">
        <v>15</v>
      </c>
      <c r="P61" s="3043">
        <v>21</v>
      </c>
      <c r="Q61" s="3046">
        <v>15</v>
      </c>
      <c r="R61" s="3062">
        <v>21</v>
      </c>
      <c r="T61" s="284">
        <f t="shared" si="2"/>
        <v>0</v>
      </c>
      <c r="U61" s="3027">
        <f t="shared" si="3"/>
        <v>0</v>
      </c>
      <c r="V61" s="54"/>
      <c r="W61" s="54"/>
      <c r="X61" s="54"/>
    </row>
    <row r="62" spans="1:16384" s="3048" customFormat="1" ht="15.5">
      <c r="A62" s="3928" t="str">
        <f>'Enrolments + Baptisms TPUM'!B64</f>
        <v>Buruku Adventist Community High School</v>
      </c>
      <c r="B62" s="3042">
        <v>8</v>
      </c>
      <c r="C62" s="3043">
        <v>11</v>
      </c>
      <c r="D62" s="1217">
        <f t="shared" si="12"/>
        <v>19</v>
      </c>
      <c r="E62" s="3060"/>
      <c r="F62" s="3061"/>
      <c r="G62" s="3622">
        <v>8</v>
      </c>
      <c r="H62" s="3622">
        <v>0</v>
      </c>
      <c r="I62" s="3622">
        <v>11</v>
      </c>
      <c r="J62" s="3622"/>
      <c r="K62" s="3045">
        <v>5</v>
      </c>
      <c r="L62" s="3043">
        <v>3</v>
      </c>
      <c r="M62" s="3045">
        <v>3</v>
      </c>
      <c r="N62" s="3043">
        <v>3</v>
      </c>
      <c r="O62" s="3045">
        <v>8</v>
      </c>
      <c r="P62" s="3043">
        <v>11</v>
      </c>
      <c r="Q62" s="3046">
        <v>8</v>
      </c>
      <c r="R62" s="3062">
        <v>11</v>
      </c>
      <c r="T62" s="284">
        <f t="shared" si="2"/>
        <v>0</v>
      </c>
      <c r="U62" s="3027">
        <f t="shared" si="3"/>
        <v>0</v>
      </c>
      <c r="V62" s="54"/>
      <c r="W62" s="54"/>
      <c r="X62" s="54"/>
    </row>
    <row r="63" spans="1:16384" s="3048" customFormat="1" ht="15.5">
      <c r="A63" s="896" t="str">
        <f>'Enrolments + Baptisms TPUM'!B65</f>
        <v>Ghatere Adventist Primary School</v>
      </c>
      <c r="B63" s="3042">
        <v>3</v>
      </c>
      <c r="C63" s="3043"/>
      <c r="D63" s="1217">
        <f t="shared" si="12"/>
        <v>3</v>
      </c>
      <c r="E63" s="3060"/>
      <c r="F63" s="3061"/>
      <c r="G63" s="3622">
        <v>3</v>
      </c>
      <c r="H63" s="3622">
        <v>0</v>
      </c>
      <c r="I63" s="3622"/>
      <c r="J63" s="3622"/>
      <c r="K63" s="3045">
        <v>0</v>
      </c>
      <c r="L63" s="3043"/>
      <c r="M63" s="3045">
        <v>0</v>
      </c>
      <c r="N63" s="3043"/>
      <c r="O63" s="3045">
        <v>3</v>
      </c>
      <c r="P63" s="3043"/>
      <c r="Q63" s="3046">
        <v>3</v>
      </c>
      <c r="R63" s="3062"/>
      <c r="T63" s="284">
        <f t="shared" si="2"/>
        <v>0</v>
      </c>
      <c r="U63" s="3027">
        <f t="shared" si="3"/>
        <v>0</v>
      </c>
      <c r="V63" s="54"/>
      <c r="W63" s="54"/>
      <c r="X63" s="54"/>
    </row>
    <row r="64" spans="1:16384" s="3048" customFormat="1" ht="15.5">
      <c r="A64" s="3928" t="str">
        <f>'Enrolments + Baptisms TPUM'!B66</f>
        <v>Ghobua Adventist Community Primary School</v>
      </c>
      <c r="B64" s="3042">
        <v>8</v>
      </c>
      <c r="C64" s="3043">
        <v>5</v>
      </c>
      <c r="D64" s="1217">
        <f t="shared" si="12"/>
        <v>13</v>
      </c>
      <c r="E64" s="3060"/>
      <c r="F64" s="3061"/>
      <c r="G64" s="3622">
        <v>8</v>
      </c>
      <c r="H64" s="3622">
        <v>0</v>
      </c>
      <c r="I64" s="3622">
        <v>5</v>
      </c>
      <c r="J64" s="3622">
        <v>0</v>
      </c>
      <c r="K64" s="3045">
        <v>1</v>
      </c>
      <c r="L64" s="3043">
        <v>0</v>
      </c>
      <c r="M64" s="3045">
        <v>0</v>
      </c>
      <c r="N64" s="3043">
        <v>1</v>
      </c>
      <c r="O64" s="3045">
        <v>8</v>
      </c>
      <c r="P64" s="3043">
        <v>5</v>
      </c>
      <c r="Q64" s="3046">
        <v>8</v>
      </c>
      <c r="R64" s="3062">
        <v>5</v>
      </c>
      <c r="T64" s="284">
        <f t="shared" si="2"/>
        <v>0</v>
      </c>
      <c r="U64" s="3027">
        <f t="shared" si="3"/>
        <v>0</v>
      </c>
      <c r="V64" s="54"/>
      <c r="W64" s="54"/>
      <c r="X64" s="54"/>
    </row>
    <row r="65" spans="1:16384" s="3048" customFormat="1" ht="15.5">
      <c r="A65" s="3928" t="str">
        <f>'Enrolments + Baptisms TPUM'!B67</f>
        <v>Gwaunasu Adventist Community High School</v>
      </c>
      <c r="B65" s="3042">
        <v>8</v>
      </c>
      <c r="C65" s="3043">
        <v>11</v>
      </c>
      <c r="D65" s="1217">
        <f t="shared" si="12"/>
        <v>19</v>
      </c>
      <c r="E65" s="3060"/>
      <c r="F65" s="3061"/>
      <c r="G65" s="3622">
        <v>8</v>
      </c>
      <c r="H65" s="3622">
        <v>0</v>
      </c>
      <c r="I65" s="3622">
        <v>11</v>
      </c>
      <c r="J65" s="3622">
        <v>0</v>
      </c>
      <c r="K65" s="3045">
        <v>5</v>
      </c>
      <c r="L65" s="3043">
        <v>0</v>
      </c>
      <c r="M65" s="3045">
        <v>1</v>
      </c>
      <c r="N65" s="3043">
        <v>4</v>
      </c>
      <c r="O65" s="3045">
        <v>8</v>
      </c>
      <c r="P65" s="3043">
        <v>11</v>
      </c>
      <c r="Q65" s="3046">
        <v>8</v>
      </c>
      <c r="R65" s="3062">
        <v>11</v>
      </c>
      <c r="T65" s="284">
        <f t="shared" si="2"/>
        <v>0</v>
      </c>
      <c r="U65" s="3027">
        <f t="shared" si="3"/>
        <v>0</v>
      </c>
      <c r="V65" s="54"/>
      <c r="W65" s="54"/>
      <c r="X65" s="54"/>
    </row>
    <row r="66" spans="1:16384" s="3048" customFormat="1" ht="15.5">
      <c r="A66" s="896" t="str">
        <f>'Enrolments + Baptisms TPUM'!B68</f>
        <v>Haiparia Adventist Primary School</v>
      </c>
      <c r="B66" s="3042">
        <v>4</v>
      </c>
      <c r="C66" s="3043"/>
      <c r="D66" s="1217">
        <f t="shared" si="12"/>
        <v>4</v>
      </c>
      <c r="E66" s="3060"/>
      <c r="F66" s="3061"/>
      <c r="G66" s="3622">
        <v>4</v>
      </c>
      <c r="H66" s="3622">
        <v>0</v>
      </c>
      <c r="I66" s="3622"/>
      <c r="J66" s="3622"/>
      <c r="K66" s="3045">
        <v>2</v>
      </c>
      <c r="L66" s="3043"/>
      <c r="M66" s="3045">
        <v>0</v>
      </c>
      <c r="N66" s="3043"/>
      <c r="O66" s="3045">
        <v>4</v>
      </c>
      <c r="P66" s="3043"/>
      <c r="Q66" s="3046">
        <v>4</v>
      </c>
      <c r="R66" s="3062"/>
      <c r="T66" s="284">
        <f t="shared" si="2"/>
        <v>0</v>
      </c>
      <c r="U66" s="3027">
        <f t="shared" si="3"/>
        <v>0</v>
      </c>
      <c r="V66" s="54"/>
      <c r="W66" s="54"/>
      <c r="X66" s="54"/>
    </row>
    <row r="67" spans="1:16384" s="3048" customFormat="1" ht="15.5">
      <c r="A67" s="896" t="str">
        <f>'Enrolments + Baptisms TPUM'!B69</f>
        <v>Hinakole Adventist Primary School</v>
      </c>
      <c r="B67" s="3042">
        <v>6</v>
      </c>
      <c r="C67" s="3043"/>
      <c r="D67" s="1217">
        <f t="shared" si="12"/>
        <v>6</v>
      </c>
      <c r="E67" s="3060"/>
      <c r="F67" s="3061"/>
      <c r="G67" s="3622">
        <v>6</v>
      </c>
      <c r="H67" s="3622">
        <v>0</v>
      </c>
      <c r="I67" s="3622"/>
      <c r="J67" s="3622"/>
      <c r="K67" s="3045">
        <v>4</v>
      </c>
      <c r="L67" s="3043"/>
      <c r="M67" s="3045">
        <v>0</v>
      </c>
      <c r="N67" s="3043"/>
      <c r="O67" s="3045">
        <v>6</v>
      </c>
      <c r="P67" s="3043"/>
      <c r="Q67" s="3046">
        <v>6</v>
      </c>
      <c r="R67" s="3062"/>
      <c r="T67" s="284">
        <f t="shared" si="2"/>
        <v>0</v>
      </c>
      <c r="U67" s="3027">
        <f t="shared" si="3"/>
        <v>0</v>
      </c>
      <c r="V67" s="54"/>
      <c r="W67" s="54"/>
      <c r="X67" s="54"/>
    </row>
    <row r="68" spans="1:16384" s="3048" customFormat="1" ht="15.5">
      <c r="A68" s="896" t="str">
        <f>'Enrolments + Baptisms TPUM'!B70</f>
        <v>Horohana Adventist Primary School</v>
      </c>
      <c r="B68" s="3042">
        <v>5</v>
      </c>
      <c r="C68" s="3043"/>
      <c r="D68" s="1217">
        <f t="shared" si="12"/>
        <v>5</v>
      </c>
      <c r="E68" s="3060"/>
      <c r="F68" s="3061"/>
      <c r="G68" s="3622">
        <v>5</v>
      </c>
      <c r="H68" s="3622">
        <v>0</v>
      </c>
      <c r="I68" s="3622"/>
      <c r="J68" s="3622"/>
      <c r="K68" s="3045">
        <v>3</v>
      </c>
      <c r="L68" s="3043"/>
      <c r="M68" s="3045">
        <v>0</v>
      </c>
      <c r="N68" s="3043"/>
      <c r="O68" s="3045">
        <v>5</v>
      </c>
      <c r="P68" s="3043"/>
      <c r="Q68" s="3046">
        <v>5</v>
      </c>
      <c r="R68" s="3062"/>
      <c r="T68" s="284">
        <f t="shared" si="2"/>
        <v>0</v>
      </c>
      <c r="U68" s="3027">
        <f t="shared" si="3"/>
        <v>0</v>
      </c>
      <c r="V68" s="54"/>
      <c r="W68" s="54"/>
      <c r="X68" s="54"/>
    </row>
    <row r="69" spans="1:16384" s="3048" customFormat="1" ht="15.5">
      <c r="A69" s="896" t="str">
        <f>'Enrolments + Baptisms TPUM'!B71</f>
        <v>Hovi Adventist Primary School (Ext Kupikolo)</v>
      </c>
      <c r="B69" s="3042">
        <v>7</v>
      </c>
      <c r="C69" s="3043">
        <v>5</v>
      </c>
      <c r="D69" s="1217">
        <f t="shared" si="12"/>
        <v>12</v>
      </c>
      <c r="E69" s="3060"/>
      <c r="F69" s="3061"/>
      <c r="G69" s="3622">
        <v>7</v>
      </c>
      <c r="H69" s="3622">
        <v>0</v>
      </c>
      <c r="I69" s="3622">
        <v>4</v>
      </c>
      <c r="J69" s="3622">
        <v>1</v>
      </c>
      <c r="K69" s="3045">
        <v>0</v>
      </c>
      <c r="L69" s="3043">
        <v>0</v>
      </c>
      <c r="M69" s="3045">
        <v>1</v>
      </c>
      <c r="N69" s="3043">
        <v>1</v>
      </c>
      <c r="O69" s="3045">
        <v>7</v>
      </c>
      <c r="P69" s="3043">
        <v>5</v>
      </c>
      <c r="Q69" s="3046">
        <v>7</v>
      </c>
      <c r="R69" s="3062">
        <v>5</v>
      </c>
      <c r="T69" s="284">
        <f t="shared" si="2"/>
        <v>0</v>
      </c>
      <c r="U69" s="3027">
        <f t="shared" si="3"/>
        <v>0</v>
      </c>
      <c r="V69" s="54"/>
      <c r="W69" s="54"/>
      <c r="X69" s="54"/>
    </row>
    <row r="70" spans="1:16384" s="3048" customFormat="1" ht="15.5">
      <c r="A70" s="3928" t="str">
        <f>'Enrolments + Baptisms TPUM'!B72</f>
        <v>Imbo Adventist Community High School</v>
      </c>
      <c r="B70" s="3042">
        <v>8</v>
      </c>
      <c r="C70" s="3043">
        <v>5</v>
      </c>
      <c r="D70" s="1217">
        <f t="shared" si="12"/>
        <v>13</v>
      </c>
      <c r="E70" s="3060"/>
      <c r="F70" s="3061"/>
      <c r="G70" s="3622">
        <v>8</v>
      </c>
      <c r="H70" s="3622">
        <v>0</v>
      </c>
      <c r="I70" s="3622">
        <v>5</v>
      </c>
      <c r="J70" s="3622">
        <v>0</v>
      </c>
      <c r="K70" s="3045">
        <v>2</v>
      </c>
      <c r="L70" s="3043">
        <v>0</v>
      </c>
      <c r="M70" s="3045">
        <v>0</v>
      </c>
      <c r="N70" s="3043">
        <v>0</v>
      </c>
      <c r="O70" s="3045">
        <v>8</v>
      </c>
      <c r="P70" s="3043">
        <v>5</v>
      </c>
      <c r="Q70" s="3046">
        <v>8</v>
      </c>
      <c r="R70" s="3062">
        <v>5</v>
      </c>
      <c r="T70" s="284">
        <f t="shared" si="2"/>
        <v>0</v>
      </c>
      <c r="U70" s="3027">
        <f t="shared" si="3"/>
        <v>0</v>
      </c>
      <c r="V70" s="54"/>
      <c r="W70" s="54"/>
      <c r="X70" s="54"/>
    </row>
    <row r="71" spans="1:16384" s="3048" customFormat="1" ht="15.5">
      <c r="A71" s="896" t="str">
        <f>'Enrolments + Baptisms TPUM'!B73</f>
        <v>Iriri Adventist Primary School</v>
      </c>
      <c r="B71" s="3042">
        <v>5</v>
      </c>
      <c r="C71" s="3043"/>
      <c r="D71" s="1217">
        <f t="shared" si="12"/>
        <v>5</v>
      </c>
      <c r="E71" s="3060"/>
      <c r="F71" s="3061"/>
      <c r="G71" s="3622">
        <v>5</v>
      </c>
      <c r="H71" s="3622">
        <v>0</v>
      </c>
      <c r="I71" s="3622"/>
      <c r="J71" s="3622"/>
      <c r="K71" s="3045">
        <v>4</v>
      </c>
      <c r="L71" s="3043"/>
      <c r="M71" s="3045">
        <v>0</v>
      </c>
      <c r="N71" s="3043"/>
      <c r="O71" s="3045">
        <v>5</v>
      </c>
      <c r="P71" s="3043"/>
      <c r="Q71" s="3046">
        <v>5</v>
      </c>
      <c r="R71" s="3062"/>
      <c r="T71" s="284">
        <f t="shared" si="2"/>
        <v>0</v>
      </c>
      <c r="U71" s="3027">
        <f t="shared" si="3"/>
        <v>0</v>
      </c>
      <c r="V71" s="54"/>
      <c r="W71" s="54"/>
      <c r="X71" s="54"/>
    </row>
    <row r="72" spans="1:16384" s="3048" customFormat="1" ht="15.5">
      <c r="A72" s="896" t="str">
        <f>'Enrolments + Baptisms TPUM'!B74</f>
        <v>Jack Harbour Adventist Primary School</v>
      </c>
      <c r="B72" s="3042">
        <v>4</v>
      </c>
      <c r="C72" s="3043"/>
      <c r="D72" s="1217">
        <f t="shared" si="12"/>
        <v>4</v>
      </c>
      <c r="E72" s="3060"/>
      <c r="F72" s="3061"/>
      <c r="G72" s="3622">
        <v>4</v>
      </c>
      <c r="H72" s="3622">
        <v>0</v>
      </c>
      <c r="I72" s="3622"/>
      <c r="J72" s="3622"/>
      <c r="K72" s="3045">
        <v>3</v>
      </c>
      <c r="L72" s="3043"/>
      <c r="M72" s="3045">
        <v>0</v>
      </c>
      <c r="N72" s="3043"/>
      <c r="O72" s="3045">
        <v>4</v>
      </c>
      <c r="P72" s="3043"/>
      <c r="Q72" s="3046">
        <v>4</v>
      </c>
      <c r="R72" s="3062"/>
      <c r="T72" s="284">
        <f t="shared" si="2"/>
        <v>0</v>
      </c>
      <c r="U72" s="3027">
        <f t="shared" si="3"/>
        <v>0</v>
      </c>
      <c r="V72" s="54"/>
      <c r="W72" s="54"/>
      <c r="X72" s="54"/>
    </row>
    <row r="73" spans="1:16384" s="3048" customFormat="1" ht="15.5">
      <c r="A73" s="896" t="str">
        <f>'Enrolments + Baptisms TPUM'!B75</f>
        <v>Jare Adventist Primary School</v>
      </c>
      <c r="B73" s="3042">
        <v>3</v>
      </c>
      <c r="C73" s="3043"/>
      <c r="D73" s="1217">
        <f t="shared" si="12"/>
        <v>3</v>
      </c>
      <c r="E73" s="3060"/>
      <c r="F73" s="3061"/>
      <c r="G73" s="3622">
        <v>3</v>
      </c>
      <c r="H73" s="3622">
        <v>0</v>
      </c>
      <c r="I73" s="3622"/>
      <c r="J73" s="3622"/>
      <c r="K73" s="3045">
        <v>2</v>
      </c>
      <c r="L73" s="3043"/>
      <c r="M73" s="3045">
        <v>0</v>
      </c>
      <c r="N73" s="3043"/>
      <c r="O73" s="3045">
        <v>3</v>
      </c>
      <c r="P73" s="3043"/>
      <c r="Q73" s="3046">
        <v>3</v>
      </c>
      <c r="R73" s="3062"/>
      <c r="T73" s="284">
        <f t="shared" si="2"/>
        <v>0</v>
      </c>
      <c r="U73" s="3027">
        <f t="shared" si="3"/>
        <v>0</v>
      </c>
      <c r="V73" s="54"/>
      <c r="W73" s="54"/>
      <c r="X73" s="54"/>
    </row>
    <row r="74" spans="1:16384" s="3048" customFormat="1" ht="18" customHeight="1">
      <c r="A74" s="896" t="str">
        <f>'Enrolments + Baptisms TPUM'!B76</f>
        <v>Jella Adventist Primary School</v>
      </c>
      <c r="B74" s="3042">
        <v>5</v>
      </c>
      <c r="C74" s="3043"/>
      <c r="D74" s="1217">
        <f t="shared" si="12"/>
        <v>5</v>
      </c>
      <c r="E74" s="3060"/>
      <c r="F74" s="3061"/>
      <c r="G74" s="3622">
        <v>5</v>
      </c>
      <c r="H74" s="3622">
        <v>0</v>
      </c>
      <c r="I74" s="3622"/>
      <c r="J74" s="3622"/>
      <c r="K74" s="3045">
        <v>5</v>
      </c>
      <c r="L74" s="3043"/>
      <c r="M74" s="3045">
        <v>0</v>
      </c>
      <c r="N74" s="3043"/>
      <c r="O74" s="3045">
        <v>5</v>
      </c>
      <c r="P74" s="3043"/>
      <c r="Q74" s="3046">
        <v>5</v>
      </c>
      <c r="R74" s="3062"/>
      <c r="T74" s="284">
        <f t="shared" si="2"/>
        <v>0</v>
      </c>
      <c r="U74" s="3027">
        <f t="shared" si="3"/>
        <v>0</v>
      </c>
      <c r="V74" s="54"/>
      <c r="W74" s="54"/>
      <c r="X74" s="54"/>
    </row>
    <row r="75" spans="1:16384" s="3027" customFormat="1" ht="30" customHeight="1">
      <c r="A75" s="3928" t="str">
        <f>'Enrolments + Baptisms TPUM'!B77</f>
        <v>Jones  Adventist Primary School</v>
      </c>
      <c r="B75" s="3042">
        <v>4</v>
      </c>
      <c r="C75" s="3043">
        <v>22</v>
      </c>
      <c r="D75" s="1217">
        <f t="shared" si="12"/>
        <v>26</v>
      </c>
      <c r="E75" s="4320">
        <v>0</v>
      </c>
      <c r="F75" s="4320">
        <v>3</v>
      </c>
      <c r="G75" s="4320">
        <v>4</v>
      </c>
      <c r="H75" s="4320">
        <v>0</v>
      </c>
      <c r="I75" s="4320">
        <v>22</v>
      </c>
      <c r="J75" s="4320">
        <v>0</v>
      </c>
      <c r="K75" s="4320">
        <v>3</v>
      </c>
      <c r="L75" s="4320">
        <v>9</v>
      </c>
      <c r="M75" s="4320">
        <v>0</v>
      </c>
      <c r="N75" s="4320">
        <v>13</v>
      </c>
      <c r="O75" s="4320">
        <v>4</v>
      </c>
      <c r="P75" s="4320">
        <v>22</v>
      </c>
      <c r="Q75" s="4320">
        <v>4</v>
      </c>
      <c r="R75" s="4321">
        <v>22</v>
      </c>
      <c r="S75" s="3048"/>
      <c r="T75" s="284">
        <f t="shared" si="2"/>
        <v>0</v>
      </c>
      <c r="U75" s="3027">
        <f t="shared" si="3"/>
        <v>0</v>
      </c>
      <c r="V75" s="54"/>
      <c r="W75" s="54"/>
      <c r="X75" s="54"/>
      <c r="AA75" s="3040"/>
      <c r="AB75" s="3040"/>
      <c r="AD75" s="3040"/>
      <c r="AE75" s="3040"/>
      <c r="AF75" s="3040"/>
      <c r="AG75" s="3040"/>
      <c r="AH75" s="3040"/>
      <c r="AI75" s="3040"/>
      <c r="AJ75" s="3040"/>
      <c r="AK75" s="3049"/>
      <c r="AL75" s="3039"/>
      <c r="AM75" s="3040"/>
      <c r="AN75" s="3040"/>
      <c r="AS75" s="3040"/>
      <c r="AT75" s="3040"/>
      <c r="AV75" s="3040"/>
      <c r="AW75" s="3040"/>
      <c r="AX75" s="3040"/>
      <c r="AY75" s="3040"/>
      <c r="AZ75" s="3040"/>
      <c r="BA75" s="3040"/>
      <c r="BB75" s="3040"/>
      <c r="BC75" s="3049"/>
      <c r="BD75" s="3039"/>
      <c r="BE75" s="3040"/>
      <c r="BF75" s="3040"/>
      <c r="BK75" s="3040"/>
      <c r="BL75" s="3040"/>
      <c r="BN75" s="3040"/>
      <c r="BO75" s="3040"/>
      <c r="BP75" s="3040"/>
      <c r="BQ75" s="3040"/>
      <c r="BR75" s="3040"/>
      <c r="BS75" s="3040"/>
      <c r="BT75" s="3040"/>
      <c r="BU75" s="3049"/>
      <c r="BV75" s="3039"/>
      <c r="BW75" s="3040"/>
      <c r="BX75" s="3040"/>
      <c r="CC75" s="3040"/>
      <c r="CD75" s="3040"/>
      <c r="CF75" s="3040"/>
      <c r="CG75" s="3040"/>
      <c r="CH75" s="3040"/>
      <c r="CI75" s="3040"/>
      <c r="CJ75" s="3040"/>
      <c r="CK75" s="3040"/>
      <c r="CL75" s="3040"/>
      <c r="CM75" s="3049"/>
      <c r="CN75" s="3039"/>
      <c r="CO75" s="3040"/>
      <c r="CP75" s="3040"/>
      <c r="CU75" s="3040"/>
      <c r="CV75" s="3040"/>
      <c r="CX75" s="3040"/>
      <c r="CY75" s="3040"/>
      <c r="CZ75" s="3040"/>
      <c r="DA75" s="3040"/>
      <c r="DB75" s="3040"/>
      <c r="DC75" s="3040"/>
      <c r="DD75" s="3040"/>
      <c r="DE75" s="3049"/>
      <c r="DF75" s="3039"/>
      <c r="DG75" s="3040"/>
      <c r="DH75" s="3040"/>
      <c r="DM75" s="3040"/>
      <c r="DN75" s="3040"/>
      <c r="DP75" s="3040"/>
      <c r="DQ75" s="3040"/>
      <c r="DR75" s="3040"/>
      <c r="DS75" s="3040"/>
      <c r="DT75" s="3040"/>
      <c r="DU75" s="3040"/>
      <c r="DV75" s="3040"/>
      <c r="DW75" s="3049"/>
      <c r="DX75" s="3039"/>
      <c r="DY75" s="3040"/>
      <c r="DZ75" s="3040"/>
      <c r="EE75" s="3040"/>
      <c r="EF75" s="3040"/>
      <c r="EH75" s="3040"/>
      <c r="EI75" s="3040"/>
      <c r="EJ75" s="3040"/>
      <c r="EK75" s="3040"/>
      <c r="EL75" s="3040"/>
      <c r="EM75" s="3040"/>
      <c r="EN75" s="3040"/>
      <c r="EO75" s="3049"/>
      <c r="EP75" s="3039"/>
      <c r="EQ75" s="3040"/>
      <c r="ER75" s="3040"/>
      <c r="EW75" s="3040"/>
      <c r="EX75" s="3040"/>
      <c r="EZ75" s="3040"/>
      <c r="FA75" s="3040"/>
      <c r="FB75" s="3040"/>
      <c r="FC75" s="3040"/>
      <c r="FD75" s="3040"/>
      <c r="FE75" s="3040"/>
      <c r="FF75" s="3040"/>
      <c r="FG75" s="3049"/>
      <c r="FH75" s="3039"/>
      <c r="FI75" s="3040"/>
      <c r="FJ75" s="3040"/>
      <c r="FO75" s="3040"/>
      <c r="FP75" s="3040"/>
      <c r="FR75" s="3040"/>
      <c r="FS75" s="3040"/>
      <c r="FT75" s="3040"/>
      <c r="FU75" s="3040"/>
      <c r="FV75" s="3040"/>
      <c r="FW75" s="3040"/>
      <c r="FX75" s="3040"/>
      <c r="FY75" s="3049"/>
      <c r="FZ75" s="3039"/>
      <c r="GA75" s="3040"/>
      <c r="GB75" s="3040"/>
      <c r="GG75" s="3040"/>
      <c r="GH75" s="3040"/>
      <c r="GJ75" s="3050"/>
      <c r="GK75" s="3050"/>
      <c r="GL75" s="3051"/>
      <c r="GM75" s="3052"/>
      <c r="GN75" s="3053"/>
      <c r="GO75" s="3050"/>
      <c r="GP75" s="3054"/>
      <c r="GQ75" s="3029"/>
      <c r="GR75" s="3055"/>
      <c r="GS75" s="3056"/>
      <c r="GT75" s="3057"/>
      <c r="GU75" s="3058"/>
      <c r="GV75" s="3059"/>
      <c r="GW75" s="3058"/>
      <c r="GX75" s="3059"/>
      <c r="GY75" s="3050"/>
      <c r="GZ75" s="3051"/>
      <c r="HA75" s="3058"/>
      <c r="HB75" s="3056"/>
      <c r="HC75" s="3050"/>
      <c r="HD75" s="3051"/>
      <c r="HE75" s="3052"/>
      <c r="HF75" s="3053"/>
      <c r="HG75" s="3050"/>
      <c r="HH75" s="3054"/>
      <c r="HI75" s="3029"/>
      <c r="HJ75" s="3055"/>
      <c r="HK75" s="3056"/>
      <c r="HL75" s="3057"/>
      <c r="HM75" s="3058"/>
      <c r="HN75" s="3059"/>
      <c r="HO75" s="3058"/>
      <c r="HP75" s="3059"/>
      <c r="HQ75" s="3050"/>
      <c r="HR75" s="3051"/>
      <c r="HS75" s="3058"/>
      <c r="HT75" s="3056"/>
      <c r="HU75" s="3050"/>
      <c r="HV75" s="3051"/>
      <c r="HW75" s="3052"/>
      <c r="HX75" s="3053"/>
      <c r="HY75" s="3050"/>
      <c r="HZ75" s="3054"/>
      <c r="IA75" s="3029"/>
      <c r="IB75" s="3055"/>
      <c r="IC75" s="3056"/>
      <c r="ID75" s="3057"/>
      <c r="IE75" s="3058"/>
      <c r="IF75" s="3059"/>
      <c r="IG75" s="3058"/>
      <c r="IH75" s="3059"/>
      <c r="II75" s="3050"/>
      <c r="IJ75" s="3051"/>
      <c r="IK75" s="3058"/>
      <c r="IL75" s="3056"/>
      <c r="IM75" s="3050"/>
      <c r="IN75" s="3051"/>
      <c r="IO75" s="3052"/>
      <c r="IP75" s="3053"/>
      <c r="IQ75" s="3050"/>
      <c r="IR75" s="3054"/>
      <c r="IS75" s="3029"/>
      <c r="IT75" s="3055"/>
      <c r="IU75" s="3056"/>
      <c r="IV75" s="3057"/>
      <c r="IW75" s="3058"/>
      <c r="IX75" s="3059"/>
      <c r="IY75" s="3058"/>
      <c r="IZ75" s="3059"/>
      <c r="JA75" s="3050"/>
      <c r="JB75" s="3051"/>
      <c r="JC75" s="3058"/>
      <c r="JD75" s="3056"/>
      <c r="JE75" s="3050"/>
      <c r="JF75" s="3051"/>
      <c r="JG75" s="3052"/>
      <c r="JH75" s="3053"/>
      <c r="JI75" s="3050"/>
      <c r="JJ75" s="3054"/>
      <c r="JK75" s="3029"/>
      <c r="JL75" s="3055"/>
      <c r="JM75" s="3056"/>
      <c r="JN75" s="3057"/>
      <c r="JO75" s="3058"/>
      <c r="JP75" s="3059"/>
      <c r="JQ75" s="3058"/>
      <c r="JR75" s="3059"/>
      <c r="JS75" s="3050"/>
      <c r="JT75" s="3051"/>
      <c r="JU75" s="3058"/>
      <c r="JV75" s="3056"/>
      <c r="JW75" s="3050"/>
      <c r="JX75" s="3051"/>
      <c r="JY75" s="3052"/>
      <c r="JZ75" s="3053"/>
      <c r="KA75" s="3050"/>
      <c r="KB75" s="3054"/>
      <c r="KC75" s="3029"/>
      <c r="KD75" s="3055"/>
      <c r="KE75" s="3056"/>
      <c r="KF75" s="3057"/>
      <c r="KG75" s="3058"/>
      <c r="KH75" s="3059"/>
      <c r="KI75" s="3058"/>
      <c r="KJ75" s="3059"/>
      <c r="KK75" s="3050"/>
      <c r="KL75" s="3051"/>
      <c r="KM75" s="3058"/>
      <c r="KN75" s="3056"/>
      <c r="KO75" s="3050"/>
      <c r="KP75" s="3051"/>
      <c r="KQ75" s="3052"/>
      <c r="KR75" s="3053"/>
      <c r="KS75" s="3050"/>
      <c r="KT75" s="3054"/>
      <c r="KU75" s="3029"/>
      <c r="KV75" s="3055"/>
      <c r="KW75" s="3056"/>
      <c r="KX75" s="3057"/>
      <c r="KY75" s="3058"/>
      <c r="KZ75" s="3059"/>
      <c r="LA75" s="3058"/>
      <c r="LB75" s="3059"/>
      <c r="LC75" s="3050"/>
      <c r="LD75" s="3051"/>
      <c r="LE75" s="3058"/>
      <c r="LF75" s="3056"/>
      <c r="LG75" s="3050"/>
      <c r="LH75" s="3051"/>
      <c r="LI75" s="3052"/>
      <c r="LJ75" s="3053"/>
      <c r="LK75" s="3050"/>
      <c r="LL75" s="3054"/>
      <c r="LM75" s="3029"/>
      <c r="LN75" s="3055"/>
      <c r="LO75" s="3056"/>
      <c r="LP75" s="3057"/>
      <c r="LQ75" s="3058"/>
      <c r="LR75" s="3059"/>
      <c r="LS75" s="3058"/>
      <c r="LT75" s="3059"/>
      <c r="LU75" s="3050"/>
      <c r="LV75" s="3051"/>
      <c r="LW75" s="3058"/>
      <c r="LX75" s="3056"/>
      <c r="LY75" s="3050"/>
      <c r="LZ75" s="3051"/>
      <c r="MA75" s="3052"/>
      <c r="MB75" s="3053"/>
      <c r="MC75" s="3050"/>
      <c r="MD75" s="3054"/>
      <c r="ME75" s="3029"/>
      <c r="MF75" s="3055"/>
      <c r="MG75" s="3056"/>
      <c r="MH75" s="3057"/>
      <c r="MI75" s="3058"/>
      <c r="MJ75" s="3059"/>
      <c r="MK75" s="3058"/>
      <c r="ML75" s="3059"/>
      <c r="MM75" s="3050"/>
      <c r="MN75" s="3051"/>
      <c r="MO75" s="3058"/>
      <c r="MP75" s="3056"/>
      <c r="MQ75" s="3050"/>
      <c r="MR75" s="3051"/>
      <c r="MS75" s="3052"/>
      <c r="MT75" s="3053"/>
      <c r="MU75" s="3050"/>
      <c r="MV75" s="3054"/>
      <c r="MW75" s="3029"/>
      <c r="MX75" s="3055"/>
      <c r="MY75" s="3056"/>
      <c r="MZ75" s="3057"/>
      <c r="NA75" s="3058"/>
      <c r="NB75" s="3059"/>
      <c r="NC75" s="3058"/>
      <c r="ND75" s="3059"/>
      <c r="NE75" s="3050"/>
      <c r="NF75" s="3051"/>
      <c r="NG75" s="3058"/>
      <c r="NH75" s="3056"/>
      <c r="NI75" s="3050"/>
      <c r="NJ75" s="3051"/>
      <c r="NK75" s="3052"/>
      <c r="NL75" s="3053"/>
      <c r="NM75" s="3050"/>
      <c r="NN75" s="3054"/>
      <c r="NO75" s="3029"/>
      <c r="NP75" s="3055"/>
      <c r="NQ75" s="3056"/>
      <c r="NR75" s="3057"/>
      <c r="NS75" s="3058"/>
      <c r="NT75" s="3059"/>
      <c r="NU75" s="3058"/>
      <c r="NV75" s="3059"/>
      <c r="NW75" s="3050"/>
      <c r="NX75" s="3051"/>
      <c r="NY75" s="3058"/>
      <c r="NZ75" s="3056"/>
      <c r="OA75" s="3050"/>
      <c r="OB75" s="3051"/>
      <c r="OC75" s="3052"/>
      <c r="OD75" s="3053"/>
      <c r="OE75" s="3050"/>
      <c r="OF75" s="3054"/>
      <c r="OG75" s="3029"/>
      <c r="OH75" s="3055"/>
      <c r="OI75" s="3056"/>
      <c r="OJ75" s="3057"/>
      <c r="OK75" s="3058"/>
      <c r="OL75" s="3059"/>
      <c r="OM75" s="3058"/>
      <c r="ON75" s="3059"/>
      <c r="OO75" s="3050"/>
      <c r="OP75" s="3051"/>
      <c r="OQ75" s="3058"/>
      <c r="OR75" s="3056"/>
      <c r="OS75" s="3050"/>
      <c r="OT75" s="3051"/>
      <c r="OU75" s="3052"/>
      <c r="OV75" s="3053"/>
      <c r="OW75" s="3050"/>
      <c r="OX75" s="3054"/>
      <c r="OY75" s="3029"/>
      <c r="OZ75" s="3055"/>
      <c r="PA75" s="3056"/>
      <c r="PB75" s="3057"/>
      <c r="PC75" s="3058"/>
      <c r="PD75" s="3059"/>
      <c r="PE75" s="3058"/>
      <c r="PF75" s="3059"/>
      <c r="PG75" s="3050"/>
      <c r="PH75" s="3051"/>
      <c r="PI75" s="3058"/>
      <c r="PJ75" s="3056"/>
      <c r="PK75" s="3050"/>
      <c r="PL75" s="3051"/>
      <c r="PM75" s="3052"/>
      <c r="PN75" s="3053"/>
      <c r="PO75" s="3050"/>
      <c r="PP75" s="3054"/>
      <c r="PQ75" s="3029"/>
      <c r="PR75" s="3055"/>
      <c r="PS75" s="3056"/>
      <c r="PT75" s="3057"/>
      <c r="PU75" s="3058"/>
      <c r="PV75" s="3059"/>
      <c r="PW75" s="3058"/>
      <c r="PX75" s="3059"/>
      <c r="PY75" s="3050"/>
      <c r="PZ75" s="3051"/>
      <c r="QA75" s="3058"/>
      <c r="QB75" s="3056"/>
      <c r="QC75" s="3050"/>
      <c r="QD75" s="3051"/>
      <c r="QE75" s="3052"/>
      <c r="QF75" s="3053"/>
      <c r="QG75" s="3050"/>
      <c r="QH75" s="3054"/>
      <c r="QI75" s="3029"/>
      <c r="QJ75" s="3055"/>
      <c r="QK75" s="3056"/>
      <c r="QL75" s="3057"/>
      <c r="QM75" s="3058"/>
      <c r="QN75" s="3059"/>
      <c r="QO75" s="3058"/>
      <c r="QP75" s="3059"/>
      <c r="QQ75" s="3050"/>
      <c r="QR75" s="3051"/>
      <c r="QS75" s="3058"/>
      <c r="QT75" s="3056"/>
      <c r="QU75" s="3050"/>
      <c r="QV75" s="3051"/>
      <c r="QW75" s="3052"/>
      <c r="QX75" s="3053"/>
      <c r="QY75" s="3050"/>
      <c r="QZ75" s="3054"/>
      <c r="RA75" s="3029"/>
      <c r="RB75" s="3055"/>
      <c r="RC75" s="3056"/>
      <c r="RD75" s="3057"/>
      <c r="RE75" s="3058"/>
      <c r="RF75" s="3059"/>
      <c r="RG75" s="3058"/>
      <c r="RH75" s="3059"/>
      <c r="RI75" s="3050"/>
      <c r="RJ75" s="3051"/>
      <c r="RK75" s="3058"/>
      <c r="RL75" s="3056"/>
      <c r="RM75" s="3050"/>
      <c r="RN75" s="3051"/>
      <c r="RO75" s="3052"/>
      <c r="RP75" s="3053"/>
      <c r="RQ75" s="3050"/>
      <c r="RR75" s="3054"/>
      <c r="RS75" s="3029"/>
      <c r="RT75" s="3055"/>
      <c r="RU75" s="3056"/>
      <c r="RV75" s="3057"/>
      <c r="RW75" s="3058"/>
      <c r="RX75" s="3059"/>
      <c r="RY75" s="3058"/>
      <c r="RZ75" s="3059"/>
      <c r="SA75" s="3050"/>
      <c r="SB75" s="3051"/>
      <c r="SC75" s="3058"/>
      <c r="SD75" s="3056"/>
      <c r="SE75" s="3050"/>
      <c r="SF75" s="3051"/>
      <c r="SG75" s="3052"/>
      <c r="SH75" s="3053"/>
      <c r="SI75" s="3050"/>
      <c r="SJ75" s="3054"/>
      <c r="SK75" s="3029"/>
      <c r="SL75" s="3055"/>
      <c r="SM75" s="3056"/>
      <c r="SN75" s="3057"/>
      <c r="SO75" s="3058"/>
      <c r="SP75" s="3059"/>
      <c r="SQ75" s="3058"/>
      <c r="SR75" s="3059"/>
      <c r="SS75" s="3050"/>
      <c r="ST75" s="3051"/>
      <c r="SU75" s="3058"/>
      <c r="SV75" s="3056"/>
      <c r="SW75" s="3050"/>
      <c r="SX75" s="3051"/>
      <c r="SY75" s="3052"/>
      <c r="SZ75" s="3053"/>
      <c r="TA75" s="3050"/>
      <c r="TB75" s="3054"/>
      <c r="TC75" s="3029"/>
      <c r="TD75" s="3055"/>
      <c r="TE75" s="3056"/>
      <c r="TF75" s="3057"/>
      <c r="TG75" s="3058"/>
      <c r="TH75" s="3059"/>
      <c r="TI75" s="3058"/>
      <c r="TJ75" s="3059"/>
      <c r="TK75" s="3050"/>
      <c r="TL75" s="3051"/>
      <c r="TM75" s="3058"/>
      <c r="TN75" s="3056"/>
      <c r="TO75" s="3050"/>
      <c r="TP75" s="3051"/>
      <c r="TQ75" s="3052"/>
      <c r="TR75" s="3053"/>
      <c r="TS75" s="3050"/>
      <c r="TT75" s="3054"/>
      <c r="TU75" s="3029"/>
      <c r="TV75" s="3055"/>
      <c r="TW75" s="3056"/>
      <c r="TX75" s="3057"/>
      <c r="TY75" s="3058"/>
      <c r="TZ75" s="3059"/>
      <c r="UA75" s="3058"/>
      <c r="UB75" s="3059"/>
      <c r="UC75" s="3050"/>
      <c r="UD75" s="3051"/>
      <c r="UE75" s="3058"/>
      <c r="UF75" s="3056"/>
      <c r="UG75" s="3050"/>
      <c r="UH75" s="3051"/>
      <c r="UI75" s="3052"/>
      <c r="UJ75" s="3053"/>
      <c r="UK75" s="3050"/>
      <c r="UL75" s="3054"/>
      <c r="UM75" s="3029"/>
      <c r="UN75" s="3055"/>
      <c r="UO75" s="3056"/>
      <c r="UP75" s="3057"/>
      <c r="UQ75" s="3058"/>
      <c r="UR75" s="3059"/>
      <c r="US75" s="3058"/>
      <c r="UT75" s="3059"/>
      <c r="UU75" s="3050"/>
      <c r="UV75" s="3051"/>
      <c r="UW75" s="3058"/>
      <c r="UX75" s="3056"/>
      <c r="UY75" s="3050"/>
      <c r="UZ75" s="3051"/>
      <c r="VA75" s="3052"/>
      <c r="VB75" s="3053"/>
      <c r="VC75" s="3050"/>
      <c r="VD75" s="3054"/>
      <c r="VE75" s="3029"/>
      <c r="VF75" s="3055"/>
      <c r="VG75" s="3056"/>
      <c r="VH75" s="3057"/>
      <c r="VI75" s="3058"/>
      <c r="VJ75" s="3059"/>
      <c r="VK75" s="3058"/>
      <c r="VL75" s="3059"/>
      <c r="VM75" s="3050"/>
      <c r="VN75" s="3051"/>
      <c r="VO75" s="3058"/>
      <c r="VP75" s="3056"/>
      <c r="VQ75" s="3050"/>
      <c r="VR75" s="3051"/>
      <c r="VS75" s="3052"/>
      <c r="VT75" s="3053"/>
      <c r="VU75" s="3050"/>
      <c r="VV75" s="3054"/>
      <c r="VW75" s="3029"/>
      <c r="VX75" s="3055"/>
      <c r="VY75" s="3056"/>
      <c r="VZ75" s="3057"/>
      <c r="WA75" s="3058"/>
      <c r="WB75" s="3059"/>
      <c r="WC75" s="3058"/>
      <c r="WD75" s="3059"/>
      <c r="WE75" s="3050"/>
      <c r="WF75" s="3051"/>
      <c r="WG75" s="3058"/>
      <c r="WH75" s="3056"/>
      <c r="WI75" s="3050"/>
      <c r="WJ75" s="3051"/>
      <c r="WK75" s="3052"/>
      <c r="WL75" s="3053"/>
      <c r="WM75" s="3050"/>
      <c r="WN75" s="3054"/>
      <c r="WO75" s="3029"/>
      <c r="WP75" s="3055"/>
      <c r="WQ75" s="3056"/>
      <c r="WR75" s="3057"/>
      <c r="WS75" s="3058"/>
      <c r="WT75" s="3059"/>
      <c r="WU75" s="3058"/>
      <c r="WV75" s="3059"/>
      <c r="WW75" s="3050"/>
      <c r="WX75" s="3051"/>
      <c r="WY75" s="3058"/>
      <c r="WZ75" s="3056"/>
      <c r="XA75" s="3050"/>
      <c r="XB75" s="3051"/>
      <c r="XC75" s="3052"/>
      <c r="XD75" s="3053"/>
      <c r="XE75" s="3050"/>
      <c r="XF75" s="3054"/>
      <c r="XG75" s="3029"/>
      <c r="XH75" s="3055"/>
      <c r="XI75" s="3056"/>
      <c r="XJ75" s="3057"/>
      <c r="XK75" s="3058"/>
      <c r="XL75" s="3059"/>
      <c r="XM75" s="3058"/>
      <c r="XN75" s="3059"/>
      <c r="XO75" s="3050"/>
      <c r="XP75" s="3051"/>
      <c r="XQ75" s="3058"/>
      <c r="XR75" s="3056"/>
      <c r="XS75" s="3050"/>
      <c r="XT75" s="3051"/>
      <c r="XU75" s="3052"/>
      <c r="XV75" s="3053"/>
      <c r="XW75" s="3050"/>
      <c r="XX75" s="3054"/>
      <c r="XY75" s="3029"/>
      <c r="XZ75" s="3055"/>
      <c r="YA75" s="3056"/>
      <c r="YB75" s="3057"/>
      <c r="YC75" s="3058"/>
      <c r="YD75" s="3059"/>
      <c r="YE75" s="3058"/>
      <c r="YF75" s="3059"/>
      <c r="YG75" s="3050"/>
      <c r="YH75" s="3051"/>
      <c r="YI75" s="3058"/>
      <c r="YJ75" s="3056"/>
      <c r="YK75" s="3050"/>
      <c r="YL75" s="3051"/>
      <c r="YM75" s="3052"/>
      <c r="YN75" s="3053"/>
      <c r="YO75" s="3050"/>
      <c r="YP75" s="3054"/>
      <c r="YQ75" s="3029"/>
      <c r="YR75" s="3055"/>
      <c r="YS75" s="3056"/>
      <c r="YT75" s="3057"/>
      <c r="YU75" s="3058"/>
      <c r="YV75" s="3059"/>
      <c r="YW75" s="3058"/>
      <c r="YX75" s="3059"/>
      <c r="YY75" s="3050"/>
      <c r="YZ75" s="3051"/>
      <c r="ZA75" s="3058"/>
      <c r="ZB75" s="3056"/>
      <c r="ZC75" s="3050"/>
      <c r="ZD75" s="3051"/>
      <c r="ZE75" s="3052"/>
      <c r="ZF75" s="3053"/>
      <c r="ZG75" s="3050"/>
      <c r="ZH75" s="3054"/>
      <c r="ZI75" s="3029"/>
      <c r="ZJ75" s="3055"/>
      <c r="ZK75" s="3056"/>
      <c r="ZL75" s="3057"/>
      <c r="ZM75" s="3058"/>
      <c r="ZN75" s="3059"/>
      <c r="ZO75" s="3058"/>
      <c r="ZP75" s="3059"/>
      <c r="ZQ75" s="3050"/>
      <c r="ZR75" s="3051"/>
      <c r="ZS75" s="3058"/>
      <c r="ZT75" s="3056"/>
      <c r="ZU75" s="3050"/>
      <c r="ZV75" s="3051"/>
      <c r="ZW75" s="3052"/>
      <c r="ZX75" s="3053"/>
      <c r="ZY75" s="3050"/>
      <c r="ZZ75" s="3054"/>
      <c r="AAA75" s="3029"/>
      <c r="AAB75" s="3055"/>
      <c r="AAC75" s="3056"/>
      <c r="AAD75" s="3057"/>
      <c r="AAE75" s="3058"/>
      <c r="AAF75" s="3059"/>
      <c r="AAG75" s="3058"/>
      <c r="AAH75" s="3059"/>
      <c r="AAI75" s="3050"/>
      <c r="AAJ75" s="3051"/>
      <c r="AAK75" s="3058"/>
      <c r="AAL75" s="3056"/>
      <c r="AAM75" s="3050"/>
      <c r="AAN75" s="3051"/>
      <c r="AAO75" s="3052"/>
      <c r="AAP75" s="3053"/>
      <c r="AAQ75" s="3050"/>
      <c r="AAR75" s="3054"/>
      <c r="AAS75" s="3029"/>
      <c r="AAT75" s="3055"/>
      <c r="AAU75" s="3056"/>
      <c r="AAV75" s="3057"/>
      <c r="AAW75" s="3058"/>
      <c r="AAX75" s="3059"/>
      <c r="AAY75" s="3058"/>
      <c r="AAZ75" s="3059"/>
      <c r="ABA75" s="3050"/>
      <c r="ABB75" s="3051"/>
      <c r="ABC75" s="3058"/>
      <c r="ABD75" s="3056"/>
      <c r="ABE75" s="3050"/>
      <c r="ABF75" s="3051"/>
      <c r="ABG75" s="3052"/>
      <c r="ABH75" s="3053"/>
      <c r="ABI75" s="3050"/>
      <c r="ABJ75" s="3054"/>
      <c r="ABK75" s="3029"/>
      <c r="ABL75" s="3055"/>
      <c r="ABM75" s="3056"/>
      <c r="ABN75" s="3057"/>
      <c r="ABO75" s="3058"/>
      <c r="ABP75" s="3059"/>
      <c r="ABQ75" s="3058"/>
      <c r="ABR75" s="3059"/>
      <c r="ABS75" s="3050"/>
      <c r="ABT75" s="3051"/>
      <c r="ABU75" s="3058"/>
      <c r="ABV75" s="3056"/>
      <c r="ABW75" s="3050"/>
      <c r="ABX75" s="3051"/>
      <c r="ABY75" s="3052"/>
      <c r="ABZ75" s="3053"/>
      <c r="ACA75" s="3050"/>
      <c r="ACB75" s="3054"/>
      <c r="ACC75" s="3029"/>
      <c r="ACD75" s="3055"/>
      <c r="ACE75" s="3056"/>
      <c r="ACF75" s="3057"/>
      <c r="ACG75" s="3058"/>
      <c r="ACH75" s="3059"/>
      <c r="ACI75" s="3058"/>
      <c r="ACJ75" s="3059"/>
      <c r="ACK75" s="3050"/>
      <c r="ACL75" s="3051"/>
      <c r="ACM75" s="3058"/>
      <c r="ACN75" s="3056"/>
      <c r="ACO75" s="3050"/>
      <c r="ACP75" s="3051"/>
      <c r="ACQ75" s="3052"/>
      <c r="ACR75" s="3053"/>
      <c r="ACS75" s="3050"/>
      <c r="ACT75" s="3054"/>
      <c r="ACU75" s="3029"/>
      <c r="ACV75" s="3055"/>
      <c r="ACW75" s="3056"/>
      <c r="ACX75" s="3057"/>
      <c r="ACY75" s="3058"/>
      <c r="ACZ75" s="3059"/>
      <c r="ADA75" s="3058"/>
      <c r="ADB75" s="3059"/>
      <c r="ADC75" s="3050"/>
      <c r="ADD75" s="3051"/>
      <c r="ADE75" s="3058"/>
      <c r="ADF75" s="3056"/>
      <c r="ADG75" s="3050"/>
      <c r="ADH75" s="3051"/>
      <c r="ADI75" s="3052"/>
      <c r="ADJ75" s="3053"/>
      <c r="ADK75" s="3050"/>
      <c r="ADL75" s="3054"/>
      <c r="ADM75" s="3029"/>
      <c r="ADN75" s="3055"/>
      <c r="ADO75" s="3056"/>
      <c r="ADP75" s="3057"/>
      <c r="ADQ75" s="3058"/>
      <c r="ADR75" s="3059"/>
      <c r="ADS75" s="3058"/>
      <c r="ADT75" s="3059"/>
      <c r="ADU75" s="3050"/>
      <c r="ADV75" s="3051"/>
      <c r="ADW75" s="3058"/>
      <c r="ADX75" s="3056"/>
      <c r="ADY75" s="3050"/>
      <c r="ADZ75" s="3051"/>
      <c r="AEA75" s="3052"/>
      <c r="AEB75" s="3053"/>
      <c r="AEC75" s="3050"/>
      <c r="AED75" s="3054"/>
      <c r="AEE75" s="3029"/>
      <c r="AEF75" s="3055"/>
      <c r="AEG75" s="3056"/>
      <c r="AEH75" s="3057"/>
      <c r="AEI75" s="3058"/>
      <c r="AEJ75" s="3059"/>
      <c r="AEK75" s="3058"/>
      <c r="AEL75" s="3059"/>
      <c r="AEM75" s="3050"/>
      <c r="AEN75" s="3051"/>
      <c r="AEO75" s="3058"/>
      <c r="AEP75" s="3056"/>
      <c r="AEQ75" s="3050"/>
      <c r="AER75" s="3051"/>
      <c r="AES75" s="3052"/>
      <c r="AET75" s="3053"/>
      <c r="AEU75" s="3050"/>
      <c r="AEV75" s="3054"/>
      <c r="AEW75" s="3029"/>
      <c r="AEX75" s="3055"/>
      <c r="AEY75" s="3056"/>
      <c r="AEZ75" s="3057"/>
      <c r="AFA75" s="3058"/>
      <c r="AFB75" s="3059"/>
      <c r="AFC75" s="3058"/>
      <c r="AFD75" s="3059"/>
      <c r="AFE75" s="3050"/>
      <c r="AFF75" s="3051"/>
      <c r="AFG75" s="3058"/>
      <c r="AFH75" s="3056"/>
      <c r="AFI75" s="3050"/>
      <c r="AFJ75" s="3051"/>
      <c r="AFK75" s="3052"/>
      <c r="AFL75" s="3053"/>
      <c r="AFM75" s="3050"/>
      <c r="AFN75" s="3054"/>
      <c r="AFO75" s="3029"/>
      <c r="AFP75" s="3055"/>
      <c r="AFQ75" s="3056"/>
      <c r="AFR75" s="3057"/>
      <c r="AFS75" s="3058"/>
      <c r="AFT75" s="3059"/>
      <c r="AFU75" s="3058"/>
      <c r="AFV75" s="3059"/>
      <c r="AFW75" s="3050"/>
      <c r="AFX75" s="3051"/>
      <c r="AFY75" s="3058"/>
      <c r="AFZ75" s="3056"/>
      <c r="AGA75" s="3050"/>
      <c r="AGB75" s="3051"/>
      <c r="AGC75" s="3052"/>
      <c r="AGD75" s="3053"/>
      <c r="AGE75" s="3050"/>
      <c r="AGF75" s="3054"/>
      <c r="AGG75" s="3029"/>
      <c r="AGH75" s="3055"/>
      <c r="AGI75" s="3056"/>
      <c r="AGJ75" s="3057"/>
      <c r="AGK75" s="3058"/>
      <c r="AGL75" s="3059"/>
      <c r="AGM75" s="3058"/>
      <c r="AGN75" s="3059"/>
      <c r="AGO75" s="3050"/>
      <c r="AGP75" s="3051"/>
      <c r="AGQ75" s="3058"/>
      <c r="AGR75" s="3056"/>
      <c r="AGS75" s="3050"/>
      <c r="AGT75" s="3051"/>
      <c r="AGU75" s="3052"/>
      <c r="AGV75" s="3053"/>
      <c r="AGW75" s="3050"/>
      <c r="AGX75" s="3054"/>
      <c r="AGY75" s="3029"/>
      <c r="AGZ75" s="3055"/>
      <c r="AHA75" s="3056"/>
      <c r="AHB75" s="3057"/>
      <c r="AHC75" s="3058"/>
      <c r="AHD75" s="3059"/>
      <c r="AHE75" s="3058"/>
      <c r="AHF75" s="3059"/>
      <c r="AHG75" s="3050"/>
      <c r="AHH75" s="3051"/>
      <c r="AHI75" s="3058"/>
      <c r="AHJ75" s="3056"/>
      <c r="AHK75" s="3050"/>
      <c r="AHL75" s="3051"/>
      <c r="AHM75" s="3052"/>
      <c r="AHN75" s="3053"/>
      <c r="AHO75" s="3050"/>
      <c r="AHP75" s="3054"/>
      <c r="AHQ75" s="3029"/>
      <c r="AHR75" s="3055"/>
      <c r="AHS75" s="3056"/>
      <c r="AHT75" s="3057"/>
      <c r="AHU75" s="3058"/>
      <c r="AHV75" s="3059"/>
      <c r="AHW75" s="3058"/>
      <c r="AHX75" s="3059"/>
      <c r="AHY75" s="3050"/>
      <c r="AHZ75" s="3051"/>
      <c r="AIA75" s="3058"/>
      <c r="AIB75" s="3056"/>
      <c r="AIC75" s="3050"/>
      <c r="AID75" s="3051"/>
      <c r="AIE75" s="3052"/>
      <c r="AIF75" s="3053"/>
      <c r="AIG75" s="3050"/>
      <c r="AIH75" s="3054"/>
      <c r="AII75" s="3029"/>
      <c r="AIJ75" s="3055"/>
      <c r="AIK75" s="3056"/>
      <c r="AIL75" s="3057"/>
      <c r="AIM75" s="3058"/>
      <c r="AIN75" s="3059"/>
      <c r="AIO75" s="3058"/>
      <c r="AIP75" s="3059"/>
      <c r="AIQ75" s="3050"/>
      <c r="AIR75" s="3051"/>
      <c r="AIS75" s="3058"/>
      <c r="AIT75" s="3056"/>
      <c r="AIU75" s="3050"/>
      <c r="AIV75" s="3051"/>
      <c r="AIW75" s="3052"/>
      <c r="AIX75" s="3053"/>
      <c r="AIY75" s="3050"/>
      <c r="AIZ75" s="3054"/>
      <c r="AJA75" s="3029"/>
      <c r="AJB75" s="3055"/>
      <c r="AJC75" s="3056"/>
      <c r="AJD75" s="3057"/>
      <c r="AJE75" s="3058"/>
      <c r="AJF75" s="3059"/>
      <c r="AJG75" s="3058"/>
      <c r="AJH75" s="3059"/>
      <c r="AJI75" s="3050"/>
      <c r="AJJ75" s="3051"/>
      <c r="AJK75" s="3058"/>
      <c r="AJL75" s="3056"/>
      <c r="AJM75" s="3050"/>
      <c r="AJN75" s="3051"/>
      <c r="AJO75" s="3052"/>
      <c r="AJP75" s="3053"/>
      <c r="AJQ75" s="3050"/>
      <c r="AJR75" s="3054"/>
      <c r="AJS75" s="3029"/>
      <c r="AJT75" s="3055"/>
      <c r="AJU75" s="3056"/>
      <c r="AJV75" s="3057"/>
      <c r="AJW75" s="3058"/>
      <c r="AJX75" s="3059"/>
      <c r="AJY75" s="3058"/>
      <c r="AJZ75" s="3059"/>
      <c r="AKA75" s="3050"/>
      <c r="AKB75" s="3051"/>
      <c r="AKC75" s="3058"/>
      <c r="AKD75" s="3056"/>
      <c r="AKE75" s="3050"/>
      <c r="AKF75" s="3051"/>
      <c r="AKG75" s="3052"/>
      <c r="AKH75" s="3053"/>
      <c r="AKI75" s="3050"/>
      <c r="AKJ75" s="3054"/>
      <c r="AKK75" s="3029"/>
      <c r="AKL75" s="3055"/>
      <c r="AKM75" s="3056"/>
      <c r="AKN75" s="3057"/>
      <c r="AKO75" s="3058"/>
      <c r="AKP75" s="3059"/>
      <c r="AKQ75" s="3058"/>
      <c r="AKR75" s="3059"/>
      <c r="AKS75" s="3050"/>
      <c r="AKT75" s="3051"/>
      <c r="AKU75" s="3058"/>
      <c r="AKV75" s="3056"/>
      <c r="AKW75" s="3050"/>
      <c r="AKX75" s="3051"/>
      <c r="AKY75" s="3052"/>
      <c r="AKZ75" s="3053"/>
      <c r="ALA75" s="3050"/>
      <c r="ALB75" s="3054"/>
      <c r="ALC75" s="3029"/>
      <c r="ALD75" s="3055"/>
      <c r="ALE75" s="3056"/>
      <c r="ALF75" s="3057"/>
      <c r="ALG75" s="3058"/>
      <c r="ALH75" s="3059"/>
      <c r="ALI75" s="3058"/>
      <c r="ALJ75" s="3059"/>
      <c r="ALK75" s="3050"/>
      <c r="ALL75" s="3051"/>
      <c r="ALM75" s="3058"/>
      <c r="ALN75" s="3056"/>
      <c r="ALO75" s="3050"/>
      <c r="ALP75" s="3051"/>
      <c r="ALQ75" s="3052"/>
      <c r="ALR75" s="3053"/>
      <c r="ALS75" s="3050"/>
      <c r="ALT75" s="3054"/>
      <c r="ALU75" s="3029"/>
      <c r="ALV75" s="3055"/>
      <c r="ALW75" s="3056"/>
      <c r="ALX75" s="3057"/>
      <c r="ALY75" s="3058"/>
      <c r="ALZ75" s="3059"/>
      <c r="AMA75" s="3058"/>
      <c r="AMB75" s="3059"/>
      <c r="AMC75" s="3050"/>
      <c r="AMD75" s="3051"/>
      <c r="AME75" s="3058"/>
      <c r="AMF75" s="3056"/>
      <c r="AMG75" s="3050"/>
      <c r="AMH75" s="3051"/>
      <c r="AMI75" s="3052"/>
      <c r="AMJ75" s="3053"/>
      <c r="AMK75" s="3050"/>
      <c r="AML75" s="3054"/>
      <c r="AMM75" s="3029"/>
      <c r="AMN75" s="3055"/>
      <c r="AMO75" s="3056"/>
      <c r="AMP75" s="3057"/>
      <c r="AMQ75" s="3058"/>
      <c r="AMR75" s="3059"/>
      <c r="AMS75" s="3058"/>
      <c r="AMT75" s="3059"/>
      <c r="AMU75" s="3050"/>
      <c r="AMV75" s="3051"/>
      <c r="AMW75" s="3058"/>
      <c r="AMX75" s="3056"/>
      <c r="AMY75" s="3050"/>
      <c r="AMZ75" s="3051"/>
      <c r="ANA75" s="3052"/>
      <c r="ANB75" s="3053"/>
      <c r="ANC75" s="3050"/>
      <c r="AND75" s="3054"/>
      <c r="ANE75" s="3029"/>
      <c r="ANF75" s="3055"/>
      <c r="ANG75" s="3056"/>
      <c r="ANH75" s="3057"/>
      <c r="ANI75" s="3058"/>
      <c r="ANJ75" s="3059"/>
      <c r="ANK75" s="3058"/>
      <c r="ANL75" s="3059"/>
      <c r="ANM75" s="3050"/>
      <c r="ANN75" s="3051"/>
      <c r="ANO75" s="3058"/>
      <c r="ANP75" s="3056"/>
      <c r="ANQ75" s="3050"/>
      <c r="ANR75" s="3051"/>
      <c r="ANS75" s="3052"/>
      <c r="ANT75" s="3053"/>
      <c r="ANU75" s="3050"/>
      <c r="ANV75" s="3054"/>
      <c r="ANW75" s="3029"/>
      <c r="ANX75" s="3055"/>
      <c r="ANY75" s="3056"/>
      <c r="ANZ75" s="3057"/>
      <c r="AOA75" s="3058"/>
      <c r="AOB75" s="3059"/>
      <c r="AOC75" s="3058"/>
      <c r="AOD75" s="3059"/>
      <c r="AOE75" s="3050"/>
      <c r="AOF75" s="3051"/>
      <c r="AOG75" s="3058"/>
      <c r="AOH75" s="3056"/>
      <c r="AOI75" s="3050"/>
      <c r="AOJ75" s="3051"/>
      <c r="AOK75" s="3052"/>
      <c r="AOL75" s="3053"/>
      <c r="AOM75" s="3050"/>
      <c r="AON75" s="3054"/>
      <c r="AOO75" s="3029"/>
      <c r="AOP75" s="3055"/>
      <c r="AOQ75" s="3056"/>
      <c r="AOR75" s="3057"/>
      <c r="AOS75" s="3058"/>
      <c r="AOT75" s="3059"/>
      <c r="AOU75" s="3058"/>
      <c r="AOV75" s="3059"/>
      <c r="AOW75" s="3050"/>
      <c r="AOX75" s="3051"/>
      <c r="AOY75" s="3058"/>
      <c r="AOZ75" s="3056"/>
      <c r="APA75" s="3050"/>
      <c r="APB75" s="3051"/>
      <c r="APC75" s="3052"/>
      <c r="APD75" s="3053"/>
      <c r="APE75" s="3050"/>
      <c r="APF75" s="3054"/>
      <c r="APG75" s="3029"/>
      <c r="APH75" s="3055"/>
      <c r="API75" s="3056"/>
      <c r="APJ75" s="3057"/>
      <c r="APK75" s="3058"/>
      <c r="APL75" s="3059"/>
      <c r="APM75" s="3058"/>
      <c r="APN75" s="3059"/>
      <c r="APO75" s="3050"/>
      <c r="APP75" s="3051"/>
      <c r="APQ75" s="3058"/>
      <c r="APR75" s="3056"/>
      <c r="APS75" s="3050"/>
      <c r="APT75" s="3051"/>
      <c r="APU75" s="3052"/>
      <c r="APV75" s="3053"/>
      <c r="APW75" s="3050"/>
      <c r="APX75" s="3054"/>
      <c r="APY75" s="3029"/>
      <c r="APZ75" s="3055"/>
      <c r="AQA75" s="3056"/>
      <c r="AQB75" s="3057"/>
      <c r="AQC75" s="3058"/>
      <c r="AQD75" s="3059"/>
      <c r="AQE75" s="3058"/>
      <c r="AQF75" s="3059"/>
      <c r="AQG75" s="3050"/>
      <c r="AQH75" s="3051"/>
      <c r="AQI75" s="3058"/>
      <c r="AQJ75" s="3056"/>
      <c r="AQK75" s="3050"/>
      <c r="AQL75" s="3051"/>
      <c r="AQM75" s="3052"/>
      <c r="AQN75" s="3053"/>
      <c r="AQO75" s="3050"/>
      <c r="AQP75" s="3054"/>
      <c r="AQQ75" s="3029"/>
      <c r="AQR75" s="3055"/>
      <c r="AQS75" s="3056"/>
      <c r="AQT75" s="3057"/>
      <c r="AQU75" s="3058"/>
      <c r="AQV75" s="3059"/>
      <c r="AQW75" s="3058"/>
      <c r="AQX75" s="3059"/>
      <c r="AQY75" s="3050"/>
      <c r="AQZ75" s="3051"/>
      <c r="ARA75" s="3058"/>
      <c r="ARB75" s="3056"/>
      <c r="ARC75" s="3050"/>
      <c r="ARD75" s="3051"/>
      <c r="ARE75" s="3052"/>
      <c r="ARF75" s="3053"/>
      <c r="ARG75" s="3050"/>
      <c r="ARH75" s="3054"/>
      <c r="ARI75" s="3029"/>
      <c r="ARJ75" s="3055"/>
      <c r="ARK75" s="3056"/>
      <c r="ARL75" s="3057"/>
      <c r="ARM75" s="3058"/>
      <c r="ARN75" s="3059"/>
      <c r="ARO75" s="3058"/>
      <c r="ARP75" s="3059"/>
      <c r="ARQ75" s="3050"/>
      <c r="ARR75" s="3051"/>
      <c r="ARS75" s="3058"/>
      <c r="ART75" s="3056"/>
      <c r="ARU75" s="3050"/>
      <c r="ARV75" s="3051"/>
      <c r="ARW75" s="3052"/>
      <c r="ARX75" s="3053"/>
      <c r="ARY75" s="3050"/>
      <c r="ARZ75" s="3054"/>
      <c r="ASA75" s="3029"/>
      <c r="ASB75" s="3055"/>
      <c r="ASC75" s="3056"/>
      <c r="ASD75" s="3057"/>
      <c r="ASE75" s="3058"/>
      <c r="ASF75" s="3059"/>
      <c r="ASG75" s="3058"/>
      <c r="ASH75" s="3059"/>
      <c r="ASI75" s="3050"/>
      <c r="ASJ75" s="3051"/>
      <c r="ASK75" s="3058"/>
      <c r="ASL75" s="3056"/>
      <c r="ASM75" s="3050"/>
      <c r="ASN75" s="3051"/>
      <c r="ASO75" s="3052"/>
      <c r="ASP75" s="3053"/>
      <c r="ASQ75" s="3050"/>
      <c r="ASR75" s="3054"/>
      <c r="ASS75" s="3029"/>
      <c r="AST75" s="3055"/>
      <c r="ASU75" s="3056"/>
      <c r="ASV75" s="3057"/>
      <c r="ASW75" s="3058"/>
      <c r="ASX75" s="3059"/>
      <c r="ASY75" s="3058"/>
      <c r="ASZ75" s="3059"/>
      <c r="ATA75" s="3050"/>
      <c r="ATB75" s="3051"/>
      <c r="ATC75" s="3058"/>
      <c r="ATD75" s="3056"/>
      <c r="ATE75" s="3050"/>
      <c r="ATF75" s="3051"/>
      <c r="ATG75" s="3052"/>
      <c r="ATH75" s="3053"/>
      <c r="ATI75" s="3050"/>
      <c r="ATJ75" s="3054"/>
      <c r="ATK75" s="3029"/>
      <c r="ATL75" s="3055"/>
      <c r="ATM75" s="3056"/>
      <c r="ATN75" s="3057"/>
      <c r="ATO75" s="3058"/>
      <c r="ATP75" s="3059"/>
      <c r="ATQ75" s="3058"/>
      <c r="ATR75" s="3059"/>
      <c r="ATS75" s="3050"/>
      <c r="ATT75" s="3051"/>
      <c r="ATU75" s="3058"/>
      <c r="ATV75" s="3056"/>
      <c r="ATW75" s="3050"/>
      <c r="ATX75" s="3051"/>
      <c r="ATY75" s="3052"/>
      <c r="ATZ75" s="3053"/>
      <c r="AUA75" s="3050"/>
      <c r="AUB75" s="3054"/>
      <c r="AUC75" s="3029"/>
      <c r="AUD75" s="3055"/>
      <c r="AUE75" s="3056"/>
      <c r="AUF75" s="3057"/>
      <c r="AUG75" s="3058"/>
      <c r="AUH75" s="3059"/>
      <c r="AUI75" s="3058"/>
      <c r="AUJ75" s="3059"/>
      <c r="AUK75" s="3050"/>
      <c r="AUL75" s="3051"/>
      <c r="AUM75" s="3058"/>
      <c r="AUN75" s="3056"/>
      <c r="AUO75" s="3050"/>
      <c r="AUP75" s="3051"/>
      <c r="AUQ75" s="3052"/>
      <c r="AUR75" s="3053"/>
      <c r="AUS75" s="3050"/>
      <c r="AUT75" s="3054"/>
      <c r="AUU75" s="3029"/>
      <c r="AUV75" s="3055"/>
      <c r="AUW75" s="3056"/>
      <c r="AUX75" s="3057"/>
      <c r="AUY75" s="3058"/>
      <c r="AUZ75" s="3059"/>
      <c r="AVA75" s="3058"/>
      <c r="AVB75" s="3059"/>
      <c r="AVC75" s="3050"/>
      <c r="AVD75" s="3051"/>
      <c r="AVE75" s="3058"/>
      <c r="AVF75" s="3056"/>
      <c r="AVG75" s="3050"/>
      <c r="AVH75" s="3051"/>
      <c r="AVI75" s="3052"/>
      <c r="AVJ75" s="3053"/>
      <c r="AVK75" s="3050"/>
      <c r="AVL75" s="3054"/>
      <c r="AVM75" s="3029"/>
      <c r="AVN75" s="3055"/>
      <c r="AVO75" s="3056"/>
      <c r="AVP75" s="3057"/>
      <c r="AVQ75" s="3058"/>
      <c r="AVR75" s="3059"/>
      <c r="AVS75" s="3058"/>
      <c r="AVT75" s="3059"/>
      <c r="AVU75" s="3050"/>
      <c r="AVV75" s="3051"/>
      <c r="AVW75" s="3058"/>
      <c r="AVX75" s="3056"/>
      <c r="AVY75" s="3050"/>
      <c r="AVZ75" s="3051"/>
      <c r="AWA75" s="3052"/>
      <c r="AWB75" s="3053"/>
      <c r="AWC75" s="3050"/>
      <c r="AWD75" s="3054"/>
      <c r="AWE75" s="3029"/>
      <c r="AWF75" s="3055"/>
      <c r="AWG75" s="3056"/>
      <c r="AWH75" s="3057"/>
      <c r="AWI75" s="3058"/>
      <c r="AWJ75" s="3059"/>
      <c r="AWK75" s="3058"/>
      <c r="AWL75" s="3059"/>
      <c r="AWM75" s="3050"/>
      <c r="AWN75" s="3051"/>
      <c r="AWO75" s="3058"/>
      <c r="AWP75" s="3056"/>
      <c r="AWQ75" s="3050"/>
      <c r="AWR75" s="3051"/>
      <c r="AWS75" s="3052"/>
      <c r="AWT75" s="3053"/>
      <c r="AWU75" s="3050"/>
      <c r="AWV75" s="3054"/>
      <c r="AWW75" s="3029"/>
      <c r="AWX75" s="3055"/>
      <c r="AWY75" s="3056"/>
      <c r="AWZ75" s="3057"/>
      <c r="AXA75" s="3058"/>
      <c r="AXB75" s="3059"/>
      <c r="AXC75" s="3058"/>
      <c r="AXD75" s="3059"/>
      <c r="AXE75" s="3050"/>
      <c r="AXF75" s="3051"/>
      <c r="AXG75" s="3058"/>
      <c r="AXH75" s="3056"/>
      <c r="AXI75" s="3050"/>
      <c r="AXJ75" s="3051"/>
      <c r="AXK75" s="3052"/>
      <c r="AXL75" s="3053"/>
      <c r="AXM75" s="3050"/>
      <c r="AXN75" s="3054"/>
      <c r="AXO75" s="3029"/>
      <c r="AXP75" s="3055"/>
      <c r="AXQ75" s="3056"/>
      <c r="AXR75" s="3057"/>
      <c r="AXS75" s="3058"/>
      <c r="AXT75" s="3059"/>
      <c r="AXU75" s="3058"/>
      <c r="AXV75" s="3059"/>
      <c r="AXW75" s="3050"/>
      <c r="AXX75" s="3051"/>
      <c r="AXY75" s="3058"/>
      <c r="AXZ75" s="3056"/>
      <c r="AYA75" s="3050"/>
      <c r="AYB75" s="3051"/>
      <c r="AYC75" s="3052"/>
      <c r="AYD75" s="3053"/>
      <c r="AYE75" s="3050"/>
      <c r="AYF75" s="3054"/>
      <c r="AYG75" s="3029"/>
      <c r="AYH75" s="3055"/>
      <c r="AYI75" s="3056"/>
      <c r="AYJ75" s="3057"/>
      <c r="AYK75" s="3058"/>
      <c r="AYL75" s="3059"/>
      <c r="AYM75" s="3058"/>
      <c r="AYN75" s="3059"/>
      <c r="AYO75" s="3050"/>
      <c r="AYP75" s="3051"/>
      <c r="AYQ75" s="3058"/>
      <c r="AYR75" s="3056"/>
      <c r="AYS75" s="3050"/>
      <c r="AYT75" s="3051"/>
      <c r="AYU75" s="3052"/>
      <c r="AYV75" s="3053"/>
      <c r="AYW75" s="3050"/>
      <c r="AYX75" s="3054"/>
      <c r="AYY75" s="3029"/>
      <c r="AYZ75" s="3055"/>
      <c r="AZA75" s="3056"/>
      <c r="AZB75" s="3057"/>
      <c r="AZC75" s="3058"/>
      <c r="AZD75" s="3059"/>
      <c r="AZE75" s="3058"/>
      <c r="AZF75" s="3059"/>
      <c r="AZG75" s="3050"/>
      <c r="AZH75" s="3051"/>
      <c r="AZI75" s="3058"/>
      <c r="AZJ75" s="3056"/>
      <c r="AZK75" s="3050"/>
      <c r="AZL75" s="3051"/>
      <c r="AZM75" s="3052"/>
      <c r="AZN75" s="3053"/>
      <c r="AZO75" s="3050"/>
      <c r="AZP75" s="3054"/>
      <c r="AZQ75" s="3029"/>
      <c r="AZR75" s="3055"/>
      <c r="AZS75" s="3056"/>
      <c r="AZT75" s="3057"/>
      <c r="AZU75" s="3058"/>
      <c r="AZV75" s="3059"/>
      <c r="AZW75" s="3058"/>
      <c r="AZX75" s="3059"/>
      <c r="AZY75" s="3050"/>
      <c r="AZZ75" s="3051"/>
      <c r="BAA75" s="3058"/>
      <c r="BAB75" s="3056"/>
      <c r="BAC75" s="3050"/>
      <c r="BAD75" s="3051"/>
      <c r="BAE75" s="3052"/>
      <c r="BAF75" s="3053"/>
      <c r="BAG75" s="3050"/>
      <c r="BAH75" s="3054"/>
      <c r="BAI75" s="3029"/>
      <c r="BAJ75" s="3055"/>
      <c r="BAK75" s="3056"/>
      <c r="BAL75" s="3057"/>
      <c r="BAM75" s="3058"/>
      <c r="BAN75" s="3059"/>
      <c r="BAO75" s="3058"/>
      <c r="BAP75" s="3059"/>
      <c r="BAQ75" s="3050"/>
      <c r="BAR75" s="3051"/>
      <c r="BAS75" s="3058"/>
      <c r="BAT75" s="3056"/>
      <c r="BAU75" s="3050"/>
      <c r="BAV75" s="3051"/>
      <c r="BAW75" s="3052"/>
      <c r="BAX75" s="3053"/>
      <c r="BAY75" s="3050"/>
      <c r="BAZ75" s="3054"/>
      <c r="BBA75" s="3029"/>
      <c r="BBB75" s="3055"/>
      <c r="BBC75" s="3056"/>
      <c r="BBD75" s="3057"/>
      <c r="BBE75" s="3058"/>
      <c r="BBF75" s="3059"/>
      <c r="BBG75" s="3058"/>
      <c r="BBH75" s="3059"/>
      <c r="BBI75" s="3050"/>
      <c r="BBJ75" s="3051"/>
      <c r="BBK75" s="3058"/>
      <c r="BBL75" s="3056"/>
      <c r="BBM75" s="3050"/>
      <c r="BBN75" s="3051"/>
      <c r="BBO75" s="3052"/>
      <c r="BBP75" s="3053"/>
      <c r="BBQ75" s="3050"/>
      <c r="BBR75" s="3054"/>
      <c r="BBS75" s="3029"/>
      <c r="BBT75" s="3055"/>
      <c r="BBU75" s="3056"/>
      <c r="BBV75" s="3057"/>
      <c r="BBW75" s="3058"/>
      <c r="BBX75" s="3059"/>
      <c r="BBY75" s="3058"/>
      <c r="BBZ75" s="3059"/>
      <c r="BCA75" s="3050"/>
      <c r="BCB75" s="3051"/>
      <c r="BCC75" s="3058"/>
      <c r="BCD75" s="3056"/>
      <c r="BCE75" s="3050"/>
      <c r="BCF75" s="3051"/>
      <c r="BCG75" s="3052"/>
      <c r="BCH75" s="3053"/>
      <c r="BCI75" s="3050"/>
      <c r="BCJ75" s="3054"/>
      <c r="BCK75" s="3029"/>
      <c r="BCL75" s="3055"/>
      <c r="BCM75" s="3056"/>
      <c r="BCN75" s="3057"/>
      <c r="BCO75" s="3058"/>
      <c r="BCP75" s="3059"/>
      <c r="BCQ75" s="3058"/>
      <c r="BCR75" s="3059"/>
      <c r="BCS75" s="3050"/>
      <c r="BCT75" s="3051"/>
      <c r="BCU75" s="3058"/>
      <c r="BCV75" s="3056"/>
      <c r="BCW75" s="3050"/>
      <c r="BCX75" s="3051"/>
      <c r="BCY75" s="3052"/>
      <c r="BCZ75" s="3053"/>
      <c r="BDA75" s="3050"/>
      <c r="BDB75" s="3054"/>
      <c r="BDC75" s="3029"/>
      <c r="BDD75" s="3055"/>
      <c r="BDE75" s="3056"/>
      <c r="BDF75" s="3057"/>
      <c r="BDG75" s="3058"/>
      <c r="BDH75" s="3059"/>
      <c r="BDI75" s="3058"/>
      <c r="BDJ75" s="3059"/>
      <c r="BDK75" s="3050"/>
      <c r="BDL75" s="3051"/>
      <c r="BDM75" s="3058"/>
      <c r="BDN75" s="3056"/>
      <c r="BDO75" s="3050"/>
      <c r="BDP75" s="3051"/>
      <c r="BDQ75" s="3052"/>
      <c r="BDR75" s="3053"/>
      <c r="BDS75" s="3050"/>
      <c r="BDT75" s="3054"/>
      <c r="BDU75" s="3029"/>
      <c r="BDV75" s="3055"/>
      <c r="BDW75" s="3056"/>
      <c r="BDX75" s="3057"/>
      <c r="BDY75" s="3058"/>
      <c r="BDZ75" s="3059"/>
      <c r="BEA75" s="3058"/>
      <c r="BEB75" s="3059"/>
      <c r="BEC75" s="3050"/>
      <c r="BED75" s="3051"/>
      <c r="BEE75" s="3058"/>
      <c r="BEF75" s="3056"/>
      <c r="BEG75" s="3050"/>
      <c r="BEH75" s="3051"/>
      <c r="BEI75" s="3052"/>
      <c r="BEJ75" s="3053"/>
      <c r="BEK75" s="3050"/>
      <c r="BEL75" s="3054"/>
      <c r="BEM75" s="3029"/>
      <c r="BEN75" s="3055"/>
      <c r="BEO75" s="3056"/>
      <c r="BEP75" s="3057"/>
      <c r="BEQ75" s="3058"/>
      <c r="BER75" s="3059"/>
      <c r="BES75" s="3058"/>
      <c r="BET75" s="3059"/>
      <c r="BEU75" s="3050"/>
      <c r="BEV75" s="3051"/>
      <c r="BEW75" s="3058"/>
      <c r="BEX75" s="3056"/>
      <c r="BEY75" s="3050"/>
      <c r="BEZ75" s="3051"/>
      <c r="BFA75" s="3052"/>
      <c r="BFB75" s="3053"/>
      <c r="BFC75" s="3050"/>
      <c r="BFD75" s="3054"/>
      <c r="BFE75" s="3029"/>
      <c r="BFF75" s="3055"/>
      <c r="BFG75" s="3056"/>
      <c r="BFH75" s="3057"/>
      <c r="BFI75" s="3058"/>
      <c r="BFJ75" s="3059"/>
      <c r="BFK75" s="3058"/>
      <c r="BFL75" s="3059"/>
      <c r="BFM75" s="3050"/>
      <c r="BFN75" s="3051"/>
      <c r="BFO75" s="3058"/>
      <c r="BFP75" s="3056"/>
      <c r="BFQ75" s="3050"/>
      <c r="BFR75" s="3051"/>
      <c r="BFS75" s="3052"/>
      <c r="BFT75" s="3053"/>
      <c r="BFU75" s="3050"/>
      <c r="BFV75" s="3054"/>
      <c r="BFW75" s="3029"/>
      <c r="BFX75" s="3055"/>
      <c r="BFY75" s="3056"/>
      <c r="BFZ75" s="3057"/>
      <c r="BGA75" s="3058"/>
      <c r="BGB75" s="3059"/>
      <c r="BGC75" s="3058"/>
      <c r="BGD75" s="3059"/>
      <c r="BGE75" s="3050"/>
      <c r="BGF75" s="3051"/>
      <c r="BGG75" s="3058"/>
      <c r="BGH75" s="3056"/>
      <c r="BGI75" s="3050"/>
      <c r="BGJ75" s="3051"/>
      <c r="BGK75" s="3052"/>
      <c r="BGL75" s="3053"/>
      <c r="BGM75" s="3050"/>
      <c r="BGN75" s="3054"/>
      <c r="BGO75" s="3029"/>
      <c r="BGP75" s="3055"/>
      <c r="BGQ75" s="3056"/>
      <c r="BGR75" s="3057"/>
      <c r="BGS75" s="3058"/>
      <c r="BGT75" s="3059"/>
      <c r="BGU75" s="3058"/>
      <c r="BGV75" s="3059"/>
      <c r="BGW75" s="3050"/>
      <c r="BGX75" s="3051"/>
      <c r="BGY75" s="3058"/>
      <c r="BGZ75" s="3056"/>
      <c r="BHA75" s="3050"/>
      <c r="BHB75" s="3051"/>
      <c r="BHC75" s="3052"/>
      <c r="BHD75" s="3053"/>
      <c r="BHE75" s="3050"/>
      <c r="BHF75" s="3054"/>
      <c r="BHG75" s="3029"/>
      <c r="BHH75" s="3055"/>
      <c r="BHI75" s="3056"/>
      <c r="BHJ75" s="3057"/>
      <c r="BHK75" s="3058"/>
      <c r="BHL75" s="3059"/>
      <c r="BHM75" s="3058"/>
      <c r="BHN75" s="3059"/>
      <c r="BHO75" s="3050"/>
      <c r="BHP75" s="3051"/>
      <c r="BHQ75" s="3058"/>
      <c r="BHR75" s="3056"/>
      <c r="BHS75" s="3050"/>
      <c r="BHT75" s="3051"/>
      <c r="BHU75" s="3052"/>
      <c r="BHV75" s="3053"/>
      <c r="BHW75" s="3050"/>
      <c r="BHX75" s="3054"/>
      <c r="BHY75" s="3029"/>
      <c r="BHZ75" s="3055"/>
      <c r="BIA75" s="3056"/>
      <c r="BIB75" s="3057"/>
      <c r="BIC75" s="3058"/>
      <c r="BID75" s="3059"/>
      <c r="BIE75" s="3058"/>
      <c r="BIF75" s="3059"/>
      <c r="BIG75" s="3050"/>
      <c r="BIH75" s="3051"/>
      <c r="BII75" s="3058"/>
      <c r="BIJ75" s="3056"/>
      <c r="BIK75" s="3050"/>
      <c r="BIL75" s="3051"/>
      <c r="BIM75" s="3052"/>
      <c r="BIN75" s="3053"/>
      <c r="BIO75" s="3050"/>
      <c r="BIP75" s="3054"/>
      <c r="BIQ75" s="3029"/>
      <c r="BIR75" s="3055"/>
      <c r="BIS75" s="3056"/>
      <c r="BIT75" s="3057"/>
      <c r="BIU75" s="3058"/>
      <c r="BIV75" s="3059"/>
      <c r="BIW75" s="3058"/>
      <c r="BIX75" s="3059"/>
      <c r="BIY75" s="3050"/>
      <c r="BIZ75" s="3051"/>
      <c r="BJA75" s="3058"/>
      <c r="BJB75" s="3056"/>
      <c r="BJC75" s="3050"/>
      <c r="BJD75" s="3051"/>
      <c r="BJE75" s="3052"/>
      <c r="BJF75" s="3053"/>
      <c r="BJG75" s="3050"/>
      <c r="BJH75" s="3054"/>
      <c r="BJI75" s="3029"/>
      <c r="BJJ75" s="3055"/>
      <c r="BJK75" s="3056"/>
      <c r="BJL75" s="3057"/>
      <c r="BJM75" s="3058"/>
      <c r="BJN75" s="3059"/>
      <c r="BJO75" s="3058"/>
      <c r="BJP75" s="3059"/>
      <c r="BJQ75" s="3050"/>
      <c r="BJR75" s="3051"/>
      <c r="BJS75" s="3058"/>
      <c r="BJT75" s="3056"/>
      <c r="BJU75" s="3050"/>
      <c r="BJV75" s="3051"/>
      <c r="BJW75" s="3052"/>
      <c r="BJX75" s="3053"/>
      <c r="BJY75" s="3050"/>
      <c r="BJZ75" s="3054"/>
      <c r="BKA75" s="3029"/>
      <c r="BKB75" s="3055"/>
      <c r="BKC75" s="3056"/>
      <c r="BKD75" s="3057"/>
      <c r="BKE75" s="3058"/>
      <c r="BKF75" s="3059"/>
      <c r="BKG75" s="3058"/>
      <c r="BKH75" s="3059"/>
      <c r="BKI75" s="3050"/>
      <c r="BKJ75" s="3051"/>
      <c r="BKK75" s="3058"/>
      <c r="BKL75" s="3056"/>
      <c r="BKM75" s="3050"/>
      <c r="BKN75" s="3051"/>
      <c r="BKO75" s="3052"/>
      <c r="BKP75" s="3053"/>
      <c r="BKQ75" s="3050"/>
      <c r="BKR75" s="3054"/>
      <c r="BKS75" s="3029"/>
      <c r="BKT75" s="3055"/>
      <c r="BKU75" s="3056"/>
      <c r="BKV75" s="3057"/>
      <c r="BKW75" s="3058"/>
      <c r="BKX75" s="3059"/>
      <c r="BKY75" s="3058"/>
      <c r="BKZ75" s="3059"/>
      <c r="BLA75" s="3050"/>
      <c r="BLB75" s="3051"/>
      <c r="BLC75" s="3058"/>
      <c r="BLD75" s="3056"/>
      <c r="BLE75" s="3050"/>
      <c r="BLF75" s="3051"/>
      <c r="BLG75" s="3052"/>
      <c r="BLH75" s="3053"/>
      <c r="BLI75" s="3050"/>
      <c r="BLJ75" s="3054"/>
      <c r="BLK75" s="3029"/>
      <c r="BLL75" s="3055"/>
      <c r="BLM75" s="3056"/>
      <c r="BLN75" s="3057"/>
      <c r="BLO75" s="3058"/>
      <c r="BLP75" s="3059"/>
      <c r="BLQ75" s="3058"/>
      <c r="BLR75" s="3059"/>
      <c r="BLS75" s="3050"/>
      <c r="BLT75" s="3051"/>
      <c r="BLU75" s="3058"/>
      <c r="BLV75" s="3056"/>
      <c r="BLW75" s="3050"/>
      <c r="BLX75" s="3051"/>
      <c r="BLY75" s="3052"/>
      <c r="BLZ75" s="3053"/>
      <c r="BMA75" s="3050"/>
      <c r="BMB75" s="3054"/>
      <c r="BMC75" s="3029"/>
      <c r="BMD75" s="3055"/>
      <c r="BME75" s="3056"/>
      <c r="BMF75" s="3057"/>
      <c r="BMG75" s="3058"/>
      <c r="BMH75" s="3059"/>
      <c r="BMI75" s="3058"/>
      <c r="BMJ75" s="3059"/>
      <c r="BMK75" s="3050"/>
      <c r="BML75" s="3051"/>
      <c r="BMM75" s="3058"/>
      <c r="BMN75" s="3056"/>
      <c r="BMO75" s="3050"/>
      <c r="BMP75" s="3051"/>
      <c r="BMQ75" s="3052"/>
      <c r="BMR75" s="3053"/>
      <c r="BMS75" s="3050"/>
      <c r="BMT75" s="3054"/>
      <c r="BMU75" s="3029"/>
      <c r="BMV75" s="3055"/>
      <c r="BMW75" s="3056"/>
      <c r="BMX75" s="3057"/>
      <c r="BMY75" s="3058"/>
      <c r="BMZ75" s="3059"/>
      <c r="BNA75" s="3058"/>
      <c r="BNB75" s="3059"/>
      <c r="BNC75" s="3050"/>
      <c r="BND75" s="3051"/>
      <c r="BNE75" s="3058"/>
      <c r="BNF75" s="3056"/>
      <c r="BNG75" s="3050"/>
      <c r="BNH75" s="3051"/>
      <c r="BNI75" s="3052"/>
      <c r="BNJ75" s="3053"/>
      <c r="BNK75" s="3050"/>
      <c r="BNL75" s="3054"/>
      <c r="BNM75" s="3029"/>
      <c r="BNN75" s="3055"/>
      <c r="BNO75" s="3056"/>
      <c r="BNP75" s="3057"/>
      <c r="BNQ75" s="3058"/>
      <c r="BNR75" s="3059"/>
      <c r="BNS75" s="3058"/>
      <c r="BNT75" s="3059"/>
      <c r="BNU75" s="3050"/>
      <c r="BNV75" s="3051"/>
      <c r="BNW75" s="3058"/>
      <c r="BNX75" s="3056"/>
      <c r="BNY75" s="3050"/>
      <c r="BNZ75" s="3051"/>
      <c r="BOA75" s="3052"/>
      <c r="BOB75" s="3053"/>
      <c r="BOC75" s="3050"/>
      <c r="BOD75" s="3054"/>
      <c r="BOE75" s="3029"/>
      <c r="BOF75" s="3055"/>
      <c r="BOG75" s="3056"/>
      <c r="BOH75" s="3057"/>
      <c r="BOI75" s="3058"/>
      <c r="BOJ75" s="3059"/>
      <c r="BOK75" s="3058"/>
      <c r="BOL75" s="3059"/>
      <c r="BOM75" s="3050"/>
      <c r="BON75" s="3051"/>
      <c r="BOO75" s="3058"/>
      <c r="BOP75" s="3056"/>
      <c r="BOQ75" s="3050"/>
      <c r="BOR75" s="3051"/>
      <c r="BOS75" s="3052"/>
      <c r="BOT75" s="3053"/>
      <c r="BOU75" s="3050"/>
      <c r="BOV75" s="3054"/>
      <c r="BOW75" s="3029"/>
      <c r="BOX75" s="3055"/>
      <c r="BOY75" s="3056"/>
      <c r="BOZ75" s="3057"/>
      <c r="BPA75" s="3058"/>
      <c r="BPB75" s="3059"/>
      <c r="BPC75" s="3058"/>
      <c r="BPD75" s="3059"/>
      <c r="BPE75" s="3050"/>
      <c r="BPF75" s="3051"/>
      <c r="BPG75" s="3058"/>
      <c r="BPH75" s="3056"/>
      <c r="BPI75" s="3050"/>
      <c r="BPJ75" s="3051"/>
      <c r="BPK75" s="3052"/>
      <c r="BPL75" s="3053"/>
      <c r="BPM75" s="3050"/>
      <c r="BPN75" s="3054"/>
      <c r="BPO75" s="3029"/>
      <c r="BPP75" s="3055"/>
      <c r="BPQ75" s="3056"/>
      <c r="BPR75" s="3057"/>
      <c r="BPS75" s="3058"/>
      <c r="BPT75" s="3059"/>
      <c r="BPU75" s="3058"/>
      <c r="BPV75" s="3059"/>
      <c r="BPW75" s="3050"/>
      <c r="BPX75" s="3051"/>
      <c r="BPY75" s="3058"/>
      <c r="BPZ75" s="3056"/>
      <c r="BQA75" s="3050"/>
      <c r="BQB75" s="3051"/>
      <c r="BQC75" s="3052"/>
      <c r="BQD75" s="3053"/>
      <c r="BQE75" s="3050"/>
      <c r="BQF75" s="3054"/>
      <c r="BQG75" s="3029"/>
      <c r="BQH75" s="3055"/>
      <c r="BQI75" s="3056"/>
      <c r="BQJ75" s="3057"/>
      <c r="BQK75" s="3058"/>
      <c r="BQL75" s="3059"/>
      <c r="BQM75" s="3058"/>
      <c r="BQN75" s="3059"/>
      <c r="BQO75" s="3050"/>
      <c r="BQP75" s="3051"/>
      <c r="BQQ75" s="3058"/>
      <c r="BQR75" s="3056"/>
      <c r="BQS75" s="3050"/>
      <c r="BQT75" s="3051"/>
      <c r="BQU75" s="3052"/>
      <c r="BQV75" s="3053"/>
      <c r="BQW75" s="3050"/>
      <c r="BQX75" s="3054"/>
      <c r="BQY75" s="3029"/>
      <c r="BQZ75" s="3055"/>
      <c r="BRA75" s="3056"/>
      <c r="BRB75" s="3057"/>
      <c r="BRC75" s="3058"/>
      <c r="BRD75" s="3059"/>
      <c r="BRE75" s="3058"/>
      <c r="BRF75" s="3059"/>
      <c r="BRG75" s="3050"/>
      <c r="BRH75" s="3051"/>
      <c r="BRI75" s="3058"/>
      <c r="BRJ75" s="3056"/>
      <c r="BRK75" s="3050"/>
      <c r="BRL75" s="3051"/>
      <c r="BRM75" s="3052"/>
      <c r="BRN75" s="3053"/>
      <c r="BRO75" s="3050"/>
      <c r="BRP75" s="3054"/>
      <c r="BRQ75" s="3029"/>
      <c r="BRR75" s="3055"/>
      <c r="BRS75" s="3056"/>
      <c r="BRT75" s="3057"/>
      <c r="BRU75" s="3058"/>
      <c r="BRV75" s="3059"/>
      <c r="BRW75" s="3058"/>
      <c r="BRX75" s="3059"/>
      <c r="BRY75" s="3050"/>
      <c r="BRZ75" s="3051"/>
      <c r="BSA75" s="3058"/>
      <c r="BSB75" s="3056"/>
      <c r="BSC75" s="3050"/>
      <c r="BSD75" s="3051"/>
      <c r="BSE75" s="3052"/>
      <c r="BSF75" s="3053"/>
      <c r="BSG75" s="3050"/>
      <c r="BSH75" s="3054"/>
      <c r="BSI75" s="3029"/>
      <c r="BSJ75" s="3055"/>
      <c r="BSK75" s="3056"/>
      <c r="BSL75" s="3057"/>
      <c r="BSM75" s="3058"/>
      <c r="BSN75" s="3059"/>
      <c r="BSO75" s="3058"/>
      <c r="BSP75" s="3059"/>
      <c r="BSQ75" s="3050"/>
      <c r="BSR75" s="3051"/>
      <c r="BSS75" s="3058"/>
      <c r="BST75" s="3056"/>
      <c r="BSU75" s="3050"/>
      <c r="BSV75" s="3051"/>
      <c r="BSW75" s="3052"/>
      <c r="BSX75" s="3053"/>
      <c r="BSY75" s="3050"/>
      <c r="BSZ75" s="3054"/>
      <c r="BTA75" s="3029"/>
      <c r="BTB75" s="3055"/>
      <c r="BTC75" s="3056"/>
      <c r="BTD75" s="3057"/>
      <c r="BTE75" s="3058"/>
      <c r="BTF75" s="3059"/>
      <c r="BTG75" s="3058"/>
      <c r="BTH75" s="3059"/>
      <c r="BTI75" s="3050"/>
      <c r="BTJ75" s="3051"/>
      <c r="BTK75" s="3058"/>
      <c r="BTL75" s="3056"/>
      <c r="BTM75" s="3050"/>
      <c r="BTN75" s="3051"/>
      <c r="BTO75" s="3052"/>
      <c r="BTP75" s="3053"/>
      <c r="BTQ75" s="3050"/>
      <c r="BTR75" s="3054"/>
      <c r="BTS75" s="3029"/>
      <c r="BTT75" s="3055"/>
      <c r="BTU75" s="3056"/>
      <c r="BTV75" s="3057"/>
      <c r="BTW75" s="3058"/>
      <c r="BTX75" s="3059"/>
      <c r="BTY75" s="3058"/>
      <c r="BTZ75" s="3059"/>
      <c r="BUA75" s="3050"/>
      <c r="BUB75" s="3051"/>
      <c r="BUC75" s="3058"/>
      <c r="BUD75" s="3056"/>
      <c r="BUE75" s="3050"/>
      <c r="BUF75" s="3051"/>
      <c r="BUG75" s="3052"/>
      <c r="BUH75" s="3053"/>
      <c r="BUI75" s="3050"/>
      <c r="BUJ75" s="3054"/>
      <c r="BUK75" s="3029"/>
      <c r="BUL75" s="3055"/>
      <c r="BUM75" s="3056"/>
      <c r="BUN75" s="3057"/>
      <c r="BUO75" s="3058"/>
      <c r="BUP75" s="3059"/>
      <c r="BUQ75" s="3058"/>
      <c r="BUR75" s="3059"/>
      <c r="BUS75" s="3050"/>
      <c r="BUT75" s="3051"/>
      <c r="BUU75" s="3058"/>
      <c r="BUV75" s="3056"/>
      <c r="BUW75" s="3050"/>
      <c r="BUX75" s="3051"/>
      <c r="BUY75" s="3052"/>
      <c r="BUZ75" s="3053"/>
      <c r="BVA75" s="3050"/>
      <c r="BVB75" s="3054"/>
      <c r="BVC75" s="3029"/>
      <c r="BVD75" s="3055"/>
      <c r="BVE75" s="3056"/>
      <c r="BVF75" s="3057"/>
      <c r="BVG75" s="3058"/>
      <c r="BVH75" s="3059"/>
      <c r="BVI75" s="3058"/>
      <c r="BVJ75" s="3059"/>
      <c r="BVK75" s="3050"/>
      <c r="BVL75" s="3051"/>
      <c r="BVM75" s="3058"/>
      <c r="BVN75" s="3056"/>
      <c r="BVO75" s="3050"/>
      <c r="BVP75" s="3051"/>
      <c r="BVQ75" s="3052"/>
      <c r="BVR75" s="3053"/>
      <c r="BVS75" s="3050"/>
      <c r="BVT75" s="3054"/>
      <c r="BVU75" s="3029"/>
      <c r="BVV75" s="3055"/>
      <c r="BVW75" s="3056"/>
      <c r="BVX75" s="3057"/>
      <c r="BVY75" s="3058"/>
      <c r="BVZ75" s="3059"/>
      <c r="BWA75" s="3058"/>
      <c r="BWB75" s="3059"/>
      <c r="BWC75" s="3050"/>
      <c r="BWD75" s="3051"/>
      <c r="BWE75" s="3058"/>
      <c r="BWF75" s="3056"/>
      <c r="BWG75" s="3050"/>
      <c r="BWH75" s="3051"/>
      <c r="BWI75" s="3052"/>
      <c r="BWJ75" s="3053"/>
      <c r="BWK75" s="3050"/>
      <c r="BWL75" s="3054"/>
      <c r="BWM75" s="3029"/>
      <c r="BWN75" s="3055"/>
      <c r="BWO75" s="3056"/>
      <c r="BWP75" s="3057"/>
      <c r="BWQ75" s="3058"/>
      <c r="BWR75" s="3059"/>
      <c r="BWS75" s="3058"/>
      <c r="BWT75" s="3059"/>
      <c r="BWU75" s="3050"/>
      <c r="BWV75" s="3051"/>
      <c r="BWW75" s="3058"/>
      <c r="BWX75" s="3056"/>
      <c r="BWY75" s="3050"/>
      <c r="BWZ75" s="3051"/>
      <c r="BXA75" s="3052"/>
      <c r="BXB75" s="3053"/>
      <c r="BXC75" s="3050"/>
      <c r="BXD75" s="3054"/>
      <c r="BXE75" s="3029"/>
      <c r="BXF75" s="3055"/>
      <c r="BXG75" s="3056"/>
      <c r="BXH75" s="3057"/>
      <c r="BXI75" s="3058"/>
      <c r="BXJ75" s="3059"/>
      <c r="BXK75" s="3058"/>
      <c r="BXL75" s="3059"/>
      <c r="BXM75" s="3050"/>
      <c r="BXN75" s="3051"/>
      <c r="BXO75" s="3058"/>
      <c r="BXP75" s="3056"/>
      <c r="BXQ75" s="3050"/>
      <c r="BXR75" s="3051"/>
      <c r="BXS75" s="3052"/>
      <c r="BXT75" s="3053"/>
      <c r="BXU75" s="3050"/>
      <c r="BXV75" s="3054"/>
      <c r="BXW75" s="3029"/>
      <c r="BXX75" s="3055"/>
      <c r="BXY75" s="3056"/>
      <c r="BXZ75" s="3057"/>
      <c r="BYA75" s="3058"/>
      <c r="BYB75" s="3059"/>
      <c r="BYC75" s="3058"/>
      <c r="BYD75" s="3059"/>
      <c r="BYE75" s="3050"/>
      <c r="BYF75" s="3051"/>
      <c r="BYG75" s="3058"/>
      <c r="BYH75" s="3056"/>
      <c r="BYI75" s="3050"/>
      <c r="BYJ75" s="3051"/>
      <c r="BYK75" s="3052"/>
      <c r="BYL75" s="3053"/>
      <c r="BYM75" s="3050"/>
      <c r="BYN75" s="3054"/>
      <c r="BYO75" s="3029"/>
      <c r="BYP75" s="3055"/>
      <c r="BYQ75" s="3056"/>
      <c r="BYR75" s="3057"/>
      <c r="BYS75" s="3058"/>
      <c r="BYT75" s="3059"/>
      <c r="BYU75" s="3058"/>
      <c r="BYV75" s="3059"/>
      <c r="BYW75" s="3050"/>
      <c r="BYX75" s="3051"/>
      <c r="BYY75" s="3058"/>
      <c r="BYZ75" s="3056"/>
      <c r="BZA75" s="3050"/>
      <c r="BZB75" s="3051"/>
      <c r="BZC75" s="3052"/>
      <c r="BZD75" s="3053"/>
      <c r="BZE75" s="3050"/>
      <c r="BZF75" s="3054"/>
      <c r="BZG75" s="3029"/>
      <c r="BZH75" s="3055"/>
      <c r="BZI75" s="3056"/>
      <c r="BZJ75" s="3057"/>
      <c r="BZK75" s="3058"/>
      <c r="BZL75" s="3059"/>
      <c r="BZM75" s="3058"/>
      <c r="BZN75" s="3059"/>
      <c r="BZO75" s="3050"/>
      <c r="BZP75" s="3051"/>
      <c r="BZQ75" s="3058"/>
      <c r="BZR75" s="3056"/>
      <c r="BZS75" s="3050"/>
      <c r="BZT75" s="3051"/>
      <c r="BZU75" s="3052"/>
      <c r="BZV75" s="3053"/>
      <c r="BZW75" s="3050"/>
      <c r="BZX75" s="3054"/>
      <c r="BZY75" s="3029"/>
      <c r="BZZ75" s="3055"/>
      <c r="CAA75" s="3056"/>
      <c r="CAB75" s="3057"/>
      <c r="CAC75" s="3058"/>
      <c r="CAD75" s="3059"/>
      <c r="CAE75" s="3058"/>
      <c r="CAF75" s="3059"/>
      <c r="CAG75" s="3050"/>
      <c r="CAH75" s="3051"/>
      <c r="CAI75" s="3058"/>
      <c r="CAJ75" s="3056"/>
      <c r="CAK75" s="3050"/>
      <c r="CAL75" s="3051"/>
      <c r="CAM75" s="3052"/>
      <c r="CAN75" s="3053"/>
      <c r="CAO75" s="3050"/>
      <c r="CAP75" s="3054"/>
      <c r="CAQ75" s="3029"/>
      <c r="CAR75" s="3055"/>
      <c r="CAS75" s="3056"/>
      <c r="CAT75" s="3057"/>
      <c r="CAU75" s="3058"/>
      <c r="CAV75" s="3059"/>
      <c r="CAW75" s="3058"/>
      <c r="CAX75" s="3059"/>
      <c r="CAY75" s="3050"/>
      <c r="CAZ75" s="3051"/>
      <c r="CBA75" s="3058"/>
      <c r="CBB75" s="3056"/>
      <c r="CBC75" s="3050"/>
      <c r="CBD75" s="3051"/>
      <c r="CBE75" s="3052"/>
      <c r="CBF75" s="3053"/>
      <c r="CBG75" s="3050"/>
      <c r="CBH75" s="3054"/>
      <c r="CBI75" s="3029"/>
      <c r="CBJ75" s="3055"/>
      <c r="CBK75" s="3056"/>
      <c r="CBL75" s="3057"/>
      <c r="CBM75" s="3058"/>
      <c r="CBN75" s="3059"/>
      <c r="CBO75" s="3058"/>
      <c r="CBP75" s="3059"/>
      <c r="CBQ75" s="3050"/>
      <c r="CBR75" s="3051"/>
      <c r="CBS75" s="3058"/>
      <c r="CBT75" s="3056"/>
      <c r="CBU75" s="3050"/>
      <c r="CBV75" s="3051"/>
      <c r="CBW75" s="3052"/>
      <c r="CBX75" s="3053"/>
      <c r="CBY75" s="3050"/>
      <c r="CBZ75" s="3054"/>
      <c r="CCA75" s="3029"/>
      <c r="CCB75" s="3055"/>
      <c r="CCC75" s="3056"/>
      <c r="CCD75" s="3057"/>
      <c r="CCE75" s="3058"/>
      <c r="CCF75" s="3059"/>
      <c r="CCG75" s="3058"/>
      <c r="CCH75" s="3059"/>
      <c r="CCI75" s="3050"/>
      <c r="CCJ75" s="3051"/>
      <c r="CCK75" s="3058"/>
      <c r="CCL75" s="3056"/>
      <c r="CCM75" s="3050"/>
      <c r="CCN75" s="3051"/>
      <c r="CCO75" s="3052"/>
      <c r="CCP75" s="3053"/>
      <c r="CCQ75" s="3050"/>
      <c r="CCR75" s="3054"/>
      <c r="CCS75" s="3029"/>
      <c r="CCT75" s="3055"/>
      <c r="CCU75" s="3056"/>
      <c r="CCV75" s="3057"/>
      <c r="CCW75" s="3058"/>
      <c r="CCX75" s="3059"/>
      <c r="CCY75" s="3058"/>
      <c r="CCZ75" s="3059"/>
      <c r="CDA75" s="3050"/>
      <c r="CDB75" s="3051"/>
      <c r="CDC75" s="3058"/>
      <c r="CDD75" s="3056"/>
      <c r="CDE75" s="3050"/>
      <c r="CDF75" s="3051"/>
      <c r="CDG75" s="3052"/>
      <c r="CDH75" s="3053"/>
      <c r="CDI75" s="3050"/>
      <c r="CDJ75" s="3054"/>
      <c r="CDK75" s="3029"/>
      <c r="CDL75" s="3055"/>
      <c r="CDM75" s="3056"/>
      <c r="CDN75" s="3057"/>
      <c r="CDO75" s="3058"/>
      <c r="CDP75" s="3059"/>
      <c r="CDQ75" s="3058"/>
      <c r="CDR75" s="3059"/>
      <c r="CDS75" s="3050"/>
      <c r="CDT75" s="3051"/>
      <c r="CDU75" s="3058"/>
      <c r="CDV75" s="3056"/>
      <c r="CDW75" s="3050"/>
      <c r="CDX75" s="3051"/>
      <c r="CDY75" s="3052"/>
      <c r="CDZ75" s="3053"/>
      <c r="CEA75" s="3050"/>
      <c r="CEB75" s="3054"/>
      <c r="CEC75" s="3029"/>
      <c r="CED75" s="3055"/>
      <c r="CEE75" s="3056"/>
      <c r="CEF75" s="3057"/>
      <c r="CEG75" s="3058"/>
      <c r="CEH75" s="3059"/>
      <c r="CEI75" s="3058"/>
      <c r="CEJ75" s="3059"/>
      <c r="CEK75" s="3050"/>
      <c r="CEL75" s="3051"/>
      <c r="CEM75" s="3058"/>
      <c r="CEN75" s="3056"/>
      <c r="CEO75" s="3050"/>
      <c r="CEP75" s="3051"/>
      <c r="CEQ75" s="3052"/>
      <c r="CER75" s="3053"/>
      <c r="CES75" s="3050"/>
      <c r="CET75" s="3054"/>
      <c r="CEU75" s="3029"/>
      <c r="CEV75" s="3055"/>
      <c r="CEW75" s="3056"/>
      <c r="CEX75" s="3057"/>
      <c r="CEY75" s="3058"/>
      <c r="CEZ75" s="3059"/>
      <c r="CFA75" s="3058"/>
      <c r="CFB75" s="3059"/>
      <c r="CFC75" s="3050"/>
      <c r="CFD75" s="3051"/>
      <c r="CFE75" s="3058"/>
      <c r="CFF75" s="3056"/>
      <c r="CFG75" s="3050"/>
      <c r="CFH75" s="3051"/>
      <c r="CFI75" s="3052"/>
      <c r="CFJ75" s="3053"/>
      <c r="CFK75" s="3050"/>
      <c r="CFL75" s="3054"/>
      <c r="CFM75" s="3029"/>
      <c r="CFN75" s="3055"/>
      <c r="CFO75" s="3056"/>
      <c r="CFP75" s="3057"/>
      <c r="CFQ75" s="3058"/>
      <c r="CFR75" s="3059"/>
      <c r="CFS75" s="3058"/>
      <c r="CFT75" s="3059"/>
      <c r="CFU75" s="3050"/>
      <c r="CFV75" s="3051"/>
      <c r="CFW75" s="3058"/>
      <c r="CFX75" s="3056"/>
      <c r="CFY75" s="3050"/>
      <c r="CFZ75" s="3051"/>
      <c r="CGA75" s="3052"/>
      <c r="CGB75" s="3053"/>
      <c r="CGC75" s="3050"/>
      <c r="CGD75" s="3054"/>
      <c r="CGE75" s="3029"/>
      <c r="CGF75" s="3055"/>
      <c r="CGG75" s="3056"/>
      <c r="CGH75" s="3057"/>
      <c r="CGI75" s="3058"/>
      <c r="CGJ75" s="3059"/>
      <c r="CGK75" s="3058"/>
      <c r="CGL75" s="3059"/>
      <c r="CGM75" s="3050"/>
      <c r="CGN75" s="3051"/>
      <c r="CGO75" s="3058"/>
      <c r="CGP75" s="3056"/>
      <c r="CGQ75" s="3050"/>
      <c r="CGR75" s="3051"/>
      <c r="CGS75" s="3052"/>
      <c r="CGT75" s="3053"/>
      <c r="CGU75" s="3050"/>
      <c r="CGV75" s="3054"/>
      <c r="CGW75" s="3029"/>
      <c r="CGX75" s="3055"/>
      <c r="CGY75" s="3056"/>
      <c r="CGZ75" s="3057"/>
      <c r="CHA75" s="3058"/>
      <c r="CHB75" s="3059"/>
      <c r="CHC75" s="3058"/>
      <c r="CHD75" s="3059"/>
      <c r="CHE75" s="3050"/>
      <c r="CHF75" s="3051"/>
      <c r="CHG75" s="3058"/>
      <c r="CHH75" s="3056"/>
      <c r="CHI75" s="3050"/>
      <c r="CHJ75" s="3051"/>
      <c r="CHK75" s="3052"/>
      <c r="CHL75" s="3053"/>
      <c r="CHM75" s="3050"/>
      <c r="CHN75" s="3054"/>
      <c r="CHO75" s="3029"/>
      <c r="CHP75" s="3055"/>
      <c r="CHQ75" s="3056"/>
      <c r="CHR75" s="3057"/>
      <c r="CHS75" s="3058"/>
      <c r="CHT75" s="3059"/>
      <c r="CHU75" s="3058"/>
      <c r="CHV75" s="3059"/>
      <c r="CHW75" s="3050"/>
      <c r="CHX75" s="3051"/>
      <c r="CHY75" s="3058"/>
      <c r="CHZ75" s="3056"/>
      <c r="CIA75" s="3050"/>
      <c r="CIB75" s="3051"/>
      <c r="CIC75" s="3052"/>
      <c r="CID75" s="3053"/>
      <c r="CIE75" s="3050"/>
      <c r="CIF75" s="3054"/>
      <c r="CIG75" s="3029"/>
      <c r="CIH75" s="3055"/>
      <c r="CII75" s="3056"/>
      <c r="CIJ75" s="3057"/>
      <c r="CIK75" s="3058"/>
      <c r="CIL75" s="3059"/>
      <c r="CIM75" s="3058"/>
      <c r="CIN75" s="3059"/>
      <c r="CIO75" s="3050"/>
      <c r="CIP75" s="3051"/>
      <c r="CIQ75" s="3058"/>
      <c r="CIR75" s="3056"/>
      <c r="CIS75" s="3050"/>
      <c r="CIT75" s="3051"/>
      <c r="CIU75" s="3052"/>
      <c r="CIV75" s="3053"/>
      <c r="CIW75" s="3050"/>
      <c r="CIX75" s="3054"/>
      <c r="CIY75" s="3029"/>
      <c r="CIZ75" s="3055"/>
      <c r="CJA75" s="3056"/>
      <c r="CJB75" s="3057"/>
      <c r="CJC75" s="3058"/>
      <c r="CJD75" s="3059"/>
      <c r="CJE75" s="3058"/>
      <c r="CJF75" s="3059"/>
      <c r="CJG75" s="3050"/>
      <c r="CJH75" s="3051"/>
      <c r="CJI75" s="3058"/>
      <c r="CJJ75" s="3056"/>
      <c r="CJK75" s="3050"/>
      <c r="CJL75" s="3051"/>
      <c r="CJM75" s="3052"/>
      <c r="CJN75" s="3053"/>
      <c r="CJO75" s="3050"/>
      <c r="CJP75" s="3054"/>
      <c r="CJQ75" s="3029"/>
      <c r="CJR75" s="3055"/>
      <c r="CJS75" s="3056"/>
      <c r="CJT75" s="3057"/>
      <c r="CJU75" s="3058"/>
      <c r="CJV75" s="3059"/>
      <c r="CJW75" s="3058"/>
      <c r="CJX75" s="3059"/>
      <c r="CJY75" s="3050"/>
      <c r="CJZ75" s="3051"/>
      <c r="CKA75" s="3058"/>
      <c r="CKB75" s="3056"/>
      <c r="CKC75" s="3050"/>
      <c r="CKD75" s="3051"/>
      <c r="CKE75" s="3052"/>
      <c r="CKF75" s="3053"/>
      <c r="CKG75" s="3050"/>
      <c r="CKH75" s="3054"/>
      <c r="CKI75" s="3029"/>
      <c r="CKJ75" s="3055"/>
      <c r="CKK75" s="3056"/>
      <c r="CKL75" s="3057"/>
      <c r="CKM75" s="3058"/>
      <c r="CKN75" s="3059"/>
      <c r="CKO75" s="3058"/>
      <c r="CKP75" s="3059"/>
      <c r="CKQ75" s="3050"/>
      <c r="CKR75" s="3051"/>
      <c r="CKS75" s="3058"/>
      <c r="CKT75" s="3056"/>
      <c r="CKU75" s="3050"/>
      <c r="CKV75" s="3051"/>
      <c r="CKW75" s="3052"/>
      <c r="CKX75" s="3053"/>
      <c r="CKY75" s="3050"/>
      <c r="CKZ75" s="3054"/>
      <c r="CLA75" s="3029"/>
      <c r="CLB75" s="3055"/>
      <c r="CLC75" s="3056"/>
      <c r="CLD75" s="3057"/>
      <c r="CLE75" s="3058"/>
      <c r="CLF75" s="3059"/>
      <c r="CLG75" s="3058"/>
      <c r="CLH75" s="3059"/>
      <c r="CLI75" s="3050"/>
      <c r="CLJ75" s="3051"/>
      <c r="CLK75" s="3058"/>
      <c r="CLL75" s="3056"/>
      <c r="CLM75" s="3050"/>
      <c r="CLN75" s="3051"/>
      <c r="CLO75" s="3052"/>
      <c r="CLP75" s="3053"/>
      <c r="CLQ75" s="3050"/>
      <c r="CLR75" s="3054"/>
      <c r="CLS75" s="3029"/>
      <c r="CLT75" s="3055"/>
      <c r="CLU75" s="3056"/>
      <c r="CLV75" s="3057"/>
      <c r="CLW75" s="3058"/>
      <c r="CLX75" s="3059"/>
      <c r="CLY75" s="3058"/>
      <c r="CLZ75" s="3059"/>
      <c r="CMA75" s="3050"/>
      <c r="CMB75" s="3051"/>
      <c r="CMC75" s="3058"/>
      <c r="CMD75" s="3056"/>
      <c r="CME75" s="3050"/>
      <c r="CMF75" s="3051"/>
      <c r="CMG75" s="3052"/>
      <c r="CMH75" s="3053"/>
      <c r="CMI75" s="3050"/>
      <c r="CMJ75" s="3054"/>
      <c r="CMK75" s="3029"/>
      <c r="CML75" s="3055"/>
      <c r="CMM75" s="3056"/>
      <c r="CMN75" s="3057"/>
      <c r="CMO75" s="3058"/>
      <c r="CMP75" s="3059"/>
      <c r="CMQ75" s="3058"/>
      <c r="CMR75" s="3059"/>
      <c r="CMS75" s="3050"/>
      <c r="CMT75" s="3051"/>
      <c r="CMU75" s="3058"/>
      <c r="CMV75" s="3056"/>
      <c r="CMW75" s="3050"/>
      <c r="CMX75" s="3051"/>
      <c r="CMY75" s="3052"/>
      <c r="CMZ75" s="3053"/>
      <c r="CNA75" s="3050"/>
      <c r="CNB75" s="3054"/>
      <c r="CNC75" s="3029"/>
      <c r="CND75" s="3055"/>
      <c r="CNE75" s="3056"/>
      <c r="CNF75" s="3057"/>
      <c r="CNG75" s="3058"/>
      <c r="CNH75" s="3059"/>
      <c r="CNI75" s="3058"/>
      <c r="CNJ75" s="3059"/>
      <c r="CNK75" s="3050"/>
      <c r="CNL75" s="3051"/>
      <c r="CNM75" s="3058"/>
      <c r="CNN75" s="3056"/>
      <c r="CNO75" s="3050"/>
      <c r="CNP75" s="3051"/>
      <c r="CNQ75" s="3052"/>
      <c r="CNR75" s="3053"/>
      <c r="CNS75" s="3050"/>
      <c r="CNT75" s="3054"/>
      <c r="CNU75" s="3029"/>
      <c r="CNV75" s="3055"/>
      <c r="CNW75" s="3056"/>
      <c r="CNX75" s="3057"/>
      <c r="CNY75" s="3058"/>
      <c r="CNZ75" s="3059"/>
      <c r="COA75" s="3058"/>
      <c r="COB75" s="3059"/>
      <c r="COC75" s="3050"/>
      <c r="COD75" s="3051"/>
      <c r="COE75" s="3058"/>
      <c r="COF75" s="3056"/>
      <c r="COG75" s="3050"/>
      <c r="COH75" s="3051"/>
      <c r="COI75" s="3052"/>
      <c r="COJ75" s="3053"/>
      <c r="COK75" s="3050"/>
      <c r="COL75" s="3054"/>
      <c r="COM75" s="3029"/>
      <c r="CON75" s="3055"/>
      <c r="COO75" s="3056"/>
      <c r="COP75" s="3057"/>
      <c r="COQ75" s="3058"/>
      <c r="COR75" s="3059"/>
      <c r="COS75" s="3058"/>
      <c r="COT75" s="3059"/>
      <c r="COU75" s="3050"/>
      <c r="COV75" s="3051"/>
      <c r="COW75" s="3058"/>
      <c r="COX75" s="3056"/>
      <c r="COY75" s="3050"/>
      <c r="COZ75" s="3051"/>
      <c r="CPA75" s="3052"/>
      <c r="CPB75" s="3053"/>
      <c r="CPC75" s="3050"/>
      <c r="CPD75" s="3054"/>
      <c r="CPE75" s="3029"/>
      <c r="CPF75" s="3055"/>
      <c r="CPG75" s="3056"/>
      <c r="CPH75" s="3057"/>
      <c r="CPI75" s="3058"/>
      <c r="CPJ75" s="3059"/>
      <c r="CPK75" s="3058"/>
      <c r="CPL75" s="3059"/>
      <c r="CPM75" s="3050"/>
      <c r="CPN75" s="3051"/>
      <c r="CPO75" s="3058"/>
      <c r="CPP75" s="3056"/>
      <c r="CPQ75" s="3050"/>
      <c r="CPR75" s="3051"/>
      <c r="CPS75" s="3052"/>
      <c r="CPT75" s="3053"/>
      <c r="CPU75" s="3050"/>
      <c r="CPV75" s="3054"/>
      <c r="CPW75" s="3029"/>
      <c r="CPX75" s="3055"/>
      <c r="CPY75" s="3056"/>
      <c r="CPZ75" s="3057"/>
      <c r="CQA75" s="3058"/>
      <c r="CQB75" s="3059"/>
      <c r="CQC75" s="3058"/>
      <c r="CQD75" s="3059"/>
      <c r="CQE75" s="3050"/>
      <c r="CQF75" s="3051"/>
      <c r="CQG75" s="3058"/>
      <c r="CQH75" s="3056"/>
      <c r="CQI75" s="3050"/>
      <c r="CQJ75" s="3051"/>
      <c r="CQK75" s="3052"/>
      <c r="CQL75" s="3053"/>
      <c r="CQM75" s="3050"/>
      <c r="CQN75" s="3054"/>
      <c r="CQO75" s="3029"/>
      <c r="CQP75" s="3055"/>
      <c r="CQQ75" s="3056"/>
      <c r="CQR75" s="3057"/>
      <c r="CQS75" s="3058"/>
      <c r="CQT75" s="3059"/>
      <c r="CQU75" s="3058"/>
      <c r="CQV75" s="3059"/>
      <c r="CQW75" s="3050"/>
      <c r="CQX75" s="3051"/>
      <c r="CQY75" s="3058"/>
      <c r="CQZ75" s="3056"/>
      <c r="CRA75" s="3050"/>
      <c r="CRB75" s="3051"/>
      <c r="CRC75" s="3052"/>
      <c r="CRD75" s="3053"/>
      <c r="CRE75" s="3050"/>
      <c r="CRF75" s="3054"/>
      <c r="CRG75" s="3029"/>
      <c r="CRH75" s="3055"/>
      <c r="CRI75" s="3056"/>
      <c r="CRJ75" s="3057"/>
      <c r="CRK75" s="3058"/>
      <c r="CRL75" s="3059"/>
      <c r="CRM75" s="3058"/>
      <c r="CRN75" s="3059"/>
      <c r="CRO75" s="3050"/>
      <c r="CRP75" s="3051"/>
      <c r="CRQ75" s="3058"/>
      <c r="CRR75" s="3056"/>
      <c r="CRS75" s="3050"/>
      <c r="CRT75" s="3051"/>
      <c r="CRU75" s="3052"/>
      <c r="CRV75" s="3053"/>
      <c r="CRW75" s="3050"/>
      <c r="CRX75" s="3054"/>
      <c r="CRY75" s="3029"/>
      <c r="CRZ75" s="3055"/>
      <c r="CSA75" s="3056"/>
      <c r="CSB75" s="3057"/>
      <c r="CSC75" s="3058"/>
      <c r="CSD75" s="3059"/>
      <c r="CSE75" s="3058"/>
      <c r="CSF75" s="3059"/>
      <c r="CSG75" s="3050"/>
      <c r="CSH75" s="3051"/>
      <c r="CSI75" s="3058"/>
      <c r="CSJ75" s="3056"/>
      <c r="CSK75" s="3050"/>
      <c r="CSL75" s="3051"/>
      <c r="CSM75" s="3052"/>
      <c r="CSN75" s="3053"/>
      <c r="CSO75" s="3050"/>
      <c r="CSP75" s="3054"/>
      <c r="CSQ75" s="3029"/>
      <c r="CSR75" s="3055"/>
      <c r="CSS75" s="3056"/>
      <c r="CST75" s="3057"/>
      <c r="CSU75" s="3058"/>
      <c r="CSV75" s="3059"/>
      <c r="CSW75" s="3058"/>
      <c r="CSX75" s="3059"/>
      <c r="CSY75" s="3050"/>
      <c r="CSZ75" s="3051"/>
      <c r="CTA75" s="3058"/>
      <c r="CTB75" s="3056"/>
      <c r="CTC75" s="3050"/>
      <c r="CTD75" s="3051"/>
      <c r="CTE75" s="3052"/>
      <c r="CTF75" s="3053"/>
      <c r="CTG75" s="3050"/>
      <c r="CTH75" s="3054"/>
      <c r="CTI75" s="3029"/>
      <c r="CTJ75" s="3055"/>
      <c r="CTK75" s="3056"/>
      <c r="CTL75" s="3057"/>
      <c r="CTM75" s="3058"/>
      <c r="CTN75" s="3059"/>
      <c r="CTO75" s="3058"/>
      <c r="CTP75" s="3059"/>
      <c r="CTQ75" s="3050"/>
      <c r="CTR75" s="3051"/>
      <c r="CTS75" s="3058"/>
      <c r="CTT75" s="3056"/>
      <c r="CTU75" s="3050"/>
      <c r="CTV75" s="3051"/>
      <c r="CTW75" s="3052"/>
      <c r="CTX75" s="3053"/>
      <c r="CTY75" s="3050"/>
      <c r="CTZ75" s="3054"/>
      <c r="CUA75" s="3029"/>
      <c r="CUB75" s="3055"/>
      <c r="CUC75" s="3056"/>
      <c r="CUD75" s="3057"/>
      <c r="CUE75" s="3058"/>
      <c r="CUF75" s="3059"/>
      <c r="CUG75" s="3058"/>
      <c r="CUH75" s="3059"/>
      <c r="CUI75" s="3050"/>
      <c r="CUJ75" s="3051"/>
      <c r="CUK75" s="3058"/>
      <c r="CUL75" s="3056"/>
      <c r="CUM75" s="3050"/>
      <c r="CUN75" s="3051"/>
      <c r="CUO75" s="3052"/>
      <c r="CUP75" s="3053"/>
      <c r="CUQ75" s="3050"/>
      <c r="CUR75" s="3054"/>
      <c r="CUS75" s="3029"/>
      <c r="CUT75" s="3055"/>
      <c r="CUU75" s="3056"/>
      <c r="CUV75" s="3057"/>
      <c r="CUW75" s="3058"/>
      <c r="CUX75" s="3059"/>
      <c r="CUY75" s="3058"/>
      <c r="CUZ75" s="3059"/>
      <c r="CVA75" s="3050"/>
      <c r="CVB75" s="3051"/>
      <c r="CVC75" s="3058"/>
      <c r="CVD75" s="3056"/>
      <c r="CVE75" s="3050"/>
      <c r="CVF75" s="3051"/>
      <c r="CVG75" s="3052"/>
      <c r="CVH75" s="3053"/>
      <c r="CVI75" s="3050"/>
      <c r="CVJ75" s="3054"/>
      <c r="CVK75" s="3029"/>
      <c r="CVL75" s="3055"/>
      <c r="CVM75" s="3056"/>
      <c r="CVN75" s="3057"/>
      <c r="CVO75" s="3058"/>
      <c r="CVP75" s="3059"/>
      <c r="CVQ75" s="3058"/>
      <c r="CVR75" s="3059"/>
      <c r="CVS75" s="3050"/>
      <c r="CVT75" s="3051"/>
      <c r="CVU75" s="3058"/>
      <c r="CVV75" s="3056"/>
      <c r="CVW75" s="3050"/>
      <c r="CVX75" s="3051"/>
      <c r="CVY75" s="3052"/>
      <c r="CVZ75" s="3053"/>
      <c r="CWA75" s="3050"/>
      <c r="CWB75" s="3054"/>
      <c r="CWC75" s="3029"/>
      <c r="CWD75" s="3055"/>
      <c r="CWE75" s="3056"/>
      <c r="CWF75" s="3057"/>
      <c r="CWG75" s="3058"/>
      <c r="CWH75" s="3059"/>
      <c r="CWI75" s="3058"/>
      <c r="CWJ75" s="3059"/>
      <c r="CWK75" s="3050"/>
      <c r="CWL75" s="3051"/>
      <c r="CWM75" s="3058"/>
      <c r="CWN75" s="3056"/>
      <c r="CWO75" s="3050"/>
      <c r="CWP75" s="3051"/>
      <c r="CWQ75" s="3052"/>
      <c r="CWR75" s="3053"/>
      <c r="CWS75" s="3050"/>
      <c r="CWT75" s="3054"/>
      <c r="CWU75" s="3029"/>
      <c r="CWV75" s="3055"/>
      <c r="CWW75" s="3056"/>
      <c r="CWX75" s="3057"/>
      <c r="CWY75" s="3058"/>
      <c r="CWZ75" s="3059"/>
      <c r="CXA75" s="3058"/>
      <c r="CXB75" s="3059"/>
      <c r="CXC75" s="3050"/>
      <c r="CXD75" s="3051"/>
      <c r="CXE75" s="3058"/>
      <c r="CXF75" s="3056"/>
      <c r="CXG75" s="3050"/>
      <c r="CXH75" s="3051"/>
      <c r="CXI75" s="3052"/>
      <c r="CXJ75" s="3053"/>
      <c r="CXK75" s="3050"/>
      <c r="CXL75" s="3054"/>
      <c r="CXM75" s="3029"/>
      <c r="CXN75" s="3055"/>
      <c r="CXO75" s="3056"/>
      <c r="CXP75" s="3057"/>
      <c r="CXQ75" s="3058"/>
      <c r="CXR75" s="3059"/>
      <c r="CXS75" s="3058"/>
      <c r="CXT75" s="3059"/>
      <c r="CXU75" s="3050"/>
      <c r="CXV75" s="3051"/>
      <c r="CXW75" s="3058"/>
      <c r="CXX75" s="3056"/>
      <c r="CXY75" s="3050"/>
      <c r="CXZ75" s="3051"/>
      <c r="CYA75" s="3052"/>
      <c r="CYB75" s="3053"/>
      <c r="CYC75" s="3050"/>
      <c r="CYD75" s="3054"/>
      <c r="CYE75" s="3029"/>
      <c r="CYF75" s="3055"/>
      <c r="CYG75" s="3056"/>
      <c r="CYH75" s="3057"/>
      <c r="CYI75" s="3058"/>
      <c r="CYJ75" s="3059"/>
      <c r="CYK75" s="3058"/>
      <c r="CYL75" s="3059"/>
      <c r="CYM75" s="3050"/>
      <c r="CYN75" s="3051"/>
      <c r="CYO75" s="3058"/>
      <c r="CYP75" s="3056"/>
      <c r="CYQ75" s="3050"/>
      <c r="CYR75" s="3051"/>
      <c r="CYS75" s="3052"/>
      <c r="CYT75" s="3053"/>
      <c r="CYU75" s="3050"/>
      <c r="CYV75" s="3054"/>
      <c r="CYW75" s="3029"/>
      <c r="CYX75" s="3055"/>
      <c r="CYY75" s="3056"/>
      <c r="CYZ75" s="3057"/>
      <c r="CZA75" s="3058"/>
      <c r="CZB75" s="3059"/>
      <c r="CZC75" s="3058"/>
      <c r="CZD75" s="3059"/>
      <c r="CZE75" s="3050"/>
      <c r="CZF75" s="3051"/>
      <c r="CZG75" s="3058"/>
      <c r="CZH75" s="3056"/>
      <c r="CZI75" s="3050"/>
      <c r="CZJ75" s="3051"/>
      <c r="CZK75" s="3052"/>
      <c r="CZL75" s="3053"/>
      <c r="CZM75" s="3050"/>
      <c r="CZN75" s="3054"/>
      <c r="CZO75" s="3029"/>
      <c r="CZP75" s="3055"/>
      <c r="CZQ75" s="3056"/>
      <c r="CZR75" s="3057"/>
      <c r="CZS75" s="3058"/>
      <c r="CZT75" s="3059"/>
      <c r="CZU75" s="3058"/>
      <c r="CZV75" s="3059"/>
      <c r="CZW75" s="3050"/>
      <c r="CZX75" s="3051"/>
      <c r="CZY75" s="3058"/>
      <c r="CZZ75" s="3056"/>
      <c r="DAA75" s="3050"/>
      <c r="DAB75" s="3051"/>
      <c r="DAC75" s="3052"/>
      <c r="DAD75" s="3053"/>
      <c r="DAE75" s="3050"/>
      <c r="DAF75" s="3054"/>
      <c r="DAG75" s="3029"/>
      <c r="DAH75" s="3055"/>
      <c r="DAI75" s="3056"/>
      <c r="DAJ75" s="3057"/>
      <c r="DAK75" s="3058"/>
      <c r="DAL75" s="3059"/>
      <c r="DAM75" s="3058"/>
      <c r="DAN75" s="3059"/>
      <c r="DAO75" s="3050"/>
      <c r="DAP75" s="3051"/>
      <c r="DAQ75" s="3058"/>
      <c r="DAR75" s="3056"/>
      <c r="DAS75" s="3050"/>
      <c r="DAT75" s="3051"/>
      <c r="DAU75" s="3052"/>
      <c r="DAV75" s="3053"/>
      <c r="DAW75" s="3050"/>
      <c r="DAX75" s="3054"/>
      <c r="DAY75" s="3029"/>
      <c r="DAZ75" s="3055"/>
      <c r="DBA75" s="3056"/>
      <c r="DBB75" s="3057"/>
      <c r="DBC75" s="3058"/>
      <c r="DBD75" s="3059"/>
      <c r="DBE75" s="3058"/>
      <c r="DBF75" s="3059"/>
      <c r="DBG75" s="3050"/>
      <c r="DBH75" s="3051"/>
      <c r="DBI75" s="3058"/>
      <c r="DBJ75" s="3056"/>
      <c r="DBK75" s="3050"/>
      <c r="DBL75" s="3051"/>
      <c r="DBM75" s="3052"/>
      <c r="DBN75" s="3053"/>
      <c r="DBO75" s="3050"/>
      <c r="DBP75" s="3054"/>
      <c r="DBQ75" s="3029"/>
      <c r="DBR75" s="3055"/>
      <c r="DBS75" s="3056"/>
      <c r="DBT75" s="3057"/>
      <c r="DBU75" s="3058"/>
      <c r="DBV75" s="3059"/>
      <c r="DBW75" s="3058"/>
      <c r="DBX75" s="3059"/>
      <c r="DBY75" s="3050"/>
      <c r="DBZ75" s="3051"/>
      <c r="DCA75" s="3058"/>
      <c r="DCB75" s="3056"/>
      <c r="DCC75" s="3050"/>
      <c r="DCD75" s="3051"/>
      <c r="DCE75" s="3052"/>
      <c r="DCF75" s="3053"/>
      <c r="DCG75" s="3050"/>
      <c r="DCH75" s="3054"/>
      <c r="DCI75" s="3029"/>
      <c r="DCJ75" s="3055"/>
      <c r="DCK75" s="3056"/>
      <c r="DCL75" s="3057"/>
      <c r="DCM75" s="3058"/>
      <c r="DCN75" s="3059"/>
      <c r="DCO75" s="3058"/>
      <c r="DCP75" s="3059"/>
      <c r="DCQ75" s="3050"/>
      <c r="DCR75" s="3051"/>
      <c r="DCS75" s="3058"/>
      <c r="DCT75" s="3056"/>
      <c r="DCU75" s="3050"/>
      <c r="DCV75" s="3051"/>
      <c r="DCW75" s="3052"/>
      <c r="DCX75" s="3053"/>
      <c r="DCY75" s="3050"/>
      <c r="DCZ75" s="3054"/>
      <c r="DDA75" s="3029"/>
      <c r="DDB75" s="3055"/>
      <c r="DDC75" s="3056"/>
      <c r="DDD75" s="3057"/>
      <c r="DDE75" s="3058"/>
      <c r="DDF75" s="3059"/>
      <c r="DDG75" s="3058"/>
      <c r="DDH75" s="3059"/>
      <c r="DDI75" s="3050"/>
      <c r="DDJ75" s="3051"/>
      <c r="DDK75" s="3058"/>
      <c r="DDL75" s="3056"/>
      <c r="DDM75" s="3050"/>
      <c r="DDN75" s="3051"/>
      <c r="DDO75" s="3052"/>
      <c r="DDP75" s="3053"/>
      <c r="DDQ75" s="3050"/>
      <c r="DDR75" s="3054"/>
      <c r="DDS75" s="3029"/>
      <c r="DDT75" s="3055"/>
      <c r="DDU75" s="3056"/>
      <c r="DDV75" s="3057"/>
      <c r="DDW75" s="3058"/>
      <c r="DDX75" s="3059"/>
      <c r="DDY75" s="3058"/>
      <c r="DDZ75" s="3059"/>
      <c r="DEA75" s="3050"/>
      <c r="DEB75" s="3051"/>
      <c r="DEC75" s="3058"/>
      <c r="DED75" s="3056"/>
      <c r="DEE75" s="3050"/>
      <c r="DEF75" s="3051"/>
      <c r="DEG75" s="3052"/>
      <c r="DEH75" s="3053"/>
      <c r="DEI75" s="3050"/>
      <c r="DEJ75" s="3054"/>
      <c r="DEK75" s="3029"/>
      <c r="DEL75" s="3055"/>
      <c r="DEM75" s="3056"/>
      <c r="DEN75" s="3057"/>
      <c r="DEO75" s="3058"/>
      <c r="DEP75" s="3059"/>
      <c r="DEQ75" s="3058"/>
      <c r="DER75" s="3059"/>
      <c r="DES75" s="3050"/>
      <c r="DET75" s="3051"/>
      <c r="DEU75" s="3058"/>
      <c r="DEV75" s="3056"/>
      <c r="DEW75" s="3050"/>
      <c r="DEX75" s="3051"/>
      <c r="DEY75" s="3052"/>
      <c r="DEZ75" s="3053"/>
      <c r="DFA75" s="3050"/>
      <c r="DFB75" s="3054"/>
      <c r="DFC75" s="3029"/>
      <c r="DFD75" s="3055"/>
      <c r="DFE75" s="3056"/>
      <c r="DFF75" s="3057"/>
      <c r="DFG75" s="3058"/>
      <c r="DFH75" s="3059"/>
      <c r="DFI75" s="3058"/>
      <c r="DFJ75" s="3059"/>
      <c r="DFK75" s="3050"/>
      <c r="DFL75" s="3051"/>
      <c r="DFM75" s="3058"/>
      <c r="DFN75" s="3056"/>
      <c r="DFO75" s="3050"/>
      <c r="DFP75" s="3051"/>
      <c r="DFQ75" s="3052"/>
      <c r="DFR75" s="3053"/>
      <c r="DFS75" s="3050"/>
      <c r="DFT75" s="3054"/>
      <c r="DFU75" s="3029"/>
      <c r="DFV75" s="3055"/>
      <c r="DFW75" s="3056"/>
      <c r="DFX75" s="3057"/>
      <c r="DFY75" s="3058"/>
      <c r="DFZ75" s="3059"/>
      <c r="DGA75" s="3058"/>
      <c r="DGB75" s="3059"/>
      <c r="DGC75" s="3050"/>
      <c r="DGD75" s="3051"/>
      <c r="DGE75" s="3058"/>
      <c r="DGF75" s="3056"/>
      <c r="DGG75" s="3050"/>
      <c r="DGH75" s="3051"/>
      <c r="DGI75" s="3052"/>
      <c r="DGJ75" s="3053"/>
      <c r="DGK75" s="3050"/>
      <c r="DGL75" s="3054"/>
      <c r="DGM75" s="3029"/>
      <c r="DGN75" s="3055"/>
      <c r="DGO75" s="3056"/>
      <c r="DGP75" s="3057"/>
      <c r="DGQ75" s="3058"/>
      <c r="DGR75" s="3059"/>
      <c r="DGS75" s="3058"/>
      <c r="DGT75" s="3059"/>
      <c r="DGU75" s="3050"/>
      <c r="DGV75" s="3051"/>
      <c r="DGW75" s="3058"/>
      <c r="DGX75" s="3056"/>
      <c r="DGY75" s="3050"/>
      <c r="DGZ75" s="3051"/>
      <c r="DHA75" s="3052"/>
      <c r="DHB75" s="3053"/>
      <c r="DHC75" s="3050"/>
      <c r="DHD75" s="3054"/>
      <c r="DHE75" s="3029"/>
      <c r="DHF75" s="3055"/>
      <c r="DHG75" s="3056"/>
      <c r="DHH75" s="3057"/>
      <c r="DHI75" s="3058"/>
      <c r="DHJ75" s="3059"/>
      <c r="DHK75" s="3058"/>
      <c r="DHL75" s="3059"/>
      <c r="DHM75" s="3050"/>
      <c r="DHN75" s="3051"/>
      <c r="DHO75" s="3058"/>
      <c r="DHP75" s="3056"/>
      <c r="DHQ75" s="3050"/>
      <c r="DHR75" s="3051"/>
      <c r="DHS75" s="3052"/>
      <c r="DHT75" s="3053"/>
      <c r="DHU75" s="3050"/>
      <c r="DHV75" s="3054"/>
      <c r="DHW75" s="3029"/>
      <c r="DHX75" s="3055"/>
      <c r="DHY75" s="3056"/>
      <c r="DHZ75" s="3057"/>
      <c r="DIA75" s="3058"/>
      <c r="DIB75" s="3059"/>
      <c r="DIC75" s="3058"/>
      <c r="DID75" s="3059"/>
      <c r="DIE75" s="3050"/>
      <c r="DIF75" s="3051"/>
      <c r="DIG75" s="3058"/>
      <c r="DIH75" s="3056"/>
      <c r="DII75" s="3050"/>
      <c r="DIJ75" s="3051"/>
      <c r="DIK75" s="3052"/>
      <c r="DIL75" s="3053"/>
      <c r="DIM75" s="3050"/>
      <c r="DIN75" s="3054"/>
      <c r="DIO75" s="3029"/>
      <c r="DIP75" s="3055"/>
      <c r="DIQ75" s="3056"/>
      <c r="DIR75" s="3057"/>
      <c r="DIS75" s="3058"/>
      <c r="DIT75" s="3059"/>
      <c r="DIU75" s="3058"/>
      <c r="DIV75" s="3059"/>
      <c r="DIW75" s="3050"/>
      <c r="DIX75" s="3051"/>
      <c r="DIY75" s="3058"/>
      <c r="DIZ75" s="3056"/>
      <c r="DJA75" s="3050"/>
      <c r="DJB75" s="3051"/>
      <c r="DJC75" s="3052"/>
      <c r="DJD75" s="3053"/>
      <c r="DJE75" s="3050"/>
      <c r="DJF75" s="3054"/>
      <c r="DJG75" s="3029"/>
      <c r="DJH75" s="3055"/>
      <c r="DJI75" s="3056"/>
      <c r="DJJ75" s="3057"/>
      <c r="DJK75" s="3058"/>
      <c r="DJL75" s="3059"/>
      <c r="DJM75" s="3058"/>
      <c r="DJN75" s="3059"/>
      <c r="DJO75" s="3050"/>
      <c r="DJP75" s="3051"/>
      <c r="DJQ75" s="3058"/>
      <c r="DJR75" s="3056"/>
      <c r="DJS75" s="3050"/>
      <c r="DJT75" s="3051"/>
      <c r="DJU75" s="3052"/>
      <c r="DJV75" s="3053"/>
      <c r="DJW75" s="3050"/>
      <c r="DJX75" s="3054"/>
      <c r="DJY75" s="3029"/>
      <c r="DJZ75" s="3055"/>
      <c r="DKA75" s="3056"/>
      <c r="DKB75" s="3057"/>
      <c r="DKC75" s="3058"/>
      <c r="DKD75" s="3059"/>
      <c r="DKE75" s="3058"/>
      <c r="DKF75" s="3059"/>
      <c r="DKG75" s="3050"/>
      <c r="DKH75" s="3051"/>
      <c r="DKI75" s="3058"/>
      <c r="DKJ75" s="3056"/>
      <c r="DKK75" s="3050"/>
      <c r="DKL75" s="3051"/>
      <c r="DKM75" s="3052"/>
      <c r="DKN75" s="3053"/>
      <c r="DKO75" s="3050"/>
      <c r="DKP75" s="3054"/>
      <c r="DKQ75" s="3029"/>
      <c r="DKR75" s="3055"/>
      <c r="DKS75" s="3056"/>
      <c r="DKT75" s="3057"/>
      <c r="DKU75" s="3058"/>
      <c r="DKV75" s="3059"/>
      <c r="DKW75" s="3058"/>
      <c r="DKX75" s="3059"/>
      <c r="DKY75" s="3050"/>
      <c r="DKZ75" s="3051"/>
      <c r="DLA75" s="3058"/>
      <c r="DLB75" s="3056"/>
      <c r="DLC75" s="3050"/>
      <c r="DLD75" s="3051"/>
      <c r="DLE75" s="3052"/>
      <c r="DLF75" s="3053"/>
      <c r="DLG75" s="3050"/>
      <c r="DLH75" s="3054"/>
      <c r="DLI75" s="3029"/>
      <c r="DLJ75" s="3055"/>
      <c r="DLK75" s="3056"/>
      <c r="DLL75" s="3057"/>
      <c r="DLM75" s="3058"/>
      <c r="DLN75" s="3059"/>
      <c r="DLO75" s="3058"/>
      <c r="DLP75" s="3059"/>
      <c r="DLQ75" s="3050"/>
      <c r="DLR75" s="3051"/>
      <c r="DLS75" s="3058"/>
      <c r="DLT75" s="3056"/>
      <c r="DLU75" s="3050"/>
      <c r="DLV75" s="3051"/>
      <c r="DLW75" s="3052"/>
      <c r="DLX75" s="3053"/>
      <c r="DLY75" s="3050"/>
      <c r="DLZ75" s="3054"/>
      <c r="DMA75" s="3029"/>
      <c r="DMB75" s="3055"/>
      <c r="DMC75" s="3056"/>
      <c r="DMD75" s="3057"/>
      <c r="DME75" s="3058"/>
      <c r="DMF75" s="3059"/>
      <c r="DMG75" s="3058"/>
      <c r="DMH75" s="3059"/>
      <c r="DMI75" s="3050"/>
      <c r="DMJ75" s="3051"/>
      <c r="DMK75" s="3058"/>
      <c r="DML75" s="3056"/>
      <c r="DMM75" s="3050"/>
      <c r="DMN75" s="3051"/>
      <c r="DMO75" s="3052"/>
      <c r="DMP75" s="3053"/>
      <c r="DMQ75" s="3050"/>
      <c r="DMR75" s="3054"/>
      <c r="DMS75" s="3029"/>
      <c r="DMT75" s="3055"/>
      <c r="DMU75" s="3056"/>
      <c r="DMV75" s="3057"/>
      <c r="DMW75" s="3058"/>
      <c r="DMX75" s="3059"/>
      <c r="DMY75" s="3058"/>
      <c r="DMZ75" s="3059"/>
      <c r="DNA75" s="3050"/>
      <c r="DNB75" s="3051"/>
      <c r="DNC75" s="3058"/>
      <c r="DND75" s="3056"/>
      <c r="DNE75" s="3050"/>
      <c r="DNF75" s="3051"/>
      <c r="DNG75" s="3052"/>
      <c r="DNH75" s="3053"/>
      <c r="DNI75" s="3050"/>
      <c r="DNJ75" s="3054"/>
      <c r="DNK75" s="3029"/>
      <c r="DNL75" s="3055"/>
      <c r="DNM75" s="3056"/>
      <c r="DNN75" s="3057"/>
      <c r="DNO75" s="3058"/>
      <c r="DNP75" s="3059"/>
      <c r="DNQ75" s="3058"/>
      <c r="DNR75" s="3059"/>
      <c r="DNS75" s="3050"/>
      <c r="DNT75" s="3051"/>
      <c r="DNU75" s="3058"/>
      <c r="DNV75" s="3056"/>
      <c r="DNW75" s="3050"/>
      <c r="DNX75" s="3051"/>
      <c r="DNY75" s="3052"/>
      <c r="DNZ75" s="3053"/>
      <c r="DOA75" s="3050"/>
      <c r="DOB75" s="3054"/>
      <c r="DOC75" s="3029"/>
      <c r="DOD75" s="3055"/>
      <c r="DOE75" s="3056"/>
      <c r="DOF75" s="3057"/>
      <c r="DOG75" s="3058"/>
      <c r="DOH75" s="3059"/>
      <c r="DOI75" s="3058"/>
      <c r="DOJ75" s="3059"/>
      <c r="DOK75" s="3050"/>
      <c r="DOL75" s="3051"/>
      <c r="DOM75" s="3058"/>
      <c r="DON75" s="3056"/>
      <c r="DOO75" s="3050"/>
      <c r="DOP75" s="3051"/>
      <c r="DOQ75" s="3052"/>
      <c r="DOR75" s="3053"/>
      <c r="DOS75" s="3050"/>
      <c r="DOT75" s="3054"/>
      <c r="DOU75" s="3029"/>
      <c r="DOV75" s="3055"/>
      <c r="DOW75" s="3056"/>
      <c r="DOX75" s="3057"/>
      <c r="DOY75" s="3058"/>
      <c r="DOZ75" s="3059"/>
      <c r="DPA75" s="3058"/>
      <c r="DPB75" s="3059"/>
      <c r="DPC75" s="3050"/>
      <c r="DPD75" s="3051"/>
      <c r="DPE75" s="3058"/>
      <c r="DPF75" s="3056"/>
      <c r="DPG75" s="3050"/>
      <c r="DPH75" s="3051"/>
      <c r="DPI75" s="3052"/>
      <c r="DPJ75" s="3053"/>
      <c r="DPK75" s="3050"/>
      <c r="DPL75" s="3054"/>
      <c r="DPM75" s="3029"/>
      <c r="DPN75" s="3055"/>
      <c r="DPO75" s="3056"/>
      <c r="DPP75" s="3057"/>
      <c r="DPQ75" s="3058"/>
      <c r="DPR75" s="3059"/>
      <c r="DPS75" s="3058"/>
      <c r="DPT75" s="3059"/>
      <c r="DPU75" s="3050"/>
      <c r="DPV75" s="3051"/>
      <c r="DPW75" s="3058"/>
      <c r="DPX75" s="3056"/>
      <c r="DPY75" s="3050"/>
      <c r="DPZ75" s="3051"/>
      <c r="DQA75" s="3052"/>
      <c r="DQB75" s="3053"/>
      <c r="DQC75" s="3050"/>
      <c r="DQD75" s="3054"/>
      <c r="DQE75" s="3029"/>
      <c r="DQF75" s="3055"/>
      <c r="DQG75" s="3056"/>
      <c r="DQH75" s="3057"/>
      <c r="DQI75" s="3058"/>
      <c r="DQJ75" s="3059"/>
      <c r="DQK75" s="3058"/>
      <c r="DQL75" s="3059"/>
      <c r="DQM75" s="3050"/>
      <c r="DQN75" s="3051"/>
      <c r="DQO75" s="3058"/>
      <c r="DQP75" s="3056"/>
      <c r="DQQ75" s="3050"/>
      <c r="DQR75" s="3051"/>
      <c r="DQS75" s="3052"/>
      <c r="DQT75" s="3053"/>
      <c r="DQU75" s="3050"/>
      <c r="DQV75" s="3054"/>
      <c r="DQW75" s="3029"/>
      <c r="DQX75" s="3055"/>
      <c r="DQY75" s="3056"/>
      <c r="DQZ75" s="3057"/>
      <c r="DRA75" s="3058"/>
      <c r="DRB75" s="3059"/>
      <c r="DRC75" s="3058"/>
      <c r="DRD75" s="3059"/>
      <c r="DRE75" s="3050"/>
      <c r="DRF75" s="3051"/>
      <c r="DRG75" s="3058"/>
      <c r="DRH75" s="3056"/>
      <c r="DRI75" s="3050"/>
      <c r="DRJ75" s="3051"/>
      <c r="DRK75" s="3052"/>
      <c r="DRL75" s="3053"/>
      <c r="DRM75" s="3050"/>
      <c r="DRN75" s="3054"/>
      <c r="DRO75" s="3029"/>
      <c r="DRP75" s="3055"/>
      <c r="DRQ75" s="3056"/>
      <c r="DRR75" s="3057"/>
      <c r="DRS75" s="3058"/>
      <c r="DRT75" s="3059"/>
      <c r="DRU75" s="3058"/>
      <c r="DRV75" s="3059"/>
      <c r="DRW75" s="3050"/>
      <c r="DRX75" s="3051"/>
      <c r="DRY75" s="3058"/>
      <c r="DRZ75" s="3056"/>
      <c r="DSA75" s="3050"/>
      <c r="DSB75" s="3051"/>
      <c r="DSC75" s="3052"/>
      <c r="DSD75" s="3053"/>
      <c r="DSE75" s="3050"/>
      <c r="DSF75" s="3054"/>
      <c r="DSG75" s="3029"/>
      <c r="DSH75" s="3055"/>
      <c r="DSI75" s="3056"/>
      <c r="DSJ75" s="3057"/>
      <c r="DSK75" s="3058"/>
      <c r="DSL75" s="3059"/>
      <c r="DSM75" s="3058"/>
      <c r="DSN75" s="3059"/>
      <c r="DSO75" s="3050"/>
      <c r="DSP75" s="3051"/>
      <c r="DSQ75" s="3058"/>
      <c r="DSR75" s="3056"/>
      <c r="DSS75" s="3050"/>
      <c r="DST75" s="3051"/>
      <c r="DSU75" s="3052"/>
      <c r="DSV75" s="3053"/>
      <c r="DSW75" s="3050"/>
      <c r="DSX75" s="3054"/>
      <c r="DSY75" s="3029"/>
      <c r="DSZ75" s="3055"/>
      <c r="DTA75" s="3056"/>
      <c r="DTB75" s="3057"/>
      <c r="DTC75" s="3058"/>
      <c r="DTD75" s="3059"/>
      <c r="DTE75" s="3058"/>
      <c r="DTF75" s="3059"/>
      <c r="DTG75" s="3050"/>
      <c r="DTH75" s="3051"/>
      <c r="DTI75" s="3058"/>
      <c r="DTJ75" s="3056"/>
      <c r="DTK75" s="3050"/>
      <c r="DTL75" s="3051"/>
      <c r="DTM75" s="3052"/>
      <c r="DTN75" s="3053"/>
      <c r="DTO75" s="3050"/>
      <c r="DTP75" s="3054"/>
      <c r="DTQ75" s="3029"/>
      <c r="DTR75" s="3055"/>
      <c r="DTS75" s="3056"/>
      <c r="DTT75" s="3057"/>
      <c r="DTU75" s="3058"/>
      <c r="DTV75" s="3059"/>
      <c r="DTW75" s="3058"/>
      <c r="DTX75" s="3059"/>
      <c r="DTY75" s="3050"/>
      <c r="DTZ75" s="3051"/>
      <c r="DUA75" s="3058"/>
      <c r="DUB75" s="3056"/>
      <c r="DUC75" s="3050"/>
      <c r="DUD75" s="3051"/>
      <c r="DUE75" s="3052"/>
      <c r="DUF75" s="3053"/>
      <c r="DUG75" s="3050"/>
      <c r="DUH75" s="3054"/>
      <c r="DUI75" s="3029"/>
      <c r="DUJ75" s="3055"/>
      <c r="DUK75" s="3056"/>
      <c r="DUL75" s="3057"/>
      <c r="DUM75" s="3058"/>
      <c r="DUN75" s="3059"/>
      <c r="DUO75" s="3058"/>
      <c r="DUP75" s="3059"/>
      <c r="DUQ75" s="3050"/>
      <c r="DUR75" s="3051"/>
      <c r="DUS75" s="3058"/>
      <c r="DUT75" s="3056"/>
      <c r="DUU75" s="3050"/>
      <c r="DUV75" s="3051"/>
      <c r="DUW75" s="3052"/>
      <c r="DUX75" s="3053"/>
      <c r="DUY75" s="3050"/>
      <c r="DUZ75" s="3054"/>
      <c r="DVA75" s="3029"/>
      <c r="DVB75" s="3055"/>
      <c r="DVC75" s="3056"/>
      <c r="DVD75" s="3057"/>
      <c r="DVE75" s="3058"/>
      <c r="DVF75" s="3059"/>
      <c r="DVG75" s="3058"/>
      <c r="DVH75" s="3059"/>
      <c r="DVI75" s="3050"/>
      <c r="DVJ75" s="3051"/>
      <c r="DVK75" s="3058"/>
      <c r="DVL75" s="3056"/>
      <c r="DVM75" s="3050"/>
      <c r="DVN75" s="3051"/>
      <c r="DVO75" s="3052"/>
      <c r="DVP75" s="3053"/>
      <c r="DVQ75" s="3050"/>
      <c r="DVR75" s="3054"/>
      <c r="DVS75" s="3029"/>
      <c r="DVT75" s="3055"/>
      <c r="DVU75" s="3056"/>
      <c r="DVV75" s="3057"/>
      <c r="DVW75" s="3058"/>
      <c r="DVX75" s="3059"/>
      <c r="DVY75" s="3058"/>
      <c r="DVZ75" s="3059"/>
      <c r="DWA75" s="3050"/>
      <c r="DWB75" s="3051"/>
      <c r="DWC75" s="3058"/>
      <c r="DWD75" s="3056"/>
      <c r="DWE75" s="3050"/>
      <c r="DWF75" s="3051"/>
      <c r="DWG75" s="3052"/>
      <c r="DWH75" s="3053"/>
      <c r="DWI75" s="3050"/>
      <c r="DWJ75" s="3054"/>
      <c r="DWK75" s="3029"/>
      <c r="DWL75" s="3055"/>
      <c r="DWM75" s="3056"/>
      <c r="DWN75" s="3057"/>
      <c r="DWO75" s="3058"/>
      <c r="DWP75" s="3059"/>
      <c r="DWQ75" s="3058"/>
      <c r="DWR75" s="3059"/>
      <c r="DWS75" s="3050"/>
      <c r="DWT75" s="3051"/>
      <c r="DWU75" s="3058"/>
      <c r="DWV75" s="3056"/>
      <c r="DWW75" s="3050"/>
      <c r="DWX75" s="3051"/>
      <c r="DWY75" s="3052"/>
      <c r="DWZ75" s="3053"/>
      <c r="DXA75" s="3050"/>
      <c r="DXB75" s="3054"/>
      <c r="DXC75" s="3029"/>
      <c r="DXD75" s="3055"/>
      <c r="DXE75" s="3056"/>
      <c r="DXF75" s="3057"/>
      <c r="DXG75" s="3058"/>
      <c r="DXH75" s="3059"/>
      <c r="DXI75" s="3058"/>
      <c r="DXJ75" s="3059"/>
      <c r="DXK75" s="3050"/>
      <c r="DXL75" s="3051"/>
      <c r="DXM75" s="3058"/>
      <c r="DXN75" s="3056"/>
      <c r="DXO75" s="3050"/>
      <c r="DXP75" s="3051"/>
      <c r="DXQ75" s="3052"/>
      <c r="DXR75" s="3053"/>
      <c r="DXS75" s="3050"/>
      <c r="DXT75" s="3054"/>
      <c r="DXU75" s="3029"/>
      <c r="DXV75" s="3055"/>
      <c r="DXW75" s="3056"/>
      <c r="DXX75" s="3057"/>
      <c r="DXY75" s="3058"/>
      <c r="DXZ75" s="3059"/>
      <c r="DYA75" s="3058"/>
      <c r="DYB75" s="3059"/>
      <c r="DYC75" s="3050"/>
      <c r="DYD75" s="3051"/>
      <c r="DYE75" s="3058"/>
      <c r="DYF75" s="3056"/>
      <c r="DYG75" s="3050"/>
      <c r="DYH75" s="3051"/>
      <c r="DYI75" s="3052"/>
      <c r="DYJ75" s="3053"/>
      <c r="DYK75" s="3050"/>
      <c r="DYL75" s="3054"/>
      <c r="DYM75" s="3029"/>
      <c r="DYN75" s="3055"/>
      <c r="DYO75" s="3056"/>
      <c r="DYP75" s="3057"/>
      <c r="DYQ75" s="3058"/>
      <c r="DYR75" s="3059"/>
      <c r="DYS75" s="3058"/>
      <c r="DYT75" s="3059"/>
      <c r="DYU75" s="3050"/>
      <c r="DYV75" s="3051"/>
      <c r="DYW75" s="3058"/>
      <c r="DYX75" s="3056"/>
      <c r="DYY75" s="3050"/>
      <c r="DYZ75" s="3051"/>
      <c r="DZA75" s="3052"/>
      <c r="DZB75" s="3053"/>
      <c r="DZC75" s="3050"/>
      <c r="DZD75" s="3054"/>
      <c r="DZE75" s="3029"/>
      <c r="DZF75" s="3055"/>
      <c r="DZG75" s="3056"/>
      <c r="DZH75" s="3057"/>
      <c r="DZI75" s="3058"/>
      <c r="DZJ75" s="3059"/>
      <c r="DZK75" s="3058"/>
      <c r="DZL75" s="3059"/>
      <c r="DZM75" s="3050"/>
      <c r="DZN75" s="3051"/>
      <c r="DZO75" s="3058"/>
      <c r="DZP75" s="3056"/>
      <c r="DZQ75" s="3050"/>
      <c r="DZR75" s="3051"/>
      <c r="DZS75" s="3052"/>
      <c r="DZT75" s="3053"/>
      <c r="DZU75" s="3050"/>
      <c r="DZV75" s="3054"/>
      <c r="DZW75" s="3029"/>
      <c r="DZX75" s="3055"/>
      <c r="DZY75" s="3056"/>
      <c r="DZZ75" s="3057"/>
      <c r="EAA75" s="3058"/>
      <c r="EAB75" s="3059"/>
      <c r="EAC75" s="3058"/>
      <c r="EAD75" s="3059"/>
      <c r="EAE75" s="3050"/>
      <c r="EAF75" s="3051"/>
      <c r="EAG75" s="3058"/>
      <c r="EAH75" s="3056"/>
      <c r="EAI75" s="3050"/>
      <c r="EAJ75" s="3051"/>
      <c r="EAK75" s="3052"/>
      <c r="EAL75" s="3053"/>
      <c r="EAM75" s="3050"/>
      <c r="EAN75" s="3054"/>
      <c r="EAO75" s="3029"/>
      <c r="EAP75" s="3055"/>
      <c r="EAQ75" s="3056"/>
      <c r="EAR75" s="3057"/>
      <c r="EAS75" s="3058"/>
      <c r="EAT75" s="3059"/>
      <c r="EAU75" s="3058"/>
      <c r="EAV75" s="3059"/>
      <c r="EAW75" s="3050"/>
      <c r="EAX75" s="3051"/>
      <c r="EAY75" s="3058"/>
      <c r="EAZ75" s="3056"/>
      <c r="EBA75" s="3050"/>
      <c r="EBB75" s="3051"/>
      <c r="EBC75" s="3052"/>
      <c r="EBD75" s="3053"/>
      <c r="EBE75" s="3050"/>
      <c r="EBF75" s="3054"/>
      <c r="EBG75" s="3029"/>
      <c r="EBH75" s="3055"/>
      <c r="EBI75" s="3056"/>
      <c r="EBJ75" s="3057"/>
      <c r="EBK75" s="3058"/>
      <c r="EBL75" s="3059"/>
      <c r="EBM75" s="3058"/>
      <c r="EBN75" s="3059"/>
      <c r="EBO75" s="3050"/>
      <c r="EBP75" s="3051"/>
      <c r="EBQ75" s="3058"/>
      <c r="EBR75" s="3056"/>
      <c r="EBS75" s="3050"/>
      <c r="EBT75" s="3051"/>
      <c r="EBU75" s="3052"/>
      <c r="EBV75" s="3053"/>
      <c r="EBW75" s="3050"/>
      <c r="EBX75" s="3054"/>
      <c r="EBY75" s="3029"/>
      <c r="EBZ75" s="3055"/>
      <c r="ECA75" s="3056"/>
      <c r="ECB75" s="3057"/>
      <c r="ECC75" s="3058"/>
      <c r="ECD75" s="3059"/>
      <c r="ECE75" s="3058"/>
      <c r="ECF75" s="3059"/>
      <c r="ECG75" s="3050"/>
      <c r="ECH75" s="3051"/>
      <c r="ECI75" s="3058"/>
      <c r="ECJ75" s="3056"/>
      <c r="ECK75" s="3050"/>
      <c r="ECL75" s="3051"/>
      <c r="ECM75" s="3052"/>
      <c r="ECN75" s="3053"/>
      <c r="ECO75" s="3050"/>
      <c r="ECP75" s="3054"/>
      <c r="ECQ75" s="3029"/>
      <c r="ECR75" s="3055"/>
      <c r="ECS75" s="3056"/>
      <c r="ECT75" s="3057"/>
      <c r="ECU75" s="3058"/>
      <c r="ECV75" s="3059"/>
      <c r="ECW75" s="3058"/>
      <c r="ECX75" s="3059"/>
      <c r="ECY75" s="3050"/>
      <c r="ECZ75" s="3051"/>
      <c r="EDA75" s="3058"/>
      <c r="EDB75" s="3056"/>
      <c r="EDC75" s="3050"/>
      <c r="EDD75" s="3051"/>
      <c r="EDE75" s="3052"/>
      <c r="EDF75" s="3053"/>
      <c r="EDG75" s="3050"/>
      <c r="EDH75" s="3054"/>
      <c r="EDI75" s="3029"/>
      <c r="EDJ75" s="3055"/>
      <c r="EDK75" s="3056"/>
      <c r="EDL75" s="3057"/>
      <c r="EDM75" s="3058"/>
      <c r="EDN75" s="3059"/>
      <c r="EDO75" s="3058"/>
      <c r="EDP75" s="3059"/>
      <c r="EDQ75" s="3050"/>
      <c r="EDR75" s="3051"/>
      <c r="EDS75" s="3058"/>
      <c r="EDT75" s="3056"/>
      <c r="EDU75" s="3050"/>
      <c r="EDV75" s="3051"/>
      <c r="EDW75" s="3052"/>
      <c r="EDX75" s="3053"/>
      <c r="EDY75" s="3050"/>
      <c r="EDZ75" s="3054"/>
      <c r="EEA75" s="3029"/>
      <c r="EEB75" s="3055"/>
      <c r="EEC75" s="3056"/>
      <c r="EED75" s="3057"/>
      <c r="EEE75" s="3058"/>
      <c r="EEF75" s="3059"/>
      <c r="EEG75" s="3058"/>
      <c r="EEH75" s="3059"/>
      <c r="EEI75" s="3050"/>
      <c r="EEJ75" s="3051"/>
      <c r="EEK75" s="3058"/>
      <c r="EEL75" s="3056"/>
      <c r="EEM75" s="3050"/>
      <c r="EEN75" s="3051"/>
      <c r="EEO75" s="3052"/>
      <c r="EEP75" s="3053"/>
      <c r="EEQ75" s="3050"/>
      <c r="EER75" s="3054"/>
      <c r="EES75" s="3029"/>
      <c r="EET75" s="3055"/>
      <c r="EEU75" s="3056"/>
      <c r="EEV75" s="3057"/>
      <c r="EEW75" s="3058"/>
      <c r="EEX75" s="3059"/>
      <c r="EEY75" s="3058"/>
      <c r="EEZ75" s="3059"/>
      <c r="EFA75" s="3050"/>
      <c r="EFB75" s="3051"/>
      <c r="EFC75" s="3058"/>
      <c r="EFD75" s="3056"/>
      <c r="EFE75" s="3050"/>
      <c r="EFF75" s="3051"/>
      <c r="EFG75" s="3052"/>
      <c r="EFH75" s="3053"/>
      <c r="EFI75" s="3050"/>
      <c r="EFJ75" s="3054"/>
      <c r="EFK75" s="3029"/>
      <c r="EFL75" s="3055"/>
      <c r="EFM75" s="3056"/>
      <c r="EFN75" s="3057"/>
      <c r="EFO75" s="3058"/>
      <c r="EFP75" s="3059"/>
      <c r="EFQ75" s="3058"/>
      <c r="EFR75" s="3059"/>
      <c r="EFS75" s="3050"/>
      <c r="EFT75" s="3051"/>
      <c r="EFU75" s="3058"/>
      <c r="EFV75" s="3056"/>
      <c r="EFW75" s="3050"/>
      <c r="EFX75" s="3051"/>
      <c r="EFY75" s="3052"/>
      <c r="EFZ75" s="3053"/>
      <c r="EGA75" s="3050"/>
      <c r="EGB75" s="3054"/>
      <c r="EGC75" s="3029"/>
      <c r="EGD75" s="3055"/>
      <c r="EGE75" s="3056"/>
      <c r="EGF75" s="3057"/>
      <c r="EGG75" s="3058"/>
      <c r="EGH75" s="3059"/>
      <c r="EGI75" s="3058"/>
      <c r="EGJ75" s="3059"/>
      <c r="EGK75" s="3050"/>
      <c r="EGL75" s="3051"/>
      <c r="EGM75" s="3058"/>
      <c r="EGN75" s="3056"/>
      <c r="EGO75" s="3050"/>
      <c r="EGP75" s="3051"/>
      <c r="EGQ75" s="3052"/>
      <c r="EGR75" s="3053"/>
      <c r="EGS75" s="3050"/>
      <c r="EGT75" s="3054"/>
      <c r="EGU75" s="3029"/>
      <c r="EGV75" s="3055"/>
      <c r="EGW75" s="3056"/>
      <c r="EGX75" s="3057"/>
      <c r="EGY75" s="3058"/>
      <c r="EGZ75" s="3059"/>
      <c r="EHA75" s="3058"/>
      <c r="EHB75" s="3059"/>
      <c r="EHC75" s="3050"/>
      <c r="EHD75" s="3051"/>
      <c r="EHE75" s="3058"/>
      <c r="EHF75" s="3056"/>
      <c r="EHG75" s="3050"/>
      <c r="EHH75" s="3051"/>
      <c r="EHI75" s="3052"/>
      <c r="EHJ75" s="3053"/>
      <c r="EHK75" s="3050"/>
      <c r="EHL75" s="3054"/>
      <c r="EHM75" s="3029"/>
      <c r="EHN75" s="3055"/>
      <c r="EHO75" s="3056"/>
      <c r="EHP75" s="3057"/>
      <c r="EHQ75" s="3058"/>
      <c r="EHR75" s="3059"/>
      <c r="EHS75" s="3058"/>
      <c r="EHT75" s="3059"/>
      <c r="EHU75" s="3050"/>
      <c r="EHV75" s="3051"/>
      <c r="EHW75" s="3058"/>
      <c r="EHX75" s="3056"/>
      <c r="EHY75" s="3050"/>
      <c r="EHZ75" s="3051"/>
      <c r="EIA75" s="3052"/>
      <c r="EIB75" s="3053"/>
      <c r="EIC75" s="3050"/>
      <c r="EID75" s="3054"/>
      <c r="EIE75" s="3029"/>
      <c r="EIF75" s="3055"/>
      <c r="EIG75" s="3056"/>
      <c r="EIH75" s="3057"/>
      <c r="EII75" s="3058"/>
      <c r="EIJ75" s="3059"/>
      <c r="EIK75" s="3058"/>
      <c r="EIL75" s="3059"/>
      <c r="EIM75" s="3050"/>
      <c r="EIN75" s="3051"/>
      <c r="EIO75" s="3058"/>
      <c r="EIP75" s="3056"/>
      <c r="EIQ75" s="3050"/>
      <c r="EIR75" s="3051"/>
      <c r="EIS75" s="3052"/>
      <c r="EIT75" s="3053"/>
      <c r="EIU75" s="3050"/>
      <c r="EIV75" s="3054"/>
      <c r="EIW75" s="3029"/>
      <c r="EIX75" s="3055"/>
      <c r="EIY75" s="3056"/>
      <c r="EIZ75" s="3057"/>
      <c r="EJA75" s="3058"/>
      <c r="EJB75" s="3059"/>
      <c r="EJC75" s="3058"/>
      <c r="EJD75" s="3059"/>
      <c r="EJE75" s="3050"/>
      <c r="EJF75" s="3051"/>
      <c r="EJG75" s="3058"/>
      <c r="EJH75" s="3056"/>
      <c r="EJI75" s="3050"/>
      <c r="EJJ75" s="3051"/>
      <c r="EJK75" s="3052"/>
      <c r="EJL75" s="3053"/>
      <c r="EJM75" s="3050"/>
      <c r="EJN75" s="3054"/>
      <c r="EJO75" s="3029"/>
      <c r="EJP75" s="3055"/>
      <c r="EJQ75" s="3056"/>
      <c r="EJR75" s="3057"/>
      <c r="EJS75" s="3058"/>
      <c r="EJT75" s="3059"/>
      <c r="EJU75" s="3058"/>
      <c r="EJV75" s="3059"/>
      <c r="EJW75" s="3050"/>
      <c r="EJX75" s="3051"/>
      <c r="EJY75" s="3058"/>
      <c r="EJZ75" s="3056"/>
      <c r="EKA75" s="3050"/>
      <c r="EKB75" s="3051"/>
      <c r="EKC75" s="3052"/>
      <c r="EKD75" s="3053"/>
      <c r="EKE75" s="3050"/>
      <c r="EKF75" s="3054"/>
      <c r="EKG75" s="3029"/>
      <c r="EKH75" s="3055"/>
      <c r="EKI75" s="3056"/>
      <c r="EKJ75" s="3057"/>
      <c r="EKK75" s="3058"/>
      <c r="EKL75" s="3059"/>
      <c r="EKM75" s="3058"/>
      <c r="EKN75" s="3059"/>
      <c r="EKO75" s="3050"/>
      <c r="EKP75" s="3051"/>
      <c r="EKQ75" s="3058"/>
      <c r="EKR75" s="3056"/>
      <c r="EKS75" s="3050"/>
      <c r="EKT75" s="3051"/>
      <c r="EKU75" s="3052"/>
      <c r="EKV75" s="3053"/>
      <c r="EKW75" s="3050"/>
      <c r="EKX75" s="3054"/>
      <c r="EKY75" s="3029"/>
      <c r="EKZ75" s="3055"/>
      <c r="ELA75" s="3056"/>
      <c r="ELB75" s="3057"/>
      <c r="ELC75" s="3058"/>
      <c r="ELD75" s="3059"/>
      <c r="ELE75" s="3058"/>
      <c r="ELF75" s="3059"/>
      <c r="ELG75" s="3050"/>
      <c r="ELH75" s="3051"/>
      <c r="ELI75" s="3058"/>
      <c r="ELJ75" s="3056"/>
      <c r="ELK75" s="3050"/>
      <c r="ELL75" s="3051"/>
      <c r="ELM75" s="3052"/>
      <c r="ELN75" s="3053"/>
      <c r="ELO75" s="3050"/>
      <c r="ELP75" s="3054"/>
      <c r="ELQ75" s="3029"/>
      <c r="ELR75" s="3055"/>
      <c r="ELS75" s="3056"/>
      <c r="ELT75" s="3057"/>
      <c r="ELU75" s="3058"/>
      <c r="ELV75" s="3059"/>
      <c r="ELW75" s="3058"/>
      <c r="ELX75" s="3059"/>
      <c r="ELY75" s="3050"/>
      <c r="ELZ75" s="3051"/>
      <c r="EMA75" s="3058"/>
      <c r="EMB75" s="3056"/>
      <c r="EMC75" s="3050"/>
      <c r="EMD75" s="3051"/>
      <c r="EME75" s="3052"/>
      <c r="EMF75" s="3053"/>
      <c r="EMG75" s="3050"/>
      <c r="EMH75" s="3054"/>
      <c r="EMI75" s="3029"/>
      <c r="EMJ75" s="3055"/>
      <c r="EMK75" s="3056"/>
      <c r="EML75" s="3057"/>
      <c r="EMM75" s="3058"/>
      <c r="EMN75" s="3059"/>
      <c r="EMO75" s="3058"/>
      <c r="EMP75" s="3059"/>
      <c r="EMQ75" s="3050"/>
      <c r="EMR75" s="3051"/>
      <c r="EMS75" s="3058"/>
      <c r="EMT75" s="3056"/>
      <c r="EMU75" s="3050"/>
      <c r="EMV75" s="3051"/>
      <c r="EMW75" s="3052"/>
      <c r="EMX75" s="3053"/>
      <c r="EMY75" s="3050"/>
      <c r="EMZ75" s="3054"/>
      <c r="ENA75" s="3029"/>
      <c r="ENB75" s="3055"/>
      <c r="ENC75" s="3056"/>
      <c r="END75" s="3057"/>
      <c r="ENE75" s="3058"/>
      <c r="ENF75" s="3059"/>
      <c r="ENG75" s="3058"/>
      <c r="ENH75" s="3059"/>
      <c r="ENI75" s="3050"/>
      <c r="ENJ75" s="3051"/>
      <c r="ENK75" s="3058"/>
      <c r="ENL75" s="3056"/>
      <c r="ENM75" s="3050"/>
      <c r="ENN75" s="3051"/>
      <c r="ENO75" s="3052"/>
      <c r="ENP75" s="3053"/>
      <c r="ENQ75" s="3050"/>
      <c r="ENR75" s="3054"/>
      <c r="ENS75" s="3029"/>
      <c r="ENT75" s="3055"/>
      <c r="ENU75" s="3056"/>
      <c r="ENV75" s="3057"/>
      <c r="ENW75" s="3058"/>
      <c r="ENX75" s="3059"/>
      <c r="ENY75" s="3058"/>
      <c r="ENZ75" s="3059"/>
      <c r="EOA75" s="3050"/>
      <c r="EOB75" s="3051"/>
      <c r="EOC75" s="3058"/>
      <c r="EOD75" s="3056"/>
      <c r="EOE75" s="3050"/>
      <c r="EOF75" s="3051"/>
      <c r="EOG75" s="3052"/>
      <c r="EOH75" s="3053"/>
      <c r="EOI75" s="3050"/>
      <c r="EOJ75" s="3054"/>
      <c r="EOK75" s="3029"/>
      <c r="EOL75" s="3055"/>
      <c r="EOM75" s="3056"/>
      <c r="EON75" s="3057"/>
      <c r="EOO75" s="3058"/>
      <c r="EOP75" s="3059"/>
      <c r="EOQ75" s="3058"/>
      <c r="EOR75" s="3059"/>
      <c r="EOS75" s="3050"/>
      <c r="EOT75" s="3051"/>
      <c r="EOU75" s="3058"/>
      <c r="EOV75" s="3056"/>
      <c r="EOW75" s="3050"/>
      <c r="EOX75" s="3051"/>
      <c r="EOY75" s="3052"/>
      <c r="EOZ75" s="3053"/>
      <c r="EPA75" s="3050"/>
      <c r="EPB75" s="3054"/>
      <c r="EPC75" s="3029"/>
      <c r="EPD75" s="3055"/>
      <c r="EPE75" s="3056"/>
      <c r="EPF75" s="3057"/>
      <c r="EPG75" s="3058"/>
      <c r="EPH75" s="3059"/>
      <c r="EPI75" s="3058"/>
      <c r="EPJ75" s="3059"/>
      <c r="EPK75" s="3050"/>
      <c r="EPL75" s="3051"/>
      <c r="EPM75" s="3058"/>
      <c r="EPN75" s="3056"/>
      <c r="EPO75" s="3050"/>
      <c r="EPP75" s="3051"/>
      <c r="EPQ75" s="3052"/>
      <c r="EPR75" s="3053"/>
      <c r="EPS75" s="3050"/>
      <c r="EPT75" s="3054"/>
      <c r="EPU75" s="3029"/>
      <c r="EPV75" s="3055"/>
      <c r="EPW75" s="3056"/>
      <c r="EPX75" s="3057"/>
      <c r="EPY75" s="3058"/>
      <c r="EPZ75" s="3059"/>
      <c r="EQA75" s="3058"/>
      <c r="EQB75" s="3059"/>
      <c r="EQC75" s="3050"/>
      <c r="EQD75" s="3051"/>
      <c r="EQE75" s="3058"/>
      <c r="EQF75" s="3056"/>
      <c r="EQG75" s="3050"/>
      <c r="EQH75" s="3051"/>
      <c r="EQI75" s="3052"/>
      <c r="EQJ75" s="3053"/>
      <c r="EQK75" s="3050"/>
      <c r="EQL75" s="3054"/>
      <c r="EQM75" s="3029"/>
      <c r="EQN75" s="3055"/>
      <c r="EQO75" s="3056"/>
      <c r="EQP75" s="3057"/>
      <c r="EQQ75" s="3058"/>
      <c r="EQR75" s="3059"/>
      <c r="EQS75" s="3058"/>
      <c r="EQT75" s="3059"/>
      <c r="EQU75" s="3050"/>
      <c r="EQV75" s="3051"/>
      <c r="EQW75" s="3058"/>
      <c r="EQX75" s="3056"/>
      <c r="EQY75" s="3050"/>
      <c r="EQZ75" s="3051"/>
      <c r="ERA75" s="3052"/>
      <c r="ERB75" s="3053"/>
      <c r="ERC75" s="3050"/>
      <c r="ERD75" s="3054"/>
      <c r="ERE75" s="3029"/>
      <c r="ERF75" s="3055"/>
      <c r="ERG75" s="3056"/>
      <c r="ERH75" s="3057"/>
      <c r="ERI75" s="3058"/>
      <c r="ERJ75" s="3059"/>
      <c r="ERK75" s="3058"/>
      <c r="ERL75" s="3059"/>
      <c r="ERM75" s="3050"/>
      <c r="ERN75" s="3051"/>
      <c r="ERO75" s="3058"/>
      <c r="ERP75" s="3056"/>
      <c r="ERQ75" s="3050"/>
      <c r="ERR75" s="3051"/>
      <c r="ERS75" s="3052"/>
      <c r="ERT75" s="3053"/>
      <c r="ERU75" s="3050"/>
      <c r="ERV75" s="3054"/>
      <c r="ERW75" s="3029"/>
      <c r="ERX75" s="3055"/>
      <c r="ERY75" s="3056"/>
      <c r="ERZ75" s="3057"/>
      <c r="ESA75" s="3058"/>
      <c r="ESB75" s="3059"/>
      <c r="ESC75" s="3058"/>
      <c r="ESD75" s="3059"/>
      <c r="ESE75" s="3050"/>
      <c r="ESF75" s="3051"/>
      <c r="ESG75" s="3058"/>
      <c r="ESH75" s="3056"/>
      <c r="ESI75" s="3050"/>
      <c r="ESJ75" s="3051"/>
      <c r="ESK75" s="3052"/>
      <c r="ESL75" s="3053"/>
      <c r="ESM75" s="3050"/>
      <c r="ESN75" s="3054"/>
      <c r="ESO75" s="3029"/>
      <c r="ESP75" s="3055"/>
      <c r="ESQ75" s="3056"/>
      <c r="ESR75" s="3057"/>
      <c r="ESS75" s="3058"/>
      <c r="EST75" s="3059"/>
      <c r="ESU75" s="3058"/>
      <c r="ESV75" s="3059"/>
      <c r="ESW75" s="3050"/>
      <c r="ESX75" s="3051"/>
      <c r="ESY75" s="3058"/>
      <c r="ESZ75" s="3056"/>
      <c r="ETA75" s="3050"/>
      <c r="ETB75" s="3051"/>
      <c r="ETC75" s="3052"/>
      <c r="ETD75" s="3053"/>
      <c r="ETE75" s="3050"/>
      <c r="ETF75" s="3054"/>
      <c r="ETG75" s="3029"/>
      <c r="ETH75" s="3055"/>
      <c r="ETI75" s="3056"/>
      <c r="ETJ75" s="3057"/>
      <c r="ETK75" s="3058"/>
      <c r="ETL75" s="3059"/>
      <c r="ETM75" s="3058"/>
      <c r="ETN75" s="3059"/>
      <c r="ETO75" s="3050"/>
      <c r="ETP75" s="3051"/>
      <c r="ETQ75" s="3058"/>
      <c r="ETR75" s="3056"/>
      <c r="ETS75" s="3050"/>
      <c r="ETT75" s="3051"/>
      <c r="ETU75" s="3052"/>
      <c r="ETV75" s="3053"/>
      <c r="ETW75" s="3050"/>
      <c r="ETX75" s="3054"/>
      <c r="ETY75" s="3029"/>
      <c r="ETZ75" s="3055"/>
      <c r="EUA75" s="3056"/>
      <c r="EUB75" s="3057"/>
      <c r="EUC75" s="3058"/>
      <c r="EUD75" s="3059"/>
      <c r="EUE75" s="3058"/>
      <c r="EUF75" s="3059"/>
      <c r="EUG75" s="3050"/>
      <c r="EUH75" s="3051"/>
      <c r="EUI75" s="3058"/>
      <c r="EUJ75" s="3056"/>
      <c r="EUK75" s="3050"/>
      <c r="EUL75" s="3051"/>
      <c r="EUM75" s="3052"/>
      <c r="EUN75" s="3053"/>
      <c r="EUO75" s="3050"/>
      <c r="EUP75" s="3054"/>
      <c r="EUQ75" s="3029"/>
      <c r="EUR75" s="3055"/>
      <c r="EUS75" s="3056"/>
      <c r="EUT75" s="3057"/>
      <c r="EUU75" s="3058"/>
      <c r="EUV75" s="3059"/>
      <c r="EUW75" s="3058"/>
      <c r="EUX75" s="3059"/>
      <c r="EUY75" s="3050"/>
      <c r="EUZ75" s="3051"/>
      <c r="EVA75" s="3058"/>
      <c r="EVB75" s="3056"/>
      <c r="EVC75" s="3050"/>
      <c r="EVD75" s="3051"/>
      <c r="EVE75" s="3052"/>
      <c r="EVF75" s="3053"/>
      <c r="EVG75" s="3050"/>
      <c r="EVH75" s="3054"/>
      <c r="EVI75" s="3029"/>
      <c r="EVJ75" s="3055"/>
      <c r="EVK75" s="3056"/>
      <c r="EVL75" s="3057"/>
      <c r="EVM75" s="3058"/>
      <c r="EVN75" s="3059"/>
      <c r="EVO75" s="3058"/>
      <c r="EVP75" s="3059"/>
      <c r="EVQ75" s="3050"/>
      <c r="EVR75" s="3051"/>
      <c r="EVS75" s="3058"/>
      <c r="EVT75" s="3056"/>
      <c r="EVU75" s="3050"/>
      <c r="EVV75" s="3051"/>
      <c r="EVW75" s="3052"/>
      <c r="EVX75" s="3053"/>
      <c r="EVY75" s="3050"/>
      <c r="EVZ75" s="3054"/>
      <c r="EWA75" s="3029"/>
      <c r="EWB75" s="3055"/>
      <c r="EWC75" s="3056"/>
      <c r="EWD75" s="3057"/>
      <c r="EWE75" s="3058"/>
      <c r="EWF75" s="3059"/>
      <c r="EWG75" s="3058"/>
      <c r="EWH75" s="3059"/>
      <c r="EWI75" s="3050"/>
      <c r="EWJ75" s="3051"/>
      <c r="EWK75" s="3058"/>
      <c r="EWL75" s="3056"/>
      <c r="EWM75" s="3050"/>
      <c r="EWN75" s="3051"/>
      <c r="EWO75" s="3052"/>
      <c r="EWP75" s="3053"/>
      <c r="EWQ75" s="3050"/>
      <c r="EWR75" s="3054"/>
      <c r="EWS75" s="3029"/>
      <c r="EWT75" s="3055"/>
      <c r="EWU75" s="3056"/>
      <c r="EWV75" s="3057"/>
      <c r="EWW75" s="3058"/>
      <c r="EWX75" s="3059"/>
      <c r="EWY75" s="3058"/>
      <c r="EWZ75" s="3059"/>
      <c r="EXA75" s="3050"/>
      <c r="EXB75" s="3051"/>
      <c r="EXC75" s="3058"/>
      <c r="EXD75" s="3056"/>
      <c r="EXE75" s="3050"/>
      <c r="EXF75" s="3051"/>
      <c r="EXG75" s="3052"/>
      <c r="EXH75" s="3053"/>
      <c r="EXI75" s="3050"/>
      <c r="EXJ75" s="3054"/>
      <c r="EXK75" s="3029"/>
      <c r="EXL75" s="3055"/>
      <c r="EXM75" s="3056"/>
      <c r="EXN75" s="3057"/>
      <c r="EXO75" s="3058"/>
      <c r="EXP75" s="3059"/>
      <c r="EXQ75" s="3058"/>
      <c r="EXR75" s="3059"/>
      <c r="EXS75" s="3050"/>
      <c r="EXT75" s="3051"/>
      <c r="EXU75" s="3058"/>
      <c r="EXV75" s="3056"/>
      <c r="EXW75" s="3050"/>
      <c r="EXX75" s="3051"/>
      <c r="EXY75" s="3052"/>
      <c r="EXZ75" s="3053"/>
      <c r="EYA75" s="3050"/>
      <c r="EYB75" s="3054"/>
      <c r="EYC75" s="3029"/>
      <c r="EYD75" s="3055"/>
      <c r="EYE75" s="3056"/>
      <c r="EYF75" s="3057"/>
      <c r="EYG75" s="3058"/>
      <c r="EYH75" s="3059"/>
      <c r="EYI75" s="3058"/>
      <c r="EYJ75" s="3059"/>
      <c r="EYK75" s="3050"/>
      <c r="EYL75" s="3051"/>
      <c r="EYM75" s="3058"/>
      <c r="EYN75" s="3056"/>
      <c r="EYO75" s="3050"/>
      <c r="EYP75" s="3051"/>
      <c r="EYQ75" s="3052"/>
      <c r="EYR75" s="3053"/>
      <c r="EYS75" s="3050"/>
      <c r="EYT75" s="3054"/>
      <c r="EYU75" s="3029"/>
      <c r="EYV75" s="3055"/>
      <c r="EYW75" s="3056"/>
      <c r="EYX75" s="3057"/>
      <c r="EYY75" s="3058"/>
      <c r="EYZ75" s="3059"/>
      <c r="EZA75" s="3058"/>
      <c r="EZB75" s="3059"/>
      <c r="EZC75" s="3050"/>
      <c r="EZD75" s="3051"/>
      <c r="EZE75" s="3058"/>
      <c r="EZF75" s="3056"/>
      <c r="EZG75" s="3050"/>
      <c r="EZH75" s="3051"/>
      <c r="EZI75" s="3052"/>
      <c r="EZJ75" s="3053"/>
      <c r="EZK75" s="3050"/>
      <c r="EZL75" s="3054"/>
      <c r="EZM75" s="3029"/>
      <c r="EZN75" s="3055"/>
      <c r="EZO75" s="3056"/>
      <c r="EZP75" s="3057"/>
      <c r="EZQ75" s="3058"/>
      <c r="EZR75" s="3059"/>
      <c r="EZS75" s="3058"/>
      <c r="EZT75" s="3059"/>
      <c r="EZU75" s="3050"/>
      <c r="EZV75" s="3051"/>
      <c r="EZW75" s="3058"/>
      <c r="EZX75" s="3056"/>
      <c r="EZY75" s="3050"/>
      <c r="EZZ75" s="3051"/>
      <c r="FAA75" s="3052"/>
      <c r="FAB75" s="3053"/>
      <c r="FAC75" s="3050"/>
      <c r="FAD75" s="3054"/>
      <c r="FAE75" s="3029"/>
      <c r="FAF75" s="3055"/>
      <c r="FAG75" s="3056"/>
      <c r="FAH75" s="3057"/>
      <c r="FAI75" s="3058"/>
      <c r="FAJ75" s="3059"/>
      <c r="FAK75" s="3058"/>
      <c r="FAL75" s="3059"/>
      <c r="FAM75" s="3050"/>
      <c r="FAN75" s="3051"/>
      <c r="FAO75" s="3058"/>
      <c r="FAP75" s="3056"/>
      <c r="FAQ75" s="3050"/>
      <c r="FAR75" s="3051"/>
      <c r="FAS75" s="3052"/>
      <c r="FAT75" s="3053"/>
      <c r="FAU75" s="3050"/>
      <c r="FAV75" s="3054"/>
      <c r="FAW75" s="3029"/>
      <c r="FAX75" s="3055"/>
      <c r="FAY75" s="3056"/>
      <c r="FAZ75" s="3057"/>
      <c r="FBA75" s="3058"/>
      <c r="FBB75" s="3059"/>
      <c r="FBC75" s="3058"/>
      <c r="FBD75" s="3059"/>
      <c r="FBE75" s="3050"/>
      <c r="FBF75" s="3051"/>
      <c r="FBG75" s="3058"/>
      <c r="FBH75" s="3056"/>
      <c r="FBI75" s="3050"/>
      <c r="FBJ75" s="3051"/>
      <c r="FBK75" s="3052"/>
      <c r="FBL75" s="3053"/>
      <c r="FBM75" s="3050"/>
      <c r="FBN75" s="3054"/>
      <c r="FBO75" s="3029"/>
      <c r="FBP75" s="3055"/>
      <c r="FBQ75" s="3056"/>
      <c r="FBR75" s="3057"/>
      <c r="FBS75" s="3058"/>
      <c r="FBT75" s="3059"/>
      <c r="FBU75" s="3058"/>
      <c r="FBV75" s="3059"/>
      <c r="FBW75" s="3050"/>
      <c r="FBX75" s="3051"/>
      <c r="FBY75" s="3058"/>
      <c r="FBZ75" s="3056"/>
      <c r="FCA75" s="3050"/>
      <c r="FCB75" s="3051"/>
      <c r="FCC75" s="3052"/>
      <c r="FCD75" s="3053"/>
      <c r="FCE75" s="3050"/>
      <c r="FCF75" s="3054"/>
      <c r="FCG75" s="3029"/>
      <c r="FCH75" s="3055"/>
      <c r="FCI75" s="3056"/>
      <c r="FCJ75" s="3057"/>
      <c r="FCK75" s="3058"/>
      <c r="FCL75" s="3059"/>
      <c r="FCM75" s="3058"/>
      <c r="FCN75" s="3059"/>
      <c r="FCO75" s="3050"/>
      <c r="FCP75" s="3051"/>
      <c r="FCQ75" s="3058"/>
      <c r="FCR75" s="3056"/>
      <c r="FCS75" s="3050"/>
      <c r="FCT75" s="3051"/>
      <c r="FCU75" s="3052"/>
      <c r="FCV75" s="3053"/>
      <c r="FCW75" s="3050"/>
      <c r="FCX75" s="3054"/>
      <c r="FCY75" s="3029"/>
      <c r="FCZ75" s="3055"/>
      <c r="FDA75" s="3056"/>
      <c r="FDB75" s="3057"/>
      <c r="FDC75" s="3058"/>
      <c r="FDD75" s="3059"/>
      <c r="FDE75" s="3058"/>
      <c r="FDF75" s="3059"/>
      <c r="FDG75" s="3050"/>
      <c r="FDH75" s="3051"/>
      <c r="FDI75" s="3058"/>
      <c r="FDJ75" s="3056"/>
      <c r="FDK75" s="3050"/>
      <c r="FDL75" s="3051"/>
      <c r="FDM75" s="3052"/>
      <c r="FDN75" s="3053"/>
      <c r="FDO75" s="3050"/>
      <c r="FDP75" s="3054"/>
      <c r="FDQ75" s="3029"/>
      <c r="FDR75" s="3055"/>
      <c r="FDS75" s="3056"/>
      <c r="FDT75" s="3057"/>
      <c r="FDU75" s="3058"/>
      <c r="FDV75" s="3059"/>
      <c r="FDW75" s="3058"/>
      <c r="FDX75" s="3059"/>
      <c r="FDY75" s="3050"/>
      <c r="FDZ75" s="3051"/>
      <c r="FEA75" s="3058"/>
      <c r="FEB75" s="3056"/>
      <c r="FEC75" s="3050"/>
      <c r="FED75" s="3051"/>
      <c r="FEE75" s="3052"/>
      <c r="FEF75" s="3053"/>
      <c r="FEG75" s="3050"/>
      <c r="FEH75" s="3054"/>
      <c r="FEI75" s="3029"/>
      <c r="FEJ75" s="3055"/>
      <c r="FEK75" s="3056"/>
      <c r="FEL75" s="3057"/>
      <c r="FEM75" s="3058"/>
      <c r="FEN75" s="3059"/>
      <c r="FEO75" s="3058"/>
      <c r="FEP75" s="3059"/>
      <c r="FEQ75" s="3050"/>
      <c r="FER75" s="3051"/>
      <c r="FES75" s="3058"/>
      <c r="FET75" s="3056"/>
      <c r="FEU75" s="3050"/>
      <c r="FEV75" s="3051"/>
      <c r="FEW75" s="3052"/>
      <c r="FEX75" s="3053"/>
      <c r="FEY75" s="3050"/>
      <c r="FEZ75" s="3054"/>
      <c r="FFA75" s="3029"/>
      <c r="FFB75" s="3055"/>
      <c r="FFC75" s="3056"/>
      <c r="FFD75" s="3057"/>
      <c r="FFE75" s="3058"/>
      <c r="FFF75" s="3059"/>
      <c r="FFG75" s="3058"/>
      <c r="FFH75" s="3059"/>
      <c r="FFI75" s="3050"/>
      <c r="FFJ75" s="3051"/>
      <c r="FFK75" s="3058"/>
      <c r="FFL75" s="3056"/>
      <c r="FFM75" s="3050"/>
      <c r="FFN75" s="3051"/>
      <c r="FFO75" s="3052"/>
      <c r="FFP75" s="3053"/>
      <c r="FFQ75" s="3050"/>
      <c r="FFR75" s="3054"/>
      <c r="FFS75" s="3029"/>
      <c r="FFT75" s="3055"/>
      <c r="FFU75" s="3056"/>
      <c r="FFV75" s="3057"/>
      <c r="FFW75" s="3058"/>
      <c r="FFX75" s="3059"/>
      <c r="FFY75" s="3058"/>
      <c r="FFZ75" s="3059"/>
      <c r="FGA75" s="3050"/>
      <c r="FGB75" s="3051"/>
      <c r="FGC75" s="3058"/>
      <c r="FGD75" s="3056"/>
      <c r="FGE75" s="3050"/>
      <c r="FGF75" s="3051"/>
      <c r="FGG75" s="3052"/>
      <c r="FGH75" s="3053"/>
      <c r="FGI75" s="3050"/>
      <c r="FGJ75" s="3054"/>
      <c r="FGK75" s="3029"/>
      <c r="FGL75" s="3055"/>
      <c r="FGM75" s="3056"/>
      <c r="FGN75" s="3057"/>
      <c r="FGO75" s="3058"/>
      <c r="FGP75" s="3059"/>
      <c r="FGQ75" s="3058"/>
      <c r="FGR75" s="3059"/>
      <c r="FGS75" s="3050"/>
      <c r="FGT75" s="3051"/>
      <c r="FGU75" s="3058"/>
      <c r="FGV75" s="3056"/>
      <c r="FGW75" s="3050"/>
      <c r="FGX75" s="3051"/>
      <c r="FGY75" s="3052"/>
      <c r="FGZ75" s="3053"/>
      <c r="FHA75" s="3050"/>
      <c r="FHB75" s="3054"/>
      <c r="FHC75" s="3029"/>
      <c r="FHD75" s="3055"/>
      <c r="FHE75" s="3056"/>
      <c r="FHF75" s="3057"/>
      <c r="FHG75" s="3058"/>
      <c r="FHH75" s="3059"/>
      <c r="FHI75" s="3058"/>
      <c r="FHJ75" s="3059"/>
      <c r="FHK75" s="3050"/>
      <c r="FHL75" s="3051"/>
      <c r="FHM75" s="3058"/>
      <c r="FHN75" s="3056"/>
      <c r="FHO75" s="3050"/>
      <c r="FHP75" s="3051"/>
      <c r="FHQ75" s="3052"/>
      <c r="FHR75" s="3053"/>
      <c r="FHS75" s="3050"/>
      <c r="FHT75" s="3054"/>
      <c r="FHU75" s="3029"/>
      <c r="FHV75" s="3055"/>
      <c r="FHW75" s="3056"/>
      <c r="FHX75" s="3057"/>
      <c r="FHY75" s="3058"/>
      <c r="FHZ75" s="3059"/>
      <c r="FIA75" s="3058"/>
      <c r="FIB75" s="3059"/>
      <c r="FIC75" s="3050"/>
      <c r="FID75" s="3051"/>
      <c r="FIE75" s="3058"/>
      <c r="FIF75" s="3056"/>
      <c r="FIG75" s="3050"/>
      <c r="FIH75" s="3051"/>
      <c r="FII75" s="3052"/>
      <c r="FIJ75" s="3053"/>
      <c r="FIK75" s="3050"/>
      <c r="FIL75" s="3054"/>
      <c r="FIM75" s="3029"/>
      <c r="FIN75" s="3055"/>
      <c r="FIO75" s="3056"/>
      <c r="FIP75" s="3057"/>
      <c r="FIQ75" s="3058"/>
      <c r="FIR75" s="3059"/>
      <c r="FIS75" s="3058"/>
      <c r="FIT75" s="3059"/>
      <c r="FIU75" s="3050"/>
      <c r="FIV75" s="3051"/>
      <c r="FIW75" s="3058"/>
      <c r="FIX75" s="3056"/>
      <c r="FIY75" s="3050"/>
      <c r="FIZ75" s="3051"/>
      <c r="FJA75" s="3052"/>
      <c r="FJB75" s="3053"/>
      <c r="FJC75" s="3050"/>
      <c r="FJD75" s="3054"/>
      <c r="FJE75" s="3029"/>
      <c r="FJF75" s="3055"/>
      <c r="FJG75" s="3056"/>
      <c r="FJH75" s="3057"/>
      <c r="FJI75" s="3058"/>
      <c r="FJJ75" s="3059"/>
      <c r="FJK75" s="3058"/>
      <c r="FJL75" s="3059"/>
      <c r="FJM75" s="3050"/>
      <c r="FJN75" s="3051"/>
      <c r="FJO75" s="3058"/>
      <c r="FJP75" s="3056"/>
      <c r="FJQ75" s="3050"/>
      <c r="FJR75" s="3051"/>
      <c r="FJS75" s="3052"/>
      <c r="FJT75" s="3053"/>
      <c r="FJU75" s="3050"/>
      <c r="FJV75" s="3054"/>
      <c r="FJW75" s="3029"/>
      <c r="FJX75" s="3055"/>
      <c r="FJY75" s="3056"/>
      <c r="FJZ75" s="3057"/>
      <c r="FKA75" s="3058"/>
      <c r="FKB75" s="3059"/>
      <c r="FKC75" s="3058"/>
      <c r="FKD75" s="3059"/>
      <c r="FKE75" s="3050"/>
      <c r="FKF75" s="3051"/>
      <c r="FKG75" s="3058"/>
      <c r="FKH75" s="3056"/>
      <c r="FKI75" s="3050"/>
      <c r="FKJ75" s="3051"/>
      <c r="FKK75" s="3052"/>
      <c r="FKL75" s="3053"/>
      <c r="FKM75" s="3050"/>
      <c r="FKN75" s="3054"/>
      <c r="FKO75" s="3029"/>
      <c r="FKP75" s="3055"/>
      <c r="FKQ75" s="3056"/>
      <c r="FKR75" s="3057"/>
      <c r="FKS75" s="3058"/>
      <c r="FKT75" s="3059"/>
      <c r="FKU75" s="3058"/>
      <c r="FKV75" s="3059"/>
      <c r="FKW75" s="3050"/>
      <c r="FKX75" s="3051"/>
      <c r="FKY75" s="3058"/>
      <c r="FKZ75" s="3056"/>
      <c r="FLA75" s="3050"/>
      <c r="FLB75" s="3051"/>
      <c r="FLC75" s="3052"/>
      <c r="FLD75" s="3053"/>
      <c r="FLE75" s="3050"/>
      <c r="FLF75" s="3054"/>
      <c r="FLG75" s="3029"/>
      <c r="FLH75" s="3055"/>
      <c r="FLI75" s="3056"/>
      <c r="FLJ75" s="3057"/>
      <c r="FLK75" s="3058"/>
      <c r="FLL75" s="3059"/>
      <c r="FLM75" s="3058"/>
      <c r="FLN75" s="3059"/>
      <c r="FLO75" s="3050"/>
      <c r="FLP75" s="3051"/>
      <c r="FLQ75" s="3058"/>
      <c r="FLR75" s="3056"/>
      <c r="FLS75" s="3050"/>
      <c r="FLT75" s="3051"/>
      <c r="FLU75" s="3052"/>
      <c r="FLV75" s="3053"/>
      <c r="FLW75" s="3050"/>
      <c r="FLX75" s="3054"/>
      <c r="FLY75" s="3029"/>
      <c r="FLZ75" s="3055"/>
      <c r="FMA75" s="3056"/>
      <c r="FMB75" s="3057"/>
      <c r="FMC75" s="3058"/>
      <c r="FMD75" s="3059"/>
      <c r="FME75" s="3058"/>
      <c r="FMF75" s="3059"/>
      <c r="FMG75" s="3050"/>
      <c r="FMH75" s="3051"/>
      <c r="FMI75" s="3058"/>
      <c r="FMJ75" s="3056"/>
      <c r="FMK75" s="3050"/>
      <c r="FML75" s="3051"/>
      <c r="FMM75" s="3052"/>
      <c r="FMN75" s="3053"/>
      <c r="FMO75" s="3050"/>
      <c r="FMP75" s="3054"/>
      <c r="FMQ75" s="3029"/>
      <c r="FMR75" s="3055"/>
      <c r="FMS75" s="3056"/>
      <c r="FMT75" s="3057"/>
      <c r="FMU75" s="3058"/>
      <c r="FMV75" s="3059"/>
      <c r="FMW75" s="3058"/>
      <c r="FMX75" s="3059"/>
      <c r="FMY75" s="3050"/>
      <c r="FMZ75" s="3051"/>
      <c r="FNA75" s="3058"/>
      <c r="FNB75" s="3056"/>
      <c r="FNC75" s="3050"/>
      <c r="FND75" s="3051"/>
      <c r="FNE75" s="3052"/>
      <c r="FNF75" s="3053"/>
      <c r="FNG75" s="3050"/>
      <c r="FNH75" s="3054"/>
      <c r="FNI75" s="3029"/>
      <c r="FNJ75" s="3055"/>
      <c r="FNK75" s="3056"/>
      <c r="FNL75" s="3057"/>
      <c r="FNM75" s="3058"/>
      <c r="FNN75" s="3059"/>
      <c r="FNO75" s="3058"/>
      <c r="FNP75" s="3059"/>
      <c r="FNQ75" s="3050"/>
      <c r="FNR75" s="3051"/>
      <c r="FNS75" s="3058"/>
      <c r="FNT75" s="3056"/>
      <c r="FNU75" s="3050"/>
      <c r="FNV75" s="3051"/>
      <c r="FNW75" s="3052"/>
      <c r="FNX75" s="3053"/>
      <c r="FNY75" s="3050"/>
      <c r="FNZ75" s="3054"/>
      <c r="FOA75" s="3029"/>
      <c r="FOB75" s="3055"/>
      <c r="FOC75" s="3056"/>
      <c r="FOD75" s="3057"/>
      <c r="FOE75" s="3058"/>
      <c r="FOF75" s="3059"/>
      <c r="FOG75" s="3058"/>
      <c r="FOH75" s="3059"/>
      <c r="FOI75" s="3050"/>
      <c r="FOJ75" s="3051"/>
      <c r="FOK75" s="3058"/>
      <c r="FOL75" s="3056"/>
      <c r="FOM75" s="3050"/>
      <c r="FON75" s="3051"/>
      <c r="FOO75" s="3052"/>
      <c r="FOP75" s="3053"/>
      <c r="FOQ75" s="3050"/>
      <c r="FOR75" s="3054"/>
      <c r="FOS75" s="3029"/>
      <c r="FOT75" s="3055"/>
      <c r="FOU75" s="3056"/>
      <c r="FOV75" s="3057"/>
      <c r="FOW75" s="3058"/>
      <c r="FOX75" s="3059"/>
      <c r="FOY75" s="3058"/>
      <c r="FOZ75" s="3059"/>
      <c r="FPA75" s="3050"/>
      <c r="FPB75" s="3051"/>
      <c r="FPC75" s="3058"/>
      <c r="FPD75" s="3056"/>
      <c r="FPE75" s="3050"/>
      <c r="FPF75" s="3051"/>
      <c r="FPG75" s="3052"/>
      <c r="FPH75" s="3053"/>
      <c r="FPI75" s="3050"/>
      <c r="FPJ75" s="3054"/>
      <c r="FPK75" s="3029"/>
      <c r="FPL75" s="3055"/>
      <c r="FPM75" s="3056"/>
      <c r="FPN75" s="3057"/>
      <c r="FPO75" s="3058"/>
      <c r="FPP75" s="3059"/>
      <c r="FPQ75" s="3058"/>
      <c r="FPR75" s="3059"/>
      <c r="FPS75" s="3050"/>
      <c r="FPT75" s="3051"/>
      <c r="FPU75" s="3058"/>
      <c r="FPV75" s="3056"/>
      <c r="FPW75" s="3050"/>
      <c r="FPX75" s="3051"/>
      <c r="FPY75" s="3052"/>
      <c r="FPZ75" s="3053"/>
      <c r="FQA75" s="3050"/>
      <c r="FQB75" s="3054"/>
      <c r="FQC75" s="3029"/>
      <c r="FQD75" s="3055"/>
      <c r="FQE75" s="3056"/>
      <c r="FQF75" s="3057"/>
      <c r="FQG75" s="3058"/>
      <c r="FQH75" s="3059"/>
      <c r="FQI75" s="3058"/>
      <c r="FQJ75" s="3059"/>
      <c r="FQK75" s="3050"/>
      <c r="FQL75" s="3051"/>
      <c r="FQM75" s="3058"/>
      <c r="FQN75" s="3056"/>
      <c r="FQO75" s="3050"/>
      <c r="FQP75" s="3051"/>
      <c r="FQQ75" s="3052"/>
      <c r="FQR75" s="3053"/>
      <c r="FQS75" s="3050"/>
      <c r="FQT75" s="3054"/>
      <c r="FQU75" s="3029"/>
      <c r="FQV75" s="3055"/>
      <c r="FQW75" s="3056"/>
      <c r="FQX75" s="3057"/>
      <c r="FQY75" s="3058"/>
      <c r="FQZ75" s="3059"/>
      <c r="FRA75" s="3058"/>
      <c r="FRB75" s="3059"/>
      <c r="FRC75" s="3050"/>
      <c r="FRD75" s="3051"/>
      <c r="FRE75" s="3058"/>
      <c r="FRF75" s="3056"/>
      <c r="FRG75" s="3050"/>
      <c r="FRH75" s="3051"/>
      <c r="FRI75" s="3052"/>
      <c r="FRJ75" s="3053"/>
      <c r="FRK75" s="3050"/>
      <c r="FRL75" s="3054"/>
      <c r="FRM75" s="3029"/>
      <c r="FRN75" s="3055"/>
      <c r="FRO75" s="3056"/>
      <c r="FRP75" s="3057"/>
      <c r="FRQ75" s="3058"/>
      <c r="FRR75" s="3059"/>
      <c r="FRS75" s="3058"/>
      <c r="FRT75" s="3059"/>
      <c r="FRU75" s="3050"/>
      <c r="FRV75" s="3051"/>
      <c r="FRW75" s="3058"/>
      <c r="FRX75" s="3056"/>
      <c r="FRY75" s="3050"/>
      <c r="FRZ75" s="3051"/>
      <c r="FSA75" s="3052"/>
      <c r="FSB75" s="3053"/>
      <c r="FSC75" s="3050"/>
      <c r="FSD75" s="3054"/>
      <c r="FSE75" s="3029"/>
      <c r="FSF75" s="3055"/>
      <c r="FSG75" s="3056"/>
      <c r="FSH75" s="3057"/>
      <c r="FSI75" s="3058"/>
      <c r="FSJ75" s="3059"/>
      <c r="FSK75" s="3058"/>
      <c r="FSL75" s="3059"/>
      <c r="FSM75" s="3050"/>
      <c r="FSN75" s="3051"/>
      <c r="FSO75" s="3058"/>
      <c r="FSP75" s="3056"/>
      <c r="FSQ75" s="3050"/>
      <c r="FSR75" s="3051"/>
      <c r="FSS75" s="3052"/>
      <c r="FST75" s="3053"/>
      <c r="FSU75" s="3050"/>
      <c r="FSV75" s="3054"/>
      <c r="FSW75" s="3029"/>
      <c r="FSX75" s="3055"/>
      <c r="FSY75" s="3056"/>
      <c r="FSZ75" s="3057"/>
      <c r="FTA75" s="3058"/>
      <c r="FTB75" s="3059"/>
      <c r="FTC75" s="3058"/>
      <c r="FTD75" s="3059"/>
      <c r="FTE75" s="3050"/>
      <c r="FTF75" s="3051"/>
      <c r="FTG75" s="3058"/>
      <c r="FTH75" s="3056"/>
      <c r="FTI75" s="3050"/>
      <c r="FTJ75" s="3051"/>
      <c r="FTK75" s="3052"/>
      <c r="FTL75" s="3053"/>
      <c r="FTM75" s="3050"/>
      <c r="FTN75" s="3054"/>
      <c r="FTO75" s="3029"/>
      <c r="FTP75" s="3055"/>
      <c r="FTQ75" s="3056"/>
      <c r="FTR75" s="3057"/>
      <c r="FTS75" s="3058"/>
      <c r="FTT75" s="3059"/>
      <c r="FTU75" s="3058"/>
      <c r="FTV75" s="3059"/>
      <c r="FTW75" s="3050"/>
      <c r="FTX75" s="3051"/>
      <c r="FTY75" s="3058"/>
      <c r="FTZ75" s="3056"/>
      <c r="FUA75" s="3050"/>
      <c r="FUB75" s="3051"/>
      <c r="FUC75" s="3052"/>
      <c r="FUD75" s="3053"/>
      <c r="FUE75" s="3050"/>
      <c r="FUF75" s="3054"/>
      <c r="FUG75" s="3029"/>
      <c r="FUH75" s="3055"/>
      <c r="FUI75" s="3056"/>
      <c r="FUJ75" s="3057"/>
      <c r="FUK75" s="3058"/>
      <c r="FUL75" s="3059"/>
      <c r="FUM75" s="3058"/>
      <c r="FUN75" s="3059"/>
      <c r="FUO75" s="3050"/>
      <c r="FUP75" s="3051"/>
      <c r="FUQ75" s="3058"/>
      <c r="FUR75" s="3056"/>
      <c r="FUS75" s="3050"/>
      <c r="FUT75" s="3051"/>
      <c r="FUU75" s="3052"/>
      <c r="FUV75" s="3053"/>
      <c r="FUW75" s="3050"/>
      <c r="FUX75" s="3054"/>
      <c r="FUY75" s="3029"/>
      <c r="FUZ75" s="3055"/>
      <c r="FVA75" s="3056"/>
      <c r="FVB75" s="3057"/>
      <c r="FVC75" s="3058"/>
      <c r="FVD75" s="3059"/>
      <c r="FVE75" s="3058"/>
      <c r="FVF75" s="3059"/>
      <c r="FVG75" s="3050"/>
      <c r="FVH75" s="3051"/>
      <c r="FVI75" s="3058"/>
      <c r="FVJ75" s="3056"/>
      <c r="FVK75" s="3050"/>
      <c r="FVL75" s="3051"/>
      <c r="FVM75" s="3052"/>
      <c r="FVN75" s="3053"/>
      <c r="FVO75" s="3050"/>
      <c r="FVP75" s="3054"/>
      <c r="FVQ75" s="3029"/>
      <c r="FVR75" s="3055"/>
      <c r="FVS75" s="3056"/>
      <c r="FVT75" s="3057"/>
      <c r="FVU75" s="3058"/>
      <c r="FVV75" s="3059"/>
      <c r="FVW75" s="3058"/>
      <c r="FVX75" s="3059"/>
      <c r="FVY75" s="3050"/>
      <c r="FVZ75" s="3051"/>
      <c r="FWA75" s="3058"/>
      <c r="FWB75" s="3056"/>
      <c r="FWC75" s="3050"/>
      <c r="FWD75" s="3051"/>
      <c r="FWE75" s="3052"/>
      <c r="FWF75" s="3053"/>
      <c r="FWG75" s="3050"/>
      <c r="FWH75" s="3054"/>
      <c r="FWI75" s="3029"/>
      <c r="FWJ75" s="3055"/>
      <c r="FWK75" s="3056"/>
      <c r="FWL75" s="3057"/>
      <c r="FWM75" s="3058"/>
      <c r="FWN75" s="3059"/>
      <c r="FWO75" s="3058"/>
      <c r="FWP75" s="3059"/>
      <c r="FWQ75" s="3050"/>
      <c r="FWR75" s="3051"/>
      <c r="FWS75" s="3058"/>
      <c r="FWT75" s="3056"/>
      <c r="FWU75" s="3050"/>
      <c r="FWV75" s="3051"/>
      <c r="FWW75" s="3052"/>
      <c r="FWX75" s="3053"/>
      <c r="FWY75" s="3050"/>
      <c r="FWZ75" s="3054"/>
      <c r="FXA75" s="3029"/>
      <c r="FXB75" s="3055"/>
      <c r="FXC75" s="3056"/>
      <c r="FXD75" s="3057"/>
      <c r="FXE75" s="3058"/>
      <c r="FXF75" s="3059"/>
      <c r="FXG75" s="3058"/>
      <c r="FXH75" s="3059"/>
      <c r="FXI75" s="3050"/>
      <c r="FXJ75" s="3051"/>
      <c r="FXK75" s="3058"/>
      <c r="FXL75" s="3056"/>
      <c r="FXM75" s="3050"/>
      <c r="FXN75" s="3051"/>
      <c r="FXO75" s="3052"/>
      <c r="FXP75" s="3053"/>
      <c r="FXQ75" s="3050"/>
      <c r="FXR75" s="3054"/>
      <c r="FXS75" s="3029"/>
      <c r="FXT75" s="3055"/>
      <c r="FXU75" s="3056"/>
      <c r="FXV75" s="3057"/>
      <c r="FXW75" s="3058"/>
      <c r="FXX75" s="3059"/>
      <c r="FXY75" s="3058"/>
      <c r="FXZ75" s="3059"/>
      <c r="FYA75" s="3050"/>
      <c r="FYB75" s="3051"/>
      <c r="FYC75" s="3058"/>
      <c r="FYD75" s="3056"/>
      <c r="FYE75" s="3050"/>
      <c r="FYF75" s="3051"/>
      <c r="FYG75" s="3052"/>
      <c r="FYH75" s="3053"/>
      <c r="FYI75" s="3050"/>
      <c r="FYJ75" s="3054"/>
      <c r="FYK75" s="3029"/>
      <c r="FYL75" s="3055"/>
      <c r="FYM75" s="3056"/>
      <c r="FYN75" s="3057"/>
      <c r="FYO75" s="3058"/>
      <c r="FYP75" s="3059"/>
      <c r="FYQ75" s="3058"/>
      <c r="FYR75" s="3059"/>
      <c r="FYS75" s="3050"/>
      <c r="FYT75" s="3051"/>
      <c r="FYU75" s="3058"/>
      <c r="FYV75" s="3056"/>
      <c r="FYW75" s="3050"/>
      <c r="FYX75" s="3051"/>
      <c r="FYY75" s="3052"/>
      <c r="FYZ75" s="3053"/>
      <c r="FZA75" s="3050"/>
      <c r="FZB75" s="3054"/>
      <c r="FZC75" s="3029"/>
      <c r="FZD75" s="3055"/>
      <c r="FZE75" s="3056"/>
      <c r="FZF75" s="3057"/>
      <c r="FZG75" s="3058"/>
      <c r="FZH75" s="3059"/>
      <c r="FZI75" s="3058"/>
      <c r="FZJ75" s="3059"/>
      <c r="FZK75" s="3050"/>
      <c r="FZL75" s="3051"/>
      <c r="FZM75" s="3058"/>
      <c r="FZN75" s="3056"/>
      <c r="FZO75" s="3050"/>
      <c r="FZP75" s="3051"/>
      <c r="FZQ75" s="3052"/>
      <c r="FZR75" s="3053"/>
      <c r="FZS75" s="3050"/>
      <c r="FZT75" s="3054"/>
      <c r="FZU75" s="3029"/>
      <c r="FZV75" s="3055"/>
      <c r="FZW75" s="3056"/>
      <c r="FZX75" s="3057"/>
      <c r="FZY75" s="3058"/>
      <c r="FZZ75" s="3059"/>
      <c r="GAA75" s="3058"/>
      <c r="GAB75" s="3059"/>
      <c r="GAC75" s="3050"/>
      <c r="GAD75" s="3051"/>
      <c r="GAE75" s="3058"/>
      <c r="GAF75" s="3056"/>
      <c r="GAG75" s="3050"/>
      <c r="GAH75" s="3051"/>
      <c r="GAI75" s="3052"/>
      <c r="GAJ75" s="3053"/>
      <c r="GAK75" s="3050"/>
      <c r="GAL75" s="3054"/>
      <c r="GAM75" s="3029"/>
      <c r="GAN75" s="3055"/>
      <c r="GAO75" s="3056"/>
      <c r="GAP75" s="3057"/>
      <c r="GAQ75" s="3058"/>
      <c r="GAR75" s="3059"/>
      <c r="GAS75" s="3058"/>
      <c r="GAT75" s="3059"/>
      <c r="GAU75" s="3050"/>
      <c r="GAV75" s="3051"/>
      <c r="GAW75" s="3058"/>
      <c r="GAX75" s="3056"/>
      <c r="GAY75" s="3050"/>
      <c r="GAZ75" s="3051"/>
      <c r="GBA75" s="3052"/>
      <c r="GBB75" s="3053"/>
      <c r="GBC75" s="3050"/>
      <c r="GBD75" s="3054"/>
      <c r="GBE75" s="3029"/>
      <c r="GBF75" s="3055"/>
      <c r="GBG75" s="3056"/>
      <c r="GBH75" s="3057"/>
      <c r="GBI75" s="3058"/>
      <c r="GBJ75" s="3059"/>
      <c r="GBK75" s="3058"/>
      <c r="GBL75" s="3059"/>
      <c r="GBM75" s="3050"/>
      <c r="GBN75" s="3051"/>
      <c r="GBO75" s="3058"/>
      <c r="GBP75" s="3056"/>
      <c r="GBQ75" s="3050"/>
      <c r="GBR75" s="3051"/>
      <c r="GBS75" s="3052"/>
      <c r="GBT75" s="3053"/>
      <c r="GBU75" s="3050"/>
      <c r="GBV75" s="3054"/>
      <c r="GBW75" s="3029"/>
      <c r="GBX75" s="3055"/>
      <c r="GBY75" s="3056"/>
      <c r="GBZ75" s="3057"/>
      <c r="GCA75" s="3058"/>
      <c r="GCB75" s="3059"/>
      <c r="GCC75" s="3058"/>
      <c r="GCD75" s="3059"/>
      <c r="GCE75" s="3050"/>
      <c r="GCF75" s="3051"/>
      <c r="GCG75" s="3058"/>
      <c r="GCH75" s="3056"/>
      <c r="GCI75" s="3050"/>
      <c r="GCJ75" s="3051"/>
      <c r="GCK75" s="3052"/>
      <c r="GCL75" s="3053"/>
      <c r="GCM75" s="3050"/>
      <c r="GCN75" s="3054"/>
      <c r="GCO75" s="3029"/>
      <c r="GCP75" s="3055"/>
      <c r="GCQ75" s="3056"/>
      <c r="GCR75" s="3057"/>
      <c r="GCS75" s="3058"/>
      <c r="GCT75" s="3059"/>
      <c r="GCU75" s="3058"/>
      <c r="GCV75" s="3059"/>
      <c r="GCW75" s="3050"/>
      <c r="GCX75" s="3051"/>
      <c r="GCY75" s="3058"/>
      <c r="GCZ75" s="3056"/>
      <c r="GDA75" s="3050"/>
      <c r="GDB75" s="3051"/>
      <c r="GDC75" s="3052"/>
      <c r="GDD75" s="3053"/>
      <c r="GDE75" s="3050"/>
      <c r="GDF75" s="3054"/>
      <c r="GDG75" s="3029"/>
      <c r="GDH75" s="3055"/>
      <c r="GDI75" s="3056"/>
      <c r="GDJ75" s="3057"/>
      <c r="GDK75" s="3058"/>
      <c r="GDL75" s="3059"/>
      <c r="GDM75" s="3058"/>
      <c r="GDN75" s="3059"/>
      <c r="GDO75" s="3050"/>
      <c r="GDP75" s="3051"/>
      <c r="GDQ75" s="3058"/>
      <c r="GDR75" s="3056"/>
      <c r="GDS75" s="3050"/>
      <c r="GDT75" s="3051"/>
      <c r="GDU75" s="3052"/>
      <c r="GDV75" s="3053"/>
      <c r="GDW75" s="3050"/>
      <c r="GDX75" s="3054"/>
      <c r="GDY75" s="3029"/>
      <c r="GDZ75" s="3055"/>
      <c r="GEA75" s="3056"/>
      <c r="GEB75" s="3057"/>
      <c r="GEC75" s="3058"/>
      <c r="GED75" s="3059"/>
      <c r="GEE75" s="3058"/>
      <c r="GEF75" s="3059"/>
      <c r="GEG75" s="3050"/>
      <c r="GEH75" s="3051"/>
      <c r="GEI75" s="3058"/>
      <c r="GEJ75" s="3056"/>
      <c r="GEK75" s="3050"/>
      <c r="GEL75" s="3051"/>
      <c r="GEM75" s="3052"/>
      <c r="GEN75" s="3053"/>
      <c r="GEO75" s="3050"/>
      <c r="GEP75" s="3054"/>
      <c r="GEQ75" s="3029"/>
      <c r="GER75" s="3055"/>
      <c r="GES75" s="3056"/>
      <c r="GET75" s="3057"/>
      <c r="GEU75" s="3058"/>
      <c r="GEV75" s="3059"/>
      <c r="GEW75" s="3058"/>
      <c r="GEX75" s="3059"/>
      <c r="GEY75" s="3050"/>
      <c r="GEZ75" s="3051"/>
      <c r="GFA75" s="3058"/>
      <c r="GFB75" s="3056"/>
      <c r="GFC75" s="3050"/>
      <c r="GFD75" s="3051"/>
      <c r="GFE75" s="3052"/>
      <c r="GFF75" s="3053"/>
      <c r="GFG75" s="3050"/>
      <c r="GFH75" s="3054"/>
      <c r="GFI75" s="3029"/>
      <c r="GFJ75" s="3055"/>
      <c r="GFK75" s="3056"/>
      <c r="GFL75" s="3057"/>
      <c r="GFM75" s="3058"/>
      <c r="GFN75" s="3059"/>
      <c r="GFO75" s="3058"/>
      <c r="GFP75" s="3059"/>
      <c r="GFQ75" s="3050"/>
      <c r="GFR75" s="3051"/>
      <c r="GFS75" s="3058"/>
      <c r="GFT75" s="3056"/>
      <c r="GFU75" s="3050"/>
      <c r="GFV75" s="3051"/>
      <c r="GFW75" s="3052"/>
      <c r="GFX75" s="3053"/>
      <c r="GFY75" s="3050"/>
      <c r="GFZ75" s="3054"/>
      <c r="GGA75" s="3029"/>
      <c r="GGB75" s="3055"/>
      <c r="GGC75" s="3056"/>
      <c r="GGD75" s="3057"/>
      <c r="GGE75" s="3058"/>
      <c r="GGF75" s="3059"/>
      <c r="GGG75" s="3058"/>
      <c r="GGH75" s="3059"/>
      <c r="GGI75" s="3050"/>
      <c r="GGJ75" s="3051"/>
      <c r="GGK75" s="3058"/>
      <c r="GGL75" s="3056"/>
      <c r="GGM75" s="3050"/>
      <c r="GGN75" s="3051"/>
      <c r="GGO75" s="3052"/>
      <c r="GGP75" s="3053"/>
      <c r="GGQ75" s="3050"/>
      <c r="GGR75" s="3054"/>
      <c r="GGS75" s="3029"/>
      <c r="GGT75" s="3055"/>
      <c r="GGU75" s="3056"/>
      <c r="GGV75" s="3057"/>
      <c r="GGW75" s="3058"/>
      <c r="GGX75" s="3059"/>
      <c r="GGY75" s="3058"/>
      <c r="GGZ75" s="3059"/>
      <c r="GHA75" s="3050"/>
      <c r="GHB75" s="3051"/>
      <c r="GHC75" s="3058"/>
      <c r="GHD75" s="3056"/>
      <c r="GHE75" s="3050"/>
      <c r="GHF75" s="3051"/>
      <c r="GHG75" s="3052"/>
      <c r="GHH75" s="3053"/>
      <c r="GHI75" s="3050"/>
      <c r="GHJ75" s="3054"/>
      <c r="GHK75" s="3029"/>
      <c r="GHL75" s="3055"/>
      <c r="GHM75" s="3056"/>
      <c r="GHN75" s="3057"/>
      <c r="GHO75" s="3058"/>
      <c r="GHP75" s="3059"/>
      <c r="GHQ75" s="3058"/>
      <c r="GHR75" s="3059"/>
      <c r="GHS75" s="3050"/>
      <c r="GHT75" s="3051"/>
      <c r="GHU75" s="3058"/>
      <c r="GHV75" s="3056"/>
      <c r="GHW75" s="3050"/>
      <c r="GHX75" s="3051"/>
      <c r="GHY75" s="3052"/>
      <c r="GHZ75" s="3053"/>
      <c r="GIA75" s="3050"/>
      <c r="GIB75" s="3054"/>
      <c r="GIC75" s="3029"/>
      <c r="GID75" s="3055"/>
      <c r="GIE75" s="3056"/>
      <c r="GIF75" s="3057"/>
      <c r="GIG75" s="3058"/>
      <c r="GIH75" s="3059"/>
      <c r="GII75" s="3058"/>
      <c r="GIJ75" s="3059"/>
      <c r="GIK75" s="3050"/>
      <c r="GIL75" s="3051"/>
      <c r="GIM75" s="3058"/>
      <c r="GIN75" s="3056"/>
      <c r="GIO75" s="3050"/>
      <c r="GIP75" s="3051"/>
      <c r="GIQ75" s="3052"/>
      <c r="GIR75" s="3053"/>
      <c r="GIS75" s="3050"/>
      <c r="GIT75" s="3054"/>
      <c r="GIU75" s="3029"/>
      <c r="GIV75" s="3055"/>
      <c r="GIW75" s="3056"/>
      <c r="GIX75" s="3057"/>
      <c r="GIY75" s="3058"/>
      <c r="GIZ75" s="3059"/>
      <c r="GJA75" s="3058"/>
      <c r="GJB75" s="3059"/>
      <c r="GJC75" s="3050"/>
      <c r="GJD75" s="3051"/>
      <c r="GJE75" s="3058"/>
      <c r="GJF75" s="3056"/>
      <c r="GJG75" s="3050"/>
      <c r="GJH75" s="3051"/>
      <c r="GJI75" s="3052"/>
      <c r="GJJ75" s="3053"/>
      <c r="GJK75" s="3050"/>
      <c r="GJL75" s="3054"/>
      <c r="GJM75" s="3029"/>
      <c r="GJN75" s="3055"/>
      <c r="GJO75" s="3056"/>
      <c r="GJP75" s="3057"/>
      <c r="GJQ75" s="3058"/>
      <c r="GJR75" s="3059"/>
      <c r="GJS75" s="3058"/>
      <c r="GJT75" s="3059"/>
      <c r="GJU75" s="3050"/>
      <c r="GJV75" s="3051"/>
      <c r="GJW75" s="3058"/>
      <c r="GJX75" s="3056"/>
      <c r="GJY75" s="3050"/>
      <c r="GJZ75" s="3051"/>
      <c r="GKA75" s="3052"/>
      <c r="GKB75" s="3053"/>
      <c r="GKC75" s="3050"/>
      <c r="GKD75" s="3054"/>
      <c r="GKE75" s="3029"/>
      <c r="GKF75" s="3055"/>
      <c r="GKG75" s="3056"/>
      <c r="GKH75" s="3057"/>
      <c r="GKI75" s="3058"/>
      <c r="GKJ75" s="3059"/>
      <c r="GKK75" s="3058"/>
      <c r="GKL75" s="3059"/>
      <c r="GKM75" s="3050"/>
      <c r="GKN75" s="3051"/>
      <c r="GKO75" s="3058"/>
      <c r="GKP75" s="3056"/>
      <c r="GKQ75" s="3050"/>
      <c r="GKR75" s="3051"/>
      <c r="GKS75" s="3052"/>
      <c r="GKT75" s="3053"/>
      <c r="GKU75" s="3050"/>
      <c r="GKV75" s="3054"/>
      <c r="GKW75" s="3029"/>
      <c r="GKX75" s="3055"/>
      <c r="GKY75" s="3056"/>
      <c r="GKZ75" s="3057"/>
      <c r="GLA75" s="3058"/>
      <c r="GLB75" s="3059"/>
      <c r="GLC75" s="3058"/>
      <c r="GLD75" s="3059"/>
      <c r="GLE75" s="3050"/>
      <c r="GLF75" s="3051"/>
      <c r="GLG75" s="3058"/>
      <c r="GLH75" s="3056"/>
      <c r="GLI75" s="3050"/>
      <c r="GLJ75" s="3051"/>
      <c r="GLK75" s="3052"/>
      <c r="GLL75" s="3053"/>
      <c r="GLM75" s="3050"/>
      <c r="GLN75" s="3054"/>
      <c r="GLO75" s="3029"/>
      <c r="GLP75" s="3055"/>
      <c r="GLQ75" s="3056"/>
      <c r="GLR75" s="3057"/>
      <c r="GLS75" s="3058"/>
      <c r="GLT75" s="3059"/>
      <c r="GLU75" s="3058"/>
      <c r="GLV75" s="3059"/>
      <c r="GLW75" s="3050"/>
      <c r="GLX75" s="3051"/>
      <c r="GLY75" s="3058"/>
      <c r="GLZ75" s="3056"/>
      <c r="GMA75" s="3050"/>
      <c r="GMB75" s="3051"/>
      <c r="GMC75" s="3052"/>
      <c r="GMD75" s="3053"/>
      <c r="GME75" s="3050"/>
      <c r="GMF75" s="3054"/>
      <c r="GMG75" s="3029"/>
      <c r="GMH75" s="3055"/>
      <c r="GMI75" s="3056"/>
      <c r="GMJ75" s="3057"/>
      <c r="GMK75" s="3058"/>
      <c r="GML75" s="3059"/>
      <c r="GMM75" s="3058"/>
      <c r="GMN75" s="3059"/>
      <c r="GMO75" s="3050"/>
      <c r="GMP75" s="3051"/>
      <c r="GMQ75" s="3058"/>
      <c r="GMR75" s="3056"/>
      <c r="GMS75" s="3050"/>
      <c r="GMT75" s="3051"/>
      <c r="GMU75" s="3052"/>
      <c r="GMV75" s="3053"/>
      <c r="GMW75" s="3050"/>
      <c r="GMX75" s="3054"/>
      <c r="GMY75" s="3029"/>
      <c r="GMZ75" s="3055"/>
      <c r="GNA75" s="3056"/>
      <c r="GNB75" s="3057"/>
      <c r="GNC75" s="3058"/>
      <c r="GND75" s="3059"/>
      <c r="GNE75" s="3058"/>
      <c r="GNF75" s="3059"/>
      <c r="GNG75" s="3050"/>
      <c r="GNH75" s="3051"/>
      <c r="GNI75" s="3058"/>
      <c r="GNJ75" s="3056"/>
      <c r="GNK75" s="3050"/>
      <c r="GNL75" s="3051"/>
      <c r="GNM75" s="3052"/>
      <c r="GNN75" s="3053"/>
      <c r="GNO75" s="3050"/>
      <c r="GNP75" s="3054"/>
      <c r="GNQ75" s="3029"/>
      <c r="GNR75" s="3055"/>
      <c r="GNS75" s="3056"/>
      <c r="GNT75" s="3057"/>
      <c r="GNU75" s="3058"/>
      <c r="GNV75" s="3059"/>
      <c r="GNW75" s="3058"/>
      <c r="GNX75" s="3059"/>
      <c r="GNY75" s="3050"/>
      <c r="GNZ75" s="3051"/>
      <c r="GOA75" s="3058"/>
      <c r="GOB75" s="3056"/>
      <c r="GOC75" s="3050"/>
      <c r="GOD75" s="3051"/>
      <c r="GOE75" s="3052"/>
      <c r="GOF75" s="3053"/>
      <c r="GOG75" s="3050"/>
      <c r="GOH75" s="3054"/>
      <c r="GOI75" s="3029"/>
      <c r="GOJ75" s="3055"/>
      <c r="GOK75" s="3056"/>
      <c r="GOL75" s="3057"/>
      <c r="GOM75" s="3058"/>
      <c r="GON75" s="3059"/>
      <c r="GOO75" s="3058"/>
      <c r="GOP75" s="3059"/>
      <c r="GOQ75" s="3050"/>
      <c r="GOR75" s="3051"/>
      <c r="GOS75" s="3058"/>
      <c r="GOT75" s="3056"/>
      <c r="GOU75" s="3050"/>
      <c r="GOV75" s="3051"/>
      <c r="GOW75" s="3052"/>
      <c r="GOX75" s="3053"/>
      <c r="GOY75" s="3050"/>
      <c r="GOZ75" s="3054"/>
      <c r="GPA75" s="3029"/>
      <c r="GPB75" s="3055"/>
      <c r="GPC75" s="3056"/>
      <c r="GPD75" s="3057"/>
      <c r="GPE75" s="3058"/>
      <c r="GPF75" s="3059"/>
      <c r="GPG75" s="3058"/>
      <c r="GPH75" s="3059"/>
      <c r="GPI75" s="3050"/>
      <c r="GPJ75" s="3051"/>
      <c r="GPK75" s="3058"/>
      <c r="GPL75" s="3056"/>
      <c r="GPM75" s="3050"/>
      <c r="GPN75" s="3051"/>
      <c r="GPO75" s="3052"/>
      <c r="GPP75" s="3053"/>
      <c r="GPQ75" s="3050"/>
      <c r="GPR75" s="3054"/>
      <c r="GPS75" s="3029"/>
      <c r="GPT75" s="3055"/>
      <c r="GPU75" s="3056"/>
      <c r="GPV75" s="3057"/>
      <c r="GPW75" s="3058"/>
      <c r="GPX75" s="3059"/>
      <c r="GPY75" s="3058"/>
      <c r="GPZ75" s="3059"/>
      <c r="GQA75" s="3050"/>
      <c r="GQB75" s="3051"/>
      <c r="GQC75" s="3058"/>
      <c r="GQD75" s="3056"/>
      <c r="GQE75" s="3050"/>
      <c r="GQF75" s="3051"/>
      <c r="GQG75" s="3052"/>
      <c r="GQH75" s="3053"/>
      <c r="GQI75" s="3050"/>
      <c r="GQJ75" s="3054"/>
      <c r="GQK75" s="3029"/>
      <c r="GQL75" s="3055"/>
      <c r="GQM75" s="3056"/>
      <c r="GQN75" s="3057"/>
      <c r="GQO75" s="3058"/>
      <c r="GQP75" s="3059"/>
      <c r="GQQ75" s="3058"/>
      <c r="GQR75" s="3059"/>
      <c r="GQS75" s="3050"/>
      <c r="GQT75" s="3051"/>
      <c r="GQU75" s="3058"/>
      <c r="GQV75" s="3056"/>
      <c r="GQW75" s="3050"/>
      <c r="GQX75" s="3051"/>
      <c r="GQY75" s="3052"/>
      <c r="GQZ75" s="3053"/>
      <c r="GRA75" s="3050"/>
      <c r="GRB75" s="3054"/>
      <c r="GRC75" s="3029"/>
      <c r="GRD75" s="3055"/>
      <c r="GRE75" s="3056"/>
      <c r="GRF75" s="3057"/>
      <c r="GRG75" s="3058"/>
      <c r="GRH75" s="3059"/>
      <c r="GRI75" s="3058"/>
      <c r="GRJ75" s="3059"/>
      <c r="GRK75" s="3050"/>
      <c r="GRL75" s="3051"/>
      <c r="GRM75" s="3058"/>
      <c r="GRN75" s="3056"/>
      <c r="GRO75" s="3050"/>
      <c r="GRP75" s="3051"/>
      <c r="GRQ75" s="3052"/>
      <c r="GRR75" s="3053"/>
      <c r="GRS75" s="3050"/>
      <c r="GRT75" s="3054"/>
      <c r="GRU75" s="3029"/>
      <c r="GRV75" s="3055"/>
      <c r="GRW75" s="3056"/>
      <c r="GRX75" s="3057"/>
      <c r="GRY75" s="3058"/>
      <c r="GRZ75" s="3059"/>
      <c r="GSA75" s="3058"/>
      <c r="GSB75" s="3059"/>
      <c r="GSC75" s="3050"/>
      <c r="GSD75" s="3051"/>
      <c r="GSE75" s="3058"/>
      <c r="GSF75" s="3056"/>
      <c r="GSG75" s="3050"/>
      <c r="GSH75" s="3051"/>
      <c r="GSI75" s="3052"/>
      <c r="GSJ75" s="3053"/>
      <c r="GSK75" s="3050"/>
      <c r="GSL75" s="3054"/>
      <c r="GSM75" s="3029"/>
      <c r="GSN75" s="3055"/>
      <c r="GSO75" s="3056"/>
      <c r="GSP75" s="3057"/>
      <c r="GSQ75" s="3058"/>
      <c r="GSR75" s="3059"/>
      <c r="GSS75" s="3058"/>
      <c r="GST75" s="3059"/>
      <c r="GSU75" s="3050"/>
      <c r="GSV75" s="3051"/>
      <c r="GSW75" s="3058"/>
      <c r="GSX75" s="3056"/>
      <c r="GSY75" s="3050"/>
      <c r="GSZ75" s="3051"/>
      <c r="GTA75" s="3052"/>
      <c r="GTB75" s="3053"/>
      <c r="GTC75" s="3050"/>
      <c r="GTD75" s="3054"/>
      <c r="GTE75" s="3029"/>
      <c r="GTF75" s="3055"/>
      <c r="GTG75" s="3056"/>
      <c r="GTH75" s="3057"/>
      <c r="GTI75" s="3058"/>
      <c r="GTJ75" s="3059"/>
      <c r="GTK75" s="3058"/>
      <c r="GTL75" s="3059"/>
      <c r="GTM75" s="3050"/>
      <c r="GTN75" s="3051"/>
      <c r="GTO75" s="3058"/>
      <c r="GTP75" s="3056"/>
      <c r="GTQ75" s="3050"/>
      <c r="GTR75" s="3051"/>
      <c r="GTS75" s="3052"/>
      <c r="GTT75" s="3053"/>
      <c r="GTU75" s="3050"/>
      <c r="GTV75" s="3054"/>
      <c r="GTW75" s="3029"/>
      <c r="GTX75" s="3055"/>
      <c r="GTY75" s="3056"/>
      <c r="GTZ75" s="3057"/>
      <c r="GUA75" s="3058"/>
      <c r="GUB75" s="3059"/>
      <c r="GUC75" s="3058"/>
      <c r="GUD75" s="3059"/>
      <c r="GUE75" s="3050"/>
      <c r="GUF75" s="3051"/>
      <c r="GUG75" s="3058"/>
      <c r="GUH75" s="3056"/>
      <c r="GUI75" s="3050"/>
      <c r="GUJ75" s="3051"/>
      <c r="GUK75" s="3052"/>
      <c r="GUL75" s="3053"/>
      <c r="GUM75" s="3050"/>
      <c r="GUN75" s="3054"/>
      <c r="GUO75" s="3029"/>
      <c r="GUP75" s="3055"/>
      <c r="GUQ75" s="3056"/>
      <c r="GUR75" s="3057"/>
      <c r="GUS75" s="3058"/>
      <c r="GUT75" s="3059"/>
      <c r="GUU75" s="3058"/>
      <c r="GUV75" s="3059"/>
      <c r="GUW75" s="3050"/>
      <c r="GUX75" s="3051"/>
      <c r="GUY75" s="3058"/>
      <c r="GUZ75" s="3056"/>
      <c r="GVA75" s="3050"/>
      <c r="GVB75" s="3051"/>
      <c r="GVC75" s="3052"/>
      <c r="GVD75" s="3053"/>
      <c r="GVE75" s="3050"/>
      <c r="GVF75" s="3054"/>
      <c r="GVG75" s="3029"/>
      <c r="GVH75" s="3055"/>
      <c r="GVI75" s="3056"/>
      <c r="GVJ75" s="3057"/>
      <c r="GVK75" s="3058"/>
      <c r="GVL75" s="3059"/>
      <c r="GVM75" s="3058"/>
      <c r="GVN75" s="3059"/>
      <c r="GVO75" s="3050"/>
      <c r="GVP75" s="3051"/>
      <c r="GVQ75" s="3058"/>
      <c r="GVR75" s="3056"/>
      <c r="GVS75" s="3050"/>
      <c r="GVT75" s="3051"/>
      <c r="GVU75" s="3052"/>
      <c r="GVV75" s="3053"/>
      <c r="GVW75" s="3050"/>
      <c r="GVX75" s="3054"/>
      <c r="GVY75" s="3029"/>
      <c r="GVZ75" s="3055"/>
      <c r="GWA75" s="3056"/>
      <c r="GWB75" s="3057"/>
      <c r="GWC75" s="3058"/>
      <c r="GWD75" s="3059"/>
      <c r="GWE75" s="3058"/>
      <c r="GWF75" s="3059"/>
      <c r="GWG75" s="3050"/>
      <c r="GWH75" s="3051"/>
      <c r="GWI75" s="3058"/>
      <c r="GWJ75" s="3056"/>
      <c r="GWK75" s="3050"/>
      <c r="GWL75" s="3051"/>
      <c r="GWM75" s="3052"/>
      <c r="GWN75" s="3053"/>
      <c r="GWO75" s="3050"/>
      <c r="GWP75" s="3054"/>
      <c r="GWQ75" s="3029"/>
      <c r="GWR75" s="3055"/>
      <c r="GWS75" s="3056"/>
      <c r="GWT75" s="3057"/>
      <c r="GWU75" s="3058"/>
      <c r="GWV75" s="3059"/>
      <c r="GWW75" s="3058"/>
      <c r="GWX75" s="3059"/>
      <c r="GWY75" s="3050"/>
      <c r="GWZ75" s="3051"/>
      <c r="GXA75" s="3058"/>
      <c r="GXB75" s="3056"/>
      <c r="GXC75" s="3050"/>
      <c r="GXD75" s="3051"/>
      <c r="GXE75" s="3052"/>
      <c r="GXF75" s="3053"/>
      <c r="GXG75" s="3050"/>
      <c r="GXH75" s="3054"/>
      <c r="GXI75" s="3029"/>
      <c r="GXJ75" s="3055"/>
      <c r="GXK75" s="3056"/>
      <c r="GXL75" s="3057"/>
      <c r="GXM75" s="3058"/>
      <c r="GXN75" s="3059"/>
      <c r="GXO75" s="3058"/>
      <c r="GXP75" s="3059"/>
      <c r="GXQ75" s="3050"/>
      <c r="GXR75" s="3051"/>
      <c r="GXS75" s="3058"/>
      <c r="GXT75" s="3056"/>
      <c r="GXU75" s="3050"/>
      <c r="GXV75" s="3051"/>
      <c r="GXW75" s="3052"/>
      <c r="GXX75" s="3053"/>
      <c r="GXY75" s="3050"/>
      <c r="GXZ75" s="3054"/>
      <c r="GYA75" s="3029"/>
      <c r="GYB75" s="3055"/>
      <c r="GYC75" s="3056"/>
      <c r="GYD75" s="3057"/>
      <c r="GYE75" s="3058"/>
      <c r="GYF75" s="3059"/>
      <c r="GYG75" s="3058"/>
      <c r="GYH75" s="3059"/>
      <c r="GYI75" s="3050"/>
      <c r="GYJ75" s="3051"/>
      <c r="GYK75" s="3058"/>
      <c r="GYL75" s="3056"/>
      <c r="GYM75" s="3050"/>
      <c r="GYN75" s="3051"/>
      <c r="GYO75" s="3052"/>
      <c r="GYP75" s="3053"/>
      <c r="GYQ75" s="3050"/>
      <c r="GYR75" s="3054"/>
      <c r="GYS75" s="3029"/>
      <c r="GYT75" s="3055"/>
      <c r="GYU75" s="3056"/>
      <c r="GYV75" s="3057"/>
      <c r="GYW75" s="3058"/>
      <c r="GYX75" s="3059"/>
      <c r="GYY75" s="3058"/>
      <c r="GYZ75" s="3059"/>
      <c r="GZA75" s="3050"/>
      <c r="GZB75" s="3051"/>
      <c r="GZC75" s="3058"/>
      <c r="GZD75" s="3056"/>
      <c r="GZE75" s="3050"/>
      <c r="GZF75" s="3051"/>
      <c r="GZG75" s="3052"/>
      <c r="GZH75" s="3053"/>
      <c r="GZI75" s="3050"/>
      <c r="GZJ75" s="3054"/>
      <c r="GZK75" s="3029"/>
      <c r="GZL75" s="3055"/>
      <c r="GZM75" s="3056"/>
      <c r="GZN75" s="3057"/>
      <c r="GZO75" s="3058"/>
      <c r="GZP75" s="3059"/>
      <c r="GZQ75" s="3058"/>
      <c r="GZR75" s="3059"/>
      <c r="GZS75" s="3050"/>
      <c r="GZT75" s="3051"/>
      <c r="GZU75" s="3058"/>
      <c r="GZV75" s="3056"/>
      <c r="GZW75" s="3050"/>
      <c r="GZX75" s="3051"/>
      <c r="GZY75" s="3052"/>
      <c r="GZZ75" s="3053"/>
      <c r="HAA75" s="3050"/>
      <c r="HAB75" s="3054"/>
      <c r="HAC75" s="3029"/>
      <c r="HAD75" s="3055"/>
      <c r="HAE75" s="3056"/>
      <c r="HAF75" s="3057"/>
      <c r="HAG75" s="3058"/>
      <c r="HAH75" s="3059"/>
      <c r="HAI75" s="3058"/>
      <c r="HAJ75" s="3059"/>
      <c r="HAK75" s="3050"/>
      <c r="HAL75" s="3051"/>
      <c r="HAM75" s="3058"/>
      <c r="HAN75" s="3056"/>
      <c r="HAO75" s="3050"/>
      <c r="HAP75" s="3051"/>
      <c r="HAQ75" s="3052"/>
      <c r="HAR75" s="3053"/>
      <c r="HAS75" s="3050"/>
      <c r="HAT75" s="3054"/>
      <c r="HAU75" s="3029"/>
      <c r="HAV75" s="3055"/>
      <c r="HAW75" s="3056"/>
      <c r="HAX75" s="3057"/>
      <c r="HAY75" s="3058"/>
      <c r="HAZ75" s="3059"/>
      <c r="HBA75" s="3058"/>
      <c r="HBB75" s="3059"/>
      <c r="HBC75" s="3050"/>
      <c r="HBD75" s="3051"/>
      <c r="HBE75" s="3058"/>
      <c r="HBF75" s="3056"/>
      <c r="HBG75" s="3050"/>
      <c r="HBH75" s="3051"/>
      <c r="HBI75" s="3052"/>
      <c r="HBJ75" s="3053"/>
      <c r="HBK75" s="3050"/>
      <c r="HBL75" s="3054"/>
      <c r="HBM75" s="3029"/>
      <c r="HBN75" s="3055"/>
      <c r="HBO75" s="3056"/>
      <c r="HBP75" s="3057"/>
      <c r="HBQ75" s="3058"/>
      <c r="HBR75" s="3059"/>
      <c r="HBS75" s="3058"/>
      <c r="HBT75" s="3059"/>
      <c r="HBU75" s="3050"/>
      <c r="HBV75" s="3051"/>
      <c r="HBW75" s="3058"/>
      <c r="HBX75" s="3056"/>
      <c r="HBY75" s="3050"/>
      <c r="HBZ75" s="3051"/>
      <c r="HCA75" s="3052"/>
      <c r="HCB75" s="3053"/>
      <c r="HCC75" s="3050"/>
      <c r="HCD75" s="3054"/>
      <c r="HCE75" s="3029"/>
      <c r="HCF75" s="3055"/>
      <c r="HCG75" s="3056"/>
      <c r="HCH75" s="3057"/>
      <c r="HCI75" s="3058"/>
      <c r="HCJ75" s="3059"/>
      <c r="HCK75" s="3058"/>
      <c r="HCL75" s="3059"/>
      <c r="HCM75" s="3050"/>
      <c r="HCN75" s="3051"/>
      <c r="HCO75" s="3058"/>
      <c r="HCP75" s="3056"/>
      <c r="HCQ75" s="3050"/>
      <c r="HCR75" s="3051"/>
      <c r="HCS75" s="3052"/>
      <c r="HCT75" s="3053"/>
      <c r="HCU75" s="3050"/>
      <c r="HCV75" s="3054"/>
      <c r="HCW75" s="3029"/>
      <c r="HCX75" s="3055"/>
      <c r="HCY75" s="3056"/>
      <c r="HCZ75" s="3057"/>
      <c r="HDA75" s="3058"/>
      <c r="HDB75" s="3059"/>
      <c r="HDC75" s="3058"/>
      <c r="HDD75" s="3059"/>
      <c r="HDE75" s="3050"/>
      <c r="HDF75" s="3051"/>
      <c r="HDG75" s="3058"/>
      <c r="HDH75" s="3056"/>
      <c r="HDI75" s="3050"/>
      <c r="HDJ75" s="3051"/>
      <c r="HDK75" s="3052"/>
      <c r="HDL75" s="3053"/>
      <c r="HDM75" s="3050"/>
      <c r="HDN75" s="3054"/>
      <c r="HDO75" s="3029"/>
      <c r="HDP75" s="3055"/>
      <c r="HDQ75" s="3056"/>
      <c r="HDR75" s="3057"/>
      <c r="HDS75" s="3058"/>
      <c r="HDT75" s="3059"/>
      <c r="HDU75" s="3058"/>
      <c r="HDV75" s="3059"/>
      <c r="HDW75" s="3050"/>
      <c r="HDX75" s="3051"/>
      <c r="HDY75" s="3058"/>
      <c r="HDZ75" s="3056"/>
      <c r="HEA75" s="3050"/>
      <c r="HEB75" s="3051"/>
      <c r="HEC75" s="3052"/>
      <c r="HED75" s="3053"/>
      <c r="HEE75" s="3050"/>
      <c r="HEF75" s="3054"/>
      <c r="HEG75" s="3029"/>
      <c r="HEH75" s="3055"/>
      <c r="HEI75" s="3056"/>
      <c r="HEJ75" s="3057"/>
      <c r="HEK75" s="3058"/>
      <c r="HEL75" s="3059"/>
      <c r="HEM75" s="3058"/>
      <c r="HEN75" s="3059"/>
      <c r="HEO75" s="3050"/>
      <c r="HEP75" s="3051"/>
      <c r="HEQ75" s="3058"/>
      <c r="HER75" s="3056"/>
      <c r="HES75" s="3050"/>
      <c r="HET75" s="3051"/>
      <c r="HEU75" s="3052"/>
      <c r="HEV75" s="3053"/>
      <c r="HEW75" s="3050"/>
      <c r="HEX75" s="3054"/>
      <c r="HEY75" s="3029"/>
      <c r="HEZ75" s="3055"/>
      <c r="HFA75" s="3056"/>
      <c r="HFB75" s="3057"/>
      <c r="HFC75" s="3058"/>
      <c r="HFD75" s="3059"/>
      <c r="HFE75" s="3058"/>
      <c r="HFF75" s="3059"/>
      <c r="HFG75" s="3050"/>
      <c r="HFH75" s="3051"/>
      <c r="HFI75" s="3058"/>
      <c r="HFJ75" s="3056"/>
      <c r="HFK75" s="3050"/>
      <c r="HFL75" s="3051"/>
      <c r="HFM75" s="3052"/>
      <c r="HFN75" s="3053"/>
      <c r="HFO75" s="3050"/>
      <c r="HFP75" s="3054"/>
      <c r="HFQ75" s="3029"/>
      <c r="HFR75" s="3055"/>
      <c r="HFS75" s="3056"/>
      <c r="HFT75" s="3057"/>
      <c r="HFU75" s="3058"/>
      <c r="HFV75" s="3059"/>
      <c r="HFW75" s="3058"/>
      <c r="HFX75" s="3059"/>
      <c r="HFY75" s="3050"/>
      <c r="HFZ75" s="3051"/>
      <c r="HGA75" s="3058"/>
      <c r="HGB75" s="3056"/>
      <c r="HGC75" s="3050"/>
      <c r="HGD75" s="3051"/>
      <c r="HGE75" s="3052"/>
      <c r="HGF75" s="3053"/>
      <c r="HGG75" s="3050"/>
      <c r="HGH75" s="3054"/>
      <c r="HGI75" s="3029"/>
      <c r="HGJ75" s="3055"/>
      <c r="HGK75" s="3056"/>
      <c r="HGL75" s="3057"/>
      <c r="HGM75" s="3058"/>
      <c r="HGN75" s="3059"/>
      <c r="HGO75" s="3058"/>
      <c r="HGP75" s="3059"/>
      <c r="HGQ75" s="3050"/>
      <c r="HGR75" s="3051"/>
      <c r="HGS75" s="3058"/>
      <c r="HGT75" s="3056"/>
      <c r="HGU75" s="3050"/>
      <c r="HGV75" s="3051"/>
      <c r="HGW75" s="3052"/>
      <c r="HGX75" s="3053"/>
      <c r="HGY75" s="3050"/>
      <c r="HGZ75" s="3054"/>
      <c r="HHA75" s="3029"/>
      <c r="HHB75" s="3055"/>
      <c r="HHC75" s="3056"/>
      <c r="HHD75" s="3057"/>
      <c r="HHE75" s="3058"/>
      <c r="HHF75" s="3059"/>
      <c r="HHG75" s="3058"/>
      <c r="HHH75" s="3059"/>
      <c r="HHI75" s="3050"/>
      <c r="HHJ75" s="3051"/>
      <c r="HHK75" s="3058"/>
      <c r="HHL75" s="3056"/>
      <c r="HHM75" s="3050"/>
      <c r="HHN75" s="3051"/>
      <c r="HHO75" s="3052"/>
      <c r="HHP75" s="3053"/>
      <c r="HHQ75" s="3050"/>
      <c r="HHR75" s="3054"/>
      <c r="HHS75" s="3029"/>
      <c r="HHT75" s="3055"/>
      <c r="HHU75" s="3056"/>
      <c r="HHV75" s="3057"/>
      <c r="HHW75" s="3058"/>
      <c r="HHX75" s="3059"/>
      <c r="HHY75" s="3058"/>
      <c r="HHZ75" s="3059"/>
      <c r="HIA75" s="3050"/>
      <c r="HIB75" s="3051"/>
      <c r="HIC75" s="3058"/>
      <c r="HID75" s="3056"/>
      <c r="HIE75" s="3050"/>
      <c r="HIF75" s="3051"/>
      <c r="HIG75" s="3052"/>
      <c r="HIH75" s="3053"/>
      <c r="HII75" s="3050"/>
      <c r="HIJ75" s="3054"/>
      <c r="HIK75" s="3029"/>
      <c r="HIL75" s="3055"/>
      <c r="HIM75" s="3056"/>
      <c r="HIN75" s="3057"/>
      <c r="HIO75" s="3058"/>
      <c r="HIP75" s="3059"/>
      <c r="HIQ75" s="3058"/>
      <c r="HIR75" s="3059"/>
      <c r="HIS75" s="3050"/>
      <c r="HIT75" s="3051"/>
      <c r="HIU75" s="3058"/>
      <c r="HIV75" s="3056"/>
      <c r="HIW75" s="3050"/>
      <c r="HIX75" s="3051"/>
      <c r="HIY75" s="3052"/>
      <c r="HIZ75" s="3053"/>
      <c r="HJA75" s="3050"/>
      <c r="HJB75" s="3054"/>
      <c r="HJC75" s="3029"/>
      <c r="HJD75" s="3055"/>
      <c r="HJE75" s="3056"/>
      <c r="HJF75" s="3057"/>
      <c r="HJG75" s="3058"/>
      <c r="HJH75" s="3059"/>
      <c r="HJI75" s="3058"/>
      <c r="HJJ75" s="3059"/>
      <c r="HJK75" s="3050"/>
      <c r="HJL75" s="3051"/>
      <c r="HJM75" s="3058"/>
      <c r="HJN75" s="3056"/>
      <c r="HJO75" s="3050"/>
      <c r="HJP75" s="3051"/>
      <c r="HJQ75" s="3052"/>
      <c r="HJR75" s="3053"/>
      <c r="HJS75" s="3050"/>
      <c r="HJT75" s="3054"/>
      <c r="HJU75" s="3029"/>
      <c r="HJV75" s="3055"/>
      <c r="HJW75" s="3056"/>
      <c r="HJX75" s="3057"/>
      <c r="HJY75" s="3058"/>
      <c r="HJZ75" s="3059"/>
      <c r="HKA75" s="3058"/>
      <c r="HKB75" s="3059"/>
      <c r="HKC75" s="3050"/>
      <c r="HKD75" s="3051"/>
      <c r="HKE75" s="3058"/>
      <c r="HKF75" s="3056"/>
      <c r="HKG75" s="3050"/>
      <c r="HKH75" s="3051"/>
      <c r="HKI75" s="3052"/>
      <c r="HKJ75" s="3053"/>
      <c r="HKK75" s="3050"/>
      <c r="HKL75" s="3054"/>
      <c r="HKM75" s="3029"/>
      <c r="HKN75" s="3055"/>
      <c r="HKO75" s="3056"/>
      <c r="HKP75" s="3057"/>
      <c r="HKQ75" s="3058"/>
      <c r="HKR75" s="3059"/>
      <c r="HKS75" s="3058"/>
      <c r="HKT75" s="3059"/>
      <c r="HKU75" s="3050"/>
      <c r="HKV75" s="3051"/>
      <c r="HKW75" s="3058"/>
      <c r="HKX75" s="3056"/>
      <c r="HKY75" s="3050"/>
      <c r="HKZ75" s="3051"/>
      <c r="HLA75" s="3052"/>
      <c r="HLB75" s="3053"/>
      <c r="HLC75" s="3050"/>
      <c r="HLD75" s="3054"/>
      <c r="HLE75" s="3029"/>
      <c r="HLF75" s="3055"/>
      <c r="HLG75" s="3056"/>
      <c r="HLH75" s="3057"/>
      <c r="HLI75" s="3058"/>
      <c r="HLJ75" s="3059"/>
      <c r="HLK75" s="3058"/>
      <c r="HLL75" s="3059"/>
      <c r="HLM75" s="3050"/>
      <c r="HLN75" s="3051"/>
      <c r="HLO75" s="3058"/>
      <c r="HLP75" s="3056"/>
      <c r="HLQ75" s="3050"/>
      <c r="HLR75" s="3051"/>
      <c r="HLS75" s="3052"/>
      <c r="HLT75" s="3053"/>
      <c r="HLU75" s="3050"/>
      <c r="HLV75" s="3054"/>
      <c r="HLW75" s="3029"/>
      <c r="HLX75" s="3055"/>
      <c r="HLY75" s="3056"/>
      <c r="HLZ75" s="3057"/>
      <c r="HMA75" s="3058"/>
      <c r="HMB75" s="3059"/>
      <c r="HMC75" s="3058"/>
      <c r="HMD75" s="3059"/>
      <c r="HME75" s="3050"/>
      <c r="HMF75" s="3051"/>
      <c r="HMG75" s="3058"/>
      <c r="HMH75" s="3056"/>
      <c r="HMI75" s="3050"/>
      <c r="HMJ75" s="3051"/>
      <c r="HMK75" s="3052"/>
      <c r="HML75" s="3053"/>
      <c r="HMM75" s="3050"/>
      <c r="HMN75" s="3054"/>
      <c r="HMO75" s="3029"/>
      <c r="HMP75" s="3055"/>
      <c r="HMQ75" s="3056"/>
      <c r="HMR75" s="3057"/>
      <c r="HMS75" s="3058"/>
      <c r="HMT75" s="3059"/>
      <c r="HMU75" s="3058"/>
      <c r="HMV75" s="3059"/>
      <c r="HMW75" s="3050"/>
      <c r="HMX75" s="3051"/>
      <c r="HMY75" s="3058"/>
      <c r="HMZ75" s="3056"/>
      <c r="HNA75" s="3050"/>
      <c r="HNB75" s="3051"/>
      <c r="HNC75" s="3052"/>
      <c r="HND75" s="3053"/>
      <c r="HNE75" s="3050"/>
      <c r="HNF75" s="3054"/>
      <c r="HNG75" s="3029"/>
      <c r="HNH75" s="3055"/>
      <c r="HNI75" s="3056"/>
      <c r="HNJ75" s="3057"/>
      <c r="HNK75" s="3058"/>
      <c r="HNL75" s="3059"/>
      <c r="HNM75" s="3058"/>
      <c r="HNN75" s="3059"/>
      <c r="HNO75" s="3050"/>
      <c r="HNP75" s="3051"/>
      <c r="HNQ75" s="3058"/>
      <c r="HNR75" s="3056"/>
      <c r="HNS75" s="3050"/>
      <c r="HNT75" s="3051"/>
      <c r="HNU75" s="3052"/>
      <c r="HNV75" s="3053"/>
      <c r="HNW75" s="3050"/>
      <c r="HNX75" s="3054"/>
      <c r="HNY75" s="3029"/>
      <c r="HNZ75" s="3055"/>
      <c r="HOA75" s="3056"/>
      <c r="HOB75" s="3057"/>
      <c r="HOC75" s="3058"/>
      <c r="HOD75" s="3059"/>
      <c r="HOE75" s="3058"/>
      <c r="HOF75" s="3059"/>
      <c r="HOG75" s="3050"/>
      <c r="HOH75" s="3051"/>
      <c r="HOI75" s="3058"/>
      <c r="HOJ75" s="3056"/>
      <c r="HOK75" s="3050"/>
      <c r="HOL75" s="3051"/>
      <c r="HOM75" s="3052"/>
      <c r="HON75" s="3053"/>
      <c r="HOO75" s="3050"/>
      <c r="HOP75" s="3054"/>
      <c r="HOQ75" s="3029"/>
      <c r="HOR75" s="3055"/>
      <c r="HOS75" s="3056"/>
      <c r="HOT75" s="3057"/>
      <c r="HOU75" s="3058"/>
      <c r="HOV75" s="3059"/>
      <c r="HOW75" s="3058"/>
      <c r="HOX75" s="3059"/>
      <c r="HOY75" s="3050"/>
      <c r="HOZ75" s="3051"/>
      <c r="HPA75" s="3058"/>
      <c r="HPB75" s="3056"/>
      <c r="HPC75" s="3050"/>
      <c r="HPD75" s="3051"/>
      <c r="HPE75" s="3052"/>
      <c r="HPF75" s="3053"/>
      <c r="HPG75" s="3050"/>
      <c r="HPH75" s="3054"/>
      <c r="HPI75" s="3029"/>
      <c r="HPJ75" s="3055"/>
      <c r="HPK75" s="3056"/>
      <c r="HPL75" s="3057"/>
      <c r="HPM75" s="3058"/>
      <c r="HPN75" s="3059"/>
      <c r="HPO75" s="3058"/>
      <c r="HPP75" s="3059"/>
      <c r="HPQ75" s="3050"/>
      <c r="HPR75" s="3051"/>
      <c r="HPS75" s="3058"/>
      <c r="HPT75" s="3056"/>
      <c r="HPU75" s="3050"/>
      <c r="HPV75" s="3051"/>
      <c r="HPW75" s="3052"/>
      <c r="HPX75" s="3053"/>
      <c r="HPY75" s="3050"/>
      <c r="HPZ75" s="3054"/>
      <c r="HQA75" s="3029"/>
      <c r="HQB75" s="3055"/>
      <c r="HQC75" s="3056"/>
      <c r="HQD75" s="3057"/>
      <c r="HQE75" s="3058"/>
      <c r="HQF75" s="3059"/>
      <c r="HQG75" s="3058"/>
      <c r="HQH75" s="3059"/>
      <c r="HQI75" s="3050"/>
      <c r="HQJ75" s="3051"/>
      <c r="HQK75" s="3058"/>
      <c r="HQL75" s="3056"/>
      <c r="HQM75" s="3050"/>
      <c r="HQN75" s="3051"/>
      <c r="HQO75" s="3052"/>
      <c r="HQP75" s="3053"/>
      <c r="HQQ75" s="3050"/>
      <c r="HQR75" s="3054"/>
      <c r="HQS75" s="3029"/>
      <c r="HQT75" s="3055"/>
      <c r="HQU75" s="3056"/>
      <c r="HQV75" s="3057"/>
      <c r="HQW75" s="3058"/>
      <c r="HQX75" s="3059"/>
      <c r="HQY75" s="3058"/>
      <c r="HQZ75" s="3059"/>
      <c r="HRA75" s="3050"/>
      <c r="HRB75" s="3051"/>
      <c r="HRC75" s="3058"/>
      <c r="HRD75" s="3056"/>
      <c r="HRE75" s="3050"/>
      <c r="HRF75" s="3051"/>
      <c r="HRG75" s="3052"/>
      <c r="HRH75" s="3053"/>
      <c r="HRI75" s="3050"/>
      <c r="HRJ75" s="3054"/>
      <c r="HRK75" s="3029"/>
      <c r="HRL75" s="3055"/>
      <c r="HRM75" s="3056"/>
      <c r="HRN75" s="3057"/>
      <c r="HRO75" s="3058"/>
      <c r="HRP75" s="3059"/>
      <c r="HRQ75" s="3058"/>
      <c r="HRR75" s="3059"/>
      <c r="HRS75" s="3050"/>
      <c r="HRT75" s="3051"/>
      <c r="HRU75" s="3058"/>
      <c r="HRV75" s="3056"/>
      <c r="HRW75" s="3050"/>
      <c r="HRX75" s="3051"/>
      <c r="HRY75" s="3052"/>
      <c r="HRZ75" s="3053"/>
      <c r="HSA75" s="3050"/>
      <c r="HSB75" s="3054"/>
      <c r="HSC75" s="3029"/>
      <c r="HSD75" s="3055"/>
      <c r="HSE75" s="3056"/>
      <c r="HSF75" s="3057"/>
      <c r="HSG75" s="3058"/>
      <c r="HSH75" s="3059"/>
      <c r="HSI75" s="3058"/>
      <c r="HSJ75" s="3059"/>
      <c r="HSK75" s="3050"/>
      <c r="HSL75" s="3051"/>
      <c r="HSM75" s="3058"/>
      <c r="HSN75" s="3056"/>
      <c r="HSO75" s="3050"/>
      <c r="HSP75" s="3051"/>
      <c r="HSQ75" s="3052"/>
      <c r="HSR75" s="3053"/>
      <c r="HSS75" s="3050"/>
      <c r="HST75" s="3054"/>
      <c r="HSU75" s="3029"/>
      <c r="HSV75" s="3055"/>
      <c r="HSW75" s="3056"/>
      <c r="HSX75" s="3057"/>
      <c r="HSY75" s="3058"/>
      <c r="HSZ75" s="3059"/>
      <c r="HTA75" s="3058"/>
      <c r="HTB75" s="3059"/>
      <c r="HTC75" s="3050"/>
      <c r="HTD75" s="3051"/>
      <c r="HTE75" s="3058"/>
      <c r="HTF75" s="3056"/>
      <c r="HTG75" s="3050"/>
      <c r="HTH75" s="3051"/>
      <c r="HTI75" s="3052"/>
      <c r="HTJ75" s="3053"/>
      <c r="HTK75" s="3050"/>
      <c r="HTL75" s="3054"/>
      <c r="HTM75" s="3029"/>
      <c r="HTN75" s="3055"/>
      <c r="HTO75" s="3056"/>
      <c r="HTP75" s="3057"/>
      <c r="HTQ75" s="3058"/>
      <c r="HTR75" s="3059"/>
      <c r="HTS75" s="3058"/>
      <c r="HTT75" s="3059"/>
      <c r="HTU75" s="3050"/>
      <c r="HTV75" s="3051"/>
      <c r="HTW75" s="3058"/>
      <c r="HTX75" s="3056"/>
      <c r="HTY75" s="3050"/>
      <c r="HTZ75" s="3051"/>
      <c r="HUA75" s="3052"/>
      <c r="HUB75" s="3053"/>
      <c r="HUC75" s="3050"/>
      <c r="HUD75" s="3054"/>
      <c r="HUE75" s="3029"/>
      <c r="HUF75" s="3055"/>
      <c r="HUG75" s="3056"/>
      <c r="HUH75" s="3057"/>
      <c r="HUI75" s="3058"/>
      <c r="HUJ75" s="3059"/>
      <c r="HUK75" s="3058"/>
      <c r="HUL75" s="3059"/>
      <c r="HUM75" s="3050"/>
      <c r="HUN75" s="3051"/>
      <c r="HUO75" s="3058"/>
      <c r="HUP75" s="3056"/>
      <c r="HUQ75" s="3050"/>
      <c r="HUR75" s="3051"/>
      <c r="HUS75" s="3052"/>
      <c r="HUT75" s="3053"/>
      <c r="HUU75" s="3050"/>
      <c r="HUV75" s="3054"/>
      <c r="HUW75" s="3029"/>
      <c r="HUX75" s="3055"/>
      <c r="HUY75" s="3056"/>
      <c r="HUZ75" s="3057"/>
      <c r="HVA75" s="3058"/>
      <c r="HVB75" s="3059"/>
      <c r="HVC75" s="3058"/>
      <c r="HVD75" s="3059"/>
      <c r="HVE75" s="3050"/>
      <c r="HVF75" s="3051"/>
      <c r="HVG75" s="3058"/>
      <c r="HVH75" s="3056"/>
      <c r="HVI75" s="3050"/>
      <c r="HVJ75" s="3051"/>
      <c r="HVK75" s="3052"/>
      <c r="HVL75" s="3053"/>
      <c r="HVM75" s="3050"/>
      <c r="HVN75" s="3054"/>
      <c r="HVO75" s="3029"/>
      <c r="HVP75" s="3055"/>
      <c r="HVQ75" s="3056"/>
      <c r="HVR75" s="3057"/>
      <c r="HVS75" s="3058"/>
      <c r="HVT75" s="3059"/>
      <c r="HVU75" s="3058"/>
      <c r="HVV75" s="3059"/>
      <c r="HVW75" s="3050"/>
      <c r="HVX75" s="3051"/>
      <c r="HVY75" s="3058"/>
      <c r="HVZ75" s="3056"/>
      <c r="HWA75" s="3050"/>
      <c r="HWB75" s="3051"/>
      <c r="HWC75" s="3052"/>
      <c r="HWD75" s="3053"/>
      <c r="HWE75" s="3050"/>
      <c r="HWF75" s="3054"/>
      <c r="HWG75" s="3029"/>
      <c r="HWH75" s="3055"/>
      <c r="HWI75" s="3056"/>
      <c r="HWJ75" s="3057"/>
      <c r="HWK75" s="3058"/>
      <c r="HWL75" s="3059"/>
      <c r="HWM75" s="3058"/>
      <c r="HWN75" s="3059"/>
      <c r="HWO75" s="3050"/>
      <c r="HWP75" s="3051"/>
      <c r="HWQ75" s="3058"/>
      <c r="HWR75" s="3056"/>
      <c r="HWS75" s="3050"/>
      <c r="HWT75" s="3051"/>
      <c r="HWU75" s="3052"/>
      <c r="HWV75" s="3053"/>
      <c r="HWW75" s="3050"/>
      <c r="HWX75" s="3054"/>
      <c r="HWY75" s="3029"/>
      <c r="HWZ75" s="3055"/>
      <c r="HXA75" s="3056"/>
      <c r="HXB75" s="3057"/>
      <c r="HXC75" s="3058"/>
      <c r="HXD75" s="3059"/>
      <c r="HXE75" s="3058"/>
      <c r="HXF75" s="3059"/>
      <c r="HXG75" s="3050"/>
      <c r="HXH75" s="3051"/>
      <c r="HXI75" s="3058"/>
      <c r="HXJ75" s="3056"/>
      <c r="HXK75" s="3050"/>
      <c r="HXL75" s="3051"/>
      <c r="HXM75" s="3052"/>
      <c r="HXN75" s="3053"/>
      <c r="HXO75" s="3050"/>
      <c r="HXP75" s="3054"/>
      <c r="HXQ75" s="3029"/>
      <c r="HXR75" s="3055"/>
      <c r="HXS75" s="3056"/>
      <c r="HXT75" s="3057"/>
      <c r="HXU75" s="3058"/>
      <c r="HXV75" s="3059"/>
      <c r="HXW75" s="3058"/>
      <c r="HXX75" s="3059"/>
      <c r="HXY75" s="3050"/>
      <c r="HXZ75" s="3051"/>
      <c r="HYA75" s="3058"/>
      <c r="HYB75" s="3056"/>
      <c r="HYC75" s="3050"/>
      <c r="HYD75" s="3051"/>
      <c r="HYE75" s="3052"/>
      <c r="HYF75" s="3053"/>
      <c r="HYG75" s="3050"/>
      <c r="HYH75" s="3054"/>
      <c r="HYI75" s="3029"/>
      <c r="HYJ75" s="3055"/>
      <c r="HYK75" s="3056"/>
      <c r="HYL75" s="3057"/>
      <c r="HYM75" s="3058"/>
      <c r="HYN75" s="3059"/>
      <c r="HYO75" s="3058"/>
      <c r="HYP75" s="3059"/>
      <c r="HYQ75" s="3050"/>
      <c r="HYR75" s="3051"/>
      <c r="HYS75" s="3058"/>
      <c r="HYT75" s="3056"/>
      <c r="HYU75" s="3050"/>
      <c r="HYV75" s="3051"/>
      <c r="HYW75" s="3052"/>
      <c r="HYX75" s="3053"/>
      <c r="HYY75" s="3050"/>
      <c r="HYZ75" s="3054"/>
      <c r="HZA75" s="3029"/>
      <c r="HZB75" s="3055"/>
      <c r="HZC75" s="3056"/>
      <c r="HZD75" s="3057"/>
      <c r="HZE75" s="3058"/>
      <c r="HZF75" s="3059"/>
      <c r="HZG75" s="3058"/>
      <c r="HZH75" s="3059"/>
      <c r="HZI75" s="3050"/>
      <c r="HZJ75" s="3051"/>
      <c r="HZK75" s="3058"/>
      <c r="HZL75" s="3056"/>
      <c r="HZM75" s="3050"/>
      <c r="HZN75" s="3051"/>
      <c r="HZO75" s="3052"/>
      <c r="HZP75" s="3053"/>
      <c r="HZQ75" s="3050"/>
      <c r="HZR75" s="3054"/>
      <c r="HZS75" s="3029"/>
      <c r="HZT75" s="3055"/>
      <c r="HZU75" s="3056"/>
      <c r="HZV75" s="3057"/>
      <c r="HZW75" s="3058"/>
      <c r="HZX75" s="3059"/>
      <c r="HZY75" s="3058"/>
      <c r="HZZ75" s="3059"/>
      <c r="IAA75" s="3050"/>
      <c r="IAB75" s="3051"/>
      <c r="IAC75" s="3058"/>
      <c r="IAD75" s="3056"/>
      <c r="IAE75" s="3050"/>
      <c r="IAF75" s="3051"/>
      <c r="IAG75" s="3052"/>
      <c r="IAH75" s="3053"/>
      <c r="IAI75" s="3050"/>
      <c r="IAJ75" s="3054"/>
      <c r="IAK75" s="3029"/>
      <c r="IAL75" s="3055"/>
      <c r="IAM75" s="3056"/>
      <c r="IAN75" s="3057"/>
      <c r="IAO75" s="3058"/>
      <c r="IAP75" s="3059"/>
      <c r="IAQ75" s="3058"/>
      <c r="IAR75" s="3059"/>
      <c r="IAS75" s="3050"/>
      <c r="IAT75" s="3051"/>
      <c r="IAU75" s="3058"/>
      <c r="IAV75" s="3056"/>
      <c r="IAW75" s="3050"/>
      <c r="IAX75" s="3051"/>
      <c r="IAY75" s="3052"/>
      <c r="IAZ75" s="3053"/>
      <c r="IBA75" s="3050"/>
      <c r="IBB75" s="3054"/>
      <c r="IBC75" s="3029"/>
      <c r="IBD75" s="3055"/>
      <c r="IBE75" s="3056"/>
      <c r="IBF75" s="3057"/>
      <c r="IBG75" s="3058"/>
      <c r="IBH75" s="3059"/>
      <c r="IBI75" s="3058"/>
      <c r="IBJ75" s="3059"/>
      <c r="IBK75" s="3050"/>
      <c r="IBL75" s="3051"/>
      <c r="IBM75" s="3058"/>
      <c r="IBN75" s="3056"/>
      <c r="IBO75" s="3050"/>
      <c r="IBP75" s="3051"/>
      <c r="IBQ75" s="3052"/>
      <c r="IBR75" s="3053"/>
      <c r="IBS75" s="3050"/>
      <c r="IBT75" s="3054"/>
      <c r="IBU75" s="3029"/>
      <c r="IBV75" s="3055"/>
      <c r="IBW75" s="3056"/>
      <c r="IBX75" s="3057"/>
      <c r="IBY75" s="3058"/>
      <c r="IBZ75" s="3059"/>
      <c r="ICA75" s="3058"/>
      <c r="ICB75" s="3059"/>
      <c r="ICC75" s="3050"/>
      <c r="ICD75" s="3051"/>
      <c r="ICE75" s="3058"/>
      <c r="ICF75" s="3056"/>
      <c r="ICG75" s="3050"/>
      <c r="ICH75" s="3051"/>
      <c r="ICI75" s="3052"/>
      <c r="ICJ75" s="3053"/>
      <c r="ICK75" s="3050"/>
      <c r="ICL75" s="3054"/>
      <c r="ICM75" s="3029"/>
      <c r="ICN75" s="3055"/>
      <c r="ICO75" s="3056"/>
      <c r="ICP75" s="3057"/>
      <c r="ICQ75" s="3058"/>
      <c r="ICR75" s="3059"/>
      <c r="ICS75" s="3058"/>
      <c r="ICT75" s="3059"/>
      <c r="ICU75" s="3050"/>
      <c r="ICV75" s="3051"/>
      <c r="ICW75" s="3058"/>
      <c r="ICX75" s="3056"/>
      <c r="ICY75" s="3050"/>
      <c r="ICZ75" s="3051"/>
      <c r="IDA75" s="3052"/>
      <c r="IDB75" s="3053"/>
      <c r="IDC75" s="3050"/>
      <c r="IDD75" s="3054"/>
      <c r="IDE75" s="3029"/>
      <c r="IDF75" s="3055"/>
      <c r="IDG75" s="3056"/>
      <c r="IDH75" s="3057"/>
      <c r="IDI75" s="3058"/>
      <c r="IDJ75" s="3059"/>
      <c r="IDK75" s="3058"/>
      <c r="IDL75" s="3059"/>
      <c r="IDM75" s="3050"/>
      <c r="IDN75" s="3051"/>
      <c r="IDO75" s="3058"/>
      <c r="IDP75" s="3056"/>
      <c r="IDQ75" s="3050"/>
      <c r="IDR75" s="3051"/>
      <c r="IDS75" s="3052"/>
      <c r="IDT75" s="3053"/>
      <c r="IDU75" s="3050"/>
      <c r="IDV75" s="3054"/>
      <c r="IDW75" s="3029"/>
      <c r="IDX75" s="3055"/>
      <c r="IDY75" s="3056"/>
      <c r="IDZ75" s="3057"/>
      <c r="IEA75" s="3058"/>
      <c r="IEB75" s="3059"/>
      <c r="IEC75" s="3058"/>
      <c r="IED75" s="3059"/>
      <c r="IEE75" s="3050"/>
      <c r="IEF75" s="3051"/>
      <c r="IEG75" s="3058"/>
      <c r="IEH75" s="3056"/>
      <c r="IEI75" s="3050"/>
      <c r="IEJ75" s="3051"/>
      <c r="IEK75" s="3052"/>
      <c r="IEL75" s="3053"/>
      <c r="IEM75" s="3050"/>
      <c r="IEN75" s="3054"/>
      <c r="IEO75" s="3029"/>
      <c r="IEP75" s="3055"/>
      <c r="IEQ75" s="3056"/>
      <c r="IER75" s="3057"/>
      <c r="IES75" s="3058"/>
      <c r="IET75" s="3059"/>
      <c r="IEU75" s="3058"/>
      <c r="IEV75" s="3059"/>
      <c r="IEW75" s="3050"/>
      <c r="IEX75" s="3051"/>
      <c r="IEY75" s="3058"/>
      <c r="IEZ75" s="3056"/>
      <c r="IFA75" s="3050"/>
      <c r="IFB75" s="3051"/>
      <c r="IFC75" s="3052"/>
      <c r="IFD75" s="3053"/>
      <c r="IFE75" s="3050"/>
      <c r="IFF75" s="3054"/>
      <c r="IFG75" s="3029"/>
      <c r="IFH75" s="3055"/>
      <c r="IFI75" s="3056"/>
      <c r="IFJ75" s="3057"/>
      <c r="IFK75" s="3058"/>
      <c r="IFL75" s="3059"/>
      <c r="IFM75" s="3058"/>
      <c r="IFN75" s="3059"/>
      <c r="IFO75" s="3050"/>
      <c r="IFP75" s="3051"/>
      <c r="IFQ75" s="3058"/>
      <c r="IFR75" s="3056"/>
      <c r="IFS75" s="3050"/>
      <c r="IFT75" s="3051"/>
      <c r="IFU75" s="3052"/>
      <c r="IFV75" s="3053"/>
      <c r="IFW75" s="3050"/>
      <c r="IFX75" s="3054"/>
      <c r="IFY75" s="3029"/>
      <c r="IFZ75" s="3055"/>
      <c r="IGA75" s="3056"/>
      <c r="IGB75" s="3057"/>
      <c r="IGC75" s="3058"/>
      <c r="IGD75" s="3059"/>
      <c r="IGE75" s="3058"/>
      <c r="IGF75" s="3059"/>
      <c r="IGG75" s="3050"/>
      <c r="IGH75" s="3051"/>
      <c r="IGI75" s="3058"/>
      <c r="IGJ75" s="3056"/>
      <c r="IGK75" s="3050"/>
      <c r="IGL75" s="3051"/>
      <c r="IGM75" s="3052"/>
      <c r="IGN75" s="3053"/>
      <c r="IGO75" s="3050"/>
      <c r="IGP75" s="3054"/>
      <c r="IGQ75" s="3029"/>
      <c r="IGR75" s="3055"/>
      <c r="IGS75" s="3056"/>
      <c r="IGT75" s="3057"/>
      <c r="IGU75" s="3058"/>
      <c r="IGV75" s="3059"/>
      <c r="IGW75" s="3058"/>
      <c r="IGX75" s="3059"/>
      <c r="IGY75" s="3050"/>
      <c r="IGZ75" s="3051"/>
      <c r="IHA75" s="3058"/>
      <c r="IHB75" s="3056"/>
      <c r="IHC75" s="3050"/>
      <c r="IHD75" s="3051"/>
      <c r="IHE75" s="3052"/>
      <c r="IHF75" s="3053"/>
      <c r="IHG75" s="3050"/>
      <c r="IHH75" s="3054"/>
      <c r="IHI75" s="3029"/>
      <c r="IHJ75" s="3055"/>
      <c r="IHK75" s="3056"/>
      <c r="IHL75" s="3057"/>
      <c r="IHM75" s="3058"/>
      <c r="IHN75" s="3059"/>
      <c r="IHO75" s="3058"/>
      <c r="IHP75" s="3059"/>
      <c r="IHQ75" s="3050"/>
      <c r="IHR75" s="3051"/>
      <c r="IHS75" s="3058"/>
      <c r="IHT75" s="3056"/>
      <c r="IHU75" s="3050"/>
      <c r="IHV75" s="3051"/>
      <c r="IHW75" s="3052"/>
      <c r="IHX75" s="3053"/>
      <c r="IHY75" s="3050"/>
      <c r="IHZ75" s="3054"/>
      <c r="IIA75" s="3029"/>
      <c r="IIB75" s="3055"/>
      <c r="IIC75" s="3056"/>
      <c r="IID75" s="3057"/>
      <c r="IIE75" s="3058"/>
      <c r="IIF75" s="3059"/>
      <c r="IIG75" s="3058"/>
      <c r="IIH75" s="3059"/>
      <c r="III75" s="3050"/>
      <c r="IIJ75" s="3051"/>
      <c r="IIK75" s="3058"/>
      <c r="IIL75" s="3056"/>
      <c r="IIM75" s="3050"/>
      <c r="IIN75" s="3051"/>
      <c r="IIO75" s="3052"/>
      <c r="IIP75" s="3053"/>
      <c r="IIQ75" s="3050"/>
      <c r="IIR75" s="3054"/>
      <c r="IIS75" s="3029"/>
      <c r="IIT75" s="3055"/>
      <c r="IIU75" s="3056"/>
      <c r="IIV75" s="3057"/>
      <c r="IIW75" s="3058"/>
      <c r="IIX75" s="3059"/>
      <c r="IIY75" s="3058"/>
      <c r="IIZ75" s="3059"/>
      <c r="IJA75" s="3050"/>
      <c r="IJB75" s="3051"/>
      <c r="IJC75" s="3058"/>
      <c r="IJD75" s="3056"/>
      <c r="IJE75" s="3050"/>
      <c r="IJF75" s="3051"/>
      <c r="IJG75" s="3052"/>
      <c r="IJH75" s="3053"/>
      <c r="IJI75" s="3050"/>
      <c r="IJJ75" s="3054"/>
      <c r="IJK75" s="3029"/>
      <c r="IJL75" s="3055"/>
      <c r="IJM75" s="3056"/>
      <c r="IJN75" s="3057"/>
      <c r="IJO75" s="3058"/>
      <c r="IJP75" s="3059"/>
      <c r="IJQ75" s="3058"/>
      <c r="IJR75" s="3059"/>
      <c r="IJS75" s="3050"/>
      <c r="IJT75" s="3051"/>
      <c r="IJU75" s="3058"/>
      <c r="IJV75" s="3056"/>
      <c r="IJW75" s="3050"/>
      <c r="IJX75" s="3051"/>
      <c r="IJY75" s="3052"/>
      <c r="IJZ75" s="3053"/>
      <c r="IKA75" s="3050"/>
      <c r="IKB75" s="3054"/>
      <c r="IKC75" s="3029"/>
      <c r="IKD75" s="3055"/>
      <c r="IKE75" s="3056"/>
      <c r="IKF75" s="3057"/>
      <c r="IKG75" s="3058"/>
      <c r="IKH75" s="3059"/>
      <c r="IKI75" s="3058"/>
      <c r="IKJ75" s="3059"/>
      <c r="IKK75" s="3050"/>
      <c r="IKL75" s="3051"/>
      <c r="IKM75" s="3058"/>
      <c r="IKN75" s="3056"/>
      <c r="IKO75" s="3050"/>
      <c r="IKP75" s="3051"/>
      <c r="IKQ75" s="3052"/>
      <c r="IKR75" s="3053"/>
      <c r="IKS75" s="3050"/>
      <c r="IKT75" s="3054"/>
      <c r="IKU75" s="3029"/>
      <c r="IKV75" s="3055"/>
      <c r="IKW75" s="3056"/>
      <c r="IKX75" s="3057"/>
      <c r="IKY75" s="3058"/>
      <c r="IKZ75" s="3059"/>
      <c r="ILA75" s="3058"/>
      <c r="ILB75" s="3059"/>
      <c r="ILC75" s="3050"/>
      <c r="ILD75" s="3051"/>
      <c r="ILE75" s="3058"/>
      <c r="ILF75" s="3056"/>
      <c r="ILG75" s="3050"/>
      <c r="ILH75" s="3051"/>
      <c r="ILI75" s="3052"/>
      <c r="ILJ75" s="3053"/>
      <c r="ILK75" s="3050"/>
      <c r="ILL75" s="3054"/>
      <c r="ILM75" s="3029"/>
      <c r="ILN75" s="3055"/>
      <c r="ILO75" s="3056"/>
      <c r="ILP75" s="3057"/>
      <c r="ILQ75" s="3058"/>
      <c r="ILR75" s="3059"/>
      <c r="ILS75" s="3058"/>
      <c r="ILT75" s="3059"/>
      <c r="ILU75" s="3050"/>
      <c r="ILV75" s="3051"/>
      <c r="ILW75" s="3058"/>
      <c r="ILX75" s="3056"/>
      <c r="ILY75" s="3050"/>
      <c r="ILZ75" s="3051"/>
      <c r="IMA75" s="3052"/>
      <c r="IMB75" s="3053"/>
      <c r="IMC75" s="3050"/>
      <c r="IMD75" s="3054"/>
      <c r="IME75" s="3029"/>
      <c r="IMF75" s="3055"/>
      <c r="IMG75" s="3056"/>
      <c r="IMH75" s="3057"/>
      <c r="IMI75" s="3058"/>
      <c r="IMJ75" s="3059"/>
      <c r="IMK75" s="3058"/>
      <c r="IML75" s="3059"/>
      <c r="IMM75" s="3050"/>
      <c r="IMN75" s="3051"/>
      <c r="IMO75" s="3058"/>
      <c r="IMP75" s="3056"/>
      <c r="IMQ75" s="3050"/>
      <c r="IMR75" s="3051"/>
      <c r="IMS75" s="3052"/>
      <c r="IMT75" s="3053"/>
      <c r="IMU75" s="3050"/>
      <c r="IMV75" s="3054"/>
      <c r="IMW75" s="3029"/>
      <c r="IMX75" s="3055"/>
      <c r="IMY75" s="3056"/>
      <c r="IMZ75" s="3057"/>
      <c r="INA75" s="3058"/>
      <c r="INB75" s="3059"/>
      <c r="INC75" s="3058"/>
      <c r="IND75" s="3059"/>
      <c r="INE75" s="3050"/>
      <c r="INF75" s="3051"/>
      <c r="ING75" s="3058"/>
      <c r="INH75" s="3056"/>
      <c r="INI75" s="3050"/>
      <c r="INJ75" s="3051"/>
      <c r="INK75" s="3052"/>
      <c r="INL75" s="3053"/>
      <c r="INM75" s="3050"/>
      <c r="INN75" s="3054"/>
      <c r="INO75" s="3029"/>
      <c r="INP75" s="3055"/>
      <c r="INQ75" s="3056"/>
      <c r="INR75" s="3057"/>
      <c r="INS75" s="3058"/>
      <c r="INT75" s="3059"/>
      <c r="INU75" s="3058"/>
      <c r="INV75" s="3059"/>
      <c r="INW75" s="3050"/>
      <c r="INX75" s="3051"/>
      <c r="INY75" s="3058"/>
      <c r="INZ75" s="3056"/>
      <c r="IOA75" s="3050"/>
      <c r="IOB75" s="3051"/>
      <c r="IOC75" s="3052"/>
      <c r="IOD75" s="3053"/>
      <c r="IOE75" s="3050"/>
      <c r="IOF75" s="3054"/>
      <c r="IOG75" s="3029"/>
      <c r="IOH75" s="3055"/>
      <c r="IOI75" s="3056"/>
      <c r="IOJ75" s="3057"/>
      <c r="IOK75" s="3058"/>
      <c r="IOL75" s="3059"/>
      <c r="IOM75" s="3058"/>
      <c r="ION75" s="3059"/>
      <c r="IOO75" s="3050"/>
      <c r="IOP75" s="3051"/>
      <c r="IOQ75" s="3058"/>
      <c r="IOR75" s="3056"/>
      <c r="IOS75" s="3050"/>
      <c r="IOT75" s="3051"/>
      <c r="IOU75" s="3052"/>
      <c r="IOV75" s="3053"/>
      <c r="IOW75" s="3050"/>
      <c r="IOX75" s="3054"/>
      <c r="IOY75" s="3029"/>
      <c r="IOZ75" s="3055"/>
      <c r="IPA75" s="3056"/>
      <c r="IPB75" s="3057"/>
      <c r="IPC75" s="3058"/>
      <c r="IPD75" s="3059"/>
      <c r="IPE75" s="3058"/>
      <c r="IPF75" s="3059"/>
      <c r="IPG75" s="3050"/>
      <c r="IPH75" s="3051"/>
      <c r="IPI75" s="3058"/>
      <c r="IPJ75" s="3056"/>
      <c r="IPK75" s="3050"/>
      <c r="IPL75" s="3051"/>
      <c r="IPM75" s="3052"/>
      <c r="IPN75" s="3053"/>
      <c r="IPO75" s="3050"/>
      <c r="IPP75" s="3054"/>
      <c r="IPQ75" s="3029"/>
      <c r="IPR75" s="3055"/>
      <c r="IPS75" s="3056"/>
      <c r="IPT75" s="3057"/>
      <c r="IPU75" s="3058"/>
      <c r="IPV75" s="3059"/>
      <c r="IPW75" s="3058"/>
      <c r="IPX75" s="3059"/>
      <c r="IPY75" s="3050"/>
      <c r="IPZ75" s="3051"/>
      <c r="IQA75" s="3058"/>
      <c r="IQB75" s="3056"/>
      <c r="IQC75" s="3050"/>
      <c r="IQD75" s="3051"/>
      <c r="IQE75" s="3052"/>
      <c r="IQF75" s="3053"/>
      <c r="IQG75" s="3050"/>
      <c r="IQH75" s="3054"/>
      <c r="IQI75" s="3029"/>
      <c r="IQJ75" s="3055"/>
      <c r="IQK75" s="3056"/>
      <c r="IQL75" s="3057"/>
      <c r="IQM75" s="3058"/>
      <c r="IQN75" s="3059"/>
      <c r="IQO75" s="3058"/>
      <c r="IQP75" s="3059"/>
      <c r="IQQ75" s="3050"/>
      <c r="IQR75" s="3051"/>
      <c r="IQS75" s="3058"/>
      <c r="IQT75" s="3056"/>
      <c r="IQU75" s="3050"/>
      <c r="IQV75" s="3051"/>
      <c r="IQW75" s="3052"/>
      <c r="IQX75" s="3053"/>
      <c r="IQY75" s="3050"/>
      <c r="IQZ75" s="3054"/>
      <c r="IRA75" s="3029"/>
      <c r="IRB75" s="3055"/>
      <c r="IRC75" s="3056"/>
      <c r="IRD75" s="3057"/>
      <c r="IRE75" s="3058"/>
      <c r="IRF75" s="3059"/>
      <c r="IRG75" s="3058"/>
      <c r="IRH75" s="3059"/>
      <c r="IRI75" s="3050"/>
      <c r="IRJ75" s="3051"/>
      <c r="IRK75" s="3058"/>
      <c r="IRL75" s="3056"/>
      <c r="IRM75" s="3050"/>
      <c r="IRN75" s="3051"/>
      <c r="IRO75" s="3052"/>
      <c r="IRP75" s="3053"/>
      <c r="IRQ75" s="3050"/>
      <c r="IRR75" s="3054"/>
      <c r="IRS75" s="3029"/>
      <c r="IRT75" s="3055"/>
      <c r="IRU75" s="3056"/>
      <c r="IRV75" s="3057"/>
      <c r="IRW75" s="3058"/>
      <c r="IRX75" s="3059"/>
      <c r="IRY75" s="3058"/>
      <c r="IRZ75" s="3059"/>
      <c r="ISA75" s="3050"/>
      <c r="ISB75" s="3051"/>
      <c r="ISC75" s="3058"/>
      <c r="ISD75" s="3056"/>
      <c r="ISE75" s="3050"/>
      <c r="ISF75" s="3051"/>
      <c r="ISG75" s="3052"/>
      <c r="ISH75" s="3053"/>
      <c r="ISI75" s="3050"/>
      <c r="ISJ75" s="3054"/>
      <c r="ISK75" s="3029"/>
      <c r="ISL75" s="3055"/>
      <c r="ISM75" s="3056"/>
      <c r="ISN75" s="3057"/>
      <c r="ISO75" s="3058"/>
      <c r="ISP75" s="3059"/>
      <c r="ISQ75" s="3058"/>
      <c r="ISR75" s="3059"/>
      <c r="ISS75" s="3050"/>
      <c r="IST75" s="3051"/>
      <c r="ISU75" s="3058"/>
      <c r="ISV75" s="3056"/>
      <c r="ISW75" s="3050"/>
      <c r="ISX75" s="3051"/>
      <c r="ISY75" s="3052"/>
      <c r="ISZ75" s="3053"/>
      <c r="ITA75" s="3050"/>
      <c r="ITB75" s="3054"/>
      <c r="ITC75" s="3029"/>
      <c r="ITD75" s="3055"/>
      <c r="ITE75" s="3056"/>
      <c r="ITF75" s="3057"/>
      <c r="ITG75" s="3058"/>
      <c r="ITH75" s="3059"/>
      <c r="ITI75" s="3058"/>
      <c r="ITJ75" s="3059"/>
      <c r="ITK75" s="3050"/>
      <c r="ITL75" s="3051"/>
      <c r="ITM75" s="3058"/>
      <c r="ITN75" s="3056"/>
      <c r="ITO75" s="3050"/>
      <c r="ITP75" s="3051"/>
      <c r="ITQ75" s="3052"/>
      <c r="ITR75" s="3053"/>
      <c r="ITS75" s="3050"/>
      <c r="ITT75" s="3054"/>
      <c r="ITU75" s="3029"/>
      <c r="ITV75" s="3055"/>
      <c r="ITW75" s="3056"/>
      <c r="ITX75" s="3057"/>
      <c r="ITY75" s="3058"/>
      <c r="ITZ75" s="3059"/>
      <c r="IUA75" s="3058"/>
      <c r="IUB75" s="3059"/>
      <c r="IUC75" s="3050"/>
      <c r="IUD75" s="3051"/>
      <c r="IUE75" s="3058"/>
      <c r="IUF75" s="3056"/>
      <c r="IUG75" s="3050"/>
      <c r="IUH75" s="3051"/>
      <c r="IUI75" s="3052"/>
      <c r="IUJ75" s="3053"/>
      <c r="IUK75" s="3050"/>
      <c r="IUL75" s="3054"/>
      <c r="IUM75" s="3029"/>
      <c r="IUN75" s="3055"/>
      <c r="IUO75" s="3056"/>
      <c r="IUP75" s="3057"/>
      <c r="IUQ75" s="3058"/>
      <c r="IUR75" s="3059"/>
      <c r="IUS75" s="3058"/>
      <c r="IUT75" s="3059"/>
      <c r="IUU75" s="3050"/>
      <c r="IUV75" s="3051"/>
      <c r="IUW75" s="3058"/>
      <c r="IUX75" s="3056"/>
      <c r="IUY75" s="3050"/>
      <c r="IUZ75" s="3051"/>
      <c r="IVA75" s="3052"/>
      <c r="IVB75" s="3053"/>
      <c r="IVC75" s="3050"/>
      <c r="IVD75" s="3054"/>
      <c r="IVE75" s="3029"/>
      <c r="IVF75" s="3055"/>
      <c r="IVG75" s="3056"/>
      <c r="IVH75" s="3057"/>
      <c r="IVI75" s="3058"/>
      <c r="IVJ75" s="3059"/>
      <c r="IVK75" s="3058"/>
      <c r="IVL75" s="3059"/>
      <c r="IVM75" s="3050"/>
      <c r="IVN75" s="3051"/>
      <c r="IVO75" s="3058"/>
      <c r="IVP75" s="3056"/>
      <c r="IVQ75" s="3050"/>
      <c r="IVR75" s="3051"/>
      <c r="IVS75" s="3052"/>
      <c r="IVT75" s="3053"/>
      <c r="IVU75" s="3050"/>
      <c r="IVV75" s="3054"/>
      <c r="IVW75" s="3029"/>
      <c r="IVX75" s="3055"/>
      <c r="IVY75" s="3056"/>
      <c r="IVZ75" s="3057"/>
      <c r="IWA75" s="3058"/>
      <c r="IWB75" s="3059"/>
      <c r="IWC75" s="3058"/>
      <c r="IWD75" s="3059"/>
      <c r="IWE75" s="3050"/>
      <c r="IWF75" s="3051"/>
      <c r="IWG75" s="3058"/>
      <c r="IWH75" s="3056"/>
      <c r="IWI75" s="3050"/>
      <c r="IWJ75" s="3051"/>
      <c r="IWK75" s="3052"/>
      <c r="IWL75" s="3053"/>
      <c r="IWM75" s="3050"/>
      <c r="IWN75" s="3054"/>
      <c r="IWO75" s="3029"/>
      <c r="IWP75" s="3055"/>
      <c r="IWQ75" s="3056"/>
      <c r="IWR75" s="3057"/>
      <c r="IWS75" s="3058"/>
      <c r="IWT75" s="3059"/>
      <c r="IWU75" s="3058"/>
      <c r="IWV75" s="3059"/>
      <c r="IWW75" s="3050"/>
      <c r="IWX75" s="3051"/>
      <c r="IWY75" s="3058"/>
      <c r="IWZ75" s="3056"/>
      <c r="IXA75" s="3050"/>
      <c r="IXB75" s="3051"/>
      <c r="IXC75" s="3052"/>
      <c r="IXD75" s="3053"/>
      <c r="IXE75" s="3050"/>
      <c r="IXF75" s="3054"/>
      <c r="IXG75" s="3029"/>
      <c r="IXH75" s="3055"/>
      <c r="IXI75" s="3056"/>
      <c r="IXJ75" s="3057"/>
      <c r="IXK75" s="3058"/>
      <c r="IXL75" s="3059"/>
      <c r="IXM75" s="3058"/>
      <c r="IXN75" s="3059"/>
      <c r="IXO75" s="3050"/>
      <c r="IXP75" s="3051"/>
      <c r="IXQ75" s="3058"/>
      <c r="IXR75" s="3056"/>
      <c r="IXS75" s="3050"/>
      <c r="IXT75" s="3051"/>
      <c r="IXU75" s="3052"/>
      <c r="IXV75" s="3053"/>
      <c r="IXW75" s="3050"/>
      <c r="IXX75" s="3054"/>
      <c r="IXY75" s="3029"/>
      <c r="IXZ75" s="3055"/>
      <c r="IYA75" s="3056"/>
      <c r="IYB75" s="3057"/>
      <c r="IYC75" s="3058"/>
      <c r="IYD75" s="3059"/>
      <c r="IYE75" s="3058"/>
      <c r="IYF75" s="3059"/>
      <c r="IYG75" s="3050"/>
      <c r="IYH75" s="3051"/>
      <c r="IYI75" s="3058"/>
      <c r="IYJ75" s="3056"/>
      <c r="IYK75" s="3050"/>
      <c r="IYL75" s="3051"/>
      <c r="IYM75" s="3052"/>
      <c r="IYN75" s="3053"/>
      <c r="IYO75" s="3050"/>
      <c r="IYP75" s="3054"/>
      <c r="IYQ75" s="3029"/>
      <c r="IYR75" s="3055"/>
      <c r="IYS75" s="3056"/>
      <c r="IYT75" s="3057"/>
      <c r="IYU75" s="3058"/>
      <c r="IYV75" s="3059"/>
      <c r="IYW75" s="3058"/>
      <c r="IYX75" s="3059"/>
      <c r="IYY75" s="3050"/>
      <c r="IYZ75" s="3051"/>
      <c r="IZA75" s="3058"/>
      <c r="IZB75" s="3056"/>
      <c r="IZC75" s="3050"/>
      <c r="IZD75" s="3051"/>
      <c r="IZE75" s="3052"/>
      <c r="IZF75" s="3053"/>
      <c r="IZG75" s="3050"/>
      <c r="IZH75" s="3054"/>
      <c r="IZI75" s="3029"/>
      <c r="IZJ75" s="3055"/>
      <c r="IZK75" s="3056"/>
      <c r="IZL75" s="3057"/>
      <c r="IZM75" s="3058"/>
      <c r="IZN75" s="3059"/>
      <c r="IZO75" s="3058"/>
      <c r="IZP75" s="3059"/>
      <c r="IZQ75" s="3050"/>
      <c r="IZR75" s="3051"/>
      <c r="IZS75" s="3058"/>
      <c r="IZT75" s="3056"/>
      <c r="IZU75" s="3050"/>
      <c r="IZV75" s="3051"/>
      <c r="IZW75" s="3052"/>
      <c r="IZX75" s="3053"/>
      <c r="IZY75" s="3050"/>
      <c r="IZZ75" s="3054"/>
      <c r="JAA75" s="3029"/>
      <c r="JAB75" s="3055"/>
      <c r="JAC75" s="3056"/>
      <c r="JAD75" s="3057"/>
      <c r="JAE75" s="3058"/>
      <c r="JAF75" s="3059"/>
      <c r="JAG75" s="3058"/>
      <c r="JAH75" s="3059"/>
      <c r="JAI75" s="3050"/>
      <c r="JAJ75" s="3051"/>
      <c r="JAK75" s="3058"/>
      <c r="JAL75" s="3056"/>
      <c r="JAM75" s="3050"/>
      <c r="JAN75" s="3051"/>
      <c r="JAO75" s="3052"/>
      <c r="JAP75" s="3053"/>
      <c r="JAQ75" s="3050"/>
      <c r="JAR75" s="3054"/>
      <c r="JAS75" s="3029"/>
      <c r="JAT75" s="3055"/>
      <c r="JAU75" s="3056"/>
      <c r="JAV75" s="3057"/>
      <c r="JAW75" s="3058"/>
      <c r="JAX75" s="3059"/>
      <c r="JAY75" s="3058"/>
      <c r="JAZ75" s="3059"/>
      <c r="JBA75" s="3050"/>
      <c r="JBB75" s="3051"/>
      <c r="JBC75" s="3058"/>
      <c r="JBD75" s="3056"/>
      <c r="JBE75" s="3050"/>
      <c r="JBF75" s="3051"/>
      <c r="JBG75" s="3052"/>
      <c r="JBH75" s="3053"/>
      <c r="JBI75" s="3050"/>
      <c r="JBJ75" s="3054"/>
      <c r="JBK75" s="3029"/>
      <c r="JBL75" s="3055"/>
      <c r="JBM75" s="3056"/>
      <c r="JBN75" s="3057"/>
      <c r="JBO75" s="3058"/>
      <c r="JBP75" s="3059"/>
      <c r="JBQ75" s="3058"/>
      <c r="JBR75" s="3059"/>
      <c r="JBS75" s="3050"/>
      <c r="JBT75" s="3051"/>
      <c r="JBU75" s="3058"/>
      <c r="JBV75" s="3056"/>
      <c r="JBW75" s="3050"/>
      <c r="JBX75" s="3051"/>
      <c r="JBY75" s="3052"/>
      <c r="JBZ75" s="3053"/>
      <c r="JCA75" s="3050"/>
      <c r="JCB75" s="3054"/>
      <c r="JCC75" s="3029"/>
      <c r="JCD75" s="3055"/>
      <c r="JCE75" s="3056"/>
      <c r="JCF75" s="3057"/>
      <c r="JCG75" s="3058"/>
      <c r="JCH75" s="3059"/>
      <c r="JCI75" s="3058"/>
      <c r="JCJ75" s="3059"/>
      <c r="JCK75" s="3050"/>
      <c r="JCL75" s="3051"/>
      <c r="JCM75" s="3058"/>
      <c r="JCN75" s="3056"/>
      <c r="JCO75" s="3050"/>
      <c r="JCP75" s="3051"/>
      <c r="JCQ75" s="3052"/>
      <c r="JCR75" s="3053"/>
      <c r="JCS75" s="3050"/>
      <c r="JCT75" s="3054"/>
      <c r="JCU75" s="3029"/>
      <c r="JCV75" s="3055"/>
      <c r="JCW75" s="3056"/>
      <c r="JCX75" s="3057"/>
      <c r="JCY75" s="3058"/>
      <c r="JCZ75" s="3059"/>
      <c r="JDA75" s="3058"/>
      <c r="JDB75" s="3059"/>
      <c r="JDC75" s="3050"/>
      <c r="JDD75" s="3051"/>
      <c r="JDE75" s="3058"/>
      <c r="JDF75" s="3056"/>
      <c r="JDG75" s="3050"/>
      <c r="JDH75" s="3051"/>
      <c r="JDI75" s="3052"/>
      <c r="JDJ75" s="3053"/>
      <c r="JDK75" s="3050"/>
      <c r="JDL75" s="3054"/>
      <c r="JDM75" s="3029"/>
      <c r="JDN75" s="3055"/>
      <c r="JDO75" s="3056"/>
      <c r="JDP75" s="3057"/>
      <c r="JDQ75" s="3058"/>
      <c r="JDR75" s="3059"/>
      <c r="JDS75" s="3058"/>
      <c r="JDT75" s="3059"/>
      <c r="JDU75" s="3050"/>
      <c r="JDV75" s="3051"/>
      <c r="JDW75" s="3058"/>
      <c r="JDX75" s="3056"/>
      <c r="JDY75" s="3050"/>
      <c r="JDZ75" s="3051"/>
      <c r="JEA75" s="3052"/>
      <c r="JEB75" s="3053"/>
      <c r="JEC75" s="3050"/>
      <c r="JED75" s="3054"/>
      <c r="JEE75" s="3029"/>
      <c r="JEF75" s="3055"/>
      <c r="JEG75" s="3056"/>
      <c r="JEH75" s="3057"/>
      <c r="JEI75" s="3058"/>
      <c r="JEJ75" s="3059"/>
      <c r="JEK75" s="3058"/>
      <c r="JEL75" s="3059"/>
      <c r="JEM75" s="3050"/>
      <c r="JEN75" s="3051"/>
      <c r="JEO75" s="3058"/>
      <c r="JEP75" s="3056"/>
      <c r="JEQ75" s="3050"/>
      <c r="JER75" s="3051"/>
      <c r="JES75" s="3052"/>
      <c r="JET75" s="3053"/>
      <c r="JEU75" s="3050"/>
      <c r="JEV75" s="3054"/>
      <c r="JEW75" s="3029"/>
      <c r="JEX75" s="3055"/>
      <c r="JEY75" s="3056"/>
      <c r="JEZ75" s="3057"/>
      <c r="JFA75" s="3058"/>
      <c r="JFB75" s="3059"/>
      <c r="JFC75" s="3058"/>
      <c r="JFD75" s="3059"/>
      <c r="JFE75" s="3050"/>
      <c r="JFF75" s="3051"/>
      <c r="JFG75" s="3058"/>
      <c r="JFH75" s="3056"/>
      <c r="JFI75" s="3050"/>
      <c r="JFJ75" s="3051"/>
      <c r="JFK75" s="3052"/>
      <c r="JFL75" s="3053"/>
      <c r="JFM75" s="3050"/>
      <c r="JFN75" s="3054"/>
      <c r="JFO75" s="3029"/>
      <c r="JFP75" s="3055"/>
      <c r="JFQ75" s="3056"/>
      <c r="JFR75" s="3057"/>
      <c r="JFS75" s="3058"/>
      <c r="JFT75" s="3059"/>
      <c r="JFU75" s="3058"/>
      <c r="JFV75" s="3059"/>
      <c r="JFW75" s="3050"/>
      <c r="JFX75" s="3051"/>
      <c r="JFY75" s="3058"/>
      <c r="JFZ75" s="3056"/>
      <c r="JGA75" s="3050"/>
      <c r="JGB75" s="3051"/>
      <c r="JGC75" s="3052"/>
      <c r="JGD75" s="3053"/>
      <c r="JGE75" s="3050"/>
      <c r="JGF75" s="3054"/>
      <c r="JGG75" s="3029"/>
      <c r="JGH75" s="3055"/>
      <c r="JGI75" s="3056"/>
      <c r="JGJ75" s="3057"/>
      <c r="JGK75" s="3058"/>
      <c r="JGL75" s="3059"/>
      <c r="JGM75" s="3058"/>
      <c r="JGN75" s="3059"/>
      <c r="JGO75" s="3050"/>
      <c r="JGP75" s="3051"/>
      <c r="JGQ75" s="3058"/>
      <c r="JGR75" s="3056"/>
      <c r="JGS75" s="3050"/>
      <c r="JGT75" s="3051"/>
      <c r="JGU75" s="3052"/>
      <c r="JGV75" s="3053"/>
      <c r="JGW75" s="3050"/>
      <c r="JGX75" s="3054"/>
      <c r="JGY75" s="3029"/>
      <c r="JGZ75" s="3055"/>
      <c r="JHA75" s="3056"/>
      <c r="JHB75" s="3057"/>
      <c r="JHC75" s="3058"/>
      <c r="JHD75" s="3059"/>
      <c r="JHE75" s="3058"/>
      <c r="JHF75" s="3059"/>
      <c r="JHG75" s="3050"/>
      <c r="JHH75" s="3051"/>
      <c r="JHI75" s="3058"/>
      <c r="JHJ75" s="3056"/>
      <c r="JHK75" s="3050"/>
      <c r="JHL75" s="3051"/>
      <c r="JHM75" s="3052"/>
      <c r="JHN75" s="3053"/>
      <c r="JHO75" s="3050"/>
      <c r="JHP75" s="3054"/>
      <c r="JHQ75" s="3029"/>
      <c r="JHR75" s="3055"/>
      <c r="JHS75" s="3056"/>
      <c r="JHT75" s="3057"/>
      <c r="JHU75" s="3058"/>
      <c r="JHV75" s="3059"/>
      <c r="JHW75" s="3058"/>
      <c r="JHX75" s="3059"/>
      <c r="JHY75" s="3050"/>
      <c r="JHZ75" s="3051"/>
      <c r="JIA75" s="3058"/>
      <c r="JIB75" s="3056"/>
      <c r="JIC75" s="3050"/>
      <c r="JID75" s="3051"/>
      <c r="JIE75" s="3052"/>
      <c r="JIF75" s="3053"/>
      <c r="JIG75" s="3050"/>
      <c r="JIH75" s="3054"/>
      <c r="JII75" s="3029"/>
      <c r="JIJ75" s="3055"/>
      <c r="JIK75" s="3056"/>
      <c r="JIL75" s="3057"/>
      <c r="JIM75" s="3058"/>
      <c r="JIN75" s="3059"/>
      <c r="JIO75" s="3058"/>
      <c r="JIP75" s="3059"/>
      <c r="JIQ75" s="3050"/>
      <c r="JIR75" s="3051"/>
      <c r="JIS75" s="3058"/>
      <c r="JIT75" s="3056"/>
      <c r="JIU75" s="3050"/>
      <c r="JIV75" s="3051"/>
      <c r="JIW75" s="3052"/>
      <c r="JIX75" s="3053"/>
      <c r="JIY75" s="3050"/>
      <c r="JIZ75" s="3054"/>
      <c r="JJA75" s="3029"/>
      <c r="JJB75" s="3055"/>
      <c r="JJC75" s="3056"/>
      <c r="JJD75" s="3057"/>
      <c r="JJE75" s="3058"/>
      <c r="JJF75" s="3059"/>
      <c r="JJG75" s="3058"/>
      <c r="JJH75" s="3059"/>
      <c r="JJI75" s="3050"/>
      <c r="JJJ75" s="3051"/>
      <c r="JJK75" s="3058"/>
      <c r="JJL75" s="3056"/>
      <c r="JJM75" s="3050"/>
      <c r="JJN75" s="3051"/>
      <c r="JJO75" s="3052"/>
      <c r="JJP75" s="3053"/>
      <c r="JJQ75" s="3050"/>
      <c r="JJR75" s="3054"/>
      <c r="JJS75" s="3029"/>
      <c r="JJT75" s="3055"/>
      <c r="JJU75" s="3056"/>
      <c r="JJV75" s="3057"/>
      <c r="JJW75" s="3058"/>
      <c r="JJX75" s="3059"/>
      <c r="JJY75" s="3058"/>
      <c r="JJZ75" s="3059"/>
      <c r="JKA75" s="3050"/>
      <c r="JKB75" s="3051"/>
      <c r="JKC75" s="3058"/>
      <c r="JKD75" s="3056"/>
      <c r="JKE75" s="3050"/>
      <c r="JKF75" s="3051"/>
      <c r="JKG75" s="3052"/>
      <c r="JKH75" s="3053"/>
      <c r="JKI75" s="3050"/>
      <c r="JKJ75" s="3054"/>
      <c r="JKK75" s="3029"/>
      <c r="JKL75" s="3055"/>
      <c r="JKM75" s="3056"/>
      <c r="JKN75" s="3057"/>
      <c r="JKO75" s="3058"/>
      <c r="JKP75" s="3059"/>
      <c r="JKQ75" s="3058"/>
      <c r="JKR75" s="3059"/>
      <c r="JKS75" s="3050"/>
      <c r="JKT75" s="3051"/>
      <c r="JKU75" s="3058"/>
      <c r="JKV75" s="3056"/>
      <c r="JKW75" s="3050"/>
      <c r="JKX75" s="3051"/>
      <c r="JKY75" s="3052"/>
      <c r="JKZ75" s="3053"/>
      <c r="JLA75" s="3050"/>
      <c r="JLB75" s="3054"/>
      <c r="JLC75" s="3029"/>
      <c r="JLD75" s="3055"/>
      <c r="JLE75" s="3056"/>
      <c r="JLF75" s="3057"/>
      <c r="JLG75" s="3058"/>
      <c r="JLH75" s="3059"/>
      <c r="JLI75" s="3058"/>
      <c r="JLJ75" s="3059"/>
      <c r="JLK75" s="3050"/>
      <c r="JLL75" s="3051"/>
      <c r="JLM75" s="3058"/>
      <c r="JLN75" s="3056"/>
      <c r="JLO75" s="3050"/>
      <c r="JLP75" s="3051"/>
      <c r="JLQ75" s="3052"/>
      <c r="JLR75" s="3053"/>
      <c r="JLS75" s="3050"/>
      <c r="JLT75" s="3054"/>
      <c r="JLU75" s="3029"/>
      <c r="JLV75" s="3055"/>
      <c r="JLW75" s="3056"/>
      <c r="JLX75" s="3057"/>
      <c r="JLY75" s="3058"/>
      <c r="JLZ75" s="3059"/>
      <c r="JMA75" s="3058"/>
      <c r="JMB75" s="3059"/>
      <c r="JMC75" s="3050"/>
      <c r="JMD75" s="3051"/>
      <c r="JME75" s="3058"/>
      <c r="JMF75" s="3056"/>
      <c r="JMG75" s="3050"/>
      <c r="JMH75" s="3051"/>
      <c r="JMI75" s="3052"/>
      <c r="JMJ75" s="3053"/>
      <c r="JMK75" s="3050"/>
      <c r="JML75" s="3054"/>
      <c r="JMM75" s="3029"/>
      <c r="JMN75" s="3055"/>
      <c r="JMO75" s="3056"/>
      <c r="JMP75" s="3057"/>
      <c r="JMQ75" s="3058"/>
      <c r="JMR75" s="3059"/>
      <c r="JMS75" s="3058"/>
      <c r="JMT75" s="3059"/>
      <c r="JMU75" s="3050"/>
      <c r="JMV75" s="3051"/>
      <c r="JMW75" s="3058"/>
      <c r="JMX75" s="3056"/>
      <c r="JMY75" s="3050"/>
      <c r="JMZ75" s="3051"/>
      <c r="JNA75" s="3052"/>
      <c r="JNB75" s="3053"/>
      <c r="JNC75" s="3050"/>
      <c r="JND75" s="3054"/>
      <c r="JNE75" s="3029"/>
      <c r="JNF75" s="3055"/>
      <c r="JNG75" s="3056"/>
      <c r="JNH75" s="3057"/>
      <c r="JNI75" s="3058"/>
      <c r="JNJ75" s="3059"/>
      <c r="JNK75" s="3058"/>
      <c r="JNL75" s="3059"/>
      <c r="JNM75" s="3050"/>
      <c r="JNN75" s="3051"/>
      <c r="JNO75" s="3058"/>
      <c r="JNP75" s="3056"/>
      <c r="JNQ75" s="3050"/>
      <c r="JNR75" s="3051"/>
      <c r="JNS75" s="3052"/>
      <c r="JNT75" s="3053"/>
      <c r="JNU75" s="3050"/>
      <c r="JNV75" s="3054"/>
      <c r="JNW75" s="3029"/>
      <c r="JNX75" s="3055"/>
      <c r="JNY75" s="3056"/>
      <c r="JNZ75" s="3057"/>
      <c r="JOA75" s="3058"/>
      <c r="JOB75" s="3059"/>
      <c r="JOC75" s="3058"/>
      <c r="JOD75" s="3059"/>
      <c r="JOE75" s="3050"/>
      <c r="JOF75" s="3051"/>
      <c r="JOG75" s="3058"/>
      <c r="JOH75" s="3056"/>
      <c r="JOI75" s="3050"/>
      <c r="JOJ75" s="3051"/>
      <c r="JOK75" s="3052"/>
      <c r="JOL75" s="3053"/>
      <c r="JOM75" s="3050"/>
      <c r="JON75" s="3054"/>
      <c r="JOO75" s="3029"/>
      <c r="JOP75" s="3055"/>
      <c r="JOQ75" s="3056"/>
      <c r="JOR75" s="3057"/>
      <c r="JOS75" s="3058"/>
      <c r="JOT75" s="3059"/>
      <c r="JOU75" s="3058"/>
      <c r="JOV75" s="3059"/>
      <c r="JOW75" s="3050"/>
      <c r="JOX75" s="3051"/>
      <c r="JOY75" s="3058"/>
      <c r="JOZ75" s="3056"/>
      <c r="JPA75" s="3050"/>
      <c r="JPB75" s="3051"/>
      <c r="JPC75" s="3052"/>
      <c r="JPD75" s="3053"/>
      <c r="JPE75" s="3050"/>
      <c r="JPF75" s="3054"/>
      <c r="JPG75" s="3029"/>
      <c r="JPH75" s="3055"/>
      <c r="JPI75" s="3056"/>
      <c r="JPJ75" s="3057"/>
      <c r="JPK75" s="3058"/>
      <c r="JPL75" s="3059"/>
      <c r="JPM75" s="3058"/>
      <c r="JPN75" s="3059"/>
      <c r="JPO75" s="3050"/>
      <c r="JPP75" s="3051"/>
      <c r="JPQ75" s="3058"/>
      <c r="JPR75" s="3056"/>
      <c r="JPS75" s="3050"/>
      <c r="JPT75" s="3051"/>
      <c r="JPU75" s="3052"/>
      <c r="JPV75" s="3053"/>
      <c r="JPW75" s="3050"/>
      <c r="JPX75" s="3054"/>
      <c r="JPY75" s="3029"/>
      <c r="JPZ75" s="3055"/>
      <c r="JQA75" s="3056"/>
      <c r="JQB75" s="3057"/>
      <c r="JQC75" s="3058"/>
      <c r="JQD75" s="3059"/>
      <c r="JQE75" s="3058"/>
      <c r="JQF75" s="3059"/>
      <c r="JQG75" s="3050"/>
      <c r="JQH75" s="3051"/>
      <c r="JQI75" s="3058"/>
      <c r="JQJ75" s="3056"/>
      <c r="JQK75" s="3050"/>
      <c r="JQL75" s="3051"/>
      <c r="JQM75" s="3052"/>
      <c r="JQN75" s="3053"/>
      <c r="JQO75" s="3050"/>
      <c r="JQP75" s="3054"/>
      <c r="JQQ75" s="3029"/>
      <c r="JQR75" s="3055"/>
      <c r="JQS75" s="3056"/>
      <c r="JQT75" s="3057"/>
      <c r="JQU75" s="3058"/>
      <c r="JQV75" s="3059"/>
      <c r="JQW75" s="3058"/>
      <c r="JQX75" s="3059"/>
      <c r="JQY75" s="3050"/>
      <c r="JQZ75" s="3051"/>
      <c r="JRA75" s="3058"/>
      <c r="JRB75" s="3056"/>
      <c r="JRC75" s="3050"/>
      <c r="JRD75" s="3051"/>
      <c r="JRE75" s="3052"/>
      <c r="JRF75" s="3053"/>
      <c r="JRG75" s="3050"/>
      <c r="JRH75" s="3054"/>
      <c r="JRI75" s="3029"/>
      <c r="JRJ75" s="3055"/>
      <c r="JRK75" s="3056"/>
      <c r="JRL75" s="3057"/>
      <c r="JRM75" s="3058"/>
      <c r="JRN75" s="3059"/>
      <c r="JRO75" s="3058"/>
      <c r="JRP75" s="3059"/>
      <c r="JRQ75" s="3050"/>
      <c r="JRR75" s="3051"/>
      <c r="JRS75" s="3058"/>
      <c r="JRT75" s="3056"/>
      <c r="JRU75" s="3050"/>
      <c r="JRV75" s="3051"/>
      <c r="JRW75" s="3052"/>
      <c r="JRX75" s="3053"/>
      <c r="JRY75" s="3050"/>
      <c r="JRZ75" s="3054"/>
      <c r="JSA75" s="3029"/>
      <c r="JSB75" s="3055"/>
      <c r="JSC75" s="3056"/>
      <c r="JSD75" s="3057"/>
      <c r="JSE75" s="3058"/>
      <c r="JSF75" s="3059"/>
      <c r="JSG75" s="3058"/>
      <c r="JSH75" s="3059"/>
      <c r="JSI75" s="3050"/>
      <c r="JSJ75" s="3051"/>
      <c r="JSK75" s="3058"/>
      <c r="JSL75" s="3056"/>
      <c r="JSM75" s="3050"/>
      <c r="JSN75" s="3051"/>
      <c r="JSO75" s="3052"/>
      <c r="JSP75" s="3053"/>
      <c r="JSQ75" s="3050"/>
      <c r="JSR75" s="3054"/>
      <c r="JSS75" s="3029"/>
      <c r="JST75" s="3055"/>
      <c r="JSU75" s="3056"/>
      <c r="JSV75" s="3057"/>
      <c r="JSW75" s="3058"/>
      <c r="JSX75" s="3059"/>
      <c r="JSY75" s="3058"/>
      <c r="JSZ75" s="3059"/>
      <c r="JTA75" s="3050"/>
      <c r="JTB75" s="3051"/>
      <c r="JTC75" s="3058"/>
      <c r="JTD75" s="3056"/>
      <c r="JTE75" s="3050"/>
      <c r="JTF75" s="3051"/>
      <c r="JTG75" s="3052"/>
      <c r="JTH75" s="3053"/>
      <c r="JTI75" s="3050"/>
      <c r="JTJ75" s="3054"/>
      <c r="JTK75" s="3029"/>
      <c r="JTL75" s="3055"/>
      <c r="JTM75" s="3056"/>
      <c r="JTN75" s="3057"/>
      <c r="JTO75" s="3058"/>
      <c r="JTP75" s="3059"/>
      <c r="JTQ75" s="3058"/>
      <c r="JTR75" s="3059"/>
      <c r="JTS75" s="3050"/>
      <c r="JTT75" s="3051"/>
      <c r="JTU75" s="3058"/>
      <c r="JTV75" s="3056"/>
      <c r="JTW75" s="3050"/>
      <c r="JTX75" s="3051"/>
      <c r="JTY75" s="3052"/>
      <c r="JTZ75" s="3053"/>
      <c r="JUA75" s="3050"/>
      <c r="JUB75" s="3054"/>
      <c r="JUC75" s="3029"/>
      <c r="JUD75" s="3055"/>
      <c r="JUE75" s="3056"/>
      <c r="JUF75" s="3057"/>
      <c r="JUG75" s="3058"/>
      <c r="JUH75" s="3059"/>
      <c r="JUI75" s="3058"/>
      <c r="JUJ75" s="3059"/>
      <c r="JUK75" s="3050"/>
      <c r="JUL75" s="3051"/>
      <c r="JUM75" s="3058"/>
      <c r="JUN75" s="3056"/>
      <c r="JUO75" s="3050"/>
      <c r="JUP75" s="3051"/>
      <c r="JUQ75" s="3052"/>
      <c r="JUR75" s="3053"/>
      <c r="JUS75" s="3050"/>
      <c r="JUT75" s="3054"/>
      <c r="JUU75" s="3029"/>
      <c r="JUV75" s="3055"/>
      <c r="JUW75" s="3056"/>
      <c r="JUX75" s="3057"/>
      <c r="JUY75" s="3058"/>
      <c r="JUZ75" s="3059"/>
      <c r="JVA75" s="3058"/>
      <c r="JVB75" s="3059"/>
      <c r="JVC75" s="3050"/>
      <c r="JVD75" s="3051"/>
      <c r="JVE75" s="3058"/>
      <c r="JVF75" s="3056"/>
      <c r="JVG75" s="3050"/>
      <c r="JVH75" s="3051"/>
      <c r="JVI75" s="3052"/>
      <c r="JVJ75" s="3053"/>
      <c r="JVK75" s="3050"/>
      <c r="JVL75" s="3054"/>
      <c r="JVM75" s="3029"/>
      <c r="JVN75" s="3055"/>
      <c r="JVO75" s="3056"/>
      <c r="JVP75" s="3057"/>
      <c r="JVQ75" s="3058"/>
      <c r="JVR75" s="3059"/>
      <c r="JVS75" s="3058"/>
      <c r="JVT75" s="3059"/>
      <c r="JVU75" s="3050"/>
      <c r="JVV75" s="3051"/>
      <c r="JVW75" s="3058"/>
      <c r="JVX75" s="3056"/>
      <c r="JVY75" s="3050"/>
      <c r="JVZ75" s="3051"/>
      <c r="JWA75" s="3052"/>
      <c r="JWB75" s="3053"/>
      <c r="JWC75" s="3050"/>
      <c r="JWD75" s="3054"/>
      <c r="JWE75" s="3029"/>
      <c r="JWF75" s="3055"/>
      <c r="JWG75" s="3056"/>
      <c r="JWH75" s="3057"/>
      <c r="JWI75" s="3058"/>
      <c r="JWJ75" s="3059"/>
      <c r="JWK75" s="3058"/>
      <c r="JWL75" s="3059"/>
      <c r="JWM75" s="3050"/>
      <c r="JWN75" s="3051"/>
      <c r="JWO75" s="3058"/>
      <c r="JWP75" s="3056"/>
      <c r="JWQ75" s="3050"/>
      <c r="JWR75" s="3051"/>
      <c r="JWS75" s="3052"/>
      <c r="JWT75" s="3053"/>
      <c r="JWU75" s="3050"/>
      <c r="JWV75" s="3054"/>
      <c r="JWW75" s="3029"/>
      <c r="JWX75" s="3055"/>
      <c r="JWY75" s="3056"/>
      <c r="JWZ75" s="3057"/>
      <c r="JXA75" s="3058"/>
      <c r="JXB75" s="3059"/>
      <c r="JXC75" s="3058"/>
      <c r="JXD75" s="3059"/>
      <c r="JXE75" s="3050"/>
      <c r="JXF75" s="3051"/>
      <c r="JXG75" s="3058"/>
      <c r="JXH75" s="3056"/>
      <c r="JXI75" s="3050"/>
      <c r="JXJ75" s="3051"/>
      <c r="JXK75" s="3052"/>
      <c r="JXL75" s="3053"/>
      <c r="JXM75" s="3050"/>
      <c r="JXN75" s="3054"/>
      <c r="JXO75" s="3029"/>
      <c r="JXP75" s="3055"/>
      <c r="JXQ75" s="3056"/>
      <c r="JXR75" s="3057"/>
      <c r="JXS75" s="3058"/>
      <c r="JXT75" s="3059"/>
      <c r="JXU75" s="3058"/>
      <c r="JXV75" s="3059"/>
      <c r="JXW75" s="3050"/>
      <c r="JXX75" s="3051"/>
      <c r="JXY75" s="3058"/>
      <c r="JXZ75" s="3056"/>
      <c r="JYA75" s="3050"/>
      <c r="JYB75" s="3051"/>
      <c r="JYC75" s="3052"/>
      <c r="JYD75" s="3053"/>
      <c r="JYE75" s="3050"/>
      <c r="JYF75" s="3054"/>
      <c r="JYG75" s="3029"/>
      <c r="JYH75" s="3055"/>
      <c r="JYI75" s="3056"/>
      <c r="JYJ75" s="3057"/>
      <c r="JYK75" s="3058"/>
      <c r="JYL75" s="3059"/>
      <c r="JYM75" s="3058"/>
      <c r="JYN75" s="3059"/>
      <c r="JYO75" s="3050"/>
      <c r="JYP75" s="3051"/>
      <c r="JYQ75" s="3058"/>
      <c r="JYR75" s="3056"/>
      <c r="JYS75" s="3050"/>
      <c r="JYT75" s="3051"/>
      <c r="JYU75" s="3052"/>
      <c r="JYV75" s="3053"/>
      <c r="JYW75" s="3050"/>
      <c r="JYX75" s="3054"/>
      <c r="JYY75" s="3029"/>
      <c r="JYZ75" s="3055"/>
      <c r="JZA75" s="3056"/>
      <c r="JZB75" s="3057"/>
      <c r="JZC75" s="3058"/>
      <c r="JZD75" s="3059"/>
      <c r="JZE75" s="3058"/>
      <c r="JZF75" s="3059"/>
      <c r="JZG75" s="3050"/>
      <c r="JZH75" s="3051"/>
      <c r="JZI75" s="3058"/>
      <c r="JZJ75" s="3056"/>
      <c r="JZK75" s="3050"/>
      <c r="JZL75" s="3051"/>
      <c r="JZM75" s="3052"/>
      <c r="JZN75" s="3053"/>
      <c r="JZO75" s="3050"/>
      <c r="JZP75" s="3054"/>
      <c r="JZQ75" s="3029"/>
      <c r="JZR75" s="3055"/>
      <c r="JZS75" s="3056"/>
      <c r="JZT75" s="3057"/>
      <c r="JZU75" s="3058"/>
      <c r="JZV75" s="3059"/>
      <c r="JZW75" s="3058"/>
      <c r="JZX75" s="3059"/>
      <c r="JZY75" s="3050"/>
      <c r="JZZ75" s="3051"/>
      <c r="KAA75" s="3058"/>
      <c r="KAB75" s="3056"/>
      <c r="KAC75" s="3050"/>
      <c r="KAD75" s="3051"/>
      <c r="KAE75" s="3052"/>
      <c r="KAF75" s="3053"/>
      <c r="KAG75" s="3050"/>
      <c r="KAH75" s="3054"/>
      <c r="KAI75" s="3029"/>
      <c r="KAJ75" s="3055"/>
      <c r="KAK75" s="3056"/>
      <c r="KAL75" s="3057"/>
      <c r="KAM75" s="3058"/>
      <c r="KAN75" s="3059"/>
      <c r="KAO75" s="3058"/>
      <c r="KAP75" s="3059"/>
      <c r="KAQ75" s="3050"/>
      <c r="KAR75" s="3051"/>
      <c r="KAS75" s="3058"/>
      <c r="KAT75" s="3056"/>
      <c r="KAU75" s="3050"/>
      <c r="KAV75" s="3051"/>
      <c r="KAW75" s="3052"/>
      <c r="KAX75" s="3053"/>
      <c r="KAY75" s="3050"/>
      <c r="KAZ75" s="3054"/>
      <c r="KBA75" s="3029"/>
      <c r="KBB75" s="3055"/>
      <c r="KBC75" s="3056"/>
      <c r="KBD75" s="3057"/>
      <c r="KBE75" s="3058"/>
      <c r="KBF75" s="3059"/>
      <c r="KBG75" s="3058"/>
      <c r="KBH75" s="3059"/>
      <c r="KBI75" s="3050"/>
      <c r="KBJ75" s="3051"/>
      <c r="KBK75" s="3058"/>
      <c r="KBL75" s="3056"/>
      <c r="KBM75" s="3050"/>
      <c r="KBN75" s="3051"/>
      <c r="KBO75" s="3052"/>
      <c r="KBP75" s="3053"/>
      <c r="KBQ75" s="3050"/>
      <c r="KBR75" s="3054"/>
      <c r="KBS75" s="3029"/>
      <c r="KBT75" s="3055"/>
      <c r="KBU75" s="3056"/>
      <c r="KBV75" s="3057"/>
      <c r="KBW75" s="3058"/>
      <c r="KBX75" s="3059"/>
      <c r="KBY75" s="3058"/>
      <c r="KBZ75" s="3059"/>
      <c r="KCA75" s="3050"/>
      <c r="KCB75" s="3051"/>
      <c r="KCC75" s="3058"/>
      <c r="KCD75" s="3056"/>
      <c r="KCE75" s="3050"/>
      <c r="KCF75" s="3051"/>
      <c r="KCG75" s="3052"/>
      <c r="KCH75" s="3053"/>
      <c r="KCI75" s="3050"/>
      <c r="KCJ75" s="3054"/>
      <c r="KCK75" s="3029"/>
      <c r="KCL75" s="3055"/>
      <c r="KCM75" s="3056"/>
      <c r="KCN75" s="3057"/>
      <c r="KCO75" s="3058"/>
      <c r="KCP75" s="3059"/>
      <c r="KCQ75" s="3058"/>
      <c r="KCR75" s="3059"/>
      <c r="KCS75" s="3050"/>
      <c r="KCT75" s="3051"/>
      <c r="KCU75" s="3058"/>
      <c r="KCV75" s="3056"/>
      <c r="KCW75" s="3050"/>
      <c r="KCX75" s="3051"/>
      <c r="KCY75" s="3052"/>
      <c r="KCZ75" s="3053"/>
      <c r="KDA75" s="3050"/>
      <c r="KDB75" s="3054"/>
      <c r="KDC75" s="3029"/>
      <c r="KDD75" s="3055"/>
      <c r="KDE75" s="3056"/>
      <c r="KDF75" s="3057"/>
      <c r="KDG75" s="3058"/>
      <c r="KDH75" s="3059"/>
      <c r="KDI75" s="3058"/>
      <c r="KDJ75" s="3059"/>
      <c r="KDK75" s="3050"/>
      <c r="KDL75" s="3051"/>
      <c r="KDM75" s="3058"/>
      <c r="KDN75" s="3056"/>
      <c r="KDO75" s="3050"/>
      <c r="KDP75" s="3051"/>
      <c r="KDQ75" s="3052"/>
      <c r="KDR75" s="3053"/>
      <c r="KDS75" s="3050"/>
      <c r="KDT75" s="3054"/>
      <c r="KDU75" s="3029"/>
      <c r="KDV75" s="3055"/>
      <c r="KDW75" s="3056"/>
      <c r="KDX75" s="3057"/>
      <c r="KDY75" s="3058"/>
      <c r="KDZ75" s="3059"/>
      <c r="KEA75" s="3058"/>
      <c r="KEB75" s="3059"/>
      <c r="KEC75" s="3050"/>
      <c r="KED75" s="3051"/>
      <c r="KEE75" s="3058"/>
      <c r="KEF75" s="3056"/>
      <c r="KEG75" s="3050"/>
      <c r="KEH75" s="3051"/>
      <c r="KEI75" s="3052"/>
      <c r="KEJ75" s="3053"/>
      <c r="KEK75" s="3050"/>
      <c r="KEL75" s="3054"/>
      <c r="KEM75" s="3029"/>
      <c r="KEN75" s="3055"/>
      <c r="KEO75" s="3056"/>
      <c r="KEP75" s="3057"/>
      <c r="KEQ75" s="3058"/>
      <c r="KER75" s="3059"/>
      <c r="KES75" s="3058"/>
      <c r="KET75" s="3059"/>
      <c r="KEU75" s="3050"/>
      <c r="KEV75" s="3051"/>
      <c r="KEW75" s="3058"/>
      <c r="KEX75" s="3056"/>
      <c r="KEY75" s="3050"/>
      <c r="KEZ75" s="3051"/>
      <c r="KFA75" s="3052"/>
      <c r="KFB75" s="3053"/>
      <c r="KFC75" s="3050"/>
      <c r="KFD75" s="3054"/>
      <c r="KFE75" s="3029"/>
      <c r="KFF75" s="3055"/>
      <c r="KFG75" s="3056"/>
      <c r="KFH75" s="3057"/>
      <c r="KFI75" s="3058"/>
      <c r="KFJ75" s="3059"/>
      <c r="KFK75" s="3058"/>
      <c r="KFL75" s="3059"/>
      <c r="KFM75" s="3050"/>
      <c r="KFN75" s="3051"/>
      <c r="KFO75" s="3058"/>
      <c r="KFP75" s="3056"/>
      <c r="KFQ75" s="3050"/>
      <c r="KFR75" s="3051"/>
      <c r="KFS75" s="3052"/>
      <c r="KFT75" s="3053"/>
      <c r="KFU75" s="3050"/>
      <c r="KFV75" s="3054"/>
      <c r="KFW75" s="3029"/>
      <c r="KFX75" s="3055"/>
      <c r="KFY75" s="3056"/>
      <c r="KFZ75" s="3057"/>
      <c r="KGA75" s="3058"/>
      <c r="KGB75" s="3059"/>
      <c r="KGC75" s="3058"/>
      <c r="KGD75" s="3059"/>
      <c r="KGE75" s="3050"/>
      <c r="KGF75" s="3051"/>
      <c r="KGG75" s="3058"/>
      <c r="KGH75" s="3056"/>
      <c r="KGI75" s="3050"/>
      <c r="KGJ75" s="3051"/>
      <c r="KGK75" s="3052"/>
      <c r="KGL75" s="3053"/>
      <c r="KGM75" s="3050"/>
      <c r="KGN75" s="3054"/>
      <c r="KGO75" s="3029"/>
      <c r="KGP75" s="3055"/>
      <c r="KGQ75" s="3056"/>
      <c r="KGR75" s="3057"/>
      <c r="KGS75" s="3058"/>
      <c r="KGT75" s="3059"/>
      <c r="KGU75" s="3058"/>
      <c r="KGV75" s="3059"/>
      <c r="KGW75" s="3050"/>
      <c r="KGX75" s="3051"/>
      <c r="KGY75" s="3058"/>
      <c r="KGZ75" s="3056"/>
      <c r="KHA75" s="3050"/>
      <c r="KHB75" s="3051"/>
      <c r="KHC75" s="3052"/>
      <c r="KHD75" s="3053"/>
      <c r="KHE75" s="3050"/>
      <c r="KHF75" s="3054"/>
      <c r="KHG75" s="3029"/>
      <c r="KHH75" s="3055"/>
      <c r="KHI75" s="3056"/>
      <c r="KHJ75" s="3057"/>
      <c r="KHK75" s="3058"/>
      <c r="KHL75" s="3059"/>
      <c r="KHM75" s="3058"/>
      <c r="KHN75" s="3059"/>
      <c r="KHO75" s="3050"/>
      <c r="KHP75" s="3051"/>
      <c r="KHQ75" s="3058"/>
      <c r="KHR75" s="3056"/>
      <c r="KHS75" s="3050"/>
      <c r="KHT75" s="3051"/>
      <c r="KHU75" s="3052"/>
      <c r="KHV75" s="3053"/>
      <c r="KHW75" s="3050"/>
      <c r="KHX75" s="3054"/>
      <c r="KHY75" s="3029"/>
      <c r="KHZ75" s="3055"/>
      <c r="KIA75" s="3056"/>
      <c r="KIB75" s="3057"/>
      <c r="KIC75" s="3058"/>
      <c r="KID75" s="3059"/>
      <c r="KIE75" s="3058"/>
      <c r="KIF75" s="3059"/>
      <c r="KIG75" s="3050"/>
      <c r="KIH75" s="3051"/>
      <c r="KII75" s="3058"/>
      <c r="KIJ75" s="3056"/>
      <c r="KIK75" s="3050"/>
      <c r="KIL75" s="3051"/>
      <c r="KIM75" s="3052"/>
      <c r="KIN75" s="3053"/>
      <c r="KIO75" s="3050"/>
      <c r="KIP75" s="3054"/>
      <c r="KIQ75" s="3029"/>
      <c r="KIR75" s="3055"/>
      <c r="KIS75" s="3056"/>
      <c r="KIT75" s="3057"/>
      <c r="KIU75" s="3058"/>
      <c r="KIV75" s="3059"/>
      <c r="KIW75" s="3058"/>
      <c r="KIX75" s="3059"/>
      <c r="KIY75" s="3050"/>
      <c r="KIZ75" s="3051"/>
      <c r="KJA75" s="3058"/>
      <c r="KJB75" s="3056"/>
      <c r="KJC75" s="3050"/>
      <c r="KJD75" s="3051"/>
      <c r="KJE75" s="3052"/>
      <c r="KJF75" s="3053"/>
      <c r="KJG75" s="3050"/>
      <c r="KJH75" s="3054"/>
      <c r="KJI75" s="3029"/>
      <c r="KJJ75" s="3055"/>
      <c r="KJK75" s="3056"/>
      <c r="KJL75" s="3057"/>
      <c r="KJM75" s="3058"/>
      <c r="KJN75" s="3059"/>
      <c r="KJO75" s="3058"/>
      <c r="KJP75" s="3059"/>
      <c r="KJQ75" s="3050"/>
      <c r="KJR75" s="3051"/>
      <c r="KJS75" s="3058"/>
      <c r="KJT75" s="3056"/>
      <c r="KJU75" s="3050"/>
      <c r="KJV75" s="3051"/>
      <c r="KJW75" s="3052"/>
      <c r="KJX75" s="3053"/>
      <c r="KJY75" s="3050"/>
      <c r="KJZ75" s="3054"/>
      <c r="KKA75" s="3029"/>
      <c r="KKB75" s="3055"/>
      <c r="KKC75" s="3056"/>
      <c r="KKD75" s="3057"/>
      <c r="KKE75" s="3058"/>
      <c r="KKF75" s="3059"/>
      <c r="KKG75" s="3058"/>
      <c r="KKH75" s="3059"/>
      <c r="KKI75" s="3050"/>
      <c r="KKJ75" s="3051"/>
      <c r="KKK75" s="3058"/>
      <c r="KKL75" s="3056"/>
      <c r="KKM75" s="3050"/>
      <c r="KKN75" s="3051"/>
      <c r="KKO75" s="3052"/>
      <c r="KKP75" s="3053"/>
      <c r="KKQ75" s="3050"/>
      <c r="KKR75" s="3054"/>
      <c r="KKS75" s="3029"/>
      <c r="KKT75" s="3055"/>
      <c r="KKU75" s="3056"/>
      <c r="KKV75" s="3057"/>
      <c r="KKW75" s="3058"/>
      <c r="KKX75" s="3059"/>
      <c r="KKY75" s="3058"/>
      <c r="KKZ75" s="3059"/>
      <c r="KLA75" s="3050"/>
      <c r="KLB75" s="3051"/>
      <c r="KLC75" s="3058"/>
      <c r="KLD75" s="3056"/>
      <c r="KLE75" s="3050"/>
      <c r="KLF75" s="3051"/>
      <c r="KLG75" s="3052"/>
      <c r="KLH75" s="3053"/>
      <c r="KLI75" s="3050"/>
      <c r="KLJ75" s="3054"/>
      <c r="KLK75" s="3029"/>
      <c r="KLL75" s="3055"/>
      <c r="KLM75" s="3056"/>
      <c r="KLN75" s="3057"/>
      <c r="KLO75" s="3058"/>
      <c r="KLP75" s="3059"/>
      <c r="KLQ75" s="3058"/>
      <c r="KLR75" s="3059"/>
      <c r="KLS75" s="3050"/>
      <c r="KLT75" s="3051"/>
      <c r="KLU75" s="3058"/>
      <c r="KLV75" s="3056"/>
      <c r="KLW75" s="3050"/>
      <c r="KLX75" s="3051"/>
      <c r="KLY75" s="3052"/>
      <c r="KLZ75" s="3053"/>
      <c r="KMA75" s="3050"/>
      <c r="KMB75" s="3054"/>
      <c r="KMC75" s="3029"/>
      <c r="KMD75" s="3055"/>
      <c r="KME75" s="3056"/>
      <c r="KMF75" s="3057"/>
      <c r="KMG75" s="3058"/>
      <c r="KMH75" s="3059"/>
      <c r="KMI75" s="3058"/>
      <c r="KMJ75" s="3059"/>
      <c r="KMK75" s="3050"/>
      <c r="KML75" s="3051"/>
      <c r="KMM75" s="3058"/>
      <c r="KMN75" s="3056"/>
      <c r="KMO75" s="3050"/>
      <c r="KMP75" s="3051"/>
      <c r="KMQ75" s="3052"/>
      <c r="KMR75" s="3053"/>
      <c r="KMS75" s="3050"/>
      <c r="KMT75" s="3054"/>
      <c r="KMU75" s="3029"/>
      <c r="KMV75" s="3055"/>
      <c r="KMW75" s="3056"/>
      <c r="KMX75" s="3057"/>
      <c r="KMY75" s="3058"/>
      <c r="KMZ75" s="3059"/>
      <c r="KNA75" s="3058"/>
      <c r="KNB75" s="3059"/>
      <c r="KNC75" s="3050"/>
      <c r="KND75" s="3051"/>
      <c r="KNE75" s="3058"/>
      <c r="KNF75" s="3056"/>
      <c r="KNG75" s="3050"/>
      <c r="KNH75" s="3051"/>
      <c r="KNI75" s="3052"/>
      <c r="KNJ75" s="3053"/>
      <c r="KNK75" s="3050"/>
      <c r="KNL75" s="3054"/>
      <c r="KNM75" s="3029"/>
      <c r="KNN75" s="3055"/>
      <c r="KNO75" s="3056"/>
      <c r="KNP75" s="3057"/>
      <c r="KNQ75" s="3058"/>
      <c r="KNR75" s="3059"/>
      <c r="KNS75" s="3058"/>
      <c r="KNT75" s="3059"/>
      <c r="KNU75" s="3050"/>
      <c r="KNV75" s="3051"/>
      <c r="KNW75" s="3058"/>
      <c r="KNX75" s="3056"/>
      <c r="KNY75" s="3050"/>
      <c r="KNZ75" s="3051"/>
      <c r="KOA75" s="3052"/>
      <c r="KOB75" s="3053"/>
      <c r="KOC75" s="3050"/>
      <c r="KOD75" s="3054"/>
      <c r="KOE75" s="3029"/>
      <c r="KOF75" s="3055"/>
      <c r="KOG75" s="3056"/>
      <c r="KOH75" s="3057"/>
      <c r="KOI75" s="3058"/>
      <c r="KOJ75" s="3059"/>
      <c r="KOK75" s="3058"/>
      <c r="KOL75" s="3059"/>
      <c r="KOM75" s="3050"/>
      <c r="KON75" s="3051"/>
      <c r="KOO75" s="3058"/>
      <c r="KOP75" s="3056"/>
      <c r="KOQ75" s="3050"/>
      <c r="KOR75" s="3051"/>
      <c r="KOS75" s="3052"/>
      <c r="KOT75" s="3053"/>
      <c r="KOU75" s="3050"/>
      <c r="KOV75" s="3054"/>
      <c r="KOW75" s="3029"/>
      <c r="KOX75" s="3055"/>
      <c r="KOY75" s="3056"/>
      <c r="KOZ75" s="3057"/>
      <c r="KPA75" s="3058"/>
      <c r="KPB75" s="3059"/>
      <c r="KPC75" s="3058"/>
      <c r="KPD75" s="3059"/>
      <c r="KPE75" s="3050"/>
      <c r="KPF75" s="3051"/>
      <c r="KPG75" s="3058"/>
      <c r="KPH75" s="3056"/>
      <c r="KPI75" s="3050"/>
      <c r="KPJ75" s="3051"/>
      <c r="KPK75" s="3052"/>
      <c r="KPL75" s="3053"/>
      <c r="KPM75" s="3050"/>
      <c r="KPN75" s="3054"/>
      <c r="KPO75" s="3029"/>
      <c r="KPP75" s="3055"/>
      <c r="KPQ75" s="3056"/>
      <c r="KPR75" s="3057"/>
      <c r="KPS75" s="3058"/>
      <c r="KPT75" s="3059"/>
      <c r="KPU75" s="3058"/>
      <c r="KPV75" s="3059"/>
      <c r="KPW75" s="3050"/>
      <c r="KPX75" s="3051"/>
      <c r="KPY75" s="3058"/>
      <c r="KPZ75" s="3056"/>
      <c r="KQA75" s="3050"/>
      <c r="KQB75" s="3051"/>
      <c r="KQC75" s="3052"/>
      <c r="KQD75" s="3053"/>
      <c r="KQE75" s="3050"/>
      <c r="KQF75" s="3054"/>
      <c r="KQG75" s="3029"/>
      <c r="KQH75" s="3055"/>
      <c r="KQI75" s="3056"/>
      <c r="KQJ75" s="3057"/>
      <c r="KQK75" s="3058"/>
      <c r="KQL75" s="3059"/>
      <c r="KQM75" s="3058"/>
      <c r="KQN75" s="3059"/>
      <c r="KQO75" s="3050"/>
      <c r="KQP75" s="3051"/>
      <c r="KQQ75" s="3058"/>
      <c r="KQR75" s="3056"/>
      <c r="KQS75" s="3050"/>
      <c r="KQT75" s="3051"/>
      <c r="KQU75" s="3052"/>
      <c r="KQV75" s="3053"/>
      <c r="KQW75" s="3050"/>
      <c r="KQX75" s="3054"/>
      <c r="KQY75" s="3029"/>
      <c r="KQZ75" s="3055"/>
      <c r="KRA75" s="3056"/>
      <c r="KRB75" s="3057"/>
      <c r="KRC75" s="3058"/>
      <c r="KRD75" s="3059"/>
      <c r="KRE75" s="3058"/>
      <c r="KRF75" s="3059"/>
      <c r="KRG75" s="3050"/>
      <c r="KRH75" s="3051"/>
      <c r="KRI75" s="3058"/>
      <c r="KRJ75" s="3056"/>
      <c r="KRK75" s="3050"/>
      <c r="KRL75" s="3051"/>
      <c r="KRM75" s="3052"/>
      <c r="KRN75" s="3053"/>
      <c r="KRO75" s="3050"/>
      <c r="KRP75" s="3054"/>
      <c r="KRQ75" s="3029"/>
      <c r="KRR75" s="3055"/>
      <c r="KRS75" s="3056"/>
      <c r="KRT75" s="3057"/>
      <c r="KRU75" s="3058"/>
      <c r="KRV75" s="3059"/>
      <c r="KRW75" s="3058"/>
      <c r="KRX75" s="3059"/>
      <c r="KRY75" s="3050"/>
      <c r="KRZ75" s="3051"/>
      <c r="KSA75" s="3058"/>
      <c r="KSB75" s="3056"/>
      <c r="KSC75" s="3050"/>
      <c r="KSD75" s="3051"/>
      <c r="KSE75" s="3052"/>
      <c r="KSF75" s="3053"/>
      <c r="KSG75" s="3050"/>
      <c r="KSH75" s="3054"/>
      <c r="KSI75" s="3029"/>
      <c r="KSJ75" s="3055"/>
      <c r="KSK75" s="3056"/>
      <c r="KSL75" s="3057"/>
      <c r="KSM75" s="3058"/>
      <c r="KSN75" s="3059"/>
      <c r="KSO75" s="3058"/>
      <c r="KSP75" s="3059"/>
      <c r="KSQ75" s="3050"/>
      <c r="KSR75" s="3051"/>
      <c r="KSS75" s="3058"/>
      <c r="KST75" s="3056"/>
      <c r="KSU75" s="3050"/>
      <c r="KSV75" s="3051"/>
      <c r="KSW75" s="3052"/>
      <c r="KSX75" s="3053"/>
      <c r="KSY75" s="3050"/>
      <c r="KSZ75" s="3054"/>
      <c r="KTA75" s="3029"/>
      <c r="KTB75" s="3055"/>
      <c r="KTC75" s="3056"/>
      <c r="KTD75" s="3057"/>
      <c r="KTE75" s="3058"/>
      <c r="KTF75" s="3059"/>
      <c r="KTG75" s="3058"/>
      <c r="KTH75" s="3059"/>
      <c r="KTI75" s="3050"/>
      <c r="KTJ75" s="3051"/>
      <c r="KTK75" s="3058"/>
      <c r="KTL75" s="3056"/>
      <c r="KTM75" s="3050"/>
      <c r="KTN75" s="3051"/>
      <c r="KTO75" s="3052"/>
      <c r="KTP75" s="3053"/>
      <c r="KTQ75" s="3050"/>
      <c r="KTR75" s="3054"/>
      <c r="KTS75" s="3029"/>
      <c r="KTT75" s="3055"/>
      <c r="KTU75" s="3056"/>
      <c r="KTV75" s="3057"/>
      <c r="KTW75" s="3058"/>
      <c r="KTX75" s="3059"/>
      <c r="KTY75" s="3058"/>
      <c r="KTZ75" s="3059"/>
      <c r="KUA75" s="3050"/>
      <c r="KUB75" s="3051"/>
      <c r="KUC75" s="3058"/>
      <c r="KUD75" s="3056"/>
      <c r="KUE75" s="3050"/>
      <c r="KUF75" s="3051"/>
      <c r="KUG75" s="3052"/>
      <c r="KUH75" s="3053"/>
      <c r="KUI75" s="3050"/>
      <c r="KUJ75" s="3054"/>
      <c r="KUK75" s="3029"/>
      <c r="KUL75" s="3055"/>
      <c r="KUM75" s="3056"/>
      <c r="KUN75" s="3057"/>
      <c r="KUO75" s="3058"/>
      <c r="KUP75" s="3059"/>
      <c r="KUQ75" s="3058"/>
      <c r="KUR75" s="3059"/>
      <c r="KUS75" s="3050"/>
      <c r="KUT75" s="3051"/>
      <c r="KUU75" s="3058"/>
      <c r="KUV75" s="3056"/>
      <c r="KUW75" s="3050"/>
      <c r="KUX75" s="3051"/>
      <c r="KUY75" s="3052"/>
      <c r="KUZ75" s="3053"/>
      <c r="KVA75" s="3050"/>
      <c r="KVB75" s="3054"/>
      <c r="KVC75" s="3029"/>
      <c r="KVD75" s="3055"/>
      <c r="KVE75" s="3056"/>
      <c r="KVF75" s="3057"/>
      <c r="KVG75" s="3058"/>
      <c r="KVH75" s="3059"/>
      <c r="KVI75" s="3058"/>
      <c r="KVJ75" s="3059"/>
      <c r="KVK75" s="3050"/>
      <c r="KVL75" s="3051"/>
      <c r="KVM75" s="3058"/>
      <c r="KVN75" s="3056"/>
      <c r="KVO75" s="3050"/>
      <c r="KVP75" s="3051"/>
      <c r="KVQ75" s="3052"/>
      <c r="KVR75" s="3053"/>
      <c r="KVS75" s="3050"/>
      <c r="KVT75" s="3054"/>
      <c r="KVU75" s="3029"/>
      <c r="KVV75" s="3055"/>
      <c r="KVW75" s="3056"/>
      <c r="KVX75" s="3057"/>
      <c r="KVY75" s="3058"/>
      <c r="KVZ75" s="3059"/>
      <c r="KWA75" s="3058"/>
      <c r="KWB75" s="3059"/>
      <c r="KWC75" s="3050"/>
      <c r="KWD75" s="3051"/>
      <c r="KWE75" s="3058"/>
      <c r="KWF75" s="3056"/>
      <c r="KWG75" s="3050"/>
      <c r="KWH75" s="3051"/>
      <c r="KWI75" s="3052"/>
      <c r="KWJ75" s="3053"/>
      <c r="KWK75" s="3050"/>
      <c r="KWL75" s="3054"/>
      <c r="KWM75" s="3029"/>
      <c r="KWN75" s="3055"/>
      <c r="KWO75" s="3056"/>
      <c r="KWP75" s="3057"/>
      <c r="KWQ75" s="3058"/>
      <c r="KWR75" s="3059"/>
      <c r="KWS75" s="3058"/>
      <c r="KWT75" s="3059"/>
      <c r="KWU75" s="3050"/>
      <c r="KWV75" s="3051"/>
      <c r="KWW75" s="3058"/>
      <c r="KWX75" s="3056"/>
      <c r="KWY75" s="3050"/>
      <c r="KWZ75" s="3051"/>
      <c r="KXA75" s="3052"/>
      <c r="KXB75" s="3053"/>
      <c r="KXC75" s="3050"/>
      <c r="KXD75" s="3054"/>
      <c r="KXE75" s="3029"/>
      <c r="KXF75" s="3055"/>
      <c r="KXG75" s="3056"/>
      <c r="KXH75" s="3057"/>
      <c r="KXI75" s="3058"/>
      <c r="KXJ75" s="3059"/>
      <c r="KXK75" s="3058"/>
      <c r="KXL75" s="3059"/>
      <c r="KXM75" s="3050"/>
      <c r="KXN75" s="3051"/>
      <c r="KXO75" s="3058"/>
      <c r="KXP75" s="3056"/>
      <c r="KXQ75" s="3050"/>
      <c r="KXR75" s="3051"/>
      <c r="KXS75" s="3052"/>
      <c r="KXT75" s="3053"/>
      <c r="KXU75" s="3050"/>
      <c r="KXV75" s="3054"/>
      <c r="KXW75" s="3029"/>
      <c r="KXX75" s="3055"/>
      <c r="KXY75" s="3056"/>
      <c r="KXZ75" s="3057"/>
      <c r="KYA75" s="3058"/>
      <c r="KYB75" s="3059"/>
      <c r="KYC75" s="3058"/>
      <c r="KYD75" s="3059"/>
      <c r="KYE75" s="3050"/>
      <c r="KYF75" s="3051"/>
      <c r="KYG75" s="3058"/>
      <c r="KYH75" s="3056"/>
      <c r="KYI75" s="3050"/>
      <c r="KYJ75" s="3051"/>
      <c r="KYK75" s="3052"/>
      <c r="KYL75" s="3053"/>
      <c r="KYM75" s="3050"/>
      <c r="KYN75" s="3054"/>
      <c r="KYO75" s="3029"/>
      <c r="KYP75" s="3055"/>
      <c r="KYQ75" s="3056"/>
      <c r="KYR75" s="3057"/>
      <c r="KYS75" s="3058"/>
      <c r="KYT75" s="3059"/>
      <c r="KYU75" s="3058"/>
      <c r="KYV75" s="3059"/>
      <c r="KYW75" s="3050"/>
      <c r="KYX75" s="3051"/>
      <c r="KYY75" s="3058"/>
      <c r="KYZ75" s="3056"/>
      <c r="KZA75" s="3050"/>
      <c r="KZB75" s="3051"/>
      <c r="KZC75" s="3052"/>
      <c r="KZD75" s="3053"/>
      <c r="KZE75" s="3050"/>
      <c r="KZF75" s="3054"/>
      <c r="KZG75" s="3029"/>
      <c r="KZH75" s="3055"/>
      <c r="KZI75" s="3056"/>
      <c r="KZJ75" s="3057"/>
      <c r="KZK75" s="3058"/>
      <c r="KZL75" s="3059"/>
      <c r="KZM75" s="3058"/>
      <c r="KZN75" s="3059"/>
      <c r="KZO75" s="3050"/>
      <c r="KZP75" s="3051"/>
      <c r="KZQ75" s="3058"/>
      <c r="KZR75" s="3056"/>
      <c r="KZS75" s="3050"/>
      <c r="KZT75" s="3051"/>
      <c r="KZU75" s="3052"/>
      <c r="KZV75" s="3053"/>
      <c r="KZW75" s="3050"/>
      <c r="KZX75" s="3054"/>
      <c r="KZY75" s="3029"/>
      <c r="KZZ75" s="3055"/>
      <c r="LAA75" s="3056"/>
      <c r="LAB75" s="3057"/>
      <c r="LAC75" s="3058"/>
      <c r="LAD75" s="3059"/>
      <c r="LAE75" s="3058"/>
      <c r="LAF75" s="3059"/>
      <c r="LAG75" s="3050"/>
      <c r="LAH75" s="3051"/>
      <c r="LAI75" s="3058"/>
      <c r="LAJ75" s="3056"/>
      <c r="LAK75" s="3050"/>
      <c r="LAL75" s="3051"/>
      <c r="LAM75" s="3052"/>
      <c r="LAN75" s="3053"/>
      <c r="LAO75" s="3050"/>
      <c r="LAP75" s="3054"/>
      <c r="LAQ75" s="3029"/>
      <c r="LAR75" s="3055"/>
      <c r="LAS75" s="3056"/>
      <c r="LAT75" s="3057"/>
      <c r="LAU75" s="3058"/>
      <c r="LAV75" s="3059"/>
      <c r="LAW75" s="3058"/>
      <c r="LAX75" s="3059"/>
      <c r="LAY75" s="3050"/>
      <c r="LAZ75" s="3051"/>
      <c r="LBA75" s="3058"/>
      <c r="LBB75" s="3056"/>
      <c r="LBC75" s="3050"/>
      <c r="LBD75" s="3051"/>
      <c r="LBE75" s="3052"/>
      <c r="LBF75" s="3053"/>
      <c r="LBG75" s="3050"/>
      <c r="LBH75" s="3054"/>
      <c r="LBI75" s="3029"/>
      <c r="LBJ75" s="3055"/>
      <c r="LBK75" s="3056"/>
      <c r="LBL75" s="3057"/>
      <c r="LBM75" s="3058"/>
      <c r="LBN75" s="3059"/>
      <c r="LBO75" s="3058"/>
      <c r="LBP75" s="3059"/>
      <c r="LBQ75" s="3050"/>
      <c r="LBR75" s="3051"/>
      <c r="LBS75" s="3058"/>
      <c r="LBT75" s="3056"/>
      <c r="LBU75" s="3050"/>
      <c r="LBV75" s="3051"/>
      <c r="LBW75" s="3052"/>
      <c r="LBX75" s="3053"/>
      <c r="LBY75" s="3050"/>
      <c r="LBZ75" s="3054"/>
      <c r="LCA75" s="3029"/>
      <c r="LCB75" s="3055"/>
      <c r="LCC75" s="3056"/>
      <c r="LCD75" s="3057"/>
      <c r="LCE75" s="3058"/>
      <c r="LCF75" s="3059"/>
      <c r="LCG75" s="3058"/>
      <c r="LCH75" s="3059"/>
      <c r="LCI75" s="3050"/>
      <c r="LCJ75" s="3051"/>
      <c r="LCK75" s="3058"/>
      <c r="LCL75" s="3056"/>
      <c r="LCM75" s="3050"/>
      <c r="LCN75" s="3051"/>
      <c r="LCO75" s="3052"/>
      <c r="LCP75" s="3053"/>
      <c r="LCQ75" s="3050"/>
      <c r="LCR75" s="3054"/>
      <c r="LCS75" s="3029"/>
      <c r="LCT75" s="3055"/>
      <c r="LCU75" s="3056"/>
      <c r="LCV75" s="3057"/>
      <c r="LCW75" s="3058"/>
      <c r="LCX75" s="3059"/>
      <c r="LCY75" s="3058"/>
      <c r="LCZ75" s="3059"/>
      <c r="LDA75" s="3050"/>
      <c r="LDB75" s="3051"/>
      <c r="LDC75" s="3058"/>
      <c r="LDD75" s="3056"/>
      <c r="LDE75" s="3050"/>
      <c r="LDF75" s="3051"/>
      <c r="LDG75" s="3052"/>
      <c r="LDH75" s="3053"/>
      <c r="LDI75" s="3050"/>
      <c r="LDJ75" s="3054"/>
      <c r="LDK75" s="3029"/>
      <c r="LDL75" s="3055"/>
      <c r="LDM75" s="3056"/>
      <c r="LDN75" s="3057"/>
      <c r="LDO75" s="3058"/>
      <c r="LDP75" s="3059"/>
      <c r="LDQ75" s="3058"/>
      <c r="LDR75" s="3059"/>
      <c r="LDS75" s="3050"/>
      <c r="LDT75" s="3051"/>
      <c r="LDU75" s="3058"/>
      <c r="LDV75" s="3056"/>
      <c r="LDW75" s="3050"/>
      <c r="LDX75" s="3051"/>
      <c r="LDY75" s="3052"/>
      <c r="LDZ75" s="3053"/>
      <c r="LEA75" s="3050"/>
      <c r="LEB75" s="3054"/>
      <c r="LEC75" s="3029"/>
      <c r="LED75" s="3055"/>
      <c r="LEE75" s="3056"/>
      <c r="LEF75" s="3057"/>
      <c r="LEG75" s="3058"/>
      <c r="LEH75" s="3059"/>
      <c r="LEI75" s="3058"/>
      <c r="LEJ75" s="3059"/>
      <c r="LEK75" s="3050"/>
      <c r="LEL75" s="3051"/>
      <c r="LEM75" s="3058"/>
      <c r="LEN75" s="3056"/>
      <c r="LEO75" s="3050"/>
      <c r="LEP75" s="3051"/>
      <c r="LEQ75" s="3052"/>
      <c r="LER75" s="3053"/>
      <c r="LES75" s="3050"/>
      <c r="LET75" s="3054"/>
      <c r="LEU75" s="3029"/>
      <c r="LEV75" s="3055"/>
      <c r="LEW75" s="3056"/>
      <c r="LEX75" s="3057"/>
      <c r="LEY75" s="3058"/>
      <c r="LEZ75" s="3059"/>
      <c r="LFA75" s="3058"/>
      <c r="LFB75" s="3059"/>
      <c r="LFC75" s="3050"/>
      <c r="LFD75" s="3051"/>
      <c r="LFE75" s="3058"/>
      <c r="LFF75" s="3056"/>
      <c r="LFG75" s="3050"/>
      <c r="LFH75" s="3051"/>
      <c r="LFI75" s="3052"/>
      <c r="LFJ75" s="3053"/>
      <c r="LFK75" s="3050"/>
      <c r="LFL75" s="3054"/>
      <c r="LFM75" s="3029"/>
      <c r="LFN75" s="3055"/>
      <c r="LFO75" s="3056"/>
      <c r="LFP75" s="3057"/>
      <c r="LFQ75" s="3058"/>
      <c r="LFR75" s="3059"/>
      <c r="LFS75" s="3058"/>
      <c r="LFT75" s="3059"/>
      <c r="LFU75" s="3050"/>
      <c r="LFV75" s="3051"/>
      <c r="LFW75" s="3058"/>
      <c r="LFX75" s="3056"/>
      <c r="LFY75" s="3050"/>
      <c r="LFZ75" s="3051"/>
      <c r="LGA75" s="3052"/>
      <c r="LGB75" s="3053"/>
      <c r="LGC75" s="3050"/>
      <c r="LGD75" s="3054"/>
      <c r="LGE75" s="3029"/>
      <c r="LGF75" s="3055"/>
      <c r="LGG75" s="3056"/>
      <c r="LGH75" s="3057"/>
      <c r="LGI75" s="3058"/>
      <c r="LGJ75" s="3059"/>
      <c r="LGK75" s="3058"/>
      <c r="LGL75" s="3059"/>
      <c r="LGM75" s="3050"/>
      <c r="LGN75" s="3051"/>
      <c r="LGO75" s="3058"/>
      <c r="LGP75" s="3056"/>
      <c r="LGQ75" s="3050"/>
      <c r="LGR75" s="3051"/>
      <c r="LGS75" s="3052"/>
      <c r="LGT75" s="3053"/>
      <c r="LGU75" s="3050"/>
      <c r="LGV75" s="3054"/>
      <c r="LGW75" s="3029"/>
      <c r="LGX75" s="3055"/>
      <c r="LGY75" s="3056"/>
      <c r="LGZ75" s="3057"/>
      <c r="LHA75" s="3058"/>
      <c r="LHB75" s="3059"/>
      <c r="LHC75" s="3058"/>
      <c r="LHD75" s="3059"/>
      <c r="LHE75" s="3050"/>
      <c r="LHF75" s="3051"/>
      <c r="LHG75" s="3058"/>
      <c r="LHH75" s="3056"/>
      <c r="LHI75" s="3050"/>
      <c r="LHJ75" s="3051"/>
      <c r="LHK75" s="3052"/>
      <c r="LHL75" s="3053"/>
      <c r="LHM75" s="3050"/>
      <c r="LHN75" s="3054"/>
      <c r="LHO75" s="3029"/>
      <c r="LHP75" s="3055"/>
      <c r="LHQ75" s="3056"/>
      <c r="LHR75" s="3057"/>
      <c r="LHS75" s="3058"/>
      <c r="LHT75" s="3059"/>
      <c r="LHU75" s="3058"/>
      <c r="LHV75" s="3059"/>
      <c r="LHW75" s="3050"/>
      <c r="LHX75" s="3051"/>
      <c r="LHY75" s="3058"/>
      <c r="LHZ75" s="3056"/>
      <c r="LIA75" s="3050"/>
      <c r="LIB75" s="3051"/>
      <c r="LIC75" s="3052"/>
      <c r="LID75" s="3053"/>
      <c r="LIE75" s="3050"/>
      <c r="LIF75" s="3054"/>
      <c r="LIG75" s="3029"/>
      <c r="LIH75" s="3055"/>
      <c r="LII75" s="3056"/>
      <c r="LIJ75" s="3057"/>
      <c r="LIK75" s="3058"/>
      <c r="LIL75" s="3059"/>
      <c r="LIM75" s="3058"/>
      <c r="LIN75" s="3059"/>
      <c r="LIO75" s="3050"/>
      <c r="LIP75" s="3051"/>
      <c r="LIQ75" s="3058"/>
      <c r="LIR75" s="3056"/>
      <c r="LIS75" s="3050"/>
      <c r="LIT75" s="3051"/>
      <c r="LIU75" s="3052"/>
      <c r="LIV75" s="3053"/>
      <c r="LIW75" s="3050"/>
      <c r="LIX75" s="3054"/>
      <c r="LIY75" s="3029"/>
      <c r="LIZ75" s="3055"/>
      <c r="LJA75" s="3056"/>
      <c r="LJB75" s="3057"/>
      <c r="LJC75" s="3058"/>
      <c r="LJD75" s="3059"/>
      <c r="LJE75" s="3058"/>
      <c r="LJF75" s="3059"/>
      <c r="LJG75" s="3050"/>
      <c r="LJH75" s="3051"/>
      <c r="LJI75" s="3058"/>
      <c r="LJJ75" s="3056"/>
      <c r="LJK75" s="3050"/>
      <c r="LJL75" s="3051"/>
      <c r="LJM75" s="3052"/>
      <c r="LJN75" s="3053"/>
      <c r="LJO75" s="3050"/>
      <c r="LJP75" s="3054"/>
      <c r="LJQ75" s="3029"/>
      <c r="LJR75" s="3055"/>
      <c r="LJS75" s="3056"/>
      <c r="LJT75" s="3057"/>
      <c r="LJU75" s="3058"/>
      <c r="LJV75" s="3059"/>
      <c r="LJW75" s="3058"/>
      <c r="LJX75" s="3059"/>
      <c r="LJY75" s="3050"/>
      <c r="LJZ75" s="3051"/>
      <c r="LKA75" s="3058"/>
      <c r="LKB75" s="3056"/>
      <c r="LKC75" s="3050"/>
      <c r="LKD75" s="3051"/>
      <c r="LKE75" s="3052"/>
      <c r="LKF75" s="3053"/>
      <c r="LKG75" s="3050"/>
      <c r="LKH75" s="3054"/>
      <c r="LKI75" s="3029"/>
      <c r="LKJ75" s="3055"/>
      <c r="LKK75" s="3056"/>
      <c r="LKL75" s="3057"/>
      <c r="LKM75" s="3058"/>
      <c r="LKN75" s="3059"/>
      <c r="LKO75" s="3058"/>
      <c r="LKP75" s="3059"/>
      <c r="LKQ75" s="3050"/>
      <c r="LKR75" s="3051"/>
      <c r="LKS75" s="3058"/>
      <c r="LKT75" s="3056"/>
      <c r="LKU75" s="3050"/>
      <c r="LKV75" s="3051"/>
      <c r="LKW75" s="3052"/>
      <c r="LKX75" s="3053"/>
      <c r="LKY75" s="3050"/>
      <c r="LKZ75" s="3054"/>
      <c r="LLA75" s="3029"/>
      <c r="LLB75" s="3055"/>
      <c r="LLC75" s="3056"/>
      <c r="LLD75" s="3057"/>
      <c r="LLE75" s="3058"/>
      <c r="LLF75" s="3059"/>
      <c r="LLG75" s="3058"/>
      <c r="LLH75" s="3059"/>
      <c r="LLI75" s="3050"/>
      <c r="LLJ75" s="3051"/>
      <c r="LLK75" s="3058"/>
      <c r="LLL75" s="3056"/>
      <c r="LLM75" s="3050"/>
      <c r="LLN75" s="3051"/>
      <c r="LLO75" s="3052"/>
      <c r="LLP75" s="3053"/>
      <c r="LLQ75" s="3050"/>
      <c r="LLR75" s="3054"/>
      <c r="LLS75" s="3029"/>
      <c r="LLT75" s="3055"/>
      <c r="LLU75" s="3056"/>
      <c r="LLV75" s="3057"/>
      <c r="LLW75" s="3058"/>
      <c r="LLX75" s="3059"/>
      <c r="LLY75" s="3058"/>
      <c r="LLZ75" s="3059"/>
      <c r="LMA75" s="3050"/>
      <c r="LMB75" s="3051"/>
      <c r="LMC75" s="3058"/>
      <c r="LMD75" s="3056"/>
      <c r="LME75" s="3050"/>
      <c r="LMF75" s="3051"/>
      <c r="LMG75" s="3052"/>
      <c r="LMH75" s="3053"/>
      <c r="LMI75" s="3050"/>
      <c r="LMJ75" s="3054"/>
      <c r="LMK75" s="3029"/>
      <c r="LML75" s="3055"/>
      <c r="LMM75" s="3056"/>
      <c r="LMN75" s="3057"/>
      <c r="LMO75" s="3058"/>
      <c r="LMP75" s="3059"/>
      <c r="LMQ75" s="3058"/>
      <c r="LMR75" s="3059"/>
      <c r="LMS75" s="3050"/>
      <c r="LMT75" s="3051"/>
      <c r="LMU75" s="3058"/>
      <c r="LMV75" s="3056"/>
      <c r="LMW75" s="3050"/>
      <c r="LMX75" s="3051"/>
      <c r="LMY75" s="3052"/>
      <c r="LMZ75" s="3053"/>
      <c r="LNA75" s="3050"/>
      <c r="LNB75" s="3054"/>
      <c r="LNC75" s="3029"/>
      <c r="LND75" s="3055"/>
      <c r="LNE75" s="3056"/>
      <c r="LNF75" s="3057"/>
      <c r="LNG75" s="3058"/>
      <c r="LNH75" s="3059"/>
      <c r="LNI75" s="3058"/>
      <c r="LNJ75" s="3059"/>
      <c r="LNK75" s="3050"/>
      <c r="LNL75" s="3051"/>
      <c r="LNM75" s="3058"/>
      <c r="LNN75" s="3056"/>
      <c r="LNO75" s="3050"/>
      <c r="LNP75" s="3051"/>
      <c r="LNQ75" s="3052"/>
      <c r="LNR75" s="3053"/>
      <c r="LNS75" s="3050"/>
      <c r="LNT75" s="3054"/>
      <c r="LNU75" s="3029"/>
      <c r="LNV75" s="3055"/>
      <c r="LNW75" s="3056"/>
      <c r="LNX75" s="3057"/>
      <c r="LNY75" s="3058"/>
      <c r="LNZ75" s="3059"/>
      <c r="LOA75" s="3058"/>
      <c r="LOB75" s="3059"/>
      <c r="LOC75" s="3050"/>
      <c r="LOD75" s="3051"/>
      <c r="LOE75" s="3058"/>
      <c r="LOF75" s="3056"/>
      <c r="LOG75" s="3050"/>
      <c r="LOH75" s="3051"/>
      <c r="LOI75" s="3052"/>
      <c r="LOJ75" s="3053"/>
      <c r="LOK75" s="3050"/>
      <c r="LOL75" s="3054"/>
      <c r="LOM75" s="3029"/>
      <c r="LON75" s="3055"/>
      <c r="LOO75" s="3056"/>
      <c r="LOP75" s="3057"/>
      <c r="LOQ75" s="3058"/>
      <c r="LOR75" s="3059"/>
      <c r="LOS75" s="3058"/>
      <c r="LOT75" s="3059"/>
      <c r="LOU75" s="3050"/>
      <c r="LOV75" s="3051"/>
      <c r="LOW75" s="3058"/>
      <c r="LOX75" s="3056"/>
      <c r="LOY75" s="3050"/>
      <c r="LOZ75" s="3051"/>
      <c r="LPA75" s="3052"/>
      <c r="LPB75" s="3053"/>
      <c r="LPC75" s="3050"/>
      <c r="LPD75" s="3054"/>
      <c r="LPE75" s="3029"/>
      <c r="LPF75" s="3055"/>
      <c r="LPG75" s="3056"/>
      <c r="LPH75" s="3057"/>
      <c r="LPI75" s="3058"/>
      <c r="LPJ75" s="3059"/>
      <c r="LPK75" s="3058"/>
      <c r="LPL75" s="3059"/>
      <c r="LPM75" s="3050"/>
      <c r="LPN75" s="3051"/>
      <c r="LPO75" s="3058"/>
      <c r="LPP75" s="3056"/>
      <c r="LPQ75" s="3050"/>
      <c r="LPR75" s="3051"/>
      <c r="LPS75" s="3052"/>
      <c r="LPT75" s="3053"/>
      <c r="LPU75" s="3050"/>
      <c r="LPV75" s="3054"/>
      <c r="LPW75" s="3029"/>
      <c r="LPX75" s="3055"/>
      <c r="LPY75" s="3056"/>
      <c r="LPZ75" s="3057"/>
      <c r="LQA75" s="3058"/>
      <c r="LQB75" s="3059"/>
      <c r="LQC75" s="3058"/>
      <c r="LQD75" s="3059"/>
      <c r="LQE75" s="3050"/>
      <c r="LQF75" s="3051"/>
      <c r="LQG75" s="3058"/>
      <c r="LQH75" s="3056"/>
      <c r="LQI75" s="3050"/>
      <c r="LQJ75" s="3051"/>
      <c r="LQK75" s="3052"/>
      <c r="LQL75" s="3053"/>
      <c r="LQM75" s="3050"/>
      <c r="LQN75" s="3054"/>
      <c r="LQO75" s="3029"/>
      <c r="LQP75" s="3055"/>
      <c r="LQQ75" s="3056"/>
      <c r="LQR75" s="3057"/>
      <c r="LQS75" s="3058"/>
      <c r="LQT75" s="3059"/>
      <c r="LQU75" s="3058"/>
      <c r="LQV75" s="3059"/>
      <c r="LQW75" s="3050"/>
      <c r="LQX75" s="3051"/>
      <c r="LQY75" s="3058"/>
      <c r="LQZ75" s="3056"/>
      <c r="LRA75" s="3050"/>
      <c r="LRB75" s="3051"/>
      <c r="LRC75" s="3052"/>
      <c r="LRD75" s="3053"/>
      <c r="LRE75" s="3050"/>
      <c r="LRF75" s="3054"/>
      <c r="LRG75" s="3029"/>
      <c r="LRH75" s="3055"/>
      <c r="LRI75" s="3056"/>
      <c r="LRJ75" s="3057"/>
      <c r="LRK75" s="3058"/>
      <c r="LRL75" s="3059"/>
      <c r="LRM75" s="3058"/>
      <c r="LRN75" s="3059"/>
      <c r="LRO75" s="3050"/>
      <c r="LRP75" s="3051"/>
      <c r="LRQ75" s="3058"/>
      <c r="LRR75" s="3056"/>
      <c r="LRS75" s="3050"/>
      <c r="LRT75" s="3051"/>
      <c r="LRU75" s="3052"/>
      <c r="LRV75" s="3053"/>
      <c r="LRW75" s="3050"/>
      <c r="LRX75" s="3054"/>
      <c r="LRY75" s="3029"/>
      <c r="LRZ75" s="3055"/>
      <c r="LSA75" s="3056"/>
      <c r="LSB75" s="3057"/>
      <c r="LSC75" s="3058"/>
      <c r="LSD75" s="3059"/>
      <c r="LSE75" s="3058"/>
      <c r="LSF75" s="3059"/>
      <c r="LSG75" s="3050"/>
      <c r="LSH75" s="3051"/>
      <c r="LSI75" s="3058"/>
      <c r="LSJ75" s="3056"/>
      <c r="LSK75" s="3050"/>
      <c r="LSL75" s="3051"/>
      <c r="LSM75" s="3052"/>
      <c r="LSN75" s="3053"/>
      <c r="LSO75" s="3050"/>
      <c r="LSP75" s="3054"/>
      <c r="LSQ75" s="3029"/>
      <c r="LSR75" s="3055"/>
      <c r="LSS75" s="3056"/>
      <c r="LST75" s="3057"/>
      <c r="LSU75" s="3058"/>
      <c r="LSV75" s="3059"/>
      <c r="LSW75" s="3058"/>
      <c r="LSX75" s="3059"/>
      <c r="LSY75" s="3050"/>
      <c r="LSZ75" s="3051"/>
      <c r="LTA75" s="3058"/>
      <c r="LTB75" s="3056"/>
      <c r="LTC75" s="3050"/>
      <c r="LTD75" s="3051"/>
      <c r="LTE75" s="3052"/>
      <c r="LTF75" s="3053"/>
      <c r="LTG75" s="3050"/>
      <c r="LTH75" s="3054"/>
      <c r="LTI75" s="3029"/>
      <c r="LTJ75" s="3055"/>
      <c r="LTK75" s="3056"/>
      <c r="LTL75" s="3057"/>
      <c r="LTM75" s="3058"/>
      <c r="LTN75" s="3059"/>
      <c r="LTO75" s="3058"/>
      <c r="LTP75" s="3059"/>
      <c r="LTQ75" s="3050"/>
      <c r="LTR75" s="3051"/>
      <c r="LTS75" s="3058"/>
      <c r="LTT75" s="3056"/>
      <c r="LTU75" s="3050"/>
      <c r="LTV75" s="3051"/>
      <c r="LTW75" s="3052"/>
      <c r="LTX75" s="3053"/>
      <c r="LTY75" s="3050"/>
      <c r="LTZ75" s="3054"/>
      <c r="LUA75" s="3029"/>
      <c r="LUB75" s="3055"/>
      <c r="LUC75" s="3056"/>
      <c r="LUD75" s="3057"/>
      <c r="LUE75" s="3058"/>
      <c r="LUF75" s="3059"/>
      <c r="LUG75" s="3058"/>
      <c r="LUH75" s="3059"/>
      <c r="LUI75" s="3050"/>
      <c r="LUJ75" s="3051"/>
      <c r="LUK75" s="3058"/>
      <c r="LUL75" s="3056"/>
      <c r="LUM75" s="3050"/>
      <c r="LUN75" s="3051"/>
      <c r="LUO75" s="3052"/>
      <c r="LUP75" s="3053"/>
      <c r="LUQ75" s="3050"/>
      <c r="LUR75" s="3054"/>
      <c r="LUS75" s="3029"/>
      <c r="LUT75" s="3055"/>
      <c r="LUU75" s="3056"/>
      <c r="LUV75" s="3057"/>
      <c r="LUW75" s="3058"/>
      <c r="LUX75" s="3059"/>
      <c r="LUY75" s="3058"/>
      <c r="LUZ75" s="3059"/>
      <c r="LVA75" s="3050"/>
      <c r="LVB75" s="3051"/>
      <c r="LVC75" s="3058"/>
      <c r="LVD75" s="3056"/>
      <c r="LVE75" s="3050"/>
      <c r="LVF75" s="3051"/>
      <c r="LVG75" s="3052"/>
      <c r="LVH75" s="3053"/>
      <c r="LVI75" s="3050"/>
      <c r="LVJ75" s="3054"/>
      <c r="LVK75" s="3029"/>
      <c r="LVL75" s="3055"/>
      <c r="LVM75" s="3056"/>
      <c r="LVN75" s="3057"/>
      <c r="LVO75" s="3058"/>
      <c r="LVP75" s="3059"/>
      <c r="LVQ75" s="3058"/>
      <c r="LVR75" s="3059"/>
      <c r="LVS75" s="3050"/>
      <c r="LVT75" s="3051"/>
      <c r="LVU75" s="3058"/>
      <c r="LVV75" s="3056"/>
      <c r="LVW75" s="3050"/>
      <c r="LVX75" s="3051"/>
      <c r="LVY75" s="3052"/>
      <c r="LVZ75" s="3053"/>
      <c r="LWA75" s="3050"/>
      <c r="LWB75" s="3054"/>
      <c r="LWC75" s="3029"/>
      <c r="LWD75" s="3055"/>
      <c r="LWE75" s="3056"/>
      <c r="LWF75" s="3057"/>
      <c r="LWG75" s="3058"/>
      <c r="LWH75" s="3059"/>
      <c r="LWI75" s="3058"/>
      <c r="LWJ75" s="3059"/>
      <c r="LWK75" s="3050"/>
      <c r="LWL75" s="3051"/>
      <c r="LWM75" s="3058"/>
      <c r="LWN75" s="3056"/>
      <c r="LWO75" s="3050"/>
      <c r="LWP75" s="3051"/>
      <c r="LWQ75" s="3052"/>
      <c r="LWR75" s="3053"/>
      <c r="LWS75" s="3050"/>
      <c r="LWT75" s="3054"/>
      <c r="LWU75" s="3029"/>
      <c r="LWV75" s="3055"/>
      <c r="LWW75" s="3056"/>
      <c r="LWX75" s="3057"/>
      <c r="LWY75" s="3058"/>
      <c r="LWZ75" s="3059"/>
      <c r="LXA75" s="3058"/>
      <c r="LXB75" s="3059"/>
      <c r="LXC75" s="3050"/>
      <c r="LXD75" s="3051"/>
      <c r="LXE75" s="3058"/>
      <c r="LXF75" s="3056"/>
      <c r="LXG75" s="3050"/>
      <c r="LXH75" s="3051"/>
      <c r="LXI75" s="3052"/>
      <c r="LXJ75" s="3053"/>
      <c r="LXK75" s="3050"/>
      <c r="LXL75" s="3054"/>
      <c r="LXM75" s="3029"/>
      <c r="LXN75" s="3055"/>
      <c r="LXO75" s="3056"/>
      <c r="LXP75" s="3057"/>
      <c r="LXQ75" s="3058"/>
      <c r="LXR75" s="3059"/>
      <c r="LXS75" s="3058"/>
      <c r="LXT75" s="3059"/>
      <c r="LXU75" s="3050"/>
      <c r="LXV75" s="3051"/>
      <c r="LXW75" s="3058"/>
      <c r="LXX75" s="3056"/>
      <c r="LXY75" s="3050"/>
      <c r="LXZ75" s="3051"/>
      <c r="LYA75" s="3052"/>
      <c r="LYB75" s="3053"/>
      <c r="LYC75" s="3050"/>
      <c r="LYD75" s="3054"/>
      <c r="LYE75" s="3029"/>
      <c r="LYF75" s="3055"/>
      <c r="LYG75" s="3056"/>
      <c r="LYH75" s="3057"/>
      <c r="LYI75" s="3058"/>
      <c r="LYJ75" s="3059"/>
      <c r="LYK75" s="3058"/>
      <c r="LYL75" s="3059"/>
      <c r="LYM75" s="3050"/>
      <c r="LYN75" s="3051"/>
      <c r="LYO75" s="3058"/>
      <c r="LYP75" s="3056"/>
      <c r="LYQ75" s="3050"/>
      <c r="LYR75" s="3051"/>
      <c r="LYS75" s="3052"/>
      <c r="LYT75" s="3053"/>
      <c r="LYU75" s="3050"/>
      <c r="LYV75" s="3054"/>
      <c r="LYW75" s="3029"/>
      <c r="LYX75" s="3055"/>
      <c r="LYY75" s="3056"/>
      <c r="LYZ75" s="3057"/>
      <c r="LZA75" s="3058"/>
      <c r="LZB75" s="3059"/>
      <c r="LZC75" s="3058"/>
      <c r="LZD75" s="3059"/>
      <c r="LZE75" s="3050"/>
      <c r="LZF75" s="3051"/>
      <c r="LZG75" s="3058"/>
      <c r="LZH75" s="3056"/>
      <c r="LZI75" s="3050"/>
      <c r="LZJ75" s="3051"/>
      <c r="LZK75" s="3052"/>
      <c r="LZL75" s="3053"/>
      <c r="LZM75" s="3050"/>
      <c r="LZN75" s="3054"/>
      <c r="LZO75" s="3029"/>
      <c r="LZP75" s="3055"/>
      <c r="LZQ75" s="3056"/>
      <c r="LZR75" s="3057"/>
      <c r="LZS75" s="3058"/>
      <c r="LZT75" s="3059"/>
      <c r="LZU75" s="3058"/>
      <c r="LZV75" s="3059"/>
      <c r="LZW75" s="3050"/>
      <c r="LZX75" s="3051"/>
      <c r="LZY75" s="3058"/>
      <c r="LZZ75" s="3056"/>
      <c r="MAA75" s="3050"/>
      <c r="MAB75" s="3051"/>
      <c r="MAC75" s="3052"/>
      <c r="MAD75" s="3053"/>
      <c r="MAE75" s="3050"/>
      <c r="MAF75" s="3054"/>
      <c r="MAG75" s="3029"/>
      <c r="MAH75" s="3055"/>
      <c r="MAI75" s="3056"/>
      <c r="MAJ75" s="3057"/>
      <c r="MAK75" s="3058"/>
      <c r="MAL75" s="3059"/>
      <c r="MAM75" s="3058"/>
      <c r="MAN75" s="3059"/>
      <c r="MAO75" s="3050"/>
      <c r="MAP75" s="3051"/>
      <c r="MAQ75" s="3058"/>
      <c r="MAR75" s="3056"/>
      <c r="MAS75" s="3050"/>
      <c r="MAT75" s="3051"/>
      <c r="MAU75" s="3052"/>
      <c r="MAV75" s="3053"/>
      <c r="MAW75" s="3050"/>
      <c r="MAX75" s="3054"/>
      <c r="MAY75" s="3029"/>
      <c r="MAZ75" s="3055"/>
      <c r="MBA75" s="3056"/>
      <c r="MBB75" s="3057"/>
      <c r="MBC75" s="3058"/>
      <c r="MBD75" s="3059"/>
      <c r="MBE75" s="3058"/>
      <c r="MBF75" s="3059"/>
      <c r="MBG75" s="3050"/>
      <c r="MBH75" s="3051"/>
      <c r="MBI75" s="3058"/>
      <c r="MBJ75" s="3056"/>
      <c r="MBK75" s="3050"/>
      <c r="MBL75" s="3051"/>
      <c r="MBM75" s="3052"/>
      <c r="MBN75" s="3053"/>
      <c r="MBO75" s="3050"/>
      <c r="MBP75" s="3054"/>
      <c r="MBQ75" s="3029"/>
      <c r="MBR75" s="3055"/>
      <c r="MBS75" s="3056"/>
      <c r="MBT75" s="3057"/>
      <c r="MBU75" s="3058"/>
      <c r="MBV75" s="3059"/>
      <c r="MBW75" s="3058"/>
      <c r="MBX75" s="3059"/>
      <c r="MBY75" s="3050"/>
      <c r="MBZ75" s="3051"/>
      <c r="MCA75" s="3058"/>
      <c r="MCB75" s="3056"/>
      <c r="MCC75" s="3050"/>
      <c r="MCD75" s="3051"/>
      <c r="MCE75" s="3052"/>
      <c r="MCF75" s="3053"/>
      <c r="MCG75" s="3050"/>
      <c r="MCH75" s="3054"/>
      <c r="MCI75" s="3029"/>
      <c r="MCJ75" s="3055"/>
      <c r="MCK75" s="3056"/>
      <c r="MCL75" s="3057"/>
      <c r="MCM75" s="3058"/>
      <c r="MCN75" s="3059"/>
      <c r="MCO75" s="3058"/>
      <c r="MCP75" s="3059"/>
      <c r="MCQ75" s="3050"/>
      <c r="MCR75" s="3051"/>
      <c r="MCS75" s="3058"/>
      <c r="MCT75" s="3056"/>
      <c r="MCU75" s="3050"/>
      <c r="MCV75" s="3051"/>
      <c r="MCW75" s="3052"/>
      <c r="MCX75" s="3053"/>
      <c r="MCY75" s="3050"/>
      <c r="MCZ75" s="3054"/>
      <c r="MDA75" s="3029"/>
      <c r="MDB75" s="3055"/>
      <c r="MDC75" s="3056"/>
      <c r="MDD75" s="3057"/>
      <c r="MDE75" s="3058"/>
      <c r="MDF75" s="3059"/>
      <c r="MDG75" s="3058"/>
      <c r="MDH75" s="3059"/>
      <c r="MDI75" s="3050"/>
      <c r="MDJ75" s="3051"/>
      <c r="MDK75" s="3058"/>
      <c r="MDL75" s="3056"/>
      <c r="MDM75" s="3050"/>
      <c r="MDN75" s="3051"/>
      <c r="MDO75" s="3052"/>
      <c r="MDP75" s="3053"/>
      <c r="MDQ75" s="3050"/>
      <c r="MDR75" s="3054"/>
      <c r="MDS75" s="3029"/>
      <c r="MDT75" s="3055"/>
      <c r="MDU75" s="3056"/>
      <c r="MDV75" s="3057"/>
      <c r="MDW75" s="3058"/>
      <c r="MDX75" s="3059"/>
      <c r="MDY75" s="3058"/>
      <c r="MDZ75" s="3059"/>
      <c r="MEA75" s="3050"/>
      <c r="MEB75" s="3051"/>
      <c r="MEC75" s="3058"/>
      <c r="MED75" s="3056"/>
      <c r="MEE75" s="3050"/>
      <c r="MEF75" s="3051"/>
      <c r="MEG75" s="3052"/>
      <c r="MEH75" s="3053"/>
      <c r="MEI75" s="3050"/>
      <c r="MEJ75" s="3054"/>
      <c r="MEK75" s="3029"/>
      <c r="MEL75" s="3055"/>
      <c r="MEM75" s="3056"/>
      <c r="MEN75" s="3057"/>
      <c r="MEO75" s="3058"/>
      <c r="MEP75" s="3059"/>
      <c r="MEQ75" s="3058"/>
      <c r="MER75" s="3059"/>
      <c r="MES75" s="3050"/>
      <c r="MET75" s="3051"/>
      <c r="MEU75" s="3058"/>
      <c r="MEV75" s="3056"/>
      <c r="MEW75" s="3050"/>
      <c r="MEX75" s="3051"/>
      <c r="MEY75" s="3052"/>
      <c r="MEZ75" s="3053"/>
      <c r="MFA75" s="3050"/>
      <c r="MFB75" s="3054"/>
      <c r="MFC75" s="3029"/>
      <c r="MFD75" s="3055"/>
      <c r="MFE75" s="3056"/>
      <c r="MFF75" s="3057"/>
      <c r="MFG75" s="3058"/>
      <c r="MFH75" s="3059"/>
      <c r="MFI75" s="3058"/>
      <c r="MFJ75" s="3059"/>
      <c r="MFK75" s="3050"/>
      <c r="MFL75" s="3051"/>
      <c r="MFM75" s="3058"/>
      <c r="MFN75" s="3056"/>
      <c r="MFO75" s="3050"/>
      <c r="MFP75" s="3051"/>
      <c r="MFQ75" s="3052"/>
      <c r="MFR75" s="3053"/>
      <c r="MFS75" s="3050"/>
      <c r="MFT75" s="3054"/>
      <c r="MFU75" s="3029"/>
      <c r="MFV75" s="3055"/>
      <c r="MFW75" s="3056"/>
      <c r="MFX75" s="3057"/>
      <c r="MFY75" s="3058"/>
      <c r="MFZ75" s="3059"/>
      <c r="MGA75" s="3058"/>
      <c r="MGB75" s="3059"/>
      <c r="MGC75" s="3050"/>
      <c r="MGD75" s="3051"/>
      <c r="MGE75" s="3058"/>
      <c r="MGF75" s="3056"/>
      <c r="MGG75" s="3050"/>
      <c r="MGH75" s="3051"/>
      <c r="MGI75" s="3052"/>
      <c r="MGJ75" s="3053"/>
      <c r="MGK75" s="3050"/>
      <c r="MGL75" s="3054"/>
      <c r="MGM75" s="3029"/>
      <c r="MGN75" s="3055"/>
      <c r="MGO75" s="3056"/>
      <c r="MGP75" s="3057"/>
      <c r="MGQ75" s="3058"/>
      <c r="MGR75" s="3059"/>
      <c r="MGS75" s="3058"/>
      <c r="MGT75" s="3059"/>
      <c r="MGU75" s="3050"/>
      <c r="MGV75" s="3051"/>
      <c r="MGW75" s="3058"/>
      <c r="MGX75" s="3056"/>
      <c r="MGY75" s="3050"/>
      <c r="MGZ75" s="3051"/>
      <c r="MHA75" s="3052"/>
      <c r="MHB75" s="3053"/>
      <c r="MHC75" s="3050"/>
      <c r="MHD75" s="3054"/>
      <c r="MHE75" s="3029"/>
      <c r="MHF75" s="3055"/>
      <c r="MHG75" s="3056"/>
      <c r="MHH75" s="3057"/>
      <c r="MHI75" s="3058"/>
      <c r="MHJ75" s="3059"/>
      <c r="MHK75" s="3058"/>
      <c r="MHL75" s="3059"/>
      <c r="MHM75" s="3050"/>
      <c r="MHN75" s="3051"/>
      <c r="MHO75" s="3058"/>
      <c r="MHP75" s="3056"/>
      <c r="MHQ75" s="3050"/>
      <c r="MHR75" s="3051"/>
      <c r="MHS75" s="3052"/>
      <c r="MHT75" s="3053"/>
      <c r="MHU75" s="3050"/>
      <c r="MHV75" s="3054"/>
      <c r="MHW75" s="3029"/>
      <c r="MHX75" s="3055"/>
      <c r="MHY75" s="3056"/>
      <c r="MHZ75" s="3057"/>
      <c r="MIA75" s="3058"/>
      <c r="MIB75" s="3059"/>
      <c r="MIC75" s="3058"/>
      <c r="MID75" s="3059"/>
      <c r="MIE75" s="3050"/>
      <c r="MIF75" s="3051"/>
      <c r="MIG75" s="3058"/>
      <c r="MIH75" s="3056"/>
      <c r="MII75" s="3050"/>
      <c r="MIJ75" s="3051"/>
      <c r="MIK75" s="3052"/>
      <c r="MIL75" s="3053"/>
      <c r="MIM75" s="3050"/>
      <c r="MIN75" s="3054"/>
      <c r="MIO75" s="3029"/>
      <c r="MIP75" s="3055"/>
      <c r="MIQ75" s="3056"/>
      <c r="MIR75" s="3057"/>
      <c r="MIS75" s="3058"/>
      <c r="MIT75" s="3059"/>
      <c r="MIU75" s="3058"/>
      <c r="MIV75" s="3059"/>
      <c r="MIW75" s="3050"/>
      <c r="MIX75" s="3051"/>
      <c r="MIY75" s="3058"/>
      <c r="MIZ75" s="3056"/>
      <c r="MJA75" s="3050"/>
      <c r="MJB75" s="3051"/>
      <c r="MJC75" s="3052"/>
      <c r="MJD75" s="3053"/>
      <c r="MJE75" s="3050"/>
      <c r="MJF75" s="3054"/>
      <c r="MJG75" s="3029"/>
      <c r="MJH75" s="3055"/>
      <c r="MJI75" s="3056"/>
      <c r="MJJ75" s="3057"/>
      <c r="MJK75" s="3058"/>
      <c r="MJL75" s="3059"/>
      <c r="MJM75" s="3058"/>
      <c r="MJN75" s="3059"/>
      <c r="MJO75" s="3050"/>
      <c r="MJP75" s="3051"/>
      <c r="MJQ75" s="3058"/>
      <c r="MJR75" s="3056"/>
      <c r="MJS75" s="3050"/>
      <c r="MJT75" s="3051"/>
      <c r="MJU75" s="3052"/>
      <c r="MJV75" s="3053"/>
      <c r="MJW75" s="3050"/>
      <c r="MJX75" s="3054"/>
      <c r="MJY75" s="3029"/>
      <c r="MJZ75" s="3055"/>
      <c r="MKA75" s="3056"/>
      <c r="MKB75" s="3057"/>
      <c r="MKC75" s="3058"/>
      <c r="MKD75" s="3059"/>
      <c r="MKE75" s="3058"/>
      <c r="MKF75" s="3059"/>
      <c r="MKG75" s="3050"/>
      <c r="MKH75" s="3051"/>
      <c r="MKI75" s="3058"/>
      <c r="MKJ75" s="3056"/>
      <c r="MKK75" s="3050"/>
      <c r="MKL75" s="3051"/>
      <c r="MKM75" s="3052"/>
      <c r="MKN75" s="3053"/>
      <c r="MKO75" s="3050"/>
      <c r="MKP75" s="3054"/>
      <c r="MKQ75" s="3029"/>
      <c r="MKR75" s="3055"/>
      <c r="MKS75" s="3056"/>
      <c r="MKT75" s="3057"/>
      <c r="MKU75" s="3058"/>
      <c r="MKV75" s="3059"/>
      <c r="MKW75" s="3058"/>
      <c r="MKX75" s="3059"/>
      <c r="MKY75" s="3050"/>
      <c r="MKZ75" s="3051"/>
      <c r="MLA75" s="3058"/>
      <c r="MLB75" s="3056"/>
      <c r="MLC75" s="3050"/>
      <c r="MLD75" s="3051"/>
      <c r="MLE75" s="3052"/>
      <c r="MLF75" s="3053"/>
      <c r="MLG75" s="3050"/>
      <c r="MLH75" s="3054"/>
      <c r="MLI75" s="3029"/>
      <c r="MLJ75" s="3055"/>
      <c r="MLK75" s="3056"/>
      <c r="MLL75" s="3057"/>
      <c r="MLM75" s="3058"/>
      <c r="MLN75" s="3059"/>
      <c r="MLO75" s="3058"/>
      <c r="MLP75" s="3059"/>
      <c r="MLQ75" s="3050"/>
      <c r="MLR75" s="3051"/>
      <c r="MLS75" s="3058"/>
      <c r="MLT75" s="3056"/>
      <c r="MLU75" s="3050"/>
      <c r="MLV75" s="3051"/>
      <c r="MLW75" s="3052"/>
      <c r="MLX75" s="3053"/>
      <c r="MLY75" s="3050"/>
      <c r="MLZ75" s="3054"/>
      <c r="MMA75" s="3029"/>
      <c r="MMB75" s="3055"/>
      <c r="MMC75" s="3056"/>
      <c r="MMD75" s="3057"/>
      <c r="MME75" s="3058"/>
      <c r="MMF75" s="3059"/>
      <c r="MMG75" s="3058"/>
      <c r="MMH75" s="3059"/>
      <c r="MMI75" s="3050"/>
      <c r="MMJ75" s="3051"/>
      <c r="MMK75" s="3058"/>
      <c r="MML75" s="3056"/>
      <c r="MMM75" s="3050"/>
      <c r="MMN75" s="3051"/>
      <c r="MMO75" s="3052"/>
      <c r="MMP75" s="3053"/>
      <c r="MMQ75" s="3050"/>
      <c r="MMR75" s="3054"/>
      <c r="MMS75" s="3029"/>
      <c r="MMT75" s="3055"/>
      <c r="MMU75" s="3056"/>
      <c r="MMV75" s="3057"/>
      <c r="MMW75" s="3058"/>
      <c r="MMX75" s="3059"/>
      <c r="MMY75" s="3058"/>
      <c r="MMZ75" s="3059"/>
      <c r="MNA75" s="3050"/>
      <c r="MNB75" s="3051"/>
      <c r="MNC75" s="3058"/>
      <c r="MND75" s="3056"/>
      <c r="MNE75" s="3050"/>
      <c r="MNF75" s="3051"/>
      <c r="MNG75" s="3052"/>
      <c r="MNH75" s="3053"/>
      <c r="MNI75" s="3050"/>
      <c r="MNJ75" s="3054"/>
      <c r="MNK75" s="3029"/>
      <c r="MNL75" s="3055"/>
      <c r="MNM75" s="3056"/>
      <c r="MNN75" s="3057"/>
      <c r="MNO75" s="3058"/>
      <c r="MNP75" s="3059"/>
      <c r="MNQ75" s="3058"/>
      <c r="MNR75" s="3059"/>
      <c r="MNS75" s="3050"/>
      <c r="MNT75" s="3051"/>
      <c r="MNU75" s="3058"/>
      <c r="MNV75" s="3056"/>
      <c r="MNW75" s="3050"/>
      <c r="MNX75" s="3051"/>
      <c r="MNY75" s="3052"/>
      <c r="MNZ75" s="3053"/>
      <c r="MOA75" s="3050"/>
      <c r="MOB75" s="3054"/>
      <c r="MOC75" s="3029"/>
      <c r="MOD75" s="3055"/>
      <c r="MOE75" s="3056"/>
      <c r="MOF75" s="3057"/>
      <c r="MOG75" s="3058"/>
      <c r="MOH75" s="3059"/>
      <c r="MOI75" s="3058"/>
      <c r="MOJ75" s="3059"/>
      <c r="MOK75" s="3050"/>
      <c r="MOL75" s="3051"/>
      <c r="MOM75" s="3058"/>
      <c r="MON75" s="3056"/>
      <c r="MOO75" s="3050"/>
      <c r="MOP75" s="3051"/>
      <c r="MOQ75" s="3052"/>
      <c r="MOR75" s="3053"/>
      <c r="MOS75" s="3050"/>
      <c r="MOT75" s="3054"/>
      <c r="MOU75" s="3029"/>
      <c r="MOV75" s="3055"/>
      <c r="MOW75" s="3056"/>
      <c r="MOX75" s="3057"/>
      <c r="MOY75" s="3058"/>
      <c r="MOZ75" s="3059"/>
      <c r="MPA75" s="3058"/>
      <c r="MPB75" s="3059"/>
      <c r="MPC75" s="3050"/>
      <c r="MPD75" s="3051"/>
      <c r="MPE75" s="3058"/>
      <c r="MPF75" s="3056"/>
      <c r="MPG75" s="3050"/>
      <c r="MPH75" s="3051"/>
      <c r="MPI75" s="3052"/>
      <c r="MPJ75" s="3053"/>
      <c r="MPK75" s="3050"/>
      <c r="MPL75" s="3054"/>
      <c r="MPM75" s="3029"/>
      <c r="MPN75" s="3055"/>
      <c r="MPO75" s="3056"/>
      <c r="MPP75" s="3057"/>
      <c r="MPQ75" s="3058"/>
      <c r="MPR75" s="3059"/>
      <c r="MPS75" s="3058"/>
      <c r="MPT75" s="3059"/>
      <c r="MPU75" s="3050"/>
      <c r="MPV75" s="3051"/>
      <c r="MPW75" s="3058"/>
      <c r="MPX75" s="3056"/>
      <c r="MPY75" s="3050"/>
      <c r="MPZ75" s="3051"/>
      <c r="MQA75" s="3052"/>
      <c r="MQB75" s="3053"/>
      <c r="MQC75" s="3050"/>
      <c r="MQD75" s="3054"/>
      <c r="MQE75" s="3029"/>
      <c r="MQF75" s="3055"/>
      <c r="MQG75" s="3056"/>
      <c r="MQH75" s="3057"/>
      <c r="MQI75" s="3058"/>
      <c r="MQJ75" s="3059"/>
      <c r="MQK75" s="3058"/>
      <c r="MQL75" s="3059"/>
      <c r="MQM75" s="3050"/>
      <c r="MQN75" s="3051"/>
      <c r="MQO75" s="3058"/>
      <c r="MQP75" s="3056"/>
      <c r="MQQ75" s="3050"/>
      <c r="MQR75" s="3051"/>
      <c r="MQS75" s="3052"/>
      <c r="MQT75" s="3053"/>
      <c r="MQU75" s="3050"/>
      <c r="MQV75" s="3054"/>
      <c r="MQW75" s="3029"/>
      <c r="MQX75" s="3055"/>
      <c r="MQY75" s="3056"/>
      <c r="MQZ75" s="3057"/>
      <c r="MRA75" s="3058"/>
      <c r="MRB75" s="3059"/>
      <c r="MRC75" s="3058"/>
      <c r="MRD75" s="3059"/>
      <c r="MRE75" s="3050"/>
      <c r="MRF75" s="3051"/>
      <c r="MRG75" s="3058"/>
      <c r="MRH75" s="3056"/>
      <c r="MRI75" s="3050"/>
      <c r="MRJ75" s="3051"/>
      <c r="MRK75" s="3052"/>
      <c r="MRL75" s="3053"/>
      <c r="MRM75" s="3050"/>
      <c r="MRN75" s="3054"/>
      <c r="MRO75" s="3029"/>
      <c r="MRP75" s="3055"/>
      <c r="MRQ75" s="3056"/>
      <c r="MRR75" s="3057"/>
      <c r="MRS75" s="3058"/>
      <c r="MRT75" s="3059"/>
      <c r="MRU75" s="3058"/>
      <c r="MRV75" s="3059"/>
      <c r="MRW75" s="3050"/>
      <c r="MRX75" s="3051"/>
      <c r="MRY75" s="3058"/>
      <c r="MRZ75" s="3056"/>
      <c r="MSA75" s="3050"/>
      <c r="MSB75" s="3051"/>
      <c r="MSC75" s="3052"/>
      <c r="MSD75" s="3053"/>
      <c r="MSE75" s="3050"/>
      <c r="MSF75" s="3054"/>
      <c r="MSG75" s="3029"/>
      <c r="MSH75" s="3055"/>
      <c r="MSI75" s="3056"/>
      <c r="MSJ75" s="3057"/>
      <c r="MSK75" s="3058"/>
      <c r="MSL75" s="3059"/>
      <c r="MSM75" s="3058"/>
      <c r="MSN75" s="3059"/>
      <c r="MSO75" s="3050"/>
      <c r="MSP75" s="3051"/>
      <c r="MSQ75" s="3058"/>
      <c r="MSR75" s="3056"/>
      <c r="MSS75" s="3050"/>
      <c r="MST75" s="3051"/>
      <c r="MSU75" s="3052"/>
      <c r="MSV75" s="3053"/>
      <c r="MSW75" s="3050"/>
      <c r="MSX75" s="3054"/>
      <c r="MSY75" s="3029"/>
      <c r="MSZ75" s="3055"/>
      <c r="MTA75" s="3056"/>
      <c r="MTB75" s="3057"/>
      <c r="MTC75" s="3058"/>
      <c r="MTD75" s="3059"/>
      <c r="MTE75" s="3058"/>
      <c r="MTF75" s="3059"/>
      <c r="MTG75" s="3050"/>
      <c r="MTH75" s="3051"/>
      <c r="MTI75" s="3058"/>
      <c r="MTJ75" s="3056"/>
      <c r="MTK75" s="3050"/>
      <c r="MTL75" s="3051"/>
      <c r="MTM75" s="3052"/>
      <c r="MTN75" s="3053"/>
      <c r="MTO75" s="3050"/>
      <c r="MTP75" s="3054"/>
      <c r="MTQ75" s="3029"/>
      <c r="MTR75" s="3055"/>
      <c r="MTS75" s="3056"/>
      <c r="MTT75" s="3057"/>
      <c r="MTU75" s="3058"/>
      <c r="MTV75" s="3059"/>
      <c r="MTW75" s="3058"/>
      <c r="MTX75" s="3059"/>
      <c r="MTY75" s="3050"/>
      <c r="MTZ75" s="3051"/>
      <c r="MUA75" s="3058"/>
      <c r="MUB75" s="3056"/>
      <c r="MUC75" s="3050"/>
      <c r="MUD75" s="3051"/>
      <c r="MUE75" s="3052"/>
      <c r="MUF75" s="3053"/>
      <c r="MUG75" s="3050"/>
      <c r="MUH75" s="3054"/>
      <c r="MUI75" s="3029"/>
      <c r="MUJ75" s="3055"/>
      <c r="MUK75" s="3056"/>
      <c r="MUL75" s="3057"/>
      <c r="MUM75" s="3058"/>
      <c r="MUN75" s="3059"/>
      <c r="MUO75" s="3058"/>
      <c r="MUP75" s="3059"/>
      <c r="MUQ75" s="3050"/>
      <c r="MUR75" s="3051"/>
      <c r="MUS75" s="3058"/>
      <c r="MUT75" s="3056"/>
      <c r="MUU75" s="3050"/>
      <c r="MUV75" s="3051"/>
      <c r="MUW75" s="3052"/>
      <c r="MUX75" s="3053"/>
      <c r="MUY75" s="3050"/>
      <c r="MUZ75" s="3054"/>
      <c r="MVA75" s="3029"/>
      <c r="MVB75" s="3055"/>
      <c r="MVC75" s="3056"/>
      <c r="MVD75" s="3057"/>
      <c r="MVE75" s="3058"/>
      <c r="MVF75" s="3059"/>
      <c r="MVG75" s="3058"/>
      <c r="MVH75" s="3059"/>
      <c r="MVI75" s="3050"/>
      <c r="MVJ75" s="3051"/>
      <c r="MVK75" s="3058"/>
      <c r="MVL75" s="3056"/>
      <c r="MVM75" s="3050"/>
      <c r="MVN75" s="3051"/>
      <c r="MVO75" s="3052"/>
      <c r="MVP75" s="3053"/>
      <c r="MVQ75" s="3050"/>
      <c r="MVR75" s="3054"/>
      <c r="MVS75" s="3029"/>
      <c r="MVT75" s="3055"/>
      <c r="MVU75" s="3056"/>
      <c r="MVV75" s="3057"/>
      <c r="MVW75" s="3058"/>
      <c r="MVX75" s="3059"/>
      <c r="MVY75" s="3058"/>
      <c r="MVZ75" s="3059"/>
      <c r="MWA75" s="3050"/>
      <c r="MWB75" s="3051"/>
      <c r="MWC75" s="3058"/>
      <c r="MWD75" s="3056"/>
      <c r="MWE75" s="3050"/>
      <c r="MWF75" s="3051"/>
      <c r="MWG75" s="3052"/>
      <c r="MWH75" s="3053"/>
      <c r="MWI75" s="3050"/>
      <c r="MWJ75" s="3054"/>
      <c r="MWK75" s="3029"/>
      <c r="MWL75" s="3055"/>
      <c r="MWM75" s="3056"/>
      <c r="MWN75" s="3057"/>
      <c r="MWO75" s="3058"/>
      <c r="MWP75" s="3059"/>
      <c r="MWQ75" s="3058"/>
      <c r="MWR75" s="3059"/>
      <c r="MWS75" s="3050"/>
      <c r="MWT75" s="3051"/>
      <c r="MWU75" s="3058"/>
      <c r="MWV75" s="3056"/>
      <c r="MWW75" s="3050"/>
      <c r="MWX75" s="3051"/>
      <c r="MWY75" s="3052"/>
      <c r="MWZ75" s="3053"/>
      <c r="MXA75" s="3050"/>
      <c r="MXB75" s="3054"/>
      <c r="MXC75" s="3029"/>
      <c r="MXD75" s="3055"/>
      <c r="MXE75" s="3056"/>
      <c r="MXF75" s="3057"/>
      <c r="MXG75" s="3058"/>
      <c r="MXH75" s="3059"/>
      <c r="MXI75" s="3058"/>
      <c r="MXJ75" s="3059"/>
      <c r="MXK75" s="3050"/>
      <c r="MXL75" s="3051"/>
      <c r="MXM75" s="3058"/>
      <c r="MXN75" s="3056"/>
      <c r="MXO75" s="3050"/>
      <c r="MXP75" s="3051"/>
      <c r="MXQ75" s="3052"/>
      <c r="MXR75" s="3053"/>
      <c r="MXS75" s="3050"/>
      <c r="MXT75" s="3054"/>
      <c r="MXU75" s="3029"/>
      <c r="MXV75" s="3055"/>
      <c r="MXW75" s="3056"/>
      <c r="MXX75" s="3057"/>
      <c r="MXY75" s="3058"/>
      <c r="MXZ75" s="3059"/>
      <c r="MYA75" s="3058"/>
      <c r="MYB75" s="3059"/>
      <c r="MYC75" s="3050"/>
      <c r="MYD75" s="3051"/>
      <c r="MYE75" s="3058"/>
      <c r="MYF75" s="3056"/>
      <c r="MYG75" s="3050"/>
      <c r="MYH75" s="3051"/>
      <c r="MYI75" s="3052"/>
      <c r="MYJ75" s="3053"/>
      <c r="MYK75" s="3050"/>
      <c r="MYL75" s="3054"/>
      <c r="MYM75" s="3029"/>
      <c r="MYN75" s="3055"/>
      <c r="MYO75" s="3056"/>
      <c r="MYP75" s="3057"/>
      <c r="MYQ75" s="3058"/>
      <c r="MYR75" s="3059"/>
      <c r="MYS75" s="3058"/>
      <c r="MYT75" s="3059"/>
      <c r="MYU75" s="3050"/>
      <c r="MYV75" s="3051"/>
      <c r="MYW75" s="3058"/>
      <c r="MYX75" s="3056"/>
      <c r="MYY75" s="3050"/>
      <c r="MYZ75" s="3051"/>
      <c r="MZA75" s="3052"/>
      <c r="MZB75" s="3053"/>
      <c r="MZC75" s="3050"/>
      <c r="MZD75" s="3054"/>
      <c r="MZE75" s="3029"/>
      <c r="MZF75" s="3055"/>
      <c r="MZG75" s="3056"/>
      <c r="MZH75" s="3057"/>
      <c r="MZI75" s="3058"/>
      <c r="MZJ75" s="3059"/>
      <c r="MZK75" s="3058"/>
      <c r="MZL75" s="3059"/>
      <c r="MZM75" s="3050"/>
      <c r="MZN75" s="3051"/>
      <c r="MZO75" s="3058"/>
      <c r="MZP75" s="3056"/>
      <c r="MZQ75" s="3050"/>
      <c r="MZR75" s="3051"/>
      <c r="MZS75" s="3052"/>
      <c r="MZT75" s="3053"/>
      <c r="MZU75" s="3050"/>
      <c r="MZV75" s="3054"/>
      <c r="MZW75" s="3029"/>
      <c r="MZX75" s="3055"/>
      <c r="MZY75" s="3056"/>
      <c r="MZZ75" s="3057"/>
      <c r="NAA75" s="3058"/>
      <c r="NAB75" s="3059"/>
      <c r="NAC75" s="3058"/>
      <c r="NAD75" s="3059"/>
      <c r="NAE75" s="3050"/>
      <c r="NAF75" s="3051"/>
      <c r="NAG75" s="3058"/>
      <c r="NAH75" s="3056"/>
      <c r="NAI75" s="3050"/>
      <c r="NAJ75" s="3051"/>
      <c r="NAK75" s="3052"/>
      <c r="NAL75" s="3053"/>
      <c r="NAM75" s="3050"/>
      <c r="NAN75" s="3054"/>
      <c r="NAO75" s="3029"/>
      <c r="NAP75" s="3055"/>
      <c r="NAQ75" s="3056"/>
      <c r="NAR75" s="3057"/>
      <c r="NAS75" s="3058"/>
      <c r="NAT75" s="3059"/>
      <c r="NAU75" s="3058"/>
      <c r="NAV75" s="3059"/>
      <c r="NAW75" s="3050"/>
      <c r="NAX75" s="3051"/>
      <c r="NAY75" s="3058"/>
      <c r="NAZ75" s="3056"/>
      <c r="NBA75" s="3050"/>
      <c r="NBB75" s="3051"/>
      <c r="NBC75" s="3052"/>
      <c r="NBD75" s="3053"/>
      <c r="NBE75" s="3050"/>
      <c r="NBF75" s="3054"/>
      <c r="NBG75" s="3029"/>
      <c r="NBH75" s="3055"/>
      <c r="NBI75" s="3056"/>
      <c r="NBJ75" s="3057"/>
      <c r="NBK75" s="3058"/>
      <c r="NBL75" s="3059"/>
      <c r="NBM75" s="3058"/>
      <c r="NBN75" s="3059"/>
      <c r="NBO75" s="3050"/>
      <c r="NBP75" s="3051"/>
      <c r="NBQ75" s="3058"/>
      <c r="NBR75" s="3056"/>
      <c r="NBS75" s="3050"/>
      <c r="NBT75" s="3051"/>
      <c r="NBU75" s="3052"/>
      <c r="NBV75" s="3053"/>
      <c r="NBW75" s="3050"/>
      <c r="NBX75" s="3054"/>
      <c r="NBY75" s="3029"/>
      <c r="NBZ75" s="3055"/>
      <c r="NCA75" s="3056"/>
      <c r="NCB75" s="3057"/>
      <c r="NCC75" s="3058"/>
      <c r="NCD75" s="3059"/>
      <c r="NCE75" s="3058"/>
      <c r="NCF75" s="3059"/>
      <c r="NCG75" s="3050"/>
      <c r="NCH75" s="3051"/>
      <c r="NCI75" s="3058"/>
      <c r="NCJ75" s="3056"/>
      <c r="NCK75" s="3050"/>
      <c r="NCL75" s="3051"/>
      <c r="NCM75" s="3052"/>
      <c r="NCN75" s="3053"/>
      <c r="NCO75" s="3050"/>
      <c r="NCP75" s="3054"/>
      <c r="NCQ75" s="3029"/>
      <c r="NCR75" s="3055"/>
      <c r="NCS75" s="3056"/>
      <c r="NCT75" s="3057"/>
      <c r="NCU75" s="3058"/>
      <c r="NCV75" s="3059"/>
      <c r="NCW75" s="3058"/>
      <c r="NCX75" s="3059"/>
      <c r="NCY75" s="3050"/>
      <c r="NCZ75" s="3051"/>
      <c r="NDA75" s="3058"/>
      <c r="NDB75" s="3056"/>
      <c r="NDC75" s="3050"/>
      <c r="NDD75" s="3051"/>
      <c r="NDE75" s="3052"/>
      <c r="NDF75" s="3053"/>
      <c r="NDG75" s="3050"/>
      <c r="NDH75" s="3054"/>
      <c r="NDI75" s="3029"/>
      <c r="NDJ75" s="3055"/>
      <c r="NDK75" s="3056"/>
      <c r="NDL75" s="3057"/>
      <c r="NDM75" s="3058"/>
      <c r="NDN75" s="3059"/>
      <c r="NDO75" s="3058"/>
      <c r="NDP75" s="3059"/>
      <c r="NDQ75" s="3050"/>
      <c r="NDR75" s="3051"/>
      <c r="NDS75" s="3058"/>
      <c r="NDT75" s="3056"/>
      <c r="NDU75" s="3050"/>
      <c r="NDV75" s="3051"/>
      <c r="NDW75" s="3052"/>
      <c r="NDX75" s="3053"/>
      <c r="NDY75" s="3050"/>
      <c r="NDZ75" s="3054"/>
      <c r="NEA75" s="3029"/>
      <c r="NEB75" s="3055"/>
      <c r="NEC75" s="3056"/>
      <c r="NED75" s="3057"/>
      <c r="NEE75" s="3058"/>
      <c r="NEF75" s="3059"/>
      <c r="NEG75" s="3058"/>
      <c r="NEH75" s="3059"/>
      <c r="NEI75" s="3050"/>
      <c r="NEJ75" s="3051"/>
      <c r="NEK75" s="3058"/>
      <c r="NEL75" s="3056"/>
      <c r="NEM75" s="3050"/>
      <c r="NEN75" s="3051"/>
      <c r="NEO75" s="3052"/>
      <c r="NEP75" s="3053"/>
      <c r="NEQ75" s="3050"/>
      <c r="NER75" s="3054"/>
      <c r="NES75" s="3029"/>
      <c r="NET75" s="3055"/>
      <c r="NEU75" s="3056"/>
      <c r="NEV75" s="3057"/>
      <c r="NEW75" s="3058"/>
      <c r="NEX75" s="3059"/>
      <c r="NEY75" s="3058"/>
      <c r="NEZ75" s="3059"/>
      <c r="NFA75" s="3050"/>
      <c r="NFB75" s="3051"/>
      <c r="NFC75" s="3058"/>
      <c r="NFD75" s="3056"/>
      <c r="NFE75" s="3050"/>
      <c r="NFF75" s="3051"/>
      <c r="NFG75" s="3052"/>
      <c r="NFH75" s="3053"/>
      <c r="NFI75" s="3050"/>
      <c r="NFJ75" s="3054"/>
      <c r="NFK75" s="3029"/>
      <c r="NFL75" s="3055"/>
      <c r="NFM75" s="3056"/>
      <c r="NFN75" s="3057"/>
      <c r="NFO75" s="3058"/>
      <c r="NFP75" s="3059"/>
      <c r="NFQ75" s="3058"/>
      <c r="NFR75" s="3059"/>
      <c r="NFS75" s="3050"/>
      <c r="NFT75" s="3051"/>
      <c r="NFU75" s="3058"/>
      <c r="NFV75" s="3056"/>
      <c r="NFW75" s="3050"/>
      <c r="NFX75" s="3051"/>
      <c r="NFY75" s="3052"/>
      <c r="NFZ75" s="3053"/>
      <c r="NGA75" s="3050"/>
      <c r="NGB75" s="3054"/>
      <c r="NGC75" s="3029"/>
      <c r="NGD75" s="3055"/>
      <c r="NGE75" s="3056"/>
      <c r="NGF75" s="3057"/>
      <c r="NGG75" s="3058"/>
      <c r="NGH75" s="3059"/>
      <c r="NGI75" s="3058"/>
      <c r="NGJ75" s="3059"/>
      <c r="NGK75" s="3050"/>
      <c r="NGL75" s="3051"/>
      <c r="NGM75" s="3058"/>
      <c r="NGN75" s="3056"/>
      <c r="NGO75" s="3050"/>
      <c r="NGP75" s="3051"/>
      <c r="NGQ75" s="3052"/>
      <c r="NGR75" s="3053"/>
      <c r="NGS75" s="3050"/>
      <c r="NGT75" s="3054"/>
      <c r="NGU75" s="3029"/>
      <c r="NGV75" s="3055"/>
      <c r="NGW75" s="3056"/>
      <c r="NGX75" s="3057"/>
      <c r="NGY75" s="3058"/>
      <c r="NGZ75" s="3059"/>
      <c r="NHA75" s="3058"/>
      <c r="NHB75" s="3059"/>
      <c r="NHC75" s="3050"/>
      <c r="NHD75" s="3051"/>
      <c r="NHE75" s="3058"/>
      <c r="NHF75" s="3056"/>
      <c r="NHG75" s="3050"/>
      <c r="NHH75" s="3051"/>
      <c r="NHI75" s="3052"/>
      <c r="NHJ75" s="3053"/>
      <c r="NHK75" s="3050"/>
      <c r="NHL75" s="3054"/>
      <c r="NHM75" s="3029"/>
      <c r="NHN75" s="3055"/>
      <c r="NHO75" s="3056"/>
      <c r="NHP75" s="3057"/>
      <c r="NHQ75" s="3058"/>
      <c r="NHR75" s="3059"/>
      <c r="NHS75" s="3058"/>
      <c r="NHT75" s="3059"/>
      <c r="NHU75" s="3050"/>
      <c r="NHV75" s="3051"/>
      <c r="NHW75" s="3058"/>
      <c r="NHX75" s="3056"/>
      <c r="NHY75" s="3050"/>
      <c r="NHZ75" s="3051"/>
      <c r="NIA75" s="3052"/>
      <c r="NIB75" s="3053"/>
      <c r="NIC75" s="3050"/>
      <c r="NID75" s="3054"/>
      <c r="NIE75" s="3029"/>
      <c r="NIF75" s="3055"/>
      <c r="NIG75" s="3056"/>
      <c r="NIH75" s="3057"/>
      <c r="NII75" s="3058"/>
      <c r="NIJ75" s="3059"/>
      <c r="NIK75" s="3058"/>
      <c r="NIL75" s="3059"/>
      <c r="NIM75" s="3050"/>
      <c r="NIN75" s="3051"/>
      <c r="NIO75" s="3058"/>
      <c r="NIP75" s="3056"/>
      <c r="NIQ75" s="3050"/>
      <c r="NIR75" s="3051"/>
      <c r="NIS75" s="3052"/>
      <c r="NIT75" s="3053"/>
      <c r="NIU75" s="3050"/>
      <c r="NIV75" s="3054"/>
      <c r="NIW75" s="3029"/>
      <c r="NIX75" s="3055"/>
      <c r="NIY75" s="3056"/>
      <c r="NIZ75" s="3057"/>
      <c r="NJA75" s="3058"/>
      <c r="NJB75" s="3059"/>
      <c r="NJC75" s="3058"/>
      <c r="NJD75" s="3059"/>
      <c r="NJE75" s="3050"/>
      <c r="NJF75" s="3051"/>
      <c r="NJG75" s="3058"/>
      <c r="NJH75" s="3056"/>
      <c r="NJI75" s="3050"/>
      <c r="NJJ75" s="3051"/>
      <c r="NJK75" s="3052"/>
      <c r="NJL75" s="3053"/>
      <c r="NJM75" s="3050"/>
      <c r="NJN75" s="3054"/>
      <c r="NJO75" s="3029"/>
      <c r="NJP75" s="3055"/>
      <c r="NJQ75" s="3056"/>
      <c r="NJR75" s="3057"/>
      <c r="NJS75" s="3058"/>
      <c r="NJT75" s="3059"/>
      <c r="NJU75" s="3058"/>
      <c r="NJV75" s="3059"/>
      <c r="NJW75" s="3050"/>
      <c r="NJX75" s="3051"/>
      <c r="NJY75" s="3058"/>
      <c r="NJZ75" s="3056"/>
      <c r="NKA75" s="3050"/>
      <c r="NKB75" s="3051"/>
      <c r="NKC75" s="3052"/>
      <c r="NKD75" s="3053"/>
      <c r="NKE75" s="3050"/>
      <c r="NKF75" s="3054"/>
      <c r="NKG75" s="3029"/>
      <c r="NKH75" s="3055"/>
      <c r="NKI75" s="3056"/>
      <c r="NKJ75" s="3057"/>
      <c r="NKK75" s="3058"/>
      <c r="NKL75" s="3059"/>
      <c r="NKM75" s="3058"/>
      <c r="NKN75" s="3059"/>
      <c r="NKO75" s="3050"/>
      <c r="NKP75" s="3051"/>
      <c r="NKQ75" s="3058"/>
      <c r="NKR75" s="3056"/>
      <c r="NKS75" s="3050"/>
      <c r="NKT75" s="3051"/>
      <c r="NKU75" s="3052"/>
      <c r="NKV75" s="3053"/>
      <c r="NKW75" s="3050"/>
      <c r="NKX75" s="3054"/>
      <c r="NKY75" s="3029"/>
      <c r="NKZ75" s="3055"/>
      <c r="NLA75" s="3056"/>
      <c r="NLB75" s="3057"/>
      <c r="NLC75" s="3058"/>
      <c r="NLD75" s="3059"/>
      <c r="NLE75" s="3058"/>
      <c r="NLF75" s="3059"/>
      <c r="NLG75" s="3050"/>
      <c r="NLH75" s="3051"/>
      <c r="NLI75" s="3058"/>
      <c r="NLJ75" s="3056"/>
      <c r="NLK75" s="3050"/>
      <c r="NLL75" s="3051"/>
      <c r="NLM75" s="3052"/>
      <c r="NLN75" s="3053"/>
      <c r="NLO75" s="3050"/>
      <c r="NLP75" s="3054"/>
      <c r="NLQ75" s="3029"/>
      <c r="NLR75" s="3055"/>
      <c r="NLS75" s="3056"/>
      <c r="NLT75" s="3057"/>
      <c r="NLU75" s="3058"/>
      <c r="NLV75" s="3059"/>
      <c r="NLW75" s="3058"/>
      <c r="NLX75" s="3059"/>
      <c r="NLY75" s="3050"/>
      <c r="NLZ75" s="3051"/>
      <c r="NMA75" s="3058"/>
      <c r="NMB75" s="3056"/>
      <c r="NMC75" s="3050"/>
      <c r="NMD75" s="3051"/>
      <c r="NME75" s="3052"/>
      <c r="NMF75" s="3053"/>
      <c r="NMG75" s="3050"/>
      <c r="NMH75" s="3054"/>
      <c r="NMI75" s="3029"/>
      <c r="NMJ75" s="3055"/>
      <c r="NMK75" s="3056"/>
      <c r="NML75" s="3057"/>
      <c r="NMM75" s="3058"/>
      <c r="NMN75" s="3059"/>
      <c r="NMO75" s="3058"/>
      <c r="NMP75" s="3059"/>
      <c r="NMQ75" s="3050"/>
      <c r="NMR75" s="3051"/>
      <c r="NMS75" s="3058"/>
      <c r="NMT75" s="3056"/>
      <c r="NMU75" s="3050"/>
      <c r="NMV75" s="3051"/>
      <c r="NMW75" s="3052"/>
      <c r="NMX75" s="3053"/>
      <c r="NMY75" s="3050"/>
      <c r="NMZ75" s="3054"/>
      <c r="NNA75" s="3029"/>
      <c r="NNB75" s="3055"/>
      <c r="NNC75" s="3056"/>
      <c r="NND75" s="3057"/>
      <c r="NNE75" s="3058"/>
      <c r="NNF75" s="3059"/>
      <c r="NNG75" s="3058"/>
      <c r="NNH75" s="3059"/>
      <c r="NNI75" s="3050"/>
      <c r="NNJ75" s="3051"/>
      <c r="NNK75" s="3058"/>
      <c r="NNL75" s="3056"/>
      <c r="NNM75" s="3050"/>
      <c r="NNN75" s="3051"/>
      <c r="NNO75" s="3052"/>
      <c r="NNP75" s="3053"/>
      <c r="NNQ75" s="3050"/>
      <c r="NNR75" s="3054"/>
      <c r="NNS75" s="3029"/>
      <c r="NNT75" s="3055"/>
      <c r="NNU75" s="3056"/>
      <c r="NNV75" s="3057"/>
      <c r="NNW75" s="3058"/>
      <c r="NNX75" s="3059"/>
      <c r="NNY75" s="3058"/>
      <c r="NNZ75" s="3059"/>
      <c r="NOA75" s="3050"/>
      <c r="NOB75" s="3051"/>
      <c r="NOC75" s="3058"/>
      <c r="NOD75" s="3056"/>
      <c r="NOE75" s="3050"/>
      <c r="NOF75" s="3051"/>
      <c r="NOG75" s="3052"/>
      <c r="NOH75" s="3053"/>
      <c r="NOI75" s="3050"/>
      <c r="NOJ75" s="3054"/>
      <c r="NOK75" s="3029"/>
      <c r="NOL75" s="3055"/>
      <c r="NOM75" s="3056"/>
      <c r="NON75" s="3057"/>
      <c r="NOO75" s="3058"/>
      <c r="NOP75" s="3059"/>
      <c r="NOQ75" s="3058"/>
      <c r="NOR75" s="3059"/>
      <c r="NOS75" s="3050"/>
      <c r="NOT75" s="3051"/>
      <c r="NOU75" s="3058"/>
      <c r="NOV75" s="3056"/>
      <c r="NOW75" s="3050"/>
      <c r="NOX75" s="3051"/>
      <c r="NOY75" s="3052"/>
      <c r="NOZ75" s="3053"/>
      <c r="NPA75" s="3050"/>
      <c r="NPB75" s="3054"/>
      <c r="NPC75" s="3029"/>
      <c r="NPD75" s="3055"/>
      <c r="NPE75" s="3056"/>
      <c r="NPF75" s="3057"/>
      <c r="NPG75" s="3058"/>
      <c r="NPH75" s="3059"/>
      <c r="NPI75" s="3058"/>
      <c r="NPJ75" s="3059"/>
      <c r="NPK75" s="3050"/>
      <c r="NPL75" s="3051"/>
      <c r="NPM75" s="3058"/>
      <c r="NPN75" s="3056"/>
      <c r="NPO75" s="3050"/>
      <c r="NPP75" s="3051"/>
      <c r="NPQ75" s="3052"/>
      <c r="NPR75" s="3053"/>
      <c r="NPS75" s="3050"/>
      <c r="NPT75" s="3054"/>
      <c r="NPU75" s="3029"/>
      <c r="NPV75" s="3055"/>
      <c r="NPW75" s="3056"/>
      <c r="NPX75" s="3057"/>
      <c r="NPY75" s="3058"/>
      <c r="NPZ75" s="3059"/>
      <c r="NQA75" s="3058"/>
      <c r="NQB75" s="3059"/>
      <c r="NQC75" s="3050"/>
      <c r="NQD75" s="3051"/>
      <c r="NQE75" s="3058"/>
      <c r="NQF75" s="3056"/>
      <c r="NQG75" s="3050"/>
      <c r="NQH75" s="3051"/>
      <c r="NQI75" s="3052"/>
      <c r="NQJ75" s="3053"/>
      <c r="NQK75" s="3050"/>
      <c r="NQL75" s="3054"/>
      <c r="NQM75" s="3029"/>
      <c r="NQN75" s="3055"/>
      <c r="NQO75" s="3056"/>
      <c r="NQP75" s="3057"/>
      <c r="NQQ75" s="3058"/>
      <c r="NQR75" s="3059"/>
      <c r="NQS75" s="3058"/>
      <c r="NQT75" s="3059"/>
      <c r="NQU75" s="3050"/>
      <c r="NQV75" s="3051"/>
      <c r="NQW75" s="3058"/>
      <c r="NQX75" s="3056"/>
      <c r="NQY75" s="3050"/>
      <c r="NQZ75" s="3051"/>
      <c r="NRA75" s="3052"/>
      <c r="NRB75" s="3053"/>
      <c r="NRC75" s="3050"/>
      <c r="NRD75" s="3054"/>
      <c r="NRE75" s="3029"/>
      <c r="NRF75" s="3055"/>
      <c r="NRG75" s="3056"/>
      <c r="NRH75" s="3057"/>
      <c r="NRI75" s="3058"/>
      <c r="NRJ75" s="3059"/>
      <c r="NRK75" s="3058"/>
      <c r="NRL75" s="3059"/>
      <c r="NRM75" s="3050"/>
      <c r="NRN75" s="3051"/>
      <c r="NRO75" s="3058"/>
      <c r="NRP75" s="3056"/>
      <c r="NRQ75" s="3050"/>
      <c r="NRR75" s="3051"/>
      <c r="NRS75" s="3052"/>
      <c r="NRT75" s="3053"/>
      <c r="NRU75" s="3050"/>
      <c r="NRV75" s="3054"/>
      <c r="NRW75" s="3029"/>
      <c r="NRX75" s="3055"/>
      <c r="NRY75" s="3056"/>
      <c r="NRZ75" s="3057"/>
      <c r="NSA75" s="3058"/>
      <c r="NSB75" s="3059"/>
      <c r="NSC75" s="3058"/>
      <c r="NSD75" s="3059"/>
      <c r="NSE75" s="3050"/>
      <c r="NSF75" s="3051"/>
      <c r="NSG75" s="3058"/>
      <c r="NSH75" s="3056"/>
      <c r="NSI75" s="3050"/>
      <c r="NSJ75" s="3051"/>
      <c r="NSK75" s="3052"/>
      <c r="NSL75" s="3053"/>
      <c r="NSM75" s="3050"/>
      <c r="NSN75" s="3054"/>
      <c r="NSO75" s="3029"/>
      <c r="NSP75" s="3055"/>
      <c r="NSQ75" s="3056"/>
      <c r="NSR75" s="3057"/>
      <c r="NSS75" s="3058"/>
      <c r="NST75" s="3059"/>
      <c r="NSU75" s="3058"/>
      <c r="NSV75" s="3059"/>
      <c r="NSW75" s="3050"/>
      <c r="NSX75" s="3051"/>
      <c r="NSY75" s="3058"/>
      <c r="NSZ75" s="3056"/>
      <c r="NTA75" s="3050"/>
      <c r="NTB75" s="3051"/>
      <c r="NTC75" s="3052"/>
      <c r="NTD75" s="3053"/>
      <c r="NTE75" s="3050"/>
      <c r="NTF75" s="3054"/>
      <c r="NTG75" s="3029"/>
      <c r="NTH75" s="3055"/>
      <c r="NTI75" s="3056"/>
      <c r="NTJ75" s="3057"/>
      <c r="NTK75" s="3058"/>
      <c r="NTL75" s="3059"/>
      <c r="NTM75" s="3058"/>
      <c r="NTN75" s="3059"/>
      <c r="NTO75" s="3050"/>
      <c r="NTP75" s="3051"/>
      <c r="NTQ75" s="3058"/>
      <c r="NTR75" s="3056"/>
      <c r="NTS75" s="3050"/>
      <c r="NTT75" s="3051"/>
      <c r="NTU75" s="3052"/>
      <c r="NTV75" s="3053"/>
      <c r="NTW75" s="3050"/>
      <c r="NTX75" s="3054"/>
      <c r="NTY75" s="3029"/>
      <c r="NTZ75" s="3055"/>
      <c r="NUA75" s="3056"/>
      <c r="NUB75" s="3057"/>
      <c r="NUC75" s="3058"/>
      <c r="NUD75" s="3059"/>
      <c r="NUE75" s="3058"/>
      <c r="NUF75" s="3059"/>
      <c r="NUG75" s="3050"/>
      <c r="NUH75" s="3051"/>
      <c r="NUI75" s="3058"/>
      <c r="NUJ75" s="3056"/>
      <c r="NUK75" s="3050"/>
      <c r="NUL75" s="3051"/>
      <c r="NUM75" s="3052"/>
      <c r="NUN75" s="3053"/>
      <c r="NUO75" s="3050"/>
      <c r="NUP75" s="3054"/>
      <c r="NUQ75" s="3029"/>
      <c r="NUR75" s="3055"/>
      <c r="NUS75" s="3056"/>
      <c r="NUT75" s="3057"/>
      <c r="NUU75" s="3058"/>
      <c r="NUV75" s="3059"/>
      <c r="NUW75" s="3058"/>
      <c r="NUX75" s="3059"/>
      <c r="NUY75" s="3050"/>
      <c r="NUZ75" s="3051"/>
      <c r="NVA75" s="3058"/>
      <c r="NVB75" s="3056"/>
      <c r="NVC75" s="3050"/>
      <c r="NVD75" s="3051"/>
      <c r="NVE75" s="3052"/>
      <c r="NVF75" s="3053"/>
      <c r="NVG75" s="3050"/>
      <c r="NVH75" s="3054"/>
      <c r="NVI75" s="3029"/>
      <c r="NVJ75" s="3055"/>
      <c r="NVK75" s="3056"/>
      <c r="NVL75" s="3057"/>
      <c r="NVM75" s="3058"/>
      <c r="NVN75" s="3059"/>
      <c r="NVO75" s="3058"/>
      <c r="NVP75" s="3059"/>
      <c r="NVQ75" s="3050"/>
      <c r="NVR75" s="3051"/>
      <c r="NVS75" s="3058"/>
      <c r="NVT75" s="3056"/>
      <c r="NVU75" s="3050"/>
      <c r="NVV75" s="3051"/>
      <c r="NVW75" s="3052"/>
      <c r="NVX75" s="3053"/>
      <c r="NVY75" s="3050"/>
      <c r="NVZ75" s="3054"/>
      <c r="NWA75" s="3029"/>
      <c r="NWB75" s="3055"/>
      <c r="NWC75" s="3056"/>
      <c r="NWD75" s="3057"/>
      <c r="NWE75" s="3058"/>
      <c r="NWF75" s="3059"/>
      <c r="NWG75" s="3058"/>
      <c r="NWH75" s="3059"/>
      <c r="NWI75" s="3050"/>
      <c r="NWJ75" s="3051"/>
      <c r="NWK75" s="3058"/>
      <c r="NWL75" s="3056"/>
      <c r="NWM75" s="3050"/>
      <c r="NWN75" s="3051"/>
      <c r="NWO75" s="3052"/>
      <c r="NWP75" s="3053"/>
      <c r="NWQ75" s="3050"/>
      <c r="NWR75" s="3054"/>
      <c r="NWS75" s="3029"/>
      <c r="NWT75" s="3055"/>
      <c r="NWU75" s="3056"/>
      <c r="NWV75" s="3057"/>
      <c r="NWW75" s="3058"/>
      <c r="NWX75" s="3059"/>
      <c r="NWY75" s="3058"/>
      <c r="NWZ75" s="3059"/>
      <c r="NXA75" s="3050"/>
      <c r="NXB75" s="3051"/>
      <c r="NXC75" s="3058"/>
      <c r="NXD75" s="3056"/>
      <c r="NXE75" s="3050"/>
      <c r="NXF75" s="3051"/>
      <c r="NXG75" s="3052"/>
      <c r="NXH75" s="3053"/>
      <c r="NXI75" s="3050"/>
      <c r="NXJ75" s="3054"/>
      <c r="NXK75" s="3029"/>
      <c r="NXL75" s="3055"/>
      <c r="NXM75" s="3056"/>
      <c r="NXN75" s="3057"/>
      <c r="NXO75" s="3058"/>
      <c r="NXP75" s="3059"/>
      <c r="NXQ75" s="3058"/>
      <c r="NXR75" s="3059"/>
      <c r="NXS75" s="3050"/>
      <c r="NXT75" s="3051"/>
      <c r="NXU75" s="3058"/>
      <c r="NXV75" s="3056"/>
      <c r="NXW75" s="3050"/>
      <c r="NXX75" s="3051"/>
      <c r="NXY75" s="3052"/>
      <c r="NXZ75" s="3053"/>
      <c r="NYA75" s="3050"/>
      <c r="NYB75" s="3054"/>
      <c r="NYC75" s="3029"/>
      <c r="NYD75" s="3055"/>
      <c r="NYE75" s="3056"/>
      <c r="NYF75" s="3057"/>
      <c r="NYG75" s="3058"/>
      <c r="NYH75" s="3059"/>
      <c r="NYI75" s="3058"/>
      <c r="NYJ75" s="3059"/>
      <c r="NYK75" s="3050"/>
      <c r="NYL75" s="3051"/>
      <c r="NYM75" s="3058"/>
      <c r="NYN75" s="3056"/>
      <c r="NYO75" s="3050"/>
      <c r="NYP75" s="3051"/>
      <c r="NYQ75" s="3052"/>
      <c r="NYR75" s="3053"/>
      <c r="NYS75" s="3050"/>
      <c r="NYT75" s="3054"/>
      <c r="NYU75" s="3029"/>
      <c r="NYV75" s="3055"/>
      <c r="NYW75" s="3056"/>
      <c r="NYX75" s="3057"/>
      <c r="NYY75" s="3058"/>
      <c r="NYZ75" s="3059"/>
      <c r="NZA75" s="3058"/>
      <c r="NZB75" s="3059"/>
      <c r="NZC75" s="3050"/>
      <c r="NZD75" s="3051"/>
      <c r="NZE75" s="3058"/>
      <c r="NZF75" s="3056"/>
      <c r="NZG75" s="3050"/>
      <c r="NZH75" s="3051"/>
      <c r="NZI75" s="3052"/>
      <c r="NZJ75" s="3053"/>
      <c r="NZK75" s="3050"/>
      <c r="NZL75" s="3054"/>
      <c r="NZM75" s="3029"/>
      <c r="NZN75" s="3055"/>
      <c r="NZO75" s="3056"/>
      <c r="NZP75" s="3057"/>
      <c r="NZQ75" s="3058"/>
      <c r="NZR75" s="3059"/>
      <c r="NZS75" s="3058"/>
      <c r="NZT75" s="3059"/>
      <c r="NZU75" s="3050"/>
      <c r="NZV75" s="3051"/>
      <c r="NZW75" s="3058"/>
      <c r="NZX75" s="3056"/>
      <c r="NZY75" s="3050"/>
      <c r="NZZ75" s="3051"/>
      <c r="OAA75" s="3052"/>
      <c r="OAB75" s="3053"/>
      <c r="OAC75" s="3050"/>
      <c r="OAD75" s="3054"/>
      <c r="OAE75" s="3029"/>
      <c r="OAF75" s="3055"/>
      <c r="OAG75" s="3056"/>
      <c r="OAH75" s="3057"/>
      <c r="OAI75" s="3058"/>
      <c r="OAJ75" s="3059"/>
      <c r="OAK75" s="3058"/>
      <c r="OAL75" s="3059"/>
      <c r="OAM75" s="3050"/>
      <c r="OAN75" s="3051"/>
      <c r="OAO75" s="3058"/>
      <c r="OAP75" s="3056"/>
      <c r="OAQ75" s="3050"/>
      <c r="OAR75" s="3051"/>
      <c r="OAS75" s="3052"/>
      <c r="OAT75" s="3053"/>
      <c r="OAU75" s="3050"/>
      <c r="OAV75" s="3054"/>
      <c r="OAW75" s="3029"/>
      <c r="OAX75" s="3055"/>
      <c r="OAY75" s="3056"/>
      <c r="OAZ75" s="3057"/>
      <c r="OBA75" s="3058"/>
      <c r="OBB75" s="3059"/>
      <c r="OBC75" s="3058"/>
      <c r="OBD75" s="3059"/>
      <c r="OBE75" s="3050"/>
      <c r="OBF75" s="3051"/>
      <c r="OBG75" s="3058"/>
      <c r="OBH75" s="3056"/>
      <c r="OBI75" s="3050"/>
      <c r="OBJ75" s="3051"/>
      <c r="OBK75" s="3052"/>
      <c r="OBL75" s="3053"/>
      <c r="OBM75" s="3050"/>
      <c r="OBN75" s="3054"/>
      <c r="OBO75" s="3029"/>
      <c r="OBP75" s="3055"/>
      <c r="OBQ75" s="3056"/>
      <c r="OBR75" s="3057"/>
      <c r="OBS75" s="3058"/>
      <c r="OBT75" s="3059"/>
      <c r="OBU75" s="3058"/>
      <c r="OBV75" s="3059"/>
      <c r="OBW75" s="3050"/>
      <c r="OBX75" s="3051"/>
      <c r="OBY75" s="3058"/>
      <c r="OBZ75" s="3056"/>
      <c r="OCA75" s="3050"/>
      <c r="OCB75" s="3051"/>
      <c r="OCC75" s="3052"/>
      <c r="OCD75" s="3053"/>
      <c r="OCE75" s="3050"/>
      <c r="OCF75" s="3054"/>
      <c r="OCG75" s="3029"/>
      <c r="OCH75" s="3055"/>
      <c r="OCI75" s="3056"/>
      <c r="OCJ75" s="3057"/>
      <c r="OCK75" s="3058"/>
      <c r="OCL75" s="3059"/>
      <c r="OCM75" s="3058"/>
      <c r="OCN75" s="3059"/>
      <c r="OCO75" s="3050"/>
      <c r="OCP75" s="3051"/>
      <c r="OCQ75" s="3058"/>
      <c r="OCR75" s="3056"/>
      <c r="OCS75" s="3050"/>
      <c r="OCT75" s="3051"/>
      <c r="OCU75" s="3052"/>
      <c r="OCV75" s="3053"/>
      <c r="OCW75" s="3050"/>
      <c r="OCX75" s="3054"/>
      <c r="OCY75" s="3029"/>
      <c r="OCZ75" s="3055"/>
      <c r="ODA75" s="3056"/>
      <c r="ODB75" s="3057"/>
      <c r="ODC75" s="3058"/>
      <c r="ODD75" s="3059"/>
      <c r="ODE75" s="3058"/>
      <c r="ODF75" s="3059"/>
      <c r="ODG75" s="3050"/>
      <c r="ODH75" s="3051"/>
      <c r="ODI75" s="3058"/>
      <c r="ODJ75" s="3056"/>
      <c r="ODK75" s="3050"/>
      <c r="ODL75" s="3051"/>
      <c r="ODM75" s="3052"/>
      <c r="ODN75" s="3053"/>
      <c r="ODO75" s="3050"/>
      <c r="ODP75" s="3054"/>
      <c r="ODQ75" s="3029"/>
      <c r="ODR75" s="3055"/>
      <c r="ODS75" s="3056"/>
      <c r="ODT75" s="3057"/>
      <c r="ODU75" s="3058"/>
      <c r="ODV75" s="3059"/>
      <c r="ODW75" s="3058"/>
      <c r="ODX75" s="3059"/>
      <c r="ODY75" s="3050"/>
      <c r="ODZ75" s="3051"/>
      <c r="OEA75" s="3058"/>
      <c r="OEB75" s="3056"/>
      <c r="OEC75" s="3050"/>
      <c r="OED75" s="3051"/>
      <c r="OEE75" s="3052"/>
      <c r="OEF75" s="3053"/>
      <c r="OEG75" s="3050"/>
      <c r="OEH75" s="3054"/>
      <c r="OEI75" s="3029"/>
      <c r="OEJ75" s="3055"/>
      <c r="OEK75" s="3056"/>
      <c r="OEL75" s="3057"/>
      <c r="OEM75" s="3058"/>
      <c r="OEN75" s="3059"/>
      <c r="OEO75" s="3058"/>
      <c r="OEP75" s="3059"/>
      <c r="OEQ75" s="3050"/>
      <c r="OER75" s="3051"/>
      <c r="OES75" s="3058"/>
      <c r="OET75" s="3056"/>
      <c r="OEU75" s="3050"/>
      <c r="OEV75" s="3051"/>
      <c r="OEW75" s="3052"/>
      <c r="OEX75" s="3053"/>
      <c r="OEY75" s="3050"/>
      <c r="OEZ75" s="3054"/>
      <c r="OFA75" s="3029"/>
      <c r="OFB75" s="3055"/>
      <c r="OFC75" s="3056"/>
      <c r="OFD75" s="3057"/>
      <c r="OFE75" s="3058"/>
      <c r="OFF75" s="3059"/>
      <c r="OFG75" s="3058"/>
      <c r="OFH75" s="3059"/>
      <c r="OFI75" s="3050"/>
      <c r="OFJ75" s="3051"/>
      <c r="OFK75" s="3058"/>
      <c r="OFL75" s="3056"/>
      <c r="OFM75" s="3050"/>
      <c r="OFN75" s="3051"/>
      <c r="OFO75" s="3052"/>
      <c r="OFP75" s="3053"/>
      <c r="OFQ75" s="3050"/>
      <c r="OFR75" s="3054"/>
      <c r="OFS75" s="3029"/>
      <c r="OFT75" s="3055"/>
      <c r="OFU75" s="3056"/>
      <c r="OFV75" s="3057"/>
      <c r="OFW75" s="3058"/>
      <c r="OFX75" s="3059"/>
      <c r="OFY75" s="3058"/>
      <c r="OFZ75" s="3059"/>
      <c r="OGA75" s="3050"/>
      <c r="OGB75" s="3051"/>
      <c r="OGC75" s="3058"/>
      <c r="OGD75" s="3056"/>
      <c r="OGE75" s="3050"/>
      <c r="OGF75" s="3051"/>
      <c r="OGG75" s="3052"/>
      <c r="OGH75" s="3053"/>
      <c r="OGI75" s="3050"/>
      <c r="OGJ75" s="3054"/>
      <c r="OGK75" s="3029"/>
      <c r="OGL75" s="3055"/>
      <c r="OGM75" s="3056"/>
      <c r="OGN75" s="3057"/>
      <c r="OGO75" s="3058"/>
      <c r="OGP75" s="3059"/>
      <c r="OGQ75" s="3058"/>
      <c r="OGR75" s="3059"/>
      <c r="OGS75" s="3050"/>
      <c r="OGT75" s="3051"/>
      <c r="OGU75" s="3058"/>
      <c r="OGV75" s="3056"/>
      <c r="OGW75" s="3050"/>
      <c r="OGX75" s="3051"/>
      <c r="OGY75" s="3052"/>
      <c r="OGZ75" s="3053"/>
      <c r="OHA75" s="3050"/>
      <c r="OHB75" s="3054"/>
      <c r="OHC75" s="3029"/>
      <c r="OHD75" s="3055"/>
      <c r="OHE75" s="3056"/>
      <c r="OHF75" s="3057"/>
      <c r="OHG75" s="3058"/>
      <c r="OHH75" s="3059"/>
      <c r="OHI75" s="3058"/>
      <c r="OHJ75" s="3059"/>
      <c r="OHK75" s="3050"/>
      <c r="OHL75" s="3051"/>
      <c r="OHM75" s="3058"/>
      <c r="OHN75" s="3056"/>
      <c r="OHO75" s="3050"/>
      <c r="OHP75" s="3051"/>
      <c r="OHQ75" s="3052"/>
      <c r="OHR75" s="3053"/>
      <c r="OHS75" s="3050"/>
      <c r="OHT75" s="3054"/>
      <c r="OHU75" s="3029"/>
      <c r="OHV75" s="3055"/>
      <c r="OHW75" s="3056"/>
      <c r="OHX75" s="3057"/>
      <c r="OHY75" s="3058"/>
      <c r="OHZ75" s="3059"/>
      <c r="OIA75" s="3058"/>
      <c r="OIB75" s="3059"/>
      <c r="OIC75" s="3050"/>
      <c r="OID75" s="3051"/>
      <c r="OIE75" s="3058"/>
      <c r="OIF75" s="3056"/>
      <c r="OIG75" s="3050"/>
      <c r="OIH75" s="3051"/>
      <c r="OII75" s="3052"/>
      <c r="OIJ75" s="3053"/>
      <c r="OIK75" s="3050"/>
      <c r="OIL75" s="3054"/>
      <c r="OIM75" s="3029"/>
      <c r="OIN75" s="3055"/>
      <c r="OIO75" s="3056"/>
      <c r="OIP75" s="3057"/>
      <c r="OIQ75" s="3058"/>
      <c r="OIR75" s="3059"/>
      <c r="OIS75" s="3058"/>
      <c r="OIT75" s="3059"/>
      <c r="OIU75" s="3050"/>
      <c r="OIV75" s="3051"/>
      <c r="OIW75" s="3058"/>
      <c r="OIX75" s="3056"/>
      <c r="OIY75" s="3050"/>
      <c r="OIZ75" s="3051"/>
      <c r="OJA75" s="3052"/>
      <c r="OJB75" s="3053"/>
      <c r="OJC75" s="3050"/>
      <c r="OJD75" s="3054"/>
      <c r="OJE75" s="3029"/>
      <c r="OJF75" s="3055"/>
      <c r="OJG75" s="3056"/>
      <c r="OJH75" s="3057"/>
      <c r="OJI75" s="3058"/>
      <c r="OJJ75" s="3059"/>
      <c r="OJK75" s="3058"/>
      <c r="OJL75" s="3059"/>
      <c r="OJM75" s="3050"/>
      <c r="OJN75" s="3051"/>
      <c r="OJO75" s="3058"/>
      <c r="OJP75" s="3056"/>
      <c r="OJQ75" s="3050"/>
      <c r="OJR75" s="3051"/>
      <c r="OJS75" s="3052"/>
      <c r="OJT75" s="3053"/>
      <c r="OJU75" s="3050"/>
      <c r="OJV75" s="3054"/>
      <c r="OJW75" s="3029"/>
      <c r="OJX75" s="3055"/>
      <c r="OJY75" s="3056"/>
      <c r="OJZ75" s="3057"/>
      <c r="OKA75" s="3058"/>
      <c r="OKB75" s="3059"/>
      <c r="OKC75" s="3058"/>
      <c r="OKD75" s="3059"/>
      <c r="OKE75" s="3050"/>
      <c r="OKF75" s="3051"/>
      <c r="OKG75" s="3058"/>
      <c r="OKH75" s="3056"/>
      <c r="OKI75" s="3050"/>
      <c r="OKJ75" s="3051"/>
      <c r="OKK75" s="3052"/>
      <c r="OKL75" s="3053"/>
      <c r="OKM75" s="3050"/>
      <c r="OKN75" s="3054"/>
      <c r="OKO75" s="3029"/>
      <c r="OKP75" s="3055"/>
      <c r="OKQ75" s="3056"/>
      <c r="OKR75" s="3057"/>
      <c r="OKS75" s="3058"/>
      <c r="OKT75" s="3059"/>
      <c r="OKU75" s="3058"/>
      <c r="OKV75" s="3059"/>
      <c r="OKW75" s="3050"/>
      <c r="OKX75" s="3051"/>
      <c r="OKY75" s="3058"/>
      <c r="OKZ75" s="3056"/>
      <c r="OLA75" s="3050"/>
      <c r="OLB75" s="3051"/>
      <c r="OLC75" s="3052"/>
      <c r="OLD75" s="3053"/>
      <c r="OLE75" s="3050"/>
      <c r="OLF75" s="3054"/>
      <c r="OLG75" s="3029"/>
      <c r="OLH75" s="3055"/>
      <c r="OLI75" s="3056"/>
      <c r="OLJ75" s="3057"/>
      <c r="OLK75" s="3058"/>
      <c r="OLL75" s="3059"/>
      <c r="OLM75" s="3058"/>
      <c r="OLN75" s="3059"/>
      <c r="OLO75" s="3050"/>
      <c r="OLP75" s="3051"/>
      <c r="OLQ75" s="3058"/>
      <c r="OLR75" s="3056"/>
      <c r="OLS75" s="3050"/>
      <c r="OLT75" s="3051"/>
      <c r="OLU75" s="3052"/>
      <c r="OLV75" s="3053"/>
      <c r="OLW75" s="3050"/>
      <c r="OLX75" s="3054"/>
      <c r="OLY75" s="3029"/>
      <c r="OLZ75" s="3055"/>
      <c r="OMA75" s="3056"/>
      <c r="OMB75" s="3057"/>
      <c r="OMC75" s="3058"/>
      <c r="OMD75" s="3059"/>
      <c r="OME75" s="3058"/>
      <c r="OMF75" s="3059"/>
      <c r="OMG75" s="3050"/>
      <c r="OMH75" s="3051"/>
      <c r="OMI75" s="3058"/>
      <c r="OMJ75" s="3056"/>
      <c r="OMK75" s="3050"/>
      <c r="OML75" s="3051"/>
      <c r="OMM75" s="3052"/>
      <c r="OMN75" s="3053"/>
      <c r="OMO75" s="3050"/>
      <c r="OMP75" s="3054"/>
      <c r="OMQ75" s="3029"/>
      <c r="OMR75" s="3055"/>
      <c r="OMS75" s="3056"/>
      <c r="OMT75" s="3057"/>
      <c r="OMU75" s="3058"/>
      <c r="OMV75" s="3059"/>
      <c r="OMW75" s="3058"/>
      <c r="OMX75" s="3059"/>
      <c r="OMY75" s="3050"/>
      <c r="OMZ75" s="3051"/>
      <c r="ONA75" s="3058"/>
      <c r="ONB75" s="3056"/>
      <c r="ONC75" s="3050"/>
      <c r="OND75" s="3051"/>
      <c r="ONE75" s="3052"/>
      <c r="ONF75" s="3053"/>
      <c r="ONG75" s="3050"/>
      <c r="ONH75" s="3054"/>
      <c r="ONI75" s="3029"/>
      <c r="ONJ75" s="3055"/>
      <c r="ONK75" s="3056"/>
      <c r="ONL75" s="3057"/>
      <c r="ONM75" s="3058"/>
      <c r="ONN75" s="3059"/>
      <c r="ONO75" s="3058"/>
      <c r="ONP75" s="3059"/>
      <c r="ONQ75" s="3050"/>
      <c r="ONR75" s="3051"/>
      <c r="ONS75" s="3058"/>
      <c r="ONT75" s="3056"/>
      <c r="ONU75" s="3050"/>
      <c r="ONV75" s="3051"/>
      <c r="ONW75" s="3052"/>
      <c r="ONX75" s="3053"/>
      <c r="ONY75" s="3050"/>
      <c r="ONZ75" s="3054"/>
      <c r="OOA75" s="3029"/>
      <c r="OOB75" s="3055"/>
      <c r="OOC75" s="3056"/>
      <c r="OOD75" s="3057"/>
      <c r="OOE75" s="3058"/>
      <c r="OOF75" s="3059"/>
      <c r="OOG75" s="3058"/>
      <c r="OOH75" s="3059"/>
      <c r="OOI75" s="3050"/>
      <c r="OOJ75" s="3051"/>
      <c r="OOK75" s="3058"/>
      <c r="OOL75" s="3056"/>
      <c r="OOM75" s="3050"/>
      <c r="OON75" s="3051"/>
      <c r="OOO75" s="3052"/>
      <c r="OOP75" s="3053"/>
      <c r="OOQ75" s="3050"/>
      <c r="OOR75" s="3054"/>
      <c r="OOS75" s="3029"/>
      <c r="OOT75" s="3055"/>
      <c r="OOU75" s="3056"/>
      <c r="OOV75" s="3057"/>
      <c r="OOW75" s="3058"/>
      <c r="OOX75" s="3059"/>
      <c r="OOY75" s="3058"/>
      <c r="OOZ75" s="3059"/>
      <c r="OPA75" s="3050"/>
      <c r="OPB75" s="3051"/>
      <c r="OPC75" s="3058"/>
      <c r="OPD75" s="3056"/>
      <c r="OPE75" s="3050"/>
      <c r="OPF75" s="3051"/>
      <c r="OPG75" s="3052"/>
      <c r="OPH75" s="3053"/>
      <c r="OPI75" s="3050"/>
      <c r="OPJ75" s="3054"/>
      <c r="OPK75" s="3029"/>
      <c r="OPL75" s="3055"/>
      <c r="OPM75" s="3056"/>
      <c r="OPN75" s="3057"/>
      <c r="OPO75" s="3058"/>
      <c r="OPP75" s="3059"/>
      <c r="OPQ75" s="3058"/>
      <c r="OPR75" s="3059"/>
      <c r="OPS75" s="3050"/>
      <c r="OPT75" s="3051"/>
      <c r="OPU75" s="3058"/>
      <c r="OPV75" s="3056"/>
      <c r="OPW75" s="3050"/>
      <c r="OPX75" s="3051"/>
      <c r="OPY75" s="3052"/>
      <c r="OPZ75" s="3053"/>
      <c r="OQA75" s="3050"/>
      <c r="OQB75" s="3054"/>
      <c r="OQC75" s="3029"/>
      <c r="OQD75" s="3055"/>
      <c r="OQE75" s="3056"/>
      <c r="OQF75" s="3057"/>
      <c r="OQG75" s="3058"/>
      <c r="OQH75" s="3059"/>
      <c r="OQI75" s="3058"/>
      <c r="OQJ75" s="3059"/>
      <c r="OQK75" s="3050"/>
      <c r="OQL75" s="3051"/>
      <c r="OQM75" s="3058"/>
      <c r="OQN75" s="3056"/>
      <c r="OQO75" s="3050"/>
      <c r="OQP75" s="3051"/>
      <c r="OQQ75" s="3052"/>
      <c r="OQR75" s="3053"/>
      <c r="OQS75" s="3050"/>
      <c r="OQT75" s="3054"/>
      <c r="OQU75" s="3029"/>
      <c r="OQV75" s="3055"/>
      <c r="OQW75" s="3056"/>
      <c r="OQX75" s="3057"/>
      <c r="OQY75" s="3058"/>
      <c r="OQZ75" s="3059"/>
      <c r="ORA75" s="3058"/>
      <c r="ORB75" s="3059"/>
      <c r="ORC75" s="3050"/>
      <c r="ORD75" s="3051"/>
      <c r="ORE75" s="3058"/>
      <c r="ORF75" s="3056"/>
      <c r="ORG75" s="3050"/>
      <c r="ORH75" s="3051"/>
      <c r="ORI75" s="3052"/>
      <c r="ORJ75" s="3053"/>
      <c r="ORK75" s="3050"/>
      <c r="ORL75" s="3054"/>
      <c r="ORM75" s="3029"/>
      <c r="ORN75" s="3055"/>
      <c r="ORO75" s="3056"/>
      <c r="ORP75" s="3057"/>
      <c r="ORQ75" s="3058"/>
      <c r="ORR75" s="3059"/>
      <c r="ORS75" s="3058"/>
      <c r="ORT75" s="3059"/>
      <c r="ORU75" s="3050"/>
      <c r="ORV75" s="3051"/>
      <c r="ORW75" s="3058"/>
      <c r="ORX75" s="3056"/>
      <c r="ORY75" s="3050"/>
      <c r="ORZ75" s="3051"/>
      <c r="OSA75" s="3052"/>
      <c r="OSB75" s="3053"/>
      <c r="OSC75" s="3050"/>
      <c r="OSD75" s="3054"/>
      <c r="OSE75" s="3029"/>
      <c r="OSF75" s="3055"/>
      <c r="OSG75" s="3056"/>
      <c r="OSH75" s="3057"/>
      <c r="OSI75" s="3058"/>
      <c r="OSJ75" s="3059"/>
      <c r="OSK75" s="3058"/>
      <c r="OSL75" s="3059"/>
      <c r="OSM75" s="3050"/>
      <c r="OSN75" s="3051"/>
      <c r="OSO75" s="3058"/>
      <c r="OSP75" s="3056"/>
      <c r="OSQ75" s="3050"/>
      <c r="OSR75" s="3051"/>
      <c r="OSS75" s="3052"/>
      <c r="OST75" s="3053"/>
      <c r="OSU75" s="3050"/>
      <c r="OSV75" s="3054"/>
      <c r="OSW75" s="3029"/>
      <c r="OSX75" s="3055"/>
      <c r="OSY75" s="3056"/>
      <c r="OSZ75" s="3057"/>
      <c r="OTA75" s="3058"/>
      <c r="OTB75" s="3059"/>
      <c r="OTC75" s="3058"/>
      <c r="OTD75" s="3059"/>
      <c r="OTE75" s="3050"/>
      <c r="OTF75" s="3051"/>
      <c r="OTG75" s="3058"/>
      <c r="OTH75" s="3056"/>
      <c r="OTI75" s="3050"/>
      <c r="OTJ75" s="3051"/>
      <c r="OTK75" s="3052"/>
      <c r="OTL75" s="3053"/>
      <c r="OTM75" s="3050"/>
      <c r="OTN75" s="3054"/>
      <c r="OTO75" s="3029"/>
      <c r="OTP75" s="3055"/>
      <c r="OTQ75" s="3056"/>
      <c r="OTR75" s="3057"/>
      <c r="OTS75" s="3058"/>
      <c r="OTT75" s="3059"/>
      <c r="OTU75" s="3058"/>
      <c r="OTV75" s="3059"/>
      <c r="OTW75" s="3050"/>
      <c r="OTX75" s="3051"/>
      <c r="OTY75" s="3058"/>
      <c r="OTZ75" s="3056"/>
      <c r="OUA75" s="3050"/>
      <c r="OUB75" s="3051"/>
      <c r="OUC75" s="3052"/>
      <c r="OUD75" s="3053"/>
      <c r="OUE75" s="3050"/>
      <c r="OUF75" s="3054"/>
      <c r="OUG75" s="3029"/>
      <c r="OUH75" s="3055"/>
      <c r="OUI75" s="3056"/>
      <c r="OUJ75" s="3057"/>
      <c r="OUK75" s="3058"/>
      <c r="OUL75" s="3059"/>
      <c r="OUM75" s="3058"/>
      <c r="OUN75" s="3059"/>
      <c r="OUO75" s="3050"/>
      <c r="OUP75" s="3051"/>
      <c r="OUQ75" s="3058"/>
      <c r="OUR75" s="3056"/>
      <c r="OUS75" s="3050"/>
      <c r="OUT75" s="3051"/>
      <c r="OUU75" s="3052"/>
      <c r="OUV75" s="3053"/>
      <c r="OUW75" s="3050"/>
      <c r="OUX75" s="3054"/>
      <c r="OUY75" s="3029"/>
      <c r="OUZ75" s="3055"/>
      <c r="OVA75" s="3056"/>
      <c r="OVB75" s="3057"/>
      <c r="OVC75" s="3058"/>
      <c r="OVD75" s="3059"/>
      <c r="OVE75" s="3058"/>
      <c r="OVF75" s="3059"/>
      <c r="OVG75" s="3050"/>
      <c r="OVH75" s="3051"/>
      <c r="OVI75" s="3058"/>
      <c r="OVJ75" s="3056"/>
      <c r="OVK75" s="3050"/>
      <c r="OVL75" s="3051"/>
      <c r="OVM75" s="3052"/>
      <c r="OVN75" s="3053"/>
      <c r="OVO75" s="3050"/>
      <c r="OVP75" s="3054"/>
      <c r="OVQ75" s="3029"/>
      <c r="OVR75" s="3055"/>
      <c r="OVS75" s="3056"/>
      <c r="OVT75" s="3057"/>
      <c r="OVU75" s="3058"/>
      <c r="OVV75" s="3059"/>
      <c r="OVW75" s="3058"/>
      <c r="OVX75" s="3059"/>
      <c r="OVY75" s="3050"/>
      <c r="OVZ75" s="3051"/>
      <c r="OWA75" s="3058"/>
      <c r="OWB75" s="3056"/>
      <c r="OWC75" s="3050"/>
      <c r="OWD75" s="3051"/>
      <c r="OWE75" s="3052"/>
      <c r="OWF75" s="3053"/>
      <c r="OWG75" s="3050"/>
      <c r="OWH75" s="3054"/>
      <c r="OWI75" s="3029"/>
      <c r="OWJ75" s="3055"/>
      <c r="OWK75" s="3056"/>
      <c r="OWL75" s="3057"/>
      <c r="OWM75" s="3058"/>
      <c r="OWN75" s="3059"/>
      <c r="OWO75" s="3058"/>
      <c r="OWP75" s="3059"/>
      <c r="OWQ75" s="3050"/>
      <c r="OWR75" s="3051"/>
      <c r="OWS75" s="3058"/>
      <c r="OWT75" s="3056"/>
      <c r="OWU75" s="3050"/>
      <c r="OWV75" s="3051"/>
      <c r="OWW75" s="3052"/>
      <c r="OWX75" s="3053"/>
      <c r="OWY75" s="3050"/>
      <c r="OWZ75" s="3054"/>
      <c r="OXA75" s="3029"/>
      <c r="OXB75" s="3055"/>
      <c r="OXC75" s="3056"/>
      <c r="OXD75" s="3057"/>
      <c r="OXE75" s="3058"/>
      <c r="OXF75" s="3059"/>
      <c r="OXG75" s="3058"/>
      <c r="OXH75" s="3059"/>
      <c r="OXI75" s="3050"/>
      <c r="OXJ75" s="3051"/>
      <c r="OXK75" s="3058"/>
      <c r="OXL75" s="3056"/>
      <c r="OXM75" s="3050"/>
      <c r="OXN75" s="3051"/>
      <c r="OXO75" s="3052"/>
      <c r="OXP75" s="3053"/>
      <c r="OXQ75" s="3050"/>
      <c r="OXR75" s="3054"/>
      <c r="OXS75" s="3029"/>
      <c r="OXT75" s="3055"/>
      <c r="OXU75" s="3056"/>
      <c r="OXV75" s="3057"/>
      <c r="OXW75" s="3058"/>
      <c r="OXX75" s="3059"/>
      <c r="OXY75" s="3058"/>
      <c r="OXZ75" s="3059"/>
      <c r="OYA75" s="3050"/>
      <c r="OYB75" s="3051"/>
      <c r="OYC75" s="3058"/>
      <c r="OYD75" s="3056"/>
      <c r="OYE75" s="3050"/>
      <c r="OYF75" s="3051"/>
      <c r="OYG75" s="3052"/>
      <c r="OYH75" s="3053"/>
      <c r="OYI75" s="3050"/>
      <c r="OYJ75" s="3054"/>
      <c r="OYK75" s="3029"/>
      <c r="OYL75" s="3055"/>
      <c r="OYM75" s="3056"/>
      <c r="OYN75" s="3057"/>
      <c r="OYO75" s="3058"/>
      <c r="OYP75" s="3059"/>
      <c r="OYQ75" s="3058"/>
      <c r="OYR75" s="3059"/>
      <c r="OYS75" s="3050"/>
      <c r="OYT75" s="3051"/>
      <c r="OYU75" s="3058"/>
      <c r="OYV75" s="3056"/>
      <c r="OYW75" s="3050"/>
      <c r="OYX75" s="3051"/>
      <c r="OYY75" s="3052"/>
      <c r="OYZ75" s="3053"/>
      <c r="OZA75" s="3050"/>
      <c r="OZB75" s="3054"/>
      <c r="OZC75" s="3029"/>
      <c r="OZD75" s="3055"/>
      <c r="OZE75" s="3056"/>
      <c r="OZF75" s="3057"/>
      <c r="OZG75" s="3058"/>
      <c r="OZH75" s="3059"/>
      <c r="OZI75" s="3058"/>
      <c r="OZJ75" s="3059"/>
      <c r="OZK75" s="3050"/>
      <c r="OZL75" s="3051"/>
      <c r="OZM75" s="3058"/>
      <c r="OZN75" s="3056"/>
      <c r="OZO75" s="3050"/>
      <c r="OZP75" s="3051"/>
      <c r="OZQ75" s="3052"/>
      <c r="OZR75" s="3053"/>
      <c r="OZS75" s="3050"/>
      <c r="OZT75" s="3054"/>
      <c r="OZU75" s="3029"/>
      <c r="OZV75" s="3055"/>
      <c r="OZW75" s="3056"/>
      <c r="OZX75" s="3057"/>
      <c r="OZY75" s="3058"/>
      <c r="OZZ75" s="3059"/>
      <c r="PAA75" s="3058"/>
      <c r="PAB75" s="3059"/>
      <c r="PAC75" s="3050"/>
      <c r="PAD75" s="3051"/>
      <c r="PAE75" s="3058"/>
      <c r="PAF75" s="3056"/>
      <c r="PAG75" s="3050"/>
      <c r="PAH75" s="3051"/>
      <c r="PAI75" s="3052"/>
      <c r="PAJ75" s="3053"/>
      <c r="PAK75" s="3050"/>
      <c r="PAL75" s="3054"/>
      <c r="PAM75" s="3029"/>
      <c r="PAN75" s="3055"/>
      <c r="PAO75" s="3056"/>
      <c r="PAP75" s="3057"/>
      <c r="PAQ75" s="3058"/>
      <c r="PAR75" s="3059"/>
      <c r="PAS75" s="3058"/>
      <c r="PAT75" s="3059"/>
      <c r="PAU75" s="3050"/>
      <c r="PAV75" s="3051"/>
      <c r="PAW75" s="3058"/>
      <c r="PAX75" s="3056"/>
      <c r="PAY75" s="3050"/>
      <c r="PAZ75" s="3051"/>
      <c r="PBA75" s="3052"/>
      <c r="PBB75" s="3053"/>
      <c r="PBC75" s="3050"/>
      <c r="PBD75" s="3054"/>
      <c r="PBE75" s="3029"/>
      <c r="PBF75" s="3055"/>
      <c r="PBG75" s="3056"/>
      <c r="PBH75" s="3057"/>
      <c r="PBI75" s="3058"/>
      <c r="PBJ75" s="3059"/>
      <c r="PBK75" s="3058"/>
      <c r="PBL75" s="3059"/>
      <c r="PBM75" s="3050"/>
      <c r="PBN75" s="3051"/>
      <c r="PBO75" s="3058"/>
      <c r="PBP75" s="3056"/>
      <c r="PBQ75" s="3050"/>
      <c r="PBR75" s="3051"/>
      <c r="PBS75" s="3052"/>
      <c r="PBT75" s="3053"/>
      <c r="PBU75" s="3050"/>
      <c r="PBV75" s="3054"/>
      <c r="PBW75" s="3029"/>
      <c r="PBX75" s="3055"/>
      <c r="PBY75" s="3056"/>
      <c r="PBZ75" s="3057"/>
      <c r="PCA75" s="3058"/>
      <c r="PCB75" s="3059"/>
      <c r="PCC75" s="3058"/>
      <c r="PCD75" s="3059"/>
      <c r="PCE75" s="3050"/>
      <c r="PCF75" s="3051"/>
      <c r="PCG75" s="3058"/>
      <c r="PCH75" s="3056"/>
      <c r="PCI75" s="3050"/>
      <c r="PCJ75" s="3051"/>
      <c r="PCK75" s="3052"/>
      <c r="PCL75" s="3053"/>
      <c r="PCM75" s="3050"/>
      <c r="PCN75" s="3054"/>
      <c r="PCO75" s="3029"/>
      <c r="PCP75" s="3055"/>
      <c r="PCQ75" s="3056"/>
      <c r="PCR75" s="3057"/>
      <c r="PCS75" s="3058"/>
      <c r="PCT75" s="3059"/>
      <c r="PCU75" s="3058"/>
      <c r="PCV75" s="3059"/>
      <c r="PCW75" s="3050"/>
      <c r="PCX75" s="3051"/>
      <c r="PCY75" s="3058"/>
      <c r="PCZ75" s="3056"/>
      <c r="PDA75" s="3050"/>
      <c r="PDB75" s="3051"/>
      <c r="PDC75" s="3052"/>
      <c r="PDD75" s="3053"/>
      <c r="PDE75" s="3050"/>
      <c r="PDF75" s="3054"/>
      <c r="PDG75" s="3029"/>
      <c r="PDH75" s="3055"/>
      <c r="PDI75" s="3056"/>
      <c r="PDJ75" s="3057"/>
      <c r="PDK75" s="3058"/>
      <c r="PDL75" s="3059"/>
      <c r="PDM75" s="3058"/>
      <c r="PDN75" s="3059"/>
      <c r="PDO75" s="3050"/>
      <c r="PDP75" s="3051"/>
      <c r="PDQ75" s="3058"/>
      <c r="PDR75" s="3056"/>
      <c r="PDS75" s="3050"/>
      <c r="PDT75" s="3051"/>
      <c r="PDU75" s="3052"/>
      <c r="PDV75" s="3053"/>
      <c r="PDW75" s="3050"/>
      <c r="PDX75" s="3054"/>
      <c r="PDY75" s="3029"/>
      <c r="PDZ75" s="3055"/>
      <c r="PEA75" s="3056"/>
      <c r="PEB75" s="3057"/>
      <c r="PEC75" s="3058"/>
      <c r="PED75" s="3059"/>
      <c r="PEE75" s="3058"/>
      <c r="PEF75" s="3059"/>
      <c r="PEG75" s="3050"/>
      <c r="PEH75" s="3051"/>
      <c r="PEI75" s="3058"/>
      <c r="PEJ75" s="3056"/>
      <c r="PEK75" s="3050"/>
      <c r="PEL75" s="3051"/>
      <c r="PEM75" s="3052"/>
      <c r="PEN75" s="3053"/>
      <c r="PEO75" s="3050"/>
      <c r="PEP75" s="3054"/>
      <c r="PEQ75" s="3029"/>
      <c r="PER75" s="3055"/>
      <c r="PES75" s="3056"/>
      <c r="PET75" s="3057"/>
      <c r="PEU75" s="3058"/>
      <c r="PEV75" s="3059"/>
      <c r="PEW75" s="3058"/>
      <c r="PEX75" s="3059"/>
      <c r="PEY75" s="3050"/>
      <c r="PEZ75" s="3051"/>
      <c r="PFA75" s="3058"/>
      <c r="PFB75" s="3056"/>
      <c r="PFC75" s="3050"/>
      <c r="PFD75" s="3051"/>
      <c r="PFE75" s="3052"/>
      <c r="PFF75" s="3053"/>
      <c r="PFG75" s="3050"/>
      <c r="PFH75" s="3054"/>
      <c r="PFI75" s="3029"/>
      <c r="PFJ75" s="3055"/>
      <c r="PFK75" s="3056"/>
      <c r="PFL75" s="3057"/>
      <c r="PFM75" s="3058"/>
      <c r="PFN75" s="3059"/>
      <c r="PFO75" s="3058"/>
      <c r="PFP75" s="3059"/>
      <c r="PFQ75" s="3050"/>
      <c r="PFR75" s="3051"/>
      <c r="PFS75" s="3058"/>
      <c r="PFT75" s="3056"/>
      <c r="PFU75" s="3050"/>
      <c r="PFV75" s="3051"/>
      <c r="PFW75" s="3052"/>
      <c r="PFX75" s="3053"/>
      <c r="PFY75" s="3050"/>
      <c r="PFZ75" s="3054"/>
      <c r="PGA75" s="3029"/>
      <c r="PGB75" s="3055"/>
      <c r="PGC75" s="3056"/>
      <c r="PGD75" s="3057"/>
      <c r="PGE75" s="3058"/>
      <c r="PGF75" s="3059"/>
      <c r="PGG75" s="3058"/>
      <c r="PGH75" s="3059"/>
      <c r="PGI75" s="3050"/>
      <c r="PGJ75" s="3051"/>
      <c r="PGK75" s="3058"/>
      <c r="PGL75" s="3056"/>
      <c r="PGM75" s="3050"/>
      <c r="PGN75" s="3051"/>
      <c r="PGO75" s="3052"/>
      <c r="PGP75" s="3053"/>
      <c r="PGQ75" s="3050"/>
      <c r="PGR75" s="3054"/>
      <c r="PGS75" s="3029"/>
      <c r="PGT75" s="3055"/>
      <c r="PGU75" s="3056"/>
      <c r="PGV75" s="3057"/>
      <c r="PGW75" s="3058"/>
      <c r="PGX75" s="3059"/>
      <c r="PGY75" s="3058"/>
      <c r="PGZ75" s="3059"/>
      <c r="PHA75" s="3050"/>
      <c r="PHB75" s="3051"/>
      <c r="PHC75" s="3058"/>
      <c r="PHD75" s="3056"/>
      <c r="PHE75" s="3050"/>
      <c r="PHF75" s="3051"/>
      <c r="PHG75" s="3052"/>
      <c r="PHH75" s="3053"/>
      <c r="PHI75" s="3050"/>
      <c r="PHJ75" s="3054"/>
      <c r="PHK75" s="3029"/>
      <c r="PHL75" s="3055"/>
      <c r="PHM75" s="3056"/>
      <c r="PHN75" s="3057"/>
      <c r="PHO75" s="3058"/>
      <c r="PHP75" s="3059"/>
      <c r="PHQ75" s="3058"/>
      <c r="PHR75" s="3059"/>
      <c r="PHS75" s="3050"/>
      <c r="PHT75" s="3051"/>
      <c r="PHU75" s="3058"/>
      <c r="PHV75" s="3056"/>
      <c r="PHW75" s="3050"/>
      <c r="PHX75" s="3051"/>
      <c r="PHY75" s="3052"/>
      <c r="PHZ75" s="3053"/>
      <c r="PIA75" s="3050"/>
      <c r="PIB75" s="3054"/>
      <c r="PIC75" s="3029"/>
      <c r="PID75" s="3055"/>
      <c r="PIE75" s="3056"/>
      <c r="PIF75" s="3057"/>
      <c r="PIG75" s="3058"/>
      <c r="PIH75" s="3059"/>
      <c r="PII75" s="3058"/>
      <c r="PIJ75" s="3059"/>
      <c r="PIK75" s="3050"/>
      <c r="PIL75" s="3051"/>
      <c r="PIM75" s="3058"/>
      <c r="PIN75" s="3056"/>
      <c r="PIO75" s="3050"/>
      <c r="PIP75" s="3051"/>
      <c r="PIQ75" s="3052"/>
      <c r="PIR75" s="3053"/>
      <c r="PIS75" s="3050"/>
      <c r="PIT75" s="3054"/>
      <c r="PIU75" s="3029"/>
      <c r="PIV75" s="3055"/>
      <c r="PIW75" s="3056"/>
      <c r="PIX75" s="3057"/>
      <c r="PIY75" s="3058"/>
      <c r="PIZ75" s="3059"/>
      <c r="PJA75" s="3058"/>
      <c r="PJB75" s="3059"/>
      <c r="PJC75" s="3050"/>
      <c r="PJD75" s="3051"/>
      <c r="PJE75" s="3058"/>
      <c r="PJF75" s="3056"/>
      <c r="PJG75" s="3050"/>
      <c r="PJH75" s="3051"/>
      <c r="PJI75" s="3052"/>
      <c r="PJJ75" s="3053"/>
      <c r="PJK75" s="3050"/>
      <c r="PJL75" s="3054"/>
      <c r="PJM75" s="3029"/>
      <c r="PJN75" s="3055"/>
      <c r="PJO75" s="3056"/>
      <c r="PJP75" s="3057"/>
      <c r="PJQ75" s="3058"/>
      <c r="PJR75" s="3059"/>
      <c r="PJS75" s="3058"/>
      <c r="PJT75" s="3059"/>
      <c r="PJU75" s="3050"/>
      <c r="PJV75" s="3051"/>
      <c r="PJW75" s="3058"/>
      <c r="PJX75" s="3056"/>
      <c r="PJY75" s="3050"/>
      <c r="PJZ75" s="3051"/>
      <c r="PKA75" s="3052"/>
      <c r="PKB75" s="3053"/>
      <c r="PKC75" s="3050"/>
      <c r="PKD75" s="3054"/>
      <c r="PKE75" s="3029"/>
      <c r="PKF75" s="3055"/>
      <c r="PKG75" s="3056"/>
      <c r="PKH75" s="3057"/>
      <c r="PKI75" s="3058"/>
      <c r="PKJ75" s="3059"/>
      <c r="PKK75" s="3058"/>
      <c r="PKL75" s="3059"/>
      <c r="PKM75" s="3050"/>
      <c r="PKN75" s="3051"/>
      <c r="PKO75" s="3058"/>
      <c r="PKP75" s="3056"/>
      <c r="PKQ75" s="3050"/>
      <c r="PKR75" s="3051"/>
      <c r="PKS75" s="3052"/>
      <c r="PKT75" s="3053"/>
      <c r="PKU75" s="3050"/>
      <c r="PKV75" s="3054"/>
      <c r="PKW75" s="3029"/>
      <c r="PKX75" s="3055"/>
      <c r="PKY75" s="3056"/>
      <c r="PKZ75" s="3057"/>
      <c r="PLA75" s="3058"/>
      <c r="PLB75" s="3059"/>
      <c r="PLC75" s="3058"/>
      <c r="PLD75" s="3059"/>
      <c r="PLE75" s="3050"/>
      <c r="PLF75" s="3051"/>
      <c r="PLG75" s="3058"/>
      <c r="PLH75" s="3056"/>
      <c r="PLI75" s="3050"/>
      <c r="PLJ75" s="3051"/>
      <c r="PLK75" s="3052"/>
      <c r="PLL75" s="3053"/>
      <c r="PLM75" s="3050"/>
      <c r="PLN75" s="3054"/>
      <c r="PLO75" s="3029"/>
      <c r="PLP75" s="3055"/>
      <c r="PLQ75" s="3056"/>
      <c r="PLR75" s="3057"/>
      <c r="PLS75" s="3058"/>
      <c r="PLT75" s="3059"/>
      <c r="PLU75" s="3058"/>
      <c r="PLV75" s="3059"/>
      <c r="PLW75" s="3050"/>
      <c r="PLX75" s="3051"/>
      <c r="PLY75" s="3058"/>
      <c r="PLZ75" s="3056"/>
      <c r="PMA75" s="3050"/>
      <c r="PMB75" s="3051"/>
      <c r="PMC75" s="3052"/>
      <c r="PMD75" s="3053"/>
      <c r="PME75" s="3050"/>
      <c r="PMF75" s="3054"/>
      <c r="PMG75" s="3029"/>
      <c r="PMH75" s="3055"/>
      <c r="PMI75" s="3056"/>
      <c r="PMJ75" s="3057"/>
      <c r="PMK75" s="3058"/>
      <c r="PML75" s="3059"/>
      <c r="PMM75" s="3058"/>
      <c r="PMN75" s="3059"/>
      <c r="PMO75" s="3050"/>
      <c r="PMP75" s="3051"/>
      <c r="PMQ75" s="3058"/>
      <c r="PMR75" s="3056"/>
      <c r="PMS75" s="3050"/>
      <c r="PMT75" s="3051"/>
      <c r="PMU75" s="3052"/>
      <c r="PMV75" s="3053"/>
      <c r="PMW75" s="3050"/>
      <c r="PMX75" s="3054"/>
      <c r="PMY75" s="3029"/>
      <c r="PMZ75" s="3055"/>
      <c r="PNA75" s="3056"/>
      <c r="PNB75" s="3057"/>
      <c r="PNC75" s="3058"/>
      <c r="PND75" s="3059"/>
      <c r="PNE75" s="3058"/>
      <c r="PNF75" s="3059"/>
      <c r="PNG75" s="3050"/>
      <c r="PNH75" s="3051"/>
      <c r="PNI75" s="3058"/>
      <c r="PNJ75" s="3056"/>
      <c r="PNK75" s="3050"/>
      <c r="PNL75" s="3051"/>
      <c r="PNM75" s="3052"/>
      <c r="PNN75" s="3053"/>
      <c r="PNO75" s="3050"/>
      <c r="PNP75" s="3054"/>
      <c r="PNQ75" s="3029"/>
      <c r="PNR75" s="3055"/>
      <c r="PNS75" s="3056"/>
      <c r="PNT75" s="3057"/>
      <c r="PNU75" s="3058"/>
      <c r="PNV75" s="3059"/>
      <c r="PNW75" s="3058"/>
      <c r="PNX75" s="3059"/>
      <c r="PNY75" s="3050"/>
      <c r="PNZ75" s="3051"/>
      <c r="POA75" s="3058"/>
      <c r="POB75" s="3056"/>
      <c r="POC75" s="3050"/>
      <c r="POD75" s="3051"/>
      <c r="POE75" s="3052"/>
      <c r="POF75" s="3053"/>
      <c r="POG75" s="3050"/>
      <c r="POH75" s="3054"/>
      <c r="POI75" s="3029"/>
      <c r="POJ75" s="3055"/>
      <c r="POK75" s="3056"/>
      <c r="POL75" s="3057"/>
      <c r="POM75" s="3058"/>
      <c r="PON75" s="3059"/>
      <c r="POO75" s="3058"/>
      <c r="POP75" s="3059"/>
      <c r="POQ75" s="3050"/>
      <c r="POR75" s="3051"/>
      <c r="POS75" s="3058"/>
      <c r="POT75" s="3056"/>
      <c r="POU75" s="3050"/>
      <c r="POV75" s="3051"/>
      <c r="POW75" s="3052"/>
      <c r="POX75" s="3053"/>
      <c r="POY75" s="3050"/>
      <c r="POZ75" s="3054"/>
      <c r="PPA75" s="3029"/>
      <c r="PPB75" s="3055"/>
      <c r="PPC75" s="3056"/>
      <c r="PPD75" s="3057"/>
      <c r="PPE75" s="3058"/>
      <c r="PPF75" s="3059"/>
      <c r="PPG75" s="3058"/>
      <c r="PPH75" s="3059"/>
      <c r="PPI75" s="3050"/>
      <c r="PPJ75" s="3051"/>
      <c r="PPK75" s="3058"/>
      <c r="PPL75" s="3056"/>
      <c r="PPM75" s="3050"/>
      <c r="PPN75" s="3051"/>
      <c r="PPO75" s="3052"/>
      <c r="PPP75" s="3053"/>
      <c r="PPQ75" s="3050"/>
      <c r="PPR75" s="3054"/>
      <c r="PPS75" s="3029"/>
      <c r="PPT75" s="3055"/>
      <c r="PPU75" s="3056"/>
      <c r="PPV75" s="3057"/>
      <c r="PPW75" s="3058"/>
      <c r="PPX75" s="3059"/>
      <c r="PPY75" s="3058"/>
      <c r="PPZ75" s="3059"/>
      <c r="PQA75" s="3050"/>
      <c r="PQB75" s="3051"/>
      <c r="PQC75" s="3058"/>
      <c r="PQD75" s="3056"/>
      <c r="PQE75" s="3050"/>
      <c r="PQF75" s="3051"/>
      <c r="PQG75" s="3052"/>
      <c r="PQH75" s="3053"/>
      <c r="PQI75" s="3050"/>
      <c r="PQJ75" s="3054"/>
      <c r="PQK75" s="3029"/>
      <c r="PQL75" s="3055"/>
      <c r="PQM75" s="3056"/>
      <c r="PQN75" s="3057"/>
      <c r="PQO75" s="3058"/>
      <c r="PQP75" s="3059"/>
      <c r="PQQ75" s="3058"/>
      <c r="PQR75" s="3059"/>
      <c r="PQS75" s="3050"/>
      <c r="PQT75" s="3051"/>
      <c r="PQU75" s="3058"/>
      <c r="PQV75" s="3056"/>
      <c r="PQW75" s="3050"/>
      <c r="PQX75" s="3051"/>
      <c r="PQY75" s="3052"/>
      <c r="PQZ75" s="3053"/>
      <c r="PRA75" s="3050"/>
      <c r="PRB75" s="3054"/>
      <c r="PRC75" s="3029"/>
      <c r="PRD75" s="3055"/>
      <c r="PRE75" s="3056"/>
      <c r="PRF75" s="3057"/>
      <c r="PRG75" s="3058"/>
      <c r="PRH75" s="3059"/>
      <c r="PRI75" s="3058"/>
      <c r="PRJ75" s="3059"/>
      <c r="PRK75" s="3050"/>
      <c r="PRL75" s="3051"/>
      <c r="PRM75" s="3058"/>
      <c r="PRN75" s="3056"/>
      <c r="PRO75" s="3050"/>
      <c r="PRP75" s="3051"/>
      <c r="PRQ75" s="3052"/>
      <c r="PRR75" s="3053"/>
      <c r="PRS75" s="3050"/>
      <c r="PRT75" s="3054"/>
      <c r="PRU75" s="3029"/>
      <c r="PRV75" s="3055"/>
      <c r="PRW75" s="3056"/>
      <c r="PRX75" s="3057"/>
      <c r="PRY75" s="3058"/>
      <c r="PRZ75" s="3059"/>
      <c r="PSA75" s="3058"/>
      <c r="PSB75" s="3059"/>
      <c r="PSC75" s="3050"/>
      <c r="PSD75" s="3051"/>
      <c r="PSE75" s="3058"/>
      <c r="PSF75" s="3056"/>
      <c r="PSG75" s="3050"/>
      <c r="PSH75" s="3051"/>
      <c r="PSI75" s="3052"/>
      <c r="PSJ75" s="3053"/>
      <c r="PSK75" s="3050"/>
      <c r="PSL75" s="3054"/>
      <c r="PSM75" s="3029"/>
      <c r="PSN75" s="3055"/>
      <c r="PSO75" s="3056"/>
      <c r="PSP75" s="3057"/>
      <c r="PSQ75" s="3058"/>
      <c r="PSR75" s="3059"/>
      <c r="PSS75" s="3058"/>
      <c r="PST75" s="3059"/>
      <c r="PSU75" s="3050"/>
      <c r="PSV75" s="3051"/>
      <c r="PSW75" s="3058"/>
      <c r="PSX75" s="3056"/>
      <c r="PSY75" s="3050"/>
      <c r="PSZ75" s="3051"/>
      <c r="PTA75" s="3052"/>
      <c r="PTB75" s="3053"/>
      <c r="PTC75" s="3050"/>
      <c r="PTD75" s="3054"/>
      <c r="PTE75" s="3029"/>
      <c r="PTF75" s="3055"/>
      <c r="PTG75" s="3056"/>
      <c r="PTH75" s="3057"/>
      <c r="PTI75" s="3058"/>
      <c r="PTJ75" s="3059"/>
      <c r="PTK75" s="3058"/>
      <c r="PTL75" s="3059"/>
      <c r="PTM75" s="3050"/>
      <c r="PTN75" s="3051"/>
      <c r="PTO75" s="3058"/>
      <c r="PTP75" s="3056"/>
      <c r="PTQ75" s="3050"/>
      <c r="PTR75" s="3051"/>
      <c r="PTS75" s="3052"/>
      <c r="PTT75" s="3053"/>
      <c r="PTU75" s="3050"/>
      <c r="PTV75" s="3054"/>
      <c r="PTW75" s="3029"/>
      <c r="PTX75" s="3055"/>
      <c r="PTY75" s="3056"/>
      <c r="PTZ75" s="3057"/>
      <c r="PUA75" s="3058"/>
      <c r="PUB75" s="3059"/>
      <c r="PUC75" s="3058"/>
      <c r="PUD75" s="3059"/>
      <c r="PUE75" s="3050"/>
      <c r="PUF75" s="3051"/>
      <c r="PUG75" s="3058"/>
      <c r="PUH75" s="3056"/>
      <c r="PUI75" s="3050"/>
      <c r="PUJ75" s="3051"/>
      <c r="PUK75" s="3052"/>
      <c r="PUL75" s="3053"/>
      <c r="PUM75" s="3050"/>
      <c r="PUN75" s="3054"/>
      <c r="PUO75" s="3029"/>
      <c r="PUP75" s="3055"/>
      <c r="PUQ75" s="3056"/>
      <c r="PUR75" s="3057"/>
      <c r="PUS75" s="3058"/>
      <c r="PUT75" s="3059"/>
      <c r="PUU75" s="3058"/>
      <c r="PUV75" s="3059"/>
      <c r="PUW75" s="3050"/>
      <c r="PUX75" s="3051"/>
      <c r="PUY75" s="3058"/>
      <c r="PUZ75" s="3056"/>
      <c r="PVA75" s="3050"/>
      <c r="PVB75" s="3051"/>
      <c r="PVC75" s="3052"/>
      <c r="PVD75" s="3053"/>
      <c r="PVE75" s="3050"/>
      <c r="PVF75" s="3054"/>
      <c r="PVG75" s="3029"/>
      <c r="PVH75" s="3055"/>
      <c r="PVI75" s="3056"/>
      <c r="PVJ75" s="3057"/>
      <c r="PVK75" s="3058"/>
      <c r="PVL75" s="3059"/>
      <c r="PVM75" s="3058"/>
      <c r="PVN75" s="3059"/>
      <c r="PVO75" s="3050"/>
      <c r="PVP75" s="3051"/>
      <c r="PVQ75" s="3058"/>
      <c r="PVR75" s="3056"/>
      <c r="PVS75" s="3050"/>
      <c r="PVT75" s="3051"/>
      <c r="PVU75" s="3052"/>
      <c r="PVV75" s="3053"/>
      <c r="PVW75" s="3050"/>
      <c r="PVX75" s="3054"/>
      <c r="PVY75" s="3029"/>
      <c r="PVZ75" s="3055"/>
      <c r="PWA75" s="3056"/>
      <c r="PWB75" s="3057"/>
      <c r="PWC75" s="3058"/>
      <c r="PWD75" s="3059"/>
      <c r="PWE75" s="3058"/>
      <c r="PWF75" s="3059"/>
      <c r="PWG75" s="3050"/>
      <c r="PWH75" s="3051"/>
      <c r="PWI75" s="3058"/>
      <c r="PWJ75" s="3056"/>
      <c r="PWK75" s="3050"/>
      <c r="PWL75" s="3051"/>
      <c r="PWM75" s="3052"/>
      <c r="PWN75" s="3053"/>
      <c r="PWO75" s="3050"/>
      <c r="PWP75" s="3054"/>
      <c r="PWQ75" s="3029"/>
      <c r="PWR75" s="3055"/>
      <c r="PWS75" s="3056"/>
      <c r="PWT75" s="3057"/>
      <c r="PWU75" s="3058"/>
      <c r="PWV75" s="3059"/>
      <c r="PWW75" s="3058"/>
      <c r="PWX75" s="3059"/>
      <c r="PWY75" s="3050"/>
      <c r="PWZ75" s="3051"/>
      <c r="PXA75" s="3058"/>
      <c r="PXB75" s="3056"/>
      <c r="PXC75" s="3050"/>
      <c r="PXD75" s="3051"/>
      <c r="PXE75" s="3052"/>
      <c r="PXF75" s="3053"/>
      <c r="PXG75" s="3050"/>
      <c r="PXH75" s="3054"/>
      <c r="PXI75" s="3029"/>
      <c r="PXJ75" s="3055"/>
      <c r="PXK75" s="3056"/>
      <c r="PXL75" s="3057"/>
      <c r="PXM75" s="3058"/>
      <c r="PXN75" s="3059"/>
      <c r="PXO75" s="3058"/>
      <c r="PXP75" s="3059"/>
      <c r="PXQ75" s="3050"/>
      <c r="PXR75" s="3051"/>
      <c r="PXS75" s="3058"/>
      <c r="PXT75" s="3056"/>
      <c r="PXU75" s="3050"/>
      <c r="PXV75" s="3051"/>
      <c r="PXW75" s="3052"/>
      <c r="PXX75" s="3053"/>
      <c r="PXY75" s="3050"/>
      <c r="PXZ75" s="3054"/>
      <c r="PYA75" s="3029"/>
      <c r="PYB75" s="3055"/>
      <c r="PYC75" s="3056"/>
      <c r="PYD75" s="3057"/>
      <c r="PYE75" s="3058"/>
      <c r="PYF75" s="3059"/>
      <c r="PYG75" s="3058"/>
      <c r="PYH75" s="3059"/>
      <c r="PYI75" s="3050"/>
      <c r="PYJ75" s="3051"/>
      <c r="PYK75" s="3058"/>
      <c r="PYL75" s="3056"/>
      <c r="PYM75" s="3050"/>
      <c r="PYN75" s="3051"/>
      <c r="PYO75" s="3052"/>
      <c r="PYP75" s="3053"/>
      <c r="PYQ75" s="3050"/>
      <c r="PYR75" s="3054"/>
      <c r="PYS75" s="3029"/>
      <c r="PYT75" s="3055"/>
      <c r="PYU75" s="3056"/>
      <c r="PYV75" s="3057"/>
      <c r="PYW75" s="3058"/>
      <c r="PYX75" s="3059"/>
      <c r="PYY75" s="3058"/>
      <c r="PYZ75" s="3059"/>
      <c r="PZA75" s="3050"/>
      <c r="PZB75" s="3051"/>
      <c r="PZC75" s="3058"/>
      <c r="PZD75" s="3056"/>
      <c r="PZE75" s="3050"/>
      <c r="PZF75" s="3051"/>
      <c r="PZG75" s="3052"/>
      <c r="PZH75" s="3053"/>
      <c r="PZI75" s="3050"/>
      <c r="PZJ75" s="3054"/>
      <c r="PZK75" s="3029"/>
      <c r="PZL75" s="3055"/>
      <c r="PZM75" s="3056"/>
      <c r="PZN75" s="3057"/>
      <c r="PZO75" s="3058"/>
      <c r="PZP75" s="3059"/>
      <c r="PZQ75" s="3058"/>
      <c r="PZR75" s="3059"/>
      <c r="PZS75" s="3050"/>
      <c r="PZT75" s="3051"/>
      <c r="PZU75" s="3058"/>
      <c r="PZV75" s="3056"/>
      <c r="PZW75" s="3050"/>
      <c r="PZX75" s="3051"/>
      <c r="PZY75" s="3052"/>
      <c r="PZZ75" s="3053"/>
      <c r="QAA75" s="3050"/>
      <c r="QAB75" s="3054"/>
      <c r="QAC75" s="3029"/>
      <c r="QAD75" s="3055"/>
      <c r="QAE75" s="3056"/>
      <c r="QAF75" s="3057"/>
      <c r="QAG75" s="3058"/>
      <c r="QAH75" s="3059"/>
      <c r="QAI75" s="3058"/>
      <c r="QAJ75" s="3059"/>
      <c r="QAK75" s="3050"/>
      <c r="QAL75" s="3051"/>
      <c r="QAM75" s="3058"/>
      <c r="QAN75" s="3056"/>
      <c r="QAO75" s="3050"/>
      <c r="QAP75" s="3051"/>
      <c r="QAQ75" s="3052"/>
      <c r="QAR75" s="3053"/>
      <c r="QAS75" s="3050"/>
      <c r="QAT75" s="3054"/>
      <c r="QAU75" s="3029"/>
      <c r="QAV75" s="3055"/>
      <c r="QAW75" s="3056"/>
      <c r="QAX75" s="3057"/>
      <c r="QAY75" s="3058"/>
      <c r="QAZ75" s="3059"/>
      <c r="QBA75" s="3058"/>
      <c r="QBB75" s="3059"/>
      <c r="QBC75" s="3050"/>
      <c r="QBD75" s="3051"/>
      <c r="QBE75" s="3058"/>
      <c r="QBF75" s="3056"/>
      <c r="QBG75" s="3050"/>
      <c r="QBH75" s="3051"/>
      <c r="QBI75" s="3052"/>
      <c r="QBJ75" s="3053"/>
      <c r="QBK75" s="3050"/>
      <c r="QBL75" s="3054"/>
      <c r="QBM75" s="3029"/>
      <c r="QBN75" s="3055"/>
      <c r="QBO75" s="3056"/>
      <c r="QBP75" s="3057"/>
      <c r="QBQ75" s="3058"/>
      <c r="QBR75" s="3059"/>
      <c r="QBS75" s="3058"/>
      <c r="QBT75" s="3059"/>
      <c r="QBU75" s="3050"/>
      <c r="QBV75" s="3051"/>
      <c r="QBW75" s="3058"/>
      <c r="QBX75" s="3056"/>
      <c r="QBY75" s="3050"/>
      <c r="QBZ75" s="3051"/>
      <c r="QCA75" s="3052"/>
      <c r="QCB75" s="3053"/>
      <c r="QCC75" s="3050"/>
      <c r="QCD75" s="3054"/>
      <c r="QCE75" s="3029"/>
      <c r="QCF75" s="3055"/>
      <c r="QCG75" s="3056"/>
      <c r="QCH75" s="3057"/>
      <c r="QCI75" s="3058"/>
      <c r="QCJ75" s="3059"/>
      <c r="QCK75" s="3058"/>
      <c r="QCL75" s="3059"/>
      <c r="QCM75" s="3050"/>
      <c r="QCN75" s="3051"/>
      <c r="QCO75" s="3058"/>
      <c r="QCP75" s="3056"/>
      <c r="QCQ75" s="3050"/>
      <c r="QCR75" s="3051"/>
      <c r="QCS75" s="3052"/>
      <c r="QCT75" s="3053"/>
      <c r="QCU75" s="3050"/>
      <c r="QCV75" s="3054"/>
      <c r="QCW75" s="3029"/>
      <c r="QCX75" s="3055"/>
      <c r="QCY75" s="3056"/>
      <c r="QCZ75" s="3057"/>
      <c r="QDA75" s="3058"/>
      <c r="QDB75" s="3059"/>
      <c r="QDC75" s="3058"/>
      <c r="QDD75" s="3059"/>
      <c r="QDE75" s="3050"/>
      <c r="QDF75" s="3051"/>
      <c r="QDG75" s="3058"/>
      <c r="QDH75" s="3056"/>
      <c r="QDI75" s="3050"/>
      <c r="QDJ75" s="3051"/>
      <c r="QDK75" s="3052"/>
      <c r="QDL75" s="3053"/>
      <c r="QDM75" s="3050"/>
      <c r="QDN75" s="3054"/>
      <c r="QDO75" s="3029"/>
      <c r="QDP75" s="3055"/>
      <c r="QDQ75" s="3056"/>
      <c r="QDR75" s="3057"/>
      <c r="QDS75" s="3058"/>
      <c r="QDT75" s="3059"/>
      <c r="QDU75" s="3058"/>
      <c r="QDV75" s="3059"/>
      <c r="QDW75" s="3050"/>
      <c r="QDX75" s="3051"/>
      <c r="QDY75" s="3058"/>
      <c r="QDZ75" s="3056"/>
      <c r="QEA75" s="3050"/>
      <c r="QEB75" s="3051"/>
      <c r="QEC75" s="3052"/>
      <c r="QED75" s="3053"/>
      <c r="QEE75" s="3050"/>
      <c r="QEF75" s="3054"/>
      <c r="QEG75" s="3029"/>
      <c r="QEH75" s="3055"/>
      <c r="QEI75" s="3056"/>
      <c r="QEJ75" s="3057"/>
      <c r="QEK75" s="3058"/>
      <c r="QEL75" s="3059"/>
      <c r="QEM75" s="3058"/>
      <c r="QEN75" s="3059"/>
      <c r="QEO75" s="3050"/>
      <c r="QEP75" s="3051"/>
      <c r="QEQ75" s="3058"/>
      <c r="QER75" s="3056"/>
      <c r="QES75" s="3050"/>
      <c r="QET75" s="3051"/>
      <c r="QEU75" s="3052"/>
      <c r="QEV75" s="3053"/>
      <c r="QEW75" s="3050"/>
      <c r="QEX75" s="3054"/>
      <c r="QEY75" s="3029"/>
      <c r="QEZ75" s="3055"/>
      <c r="QFA75" s="3056"/>
      <c r="QFB75" s="3057"/>
      <c r="QFC75" s="3058"/>
      <c r="QFD75" s="3059"/>
      <c r="QFE75" s="3058"/>
      <c r="QFF75" s="3059"/>
      <c r="QFG75" s="3050"/>
      <c r="QFH75" s="3051"/>
      <c r="QFI75" s="3058"/>
      <c r="QFJ75" s="3056"/>
      <c r="QFK75" s="3050"/>
      <c r="QFL75" s="3051"/>
      <c r="QFM75" s="3052"/>
      <c r="QFN75" s="3053"/>
      <c r="QFO75" s="3050"/>
      <c r="QFP75" s="3054"/>
      <c r="QFQ75" s="3029"/>
      <c r="QFR75" s="3055"/>
      <c r="QFS75" s="3056"/>
      <c r="QFT75" s="3057"/>
      <c r="QFU75" s="3058"/>
      <c r="QFV75" s="3059"/>
      <c r="QFW75" s="3058"/>
      <c r="QFX75" s="3059"/>
      <c r="QFY75" s="3050"/>
      <c r="QFZ75" s="3051"/>
      <c r="QGA75" s="3058"/>
      <c r="QGB75" s="3056"/>
      <c r="QGC75" s="3050"/>
      <c r="QGD75" s="3051"/>
      <c r="QGE75" s="3052"/>
      <c r="QGF75" s="3053"/>
      <c r="QGG75" s="3050"/>
      <c r="QGH75" s="3054"/>
      <c r="QGI75" s="3029"/>
      <c r="QGJ75" s="3055"/>
      <c r="QGK75" s="3056"/>
      <c r="QGL75" s="3057"/>
      <c r="QGM75" s="3058"/>
      <c r="QGN75" s="3059"/>
      <c r="QGO75" s="3058"/>
      <c r="QGP75" s="3059"/>
      <c r="QGQ75" s="3050"/>
      <c r="QGR75" s="3051"/>
      <c r="QGS75" s="3058"/>
      <c r="QGT75" s="3056"/>
      <c r="QGU75" s="3050"/>
      <c r="QGV75" s="3051"/>
      <c r="QGW75" s="3052"/>
      <c r="QGX75" s="3053"/>
      <c r="QGY75" s="3050"/>
      <c r="QGZ75" s="3054"/>
      <c r="QHA75" s="3029"/>
      <c r="QHB75" s="3055"/>
      <c r="QHC75" s="3056"/>
      <c r="QHD75" s="3057"/>
      <c r="QHE75" s="3058"/>
      <c r="QHF75" s="3059"/>
      <c r="QHG75" s="3058"/>
      <c r="QHH75" s="3059"/>
      <c r="QHI75" s="3050"/>
      <c r="QHJ75" s="3051"/>
      <c r="QHK75" s="3058"/>
      <c r="QHL75" s="3056"/>
      <c r="QHM75" s="3050"/>
      <c r="QHN75" s="3051"/>
      <c r="QHO75" s="3052"/>
      <c r="QHP75" s="3053"/>
      <c r="QHQ75" s="3050"/>
      <c r="QHR75" s="3054"/>
      <c r="QHS75" s="3029"/>
      <c r="QHT75" s="3055"/>
      <c r="QHU75" s="3056"/>
      <c r="QHV75" s="3057"/>
      <c r="QHW75" s="3058"/>
      <c r="QHX75" s="3059"/>
      <c r="QHY75" s="3058"/>
      <c r="QHZ75" s="3059"/>
      <c r="QIA75" s="3050"/>
      <c r="QIB75" s="3051"/>
      <c r="QIC75" s="3058"/>
      <c r="QID75" s="3056"/>
      <c r="QIE75" s="3050"/>
      <c r="QIF75" s="3051"/>
      <c r="QIG75" s="3052"/>
      <c r="QIH75" s="3053"/>
      <c r="QII75" s="3050"/>
      <c r="QIJ75" s="3054"/>
      <c r="QIK75" s="3029"/>
      <c r="QIL75" s="3055"/>
      <c r="QIM75" s="3056"/>
      <c r="QIN75" s="3057"/>
      <c r="QIO75" s="3058"/>
      <c r="QIP75" s="3059"/>
      <c r="QIQ75" s="3058"/>
      <c r="QIR75" s="3059"/>
      <c r="QIS75" s="3050"/>
      <c r="QIT75" s="3051"/>
      <c r="QIU75" s="3058"/>
      <c r="QIV75" s="3056"/>
      <c r="QIW75" s="3050"/>
      <c r="QIX75" s="3051"/>
      <c r="QIY75" s="3052"/>
      <c r="QIZ75" s="3053"/>
      <c r="QJA75" s="3050"/>
      <c r="QJB75" s="3054"/>
      <c r="QJC75" s="3029"/>
      <c r="QJD75" s="3055"/>
      <c r="QJE75" s="3056"/>
      <c r="QJF75" s="3057"/>
      <c r="QJG75" s="3058"/>
      <c r="QJH75" s="3059"/>
      <c r="QJI75" s="3058"/>
      <c r="QJJ75" s="3059"/>
      <c r="QJK75" s="3050"/>
      <c r="QJL75" s="3051"/>
      <c r="QJM75" s="3058"/>
      <c r="QJN75" s="3056"/>
      <c r="QJO75" s="3050"/>
      <c r="QJP75" s="3051"/>
      <c r="QJQ75" s="3052"/>
      <c r="QJR75" s="3053"/>
      <c r="QJS75" s="3050"/>
      <c r="QJT75" s="3054"/>
      <c r="QJU75" s="3029"/>
      <c r="QJV75" s="3055"/>
      <c r="QJW75" s="3056"/>
      <c r="QJX75" s="3057"/>
      <c r="QJY75" s="3058"/>
      <c r="QJZ75" s="3059"/>
      <c r="QKA75" s="3058"/>
      <c r="QKB75" s="3059"/>
      <c r="QKC75" s="3050"/>
      <c r="QKD75" s="3051"/>
      <c r="QKE75" s="3058"/>
      <c r="QKF75" s="3056"/>
      <c r="QKG75" s="3050"/>
      <c r="QKH75" s="3051"/>
      <c r="QKI75" s="3052"/>
      <c r="QKJ75" s="3053"/>
      <c r="QKK75" s="3050"/>
      <c r="QKL75" s="3054"/>
      <c r="QKM75" s="3029"/>
      <c r="QKN75" s="3055"/>
      <c r="QKO75" s="3056"/>
      <c r="QKP75" s="3057"/>
      <c r="QKQ75" s="3058"/>
      <c r="QKR75" s="3059"/>
      <c r="QKS75" s="3058"/>
      <c r="QKT75" s="3059"/>
      <c r="QKU75" s="3050"/>
      <c r="QKV75" s="3051"/>
      <c r="QKW75" s="3058"/>
      <c r="QKX75" s="3056"/>
      <c r="QKY75" s="3050"/>
      <c r="QKZ75" s="3051"/>
      <c r="QLA75" s="3052"/>
      <c r="QLB75" s="3053"/>
      <c r="QLC75" s="3050"/>
      <c r="QLD75" s="3054"/>
      <c r="QLE75" s="3029"/>
      <c r="QLF75" s="3055"/>
      <c r="QLG75" s="3056"/>
      <c r="QLH75" s="3057"/>
      <c r="QLI75" s="3058"/>
      <c r="QLJ75" s="3059"/>
      <c r="QLK75" s="3058"/>
      <c r="QLL75" s="3059"/>
      <c r="QLM75" s="3050"/>
      <c r="QLN75" s="3051"/>
      <c r="QLO75" s="3058"/>
      <c r="QLP75" s="3056"/>
      <c r="QLQ75" s="3050"/>
      <c r="QLR75" s="3051"/>
      <c r="QLS75" s="3052"/>
      <c r="QLT75" s="3053"/>
      <c r="QLU75" s="3050"/>
      <c r="QLV75" s="3054"/>
      <c r="QLW75" s="3029"/>
      <c r="QLX75" s="3055"/>
      <c r="QLY75" s="3056"/>
      <c r="QLZ75" s="3057"/>
      <c r="QMA75" s="3058"/>
      <c r="QMB75" s="3059"/>
      <c r="QMC75" s="3058"/>
      <c r="QMD75" s="3059"/>
      <c r="QME75" s="3050"/>
      <c r="QMF75" s="3051"/>
      <c r="QMG75" s="3058"/>
      <c r="QMH75" s="3056"/>
      <c r="QMI75" s="3050"/>
      <c r="QMJ75" s="3051"/>
      <c r="QMK75" s="3052"/>
      <c r="QML75" s="3053"/>
      <c r="QMM75" s="3050"/>
      <c r="QMN75" s="3054"/>
      <c r="QMO75" s="3029"/>
      <c r="QMP75" s="3055"/>
      <c r="QMQ75" s="3056"/>
      <c r="QMR75" s="3057"/>
      <c r="QMS75" s="3058"/>
      <c r="QMT75" s="3059"/>
      <c r="QMU75" s="3058"/>
      <c r="QMV75" s="3059"/>
      <c r="QMW75" s="3050"/>
      <c r="QMX75" s="3051"/>
      <c r="QMY75" s="3058"/>
      <c r="QMZ75" s="3056"/>
      <c r="QNA75" s="3050"/>
      <c r="QNB75" s="3051"/>
      <c r="QNC75" s="3052"/>
      <c r="QND75" s="3053"/>
      <c r="QNE75" s="3050"/>
      <c r="QNF75" s="3054"/>
      <c r="QNG75" s="3029"/>
      <c r="QNH75" s="3055"/>
      <c r="QNI75" s="3056"/>
      <c r="QNJ75" s="3057"/>
      <c r="QNK75" s="3058"/>
      <c r="QNL75" s="3059"/>
      <c r="QNM75" s="3058"/>
      <c r="QNN75" s="3059"/>
      <c r="QNO75" s="3050"/>
      <c r="QNP75" s="3051"/>
      <c r="QNQ75" s="3058"/>
      <c r="QNR75" s="3056"/>
      <c r="QNS75" s="3050"/>
      <c r="QNT75" s="3051"/>
      <c r="QNU75" s="3052"/>
      <c r="QNV75" s="3053"/>
      <c r="QNW75" s="3050"/>
      <c r="QNX75" s="3054"/>
      <c r="QNY75" s="3029"/>
      <c r="QNZ75" s="3055"/>
      <c r="QOA75" s="3056"/>
      <c r="QOB75" s="3057"/>
      <c r="QOC75" s="3058"/>
      <c r="QOD75" s="3059"/>
      <c r="QOE75" s="3058"/>
      <c r="QOF75" s="3059"/>
      <c r="QOG75" s="3050"/>
      <c r="QOH75" s="3051"/>
      <c r="QOI75" s="3058"/>
      <c r="QOJ75" s="3056"/>
      <c r="QOK75" s="3050"/>
      <c r="QOL75" s="3051"/>
      <c r="QOM75" s="3052"/>
      <c r="QON75" s="3053"/>
      <c r="QOO75" s="3050"/>
      <c r="QOP75" s="3054"/>
      <c r="QOQ75" s="3029"/>
      <c r="QOR75" s="3055"/>
      <c r="QOS75" s="3056"/>
      <c r="QOT75" s="3057"/>
      <c r="QOU75" s="3058"/>
      <c r="QOV75" s="3059"/>
      <c r="QOW75" s="3058"/>
      <c r="QOX75" s="3059"/>
      <c r="QOY75" s="3050"/>
      <c r="QOZ75" s="3051"/>
      <c r="QPA75" s="3058"/>
      <c r="QPB75" s="3056"/>
      <c r="QPC75" s="3050"/>
      <c r="QPD75" s="3051"/>
      <c r="QPE75" s="3052"/>
      <c r="QPF75" s="3053"/>
      <c r="QPG75" s="3050"/>
      <c r="QPH75" s="3054"/>
      <c r="QPI75" s="3029"/>
      <c r="QPJ75" s="3055"/>
      <c r="QPK75" s="3056"/>
      <c r="QPL75" s="3057"/>
      <c r="QPM75" s="3058"/>
      <c r="QPN75" s="3059"/>
      <c r="QPO75" s="3058"/>
      <c r="QPP75" s="3059"/>
      <c r="QPQ75" s="3050"/>
      <c r="QPR75" s="3051"/>
      <c r="QPS75" s="3058"/>
      <c r="QPT75" s="3056"/>
      <c r="QPU75" s="3050"/>
      <c r="QPV75" s="3051"/>
      <c r="QPW75" s="3052"/>
      <c r="QPX75" s="3053"/>
      <c r="QPY75" s="3050"/>
      <c r="QPZ75" s="3054"/>
      <c r="QQA75" s="3029"/>
      <c r="QQB75" s="3055"/>
      <c r="QQC75" s="3056"/>
      <c r="QQD75" s="3057"/>
      <c r="QQE75" s="3058"/>
      <c r="QQF75" s="3059"/>
      <c r="QQG75" s="3058"/>
      <c r="QQH75" s="3059"/>
      <c r="QQI75" s="3050"/>
      <c r="QQJ75" s="3051"/>
      <c r="QQK75" s="3058"/>
      <c r="QQL75" s="3056"/>
      <c r="QQM75" s="3050"/>
      <c r="QQN75" s="3051"/>
      <c r="QQO75" s="3052"/>
      <c r="QQP75" s="3053"/>
      <c r="QQQ75" s="3050"/>
      <c r="QQR75" s="3054"/>
      <c r="QQS75" s="3029"/>
      <c r="QQT75" s="3055"/>
      <c r="QQU75" s="3056"/>
      <c r="QQV75" s="3057"/>
      <c r="QQW75" s="3058"/>
      <c r="QQX75" s="3059"/>
      <c r="QQY75" s="3058"/>
      <c r="QQZ75" s="3059"/>
      <c r="QRA75" s="3050"/>
      <c r="QRB75" s="3051"/>
      <c r="QRC75" s="3058"/>
      <c r="QRD75" s="3056"/>
      <c r="QRE75" s="3050"/>
      <c r="QRF75" s="3051"/>
      <c r="QRG75" s="3052"/>
      <c r="QRH75" s="3053"/>
      <c r="QRI75" s="3050"/>
      <c r="QRJ75" s="3054"/>
      <c r="QRK75" s="3029"/>
      <c r="QRL75" s="3055"/>
      <c r="QRM75" s="3056"/>
      <c r="QRN75" s="3057"/>
      <c r="QRO75" s="3058"/>
      <c r="QRP75" s="3059"/>
      <c r="QRQ75" s="3058"/>
      <c r="QRR75" s="3059"/>
      <c r="QRS75" s="3050"/>
      <c r="QRT75" s="3051"/>
      <c r="QRU75" s="3058"/>
      <c r="QRV75" s="3056"/>
      <c r="QRW75" s="3050"/>
      <c r="QRX75" s="3051"/>
      <c r="QRY75" s="3052"/>
      <c r="QRZ75" s="3053"/>
      <c r="QSA75" s="3050"/>
      <c r="QSB75" s="3054"/>
      <c r="QSC75" s="3029"/>
      <c r="QSD75" s="3055"/>
      <c r="QSE75" s="3056"/>
      <c r="QSF75" s="3057"/>
      <c r="QSG75" s="3058"/>
      <c r="QSH75" s="3059"/>
      <c r="QSI75" s="3058"/>
      <c r="QSJ75" s="3059"/>
      <c r="QSK75" s="3050"/>
      <c r="QSL75" s="3051"/>
      <c r="QSM75" s="3058"/>
      <c r="QSN75" s="3056"/>
      <c r="QSO75" s="3050"/>
      <c r="QSP75" s="3051"/>
      <c r="QSQ75" s="3052"/>
      <c r="QSR75" s="3053"/>
      <c r="QSS75" s="3050"/>
      <c r="QST75" s="3054"/>
      <c r="QSU75" s="3029"/>
      <c r="QSV75" s="3055"/>
      <c r="QSW75" s="3056"/>
      <c r="QSX75" s="3057"/>
      <c r="QSY75" s="3058"/>
      <c r="QSZ75" s="3059"/>
      <c r="QTA75" s="3058"/>
      <c r="QTB75" s="3059"/>
      <c r="QTC75" s="3050"/>
      <c r="QTD75" s="3051"/>
      <c r="QTE75" s="3058"/>
      <c r="QTF75" s="3056"/>
      <c r="QTG75" s="3050"/>
      <c r="QTH75" s="3051"/>
      <c r="QTI75" s="3052"/>
      <c r="QTJ75" s="3053"/>
      <c r="QTK75" s="3050"/>
      <c r="QTL75" s="3054"/>
      <c r="QTM75" s="3029"/>
      <c r="QTN75" s="3055"/>
      <c r="QTO75" s="3056"/>
      <c r="QTP75" s="3057"/>
      <c r="QTQ75" s="3058"/>
      <c r="QTR75" s="3059"/>
      <c r="QTS75" s="3058"/>
      <c r="QTT75" s="3059"/>
      <c r="QTU75" s="3050"/>
      <c r="QTV75" s="3051"/>
      <c r="QTW75" s="3058"/>
      <c r="QTX75" s="3056"/>
      <c r="QTY75" s="3050"/>
      <c r="QTZ75" s="3051"/>
      <c r="QUA75" s="3052"/>
      <c r="QUB75" s="3053"/>
      <c r="QUC75" s="3050"/>
      <c r="QUD75" s="3054"/>
      <c r="QUE75" s="3029"/>
      <c r="QUF75" s="3055"/>
      <c r="QUG75" s="3056"/>
      <c r="QUH75" s="3057"/>
      <c r="QUI75" s="3058"/>
      <c r="QUJ75" s="3059"/>
      <c r="QUK75" s="3058"/>
      <c r="QUL75" s="3059"/>
      <c r="QUM75" s="3050"/>
      <c r="QUN75" s="3051"/>
      <c r="QUO75" s="3058"/>
      <c r="QUP75" s="3056"/>
      <c r="QUQ75" s="3050"/>
      <c r="QUR75" s="3051"/>
      <c r="QUS75" s="3052"/>
      <c r="QUT75" s="3053"/>
      <c r="QUU75" s="3050"/>
      <c r="QUV75" s="3054"/>
      <c r="QUW75" s="3029"/>
      <c r="QUX75" s="3055"/>
      <c r="QUY75" s="3056"/>
      <c r="QUZ75" s="3057"/>
      <c r="QVA75" s="3058"/>
      <c r="QVB75" s="3059"/>
      <c r="QVC75" s="3058"/>
      <c r="QVD75" s="3059"/>
      <c r="QVE75" s="3050"/>
      <c r="QVF75" s="3051"/>
      <c r="QVG75" s="3058"/>
      <c r="QVH75" s="3056"/>
      <c r="QVI75" s="3050"/>
      <c r="QVJ75" s="3051"/>
      <c r="QVK75" s="3052"/>
      <c r="QVL75" s="3053"/>
      <c r="QVM75" s="3050"/>
      <c r="QVN75" s="3054"/>
      <c r="QVO75" s="3029"/>
      <c r="QVP75" s="3055"/>
      <c r="QVQ75" s="3056"/>
      <c r="QVR75" s="3057"/>
      <c r="QVS75" s="3058"/>
      <c r="QVT75" s="3059"/>
      <c r="QVU75" s="3058"/>
      <c r="QVV75" s="3059"/>
      <c r="QVW75" s="3050"/>
      <c r="QVX75" s="3051"/>
      <c r="QVY75" s="3058"/>
      <c r="QVZ75" s="3056"/>
      <c r="QWA75" s="3050"/>
      <c r="QWB75" s="3051"/>
      <c r="QWC75" s="3052"/>
      <c r="QWD75" s="3053"/>
      <c r="QWE75" s="3050"/>
      <c r="QWF75" s="3054"/>
      <c r="QWG75" s="3029"/>
      <c r="QWH75" s="3055"/>
      <c r="QWI75" s="3056"/>
      <c r="QWJ75" s="3057"/>
      <c r="QWK75" s="3058"/>
      <c r="QWL75" s="3059"/>
      <c r="QWM75" s="3058"/>
      <c r="QWN75" s="3059"/>
      <c r="QWO75" s="3050"/>
      <c r="QWP75" s="3051"/>
      <c r="QWQ75" s="3058"/>
      <c r="QWR75" s="3056"/>
      <c r="QWS75" s="3050"/>
      <c r="QWT75" s="3051"/>
      <c r="QWU75" s="3052"/>
      <c r="QWV75" s="3053"/>
      <c r="QWW75" s="3050"/>
      <c r="QWX75" s="3054"/>
      <c r="QWY75" s="3029"/>
      <c r="QWZ75" s="3055"/>
      <c r="QXA75" s="3056"/>
      <c r="QXB75" s="3057"/>
      <c r="QXC75" s="3058"/>
      <c r="QXD75" s="3059"/>
      <c r="QXE75" s="3058"/>
      <c r="QXF75" s="3059"/>
      <c r="QXG75" s="3050"/>
      <c r="QXH75" s="3051"/>
      <c r="QXI75" s="3058"/>
      <c r="QXJ75" s="3056"/>
      <c r="QXK75" s="3050"/>
      <c r="QXL75" s="3051"/>
      <c r="QXM75" s="3052"/>
      <c r="QXN75" s="3053"/>
      <c r="QXO75" s="3050"/>
      <c r="QXP75" s="3054"/>
      <c r="QXQ75" s="3029"/>
      <c r="QXR75" s="3055"/>
      <c r="QXS75" s="3056"/>
      <c r="QXT75" s="3057"/>
      <c r="QXU75" s="3058"/>
      <c r="QXV75" s="3059"/>
      <c r="QXW75" s="3058"/>
      <c r="QXX75" s="3059"/>
      <c r="QXY75" s="3050"/>
      <c r="QXZ75" s="3051"/>
      <c r="QYA75" s="3058"/>
      <c r="QYB75" s="3056"/>
      <c r="QYC75" s="3050"/>
      <c r="QYD75" s="3051"/>
      <c r="QYE75" s="3052"/>
      <c r="QYF75" s="3053"/>
      <c r="QYG75" s="3050"/>
      <c r="QYH75" s="3054"/>
      <c r="QYI75" s="3029"/>
      <c r="QYJ75" s="3055"/>
      <c r="QYK75" s="3056"/>
      <c r="QYL75" s="3057"/>
      <c r="QYM75" s="3058"/>
      <c r="QYN75" s="3059"/>
      <c r="QYO75" s="3058"/>
      <c r="QYP75" s="3059"/>
      <c r="QYQ75" s="3050"/>
      <c r="QYR75" s="3051"/>
      <c r="QYS75" s="3058"/>
      <c r="QYT75" s="3056"/>
      <c r="QYU75" s="3050"/>
      <c r="QYV75" s="3051"/>
      <c r="QYW75" s="3052"/>
      <c r="QYX75" s="3053"/>
      <c r="QYY75" s="3050"/>
      <c r="QYZ75" s="3054"/>
      <c r="QZA75" s="3029"/>
      <c r="QZB75" s="3055"/>
      <c r="QZC75" s="3056"/>
      <c r="QZD75" s="3057"/>
      <c r="QZE75" s="3058"/>
      <c r="QZF75" s="3059"/>
      <c r="QZG75" s="3058"/>
      <c r="QZH75" s="3059"/>
      <c r="QZI75" s="3050"/>
      <c r="QZJ75" s="3051"/>
      <c r="QZK75" s="3058"/>
      <c r="QZL75" s="3056"/>
      <c r="QZM75" s="3050"/>
      <c r="QZN75" s="3051"/>
      <c r="QZO75" s="3052"/>
      <c r="QZP75" s="3053"/>
      <c r="QZQ75" s="3050"/>
      <c r="QZR75" s="3054"/>
      <c r="QZS75" s="3029"/>
      <c r="QZT75" s="3055"/>
      <c r="QZU75" s="3056"/>
      <c r="QZV75" s="3057"/>
      <c r="QZW75" s="3058"/>
      <c r="QZX75" s="3059"/>
      <c r="QZY75" s="3058"/>
      <c r="QZZ75" s="3059"/>
      <c r="RAA75" s="3050"/>
      <c r="RAB75" s="3051"/>
      <c r="RAC75" s="3058"/>
      <c r="RAD75" s="3056"/>
      <c r="RAE75" s="3050"/>
      <c r="RAF75" s="3051"/>
      <c r="RAG75" s="3052"/>
      <c r="RAH75" s="3053"/>
      <c r="RAI75" s="3050"/>
      <c r="RAJ75" s="3054"/>
      <c r="RAK75" s="3029"/>
      <c r="RAL75" s="3055"/>
      <c r="RAM75" s="3056"/>
      <c r="RAN75" s="3057"/>
      <c r="RAO75" s="3058"/>
      <c r="RAP75" s="3059"/>
      <c r="RAQ75" s="3058"/>
      <c r="RAR75" s="3059"/>
      <c r="RAS75" s="3050"/>
      <c r="RAT75" s="3051"/>
      <c r="RAU75" s="3058"/>
      <c r="RAV75" s="3056"/>
      <c r="RAW75" s="3050"/>
      <c r="RAX75" s="3051"/>
      <c r="RAY75" s="3052"/>
      <c r="RAZ75" s="3053"/>
      <c r="RBA75" s="3050"/>
      <c r="RBB75" s="3054"/>
      <c r="RBC75" s="3029"/>
      <c r="RBD75" s="3055"/>
      <c r="RBE75" s="3056"/>
      <c r="RBF75" s="3057"/>
      <c r="RBG75" s="3058"/>
      <c r="RBH75" s="3059"/>
      <c r="RBI75" s="3058"/>
      <c r="RBJ75" s="3059"/>
      <c r="RBK75" s="3050"/>
      <c r="RBL75" s="3051"/>
      <c r="RBM75" s="3058"/>
      <c r="RBN75" s="3056"/>
      <c r="RBO75" s="3050"/>
      <c r="RBP75" s="3051"/>
      <c r="RBQ75" s="3052"/>
      <c r="RBR75" s="3053"/>
      <c r="RBS75" s="3050"/>
      <c r="RBT75" s="3054"/>
      <c r="RBU75" s="3029"/>
      <c r="RBV75" s="3055"/>
      <c r="RBW75" s="3056"/>
      <c r="RBX75" s="3057"/>
      <c r="RBY75" s="3058"/>
      <c r="RBZ75" s="3059"/>
      <c r="RCA75" s="3058"/>
      <c r="RCB75" s="3059"/>
      <c r="RCC75" s="3050"/>
      <c r="RCD75" s="3051"/>
      <c r="RCE75" s="3058"/>
      <c r="RCF75" s="3056"/>
      <c r="RCG75" s="3050"/>
      <c r="RCH75" s="3051"/>
      <c r="RCI75" s="3052"/>
      <c r="RCJ75" s="3053"/>
      <c r="RCK75" s="3050"/>
      <c r="RCL75" s="3054"/>
      <c r="RCM75" s="3029"/>
      <c r="RCN75" s="3055"/>
      <c r="RCO75" s="3056"/>
      <c r="RCP75" s="3057"/>
      <c r="RCQ75" s="3058"/>
      <c r="RCR75" s="3059"/>
      <c r="RCS75" s="3058"/>
      <c r="RCT75" s="3059"/>
      <c r="RCU75" s="3050"/>
      <c r="RCV75" s="3051"/>
      <c r="RCW75" s="3058"/>
      <c r="RCX75" s="3056"/>
      <c r="RCY75" s="3050"/>
      <c r="RCZ75" s="3051"/>
      <c r="RDA75" s="3052"/>
      <c r="RDB75" s="3053"/>
      <c r="RDC75" s="3050"/>
      <c r="RDD75" s="3054"/>
      <c r="RDE75" s="3029"/>
      <c r="RDF75" s="3055"/>
      <c r="RDG75" s="3056"/>
      <c r="RDH75" s="3057"/>
      <c r="RDI75" s="3058"/>
      <c r="RDJ75" s="3059"/>
      <c r="RDK75" s="3058"/>
      <c r="RDL75" s="3059"/>
      <c r="RDM75" s="3050"/>
      <c r="RDN75" s="3051"/>
      <c r="RDO75" s="3058"/>
      <c r="RDP75" s="3056"/>
      <c r="RDQ75" s="3050"/>
      <c r="RDR75" s="3051"/>
      <c r="RDS75" s="3052"/>
      <c r="RDT75" s="3053"/>
      <c r="RDU75" s="3050"/>
      <c r="RDV75" s="3054"/>
      <c r="RDW75" s="3029"/>
      <c r="RDX75" s="3055"/>
      <c r="RDY75" s="3056"/>
      <c r="RDZ75" s="3057"/>
      <c r="REA75" s="3058"/>
      <c r="REB75" s="3059"/>
      <c r="REC75" s="3058"/>
      <c r="RED75" s="3059"/>
      <c r="REE75" s="3050"/>
      <c r="REF75" s="3051"/>
      <c r="REG75" s="3058"/>
      <c r="REH75" s="3056"/>
      <c r="REI75" s="3050"/>
      <c r="REJ75" s="3051"/>
      <c r="REK75" s="3052"/>
      <c r="REL75" s="3053"/>
      <c r="REM75" s="3050"/>
      <c r="REN75" s="3054"/>
      <c r="REO75" s="3029"/>
      <c r="REP75" s="3055"/>
      <c r="REQ75" s="3056"/>
      <c r="RER75" s="3057"/>
      <c r="RES75" s="3058"/>
      <c r="RET75" s="3059"/>
      <c r="REU75" s="3058"/>
      <c r="REV75" s="3059"/>
      <c r="REW75" s="3050"/>
      <c r="REX75" s="3051"/>
      <c r="REY75" s="3058"/>
      <c r="REZ75" s="3056"/>
      <c r="RFA75" s="3050"/>
      <c r="RFB75" s="3051"/>
      <c r="RFC75" s="3052"/>
      <c r="RFD75" s="3053"/>
      <c r="RFE75" s="3050"/>
      <c r="RFF75" s="3054"/>
      <c r="RFG75" s="3029"/>
      <c r="RFH75" s="3055"/>
      <c r="RFI75" s="3056"/>
      <c r="RFJ75" s="3057"/>
      <c r="RFK75" s="3058"/>
      <c r="RFL75" s="3059"/>
      <c r="RFM75" s="3058"/>
      <c r="RFN75" s="3059"/>
      <c r="RFO75" s="3050"/>
      <c r="RFP75" s="3051"/>
      <c r="RFQ75" s="3058"/>
      <c r="RFR75" s="3056"/>
      <c r="RFS75" s="3050"/>
      <c r="RFT75" s="3051"/>
      <c r="RFU75" s="3052"/>
      <c r="RFV75" s="3053"/>
      <c r="RFW75" s="3050"/>
      <c r="RFX75" s="3054"/>
      <c r="RFY75" s="3029"/>
      <c r="RFZ75" s="3055"/>
      <c r="RGA75" s="3056"/>
      <c r="RGB75" s="3057"/>
      <c r="RGC75" s="3058"/>
      <c r="RGD75" s="3059"/>
      <c r="RGE75" s="3058"/>
      <c r="RGF75" s="3059"/>
      <c r="RGG75" s="3050"/>
      <c r="RGH75" s="3051"/>
      <c r="RGI75" s="3058"/>
      <c r="RGJ75" s="3056"/>
      <c r="RGK75" s="3050"/>
      <c r="RGL75" s="3051"/>
      <c r="RGM75" s="3052"/>
      <c r="RGN75" s="3053"/>
      <c r="RGO75" s="3050"/>
      <c r="RGP75" s="3054"/>
      <c r="RGQ75" s="3029"/>
      <c r="RGR75" s="3055"/>
      <c r="RGS75" s="3056"/>
      <c r="RGT75" s="3057"/>
      <c r="RGU75" s="3058"/>
      <c r="RGV75" s="3059"/>
      <c r="RGW75" s="3058"/>
      <c r="RGX75" s="3059"/>
      <c r="RGY75" s="3050"/>
      <c r="RGZ75" s="3051"/>
      <c r="RHA75" s="3058"/>
      <c r="RHB75" s="3056"/>
      <c r="RHC75" s="3050"/>
      <c r="RHD75" s="3051"/>
      <c r="RHE75" s="3052"/>
      <c r="RHF75" s="3053"/>
      <c r="RHG75" s="3050"/>
      <c r="RHH75" s="3054"/>
      <c r="RHI75" s="3029"/>
      <c r="RHJ75" s="3055"/>
      <c r="RHK75" s="3056"/>
      <c r="RHL75" s="3057"/>
      <c r="RHM75" s="3058"/>
      <c r="RHN75" s="3059"/>
      <c r="RHO75" s="3058"/>
      <c r="RHP75" s="3059"/>
      <c r="RHQ75" s="3050"/>
      <c r="RHR75" s="3051"/>
      <c r="RHS75" s="3058"/>
      <c r="RHT75" s="3056"/>
      <c r="RHU75" s="3050"/>
      <c r="RHV75" s="3051"/>
      <c r="RHW75" s="3052"/>
      <c r="RHX75" s="3053"/>
      <c r="RHY75" s="3050"/>
      <c r="RHZ75" s="3054"/>
      <c r="RIA75" s="3029"/>
      <c r="RIB75" s="3055"/>
      <c r="RIC75" s="3056"/>
      <c r="RID75" s="3057"/>
      <c r="RIE75" s="3058"/>
      <c r="RIF75" s="3059"/>
      <c r="RIG75" s="3058"/>
      <c r="RIH75" s="3059"/>
      <c r="RII75" s="3050"/>
      <c r="RIJ75" s="3051"/>
      <c r="RIK75" s="3058"/>
      <c r="RIL75" s="3056"/>
      <c r="RIM75" s="3050"/>
      <c r="RIN75" s="3051"/>
      <c r="RIO75" s="3052"/>
      <c r="RIP75" s="3053"/>
      <c r="RIQ75" s="3050"/>
      <c r="RIR75" s="3054"/>
      <c r="RIS75" s="3029"/>
      <c r="RIT75" s="3055"/>
      <c r="RIU75" s="3056"/>
      <c r="RIV75" s="3057"/>
      <c r="RIW75" s="3058"/>
      <c r="RIX75" s="3059"/>
      <c r="RIY75" s="3058"/>
      <c r="RIZ75" s="3059"/>
      <c r="RJA75" s="3050"/>
      <c r="RJB75" s="3051"/>
      <c r="RJC75" s="3058"/>
      <c r="RJD75" s="3056"/>
      <c r="RJE75" s="3050"/>
      <c r="RJF75" s="3051"/>
      <c r="RJG75" s="3052"/>
      <c r="RJH75" s="3053"/>
      <c r="RJI75" s="3050"/>
      <c r="RJJ75" s="3054"/>
      <c r="RJK75" s="3029"/>
      <c r="RJL75" s="3055"/>
      <c r="RJM75" s="3056"/>
      <c r="RJN75" s="3057"/>
      <c r="RJO75" s="3058"/>
      <c r="RJP75" s="3059"/>
      <c r="RJQ75" s="3058"/>
      <c r="RJR75" s="3059"/>
      <c r="RJS75" s="3050"/>
      <c r="RJT75" s="3051"/>
      <c r="RJU75" s="3058"/>
      <c r="RJV75" s="3056"/>
      <c r="RJW75" s="3050"/>
      <c r="RJX75" s="3051"/>
      <c r="RJY75" s="3052"/>
      <c r="RJZ75" s="3053"/>
      <c r="RKA75" s="3050"/>
      <c r="RKB75" s="3054"/>
      <c r="RKC75" s="3029"/>
      <c r="RKD75" s="3055"/>
      <c r="RKE75" s="3056"/>
      <c r="RKF75" s="3057"/>
      <c r="RKG75" s="3058"/>
      <c r="RKH75" s="3059"/>
      <c r="RKI75" s="3058"/>
      <c r="RKJ75" s="3059"/>
      <c r="RKK75" s="3050"/>
      <c r="RKL75" s="3051"/>
      <c r="RKM75" s="3058"/>
      <c r="RKN75" s="3056"/>
      <c r="RKO75" s="3050"/>
      <c r="RKP75" s="3051"/>
      <c r="RKQ75" s="3052"/>
      <c r="RKR75" s="3053"/>
      <c r="RKS75" s="3050"/>
      <c r="RKT75" s="3054"/>
      <c r="RKU75" s="3029"/>
      <c r="RKV75" s="3055"/>
      <c r="RKW75" s="3056"/>
      <c r="RKX75" s="3057"/>
      <c r="RKY75" s="3058"/>
      <c r="RKZ75" s="3059"/>
      <c r="RLA75" s="3058"/>
      <c r="RLB75" s="3059"/>
      <c r="RLC75" s="3050"/>
      <c r="RLD75" s="3051"/>
      <c r="RLE75" s="3058"/>
      <c r="RLF75" s="3056"/>
      <c r="RLG75" s="3050"/>
      <c r="RLH75" s="3051"/>
      <c r="RLI75" s="3052"/>
      <c r="RLJ75" s="3053"/>
      <c r="RLK75" s="3050"/>
      <c r="RLL75" s="3054"/>
      <c r="RLM75" s="3029"/>
      <c r="RLN75" s="3055"/>
      <c r="RLO75" s="3056"/>
      <c r="RLP75" s="3057"/>
      <c r="RLQ75" s="3058"/>
      <c r="RLR75" s="3059"/>
      <c r="RLS75" s="3058"/>
      <c r="RLT75" s="3059"/>
      <c r="RLU75" s="3050"/>
      <c r="RLV75" s="3051"/>
      <c r="RLW75" s="3058"/>
      <c r="RLX75" s="3056"/>
      <c r="RLY75" s="3050"/>
      <c r="RLZ75" s="3051"/>
      <c r="RMA75" s="3052"/>
      <c r="RMB75" s="3053"/>
      <c r="RMC75" s="3050"/>
      <c r="RMD75" s="3054"/>
      <c r="RME75" s="3029"/>
      <c r="RMF75" s="3055"/>
      <c r="RMG75" s="3056"/>
      <c r="RMH75" s="3057"/>
      <c r="RMI75" s="3058"/>
      <c r="RMJ75" s="3059"/>
      <c r="RMK75" s="3058"/>
      <c r="RML75" s="3059"/>
      <c r="RMM75" s="3050"/>
      <c r="RMN75" s="3051"/>
      <c r="RMO75" s="3058"/>
      <c r="RMP75" s="3056"/>
      <c r="RMQ75" s="3050"/>
      <c r="RMR75" s="3051"/>
      <c r="RMS75" s="3052"/>
      <c r="RMT75" s="3053"/>
      <c r="RMU75" s="3050"/>
      <c r="RMV75" s="3054"/>
      <c r="RMW75" s="3029"/>
      <c r="RMX75" s="3055"/>
      <c r="RMY75" s="3056"/>
      <c r="RMZ75" s="3057"/>
      <c r="RNA75" s="3058"/>
      <c r="RNB75" s="3059"/>
      <c r="RNC75" s="3058"/>
      <c r="RND75" s="3059"/>
      <c r="RNE75" s="3050"/>
      <c r="RNF75" s="3051"/>
      <c r="RNG75" s="3058"/>
      <c r="RNH75" s="3056"/>
      <c r="RNI75" s="3050"/>
      <c r="RNJ75" s="3051"/>
      <c r="RNK75" s="3052"/>
      <c r="RNL75" s="3053"/>
      <c r="RNM75" s="3050"/>
      <c r="RNN75" s="3054"/>
      <c r="RNO75" s="3029"/>
      <c r="RNP75" s="3055"/>
      <c r="RNQ75" s="3056"/>
      <c r="RNR75" s="3057"/>
      <c r="RNS75" s="3058"/>
      <c r="RNT75" s="3059"/>
      <c r="RNU75" s="3058"/>
      <c r="RNV75" s="3059"/>
      <c r="RNW75" s="3050"/>
      <c r="RNX75" s="3051"/>
      <c r="RNY75" s="3058"/>
      <c r="RNZ75" s="3056"/>
      <c r="ROA75" s="3050"/>
      <c r="ROB75" s="3051"/>
      <c r="ROC75" s="3052"/>
      <c r="ROD75" s="3053"/>
      <c r="ROE75" s="3050"/>
      <c r="ROF75" s="3054"/>
      <c r="ROG75" s="3029"/>
      <c r="ROH75" s="3055"/>
      <c r="ROI75" s="3056"/>
      <c r="ROJ75" s="3057"/>
      <c r="ROK75" s="3058"/>
      <c r="ROL75" s="3059"/>
      <c r="ROM75" s="3058"/>
      <c r="RON75" s="3059"/>
      <c r="ROO75" s="3050"/>
      <c r="ROP75" s="3051"/>
      <c r="ROQ75" s="3058"/>
      <c r="ROR75" s="3056"/>
      <c r="ROS75" s="3050"/>
      <c r="ROT75" s="3051"/>
      <c r="ROU75" s="3052"/>
      <c r="ROV75" s="3053"/>
      <c r="ROW75" s="3050"/>
      <c r="ROX75" s="3054"/>
      <c r="ROY75" s="3029"/>
      <c r="ROZ75" s="3055"/>
      <c r="RPA75" s="3056"/>
      <c r="RPB75" s="3057"/>
      <c r="RPC75" s="3058"/>
      <c r="RPD75" s="3059"/>
      <c r="RPE75" s="3058"/>
      <c r="RPF75" s="3059"/>
      <c r="RPG75" s="3050"/>
      <c r="RPH75" s="3051"/>
      <c r="RPI75" s="3058"/>
      <c r="RPJ75" s="3056"/>
      <c r="RPK75" s="3050"/>
      <c r="RPL75" s="3051"/>
      <c r="RPM75" s="3052"/>
      <c r="RPN75" s="3053"/>
      <c r="RPO75" s="3050"/>
      <c r="RPP75" s="3054"/>
      <c r="RPQ75" s="3029"/>
      <c r="RPR75" s="3055"/>
      <c r="RPS75" s="3056"/>
      <c r="RPT75" s="3057"/>
      <c r="RPU75" s="3058"/>
      <c r="RPV75" s="3059"/>
      <c r="RPW75" s="3058"/>
      <c r="RPX75" s="3059"/>
      <c r="RPY75" s="3050"/>
      <c r="RPZ75" s="3051"/>
      <c r="RQA75" s="3058"/>
      <c r="RQB75" s="3056"/>
      <c r="RQC75" s="3050"/>
      <c r="RQD75" s="3051"/>
      <c r="RQE75" s="3052"/>
      <c r="RQF75" s="3053"/>
      <c r="RQG75" s="3050"/>
      <c r="RQH75" s="3054"/>
      <c r="RQI75" s="3029"/>
      <c r="RQJ75" s="3055"/>
      <c r="RQK75" s="3056"/>
      <c r="RQL75" s="3057"/>
      <c r="RQM75" s="3058"/>
      <c r="RQN75" s="3059"/>
      <c r="RQO75" s="3058"/>
      <c r="RQP75" s="3059"/>
      <c r="RQQ75" s="3050"/>
      <c r="RQR75" s="3051"/>
      <c r="RQS75" s="3058"/>
      <c r="RQT75" s="3056"/>
      <c r="RQU75" s="3050"/>
      <c r="RQV75" s="3051"/>
      <c r="RQW75" s="3052"/>
      <c r="RQX75" s="3053"/>
      <c r="RQY75" s="3050"/>
      <c r="RQZ75" s="3054"/>
      <c r="RRA75" s="3029"/>
      <c r="RRB75" s="3055"/>
      <c r="RRC75" s="3056"/>
      <c r="RRD75" s="3057"/>
      <c r="RRE75" s="3058"/>
      <c r="RRF75" s="3059"/>
      <c r="RRG75" s="3058"/>
      <c r="RRH75" s="3059"/>
      <c r="RRI75" s="3050"/>
      <c r="RRJ75" s="3051"/>
      <c r="RRK75" s="3058"/>
      <c r="RRL75" s="3056"/>
      <c r="RRM75" s="3050"/>
      <c r="RRN75" s="3051"/>
      <c r="RRO75" s="3052"/>
      <c r="RRP75" s="3053"/>
      <c r="RRQ75" s="3050"/>
      <c r="RRR75" s="3054"/>
      <c r="RRS75" s="3029"/>
      <c r="RRT75" s="3055"/>
      <c r="RRU75" s="3056"/>
      <c r="RRV75" s="3057"/>
      <c r="RRW75" s="3058"/>
      <c r="RRX75" s="3059"/>
      <c r="RRY75" s="3058"/>
      <c r="RRZ75" s="3059"/>
      <c r="RSA75" s="3050"/>
      <c r="RSB75" s="3051"/>
      <c r="RSC75" s="3058"/>
      <c r="RSD75" s="3056"/>
      <c r="RSE75" s="3050"/>
      <c r="RSF75" s="3051"/>
      <c r="RSG75" s="3052"/>
      <c r="RSH75" s="3053"/>
      <c r="RSI75" s="3050"/>
      <c r="RSJ75" s="3054"/>
      <c r="RSK75" s="3029"/>
      <c r="RSL75" s="3055"/>
      <c r="RSM75" s="3056"/>
      <c r="RSN75" s="3057"/>
      <c r="RSO75" s="3058"/>
      <c r="RSP75" s="3059"/>
      <c r="RSQ75" s="3058"/>
      <c r="RSR75" s="3059"/>
      <c r="RSS75" s="3050"/>
      <c r="RST75" s="3051"/>
      <c r="RSU75" s="3058"/>
      <c r="RSV75" s="3056"/>
      <c r="RSW75" s="3050"/>
      <c r="RSX75" s="3051"/>
      <c r="RSY75" s="3052"/>
      <c r="RSZ75" s="3053"/>
      <c r="RTA75" s="3050"/>
      <c r="RTB75" s="3054"/>
      <c r="RTC75" s="3029"/>
      <c r="RTD75" s="3055"/>
      <c r="RTE75" s="3056"/>
      <c r="RTF75" s="3057"/>
      <c r="RTG75" s="3058"/>
      <c r="RTH75" s="3059"/>
      <c r="RTI75" s="3058"/>
      <c r="RTJ75" s="3059"/>
      <c r="RTK75" s="3050"/>
      <c r="RTL75" s="3051"/>
      <c r="RTM75" s="3058"/>
      <c r="RTN75" s="3056"/>
      <c r="RTO75" s="3050"/>
      <c r="RTP75" s="3051"/>
      <c r="RTQ75" s="3052"/>
      <c r="RTR75" s="3053"/>
      <c r="RTS75" s="3050"/>
      <c r="RTT75" s="3054"/>
      <c r="RTU75" s="3029"/>
      <c r="RTV75" s="3055"/>
      <c r="RTW75" s="3056"/>
      <c r="RTX75" s="3057"/>
      <c r="RTY75" s="3058"/>
      <c r="RTZ75" s="3059"/>
      <c r="RUA75" s="3058"/>
      <c r="RUB75" s="3059"/>
      <c r="RUC75" s="3050"/>
      <c r="RUD75" s="3051"/>
      <c r="RUE75" s="3058"/>
      <c r="RUF75" s="3056"/>
      <c r="RUG75" s="3050"/>
      <c r="RUH75" s="3051"/>
      <c r="RUI75" s="3052"/>
      <c r="RUJ75" s="3053"/>
      <c r="RUK75" s="3050"/>
      <c r="RUL75" s="3054"/>
      <c r="RUM75" s="3029"/>
      <c r="RUN75" s="3055"/>
      <c r="RUO75" s="3056"/>
      <c r="RUP75" s="3057"/>
      <c r="RUQ75" s="3058"/>
      <c r="RUR75" s="3059"/>
      <c r="RUS75" s="3058"/>
      <c r="RUT75" s="3059"/>
      <c r="RUU75" s="3050"/>
      <c r="RUV75" s="3051"/>
      <c r="RUW75" s="3058"/>
      <c r="RUX75" s="3056"/>
      <c r="RUY75" s="3050"/>
      <c r="RUZ75" s="3051"/>
      <c r="RVA75" s="3052"/>
      <c r="RVB75" s="3053"/>
      <c r="RVC75" s="3050"/>
      <c r="RVD75" s="3054"/>
      <c r="RVE75" s="3029"/>
      <c r="RVF75" s="3055"/>
      <c r="RVG75" s="3056"/>
      <c r="RVH75" s="3057"/>
      <c r="RVI75" s="3058"/>
      <c r="RVJ75" s="3059"/>
      <c r="RVK75" s="3058"/>
      <c r="RVL75" s="3059"/>
      <c r="RVM75" s="3050"/>
      <c r="RVN75" s="3051"/>
      <c r="RVO75" s="3058"/>
      <c r="RVP75" s="3056"/>
      <c r="RVQ75" s="3050"/>
      <c r="RVR75" s="3051"/>
      <c r="RVS75" s="3052"/>
      <c r="RVT75" s="3053"/>
      <c r="RVU75" s="3050"/>
      <c r="RVV75" s="3054"/>
      <c r="RVW75" s="3029"/>
      <c r="RVX75" s="3055"/>
      <c r="RVY75" s="3056"/>
      <c r="RVZ75" s="3057"/>
      <c r="RWA75" s="3058"/>
      <c r="RWB75" s="3059"/>
      <c r="RWC75" s="3058"/>
      <c r="RWD75" s="3059"/>
      <c r="RWE75" s="3050"/>
      <c r="RWF75" s="3051"/>
      <c r="RWG75" s="3058"/>
      <c r="RWH75" s="3056"/>
      <c r="RWI75" s="3050"/>
      <c r="RWJ75" s="3051"/>
      <c r="RWK75" s="3052"/>
      <c r="RWL75" s="3053"/>
      <c r="RWM75" s="3050"/>
      <c r="RWN75" s="3054"/>
      <c r="RWO75" s="3029"/>
      <c r="RWP75" s="3055"/>
      <c r="RWQ75" s="3056"/>
      <c r="RWR75" s="3057"/>
      <c r="RWS75" s="3058"/>
      <c r="RWT75" s="3059"/>
      <c r="RWU75" s="3058"/>
      <c r="RWV75" s="3059"/>
      <c r="RWW75" s="3050"/>
      <c r="RWX75" s="3051"/>
      <c r="RWY75" s="3058"/>
      <c r="RWZ75" s="3056"/>
      <c r="RXA75" s="3050"/>
      <c r="RXB75" s="3051"/>
      <c r="RXC75" s="3052"/>
      <c r="RXD75" s="3053"/>
      <c r="RXE75" s="3050"/>
      <c r="RXF75" s="3054"/>
      <c r="RXG75" s="3029"/>
      <c r="RXH75" s="3055"/>
      <c r="RXI75" s="3056"/>
      <c r="RXJ75" s="3057"/>
      <c r="RXK75" s="3058"/>
      <c r="RXL75" s="3059"/>
      <c r="RXM75" s="3058"/>
      <c r="RXN75" s="3059"/>
      <c r="RXO75" s="3050"/>
      <c r="RXP75" s="3051"/>
      <c r="RXQ75" s="3058"/>
      <c r="RXR75" s="3056"/>
      <c r="RXS75" s="3050"/>
      <c r="RXT75" s="3051"/>
      <c r="RXU75" s="3052"/>
      <c r="RXV75" s="3053"/>
      <c r="RXW75" s="3050"/>
      <c r="RXX75" s="3054"/>
      <c r="RXY75" s="3029"/>
      <c r="RXZ75" s="3055"/>
      <c r="RYA75" s="3056"/>
      <c r="RYB75" s="3057"/>
      <c r="RYC75" s="3058"/>
      <c r="RYD75" s="3059"/>
      <c r="RYE75" s="3058"/>
      <c r="RYF75" s="3059"/>
      <c r="RYG75" s="3050"/>
      <c r="RYH75" s="3051"/>
      <c r="RYI75" s="3058"/>
      <c r="RYJ75" s="3056"/>
      <c r="RYK75" s="3050"/>
      <c r="RYL75" s="3051"/>
      <c r="RYM75" s="3052"/>
      <c r="RYN75" s="3053"/>
      <c r="RYO75" s="3050"/>
      <c r="RYP75" s="3054"/>
      <c r="RYQ75" s="3029"/>
      <c r="RYR75" s="3055"/>
      <c r="RYS75" s="3056"/>
      <c r="RYT75" s="3057"/>
      <c r="RYU75" s="3058"/>
      <c r="RYV75" s="3059"/>
      <c r="RYW75" s="3058"/>
      <c r="RYX75" s="3059"/>
      <c r="RYY75" s="3050"/>
      <c r="RYZ75" s="3051"/>
      <c r="RZA75" s="3058"/>
      <c r="RZB75" s="3056"/>
      <c r="RZC75" s="3050"/>
      <c r="RZD75" s="3051"/>
      <c r="RZE75" s="3052"/>
      <c r="RZF75" s="3053"/>
      <c r="RZG75" s="3050"/>
      <c r="RZH75" s="3054"/>
      <c r="RZI75" s="3029"/>
      <c r="RZJ75" s="3055"/>
      <c r="RZK75" s="3056"/>
      <c r="RZL75" s="3057"/>
      <c r="RZM75" s="3058"/>
      <c r="RZN75" s="3059"/>
      <c r="RZO75" s="3058"/>
      <c r="RZP75" s="3059"/>
      <c r="RZQ75" s="3050"/>
      <c r="RZR75" s="3051"/>
      <c r="RZS75" s="3058"/>
      <c r="RZT75" s="3056"/>
      <c r="RZU75" s="3050"/>
      <c r="RZV75" s="3051"/>
      <c r="RZW75" s="3052"/>
      <c r="RZX75" s="3053"/>
      <c r="RZY75" s="3050"/>
      <c r="RZZ75" s="3054"/>
      <c r="SAA75" s="3029"/>
      <c r="SAB75" s="3055"/>
      <c r="SAC75" s="3056"/>
      <c r="SAD75" s="3057"/>
      <c r="SAE75" s="3058"/>
      <c r="SAF75" s="3059"/>
      <c r="SAG75" s="3058"/>
      <c r="SAH75" s="3059"/>
      <c r="SAI75" s="3050"/>
      <c r="SAJ75" s="3051"/>
      <c r="SAK75" s="3058"/>
      <c r="SAL75" s="3056"/>
      <c r="SAM75" s="3050"/>
      <c r="SAN75" s="3051"/>
      <c r="SAO75" s="3052"/>
      <c r="SAP75" s="3053"/>
      <c r="SAQ75" s="3050"/>
      <c r="SAR75" s="3054"/>
      <c r="SAS75" s="3029"/>
      <c r="SAT75" s="3055"/>
      <c r="SAU75" s="3056"/>
      <c r="SAV75" s="3057"/>
      <c r="SAW75" s="3058"/>
      <c r="SAX75" s="3059"/>
      <c r="SAY75" s="3058"/>
      <c r="SAZ75" s="3059"/>
      <c r="SBA75" s="3050"/>
      <c r="SBB75" s="3051"/>
      <c r="SBC75" s="3058"/>
      <c r="SBD75" s="3056"/>
      <c r="SBE75" s="3050"/>
      <c r="SBF75" s="3051"/>
      <c r="SBG75" s="3052"/>
      <c r="SBH75" s="3053"/>
      <c r="SBI75" s="3050"/>
      <c r="SBJ75" s="3054"/>
      <c r="SBK75" s="3029"/>
      <c r="SBL75" s="3055"/>
      <c r="SBM75" s="3056"/>
      <c r="SBN75" s="3057"/>
      <c r="SBO75" s="3058"/>
      <c r="SBP75" s="3059"/>
      <c r="SBQ75" s="3058"/>
      <c r="SBR75" s="3059"/>
      <c r="SBS75" s="3050"/>
      <c r="SBT75" s="3051"/>
      <c r="SBU75" s="3058"/>
      <c r="SBV75" s="3056"/>
      <c r="SBW75" s="3050"/>
      <c r="SBX75" s="3051"/>
      <c r="SBY75" s="3052"/>
      <c r="SBZ75" s="3053"/>
      <c r="SCA75" s="3050"/>
      <c r="SCB75" s="3054"/>
      <c r="SCC75" s="3029"/>
      <c r="SCD75" s="3055"/>
      <c r="SCE75" s="3056"/>
      <c r="SCF75" s="3057"/>
      <c r="SCG75" s="3058"/>
      <c r="SCH75" s="3059"/>
      <c r="SCI75" s="3058"/>
      <c r="SCJ75" s="3059"/>
      <c r="SCK75" s="3050"/>
      <c r="SCL75" s="3051"/>
      <c r="SCM75" s="3058"/>
      <c r="SCN75" s="3056"/>
      <c r="SCO75" s="3050"/>
      <c r="SCP75" s="3051"/>
      <c r="SCQ75" s="3052"/>
      <c r="SCR75" s="3053"/>
      <c r="SCS75" s="3050"/>
      <c r="SCT75" s="3054"/>
      <c r="SCU75" s="3029"/>
      <c r="SCV75" s="3055"/>
      <c r="SCW75" s="3056"/>
      <c r="SCX75" s="3057"/>
      <c r="SCY75" s="3058"/>
      <c r="SCZ75" s="3059"/>
      <c r="SDA75" s="3058"/>
      <c r="SDB75" s="3059"/>
      <c r="SDC75" s="3050"/>
      <c r="SDD75" s="3051"/>
      <c r="SDE75" s="3058"/>
      <c r="SDF75" s="3056"/>
      <c r="SDG75" s="3050"/>
      <c r="SDH75" s="3051"/>
      <c r="SDI75" s="3052"/>
      <c r="SDJ75" s="3053"/>
      <c r="SDK75" s="3050"/>
      <c r="SDL75" s="3054"/>
      <c r="SDM75" s="3029"/>
      <c r="SDN75" s="3055"/>
      <c r="SDO75" s="3056"/>
      <c r="SDP75" s="3057"/>
      <c r="SDQ75" s="3058"/>
      <c r="SDR75" s="3059"/>
      <c r="SDS75" s="3058"/>
      <c r="SDT75" s="3059"/>
      <c r="SDU75" s="3050"/>
      <c r="SDV75" s="3051"/>
      <c r="SDW75" s="3058"/>
      <c r="SDX75" s="3056"/>
      <c r="SDY75" s="3050"/>
      <c r="SDZ75" s="3051"/>
      <c r="SEA75" s="3052"/>
      <c r="SEB75" s="3053"/>
      <c r="SEC75" s="3050"/>
      <c r="SED75" s="3054"/>
      <c r="SEE75" s="3029"/>
      <c r="SEF75" s="3055"/>
      <c r="SEG75" s="3056"/>
      <c r="SEH75" s="3057"/>
      <c r="SEI75" s="3058"/>
      <c r="SEJ75" s="3059"/>
      <c r="SEK75" s="3058"/>
      <c r="SEL75" s="3059"/>
      <c r="SEM75" s="3050"/>
      <c r="SEN75" s="3051"/>
      <c r="SEO75" s="3058"/>
      <c r="SEP75" s="3056"/>
      <c r="SEQ75" s="3050"/>
      <c r="SER75" s="3051"/>
      <c r="SES75" s="3052"/>
      <c r="SET75" s="3053"/>
      <c r="SEU75" s="3050"/>
      <c r="SEV75" s="3054"/>
      <c r="SEW75" s="3029"/>
      <c r="SEX75" s="3055"/>
      <c r="SEY75" s="3056"/>
      <c r="SEZ75" s="3057"/>
      <c r="SFA75" s="3058"/>
      <c r="SFB75" s="3059"/>
      <c r="SFC75" s="3058"/>
      <c r="SFD75" s="3059"/>
      <c r="SFE75" s="3050"/>
      <c r="SFF75" s="3051"/>
      <c r="SFG75" s="3058"/>
      <c r="SFH75" s="3056"/>
      <c r="SFI75" s="3050"/>
      <c r="SFJ75" s="3051"/>
      <c r="SFK75" s="3052"/>
      <c r="SFL75" s="3053"/>
      <c r="SFM75" s="3050"/>
      <c r="SFN75" s="3054"/>
      <c r="SFO75" s="3029"/>
      <c r="SFP75" s="3055"/>
      <c r="SFQ75" s="3056"/>
      <c r="SFR75" s="3057"/>
      <c r="SFS75" s="3058"/>
      <c r="SFT75" s="3059"/>
      <c r="SFU75" s="3058"/>
      <c r="SFV75" s="3059"/>
      <c r="SFW75" s="3050"/>
      <c r="SFX75" s="3051"/>
      <c r="SFY75" s="3058"/>
      <c r="SFZ75" s="3056"/>
      <c r="SGA75" s="3050"/>
      <c r="SGB75" s="3051"/>
      <c r="SGC75" s="3052"/>
      <c r="SGD75" s="3053"/>
      <c r="SGE75" s="3050"/>
      <c r="SGF75" s="3054"/>
      <c r="SGG75" s="3029"/>
      <c r="SGH75" s="3055"/>
      <c r="SGI75" s="3056"/>
      <c r="SGJ75" s="3057"/>
      <c r="SGK75" s="3058"/>
      <c r="SGL75" s="3059"/>
      <c r="SGM75" s="3058"/>
      <c r="SGN75" s="3059"/>
      <c r="SGO75" s="3050"/>
      <c r="SGP75" s="3051"/>
      <c r="SGQ75" s="3058"/>
      <c r="SGR75" s="3056"/>
      <c r="SGS75" s="3050"/>
      <c r="SGT75" s="3051"/>
      <c r="SGU75" s="3052"/>
      <c r="SGV75" s="3053"/>
      <c r="SGW75" s="3050"/>
      <c r="SGX75" s="3054"/>
      <c r="SGY75" s="3029"/>
      <c r="SGZ75" s="3055"/>
      <c r="SHA75" s="3056"/>
      <c r="SHB75" s="3057"/>
      <c r="SHC75" s="3058"/>
      <c r="SHD75" s="3059"/>
      <c r="SHE75" s="3058"/>
      <c r="SHF75" s="3059"/>
      <c r="SHG75" s="3050"/>
      <c r="SHH75" s="3051"/>
      <c r="SHI75" s="3058"/>
      <c r="SHJ75" s="3056"/>
      <c r="SHK75" s="3050"/>
      <c r="SHL75" s="3051"/>
      <c r="SHM75" s="3052"/>
      <c r="SHN75" s="3053"/>
      <c r="SHO75" s="3050"/>
      <c r="SHP75" s="3054"/>
      <c r="SHQ75" s="3029"/>
      <c r="SHR75" s="3055"/>
      <c r="SHS75" s="3056"/>
      <c r="SHT75" s="3057"/>
      <c r="SHU75" s="3058"/>
      <c r="SHV75" s="3059"/>
      <c r="SHW75" s="3058"/>
      <c r="SHX75" s="3059"/>
      <c r="SHY75" s="3050"/>
      <c r="SHZ75" s="3051"/>
      <c r="SIA75" s="3058"/>
      <c r="SIB75" s="3056"/>
      <c r="SIC75" s="3050"/>
      <c r="SID75" s="3051"/>
      <c r="SIE75" s="3052"/>
      <c r="SIF75" s="3053"/>
      <c r="SIG75" s="3050"/>
      <c r="SIH75" s="3054"/>
      <c r="SII75" s="3029"/>
      <c r="SIJ75" s="3055"/>
      <c r="SIK75" s="3056"/>
      <c r="SIL75" s="3057"/>
      <c r="SIM75" s="3058"/>
      <c r="SIN75" s="3059"/>
      <c r="SIO75" s="3058"/>
      <c r="SIP75" s="3059"/>
      <c r="SIQ75" s="3050"/>
      <c r="SIR75" s="3051"/>
      <c r="SIS75" s="3058"/>
      <c r="SIT75" s="3056"/>
      <c r="SIU75" s="3050"/>
      <c r="SIV75" s="3051"/>
      <c r="SIW75" s="3052"/>
      <c r="SIX75" s="3053"/>
      <c r="SIY75" s="3050"/>
      <c r="SIZ75" s="3054"/>
      <c r="SJA75" s="3029"/>
      <c r="SJB75" s="3055"/>
      <c r="SJC75" s="3056"/>
      <c r="SJD75" s="3057"/>
      <c r="SJE75" s="3058"/>
      <c r="SJF75" s="3059"/>
      <c r="SJG75" s="3058"/>
      <c r="SJH75" s="3059"/>
      <c r="SJI75" s="3050"/>
      <c r="SJJ75" s="3051"/>
      <c r="SJK75" s="3058"/>
      <c r="SJL75" s="3056"/>
      <c r="SJM75" s="3050"/>
      <c r="SJN75" s="3051"/>
      <c r="SJO75" s="3052"/>
      <c r="SJP75" s="3053"/>
      <c r="SJQ75" s="3050"/>
      <c r="SJR75" s="3054"/>
      <c r="SJS75" s="3029"/>
      <c r="SJT75" s="3055"/>
      <c r="SJU75" s="3056"/>
      <c r="SJV75" s="3057"/>
      <c r="SJW75" s="3058"/>
      <c r="SJX75" s="3059"/>
      <c r="SJY75" s="3058"/>
      <c r="SJZ75" s="3059"/>
      <c r="SKA75" s="3050"/>
      <c r="SKB75" s="3051"/>
      <c r="SKC75" s="3058"/>
      <c r="SKD75" s="3056"/>
      <c r="SKE75" s="3050"/>
      <c r="SKF75" s="3051"/>
      <c r="SKG75" s="3052"/>
      <c r="SKH75" s="3053"/>
      <c r="SKI75" s="3050"/>
      <c r="SKJ75" s="3054"/>
      <c r="SKK75" s="3029"/>
      <c r="SKL75" s="3055"/>
      <c r="SKM75" s="3056"/>
      <c r="SKN75" s="3057"/>
      <c r="SKO75" s="3058"/>
      <c r="SKP75" s="3059"/>
      <c r="SKQ75" s="3058"/>
      <c r="SKR75" s="3059"/>
      <c r="SKS75" s="3050"/>
      <c r="SKT75" s="3051"/>
      <c r="SKU75" s="3058"/>
      <c r="SKV75" s="3056"/>
      <c r="SKW75" s="3050"/>
      <c r="SKX75" s="3051"/>
      <c r="SKY75" s="3052"/>
      <c r="SKZ75" s="3053"/>
      <c r="SLA75" s="3050"/>
      <c r="SLB75" s="3054"/>
      <c r="SLC75" s="3029"/>
      <c r="SLD75" s="3055"/>
      <c r="SLE75" s="3056"/>
      <c r="SLF75" s="3057"/>
      <c r="SLG75" s="3058"/>
      <c r="SLH75" s="3059"/>
      <c r="SLI75" s="3058"/>
      <c r="SLJ75" s="3059"/>
      <c r="SLK75" s="3050"/>
      <c r="SLL75" s="3051"/>
      <c r="SLM75" s="3058"/>
      <c r="SLN75" s="3056"/>
      <c r="SLO75" s="3050"/>
      <c r="SLP75" s="3051"/>
      <c r="SLQ75" s="3052"/>
      <c r="SLR75" s="3053"/>
      <c r="SLS75" s="3050"/>
      <c r="SLT75" s="3054"/>
      <c r="SLU75" s="3029"/>
      <c r="SLV75" s="3055"/>
      <c r="SLW75" s="3056"/>
      <c r="SLX75" s="3057"/>
      <c r="SLY75" s="3058"/>
      <c r="SLZ75" s="3059"/>
      <c r="SMA75" s="3058"/>
      <c r="SMB75" s="3059"/>
      <c r="SMC75" s="3050"/>
      <c r="SMD75" s="3051"/>
      <c r="SME75" s="3058"/>
      <c r="SMF75" s="3056"/>
      <c r="SMG75" s="3050"/>
      <c r="SMH75" s="3051"/>
      <c r="SMI75" s="3052"/>
      <c r="SMJ75" s="3053"/>
      <c r="SMK75" s="3050"/>
      <c r="SML75" s="3054"/>
      <c r="SMM75" s="3029"/>
      <c r="SMN75" s="3055"/>
      <c r="SMO75" s="3056"/>
      <c r="SMP75" s="3057"/>
      <c r="SMQ75" s="3058"/>
      <c r="SMR75" s="3059"/>
      <c r="SMS75" s="3058"/>
      <c r="SMT75" s="3059"/>
      <c r="SMU75" s="3050"/>
      <c r="SMV75" s="3051"/>
      <c r="SMW75" s="3058"/>
      <c r="SMX75" s="3056"/>
      <c r="SMY75" s="3050"/>
      <c r="SMZ75" s="3051"/>
      <c r="SNA75" s="3052"/>
      <c r="SNB75" s="3053"/>
      <c r="SNC75" s="3050"/>
      <c r="SND75" s="3054"/>
      <c r="SNE75" s="3029"/>
      <c r="SNF75" s="3055"/>
      <c r="SNG75" s="3056"/>
      <c r="SNH75" s="3057"/>
      <c r="SNI75" s="3058"/>
      <c r="SNJ75" s="3059"/>
      <c r="SNK75" s="3058"/>
      <c r="SNL75" s="3059"/>
      <c r="SNM75" s="3050"/>
      <c r="SNN75" s="3051"/>
      <c r="SNO75" s="3058"/>
      <c r="SNP75" s="3056"/>
      <c r="SNQ75" s="3050"/>
      <c r="SNR75" s="3051"/>
      <c r="SNS75" s="3052"/>
      <c r="SNT75" s="3053"/>
      <c r="SNU75" s="3050"/>
      <c r="SNV75" s="3054"/>
      <c r="SNW75" s="3029"/>
      <c r="SNX75" s="3055"/>
      <c r="SNY75" s="3056"/>
      <c r="SNZ75" s="3057"/>
      <c r="SOA75" s="3058"/>
      <c r="SOB75" s="3059"/>
      <c r="SOC75" s="3058"/>
      <c r="SOD75" s="3059"/>
      <c r="SOE75" s="3050"/>
      <c r="SOF75" s="3051"/>
      <c r="SOG75" s="3058"/>
      <c r="SOH75" s="3056"/>
      <c r="SOI75" s="3050"/>
      <c r="SOJ75" s="3051"/>
      <c r="SOK75" s="3052"/>
      <c r="SOL75" s="3053"/>
      <c r="SOM75" s="3050"/>
      <c r="SON75" s="3054"/>
      <c r="SOO75" s="3029"/>
      <c r="SOP75" s="3055"/>
      <c r="SOQ75" s="3056"/>
      <c r="SOR75" s="3057"/>
      <c r="SOS75" s="3058"/>
      <c r="SOT75" s="3059"/>
      <c r="SOU75" s="3058"/>
      <c r="SOV75" s="3059"/>
      <c r="SOW75" s="3050"/>
      <c r="SOX75" s="3051"/>
      <c r="SOY75" s="3058"/>
      <c r="SOZ75" s="3056"/>
      <c r="SPA75" s="3050"/>
      <c r="SPB75" s="3051"/>
      <c r="SPC75" s="3052"/>
      <c r="SPD75" s="3053"/>
      <c r="SPE75" s="3050"/>
      <c r="SPF75" s="3054"/>
      <c r="SPG75" s="3029"/>
      <c r="SPH75" s="3055"/>
      <c r="SPI75" s="3056"/>
      <c r="SPJ75" s="3057"/>
      <c r="SPK75" s="3058"/>
      <c r="SPL75" s="3059"/>
      <c r="SPM75" s="3058"/>
      <c r="SPN75" s="3059"/>
      <c r="SPO75" s="3050"/>
      <c r="SPP75" s="3051"/>
      <c r="SPQ75" s="3058"/>
      <c r="SPR75" s="3056"/>
      <c r="SPS75" s="3050"/>
      <c r="SPT75" s="3051"/>
      <c r="SPU75" s="3052"/>
      <c r="SPV75" s="3053"/>
      <c r="SPW75" s="3050"/>
      <c r="SPX75" s="3054"/>
      <c r="SPY75" s="3029"/>
      <c r="SPZ75" s="3055"/>
      <c r="SQA75" s="3056"/>
      <c r="SQB75" s="3057"/>
      <c r="SQC75" s="3058"/>
      <c r="SQD75" s="3059"/>
      <c r="SQE75" s="3058"/>
      <c r="SQF75" s="3059"/>
      <c r="SQG75" s="3050"/>
      <c r="SQH75" s="3051"/>
      <c r="SQI75" s="3058"/>
      <c r="SQJ75" s="3056"/>
      <c r="SQK75" s="3050"/>
      <c r="SQL75" s="3051"/>
      <c r="SQM75" s="3052"/>
      <c r="SQN75" s="3053"/>
      <c r="SQO75" s="3050"/>
      <c r="SQP75" s="3054"/>
      <c r="SQQ75" s="3029"/>
      <c r="SQR75" s="3055"/>
      <c r="SQS75" s="3056"/>
      <c r="SQT75" s="3057"/>
      <c r="SQU75" s="3058"/>
      <c r="SQV75" s="3059"/>
      <c r="SQW75" s="3058"/>
      <c r="SQX75" s="3059"/>
      <c r="SQY75" s="3050"/>
      <c r="SQZ75" s="3051"/>
      <c r="SRA75" s="3058"/>
      <c r="SRB75" s="3056"/>
      <c r="SRC75" s="3050"/>
      <c r="SRD75" s="3051"/>
      <c r="SRE75" s="3052"/>
      <c r="SRF75" s="3053"/>
      <c r="SRG75" s="3050"/>
      <c r="SRH75" s="3054"/>
      <c r="SRI75" s="3029"/>
      <c r="SRJ75" s="3055"/>
      <c r="SRK75" s="3056"/>
      <c r="SRL75" s="3057"/>
      <c r="SRM75" s="3058"/>
      <c r="SRN75" s="3059"/>
      <c r="SRO75" s="3058"/>
      <c r="SRP75" s="3059"/>
      <c r="SRQ75" s="3050"/>
      <c r="SRR75" s="3051"/>
      <c r="SRS75" s="3058"/>
      <c r="SRT75" s="3056"/>
      <c r="SRU75" s="3050"/>
      <c r="SRV75" s="3051"/>
      <c r="SRW75" s="3052"/>
      <c r="SRX75" s="3053"/>
      <c r="SRY75" s="3050"/>
      <c r="SRZ75" s="3054"/>
      <c r="SSA75" s="3029"/>
      <c r="SSB75" s="3055"/>
      <c r="SSC75" s="3056"/>
      <c r="SSD75" s="3057"/>
      <c r="SSE75" s="3058"/>
      <c r="SSF75" s="3059"/>
      <c r="SSG75" s="3058"/>
      <c r="SSH75" s="3059"/>
      <c r="SSI75" s="3050"/>
      <c r="SSJ75" s="3051"/>
      <c r="SSK75" s="3058"/>
      <c r="SSL75" s="3056"/>
      <c r="SSM75" s="3050"/>
      <c r="SSN75" s="3051"/>
      <c r="SSO75" s="3052"/>
      <c r="SSP75" s="3053"/>
      <c r="SSQ75" s="3050"/>
      <c r="SSR75" s="3054"/>
      <c r="SSS75" s="3029"/>
      <c r="SST75" s="3055"/>
      <c r="SSU75" s="3056"/>
      <c r="SSV75" s="3057"/>
      <c r="SSW75" s="3058"/>
      <c r="SSX75" s="3059"/>
      <c r="SSY75" s="3058"/>
      <c r="SSZ75" s="3059"/>
      <c r="STA75" s="3050"/>
      <c r="STB75" s="3051"/>
      <c r="STC75" s="3058"/>
      <c r="STD75" s="3056"/>
      <c r="STE75" s="3050"/>
      <c r="STF75" s="3051"/>
      <c r="STG75" s="3052"/>
      <c r="STH75" s="3053"/>
      <c r="STI75" s="3050"/>
      <c r="STJ75" s="3054"/>
      <c r="STK75" s="3029"/>
      <c r="STL75" s="3055"/>
      <c r="STM75" s="3056"/>
      <c r="STN75" s="3057"/>
      <c r="STO75" s="3058"/>
      <c r="STP75" s="3059"/>
      <c r="STQ75" s="3058"/>
      <c r="STR75" s="3059"/>
      <c r="STS75" s="3050"/>
      <c r="STT75" s="3051"/>
      <c r="STU75" s="3058"/>
      <c r="STV75" s="3056"/>
      <c r="STW75" s="3050"/>
      <c r="STX75" s="3051"/>
      <c r="STY75" s="3052"/>
      <c r="STZ75" s="3053"/>
      <c r="SUA75" s="3050"/>
      <c r="SUB75" s="3054"/>
      <c r="SUC75" s="3029"/>
      <c r="SUD75" s="3055"/>
      <c r="SUE75" s="3056"/>
      <c r="SUF75" s="3057"/>
      <c r="SUG75" s="3058"/>
      <c r="SUH75" s="3059"/>
      <c r="SUI75" s="3058"/>
      <c r="SUJ75" s="3059"/>
      <c r="SUK75" s="3050"/>
      <c r="SUL75" s="3051"/>
      <c r="SUM75" s="3058"/>
      <c r="SUN75" s="3056"/>
      <c r="SUO75" s="3050"/>
      <c r="SUP75" s="3051"/>
      <c r="SUQ75" s="3052"/>
      <c r="SUR75" s="3053"/>
      <c r="SUS75" s="3050"/>
      <c r="SUT75" s="3054"/>
      <c r="SUU75" s="3029"/>
      <c r="SUV75" s="3055"/>
      <c r="SUW75" s="3056"/>
      <c r="SUX75" s="3057"/>
      <c r="SUY75" s="3058"/>
      <c r="SUZ75" s="3059"/>
      <c r="SVA75" s="3058"/>
      <c r="SVB75" s="3059"/>
      <c r="SVC75" s="3050"/>
      <c r="SVD75" s="3051"/>
      <c r="SVE75" s="3058"/>
      <c r="SVF75" s="3056"/>
      <c r="SVG75" s="3050"/>
      <c r="SVH75" s="3051"/>
      <c r="SVI75" s="3052"/>
      <c r="SVJ75" s="3053"/>
      <c r="SVK75" s="3050"/>
      <c r="SVL75" s="3054"/>
      <c r="SVM75" s="3029"/>
      <c r="SVN75" s="3055"/>
      <c r="SVO75" s="3056"/>
      <c r="SVP75" s="3057"/>
      <c r="SVQ75" s="3058"/>
      <c r="SVR75" s="3059"/>
      <c r="SVS75" s="3058"/>
      <c r="SVT75" s="3059"/>
      <c r="SVU75" s="3050"/>
      <c r="SVV75" s="3051"/>
      <c r="SVW75" s="3058"/>
      <c r="SVX75" s="3056"/>
      <c r="SVY75" s="3050"/>
      <c r="SVZ75" s="3051"/>
      <c r="SWA75" s="3052"/>
      <c r="SWB75" s="3053"/>
      <c r="SWC75" s="3050"/>
      <c r="SWD75" s="3054"/>
      <c r="SWE75" s="3029"/>
      <c r="SWF75" s="3055"/>
      <c r="SWG75" s="3056"/>
      <c r="SWH75" s="3057"/>
      <c r="SWI75" s="3058"/>
      <c r="SWJ75" s="3059"/>
      <c r="SWK75" s="3058"/>
      <c r="SWL75" s="3059"/>
      <c r="SWM75" s="3050"/>
      <c r="SWN75" s="3051"/>
      <c r="SWO75" s="3058"/>
      <c r="SWP75" s="3056"/>
      <c r="SWQ75" s="3050"/>
      <c r="SWR75" s="3051"/>
      <c r="SWS75" s="3052"/>
      <c r="SWT75" s="3053"/>
      <c r="SWU75" s="3050"/>
      <c r="SWV75" s="3054"/>
      <c r="SWW75" s="3029"/>
      <c r="SWX75" s="3055"/>
      <c r="SWY75" s="3056"/>
      <c r="SWZ75" s="3057"/>
      <c r="SXA75" s="3058"/>
      <c r="SXB75" s="3059"/>
      <c r="SXC75" s="3058"/>
      <c r="SXD75" s="3059"/>
      <c r="SXE75" s="3050"/>
      <c r="SXF75" s="3051"/>
      <c r="SXG75" s="3058"/>
      <c r="SXH75" s="3056"/>
      <c r="SXI75" s="3050"/>
      <c r="SXJ75" s="3051"/>
      <c r="SXK75" s="3052"/>
      <c r="SXL75" s="3053"/>
      <c r="SXM75" s="3050"/>
      <c r="SXN75" s="3054"/>
      <c r="SXO75" s="3029"/>
      <c r="SXP75" s="3055"/>
      <c r="SXQ75" s="3056"/>
      <c r="SXR75" s="3057"/>
      <c r="SXS75" s="3058"/>
      <c r="SXT75" s="3059"/>
      <c r="SXU75" s="3058"/>
      <c r="SXV75" s="3059"/>
      <c r="SXW75" s="3050"/>
      <c r="SXX75" s="3051"/>
      <c r="SXY75" s="3058"/>
      <c r="SXZ75" s="3056"/>
      <c r="SYA75" s="3050"/>
      <c r="SYB75" s="3051"/>
      <c r="SYC75" s="3052"/>
      <c r="SYD75" s="3053"/>
      <c r="SYE75" s="3050"/>
      <c r="SYF75" s="3054"/>
      <c r="SYG75" s="3029"/>
      <c r="SYH75" s="3055"/>
      <c r="SYI75" s="3056"/>
      <c r="SYJ75" s="3057"/>
      <c r="SYK75" s="3058"/>
      <c r="SYL75" s="3059"/>
      <c r="SYM75" s="3058"/>
      <c r="SYN75" s="3059"/>
      <c r="SYO75" s="3050"/>
      <c r="SYP75" s="3051"/>
      <c r="SYQ75" s="3058"/>
      <c r="SYR75" s="3056"/>
      <c r="SYS75" s="3050"/>
      <c r="SYT75" s="3051"/>
      <c r="SYU75" s="3052"/>
      <c r="SYV75" s="3053"/>
      <c r="SYW75" s="3050"/>
      <c r="SYX75" s="3054"/>
      <c r="SYY75" s="3029"/>
      <c r="SYZ75" s="3055"/>
      <c r="SZA75" s="3056"/>
      <c r="SZB75" s="3057"/>
      <c r="SZC75" s="3058"/>
      <c r="SZD75" s="3059"/>
      <c r="SZE75" s="3058"/>
      <c r="SZF75" s="3059"/>
      <c r="SZG75" s="3050"/>
      <c r="SZH75" s="3051"/>
      <c r="SZI75" s="3058"/>
      <c r="SZJ75" s="3056"/>
      <c r="SZK75" s="3050"/>
      <c r="SZL75" s="3051"/>
      <c r="SZM75" s="3052"/>
      <c r="SZN75" s="3053"/>
      <c r="SZO75" s="3050"/>
      <c r="SZP75" s="3054"/>
      <c r="SZQ75" s="3029"/>
      <c r="SZR75" s="3055"/>
      <c r="SZS75" s="3056"/>
      <c r="SZT75" s="3057"/>
      <c r="SZU75" s="3058"/>
      <c r="SZV75" s="3059"/>
      <c r="SZW75" s="3058"/>
      <c r="SZX75" s="3059"/>
      <c r="SZY75" s="3050"/>
      <c r="SZZ75" s="3051"/>
      <c r="TAA75" s="3058"/>
      <c r="TAB75" s="3056"/>
      <c r="TAC75" s="3050"/>
      <c r="TAD75" s="3051"/>
      <c r="TAE75" s="3052"/>
      <c r="TAF75" s="3053"/>
      <c r="TAG75" s="3050"/>
      <c r="TAH75" s="3054"/>
      <c r="TAI75" s="3029"/>
      <c r="TAJ75" s="3055"/>
      <c r="TAK75" s="3056"/>
      <c r="TAL75" s="3057"/>
      <c r="TAM75" s="3058"/>
      <c r="TAN75" s="3059"/>
      <c r="TAO75" s="3058"/>
      <c r="TAP75" s="3059"/>
      <c r="TAQ75" s="3050"/>
      <c r="TAR75" s="3051"/>
      <c r="TAS75" s="3058"/>
      <c r="TAT75" s="3056"/>
      <c r="TAU75" s="3050"/>
      <c r="TAV75" s="3051"/>
      <c r="TAW75" s="3052"/>
      <c r="TAX75" s="3053"/>
      <c r="TAY75" s="3050"/>
      <c r="TAZ75" s="3054"/>
      <c r="TBA75" s="3029"/>
      <c r="TBB75" s="3055"/>
      <c r="TBC75" s="3056"/>
      <c r="TBD75" s="3057"/>
      <c r="TBE75" s="3058"/>
      <c r="TBF75" s="3059"/>
      <c r="TBG75" s="3058"/>
      <c r="TBH75" s="3059"/>
      <c r="TBI75" s="3050"/>
      <c r="TBJ75" s="3051"/>
      <c r="TBK75" s="3058"/>
      <c r="TBL75" s="3056"/>
      <c r="TBM75" s="3050"/>
      <c r="TBN75" s="3051"/>
      <c r="TBO75" s="3052"/>
      <c r="TBP75" s="3053"/>
      <c r="TBQ75" s="3050"/>
      <c r="TBR75" s="3054"/>
      <c r="TBS75" s="3029"/>
      <c r="TBT75" s="3055"/>
      <c r="TBU75" s="3056"/>
      <c r="TBV75" s="3057"/>
      <c r="TBW75" s="3058"/>
      <c r="TBX75" s="3059"/>
      <c r="TBY75" s="3058"/>
      <c r="TBZ75" s="3059"/>
      <c r="TCA75" s="3050"/>
      <c r="TCB75" s="3051"/>
      <c r="TCC75" s="3058"/>
      <c r="TCD75" s="3056"/>
      <c r="TCE75" s="3050"/>
      <c r="TCF75" s="3051"/>
      <c r="TCG75" s="3052"/>
      <c r="TCH75" s="3053"/>
      <c r="TCI75" s="3050"/>
      <c r="TCJ75" s="3054"/>
      <c r="TCK75" s="3029"/>
      <c r="TCL75" s="3055"/>
      <c r="TCM75" s="3056"/>
      <c r="TCN75" s="3057"/>
      <c r="TCO75" s="3058"/>
      <c r="TCP75" s="3059"/>
      <c r="TCQ75" s="3058"/>
      <c r="TCR75" s="3059"/>
      <c r="TCS75" s="3050"/>
      <c r="TCT75" s="3051"/>
      <c r="TCU75" s="3058"/>
      <c r="TCV75" s="3056"/>
      <c r="TCW75" s="3050"/>
      <c r="TCX75" s="3051"/>
      <c r="TCY75" s="3052"/>
      <c r="TCZ75" s="3053"/>
      <c r="TDA75" s="3050"/>
      <c r="TDB75" s="3054"/>
      <c r="TDC75" s="3029"/>
      <c r="TDD75" s="3055"/>
      <c r="TDE75" s="3056"/>
      <c r="TDF75" s="3057"/>
      <c r="TDG75" s="3058"/>
      <c r="TDH75" s="3059"/>
      <c r="TDI75" s="3058"/>
      <c r="TDJ75" s="3059"/>
      <c r="TDK75" s="3050"/>
      <c r="TDL75" s="3051"/>
      <c r="TDM75" s="3058"/>
      <c r="TDN75" s="3056"/>
      <c r="TDO75" s="3050"/>
      <c r="TDP75" s="3051"/>
      <c r="TDQ75" s="3052"/>
      <c r="TDR75" s="3053"/>
      <c r="TDS75" s="3050"/>
      <c r="TDT75" s="3054"/>
      <c r="TDU75" s="3029"/>
      <c r="TDV75" s="3055"/>
      <c r="TDW75" s="3056"/>
      <c r="TDX75" s="3057"/>
      <c r="TDY75" s="3058"/>
      <c r="TDZ75" s="3059"/>
      <c r="TEA75" s="3058"/>
      <c r="TEB75" s="3059"/>
      <c r="TEC75" s="3050"/>
      <c r="TED75" s="3051"/>
      <c r="TEE75" s="3058"/>
      <c r="TEF75" s="3056"/>
      <c r="TEG75" s="3050"/>
      <c r="TEH75" s="3051"/>
      <c r="TEI75" s="3052"/>
      <c r="TEJ75" s="3053"/>
      <c r="TEK75" s="3050"/>
      <c r="TEL75" s="3054"/>
      <c r="TEM75" s="3029"/>
      <c r="TEN75" s="3055"/>
      <c r="TEO75" s="3056"/>
      <c r="TEP75" s="3057"/>
      <c r="TEQ75" s="3058"/>
      <c r="TER75" s="3059"/>
      <c r="TES75" s="3058"/>
      <c r="TET75" s="3059"/>
      <c r="TEU75" s="3050"/>
      <c r="TEV75" s="3051"/>
      <c r="TEW75" s="3058"/>
      <c r="TEX75" s="3056"/>
      <c r="TEY75" s="3050"/>
      <c r="TEZ75" s="3051"/>
      <c r="TFA75" s="3052"/>
      <c r="TFB75" s="3053"/>
      <c r="TFC75" s="3050"/>
      <c r="TFD75" s="3054"/>
      <c r="TFE75" s="3029"/>
      <c r="TFF75" s="3055"/>
      <c r="TFG75" s="3056"/>
      <c r="TFH75" s="3057"/>
      <c r="TFI75" s="3058"/>
      <c r="TFJ75" s="3059"/>
      <c r="TFK75" s="3058"/>
      <c r="TFL75" s="3059"/>
      <c r="TFM75" s="3050"/>
      <c r="TFN75" s="3051"/>
      <c r="TFO75" s="3058"/>
      <c r="TFP75" s="3056"/>
      <c r="TFQ75" s="3050"/>
      <c r="TFR75" s="3051"/>
      <c r="TFS75" s="3052"/>
      <c r="TFT75" s="3053"/>
      <c r="TFU75" s="3050"/>
      <c r="TFV75" s="3054"/>
      <c r="TFW75" s="3029"/>
      <c r="TFX75" s="3055"/>
      <c r="TFY75" s="3056"/>
      <c r="TFZ75" s="3057"/>
      <c r="TGA75" s="3058"/>
      <c r="TGB75" s="3059"/>
      <c r="TGC75" s="3058"/>
      <c r="TGD75" s="3059"/>
      <c r="TGE75" s="3050"/>
      <c r="TGF75" s="3051"/>
      <c r="TGG75" s="3058"/>
      <c r="TGH75" s="3056"/>
      <c r="TGI75" s="3050"/>
      <c r="TGJ75" s="3051"/>
      <c r="TGK75" s="3052"/>
      <c r="TGL75" s="3053"/>
      <c r="TGM75" s="3050"/>
      <c r="TGN75" s="3054"/>
      <c r="TGO75" s="3029"/>
      <c r="TGP75" s="3055"/>
      <c r="TGQ75" s="3056"/>
      <c r="TGR75" s="3057"/>
      <c r="TGS75" s="3058"/>
      <c r="TGT75" s="3059"/>
      <c r="TGU75" s="3058"/>
      <c r="TGV75" s="3059"/>
      <c r="TGW75" s="3050"/>
      <c r="TGX75" s="3051"/>
      <c r="TGY75" s="3058"/>
      <c r="TGZ75" s="3056"/>
      <c r="THA75" s="3050"/>
      <c r="THB75" s="3051"/>
      <c r="THC75" s="3052"/>
      <c r="THD75" s="3053"/>
      <c r="THE75" s="3050"/>
      <c r="THF75" s="3054"/>
      <c r="THG75" s="3029"/>
      <c r="THH75" s="3055"/>
      <c r="THI75" s="3056"/>
      <c r="THJ75" s="3057"/>
      <c r="THK75" s="3058"/>
      <c r="THL75" s="3059"/>
      <c r="THM75" s="3058"/>
      <c r="THN75" s="3059"/>
      <c r="THO75" s="3050"/>
      <c r="THP75" s="3051"/>
      <c r="THQ75" s="3058"/>
      <c r="THR75" s="3056"/>
      <c r="THS75" s="3050"/>
      <c r="THT75" s="3051"/>
      <c r="THU75" s="3052"/>
      <c r="THV75" s="3053"/>
      <c r="THW75" s="3050"/>
      <c r="THX75" s="3054"/>
      <c r="THY75" s="3029"/>
      <c r="THZ75" s="3055"/>
      <c r="TIA75" s="3056"/>
      <c r="TIB75" s="3057"/>
      <c r="TIC75" s="3058"/>
      <c r="TID75" s="3059"/>
      <c r="TIE75" s="3058"/>
      <c r="TIF75" s="3059"/>
      <c r="TIG75" s="3050"/>
      <c r="TIH75" s="3051"/>
      <c r="TII75" s="3058"/>
      <c r="TIJ75" s="3056"/>
      <c r="TIK75" s="3050"/>
      <c r="TIL75" s="3051"/>
      <c r="TIM75" s="3052"/>
      <c r="TIN75" s="3053"/>
      <c r="TIO75" s="3050"/>
      <c r="TIP75" s="3054"/>
      <c r="TIQ75" s="3029"/>
      <c r="TIR75" s="3055"/>
      <c r="TIS75" s="3056"/>
      <c r="TIT75" s="3057"/>
      <c r="TIU75" s="3058"/>
      <c r="TIV75" s="3059"/>
      <c r="TIW75" s="3058"/>
      <c r="TIX75" s="3059"/>
      <c r="TIY75" s="3050"/>
      <c r="TIZ75" s="3051"/>
      <c r="TJA75" s="3058"/>
      <c r="TJB75" s="3056"/>
      <c r="TJC75" s="3050"/>
      <c r="TJD75" s="3051"/>
      <c r="TJE75" s="3052"/>
      <c r="TJF75" s="3053"/>
      <c r="TJG75" s="3050"/>
      <c r="TJH75" s="3054"/>
      <c r="TJI75" s="3029"/>
      <c r="TJJ75" s="3055"/>
      <c r="TJK75" s="3056"/>
      <c r="TJL75" s="3057"/>
      <c r="TJM75" s="3058"/>
      <c r="TJN75" s="3059"/>
      <c r="TJO75" s="3058"/>
      <c r="TJP75" s="3059"/>
      <c r="TJQ75" s="3050"/>
      <c r="TJR75" s="3051"/>
      <c r="TJS75" s="3058"/>
      <c r="TJT75" s="3056"/>
      <c r="TJU75" s="3050"/>
      <c r="TJV75" s="3051"/>
      <c r="TJW75" s="3052"/>
      <c r="TJX75" s="3053"/>
      <c r="TJY75" s="3050"/>
      <c r="TJZ75" s="3054"/>
      <c r="TKA75" s="3029"/>
      <c r="TKB75" s="3055"/>
      <c r="TKC75" s="3056"/>
      <c r="TKD75" s="3057"/>
      <c r="TKE75" s="3058"/>
      <c r="TKF75" s="3059"/>
      <c r="TKG75" s="3058"/>
      <c r="TKH75" s="3059"/>
      <c r="TKI75" s="3050"/>
      <c r="TKJ75" s="3051"/>
      <c r="TKK75" s="3058"/>
      <c r="TKL75" s="3056"/>
      <c r="TKM75" s="3050"/>
      <c r="TKN75" s="3051"/>
      <c r="TKO75" s="3052"/>
      <c r="TKP75" s="3053"/>
      <c r="TKQ75" s="3050"/>
      <c r="TKR75" s="3054"/>
      <c r="TKS75" s="3029"/>
      <c r="TKT75" s="3055"/>
      <c r="TKU75" s="3056"/>
      <c r="TKV75" s="3057"/>
      <c r="TKW75" s="3058"/>
      <c r="TKX75" s="3059"/>
      <c r="TKY75" s="3058"/>
      <c r="TKZ75" s="3059"/>
      <c r="TLA75" s="3050"/>
      <c r="TLB75" s="3051"/>
      <c r="TLC75" s="3058"/>
      <c r="TLD75" s="3056"/>
      <c r="TLE75" s="3050"/>
      <c r="TLF75" s="3051"/>
      <c r="TLG75" s="3052"/>
      <c r="TLH75" s="3053"/>
      <c r="TLI75" s="3050"/>
      <c r="TLJ75" s="3054"/>
      <c r="TLK75" s="3029"/>
      <c r="TLL75" s="3055"/>
      <c r="TLM75" s="3056"/>
      <c r="TLN75" s="3057"/>
      <c r="TLO75" s="3058"/>
      <c r="TLP75" s="3059"/>
      <c r="TLQ75" s="3058"/>
      <c r="TLR75" s="3059"/>
      <c r="TLS75" s="3050"/>
      <c r="TLT75" s="3051"/>
      <c r="TLU75" s="3058"/>
      <c r="TLV75" s="3056"/>
      <c r="TLW75" s="3050"/>
      <c r="TLX75" s="3051"/>
      <c r="TLY75" s="3052"/>
      <c r="TLZ75" s="3053"/>
      <c r="TMA75" s="3050"/>
      <c r="TMB75" s="3054"/>
      <c r="TMC75" s="3029"/>
      <c r="TMD75" s="3055"/>
      <c r="TME75" s="3056"/>
      <c r="TMF75" s="3057"/>
      <c r="TMG75" s="3058"/>
      <c r="TMH75" s="3059"/>
      <c r="TMI75" s="3058"/>
      <c r="TMJ75" s="3059"/>
      <c r="TMK75" s="3050"/>
      <c r="TML75" s="3051"/>
      <c r="TMM75" s="3058"/>
      <c r="TMN75" s="3056"/>
      <c r="TMO75" s="3050"/>
      <c r="TMP75" s="3051"/>
      <c r="TMQ75" s="3052"/>
      <c r="TMR75" s="3053"/>
      <c r="TMS75" s="3050"/>
      <c r="TMT75" s="3054"/>
      <c r="TMU75" s="3029"/>
      <c r="TMV75" s="3055"/>
      <c r="TMW75" s="3056"/>
      <c r="TMX75" s="3057"/>
      <c r="TMY75" s="3058"/>
      <c r="TMZ75" s="3059"/>
      <c r="TNA75" s="3058"/>
      <c r="TNB75" s="3059"/>
      <c r="TNC75" s="3050"/>
      <c r="TND75" s="3051"/>
      <c r="TNE75" s="3058"/>
      <c r="TNF75" s="3056"/>
      <c r="TNG75" s="3050"/>
      <c r="TNH75" s="3051"/>
      <c r="TNI75" s="3052"/>
      <c r="TNJ75" s="3053"/>
      <c r="TNK75" s="3050"/>
      <c r="TNL75" s="3054"/>
      <c r="TNM75" s="3029"/>
      <c r="TNN75" s="3055"/>
      <c r="TNO75" s="3056"/>
      <c r="TNP75" s="3057"/>
      <c r="TNQ75" s="3058"/>
      <c r="TNR75" s="3059"/>
      <c r="TNS75" s="3058"/>
      <c r="TNT75" s="3059"/>
      <c r="TNU75" s="3050"/>
      <c r="TNV75" s="3051"/>
      <c r="TNW75" s="3058"/>
      <c r="TNX75" s="3056"/>
      <c r="TNY75" s="3050"/>
      <c r="TNZ75" s="3051"/>
      <c r="TOA75" s="3052"/>
      <c r="TOB75" s="3053"/>
      <c r="TOC75" s="3050"/>
      <c r="TOD75" s="3054"/>
      <c r="TOE75" s="3029"/>
      <c r="TOF75" s="3055"/>
      <c r="TOG75" s="3056"/>
      <c r="TOH75" s="3057"/>
      <c r="TOI75" s="3058"/>
      <c r="TOJ75" s="3059"/>
      <c r="TOK75" s="3058"/>
      <c r="TOL75" s="3059"/>
      <c r="TOM75" s="3050"/>
      <c r="TON75" s="3051"/>
      <c r="TOO75" s="3058"/>
      <c r="TOP75" s="3056"/>
      <c r="TOQ75" s="3050"/>
      <c r="TOR75" s="3051"/>
      <c r="TOS75" s="3052"/>
      <c r="TOT75" s="3053"/>
      <c r="TOU75" s="3050"/>
      <c r="TOV75" s="3054"/>
      <c r="TOW75" s="3029"/>
      <c r="TOX75" s="3055"/>
      <c r="TOY75" s="3056"/>
      <c r="TOZ75" s="3057"/>
      <c r="TPA75" s="3058"/>
      <c r="TPB75" s="3059"/>
      <c r="TPC75" s="3058"/>
      <c r="TPD75" s="3059"/>
      <c r="TPE75" s="3050"/>
      <c r="TPF75" s="3051"/>
      <c r="TPG75" s="3058"/>
      <c r="TPH75" s="3056"/>
      <c r="TPI75" s="3050"/>
      <c r="TPJ75" s="3051"/>
      <c r="TPK75" s="3052"/>
      <c r="TPL75" s="3053"/>
      <c r="TPM75" s="3050"/>
      <c r="TPN75" s="3054"/>
      <c r="TPO75" s="3029"/>
      <c r="TPP75" s="3055"/>
      <c r="TPQ75" s="3056"/>
      <c r="TPR75" s="3057"/>
      <c r="TPS75" s="3058"/>
      <c r="TPT75" s="3059"/>
      <c r="TPU75" s="3058"/>
      <c r="TPV75" s="3059"/>
      <c r="TPW75" s="3050"/>
      <c r="TPX75" s="3051"/>
      <c r="TPY75" s="3058"/>
      <c r="TPZ75" s="3056"/>
      <c r="TQA75" s="3050"/>
      <c r="TQB75" s="3051"/>
      <c r="TQC75" s="3052"/>
      <c r="TQD75" s="3053"/>
      <c r="TQE75" s="3050"/>
      <c r="TQF75" s="3054"/>
      <c r="TQG75" s="3029"/>
      <c r="TQH75" s="3055"/>
      <c r="TQI75" s="3056"/>
      <c r="TQJ75" s="3057"/>
      <c r="TQK75" s="3058"/>
      <c r="TQL75" s="3059"/>
      <c r="TQM75" s="3058"/>
      <c r="TQN75" s="3059"/>
      <c r="TQO75" s="3050"/>
      <c r="TQP75" s="3051"/>
      <c r="TQQ75" s="3058"/>
      <c r="TQR75" s="3056"/>
      <c r="TQS75" s="3050"/>
      <c r="TQT75" s="3051"/>
      <c r="TQU75" s="3052"/>
      <c r="TQV75" s="3053"/>
      <c r="TQW75" s="3050"/>
      <c r="TQX75" s="3054"/>
      <c r="TQY75" s="3029"/>
      <c r="TQZ75" s="3055"/>
      <c r="TRA75" s="3056"/>
      <c r="TRB75" s="3057"/>
      <c r="TRC75" s="3058"/>
      <c r="TRD75" s="3059"/>
      <c r="TRE75" s="3058"/>
      <c r="TRF75" s="3059"/>
      <c r="TRG75" s="3050"/>
      <c r="TRH75" s="3051"/>
      <c r="TRI75" s="3058"/>
      <c r="TRJ75" s="3056"/>
      <c r="TRK75" s="3050"/>
      <c r="TRL75" s="3051"/>
      <c r="TRM75" s="3052"/>
      <c r="TRN75" s="3053"/>
      <c r="TRO75" s="3050"/>
      <c r="TRP75" s="3054"/>
      <c r="TRQ75" s="3029"/>
      <c r="TRR75" s="3055"/>
      <c r="TRS75" s="3056"/>
      <c r="TRT75" s="3057"/>
      <c r="TRU75" s="3058"/>
      <c r="TRV75" s="3059"/>
      <c r="TRW75" s="3058"/>
      <c r="TRX75" s="3059"/>
      <c r="TRY75" s="3050"/>
      <c r="TRZ75" s="3051"/>
      <c r="TSA75" s="3058"/>
      <c r="TSB75" s="3056"/>
      <c r="TSC75" s="3050"/>
      <c r="TSD75" s="3051"/>
      <c r="TSE75" s="3052"/>
      <c r="TSF75" s="3053"/>
      <c r="TSG75" s="3050"/>
      <c r="TSH75" s="3054"/>
      <c r="TSI75" s="3029"/>
      <c r="TSJ75" s="3055"/>
      <c r="TSK75" s="3056"/>
      <c r="TSL75" s="3057"/>
      <c r="TSM75" s="3058"/>
      <c r="TSN75" s="3059"/>
      <c r="TSO75" s="3058"/>
      <c r="TSP75" s="3059"/>
      <c r="TSQ75" s="3050"/>
      <c r="TSR75" s="3051"/>
      <c r="TSS75" s="3058"/>
      <c r="TST75" s="3056"/>
      <c r="TSU75" s="3050"/>
      <c r="TSV75" s="3051"/>
      <c r="TSW75" s="3052"/>
      <c r="TSX75" s="3053"/>
      <c r="TSY75" s="3050"/>
      <c r="TSZ75" s="3054"/>
      <c r="TTA75" s="3029"/>
      <c r="TTB75" s="3055"/>
      <c r="TTC75" s="3056"/>
      <c r="TTD75" s="3057"/>
      <c r="TTE75" s="3058"/>
      <c r="TTF75" s="3059"/>
      <c r="TTG75" s="3058"/>
      <c r="TTH75" s="3059"/>
      <c r="TTI75" s="3050"/>
      <c r="TTJ75" s="3051"/>
      <c r="TTK75" s="3058"/>
      <c r="TTL75" s="3056"/>
      <c r="TTM75" s="3050"/>
      <c r="TTN75" s="3051"/>
      <c r="TTO75" s="3052"/>
      <c r="TTP75" s="3053"/>
      <c r="TTQ75" s="3050"/>
      <c r="TTR75" s="3054"/>
      <c r="TTS75" s="3029"/>
      <c r="TTT75" s="3055"/>
      <c r="TTU75" s="3056"/>
      <c r="TTV75" s="3057"/>
      <c r="TTW75" s="3058"/>
      <c r="TTX75" s="3059"/>
      <c r="TTY75" s="3058"/>
      <c r="TTZ75" s="3059"/>
      <c r="TUA75" s="3050"/>
      <c r="TUB75" s="3051"/>
      <c r="TUC75" s="3058"/>
      <c r="TUD75" s="3056"/>
      <c r="TUE75" s="3050"/>
      <c r="TUF75" s="3051"/>
      <c r="TUG75" s="3052"/>
      <c r="TUH75" s="3053"/>
      <c r="TUI75" s="3050"/>
      <c r="TUJ75" s="3054"/>
      <c r="TUK75" s="3029"/>
      <c r="TUL75" s="3055"/>
      <c r="TUM75" s="3056"/>
      <c r="TUN75" s="3057"/>
      <c r="TUO75" s="3058"/>
      <c r="TUP75" s="3059"/>
      <c r="TUQ75" s="3058"/>
      <c r="TUR75" s="3059"/>
      <c r="TUS75" s="3050"/>
      <c r="TUT75" s="3051"/>
      <c r="TUU75" s="3058"/>
      <c r="TUV75" s="3056"/>
      <c r="TUW75" s="3050"/>
      <c r="TUX75" s="3051"/>
      <c r="TUY75" s="3052"/>
      <c r="TUZ75" s="3053"/>
      <c r="TVA75" s="3050"/>
      <c r="TVB75" s="3054"/>
      <c r="TVC75" s="3029"/>
      <c r="TVD75" s="3055"/>
      <c r="TVE75" s="3056"/>
      <c r="TVF75" s="3057"/>
      <c r="TVG75" s="3058"/>
      <c r="TVH75" s="3059"/>
      <c r="TVI75" s="3058"/>
      <c r="TVJ75" s="3059"/>
      <c r="TVK75" s="3050"/>
      <c r="TVL75" s="3051"/>
      <c r="TVM75" s="3058"/>
      <c r="TVN75" s="3056"/>
      <c r="TVO75" s="3050"/>
      <c r="TVP75" s="3051"/>
      <c r="TVQ75" s="3052"/>
      <c r="TVR75" s="3053"/>
      <c r="TVS75" s="3050"/>
      <c r="TVT75" s="3054"/>
      <c r="TVU75" s="3029"/>
      <c r="TVV75" s="3055"/>
      <c r="TVW75" s="3056"/>
      <c r="TVX75" s="3057"/>
      <c r="TVY75" s="3058"/>
      <c r="TVZ75" s="3059"/>
      <c r="TWA75" s="3058"/>
      <c r="TWB75" s="3059"/>
      <c r="TWC75" s="3050"/>
      <c r="TWD75" s="3051"/>
      <c r="TWE75" s="3058"/>
      <c r="TWF75" s="3056"/>
      <c r="TWG75" s="3050"/>
      <c r="TWH75" s="3051"/>
      <c r="TWI75" s="3052"/>
      <c r="TWJ75" s="3053"/>
      <c r="TWK75" s="3050"/>
      <c r="TWL75" s="3054"/>
      <c r="TWM75" s="3029"/>
      <c r="TWN75" s="3055"/>
      <c r="TWO75" s="3056"/>
      <c r="TWP75" s="3057"/>
      <c r="TWQ75" s="3058"/>
      <c r="TWR75" s="3059"/>
      <c r="TWS75" s="3058"/>
      <c r="TWT75" s="3059"/>
      <c r="TWU75" s="3050"/>
      <c r="TWV75" s="3051"/>
      <c r="TWW75" s="3058"/>
      <c r="TWX75" s="3056"/>
      <c r="TWY75" s="3050"/>
      <c r="TWZ75" s="3051"/>
      <c r="TXA75" s="3052"/>
      <c r="TXB75" s="3053"/>
      <c r="TXC75" s="3050"/>
      <c r="TXD75" s="3054"/>
      <c r="TXE75" s="3029"/>
      <c r="TXF75" s="3055"/>
      <c r="TXG75" s="3056"/>
      <c r="TXH75" s="3057"/>
      <c r="TXI75" s="3058"/>
      <c r="TXJ75" s="3059"/>
      <c r="TXK75" s="3058"/>
      <c r="TXL75" s="3059"/>
      <c r="TXM75" s="3050"/>
      <c r="TXN75" s="3051"/>
      <c r="TXO75" s="3058"/>
      <c r="TXP75" s="3056"/>
      <c r="TXQ75" s="3050"/>
      <c r="TXR75" s="3051"/>
      <c r="TXS75" s="3052"/>
      <c r="TXT75" s="3053"/>
      <c r="TXU75" s="3050"/>
      <c r="TXV75" s="3054"/>
      <c r="TXW75" s="3029"/>
      <c r="TXX75" s="3055"/>
      <c r="TXY75" s="3056"/>
      <c r="TXZ75" s="3057"/>
      <c r="TYA75" s="3058"/>
      <c r="TYB75" s="3059"/>
      <c r="TYC75" s="3058"/>
      <c r="TYD75" s="3059"/>
      <c r="TYE75" s="3050"/>
      <c r="TYF75" s="3051"/>
      <c r="TYG75" s="3058"/>
      <c r="TYH75" s="3056"/>
      <c r="TYI75" s="3050"/>
      <c r="TYJ75" s="3051"/>
      <c r="TYK75" s="3052"/>
      <c r="TYL75" s="3053"/>
      <c r="TYM75" s="3050"/>
      <c r="TYN75" s="3054"/>
      <c r="TYO75" s="3029"/>
      <c r="TYP75" s="3055"/>
      <c r="TYQ75" s="3056"/>
      <c r="TYR75" s="3057"/>
      <c r="TYS75" s="3058"/>
      <c r="TYT75" s="3059"/>
      <c r="TYU75" s="3058"/>
      <c r="TYV75" s="3059"/>
      <c r="TYW75" s="3050"/>
      <c r="TYX75" s="3051"/>
      <c r="TYY75" s="3058"/>
      <c r="TYZ75" s="3056"/>
      <c r="TZA75" s="3050"/>
      <c r="TZB75" s="3051"/>
      <c r="TZC75" s="3052"/>
      <c r="TZD75" s="3053"/>
      <c r="TZE75" s="3050"/>
      <c r="TZF75" s="3054"/>
      <c r="TZG75" s="3029"/>
      <c r="TZH75" s="3055"/>
      <c r="TZI75" s="3056"/>
      <c r="TZJ75" s="3057"/>
      <c r="TZK75" s="3058"/>
      <c r="TZL75" s="3059"/>
      <c r="TZM75" s="3058"/>
      <c r="TZN75" s="3059"/>
      <c r="TZO75" s="3050"/>
      <c r="TZP75" s="3051"/>
      <c r="TZQ75" s="3058"/>
      <c r="TZR75" s="3056"/>
      <c r="TZS75" s="3050"/>
      <c r="TZT75" s="3051"/>
      <c r="TZU75" s="3052"/>
      <c r="TZV75" s="3053"/>
      <c r="TZW75" s="3050"/>
      <c r="TZX75" s="3054"/>
      <c r="TZY75" s="3029"/>
      <c r="TZZ75" s="3055"/>
      <c r="UAA75" s="3056"/>
      <c r="UAB75" s="3057"/>
      <c r="UAC75" s="3058"/>
      <c r="UAD75" s="3059"/>
      <c r="UAE75" s="3058"/>
      <c r="UAF75" s="3059"/>
      <c r="UAG75" s="3050"/>
      <c r="UAH75" s="3051"/>
      <c r="UAI75" s="3058"/>
      <c r="UAJ75" s="3056"/>
      <c r="UAK75" s="3050"/>
      <c r="UAL75" s="3051"/>
      <c r="UAM75" s="3052"/>
      <c r="UAN75" s="3053"/>
      <c r="UAO75" s="3050"/>
      <c r="UAP75" s="3054"/>
      <c r="UAQ75" s="3029"/>
      <c r="UAR75" s="3055"/>
      <c r="UAS75" s="3056"/>
      <c r="UAT75" s="3057"/>
      <c r="UAU75" s="3058"/>
      <c r="UAV75" s="3059"/>
      <c r="UAW75" s="3058"/>
      <c r="UAX75" s="3059"/>
      <c r="UAY75" s="3050"/>
      <c r="UAZ75" s="3051"/>
      <c r="UBA75" s="3058"/>
      <c r="UBB75" s="3056"/>
      <c r="UBC75" s="3050"/>
      <c r="UBD75" s="3051"/>
      <c r="UBE75" s="3052"/>
      <c r="UBF75" s="3053"/>
      <c r="UBG75" s="3050"/>
      <c r="UBH75" s="3054"/>
      <c r="UBI75" s="3029"/>
      <c r="UBJ75" s="3055"/>
      <c r="UBK75" s="3056"/>
      <c r="UBL75" s="3057"/>
      <c r="UBM75" s="3058"/>
      <c r="UBN75" s="3059"/>
      <c r="UBO75" s="3058"/>
      <c r="UBP75" s="3059"/>
      <c r="UBQ75" s="3050"/>
      <c r="UBR75" s="3051"/>
      <c r="UBS75" s="3058"/>
      <c r="UBT75" s="3056"/>
      <c r="UBU75" s="3050"/>
      <c r="UBV75" s="3051"/>
      <c r="UBW75" s="3052"/>
      <c r="UBX75" s="3053"/>
      <c r="UBY75" s="3050"/>
      <c r="UBZ75" s="3054"/>
      <c r="UCA75" s="3029"/>
      <c r="UCB75" s="3055"/>
      <c r="UCC75" s="3056"/>
      <c r="UCD75" s="3057"/>
      <c r="UCE75" s="3058"/>
      <c r="UCF75" s="3059"/>
      <c r="UCG75" s="3058"/>
      <c r="UCH75" s="3059"/>
      <c r="UCI75" s="3050"/>
      <c r="UCJ75" s="3051"/>
      <c r="UCK75" s="3058"/>
      <c r="UCL75" s="3056"/>
      <c r="UCM75" s="3050"/>
      <c r="UCN75" s="3051"/>
      <c r="UCO75" s="3052"/>
      <c r="UCP75" s="3053"/>
      <c r="UCQ75" s="3050"/>
      <c r="UCR75" s="3054"/>
      <c r="UCS75" s="3029"/>
      <c r="UCT75" s="3055"/>
      <c r="UCU75" s="3056"/>
      <c r="UCV75" s="3057"/>
      <c r="UCW75" s="3058"/>
      <c r="UCX75" s="3059"/>
      <c r="UCY75" s="3058"/>
      <c r="UCZ75" s="3059"/>
      <c r="UDA75" s="3050"/>
      <c r="UDB75" s="3051"/>
      <c r="UDC75" s="3058"/>
      <c r="UDD75" s="3056"/>
      <c r="UDE75" s="3050"/>
      <c r="UDF75" s="3051"/>
      <c r="UDG75" s="3052"/>
      <c r="UDH75" s="3053"/>
      <c r="UDI75" s="3050"/>
      <c r="UDJ75" s="3054"/>
      <c r="UDK75" s="3029"/>
      <c r="UDL75" s="3055"/>
      <c r="UDM75" s="3056"/>
      <c r="UDN75" s="3057"/>
      <c r="UDO75" s="3058"/>
      <c r="UDP75" s="3059"/>
      <c r="UDQ75" s="3058"/>
      <c r="UDR75" s="3059"/>
      <c r="UDS75" s="3050"/>
      <c r="UDT75" s="3051"/>
      <c r="UDU75" s="3058"/>
      <c r="UDV75" s="3056"/>
      <c r="UDW75" s="3050"/>
      <c r="UDX75" s="3051"/>
      <c r="UDY75" s="3052"/>
      <c r="UDZ75" s="3053"/>
      <c r="UEA75" s="3050"/>
      <c r="UEB75" s="3054"/>
      <c r="UEC75" s="3029"/>
      <c r="UED75" s="3055"/>
      <c r="UEE75" s="3056"/>
      <c r="UEF75" s="3057"/>
      <c r="UEG75" s="3058"/>
      <c r="UEH75" s="3059"/>
      <c r="UEI75" s="3058"/>
      <c r="UEJ75" s="3059"/>
      <c r="UEK75" s="3050"/>
      <c r="UEL75" s="3051"/>
      <c r="UEM75" s="3058"/>
      <c r="UEN75" s="3056"/>
      <c r="UEO75" s="3050"/>
      <c r="UEP75" s="3051"/>
      <c r="UEQ75" s="3052"/>
      <c r="UER75" s="3053"/>
      <c r="UES75" s="3050"/>
      <c r="UET75" s="3054"/>
      <c r="UEU75" s="3029"/>
      <c r="UEV75" s="3055"/>
      <c r="UEW75" s="3056"/>
      <c r="UEX75" s="3057"/>
      <c r="UEY75" s="3058"/>
      <c r="UEZ75" s="3059"/>
      <c r="UFA75" s="3058"/>
      <c r="UFB75" s="3059"/>
      <c r="UFC75" s="3050"/>
      <c r="UFD75" s="3051"/>
      <c r="UFE75" s="3058"/>
      <c r="UFF75" s="3056"/>
      <c r="UFG75" s="3050"/>
      <c r="UFH75" s="3051"/>
      <c r="UFI75" s="3052"/>
      <c r="UFJ75" s="3053"/>
      <c r="UFK75" s="3050"/>
      <c r="UFL75" s="3054"/>
      <c r="UFM75" s="3029"/>
      <c r="UFN75" s="3055"/>
      <c r="UFO75" s="3056"/>
      <c r="UFP75" s="3057"/>
      <c r="UFQ75" s="3058"/>
      <c r="UFR75" s="3059"/>
      <c r="UFS75" s="3058"/>
      <c r="UFT75" s="3059"/>
      <c r="UFU75" s="3050"/>
      <c r="UFV75" s="3051"/>
      <c r="UFW75" s="3058"/>
      <c r="UFX75" s="3056"/>
      <c r="UFY75" s="3050"/>
      <c r="UFZ75" s="3051"/>
      <c r="UGA75" s="3052"/>
      <c r="UGB75" s="3053"/>
      <c r="UGC75" s="3050"/>
      <c r="UGD75" s="3054"/>
      <c r="UGE75" s="3029"/>
      <c r="UGF75" s="3055"/>
      <c r="UGG75" s="3056"/>
      <c r="UGH75" s="3057"/>
      <c r="UGI75" s="3058"/>
      <c r="UGJ75" s="3059"/>
      <c r="UGK75" s="3058"/>
      <c r="UGL75" s="3059"/>
      <c r="UGM75" s="3050"/>
      <c r="UGN75" s="3051"/>
      <c r="UGO75" s="3058"/>
      <c r="UGP75" s="3056"/>
      <c r="UGQ75" s="3050"/>
      <c r="UGR75" s="3051"/>
      <c r="UGS75" s="3052"/>
      <c r="UGT75" s="3053"/>
      <c r="UGU75" s="3050"/>
      <c r="UGV75" s="3054"/>
      <c r="UGW75" s="3029"/>
      <c r="UGX75" s="3055"/>
      <c r="UGY75" s="3056"/>
      <c r="UGZ75" s="3057"/>
      <c r="UHA75" s="3058"/>
      <c r="UHB75" s="3059"/>
      <c r="UHC75" s="3058"/>
      <c r="UHD75" s="3059"/>
      <c r="UHE75" s="3050"/>
      <c r="UHF75" s="3051"/>
      <c r="UHG75" s="3058"/>
      <c r="UHH75" s="3056"/>
      <c r="UHI75" s="3050"/>
      <c r="UHJ75" s="3051"/>
      <c r="UHK75" s="3052"/>
      <c r="UHL75" s="3053"/>
      <c r="UHM75" s="3050"/>
      <c r="UHN75" s="3054"/>
      <c r="UHO75" s="3029"/>
      <c r="UHP75" s="3055"/>
      <c r="UHQ75" s="3056"/>
      <c r="UHR75" s="3057"/>
      <c r="UHS75" s="3058"/>
      <c r="UHT75" s="3059"/>
      <c r="UHU75" s="3058"/>
      <c r="UHV75" s="3059"/>
      <c r="UHW75" s="3050"/>
      <c r="UHX75" s="3051"/>
      <c r="UHY75" s="3058"/>
      <c r="UHZ75" s="3056"/>
      <c r="UIA75" s="3050"/>
      <c r="UIB75" s="3051"/>
      <c r="UIC75" s="3052"/>
      <c r="UID75" s="3053"/>
      <c r="UIE75" s="3050"/>
      <c r="UIF75" s="3054"/>
      <c r="UIG75" s="3029"/>
      <c r="UIH75" s="3055"/>
      <c r="UII75" s="3056"/>
      <c r="UIJ75" s="3057"/>
      <c r="UIK75" s="3058"/>
      <c r="UIL75" s="3059"/>
      <c r="UIM75" s="3058"/>
      <c r="UIN75" s="3059"/>
      <c r="UIO75" s="3050"/>
      <c r="UIP75" s="3051"/>
      <c r="UIQ75" s="3058"/>
      <c r="UIR75" s="3056"/>
      <c r="UIS75" s="3050"/>
      <c r="UIT75" s="3051"/>
      <c r="UIU75" s="3052"/>
      <c r="UIV75" s="3053"/>
      <c r="UIW75" s="3050"/>
      <c r="UIX75" s="3054"/>
      <c r="UIY75" s="3029"/>
      <c r="UIZ75" s="3055"/>
      <c r="UJA75" s="3056"/>
      <c r="UJB75" s="3057"/>
      <c r="UJC75" s="3058"/>
      <c r="UJD75" s="3059"/>
      <c r="UJE75" s="3058"/>
      <c r="UJF75" s="3059"/>
      <c r="UJG75" s="3050"/>
      <c r="UJH75" s="3051"/>
      <c r="UJI75" s="3058"/>
      <c r="UJJ75" s="3056"/>
      <c r="UJK75" s="3050"/>
      <c r="UJL75" s="3051"/>
      <c r="UJM75" s="3052"/>
      <c r="UJN75" s="3053"/>
      <c r="UJO75" s="3050"/>
      <c r="UJP75" s="3054"/>
      <c r="UJQ75" s="3029"/>
      <c r="UJR75" s="3055"/>
      <c r="UJS75" s="3056"/>
      <c r="UJT75" s="3057"/>
      <c r="UJU75" s="3058"/>
      <c r="UJV75" s="3059"/>
      <c r="UJW75" s="3058"/>
      <c r="UJX75" s="3059"/>
      <c r="UJY75" s="3050"/>
      <c r="UJZ75" s="3051"/>
      <c r="UKA75" s="3058"/>
      <c r="UKB75" s="3056"/>
      <c r="UKC75" s="3050"/>
      <c r="UKD75" s="3051"/>
      <c r="UKE75" s="3052"/>
      <c r="UKF75" s="3053"/>
      <c r="UKG75" s="3050"/>
      <c r="UKH75" s="3054"/>
      <c r="UKI75" s="3029"/>
      <c r="UKJ75" s="3055"/>
      <c r="UKK75" s="3056"/>
      <c r="UKL75" s="3057"/>
      <c r="UKM75" s="3058"/>
      <c r="UKN75" s="3059"/>
      <c r="UKO75" s="3058"/>
      <c r="UKP75" s="3059"/>
      <c r="UKQ75" s="3050"/>
      <c r="UKR75" s="3051"/>
      <c r="UKS75" s="3058"/>
      <c r="UKT75" s="3056"/>
      <c r="UKU75" s="3050"/>
      <c r="UKV75" s="3051"/>
      <c r="UKW75" s="3052"/>
      <c r="UKX75" s="3053"/>
      <c r="UKY75" s="3050"/>
      <c r="UKZ75" s="3054"/>
      <c r="ULA75" s="3029"/>
      <c r="ULB75" s="3055"/>
      <c r="ULC75" s="3056"/>
      <c r="ULD75" s="3057"/>
      <c r="ULE75" s="3058"/>
      <c r="ULF75" s="3059"/>
      <c r="ULG75" s="3058"/>
      <c r="ULH75" s="3059"/>
      <c r="ULI75" s="3050"/>
      <c r="ULJ75" s="3051"/>
      <c r="ULK75" s="3058"/>
      <c r="ULL75" s="3056"/>
      <c r="ULM75" s="3050"/>
      <c r="ULN75" s="3051"/>
      <c r="ULO75" s="3052"/>
      <c r="ULP75" s="3053"/>
      <c r="ULQ75" s="3050"/>
      <c r="ULR75" s="3054"/>
      <c r="ULS75" s="3029"/>
      <c r="ULT75" s="3055"/>
      <c r="ULU75" s="3056"/>
      <c r="ULV75" s="3057"/>
      <c r="ULW75" s="3058"/>
      <c r="ULX75" s="3059"/>
      <c r="ULY75" s="3058"/>
      <c r="ULZ75" s="3059"/>
      <c r="UMA75" s="3050"/>
      <c r="UMB75" s="3051"/>
      <c r="UMC75" s="3058"/>
      <c r="UMD75" s="3056"/>
      <c r="UME75" s="3050"/>
      <c r="UMF75" s="3051"/>
      <c r="UMG75" s="3052"/>
      <c r="UMH75" s="3053"/>
      <c r="UMI75" s="3050"/>
      <c r="UMJ75" s="3054"/>
      <c r="UMK75" s="3029"/>
      <c r="UML75" s="3055"/>
      <c r="UMM75" s="3056"/>
      <c r="UMN75" s="3057"/>
      <c r="UMO75" s="3058"/>
      <c r="UMP75" s="3059"/>
      <c r="UMQ75" s="3058"/>
      <c r="UMR75" s="3059"/>
      <c r="UMS75" s="3050"/>
      <c r="UMT75" s="3051"/>
      <c r="UMU75" s="3058"/>
      <c r="UMV75" s="3056"/>
      <c r="UMW75" s="3050"/>
      <c r="UMX75" s="3051"/>
      <c r="UMY75" s="3052"/>
      <c r="UMZ75" s="3053"/>
      <c r="UNA75" s="3050"/>
      <c r="UNB75" s="3054"/>
      <c r="UNC75" s="3029"/>
      <c r="UND75" s="3055"/>
      <c r="UNE75" s="3056"/>
      <c r="UNF75" s="3057"/>
      <c r="UNG75" s="3058"/>
      <c r="UNH75" s="3059"/>
      <c r="UNI75" s="3058"/>
      <c r="UNJ75" s="3059"/>
      <c r="UNK75" s="3050"/>
      <c r="UNL75" s="3051"/>
      <c r="UNM75" s="3058"/>
      <c r="UNN75" s="3056"/>
      <c r="UNO75" s="3050"/>
      <c r="UNP75" s="3051"/>
      <c r="UNQ75" s="3052"/>
      <c r="UNR75" s="3053"/>
      <c r="UNS75" s="3050"/>
      <c r="UNT75" s="3054"/>
      <c r="UNU75" s="3029"/>
      <c r="UNV75" s="3055"/>
      <c r="UNW75" s="3056"/>
      <c r="UNX75" s="3057"/>
      <c r="UNY75" s="3058"/>
      <c r="UNZ75" s="3059"/>
      <c r="UOA75" s="3058"/>
      <c r="UOB75" s="3059"/>
      <c r="UOC75" s="3050"/>
      <c r="UOD75" s="3051"/>
      <c r="UOE75" s="3058"/>
      <c r="UOF75" s="3056"/>
      <c r="UOG75" s="3050"/>
      <c r="UOH75" s="3051"/>
      <c r="UOI75" s="3052"/>
      <c r="UOJ75" s="3053"/>
      <c r="UOK75" s="3050"/>
      <c r="UOL75" s="3054"/>
      <c r="UOM75" s="3029"/>
      <c r="UON75" s="3055"/>
      <c r="UOO75" s="3056"/>
      <c r="UOP75" s="3057"/>
      <c r="UOQ75" s="3058"/>
      <c r="UOR75" s="3059"/>
      <c r="UOS75" s="3058"/>
      <c r="UOT75" s="3059"/>
      <c r="UOU75" s="3050"/>
      <c r="UOV75" s="3051"/>
      <c r="UOW75" s="3058"/>
      <c r="UOX75" s="3056"/>
      <c r="UOY75" s="3050"/>
      <c r="UOZ75" s="3051"/>
      <c r="UPA75" s="3052"/>
      <c r="UPB75" s="3053"/>
      <c r="UPC75" s="3050"/>
      <c r="UPD75" s="3054"/>
      <c r="UPE75" s="3029"/>
      <c r="UPF75" s="3055"/>
      <c r="UPG75" s="3056"/>
      <c r="UPH75" s="3057"/>
      <c r="UPI75" s="3058"/>
      <c r="UPJ75" s="3059"/>
      <c r="UPK75" s="3058"/>
      <c r="UPL75" s="3059"/>
      <c r="UPM75" s="3050"/>
      <c r="UPN75" s="3051"/>
      <c r="UPO75" s="3058"/>
      <c r="UPP75" s="3056"/>
      <c r="UPQ75" s="3050"/>
      <c r="UPR75" s="3051"/>
      <c r="UPS75" s="3052"/>
      <c r="UPT75" s="3053"/>
      <c r="UPU75" s="3050"/>
      <c r="UPV75" s="3054"/>
      <c r="UPW75" s="3029"/>
      <c r="UPX75" s="3055"/>
      <c r="UPY75" s="3056"/>
      <c r="UPZ75" s="3057"/>
      <c r="UQA75" s="3058"/>
      <c r="UQB75" s="3059"/>
      <c r="UQC75" s="3058"/>
      <c r="UQD75" s="3059"/>
      <c r="UQE75" s="3050"/>
      <c r="UQF75" s="3051"/>
      <c r="UQG75" s="3058"/>
      <c r="UQH75" s="3056"/>
      <c r="UQI75" s="3050"/>
      <c r="UQJ75" s="3051"/>
      <c r="UQK75" s="3052"/>
      <c r="UQL75" s="3053"/>
      <c r="UQM75" s="3050"/>
      <c r="UQN75" s="3054"/>
      <c r="UQO75" s="3029"/>
      <c r="UQP75" s="3055"/>
      <c r="UQQ75" s="3056"/>
      <c r="UQR75" s="3057"/>
      <c r="UQS75" s="3058"/>
      <c r="UQT75" s="3059"/>
      <c r="UQU75" s="3058"/>
      <c r="UQV75" s="3059"/>
      <c r="UQW75" s="3050"/>
      <c r="UQX75" s="3051"/>
      <c r="UQY75" s="3058"/>
      <c r="UQZ75" s="3056"/>
      <c r="URA75" s="3050"/>
      <c r="URB75" s="3051"/>
      <c r="URC75" s="3052"/>
      <c r="URD75" s="3053"/>
      <c r="URE75" s="3050"/>
      <c r="URF75" s="3054"/>
      <c r="URG75" s="3029"/>
      <c r="URH75" s="3055"/>
      <c r="URI75" s="3056"/>
      <c r="URJ75" s="3057"/>
      <c r="URK75" s="3058"/>
      <c r="URL75" s="3059"/>
      <c r="URM75" s="3058"/>
      <c r="URN75" s="3059"/>
      <c r="URO75" s="3050"/>
      <c r="URP75" s="3051"/>
      <c r="URQ75" s="3058"/>
      <c r="URR75" s="3056"/>
      <c r="URS75" s="3050"/>
      <c r="URT75" s="3051"/>
      <c r="URU75" s="3052"/>
      <c r="URV75" s="3053"/>
      <c r="URW75" s="3050"/>
      <c r="URX75" s="3054"/>
      <c r="URY75" s="3029"/>
      <c r="URZ75" s="3055"/>
      <c r="USA75" s="3056"/>
      <c r="USB75" s="3057"/>
      <c r="USC75" s="3058"/>
      <c r="USD75" s="3059"/>
      <c r="USE75" s="3058"/>
      <c r="USF75" s="3059"/>
      <c r="USG75" s="3050"/>
      <c r="USH75" s="3051"/>
      <c r="USI75" s="3058"/>
      <c r="USJ75" s="3056"/>
      <c r="USK75" s="3050"/>
      <c r="USL75" s="3051"/>
      <c r="USM75" s="3052"/>
      <c r="USN75" s="3053"/>
      <c r="USO75" s="3050"/>
      <c r="USP75" s="3054"/>
      <c r="USQ75" s="3029"/>
      <c r="USR75" s="3055"/>
      <c r="USS75" s="3056"/>
      <c r="UST75" s="3057"/>
      <c r="USU75" s="3058"/>
      <c r="USV75" s="3059"/>
      <c r="USW75" s="3058"/>
      <c r="USX75" s="3059"/>
      <c r="USY75" s="3050"/>
      <c r="USZ75" s="3051"/>
      <c r="UTA75" s="3058"/>
      <c r="UTB75" s="3056"/>
      <c r="UTC75" s="3050"/>
      <c r="UTD75" s="3051"/>
      <c r="UTE75" s="3052"/>
      <c r="UTF75" s="3053"/>
      <c r="UTG75" s="3050"/>
      <c r="UTH75" s="3054"/>
      <c r="UTI75" s="3029"/>
      <c r="UTJ75" s="3055"/>
      <c r="UTK75" s="3056"/>
      <c r="UTL75" s="3057"/>
      <c r="UTM75" s="3058"/>
      <c r="UTN75" s="3059"/>
      <c r="UTO75" s="3058"/>
      <c r="UTP75" s="3059"/>
      <c r="UTQ75" s="3050"/>
      <c r="UTR75" s="3051"/>
      <c r="UTS75" s="3058"/>
      <c r="UTT75" s="3056"/>
      <c r="UTU75" s="3050"/>
      <c r="UTV75" s="3051"/>
      <c r="UTW75" s="3052"/>
      <c r="UTX75" s="3053"/>
      <c r="UTY75" s="3050"/>
      <c r="UTZ75" s="3054"/>
      <c r="UUA75" s="3029"/>
      <c r="UUB75" s="3055"/>
      <c r="UUC75" s="3056"/>
      <c r="UUD75" s="3057"/>
      <c r="UUE75" s="3058"/>
      <c r="UUF75" s="3059"/>
      <c r="UUG75" s="3058"/>
      <c r="UUH75" s="3059"/>
      <c r="UUI75" s="3050"/>
      <c r="UUJ75" s="3051"/>
      <c r="UUK75" s="3058"/>
      <c r="UUL75" s="3056"/>
      <c r="UUM75" s="3050"/>
      <c r="UUN75" s="3051"/>
      <c r="UUO75" s="3052"/>
      <c r="UUP75" s="3053"/>
      <c r="UUQ75" s="3050"/>
      <c r="UUR75" s="3054"/>
      <c r="UUS75" s="3029"/>
      <c r="UUT75" s="3055"/>
      <c r="UUU75" s="3056"/>
      <c r="UUV75" s="3057"/>
      <c r="UUW75" s="3058"/>
      <c r="UUX75" s="3059"/>
      <c r="UUY75" s="3058"/>
      <c r="UUZ75" s="3059"/>
      <c r="UVA75" s="3050"/>
      <c r="UVB75" s="3051"/>
      <c r="UVC75" s="3058"/>
      <c r="UVD75" s="3056"/>
      <c r="UVE75" s="3050"/>
      <c r="UVF75" s="3051"/>
      <c r="UVG75" s="3052"/>
      <c r="UVH75" s="3053"/>
      <c r="UVI75" s="3050"/>
      <c r="UVJ75" s="3054"/>
      <c r="UVK75" s="3029"/>
      <c r="UVL75" s="3055"/>
      <c r="UVM75" s="3056"/>
      <c r="UVN75" s="3057"/>
      <c r="UVO75" s="3058"/>
      <c r="UVP75" s="3059"/>
      <c r="UVQ75" s="3058"/>
      <c r="UVR75" s="3059"/>
      <c r="UVS75" s="3050"/>
      <c r="UVT75" s="3051"/>
      <c r="UVU75" s="3058"/>
      <c r="UVV75" s="3056"/>
      <c r="UVW75" s="3050"/>
      <c r="UVX75" s="3051"/>
      <c r="UVY75" s="3052"/>
      <c r="UVZ75" s="3053"/>
      <c r="UWA75" s="3050"/>
      <c r="UWB75" s="3054"/>
      <c r="UWC75" s="3029"/>
      <c r="UWD75" s="3055"/>
      <c r="UWE75" s="3056"/>
      <c r="UWF75" s="3057"/>
      <c r="UWG75" s="3058"/>
      <c r="UWH75" s="3059"/>
      <c r="UWI75" s="3058"/>
      <c r="UWJ75" s="3059"/>
      <c r="UWK75" s="3050"/>
      <c r="UWL75" s="3051"/>
      <c r="UWM75" s="3058"/>
      <c r="UWN75" s="3056"/>
      <c r="UWO75" s="3050"/>
      <c r="UWP75" s="3051"/>
      <c r="UWQ75" s="3052"/>
      <c r="UWR75" s="3053"/>
      <c r="UWS75" s="3050"/>
      <c r="UWT75" s="3054"/>
      <c r="UWU75" s="3029"/>
      <c r="UWV75" s="3055"/>
      <c r="UWW75" s="3056"/>
      <c r="UWX75" s="3057"/>
      <c r="UWY75" s="3058"/>
      <c r="UWZ75" s="3059"/>
      <c r="UXA75" s="3058"/>
      <c r="UXB75" s="3059"/>
      <c r="UXC75" s="3050"/>
      <c r="UXD75" s="3051"/>
      <c r="UXE75" s="3058"/>
      <c r="UXF75" s="3056"/>
      <c r="UXG75" s="3050"/>
      <c r="UXH75" s="3051"/>
      <c r="UXI75" s="3052"/>
      <c r="UXJ75" s="3053"/>
      <c r="UXK75" s="3050"/>
      <c r="UXL75" s="3054"/>
      <c r="UXM75" s="3029"/>
      <c r="UXN75" s="3055"/>
      <c r="UXO75" s="3056"/>
      <c r="UXP75" s="3057"/>
      <c r="UXQ75" s="3058"/>
      <c r="UXR75" s="3059"/>
      <c r="UXS75" s="3058"/>
      <c r="UXT75" s="3059"/>
      <c r="UXU75" s="3050"/>
      <c r="UXV75" s="3051"/>
      <c r="UXW75" s="3058"/>
      <c r="UXX75" s="3056"/>
      <c r="UXY75" s="3050"/>
      <c r="UXZ75" s="3051"/>
      <c r="UYA75" s="3052"/>
      <c r="UYB75" s="3053"/>
      <c r="UYC75" s="3050"/>
      <c r="UYD75" s="3054"/>
      <c r="UYE75" s="3029"/>
      <c r="UYF75" s="3055"/>
      <c r="UYG75" s="3056"/>
      <c r="UYH75" s="3057"/>
      <c r="UYI75" s="3058"/>
      <c r="UYJ75" s="3059"/>
      <c r="UYK75" s="3058"/>
      <c r="UYL75" s="3059"/>
      <c r="UYM75" s="3050"/>
      <c r="UYN75" s="3051"/>
      <c r="UYO75" s="3058"/>
      <c r="UYP75" s="3056"/>
      <c r="UYQ75" s="3050"/>
      <c r="UYR75" s="3051"/>
      <c r="UYS75" s="3052"/>
      <c r="UYT75" s="3053"/>
      <c r="UYU75" s="3050"/>
      <c r="UYV75" s="3054"/>
      <c r="UYW75" s="3029"/>
      <c r="UYX75" s="3055"/>
      <c r="UYY75" s="3056"/>
      <c r="UYZ75" s="3057"/>
      <c r="UZA75" s="3058"/>
      <c r="UZB75" s="3059"/>
      <c r="UZC75" s="3058"/>
      <c r="UZD75" s="3059"/>
      <c r="UZE75" s="3050"/>
      <c r="UZF75" s="3051"/>
      <c r="UZG75" s="3058"/>
      <c r="UZH75" s="3056"/>
      <c r="UZI75" s="3050"/>
      <c r="UZJ75" s="3051"/>
      <c r="UZK75" s="3052"/>
      <c r="UZL75" s="3053"/>
      <c r="UZM75" s="3050"/>
      <c r="UZN75" s="3054"/>
      <c r="UZO75" s="3029"/>
      <c r="UZP75" s="3055"/>
      <c r="UZQ75" s="3056"/>
      <c r="UZR75" s="3057"/>
      <c r="UZS75" s="3058"/>
      <c r="UZT75" s="3059"/>
      <c r="UZU75" s="3058"/>
      <c r="UZV75" s="3059"/>
      <c r="UZW75" s="3050"/>
      <c r="UZX75" s="3051"/>
      <c r="UZY75" s="3058"/>
      <c r="UZZ75" s="3056"/>
      <c r="VAA75" s="3050"/>
      <c r="VAB75" s="3051"/>
      <c r="VAC75" s="3052"/>
      <c r="VAD75" s="3053"/>
      <c r="VAE75" s="3050"/>
      <c r="VAF75" s="3054"/>
      <c r="VAG75" s="3029"/>
      <c r="VAH75" s="3055"/>
      <c r="VAI75" s="3056"/>
      <c r="VAJ75" s="3057"/>
      <c r="VAK75" s="3058"/>
      <c r="VAL75" s="3059"/>
      <c r="VAM75" s="3058"/>
      <c r="VAN75" s="3059"/>
      <c r="VAO75" s="3050"/>
      <c r="VAP75" s="3051"/>
      <c r="VAQ75" s="3058"/>
      <c r="VAR75" s="3056"/>
      <c r="VAS75" s="3050"/>
      <c r="VAT75" s="3051"/>
      <c r="VAU75" s="3052"/>
      <c r="VAV75" s="3053"/>
      <c r="VAW75" s="3050"/>
      <c r="VAX75" s="3054"/>
      <c r="VAY75" s="3029"/>
      <c r="VAZ75" s="3055"/>
      <c r="VBA75" s="3056"/>
      <c r="VBB75" s="3057"/>
      <c r="VBC75" s="3058"/>
      <c r="VBD75" s="3059"/>
      <c r="VBE75" s="3058"/>
      <c r="VBF75" s="3059"/>
      <c r="VBG75" s="3050"/>
      <c r="VBH75" s="3051"/>
      <c r="VBI75" s="3058"/>
      <c r="VBJ75" s="3056"/>
      <c r="VBK75" s="3050"/>
      <c r="VBL75" s="3051"/>
      <c r="VBM75" s="3052"/>
      <c r="VBN75" s="3053"/>
      <c r="VBO75" s="3050"/>
      <c r="VBP75" s="3054"/>
      <c r="VBQ75" s="3029"/>
      <c r="VBR75" s="3055"/>
      <c r="VBS75" s="3056"/>
      <c r="VBT75" s="3057"/>
      <c r="VBU75" s="3058"/>
      <c r="VBV75" s="3059"/>
      <c r="VBW75" s="3058"/>
      <c r="VBX75" s="3059"/>
      <c r="VBY75" s="3050"/>
      <c r="VBZ75" s="3051"/>
      <c r="VCA75" s="3058"/>
      <c r="VCB75" s="3056"/>
      <c r="VCC75" s="3050"/>
      <c r="VCD75" s="3051"/>
      <c r="VCE75" s="3052"/>
      <c r="VCF75" s="3053"/>
      <c r="VCG75" s="3050"/>
      <c r="VCH75" s="3054"/>
      <c r="VCI75" s="3029"/>
      <c r="VCJ75" s="3055"/>
      <c r="VCK75" s="3056"/>
      <c r="VCL75" s="3057"/>
      <c r="VCM75" s="3058"/>
      <c r="VCN75" s="3059"/>
      <c r="VCO75" s="3058"/>
      <c r="VCP75" s="3059"/>
      <c r="VCQ75" s="3050"/>
      <c r="VCR75" s="3051"/>
      <c r="VCS75" s="3058"/>
      <c r="VCT75" s="3056"/>
      <c r="VCU75" s="3050"/>
      <c r="VCV75" s="3051"/>
      <c r="VCW75" s="3052"/>
      <c r="VCX75" s="3053"/>
      <c r="VCY75" s="3050"/>
      <c r="VCZ75" s="3054"/>
      <c r="VDA75" s="3029"/>
      <c r="VDB75" s="3055"/>
      <c r="VDC75" s="3056"/>
      <c r="VDD75" s="3057"/>
      <c r="VDE75" s="3058"/>
      <c r="VDF75" s="3059"/>
      <c r="VDG75" s="3058"/>
      <c r="VDH75" s="3059"/>
      <c r="VDI75" s="3050"/>
      <c r="VDJ75" s="3051"/>
      <c r="VDK75" s="3058"/>
      <c r="VDL75" s="3056"/>
      <c r="VDM75" s="3050"/>
      <c r="VDN75" s="3051"/>
      <c r="VDO75" s="3052"/>
      <c r="VDP75" s="3053"/>
      <c r="VDQ75" s="3050"/>
      <c r="VDR75" s="3054"/>
      <c r="VDS75" s="3029"/>
      <c r="VDT75" s="3055"/>
      <c r="VDU75" s="3056"/>
      <c r="VDV75" s="3057"/>
      <c r="VDW75" s="3058"/>
      <c r="VDX75" s="3059"/>
      <c r="VDY75" s="3058"/>
      <c r="VDZ75" s="3059"/>
      <c r="VEA75" s="3050"/>
      <c r="VEB75" s="3051"/>
      <c r="VEC75" s="3058"/>
      <c r="VED75" s="3056"/>
      <c r="VEE75" s="3050"/>
      <c r="VEF75" s="3051"/>
      <c r="VEG75" s="3052"/>
      <c r="VEH75" s="3053"/>
      <c r="VEI75" s="3050"/>
      <c r="VEJ75" s="3054"/>
      <c r="VEK75" s="3029"/>
      <c r="VEL75" s="3055"/>
      <c r="VEM75" s="3056"/>
      <c r="VEN75" s="3057"/>
      <c r="VEO75" s="3058"/>
      <c r="VEP75" s="3059"/>
      <c r="VEQ75" s="3058"/>
      <c r="VER75" s="3059"/>
      <c r="VES75" s="3050"/>
      <c r="VET75" s="3051"/>
      <c r="VEU75" s="3058"/>
      <c r="VEV75" s="3056"/>
      <c r="VEW75" s="3050"/>
      <c r="VEX75" s="3051"/>
      <c r="VEY75" s="3052"/>
      <c r="VEZ75" s="3053"/>
      <c r="VFA75" s="3050"/>
      <c r="VFB75" s="3054"/>
      <c r="VFC75" s="3029"/>
      <c r="VFD75" s="3055"/>
      <c r="VFE75" s="3056"/>
      <c r="VFF75" s="3057"/>
      <c r="VFG75" s="3058"/>
      <c r="VFH75" s="3059"/>
      <c r="VFI75" s="3058"/>
      <c r="VFJ75" s="3059"/>
      <c r="VFK75" s="3050"/>
      <c r="VFL75" s="3051"/>
      <c r="VFM75" s="3058"/>
      <c r="VFN75" s="3056"/>
      <c r="VFO75" s="3050"/>
      <c r="VFP75" s="3051"/>
      <c r="VFQ75" s="3052"/>
      <c r="VFR75" s="3053"/>
      <c r="VFS75" s="3050"/>
      <c r="VFT75" s="3054"/>
      <c r="VFU75" s="3029"/>
      <c r="VFV75" s="3055"/>
      <c r="VFW75" s="3056"/>
      <c r="VFX75" s="3057"/>
      <c r="VFY75" s="3058"/>
      <c r="VFZ75" s="3059"/>
      <c r="VGA75" s="3058"/>
      <c r="VGB75" s="3059"/>
      <c r="VGC75" s="3050"/>
      <c r="VGD75" s="3051"/>
      <c r="VGE75" s="3058"/>
      <c r="VGF75" s="3056"/>
      <c r="VGG75" s="3050"/>
      <c r="VGH75" s="3051"/>
      <c r="VGI75" s="3052"/>
      <c r="VGJ75" s="3053"/>
      <c r="VGK75" s="3050"/>
      <c r="VGL75" s="3054"/>
      <c r="VGM75" s="3029"/>
      <c r="VGN75" s="3055"/>
      <c r="VGO75" s="3056"/>
      <c r="VGP75" s="3057"/>
      <c r="VGQ75" s="3058"/>
      <c r="VGR75" s="3059"/>
      <c r="VGS75" s="3058"/>
      <c r="VGT75" s="3059"/>
      <c r="VGU75" s="3050"/>
      <c r="VGV75" s="3051"/>
      <c r="VGW75" s="3058"/>
      <c r="VGX75" s="3056"/>
      <c r="VGY75" s="3050"/>
      <c r="VGZ75" s="3051"/>
      <c r="VHA75" s="3052"/>
      <c r="VHB75" s="3053"/>
      <c r="VHC75" s="3050"/>
      <c r="VHD75" s="3054"/>
      <c r="VHE75" s="3029"/>
      <c r="VHF75" s="3055"/>
      <c r="VHG75" s="3056"/>
      <c r="VHH75" s="3057"/>
      <c r="VHI75" s="3058"/>
      <c r="VHJ75" s="3059"/>
      <c r="VHK75" s="3058"/>
      <c r="VHL75" s="3059"/>
      <c r="VHM75" s="3050"/>
      <c r="VHN75" s="3051"/>
      <c r="VHO75" s="3058"/>
      <c r="VHP75" s="3056"/>
      <c r="VHQ75" s="3050"/>
      <c r="VHR75" s="3051"/>
      <c r="VHS75" s="3052"/>
      <c r="VHT75" s="3053"/>
      <c r="VHU75" s="3050"/>
      <c r="VHV75" s="3054"/>
      <c r="VHW75" s="3029"/>
      <c r="VHX75" s="3055"/>
      <c r="VHY75" s="3056"/>
      <c r="VHZ75" s="3057"/>
      <c r="VIA75" s="3058"/>
      <c r="VIB75" s="3059"/>
      <c r="VIC75" s="3058"/>
      <c r="VID75" s="3059"/>
      <c r="VIE75" s="3050"/>
      <c r="VIF75" s="3051"/>
      <c r="VIG75" s="3058"/>
      <c r="VIH75" s="3056"/>
      <c r="VII75" s="3050"/>
      <c r="VIJ75" s="3051"/>
      <c r="VIK75" s="3052"/>
      <c r="VIL75" s="3053"/>
      <c r="VIM75" s="3050"/>
      <c r="VIN75" s="3054"/>
      <c r="VIO75" s="3029"/>
      <c r="VIP75" s="3055"/>
      <c r="VIQ75" s="3056"/>
      <c r="VIR75" s="3057"/>
      <c r="VIS75" s="3058"/>
      <c r="VIT75" s="3059"/>
      <c r="VIU75" s="3058"/>
      <c r="VIV75" s="3059"/>
      <c r="VIW75" s="3050"/>
      <c r="VIX75" s="3051"/>
      <c r="VIY75" s="3058"/>
      <c r="VIZ75" s="3056"/>
      <c r="VJA75" s="3050"/>
      <c r="VJB75" s="3051"/>
      <c r="VJC75" s="3052"/>
      <c r="VJD75" s="3053"/>
      <c r="VJE75" s="3050"/>
      <c r="VJF75" s="3054"/>
      <c r="VJG75" s="3029"/>
      <c r="VJH75" s="3055"/>
      <c r="VJI75" s="3056"/>
      <c r="VJJ75" s="3057"/>
      <c r="VJK75" s="3058"/>
      <c r="VJL75" s="3059"/>
      <c r="VJM75" s="3058"/>
      <c r="VJN75" s="3059"/>
      <c r="VJO75" s="3050"/>
      <c r="VJP75" s="3051"/>
      <c r="VJQ75" s="3058"/>
      <c r="VJR75" s="3056"/>
      <c r="VJS75" s="3050"/>
      <c r="VJT75" s="3051"/>
      <c r="VJU75" s="3052"/>
      <c r="VJV75" s="3053"/>
      <c r="VJW75" s="3050"/>
      <c r="VJX75" s="3054"/>
      <c r="VJY75" s="3029"/>
      <c r="VJZ75" s="3055"/>
      <c r="VKA75" s="3056"/>
      <c r="VKB75" s="3057"/>
      <c r="VKC75" s="3058"/>
      <c r="VKD75" s="3059"/>
      <c r="VKE75" s="3058"/>
      <c r="VKF75" s="3059"/>
      <c r="VKG75" s="3050"/>
      <c r="VKH75" s="3051"/>
      <c r="VKI75" s="3058"/>
      <c r="VKJ75" s="3056"/>
      <c r="VKK75" s="3050"/>
      <c r="VKL75" s="3051"/>
      <c r="VKM75" s="3052"/>
      <c r="VKN75" s="3053"/>
      <c r="VKO75" s="3050"/>
      <c r="VKP75" s="3054"/>
      <c r="VKQ75" s="3029"/>
      <c r="VKR75" s="3055"/>
      <c r="VKS75" s="3056"/>
      <c r="VKT75" s="3057"/>
      <c r="VKU75" s="3058"/>
      <c r="VKV75" s="3059"/>
      <c r="VKW75" s="3058"/>
      <c r="VKX75" s="3059"/>
      <c r="VKY75" s="3050"/>
      <c r="VKZ75" s="3051"/>
      <c r="VLA75" s="3058"/>
      <c r="VLB75" s="3056"/>
      <c r="VLC75" s="3050"/>
      <c r="VLD75" s="3051"/>
      <c r="VLE75" s="3052"/>
      <c r="VLF75" s="3053"/>
      <c r="VLG75" s="3050"/>
      <c r="VLH75" s="3054"/>
      <c r="VLI75" s="3029"/>
      <c r="VLJ75" s="3055"/>
      <c r="VLK75" s="3056"/>
      <c r="VLL75" s="3057"/>
      <c r="VLM75" s="3058"/>
      <c r="VLN75" s="3059"/>
      <c r="VLO75" s="3058"/>
      <c r="VLP75" s="3059"/>
      <c r="VLQ75" s="3050"/>
      <c r="VLR75" s="3051"/>
      <c r="VLS75" s="3058"/>
      <c r="VLT75" s="3056"/>
      <c r="VLU75" s="3050"/>
      <c r="VLV75" s="3051"/>
      <c r="VLW75" s="3052"/>
      <c r="VLX75" s="3053"/>
      <c r="VLY75" s="3050"/>
      <c r="VLZ75" s="3054"/>
      <c r="VMA75" s="3029"/>
      <c r="VMB75" s="3055"/>
      <c r="VMC75" s="3056"/>
      <c r="VMD75" s="3057"/>
      <c r="VME75" s="3058"/>
      <c r="VMF75" s="3059"/>
      <c r="VMG75" s="3058"/>
      <c r="VMH75" s="3059"/>
      <c r="VMI75" s="3050"/>
      <c r="VMJ75" s="3051"/>
      <c r="VMK75" s="3058"/>
      <c r="VML75" s="3056"/>
      <c r="VMM75" s="3050"/>
      <c r="VMN75" s="3051"/>
      <c r="VMO75" s="3052"/>
      <c r="VMP75" s="3053"/>
      <c r="VMQ75" s="3050"/>
      <c r="VMR75" s="3054"/>
      <c r="VMS75" s="3029"/>
      <c r="VMT75" s="3055"/>
      <c r="VMU75" s="3056"/>
      <c r="VMV75" s="3057"/>
      <c r="VMW75" s="3058"/>
      <c r="VMX75" s="3059"/>
      <c r="VMY75" s="3058"/>
      <c r="VMZ75" s="3059"/>
      <c r="VNA75" s="3050"/>
      <c r="VNB75" s="3051"/>
      <c r="VNC75" s="3058"/>
      <c r="VND75" s="3056"/>
      <c r="VNE75" s="3050"/>
      <c r="VNF75" s="3051"/>
      <c r="VNG75" s="3052"/>
      <c r="VNH75" s="3053"/>
      <c r="VNI75" s="3050"/>
      <c r="VNJ75" s="3054"/>
      <c r="VNK75" s="3029"/>
      <c r="VNL75" s="3055"/>
      <c r="VNM75" s="3056"/>
      <c r="VNN75" s="3057"/>
      <c r="VNO75" s="3058"/>
      <c r="VNP75" s="3059"/>
      <c r="VNQ75" s="3058"/>
      <c r="VNR75" s="3059"/>
      <c r="VNS75" s="3050"/>
      <c r="VNT75" s="3051"/>
      <c r="VNU75" s="3058"/>
      <c r="VNV75" s="3056"/>
      <c r="VNW75" s="3050"/>
      <c r="VNX75" s="3051"/>
      <c r="VNY75" s="3052"/>
      <c r="VNZ75" s="3053"/>
      <c r="VOA75" s="3050"/>
      <c r="VOB75" s="3054"/>
      <c r="VOC75" s="3029"/>
      <c r="VOD75" s="3055"/>
      <c r="VOE75" s="3056"/>
      <c r="VOF75" s="3057"/>
      <c r="VOG75" s="3058"/>
      <c r="VOH75" s="3059"/>
      <c r="VOI75" s="3058"/>
      <c r="VOJ75" s="3059"/>
      <c r="VOK75" s="3050"/>
      <c r="VOL75" s="3051"/>
      <c r="VOM75" s="3058"/>
      <c r="VON75" s="3056"/>
      <c r="VOO75" s="3050"/>
      <c r="VOP75" s="3051"/>
      <c r="VOQ75" s="3052"/>
      <c r="VOR75" s="3053"/>
      <c r="VOS75" s="3050"/>
      <c r="VOT75" s="3054"/>
      <c r="VOU75" s="3029"/>
      <c r="VOV75" s="3055"/>
      <c r="VOW75" s="3056"/>
      <c r="VOX75" s="3057"/>
      <c r="VOY75" s="3058"/>
      <c r="VOZ75" s="3059"/>
      <c r="VPA75" s="3058"/>
      <c r="VPB75" s="3059"/>
      <c r="VPC75" s="3050"/>
      <c r="VPD75" s="3051"/>
      <c r="VPE75" s="3058"/>
      <c r="VPF75" s="3056"/>
      <c r="VPG75" s="3050"/>
      <c r="VPH75" s="3051"/>
      <c r="VPI75" s="3052"/>
      <c r="VPJ75" s="3053"/>
      <c r="VPK75" s="3050"/>
      <c r="VPL75" s="3054"/>
      <c r="VPM75" s="3029"/>
      <c r="VPN75" s="3055"/>
      <c r="VPO75" s="3056"/>
      <c r="VPP75" s="3057"/>
      <c r="VPQ75" s="3058"/>
      <c r="VPR75" s="3059"/>
      <c r="VPS75" s="3058"/>
      <c r="VPT75" s="3059"/>
      <c r="VPU75" s="3050"/>
      <c r="VPV75" s="3051"/>
      <c r="VPW75" s="3058"/>
      <c r="VPX75" s="3056"/>
      <c r="VPY75" s="3050"/>
      <c r="VPZ75" s="3051"/>
      <c r="VQA75" s="3052"/>
      <c r="VQB75" s="3053"/>
      <c r="VQC75" s="3050"/>
      <c r="VQD75" s="3054"/>
      <c r="VQE75" s="3029"/>
      <c r="VQF75" s="3055"/>
      <c r="VQG75" s="3056"/>
      <c r="VQH75" s="3057"/>
      <c r="VQI75" s="3058"/>
      <c r="VQJ75" s="3059"/>
      <c r="VQK75" s="3058"/>
      <c r="VQL75" s="3059"/>
      <c r="VQM75" s="3050"/>
      <c r="VQN75" s="3051"/>
      <c r="VQO75" s="3058"/>
      <c r="VQP75" s="3056"/>
      <c r="VQQ75" s="3050"/>
      <c r="VQR75" s="3051"/>
      <c r="VQS75" s="3052"/>
      <c r="VQT75" s="3053"/>
      <c r="VQU75" s="3050"/>
      <c r="VQV75" s="3054"/>
      <c r="VQW75" s="3029"/>
      <c r="VQX75" s="3055"/>
      <c r="VQY75" s="3056"/>
      <c r="VQZ75" s="3057"/>
      <c r="VRA75" s="3058"/>
      <c r="VRB75" s="3059"/>
      <c r="VRC75" s="3058"/>
      <c r="VRD75" s="3059"/>
      <c r="VRE75" s="3050"/>
      <c r="VRF75" s="3051"/>
      <c r="VRG75" s="3058"/>
      <c r="VRH75" s="3056"/>
      <c r="VRI75" s="3050"/>
      <c r="VRJ75" s="3051"/>
      <c r="VRK75" s="3052"/>
      <c r="VRL75" s="3053"/>
      <c r="VRM75" s="3050"/>
      <c r="VRN75" s="3054"/>
      <c r="VRO75" s="3029"/>
      <c r="VRP75" s="3055"/>
      <c r="VRQ75" s="3056"/>
      <c r="VRR75" s="3057"/>
      <c r="VRS75" s="3058"/>
      <c r="VRT75" s="3059"/>
      <c r="VRU75" s="3058"/>
      <c r="VRV75" s="3059"/>
      <c r="VRW75" s="3050"/>
      <c r="VRX75" s="3051"/>
      <c r="VRY75" s="3058"/>
      <c r="VRZ75" s="3056"/>
      <c r="VSA75" s="3050"/>
      <c r="VSB75" s="3051"/>
      <c r="VSC75" s="3052"/>
      <c r="VSD75" s="3053"/>
      <c r="VSE75" s="3050"/>
      <c r="VSF75" s="3054"/>
      <c r="VSG75" s="3029"/>
      <c r="VSH75" s="3055"/>
      <c r="VSI75" s="3056"/>
      <c r="VSJ75" s="3057"/>
      <c r="VSK75" s="3058"/>
      <c r="VSL75" s="3059"/>
      <c r="VSM75" s="3058"/>
      <c r="VSN75" s="3059"/>
      <c r="VSO75" s="3050"/>
      <c r="VSP75" s="3051"/>
      <c r="VSQ75" s="3058"/>
      <c r="VSR75" s="3056"/>
      <c r="VSS75" s="3050"/>
      <c r="VST75" s="3051"/>
      <c r="VSU75" s="3052"/>
      <c r="VSV75" s="3053"/>
      <c r="VSW75" s="3050"/>
      <c r="VSX75" s="3054"/>
      <c r="VSY75" s="3029"/>
      <c r="VSZ75" s="3055"/>
      <c r="VTA75" s="3056"/>
      <c r="VTB75" s="3057"/>
      <c r="VTC75" s="3058"/>
      <c r="VTD75" s="3059"/>
      <c r="VTE75" s="3058"/>
      <c r="VTF75" s="3059"/>
      <c r="VTG75" s="3050"/>
      <c r="VTH75" s="3051"/>
      <c r="VTI75" s="3058"/>
      <c r="VTJ75" s="3056"/>
      <c r="VTK75" s="3050"/>
      <c r="VTL75" s="3051"/>
      <c r="VTM75" s="3052"/>
      <c r="VTN75" s="3053"/>
      <c r="VTO75" s="3050"/>
      <c r="VTP75" s="3054"/>
      <c r="VTQ75" s="3029"/>
      <c r="VTR75" s="3055"/>
      <c r="VTS75" s="3056"/>
      <c r="VTT75" s="3057"/>
      <c r="VTU75" s="3058"/>
      <c r="VTV75" s="3059"/>
      <c r="VTW75" s="3058"/>
      <c r="VTX75" s="3059"/>
      <c r="VTY75" s="3050"/>
      <c r="VTZ75" s="3051"/>
      <c r="VUA75" s="3058"/>
      <c r="VUB75" s="3056"/>
      <c r="VUC75" s="3050"/>
      <c r="VUD75" s="3051"/>
      <c r="VUE75" s="3052"/>
      <c r="VUF75" s="3053"/>
      <c r="VUG75" s="3050"/>
      <c r="VUH75" s="3054"/>
      <c r="VUI75" s="3029"/>
      <c r="VUJ75" s="3055"/>
      <c r="VUK75" s="3056"/>
      <c r="VUL75" s="3057"/>
      <c r="VUM75" s="3058"/>
      <c r="VUN75" s="3059"/>
      <c r="VUO75" s="3058"/>
      <c r="VUP75" s="3059"/>
      <c r="VUQ75" s="3050"/>
      <c r="VUR75" s="3051"/>
      <c r="VUS75" s="3058"/>
      <c r="VUT75" s="3056"/>
      <c r="VUU75" s="3050"/>
      <c r="VUV75" s="3051"/>
      <c r="VUW75" s="3052"/>
      <c r="VUX75" s="3053"/>
      <c r="VUY75" s="3050"/>
      <c r="VUZ75" s="3054"/>
      <c r="VVA75" s="3029"/>
      <c r="VVB75" s="3055"/>
      <c r="VVC75" s="3056"/>
      <c r="VVD75" s="3057"/>
      <c r="VVE75" s="3058"/>
      <c r="VVF75" s="3059"/>
      <c r="VVG75" s="3058"/>
      <c r="VVH75" s="3059"/>
      <c r="VVI75" s="3050"/>
      <c r="VVJ75" s="3051"/>
      <c r="VVK75" s="3058"/>
      <c r="VVL75" s="3056"/>
      <c r="VVM75" s="3050"/>
      <c r="VVN75" s="3051"/>
      <c r="VVO75" s="3052"/>
      <c r="VVP75" s="3053"/>
      <c r="VVQ75" s="3050"/>
      <c r="VVR75" s="3054"/>
      <c r="VVS75" s="3029"/>
      <c r="VVT75" s="3055"/>
      <c r="VVU75" s="3056"/>
      <c r="VVV75" s="3057"/>
      <c r="VVW75" s="3058"/>
      <c r="VVX75" s="3059"/>
      <c r="VVY75" s="3058"/>
      <c r="VVZ75" s="3059"/>
      <c r="VWA75" s="3050"/>
      <c r="VWB75" s="3051"/>
      <c r="VWC75" s="3058"/>
      <c r="VWD75" s="3056"/>
      <c r="VWE75" s="3050"/>
      <c r="VWF75" s="3051"/>
      <c r="VWG75" s="3052"/>
      <c r="VWH75" s="3053"/>
      <c r="VWI75" s="3050"/>
      <c r="VWJ75" s="3054"/>
      <c r="VWK75" s="3029"/>
      <c r="VWL75" s="3055"/>
      <c r="VWM75" s="3056"/>
      <c r="VWN75" s="3057"/>
      <c r="VWO75" s="3058"/>
      <c r="VWP75" s="3059"/>
      <c r="VWQ75" s="3058"/>
      <c r="VWR75" s="3059"/>
      <c r="VWS75" s="3050"/>
      <c r="VWT75" s="3051"/>
      <c r="VWU75" s="3058"/>
      <c r="VWV75" s="3056"/>
      <c r="VWW75" s="3050"/>
      <c r="VWX75" s="3051"/>
      <c r="VWY75" s="3052"/>
      <c r="VWZ75" s="3053"/>
      <c r="VXA75" s="3050"/>
      <c r="VXB75" s="3054"/>
      <c r="VXC75" s="3029"/>
      <c r="VXD75" s="3055"/>
      <c r="VXE75" s="3056"/>
      <c r="VXF75" s="3057"/>
      <c r="VXG75" s="3058"/>
      <c r="VXH75" s="3059"/>
      <c r="VXI75" s="3058"/>
      <c r="VXJ75" s="3059"/>
      <c r="VXK75" s="3050"/>
      <c r="VXL75" s="3051"/>
      <c r="VXM75" s="3058"/>
      <c r="VXN75" s="3056"/>
      <c r="VXO75" s="3050"/>
      <c r="VXP75" s="3051"/>
      <c r="VXQ75" s="3052"/>
      <c r="VXR75" s="3053"/>
      <c r="VXS75" s="3050"/>
      <c r="VXT75" s="3054"/>
      <c r="VXU75" s="3029"/>
      <c r="VXV75" s="3055"/>
      <c r="VXW75" s="3056"/>
      <c r="VXX75" s="3057"/>
      <c r="VXY75" s="3058"/>
      <c r="VXZ75" s="3059"/>
      <c r="VYA75" s="3058"/>
      <c r="VYB75" s="3059"/>
      <c r="VYC75" s="3050"/>
      <c r="VYD75" s="3051"/>
      <c r="VYE75" s="3058"/>
      <c r="VYF75" s="3056"/>
      <c r="VYG75" s="3050"/>
      <c r="VYH75" s="3051"/>
      <c r="VYI75" s="3052"/>
      <c r="VYJ75" s="3053"/>
      <c r="VYK75" s="3050"/>
      <c r="VYL75" s="3054"/>
      <c r="VYM75" s="3029"/>
      <c r="VYN75" s="3055"/>
      <c r="VYO75" s="3056"/>
      <c r="VYP75" s="3057"/>
      <c r="VYQ75" s="3058"/>
      <c r="VYR75" s="3059"/>
      <c r="VYS75" s="3058"/>
      <c r="VYT75" s="3059"/>
      <c r="VYU75" s="3050"/>
      <c r="VYV75" s="3051"/>
      <c r="VYW75" s="3058"/>
      <c r="VYX75" s="3056"/>
      <c r="VYY75" s="3050"/>
      <c r="VYZ75" s="3051"/>
      <c r="VZA75" s="3052"/>
      <c r="VZB75" s="3053"/>
      <c r="VZC75" s="3050"/>
      <c r="VZD75" s="3054"/>
      <c r="VZE75" s="3029"/>
      <c r="VZF75" s="3055"/>
      <c r="VZG75" s="3056"/>
      <c r="VZH75" s="3057"/>
      <c r="VZI75" s="3058"/>
      <c r="VZJ75" s="3059"/>
      <c r="VZK75" s="3058"/>
      <c r="VZL75" s="3059"/>
      <c r="VZM75" s="3050"/>
      <c r="VZN75" s="3051"/>
      <c r="VZO75" s="3058"/>
      <c r="VZP75" s="3056"/>
      <c r="VZQ75" s="3050"/>
      <c r="VZR75" s="3051"/>
      <c r="VZS75" s="3052"/>
      <c r="VZT75" s="3053"/>
      <c r="VZU75" s="3050"/>
      <c r="VZV75" s="3054"/>
      <c r="VZW75" s="3029"/>
      <c r="VZX75" s="3055"/>
      <c r="VZY75" s="3056"/>
      <c r="VZZ75" s="3057"/>
      <c r="WAA75" s="3058"/>
      <c r="WAB75" s="3059"/>
      <c r="WAC75" s="3058"/>
      <c r="WAD75" s="3059"/>
      <c r="WAE75" s="3050"/>
      <c r="WAF75" s="3051"/>
      <c r="WAG75" s="3058"/>
      <c r="WAH75" s="3056"/>
      <c r="WAI75" s="3050"/>
      <c r="WAJ75" s="3051"/>
      <c r="WAK75" s="3052"/>
      <c r="WAL75" s="3053"/>
      <c r="WAM75" s="3050"/>
      <c r="WAN75" s="3054"/>
      <c r="WAO75" s="3029"/>
      <c r="WAP75" s="3055"/>
      <c r="WAQ75" s="3056"/>
      <c r="WAR75" s="3057"/>
      <c r="WAS75" s="3058"/>
      <c r="WAT75" s="3059"/>
      <c r="WAU75" s="3058"/>
      <c r="WAV75" s="3059"/>
      <c r="WAW75" s="3050"/>
      <c r="WAX75" s="3051"/>
      <c r="WAY75" s="3058"/>
      <c r="WAZ75" s="3056"/>
      <c r="WBA75" s="3050"/>
      <c r="WBB75" s="3051"/>
      <c r="WBC75" s="3052"/>
      <c r="WBD75" s="3053"/>
      <c r="WBE75" s="3050"/>
      <c r="WBF75" s="3054"/>
      <c r="WBG75" s="3029"/>
      <c r="WBH75" s="3055"/>
      <c r="WBI75" s="3056"/>
      <c r="WBJ75" s="3057"/>
      <c r="WBK75" s="3058"/>
      <c r="WBL75" s="3059"/>
      <c r="WBM75" s="3058"/>
      <c r="WBN75" s="3059"/>
      <c r="WBO75" s="3050"/>
      <c r="WBP75" s="3051"/>
      <c r="WBQ75" s="3058"/>
      <c r="WBR75" s="3056"/>
      <c r="WBS75" s="3050"/>
      <c r="WBT75" s="3051"/>
      <c r="WBU75" s="3052"/>
      <c r="WBV75" s="3053"/>
      <c r="WBW75" s="3050"/>
      <c r="WBX75" s="3054"/>
      <c r="WBY75" s="3029"/>
      <c r="WBZ75" s="3055"/>
      <c r="WCA75" s="3056"/>
      <c r="WCB75" s="3057"/>
      <c r="WCC75" s="3058"/>
      <c r="WCD75" s="3059"/>
      <c r="WCE75" s="3058"/>
      <c r="WCF75" s="3059"/>
      <c r="WCG75" s="3050"/>
      <c r="WCH75" s="3051"/>
      <c r="WCI75" s="3058"/>
      <c r="WCJ75" s="3056"/>
      <c r="WCK75" s="3050"/>
      <c r="WCL75" s="3051"/>
      <c r="WCM75" s="3052"/>
      <c r="WCN75" s="3053"/>
      <c r="WCO75" s="3050"/>
      <c r="WCP75" s="3054"/>
      <c r="WCQ75" s="3029"/>
      <c r="WCR75" s="3055"/>
      <c r="WCS75" s="3056"/>
      <c r="WCT75" s="3057"/>
      <c r="WCU75" s="3058"/>
      <c r="WCV75" s="3059"/>
      <c r="WCW75" s="3058"/>
      <c r="WCX75" s="3059"/>
      <c r="WCY75" s="3050"/>
      <c r="WCZ75" s="3051"/>
      <c r="WDA75" s="3058"/>
      <c r="WDB75" s="3056"/>
      <c r="WDC75" s="3050"/>
      <c r="WDD75" s="3051"/>
      <c r="WDE75" s="3052"/>
      <c r="WDF75" s="3053"/>
      <c r="WDG75" s="3050"/>
      <c r="WDH75" s="3054"/>
      <c r="WDI75" s="3029"/>
      <c r="WDJ75" s="3055"/>
      <c r="WDK75" s="3056"/>
      <c r="WDL75" s="3057"/>
      <c r="WDM75" s="3058"/>
      <c r="WDN75" s="3059"/>
      <c r="WDO75" s="3058"/>
      <c r="WDP75" s="3059"/>
      <c r="WDQ75" s="3050"/>
      <c r="WDR75" s="3051"/>
      <c r="WDS75" s="3058"/>
      <c r="WDT75" s="3056"/>
      <c r="WDU75" s="3050"/>
      <c r="WDV75" s="3051"/>
      <c r="WDW75" s="3052"/>
      <c r="WDX75" s="3053"/>
      <c r="WDY75" s="3050"/>
      <c r="WDZ75" s="3054"/>
      <c r="WEA75" s="3029"/>
      <c r="WEB75" s="3055"/>
      <c r="WEC75" s="3056"/>
      <c r="WED75" s="3057"/>
      <c r="WEE75" s="3058"/>
      <c r="WEF75" s="3059"/>
      <c r="WEG75" s="3058"/>
      <c r="WEH75" s="3059"/>
      <c r="WEI75" s="3050"/>
      <c r="WEJ75" s="3051"/>
      <c r="WEK75" s="3058"/>
      <c r="WEL75" s="3056"/>
      <c r="WEM75" s="3050"/>
      <c r="WEN75" s="3051"/>
      <c r="WEO75" s="3052"/>
      <c r="WEP75" s="3053"/>
      <c r="WEQ75" s="3050"/>
      <c r="WER75" s="3054"/>
      <c r="WES75" s="3029"/>
      <c r="WET75" s="3055"/>
      <c r="WEU75" s="3056"/>
      <c r="WEV75" s="3057"/>
      <c r="WEW75" s="3058"/>
      <c r="WEX75" s="3059"/>
      <c r="WEY75" s="3058"/>
      <c r="WEZ75" s="3059"/>
      <c r="WFA75" s="3050"/>
      <c r="WFB75" s="3051"/>
      <c r="WFC75" s="3058"/>
      <c r="WFD75" s="3056"/>
      <c r="WFE75" s="3050"/>
      <c r="WFF75" s="3051"/>
      <c r="WFG75" s="3052"/>
      <c r="WFH75" s="3053"/>
      <c r="WFI75" s="3050"/>
      <c r="WFJ75" s="3054"/>
      <c r="WFK75" s="3029"/>
      <c r="WFL75" s="3055"/>
      <c r="WFM75" s="3056"/>
      <c r="WFN75" s="3057"/>
      <c r="WFO75" s="3058"/>
      <c r="WFP75" s="3059"/>
      <c r="WFQ75" s="3058"/>
      <c r="WFR75" s="3059"/>
      <c r="WFS75" s="3050"/>
      <c r="WFT75" s="3051"/>
      <c r="WFU75" s="3058"/>
      <c r="WFV75" s="3056"/>
      <c r="WFW75" s="3050"/>
      <c r="WFX75" s="3051"/>
      <c r="WFY75" s="3052"/>
      <c r="WFZ75" s="3053"/>
      <c r="WGA75" s="3050"/>
      <c r="WGB75" s="3054"/>
      <c r="WGC75" s="3029"/>
      <c r="WGD75" s="3055"/>
      <c r="WGE75" s="3056"/>
      <c r="WGF75" s="3057"/>
      <c r="WGG75" s="3058"/>
      <c r="WGH75" s="3059"/>
      <c r="WGI75" s="3058"/>
      <c r="WGJ75" s="3059"/>
      <c r="WGK75" s="3050"/>
      <c r="WGL75" s="3051"/>
      <c r="WGM75" s="3058"/>
      <c r="WGN75" s="3056"/>
      <c r="WGO75" s="3050"/>
      <c r="WGP75" s="3051"/>
      <c r="WGQ75" s="3052"/>
      <c r="WGR75" s="3053"/>
      <c r="WGS75" s="3050"/>
      <c r="WGT75" s="3054"/>
      <c r="WGU75" s="3029"/>
      <c r="WGV75" s="3055"/>
      <c r="WGW75" s="3056"/>
      <c r="WGX75" s="3057"/>
      <c r="WGY75" s="3058"/>
      <c r="WGZ75" s="3059"/>
      <c r="WHA75" s="3058"/>
      <c r="WHB75" s="3059"/>
      <c r="WHC75" s="3050"/>
      <c r="WHD75" s="3051"/>
      <c r="WHE75" s="3058"/>
      <c r="WHF75" s="3056"/>
      <c r="WHG75" s="3050"/>
      <c r="WHH75" s="3051"/>
      <c r="WHI75" s="3052"/>
      <c r="WHJ75" s="3053"/>
      <c r="WHK75" s="3050"/>
      <c r="WHL75" s="3054"/>
      <c r="WHM75" s="3029"/>
      <c r="WHN75" s="3055"/>
      <c r="WHO75" s="3056"/>
      <c r="WHP75" s="3057"/>
      <c r="WHQ75" s="3058"/>
      <c r="WHR75" s="3059"/>
      <c r="WHS75" s="3058"/>
      <c r="WHT75" s="3059"/>
      <c r="WHU75" s="3050"/>
      <c r="WHV75" s="3051"/>
      <c r="WHW75" s="3058"/>
      <c r="WHX75" s="3056"/>
      <c r="WHY75" s="3050"/>
      <c r="WHZ75" s="3051"/>
      <c r="WIA75" s="3052"/>
      <c r="WIB75" s="3053"/>
      <c r="WIC75" s="3050"/>
      <c r="WID75" s="3054"/>
      <c r="WIE75" s="3029"/>
      <c r="WIF75" s="3055"/>
      <c r="WIG75" s="3056"/>
      <c r="WIH75" s="3057"/>
      <c r="WII75" s="3058"/>
      <c r="WIJ75" s="3059"/>
      <c r="WIK75" s="3058"/>
      <c r="WIL75" s="3059"/>
      <c r="WIM75" s="3050"/>
      <c r="WIN75" s="3051"/>
      <c r="WIO75" s="3058"/>
      <c r="WIP75" s="3056"/>
      <c r="WIQ75" s="3050"/>
      <c r="WIR75" s="3051"/>
      <c r="WIS75" s="3052"/>
      <c r="WIT75" s="3053"/>
      <c r="WIU75" s="3050"/>
      <c r="WIV75" s="3054"/>
      <c r="WIW75" s="3029"/>
      <c r="WIX75" s="3055"/>
      <c r="WIY75" s="3056"/>
      <c r="WIZ75" s="3057"/>
      <c r="WJA75" s="3058"/>
      <c r="WJB75" s="3059"/>
      <c r="WJC75" s="3058"/>
      <c r="WJD75" s="3059"/>
      <c r="WJE75" s="3050"/>
      <c r="WJF75" s="3051"/>
      <c r="WJG75" s="3058"/>
      <c r="WJH75" s="3056"/>
      <c r="WJI75" s="3050"/>
      <c r="WJJ75" s="3051"/>
      <c r="WJK75" s="3052"/>
      <c r="WJL75" s="3053"/>
      <c r="WJM75" s="3050"/>
      <c r="WJN75" s="3054"/>
      <c r="WJO75" s="3029"/>
      <c r="WJP75" s="3055"/>
      <c r="WJQ75" s="3056"/>
      <c r="WJR75" s="3057"/>
      <c r="WJS75" s="3058"/>
      <c r="WJT75" s="3059"/>
      <c r="WJU75" s="3058"/>
      <c r="WJV75" s="3059"/>
      <c r="WJW75" s="3050"/>
      <c r="WJX75" s="3051"/>
      <c r="WJY75" s="3058"/>
      <c r="WJZ75" s="3056"/>
      <c r="WKA75" s="3050"/>
      <c r="WKB75" s="3051"/>
      <c r="WKC75" s="3052"/>
      <c r="WKD75" s="3053"/>
      <c r="WKE75" s="3050"/>
      <c r="WKF75" s="3054"/>
      <c r="WKG75" s="3029"/>
      <c r="WKH75" s="3055"/>
      <c r="WKI75" s="3056"/>
      <c r="WKJ75" s="3057"/>
      <c r="WKK75" s="3058"/>
      <c r="WKL75" s="3059"/>
      <c r="WKM75" s="3058"/>
      <c r="WKN75" s="3059"/>
      <c r="WKO75" s="3050"/>
      <c r="WKP75" s="3051"/>
      <c r="WKQ75" s="3058"/>
      <c r="WKR75" s="3056"/>
      <c r="WKS75" s="3050"/>
      <c r="WKT75" s="3051"/>
      <c r="WKU75" s="3052"/>
      <c r="WKV75" s="3053"/>
      <c r="WKW75" s="3050"/>
      <c r="WKX75" s="3054"/>
      <c r="WKY75" s="3029"/>
      <c r="WKZ75" s="3055"/>
      <c r="WLA75" s="3056"/>
      <c r="WLB75" s="3057"/>
      <c r="WLC75" s="3058"/>
      <c r="WLD75" s="3059"/>
      <c r="WLE75" s="3058"/>
      <c r="WLF75" s="3059"/>
      <c r="WLG75" s="3050"/>
      <c r="WLH75" s="3051"/>
      <c r="WLI75" s="3058"/>
      <c r="WLJ75" s="3056"/>
      <c r="WLK75" s="3050"/>
      <c r="WLL75" s="3051"/>
      <c r="WLM75" s="3052"/>
      <c r="WLN75" s="3053"/>
      <c r="WLO75" s="3050"/>
      <c r="WLP75" s="3054"/>
      <c r="WLQ75" s="3029"/>
      <c r="WLR75" s="3055"/>
      <c r="WLS75" s="3056"/>
      <c r="WLT75" s="3057"/>
      <c r="WLU75" s="3058"/>
      <c r="WLV75" s="3059"/>
      <c r="WLW75" s="3058"/>
      <c r="WLX75" s="3059"/>
      <c r="WLY75" s="3050"/>
      <c r="WLZ75" s="3051"/>
      <c r="WMA75" s="3058"/>
      <c r="WMB75" s="3056"/>
      <c r="WMC75" s="3050"/>
      <c r="WMD75" s="3051"/>
      <c r="WME75" s="3052"/>
      <c r="WMF75" s="3053"/>
      <c r="WMG75" s="3050"/>
      <c r="WMH75" s="3054"/>
      <c r="WMI75" s="3029"/>
      <c r="WMJ75" s="3055"/>
      <c r="WMK75" s="3056"/>
      <c r="WML75" s="3057"/>
      <c r="WMM75" s="3058"/>
      <c r="WMN75" s="3059"/>
      <c r="WMO75" s="3058"/>
      <c r="WMP75" s="3059"/>
      <c r="WMQ75" s="3050"/>
      <c r="WMR75" s="3051"/>
      <c r="WMS75" s="3058"/>
      <c r="WMT75" s="3056"/>
      <c r="WMU75" s="3050"/>
      <c r="WMV75" s="3051"/>
      <c r="WMW75" s="3052"/>
      <c r="WMX75" s="3053"/>
      <c r="WMY75" s="3050"/>
      <c r="WMZ75" s="3054"/>
      <c r="WNA75" s="3029"/>
      <c r="WNB75" s="3055"/>
      <c r="WNC75" s="3056"/>
      <c r="WND75" s="3057"/>
      <c r="WNE75" s="3058"/>
      <c r="WNF75" s="3059"/>
      <c r="WNG75" s="3058"/>
      <c r="WNH75" s="3059"/>
      <c r="WNI75" s="3050"/>
      <c r="WNJ75" s="3051"/>
      <c r="WNK75" s="3058"/>
      <c r="WNL75" s="3056"/>
      <c r="WNM75" s="3050"/>
      <c r="WNN75" s="3051"/>
      <c r="WNO75" s="3052"/>
      <c r="WNP75" s="3053"/>
      <c r="WNQ75" s="3050"/>
      <c r="WNR75" s="3054"/>
      <c r="WNS75" s="3029"/>
      <c r="WNT75" s="3055"/>
      <c r="WNU75" s="3056"/>
      <c r="WNV75" s="3057"/>
      <c r="WNW75" s="3058"/>
      <c r="WNX75" s="3059"/>
      <c r="WNY75" s="3058"/>
      <c r="WNZ75" s="3059"/>
      <c r="WOA75" s="3050"/>
      <c r="WOB75" s="3051"/>
      <c r="WOC75" s="3058"/>
      <c r="WOD75" s="3056"/>
      <c r="WOE75" s="3050"/>
      <c r="WOF75" s="3051"/>
      <c r="WOG75" s="3052"/>
      <c r="WOH75" s="3053"/>
      <c r="WOI75" s="3050"/>
      <c r="WOJ75" s="3054"/>
      <c r="WOK75" s="3029"/>
      <c r="WOL75" s="3055"/>
      <c r="WOM75" s="3056"/>
      <c r="WON75" s="3057"/>
      <c r="WOO75" s="3058"/>
      <c r="WOP75" s="3059"/>
      <c r="WOQ75" s="3058"/>
      <c r="WOR75" s="3059"/>
      <c r="WOS75" s="3050"/>
      <c r="WOT75" s="3051"/>
      <c r="WOU75" s="3058"/>
      <c r="WOV75" s="3056"/>
      <c r="WOW75" s="3050"/>
      <c r="WOX75" s="3051"/>
      <c r="WOY75" s="3052"/>
      <c r="WOZ75" s="3053"/>
      <c r="WPA75" s="3050"/>
      <c r="WPB75" s="3054"/>
      <c r="WPC75" s="3029"/>
      <c r="WPD75" s="3055"/>
      <c r="WPE75" s="3056"/>
      <c r="WPF75" s="3057"/>
      <c r="WPG75" s="3058"/>
      <c r="WPH75" s="3059"/>
      <c r="WPI75" s="3058"/>
      <c r="WPJ75" s="3059"/>
      <c r="WPK75" s="3050"/>
      <c r="WPL75" s="3051"/>
      <c r="WPM75" s="3058"/>
      <c r="WPN75" s="3056"/>
      <c r="WPO75" s="3050"/>
      <c r="WPP75" s="3051"/>
      <c r="WPQ75" s="3052"/>
      <c r="WPR75" s="3053"/>
      <c r="WPS75" s="3050"/>
      <c r="WPT75" s="3054"/>
      <c r="WPU75" s="3029"/>
      <c r="WPV75" s="3055"/>
      <c r="WPW75" s="3056"/>
      <c r="WPX75" s="3057"/>
      <c r="WPY75" s="3058"/>
      <c r="WPZ75" s="3059"/>
      <c r="WQA75" s="3058"/>
      <c r="WQB75" s="3059"/>
      <c r="WQC75" s="3050"/>
      <c r="WQD75" s="3051"/>
      <c r="WQE75" s="3058"/>
      <c r="WQF75" s="3056"/>
      <c r="WQG75" s="3050"/>
      <c r="WQH75" s="3051"/>
      <c r="WQI75" s="3052"/>
      <c r="WQJ75" s="3053"/>
      <c r="WQK75" s="3050"/>
      <c r="WQL75" s="3054"/>
      <c r="WQM75" s="3029"/>
      <c r="WQN75" s="3055"/>
      <c r="WQO75" s="3056"/>
      <c r="WQP75" s="3057"/>
      <c r="WQQ75" s="3058"/>
      <c r="WQR75" s="3059"/>
      <c r="WQS75" s="3058"/>
      <c r="WQT75" s="3059"/>
      <c r="WQU75" s="3050"/>
      <c r="WQV75" s="3051"/>
      <c r="WQW75" s="3058"/>
      <c r="WQX75" s="3056"/>
      <c r="WQY75" s="3050"/>
      <c r="WQZ75" s="3051"/>
      <c r="WRA75" s="3052"/>
      <c r="WRB75" s="3053"/>
      <c r="WRC75" s="3050"/>
      <c r="WRD75" s="3054"/>
      <c r="WRE75" s="3029"/>
      <c r="WRF75" s="3055"/>
      <c r="WRG75" s="3056"/>
      <c r="WRH75" s="3057"/>
      <c r="WRI75" s="3058"/>
      <c r="WRJ75" s="3059"/>
      <c r="WRK75" s="3058"/>
      <c r="WRL75" s="3059"/>
      <c r="WRM75" s="3050"/>
      <c r="WRN75" s="3051"/>
      <c r="WRO75" s="3058"/>
      <c r="WRP75" s="3056"/>
      <c r="WRQ75" s="3050"/>
      <c r="WRR75" s="3051"/>
      <c r="WRS75" s="3052"/>
      <c r="WRT75" s="3053"/>
      <c r="WRU75" s="3050"/>
      <c r="WRV75" s="3054"/>
      <c r="WRW75" s="3029"/>
      <c r="WRX75" s="3055"/>
      <c r="WRY75" s="3056"/>
      <c r="WRZ75" s="3057"/>
      <c r="WSA75" s="3058"/>
      <c r="WSB75" s="3059"/>
      <c r="WSC75" s="3058"/>
      <c r="WSD75" s="3059"/>
      <c r="WSE75" s="3050"/>
      <c r="WSF75" s="3051"/>
      <c r="WSG75" s="3058"/>
      <c r="WSH75" s="3056"/>
      <c r="WSI75" s="3050"/>
      <c r="WSJ75" s="3051"/>
      <c r="WSK75" s="3052"/>
      <c r="WSL75" s="3053"/>
      <c r="WSM75" s="3050"/>
      <c r="WSN75" s="3054"/>
      <c r="WSO75" s="3029"/>
      <c r="WSP75" s="3055"/>
      <c r="WSQ75" s="3056"/>
      <c r="WSR75" s="3057"/>
      <c r="WSS75" s="3058"/>
      <c r="WST75" s="3059"/>
      <c r="WSU75" s="3058"/>
      <c r="WSV75" s="3059"/>
      <c r="WSW75" s="3050"/>
      <c r="WSX75" s="3051"/>
      <c r="WSY75" s="3058"/>
      <c r="WSZ75" s="3056"/>
      <c r="WTA75" s="3050"/>
      <c r="WTB75" s="3051"/>
      <c r="WTC75" s="3052"/>
      <c r="WTD75" s="3053"/>
      <c r="WTE75" s="3050"/>
      <c r="WTF75" s="3054"/>
      <c r="WTG75" s="3029"/>
      <c r="WTH75" s="3055"/>
      <c r="WTI75" s="3056"/>
      <c r="WTJ75" s="3057"/>
      <c r="WTK75" s="3058"/>
      <c r="WTL75" s="3059"/>
      <c r="WTM75" s="3058"/>
      <c r="WTN75" s="3059"/>
      <c r="WTO75" s="3050"/>
      <c r="WTP75" s="3051"/>
      <c r="WTQ75" s="3058"/>
      <c r="WTR75" s="3056"/>
      <c r="WTS75" s="3050"/>
      <c r="WTT75" s="3051"/>
      <c r="WTU75" s="3052"/>
      <c r="WTV75" s="3053"/>
      <c r="WTW75" s="3050"/>
      <c r="WTX75" s="3054"/>
      <c r="WTY75" s="3029"/>
      <c r="WTZ75" s="3055"/>
      <c r="WUA75" s="3056"/>
      <c r="WUB75" s="3057"/>
      <c r="WUC75" s="3058"/>
      <c r="WUD75" s="3059"/>
      <c r="WUE75" s="3058"/>
      <c r="WUF75" s="3059"/>
      <c r="WUG75" s="3050"/>
      <c r="WUH75" s="3051"/>
      <c r="WUI75" s="3058"/>
      <c r="WUJ75" s="3056"/>
      <c r="WUK75" s="3050"/>
      <c r="WUL75" s="3051"/>
      <c r="WUM75" s="3052"/>
      <c r="WUN75" s="3053"/>
      <c r="WUO75" s="3050"/>
      <c r="WUP75" s="3054"/>
      <c r="WUQ75" s="3029"/>
      <c r="WUR75" s="3055"/>
      <c r="WUS75" s="3056"/>
      <c r="WUT75" s="3057"/>
      <c r="WUU75" s="3058"/>
      <c r="WUV75" s="3059"/>
      <c r="WUW75" s="3058"/>
      <c r="WUX75" s="3059"/>
      <c r="WUY75" s="3050"/>
      <c r="WUZ75" s="3051"/>
      <c r="WVA75" s="3058"/>
      <c r="WVB75" s="3056"/>
      <c r="WVC75" s="3050"/>
      <c r="WVD75" s="3051"/>
      <c r="WVE75" s="3052"/>
      <c r="WVF75" s="3053"/>
      <c r="WVG75" s="3050"/>
      <c r="WVH75" s="3054"/>
      <c r="WVI75" s="3029"/>
      <c r="WVJ75" s="3055"/>
      <c r="WVK75" s="3056"/>
      <c r="WVL75" s="3057"/>
      <c r="WVM75" s="3058"/>
      <c r="WVN75" s="3059"/>
      <c r="WVO75" s="3058"/>
      <c r="WVP75" s="3059"/>
      <c r="WVQ75" s="3050"/>
      <c r="WVR75" s="3051"/>
      <c r="WVS75" s="3058"/>
      <c r="WVT75" s="3056"/>
      <c r="WVU75" s="3050"/>
      <c r="WVV75" s="3051"/>
      <c r="WVW75" s="3052"/>
      <c r="WVX75" s="3053"/>
      <c r="WVY75" s="3050"/>
      <c r="WVZ75" s="3054"/>
      <c r="WWA75" s="3029"/>
      <c r="WWB75" s="3055"/>
      <c r="WWC75" s="3056"/>
      <c r="WWD75" s="3057"/>
      <c r="WWE75" s="3058"/>
      <c r="WWF75" s="3059"/>
      <c r="WWG75" s="3058"/>
      <c r="WWH75" s="3059"/>
      <c r="WWI75" s="3050"/>
      <c r="WWJ75" s="3051"/>
      <c r="WWK75" s="3058"/>
      <c r="WWL75" s="3056"/>
      <c r="WWM75" s="3050"/>
      <c r="WWN75" s="3051"/>
      <c r="WWO75" s="3052"/>
      <c r="WWP75" s="3053"/>
      <c r="WWQ75" s="3050"/>
      <c r="WWR75" s="3054"/>
      <c r="WWS75" s="3029"/>
      <c r="WWT75" s="3055"/>
      <c r="WWU75" s="3056"/>
      <c r="WWV75" s="3057"/>
      <c r="WWW75" s="3058"/>
      <c r="WWX75" s="3059"/>
      <c r="WWY75" s="3058"/>
      <c r="WWZ75" s="3059"/>
      <c r="WXA75" s="3050"/>
      <c r="WXB75" s="3051"/>
      <c r="WXC75" s="3058"/>
      <c r="WXD75" s="3056"/>
      <c r="WXE75" s="3050"/>
      <c r="WXF75" s="3051"/>
      <c r="WXG75" s="3052"/>
      <c r="WXH75" s="3053"/>
      <c r="WXI75" s="3050"/>
      <c r="WXJ75" s="3054"/>
      <c r="WXK75" s="3029"/>
      <c r="WXL75" s="3055"/>
      <c r="WXM75" s="3056"/>
      <c r="WXN75" s="3057"/>
      <c r="WXO75" s="3058"/>
      <c r="WXP75" s="3059"/>
      <c r="WXQ75" s="3058"/>
      <c r="WXR75" s="3059"/>
      <c r="WXS75" s="3050"/>
      <c r="WXT75" s="3051"/>
      <c r="WXU75" s="3058"/>
      <c r="WXV75" s="3056"/>
      <c r="WXW75" s="3050"/>
      <c r="WXX75" s="3051"/>
      <c r="WXY75" s="3052"/>
      <c r="WXZ75" s="3053"/>
      <c r="WYA75" s="3050"/>
      <c r="WYB75" s="3054"/>
      <c r="WYC75" s="3029"/>
      <c r="WYD75" s="3055"/>
      <c r="WYE75" s="3056"/>
      <c r="WYF75" s="3057"/>
      <c r="WYG75" s="3058"/>
      <c r="WYH75" s="3059"/>
      <c r="WYI75" s="3058"/>
      <c r="WYJ75" s="3059"/>
      <c r="WYK75" s="3050"/>
      <c r="WYL75" s="3051"/>
      <c r="WYM75" s="3058"/>
      <c r="WYN75" s="3056"/>
      <c r="WYO75" s="3050"/>
      <c r="WYP75" s="3051"/>
      <c r="WYQ75" s="3052"/>
      <c r="WYR75" s="3053"/>
      <c r="WYS75" s="3050"/>
      <c r="WYT75" s="3054"/>
      <c r="WYU75" s="3029"/>
      <c r="WYV75" s="3055"/>
      <c r="WYW75" s="3056"/>
      <c r="WYX75" s="3057"/>
      <c r="WYY75" s="3058"/>
      <c r="WYZ75" s="3059"/>
      <c r="WZA75" s="3058"/>
      <c r="WZB75" s="3059"/>
      <c r="WZC75" s="3050"/>
      <c r="WZD75" s="3051"/>
      <c r="WZE75" s="3058"/>
      <c r="WZF75" s="3056"/>
      <c r="WZG75" s="3050"/>
      <c r="WZH75" s="3051"/>
      <c r="WZI75" s="3052"/>
      <c r="WZJ75" s="3053"/>
      <c r="WZK75" s="3050"/>
      <c r="WZL75" s="3054"/>
      <c r="WZM75" s="3029"/>
      <c r="WZN75" s="3055"/>
      <c r="WZO75" s="3056"/>
      <c r="WZP75" s="3057"/>
      <c r="WZQ75" s="3058"/>
      <c r="WZR75" s="3059"/>
      <c r="WZS75" s="3058"/>
      <c r="WZT75" s="3059"/>
      <c r="WZU75" s="3050"/>
      <c r="WZV75" s="3051"/>
      <c r="WZW75" s="3058"/>
      <c r="WZX75" s="3056"/>
      <c r="WZY75" s="3050"/>
      <c r="WZZ75" s="3051"/>
      <c r="XAA75" s="3052"/>
      <c r="XAB75" s="3053"/>
      <c r="XAC75" s="3050"/>
      <c r="XAD75" s="3054"/>
      <c r="XAE75" s="3029"/>
      <c r="XAF75" s="3055"/>
      <c r="XAG75" s="3056"/>
      <c r="XAH75" s="3057"/>
      <c r="XAI75" s="3058"/>
      <c r="XAJ75" s="3059"/>
      <c r="XAK75" s="3058"/>
      <c r="XAL75" s="3059"/>
      <c r="XAM75" s="3050"/>
      <c r="XAN75" s="3051"/>
      <c r="XAO75" s="3058"/>
      <c r="XAP75" s="3056"/>
      <c r="XAQ75" s="3050"/>
      <c r="XAR75" s="3051"/>
      <c r="XAS75" s="3052"/>
      <c r="XAT75" s="3053"/>
      <c r="XAU75" s="3050"/>
      <c r="XAV75" s="3054"/>
      <c r="XAW75" s="3029"/>
      <c r="XAX75" s="3055"/>
      <c r="XAY75" s="3056"/>
      <c r="XAZ75" s="3057"/>
      <c r="XBA75" s="3058"/>
      <c r="XBB75" s="3059"/>
      <c r="XBC75" s="3058"/>
      <c r="XBD75" s="3059"/>
      <c r="XBE75" s="3050"/>
      <c r="XBF75" s="3051"/>
      <c r="XBG75" s="3058"/>
      <c r="XBH75" s="3056"/>
      <c r="XBI75" s="3050"/>
      <c r="XBJ75" s="3051"/>
      <c r="XBK75" s="3052"/>
      <c r="XBL75" s="3053"/>
      <c r="XBM75" s="3050"/>
      <c r="XBN75" s="3054"/>
      <c r="XBO75" s="3029"/>
      <c r="XBP75" s="3055"/>
      <c r="XBQ75" s="3056"/>
      <c r="XBR75" s="3057"/>
      <c r="XBS75" s="3058"/>
      <c r="XBT75" s="3059"/>
      <c r="XBU75" s="3058"/>
      <c r="XBV75" s="3059"/>
      <c r="XBW75" s="3050"/>
      <c r="XBX75" s="3051"/>
      <c r="XBY75" s="3058"/>
      <c r="XBZ75" s="3056"/>
      <c r="XCA75" s="3050"/>
      <c r="XCB75" s="3051"/>
      <c r="XCC75" s="3052"/>
      <c r="XCD75" s="3053"/>
      <c r="XCE75" s="3050"/>
      <c r="XCF75" s="3054"/>
      <c r="XCG75" s="3029"/>
      <c r="XCH75" s="3055"/>
      <c r="XCI75" s="3056"/>
      <c r="XCJ75" s="3057"/>
      <c r="XCK75" s="3058"/>
      <c r="XCL75" s="3059"/>
      <c r="XCM75" s="3058"/>
      <c r="XCN75" s="3059"/>
      <c r="XCO75" s="3050"/>
      <c r="XCP75" s="3051"/>
      <c r="XCQ75" s="3058"/>
      <c r="XCR75" s="3056"/>
      <c r="XCS75" s="3050"/>
      <c r="XCT75" s="3051"/>
      <c r="XCU75" s="3052"/>
      <c r="XCV75" s="3053"/>
      <c r="XCW75" s="3050"/>
      <c r="XCX75" s="3054"/>
      <c r="XCY75" s="3029"/>
      <c r="XCZ75" s="3055"/>
      <c r="XDA75" s="3056"/>
      <c r="XDB75" s="3057"/>
      <c r="XDC75" s="3058"/>
      <c r="XDD75" s="3059"/>
      <c r="XDE75" s="3058"/>
      <c r="XDF75" s="3059"/>
      <c r="XDG75" s="3050"/>
      <c r="XDH75" s="3051"/>
      <c r="XDI75" s="3058"/>
      <c r="XDJ75" s="3056"/>
      <c r="XDK75" s="3050"/>
      <c r="XDL75" s="3051"/>
      <c r="XDM75" s="3052"/>
      <c r="XDN75" s="3053"/>
      <c r="XDO75" s="3050"/>
      <c r="XDP75" s="3054"/>
      <c r="XDQ75" s="3029"/>
      <c r="XDR75" s="3055"/>
      <c r="XDS75" s="3056"/>
      <c r="XDT75" s="3057"/>
      <c r="XDU75" s="3058"/>
      <c r="XDV75" s="3059"/>
      <c r="XDW75" s="3058"/>
      <c r="XDX75" s="3059"/>
      <c r="XDY75" s="3050"/>
      <c r="XDZ75" s="3051"/>
      <c r="XEA75" s="3058"/>
      <c r="XEB75" s="3056"/>
      <c r="XEC75" s="3050"/>
      <c r="XED75" s="3051"/>
      <c r="XEE75" s="3052"/>
      <c r="XEF75" s="3053"/>
      <c r="XEG75" s="3050"/>
      <c r="XEH75" s="3054"/>
      <c r="XEI75" s="3029"/>
      <c r="XEJ75" s="3055"/>
      <c r="XEK75" s="3056"/>
      <c r="XEL75" s="3057"/>
      <c r="XEM75" s="3058"/>
      <c r="XEN75" s="3059"/>
      <c r="XEO75" s="3058"/>
      <c r="XEP75" s="3059"/>
      <c r="XEQ75" s="3050"/>
      <c r="XER75" s="3051"/>
      <c r="XES75" s="3058"/>
      <c r="XET75" s="3056"/>
      <c r="XEU75" s="3050"/>
      <c r="XEV75" s="3051"/>
      <c r="XEW75" s="3052"/>
      <c r="XEX75" s="3053"/>
      <c r="XEY75" s="3050"/>
      <c r="XEZ75" s="3054"/>
      <c r="XFA75" s="3029"/>
      <c r="XFB75" s="3055"/>
      <c r="XFC75" s="3056"/>
      <c r="XFD75" s="3057"/>
    </row>
    <row r="76" spans="1:16384" s="3048" customFormat="1" ht="13">
      <c r="A76" s="896" t="str">
        <f>'Enrolments + Baptisms TPUM'!B78</f>
        <v>Jones Adventist College</v>
      </c>
      <c r="B76" s="3042">
        <v>5</v>
      </c>
      <c r="C76" s="3043"/>
      <c r="D76" s="1217">
        <f t="shared" si="12"/>
        <v>5</v>
      </c>
      <c r="E76" s="4320"/>
      <c r="F76" s="4320"/>
      <c r="G76" s="4320">
        <v>5</v>
      </c>
      <c r="H76" s="4320">
        <v>0</v>
      </c>
      <c r="I76" s="4320"/>
      <c r="J76" s="4320"/>
      <c r="K76" s="4320">
        <v>4</v>
      </c>
      <c r="L76" s="4320"/>
      <c r="M76" s="4320">
        <v>0</v>
      </c>
      <c r="N76" s="4320"/>
      <c r="O76" s="4320">
        <v>5</v>
      </c>
      <c r="P76" s="4320"/>
      <c r="Q76" s="4320">
        <v>5</v>
      </c>
      <c r="R76" s="4321"/>
      <c r="S76" s="3049"/>
      <c r="T76" s="284">
        <f t="shared" si="2"/>
        <v>0</v>
      </c>
      <c r="U76" s="3027">
        <f t="shared" si="3"/>
        <v>0</v>
      </c>
      <c r="V76" s="54"/>
      <c r="W76" s="54"/>
      <c r="X76" s="54"/>
    </row>
    <row r="77" spans="1:16384" s="3048" customFormat="1" ht="15.5">
      <c r="A77" s="896" t="str">
        <f>'Enrolments + Baptisms TPUM'!B79</f>
        <v>Kafolulae Adventist Primary School</v>
      </c>
      <c r="B77" s="3042">
        <v>5</v>
      </c>
      <c r="C77" s="3043"/>
      <c r="D77" s="1217">
        <f t="shared" si="12"/>
        <v>5</v>
      </c>
      <c r="E77" s="3060"/>
      <c r="F77" s="3061"/>
      <c r="G77" s="3622">
        <v>5</v>
      </c>
      <c r="H77" s="3622">
        <v>0</v>
      </c>
      <c r="I77" s="3622"/>
      <c r="J77" s="3622"/>
      <c r="K77" s="3045">
        <v>1</v>
      </c>
      <c r="L77" s="3043"/>
      <c r="M77" s="3045">
        <v>0</v>
      </c>
      <c r="N77" s="3043"/>
      <c r="O77" s="3045">
        <v>5</v>
      </c>
      <c r="P77" s="3043"/>
      <c r="Q77" s="3046">
        <v>5</v>
      </c>
      <c r="R77" s="3062"/>
      <c r="T77" s="284">
        <f t="shared" si="2"/>
        <v>0</v>
      </c>
      <c r="U77" s="3027">
        <f t="shared" si="3"/>
        <v>0</v>
      </c>
      <c r="V77" s="54"/>
      <c r="W77" s="54"/>
      <c r="X77" s="54"/>
    </row>
    <row r="78" spans="1:16384" s="3048" customFormat="1" ht="15.5">
      <c r="A78" s="896" t="str">
        <f>'Enrolments + Baptisms TPUM'!B80</f>
        <v>Katurasele Adventist Primary School (Ext Tunoe)</v>
      </c>
      <c r="B78" s="3042">
        <v>4</v>
      </c>
      <c r="C78" s="3043"/>
      <c r="D78" s="1217">
        <f t="shared" si="12"/>
        <v>4</v>
      </c>
      <c r="E78" s="3060"/>
      <c r="F78" s="3061"/>
      <c r="G78" s="3622">
        <v>4</v>
      </c>
      <c r="H78" s="3622">
        <v>0</v>
      </c>
      <c r="I78" s="3622"/>
      <c r="J78" s="3622"/>
      <c r="K78" s="3045">
        <v>3</v>
      </c>
      <c r="L78" s="3043"/>
      <c r="M78" s="3045">
        <v>0</v>
      </c>
      <c r="N78" s="3043"/>
      <c r="O78" s="3045">
        <v>4</v>
      </c>
      <c r="P78" s="3043"/>
      <c r="Q78" s="3046">
        <v>4</v>
      </c>
      <c r="R78" s="3062"/>
      <c r="T78" s="284">
        <f t="shared" ref="T78:T141" si="13">B78-SUM(G78:H78)</f>
        <v>0</v>
      </c>
      <c r="U78" s="3027">
        <f t="shared" ref="U78:U141" si="14">C78-SUM(I78:J78)</f>
        <v>0</v>
      </c>
      <c r="V78" s="54"/>
      <c r="W78" s="54"/>
      <c r="X78" s="54"/>
    </row>
    <row r="79" spans="1:16384" s="3048" customFormat="1" ht="15.5">
      <c r="A79" s="896" t="str">
        <f>'Enrolments + Baptisms TPUM'!B81</f>
        <v>Kaza Adventist Primary School</v>
      </c>
      <c r="B79" s="3042">
        <v>7</v>
      </c>
      <c r="C79" s="3043"/>
      <c r="D79" s="1217">
        <f t="shared" si="12"/>
        <v>7</v>
      </c>
      <c r="E79" s="3060"/>
      <c r="F79" s="3061"/>
      <c r="G79" s="3622">
        <v>7</v>
      </c>
      <c r="H79" s="3622">
        <v>0</v>
      </c>
      <c r="I79" s="3622"/>
      <c r="J79" s="3622"/>
      <c r="K79" s="3045">
        <v>4</v>
      </c>
      <c r="L79" s="3043"/>
      <c r="M79" s="3045">
        <v>0</v>
      </c>
      <c r="N79" s="3043"/>
      <c r="O79" s="3045">
        <v>7</v>
      </c>
      <c r="P79" s="3043"/>
      <c r="Q79" s="3046">
        <v>7</v>
      </c>
      <c r="R79" s="3062"/>
      <c r="T79" s="284">
        <f t="shared" si="13"/>
        <v>0</v>
      </c>
      <c r="U79" s="3027">
        <f t="shared" si="14"/>
        <v>0</v>
      </c>
      <c r="V79" s="54"/>
      <c r="W79" s="54"/>
      <c r="X79" s="54"/>
    </row>
    <row r="80" spans="1:16384" s="284" customFormat="1" ht="24">
      <c r="A80" s="896" t="str">
        <f>'Enrolments + Baptisms TPUM'!B82</f>
        <v>Kokete Adventist Primary School (2 Ext Jugha, Tandove)</v>
      </c>
      <c r="B80" s="3042">
        <v>7</v>
      </c>
      <c r="C80" s="3043"/>
      <c r="D80" s="1217">
        <f t="shared" si="12"/>
        <v>7</v>
      </c>
      <c r="E80" s="3060">
        <v>0</v>
      </c>
      <c r="F80" s="3061">
        <v>0</v>
      </c>
      <c r="G80" s="3622">
        <v>7</v>
      </c>
      <c r="H80" s="3622">
        <v>0</v>
      </c>
      <c r="I80" s="3622"/>
      <c r="J80" s="3622"/>
      <c r="K80" s="3045">
        <v>5</v>
      </c>
      <c r="L80" s="3043"/>
      <c r="M80" s="3045">
        <v>2</v>
      </c>
      <c r="N80" s="3043"/>
      <c r="O80" s="3045">
        <v>7</v>
      </c>
      <c r="P80" s="3043"/>
      <c r="Q80" s="3046">
        <v>7</v>
      </c>
      <c r="R80" s="3062"/>
      <c r="S80" s="3048"/>
      <c r="T80" s="284">
        <f t="shared" si="13"/>
        <v>0</v>
      </c>
      <c r="U80" s="3027">
        <f t="shared" si="14"/>
        <v>0</v>
      </c>
      <c r="V80" s="54"/>
      <c r="W80" s="54"/>
      <c r="X80" s="54"/>
    </row>
    <row r="81" spans="1:16384" s="3027" customFormat="1" ht="15.5">
      <c r="A81" s="3928" t="str">
        <f>'Enrolments + Baptisms TPUM'!B83</f>
        <v>Kopiu Adventist Community High School</v>
      </c>
      <c r="B81" s="1215"/>
      <c r="C81" s="1216">
        <v>11</v>
      </c>
      <c r="D81" s="1217">
        <f t="shared" si="12"/>
        <v>11</v>
      </c>
      <c r="E81" s="1229"/>
      <c r="F81" s="1230"/>
      <c r="G81" s="3110"/>
      <c r="H81" s="3110"/>
      <c r="I81" s="3110">
        <v>11</v>
      </c>
      <c r="J81" s="3110">
        <v>0</v>
      </c>
      <c r="K81" s="1218"/>
      <c r="L81" s="1216">
        <v>4</v>
      </c>
      <c r="M81" s="1218"/>
      <c r="N81" s="1216">
        <v>5</v>
      </c>
      <c r="O81" s="1218"/>
      <c r="P81" s="1216">
        <v>11</v>
      </c>
      <c r="Q81" s="1219"/>
      <c r="R81" s="1530">
        <v>11</v>
      </c>
      <c r="S81" s="284"/>
      <c r="T81" s="284">
        <f t="shared" si="13"/>
        <v>0</v>
      </c>
      <c r="U81" s="3027">
        <f t="shared" si="14"/>
        <v>0</v>
      </c>
      <c r="V81" s="54"/>
      <c r="W81" s="54"/>
      <c r="X81" s="54"/>
      <c r="AA81" s="3040"/>
      <c r="AB81" s="3040"/>
      <c r="AD81" s="3040"/>
      <c r="AE81" s="3040"/>
      <c r="AF81" s="3040"/>
      <c r="AG81" s="3040"/>
      <c r="AH81" s="3040"/>
      <c r="AI81" s="3040"/>
      <c r="AJ81" s="3040"/>
      <c r="AK81" s="3049"/>
      <c r="AL81" s="3039"/>
      <c r="AM81" s="3040"/>
      <c r="AN81" s="3040"/>
      <c r="AS81" s="3040"/>
      <c r="AT81" s="3040"/>
      <c r="AV81" s="3040"/>
      <c r="AW81" s="3040"/>
      <c r="AX81" s="3040"/>
      <c r="AY81" s="3040"/>
      <c r="AZ81" s="3040"/>
      <c r="BA81" s="3040"/>
      <c r="BB81" s="3040"/>
      <c r="BC81" s="3049"/>
      <c r="BD81" s="3039"/>
      <c r="BE81" s="3040"/>
      <c r="BF81" s="3040"/>
      <c r="BK81" s="3040"/>
      <c r="BL81" s="3040"/>
      <c r="BN81" s="3040"/>
      <c r="BO81" s="3040"/>
      <c r="BP81" s="3040"/>
      <c r="BQ81" s="3040"/>
      <c r="BR81" s="3040"/>
      <c r="BS81" s="3040"/>
      <c r="BT81" s="3040"/>
      <c r="BU81" s="3049"/>
      <c r="BV81" s="3039"/>
      <c r="BW81" s="3040"/>
      <c r="BX81" s="3040"/>
      <c r="CC81" s="3040"/>
      <c r="CD81" s="3040"/>
      <c r="CF81" s="3040"/>
      <c r="CG81" s="3040"/>
      <c r="CH81" s="3040"/>
      <c r="CI81" s="3040"/>
      <c r="CJ81" s="3040"/>
      <c r="CK81" s="3040"/>
      <c r="CL81" s="3040"/>
      <c r="CM81" s="3049"/>
      <c r="CN81" s="3039"/>
      <c r="CO81" s="3040"/>
      <c r="CP81" s="3040"/>
      <c r="CU81" s="3040"/>
      <c r="CV81" s="3040"/>
      <c r="CX81" s="3040"/>
      <c r="CY81" s="3040"/>
      <c r="CZ81" s="3040"/>
      <c r="DA81" s="3040"/>
      <c r="DB81" s="3040"/>
      <c r="DC81" s="3040"/>
      <c r="DD81" s="3040"/>
      <c r="DE81" s="3049"/>
      <c r="DF81" s="3039"/>
      <c r="DG81" s="3040"/>
      <c r="DH81" s="3040"/>
      <c r="DM81" s="3040"/>
      <c r="DN81" s="3040"/>
      <c r="DP81" s="3040"/>
      <c r="DQ81" s="3040"/>
      <c r="DR81" s="3040"/>
      <c r="DS81" s="3040"/>
      <c r="DT81" s="3040"/>
      <c r="DU81" s="3040"/>
      <c r="DV81" s="3040"/>
      <c r="DW81" s="3049"/>
      <c r="DX81" s="3039"/>
      <c r="DY81" s="3040"/>
      <c r="DZ81" s="3040"/>
      <c r="EE81" s="3040"/>
      <c r="EF81" s="3040"/>
      <c r="EH81" s="3040"/>
      <c r="EI81" s="3040"/>
      <c r="EJ81" s="3040"/>
      <c r="EK81" s="3040"/>
      <c r="EL81" s="3040"/>
      <c r="EM81" s="3040"/>
      <c r="EN81" s="3040"/>
      <c r="EO81" s="3049"/>
      <c r="EP81" s="3039"/>
      <c r="EQ81" s="3040"/>
      <c r="ER81" s="3040"/>
      <c r="EW81" s="3040"/>
      <c r="EX81" s="3040"/>
      <c r="EZ81" s="3040"/>
      <c r="FA81" s="3040"/>
      <c r="FB81" s="3040"/>
      <c r="FC81" s="3040"/>
      <c r="FD81" s="3040"/>
      <c r="FE81" s="3040"/>
      <c r="FF81" s="3040"/>
      <c r="FG81" s="3049"/>
      <c r="FH81" s="3039"/>
      <c r="FI81" s="3040"/>
      <c r="FJ81" s="3040"/>
      <c r="FO81" s="3040"/>
      <c r="FP81" s="3040"/>
      <c r="FR81" s="3040"/>
      <c r="FS81" s="3040"/>
      <c r="FT81" s="3040"/>
      <c r="FU81" s="3040"/>
      <c r="FV81" s="3040"/>
      <c r="FW81" s="3040"/>
      <c r="FX81" s="3040"/>
      <c r="FY81" s="3049"/>
      <c r="FZ81" s="3039"/>
      <c r="GA81" s="3040"/>
      <c r="GB81" s="3040"/>
      <c r="GG81" s="3040"/>
      <c r="GH81" s="3040"/>
      <c r="GJ81" s="3050"/>
      <c r="GK81" s="3050"/>
      <c r="GL81" s="3051"/>
      <c r="GM81" s="3052"/>
      <c r="GN81" s="3053"/>
      <c r="GO81" s="3050"/>
      <c r="GP81" s="3054"/>
      <c r="GQ81" s="3029"/>
      <c r="GR81" s="3055"/>
      <c r="GS81" s="3056"/>
      <c r="GT81" s="3057"/>
      <c r="GU81" s="3058"/>
      <c r="GV81" s="3059"/>
      <c r="GW81" s="3058"/>
      <c r="GX81" s="3059"/>
      <c r="GY81" s="3050"/>
      <c r="GZ81" s="3051"/>
      <c r="HA81" s="3058"/>
      <c r="HB81" s="3056"/>
      <c r="HC81" s="3050"/>
      <c r="HD81" s="3051"/>
      <c r="HE81" s="3052"/>
      <c r="HF81" s="3053"/>
      <c r="HG81" s="3050"/>
      <c r="HH81" s="3054"/>
      <c r="HI81" s="3029"/>
      <c r="HJ81" s="3055"/>
      <c r="HK81" s="3056"/>
      <c r="HL81" s="3057"/>
      <c r="HM81" s="3058"/>
      <c r="HN81" s="3059"/>
      <c r="HO81" s="3058"/>
      <c r="HP81" s="3059"/>
      <c r="HQ81" s="3050"/>
      <c r="HR81" s="3051"/>
      <c r="HS81" s="3058"/>
      <c r="HT81" s="3056"/>
      <c r="HU81" s="3050"/>
      <c r="HV81" s="3051"/>
      <c r="HW81" s="3052"/>
      <c r="HX81" s="3053"/>
      <c r="HY81" s="3050"/>
      <c r="HZ81" s="3054"/>
      <c r="IA81" s="3029"/>
      <c r="IB81" s="3055"/>
      <c r="IC81" s="3056"/>
      <c r="ID81" s="3057"/>
      <c r="IE81" s="3058"/>
      <c r="IF81" s="3059"/>
      <c r="IG81" s="3058"/>
      <c r="IH81" s="3059"/>
      <c r="II81" s="3050"/>
      <c r="IJ81" s="3051"/>
      <c r="IK81" s="3058"/>
      <c r="IL81" s="3056"/>
      <c r="IM81" s="3050"/>
      <c r="IN81" s="3051"/>
      <c r="IO81" s="3052"/>
      <c r="IP81" s="3053"/>
      <c r="IQ81" s="3050"/>
      <c r="IR81" s="3054"/>
      <c r="IS81" s="3029"/>
      <c r="IT81" s="3055"/>
      <c r="IU81" s="3056"/>
      <c r="IV81" s="3057"/>
      <c r="IW81" s="3058"/>
      <c r="IX81" s="3059"/>
      <c r="IY81" s="3058"/>
      <c r="IZ81" s="3059"/>
      <c r="JA81" s="3050"/>
      <c r="JB81" s="3051"/>
      <c r="JC81" s="3058"/>
      <c r="JD81" s="3056"/>
      <c r="JE81" s="3050"/>
      <c r="JF81" s="3051"/>
      <c r="JG81" s="3052"/>
      <c r="JH81" s="3053"/>
      <c r="JI81" s="3050"/>
      <c r="JJ81" s="3054"/>
      <c r="JK81" s="3029"/>
      <c r="JL81" s="3055"/>
      <c r="JM81" s="3056"/>
      <c r="JN81" s="3057"/>
      <c r="JO81" s="3058"/>
      <c r="JP81" s="3059"/>
      <c r="JQ81" s="3058"/>
      <c r="JR81" s="3059"/>
      <c r="JS81" s="3050"/>
      <c r="JT81" s="3051"/>
      <c r="JU81" s="3058"/>
      <c r="JV81" s="3056"/>
      <c r="JW81" s="3050"/>
      <c r="JX81" s="3051"/>
      <c r="JY81" s="3052"/>
      <c r="JZ81" s="3053"/>
      <c r="KA81" s="3050"/>
      <c r="KB81" s="3054"/>
      <c r="KC81" s="3029"/>
      <c r="KD81" s="3055"/>
      <c r="KE81" s="3056"/>
      <c r="KF81" s="3057"/>
      <c r="KG81" s="3058"/>
      <c r="KH81" s="3059"/>
      <c r="KI81" s="3058"/>
      <c r="KJ81" s="3059"/>
      <c r="KK81" s="3050"/>
      <c r="KL81" s="3051"/>
      <c r="KM81" s="3058"/>
      <c r="KN81" s="3056"/>
      <c r="KO81" s="3050"/>
      <c r="KP81" s="3051"/>
      <c r="KQ81" s="3052"/>
      <c r="KR81" s="3053"/>
      <c r="KS81" s="3050"/>
      <c r="KT81" s="3054"/>
      <c r="KU81" s="3029"/>
      <c r="KV81" s="3055"/>
      <c r="KW81" s="3056"/>
      <c r="KX81" s="3057"/>
      <c r="KY81" s="3058"/>
      <c r="KZ81" s="3059"/>
      <c r="LA81" s="3058"/>
      <c r="LB81" s="3059"/>
      <c r="LC81" s="3050"/>
      <c r="LD81" s="3051"/>
      <c r="LE81" s="3058"/>
      <c r="LF81" s="3056"/>
      <c r="LG81" s="3050"/>
      <c r="LH81" s="3051"/>
      <c r="LI81" s="3052"/>
      <c r="LJ81" s="3053"/>
      <c r="LK81" s="3050"/>
      <c r="LL81" s="3054"/>
      <c r="LM81" s="3029"/>
      <c r="LN81" s="3055"/>
      <c r="LO81" s="3056"/>
      <c r="LP81" s="3057"/>
      <c r="LQ81" s="3058"/>
      <c r="LR81" s="3059"/>
      <c r="LS81" s="3058"/>
      <c r="LT81" s="3059"/>
      <c r="LU81" s="3050"/>
      <c r="LV81" s="3051"/>
      <c r="LW81" s="3058"/>
      <c r="LX81" s="3056"/>
      <c r="LY81" s="3050"/>
      <c r="LZ81" s="3051"/>
      <c r="MA81" s="3052"/>
      <c r="MB81" s="3053"/>
      <c r="MC81" s="3050"/>
      <c r="MD81" s="3054"/>
      <c r="ME81" s="3029"/>
      <c r="MF81" s="3055"/>
      <c r="MG81" s="3056"/>
      <c r="MH81" s="3057"/>
      <c r="MI81" s="3058"/>
      <c r="MJ81" s="3059"/>
      <c r="MK81" s="3058"/>
      <c r="ML81" s="3059"/>
      <c r="MM81" s="3050"/>
      <c r="MN81" s="3051"/>
      <c r="MO81" s="3058"/>
      <c r="MP81" s="3056"/>
      <c r="MQ81" s="3050"/>
      <c r="MR81" s="3051"/>
      <c r="MS81" s="3052"/>
      <c r="MT81" s="3053"/>
      <c r="MU81" s="3050"/>
      <c r="MV81" s="3054"/>
      <c r="MW81" s="3029"/>
      <c r="MX81" s="3055"/>
      <c r="MY81" s="3056"/>
      <c r="MZ81" s="3057"/>
      <c r="NA81" s="3058"/>
      <c r="NB81" s="3059"/>
      <c r="NC81" s="3058"/>
      <c r="ND81" s="3059"/>
      <c r="NE81" s="3050"/>
      <c r="NF81" s="3051"/>
      <c r="NG81" s="3058"/>
      <c r="NH81" s="3056"/>
      <c r="NI81" s="3050"/>
      <c r="NJ81" s="3051"/>
      <c r="NK81" s="3052"/>
      <c r="NL81" s="3053"/>
      <c r="NM81" s="3050"/>
      <c r="NN81" s="3054"/>
      <c r="NO81" s="3029"/>
      <c r="NP81" s="3055"/>
      <c r="NQ81" s="3056"/>
      <c r="NR81" s="3057"/>
      <c r="NS81" s="3058"/>
      <c r="NT81" s="3059"/>
      <c r="NU81" s="3058"/>
      <c r="NV81" s="3059"/>
      <c r="NW81" s="3050"/>
      <c r="NX81" s="3051"/>
      <c r="NY81" s="3058"/>
      <c r="NZ81" s="3056"/>
      <c r="OA81" s="3050"/>
      <c r="OB81" s="3051"/>
      <c r="OC81" s="3052"/>
      <c r="OD81" s="3053"/>
      <c r="OE81" s="3050"/>
      <c r="OF81" s="3054"/>
      <c r="OG81" s="3029"/>
      <c r="OH81" s="3055"/>
      <c r="OI81" s="3056"/>
      <c r="OJ81" s="3057"/>
      <c r="OK81" s="3058"/>
      <c r="OL81" s="3059"/>
      <c r="OM81" s="3058"/>
      <c r="ON81" s="3059"/>
      <c r="OO81" s="3050"/>
      <c r="OP81" s="3051"/>
      <c r="OQ81" s="3058"/>
      <c r="OR81" s="3056"/>
      <c r="OS81" s="3050"/>
      <c r="OT81" s="3051"/>
      <c r="OU81" s="3052"/>
      <c r="OV81" s="3053"/>
      <c r="OW81" s="3050"/>
      <c r="OX81" s="3054"/>
      <c r="OY81" s="3029"/>
      <c r="OZ81" s="3055"/>
      <c r="PA81" s="3056"/>
      <c r="PB81" s="3057"/>
      <c r="PC81" s="3058"/>
      <c r="PD81" s="3059"/>
      <c r="PE81" s="3058"/>
      <c r="PF81" s="3059"/>
      <c r="PG81" s="3050"/>
      <c r="PH81" s="3051"/>
      <c r="PI81" s="3058"/>
      <c r="PJ81" s="3056"/>
      <c r="PK81" s="3050"/>
      <c r="PL81" s="3051"/>
      <c r="PM81" s="3052"/>
      <c r="PN81" s="3053"/>
      <c r="PO81" s="3050"/>
      <c r="PP81" s="3054"/>
      <c r="PQ81" s="3029"/>
      <c r="PR81" s="3055"/>
      <c r="PS81" s="3056"/>
      <c r="PT81" s="3057"/>
      <c r="PU81" s="3058"/>
      <c r="PV81" s="3059"/>
      <c r="PW81" s="3058"/>
      <c r="PX81" s="3059"/>
      <c r="PY81" s="3050"/>
      <c r="PZ81" s="3051"/>
      <c r="QA81" s="3058"/>
      <c r="QB81" s="3056"/>
      <c r="QC81" s="3050"/>
      <c r="QD81" s="3051"/>
      <c r="QE81" s="3052"/>
      <c r="QF81" s="3053"/>
      <c r="QG81" s="3050"/>
      <c r="QH81" s="3054"/>
      <c r="QI81" s="3029"/>
      <c r="QJ81" s="3055"/>
      <c r="QK81" s="3056"/>
      <c r="QL81" s="3057"/>
      <c r="QM81" s="3058"/>
      <c r="QN81" s="3059"/>
      <c r="QO81" s="3058"/>
      <c r="QP81" s="3059"/>
      <c r="QQ81" s="3050"/>
      <c r="QR81" s="3051"/>
      <c r="QS81" s="3058"/>
      <c r="QT81" s="3056"/>
      <c r="QU81" s="3050"/>
      <c r="QV81" s="3051"/>
      <c r="QW81" s="3052"/>
      <c r="QX81" s="3053"/>
      <c r="QY81" s="3050"/>
      <c r="QZ81" s="3054"/>
      <c r="RA81" s="3029"/>
      <c r="RB81" s="3055"/>
      <c r="RC81" s="3056"/>
      <c r="RD81" s="3057"/>
      <c r="RE81" s="3058"/>
      <c r="RF81" s="3059"/>
      <c r="RG81" s="3058"/>
      <c r="RH81" s="3059"/>
      <c r="RI81" s="3050"/>
      <c r="RJ81" s="3051"/>
      <c r="RK81" s="3058"/>
      <c r="RL81" s="3056"/>
      <c r="RM81" s="3050"/>
      <c r="RN81" s="3051"/>
      <c r="RO81" s="3052"/>
      <c r="RP81" s="3053"/>
      <c r="RQ81" s="3050"/>
      <c r="RR81" s="3054"/>
      <c r="RS81" s="3029"/>
      <c r="RT81" s="3055"/>
      <c r="RU81" s="3056"/>
      <c r="RV81" s="3057"/>
      <c r="RW81" s="3058"/>
      <c r="RX81" s="3059"/>
      <c r="RY81" s="3058"/>
      <c r="RZ81" s="3059"/>
      <c r="SA81" s="3050"/>
      <c r="SB81" s="3051"/>
      <c r="SC81" s="3058"/>
      <c r="SD81" s="3056"/>
      <c r="SE81" s="3050"/>
      <c r="SF81" s="3051"/>
      <c r="SG81" s="3052"/>
      <c r="SH81" s="3053"/>
      <c r="SI81" s="3050"/>
      <c r="SJ81" s="3054"/>
      <c r="SK81" s="3029"/>
      <c r="SL81" s="3055"/>
      <c r="SM81" s="3056"/>
      <c r="SN81" s="3057"/>
      <c r="SO81" s="3058"/>
      <c r="SP81" s="3059"/>
      <c r="SQ81" s="3058"/>
      <c r="SR81" s="3059"/>
      <c r="SS81" s="3050"/>
      <c r="ST81" s="3051"/>
      <c r="SU81" s="3058"/>
      <c r="SV81" s="3056"/>
      <c r="SW81" s="3050"/>
      <c r="SX81" s="3051"/>
      <c r="SY81" s="3052"/>
      <c r="SZ81" s="3053"/>
      <c r="TA81" s="3050"/>
      <c r="TB81" s="3054"/>
      <c r="TC81" s="3029"/>
      <c r="TD81" s="3055"/>
      <c r="TE81" s="3056"/>
      <c r="TF81" s="3057"/>
      <c r="TG81" s="3058"/>
      <c r="TH81" s="3059"/>
      <c r="TI81" s="3058"/>
      <c r="TJ81" s="3059"/>
      <c r="TK81" s="3050"/>
      <c r="TL81" s="3051"/>
      <c r="TM81" s="3058"/>
      <c r="TN81" s="3056"/>
      <c r="TO81" s="3050"/>
      <c r="TP81" s="3051"/>
      <c r="TQ81" s="3052"/>
      <c r="TR81" s="3053"/>
      <c r="TS81" s="3050"/>
      <c r="TT81" s="3054"/>
      <c r="TU81" s="3029"/>
      <c r="TV81" s="3055"/>
      <c r="TW81" s="3056"/>
      <c r="TX81" s="3057"/>
      <c r="TY81" s="3058"/>
      <c r="TZ81" s="3059"/>
      <c r="UA81" s="3058"/>
      <c r="UB81" s="3059"/>
      <c r="UC81" s="3050"/>
      <c r="UD81" s="3051"/>
      <c r="UE81" s="3058"/>
      <c r="UF81" s="3056"/>
      <c r="UG81" s="3050"/>
      <c r="UH81" s="3051"/>
      <c r="UI81" s="3052"/>
      <c r="UJ81" s="3053"/>
      <c r="UK81" s="3050"/>
      <c r="UL81" s="3054"/>
      <c r="UM81" s="3029"/>
      <c r="UN81" s="3055"/>
      <c r="UO81" s="3056"/>
      <c r="UP81" s="3057"/>
      <c r="UQ81" s="3058"/>
      <c r="UR81" s="3059"/>
      <c r="US81" s="3058"/>
      <c r="UT81" s="3059"/>
      <c r="UU81" s="3050"/>
      <c r="UV81" s="3051"/>
      <c r="UW81" s="3058"/>
      <c r="UX81" s="3056"/>
      <c r="UY81" s="3050"/>
      <c r="UZ81" s="3051"/>
      <c r="VA81" s="3052"/>
      <c r="VB81" s="3053"/>
      <c r="VC81" s="3050"/>
      <c r="VD81" s="3054"/>
      <c r="VE81" s="3029"/>
      <c r="VF81" s="3055"/>
      <c r="VG81" s="3056"/>
      <c r="VH81" s="3057"/>
      <c r="VI81" s="3058"/>
      <c r="VJ81" s="3059"/>
      <c r="VK81" s="3058"/>
      <c r="VL81" s="3059"/>
      <c r="VM81" s="3050"/>
      <c r="VN81" s="3051"/>
      <c r="VO81" s="3058"/>
      <c r="VP81" s="3056"/>
      <c r="VQ81" s="3050"/>
      <c r="VR81" s="3051"/>
      <c r="VS81" s="3052"/>
      <c r="VT81" s="3053"/>
      <c r="VU81" s="3050"/>
      <c r="VV81" s="3054"/>
      <c r="VW81" s="3029"/>
      <c r="VX81" s="3055"/>
      <c r="VY81" s="3056"/>
      <c r="VZ81" s="3057"/>
      <c r="WA81" s="3058"/>
      <c r="WB81" s="3059"/>
      <c r="WC81" s="3058"/>
      <c r="WD81" s="3059"/>
      <c r="WE81" s="3050"/>
      <c r="WF81" s="3051"/>
      <c r="WG81" s="3058"/>
      <c r="WH81" s="3056"/>
      <c r="WI81" s="3050"/>
      <c r="WJ81" s="3051"/>
      <c r="WK81" s="3052"/>
      <c r="WL81" s="3053"/>
      <c r="WM81" s="3050"/>
      <c r="WN81" s="3054"/>
      <c r="WO81" s="3029"/>
      <c r="WP81" s="3055"/>
      <c r="WQ81" s="3056"/>
      <c r="WR81" s="3057"/>
      <c r="WS81" s="3058"/>
      <c r="WT81" s="3059"/>
      <c r="WU81" s="3058"/>
      <c r="WV81" s="3059"/>
      <c r="WW81" s="3050"/>
      <c r="WX81" s="3051"/>
      <c r="WY81" s="3058"/>
      <c r="WZ81" s="3056"/>
      <c r="XA81" s="3050"/>
      <c r="XB81" s="3051"/>
      <c r="XC81" s="3052"/>
      <c r="XD81" s="3053"/>
      <c r="XE81" s="3050"/>
      <c r="XF81" s="3054"/>
      <c r="XG81" s="3029"/>
      <c r="XH81" s="3055"/>
      <c r="XI81" s="3056"/>
      <c r="XJ81" s="3057"/>
      <c r="XK81" s="3058"/>
      <c r="XL81" s="3059"/>
      <c r="XM81" s="3058"/>
      <c r="XN81" s="3059"/>
      <c r="XO81" s="3050"/>
      <c r="XP81" s="3051"/>
      <c r="XQ81" s="3058"/>
      <c r="XR81" s="3056"/>
      <c r="XS81" s="3050"/>
      <c r="XT81" s="3051"/>
      <c r="XU81" s="3052"/>
      <c r="XV81" s="3053"/>
      <c r="XW81" s="3050"/>
      <c r="XX81" s="3054"/>
      <c r="XY81" s="3029"/>
      <c r="XZ81" s="3055"/>
      <c r="YA81" s="3056"/>
      <c r="YB81" s="3057"/>
      <c r="YC81" s="3058"/>
      <c r="YD81" s="3059"/>
      <c r="YE81" s="3058"/>
      <c r="YF81" s="3059"/>
      <c r="YG81" s="3050"/>
      <c r="YH81" s="3051"/>
      <c r="YI81" s="3058"/>
      <c r="YJ81" s="3056"/>
      <c r="YK81" s="3050"/>
      <c r="YL81" s="3051"/>
      <c r="YM81" s="3052"/>
      <c r="YN81" s="3053"/>
      <c r="YO81" s="3050"/>
      <c r="YP81" s="3054"/>
      <c r="YQ81" s="3029"/>
      <c r="YR81" s="3055"/>
      <c r="YS81" s="3056"/>
      <c r="YT81" s="3057"/>
      <c r="YU81" s="3058"/>
      <c r="YV81" s="3059"/>
      <c r="YW81" s="3058"/>
      <c r="YX81" s="3059"/>
      <c r="YY81" s="3050"/>
      <c r="YZ81" s="3051"/>
      <c r="ZA81" s="3058"/>
      <c r="ZB81" s="3056"/>
      <c r="ZC81" s="3050"/>
      <c r="ZD81" s="3051"/>
      <c r="ZE81" s="3052"/>
      <c r="ZF81" s="3053"/>
      <c r="ZG81" s="3050"/>
      <c r="ZH81" s="3054"/>
      <c r="ZI81" s="3029"/>
      <c r="ZJ81" s="3055"/>
      <c r="ZK81" s="3056"/>
      <c r="ZL81" s="3057"/>
      <c r="ZM81" s="3058"/>
      <c r="ZN81" s="3059"/>
      <c r="ZO81" s="3058"/>
      <c r="ZP81" s="3059"/>
      <c r="ZQ81" s="3050"/>
      <c r="ZR81" s="3051"/>
      <c r="ZS81" s="3058"/>
      <c r="ZT81" s="3056"/>
      <c r="ZU81" s="3050"/>
      <c r="ZV81" s="3051"/>
      <c r="ZW81" s="3052"/>
      <c r="ZX81" s="3053"/>
      <c r="ZY81" s="3050"/>
      <c r="ZZ81" s="3054"/>
      <c r="AAA81" s="3029"/>
      <c r="AAB81" s="3055"/>
      <c r="AAC81" s="3056"/>
      <c r="AAD81" s="3057"/>
      <c r="AAE81" s="3058"/>
      <c r="AAF81" s="3059"/>
      <c r="AAG81" s="3058"/>
      <c r="AAH81" s="3059"/>
      <c r="AAI81" s="3050"/>
      <c r="AAJ81" s="3051"/>
      <c r="AAK81" s="3058"/>
      <c r="AAL81" s="3056"/>
      <c r="AAM81" s="3050"/>
      <c r="AAN81" s="3051"/>
      <c r="AAO81" s="3052"/>
      <c r="AAP81" s="3053"/>
      <c r="AAQ81" s="3050"/>
      <c r="AAR81" s="3054"/>
      <c r="AAS81" s="3029"/>
      <c r="AAT81" s="3055"/>
      <c r="AAU81" s="3056"/>
      <c r="AAV81" s="3057"/>
      <c r="AAW81" s="3058"/>
      <c r="AAX81" s="3059"/>
      <c r="AAY81" s="3058"/>
      <c r="AAZ81" s="3059"/>
      <c r="ABA81" s="3050"/>
      <c r="ABB81" s="3051"/>
      <c r="ABC81" s="3058"/>
      <c r="ABD81" s="3056"/>
      <c r="ABE81" s="3050"/>
      <c r="ABF81" s="3051"/>
      <c r="ABG81" s="3052"/>
      <c r="ABH81" s="3053"/>
      <c r="ABI81" s="3050"/>
      <c r="ABJ81" s="3054"/>
      <c r="ABK81" s="3029"/>
      <c r="ABL81" s="3055"/>
      <c r="ABM81" s="3056"/>
      <c r="ABN81" s="3057"/>
      <c r="ABO81" s="3058"/>
      <c r="ABP81" s="3059"/>
      <c r="ABQ81" s="3058"/>
      <c r="ABR81" s="3059"/>
      <c r="ABS81" s="3050"/>
      <c r="ABT81" s="3051"/>
      <c r="ABU81" s="3058"/>
      <c r="ABV81" s="3056"/>
      <c r="ABW81" s="3050"/>
      <c r="ABX81" s="3051"/>
      <c r="ABY81" s="3052"/>
      <c r="ABZ81" s="3053"/>
      <c r="ACA81" s="3050"/>
      <c r="ACB81" s="3054"/>
      <c r="ACC81" s="3029"/>
      <c r="ACD81" s="3055"/>
      <c r="ACE81" s="3056"/>
      <c r="ACF81" s="3057"/>
      <c r="ACG81" s="3058"/>
      <c r="ACH81" s="3059"/>
      <c r="ACI81" s="3058"/>
      <c r="ACJ81" s="3059"/>
      <c r="ACK81" s="3050"/>
      <c r="ACL81" s="3051"/>
      <c r="ACM81" s="3058"/>
      <c r="ACN81" s="3056"/>
      <c r="ACO81" s="3050"/>
      <c r="ACP81" s="3051"/>
      <c r="ACQ81" s="3052"/>
      <c r="ACR81" s="3053"/>
      <c r="ACS81" s="3050"/>
      <c r="ACT81" s="3054"/>
      <c r="ACU81" s="3029"/>
      <c r="ACV81" s="3055"/>
      <c r="ACW81" s="3056"/>
      <c r="ACX81" s="3057"/>
      <c r="ACY81" s="3058"/>
      <c r="ACZ81" s="3059"/>
      <c r="ADA81" s="3058"/>
      <c r="ADB81" s="3059"/>
      <c r="ADC81" s="3050"/>
      <c r="ADD81" s="3051"/>
      <c r="ADE81" s="3058"/>
      <c r="ADF81" s="3056"/>
      <c r="ADG81" s="3050"/>
      <c r="ADH81" s="3051"/>
      <c r="ADI81" s="3052"/>
      <c r="ADJ81" s="3053"/>
      <c r="ADK81" s="3050"/>
      <c r="ADL81" s="3054"/>
      <c r="ADM81" s="3029"/>
      <c r="ADN81" s="3055"/>
      <c r="ADO81" s="3056"/>
      <c r="ADP81" s="3057"/>
      <c r="ADQ81" s="3058"/>
      <c r="ADR81" s="3059"/>
      <c r="ADS81" s="3058"/>
      <c r="ADT81" s="3059"/>
      <c r="ADU81" s="3050"/>
      <c r="ADV81" s="3051"/>
      <c r="ADW81" s="3058"/>
      <c r="ADX81" s="3056"/>
      <c r="ADY81" s="3050"/>
      <c r="ADZ81" s="3051"/>
      <c r="AEA81" s="3052"/>
      <c r="AEB81" s="3053"/>
      <c r="AEC81" s="3050"/>
      <c r="AED81" s="3054"/>
      <c r="AEE81" s="3029"/>
      <c r="AEF81" s="3055"/>
      <c r="AEG81" s="3056"/>
      <c r="AEH81" s="3057"/>
      <c r="AEI81" s="3058"/>
      <c r="AEJ81" s="3059"/>
      <c r="AEK81" s="3058"/>
      <c r="AEL81" s="3059"/>
      <c r="AEM81" s="3050"/>
      <c r="AEN81" s="3051"/>
      <c r="AEO81" s="3058"/>
      <c r="AEP81" s="3056"/>
      <c r="AEQ81" s="3050"/>
      <c r="AER81" s="3051"/>
      <c r="AES81" s="3052"/>
      <c r="AET81" s="3053"/>
      <c r="AEU81" s="3050"/>
      <c r="AEV81" s="3054"/>
      <c r="AEW81" s="3029"/>
      <c r="AEX81" s="3055"/>
      <c r="AEY81" s="3056"/>
      <c r="AEZ81" s="3057"/>
      <c r="AFA81" s="3058"/>
      <c r="AFB81" s="3059"/>
      <c r="AFC81" s="3058"/>
      <c r="AFD81" s="3059"/>
      <c r="AFE81" s="3050"/>
      <c r="AFF81" s="3051"/>
      <c r="AFG81" s="3058"/>
      <c r="AFH81" s="3056"/>
      <c r="AFI81" s="3050"/>
      <c r="AFJ81" s="3051"/>
      <c r="AFK81" s="3052"/>
      <c r="AFL81" s="3053"/>
      <c r="AFM81" s="3050"/>
      <c r="AFN81" s="3054"/>
      <c r="AFO81" s="3029"/>
      <c r="AFP81" s="3055"/>
      <c r="AFQ81" s="3056"/>
      <c r="AFR81" s="3057"/>
      <c r="AFS81" s="3058"/>
      <c r="AFT81" s="3059"/>
      <c r="AFU81" s="3058"/>
      <c r="AFV81" s="3059"/>
      <c r="AFW81" s="3050"/>
      <c r="AFX81" s="3051"/>
      <c r="AFY81" s="3058"/>
      <c r="AFZ81" s="3056"/>
      <c r="AGA81" s="3050"/>
      <c r="AGB81" s="3051"/>
      <c r="AGC81" s="3052"/>
      <c r="AGD81" s="3053"/>
      <c r="AGE81" s="3050"/>
      <c r="AGF81" s="3054"/>
      <c r="AGG81" s="3029"/>
      <c r="AGH81" s="3055"/>
      <c r="AGI81" s="3056"/>
      <c r="AGJ81" s="3057"/>
      <c r="AGK81" s="3058"/>
      <c r="AGL81" s="3059"/>
      <c r="AGM81" s="3058"/>
      <c r="AGN81" s="3059"/>
      <c r="AGO81" s="3050"/>
      <c r="AGP81" s="3051"/>
      <c r="AGQ81" s="3058"/>
      <c r="AGR81" s="3056"/>
      <c r="AGS81" s="3050"/>
      <c r="AGT81" s="3051"/>
      <c r="AGU81" s="3052"/>
      <c r="AGV81" s="3053"/>
      <c r="AGW81" s="3050"/>
      <c r="AGX81" s="3054"/>
      <c r="AGY81" s="3029"/>
      <c r="AGZ81" s="3055"/>
      <c r="AHA81" s="3056"/>
      <c r="AHB81" s="3057"/>
      <c r="AHC81" s="3058"/>
      <c r="AHD81" s="3059"/>
      <c r="AHE81" s="3058"/>
      <c r="AHF81" s="3059"/>
      <c r="AHG81" s="3050"/>
      <c r="AHH81" s="3051"/>
      <c r="AHI81" s="3058"/>
      <c r="AHJ81" s="3056"/>
      <c r="AHK81" s="3050"/>
      <c r="AHL81" s="3051"/>
      <c r="AHM81" s="3052"/>
      <c r="AHN81" s="3053"/>
      <c r="AHO81" s="3050"/>
      <c r="AHP81" s="3054"/>
      <c r="AHQ81" s="3029"/>
      <c r="AHR81" s="3055"/>
      <c r="AHS81" s="3056"/>
      <c r="AHT81" s="3057"/>
      <c r="AHU81" s="3058"/>
      <c r="AHV81" s="3059"/>
      <c r="AHW81" s="3058"/>
      <c r="AHX81" s="3059"/>
      <c r="AHY81" s="3050"/>
      <c r="AHZ81" s="3051"/>
      <c r="AIA81" s="3058"/>
      <c r="AIB81" s="3056"/>
      <c r="AIC81" s="3050"/>
      <c r="AID81" s="3051"/>
      <c r="AIE81" s="3052"/>
      <c r="AIF81" s="3053"/>
      <c r="AIG81" s="3050"/>
      <c r="AIH81" s="3054"/>
      <c r="AII81" s="3029"/>
      <c r="AIJ81" s="3055"/>
      <c r="AIK81" s="3056"/>
      <c r="AIL81" s="3057"/>
      <c r="AIM81" s="3058"/>
      <c r="AIN81" s="3059"/>
      <c r="AIO81" s="3058"/>
      <c r="AIP81" s="3059"/>
      <c r="AIQ81" s="3050"/>
      <c r="AIR81" s="3051"/>
      <c r="AIS81" s="3058"/>
      <c r="AIT81" s="3056"/>
      <c r="AIU81" s="3050"/>
      <c r="AIV81" s="3051"/>
      <c r="AIW81" s="3052"/>
      <c r="AIX81" s="3053"/>
      <c r="AIY81" s="3050"/>
      <c r="AIZ81" s="3054"/>
      <c r="AJA81" s="3029"/>
      <c r="AJB81" s="3055"/>
      <c r="AJC81" s="3056"/>
      <c r="AJD81" s="3057"/>
      <c r="AJE81" s="3058"/>
      <c r="AJF81" s="3059"/>
      <c r="AJG81" s="3058"/>
      <c r="AJH81" s="3059"/>
      <c r="AJI81" s="3050"/>
      <c r="AJJ81" s="3051"/>
      <c r="AJK81" s="3058"/>
      <c r="AJL81" s="3056"/>
      <c r="AJM81" s="3050"/>
      <c r="AJN81" s="3051"/>
      <c r="AJO81" s="3052"/>
      <c r="AJP81" s="3053"/>
      <c r="AJQ81" s="3050"/>
      <c r="AJR81" s="3054"/>
      <c r="AJS81" s="3029"/>
      <c r="AJT81" s="3055"/>
      <c r="AJU81" s="3056"/>
      <c r="AJV81" s="3057"/>
      <c r="AJW81" s="3058"/>
      <c r="AJX81" s="3059"/>
      <c r="AJY81" s="3058"/>
      <c r="AJZ81" s="3059"/>
      <c r="AKA81" s="3050"/>
      <c r="AKB81" s="3051"/>
      <c r="AKC81" s="3058"/>
      <c r="AKD81" s="3056"/>
      <c r="AKE81" s="3050"/>
      <c r="AKF81" s="3051"/>
      <c r="AKG81" s="3052"/>
      <c r="AKH81" s="3053"/>
      <c r="AKI81" s="3050"/>
      <c r="AKJ81" s="3054"/>
      <c r="AKK81" s="3029"/>
      <c r="AKL81" s="3055"/>
      <c r="AKM81" s="3056"/>
      <c r="AKN81" s="3057"/>
      <c r="AKO81" s="3058"/>
      <c r="AKP81" s="3059"/>
      <c r="AKQ81" s="3058"/>
      <c r="AKR81" s="3059"/>
      <c r="AKS81" s="3050"/>
      <c r="AKT81" s="3051"/>
      <c r="AKU81" s="3058"/>
      <c r="AKV81" s="3056"/>
      <c r="AKW81" s="3050"/>
      <c r="AKX81" s="3051"/>
      <c r="AKY81" s="3052"/>
      <c r="AKZ81" s="3053"/>
      <c r="ALA81" s="3050"/>
      <c r="ALB81" s="3054"/>
      <c r="ALC81" s="3029"/>
      <c r="ALD81" s="3055"/>
      <c r="ALE81" s="3056"/>
      <c r="ALF81" s="3057"/>
      <c r="ALG81" s="3058"/>
      <c r="ALH81" s="3059"/>
      <c r="ALI81" s="3058"/>
      <c r="ALJ81" s="3059"/>
      <c r="ALK81" s="3050"/>
      <c r="ALL81" s="3051"/>
      <c r="ALM81" s="3058"/>
      <c r="ALN81" s="3056"/>
      <c r="ALO81" s="3050"/>
      <c r="ALP81" s="3051"/>
      <c r="ALQ81" s="3052"/>
      <c r="ALR81" s="3053"/>
      <c r="ALS81" s="3050"/>
      <c r="ALT81" s="3054"/>
      <c r="ALU81" s="3029"/>
      <c r="ALV81" s="3055"/>
      <c r="ALW81" s="3056"/>
      <c r="ALX81" s="3057"/>
      <c r="ALY81" s="3058"/>
      <c r="ALZ81" s="3059"/>
      <c r="AMA81" s="3058"/>
      <c r="AMB81" s="3059"/>
      <c r="AMC81" s="3050"/>
      <c r="AMD81" s="3051"/>
      <c r="AME81" s="3058"/>
      <c r="AMF81" s="3056"/>
      <c r="AMG81" s="3050"/>
      <c r="AMH81" s="3051"/>
      <c r="AMI81" s="3052"/>
      <c r="AMJ81" s="3053"/>
      <c r="AMK81" s="3050"/>
      <c r="AML81" s="3054"/>
      <c r="AMM81" s="3029"/>
      <c r="AMN81" s="3055"/>
      <c r="AMO81" s="3056"/>
      <c r="AMP81" s="3057"/>
      <c r="AMQ81" s="3058"/>
      <c r="AMR81" s="3059"/>
      <c r="AMS81" s="3058"/>
      <c r="AMT81" s="3059"/>
      <c r="AMU81" s="3050"/>
      <c r="AMV81" s="3051"/>
      <c r="AMW81" s="3058"/>
      <c r="AMX81" s="3056"/>
      <c r="AMY81" s="3050"/>
      <c r="AMZ81" s="3051"/>
      <c r="ANA81" s="3052"/>
      <c r="ANB81" s="3053"/>
      <c r="ANC81" s="3050"/>
      <c r="AND81" s="3054"/>
      <c r="ANE81" s="3029"/>
      <c r="ANF81" s="3055"/>
      <c r="ANG81" s="3056"/>
      <c r="ANH81" s="3057"/>
      <c r="ANI81" s="3058"/>
      <c r="ANJ81" s="3059"/>
      <c r="ANK81" s="3058"/>
      <c r="ANL81" s="3059"/>
      <c r="ANM81" s="3050"/>
      <c r="ANN81" s="3051"/>
      <c r="ANO81" s="3058"/>
      <c r="ANP81" s="3056"/>
      <c r="ANQ81" s="3050"/>
      <c r="ANR81" s="3051"/>
      <c r="ANS81" s="3052"/>
      <c r="ANT81" s="3053"/>
      <c r="ANU81" s="3050"/>
      <c r="ANV81" s="3054"/>
      <c r="ANW81" s="3029"/>
      <c r="ANX81" s="3055"/>
      <c r="ANY81" s="3056"/>
      <c r="ANZ81" s="3057"/>
      <c r="AOA81" s="3058"/>
      <c r="AOB81" s="3059"/>
      <c r="AOC81" s="3058"/>
      <c r="AOD81" s="3059"/>
      <c r="AOE81" s="3050"/>
      <c r="AOF81" s="3051"/>
      <c r="AOG81" s="3058"/>
      <c r="AOH81" s="3056"/>
      <c r="AOI81" s="3050"/>
      <c r="AOJ81" s="3051"/>
      <c r="AOK81" s="3052"/>
      <c r="AOL81" s="3053"/>
      <c r="AOM81" s="3050"/>
      <c r="AON81" s="3054"/>
      <c r="AOO81" s="3029"/>
      <c r="AOP81" s="3055"/>
      <c r="AOQ81" s="3056"/>
      <c r="AOR81" s="3057"/>
      <c r="AOS81" s="3058"/>
      <c r="AOT81" s="3059"/>
      <c r="AOU81" s="3058"/>
      <c r="AOV81" s="3059"/>
      <c r="AOW81" s="3050"/>
      <c r="AOX81" s="3051"/>
      <c r="AOY81" s="3058"/>
      <c r="AOZ81" s="3056"/>
      <c r="APA81" s="3050"/>
      <c r="APB81" s="3051"/>
      <c r="APC81" s="3052"/>
      <c r="APD81" s="3053"/>
      <c r="APE81" s="3050"/>
      <c r="APF81" s="3054"/>
      <c r="APG81" s="3029"/>
      <c r="APH81" s="3055"/>
      <c r="API81" s="3056"/>
      <c r="APJ81" s="3057"/>
      <c r="APK81" s="3058"/>
      <c r="APL81" s="3059"/>
      <c r="APM81" s="3058"/>
      <c r="APN81" s="3059"/>
      <c r="APO81" s="3050"/>
      <c r="APP81" s="3051"/>
      <c r="APQ81" s="3058"/>
      <c r="APR81" s="3056"/>
      <c r="APS81" s="3050"/>
      <c r="APT81" s="3051"/>
      <c r="APU81" s="3052"/>
      <c r="APV81" s="3053"/>
      <c r="APW81" s="3050"/>
      <c r="APX81" s="3054"/>
      <c r="APY81" s="3029"/>
      <c r="APZ81" s="3055"/>
      <c r="AQA81" s="3056"/>
      <c r="AQB81" s="3057"/>
      <c r="AQC81" s="3058"/>
      <c r="AQD81" s="3059"/>
      <c r="AQE81" s="3058"/>
      <c r="AQF81" s="3059"/>
      <c r="AQG81" s="3050"/>
      <c r="AQH81" s="3051"/>
      <c r="AQI81" s="3058"/>
      <c r="AQJ81" s="3056"/>
      <c r="AQK81" s="3050"/>
      <c r="AQL81" s="3051"/>
      <c r="AQM81" s="3052"/>
      <c r="AQN81" s="3053"/>
      <c r="AQO81" s="3050"/>
      <c r="AQP81" s="3054"/>
      <c r="AQQ81" s="3029"/>
      <c r="AQR81" s="3055"/>
      <c r="AQS81" s="3056"/>
      <c r="AQT81" s="3057"/>
      <c r="AQU81" s="3058"/>
      <c r="AQV81" s="3059"/>
      <c r="AQW81" s="3058"/>
      <c r="AQX81" s="3059"/>
      <c r="AQY81" s="3050"/>
      <c r="AQZ81" s="3051"/>
      <c r="ARA81" s="3058"/>
      <c r="ARB81" s="3056"/>
      <c r="ARC81" s="3050"/>
      <c r="ARD81" s="3051"/>
      <c r="ARE81" s="3052"/>
      <c r="ARF81" s="3053"/>
      <c r="ARG81" s="3050"/>
      <c r="ARH81" s="3054"/>
      <c r="ARI81" s="3029"/>
      <c r="ARJ81" s="3055"/>
      <c r="ARK81" s="3056"/>
      <c r="ARL81" s="3057"/>
      <c r="ARM81" s="3058"/>
      <c r="ARN81" s="3059"/>
      <c r="ARO81" s="3058"/>
      <c r="ARP81" s="3059"/>
      <c r="ARQ81" s="3050"/>
      <c r="ARR81" s="3051"/>
      <c r="ARS81" s="3058"/>
      <c r="ART81" s="3056"/>
      <c r="ARU81" s="3050"/>
      <c r="ARV81" s="3051"/>
      <c r="ARW81" s="3052"/>
      <c r="ARX81" s="3053"/>
      <c r="ARY81" s="3050"/>
      <c r="ARZ81" s="3054"/>
      <c r="ASA81" s="3029"/>
      <c r="ASB81" s="3055"/>
      <c r="ASC81" s="3056"/>
      <c r="ASD81" s="3057"/>
      <c r="ASE81" s="3058"/>
      <c r="ASF81" s="3059"/>
      <c r="ASG81" s="3058"/>
      <c r="ASH81" s="3059"/>
      <c r="ASI81" s="3050"/>
      <c r="ASJ81" s="3051"/>
      <c r="ASK81" s="3058"/>
      <c r="ASL81" s="3056"/>
      <c r="ASM81" s="3050"/>
      <c r="ASN81" s="3051"/>
      <c r="ASO81" s="3052"/>
      <c r="ASP81" s="3053"/>
      <c r="ASQ81" s="3050"/>
      <c r="ASR81" s="3054"/>
      <c r="ASS81" s="3029"/>
      <c r="AST81" s="3055"/>
      <c r="ASU81" s="3056"/>
      <c r="ASV81" s="3057"/>
      <c r="ASW81" s="3058"/>
      <c r="ASX81" s="3059"/>
      <c r="ASY81" s="3058"/>
      <c r="ASZ81" s="3059"/>
      <c r="ATA81" s="3050"/>
      <c r="ATB81" s="3051"/>
      <c r="ATC81" s="3058"/>
      <c r="ATD81" s="3056"/>
      <c r="ATE81" s="3050"/>
      <c r="ATF81" s="3051"/>
      <c r="ATG81" s="3052"/>
      <c r="ATH81" s="3053"/>
      <c r="ATI81" s="3050"/>
      <c r="ATJ81" s="3054"/>
      <c r="ATK81" s="3029"/>
      <c r="ATL81" s="3055"/>
      <c r="ATM81" s="3056"/>
      <c r="ATN81" s="3057"/>
      <c r="ATO81" s="3058"/>
      <c r="ATP81" s="3059"/>
      <c r="ATQ81" s="3058"/>
      <c r="ATR81" s="3059"/>
      <c r="ATS81" s="3050"/>
      <c r="ATT81" s="3051"/>
      <c r="ATU81" s="3058"/>
      <c r="ATV81" s="3056"/>
      <c r="ATW81" s="3050"/>
      <c r="ATX81" s="3051"/>
      <c r="ATY81" s="3052"/>
      <c r="ATZ81" s="3053"/>
      <c r="AUA81" s="3050"/>
      <c r="AUB81" s="3054"/>
      <c r="AUC81" s="3029"/>
      <c r="AUD81" s="3055"/>
      <c r="AUE81" s="3056"/>
      <c r="AUF81" s="3057"/>
      <c r="AUG81" s="3058"/>
      <c r="AUH81" s="3059"/>
      <c r="AUI81" s="3058"/>
      <c r="AUJ81" s="3059"/>
      <c r="AUK81" s="3050"/>
      <c r="AUL81" s="3051"/>
      <c r="AUM81" s="3058"/>
      <c r="AUN81" s="3056"/>
      <c r="AUO81" s="3050"/>
      <c r="AUP81" s="3051"/>
      <c r="AUQ81" s="3052"/>
      <c r="AUR81" s="3053"/>
      <c r="AUS81" s="3050"/>
      <c r="AUT81" s="3054"/>
      <c r="AUU81" s="3029"/>
      <c r="AUV81" s="3055"/>
      <c r="AUW81" s="3056"/>
      <c r="AUX81" s="3057"/>
      <c r="AUY81" s="3058"/>
      <c r="AUZ81" s="3059"/>
      <c r="AVA81" s="3058"/>
      <c r="AVB81" s="3059"/>
      <c r="AVC81" s="3050"/>
      <c r="AVD81" s="3051"/>
      <c r="AVE81" s="3058"/>
      <c r="AVF81" s="3056"/>
      <c r="AVG81" s="3050"/>
      <c r="AVH81" s="3051"/>
      <c r="AVI81" s="3052"/>
      <c r="AVJ81" s="3053"/>
      <c r="AVK81" s="3050"/>
      <c r="AVL81" s="3054"/>
      <c r="AVM81" s="3029"/>
      <c r="AVN81" s="3055"/>
      <c r="AVO81" s="3056"/>
      <c r="AVP81" s="3057"/>
      <c r="AVQ81" s="3058"/>
      <c r="AVR81" s="3059"/>
      <c r="AVS81" s="3058"/>
      <c r="AVT81" s="3059"/>
      <c r="AVU81" s="3050"/>
      <c r="AVV81" s="3051"/>
      <c r="AVW81" s="3058"/>
      <c r="AVX81" s="3056"/>
      <c r="AVY81" s="3050"/>
      <c r="AVZ81" s="3051"/>
      <c r="AWA81" s="3052"/>
      <c r="AWB81" s="3053"/>
      <c r="AWC81" s="3050"/>
      <c r="AWD81" s="3054"/>
      <c r="AWE81" s="3029"/>
      <c r="AWF81" s="3055"/>
      <c r="AWG81" s="3056"/>
      <c r="AWH81" s="3057"/>
      <c r="AWI81" s="3058"/>
      <c r="AWJ81" s="3059"/>
      <c r="AWK81" s="3058"/>
      <c r="AWL81" s="3059"/>
      <c r="AWM81" s="3050"/>
      <c r="AWN81" s="3051"/>
      <c r="AWO81" s="3058"/>
      <c r="AWP81" s="3056"/>
      <c r="AWQ81" s="3050"/>
      <c r="AWR81" s="3051"/>
      <c r="AWS81" s="3052"/>
      <c r="AWT81" s="3053"/>
      <c r="AWU81" s="3050"/>
      <c r="AWV81" s="3054"/>
      <c r="AWW81" s="3029"/>
      <c r="AWX81" s="3055"/>
      <c r="AWY81" s="3056"/>
      <c r="AWZ81" s="3057"/>
      <c r="AXA81" s="3058"/>
      <c r="AXB81" s="3059"/>
      <c r="AXC81" s="3058"/>
      <c r="AXD81" s="3059"/>
      <c r="AXE81" s="3050"/>
      <c r="AXF81" s="3051"/>
      <c r="AXG81" s="3058"/>
      <c r="AXH81" s="3056"/>
      <c r="AXI81" s="3050"/>
      <c r="AXJ81" s="3051"/>
      <c r="AXK81" s="3052"/>
      <c r="AXL81" s="3053"/>
      <c r="AXM81" s="3050"/>
      <c r="AXN81" s="3054"/>
      <c r="AXO81" s="3029"/>
      <c r="AXP81" s="3055"/>
      <c r="AXQ81" s="3056"/>
      <c r="AXR81" s="3057"/>
      <c r="AXS81" s="3058"/>
      <c r="AXT81" s="3059"/>
      <c r="AXU81" s="3058"/>
      <c r="AXV81" s="3059"/>
      <c r="AXW81" s="3050"/>
      <c r="AXX81" s="3051"/>
      <c r="AXY81" s="3058"/>
      <c r="AXZ81" s="3056"/>
      <c r="AYA81" s="3050"/>
      <c r="AYB81" s="3051"/>
      <c r="AYC81" s="3052"/>
      <c r="AYD81" s="3053"/>
      <c r="AYE81" s="3050"/>
      <c r="AYF81" s="3054"/>
      <c r="AYG81" s="3029"/>
      <c r="AYH81" s="3055"/>
      <c r="AYI81" s="3056"/>
      <c r="AYJ81" s="3057"/>
      <c r="AYK81" s="3058"/>
      <c r="AYL81" s="3059"/>
      <c r="AYM81" s="3058"/>
      <c r="AYN81" s="3059"/>
      <c r="AYO81" s="3050"/>
      <c r="AYP81" s="3051"/>
      <c r="AYQ81" s="3058"/>
      <c r="AYR81" s="3056"/>
      <c r="AYS81" s="3050"/>
      <c r="AYT81" s="3051"/>
      <c r="AYU81" s="3052"/>
      <c r="AYV81" s="3053"/>
      <c r="AYW81" s="3050"/>
      <c r="AYX81" s="3054"/>
      <c r="AYY81" s="3029"/>
      <c r="AYZ81" s="3055"/>
      <c r="AZA81" s="3056"/>
      <c r="AZB81" s="3057"/>
      <c r="AZC81" s="3058"/>
      <c r="AZD81" s="3059"/>
      <c r="AZE81" s="3058"/>
      <c r="AZF81" s="3059"/>
      <c r="AZG81" s="3050"/>
      <c r="AZH81" s="3051"/>
      <c r="AZI81" s="3058"/>
      <c r="AZJ81" s="3056"/>
      <c r="AZK81" s="3050"/>
      <c r="AZL81" s="3051"/>
      <c r="AZM81" s="3052"/>
      <c r="AZN81" s="3053"/>
      <c r="AZO81" s="3050"/>
      <c r="AZP81" s="3054"/>
      <c r="AZQ81" s="3029"/>
      <c r="AZR81" s="3055"/>
      <c r="AZS81" s="3056"/>
      <c r="AZT81" s="3057"/>
      <c r="AZU81" s="3058"/>
      <c r="AZV81" s="3059"/>
      <c r="AZW81" s="3058"/>
      <c r="AZX81" s="3059"/>
      <c r="AZY81" s="3050"/>
      <c r="AZZ81" s="3051"/>
      <c r="BAA81" s="3058"/>
      <c r="BAB81" s="3056"/>
      <c r="BAC81" s="3050"/>
      <c r="BAD81" s="3051"/>
      <c r="BAE81" s="3052"/>
      <c r="BAF81" s="3053"/>
      <c r="BAG81" s="3050"/>
      <c r="BAH81" s="3054"/>
      <c r="BAI81" s="3029"/>
      <c r="BAJ81" s="3055"/>
      <c r="BAK81" s="3056"/>
      <c r="BAL81" s="3057"/>
      <c r="BAM81" s="3058"/>
      <c r="BAN81" s="3059"/>
      <c r="BAO81" s="3058"/>
      <c r="BAP81" s="3059"/>
      <c r="BAQ81" s="3050"/>
      <c r="BAR81" s="3051"/>
      <c r="BAS81" s="3058"/>
      <c r="BAT81" s="3056"/>
      <c r="BAU81" s="3050"/>
      <c r="BAV81" s="3051"/>
      <c r="BAW81" s="3052"/>
      <c r="BAX81" s="3053"/>
      <c r="BAY81" s="3050"/>
      <c r="BAZ81" s="3054"/>
      <c r="BBA81" s="3029"/>
      <c r="BBB81" s="3055"/>
      <c r="BBC81" s="3056"/>
      <c r="BBD81" s="3057"/>
      <c r="BBE81" s="3058"/>
      <c r="BBF81" s="3059"/>
      <c r="BBG81" s="3058"/>
      <c r="BBH81" s="3059"/>
      <c r="BBI81" s="3050"/>
      <c r="BBJ81" s="3051"/>
      <c r="BBK81" s="3058"/>
      <c r="BBL81" s="3056"/>
      <c r="BBM81" s="3050"/>
      <c r="BBN81" s="3051"/>
      <c r="BBO81" s="3052"/>
      <c r="BBP81" s="3053"/>
      <c r="BBQ81" s="3050"/>
      <c r="BBR81" s="3054"/>
      <c r="BBS81" s="3029"/>
      <c r="BBT81" s="3055"/>
      <c r="BBU81" s="3056"/>
      <c r="BBV81" s="3057"/>
      <c r="BBW81" s="3058"/>
      <c r="BBX81" s="3059"/>
      <c r="BBY81" s="3058"/>
      <c r="BBZ81" s="3059"/>
      <c r="BCA81" s="3050"/>
      <c r="BCB81" s="3051"/>
      <c r="BCC81" s="3058"/>
      <c r="BCD81" s="3056"/>
      <c r="BCE81" s="3050"/>
      <c r="BCF81" s="3051"/>
      <c r="BCG81" s="3052"/>
      <c r="BCH81" s="3053"/>
      <c r="BCI81" s="3050"/>
      <c r="BCJ81" s="3054"/>
      <c r="BCK81" s="3029"/>
      <c r="BCL81" s="3055"/>
      <c r="BCM81" s="3056"/>
      <c r="BCN81" s="3057"/>
      <c r="BCO81" s="3058"/>
      <c r="BCP81" s="3059"/>
      <c r="BCQ81" s="3058"/>
      <c r="BCR81" s="3059"/>
      <c r="BCS81" s="3050"/>
      <c r="BCT81" s="3051"/>
      <c r="BCU81" s="3058"/>
      <c r="BCV81" s="3056"/>
      <c r="BCW81" s="3050"/>
      <c r="BCX81" s="3051"/>
      <c r="BCY81" s="3052"/>
      <c r="BCZ81" s="3053"/>
      <c r="BDA81" s="3050"/>
      <c r="BDB81" s="3054"/>
      <c r="BDC81" s="3029"/>
      <c r="BDD81" s="3055"/>
      <c r="BDE81" s="3056"/>
      <c r="BDF81" s="3057"/>
      <c r="BDG81" s="3058"/>
      <c r="BDH81" s="3059"/>
      <c r="BDI81" s="3058"/>
      <c r="BDJ81" s="3059"/>
      <c r="BDK81" s="3050"/>
      <c r="BDL81" s="3051"/>
      <c r="BDM81" s="3058"/>
      <c r="BDN81" s="3056"/>
      <c r="BDO81" s="3050"/>
      <c r="BDP81" s="3051"/>
      <c r="BDQ81" s="3052"/>
      <c r="BDR81" s="3053"/>
      <c r="BDS81" s="3050"/>
      <c r="BDT81" s="3054"/>
      <c r="BDU81" s="3029"/>
      <c r="BDV81" s="3055"/>
      <c r="BDW81" s="3056"/>
      <c r="BDX81" s="3057"/>
      <c r="BDY81" s="3058"/>
      <c r="BDZ81" s="3059"/>
      <c r="BEA81" s="3058"/>
      <c r="BEB81" s="3059"/>
      <c r="BEC81" s="3050"/>
      <c r="BED81" s="3051"/>
      <c r="BEE81" s="3058"/>
      <c r="BEF81" s="3056"/>
      <c r="BEG81" s="3050"/>
      <c r="BEH81" s="3051"/>
      <c r="BEI81" s="3052"/>
      <c r="BEJ81" s="3053"/>
      <c r="BEK81" s="3050"/>
      <c r="BEL81" s="3054"/>
      <c r="BEM81" s="3029"/>
      <c r="BEN81" s="3055"/>
      <c r="BEO81" s="3056"/>
      <c r="BEP81" s="3057"/>
      <c r="BEQ81" s="3058"/>
      <c r="BER81" s="3059"/>
      <c r="BES81" s="3058"/>
      <c r="BET81" s="3059"/>
      <c r="BEU81" s="3050"/>
      <c r="BEV81" s="3051"/>
      <c r="BEW81" s="3058"/>
      <c r="BEX81" s="3056"/>
      <c r="BEY81" s="3050"/>
      <c r="BEZ81" s="3051"/>
      <c r="BFA81" s="3052"/>
      <c r="BFB81" s="3053"/>
      <c r="BFC81" s="3050"/>
      <c r="BFD81" s="3054"/>
      <c r="BFE81" s="3029"/>
      <c r="BFF81" s="3055"/>
      <c r="BFG81" s="3056"/>
      <c r="BFH81" s="3057"/>
      <c r="BFI81" s="3058"/>
      <c r="BFJ81" s="3059"/>
      <c r="BFK81" s="3058"/>
      <c r="BFL81" s="3059"/>
      <c r="BFM81" s="3050"/>
      <c r="BFN81" s="3051"/>
      <c r="BFO81" s="3058"/>
      <c r="BFP81" s="3056"/>
      <c r="BFQ81" s="3050"/>
      <c r="BFR81" s="3051"/>
      <c r="BFS81" s="3052"/>
      <c r="BFT81" s="3053"/>
      <c r="BFU81" s="3050"/>
      <c r="BFV81" s="3054"/>
      <c r="BFW81" s="3029"/>
      <c r="BFX81" s="3055"/>
      <c r="BFY81" s="3056"/>
      <c r="BFZ81" s="3057"/>
      <c r="BGA81" s="3058"/>
      <c r="BGB81" s="3059"/>
      <c r="BGC81" s="3058"/>
      <c r="BGD81" s="3059"/>
      <c r="BGE81" s="3050"/>
      <c r="BGF81" s="3051"/>
      <c r="BGG81" s="3058"/>
      <c r="BGH81" s="3056"/>
      <c r="BGI81" s="3050"/>
      <c r="BGJ81" s="3051"/>
      <c r="BGK81" s="3052"/>
      <c r="BGL81" s="3053"/>
      <c r="BGM81" s="3050"/>
      <c r="BGN81" s="3054"/>
      <c r="BGO81" s="3029"/>
      <c r="BGP81" s="3055"/>
      <c r="BGQ81" s="3056"/>
      <c r="BGR81" s="3057"/>
      <c r="BGS81" s="3058"/>
      <c r="BGT81" s="3059"/>
      <c r="BGU81" s="3058"/>
      <c r="BGV81" s="3059"/>
      <c r="BGW81" s="3050"/>
      <c r="BGX81" s="3051"/>
      <c r="BGY81" s="3058"/>
      <c r="BGZ81" s="3056"/>
      <c r="BHA81" s="3050"/>
      <c r="BHB81" s="3051"/>
      <c r="BHC81" s="3052"/>
      <c r="BHD81" s="3053"/>
      <c r="BHE81" s="3050"/>
      <c r="BHF81" s="3054"/>
      <c r="BHG81" s="3029"/>
      <c r="BHH81" s="3055"/>
      <c r="BHI81" s="3056"/>
      <c r="BHJ81" s="3057"/>
      <c r="BHK81" s="3058"/>
      <c r="BHL81" s="3059"/>
      <c r="BHM81" s="3058"/>
      <c r="BHN81" s="3059"/>
      <c r="BHO81" s="3050"/>
      <c r="BHP81" s="3051"/>
      <c r="BHQ81" s="3058"/>
      <c r="BHR81" s="3056"/>
      <c r="BHS81" s="3050"/>
      <c r="BHT81" s="3051"/>
      <c r="BHU81" s="3052"/>
      <c r="BHV81" s="3053"/>
      <c r="BHW81" s="3050"/>
      <c r="BHX81" s="3054"/>
      <c r="BHY81" s="3029"/>
      <c r="BHZ81" s="3055"/>
      <c r="BIA81" s="3056"/>
      <c r="BIB81" s="3057"/>
      <c r="BIC81" s="3058"/>
      <c r="BID81" s="3059"/>
      <c r="BIE81" s="3058"/>
      <c r="BIF81" s="3059"/>
      <c r="BIG81" s="3050"/>
      <c r="BIH81" s="3051"/>
      <c r="BII81" s="3058"/>
      <c r="BIJ81" s="3056"/>
      <c r="BIK81" s="3050"/>
      <c r="BIL81" s="3051"/>
      <c r="BIM81" s="3052"/>
      <c r="BIN81" s="3053"/>
      <c r="BIO81" s="3050"/>
      <c r="BIP81" s="3054"/>
      <c r="BIQ81" s="3029"/>
      <c r="BIR81" s="3055"/>
      <c r="BIS81" s="3056"/>
      <c r="BIT81" s="3057"/>
      <c r="BIU81" s="3058"/>
      <c r="BIV81" s="3059"/>
      <c r="BIW81" s="3058"/>
      <c r="BIX81" s="3059"/>
      <c r="BIY81" s="3050"/>
      <c r="BIZ81" s="3051"/>
      <c r="BJA81" s="3058"/>
      <c r="BJB81" s="3056"/>
      <c r="BJC81" s="3050"/>
      <c r="BJD81" s="3051"/>
      <c r="BJE81" s="3052"/>
      <c r="BJF81" s="3053"/>
      <c r="BJG81" s="3050"/>
      <c r="BJH81" s="3054"/>
      <c r="BJI81" s="3029"/>
      <c r="BJJ81" s="3055"/>
      <c r="BJK81" s="3056"/>
      <c r="BJL81" s="3057"/>
      <c r="BJM81" s="3058"/>
      <c r="BJN81" s="3059"/>
      <c r="BJO81" s="3058"/>
      <c r="BJP81" s="3059"/>
      <c r="BJQ81" s="3050"/>
      <c r="BJR81" s="3051"/>
      <c r="BJS81" s="3058"/>
      <c r="BJT81" s="3056"/>
      <c r="BJU81" s="3050"/>
      <c r="BJV81" s="3051"/>
      <c r="BJW81" s="3052"/>
      <c r="BJX81" s="3053"/>
      <c r="BJY81" s="3050"/>
      <c r="BJZ81" s="3054"/>
      <c r="BKA81" s="3029"/>
      <c r="BKB81" s="3055"/>
      <c r="BKC81" s="3056"/>
      <c r="BKD81" s="3057"/>
      <c r="BKE81" s="3058"/>
      <c r="BKF81" s="3059"/>
      <c r="BKG81" s="3058"/>
      <c r="BKH81" s="3059"/>
      <c r="BKI81" s="3050"/>
      <c r="BKJ81" s="3051"/>
      <c r="BKK81" s="3058"/>
      <c r="BKL81" s="3056"/>
      <c r="BKM81" s="3050"/>
      <c r="BKN81" s="3051"/>
      <c r="BKO81" s="3052"/>
      <c r="BKP81" s="3053"/>
      <c r="BKQ81" s="3050"/>
      <c r="BKR81" s="3054"/>
      <c r="BKS81" s="3029"/>
      <c r="BKT81" s="3055"/>
      <c r="BKU81" s="3056"/>
      <c r="BKV81" s="3057"/>
      <c r="BKW81" s="3058"/>
      <c r="BKX81" s="3059"/>
      <c r="BKY81" s="3058"/>
      <c r="BKZ81" s="3059"/>
      <c r="BLA81" s="3050"/>
      <c r="BLB81" s="3051"/>
      <c r="BLC81" s="3058"/>
      <c r="BLD81" s="3056"/>
      <c r="BLE81" s="3050"/>
      <c r="BLF81" s="3051"/>
      <c r="BLG81" s="3052"/>
      <c r="BLH81" s="3053"/>
      <c r="BLI81" s="3050"/>
      <c r="BLJ81" s="3054"/>
      <c r="BLK81" s="3029"/>
      <c r="BLL81" s="3055"/>
      <c r="BLM81" s="3056"/>
      <c r="BLN81" s="3057"/>
      <c r="BLO81" s="3058"/>
      <c r="BLP81" s="3059"/>
      <c r="BLQ81" s="3058"/>
      <c r="BLR81" s="3059"/>
      <c r="BLS81" s="3050"/>
      <c r="BLT81" s="3051"/>
      <c r="BLU81" s="3058"/>
      <c r="BLV81" s="3056"/>
      <c r="BLW81" s="3050"/>
      <c r="BLX81" s="3051"/>
      <c r="BLY81" s="3052"/>
      <c r="BLZ81" s="3053"/>
      <c r="BMA81" s="3050"/>
      <c r="BMB81" s="3054"/>
      <c r="BMC81" s="3029"/>
      <c r="BMD81" s="3055"/>
      <c r="BME81" s="3056"/>
      <c r="BMF81" s="3057"/>
      <c r="BMG81" s="3058"/>
      <c r="BMH81" s="3059"/>
      <c r="BMI81" s="3058"/>
      <c r="BMJ81" s="3059"/>
      <c r="BMK81" s="3050"/>
      <c r="BML81" s="3051"/>
      <c r="BMM81" s="3058"/>
      <c r="BMN81" s="3056"/>
      <c r="BMO81" s="3050"/>
      <c r="BMP81" s="3051"/>
      <c r="BMQ81" s="3052"/>
      <c r="BMR81" s="3053"/>
      <c r="BMS81" s="3050"/>
      <c r="BMT81" s="3054"/>
      <c r="BMU81" s="3029"/>
      <c r="BMV81" s="3055"/>
      <c r="BMW81" s="3056"/>
      <c r="BMX81" s="3057"/>
      <c r="BMY81" s="3058"/>
      <c r="BMZ81" s="3059"/>
      <c r="BNA81" s="3058"/>
      <c r="BNB81" s="3059"/>
      <c r="BNC81" s="3050"/>
      <c r="BND81" s="3051"/>
      <c r="BNE81" s="3058"/>
      <c r="BNF81" s="3056"/>
      <c r="BNG81" s="3050"/>
      <c r="BNH81" s="3051"/>
      <c r="BNI81" s="3052"/>
      <c r="BNJ81" s="3053"/>
      <c r="BNK81" s="3050"/>
      <c r="BNL81" s="3054"/>
      <c r="BNM81" s="3029"/>
      <c r="BNN81" s="3055"/>
      <c r="BNO81" s="3056"/>
      <c r="BNP81" s="3057"/>
      <c r="BNQ81" s="3058"/>
      <c r="BNR81" s="3059"/>
      <c r="BNS81" s="3058"/>
      <c r="BNT81" s="3059"/>
      <c r="BNU81" s="3050"/>
      <c r="BNV81" s="3051"/>
      <c r="BNW81" s="3058"/>
      <c r="BNX81" s="3056"/>
      <c r="BNY81" s="3050"/>
      <c r="BNZ81" s="3051"/>
      <c r="BOA81" s="3052"/>
      <c r="BOB81" s="3053"/>
      <c r="BOC81" s="3050"/>
      <c r="BOD81" s="3054"/>
      <c r="BOE81" s="3029"/>
      <c r="BOF81" s="3055"/>
      <c r="BOG81" s="3056"/>
      <c r="BOH81" s="3057"/>
      <c r="BOI81" s="3058"/>
      <c r="BOJ81" s="3059"/>
      <c r="BOK81" s="3058"/>
      <c r="BOL81" s="3059"/>
      <c r="BOM81" s="3050"/>
      <c r="BON81" s="3051"/>
      <c r="BOO81" s="3058"/>
      <c r="BOP81" s="3056"/>
      <c r="BOQ81" s="3050"/>
      <c r="BOR81" s="3051"/>
      <c r="BOS81" s="3052"/>
      <c r="BOT81" s="3053"/>
      <c r="BOU81" s="3050"/>
      <c r="BOV81" s="3054"/>
      <c r="BOW81" s="3029"/>
      <c r="BOX81" s="3055"/>
      <c r="BOY81" s="3056"/>
      <c r="BOZ81" s="3057"/>
      <c r="BPA81" s="3058"/>
      <c r="BPB81" s="3059"/>
      <c r="BPC81" s="3058"/>
      <c r="BPD81" s="3059"/>
      <c r="BPE81" s="3050"/>
      <c r="BPF81" s="3051"/>
      <c r="BPG81" s="3058"/>
      <c r="BPH81" s="3056"/>
      <c r="BPI81" s="3050"/>
      <c r="BPJ81" s="3051"/>
      <c r="BPK81" s="3052"/>
      <c r="BPL81" s="3053"/>
      <c r="BPM81" s="3050"/>
      <c r="BPN81" s="3054"/>
      <c r="BPO81" s="3029"/>
      <c r="BPP81" s="3055"/>
      <c r="BPQ81" s="3056"/>
      <c r="BPR81" s="3057"/>
      <c r="BPS81" s="3058"/>
      <c r="BPT81" s="3059"/>
      <c r="BPU81" s="3058"/>
      <c r="BPV81" s="3059"/>
      <c r="BPW81" s="3050"/>
      <c r="BPX81" s="3051"/>
      <c r="BPY81" s="3058"/>
      <c r="BPZ81" s="3056"/>
      <c r="BQA81" s="3050"/>
      <c r="BQB81" s="3051"/>
      <c r="BQC81" s="3052"/>
      <c r="BQD81" s="3053"/>
      <c r="BQE81" s="3050"/>
      <c r="BQF81" s="3054"/>
      <c r="BQG81" s="3029"/>
      <c r="BQH81" s="3055"/>
      <c r="BQI81" s="3056"/>
      <c r="BQJ81" s="3057"/>
      <c r="BQK81" s="3058"/>
      <c r="BQL81" s="3059"/>
      <c r="BQM81" s="3058"/>
      <c r="BQN81" s="3059"/>
      <c r="BQO81" s="3050"/>
      <c r="BQP81" s="3051"/>
      <c r="BQQ81" s="3058"/>
      <c r="BQR81" s="3056"/>
      <c r="BQS81" s="3050"/>
      <c r="BQT81" s="3051"/>
      <c r="BQU81" s="3052"/>
      <c r="BQV81" s="3053"/>
      <c r="BQW81" s="3050"/>
      <c r="BQX81" s="3054"/>
      <c r="BQY81" s="3029"/>
      <c r="BQZ81" s="3055"/>
      <c r="BRA81" s="3056"/>
      <c r="BRB81" s="3057"/>
      <c r="BRC81" s="3058"/>
      <c r="BRD81" s="3059"/>
      <c r="BRE81" s="3058"/>
      <c r="BRF81" s="3059"/>
      <c r="BRG81" s="3050"/>
      <c r="BRH81" s="3051"/>
      <c r="BRI81" s="3058"/>
      <c r="BRJ81" s="3056"/>
      <c r="BRK81" s="3050"/>
      <c r="BRL81" s="3051"/>
      <c r="BRM81" s="3052"/>
      <c r="BRN81" s="3053"/>
      <c r="BRO81" s="3050"/>
      <c r="BRP81" s="3054"/>
      <c r="BRQ81" s="3029"/>
      <c r="BRR81" s="3055"/>
      <c r="BRS81" s="3056"/>
      <c r="BRT81" s="3057"/>
      <c r="BRU81" s="3058"/>
      <c r="BRV81" s="3059"/>
      <c r="BRW81" s="3058"/>
      <c r="BRX81" s="3059"/>
      <c r="BRY81" s="3050"/>
      <c r="BRZ81" s="3051"/>
      <c r="BSA81" s="3058"/>
      <c r="BSB81" s="3056"/>
      <c r="BSC81" s="3050"/>
      <c r="BSD81" s="3051"/>
      <c r="BSE81" s="3052"/>
      <c r="BSF81" s="3053"/>
      <c r="BSG81" s="3050"/>
      <c r="BSH81" s="3054"/>
      <c r="BSI81" s="3029"/>
      <c r="BSJ81" s="3055"/>
      <c r="BSK81" s="3056"/>
      <c r="BSL81" s="3057"/>
      <c r="BSM81" s="3058"/>
      <c r="BSN81" s="3059"/>
      <c r="BSO81" s="3058"/>
      <c r="BSP81" s="3059"/>
      <c r="BSQ81" s="3050"/>
      <c r="BSR81" s="3051"/>
      <c r="BSS81" s="3058"/>
      <c r="BST81" s="3056"/>
      <c r="BSU81" s="3050"/>
      <c r="BSV81" s="3051"/>
      <c r="BSW81" s="3052"/>
      <c r="BSX81" s="3053"/>
      <c r="BSY81" s="3050"/>
      <c r="BSZ81" s="3054"/>
      <c r="BTA81" s="3029"/>
      <c r="BTB81" s="3055"/>
      <c r="BTC81" s="3056"/>
      <c r="BTD81" s="3057"/>
      <c r="BTE81" s="3058"/>
      <c r="BTF81" s="3059"/>
      <c r="BTG81" s="3058"/>
      <c r="BTH81" s="3059"/>
      <c r="BTI81" s="3050"/>
      <c r="BTJ81" s="3051"/>
      <c r="BTK81" s="3058"/>
      <c r="BTL81" s="3056"/>
      <c r="BTM81" s="3050"/>
      <c r="BTN81" s="3051"/>
      <c r="BTO81" s="3052"/>
      <c r="BTP81" s="3053"/>
      <c r="BTQ81" s="3050"/>
      <c r="BTR81" s="3054"/>
      <c r="BTS81" s="3029"/>
      <c r="BTT81" s="3055"/>
      <c r="BTU81" s="3056"/>
      <c r="BTV81" s="3057"/>
      <c r="BTW81" s="3058"/>
      <c r="BTX81" s="3059"/>
      <c r="BTY81" s="3058"/>
      <c r="BTZ81" s="3059"/>
      <c r="BUA81" s="3050"/>
      <c r="BUB81" s="3051"/>
      <c r="BUC81" s="3058"/>
      <c r="BUD81" s="3056"/>
      <c r="BUE81" s="3050"/>
      <c r="BUF81" s="3051"/>
      <c r="BUG81" s="3052"/>
      <c r="BUH81" s="3053"/>
      <c r="BUI81" s="3050"/>
      <c r="BUJ81" s="3054"/>
      <c r="BUK81" s="3029"/>
      <c r="BUL81" s="3055"/>
      <c r="BUM81" s="3056"/>
      <c r="BUN81" s="3057"/>
      <c r="BUO81" s="3058"/>
      <c r="BUP81" s="3059"/>
      <c r="BUQ81" s="3058"/>
      <c r="BUR81" s="3059"/>
      <c r="BUS81" s="3050"/>
      <c r="BUT81" s="3051"/>
      <c r="BUU81" s="3058"/>
      <c r="BUV81" s="3056"/>
      <c r="BUW81" s="3050"/>
      <c r="BUX81" s="3051"/>
      <c r="BUY81" s="3052"/>
      <c r="BUZ81" s="3053"/>
      <c r="BVA81" s="3050"/>
      <c r="BVB81" s="3054"/>
      <c r="BVC81" s="3029"/>
      <c r="BVD81" s="3055"/>
      <c r="BVE81" s="3056"/>
      <c r="BVF81" s="3057"/>
      <c r="BVG81" s="3058"/>
      <c r="BVH81" s="3059"/>
      <c r="BVI81" s="3058"/>
      <c r="BVJ81" s="3059"/>
      <c r="BVK81" s="3050"/>
      <c r="BVL81" s="3051"/>
      <c r="BVM81" s="3058"/>
      <c r="BVN81" s="3056"/>
      <c r="BVO81" s="3050"/>
      <c r="BVP81" s="3051"/>
      <c r="BVQ81" s="3052"/>
      <c r="BVR81" s="3053"/>
      <c r="BVS81" s="3050"/>
      <c r="BVT81" s="3054"/>
      <c r="BVU81" s="3029"/>
      <c r="BVV81" s="3055"/>
      <c r="BVW81" s="3056"/>
      <c r="BVX81" s="3057"/>
      <c r="BVY81" s="3058"/>
      <c r="BVZ81" s="3059"/>
      <c r="BWA81" s="3058"/>
      <c r="BWB81" s="3059"/>
      <c r="BWC81" s="3050"/>
      <c r="BWD81" s="3051"/>
      <c r="BWE81" s="3058"/>
      <c r="BWF81" s="3056"/>
      <c r="BWG81" s="3050"/>
      <c r="BWH81" s="3051"/>
      <c r="BWI81" s="3052"/>
      <c r="BWJ81" s="3053"/>
      <c r="BWK81" s="3050"/>
      <c r="BWL81" s="3054"/>
      <c r="BWM81" s="3029"/>
      <c r="BWN81" s="3055"/>
      <c r="BWO81" s="3056"/>
      <c r="BWP81" s="3057"/>
      <c r="BWQ81" s="3058"/>
      <c r="BWR81" s="3059"/>
      <c r="BWS81" s="3058"/>
      <c r="BWT81" s="3059"/>
      <c r="BWU81" s="3050"/>
      <c r="BWV81" s="3051"/>
      <c r="BWW81" s="3058"/>
      <c r="BWX81" s="3056"/>
      <c r="BWY81" s="3050"/>
      <c r="BWZ81" s="3051"/>
      <c r="BXA81" s="3052"/>
      <c r="BXB81" s="3053"/>
      <c r="BXC81" s="3050"/>
      <c r="BXD81" s="3054"/>
      <c r="BXE81" s="3029"/>
      <c r="BXF81" s="3055"/>
      <c r="BXG81" s="3056"/>
      <c r="BXH81" s="3057"/>
      <c r="BXI81" s="3058"/>
      <c r="BXJ81" s="3059"/>
      <c r="BXK81" s="3058"/>
      <c r="BXL81" s="3059"/>
      <c r="BXM81" s="3050"/>
      <c r="BXN81" s="3051"/>
      <c r="BXO81" s="3058"/>
      <c r="BXP81" s="3056"/>
      <c r="BXQ81" s="3050"/>
      <c r="BXR81" s="3051"/>
      <c r="BXS81" s="3052"/>
      <c r="BXT81" s="3053"/>
      <c r="BXU81" s="3050"/>
      <c r="BXV81" s="3054"/>
      <c r="BXW81" s="3029"/>
      <c r="BXX81" s="3055"/>
      <c r="BXY81" s="3056"/>
      <c r="BXZ81" s="3057"/>
      <c r="BYA81" s="3058"/>
      <c r="BYB81" s="3059"/>
      <c r="BYC81" s="3058"/>
      <c r="BYD81" s="3059"/>
      <c r="BYE81" s="3050"/>
      <c r="BYF81" s="3051"/>
      <c r="BYG81" s="3058"/>
      <c r="BYH81" s="3056"/>
      <c r="BYI81" s="3050"/>
      <c r="BYJ81" s="3051"/>
      <c r="BYK81" s="3052"/>
      <c r="BYL81" s="3053"/>
      <c r="BYM81" s="3050"/>
      <c r="BYN81" s="3054"/>
      <c r="BYO81" s="3029"/>
      <c r="BYP81" s="3055"/>
      <c r="BYQ81" s="3056"/>
      <c r="BYR81" s="3057"/>
      <c r="BYS81" s="3058"/>
      <c r="BYT81" s="3059"/>
      <c r="BYU81" s="3058"/>
      <c r="BYV81" s="3059"/>
      <c r="BYW81" s="3050"/>
      <c r="BYX81" s="3051"/>
      <c r="BYY81" s="3058"/>
      <c r="BYZ81" s="3056"/>
      <c r="BZA81" s="3050"/>
      <c r="BZB81" s="3051"/>
      <c r="BZC81" s="3052"/>
      <c r="BZD81" s="3053"/>
      <c r="BZE81" s="3050"/>
      <c r="BZF81" s="3054"/>
      <c r="BZG81" s="3029"/>
      <c r="BZH81" s="3055"/>
      <c r="BZI81" s="3056"/>
      <c r="BZJ81" s="3057"/>
      <c r="BZK81" s="3058"/>
      <c r="BZL81" s="3059"/>
      <c r="BZM81" s="3058"/>
      <c r="BZN81" s="3059"/>
      <c r="BZO81" s="3050"/>
      <c r="BZP81" s="3051"/>
      <c r="BZQ81" s="3058"/>
      <c r="BZR81" s="3056"/>
      <c r="BZS81" s="3050"/>
      <c r="BZT81" s="3051"/>
      <c r="BZU81" s="3052"/>
      <c r="BZV81" s="3053"/>
      <c r="BZW81" s="3050"/>
      <c r="BZX81" s="3054"/>
      <c r="BZY81" s="3029"/>
      <c r="BZZ81" s="3055"/>
      <c r="CAA81" s="3056"/>
      <c r="CAB81" s="3057"/>
      <c r="CAC81" s="3058"/>
      <c r="CAD81" s="3059"/>
      <c r="CAE81" s="3058"/>
      <c r="CAF81" s="3059"/>
      <c r="CAG81" s="3050"/>
      <c r="CAH81" s="3051"/>
      <c r="CAI81" s="3058"/>
      <c r="CAJ81" s="3056"/>
      <c r="CAK81" s="3050"/>
      <c r="CAL81" s="3051"/>
      <c r="CAM81" s="3052"/>
      <c r="CAN81" s="3053"/>
      <c r="CAO81" s="3050"/>
      <c r="CAP81" s="3054"/>
      <c r="CAQ81" s="3029"/>
      <c r="CAR81" s="3055"/>
      <c r="CAS81" s="3056"/>
      <c r="CAT81" s="3057"/>
      <c r="CAU81" s="3058"/>
      <c r="CAV81" s="3059"/>
      <c r="CAW81" s="3058"/>
      <c r="CAX81" s="3059"/>
      <c r="CAY81" s="3050"/>
      <c r="CAZ81" s="3051"/>
      <c r="CBA81" s="3058"/>
      <c r="CBB81" s="3056"/>
      <c r="CBC81" s="3050"/>
      <c r="CBD81" s="3051"/>
      <c r="CBE81" s="3052"/>
      <c r="CBF81" s="3053"/>
      <c r="CBG81" s="3050"/>
      <c r="CBH81" s="3054"/>
      <c r="CBI81" s="3029"/>
      <c r="CBJ81" s="3055"/>
      <c r="CBK81" s="3056"/>
      <c r="CBL81" s="3057"/>
      <c r="CBM81" s="3058"/>
      <c r="CBN81" s="3059"/>
      <c r="CBO81" s="3058"/>
      <c r="CBP81" s="3059"/>
      <c r="CBQ81" s="3050"/>
      <c r="CBR81" s="3051"/>
      <c r="CBS81" s="3058"/>
      <c r="CBT81" s="3056"/>
      <c r="CBU81" s="3050"/>
      <c r="CBV81" s="3051"/>
      <c r="CBW81" s="3052"/>
      <c r="CBX81" s="3053"/>
      <c r="CBY81" s="3050"/>
      <c r="CBZ81" s="3054"/>
      <c r="CCA81" s="3029"/>
      <c r="CCB81" s="3055"/>
      <c r="CCC81" s="3056"/>
      <c r="CCD81" s="3057"/>
      <c r="CCE81" s="3058"/>
      <c r="CCF81" s="3059"/>
      <c r="CCG81" s="3058"/>
      <c r="CCH81" s="3059"/>
      <c r="CCI81" s="3050"/>
      <c r="CCJ81" s="3051"/>
      <c r="CCK81" s="3058"/>
      <c r="CCL81" s="3056"/>
      <c r="CCM81" s="3050"/>
      <c r="CCN81" s="3051"/>
      <c r="CCO81" s="3052"/>
      <c r="CCP81" s="3053"/>
      <c r="CCQ81" s="3050"/>
      <c r="CCR81" s="3054"/>
      <c r="CCS81" s="3029"/>
      <c r="CCT81" s="3055"/>
      <c r="CCU81" s="3056"/>
      <c r="CCV81" s="3057"/>
      <c r="CCW81" s="3058"/>
      <c r="CCX81" s="3059"/>
      <c r="CCY81" s="3058"/>
      <c r="CCZ81" s="3059"/>
      <c r="CDA81" s="3050"/>
      <c r="CDB81" s="3051"/>
      <c r="CDC81" s="3058"/>
      <c r="CDD81" s="3056"/>
      <c r="CDE81" s="3050"/>
      <c r="CDF81" s="3051"/>
      <c r="CDG81" s="3052"/>
      <c r="CDH81" s="3053"/>
      <c r="CDI81" s="3050"/>
      <c r="CDJ81" s="3054"/>
      <c r="CDK81" s="3029"/>
      <c r="CDL81" s="3055"/>
      <c r="CDM81" s="3056"/>
      <c r="CDN81" s="3057"/>
      <c r="CDO81" s="3058"/>
      <c r="CDP81" s="3059"/>
      <c r="CDQ81" s="3058"/>
      <c r="CDR81" s="3059"/>
      <c r="CDS81" s="3050"/>
      <c r="CDT81" s="3051"/>
      <c r="CDU81" s="3058"/>
      <c r="CDV81" s="3056"/>
      <c r="CDW81" s="3050"/>
      <c r="CDX81" s="3051"/>
      <c r="CDY81" s="3052"/>
      <c r="CDZ81" s="3053"/>
      <c r="CEA81" s="3050"/>
      <c r="CEB81" s="3054"/>
      <c r="CEC81" s="3029"/>
      <c r="CED81" s="3055"/>
      <c r="CEE81" s="3056"/>
      <c r="CEF81" s="3057"/>
      <c r="CEG81" s="3058"/>
      <c r="CEH81" s="3059"/>
      <c r="CEI81" s="3058"/>
      <c r="CEJ81" s="3059"/>
      <c r="CEK81" s="3050"/>
      <c r="CEL81" s="3051"/>
      <c r="CEM81" s="3058"/>
      <c r="CEN81" s="3056"/>
      <c r="CEO81" s="3050"/>
      <c r="CEP81" s="3051"/>
      <c r="CEQ81" s="3052"/>
      <c r="CER81" s="3053"/>
      <c r="CES81" s="3050"/>
      <c r="CET81" s="3054"/>
      <c r="CEU81" s="3029"/>
      <c r="CEV81" s="3055"/>
      <c r="CEW81" s="3056"/>
      <c r="CEX81" s="3057"/>
      <c r="CEY81" s="3058"/>
      <c r="CEZ81" s="3059"/>
      <c r="CFA81" s="3058"/>
      <c r="CFB81" s="3059"/>
      <c r="CFC81" s="3050"/>
      <c r="CFD81" s="3051"/>
      <c r="CFE81" s="3058"/>
      <c r="CFF81" s="3056"/>
      <c r="CFG81" s="3050"/>
      <c r="CFH81" s="3051"/>
      <c r="CFI81" s="3052"/>
      <c r="CFJ81" s="3053"/>
      <c r="CFK81" s="3050"/>
      <c r="CFL81" s="3054"/>
      <c r="CFM81" s="3029"/>
      <c r="CFN81" s="3055"/>
      <c r="CFO81" s="3056"/>
      <c r="CFP81" s="3057"/>
      <c r="CFQ81" s="3058"/>
      <c r="CFR81" s="3059"/>
      <c r="CFS81" s="3058"/>
      <c r="CFT81" s="3059"/>
      <c r="CFU81" s="3050"/>
      <c r="CFV81" s="3051"/>
      <c r="CFW81" s="3058"/>
      <c r="CFX81" s="3056"/>
      <c r="CFY81" s="3050"/>
      <c r="CFZ81" s="3051"/>
      <c r="CGA81" s="3052"/>
      <c r="CGB81" s="3053"/>
      <c r="CGC81" s="3050"/>
      <c r="CGD81" s="3054"/>
      <c r="CGE81" s="3029"/>
      <c r="CGF81" s="3055"/>
      <c r="CGG81" s="3056"/>
      <c r="CGH81" s="3057"/>
      <c r="CGI81" s="3058"/>
      <c r="CGJ81" s="3059"/>
      <c r="CGK81" s="3058"/>
      <c r="CGL81" s="3059"/>
      <c r="CGM81" s="3050"/>
      <c r="CGN81" s="3051"/>
      <c r="CGO81" s="3058"/>
      <c r="CGP81" s="3056"/>
      <c r="CGQ81" s="3050"/>
      <c r="CGR81" s="3051"/>
      <c r="CGS81" s="3052"/>
      <c r="CGT81" s="3053"/>
      <c r="CGU81" s="3050"/>
      <c r="CGV81" s="3054"/>
      <c r="CGW81" s="3029"/>
      <c r="CGX81" s="3055"/>
      <c r="CGY81" s="3056"/>
      <c r="CGZ81" s="3057"/>
      <c r="CHA81" s="3058"/>
      <c r="CHB81" s="3059"/>
      <c r="CHC81" s="3058"/>
      <c r="CHD81" s="3059"/>
      <c r="CHE81" s="3050"/>
      <c r="CHF81" s="3051"/>
      <c r="CHG81" s="3058"/>
      <c r="CHH81" s="3056"/>
      <c r="CHI81" s="3050"/>
      <c r="CHJ81" s="3051"/>
      <c r="CHK81" s="3052"/>
      <c r="CHL81" s="3053"/>
      <c r="CHM81" s="3050"/>
      <c r="CHN81" s="3054"/>
      <c r="CHO81" s="3029"/>
      <c r="CHP81" s="3055"/>
      <c r="CHQ81" s="3056"/>
      <c r="CHR81" s="3057"/>
      <c r="CHS81" s="3058"/>
      <c r="CHT81" s="3059"/>
      <c r="CHU81" s="3058"/>
      <c r="CHV81" s="3059"/>
      <c r="CHW81" s="3050"/>
      <c r="CHX81" s="3051"/>
      <c r="CHY81" s="3058"/>
      <c r="CHZ81" s="3056"/>
      <c r="CIA81" s="3050"/>
      <c r="CIB81" s="3051"/>
      <c r="CIC81" s="3052"/>
      <c r="CID81" s="3053"/>
      <c r="CIE81" s="3050"/>
      <c r="CIF81" s="3054"/>
      <c r="CIG81" s="3029"/>
      <c r="CIH81" s="3055"/>
      <c r="CII81" s="3056"/>
      <c r="CIJ81" s="3057"/>
      <c r="CIK81" s="3058"/>
      <c r="CIL81" s="3059"/>
      <c r="CIM81" s="3058"/>
      <c r="CIN81" s="3059"/>
      <c r="CIO81" s="3050"/>
      <c r="CIP81" s="3051"/>
      <c r="CIQ81" s="3058"/>
      <c r="CIR81" s="3056"/>
      <c r="CIS81" s="3050"/>
      <c r="CIT81" s="3051"/>
      <c r="CIU81" s="3052"/>
      <c r="CIV81" s="3053"/>
      <c r="CIW81" s="3050"/>
      <c r="CIX81" s="3054"/>
      <c r="CIY81" s="3029"/>
      <c r="CIZ81" s="3055"/>
      <c r="CJA81" s="3056"/>
      <c r="CJB81" s="3057"/>
      <c r="CJC81" s="3058"/>
      <c r="CJD81" s="3059"/>
      <c r="CJE81" s="3058"/>
      <c r="CJF81" s="3059"/>
      <c r="CJG81" s="3050"/>
      <c r="CJH81" s="3051"/>
      <c r="CJI81" s="3058"/>
      <c r="CJJ81" s="3056"/>
      <c r="CJK81" s="3050"/>
      <c r="CJL81" s="3051"/>
      <c r="CJM81" s="3052"/>
      <c r="CJN81" s="3053"/>
      <c r="CJO81" s="3050"/>
      <c r="CJP81" s="3054"/>
      <c r="CJQ81" s="3029"/>
      <c r="CJR81" s="3055"/>
      <c r="CJS81" s="3056"/>
      <c r="CJT81" s="3057"/>
      <c r="CJU81" s="3058"/>
      <c r="CJV81" s="3059"/>
      <c r="CJW81" s="3058"/>
      <c r="CJX81" s="3059"/>
      <c r="CJY81" s="3050"/>
      <c r="CJZ81" s="3051"/>
      <c r="CKA81" s="3058"/>
      <c r="CKB81" s="3056"/>
      <c r="CKC81" s="3050"/>
      <c r="CKD81" s="3051"/>
      <c r="CKE81" s="3052"/>
      <c r="CKF81" s="3053"/>
      <c r="CKG81" s="3050"/>
      <c r="CKH81" s="3054"/>
      <c r="CKI81" s="3029"/>
      <c r="CKJ81" s="3055"/>
      <c r="CKK81" s="3056"/>
      <c r="CKL81" s="3057"/>
      <c r="CKM81" s="3058"/>
      <c r="CKN81" s="3059"/>
      <c r="CKO81" s="3058"/>
      <c r="CKP81" s="3059"/>
      <c r="CKQ81" s="3050"/>
      <c r="CKR81" s="3051"/>
      <c r="CKS81" s="3058"/>
      <c r="CKT81" s="3056"/>
      <c r="CKU81" s="3050"/>
      <c r="CKV81" s="3051"/>
      <c r="CKW81" s="3052"/>
      <c r="CKX81" s="3053"/>
      <c r="CKY81" s="3050"/>
      <c r="CKZ81" s="3054"/>
      <c r="CLA81" s="3029"/>
      <c r="CLB81" s="3055"/>
      <c r="CLC81" s="3056"/>
      <c r="CLD81" s="3057"/>
      <c r="CLE81" s="3058"/>
      <c r="CLF81" s="3059"/>
      <c r="CLG81" s="3058"/>
      <c r="CLH81" s="3059"/>
      <c r="CLI81" s="3050"/>
      <c r="CLJ81" s="3051"/>
      <c r="CLK81" s="3058"/>
      <c r="CLL81" s="3056"/>
      <c r="CLM81" s="3050"/>
      <c r="CLN81" s="3051"/>
      <c r="CLO81" s="3052"/>
      <c r="CLP81" s="3053"/>
      <c r="CLQ81" s="3050"/>
      <c r="CLR81" s="3054"/>
      <c r="CLS81" s="3029"/>
      <c r="CLT81" s="3055"/>
      <c r="CLU81" s="3056"/>
      <c r="CLV81" s="3057"/>
      <c r="CLW81" s="3058"/>
      <c r="CLX81" s="3059"/>
      <c r="CLY81" s="3058"/>
      <c r="CLZ81" s="3059"/>
      <c r="CMA81" s="3050"/>
      <c r="CMB81" s="3051"/>
      <c r="CMC81" s="3058"/>
      <c r="CMD81" s="3056"/>
      <c r="CME81" s="3050"/>
      <c r="CMF81" s="3051"/>
      <c r="CMG81" s="3052"/>
      <c r="CMH81" s="3053"/>
      <c r="CMI81" s="3050"/>
      <c r="CMJ81" s="3054"/>
      <c r="CMK81" s="3029"/>
      <c r="CML81" s="3055"/>
      <c r="CMM81" s="3056"/>
      <c r="CMN81" s="3057"/>
      <c r="CMO81" s="3058"/>
      <c r="CMP81" s="3059"/>
      <c r="CMQ81" s="3058"/>
      <c r="CMR81" s="3059"/>
      <c r="CMS81" s="3050"/>
      <c r="CMT81" s="3051"/>
      <c r="CMU81" s="3058"/>
      <c r="CMV81" s="3056"/>
      <c r="CMW81" s="3050"/>
      <c r="CMX81" s="3051"/>
      <c r="CMY81" s="3052"/>
      <c r="CMZ81" s="3053"/>
      <c r="CNA81" s="3050"/>
      <c r="CNB81" s="3054"/>
      <c r="CNC81" s="3029"/>
      <c r="CND81" s="3055"/>
      <c r="CNE81" s="3056"/>
      <c r="CNF81" s="3057"/>
      <c r="CNG81" s="3058"/>
      <c r="CNH81" s="3059"/>
      <c r="CNI81" s="3058"/>
      <c r="CNJ81" s="3059"/>
      <c r="CNK81" s="3050"/>
      <c r="CNL81" s="3051"/>
      <c r="CNM81" s="3058"/>
      <c r="CNN81" s="3056"/>
      <c r="CNO81" s="3050"/>
      <c r="CNP81" s="3051"/>
      <c r="CNQ81" s="3052"/>
      <c r="CNR81" s="3053"/>
      <c r="CNS81" s="3050"/>
      <c r="CNT81" s="3054"/>
      <c r="CNU81" s="3029"/>
      <c r="CNV81" s="3055"/>
      <c r="CNW81" s="3056"/>
      <c r="CNX81" s="3057"/>
      <c r="CNY81" s="3058"/>
      <c r="CNZ81" s="3059"/>
      <c r="COA81" s="3058"/>
      <c r="COB81" s="3059"/>
      <c r="COC81" s="3050"/>
      <c r="COD81" s="3051"/>
      <c r="COE81" s="3058"/>
      <c r="COF81" s="3056"/>
      <c r="COG81" s="3050"/>
      <c r="COH81" s="3051"/>
      <c r="COI81" s="3052"/>
      <c r="COJ81" s="3053"/>
      <c r="COK81" s="3050"/>
      <c r="COL81" s="3054"/>
      <c r="COM81" s="3029"/>
      <c r="CON81" s="3055"/>
      <c r="COO81" s="3056"/>
      <c r="COP81" s="3057"/>
      <c r="COQ81" s="3058"/>
      <c r="COR81" s="3059"/>
      <c r="COS81" s="3058"/>
      <c r="COT81" s="3059"/>
      <c r="COU81" s="3050"/>
      <c r="COV81" s="3051"/>
      <c r="COW81" s="3058"/>
      <c r="COX81" s="3056"/>
      <c r="COY81" s="3050"/>
      <c r="COZ81" s="3051"/>
      <c r="CPA81" s="3052"/>
      <c r="CPB81" s="3053"/>
      <c r="CPC81" s="3050"/>
      <c r="CPD81" s="3054"/>
      <c r="CPE81" s="3029"/>
      <c r="CPF81" s="3055"/>
      <c r="CPG81" s="3056"/>
      <c r="CPH81" s="3057"/>
      <c r="CPI81" s="3058"/>
      <c r="CPJ81" s="3059"/>
      <c r="CPK81" s="3058"/>
      <c r="CPL81" s="3059"/>
      <c r="CPM81" s="3050"/>
      <c r="CPN81" s="3051"/>
      <c r="CPO81" s="3058"/>
      <c r="CPP81" s="3056"/>
      <c r="CPQ81" s="3050"/>
      <c r="CPR81" s="3051"/>
      <c r="CPS81" s="3052"/>
      <c r="CPT81" s="3053"/>
      <c r="CPU81" s="3050"/>
      <c r="CPV81" s="3054"/>
      <c r="CPW81" s="3029"/>
      <c r="CPX81" s="3055"/>
      <c r="CPY81" s="3056"/>
      <c r="CPZ81" s="3057"/>
      <c r="CQA81" s="3058"/>
      <c r="CQB81" s="3059"/>
      <c r="CQC81" s="3058"/>
      <c r="CQD81" s="3059"/>
      <c r="CQE81" s="3050"/>
      <c r="CQF81" s="3051"/>
      <c r="CQG81" s="3058"/>
      <c r="CQH81" s="3056"/>
      <c r="CQI81" s="3050"/>
      <c r="CQJ81" s="3051"/>
      <c r="CQK81" s="3052"/>
      <c r="CQL81" s="3053"/>
      <c r="CQM81" s="3050"/>
      <c r="CQN81" s="3054"/>
      <c r="CQO81" s="3029"/>
      <c r="CQP81" s="3055"/>
      <c r="CQQ81" s="3056"/>
      <c r="CQR81" s="3057"/>
      <c r="CQS81" s="3058"/>
      <c r="CQT81" s="3059"/>
      <c r="CQU81" s="3058"/>
      <c r="CQV81" s="3059"/>
      <c r="CQW81" s="3050"/>
      <c r="CQX81" s="3051"/>
      <c r="CQY81" s="3058"/>
      <c r="CQZ81" s="3056"/>
      <c r="CRA81" s="3050"/>
      <c r="CRB81" s="3051"/>
      <c r="CRC81" s="3052"/>
      <c r="CRD81" s="3053"/>
      <c r="CRE81" s="3050"/>
      <c r="CRF81" s="3054"/>
      <c r="CRG81" s="3029"/>
      <c r="CRH81" s="3055"/>
      <c r="CRI81" s="3056"/>
      <c r="CRJ81" s="3057"/>
      <c r="CRK81" s="3058"/>
      <c r="CRL81" s="3059"/>
      <c r="CRM81" s="3058"/>
      <c r="CRN81" s="3059"/>
      <c r="CRO81" s="3050"/>
      <c r="CRP81" s="3051"/>
      <c r="CRQ81" s="3058"/>
      <c r="CRR81" s="3056"/>
      <c r="CRS81" s="3050"/>
      <c r="CRT81" s="3051"/>
      <c r="CRU81" s="3052"/>
      <c r="CRV81" s="3053"/>
      <c r="CRW81" s="3050"/>
      <c r="CRX81" s="3054"/>
      <c r="CRY81" s="3029"/>
      <c r="CRZ81" s="3055"/>
      <c r="CSA81" s="3056"/>
      <c r="CSB81" s="3057"/>
      <c r="CSC81" s="3058"/>
      <c r="CSD81" s="3059"/>
      <c r="CSE81" s="3058"/>
      <c r="CSF81" s="3059"/>
      <c r="CSG81" s="3050"/>
      <c r="CSH81" s="3051"/>
      <c r="CSI81" s="3058"/>
      <c r="CSJ81" s="3056"/>
      <c r="CSK81" s="3050"/>
      <c r="CSL81" s="3051"/>
      <c r="CSM81" s="3052"/>
      <c r="CSN81" s="3053"/>
      <c r="CSO81" s="3050"/>
      <c r="CSP81" s="3054"/>
      <c r="CSQ81" s="3029"/>
      <c r="CSR81" s="3055"/>
      <c r="CSS81" s="3056"/>
      <c r="CST81" s="3057"/>
      <c r="CSU81" s="3058"/>
      <c r="CSV81" s="3059"/>
      <c r="CSW81" s="3058"/>
      <c r="CSX81" s="3059"/>
      <c r="CSY81" s="3050"/>
      <c r="CSZ81" s="3051"/>
      <c r="CTA81" s="3058"/>
      <c r="CTB81" s="3056"/>
      <c r="CTC81" s="3050"/>
      <c r="CTD81" s="3051"/>
      <c r="CTE81" s="3052"/>
      <c r="CTF81" s="3053"/>
      <c r="CTG81" s="3050"/>
      <c r="CTH81" s="3054"/>
      <c r="CTI81" s="3029"/>
      <c r="CTJ81" s="3055"/>
      <c r="CTK81" s="3056"/>
      <c r="CTL81" s="3057"/>
      <c r="CTM81" s="3058"/>
      <c r="CTN81" s="3059"/>
      <c r="CTO81" s="3058"/>
      <c r="CTP81" s="3059"/>
      <c r="CTQ81" s="3050"/>
      <c r="CTR81" s="3051"/>
      <c r="CTS81" s="3058"/>
      <c r="CTT81" s="3056"/>
      <c r="CTU81" s="3050"/>
      <c r="CTV81" s="3051"/>
      <c r="CTW81" s="3052"/>
      <c r="CTX81" s="3053"/>
      <c r="CTY81" s="3050"/>
      <c r="CTZ81" s="3054"/>
      <c r="CUA81" s="3029"/>
      <c r="CUB81" s="3055"/>
      <c r="CUC81" s="3056"/>
      <c r="CUD81" s="3057"/>
      <c r="CUE81" s="3058"/>
      <c r="CUF81" s="3059"/>
      <c r="CUG81" s="3058"/>
      <c r="CUH81" s="3059"/>
      <c r="CUI81" s="3050"/>
      <c r="CUJ81" s="3051"/>
      <c r="CUK81" s="3058"/>
      <c r="CUL81" s="3056"/>
      <c r="CUM81" s="3050"/>
      <c r="CUN81" s="3051"/>
      <c r="CUO81" s="3052"/>
      <c r="CUP81" s="3053"/>
      <c r="CUQ81" s="3050"/>
      <c r="CUR81" s="3054"/>
      <c r="CUS81" s="3029"/>
      <c r="CUT81" s="3055"/>
      <c r="CUU81" s="3056"/>
      <c r="CUV81" s="3057"/>
      <c r="CUW81" s="3058"/>
      <c r="CUX81" s="3059"/>
      <c r="CUY81" s="3058"/>
      <c r="CUZ81" s="3059"/>
      <c r="CVA81" s="3050"/>
      <c r="CVB81" s="3051"/>
      <c r="CVC81" s="3058"/>
      <c r="CVD81" s="3056"/>
      <c r="CVE81" s="3050"/>
      <c r="CVF81" s="3051"/>
      <c r="CVG81" s="3052"/>
      <c r="CVH81" s="3053"/>
      <c r="CVI81" s="3050"/>
      <c r="CVJ81" s="3054"/>
      <c r="CVK81" s="3029"/>
      <c r="CVL81" s="3055"/>
      <c r="CVM81" s="3056"/>
      <c r="CVN81" s="3057"/>
      <c r="CVO81" s="3058"/>
      <c r="CVP81" s="3059"/>
      <c r="CVQ81" s="3058"/>
      <c r="CVR81" s="3059"/>
      <c r="CVS81" s="3050"/>
      <c r="CVT81" s="3051"/>
      <c r="CVU81" s="3058"/>
      <c r="CVV81" s="3056"/>
      <c r="CVW81" s="3050"/>
      <c r="CVX81" s="3051"/>
      <c r="CVY81" s="3052"/>
      <c r="CVZ81" s="3053"/>
      <c r="CWA81" s="3050"/>
      <c r="CWB81" s="3054"/>
      <c r="CWC81" s="3029"/>
      <c r="CWD81" s="3055"/>
      <c r="CWE81" s="3056"/>
      <c r="CWF81" s="3057"/>
      <c r="CWG81" s="3058"/>
      <c r="CWH81" s="3059"/>
      <c r="CWI81" s="3058"/>
      <c r="CWJ81" s="3059"/>
      <c r="CWK81" s="3050"/>
      <c r="CWL81" s="3051"/>
      <c r="CWM81" s="3058"/>
      <c r="CWN81" s="3056"/>
      <c r="CWO81" s="3050"/>
      <c r="CWP81" s="3051"/>
      <c r="CWQ81" s="3052"/>
      <c r="CWR81" s="3053"/>
      <c r="CWS81" s="3050"/>
      <c r="CWT81" s="3054"/>
      <c r="CWU81" s="3029"/>
      <c r="CWV81" s="3055"/>
      <c r="CWW81" s="3056"/>
      <c r="CWX81" s="3057"/>
      <c r="CWY81" s="3058"/>
      <c r="CWZ81" s="3059"/>
      <c r="CXA81" s="3058"/>
      <c r="CXB81" s="3059"/>
      <c r="CXC81" s="3050"/>
      <c r="CXD81" s="3051"/>
      <c r="CXE81" s="3058"/>
      <c r="CXF81" s="3056"/>
      <c r="CXG81" s="3050"/>
      <c r="CXH81" s="3051"/>
      <c r="CXI81" s="3052"/>
      <c r="CXJ81" s="3053"/>
      <c r="CXK81" s="3050"/>
      <c r="CXL81" s="3054"/>
      <c r="CXM81" s="3029"/>
      <c r="CXN81" s="3055"/>
      <c r="CXO81" s="3056"/>
      <c r="CXP81" s="3057"/>
      <c r="CXQ81" s="3058"/>
      <c r="CXR81" s="3059"/>
      <c r="CXS81" s="3058"/>
      <c r="CXT81" s="3059"/>
      <c r="CXU81" s="3050"/>
      <c r="CXV81" s="3051"/>
      <c r="CXW81" s="3058"/>
      <c r="CXX81" s="3056"/>
      <c r="CXY81" s="3050"/>
      <c r="CXZ81" s="3051"/>
      <c r="CYA81" s="3052"/>
      <c r="CYB81" s="3053"/>
      <c r="CYC81" s="3050"/>
      <c r="CYD81" s="3054"/>
      <c r="CYE81" s="3029"/>
      <c r="CYF81" s="3055"/>
      <c r="CYG81" s="3056"/>
      <c r="CYH81" s="3057"/>
      <c r="CYI81" s="3058"/>
      <c r="CYJ81" s="3059"/>
      <c r="CYK81" s="3058"/>
      <c r="CYL81" s="3059"/>
      <c r="CYM81" s="3050"/>
      <c r="CYN81" s="3051"/>
      <c r="CYO81" s="3058"/>
      <c r="CYP81" s="3056"/>
      <c r="CYQ81" s="3050"/>
      <c r="CYR81" s="3051"/>
      <c r="CYS81" s="3052"/>
      <c r="CYT81" s="3053"/>
      <c r="CYU81" s="3050"/>
      <c r="CYV81" s="3054"/>
      <c r="CYW81" s="3029"/>
      <c r="CYX81" s="3055"/>
      <c r="CYY81" s="3056"/>
      <c r="CYZ81" s="3057"/>
      <c r="CZA81" s="3058"/>
      <c r="CZB81" s="3059"/>
      <c r="CZC81" s="3058"/>
      <c r="CZD81" s="3059"/>
      <c r="CZE81" s="3050"/>
      <c r="CZF81" s="3051"/>
      <c r="CZG81" s="3058"/>
      <c r="CZH81" s="3056"/>
      <c r="CZI81" s="3050"/>
      <c r="CZJ81" s="3051"/>
      <c r="CZK81" s="3052"/>
      <c r="CZL81" s="3053"/>
      <c r="CZM81" s="3050"/>
      <c r="CZN81" s="3054"/>
      <c r="CZO81" s="3029"/>
      <c r="CZP81" s="3055"/>
      <c r="CZQ81" s="3056"/>
      <c r="CZR81" s="3057"/>
      <c r="CZS81" s="3058"/>
      <c r="CZT81" s="3059"/>
      <c r="CZU81" s="3058"/>
      <c r="CZV81" s="3059"/>
      <c r="CZW81" s="3050"/>
      <c r="CZX81" s="3051"/>
      <c r="CZY81" s="3058"/>
      <c r="CZZ81" s="3056"/>
      <c r="DAA81" s="3050"/>
      <c r="DAB81" s="3051"/>
      <c r="DAC81" s="3052"/>
      <c r="DAD81" s="3053"/>
      <c r="DAE81" s="3050"/>
      <c r="DAF81" s="3054"/>
      <c r="DAG81" s="3029"/>
      <c r="DAH81" s="3055"/>
      <c r="DAI81" s="3056"/>
      <c r="DAJ81" s="3057"/>
      <c r="DAK81" s="3058"/>
      <c r="DAL81" s="3059"/>
      <c r="DAM81" s="3058"/>
      <c r="DAN81" s="3059"/>
      <c r="DAO81" s="3050"/>
      <c r="DAP81" s="3051"/>
      <c r="DAQ81" s="3058"/>
      <c r="DAR81" s="3056"/>
      <c r="DAS81" s="3050"/>
      <c r="DAT81" s="3051"/>
      <c r="DAU81" s="3052"/>
      <c r="DAV81" s="3053"/>
      <c r="DAW81" s="3050"/>
      <c r="DAX81" s="3054"/>
      <c r="DAY81" s="3029"/>
      <c r="DAZ81" s="3055"/>
      <c r="DBA81" s="3056"/>
      <c r="DBB81" s="3057"/>
      <c r="DBC81" s="3058"/>
      <c r="DBD81" s="3059"/>
      <c r="DBE81" s="3058"/>
      <c r="DBF81" s="3059"/>
      <c r="DBG81" s="3050"/>
      <c r="DBH81" s="3051"/>
      <c r="DBI81" s="3058"/>
      <c r="DBJ81" s="3056"/>
      <c r="DBK81" s="3050"/>
      <c r="DBL81" s="3051"/>
      <c r="DBM81" s="3052"/>
      <c r="DBN81" s="3053"/>
      <c r="DBO81" s="3050"/>
      <c r="DBP81" s="3054"/>
      <c r="DBQ81" s="3029"/>
      <c r="DBR81" s="3055"/>
      <c r="DBS81" s="3056"/>
      <c r="DBT81" s="3057"/>
      <c r="DBU81" s="3058"/>
      <c r="DBV81" s="3059"/>
      <c r="DBW81" s="3058"/>
      <c r="DBX81" s="3059"/>
      <c r="DBY81" s="3050"/>
      <c r="DBZ81" s="3051"/>
      <c r="DCA81" s="3058"/>
      <c r="DCB81" s="3056"/>
      <c r="DCC81" s="3050"/>
      <c r="DCD81" s="3051"/>
      <c r="DCE81" s="3052"/>
      <c r="DCF81" s="3053"/>
      <c r="DCG81" s="3050"/>
      <c r="DCH81" s="3054"/>
      <c r="DCI81" s="3029"/>
      <c r="DCJ81" s="3055"/>
      <c r="DCK81" s="3056"/>
      <c r="DCL81" s="3057"/>
      <c r="DCM81" s="3058"/>
      <c r="DCN81" s="3059"/>
      <c r="DCO81" s="3058"/>
      <c r="DCP81" s="3059"/>
      <c r="DCQ81" s="3050"/>
      <c r="DCR81" s="3051"/>
      <c r="DCS81" s="3058"/>
      <c r="DCT81" s="3056"/>
      <c r="DCU81" s="3050"/>
      <c r="DCV81" s="3051"/>
      <c r="DCW81" s="3052"/>
      <c r="DCX81" s="3053"/>
      <c r="DCY81" s="3050"/>
      <c r="DCZ81" s="3054"/>
      <c r="DDA81" s="3029"/>
      <c r="DDB81" s="3055"/>
      <c r="DDC81" s="3056"/>
      <c r="DDD81" s="3057"/>
      <c r="DDE81" s="3058"/>
      <c r="DDF81" s="3059"/>
      <c r="DDG81" s="3058"/>
      <c r="DDH81" s="3059"/>
      <c r="DDI81" s="3050"/>
      <c r="DDJ81" s="3051"/>
      <c r="DDK81" s="3058"/>
      <c r="DDL81" s="3056"/>
      <c r="DDM81" s="3050"/>
      <c r="DDN81" s="3051"/>
      <c r="DDO81" s="3052"/>
      <c r="DDP81" s="3053"/>
      <c r="DDQ81" s="3050"/>
      <c r="DDR81" s="3054"/>
      <c r="DDS81" s="3029"/>
      <c r="DDT81" s="3055"/>
      <c r="DDU81" s="3056"/>
      <c r="DDV81" s="3057"/>
      <c r="DDW81" s="3058"/>
      <c r="DDX81" s="3059"/>
      <c r="DDY81" s="3058"/>
      <c r="DDZ81" s="3059"/>
      <c r="DEA81" s="3050"/>
      <c r="DEB81" s="3051"/>
      <c r="DEC81" s="3058"/>
      <c r="DED81" s="3056"/>
      <c r="DEE81" s="3050"/>
      <c r="DEF81" s="3051"/>
      <c r="DEG81" s="3052"/>
      <c r="DEH81" s="3053"/>
      <c r="DEI81" s="3050"/>
      <c r="DEJ81" s="3054"/>
      <c r="DEK81" s="3029"/>
      <c r="DEL81" s="3055"/>
      <c r="DEM81" s="3056"/>
      <c r="DEN81" s="3057"/>
      <c r="DEO81" s="3058"/>
      <c r="DEP81" s="3059"/>
      <c r="DEQ81" s="3058"/>
      <c r="DER81" s="3059"/>
      <c r="DES81" s="3050"/>
      <c r="DET81" s="3051"/>
      <c r="DEU81" s="3058"/>
      <c r="DEV81" s="3056"/>
      <c r="DEW81" s="3050"/>
      <c r="DEX81" s="3051"/>
      <c r="DEY81" s="3052"/>
      <c r="DEZ81" s="3053"/>
      <c r="DFA81" s="3050"/>
      <c r="DFB81" s="3054"/>
      <c r="DFC81" s="3029"/>
      <c r="DFD81" s="3055"/>
      <c r="DFE81" s="3056"/>
      <c r="DFF81" s="3057"/>
      <c r="DFG81" s="3058"/>
      <c r="DFH81" s="3059"/>
      <c r="DFI81" s="3058"/>
      <c r="DFJ81" s="3059"/>
      <c r="DFK81" s="3050"/>
      <c r="DFL81" s="3051"/>
      <c r="DFM81" s="3058"/>
      <c r="DFN81" s="3056"/>
      <c r="DFO81" s="3050"/>
      <c r="DFP81" s="3051"/>
      <c r="DFQ81" s="3052"/>
      <c r="DFR81" s="3053"/>
      <c r="DFS81" s="3050"/>
      <c r="DFT81" s="3054"/>
      <c r="DFU81" s="3029"/>
      <c r="DFV81" s="3055"/>
      <c r="DFW81" s="3056"/>
      <c r="DFX81" s="3057"/>
      <c r="DFY81" s="3058"/>
      <c r="DFZ81" s="3059"/>
      <c r="DGA81" s="3058"/>
      <c r="DGB81" s="3059"/>
      <c r="DGC81" s="3050"/>
      <c r="DGD81" s="3051"/>
      <c r="DGE81" s="3058"/>
      <c r="DGF81" s="3056"/>
      <c r="DGG81" s="3050"/>
      <c r="DGH81" s="3051"/>
      <c r="DGI81" s="3052"/>
      <c r="DGJ81" s="3053"/>
      <c r="DGK81" s="3050"/>
      <c r="DGL81" s="3054"/>
      <c r="DGM81" s="3029"/>
      <c r="DGN81" s="3055"/>
      <c r="DGO81" s="3056"/>
      <c r="DGP81" s="3057"/>
      <c r="DGQ81" s="3058"/>
      <c r="DGR81" s="3059"/>
      <c r="DGS81" s="3058"/>
      <c r="DGT81" s="3059"/>
      <c r="DGU81" s="3050"/>
      <c r="DGV81" s="3051"/>
      <c r="DGW81" s="3058"/>
      <c r="DGX81" s="3056"/>
      <c r="DGY81" s="3050"/>
      <c r="DGZ81" s="3051"/>
      <c r="DHA81" s="3052"/>
      <c r="DHB81" s="3053"/>
      <c r="DHC81" s="3050"/>
      <c r="DHD81" s="3054"/>
      <c r="DHE81" s="3029"/>
      <c r="DHF81" s="3055"/>
      <c r="DHG81" s="3056"/>
      <c r="DHH81" s="3057"/>
      <c r="DHI81" s="3058"/>
      <c r="DHJ81" s="3059"/>
      <c r="DHK81" s="3058"/>
      <c r="DHL81" s="3059"/>
      <c r="DHM81" s="3050"/>
      <c r="DHN81" s="3051"/>
      <c r="DHO81" s="3058"/>
      <c r="DHP81" s="3056"/>
      <c r="DHQ81" s="3050"/>
      <c r="DHR81" s="3051"/>
      <c r="DHS81" s="3052"/>
      <c r="DHT81" s="3053"/>
      <c r="DHU81" s="3050"/>
      <c r="DHV81" s="3054"/>
      <c r="DHW81" s="3029"/>
      <c r="DHX81" s="3055"/>
      <c r="DHY81" s="3056"/>
      <c r="DHZ81" s="3057"/>
      <c r="DIA81" s="3058"/>
      <c r="DIB81" s="3059"/>
      <c r="DIC81" s="3058"/>
      <c r="DID81" s="3059"/>
      <c r="DIE81" s="3050"/>
      <c r="DIF81" s="3051"/>
      <c r="DIG81" s="3058"/>
      <c r="DIH81" s="3056"/>
      <c r="DII81" s="3050"/>
      <c r="DIJ81" s="3051"/>
      <c r="DIK81" s="3052"/>
      <c r="DIL81" s="3053"/>
      <c r="DIM81" s="3050"/>
      <c r="DIN81" s="3054"/>
      <c r="DIO81" s="3029"/>
      <c r="DIP81" s="3055"/>
      <c r="DIQ81" s="3056"/>
      <c r="DIR81" s="3057"/>
      <c r="DIS81" s="3058"/>
      <c r="DIT81" s="3059"/>
      <c r="DIU81" s="3058"/>
      <c r="DIV81" s="3059"/>
      <c r="DIW81" s="3050"/>
      <c r="DIX81" s="3051"/>
      <c r="DIY81" s="3058"/>
      <c r="DIZ81" s="3056"/>
      <c r="DJA81" s="3050"/>
      <c r="DJB81" s="3051"/>
      <c r="DJC81" s="3052"/>
      <c r="DJD81" s="3053"/>
      <c r="DJE81" s="3050"/>
      <c r="DJF81" s="3054"/>
      <c r="DJG81" s="3029"/>
      <c r="DJH81" s="3055"/>
      <c r="DJI81" s="3056"/>
      <c r="DJJ81" s="3057"/>
      <c r="DJK81" s="3058"/>
      <c r="DJL81" s="3059"/>
      <c r="DJM81" s="3058"/>
      <c r="DJN81" s="3059"/>
      <c r="DJO81" s="3050"/>
      <c r="DJP81" s="3051"/>
      <c r="DJQ81" s="3058"/>
      <c r="DJR81" s="3056"/>
      <c r="DJS81" s="3050"/>
      <c r="DJT81" s="3051"/>
      <c r="DJU81" s="3052"/>
      <c r="DJV81" s="3053"/>
      <c r="DJW81" s="3050"/>
      <c r="DJX81" s="3054"/>
      <c r="DJY81" s="3029"/>
      <c r="DJZ81" s="3055"/>
      <c r="DKA81" s="3056"/>
      <c r="DKB81" s="3057"/>
      <c r="DKC81" s="3058"/>
      <c r="DKD81" s="3059"/>
      <c r="DKE81" s="3058"/>
      <c r="DKF81" s="3059"/>
      <c r="DKG81" s="3050"/>
      <c r="DKH81" s="3051"/>
      <c r="DKI81" s="3058"/>
      <c r="DKJ81" s="3056"/>
      <c r="DKK81" s="3050"/>
      <c r="DKL81" s="3051"/>
      <c r="DKM81" s="3052"/>
      <c r="DKN81" s="3053"/>
      <c r="DKO81" s="3050"/>
      <c r="DKP81" s="3054"/>
      <c r="DKQ81" s="3029"/>
      <c r="DKR81" s="3055"/>
      <c r="DKS81" s="3056"/>
      <c r="DKT81" s="3057"/>
      <c r="DKU81" s="3058"/>
      <c r="DKV81" s="3059"/>
      <c r="DKW81" s="3058"/>
      <c r="DKX81" s="3059"/>
      <c r="DKY81" s="3050"/>
      <c r="DKZ81" s="3051"/>
      <c r="DLA81" s="3058"/>
      <c r="DLB81" s="3056"/>
      <c r="DLC81" s="3050"/>
      <c r="DLD81" s="3051"/>
      <c r="DLE81" s="3052"/>
      <c r="DLF81" s="3053"/>
      <c r="DLG81" s="3050"/>
      <c r="DLH81" s="3054"/>
      <c r="DLI81" s="3029"/>
      <c r="DLJ81" s="3055"/>
      <c r="DLK81" s="3056"/>
      <c r="DLL81" s="3057"/>
      <c r="DLM81" s="3058"/>
      <c r="DLN81" s="3059"/>
      <c r="DLO81" s="3058"/>
      <c r="DLP81" s="3059"/>
      <c r="DLQ81" s="3050"/>
      <c r="DLR81" s="3051"/>
      <c r="DLS81" s="3058"/>
      <c r="DLT81" s="3056"/>
      <c r="DLU81" s="3050"/>
      <c r="DLV81" s="3051"/>
      <c r="DLW81" s="3052"/>
      <c r="DLX81" s="3053"/>
      <c r="DLY81" s="3050"/>
      <c r="DLZ81" s="3054"/>
      <c r="DMA81" s="3029"/>
      <c r="DMB81" s="3055"/>
      <c r="DMC81" s="3056"/>
      <c r="DMD81" s="3057"/>
      <c r="DME81" s="3058"/>
      <c r="DMF81" s="3059"/>
      <c r="DMG81" s="3058"/>
      <c r="DMH81" s="3059"/>
      <c r="DMI81" s="3050"/>
      <c r="DMJ81" s="3051"/>
      <c r="DMK81" s="3058"/>
      <c r="DML81" s="3056"/>
      <c r="DMM81" s="3050"/>
      <c r="DMN81" s="3051"/>
      <c r="DMO81" s="3052"/>
      <c r="DMP81" s="3053"/>
      <c r="DMQ81" s="3050"/>
      <c r="DMR81" s="3054"/>
      <c r="DMS81" s="3029"/>
      <c r="DMT81" s="3055"/>
      <c r="DMU81" s="3056"/>
      <c r="DMV81" s="3057"/>
      <c r="DMW81" s="3058"/>
      <c r="DMX81" s="3059"/>
      <c r="DMY81" s="3058"/>
      <c r="DMZ81" s="3059"/>
      <c r="DNA81" s="3050"/>
      <c r="DNB81" s="3051"/>
      <c r="DNC81" s="3058"/>
      <c r="DND81" s="3056"/>
      <c r="DNE81" s="3050"/>
      <c r="DNF81" s="3051"/>
      <c r="DNG81" s="3052"/>
      <c r="DNH81" s="3053"/>
      <c r="DNI81" s="3050"/>
      <c r="DNJ81" s="3054"/>
      <c r="DNK81" s="3029"/>
      <c r="DNL81" s="3055"/>
      <c r="DNM81" s="3056"/>
      <c r="DNN81" s="3057"/>
      <c r="DNO81" s="3058"/>
      <c r="DNP81" s="3059"/>
      <c r="DNQ81" s="3058"/>
      <c r="DNR81" s="3059"/>
      <c r="DNS81" s="3050"/>
      <c r="DNT81" s="3051"/>
      <c r="DNU81" s="3058"/>
      <c r="DNV81" s="3056"/>
      <c r="DNW81" s="3050"/>
      <c r="DNX81" s="3051"/>
      <c r="DNY81" s="3052"/>
      <c r="DNZ81" s="3053"/>
      <c r="DOA81" s="3050"/>
      <c r="DOB81" s="3054"/>
      <c r="DOC81" s="3029"/>
      <c r="DOD81" s="3055"/>
      <c r="DOE81" s="3056"/>
      <c r="DOF81" s="3057"/>
      <c r="DOG81" s="3058"/>
      <c r="DOH81" s="3059"/>
      <c r="DOI81" s="3058"/>
      <c r="DOJ81" s="3059"/>
      <c r="DOK81" s="3050"/>
      <c r="DOL81" s="3051"/>
      <c r="DOM81" s="3058"/>
      <c r="DON81" s="3056"/>
      <c r="DOO81" s="3050"/>
      <c r="DOP81" s="3051"/>
      <c r="DOQ81" s="3052"/>
      <c r="DOR81" s="3053"/>
      <c r="DOS81" s="3050"/>
      <c r="DOT81" s="3054"/>
      <c r="DOU81" s="3029"/>
      <c r="DOV81" s="3055"/>
      <c r="DOW81" s="3056"/>
      <c r="DOX81" s="3057"/>
      <c r="DOY81" s="3058"/>
      <c r="DOZ81" s="3059"/>
      <c r="DPA81" s="3058"/>
      <c r="DPB81" s="3059"/>
      <c r="DPC81" s="3050"/>
      <c r="DPD81" s="3051"/>
      <c r="DPE81" s="3058"/>
      <c r="DPF81" s="3056"/>
      <c r="DPG81" s="3050"/>
      <c r="DPH81" s="3051"/>
      <c r="DPI81" s="3052"/>
      <c r="DPJ81" s="3053"/>
      <c r="DPK81" s="3050"/>
      <c r="DPL81" s="3054"/>
      <c r="DPM81" s="3029"/>
      <c r="DPN81" s="3055"/>
      <c r="DPO81" s="3056"/>
      <c r="DPP81" s="3057"/>
      <c r="DPQ81" s="3058"/>
      <c r="DPR81" s="3059"/>
      <c r="DPS81" s="3058"/>
      <c r="DPT81" s="3059"/>
      <c r="DPU81" s="3050"/>
      <c r="DPV81" s="3051"/>
      <c r="DPW81" s="3058"/>
      <c r="DPX81" s="3056"/>
      <c r="DPY81" s="3050"/>
      <c r="DPZ81" s="3051"/>
      <c r="DQA81" s="3052"/>
      <c r="DQB81" s="3053"/>
      <c r="DQC81" s="3050"/>
      <c r="DQD81" s="3054"/>
      <c r="DQE81" s="3029"/>
      <c r="DQF81" s="3055"/>
      <c r="DQG81" s="3056"/>
      <c r="DQH81" s="3057"/>
      <c r="DQI81" s="3058"/>
      <c r="DQJ81" s="3059"/>
      <c r="DQK81" s="3058"/>
      <c r="DQL81" s="3059"/>
      <c r="DQM81" s="3050"/>
      <c r="DQN81" s="3051"/>
      <c r="DQO81" s="3058"/>
      <c r="DQP81" s="3056"/>
      <c r="DQQ81" s="3050"/>
      <c r="DQR81" s="3051"/>
      <c r="DQS81" s="3052"/>
      <c r="DQT81" s="3053"/>
      <c r="DQU81" s="3050"/>
      <c r="DQV81" s="3054"/>
      <c r="DQW81" s="3029"/>
      <c r="DQX81" s="3055"/>
      <c r="DQY81" s="3056"/>
      <c r="DQZ81" s="3057"/>
      <c r="DRA81" s="3058"/>
      <c r="DRB81" s="3059"/>
      <c r="DRC81" s="3058"/>
      <c r="DRD81" s="3059"/>
      <c r="DRE81" s="3050"/>
      <c r="DRF81" s="3051"/>
      <c r="DRG81" s="3058"/>
      <c r="DRH81" s="3056"/>
      <c r="DRI81" s="3050"/>
      <c r="DRJ81" s="3051"/>
      <c r="DRK81" s="3052"/>
      <c r="DRL81" s="3053"/>
      <c r="DRM81" s="3050"/>
      <c r="DRN81" s="3054"/>
      <c r="DRO81" s="3029"/>
      <c r="DRP81" s="3055"/>
      <c r="DRQ81" s="3056"/>
      <c r="DRR81" s="3057"/>
      <c r="DRS81" s="3058"/>
      <c r="DRT81" s="3059"/>
      <c r="DRU81" s="3058"/>
      <c r="DRV81" s="3059"/>
      <c r="DRW81" s="3050"/>
      <c r="DRX81" s="3051"/>
      <c r="DRY81" s="3058"/>
      <c r="DRZ81" s="3056"/>
      <c r="DSA81" s="3050"/>
      <c r="DSB81" s="3051"/>
      <c r="DSC81" s="3052"/>
      <c r="DSD81" s="3053"/>
      <c r="DSE81" s="3050"/>
      <c r="DSF81" s="3054"/>
      <c r="DSG81" s="3029"/>
      <c r="DSH81" s="3055"/>
      <c r="DSI81" s="3056"/>
      <c r="DSJ81" s="3057"/>
      <c r="DSK81" s="3058"/>
      <c r="DSL81" s="3059"/>
      <c r="DSM81" s="3058"/>
      <c r="DSN81" s="3059"/>
      <c r="DSO81" s="3050"/>
      <c r="DSP81" s="3051"/>
      <c r="DSQ81" s="3058"/>
      <c r="DSR81" s="3056"/>
      <c r="DSS81" s="3050"/>
      <c r="DST81" s="3051"/>
      <c r="DSU81" s="3052"/>
      <c r="DSV81" s="3053"/>
      <c r="DSW81" s="3050"/>
      <c r="DSX81" s="3054"/>
      <c r="DSY81" s="3029"/>
      <c r="DSZ81" s="3055"/>
      <c r="DTA81" s="3056"/>
      <c r="DTB81" s="3057"/>
      <c r="DTC81" s="3058"/>
      <c r="DTD81" s="3059"/>
      <c r="DTE81" s="3058"/>
      <c r="DTF81" s="3059"/>
      <c r="DTG81" s="3050"/>
      <c r="DTH81" s="3051"/>
      <c r="DTI81" s="3058"/>
      <c r="DTJ81" s="3056"/>
      <c r="DTK81" s="3050"/>
      <c r="DTL81" s="3051"/>
      <c r="DTM81" s="3052"/>
      <c r="DTN81" s="3053"/>
      <c r="DTO81" s="3050"/>
      <c r="DTP81" s="3054"/>
      <c r="DTQ81" s="3029"/>
      <c r="DTR81" s="3055"/>
      <c r="DTS81" s="3056"/>
      <c r="DTT81" s="3057"/>
      <c r="DTU81" s="3058"/>
      <c r="DTV81" s="3059"/>
      <c r="DTW81" s="3058"/>
      <c r="DTX81" s="3059"/>
      <c r="DTY81" s="3050"/>
      <c r="DTZ81" s="3051"/>
      <c r="DUA81" s="3058"/>
      <c r="DUB81" s="3056"/>
      <c r="DUC81" s="3050"/>
      <c r="DUD81" s="3051"/>
      <c r="DUE81" s="3052"/>
      <c r="DUF81" s="3053"/>
      <c r="DUG81" s="3050"/>
      <c r="DUH81" s="3054"/>
      <c r="DUI81" s="3029"/>
      <c r="DUJ81" s="3055"/>
      <c r="DUK81" s="3056"/>
      <c r="DUL81" s="3057"/>
      <c r="DUM81" s="3058"/>
      <c r="DUN81" s="3059"/>
      <c r="DUO81" s="3058"/>
      <c r="DUP81" s="3059"/>
      <c r="DUQ81" s="3050"/>
      <c r="DUR81" s="3051"/>
      <c r="DUS81" s="3058"/>
      <c r="DUT81" s="3056"/>
      <c r="DUU81" s="3050"/>
      <c r="DUV81" s="3051"/>
      <c r="DUW81" s="3052"/>
      <c r="DUX81" s="3053"/>
      <c r="DUY81" s="3050"/>
      <c r="DUZ81" s="3054"/>
      <c r="DVA81" s="3029"/>
      <c r="DVB81" s="3055"/>
      <c r="DVC81" s="3056"/>
      <c r="DVD81" s="3057"/>
      <c r="DVE81" s="3058"/>
      <c r="DVF81" s="3059"/>
      <c r="DVG81" s="3058"/>
      <c r="DVH81" s="3059"/>
      <c r="DVI81" s="3050"/>
      <c r="DVJ81" s="3051"/>
      <c r="DVK81" s="3058"/>
      <c r="DVL81" s="3056"/>
      <c r="DVM81" s="3050"/>
      <c r="DVN81" s="3051"/>
      <c r="DVO81" s="3052"/>
      <c r="DVP81" s="3053"/>
      <c r="DVQ81" s="3050"/>
      <c r="DVR81" s="3054"/>
      <c r="DVS81" s="3029"/>
      <c r="DVT81" s="3055"/>
      <c r="DVU81" s="3056"/>
      <c r="DVV81" s="3057"/>
      <c r="DVW81" s="3058"/>
      <c r="DVX81" s="3059"/>
      <c r="DVY81" s="3058"/>
      <c r="DVZ81" s="3059"/>
      <c r="DWA81" s="3050"/>
      <c r="DWB81" s="3051"/>
      <c r="DWC81" s="3058"/>
      <c r="DWD81" s="3056"/>
      <c r="DWE81" s="3050"/>
      <c r="DWF81" s="3051"/>
      <c r="DWG81" s="3052"/>
      <c r="DWH81" s="3053"/>
      <c r="DWI81" s="3050"/>
      <c r="DWJ81" s="3054"/>
      <c r="DWK81" s="3029"/>
      <c r="DWL81" s="3055"/>
      <c r="DWM81" s="3056"/>
      <c r="DWN81" s="3057"/>
      <c r="DWO81" s="3058"/>
      <c r="DWP81" s="3059"/>
      <c r="DWQ81" s="3058"/>
      <c r="DWR81" s="3059"/>
      <c r="DWS81" s="3050"/>
      <c r="DWT81" s="3051"/>
      <c r="DWU81" s="3058"/>
      <c r="DWV81" s="3056"/>
      <c r="DWW81" s="3050"/>
      <c r="DWX81" s="3051"/>
      <c r="DWY81" s="3052"/>
      <c r="DWZ81" s="3053"/>
      <c r="DXA81" s="3050"/>
      <c r="DXB81" s="3054"/>
      <c r="DXC81" s="3029"/>
      <c r="DXD81" s="3055"/>
      <c r="DXE81" s="3056"/>
      <c r="DXF81" s="3057"/>
      <c r="DXG81" s="3058"/>
      <c r="DXH81" s="3059"/>
      <c r="DXI81" s="3058"/>
      <c r="DXJ81" s="3059"/>
      <c r="DXK81" s="3050"/>
      <c r="DXL81" s="3051"/>
      <c r="DXM81" s="3058"/>
      <c r="DXN81" s="3056"/>
      <c r="DXO81" s="3050"/>
      <c r="DXP81" s="3051"/>
      <c r="DXQ81" s="3052"/>
      <c r="DXR81" s="3053"/>
      <c r="DXS81" s="3050"/>
      <c r="DXT81" s="3054"/>
      <c r="DXU81" s="3029"/>
      <c r="DXV81" s="3055"/>
      <c r="DXW81" s="3056"/>
      <c r="DXX81" s="3057"/>
      <c r="DXY81" s="3058"/>
      <c r="DXZ81" s="3059"/>
      <c r="DYA81" s="3058"/>
      <c r="DYB81" s="3059"/>
      <c r="DYC81" s="3050"/>
      <c r="DYD81" s="3051"/>
      <c r="DYE81" s="3058"/>
      <c r="DYF81" s="3056"/>
      <c r="DYG81" s="3050"/>
      <c r="DYH81" s="3051"/>
      <c r="DYI81" s="3052"/>
      <c r="DYJ81" s="3053"/>
      <c r="DYK81" s="3050"/>
      <c r="DYL81" s="3054"/>
      <c r="DYM81" s="3029"/>
      <c r="DYN81" s="3055"/>
      <c r="DYO81" s="3056"/>
      <c r="DYP81" s="3057"/>
      <c r="DYQ81" s="3058"/>
      <c r="DYR81" s="3059"/>
      <c r="DYS81" s="3058"/>
      <c r="DYT81" s="3059"/>
      <c r="DYU81" s="3050"/>
      <c r="DYV81" s="3051"/>
      <c r="DYW81" s="3058"/>
      <c r="DYX81" s="3056"/>
      <c r="DYY81" s="3050"/>
      <c r="DYZ81" s="3051"/>
      <c r="DZA81" s="3052"/>
      <c r="DZB81" s="3053"/>
      <c r="DZC81" s="3050"/>
      <c r="DZD81" s="3054"/>
      <c r="DZE81" s="3029"/>
      <c r="DZF81" s="3055"/>
      <c r="DZG81" s="3056"/>
      <c r="DZH81" s="3057"/>
      <c r="DZI81" s="3058"/>
      <c r="DZJ81" s="3059"/>
      <c r="DZK81" s="3058"/>
      <c r="DZL81" s="3059"/>
      <c r="DZM81" s="3050"/>
      <c r="DZN81" s="3051"/>
      <c r="DZO81" s="3058"/>
      <c r="DZP81" s="3056"/>
      <c r="DZQ81" s="3050"/>
      <c r="DZR81" s="3051"/>
      <c r="DZS81" s="3052"/>
      <c r="DZT81" s="3053"/>
      <c r="DZU81" s="3050"/>
      <c r="DZV81" s="3054"/>
      <c r="DZW81" s="3029"/>
      <c r="DZX81" s="3055"/>
      <c r="DZY81" s="3056"/>
      <c r="DZZ81" s="3057"/>
      <c r="EAA81" s="3058"/>
      <c r="EAB81" s="3059"/>
      <c r="EAC81" s="3058"/>
      <c r="EAD81" s="3059"/>
      <c r="EAE81" s="3050"/>
      <c r="EAF81" s="3051"/>
      <c r="EAG81" s="3058"/>
      <c r="EAH81" s="3056"/>
      <c r="EAI81" s="3050"/>
      <c r="EAJ81" s="3051"/>
      <c r="EAK81" s="3052"/>
      <c r="EAL81" s="3053"/>
      <c r="EAM81" s="3050"/>
      <c r="EAN81" s="3054"/>
      <c r="EAO81" s="3029"/>
      <c r="EAP81" s="3055"/>
      <c r="EAQ81" s="3056"/>
      <c r="EAR81" s="3057"/>
      <c r="EAS81" s="3058"/>
      <c r="EAT81" s="3059"/>
      <c r="EAU81" s="3058"/>
      <c r="EAV81" s="3059"/>
      <c r="EAW81" s="3050"/>
      <c r="EAX81" s="3051"/>
      <c r="EAY81" s="3058"/>
      <c r="EAZ81" s="3056"/>
      <c r="EBA81" s="3050"/>
      <c r="EBB81" s="3051"/>
      <c r="EBC81" s="3052"/>
      <c r="EBD81" s="3053"/>
      <c r="EBE81" s="3050"/>
      <c r="EBF81" s="3054"/>
      <c r="EBG81" s="3029"/>
      <c r="EBH81" s="3055"/>
      <c r="EBI81" s="3056"/>
      <c r="EBJ81" s="3057"/>
      <c r="EBK81" s="3058"/>
      <c r="EBL81" s="3059"/>
      <c r="EBM81" s="3058"/>
      <c r="EBN81" s="3059"/>
      <c r="EBO81" s="3050"/>
      <c r="EBP81" s="3051"/>
      <c r="EBQ81" s="3058"/>
      <c r="EBR81" s="3056"/>
      <c r="EBS81" s="3050"/>
      <c r="EBT81" s="3051"/>
      <c r="EBU81" s="3052"/>
      <c r="EBV81" s="3053"/>
      <c r="EBW81" s="3050"/>
      <c r="EBX81" s="3054"/>
      <c r="EBY81" s="3029"/>
      <c r="EBZ81" s="3055"/>
      <c r="ECA81" s="3056"/>
      <c r="ECB81" s="3057"/>
      <c r="ECC81" s="3058"/>
      <c r="ECD81" s="3059"/>
      <c r="ECE81" s="3058"/>
      <c r="ECF81" s="3059"/>
      <c r="ECG81" s="3050"/>
      <c r="ECH81" s="3051"/>
      <c r="ECI81" s="3058"/>
      <c r="ECJ81" s="3056"/>
      <c r="ECK81" s="3050"/>
      <c r="ECL81" s="3051"/>
      <c r="ECM81" s="3052"/>
      <c r="ECN81" s="3053"/>
      <c r="ECO81" s="3050"/>
      <c r="ECP81" s="3054"/>
      <c r="ECQ81" s="3029"/>
      <c r="ECR81" s="3055"/>
      <c r="ECS81" s="3056"/>
      <c r="ECT81" s="3057"/>
      <c r="ECU81" s="3058"/>
      <c r="ECV81" s="3059"/>
      <c r="ECW81" s="3058"/>
      <c r="ECX81" s="3059"/>
      <c r="ECY81" s="3050"/>
      <c r="ECZ81" s="3051"/>
      <c r="EDA81" s="3058"/>
      <c r="EDB81" s="3056"/>
      <c r="EDC81" s="3050"/>
      <c r="EDD81" s="3051"/>
      <c r="EDE81" s="3052"/>
      <c r="EDF81" s="3053"/>
      <c r="EDG81" s="3050"/>
      <c r="EDH81" s="3054"/>
      <c r="EDI81" s="3029"/>
      <c r="EDJ81" s="3055"/>
      <c r="EDK81" s="3056"/>
      <c r="EDL81" s="3057"/>
      <c r="EDM81" s="3058"/>
      <c r="EDN81" s="3059"/>
      <c r="EDO81" s="3058"/>
      <c r="EDP81" s="3059"/>
      <c r="EDQ81" s="3050"/>
      <c r="EDR81" s="3051"/>
      <c r="EDS81" s="3058"/>
      <c r="EDT81" s="3056"/>
      <c r="EDU81" s="3050"/>
      <c r="EDV81" s="3051"/>
      <c r="EDW81" s="3052"/>
      <c r="EDX81" s="3053"/>
      <c r="EDY81" s="3050"/>
      <c r="EDZ81" s="3054"/>
      <c r="EEA81" s="3029"/>
      <c r="EEB81" s="3055"/>
      <c r="EEC81" s="3056"/>
      <c r="EED81" s="3057"/>
      <c r="EEE81" s="3058"/>
      <c r="EEF81" s="3059"/>
      <c r="EEG81" s="3058"/>
      <c r="EEH81" s="3059"/>
      <c r="EEI81" s="3050"/>
      <c r="EEJ81" s="3051"/>
      <c r="EEK81" s="3058"/>
      <c r="EEL81" s="3056"/>
      <c r="EEM81" s="3050"/>
      <c r="EEN81" s="3051"/>
      <c r="EEO81" s="3052"/>
      <c r="EEP81" s="3053"/>
      <c r="EEQ81" s="3050"/>
      <c r="EER81" s="3054"/>
      <c r="EES81" s="3029"/>
      <c r="EET81" s="3055"/>
      <c r="EEU81" s="3056"/>
      <c r="EEV81" s="3057"/>
      <c r="EEW81" s="3058"/>
      <c r="EEX81" s="3059"/>
      <c r="EEY81" s="3058"/>
      <c r="EEZ81" s="3059"/>
      <c r="EFA81" s="3050"/>
      <c r="EFB81" s="3051"/>
      <c r="EFC81" s="3058"/>
      <c r="EFD81" s="3056"/>
      <c r="EFE81" s="3050"/>
      <c r="EFF81" s="3051"/>
      <c r="EFG81" s="3052"/>
      <c r="EFH81" s="3053"/>
      <c r="EFI81" s="3050"/>
      <c r="EFJ81" s="3054"/>
      <c r="EFK81" s="3029"/>
      <c r="EFL81" s="3055"/>
      <c r="EFM81" s="3056"/>
      <c r="EFN81" s="3057"/>
      <c r="EFO81" s="3058"/>
      <c r="EFP81" s="3059"/>
      <c r="EFQ81" s="3058"/>
      <c r="EFR81" s="3059"/>
      <c r="EFS81" s="3050"/>
      <c r="EFT81" s="3051"/>
      <c r="EFU81" s="3058"/>
      <c r="EFV81" s="3056"/>
      <c r="EFW81" s="3050"/>
      <c r="EFX81" s="3051"/>
      <c r="EFY81" s="3052"/>
      <c r="EFZ81" s="3053"/>
      <c r="EGA81" s="3050"/>
      <c r="EGB81" s="3054"/>
      <c r="EGC81" s="3029"/>
      <c r="EGD81" s="3055"/>
      <c r="EGE81" s="3056"/>
      <c r="EGF81" s="3057"/>
      <c r="EGG81" s="3058"/>
      <c r="EGH81" s="3059"/>
      <c r="EGI81" s="3058"/>
      <c r="EGJ81" s="3059"/>
      <c r="EGK81" s="3050"/>
      <c r="EGL81" s="3051"/>
      <c r="EGM81" s="3058"/>
      <c r="EGN81" s="3056"/>
      <c r="EGO81" s="3050"/>
      <c r="EGP81" s="3051"/>
      <c r="EGQ81" s="3052"/>
      <c r="EGR81" s="3053"/>
      <c r="EGS81" s="3050"/>
      <c r="EGT81" s="3054"/>
      <c r="EGU81" s="3029"/>
      <c r="EGV81" s="3055"/>
      <c r="EGW81" s="3056"/>
      <c r="EGX81" s="3057"/>
      <c r="EGY81" s="3058"/>
      <c r="EGZ81" s="3059"/>
      <c r="EHA81" s="3058"/>
      <c r="EHB81" s="3059"/>
      <c r="EHC81" s="3050"/>
      <c r="EHD81" s="3051"/>
      <c r="EHE81" s="3058"/>
      <c r="EHF81" s="3056"/>
      <c r="EHG81" s="3050"/>
      <c r="EHH81" s="3051"/>
      <c r="EHI81" s="3052"/>
      <c r="EHJ81" s="3053"/>
      <c r="EHK81" s="3050"/>
      <c r="EHL81" s="3054"/>
      <c r="EHM81" s="3029"/>
      <c r="EHN81" s="3055"/>
      <c r="EHO81" s="3056"/>
      <c r="EHP81" s="3057"/>
      <c r="EHQ81" s="3058"/>
      <c r="EHR81" s="3059"/>
      <c r="EHS81" s="3058"/>
      <c r="EHT81" s="3059"/>
      <c r="EHU81" s="3050"/>
      <c r="EHV81" s="3051"/>
      <c r="EHW81" s="3058"/>
      <c r="EHX81" s="3056"/>
      <c r="EHY81" s="3050"/>
      <c r="EHZ81" s="3051"/>
      <c r="EIA81" s="3052"/>
      <c r="EIB81" s="3053"/>
      <c r="EIC81" s="3050"/>
      <c r="EID81" s="3054"/>
      <c r="EIE81" s="3029"/>
      <c r="EIF81" s="3055"/>
      <c r="EIG81" s="3056"/>
      <c r="EIH81" s="3057"/>
      <c r="EII81" s="3058"/>
      <c r="EIJ81" s="3059"/>
      <c r="EIK81" s="3058"/>
      <c r="EIL81" s="3059"/>
      <c r="EIM81" s="3050"/>
      <c r="EIN81" s="3051"/>
      <c r="EIO81" s="3058"/>
      <c r="EIP81" s="3056"/>
      <c r="EIQ81" s="3050"/>
      <c r="EIR81" s="3051"/>
      <c r="EIS81" s="3052"/>
      <c r="EIT81" s="3053"/>
      <c r="EIU81" s="3050"/>
      <c r="EIV81" s="3054"/>
      <c r="EIW81" s="3029"/>
      <c r="EIX81" s="3055"/>
      <c r="EIY81" s="3056"/>
      <c r="EIZ81" s="3057"/>
      <c r="EJA81" s="3058"/>
      <c r="EJB81" s="3059"/>
      <c r="EJC81" s="3058"/>
      <c r="EJD81" s="3059"/>
      <c r="EJE81" s="3050"/>
      <c r="EJF81" s="3051"/>
      <c r="EJG81" s="3058"/>
      <c r="EJH81" s="3056"/>
      <c r="EJI81" s="3050"/>
      <c r="EJJ81" s="3051"/>
      <c r="EJK81" s="3052"/>
      <c r="EJL81" s="3053"/>
      <c r="EJM81" s="3050"/>
      <c r="EJN81" s="3054"/>
      <c r="EJO81" s="3029"/>
      <c r="EJP81" s="3055"/>
      <c r="EJQ81" s="3056"/>
      <c r="EJR81" s="3057"/>
      <c r="EJS81" s="3058"/>
      <c r="EJT81" s="3059"/>
      <c r="EJU81" s="3058"/>
      <c r="EJV81" s="3059"/>
      <c r="EJW81" s="3050"/>
      <c r="EJX81" s="3051"/>
      <c r="EJY81" s="3058"/>
      <c r="EJZ81" s="3056"/>
      <c r="EKA81" s="3050"/>
      <c r="EKB81" s="3051"/>
      <c r="EKC81" s="3052"/>
      <c r="EKD81" s="3053"/>
      <c r="EKE81" s="3050"/>
      <c r="EKF81" s="3054"/>
      <c r="EKG81" s="3029"/>
      <c r="EKH81" s="3055"/>
      <c r="EKI81" s="3056"/>
      <c r="EKJ81" s="3057"/>
      <c r="EKK81" s="3058"/>
      <c r="EKL81" s="3059"/>
      <c r="EKM81" s="3058"/>
      <c r="EKN81" s="3059"/>
      <c r="EKO81" s="3050"/>
      <c r="EKP81" s="3051"/>
      <c r="EKQ81" s="3058"/>
      <c r="EKR81" s="3056"/>
      <c r="EKS81" s="3050"/>
      <c r="EKT81" s="3051"/>
      <c r="EKU81" s="3052"/>
      <c r="EKV81" s="3053"/>
      <c r="EKW81" s="3050"/>
      <c r="EKX81" s="3054"/>
      <c r="EKY81" s="3029"/>
      <c r="EKZ81" s="3055"/>
      <c r="ELA81" s="3056"/>
      <c r="ELB81" s="3057"/>
      <c r="ELC81" s="3058"/>
      <c r="ELD81" s="3059"/>
      <c r="ELE81" s="3058"/>
      <c r="ELF81" s="3059"/>
      <c r="ELG81" s="3050"/>
      <c r="ELH81" s="3051"/>
      <c r="ELI81" s="3058"/>
      <c r="ELJ81" s="3056"/>
      <c r="ELK81" s="3050"/>
      <c r="ELL81" s="3051"/>
      <c r="ELM81" s="3052"/>
      <c r="ELN81" s="3053"/>
      <c r="ELO81" s="3050"/>
      <c r="ELP81" s="3054"/>
      <c r="ELQ81" s="3029"/>
      <c r="ELR81" s="3055"/>
      <c r="ELS81" s="3056"/>
      <c r="ELT81" s="3057"/>
      <c r="ELU81" s="3058"/>
      <c r="ELV81" s="3059"/>
      <c r="ELW81" s="3058"/>
      <c r="ELX81" s="3059"/>
      <c r="ELY81" s="3050"/>
      <c r="ELZ81" s="3051"/>
      <c r="EMA81" s="3058"/>
      <c r="EMB81" s="3056"/>
      <c r="EMC81" s="3050"/>
      <c r="EMD81" s="3051"/>
      <c r="EME81" s="3052"/>
      <c r="EMF81" s="3053"/>
      <c r="EMG81" s="3050"/>
      <c r="EMH81" s="3054"/>
      <c r="EMI81" s="3029"/>
      <c r="EMJ81" s="3055"/>
      <c r="EMK81" s="3056"/>
      <c r="EML81" s="3057"/>
      <c r="EMM81" s="3058"/>
      <c r="EMN81" s="3059"/>
      <c r="EMO81" s="3058"/>
      <c r="EMP81" s="3059"/>
      <c r="EMQ81" s="3050"/>
      <c r="EMR81" s="3051"/>
      <c r="EMS81" s="3058"/>
      <c r="EMT81" s="3056"/>
      <c r="EMU81" s="3050"/>
      <c r="EMV81" s="3051"/>
      <c r="EMW81" s="3052"/>
      <c r="EMX81" s="3053"/>
      <c r="EMY81" s="3050"/>
      <c r="EMZ81" s="3054"/>
      <c r="ENA81" s="3029"/>
      <c r="ENB81" s="3055"/>
      <c r="ENC81" s="3056"/>
      <c r="END81" s="3057"/>
      <c r="ENE81" s="3058"/>
      <c r="ENF81" s="3059"/>
      <c r="ENG81" s="3058"/>
      <c r="ENH81" s="3059"/>
      <c r="ENI81" s="3050"/>
      <c r="ENJ81" s="3051"/>
      <c r="ENK81" s="3058"/>
      <c r="ENL81" s="3056"/>
      <c r="ENM81" s="3050"/>
      <c r="ENN81" s="3051"/>
      <c r="ENO81" s="3052"/>
      <c r="ENP81" s="3053"/>
      <c r="ENQ81" s="3050"/>
      <c r="ENR81" s="3054"/>
      <c r="ENS81" s="3029"/>
      <c r="ENT81" s="3055"/>
      <c r="ENU81" s="3056"/>
      <c r="ENV81" s="3057"/>
      <c r="ENW81" s="3058"/>
      <c r="ENX81" s="3059"/>
      <c r="ENY81" s="3058"/>
      <c r="ENZ81" s="3059"/>
      <c r="EOA81" s="3050"/>
      <c r="EOB81" s="3051"/>
      <c r="EOC81" s="3058"/>
      <c r="EOD81" s="3056"/>
      <c r="EOE81" s="3050"/>
      <c r="EOF81" s="3051"/>
      <c r="EOG81" s="3052"/>
      <c r="EOH81" s="3053"/>
      <c r="EOI81" s="3050"/>
      <c r="EOJ81" s="3054"/>
      <c r="EOK81" s="3029"/>
      <c r="EOL81" s="3055"/>
      <c r="EOM81" s="3056"/>
      <c r="EON81" s="3057"/>
      <c r="EOO81" s="3058"/>
      <c r="EOP81" s="3059"/>
      <c r="EOQ81" s="3058"/>
      <c r="EOR81" s="3059"/>
      <c r="EOS81" s="3050"/>
      <c r="EOT81" s="3051"/>
      <c r="EOU81" s="3058"/>
      <c r="EOV81" s="3056"/>
      <c r="EOW81" s="3050"/>
      <c r="EOX81" s="3051"/>
      <c r="EOY81" s="3052"/>
      <c r="EOZ81" s="3053"/>
      <c r="EPA81" s="3050"/>
      <c r="EPB81" s="3054"/>
      <c r="EPC81" s="3029"/>
      <c r="EPD81" s="3055"/>
      <c r="EPE81" s="3056"/>
      <c r="EPF81" s="3057"/>
      <c r="EPG81" s="3058"/>
      <c r="EPH81" s="3059"/>
      <c r="EPI81" s="3058"/>
      <c r="EPJ81" s="3059"/>
      <c r="EPK81" s="3050"/>
      <c r="EPL81" s="3051"/>
      <c r="EPM81" s="3058"/>
      <c r="EPN81" s="3056"/>
      <c r="EPO81" s="3050"/>
      <c r="EPP81" s="3051"/>
      <c r="EPQ81" s="3052"/>
      <c r="EPR81" s="3053"/>
      <c r="EPS81" s="3050"/>
      <c r="EPT81" s="3054"/>
      <c r="EPU81" s="3029"/>
      <c r="EPV81" s="3055"/>
      <c r="EPW81" s="3056"/>
      <c r="EPX81" s="3057"/>
      <c r="EPY81" s="3058"/>
      <c r="EPZ81" s="3059"/>
      <c r="EQA81" s="3058"/>
      <c r="EQB81" s="3059"/>
      <c r="EQC81" s="3050"/>
      <c r="EQD81" s="3051"/>
      <c r="EQE81" s="3058"/>
      <c r="EQF81" s="3056"/>
      <c r="EQG81" s="3050"/>
      <c r="EQH81" s="3051"/>
      <c r="EQI81" s="3052"/>
      <c r="EQJ81" s="3053"/>
      <c r="EQK81" s="3050"/>
      <c r="EQL81" s="3054"/>
      <c r="EQM81" s="3029"/>
      <c r="EQN81" s="3055"/>
      <c r="EQO81" s="3056"/>
      <c r="EQP81" s="3057"/>
      <c r="EQQ81" s="3058"/>
      <c r="EQR81" s="3059"/>
      <c r="EQS81" s="3058"/>
      <c r="EQT81" s="3059"/>
      <c r="EQU81" s="3050"/>
      <c r="EQV81" s="3051"/>
      <c r="EQW81" s="3058"/>
      <c r="EQX81" s="3056"/>
      <c r="EQY81" s="3050"/>
      <c r="EQZ81" s="3051"/>
      <c r="ERA81" s="3052"/>
      <c r="ERB81" s="3053"/>
      <c r="ERC81" s="3050"/>
      <c r="ERD81" s="3054"/>
      <c r="ERE81" s="3029"/>
      <c r="ERF81" s="3055"/>
      <c r="ERG81" s="3056"/>
      <c r="ERH81" s="3057"/>
      <c r="ERI81" s="3058"/>
      <c r="ERJ81" s="3059"/>
      <c r="ERK81" s="3058"/>
      <c r="ERL81" s="3059"/>
      <c r="ERM81" s="3050"/>
      <c r="ERN81" s="3051"/>
      <c r="ERO81" s="3058"/>
      <c r="ERP81" s="3056"/>
      <c r="ERQ81" s="3050"/>
      <c r="ERR81" s="3051"/>
      <c r="ERS81" s="3052"/>
      <c r="ERT81" s="3053"/>
      <c r="ERU81" s="3050"/>
      <c r="ERV81" s="3054"/>
      <c r="ERW81" s="3029"/>
      <c r="ERX81" s="3055"/>
      <c r="ERY81" s="3056"/>
      <c r="ERZ81" s="3057"/>
      <c r="ESA81" s="3058"/>
      <c r="ESB81" s="3059"/>
      <c r="ESC81" s="3058"/>
      <c r="ESD81" s="3059"/>
      <c r="ESE81" s="3050"/>
      <c r="ESF81" s="3051"/>
      <c r="ESG81" s="3058"/>
      <c r="ESH81" s="3056"/>
      <c r="ESI81" s="3050"/>
      <c r="ESJ81" s="3051"/>
      <c r="ESK81" s="3052"/>
      <c r="ESL81" s="3053"/>
      <c r="ESM81" s="3050"/>
      <c r="ESN81" s="3054"/>
      <c r="ESO81" s="3029"/>
      <c r="ESP81" s="3055"/>
      <c r="ESQ81" s="3056"/>
      <c r="ESR81" s="3057"/>
      <c r="ESS81" s="3058"/>
      <c r="EST81" s="3059"/>
      <c r="ESU81" s="3058"/>
      <c r="ESV81" s="3059"/>
      <c r="ESW81" s="3050"/>
      <c r="ESX81" s="3051"/>
      <c r="ESY81" s="3058"/>
      <c r="ESZ81" s="3056"/>
      <c r="ETA81" s="3050"/>
      <c r="ETB81" s="3051"/>
      <c r="ETC81" s="3052"/>
      <c r="ETD81" s="3053"/>
      <c r="ETE81" s="3050"/>
      <c r="ETF81" s="3054"/>
      <c r="ETG81" s="3029"/>
      <c r="ETH81" s="3055"/>
      <c r="ETI81" s="3056"/>
      <c r="ETJ81" s="3057"/>
      <c r="ETK81" s="3058"/>
      <c r="ETL81" s="3059"/>
      <c r="ETM81" s="3058"/>
      <c r="ETN81" s="3059"/>
      <c r="ETO81" s="3050"/>
      <c r="ETP81" s="3051"/>
      <c r="ETQ81" s="3058"/>
      <c r="ETR81" s="3056"/>
      <c r="ETS81" s="3050"/>
      <c r="ETT81" s="3051"/>
      <c r="ETU81" s="3052"/>
      <c r="ETV81" s="3053"/>
      <c r="ETW81" s="3050"/>
      <c r="ETX81" s="3054"/>
      <c r="ETY81" s="3029"/>
      <c r="ETZ81" s="3055"/>
      <c r="EUA81" s="3056"/>
      <c r="EUB81" s="3057"/>
      <c r="EUC81" s="3058"/>
      <c r="EUD81" s="3059"/>
      <c r="EUE81" s="3058"/>
      <c r="EUF81" s="3059"/>
      <c r="EUG81" s="3050"/>
      <c r="EUH81" s="3051"/>
      <c r="EUI81" s="3058"/>
      <c r="EUJ81" s="3056"/>
      <c r="EUK81" s="3050"/>
      <c r="EUL81" s="3051"/>
      <c r="EUM81" s="3052"/>
      <c r="EUN81" s="3053"/>
      <c r="EUO81" s="3050"/>
      <c r="EUP81" s="3054"/>
      <c r="EUQ81" s="3029"/>
      <c r="EUR81" s="3055"/>
      <c r="EUS81" s="3056"/>
      <c r="EUT81" s="3057"/>
      <c r="EUU81" s="3058"/>
      <c r="EUV81" s="3059"/>
      <c r="EUW81" s="3058"/>
      <c r="EUX81" s="3059"/>
      <c r="EUY81" s="3050"/>
      <c r="EUZ81" s="3051"/>
      <c r="EVA81" s="3058"/>
      <c r="EVB81" s="3056"/>
      <c r="EVC81" s="3050"/>
      <c r="EVD81" s="3051"/>
      <c r="EVE81" s="3052"/>
      <c r="EVF81" s="3053"/>
      <c r="EVG81" s="3050"/>
      <c r="EVH81" s="3054"/>
      <c r="EVI81" s="3029"/>
      <c r="EVJ81" s="3055"/>
      <c r="EVK81" s="3056"/>
      <c r="EVL81" s="3057"/>
      <c r="EVM81" s="3058"/>
      <c r="EVN81" s="3059"/>
      <c r="EVO81" s="3058"/>
      <c r="EVP81" s="3059"/>
      <c r="EVQ81" s="3050"/>
      <c r="EVR81" s="3051"/>
      <c r="EVS81" s="3058"/>
      <c r="EVT81" s="3056"/>
      <c r="EVU81" s="3050"/>
      <c r="EVV81" s="3051"/>
      <c r="EVW81" s="3052"/>
      <c r="EVX81" s="3053"/>
      <c r="EVY81" s="3050"/>
      <c r="EVZ81" s="3054"/>
      <c r="EWA81" s="3029"/>
      <c r="EWB81" s="3055"/>
      <c r="EWC81" s="3056"/>
      <c r="EWD81" s="3057"/>
      <c r="EWE81" s="3058"/>
      <c r="EWF81" s="3059"/>
      <c r="EWG81" s="3058"/>
      <c r="EWH81" s="3059"/>
      <c r="EWI81" s="3050"/>
      <c r="EWJ81" s="3051"/>
      <c r="EWK81" s="3058"/>
      <c r="EWL81" s="3056"/>
      <c r="EWM81" s="3050"/>
      <c r="EWN81" s="3051"/>
      <c r="EWO81" s="3052"/>
      <c r="EWP81" s="3053"/>
      <c r="EWQ81" s="3050"/>
      <c r="EWR81" s="3054"/>
      <c r="EWS81" s="3029"/>
      <c r="EWT81" s="3055"/>
      <c r="EWU81" s="3056"/>
      <c r="EWV81" s="3057"/>
      <c r="EWW81" s="3058"/>
      <c r="EWX81" s="3059"/>
      <c r="EWY81" s="3058"/>
      <c r="EWZ81" s="3059"/>
      <c r="EXA81" s="3050"/>
      <c r="EXB81" s="3051"/>
      <c r="EXC81" s="3058"/>
      <c r="EXD81" s="3056"/>
      <c r="EXE81" s="3050"/>
      <c r="EXF81" s="3051"/>
      <c r="EXG81" s="3052"/>
      <c r="EXH81" s="3053"/>
      <c r="EXI81" s="3050"/>
      <c r="EXJ81" s="3054"/>
      <c r="EXK81" s="3029"/>
      <c r="EXL81" s="3055"/>
      <c r="EXM81" s="3056"/>
      <c r="EXN81" s="3057"/>
      <c r="EXO81" s="3058"/>
      <c r="EXP81" s="3059"/>
      <c r="EXQ81" s="3058"/>
      <c r="EXR81" s="3059"/>
      <c r="EXS81" s="3050"/>
      <c r="EXT81" s="3051"/>
      <c r="EXU81" s="3058"/>
      <c r="EXV81" s="3056"/>
      <c r="EXW81" s="3050"/>
      <c r="EXX81" s="3051"/>
      <c r="EXY81" s="3052"/>
      <c r="EXZ81" s="3053"/>
      <c r="EYA81" s="3050"/>
      <c r="EYB81" s="3054"/>
      <c r="EYC81" s="3029"/>
      <c r="EYD81" s="3055"/>
      <c r="EYE81" s="3056"/>
      <c r="EYF81" s="3057"/>
      <c r="EYG81" s="3058"/>
      <c r="EYH81" s="3059"/>
      <c r="EYI81" s="3058"/>
      <c r="EYJ81" s="3059"/>
      <c r="EYK81" s="3050"/>
      <c r="EYL81" s="3051"/>
      <c r="EYM81" s="3058"/>
      <c r="EYN81" s="3056"/>
      <c r="EYO81" s="3050"/>
      <c r="EYP81" s="3051"/>
      <c r="EYQ81" s="3052"/>
      <c r="EYR81" s="3053"/>
      <c r="EYS81" s="3050"/>
      <c r="EYT81" s="3054"/>
      <c r="EYU81" s="3029"/>
      <c r="EYV81" s="3055"/>
      <c r="EYW81" s="3056"/>
      <c r="EYX81" s="3057"/>
      <c r="EYY81" s="3058"/>
      <c r="EYZ81" s="3059"/>
      <c r="EZA81" s="3058"/>
      <c r="EZB81" s="3059"/>
      <c r="EZC81" s="3050"/>
      <c r="EZD81" s="3051"/>
      <c r="EZE81" s="3058"/>
      <c r="EZF81" s="3056"/>
      <c r="EZG81" s="3050"/>
      <c r="EZH81" s="3051"/>
      <c r="EZI81" s="3052"/>
      <c r="EZJ81" s="3053"/>
      <c r="EZK81" s="3050"/>
      <c r="EZL81" s="3054"/>
      <c r="EZM81" s="3029"/>
      <c r="EZN81" s="3055"/>
      <c r="EZO81" s="3056"/>
      <c r="EZP81" s="3057"/>
      <c r="EZQ81" s="3058"/>
      <c r="EZR81" s="3059"/>
      <c r="EZS81" s="3058"/>
      <c r="EZT81" s="3059"/>
      <c r="EZU81" s="3050"/>
      <c r="EZV81" s="3051"/>
      <c r="EZW81" s="3058"/>
      <c r="EZX81" s="3056"/>
      <c r="EZY81" s="3050"/>
      <c r="EZZ81" s="3051"/>
      <c r="FAA81" s="3052"/>
      <c r="FAB81" s="3053"/>
      <c r="FAC81" s="3050"/>
      <c r="FAD81" s="3054"/>
      <c r="FAE81" s="3029"/>
      <c r="FAF81" s="3055"/>
      <c r="FAG81" s="3056"/>
      <c r="FAH81" s="3057"/>
      <c r="FAI81" s="3058"/>
      <c r="FAJ81" s="3059"/>
      <c r="FAK81" s="3058"/>
      <c r="FAL81" s="3059"/>
      <c r="FAM81" s="3050"/>
      <c r="FAN81" s="3051"/>
      <c r="FAO81" s="3058"/>
      <c r="FAP81" s="3056"/>
      <c r="FAQ81" s="3050"/>
      <c r="FAR81" s="3051"/>
      <c r="FAS81" s="3052"/>
      <c r="FAT81" s="3053"/>
      <c r="FAU81" s="3050"/>
      <c r="FAV81" s="3054"/>
      <c r="FAW81" s="3029"/>
      <c r="FAX81" s="3055"/>
      <c r="FAY81" s="3056"/>
      <c r="FAZ81" s="3057"/>
      <c r="FBA81" s="3058"/>
      <c r="FBB81" s="3059"/>
      <c r="FBC81" s="3058"/>
      <c r="FBD81" s="3059"/>
      <c r="FBE81" s="3050"/>
      <c r="FBF81" s="3051"/>
      <c r="FBG81" s="3058"/>
      <c r="FBH81" s="3056"/>
      <c r="FBI81" s="3050"/>
      <c r="FBJ81" s="3051"/>
      <c r="FBK81" s="3052"/>
      <c r="FBL81" s="3053"/>
      <c r="FBM81" s="3050"/>
      <c r="FBN81" s="3054"/>
      <c r="FBO81" s="3029"/>
      <c r="FBP81" s="3055"/>
      <c r="FBQ81" s="3056"/>
      <c r="FBR81" s="3057"/>
      <c r="FBS81" s="3058"/>
      <c r="FBT81" s="3059"/>
      <c r="FBU81" s="3058"/>
      <c r="FBV81" s="3059"/>
      <c r="FBW81" s="3050"/>
      <c r="FBX81" s="3051"/>
      <c r="FBY81" s="3058"/>
      <c r="FBZ81" s="3056"/>
      <c r="FCA81" s="3050"/>
      <c r="FCB81" s="3051"/>
      <c r="FCC81" s="3052"/>
      <c r="FCD81" s="3053"/>
      <c r="FCE81" s="3050"/>
      <c r="FCF81" s="3054"/>
      <c r="FCG81" s="3029"/>
      <c r="FCH81" s="3055"/>
      <c r="FCI81" s="3056"/>
      <c r="FCJ81" s="3057"/>
      <c r="FCK81" s="3058"/>
      <c r="FCL81" s="3059"/>
      <c r="FCM81" s="3058"/>
      <c r="FCN81" s="3059"/>
      <c r="FCO81" s="3050"/>
      <c r="FCP81" s="3051"/>
      <c r="FCQ81" s="3058"/>
      <c r="FCR81" s="3056"/>
      <c r="FCS81" s="3050"/>
      <c r="FCT81" s="3051"/>
      <c r="FCU81" s="3052"/>
      <c r="FCV81" s="3053"/>
      <c r="FCW81" s="3050"/>
      <c r="FCX81" s="3054"/>
      <c r="FCY81" s="3029"/>
      <c r="FCZ81" s="3055"/>
      <c r="FDA81" s="3056"/>
      <c r="FDB81" s="3057"/>
      <c r="FDC81" s="3058"/>
      <c r="FDD81" s="3059"/>
      <c r="FDE81" s="3058"/>
      <c r="FDF81" s="3059"/>
      <c r="FDG81" s="3050"/>
      <c r="FDH81" s="3051"/>
      <c r="FDI81" s="3058"/>
      <c r="FDJ81" s="3056"/>
      <c r="FDK81" s="3050"/>
      <c r="FDL81" s="3051"/>
      <c r="FDM81" s="3052"/>
      <c r="FDN81" s="3053"/>
      <c r="FDO81" s="3050"/>
      <c r="FDP81" s="3054"/>
      <c r="FDQ81" s="3029"/>
      <c r="FDR81" s="3055"/>
      <c r="FDS81" s="3056"/>
      <c r="FDT81" s="3057"/>
      <c r="FDU81" s="3058"/>
      <c r="FDV81" s="3059"/>
      <c r="FDW81" s="3058"/>
      <c r="FDX81" s="3059"/>
      <c r="FDY81" s="3050"/>
      <c r="FDZ81" s="3051"/>
      <c r="FEA81" s="3058"/>
      <c r="FEB81" s="3056"/>
      <c r="FEC81" s="3050"/>
      <c r="FED81" s="3051"/>
      <c r="FEE81" s="3052"/>
      <c r="FEF81" s="3053"/>
      <c r="FEG81" s="3050"/>
      <c r="FEH81" s="3054"/>
      <c r="FEI81" s="3029"/>
      <c r="FEJ81" s="3055"/>
      <c r="FEK81" s="3056"/>
      <c r="FEL81" s="3057"/>
      <c r="FEM81" s="3058"/>
      <c r="FEN81" s="3059"/>
      <c r="FEO81" s="3058"/>
      <c r="FEP81" s="3059"/>
      <c r="FEQ81" s="3050"/>
      <c r="FER81" s="3051"/>
      <c r="FES81" s="3058"/>
      <c r="FET81" s="3056"/>
      <c r="FEU81" s="3050"/>
      <c r="FEV81" s="3051"/>
      <c r="FEW81" s="3052"/>
      <c r="FEX81" s="3053"/>
      <c r="FEY81" s="3050"/>
      <c r="FEZ81" s="3054"/>
      <c r="FFA81" s="3029"/>
      <c r="FFB81" s="3055"/>
      <c r="FFC81" s="3056"/>
      <c r="FFD81" s="3057"/>
      <c r="FFE81" s="3058"/>
      <c r="FFF81" s="3059"/>
      <c r="FFG81" s="3058"/>
      <c r="FFH81" s="3059"/>
      <c r="FFI81" s="3050"/>
      <c r="FFJ81" s="3051"/>
      <c r="FFK81" s="3058"/>
      <c r="FFL81" s="3056"/>
      <c r="FFM81" s="3050"/>
      <c r="FFN81" s="3051"/>
      <c r="FFO81" s="3052"/>
      <c r="FFP81" s="3053"/>
      <c r="FFQ81" s="3050"/>
      <c r="FFR81" s="3054"/>
      <c r="FFS81" s="3029"/>
      <c r="FFT81" s="3055"/>
      <c r="FFU81" s="3056"/>
      <c r="FFV81" s="3057"/>
      <c r="FFW81" s="3058"/>
      <c r="FFX81" s="3059"/>
      <c r="FFY81" s="3058"/>
      <c r="FFZ81" s="3059"/>
      <c r="FGA81" s="3050"/>
      <c r="FGB81" s="3051"/>
      <c r="FGC81" s="3058"/>
      <c r="FGD81" s="3056"/>
      <c r="FGE81" s="3050"/>
      <c r="FGF81" s="3051"/>
      <c r="FGG81" s="3052"/>
      <c r="FGH81" s="3053"/>
      <c r="FGI81" s="3050"/>
      <c r="FGJ81" s="3054"/>
      <c r="FGK81" s="3029"/>
      <c r="FGL81" s="3055"/>
      <c r="FGM81" s="3056"/>
      <c r="FGN81" s="3057"/>
      <c r="FGO81" s="3058"/>
      <c r="FGP81" s="3059"/>
      <c r="FGQ81" s="3058"/>
      <c r="FGR81" s="3059"/>
      <c r="FGS81" s="3050"/>
      <c r="FGT81" s="3051"/>
      <c r="FGU81" s="3058"/>
      <c r="FGV81" s="3056"/>
      <c r="FGW81" s="3050"/>
      <c r="FGX81" s="3051"/>
      <c r="FGY81" s="3052"/>
      <c r="FGZ81" s="3053"/>
      <c r="FHA81" s="3050"/>
      <c r="FHB81" s="3054"/>
      <c r="FHC81" s="3029"/>
      <c r="FHD81" s="3055"/>
      <c r="FHE81" s="3056"/>
      <c r="FHF81" s="3057"/>
      <c r="FHG81" s="3058"/>
      <c r="FHH81" s="3059"/>
      <c r="FHI81" s="3058"/>
      <c r="FHJ81" s="3059"/>
      <c r="FHK81" s="3050"/>
      <c r="FHL81" s="3051"/>
      <c r="FHM81" s="3058"/>
      <c r="FHN81" s="3056"/>
      <c r="FHO81" s="3050"/>
      <c r="FHP81" s="3051"/>
      <c r="FHQ81" s="3052"/>
      <c r="FHR81" s="3053"/>
      <c r="FHS81" s="3050"/>
      <c r="FHT81" s="3054"/>
      <c r="FHU81" s="3029"/>
      <c r="FHV81" s="3055"/>
      <c r="FHW81" s="3056"/>
      <c r="FHX81" s="3057"/>
      <c r="FHY81" s="3058"/>
      <c r="FHZ81" s="3059"/>
      <c r="FIA81" s="3058"/>
      <c r="FIB81" s="3059"/>
      <c r="FIC81" s="3050"/>
      <c r="FID81" s="3051"/>
      <c r="FIE81" s="3058"/>
      <c r="FIF81" s="3056"/>
      <c r="FIG81" s="3050"/>
      <c r="FIH81" s="3051"/>
      <c r="FII81" s="3052"/>
      <c r="FIJ81" s="3053"/>
      <c r="FIK81" s="3050"/>
      <c r="FIL81" s="3054"/>
      <c r="FIM81" s="3029"/>
      <c r="FIN81" s="3055"/>
      <c r="FIO81" s="3056"/>
      <c r="FIP81" s="3057"/>
      <c r="FIQ81" s="3058"/>
      <c r="FIR81" s="3059"/>
      <c r="FIS81" s="3058"/>
      <c r="FIT81" s="3059"/>
      <c r="FIU81" s="3050"/>
      <c r="FIV81" s="3051"/>
      <c r="FIW81" s="3058"/>
      <c r="FIX81" s="3056"/>
      <c r="FIY81" s="3050"/>
      <c r="FIZ81" s="3051"/>
      <c r="FJA81" s="3052"/>
      <c r="FJB81" s="3053"/>
      <c r="FJC81" s="3050"/>
      <c r="FJD81" s="3054"/>
      <c r="FJE81" s="3029"/>
      <c r="FJF81" s="3055"/>
      <c r="FJG81" s="3056"/>
      <c r="FJH81" s="3057"/>
      <c r="FJI81" s="3058"/>
      <c r="FJJ81" s="3059"/>
      <c r="FJK81" s="3058"/>
      <c r="FJL81" s="3059"/>
      <c r="FJM81" s="3050"/>
      <c r="FJN81" s="3051"/>
      <c r="FJO81" s="3058"/>
      <c r="FJP81" s="3056"/>
      <c r="FJQ81" s="3050"/>
      <c r="FJR81" s="3051"/>
      <c r="FJS81" s="3052"/>
      <c r="FJT81" s="3053"/>
      <c r="FJU81" s="3050"/>
      <c r="FJV81" s="3054"/>
      <c r="FJW81" s="3029"/>
      <c r="FJX81" s="3055"/>
      <c r="FJY81" s="3056"/>
      <c r="FJZ81" s="3057"/>
      <c r="FKA81" s="3058"/>
      <c r="FKB81" s="3059"/>
      <c r="FKC81" s="3058"/>
      <c r="FKD81" s="3059"/>
      <c r="FKE81" s="3050"/>
      <c r="FKF81" s="3051"/>
      <c r="FKG81" s="3058"/>
      <c r="FKH81" s="3056"/>
      <c r="FKI81" s="3050"/>
      <c r="FKJ81" s="3051"/>
      <c r="FKK81" s="3052"/>
      <c r="FKL81" s="3053"/>
      <c r="FKM81" s="3050"/>
      <c r="FKN81" s="3054"/>
      <c r="FKO81" s="3029"/>
      <c r="FKP81" s="3055"/>
      <c r="FKQ81" s="3056"/>
      <c r="FKR81" s="3057"/>
      <c r="FKS81" s="3058"/>
      <c r="FKT81" s="3059"/>
      <c r="FKU81" s="3058"/>
      <c r="FKV81" s="3059"/>
      <c r="FKW81" s="3050"/>
      <c r="FKX81" s="3051"/>
      <c r="FKY81" s="3058"/>
      <c r="FKZ81" s="3056"/>
      <c r="FLA81" s="3050"/>
      <c r="FLB81" s="3051"/>
      <c r="FLC81" s="3052"/>
      <c r="FLD81" s="3053"/>
      <c r="FLE81" s="3050"/>
      <c r="FLF81" s="3054"/>
      <c r="FLG81" s="3029"/>
      <c r="FLH81" s="3055"/>
      <c r="FLI81" s="3056"/>
      <c r="FLJ81" s="3057"/>
      <c r="FLK81" s="3058"/>
      <c r="FLL81" s="3059"/>
      <c r="FLM81" s="3058"/>
      <c r="FLN81" s="3059"/>
      <c r="FLO81" s="3050"/>
      <c r="FLP81" s="3051"/>
      <c r="FLQ81" s="3058"/>
      <c r="FLR81" s="3056"/>
      <c r="FLS81" s="3050"/>
      <c r="FLT81" s="3051"/>
      <c r="FLU81" s="3052"/>
      <c r="FLV81" s="3053"/>
      <c r="FLW81" s="3050"/>
      <c r="FLX81" s="3054"/>
      <c r="FLY81" s="3029"/>
      <c r="FLZ81" s="3055"/>
      <c r="FMA81" s="3056"/>
      <c r="FMB81" s="3057"/>
      <c r="FMC81" s="3058"/>
      <c r="FMD81" s="3059"/>
      <c r="FME81" s="3058"/>
      <c r="FMF81" s="3059"/>
      <c r="FMG81" s="3050"/>
      <c r="FMH81" s="3051"/>
      <c r="FMI81" s="3058"/>
      <c r="FMJ81" s="3056"/>
      <c r="FMK81" s="3050"/>
      <c r="FML81" s="3051"/>
      <c r="FMM81" s="3052"/>
      <c r="FMN81" s="3053"/>
      <c r="FMO81" s="3050"/>
      <c r="FMP81" s="3054"/>
      <c r="FMQ81" s="3029"/>
      <c r="FMR81" s="3055"/>
      <c r="FMS81" s="3056"/>
      <c r="FMT81" s="3057"/>
      <c r="FMU81" s="3058"/>
      <c r="FMV81" s="3059"/>
      <c r="FMW81" s="3058"/>
      <c r="FMX81" s="3059"/>
      <c r="FMY81" s="3050"/>
      <c r="FMZ81" s="3051"/>
      <c r="FNA81" s="3058"/>
      <c r="FNB81" s="3056"/>
      <c r="FNC81" s="3050"/>
      <c r="FND81" s="3051"/>
      <c r="FNE81" s="3052"/>
      <c r="FNF81" s="3053"/>
      <c r="FNG81" s="3050"/>
      <c r="FNH81" s="3054"/>
      <c r="FNI81" s="3029"/>
      <c r="FNJ81" s="3055"/>
      <c r="FNK81" s="3056"/>
      <c r="FNL81" s="3057"/>
      <c r="FNM81" s="3058"/>
      <c r="FNN81" s="3059"/>
      <c r="FNO81" s="3058"/>
      <c r="FNP81" s="3059"/>
      <c r="FNQ81" s="3050"/>
      <c r="FNR81" s="3051"/>
      <c r="FNS81" s="3058"/>
      <c r="FNT81" s="3056"/>
      <c r="FNU81" s="3050"/>
      <c r="FNV81" s="3051"/>
      <c r="FNW81" s="3052"/>
      <c r="FNX81" s="3053"/>
      <c r="FNY81" s="3050"/>
      <c r="FNZ81" s="3054"/>
      <c r="FOA81" s="3029"/>
      <c r="FOB81" s="3055"/>
      <c r="FOC81" s="3056"/>
      <c r="FOD81" s="3057"/>
      <c r="FOE81" s="3058"/>
      <c r="FOF81" s="3059"/>
      <c r="FOG81" s="3058"/>
      <c r="FOH81" s="3059"/>
      <c r="FOI81" s="3050"/>
      <c r="FOJ81" s="3051"/>
      <c r="FOK81" s="3058"/>
      <c r="FOL81" s="3056"/>
      <c r="FOM81" s="3050"/>
      <c r="FON81" s="3051"/>
      <c r="FOO81" s="3052"/>
      <c r="FOP81" s="3053"/>
      <c r="FOQ81" s="3050"/>
      <c r="FOR81" s="3054"/>
      <c r="FOS81" s="3029"/>
      <c r="FOT81" s="3055"/>
      <c r="FOU81" s="3056"/>
      <c r="FOV81" s="3057"/>
      <c r="FOW81" s="3058"/>
      <c r="FOX81" s="3059"/>
      <c r="FOY81" s="3058"/>
      <c r="FOZ81" s="3059"/>
      <c r="FPA81" s="3050"/>
      <c r="FPB81" s="3051"/>
      <c r="FPC81" s="3058"/>
      <c r="FPD81" s="3056"/>
      <c r="FPE81" s="3050"/>
      <c r="FPF81" s="3051"/>
      <c r="FPG81" s="3052"/>
      <c r="FPH81" s="3053"/>
      <c r="FPI81" s="3050"/>
      <c r="FPJ81" s="3054"/>
      <c r="FPK81" s="3029"/>
      <c r="FPL81" s="3055"/>
      <c r="FPM81" s="3056"/>
      <c r="FPN81" s="3057"/>
      <c r="FPO81" s="3058"/>
      <c r="FPP81" s="3059"/>
      <c r="FPQ81" s="3058"/>
      <c r="FPR81" s="3059"/>
      <c r="FPS81" s="3050"/>
      <c r="FPT81" s="3051"/>
      <c r="FPU81" s="3058"/>
      <c r="FPV81" s="3056"/>
      <c r="FPW81" s="3050"/>
      <c r="FPX81" s="3051"/>
      <c r="FPY81" s="3052"/>
      <c r="FPZ81" s="3053"/>
      <c r="FQA81" s="3050"/>
      <c r="FQB81" s="3054"/>
      <c r="FQC81" s="3029"/>
      <c r="FQD81" s="3055"/>
      <c r="FQE81" s="3056"/>
      <c r="FQF81" s="3057"/>
      <c r="FQG81" s="3058"/>
      <c r="FQH81" s="3059"/>
      <c r="FQI81" s="3058"/>
      <c r="FQJ81" s="3059"/>
      <c r="FQK81" s="3050"/>
      <c r="FQL81" s="3051"/>
      <c r="FQM81" s="3058"/>
      <c r="FQN81" s="3056"/>
      <c r="FQO81" s="3050"/>
      <c r="FQP81" s="3051"/>
      <c r="FQQ81" s="3052"/>
      <c r="FQR81" s="3053"/>
      <c r="FQS81" s="3050"/>
      <c r="FQT81" s="3054"/>
      <c r="FQU81" s="3029"/>
      <c r="FQV81" s="3055"/>
      <c r="FQW81" s="3056"/>
      <c r="FQX81" s="3057"/>
      <c r="FQY81" s="3058"/>
      <c r="FQZ81" s="3059"/>
      <c r="FRA81" s="3058"/>
      <c r="FRB81" s="3059"/>
      <c r="FRC81" s="3050"/>
      <c r="FRD81" s="3051"/>
      <c r="FRE81" s="3058"/>
      <c r="FRF81" s="3056"/>
      <c r="FRG81" s="3050"/>
      <c r="FRH81" s="3051"/>
      <c r="FRI81" s="3052"/>
      <c r="FRJ81" s="3053"/>
      <c r="FRK81" s="3050"/>
      <c r="FRL81" s="3054"/>
      <c r="FRM81" s="3029"/>
      <c r="FRN81" s="3055"/>
      <c r="FRO81" s="3056"/>
      <c r="FRP81" s="3057"/>
      <c r="FRQ81" s="3058"/>
      <c r="FRR81" s="3059"/>
      <c r="FRS81" s="3058"/>
      <c r="FRT81" s="3059"/>
      <c r="FRU81" s="3050"/>
      <c r="FRV81" s="3051"/>
      <c r="FRW81" s="3058"/>
      <c r="FRX81" s="3056"/>
      <c r="FRY81" s="3050"/>
      <c r="FRZ81" s="3051"/>
      <c r="FSA81" s="3052"/>
      <c r="FSB81" s="3053"/>
      <c r="FSC81" s="3050"/>
      <c r="FSD81" s="3054"/>
      <c r="FSE81" s="3029"/>
      <c r="FSF81" s="3055"/>
      <c r="FSG81" s="3056"/>
      <c r="FSH81" s="3057"/>
      <c r="FSI81" s="3058"/>
      <c r="FSJ81" s="3059"/>
      <c r="FSK81" s="3058"/>
      <c r="FSL81" s="3059"/>
      <c r="FSM81" s="3050"/>
      <c r="FSN81" s="3051"/>
      <c r="FSO81" s="3058"/>
      <c r="FSP81" s="3056"/>
      <c r="FSQ81" s="3050"/>
      <c r="FSR81" s="3051"/>
      <c r="FSS81" s="3052"/>
      <c r="FST81" s="3053"/>
      <c r="FSU81" s="3050"/>
      <c r="FSV81" s="3054"/>
      <c r="FSW81" s="3029"/>
      <c r="FSX81" s="3055"/>
      <c r="FSY81" s="3056"/>
      <c r="FSZ81" s="3057"/>
      <c r="FTA81" s="3058"/>
      <c r="FTB81" s="3059"/>
      <c r="FTC81" s="3058"/>
      <c r="FTD81" s="3059"/>
      <c r="FTE81" s="3050"/>
      <c r="FTF81" s="3051"/>
      <c r="FTG81" s="3058"/>
      <c r="FTH81" s="3056"/>
      <c r="FTI81" s="3050"/>
      <c r="FTJ81" s="3051"/>
      <c r="FTK81" s="3052"/>
      <c r="FTL81" s="3053"/>
      <c r="FTM81" s="3050"/>
      <c r="FTN81" s="3054"/>
      <c r="FTO81" s="3029"/>
      <c r="FTP81" s="3055"/>
      <c r="FTQ81" s="3056"/>
      <c r="FTR81" s="3057"/>
      <c r="FTS81" s="3058"/>
      <c r="FTT81" s="3059"/>
      <c r="FTU81" s="3058"/>
      <c r="FTV81" s="3059"/>
      <c r="FTW81" s="3050"/>
      <c r="FTX81" s="3051"/>
      <c r="FTY81" s="3058"/>
      <c r="FTZ81" s="3056"/>
      <c r="FUA81" s="3050"/>
      <c r="FUB81" s="3051"/>
      <c r="FUC81" s="3052"/>
      <c r="FUD81" s="3053"/>
      <c r="FUE81" s="3050"/>
      <c r="FUF81" s="3054"/>
      <c r="FUG81" s="3029"/>
      <c r="FUH81" s="3055"/>
      <c r="FUI81" s="3056"/>
      <c r="FUJ81" s="3057"/>
      <c r="FUK81" s="3058"/>
      <c r="FUL81" s="3059"/>
      <c r="FUM81" s="3058"/>
      <c r="FUN81" s="3059"/>
      <c r="FUO81" s="3050"/>
      <c r="FUP81" s="3051"/>
      <c r="FUQ81" s="3058"/>
      <c r="FUR81" s="3056"/>
      <c r="FUS81" s="3050"/>
      <c r="FUT81" s="3051"/>
      <c r="FUU81" s="3052"/>
      <c r="FUV81" s="3053"/>
      <c r="FUW81" s="3050"/>
      <c r="FUX81" s="3054"/>
      <c r="FUY81" s="3029"/>
      <c r="FUZ81" s="3055"/>
      <c r="FVA81" s="3056"/>
      <c r="FVB81" s="3057"/>
      <c r="FVC81" s="3058"/>
      <c r="FVD81" s="3059"/>
      <c r="FVE81" s="3058"/>
      <c r="FVF81" s="3059"/>
      <c r="FVG81" s="3050"/>
      <c r="FVH81" s="3051"/>
      <c r="FVI81" s="3058"/>
      <c r="FVJ81" s="3056"/>
      <c r="FVK81" s="3050"/>
      <c r="FVL81" s="3051"/>
      <c r="FVM81" s="3052"/>
      <c r="FVN81" s="3053"/>
      <c r="FVO81" s="3050"/>
      <c r="FVP81" s="3054"/>
      <c r="FVQ81" s="3029"/>
      <c r="FVR81" s="3055"/>
      <c r="FVS81" s="3056"/>
      <c r="FVT81" s="3057"/>
      <c r="FVU81" s="3058"/>
      <c r="FVV81" s="3059"/>
      <c r="FVW81" s="3058"/>
      <c r="FVX81" s="3059"/>
      <c r="FVY81" s="3050"/>
      <c r="FVZ81" s="3051"/>
      <c r="FWA81" s="3058"/>
      <c r="FWB81" s="3056"/>
      <c r="FWC81" s="3050"/>
      <c r="FWD81" s="3051"/>
      <c r="FWE81" s="3052"/>
      <c r="FWF81" s="3053"/>
      <c r="FWG81" s="3050"/>
      <c r="FWH81" s="3054"/>
      <c r="FWI81" s="3029"/>
      <c r="FWJ81" s="3055"/>
      <c r="FWK81" s="3056"/>
      <c r="FWL81" s="3057"/>
      <c r="FWM81" s="3058"/>
      <c r="FWN81" s="3059"/>
      <c r="FWO81" s="3058"/>
      <c r="FWP81" s="3059"/>
      <c r="FWQ81" s="3050"/>
      <c r="FWR81" s="3051"/>
      <c r="FWS81" s="3058"/>
      <c r="FWT81" s="3056"/>
      <c r="FWU81" s="3050"/>
      <c r="FWV81" s="3051"/>
      <c r="FWW81" s="3052"/>
      <c r="FWX81" s="3053"/>
      <c r="FWY81" s="3050"/>
      <c r="FWZ81" s="3054"/>
      <c r="FXA81" s="3029"/>
      <c r="FXB81" s="3055"/>
      <c r="FXC81" s="3056"/>
      <c r="FXD81" s="3057"/>
      <c r="FXE81" s="3058"/>
      <c r="FXF81" s="3059"/>
      <c r="FXG81" s="3058"/>
      <c r="FXH81" s="3059"/>
      <c r="FXI81" s="3050"/>
      <c r="FXJ81" s="3051"/>
      <c r="FXK81" s="3058"/>
      <c r="FXL81" s="3056"/>
      <c r="FXM81" s="3050"/>
      <c r="FXN81" s="3051"/>
      <c r="FXO81" s="3052"/>
      <c r="FXP81" s="3053"/>
      <c r="FXQ81" s="3050"/>
      <c r="FXR81" s="3054"/>
      <c r="FXS81" s="3029"/>
      <c r="FXT81" s="3055"/>
      <c r="FXU81" s="3056"/>
      <c r="FXV81" s="3057"/>
      <c r="FXW81" s="3058"/>
      <c r="FXX81" s="3059"/>
      <c r="FXY81" s="3058"/>
      <c r="FXZ81" s="3059"/>
      <c r="FYA81" s="3050"/>
      <c r="FYB81" s="3051"/>
      <c r="FYC81" s="3058"/>
      <c r="FYD81" s="3056"/>
      <c r="FYE81" s="3050"/>
      <c r="FYF81" s="3051"/>
      <c r="FYG81" s="3052"/>
      <c r="FYH81" s="3053"/>
      <c r="FYI81" s="3050"/>
      <c r="FYJ81" s="3054"/>
      <c r="FYK81" s="3029"/>
      <c r="FYL81" s="3055"/>
      <c r="FYM81" s="3056"/>
      <c r="FYN81" s="3057"/>
      <c r="FYO81" s="3058"/>
      <c r="FYP81" s="3059"/>
      <c r="FYQ81" s="3058"/>
      <c r="FYR81" s="3059"/>
      <c r="FYS81" s="3050"/>
      <c r="FYT81" s="3051"/>
      <c r="FYU81" s="3058"/>
      <c r="FYV81" s="3056"/>
      <c r="FYW81" s="3050"/>
      <c r="FYX81" s="3051"/>
      <c r="FYY81" s="3052"/>
      <c r="FYZ81" s="3053"/>
      <c r="FZA81" s="3050"/>
      <c r="FZB81" s="3054"/>
      <c r="FZC81" s="3029"/>
      <c r="FZD81" s="3055"/>
      <c r="FZE81" s="3056"/>
      <c r="FZF81" s="3057"/>
      <c r="FZG81" s="3058"/>
      <c r="FZH81" s="3059"/>
      <c r="FZI81" s="3058"/>
      <c r="FZJ81" s="3059"/>
      <c r="FZK81" s="3050"/>
      <c r="FZL81" s="3051"/>
      <c r="FZM81" s="3058"/>
      <c r="FZN81" s="3056"/>
      <c r="FZO81" s="3050"/>
      <c r="FZP81" s="3051"/>
      <c r="FZQ81" s="3052"/>
      <c r="FZR81" s="3053"/>
      <c r="FZS81" s="3050"/>
      <c r="FZT81" s="3054"/>
      <c r="FZU81" s="3029"/>
      <c r="FZV81" s="3055"/>
      <c r="FZW81" s="3056"/>
      <c r="FZX81" s="3057"/>
      <c r="FZY81" s="3058"/>
      <c r="FZZ81" s="3059"/>
      <c r="GAA81" s="3058"/>
      <c r="GAB81" s="3059"/>
      <c r="GAC81" s="3050"/>
      <c r="GAD81" s="3051"/>
      <c r="GAE81" s="3058"/>
      <c r="GAF81" s="3056"/>
      <c r="GAG81" s="3050"/>
      <c r="GAH81" s="3051"/>
      <c r="GAI81" s="3052"/>
      <c r="GAJ81" s="3053"/>
      <c r="GAK81" s="3050"/>
      <c r="GAL81" s="3054"/>
      <c r="GAM81" s="3029"/>
      <c r="GAN81" s="3055"/>
      <c r="GAO81" s="3056"/>
      <c r="GAP81" s="3057"/>
      <c r="GAQ81" s="3058"/>
      <c r="GAR81" s="3059"/>
      <c r="GAS81" s="3058"/>
      <c r="GAT81" s="3059"/>
      <c r="GAU81" s="3050"/>
      <c r="GAV81" s="3051"/>
      <c r="GAW81" s="3058"/>
      <c r="GAX81" s="3056"/>
      <c r="GAY81" s="3050"/>
      <c r="GAZ81" s="3051"/>
      <c r="GBA81" s="3052"/>
      <c r="GBB81" s="3053"/>
      <c r="GBC81" s="3050"/>
      <c r="GBD81" s="3054"/>
      <c r="GBE81" s="3029"/>
      <c r="GBF81" s="3055"/>
      <c r="GBG81" s="3056"/>
      <c r="GBH81" s="3057"/>
      <c r="GBI81" s="3058"/>
      <c r="GBJ81" s="3059"/>
      <c r="GBK81" s="3058"/>
      <c r="GBL81" s="3059"/>
      <c r="GBM81" s="3050"/>
      <c r="GBN81" s="3051"/>
      <c r="GBO81" s="3058"/>
      <c r="GBP81" s="3056"/>
      <c r="GBQ81" s="3050"/>
      <c r="GBR81" s="3051"/>
      <c r="GBS81" s="3052"/>
      <c r="GBT81" s="3053"/>
      <c r="GBU81" s="3050"/>
      <c r="GBV81" s="3054"/>
      <c r="GBW81" s="3029"/>
      <c r="GBX81" s="3055"/>
      <c r="GBY81" s="3056"/>
      <c r="GBZ81" s="3057"/>
      <c r="GCA81" s="3058"/>
      <c r="GCB81" s="3059"/>
      <c r="GCC81" s="3058"/>
      <c r="GCD81" s="3059"/>
      <c r="GCE81" s="3050"/>
      <c r="GCF81" s="3051"/>
      <c r="GCG81" s="3058"/>
      <c r="GCH81" s="3056"/>
      <c r="GCI81" s="3050"/>
      <c r="GCJ81" s="3051"/>
      <c r="GCK81" s="3052"/>
      <c r="GCL81" s="3053"/>
      <c r="GCM81" s="3050"/>
      <c r="GCN81" s="3054"/>
      <c r="GCO81" s="3029"/>
      <c r="GCP81" s="3055"/>
      <c r="GCQ81" s="3056"/>
      <c r="GCR81" s="3057"/>
      <c r="GCS81" s="3058"/>
      <c r="GCT81" s="3059"/>
      <c r="GCU81" s="3058"/>
      <c r="GCV81" s="3059"/>
      <c r="GCW81" s="3050"/>
      <c r="GCX81" s="3051"/>
      <c r="GCY81" s="3058"/>
      <c r="GCZ81" s="3056"/>
      <c r="GDA81" s="3050"/>
      <c r="GDB81" s="3051"/>
      <c r="GDC81" s="3052"/>
      <c r="GDD81" s="3053"/>
      <c r="GDE81" s="3050"/>
      <c r="GDF81" s="3054"/>
      <c r="GDG81" s="3029"/>
      <c r="GDH81" s="3055"/>
      <c r="GDI81" s="3056"/>
      <c r="GDJ81" s="3057"/>
      <c r="GDK81" s="3058"/>
      <c r="GDL81" s="3059"/>
      <c r="GDM81" s="3058"/>
      <c r="GDN81" s="3059"/>
      <c r="GDO81" s="3050"/>
      <c r="GDP81" s="3051"/>
      <c r="GDQ81" s="3058"/>
      <c r="GDR81" s="3056"/>
      <c r="GDS81" s="3050"/>
      <c r="GDT81" s="3051"/>
      <c r="GDU81" s="3052"/>
      <c r="GDV81" s="3053"/>
      <c r="GDW81" s="3050"/>
      <c r="GDX81" s="3054"/>
      <c r="GDY81" s="3029"/>
      <c r="GDZ81" s="3055"/>
      <c r="GEA81" s="3056"/>
      <c r="GEB81" s="3057"/>
      <c r="GEC81" s="3058"/>
      <c r="GED81" s="3059"/>
      <c r="GEE81" s="3058"/>
      <c r="GEF81" s="3059"/>
      <c r="GEG81" s="3050"/>
      <c r="GEH81" s="3051"/>
      <c r="GEI81" s="3058"/>
      <c r="GEJ81" s="3056"/>
      <c r="GEK81" s="3050"/>
      <c r="GEL81" s="3051"/>
      <c r="GEM81" s="3052"/>
      <c r="GEN81" s="3053"/>
      <c r="GEO81" s="3050"/>
      <c r="GEP81" s="3054"/>
      <c r="GEQ81" s="3029"/>
      <c r="GER81" s="3055"/>
      <c r="GES81" s="3056"/>
      <c r="GET81" s="3057"/>
      <c r="GEU81" s="3058"/>
      <c r="GEV81" s="3059"/>
      <c r="GEW81" s="3058"/>
      <c r="GEX81" s="3059"/>
      <c r="GEY81" s="3050"/>
      <c r="GEZ81" s="3051"/>
      <c r="GFA81" s="3058"/>
      <c r="GFB81" s="3056"/>
      <c r="GFC81" s="3050"/>
      <c r="GFD81" s="3051"/>
      <c r="GFE81" s="3052"/>
      <c r="GFF81" s="3053"/>
      <c r="GFG81" s="3050"/>
      <c r="GFH81" s="3054"/>
      <c r="GFI81" s="3029"/>
      <c r="GFJ81" s="3055"/>
      <c r="GFK81" s="3056"/>
      <c r="GFL81" s="3057"/>
      <c r="GFM81" s="3058"/>
      <c r="GFN81" s="3059"/>
      <c r="GFO81" s="3058"/>
      <c r="GFP81" s="3059"/>
      <c r="GFQ81" s="3050"/>
      <c r="GFR81" s="3051"/>
      <c r="GFS81" s="3058"/>
      <c r="GFT81" s="3056"/>
      <c r="GFU81" s="3050"/>
      <c r="GFV81" s="3051"/>
      <c r="GFW81" s="3052"/>
      <c r="GFX81" s="3053"/>
      <c r="GFY81" s="3050"/>
      <c r="GFZ81" s="3054"/>
      <c r="GGA81" s="3029"/>
      <c r="GGB81" s="3055"/>
      <c r="GGC81" s="3056"/>
      <c r="GGD81" s="3057"/>
      <c r="GGE81" s="3058"/>
      <c r="GGF81" s="3059"/>
      <c r="GGG81" s="3058"/>
      <c r="GGH81" s="3059"/>
      <c r="GGI81" s="3050"/>
      <c r="GGJ81" s="3051"/>
      <c r="GGK81" s="3058"/>
      <c r="GGL81" s="3056"/>
      <c r="GGM81" s="3050"/>
      <c r="GGN81" s="3051"/>
      <c r="GGO81" s="3052"/>
      <c r="GGP81" s="3053"/>
      <c r="GGQ81" s="3050"/>
      <c r="GGR81" s="3054"/>
      <c r="GGS81" s="3029"/>
      <c r="GGT81" s="3055"/>
      <c r="GGU81" s="3056"/>
      <c r="GGV81" s="3057"/>
      <c r="GGW81" s="3058"/>
      <c r="GGX81" s="3059"/>
      <c r="GGY81" s="3058"/>
      <c r="GGZ81" s="3059"/>
      <c r="GHA81" s="3050"/>
      <c r="GHB81" s="3051"/>
      <c r="GHC81" s="3058"/>
      <c r="GHD81" s="3056"/>
      <c r="GHE81" s="3050"/>
      <c r="GHF81" s="3051"/>
      <c r="GHG81" s="3052"/>
      <c r="GHH81" s="3053"/>
      <c r="GHI81" s="3050"/>
      <c r="GHJ81" s="3054"/>
      <c r="GHK81" s="3029"/>
      <c r="GHL81" s="3055"/>
      <c r="GHM81" s="3056"/>
      <c r="GHN81" s="3057"/>
      <c r="GHO81" s="3058"/>
      <c r="GHP81" s="3059"/>
      <c r="GHQ81" s="3058"/>
      <c r="GHR81" s="3059"/>
      <c r="GHS81" s="3050"/>
      <c r="GHT81" s="3051"/>
      <c r="GHU81" s="3058"/>
      <c r="GHV81" s="3056"/>
      <c r="GHW81" s="3050"/>
      <c r="GHX81" s="3051"/>
      <c r="GHY81" s="3052"/>
      <c r="GHZ81" s="3053"/>
      <c r="GIA81" s="3050"/>
      <c r="GIB81" s="3054"/>
      <c r="GIC81" s="3029"/>
      <c r="GID81" s="3055"/>
      <c r="GIE81" s="3056"/>
      <c r="GIF81" s="3057"/>
      <c r="GIG81" s="3058"/>
      <c r="GIH81" s="3059"/>
      <c r="GII81" s="3058"/>
      <c r="GIJ81" s="3059"/>
      <c r="GIK81" s="3050"/>
      <c r="GIL81" s="3051"/>
      <c r="GIM81" s="3058"/>
      <c r="GIN81" s="3056"/>
      <c r="GIO81" s="3050"/>
      <c r="GIP81" s="3051"/>
      <c r="GIQ81" s="3052"/>
      <c r="GIR81" s="3053"/>
      <c r="GIS81" s="3050"/>
      <c r="GIT81" s="3054"/>
      <c r="GIU81" s="3029"/>
      <c r="GIV81" s="3055"/>
      <c r="GIW81" s="3056"/>
      <c r="GIX81" s="3057"/>
      <c r="GIY81" s="3058"/>
      <c r="GIZ81" s="3059"/>
      <c r="GJA81" s="3058"/>
      <c r="GJB81" s="3059"/>
      <c r="GJC81" s="3050"/>
      <c r="GJD81" s="3051"/>
      <c r="GJE81" s="3058"/>
      <c r="GJF81" s="3056"/>
      <c r="GJG81" s="3050"/>
      <c r="GJH81" s="3051"/>
      <c r="GJI81" s="3052"/>
      <c r="GJJ81" s="3053"/>
      <c r="GJK81" s="3050"/>
      <c r="GJL81" s="3054"/>
      <c r="GJM81" s="3029"/>
      <c r="GJN81" s="3055"/>
      <c r="GJO81" s="3056"/>
      <c r="GJP81" s="3057"/>
      <c r="GJQ81" s="3058"/>
      <c r="GJR81" s="3059"/>
      <c r="GJS81" s="3058"/>
      <c r="GJT81" s="3059"/>
      <c r="GJU81" s="3050"/>
      <c r="GJV81" s="3051"/>
      <c r="GJW81" s="3058"/>
      <c r="GJX81" s="3056"/>
      <c r="GJY81" s="3050"/>
      <c r="GJZ81" s="3051"/>
      <c r="GKA81" s="3052"/>
      <c r="GKB81" s="3053"/>
      <c r="GKC81" s="3050"/>
      <c r="GKD81" s="3054"/>
      <c r="GKE81" s="3029"/>
      <c r="GKF81" s="3055"/>
      <c r="GKG81" s="3056"/>
      <c r="GKH81" s="3057"/>
      <c r="GKI81" s="3058"/>
      <c r="GKJ81" s="3059"/>
      <c r="GKK81" s="3058"/>
      <c r="GKL81" s="3059"/>
      <c r="GKM81" s="3050"/>
      <c r="GKN81" s="3051"/>
      <c r="GKO81" s="3058"/>
      <c r="GKP81" s="3056"/>
      <c r="GKQ81" s="3050"/>
      <c r="GKR81" s="3051"/>
      <c r="GKS81" s="3052"/>
      <c r="GKT81" s="3053"/>
      <c r="GKU81" s="3050"/>
      <c r="GKV81" s="3054"/>
      <c r="GKW81" s="3029"/>
      <c r="GKX81" s="3055"/>
      <c r="GKY81" s="3056"/>
      <c r="GKZ81" s="3057"/>
      <c r="GLA81" s="3058"/>
      <c r="GLB81" s="3059"/>
      <c r="GLC81" s="3058"/>
      <c r="GLD81" s="3059"/>
      <c r="GLE81" s="3050"/>
      <c r="GLF81" s="3051"/>
      <c r="GLG81" s="3058"/>
      <c r="GLH81" s="3056"/>
      <c r="GLI81" s="3050"/>
      <c r="GLJ81" s="3051"/>
      <c r="GLK81" s="3052"/>
      <c r="GLL81" s="3053"/>
      <c r="GLM81" s="3050"/>
      <c r="GLN81" s="3054"/>
      <c r="GLO81" s="3029"/>
      <c r="GLP81" s="3055"/>
      <c r="GLQ81" s="3056"/>
      <c r="GLR81" s="3057"/>
      <c r="GLS81" s="3058"/>
      <c r="GLT81" s="3059"/>
      <c r="GLU81" s="3058"/>
      <c r="GLV81" s="3059"/>
      <c r="GLW81" s="3050"/>
      <c r="GLX81" s="3051"/>
      <c r="GLY81" s="3058"/>
      <c r="GLZ81" s="3056"/>
      <c r="GMA81" s="3050"/>
      <c r="GMB81" s="3051"/>
      <c r="GMC81" s="3052"/>
      <c r="GMD81" s="3053"/>
      <c r="GME81" s="3050"/>
      <c r="GMF81" s="3054"/>
      <c r="GMG81" s="3029"/>
      <c r="GMH81" s="3055"/>
      <c r="GMI81" s="3056"/>
      <c r="GMJ81" s="3057"/>
      <c r="GMK81" s="3058"/>
      <c r="GML81" s="3059"/>
      <c r="GMM81" s="3058"/>
      <c r="GMN81" s="3059"/>
      <c r="GMO81" s="3050"/>
      <c r="GMP81" s="3051"/>
      <c r="GMQ81" s="3058"/>
      <c r="GMR81" s="3056"/>
      <c r="GMS81" s="3050"/>
      <c r="GMT81" s="3051"/>
      <c r="GMU81" s="3052"/>
      <c r="GMV81" s="3053"/>
      <c r="GMW81" s="3050"/>
      <c r="GMX81" s="3054"/>
      <c r="GMY81" s="3029"/>
      <c r="GMZ81" s="3055"/>
      <c r="GNA81" s="3056"/>
      <c r="GNB81" s="3057"/>
      <c r="GNC81" s="3058"/>
      <c r="GND81" s="3059"/>
      <c r="GNE81" s="3058"/>
      <c r="GNF81" s="3059"/>
      <c r="GNG81" s="3050"/>
      <c r="GNH81" s="3051"/>
      <c r="GNI81" s="3058"/>
      <c r="GNJ81" s="3056"/>
      <c r="GNK81" s="3050"/>
      <c r="GNL81" s="3051"/>
      <c r="GNM81" s="3052"/>
      <c r="GNN81" s="3053"/>
      <c r="GNO81" s="3050"/>
      <c r="GNP81" s="3054"/>
      <c r="GNQ81" s="3029"/>
      <c r="GNR81" s="3055"/>
      <c r="GNS81" s="3056"/>
      <c r="GNT81" s="3057"/>
      <c r="GNU81" s="3058"/>
      <c r="GNV81" s="3059"/>
      <c r="GNW81" s="3058"/>
      <c r="GNX81" s="3059"/>
      <c r="GNY81" s="3050"/>
      <c r="GNZ81" s="3051"/>
      <c r="GOA81" s="3058"/>
      <c r="GOB81" s="3056"/>
      <c r="GOC81" s="3050"/>
      <c r="GOD81" s="3051"/>
      <c r="GOE81" s="3052"/>
      <c r="GOF81" s="3053"/>
      <c r="GOG81" s="3050"/>
      <c r="GOH81" s="3054"/>
      <c r="GOI81" s="3029"/>
      <c r="GOJ81" s="3055"/>
      <c r="GOK81" s="3056"/>
      <c r="GOL81" s="3057"/>
      <c r="GOM81" s="3058"/>
      <c r="GON81" s="3059"/>
      <c r="GOO81" s="3058"/>
      <c r="GOP81" s="3059"/>
      <c r="GOQ81" s="3050"/>
      <c r="GOR81" s="3051"/>
      <c r="GOS81" s="3058"/>
      <c r="GOT81" s="3056"/>
      <c r="GOU81" s="3050"/>
      <c r="GOV81" s="3051"/>
      <c r="GOW81" s="3052"/>
      <c r="GOX81" s="3053"/>
      <c r="GOY81" s="3050"/>
      <c r="GOZ81" s="3054"/>
      <c r="GPA81" s="3029"/>
      <c r="GPB81" s="3055"/>
      <c r="GPC81" s="3056"/>
      <c r="GPD81" s="3057"/>
      <c r="GPE81" s="3058"/>
      <c r="GPF81" s="3059"/>
      <c r="GPG81" s="3058"/>
      <c r="GPH81" s="3059"/>
      <c r="GPI81" s="3050"/>
      <c r="GPJ81" s="3051"/>
      <c r="GPK81" s="3058"/>
      <c r="GPL81" s="3056"/>
      <c r="GPM81" s="3050"/>
      <c r="GPN81" s="3051"/>
      <c r="GPO81" s="3052"/>
      <c r="GPP81" s="3053"/>
      <c r="GPQ81" s="3050"/>
      <c r="GPR81" s="3054"/>
      <c r="GPS81" s="3029"/>
      <c r="GPT81" s="3055"/>
      <c r="GPU81" s="3056"/>
      <c r="GPV81" s="3057"/>
      <c r="GPW81" s="3058"/>
      <c r="GPX81" s="3059"/>
      <c r="GPY81" s="3058"/>
      <c r="GPZ81" s="3059"/>
      <c r="GQA81" s="3050"/>
      <c r="GQB81" s="3051"/>
      <c r="GQC81" s="3058"/>
      <c r="GQD81" s="3056"/>
      <c r="GQE81" s="3050"/>
      <c r="GQF81" s="3051"/>
      <c r="GQG81" s="3052"/>
      <c r="GQH81" s="3053"/>
      <c r="GQI81" s="3050"/>
      <c r="GQJ81" s="3054"/>
      <c r="GQK81" s="3029"/>
      <c r="GQL81" s="3055"/>
      <c r="GQM81" s="3056"/>
      <c r="GQN81" s="3057"/>
      <c r="GQO81" s="3058"/>
      <c r="GQP81" s="3059"/>
      <c r="GQQ81" s="3058"/>
      <c r="GQR81" s="3059"/>
      <c r="GQS81" s="3050"/>
      <c r="GQT81" s="3051"/>
      <c r="GQU81" s="3058"/>
      <c r="GQV81" s="3056"/>
      <c r="GQW81" s="3050"/>
      <c r="GQX81" s="3051"/>
      <c r="GQY81" s="3052"/>
      <c r="GQZ81" s="3053"/>
      <c r="GRA81" s="3050"/>
      <c r="GRB81" s="3054"/>
      <c r="GRC81" s="3029"/>
      <c r="GRD81" s="3055"/>
      <c r="GRE81" s="3056"/>
      <c r="GRF81" s="3057"/>
      <c r="GRG81" s="3058"/>
      <c r="GRH81" s="3059"/>
      <c r="GRI81" s="3058"/>
      <c r="GRJ81" s="3059"/>
      <c r="GRK81" s="3050"/>
      <c r="GRL81" s="3051"/>
      <c r="GRM81" s="3058"/>
      <c r="GRN81" s="3056"/>
      <c r="GRO81" s="3050"/>
      <c r="GRP81" s="3051"/>
      <c r="GRQ81" s="3052"/>
      <c r="GRR81" s="3053"/>
      <c r="GRS81" s="3050"/>
      <c r="GRT81" s="3054"/>
      <c r="GRU81" s="3029"/>
      <c r="GRV81" s="3055"/>
      <c r="GRW81" s="3056"/>
      <c r="GRX81" s="3057"/>
      <c r="GRY81" s="3058"/>
      <c r="GRZ81" s="3059"/>
      <c r="GSA81" s="3058"/>
      <c r="GSB81" s="3059"/>
      <c r="GSC81" s="3050"/>
      <c r="GSD81" s="3051"/>
      <c r="GSE81" s="3058"/>
      <c r="GSF81" s="3056"/>
      <c r="GSG81" s="3050"/>
      <c r="GSH81" s="3051"/>
      <c r="GSI81" s="3052"/>
      <c r="GSJ81" s="3053"/>
      <c r="GSK81" s="3050"/>
      <c r="GSL81" s="3054"/>
      <c r="GSM81" s="3029"/>
      <c r="GSN81" s="3055"/>
      <c r="GSO81" s="3056"/>
      <c r="GSP81" s="3057"/>
      <c r="GSQ81" s="3058"/>
      <c r="GSR81" s="3059"/>
      <c r="GSS81" s="3058"/>
      <c r="GST81" s="3059"/>
      <c r="GSU81" s="3050"/>
      <c r="GSV81" s="3051"/>
      <c r="GSW81" s="3058"/>
      <c r="GSX81" s="3056"/>
      <c r="GSY81" s="3050"/>
      <c r="GSZ81" s="3051"/>
      <c r="GTA81" s="3052"/>
      <c r="GTB81" s="3053"/>
      <c r="GTC81" s="3050"/>
      <c r="GTD81" s="3054"/>
      <c r="GTE81" s="3029"/>
      <c r="GTF81" s="3055"/>
      <c r="GTG81" s="3056"/>
      <c r="GTH81" s="3057"/>
      <c r="GTI81" s="3058"/>
      <c r="GTJ81" s="3059"/>
      <c r="GTK81" s="3058"/>
      <c r="GTL81" s="3059"/>
      <c r="GTM81" s="3050"/>
      <c r="GTN81" s="3051"/>
      <c r="GTO81" s="3058"/>
      <c r="GTP81" s="3056"/>
      <c r="GTQ81" s="3050"/>
      <c r="GTR81" s="3051"/>
      <c r="GTS81" s="3052"/>
      <c r="GTT81" s="3053"/>
      <c r="GTU81" s="3050"/>
      <c r="GTV81" s="3054"/>
      <c r="GTW81" s="3029"/>
      <c r="GTX81" s="3055"/>
      <c r="GTY81" s="3056"/>
      <c r="GTZ81" s="3057"/>
      <c r="GUA81" s="3058"/>
      <c r="GUB81" s="3059"/>
      <c r="GUC81" s="3058"/>
      <c r="GUD81" s="3059"/>
      <c r="GUE81" s="3050"/>
      <c r="GUF81" s="3051"/>
      <c r="GUG81" s="3058"/>
      <c r="GUH81" s="3056"/>
      <c r="GUI81" s="3050"/>
      <c r="GUJ81" s="3051"/>
      <c r="GUK81" s="3052"/>
      <c r="GUL81" s="3053"/>
      <c r="GUM81" s="3050"/>
      <c r="GUN81" s="3054"/>
      <c r="GUO81" s="3029"/>
      <c r="GUP81" s="3055"/>
      <c r="GUQ81" s="3056"/>
      <c r="GUR81" s="3057"/>
      <c r="GUS81" s="3058"/>
      <c r="GUT81" s="3059"/>
      <c r="GUU81" s="3058"/>
      <c r="GUV81" s="3059"/>
      <c r="GUW81" s="3050"/>
      <c r="GUX81" s="3051"/>
      <c r="GUY81" s="3058"/>
      <c r="GUZ81" s="3056"/>
      <c r="GVA81" s="3050"/>
      <c r="GVB81" s="3051"/>
      <c r="GVC81" s="3052"/>
      <c r="GVD81" s="3053"/>
      <c r="GVE81" s="3050"/>
      <c r="GVF81" s="3054"/>
      <c r="GVG81" s="3029"/>
      <c r="GVH81" s="3055"/>
      <c r="GVI81" s="3056"/>
      <c r="GVJ81" s="3057"/>
      <c r="GVK81" s="3058"/>
      <c r="GVL81" s="3059"/>
      <c r="GVM81" s="3058"/>
      <c r="GVN81" s="3059"/>
      <c r="GVO81" s="3050"/>
      <c r="GVP81" s="3051"/>
      <c r="GVQ81" s="3058"/>
      <c r="GVR81" s="3056"/>
      <c r="GVS81" s="3050"/>
      <c r="GVT81" s="3051"/>
      <c r="GVU81" s="3052"/>
      <c r="GVV81" s="3053"/>
      <c r="GVW81" s="3050"/>
      <c r="GVX81" s="3054"/>
      <c r="GVY81" s="3029"/>
      <c r="GVZ81" s="3055"/>
      <c r="GWA81" s="3056"/>
      <c r="GWB81" s="3057"/>
      <c r="GWC81" s="3058"/>
      <c r="GWD81" s="3059"/>
      <c r="GWE81" s="3058"/>
      <c r="GWF81" s="3059"/>
      <c r="GWG81" s="3050"/>
      <c r="GWH81" s="3051"/>
      <c r="GWI81" s="3058"/>
      <c r="GWJ81" s="3056"/>
      <c r="GWK81" s="3050"/>
      <c r="GWL81" s="3051"/>
      <c r="GWM81" s="3052"/>
      <c r="GWN81" s="3053"/>
      <c r="GWO81" s="3050"/>
      <c r="GWP81" s="3054"/>
      <c r="GWQ81" s="3029"/>
      <c r="GWR81" s="3055"/>
      <c r="GWS81" s="3056"/>
      <c r="GWT81" s="3057"/>
      <c r="GWU81" s="3058"/>
      <c r="GWV81" s="3059"/>
      <c r="GWW81" s="3058"/>
      <c r="GWX81" s="3059"/>
      <c r="GWY81" s="3050"/>
      <c r="GWZ81" s="3051"/>
      <c r="GXA81" s="3058"/>
      <c r="GXB81" s="3056"/>
      <c r="GXC81" s="3050"/>
      <c r="GXD81" s="3051"/>
      <c r="GXE81" s="3052"/>
      <c r="GXF81" s="3053"/>
      <c r="GXG81" s="3050"/>
      <c r="GXH81" s="3054"/>
      <c r="GXI81" s="3029"/>
      <c r="GXJ81" s="3055"/>
      <c r="GXK81" s="3056"/>
      <c r="GXL81" s="3057"/>
      <c r="GXM81" s="3058"/>
      <c r="GXN81" s="3059"/>
      <c r="GXO81" s="3058"/>
      <c r="GXP81" s="3059"/>
      <c r="GXQ81" s="3050"/>
      <c r="GXR81" s="3051"/>
      <c r="GXS81" s="3058"/>
      <c r="GXT81" s="3056"/>
      <c r="GXU81" s="3050"/>
      <c r="GXV81" s="3051"/>
      <c r="GXW81" s="3052"/>
      <c r="GXX81" s="3053"/>
      <c r="GXY81" s="3050"/>
      <c r="GXZ81" s="3054"/>
      <c r="GYA81" s="3029"/>
      <c r="GYB81" s="3055"/>
      <c r="GYC81" s="3056"/>
      <c r="GYD81" s="3057"/>
      <c r="GYE81" s="3058"/>
      <c r="GYF81" s="3059"/>
      <c r="GYG81" s="3058"/>
      <c r="GYH81" s="3059"/>
      <c r="GYI81" s="3050"/>
      <c r="GYJ81" s="3051"/>
      <c r="GYK81" s="3058"/>
      <c r="GYL81" s="3056"/>
      <c r="GYM81" s="3050"/>
      <c r="GYN81" s="3051"/>
      <c r="GYO81" s="3052"/>
      <c r="GYP81" s="3053"/>
      <c r="GYQ81" s="3050"/>
      <c r="GYR81" s="3054"/>
      <c r="GYS81" s="3029"/>
      <c r="GYT81" s="3055"/>
      <c r="GYU81" s="3056"/>
      <c r="GYV81" s="3057"/>
      <c r="GYW81" s="3058"/>
      <c r="GYX81" s="3059"/>
      <c r="GYY81" s="3058"/>
      <c r="GYZ81" s="3059"/>
      <c r="GZA81" s="3050"/>
      <c r="GZB81" s="3051"/>
      <c r="GZC81" s="3058"/>
      <c r="GZD81" s="3056"/>
      <c r="GZE81" s="3050"/>
      <c r="GZF81" s="3051"/>
      <c r="GZG81" s="3052"/>
      <c r="GZH81" s="3053"/>
      <c r="GZI81" s="3050"/>
      <c r="GZJ81" s="3054"/>
      <c r="GZK81" s="3029"/>
      <c r="GZL81" s="3055"/>
      <c r="GZM81" s="3056"/>
      <c r="GZN81" s="3057"/>
      <c r="GZO81" s="3058"/>
      <c r="GZP81" s="3059"/>
      <c r="GZQ81" s="3058"/>
      <c r="GZR81" s="3059"/>
      <c r="GZS81" s="3050"/>
      <c r="GZT81" s="3051"/>
      <c r="GZU81" s="3058"/>
      <c r="GZV81" s="3056"/>
      <c r="GZW81" s="3050"/>
      <c r="GZX81" s="3051"/>
      <c r="GZY81" s="3052"/>
      <c r="GZZ81" s="3053"/>
      <c r="HAA81" s="3050"/>
      <c r="HAB81" s="3054"/>
      <c r="HAC81" s="3029"/>
      <c r="HAD81" s="3055"/>
      <c r="HAE81" s="3056"/>
      <c r="HAF81" s="3057"/>
      <c r="HAG81" s="3058"/>
      <c r="HAH81" s="3059"/>
      <c r="HAI81" s="3058"/>
      <c r="HAJ81" s="3059"/>
      <c r="HAK81" s="3050"/>
      <c r="HAL81" s="3051"/>
      <c r="HAM81" s="3058"/>
      <c r="HAN81" s="3056"/>
      <c r="HAO81" s="3050"/>
      <c r="HAP81" s="3051"/>
      <c r="HAQ81" s="3052"/>
      <c r="HAR81" s="3053"/>
      <c r="HAS81" s="3050"/>
      <c r="HAT81" s="3054"/>
      <c r="HAU81" s="3029"/>
      <c r="HAV81" s="3055"/>
      <c r="HAW81" s="3056"/>
      <c r="HAX81" s="3057"/>
      <c r="HAY81" s="3058"/>
      <c r="HAZ81" s="3059"/>
      <c r="HBA81" s="3058"/>
      <c r="HBB81" s="3059"/>
      <c r="HBC81" s="3050"/>
      <c r="HBD81" s="3051"/>
      <c r="HBE81" s="3058"/>
      <c r="HBF81" s="3056"/>
      <c r="HBG81" s="3050"/>
      <c r="HBH81" s="3051"/>
      <c r="HBI81" s="3052"/>
      <c r="HBJ81" s="3053"/>
      <c r="HBK81" s="3050"/>
      <c r="HBL81" s="3054"/>
      <c r="HBM81" s="3029"/>
      <c r="HBN81" s="3055"/>
      <c r="HBO81" s="3056"/>
      <c r="HBP81" s="3057"/>
      <c r="HBQ81" s="3058"/>
      <c r="HBR81" s="3059"/>
      <c r="HBS81" s="3058"/>
      <c r="HBT81" s="3059"/>
      <c r="HBU81" s="3050"/>
      <c r="HBV81" s="3051"/>
      <c r="HBW81" s="3058"/>
      <c r="HBX81" s="3056"/>
      <c r="HBY81" s="3050"/>
      <c r="HBZ81" s="3051"/>
      <c r="HCA81" s="3052"/>
      <c r="HCB81" s="3053"/>
      <c r="HCC81" s="3050"/>
      <c r="HCD81" s="3054"/>
      <c r="HCE81" s="3029"/>
      <c r="HCF81" s="3055"/>
      <c r="HCG81" s="3056"/>
      <c r="HCH81" s="3057"/>
      <c r="HCI81" s="3058"/>
      <c r="HCJ81" s="3059"/>
      <c r="HCK81" s="3058"/>
      <c r="HCL81" s="3059"/>
      <c r="HCM81" s="3050"/>
      <c r="HCN81" s="3051"/>
      <c r="HCO81" s="3058"/>
      <c r="HCP81" s="3056"/>
      <c r="HCQ81" s="3050"/>
      <c r="HCR81" s="3051"/>
      <c r="HCS81" s="3052"/>
      <c r="HCT81" s="3053"/>
      <c r="HCU81" s="3050"/>
      <c r="HCV81" s="3054"/>
      <c r="HCW81" s="3029"/>
      <c r="HCX81" s="3055"/>
      <c r="HCY81" s="3056"/>
      <c r="HCZ81" s="3057"/>
      <c r="HDA81" s="3058"/>
      <c r="HDB81" s="3059"/>
      <c r="HDC81" s="3058"/>
      <c r="HDD81" s="3059"/>
      <c r="HDE81" s="3050"/>
      <c r="HDF81" s="3051"/>
      <c r="HDG81" s="3058"/>
      <c r="HDH81" s="3056"/>
      <c r="HDI81" s="3050"/>
      <c r="HDJ81" s="3051"/>
      <c r="HDK81" s="3052"/>
      <c r="HDL81" s="3053"/>
      <c r="HDM81" s="3050"/>
      <c r="HDN81" s="3054"/>
      <c r="HDO81" s="3029"/>
      <c r="HDP81" s="3055"/>
      <c r="HDQ81" s="3056"/>
      <c r="HDR81" s="3057"/>
      <c r="HDS81" s="3058"/>
      <c r="HDT81" s="3059"/>
      <c r="HDU81" s="3058"/>
      <c r="HDV81" s="3059"/>
      <c r="HDW81" s="3050"/>
      <c r="HDX81" s="3051"/>
      <c r="HDY81" s="3058"/>
      <c r="HDZ81" s="3056"/>
      <c r="HEA81" s="3050"/>
      <c r="HEB81" s="3051"/>
      <c r="HEC81" s="3052"/>
      <c r="HED81" s="3053"/>
      <c r="HEE81" s="3050"/>
      <c r="HEF81" s="3054"/>
      <c r="HEG81" s="3029"/>
      <c r="HEH81" s="3055"/>
      <c r="HEI81" s="3056"/>
      <c r="HEJ81" s="3057"/>
      <c r="HEK81" s="3058"/>
      <c r="HEL81" s="3059"/>
      <c r="HEM81" s="3058"/>
      <c r="HEN81" s="3059"/>
      <c r="HEO81" s="3050"/>
      <c r="HEP81" s="3051"/>
      <c r="HEQ81" s="3058"/>
      <c r="HER81" s="3056"/>
      <c r="HES81" s="3050"/>
      <c r="HET81" s="3051"/>
      <c r="HEU81" s="3052"/>
      <c r="HEV81" s="3053"/>
      <c r="HEW81" s="3050"/>
      <c r="HEX81" s="3054"/>
      <c r="HEY81" s="3029"/>
      <c r="HEZ81" s="3055"/>
      <c r="HFA81" s="3056"/>
      <c r="HFB81" s="3057"/>
      <c r="HFC81" s="3058"/>
      <c r="HFD81" s="3059"/>
      <c r="HFE81" s="3058"/>
      <c r="HFF81" s="3059"/>
      <c r="HFG81" s="3050"/>
      <c r="HFH81" s="3051"/>
      <c r="HFI81" s="3058"/>
      <c r="HFJ81" s="3056"/>
      <c r="HFK81" s="3050"/>
      <c r="HFL81" s="3051"/>
      <c r="HFM81" s="3052"/>
      <c r="HFN81" s="3053"/>
      <c r="HFO81" s="3050"/>
      <c r="HFP81" s="3054"/>
      <c r="HFQ81" s="3029"/>
      <c r="HFR81" s="3055"/>
      <c r="HFS81" s="3056"/>
      <c r="HFT81" s="3057"/>
      <c r="HFU81" s="3058"/>
      <c r="HFV81" s="3059"/>
      <c r="HFW81" s="3058"/>
      <c r="HFX81" s="3059"/>
      <c r="HFY81" s="3050"/>
      <c r="HFZ81" s="3051"/>
      <c r="HGA81" s="3058"/>
      <c r="HGB81" s="3056"/>
      <c r="HGC81" s="3050"/>
      <c r="HGD81" s="3051"/>
      <c r="HGE81" s="3052"/>
      <c r="HGF81" s="3053"/>
      <c r="HGG81" s="3050"/>
      <c r="HGH81" s="3054"/>
      <c r="HGI81" s="3029"/>
      <c r="HGJ81" s="3055"/>
      <c r="HGK81" s="3056"/>
      <c r="HGL81" s="3057"/>
      <c r="HGM81" s="3058"/>
      <c r="HGN81" s="3059"/>
      <c r="HGO81" s="3058"/>
      <c r="HGP81" s="3059"/>
      <c r="HGQ81" s="3050"/>
      <c r="HGR81" s="3051"/>
      <c r="HGS81" s="3058"/>
      <c r="HGT81" s="3056"/>
      <c r="HGU81" s="3050"/>
      <c r="HGV81" s="3051"/>
      <c r="HGW81" s="3052"/>
      <c r="HGX81" s="3053"/>
      <c r="HGY81" s="3050"/>
      <c r="HGZ81" s="3054"/>
      <c r="HHA81" s="3029"/>
      <c r="HHB81" s="3055"/>
      <c r="HHC81" s="3056"/>
      <c r="HHD81" s="3057"/>
      <c r="HHE81" s="3058"/>
      <c r="HHF81" s="3059"/>
      <c r="HHG81" s="3058"/>
      <c r="HHH81" s="3059"/>
      <c r="HHI81" s="3050"/>
      <c r="HHJ81" s="3051"/>
      <c r="HHK81" s="3058"/>
      <c r="HHL81" s="3056"/>
      <c r="HHM81" s="3050"/>
      <c r="HHN81" s="3051"/>
      <c r="HHO81" s="3052"/>
      <c r="HHP81" s="3053"/>
      <c r="HHQ81" s="3050"/>
      <c r="HHR81" s="3054"/>
      <c r="HHS81" s="3029"/>
      <c r="HHT81" s="3055"/>
      <c r="HHU81" s="3056"/>
      <c r="HHV81" s="3057"/>
      <c r="HHW81" s="3058"/>
      <c r="HHX81" s="3059"/>
      <c r="HHY81" s="3058"/>
      <c r="HHZ81" s="3059"/>
      <c r="HIA81" s="3050"/>
      <c r="HIB81" s="3051"/>
      <c r="HIC81" s="3058"/>
      <c r="HID81" s="3056"/>
      <c r="HIE81" s="3050"/>
      <c r="HIF81" s="3051"/>
      <c r="HIG81" s="3052"/>
      <c r="HIH81" s="3053"/>
      <c r="HII81" s="3050"/>
      <c r="HIJ81" s="3054"/>
      <c r="HIK81" s="3029"/>
      <c r="HIL81" s="3055"/>
      <c r="HIM81" s="3056"/>
      <c r="HIN81" s="3057"/>
      <c r="HIO81" s="3058"/>
      <c r="HIP81" s="3059"/>
      <c r="HIQ81" s="3058"/>
      <c r="HIR81" s="3059"/>
      <c r="HIS81" s="3050"/>
      <c r="HIT81" s="3051"/>
      <c r="HIU81" s="3058"/>
      <c r="HIV81" s="3056"/>
      <c r="HIW81" s="3050"/>
      <c r="HIX81" s="3051"/>
      <c r="HIY81" s="3052"/>
      <c r="HIZ81" s="3053"/>
      <c r="HJA81" s="3050"/>
      <c r="HJB81" s="3054"/>
      <c r="HJC81" s="3029"/>
      <c r="HJD81" s="3055"/>
      <c r="HJE81" s="3056"/>
      <c r="HJF81" s="3057"/>
      <c r="HJG81" s="3058"/>
      <c r="HJH81" s="3059"/>
      <c r="HJI81" s="3058"/>
      <c r="HJJ81" s="3059"/>
      <c r="HJK81" s="3050"/>
      <c r="HJL81" s="3051"/>
      <c r="HJM81" s="3058"/>
      <c r="HJN81" s="3056"/>
      <c r="HJO81" s="3050"/>
      <c r="HJP81" s="3051"/>
      <c r="HJQ81" s="3052"/>
      <c r="HJR81" s="3053"/>
      <c r="HJS81" s="3050"/>
      <c r="HJT81" s="3054"/>
      <c r="HJU81" s="3029"/>
      <c r="HJV81" s="3055"/>
      <c r="HJW81" s="3056"/>
      <c r="HJX81" s="3057"/>
      <c r="HJY81" s="3058"/>
      <c r="HJZ81" s="3059"/>
      <c r="HKA81" s="3058"/>
      <c r="HKB81" s="3059"/>
      <c r="HKC81" s="3050"/>
      <c r="HKD81" s="3051"/>
      <c r="HKE81" s="3058"/>
      <c r="HKF81" s="3056"/>
      <c r="HKG81" s="3050"/>
      <c r="HKH81" s="3051"/>
      <c r="HKI81" s="3052"/>
      <c r="HKJ81" s="3053"/>
      <c r="HKK81" s="3050"/>
      <c r="HKL81" s="3054"/>
      <c r="HKM81" s="3029"/>
      <c r="HKN81" s="3055"/>
      <c r="HKO81" s="3056"/>
      <c r="HKP81" s="3057"/>
      <c r="HKQ81" s="3058"/>
      <c r="HKR81" s="3059"/>
      <c r="HKS81" s="3058"/>
      <c r="HKT81" s="3059"/>
      <c r="HKU81" s="3050"/>
      <c r="HKV81" s="3051"/>
      <c r="HKW81" s="3058"/>
      <c r="HKX81" s="3056"/>
      <c r="HKY81" s="3050"/>
      <c r="HKZ81" s="3051"/>
      <c r="HLA81" s="3052"/>
      <c r="HLB81" s="3053"/>
      <c r="HLC81" s="3050"/>
      <c r="HLD81" s="3054"/>
      <c r="HLE81" s="3029"/>
      <c r="HLF81" s="3055"/>
      <c r="HLG81" s="3056"/>
      <c r="HLH81" s="3057"/>
      <c r="HLI81" s="3058"/>
      <c r="HLJ81" s="3059"/>
      <c r="HLK81" s="3058"/>
      <c r="HLL81" s="3059"/>
      <c r="HLM81" s="3050"/>
      <c r="HLN81" s="3051"/>
      <c r="HLO81" s="3058"/>
      <c r="HLP81" s="3056"/>
      <c r="HLQ81" s="3050"/>
      <c r="HLR81" s="3051"/>
      <c r="HLS81" s="3052"/>
      <c r="HLT81" s="3053"/>
      <c r="HLU81" s="3050"/>
      <c r="HLV81" s="3054"/>
      <c r="HLW81" s="3029"/>
      <c r="HLX81" s="3055"/>
      <c r="HLY81" s="3056"/>
      <c r="HLZ81" s="3057"/>
      <c r="HMA81" s="3058"/>
      <c r="HMB81" s="3059"/>
      <c r="HMC81" s="3058"/>
      <c r="HMD81" s="3059"/>
      <c r="HME81" s="3050"/>
      <c r="HMF81" s="3051"/>
      <c r="HMG81" s="3058"/>
      <c r="HMH81" s="3056"/>
      <c r="HMI81" s="3050"/>
      <c r="HMJ81" s="3051"/>
      <c r="HMK81" s="3052"/>
      <c r="HML81" s="3053"/>
      <c r="HMM81" s="3050"/>
      <c r="HMN81" s="3054"/>
      <c r="HMO81" s="3029"/>
      <c r="HMP81" s="3055"/>
      <c r="HMQ81" s="3056"/>
      <c r="HMR81" s="3057"/>
      <c r="HMS81" s="3058"/>
      <c r="HMT81" s="3059"/>
      <c r="HMU81" s="3058"/>
      <c r="HMV81" s="3059"/>
      <c r="HMW81" s="3050"/>
      <c r="HMX81" s="3051"/>
      <c r="HMY81" s="3058"/>
      <c r="HMZ81" s="3056"/>
      <c r="HNA81" s="3050"/>
      <c r="HNB81" s="3051"/>
      <c r="HNC81" s="3052"/>
      <c r="HND81" s="3053"/>
      <c r="HNE81" s="3050"/>
      <c r="HNF81" s="3054"/>
      <c r="HNG81" s="3029"/>
      <c r="HNH81" s="3055"/>
      <c r="HNI81" s="3056"/>
      <c r="HNJ81" s="3057"/>
      <c r="HNK81" s="3058"/>
      <c r="HNL81" s="3059"/>
      <c r="HNM81" s="3058"/>
      <c r="HNN81" s="3059"/>
      <c r="HNO81" s="3050"/>
      <c r="HNP81" s="3051"/>
      <c r="HNQ81" s="3058"/>
      <c r="HNR81" s="3056"/>
      <c r="HNS81" s="3050"/>
      <c r="HNT81" s="3051"/>
      <c r="HNU81" s="3052"/>
      <c r="HNV81" s="3053"/>
      <c r="HNW81" s="3050"/>
      <c r="HNX81" s="3054"/>
      <c r="HNY81" s="3029"/>
      <c r="HNZ81" s="3055"/>
      <c r="HOA81" s="3056"/>
      <c r="HOB81" s="3057"/>
      <c r="HOC81" s="3058"/>
      <c r="HOD81" s="3059"/>
      <c r="HOE81" s="3058"/>
      <c r="HOF81" s="3059"/>
      <c r="HOG81" s="3050"/>
      <c r="HOH81" s="3051"/>
      <c r="HOI81" s="3058"/>
      <c r="HOJ81" s="3056"/>
      <c r="HOK81" s="3050"/>
      <c r="HOL81" s="3051"/>
      <c r="HOM81" s="3052"/>
      <c r="HON81" s="3053"/>
      <c r="HOO81" s="3050"/>
      <c r="HOP81" s="3054"/>
      <c r="HOQ81" s="3029"/>
      <c r="HOR81" s="3055"/>
      <c r="HOS81" s="3056"/>
      <c r="HOT81" s="3057"/>
      <c r="HOU81" s="3058"/>
      <c r="HOV81" s="3059"/>
      <c r="HOW81" s="3058"/>
      <c r="HOX81" s="3059"/>
      <c r="HOY81" s="3050"/>
      <c r="HOZ81" s="3051"/>
      <c r="HPA81" s="3058"/>
      <c r="HPB81" s="3056"/>
      <c r="HPC81" s="3050"/>
      <c r="HPD81" s="3051"/>
      <c r="HPE81" s="3052"/>
      <c r="HPF81" s="3053"/>
      <c r="HPG81" s="3050"/>
      <c r="HPH81" s="3054"/>
      <c r="HPI81" s="3029"/>
      <c r="HPJ81" s="3055"/>
      <c r="HPK81" s="3056"/>
      <c r="HPL81" s="3057"/>
      <c r="HPM81" s="3058"/>
      <c r="HPN81" s="3059"/>
      <c r="HPO81" s="3058"/>
      <c r="HPP81" s="3059"/>
      <c r="HPQ81" s="3050"/>
      <c r="HPR81" s="3051"/>
      <c r="HPS81" s="3058"/>
      <c r="HPT81" s="3056"/>
      <c r="HPU81" s="3050"/>
      <c r="HPV81" s="3051"/>
      <c r="HPW81" s="3052"/>
      <c r="HPX81" s="3053"/>
      <c r="HPY81" s="3050"/>
      <c r="HPZ81" s="3054"/>
      <c r="HQA81" s="3029"/>
      <c r="HQB81" s="3055"/>
      <c r="HQC81" s="3056"/>
      <c r="HQD81" s="3057"/>
      <c r="HQE81" s="3058"/>
      <c r="HQF81" s="3059"/>
      <c r="HQG81" s="3058"/>
      <c r="HQH81" s="3059"/>
      <c r="HQI81" s="3050"/>
      <c r="HQJ81" s="3051"/>
      <c r="HQK81" s="3058"/>
      <c r="HQL81" s="3056"/>
      <c r="HQM81" s="3050"/>
      <c r="HQN81" s="3051"/>
      <c r="HQO81" s="3052"/>
      <c r="HQP81" s="3053"/>
      <c r="HQQ81" s="3050"/>
      <c r="HQR81" s="3054"/>
      <c r="HQS81" s="3029"/>
      <c r="HQT81" s="3055"/>
      <c r="HQU81" s="3056"/>
      <c r="HQV81" s="3057"/>
      <c r="HQW81" s="3058"/>
      <c r="HQX81" s="3059"/>
      <c r="HQY81" s="3058"/>
      <c r="HQZ81" s="3059"/>
      <c r="HRA81" s="3050"/>
      <c r="HRB81" s="3051"/>
      <c r="HRC81" s="3058"/>
      <c r="HRD81" s="3056"/>
      <c r="HRE81" s="3050"/>
      <c r="HRF81" s="3051"/>
      <c r="HRG81" s="3052"/>
      <c r="HRH81" s="3053"/>
      <c r="HRI81" s="3050"/>
      <c r="HRJ81" s="3054"/>
      <c r="HRK81" s="3029"/>
      <c r="HRL81" s="3055"/>
      <c r="HRM81" s="3056"/>
      <c r="HRN81" s="3057"/>
      <c r="HRO81" s="3058"/>
      <c r="HRP81" s="3059"/>
      <c r="HRQ81" s="3058"/>
      <c r="HRR81" s="3059"/>
      <c r="HRS81" s="3050"/>
      <c r="HRT81" s="3051"/>
      <c r="HRU81" s="3058"/>
      <c r="HRV81" s="3056"/>
      <c r="HRW81" s="3050"/>
      <c r="HRX81" s="3051"/>
      <c r="HRY81" s="3052"/>
      <c r="HRZ81" s="3053"/>
      <c r="HSA81" s="3050"/>
      <c r="HSB81" s="3054"/>
      <c r="HSC81" s="3029"/>
      <c r="HSD81" s="3055"/>
      <c r="HSE81" s="3056"/>
      <c r="HSF81" s="3057"/>
      <c r="HSG81" s="3058"/>
      <c r="HSH81" s="3059"/>
      <c r="HSI81" s="3058"/>
      <c r="HSJ81" s="3059"/>
      <c r="HSK81" s="3050"/>
      <c r="HSL81" s="3051"/>
      <c r="HSM81" s="3058"/>
      <c r="HSN81" s="3056"/>
      <c r="HSO81" s="3050"/>
      <c r="HSP81" s="3051"/>
      <c r="HSQ81" s="3052"/>
      <c r="HSR81" s="3053"/>
      <c r="HSS81" s="3050"/>
      <c r="HST81" s="3054"/>
      <c r="HSU81" s="3029"/>
      <c r="HSV81" s="3055"/>
      <c r="HSW81" s="3056"/>
      <c r="HSX81" s="3057"/>
      <c r="HSY81" s="3058"/>
      <c r="HSZ81" s="3059"/>
      <c r="HTA81" s="3058"/>
      <c r="HTB81" s="3059"/>
      <c r="HTC81" s="3050"/>
      <c r="HTD81" s="3051"/>
      <c r="HTE81" s="3058"/>
      <c r="HTF81" s="3056"/>
      <c r="HTG81" s="3050"/>
      <c r="HTH81" s="3051"/>
      <c r="HTI81" s="3052"/>
      <c r="HTJ81" s="3053"/>
      <c r="HTK81" s="3050"/>
      <c r="HTL81" s="3054"/>
      <c r="HTM81" s="3029"/>
      <c r="HTN81" s="3055"/>
      <c r="HTO81" s="3056"/>
      <c r="HTP81" s="3057"/>
      <c r="HTQ81" s="3058"/>
      <c r="HTR81" s="3059"/>
      <c r="HTS81" s="3058"/>
      <c r="HTT81" s="3059"/>
      <c r="HTU81" s="3050"/>
      <c r="HTV81" s="3051"/>
      <c r="HTW81" s="3058"/>
      <c r="HTX81" s="3056"/>
      <c r="HTY81" s="3050"/>
      <c r="HTZ81" s="3051"/>
      <c r="HUA81" s="3052"/>
      <c r="HUB81" s="3053"/>
      <c r="HUC81" s="3050"/>
      <c r="HUD81" s="3054"/>
      <c r="HUE81" s="3029"/>
      <c r="HUF81" s="3055"/>
      <c r="HUG81" s="3056"/>
      <c r="HUH81" s="3057"/>
      <c r="HUI81" s="3058"/>
      <c r="HUJ81" s="3059"/>
      <c r="HUK81" s="3058"/>
      <c r="HUL81" s="3059"/>
      <c r="HUM81" s="3050"/>
      <c r="HUN81" s="3051"/>
      <c r="HUO81" s="3058"/>
      <c r="HUP81" s="3056"/>
      <c r="HUQ81" s="3050"/>
      <c r="HUR81" s="3051"/>
      <c r="HUS81" s="3052"/>
      <c r="HUT81" s="3053"/>
      <c r="HUU81" s="3050"/>
      <c r="HUV81" s="3054"/>
      <c r="HUW81" s="3029"/>
      <c r="HUX81" s="3055"/>
      <c r="HUY81" s="3056"/>
      <c r="HUZ81" s="3057"/>
      <c r="HVA81" s="3058"/>
      <c r="HVB81" s="3059"/>
      <c r="HVC81" s="3058"/>
      <c r="HVD81" s="3059"/>
      <c r="HVE81" s="3050"/>
      <c r="HVF81" s="3051"/>
      <c r="HVG81" s="3058"/>
      <c r="HVH81" s="3056"/>
      <c r="HVI81" s="3050"/>
      <c r="HVJ81" s="3051"/>
      <c r="HVK81" s="3052"/>
      <c r="HVL81" s="3053"/>
      <c r="HVM81" s="3050"/>
      <c r="HVN81" s="3054"/>
      <c r="HVO81" s="3029"/>
      <c r="HVP81" s="3055"/>
      <c r="HVQ81" s="3056"/>
      <c r="HVR81" s="3057"/>
      <c r="HVS81" s="3058"/>
      <c r="HVT81" s="3059"/>
      <c r="HVU81" s="3058"/>
      <c r="HVV81" s="3059"/>
      <c r="HVW81" s="3050"/>
      <c r="HVX81" s="3051"/>
      <c r="HVY81" s="3058"/>
      <c r="HVZ81" s="3056"/>
      <c r="HWA81" s="3050"/>
      <c r="HWB81" s="3051"/>
      <c r="HWC81" s="3052"/>
      <c r="HWD81" s="3053"/>
      <c r="HWE81" s="3050"/>
      <c r="HWF81" s="3054"/>
      <c r="HWG81" s="3029"/>
      <c r="HWH81" s="3055"/>
      <c r="HWI81" s="3056"/>
      <c r="HWJ81" s="3057"/>
      <c r="HWK81" s="3058"/>
      <c r="HWL81" s="3059"/>
      <c r="HWM81" s="3058"/>
      <c r="HWN81" s="3059"/>
      <c r="HWO81" s="3050"/>
      <c r="HWP81" s="3051"/>
      <c r="HWQ81" s="3058"/>
      <c r="HWR81" s="3056"/>
      <c r="HWS81" s="3050"/>
      <c r="HWT81" s="3051"/>
      <c r="HWU81" s="3052"/>
      <c r="HWV81" s="3053"/>
      <c r="HWW81" s="3050"/>
      <c r="HWX81" s="3054"/>
      <c r="HWY81" s="3029"/>
      <c r="HWZ81" s="3055"/>
      <c r="HXA81" s="3056"/>
      <c r="HXB81" s="3057"/>
      <c r="HXC81" s="3058"/>
      <c r="HXD81" s="3059"/>
      <c r="HXE81" s="3058"/>
      <c r="HXF81" s="3059"/>
      <c r="HXG81" s="3050"/>
      <c r="HXH81" s="3051"/>
      <c r="HXI81" s="3058"/>
      <c r="HXJ81" s="3056"/>
      <c r="HXK81" s="3050"/>
      <c r="HXL81" s="3051"/>
      <c r="HXM81" s="3052"/>
      <c r="HXN81" s="3053"/>
      <c r="HXO81" s="3050"/>
      <c r="HXP81" s="3054"/>
      <c r="HXQ81" s="3029"/>
      <c r="HXR81" s="3055"/>
      <c r="HXS81" s="3056"/>
      <c r="HXT81" s="3057"/>
      <c r="HXU81" s="3058"/>
      <c r="HXV81" s="3059"/>
      <c r="HXW81" s="3058"/>
      <c r="HXX81" s="3059"/>
      <c r="HXY81" s="3050"/>
      <c r="HXZ81" s="3051"/>
      <c r="HYA81" s="3058"/>
      <c r="HYB81" s="3056"/>
      <c r="HYC81" s="3050"/>
      <c r="HYD81" s="3051"/>
      <c r="HYE81" s="3052"/>
      <c r="HYF81" s="3053"/>
      <c r="HYG81" s="3050"/>
      <c r="HYH81" s="3054"/>
      <c r="HYI81" s="3029"/>
      <c r="HYJ81" s="3055"/>
      <c r="HYK81" s="3056"/>
      <c r="HYL81" s="3057"/>
      <c r="HYM81" s="3058"/>
      <c r="HYN81" s="3059"/>
      <c r="HYO81" s="3058"/>
      <c r="HYP81" s="3059"/>
      <c r="HYQ81" s="3050"/>
      <c r="HYR81" s="3051"/>
      <c r="HYS81" s="3058"/>
      <c r="HYT81" s="3056"/>
      <c r="HYU81" s="3050"/>
      <c r="HYV81" s="3051"/>
      <c r="HYW81" s="3052"/>
      <c r="HYX81" s="3053"/>
      <c r="HYY81" s="3050"/>
      <c r="HYZ81" s="3054"/>
      <c r="HZA81" s="3029"/>
      <c r="HZB81" s="3055"/>
      <c r="HZC81" s="3056"/>
      <c r="HZD81" s="3057"/>
      <c r="HZE81" s="3058"/>
      <c r="HZF81" s="3059"/>
      <c r="HZG81" s="3058"/>
      <c r="HZH81" s="3059"/>
      <c r="HZI81" s="3050"/>
      <c r="HZJ81" s="3051"/>
      <c r="HZK81" s="3058"/>
      <c r="HZL81" s="3056"/>
      <c r="HZM81" s="3050"/>
      <c r="HZN81" s="3051"/>
      <c r="HZO81" s="3052"/>
      <c r="HZP81" s="3053"/>
      <c r="HZQ81" s="3050"/>
      <c r="HZR81" s="3054"/>
      <c r="HZS81" s="3029"/>
      <c r="HZT81" s="3055"/>
      <c r="HZU81" s="3056"/>
      <c r="HZV81" s="3057"/>
      <c r="HZW81" s="3058"/>
      <c r="HZX81" s="3059"/>
      <c r="HZY81" s="3058"/>
      <c r="HZZ81" s="3059"/>
      <c r="IAA81" s="3050"/>
      <c r="IAB81" s="3051"/>
      <c r="IAC81" s="3058"/>
      <c r="IAD81" s="3056"/>
      <c r="IAE81" s="3050"/>
      <c r="IAF81" s="3051"/>
      <c r="IAG81" s="3052"/>
      <c r="IAH81" s="3053"/>
      <c r="IAI81" s="3050"/>
      <c r="IAJ81" s="3054"/>
      <c r="IAK81" s="3029"/>
      <c r="IAL81" s="3055"/>
      <c r="IAM81" s="3056"/>
      <c r="IAN81" s="3057"/>
      <c r="IAO81" s="3058"/>
      <c r="IAP81" s="3059"/>
      <c r="IAQ81" s="3058"/>
      <c r="IAR81" s="3059"/>
      <c r="IAS81" s="3050"/>
      <c r="IAT81" s="3051"/>
      <c r="IAU81" s="3058"/>
      <c r="IAV81" s="3056"/>
      <c r="IAW81" s="3050"/>
      <c r="IAX81" s="3051"/>
      <c r="IAY81" s="3052"/>
      <c r="IAZ81" s="3053"/>
      <c r="IBA81" s="3050"/>
      <c r="IBB81" s="3054"/>
      <c r="IBC81" s="3029"/>
      <c r="IBD81" s="3055"/>
      <c r="IBE81" s="3056"/>
      <c r="IBF81" s="3057"/>
      <c r="IBG81" s="3058"/>
      <c r="IBH81" s="3059"/>
      <c r="IBI81" s="3058"/>
      <c r="IBJ81" s="3059"/>
      <c r="IBK81" s="3050"/>
      <c r="IBL81" s="3051"/>
      <c r="IBM81" s="3058"/>
      <c r="IBN81" s="3056"/>
      <c r="IBO81" s="3050"/>
      <c r="IBP81" s="3051"/>
      <c r="IBQ81" s="3052"/>
      <c r="IBR81" s="3053"/>
      <c r="IBS81" s="3050"/>
      <c r="IBT81" s="3054"/>
      <c r="IBU81" s="3029"/>
      <c r="IBV81" s="3055"/>
      <c r="IBW81" s="3056"/>
      <c r="IBX81" s="3057"/>
      <c r="IBY81" s="3058"/>
      <c r="IBZ81" s="3059"/>
      <c r="ICA81" s="3058"/>
      <c r="ICB81" s="3059"/>
      <c r="ICC81" s="3050"/>
      <c r="ICD81" s="3051"/>
      <c r="ICE81" s="3058"/>
      <c r="ICF81" s="3056"/>
      <c r="ICG81" s="3050"/>
      <c r="ICH81" s="3051"/>
      <c r="ICI81" s="3052"/>
      <c r="ICJ81" s="3053"/>
      <c r="ICK81" s="3050"/>
      <c r="ICL81" s="3054"/>
      <c r="ICM81" s="3029"/>
      <c r="ICN81" s="3055"/>
      <c r="ICO81" s="3056"/>
      <c r="ICP81" s="3057"/>
      <c r="ICQ81" s="3058"/>
      <c r="ICR81" s="3059"/>
      <c r="ICS81" s="3058"/>
      <c r="ICT81" s="3059"/>
      <c r="ICU81" s="3050"/>
      <c r="ICV81" s="3051"/>
      <c r="ICW81" s="3058"/>
      <c r="ICX81" s="3056"/>
      <c r="ICY81" s="3050"/>
      <c r="ICZ81" s="3051"/>
      <c r="IDA81" s="3052"/>
      <c r="IDB81" s="3053"/>
      <c r="IDC81" s="3050"/>
      <c r="IDD81" s="3054"/>
      <c r="IDE81" s="3029"/>
      <c r="IDF81" s="3055"/>
      <c r="IDG81" s="3056"/>
      <c r="IDH81" s="3057"/>
      <c r="IDI81" s="3058"/>
      <c r="IDJ81" s="3059"/>
      <c r="IDK81" s="3058"/>
      <c r="IDL81" s="3059"/>
      <c r="IDM81" s="3050"/>
      <c r="IDN81" s="3051"/>
      <c r="IDO81" s="3058"/>
      <c r="IDP81" s="3056"/>
      <c r="IDQ81" s="3050"/>
      <c r="IDR81" s="3051"/>
      <c r="IDS81" s="3052"/>
      <c r="IDT81" s="3053"/>
      <c r="IDU81" s="3050"/>
      <c r="IDV81" s="3054"/>
      <c r="IDW81" s="3029"/>
      <c r="IDX81" s="3055"/>
      <c r="IDY81" s="3056"/>
      <c r="IDZ81" s="3057"/>
      <c r="IEA81" s="3058"/>
      <c r="IEB81" s="3059"/>
      <c r="IEC81" s="3058"/>
      <c r="IED81" s="3059"/>
      <c r="IEE81" s="3050"/>
      <c r="IEF81" s="3051"/>
      <c r="IEG81" s="3058"/>
      <c r="IEH81" s="3056"/>
      <c r="IEI81" s="3050"/>
      <c r="IEJ81" s="3051"/>
      <c r="IEK81" s="3052"/>
      <c r="IEL81" s="3053"/>
      <c r="IEM81" s="3050"/>
      <c r="IEN81" s="3054"/>
      <c r="IEO81" s="3029"/>
      <c r="IEP81" s="3055"/>
      <c r="IEQ81" s="3056"/>
      <c r="IER81" s="3057"/>
      <c r="IES81" s="3058"/>
      <c r="IET81" s="3059"/>
      <c r="IEU81" s="3058"/>
      <c r="IEV81" s="3059"/>
      <c r="IEW81" s="3050"/>
      <c r="IEX81" s="3051"/>
      <c r="IEY81" s="3058"/>
      <c r="IEZ81" s="3056"/>
      <c r="IFA81" s="3050"/>
      <c r="IFB81" s="3051"/>
      <c r="IFC81" s="3052"/>
      <c r="IFD81" s="3053"/>
      <c r="IFE81" s="3050"/>
      <c r="IFF81" s="3054"/>
      <c r="IFG81" s="3029"/>
      <c r="IFH81" s="3055"/>
      <c r="IFI81" s="3056"/>
      <c r="IFJ81" s="3057"/>
      <c r="IFK81" s="3058"/>
      <c r="IFL81" s="3059"/>
      <c r="IFM81" s="3058"/>
      <c r="IFN81" s="3059"/>
      <c r="IFO81" s="3050"/>
      <c r="IFP81" s="3051"/>
      <c r="IFQ81" s="3058"/>
      <c r="IFR81" s="3056"/>
      <c r="IFS81" s="3050"/>
      <c r="IFT81" s="3051"/>
      <c r="IFU81" s="3052"/>
      <c r="IFV81" s="3053"/>
      <c r="IFW81" s="3050"/>
      <c r="IFX81" s="3054"/>
      <c r="IFY81" s="3029"/>
      <c r="IFZ81" s="3055"/>
      <c r="IGA81" s="3056"/>
      <c r="IGB81" s="3057"/>
      <c r="IGC81" s="3058"/>
      <c r="IGD81" s="3059"/>
      <c r="IGE81" s="3058"/>
      <c r="IGF81" s="3059"/>
      <c r="IGG81" s="3050"/>
      <c r="IGH81" s="3051"/>
      <c r="IGI81" s="3058"/>
      <c r="IGJ81" s="3056"/>
      <c r="IGK81" s="3050"/>
      <c r="IGL81" s="3051"/>
      <c r="IGM81" s="3052"/>
      <c r="IGN81" s="3053"/>
      <c r="IGO81" s="3050"/>
      <c r="IGP81" s="3054"/>
      <c r="IGQ81" s="3029"/>
      <c r="IGR81" s="3055"/>
      <c r="IGS81" s="3056"/>
      <c r="IGT81" s="3057"/>
      <c r="IGU81" s="3058"/>
      <c r="IGV81" s="3059"/>
      <c r="IGW81" s="3058"/>
      <c r="IGX81" s="3059"/>
      <c r="IGY81" s="3050"/>
      <c r="IGZ81" s="3051"/>
      <c r="IHA81" s="3058"/>
      <c r="IHB81" s="3056"/>
      <c r="IHC81" s="3050"/>
      <c r="IHD81" s="3051"/>
      <c r="IHE81" s="3052"/>
      <c r="IHF81" s="3053"/>
      <c r="IHG81" s="3050"/>
      <c r="IHH81" s="3054"/>
      <c r="IHI81" s="3029"/>
      <c r="IHJ81" s="3055"/>
      <c r="IHK81" s="3056"/>
      <c r="IHL81" s="3057"/>
      <c r="IHM81" s="3058"/>
      <c r="IHN81" s="3059"/>
      <c r="IHO81" s="3058"/>
      <c r="IHP81" s="3059"/>
      <c r="IHQ81" s="3050"/>
      <c r="IHR81" s="3051"/>
      <c r="IHS81" s="3058"/>
      <c r="IHT81" s="3056"/>
      <c r="IHU81" s="3050"/>
      <c r="IHV81" s="3051"/>
      <c r="IHW81" s="3052"/>
      <c r="IHX81" s="3053"/>
      <c r="IHY81" s="3050"/>
      <c r="IHZ81" s="3054"/>
      <c r="IIA81" s="3029"/>
      <c r="IIB81" s="3055"/>
      <c r="IIC81" s="3056"/>
      <c r="IID81" s="3057"/>
      <c r="IIE81" s="3058"/>
      <c r="IIF81" s="3059"/>
      <c r="IIG81" s="3058"/>
      <c r="IIH81" s="3059"/>
      <c r="III81" s="3050"/>
      <c r="IIJ81" s="3051"/>
      <c r="IIK81" s="3058"/>
      <c r="IIL81" s="3056"/>
      <c r="IIM81" s="3050"/>
      <c r="IIN81" s="3051"/>
      <c r="IIO81" s="3052"/>
      <c r="IIP81" s="3053"/>
      <c r="IIQ81" s="3050"/>
      <c r="IIR81" s="3054"/>
      <c r="IIS81" s="3029"/>
      <c r="IIT81" s="3055"/>
      <c r="IIU81" s="3056"/>
      <c r="IIV81" s="3057"/>
      <c r="IIW81" s="3058"/>
      <c r="IIX81" s="3059"/>
      <c r="IIY81" s="3058"/>
      <c r="IIZ81" s="3059"/>
      <c r="IJA81" s="3050"/>
      <c r="IJB81" s="3051"/>
      <c r="IJC81" s="3058"/>
      <c r="IJD81" s="3056"/>
      <c r="IJE81" s="3050"/>
      <c r="IJF81" s="3051"/>
      <c r="IJG81" s="3052"/>
      <c r="IJH81" s="3053"/>
      <c r="IJI81" s="3050"/>
      <c r="IJJ81" s="3054"/>
      <c r="IJK81" s="3029"/>
      <c r="IJL81" s="3055"/>
      <c r="IJM81" s="3056"/>
      <c r="IJN81" s="3057"/>
      <c r="IJO81" s="3058"/>
      <c r="IJP81" s="3059"/>
      <c r="IJQ81" s="3058"/>
      <c r="IJR81" s="3059"/>
      <c r="IJS81" s="3050"/>
      <c r="IJT81" s="3051"/>
      <c r="IJU81" s="3058"/>
      <c r="IJV81" s="3056"/>
      <c r="IJW81" s="3050"/>
      <c r="IJX81" s="3051"/>
      <c r="IJY81" s="3052"/>
      <c r="IJZ81" s="3053"/>
      <c r="IKA81" s="3050"/>
      <c r="IKB81" s="3054"/>
      <c r="IKC81" s="3029"/>
      <c r="IKD81" s="3055"/>
      <c r="IKE81" s="3056"/>
      <c r="IKF81" s="3057"/>
      <c r="IKG81" s="3058"/>
      <c r="IKH81" s="3059"/>
      <c r="IKI81" s="3058"/>
      <c r="IKJ81" s="3059"/>
      <c r="IKK81" s="3050"/>
      <c r="IKL81" s="3051"/>
      <c r="IKM81" s="3058"/>
      <c r="IKN81" s="3056"/>
      <c r="IKO81" s="3050"/>
      <c r="IKP81" s="3051"/>
      <c r="IKQ81" s="3052"/>
      <c r="IKR81" s="3053"/>
      <c r="IKS81" s="3050"/>
      <c r="IKT81" s="3054"/>
      <c r="IKU81" s="3029"/>
      <c r="IKV81" s="3055"/>
      <c r="IKW81" s="3056"/>
      <c r="IKX81" s="3057"/>
      <c r="IKY81" s="3058"/>
      <c r="IKZ81" s="3059"/>
      <c r="ILA81" s="3058"/>
      <c r="ILB81" s="3059"/>
      <c r="ILC81" s="3050"/>
      <c r="ILD81" s="3051"/>
      <c r="ILE81" s="3058"/>
      <c r="ILF81" s="3056"/>
      <c r="ILG81" s="3050"/>
      <c r="ILH81" s="3051"/>
      <c r="ILI81" s="3052"/>
      <c r="ILJ81" s="3053"/>
      <c r="ILK81" s="3050"/>
      <c r="ILL81" s="3054"/>
      <c r="ILM81" s="3029"/>
      <c r="ILN81" s="3055"/>
      <c r="ILO81" s="3056"/>
      <c r="ILP81" s="3057"/>
      <c r="ILQ81" s="3058"/>
      <c r="ILR81" s="3059"/>
      <c r="ILS81" s="3058"/>
      <c r="ILT81" s="3059"/>
      <c r="ILU81" s="3050"/>
      <c r="ILV81" s="3051"/>
      <c r="ILW81" s="3058"/>
      <c r="ILX81" s="3056"/>
      <c r="ILY81" s="3050"/>
      <c r="ILZ81" s="3051"/>
      <c r="IMA81" s="3052"/>
      <c r="IMB81" s="3053"/>
      <c r="IMC81" s="3050"/>
      <c r="IMD81" s="3054"/>
      <c r="IME81" s="3029"/>
      <c r="IMF81" s="3055"/>
      <c r="IMG81" s="3056"/>
      <c r="IMH81" s="3057"/>
      <c r="IMI81" s="3058"/>
      <c r="IMJ81" s="3059"/>
      <c r="IMK81" s="3058"/>
      <c r="IML81" s="3059"/>
      <c r="IMM81" s="3050"/>
      <c r="IMN81" s="3051"/>
      <c r="IMO81" s="3058"/>
      <c r="IMP81" s="3056"/>
      <c r="IMQ81" s="3050"/>
      <c r="IMR81" s="3051"/>
      <c r="IMS81" s="3052"/>
      <c r="IMT81" s="3053"/>
      <c r="IMU81" s="3050"/>
      <c r="IMV81" s="3054"/>
      <c r="IMW81" s="3029"/>
      <c r="IMX81" s="3055"/>
      <c r="IMY81" s="3056"/>
      <c r="IMZ81" s="3057"/>
      <c r="INA81" s="3058"/>
      <c r="INB81" s="3059"/>
      <c r="INC81" s="3058"/>
      <c r="IND81" s="3059"/>
      <c r="INE81" s="3050"/>
      <c r="INF81" s="3051"/>
      <c r="ING81" s="3058"/>
      <c r="INH81" s="3056"/>
      <c r="INI81" s="3050"/>
      <c r="INJ81" s="3051"/>
      <c r="INK81" s="3052"/>
      <c r="INL81" s="3053"/>
      <c r="INM81" s="3050"/>
      <c r="INN81" s="3054"/>
      <c r="INO81" s="3029"/>
      <c r="INP81" s="3055"/>
      <c r="INQ81" s="3056"/>
      <c r="INR81" s="3057"/>
      <c r="INS81" s="3058"/>
      <c r="INT81" s="3059"/>
      <c r="INU81" s="3058"/>
      <c r="INV81" s="3059"/>
      <c r="INW81" s="3050"/>
      <c r="INX81" s="3051"/>
      <c r="INY81" s="3058"/>
      <c r="INZ81" s="3056"/>
      <c r="IOA81" s="3050"/>
      <c r="IOB81" s="3051"/>
      <c r="IOC81" s="3052"/>
      <c r="IOD81" s="3053"/>
      <c r="IOE81" s="3050"/>
      <c r="IOF81" s="3054"/>
      <c r="IOG81" s="3029"/>
      <c r="IOH81" s="3055"/>
      <c r="IOI81" s="3056"/>
      <c r="IOJ81" s="3057"/>
      <c r="IOK81" s="3058"/>
      <c r="IOL81" s="3059"/>
      <c r="IOM81" s="3058"/>
      <c r="ION81" s="3059"/>
      <c r="IOO81" s="3050"/>
      <c r="IOP81" s="3051"/>
      <c r="IOQ81" s="3058"/>
      <c r="IOR81" s="3056"/>
      <c r="IOS81" s="3050"/>
      <c r="IOT81" s="3051"/>
      <c r="IOU81" s="3052"/>
      <c r="IOV81" s="3053"/>
      <c r="IOW81" s="3050"/>
      <c r="IOX81" s="3054"/>
      <c r="IOY81" s="3029"/>
      <c r="IOZ81" s="3055"/>
      <c r="IPA81" s="3056"/>
      <c r="IPB81" s="3057"/>
      <c r="IPC81" s="3058"/>
      <c r="IPD81" s="3059"/>
      <c r="IPE81" s="3058"/>
      <c r="IPF81" s="3059"/>
      <c r="IPG81" s="3050"/>
      <c r="IPH81" s="3051"/>
      <c r="IPI81" s="3058"/>
      <c r="IPJ81" s="3056"/>
      <c r="IPK81" s="3050"/>
      <c r="IPL81" s="3051"/>
      <c r="IPM81" s="3052"/>
      <c r="IPN81" s="3053"/>
      <c r="IPO81" s="3050"/>
      <c r="IPP81" s="3054"/>
      <c r="IPQ81" s="3029"/>
      <c r="IPR81" s="3055"/>
      <c r="IPS81" s="3056"/>
      <c r="IPT81" s="3057"/>
      <c r="IPU81" s="3058"/>
      <c r="IPV81" s="3059"/>
      <c r="IPW81" s="3058"/>
      <c r="IPX81" s="3059"/>
      <c r="IPY81" s="3050"/>
      <c r="IPZ81" s="3051"/>
      <c r="IQA81" s="3058"/>
      <c r="IQB81" s="3056"/>
      <c r="IQC81" s="3050"/>
      <c r="IQD81" s="3051"/>
      <c r="IQE81" s="3052"/>
      <c r="IQF81" s="3053"/>
      <c r="IQG81" s="3050"/>
      <c r="IQH81" s="3054"/>
      <c r="IQI81" s="3029"/>
      <c r="IQJ81" s="3055"/>
      <c r="IQK81" s="3056"/>
      <c r="IQL81" s="3057"/>
      <c r="IQM81" s="3058"/>
      <c r="IQN81" s="3059"/>
      <c r="IQO81" s="3058"/>
      <c r="IQP81" s="3059"/>
      <c r="IQQ81" s="3050"/>
      <c r="IQR81" s="3051"/>
      <c r="IQS81" s="3058"/>
      <c r="IQT81" s="3056"/>
      <c r="IQU81" s="3050"/>
      <c r="IQV81" s="3051"/>
      <c r="IQW81" s="3052"/>
      <c r="IQX81" s="3053"/>
      <c r="IQY81" s="3050"/>
      <c r="IQZ81" s="3054"/>
      <c r="IRA81" s="3029"/>
      <c r="IRB81" s="3055"/>
      <c r="IRC81" s="3056"/>
      <c r="IRD81" s="3057"/>
      <c r="IRE81" s="3058"/>
      <c r="IRF81" s="3059"/>
      <c r="IRG81" s="3058"/>
      <c r="IRH81" s="3059"/>
      <c r="IRI81" s="3050"/>
      <c r="IRJ81" s="3051"/>
      <c r="IRK81" s="3058"/>
      <c r="IRL81" s="3056"/>
      <c r="IRM81" s="3050"/>
      <c r="IRN81" s="3051"/>
      <c r="IRO81" s="3052"/>
      <c r="IRP81" s="3053"/>
      <c r="IRQ81" s="3050"/>
      <c r="IRR81" s="3054"/>
      <c r="IRS81" s="3029"/>
      <c r="IRT81" s="3055"/>
      <c r="IRU81" s="3056"/>
      <c r="IRV81" s="3057"/>
      <c r="IRW81" s="3058"/>
      <c r="IRX81" s="3059"/>
      <c r="IRY81" s="3058"/>
      <c r="IRZ81" s="3059"/>
      <c r="ISA81" s="3050"/>
      <c r="ISB81" s="3051"/>
      <c r="ISC81" s="3058"/>
      <c r="ISD81" s="3056"/>
      <c r="ISE81" s="3050"/>
      <c r="ISF81" s="3051"/>
      <c r="ISG81" s="3052"/>
      <c r="ISH81" s="3053"/>
      <c r="ISI81" s="3050"/>
      <c r="ISJ81" s="3054"/>
      <c r="ISK81" s="3029"/>
      <c r="ISL81" s="3055"/>
      <c r="ISM81" s="3056"/>
      <c r="ISN81" s="3057"/>
      <c r="ISO81" s="3058"/>
      <c r="ISP81" s="3059"/>
      <c r="ISQ81" s="3058"/>
      <c r="ISR81" s="3059"/>
      <c r="ISS81" s="3050"/>
      <c r="IST81" s="3051"/>
      <c r="ISU81" s="3058"/>
      <c r="ISV81" s="3056"/>
      <c r="ISW81" s="3050"/>
      <c r="ISX81" s="3051"/>
      <c r="ISY81" s="3052"/>
      <c r="ISZ81" s="3053"/>
      <c r="ITA81" s="3050"/>
      <c r="ITB81" s="3054"/>
      <c r="ITC81" s="3029"/>
      <c r="ITD81" s="3055"/>
      <c r="ITE81" s="3056"/>
      <c r="ITF81" s="3057"/>
      <c r="ITG81" s="3058"/>
      <c r="ITH81" s="3059"/>
      <c r="ITI81" s="3058"/>
      <c r="ITJ81" s="3059"/>
      <c r="ITK81" s="3050"/>
      <c r="ITL81" s="3051"/>
      <c r="ITM81" s="3058"/>
      <c r="ITN81" s="3056"/>
      <c r="ITO81" s="3050"/>
      <c r="ITP81" s="3051"/>
      <c r="ITQ81" s="3052"/>
      <c r="ITR81" s="3053"/>
      <c r="ITS81" s="3050"/>
      <c r="ITT81" s="3054"/>
      <c r="ITU81" s="3029"/>
      <c r="ITV81" s="3055"/>
      <c r="ITW81" s="3056"/>
      <c r="ITX81" s="3057"/>
      <c r="ITY81" s="3058"/>
      <c r="ITZ81" s="3059"/>
      <c r="IUA81" s="3058"/>
      <c r="IUB81" s="3059"/>
      <c r="IUC81" s="3050"/>
      <c r="IUD81" s="3051"/>
      <c r="IUE81" s="3058"/>
      <c r="IUF81" s="3056"/>
      <c r="IUG81" s="3050"/>
      <c r="IUH81" s="3051"/>
      <c r="IUI81" s="3052"/>
      <c r="IUJ81" s="3053"/>
      <c r="IUK81" s="3050"/>
      <c r="IUL81" s="3054"/>
      <c r="IUM81" s="3029"/>
      <c r="IUN81" s="3055"/>
      <c r="IUO81" s="3056"/>
      <c r="IUP81" s="3057"/>
      <c r="IUQ81" s="3058"/>
      <c r="IUR81" s="3059"/>
      <c r="IUS81" s="3058"/>
      <c r="IUT81" s="3059"/>
      <c r="IUU81" s="3050"/>
      <c r="IUV81" s="3051"/>
      <c r="IUW81" s="3058"/>
      <c r="IUX81" s="3056"/>
      <c r="IUY81" s="3050"/>
      <c r="IUZ81" s="3051"/>
      <c r="IVA81" s="3052"/>
      <c r="IVB81" s="3053"/>
      <c r="IVC81" s="3050"/>
      <c r="IVD81" s="3054"/>
      <c r="IVE81" s="3029"/>
      <c r="IVF81" s="3055"/>
      <c r="IVG81" s="3056"/>
      <c r="IVH81" s="3057"/>
      <c r="IVI81" s="3058"/>
      <c r="IVJ81" s="3059"/>
      <c r="IVK81" s="3058"/>
      <c r="IVL81" s="3059"/>
      <c r="IVM81" s="3050"/>
      <c r="IVN81" s="3051"/>
      <c r="IVO81" s="3058"/>
      <c r="IVP81" s="3056"/>
      <c r="IVQ81" s="3050"/>
      <c r="IVR81" s="3051"/>
      <c r="IVS81" s="3052"/>
      <c r="IVT81" s="3053"/>
      <c r="IVU81" s="3050"/>
      <c r="IVV81" s="3054"/>
      <c r="IVW81" s="3029"/>
      <c r="IVX81" s="3055"/>
      <c r="IVY81" s="3056"/>
      <c r="IVZ81" s="3057"/>
      <c r="IWA81" s="3058"/>
      <c r="IWB81" s="3059"/>
      <c r="IWC81" s="3058"/>
      <c r="IWD81" s="3059"/>
      <c r="IWE81" s="3050"/>
      <c r="IWF81" s="3051"/>
      <c r="IWG81" s="3058"/>
      <c r="IWH81" s="3056"/>
      <c r="IWI81" s="3050"/>
      <c r="IWJ81" s="3051"/>
      <c r="IWK81" s="3052"/>
      <c r="IWL81" s="3053"/>
      <c r="IWM81" s="3050"/>
      <c r="IWN81" s="3054"/>
      <c r="IWO81" s="3029"/>
      <c r="IWP81" s="3055"/>
      <c r="IWQ81" s="3056"/>
      <c r="IWR81" s="3057"/>
      <c r="IWS81" s="3058"/>
      <c r="IWT81" s="3059"/>
      <c r="IWU81" s="3058"/>
      <c r="IWV81" s="3059"/>
      <c r="IWW81" s="3050"/>
      <c r="IWX81" s="3051"/>
      <c r="IWY81" s="3058"/>
      <c r="IWZ81" s="3056"/>
      <c r="IXA81" s="3050"/>
      <c r="IXB81" s="3051"/>
      <c r="IXC81" s="3052"/>
      <c r="IXD81" s="3053"/>
      <c r="IXE81" s="3050"/>
      <c r="IXF81" s="3054"/>
      <c r="IXG81" s="3029"/>
      <c r="IXH81" s="3055"/>
      <c r="IXI81" s="3056"/>
      <c r="IXJ81" s="3057"/>
      <c r="IXK81" s="3058"/>
      <c r="IXL81" s="3059"/>
      <c r="IXM81" s="3058"/>
      <c r="IXN81" s="3059"/>
      <c r="IXO81" s="3050"/>
      <c r="IXP81" s="3051"/>
      <c r="IXQ81" s="3058"/>
      <c r="IXR81" s="3056"/>
      <c r="IXS81" s="3050"/>
      <c r="IXT81" s="3051"/>
      <c r="IXU81" s="3052"/>
      <c r="IXV81" s="3053"/>
      <c r="IXW81" s="3050"/>
      <c r="IXX81" s="3054"/>
      <c r="IXY81" s="3029"/>
      <c r="IXZ81" s="3055"/>
      <c r="IYA81" s="3056"/>
      <c r="IYB81" s="3057"/>
      <c r="IYC81" s="3058"/>
      <c r="IYD81" s="3059"/>
      <c r="IYE81" s="3058"/>
      <c r="IYF81" s="3059"/>
      <c r="IYG81" s="3050"/>
      <c r="IYH81" s="3051"/>
      <c r="IYI81" s="3058"/>
      <c r="IYJ81" s="3056"/>
      <c r="IYK81" s="3050"/>
      <c r="IYL81" s="3051"/>
      <c r="IYM81" s="3052"/>
      <c r="IYN81" s="3053"/>
      <c r="IYO81" s="3050"/>
      <c r="IYP81" s="3054"/>
      <c r="IYQ81" s="3029"/>
      <c r="IYR81" s="3055"/>
      <c r="IYS81" s="3056"/>
      <c r="IYT81" s="3057"/>
      <c r="IYU81" s="3058"/>
      <c r="IYV81" s="3059"/>
      <c r="IYW81" s="3058"/>
      <c r="IYX81" s="3059"/>
      <c r="IYY81" s="3050"/>
      <c r="IYZ81" s="3051"/>
      <c r="IZA81" s="3058"/>
      <c r="IZB81" s="3056"/>
      <c r="IZC81" s="3050"/>
      <c r="IZD81" s="3051"/>
      <c r="IZE81" s="3052"/>
      <c r="IZF81" s="3053"/>
      <c r="IZG81" s="3050"/>
      <c r="IZH81" s="3054"/>
      <c r="IZI81" s="3029"/>
      <c r="IZJ81" s="3055"/>
      <c r="IZK81" s="3056"/>
      <c r="IZL81" s="3057"/>
      <c r="IZM81" s="3058"/>
      <c r="IZN81" s="3059"/>
      <c r="IZO81" s="3058"/>
      <c r="IZP81" s="3059"/>
      <c r="IZQ81" s="3050"/>
      <c r="IZR81" s="3051"/>
      <c r="IZS81" s="3058"/>
      <c r="IZT81" s="3056"/>
      <c r="IZU81" s="3050"/>
      <c r="IZV81" s="3051"/>
      <c r="IZW81" s="3052"/>
      <c r="IZX81" s="3053"/>
      <c r="IZY81" s="3050"/>
      <c r="IZZ81" s="3054"/>
      <c r="JAA81" s="3029"/>
      <c r="JAB81" s="3055"/>
      <c r="JAC81" s="3056"/>
      <c r="JAD81" s="3057"/>
      <c r="JAE81" s="3058"/>
      <c r="JAF81" s="3059"/>
      <c r="JAG81" s="3058"/>
      <c r="JAH81" s="3059"/>
      <c r="JAI81" s="3050"/>
      <c r="JAJ81" s="3051"/>
      <c r="JAK81" s="3058"/>
      <c r="JAL81" s="3056"/>
      <c r="JAM81" s="3050"/>
      <c r="JAN81" s="3051"/>
      <c r="JAO81" s="3052"/>
      <c r="JAP81" s="3053"/>
      <c r="JAQ81" s="3050"/>
      <c r="JAR81" s="3054"/>
      <c r="JAS81" s="3029"/>
      <c r="JAT81" s="3055"/>
      <c r="JAU81" s="3056"/>
      <c r="JAV81" s="3057"/>
      <c r="JAW81" s="3058"/>
      <c r="JAX81" s="3059"/>
      <c r="JAY81" s="3058"/>
      <c r="JAZ81" s="3059"/>
      <c r="JBA81" s="3050"/>
      <c r="JBB81" s="3051"/>
      <c r="JBC81" s="3058"/>
      <c r="JBD81" s="3056"/>
      <c r="JBE81" s="3050"/>
      <c r="JBF81" s="3051"/>
      <c r="JBG81" s="3052"/>
      <c r="JBH81" s="3053"/>
      <c r="JBI81" s="3050"/>
      <c r="JBJ81" s="3054"/>
      <c r="JBK81" s="3029"/>
      <c r="JBL81" s="3055"/>
      <c r="JBM81" s="3056"/>
      <c r="JBN81" s="3057"/>
      <c r="JBO81" s="3058"/>
      <c r="JBP81" s="3059"/>
      <c r="JBQ81" s="3058"/>
      <c r="JBR81" s="3059"/>
      <c r="JBS81" s="3050"/>
      <c r="JBT81" s="3051"/>
      <c r="JBU81" s="3058"/>
      <c r="JBV81" s="3056"/>
      <c r="JBW81" s="3050"/>
      <c r="JBX81" s="3051"/>
      <c r="JBY81" s="3052"/>
      <c r="JBZ81" s="3053"/>
      <c r="JCA81" s="3050"/>
      <c r="JCB81" s="3054"/>
      <c r="JCC81" s="3029"/>
      <c r="JCD81" s="3055"/>
      <c r="JCE81" s="3056"/>
      <c r="JCF81" s="3057"/>
      <c r="JCG81" s="3058"/>
      <c r="JCH81" s="3059"/>
      <c r="JCI81" s="3058"/>
      <c r="JCJ81" s="3059"/>
      <c r="JCK81" s="3050"/>
      <c r="JCL81" s="3051"/>
      <c r="JCM81" s="3058"/>
      <c r="JCN81" s="3056"/>
      <c r="JCO81" s="3050"/>
      <c r="JCP81" s="3051"/>
      <c r="JCQ81" s="3052"/>
      <c r="JCR81" s="3053"/>
      <c r="JCS81" s="3050"/>
      <c r="JCT81" s="3054"/>
      <c r="JCU81" s="3029"/>
      <c r="JCV81" s="3055"/>
      <c r="JCW81" s="3056"/>
      <c r="JCX81" s="3057"/>
      <c r="JCY81" s="3058"/>
      <c r="JCZ81" s="3059"/>
      <c r="JDA81" s="3058"/>
      <c r="JDB81" s="3059"/>
      <c r="JDC81" s="3050"/>
      <c r="JDD81" s="3051"/>
      <c r="JDE81" s="3058"/>
      <c r="JDF81" s="3056"/>
      <c r="JDG81" s="3050"/>
      <c r="JDH81" s="3051"/>
      <c r="JDI81" s="3052"/>
      <c r="JDJ81" s="3053"/>
      <c r="JDK81" s="3050"/>
      <c r="JDL81" s="3054"/>
      <c r="JDM81" s="3029"/>
      <c r="JDN81" s="3055"/>
      <c r="JDO81" s="3056"/>
      <c r="JDP81" s="3057"/>
      <c r="JDQ81" s="3058"/>
      <c r="JDR81" s="3059"/>
      <c r="JDS81" s="3058"/>
      <c r="JDT81" s="3059"/>
      <c r="JDU81" s="3050"/>
      <c r="JDV81" s="3051"/>
      <c r="JDW81" s="3058"/>
      <c r="JDX81" s="3056"/>
      <c r="JDY81" s="3050"/>
      <c r="JDZ81" s="3051"/>
      <c r="JEA81" s="3052"/>
      <c r="JEB81" s="3053"/>
      <c r="JEC81" s="3050"/>
      <c r="JED81" s="3054"/>
      <c r="JEE81" s="3029"/>
      <c r="JEF81" s="3055"/>
      <c r="JEG81" s="3056"/>
      <c r="JEH81" s="3057"/>
      <c r="JEI81" s="3058"/>
      <c r="JEJ81" s="3059"/>
      <c r="JEK81" s="3058"/>
      <c r="JEL81" s="3059"/>
      <c r="JEM81" s="3050"/>
      <c r="JEN81" s="3051"/>
      <c r="JEO81" s="3058"/>
      <c r="JEP81" s="3056"/>
      <c r="JEQ81" s="3050"/>
      <c r="JER81" s="3051"/>
      <c r="JES81" s="3052"/>
      <c r="JET81" s="3053"/>
      <c r="JEU81" s="3050"/>
      <c r="JEV81" s="3054"/>
      <c r="JEW81" s="3029"/>
      <c r="JEX81" s="3055"/>
      <c r="JEY81" s="3056"/>
      <c r="JEZ81" s="3057"/>
      <c r="JFA81" s="3058"/>
      <c r="JFB81" s="3059"/>
      <c r="JFC81" s="3058"/>
      <c r="JFD81" s="3059"/>
      <c r="JFE81" s="3050"/>
      <c r="JFF81" s="3051"/>
      <c r="JFG81" s="3058"/>
      <c r="JFH81" s="3056"/>
      <c r="JFI81" s="3050"/>
      <c r="JFJ81" s="3051"/>
      <c r="JFK81" s="3052"/>
      <c r="JFL81" s="3053"/>
      <c r="JFM81" s="3050"/>
      <c r="JFN81" s="3054"/>
      <c r="JFO81" s="3029"/>
      <c r="JFP81" s="3055"/>
      <c r="JFQ81" s="3056"/>
      <c r="JFR81" s="3057"/>
      <c r="JFS81" s="3058"/>
      <c r="JFT81" s="3059"/>
      <c r="JFU81" s="3058"/>
      <c r="JFV81" s="3059"/>
      <c r="JFW81" s="3050"/>
      <c r="JFX81" s="3051"/>
      <c r="JFY81" s="3058"/>
      <c r="JFZ81" s="3056"/>
      <c r="JGA81" s="3050"/>
      <c r="JGB81" s="3051"/>
      <c r="JGC81" s="3052"/>
      <c r="JGD81" s="3053"/>
      <c r="JGE81" s="3050"/>
      <c r="JGF81" s="3054"/>
      <c r="JGG81" s="3029"/>
      <c r="JGH81" s="3055"/>
      <c r="JGI81" s="3056"/>
      <c r="JGJ81" s="3057"/>
      <c r="JGK81" s="3058"/>
      <c r="JGL81" s="3059"/>
      <c r="JGM81" s="3058"/>
      <c r="JGN81" s="3059"/>
      <c r="JGO81" s="3050"/>
      <c r="JGP81" s="3051"/>
      <c r="JGQ81" s="3058"/>
      <c r="JGR81" s="3056"/>
      <c r="JGS81" s="3050"/>
      <c r="JGT81" s="3051"/>
      <c r="JGU81" s="3052"/>
      <c r="JGV81" s="3053"/>
      <c r="JGW81" s="3050"/>
      <c r="JGX81" s="3054"/>
      <c r="JGY81" s="3029"/>
      <c r="JGZ81" s="3055"/>
      <c r="JHA81" s="3056"/>
      <c r="JHB81" s="3057"/>
      <c r="JHC81" s="3058"/>
      <c r="JHD81" s="3059"/>
      <c r="JHE81" s="3058"/>
      <c r="JHF81" s="3059"/>
      <c r="JHG81" s="3050"/>
      <c r="JHH81" s="3051"/>
      <c r="JHI81" s="3058"/>
      <c r="JHJ81" s="3056"/>
      <c r="JHK81" s="3050"/>
      <c r="JHL81" s="3051"/>
      <c r="JHM81" s="3052"/>
      <c r="JHN81" s="3053"/>
      <c r="JHO81" s="3050"/>
      <c r="JHP81" s="3054"/>
      <c r="JHQ81" s="3029"/>
      <c r="JHR81" s="3055"/>
      <c r="JHS81" s="3056"/>
      <c r="JHT81" s="3057"/>
      <c r="JHU81" s="3058"/>
      <c r="JHV81" s="3059"/>
      <c r="JHW81" s="3058"/>
      <c r="JHX81" s="3059"/>
      <c r="JHY81" s="3050"/>
      <c r="JHZ81" s="3051"/>
      <c r="JIA81" s="3058"/>
      <c r="JIB81" s="3056"/>
      <c r="JIC81" s="3050"/>
      <c r="JID81" s="3051"/>
      <c r="JIE81" s="3052"/>
      <c r="JIF81" s="3053"/>
      <c r="JIG81" s="3050"/>
      <c r="JIH81" s="3054"/>
      <c r="JII81" s="3029"/>
      <c r="JIJ81" s="3055"/>
      <c r="JIK81" s="3056"/>
      <c r="JIL81" s="3057"/>
      <c r="JIM81" s="3058"/>
      <c r="JIN81" s="3059"/>
      <c r="JIO81" s="3058"/>
      <c r="JIP81" s="3059"/>
      <c r="JIQ81" s="3050"/>
      <c r="JIR81" s="3051"/>
      <c r="JIS81" s="3058"/>
      <c r="JIT81" s="3056"/>
      <c r="JIU81" s="3050"/>
      <c r="JIV81" s="3051"/>
      <c r="JIW81" s="3052"/>
      <c r="JIX81" s="3053"/>
      <c r="JIY81" s="3050"/>
      <c r="JIZ81" s="3054"/>
      <c r="JJA81" s="3029"/>
      <c r="JJB81" s="3055"/>
      <c r="JJC81" s="3056"/>
      <c r="JJD81" s="3057"/>
      <c r="JJE81" s="3058"/>
      <c r="JJF81" s="3059"/>
      <c r="JJG81" s="3058"/>
      <c r="JJH81" s="3059"/>
      <c r="JJI81" s="3050"/>
      <c r="JJJ81" s="3051"/>
      <c r="JJK81" s="3058"/>
      <c r="JJL81" s="3056"/>
      <c r="JJM81" s="3050"/>
      <c r="JJN81" s="3051"/>
      <c r="JJO81" s="3052"/>
      <c r="JJP81" s="3053"/>
      <c r="JJQ81" s="3050"/>
      <c r="JJR81" s="3054"/>
      <c r="JJS81" s="3029"/>
      <c r="JJT81" s="3055"/>
      <c r="JJU81" s="3056"/>
      <c r="JJV81" s="3057"/>
      <c r="JJW81" s="3058"/>
      <c r="JJX81" s="3059"/>
      <c r="JJY81" s="3058"/>
      <c r="JJZ81" s="3059"/>
      <c r="JKA81" s="3050"/>
      <c r="JKB81" s="3051"/>
      <c r="JKC81" s="3058"/>
      <c r="JKD81" s="3056"/>
      <c r="JKE81" s="3050"/>
      <c r="JKF81" s="3051"/>
      <c r="JKG81" s="3052"/>
      <c r="JKH81" s="3053"/>
      <c r="JKI81" s="3050"/>
      <c r="JKJ81" s="3054"/>
      <c r="JKK81" s="3029"/>
      <c r="JKL81" s="3055"/>
      <c r="JKM81" s="3056"/>
      <c r="JKN81" s="3057"/>
      <c r="JKO81" s="3058"/>
      <c r="JKP81" s="3059"/>
      <c r="JKQ81" s="3058"/>
      <c r="JKR81" s="3059"/>
      <c r="JKS81" s="3050"/>
      <c r="JKT81" s="3051"/>
      <c r="JKU81" s="3058"/>
      <c r="JKV81" s="3056"/>
      <c r="JKW81" s="3050"/>
      <c r="JKX81" s="3051"/>
      <c r="JKY81" s="3052"/>
      <c r="JKZ81" s="3053"/>
      <c r="JLA81" s="3050"/>
      <c r="JLB81" s="3054"/>
      <c r="JLC81" s="3029"/>
      <c r="JLD81" s="3055"/>
      <c r="JLE81" s="3056"/>
      <c r="JLF81" s="3057"/>
      <c r="JLG81" s="3058"/>
      <c r="JLH81" s="3059"/>
      <c r="JLI81" s="3058"/>
      <c r="JLJ81" s="3059"/>
      <c r="JLK81" s="3050"/>
      <c r="JLL81" s="3051"/>
      <c r="JLM81" s="3058"/>
      <c r="JLN81" s="3056"/>
      <c r="JLO81" s="3050"/>
      <c r="JLP81" s="3051"/>
      <c r="JLQ81" s="3052"/>
      <c r="JLR81" s="3053"/>
      <c r="JLS81" s="3050"/>
      <c r="JLT81" s="3054"/>
      <c r="JLU81" s="3029"/>
      <c r="JLV81" s="3055"/>
      <c r="JLW81" s="3056"/>
      <c r="JLX81" s="3057"/>
      <c r="JLY81" s="3058"/>
      <c r="JLZ81" s="3059"/>
      <c r="JMA81" s="3058"/>
      <c r="JMB81" s="3059"/>
      <c r="JMC81" s="3050"/>
      <c r="JMD81" s="3051"/>
      <c r="JME81" s="3058"/>
      <c r="JMF81" s="3056"/>
      <c r="JMG81" s="3050"/>
      <c r="JMH81" s="3051"/>
      <c r="JMI81" s="3052"/>
      <c r="JMJ81" s="3053"/>
      <c r="JMK81" s="3050"/>
      <c r="JML81" s="3054"/>
      <c r="JMM81" s="3029"/>
      <c r="JMN81" s="3055"/>
      <c r="JMO81" s="3056"/>
      <c r="JMP81" s="3057"/>
      <c r="JMQ81" s="3058"/>
      <c r="JMR81" s="3059"/>
      <c r="JMS81" s="3058"/>
      <c r="JMT81" s="3059"/>
      <c r="JMU81" s="3050"/>
      <c r="JMV81" s="3051"/>
      <c r="JMW81" s="3058"/>
      <c r="JMX81" s="3056"/>
      <c r="JMY81" s="3050"/>
      <c r="JMZ81" s="3051"/>
      <c r="JNA81" s="3052"/>
      <c r="JNB81" s="3053"/>
      <c r="JNC81" s="3050"/>
      <c r="JND81" s="3054"/>
      <c r="JNE81" s="3029"/>
      <c r="JNF81" s="3055"/>
      <c r="JNG81" s="3056"/>
      <c r="JNH81" s="3057"/>
      <c r="JNI81" s="3058"/>
      <c r="JNJ81" s="3059"/>
      <c r="JNK81" s="3058"/>
      <c r="JNL81" s="3059"/>
      <c r="JNM81" s="3050"/>
      <c r="JNN81" s="3051"/>
      <c r="JNO81" s="3058"/>
      <c r="JNP81" s="3056"/>
      <c r="JNQ81" s="3050"/>
      <c r="JNR81" s="3051"/>
      <c r="JNS81" s="3052"/>
      <c r="JNT81" s="3053"/>
      <c r="JNU81" s="3050"/>
      <c r="JNV81" s="3054"/>
      <c r="JNW81" s="3029"/>
      <c r="JNX81" s="3055"/>
      <c r="JNY81" s="3056"/>
      <c r="JNZ81" s="3057"/>
      <c r="JOA81" s="3058"/>
      <c r="JOB81" s="3059"/>
      <c r="JOC81" s="3058"/>
      <c r="JOD81" s="3059"/>
      <c r="JOE81" s="3050"/>
      <c r="JOF81" s="3051"/>
      <c r="JOG81" s="3058"/>
      <c r="JOH81" s="3056"/>
      <c r="JOI81" s="3050"/>
      <c r="JOJ81" s="3051"/>
      <c r="JOK81" s="3052"/>
      <c r="JOL81" s="3053"/>
      <c r="JOM81" s="3050"/>
      <c r="JON81" s="3054"/>
      <c r="JOO81" s="3029"/>
      <c r="JOP81" s="3055"/>
      <c r="JOQ81" s="3056"/>
      <c r="JOR81" s="3057"/>
      <c r="JOS81" s="3058"/>
      <c r="JOT81" s="3059"/>
      <c r="JOU81" s="3058"/>
      <c r="JOV81" s="3059"/>
      <c r="JOW81" s="3050"/>
      <c r="JOX81" s="3051"/>
      <c r="JOY81" s="3058"/>
      <c r="JOZ81" s="3056"/>
      <c r="JPA81" s="3050"/>
      <c r="JPB81" s="3051"/>
      <c r="JPC81" s="3052"/>
      <c r="JPD81" s="3053"/>
      <c r="JPE81" s="3050"/>
      <c r="JPF81" s="3054"/>
      <c r="JPG81" s="3029"/>
      <c r="JPH81" s="3055"/>
      <c r="JPI81" s="3056"/>
      <c r="JPJ81" s="3057"/>
      <c r="JPK81" s="3058"/>
      <c r="JPL81" s="3059"/>
      <c r="JPM81" s="3058"/>
      <c r="JPN81" s="3059"/>
      <c r="JPO81" s="3050"/>
      <c r="JPP81" s="3051"/>
      <c r="JPQ81" s="3058"/>
      <c r="JPR81" s="3056"/>
      <c r="JPS81" s="3050"/>
      <c r="JPT81" s="3051"/>
      <c r="JPU81" s="3052"/>
      <c r="JPV81" s="3053"/>
      <c r="JPW81" s="3050"/>
      <c r="JPX81" s="3054"/>
      <c r="JPY81" s="3029"/>
      <c r="JPZ81" s="3055"/>
      <c r="JQA81" s="3056"/>
      <c r="JQB81" s="3057"/>
      <c r="JQC81" s="3058"/>
      <c r="JQD81" s="3059"/>
      <c r="JQE81" s="3058"/>
      <c r="JQF81" s="3059"/>
      <c r="JQG81" s="3050"/>
      <c r="JQH81" s="3051"/>
      <c r="JQI81" s="3058"/>
      <c r="JQJ81" s="3056"/>
      <c r="JQK81" s="3050"/>
      <c r="JQL81" s="3051"/>
      <c r="JQM81" s="3052"/>
      <c r="JQN81" s="3053"/>
      <c r="JQO81" s="3050"/>
      <c r="JQP81" s="3054"/>
      <c r="JQQ81" s="3029"/>
      <c r="JQR81" s="3055"/>
      <c r="JQS81" s="3056"/>
      <c r="JQT81" s="3057"/>
      <c r="JQU81" s="3058"/>
      <c r="JQV81" s="3059"/>
      <c r="JQW81" s="3058"/>
      <c r="JQX81" s="3059"/>
      <c r="JQY81" s="3050"/>
      <c r="JQZ81" s="3051"/>
      <c r="JRA81" s="3058"/>
      <c r="JRB81" s="3056"/>
      <c r="JRC81" s="3050"/>
      <c r="JRD81" s="3051"/>
      <c r="JRE81" s="3052"/>
      <c r="JRF81" s="3053"/>
      <c r="JRG81" s="3050"/>
      <c r="JRH81" s="3054"/>
      <c r="JRI81" s="3029"/>
      <c r="JRJ81" s="3055"/>
      <c r="JRK81" s="3056"/>
      <c r="JRL81" s="3057"/>
      <c r="JRM81" s="3058"/>
      <c r="JRN81" s="3059"/>
      <c r="JRO81" s="3058"/>
      <c r="JRP81" s="3059"/>
      <c r="JRQ81" s="3050"/>
      <c r="JRR81" s="3051"/>
      <c r="JRS81" s="3058"/>
      <c r="JRT81" s="3056"/>
      <c r="JRU81" s="3050"/>
      <c r="JRV81" s="3051"/>
      <c r="JRW81" s="3052"/>
      <c r="JRX81" s="3053"/>
      <c r="JRY81" s="3050"/>
      <c r="JRZ81" s="3054"/>
      <c r="JSA81" s="3029"/>
      <c r="JSB81" s="3055"/>
      <c r="JSC81" s="3056"/>
      <c r="JSD81" s="3057"/>
      <c r="JSE81" s="3058"/>
      <c r="JSF81" s="3059"/>
      <c r="JSG81" s="3058"/>
      <c r="JSH81" s="3059"/>
      <c r="JSI81" s="3050"/>
      <c r="JSJ81" s="3051"/>
      <c r="JSK81" s="3058"/>
      <c r="JSL81" s="3056"/>
      <c r="JSM81" s="3050"/>
      <c r="JSN81" s="3051"/>
      <c r="JSO81" s="3052"/>
      <c r="JSP81" s="3053"/>
      <c r="JSQ81" s="3050"/>
      <c r="JSR81" s="3054"/>
      <c r="JSS81" s="3029"/>
      <c r="JST81" s="3055"/>
      <c r="JSU81" s="3056"/>
      <c r="JSV81" s="3057"/>
      <c r="JSW81" s="3058"/>
      <c r="JSX81" s="3059"/>
      <c r="JSY81" s="3058"/>
      <c r="JSZ81" s="3059"/>
      <c r="JTA81" s="3050"/>
      <c r="JTB81" s="3051"/>
      <c r="JTC81" s="3058"/>
      <c r="JTD81" s="3056"/>
      <c r="JTE81" s="3050"/>
      <c r="JTF81" s="3051"/>
      <c r="JTG81" s="3052"/>
      <c r="JTH81" s="3053"/>
      <c r="JTI81" s="3050"/>
      <c r="JTJ81" s="3054"/>
      <c r="JTK81" s="3029"/>
      <c r="JTL81" s="3055"/>
      <c r="JTM81" s="3056"/>
      <c r="JTN81" s="3057"/>
      <c r="JTO81" s="3058"/>
      <c r="JTP81" s="3059"/>
      <c r="JTQ81" s="3058"/>
      <c r="JTR81" s="3059"/>
      <c r="JTS81" s="3050"/>
      <c r="JTT81" s="3051"/>
      <c r="JTU81" s="3058"/>
      <c r="JTV81" s="3056"/>
      <c r="JTW81" s="3050"/>
      <c r="JTX81" s="3051"/>
      <c r="JTY81" s="3052"/>
      <c r="JTZ81" s="3053"/>
      <c r="JUA81" s="3050"/>
      <c r="JUB81" s="3054"/>
      <c r="JUC81" s="3029"/>
      <c r="JUD81" s="3055"/>
      <c r="JUE81" s="3056"/>
      <c r="JUF81" s="3057"/>
      <c r="JUG81" s="3058"/>
      <c r="JUH81" s="3059"/>
      <c r="JUI81" s="3058"/>
      <c r="JUJ81" s="3059"/>
      <c r="JUK81" s="3050"/>
      <c r="JUL81" s="3051"/>
      <c r="JUM81" s="3058"/>
      <c r="JUN81" s="3056"/>
      <c r="JUO81" s="3050"/>
      <c r="JUP81" s="3051"/>
      <c r="JUQ81" s="3052"/>
      <c r="JUR81" s="3053"/>
      <c r="JUS81" s="3050"/>
      <c r="JUT81" s="3054"/>
      <c r="JUU81" s="3029"/>
      <c r="JUV81" s="3055"/>
      <c r="JUW81" s="3056"/>
      <c r="JUX81" s="3057"/>
      <c r="JUY81" s="3058"/>
      <c r="JUZ81" s="3059"/>
      <c r="JVA81" s="3058"/>
      <c r="JVB81" s="3059"/>
      <c r="JVC81" s="3050"/>
      <c r="JVD81" s="3051"/>
      <c r="JVE81" s="3058"/>
      <c r="JVF81" s="3056"/>
      <c r="JVG81" s="3050"/>
      <c r="JVH81" s="3051"/>
      <c r="JVI81" s="3052"/>
      <c r="JVJ81" s="3053"/>
      <c r="JVK81" s="3050"/>
      <c r="JVL81" s="3054"/>
      <c r="JVM81" s="3029"/>
      <c r="JVN81" s="3055"/>
      <c r="JVO81" s="3056"/>
      <c r="JVP81" s="3057"/>
      <c r="JVQ81" s="3058"/>
      <c r="JVR81" s="3059"/>
      <c r="JVS81" s="3058"/>
      <c r="JVT81" s="3059"/>
      <c r="JVU81" s="3050"/>
      <c r="JVV81" s="3051"/>
      <c r="JVW81" s="3058"/>
      <c r="JVX81" s="3056"/>
      <c r="JVY81" s="3050"/>
      <c r="JVZ81" s="3051"/>
      <c r="JWA81" s="3052"/>
      <c r="JWB81" s="3053"/>
      <c r="JWC81" s="3050"/>
      <c r="JWD81" s="3054"/>
      <c r="JWE81" s="3029"/>
      <c r="JWF81" s="3055"/>
      <c r="JWG81" s="3056"/>
      <c r="JWH81" s="3057"/>
      <c r="JWI81" s="3058"/>
      <c r="JWJ81" s="3059"/>
      <c r="JWK81" s="3058"/>
      <c r="JWL81" s="3059"/>
      <c r="JWM81" s="3050"/>
      <c r="JWN81" s="3051"/>
      <c r="JWO81" s="3058"/>
      <c r="JWP81" s="3056"/>
      <c r="JWQ81" s="3050"/>
      <c r="JWR81" s="3051"/>
      <c r="JWS81" s="3052"/>
      <c r="JWT81" s="3053"/>
      <c r="JWU81" s="3050"/>
      <c r="JWV81" s="3054"/>
      <c r="JWW81" s="3029"/>
      <c r="JWX81" s="3055"/>
      <c r="JWY81" s="3056"/>
      <c r="JWZ81" s="3057"/>
      <c r="JXA81" s="3058"/>
      <c r="JXB81" s="3059"/>
      <c r="JXC81" s="3058"/>
      <c r="JXD81" s="3059"/>
      <c r="JXE81" s="3050"/>
      <c r="JXF81" s="3051"/>
      <c r="JXG81" s="3058"/>
      <c r="JXH81" s="3056"/>
      <c r="JXI81" s="3050"/>
      <c r="JXJ81" s="3051"/>
      <c r="JXK81" s="3052"/>
      <c r="JXL81" s="3053"/>
      <c r="JXM81" s="3050"/>
      <c r="JXN81" s="3054"/>
      <c r="JXO81" s="3029"/>
      <c r="JXP81" s="3055"/>
      <c r="JXQ81" s="3056"/>
      <c r="JXR81" s="3057"/>
      <c r="JXS81" s="3058"/>
      <c r="JXT81" s="3059"/>
      <c r="JXU81" s="3058"/>
      <c r="JXV81" s="3059"/>
      <c r="JXW81" s="3050"/>
      <c r="JXX81" s="3051"/>
      <c r="JXY81" s="3058"/>
      <c r="JXZ81" s="3056"/>
      <c r="JYA81" s="3050"/>
      <c r="JYB81" s="3051"/>
      <c r="JYC81" s="3052"/>
      <c r="JYD81" s="3053"/>
      <c r="JYE81" s="3050"/>
      <c r="JYF81" s="3054"/>
      <c r="JYG81" s="3029"/>
      <c r="JYH81" s="3055"/>
      <c r="JYI81" s="3056"/>
      <c r="JYJ81" s="3057"/>
      <c r="JYK81" s="3058"/>
      <c r="JYL81" s="3059"/>
      <c r="JYM81" s="3058"/>
      <c r="JYN81" s="3059"/>
      <c r="JYO81" s="3050"/>
      <c r="JYP81" s="3051"/>
      <c r="JYQ81" s="3058"/>
      <c r="JYR81" s="3056"/>
      <c r="JYS81" s="3050"/>
      <c r="JYT81" s="3051"/>
      <c r="JYU81" s="3052"/>
      <c r="JYV81" s="3053"/>
      <c r="JYW81" s="3050"/>
      <c r="JYX81" s="3054"/>
      <c r="JYY81" s="3029"/>
      <c r="JYZ81" s="3055"/>
      <c r="JZA81" s="3056"/>
      <c r="JZB81" s="3057"/>
      <c r="JZC81" s="3058"/>
      <c r="JZD81" s="3059"/>
      <c r="JZE81" s="3058"/>
      <c r="JZF81" s="3059"/>
      <c r="JZG81" s="3050"/>
      <c r="JZH81" s="3051"/>
      <c r="JZI81" s="3058"/>
      <c r="JZJ81" s="3056"/>
      <c r="JZK81" s="3050"/>
      <c r="JZL81" s="3051"/>
      <c r="JZM81" s="3052"/>
      <c r="JZN81" s="3053"/>
      <c r="JZO81" s="3050"/>
      <c r="JZP81" s="3054"/>
      <c r="JZQ81" s="3029"/>
      <c r="JZR81" s="3055"/>
      <c r="JZS81" s="3056"/>
      <c r="JZT81" s="3057"/>
      <c r="JZU81" s="3058"/>
      <c r="JZV81" s="3059"/>
      <c r="JZW81" s="3058"/>
      <c r="JZX81" s="3059"/>
      <c r="JZY81" s="3050"/>
      <c r="JZZ81" s="3051"/>
      <c r="KAA81" s="3058"/>
      <c r="KAB81" s="3056"/>
      <c r="KAC81" s="3050"/>
      <c r="KAD81" s="3051"/>
      <c r="KAE81" s="3052"/>
      <c r="KAF81" s="3053"/>
      <c r="KAG81" s="3050"/>
      <c r="KAH81" s="3054"/>
      <c r="KAI81" s="3029"/>
      <c r="KAJ81" s="3055"/>
      <c r="KAK81" s="3056"/>
      <c r="KAL81" s="3057"/>
      <c r="KAM81" s="3058"/>
      <c r="KAN81" s="3059"/>
      <c r="KAO81" s="3058"/>
      <c r="KAP81" s="3059"/>
      <c r="KAQ81" s="3050"/>
      <c r="KAR81" s="3051"/>
      <c r="KAS81" s="3058"/>
      <c r="KAT81" s="3056"/>
      <c r="KAU81" s="3050"/>
      <c r="KAV81" s="3051"/>
      <c r="KAW81" s="3052"/>
      <c r="KAX81" s="3053"/>
      <c r="KAY81" s="3050"/>
      <c r="KAZ81" s="3054"/>
      <c r="KBA81" s="3029"/>
      <c r="KBB81" s="3055"/>
      <c r="KBC81" s="3056"/>
      <c r="KBD81" s="3057"/>
      <c r="KBE81" s="3058"/>
      <c r="KBF81" s="3059"/>
      <c r="KBG81" s="3058"/>
      <c r="KBH81" s="3059"/>
      <c r="KBI81" s="3050"/>
      <c r="KBJ81" s="3051"/>
      <c r="KBK81" s="3058"/>
      <c r="KBL81" s="3056"/>
      <c r="KBM81" s="3050"/>
      <c r="KBN81" s="3051"/>
      <c r="KBO81" s="3052"/>
      <c r="KBP81" s="3053"/>
      <c r="KBQ81" s="3050"/>
      <c r="KBR81" s="3054"/>
      <c r="KBS81" s="3029"/>
      <c r="KBT81" s="3055"/>
      <c r="KBU81" s="3056"/>
      <c r="KBV81" s="3057"/>
      <c r="KBW81" s="3058"/>
      <c r="KBX81" s="3059"/>
      <c r="KBY81" s="3058"/>
      <c r="KBZ81" s="3059"/>
      <c r="KCA81" s="3050"/>
      <c r="KCB81" s="3051"/>
      <c r="KCC81" s="3058"/>
      <c r="KCD81" s="3056"/>
      <c r="KCE81" s="3050"/>
      <c r="KCF81" s="3051"/>
      <c r="KCG81" s="3052"/>
      <c r="KCH81" s="3053"/>
      <c r="KCI81" s="3050"/>
      <c r="KCJ81" s="3054"/>
      <c r="KCK81" s="3029"/>
      <c r="KCL81" s="3055"/>
      <c r="KCM81" s="3056"/>
      <c r="KCN81" s="3057"/>
      <c r="KCO81" s="3058"/>
      <c r="KCP81" s="3059"/>
      <c r="KCQ81" s="3058"/>
      <c r="KCR81" s="3059"/>
      <c r="KCS81" s="3050"/>
      <c r="KCT81" s="3051"/>
      <c r="KCU81" s="3058"/>
      <c r="KCV81" s="3056"/>
      <c r="KCW81" s="3050"/>
      <c r="KCX81" s="3051"/>
      <c r="KCY81" s="3052"/>
      <c r="KCZ81" s="3053"/>
      <c r="KDA81" s="3050"/>
      <c r="KDB81" s="3054"/>
      <c r="KDC81" s="3029"/>
      <c r="KDD81" s="3055"/>
      <c r="KDE81" s="3056"/>
      <c r="KDF81" s="3057"/>
      <c r="KDG81" s="3058"/>
      <c r="KDH81" s="3059"/>
      <c r="KDI81" s="3058"/>
      <c r="KDJ81" s="3059"/>
      <c r="KDK81" s="3050"/>
      <c r="KDL81" s="3051"/>
      <c r="KDM81" s="3058"/>
      <c r="KDN81" s="3056"/>
      <c r="KDO81" s="3050"/>
      <c r="KDP81" s="3051"/>
      <c r="KDQ81" s="3052"/>
      <c r="KDR81" s="3053"/>
      <c r="KDS81" s="3050"/>
      <c r="KDT81" s="3054"/>
      <c r="KDU81" s="3029"/>
      <c r="KDV81" s="3055"/>
      <c r="KDW81" s="3056"/>
      <c r="KDX81" s="3057"/>
      <c r="KDY81" s="3058"/>
      <c r="KDZ81" s="3059"/>
      <c r="KEA81" s="3058"/>
      <c r="KEB81" s="3059"/>
      <c r="KEC81" s="3050"/>
      <c r="KED81" s="3051"/>
      <c r="KEE81" s="3058"/>
      <c r="KEF81" s="3056"/>
      <c r="KEG81" s="3050"/>
      <c r="KEH81" s="3051"/>
      <c r="KEI81" s="3052"/>
      <c r="KEJ81" s="3053"/>
      <c r="KEK81" s="3050"/>
      <c r="KEL81" s="3054"/>
      <c r="KEM81" s="3029"/>
      <c r="KEN81" s="3055"/>
      <c r="KEO81" s="3056"/>
      <c r="KEP81" s="3057"/>
      <c r="KEQ81" s="3058"/>
      <c r="KER81" s="3059"/>
      <c r="KES81" s="3058"/>
      <c r="KET81" s="3059"/>
      <c r="KEU81" s="3050"/>
      <c r="KEV81" s="3051"/>
      <c r="KEW81" s="3058"/>
      <c r="KEX81" s="3056"/>
      <c r="KEY81" s="3050"/>
      <c r="KEZ81" s="3051"/>
      <c r="KFA81" s="3052"/>
      <c r="KFB81" s="3053"/>
      <c r="KFC81" s="3050"/>
      <c r="KFD81" s="3054"/>
      <c r="KFE81" s="3029"/>
      <c r="KFF81" s="3055"/>
      <c r="KFG81" s="3056"/>
      <c r="KFH81" s="3057"/>
      <c r="KFI81" s="3058"/>
      <c r="KFJ81" s="3059"/>
      <c r="KFK81" s="3058"/>
      <c r="KFL81" s="3059"/>
      <c r="KFM81" s="3050"/>
      <c r="KFN81" s="3051"/>
      <c r="KFO81" s="3058"/>
      <c r="KFP81" s="3056"/>
      <c r="KFQ81" s="3050"/>
      <c r="KFR81" s="3051"/>
      <c r="KFS81" s="3052"/>
      <c r="KFT81" s="3053"/>
      <c r="KFU81" s="3050"/>
      <c r="KFV81" s="3054"/>
      <c r="KFW81" s="3029"/>
      <c r="KFX81" s="3055"/>
      <c r="KFY81" s="3056"/>
      <c r="KFZ81" s="3057"/>
      <c r="KGA81" s="3058"/>
      <c r="KGB81" s="3059"/>
      <c r="KGC81" s="3058"/>
      <c r="KGD81" s="3059"/>
      <c r="KGE81" s="3050"/>
      <c r="KGF81" s="3051"/>
      <c r="KGG81" s="3058"/>
      <c r="KGH81" s="3056"/>
      <c r="KGI81" s="3050"/>
      <c r="KGJ81" s="3051"/>
      <c r="KGK81" s="3052"/>
      <c r="KGL81" s="3053"/>
      <c r="KGM81" s="3050"/>
      <c r="KGN81" s="3054"/>
      <c r="KGO81" s="3029"/>
      <c r="KGP81" s="3055"/>
      <c r="KGQ81" s="3056"/>
      <c r="KGR81" s="3057"/>
      <c r="KGS81" s="3058"/>
      <c r="KGT81" s="3059"/>
      <c r="KGU81" s="3058"/>
      <c r="KGV81" s="3059"/>
      <c r="KGW81" s="3050"/>
      <c r="KGX81" s="3051"/>
      <c r="KGY81" s="3058"/>
      <c r="KGZ81" s="3056"/>
      <c r="KHA81" s="3050"/>
      <c r="KHB81" s="3051"/>
      <c r="KHC81" s="3052"/>
      <c r="KHD81" s="3053"/>
      <c r="KHE81" s="3050"/>
      <c r="KHF81" s="3054"/>
      <c r="KHG81" s="3029"/>
      <c r="KHH81" s="3055"/>
      <c r="KHI81" s="3056"/>
      <c r="KHJ81" s="3057"/>
      <c r="KHK81" s="3058"/>
      <c r="KHL81" s="3059"/>
      <c r="KHM81" s="3058"/>
      <c r="KHN81" s="3059"/>
      <c r="KHO81" s="3050"/>
      <c r="KHP81" s="3051"/>
      <c r="KHQ81" s="3058"/>
      <c r="KHR81" s="3056"/>
      <c r="KHS81" s="3050"/>
      <c r="KHT81" s="3051"/>
      <c r="KHU81" s="3052"/>
      <c r="KHV81" s="3053"/>
      <c r="KHW81" s="3050"/>
      <c r="KHX81" s="3054"/>
      <c r="KHY81" s="3029"/>
      <c r="KHZ81" s="3055"/>
      <c r="KIA81" s="3056"/>
      <c r="KIB81" s="3057"/>
      <c r="KIC81" s="3058"/>
      <c r="KID81" s="3059"/>
      <c r="KIE81" s="3058"/>
      <c r="KIF81" s="3059"/>
      <c r="KIG81" s="3050"/>
      <c r="KIH81" s="3051"/>
      <c r="KII81" s="3058"/>
      <c r="KIJ81" s="3056"/>
      <c r="KIK81" s="3050"/>
      <c r="KIL81" s="3051"/>
      <c r="KIM81" s="3052"/>
      <c r="KIN81" s="3053"/>
      <c r="KIO81" s="3050"/>
      <c r="KIP81" s="3054"/>
      <c r="KIQ81" s="3029"/>
      <c r="KIR81" s="3055"/>
      <c r="KIS81" s="3056"/>
      <c r="KIT81" s="3057"/>
      <c r="KIU81" s="3058"/>
      <c r="KIV81" s="3059"/>
      <c r="KIW81" s="3058"/>
      <c r="KIX81" s="3059"/>
      <c r="KIY81" s="3050"/>
      <c r="KIZ81" s="3051"/>
      <c r="KJA81" s="3058"/>
      <c r="KJB81" s="3056"/>
      <c r="KJC81" s="3050"/>
      <c r="KJD81" s="3051"/>
      <c r="KJE81" s="3052"/>
      <c r="KJF81" s="3053"/>
      <c r="KJG81" s="3050"/>
      <c r="KJH81" s="3054"/>
      <c r="KJI81" s="3029"/>
      <c r="KJJ81" s="3055"/>
      <c r="KJK81" s="3056"/>
      <c r="KJL81" s="3057"/>
      <c r="KJM81" s="3058"/>
      <c r="KJN81" s="3059"/>
      <c r="KJO81" s="3058"/>
      <c r="KJP81" s="3059"/>
      <c r="KJQ81" s="3050"/>
      <c r="KJR81" s="3051"/>
      <c r="KJS81" s="3058"/>
      <c r="KJT81" s="3056"/>
      <c r="KJU81" s="3050"/>
      <c r="KJV81" s="3051"/>
      <c r="KJW81" s="3052"/>
      <c r="KJX81" s="3053"/>
      <c r="KJY81" s="3050"/>
      <c r="KJZ81" s="3054"/>
      <c r="KKA81" s="3029"/>
      <c r="KKB81" s="3055"/>
      <c r="KKC81" s="3056"/>
      <c r="KKD81" s="3057"/>
      <c r="KKE81" s="3058"/>
      <c r="KKF81" s="3059"/>
      <c r="KKG81" s="3058"/>
      <c r="KKH81" s="3059"/>
      <c r="KKI81" s="3050"/>
      <c r="KKJ81" s="3051"/>
      <c r="KKK81" s="3058"/>
      <c r="KKL81" s="3056"/>
      <c r="KKM81" s="3050"/>
      <c r="KKN81" s="3051"/>
      <c r="KKO81" s="3052"/>
      <c r="KKP81" s="3053"/>
      <c r="KKQ81" s="3050"/>
      <c r="KKR81" s="3054"/>
      <c r="KKS81" s="3029"/>
      <c r="KKT81" s="3055"/>
      <c r="KKU81" s="3056"/>
      <c r="KKV81" s="3057"/>
      <c r="KKW81" s="3058"/>
      <c r="KKX81" s="3059"/>
      <c r="KKY81" s="3058"/>
      <c r="KKZ81" s="3059"/>
      <c r="KLA81" s="3050"/>
      <c r="KLB81" s="3051"/>
      <c r="KLC81" s="3058"/>
      <c r="KLD81" s="3056"/>
      <c r="KLE81" s="3050"/>
      <c r="KLF81" s="3051"/>
      <c r="KLG81" s="3052"/>
      <c r="KLH81" s="3053"/>
      <c r="KLI81" s="3050"/>
      <c r="KLJ81" s="3054"/>
      <c r="KLK81" s="3029"/>
      <c r="KLL81" s="3055"/>
      <c r="KLM81" s="3056"/>
      <c r="KLN81" s="3057"/>
      <c r="KLO81" s="3058"/>
      <c r="KLP81" s="3059"/>
      <c r="KLQ81" s="3058"/>
      <c r="KLR81" s="3059"/>
      <c r="KLS81" s="3050"/>
      <c r="KLT81" s="3051"/>
      <c r="KLU81" s="3058"/>
      <c r="KLV81" s="3056"/>
      <c r="KLW81" s="3050"/>
      <c r="KLX81" s="3051"/>
      <c r="KLY81" s="3052"/>
      <c r="KLZ81" s="3053"/>
      <c r="KMA81" s="3050"/>
      <c r="KMB81" s="3054"/>
      <c r="KMC81" s="3029"/>
      <c r="KMD81" s="3055"/>
      <c r="KME81" s="3056"/>
      <c r="KMF81" s="3057"/>
      <c r="KMG81" s="3058"/>
      <c r="KMH81" s="3059"/>
      <c r="KMI81" s="3058"/>
      <c r="KMJ81" s="3059"/>
      <c r="KMK81" s="3050"/>
      <c r="KML81" s="3051"/>
      <c r="KMM81" s="3058"/>
      <c r="KMN81" s="3056"/>
      <c r="KMO81" s="3050"/>
      <c r="KMP81" s="3051"/>
      <c r="KMQ81" s="3052"/>
      <c r="KMR81" s="3053"/>
      <c r="KMS81" s="3050"/>
      <c r="KMT81" s="3054"/>
      <c r="KMU81" s="3029"/>
      <c r="KMV81" s="3055"/>
      <c r="KMW81" s="3056"/>
      <c r="KMX81" s="3057"/>
      <c r="KMY81" s="3058"/>
      <c r="KMZ81" s="3059"/>
      <c r="KNA81" s="3058"/>
      <c r="KNB81" s="3059"/>
      <c r="KNC81" s="3050"/>
      <c r="KND81" s="3051"/>
      <c r="KNE81" s="3058"/>
      <c r="KNF81" s="3056"/>
      <c r="KNG81" s="3050"/>
      <c r="KNH81" s="3051"/>
      <c r="KNI81" s="3052"/>
      <c r="KNJ81" s="3053"/>
      <c r="KNK81" s="3050"/>
      <c r="KNL81" s="3054"/>
      <c r="KNM81" s="3029"/>
      <c r="KNN81" s="3055"/>
      <c r="KNO81" s="3056"/>
      <c r="KNP81" s="3057"/>
      <c r="KNQ81" s="3058"/>
      <c r="KNR81" s="3059"/>
      <c r="KNS81" s="3058"/>
      <c r="KNT81" s="3059"/>
      <c r="KNU81" s="3050"/>
      <c r="KNV81" s="3051"/>
      <c r="KNW81" s="3058"/>
      <c r="KNX81" s="3056"/>
      <c r="KNY81" s="3050"/>
      <c r="KNZ81" s="3051"/>
      <c r="KOA81" s="3052"/>
      <c r="KOB81" s="3053"/>
      <c r="KOC81" s="3050"/>
      <c r="KOD81" s="3054"/>
      <c r="KOE81" s="3029"/>
      <c r="KOF81" s="3055"/>
      <c r="KOG81" s="3056"/>
      <c r="KOH81" s="3057"/>
      <c r="KOI81" s="3058"/>
      <c r="KOJ81" s="3059"/>
      <c r="KOK81" s="3058"/>
      <c r="KOL81" s="3059"/>
      <c r="KOM81" s="3050"/>
      <c r="KON81" s="3051"/>
      <c r="KOO81" s="3058"/>
      <c r="KOP81" s="3056"/>
      <c r="KOQ81" s="3050"/>
      <c r="KOR81" s="3051"/>
      <c r="KOS81" s="3052"/>
      <c r="KOT81" s="3053"/>
      <c r="KOU81" s="3050"/>
      <c r="KOV81" s="3054"/>
      <c r="KOW81" s="3029"/>
      <c r="KOX81" s="3055"/>
      <c r="KOY81" s="3056"/>
      <c r="KOZ81" s="3057"/>
      <c r="KPA81" s="3058"/>
      <c r="KPB81" s="3059"/>
      <c r="KPC81" s="3058"/>
      <c r="KPD81" s="3059"/>
      <c r="KPE81" s="3050"/>
      <c r="KPF81" s="3051"/>
      <c r="KPG81" s="3058"/>
      <c r="KPH81" s="3056"/>
      <c r="KPI81" s="3050"/>
      <c r="KPJ81" s="3051"/>
      <c r="KPK81" s="3052"/>
      <c r="KPL81" s="3053"/>
      <c r="KPM81" s="3050"/>
      <c r="KPN81" s="3054"/>
      <c r="KPO81" s="3029"/>
      <c r="KPP81" s="3055"/>
      <c r="KPQ81" s="3056"/>
      <c r="KPR81" s="3057"/>
      <c r="KPS81" s="3058"/>
      <c r="KPT81" s="3059"/>
      <c r="KPU81" s="3058"/>
      <c r="KPV81" s="3059"/>
      <c r="KPW81" s="3050"/>
      <c r="KPX81" s="3051"/>
      <c r="KPY81" s="3058"/>
      <c r="KPZ81" s="3056"/>
      <c r="KQA81" s="3050"/>
      <c r="KQB81" s="3051"/>
      <c r="KQC81" s="3052"/>
      <c r="KQD81" s="3053"/>
      <c r="KQE81" s="3050"/>
      <c r="KQF81" s="3054"/>
      <c r="KQG81" s="3029"/>
      <c r="KQH81" s="3055"/>
      <c r="KQI81" s="3056"/>
      <c r="KQJ81" s="3057"/>
      <c r="KQK81" s="3058"/>
      <c r="KQL81" s="3059"/>
      <c r="KQM81" s="3058"/>
      <c r="KQN81" s="3059"/>
      <c r="KQO81" s="3050"/>
      <c r="KQP81" s="3051"/>
      <c r="KQQ81" s="3058"/>
      <c r="KQR81" s="3056"/>
      <c r="KQS81" s="3050"/>
      <c r="KQT81" s="3051"/>
      <c r="KQU81" s="3052"/>
      <c r="KQV81" s="3053"/>
      <c r="KQW81" s="3050"/>
      <c r="KQX81" s="3054"/>
      <c r="KQY81" s="3029"/>
      <c r="KQZ81" s="3055"/>
      <c r="KRA81" s="3056"/>
      <c r="KRB81" s="3057"/>
      <c r="KRC81" s="3058"/>
      <c r="KRD81" s="3059"/>
      <c r="KRE81" s="3058"/>
      <c r="KRF81" s="3059"/>
      <c r="KRG81" s="3050"/>
      <c r="KRH81" s="3051"/>
      <c r="KRI81" s="3058"/>
      <c r="KRJ81" s="3056"/>
      <c r="KRK81" s="3050"/>
      <c r="KRL81" s="3051"/>
      <c r="KRM81" s="3052"/>
      <c r="KRN81" s="3053"/>
      <c r="KRO81" s="3050"/>
      <c r="KRP81" s="3054"/>
      <c r="KRQ81" s="3029"/>
      <c r="KRR81" s="3055"/>
      <c r="KRS81" s="3056"/>
      <c r="KRT81" s="3057"/>
      <c r="KRU81" s="3058"/>
      <c r="KRV81" s="3059"/>
      <c r="KRW81" s="3058"/>
      <c r="KRX81" s="3059"/>
      <c r="KRY81" s="3050"/>
      <c r="KRZ81" s="3051"/>
      <c r="KSA81" s="3058"/>
      <c r="KSB81" s="3056"/>
      <c r="KSC81" s="3050"/>
      <c r="KSD81" s="3051"/>
      <c r="KSE81" s="3052"/>
      <c r="KSF81" s="3053"/>
      <c r="KSG81" s="3050"/>
      <c r="KSH81" s="3054"/>
      <c r="KSI81" s="3029"/>
      <c r="KSJ81" s="3055"/>
      <c r="KSK81" s="3056"/>
      <c r="KSL81" s="3057"/>
      <c r="KSM81" s="3058"/>
      <c r="KSN81" s="3059"/>
      <c r="KSO81" s="3058"/>
      <c r="KSP81" s="3059"/>
      <c r="KSQ81" s="3050"/>
      <c r="KSR81" s="3051"/>
      <c r="KSS81" s="3058"/>
      <c r="KST81" s="3056"/>
      <c r="KSU81" s="3050"/>
      <c r="KSV81" s="3051"/>
      <c r="KSW81" s="3052"/>
      <c r="KSX81" s="3053"/>
      <c r="KSY81" s="3050"/>
      <c r="KSZ81" s="3054"/>
      <c r="KTA81" s="3029"/>
      <c r="KTB81" s="3055"/>
      <c r="KTC81" s="3056"/>
      <c r="KTD81" s="3057"/>
      <c r="KTE81" s="3058"/>
      <c r="KTF81" s="3059"/>
      <c r="KTG81" s="3058"/>
      <c r="KTH81" s="3059"/>
      <c r="KTI81" s="3050"/>
      <c r="KTJ81" s="3051"/>
      <c r="KTK81" s="3058"/>
      <c r="KTL81" s="3056"/>
      <c r="KTM81" s="3050"/>
      <c r="KTN81" s="3051"/>
      <c r="KTO81" s="3052"/>
      <c r="KTP81" s="3053"/>
      <c r="KTQ81" s="3050"/>
      <c r="KTR81" s="3054"/>
      <c r="KTS81" s="3029"/>
      <c r="KTT81" s="3055"/>
      <c r="KTU81" s="3056"/>
      <c r="KTV81" s="3057"/>
      <c r="KTW81" s="3058"/>
      <c r="KTX81" s="3059"/>
      <c r="KTY81" s="3058"/>
      <c r="KTZ81" s="3059"/>
      <c r="KUA81" s="3050"/>
      <c r="KUB81" s="3051"/>
      <c r="KUC81" s="3058"/>
      <c r="KUD81" s="3056"/>
      <c r="KUE81" s="3050"/>
      <c r="KUF81" s="3051"/>
      <c r="KUG81" s="3052"/>
      <c r="KUH81" s="3053"/>
      <c r="KUI81" s="3050"/>
      <c r="KUJ81" s="3054"/>
      <c r="KUK81" s="3029"/>
      <c r="KUL81" s="3055"/>
      <c r="KUM81" s="3056"/>
      <c r="KUN81" s="3057"/>
      <c r="KUO81" s="3058"/>
      <c r="KUP81" s="3059"/>
      <c r="KUQ81" s="3058"/>
      <c r="KUR81" s="3059"/>
      <c r="KUS81" s="3050"/>
      <c r="KUT81" s="3051"/>
      <c r="KUU81" s="3058"/>
      <c r="KUV81" s="3056"/>
      <c r="KUW81" s="3050"/>
      <c r="KUX81" s="3051"/>
      <c r="KUY81" s="3052"/>
      <c r="KUZ81" s="3053"/>
      <c r="KVA81" s="3050"/>
      <c r="KVB81" s="3054"/>
      <c r="KVC81" s="3029"/>
      <c r="KVD81" s="3055"/>
      <c r="KVE81" s="3056"/>
      <c r="KVF81" s="3057"/>
      <c r="KVG81" s="3058"/>
      <c r="KVH81" s="3059"/>
      <c r="KVI81" s="3058"/>
      <c r="KVJ81" s="3059"/>
      <c r="KVK81" s="3050"/>
      <c r="KVL81" s="3051"/>
      <c r="KVM81" s="3058"/>
      <c r="KVN81" s="3056"/>
      <c r="KVO81" s="3050"/>
      <c r="KVP81" s="3051"/>
      <c r="KVQ81" s="3052"/>
      <c r="KVR81" s="3053"/>
      <c r="KVS81" s="3050"/>
      <c r="KVT81" s="3054"/>
      <c r="KVU81" s="3029"/>
      <c r="KVV81" s="3055"/>
      <c r="KVW81" s="3056"/>
      <c r="KVX81" s="3057"/>
      <c r="KVY81" s="3058"/>
      <c r="KVZ81" s="3059"/>
      <c r="KWA81" s="3058"/>
      <c r="KWB81" s="3059"/>
      <c r="KWC81" s="3050"/>
      <c r="KWD81" s="3051"/>
      <c r="KWE81" s="3058"/>
      <c r="KWF81" s="3056"/>
      <c r="KWG81" s="3050"/>
      <c r="KWH81" s="3051"/>
      <c r="KWI81" s="3052"/>
      <c r="KWJ81" s="3053"/>
      <c r="KWK81" s="3050"/>
      <c r="KWL81" s="3054"/>
      <c r="KWM81" s="3029"/>
      <c r="KWN81" s="3055"/>
      <c r="KWO81" s="3056"/>
      <c r="KWP81" s="3057"/>
      <c r="KWQ81" s="3058"/>
      <c r="KWR81" s="3059"/>
      <c r="KWS81" s="3058"/>
      <c r="KWT81" s="3059"/>
      <c r="KWU81" s="3050"/>
      <c r="KWV81" s="3051"/>
      <c r="KWW81" s="3058"/>
      <c r="KWX81" s="3056"/>
      <c r="KWY81" s="3050"/>
      <c r="KWZ81" s="3051"/>
      <c r="KXA81" s="3052"/>
      <c r="KXB81" s="3053"/>
      <c r="KXC81" s="3050"/>
      <c r="KXD81" s="3054"/>
      <c r="KXE81" s="3029"/>
      <c r="KXF81" s="3055"/>
      <c r="KXG81" s="3056"/>
      <c r="KXH81" s="3057"/>
      <c r="KXI81" s="3058"/>
      <c r="KXJ81" s="3059"/>
      <c r="KXK81" s="3058"/>
      <c r="KXL81" s="3059"/>
      <c r="KXM81" s="3050"/>
      <c r="KXN81" s="3051"/>
      <c r="KXO81" s="3058"/>
      <c r="KXP81" s="3056"/>
      <c r="KXQ81" s="3050"/>
      <c r="KXR81" s="3051"/>
      <c r="KXS81" s="3052"/>
      <c r="KXT81" s="3053"/>
      <c r="KXU81" s="3050"/>
      <c r="KXV81" s="3054"/>
      <c r="KXW81" s="3029"/>
      <c r="KXX81" s="3055"/>
      <c r="KXY81" s="3056"/>
      <c r="KXZ81" s="3057"/>
      <c r="KYA81" s="3058"/>
      <c r="KYB81" s="3059"/>
      <c r="KYC81" s="3058"/>
      <c r="KYD81" s="3059"/>
      <c r="KYE81" s="3050"/>
      <c r="KYF81" s="3051"/>
      <c r="KYG81" s="3058"/>
      <c r="KYH81" s="3056"/>
      <c r="KYI81" s="3050"/>
      <c r="KYJ81" s="3051"/>
      <c r="KYK81" s="3052"/>
      <c r="KYL81" s="3053"/>
      <c r="KYM81" s="3050"/>
      <c r="KYN81" s="3054"/>
      <c r="KYO81" s="3029"/>
      <c r="KYP81" s="3055"/>
      <c r="KYQ81" s="3056"/>
      <c r="KYR81" s="3057"/>
      <c r="KYS81" s="3058"/>
      <c r="KYT81" s="3059"/>
      <c r="KYU81" s="3058"/>
      <c r="KYV81" s="3059"/>
      <c r="KYW81" s="3050"/>
      <c r="KYX81" s="3051"/>
      <c r="KYY81" s="3058"/>
      <c r="KYZ81" s="3056"/>
      <c r="KZA81" s="3050"/>
      <c r="KZB81" s="3051"/>
      <c r="KZC81" s="3052"/>
      <c r="KZD81" s="3053"/>
      <c r="KZE81" s="3050"/>
      <c r="KZF81" s="3054"/>
      <c r="KZG81" s="3029"/>
      <c r="KZH81" s="3055"/>
      <c r="KZI81" s="3056"/>
      <c r="KZJ81" s="3057"/>
      <c r="KZK81" s="3058"/>
      <c r="KZL81" s="3059"/>
      <c r="KZM81" s="3058"/>
      <c r="KZN81" s="3059"/>
      <c r="KZO81" s="3050"/>
      <c r="KZP81" s="3051"/>
      <c r="KZQ81" s="3058"/>
      <c r="KZR81" s="3056"/>
      <c r="KZS81" s="3050"/>
      <c r="KZT81" s="3051"/>
      <c r="KZU81" s="3052"/>
      <c r="KZV81" s="3053"/>
      <c r="KZW81" s="3050"/>
      <c r="KZX81" s="3054"/>
      <c r="KZY81" s="3029"/>
      <c r="KZZ81" s="3055"/>
      <c r="LAA81" s="3056"/>
      <c r="LAB81" s="3057"/>
      <c r="LAC81" s="3058"/>
      <c r="LAD81" s="3059"/>
      <c r="LAE81" s="3058"/>
      <c r="LAF81" s="3059"/>
      <c r="LAG81" s="3050"/>
      <c r="LAH81" s="3051"/>
      <c r="LAI81" s="3058"/>
      <c r="LAJ81" s="3056"/>
      <c r="LAK81" s="3050"/>
      <c r="LAL81" s="3051"/>
      <c r="LAM81" s="3052"/>
      <c r="LAN81" s="3053"/>
      <c r="LAO81" s="3050"/>
      <c r="LAP81" s="3054"/>
      <c r="LAQ81" s="3029"/>
      <c r="LAR81" s="3055"/>
      <c r="LAS81" s="3056"/>
      <c r="LAT81" s="3057"/>
      <c r="LAU81" s="3058"/>
      <c r="LAV81" s="3059"/>
      <c r="LAW81" s="3058"/>
      <c r="LAX81" s="3059"/>
      <c r="LAY81" s="3050"/>
      <c r="LAZ81" s="3051"/>
      <c r="LBA81" s="3058"/>
      <c r="LBB81" s="3056"/>
      <c r="LBC81" s="3050"/>
      <c r="LBD81" s="3051"/>
      <c r="LBE81" s="3052"/>
      <c r="LBF81" s="3053"/>
      <c r="LBG81" s="3050"/>
      <c r="LBH81" s="3054"/>
      <c r="LBI81" s="3029"/>
      <c r="LBJ81" s="3055"/>
      <c r="LBK81" s="3056"/>
      <c r="LBL81" s="3057"/>
      <c r="LBM81" s="3058"/>
      <c r="LBN81" s="3059"/>
      <c r="LBO81" s="3058"/>
      <c r="LBP81" s="3059"/>
      <c r="LBQ81" s="3050"/>
      <c r="LBR81" s="3051"/>
      <c r="LBS81" s="3058"/>
      <c r="LBT81" s="3056"/>
      <c r="LBU81" s="3050"/>
      <c r="LBV81" s="3051"/>
      <c r="LBW81" s="3052"/>
      <c r="LBX81" s="3053"/>
      <c r="LBY81" s="3050"/>
      <c r="LBZ81" s="3054"/>
      <c r="LCA81" s="3029"/>
      <c r="LCB81" s="3055"/>
      <c r="LCC81" s="3056"/>
      <c r="LCD81" s="3057"/>
      <c r="LCE81" s="3058"/>
      <c r="LCF81" s="3059"/>
      <c r="LCG81" s="3058"/>
      <c r="LCH81" s="3059"/>
      <c r="LCI81" s="3050"/>
      <c r="LCJ81" s="3051"/>
      <c r="LCK81" s="3058"/>
      <c r="LCL81" s="3056"/>
      <c r="LCM81" s="3050"/>
      <c r="LCN81" s="3051"/>
      <c r="LCO81" s="3052"/>
      <c r="LCP81" s="3053"/>
      <c r="LCQ81" s="3050"/>
      <c r="LCR81" s="3054"/>
      <c r="LCS81" s="3029"/>
      <c r="LCT81" s="3055"/>
      <c r="LCU81" s="3056"/>
      <c r="LCV81" s="3057"/>
      <c r="LCW81" s="3058"/>
      <c r="LCX81" s="3059"/>
      <c r="LCY81" s="3058"/>
      <c r="LCZ81" s="3059"/>
      <c r="LDA81" s="3050"/>
      <c r="LDB81" s="3051"/>
      <c r="LDC81" s="3058"/>
      <c r="LDD81" s="3056"/>
      <c r="LDE81" s="3050"/>
      <c r="LDF81" s="3051"/>
      <c r="LDG81" s="3052"/>
      <c r="LDH81" s="3053"/>
      <c r="LDI81" s="3050"/>
      <c r="LDJ81" s="3054"/>
      <c r="LDK81" s="3029"/>
      <c r="LDL81" s="3055"/>
      <c r="LDM81" s="3056"/>
      <c r="LDN81" s="3057"/>
      <c r="LDO81" s="3058"/>
      <c r="LDP81" s="3059"/>
      <c r="LDQ81" s="3058"/>
      <c r="LDR81" s="3059"/>
      <c r="LDS81" s="3050"/>
      <c r="LDT81" s="3051"/>
      <c r="LDU81" s="3058"/>
      <c r="LDV81" s="3056"/>
      <c r="LDW81" s="3050"/>
      <c r="LDX81" s="3051"/>
      <c r="LDY81" s="3052"/>
      <c r="LDZ81" s="3053"/>
      <c r="LEA81" s="3050"/>
      <c r="LEB81" s="3054"/>
      <c r="LEC81" s="3029"/>
      <c r="LED81" s="3055"/>
      <c r="LEE81" s="3056"/>
      <c r="LEF81" s="3057"/>
      <c r="LEG81" s="3058"/>
      <c r="LEH81" s="3059"/>
      <c r="LEI81" s="3058"/>
      <c r="LEJ81" s="3059"/>
      <c r="LEK81" s="3050"/>
      <c r="LEL81" s="3051"/>
      <c r="LEM81" s="3058"/>
      <c r="LEN81" s="3056"/>
      <c r="LEO81" s="3050"/>
      <c r="LEP81" s="3051"/>
      <c r="LEQ81" s="3052"/>
      <c r="LER81" s="3053"/>
      <c r="LES81" s="3050"/>
      <c r="LET81" s="3054"/>
      <c r="LEU81" s="3029"/>
      <c r="LEV81" s="3055"/>
      <c r="LEW81" s="3056"/>
      <c r="LEX81" s="3057"/>
      <c r="LEY81" s="3058"/>
      <c r="LEZ81" s="3059"/>
      <c r="LFA81" s="3058"/>
      <c r="LFB81" s="3059"/>
      <c r="LFC81" s="3050"/>
      <c r="LFD81" s="3051"/>
      <c r="LFE81" s="3058"/>
      <c r="LFF81" s="3056"/>
      <c r="LFG81" s="3050"/>
      <c r="LFH81" s="3051"/>
      <c r="LFI81" s="3052"/>
      <c r="LFJ81" s="3053"/>
      <c r="LFK81" s="3050"/>
      <c r="LFL81" s="3054"/>
      <c r="LFM81" s="3029"/>
      <c r="LFN81" s="3055"/>
      <c r="LFO81" s="3056"/>
      <c r="LFP81" s="3057"/>
      <c r="LFQ81" s="3058"/>
      <c r="LFR81" s="3059"/>
      <c r="LFS81" s="3058"/>
      <c r="LFT81" s="3059"/>
      <c r="LFU81" s="3050"/>
      <c r="LFV81" s="3051"/>
      <c r="LFW81" s="3058"/>
      <c r="LFX81" s="3056"/>
      <c r="LFY81" s="3050"/>
      <c r="LFZ81" s="3051"/>
      <c r="LGA81" s="3052"/>
      <c r="LGB81" s="3053"/>
      <c r="LGC81" s="3050"/>
      <c r="LGD81" s="3054"/>
      <c r="LGE81" s="3029"/>
      <c r="LGF81" s="3055"/>
      <c r="LGG81" s="3056"/>
      <c r="LGH81" s="3057"/>
      <c r="LGI81" s="3058"/>
      <c r="LGJ81" s="3059"/>
      <c r="LGK81" s="3058"/>
      <c r="LGL81" s="3059"/>
      <c r="LGM81" s="3050"/>
      <c r="LGN81" s="3051"/>
      <c r="LGO81" s="3058"/>
      <c r="LGP81" s="3056"/>
      <c r="LGQ81" s="3050"/>
      <c r="LGR81" s="3051"/>
      <c r="LGS81" s="3052"/>
      <c r="LGT81" s="3053"/>
      <c r="LGU81" s="3050"/>
      <c r="LGV81" s="3054"/>
      <c r="LGW81" s="3029"/>
      <c r="LGX81" s="3055"/>
      <c r="LGY81" s="3056"/>
      <c r="LGZ81" s="3057"/>
      <c r="LHA81" s="3058"/>
      <c r="LHB81" s="3059"/>
      <c r="LHC81" s="3058"/>
      <c r="LHD81" s="3059"/>
      <c r="LHE81" s="3050"/>
      <c r="LHF81" s="3051"/>
      <c r="LHG81" s="3058"/>
      <c r="LHH81" s="3056"/>
      <c r="LHI81" s="3050"/>
      <c r="LHJ81" s="3051"/>
      <c r="LHK81" s="3052"/>
      <c r="LHL81" s="3053"/>
      <c r="LHM81" s="3050"/>
      <c r="LHN81" s="3054"/>
      <c r="LHO81" s="3029"/>
      <c r="LHP81" s="3055"/>
      <c r="LHQ81" s="3056"/>
      <c r="LHR81" s="3057"/>
      <c r="LHS81" s="3058"/>
      <c r="LHT81" s="3059"/>
      <c r="LHU81" s="3058"/>
      <c r="LHV81" s="3059"/>
      <c r="LHW81" s="3050"/>
      <c r="LHX81" s="3051"/>
      <c r="LHY81" s="3058"/>
      <c r="LHZ81" s="3056"/>
      <c r="LIA81" s="3050"/>
      <c r="LIB81" s="3051"/>
      <c r="LIC81" s="3052"/>
      <c r="LID81" s="3053"/>
      <c r="LIE81" s="3050"/>
      <c r="LIF81" s="3054"/>
      <c r="LIG81" s="3029"/>
      <c r="LIH81" s="3055"/>
      <c r="LII81" s="3056"/>
      <c r="LIJ81" s="3057"/>
      <c r="LIK81" s="3058"/>
      <c r="LIL81" s="3059"/>
      <c r="LIM81" s="3058"/>
      <c r="LIN81" s="3059"/>
      <c r="LIO81" s="3050"/>
      <c r="LIP81" s="3051"/>
      <c r="LIQ81" s="3058"/>
      <c r="LIR81" s="3056"/>
      <c r="LIS81" s="3050"/>
      <c r="LIT81" s="3051"/>
      <c r="LIU81" s="3052"/>
      <c r="LIV81" s="3053"/>
      <c r="LIW81" s="3050"/>
      <c r="LIX81" s="3054"/>
      <c r="LIY81" s="3029"/>
      <c r="LIZ81" s="3055"/>
      <c r="LJA81" s="3056"/>
      <c r="LJB81" s="3057"/>
      <c r="LJC81" s="3058"/>
      <c r="LJD81" s="3059"/>
      <c r="LJE81" s="3058"/>
      <c r="LJF81" s="3059"/>
      <c r="LJG81" s="3050"/>
      <c r="LJH81" s="3051"/>
      <c r="LJI81" s="3058"/>
      <c r="LJJ81" s="3056"/>
      <c r="LJK81" s="3050"/>
      <c r="LJL81" s="3051"/>
      <c r="LJM81" s="3052"/>
      <c r="LJN81" s="3053"/>
      <c r="LJO81" s="3050"/>
      <c r="LJP81" s="3054"/>
      <c r="LJQ81" s="3029"/>
      <c r="LJR81" s="3055"/>
      <c r="LJS81" s="3056"/>
      <c r="LJT81" s="3057"/>
      <c r="LJU81" s="3058"/>
      <c r="LJV81" s="3059"/>
      <c r="LJW81" s="3058"/>
      <c r="LJX81" s="3059"/>
      <c r="LJY81" s="3050"/>
      <c r="LJZ81" s="3051"/>
      <c r="LKA81" s="3058"/>
      <c r="LKB81" s="3056"/>
      <c r="LKC81" s="3050"/>
      <c r="LKD81" s="3051"/>
      <c r="LKE81" s="3052"/>
      <c r="LKF81" s="3053"/>
      <c r="LKG81" s="3050"/>
      <c r="LKH81" s="3054"/>
      <c r="LKI81" s="3029"/>
      <c r="LKJ81" s="3055"/>
      <c r="LKK81" s="3056"/>
      <c r="LKL81" s="3057"/>
      <c r="LKM81" s="3058"/>
      <c r="LKN81" s="3059"/>
      <c r="LKO81" s="3058"/>
      <c r="LKP81" s="3059"/>
      <c r="LKQ81" s="3050"/>
      <c r="LKR81" s="3051"/>
      <c r="LKS81" s="3058"/>
      <c r="LKT81" s="3056"/>
      <c r="LKU81" s="3050"/>
      <c r="LKV81" s="3051"/>
      <c r="LKW81" s="3052"/>
      <c r="LKX81" s="3053"/>
      <c r="LKY81" s="3050"/>
      <c r="LKZ81" s="3054"/>
      <c r="LLA81" s="3029"/>
      <c r="LLB81" s="3055"/>
      <c r="LLC81" s="3056"/>
      <c r="LLD81" s="3057"/>
      <c r="LLE81" s="3058"/>
      <c r="LLF81" s="3059"/>
      <c r="LLG81" s="3058"/>
      <c r="LLH81" s="3059"/>
      <c r="LLI81" s="3050"/>
      <c r="LLJ81" s="3051"/>
      <c r="LLK81" s="3058"/>
      <c r="LLL81" s="3056"/>
      <c r="LLM81" s="3050"/>
      <c r="LLN81" s="3051"/>
      <c r="LLO81" s="3052"/>
      <c r="LLP81" s="3053"/>
      <c r="LLQ81" s="3050"/>
      <c r="LLR81" s="3054"/>
      <c r="LLS81" s="3029"/>
      <c r="LLT81" s="3055"/>
      <c r="LLU81" s="3056"/>
      <c r="LLV81" s="3057"/>
      <c r="LLW81" s="3058"/>
      <c r="LLX81" s="3059"/>
      <c r="LLY81" s="3058"/>
      <c r="LLZ81" s="3059"/>
      <c r="LMA81" s="3050"/>
      <c r="LMB81" s="3051"/>
      <c r="LMC81" s="3058"/>
      <c r="LMD81" s="3056"/>
      <c r="LME81" s="3050"/>
      <c r="LMF81" s="3051"/>
      <c r="LMG81" s="3052"/>
      <c r="LMH81" s="3053"/>
      <c r="LMI81" s="3050"/>
      <c r="LMJ81" s="3054"/>
      <c r="LMK81" s="3029"/>
      <c r="LML81" s="3055"/>
      <c r="LMM81" s="3056"/>
      <c r="LMN81" s="3057"/>
      <c r="LMO81" s="3058"/>
      <c r="LMP81" s="3059"/>
      <c r="LMQ81" s="3058"/>
      <c r="LMR81" s="3059"/>
      <c r="LMS81" s="3050"/>
      <c r="LMT81" s="3051"/>
      <c r="LMU81" s="3058"/>
      <c r="LMV81" s="3056"/>
      <c r="LMW81" s="3050"/>
      <c r="LMX81" s="3051"/>
      <c r="LMY81" s="3052"/>
      <c r="LMZ81" s="3053"/>
      <c r="LNA81" s="3050"/>
      <c r="LNB81" s="3054"/>
      <c r="LNC81" s="3029"/>
      <c r="LND81" s="3055"/>
      <c r="LNE81" s="3056"/>
      <c r="LNF81" s="3057"/>
      <c r="LNG81" s="3058"/>
      <c r="LNH81" s="3059"/>
      <c r="LNI81" s="3058"/>
      <c r="LNJ81" s="3059"/>
      <c r="LNK81" s="3050"/>
      <c r="LNL81" s="3051"/>
      <c r="LNM81" s="3058"/>
      <c r="LNN81" s="3056"/>
      <c r="LNO81" s="3050"/>
      <c r="LNP81" s="3051"/>
      <c r="LNQ81" s="3052"/>
      <c r="LNR81" s="3053"/>
      <c r="LNS81" s="3050"/>
      <c r="LNT81" s="3054"/>
      <c r="LNU81" s="3029"/>
      <c r="LNV81" s="3055"/>
      <c r="LNW81" s="3056"/>
      <c r="LNX81" s="3057"/>
      <c r="LNY81" s="3058"/>
      <c r="LNZ81" s="3059"/>
      <c r="LOA81" s="3058"/>
      <c r="LOB81" s="3059"/>
      <c r="LOC81" s="3050"/>
      <c r="LOD81" s="3051"/>
      <c r="LOE81" s="3058"/>
      <c r="LOF81" s="3056"/>
      <c r="LOG81" s="3050"/>
      <c r="LOH81" s="3051"/>
      <c r="LOI81" s="3052"/>
      <c r="LOJ81" s="3053"/>
      <c r="LOK81" s="3050"/>
      <c r="LOL81" s="3054"/>
      <c r="LOM81" s="3029"/>
      <c r="LON81" s="3055"/>
      <c r="LOO81" s="3056"/>
      <c r="LOP81" s="3057"/>
      <c r="LOQ81" s="3058"/>
      <c r="LOR81" s="3059"/>
      <c r="LOS81" s="3058"/>
      <c r="LOT81" s="3059"/>
      <c r="LOU81" s="3050"/>
      <c r="LOV81" s="3051"/>
      <c r="LOW81" s="3058"/>
      <c r="LOX81" s="3056"/>
      <c r="LOY81" s="3050"/>
      <c r="LOZ81" s="3051"/>
      <c r="LPA81" s="3052"/>
      <c r="LPB81" s="3053"/>
      <c r="LPC81" s="3050"/>
      <c r="LPD81" s="3054"/>
      <c r="LPE81" s="3029"/>
      <c r="LPF81" s="3055"/>
      <c r="LPG81" s="3056"/>
      <c r="LPH81" s="3057"/>
      <c r="LPI81" s="3058"/>
      <c r="LPJ81" s="3059"/>
      <c r="LPK81" s="3058"/>
      <c r="LPL81" s="3059"/>
      <c r="LPM81" s="3050"/>
      <c r="LPN81" s="3051"/>
      <c r="LPO81" s="3058"/>
      <c r="LPP81" s="3056"/>
      <c r="LPQ81" s="3050"/>
      <c r="LPR81" s="3051"/>
      <c r="LPS81" s="3052"/>
      <c r="LPT81" s="3053"/>
      <c r="LPU81" s="3050"/>
      <c r="LPV81" s="3054"/>
      <c r="LPW81" s="3029"/>
      <c r="LPX81" s="3055"/>
      <c r="LPY81" s="3056"/>
      <c r="LPZ81" s="3057"/>
      <c r="LQA81" s="3058"/>
      <c r="LQB81" s="3059"/>
      <c r="LQC81" s="3058"/>
      <c r="LQD81" s="3059"/>
      <c r="LQE81" s="3050"/>
      <c r="LQF81" s="3051"/>
      <c r="LQG81" s="3058"/>
      <c r="LQH81" s="3056"/>
      <c r="LQI81" s="3050"/>
      <c r="LQJ81" s="3051"/>
      <c r="LQK81" s="3052"/>
      <c r="LQL81" s="3053"/>
      <c r="LQM81" s="3050"/>
      <c r="LQN81" s="3054"/>
      <c r="LQO81" s="3029"/>
      <c r="LQP81" s="3055"/>
      <c r="LQQ81" s="3056"/>
      <c r="LQR81" s="3057"/>
      <c r="LQS81" s="3058"/>
      <c r="LQT81" s="3059"/>
      <c r="LQU81" s="3058"/>
      <c r="LQV81" s="3059"/>
      <c r="LQW81" s="3050"/>
      <c r="LQX81" s="3051"/>
      <c r="LQY81" s="3058"/>
      <c r="LQZ81" s="3056"/>
      <c r="LRA81" s="3050"/>
      <c r="LRB81" s="3051"/>
      <c r="LRC81" s="3052"/>
      <c r="LRD81" s="3053"/>
      <c r="LRE81" s="3050"/>
      <c r="LRF81" s="3054"/>
      <c r="LRG81" s="3029"/>
      <c r="LRH81" s="3055"/>
      <c r="LRI81" s="3056"/>
      <c r="LRJ81" s="3057"/>
      <c r="LRK81" s="3058"/>
      <c r="LRL81" s="3059"/>
      <c r="LRM81" s="3058"/>
      <c r="LRN81" s="3059"/>
      <c r="LRO81" s="3050"/>
      <c r="LRP81" s="3051"/>
      <c r="LRQ81" s="3058"/>
      <c r="LRR81" s="3056"/>
      <c r="LRS81" s="3050"/>
      <c r="LRT81" s="3051"/>
      <c r="LRU81" s="3052"/>
      <c r="LRV81" s="3053"/>
      <c r="LRW81" s="3050"/>
      <c r="LRX81" s="3054"/>
      <c r="LRY81" s="3029"/>
      <c r="LRZ81" s="3055"/>
      <c r="LSA81" s="3056"/>
      <c r="LSB81" s="3057"/>
      <c r="LSC81" s="3058"/>
      <c r="LSD81" s="3059"/>
      <c r="LSE81" s="3058"/>
      <c r="LSF81" s="3059"/>
      <c r="LSG81" s="3050"/>
      <c r="LSH81" s="3051"/>
      <c r="LSI81" s="3058"/>
      <c r="LSJ81" s="3056"/>
      <c r="LSK81" s="3050"/>
      <c r="LSL81" s="3051"/>
      <c r="LSM81" s="3052"/>
      <c r="LSN81" s="3053"/>
      <c r="LSO81" s="3050"/>
      <c r="LSP81" s="3054"/>
      <c r="LSQ81" s="3029"/>
      <c r="LSR81" s="3055"/>
      <c r="LSS81" s="3056"/>
      <c r="LST81" s="3057"/>
      <c r="LSU81" s="3058"/>
      <c r="LSV81" s="3059"/>
      <c r="LSW81" s="3058"/>
      <c r="LSX81" s="3059"/>
      <c r="LSY81" s="3050"/>
      <c r="LSZ81" s="3051"/>
      <c r="LTA81" s="3058"/>
      <c r="LTB81" s="3056"/>
      <c r="LTC81" s="3050"/>
      <c r="LTD81" s="3051"/>
      <c r="LTE81" s="3052"/>
      <c r="LTF81" s="3053"/>
      <c r="LTG81" s="3050"/>
      <c r="LTH81" s="3054"/>
      <c r="LTI81" s="3029"/>
      <c r="LTJ81" s="3055"/>
      <c r="LTK81" s="3056"/>
      <c r="LTL81" s="3057"/>
      <c r="LTM81" s="3058"/>
      <c r="LTN81" s="3059"/>
      <c r="LTO81" s="3058"/>
      <c r="LTP81" s="3059"/>
      <c r="LTQ81" s="3050"/>
      <c r="LTR81" s="3051"/>
      <c r="LTS81" s="3058"/>
      <c r="LTT81" s="3056"/>
      <c r="LTU81" s="3050"/>
      <c r="LTV81" s="3051"/>
      <c r="LTW81" s="3052"/>
      <c r="LTX81" s="3053"/>
      <c r="LTY81" s="3050"/>
      <c r="LTZ81" s="3054"/>
      <c r="LUA81" s="3029"/>
      <c r="LUB81" s="3055"/>
      <c r="LUC81" s="3056"/>
      <c r="LUD81" s="3057"/>
      <c r="LUE81" s="3058"/>
      <c r="LUF81" s="3059"/>
      <c r="LUG81" s="3058"/>
      <c r="LUH81" s="3059"/>
      <c r="LUI81" s="3050"/>
      <c r="LUJ81" s="3051"/>
      <c r="LUK81" s="3058"/>
      <c r="LUL81" s="3056"/>
      <c r="LUM81" s="3050"/>
      <c r="LUN81" s="3051"/>
      <c r="LUO81" s="3052"/>
      <c r="LUP81" s="3053"/>
      <c r="LUQ81" s="3050"/>
      <c r="LUR81" s="3054"/>
      <c r="LUS81" s="3029"/>
      <c r="LUT81" s="3055"/>
      <c r="LUU81" s="3056"/>
      <c r="LUV81" s="3057"/>
      <c r="LUW81" s="3058"/>
      <c r="LUX81" s="3059"/>
      <c r="LUY81" s="3058"/>
      <c r="LUZ81" s="3059"/>
      <c r="LVA81" s="3050"/>
      <c r="LVB81" s="3051"/>
      <c r="LVC81" s="3058"/>
      <c r="LVD81" s="3056"/>
      <c r="LVE81" s="3050"/>
      <c r="LVF81" s="3051"/>
      <c r="LVG81" s="3052"/>
      <c r="LVH81" s="3053"/>
      <c r="LVI81" s="3050"/>
      <c r="LVJ81" s="3054"/>
      <c r="LVK81" s="3029"/>
      <c r="LVL81" s="3055"/>
      <c r="LVM81" s="3056"/>
      <c r="LVN81" s="3057"/>
      <c r="LVO81" s="3058"/>
      <c r="LVP81" s="3059"/>
      <c r="LVQ81" s="3058"/>
      <c r="LVR81" s="3059"/>
      <c r="LVS81" s="3050"/>
      <c r="LVT81" s="3051"/>
      <c r="LVU81" s="3058"/>
      <c r="LVV81" s="3056"/>
      <c r="LVW81" s="3050"/>
      <c r="LVX81" s="3051"/>
      <c r="LVY81" s="3052"/>
      <c r="LVZ81" s="3053"/>
      <c r="LWA81" s="3050"/>
      <c r="LWB81" s="3054"/>
      <c r="LWC81" s="3029"/>
      <c r="LWD81" s="3055"/>
      <c r="LWE81" s="3056"/>
      <c r="LWF81" s="3057"/>
      <c r="LWG81" s="3058"/>
      <c r="LWH81" s="3059"/>
      <c r="LWI81" s="3058"/>
      <c r="LWJ81" s="3059"/>
      <c r="LWK81" s="3050"/>
      <c r="LWL81" s="3051"/>
      <c r="LWM81" s="3058"/>
      <c r="LWN81" s="3056"/>
      <c r="LWO81" s="3050"/>
      <c r="LWP81" s="3051"/>
      <c r="LWQ81" s="3052"/>
      <c r="LWR81" s="3053"/>
      <c r="LWS81" s="3050"/>
      <c r="LWT81" s="3054"/>
      <c r="LWU81" s="3029"/>
      <c r="LWV81" s="3055"/>
      <c r="LWW81" s="3056"/>
      <c r="LWX81" s="3057"/>
      <c r="LWY81" s="3058"/>
      <c r="LWZ81" s="3059"/>
      <c r="LXA81" s="3058"/>
      <c r="LXB81" s="3059"/>
      <c r="LXC81" s="3050"/>
      <c r="LXD81" s="3051"/>
      <c r="LXE81" s="3058"/>
      <c r="LXF81" s="3056"/>
      <c r="LXG81" s="3050"/>
      <c r="LXH81" s="3051"/>
      <c r="LXI81" s="3052"/>
      <c r="LXJ81" s="3053"/>
      <c r="LXK81" s="3050"/>
      <c r="LXL81" s="3054"/>
      <c r="LXM81" s="3029"/>
      <c r="LXN81" s="3055"/>
      <c r="LXO81" s="3056"/>
      <c r="LXP81" s="3057"/>
      <c r="LXQ81" s="3058"/>
      <c r="LXR81" s="3059"/>
      <c r="LXS81" s="3058"/>
      <c r="LXT81" s="3059"/>
      <c r="LXU81" s="3050"/>
      <c r="LXV81" s="3051"/>
      <c r="LXW81" s="3058"/>
      <c r="LXX81" s="3056"/>
      <c r="LXY81" s="3050"/>
      <c r="LXZ81" s="3051"/>
      <c r="LYA81" s="3052"/>
      <c r="LYB81" s="3053"/>
      <c r="LYC81" s="3050"/>
      <c r="LYD81" s="3054"/>
      <c r="LYE81" s="3029"/>
      <c r="LYF81" s="3055"/>
      <c r="LYG81" s="3056"/>
      <c r="LYH81" s="3057"/>
      <c r="LYI81" s="3058"/>
      <c r="LYJ81" s="3059"/>
      <c r="LYK81" s="3058"/>
      <c r="LYL81" s="3059"/>
      <c r="LYM81" s="3050"/>
      <c r="LYN81" s="3051"/>
      <c r="LYO81" s="3058"/>
      <c r="LYP81" s="3056"/>
      <c r="LYQ81" s="3050"/>
      <c r="LYR81" s="3051"/>
      <c r="LYS81" s="3052"/>
      <c r="LYT81" s="3053"/>
      <c r="LYU81" s="3050"/>
      <c r="LYV81" s="3054"/>
      <c r="LYW81" s="3029"/>
      <c r="LYX81" s="3055"/>
      <c r="LYY81" s="3056"/>
      <c r="LYZ81" s="3057"/>
      <c r="LZA81" s="3058"/>
      <c r="LZB81" s="3059"/>
      <c r="LZC81" s="3058"/>
      <c r="LZD81" s="3059"/>
      <c r="LZE81" s="3050"/>
      <c r="LZF81" s="3051"/>
      <c r="LZG81" s="3058"/>
      <c r="LZH81" s="3056"/>
      <c r="LZI81" s="3050"/>
      <c r="LZJ81" s="3051"/>
      <c r="LZK81" s="3052"/>
      <c r="LZL81" s="3053"/>
      <c r="LZM81" s="3050"/>
      <c r="LZN81" s="3054"/>
      <c r="LZO81" s="3029"/>
      <c r="LZP81" s="3055"/>
      <c r="LZQ81" s="3056"/>
      <c r="LZR81" s="3057"/>
      <c r="LZS81" s="3058"/>
      <c r="LZT81" s="3059"/>
      <c r="LZU81" s="3058"/>
      <c r="LZV81" s="3059"/>
      <c r="LZW81" s="3050"/>
      <c r="LZX81" s="3051"/>
      <c r="LZY81" s="3058"/>
      <c r="LZZ81" s="3056"/>
      <c r="MAA81" s="3050"/>
      <c r="MAB81" s="3051"/>
      <c r="MAC81" s="3052"/>
      <c r="MAD81" s="3053"/>
      <c r="MAE81" s="3050"/>
      <c r="MAF81" s="3054"/>
      <c r="MAG81" s="3029"/>
      <c r="MAH81" s="3055"/>
      <c r="MAI81" s="3056"/>
      <c r="MAJ81" s="3057"/>
      <c r="MAK81" s="3058"/>
      <c r="MAL81" s="3059"/>
      <c r="MAM81" s="3058"/>
      <c r="MAN81" s="3059"/>
      <c r="MAO81" s="3050"/>
      <c r="MAP81" s="3051"/>
      <c r="MAQ81" s="3058"/>
      <c r="MAR81" s="3056"/>
      <c r="MAS81" s="3050"/>
      <c r="MAT81" s="3051"/>
      <c r="MAU81" s="3052"/>
      <c r="MAV81" s="3053"/>
      <c r="MAW81" s="3050"/>
      <c r="MAX81" s="3054"/>
      <c r="MAY81" s="3029"/>
      <c r="MAZ81" s="3055"/>
      <c r="MBA81" s="3056"/>
      <c r="MBB81" s="3057"/>
      <c r="MBC81" s="3058"/>
      <c r="MBD81" s="3059"/>
      <c r="MBE81" s="3058"/>
      <c r="MBF81" s="3059"/>
      <c r="MBG81" s="3050"/>
      <c r="MBH81" s="3051"/>
      <c r="MBI81" s="3058"/>
      <c r="MBJ81" s="3056"/>
      <c r="MBK81" s="3050"/>
      <c r="MBL81" s="3051"/>
      <c r="MBM81" s="3052"/>
      <c r="MBN81" s="3053"/>
      <c r="MBO81" s="3050"/>
      <c r="MBP81" s="3054"/>
      <c r="MBQ81" s="3029"/>
      <c r="MBR81" s="3055"/>
      <c r="MBS81" s="3056"/>
      <c r="MBT81" s="3057"/>
      <c r="MBU81" s="3058"/>
      <c r="MBV81" s="3059"/>
      <c r="MBW81" s="3058"/>
      <c r="MBX81" s="3059"/>
      <c r="MBY81" s="3050"/>
      <c r="MBZ81" s="3051"/>
      <c r="MCA81" s="3058"/>
      <c r="MCB81" s="3056"/>
      <c r="MCC81" s="3050"/>
      <c r="MCD81" s="3051"/>
      <c r="MCE81" s="3052"/>
      <c r="MCF81" s="3053"/>
      <c r="MCG81" s="3050"/>
      <c r="MCH81" s="3054"/>
      <c r="MCI81" s="3029"/>
      <c r="MCJ81" s="3055"/>
      <c r="MCK81" s="3056"/>
      <c r="MCL81" s="3057"/>
      <c r="MCM81" s="3058"/>
      <c r="MCN81" s="3059"/>
      <c r="MCO81" s="3058"/>
      <c r="MCP81" s="3059"/>
      <c r="MCQ81" s="3050"/>
      <c r="MCR81" s="3051"/>
      <c r="MCS81" s="3058"/>
      <c r="MCT81" s="3056"/>
      <c r="MCU81" s="3050"/>
      <c r="MCV81" s="3051"/>
      <c r="MCW81" s="3052"/>
      <c r="MCX81" s="3053"/>
      <c r="MCY81" s="3050"/>
      <c r="MCZ81" s="3054"/>
      <c r="MDA81" s="3029"/>
      <c r="MDB81" s="3055"/>
      <c r="MDC81" s="3056"/>
      <c r="MDD81" s="3057"/>
      <c r="MDE81" s="3058"/>
      <c r="MDF81" s="3059"/>
      <c r="MDG81" s="3058"/>
      <c r="MDH81" s="3059"/>
      <c r="MDI81" s="3050"/>
      <c r="MDJ81" s="3051"/>
      <c r="MDK81" s="3058"/>
      <c r="MDL81" s="3056"/>
      <c r="MDM81" s="3050"/>
      <c r="MDN81" s="3051"/>
      <c r="MDO81" s="3052"/>
      <c r="MDP81" s="3053"/>
      <c r="MDQ81" s="3050"/>
      <c r="MDR81" s="3054"/>
      <c r="MDS81" s="3029"/>
      <c r="MDT81" s="3055"/>
      <c r="MDU81" s="3056"/>
      <c r="MDV81" s="3057"/>
      <c r="MDW81" s="3058"/>
      <c r="MDX81" s="3059"/>
      <c r="MDY81" s="3058"/>
      <c r="MDZ81" s="3059"/>
      <c r="MEA81" s="3050"/>
      <c r="MEB81" s="3051"/>
      <c r="MEC81" s="3058"/>
      <c r="MED81" s="3056"/>
      <c r="MEE81" s="3050"/>
      <c r="MEF81" s="3051"/>
      <c r="MEG81" s="3052"/>
      <c r="MEH81" s="3053"/>
      <c r="MEI81" s="3050"/>
      <c r="MEJ81" s="3054"/>
      <c r="MEK81" s="3029"/>
      <c r="MEL81" s="3055"/>
      <c r="MEM81" s="3056"/>
      <c r="MEN81" s="3057"/>
      <c r="MEO81" s="3058"/>
      <c r="MEP81" s="3059"/>
      <c r="MEQ81" s="3058"/>
      <c r="MER81" s="3059"/>
      <c r="MES81" s="3050"/>
      <c r="MET81" s="3051"/>
      <c r="MEU81" s="3058"/>
      <c r="MEV81" s="3056"/>
      <c r="MEW81" s="3050"/>
      <c r="MEX81" s="3051"/>
      <c r="MEY81" s="3052"/>
      <c r="MEZ81" s="3053"/>
      <c r="MFA81" s="3050"/>
      <c r="MFB81" s="3054"/>
      <c r="MFC81" s="3029"/>
      <c r="MFD81" s="3055"/>
      <c r="MFE81" s="3056"/>
      <c r="MFF81" s="3057"/>
      <c r="MFG81" s="3058"/>
      <c r="MFH81" s="3059"/>
      <c r="MFI81" s="3058"/>
      <c r="MFJ81" s="3059"/>
      <c r="MFK81" s="3050"/>
      <c r="MFL81" s="3051"/>
      <c r="MFM81" s="3058"/>
      <c r="MFN81" s="3056"/>
      <c r="MFO81" s="3050"/>
      <c r="MFP81" s="3051"/>
      <c r="MFQ81" s="3052"/>
      <c r="MFR81" s="3053"/>
      <c r="MFS81" s="3050"/>
      <c r="MFT81" s="3054"/>
      <c r="MFU81" s="3029"/>
      <c r="MFV81" s="3055"/>
      <c r="MFW81" s="3056"/>
      <c r="MFX81" s="3057"/>
      <c r="MFY81" s="3058"/>
      <c r="MFZ81" s="3059"/>
      <c r="MGA81" s="3058"/>
      <c r="MGB81" s="3059"/>
      <c r="MGC81" s="3050"/>
      <c r="MGD81" s="3051"/>
      <c r="MGE81" s="3058"/>
      <c r="MGF81" s="3056"/>
      <c r="MGG81" s="3050"/>
      <c r="MGH81" s="3051"/>
      <c r="MGI81" s="3052"/>
      <c r="MGJ81" s="3053"/>
      <c r="MGK81" s="3050"/>
      <c r="MGL81" s="3054"/>
      <c r="MGM81" s="3029"/>
      <c r="MGN81" s="3055"/>
      <c r="MGO81" s="3056"/>
      <c r="MGP81" s="3057"/>
      <c r="MGQ81" s="3058"/>
      <c r="MGR81" s="3059"/>
      <c r="MGS81" s="3058"/>
      <c r="MGT81" s="3059"/>
      <c r="MGU81" s="3050"/>
      <c r="MGV81" s="3051"/>
      <c r="MGW81" s="3058"/>
      <c r="MGX81" s="3056"/>
      <c r="MGY81" s="3050"/>
      <c r="MGZ81" s="3051"/>
      <c r="MHA81" s="3052"/>
      <c r="MHB81" s="3053"/>
      <c r="MHC81" s="3050"/>
      <c r="MHD81" s="3054"/>
      <c r="MHE81" s="3029"/>
      <c r="MHF81" s="3055"/>
      <c r="MHG81" s="3056"/>
      <c r="MHH81" s="3057"/>
      <c r="MHI81" s="3058"/>
      <c r="MHJ81" s="3059"/>
      <c r="MHK81" s="3058"/>
      <c r="MHL81" s="3059"/>
      <c r="MHM81" s="3050"/>
      <c r="MHN81" s="3051"/>
      <c r="MHO81" s="3058"/>
      <c r="MHP81" s="3056"/>
      <c r="MHQ81" s="3050"/>
      <c r="MHR81" s="3051"/>
      <c r="MHS81" s="3052"/>
      <c r="MHT81" s="3053"/>
      <c r="MHU81" s="3050"/>
      <c r="MHV81" s="3054"/>
      <c r="MHW81" s="3029"/>
      <c r="MHX81" s="3055"/>
      <c r="MHY81" s="3056"/>
      <c r="MHZ81" s="3057"/>
      <c r="MIA81" s="3058"/>
      <c r="MIB81" s="3059"/>
      <c r="MIC81" s="3058"/>
      <c r="MID81" s="3059"/>
      <c r="MIE81" s="3050"/>
      <c r="MIF81" s="3051"/>
      <c r="MIG81" s="3058"/>
      <c r="MIH81" s="3056"/>
      <c r="MII81" s="3050"/>
      <c r="MIJ81" s="3051"/>
      <c r="MIK81" s="3052"/>
      <c r="MIL81" s="3053"/>
      <c r="MIM81" s="3050"/>
      <c r="MIN81" s="3054"/>
      <c r="MIO81" s="3029"/>
      <c r="MIP81" s="3055"/>
      <c r="MIQ81" s="3056"/>
      <c r="MIR81" s="3057"/>
      <c r="MIS81" s="3058"/>
      <c r="MIT81" s="3059"/>
      <c r="MIU81" s="3058"/>
      <c r="MIV81" s="3059"/>
      <c r="MIW81" s="3050"/>
      <c r="MIX81" s="3051"/>
      <c r="MIY81" s="3058"/>
      <c r="MIZ81" s="3056"/>
      <c r="MJA81" s="3050"/>
      <c r="MJB81" s="3051"/>
      <c r="MJC81" s="3052"/>
      <c r="MJD81" s="3053"/>
      <c r="MJE81" s="3050"/>
      <c r="MJF81" s="3054"/>
      <c r="MJG81" s="3029"/>
      <c r="MJH81" s="3055"/>
      <c r="MJI81" s="3056"/>
      <c r="MJJ81" s="3057"/>
      <c r="MJK81" s="3058"/>
      <c r="MJL81" s="3059"/>
      <c r="MJM81" s="3058"/>
      <c r="MJN81" s="3059"/>
      <c r="MJO81" s="3050"/>
      <c r="MJP81" s="3051"/>
      <c r="MJQ81" s="3058"/>
      <c r="MJR81" s="3056"/>
      <c r="MJS81" s="3050"/>
      <c r="MJT81" s="3051"/>
      <c r="MJU81" s="3052"/>
      <c r="MJV81" s="3053"/>
      <c r="MJW81" s="3050"/>
      <c r="MJX81" s="3054"/>
      <c r="MJY81" s="3029"/>
      <c r="MJZ81" s="3055"/>
      <c r="MKA81" s="3056"/>
      <c r="MKB81" s="3057"/>
      <c r="MKC81" s="3058"/>
      <c r="MKD81" s="3059"/>
      <c r="MKE81" s="3058"/>
      <c r="MKF81" s="3059"/>
      <c r="MKG81" s="3050"/>
      <c r="MKH81" s="3051"/>
      <c r="MKI81" s="3058"/>
      <c r="MKJ81" s="3056"/>
      <c r="MKK81" s="3050"/>
      <c r="MKL81" s="3051"/>
      <c r="MKM81" s="3052"/>
      <c r="MKN81" s="3053"/>
      <c r="MKO81" s="3050"/>
      <c r="MKP81" s="3054"/>
      <c r="MKQ81" s="3029"/>
      <c r="MKR81" s="3055"/>
      <c r="MKS81" s="3056"/>
      <c r="MKT81" s="3057"/>
      <c r="MKU81" s="3058"/>
      <c r="MKV81" s="3059"/>
      <c r="MKW81" s="3058"/>
      <c r="MKX81" s="3059"/>
      <c r="MKY81" s="3050"/>
      <c r="MKZ81" s="3051"/>
      <c r="MLA81" s="3058"/>
      <c r="MLB81" s="3056"/>
      <c r="MLC81" s="3050"/>
      <c r="MLD81" s="3051"/>
      <c r="MLE81" s="3052"/>
      <c r="MLF81" s="3053"/>
      <c r="MLG81" s="3050"/>
      <c r="MLH81" s="3054"/>
      <c r="MLI81" s="3029"/>
      <c r="MLJ81" s="3055"/>
      <c r="MLK81" s="3056"/>
      <c r="MLL81" s="3057"/>
      <c r="MLM81" s="3058"/>
      <c r="MLN81" s="3059"/>
      <c r="MLO81" s="3058"/>
      <c r="MLP81" s="3059"/>
      <c r="MLQ81" s="3050"/>
      <c r="MLR81" s="3051"/>
      <c r="MLS81" s="3058"/>
      <c r="MLT81" s="3056"/>
      <c r="MLU81" s="3050"/>
      <c r="MLV81" s="3051"/>
      <c r="MLW81" s="3052"/>
      <c r="MLX81" s="3053"/>
      <c r="MLY81" s="3050"/>
      <c r="MLZ81" s="3054"/>
      <c r="MMA81" s="3029"/>
      <c r="MMB81" s="3055"/>
      <c r="MMC81" s="3056"/>
      <c r="MMD81" s="3057"/>
      <c r="MME81" s="3058"/>
      <c r="MMF81" s="3059"/>
      <c r="MMG81" s="3058"/>
      <c r="MMH81" s="3059"/>
      <c r="MMI81" s="3050"/>
      <c r="MMJ81" s="3051"/>
      <c r="MMK81" s="3058"/>
      <c r="MML81" s="3056"/>
      <c r="MMM81" s="3050"/>
      <c r="MMN81" s="3051"/>
      <c r="MMO81" s="3052"/>
      <c r="MMP81" s="3053"/>
      <c r="MMQ81" s="3050"/>
      <c r="MMR81" s="3054"/>
      <c r="MMS81" s="3029"/>
      <c r="MMT81" s="3055"/>
      <c r="MMU81" s="3056"/>
      <c r="MMV81" s="3057"/>
      <c r="MMW81" s="3058"/>
      <c r="MMX81" s="3059"/>
      <c r="MMY81" s="3058"/>
      <c r="MMZ81" s="3059"/>
      <c r="MNA81" s="3050"/>
      <c r="MNB81" s="3051"/>
      <c r="MNC81" s="3058"/>
      <c r="MND81" s="3056"/>
      <c r="MNE81" s="3050"/>
      <c r="MNF81" s="3051"/>
      <c r="MNG81" s="3052"/>
      <c r="MNH81" s="3053"/>
      <c r="MNI81" s="3050"/>
      <c r="MNJ81" s="3054"/>
      <c r="MNK81" s="3029"/>
      <c r="MNL81" s="3055"/>
      <c r="MNM81" s="3056"/>
      <c r="MNN81" s="3057"/>
      <c r="MNO81" s="3058"/>
      <c r="MNP81" s="3059"/>
      <c r="MNQ81" s="3058"/>
      <c r="MNR81" s="3059"/>
      <c r="MNS81" s="3050"/>
      <c r="MNT81" s="3051"/>
      <c r="MNU81" s="3058"/>
      <c r="MNV81" s="3056"/>
      <c r="MNW81" s="3050"/>
      <c r="MNX81" s="3051"/>
      <c r="MNY81" s="3052"/>
      <c r="MNZ81" s="3053"/>
      <c r="MOA81" s="3050"/>
      <c r="MOB81" s="3054"/>
      <c r="MOC81" s="3029"/>
      <c r="MOD81" s="3055"/>
      <c r="MOE81" s="3056"/>
      <c r="MOF81" s="3057"/>
      <c r="MOG81" s="3058"/>
      <c r="MOH81" s="3059"/>
      <c r="MOI81" s="3058"/>
      <c r="MOJ81" s="3059"/>
      <c r="MOK81" s="3050"/>
      <c r="MOL81" s="3051"/>
      <c r="MOM81" s="3058"/>
      <c r="MON81" s="3056"/>
      <c r="MOO81" s="3050"/>
      <c r="MOP81" s="3051"/>
      <c r="MOQ81" s="3052"/>
      <c r="MOR81" s="3053"/>
      <c r="MOS81" s="3050"/>
      <c r="MOT81" s="3054"/>
      <c r="MOU81" s="3029"/>
      <c r="MOV81" s="3055"/>
      <c r="MOW81" s="3056"/>
      <c r="MOX81" s="3057"/>
      <c r="MOY81" s="3058"/>
      <c r="MOZ81" s="3059"/>
      <c r="MPA81" s="3058"/>
      <c r="MPB81" s="3059"/>
      <c r="MPC81" s="3050"/>
      <c r="MPD81" s="3051"/>
      <c r="MPE81" s="3058"/>
      <c r="MPF81" s="3056"/>
      <c r="MPG81" s="3050"/>
      <c r="MPH81" s="3051"/>
      <c r="MPI81" s="3052"/>
      <c r="MPJ81" s="3053"/>
      <c r="MPK81" s="3050"/>
      <c r="MPL81" s="3054"/>
      <c r="MPM81" s="3029"/>
      <c r="MPN81" s="3055"/>
      <c r="MPO81" s="3056"/>
      <c r="MPP81" s="3057"/>
      <c r="MPQ81" s="3058"/>
      <c r="MPR81" s="3059"/>
      <c r="MPS81" s="3058"/>
      <c r="MPT81" s="3059"/>
      <c r="MPU81" s="3050"/>
      <c r="MPV81" s="3051"/>
      <c r="MPW81" s="3058"/>
      <c r="MPX81" s="3056"/>
      <c r="MPY81" s="3050"/>
      <c r="MPZ81" s="3051"/>
      <c r="MQA81" s="3052"/>
      <c r="MQB81" s="3053"/>
      <c r="MQC81" s="3050"/>
      <c r="MQD81" s="3054"/>
      <c r="MQE81" s="3029"/>
      <c r="MQF81" s="3055"/>
      <c r="MQG81" s="3056"/>
      <c r="MQH81" s="3057"/>
      <c r="MQI81" s="3058"/>
      <c r="MQJ81" s="3059"/>
      <c r="MQK81" s="3058"/>
      <c r="MQL81" s="3059"/>
      <c r="MQM81" s="3050"/>
      <c r="MQN81" s="3051"/>
      <c r="MQO81" s="3058"/>
      <c r="MQP81" s="3056"/>
      <c r="MQQ81" s="3050"/>
      <c r="MQR81" s="3051"/>
      <c r="MQS81" s="3052"/>
      <c r="MQT81" s="3053"/>
      <c r="MQU81" s="3050"/>
      <c r="MQV81" s="3054"/>
      <c r="MQW81" s="3029"/>
      <c r="MQX81" s="3055"/>
      <c r="MQY81" s="3056"/>
      <c r="MQZ81" s="3057"/>
      <c r="MRA81" s="3058"/>
      <c r="MRB81" s="3059"/>
      <c r="MRC81" s="3058"/>
      <c r="MRD81" s="3059"/>
      <c r="MRE81" s="3050"/>
      <c r="MRF81" s="3051"/>
      <c r="MRG81" s="3058"/>
      <c r="MRH81" s="3056"/>
      <c r="MRI81" s="3050"/>
      <c r="MRJ81" s="3051"/>
      <c r="MRK81" s="3052"/>
      <c r="MRL81" s="3053"/>
      <c r="MRM81" s="3050"/>
      <c r="MRN81" s="3054"/>
      <c r="MRO81" s="3029"/>
      <c r="MRP81" s="3055"/>
      <c r="MRQ81" s="3056"/>
      <c r="MRR81" s="3057"/>
      <c r="MRS81" s="3058"/>
      <c r="MRT81" s="3059"/>
      <c r="MRU81" s="3058"/>
      <c r="MRV81" s="3059"/>
      <c r="MRW81" s="3050"/>
      <c r="MRX81" s="3051"/>
      <c r="MRY81" s="3058"/>
      <c r="MRZ81" s="3056"/>
      <c r="MSA81" s="3050"/>
      <c r="MSB81" s="3051"/>
      <c r="MSC81" s="3052"/>
      <c r="MSD81" s="3053"/>
      <c r="MSE81" s="3050"/>
      <c r="MSF81" s="3054"/>
      <c r="MSG81" s="3029"/>
      <c r="MSH81" s="3055"/>
      <c r="MSI81" s="3056"/>
      <c r="MSJ81" s="3057"/>
      <c r="MSK81" s="3058"/>
      <c r="MSL81" s="3059"/>
      <c r="MSM81" s="3058"/>
      <c r="MSN81" s="3059"/>
      <c r="MSO81" s="3050"/>
      <c r="MSP81" s="3051"/>
      <c r="MSQ81" s="3058"/>
      <c r="MSR81" s="3056"/>
      <c r="MSS81" s="3050"/>
      <c r="MST81" s="3051"/>
      <c r="MSU81" s="3052"/>
      <c r="MSV81" s="3053"/>
      <c r="MSW81" s="3050"/>
      <c r="MSX81" s="3054"/>
      <c r="MSY81" s="3029"/>
      <c r="MSZ81" s="3055"/>
      <c r="MTA81" s="3056"/>
      <c r="MTB81" s="3057"/>
      <c r="MTC81" s="3058"/>
      <c r="MTD81" s="3059"/>
      <c r="MTE81" s="3058"/>
      <c r="MTF81" s="3059"/>
      <c r="MTG81" s="3050"/>
      <c r="MTH81" s="3051"/>
      <c r="MTI81" s="3058"/>
      <c r="MTJ81" s="3056"/>
      <c r="MTK81" s="3050"/>
      <c r="MTL81" s="3051"/>
      <c r="MTM81" s="3052"/>
      <c r="MTN81" s="3053"/>
      <c r="MTO81" s="3050"/>
      <c r="MTP81" s="3054"/>
      <c r="MTQ81" s="3029"/>
      <c r="MTR81" s="3055"/>
      <c r="MTS81" s="3056"/>
      <c r="MTT81" s="3057"/>
      <c r="MTU81" s="3058"/>
      <c r="MTV81" s="3059"/>
      <c r="MTW81" s="3058"/>
      <c r="MTX81" s="3059"/>
      <c r="MTY81" s="3050"/>
      <c r="MTZ81" s="3051"/>
      <c r="MUA81" s="3058"/>
      <c r="MUB81" s="3056"/>
      <c r="MUC81" s="3050"/>
      <c r="MUD81" s="3051"/>
      <c r="MUE81" s="3052"/>
      <c r="MUF81" s="3053"/>
      <c r="MUG81" s="3050"/>
      <c r="MUH81" s="3054"/>
      <c r="MUI81" s="3029"/>
      <c r="MUJ81" s="3055"/>
      <c r="MUK81" s="3056"/>
      <c r="MUL81" s="3057"/>
      <c r="MUM81" s="3058"/>
      <c r="MUN81" s="3059"/>
      <c r="MUO81" s="3058"/>
      <c r="MUP81" s="3059"/>
      <c r="MUQ81" s="3050"/>
      <c r="MUR81" s="3051"/>
      <c r="MUS81" s="3058"/>
      <c r="MUT81" s="3056"/>
      <c r="MUU81" s="3050"/>
      <c r="MUV81" s="3051"/>
      <c r="MUW81" s="3052"/>
      <c r="MUX81" s="3053"/>
      <c r="MUY81" s="3050"/>
      <c r="MUZ81" s="3054"/>
      <c r="MVA81" s="3029"/>
      <c r="MVB81" s="3055"/>
      <c r="MVC81" s="3056"/>
      <c r="MVD81" s="3057"/>
      <c r="MVE81" s="3058"/>
      <c r="MVF81" s="3059"/>
      <c r="MVG81" s="3058"/>
      <c r="MVH81" s="3059"/>
      <c r="MVI81" s="3050"/>
      <c r="MVJ81" s="3051"/>
      <c r="MVK81" s="3058"/>
      <c r="MVL81" s="3056"/>
      <c r="MVM81" s="3050"/>
      <c r="MVN81" s="3051"/>
      <c r="MVO81" s="3052"/>
      <c r="MVP81" s="3053"/>
      <c r="MVQ81" s="3050"/>
      <c r="MVR81" s="3054"/>
      <c r="MVS81" s="3029"/>
      <c r="MVT81" s="3055"/>
      <c r="MVU81" s="3056"/>
      <c r="MVV81" s="3057"/>
      <c r="MVW81" s="3058"/>
      <c r="MVX81" s="3059"/>
      <c r="MVY81" s="3058"/>
      <c r="MVZ81" s="3059"/>
      <c r="MWA81" s="3050"/>
      <c r="MWB81" s="3051"/>
      <c r="MWC81" s="3058"/>
      <c r="MWD81" s="3056"/>
      <c r="MWE81" s="3050"/>
      <c r="MWF81" s="3051"/>
      <c r="MWG81" s="3052"/>
      <c r="MWH81" s="3053"/>
      <c r="MWI81" s="3050"/>
      <c r="MWJ81" s="3054"/>
      <c r="MWK81" s="3029"/>
      <c r="MWL81" s="3055"/>
      <c r="MWM81" s="3056"/>
      <c r="MWN81" s="3057"/>
      <c r="MWO81" s="3058"/>
      <c r="MWP81" s="3059"/>
      <c r="MWQ81" s="3058"/>
      <c r="MWR81" s="3059"/>
      <c r="MWS81" s="3050"/>
      <c r="MWT81" s="3051"/>
      <c r="MWU81" s="3058"/>
      <c r="MWV81" s="3056"/>
      <c r="MWW81" s="3050"/>
      <c r="MWX81" s="3051"/>
      <c r="MWY81" s="3052"/>
      <c r="MWZ81" s="3053"/>
      <c r="MXA81" s="3050"/>
      <c r="MXB81" s="3054"/>
      <c r="MXC81" s="3029"/>
      <c r="MXD81" s="3055"/>
      <c r="MXE81" s="3056"/>
      <c r="MXF81" s="3057"/>
      <c r="MXG81" s="3058"/>
      <c r="MXH81" s="3059"/>
      <c r="MXI81" s="3058"/>
      <c r="MXJ81" s="3059"/>
      <c r="MXK81" s="3050"/>
      <c r="MXL81" s="3051"/>
      <c r="MXM81" s="3058"/>
      <c r="MXN81" s="3056"/>
      <c r="MXO81" s="3050"/>
      <c r="MXP81" s="3051"/>
      <c r="MXQ81" s="3052"/>
      <c r="MXR81" s="3053"/>
      <c r="MXS81" s="3050"/>
      <c r="MXT81" s="3054"/>
      <c r="MXU81" s="3029"/>
      <c r="MXV81" s="3055"/>
      <c r="MXW81" s="3056"/>
      <c r="MXX81" s="3057"/>
      <c r="MXY81" s="3058"/>
      <c r="MXZ81" s="3059"/>
      <c r="MYA81" s="3058"/>
      <c r="MYB81" s="3059"/>
      <c r="MYC81" s="3050"/>
      <c r="MYD81" s="3051"/>
      <c r="MYE81" s="3058"/>
      <c r="MYF81" s="3056"/>
      <c r="MYG81" s="3050"/>
      <c r="MYH81" s="3051"/>
      <c r="MYI81" s="3052"/>
      <c r="MYJ81" s="3053"/>
      <c r="MYK81" s="3050"/>
      <c r="MYL81" s="3054"/>
      <c r="MYM81" s="3029"/>
      <c r="MYN81" s="3055"/>
      <c r="MYO81" s="3056"/>
      <c r="MYP81" s="3057"/>
      <c r="MYQ81" s="3058"/>
      <c r="MYR81" s="3059"/>
      <c r="MYS81" s="3058"/>
      <c r="MYT81" s="3059"/>
      <c r="MYU81" s="3050"/>
      <c r="MYV81" s="3051"/>
      <c r="MYW81" s="3058"/>
      <c r="MYX81" s="3056"/>
      <c r="MYY81" s="3050"/>
      <c r="MYZ81" s="3051"/>
      <c r="MZA81" s="3052"/>
      <c r="MZB81" s="3053"/>
      <c r="MZC81" s="3050"/>
      <c r="MZD81" s="3054"/>
      <c r="MZE81" s="3029"/>
      <c r="MZF81" s="3055"/>
      <c r="MZG81" s="3056"/>
      <c r="MZH81" s="3057"/>
      <c r="MZI81" s="3058"/>
      <c r="MZJ81" s="3059"/>
      <c r="MZK81" s="3058"/>
      <c r="MZL81" s="3059"/>
      <c r="MZM81" s="3050"/>
      <c r="MZN81" s="3051"/>
      <c r="MZO81" s="3058"/>
      <c r="MZP81" s="3056"/>
      <c r="MZQ81" s="3050"/>
      <c r="MZR81" s="3051"/>
      <c r="MZS81" s="3052"/>
      <c r="MZT81" s="3053"/>
      <c r="MZU81" s="3050"/>
      <c r="MZV81" s="3054"/>
      <c r="MZW81" s="3029"/>
      <c r="MZX81" s="3055"/>
      <c r="MZY81" s="3056"/>
      <c r="MZZ81" s="3057"/>
      <c r="NAA81" s="3058"/>
      <c r="NAB81" s="3059"/>
      <c r="NAC81" s="3058"/>
      <c r="NAD81" s="3059"/>
      <c r="NAE81" s="3050"/>
      <c r="NAF81" s="3051"/>
      <c r="NAG81" s="3058"/>
      <c r="NAH81" s="3056"/>
      <c r="NAI81" s="3050"/>
      <c r="NAJ81" s="3051"/>
      <c r="NAK81" s="3052"/>
      <c r="NAL81" s="3053"/>
      <c r="NAM81" s="3050"/>
      <c r="NAN81" s="3054"/>
      <c r="NAO81" s="3029"/>
      <c r="NAP81" s="3055"/>
      <c r="NAQ81" s="3056"/>
      <c r="NAR81" s="3057"/>
      <c r="NAS81" s="3058"/>
      <c r="NAT81" s="3059"/>
      <c r="NAU81" s="3058"/>
      <c r="NAV81" s="3059"/>
      <c r="NAW81" s="3050"/>
      <c r="NAX81" s="3051"/>
      <c r="NAY81" s="3058"/>
      <c r="NAZ81" s="3056"/>
      <c r="NBA81" s="3050"/>
      <c r="NBB81" s="3051"/>
      <c r="NBC81" s="3052"/>
      <c r="NBD81" s="3053"/>
      <c r="NBE81" s="3050"/>
      <c r="NBF81" s="3054"/>
      <c r="NBG81" s="3029"/>
      <c r="NBH81" s="3055"/>
      <c r="NBI81" s="3056"/>
      <c r="NBJ81" s="3057"/>
      <c r="NBK81" s="3058"/>
      <c r="NBL81" s="3059"/>
      <c r="NBM81" s="3058"/>
      <c r="NBN81" s="3059"/>
      <c r="NBO81" s="3050"/>
      <c r="NBP81" s="3051"/>
      <c r="NBQ81" s="3058"/>
      <c r="NBR81" s="3056"/>
      <c r="NBS81" s="3050"/>
      <c r="NBT81" s="3051"/>
      <c r="NBU81" s="3052"/>
      <c r="NBV81" s="3053"/>
      <c r="NBW81" s="3050"/>
      <c r="NBX81" s="3054"/>
      <c r="NBY81" s="3029"/>
      <c r="NBZ81" s="3055"/>
      <c r="NCA81" s="3056"/>
      <c r="NCB81" s="3057"/>
      <c r="NCC81" s="3058"/>
      <c r="NCD81" s="3059"/>
      <c r="NCE81" s="3058"/>
      <c r="NCF81" s="3059"/>
      <c r="NCG81" s="3050"/>
      <c r="NCH81" s="3051"/>
      <c r="NCI81" s="3058"/>
      <c r="NCJ81" s="3056"/>
      <c r="NCK81" s="3050"/>
      <c r="NCL81" s="3051"/>
      <c r="NCM81" s="3052"/>
      <c r="NCN81" s="3053"/>
      <c r="NCO81" s="3050"/>
      <c r="NCP81" s="3054"/>
      <c r="NCQ81" s="3029"/>
      <c r="NCR81" s="3055"/>
      <c r="NCS81" s="3056"/>
      <c r="NCT81" s="3057"/>
      <c r="NCU81" s="3058"/>
      <c r="NCV81" s="3059"/>
      <c r="NCW81" s="3058"/>
      <c r="NCX81" s="3059"/>
      <c r="NCY81" s="3050"/>
      <c r="NCZ81" s="3051"/>
      <c r="NDA81" s="3058"/>
      <c r="NDB81" s="3056"/>
      <c r="NDC81" s="3050"/>
      <c r="NDD81" s="3051"/>
      <c r="NDE81" s="3052"/>
      <c r="NDF81" s="3053"/>
      <c r="NDG81" s="3050"/>
      <c r="NDH81" s="3054"/>
      <c r="NDI81" s="3029"/>
      <c r="NDJ81" s="3055"/>
      <c r="NDK81" s="3056"/>
      <c r="NDL81" s="3057"/>
      <c r="NDM81" s="3058"/>
      <c r="NDN81" s="3059"/>
      <c r="NDO81" s="3058"/>
      <c r="NDP81" s="3059"/>
      <c r="NDQ81" s="3050"/>
      <c r="NDR81" s="3051"/>
      <c r="NDS81" s="3058"/>
      <c r="NDT81" s="3056"/>
      <c r="NDU81" s="3050"/>
      <c r="NDV81" s="3051"/>
      <c r="NDW81" s="3052"/>
      <c r="NDX81" s="3053"/>
      <c r="NDY81" s="3050"/>
      <c r="NDZ81" s="3054"/>
      <c r="NEA81" s="3029"/>
      <c r="NEB81" s="3055"/>
      <c r="NEC81" s="3056"/>
      <c r="NED81" s="3057"/>
      <c r="NEE81" s="3058"/>
      <c r="NEF81" s="3059"/>
      <c r="NEG81" s="3058"/>
      <c r="NEH81" s="3059"/>
      <c r="NEI81" s="3050"/>
      <c r="NEJ81" s="3051"/>
      <c r="NEK81" s="3058"/>
      <c r="NEL81" s="3056"/>
      <c r="NEM81" s="3050"/>
      <c r="NEN81" s="3051"/>
      <c r="NEO81" s="3052"/>
      <c r="NEP81" s="3053"/>
      <c r="NEQ81" s="3050"/>
      <c r="NER81" s="3054"/>
      <c r="NES81" s="3029"/>
      <c r="NET81" s="3055"/>
      <c r="NEU81" s="3056"/>
      <c r="NEV81" s="3057"/>
      <c r="NEW81" s="3058"/>
      <c r="NEX81" s="3059"/>
      <c r="NEY81" s="3058"/>
      <c r="NEZ81" s="3059"/>
      <c r="NFA81" s="3050"/>
      <c r="NFB81" s="3051"/>
      <c r="NFC81" s="3058"/>
      <c r="NFD81" s="3056"/>
      <c r="NFE81" s="3050"/>
      <c r="NFF81" s="3051"/>
      <c r="NFG81" s="3052"/>
      <c r="NFH81" s="3053"/>
      <c r="NFI81" s="3050"/>
      <c r="NFJ81" s="3054"/>
      <c r="NFK81" s="3029"/>
      <c r="NFL81" s="3055"/>
      <c r="NFM81" s="3056"/>
      <c r="NFN81" s="3057"/>
      <c r="NFO81" s="3058"/>
      <c r="NFP81" s="3059"/>
      <c r="NFQ81" s="3058"/>
      <c r="NFR81" s="3059"/>
      <c r="NFS81" s="3050"/>
      <c r="NFT81" s="3051"/>
      <c r="NFU81" s="3058"/>
      <c r="NFV81" s="3056"/>
      <c r="NFW81" s="3050"/>
      <c r="NFX81" s="3051"/>
      <c r="NFY81" s="3052"/>
      <c r="NFZ81" s="3053"/>
      <c r="NGA81" s="3050"/>
      <c r="NGB81" s="3054"/>
      <c r="NGC81" s="3029"/>
      <c r="NGD81" s="3055"/>
      <c r="NGE81" s="3056"/>
      <c r="NGF81" s="3057"/>
      <c r="NGG81" s="3058"/>
      <c r="NGH81" s="3059"/>
      <c r="NGI81" s="3058"/>
      <c r="NGJ81" s="3059"/>
      <c r="NGK81" s="3050"/>
      <c r="NGL81" s="3051"/>
      <c r="NGM81" s="3058"/>
      <c r="NGN81" s="3056"/>
      <c r="NGO81" s="3050"/>
      <c r="NGP81" s="3051"/>
      <c r="NGQ81" s="3052"/>
      <c r="NGR81" s="3053"/>
      <c r="NGS81" s="3050"/>
      <c r="NGT81" s="3054"/>
      <c r="NGU81" s="3029"/>
      <c r="NGV81" s="3055"/>
      <c r="NGW81" s="3056"/>
      <c r="NGX81" s="3057"/>
      <c r="NGY81" s="3058"/>
      <c r="NGZ81" s="3059"/>
      <c r="NHA81" s="3058"/>
      <c r="NHB81" s="3059"/>
      <c r="NHC81" s="3050"/>
      <c r="NHD81" s="3051"/>
      <c r="NHE81" s="3058"/>
      <c r="NHF81" s="3056"/>
      <c r="NHG81" s="3050"/>
      <c r="NHH81" s="3051"/>
      <c r="NHI81" s="3052"/>
      <c r="NHJ81" s="3053"/>
      <c r="NHK81" s="3050"/>
      <c r="NHL81" s="3054"/>
      <c r="NHM81" s="3029"/>
      <c r="NHN81" s="3055"/>
      <c r="NHO81" s="3056"/>
      <c r="NHP81" s="3057"/>
      <c r="NHQ81" s="3058"/>
      <c r="NHR81" s="3059"/>
      <c r="NHS81" s="3058"/>
      <c r="NHT81" s="3059"/>
      <c r="NHU81" s="3050"/>
      <c r="NHV81" s="3051"/>
      <c r="NHW81" s="3058"/>
      <c r="NHX81" s="3056"/>
      <c r="NHY81" s="3050"/>
      <c r="NHZ81" s="3051"/>
      <c r="NIA81" s="3052"/>
      <c r="NIB81" s="3053"/>
      <c r="NIC81" s="3050"/>
      <c r="NID81" s="3054"/>
      <c r="NIE81" s="3029"/>
      <c r="NIF81" s="3055"/>
      <c r="NIG81" s="3056"/>
      <c r="NIH81" s="3057"/>
      <c r="NII81" s="3058"/>
      <c r="NIJ81" s="3059"/>
      <c r="NIK81" s="3058"/>
      <c r="NIL81" s="3059"/>
      <c r="NIM81" s="3050"/>
      <c r="NIN81" s="3051"/>
      <c r="NIO81" s="3058"/>
      <c r="NIP81" s="3056"/>
      <c r="NIQ81" s="3050"/>
      <c r="NIR81" s="3051"/>
      <c r="NIS81" s="3052"/>
      <c r="NIT81" s="3053"/>
      <c r="NIU81" s="3050"/>
      <c r="NIV81" s="3054"/>
      <c r="NIW81" s="3029"/>
      <c r="NIX81" s="3055"/>
      <c r="NIY81" s="3056"/>
      <c r="NIZ81" s="3057"/>
      <c r="NJA81" s="3058"/>
      <c r="NJB81" s="3059"/>
      <c r="NJC81" s="3058"/>
      <c r="NJD81" s="3059"/>
      <c r="NJE81" s="3050"/>
      <c r="NJF81" s="3051"/>
      <c r="NJG81" s="3058"/>
      <c r="NJH81" s="3056"/>
      <c r="NJI81" s="3050"/>
      <c r="NJJ81" s="3051"/>
      <c r="NJK81" s="3052"/>
      <c r="NJL81" s="3053"/>
      <c r="NJM81" s="3050"/>
      <c r="NJN81" s="3054"/>
      <c r="NJO81" s="3029"/>
      <c r="NJP81" s="3055"/>
      <c r="NJQ81" s="3056"/>
      <c r="NJR81" s="3057"/>
      <c r="NJS81" s="3058"/>
      <c r="NJT81" s="3059"/>
      <c r="NJU81" s="3058"/>
      <c r="NJV81" s="3059"/>
      <c r="NJW81" s="3050"/>
      <c r="NJX81" s="3051"/>
      <c r="NJY81" s="3058"/>
      <c r="NJZ81" s="3056"/>
      <c r="NKA81" s="3050"/>
      <c r="NKB81" s="3051"/>
      <c r="NKC81" s="3052"/>
      <c r="NKD81" s="3053"/>
      <c r="NKE81" s="3050"/>
      <c r="NKF81" s="3054"/>
      <c r="NKG81" s="3029"/>
      <c r="NKH81" s="3055"/>
      <c r="NKI81" s="3056"/>
      <c r="NKJ81" s="3057"/>
      <c r="NKK81" s="3058"/>
      <c r="NKL81" s="3059"/>
      <c r="NKM81" s="3058"/>
      <c r="NKN81" s="3059"/>
      <c r="NKO81" s="3050"/>
      <c r="NKP81" s="3051"/>
      <c r="NKQ81" s="3058"/>
      <c r="NKR81" s="3056"/>
      <c r="NKS81" s="3050"/>
      <c r="NKT81" s="3051"/>
      <c r="NKU81" s="3052"/>
      <c r="NKV81" s="3053"/>
      <c r="NKW81" s="3050"/>
      <c r="NKX81" s="3054"/>
      <c r="NKY81" s="3029"/>
      <c r="NKZ81" s="3055"/>
      <c r="NLA81" s="3056"/>
      <c r="NLB81" s="3057"/>
      <c r="NLC81" s="3058"/>
      <c r="NLD81" s="3059"/>
      <c r="NLE81" s="3058"/>
      <c r="NLF81" s="3059"/>
      <c r="NLG81" s="3050"/>
      <c r="NLH81" s="3051"/>
      <c r="NLI81" s="3058"/>
      <c r="NLJ81" s="3056"/>
      <c r="NLK81" s="3050"/>
      <c r="NLL81" s="3051"/>
      <c r="NLM81" s="3052"/>
      <c r="NLN81" s="3053"/>
      <c r="NLO81" s="3050"/>
      <c r="NLP81" s="3054"/>
      <c r="NLQ81" s="3029"/>
      <c r="NLR81" s="3055"/>
      <c r="NLS81" s="3056"/>
      <c r="NLT81" s="3057"/>
      <c r="NLU81" s="3058"/>
      <c r="NLV81" s="3059"/>
      <c r="NLW81" s="3058"/>
      <c r="NLX81" s="3059"/>
      <c r="NLY81" s="3050"/>
      <c r="NLZ81" s="3051"/>
      <c r="NMA81" s="3058"/>
      <c r="NMB81" s="3056"/>
      <c r="NMC81" s="3050"/>
      <c r="NMD81" s="3051"/>
      <c r="NME81" s="3052"/>
      <c r="NMF81" s="3053"/>
      <c r="NMG81" s="3050"/>
      <c r="NMH81" s="3054"/>
      <c r="NMI81" s="3029"/>
      <c r="NMJ81" s="3055"/>
      <c r="NMK81" s="3056"/>
      <c r="NML81" s="3057"/>
      <c r="NMM81" s="3058"/>
      <c r="NMN81" s="3059"/>
      <c r="NMO81" s="3058"/>
      <c r="NMP81" s="3059"/>
      <c r="NMQ81" s="3050"/>
      <c r="NMR81" s="3051"/>
      <c r="NMS81" s="3058"/>
      <c r="NMT81" s="3056"/>
      <c r="NMU81" s="3050"/>
      <c r="NMV81" s="3051"/>
      <c r="NMW81" s="3052"/>
      <c r="NMX81" s="3053"/>
      <c r="NMY81" s="3050"/>
      <c r="NMZ81" s="3054"/>
      <c r="NNA81" s="3029"/>
      <c r="NNB81" s="3055"/>
      <c r="NNC81" s="3056"/>
      <c r="NND81" s="3057"/>
      <c r="NNE81" s="3058"/>
      <c r="NNF81" s="3059"/>
      <c r="NNG81" s="3058"/>
      <c r="NNH81" s="3059"/>
      <c r="NNI81" s="3050"/>
      <c r="NNJ81" s="3051"/>
      <c r="NNK81" s="3058"/>
      <c r="NNL81" s="3056"/>
      <c r="NNM81" s="3050"/>
      <c r="NNN81" s="3051"/>
      <c r="NNO81" s="3052"/>
      <c r="NNP81" s="3053"/>
      <c r="NNQ81" s="3050"/>
      <c r="NNR81" s="3054"/>
      <c r="NNS81" s="3029"/>
      <c r="NNT81" s="3055"/>
      <c r="NNU81" s="3056"/>
      <c r="NNV81" s="3057"/>
      <c r="NNW81" s="3058"/>
      <c r="NNX81" s="3059"/>
      <c r="NNY81" s="3058"/>
      <c r="NNZ81" s="3059"/>
      <c r="NOA81" s="3050"/>
      <c r="NOB81" s="3051"/>
      <c r="NOC81" s="3058"/>
      <c r="NOD81" s="3056"/>
      <c r="NOE81" s="3050"/>
      <c r="NOF81" s="3051"/>
      <c r="NOG81" s="3052"/>
      <c r="NOH81" s="3053"/>
      <c r="NOI81" s="3050"/>
      <c r="NOJ81" s="3054"/>
      <c r="NOK81" s="3029"/>
      <c r="NOL81" s="3055"/>
      <c r="NOM81" s="3056"/>
      <c r="NON81" s="3057"/>
      <c r="NOO81" s="3058"/>
      <c r="NOP81" s="3059"/>
      <c r="NOQ81" s="3058"/>
      <c r="NOR81" s="3059"/>
      <c r="NOS81" s="3050"/>
      <c r="NOT81" s="3051"/>
      <c r="NOU81" s="3058"/>
      <c r="NOV81" s="3056"/>
      <c r="NOW81" s="3050"/>
      <c r="NOX81" s="3051"/>
      <c r="NOY81" s="3052"/>
      <c r="NOZ81" s="3053"/>
      <c r="NPA81" s="3050"/>
      <c r="NPB81" s="3054"/>
      <c r="NPC81" s="3029"/>
      <c r="NPD81" s="3055"/>
      <c r="NPE81" s="3056"/>
      <c r="NPF81" s="3057"/>
      <c r="NPG81" s="3058"/>
      <c r="NPH81" s="3059"/>
      <c r="NPI81" s="3058"/>
      <c r="NPJ81" s="3059"/>
      <c r="NPK81" s="3050"/>
      <c r="NPL81" s="3051"/>
      <c r="NPM81" s="3058"/>
      <c r="NPN81" s="3056"/>
      <c r="NPO81" s="3050"/>
      <c r="NPP81" s="3051"/>
      <c r="NPQ81" s="3052"/>
      <c r="NPR81" s="3053"/>
      <c r="NPS81" s="3050"/>
      <c r="NPT81" s="3054"/>
      <c r="NPU81" s="3029"/>
      <c r="NPV81" s="3055"/>
      <c r="NPW81" s="3056"/>
      <c r="NPX81" s="3057"/>
      <c r="NPY81" s="3058"/>
      <c r="NPZ81" s="3059"/>
      <c r="NQA81" s="3058"/>
      <c r="NQB81" s="3059"/>
      <c r="NQC81" s="3050"/>
      <c r="NQD81" s="3051"/>
      <c r="NQE81" s="3058"/>
      <c r="NQF81" s="3056"/>
      <c r="NQG81" s="3050"/>
      <c r="NQH81" s="3051"/>
      <c r="NQI81" s="3052"/>
      <c r="NQJ81" s="3053"/>
      <c r="NQK81" s="3050"/>
      <c r="NQL81" s="3054"/>
      <c r="NQM81" s="3029"/>
      <c r="NQN81" s="3055"/>
      <c r="NQO81" s="3056"/>
      <c r="NQP81" s="3057"/>
      <c r="NQQ81" s="3058"/>
      <c r="NQR81" s="3059"/>
      <c r="NQS81" s="3058"/>
      <c r="NQT81" s="3059"/>
      <c r="NQU81" s="3050"/>
      <c r="NQV81" s="3051"/>
      <c r="NQW81" s="3058"/>
      <c r="NQX81" s="3056"/>
      <c r="NQY81" s="3050"/>
      <c r="NQZ81" s="3051"/>
      <c r="NRA81" s="3052"/>
      <c r="NRB81" s="3053"/>
      <c r="NRC81" s="3050"/>
      <c r="NRD81" s="3054"/>
      <c r="NRE81" s="3029"/>
      <c r="NRF81" s="3055"/>
      <c r="NRG81" s="3056"/>
      <c r="NRH81" s="3057"/>
      <c r="NRI81" s="3058"/>
      <c r="NRJ81" s="3059"/>
      <c r="NRK81" s="3058"/>
      <c r="NRL81" s="3059"/>
      <c r="NRM81" s="3050"/>
      <c r="NRN81" s="3051"/>
      <c r="NRO81" s="3058"/>
      <c r="NRP81" s="3056"/>
      <c r="NRQ81" s="3050"/>
      <c r="NRR81" s="3051"/>
      <c r="NRS81" s="3052"/>
      <c r="NRT81" s="3053"/>
      <c r="NRU81" s="3050"/>
      <c r="NRV81" s="3054"/>
      <c r="NRW81" s="3029"/>
      <c r="NRX81" s="3055"/>
      <c r="NRY81" s="3056"/>
      <c r="NRZ81" s="3057"/>
      <c r="NSA81" s="3058"/>
      <c r="NSB81" s="3059"/>
      <c r="NSC81" s="3058"/>
      <c r="NSD81" s="3059"/>
      <c r="NSE81" s="3050"/>
      <c r="NSF81" s="3051"/>
      <c r="NSG81" s="3058"/>
      <c r="NSH81" s="3056"/>
      <c r="NSI81" s="3050"/>
      <c r="NSJ81" s="3051"/>
      <c r="NSK81" s="3052"/>
      <c r="NSL81" s="3053"/>
      <c r="NSM81" s="3050"/>
      <c r="NSN81" s="3054"/>
      <c r="NSO81" s="3029"/>
      <c r="NSP81" s="3055"/>
      <c r="NSQ81" s="3056"/>
      <c r="NSR81" s="3057"/>
      <c r="NSS81" s="3058"/>
      <c r="NST81" s="3059"/>
      <c r="NSU81" s="3058"/>
      <c r="NSV81" s="3059"/>
      <c r="NSW81" s="3050"/>
      <c r="NSX81" s="3051"/>
      <c r="NSY81" s="3058"/>
      <c r="NSZ81" s="3056"/>
      <c r="NTA81" s="3050"/>
      <c r="NTB81" s="3051"/>
      <c r="NTC81" s="3052"/>
      <c r="NTD81" s="3053"/>
      <c r="NTE81" s="3050"/>
      <c r="NTF81" s="3054"/>
      <c r="NTG81" s="3029"/>
      <c r="NTH81" s="3055"/>
      <c r="NTI81" s="3056"/>
      <c r="NTJ81" s="3057"/>
      <c r="NTK81" s="3058"/>
      <c r="NTL81" s="3059"/>
      <c r="NTM81" s="3058"/>
      <c r="NTN81" s="3059"/>
      <c r="NTO81" s="3050"/>
      <c r="NTP81" s="3051"/>
      <c r="NTQ81" s="3058"/>
      <c r="NTR81" s="3056"/>
      <c r="NTS81" s="3050"/>
      <c r="NTT81" s="3051"/>
      <c r="NTU81" s="3052"/>
      <c r="NTV81" s="3053"/>
      <c r="NTW81" s="3050"/>
      <c r="NTX81" s="3054"/>
      <c r="NTY81" s="3029"/>
      <c r="NTZ81" s="3055"/>
      <c r="NUA81" s="3056"/>
      <c r="NUB81" s="3057"/>
      <c r="NUC81" s="3058"/>
      <c r="NUD81" s="3059"/>
      <c r="NUE81" s="3058"/>
      <c r="NUF81" s="3059"/>
      <c r="NUG81" s="3050"/>
      <c r="NUH81" s="3051"/>
      <c r="NUI81" s="3058"/>
      <c r="NUJ81" s="3056"/>
      <c r="NUK81" s="3050"/>
      <c r="NUL81" s="3051"/>
      <c r="NUM81" s="3052"/>
      <c r="NUN81" s="3053"/>
      <c r="NUO81" s="3050"/>
      <c r="NUP81" s="3054"/>
      <c r="NUQ81" s="3029"/>
      <c r="NUR81" s="3055"/>
      <c r="NUS81" s="3056"/>
      <c r="NUT81" s="3057"/>
      <c r="NUU81" s="3058"/>
      <c r="NUV81" s="3059"/>
      <c r="NUW81" s="3058"/>
      <c r="NUX81" s="3059"/>
      <c r="NUY81" s="3050"/>
      <c r="NUZ81" s="3051"/>
      <c r="NVA81" s="3058"/>
      <c r="NVB81" s="3056"/>
      <c r="NVC81" s="3050"/>
      <c r="NVD81" s="3051"/>
      <c r="NVE81" s="3052"/>
      <c r="NVF81" s="3053"/>
      <c r="NVG81" s="3050"/>
      <c r="NVH81" s="3054"/>
      <c r="NVI81" s="3029"/>
      <c r="NVJ81" s="3055"/>
      <c r="NVK81" s="3056"/>
      <c r="NVL81" s="3057"/>
      <c r="NVM81" s="3058"/>
      <c r="NVN81" s="3059"/>
      <c r="NVO81" s="3058"/>
      <c r="NVP81" s="3059"/>
      <c r="NVQ81" s="3050"/>
      <c r="NVR81" s="3051"/>
      <c r="NVS81" s="3058"/>
      <c r="NVT81" s="3056"/>
      <c r="NVU81" s="3050"/>
      <c r="NVV81" s="3051"/>
      <c r="NVW81" s="3052"/>
      <c r="NVX81" s="3053"/>
      <c r="NVY81" s="3050"/>
      <c r="NVZ81" s="3054"/>
      <c r="NWA81" s="3029"/>
      <c r="NWB81" s="3055"/>
      <c r="NWC81" s="3056"/>
      <c r="NWD81" s="3057"/>
      <c r="NWE81" s="3058"/>
      <c r="NWF81" s="3059"/>
      <c r="NWG81" s="3058"/>
      <c r="NWH81" s="3059"/>
      <c r="NWI81" s="3050"/>
      <c r="NWJ81" s="3051"/>
      <c r="NWK81" s="3058"/>
      <c r="NWL81" s="3056"/>
      <c r="NWM81" s="3050"/>
      <c r="NWN81" s="3051"/>
      <c r="NWO81" s="3052"/>
      <c r="NWP81" s="3053"/>
      <c r="NWQ81" s="3050"/>
      <c r="NWR81" s="3054"/>
      <c r="NWS81" s="3029"/>
      <c r="NWT81" s="3055"/>
      <c r="NWU81" s="3056"/>
      <c r="NWV81" s="3057"/>
      <c r="NWW81" s="3058"/>
      <c r="NWX81" s="3059"/>
      <c r="NWY81" s="3058"/>
      <c r="NWZ81" s="3059"/>
      <c r="NXA81" s="3050"/>
      <c r="NXB81" s="3051"/>
      <c r="NXC81" s="3058"/>
      <c r="NXD81" s="3056"/>
      <c r="NXE81" s="3050"/>
      <c r="NXF81" s="3051"/>
      <c r="NXG81" s="3052"/>
      <c r="NXH81" s="3053"/>
      <c r="NXI81" s="3050"/>
      <c r="NXJ81" s="3054"/>
      <c r="NXK81" s="3029"/>
      <c r="NXL81" s="3055"/>
      <c r="NXM81" s="3056"/>
      <c r="NXN81" s="3057"/>
      <c r="NXO81" s="3058"/>
      <c r="NXP81" s="3059"/>
      <c r="NXQ81" s="3058"/>
      <c r="NXR81" s="3059"/>
      <c r="NXS81" s="3050"/>
      <c r="NXT81" s="3051"/>
      <c r="NXU81" s="3058"/>
      <c r="NXV81" s="3056"/>
      <c r="NXW81" s="3050"/>
      <c r="NXX81" s="3051"/>
      <c r="NXY81" s="3052"/>
      <c r="NXZ81" s="3053"/>
      <c r="NYA81" s="3050"/>
      <c r="NYB81" s="3054"/>
      <c r="NYC81" s="3029"/>
      <c r="NYD81" s="3055"/>
      <c r="NYE81" s="3056"/>
      <c r="NYF81" s="3057"/>
      <c r="NYG81" s="3058"/>
      <c r="NYH81" s="3059"/>
      <c r="NYI81" s="3058"/>
      <c r="NYJ81" s="3059"/>
      <c r="NYK81" s="3050"/>
      <c r="NYL81" s="3051"/>
      <c r="NYM81" s="3058"/>
      <c r="NYN81" s="3056"/>
      <c r="NYO81" s="3050"/>
      <c r="NYP81" s="3051"/>
      <c r="NYQ81" s="3052"/>
      <c r="NYR81" s="3053"/>
      <c r="NYS81" s="3050"/>
      <c r="NYT81" s="3054"/>
      <c r="NYU81" s="3029"/>
      <c r="NYV81" s="3055"/>
      <c r="NYW81" s="3056"/>
      <c r="NYX81" s="3057"/>
      <c r="NYY81" s="3058"/>
      <c r="NYZ81" s="3059"/>
      <c r="NZA81" s="3058"/>
      <c r="NZB81" s="3059"/>
      <c r="NZC81" s="3050"/>
      <c r="NZD81" s="3051"/>
      <c r="NZE81" s="3058"/>
      <c r="NZF81" s="3056"/>
      <c r="NZG81" s="3050"/>
      <c r="NZH81" s="3051"/>
      <c r="NZI81" s="3052"/>
      <c r="NZJ81" s="3053"/>
      <c r="NZK81" s="3050"/>
      <c r="NZL81" s="3054"/>
      <c r="NZM81" s="3029"/>
      <c r="NZN81" s="3055"/>
      <c r="NZO81" s="3056"/>
      <c r="NZP81" s="3057"/>
      <c r="NZQ81" s="3058"/>
      <c r="NZR81" s="3059"/>
      <c r="NZS81" s="3058"/>
      <c r="NZT81" s="3059"/>
      <c r="NZU81" s="3050"/>
      <c r="NZV81" s="3051"/>
      <c r="NZW81" s="3058"/>
      <c r="NZX81" s="3056"/>
      <c r="NZY81" s="3050"/>
      <c r="NZZ81" s="3051"/>
      <c r="OAA81" s="3052"/>
      <c r="OAB81" s="3053"/>
      <c r="OAC81" s="3050"/>
      <c r="OAD81" s="3054"/>
      <c r="OAE81" s="3029"/>
      <c r="OAF81" s="3055"/>
      <c r="OAG81" s="3056"/>
      <c r="OAH81" s="3057"/>
      <c r="OAI81" s="3058"/>
      <c r="OAJ81" s="3059"/>
      <c r="OAK81" s="3058"/>
      <c r="OAL81" s="3059"/>
      <c r="OAM81" s="3050"/>
      <c r="OAN81" s="3051"/>
      <c r="OAO81" s="3058"/>
      <c r="OAP81" s="3056"/>
      <c r="OAQ81" s="3050"/>
      <c r="OAR81" s="3051"/>
      <c r="OAS81" s="3052"/>
      <c r="OAT81" s="3053"/>
      <c r="OAU81" s="3050"/>
      <c r="OAV81" s="3054"/>
      <c r="OAW81" s="3029"/>
      <c r="OAX81" s="3055"/>
      <c r="OAY81" s="3056"/>
      <c r="OAZ81" s="3057"/>
      <c r="OBA81" s="3058"/>
      <c r="OBB81" s="3059"/>
      <c r="OBC81" s="3058"/>
      <c r="OBD81" s="3059"/>
      <c r="OBE81" s="3050"/>
      <c r="OBF81" s="3051"/>
      <c r="OBG81" s="3058"/>
      <c r="OBH81" s="3056"/>
      <c r="OBI81" s="3050"/>
      <c r="OBJ81" s="3051"/>
      <c r="OBK81" s="3052"/>
      <c r="OBL81" s="3053"/>
      <c r="OBM81" s="3050"/>
      <c r="OBN81" s="3054"/>
      <c r="OBO81" s="3029"/>
      <c r="OBP81" s="3055"/>
      <c r="OBQ81" s="3056"/>
      <c r="OBR81" s="3057"/>
      <c r="OBS81" s="3058"/>
      <c r="OBT81" s="3059"/>
      <c r="OBU81" s="3058"/>
      <c r="OBV81" s="3059"/>
      <c r="OBW81" s="3050"/>
      <c r="OBX81" s="3051"/>
      <c r="OBY81" s="3058"/>
      <c r="OBZ81" s="3056"/>
      <c r="OCA81" s="3050"/>
      <c r="OCB81" s="3051"/>
      <c r="OCC81" s="3052"/>
      <c r="OCD81" s="3053"/>
      <c r="OCE81" s="3050"/>
      <c r="OCF81" s="3054"/>
      <c r="OCG81" s="3029"/>
      <c r="OCH81" s="3055"/>
      <c r="OCI81" s="3056"/>
      <c r="OCJ81" s="3057"/>
      <c r="OCK81" s="3058"/>
      <c r="OCL81" s="3059"/>
      <c r="OCM81" s="3058"/>
      <c r="OCN81" s="3059"/>
      <c r="OCO81" s="3050"/>
      <c r="OCP81" s="3051"/>
      <c r="OCQ81" s="3058"/>
      <c r="OCR81" s="3056"/>
      <c r="OCS81" s="3050"/>
      <c r="OCT81" s="3051"/>
      <c r="OCU81" s="3052"/>
      <c r="OCV81" s="3053"/>
      <c r="OCW81" s="3050"/>
      <c r="OCX81" s="3054"/>
      <c r="OCY81" s="3029"/>
      <c r="OCZ81" s="3055"/>
      <c r="ODA81" s="3056"/>
      <c r="ODB81" s="3057"/>
      <c r="ODC81" s="3058"/>
      <c r="ODD81" s="3059"/>
      <c r="ODE81" s="3058"/>
      <c r="ODF81" s="3059"/>
      <c r="ODG81" s="3050"/>
      <c r="ODH81" s="3051"/>
      <c r="ODI81" s="3058"/>
      <c r="ODJ81" s="3056"/>
      <c r="ODK81" s="3050"/>
      <c r="ODL81" s="3051"/>
      <c r="ODM81" s="3052"/>
      <c r="ODN81" s="3053"/>
      <c r="ODO81" s="3050"/>
      <c r="ODP81" s="3054"/>
      <c r="ODQ81" s="3029"/>
      <c r="ODR81" s="3055"/>
      <c r="ODS81" s="3056"/>
      <c r="ODT81" s="3057"/>
      <c r="ODU81" s="3058"/>
      <c r="ODV81" s="3059"/>
      <c r="ODW81" s="3058"/>
      <c r="ODX81" s="3059"/>
      <c r="ODY81" s="3050"/>
      <c r="ODZ81" s="3051"/>
      <c r="OEA81" s="3058"/>
      <c r="OEB81" s="3056"/>
      <c r="OEC81" s="3050"/>
      <c r="OED81" s="3051"/>
      <c r="OEE81" s="3052"/>
      <c r="OEF81" s="3053"/>
      <c r="OEG81" s="3050"/>
      <c r="OEH81" s="3054"/>
      <c r="OEI81" s="3029"/>
      <c r="OEJ81" s="3055"/>
      <c r="OEK81" s="3056"/>
      <c r="OEL81" s="3057"/>
      <c r="OEM81" s="3058"/>
      <c r="OEN81" s="3059"/>
      <c r="OEO81" s="3058"/>
      <c r="OEP81" s="3059"/>
      <c r="OEQ81" s="3050"/>
      <c r="OER81" s="3051"/>
      <c r="OES81" s="3058"/>
      <c r="OET81" s="3056"/>
      <c r="OEU81" s="3050"/>
      <c r="OEV81" s="3051"/>
      <c r="OEW81" s="3052"/>
      <c r="OEX81" s="3053"/>
      <c r="OEY81" s="3050"/>
      <c r="OEZ81" s="3054"/>
      <c r="OFA81" s="3029"/>
      <c r="OFB81" s="3055"/>
      <c r="OFC81" s="3056"/>
      <c r="OFD81" s="3057"/>
      <c r="OFE81" s="3058"/>
      <c r="OFF81" s="3059"/>
      <c r="OFG81" s="3058"/>
      <c r="OFH81" s="3059"/>
      <c r="OFI81" s="3050"/>
      <c r="OFJ81" s="3051"/>
      <c r="OFK81" s="3058"/>
      <c r="OFL81" s="3056"/>
      <c r="OFM81" s="3050"/>
      <c r="OFN81" s="3051"/>
      <c r="OFO81" s="3052"/>
      <c r="OFP81" s="3053"/>
      <c r="OFQ81" s="3050"/>
      <c r="OFR81" s="3054"/>
      <c r="OFS81" s="3029"/>
      <c r="OFT81" s="3055"/>
      <c r="OFU81" s="3056"/>
      <c r="OFV81" s="3057"/>
      <c r="OFW81" s="3058"/>
      <c r="OFX81" s="3059"/>
      <c r="OFY81" s="3058"/>
      <c r="OFZ81" s="3059"/>
      <c r="OGA81" s="3050"/>
      <c r="OGB81" s="3051"/>
      <c r="OGC81" s="3058"/>
      <c r="OGD81" s="3056"/>
      <c r="OGE81" s="3050"/>
      <c r="OGF81" s="3051"/>
      <c r="OGG81" s="3052"/>
      <c r="OGH81" s="3053"/>
      <c r="OGI81" s="3050"/>
      <c r="OGJ81" s="3054"/>
      <c r="OGK81" s="3029"/>
      <c r="OGL81" s="3055"/>
      <c r="OGM81" s="3056"/>
      <c r="OGN81" s="3057"/>
      <c r="OGO81" s="3058"/>
      <c r="OGP81" s="3059"/>
      <c r="OGQ81" s="3058"/>
      <c r="OGR81" s="3059"/>
      <c r="OGS81" s="3050"/>
      <c r="OGT81" s="3051"/>
      <c r="OGU81" s="3058"/>
      <c r="OGV81" s="3056"/>
      <c r="OGW81" s="3050"/>
      <c r="OGX81" s="3051"/>
      <c r="OGY81" s="3052"/>
      <c r="OGZ81" s="3053"/>
      <c r="OHA81" s="3050"/>
      <c r="OHB81" s="3054"/>
      <c r="OHC81" s="3029"/>
      <c r="OHD81" s="3055"/>
      <c r="OHE81" s="3056"/>
      <c r="OHF81" s="3057"/>
      <c r="OHG81" s="3058"/>
      <c r="OHH81" s="3059"/>
      <c r="OHI81" s="3058"/>
      <c r="OHJ81" s="3059"/>
      <c r="OHK81" s="3050"/>
      <c r="OHL81" s="3051"/>
      <c r="OHM81" s="3058"/>
      <c r="OHN81" s="3056"/>
      <c r="OHO81" s="3050"/>
      <c r="OHP81" s="3051"/>
      <c r="OHQ81" s="3052"/>
      <c r="OHR81" s="3053"/>
      <c r="OHS81" s="3050"/>
      <c r="OHT81" s="3054"/>
      <c r="OHU81" s="3029"/>
      <c r="OHV81" s="3055"/>
      <c r="OHW81" s="3056"/>
      <c r="OHX81" s="3057"/>
      <c r="OHY81" s="3058"/>
      <c r="OHZ81" s="3059"/>
      <c r="OIA81" s="3058"/>
      <c r="OIB81" s="3059"/>
      <c r="OIC81" s="3050"/>
      <c r="OID81" s="3051"/>
      <c r="OIE81" s="3058"/>
      <c r="OIF81" s="3056"/>
      <c r="OIG81" s="3050"/>
      <c r="OIH81" s="3051"/>
      <c r="OII81" s="3052"/>
      <c r="OIJ81" s="3053"/>
      <c r="OIK81" s="3050"/>
      <c r="OIL81" s="3054"/>
      <c r="OIM81" s="3029"/>
      <c r="OIN81" s="3055"/>
      <c r="OIO81" s="3056"/>
      <c r="OIP81" s="3057"/>
      <c r="OIQ81" s="3058"/>
      <c r="OIR81" s="3059"/>
      <c r="OIS81" s="3058"/>
      <c r="OIT81" s="3059"/>
      <c r="OIU81" s="3050"/>
      <c r="OIV81" s="3051"/>
      <c r="OIW81" s="3058"/>
      <c r="OIX81" s="3056"/>
      <c r="OIY81" s="3050"/>
      <c r="OIZ81" s="3051"/>
      <c r="OJA81" s="3052"/>
      <c r="OJB81" s="3053"/>
      <c r="OJC81" s="3050"/>
      <c r="OJD81" s="3054"/>
      <c r="OJE81" s="3029"/>
      <c r="OJF81" s="3055"/>
      <c r="OJG81" s="3056"/>
      <c r="OJH81" s="3057"/>
      <c r="OJI81" s="3058"/>
      <c r="OJJ81" s="3059"/>
      <c r="OJK81" s="3058"/>
      <c r="OJL81" s="3059"/>
      <c r="OJM81" s="3050"/>
      <c r="OJN81" s="3051"/>
      <c r="OJO81" s="3058"/>
      <c r="OJP81" s="3056"/>
      <c r="OJQ81" s="3050"/>
      <c r="OJR81" s="3051"/>
      <c r="OJS81" s="3052"/>
      <c r="OJT81" s="3053"/>
      <c r="OJU81" s="3050"/>
      <c r="OJV81" s="3054"/>
      <c r="OJW81" s="3029"/>
      <c r="OJX81" s="3055"/>
      <c r="OJY81" s="3056"/>
      <c r="OJZ81" s="3057"/>
      <c r="OKA81" s="3058"/>
      <c r="OKB81" s="3059"/>
      <c r="OKC81" s="3058"/>
      <c r="OKD81" s="3059"/>
      <c r="OKE81" s="3050"/>
      <c r="OKF81" s="3051"/>
      <c r="OKG81" s="3058"/>
      <c r="OKH81" s="3056"/>
      <c r="OKI81" s="3050"/>
      <c r="OKJ81" s="3051"/>
      <c r="OKK81" s="3052"/>
      <c r="OKL81" s="3053"/>
      <c r="OKM81" s="3050"/>
      <c r="OKN81" s="3054"/>
      <c r="OKO81" s="3029"/>
      <c r="OKP81" s="3055"/>
      <c r="OKQ81" s="3056"/>
      <c r="OKR81" s="3057"/>
      <c r="OKS81" s="3058"/>
      <c r="OKT81" s="3059"/>
      <c r="OKU81" s="3058"/>
      <c r="OKV81" s="3059"/>
      <c r="OKW81" s="3050"/>
      <c r="OKX81" s="3051"/>
      <c r="OKY81" s="3058"/>
      <c r="OKZ81" s="3056"/>
      <c r="OLA81" s="3050"/>
      <c r="OLB81" s="3051"/>
      <c r="OLC81" s="3052"/>
      <c r="OLD81" s="3053"/>
      <c r="OLE81" s="3050"/>
      <c r="OLF81" s="3054"/>
      <c r="OLG81" s="3029"/>
      <c r="OLH81" s="3055"/>
      <c r="OLI81" s="3056"/>
      <c r="OLJ81" s="3057"/>
      <c r="OLK81" s="3058"/>
      <c r="OLL81" s="3059"/>
      <c r="OLM81" s="3058"/>
      <c r="OLN81" s="3059"/>
      <c r="OLO81" s="3050"/>
      <c r="OLP81" s="3051"/>
      <c r="OLQ81" s="3058"/>
      <c r="OLR81" s="3056"/>
      <c r="OLS81" s="3050"/>
      <c r="OLT81" s="3051"/>
      <c r="OLU81" s="3052"/>
      <c r="OLV81" s="3053"/>
      <c r="OLW81" s="3050"/>
      <c r="OLX81" s="3054"/>
      <c r="OLY81" s="3029"/>
      <c r="OLZ81" s="3055"/>
      <c r="OMA81" s="3056"/>
      <c r="OMB81" s="3057"/>
      <c r="OMC81" s="3058"/>
      <c r="OMD81" s="3059"/>
      <c r="OME81" s="3058"/>
      <c r="OMF81" s="3059"/>
      <c r="OMG81" s="3050"/>
      <c r="OMH81" s="3051"/>
      <c r="OMI81" s="3058"/>
      <c r="OMJ81" s="3056"/>
      <c r="OMK81" s="3050"/>
      <c r="OML81" s="3051"/>
      <c r="OMM81" s="3052"/>
      <c r="OMN81" s="3053"/>
      <c r="OMO81" s="3050"/>
      <c r="OMP81" s="3054"/>
      <c r="OMQ81" s="3029"/>
      <c r="OMR81" s="3055"/>
      <c r="OMS81" s="3056"/>
      <c r="OMT81" s="3057"/>
      <c r="OMU81" s="3058"/>
      <c r="OMV81" s="3059"/>
      <c r="OMW81" s="3058"/>
      <c r="OMX81" s="3059"/>
      <c r="OMY81" s="3050"/>
      <c r="OMZ81" s="3051"/>
      <c r="ONA81" s="3058"/>
      <c r="ONB81" s="3056"/>
      <c r="ONC81" s="3050"/>
      <c r="OND81" s="3051"/>
      <c r="ONE81" s="3052"/>
      <c r="ONF81" s="3053"/>
      <c r="ONG81" s="3050"/>
      <c r="ONH81" s="3054"/>
      <c r="ONI81" s="3029"/>
      <c r="ONJ81" s="3055"/>
      <c r="ONK81" s="3056"/>
      <c r="ONL81" s="3057"/>
      <c r="ONM81" s="3058"/>
      <c r="ONN81" s="3059"/>
      <c r="ONO81" s="3058"/>
      <c r="ONP81" s="3059"/>
      <c r="ONQ81" s="3050"/>
      <c r="ONR81" s="3051"/>
      <c r="ONS81" s="3058"/>
      <c r="ONT81" s="3056"/>
      <c r="ONU81" s="3050"/>
      <c r="ONV81" s="3051"/>
      <c r="ONW81" s="3052"/>
      <c r="ONX81" s="3053"/>
      <c r="ONY81" s="3050"/>
      <c r="ONZ81" s="3054"/>
      <c r="OOA81" s="3029"/>
      <c r="OOB81" s="3055"/>
      <c r="OOC81" s="3056"/>
      <c r="OOD81" s="3057"/>
      <c r="OOE81" s="3058"/>
      <c r="OOF81" s="3059"/>
      <c r="OOG81" s="3058"/>
      <c r="OOH81" s="3059"/>
      <c r="OOI81" s="3050"/>
      <c r="OOJ81" s="3051"/>
      <c r="OOK81" s="3058"/>
      <c r="OOL81" s="3056"/>
      <c r="OOM81" s="3050"/>
      <c r="OON81" s="3051"/>
      <c r="OOO81" s="3052"/>
      <c r="OOP81" s="3053"/>
      <c r="OOQ81" s="3050"/>
      <c r="OOR81" s="3054"/>
      <c r="OOS81" s="3029"/>
      <c r="OOT81" s="3055"/>
      <c r="OOU81" s="3056"/>
      <c r="OOV81" s="3057"/>
      <c r="OOW81" s="3058"/>
      <c r="OOX81" s="3059"/>
      <c r="OOY81" s="3058"/>
      <c r="OOZ81" s="3059"/>
      <c r="OPA81" s="3050"/>
      <c r="OPB81" s="3051"/>
      <c r="OPC81" s="3058"/>
      <c r="OPD81" s="3056"/>
      <c r="OPE81" s="3050"/>
      <c r="OPF81" s="3051"/>
      <c r="OPG81" s="3052"/>
      <c r="OPH81" s="3053"/>
      <c r="OPI81" s="3050"/>
      <c r="OPJ81" s="3054"/>
      <c r="OPK81" s="3029"/>
      <c r="OPL81" s="3055"/>
      <c r="OPM81" s="3056"/>
      <c r="OPN81" s="3057"/>
      <c r="OPO81" s="3058"/>
      <c r="OPP81" s="3059"/>
      <c r="OPQ81" s="3058"/>
      <c r="OPR81" s="3059"/>
      <c r="OPS81" s="3050"/>
      <c r="OPT81" s="3051"/>
      <c r="OPU81" s="3058"/>
      <c r="OPV81" s="3056"/>
      <c r="OPW81" s="3050"/>
      <c r="OPX81" s="3051"/>
      <c r="OPY81" s="3052"/>
      <c r="OPZ81" s="3053"/>
      <c r="OQA81" s="3050"/>
      <c r="OQB81" s="3054"/>
      <c r="OQC81" s="3029"/>
      <c r="OQD81" s="3055"/>
      <c r="OQE81" s="3056"/>
      <c r="OQF81" s="3057"/>
      <c r="OQG81" s="3058"/>
      <c r="OQH81" s="3059"/>
      <c r="OQI81" s="3058"/>
      <c r="OQJ81" s="3059"/>
      <c r="OQK81" s="3050"/>
      <c r="OQL81" s="3051"/>
      <c r="OQM81" s="3058"/>
      <c r="OQN81" s="3056"/>
      <c r="OQO81" s="3050"/>
      <c r="OQP81" s="3051"/>
      <c r="OQQ81" s="3052"/>
      <c r="OQR81" s="3053"/>
      <c r="OQS81" s="3050"/>
      <c r="OQT81" s="3054"/>
      <c r="OQU81" s="3029"/>
      <c r="OQV81" s="3055"/>
      <c r="OQW81" s="3056"/>
      <c r="OQX81" s="3057"/>
      <c r="OQY81" s="3058"/>
      <c r="OQZ81" s="3059"/>
      <c r="ORA81" s="3058"/>
      <c r="ORB81" s="3059"/>
      <c r="ORC81" s="3050"/>
      <c r="ORD81" s="3051"/>
      <c r="ORE81" s="3058"/>
      <c r="ORF81" s="3056"/>
      <c r="ORG81" s="3050"/>
      <c r="ORH81" s="3051"/>
      <c r="ORI81" s="3052"/>
      <c r="ORJ81" s="3053"/>
      <c r="ORK81" s="3050"/>
      <c r="ORL81" s="3054"/>
      <c r="ORM81" s="3029"/>
      <c r="ORN81" s="3055"/>
      <c r="ORO81" s="3056"/>
      <c r="ORP81" s="3057"/>
      <c r="ORQ81" s="3058"/>
      <c r="ORR81" s="3059"/>
      <c r="ORS81" s="3058"/>
      <c r="ORT81" s="3059"/>
      <c r="ORU81" s="3050"/>
      <c r="ORV81" s="3051"/>
      <c r="ORW81" s="3058"/>
      <c r="ORX81" s="3056"/>
      <c r="ORY81" s="3050"/>
      <c r="ORZ81" s="3051"/>
      <c r="OSA81" s="3052"/>
      <c r="OSB81" s="3053"/>
      <c r="OSC81" s="3050"/>
      <c r="OSD81" s="3054"/>
      <c r="OSE81" s="3029"/>
      <c r="OSF81" s="3055"/>
      <c r="OSG81" s="3056"/>
      <c r="OSH81" s="3057"/>
      <c r="OSI81" s="3058"/>
      <c r="OSJ81" s="3059"/>
      <c r="OSK81" s="3058"/>
      <c r="OSL81" s="3059"/>
      <c r="OSM81" s="3050"/>
      <c r="OSN81" s="3051"/>
      <c r="OSO81" s="3058"/>
      <c r="OSP81" s="3056"/>
      <c r="OSQ81" s="3050"/>
      <c r="OSR81" s="3051"/>
      <c r="OSS81" s="3052"/>
      <c r="OST81" s="3053"/>
      <c r="OSU81" s="3050"/>
      <c r="OSV81" s="3054"/>
      <c r="OSW81" s="3029"/>
      <c r="OSX81" s="3055"/>
      <c r="OSY81" s="3056"/>
      <c r="OSZ81" s="3057"/>
      <c r="OTA81" s="3058"/>
      <c r="OTB81" s="3059"/>
      <c r="OTC81" s="3058"/>
      <c r="OTD81" s="3059"/>
      <c r="OTE81" s="3050"/>
      <c r="OTF81" s="3051"/>
      <c r="OTG81" s="3058"/>
      <c r="OTH81" s="3056"/>
      <c r="OTI81" s="3050"/>
      <c r="OTJ81" s="3051"/>
      <c r="OTK81" s="3052"/>
      <c r="OTL81" s="3053"/>
      <c r="OTM81" s="3050"/>
      <c r="OTN81" s="3054"/>
      <c r="OTO81" s="3029"/>
      <c r="OTP81" s="3055"/>
      <c r="OTQ81" s="3056"/>
      <c r="OTR81" s="3057"/>
      <c r="OTS81" s="3058"/>
      <c r="OTT81" s="3059"/>
      <c r="OTU81" s="3058"/>
      <c r="OTV81" s="3059"/>
      <c r="OTW81" s="3050"/>
      <c r="OTX81" s="3051"/>
      <c r="OTY81" s="3058"/>
      <c r="OTZ81" s="3056"/>
      <c r="OUA81" s="3050"/>
      <c r="OUB81" s="3051"/>
      <c r="OUC81" s="3052"/>
      <c r="OUD81" s="3053"/>
      <c r="OUE81" s="3050"/>
      <c r="OUF81" s="3054"/>
      <c r="OUG81" s="3029"/>
      <c r="OUH81" s="3055"/>
      <c r="OUI81" s="3056"/>
      <c r="OUJ81" s="3057"/>
      <c r="OUK81" s="3058"/>
      <c r="OUL81" s="3059"/>
      <c r="OUM81" s="3058"/>
      <c r="OUN81" s="3059"/>
      <c r="OUO81" s="3050"/>
      <c r="OUP81" s="3051"/>
      <c r="OUQ81" s="3058"/>
      <c r="OUR81" s="3056"/>
      <c r="OUS81" s="3050"/>
      <c r="OUT81" s="3051"/>
      <c r="OUU81" s="3052"/>
      <c r="OUV81" s="3053"/>
      <c r="OUW81" s="3050"/>
      <c r="OUX81" s="3054"/>
      <c r="OUY81" s="3029"/>
      <c r="OUZ81" s="3055"/>
      <c r="OVA81" s="3056"/>
      <c r="OVB81" s="3057"/>
      <c r="OVC81" s="3058"/>
      <c r="OVD81" s="3059"/>
      <c r="OVE81" s="3058"/>
      <c r="OVF81" s="3059"/>
      <c r="OVG81" s="3050"/>
      <c r="OVH81" s="3051"/>
      <c r="OVI81" s="3058"/>
      <c r="OVJ81" s="3056"/>
      <c r="OVK81" s="3050"/>
      <c r="OVL81" s="3051"/>
      <c r="OVM81" s="3052"/>
      <c r="OVN81" s="3053"/>
      <c r="OVO81" s="3050"/>
      <c r="OVP81" s="3054"/>
      <c r="OVQ81" s="3029"/>
      <c r="OVR81" s="3055"/>
      <c r="OVS81" s="3056"/>
      <c r="OVT81" s="3057"/>
      <c r="OVU81" s="3058"/>
      <c r="OVV81" s="3059"/>
      <c r="OVW81" s="3058"/>
      <c r="OVX81" s="3059"/>
      <c r="OVY81" s="3050"/>
      <c r="OVZ81" s="3051"/>
      <c r="OWA81" s="3058"/>
      <c r="OWB81" s="3056"/>
      <c r="OWC81" s="3050"/>
      <c r="OWD81" s="3051"/>
      <c r="OWE81" s="3052"/>
      <c r="OWF81" s="3053"/>
      <c r="OWG81" s="3050"/>
      <c r="OWH81" s="3054"/>
      <c r="OWI81" s="3029"/>
      <c r="OWJ81" s="3055"/>
      <c r="OWK81" s="3056"/>
      <c r="OWL81" s="3057"/>
      <c r="OWM81" s="3058"/>
      <c r="OWN81" s="3059"/>
      <c r="OWO81" s="3058"/>
      <c r="OWP81" s="3059"/>
      <c r="OWQ81" s="3050"/>
      <c r="OWR81" s="3051"/>
      <c r="OWS81" s="3058"/>
      <c r="OWT81" s="3056"/>
      <c r="OWU81" s="3050"/>
      <c r="OWV81" s="3051"/>
      <c r="OWW81" s="3052"/>
      <c r="OWX81" s="3053"/>
      <c r="OWY81" s="3050"/>
      <c r="OWZ81" s="3054"/>
      <c r="OXA81" s="3029"/>
      <c r="OXB81" s="3055"/>
      <c r="OXC81" s="3056"/>
      <c r="OXD81" s="3057"/>
      <c r="OXE81" s="3058"/>
      <c r="OXF81" s="3059"/>
      <c r="OXG81" s="3058"/>
      <c r="OXH81" s="3059"/>
      <c r="OXI81" s="3050"/>
      <c r="OXJ81" s="3051"/>
      <c r="OXK81" s="3058"/>
      <c r="OXL81" s="3056"/>
      <c r="OXM81" s="3050"/>
      <c r="OXN81" s="3051"/>
      <c r="OXO81" s="3052"/>
      <c r="OXP81" s="3053"/>
      <c r="OXQ81" s="3050"/>
      <c r="OXR81" s="3054"/>
      <c r="OXS81" s="3029"/>
      <c r="OXT81" s="3055"/>
      <c r="OXU81" s="3056"/>
      <c r="OXV81" s="3057"/>
      <c r="OXW81" s="3058"/>
      <c r="OXX81" s="3059"/>
      <c r="OXY81" s="3058"/>
      <c r="OXZ81" s="3059"/>
      <c r="OYA81" s="3050"/>
      <c r="OYB81" s="3051"/>
      <c r="OYC81" s="3058"/>
      <c r="OYD81" s="3056"/>
      <c r="OYE81" s="3050"/>
      <c r="OYF81" s="3051"/>
      <c r="OYG81" s="3052"/>
      <c r="OYH81" s="3053"/>
      <c r="OYI81" s="3050"/>
      <c r="OYJ81" s="3054"/>
      <c r="OYK81" s="3029"/>
      <c r="OYL81" s="3055"/>
      <c r="OYM81" s="3056"/>
      <c r="OYN81" s="3057"/>
      <c r="OYO81" s="3058"/>
      <c r="OYP81" s="3059"/>
      <c r="OYQ81" s="3058"/>
      <c r="OYR81" s="3059"/>
      <c r="OYS81" s="3050"/>
      <c r="OYT81" s="3051"/>
      <c r="OYU81" s="3058"/>
      <c r="OYV81" s="3056"/>
      <c r="OYW81" s="3050"/>
      <c r="OYX81" s="3051"/>
      <c r="OYY81" s="3052"/>
      <c r="OYZ81" s="3053"/>
      <c r="OZA81" s="3050"/>
      <c r="OZB81" s="3054"/>
      <c r="OZC81" s="3029"/>
      <c r="OZD81" s="3055"/>
      <c r="OZE81" s="3056"/>
      <c r="OZF81" s="3057"/>
      <c r="OZG81" s="3058"/>
      <c r="OZH81" s="3059"/>
      <c r="OZI81" s="3058"/>
      <c r="OZJ81" s="3059"/>
      <c r="OZK81" s="3050"/>
      <c r="OZL81" s="3051"/>
      <c r="OZM81" s="3058"/>
      <c r="OZN81" s="3056"/>
      <c r="OZO81" s="3050"/>
      <c r="OZP81" s="3051"/>
      <c r="OZQ81" s="3052"/>
      <c r="OZR81" s="3053"/>
      <c r="OZS81" s="3050"/>
      <c r="OZT81" s="3054"/>
      <c r="OZU81" s="3029"/>
      <c r="OZV81" s="3055"/>
      <c r="OZW81" s="3056"/>
      <c r="OZX81" s="3057"/>
      <c r="OZY81" s="3058"/>
      <c r="OZZ81" s="3059"/>
      <c r="PAA81" s="3058"/>
      <c r="PAB81" s="3059"/>
      <c r="PAC81" s="3050"/>
      <c r="PAD81" s="3051"/>
      <c r="PAE81" s="3058"/>
      <c r="PAF81" s="3056"/>
      <c r="PAG81" s="3050"/>
      <c r="PAH81" s="3051"/>
      <c r="PAI81" s="3052"/>
      <c r="PAJ81" s="3053"/>
      <c r="PAK81" s="3050"/>
      <c r="PAL81" s="3054"/>
      <c r="PAM81" s="3029"/>
      <c r="PAN81" s="3055"/>
      <c r="PAO81" s="3056"/>
      <c r="PAP81" s="3057"/>
      <c r="PAQ81" s="3058"/>
      <c r="PAR81" s="3059"/>
      <c r="PAS81" s="3058"/>
      <c r="PAT81" s="3059"/>
      <c r="PAU81" s="3050"/>
      <c r="PAV81" s="3051"/>
      <c r="PAW81" s="3058"/>
      <c r="PAX81" s="3056"/>
      <c r="PAY81" s="3050"/>
      <c r="PAZ81" s="3051"/>
      <c r="PBA81" s="3052"/>
      <c r="PBB81" s="3053"/>
      <c r="PBC81" s="3050"/>
      <c r="PBD81" s="3054"/>
      <c r="PBE81" s="3029"/>
      <c r="PBF81" s="3055"/>
      <c r="PBG81" s="3056"/>
      <c r="PBH81" s="3057"/>
      <c r="PBI81" s="3058"/>
      <c r="PBJ81" s="3059"/>
      <c r="PBK81" s="3058"/>
      <c r="PBL81" s="3059"/>
      <c r="PBM81" s="3050"/>
      <c r="PBN81" s="3051"/>
      <c r="PBO81" s="3058"/>
      <c r="PBP81" s="3056"/>
      <c r="PBQ81" s="3050"/>
      <c r="PBR81" s="3051"/>
      <c r="PBS81" s="3052"/>
      <c r="PBT81" s="3053"/>
      <c r="PBU81" s="3050"/>
      <c r="PBV81" s="3054"/>
      <c r="PBW81" s="3029"/>
      <c r="PBX81" s="3055"/>
      <c r="PBY81" s="3056"/>
      <c r="PBZ81" s="3057"/>
      <c r="PCA81" s="3058"/>
      <c r="PCB81" s="3059"/>
      <c r="PCC81" s="3058"/>
      <c r="PCD81" s="3059"/>
      <c r="PCE81" s="3050"/>
      <c r="PCF81" s="3051"/>
      <c r="PCG81" s="3058"/>
      <c r="PCH81" s="3056"/>
      <c r="PCI81" s="3050"/>
      <c r="PCJ81" s="3051"/>
      <c r="PCK81" s="3052"/>
      <c r="PCL81" s="3053"/>
      <c r="PCM81" s="3050"/>
      <c r="PCN81" s="3054"/>
      <c r="PCO81" s="3029"/>
      <c r="PCP81" s="3055"/>
      <c r="PCQ81" s="3056"/>
      <c r="PCR81" s="3057"/>
      <c r="PCS81" s="3058"/>
      <c r="PCT81" s="3059"/>
      <c r="PCU81" s="3058"/>
      <c r="PCV81" s="3059"/>
      <c r="PCW81" s="3050"/>
      <c r="PCX81" s="3051"/>
      <c r="PCY81" s="3058"/>
      <c r="PCZ81" s="3056"/>
      <c r="PDA81" s="3050"/>
      <c r="PDB81" s="3051"/>
      <c r="PDC81" s="3052"/>
      <c r="PDD81" s="3053"/>
      <c r="PDE81" s="3050"/>
      <c r="PDF81" s="3054"/>
      <c r="PDG81" s="3029"/>
      <c r="PDH81" s="3055"/>
      <c r="PDI81" s="3056"/>
      <c r="PDJ81" s="3057"/>
      <c r="PDK81" s="3058"/>
      <c r="PDL81" s="3059"/>
      <c r="PDM81" s="3058"/>
      <c r="PDN81" s="3059"/>
      <c r="PDO81" s="3050"/>
      <c r="PDP81" s="3051"/>
      <c r="PDQ81" s="3058"/>
      <c r="PDR81" s="3056"/>
      <c r="PDS81" s="3050"/>
      <c r="PDT81" s="3051"/>
      <c r="PDU81" s="3052"/>
      <c r="PDV81" s="3053"/>
      <c r="PDW81" s="3050"/>
      <c r="PDX81" s="3054"/>
      <c r="PDY81" s="3029"/>
      <c r="PDZ81" s="3055"/>
      <c r="PEA81" s="3056"/>
      <c r="PEB81" s="3057"/>
      <c r="PEC81" s="3058"/>
      <c r="PED81" s="3059"/>
      <c r="PEE81" s="3058"/>
      <c r="PEF81" s="3059"/>
      <c r="PEG81" s="3050"/>
      <c r="PEH81" s="3051"/>
      <c r="PEI81" s="3058"/>
      <c r="PEJ81" s="3056"/>
      <c r="PEK81" s="3050"/>
      <c r="PEL81" s="3051"/>
      <c r="PEM81" s="3052"/>
      <c r="PEN81" s="3053"/>
      <c r="PEO81" s="3050"/>
      <c r="PEP81" s="3054"/>
      <c r="PEQ81" s="3029"/>
      <c r="PER81" s="3055"/>
      <c r="PES81" s="3056"/>
      <c r="PET81" s="3057"/>
      <c r="PEU81" s="3058"/>
      <c r="PEV81" s="3059"/>
      <c r="PEW81" s="3058"/>
      <c r="PEX81" s="3059"/>
      <c r="PEY81" s="3050"/>
      <c r="PEZ81" s="3051"/>
      <c r="PFA81" s="3058"/>
      <c r="PFB81" s="3056"/>
      <c r="PFC81" s="3050"/>
      <c r="PFD81" s="3051"/>
      <c r="PFE81" s="3052"/>
      <c r="PFF81" s="3053"/>
      <c r="PFG81" s="3050"/>
      <c r="PFH81" s="3054"/>
      <c r="PFI81" s="3029"/>
      <c r="PFJ81" s="3055"/>
      <c r="PFK81" s="3056"/>
      <c r="PFL81" s="3057"/>
      <c r="PFM81" s="3058"/>
      <c r="PFN81" s="3059"/>
      <c r="PFO81" s="3058"/>
      <c r="PFP81" s="3059"/>
      <c r="PFQ81" s="3050"/>
      <c r="PFR81" s="3051"/>
      <c r="PFS81" s="3058"/>
      <c r="PFT81" s="3056"/>
      <c r="PFU81" s="3050"/>
      <c r="PFV81" s="3051"/>
      <c r="PFW81" s="3052"/>
      <c r="PFX81" s="3053"/>
      <c r="PFY81" s="3050"/>
      <c r="PFZ81" s="3054"/>
      <c r="PGA81" s="3029"/>
      <c r="PGB81" s="3055"/>
      <c r="PGC81" s="3056"/>
      <c r="PGD81" s="3057"/>
      <c r="PGE81" s="3058"/>
      <c r="PGF81" s="3059"/>
      <c r="PGG81" s="3058"/>
      <c r="PGH81" s="3059"/>
      <c r="PGI81" s="3050"/>
      <c r="PGJ81" s="3051"/>
      <c r="PGK81" s="3058"/>
      <c r="PGL81" s="3056"/>
      <c r="PGM81" s="3050"/>
      <c r="PGN81" s="3051"/>
      <c r="PGO81" s="3052"/>
      <c r="PGP81" s="3053"/>
      <c r="PGQ81" s="3050"/>
      <c r="PGR81" s="3054"/>
      <c r="PGS81" s="3029"/>
      <c r="PGT81" s="3055"/>
      <c r="PGU81" s="3056"/>
      <c r="PGV81" s="3057"/>
      <c r="PGW81" s="3058"/>
      <c r="PGX81" s="3059"/>
      <c r="PGY81" s="3058"/>
      <c r="PGZ81" s="3059"/>
      <c r="PHA81" s="3050"/>
      <c r="PHB81" s="3051"/>
      <c r="PHC81" s="3058"/>
      <c r="PHD81" s="3056"/>
      <c r="PHE81" s="3050"/>
      <c r="PHF81" s="3051"/>
      <c r="PHG81" s="3052"/>
      <c r="PHH81" s="3053"/>
      <c r="PHI81" s="3050"/>
      <c r="PHJ81" s="3054"/>
      <c r="PHK81" s="3029"/>
      <c r="PHL81" s="3055"/>
      <c r="PHM81" s="3056"/>
      <c r="PHN81" s="3057"/>
      <c r="PHO81" s="3058"/>
      <c r="PHP81" s="3059"/>
      <c r="PHQ81" s="3058"/>
      <c r="PHR81" s="3059"/>
      <c r="PHS81" s="3050"/>
      <c r="PHT81" s="3051"/>
      <c r="PHU81" s="3058"/>
      <c r="PHV81" s="3056"/>
      <c r="PHW81" s="3050"/>
      <c r="PHX81" s="3051"/>
      <c r="PHY81" s="3052"/>
      <c r="PHZ81" s="3053"/>
      <c r="PIA81" s="3050"/>
      <c r="PIB81" s="3054"/>
      <c r="PIC81" s="3029"/>
      <c r="PID81" s="3055"/>
      <c r="PIE81" s="3056"/>
      <c r="PIF81" s="3057"/>
      <c r="PIG81" s="3058"/>
      <c r="PIH81" s="3059"/>
      <c r="PII81" s="3058"/>
      <c r="PIJ81" s="3059"/>
      <c r="PIK81" s="3050"/>
      <c r="PIL81" s="3051"/>
      <c r="PIM81" s="3058"/>
      <c r="PIN81" s="3056"/>
      <c r="PIO81" s="3050"/>
      <c r="PIP81" s="3051"/>
      <c r="PIQ81" s="3052"/>
      <c r="PIR81" s="3053"/>
      <c r="PIS81" s="3050"/>
      <c r="PIT81" s="3054"/>
      <c r="PIU81" s="3029"/>
      <c r="PIV81" s="3055"/>
      <c r="PIW81" s="3056"/>
      <c r="PIX81" s="3057"/>
      <c r="PIY81" s="3058"/>
      <c r="PIZ81" s="3059"/>
      <c r="PJA81" s="3058"/>
      <c r="PJB81" s="3059"/>
      <c r="PJC81" s="3050"/>
      <c r="PJD81" s="3051"/>
      <c r="PJE81" s="3058"/>
      <c r="PJF81" s="3056"/>
      <c r="PJG81" s="3050"/>
      <c r="PJH81" s="3051"/>
      <c r="PJI81" s="3052"/>
      <c r="PJJ81" s="3053"/>
      <c r="PJK81" s="3050"/>
      <c r="PJL81" s="3054"/>
      <c r="PJM81" s="3029"/>
      <c r="PJN81" s="3055"/>
      <c r="PJO81" s="3056"/>
      <c r="PJP81" s="3057"/>
      <c r="PJQ81" s="3058"/>
      <c r="PJR81" s="3059"/>
      <c r="PJS81" s="3058"/>
      <c r="PJT81" s="3059"/>
      <c r="PJU81" s="3050"/>
      <c r="PJV81" s="3051"/>
      <c r="PJW81" s="3058"/>
      <c r="PJX81" s="3056"/>
      <c r="PJY81" s="3050"/>
      <c r="PJZ81" s="3051"/>
      <c r="PKA81" s="3052"/>
      <c r="PKB81" s="3053"/>
      <c r="PKC81" s="3050"/>
      <c r="PKD81" s="3054"/>
      <c r="PKE81" s="3029"/>
      <c r="PKF81" s="3055"/>
      <c r="PKG81" s="3056"/>
      <c r="PKH81" s="3057"/>
      <c r="PKI81" s="3058"/>
      <c r="PKJ81" s="3059"/>
      <c r="PKK81" s="3058"/>
      <c r="PKL81" s="3059"/>
      <c r="PKM81" s="3050"/>
      <c r="PKN81" s="3051"/>
      <c r="PKO81" s="3058"/>
      <c r="PKP81" s="3056"/>
      <c r="PKQ81" s="3050"/>
      <c r="PKR81" s="3051"/>
      <c r="PKS81" s="3052"/>
      <c r="PKT81" s="3053"/>
      <c r="PKU81" s="3050"/>
      <c r="PKV81" s="3054"/>
      <c r="PKW81" s="3029"/>
      <c r="PKX81" s="3055"/>
      <c r="PKY81" s="3056"/>
      <c r="PKZ81" s="3057"/>
      <c r="PLA81" s="3058"/>
      <c r="PLB81" s="3059"/>
      <c r="PLC81" s="3058"/>
      <c r="PLD81" s="3059"/>
      <c r="PLE81" s="3050"/>
      <c r="PLF81" s="3051"/>
      <c r="PLG81" s="3058"/>
      <c r="PLH81" s="3056"/>
      <c r="PLI81" s="3050"/>
      <c r="PLJ81" s="3051"/>
      <c r="PLK81" s="3052"/>
      <c r="PLL81" s="3053"/>
      <c r="PLM81" s="3050"/>
      <c r="PLN81" s="3054"/>
      <c r="PLO81" s="3029"/>
      <c r="PLP81" s="3055"/>
      <c r="PLQ81" s="3056"/>
      <c r="PLR81" s="3057"/>
      <c r="PLS81" s="3058"/>
      <c r="PLT81" s="3059"/>
      <c r="PLU81" s="3058"/>
      <c r="PLV81" s="3059"/>
      <c r="PLW81" s="3050"/>
      <c r="PLX81" s="3051"/>
      <c r="PLY81" s="3058"/>
      <c r="PLZ81" s="3056"/>
      <c r="PMA81" s="3050"/>
      <c r="PMB81" s="3051"/>
      <c r="PMC81" s="3052"/>
      <c r="PMD81" s="3053"/>
      <c r="PME81" s="3050"/>
      <c r="PMF81" s="3054"/>
      <c r="PMG81" s="3029"/>
      <c r="PMH81" s="3055"/>
      <c r="PMI81" s="3056"/>
      <c r="PMJ81" s="3057"/>
      <c r="PMK81" s="3058"/>
      <c r="PML81" s="3059"/>
      <c r="PMM81" s="3058"/>
      <c r="PMN81" s="3059"/>
      <c r="PMO81" s="3050"/>
      <c r="PMP81" s="3051"/>
      <c r="PMQ81" s="3058"/>
      <c r="PMR81" s="3056"/>
      <c r="PMS81" s="3050"/>
      <c r="PMT81" s="3051"/>
      <c r="PMU81" s="3052"/>
      <c r="PMV81" s="3053"/>
      <c r="PMW81" s="3050"/>
      <c r="PMX81" s="3054"/>
      <c r="PMY81" s="3029"/>
      <c r="PMZ81" s="3055"/>
      <c r="PNA81" s="3056"/>
      <c r="PNB81" s="3057"/>
      <c r="PNC81" s="3058"/>
      <c r="PND81" s="3059"/>
      <c r="PNE81" s="3058"/>
      <c r="PNF81" s="3059"/>
      <c r="PNG81" s="3050"/>
      <c r="PNH81" s="3051"/>
      <c r="PNI81" s="3058"/>
      <c r="PNJ81" s="3056"/>
      <c r="PNK81" s="3050"/>
      <c r="PNL81" s="3051"/>
      <c r="PNM81" s="3052"/>
      <c r="PNN81" s="3053"/>
      <c r="PNO81" s="3050"/>
      <c r="PNP81" s="3054"/>
      <c r="PNQ81" s="3029"/>
      <c r="PNR81" s="3055"/>
      <c r="PNS81" s="3056"/>
      <c r="PNT81" s="3057"/>
      <c r="PNU81" s="3058"/>
      <c r="PNV81" s="3059"/>
      <c r="PNW81" s="3058"/>
      <c r="PNX81" s="3059"/>
      <c r="PNY81" s="3050"/>
      <c r="PNZ81" s="3051"/>
      <c r="POA81" s="3058"/>
      <c r="POB81" s="3056"/>
      <c r="POC81" s="3050"/>
      <c r="POD81" s="3051"/>
      <c r="POE81" s="3052"/>
      <c r="POF81" s="3053"/>
      <c r="POG81" s="3050"/>
      <c r="POH81" s="3054"/>
      <c r="POI81" s="3029"/>
      <c r="POJ81" s="3055"/>
      <c r="POK81" s="3056"/>
      <c r="POL81" s="3057"/>
      <c r="POM81" s="3058"/>
      <c r="PON81" s="3059"/>
      <c r="POO81" s="3058"/>
      <c r="POP81" s="3059"/>
      <c r="POQ81" s="3050"/>
      <c r="POR81" s="3051"/>
      <c r="POS81" s="3058"/>
      <c r="POT81" s="3056"/>
      <c r="POU81" s="3050"/>
      <c r="POV81" s="3051"/>
      <c r="POW81" s="3052"/>
      <c r="POX81" s="3053"/>
      <c r="POY81" s="3050"/>
      <c r="POZ81" s="3054"/>
      <c r="PPA81" s="3029"/>
      <c r="PPB81" s="3055"/>
      <c r="PPC81" s="3056"/>
      <c r="PPD81" s="3057"/>
      <c r="PPE81" s="3058"/>
      <c r="PPF81" s="3059"/>
      <c r="PPG81" s="3058"/>
      <c r="PPH81" s="3059"/>
      <c r="PPI81" s="3050"/>
      <c r="PPJ81" s="3051"/>
      <c r="PPK81" s="3058"/>
      <c r="PPL81" s="3056"/>
      <c r="PPM81" s="3050"/>
      <c r="PPN81" s="3051"/>
      <c r="PPO81" s="3052"/>
      <c r="PPP81" s="3053"/>
      <c r="PPQ81" s="3050"/>
      <c r="PPR81" s="3054"/>
      <c r="PPS81" s="3029"/>
      <c r="PPT81" s="3055"/>
      <c r="PPU81" s="3056"/>
      <c r="PPV81" s="3057"/>
      <c r="PPW81" s="3058"/>
      <c r="PPX81" s="3059"/>
      <c r="PPY81" s="3058"/>
      <c r="PPZ81" s="3059"/>
      <c r="PQA81" s="3050"/>
      <c r="PQB81" s="3051"/>
      <c r="PQC81" s="3058"/>
      <c r="PQD81" s="3056"/>
      <c r="PQE81" s="3050"/>
      <c r="PQF81" s="3051"/>
      <c r="PQG81" s="3052"/>
      <c r="PQH81" s="3053"/>
      <c r="PQI81" s="3050"/>
      <c r="PQJ81" s="3054"/>
      <c r="PQK81" s="3029"/>
      <c r="PQL81" s="3055"/>
      <c r="PQM81" s="3056"/>
      <c r="PQN81" s="3057"/>
      <c r="PQO81" s="3058"/>
      <c r="PQP81" s="3059"/>
      <c r="PQQ81" s="3058"/>
      <c r="PQR81" s="3059"/>
      <c r="PQS81" s="3050"/>
      <c r="PQT81" s="3051"/>
      <c r="PQU81" s="3058"/>
      <c r="PQV81" s="3056"/>
      <c r="PQW81" s="3050"/>
      <c r="PQX81" s="3051"/>
      <c r="PQY81" s="3052"/>
      <c r="PQZ81" s="3053"/>
      <c r="PRA81" s="3050"/>
      <c r="PRB81" s="3054"/>
      <c r="PRC81" s="3029"/>
      <c r="PRD81" s="3055"/>
      <c r="PRE81" s="3056"/>
      <c r="PRF81" s="3057"/>
      <c r="PRG81" s="3058"/>
      <c r="PRH81" s="3059"/>
      <c r="PRI81" s="3058"/>
      <c r="PRJ81" s="3059"/>
      <c r="PRK81" s="3050"/>
      <c r="PRL81" s="3051"/>
      <c r="PRM81" s="3058"/>
      <c r="PRN81" s="3056"/>
      <c r="PRO81" s="3050"/>
      <c r="PRP81" s="3051"/>
      <c r="PRQ81" s="3052"/>
      <c r="PRR81" s="3053"/>
      <c r="PRS81" s="3050"/>
      <c r="PRT81" s="3054"/>
      <c r="PRU81" s="3029"/>
      <c r="PRV81" s="3055"/>
      <c r="PRW81" s="3056"/>
      <c r="PRX81" s="3057"/>
      <c r="PRY81" s="3058"/>
      <c r="PRZ81" s="3059"/>
      <c r="PSA81" s="3058"/>
      <c r="PSB81" s="3059"/>
      <c r="PSC81" s="3050"/>
      <c r="PSD81" s="3051"/>
      <c r="PSE81" s="3058"/>
      <c r="PSF81" s="3056"/>
      <c r="PSG81" s="3050"/>
      <c r="PSH81" s="3051"/>
      <c r="PSI81" s="3052"/>
      <c r="PSJ81" s="3053"/>
      <c r="PSK81" s="3050"/>
      <c r="PSL81" s="3054"/>
      <c r="PSM81" s="3029"/>
      <c r="PSN81" s="3055"/>
      <c r="PSO81" s="3056"/>
      <c r="PSP81" s="3057"/>
      <c r="PSQ81" s="3058"/>
      <c r="PSR81" s="3059"/>
      <c r="PSS81" s="3058"/>
      <c r="PST81" s="3059"/>
      <c r="PSU81" s="3050"/>
      <c r="PSV81" s="3051"/>
      <c r="PSW81" s="3058"/>
      <c r="PSX81" s="3056"/>
      <c r="PSY81" s="3050"/>
      <c r="PSZ81" s="3051"/>
      <c r="PTA81" s="3052"/>
      <c r="PTB81" s="3053"/>
      <c r="PTC81" s="3050"/>
      <c r="PTD81" s="3054"/>
      <c r="PTE81" s="3029"/>
      <c r="PTF81" s="3055"/>
      <c r="PTG81" s="3056"/>
      <c r="PTH81" s="3057"/>
      <c r="PTI81" s="3058"/>
      <c r="PTJ81" s="3059"/>
      <c r="PTK81" s="3058"/>
      <c r="PTL81" s="3059"/>
      <c r="PTM81" s="3050"/>
      <c r="PTN81" s="3051"/>
      <c r="PTO81" s="3058"/>
      <c r="PTP81" s="3056"/>
      <c r="PTQ81" s="3050"/>
      <c r="PTR81" s="3051"/>
      <c r="PTS81" s="3052"/>
      <c r="PTT81" s="3053"/>
      <c r="PTU81" s="3050"/>
      <c r="PTV81" s="3054"/>
      <c r="PTW81" s="3029"/>
      <c r="PTX81" s="3055"/>
      <c r="PTY81" s="3056"/>
      <c r="PTZ81" s="3057"/>
      <c r="PUA81" s="3058"/>
      <c r="PUB81" s="3059"/>
      <c r="PUC81" s="3058"/>
      <c r="PUD81" s="3059"/>
      <c r="PUE81" s="3050"/>
      <c r="PUF81" s="3051"/>
      <c r="PUG81" s="3058"/>
      <c r="PUH81" s="3056"/>
      <c r="PUI81" s="3050"/>
      <c r="PUJ81" s="3051"/>
      <c r="PUK81" s="3052"/>
      <c r="PUL81" s="3053"/>
      <c r="PUM81" s="3050"/>
      <c r="PUN81" s="3054"/>
      <c r="PUO81" s="3029"/>
      <c r="PUP81" s="3055"/>
      <c r="PUQ81" s="3056"/>
      <c r="PUR81" s="3057"/>
      <c r="PUS81" s="3058"/>
      <c r="PUT81" s="3059"/>
      <c r="PUU81" s="3058"/>
      <c r="PUV81" s="3059"/>
      <c r="PUW81" s="3050"/>
      <c r="PUX81" s="3051"/>
      <c r="PUY81" s="3058"/>
      <c r="PUZ81" s="3056"/>
      <c r="PVA81" s="3050"/>
      <c r="PVB81" s="3051"/>
      <c r="PVC81" s="3052"/>
      <c r="PVD81" s="3053"/>
      <c r="PVE81" s="3050"/>
      <c r="PVF81" s="3054"/>
      <c r="PVG81" s="3029"/>
      <c r="PVH81" s="3055"/>
      <c r="PVI81" s="3056"/>
      <c r="PVJ81" s="3057"/>
      <c r="PVK81" s="3058"/>
      <c r="PVL81" s="3059"/>
      <c r="PVM81" s="3058"/>
      <c r="PVN81" s="3059"/>
      <c r="PVO81" s="3050"/>
      <c r="PVP81" s="3051"/>
      <c r="PVQ81" s="3058"/>
      <c r="PVR81" s="3056"/>
      <c r="PVS81" s="3050"/>
      <c r="PVT81" s="3051"/>
      <c r="PVU81" s="3052"/>
      <c r="PVV81" s="3053"/>
      <c r="PVW81" s="3050"/>
      <c r="PVX81" s="3054"/>
      <c r="PVY81" s="3029"/>
      <c r="PVZ81" s="3055"/>
      <c r="PWA81" s="3056"/>
      <c r="PWB81" s="3057"/>
      <c r="PWC81" s="3058"/>
      <c r="PWD81" s="3059"/>
      <c r="PWE81" s="3058"/>
      <c r="PWF81" s="3059"/>
      <c r="PWG81" s="3050"/>
      <c r="PWH81" s="3051"/>
      <c r="PWI81" s="3058"/>
      <c r="PWJ81" s="3056"/>
      <c r="PWK81" s="3050"/>
      <c r="PWL81" s="3051"/>
      <c r="PWM81" s="3052"/>
      <c r="PWN81" s="3053"/>
      <c r="PWO81" s="3050"/>
      <c r="PWP81" s="3054"/>
      <c r="PWQ81" s="3029"/>
      <c r="PWR81" s="3055"/>
      <c r="PWS81" s="3056"/>
      <c r="PWT81" s="3057"/>
      <c r="PWU81" s="3058"/>
      <c r="PWV81" s="3059"/>
      <c r="PWW81" s="3058"/>
      <c r="PWX81" s="3059"/>
      <c r="PWY81" s="3050"/>
      <c r="PWZ81" s="3051"/>
      <c r="PXA81" s="3058"/>
      <c r="PXB81" s="3056"/>
      <c r="PXC81" s="3050"/>
      <c r="PXD81" s="3051"/>
      <c r="PXE81" s="3052"/>
      <c r="PXF81" s="3053"/>
      <c r="PXG81" s="3050"/>
      <c r="PXH81" s="3054"/>
      <c r="PXI81" s="3029"/>
      <c r="PXJ81" s="3055"/>
      <c r="PXK81" s="3056"/>
      <c r="PXL81" s="3057"/>
      <c r="PXM81" s="3058"/>
      <c r="PXN81" s="3059"/>
      <c r="PXO81" s="3058"/>
      <c r="PXP81" s="3059"/>
      <c r="PXQ81" s="3050"/>
      <c r="PXR81" s="3051"/>
      <c r="PXS81" s="3058"/>
      <c r="PXT81" s="3056"/>
      <c r="PXU81" s="3050"/>
      <c r="PXV81" s="3051"/>
      <c r="PXW81" s="3052"/>
      <c r="PXX81" s="3053"/>
      <c r="PXY81" s="3050"/>
      <c r="PXZ81" s="3054"/>
      <c r="PYA81" s="3029"/>
      <c r="PYB81" s="3055"/>
      <c r="PYC81" s="3056"/>
      <c r="PYD81" s="3057"/>
      <c r="PYE81" s="3058"/>
      <c r="PYF81" s="3059"/>
      <c r="PYG81" s="3058"/>
      <c r="PYH81" s="3059"/>
      <c r="PYI81" s="3050"/>
      <c r="PYJ81" s="3051"/>
      <c r="PYK81" s="3058"/>
      <c r="PYL81" s="3056"/>
      <c r="PYM81" s="3050"/>
      <c r="PYN81" s="3051"/>
      <c r="PYO81" s="3052"/>
      <c r="PYP81" s="3053"/>
      <c r="PYQ81" s="3050"/>
      <c r="PYR81" s="3054"/>
      <c r="PYS81" s="3029"/>
      <c r="PYT81" s="3055"/>
      <c r="PYU81" s="3056"/>
      <c r="PYV81" s="3057"/>
      <c r="PYW81" s="3058"/>
      <c r="PYX81" s="3059"/>
      <c r="PYY81" s="3058"/>
      <c r="PYZ81" s="3059"/>
      <c r="PZA81" s="3050"/>
      <c r="PZB81" s="3051"/>
      <c r="PZC81" s="3058"/>
      <c r="PZD81" s="3056"/>
      <c r="PZE81" s="3050"/>
      <c r="PZF81" s="3051"/>
      <c r="PZG81" s="3052"/>
      <c r="PZH81" s="3053"/>
      <c r="PZI81" s="3050"/>
      <c r="PZJ81" s="3054"/>
      <c r="PZK81" s="3029"/>
      <c r="PZL81" s="3055"/>
      <c r="PZM81" s="3056"/>
      <c r="PZN81" s="3057"/>
      <c r="PZO81" s="3058"/>
      <c r="PZP81" s="3059"/>
      <c r="PZQ81" s="3058"/>
      <c r="PZR81" s="3059"/>
      <c r="PZS81" s="3050"/>
      <c r="PZT81" s="3051"/>
      <c r="PZU81" s="3058"/>
      <c r="PZV81" s="3056"/>
      <c r="PZW81" s="3050"/>
      <c r="PZX81" s="3051"/>
      <c r="PZY81" s="3052"/>
      <c r="PZZ81" s="3053"/>
      <c r="QAA81" s="3050"/>
      <c r="QAB81" s="3054"/>
      <c r="QAC81" s="3029"/>
      <c r="QAD81" s="3055"/>
      <c r="QAE81" s="3056"/>
      <c r="QAF81" s="3057"/>
      <c r="QAG81" s="3058"/>
      <c r="QAH81" s="3059"/>
      <c r="QAI81" s="3058"/>
      <c r="QAJ81" s="3059"/>
      <c r="QAK81" s="3050"/>
      <c r="QAL81" s="3051"/>
      <c r="QAM81" s="3058"/>
      <c r="QAN81" s="3056"/>
      <c r="QAO81" s="3050"/>
      <c r="QAP81" s="3051"/>
      <c r="QAQ81" s="3052"/>
      <c r="QAR81" s="3053"/>
      <c r="QAS81" s="3050"/>
      <c r="QAT81" s="3054"/>
      <c r="QAU81" s="3029"/>
      <c r="QAV81" s="3055"/>
      <c r="QAW81" s="3056"/>
      <c r="QAX81" s="3057"/>
      <c r="QAY81" s="3058"/>
      <c r="QAZ81" s="3059"/>
      <c r="QBA81" s="3058"/>
      <c r="QBB81" s="3059"/>
      <c r="QBC81" s="3050"/>
      <c r="QBD81" s="3051"/>
      <c r="QBE81" s="3058"/>
      <c r="QBF81" s="3056"/>
      <c r="QBG81" s="3050"/>
      <c r="QBH81" s="3051"/>
      <c r="QBI81" s="3052"/>
      <c r="QBJ81" s="3053"/>
      <c r="QBK81" s="3050"/>
      <c r="QBL81" s="3054"/>
      <c r="QBM81" s="3029"/>
      <c r="QBN81" s="3055"/>
      <c r="QBO81" s="3056"/>
      <c r="QBP81" s="3057"/>
      <c r="QBQ81" s="3058"/>
      <c r="QBR81" s="3059"/>
      <c r="QBS81" s="3058"/>
      <c r="QBT81" s="3059"/>
      <c r="QBU81" s="3050"/>
      <c r="QBV81" s="3051"/>
      <c r="QBW81" s="3058"/>
      <c r="QBX81" s="3056"/>
      <c r="QBY81" s="3050"/>
      <c r="QBZ81" s="3051"/>
      <c r="QCA81" s="3052"/>
      <c r="QCB81" s="3053"/>
      <c r="QCC81" s="3050"/>
      <c r="QCD81" s="3054"/>
      <c r="QCE81" s="3029"/>
      <c r="QCF81" s="3055"/>
      <c r="QCG81" s="3056"/>
      <c r="QCH81" s="3057"/>
      <c r="QCI81" s="3058"/>
      <c r="QCJ81" s="3059"/>
      <c r="QCK81" s="3058"/>
      <c r="QCL81" s="3059"/>
      <c r="QCM81" s="3050"/>
      <c r="QCN81" s="3051"/>
      <c r="QCO81" s="3058"/>
      <c r="QCP81" s="3056"/>
      <c r="QCQ81" s="3050"/>
      <c r="QCR81" s="3051"/>
      <c r="QCS81" s="3052"/>
      <c r="QCT81" s="3053"/>
      <c r="QCU81" s="3050"/>
      <c r="QCV81" s="3054"/>
      <c r="QCW81" s="3029"/>
      <c r="QCX81" s="3055"/>
      <c r="QCY81" s="3056"/>
      <c r="QCZ81" s="3057"/>
      <c r="QDA81" s="3058"/>
      <c r="QDB81" s="3059"/>
      <c r="QDC81" s="3058"/>
      <c r="QDD81" s="3059"/>
      <c r="QDE81" s="3050"/>
      <c r="QDF81" s="3051"/>
      <c r="QDG81" s="3058"/>
      <c r="QDH81" s="3056"/>
      <c r="QDI81" s="3050"/>
      <c r="QDJ81" s="3051"/>
      <c r="QDK81" s="3052"/>
      <c r="QDL81" s="3053"/>
      <c r="QDM81" s="3050"/>
      <c r="QDN81" s="3054"/>
      <c r="QDO81" s="3029"/>
      <c r="QDP81" s="3055"/>
      <c r="QDQ81" s="3056"/>
      <c r="QDR81" s="3057"/>
      <c r="QDS81" s="3058"/>
      <c r="QDT81" s="3059"/>
      <c r="QDU81" s="3058"/>
      <c r="QDV81" s="3059"/>
      <c r="QDW81" s="3050"/>
      <c r="QDX81" s="3051"/>
      <c r="QDY81" s="3058"/>
      <c r="QDZ81" s="3056"/>
      <c r="QEA81" s="3050"/>
      <c r="QEB81" s="3051"/>
      <c r="QEC81" s="3052"/>
      <c r="QED81" s="3053"/>
      <c r="QEE81" s="3050"/>
      <c r="QEF81" s="3054"/>
      <c r="QEG81" s="3029"/>
      <c r="QEH81" s="3055"/>
      <c r="QEI81" s="3056"/>
      <c r="QEJ81" s="3057"/>
      <c r="QEK81" s="3058"/>
      <c r="QEL81" s="3059"/>
      <c r="QEM81" s="3058"/>
      <c r="QEN81" s="3059"/>
      <c r="QEO81" s="3050"/>
      <c r="QEP81" s="3051"/>
      <c r="QEQ81" s="3058"/>
      <c r="QER81" s="3056"/>
      <c r="QES81" s="3050"/>
      <c r="QET81" s="3051"/>
      <c r="QEU81" s="3052"/>
      <c r="QEV81" s="3053"/>
      <c r="QEW81" s="3050"/>
      <c r="QEX81" s="3054"/>
      <c r="QEY81" s="3029"/>
      <c r="QEZ81" s="3055"/>
      <c r="QFA81" s="3056"/>
      <c r="QFB81" s="3057"/>
      <c r="QFC81" s="3058"/>
      <c r="QFD81" s="3059"/>
      <c r="QFE81" s="3058"/>
      <c r="QFF81" s="3059"/>
      <c r="QFG81" s="3050"/>
      <c r="QFH81" s="3051"/>
      <c r="QFI81" s="3058"/>
      <c r="QFJ81" s="3056"/>
      <c r="QFK81" s="3050"/>
      <c r="QFL81" s="3051"/>
      <c r="QFM81" s="3052"/>
      <c r="QFN81" s="3053"/>
      <c r="QFO81" s="3050"/>
      <c r="QFP81" s="3054"/>
      <c r="QFQ81" s="3029"/>
      <c r="QFR81" s="3055"/>
      <c r="QFS81" s="3056"/>
      <c r="QFT81" s="3057"/>
      <c r="QFU81" s="3058"/>
      <c r="QFV81" s="3059"/>
      <c r="QFW81" s="3058"/>
      <c r="QFX81" s="3059"/>
      <c r="QFY81" s="3050"/>
      <c r="QFZ81" s="3051"/>
      <c r="QGA81" s="3058"/>
      <c r="QGB81" s="3056"/>
      <c r="QGC81" s="3050"/>
      <c r="QGD81" s="3051"/>
      <c r="QGE81" s="3052"/>
      <c r="QGF81" s="3053"/>
      <c r="QGG81" s="3050"/>
      <c r="QGH81" s="3054"/>
      <c r="QGI81" s="3029"/>
      <c r="QGJ81" s="3055"/>
      <c r="QGK81" s="3056"/>
      <c r="QGL81" s="3057"/>
      <c r="QGM81" s="3058"/>
      <c r="QGN81" s="3059"/>
      <c r="QGO81" s="3058"/>
      <c r="QGP81" s="3059"/>
      <c r="QGQ81" s="3050"/>
      <c r="QGR81" s="3051"/>
      <c r="QGS81" s="3058"/>
      <c r="QGT81" s="3056"/>
      <c r="QGU81" s="3050"/>
      <c r="QGV81" s="3051"/>
      <c r="QGW81" s="3052"/>
      <c r="QGX81" s="3053"/>
      <c r="QGY81" s="3050"/>
      <c r="QGZ81" s="3054"/>
      <c r="QHA81" s="3029"/>
      <c r="QHB81" s="3055"/>
      <c r="QHC81" s="3056"/>
      <c r="QHD81" s="3057"/>
      <c r="QHE81" s="3058"/>
      <c r="QHF81" s="3059"/>
      <c r="QHG81" s="3058"/>
      <c r="QHH81" s="3059"/>
      <c r="QHI81" s="3050"/>
      <c r="QHJ81" s="3051"/>
      <c r="QHK81" s="3058"/>
      <c r="QHL81" s="3056"/>
      <c r="QHM81" s="3050"/>
      <c r="QHN81" s="3051"/>
      <c r="QHO81" s="3052"/>
      <c r="QHP81" s="3053"/>
      <c r="QHQ81" s="3050"/>
      <c r="QHR81" s="3054"/>
      <c r="QHS81" s="3029"/>
      <c r="QHT81" s="3055"/>
      <c r="QHU81" s="3056"/>
      <c r="QHV81" s="3057"/>
      <c r="QHW81" s="3058"/>
      <c r="QHX81" s="3059"/>
      <c r="QHY81" s="3058"/>
      <c r="QHZ81" s="3059"/>
      <c r="QIA81" s="3050"/>
      <c r="QIB81" s="3051"/>
      <c r="QIC81" s="3058"/>
      <c r="QID81" s="3056"/>
      <c r="QIE81" s="3050"/>
      <c r="QIF81" s="3051"/>
      <c r="QIG81" s="3052"/>
      <c r="QIH81" s="3053"/>
      <c r="QII81" s="3050"/>
      <c r="QIJ81" s="3054"/>
      <c r="QIK81" s="3029"/>
      <c r="QIL81" s="3055"/>
      <c r="QIM81" s="3056"/>
      <c r="QIN81" s="3057"/>
      <c r="QIO81" s="3058"/>
      <c r="QIP81" s="3059"/>
      <c r="QIQ81" s="3058"/>
      <c r="QIR81" s="3059"/>
      <c r="QIS81" s="3050"/>
      <c r="QIT81" s="3051"/>
      <c r="QIU81" s="3058"/>
      <c r="QIV81" s="3056"/>
      <c r="QIW81" s="3050"/>
      <c r="QIX81" s="3051"/>
      <c r="QIY81" s="3052"/>
      <c r="QIZ81" s="3053"/>
      <c r="QJA81" s="3050"/>
      <c r="QJB81" s="3054"/>
      <c r="QJC81" s="3029"/>
      <c r="QJD81" s="3055"/>
      <c r="QJE81" s="3056"/>
      <c r="QJF81" s="3057"/>
      <c r="QJG81" s="3058"/>
      <c r="QJH81" s="3059"/>
      <c r="QJI81" s="3058"/>
      <c r="QJJ81" s="3059"/>
      <c r="QJK81" s="3050"/>
      <c r="QJL81" s="3051"/>
      <c r="QJM81" s="3058"/>
      <c r="QJN81" s="3056"/>
      <c r="QJO81" s="3050"/>
      <c r="QJP81" s="3051"/>
      <c r="QJQ81" s="3052"/>
      <c r="QJR81" s="3053"/>
      <c r="QJS81" s="3050"/>
      <c r="QJT81" s="3054"/>
      <c r="QJU81" s="3029"/>
      <c r="QJV81" s="3055"/>
      <c r="QJW81" s="3056"/>
      <c r="QJX81" s="3057"/>
      <c r="QJY81" s="3058"/>
      <c r="QJZ81" s="3059"/>
      <c r="QKA81" s="3058"/>
      <c r="QKB81" s="3059"/>
      <c r="QKC81" s="3050"/>
      <c r="QKD81" s="3051"/>
      <c r="QKE81" s="3058"/>
      <c r="QKF81" s="3056"/>
      <c r="QKG81" s="3050"/>
      <c r="QKH81" s="3051"/>
      <c r="QKI81" s="3052"/>
      <c r="QKJ81" s="3053"/>
      <c r="QKK81" s="3050"/>
      <c r="QKL81" s="3054"/>
      <c r="QKM81" s="3029"/>
      <c r="QKN81" s="3055"/>
      <c r="QKO81" s="3056"/>
      <c r="QKP81" s="3057"/>
      <c r="QKQ81" s="3058"/>
      <c r="QKR81" s="3059"/>
      <c r="QKS81" s="3058"/>
      <c r="QKT81" s="3059"/>
      <c r="QKU81" s="3050"/>
      <c r="QKV81" s="3051"/>
      <c r="QKW81" s="3058"/>
      <c r="QKX81" s="3056"/>
      <c r="QKY81" s="3050"/>
      <c r="QKZ81" s="3051"/>
      <c r="QLA81" s="3052"/>
      <c r="QLB81" s="3053"/>
      <c r="QLC81" s="3050"/>
      <c r="QLD81" s="3054"/>
      <c r="QLE81" s="3029"/>
      <c r="QLF81" s="3055"/>
      <c r="QLG81" s="3056"/>
      <c r="QLH81" s="3057"/>
      <c r="QLI81" s="3058"/>
      <c r="QLJ81" s="3059"/>
      <c r="QLK81" s="3058"/>
      <c r="QLL81" s="3059"/>
      <c r="QLM81" s="3050"/>
      <c r="QLN81" s="3051"/>
      <c r="QLO81" s="3058"/>
      <c r="QLP81" s="3056"/>
      <c r="QLQ81" s="3050"/>
      <c r="QLR81" s="3051"/>
      <c r="QLS81" s="3052"/>
      <c r="QLT81" s="3053"/>
      <c r="QLU81" s="3050"/>
      <c r="QLV81" s="3054"/>
      <c r="QLW81" s="3029"/>
      <c r="QLX81" s="3055"/>
      <c r="QLY81" s="3056"/>
      <c r="QLZ81" s="3057"/>
      <c r="QMA81" s="3058"/>
      <c r="QMB81" s="3059"/>
      <c r="QMC81" s="3058"/>
      <c r="QMD81" s="3059"/>
      <c r="QME81" s="3050"/>
      <c r="QMF81" s="3051"/>
      <c r="QMG81" s="3058"/>
      <c r="QMH81" s="3056"/>
      <c r="QMI81" s="3050"/>
      <c r="QMJ81" s="3051"/>
      <c r="QMK81" s="3052"/>
      <c r="QML81" s="3053"/>
      <c r="QMM81" s="3050"/>
      <c r="QMN81" s="3054"/>
      <c r="QMO81" s="3029"/>
      <c r="QMP81" s="3055"/>
      <c r="QMQ81" s="3056"/>
      <c r="QMR81" s="3057"/>
      <c r="QMS81" s="3058"/>
      <c r="QMT81" s="3059"/>
      <c r="QMU81" s="3058"/>
      <c r="QMV81" s="3059"/>
      <c r="QMW81" s="3050"/>
      <c r="QMX81" s="3051"/>
      <c r="QMY81" s="3058"/>
      <c r="QMZ81" s="3056"/>
      <c r="QNA81" s="3050"/>
      <c r="QNB81" s="3051"/>
      <c r="QNC81" s="3052"/>
      <c r="QND81" s="3053"/>
      <c r="QNE81" s="3050"/>
      <c r="QNF81" s="3054"/>
      <c r="QNG81" s="3029"/>
      <c r="QNH81" s="3055"/>
      <c r="QNI81" s="3056"/>
      <c r="QNJ81" s="3057"/>
      <c r="QNK81" s="3058"/>
      <c r="QNL81" s="3059"/>
      <c r="QNM81" s="3058"/>
      <c r="QNN81" s="3059"/>
      <c r="QNO81" s="3050"/>
      <c r="QNP81" s="3051"/>
      <c r="QNQ81" s="3058"/>
      <c r="QNR81" s="3056"/>
      <c r="QNS81" s="3050"/>
      <c r="QNT81" s="3051"/>
      <c r="QNU81" s="3052"/>
      <c r="QNV81" s="3053"/>
      <c r="QNW81" s="3050"/>
      <c r="QNX81" s="3054"/>
      <c r="QNY81" s="3029"/>
      <c r="QNZ81" s="3055"/>
      <c r="QOA81" s="3056"/>
      <c r="QOB81" s="3057"/>
      <c r="QOC81" s="3058"/>
      <c r="QOD81" s="3059"/>
      <c r="QOE81" s="3058"/>
      <c r="QOF81" s="3059"/>
      <c r="QOG81" s="3050"/>
      <c r="QOH81" s="3051"/>
      <c r="QOI81" s="3058"/>
      <c r="QOJ81" s="3056"/>
      <c r="QOK81" s="3050"/>
      <c r="QOL81" s="3051"/>
      <c r="QOM81" s="3052"/>
      <c r="QON81" s="3053"/>
      <c r="QOO81" s="3050"/>
      <c r="QOP81" s="3054"/>
      <c r="QOQ81" s="3029"/>
      <c r="QOR81" s="3055"/>
      <c r="QOS81" s="3056"/>
      <c r="QOT81" s="3057"/>
      <c r="QOU81" s="3058"/>
      <c r="QOV81" s="3059"/>
      <c r="QOW81" s="3058"/>
      <c r="QOX81" s="3059"/>
      <c r="QOY81" s="3050"/>
      <c r="QOZ81" s="3051"/>
      <c r="QPA81" s="3058"/>
      <c r="QPB81" s="3056"/>
      <c r="QPC81" s="3050"/>
      <c r="QPD81" s="3051"/>
      <c r="QPE81" s="3052"/>
      <c r="QPF81" s="3053"/>
      <c r="QPG81" s="3050"/>
      <c r="QPH81" s="3054"/>
      <c r="QPI81" s="3029"/>
      <c r="QPJ81" s="3055"/>
      <c r="QPK81" s="3056"/>
      <c r="QPL81" s="3057"/>
      <c r="QPM81" s="3058"/>
      <c r="QPN81" s="3059"/>
      <c r="QPO81" s="3058"/>
      <c r="QPP81" s="3059"/>
      <c r="QPQ81" s="3050"/>
      <c r="QPR81" s="3051"/>
      <c r="QPS81" s="3058"/>
      <c r="QPT81" s="3056"/>
      <c r="QPU81" s="3050"/>
      <c r="QPV81" s="3051"/>
      <c r="QPW81" s="3052"/>
      <c r="QPX81" s="3053"/>
      <c r="QPY81" s="3050"/>
      <c r="QPZ81" s="3054"/>
      <c r="QQA81" s="3029"/>
      <c r="QQB81" s="3055"/>
      <c r="QQC81" s="3056"/>
      <c r="QQD81" s="3057"/>
      <c r="QQE81" s="3058"/>
      <c r="QQF81" s="3059"/>
      <c r="QQG81" s="3058"/>
      <c r="QQH81" s="3059"/>
      <c r="QQI81" s="3050"/>
      <c r="QQJ81" s="3051"/>
      <c r="QQK81" s="3058"/>
      <c r="QQL81" s="3056"/>
      <c r="QQM81" s="3050"/>
      <c r="QQN81" s="3051"/>
      <c r="QQO81" s="3052"/>
      <c r="QQP81" s="3053"/>
      <c r="QQQ81" s="3050"/>
      <c r="QQR81" s="3054"/>
      <c r="QQS81" s="3029"/>
      <c r="QQT81" s="3055"/>
      <c r="QQU81" s="3056"/>
      <c r="QQV81" s="3057"/>
      <c r="QQW81" s="3058"/>
      <c r="QQX81" s="3059"/>
      <c r="QQY81" s="3058"/>
      <c r="QQZ81" s="3059"/>
      <c r="QRA81" s="3050"/>
      <c r="QRB81" s="3051"/>
      <c r="QRC81" s="3058"/>
      <c r="QRD81" s="3056"/>
      <c r="QRE81" s="3050"/>
      <c r="QRF81" s="3051"/>
      <c r="QRG81" s="3052"/>
      <c r="QRH81" s="3053"/>
      <c r="QRI81" s="3050"/>
      <c r="QRJ81" s="3054"/>
      <c r="QRK81" s="3029"/>
      <c r="QRL81" s="3055"/>
      <c r="QRM81" s="3056"/>
      <c r="QRN81" s="3057"/>
      <c r="QRO81" s="3058"/>
      <c r="QRP81" s="3059"/>
      <c r="QRQ81" s="3058"/>
      <c r="QRR81" s="3059"/>
      <c r="QRS81" s="3050"/>
      <c r="QRT81" s="3051"/>
      <c r="QRU81" s="3058"/>
      <c r="QRV81" s="3056"/>
      <c r="QRW81" s="3050"/>
      <c r="QRX81" s="3051"/>
      <c r="QRY81" s="3052"/>
      <c r="QRZ81" s="3053"/>
      <c r="QSA81" s="3050"/>
      <c r="QSB81" s="3054"/>
      <c r="QSC81" s="3029"/>
      <c r="QSD81" s="3055"/>
      <c r="QSE81" s="3056"/>
      <c r="QSF81" s="3057"/>
      <c r="QSG81" s="3058"/>
      <c r="QSH81" s="3059"/>
      <c r="QSI81" s="3058"/>
      <c r="QSJ81" s="3059"/>
      <c r="QSK81" s="3050"/>
      <c r="QSL81" s="3051"/>
      <c r="QSM81" s="3058"/>
      <c r="QSN81" s="3056"/>
      <c r="QSO81" s="3050"/>
      <c r="QSP81" s="3051"/>
      <c r="QSQ81" s="3052"/>
      <c r="QSR81" s="3053"/>
      <c r="QSS81" s="3050"/>
      <c r="QST81" s="3054"/>
      <c r="QSU81" s="3029"/>
      <c r="QSV81" s="3055"/>
      <c r="QSW81" s="3056"/>
      <c r="QSX81" s="3057"/>
      <c r="QSY81" s="3058"/>
      <c r="QSZ81" s="3059"/>
      <c r="QTA81" s="3058"/>
      <c r="QTB81" s="3059"/>
      <c r="QTC81" s="3050"/>
      <c r="QTD81" s="3051"/>
      <c r="QTE81" s="3058"/>
      <c r="QTF81" s="3056"/>
      <c r="QTG81" s="3050"/>
      <c r="QTH81" s="3051"/>
      <c r="QTI81" s="3052"/>
      <c r="QTJ81" s="3053"/>
      <c r="QTK81" s="3050"/>
      <c r="QTL81" s="3054"/>
      <c r="QTM81" s="3029"/>
      <c r="QTN81" s="3055"/>
      <c r="QTO81" s="3056"/>
      <c r="QTP81" s="3057"/>
      <c r="QTQ81" s="3058"/>
      <c r="QTR81" s="3059"/>
      <c r="QTS81" s="3058"/>
      <c r="QTT81" s="3059"/>
      <c r="QTU81" s="3050"/>
      <c r="QTV81" s="3051"/>
      <c r="QTW81" s="3058"/>
      <c r="QTX81" s="3056"/>
      <c r="QTY81" s="3050"/>
      <c r="QTZ81" s="3051"/>
      <c r="QUA81" s="3052"/>
      <c r="QUB81" s="3053"/>
      <c r="QUC81" s="3050"/>
      <c r="QUD81" s="3054"/>
      <c r="QUE81" s="3029"/>
      <c r="QUF81" s="3055"/>
      <c r="QUG81" s="3056"/>
      <c r="QUH81" s="3057"/>
      <c r="QUI81" s="3058"/>
      <c r="QUJ81" s="3059"/>
      <c r="QUK81" s="3058"/>
      <c r="QUL81" s="3059"/>
      <c r="QUM81" s="3050"/>
      <c r="QUN81" s="3051"/>
      <c r="QUO81" s="3058"/>
      <c r="QUP81" s="3056"/>
      <c r="QUQ81" s="3050"/>
      <c r="QUR81" s="3051"/>
      <c r="QUS81" s="3052"/>
      <c r="QUT81" s="3053"/>
      <c r="QUU81" s="3050"/>
      <c r="QUV81" s="3054"/>
      <c r="QUW81" s="3029"/>
      <c r="QUX81" s="3055"/>
      <c r="QUY81" s="3056"/>
      <c r="QUZ81" s="3057"/>
      <c r="QVA81" s="3058"/>
      <c r="QVB81" s="3059"/>
      <c r="QVC81" s="3058"/>
      <c r="QVD81" s="3059"/>
      <c r="QVE81" s="3050"/>
      <c r="QVF81" s="3051"/>
      <c r="QVG81" s="3058"/>
      <c r="QVH81" s="3056"/>
      <c r="QVI81" s="3050"/>
      <c r="QVJ81" s="3051"/>
      <c r="QVK81" s="3052"/>
      <c r="QVL81" s="3053"/>
      <c r="QVM81" s="3050"/>
      <c r="QVN81" s="3054"/>
      <c r="QVO81" s="3029"/>
      <c r="QVP81" s="3055"/>
      <c r="QVQ81" s="3056"/>
      <c r="QVR81" s="3057"/>
      <c r="QVS81" s="3058"/>
      <c r="QVT81" s="3059"/>
      <c r="QVU81" s="3058"/>
      <c r="QVV81" s="3059"/>
      <c r="QVW81" s="3050"/>
      <c r="QVX81" s="3051"/>
      <c r="QVY81" s="3058"/>
      <c r="QVZ81" s="3056"/>
      <c r="QWA81" s="3050"/>
      <c r="QWB81" s="3051"/>
      <c r="QWC81" s="3052"/>
      <c r="QWD81" s="3053"/>
      <c r="QWE81" s="3050"/>
      <c r="QWF81" s="3054"/>
      <c r="QWG81" s="3029"/>
      <c r="QWH81" s="3055"/>
      <c r="QWI81" s="3056"/>
      <c r="QWJ81" s="3057"/>
      <c r="QWK81" s="3058"/>
      <c r="QWL81" s="3059"/>
      <c r="QWM81" s="3058"/>
      <c r="QWN81" s="3059"/>
      <c r="QWO81" s="3050"/>
      <c r="QWP81" s="3051"/>
      <c r="QWQ81" s="3058"/>
      <c r="QWR81" s="3056"/>
      <c r="QWS81" s="3050"/>
      <c r="QWT81" s="3051"/>
      <c r="QWU81" s="3052"/>
      <c r="QWV81" s="3053"/>
      <c r="QWW81" s="3050"/>
      <c r="QWX81" s="3054"/>
      <c r="QWY81" s="3029"/>
      <c r="QWZ81" s="3055"/>
      <c r="QXA81" s="3056"/>
      <c r="QXB81" s="3057"/>
      <c r="QXC81" s="3058"/>
      <c r="QXD81" s="3059"/>
      <c r="QXE81" s="3058"/>
      <c r="QXF81" s="3059"/>
      <c r="QXG81" s="3050"/>
      <c r="QXH81" s="3051"/>
      <c r="QXI81" s="3058"/>
      <c r="QXJ81" s="3056"/>
      <c r="QXK81" s="3050"/>
      <c r="QXL81" s="3051"/>
      <c r="QXM81" s="3052"/>
      <c r="QXN81" s="3053"/>
      <c r="QXO81" s="3050"/>
      <c r="QXP81" s="3054"/>
      <c r="QXQ81" s="3029"/>
      <c r="QXR81" s="3055"/>
      <c r="QXS81" s="3056"/>
      <c r="QXT81" s="3057"/>
      <c r="QXU81" s="3058"/>
      <c r="QXV81" s="3059"/>
      <c r="QXW81" s="3058"/>
      <c r="QXX81" s="3059"/>
      <c r="QXY81" s="3050"/>
      <c r="QXZ81" s="3051"/>
      <c r="QYA81" s="3058"/>
      <c r="QYB81" s="3056"/>
      <c r="QYC81" s="3050"/>
      <c r="QYD81" s="3051"/>
      <c r="QYE81" s="3052"/>
      <c r="QYF81" s="3053"/>
      <c r="QYG81" s="3050"/>
      <c r="QYH81" s="3054"/>
      <c r="QYI81" s="3029"/>
      <c r="QYJ81" s="3055"/>
      <c r="QYK81" s="3056"/>
      <c r="QYL81" s="3057"/>
      <c r="QYM81" s="3058"/>
      <c r="QYN81" s="3059"/>
      <c r="QYO81" s="3058"/>
      <c r="QYP81" s="3059"/>
      <c r="QYQ81" s="3050"/>
      <c r="QYR81" s="3051"/>
      <c r="QYS81" s="3058"/>
      <c r="QYT81" s="3056"/>
      <c r="QYU81" s="3050"/>
      <c r="QYV81" s="3051"/>
      <c r="QYW81" s="3052"/>
      <c r="QYX81" s="3053"/>
      <c r="QYY81" s="3050"/>
      <c r="QYZ81" s="3054"/>
      <c r="QZA81" s="3029"/>
      <c r="QZB81" s="3055"/>
      <c r="QZC81" s="3056"/>
      <c r="QZD81" s="3057"/>
      <c r="QZE81" s="3058"/>
      <c r="QZF81" s="3059"/>
      <c r="QZG81" s="3058"/>
      <c r="QZH81" s="3059"/>
      <c r="QZI81" s="3050"/>
      <c r="QZJ81" s="3051"/>
      <c r="QZK81" s="3058"/>
      <c r="QZL81" s="3056"/>
      <c r="QZM81" s="3050"/>
      <c r="QZN81" s="3051"/>
      <c r="QZO81" s="3052"/>
      <c r="QZP81" s="3053"/>
      <c r="QZQ81" s="3050"/>
      <c r="QZR81" s="3054"/>
      <c r="QZS81" s="3029"/>
      <c r="QZT81" s="3055"/>
      <c r="QZU81" s="3056"/>
      <c r="QZV81" s="3057"/>
      <c r="QZW81" s="3058"/>
      <c r="QZX81" s="3059"/>
      <c r="QZY81" s="3058"/>
      <c r="QZZ81" s="3059"/>
      <c r="RAA81" s="3050"/>
      <c r="RAB81" s="3051"/>
      <c r="RAC81" s="3058"/>
      <c r="RAD81" s="3056"/>
      <c r="RAE81" s="3050"/>
      <c r="RAF81" s="3051"/>
      <c r="RAG81" s="3052"/>
      <c r="RAH81" s="3053"/>
      <c r="RAI81" s="3050"/>
      <c r="RAJ81" s="3054"/>
      <c r="RAK81" s="3029"/>
      <c r="RAL81" s="3055"/>
      <c r="RAM81" s="3056"/>
      <c r="RAN81" s="3057"/>
      <c r="RAO81" s="3058"/>
      <c r="RAP81" s="3059"/>
      <c r="RAQ81" s="3058"/>
      <c r="RAR81" s="3059"/>
      <c r="RAS81" s="3050"/>
      <c r="RAT81" s="3051"/>
      <c r="RAU81" s="3058"/>
      <c r="RAV81" s="3056"/>
      <c r="RAW81" s="3050"/>
      <c r="RAX81" s="3051"/>
      <c r="RAY81" s="3052"/>
      <c r="RAZ81" s="3053"/>
      <c r="RBA81" s="3050"/>
      <c r="RBB81" s="3054"/>
      <c r="RBC81" s="3029"/>
      <c r="RBD81" s="3055"/>
      <c r="RBE81" s="3056"/>
      <c r="RBF81" s="3057"/>
      <c r="RBG81" s="3058"/>
      <c r="RBH81" s="3059"/>
      <c r="RBI81" s="3058"/>
      <c r="RBJ81" s="3059"/>
      <c r="RBK81" s="3050"/>
      <c r="RBL81" s="3051"/>
      <c r="RBM81" s="3058"/>
      <c r="RBN81" s="3056"/>
      <c r="RBO81" s="3050"/>
      <c r="RBP81" s="3051"/>
      <c r="RBQ81" s="3052"/>
      <c r="RBR81" s="3053"/>
      <c r="RBS81" s="3050"/>
      <c r="RBT81" s="3054"/>
      <c r="RBU81" s="3029"/>
      <c r="RBV81" s="3055"/>
      <c r="RBW81" s="3056"/>
      <c r="RBX81" s="3057"/>
      <c r="RBY81" s="3058"/>
      <c r="RBZ81" s="3059"/>
      <c r="RCA81" s="3058"/>
      <c r="RCB81" s="3059"/>
      <c r="RCC81" s="3050"/>
      <c r="RCD81" s="3051"/>
      <c r="RCE81" s="3058"/>
      <c r="RCF81" s="3056"/>
      <c r="RCG81" s="3050"/>
      <c r="RCH81" s="3051"/>
      <c r="RCI81" s="3052"/>
      <c r="RCJ81" s="3053"/>
      <c r="RCK81" s="3050"/>
      <c r="RCL81" s="3054"/>
      <c r="RCM81" s="3029"/>
      <c r="RCN81" s="3055"/>
      <c r="RCO81" s="3056"/>
      <c r="RCP81" s="3057"/>
      <c r="RCQ81" s="3058"/>
      <c r="RCR81" s="3059"/>
      <c r="RCS81" s="3058"/>
      <c r="RCT81" s="3059"/>
      <c r="RCU81" s="3050"/>
      <c r="RCV81" s="3051"/>
      <c r="RCW81" s="3058"/>
      <c r="RCX81" s="3056"/>
      <c r="RCY81" s="3050"/>
      <c r="RCZ81" s="3051"/>
      <c r="RDA81" s="3052"/>
      <c r="RDB81" s="3053"/>
      <c r="RDC81" s="3050"/>
      <c r="RDD81" s="3054"/>
      <c r="RDE81" s="3029"/>
      <c r="RDF81" s="3055"/>
      <c r="RDG81" s="3056"/>
      <c r="RDH81" s="3057"/>
      <c r="RDI81" s="3058"/>
      <c r="RDJ81" s="3059"/>
      <c r="RDK81" s="3058"/>
      <c r="RDL81" s="3059"/>
      <c r="RDM81" s="3050"/>
      <c r="RDN81" s="3051"/>
      <c r="RDO81" s="3058"/>
      <c r="RDP81" s="3056"/>
      <c r="RDQ81" s="3050"/>
      <c r="RDR81" s="3051"/>
      <c r="RDS81" s="3052"/>
      <c r="RDT81" s="3053"/>
      <c r="RDU81" s="3050"/>
      <c r="RDV81" s="3054"/>
      <c r="RDW81" s="3029"/>
      <c r="RDX81" s="3055"/>
      <c r="RDY81" s="3056"/>
      <c r="RDZ81" s="3057"/>
      <c r="REA81" s="3058"/>
      <c r="REB81" s="3059"/>
      <c r="REC81" s="3058"/>
      <c r="RED81" s="3059"/>
      <c r="REE81" s="3050"/>
      <c r="REF81" s="3051"/>
      <c r="REG81" s="3058"/>
      <c r="REH81" s="3056"/>
      <c r="REI81" s="3050"/>
      <c r="REJ81" s="3051"/>
      <c r="REK81" s="3052"/>
      <c r="REL81" s="3053"/>
      <c r="REM81" s="3050"/>
      <c r="REN81" s="3054"/>
      <c r="REO81" s="3029"/>
      <c r="REP81" s="3055"/>
      <c r="REQ81" s="3056"/>
      <c r="RER81" s="3057"/>
      <c r="RES81" s="3058"/>
      <c r="RET81" s="3059"/>
      <c r="REU81" s="3058"/>
      <c r="REV81" s="3059"/>
      <c r="REW81" s="3050"/>
      <c r="REX81" s="3051"/>
      <c r="REY81" s="3058"/>
      <c r="REZ81" s="3056"/>
      <c r="RFA81" s="3050"/>
      <c r="RFB81" s="3051"/>
      <c r="RFC81" s="3052"/>
      <c r="RFD81" s="3053"/>
      <c r="RFE81" s="3050"/>
      <c r="RFF81" s="3054"/>
      <c r="RFG81" s="3029"/>
      <c r="RFH81" s="3055"/>
      <c r="RFI81" s="3056"/>
      <c r="RFJ81" s="3057"/>
      <c r="RFK81" s="3058"/>
      <c r="RFL81" s="3059"/>
      <c r="RFM81" s="3058"/>
      <c r="RFN81" s="3059"/>
      <c r="RFO81" s="3050"/>
      <c r="RFP81" s="3051"/>
      <c r="RFQ81" s="3058"/>
      <c r="RFR81" s="3056"/>
      <c r="RFS81" s="3050"/>
      <c r="RFT81" s="3051"/>
      <c r="RFU81" s="3052"/>
      <c r="RFV81" s="3053"/>
      <c r="RFW81" s="3050"/>
      <c r="RFX81" s="3054"/>
      <c r="RFY81" s="3029"/>
      <c r="RFZ81" s="3055"/>
      <c r="RGA81" s="3056"/>
      <c r="RGB81" s="3057"/>
      <c r="RGC81" s="3058"/>
      <c r="RGD81" s="3059"/>
      <c r="RGE81" s="3058"/>
      <c r="RGF81" s="3059"/>
      <c r="RGG81" s="3050"/>
      <c r="RGH81" s="3051"/>
      <c r="RGI81" s="3058"/>
      <c r="RGJ81" s="3056"/>
      <c r="RGK81" s="3050"/>
      <c r="RGL81" s="3051"/>
      <c r="RGM81" s="3052"/>
      <c r="RGN81" s="3053"/>
      <c r="RGO81" s="3050"/>
      <c r="RGP81" s="3054"/>
      <c r="RGQ81" s="3029"/>
      <c r="RGR81" s="3055"/>
      <c r="RGS81" s="3056"/>
      <c r="RGT81" s="3057"/>
      <c r="RGU81" s="3058"/>
      <c r="RGV81" s="3059"/>
      <c r="RGW81" s="3058"/>
      <c r="RGX81" s="3059"/>
      <c r="RGY81" s="3050"/>
      <c r="RGZ81" s="3051"/>
      <c r="RHA81" s="3058"/>
      <c r="RHB81" s="3056"/>
      <c r="RHC81" s="3050"/>
      <c r="RHD81" s="3051"/>
      <c r="RHE81" s="3052"/>
      <c r="RHF81" s="3053"/>
      <c r="RHG81" s="3050"/>
      <c r="RHH81" s="3054"/>
      <c r="RHI81" s="3029"/>
      <c r="RHJ81" s="3055"/>
      <c r="RHK81" s="3056"/>
      <c r="RHL81" s="3057"/>
      <c r="RHM81" s="3058"/>
      <c r="RHN81" s="3059"/>
      <c r="RHO81" s="3058"/>
      <c r="RHP81" s="3059"/>
      <c r="RHQ81" s="3050"/>
      <c r="RHR81" s="3051"/>
      <c r="RHS81" s="3058"/>
      <c r="RHT81" s="3056"/>
      <c r="RHU81" s="3050"/>
      <c r="RHV81" s="3051"/>
      <c r="RHW81" s="3052"/>
      <c r="RHX81" s="3053"/>
      <c r="RHY81" s="3050"/>
      <c r="RHZ81" s="3054"/>
      <c r="RIA81" s="3029"/>
      <c r="RIB81" s="3055"/>
      <c r="RIC81" s="3056"/>
      <c r="RID81" s="3057"/>
      <c r="RIE81" s="3058"/>
      <c r="RIF81" s="3059"/>
      <c r="RIG81" s="3058"/>
      <c r="RIH81" s="3059"/>
      <c r="RII81" s="3050"/>
      <c r="RIJ81" s="3051"/>
      <c r="RIK81" s="3058"/>
      <c r="RIL81" s="3056"/>
      <c r="RIM81" s="3050"/>
      <c r="RIN81" s="3051"/>
      <c r="RIO81" s="3052"/>
      <c r="RIP81" s="3053"/>
      <c r="RIQ81" s="3050"/>
      <c r="RIR81" s="3054"/>
      <c r="RIS81" s="3029"/>
      <c r="RIT81" s="3055"/>
      <c r="RIU81" s="3056"/>
      <c r="RIV81" s="3057"/>
      <c r="RIW81" s="3058"/>
      <c r="RIX81" s="3059"/>
      <c r="RIY81" s="3058"/>
      <c r="RIZ81" s="3059"/>
      <c r="RJA81" s="3050"/>
      <c r="RJB81" s="3051"/>
      <c r="RJC81" s="3058"/>
      <c r="RJD81" s="3056"/>
      <c r="RJE81" s="3050"/>
      <c r="RJF81" s="3051"/>
      <c r="RJG81" s="3052"/>
      <c r="RJH81" s="3053"/>
      <c r="RJI81" s="3050"/>
      <c r="RJJ81" s="3054"/>
      <c r="RJK81" s="3029"/>
      <c r="RJL81" s="3055"/>
      <c r="RJM81" s="3056"/>
      <c r="RJN81" s="3057"/>
      <c r="RJO81" s="3058"/>
      <c r="RJP81" s="3059"/>
      <c r="RJQ81" s="3058"/>
      <c r="RJR81" s="3059"/>
      <c r="RJS81" s="3050"/>
      <c r="RJT81" s="3051"/>
      <c r="RJU81" s="3058"/>
      <c r="RJV81" s="3056"/>
      <c r="RJW81" s="3050"/>
      <c r="RJX81" s="3051"/>
      <c r="RJY81" s="3052"/>
      <c r="RJZ81" s="3053"/>
      <c r="RKA81" s="3050"/>
      <c r="RKB81" s="3054"/>
      <c r="RKC81" s="3029"/>
      <c r="RKD81" s="3055"/>
      <c r="RKE81" s="3056"/>
      <c r="RKF81" s="3057"/>
      <c r="RKG81" s="3058"/>
      <c r="RKH81" s="3059"/>
      <c r="RKI81" s="3058"/>
      <c r="RKJ81" s="3059"/>
      <c r="RKK81" s="3050"/>
      <c r="RKL81" s="3051"/>
      <c r="RKM81" s="3058"/>
      <c r="RKN81" s="3056"/>
      <c r="RKO81" s="3050"/>
      <c r="RKP81" s="3051"/>
      <c r="RKQ81" s="3052"/>
      <c r="RKR81" s="3053"/>
      <c r="RKS81" s="3050"/>
      <c r="RKT81" s="3054"/>
      <c r="RKU81" s="3029"/>
      <c r="RKV81" s="3055"/>
      <c r="RKW81" s="3056"/>
      <c r="RKX81" s="3057"/>
      <c r="RKY81" s="3058"/>
      <c r="RKZ81" s="3059"/>
      <c r="RLA81" s="3058"/>
      <c r="RLB81" s="3059"/>
      <c r="RLC81" s="3050"/>
      <c r="RLD81" s="3051"/>
      <c r="RLE81" s="3058"/>
      <c r="RLF81" s="3056"/>
      <c r="RLG81" s="3050"/>
      <c r="RLH81" s="3051"/>
      <c r="RLI81" s="3052"/>
      <c r="RLJ81" s="3053"/>
      <c r="RLK81" s="3050"/>
      <c r="RLL81" s="3054"/>
      <c r="RLM81" s="3029"/>
      <c r="RLN81" s="3055"/>
      <c r="RLO81" s="3056"/>
      <c r="RLP81" s="3057"/>
      <c r="RLQ81" s="3058"/>
      <c r="RLR81" s="3059"/>
      <c r="RLS81" s="3058"/>
      <c r="RLT81" s="3059"/>
      <c r="RLU81" s="3050"/>
      <c r="RLV81" s="3051"/>
      <c r="RLW81" s="3058"/>
      <c r="RLX81" s="3056"/>
      <c r="RLY81" s="3050"/>
      <c r="RLZ81" s="3051"/>
      <c r="RMA81" s="3052"/>
      <c r="RMB81" s="3053"/>
      <c r="RMC81" s="3050"/>
      <c r="RMD81" s="3054"/>
      <c r="RME81" s="3029"/>
      <c r="RMF81" s="3055"/>
      <c r="RMG81" s="3056"/>
      <c r="RMH81" s="3057"/>
      <c r="RMI81" s="3058"/>
      <c r="RMJ81" s="3059"/>
      <c r="RMK81" s="3058"/>
      <c r="RML81" s="3059"/>
      <c r="RMM81" s="3050"/>
      <c r="RMN81" s="3051"/>
      <c r="RMO81" s="3058"/>
      <c r="RMP81" s="3056"/>
      <c r="RMQ81" s="3050"/>
      <c r="RMR81" s="3051"/>
      <c r="RMS81" s="3052"/>
      <c r="RMT81" s="3053"/>
      <c r="RMU81" s="3050"/>
      <c r="RMV81" s="3054"/>
      <c r="RMW81" s="3029"/>
      <c r="RMX81" s="3055"/>
      <c r="RMY81" s="3056"/>
      <c r="RMZ81" s="3057"/>
      <c r="RNA81" s="3058"/>
      <c r="RNB81" s="3059"/>
      <c r="RNC81" s="3058"/>
      <c r="RND81" s="3059"/>
      <c r="RNE81" s="3050"/>
      <c r="RNF81" s="3051"/>
      <c r="RNG81" s="3058"/>
      <c r="RNH81" s="3056"/>
      <c r="RNI81" s="3050"/>
      <c r="RNJ81" s="3051"/>
      <c r="RNK81" s="3052"/>
      <c r="RNL81" s="3053"/>
      <c r="RNM81" s="3050"/>
      <c r="RNN81" s="3054"/>
      <c r="RNO81" s="3029"/>
      <c r="RNP81" s="3055"/>
      <c r="RNQ81" s="3056"/>
      <c r="RNR81" s="3057"/>
      <c r="RNS81" s="3058"/>
      <c r="RNT81" s="3059"/>
      <c r="RNU81" s="3058"/>
      <c r="RNV81" s="3059"/>
      <c r="RNW81" s="3050"/>
      <c r="RNX81" s="3051"/>
      <c r="RNY81" s="3058"/>
      <c r="RNZ81" s="3056"/>
      <c r="ROA81" s="3050"/>
      <c r="ROB81" s="3051"/>
      <c r="ROC81" s="3052"/>
      <c r="ROD81" s="3053"/>
      <c r="ROE81" s="3050"/>
      <c r="ROF81" s="3054"/>
      <c r="ROG81" s="3029"/>
      <c r="ROH81" s="3055"/>
      <c r="ROI81" s="3056"/>
      <c r="ROJ81" s="3057"/>
      <c r="ROK81" s="3058"/>
      <c r="ROL81" s="3059"/>
      <c r="ROM81" s="3058"/>
      <c r="RON81" s="3059"/>
      <c r="ROO81" s="3050"/>
      <c r="ROP81" s="3051"/>
      <c r="ROQ81" s="3058"/>
      <c r="ROR81" s="3056"/>
      <c r="ROS81" s="3050"/>
      <c r="ROT81" s="3051"/>
      <c r="ROU81" s="3052"/>
      <c r="ROV81" s="3053"/>
      <c r="ROW81" s="3050"/>
      <c r="ROX81" s="3054"/>
      <c r="ROY81" s="3029"/>
      <c r="ROZ81" s="3055"/>
      <c r="RPA81" s="3056"/>
      <c r="RPB81" s="3057"/>
      <c r="RPC81" s="3058"/>
      <c r="RPD81" s="3059"/>
      <c r="RPE81" s="3058"/>
      <c r="RPF81" s="3059"/>
      <c r="RPG81" s="3050"/>
      <c r="RPH81" s="3051"/>
      <c r="RPI81" s="3058"/>
      <c r="RPJ81" s="3056"/>
      <c r="RPK81" s="3050"/>
      <c r="RPL81" s="3051"/>
      <c r="RPM81" s="3052"/>
      <c r="RPN81" s="3053"/>
      <c r="RPO81" s="3050"/>
      <c r="RPP81" s="3054"/>
      <c r="RPQ81" s="3029"/>
      <c r="RPR81" s="3055"/>
      <c r="RPS81" s="3056"/>
      <c r="RPT81" s="3057"/>
      <c r="RPU81" s="3058"/>
      <c r="RPV81" s="3059"/>
      <c r="RPW81" s="3058"/>
      <c r="RPX81" s="3059"/>
      <c r="RPY81" s="3050"/>
      <c r="RPZ81" s="3051"/>
      <c r="RQA81" s="3058"/>
      <c r="RQB81" s="3056"/>
      <c r="RQC81" s="3050"/>
      <c r="RQD81" s="3051"/>
      <c r="RQE81" s="3052"/>
      <c r="RQF81" s="3053"/>
      <c r="RQG81" s="3050"/>
      <c r="RQH81" s="3054"/>
      <c r="RQI81" s="3029"/>
      <c r="RQJ81" s="3055"/>
      <c r="RQK81" s="3056"/>
      <c r="RQL81" s="3057"/>
      <c r="RQM81" s="3058"/>
      <c r="RQN81" s="3059"/>
      <c r="RQO81" s="3058"/>
      <c r="RQP81" s="3059"/>
      <c r="RQQ81" s="3050"/>
      <c r="RQR81" s="3051"/>
      <c r="RQS81" s="3058"/>
      <c r="RQT81" s="3056"/>
      <c r="RQU81" s="3050"/>
      <c r="RQV81" s="3051"/>
      <c r="RQW81" s="3052"/>
      <c r="RQX81" s="3053"/>
      <c r="RQY81" s="3050"/>
      <c r="RQZ81" s="3054"/>
      <c r="RRA81" s="3029"/>
      <c r="RRB81" s="3055"/>
      <c r="RRC81" s="3056"/>
      <c r="RRD81" s="3057"/>
      <c r="RRE81" s="3058"/>
      <c r="RRF81" s="3059"/>
      <c r="RRG81" s="3058"/>
      <c r="RRH81" s="3059"/>
      <c r="RRI81" s="3050"/>
      <c r="RRJ81" s="3051"/>
      <c r="RRK81" s="3058"/>
      <c r="RRL81" s="3056"/>
      <c r="RRM81" s="3050"/>
      <c r="RRN81" s="3051"/>
      <c r="RRO81" s="3052"/>
      <c r="RRP81" s="3053"/>
      <c r="RRQ81" s="3050"/>
      <c r="RRR81" s="3054"/>
      <c r="RRS81" s="3029"/>
      <c r="RRT81" s="3055"/>
      <c r="RRU81" s="3056"/>
      <c r="RRV81" s="3057"/>
      <c r="RRW81" s="3058"/>
      <c r="RRX81" s="3059"/>
      <c r="RRY81" s="3058"/>
      <c r="RRZ81" s="3059"/>
      <c r="RSA81" s="3050"/>
      <c r="RSB81" s="3051"/>
      <c r="RSC81" s="3058"/>
      <c r="RSD81" s="3056"/>
      <c r="RSE81" s="3050"/>
      <c r="RSF81" s="3051"/>
      <c r="RSG81" s="3052"/>
      <c r="RSH81" s="3053"/>
      <c r="RSI81" s="3050"/>
      <c r="RSJ81" s="3054"/>
      <c r="RSK81" s="3029"/>
      <c r="RSL81" s="3055"/>
      <c r="RSM81" s="3056"/>
      <c r="RSN81" s="3057"/>
      <c r="RSO81" s="3058"/>
      <c r="RSP81" s="3059"/>
      <c r="RSQ81" s="3058"/>
      <c r="RSR81" s="3059"/>
      <c r="RSS81" s="3050"/>
      <c r="RST81" s="3051"/>
      <c r="RSU81" s="3058"/>
      <c r="RSV81" s="3056"/>
      <c r="RSW81" s="3050"/>
      <c r="RSX81" s="3051"/>
      <c r="RSY81" s="3052"/>
      <c r="RSZ81" s="3053"/>
      <c r="RTA81" s="3050"/>
      <c r="RTB81" s="3054"/>
      <c r="RTC81" s="3029"/>
      <c r="RTD81" s="3055"/>
      <c r="RTE81" s="3056"/>
      <c r="RTF81" s="3057"/>
      <c r="RTG81" s="3058"/>
      <c r="RTH81" s="3059"/>
      <c r="RTI81" s="3058"/>
      <c r="RTJ81" s="3059"/>
      <c r="RTK81" s="3050"/>
      <c r="RTL81" s="3051"/>
      <c r="RTM81" s="3058"/>
      <c r="RTN81" s="3056"/>
      <c r="RTO81" s="3050"/>
      <c r="RTP81" s="3051"/>
      <c r="RTQ81" s="3052"/>
      <c r="RTR81" s="3053"/>
      <c r="RTS81" s="3050"/>
      <c r="RTT81" s="3054"/>
      <c r="RTU81" s="3029"/>
      <c r="RTV81" s="3055"/>
      <c r="RTW81" s="3056"/>
      <c r="RTX81" s="3057"/>
      <c r="RTY81" s="3058"/>
      <c r="RTZ81" s="3059"/>
      <c r="RUA81" s="3058"/>
      <c r="RUB81" s="3059"/>
      <c r="RUC81" s="3050"/>
      <c r="RUD81" s="3051"/>
      <c r="RUE81" s="3058"/>
      <c r="RUF81" s="3056"/>
      <c r="RUG81" s="3050"/>
      <c r="RUH81" s="3051"/>
      <c r="RUI81" s="3052"/>
      <c r="RUJ81" s="3053"/>
      <c r="RUK81" s="3050"/>
      <c r="RUL81" s="3054"/>
      <c r="RUM81" s="3029"/>
      <c r="RUN81" s="3055"/>
      <c r="RUO81" s="3056"/>
      <c r="RUP81" s="3057"/>
      <c r="RUQ81" s="3058"/>
      <c r="RUR81" s="3059"/>
      <c r="RUS81" s="3058"/>
      <c r="RUT81" s="3059"/>
      <c r="RUU81" s="3050"/>
      <c r="RUV81" s="3051"/>
      <c r="RUW81" s="3058"/>
      <c r="RUX81" s="3056"/>
      <c r="RUY81" s="3050"/>
      <c r="RUZ81" s="3051"/>
      <c r="RVA81" s="3052"/>
      <c r="RVB81" s="3053"/>
      <c r="RVC81" s="3050"/>
      <c r="RVD81" s="3054"/>
      <c r="RVE81" s="3029"/>
      <c r="RVF81" s="3055"/>
      <c r="RVG81" s="3056"/>
      <c r="RVH81" s="3057"/>
      <c r="RVI81" s="3058"/>
      <c r="RVJ81" s="3059"/>
      <c r="RVK81" s="3058"/>
      <c r="RVL81" s="3059"/>
      <c r="RVM81" s="3050"/>
      <c r="RVN81" s="3051"/>
      <c r="RVO81" s="3058"/>
      <c r="RVP81" s="3056"/>
      <c r="RVQ81" s="3050"/>
      <c r="RVR81" s="3051"/>
      <c r="RVS81" s="3052"/>
      <c r="RVT81" s="3053"/>
      <c r="RVU81" s="3050"/>
      <c r="RVV81" s="3054"/>
      <c r="RVW81" s="3029"/>
      <c r="RVX81" s="3055"/>
      <c r="RVY81" s="3056"/>
      <c r="RVZ81" s="3057"/>
      <c r="RWA81" s="3058"/>
      <c r="RWB81" s="3059"/>
      <c r="RWC81" s="3058"/>
      <c r="RWD81" s="3059"/>
      <c r="RWE81" s="3050"/>
      <c r="RWF81" s="3051"/>
      <c r="RWG81" s="3058"/>
      <c r="RWH81" s="3056"/>
      <c r="RWI81" s="3050"/>
      <c r="RWJ81" s="3051"/>
      <c r="RWK81" s="3052"/>
      <c r="RWL81" s="3053"/>
      <c r="RWM81" s="3050"/>
      <c r="RWN81" s="3054"/>
      <c r="RWO81" s="3029"/>
      <c r="RWP81" s="3055"/>
      <c r="RWQ81" s="3056"/>
      <c r="RWR81" s="3057"/>
      <c r="RWS81" s="3058"/>
      <c r="RWT81" s="3059"/>
      <c r="RWU81" s="3058"/>
      <c r="RWV81" s="3059"/>
      <c r="RWW81" s="3050"/>
      <c r="RWX81" s="3051"/>
      <c r="RWY81" s="3058"/>
      <c r="RWZ81" s="3056"/>
      <c r="RXA81" s="3050"/>
      <c r="RXB81" s="3051"/>
      <c r="RXC81" s="3052"/>
      <c r="RXD81" s="3053"/>
      <c r="RXE81" s="3050"/>
      <c r="RXF81" s="3054"/>
      <c r="RXG81" s="3029"/>
      <c r="RXH81" s="3055"/>
      <c r="RXI81" s="3056"/>
      <c r="RXJ81" s="3057"/>
      <c r="RXK81" s="3058"/>
      <c r="RXL81" s="3059"/>
      <c r="RXM81" s="3058"/>
      <c r="RXN81" s="3059"/>
      <c r="RXO81" s="3050"/>
      <c r="RXP81" s="3051"/>
      <c r="RXQ81" s="3058"/>
      <c r="RXR81" s="3056"/>
      <c r="RXS81" s="3050"/>
      <c r="RXT81" s="3051"/>
      <c r="RXU81" s="3052"/>
      <c r="RXV81" s="3053"/>
      <c r="RXW81" s="3050"/>
      <c r="RXX81" s="3054"/>
      <c r="RXY81" s="3029"/>
      <c r="RXZ81" s="3055"/>
      <c r="RYA81" s="3056"/>
      <c r="RYB81" s="3057"/>
      <c r="RYC81" s="3058"/>
      <c r="RYD81" s="3059"/>
      <c r="RYE81" s="3058"/>
      <c r="RYF81" s="3059"/>
      <c r="RYG81" s="3050"/>
      <c r="RYH81" s="3051"/>
      <c r="RYI81" s="3058"/>
      <c r="RYJ81" s="3056"/>
      <c r="RYK81" s="3050"/>
      <c r="RYL81" s="3051"/>
      <c r="RYM81" s="3052"/>
      <c r="RYN81" s="3053"/>
      <c r="RYO81" s="3050"/>
      <c r="RYP81" s="3054"/>
      <c r="RYQ81" s="3029"/>
      <c r="RYR81" s="3055"/>
      <c r="RYS81" s="3056"/>
      <c r="RYT81" s="3057"/>
      <c r="RYU81" s="3058"/>
      <c r="RYV81" s="3059"/>
      <c r="RYW81" s="3058"/>
      <c r="RYX81" s="3059"/>
      <c r="RYY81" s="3050"/>
      <c r="RYZ81" s="3051"/>
      <c r="RZA81" s="3058"/>
      <c r="RZB81" s="3056"/>
      <c r="RZC81" s="3050"/>
      <c r="RZD81" s="3051"/>
      <c r="RZE81" s="3052"/>
      <c r="RZF81" s="3053"/>
      <c r="RZG81" s="3050"/>
      <c r="RZH81" s="3054"/>
      <c r="RZI81" s="3029"/>
      <c r="RZJ81" s="3055"/>
      <c r="RZK81" s="3056"/>
      <c r="RZL81" s="3057"/>
      <c r="RZM81" s="3058"/>
      <c r="RZN81" s="3059"/>
      <c r="RZO81" s="3058"/>
      <c r="RZP81" s="3059"/>
      <c r="RZQ81" s="3050"/>
      <c r="RZR81" s="3051"/>
      <c r="RZS81" s="3058"/>
      <c r="RZT81" s="3056"/>
      <c r="RZU81" s="3050"/>
      <c r="RZV81" s="3051"/>
      <c r="RZW81" s="3052"/>
      <c r="RZX81" s="3053"/>
      <c r="RZY81" s="3050"/>
      <c r="RZZ81" s="3054"/>
      <c r="SAA81" s="3029"/>
      <c r="SAB81" s="3055"/>
      <c r="SAC81" s="3056"/>
      <c r="SAD81" s="3057"/>
      <c r="SAE81" s="3058"/>
      <c r="SAF81" s="3059"/>
      <c r="SAG81" s="3058"/>
      <c r="SAH81" s="3059"/>
      <c r="SAI81" s="3050"/>
      <c r="SAJ81" s="3051"/>
      <c r="SAK81" s="3058"/>
      <c r="SAL81" s="3056"/>
      <c r="SAM81" s="3050"/>
      <c r="SAN81" s="3051"/>
      <c r="SAO81" s="3052"/>
      <c r="SAP81" s="3053"/>
      <c r="SAQ81" s="3050"/>
      <c r="SAR81" s="3054"/>
      <c r="SAS81" s="3029"/>
      <c r="SAT81" s="3055"/>
      <c r="SAU81" s="3056"/>
      <c r="SAV81" s="3057"/>
      <c r="SAW81" s="3058"/>
      <c r="SAX81" s="3059"/>
      <c r="SAY81" s="3058"/>
      <c r="SAZ81" s="3059"/>
      <c r="SBA81" s="3050"/>
      <c r="SBB81" s="3051"/>
      <c r="SBC81" s="3058"/>
      <c r="SBD81" s="3056"/>
      <c r="SBE81" s="3050"/>
      <c r="SBF81" s="3051"/>
      <c r="SBG81" s="3052"/>
      <c r="SBH81" s="3053"/>
      <c r="SBI81" s="3050"/>
      <c r="SBJ81" s="3054"/>
      <c r="SBK81" s="3029"/>
      <c r="SBL81" s="3055"/>
      <c r="SBM81" s="3056"/>
      <c r="SBN81" s="3057"/>
      <c r="SBO81" s="3058"/>
      <c r="SBP81" s="3059"/>
      <c r="SBQ81" s="3058"/>
      <c r="SBR81" s="3059"/>
      <c r="SBS81" s="3050"/>
      <c r="SBT81" s="3051"/>
      <c r="SBU81" s="3058"/>
      <c r="SBV81" s="3056"/>
      <c r="SBW81" s="3050"/>
      <c r="SBX81" s="3051"/>
      <c r="SBY81" s="3052"/>
      <c r="SBZ81" s="3053"/>
      <c r="SCA81" s="3050"/>
      <c r="SCB81" s="3054"/>
      <c r="SCC81" s="3029"/>
      <c r="SCD81" s="3055"/>
      <c r="SCE81" s="3056"/>
      <c r="SCF81" s="3057"/>
      <c r="SCG81" s="3058"/>
      <c r="SCH81" s="3059"/>
      <c r="SCI81" s="3058"/>
      <c r="SCJ81" s="3059"/>
      <c r="SCK81" s="3050"/>
      <c r="SCL81" s="3051"/>
      <c r="SCM81" s="3058"/>
      <c r="SCN81" s="3056"/>
      <c r="SCO81" s="3050"/>
      <c r="SCP81" s="3051"/>
      <c r="SCQ81" s="3052"/>
      <c r="SCR81" s="3053"/>
      <c r="SCS81" s="3050"/>
      <c r="SCT81" s="3054"/>
      <c r="SCU81" s="3029"/>
      <c r="SCV81" s="3055"/>
      <c r="SCW81" s="3056"/>
      <c r="SCX81" s="3057"/>
      <c r="SCY81" s="3058"/>
      <c r="SCZ81" s="3059"/>
      <c r="SDA81" s="3058"/>
      <c r="SDB81" s="3059"/>
      <c r="SDC81" s="3050"/>
      <c r="SDD81" s="3051"/>
      <c r="SDE81" s="3058"/>
      <c r="SDF81" s="3056"/>
      <c r="SDG81" s="3050"/>
      <c r="SDH81" s="3051"/>
      <c r="SDI81" s="3052"/>
      <c r="SDJ81" s="3053"/>
      <c r="SDK81" s="3050"/>
      <c r="SDL81" s="3054"/>
      <c r="SDM81" s="3029"/>
      <c r="SDN81" s="3055"/>
      <c r="SDO81" s="3056"/>
      <c r="SDP81" s="3057"/>
      <c r="SDQ81" s="3058"/>
      <c r="SDR81" s="3059"/>
      <c r="SDS81" s="3058"/>
      <c r="SDT81" s="3059"/>
      <c r="SDU81" s="3050"/>
      <c r="SDV81" s="3051"/>
      <c r="SDW81" s="3058"/>
      <c r="SDX81" s="3056"/>
      <c r="SDY81" s="3050"/>
      <c r="SDZ81" s="3051"/>
      <c r="SEA81" s="3052"/>
      <c r="SEB81" s="3053"/>
      <c r="SEC81" s="3050"/>
      <c r="SED81" s="3054"/>
      <c r="SEE81" s="3029"/>
      <c r="SEF81" s="3055"/>
      <c r="SEG81" s="3056"/>
      <c r="SEH81" s="3057"/>
      <c r="SEI81" s="3058"/>
      <c r="SEJ81" s="3059"/>
      <c r="SEK81" s="3058"/>
      <c r="SEL81" s="3059"/>
      <c r="SEM81" s="3050"/>
      <c r="SEN81" s="3051"/>
      <c r="SEO81" s="3058"/>
      <c r="SEP81" s="3056"/>
      <c r="SEQ81" s="3050"/>
      <c r="SER81" s="3051"/>
      <c r="SES81" s="3052"/>
      <c r="SET81" s="3053"/>
      <c r="SEU81" s="3050"/>
      <c r="SEV81" s="3054"/>
      <c r="SEW81" s="3029"/>
      <c r="SEX81" s="3055"/>
      <c r="SEY81" s="3056"/>
      <c r="SEZ81" s="3057"/>
      <c r="SFA81" s="3058"/>
      <c r="SFB81" s="3059"/>
      <c r="SFC81" s="3058"/>
      <c r="SFD81" s="3059"/>
      <c r="SFE81" s="3050"/>
      <c r="SFF81" s="3051"/>
      <c r="SFG81" s="3058"/>
      <c r="SFH81" s="3056"/>
      <c r="SFI81" s="3050"/>
      <c r="SFJ81" s="3051"/>
      <c r="SFK81" s="3052"/>
      <c r="SFL81" s="3053"/>
      <c r="SFM81" s="3050"/>
      <c r="SFN81" s="3054"/>
      <c r="SFO81" s="3029"/>
      <c r="SFP81" s="3055"/>
      <c r="SFQ81" s="3056"/>
      <c r="SFR81" s="3057"/>
      <c r="SFS81" s="3058"/>
      <c r="SFT81" s="3059"/>
      <c r="SFU81" s="3058"/>
      <c r="SFV81" s="3059"/>
      <c r="SFW81" s="3050"/>
      <c r="SFX81" s="3051"/>
      <c r="SFY81" s="3058"/>
      <c r="SFZ81" s="3056"/>
      <c r="SGA81" s="3050"/>
      <c r="SGB81" s="3051"/>
      <c r="SGC81" s="3052"/>
      <c r="SGD81" s="3053"/>
      <c r="SGE81" s="3050"/>
      <c r="SGF81" s="3054"/>
      <c r="SGG81" s="3029"/>
      <c r="SGH81" s="3055"/>
      <c r="SGI81" s="3056"/>
      <c r="SGJ81" s="3057"/>
      <c r="SGK81" s="3058"/>
      <c r="SGL81" s="3059"/>
      <c r="SGM81" s="3058"/>
      <c r="SGN81" s="3059"/>
      <c r="SGO81" s="3050"/>
      <c r="SGP81" s="3051"/>
      <c r="SGQ81" s="3058"/>
      <c r="SGR81" s="3056"/>
      <c r="SGS81" s="3050"/>
      <c r="SGT81" s="3051"/>
      <c r="SGU81" s="3052"/>
      <c r="SGV81" s="3053"/>
      <c r="SGW81" s="3050"/>
      <c r="SGX81" s="3054"/>
      <c r="SGY81" s="3029"/>
      <c r="SGZ81" s="3055"/>
      <c r="SHA81" s="3056"/>
      <c r="SHB81" s="3057"/>
      <c r="SHC81" s="3058"/>
      <c r="SHD81" s="3059"/>
      <c r="SHE81" s="3058"/>
      <c r="SHF81" s="3059"/>
      <c r="SHG81" s="3050"/>
      <c r="SHH81" s="3051"/>
      <c r="SHI81" s="3058"/>
      <c r="SHJ81" s="3056"/>
      <c r="SHK81" s="3050"/>
      <c r="SHL81" s="3051"/>
      <c r="SHM81" s="3052"/>
      <c r="SHN81" s="3053"/>
      <c r="SHO81" s="3050"/>
      <c r="SHP81" s="3054"/>
      <c r="SHQ81" s="3029"/>
      <c r="SHR81" s="3055"/>
      <c r="SHS81" s="3056"/>
      <c r="SHT81" s="3057"/>
      <c r="SHU81" s="3058"/>
      <c r="SHV81" s="3059"/>
      <c r="SHW81" s="3058"/>
      <c r="SHX81" s="3059"/>
      <c r="SHY81" s="3050"/>
      <c r="SHZ81" s="3051"/>
      <c r="SIA81" s="3058"/>
      <c r="SIB81" s="3056"/>
      <c r="SIC81" s="3050"/>
      <c r="SID81" s="3051"/>
      <c r="SIE81" s="3052"/>
      <c r="SIF81" s="3053"/>
      <c r="SIG81" s="3050"/>
      <c r="SIH81" s="3054"/>
      <c r="SII81" s="3029"/>
      <c r="SIJ81" s="3055"/>
      <c r="SIK81" s="3056"/>
      <c r="SIL81" s="3057"/>
      <c r="SIM81" s="3058"/>
      <c r="SIN81" s="3059"/>
      <c r="SIO81" s="3058"/>
      <c r="SIP81" s="3059"/>
      <c r="SIQ81" s="3050"/>
      <c r="SIR81" s="3051"/>
      <c r="SIS81" s="3058"/>
      <c r="SIT81" s="3056"/>
      <c r="SIU81" s="3050"/>
      <c r="SIV81" s="3051"/>
      <c r="SIW81" s="3052"/>
      <c r="SIX81" s="3053"/>
      <c r="SIY81" s="3050"/>
      <c r="SIZ81" s="3054"/>
      <c r="SJA81" s="3029"/>
      <c r="SJB81" s="3055"/>
      <c r="SJC81" s="3056"/>
      <c r="SJD81" s="3057"/>
      <c r="SJE81" s="3058"/>
      <c r="SJF81" s="3059"/>
      <c r="SJG81" s="3058"/>
      <c r="SJH81" s="3059"/>
      <c r="SJI81" s="3050"/>
      <c r="SJJ81" s="3051"/>
      <c r="SJK81" s="3058"/>
      <c r="SJL81" s="3056"/>
      <c r="SJM81" s="3050"/>
      <c r="SJN81" s="3051"/>
      <c r="SJO81" s="3052"/>
      <c r="SJP81" s="3053"/>
      <c r="SJQ81" s="3050"/>
      <c r="SJR81" s="3054"/>
      <c r="SJS81" s="3029"/>
      <c r="SJT81" s="3055"/>
      <c r="SJU81" s="3056"/>
      <c r="SJV81" s="3057"/>
      <c r="SJW81" s="3058"/>
      <c r="SJX81" s="3059"/>
      <c r="SJY81" s="3058"/>
      <c r="SJZ81" s="3059"/>
      <c r="SKA81" s="3050"/>
      <c r="SKB81" s="3051"/>
      <c r="SKC81" s="3058"/>
      <c r="SKD81" s="3056"/>
      <c r="SKE81" s="3050"/>
      <c r="SKF81" s="3051"/>
      <c r="SKG81" s="3052"/>
      <c r="SKH81" s="3053"/>
      <c r="SKI81" s="3050"/>
      <c r="SKJ81" s="3054"/>
      <c r="SKK81" s="3029"/>
      <c r="SKL81" s="3055"/>
      <c r="SKM81" s="3056"/>
      <c r="SKN81" s="3057"/>
      <c r="SKO81" s="3058"/>
      <c r="SKP81" s="3059"/>
      <c r="SKQ81" s="3058"/>
      <c r="SKR81" s="3059"/>
      <c r="SKS81" s="3050"/>
      <c r="SKT81" s="3051"/>
      <c r="SKU81" s="3058"/>
      <c r="SKV81" s="3056"/>
      <c r="SKW81" s="3050"/>
      <c r="SKX81" s="3051"/>
      <c r="SKY81" s="3052"/>
      <c r="SKZ81" s="3053"/>
      <c r="SLA81" s="3050"/>
      <c r="SLB81" s="3054"/>
      <c r="SLC81" s="3029"/>
      <c r="SLD81" s="3055"/>
      <c r="SLE81" s="3056"/>
      <c r="SLF81" s="3057"/>
      <c r="SLG81" s="3058"/>
      <c r="SLH81" s="3059"/>
      <c r="SLI81" s="3058"/>
      <c r="SLJ81" s="3059"/>
      <c r="SLK81" s="3050"/>
      <c r="SLL81" s="3051"/>
      <c r="SLM81" s="3058"/>
      <c r="SLN81" s="3056"/>
      <c r="SLO81" s="3050"/>
      <c r="SLP81" s="3051"/>
      <c r="SLQ81" s="3052"/>
      <c r="SLR81" s="3053"/>
      <c r="SLS81" s="3050"/>
      <c r="SLT81" s="3054"/>
      <c r="SLU81" s="3029"/>
      <c r="SLV81" s="3055"/>
      <c r="SLW81" s="3056"/>
      <c r="SLX81" s="3057"/>
      <c r="SLY81" s="3058"/>
      <c r="SLZ81" s="3059"/>
      <c r="SMA81" s="3058"/>
      <c r="SMB81" s="3059"/>
      <c r="SMC81" s="3050"/>
      <c r="SMD81" s="3051"/>
      <c r="SME81" s="3058"/>
      <c r="SMF81" s="3056"/>
      <c r="SMG81" s="3050"/>
      <c r="SMH81" s="3051"/>
      <c r="SMI81" s="3052"/>
      <c r="SMJ81" s="3053"/>
      <c r="SMK81" s="3050"/>
      <c r="SML81" s="3054"/>
      <c r="SMM81" s="3029"/>
      <c r="SMN81" s="3055"/>
      <c r="SMO81" s="3056"/>
      <c r="SMP81" s="3057"/>
      <c r="SMQ81" s="3058"/>
      <c r="SMR81" s="3059"/>
      <c r="SMS81" s="3058"/>
      <c r="SMT81" s="3059"/>
      <c r="SMU81" s="3050"/>
      <c r="SMV81" s="3051"/>
      <c r="SMW81" s="3058"/>
      <c r="SMX81" s="3056"/>
      <c r="SMY81" s="3050"/>
      <c r="SMZ81" s="3051"/>
      <c r="SNA81" s="3052"/>
      <c r="SNB81" s="3053"/>
      <c r="SNC81" s="3050"/>
      <c r="SND81" s="3054"/>
      <c r="SNE81" s="3029"/>
      <c r="SNF81" s="3055"/>
      <c r="SNG81" s="3056"/>
      <c r="SNH81" s="3057"/>
      <c r="SNI81" s="3058"/>
      <c r="SNJ81" s="3059"/>
      <c r="SNK81" s="3058"/>
      <c r="SNL81" s="3059"/>
      <c r="SNM81" s="3050"/>
      <c r="SNN81" s="3051"/>
      <c r="SNO81" s="3058"/>
      <c r="SNP81" s="3056"/>
      <c r="SNQ81" s="3050"/>
      <c r="SNR81" s="3051"/>
      <c r="SNS81" s="3052"/>
      <c r="SNT81" s="3053"/>
      <c r="SNU81" s="3050"/>
      <c r="SNV81" s="3054"/>
      <c r="SNW81" s="3029"/>
      <c r="SNX81" s="3055"/>
      <c r="SNY81" s="3056"/>
      <c r="SNZ81" s="3057"/>
      <c r="SOA81" s="3058"/>
      <c r="SOB81" s="3059"/>
      <c r="SOC81" s="3058"/>
      <c r="SOD81" s="3059"/>
      <c r="SOE81" s="3050"/>
      <c r="SOF81" s="3051"/>
      <c r="SOG81" s="3058"/>
      <c r="SOH81" s="3056"/>
      <c r="SOI81" s="3050"/>
      <c r="SOJ81" s="3051"/>
      <c r="SOK81" s="3052"/>
      <c r="SOL81" s="3053"/>
      <c r="SOM81" s="3050"/>
      <c r="SON81" s="3054"/>
      <c r="SOO81" s="3029"/>
      <c r="SOP81" s="3055"/>
      <c r="SOQ81" s="3056"/>
      <c r="SOR81" s="3057"/>
      <c r="SOS81" s="3058"/>
      <c r="SOT81" s="3059"/>
      <c r="SOU81" s="3058"/>
      <c r="SOV81" s="3059"/>
      <c r="SOW81" s="3050"/>
      <c r="SOX81" s="3051"/>
      <c r="SOY81" s="3058"/>
      <c r="SOZ81" s="3056"/>
      <c r="SPA81" s="3050"/>
      <c r="SPB81" s="3051"/>
      <c r="SPC81" s="3052"/>
      <c r="SPD81" s="3053"/>
      <c r="SPE81" s="3050"/>
      <c r="SPF81" s="3054"/>
      <c r="SPG81" s="3029"/>
      <c r="SPH81" s="3055"/>
      <c r="SPI81" s="3056"/>
      <c r="SPJ81" s="3057"/>
      <c r="SPK81" s="3058"/>
      <c r="SPL81" s="3059"/>
      <c r="SPM81" s="3058"/>
      <c r="SPN81" s="3059"/>
      <c r="SPO81" s="3050"/>
      <c r="SPP81" s="3051"/>
      <c r="SPQ81" s="3058"/>
      <c r="SPR81" s="3056"/>
      <c r="SPS81" s="3050"/>
      <c r="SPT81" s="3051"/>
      <c r="SPU81" s="3052"/>
      <c r="SPV81" s="3053"/>
      <c r="SPW81" s="3050"/>
      <c r="SPX81" s="3054"/>
      <c r="SPY81" s="3029"/>
      <c r="SPZ81" s="3055"/>
      <c r="SQA81" s="3056"/>
      <c r="SQB81" s="3057"/>
      <c r="SQC81" s="3058"/>
      <c r="SQD81" s="3059"/>
      <c r="SQE81" s="3058"/>
      <c r="SQF81" s="3059"/>
      <c r="SQG81" s="3050"/>
      <c r="SQH81" s="3051"/>
      <c r="SQI81" s="3058"/>
      <c r="SQJ81" s="3056"/>
      <c r="SQK81" s="3050"/>
      <c r="SQL81" s="3051"/>
      <c r="SQM81" s="3052"/>
      <c r="SQN81" s="3053"/>
      <c r="SQO81" s="3050"/>
      <c r="SQP81" s="3054"/>
      <c r="SQQ81" s="3029"/>
      <c r="SQR81" s="3055"/>
      <c r="SQS81" s="3056"/>
      <c r="SQT81" s="3057"/>
      <c r="SQU81" s="3058"/>
      <c r="SQV81" s="3059"/>
      <c r="SQW81" s="3058"/>
      <c r="SQX81" s="3059"/>
      <c r="SQY81" s="3050"/>
      <c r="SQZ81" s="3051"/>
      <c r="SRA81" s="3058"/>
      <c r="SRB81" s="3056"/>
      <c r="SRC81" s="3050"/>
      <c r="SRD81" s="3051"/>
      <c r="SRE81" s="3052"/>
      <c r="SRF81" s="3053"/>
      <c r="SRG81" s="3050"/>
      <c r="SRH81" s="3054"/>
      <c r="SRI81" s="3029"/>
      <c r="SRJ81" s="3055"/>
      <c r="SRK81" s="3056"/>
      <c r="SRL81" s="3057"/>
      <c r="SRM81" s="3058"/>
      <c r="SRN81" s="3059"/>
      <c r="SRO81" s="3058"/>
      <c r="SRP81" s="3059"/>
      <c r="SRQ81" s="3050"/>
      <c r="SRR81" s="3051"/>
      <c r="SRS81" s="3058"/>
      <c r="SRT81" s="3056"/>
      <c r="SRU81" s="3050"/>
      <c r="SRV81" s="3051"/>
      <c r="SRW81" s="3052"/>
      <c r="SRX81" s="3053"/>
      <c r="SRY81" s="3050"/>
      <c r="SRZ81" s="3054"/>
      <c r="SSA81" s="3029"/>
      <c r="SSB81" s="3055"/>
      <c r="SSC81" s="3056"/>
      <c r="SSD81" s="3057"/>
      <c r="SSE81" s="3058"/>
      <c r="SSF81" s="3059"/>
      <c r="SSG81" s="3058"/>
      <c r="SSH81" s="3059"/>
      <c r="SSI81" s="3050"/>
      <c r="SSJ81" s="3051"/>
      <c r="SSK81" s="3058"/>
      <c r="SSL81" s="3056"/>
      <c r="SSM81" s="3050"/>
      <c r="SSN81" s="3051"/>
      <c r="SSO81" s="3052"/>
      <c r="SSP81" s="3053"/>
      <c r="SSQ81" s="3050"/>
      <c r="SSR81" s="3054"/>
      <c r="SSS81" s="3029"/>
      <c r="SST81" s="3055"/>
      <c r="SSU81" s="3056"/>
      <c r="SSV81" s="3057"/>
      <c r="SSW81" s="3058"/>
      <c r="SSX81" s="3059"/>
      <c r="SSY81" s="3058"/>
      <c r="SSZ81" s="3059"/>
      <c r="STA81" s="3050"/>
      <c r="STB81" s="3051"/>
      <c r="STC81" s="3058"/>
      <c r="STD81" s="3056"/>
      <c r="STE81" s="3050"/>
      <c r="STF81" s="3051"/>
      <c r="STG81" s="3052"/>
      <c r="STH81" s="3053"/>
      <c r="STI81" s="3050"/>
      <c r="STJ81" s="3054"/>
      <c r="STK81" s="3029"/>
      <c r="STL81" s="3055"/>
      <c r="STM81" s="3056"/>
      <c r="STN81" s="3057"/>
      <c r="STO81" s="3058"/>
      <c r="STP81" s="3059"/>
      <c r="STQ81" s="3058"/>
      <c r="STR81" s="3059"/>
      <c r="STS81" s="3050"/>
      <c r="STT81" s="3051"/>
      <c r="STU81" s="3058"/>
      <c r="STV81" s="3056"/>
      <c r="STW81" s="3050"/>
      <c r="STX81" s="3051"/>
      <c r="STY81" s="3052"/>
      <c r="STZ81" s="3053"/>
      <c r="SUA81" s="3050"/>
      <c r="SUB81" s="3054"/>
      <c r="SUC81" s="3029"/>
      <c r="SUD81" s="3055"/>
      <c r="SUE81" s="3056"/>
      <c r="SUF81" s="3057"/>
      <c r="SUG81" s="3058"/>
      <c r="SUH81" s="3059"/>
      <c r="SUI81" s="3058"/>
      <c r="SUJ81" s="3059"/>
      <c r="SUK81" s="3050"/>
      <c r="SUL81" s="3051"/>
      <c r="SUM81" s="3058"/>
      <c r="SUN81" s="3056"/>
      <c r="SUO81" s="3050"/>
      <c r="SUP81" s="3051"/>
      <c r="SUQ81" s="3052"/>
      <c r="SUR81" s="3053"/>
      <c r="SUS81" s="3050"/>
      <c r="SUT81" s="3054"/>
      <c r="SUU81" s="3029"/>
      <c r="SUV81" s="3055"/>
      <c r="SUW81" s="3056"/>
      <c r="SUX81" s="3057"/>
      <c r="SUY81" s="3058"/>
      <c r="SUZ81" s="3059"/>
      <c r="SVA81" s="3058"/>
      <c r="SVB81" s="3059"/>
      <c r="SVC81" s="3050"/>
      <c r="SVD81" s="3051"/>
      <c r="SVE81" s="3058"/>
      <c r="SVF81" s="3056"/>
      <c r="SVG81" s="3050"/>
      <c r="SVH81" s="3051"/>
      <c r="SVI81" s="3052"/>
      <c r="SVJ81" s="3053"/>
      <c r="SVK81" s="3050"/>
      <c r="SVL81" s="3054"/>
      <c r="SVM81" s="3029"/>
      <c r="SVN81" s="3055"/>
      <c r="SVO81" s="3056"/>
      <c r="SVP81" s="3057"/>
      <c r="SVQ81" s="3058"/>
      <c r="SVR81" s="3059"/>
      <c r="SVS81" s="3058"/>
      <c r="SVT81" s="3059"/>
      <c r="SVU81" s="3050"/>
      <c r="SVV81" s="3051"/>
      <c r="SVW81" s="3058"/>
      <c r="SVX81" s="3056"/>
      <c r="SVY81" s="3050"/>
      <c r="SVZ81" s="3051"/>
      <c r="SWA81" s="3052"/>
      <c r="SWB81" s="3053"/>
      <c r="SWC81" s="3050"/>
      <c r="SWD81" s="3054"/>
      <c r="SWE81" s="3029"/>
      <c r="SWF81" s="3055"/>
      <c r="SWG81" s="3056"/>
      <c r="SWH81" s="3057"/>
      <c r="SWI81" s="3058"/>
      <c r="SWJ81" s="3059"/>
      <c r="SWK81" s="3058"/>
      <c r="SWL81" s="3059"/>
      <c r="SWM81" s="3050"/>
      <c r="SWN81" s="3051"/>
      <c r="SWO81" s="3058"/>
      <c r="SWP81" s="3056"/>
      <c r="SWQ81" s="3050"/>
      <c r="SWR81" s="3051"/>
      <c r="SWS81" s="3052"/>
      <c r="SWT81" s="3053"/>
      <c r="SWU81" s="3050"/>
      <c r="SWV81" s="3054"/>
      <c r="SWW81" s="3029"/>
      <c r="SWX81" s="3055"/>
      <c r="SWY81" s="3056"/>
      <c r="SWZ81" s="3057"/>
      <c r="SXA81" s="3058"/>
      <c r="SXB81" s="3059"/>
      <c r="SXC81" s="3058"/>
      <c r="SXD81" s="3059"/>
      <c r="SXE81" s="3050"/>
      <c r="SXF81" s="3051"/>
      <c r="SXG81" s="3058"/>
      <c r="SXH81" s="3056"/>
      <c r="SXI81" s="3050"/>
      <c r="SXJ81" s="3051"/>
      <c r="SXK81" s="3052"/>
      <c r="SXL81" s="3053"/>
      <c r="SXM81" s="3050"/>
      <c r="SXN81" s="3054"/>
      <c r="SXO81" s="3029"/>
      <c r="SXP81" s="3055"/>
      <c r="SXQ81" s="3056"/>
      <c r="SXR81" s="3057"/>
      <c r="SXS81" s="3058"/>
      <c r="SXT81" s="3059"/>
      <c r="SXU81" s="3058"/>
      <c r="SXV81" s="3059"/>
      <c r="SXW81" s="3050"/>
      <c r="SXX81" s="3051"/>
      <c r="SXY81" s="3058"/>
      <c r="SXZ81" s="3056"/>
      <c r="SYA81" s="3050"/>
      <c r="SYB81" s="3051"/>
      <c r="SYC81" s="3052"/>
      <c r="SYD81" s="3053"/>
      <c r="SYE81" s="3050"/>
      <c r="SYF81" s="3054"/>
      <c r="SYG81" s="3029"/>
      <c r="SYH81" s="3055"/>
      <c r="SYI81" s="3056"/>
      <c r="SYJ81" s="3057"/>
      <c r="SYK81" s="3058"/>
      <c r="SYL81" s="3059"/>
      <c r="SYM81" s="3058"/>
      <c r="SYN81" s="3059"/>
      <c r="SYO81" s="3050"/>
      <c r="SYP81" s="3051"/>
      <c r="SYQ81" s="3058"/>
      <c r="SYR81" s="3056"/>
      <c r="SYS81" s="3050"/>
      <c r="SYT81" s="3051"/>
      <c r="SYU81" s="3052"/>
      <c r="SYV81" s="3053"/>
      <c r="SYW81" s="3050"/>
      <c r="SYX81" s="3054"/>
      <c r="SYY81" s="3029"/>
      <c r="SYZ81" s="3055"/>
      <c r="SZA81" s="3056"/>
      <c r="SZB81" s="3057"/>
      <c r="SZC81" s="3058"/>
      <c r="SZD81" s="3059"/>
      <c r="SZE81" s="3058"/>
      <c r="SZF81" s="3059"/>
      <c r="SZG81" s="3050"/>
      <c r="SZH81" s="3051"/>
      <c r="SZI81" s="3058"/>
      <c r="SZJ81" s="3056"/>
      <c r="SZK81" s="3050"/>
      <c r="SZL81" s="3051"/>
      <c r="SZM81" s="3052"/>
      <c r="SZN81" s="3053"/>
      <c r="SZO81" s="3050"/>
      <c r="SZP81" s="3054"/>
      <c r="SZQ81" s="3029"/>
      <c r="SZR81" s="3055"/>
      <c r="SZS81" s="3056"/>
      <c r="SZT81" s="3057"/>
      <c r="SZU81" s="3058"/>
      <c r="SZV81" s="3059"/>
      <c r="SZW81" s="3058"/>
      <c r="SZX81" s="3059"/>
      <c r="SZY81" s="3050"/>
      <c r="SZZ81" s="3051"/>
      <c r="TAA81" s="3058"/>
      <c r="TAB81" s="3056"/>
      <c r="TAC81" s="3050"/>
      <c r="TAD81" s="3051"/>
      <c r="TAE81" s="3052"/>
      <c r="TAF81" s="3053"/>
      <c r="TAG81" s="3050"/>
      <c r="TAH81" s="3054"/>
      <c r="TAI81" s="3029"/>
      <c r="TAJ81" s="3055"/>
      <c r="TAK81" s="3056"/>
      <c r="TAL81" s="3057"/>
      <c r="TAM81" s="3058"/>
      <c r="TAN81" s="3059"/>
      <c r="TAO81" s="3058"/>
      <c r="TAP81" s="3059"/>
      <c r="TAQ81" s="3050"/>
      <c r="TAR81" s="3051"/>
      <c r="TAS81" s="3058"/>
      <c r="TAT81" s="3056"/>
      <c r="TAU81" s="3050"/>
      <c r="TAV81" s="3051"/>
      <c r="TAW81" s="3052"/>
      <c r="TAX81" s="3053"/>
      <c r="TAY81" s="3050"/>
      <c r="TAZ81" s="3054"/>
      <c r="TBA81" s="3029"/>
      <c r="TBB81" s="3055"/>
      <c r="TBC81" s="3056"/>
      <c r="TBD81" s="3057"/>
      <c r="TBE81" s="3058"/>
      <c r="TBF81" s="3059"/>
      <c r="TBG81" s="3058"/>
      <c r="TBH81" s="3059"/>
      <c r="TBI81" s="3050"/>
      <c r="TBJ81" s="3051"/>
      <c r="TBK81" s="3058"/>
      <c r="TBL81" s="3056"/>
      <c r="TBM81" s="3050"/>
      <c r="TBN81" s="3051"/>
      <c r="TBO81" s="3052"/>
      <c r="TBP81" s="3053"/>
      <c r="TBQ81" s="3050"/>
      <c r="TBR81" s="3054"/>
      <c r="TBS81" s="3029"/>
      <c r="TBT81" s="3055"/>
      <c r="TBU81" s="3056"/>
      <c r="TBV81" s="3057"/>
      <c r="TBW81" s="3058"/>
      <c r="TBX81" s="3059"/>
      <c r="TBY81" s="3058"/>
      <c r="TBZ81" s="3059"/>
      <c r="TCA81" s="3050"/>
      <c r="TCB81" s="3051"/>
      <c r="TCC81" s="3058"/>
      <c r="TCD81" s="3056"/>
      <c r="TCE81" s="3050"/>
      <c r="TCF81" s="3051"/>
      <c r="TCG81" s="3052"/>
      <c r="TCH81" s="3053"/>
      <c r="TCI81" s="3050"/>
      <c r="TCJ81" s="3054"/>
      <c r="TCK81" s="3029"/>
      <c r="TCL81" s="3055"/>
      <c r="TCM81" s="3056"/>
      <c r="TCN81" s="3057"/>
      <c r="TCO81" s="3058"/>
      <c r="TCP81" s="3059"/>
      <c r="TCQ81" s="3058"/>
      <c r="TCR81" s="3059"/>
      <c r="TCS81" s="3050"/>
      <c r="TCT81" s="3051"/>
      <c r="TCU81" s="3058"/>
      <c r="TCV81" s="3056"/>
      <c r="TCW81" s="3050"/>
      <c r="TCX81" s="3051"/>
      <c r="TCY81" s="3052"/>
      <c r="TCZ81" s="3053"/>
      <c r="TDA81" s="3050"/>
      <c r="TDB81" s="3054"/>
      <c r="TDC81" s="3029"/>
      <c r="TDD81" s="3055"/>
      <c r="TDE81" s="3056"/>
      <c r="TDF81" s="3057"/>
      <c r="TDG81" s="3058"/>
      <c r="TDH81" s="3059"/>
      <c r="TDI81" s="3058"/>
      <c r="TDJ81" s="3059"/>
      <c r="TDK81" s="3050"/>
      <c r="TDL81" s="3051"/>
      <c r="TDM81" s="3058"/>
      <c r="TDN81" s="3056"/>
      <c r="TDO81" s="3050"/>
      <c r="TDP81" s="3051"/>
      <c r="TDQ81" s="3052"/>
      <c r="TDR81" s="3053"/>
      <c r="TDS81" s="3050"/>
      <c r="TDT81" s="3054"/>
      <c r="TDU81" s="3029"/>
      <c r="TDV81" s="3055"/>
      <c r="TDW81" s="3056"/>
      <c r="TDX81" s="3057"/>
      <c r="TDY81" s="3058"/>
      <c r="TDZ81" s="3059"/>
      <c r="TEA81" s="3058"/>
      <c r="TEB81" s="3059"/>
      <c r="TEC81" s="3050"/>
      <c r="TED81" s="3051"/>
      <c r="TEE81" s="3058"/>
      <c r="TEF81" s="3056"/>
      <c r="TEG81" s="3050"/>
      <c r="TEH81" s="3051"/>
      <c r="TEI81" s="3052"/>
      <c r="TEJ81" s="3053"/>
      <c r="TEK81" s="3050"/>
      <c r="TEL81" s="3054"/>
      <c r="TEM81" s="3029"/>
      <c r="TEN81" s="3055"/>
      <c r="TEO81" s="3056"/>
      <c r="TEP81" s="3057"/>
      <c r="TEQ81" s="3058"/>
      <c r="TER81" s="3059"/>
      <c r="TES81" s="3058"/>
      <c r="TET81" s="3059"/>
      <c r="TEU81" s="3050"/>
      <c r="TEV81" s="3051"/>
      <c r="TEW81" s="3058"/>
      <c r="TEX81" s="3056"/>
      <c r="TEY81" s="3050"/>
      <c r="TEZ81" s="3051"/>
      <c r="TFA81" s="3052"/>
      <c r="TFB81" s="3053"/>
      <c r="TFC81" s="3050"/>
      <c r="TFD81" s="3054"/>
      <c r="TFE81" s="3029"/>
      <c r="TFF81" s="3055"/>
      <c r="TFG81" s="3056"/>
      <c r="TFH81" s="3057"/>
      <c r="TFI81" s="3058"/>
      <c r="TFJ81" s="3059"/>
      <c r="TFK81" s="3058"/>
      <c r="TFL81" s="3059"/>
      <c r="TFM81" s="3050"/>
      <c r="TFN81" s="3051"/>
      <c r="TFO81" s="3058"/>
      <c r="TFP81" s="3056"/>
      <c r="TFQ81" s="3050"/>
      <c r="TFR81" s="3051"/>
      <c r="TFS81" s="3052"/>
      <c r="TFT81" s="3053"/>
      <c r="TFU81" s="3050"/>
      <c r="TFV81" s="3054"/>
      <c r="TFW81" s="3029"/>
      <c r="TFX81" s="3055"/>
      <c r="TFY81" s="3056"/>
      <c r="TFZ81" s="3057"/>
      <c r="TGA81" s="3058"/>
      <c r="TGB81" s="3059"/>
      <c r="TGC81" s="3058"/>
      <c r="TGD81" s="3059"/>
      <c r="TGE81" s="3050"/>
      <c r="TGF81" s="3051"/>
      <c r="TGG81" s="3058"/>
      <c r="TGH81" s="3056"/>
      <c r="TGI81" s="3050"/>
      <c r="TGJ81" s="3051"/>
      <c r="TGK81" s="3052"/>
      <c r="TGL81" s="3053"/>
      <c r="TGM81" s="3050"/>
      <c r="TGN81" s="3054"/>
      <c r="TGO81" s="3029"/>
      <c r="TGP81" s="3055"/>
      <c r="TGQ81" s="3056"/>
      <c r="TGR81" s="3057"/>
      <c r="TGS81" s="3058"/>
      <c r="TGT81" s="3059"/>
      <c r="TGU81" s="3058"/>
      <c r="TGV81" s="3059"/>
      <c r="TGW81" s="3050"/>
      <c r="TGX81" s="3051"/>
      <c r="TGY81" s="3058"/>
      <c r="TGZ81" s="3056"/>
      <c r="THA81" s="3050"/>
      <c r="THB81" s="3051"/>
      <c r="THC81" s="3052"/>
      <c r="THD81" s="3053"/>
      <c r="THE81" s="3050"/>
      <c r="THF81" s="3054"/>
      <c r="THG81" s="3029"/>
      <c r="THH81" s="3055"/>
      <c r="THI81" s="3056"/>
      <c r="THJ81" s="3057"/>
      <c r="THK81" s="3058"/>
      <c r="THL81" s="3059"/>
      <c r="THM81" s="3058"/>
      <c r="THN81" s="3059"/>
      <c r="THO81" s="3050"/>
      <c r="THP81" s="3051"/>
      <c r="THQ81" s="3058"/>
      <c r="THR81" s="3056"/>
      <c r="THS81" s="3050"/>
      <c r="THT81" s="3051"/>
      <c r="THU81" s="3052"/>
      <c r="THV81" s="3053"/>
      <c r="THW81" s="3050"/>
      <c r="THX81" s="3054"/>
      <c r="THY81" s="3029"/>
      <c r="THZ81" s="3055"/>
      <c r="TIA81" s="3056"/>
      <c r="TIB81" s="3057"/>
      <c r="TIC81" s="3058"/>
      <c r="TID81" s="3059"/>
      <c r="TIE81" s="3058"/>
      <c r="TIF81" s="3059"/>
      <c r="TIG81" s="3050"/>
      <c r="TIH81" s="3051"/>
      <c r="TII81" s="3058"/>
      <c r="TIJ81" s="3056"/>
      <c r="TIK81" s="3050"/>
      <c r="TIL81" s="3051"/>
      <c r="TIM81" s="3052"/>
      <c r="TIN81" s="3053"/>
      <c r="TIO81" s="3050"/>
      <c r="TIP81" s="3054"/>
      <c r="TIQ81" s="3029"/>
      <c r="TIR81" s="3055"/>
      <c r="TIS81" s="3056"/>
      <c r="TIT81" s="3057"/>
      <c r="TIU81" s="3058"/>
      <c r="TIV81" s="3059"/>
      <c r="TIW81" s="3058"/>
      <c r="TIX81" s="3059"/>
      <c r="TIY81" s="3050"/>
      <c r="TIZ81" s="3051"/>
      <c r="TJA81" s="3058"/>
      <c r="TJB81" s="3056"/>
      <c r="TJC81" s="3050"/>
      <c r="TJD81" s="3051"/>
      <c r="TJE81" s="3052"/>
      <c r="TJF81" s="3053"/>
      <c r="TJG81" s="3050"/>
      <c r="TJH81" s="3054"/>
      <c r="TJI81" s="3029"/>
      <c r="TJJ81" s="3055"/>
      <c r="TJK81" s="3056"/>
      <c r="TJL81" s="3057"/>
      <c r="TJM81" s="3058"/>
      <c r="TJN81" s="3059"/>
      <c r="TJO81" s="3058"/>
      <c r="TJP81" s="3059"/>
      <c r="TJQ81" s="3050"/>
      <c r="TJR81" s="3051"/>
      <c r="TJS81" s="3058"/>
      <c r="TJT81" s="3056"/>
      <c r="TJU81" s="3050"/>
      <c r="TJV81" s="3051"/>
      <c r="TJW81" s="3052"/>
      <c r="TJX81" s="3053"/>
      <c r="TJY81" s="3050"/>
      <c r="TJZ81" s="3054"/>
      <c r="TKA81" s="3029"/>
      <c r="TKB81" s="3055"/>
      <c r="TKC81" s="3056"/>
      <c r="TKD81" s="3057"/>
      <c r="TKE81" s="3058"/>
      <c r="TKF81" s="3059"/>
      <c r="TKG81" s="3058"/>
      <c r="TKH81" s="3059"/>
      <c r="TKI81" s="3050"/>
      <c r="TKJ81" s="3051"/>
      <c r="TKK81" s="3058"/>
      <c r="TKL81" s="3056"/>
      <c r="TKM81" s="3050"/>
      <c r="TKN81" s="3051"/>
      <c r="TKO81" s="3052"/>
      <c r="TKP81" s="3053"/>
      <c r="TKQ81" s="3050"/>
      <c r="TKR81" s="3054"/>
      <c r="TKS81" s="3029"/>
      <c r="TKT81" s="3055"/>
      <c r="TKU81" s="3056"/>
      <c r="TKV81" s="3057"/>
      <c r="TKW81" s="3058"/>
      <c r="TKX81" s="3059"/>
      <c r="TKY81" s="3058"/>
      <c r="TKZ81" s="3059"/>
      <c r="TLA81" s="3050"/>
      <c r="TLB81" s="3051"/>
      <c r="TLC81" s="3058"/>
      <c r="TLD81" s="3056"/>
      <c r="TLE81" s="3050"/>
      <c r="TLF81" s="3051"/>
      <c r="TLG81" s="3052"/>
      <c r="TLH81" s="3053"/>
      <c r="TLI81" s="3050"/>
      <c r="TLJ81" s="3054"/>
      <c r="TLK81" s="3029"/>
      <c r="TLL81" s="3055"/>
      <c r="TLM81" s="3056"/>
      <c r="TLN81" s="3057"/>
      <c r="TLO81" s="3058"/>
      <c r="TLP81" s="3059"/>
      <c r="TLQ81" s="3058"/>
      <c r="TLR81" s="3059"/>
      <c r="TLS81" s="3050"/>
      <c r="TLT81" s="3051"/>
      <c r="TLU81" s="3058"/>
      <c r="TLV81" s="3056"/>
      <c r="TLW81" s="3050"/>
      <c r="TLX81" s="3051"/>
      <c r="TLY81" s="3052"/>
      <c r="TLZ81" s="3053"/>
      <c r="TMA81" s="3050"/>
      <c r="TMB81" s="3054"/>
      <c r="TMC81" s="3029"/>
      <c r="TMD81" s="3055"/>
      <c r="TME81" s="3056"/>
      <c r="TMF81" s="3057"/>
      <c r="TMG81" s="3058"/>
      <c r="TMH81" s="3059"/>
      <c r="TMI81" s="3058"/>
      <c r="TMJ81" s="3059"/>
      <c r="TMK81" s="3050"/>
      <c r="TML81" s="3051"/>
      <c r="TMM81" s="3058"/>
      <c r="TMN81" s="3056"/>
      <c r="TMO81" s="3050"/>
      <c r="TMP81" s="3051"/>
      <c r="TMQ81" s="3052"/>
      <c r="TMR81" s="3053"/>
      <c r="TMS81" s="3050"/>
      <c r="TMT81" s="3054"/>
      <c r="TMU81" s="3029"/>
      <c r="TMV81" s="3055"/>
      <c r="TMW81" s="3056"/>
      <c r="TMX81" s="3057"/>
      <c r="TMY81" s="3058"/>
      <c r="TMZ81" s="3059"/>
      <c r="TNA81" s="3058"/>
      <c r="TNB81" s="3059"/>
      <c r="TNC81" s="3050"/>
      <c r="TND81" s="3051"/>
      <c r="TNE81" s="3058"/>
      <c r="TNF81" s="3056"/>
      <c r="TNG81" s="3050"/>
      <c r="TNH81" s="3051"/>
      <c r="TNI81" s="3052"/>
      <c r="TNJ81" s="3053"/>
      <c r="TNK81" s="3050"/>
      <c r="TNL81" s="3054"/>
      <c r="TNM81" s="3029"/>
      <c r="TNN81" s="3055"/>
      <c r="TNO81" s="3056"/>
      <c r="TNP81" s="3057"/>
      <c r="TNQ81" s="3058"/>
      <c r="TNR81" s="3059"/>
      <c r="TNS81" s="3058"/>
      <c r="TNT81" s="3059"/>
      <c r="TNU81" s="3050"/>
      <c r="TNV81" s="3051"/>
      <c r="TNW81" s="3058"/>
      <c r="TNX81" s="3056"/>
      <c r="TNY81" s="3050"/>
      <c r="TNZ81" s="3051"/>
      <c r="TOA81" s="3052"/>
      <c r="TOB81" s="3053"/>
      <c r="TOC81" s="3050"/>
      <c r="TOD81" s="3054"/>
      <c r="TOE81" s="3029"/>
      <c r="TOF81" s="3055"/>
      <c r="TOG81" s="3056"/>
      <c r="TOH81" s="3057"/>
      <c r="TOI81" s="3058"/>
      <c r="TOJ81" s="3059"/>
      <c r="TOK81" s="3058"/>
      <c r="TOL81" s="3059"/>
      <c r="TOM81" s="3050"/>
      <c r="TON81" s="3051"/>
      <c r="TOO81" s="3058"/>
      <c r="TOP81" s="3056"/>
      <c r="TOQ81" s="3050"/>
      <c r="TOR81" s="3051"/>
      <c r="TOS81" s="3052"/>
      <c r="TOT81" s="3053"/>
      <c r="TOU81" s="3050"/>
      <c r="TOV81" s="3054"/>
      <c r="TOW81" s="3029"/>
      <c r="TOX81" s="3055"/>
      <c r="TOY81" s="3056"/>
      <c r="TOZ81" s="3057"/>
      <c r="TPA81" s="3058"/>
      <c r="TPB81" s="3059"/>
      <c r="TPC81" s="3058"/>
      <c r="TPD81" s="3059"/>
      <c r="TPE81" s="3050"/>
      <c r="TPF81" s="3051"/>
      <c r="TPG81" s="3058"/>
      <c r="TPH81" s="3056"/>
      <c r="TPI81" s="3050"/>
      <c r="TPJ81" s="3051"/>
      <c r="TPK81" s="3052"/>
      <c r="TPL81" s="3053"/>
      <c r="TPM81" s="3050"/>
      <c r="TPN81" s="3054"/>
      <c r="TPO81" s="3029"/>
      <c r="TPP81" s="3055"/>
      <c r="TPQ81" s="3056"/>
      <c r="TPR81" s="3057"/>
      <c r="TPS81" s="3058"/>
      <c r="TPT81" s="3059"/>
      <c r="TPU81" s="3058"/>
      <c r="TPV81" s="3059"/>
      <c r="TPW81" s="3050"/>
      <c r="TPX81" s="3051"/>
      <c r="TPY81" s="3058"/>
      <c r="TPZ81" s="3056"/>
      <c r="TQA81" s="3050"/>
      <c r="TQB81" s="3051"/>
      <c r="TQC81" s="3052"/>
      <c r="TQD81" s="3053"/>
      <c r="TQE81" s="3050"/>
      <c r="TQF81" s="3054"/>
      <c r="TQG81" s="3029"/>
      <c r="TQH81" s="3055"/>
      <c r="TQI81" s="3056"/>
      <c r="TQJ81" s="3057"/>
      <c r="TQK81" s="3058"/>
      <c r="TQL81" s="3059"/>
      <c r="TQM81" s="3058"/>
      <c r="TQN81" s="3059"/>
      <c r="TQO81" s="3050"/>
      <c r="TQP81" s="3051"/>
      <c r="TQQ81" s="3058"/>
      <c r="TQR81" s="3056"/>
      <c r="TQS81" s="3050"/>
      <c r="TQT81" s="3051"/>
      <c r="TQU81" s="3052"/>
      <c r="TQV81" s="3053"/>
      <c r="TQW81" s="3050"/>
      <c r="TQX81" s="3054"/>
      <c r="TQY81" s="3029"/>
      <c r="TQZ81" s="3055"/>
      <c r="TRA81" s="3056"/>
      <c r="TRB81" s="3057"/>
      <c r="TRC81" s="3058"/>
      <c r="TRD81" s="3059"/>
      <c r="TRE81" s="3058"/>
      <c r="TRF81" s="3059"/>
      <c r="TRG81" s="3050"/>
      <c r="TRH81" s="3051"/>
      <c r="TRI81" s="3058"/>
      <c r="TRJ81" s="3056"/>
      <c r="TRK81" s="3050"/>
      <c r="TRL81" s="3051"/>
      <c r="TRM81" s="3052"/>
      <c r="TRN81" s="3053"/>
      <c r="TRO81" s="3050"/>
      <c r="TRP81" s="3054"/>
      <c r="TRQ81" s="3029"/>
      <c r="TRR81" s="3055"/>
      <c r="TRS81" s="3056"/>
      <c r="TRT81" s="3057"/>
      <c r="TRU81" s="3058"/>
      <c r="TRV81" s="3059"/>
      <c r="TRW81" s="3058"/>
      <c r="TRX81" s="3059"/>
      <c r="TRY81" s="3050"/>
      <c r="TRZ81" s="3051"/>
      <c r="TSA81" s="3058"/>
      <c r="TSB81" s="3056"/>
      <c r="TSC81" s="3050"/>
      <c r="TSD81" s="3051"/>
      <c r="TSE81" s="3052"/>
      <c r="TSF81" s="3053"/>
      <c r="TSG81" s="3050"/>
      <c r="TSH81" s="3054"/>
      <c r="TSI81" s="3029"/>
      <c r="TSJ81" s="3055"/>
      <c r="TSK81" s="3056"/>
      <c r="TSL81" s="3057"/>
      <c r="TSM81" s="3058"/>
      <c r="TSN81" s="3059"/>
      <c r="TSO81" s="3058"/>
      <c r="TSP81" s="3059"/>
      <c r="TSQ81" s="3050"/>
      <c r="TSR81" s="3051"/>
      <c r="TSS81" s="3058"/>
      <c r="TST81" s="3056"/>
      <c r="TSU81" s="3050"/>
      <c r="TSV81" s="3051"/>
      <c r="TSW81" s="3052"/>
      <c r="TSX81" s="3053"/>
      <c r="TSY81" s="3050"/>
      <c r="TSZ81" s="3054"/>
      <c r="TTA81" s="3029"/>
      <c r="TTB81" s="3055"/>
      <c r="TTC81" s="3056"/>
      <c r="TTD81" s="3057"/>
      <c r="TTE81" s="3058"/>
      <c r="TTF81" s="3059"/>
      <c r="TTG81" s="3058"/>
      <c r="TTH81" s="3059"/>
      <c r="TTI81" s="3050"/>
      <c r="TTJ81" s="3051"/>
      <c r="TTK81" s="3058"/>
      <c r="TTL81" s="3056"/>
      <c r="TTM81" s="3050"/>
      <c r="TTN81" s="3051"/>
      <c r="TTO81" s="3052"/>
      <c r="TTP81" s="3053"/>
      <c r="TTQ81" s="3050"/>
      <c r="TTR81" s="3054"/>
      <c r="TTS81" s="3029"/>
      <c r="TTT81" s="3055"/>
      <c r="TTU81" s="3056"/>
      <c r="TTV81" s="3057"/>
      <c r="TTW81" s="3058"/>
      <c r="TTX81" s="3059"/>
      <c r="TTY81" s="3058"/>
      <c r="TTZ81" s="3059"/>
      <c r="TUA81" s="3050"/>
      <c r="TUB81" s="3051"/>
      <c r="TUC81" s="3058"/>
      <c r="TUD81" s="3056"/>
      <c r="TUE81" s="3050"/>
      <c r="TUF81" s="3051"/>
      <c r="TUG81" s="3052"/>
      <c r="TUH81" s="3053"/>
      <c r="TUI81" s="3050"/>
      <c r="TUJ81" s="3054"/>
      <c r="TUK81" s="3029"/>
      <c r="TUL81" s="3055"/>
      <c r="TUM81" s="3056"/>
      <c r="TUN81" s="3057"/>
      <c r="TUO81" s="3058"/>
      <c r="TUP81" s="3059"/>
      <c r="TUQ81" s="3058"/>
      <c r="TUR81" s="3059"/>
      <c r="TUS81" s="3050"/>
      <c r="TUT81" s="3051"/>
      <c r="TUU81" s="3058"/>
      <c r="TUV81" s="3056"/>
      <c r="TUW81" s="3050"/>
      <c r="TUX81" s="3051"/>
      <c r="TUY81" s="3052"/>
      <c r="TUZ81" s="3053"/>
      <c r="TVA81" s="3050"/>
      <c r="TVB81" s="3054"/>
      <c r="TVC81" s="3029"/>
      <c r="TVD81" s="3055"/>
      <c r="TVE81" s="3056"/>
      <c r="TVF81" s="3057"/>
      <c r="TVG81" s="3058"/>
      <c r="TVH81" s="3059"/>
      <c r="TVI81" s="3058"/>
      <c r="TVJ81" s="3059"/>
      <c r="TVK81" s="3050"/>
      <c r="TVL81" s="3051"/>
      <c r="TVM81" s="3058"/>
      <c r="TVN81" s="3056"/>
      <c r="TVO81" s="3050"/>
      <c r="TVP81" s="3051"/>
      <c r="TVQ81" s="3052"/>
      <c r="TVR81" s="3053"/>
      <c r="TVS81" s="3050"/>
      <c r="TVT81" s="3054"/>
      <c r="TVU81" s="3029"/>
      <c r="TVV81" s="3055"/>
      <c r="TVW81" s="3056"/>
      <c r="TVX81" s="3057"/>
      <c r="TVY81" s="3058"/>
      <c r="TVZ81" s="3059"/>
      <c r="TWA81" s="3058"/>
      <c r="TWB81" s="3059"/>
      <c r="TWC81" s="3050"/>
      <c r="TWD81" s="3051"/>
      <c r="TWE81" s="3058"/>
      <c r="TWF81" s="3056"/>
      <c r="TWG81" s="3050"/>
      <c r="TWH81" s="3051"/>
      <c r="TWI81" s="3052"/>
      <c r="TWJ81" s="3053"/>
      <c r="TWK81" s="3050"/>
      <c r="TWL81" s="3054"/>
      <c r="TWM81" s="3029"/>
      <c r="TWN81" s="3055"/>
      <c r="TWO81" s="3056"/>
      <c r="TWP81" s="3057"/>
      <c r="TWQ81" s="3058"/>
      <c r="TWR81" s="3059"/>
      <c r="TWS81" s="3058"/>
      <c r="TWT81" s="3059"/>
      <c r="TWU81" s="3050"/>
      <c r="TWV81" s="3051"/>
      <c r="TWW81" s="3058"/>
      <c r="TWX81" s="3056"/>
      <c r="TWY81" s="3050"/>
      <c r="TWZ81" s="3051"/>
      <c r="TXA81" s="3052"/>
      <c r="TXB81" s="3053"/>
      <c r="TXC81" s="3050"/>
      <c r="TXD81" s="3054"/>
      <c r="TXE81" s="3029"/>
      <c r="TXF81" s="3055"/>
      <c r="TXG81" s="3056"/>
      <c r="TXH81" s="3057"/>
      <c r="TXI81" s="3058"/>
      <c r="TXJ81" s="3059"/>
      <c r="TXK81" s="3058"/>
      <c r="TXL81" s="3059"/>
      <c r="TXM81" s="3050"/>
      <c r="TXN81" s="3051"/>
      <c r="TXO81" s="3058"/>
      <c r="TXP81" s="3056"/>
      <c r="TXQ81" s="3050"/>
      <c r="TXR81" s="3051"/>
      <c r="TXS81" s="3052"/>
      <c r="TXT81" s="3053"/>
      <c r="TXU81" s="3050"/>
      <c r="TXV81" s="3054"/>
      <c r="TXW81" s="3029"/>
      <c r="TXX81" s="3055"/>
      <c r="TXY81" s="3056"/>
      <c r="TXZ81" s="3057"/>
      <c r="TYA81" s="3058"/>
      <c r="TYB81" s="3059"/>
      <c r="TYC81" s="3058"/>
      <c r="TYD81" s="3059"/>
      <c r="TYE81" s="3050"/>
      <c r="TYF81" s="3051"/>
      <c r="TYG81" s="3058"/>
      <c r="TYH81" s="3056"/>
      <c r="TYI81" s="3050"/>
      <c r="TYJ81" s="3051"/>
      <c r="TYK81" s="3052"/>
      <c r="TYL81" s="3053"/>
      <c r="TYM81" s="3050"/>
      <c r="TYN81" s="3054"/>
      <c r="TYO81" s="3029"/>
      <c r="TYP81" s="3055"/>
      <c r="TYQ81" s="3056"/>
      <c r="TYR81" s="3057"/>
      <c r="TYS81" s="3058"/>
      <c r="TYT81" s="3059"/>
      <c r="TYU81" s="3058"/>
      <c r="TYV81" s="3059"/>
      <c r="TYW81" s="3050"/>
      <c r="TYX81" s="3051"/>
      <c r="TYY81" s="3058"/>
      <c r="TYZ81" s="3056"/>
      <c r="TZA81" s="3050"/>
      <c r="TZB81" s="3051"/>
      <c r="TZC81" s="3052"/>
      <c r="TZD81" s="3053"/>
      <c r="TZE81" s="3050"/>
      <c r="TZF81" s="3054"/>
      <c r="TZG81" s="3029"/>
      <c r="TZH81" s="3055"/>
      <c r="TZI81" s="3056"/>
      <c r="TZJ81" s="3057"/>
      <c r="TZK81" s="3058"/>
      <c r="TZL81" s="3059"/>
      <c r="TZM81" s="3058"/>
      <c r="TZN81" s="3059"/>
      <c r="TZO81" s="3050"/>
      <c r="TZP81" s="3051"/>
      <c r="TZQ81" s="3058"/>
      <c r="TZR81" s="3056"/>
      <c r="TZS81" s="3050"/>
      <c r="TZT81" s="3051"/>
      <c r="TZU81" s="3052"/>
      <c r="TZV81" s="3053"/>
      <c r="TZW81" s="3050"/>
      <c r="TZX81" s="3054"/>
      <c r="TZY81" s="3029"/>
      <c r="TZZ81" s="3055"/>
      <c r="UAA81" s="3056"/>
      <c r="UAB81" s="3057"/>
      <c r="UAC81" s="3058"/>
      <c r="UAD81" s="3059"/>
      <c r="UAE81" s="3058"/>
      <c r="UAF81" s="3059"/>
      <c r="UAG81" s="3050"/>
      <c r="UAH81" s="3051"/>
      <c r="UAI81" s="3058"/>
      <c r="UAJ81" s="3056"/>
      <c r="UAK81" s="3050"/>
      <c r="UAL81" s="3051"/>
      <c r="UAM81" s="3052"/>
      <c r="UAN81" s="3053"/>
      <c r="UAO81" s="3050"/>
      <c r="UAP81" s="3054"/>
      <c r="UAQ81" s="3029"/>
      <c r="UAR81" s="3055"/>
      <c r="UAS81" s="3056"/>
      <c r="UAT81" s="3057"/>
      <c r="UAU81" s="3058"/>
      <c r="UAV81" s="3059"/>
      <c r="UAW81" s="3058"/>
      <c r="UAX81" s="3059"/>
      <c r="UAY81" s="3050"/>
      <c r="UAZ81" s="3051"/>
      <c r="UBA81" s="3058"/>
      <c r="UBB81" s="3056"/>
      <c r="UBC81" s="3050"/>
      <c r="UBD81" s="3051"/>
      <c r="UBE81" s="3052"/>
      <c r="UBF81" s="3053"/>
      <c r="UBG81" s="3050"/>
      <c r="UBH81" s="3054"/>
      <c r="UBI81" s="3029"/>
      <c r="UBJ81" s="3055"/>
      <c r="UBK81" s="3056"/>
      <c r="UBL81" s="3057"/>
      <c r="UBM81" s="3058"/>
      <c r="UBN81" s="3059"/>
      <c r="UBO81" s="3058"/>
      <c r="UBP81" s="3059"/>
      <c r="UBQ81" s="3050"/>
      <c r="UBR81" s="3051"/>
      <c r="UBS81" s="3058"/>
      <c r="UBT81" s="3056"/>
      <c r="UBU81" s="3050"/>
      <c r="UBV81" s="3051"/>
      <c r="UBW81" s="3052"/>
      <c r="UBX81" s="3053"/>
      <c r="UBY81" s="3050"/>
      <c r="UBZ81" s="3054"/>
      <c r="UCA81" s="3029"/>
      <c r="UCB81" s="3055"/>
      <c r="UCC81" s="3056"/>
      <c r="UCD81" s="3057"/>
      <c r="UCE81" s="3058"/>
      <c r="UCF81" s="3059"/>
      <c r="UCG81" s="3058"/>
      <c r="UCH81" s="3059"/>
      <c r="UCI81" s="3050"/>
      <c r="UCJ81" s="3051"/>
      <c r="UCK81" s="3058"/>
      <c r="UCL81" s="3056"/>
      <c r="UCM81" s="3050"/>
      <c r="UCN81" s="3051"/>
      <c r="UCO81" s="3052"/>
      <c r="UCP81" s="3053"/>
      <c r="UCQ81" s="3050"/>
      <c r="UCR81" s="3054"/>
      <c r="UCS81" s="3029"/>
      <c r="UCT81" s="3055"/>
      <c r="UCU81" s="3056"/>
      <c r="UCV81" s="3057"/>
      <c r="UCW81" s="3058"/>
      <c r="UCX81" s="3059"/>
      <c r="UCY81" s="3058"/>
      <c r="UCZ81" s="3059"/>
      <c r="UDA81" s="3050"/>
      <c r="UDB81" s="3051"/>
      <c r="UDC81" s="3058"/>
      <c r="UDD81" s="3056"/>
      <c r="UDE81" s="3050"/>
      <c r="UDF81" s="3051"/>
      <c r="UDG81" s="3052"/>
      <c r="UDH81" s="3053"/>
      <c r="UDI81" s="3050"/>
      <c r="UDJ81" s="3054"/>
      <c r="UDK81" s="3029"/>
      <c r="UDL81" s="3055"/>
      <c r="UDM81" s="3056"/>
      <c r="UDN81" s="3057"/>
      <c r="UDO81" s="3058"/>
      <c r="UDP81" s="3059"/>
      <c r="UDQ81" s="3058"/>
      <c r="UDR81" s="3059"/>
      <c r="UDS81" s="3050"/>
      <c r="UDT81" s="3051"/>
      <c r="UDU81" s="3058"/>
      <c r="UDV81" s="3056"/>
      <c r="UDW81" s="3050"/>
      <c r="UDX81" s="3051"/>
      <c r="UDY81" s="3052"/>
      <c r="UDZ81" s="3053"/>
      <c r="UEA81" s="3050"/>
      <c r="UEB81" s="3054"/>
      <c r="UEC81" s="3029"/>
      <c r="UED81" s="3055"/>
      <c r="UEE81" s="3056"/>
      <c r="UEF81" s="3057"/>
      <c r="UEG81" s="3058"/>
      <c r="UEH81" s="3059"/>
      <c r="UEI81" s="3058"/>
      <c r="UEJ81" s="3059"/>
      <c r="UEK81" s="3050"/>
      <c r="UEL81" s="3051"/>
      <c r="UEM81" s="3058"/>
      <c r="UEN81" s="3056"/>
      <c r="UEO81" s="3050"/>
      <c r="UEP81" s="3051"/>
      <c r="UEQ81" s="3052"/>
      <c r="UER81" s="3053"/>
      <c r="UES81" s="3050"/>
      <c r="UET81" s="3054"/>
      <c r="UEU81" s="3029"/>
      <c r="UEV81" s="3055"/>
      <c r="UEW81" s="3056"/>
      <c r="UEX81" s="3057"/>
      <c r="UEY81" s="3058"/>
      <c r="UEZ81" s="3059"/>
      <c r="UFA81" s="3058"/>
      <c r="UFB81" s="3059"/>
      <c r="UFC81" s="3050"/>
      <c r="UFD81" s="3051"/>
      <c r="UFE81" s="3058"/>
      <c r="UFF81" s="3056"/>
      <c r="UFG81" s="3050"/>
      <c r="UFH81" s="3051"/>
      <c r="UFI81" s="3052"/>
      <c r="UFJ81" s="3053"/>
      <c r="UFK81" s="3050"/>
      <c r="UFL81" s="3054"/>
      <c r="UFM81" s="3029"/>
      <c r="UFN81" s="3055"/>
      <c r="UFO81" s="3056"/>
      <c r="UFP81" s="3057"/>
      <c r="UFQ81" s="3058"/>
      <c r="UFR81" s="3059"/>
      <c r="UFS81" s="3058"/>
      <c r="UFT81" s="3059"/>
      <c r="UFU81" s="3050"/>
      <c r="UFV81" s="3051"/>
      <c r="UFW81" s="3058"/>
      <c r="UFX81" s="3056"/>
      <c r="UFY81" s="3050"/>
      <c r="UFZ81" s="3051"/>
      <c r="UGA81" s="3052"/>
      <c r="UGB81" s="3053"/>
      <c r="UGC81" s="3050"/>
      <c r="UGD81" s="3054"/>
      <c r="UGE81" s="3029"/>
      <c r="UGF81" s="3055"/>
      <c r="UGG81" s="3056"/>
      <c r="UGH81" s="3057"/>
      <c r="UGI81" s="3058"/>
      <c r="UGJ81" s="3059"/>
      <c r="UGK81" s="3058"/>
      <c r="UGL81" s="3059"/>
      <c r="UGM81" s="3050"/>
      <c r="UGN81" s="3051"/>
      <c r="UGO81" s="3058"/>
      <c r="UGP81" s="3056"/>
      <c r="UGQ81" s="3050"/>
      <c r="UGR81" s="3051"/>
      <c r="UGS81" s="3052"/>
      <c r="UGT81" s="3053"/>
      <c r="UGU81" s="3050"/>
      <c r="UGV81" s="3054"/>
      <c r="UGW81" s="3029"/>
      <c r="UGX81" s="3055"/>
      <c r="UGY81" s="3056"/>
      <c r="UGZ81" s="3057"/>
      <c r="UHA81" s="3058"/>
      <c r="UHB81" s="3059"/>
      <c r="UHC81" s="3058"/>
      <c r="UHD81" s="3059"/>
      <c r="UHE81" s="3050"/>
      <c r="UHF81" s="3051"/>
      <c r="UHG81" s="3058"/>
      <c r="UHH81" s="3056"/>
      <c r="UHI81" s="3050"/>
      <c r="UHJ81" s="3051"/>
      <c r="UHK81" s="3052"/>
      <c r="UHL81" s="3053"/>
      <c r="UHM81" s="3050"/>
      <c r="UHN81" s="3054"/>
      <c r="UHO81" s="3029"/>
      <c r="UHP81" s="3055"/>
      <c r="UHQ81" s="3056"/>
      <c r="UHR81" s="3057"/>
      <c r="UHS81" s="3058"/>
      <c r="UHT81" s="3059"/>
      <c r="UHU81" s="3058"/>
      <c r="UHV81" s="3059"/>
      <c r="UHW81" s="3050"/>
      <c r="UHX81" s="3051"/>
      <c r="UHY81" s="3058"/>
      <c r="UHZ81" s="3056"/>
      <c r="UIA81" s="3050"/>
      <c r="UIB81" s="3051"/>
      <c r="UIC81" s="3052"/>
      <c r="UID81" s="3053"/>
      <c r="UIE81" s="3050"/>
      <c r="UIF81" s="3054"/>
      <c r="UIG81" s="3029"/>
      <c r="UIH81" s="3055"/>
      <c r="UII81" s="3056"/>
      <c r="UIJ81" s="3057"/>
      <c r="UIK81" s="3058"/>
      <c r="UIL81" s="3059"/>
      <c r="UIM81" s="3058"/>
      <c r="UIN81" s="3059"/>
      <c r="UIO81" s="3050"/>
      <c r="UIP81" s="3051"/>
      <c r="UIQ81" s="3058"/>
      <c r="UIR81" s="3056"/>
      <c r="UIS81" s="3050"/>
      <c r="UIT81" s="3051"/>
      <c r="UIU81" s="3052"/>
      <c r="UIV81" s="3053"/>
      <c r="UIW81" s="3050"/>
      <c r="UIX81" s="3054"/>
      <c r="UIY81" s="3029"/>
      <c r="UIZ81" s="3055"/>
      <c r="UJA81" s="3056"/>
      <c r="UJB81" s="3057"/>
      <c r="UJC81" s="3058"/>
      <c r="UJD81" s="3059"/>
      <c r="UJE81" s="3058"/>
      <c r="UJF81" s="3059"/>
      <c r="UJG81" s="3050"/>
      <c r="UJH81" s="3051"/>
      <c r="UJI81" s="3058"/>
      <c r="UJJ81" s="3056"/>
      <c r="UJK81" s="3050"/>
      <c r="UJL81" s="3051"/>
      <c r="UJM81" s="3052"/>
      <c r="UJN81" s="3053"/>
      <c r="UJO81" s="3050"/>
      <c r="UJP81" s="3054"/>
      <c r="UJQ81" s="3029"/>
      <c r="UJR81" s="3055"/>
      <c r="UJS81" s="3056"/>
      <c r="UJT81" s="3057"/>
      <c r="UJU81" s="3058"/>
      <c r="UJV81" s="3059"/>
      <c r="UJW81" s="3058"/>
      <c r="UJX81" s="3059"/>
      <c r="UJY81" s="3050"/>
      <c r="UJZ81" s="3051"/>
      <c r="UKA81" s="3058"/>
      <c r="UKB81" s="3056"/>
      <c r="UKC81" s="3050"/>
      <c r="UKD81" s="3051"/>
      <c r="UKE81" s="3052"/>
      <c r="UKF81" s="3053"/>
      <c r="UKG81" s="3050"/>
      <c r="UKH81" s="3054"/>
      <c r="UKI81" s="3029"/>
      <c r="UKJ81" s="3055"/>
      <c r="UKK81" s="3056"/>
      <c r="UKL81" s="3057"/>
      <c r="UKM81" s="3058"/>
      <c r="UKN81" s="3059"/>
      <c r="UKO81" s="3058"/>
      <c r="UKP81" s="3059"/>
      <c r="UKQ81" s="3050"/>
      <c r="UKR81" s="3051"/>
      <c r="UKS81" s="3058"/>
      <c r="UKT81" s="3056"/>
      <c r="UKU81" s="3050"/>
      <c r="UKV81" s="3051"/>
      <c r="UKW81" s="3052"/>
      <c r="UKX81" s="3053"/>
      <c r="UKY81" s="3050"/>
      <c r="UKZ81" s="3054"/>
      <c r="ULA81" s="3029"/>
      <c r="ULB81" s="3055"/>
      <c r="ULC81" s="3056"/>
      <c r="ULD81" s="3057"/>
      <c r="ULE81" s="3058"/>
      <c r="ULF81" s="3059"/>
      <c r="ULG81" s="3058"/>
      <c r="ULH81" s="3059"/>
      <c r="ULI81" s="3050"/>
      <c r="ULJ81" s="3051"/>
      <c r="ULK81" s="3058"/>
      <c r="ULL81" s="3056"/>
      <c r="ULM81" s="3050"/>
      <c r="ULN81" s="3051"/>
      <c r="ULO81" s="3052"/>
      <c r="ULP81" s="3053"/>
      <c r="ULQ81" s="3050"/>
      <c r="ULR81" s="3054"/>
      <c r="ULS81" s="3029"/>
      <c r="ULT81" s="3055"/>
      <c r="ULU81" s="3056"/>
      <c r="ULV81" s="3057"/>
      <c r="ULW81" s="3058"/>
      <c r="ULX81" s="3059"/>
      <c r="ULY81" s="3058"/>
      <c r="ULZ81" s="3059"/>
      <c r="UMA81" s="3050"/>
      <c r="UMB81" s="3051"/>
      <c r="UMC81" s="3058"/>
      <c r="UMD81" s="3056"/>
      <c r="UME81" s="3050"/>
      <c r="UMF81" s="3051"/>
      <c r="UMG81" s="3052"/>
      <c r="UMH81" s="3053"/>
      <c r="UMI81" s="3050"/>
      <c r="UMJ81" s="3054"/>
      <c r="UMK81" s="3029"/>
      <c r="UML81" s="3055"/>
      <c r="UMM81" s="3056"/>
      <c r="UMN81" s="3057"/>
      <c r="UMO81" s="3058"/>
      <c r="UMP81" s="3059"/>
      <c r="UMQ81" s="3058"/>
      <c r="UMR81" s="3059"/>
      <c r="UMS81" s="3050"/>
      <c r="UMT81" s="3051"/>
      <c r="UMU81" s="3058"/>
      <c r="UMV81" s="3056"/>
      <c r="UMW81" s="3050"/>
      <c r="UMX81" s="3051"/>
      <c r="UMY81" s="3052"/>
      <c r="UMZ81" s="3053"/>
      <c r="UNA81" s="3050"/>
      <c r="UNB81" s="3054"/>
      <c r="UNC81" s="3029"/>
      <c r="UND81" s="3055"/>
      <c r="UNE81" s="3056"/>
      <c r="UNF81" s="3057"/>
      <c r="UNG81" s="3058"/>
      <c r="UNH81" s="3059"/>
      <c r="UNI81" s="3058"/>
      <c r="UNJ81" s="3059"/>
      <c r="UNK81" s="3050"/>
      <c r="UNL81" s="3051"/>
      <c r="UNM81" s="3058"/>
      <c r="UNN81" s="3056"/>
      <c r="UNO81" s="3050"/>
      <c r="UNP81" s="3051"/>
      <c r="UNQ81" s="3052"/>
      <c r="UNR81" s="3053"/>
      <c r="UNS81" s="3050"/>
      <c r="UNT81" s="3054"/>
      <c r="UNU81" s="3029"/>
      <c r="UNV81" s="3055"/>
      <c r="UNW81" s="3056"/>
      <c r="UNX81" s="3057"/>
      <c r="UNY81" s="3058"/>
      <c r="UNZ81" s="3059"/>
      <c r="UOA81" s="3058"/>
      <c r="UOB81" s="3059"/>
      <c r="UOC81" s="3050"/>
      <c r="UOD81" s="3051"/>
      <c r="UOE81" s="3058"/>
      <c r="UOF81" s="3056"/>
      <c r="UOG81" s="3050"/>
      <c r="UOH81" s="3051"/>
      <c r="UOI81" s="3052"/>
      <c r="UOJ81" s="3053"/>
      <c r="UOK81" s="3050"/>
      <c r="UOL81" s="3054"/>
      <c r="UOM81" s="3029"/>
      <c r="UON81" s="3055"/>
      <c r="UOO81" s="3056"/>
      <c r="UOP81" s="3057"/>
      <c r="UOQ81" s="3058"/>
      <c r="UOR81" s="3059"/>
      <c r="UOS81" s="3058"/>
      <c r="UOT81" s="3059"/>
      <c r="UOU81" s="3050"/>
      <c r="UOV81" s="3051"/>
      <c r="UOW81" s="3058"/>
      <c r="UOX81" s="3056"/>
      <c r="UOY81" s="3050"/>
      <c r="UOZ81" s="3051"/>
      <c r="UPA81" s="3052"/>
      <c r="UPB81" s="3053"/>
      <c r="UPC81" s="3050"/>
      <c r="UPD81" s="3054"/>
      <c r="UPE81" s="3029"/>
      <c r="UPF81" s="3055"/>
      <c r="UPG81" s="3056"/>
      <c r="UPH81" s="3057"/>
      <c r="UPI81" s="3058"/>
      <c r="UPJ81" s="3059"/>
      <c r="UPK81" s="3058"/>
      <c r="UPL81" s="3059"/>
      <c r="UPM81" s="3050"/>
      <c r="UPN81" s="3051"/>
      <c r="UPO81" s="3058"/>
      <c r="UPP81" s="3056"/>
      <c r="UPQ81" s="3050"/>
      <c r="UPR81" s="3051"/>
      <c r="UPS81" s="3052"/>
      <c r="UPT81" s="3053"/>
      <c r="UPU81" s="3050"/>
      <c r="UPV81" s="3054"/>
      <c r="UPW81" s="3029"/>
      <c r="UPX81" s="3055"/>
      <c r="UPY81" s="3056"/>
      <c r="UPZ81" s="3057"/>
      <c r="UQA81" s="3058"/>
      <c r="UQB81" s="3059"/>
      <c r="UQC81" s="3058"/>
      <c r="UQD81" s="3059"/>
      <c r="UQE81" s="3050"/>
      <c r="UQF81" s="3051"/>
      <c r="UQG81" s="3058"/>
      <c r="UQH81" s="3056"/>
      <c r="UQI81" s="3050"/>
      <c r="UQJ81" s="3051"/>
      <c r="UQK81" s="3052"/>
      <c r="UQL81" s="3053"/>
      <c r="UQM81" s="3050"/>
      <c r="UQN81" s="3054"/>
      <c r="UQO81" s="3029"/>
      <c r="UQP81" s="3055"/>
      <c r="UQQ81" s="3056"/>
      <c r="UQR81" s="3057"/>
      <c r="UQS81" s="3058"/>
      <c r="UQT81" s="3059"/>
      <c r="UQU81" s="3058"/>
      <c r="UQV81" s="3059"/>
      <c r="UQW81" s="3050"/>
      <c r="UQX81" s="3051"/>
      <c r="UQY81" s="3058"/>
      <c r="UQZ81" s="3056"/>
      <c r="URA81" s="3050"/>
      <c r="URB81" s="3051"/>
      <c r="URC81" s="3052"/>
      <c r="URD81" s="3053"/>
      <c r="URE81" s="3050"/>
      <c r="URF81" s="3054"/>
      <c r="URG81" s="3029"/>
      <c r="URH81" s="3055"/>
      <c r="URI81" s="3056"/>
      <c r="URJ81" s="3057"/>
      <c r="URK81" s="3058"/>
      <c r="URL81" s="3059"/>
      <c r="URM81" s="3058"/>
      <c r="URN81" s="3059"/>
      <c r="URO81" s="3050"/>
      <c r="URP81" s="3051"/>
      <c r="URQ81" s="3058"/>
      <c r="URR81" s="3056"/>
      <c r="URS81" s="3050"/>
      <c r="URT81" s="3051"/>
      <c r="URU81" s="3052"/>
      <c r="URV81" s="3053"/>
      <c r="URW81" s="3050"/>
      <c r="URX81" s="3054"/>
      <c r="URY81" s="3029"/>
      <c r="URZ81" s="3055"/>
      <c r="USA81" s="3056"/>
      <c r="USB81" s="3057"/>
      <c r="USC81" s="3058"/>
      <c r="USD81" s="3059"/>
      <c r="USE81" s="3058"/>
      <c r="USF81" s="3059"/>
      <c r="USG81" s="3050"/>
      <c r="USH81" s="3051"/>
      <c r="USI81" s="3058"/>
      <c r="USJ81" s="3056"/>
      <c r="USK81" s="3050"/>
      <c r="USL81" s="3051"/>
      <c r="USM81" s="3052"/>
      <c r="USN81" s="3053"/>
      <c r="USO81" s="3050"/>
      <c r="USP81" s="3054"/>
      <c r="USQ81" s="3029"/>
      <c r="USR81" s="3055"/>
      <c r="USS81" s="3056"/>
      <c r="UST81" s="3057"/>
      <c r="USU81" s="3058"/>
      <c r="USV81" s="3059"/>
      <c r="USW81" s="3058"/>
      <c r="USX81" s="3059"/>
      <c r="USY81" s="3050"/>
      <c r="USZ81" s="3051"/>
      <c r="UTA81" s="3058"/>
      <c r="UTB81" s="3056"/>
      <c r="UTC81" s="3050"/>
      <c r="UTD81" s="3051"/>
      <c r="UTE81" s="3052"/>
      <c r="UTF81" s="3053"/>
      <c r="UTG81" s="3050"/>
      <c r="UTH81" s="3054"/>
      <c r="UTI81" s="3029"/>
      <c r="UTJ81" s="3055"/>
      <c r="UTK81" s="3056"/>
      <c r="UTL81" s="3057"/>
      <c r="UTM81" s="3058"/>
      <c r="UTN81" s="3059"/>
      <c r="UTO81" s="3058"/>
      <c r="UTP81" s="3059"/>
      <c r="UTQ81" s="3050"/>
      <c r="UTR81" s="3051"/>
      <c r="UTS81" s="3058"/>
      <c r="UTT81" s="3056"/>
      <c r="UTU81" s="3050"/>
      <c r="UTV81" s="3051"/>
      <c r="UTW81" s="3052"/>
      <c r="UTX81" s="3053"/>
      <c r="UTY81" s="3050"/>
      <c r="UTZ81" s="3054"/>
      <c r="UUA81" s="3029"/>
      <c r="UUB81" s="3055"/>
      <c r="UUC81" s="3056"/>
      <c r="UUD81" s="3057"/>
      <c r="UUE81" s="3058"/>
      <c r="UUF81" s="3059"/>
      <c r="UUG81" s="3058"/>
      <c r="UUH81" s="3059"/>
      <c r="UUI81" s="3050"/>
      <c r="UUJ81" s="3051"/>
      <c r="UUK81" s="3058"/>
      <c r="UUL81" s="3056"/>
      <c r="UUM81" s="3050"/>
      <c r="UUN81" s="3051"/>
      <c r="UUO81" s="3052"/>
      <c r="UUP81" s="3053"/>
      <c r="UUQ81" s="3050"/>
      <c r="UUR81" s="3054"/>
      <c r="UUS81" s="3029"/>
      <c r="UUT81" s="3055"/>
      <c r="UUU81" s="3056"/>
      <c r="UUV81" s="3057"/>
      <c r="UUW81" s="3058"/>
      <c r="UUX81" s="3059"/>
      <c r="UUY81" s="3058"/>
      <c r="UUZ81" s="3059"/>
      <c r="UVA81" s="3050"/>
      <c r="UVB81" s="3051"/>
      <c r="UVC81" s="3058"/>
      <c r="UVD81" s="3056"/>
      <c r="UVE81" s="3050"/>
      <c r="UVF81" s="3051"/>
      <c r="UVG81" s="3052"/>
      <c r="UVH81" s="3053"/>
      <c r="UVI81" s="3050"/>
      <c r="UVJ81" s="3054"/>
      <c r="UVK81" s="3029"/>
      <c r="UVL81" s="3055"/>
      <c r="UVM81" s="3056"/>
      <c r="UVN81" s="3057"/>
      <c r="UVO81" s="3058"/>
      <c r="UVP81" s="3059"/>
      <c r="UVQ81" s="3058"/>
      <c r="UVR81" s="3059"/>
      <c r="UVS81" s="3050"/>
      <c r="UVT81" s="3051"/>
      <c r="UVU81" s="3058"/>
      <c r="UVV81" s="3056"/>
      <c r="UVW81" s="3050"/>
      <c r="UVX81" s="3051"/>
      <c r="UVY81" s="3052"/>
      <c r="UVZ81" s="3053"/>
      <c r="UWA81" s="3050"/>
      <c r="UWB81" s="3054"/>
      <c r="UWC81" s="3029"/>
      <c r="UWD81" s="3055"/>
      <c r="UWE81" s="3056"/>
      <c r="UWF81" s="3057"/>
      <c r="UWG81" s="3058"/>
      <c r="UWH81" s="3059"/>
      <c r="UWI81" s="3058"/>
      <c r="UWJ81" s="3059"/>
      <c r="UWK81" s="3050"/>
      <c r="UWL81" s="3051"/>
      <c r="UWM81" s="3058"/>
      <c r="UWN81" s="3056"/>
      <c r="UWO81" s="3050"/>
      <c r="UWP81" s="3051"/>
      <c r="UWQ81" s="3052"/>
      <c r="UWR81" s="3053"/>
      <c r="UWS81" s="3050"/>
      <c r="UWT81" s="3054"/>
      <c r="UWU81" s="3029"/>
      <c r="UWV81" s="3055"/>
      <c r="UWW81" s="3056"/>
      <c r="UWX81" s="3057"/>
      <c r="UWY81" s="3058"/>
      <c r="UWZ81" s="3059"/>
      <c r="UXA81" s="3058"/>
      <c r="UXB81" s="3059"/>
      <c r="UXC81" s="3050"/>
      <c r="UXD81" s="3051"/>
      <c r="UXE81" s="3058"/>
      <c r="UXF81" s="3056"/>
      <c r="UXG81" s="3050"/>
      <c r="UXH81" s="3051"/>
      <c r="UXI81" s="3052"/>
      <c r="UXJ81" s="3053"/>
      <c r="UXK81" s="3050"/>
      <c r="UXL81" s="3054"/>
      <c r="UXM81" s="3029"/>
      <c r="UXN81" s="3055"/>
      <c r="UXO81" s="3056"/>
      <c r="UXP81" s="3057"/>
      <c r="UXQ81" s="3058"/>
      <c r="UXR81" s="3059"/>
      <c r="UXS81" s="3058"/>
      <c r="UXT81" s="3059"/>
      <c r="UXU81" s="3050"/>
      <c r="UXV81" s="3051"/>
      <c r="UXW81" s="3058"/>
      <c r="UXX81" s="3056"/>
      <c r="UXY81" s="3050"/>
      <c r="UXZ81" s="3051"/>
      <c r="UYA81" s="3052"/>
      <c r="UYB81" s="3053"/>
      <c r="UYC81" s="3050"/>
      <c r="UYD81" s="3054"/>
      <c r="UYE81" s="3029"/>
      <c r="UYF81" s="3055"/>
      <c r="UYG81" s="3056"/>
      <c r="UYH81" s="3057"/>
      <c r="UYI81" s="3058"/>
      <c r="UYJ81" s="3059"/>
      <c r="UYK81" s="3058"/>
      <c r="UYL81" s="3059"/>
      <c r="UYM81" s="3050"/>
      <c r="UYN81" s="3051"/>
      <c r="UYO81" s="3058"/>
      <c r="UYP81" s="3056"/>
      <c r="UYQ81" s="3050"/>
      <c r="UYR81" s="3051"/>
      <c r="UYS81" s="3052"/>
      <c r="UYT81" s="3053"/>
      <c r="UYU81" s="3050"/>
      <c r="UYV81" s="3054"/>
      <c r="UYW81" s="3029"/>
      <c r="UYX81" s="3055"/>
      <c r="UYY81" s="3056"/>
      <c r="UYZ81" s="3057"/>
      <c r="UZA81" s="3058"/>
      <c r="UZB81" s="3059"/>
      <c r="UZC81" s="3058"/>
      <c r="UZD81" s="3059"/>
      <c r="UZE81" s="3050"/>
      <c r="UZF81" s="3051"/>
      <c r="UZG81" s="3058"/>
      <c r="UZH81" s="3056"/>
      <c r="UZI81" s="3050"/>
      <c r="UZJ81" s="3051"/>
      <c r="UZK81" s="3052"/>
      <c r="UZL81" s="3053"/>
      <c r="UZM81" s="3050"/>
      <c r="UZN81" s="3054"/>
      <c r="UZO81" s="3029"/>
      <c r="UZP81" s="3055"/>
      <c r="UZQ81" s="3056"/>
      <c r="UZR81" s="3057"/>
      <c r="UZS81" s="3058"/>
      <c r="UZT81" s="3059"/>
      <c r="UZU81" s="3058"/>
      <c r="UZV81" s="3059"/>
      <c r="UZW81" s="3050"/>
      <c r="UZX81" s="3051"/>
      <c r="UZY81" s="3058"/>
      <c r="UZZ81" s="3056"/>
      <c r="VAA81" s="3050"/>
      <c r="VAB81" s="3051"/>
      <c r="VAC81" s="3052"/>
      <c r="VAD81" s="3053"/>
      <c r="VAE81" s="3050"/>
      <c r="VAF81" s="3054"/>
      <c r="VAG81" s="3029"/>
      <c r="VAH81" s="3055"/>
      <c r="VAI81" s="3056"/>
      <c r="VAJ81" s="3057"/>
      <c r="VAK81" s="3058"/>
      <c r="VAL81" s="3059"/>
      <c r="VAM81" s="3058"/>
      <c r="VAN81" s="3059"/>
      <c r="VAO81" s="3050"/>
      <c r="VAP81" s="3051"/>
      <c r="VAQ81" s="3058"/>
      <c r="VAR81" s="3056"/>
      <c r="VAS81" s="3050"/>
      <c r="VAT81" s="3051"/>
      <c r="VAU81" s="3052"/>
      <c r="VAV81" s="3053"/>
      <c r="VAW81" s="3050"/>
      <c r="VAX81" s="3054"/>
      <c r="VAY81" s="3029"/>
      <c r="VAZ81" s="3055"/>
      <c r="VBA81" s="3056"/>
      <c r="VBB81" s="3057"/>
      <c r="VBC81" s="3058"/>
      <c r="VBD81" s="3059"/>
      <c r="VBE81" s="3058"/>
      <c r="VBF81" s="3059"/>
      <c r="VBG81" s="3050"/>
      <c r="VBH81" s="3051"/>
      <c r="VBI81" s="3058"/>
      <c r="VBJ81" s="3056"/>
      <c r="VBK81" s="3050"/>
      <c r="VBL81" s="3051"/>
      <c r="VBM81" s="3052"/>
      <c r="VBN81" s="3053"/>
      <c r="VBO81" s="3050"/>
      <c r="VBP81" s="3054"/>
      <c r="VBQ81" s="3029"/>
      <c r="VBR81" s="3055"/>
      <c r="VBS81" s="3056"/>
      <c r="VBT81" s="3057"/>
      <c r="VBU81" s="3058"/>
      <c r="VBV81" s="3059"/>
      <c r="VBW81" s="3058"/>
      <c r="VBX81" s="3059"/>
      <c r="VBY81" s="3050"/>
      <c r="VBZ81" s="3051"/>
      <c r="VCA81" s="3058"/>
      <c r="VCB81" s="3056"/>
      <c r="VCC81" s="3050"/>
      <c r="VCD81" s="3051"/>
      <c r="VCE81" s="3052"/>
      <c r="VCF81" s="3053"/>
      <c r="VCG81" s="3050"/>
      <c r="VCH81" s="3054"/>
      <c r="VCI81" s="3029"/>
      <c r="VCJ81" s="3055"/>
      <c r="VCK81" s="3056"/>
      <c r="VCL81" s="3057"/>
      <c r="VCM81" s="3058"/>
      <c r="VCN81" s="3059"/>
      <c r="VCO81" s="3058"/>
      <c r="VCP81" s="3059"/>
      <c r="VCQ81" s="3050"/>
      <c r="VCR81" s="3051"/>
      <c r="VCS81" s="3058"/>
      <c r="VCT81" s="3056"/>
      <c r="VCU81" s="3050"/>
      <c r="VCV81" s="3051"/>
      <c r="VCW81" s="3052"/>
      <c r="VCX81" s="3053"/>
      <c r="VCY81" s="3050"/>
      <c r="VCZ81" s="3054"/>
      <c r="VDA81" s="3029"/>
      <c r="VDB81" s="3055"/>
      <c r="VDC81" s="3056"/>
      <c r="VDD81" s="3057"/>
      <c r="VDE81" s="3058"/>
      <c r="VDF81" s="3059"/>
      <c r="VDG81" s="3058"/>
      <c r="VDH81" s="3059"/>
      <c r="VDI81" s="3050"/>
      <c r="VDJ81" s="3051"/>
      <c r="VDK81" s="3058"/>
      <c r="VDL81" s="3056"/>
      <c r="VDM81" s="3050"/>
      <c r="VDN81" s="3051"/>
      <c r="VDO81" s="3052"/>
      <c r="VDP81" s="3053"/>
      <c r="VDQ81" s="3050"/>
      <c r="VDR81" s="3054"/>
      <c r="VDS81" s="3029"/>
      <c r="VDT81" s="3055"/>
      <c r="VDU81" s="3056"/>
      <c r="VDV81" s="3057"/>
      <c r="VDW81" s="3058"/>
      <c r="VDX81" s="3059"/>
      <c r="VDY81" s="3058"/>
      <c r="VDZ81" s="3059"/>
      <c r="VEA81" s="3050"/>
      <c r="VEB81" s="3051"/>
      <c r="VEC81" s="3058"/>
      <c r="VED81" s="3056"/>
      <c r="VEE81" s="3050"/>
      <c r="VEF81" s="3051"/>
      <c r="VEG81" s="3052"/>
      <c r="VEH81" s="3053"/>
      <c r="VEI81" s="3050"/>
      <c r="VEJ81" s="3054"/>
      <c r="VEK81" s="3029"/>
      <c r="VEL81" s="3055"/>
      <c r="VEM81" s="3056"/>
      <c r="VEN81" s="3057"/>
      <c r="VEO81" s="3058"/>
      <c r="VEP81" s="3059"/>
      <c r="VEQ81" s="3058"/>
      <c r="VER81" s="3059"/>
      <c r="VES81" s="3050"/>
      <c r="VET81" s="3051"/>
      <c r="VEU81" s="3058"/>
      <c r="VEV81" s="3056"/>
      <c r="VEW81" s="3050"/>
      <c r="VEX81" s="3051"/>
      <c r="VEY81" s="3052"/>
      <c r="VEZ81" s="3053"/>
      <c r="VFA81" s="3050"/>
      <c r="VFB81" s="3054"/>
      <c r="VFC81" s="3029"/>
      <c r="VFD81" s="3055"/>
      <c r="VFE81" s="3056"/>
      <c r="VFF81" s="3057"/>
      <c r="VFG81" s="3058"/>
      <c r="VFH81" s="3059"/>
      <c r="VFI81" s="3058"/>
      <c r="VFJ81" s="3059"/>
      <c r="VFK81" s="3050"/>
      <c r="VFL81" s="3051"/>
      <c r="VFM81" s="3058"/>
      <c r="VFN81" s="3056"/>
      <c r="VFO81" s="3050"/>
      <c r="VFP81" s="3051"/>
      <c r="VFQ81" s="3052"/>
      <c r="VFR81" s="3053"/>
      <c r="VFS81" s="3050"/>
      <c r="VFT81" s="3054"/>
      <c r="VFU81" s="3029"/>
      <c r="VFV81" s="3055"/>
      <c r="VFW81" s="3056"/>
      <c r="VFX81" s="3057"/>
      <c r="VFY81" s="3058"/>
      <c r="VFZ81" s="3059"/>
      <c r="VGA81" s="3058"/>
      <c r="VGB81" s="3059"/>
      <c r="VGC81" s="3050"/>
      <c r="VGD81" s="3051"/>
      <c r="VGE81" s="3058"/>
      <c r="VGF81" s="3056"/>
      <c r="VGG81" s="3050"/>
      <c r="VGH81" s="3051"/>
      <c r="VGI81" s="3052"/>
      <c r="VGJ81" s="3053"/>
      <c r="VGK81" s="3050"/>
      <c r="VGL81" s="3054"/>
      <c r="VGM81" s="3029"/>
      <c r="VGN81" s="3055"/>
      <c r="VGO81" s="3056"/>
      <c r="VGP81" s="3057"/>
      <c r="VGQ81" s="3058"/>
      <c r="VGR81" s="3059"/>
      <c r="VGS81" s="3058"/>
      <c r="VGT81" s="3059"/>
      <c r="VGU81" s="3050"/>
      <c r="VGV81" s="3051"/>
      <c r="VGW81" s="3058"/>
      <c r="VGX81" s="3056"/>
      <c r="VGY81" s="3050"/>
      <c r="VGZ81" s="3051"/>
      <c r="VHA81" s="3052"/>
      <c r="VHB81" s="3053"/>
      <c r="VHC81" s="3050"/>
      <c r="VHD81" s="3054"/>
      <c r="VHE81" s="3029"/>
      <c r="VHF81" s="3055"/>
      <c r="VHG81" s="3056"/>
      <c r="VHH81" s="3057"/>
      <c r="VHI81" s="3058"/>
      <c r="VHJ81" s="3059"/>
      <c r="VHK81" s="3058"/>
      <c r="VHL81" s="3059"/>
      <c r="VHM81" s="3050"/>
      <c r="VHN81" s="3051"/>
      <c r="VHO81" s="3058"/>
      <c r="VHP81" s="3056"/>
      <c r="VHQ81" s="3050"/>
      <c r="VHR81" s="3051"/>
      <c r="VHS81" s="3052"/>
      <c r="VHT81" s="3053"/>
      <c r="VHU81" s="3050"/>
      <c r="VHV81" s="3054"/>
      <c r="VHW81" s="3029"/>
      <c r="VHX81" s="3055"/>
      <c r="VHY81" s="3056"/>
      <c r="VHZ81" s="3057"/>
      <c r="VIA81" s="3058"/>
      <c r="VIB81" s="3059"/>
      <c r="VIC81" s="3058"/>
      <c r="VID81" s="3059"/>
      <c r="VIE81" s="3050"/>
      <c r="VIF81" s="3051"/>
      <c r="VIG81" s="3058"/>
      <c r="VIH81" s="3056"/>
      <c r="VII81" s="3050"/>
      <c r="VIJ81" s="3051"/>
      <c r="VIK81" s="3052"/>
      <c r="VIL81" s="3053"/>
      <c r="VIM81" s="3050"/>
      <c r="VIN81" s="3054"/>
      <c r="VIO81" s="3029"/>
      <c r="VIP81" s="3055"/>
      <c r="VIQ81" s="3056"/>
      <c r="VIR81" s="3057"/>
      <c r="VIS81" s="3058"/>
      <c r="VIT81" s="3059"/>
      <c r="VIU81" s="3058"/>
      <c r="VIV81" s="3059"/>
      <c r="VIW81" s="3050"/>
      <c r="VIX81" s="3051"/>
      <c r="VIY81" s="3058"/>
      <c r="VIZ81" s="3056"/>
      <c r="VJA81" s="3050"/>
      <c r="VJB81" s="3051"/>
      <c r="VJC81" s="3052"/>
      <c r="VJD81" s="3053"/>
      <c r="VJE81" s="3050"/>
      <c r="VJF81" s="3054"/>
      <c r="VJG81" s="3029"/>
      <c r="VJH81" s="3055"/>
      <c r="VJI81" s="3056"/>
      <c r="VJJ81" s="3057"/>
      <c r="VJK81" s="3058"/>
      <c r="VJL81" s="3059"/>
      <c r="VJM81" s="3058"/>
      <c r="VJN81" s="3059"/>
      <c r="VJO81" s="3050"/>
      <c r="VJP81" s="3051"/>
      <c r="VJQ81" s="3058"/>
      <c r="VJR81" s="3056"/>
      <c r="VJS81" s="3050"/>
      <c r="VJT81" s="3051"/>
      <c r="VJU81" s="3052"/>
      <c r="VJV81" s="3053"/>
      <c r="VJW81" s="3050"/>
      <c r="VJX81" s="3054"/>
      <c r="VJY81" s="3029"/>
      <c r="VJZ81" s="3055"/>
      <c r="VKA81" s="3056"/>
      <c r="VKB81" s="3057"/>
      <c r="VKC81" s="3058"/>
      <c r="VKD81" s="3059"/>
      <c r="VKE81" s="3058"/>
      <c r="VKF81" s="3059"/>
      <c r="VKG81" s="3050"/>
      <c r="VKH81" s="3051"/>
      <c r="VKI81" s="3058"/>
      <c r="VKJ81" s="3056"/>
      <c r="VKK81" s="3050"/>
      <c r="VKL81" s="3051"/>
      <c r="VKM81" s="3052"/>
      <c r="VKN81" s="3053"/>
      <c r="VKO81" s="3050"/>
      <c r="VKP81" s="3054"/>
      <c r="VKQ81" s="3029"/>
      <c r="VKR81" s="3055"/>
      <c r="VKS81" s="3056"/>
      <c r="VKT81" s="3057"/>
      <c r="VKU81" s="3058"/>
      <c r="VKV81" s="3059"/>
      <c r="VKW81" s="3058"/>
      <c r="VKX81" s="3059"/>
      <c r="VKY81" s="3050"/>
      <c r="VKZ81" s="3051"/>
      <c r="VLA81" s="3058"/>
      <c r="VLB81" s="3056"/>
      <c r="VLC81" s="3050"/>
      <c r="VLD81" s="3051"/>
      <c r="VLE81" s="3052"/>
      <c r="VLF81" s="3053"/>
      <c r="VLG81" s="3050"/>
      <c r="VLH81" s="3054"/>
      <c r="VLI81" s="3029"/>
      <c r="VLJ81" s="3055"/>
      <c r="VLK81" s="3056"/>
      <c r="VLL81" s="3057"/>
      <c r="VLM81" s="3058"/>
      <c r="VLN81" s="3059"/>
      <c r="VLO81" s="3058"/>
      <c r="VLP81" s="3059"/>
      <c r="VLQ81" s="3050"/>
      <c r="VLR81" s="3051"/>
      <c r="VLS81" s="3058"/>
      <c r="VLT81" s="3056"/>
      <c r="VLU81" s="3050"/>
      <c r="VLV81" s="3051"/>
      <c r="VLW81" s="3052"/>
      <c r="VLX81" s="3053"/>
      <c r="VLY81" s="3050"/>
      <c r="VLZ81" s="3054"/>
      <c r="VMA81" s="3029"/>
      <c r="VMB81" s="3055"/>
      <c r="VMC81" s="3056"/>
      <c r="VMD81" s="3057"/>
      <c r="VME81" s="3058"/>
      <c r="VMF81" s="3059"/>
      <c r="VMG81" s="3058"/>
      <c r="VMH81" s="3059"/>
      <c r="VMI81" s="3050"/>
      <c r="VMJ81" s="3051"/>
      <c r="VMK81" s="3058"/>
      <c r="VML81" s="3056"/>
      <c r="VMM81" s="3050"/>
      <c r="VMN81" s="3051"/>
      <c r="VMO81" s="3052"/>
      <c r="VMP81" s="3053"/>
      <c r="VMQ81" s="3050"/>
      <c r="VMR81" s="3054"/>
      <c r="VMS81" s="3029"/>
      <c r="VMT81" s="3055"/>
      <c r="VMU81" s="3056"/>
      <c r="VMV81" s="3057"/>
      <c r="VMW81" s="3058"/>
      <c r="VMX81" s="3059"/>
      <c r="VMY81" s="3058"/>
      <c r="VMZ81" s="3059"/>
      <c r="VNA81" s="3050"/>
      <c r="VNB81" s="3051"/>
      <c r="VNC81" s="3058"/>
      <c r="VND81" s="3056"/>
      <c r="VNE81" s="3050"/>
      <c r="VNF81" s="3051"/>
      <c r="VNG81" s="3052"/>
      <c r="VNH81" s="3053"/>
      <c r="VNI81" s="3050"/>
      <c r="VNJ81" s="3054"/>
      <c r="VNK81" s="3029"/>
      <c r="VNL81" s="3055"/>
      <c r="VNM81" s="3056"/>
      <c r="VNN81" s="3057"/>
      <c r="VNO81" s="3058"/>
      <c r="VNP81" s="3059"/>
      <c r="VNQ81" s="3058"/>
      <c r="VNR81" s="3059"/>
      <c r="VNS81" s="3050"/>
      <c r="VNT81" s="3051"/>
      <c r="VNU81" s="3058"/>
      <c r="VNV81" s="3056"/>
      <c r="VNW81" s="3050"/>
      <c r="VNX81" s="3051"/>
      <c r="VNY81" s="3052"/>
      <c r="VNZ81" s="3053"/>
      <c r="VOA81" s="3050"/>
      <c r="VOB81" s="3054"/>
      <c r="VOC81" s="3029"/>
      <c r="VOD81" s="3055"/>
      <c r="VOE81" s="3056"/>
      <c r="VOF81" s="3057"/>
      <c r="VOG81" s="3058"/>
      <c r="VOH81" s="3059"/>
      <c r="VOI81" s="3058"/>
      <c r="VOJ81" s="3059"/>
      <c r="VOK81" s="3050"/>
      <c r="VOL81" s="3051"/>
      <c r="VOM81" s="3058"/>
      <c r="VON81" s="3056"/>
      <c r="VOO81" s="3050"/>
      <c r="VOP81" s="3051"/>
      <c r="VOQ81" s="3052"/>
      <c r="VOR81" s="3053"/>
      <c r="VOS81" s="3050"/>
      <c r="VOT81" s="3054"/>
      <c r="VOU81" s="3029"/>
      <c r="VOV81" s="3055"/>
      <c r="VOW81" s="3056"/>
      <c r="VOX81" s="3057"/>
      <c r="VOY81" s="3058"/>
      <c r="VOZ81" s="3059"/>
      <c r="VPA81" s="3058"/>
      <c r="VPB81" s="3059"/>
      <c r="VPC81" s="3050"/>
      <c r="VPD81" s="3051"/>
      <c r="VPE81" s="3058"/>
      <c r="VPF81" s="3056"/>
      <c r="VPG81" s="3050"/>
      <c r="VPH81" s="3051"/>
      <c r="VPI81" s="3052"/>
      <c r="VPJ81" s="3053"/>
      <c r="VPK81" s="3050"/>
      <c r="VPL81" s="3054"/>
      <c r="VPM81" s="3029"/>
      <c r="VPN81" s="3055"/>
      <c r="VPO81" s="3056"/>
      <c r="VPP81" s="3057"/>
      <c r="VPQ81" s="3058"/>
      <c r="VPR81" s="3059"/>
      <c r="VPS81" s="3058"/>
      <c r="VPT81" s="3059"/>
      <c r="VPU81" s="3050"/>
      <c r="VPV81" s="3051"/>
      <c r="VPW81" s="3058"/>
      <c r="VPX81" s="3056"/>
      <c r="VPY81" s="3050"/>
      <c r="VPZ81" s="3051"/>
      <c r="VQA81" s="3052"/>
      <c r="VQB81" s="3053"/>
      <c r="VQC81" s="3050"/>
      <c r="VQD81" s="3054"/>
      <c r="VQE81" s="3029"/>
      <c r="VQF81" s="3055"/>
      <c r="VQG81" s="3056"/>
      <c r="VQH81" s="3057"/>
      <c r="VQI81" s="3058"/>
      <c r="VQJ81" s="3059"/>
      <c r="VQK81" s="3058"/>
      <c r="VQL81" s="3059"/>
      <c r="VQM81" s="3050"/>
      <c r="VQN81" s="3051"/>
      <c r="VQO81" s="3058"/>
      <c r="VQP81" s="3056"/>
      <c r="VQQ81" s="3050"/>
      <c r="VQR81" s="3051"/>
      <c r="VQS81" s="3052"/>
      <c r="VQT81" s="3053"/>
      <c r="VQU81" s="3050"/>
      <c r="VQV81" s="3054"/>
      <c r="VQW81" s="3029"/>
      <c r="VQX81" s="3055"/>
      <c r="VQY81" s="3056"/>
      <c r="VQZ81" s="3057"/>
      <c r="VRA81" s="3058"/>
      <c r="VRB81" s="3059"/>
      <c r="VRC81" s="3058"/>
      <c r="VRD81" s="3059"/>
      <c r="VRE81" s="3050"/>
      <c r="VRF81" s="3051"/>
      <c r="VRG81" s="3058"/>
      <c r="VRH81" s="3056"/>
      <c r="VRI81" s="3050"/>
      <c r="VRJ81" s="3051"/>
      <c r="VRK81" s="3052"/>
      <c r="VRL81" s="3053"/>
      <c r="VRM81" s="3050"/>
      <c r="VRN81" s="3054"/>
      <c r="VRO81" s="3029"/>
      <c r="VRP81" s="3055"/>
      <c r="VRQ81" s="3056"/>
      <c r="VRR81" s="3057"/>
      <c r="VRS81" s="3058"/>
      <c r="VRT81" s="3059"/>
      <c r="VRU81" s="3058"/>
      <c r="VRV81" s="3059"/>
      <c r="VRW81" s="3050"/>
      <c r="VRX81" s="3051"/>
      <c r="VRY81" s="3058"/>
      <c r="VRZ81" s="3056"/>
      <c r="VSA81" s="3050"/>
      <c r="VSB81" s="3051"/>
      <c r="VSC81" s="3052"/>
      <c r="VSD81" s="3053"/>
      <c r="VSE81" s="3050"/>
      <c r="VSF81" s="3054"/>
      <c r="VSG81" s="3029"/>
      <c r="VSH81" s="3055"/>
      <c r="VSI81" s="3056"/>
      <c r="VSJ81" s="3057"/>
      <c r="VSK81" s="3058"/>
      <c r="VSL81" s="3059"/>
      <c r="VSM81" s="3058"/>
      <c r="VSN81" s="3059"/>
      <c r="VSO81" s="3050"/>
      <c r="VSP81" s="3051"/>
      <c r="VSQ81" s="3058"/>
      <c r="VSR81" s="3056"/>
      <c r="VSS81" s="3050"/>
      <c r="VST81" s="3051"/>
      <c r="VSU81" s="3052"/>
      <c r="VSV81" s="3053"/>
      <c r="VSW81" s="3050"/>
      <c r="VSX81" s="3054"/>
      <c r="VSY81" s="3029"/>
      <c r="VSZ81" s="3055"/>
      <c r="VTA81" s="3056"/>
      <c r="VTB81" s="3057"/>
      <c r="VTC81" s="3058"/>
      <c r="VTD81" s="3059"/>
      <c r="VTE81" s="3058"/>
      <c r="VTF81" s="3059"/>
      <c r="VTG81" s="3050"/>
      <c r="VTH81" s="3051"/>
      <c r="VTI81" s="3058"/>
      <c r="VTJ81" s="3056"/>
      <c r="VTK81" s="3050"/>
      <c r="VTL81" s="3051"/>
      <c r="VTM81" s="3052"/>
      <c r="VTN81" s="3053"/>
      <c r="VTO81" s="3050"/>
      <c r="VTP81" s="3054"/>
      <c r="VTQ81" s="3029"/>
      <c r="VTR81" s="3055"/>
      <c r="VTS81" s="3056"/>
      <c r="VTT81" s="3057"/>
      <c r="VTU81" s="3058"/>
      <c r="VTV81" s="3059"/>
      <c r="VTW81" s="3058"/>
      <c r="VTX81" s="3059"/>
      <c r="VTY81" s="3050"/>
      <c r="VTZ81" s="3051"/>
      <c r="VUA81" s="3058"/>
      <c r="VUB81" s="3056"/>
      <c r="VUC81" s="3050"/>
      <c r="VUD81" s="3051"/>
      <c r="VUE81" s="3052"/>
      <c r="VUF81" s="3053"/>
      <c r="VUG81" s="3050"/>
      <c r="VUH81" s="3054"/>
      <c r="VUI81" s="3029"/>
      <c r="VUJ81" s="3055"/>
      <c r="VUK81" s="3056"/>
      <c r="VUL81" s="3057"/>
      <c r="VUM81" s="3058"/>
      <c r="VUN81" s="3059"/>
      <c r="VUO81" s="3058"/>
      <c r="VUP81" s="3059"/>
      <c r="VUQ81" s="3050"/>
      <c r="VUR81" s="3051"/>
      <c r="VUS81" s="3058"/>
      <c r="VUT81" s="3056"/>
      <c r="VUU81" s="3050"/>
      <c r="VUV81" s="3051"/>
      <c r="VUW81" s="3052"/>
      <c r="VUX81" s="3053"/>
      <c r="VUY81" s="3050"/>
      <c r="VUZ81" s="3054"/>
      <c r="VVA81" s="3029"/>
      <c r="VVB81" s="3055"/>
      <c r="VVC81" s="3056"/>
      <c r="VVD81" s="3057"/>
      <c r="VVE81" s="3058"/>
      <c r="VVF81" s="3059"/>
      <c r="VVG81" s="3058"/>
      <c r="VVH81" s="3059"/>
      <c r="VVI81" s="3050"/>
      <c r="VVJ81" s="3051"/>
      <c r="VVK81" s="3058"/>
      <c r="VVL81" s="3056"/>
      <c r="VVM81" s="3050"/>
      <c r="VVN81" s="3051"/>
      <c r="VVO81" s="3052"/>
      <c r="VVP81" s="3053"/>
      <c r="VVQ81" s="3050"/>
      <c r="VVR81" s="3054"/>
      <c r="VVS81" s="3029"/>
      <c r="VVT81" s="3055"/>
      <c r="VVU81" s="3056"/>
      <c r="VVV81" s="3057"/>
      <c r="VVW81" s="3058"/>
      <c r="VVX81" s="3059"/>
      <c r="VVY81" s="3058"/>
      <c r="VVZ81" s="3059"/>
      <c r="VWA81" s="3050"/>
      <c r="VWB81" s="3051"/>
      <c r="VWC81" s="3058"/>
      <c r="VWD81" s="3056"/>
      <c r="VWE81" s="3050"/>
      <c r="VWF81" s="3051"/>
      <c r="VWG81" s="3052"/>
      <c r="VWH81" s="3053"/>
      <c r="VWI81" s="3050"/>
      <c r="VWJ81" s="3054"/>
      <c r="VWK81" s="3029"/>
      <c r="VWL81" s="3055"/>
      <c r="VWM81" s="3056"/>
      <c r="VWN81" s="3057"/>
      <c r="VWO81" s="3058"/>
      <c r="VWP81" s="3059"/>
      <c r="VWQ81" s="3058"/>
      <c r="VWR81" s="3059"/>
      <c r="VWS81" s="3050"/>
      <c r="VWT81" s="3051"/>
      <c r="VWU81" s="3058"/>
      <c r="VWV81" s="3056"/>
      <c r="VWW81" s="3050"/>
      <c r="VWX81" s="3051"/>
      <c r="VWY81" s="3052"/>
      <c r="VWZ81" s="3053"/>
      <c r="VXA81" s="3050"/>
      <c r="VXB81" s="3054"/>
      <c r="VXC81" s="3029"/>
      <c r="VXD81" s="3055"/>
      <c r="VXE81" s="3056"/>
      <c r="VXF81" s="3057"/>
      <c r="VXG81" s="3058"/>
      <c r="VXH81" s="3059"/>
      <c r="VXI81" s="3058"/>
      <c r="VXJ81" s="3059"/>
      <c r="VXK81" s="3050"/>
      <c r="VXL81" s="3051"/>
      <c r="VXM81" s="3058"/>
      <c r="VXN81" s="3056"/>
      <c r="VXO81" s="3050"/>
      <c r="VXP81" s="3051"/>
      <c r="VXQ81" s="3052"/>
      <c r="VXR81" s="3053"/>
      <c r="VXS81" s="3050"/>
      <c r="VXT81" s="3054"/>
      <c r="VXU81" s="3029"/>
      <c r="VXV81" s="3055"/>
      <c r="VXW81" s="3056"/>
      <c r="VXX81" s="3057"/>
      <c r="VXY81" s="3058"/>
      <c r="VXZ81" s="3059"/>
      <c r="VYA81" s="3058"/>
      <c r="VYB81" s="3059"/>
      <c r="VYC81" s="3050"/>
      <c r="VYD81" s="3051"/>
      <c r="VYE81" s="3058"/>
      <c r="VYF81" s="3056"/>
      <c r="VYG81" s="3050"/>
      <c r="VYH81" s="3051"/>
      <c r="VYI81" s="3052"/>
      <c r="VYJ81" s="3053"/>
      <c r="VYK81" s="3050"/>
      <c r="VYL81" s="3054"/>
      <c r="VYM81" s="3029"/>
      <c r="VYN81" s="3055"/>
      <c r="VYO81" s="3056"/>
      <c r="VYP81" s="3057"/>
      <c r="VYQ81" s="3058"/>
      <c r="VYR81" s="3059"/>
      <c r="VYS81" s="3058"/>
      <c r="VYT81" s="3059"/>
      <c r="VYU81" s="3050"/>
      <c r="VYV81" s="3051"/>
      <c r="VYW81" s="3058"/>
      <c r="VYX81" s="3056"/>
      <c r="VYY81" s="3050"/>
      <c r="VYZ81" s="3051"/>
      <c r="VZA81" s="3052"/>
      <c r="VZB81" s="3053"/>
      <c r="VZC81" s="3050"/>
      <c r="VZD81" s="3054"/>
      <c r="VZE81" s="3029"/>
      <c r="VZF81" s="3055"/>
      <c r="VZG81" s="3056"/>
      <c r="VZH81" s="3057"/>
      <c r="VZI81" s="3058"/>
      <c r="VZJ81" s="3059"/>
      <c r="VZK81" s="3058"/>
      <c r="VZL81" s="3059"/>
      <c r="VZM81" s="3050"/>
      <c r="VZN81" s="3051"/>
      <c r="VZO81" s="3058"/>
      <c r="VZP81" s="3056"/>
      <c r="VZQ81" s="3050"/>
      <c r="VZR81" s="3051"/>
      <c r="VZS81" s="3052"/>
      <c r="VZT81" s="3053"/>
      <c r="VZU81" s="3050"/>
      <c r="VZV81" s="3054"/>
      <c r="VZW81" s="3029"/>
      <c r="VZX81" s="3055"/>
      <c r="VZY81" s="3056"/>
      <c r="VZZ81" s="3057"/>
      <c r="WAA81" s="3058"/>
      <c r="WAB81" s="3059"/>
      <c r="WAC81" s="3058"/>
      <c r="WAD81" s="3059"/>
      <c r="WAE81" s="3050"/>
      <c r="WAF81" s="3051"/>
      <c r="WAG81" s="3058"/>
      <c r="WAH81" s="3056"/>
      <c r="WAI81" s="3050"/>
      <c r="WAJ81" s="3051"/>
      <c r="WAK81" s="3052"/>
      <c r="WAL81" s="3053"/>
      <c r="WAM81" s="3050"/>
      <c r="WAN81" s="3054"/>
      <c r="WAO81" s="3029"/>
      <c r="WAP81" s="3055"/>
      <c r="WAQ81" s="3056"/>
      <c r="WAR81" s="3057"/>
      <c r="WAS81" s="3058"/>
      <c r="WAT81" s="3059"/>
      <c r="WAU81" s="3058"/>
      <c r="WAV81" s="3059"/>
      <c r="WAW81" s="3050"/>
      <c r="WAX81" s="3051"/>
      <c r="WAY81" s="3058"/>
      <c r="WAZ81" s="3056"/>
      <c r="WBA81" s="3050"/>
      <c r="WBB81" s="3051"/>
      <c r="WBC81" s="3052"/>
      <c r="WBD81" s="3053"/>
      <c r="WBE81" s="3050"/>
      <c r="WBF81" s="3054"/>
      <c r="WBG81" s="3029"/>
      <c r="WBH81" s="3055"/>
      <c r="WBI81" s="3056"/>
      <c r="WBJ81" s="3057"/>
      <c r="WBK81" s="3058"/>
      <c r="WBL81" s="3059"/>
      <c r="WBM81" s="3058"/>
      <c r="WBN81" s="3059"/>
      <c r="WBO81" s="3050"/>
      <c r="WBP81" s="3051"/>
      <c r="WBQ81" s="3058"/>
      <c r="WBR81" s="3056"/>
      <c r="WBS81" s="3050"/>
      <c r="WBT81" s="3051"/>
      <c r="WBU81" s="3052"/>
      <c r="WBV81" s="3053"/>
      <c r="WBW81" s="3050"/>
      <c r="WBX81" s="3054"/>
      <c r="WBY81" s="3029"/>
      <c r="WBZ81" s="3055"/>
      <c r="WCA81" s="3056"/>
      <c r="WCB81" s="3057"/>
      <c r="WCC81" s="3058"/>
      <c r="WCD81" s="3059"/>
      <c r="WCE81" s="3058"/>
      <c r="WCF81" s="3059"/>
      <c r="WCG81" s="3050"/>
      <c r="WCH81" s="3051"/>
      <c r="WCI81" s="3058"/>
      <c r="WCJ81" s="3056"/>
      <c r="WCK81" s="3050"/>
      <c r="WCL81" s="3051"/>
      <c r="WCM81" s="3052"/>
      <c r="WCN81" s="3053"/>
      <c r="WCO81" s="3050"/>
      <c r="WCP81" s="3054"/>
      <c r="WCQ81" s="3029"/>
      <c r="WCR81" s="3055"/>
      <c r="WCS81" s="3056"/>
      <c r="WCT81" s="3057"/>
      <c r="WCU81" s="3058"/>
      <c r="WCV81" s="3059"/>
      <c r="WCW81" s="3058"/>
      <c r="WCX81" s="3059"/>
      <c r="WCY81" s="3050"/>
      <c r="WCZ81" s="3051"/>
      <c r="WDA81" s="3058"/>
      <c r="WDB81" s="3056"/>
      <c r="WDC81" s="3050"/>
      <c r="WDD81" s="3051"/>
      <c r="WDE81" s="3052"/>
      <c r="WDF81" s="3053"/>
      <c r="WDG81" s="3050"/>
      <c r="WDH81" s="3054"/>
      <c r="WDI81" s="3029"/>
      <c r="WDJ81" s="3055"/>
      <c r="WDK81" s="3056"/>
      <c r="WDL81" s="3057"/>
      <c r="WDM81" s="3058"/>
      <c r="WDN81" s="3059"/>
      <c r="WDO81" s="3058"/>
      <c r="WDP81" s="3059"/>
      <c r="WDQ81" s="3050"/>
      <c r="WDR81" s="3051"/>
      <c r="WDS81" s="3058"/>
      <c r="WDT81" s="3056"/>
      <c r="WDU81" s="3050"/>
      <c r="WDV81" s="3051"/>
      <c r="WDW81" s="3052"/>
      <c r="WDX81" s="3053"/>
      <c r="WDY81" s="3050"/>
      <c r="WDZ81" s="3054"/>
      <c r="WEA81" s="3029"/>
      <c r="WEB81" s="3055"/>
      <c r="WEC81" s="3056"/>
      <c r="WED81" s="3057"/>
      <c r="WEE81" s="3058"/>
      <c r="WEF81" s="3059"/>
      <c r="WEG81" s="3058"/>
      <c r="WEH81" s="3059"/>
      <c r="WEI81" s="3050"/>
      <c r="WEJ81" s="3051"/>
      <c r="WEK81" s="3058"/>
      <c r="WEL81" s="3056"/>
      <c r="WEM81" s="3050"/>
      <c r="WEN81" s="3051"/>
      <c r="WEO81" s="3052"/>
      <c r="WEP81" s="3053"/>
      <c r="WEQ81" s="3050"/>
      <c r="WER81" s="3054"/>
      <c r="WES81" s="3029"/>
      <c r="WET81" s="3055"/>
      <c r="WEU81" s="3056"/>
      <c r="WEV81" s="3057"/>
      <c r="WEW81" s="3058"/>
      <c r="WEX81" s="3059"/>
      <c r="WEY81" s="3058"/>
      <c r="WEZ81" s="3059"/>
      <c r="WFA81" s="3050"/>
      <c r="WFB81" s="3051"/>
      <c r="WFC81" s="3058"/>
      <c r="WFD81" s="3056"/>
      <c r="WFE81" s="3050"/>
      <c r="WFF81" s="3051"/>
      <c r="WFG81" s="3052"/>
      <c r="WFH81" s="3053"/>
      <c r="WFI81" s="3050"/>
      <c r="WFJ81" s="3054"/>
      <c r="WFK81" s="3029"/>
      <c r="WFL81" s="3055"/>
      <c r="WFM81" s="3056"/>
      <c r="WFN81" s="3057"/>
      <c r="WFO81" s="3058"/>
      <c r="WFP81" s="3059"/>
      <c r="WFQ81" s="3058"/>
      <c r="WFR81" s="3059"/>
      <c r="WFS81" s="3050"/>
      <c r="WFT81" s="3051"/>
      <c r="WFU81" s="3058"/>
      <c r="WFV81" s="3056"/>
      <c r="WFW81" s="3050"/>
      <c r="WFX81" s="3051"/>
      <c r="WFY81" s="3052"/>
      <c r="WFZ81" s="3053"/>
      <c r="WGA81" s="3050"/>
      <c r="WGB81" s="3054"/>
      <c r="WGC81" s="3029"/>
      <c r="WGD81" s="3055"/>
      <c r="WGE81" s="3056"/>
      <c r="WGF81" s="3057"/>
      <c r="WGG81" s="3058"/>
      <c r="WGH81" s="3059"/>
      <c r="WGI81" s="3058"/>
      <c r="WGJ81" s="3059"/>
      <c r="WGK81" s="3050"/>
      <c r="WGL81" s="3051"/>
      <c r="WGM81" s="3058"/>
      <c r="WGN81" s="3056"/>
      <c r="WGO81" s="3050"/>
      <c r="WGP81" s="3051"/>
      <c r="WGQ81" s="3052"/>
      <c r="WGR81" s="3053"/>
      <c r="WGS81" s="3050"/>
      <c r="WGT81" s="3054"/>
      <c r="WGU81" s="3029"/>
      <c r="WGV81" s="3055"/>
      <c r="WGW81" s="3056"/>
      <c r="WGX81" s="3057"/>
      <c r="WGY81" s="3058"/>
      <c r="WGZ81" s="3059"/>
      <c r="WHA81" s="3058"/>
      <c r="WHB81" s="3059"/>
      <c r="WHC81" s="3050"/>
      <c r="WHD81" s="3051"/>
      <c r="WHE81" s="3058"/>
      <c r="WHF81" s="3056"/>
      <c r="WHG81" s="3050"/>
      <c r="WHH81" s="3051"/>
      <c r="WHI81" s="3052"/>
      <c r="WHJ81" s="3053"/>
      <c r="WHK81" s="3050"/>
      <c r="WHL81" s="3054"/>
      <c r="WHM81" s="3029"/>
      <c r="WHN81" s="3055"/>
      <c r="WHO81" s="3056"/>
      <c r="WHP81" s="3057"/>
      <c r="WHQ81" s="3058"/>
      <c r="WHR81" s="3059"/>
      <c r="WHS81" s="3058"/>
      <c r="WHT81" s="3059"/>
      <c r="WHU81" s="3050"/>
      <c r="WHV81" s="3051"/>
      <c r="WHW81" s="3058"/>
      <c r="WHX81" s="3056"/>
      <c r="WHY81" s="3050"/>
      <c r="WHZ81" s="3051"/>
      <c r="WIA81" s="3052"/>
      <c r="WIB81" s="3053"/>
      <c r="WIC81" s="3050"/>
      <c r="WID81" s="3054"/>
      <c r="WIE81" s="3029"/>
      <c r="WIF81" s="3055"/>
      <c r="WIG81" s="3056"/>
      <c r="WIH81" s="3057"/>
      <c r="WII81" s="3058"/>
      <c r="WIJ81" s="3059"/>
      <c r="WIK81" s="3058"/>
      <c r="WIL81" s="3059"/>
      <c r="WIM81" s="3050"/>
      <c r="WIN81" s="3051"/>
      <c r="WIO81" s="3058"/>
      <c r="WIP81" s="3056"/>
      <c r="WIQ81" s="3050"/>
      <c r="WIR81" s="3051"/>
      <c r="WIS81" s="3052"/>
      <c r="WIT81" s="3053"/>
      <c r="WIU81" s="3050"/>
      <c r="WIV81" s="3054"/>
      <c r="WIW81" s="3029"/>
      <c r="WIX81" s="3055"/>
      <c r="WIY81" s="3056"/>
      <c r="WIZ81" s="3057"/>
      <c r="WJA81" s="3058"/>
      <c r="WJB81" s="3059"/>
      <c r="WJC81" s="3058"/>
      <c r="WJD81" s="3059"/>
      <c r="WJE81" s="3050"/>
      <c r="WJF81" s="3051"/>
      <c r="WJG81" s="3058"/>
      <c r="WJH81" s="3056"/>
      <c r="WJI81" s="3050"/>
      <c r="WJJ81" s="3051"/>
      <c r="WJK81" s="3052"/>
      <c r="WJL81" s="3053"/>
      <c r="WJM81" s="3050"/>
      <c r="WJN81" s="3054"/>
      <c r="WJO81" s="3029"/>
      <c r="WJP81" s="3055"/>
      <c r="WJQ81" s="3056"/>
      <c r="WJR81" s="3057"/>
      <c r="WJS81" s="3058"/>
      <c r="WJT81" s="3059"/>
      <c r="WJU81" s="3058"/>
      <c r="WJV81" s="3059"/>
      <c r="WJW81" s="3050"/>
      <c r="WJX81" s="3051"/>
      <c r="WJY81" s="3058"/>
      <c r="WJZ81" s="3056"/>
      <c r="WKA81" s="3050"/>
      <c r="WKB81" s="3051"/>
      <c r="WKC81" s="3052"/>
      <c r="WKD81" s="3053"/>
      <c r="WKE81" s="3050"/>
      <c r="WKF81" s="3054"/>
      <c r="WKG81" s="3029"/>
      <c r="WKH81" s="3055"/>
      <c r="WKI81" s="3056"/>
      <c r="WKJ81" s="3057"/>
      <c r="WKK81" s="3058"/>
      <c r="WKL81" s="3059"/>
      <c r="WKM81" s="3058"/>
      <c r="WKN81" s="3059"/>
      <c r="WKO81" s="3050"/>
      <c r="WKP81" s="3051"/>
      <c r="WKQ81" s="3058"/>
      <c r="WKR81" s="3056"/>
      <c r="WKS81" s="3050"/>
      <c r="WKT81" s="3051"/>
      <c r="WKU81" s="3052"/>
      <c r="WKV81" s="3053"/>
      <c r="WKW81" s="3050"/>
      <c r="WKX81" s="3054"/>
      <c r="WKY81" s="3029"/>
      <c r="WKZ81" s="3055"/>
      <c r="WLA81" s="3056"/>
      <c r="WLB81" s="3057"/>
      <c r="WLC81" s="3058"/>
      <c r="WLD81" s="3059"/>
      <c r="WLE81" s="3058"/>
      <c r="WLF81" s="3059"/>
      <c r="WLG81" s="3050"/>
      <c r="WLH81" s="3051"/>
      <c r="WLI81" s="3058"/>
      <c r="WLJ81" s="3056"/>
      <c r="WLK81" s="3050"/>
      <c r="WLL81" s="3051"/>
      <c r="WLM81" s="3052"/>
      <c r="WLN81" s="3053"/>
      <c r="WLO81" s="3050"/>
      <c r="WLP81" s="3054"/>
      <c r="WLQ81" s="3029"/>
      <c r="WLR81" s="3055"/>
      <c r="WLS81" s="3056"/>
      <c r="WLT81" s="3057"/>
      <c r="WLU81" s="3058"/>
      <c r="WLV81" s="3059"/>
      <c r="WLW81" s="3058"/>
      <c r="WLX81" s="3059"/>
      <c r="WLY81" s="3050"/>
      <c r="WLZ81" s="3051"/>
      <c r="WMA81" s="3058"/>
      <c r="WMB81" s="3056"/>
      <c r="WMC81" s="3050"/>
      <c r="WMD81" s="3051"/>
      <c r="WME81" s="3052"/>
      <c r="WMF81" s="3053"/>
      <c r="WMG81" s="3050"/>
      <c r="WMH81" s="3054"/>
      <c r="WMI81" s="3029"/>
      <c r="WMJ81" s="3055"/>
      <c r="WMK81" s="3056"/>
      <c r="WML81" s="3057"/>
      <c r="WMM81" s="3058"/>
      <c r="WMN81" s="3059"/>
      <c r="WMO81" s="3058"/>
      <c r="WMP81" s="3059"/>
      <c r="WMQ81" s="3050"/>
      <c r="WMR81" s="3051"/>
      <c r="WMS81" s="3058"/>
      <c r="WMT81" s="3056"/>
      <c r="WMU81" s="3050"/>
      <c r="WMV81" s="3051"/>
      <c r="WMW81" s="3052"/>
      <c r="WMX81" s="3053"/>
      <c r="WMY81" s="3050"/>
      <c r="WMZ81" s="3054"/>
      <c r="WNA81" s="3029"/>
      <c r="WNB81" s="3055"/>
      <c r="WNC81" s="3056"/>
      <c r="WND81" s="3057"/>
      <c r="WNE81" s="3058"/>
      <c r="WNF81" s="3059"/>
      <c r="WNG81" s="3058"/>
      <c r="WNH81" s="3059"/>
      <c r="WNI81" s="3050"/>
      <c r="WNJ81" s="3051"/>
      <c r="WNK81" s="3058"/>
      <c r="WNL81" s="3056"/>
      <c r="WNM81" s="3050"/>
      <c r="WNN81" s="3051"/>
      <c r="WNO81" s="3052"/>
      <c r="WNP81" s="3053"/>
      <c r="WNQ81" s="3050"/>
      <c r="WNR81" s="3054"/>
      <c r="WNS81" s="3029"/>
      <c r="WNT81" s="3055"/>
      <c r="WNU81" s="3056"/>
      <c r="WNV81" s="3057"/>
      <c r="WNW81" s="3058"/>
      <c r="WNX81" s="3059"/>
      <c r="WNY81" s="3058"/>
      <c r="WNZ81" s="3059"/>
      <c r="WOA81" s="3050"/>
      <c r="WOB81" s="3051"/>
      <c r="WOC81" s="3058"/>
      <c r="WOD81" s="3056"/>
      <c r="WOE81" s="3050"/>
      <c r="WOF81" s="3051"/>
      <c r="WOG81" s="3052"/>
      <c r="WOH81" s="3053"/>
      <c r="WOI81" s="3050"/>
      <c r="WOJ81" s="3054"/>
      <c r="WOK81" s="3029"/>
      <c r="WOL81" s="3055"/>
      <c r="WOM81" s="3056"/>
      <c r="WON81" s="3057"/>
      <c r="WOO81" s="3058"/>
      <c r="WOP81" s="3059"/>
      <c r="WOQ81" s="3058"/>
      <c r="WOR81" s="3059"/>
      <c r="WOS81" s="3050"/>
      <c r="WOT81" s="3051"/>
      <c r="WOU81" s="3058"/>
      <c r="WOV81" s="3056"/>
      <c r="WOW81" s="3050"/>
      <c r="WOX81" s="3051"/>
      <c r="WOY81" s="3052"/>
      <c r="WOZ81" s="3053"/>
      <c r="WPA81" s="3050"/>
      <c r="WPB81" s="3054"/>
      <c r="WPC81" s="3029"/>
      <c r="WPD81" s="3055"/>
      <c r="WPE81" s="3056"/>
      <c r="WPF81" s="3057"/>
      <c r="WPG81" s="3058"/>
      <c r="WPH81" s="3059"/>
      <c r="WPI81" s="3058"/>
      <c r="WPJ81" s="3059"/>
      <c r="WPK81" s="3050"/>
      <c r="WPL81" s="3051"/>
      <c r="WPM81" s="3058"/>
      <c r="WPN81" s="3056"/>
      <c r="WPO81" s="3050"/>
      <c r="WPP81" s="3051"/>
      <c r="WPQ81" s="3052"/>
      <c r="WPR81" s="3053"/>
      <c r="WPS81" s="3050"/>
      <c r="WPT81" s="3054"/>
      <c r="WPU81" s="3029"/>
      <c r="WPV81" s="3055"/>
      <c r="WPW81" s="3056"/>
      <c r="WPX81" s="3057"/>
      <c r="WPY81" s="3058"/>
      <c r="WPZ81" s="3059"/>
      <c r="WQA81" s="3058"/>
      <c r="WQB81" s="3059"/>
      <c r="WQC81" s="3050"/>
      <c r="WQD81" s="3051"/>
      <c r="WQE81" s="3058"/>
      <c r="WQF81" s="3056"/>
      <c r="WQG81" s="3050"/>
      <c r="WQH81" s="3051"/>
      <c r="WQI81" s="3052"/>
      <c r="WQJ81" s="3053"/>
      <c r="WQK81" s="3050"/>
      <c r="WQL81" s="3054"/>
      <c r="WQM81" s="3029"/>
      <c r="WQN81" s="3055"/>
      <c r="WQO81" s="3056"/>
      <c r="WQP81" s="3057"/>
      <c r="WQQ81" s="3058"/>
      <c r="WQR81" s="3059"/>
      <c r="WQS81" s="3058"/>
      <c r="WQT81" s="3059"/>
      <c r="WQU81" s="3050"/>
      <c r="WQV81" s="3051"/>
      <c r="WQW81" s="3058"/>
      <c r="WQX81" s="3056"/>
      <c r="WQY81" s="3050"/>
      <c r="WQZ81" s="3051"/>
      <c r="WRA81" s="3052"/>
      <c r="WRB81" s="3053"/>
      <c r="WRC81" s="3050"/>
      <c r="WRD81" s="3054"/>
      <c r="WRE81" s="3029"/>
      <c r="WRF81" s="3055"/>
      <c r="WRG81" s="3056"/>
      <c r="WRH81" s="3057"/>
      <c r="WRI81" s="3058"/>
      <c r="WRJ81" s="3059"/>
      <c r="WRK81" s="3058"/>
      <c r="WRL81" s="3059"/>
      <c r="WRM81" s="3050"/>
      <c r="WRN81" s="3051"/>
      <c r="WRO81" s="3058"/>
      <c r="WRP81" s="3056"/>
      <c r="WRQ81" s="3050"/>
      <c r="WRR81" s="3051"/>
      <c r="WRS81" s="3052"/>
      <c r="WRT81" s="3053"/>
      <c r="WRU81" s="3050"/>
      <c r="WRV81" s="3054"/>
      <c r="WRW81" s="3029"/>
      <c r="WRX81" s="3055"/>
      <c r="WRY81" s="3056"/>
      <c r="WRZ81" s="3057"/>
      <c r="WSA81" s="3058"/>
      <c r="WSB81" s="3059"/>
      <c r="WSC81" s="3058"/>
      <c r="WSD81" s="3059"/>
      <c r="WSE81" s="3050"/>
      <c r="WSF81" s="3051"/>
      <c r="WSG81" s="3058"/>
      <c r="WSH81" s="3056"/>
      <c r="WSI81" s="3050"/>
      <c r="WSJ81" s="3051"/>
      <c r="WSK81" s="3052"/>
      <c r="WSL81" s="3053"/>
      <c r="WSM81" s="3050"/>
      <c r="WSN81" s="3054"/>
      <c r="WSO81" s="3029"/>
      <c r="WSP81" s="3055"/>
      <c r="WSQ81" s="3056"/>
      <c r="WSR81" s="3057"/>
      <c r="WSS81" s="3058"/>
      <c r="WST81" s="3059"/>
      <c r="WSU81" s="3058"/>
      <c r="WSV81" s="3059"/>
      <c r="WSW81" s="3050"/>
      <c r="WSX81" s="3051"/>
      <c r="WSY81" s="3058"/>
      <c r="WSZ81" s="3056"/>
      <c r="WTA81" s="3050"/>
      <c r="WTB81" s="3051"/>
      <c r="WTC81" s="3052"/>
      <c r="WTD81" s="3053"/>
      <c r="WTE81" s="3050"/>
      <c r="WTF81" s="3054"/>
      <c r="WTG81" s="3029"/>
      <c r="WTH81" s="3055"/>
      <c r="WTI81" s="3056"/>
      <c r="WTJ81" s="3057"/>
      <c r="WTK81" s="3058"/>
      <c r="WTL81" s="3059"/>
      <c r="WTM81" s="3058"/>
      <c r="WTN81" s="3059"/>
      <c r="WTO81" s="3050"/>
      <c r="WTP81" s="3051"/>
      <c r="WTQ81" s="3058"/>
      <c r="WTR81" s="3056"/>
      <c r="WTS81" s="3050"/>
      <c r="WTT81" s="3051"/>
      <c r="WTU81" s="3052"/>
      <c r="WTV81" s="3053"/>
      <c r="WTW81" s="3050"/>
      <c r="WTX81" s="3054"/>
      <c r="WTY81" s="3029"/>
      <c r="WTZ81" s="3055"/>
      <c r="WUA81" s="3056"/>
      <c r="WUB81" s="3057"/>
      <c r="WUC81" s="3058"/>
      <c r="WUD81" s="3059"/>
      <c r="WUE81" s="3058"/>
      <c r="WUF81" s="3059"/>
      <c r="WUG81" s="3050"/>
      <c r="WUH81" s="3051"/>
      <c r="WUI81" s="3058"/>
      <c r="WUJ81" s="3056"/>
      <c r="WUK81" s="3050"/>
      <c r="WUL81" s="3051"/>
      <c r="WUM81" s="3052"/>
      <c r="WUN81" s="3053"/>
      <c r="WUO81" s="3050"/>
      <c r="WUP81" s="3054"/>
      <c r="WUQ81" s="3029"/>
      <c r="WUR81" s="3055"/>
      <c r="WUS81" s="3056"/>
      <c r="WUT81" s="3057"/>
      <c r="WUU81" s="3058"/>
      <c r="WUV81" s="3059"/>
      <c r="WUW81" s="3058"/>
      <c r="WUX81" s="3059"/>
      <c r="WUY81" s="3050"/>
      <c r="WUZ81" s="3051"/>
      <c r="WVA81" s="3058"/>
      <c r="WVB81" s="3056"/>
      <c r="WVC81" s="3050"/>
      <c r="WVD81" s="3051"/>
      <c r="WVE81" s="3052"/>
      <c r="WVF81" s="3053"/>
      <c r="WVG81" s="3050"/>
      <c r="WVH81" s="3054"/>
      <c r="WVI81" s="3029"/>
      <c r="WVJ81" s="3055"/>
      <c r="WVK81" s="3056"/>
      <c r="WVL81" s="3057"/>
      <c r="WVM81" s="3058"/>
      <c r="WVN81" s="3059"/>
      <c r="WVO81" s="3058"/>
      <c r="WVP81" s="3059"/>
      <c r="WVQ81" s="3050"/>
      <c r="WVR81" s="3051"/>
      <c r="WVS81" s="3058"/>
      <c r="WVT81" s="3056"/>
      <c r="WVU81" s="3050"/>
      <c r="WVV81" s="3051"/>
      <c r="WVW81" s="3052"/>
      <c r="WVX81" s="3053"/>
      <c r="WVY81" s="3050"/>
      <c r="WVZ81" s="3054"/>
      <c r="WWA81" s="3029"/>
      <c r="WWB81" s="3055"/>
      <c r="WWC81" s="3056"/>
      <c r="WWD81" s="3057"/>
      <c r="WWE81" s="3058"/>
      <c r="WWF81" s="3059"/>
      <c r="WWG81" s="3058"/>
      <c r="WWH81" s="3059"/>
      <c r="WWI81" s="3050"/>
      <c r="WWJ81" s="3051"/>
      <c r="WWK81" s="3058"/>
      <c r="WWL81" s="3056"/>
      <c r="WWM81" s="3050"/>
      <c r="WWN81" s="3051"/>
      <c r="WWO81" s="3052"/>
      <c r="WWP81" s="3053"/>
      <c r="WWQ81" s="3050"/>
      <c r="WWR81" s="3054"/>
      <c r="WWS81" s="3029"/>
      <c r="WWT81" s="3055"/>
      <c r="WWU81" s="3056"/>
      <c r="WWV81" s="3057"/>
      <c r="WWW81" s="3058"/>
      <c r="WWX81" s="3059"/>
      <c r="WWY81" s="3058"/>
      <c r="WWZ81" s="3059"/>
      <c r="WXA81" s="3050"/>
      <c r="WXB81" s="3051"/>
      <c r="WXC81" s="3058"/>
      <c r="WXD81" s="3056"/>
      <c r="WXE81" s="3050"/>
      <c r="WXF81" s="3051"/>
      <c r="WXG81" s="3052"/>
      <c r="WXH81" s="3053"/>
      <c r="WXI81" s="3050"/>
      <c r="WXJ81" s="3054"/>
      <c r="WXK81" s="3029"/>
      <c r="WXL81" s="3055"/>
      <c r="WXM81" s="3056"/>
      <c r="WXN81" s="3057"/>
      <c r="WXO81" s="3058"/>
      <c r="WXP81" s="3059"/>
      <c r="WXQ81" s="3058"/>
      <c r="WXR81" s="3059"/>
      <c r="WXS81" s="3050"/>
      <c r="WXT81" s="3051"/>
      <c r="WXU81" s="3058"/>
      <c r="WXV81" s="3056"/>
      <c r="WXW81" s="3050"/>
      <c r="WXX81" s="3051"/>
      <c r="WXY81" s="3052"/>
      <c r="WXZ81" s="3053"/>
      <c r="WYA81" s="3050"/>
      <c r="WYB81" s="3054"/>
      <c r="WYC81" s="3029"/>
      <c r="WYD81" s="3055"/>
      <c r="WYE81" s="3056"/>
      <c r="WYF81" s="3057"/>
      <c r="WYG81" s="3058"/>
      <c r="WYH81" s="3059"/>
      <c r="WYI81" s="3058"/>
      <c r="WYJ81" s="3059"/>
      <c r="WYK81" s="3050"/>
      <c r="WYL81" s="3051"/>
      <c r="WYM81" s="3058"/>
      <c r="WYN81" s="3056"/>
      <c r="WYO81" s="3050"/>
      <c r="WYP81" s="3051"/>
      <c r="WYQ81" s="3052"/>
      <c r="WYR81" s="3053"/>
      <c r="WYS81" s="3050"/>
      <c r="WYT81" s="3054"/>
      <c r="WYU81" s="3029"/>
      <c r="WYV81" s="3055"/>
      <c r="WYW81" s="3056"/>
      <c r="WYX81" s="3057"/>
      <c r="WYY81" s="3058"/>
      <c r="WYZ81" s="3059"/>
      <c r="WZA81" s="3058"/>
      <c r="WZB81" s="3059"/>
      <c r="WZC81" s="3050"/>
      <c r="WZD81" s="3051"/>
      <c r="WZE81" s="3058"/>
      <c r="WZF81" s="3056"/>
      <c r="WZG81" s="3050"/>
      <c r="WZH81" s="3051"/>
      <c r="WZI81" s="3052"/>
      <c r="WZJ81" s="3053"/>
      <c r="WZK81" s="3050"/>
      <c r="WZL81" s="3054"/>
      <c r="WZM81" s="3029"/>
      <c r="WZN81" s="3055"/>
      <c r="WZO81" s="3056"/>
      <c r="WZP81" s="3057"/>
      <c r="WZQ81" s="3058"/>
      <c r="WZR81" s="3059"/>
      <c r="WZS81" s="3058"/>
      <c r="WZT81" s="3059"/>
      <c r="WZU81" s="3050"/>
      <c r="WZV81" s="3051"/>
      <c r="WZW81" s="3058"/>
      <c r="WZX81" s="3056"/>
      <c r="WZY81" s="3050"/>
      <c r="WZZ81" s="3051"/>
      <c r="XAA81" s="3052"/>
      <c r="XAB81" s="3053"/>
      <c r="XAC81" s="3050"/>
      <c r="XAD81" s="3054"/>
      <c r="XAE81" s="3029"/>
      <c r="XAF81" s="3055"/>
      <c r="XAG81" s="3056"/>
      <c r="XAH81" s="3057"/>
      <c r="XAI81" s="3058"/>
      <c r="XAJ81" s="3059"/>
      <c r="XAK81" s="3058"/>
      <c r="XAL81" s="3059"/>
      <c r="XAM81" s="3050"/>
      <c r="XAN81" s="3051"/>
      <c r="XAO81" s="3058"/>
      <c r="XAP81" s="3056"/>
      <c r="XAQ81" s="3050"/>
      <c r="XAR81" s="3051"/>
      <c r="XAS81" s="3052"/>
      <c r="XAT81" s="3053"/>
      <c r="XAU81" s="3050"/>
      <c r="XAV81" s="3054"/>
      <c r="XAW81" s="3029"/>
      <c r="XAX81" s="3055"/>
      <c r="XAY81" s="3056"/>
      <c r="XAZ81" s="3057"/>
      <c r="XBA81" s="3058"/>
      <c r="XBB81" s="3059"/>
      <c r="XBC81" s="3058"/>
      <c r="XBD81" s="3059"/>
      <c r="XBE81" s="3050"/>
      <c r="XBF81" s="3051"/>
      <c r="XBG81" s="3058"/>
      <c r="XBH81" s="3056"/>
      <c r="XBI81" s="3050"/>
      <c r="XBJ81" s="3051"/>
      <c r="XBK81" s="3052"/>
      <c r="XBL81" s="3053"/>
      <c r="XBM81" s="3050"/>
      <c r="XBN81" s="3054"/>
      <c r="XBO81" s="3029"/>
      <c r="XBP81" s="3055"/>
      <c r="XBQ81" s="3056"/>
      <c r="XBR81" s="3057"/>
      <c r="XBS81" s="3058"/>
      <c r="XBT81" s="3059"/>
      <c r="XBU81" s="3058"/>
      <c r="XBV81" s="3059"/>
      <c r="XBW81" s="3050"/>
      <c r="XBX81" s="3051"/>
      <c r="XBY81" s="3058"/>
      <c r="XBZ81" s="3056"/>
      <c r="XCA81" s="3050"/>
      <c r="XCB81" s="3051"/>
      <c r="XCC81" s="3052"/>
      <c r="XCD81" s="3053"/>
      <c r="XCE81" s="3050"/>
      <c r="XCF81" s="3054"/>
      <c r="XCG81" s="3029"/>
      <c r="XCH81" s="3055"/>
      <c r="XCI81" s="3056"/>
      <c r="XCJ81" s="3057"/>
      <c r="XCK81" s="3058"/>
      <c r="XCL81" s="3059"/>
      <c r="XCM81" s="3058"/>
      <c r="XCN81" s="3059"/>
      <c r="XCO81" s="3050"/>
      <c r="XCP81" s="3051"/>
      <c r="XCQ81" s="3058"/>
      <c r="XCR81" s="3056"/>
      <c r="XCS81" s="3050"/>
      <c r="XCT81" s="3051"/>
      <c r="XCU81" s="3052"/>
      <c r="XCV81" s="3053"/>
      <c r="XCW81" s="3050"/>
      <c r="XCX81" s="3054"/>
      <c r="XCY81" s="3029"/>
      <c r="XCZ81" s="3055"/>
      <c r="XDA81" s="3056"/>
      <c r="XDB81" s="3057"/>
      <c r="XDC81" s="3058"/>
      <c r="XDD81" s="3059"/>
      <c r="XDE81" s="3058"/>
      <c r="XDF81" s="3059"/>
      <c r="XDG81" s="3050"/>
      <c r="XDH81" s="3051"/>
      <c r="XDI81" s="3058"/>
      <c r="XDJ81" s="3056"/>
      <c r="XDK81" s="3050"/>
      <c r="XDL81" s="3051"/>
      <c r="XDM81" s="3052"/>
      <c r="XDN81" s="3053"/>
      <c r="XDO81" s="3050"/>
      <c r="XDP81" s="3054"/>
      <c r="XDQ81" s="3029"/>
      <c r="XDR81" s="3055"/>
      <c r="XDS81" s="3056"/>
      <c r="XDT81" s="3057"/>
      <c r="XDU81" s="3058"/>
      <c r="XDV81" s="3059"/>
      <c r="XDW81" s="3058"/>
      <c r="XDX81" s="3059"/>
      <c r="XDY81" s="3050"/>
      <c r="XDZ81" s="3051"/>
      <c r="XEA81" s="3058"/>
      <c r="XEB81" s="3056"/>
      <c r="XEC81" s="3050"/>
      <c r="XED81" s="3051"/>
      <c r="XEE81" s="3052"/>
      <c r="XEF81" s="3053"/>
      <c r="XEG81" s="3050"/>
      <c r="XEH81" s="3054"/>
      <c r="XEI81" s="3029"/>
      <c r="XEJ81" s="3055"/>
      <c r="XEK81" s="3056"/>
      <c r="XEL81" s="3057"/>
      <c r="XEM81" s="3058"/>
      <c r="XEN81" s="3059"/>
      <c r="XEO81" s="3058"/>
      <c r="XEP81" s="3059"/>
      <c r="XEQ81" s="3050"/>
      <c r="XER81" s="3051"/>
      <c r="XES81" s="3058"/>
      <c r="XET81" s="3056"/>
      <c r="XEU81" s="3050"/>
      <c r="XEV81" s="3051"/>
      <c r="XEW81" s="3052"/>
      <c r="XEX81" s="3053"/>
      <c r="XEY81" s="3050"/>
      <c r="XEZ81" s="3054"/>
      <c r="XFA81" s="3029"/>
      <c r="XFB81" s="3055"/>
      <c r="XFC81" s="3056"/>
      <c r="XFD81" s="3057"/>
    </row>
    <row r="82" spans="1:16384" s="4281" customFormat="1" ht="15.5">
      <c r="A82" s="3928" t="str">
        <f>'Enrolments + Baptisms TPUM'!B84</f>
        <v>Kukele Adventist Community High School</v>
      </c>
      <c r="B82" s="3030">
        <v>8</v>
      </c>
      <c r="C82" s="3031">
        <v>23</v>
      </c>
      <c r="D82" s="1217">
        <f t="shared" si="12"/>
        <v>31</v>
      </c>
      <c r="E82" s="3033">
        <v>0</v>
      </c>
      <c r="F82" s="3034">
        <v>13</v>
      </c>
      <c r="G82" s="3622">
        <v>8</v>
      </c>
      <c r="H82" s="3622">
        <v>0</v>
      </c>
      <c r="I82" s="3622">
        <v>23</v>
      </c>
      <c r="J82" s="3622">
        <v>0</v>
      </c>
      <c r="K82" s="3036">
        <v>7</v>
      </c>
      <c r="L82" s="3031">
        <v>8</v>
      </c>
      <c r="M82" s="3036">
        <v>0</v>
      </c>
      <c r="N82" s="3031">
        <v>13</v>
      </c>
      <c r="O82" s="3036">
        <v>8</v>
      </c>
      <c r="P82" s="3031">
        <v>23</v>
      </c>
      <c r="Q82" s="3035">
        <v>8</v>
      </c>
      <c r="R82" s="3037">
        <v>23</v>
      </c>
      <c r="S82" s="3049"/>
      <c r="T82" s="284">
        <f t="shared" si="13"/>
        <v>0</v>
      </c>
      <c r="U82" s="3027">
        <f t="shared" si="14"/>
        <v>0</v>
      </c>
      <c r="V82" s="54"/>
      <c r="W82" s="54"/>
      <c r="X82" s="54"/>
      <c r="Z82" s="54"/>
      <c r="AC82" s="54"/>
      <c r="AK82" s="4280"/>
      <c r="AL82" s="4282"/>
      <c r="AO82" s="54"/>
      <c r="AP82" s="54"/>
      <c r="AQ82" s="54"/>
      <c r="AR82" s="54"/>
      <c r="AU82" s="54"/>
      <c r="BC82" s="4280"/>
      <c r="BD82" s="4282"/>
      <c r="BG82" s="54"/>
      <c r="BH82" s="54"/>
      <c r="BI82" s="54"/>
      <c r="BJ82" s="54"/>
      <c r="BM82" s="54"/>
      <c r="BU82" s="4280"/>
      <c r="BV82" s="4282"/>
      <c r="BY82" s="54"/>
      <c r="BZ82" s="54"/>
      <c r="CA82" s="54"/>
      <c r="CB82" s="54"/>
      <c r="CE82" s="54"/>
      <c r="CM82" s="4280"/>
      <c r="CN82" s="4282"/>
      <c r="CQ82" s="54"/>
      <c r="CR82" s="54"/>
      <c r="CS82" s="54"/>
      <c r="CT82" s="54"/>
      <c r="CW82" s="54"/>
      <c r="DE82" s="4280"/>
      <c r="DF82" s="4282"/>
      <c r="DI82" s="54"/>
      <c r="DJ82" s="54"/>
      <c r="DK82" s="54"/>
      <c r="DL82" s="54"/>
      <c r="DO82" s="54"/>
      <c r="DW82" s="4280"/>
      <c r="DX82" s="4282"/>
      <c r="EA82" s="54"/>
      <c r="EB82" s="54"/>
      <c r="EC82" s="54"/>
      <c r="ED82" s="54"/>
      <c r="EG82" s="54"/>
      <c r="EO82" s="4280"/>
      <c r="EP82" s="4282"/>
      <c r="ES82" s="54"/>
      <c r="ET82" s="54"/>
      <c r="EU82" s="54"/>
      <c r="EV82" s="54"/>
      <c r="EY82" s="54"/>
      <c r="FG82" s="4280"/>
      <c r="FH82" s="4282"/>
      <c r="FK82" s="54"/>
      <c r="FL82" s="54"/>
      <c r="FM82" s="54"/>
      <c r="FN82" s="54"/>
      <c r="FQ82" s="54"/>
      <c r="FY82" s="4280"/>
      <c r="FZ82" s="4282"/>
      <c r="GC82" s="54"/>
      <c r="GD82" s="54"/>
      <c r="GE82" s="54"/>
      <c r="GF82" s="54"/>
      <c r="GI82" s="54"/>
      <c r="GQ82" s="4280"/>
      <c r="GR82" s="4282"/>
      <c r="GU82" s="54"/>
      <c r="GV82" s="54"/>
      <c r="GW82" s="54"/>
      <c r="GX82" s="54"/>
      <c r="HA82" s="54"/>
      <c r="HI82" s="4280"/>
      <c r="HJ82" s="4282"/>
      <c r="HM82" s="54"/>
      <c r="HN82" s="54"/>
      <c r="HO82" s="54"/>
      <c r="HP82" s="54"/>
      <c r="HS82" s="54"/>
      <c r="IA82" s="4280"/>
      <c r="IB82" s="4282"/>
      <c r="IE82" s="54"/>
      <c r="IF82" s="54"/>
      <c r="IG82" s="54"/>
      <c r="IH82" s="54"/>
      <c r="IK82" s="54"/>
      <c r="IS82" s="4280"/>
      <c r="IT82" s="4282"/>
      <c r="IW82" s="54"/>
      <c r="IX82" s="54"/>
      <c r="IY82" s="54"/>
      <c r="IZ82" s="54"/>
      <c r="JC82" s="54"/>
      <c r="JK82" s="4280"/>
      <c r="JL82" s="4282"/>
      <c r="JO82" s="54"/>
      <c r="JP82" s="54"/>
      <c r="JQ82" s="54"/>
      <c r="JR82" s="54"/>
      <c r="JU82" s="54"/>
      <c r="KC82" s="4280"/>
      <c r="KD82" s="4282"/>
      <c r="KG82" s="54"/>
      <c r="KH82" s="54"/>
      <c r="KI82" s="54"/>
      <c r="KJ82" s="54"/>
      <c r="KM82" s="54"/>
      <c r="KU82" s="4280"/>
      <c r="KV82" s="4282"/>
      <c r="KY82" s="54"/>
      <c r="KZ82" s="54"/>
      <c r="LA82" s="54"/>
      <c r="LB82" s="54"/>
      <c r="LE82" s="54"/>
      <c r="LM82" s="4280"/>
      <c r="LN82" s="4282"/>
      <c r="LQ82" s="54"/>
      <c r="LR82" s="54"/>
      <c r="LS82" s="54"/>
      <c r="LT82" s="54"/>
      <c r="LW82" s="54"/>
      <c r="ME82" s="4280"/>
      <c r="MF82" s="4282"/>
      <c r="MI82" s="54"/>
      <c r="MJ82" s="54"/>
      <c r="MK82" s="54"/>
      <c r="ML82" s="54"/>
      <c r="MO82" s="54"/>
      <c r="MW82" s="4280"/>
      <c r="MX82" s="4282"/>
      <c r="NA82" s="54"/>
      <c r="NB82" s="54"/>
      <c r="NC82" s="54"/>
      <c r="ND82" s="54"/>
      <c r="NG82" s="54"/>
      <c r="NO82" s="4280"/>
      <c r="NP82" s="4282"/>
      <c r="NS82" s="54"/>
      <c r="NT82" s="54"/>
      <c r="NU82" s="54"/>
      <c r="NV82" s="54"/>
      <c r="NY82" s="54"/>
      <c r="OG82" s="4280"/>
      <c r="OH82" s="4282"/>
      <c r="OK82" s="54"/>
      <c r="OL82" s="54"/>
      <c r="OM82" s="54"/>
      <c r="ON82" s="54"/>
      <c r="OQ82" s="54"/>
      <c r="OY82" s="4280"/>
      <c r="OZ82" s="4282"/>
      <c r="PC82" s="54"/>
      <c r="PD82" s="54"/>
      <c r="PE82" s="54"/>
      <c r="PF82" s="54"/>
      <c r="PI82" s="54"/>
      <c r="PQ82" s="4280"/>
      <c r="PR82" s="4282"/>
      <c r="PU82" s="54"/>
      <c r="PV82" s="54"/>
      <c r="PW82" s="54"/>
      <c r="PX82" s="54"/>
      <c r="QA82" s="54"/>
      <c r="QI82" s="4280"/>
      <c r="QJ82" s="4282"/>
      <c r="QM82" s="54"/>
      <c r="QN82" s="54"/>
      <c r="QO82" s="54"/>
      <c r="QP82" s="54"/>
      <c r="QS82" s="54"/>
      <c r="RA82" s="4280"/>
      <c r="RB82" s="4282"/>
      <c r="RE82" s="54"/>
      <c r="RF82" s="54"/>
      <c r="RG82" s="54"/>
      <c r="RH82" s="54"/>
      <c r="RK82" s="54"/>
      <c r="RS82" s="4280"/>
      <c r="RT82" s="4282"/>
      <c r="RW82" s="54"/>
      <c r="RX82" s="54"/>
      <c r="RY82" s="54"/>
      <c r="RZ82" s="54"/>
      <c r="SC82" s="54"/>
      <c r="SK82" s="4280"/>
      <c r="SL82" s="4282"/>
      <c r="SO82" s="54"/>
      <c r="SP82" s="54"/>
      <c r="SQ82" s="54"/>
      <c r="SR82" s="54"/>
      <c r="SU82" s="54"/>
      <c r="TC82" s="4280"/>
      <c r="TD82" s="4282"/>
      <c r="TG82" s="54"/>
      <c r="TH82" s="54"/>
      <c r="TI82" s="54"/>
      <c r="TJ82" s="54"/>
      <c r="TM82" s="54"/>
      <c r="TU82" s="4280"/>
      <c r="TV82" s="4282"/>
      <c r="TY82" s="54"/>
      <c r="TZ82" s="54"/>
      <c r="UA82" s="54"/>
      <c r="UB82" s="54"/>
      <c r="UE82" s="54"/>
      <c r="UM82" s="4280"/>
      <c r="UN82" s="4282"/>
      <c r="UQ82" s="54"/>
      <c r="UR82" s="54"/>
      <c r="US82" s="54"/>
      <c r="UT82" s="54"/>
      <c r="UW82" s="54"/>
      <c r="VE82" s="4280"/>
      <c r="VF82" s="4282"/>
      <c r="VI82" s="54"/>
      <c r="VJ82" s="54"/>
      <c r="VK82" s="54"/>
      <c r="VL82" s="54"/>
      <c r="VO82" s="54"/>
      <c r="VW82" s="4280"/>
      <c r="VX82" s="4282"/>
      <c r="WA82" s="54"/>
      <c r="WB82" s="54"/>
      <c r="WC82" s="54"/>
      <c r="WD82" s="54"/>
      <c r="WG82" s="54"/>
      <c r="WO82" s="4280"/>
      <c r="WP82" s="4282"/>
      <c r="WS82" s="54"/>
      <c r="WT82" s="54"/>
      <c r="WU82" s="54"/>
      <c r="WV82" s="54"/>
      <c r="WY82" s="54"/>
      <c r="XG82" s="4280"/>
      <c r="XH82" s="4282"/>
      <c r="XK82" s="54"/>
      <c r="XL82" s="54"/>
      <c r="XM82" s="54"/>
      <c r="XN82" s="54"/>
      <c r="XQ82" s="54"/>
      <c r="XY82" s="4280"/>
      <c r="XZ82" s="4282"/>
      <c r="YC82" s="54"/>
      <c r="YD82" s="54"/>
      <c r="YE82" s="54"/>
      <c r="YF82" s="54"/>
      <c r="YI82" s="54"/>
      <c r="YQ82" s="4280"/>
      <c r="YR82" s="4282"/>
      <c r="YU82" s="54"/>
      <c r="YV82" s="54"/>
      <c r="YW82" s="54"/>
      <c r="YX82" s="54"/>
      <c r="ZA82" s="54"/>
      <c r="ZI82" s="4280"/>
      <c r="ZJ82" s="4282"/>
      <c r="ZM82" s="54"/>
      <c r="ZN82" s="54"/>
      <c r="ZO82" s="54"/>
      <c r="ZP82" s="54"/>
      <c r="ZS82" s="54"/>
      <c r="AAA82" s="4280"/>
      <c r="AAB82" s="4282"/>
      <c r="AAE82" s="54"/>
      <c r="AAF82" s="54"/>
      <c r="AAG82" s="54"/>
      <c r="AAH82" s="54"/>
      <c r="AAK82" s="54"/>
      <c r="AAS82" s="4280"/>
      <c r="AAT82" s="4282"/>
      <c r="AAW82" s="54"/>
      <c r="AAX82" s="54"/>
      <c r="AAY82" s="54"/>
      <c r="AAZ82" s="54"/>
      <c r="ABC82" s="54"/>
      <c r="ABK82" s="4280"/>
      <c r="ABL82" s="4282"/>
      <c r="ABO82" s="54"/>
      <c r="ABP82" s="54"/>
      <c r="ABQ82" s="54"/>
      <c r="ABR82" s="54"/>
      <c r="ABU82" s="54"/>
      <c r="ACC82" s="4280"/>
      <c r="ACD82" s="4282"/>
      <c r="ACG82" s="54"/>
      <c r="ACH82" s="54"/>
      <c r="ACI82" s="54"/>
      <c r="ACJ82" s="54"/>
      <c r="ACM82" s="54"/>
      <c r="ACU82" s="4280"/>
      <c r="ACV82" s="4282"/>
      <c r="ACY82" s="54"/>
      <c r="ACZ82" s="54"/>
      <c r="ADA82" s="54"/>
      <c r="ADB82" s="54"/>
      <c r="ADE82" s="54"/>
      <c r="ADM82" s="4280"/>
      <c r="ADN82" s="4282"/>
      <c r="ADQ82" s="54"/>
      <c r="ADR82" s="54"/>
      <c r="ADS82" s="54"/>
      <c r="ADT82" s="54"/>
      <c r="ADW82" s="54"/>
      <c r="AEE82" s="4280"/>
      <c r="AEF82" s="4282"/>
      <c r="AEI82" s="54"/>
      <c r="AEJ82" s="54"/>
      <c r="AEK82" s="54"/>
      <c r="AEL82" s="54"/>
      <c r="AEO82" s="54"/>
      <c r="AEW82" s="4280"/>
      <c r="AEX82" s="4282"/>
      <c r="AFA82" s="54"/>
      <c r="AFB82" s="54"/>
      <c r="AFC82" s="54"/>
      <c r="AFD82" s="54"/>
      <c r="AFG82" s="54"/>
      <c r="AFO82" s="4280"/>
      <c r="AFP82" s="4282"/>
      <c r="AFS82" s="54"/>
      <c r="AFT82" s="54"/>
      <c r="AFU82" s="54"/>
      <c r="AFV82" s="54"/>
      <c r="AFY82" s="54"/>
      <c r="AGG82" s="4280"/>
      <c r="AGH82" s="4282"/>
      <c r="AGK82" s="54"/>
      <c r="AGL82" s="54"/>
      <c r="AGM82" s="54"/>
      <c r="AGN82" s="54"/>
      <c r="AGQ82" s="54"/>
      <c r="AGY82" s="4280"/>
      <c r="AGZ82" s="4282"/>
      <c r="AHC82" s="54"/>
      <c r="AHD82" s="54"/>
      <c r="AHE82" s="54"/>
      <c r="AHF82" s="54"/>
      <c r="AHI82" s="54"/>
      <c r="AHQ82" s="4280"/>
      <c r="AHR82" s="4282"/>
      <c r="AHU82" s="54"/>
      <c r="AHV82" s="54"/>
      <c r="AHW82" s="54"/>
      <c r="AHX82" s="54"/>
      <c r="AIA82" s="54"/>
      <c r="AII82" s="4280"/>
      <c r="AIJ82" s="4282"/>
      <c r="AIM82" s="54"/>
      <c r="AIN82" s="54"/>
      <c r="AIO82" s="54"/>
      <c r="AIP82" s="54"/>
      <c r="AIS82" s="54"/>
      <c r="AJA82" s="4280"/>
      <c r="AJB82" s="4282"/>
      <c r="AJE82" s="54"/>
      <c r="AJF82" s="54"/>
      <c r="AJG82" s="54"/>
      <c r="AJH82" s="54"/>
      <c r="AJK82" s="54"/>
      <c r="AJS82" s="4280"/>
      <c r="AJT82" s="4282"/>
      <c r="AJW82" s="54"/>
      <c r="AJX82" s="54"/>
      <c r="AJY82" s="54"/>
      <c r="AJZ82" s="54"/>
      <c r="AKC82" s="54"/>
      <c r="AKK82" s="4280"/>
      <c r="AKL82" s="4282"/>
      <c r="AKO82" s="54"/>
      <c r="AKP82" s="54"/>
      <c r="AKQ82" s="54"/>
      <c r="AKR82" s="54"/>
      <c r="AKU82" s="54"/>
      <c r="ALC82" s="4280"/>
      <c r="ALD82" s="4282"/>
      <c r="ALG82" s="54"/>
      <c r="ALH82" s="54"/>
      <c r="ALI82" s="54"/>
      <c r="ALJ82" s="54"/>
      <c r="ALM82" s="54"/>
      <c r="ALU82" s="4280"/>
      <c r="ALV82" s="4282"/>
      <c r="ALY82" s="54"/>
      <c r="ALZ82" s="54"/>
      <c r="AMA82" s="54"/>
      <c r="AMB82" s="54"/>
      <c r="AME82" s="54"/>
      <c r="AMM82" s="4280"/>
      <c r="AMN82" s="4282"/>
      <c r="AMQ82" s="54"/>
      <c r="AMR82" s="54"/>
      <c r="AMS82" s="54"/>
      <c r="AMT82" s="54"/>
      <c r="AMW82" s="54"/>
      <c r="ANE82" s="4280"/>
      <c r="ANF82" s="4282"/>
      <c r="ANI82" s="54"/>
      <c r="ANJ82" s="54"/>
      <c r="ANK82" s="54"/>
      <c r="ANL82" s="54"/>
      <c r="ANO82" s="54"/>
      <c r="ANW82" s="4280"/>
      <c r="ANX82" s="4282"/>
      <c r="AOA82" s="54"/>
      <c r="AOB82" s="54"/>
      <c r="AOC82" s="54"/>
      <c r="AOD82" s="54"/>
      <c r="AOG82" s="54"/>
      <c r="AOO82" s="4280"/>
      <c r="AOP82" s="4282"/>
      <c r="AOS82" s="54"/>
      <c r="AOT82" s="54"/>
      <c r="AOU82" s="54"/>
      <c r="AOV82" s="54"/>
      <c r="AOY82" s="54"/>
      <c r="APG82" s="4280"/>
      <c r="APH82" s="4282"/>
      <c r="APK82" s="54"/>
      <c r="APL82" s="54"/>
      <c r="APM82" s="54"/>
      <c r="APN82" s="54"/>
      <c r="APQ82" s="54"/>
      <c r="APY82" s="4280"/>
      <c r="APZ82" s="4282"/>
      <c r="AQC82" s="54"/>
      <c r="AQD82" s="54"/>
      <c r="AQE82" s="54"/>
      <c r="AQF82" s="54"/>
      <c r="AQI82" s="54"/>
      <c r="AQQ82" s="4280"/>
      <c r="AQR82" s="4282"/>
      <c r="AQU82" s="54"/>
      <c r="AQV82" s="54"/>
      <c r="AQW82" s="54"/>
      <c r="AQX82" s="54"/>
      <c r="ARA82" s="54"/>
      <c r="ARI82" s="4280"/>
      <c r="ARJ82" s="4282"/>
      <c r="ARM82" s="54"/>
      <c r="ARN82" s="54"/>
      <c r="ARO82" s="54"/>
      <c r="ARP82" s="54"/>
      <c r="ARS82" s="54"/>
      <c r="ASA82" s="4280"/>
      <c r="ASB82" s="4282"/>
      <c r="ASE82" s="54"/>
      <c r="ASF82" s="54"/>
      <c r="ASG82" s="54"/>
      <c r="ASH82" s="54"/>
      <c r="ASK82" s="54"/>
      <c r="ASS82" s="4280"/>
      <c r="AST82" s="4282"/>
      <c r="ASW82" s="54"/>
      <c r="ASX82" s="54"/>
      <c r="ASY82" s="54"/>
      <c r="ASZ82" s="54"/>
      <c r="ATC82" s="54"/>
      <c r="ATK82" s="4280"/>
      <c r="ATL82" s="4282"/>
      <c r="ATO82" s="54"/>
      <c r="ATP82" s="54"/>
      <c r="ATQ82" s="54"/>
      <c r="ATR82" s="54"/>
      <c r="ATU82" s="54"/>
      <c r="AUC82" s="4280"/>
      <c r="AUD82" s="4282"/>
      <c r="AUG82" s="54"/>
      <c r="AUH82" s="54"/>
      <c r="AUI82" s="54"/>
      <c r="AUJ82" s="54"/>
      <c r="AUM82" s="54"/>
      <c r="AUU82" s="4280"/>
      <c r="AUV82" s="4282"/>
      <c r="AUY82" s="54"/>
      <c r="AUZ82" s="54"/>
      <c r="AVA82" s="54"/>
      <c r="AVB82" s="54"/>
      <c r="AVE82" s="54"/>
      <c r="AVM82" s="4280"/>
      <c r="AVN82" s="4282"/>
      <c r="AVQ82" s="54"/>
      <c r="AVR82" s="54"/>
      <c r="AVS82" s="54"/>
      <c r="AVT82" s="54"/>
      <c r="AVW82" s="54"/>
      <c r="AWE82" s="4280"/>
      <c r="AWF82" s="4282"/>
      <c r="AWI82" s="54"/>
      <c r="AWJ82" s="54"/>
      <c r="AWK82" s="54"/>
      <c r="AWL82" s="54"/>
      <c r="AWO82" s="54"/>
      <c r="AWW82" s="4280"/>
      <c r="AWX82" s="4282"/>
      <c r="AXA82" s="54"/>
      <c r="AXB82" s="54"/>
      <c r="AXC82" s="54"/>
      <c r="AXD82" s="54"/>
      <c r="AXG82" s="54"/>
      <c r="AXO82" s="4280"/>
      <c r="AXP82" s="4282"/>
      <c r="AXS82" s="54"/>
      <c r="AXT82" s="54"/>
      <c r="AXU82" s="54"/>
      <c r="AXV82" s="54"/>
      <c r="AXY82" s="54"/>
      <c r="AYG82" s="4280"/>
      <c r="AYH82" s="4282"/>
      <c r="AYK82" s="54"/>
      <c r="AYL82" s="54"/>
      <c r="AYM82" s="54"/>
      <c r="AYN82" s="54"/>
      <c r="AYQ82" s="54"/>
      <c r="AYY82" s="4280"/>
      <c r="AYZ82" s="4282"/>
      <c r="AZC82" s="54"/>
      <c r="AZD82" s="54"/>
      <c r="AZE82" s="54"/>
      <c r="AZF82" s="54"/>
      <c r="AZI82" s="54"/>
      <c r="AZQ82" s="4280"/>
      <c r="AZR82" s="4282"/>
      <c r="AZU82" s="54"/>
      <c r="AZV82" s="54"/>
      <c r="AZW82" s="54"/>
      <c r="AZX82" s="54"/>
      <c r="BAA82" s="54"/>
      <c r="BAI82" s="4280"/>
      <c r="BAJ82" s="4282"/>
      <c r="BAM82" s="54"/>
      <c r="BAN82" s="54"/>
      <c r="BAO82" s="54"/>
      <c r="BAP82" s="54"/>
      <c r="BAS82" s="54"/>
      <c r="BBA82" s="4280"/>
      <c r="BBB82" s="4282"/>
      <c r="BBE82" s="54"/>
      <c r="BBF82" s="54"/>
      <c r="BBG82" s="54"/>
      <c r="BBH82" s="54"/>
      <c r="BBK82" s="54"/>
      <c r="BBS82" s="4280"/>
      <c r="BBT82" s="4282"/>
      <c r="BBW82" s="54"/>
      <c r="BBX82" s="54"/>
      <c r="BBY82" s="54"/>
      <c r="BBZ82" s="54"/>
      <c r="BCC82" s="54"/>
      <c r="BCK82" s="4280"/>
      <c r="BCL82" s="4282"/>
      <c r="BCO82" s="54"/>
      <c r="BCP82" s="54"/>
      <c r="BCQ82" s="54"/>
      <c r="BCR82" s="54"/>
      <c r="BCU82" s="54"/>
      <c r="BDC82" s="4280"/>
      <c r="BDD82" s="4282"/>
      <c r="BDG82" s="54"/>
      <c r="BDH82" s="54"/>
      <c r="BDI82" s="54"/>
      <c r="BDJ82" s="54"/>
      <c r="BDM82" s="54"/>
      <c r="BDU82" s="4280"/>
      <c r="BDV82" s="4282"/>
      <c r="BDY82" s="54"/>
      <c r="BDZ82" s="54"/>
      <c r="BEA82" s="54"/>
      <c r="BEB82" s="54"/>
      <c r="BEE82" s="54"/>
      <c r="BEM82" s="4280"/>
      <c r="BEN82" s="4282"/>
      <c r="BEQ82" s="54"/>
      <c r="BER82" s="54"/>
      <c r="BES82" s="54"/>
      <c r="BET82" s="54"/>
      <c r="BEW82" s="54"/>
      <c r="BFE82" s="4280"/>
      <c r="BFF82" s="4282"/>
      <c r="BFI82" s="54"/>
      <c r="BFJ82" s="54"/>
      <c r="BFK82" s="54"/>
      <c r="BFL82" s="54"/>
      <c r="BFO82" s="54"/>
      <c r="BFW82" s="4280"/>
      <c r="BFX82" s="4282"/>
      <c r="BGA82" s="54"/>
      <c r="BGB82" s="54"/>
      <c r="BGC82" s="54"/>
      <c r="BGD82" s="54"/>
      <c r="BGG82" s="54"/>
      <c r="BGO82" s="4280"/>
      <c r="BGP82" s="4282"/>
      <c r="BGS82" s="54"/>
      <c r="BGT82" s="54"/>
      <c r="BGU82" s="54"/>
      <c r="BGV82" s="54"/>
      <c r="BGY82" s="54"/>
      <c r="BHG82" s="4280"/>
      <c r="BHH82" s="4282"/>
      <c r="BHK82" s="54"/>
      <c r="BHL82" s="54"/>
      <c r="BHM82" s="54"/>
      <c r="BHN82" s="54"/>
      <c r="BHQ82" s="54"/>
      <c r="BHY82" s="4280"/>
      <c r="BHZ82" s="4282"/>
      <c r="BIC82" s="54"/>
      <c r="BID82" s="54"/>
      <c r="BIE82" s="54"/>
      <c r="BIF82" s="54"/>
      <c r="BII82" s="54"/>
      <c r="BIQ82" s="4280"/>
      <c r="BIR82" s="4282"/>
      <c r="BIU82" s="54"/>
      <c r="BIV82" s="54"/>
      <c r="BIW82" s="54"/>
      <c r="BIX82" s="54"/>
      <c r="BJA82" s="54"/>
      <c r="BJI82" s="4280"/>
      <c r="BJJ82" s="4282"/>
      <c r="BJM82" s="54"/>
      <c r="BJN82" s="54"/>
      <c r="BJO82" s="54"/>
      <c r="BJP82" s="54"/>
      <c r="BJS82" s="54"/>
      <c r="BKA82" s="4280"/>
      <c r="BKB82" s="4282"/>
      <c r="BKE82" s="54"/>
      <c r="BKF82" s="54"/>
      <c r="BKG82" s="54"/>
      <c r="BKH82" s="54"/>
      <c r="BKK82" s="54"/>
      <c r="BKS82" s="4280"/>
      <c r="BKT82" s="4282"/>
      <c r="BKW82" s="54"/>
      <c r="BKX82" s="54"/>
      <c r="BKY82" s="54"/>
      <c r="BKZ82" s="54"/>
      <c r="BLC82" s="54"/>
      <c r="BLK82" s="4280"/>
      <c r="BLL82" s="4282"/>
      <c r="BLO82" s="54"/>
      <c r="BLP82" s="54"/>
      <c r="BLQ82" s="54"/>
      <c r="BLR82" s="54"/>
      <c r="BLU82" s="54"/>
      <c r="BMC82" s="4280"/>
      <c r="BMD82" s="4282"/>
      <c r="BMG82" s="54"/>
      <c r="BMH82" s="54"/>
      <c r="BMI82" s="54"/>
      <c r="BMJ82" s="54"/>
      <c r="BMM82" s="54"/>
      <c r="BMU82" s="4280"/>
      <c r="BMV82" s="4282"/>
      <c r="BMY82" s="54"/>
      <c r="BMZ82" s="54"/>
      <c r="BNA82" s="54"/>
      <c r="BNB82" s="54"/>
      <c r="BNE82" s="54"/>
      <c r="BNM82" s="4280"/>
      <c r="BNN82" s="4282"/>
      <c r="BNQ82" s="54"/>
      <c r="BNR82" s="54"/>
      <c r="BNS82" s="54"/>
      <c r="BNT82" s="54"/>
      <c r="BNW82" s="54"/>
      <c r="BOE82" s="4280"/>
      <c r="BOF82" s="4282"/>
      <c r="BOI82" s="54"/>
      <c r="BOJ82" s="54"/>
      <c r="BOK82" s="54"/>
      <c r="BOL82" s="54"/>
      <c r="BOO82" s="54"/>
      <c r="BOW82" s="4280"/>
      <c r="BOX82" s="4282"/>
      <c r="BPA82" s="54"/>
      <c r="BPB82" s="54"/>
      <c r="BPC82" s="54"/>
      <c r="BPD82" s="54"/>
      <c r="BPG82" s="54"/>
      <c r="BPO82" s="4280"/>
      <c r="BPP82" s="4282"/>
      <c r="BPS82" s="54"/>
      <c r="BPT82" s="54"/>
      <c r="BPU82" s="54"/>
      <c r="BPV82" s="54"/>
      <c r="BPY82" s="54"/>
      <c r="BQG82" s="4280"/>
      <c r="BQH82" s="4282"/>
      <c r="BQK82" s="54"/>
      <c r="BQL82" s="54"/>
      <c r="BQM82" s="54"/>
      <c r="BQN82" s="54"/>
      <c r="BQQ82" s="54"/>
      <c r="BQY82" s="4280"/>
      <c r="BQZ82" s="4282"/>
      <c r="BRC82" s="54"/>
      <c r="BRD82" s="54"/>
      <c r="BRE82" s="54"/>
      <c r="BRF82" s="54"/>
      <c r="BRI82" s="54"/>
      <c r="BRQ82" s="4280"/>
      <c r="BRR82" s="4282"/>
      <c r="BRU82" s="54"/>
      <c r="BRV82" s="54"/>
      <c r="BRW82" s="54"/>
      <c r="BRX82" s="54"/>
      <c r="BSA82" s="54"/>
      <c r="BSI82" s="4280"/>
      <c r="BSJ82" s="4282"/>
      <c r="BSM82" s="54"/>
      <c r="BSN82" s="54"/>
      <c r="BSO82" s="54"/>
      <c r="BSP82" s="54"/>
      <c r="BSS82" s="54"/>
      <c r="BTA82" s="4280"/>
      <c r="BTB82" s="4282"/>
      <c r="BTE82" s="54"/>
      <c r="BTF82" s="54"/>
      <c r="BTG82" s="54"/>
      <c r="BTH82" s="54"/>
      <c r="BTK82" s="54"/>
      <c r="BTS82" s="4280"/>
      <c r="BTT82" s="4282"/>
      <c r="BTW82" s="54"/>
      <c r="BTX82" s="54"/>
      <c r="BTY82" s="54"/>
      <c r="BTZ82" s="54"/>
      <c r="BUC82" s="54"/>
      <c r="BUK82" s="4280"/>
      <c r="BUL82" s="4282"/>
      <c r="BUO82" s="54"/>
      <c r="BUP82" s="54"/>
      <c r="BUQ82" s="54"/>
      <c r="BUR82" s="54"/>
      <c r="BUU82" s="54"/>
      <c r="BVC82" s="4280"/>
      <c r="BVD82" s="4282"/>
      <c r="BVG82" s="54"/>
      <c r="BVH82" s="54"/>
      <c r="BVI82" s="54"/>
      <c r="BVJ82" s="54"/>
      <c r="BVM82" s="54"/>
      <c r="BVU82" s="4280"/>
      <c r="BVV82" s="4282"/>
      <c r="BVY82" s="54"/>
      <c r="BVZ82" s="54"/>
      <c r="BWA82" s="54"/>
      <c r="BWB82" s="54"/>
      <c r="BWE82" s="54"/>
      <c r="BWM82" s="4280"/>
      <c r="BWN82" s="4282"/>
      <c r="BWQ82" s="54"/>
      <c r="BWR82" s="54"/>
      <c r="BWS82" s="54"/>
      <c r="BWT82" s="54"/>
      <c r="BWW82" s="54"/>
      <c r="BXE82" s="4280"/>
      <c r="BXF82" s="4282"/>
      <c r="BXI82" s="54"/>
      <c r="BXJ82" s="54"/>
      <c r="BXK82" s="54"/>
      <c r="BXL82" s="54"/>
      <c r="BXO82" s="54"/>
      <c r="BXW82" s="4280"/>
      <c r="BXX82" s="4282"/>
      <c r="BYA82" s="54"/>
      <c r="BYB82" s="54"/>
      <c r="BYC82" s="54"/>
      <c r="BYD82" s="54"/>
      <c r="BYG82" s="54"/>
      <c r="BYO82" s="4280"/>
      <c r="BYP82" s="4282"/>
      <c r="BYS82" s="54"/>
      <c r="BYT82" s="54"/>
      <c r="BYU82" s="54"/>
      <c r="BYV82" s="54"/>
      <c r="BYY82" s="54"/>
      <c r="BZG82" s="4280"/>
      <c r="BZH82" s="4282"/>
      <c r="BZK82" s="54"/>
      <c r="BZL82" s="54"/>
      <c r="BZM82" s="54"/>
      <c r="BZN82" s="54"/>
      <c r="BZQ82" s="54"/>
      <c r="BZY82" s="4280"/>
      <c r="BZZ82" s="4282"/>
      <c r="CAC82" s="54"/>
      <c r="CAD82" s="54"/>
      <c r="CAE82" s="54"/>
      <c r="CAF82" s="54"/>
      <c r="CAI82" s="54"/>
      <c r="CAQ82" s="4280"/>
      <c r="CAR82" s="4282"/>
      <c r="CAU82" s="54"/>
      <c r="CAV82" s="54"/>
      <c r="CAW82" s="54"/>
      <c r="CAX82" s="54"/>
      <c r="CBA82" s="54"/>
      <c r="CBI82" s="4280"/>
      <c r="CBJ82" s="4282"/>
      <c r="CBM82" s="54"/>
      <c r="CBN82" s="54"/>
      <c r="CBO82" s="54"/>
      <c r="CBP82" s="54"/>
      <c r="CBS82" s="54"/>
      <c r="CCA82" s="4280"/>
      <c r="CCB82" s="4282"/>
      <c r="CCE82" s="54"/>
      <c r="CCF82" s="54"/>
      <c r="CCG82" s="54"/>
      <c r="CCH82" s="54"/>
      <c r="CCK82" s="54"/>
      <c r="CCS82" s="4280"/>
      <c r="CCT82" s="4282"/>
      <c r="CCW82" s="54"/>
      <c r="CCX82" s="54"/>
      <c r="CCY82" s="54"/>
      <c r="CCZ82" s="54"/>
      <c r="CDC82" s="54"/>
      <c r="CDK82" s="4280"/>
      <c r="CDL82" s="4282"/>
      <c r="CDO82" s="54"/>
      <c r="CDP82" s="54"/>
      <c r="CDQ82" s="54"/>
      <c r="CDR82" s="54"/>
      <c r="CDU82" s="54"/>
      <c r="CEC82" s="4280"/>
      <c r="CED82" s="4282"/>
      <c r="CEG82" s="54"/>
      <c r="CEH82" s="54"/>
      <c r="CEI82" s="54"/>
      <c r="CEJ82" s="54"/>
      <c r="CEM82" s="54"/>
      <c r="CEU82" s="4280"/>
      <c r="CEV82" s="4282"/>
      <c r="CEY82" s="54"/>
      <c r="CEZ82" s="54"/>
      <c r="CFA82" s="54"/>
      <c r="CFB82" s="54"/>
      <c r="CFE82" s="54"/>
      <c r="CFM82" s="4280"/>
      <c r="CFN82" s="4282"/>
      <c r="CFQ82" s="54"/>
      <c r="CFR82" s="54"/>
      <c r="CFS82" s="54"/>
      <c r="CFT82" s="54"/>
      <c r="CFW82" s="54"/>
      <c r="CGE82" s="4280"/>
      <c r="CGF82" s="4282"/>
      <c r="CGI82" s="54"/>
      <c r="CGJ82" s="54"/>
      <c r="CGK82" s="54"/>
      <c r="CGL82" s="54"/>
      <c r="CGO82" s="54"/>
      <c r="CGW82" s="4280"/>
      <c r="CGX82" s="4282"/>
      <c r="CHA82" s="54"/>
      <c r="CHB82" s="54"/>
      <c r="CHC82" s="54"/>
      <c r="CHD82" s="54"/>
      <c r="CHG82" s="54"/>
      <c r="CHO82" s="4280"/>
      <c r="CHP82" s="4282"/>
      <c r="CHS82" s="54"/>
      <c r="CHT82" s="54"/>
      <c r="CHU82" s="54"/>
      <c r="CHV82" s="54"/>
      <c r="CHY82" s="54"/>
      <c r="CIG82" s="4280"/>
      <c r="CIH82" s="4282"/>
      <c r="CIK82" s="54"/>
      <c r="CIL82" s="54"/>
      <c r="CIM82" s="54"/>
      <c r="CIN82" s="54"/>
      <c r="CIQ82" s="54"/>
      <c r="CIY82" s="4280"/>
      <c r="CIZ82" s="4282"/>
      <c r="CJC82" s="54"/>
      <c r="CJD82" s="54"/>
      <c r="CJE82" s="54"/>
      <c r="CJF82" s="54"/>
      <c r="CJI82" s="54"/>
      <c r="CJQ82" s="4280"/>
      <c r="CJR82" s="4282"/>
      <c r="CJU82" s="54"/>
      <c r="CJV82" s="54"/>
      <c r="CJW82" s="54"/>
      <c r="CJX82" s="54"/>
      <c r="CKA82" s="54"/>
      <c r="CKI82" s="4280"/>
      <c r="CKJ82" s="4282"/>
      <c r="CKM82" s="54"/>
      <c r="CKN82" s="54"/>
      <c r="CKO82" s="54"/>
      <c r="CKP82" s="54"/>
      <c r="CKS82" s="54"/>
      <c r="CLA82" s="4280"/>
      <c r="CLB82" s="4282"/>
      <c r="CLE82" s="54"/>
      <c r="CLF82" s="54"/>
      <c r="CLG82" s="54"/>
      <c r="CLH82" s="54"/>
      <c r="CLK82" s="54"/>
      <c r="CLS82" s="4280"/>
      <c r="CLT82" s="4282"/>
      <c r="CLW82" s="54"/>
      <c r="CLX82" s="54"/>
      <c r="CLY82" s="54"/>
      <c r="CLZ82" s="54"/>
      <c r="CMC82" s="54"/>
      <c r="CMK82" s="4280"/>
      <c r="CML82" s="4282"/>
      <c r="CMO82" s="54"/>
      <c r="CMP82" s="54"/>
      <c r="CMQ82" s="54"/>
      <c r="CMR82" s="54"/>
      <c r="CMU82" s="54"/>
      <c r="CNC82" s="4280"/>
      <c r="CND82" s="4282"/>
      <c r="CNG82" s="54"/>
      <c r="CNH82" s="54"/>
      <c r="CNI82" s="54"/>
      <c r="CNJ82" s="54"/>
      <c r="CNM82" s="54"/>
      <c r="CNU82" s="4280"/>
      <c r="CNV82" s="4282"/>
      <c r="CNY82" s="54"/>
      <c r="CNZ82" s="54"/>
      <c r="COA82" s="54"/>
      <c r="COB82" s="54"/>
      <c r="COE82" s="54"/>
      <c r="COM82" s="4280"/>
      <c r="CON82" s="4282"/>
      <c r="COQ82" s="54"/>
      <c r="COR82" s="54"/>
      <c r="COS82" s="54"/>
      <c r="COT82" s="54"/>
      <c r="COW82" s="54"/>
      <c r="CPE82" s="4280"/>
      <c r="CPF82" s="4282"/>
      <c r="CPI82" s="54"/>
      <c r="CPJ82" s="54"/>
      <c r="CPK82" s="54"/>
      <c r="CPL82" s="54"/>
      <c r="CPO82" s="54"/>
      <c r="CPW82" s="4280"/>
      <c r="CPX82" s="4282"/>
      <c r="CQA82" s="54"/>
      <c r="CQB82" s="54"/>
      <c r="CQC82" s="54"/>
      <c r="CQD82" s="54"/>
      <c r="CQG82" s="54"/>
      <c r="CQO82" s="4280"/>
      <c r="CQP82" s="4282"/>
      <c r="CQS82" s="54"/>
      <c r="CQT82" s="54"/>
      <c r="CQU82" s="54"/>
      <c r="CQV82" s="54"/>
      <c r="CQY82" s="54"/>
      <c r="CRG82" s="4280"/>
      <c r="CRH82" s="4282"/>
      <c r="CRK82" s="54"/>
      <c r="CRL82" s="54"/>
      <c r="CRM82" s="54"/>
      <c r="CRN82" s="54"/>
      <c r="CRQ82" s="54"/>
      <c r="CRY82" s="4280"/>
      <c r="CRZ82" s="4282"/>
      <c r="CSC82" s="54"/>
      <c r="CSD82" s="54"/>
      <c r="CSE82" s="54"/>
      <c r="CSF82" s="54"/>
      <c r="CSI82" s="54"/>
      <c r="CSQ82" s="4280"/>
      <c r="CSR82" s="4282"/>
      <c r="CSU82" s="54"/>
      <c r="CSV82" s="54"/>
      <c r="CSW82" s="54"/>
      <c r="CSX82" s="54"/>
      <c r="CTA82" s="54"/>
      <c r="CTI82" s="4280"/>
      <c r="CTJ82" s="4282"/>
      <c r="CTM82" s="54"/>
      <c r="CTN82" s="54"/>
      <c r="CTO82" s="54"/>
      <c r="CTP82" s="54"/>
      <c r="CTS82" s="54"/>
      <c r="CUA82" s="4280"/>
      <c r="CUB82" s="4282"/>
      <c r="CUE82" s="54"/>
      <c r="CUF82" s="54"/>
      <c r="CUG82" s="54"/>
      <c r="CUH82" s="54"/>
      <c r="CUK82" s="54"/>
      <c r="CUS82" s="4280"/>
      <c r="CUT82" s="4282"/>
      <c r="CUW82" s="54"/>
      <c r="CUX82" s="54"/>
      <c r="CUY82" s="54"/>
      <c r="CUZ82" s="54"/>
      <c r="CVC82" s="54"/>
      <c r="CVK82" s="4280"/>
      <c r="CVL82" s="4282"/>
      <c r="CVO82" s="54"/>
      <c r="CVP82" s="54"/>
      <c r="CVQ82" s="54"/>
      <c r="CVR82" s="54"/>
      <c r="CVU82" s="54"/>
      <c r="CWC82" s="4280"/>
      <c r="CWD82" s="4282"/>
      <c r="CWG82" s="54"/>
      <c r="CWH82" s="54"/>
      <c r="CWI82" s="54"/>
      <c r="CWJ82" s="54"/>
      <c r="CWM82" s="54"/>
      <c r="CWU82" s="4280"/>
      <c r="CWV82" s="4282"/>
      <c r="CWY82" s="54"/>
      <c r="CWZ82" s="54"/>
      <c r="CXA82" s="54"/>
      <c r="CXB82" s="54"/>
      <c r="CXE82" s="54"/>
      <c r="CXM82" s="4280"/>
      <c r="CXN82" s="4282"/>
      <c r="CXQ82" s="54"/>
      <c r="CXR82" s="54"/>
      <c r="CXS82" s="54"/>
      <c r="CXT82" s="54"/>
      <c r="CXW82" s="54"/>
      <c r="CYE82" s="4280"/>
      <c r="CYF82" s="4282"/>
      <c r="CYI82" s="54"/>
      <c r="CYJ82" s="54"/>
      <c r="CYK82" s="54"/>
      <c r="CYL82" s="54"/>
      <c r="CYO82" s="54"/>
      <c r="CYW82" s="4280"/>
      <c r="CYX82" s="4282"/>
      <c r="CZA82" s="54"/>
      <c r="CZB82" s="54"/>
      <c r="CZC82" s="54"/>
      <c r="CZD82" s="54"/>
      <c r="CZG82" s="54"/>
      <c r="CZO82" s="4280"/>
      <c r="CZP82" s="4282"/>
      <c r="CZS82" s="54"/>
      <c r="CZT82" s="54"/>
      <c r="CZU82" s="54"/>
      <c r="CZV82" s="54"/>
      <c r="CZY82" s="54"/>
      <c r="DAG82" s="4280"/>
      <c r="DAH82" s="4282"/>
      <c r="DAK82" s="54"/>
      <c r="DAL82" s="54"/>
      <c r="DAM82" s="54"/>
      <c r="DAN82" s="54"/>
      <c r="DAQ82" s="54"/>
      <c r="DAY82" s="4280"/>
      <c r="DAZ82" s="4282"/>
      <c r="DBC82" s="54"/>
      <c r="DBD82" s="54"/>
      <c r="DBE82" s="54"/>
      <c r="DBF82" s="54"/>
      <c r="DBI82" s="54"/>
      <c r="DBQ82" s="4280"/>
      <c r="DBR82" s="4282"/>
      <c r="DBU82" s="54"/>
      <c r="DBV82" s="54"/>
      <c r="DBW82" s="54"/>
      <c r="DBX82" s="54"/>
      <c r="DCA82" s="54"/>
      <c r="DCI82" s="4280"/>
      <c r="DCJ82" s="4282"/>
      <c r="DCM82" s="54"/>
      <c r="DCN82" s="54"/>
      <c r="DCO82" s="54"/>
      <c r="DCP82" s="54"/>
      <c r="DCS82" s="54"/>
      <c r="DDA82" s="4280"/>
      <c r="DDB82" s="4282"/>
      <c r="DDE82" s="54"/>
      <c r="DDF82" s="54"/>
      <c r="DDG82" s="54"/>
      <c r="DDH82" s="54"/>
      <c r="DDK82" s="54"/>
      <c r="DDS82" s="4280"/>
      <c r="DDT82" s="4282"/>
      <c r="DDW82" s="54"/>
      <c r="DDX82" s="54"/>
      <c r="DDY82" s="54"/>
      <c r="DDZ82" s="54"/>
      <c r="DEC82" s="54"/>
      <c r="DEK82" s="4280"/>
      <c r="DEL82" s="4282"/>
      <c r="DEO82" s="54"/>
      <c r="DEP82" s="54"/>
      <c r="DEQ82" s="54"/>
      <c r="DER82" s="54"/>
      <c r="DEU82" s="54"/>
      <c r="DFC82" s="4280"/>
      <c r="DFD82" s="4282"/>
      <c r="DFG82" s="54"/>
      <c r="DFH82" s="54"/>
      <c r="DFI82" s="54"/>
      <c r="DFJ82" s="54"/>
      <c r="DFM82" s="54"/>
      <c r="DFU82" s="4280"/>
      <c r="DFV82" s="4282"/>
      <c r="DFY82" s="54"/>
      <c r="DFZ82" s="54"/>
      <c r="DGA82" s="54"/>
      <c r="DGB82" s="54"/>
      <c r="DGE82" s="54"/>
      <c r="DGM82" s="4280"/>
      <c r="DGN82" s="4282"/>
      <c r="DGQ82" s="54"/>
      <c r="DGR82" s="54"/>
      <c r="DGS82" s="54"/>
      <c r="DGT82" s="54"/>
      <c r="DGW82" s="54"/>
      <c r="DHE82" s="4280"/>
      <c r="DHF82" s="4282"/>
      <c r="DHI82" s="54"/>
      <c r="DHJ82" s="54"/>
      <c r="DHK82" s="54"/>
      <c r="DHL82" s="54"/>
      <c r="DHO82" s="54"/>
      <c r="DHW82" s="4280"/>
      <c r="DHX82" s="4282"/>
      <c r="DIA82" s="54"/>
      <c r="DIB82" s="54"/>
      <c r="DIC82" s="54"/>
      <c r="DID82" s="54"/>
      <c r="DIG82" s="54"/>
      <c r="DIO82" s="4280"/>
      <c r="DIP82" s="4282"/>
      <c r="DIS82" s="54"/>
      <c r="DIT82" s="54"/>
      <c r="DIU82" s="54"/>
      <c r="DIV82" s="54"/>
      <c r="DIY82" s="54"/>
      <c r="DJG82" s="4280"/>
      <c r="DJH82" s="4282"/>
      <c r="DJK82" s="54"/>
      <c r="DJL82" s="54"/>
      <c r="DJM82" s="54"/>
      <c r="DJN82" s="54"/>
      <c r="DJQ82" s="54"/>
      <c r="DJY82" s="4280"/>
      <c r="DJZ82" s="4282"/>
      <c r="DKC82" s="54"/>
      <c r="DKD82" s="54"/>
      <c r="DKE82" s="54"/>
      <c r="DKF82" s="54"/>
      <c r="DKI82" s="54"/>
      <c r="DKQ82" s="4280"/>
      <c r="DKR82" s="4282"/>
      <c r="DKU82" s="54"/>
      <c r="DKV82" s="54"/>
      <c r="DKW82" s="54"/>
      <c r="DKX82" s="54"/>
      <c r="DLA82" s="54"/>
      <c r="DLI82" s="4280"/>
      <c r="DLJ82" s="4282"/>
      <c r="DLM82" s="54"/>
      <c r="DLN82" s="54"/>
      <c r="DLO82" s="54"/>
      <c r="DLP82" s="54"/>
      <c r="DLS82" s="54"/>
      <c r="DMA82" s="4280"/>
      <c r="DMB82" s="4282"/>
      <c r="DME82" s="54"/>
      <c r="DMF82" s="54"/>
      <c r="DMG82" s="54"/>
      <c r="DMH82" s="54"/>
      <c r="DMK82" s="54"/>
      <c r="DMS82" s="4280"/>
      <c r="DMT82" s="4282"/>
      <c r="DMW82" s="54"/>
      <c r="DMX82" s="54"/>
      <c r="DMY82" s="54"/>
      <c r="DMZ82" s="54"/>
      <c r="DNC82" s="54"/>
      <c r="DNK82" s="4280"/>
      <c r="DNL82" s="4282"/>
      <c r="DNO82" s="54"/>
      <c r="DNP82" s="54"/>
      <c r="DNQ82" s="54"/>
      <c r="DNR82" s="54"/>
      <c r="DNU82" s="54"/>
      <c r="DOC82" s="4280"/>
      <c r="DOD82" s="4282"/>
      <c r="DOG82" s="54"/>
      <c r="DOH82" s="54"/>
      <c r="DOI82" s="54"/>
      <c r="DOJ82" s="54"/>
      <c r="DOM82" s="54"/>
      <c r="DOU82" s="4280"/>
      <c r="DOV82" s="4282"/>
      <c r="DOY82" s="54"/>
      <c r="DOZ82" s="54"/>
      <c r="DPA82" s="54"/>
      <c r="DPB82" s="54"/>
      <c r="DPE82" s="54"/>
      <c r="DPM82" s="4280"/>
      <c r="DPN82" s="4282"/>
      <c r="DPQ82" s="54"/>
      <c r="DPR82" s="54"/>
      <c r="DPS82" s="54"/>
      <c r="DPT82" s="54"/>
      <c r="DPW82" s="54"/>
      <c r="DQE82" s="4280"/>
      <c r="DQF82" s="4282"/>
      <c r="DQI82" s="54"/>
      <c r="DQJ82" s="54"/>
      <c r="DQK82" s="54"/>
      <c r="DQL82" s="54"/>
      <c r="DQO82" s="54"/>
      <c r="DQW82" s="4280"/>
      <c r="DQX82" s="4282"/>
      <c r="DRA82" s="54"/>
      <c r="DRB82" s="54"/>
      <c r="DRC82" s="54"/>
      <c r="DRD82" s="54"/>
      <c r="DRG82" s="54"/>
      <c r="DRO82" s="4280"/>
      <c r="DRP82" s="4282"/>
      <c r="DRS82" s="54"/>
      <c r="DRT82" s="54"/>
      <c r="DRU82" s="54"/>
      <c r="DRV82" s="54"/>
      <c r="DRY82" s="54"/>
      <c r="DSG82" s="4280"/>
      <c r="DSH82" s="4282"/>
      <c r="DSK82" s="54"/>
      <c r="DSL82" s="54"/>
      <c r="DSM82" s="54"/>
      <c r="DSN82" s="54"/>
      <c r="DSQ82" s="54"/>
      <c r="DSY82" s="4280"/>
      <c r="DSZ82" s="4282"/>
      <c r="DTC82" s="54"/>
      <c r="DTD82" s="54"/>
      <c r="DTE82" s="54"/>
      <c r="DTF82" s="54"/>
      <c r="DTI82" s="54"/>
      <c r="DTQ82" s="4280"/>
      <c r="DTR82" s="4282"/>
      <c r="DTU82" s="54"/>
      <c r="DTV82" s="54"/>
      <c r="DTW82" s="54"/>
      <c r="DTX82" s="54"/>
      <c r="DUA82" s="54"/>
      <c r="DUI82" s="4280"/>
      <c r="DUJ82" s="4282"/>
      <c r="DUM82" s="54"/>
      <c r="DUN82" s="54"/>
      <c r="DUO82" s="54"/>
      <c r="DUP82" s="54"/>
      <c r="DUS82" s="54"/>
      <c r="DVA82" s="4280"/>
      <c r="DVB82" s="4282"/>
      <c r="DVE82" s="54"/>
      <c r="DVF82" s="54"/>
      <c r="DVG82" s="54"/>
      <c r="DVH82" s="54"/>
      <c r="DVK82" s="54"/>
      <c r="DVS82" s="4280"/>
      <c r="DVT82" s="4282"/>
      <c r="DVW82" s="54"/>
      <c r="DVX82" s="54"/>
      <c r="DVY82" s="54"/>
      <c r="DVZ82" s="54"/>
      <c r="DWC82" s="54"/>
      <c r="DWK82" s="4280"/>
      <c r="DWL82" s="4282"/>
      <c r="DWO82" s="54"/>
      <c r="DWP82" s="54"/>
      <c r="DWQ82" s="54"/>
      <c r="DWR82" s="54"/>
      <c r="DWU82" s="54"/>
      <c r="DXC82" s="4280"/>
      <c r="DXD82" s="4282"/>
      <c r="DXG82" s="54"/>
      <c r="DXH82" s="54"/>
      <c r="DXI82" s="54"/>
      <c r="DXJ82" s="54"/>
      <c r="DXM82" s="54"/>
      <c r="DXU82" s="4280"/>
      <c r="DXV82" s="4282"/>
      <c r="DXY82" s="54"/>
      <c r="DXZ82" s="54"/>
      <c r="DYA82" s="54"/>
      <c r="DYB82" s="54"/>
      <c r="DYE82" s="54"/>
      <c r="DYM82" s="4280"/>
      <c r="DYN82" s="4282"/>
      <c r="DYQ82" s="54"/>
      <c r="DYR82" s="54"/>
      <c r="DYS82" s="54"/>
      <c r="DYT82" s="54"/>
      <c r="DYW82" s="54"/>
      <c r="DZE82" s="4280"/>
      <c r="DZF82" s="4282"/>
      <c r="DZI82" s="54"/>
      <c r="DZJ82" s="54"/>
      <c r="DZK82" s="54"/>
      <c r="DZL82" s="54"/>
      <c r="DZO82" s="54"/>
      <c r="DZW82" s="4280"/>
      <c r="DZX82" s="4282"/>
      <c r="EAA82" s="54"/>
      <c r="EAB82" s="54"/>
      <c r="EAC82" s="54"/>
      <c r="EAD82" s="54"/>
      <c r="EAG82" s="54"/>
      <c r="EAO82" s="4280"/>
      <c r="EAP82" s="4282"/>
      <c r="EAS82" s="54"/>
      <c r="EAT82" s="54"/>
      <c r="EAU82" s="54"/>
      <c r="EAV82" s="54"/>
      <c r="EAY82" s="54"/>
      <c r="EBG82" s="4280"/>
      <c r="EBH82" s="4282"/>
      <c r="EBK82" s="54"/>
      <c r="EBL82" s="54"/>
      <c r="EBM82" s="54"/>
      <c r="EBN82" s="54"/>
      <c r="EBQ82" s="54"/>
      <c r="EBY82" s="4280"/>
      <c r="EBZ82" s="4282"/>
      <c r="ECC82" s="54"/>
      <c r="ECD82" s="54"/>
      <c r="ECE82" s="54"/>
      <c r="ECF82" s="54"/>
      <c r="ECI82" s="54"/>
      <c r="ECQ82" s="4280"/>
      <c r="ECR82" s="4282"/>
      <c r="ECU82" s="54"/>
      <c r="ECV82" s="54"/>
      <c r="ECW82" s="54"/>
      <c r="ECX82" s="54"/>
      <c r="EDA82" s="54"/>
      <c r="EDI82" s="4280"/>
      <c r="EDJ82" s="4282"/>
      <c r="EDM82" s="54"/>
      <c r="EDN82" s="54"/>
      <c r="EDO82" s="54"/>
      <c r="EDP82" s="54"/>
      <c r="EDS82" s="54"/>
      <c r="EEA82" s="4280"/>
      <c r="EEB82" s="4282"/>
      <c r="EEE82" s="54"/>
      <c r="EEF82" s="54"/>
      <c r="EEG82" s="54"/>
      <c r="EEH82" s="54"/>
      <c r="EEK82" s="54"/>
      <c r="EES82" s="4280"/>
      <c r="EET82" s="4282"/>
      <c r="EEW82" s="54"/>
      <c r="EEX82" s="54"/>
      <c r="EEY82" s="54"/>
      <c r="EEZ82" s="54"/>
      <c r="EFC82" s="54"/>
      <c r="EFK82" s="4280"/>
      <c r="EFL82" s="4282"/>
      <c r="EFO82" s="54"/>
      <c r="EFP82" s="54"/>
      <c r="EFQ82" s="54"/>
      <c r="EFR82" s="54"/>
      <c r="EFU82" s="54"/>
      <c r="EGC82" s="4280"/>
      <c r="EGD82" s="4282"/>
      <c r="EGG82" s="54"/>
      <c r="EGH82" s="54"/>
      <c r="EGI82" s="54"/>
      <c r="EGJ82" s="54"/>
      <c r="EGM82" s="54"/>
      <c r="EGU82" s="4280"/>
      <c r="EGV82" s="4282"/>
      <c r="EGY82" s="54"/>
      <c r="EGZ82" s="54"/>
      <c r="EHA82" s="54"/>
      <c r="EHB82" s="54"/>
      <c r="EHE82" s="54"/>
      <c r="EHM82" s="4280"/>
      <c r="EHN82" s="4282"/>
      <c r="EHQ82" s="54"/>
      <c r="EHR82" s="54"/>
      <c r="EHS82" s="54"/>
      <c r="EHT82" s="54"/>
      <c r="EHW82" s="54"/>
      <c r="EIE82" s="4280"/>
      <c r="EIF82" s="4282"/>
      <c r="EII82" s="54"/>
      <c r="EIJ82" s="54"/>
      <c r="EIK82" s="54"/>
      <c r="EIL82" s="54"/>
      <c r="EIO82" s="54"/>
      <c r="EIW82" s="4280"/>
      <c r="EIX82" s="4282"/>
      <c r="EJA82" s="54"/>
      <c r="EJB82" s="54"/>
      <c r="EJC82" s="54"/>
      <c r="EJD82" s="54"/>
      <c r="EJG82" s="54"/>
      <c r="EJO82" s="4280"/>
      <c r="EJP82" s="4282"/>
      <c r="EJS82" s="54"/>
      <c r="EJT82" s="54"/>
      <c r="EJU82" s="54"/>
      <c r="EJV82" s="54"/>
      <c r="EJY82" s="54"/>
      <c r="EKG82" s="4280"/>
      <c r="EKH82" s="4282"/>
      <c r="EKK82" s="54"/>
      <c r="EKL82" s="54"/>
      <c r="EKM82" s="54"/>
      <c r="EKN82" s="54"/>
      <c r="EKQ82" s="54"/>
      <c r="EKY82" s="4280"/>
      <c r="EKZ82" s="4282"/>
      <c r="ELC82" s="54"/>
      <c r="ELD82" s="54"/>
      <c r="ELE82" s="54"/>
      <c r="ELF82" s="54"/>
      <c r="ELI82" s="54"/>
      <c r="ELQ82" s="4280"/>
      <c r="ELR82" s="4282"/>
      <c r="ELU82" s="54"/>
      <c r="ELV82" s="54"/>
      <c r="ELW82" s="54"/>
      <c r="ELX82" s="54"/>
      <c r="EMA82" s="54"/>
      <c r="EMI82" s="4280"/>
      <c r="EMJ82" s="4282"/>
      <c r="EMM82" s="54"/>
      <c r="EMN82" s="54"/>
      <c r="EMO82" s="54"/>
      <c r="EMP82" s="54"/>
      <c r="EMS82" s="54"/>
      <c r="ENA82" s="4280"/>
      <c r="ENB82" s="4282"/>
      <c r="ENE82" s="54"/>
      <c r="ENF82" s="54"/>
      <c r="ENG82" s="54"/>
      <c r="ENH82" s="54"/>
      <c r="ENK82" s="54"/>
      <c r="ENS82" s="4280"/>
      <c r="ENT82" s="4282"/>
      <c r="ENW82" s="54"/>
      <c r="ENX82" s="54"/>
      <c r="ENY82" s="54"/>
      <c r="ENZ82" s="54"/>
      <c r="EOC82" s="54"/>
      <c r="EOK82" s="4280"/>
      <c r="EOL82" s="4282"/>
      <c r="EOO82" s="54"/>
      <c r="EOP82" s="54"/>
      <c r="EOQ82" s="54"/>
      <c r="EOR82" s="54"/>
      <c r="EOU82" s="54"/>
      <c r="EPC82" s="4280"/>
      <c r="EPD82" s="4282"/>
      <c r="EPG82" s="54"/>
      <c r="EPH82" s="54"/>
      <c r="EPI82" s="54"/>
      <c r="EPJ82" s="54"/>
      <c r="EPM82" s="54"/>
      <c r="EPU82" s="4280"/>
      <c r="EPV82" s="4282"/>
      <c r="EPY82" s="54"/>
      <c r="EPZ82" s="54"/>
      <c r="EQA82" s="54"/>
      <c r="EQB82" s="54"/>
      <c r="EQE82" s="54"/>
      <c r="EQM82" s="4280"/>
      <c r="EQN82" s="4282"/>
      <c r="EQQ82" s="54"/>
      <c r="EQR82" s="54"/>
      <c r="EQS82" s="54"/>
      <c r="EQT82" s="54"/>
      <c r="EQW82" s="54"/>
      <c r="ERE82" s="4280"/>
      <c r="ERF82" s="4282"/>
      <c r="ERI82" s="54"/>
      <c r="ERJ82" s="54"/>
      <c r="ERK82" s="54"/>
      <c r="ERL82" s="54"/>
      <c r="ERO82" s="54"/>
      <c r="ERW82" s="4280"/>
      <c r="ERX82" s="4282"/>
      <c r="ESA82" s="54"/>
      <c r="ESB82" s="54"/>
      <c r="ESC82" s="54"/>
      <c r="ESD82" s="54"/>
      <c r="ESG82" s="54"/>
      <c r="ESO82" s="4280"/>
      <c r="ESP82" s="4282"/>
      <c r="ESS82" s="54"/>
      <c r="EST82" s="54"/>
      <c r="ESU82" s="54"/>
      <c r="ESV82" s="54"/>
      <c r="ESY82" s="54"/>
      <c r="ETG82" s="4280"/>
      <c r="ETH82" s="4282"/>
      <c r="ETK82" s="54"/>
      <c r="ETL82" s="54"/>
      <c r="ETM82" s="54"/>
      <c r="ETN82" s="54"/>
      <c r="ETQ82" s="54"/>
      <c r="ETY82" s="4280"/>
      <c r="ETZ82" s="4282"/>
      <c r="EUC82" s="54"/>
      <c r="EUD82" s="54"/>
      <c r="EUE82" s="54"/>
      <c r="EUF82" s="54"/>
      <c r="EUI82" s="54"/>
      <c r="EUQ82" s="4280"/>
      <c r="EUR82" s="4282"/>
      <c r="EUU82" s="54"/>
      <c r="EUV82" s="54"/>
      <c r="EUW82" s="54"/>
      <c r="EUX82" s="54"/>
      <c r="EVA82" s="54"/>
      <c r="EVI82" s="4280"/>
      <c r="EVJ82" s="4282"/>
      <c r="EVM82" s="54"/>
      <c r="EVN82" s="54"/>
      <c r="EVO82" s="54"/>
      <c r="EVP82" s="54"/>
      <c r="EVS82" s="54"/>
      <c r="EWA82" s="4280"/>
      <c r="EWB82" s="4282"/>
      <c r="EWE82" s="54"/>
      <c r="EWF82" s="54"/>
      <c r="EWG82" s="54"/>
      <c r="EWH82" s="54"/>
      <c r="EWK82" s="54"/>
      <c r="EWS82" s="4280"/>
      <c r="EWT82" s="4282"/>
      <c r="EWW82" s="54"/>
      <c r="EWX82" s="54"/>
      <c r="EWY82" s="54"/>
      <c r="EWZ82" s="54"/>
      <c r="EXC82" s="54"/>
      <c r="EXK82" s="4280"/>
      <c r="EXL82" s="4282"/>
      <c r="EXO82" s="54"/>
      <c r="EXP82" s="54"/>
      <c r="EXQ82" s="54"/>
      <c r="EXR82" s="54"/>
      <c r="EXU82" s="54"/>
      <c r="EYC82" s="4280"/>
      <c r="EYD82" s="4282"/>
      <c r="EYG82" s="54"/>
      <c r="EYH82" s="54"/>
      <c r="EYI82" s="54"/>
      <c r="EYJ82" s="54"/>
      <c r="EYM82" s="54"/>
      <c r="EYU82" s="4280"/>
      <c r="EYV82" s="4282"/>
      <c r="EYY82" s="54"/>
      <c r="EYZ82" s="54"/>
      <c r="EZA82" s="54"/>
      <c r="EZB82" s="54"/>
      <c r="EZE82" s="54"/>
      <c r="EZM82" s="4280"/>
      <c r="EZN82" s="4282"/>
      <c r="EZQ82" s="54"/>
      <c r="EZR82" s="54"/>
      <c r="EZS82" s="54"/>
      <c r="EZT82" s="54"/>
      <c r="EZW82" s="54"/>
      <c r="FAE82" s="4280"/>
      <c r="FAF82" s="4282"/>
      <c r="FAI82" s="54"/>
      <c r="FAJ82" s="54"/>
      <c r="FAK82" s="54"/>
      <c r="FAL82" s="54"/>
      <c r="FAO82" s="54"/>
      <c r="FAW82" s="4280"/>
      <c r="FAX82" s="4282"/>
      <c r="FBA82" s="54"/>
      <c r="FBB82" s="54"/>
      <c r="FBC82" s="54"/>
      <c r="FBD82" s="54"/>
      <c r="FBG82" s="54"/>
      <c r="FBO82" s="4280"/>
      <c r="FBP82" s="4282"/>
      <c r="FBS82" s="54"/>
      <c r="FBT82" s="54"/>
      <c r="FBU82" s="54"/>
      <c r="FBV82" s="54"/>
      <c r="FBY82" s="54"/>
      <c r="FCG82" s="4280"/>
      <c r="FCH82" s="4282"/>
      <c r="FCK82" s="54"/>
      <c r="FCL82" s="54"/>
      <c r="FCM82" s="54"/>
      <c r="FCN82" s="54"/>
      <c r="FCQ82" s="54"/>
      <c r="FCY82" s="4280"/>
      <c r="FCZ82" s="4282"/>
      <c r="FDC82" s="54"/>
      <c r="FDD82" s="54"/>
      <c r="FDE82" s="54"/>
      <c r="FDF82" s="54"/>
      <c r="FDI82" s="54"/>
      <c r="FDQ82" s="4280"/>
      <c r="FDR82" s="4282"/>
      <c r="FDU82" s="54"/>
      <c r="FDV82" s="54"/>
      <c r="FDW82" s="54"/>
      <c r="FDX82" s="54"/>
      <c r="FEA82" s="54"/>
      <c r="FEI82" s="4280"/>
      <c r="FEJ82" s="4282"/>
      <c r="FEM82" s="54"/>
      <c r="FEN82" s="54"/>
      <c r="FEO82" s="54"/>
      <c r="FEP82" s="54"/>
      <c r="FES82" s="54"/>
      <c r="FFA82" s="4280"/>
      <c r="FFB82" s="4282"/>
      <c r="FFE82" s="54"/>
      <c r="FFF82" s="54"/>
      <c r="FFG82" s="54"/>
      <c r="FFH82" s="54"/>
      <c r="FFK82" s="54"/>
      <c r="FFS82" s="4280"/>
      <c r="FFT82" s="4282"/>
      <c r="FFW82" s="54"/>
      <c r="FFX82" s="54"/>
      <c r="FFY82" s="54"/>
      <c r="FFZ82" s="54"/>
      <c r="FGC82" s="54"/>
      <c r="FGK82" s="4280"/>
      <c r="FGL82" s="4282"/>
      <c r="FGO82" s="54"/>
      <c r="FGP82" s="54"/>
      <c r="FGQ82" s="54"/>
      <c r="FGR82" s="54"/>
      <c r="FGU82" s="54"/>
      <c r="FHC82" s="4280"/>
      <c r="FHD82" s="4282"/>
      <c r="FHG82" s="54"/>
      <c r="FHH82" s="54"/>
      <c r="FHI82" s="54"/>
      <c r="FHJ82" s="54"/>
      <c r="FHM82" s="54"/>
      <c r="FHU82" s="4280"/>
      <c r="FHV82" s="4282"/>
      <c r="FHY82" s="54"/>
      <c r="FHZ82" s="54"/>
      <c r="FIA82" s="54"/>
      <c r="FIB82" s="54"/>
      <c r="FIE82" s="54"/>
      <c r="FIM82" s="4280"/>
      <c r="FIN82" s="4282"/>
      <c r="FIQ82" s="54"/>
      <c r="FIR82" s="54"/>
      <c r="FIS82" s="54"/>
      <c r="FIT82" s="54"/>
      <c r="FIW82" s="54"/>
      <c r="FJE82" s="4280"/>
      <c r="FJF82" s="4282"/>
      <c r="FJI82" s="54"/>
      <c r="FJJ82" s="54"/>
      <c r="FJK82" s="54"/>
      <c r="FJL82" s="54"/>
      <c r="FJO82" s="54"/>
      <c r="FJW82" s="4280"/>
      <c r="FJX82" s="4282"/>
      <c r="FKA82" s="54"/>
      <c r="FKB82" s="54"/>
      <c r="FKC82" s="54"/>
      <c r="FKD82" s="54"/>
      <c r="FKG82" s="54"/>
      <c r="FKO82" s="4280"/>
      <c r="FKP82" s="4282"/>
      <c r="FKS82" s="54"/>
      <c r="FKT82" s="54"/>
      <c r="FKU82" s="54"/>
      <c r="FKV82" s="54"/>
      <c r="FKY82" s="54"/>
      <c r="FLG82" s="4280"/>
      <c r="FLH82" s="4282"/>
      <c r="FLK82" s="54"/>
      <c r="FLL82" s="54"/>
      <c r="FLM82" s="54"/>
      <c r="FLN82" s="54"/>
      <c r="FLQ82" s="54"/>
      <c r="FLY82" s="4280"/>
      <c r="FLZ82" s="4282"/>
      <c r="FMC82" s="54"/>
      <c r="FMD82" s="54"/>
      <c r="FME82" s="54"/>
      <c r="FMF82" s="54"/>
      <c r="FMI82" s="54"/>
      <c r="FMQ82" s="4280"/>
      <c r="FMR82" s="4282"/>
      <c r="FMU82" s="54"/>
      <c r="FMV82" s="54"/>
      <c r="FMW82" s="54"/>
      <c r="FMX82" s="54"/>
      <c r="FNA82" s="54"/>
      <c r="FNI82" s="4280"/>
      <c r="FNJ82" s="4282"/>
      <c r="FNM82" s="54"/>
      <c r="FNN82" s="54"/>
      <c r="FNO82" s="54"/>
      <c r="FNP82" s="54"/>
      <c r="FNS82" s="54"/>
      <c r="FOA82" s="4280"/>
      <c r="FOB82" s="4282"/>
      <c r="FOE82" s="54"/>
      <c r="FOF82" s="54"/>
      <c r="FOG82" s="54"/>
      <c r="FOH82" s="54"/>
      <c r="FOK82" s="54"/>
      <c r="FOS82" s="4280"/>
      <c r="FOT82" s="4282"/>
      <c r="FOW82" s="54"/>
      <c r="FOX82" s="54"/>
      <c r="FOY82" s="54"/>
      <c r="FOZ82" s="54"/>
      <c r="FPC82" s="54"/>
      <c r="FPK82" s="4280"/>
      <c r="FPL82" s="4282"/>
      <c r="FPO82" s="54"/>
      <c r="FPP82" s="54"/>
      <c r="FPQ82" s="54"/>
      <c r="FPR82" s="54"/>
      <c r="FPU82" s="54"/>
      <c r="FQC82" s="4280"/>
      <c r="FQD82" s="4282"/>
      <c r="FQG82" s="54"/>
      <c r="FQH82" s="54"/>
      <c r="FQI82" s="54"/>
      <c r="FQJ82" s="54"/>
      <c r="FQM82" s="54"/>
      <c r="FQU82" s="4280"/>
      <c r="FQV82" s="4282"/>
      <c r="FQY82" s="54"/>
      <c r="FQZ82" s="54"/>
      <c r="FRA82" s="54"/>
      <c r="FRB82" s="54"/>
      <c r="FRE82" s="54"/>
      <c r="FRM82" s="4280"/>
      <c r="FRN82" s="4282"/>
      <c r="FRQ82" s="54"/>
      <c r="FRR82" s="54"/>
      <c r="FRS82" s="54"/>
      <c r="FRT82" s="54"/>
      <c r="FRW82" s="54"/>
      <c r="FSE82" s="4280"/>
      <c r="FSF82" s="4282"/>
      <c r="FSI82" s="54"/>
      <c r="FSJ82" s="54"/>
      <c r="FSK82" s="54"/>
      <c r="FSL82" s="54"/>
      <c r="FSO82" s="54"/>
      <c r="FSW82" s="4280"/>
      <c r="FSX82" s="4282"/>
      <c r="FTA82" s="54"/>
      <c r="FTB82" s="54"/>
      <c r="FTC82" s="54"/>
      <c r="FTD82" s="54"/>
      <c r="FTG82" s="54"/>
      <c r="FTO82" s="4280"/>
      <c r="FTP82" s="4282"/>
      <c r="FTS82" s="54"/>
      <c r="FTT82" s="54"/>
      <c r="FTU82" s="54"/>
      <c r="FTV82" s="54"/>
      <c r="FTY82" s="54"/>
      <c r="FUG82" s="4280"/>
      <c r="FUH82" s="4282"/>
      <c r="FUK82" s="54"/>
      <c r="FUL82" s="54"/>
      <c r="FUM82" s="54"/>
      <c r="FUN82" s="54"/>
      <c r="FUQ82" s="54"/>
      <c r="FUY82" s="4280"/>
      <c r="FUZ82" s="4282"/>
      <c r="FVC82" s="54"/>
      <c r="FVD82" s="54"/>
      <c r="FVE82" s="54"/>
      <c r="FVF82" s="54"/>
      <c r="FVI82" s="54"/>
      <c r="FVQ82" s="4280"/>
      <c r="FVR82" s="4282"/>
      <c r="FVU82" s="54"/>
      <c r="FVV82" s="54"/>
      <c r="FVW82" s="54"/>
      <c r="FVX82" s="54"/>
      <c r="FWA82" s="54"/>
      <c r="FWI82" s="4280"/>
      <c r="FWJ82" s="4282"/>
      <c r="FWM82" s="54"/>
      <c r="FWN82" s="54"/>
      <c r="FWO82" s="54"/>
      <c r="FWP82" s="54"/>
      <c r="FWS82" s="54"/>
      <c r="FXA82" s="4280"/>
      <c r="FXB82" s="4282"/>
      <c r="FXE82" s="54"/>
      <c r="FXF82" s="54"/>
      <c r="FXG82" s="54"/>
      <c r="FXH82" s="54"/>
      <c r="FXK82" s="54"/>
      <c r="FXS82" s="4280"/>
      <c r="FXT82" s="4282"/>
      <c r="FXW82" s="54"/>
      <c r="FXX82" s="54"/>
      <c r="FXY82" s="54"/>
      <c r="FXZ82" s="54"/>
      <c r="FYC82" s="54"/>
      <c r="FYK82" s="4280"/>
      <c r="FYL82" s="4282"/>
      <c r="FYO82" s="54"/>
      <c r="FYP82" s="54"/>
      <c r="FYQ82" s="54"/>
      <c r="FYR82" s="54"/>
      <c r="FYU82" s="54"/>
      <c r="FZC82" s="4280"/>
      <c r="FZD82" s="4282"/>
      <c r="FZG82" s="54"/>
      <c r="FZH82" s="54"/>
      <c r="FZI82" s="54"/>
      <c r="FZJ82" s="54"/>
      <c r="FZM82" s="54"/>
      <c r="FZU82" s="4280"/>
      <c r="FZV82" s="4282"/>
      <c r="FZY82" s="54"/>
      <c r="FZZ82" s="54"/>
      <c r="GAA82" s="54"/>
      <c r="GAB82" s="54"/>
      <c r="GAE82" s="54"/>
      <c r="GAM82" s="4280"/>
      <c r="GAN82" s="4282"/>
      <c r="GAQ82" s="54"/>
      <c r="GAR82" s="54"/>
      <c r="GAS82" s="54"/>
      <c r="GAT82" s="54"/>
      <c r="GAW82" s="54"/>
      <c r="GBE82" s="4280"/>
      <c r="GBF82" s="4282"/>
      <c r="GBI82" s="54"/>
      <c r="GBJ82" s="54"/>
      <c r="GBK82" s="54"/>
      <c r="GBL82" s="54"/>
      <c r="GBO82" s="54"/>
      <c r="GBW82" s="4280"/>
      <c r="GBX82" s="4282"/>
      <c r="GCA82" s="54"/>
      <c r="GCB82" s="54"/>
      <c r="GCC82" s="54"/>
      <c r="GCD82" s="54"/>
      <c r="GCG82" s="54"/>
      <c r="GCO82" s="4280"/>
      <c r="GCP82" s="4282"/>
      <c r="GCS82" s="54"/>
      <c r="GCT82" s="54"/>
      <c r="GCU82" s="54"/>
      <c r="GCV82" s="54"/>
      <c r="GCY82" s="54"/>
      <c r="GDG82" s="4280"/>
      <c r="GDH82" s="4282"/>
      <c r="GDK82" s="54"/>
      <c r="GDL82" s="54"/>
      <c r="GDM82" s="54"/>
      <c r="GDN82" s="54"/>
      <c r="GDQ82" s="54"/>
      <c r="GDY82" s="4280"/>
      <c r="GDZ82" s="4282"/>
      <c r="GEC82" s="54"/>
      <c r="GED82" s="54"/>
      <c r="GEE82" s="54"/>
      <c r="GEF82" s="54"/>
      <c r="GEI82" s="54"/>
      <c r="GEQ82" s="4280"/>
      <c r="GER82" s="4282"/>
      <c r="GEU82" s="54"/>
      <c r="GEV82" s="54"/>
      <c r="GEW82" s="54"/>
      <c r="GEX82" s="54"/>
      <c r="GFA82" s="54"/>
      <c r="GFI82" s="4280"/>
      <c r="GFJ82" s="4282"/>
      <c r="GFM82" s="54"/>
      <c r="GFN82" s="54"/>
      <c r="GFO82" s="54"/>
      <c r="GFP82" s="54"/>
      <c r="GFS82" s="54"/>
      <c r="GGA82" s="4280"/>
      <c r="GGB82" s="4282"/>
      <c r="GGE82" s="54"/>
      <c r="GGF82" s="54"/>
      <c r="GGG82" s="54"/>
      <c r="GGH82" s="54"/>
      <c r="GGK82" s="54"/>
      <c r="GGS82" s="4280"/>
      <c r="GGT82" s="4282"/>
      <c r="GGW82" s="54"/>
      <c r="GGX82" s="54"/>
      <c r="GGY82" s="54"/>
      <c r="GGZ82" s="54"/>
      <c r="GHC82" s="54"/>
      <c r="GHK82" s="4280"/>
      <c r="GHL82" s="4282"/>
      <c r="GHO82" s="54"/>
      <c r="GHP82" s="54"/>
      <c r="GHQ82" s="54"/>
      <c r="GHR82" s="54"/>
      <c r="GHU82" s="54"/>
      <c r="GIC82" s="4280"/>
      <c r="GID82" s="4282"/>
      <c r="GIG82" s="54"/>
      <c r="GIH82" s="54"/>
      <c r="GII82" s="54"/>
      <c r="GIJ82" s="54"/>
      <c r="GIM82" s="54"/>
      <c r="GIU82" s="4280"/>
      <c r="GIV82" s="4282"/>
      <c r="GIY82" s="54"/>
      <c r="GIZ82" s="54"/>
      <c r="GJA82" s="54"/>
      <c r="GJB82" s="54"/>
      <c r="GJE82" s="54"/>
      <c r="GJM82" s="4280"/>
      <c r="GJN82" s="4282"/>
      <c r="GJQ82" s="54"/>
      <c r="GJR82" s="54"/>
      <c r="GJS82" s="54"/>
      <c r="GJT82" s="54"/>
      <c r="GJW82" s="54"/>
      <c r="GKE82" s="4280"/>
      <c r="GKF82" s="4282"/>
      <c r="GKI82" s="54"/>
      <c r="GKJ82" s="54"/>
      <c r="GKK82" s="54"/>
      <c r="GKL82" s="54"/>
      <c r="GKO82" s="54"/>
      <c r="GKW82" s="4280"/>
      <c r="GKX82" s="4282"/>
      <c r="GLA82" s="54"/>
      <c r="GLB82" s="54"/>
      <c r="GLC82" s="54"/>
      <c r="GLD82" s="54"/>
      <c r="GLG82" s="54"/>
      <c r="GLO82" s="4280"/>
      <c r="GLP82" s="4282"/>
      <c r="GLS82" s="54"/>
      <c r="GLT82" s="54"/>
      <c r="GLU82" s="54"/>
      <c r="GLV82" s="54"/>
      <c r="GLY82" s="54"/>
      <c r="GMG82" s="4280"/>
      <c r="GMH82" s="4282"/>
      <c r="GMK82" s="54"/>
      <c r="GML82" s="54"/>
      <c r="GMM82" s="54"/>
      <c r="GMN82" s="54"/>
      <c r="GMQ82" s="54"/>
      <c r="GMY82" s="4280"/>
      <c r="GMZ82" s="4282"/>
      <c r="GNC82" s="54"/>
      <c r="GND82" s="54"/>
      <c r="GNE82" s="54"/>
      <c r="GNF82" s="54"/>
      <c r="GNI82" s="54"/>
      <c r="GNQ82" s="4280"/>
      <c r="GNR82" s="4282"/>
      <c r="GNU82" s="54"/>
      <c r="GNV82" s="54"/>
      <c r="GNW82" s="54"/>
      <c r="GNX82" s="54"/>
      <c r="GOA82" s="54"/>
      <c r="GOI82" s="4280"/>
      <c r="GOJ82" s="4282"/>
      <c r="GOM82" s="54"/>
      <c r="GON82" s="54"/>
      <c r="GOO82" s="54"/>
      <c r="GOP82" s="54"/>
      <c r="GOS82" s="54"/>
      <c r="GPA82" s="4280"/>
      <c r="GPB82" s="4282"/>
      <c r="GPE82" s="54"/>
      <c r="GPF82" s="54"/>
      <c r="GPG82" s="54"/>
      <c r="GPH82" s="54"/>
      <c r="GPK82" s="54"/>
      <c r="GPS82" s="4280"/>
      <c r="GPT82" s="4282"/>
      <c r="GPW82" s="54"/>
      <c r="GPX82" s="54"/>
      <c r="GPY82" s="54"/>
      <c r="GPZ82" s="54"/>
      <c r="GQC82" s="54"/>
      <c r="GQK82" s="4280"/>
      <c r="GQL82" s="4282"/>
      <c r="GQO82" s="54"/>
      <c r="GQP82" s="54"/>
      <c r="GQQ82" s="54"/>
      <c r="GQR82" s="54"/>
      <c r="GQU82" s="54"/>
      <c r="GRC82" s="4280"/>
      <c r="GRD82" s="4282"/>
      <c r="GRG82" s="54"/>
      <c r="GRH82" s="54"/>
      <c r="GRI82" s="54"/>
      <c r="GRJ82" s="54"/>
      <c r="GRM82" s="54"/>
      <c r="GRU82" s="4280"/>
      <c r="GRV82" s="4282"/>
      <c r="GRY82" s="54"/>
      <c r="GRZ82" s="54"/>
      <c r="GSA82" s="54"/>
      <c r="GSB82" s="54"/>
      <c r="GSE82" s="54"/>
      <c r="GSM82" s="4280"/>
      <c r="GSN82" s="4282"/>
      <c r="GSQ82" s="54"/>
      <c r="GSR82" s="54"/>
      <c r="GSS82" s="54"/>
      <c r="GST82" s="54"/>
      <c r="GSW82" s="54"/>
      <c r="GTE82" s="4280"/>
      <c r="GTF82" s="4282"/>
      <c r="GTI82" s="54"/>
      <c r="GTJ82" s="54"/>
      <c r="GTK82" s="54"/>
      <c r="GTL82" s="54"/>
      <c r="GTO82" s="54"/>
      <c r="GTW82" s="4280"/>
      <c r="GTX82" s="4282"/>
      <c r="GUA82" s="54"/>
      <c r="GUB82" s="54"/>
      <c r="GUC82" s="54"/>
      <c r="GUD82" s="54"/>
      <c r="GUG82" s="54"/>
      <c r="GUO82" s="4280"/>
      <c r="GUP82" s="4282"/>
      <c r="GUS82" s="54"/>
      <c r="GUT82" s="54"/>
      <c r="GUU82" s="54"/>
      <c r="GUV82" s="54"/>
      <c r="GUY82" s="54"/>
      <c r="GVG82" s="4280"/>
      <c r="GVH82" s="4282"/>
      <c r="GVK82" s="54"/>
      <c r="GVL82" s="54"/>
      <c r="GVM82" s="54"/>
      <c r="GVN82" s="54"/>
      <c r="GVQ82" s="54"/>
      <c r="GVY82" s="4280"/>
      <c r="GVZ82" s="4282"/>
      <c r="GWC82" s="54"/>
      <c r="GWD82" s="54"/>
      <c r="GWE82" s="54"/>
      <c r="GWF82" s="54"/>
      <c r="GWI82" s="54"/>
      <c r="GWQ82" s="4280"/>
      <c r="GWR82" s="4282"/>
      <c r="GWU82" s="54"/>
      <c r="GWV82" s="54"/>
      <c r="GWW82" s="54"/>
      <c r="GWX82" s="54"/>
      <c r="GXA82" s="54"/>
      <c r="GXI82" s="4280"/>
      <c r="GXJ82" s="4282"/>
      <c r="GXM82" s="54"/>
      <c r="GXN82" s="54"/>
      <c r="GXO82" s="54"/>
      <c r="GXP82" s="54"/>
      <c r="GXS82" s="54"/>
      <c r="GYA82" s="4280"/>
      <c r="GYB82" s="4282"/>
      <c r="GYE82" s="54"/>
      <c r="GYF82" s="54"/>
      <c r="GYG82" s="54"/>
      <c r="GYH82" s="54"/>
      <c r="GYK82" s="54"/>
      <c r="GYS82" s="4280"/>
      <c r="GYT82" s="4282"/>
      <c r="GYW82" s="54"/>
      <c r="GYX82" s="54"/>
      <c r="GYY82" s="54"/>
      <c r="GYZ82" s="54"/>
      <c r="GZC82" s="54"/>
      <c r="GZK82" s="4280"/>
      <c r="GZL82" s="4282"/>
      <c r="GZO82" s="54"/>
      <c r="GZP82" s="54"/>
      <c r="GZQ82" s="54"/>
      <c r="GZR82" s="54"/>
      <c r="GZU82" s="54"/>
      <c r="HAC82" s="4280"/>
      <c r="HAD82" s="4282"/>
      <c r="HAG82" s="54"/>
      <c r="HAH82" s="54"/>
      <c r="HAI82" s="54"/>
      <c r="HAJ82" s="54"/>
      <c r="HAM82" s="54"/>
      <c r="HAU82" s="4280"/>
      <c r="HAV82" s="4282"/>
      <c r="HAY82" s="54"/>
      <c r="HAZ82" s="54"/>
      <c r="HBA82" s="54"/>
      <c r="HBB82" s="54"/>
      <c r="HBE82" s="54"/>
      <c r="HBM82" s="4280"/>
      <c r="HBN82" s="4282"/>
      <c r="HBQ82" s="54"/>
      <c r="HBR82" s="54"/>
      <c r="HBS82" s="54"/>
      <c r="HBT82" s="54"/>
      <c r="HBW82" s="54"/>
      <c r="HCE82" s="4280"/>
      <c r="HCF82" s="4282"/>
      <c r="HCI82" s="54"/>
      <c r="HCJ82" s="54"/>
      <c r="HCK82" s="54"/>
      <c r="HCL82" s="54"/>
      <c r="HCO82" s="54"/>
      <c r="HCW82" s="4280"/>
      <c r="HCX82" s="4282"/>
      <c r="HDA82" s="54"/>
      <c r="HDB82" s="54"/>
      <c r="HDC82" s="54"/>
      <c r="HDD82" s="54"/>
      <c r="HDG82" s="54"/>
      <c r="HDO82" s="4280"/>
      <c r="HDP82" s="4282"/>
      <c r="HDS82" s="54"/>
      <c r="HDT82" s="54"/>
      <c r="HDU82" s="54"/>
      <c r="HDV82" s="54"/>
      <c r="HDY82" s="54"/>
      <c r="HEG82" s="4280"/>
      <c r="HEH82" s="4282"/>
      <c r="HEK82" s="54"/>
      <c r="HEL82" s="54"/>
      <c r="HEM82" s="54"/>
      <c r="HEN82" s="54"/>
      <c r="HEQ82" s="54"/>
      <c r="HEY82" s="4280"/>
      <c r="HEZ82" s="4282"/>
      <c r="HFC82" s="54"/>
      <c r="HFD82" s="54"/>
      <c r="HFE82" s="54"/>
      <c r="HFF82" s="54"/>
      <c r="HFI82" s="54"/>
      <c r="HFQ82" s="4280"/>
      <c r="HFR82" s="4282"/>
      <c r="HFU82" s="54"/>
      <c r="HFV82" s="54"/>
      <c r="HFW82" s="54"/>
      <c r="HFX82" s="54"/>
      <c r="HGA82" s="54"/>
      <c r="HGI82" s="4280"/>
      <c r="HGJ82" s="4282"/>
      <c r="HGM82" s="54"/>
      <c r="HGN82" s="54"/>
      <c r="HGO82" s="54"/>
      <c r="HGP82" s="54"/>
      <c r="HGS82" s="54"/>
      <c r="HHA82" s="4280"/>
      <c r="HHB82" s="4282"/>
      <c r="HHE82" s="54"/>
      <c r="HHF82" s="54"/>
      <c r="HHG82" s="54"/>
      <c r="HHH82" s="54"/>
      <c r="HHK82" s="54"/>
      <c r="HHS82" s="4280"/>
      <c r="HHT82" s="4282"/>
      <c r="HHW82" s="54"/>
      <c r="HHX82" s="54"/>
      <c r="HHY82" s="54"/>
      <c r="HHZ82" s="54"/>
      <c r="HIC82" s="54"/>
      <c r="HIK82" s="4280"/>
      <c r="HIL82" s="4282"/>
      <c r="HIO82" s="54"/>
      <c r="HIP82" s="54"/>
      <c r="HIQ82" s="54"/>
      <c r="HIR82" s="54"/>
      <c r="HIU82" s="54"/>
      <c r="HJC82" s="4280"/>
      <c r="HJD82" s="4282"/>
      <c r="HJG82" s="54"/>
      <c r="HJH82" s="54"/>
      <c r="HJI82" s="54"/>
      <c r="HJJ82" s="54"/>
      <c r="HJM82" s="54"/>
      <c r="HJU82" s="4280"/>
      <c r="HJV82" s="4282"/>
      <c r="HJY82" s="54"/>
      <c r="HJZ82" s="54"/>
      <c r="HKA82" s="54"/>
      <c r="HKB82" s="54"/>
      <c r="HKE82" s="54"/>
      <c r="HKM82" s="4280"/>
      <c r="HKN82" s="4282"/>
      <c r="HKQ82" s="54"/>
      <c r="HKR82" s="54"/>
      <c r="HKS82" s="54"/>
      <c r="HKT82" s="54"/>
      <c r="HKW82" s="54"/>
      <c r="HLE82" s="4280"/>
      <c r="HLF82" s="4282"/>
      <c r="HLI82" s="54"/>
      <c r="HLJ82" s="54"/>
      <c r="HLK82" s="54"/>
      <c r="HLL82" s="54"/>
      <c r="HLO82" s="54"/>
      <c r="HLW82" s="4280"/>
      <c r="HLX82" s="4282"/>
      <c r="HMA82" s="54"/>
      <c r="HMB82" s="54"/>
      <c r="HMC82" s="54"/>
      <c r="HMD82" s="54"/>
      <c r="HMG82" s="54"/>
      <c r="HMO82" s="4280"/>
      <c r="HMP82" s="4282"/>
      <c r="HMS82" s="54"/>
      <c r="HMT82" s="54"/>
      <c r="HMU82" s="54"/>
      <c r="HMV82" s="54"/>
      <c r="HMY82" s="54"/>
      <c r="HNG82" s="4280"/>
      <c r="HNH82" s="4282"/>
      <c r="HNK82" s="54"/>
      <c r="HNL82" s="54"/>
      <c r="HNM82" s="54"/>
      <c r="HNN82" s="54"/>
      <c r="HNQ82" s="54"/>
      <c r="HNY82" s="4280"/>
      <c r="HNZ82" s="4282"/>
      <c r="HOC82" s="54"/>
      <c r="HOD82" s="54"/>
      <c r="HOE82" s="54"/>
      <c r="HOF82" s="54"/>
      <c r="HOI82" s="54"/>
      <c r="HOQ82" s="4280"/>
      <c r="HOR82" s="4282"/>
      <c r="HOU82" s="54"/>
      <c r="HOV82" s="54"/>
      <c r="HOW82" s="54"/>
      <c r="HOX82" s="54"/>
      <c r="HPA82" s="54"/>
      <c r="HPI82" s="4280"/>
      <c r="HPJ82" s="4282"/>
      <c r="HPM82" s="54"/>
      <c r="HPN82" s="54"/>
      <c r="HPO82" s="54"/>
      <c r="HPP82" s="54"/>
      <c r="HPS82" s="54"/>
      <c r="HQA82" s="4280"/>
      <c r="HQB82" s="4282"/>
      <c r="HQE82" s="54"/>
      <c r="HQF82" s="54"/>
      <c r="HQG82" s="54"/>
      <c r="HQH82" s="54"/>
      <c r="HQK82" s="54"/>
      <c r="HQS82" s="4280"/>
      <c r="HQT82" s="4282"/>
      <c r="HQW82" s="54"/>
      <c r="HQX82" s="54"/>
      <c r="HQY82" s="54"/>
      <c r="HQZ82" s="54"/>
      <c r="HRC82" s="54"/>
      <c r="HRK82" s="4280"/>
      <c r="HRL82" s="4282"/>
      <c r="HRO82" s="54"/>
      <c r="HRP82" s="54"/>
      <c r="HRQ82" s="54"/>
      <c r="HRR82" s="54"/>
      <c r="HRU82" s="54"/>
      <c r="HSC82" s="4280"/>
      <c r="HSD82" s="4282"/>
      <c r="HSG82" s="54"/>
      <c r="HSH82" s="54"/>
      <c r="HSI82" s="54"/>
      <c r="HSJ82" s="54"/>
      <c r="HSM82" s="54"/>
      <c r="HSU82" s="4280"/>
      <c r="HSV82" s="4282"/>
      <c r="HSY82" s="54"/>
      <c r="HSZ82" s="54"/>
      <c r="HTA82" s="54"/>
      <c r="HTB82" s="54"/>
      <c r="HTE82" s="54"/>
      <c r="HTM82" s="4280"/>
      <c r="HTN82" s="4282"/>
      <c r="HTQ82" s="54"/>
      <c r="HTR82" s="54"/>
      <c r="HTS82" s="54"/>
      <c r="HTT82" s="54"/>
      <c r="HTW82" s="54"/>
      <c r="HUE82" s="4280"/>
      <c r="HUF82" s="4282"/>
      <c r="HUI82" s="54"/>
      <c r="HUJ82" s="54"/>
      <c r="HUK82" s="54"/>
      <c r="HUL82" s="54"/>
      <c r="HUO82" s="54"/>
      <c r="HUW82" s="4280"/>
      <c r="HUX82" s="4282"/>
      <c r="HVA82" s="54"/>
      <c r="HVB82" s="54"/>
      <c r="HVC82" s="54"/>
      <c r="HVD82" s="54"/>
      <c r="HVG82" s="54"/>
      <c r="HVO82" s="4280"/>
      <c r="HVP82" s="4282"/>
      <c r="HVS82" s="54"/>
      <c r="HVT82" s="54"/>
      <c r="HVU82" s="54"/>
      <c r="HVV82" s="54"/>
      <c r="HVY82" s="54"/>
      <c r="HWG82" s="4280"/>
      <c r="HWH82" s="4282"/>
      <c r="HWK82" s="54"/>
      <c r="HWL82" s="54"/>
      <c r="HWM82" s="54"/>
      <c r="HWN82" s="54"/>
      <c r="HWQ82" s="54"/>
      <c r="HWY82" s="4280"/>
      <c r="HWZ82" s="4282"/>
      <c r="HXC82" s="54"/>
      <c r="HXD82" s="54"/>
      <c r="HXE82" s="54"/>
      <c r="HXF82" s="54"/>
      <c r="HXI82" s="54"/>
      <c r="HXQ82" s="4280"/>
      <c r="HXR82" s="4282"/>
      <c r="HXU82" s="54"/>
      <c r="HXV82" s="54"/>
      <c r="HXW82" s="54"/>
      <c r="HXX82" s="54"/>
      <c r="HYA82" s="54"/>
      <c r="HYI82" s="4280"/>
      <c r="HYJ82" s="4282"/>
      <c r="HYM82" s="54"/>
      <c r="HYN82" s="54"/>
      <c r="HYO82" s="54"/>
      <c r="HYP82" s="54"/>
      <c r="HYS82" s="54"/>
      <c r="HZA82" s="4280"/>
      <c r="HZB82" s="4282"/>
      <c r="HZE82" s="54"/>
      <c r="HZF82" s="54"/>
      <c r="HZG82" s="54"/>
      <c r="HZH82" s="54"/>
      <c r="HZK82" s="54"/>
      <c r="HZS82" s="4280"/>
      <c r="HZT82" s="4282"/>
      <c r="HZW82" s="54"/>
      <c r="HZX82" s="54"/>
      <c r="HZY82" s="54"/>
      <c r="HZZ82" s="54"/>
      <c r="IAC82" s="54"/>
      <c r="IAK82" s="4280"/>
      <c r="IAL82" s="4282"/>
      <c r="IAO82" s="54"/>
      <c r="IAP82" s="54"/>
      <c r="IAQ82" s="54"/>
      <c r="IAR82" s="54"/>
      <c r="IAU82" s="54"/>
      <c r="IBC82" s="4280"/>
      <c r="IBD82" s="4282"/>
      <c r="IBG82" s="54"/>
      <c r="IBH82" s="54"/>
      <c r="IBI82" s="54"/>
      <c r="IBJ82" s="54"/>
      <c r="IBM82" s="54"/>
      <c r="IBU82" s="4280"/>
      <c r="IBV82" s="4282"/>
      <c r="IBY82" s="54"/>
      <c r="IBZ82" s="54"/>
      <c r="ICA82" s="54"/>
      <c r="ICB82" s="54"/>
      <c r="ICE82" s="54"/>
      <c r="ICM82" s="4280"/>
      <c r="ICN82" s="4282"/>
      <c r="ICQ82" s="54"/>
      <c r="ICR82" s="54"/>
      <c r="ICS82" s="54"/>
      <c r="ICT82" s="54"/>
      <c r="ICW82" s="54"/>
      <c r="IDE82" s="4280"/>
      <c r="IDF82" s="4282"/>
      <c r="IDI82" s="54"/>
      <c r="IDJ82" s="54"/>
      <c r="IDK82" s="54"/>
      <c r="IDL82" s="54"/>
      <c r="IDO82" s="54"/>
      <c r="IDW82" s="4280"/>
      <c r="IDX82" s="4282"/>
      <c r="IEA82" s="54"/>
      <c r="IEB82" s="54"/>
      <c r="IEC82" s="54"/>
      <c r="IED82" s="54"/>
      <c r="IEG82" s="54"/>
      <c r="IEO82" s="4280"/>
      <c r="IEP82" s="4282"/>
      <c r="IES82" s="54"/>
      <c r="IET82" s="54"/>
      <c r="IEU82" s="54"/>
      <c r="IEV82" s="54"/>
      <c r="IEY82" s="54"/>
      <c r="IFG82" s="4280"/>
      <c r="IFH82" s="4282"/>
      <c r="IFK82" s="54"/>
      <c r="IFL82" s="54"/>
      <c r="IFM82" s="54"/>
      <c r="IFN82" s="54"/>
      <c r="IFQ82" s="54"/>
      <c r="IFY82" s="4280"/>
      <c r="IFZ82" s="4282"/>
      <c r="IGC82" s="54"/>
      <c r="IGD82" s="54"/>
      <c r="IGE82" s="54"/>
      <c r="IGF82" s="54"/>
      <c r="IGI82" s="54"/>
      <c r="IGQ82" s="4280"/>
      <c r="IGR82" s="4282"/>
      <c r="IGU82" s="54"/>
      <c r="IGV82" s="54"/>
      <c r="IGW82" s="54"/>
      <c r="IGX82" s="54"/>
      <c r="IHA82" s="54"/>
      <c r="IHI82" s="4280"/>
      <c r="IHJ82" s="4282"/>
      <c r="IHM82" s="54"/>
      <c r="IHN82" s="54"/>
      <c r="IHO82" s="54"/>
      <c r="IHP82" s="54"/>
      <c r="IHS82" s="54"/>
      <c r="IIA82" s="4280"/>
      <c r="IIB82" s="4282"/>
      <c r="IIE82" s="54"/>
      <c r="IIF82" s="54"/>
      <c r="IIG82" s="54"/>
      <c r="IIH82" s="54"/>
      <c r="IIK82" s="54"/>
      <c r="IIS82" s="4280"/>
      <c r="IIT82" s="4282"/>
      <c r="IIW82" s="54"/>
      <c r="IIX82" s="54"/>
      <c r="IIY82" s="54"/>
      <c r="IIZ82" s="54"/>
      <c r="IJC82" s="54"/>
      <c r="IJK82" s="4280"/>
      <c r="IJL82" s="4282"/>
      <c r="IJO82" s="54"/>
      <c r="IJP82" s="54"/>
      <c r="IJQ82" s="54"/>
      <c r="IJR82" s="54"/>
      <c r="IJU82" s="54"/>
      <c r="IKC82" s="4280"/>
      <c r="IKD82" s="4282"/>
      <c r="IKG82" s="54"/>
      <c r="IKH82" s="54"/>
      <c r="IKI82" s="54"/>
      <c r="IKJ82" s="54"/>
      <c r="IKM82" s="54"/>
      <c r="IKU82" s="4280"/>
      <c r="IKV82" s="4282"/>
      <c r="IKY82" s="54"/>
      <c r="IKZ82" s="54"/>
      <c r="ILA82" s="54"/>
      <c r="ILB82" s="54"/>
      <c r="ILE82" s="54"/>
      <c r="ILM82" s="4280"/>
      <c r="ILN82" s="4282"/>
      <c r="ILQ82" s="54"/>
      <c r="ILR82" s="54"/>
      <c r="ILS82" s="54"/>
      <c r="ILT82" s="54"/>
      <c r="ILW82" s="54"/>
      <c r="IME82" s="4280"/>
      <c r="IMF82" s="4282"/>
      <c r="IMI82" s="54"/>
      <c r="IMJ82" s="54"/>
      <c r="IMK82" s="54"/>
      <c r="IML82" s="54"/>
      <c r="IMO82" s="54"/>
      <c r="IMW82" s="4280"/>
      <c r="IMX82" s="4282"/>
      <c r="INA82" s="54"/>
      <c r="INB82" s="54"/>
      <c r="INC82" s="54"/>
      <c r="IND82" s="54"/>
      <c r="ING82" s="54"/>
      <c r="INO82" s="4280"/>
      <c r="INP82" s="4282"/>
      <c r="INS82" s="54"/>
      <c r="INT82" s="54"/>
      <c r="INU82" s="54"/>
      <c r="INV82" s="54"/>
      <c r="INY82" s="54"/>
      <c r="IOG82" s="4280"/>
      <c r="IOH82" s="4282"/>
      <c r="IOK82" s="54"/>
      <c r="IOL82" s="54"/>
      <c r="IOM82" s="54"/>
      <c r="ION82" s="54"/>
      <c r="IOQ82" s="54"/>
      <c r="IOY82" s="4280"/>
      <c r="IOZ82" s="4282"/>
      <c r="IPC82" s="54"/>
      <c r="IPD82" s="54"/>
      <c r="IPE82" s="54"/>
      <c r="IPF82" s="54"/>
      <c r="IPI82" s="54"/>
      <c r="IPQ82" s="4280"/>
      <c r="IPR82" s="4282"/>
      <c r="IPU82" s="54"/>
      <c r="IPV82" s="54"/>
      <c r="IPW82" s="54"/>
      <c r="IPX82" s="54"/>
      <c r="IQA82" s="54"/>
      <c r="IQI82" s="4280"/>
      <c r="IQJ82" s="4282"/>
      <c r="IQM82" s="54"/>
      <c r="IQN82" s="54"/>
      <c r="IQO82" s="54"/>
      <c r="IQP82" s="54"/>
      <c r="IQS82" s="54"/>
      <c r="IRA82" s="4280"/>
      <c r="IRB82" s="4282"/>
      <c r="IRE82" s="54"/>
      <c r="IRF82" s="54"/>
      <c r="IRG82" s="54"/>
      <c r="IRH82" s="54"/>
      <c r="IRK82" s="54"/>
      <c r="IRS82" s="4280"/>
      <c r="IRT82" s="4282"/>
      <c r="IRW82" s="54"/>
      <c r="IRX82" s="54"/>
      <c r="IRY82" s="54"/>
      <c r="IRZ82" s="54"/>
      <c r="ISC82" s="54"/>
      <c r="ISK82" s="4280"/>
      <c r="ISL82" s="4282"/>
      <c r="ISO82" s="54"/>
      <c r="ISP82" s="54"/>
      <c r="ISQ82" s="54"/>
      <c r="ISR82" s="54"/>
      <c r="ISU82" s="54"/>
      <c r="ITC82" s="4280"/>
      <c r="ITD82" s="4282"/>
      <c r="ITG82" s="54"/>
      <c r="ITH82" s="54"/>
      <c r="ITI82" s="54"/>
      <c r="ITJ82" s="54"/>
      <c r="ITM82" s="54"/>
      <c r="ITU82" s="4280"/>
      <c r="ITV82" s="4282"/>
      <c r="ITY82" s="54"/>
      <c r="ITZ82" s="54"/>
      <c r="IUA82" s="54"/>
      <c r="IUB82" s="54"/>
      <c r="IUE82" s="54"/>
      <c r="IUM82" s="4280"/>
      <c r="IUN82" s="4282"/>
      <c r="IUQ82" s="54"/>
      <c r="IUR82" s="54"/>
      <c r="IUS82" s="54"/>
      <c r="IUT82" s="54"/>
      <c r="IUW82" s="54"/>
      <c r="IVE82" s="4280"/>
      <c r="IVF82" s="4282"/>
      <c r="IVI82" s="54"/>
      <c r="IVJ82" s="54"/>
      <c r="IVK82" s="54"/>
      <c r="IVL82" s="54"/>
      <c r="IVO82" s="54"/>
      <c r="IVW82" s="4280"/>
      <c r="IVX82" s="4282"/>
      <c r="IWA82" s="54"/>
      <c r="IWB82" s="54"/>
      <c r="IWC82" s="54"/>
      <c r="IWD82" s="54"/>
      <c r="IWG82" s="54"/>
      <c r="IWO82" s="4280"/>
      <c r="IWP82" s="4282"/>
      <c r="IWS82" s="54"/>
      <c r="IWT82" s="54"/>
      <c r="IWU82" s="54"/>
      <c r="IWV82" s="54"/>
      <c r="IWY82" s="54"/>
      <c r="IXG82" s="4280"/>
      <c r="IXH82" s="4282"/>
      <c r="IXK82" s="54"/>
      <c r="IXL82" s="54"/>
      <c r="IXM82" s="54"/>
      <c r="IXN82" s="54"/>
      <c r="IXQ82" s="54"/>
      <c r="IXY82" s="4280"/>
      <c r="IXZ82" s="4282"/>
      <c r="IYC82" s="54"/>
      <c r="IYD82" s="54"/>
      <c r="IYE82" s="54"/>
      <c r="IYF82" s="54"/>
      <c r="IYI82" s="54"/>
      <c r="IYQ82" s="4280"/>
      <c r="IYR82" s="4282"/>
      <c r="IYU82" s="54"/>
      <c r="IYV82" s="54"/>
      <c r="IYW82" s="54"/>
      <c r="IYX82" s="54"/>
      <c r="IZA82" s="54"/>
      <c r="IZI82" s="4280"/>
      <c r="IZJ82" s="4282"/>
      <c r="IZM82" s="54"/>
      <c r="IZN82" s="54"/>
      <c r="IZO82" s="54"/>
      <c r="IZP82" s="54"/>
      <c r="IZS82" s="54"/>
      <c r="JAA82" s="4280"/>
      <c r="JAB82" s="4282"/>
      <c r="JAE82" s="54"/>
      <c r="JAF82" s="54"/>
      <c r="JAG82" s="54"/>
      <c r="JAH82" s="54"/>
      <c r="JAK82" s="54"/>
      <c r="JAS82" s="4280"/>
      <c r="JAT82" s="4282"/>
      <c r="JAW82" s="54"/>
      <c r="JAX82" s="54"/>
      <c r="JAY82" s="54"/>
      <c r="JAZ82" s="54"/>
      <c r="JBC82" s="54"/>
      <c r="JBK82" s="4280"/>
      <c r="JBL82" s="4282"/>
      <c r="JBO82" s="54"/>
      <c r="JBP82" s="54"/>
      <c r="JBQ82" s="54"/>
      <c r="JBR82" s="54"/>
      <c r="JBU82" s="54"/>
      <c r="JCC82" s="4280"/>
      <c r="JCD82" s="4282"/>
      <c r="JCG82" s="54"/>
      <c r="JCH82" s="54"/>
      <c r="JCI82" s="54"/>
      <c r="JCJ82" s="54"/>
      <c r="JCM82" s="54"/>
      <c r="JCU82" s="4280"/>
      <c r="JCV82" s="4282"/>
      <c r="JCY82" s="54"/>
      <c r="JCZ82" s="54"/>
      <c r="JDA82" s="54"/>
      <c r="JDB82" s="54"/>
      <c r="JDE82" s="54"/>
      <c r="JDM82" s="4280"/>
      <c r="JDN82" s="4282"/>
      <c r="JDQ82" s="54"/>
      <c r="JDR82" s="54"/>
      <c r="JDS82" s="54"/>
      <c r="JDT82" s="54"/>
      <c r="JDW82" s="54"/>
      <c r="JEE82" s="4280"/>
      <c r="JEF82" s="4282"/>
      <c r="JEI82" s="54"/>
      <c r="JEJ82" s="54"/>
      <c r="JEK82" s="54"/>
      <c r="JEL82" s="54"/>
      <c r="JEO82" s="54"/>
      <c r="JEW82" s="4280"/>
      <c r="JEX82" s="4282"/>
      <c r="JFA82" s="54"/>
      <c r="JFB82" s="54"/>
      <c r="JFC82" s="54"/>
      <c r="JFD82" s="54"/>
      <c r="JFG82" s="54"/>
      <c r="JFO82" s="4280"/>
      <c r="JFP82" s="4282"/>
      <c r="JFS82" s="54"/>
      <c r="JFT82" s="54"/>
      <c r="JFU82" s="54"/>
      <c r="JFV82" s="54"/>
      <c r="JFY82" s="54"/>
      <c r="JGG82" s="4280"/>
      <c r="JGH82" s="4282"/>
      <c r="JGK82" s="54"/>
      <c r="JGL82" s="54"/>
      <c r="JGM82" s="54"/>
      <c r="JGN82" s="54"/>
      <c r="JGQ82" s="54"/>
      <c r="JGY82" s="4280"/>
      <c r="JGZ82" s="4282"/>
      <c r="JHC82" s="54"/>
      <c r="JHD82" s="54"/>
      <c r="JHE82" s="54"/>
      <c r="JHF82" s="54"/>
      <c r="JHI82" s="54"/>
      <c r="JHQ82" s="4280"/>
      <c r="JHR82" s="4282"/>
      <c r="JHU82" s="54"/>
      <c r="JHV82" s="54"/>
      <c r="JHW82" s="54"/>
      <c r="JHX82" s="54"/>
      <c r="JIA82" s="54"/>
      <c r="JII82" s="4280"/>
      <c r="JIJ82" s="4282"/>
      <c r="JIM82" s="54"/>
      <c r="JIN82" s="54"/>
      <c r="JIO82" s="54"/>
      <c r="JIP82" s="54"/>
      <c r="JIS82" s="54"/>
      <c r="JJA82" s="4280"/>
      <c r="JJB82" s="4282"/>
      <c r="JJE82" s="54"/>
      <c r="JJF82" s="54"/>
      <c r="JJG82" s="54"/>
      <c r="JJH82" s="54"/>
      <c r="JJK82" s="54"/>
      <c r="JJS82" s="4280"/>
      <c r="JJT82" s="4282"/>
      <c r="JJW82" s="54"/>
      <c r="JJX82" s="54"/>
      <c r="JJY82" s="54"/>
      <c r="JJZ82" s="54"/>
      <c r="JKC82" s="54"/>
      <c r="JKK82" s="4280"/>
      <c r="JKL82" s="4282"/>
      <c r="JKO82" s="54"/>
      <c r="JKP82" s="54"/>
      <c r="JKQ82" s="54"/>
      <c r="JKR82" s="54"/>
      <c r="JKU82" s="54"/>
      <c r="JLC82" s="4280"/>
      <c r="JLD82" s="4282"/>
      <c r="JLG82" s="54"/>
      <c r="JLH82" s="54"/>
      <c r="JLI82" s="54"/>
      <c r="JLJ82" s="54"/>
      <c r="JLM82" s="54"/>
      <c r="JLU82" s="4280"/>
      <c r="JLV82" s="4282"/>
      <c r="JLY82" s="54"/>
      <c r="JLZ82" s="54"/>
      <c r="JMA82" s="54"/>
      <c r="JMB82" s="54"/>
      <c r="JME82" s="54"/>
      <c r="JMM82" s="4280"/>
      <c r="JMN82" s="4282"/>
      <c r="JMQ82" s="54"/>
      <c r="JMR82" s="54"/>
      <c r="JMS82" s="54"/>
      <c r="JMT82" s="54"/>
      <c r="JMW82" s="54"/>
      <c r="JNE82" s="4280"/>
      <c r="JNF82" s="4282"/>
      <c r="JNI82" s="54"/>
      <c r="JNJ82" s="54"/>
      <c r="JNK82" s="54"/>
      <c r="JNL82" s="54"/>
      <c r="JNO82" s="54"/>
      <c r="JNW82" s="4280"/>
      <c r="JNX82" s="4282"/>
      <c r="JOA82" s="54"/>
      <c r="JOB82" s="54"/>
      <c r="JOC82" s="54"/>
      <c r="JOD82" s="54"/>
      <c r="JOG82" s="54"/>
      <c r="JOO82" s="4280"/>
      <c r="JOP82" s="4282"/>
      <c r="JOS82" s="54"/>
      <c r="JOT82" s="54"/>
      <c r="JOU82" s="54"/>
      <c r="JOV82" s="54"/>
      <c r="JOY82" s="54"/>
      <c r="JPG82" s="4280"/>
      <c r="JPH82" s="4282"/>
      <c r="JPK82" s="54"/>
      <c r="JPL82" s="54"/>
      <c r="JPM82" s="54"/>
      <c r="JPN82" s="54"/>
      <c r="JPQ82" s="54"/>
      <c r="JPY82" s="4280"/>
      <c r="JPZ82" s="4282"/>
      <c r="JQC82" s="54"/>
      <c r="JQD82" s="54"/>
      <c r="JQE82" s="54"/>
      <c r="JQF82" s="54"/>
      <c r="JQI82" s="54"/>
      <c r="JQQ82" s="4280"/>
      <c r="JQR82" s="4282"/>
      <c r="JQU82" s="54"/>
      <c r="JQV82" s="54"/>
      <c r="JQW82" s="54"/>
      <c r="JQX82" s="54"/>
      <c r="JRA82" s="54"/>
      <c r="JRI82" s="4280"/>
      <c r="JRJ82" s="4282"/>
      <c r="JRM82" s="54"/>
      <c r="JRN82" s="54"/>
      <c r="JRO82" s="54"/>
      <c r="JRP82" s="54"/>
      <c r="JRS82" s="54"/>
      <c r="JSA82" s="4280"/>
      <c r="JSB82" s="4282"/>
      <c r="JSE82" s="54"/>
      <c r="JSF82" s="54"/>
      <c r="JSG82" s="54"/>
      <c r="JSH82" s="54"/>
      <c r="JSK82" s="54"/>
      <c r="JSS82" s="4280"/>
      <c r="JST82" s="4282"/>
      <c r="JSW82" s="54"/>
      <c r="JSX82" s="54"/>
      <c r="JSY82" s="54"/>
      <c r="JSZ82" s="54"/>
      <c r="JTC82" s="54"/>
      <c r="JTK82" s="4280"/>
      <c r="JTL82" s="4282"/>
      <c r="JTO82" s="54"/>
      <c r="JTP82" s="54"/>
      <c r="JTQ82" s="54"/>
      <c r="JTR82" s="54"/>
      <c r="JTU82" s="54"/>
      <c r="JUC82" s="4280"/>
      <c r="JUD82" s="4282"/>
      <c r="JUG82" s="54"/>
      <c r="JUH82" s="54"/>
      <c r="JUI82" s="54"/>
      <c r="JUJ82" s="54"/>
      <c r="JUM82" s="54"/>
      <c r="JUU82" s="4280"/>
      <c r="JUV82" s="4282"/>
      <c r="JUY82" s="54"/>
      <c r="JUZ82" s="54"/>
      <c r="JVA82" s="54"/>
      <c r="JVB82" s="54"/>
      <c r="JVE82" s="54"/>
      <c r="JVM82" s="4280"/>
      <c r="JVN82" s="4282"/>
      <c r="JVQ82" s="54"/>
      <c r="JVR82" s="54"/>
      <c r="JVS82" s="54"/>
      <c r="JVT82" s="54"/>
      <c r="JVW82" s="54"/>
      <c r="JWE82" s="4280"/>
      <c r="JWF82" s="4282"/>
      <c r="JWI82" s="54"/>
      <c r="JWJ82" s="54"/>
      <c r="JWK82" s="54"/>
      <c r="JWL82" s="54"/>
      <c r="JWO82" s="54"/>
      <c r="JWW82" s="4280"/>
      <c r="JWX82" s="4282"/>
      <c r="JXA82" s="54"/>
      <c r="JXB82" s="54"/>
      <c r="JXC82" s="54"/>
      <c r="JXD82" s="54"/>
      <c r="JXG82" s="54"/>
      <c r="JXO82" s="4280"/>
      <c r="JXP82" s="4282"/>
      <c r="JXS82" s="54"/>
      <c r="JXT82" s="54"/>
      <c r="JXU82" s="54"/>
      <c r="JXV82" s="54"/>
      <c r="JXY82" s="54"/>
      <c r="JYG82" s="4280"/>
      <c r="JYH82" s="4282"/>
      <c r="JYK82" s="54"/>
      <c r="JYL82" s="54"/>
      <c r="JYM82" s="54"/>
      <c r="JYN82" s="54"/>
      <c r="JYQ82" s="54"/>
      <c r="JYY82" s="4280"/>
      <c r="JYZ82" s="4282"/>
      <c r="JZC82" s="54"/>
      <c r="JZD82" s="54"/>
      <c r="JZE82" s="54"/>
      <c r="JZF82" s="54"/>
      <c r="JZI82" s="54"/>
      <c r="JZQ82" s="4280"/>
      <c r="JZR82" s="4282"/>
      <c r="JZU82" s="54"/>
      <c r="JZV82" s="54"/>
      <c r="JZW82" s="54"/>
      <c r="JZX82" s="54"/>
      <c r="KAA82" s="54"/>
      <c r="KAI82" s="4280"/>
      <c r="KAJ82" s="4282"/>
      <c r="KAM82" s="54"/>
      <c r="KAN82" s="54"/>
      <c r="KAO82" s="54"/>
      <c r="KAP82" s="54"/>
      <c r="KAS82" s="54"/>
      <c r="KBA82" s="4280"/>
      <c r="KBB82" s="4282"/>
      <c r="KBE82" s="54"/>
      <c r="KBF82" s="54"/>
      <c r="KBG82" s="54"/>
      <c r="KBH82" s="54"/>
      <c r="KBK82" s="54"/>
      <c r="KBS82" s="4280"/>
      <c r="KBT82" s="4282"/>
      <c r="KBW82" s="54"/>
      <c r="KBX82" s="54"/>
      <c r="KBY82" s="54"/>
      <c r="KBZ82" s="54"/>
      <c r="KCC82" s="54"/>
      <c r="KCK82" s="4280"/>
      <c r="KCL82" s="4282"/>
      <c r="KCO82" s="54"/>
      <c r="KCP82" s="54"/>
      <c r="KCQ82" s="54"/>
      <c r="KCR82" s="54"/>
      <c r="KCU82" s="54"/>
      <c r="KDC82" s="4280"/>
      <c r="KDD82" s="4282"/>
      <c r="KDG82" s="54"/>
      <c r="KDH82" s="54"/>
      <c r="KDI82" s="54"/>
      <c r="KDJ82" s="54"/>
      <c r="KDM82" s="54"/>
      <c r="KDU82" s="4280"/>
      <c r="KDV82" s="4282"/>
      <c r="KDY82" s="54"/>
      <c r="KDZ82" s="54"/>
      <c r="KEA82" s="54"/>
      <c r="KEB82" s="54"/>
      <c r="KEE82" s="54"/>
      <c r="KEM82" s="4280"/>
      <c r="KEN82" s="4282"/>
      <c r="KEQ82" s="54"/>
      <c r="KER82" s="54"/>
      <c r="KES82" s="54"/>
      <c r="KET82" s="54"/>
      <c r="KEW82" s="54"/>
      <c r="KFE82" s="4280"/>
      <c r="KFF82" s="4282"/>
      <c r="KFI82" s="54"/>
      <c r="KFJ82" s="54"/>
      <c r="KFK82" s="54"/>
      <c r="KFL82" s="54"/>
      <c r="KFO82" s="54"/>
      <c r="KFW82" s="4280"/>
      <c r="KFX82" s="4282"/>
      <c r="KGA82" s="54"/>
      <c r="KGB82" s="54"/>
      <c r="KGC82" s="54"/>
      <c r="KGD82" s="54"/>
      <c r="KGG82" s="54"/>
      <c r="KGO82" s="4280"/>
      <c r="KGP82" s="4282"/>
      <c r="KGS82" s="54"/>
      <c r="KGT82" s="54"/>
      <c r="KGU82" s="54"/>
      <c r="KGV82" s="54"/>
      <c r="KGY82" s="54"/>
      <c r="KHG82" s="4280"/>
      <c r="KHH82" s="4282"/>
      <c r="KHK82" s="54"/>
      <c r="KHL82" s="54"/>
      <c r="KHM82" s="54"/>
      <c r="KHN82" s="54"/>
      <c r="KHQ82" s="54"/>
      <c r="KHY82" s="4280"/>
      <c r="KHZ82" s="4282"/>
      <c r="KIC82" s="54"/>
      <c r="KID82" s="54"/>
      <c r="KIE82" s="54"/>
      <c r="KIF82" s="54"/>
      <c r="KII82" s="54"/>
      <c r="KIQ82" s="4280"/>
      <c r="KIR82" s="4282"/>
      <c r="KIU82" s="54"/>
      <c r="KIV82" s="54"/>
      <c r="KIW82" s="54"/>
      <c r="KIX82" s="54"/>
      <c r="KJA82" s="54"/>
      <c r="KJI82" s="4280"/>
      <c r="KJJ82" s="4282"/>
      <c r="KJM82" s="54"/>
      <c r="KJN82" s="54"/>
      <c r="KJO82" s="54"/>
      <c r="KJP82" s="54"/>
      <c r="KJS82" s="54"/>
      <c r="KKA82" s="4280"/>
      <c r="KKB82" s="4282"/>
      <c r="KKE82" s="54"/>
      <c r="KKF82" s="54"/>
      <c r="KKG82" s="54"/>
      <c r="KKH82" s="54"/>
      <c r="KKK82" s="54"/>
      <c r="KKS82" s="4280"/>
      <c r="KKT82" s="4282"/>
      <c r="KKW82" s="54"/>
      <c r="KKX82" s="54"/>
      <c r="KKY82" s="54"/>
      <c r="KKZ82" s="54"/>
      <c r="KLC82" s="54"/>
      <c r="KLK82" s="4280"/>
      <c r="KLL82" s="4282"/>
      <c r="KLO82" s="54"/>
      <c r="KLP82" s="54"/>
      <c r="KLQ82" s="54"/>
      <c r="KLR82" s="54"/>
      <c r="KLU82" s="54"/>
      <c r="KMC82" s="4280"/>
      <c r="KMD82" s="4282"/>
      <c r="KMG82" s="54"/>
      <c r="KMH82" s="54"/>
      <c r="KMI82" s="54"/>
      <c r="KMJ82" s="54"/>
      <c r="KMM82" s="54"/>
      <c r="KMU82" s="4280"/>
      <c r="KMV82" s="4282"/>
      <c r="KMY82" s="54"/>
      <c r="KMZ82" s="54"/>
      <c r="KNA82" s="54"/>
      <c r="KNB82" s="54"/>
      <c r="KNE82" s="54"/>
      <c r="KNM82" s="4280"/>
      <c r="KNN82" s="4282"/>
      <c r="KNQ82" s="54"/>
      <c r="KNR82" s="54"/>
      <c r="KNS82" s="54"/>
      <c r="KNT82" s="54"/>
      <c r="KNW82" s="54"/>
      <c r="KOE82" s="4280"/>
      <c r="KOF82" s="4282"/>
      <c r="KOI82" s="54"/>
      <c r="KOJ82" s="54"/>
      <c r="KOK82" s="54"/>
      <c r="KOL82" s="54"/>
      <c r="KOO82" s="54"/>
      <c r="KOW82" s="4280"/>
      <c r="KOX82" s="4282"/>
      <c r="KPA82" s="54"/>
      <c r="KPB82" s="54"/>
      <c r="KPC82" s="54"/>
      <c r="KPD82" s="54"/>
      <c r="KPG82" s="54"/>
      <c r="KPO82" s="4280"/>
      <c r="KPP82" s="4282"/>
      <c r="KPS82" s="54"/>
      <c r="KPT82" s="54"/>
      <c r="KPU82" s="54"/>
      <c r="KPV82" s="54"/>
      <c r="KPY82" s="54"/>
      <c r="KQG82" s="4280"/>
      <c r="KQH82" s="4282"/>
      <c r="KQK82" s="54"/>
      <c r="KQL82" s="54"/>
      <c r="KQM82" s="54"/>
      <c r="KQN82" s="54"/>
      <c r="KQQ82" s="54"/>
      <c r="KQY82" s="4280"/>
      <c r="KQZ82" s="4282"/>
      <c r="KRC82" s="54"/>
      <c r="KRD82" s="54"/>
      <c r="KRE82" s="54"/>
      <c r="KRF82" s="54"/>
      <c r="KRI82" s="54"/>
      <c r="KRQ82" s="4280"/>
      <c r="KRR82" s="4282"/>
      <c r="KRU82" s="54"/>
      <c r="KRV82" s="54"/>
      <c r="KRW82" s="54"/>
      <c r="KRX82" s="54"/>
      <c r="KSA82" s="54"/>
      <c r="KSI82" s="4280"/>
      <c r="KSJ82" s="4282"/>
      <c r="KSM82" s="54"/>
      <c r="KSN82" s="54"/>
      <c r="KSO82" s="54"/>
      <c r="KSP82" s="54"/>
      <c r="KSS82" s="54"/>
      <c r="KTA82" s="4280"/>
      <c r="KTB82" s="4282"/>
      <c r="KTE82" s="54"/>
      <c r="KTF82" s="54"/>
      <c r="KTG82" s="54"/>
      <c r="KTH82" s="54"/>
      <c r="KTK82" s="54"/>
      <c r="KTS82" s="4280"/>
      <c r="KTT82" s="4282"/>
      <c r="KTW82" s="54"/>
      <c r="KTX82" s="54"/>
      <c r="KTY82" s="54"/>
      <c r="KTZ82" s="54"/>
      <c r="KUC82" s="54"/>
      <c r="KUK82" s="4280"/>
      <c r="KUL82" s="4282"/>
      <c r="KUO82" s="54"/>
      <c r="KUP82" s="54"/>
      <c r="KUQ82" s="54"/>
      <c r="KUR82" s="54"/>
      <c r="KUU82" s="54"/>
      <c r="KVC82" s="4280"/>
      <c r="KVD82" s="4282"/>
      <c r="KVG82" s="54"/>
      <c r="KVH82" s="54"/>
      <c r="KVI82" s="54"/>
      <c r="KVJ82" s="54"/>
      <c r="KVM82" s="54"/>
      <c r="KVU82" s="4280"/>
      <c r="KVV82" s="4282"/>
      <c r="KVY82" s="54"/>
      <c r="KVZ82" s="54"/>
      <c r="KWA82" s="54"/>
      <c r="KWB82" s="54"/>
      <c r="KWE82" s="54"/>
      <c r="KWM82" s="4280"/>
      <c r="KWN82" s="4282"/>
      <c r="KWQ82" s="54"/>
      <c r="KWR82" s="54"/>
      <c r="KWS82" s="54"/>
      <c r="KWT82" s="54"/>
      <c r="KWW82" s="54"/>
      <c r="KXE82" s="4280"/>
      <c r="KXF82" s="4282"/>
      <c r="KXI82" s="54"/>
      <c r="KXJ82" s="54"/>
      <c r="KXK82" s="54"/>
      <c r="KXL82" s="54"/>
      <c r="KXO82" s="54"/>
      <c r="KXW82" s="4280"/>
      <c r="KXX82" s="4282"/>
      <c r="KYA82" s="54"/>
      <c r="KYB82" s="54"/>
      <c r="KYC82" s="54"/>
      <c r="KYD82" s="54"/>
      <c r="KYG82" s="54"/>
      <c r="KYO82" s="4280"/>
      <c r="KYP82" s="4282"/>
      <c r="KYS82" s="54"/>
      <c r="KYT82" s="54"/>
      <c r="KYU82" s="54"/>
      <c r="KYV82" s="54"/>
      <c r="KYY82" s="54"/>
      <c r="KZG82" s="4280"/>
      <c r="KZH82" s="4282"/>
      <c r="KZK82" s="54"/>
      <c r="KZL82" s="54"/>
      <c r="KZM82" s="54"/>
      <c r="KZN82" s="54"/>
      <c r="KZQ82" s="54"/>
      <c r="KZY82" s="4280"/>
      <c r="KZZ82" s="4282"/>
      <c r="LAC82" s="54"/>
      <c r="LAD82" s="54"/>
      <c r="LAE82" s="54"/>
      <c r="LAF82" s="54"/>
      <c r="LAI82" s="54"/>
      <c r="LAQ82" s="4280"/>
      <c r="LAR82" s="4282"/>
      <c r="LAU82" s="54"/>
      <c r="LAV82" s="54"/>
      <c r="LAW82" s="54"/>
      <c r="LAX82" s="54"/>
      <c r="LBA82" s="54"/>
      <c r="LBI82" s="4280"/>
      <c r="LBJ82" s="4282"/>
      <c r="LBM82" s="54"/>
      <c r="LBN82" s="54"/>
      <c r="LBO82" s="54"/>
      <c r="LBP82" s="54"/>
      <c r="LBS82" s="54"/>
      <c r="LCA82" s="4280"/>
      <c r="LCB82" s="4282"/>
      <c r="LCE82" s="54"/>
      <c r="LCF82" s="54"/>
      <c r="LCG82" s="54"/>
      <c r="LCH82" s="54"/>
      <c r="LCK82" s="54"/>
      <c r="LCS82" s="4280"/>
      <c r="LCT82" s="4282"/>
      <c r="LCW82" s="54"/>
      <c r="LCX82" s="54"/>
      <c r="LCY82" s="54"/>
      <c r="LCZ82" s="54"/>
      <c r="LDC82" s="54"/>
      <c r="LDK82" s="4280"/>
      <c r="LDL82" s="4282"/>
      <c r="LDO82" s="54"/>
      <c r="LDP82" s="54"/>
      <c r="LDQ82" s="54"/>
      <c r="LDR82" s="54"/>
      <c r="LDU82" s="54"/>
      <c r="LEC82" s="4280"/>
      <c r="LED82" s="4282"/>
      <c r="LEG82" s="54"/>
      <c r="LEH82" s="54"/>
      <c r="LEI82" s="54"/>
      <c r="LEJ82" s="54"/>
      <c r="LEM82" s="54"/>
      <c r="LEU82" s="4280"/>
      <c r="LEV82" s="4282"/>
      <c r="LEY82" s="54"/>
      <c r="LEZ82" s="54"/>
      <c r="LFA82" s="54"/>
      <c r="LFB82" s="54"/>
      <c r="LFE82" s="54"/>
      <c r="LFM82" s="4280"/>
      <c r="LFN82" s="4282"/>
      <c r="LFQ82" s="54"/>
      <c r="LFR82" s="54"/>
      <c r="LFS82" s="54"/>
      <c r="LFT82" s="54"/>
      <c r="LFW82" s="54"/>
      <c r="LGE82" s="4280"/>
      <c r="LGF82" s="4282"/>
      <c r="LGI82" s="54"/>
      <c r="LGJ82" s="54"/>
      <c r="LGK82" s="54"/>
      <c r="LGL82" s="54"/>
      <c r="LGO82" s="54"/>
      <c r="LGW82" s="4280"/>
      <c r="LGX82" s="4282"/>
      <c r="LHA82" s="54"/>
      <c r="LHB82" s="54"/>
      <c r="LHC82" s="54"/>
      <c r="LHD82" s="54"/>
      <c r="LHG82" s="54"/>
      <c r="LHO82" s="4280"/>
      <c r="LHP82" s="4282"/>
      <c r="LHS82" s="54"/>
      <c r="LHT82" s="54"/>
      <c r="LHU82" s="54"/>
      <c r="LHV82" s="54"/>
      <c r="LHY82" s="54"/>
      <c r="LIG82" s="4280"/>
      <c r="LIH82" s="4282"/>
      <c r="LIK82" s="54"/>
      <c r="LIL82" s="54"/>
      <c r="LIM82" s="54"/>
      <c r="LIN82" s="54"/>
      <c r="LIQ82" s="54"/>
      <c r="LIY82" s="4280"/>
      <c r="LIZ82" s="4282"/>
      <c r="LJC82" s="54"/>
      <c r="LJD82" s="54"/>
      <c r="LJE82" s="54"/>
      <c r="LJF82" s="54"/>
      <c r="LJI82" s="54"/>
      <c r="LJQ82" s="4280"/>
      <c r="LJR82" s="4282"/>
      <c r="LJU82" s="54"/>
      <c r="LJV82" s="54"/>
      <c r="LJW82" s="54"/>
      <c r="LJX82" s="54"/>
      <c r="LKA82" s="54"/>
      <c r="LKI82" s="4280"/>
      <c r="LKJ82" s="4282"/>
      <c r="LKM82" s="54"/>
      <c r="LKN82" s="54"/>
      <c r="LKO82" s="54"/>
      <c r="LKP82" s="54"/>
      <c r="LKS82" s="54"/>
      <c r="LLA82" s="4280"/>
      <c r="LLB82" s="4282"/>
      <c r="LLE82" s="54"/>
      <c r="LLF82" s="54"/>
      <c r="LLG82" s="54"/>
      <c r="LLH82" s="54"/>
      <c r="LLK82" s="54"/>
      <c r="LLS82" s="4280"/>
      <c r="LLT82" s="4282"/>
      <c r="LLW82" s="54"/>
      <c r="LLX82" s="54"/>
      <c r="LLY82" s="54"/>
      <c r="LLZ82" s="54"/>
      <c r="LMC82" s="54"/>
      <c r="LMK82" s="4280"/>
      <c r="LML82" s="4282"/>
      <c r="LMO82" s="54"/>
      <c r="LMP82" s="54"/>
      <c r="LMQ82" s="54"/>
      <c r="LMR82" s="54"/>
      <c r="LMU82" s="54"/>
      <c r="LNC82" s="4280"/>
      <c r="LND82" s="4282"/>
      <c r="LNG82" s="54"/>
      <c r="LNH82" s="54"/>
      <c r="LNI82" s="54"/>
      <c r="LNJ82" s="54"/>
      <c r="LNM82" s="54"/>
      <c r="LNU82" s="4280"/>
      <c r="LNV82" s="4282"/>
      <c r="LNY82" s="54"/>
      <c r="LNZ82" s="54"/>
      <c r="LOA82" s="54"/>
      <c r="LOB82" s="54"/>
      <c r="LOE82" s="54"/>
      <c r="LOM82" s="4280"/>
      <c r="LON82" s="4282"/>
      <c r="LOQ82" s="54"/>
      <c r="LOR82" s="54"/>
      <c r="LOS82" s="54"/>
      <c r="LOT82" s="54"/>
      <c r="LOW82" s="54"/>
      <c r="LPE82" s="4280"/>
      <c r="LPF82" s="4282"/>
      <c r="LPI82" s="54"/>
      <c r="LPJ82" s="54"/>
      <c r="LPK82" s="54"/>
      <c r="LPL82" s="54"/>
      <c r="LPO82" s="54"/>
      <c r="LPW82" s="4280"/>
      <c r="LPX82" s="4282"/>
      <c r="LQA82" s="54"/>
      <c r="LQB82" s="54"/>
      <c r="LQC82" s="54"/>
      <c r="LQD82" s="54"/>
      <c r="LQG82" s="54"/>
      <c r="LQO82" s="4280"/>
      <c r="LQP82" s="4282"/>
      <c r="LQS82" s="54"/>
      <c r="LQT82" s="54"/>
      <c r="LQU82" s="54"/>
      <c r="LQV82" s="54"/>
      <c r="LQY82" s="54"/>
      <c r="LRG82" s="4280"/>
      <c r="LRH82" s="4282"/>
      <c r="LRK82" s="54"/>
      <c r="LRL82" s="54"/>
      <c r="LRM82" s="54"/>
      <c r="LRN82" s="54"/>
      <c r="LRQ82" s="54"/>
      <c r="LRY82" s="4280"/>
      <c r="LRZ82" s="4282"/>
      <c r="LSC82" s="54"/>
      <c r="LSD82" s="54"/>
      <c r="LSE82" s="54"/>
      <c r="LSF82" s="54"/>
      <c r="LSI82" s="54"/>
      <c r="LSQ82" s="4280"/>
      <c r="LSR82" s="4282"/>
      <c r="LSU82" s="54"/>
      <c r="LSV82" s="54"/>
      <c r="LSW82" s="54"/>
      <c r="LSX82" s="54"/>
      <c r="LTA82" s="54"/>
      <c r="LTI82" s="4280"/>
      <c r="LTJ82" s="4282"/>
      <c r="LTM82" s="54"/>
      <c r="LTN82" s="54"/>
      <c r="LTO82" s="54"/>
      <c r="LTP82" s="54"/>
      <c r="LTS82" s="54"/>
      <c r="LUA82" s="4280"/>
      <c r="LUB82" s="4282"/>
      <c r="LUE82" s="54"/>
      <c r="LUF82" s="54"/>
      <c r="LUG82" s="54"/>
      <c r="LUH82" s="54"/>
      <c r="LUK82" s="54"/>
      <c r="LUS82" s="4280"/>
      <c r="LUT82" s="4282"/>
      <c r="LUW82" s="54"/>
      <c r="LUX82" s="54"/>
      <c r="LUY82" s="54"/>
      <c r="LUZ82" s="54"/>
      <c r="LVC82" s="54"/>
      <c r="LVK82" s="4280"/>
      <c r="LVL82" s="4282"/>
      <c r="LVO82" s="54"/>
      <c r="LVP82" s="54"/>
      <c r="LVQ82" s="54"/>
      <c r="LVR82" s="54"/>
      <c r="LVU82" s="54"/>
      <c r="LWC82" s="4280"/>
      <c r="LWD82" s="4282"/>
      <c r="LWG82" s="54"/>
      <c r="LWH82" s="54"/>
      <c r="LWI82" s="54"/>
      <c r="LWJ82" s="54"/>
      <c r="LWM82" s="54"/>
      <c r="LWU82" s="4280"/>
      <c r="LWV82" s="4282"/>
      <c r="LWY82" s="54"/>
      <c r="LWZ82" s="54"/>
      <c r="LXA82" s="54"/>
      <c r="LXB82" s="54"/>
      <c r="LXE82" s="54"/>
      <c r="LXM82" s="4280"/>
      <c r="LXN82" s="4282"/>
      <c r="LXQ82" s="54"/>
      <c r="LXR82" s="54"/>
      <c r="LXS82" s="54"/>
      <c r="LXT82" s="54"/>
      <c r="LXW82" s="54"/>
      <c r="LYE82" s="4280"/>
      <c r="LYF82" s="4282"/>
      <c r="LYI82" s="54"/>
      <c r="LYJ82" s="54"/>
      <c r="LYK82" s="54"/>
      <c r="LYL82" s="54"/>
      <c r="LYO82" s="54"/>
      <c r="LYW82" s="4280"/>
      <c r="LYX82" s="4282"/>
      <c r="LZA82" s="54"/>
      <c r="LZB82" s="54"/>
      <c r="LZC82" s="54"/>
      <c r="LZD82" s="54"/>
      <c r="LZG82" s="54"/>
      <c r="LZO82" s="4280"/>
      <c r="LZP82" s="4282"/>
      <c r="LZS82" s="54"/>
      <c r="LZT82" s="54"/>
      <c r="LZU82" s="54"/>
      <c r="LZV82" s="54"/>
      <c r="LZY82" s="54"/>
      <c r="MAG82" s="4280"/>
      <c r="MAH82" s="4282"/>
      <c r="MAK82" s="54"/>
      <c r="MAL82" s="54"/>
      <c r="MAM82" s="54"/>
      <c r="MAN82" s="54"/>
      <c r="MAQ82" s="54"/>
      <c r="MAY82" s="4280"/>
      <c r="MAZ82" s="4282"/>
      <c r="MBC82" s="54"/>
      <c r="MBD82" s="54"/>
      <c r="MBE82" s="54"/>
      <c r="MBF82" s="54"/>
      <c r="MBI82" s="54"/>
      <c r="MBQ82" s="4280"/>
      <c r="MBR82" s="4282"/>
      <c r="MBU82" s="54"/>
      <c r="MBV82" s="54"/>
      <c r="MBW82" s="54"/>
      <c r="MBX82" s="54"/>
      <c r="MCA82" s="54"/>
      <c r="MCI82" s="4280"/>
      <c r="MCJ82" s="4282"/>
      <c r="MCM82" s="54"/>
      <c r="MCN82" s="54"/>
      <c r="MCO82" s="54"/>
      <c r="MCP82" s="54"/>
      <c r="MCS82" s="54"/>
      <c r="MDA82" s="4280"/>
      <c r="MDB82" s="4282"/>
      <c r="MDE82" s="54"/>
      <c r="MDF82" s="54"/>
      <c r="MDG82" s="54"/>
      <c r="MDH82" s="54"/>
      <c r="MDK82" s="54"/>
      <c r="MDS82" s="4280"/>
      <c r="MDT82" s="4282"/>
      <c r="MDW82" s="54"/>
      <c r="MDX82" s="54"/>
      <c r="MDY82" s="54"/>
      <c r="MDZ82" s="54"/>
      <c r="MEC82" s="54"/>
      <c r="MEK82" s="4280"/>
      <c r="MEL82" s="4282"/>
      <c r="MEO82" s="54"/>
      <c r="MEP82" s="54"/>
      <c r="MEQ82" s="54"/>
      <c r="MER82" s="54"/>
      <c r="MEU82" s="54"/>
      <c r="MFC82" s="4280"/>
      <c r="MFD82" s="4282"/>
      <c r="MFG82" s="54"/>
      <c r="MFH82" s="54"/>
      <c r="MFI82" s="54"/>
      <c r="MFJ82" s="54"/>
      <c r="MFM82" s="54"/>
      <c r="MFU82" s="4280"/>
      <c r="MFV82" s="4282"/>
      <c r="MFY82" s="54"/>
      <c r="MFZ82" s="54"/>
      <c r="MGA82" s="54"/>
      <c r="MGB82" s="54"/>
      <c r="MGE82" s="54"/>
      <c r="MGM82" s="4280"/>
      <c r="MGN82" s="4282"/>
      <c r="MGQ82" s="54"/>
      <c r="MGR82" s="54"/>
      <c r="MGS82" s="54"/>
      <c r="MGT82" s="54"/>
      <c r="MGW82" s="54"/>
      <c r="MHE82" s="4280"/>
      <c r="MHF82" s="4282"/>
      <c r="MHI82" s="54"/>
      <c r="MHJ82" s="54"/>
      <c r="MHK82" s="54"/>
      <c r="MHL82" s="54"/>
      <c r="MHO82" s="54"/>
      <c r="MHW82" s="4280"/>
      <c r="MHX82" s="4282"/>
      <c r="MIA82" s="54"/>
      <c r="MIB82" s="54"/>
      <c r="MIC82" s="54"/>
      <c r="MID82" s="54"/>
      <c r="MIG82" s="54"/>
      <c r="MIO82" s="4280"/>
      <c r="MIP82" s="4282"/>
      <c r="MIS82" s="54"/>
      <c r="MIT82" s="54"/>
      <c r="MIU82" s="54"/>
      <c r="MIV82" s="54"/>
      <c r="MIY82" s="54"/>
      <c r="MJG82" s="4280"/>
      <c r="MJH82" s="4282"/>
      <c r="MJK82" s="54"/>
      <c r="MJL82" s="54"/>
      <c r="MJM82" s="54"/>
      <c r="MJN82" s="54"/>
      <c r="MJQ82" s="54"/>
      <c r="MJY82" s="4280"/>
      <c r="MJZ82" s="4282"/>
      <c r="MKC82" s="54"/>
      <c r="MKD82" s="54"/>
      <c r="MKE82" s="54"/>
      <c r="MKF82" s="54"/>
      <c r="MKI82" s="54"/>
      <c r="MKQ82" s="4280"/>
      <c r="MKR82" s="4282"/>
      <c r="MKU82" s="54"/>
      <c r="MKV82" s="54"/>
      <c r="MKW82" s="54"/>
      <c r="MKX82" s="54"/>
      <c r="MLA82" s="54"/>
      <c r="MLI82" s="4280"/>
      <c r="MLJ82" s="4282"/>
      <c r="MLM82" s="54"/>
      <c r="MLN82" s="54"/>
      <c r="MLO82" s="54"/>
      <c r="MLP82" s="54"/>
      <c r="MLS82" s="54"/>
      <c r="MMA82" s="4280"/>
      <c r="MMB82" s="4282"/>
      <c r="MME82" s="54"/>
      <c r="MMF82" s="54"/>
      <c r="MMG82" s="54"/>
      <c r="MMH82" s="54"/>
      <c r="MMK82" s="54"/>
      <c r="MMS82" s="4280"/>
      <c r="MMT82" s="4282"/>
      <c r="MMW82" s="54"/>
      <c r="MMX82" s="54"/>
      <c r="MMY82" s="54"/>
      <c r="MMZ82" s="54"/>
      <c r="MNC82" s="54"/>
      <c r="MNK82" s="4280"/>
      <c r="MNL82" s="4282"/>
      <c r="MNO82" s="54"/>
      <c r="MNP82" s="54"/>
      <c r="MNQ82" s="54"/>
      <c r="MNR82" s="54"/>
      <c r="MNU82" s="54"/>
      <c r="MOC82" s="4280"/>
      <c r="MOD82" s="4282"/>
      <c r="MOG82" s="54"/>
      <c r="MOH82" s="54"/>
      <c r="MOI82" s="54"/>
      <c r="MOJ82" s="54"/>
      <c r="MOM82" s="54"/>
      <c r="MOU82" s="4280"/>
      <c r="MOV82" s="4282"/>
      <c r="MOY82" s="54"/>
      <c r="MOZ82" s="54"/>
      <c r="MPA82" s="54"/>
      <c r="MPB82" s="54"/>
      <c r="MPE82" s="54"/>
      <c r="MPM82" s="4280"/>
      <c r="MPN82" s="4282"/>
      <c r="MPQ82" s="54"/>
      <c r="MPR82" s="54"/>
      <c r="MPS82" s="54"/>
      <c r="MPT82" s="54"/>
      <c r="MPW82" s="54"/>
      <c r="MQE82" s="4280"/>
      <c r="MQF82" s="4282"/>
      <c r="MQI82" s="54"/>
      <c r="MQJ82" s="54"/>
      <c r="MQK82" s="54"/>
      <c r="MQL82" s="54"/>
      <c r="MQO82" s="54"/>
      <c r="MQW82" s="4280"/>
      <c r="MQX82" s="4282"/>
      <c r="MRA82" s="54"/>
      <c r="MRB82" s="54"/>
      <c r="MRC82" s="54"/>
      <c r="MRD82" s="54"/>
      <c r="MRG82" s="54"/>
      <c r="MRO82" s="4280"/>
      <c r="MRP82" s="4282"/>
      <c r="MRS82" s="54"/>
      <c r="MRT82" s="54"/>
      <c r="MRU82" s="54"/>
      <c r="MRV82" s="54"/>
      <c r="MRY82" s="54"/>
      <c r="MSG82" s="4280"/>
      <c r="MSH82" s="4282"/>
      <c r="MSK82" s="54"/>
      <c r="MSL82" s="54"/>
      <c r="MSM82" s="54"/>
      <c r="MSN82" s="54"/>
      <c r="MSQ82" s="54"/>
      <c r="MSY82" s="4280"/>
      <c r="MSZ82" s="4282"/>
      <c r="MTC82" s="54"/>
      <c r="MTD82" s="54"/>
      <c r="MTE82" s="54"/>
      <c r="MTF82" s="54"/>
      <c r="MTI82" s="54"/>
      <c r="MTQ82" s="4280"/>
      <c r="MTR82" s="4282"/>
      <c r="MTU82" s="54"/>
      <c r="MTV82" s="54"/>
      <c r="MTW82" s="54"/>
      <c r="MTX82" s="54"/>
      <c r="MUA82" s="54"/>
      <c r="MUI82" s="4280"/>
      <c r="MUJ82" s="4282"/>
      <c r="MUM82" s="54"/>
      <c r="MUN82" s="54"/>
      <c r="MUO82" s="54"/>
      <c r="MUP82" s="54"/>
      <c r="MUS82" s="54"/>
      <c r="MVA82" s="4280"/>
      <c r="MVB82" s="4282"/>
      <c r="MVE82" s="54"/>
      <c r="MVF82" s="54"/>
      <c r="MVG82" s="54"/>
      <c r="MVH82" s="54"/>
      <c r="MVK82" s="54"/>
      <c r="MVS82" s="4280"/>
      <c r="MVT82" s="4282"/>
      <c r="MVW82" s="54"/>
      <c r="MVX82" s="54"/>
      <c r="MVY82" s="54"/>
      <c r="MVZ82" s="54"/>
      <c r="MWC82" s="54"/>
      <c r="MWK82" s="4280"/>
      <c r="MWL82" s="4282"/>
      <c r="MWO82" s="54"/>
      <c r="MWP82" s="54"/>
      <c r="MWQ82" s="54"/>
      <c r="MWR82" s="54"/>
      <c r="MWU82" s="54"/>
      <c r="MXC82" s="4280"/>
      <c r="MXD82" s="4282"/>
      <c r="MXG82" s="54"/>
      <c r="MXH82" s="54"/>
      <c r="MXI82" s="54"/>
      <c r="MXJ82" s="54"/>
      <c r="MXM82" s="54"/>
      <c r="MXU82" s="4280"/>
      <c r="MXV82" s="4282"/>
      <c r="MXY82" s="54"/>
      <c r="MXZ82" s="54"/>
      <c r="MYA82" s="54"/>
      <c r="MYB82" s="54"/>
      <c r="MYE82" s="54"/>
      <c r="MYM82" s="4280"/>
      <c r="MYN82" s="4282"/>
      <c r="MYQ82" s="54"/>
      <c r="MYR82" s="54"/>
      <c r="MYS82" s="54"/>
      <c r="MYT82" s="54"/>
      <c r="MYW82" s="54"/>
      <c r="MZE82" s="4280"/>
      <c r="MZF82" s="4282"/>
      <c r="MZI82" s="54"/>
      <c r="MZJ82" s="54"/>
      <c r="MZK82" s="54"/>
      <c r="MZL82" s="54"/>
      <c r="MZO82" s="54"/>
      <c r="MZW82" s="4280"/>
      <c r="MZX82" s="4282"/>
      <c r="NAA82" s="54"/>
      <c r="NAB82" s="54"/>
      <c r="NAC82" s="54"/>
      <c r="NAD82" s="54"/>
      <c r="NAG82" s="54"/>
      <c r="NAO82" s="4280"/>
      <c r="NAP82" s="4282"/>
      <c r="NAS82" s="54"/>
      <c r="NAT82" s="54"/>
      <c r="NAU82" s="54"/>
      <c r="NAV82" s="54"/>
      <c r="NAY82" s="54"/>
      <c r="NBG82" s="4280"/>
      <c r="NBH82" s="4282"/>
      <c r="NBK82" s="54"/>
      <c r="NBL82" s="54"/>
      <c r="NBM82" s="54"/>
      <c r="NBN82" s="54"/>
      <c r="NBQ82" s="54"/>
      <c r="NBY82" s="4280"/>
      <c r="NBZ82" s="4282"/>
      <c r="NCC82" s="54"/>
      <c r="NCD82" s="54"/>
      <c r="NCE82" s="54"/>
      <c r="NCF82" s="54"/>
      <c r="NCI82" s="54"/>
      <c r="NCQ82" s="4280"/>
      <c r="NCR82" s="4282"/>
      <c r="NCU82" s="54"/>
      <c r="NCV82" s="54"/>
      <c r="NCW82" s="54"/>
      <c r="NCX82" s="54"/>
      <c r="NDA82" s="54"/>
      <c r="NDI82" s="4280"/>
      <c r="NDJ82" s="4282"/>
      <c r="NDM82" s="54"/>
      <c r="NDN82" s="54"/>
      <c r="NDO82" s="54"/>
      <c r="NDP82" s="54"/>
      <c r="NDS82" s="54"/>
      <c r="NEA82" s="4280"/>
      <c r="NEB82" s="4282"/>
      <c r="NEE82" s="54"/>
      <c r="NEF82" s="54"/>
      <c r="NEG82" s="54"/>
      <c r="NEH82" s="54"/>
      <c r="NEK82" s="54"/>
      <c r="NES82" s="4280"/>
      <c r="NET82" s="4282"/>
      <c r="NEW82" s="54"/>
      <c r="NEX82" s="54"/>
      <c r="NEY82" s="54"/>
      <c r="NEZ82" s="54"/>
      <c r="NFC82" s="54"/>
      <c r="NFK82" s="4280"/>
      <c r="NFL82" s="4282"/>
      <c r="NFO82" s="54"/>
      <c r="NFP82" s="54"/>
      <c r="NFQ82" s="54"/>
      <c r="NFR82" s="54"/>
      <c r="NFU82" s="54"/>
      <c r="NGC82" s="4280"/>
      <c r="NGD82" s="4282"/>
      <c r="NGG82" s="54"/>
      <c r="NGH82" s="54"/>
      <c r="NGI82" s="54"/>
      <c r="NGJ82" s="54"/>
      <c r="NGM82" s="54"/>
      <c r="NGU82" s="4280"/>
      <c r="NGV82" s="4282"/>
      <c r="NGY82" s="54"/>
      <c r="NGZ82" s="54"/>
      <c r="NHA82" s="54"/>
      <c r="NHB82" s="54"/>
      <c r="NHE82" s="54"/>
      <c r="NHM82" s="4280"/>
      <c r="NHN82" s="4282"/>
      <c r="NHQ82" s="54"/>
      <c r="NHR82" s="54"/>
      <c r="NHS82" s="54"/>
      <c r="NHT82" s="54"/>
      <c r="NHW82" s="54"/>
      <c r="NIE82" s="4280"/>
      <c r="NIF82" s="4282"/>
      <c r="NII82" s="54"/>
      <c r="NIJ82" s="54"/>
      <c r="NIK82" s="54"/>
      <c r="NIL82" s="54"/>
      <c r="NIO82" s="54"/>
      <c r="NIW82" s="4280"/>
      <c r="NIX82" s="4282"/>
      <c r="NJA82" s="54"/>
      <c r="NJB82" s="54"/>
      <c r="NJC82" s="54"/>
      <c r="NJD82" s="54"/>
      <c r="NJG82" s="54"/>
      <c r="NJO82" s="4280"/>
      <c r="NJP82" s="4282"/>
      <c r="NJS82" s="54"/>
      <c r="NJT82" s="54"/>
      <c r="NJU82" s="54"/>
      <c r="NJV82" s="54"/>
      <c r="NJY82" s="54"/>
      <c r="NKG82" s="4280"/>
      <c r="NKH82" s="4282"/>
      <c r="NKK82" s="54"/>
      <c r="NKL82" s="54"/>
      <c r="NKM82" s="54"/>
      <c r="NKN82" s="54"/>
      <c r="NKQ82" s="54"/>
      <c r="NKY82" s="4280"/>
      <c r="NKZ82" s="4282"/>
      <c r="NLC82" s="54"/>
      <c r="NLD82" s="54"/>
      <c r="NLE82" s="54"/>
      <c r="NLF82" s="54"/>
      <c r="NLI82" s="54"/>
      <c r="NLQ82" s="4280"/>
      <c r="NLR82" s="4282"/>
      <c r="NLU82" s="54"/>
      <c r="NLV82" s="54"/>
      <c r="NLW82" s="54"/>
      <c r="NLX82" s="54"/>
      <c r="NMA82" s="54"/>
      <c r="NMI82" s="4280"/>
      <c r="NMJ82" s="4282"/>
      <c r="NMM82" s="54"/>
      <c r="NMN82" s="54"/>
      <c r="NMO82" s="54"/>
      <c r="NMP82" s="54"/>
      <c r="NMS82" s="54"/>
      <c r="NNA82" s="4280"/>
      <c r="NNB82" s="4282"/>
      <c r="NNE82" s="54"/>
      <c r="NNF82" s="54"/>
      <c r="NNG82" s="54"/>
      <c r="NNH82" s="54"/>
      <c r="NNK82" s="54"/>
      <c r="NNS82" s="4280"/>
      <c r="NNT82" s="4282"/>
      <c r="NNW82" s="54"/>
      <c r="NNX82" s="54"/>
      <c r="NNY82" s="54"/>
      <c r="NNZ82" s="54"/>
      <c r="NOC82" s="54"/>
      <c r="NOK82" s="4280"/>
      <c r="NOL82" s="4282"/>
      <c r="NOO82" s="54"/>
      <c r="NOP82" s="54"/>
      <c r="NOQ82" s="54"/>
      <c r="NOR82" s="54"/>
      <c r="NOU82" s="54"/>
      <c r="NPC82" s="4280"/>
      <c r="NPD82" s="4282"/>
      <c r="NPG82" s="54"/>
      <c r="NPH82" s="54"/>
      <c r="NPI82" s="54"/>
      <c r="NPJ82" s="54"/>
      <c r="NPM82" s="54"/>
      <c r="NPU82" s="4280"/>
      <c r="NPV82" s="4282"/>
      <c r="NPY82" s="54"/>
      <c r="NPZ82" s="54"/>
      <c r="NQA82" s="54"/>
      <c r="NQB82" s="54"/>
      <c r="NQE82" s="54"/>
      <c r="NQM82" s="4280"/>
      <c r="NQN82" s="4282"/>
      <c r="NQQ82" s="54"/>
      <c r="NQR82" s="54"/>
      <c r="NQS82" s="54"/>
      <c r="NQT82" s="54"/>
      <c r="NQW82" s="54"/>
      <c r="NRE82" s="4280"/>
      <c r="NRF82" s="4282"/>
      <c r="NRI82" s="54"/>
      <c r="NRJ82" s="54"/>
      <c r="NRK82" s="54"/>
      <c r="NRL82" s="54"/>
      <c r="NRO82" s="54"/>
      <c r="NRW82" s="4280"/>
      <c r="NRX82" s="4282"/>
      <c r="NSA82" s="54"/>
      <c r="NSB82" s="54"/>
      <c r="NSC82" s="54"/>
      <c r="NSD82" s="54"/>
      <c r="NSG82" s="54"/>
      <c r="NSO82" s="4280"/>
      <c r="NSP82" s="4282"/>
      <c r="NSS82" s="54"/>
      <c r="NST82" s="54"/>
      <c r="NSU82" s="54"/>
      <c r="NSV82" s="54"/>
      <c r="NSY82" s="54"/>
      <c r="NTG82" s="4280"/>
      <c r="NTH82" s="4282"/>
      <c r="NTK82" s="54"/>
      <c r="NTL82" s="54"/>
      <c r="NTM82" s="54"/>
      <c r="NTN82" s="54"/>
      <c r="NTQ82" s="54"/>
      <c r="NTY82" s="4280"/>
      <c r="NTZ82" s="4282"/>
      <c r="NUC82" s="54"/>
      <c r="NUD82" s="54"/>
      <c r="NUE82" s="54"/>
      <c r="NUF82" s="54"/>
      <c r="NUI82" s="54"/>
      <c r="NUQ82" s="4280"/>
      <c r="NUR82" s="4282"/>
      <c r="NUU82" s="54"/>
      <c r="NUV82" s="54"/>
      <c r="NUW82" s="54"/>
      <c r="NUX82" s="54"/>
      <c r="NVA82" s="54"/>
      <c r="NVI82" s="4280"/>
      <c r="NVJ82" s="4282"/>
      <c r="NVM82" s="54"/>
      <c r="NVN82" s="54"/>
      <c r="NVO82" s="54"/>
      <c r="NVP82" s="54"/>
      <c r="NVS82" s="54"/>
      <c r="NWA82" s="4280"/>
      <c r="NWB82" s="4282"/>
      <c r="NWE82" s="54"/>
      <c r="NWF82" s="54"/>
      <c r="NWG82" s="54"/>
      <c r="NWH82" s="54"/>
      <c r="NWK82" s="54"/>
      <c r="NWS82" s="4280"/>
      <c r="NWT82" s="4282"/>
      <c r="NWW82" s="54"/>
      <c r="NWX82" s="54"/>
      <c r="NWY82" s="54"/>
      <c r="NWZ82" s="54"/>
      <c r="NXC82" s="54"/>
      <c r="NXK82" s="4280"/>
      <c r="NXL82" s="4282"/>
      <c r="NXO82" s="54"/>
      <c r="NXP82" s="54"/>
      <c r="NXQ82" s="54"/>
      <c r="NXR82" s="54"/>
      <c r="NXU82" s="54"/>
      <c r="NYC82" s="4280"/>
      <c r="NYD82" s="4282"/>
      <c r="NYG82" s="54"/>
      <c r="NYH82" s="54"/>
      <c r="NYI82" s="54"/>
      <c r="NYJ82" s="54"/>
      <c r="NYM82" s="54"/>
      <c r="NYU82" s="4280"/>
      <c r="NYV82" s="4282"/>
      <c r="NYY82" s="54"/>
      <c r="NYZ82" s="54"/>
      <c r="NZA82" s="54"/>
      <c r="NZB82" s="54"/>
      <c r="NZE82" s="54"/>
      <c r="NZM82" s="4280"/>
      <c r="NZN82" s="4282"/>
      <c r="NZQ82" s="54"/>
      <c r="NZR82" s="54"/>
      <c r="NZS82" s="54"/>
      <c r="NZT82" s="54"/>
      <c r="NZW82" s="54"/>
      <c r="OAE82" s="4280"/>
      <c r="OAF82" s="4282"/>
      <c r="OAI82" s="54"/>
      <c r="OAJ82" s="54"/>
      <c r="OAK82" s="54"/>
      <c r="OAL82" s="54"/>
      <c r="OAO82" s="54"/>
      <c r="OAW82" s="4280"/>
      <c r="OAX82" s="4282"/>
      <c r="OBA82" s="54"/>
      <c r="OBB82" s="54"/>
      <c r="OBC82" s="54"/>
      <c r="OBD82" s="54"/>
      <c r="OBG82" s="54"/>
      <c r="OBO82" s="4280"/>
      <c r="OBP82" s="4282"/>
      <c r="OBS82" s="54"/>
      <c r="OBT82" s="54"/>
      <c r="OBU82" s="54"/>
      <c r="OBV82" s="54"/>
      <c r="OBY82" s="54"/>
      <c r="OCG82" s="4280"/>
      <c r="OCH82" s="4282"/>
      <c r="OCK82" s="54"/>
      <c r="OCL82" s="54"/>
      <c r="OCM82" s="54"/>
      <c r="OCN82" s="54"/>
      <c r="OCQ82" s="54"/>
      <c r="OCY82" s="4280"/>
      <c r="OCZ82" s="4282"/>
      <c r="ODC82" s="54"/>
      <c r="ODD82" s="54"/>
      <c r="ODE82" s="54"/>
      <c r="ODF82" s="54"/>
      <c r="ODI82" s="54"/>
      <c r="ODQ82" s="4280"/>
      <c r="ODR82" s="4282"/>
      <c r="ODU82" s="54"/>
      <c r="ODV82" s="54"/>
      <c r="ODW82" s="54"/>
      <c r="ODX82" s="54"/>
      <c r="OEA82" s="54"/>
      <c r="OEI82" s="4280"/>
      <c r="OEJ82" s="4282"/>
      <c r="OEM82" s="54"/>
      <c r="OEN82" s="54"/>
      <c r="OEO82" s="54"/>
      <c r="OEP82" s="54"/>
      <c r="OES82" s="54"/>
      <c r="OFA82" s="4280"/>
      <c r="OFB82" s="4282"/>
      <c r="OFE82" s="54"/>
      <c r="OFF82" s="54"/>
      <c r="OFG82" s="54"/>
      <c r="OFH82" s="54"/>
      <c r="OFK82" s="54"/>
      <c r="OFS82" s="4280"/>
      <c r="OFT82" s="4282"/>
      <c r="OFW82" s="54"/>
      <c r="OFX82" s="54"/>
      <c r="OFY82" s="54"/>
      <c r="OFZ82" s="54"/>
      <c r="OGC82" s="54"/>
      <c r="OGK82" s="4280"/>
      <c r="OGL82" s="4282"/>
      <c r="OGO82" s="54"/>
      <c r="OGP82" s="54"/>
      <c r="OGQ82" s="54"/>
      <c r="OGR82" s="54"/>
      <c r="OGU82" s="54"/>
      <c r="OHC82" s="4280"/>
      <c r="OHD82" s="4282"/>
      <c r="OHG82" s="54"/>
      <c r="OHH82" s="54"/>
      <c r="OHI82" s="54"/>
      <c r="OHJ82" s="54"/>
      <c r="OHM82" s="54"/>
      <c r="OHU82" s="4280"/>
      <c r="OHV82" s="4282"/>
      <c r="OHY82" s="54"/>
      <c r="OHZ82" s="54"/>
      <c r="OIA82" s="54"/>
      <c r="OIB82" s="54"/>
      <c r="OIE82" s="54"/>
      <c r="OIM82" s="4280"/>
      <c r="OIN82" s="4282"/>
      <c r="OIQ82" s="54"/>
      <c r="OIR82" s="54"/>
      <c r="OIS82" s="54"/>
      <c r="OIT82" s="54"/>
      <c r="OIW82" s="54"/>
      <c r="OJE82" s="4280"/>
      <c r="OJF82" s="4282"/>
      <c r="OJI82" s="54"/>
      <c r="OJJ82" s="54"/>
      <c r="OJK82" s="54"/>
      <c r="OJL82" s="54"/>
      <c r="OJO82" s="54"/>
      <c r="OJW82" s="4280"/>
      <c r="OJX82" s="4282"/>
      <c r="OKA82" s="54"/>
      <c r="OKB82" s="54"/>
      <c r="OKC82" s="54"/>
      <c r="OKD82" s="54"/>
      <c r="OKG82" s="54"/>
      <c r="OKO82" s="4280"/>
      <c r="OKP82" s="4282"/>
      <c r="OKS82" s="54"/>
      <c r="OKT82" s="54"/>
      <c r="OKU82" s="54"/>
      <c r="OKV82" s="54"/>
      <c r="OKY82" s="54"/>
      <c r="OLG82" s="4280"/>
      <c r="OLH82" s="4282"/>
      <c r="OLK82" s="54"/>
      <c r="OLL82" s="54"/>
      <c r="OLM82" s="54"/>
      <c r="OLN82" s="54"/>
      <c r="OLQ82" s="54"/>
      <c r="OLY82" s="4280"/>
      <c r="OLZ82" s="4282"/>
      <c r="OMC82" s="54"/>
      <c r="OMD82" s="54"/>
      <c r="OME82" s="54"/>
      <c r="OMF82" s="54"/>
      <c r="OMI82" s="54"/>
      <c r="OMQ82" s="4280"/>
      <c r="OMR82" s="4282"/>
      <c r="OMU82" s="54"/>
      <c r="OMV82" s="54"/>
      <c r="OMW82" s="54"/>
      <c r="OMX82" s="54"/>
      <c r="ONA82" s="54"/>
      <c r="ONI82" s="4280"/>
      <c r="ONJ82" s="4282"/>
      <c r="ONM82" s="54"/>
      <c r="ONN82" s="54"/>
      <c r="ONO82" s="54"/>
      <c r="ONP82" s="54"/>
      <c r="ONS82" s="54"/>
      <c r="OOA82" s="4280"/>
      <c r="OOB82" s="4282"/>
      <c r="OOE82" s="54"/>
      <c r="OOF82" s="54"/>
      <c r="OOG82" s="54"/>
      <c r="OOH82" s="54"/>
      <c r="OOK82" s="54"/>
      <c r="OOS82" s="4280"/>
      <c r="OOT82" s="4282"/>
      <c r="OOW82" s="54"/>
      <c r="OOX82" s="54"/>
      <c r="OOY82" s="54"/>
      <c r="OOZ82" s="54"/>
      <c r="OPC82" s="54"/>
      <c r="OPK82" s="4280"/>
      <c r="OPL82" s="4282"/>
      <c r="OPO82" s="54"/>
      <c r="OPP82" s="54"/>
      <c r="OPQ82" s="54"/>
      <c r="OPR82" s="54"/>
      <c r="OPU82" s="54"/>
      <c r="OQC82" s="4280"/>
      <c r="OQD82" s="4282"/>
      <c r="OQG82" s="54"/>
      <c r="OQH82" s="54"/>
      <c r="OQI82" s="54"/>
      <c r="OQJ82" s="54"/>
      <c r="OQM82" s="54"/>
      <c r="OQU82" s="4280"/>
      <c r="OQV82" s="4282"/>
      <c r="OQY82" s="54"/>
      <c r="OQZ82" s="54"/>
      <c r="ORA82" s="54"/>
      <c r="ORB82" s="54"/>
      <c r="ORE82" s="54"/>
      <c r="ORM82" s="4280"/>
      <c r="ORN82" s="4282"/>
      <c r="ORQ82" s="54"/>
      <c r="ORR82" s="54"/>
      <c r="ORS82" s="54"/>
      <c r="ORT82" s="54"/>
      <c r="ORW82" s="54"/>
      <c r="OSE82" s="4280"/>
      <c r="OSF82" s="4282"/>
      <c r="OSI82" s="54"/>
      <c r="OSJ82" s="54"/>
      <c r="OSK82" s="54"/>
      <c r="OSL82" s="54"/>
      <c r="OSO82" s="54"/>
      <c r="OSW82" s="4280"/>
      <c r="OSX82" s="4282"/>
      <c r="OTA82" s="54"/>
      <c r="OTB82" s="54"/>
      <c r="OTC82" s="54"/>
      <c r="OTD82" s="54"/>
      <c r="OTG82" s="54"/>
      <c r="OTO82" s="4280"/>
      <c r="OTP82" s="4282"/>
      <c r="OTS82" s="54"/>
      <c r="OTT82" s="54"/>
      <c r="OTU82" s="54"/>
      <c r="OTV82" s="54"/>
      <c r="OTY82" s="54"/>
      <c r="OUG82" s="4280"/>
      <c r="OUH82" s="4282"/>
      <c r="OUK82" s="54"/>
      <c r="OUL82" s="54"/>
      <c r="OUM82" s="54"/>
      <c r="OUN82" s="54"/>
      <c r="OUQ82" s="54"/>
      <c r="OUY82" s="4280"/>
      <c r="OUZ82" s="4282"/>
      <c r="OVC82" s="54"/>
      <c r="OVD82" s="54"/>
      <c r="OVE82" s="54"/>
      <c r="OVF82" s="54"/>
      <c r="OVI82" s="54"/>
      <c r="OVQ82" s="4280"/>
      <c r="OVR82" s="4282"/>
      <c r="OVU82" s="54"/>
      <c r="OVV82" s="54"/>
      <c r="OVW82" s="54"/>
      <c r="OVX82" s="54"/>
      <c r="OWA82" s="54"/>
      <c r="OWI82" s="4280"/>
      <c r="OWJ82" s="4282"/>
      <c r="OWM82" s="54"/>
      <c r="OWN82" s="54"/>
      <c r="OWO82" s="54"/>
      <c r="OWP82" s="54"/>
      <c r="OWS82" s="54"/>
      <c r="OXA82" s="4280"/>
      <c r="OXB82" s="4282"/>
      <c r="OXE82" s="54"/>
      <c r="OXF82" s="54"/>
      <c r="OXG82" s="54"/>
      <c r="OXH82" s="54"/>
      <c r="OXK82" s="54"/>
      <c r="OXS82" s="4280"/>
      <c r="OXT82" s="4282"/>
      <c r="OXW82" s="54"/>
      <c r="OXX82" s="54"/>
      <c r="OXY82" s="54"/>
      <c r="OXZ82" s="54"/>
      <c r="OYC82" s="54"/>
      <c r="OYK82" s="4280"/>
      <c r="OYL82" s="4282"/>
      <c r="OYO82" s="54"/>
      <c r="OYP82" s="54"/>
      <c r="OYQ82" s="54"/>
      <c r="OYR82" s="54"/>
      <c r="OYU82" s="54"/>
      <c r="OZC82" s="4280"/>
      <c r="OZD82" s="4282"/>
      <c r="OZG82" s="54"/>
      <c r="OZH82" s="54"/>
      <c r="OZI82" s="54"/>
      <c r="OZJ82" s="54"/>
      <c r="OZM82" s="54"/>
      <c r="OZU82" s="4280"/>
      <c r="OZV82" s="4282"/>
      <c r="OZY82" s="54"/>
      <c r="OZZ82" s="54"/>
      <c r="PAA82" s="54"/>
      <c r="PAB82" s="54"/>
      <c r="PAE82" s="54"/>
      <c r="PAM82" s="4280"/>
      <c r="PAN82" s="4282"/>
      <c r="PAQ82" s="54"/>
      <c r="PAR82" s="54"/>
      <c r="PAS82" s="54"/>
      <c r="PAT82" s="54"/>
      <c r="PAW82" s="54"/>
      <c r="PBE82" s="4280"/>
      <c r="PBF82" s="4282"/>
      <c r="PBI82" s="54"/>
      <c r="PBJ82" s="54"/>
      <c r="PBK82" s="54"/>
      <c r="PBL82" s="54"/>
      <c r="PBO82" s="54"/>
      <c r="PBW82" s="4280"/>
      <c r="PBX82" s="4282"/>
      <c r="PCA82" s="54"/>
      <c r="PCB82" s="54"/>
      <c r="PCC82" s="54"/>
      <c r="PCD82" s="54"/>
      <c r="PCG82" s="54"/>
      <c r="PCO82" s="4280"/>
      <c r="PCP82" s="4282"/>
      <c r="PCS82" s="54"/>
      <c r="PCT82" s="54"/>
      <c r="PCU82" s="54"/>
      <c r="PCV82" s="54"/>
      <c r="PCY82" s="54"/>
      <c r="PDG82" s="4280"/>
      <c r="PDH82" s="4282"/>
      <c r="PDK82" s="54"/>
      <c r="PDL82" s="54"/>
      <c r="PDM82" s="54"/>
      <c r="PDN82" s="54"/>
      <c r="PDQ82" s="54"/>
      <c r="PDY82" s="4280"/>
      <c r="PDZ82" s="4282"/>
      <c r="PEC82" s="54"/>
      <c r="PED82" s="54"/>
      <c r="PEE82" s="54"/>
      <c r="PEF82" s="54"/>
      <c r="PEI82" s="54"/>
      <c r="PEQ82" s="4280"/>
      <c r="PER82" s="4282"/>
      <c r="PEU82" s="54"/>
      <c r="PEV82" s="54"/>
      <c r="PEW82" s="54"/>
      <c r="PEX82" s="54"/>
      <c r="PFA82" s="54"/>
      <c r="PFI82" s="4280"/>
      <c r="PFJ82" s="4282"/>
      <c r="PFM82" s="54"/>
      <c r="PFN82" s="54"/>
      <c r="PFO82" s="54"/>
      <c r="PFP82" s="54"/>
      <c r="PFS82" s="54"/>
      <c r="PGA82" s="4280"/>
      <c r="PGB82" s="4282"/>
      <c r="PGE82" s="54"/>
      <c r="PGF82" s="54"/>
      <c r="PGG82" s="54"/>
      <c r="PGH82" s="54"/>
      <c r="PGK82" s="54"/>
      <c r="PGS82" s="4280"/>
      <c r="PGT82" s="4282"/>
      <c r="PGW82" s="54"/>
      <c r="PGX82" s="54"/>
      <c r="PGY82" s="54"/>
      <c r="PGZ82" s="54"/>
      <c r="PHC82" s="54"/>
      <c r="PHK82" s="4280"/>
      <c r="PHL82" s="4282"/>
      <c r="PHO82" s="54"/>
      <c r="PHP82" s="54"/>
      <c r="PHQ82" s="54"/>
      <c r="PHR82" s="54"/>
      <c r="PHU82" s="54"/>
      <c r="PIC82" s="4280"/>
      <c r="PID82" s="4282"/>
      <c r="PIG82" s="54"/>
      <c r="PIH82" s="54"/>
      <c r="PII82" s="54"/>
      <c r="PIJ82" s="54"/>
      <c r="PIM82" s="54"/>
      <c r="PIU82" s="4280"/>
      <c r="PIV82" s="4282"/>
      <c r="PIY82" s="54"/>
      <c r="PIZ82" s="54"/>
      <c r="PJA82" s="54"/>
      <c r="PJB82" s="54"/>
      <c r="PJE82" s="54"/>
      <c r="PJM82" s="4280"/>
      <c r="PJN82" s="4282"/>
      <c r="PJQ82" s="54"/>
      <c r="PJR82" s="54"/>
      <c r="PJS82" s="54"/>
      <c r="PJT82" s="54"/>
      <c r="PJW82" s="54"/>
      <c r="PKE82" s="4280"/>
      <c r="PKF82" s="4282"/>
      <c r="PKI82" s="54"/>
      <c r="PKJ82" s="54"/>
      <c r="PKK82" s="54"/>
      <c r="PKL82" s="54"/>
      <c r="PKO82" s="54"/>
      <c r="PKW82" s="4280"/>
      <c r="PKX82" s="4282"/>
      <c r="PLA82" s="54"/>
      <c r="PLB82" s="54"/>
      <c r="PLC82" s="54"/>
      <c r="PLD82" s="54"/>
      <c r="PLG82" s="54"/>
      <c r="PLO82" s="4280"/>
      <c r="PLP82" s="4282"/>
      <c r="PLS82" s="54"/>
      <c r="PLT82" s="54"/>
      <c r="PLU82" s="54"/>
      <c r="PLV82" s="54"/>
      <c r="PLY82" s="54"/>
      <c r="PMG82" s="4280"/>
      <c r="PMH82" s="4282"/>
      <c r="PMK82" s="54"/>
      <c r="PML82" s="54"/>
      <c r="PMM82" s="54"/>
      <c r="PMN82" s="54"/>
      <c r="PMQ82" s="54"/>
      <c r="PMY82" s="4280"/>
      <c r="PMZ82" s="4282"/>
      <c r="PNC82" s="54"/>
      <c r="PND82" s="54"/>
      <c r="PNE82" s="54"/>
      <c r="PNF82" s="54"/>
      <c r="PNI82" s="54"/>
      <c r="PNQ82" s="4280"/>
      <c r="PNR82" s="4282"/>
      <c r="PNU82" s="54"/>
      <c r="PNV82" s="54"/>
      <c r="PNW82" s="54"/>
      <c r="PNX82" s="54"/>
      <c r="POA82" s="54"/>
      <c r="POI82" s="4280"/>
      <c r="POJ82" s="4282"/>
      <c r="POM82" s="54"/>
      <c r="PON82" s="54"/>
      <c r="POO82" s="54"/>
      <c r="POP82" s="54"/>
      <c r="POS82" s="54"/>
      <c r="PPA82" s="4280"/>
      <c r="PPB82" s="4282"/>
      <c r="PPE82" s="54"/>
      <c r="PPF82" s="54"/>
      <c r="PPG82" s="54"/>
      <c r="PPH82" s="54"/>
      <c r="PPK82" s="54"/>
      <c r="PPS82" s="4280"/>
      <c r="PPT82" s="4282"/>
      <c r="PPW82" s="54"/>
      <c r="PPX82" s="54"/>
      <c r="PPY82" s="54"/>
      <c r="PPZ82" s="54"/>
      <c r="PQC82" s="54"/>
      <c r="PQK82" s="4280"/>
      <c r="PQL82" s="4282"/>
      <c r="PQO82" s="54"/>
      <c r="PQP82" s="54"/>
      <c r="PQQ82" s="54"/>
      <c r="PQR82" s="54"/>
      <c r="PQU82" s="54"/>
      <c r="PRC82" s="4280"/>
      <c r="PRD82" s="4282"/>
      <c r="PRG82" s="54"/>
      <c r="PRH82" s="54"/>
      <c r="PRI82" s="54"/>
      <c r="PRJ82" s="54"/>
      <c r="PRM82" s="54"/>
      <c r="PRU82" s="4280"/>
      <c r="PRV82" s="4282"/>
      <c r="PRY82" s="54"/>
      <c r="PRZ82" s="54"/>
      <c r="PSA82" s="54"/>
      <c r="PSB82" s="54"/>
      <c r="PSE82" s="54"/>
      <c r="PSM82" s="4280"/>
      <c r="PSN82" s="4282"/>
      <c r="PSQ82" s="54"/>
      <c r="PSR82" s="54"/>
      <c r="PSS82" s="54"/>
      <c r="PST82" s="54"/>
      <c r="PSW82" s="54"/>
      <c r="PTE82" s="4280"/>
      <c r="PTF82" s="4282"/>
      <c r="PTI82" s="54"/>
      <c r="PTJ82" s="54"/>
      <c r="PTK82" s="54"/>
      <c r="PTL82" s="54"/>
      <c r="PTO82" s="54"/>
      <c r="PTW82" s="4280"/>
      <c r="PTX82" s="4282"/>
      <c r="PUA82" s="54"/>
      <c r="PUB82" s="54"/>
      <c r="PUC82" s="54"/>
      <c r="PUD82" s="54"/>
      <c r="PUG82" s="54"/>
      <c r="PUO82" s="4280"/>
      <c r="PUP82" s="4282"/>
      <c r="PUS82" s="54"/>
      <c r="PUT82" s="54"/>
      <c r="PUU82" s="54"/>
      <c r="PUV82" s="54"/>
      <c r="PUY82" s="54"/>
      <c r="PVG82" s="4280"/>
      <c r="PVH82" s="4282"/>
      <c r="PVK82" s="54"/>
      <c r="PVL82" s="54"/>
      <c r="PVM82" s="54"/>
      <c r="PVN82" s="54"/>
      <c r="PVQ82" s="54"/>
      <c r="PVY82" s="4280"/>
      <c r="PVZ82" s="4282"/>
      <c r="PWC82" s="54"/>
      <c r="PWD82" s="54"/>
      <c r="PWE82" s="54"/>
      <c r="PWF82" s="54"/>
      <c r="PWI82" s="54"/>
      <c r="PWQ82" s="4280"/>
      <c r="PWR82" s="4282"/>
      <c r="PWU82" s="54"/>
      <c r="PWV82" s="54"/>
      <c r="PWW82" s="54"/>
      <c r="PWX82" s="54"/>
      <c r="PXA82" s="54"/>
      <c r="PXI82" s="4280"/>
      <c r="PXJ82" s="4282"/>
      <c r="PXM82" s="54"/>
      <c r="PXN82" s="54"/>
      <c r="PXO82" s="54"/>
      <c r="PXP82" s="54"/>
      <c r="PXS82" s="54"/>
      <c r="PYA82" s="4280"/>
      <c r="PYB82" s="4282"/>
      <c r="PYE82" s="54"/>
      <c r="PYF82" s="54"/>
      <c r="PYG82" s="54"/>
      <c r="PYH82" s="54"/>
      <c r="PYK82" s="54"/>
      <c r="PYS82" s="4280"/>
      <c r="PYT82" s="4282"/>
      <c r="PYW82" s="54"/>
      <c r="PYX82" s="54"/>
      <c r="PYY82" s="54"/>
      <c r="PYZ82" s="54"/>
      <c r="PZC82" s="54"/>
      <c r="PZK82" s="4280"/>
      <c r="PZL82" s="4282"/>
      <c r="PZO82" s="54"/>
      <c r="PZP82" s="54"/>
      <c r="PZQ82" s="54"/>
      <c r="PZR82" s="54"/>
      <c r="PZU82" s="54"/>
      <c r="QAC82" s="4280"/>
      <c r="QAD82" s="4282"/>
      <c r="QAG82" s="54"/>
      <c r="QAH82" s="54"/>
      <c r="QAI82" s="54"/>
      <c r="QAJ82" s="54"/>
      <c r="QAM82" s="54"/>
      <c r="QAU82" s="4280"/>
      <c r="QAV82" s="4282"/>
      <c r="QAY82" s="54"/>
      <c r="QAZ82" s="54"/>
      <c r="QBA82" s="54"/>
      <c r="QBB82" s="54"/>
      <c r="QBE82" s="54"/>
      <c r="QBM82" s="4280"/>
      <c r="QBN82" s="4282"/>
      <c r="QBQ82" s="54"/>
      <c r="QBR82" s="54"/>
      <c r="QBS82" s="54"/>
      <c r="QBT82" s="54"/>
      <c r="QBW82" s="54"/>
      <c r="QCE82" s="4280"/>
      <c r="QCF82" s="4282"/>
      <c r="QCI82" s="54"/>
      <c r="QCJ82" s="54"/>
      <c r="QCK82" s="54"/>
      <c r="QCL82" s="54"/>
      <c r="QCO82" s="54"/>
      <c r="QCW82" s="4280"/>
      <c r="QCX82" s="4282"/>
      <c r="QDA82" s="54"/>
      <c r="QDB82" s="54"/>
      <c r="QDC82" s="54"/>
      <c r="QDD82" s="54"/>
      <c r="QDG82" s="54"/>
      <c r="QDO82" s="4280"/>
      <c r="QDP82" s="4282"/>
      <c r="QDS82" s="54"/>
      <c r="QDT82" s="54"/>
      <c r="QDU82" s="54"/>
      <c r="QDV82" s="54"/>
      <c r="QDY82" s="54"/>
      <c r="QEG82" s="4280"/>
      <c r="QEH82" s="4282"/>
      <c r="QEK82" s="54"/>
      <c r="QEL82" s="54"/>
      <c r="QEM82" s="54"/>
      <c r="QEN82" s="54"/>
      <c r="QEQ82" s="54"/>
      <c r="QEY82" s="4280"/>
      <c r="QEZ82" s="4282"/>
      <c r="QFC82" s="54"/>
      <c r="QFD82" s="54"/>
      <c r="QFE82" s="54"/>
      <c r="QFF82" s="54"/>
      <c r="QFI82" s="54"/>
      <c r="QFQ82" s="4280"/>
      <c r="QFR82" s="4282"/>
      <c r="QFU82" s="54"/>
      <c r="QFV82" s="54"/>
      <c r="QFW82" s="54"/>
      <c r="QFX82" s="54"/>
      <c r="QGA82" s="54"/>
      <c r="QGI82" s="4280"/>
      <c r="QGJ82" s="4282"/>
      <c r="QGM82" s="54"/>
      <c r="QGN82" s="54"/>
      <c r="QGO82" s="54"/>
      <c r="QGP82" s="54"/>
      <c r="QGS82" s="54"/>
      <c r="QHA82" s="4280"/>
      <c r="QHB82" s="4282"/>
      <c r="QHE82" s="54"/>
      <c r="QHF82" s="54"/>
      <c r="QHG82" s="54"/>
      <c r="QHH82" s="54"/>
      <c r="QHK82" s="54"/>
      <c r="QHS82" s="4280"/>
      <c r="QHT82" s="4282"/>
      <c r="QHW82" s="54"/>
      <c r="QHX82" s="54"/>
      <c r="QHY82" s="54"/>
      <c r="QHZ82" s="54"/>
      <c r="QIC82" s="54"/>
      <c r="QIK82" s="4280"/>
      <c r="QIL82" s="4282"/>
      <c r="QIO82" s="54"/>
      <c r="QIP82" s="54"/>
      <c r="QIQ82" s="54"/>
      <c r="QIR82" s="54"/>
      <c r="QIU82" s="54"/>
      <c r="QJC82" s="4280"/>
      <c r="QJD82" s="4282"/>
      <c r="QJG82" s="54"/>
      <c r="QJH82" s="54"/>
      <c r="QJI82" s="54"/>
      <c r="QJJ82" s="54"/>
      <c r="QJM82" s="54"/>
      <c r="QJU82" s="4280"/>
      <c r="QJV82" s="4282"/>
      <c r="QJY82" s="54"/>
      <c r="QJZ82" s="54"/>
      <c r="QKA82" s="54"/>
      <c r="QKB82" s="54"/>
      <c r="QKE82" s="54"/>
      <c r="QKM82" s="4280"/>
      <c r="QKN82" s="4282"/>
      <c r="QKQ82" s="54"/>
      <c r="QKR82" s="54"/>
      <c r="QKS82" s="54"/>
      <c r="QKT82" s="54"/>
      <c r="QKW82" s="54"/>
      <c r="QLE82" s="4280"/>
      <c r="QLF82" s="4282"/>
      <c r="QLI82" s="54"/>
      <c r="QLJ82" s="54"/>
      <c r="QLK82" s="54"/>
      <c r="QLL82" s="54"/>
      <c r="QLO82" s="54"/>
      <c r="QLW82" s="4280"/>
      <c r="QLX82" s="4282"/>
      <c r="QMA82" s="54"/>
      <c r="QMB82" s="54"/>
      <c r="QMC82" s="54"/>
      <c r="QMD82" s="54"/>
      <c r="QMG82" s="54"/>
      <c r="QMO82" s="4280"/>
      <c r="QMP82" s="4282"/>
      <c r="QMS82" s="54"/>
      <c r="QMT82" s="54"/>
      <c r="QMU82" s="54"/>
      <c r="QMV82" s="54"/>
      <c r="QMY82" s="54"/>
      <c r="QNG82" s="4280"/>
      <c r="QNH82" s="4282"/>
      <c r="QNK82" s="54"/>
      <c r="QNL82" s="54"/>
      <c r="QNM82" s="54"/>
      <c r="QNN82" s="54"/>
      <c r="QNQ82" s="54"/>
      <c r="QNY82" s="4280"/>
      <c r="QNZ82" s="4282"/>
      <c r="QOC82" s="54"/>
      <c r="QOD82" s="54"/>
      <c r="QOE82" s="54"/>
      <c r="QOF82" s="54"/>
      <c r="QOI82" s="54"/>
      <c r="QOQ82" s="4280"/>
      <c r="QOR82" s="4282"/>
      <c r="QOU82" s="54"/>
      <c r="QOV82" s="54"/>
      <c r="QOW82" s="54"/>
      <c r="QOX82" s="54"/>
      <c r="QPA82" s="54"/>
      <c r="QPI82" s="4280"/>
      <c r="QPJ82" s="4282"/>
      <c r="QPM82" s="54"/>
      <c r="QPN82" s="54"/>
      <c r="QPO82" s="54"/>
      <c r="QPP82" s="54"/>
      <c r="QPS82" s="54"/>
      <c r="QQA82" s="4280"/>
      <c r="QQB82" s="4282"/>
      <c r="QQE82" s="54"/>
      <c r="QQF82" s="54"/>
      <c r="QQG82" s="54"/>
      <c r="QQH82" s="54"/>
      <c r="QQK82" s="54"/>
      <c r="QQS82" s="4280"/>
      <c r="QQT82" s="4282"/>
      <c r="QQW82" s="54"/>
      <c r="QQX82" s="54"/>
      <c r="QQY82" s="54"/>
      <c r="QQZ82" s="54"/>
      <c r="QRC82" s="54"/>
      <c r="QRK82" s="4280"/>
      <c r="QRL82" s="4282"/>
      <c r="QRO82" s="54"/>
      <c r="QRP82" s="54"/>
      <c r="QRQ82" s="54"/>
      <c r="QRR82" s="54"/>
      <c r="QRU82" s="54"/>
      <c r="QSC82" s="4280"/>
      <c r="QSD82" s="4282"/>
      <c r="QSG82" s="54"/>
      <c r="QSH82" s="54"/>
      <c r="QSI82" s="54"/>
      <c r="QSJ82" s="54"/>
      <c r="QSM82" s="54"/>
      <c r="QSU82" s="4280"/>
      <c r="QSV82" s="4282"/>
      <c r="QSY82" s="54"/>
      <c r="QSZ82" s="54"/>
      <c r="QTA82" s="54"/>
      <c r="QTB82" s="54"/>
      <c r="QTE82" s="54"/>
      <c r="QTM82" s="4280"/>
      <c r="QTN82" s="4282"/>
      <c r="QTQ82" s="54"/>
      <c r="QTR82" s="54"/>
      <c r="QTS82" s="54"/>
      <c r="QTT82" s="54"/>
      <c r="QTW82" s="54"/>
      <c r="QUE82" s="4280"/>
      <c r="QUF82" s="4282"/>
      <c r="QUI82" s="54"/>
      <c r="QUJ82" s="54"/>
      <c r="QUK82" s="54"/>
      <c r="QUL82" s="54"/>
      <c r="QUO82" s="54"/>
      <c r="QUW82" s="4280"/>
      <c r="QUX82" s="4282"/>
      <c r="QVA82" s="54"/>
      <c r="QVB82" s="54"/>
      <c r="QVC82" s="54"/>
      <c r="QVD82" s="54"/>
      <c r="QVG82" s="54"/>
      <c r="QVO82" s="4280"/>
      <c r="QVP82" s="4282"/>
      <c r="QVS82" s="54"/>
      <c r="QVT82" s="54"/>
      <c r="QVU82" s="54"/>
      <c r="QVV82" s="54"/>
      <c r="QVY82" s="54"/>
      <c r="QWG82" s="4280"/>
      <c r="QWH82" s="4282"/>
      <c r="QWK82" s="54"/>
      <c r="QWL82" s="54"/>
      <c r="QWM82" s="54"/>
      <c r="QWN82" s="54"/>
      <c r="QWQ82" s="54"/>
      <c r="QWY82" s="4280"/>
      <c r="QWZ82" s="4282"/>
      <c r="QXC82" s="54"/>
      <c r="QXD82" s="54"/>
      <c r="QXE82" s="54"/>
      <c r="QXF82" s="54"/>
      <c r="QXI82" s="54"/>
      <c r="QXQ82" s="4280"/>
      <c r="QXR82" s="4282"/>
      <c r="QXU82" s="54"/>
      <c r="QXV82" s="54"/>
      <c r="QXW82" s="54"/>
      <c r="QXX82" s="54"/>
      <c r="QYA82" s="54"/>
      <c r="QYI82" s="4280"/>
      <c r="QYJ82" s="4282"/>
      <c r="QYM82" s="54"/>
      <c r="QYN82" s="54"/>
      <c r="QYO82" s="54"/>
      <c r="QYP82" s="54"/>
      <c r="QYS82" s="54"/>
      <c r="QZA82" s="4280"/>
      <c r="QZB82" s="4282"/>
      <c r="QZE82" s="54"/>
      <c r="QZF82" s="54"/>
      <c r="QZG82" s="54"/>
      <c r="QZH82" s="54"/>
      <c r="QZK82" s="54"/>
      <c r="QZS82" s="4280"/>
      <c r="QZT82" s="4282"/>
      <c r="QZW82" s="54"/>
      <c r="QZX82" s="54"/>
      <c r="QZY82" s="54"/>
      <c r="QZZ82" s="54"/>
      <c r="RAC82" s="54"/>
      <c r="RAK82" s="4280"/>
      <c r="RAL82" s="4282"/>
      <c r="RAO82" s="54"/>
      <c r="RAP82" s="54"/>
      <c r="RAQ82" s="54"/>
      <c r="RAR82" s="54"/>
      <c r="RAU82" s="54"/>
      <c r="RBC82" s="4280"/>
      <c r="RBD82" s="4282"/>
      <c r="RBG82" s="54"/>
      <c r="RBH82" s="54"/>
      <c r="RBI82" s="54"/>
      <c r="RBJ82" s="54"/>
      <c r="RBM82" s="54"/>
      <c r="RBU82" s="4280"/>
      <c r="RBV82" s="4282"/>
      <c r="RBY82" s="54"/>
      <c r="RBZ82" s="54"/>
      <c r="RCA82" s="54"/>
      <c r="RCB82" s="54"/>
      <c r="RCE82" s="54"/>
      <c r="RCM82" s="4280"/>
      <c r="RCN82" s="4282"/>
      <c r="RCQ82" s="54"/>
      <c r="RCR82" s="54"/>
      <c r="RCS82" s="54"/>
      <c r="RCT82" s="54"/>
      <c r="RCW82" s="54"/>
      <c r="RDE82" s="4280"/>
      <c r="RDF82" s="4282"/>
      <c r="RDI82" s="54"/>
      <c r="RDJ82" s="54"/>
      <c r="RDK82" s="54"/>
      <c r="RDL82" s="54"/>
      <c r="RDO82" s="54"/>
      <c r="RDW82" s="4280"/>
      <c r="RDX82" s="4282"/>
      <c r="REA82" s="54"/>
      <c r="REB82" s="54"/>
      <c r="REC82" s="54"/>
      <c r="RED82" s="54"/>
      <c r="REG82" s="54"/>
      <c r="REO82" s="4280"/>
      <c r="REP82" s="4282"/>
      <c r="RES82" s="54"/>
      <c r="RET82" s="54"/>
      <c r="REU82" s="54"/>
      <c r="REV82" s="54"/>
      <c r="REY82" s="54"/>
      <c r="RFG82" s="4280"/>
      <c r="RFH82" s="4282"/>
      <c r="RFK82" s="54"/>
      <c r="RFL82" s="54"/>
      <c r="RFM82" s="54"/>
      <c r="RFN82" s="54"/>
      <c r="RFQ82" s="54"/>
      <c r="RFY82" s="4280"/>
      <c r="RFZ82" s="4282"/>
      <c r="RGC82" s="54"/>
      <c r="RGD82" s="54"/>
      <c r="RGE82" s="54"/>
      <c r="RGF82" s="54"/>
      <c r="RGI82" s="54"/>
      <c r="RGQ82" s="4280"/>
      <c r="RGR82" s="4282"/>
      <c r="RGU82" s="54"/>
      <c r="RGV82" s="54"/>
      <c r="RGW82" s="54"/>
      <c r="RGX82" s="54"/>
      <c r="RHA82" s="54"/>
      <c r="RHI82" s="4280"/>
      <c r="RHJ82" s="4282"/>
      <c r="RHM82" s="54"/>
      <c r="RHN82" s="54"/>
      <c r="RHO82" s="54"/>
      <c r="RHP82" s="54"/>
      <c r="RHS82" s="54"/>
      <c r="RIA82" s="4280"/>
      <c r="RIB82" s="4282"/>
      <c r="RIE82" s="54"/>
      <c r="RIF82" s="54"/>
      <c r="RIG82" s="54"/>
      <c r="RIH82" s="54"/>
      <c r="RIK82" s="54"/>
      <c r="RIS82" s="4280"/>
      <c r="RIT82" s="4282"/>
      <c r="RIW82" s="54"/>
      <c r="RIX82" s="54"/>
      <c r="RIY82" s="54"/>
      <c r="RIZ82" s="54"/>
      <c r="RJC82" s="54"/>
      <c r="RJK82" s="4280"/>
      <c r="RJL82" s="4282"/>
      <c r="RJO82" s="54"/>
      <c r="RJP82" s="54"/>
      <c r="RJQ82" s="54"/>
      <c r="RJR82" s="54"/>
      <c r="RJU82" s="54"/>
      <c r="RKC82" s="4280"/>
      <c r="RKD82" s="4282"/>
      <c r="RKG82" s="54"/>
      <c r="RKH82" s="54"/>
      <c r="RKI82" s="54"/>
      <c r="RKJ82" s="54"/>
      <c r="RKM82" s="54"/>
      <c r="RKU82" s="4280"/>
      <c r="RKV82" s="4282"/>
      <c r="RKY82" s="54"/>
      <c r="RKZ82" s="54"/>
      <c r="RLA82" s="54"/>
      <c r="RLB82" s="54"/>
      <c r="RLE82" s="54"/>
      <c r="RLM82" s="4280"/>
      <c r="RLN82" s="4282"/>
      <c r="RLQ82" s="54"/>
      <c r="RLR82" s="54"/>
      <c r="RLS82" s="54"/>
      <c r="RLT82" s="54"/>
      <c r="RLW82" s="54"/>
      <c r="RME82" s="4280"/>
      <c r="RMF82" s="4282"/>
      <c r="RMI82" s="54"/>
      <c r="RMJ82" s="54"/>
      <c r="RMK82" s="54"/>
      <c r="RML82" s="54"/>
      <c r="RMO82" s="54"/>
      <c r="RMW82" s="4280"/>
      <c r="RMX82" s="4282"/>
      <c r="RNA82" s="54"/>
      <c r="RNB82" s="54"/>
      <c r="RNC82" s="54"/>
      <c r="RND82" s="54"/>
      <c r="RNG82" s="54"/>
      <c r="RNO82" s="4280"/>
      <c r="RNP82" s="4282"/>
      <c r="RNS82" s="54"/>
      <c r="RNT82" s="54"/>
      <c r="RNU82" s="54"/>
      <c r="RNV82" s="54"/>
      <c r="RNY82" s="54"/>
      <c r="ROG82" s="4280"/>
      <c r="ROH82" s="4282"/>
      <c r="ROK82" s="54"/>
      <c r="ROL82" s="54"/>
      <c r="ROM82" s="54"/>
      <c r="RON82" s="54"/>
      <c r="ROQ82" s="54"/>
      <c r="ROY82" s="4280"/>
      <c r="ROZ82" s="4282"/>
      <c r="RPC82" s="54"/>
      <c r="RPD82" s="54"/>
      <c r="RPE82" s="54"/>
      <c r="RPF82" s="54"/>
      <c r="RPI82" s="54"/>
      <c r="RPQ82" s="4280"/>
      <c r="RPR82" s="4282"/>
      <c r="RPU82" s="54"/>
      <c r="RPV82" s="54"/>
      <c r="RPW82" s="54"/>
      <c r="RPX82" s="54"/>
      <c r="RQA82" s="54"/>
      <c r="RQI82" s="4280"/>
      <c r="RQJ82" s="4282"/>
      <c r="RQM82" s="54"/>
      <c r="RQN82" s="54"/>
      <c r="RQO82" s="54"/>
      <c r="RQP82" s="54"/>
      <c r="RQS82" s="54"/>
      <c r="RRA82" s="4280"/>
      <c r="RRB82" s="4282"/>
      <c r="RRE82" s="54"/>
      <c r="RRF82" s="54"/>
      <c r="RRG82" s="54"/>
      <c r="RRH82" s="54"/>
      <c r="RRK82" s="54"/>
      <c r="RRS82" s="4280"/>
      <c r="RRT82" s="4282"/>
      <c r="RRW82" s="54"/>
      <c r="RRX82" s="54"/>
      <c r="RRY82" s="54"/>
      <c r="RRZ82" s="54"/>
      <c r="RSC82" s="54"/>
      <c r="RSK82" s="4280"/>
      <c r="RSL82" s="4282"/>
      <c r="RSO82" s="54"/>
      <c r="RSP82" s="54"/>
      <c r="RSQ82" s="54"/>
      <c r="RSR82" s="54"/>
      <c r="RSU82" s="54"/>
      <c r="RTC82" s="4280"/>
      <c r="RTD82" s="4282"/>
      <c r="RTG82" s="54"/>
      <c r="RTH82" s="54"/>
      <c r="RTI82" s="54"/>
      <c r="RTJ82" s="54"/>
      <c r="RTM82" s="54"/>
      <c r="RTU82" s="4280"/>
      <c r="RTV82" s="4282"/>
      <c r="RTY82" s="54"/>
      <c r="RTZ82" s="54"/>
      <c r="RUA82" s="54"/>
      <c r="RUB82" s="54"/>
      <c r="RUE82" s="54"/>
      <c r="RUM82" s="4280"/>
      <c r="RUN82" s="4282"/>
      <c r="RUQ82" s="54"/>
      <c r="RUR82" s="54"/>
      <c r="RUS82" s="54"/>
      <c r="RUT82" s="54"/>
      <c r="RUW82" s="54"/>
      <c r="RVE82" s="4280"/>
      <c r="RVF82" s="4282"/>
      <c r="RVI82" s="54"/>
      <c r="RVJ82" s="54"/>
      <c r="RVK82" s="54"/>
      <c r="RVL82" s="54"/>
      <c r="RVO82" s="54"/>
      <c r="RVW82" s="4280"/>
      <c r="RVX82" s="4282"/>
      <c r="RWA82" s="54"/>
      <c r="RWB82" s="54"/>
      <c r="RWC82" s="54"/>
      <c r="RWD82" s="54"/>
      <c r="RWG82" s="54"/>
      <c r="RWO82" s="4280"/>
      <c r="RWP82" s="4282"/>
      <c r="RWS82" s="54"/>
      <c r="RWT82" s="54"/>
      <c r="RWU82" s="54"/>
      <c r="RWV82" s="54"/>
      <c r="RWY82" s="54"/>
      <c r="RXG82" s="4280"/>
      <c r="RXH82" s="4282"/>
      <c r="RXK82" s="54"/>
      <c r="RXL82" s="54"/>
      <c r="RXM82" s="54"/>
      <c r="RXN82" s="54"/>
      <c r="RXQ82" s="54"/>
      <c r="RXY82" s="4280"/>
      <c r="RXZ82" s="4282"/>
      <c r="RYC82" s="54"/>
      <c r="RYD82" s="54"/>
      <c r="RYE82" s="54"/>
      <c r="RYF82" s="54"/>
      <c r="RYI82" s="54"/>
      <c r="RYQ82" s="4280"/>
      <c r="RYR82" s="4282"/>
      <c r="RYU82" s="54"/>
      <c r="RYV82" s="54"/>
      <c r="RYW82" s="54"/>
      <c r="RYX82" s="54"/>
      <c r="RZA82" s="54"/>
      <c r="RZI82" s="4280"/>
      <c r="RZJ82" s="4282"/>
      <c r="RZM82" s="54"/>
      <c r="RZN82" s="54"/>
      <c r="RZO82" s="54"/>
      <c r="RZP82" s="54"/>
      <c r="RZS82" s="54"/>
      <c r="SAA82" s="4280"/>
      <c r="SAB82" s="4282"/>
      <c r="SAE82" s="54"/>
      <c r="SAF82" s="54"/>
      <c r="SAG82" s="54"/>
      <c r="SAH82" s="54"/>
      <c r="SAK82" s="54"/>
      <c r="SAS82" s="4280"/>
      <c r="SAT82" s="4282"/>
      <c r="SAW82" s="54"/>
      <c r="SAX82" s="54"/>
      <c r="SAY82" s="54"/>
      <c r="SAZ82" s="54"/>
      <c r="SBC82" s="54"/>
      <c r="SBK82" s="4280"/>
      <c r="SBL82" s="4282"/>
      <c r="SBO82" s="54"/>
      <c r="SBP82" s="54"/>
      <c r="SBQ82" s="54"/>
      <c r="SBR82" s="54"/>
      <c r="SBU82" s="54"/>
      <c r="SCC82" s="4280"/>
      <c r="SCD82" s="4282"/>
      <c r="SCG82" s="54"/>
      <c r="SCH82" s="54"/>
      <c r="SCI82" s="54"/>
      <c r="SCJ82" s="54"/>
      <c r="SCM82" s="54"/>
      <c r="SCU82" s="4280"/>
      <c r="SCV82" s="4282"/>
      <c r="SCY82" s="54"/>
      <c r="SCZ82" s="54"/>
      <c r="SDA82" s="54"/>
      <c r="SDB82" s="54"/>
      <c r="SDE82" s="54"/>
      <c r="SDM82" s="4280"/>
      <c r="SDN82" s="4282"/>
      <c r="SDQ82" s="54"/>
      <c r="SDR82" s="54"/>
      <c r="SDS82" s="54"/>
      <c r="SDT82" s="54"/>
      <c r="SDW82" s="54"/>
      <c r="SEE82" s="4280"/>
      <c r="SEF82" s="4282"/>
      <c r="SEI82" s="54"/>
      <c r="SEJ82" s="54"/>
      <c r="SEK82" s="54"/>
      <c r="SEL82" s="54"/>
      <c r="SEO82" s="54"/>
      <c r="SEW82" s="4280"/>
      <c r="SEX82" s="4282"/>
      <c r="SFA82" s="54"/>
      <c r="SFB82" s="54"/>
      <c r="SFC82" s="54"/>
      <c r="SFD82" s="54"/>
      <c r="SFG82" s="54"/>
      <c r="SFO82" s="4280"/>
      <c r="SFP82" s="4282"/>
      <c r="SFS82" s="54"/>
      <c r="SFT82" s="54"/>
      <c r="SFU82" s="54"/>
      <c r="SFV82" s="54"/>
      <c r="SFY82" s="54"/>
      <c r="SGG82" s="4280"/>
      <c r="SGH82" s="4282"/>
      <c r="SGK82" s="54"/>
      <c r="SGL82" s="54"/>
      <c r="SGM82" s="54"/>
      <c r="SGN82" s="54"/>
      <c r="SGQ82" s="54"/>
      <c r="SGY82" s="4280"/>
      <c r="SGZ82" s="4282"/>
      <c r="SHC82" s="54"/>
      <c r="SHD82" s="54"/>
      <c r="SHE82" s="54"/>
      <c r="SHF82" s="54"/>
      <c r="SHI82" s="54"/>
      <c r="SHQ82" s="4280"/>
      <c r="SHR82" s="4282"/>
      <c r="SHU82" s="54"/>
      <c r="SHV82" s="54"/>
      <c r="SHW82" s="54"/>
      <c r="SHX82" s="54"/>
      <c r="SIA82" s="54"/>
      <c r="SII82" s="4280"/>
      <c r="SIJ82" s="4282"/>
      <c r="SIM82" s="54"/>
      <c r="SIN82" s="54"/>
      <c r="SIO82" s="54"/>
      <c r="SIP82" s="54"/>
      <c r="SIS82" s="54"/>
      <c r="SJA82" s="4280"/>
      <c r="SJB82" s="4282"/>
      <c r="SJE82" s="54"/>
      <c r="SJF82" s="54"/>
      <c r="SJG82" s="54"/>
      <c r="SJH82" s="54"/>
      <c r="SJK82" s="54"/>
      <c r="SJS82" s="4280"/>
      <c r="SJT82" s="4282"/>
      <c r="SJW82" s="54"/>
      <c r="SJX82" s="54"/>
      <c r="SJY82" s="54"/>
      <c r="SJZ82" s="54"/>
      <c r="SKC82" s="54"/>
      <c r="SKK82" s="4280"/>
      <c r="SKL82" s="4282"/>
      <c r="SKO82" s="54"/>
      <c r="SKP82" s="54"/>
      <c r="SKQ82" s="54"/>
      <c r="SKR82" s="54"/>
      <c r="SKU82" s="54"/>
      <c r="SLC82" s="4280"/>
      <c r="SLD82" s="4282"/>
      <c r="SLG82" s="54"/>
      <c r="SLH82" s="54"/>
      <c r="SLI82" s="54"/>
      <c r="SLJ82" s="54"/>
      <c r="SLM82" s="54"/>
      <c r="SLU82" s="4280"/>
      <c r="SLV82" s="4282"/>
      <c r="SLY82" s="54"/>
      <c r="SLZ82" s="54"/>
      <c r="SMA82" s="54"/>
      <c r="SMB82" s="54"/>
      <c r="SME82" s="54"/>
      <c r="SMM82" s="4280"/>
      <c r="SMN82" s="4282"/>
      <c r="SMQ82" s="54"/>
      <c r="SMR82" s="54"/>
      <c r="SMS82" s="54"/>
      <c r="SMT82" s="54"/>
      <c r="SMW82" s="54"/>
      <c r="SNE82" s="4280"/>
      <c r="SNF82" s="4282"/>
      <c r="SNI82" s="54"/>
      <c r="SNJ82" s="54"/>
      <c r="SNK82" s="54"/>
      <c r="SNL82" s="54"/>
      <c r="SNO82" s="54"/>
      <c r="SNW82" s="4280"/>
      <c r="SNX82" s="4282"/>
      <c r="SOA82" s="54"/>
      <c r="SOB82" s="54"/>
      <c r="SOC82" s="54"/>
      <c r="SOD82" s="54"/>
      <c r="SOG82" s="54"/>
      <c r="SOO82" s="4280"/>
      <c r="SOP82" s="4282"/>
      <c r="SOS82" s="54"/>
      <c r="SOT82" s="54"/>
      <c r="SOU82" s="54"/>
      <c r="SOV82" s="54"/>
      <c r="SOY82" s="54"/>
      <c r="SPG82" s="4280"/>
      <c r="SPH82" s="4282"/>
      <c r="SPK82" s="54"/>
      <c r="SPL82" s="54"/>
      <c r="SPM82" s="54"/>
      <c r="SPN82" s="54"/>
      <c r="SPQ82" s="54"/>
      <c r="SPY82" s="4280"/>
      <c r="SPZ82" s="4282"/>
      <c r="SQC82" s="54"/>
      <c r="SQD82" s="54"/>
      <c r="SQE82" s="54"/>
      <c r="SQF82" s="54"/>
      <c r="SQI82" s="54"/>
      <c r="SQQ82" s="4280"/>
      <c r="SQR82" s="4282"/>
      <c r="SQU82" s="54"/>
      <c r="SQV82" s="54"/>
      <c r="SQW82" s="54"/>
      <c r="SQX82" s="54"/>
      <c r="SRA82" s="54"/>
      <c r="SRI82" s="4280"/>
      <c r="SRJ82" s="4282"/>
      <c r="SRM82" s="54"/>
      <c r="SRN82" s="54"/>
      <c r="SRO82" s="54"/>
      <c r="SRP82" s="54"/>
      <c r="SRS82" s="54"/>
      <c r="SSA82" s="4280"/>
      <c r="SSB82" s="4282"/>
      <c r="SSE82" s="54"/>
      <c r="SSF82" s="54"/>
      <c r="SSG82" s="54"/>
      <c r="SSH82" s="54"/>
      <c r="SSK82" s="54"/>
      <c r="SSS82" s="4280"/>
      <c r="SST82" s="4282"/>
      <c r="SSW82" s="54"/>
      <c r="SSX82" s="54"/>
      <c r="SSY82" s="54"/>
      <c r="SSZ82" s="54"/>
      <c r="STC82" s="54"/>
      <c r="STK82" s="4280"/>
      <c r="STL82" s="4282"/>
      <c r="STO82" s="54"/>
      <c r="STP82" s="54"/>
      <c r="STQ82" s="54"/>
      <c r="STR82" s="54"/>
      <c r="STU82" s="54"/>
      <c r="SUC82" s="4280"/>
      <c r="SUD82" s="4282"/>
      <c r="SUG82" s="54"/>
      <c r="SUH82" s="54"/>
      <c r="SUI82" s="54"/>
      <c r="SUJ82" s="54"/>
      <c r="SUM82" s="54"/>
      <c r="SUU82" s="4280"/>
      <c r="SUV82" s="4282"/>
      <c r="SUY82" s="54"/>
      <c r="SUZ82" s="54"/>
      <c r="SVA82" s="54"/>
      <c r="SVB82" s="54"/>
      <c r="SVE82" s="54"/>
      <c r="SVM82" s="4280"/>
      <c r="SVN82" s="4282"/>
      <c r="SVQ82" s="54"/>
      <c r="SVR82" s="54"/>
      <c r="SVS82" s="54"/>
      <c r="SVT82" s="54"/>
      <c r="SVW82" s="54"/>
      <c r="SWE82" s="4280"/>
      <c r="SWF82" s="4282"/>
      <c r="SWI82" s="54"/>
      <c r="SWJ82" s="54"/>
      <c r="SWK82" s="54"/>
      <c r="SWL82" s="54"/>
      <c r="SWO82" s="54"/>
      <c r="SWW82" s="4280"/>
      <c r="SWX82" s="4282"/>
      <c r="SXA82" s="54"/>
      <c r="SXB82" s="54"/>
      <c r="SXC82" s="54"/>
      <c r="SXD82" s="54"/>
      <c r="SXG82" s="54"/>
      <c r="SXO82" s="4280"/>
      <c r="SXP82" s="4282"/>
      <c r="SXS82" s="54"/>
      <c r="SXT82" s="54"/>
      <c r="SXU82" s="54"/>
      <c r="SXV82" s="54"/>
      <c r="SXY82" s="54"/>
      <c r="SYG82" s="4280"/>
      <c r="SYH82" s="4282"/>
      <c r="SYK82" s="54"/>
      <c r="SYL82" s="54"/>
      <c r="SYM82" s="54"/>
      <c r="SYN82" s="54"/>
      <c r="SYQ82" s="54"/>
      <c r="SYY82" s="4280"/>
      <c r="SYZ82" s="4282"/>
      <c r="SZC82" s="54"/>
      <c r="SZD82" s="54"/>
      <c r="SZE82" s="54"/>
      <c r="SZF82" s="54"/>
      <c r="SZI82" s="54"/>
      <c r="SZQ82" s="4280"/>
      <c r="SZR82" s="4282"/>
      <c r="SZU82" s="54"/>
      <c r="SZV82" s="54"/>
      <c r="SZW82" s="54"/>
      <c r="SZX82" s="54"/>
      <c r="TAA82" s="54"/>
      <c r="TAI82" s="4280"/>
      <c r="TAJ82" s="4282"/>
      <c r="TAM82" s="54"/>
      <c r="TAN82" s="54"/>
      <c r="TAO82" s="54"/>
      <c r="TAP82" s="54"/>
      <c r="TAS82" s="54"/>
      <c r="TBA82" s="4280"/>
      <c r="TBB82" s="4282"/>
      <c r="TBE82" s="54"/>
      <c r="TBF82" s="54"/>
      <c r="TBG82" s="54"/>
      <c r="TBH82" s="54"/>
      <c r="TBK82" s="54"/>
      <c r="TBS82" s="4280"/>
      <c r="TBT82" s="4282"/>
      <c r="TBW82" s="54"/>
      <c r="TBX82" s="54"/>
      <c r="TBY82" s="54"/>
      <c r="TBZ82" s="54"/>
      <c r="TCC82" s="54"/>
      <c r="TCK82" s="4280"/>
      <c r="TCL82" s="4282"/>
      <c r="TCO82" s="54"/>
      <c r="TCP82" s="54"/>
      <c r="TCQ82" s="54"/>
      <c r="TCR82" s="54"/>
      <c r="TCU82" s="54"/>
      <c r="TDC82" s="4280"/>
      <c r="TDD82" s="4282"/>
      <c r="TDG82" s="54"/>
      <c r="TDH82" s="54"/>
      <c r="TDI82" s="54"/>
      <c r="TDJ82" s="54"/>
      <c r="TDM82" s="54"/>
      <c r="TDU82" s="4280"/>
      <c r="TDV82" s="4282"/>
      <c r="TDY82" s="54"/>
      <c r="TDZ82" s="54"/>
      <c r="TEA82" s="54"/>
      <c r="TEB82" s="54"/>
      <c r="TEE82" s="54"/>
      <c r="TEM82" s="4280"/>
      <c r="TEN82" s="4282"/>
      <c r="TEQ82" s="54"/>
      <c r="TER82" s="54"/>
      <c r="TES82" s="54"/>
      <c r="TET82" s="54"/>
      <c r="TEW82" s="54"/>
      <c r="TFE82" s="4280"/>
      <c r="TFF82" s="4282"/>
      <c r="TFI82" s="54"/>
      <c r="TFJ82" s="54"/>
      <c r="TFK82" s="54"/>
      <c r="TFL82" s="54"/>
      <c r="TFO82" s="54"/>
      <c r="TFW82" s="4280"/>
      <c r="TFX82" s="4282"/>
      <c r="TGA82" s="54"/>
      <c r="TGB82" s="54"/>
      <c r="TGC82" s="54"/>
      <c r="TGD82" s="54"/>
      <c r="TGG82" s="54"/>
      <c r="TGO82" s="4280"/>
      <c r="TGP82" s="4282"/>
      <c r="TGS82" s="54"/>
      <c r="TGT82" s="54"/>
      <c r="TGU82" s="54"/>
      <c r="TGV82" s="54"/>
      <c r="TGY82" s="54"/>
      <c r="THG82" s="4280"/>
      <c r="THH82" s="4282"/>
      <c r="THK82" s="54"/>
      <c r="THL82" s="54"/>
      <c r="THM82" s="54"/>
      <c r="THN82" s="54"/>
      <c r="THQ82" s="54"/>
      <c r="THY82" s="4280"/>
      <c r="THZ82" s="4282"/>
      <c r="TIC82" s="54"/>
      <c r="TID82" s="54"/>
      <c r="TIE82" s="54"/>
      <c r="TIF82" s="54"/>
      <c r="TII82" s="54"/>
      <c r="TIQ82" s="4280"/>
      <c r="TIR82" s="4282"/>
      <c r="TIU82" s="54"/>
      <c r="TIV82" s="54"/>
      <c r="TIW82" s="54"/>
      <c r="TIX82" s="54"/>
      <c r="TJA82" s="54"/>
      <c r="TJI82" s="4280"/>
      <c r="TJJ82" s="4282"/>
      <c r="TJM82" s="54"/>
      <c r="TJN82" s="54"/>
      <c r="TJO82" s="54"/>
      <c r="TJP82" s="54"/>
      <c r="TJS82" s="54"/>
      <c r="TKA82" s="4280"/>
      <c r="TKB82" s="4282"/>
      <c r="TKE82" s="54"/>
      <c r="TKF82" s="54"/>
      <c r="TKG82" s="54"/>
      <c r="TKH82" s="54"/>
      <c r="TKK82" s="54"/>
      <c r="TKS82" s="4280"/>
      <c r="TKT82" s="4282"/>
      <c r="TKW82" s="54"/>
      <c r="TKX82" s="54"/>
      <c r="TKY82" s="54"/>
      <c r="TKZ82" s="54"/>
      <c r="TLC82" s="54"/>
      <c r="TLK82" s="4280"/>
      <c r="TLL82" s="4282"/>
      <c r="TLO82" s="54"/>
      <c r="TLP82" s="54"/>
      <c r="TLQ82" s="54"/>
      <c r="TLR82" s="54"/>
      <c r="TLU82" s="54"/>
      <c r="TMC82" s="4280"/>
      <c r="TMD82" s="4282"/>
      <c r="TMG82" s="54"/>
      <c r="TMH82" s="54"/>
      <c r="TMI82" s="54"/>
      <c r="TMJ82" s="54"/>
      <c r="TMM82" s="54"/>
      <c r="TMU82" s="4280"/>
      <c r="TMV82" s="4282"/>
      <c r="TMY82" s="54"/>
      <c r="TMZ82" s="54"/>
      <c r="TNA82" s="54"/>
      <c r="TNB82" s="54"/>
      <c r="TNE82" s="54"/>
      <c r="TNM82" s="4280"/>
      <c r="TNN82" s="4282"/>
      <c r="TNQ82" s="54"/>
      <c r="TNR82" s="54"/>
      <c r="TNS82" s="54"/>
      <c r="TNT82" s="54"/>
      <c r="TNW82" s="54"/>
      <c r="TOE82" s="4280"/>
      <c r="TOF82" s="4282"/>
      <c r="TOI82" s="54"/>
      <c r="TOJ82" s="54"/>
      <c r="TOK82" s="54"/>
      <c r="TOL82" s="54"/>
      <c r="TOO82" s="54"/>
      <c r="TOW82" s="4280"/>
      <c r="TOX82" s="4282"/>
      <c r="TPA82" s="54"/>
      <c r="TPB82" s="54"/>
      <c r="TPC82" s="54"/>
      <c r="TPD82" s="54"/>
      <c r="TPG82" s="54"/>
      <c r="TPO82" s="4280"/>
      <c r="TPP82" s="4282"/>
      <c r="TPS82" s="54"/>
      <c r="TPT82" s="54"/>
      <c r="TPU82" s="54"/>
      <c r="TPV82" s="54"/>
      <c r="TPY82" s="54"/>
      <c r="TQG82" s="4280"/>
      <c r="TQH82" s="4282"/>
      <c r="TQK82" s="54"/>
      <c r="TQL82" s="54"/>
      <c r="TQM82" s="54"/>
      <c r="TQN82" s="54"/>
      <c r="TQQ82" s="54"/>
      <c r="TQY82" s="4280"/>
      <c r="TQZ82" s="4282"/>
      <c r="TRC82" s="54"/>
      <c r="TRD82" s="54"/>
      <c r="TRE82" s="54"/>
      <c r="TRF82" s="54"/>
      <c r="TRI82" s="54"/>
      <c r="TRQ82" s="4280"/>
      <c r="TRR82" s="4282"/>
      <c r="TRU82" s="54"/>
      <c r="TRV82" s="54"/>
      <c r="TRW82" s="54"/>
      <c r="TRX82" s="54"/>
      <c r="TSA82" s="54"/>
      <c r="TSI82" s="4280"/>
      <c r="TSJ82" s="4282"/>
      <c r="TSM82" s="54"/>
      <c r="TSN82" s="54"/>
      <c r="TSO82" s="54"/>
      <c r="TSP82" s="54"/>
      <c r="TSS82" s="54"/>
      <c r="TTA82" s="4280"/>
      <c r="TTB82" s="4282"/>
      <c r="TTE82" s="54"/>
      <c r="TTF82" s="54"/>
      <c r="TTG82" s="54"/>
      <c r="TTH82" s="54"/>
      <c r="TTK82" s="54"/>
      <c r="TTS82" s="4280"/>
      <c r="TTT82" s="4282"/>
      <c r="TTW82" s="54"/>
      <c r="TTX82" s="54"/>
      <c r="TTY82" s="54"/>
      <c r="TTZ82" s="54"/>
      <c r="TUC82" s="54"/>
      <c r="TUK82" s="4280"/>
      <c r="TUL82" s="4282"/>
      <c r="TUO82" s="54"/>
      <c r="TUP82" s="54"/>
      <c r="TUQ82" s="54"/>
      <c r="TUR82" s="54"/>
      <c r="TUU82" s="54"/>
      <c r="TVC82" s="4280"/>
      <c r="TVD82" s="4282"/>
      <c r="TVG82" s="54"/>
      <c r="TVH82" s="54"/>
      <c r="TVI82" s="54"/>
      <c r="TVJ82" s="54"/>
      <c r="TVM82" s="54"/>
      <c r="TVU82" s="4280"/>
      <c r="TVV82" s="4282"/>
      <c r="TVY82" s="54"/>
      <c r="TVZ82" s="54"/>
      <c r="TWA82" s="54"/>
      <c r="TWB82" s="54"/>
      <c r="TWE82" s="54"/>
      <c r="TWM82" s="4280"/>
      <c r="TWN82" s="4282"/>
      <c r="TWQ82" s="54"/>
      <c r="TWR82" s="54"/>
      <c r="TWS82" s="54"/>
      <c r="TWT82" s="54"/>
      <c r="TWW82" s="54"/>
      <c r="TXE82" s="4280"/>
      <c r="TXF82" s="4282"/>
      <c r="TXI82" s="54"/>
      <c r="TXJ82" s="54"/>
      <c r="TXK82" s="54"/>
      <c r="TXL82" s="54"/>
      <c r="TXO82" s="54"/>
      <c r="TXW82" s="4280"/>
      <c r="TXX82" s="4282"/>
      <c r="TYA82" s="54"/>
      <c r="TYB82" s="54"/>
      <c r="TYC82" s="54"/>
      <c r="TYD82" s="54"/>
      <c r="TYG82" s="54"/>
      <c r="TYO82" s="4280"/>
      <c r="TYP82" s="4282"/>
      <c r="TYS82" s="54"/>
      <c r="TYT82" s="54"/>
      <c r="TYU82" s="54"/>
      <c r="TYV82" s="54"/>
      <c r="TYY82" s="54"/>
      <c r="TZG82" s="4280"/>
      <c r="TZH82" s="4282"/>
      <c r="TZK82" s="54"/>
      <c r="TZL82" s="54"/>
      <c r="TZM82" s="54"/>
      <c r="TZN82" s="54"/>
      <c r="TZQ82" s="54"/>
      <c r="TZY82" s="4280"/>
      <c r="TZZ82" s="4282"/>
      <c r="UAC82" s="54"/>
      <c r="UAD82" s="54"/>
      <c r="UAE82" s="54"/>
      <c r="UAF82" s="54"/>
      <c r="UAI82" s="54"/>
      <c r="UAQ82" s="4280"/>
      <c r="UAR82" s="4282"/>
      <c r="UAU82" s="54"/>
      <c r="UAV82" s="54"/>
      <c r="UAW82" s="54"/>
      <c r="UAX82" s="54"/>
      <c r="UBA82" s="54"/>
      <c r="UBI82" s="4280"/>
      <c r="UBJ82" s="4282"/>
      <c r="UBM82" s="54"/>
      <c r="UBN82" s="54"/>
      <c r="UBO82" s="54"/>
      <c r="UBP82" s="54"/>
      <c r="UBS82" s="54"/>
      <c r="UCA82" s="4280"/>
      <c r="UCB82" s="4282"/>
      <c r="UCE82" s="54"/>
      <c r="UCF82" s="54"/>
      <c r="UCG82" s="54"/>
      <c r="UCH82" s="54"/>
      <c r="UCK82" s="54"/>
      <c r="UCS82" s="4280"/>
      <c r="UCT82" s="4282"/>
      <c r="UCW82" s="54"/>
      <c r="UCX82" s="54"/>
      <c r="UCY82" s="54"/>
      <c r="UCZ82" s="54"/>
      <c r="UDC82" s="54"/>
      <c r="UDK82" s="4280"/>
      <c r="UDL82" s="4282"/>
      <c r="UDO82" s="54"/>
      <c r="UDP82" s="54"/>
      <c r="UDQ82" s="54"/>
      <c r="UDR82" s="54"/>
      <c r="UDU82" s="54"/>
      <c r="UEC82" s="4280"/>
      <c r="UED82" s="4282"/>
      <c r="UEG82" s="54"/>
      <c r="UEH82" s="54"/>
      <c r="UEI82" s="54"/>
      <c r="UEJ82" s="54"/>
      <c r="UEM82" s="54"/>
      <c r="UEU82" s="4280"/>
      <c r="UEV82" s="4282"/>
      <c r="UEY82" s="54"/>
      <c r="UEZ82" s="54"/>
      <c r="UFA82" s="54"/>
      <c r="UFB82" s="54"/>
      <c r="UFE82" s="54"/>
      <c r="UFM82" s="4280"/>
      <c r="UFN82" s="4282"/>
      <c r="UFQ82" s="54"/>
      <c r="UFR82" s="54"/>
      <c r="UFS82" s="54"/>
      <c r="UFT82" s="54"/>
      <c r="UFW82" s="54"/>
      <c r="UGE82" s="4280"/>
      <c r="UGF82" s="4282"/>
      <c r="UGI82" s="54"/>
      <c r="UGJ82" s="54"/>
      <c r="UGK82" s="54"/>
      <c r="UGL82" s="54"/>
      <c r="UGO82" s="54"/>
      <c r="UGW82" s="4280"/>
      <c r="UGX82" s="4282"/>
      <c r="UHA82" s="54"/>
      <c r="UHB82" s="54"/>
      <c r="UHC82" s="54"/>
      <c r="UHD82" s="54"/>
      <c r="UHG82" s="54"/>
      <c r="UHO82" s="4280"/>
      <c r="UHP82" s="4282"/>
      <c r="UHS82" s="54"/>
      <c r="UHT82" s="54"/>
      <c r="UHU82" s="54"/>
      <c r="UHV82" s="54"/>
      <c r="UHY82" s="54"/>
      <c r="UIG82" s="4280"/>
      <c r="UIH82" s="4282"/>
      <c r="UIK82" s="54"/>
      <c r="UIL82" s="54"/>
      <c r="UIM82" s="54"/>
      <c r="UIN82" s="54"/>
      <c r="UIQ82" s="54"/>
      <c r="UIY82" s="4280"/>
      <c r="UIZ82" s="4282"/>
      <c r="UJC82" s="54"/>
      <c r="UJD82" s="54"/>
      <c r="UJE82" s="54"/>
      <c r="UJF82" s="54"/>
      <c r="UJI82" s="54"/>
      <c r="UJQ82" s="4280"/>
      <c r="UJR82" s="4282"/>
      <c r="UJU82" s="54"/>
      <c r="UJV82" s="54"/>
      <c r="UJW82" s="54"/>
      <c r="UJX82" s="54"/>
      <c r="UKA82" s="54"/>
      <c r="UKI82" s="4280"/>
      <c r="UKJ82" s="4282"/>
      <c r="UKM82" s="54"/>
      <c r="UKN82" s="54"/>
      <c r="UKO82" s="54"/>
      <c r="UKP82" s="54"/>
      <c r="UKS82" s="54"/>
      <c r="ULA82" s="4280"/>
      <c r="ULB82" s="4282"/>
      <c r="ULE82" s="54"/>
      <c r="ULF82" s="54"/>
      <c r="ULG82" s="54"/>
      <c r="ULH82" s="54"/>
      <c r="ULK82" s="54"/>
      <c r="ULS82" s="4280"/>
      <c r="ULT82" s="4282"/>
      <c r="ULW82" s="54"/>
      <c r="ULX82" s="54"/>
      <c r="ULY82" s="54"/>
      <c r="ULZ82" s="54"/>
      <c r="UMC82" s="54"/>
      <c r="UMK82" s="4280"/>
      <c r="UML82" s="4282"/>
      <c r="UMO82" s="54"/>
      <c r="UMP82" s="54"/>
      <c r="UMQ82" s="54"/>
      <c r="UMR82" s="54"/>
      <c r="UMU82" s="54"/>
      <c r="UNC82" s="4280"/>
      <c r="UND82" s="4282"/>
      <c r="UNG82" s="54"/>
      <c r="UNH82" s="54"/>
      <c r="UNI82" s="54"/>
      <c r="UNJ82" s="54"/>
      <c r="UNM82" s="54"/>
      <c r="UNU82" s="4280"/>
      <c r="UNV82" s="4282"/>
      <c r="UNY82" s="54"/>
      <c r="UNZ82" s="54"/>
      <c r="UOA82" s="54"/>
      <c r="UOB82" s="54"/>
      <c r="UOE82" s="54"/>
      <c r="UOM82" s="4280"/>
      <c r="UON82" s="4282"/>
      <c r="UOQ82" s="54"/>
      <c r="UOR82" s="54"/>
      <c r="UOS82" s="54"/>
      <c r="UOT82" s="54"/>
      <c r="UOW82" s="54"/>
      <c r="UPE82" s="4280"/>
      <c r="UPF82" s="4282"/>
      <c r="UPI82" s="54"/>
      <c r="UPJ82" s="54"/>
      <c r="UPK82" s="54"/>
      <c r="UPL82" s="54"/>
      <c r="UPO82" s="54"/>
      <c r="UPW82" s="4280"/>
      <c r="UPX82" s="4282"/>
      <c r="UQA82" s="54"/>
      <c r="UQB82" s="54"/>
      <c r="UQC82" s="54"/>
      <c r="UQD82" s="54"/>
      <c r="UQG82" s="54"/>
      <c r="UQO82" s="4280"/>
      <c r="UQP82" s="4282"/>
      <c r="UQS82" s="54"/>
      <c r="UQT82" s="54"/>
      <c r="UQU82" s="54"/>
      <c r="UQV82" s="54"/>
      <c r="UQY82" s="54"/>
      <c r="URG82" s="4280"/>
      <c r="URH82" s="4282"/>
      <c r="URK82" s="54"/>
      <c r="URL82" s="54"/>
      <c r="URM82" s="54"/>
      <c r="URN82" s="54"/>
      <c r="URQ82" s="54"/>
      <c r="URY82" s="4280"/>
      <c r="URZ82" s="4282"/>
      <c r="USC82" s="54"/>
      <c r="USD82" s="54"/>
      <c r="USE82" s="54"/>
      <c r="USF82" s="54"/>
      <c r="USI82" s="54"/>
      <c r="USQ82" s="4280"/>
      <c r="USR82" s="4282"/>
      <c r="USU82" s="54"/>
      <c r="USV82" s="54"/>
      <c r="USW82" s="54"/>
      <c r="USX82" s="54"/>
      <c r="UTA82" s="54"/>
      <c r="UTI82" s="4280"/>
      <c r="UTJ82" s="4282"/>
      <c r="UTM82" s="54"/>
      <c r="UTN82" s="54"/>
      <c r="UTO82" s="54"/>
      <c r="UTP82" s="54"/>
      <c r="UTS82" s="54"/>
      <c r="UUA82" s="4280"/>
      <c r="UUB82" s="4282"/>
      <c r="UUE82" s="54"/>
      <c r="UUF82" s="54"/>
      <c r="UUG82" s="54"/>
      <c r="UUH82" s="54"/>
      <c r="UUK82" s="54"/>
      <c r="UUS82" s="4280"/>
      <c r="UUT82" s="4282"/>
      <c r="UUW82" s="54"/>
      <c r="UUX82" s="54"/>
      <c r="UUY82" s="54"/>
      <c r="UUZ82" s="54"/>
      <c r="UVC82" s="54"/>
      <c r="UVK82" s="4280"/>
      <c r="UVL82" s="4282"/>
      <c r="UVO82" s="54"/>
      <c r="UVP82" s="54"/>
      <c r="UVQ82" s="54"/>
      <c r="UVR82" s="54"/>
      <c r="UVU82" s="54"/>
      <c r="UWC82" s="4280"/>
      <c r="UWD82" s="4282"/>
      <c r="UWG82" s="54"/>
      <c r="UWH82" s="54"/>
      <c r="UWI82" s="54"/>
      <c r="UWJ82" s="54"/>
      <c r="UWM82" s="54"/>
      <c r="UWU82" s="4280"/>
      <c r="UWV82" s="4282"/>
      <c r="UWY82" s="54"/>
      <c r="UWZ82" s="54"/>
      <c r="UXA82" s="54"/>
      <c r="UXB82" s="54"/>
      <c r="UXE82" s="54"/>
      <c r="UXM82" s="4280"/>
      <c r="UXN82" s="4282"/>
      <c r="UXQ82" s="54"/>
      <c r="UXR82" s="54"/>
      <c r="UXS82" s="54"/>
      <c r="UXT82" s="54"/>
      <c r="UXW82" s="54"/>
      <c r="UYE82" s="4280"/>
      <c r="UYF82" s="4282"/>
      <c r="UYI82" s="54"/>
      <c r="UYJ82" s="54"/>
      <c r="UYK82" s="54"/>
      <c r="UYL82" s="54"/>
      <c r="UYO82" s="54"/>
      <c r="UYW82" s="4280"/>
      <c r="UYX82" s="4282"/>
      <c r="UZA82" s="54"/>
      <c r="UZB82" s="54"/>
      <c r="UZC82" s="54"/>
      <c r="UZD82" s="54"/>
      <c r="UZG82" s="54"/>
      <c r="UZO82" s="4280"/>
      <c r="UZP82" s="4282"/>
      <c r="UZS82" s="54"/>
      <c r="UZT82" s="54"/>
      <c r="UZU82" s="54"/>
      <c r="UZV82" s="54"/>
      <c r="UZY82" s="54"/>
      <c r="VAG82" s="4280"/>
      <c r="VAH82" s="4282"/>
      <c r="VAK82" s="54"/>
      <c r="VAL82" s="54"/>
      <c r="VAM82" s="54"/>
      <c r="VAN82" s="54"/>
      <c r="VAQ82" s="54"/>
      <c r="VAY82" s="4280"/>
      <c r="VAZ82" s="4282"/>
      <c r="VBC82" s="54"/>
      <c r="VBD82" s="54"/>
      <c r="VBE82" s="54"/>
      <c r="VBF82" s="54"/>
      <c r="VBI82" s="54"/>
      <c r="VBQ82" s="4280"/>
      <c r="VBR82" s="4282"/>
      <c r="VBU82" s="54"/>
      <c r="VBV82" s="54"/>
      <c r="VBW82" s="54"/>
      <c r="VBX82" s="54"/>
      <c r="VCA82" s="54"/>
      <c r="VCI82" s="4280"/>
      <c r="VCJ82" s="4282"/>
      <c r="VCM82" s="54"/>
      <c r="VCN82" s="54"/>
      <c r="VCO82" s="54"/>
      <c r="VCP82" s="54"/>
      <c r="VCS82" s="54"/>
      <c r="VDA82" s="4280"/>
      <c r="VDB82" s="4282"/>
      <c r="VDE82" s="54"/>
      <c r="VDF82" s="54"/>
      <c r="VDG82" s="54"/>
      <c r="VDH82" s="54"/>
      <c r="VDK82" s="54"/>
      <c r="VDS82" s="4280"/>
      <c r="VDT82" s="4282"/>
      <c r="VDW82" s="54"/>
      <c r="VDX82" s="54"/>
      <c r="VDY82" s="54"/>
      <c r="VDZ82" s="54"/>
      <c r="VEC82" s="54"/>
      <c r="VEK82" s="4280"/>
      <c r="VEL82" s="4282"/>
      <c r="VEO82" s="54"/>
      <c r="VEP82" s="54"/>
      <c r="VEQ82" s="54"/>
      <c r="VER82" s="54"/>
      <c r="VEU82" s="54"/>
      <c r="VFC82" s="4280"/>
      <c r="VFD82" s="4282"/>
      <c r="VFG82" s="54"/>
      <c r="VFH82" s="54"/>
      <c r="VFI82" s="54"/>
      <c r="VFJ82" s="54"/>
      <c r="VFM82" s="54"/>
      <c r="VFU82" s="4280"/>
      <c r="VFV82" s="4282"/>
      <c r="VFY82" s="54"/>
      <c r="VFZ82" s="54"/>
      <c r="VGA82" s="54"/>
      <c r="VGB82" s="54"/>
      <c r="VGE82" s="54"/>
      <c r="VGM82" s="4280"/>
      <c r="VGN82" s="4282"/>
      <c r="VGQ82" s="54"/>
      <c r="VGR82" s="54"/>
      <c r="VGS82" s="54"/>
      <c r="VGT82" s="54"/>
      <c r="VGW82" s="54"/>
      <c r="VHE82" s="4280"/>
      <c r="VHF82" s="4282"/>
      <c r="VHI82" s="54"/>
      <c r="VHJ82" s="54"/>
      <c r="VHK82" s="54"/>
      <c r="VHL82" s="54"/>
      <c r="VHO82" s="54"/>
      <c r="VHW82" s="4280"/>
      <c r="VHX82" s="4282"/>
      <c r="VIA82" s="54"/>
      <c r="VIB82" s="54"/>
      <c r="VIC82" s="54"/>
      <c r="VID82" s="54"/>
      <c r="VIG82" s="54"/>
      <c r="VIO82" s="4280"/>
      <c r="VIP82" s="4282"/>
      <c r="VIS82" s="54"/>
      <c r="VIT82" s="54"/>
      <c r="VIU82" s="54"/>
      <c r="VIV82" s="54"/>
      <c r="VIY82" s="54"/>
      <c r="VJG82" s="4280"/>
      <c r="VJH82" s="4282"/>
      <c r="VJK82" s="54"/>
      <c r="VJL82" s="54"/>
      <c r="VJM82" s="54"/>
      <c r="VJN82" s="54"/>
      <c r="VJQ82" s="54"/>
      <c r="VJY82" s="4280"/>
      <c r="VJZ82" s="4282"/>
      <c r="VKC82" s="54"/>
      <c r="VKD82" s="54"/>
      <c r="VKE82" s="54"/>
      <c r="VKF82" s="54"/>
      <c r="VKI82" s="54"/>
      <c r="VKQ82" s="4280"/>
      <c r="VKR82" s="4282"/>
      <c r="VKU82" s="54"/>
      <c r="VKV82" s="54"/>
      <c r="VKW82" s="54"/>
      <c r="VKX82" s="54"/>
      <c r="VLA82" s="54"/>
      <c r="VLI82" s="4280"/>
      <c r="VLJ82" s="4282"/>
      <c r="VLM82" s="54"/>
      <c r="VLN82" s="54"/>
      <c r="VLO82" s="54"/>
      <c r="VLP82" s="54"/>
      <c r="VLS82" s="54"/>
      <c r="VMA82" s="4280"/>
      <c r="VMB82" s="4282"/>
      <c r="VME82" s="54"/>
      <c r="VMF82" s="54"/>
      <c r="VMG82" s="54"/>
      <c r="VMH82" s="54"/>
      <c r="VMK82" s="54"/>
      <c r="VMS82" s="4280"/>
      <c r="VMT82" s="4282"/>
      <c r="VMW82" s="54"/>
      <c r="VMX82" s="54"/>
      <c r="VMY82" s="54"/>
      <c r="VMZ82" s="54"/>
      <c r="VNC82" s="54"/>
      <c r="VNK82" s="4280"/>
      <c r="VNL82" s="4282"/>
      <c r="VNO82" s="54"/>
      <c r="VNP82" s="54"/>
      <c r="VNQ82" s="54"/>
      <c r="VNR82" s="54"/>
      <c r="VNU82" s="54"/>
      <c r="VOC82" s="4280"/>
      <c r="VOD82" s="4282"/>
      <c r="VOG82" s="54"/>
      <c r="VOH82" s="54"/>
      <c r="VOI82" s="54"/>
      <c r="VOJ82" s="54"/>
      <c r="VOM82" s="54"/>
      <c r="VOU82" s="4280"/>
      <c r="VOV82" s="4282"/>
      <c r="VOY82" s="54"/>
      <c r="VOZ82" s="54"/>
      <c r="VPA82" s="54"/>
      <c r="VPB82" s="54"/>
      <c r="VPE82" s="54"/>
      <c r="VPM82" s="4280"/>
      <c r="VPN82" s="4282"/>
      <c r="VPQ82" s="54"/>
      <c r="VPR82" s="54"/>
      <c r="VPS82" s="54"/>
      <c r="VPT82" s="54"/>
      <c r="VPW82" s="54"/>
      <c r="VQE82" s="4280"/>
      <c r="VQF82" s="4282"/>
      <c r="VQI82" s="54"/>
      <c r="VQJ82" s="54"/>
      <c r="VQK82" s="54"/>
      <c r="VQL82" s="54"/>
      <c r="VQO82" s="54"/>
      <c r="VQW82" s="4280"/>
      <c r="VQX82" s="4282"/>
      <c r="VRA82" s="54"/>
      <c r="VRB82" s="54"/>
      <c r="VRC82" s="54"/>
      <c r="VRD82" s="54"/>
      <c r="VRG82" s="54"/>
      <c r="VRO82" s="4280"/>
      <c r="VRP82" s="4282"/>
      <c r="VRS82" s="54"/>
      <c r="VRT82" s="54"/>
      <c r="VRU82" s="54"/>
      <c r="VRV82" s="54"/>
      <c r="VRY82" s="54"/>
      <c r="VSG82" s="4280"/>
      <c r="VSH82" s="4282"/>
      <c r="VSK82" s="54"/>
      <c r="VSL82" s="54"/>
      <c r="VSM82" s="54"/>
      <c r="VSN82" s="54"/>
      <c r="VSQ82" s="54"/>
      <c r="VSY82" s="4280"/>
      <c r="VSZ82" s="4282"/>
      <c r="VTC82" s="54"/>
      <c r="VTD82" s="54"/>
      <c r="VTE82" s="54"/>
      <c r="VTF82" s="54"/>
      <c r="VTI82" s="54"/>
      <c r="VTQ82" s="4280"/>
      <c r="VTR82" s="4282"/>
      <c r="VTU82" s="54"/>
      <c r="VTV82" s="54"/>
      <c r="VTW82" s="54"/>
      <c r="VTX82" s="54"/>
      <c r="VUA82" s="54"/>
      <c r="VUI82" s="4280"/>
      <c r="VUJ82" s="4282"/>
      <c r="VUM82" s="54"/>
      <c r="VUN82" s="54"/>
      <c r="VUO82" s="54"/>
      <c r="VUP82" s="54"/>
      <c r="VUS82" s="54"/>
      <c r="VVA82" s="4280"/>
      <c r="VVB82" s="4282"/>
      <c r="VVE82" s="54"/>
      <c r="VVF82" s="54"/>
      <c r="VVG82" s="54"/>
      <c r="VVH82" s="54"/>
      <c r="VVK82" s="54"/>
      <c r="VVS82" s="4280"/>
      <c r="VVT82" s="4282"/>
      <c r="VVW82" s="54"/>
      <c r="VVX82" s="54"/>
      <c r="VVY82" s="54"/>
      <c r="VVZ82" s="54"/>
      <c r="VWC82" s="54"/>
      <c r="VWK82" s="4280"/>
      <c r="VWL82" s="4282"/>
      <c r="VWO82" s="54"/>
      <c r="VWP82" s="54"/>
      <c r="VWQ82" s="54"/>
      <c r="VWR82" s="54"/>
      <c r="VWU82" s="54"/>
      <c r="VXC82" s="4280"/>
      <c r="VXD82" s="4282"/>
      <c r="VXG82" s="54"/>
      <c r="VXH82" s="54"/>
      <c r="VXI82" s="54"/>
      <c r="VXJ82" s="54"/>
      <c r="VXM82" s="54"/>
      <c r="VXU82" s="4280"/>
      <c r="VXV82" s="4282"/>
      <c r="VXY82" s="54"/>
      <c r="VXZ82" s="54"/>
      <c r="VYA82" s="54"/>
      <c r="VYB82" s="54"/>
      <c r="VYE82" s="54"/>
      <c r="VYM82" s="4280"/>
      <c r="VYN82" s="4282"/>
      <c r="VYQ82" s="54"/>
      <c r="VYR82" s="54"/>
      <c r="VYS82" s="54"/>
      <c r="VYT82" s="54"/>
      <c r="VYW82" s="54"/>
      <c r="VZE82" s="4280"/>
      <c r="VZF82" s="4282"/>
      <c r="VZI82" s="54"/>
      <c r="VZJ82" s="54"/>
      <c r="VZK82" s="54"/>
      <c r="VZL82" s="54"/>
      <c r="VZO82" s="54"/>
      <c r="VZW82" s="4280"/>
      <c r="VZX82" s="4282"/>
      <c r="WAA82" s="54"/>
      <c r="WAB82" s="54"/>
      <c r="WAC82" s="54"/>
      <c r="WAD82" s="54"/>
      <c r="WAG82" s="54"/>
      <c r="WAO82" s="4280"/>
      <c r="WAP82" s="4282"/>
      <c r="WAS82" s="54"/>
      <c r="WAT82" s="54"/>
      <c r="WAU82" s="54"/>
      <c r="WAV82" s="54"/>
      <c r="WAY82" s="54"/>
      <c r="WBG82" s="4280"/>
      <c r="WBH82" s="4282"/>
      <c r="WBK82" s="54"/>
      <c r="WBL82" s="54"/>
      <c r="WBM82" s="54"/>
      <c r="WBN82" s="54"/>
      <c r="WBQ82" s="54"/>
      <c r="WBY82" s="4280"/>
      <c r="WBZ82" s="4282"/>
      <c r="WCC82" s="54"/>
      <c r="WCD82" s="54"/>
      <c r="WCE82" s="54"/>
      <c r="WCF82" s="54"/>
      <c r="WCI82" s="54"/>
      <c r="WCQ82" s="4280"/>
      <c r="WCR82" s="4282"/>
      <c r="WCU82" s="54"/>
      <c r="WCV82" s="54"/>
      <c r="WCW82" s="54"/>
      <c r="WCX82" s="54"/>
      <c r="WDA82" s="54"/>
      <c r="WDI82" s="4280"/>
      <c r="WDJ82" s="4282"/>
      <c r="WDM82" s="54"/>
      <c r="WDN82" s="54"/>
      <c r="WDO82" s="54"/>
      <c r="WDP82" s="54"/>
      <c r="WDS82" s="54"/>
      <c r="WEA82" s="4280"/>
      <c r="WEB82" s="4282"/>
      <c r="WEE82" s="54"/>
      <c r="WEF82" s="54"/>
      <c r="WEG82" s="54"/>
      <c r="WEH82" s="54"/>
      <c r="WEK82" s="54"/>
      <c r="WES82" s="4280"/>
      <c r="WET82" s="4282"/>
      <c r="WEW82" s="54"/>
      <c r="WEX82" s="54"/>
      <c r="WEY82" s="54"/>
      <c r="WEZ82" s="54"/>
      <c r="WFC82" s="54"/>
      <c r="WFK82" s="4280"/>
      <c r="WFL82" s="4282"/>
      <c r="WFO82" s="54"/>
      <c r="WFP82" s="54"/>
      <c r="WFQ82" s="54"/>
      <c r="WFR82" s="54"/>
      <c r="WFU82" s="54"/>
      <c r="WGC82" s="4280"/>
      <c r="WGD82" s="4282"/>
      <c r="WGG82" s="54"/>
      <c r="WGH82" s="54"/>
      <c r="WGI82" s="54"/>
      <c r="WGJ82" s="54"/>
      <c r="WGM82" s="54"/>
      <c r="WGU82" s="4280"/>
      <c r="WGV82" s="4282"/>
      <c r="WGY82" s="54"/>
      <c r="WGZ82" s="54"/>
      <c r="WHA82" s="54"/>
      <c r="WHB82" s="54"/>
      <c r="WHE82" s="54"/>
      <c r="WHM82" s="4280"/>
      <c r="WHN82" s="4282"/>
      <c r="WHQ82" s="54"/>
      <c r="WHR82" s="54"/>
      <c r="WHS82" s="54"/>
      <c r="WHT82" s="54"/>
      <c r="WHW82" s="54"/>
      <c r="WIE82" s="4280"/>
      <c r="WIF82" s="4282"/>
      <c r="WII82" s="54"/>
      <c r="WIJ82" s="54"/>
      <c r="WIK82" s="54"/>
      <c r="WIL82" s="54"/>
      <c r="WIO82" s="54"/>
      <c r="WIW82" s="4280"/>
      <c r="WIX82" s="4282"/>
      <c r="WJA82" s="54"/>
      <c r="WJB82" s="54"/>
      <c r="WJC82" s="54"/>
      <c r="WJD82" s="54"/>
      <c r="WJG82" s="54"/>
      <c r="WJO82" s="4280"/>
      <c r="WJP82" s="4282"/>
      <c r="WJS82" s="54"/>
      <c r="WJT82" s="54"/>
      <c r="WJU82" s="54"/>
      <c r="WJV82" s="54"/>
      <c r="WJY82" s="54"/>
      <c r="WKG82" s="4280"/>
      <c r="WKH82" s="4282"/>
      <c r="WKK82" s="54"/>
      <c r="WKL82" s="54"/>
      <c r="WKM82" s="54"/>
      <c r="WKN82" s="54"/>
      <c r="WKQ82" s="54"/>
      <c r="WKY82" s="4280"/>
      <c r="WKZ82" s="4282"/>
      <c r="WLC82" s="54"/>
      <c r="WLD82" s="54"/>
      <c r="WLE82" s="54"/>
      <c r="WLF82" s="54"/>
      <c r="WLI82" s="54"/>
      <c r="WLQ82" s="4280"/>
      <c r="WLR82" s="4282"/>
      <c r="WLU82" s="54"/>
      <c r="WLV82" s="54"/>
      <c r="WLW82" s="54"/>
      <c r="WLX82" s="54"/>
      <c r="WMA82" s="54"/>
      <c r="WMI82" s="4280"/>
      <c r="WMJ82" s="4282"/>
      <c r="WMM82" s="54"/>
      <c r="WMN82" s="54"/>
      <c r="WMO82" s="54"/>
      <c r="WMP82" s="54"/>
      <c r="WMS82" s="54"/>
      <c r="WNA82" s="4280"/>
      <c r="WNB82" s="4282"/>
      <c r="WNE82" s="54"/>
      <c r="WNF82" s="54"/>
      <c r="WNG82" s="54"/>
      <c r="WNH82" s="54"/>
      <c r="WNK82" s="54"/>
      <c r="WNS82" s="4280"/>
      <c r="WNT82" s="4282"/>
      <c r="WNW82" s="54"/>
      <c r="WNX82" s="54"/>
      <c r="WNY82" s="54"/>
      <c r="WNZ82" s="54"/>
      <c r="WOC82" s="54"/>
      <c r="WOK82" s="4280"/>
      <c r="WOL82" s="4282"/>
      <c r="WOO82" s="54"/>
      <c r="WOP82" s="54"/>
      <c r="WOQ82" s="54"/>
      <c r="WOR82" s="54"/>
      <c r="WOU82" s="54"/>
      <c r="WPC82" s="4280"/>
      <c r="WPD82" s="4282"/>
      <c r="WPG82" s="54"/>
      <c r="WPH82" s="54"/>
      <c r="WPI82" s="54"/>
      <c r="WPJ82" s="54"/>
      <c r="WPM82" s="54"/>
      <c r="WPU82" s="4280"/>
      <c r="WPV82" s="4282"/>
      <c r="WPY82" s="54"/>
      <c r="WPZ82" s="54"/>
      <c r="WQA82" s="54"/>
      <c r="WQB82" s="54"/>
      <c r="WQE82" s="54"/>
      <c r="WQM82" s="4280"/>
      <c r="WQN82" s="4282"/>
      <c r="WQQ82" s="54"/>
      <c r="WQR82" s="54"/>
      <c r="WQS82" s="54"/>
      <c r="WQT82" s="54"/>
      <c r="WQW82" s="54"/>
      <c r="WRE82" s="4280"/>
      <c r="WRF82" s="4282"/>
      <c r="WRI82" s="54"/>
      <c r="WRJ82" s="54"/>
      <c r="WRK82" s="54"/>
      <c r="WRL82" s="54"/>
      <c r="WRO82" s="54"/>
      <c r="WRW82" s="4280"/>
      <c r="WRX82" s="4282"/>
      <c r="WSA82" s="54"/>
      <c r="WSB82" s="54"/>
      <c r="WSC82" s="54"/>
      <c r="WSD82" s="54"/>
      <c r="WSG82" s="54"/>
      <c r="WSO82" s="4280"/>
      <c r="WSP82" s="4282"/>
      <c r="WSS82" s="54"/>
      <c r="WST82" s="54"/>
      <c r="WSU82" s="54"/>
      <c r="WSV82" s="54"/>
      <c r="WSY82" s="54"/>
      <c r="WTG82" s="4280"/>
      <c r="WTH82" s="4282"/>
      <c r="WTK82" s="54"/>
      <c r="WTL82" s="54"/>
      <c r="WTM82" s="54"/>
      <c r="WTN82" s="54"/>
      <c r="WTQ82" s="54"/>
      <c r="WTY82" s="4280"/>
      <c r="WTZ82" s="4282"/>
      <c r="WUC82" s="54"/>
      <c r="WUD82" s="54"/>
      <c r="WUE82" s="54"/>
      <c r="WUF82" s="54"/>
      <c r="WUI82" s="54"/>
      <c r="WUQ82" s="4280"/>
      <c r="WUR82" s="4282"/>
      <c r="WUU82" s="54"/>
      <c r="WUV82" s="54"/>
      <c r="WUW82" s="54"/>
      <c r="WUX82" s="54"/>
      <c r="WVA82" s="54"/>
      <c r="WVI82" s="4280"/>
      <c r="WVJ82" s="4282"/>
      <c r="WVM82" s="54"/>
      <c r="WVN82" s="54"/>
      <c r="WVO82" s="54"/>
      <c r="WVP82" s="54"/>
      <c r="WVS82" s="54"/>
      <c r="WWA82" s="4280"/>
      <c r="WWB82" s="4282"/>
      <c r="WWE82" s="54"/>
      <c r="WWF82" s="54"/>
      <c r="WWG82" s="54"/>
      <c r="WWH82" s="54"/>
      <c r="WWK82" s="54"/>
      <c r="WWS82" s="4280"/>
      <c r="WWT82" s="4282"/>
      <c r="WWW82" s="54"/>
      <c r="WWX82" s="54"/>
      <c r="WWY82" s="54"/>
      <c r="WWZ82" s="54"/>
      <c r="WXC82" s="54"/>
      <c r="WXK82" s="4280"/>
      <c r="WXL82" s="4282"/>
      <c r="WXO82" s="54"/>
      <c r="WXP82" s="54"/>
      <c r="WXQ82" s="54"/>
      <c r="WXR82" s="54"/>
      <c r="WXU82" s="54"/>
      <c r="WYC82" s="4280"/>
      <c r="WYD82" s="4282"/>
      <c r="WYG82" s="54"/>
      <c r="WYH82" s="54"/>
      <c r="WYI82" s="54"/>
      <c r="WYJ82" s="54"/>
      <c r="WYM82" s="54"/>
      <c r="WYU82" s="4280"/>
      <c r="WYV82" s="4282"/>
      <c r="WYY82" s="54"/>
      <c r="WYZ82" s="54"/>
      <c r="WZA82" s="54"/>
      <c r="WZB82" s="54"/>
      <c r="WZE82" s="54"/>
      <c r="WZM82" s="4280"/>
      <c r="WZN82" s="4282"/>
      <c r="WZQ82" s="54"/>
      <c r="WZR82" s="54"/>
      <c r="WZS82" s="54"/>
      <c r="WZT82" s="54"/>
      <c r="WZW82" s="54"/>
      <c r="XAE82" s="4280"/>
      <c r="XAF82" s="4282"/>
      <c r="XAI82" s="54"/>
      <c r="XAJ82" s="54"/>
      <c r="XAK82" s="54"/>
      <c r="XAL82" s="54"/>
      <c r="XAO82" s="54"/>
      <c r="XAW82" s="4280"/>
      <c r="XAX82" s="4282"/>
      <c r="XBA82" s="54"/>
      <c r="XBB82" s="54"/>
      <c r="XBC82" s="54"/>
      <c r="XBD82" s="54"/>
      <c r="XBG82" s="54"/>
      <c r="XBO82" s="4280"/>
      <c r="XBP82" s="4282"/>
      <c r="XBS82" s="54"/>
      <c r="XBT82" s="54"/>
      <c r="XBU82" s="54"/>
      <c r="XBV82" s="54"/>
      <c r="XBY82" s="54"/>
      <c r="XCG82" s="4280"/>
      <c r="XCH82" s="4282"/>
      <c r="XCK82" s="54"/>
      <c r="XCL82" s="54"/>
      <c r="XCM82" s="54"/>
      <c r="XCN82" s="54"/>
      <c r="XCQ82" s="54"/>
      <c r="XCY82" s="4280"/>
      <c r="XCZ82" s="4282"/>
      <c r="XDC82" s="54"/>
      <c r="XDD82" s="54"/>
      <c r="XDE82" s="54"/>
      <c r="XDF82" s="54"/>
      <c r="XDI82" s="54"/>
      <c r="XDQ82" s="4280"/>
      <c r="XDR82" s="4282"/>
      <c r="XDU82" s="54"/>
      <c r="XDV82" s="54"/>
      <c r="XDW82" s="54"/>
      <c r="XDX82" s="54"/>
      <c r="XEA82" s="54"/>
      <c r="XEI82" s="4280"/>
      <c r="XEJ82" s="4282"/>
      <c r="XEM82" s="54"/>
      <c r="XEN82" s="54"/>
      <c r="XEO82" s="54"/>
      <c r="XEP82" s="54"/>
      <c r="XES82" s="54"/>
      <c r="XFA82" s="4280"/>
      <c r="XFB82" s="4282"/>
    </row>
    <row r="83" spans="1:16384" s="4281" customFormat="1" ht="15.5">
      <c r="A83" s="3928" t="str">
        <f>'Enrolments + Baptisms TPUM'!B86</f>
        <v>Kukudu Adventist College</v>
      </c>
      <c r="B83" s="4273"/>
      <c r="C83" s="4274">
        <v>27</v>
      </c>
      <c r="D83" s="1217">
        <f t="shared" si="12"/>
        <v>27</v>
      </c>
      <c r="E83" s="4275"/>
      <c r="F83" s="4276"/>
      <c r="G83" s="3110"/>
      <c r="H83" s="3110">
        <v>0</v>
      </c>
      <c r="I83" s="3110">
        <v>27</v>
      </c>
      <c r="J83" s="3110">
        <v>0</v>
      </c>
      <c r="K83" s="4277"/>
      <c r="L83" s="4274">
        <v>7</v>
      </c>
      <c r="M83" s="4277"/>
      <c r="N83" s="4274">
        <v>5</v>
      </c>
      <c r="O83" s="4277"/>
      <c r="P83" s="4274">
        <v>27</v>
      </c>
      <c r="Q83" s="4278"/>
      <c r="R83" s="4279">
        <v>27</v>
      </c>
      <c r="S83" s="4280"/>
      <c r="T83" s="284">
        <f t="shared" si="13"/>
        <v>0</v>
      </c>
      <c r="U83" s="3027">
        <f t="shared" si="14"/>
        <v>0</v>
      </c>
      <c r="V83" s="54"/>
      <c r="W83" s="54"/>
      <c r="X83" s="54"/>
      <c r="Y83" s="54"/>
      <c r="Z83" s="54"/>
      <c r="AC83" s="54"/>
      <c r="AK83" s="4280"/>
      <c r="AL83" s="4282"/>
      <c r="AO83" s="54"/>
      <c r="AP83" s="54"/>
      <c r="AQ83" s="54"/>
      <c r="AR83" s="54"/>
      <c r="AU83" s="54"/>
      <c r="BC83" s="4280"/>
      <c r="BD83" s="4282"/>
      <c r="BG83" s="54"/>
      <c r="BH83" s="54"/>
      <c r="BI83" s="54"/>
      <c r="BJ83" s="54"/>
      <c r="BM83" s="54"/>
      <c r="BU83" s="4280"/>
      <c r="BV83" s="4282"/>
      <c r="BY83" s="54"/>
      <c r="BZ83" s="54"/>
      <c r="CA83" s="54"/>
      <c r="CB83" s="54"/>
      <c r="CE83" s="54"/>
      <c r="CM83" s="4280"/>
      <c r="CN83" s="4282"/>
      <c r="CQ83" s="54"/>
      <c r="CR83" s="54"/>
      <c r="CS83" s="54"/>
      <c r="CT83" s="54"/>
      <c r="CW83" s="54"/>
      <c r="DE83" s="4280"/>
      <c r="DF83" s="4282"/>
      <c r="DI83" s="54"/>
      <c r="DJ83" s="54"/>
      <c r="DK83" s="54"/>
      <c r="DL83" s="54"/>
      <c r="DO83" s="54"/>
      <c r="DW83" s="4280"/>
      <c r="DX83" s="4282"/>
      <c r="EA83" s="54"/>
      <c r="EB83" s="54"/>
      <c r="EC83" s="54"/>
      <c r="ED83" s="54"/>
      <c r="EG83" s="54"/>
      <c r="EO83" s="4280"/>
      <c r="EP83" s="4282"/>
      <c r="ES83" s="54"/>
      <c r="ET83" s="54"/>
      <c r="EU83" s="54"/>
      <c r="EV83" s="54"/>
      <c r="EY83" s="54"/>
      <c r="FG83" s="4280"/>
      <c r="FH83" s="4282"/>
      <c r="FK83" s="54"/>
      <c r="FL83" s="54"/>
      <c r="FM83" s="54"/>
      <c r="FN83" s="54"/>
      <c r="FQ83" s="54"/>
      <c r="FY83" s="4280"/>
      <c r="FZ83" s="4282"/>
      <c r="GC83" s="54"/>
      <c r="GD83" s="54"/>
      <c r="GE83" s="54"/>
      <c r="GF83" s="54"/>
      <c r="GI83" s="54"/>
      <c r="GQ83" s="4280"/>
      <c r="GR83" s="4282"/>
      <c r="GU83" s="54"/>
      <c r="GV83" s="54"/>
      <c r="GW83" s="54"/>
      <c r="GX83" s="54"/>
      <c r="HA83" s="54"/>
      <c r="HI83" s="4280"/>
      <c r="HJ83" s="4282"/>
      <c r="HM83" s="54"/>
      <c r="HN83" s="54"/>
      <c r="HO83" s="54"/>
      <c r="HP83" s="54"/>
      <c r="HS83" s="54"/>
      <c r="IA83" s="4280"/>
      <c r="IB83" s="4282"/>
      <c r="IE83" s="54"/>
      <c r="IF83" s="54"/>
      <c r="IG83" s="54"/>
      <c r="IH83" s="54"/>
      <c r="IK83" s="54"/>
      <c r="IS83" s="4280"/>
      <c r="IT83" s="4282"/>
      <c r="IW83" s="54"/>
      <c r="IX83" s="54"/>
      <c r="IY83" s="54"/>
      <c r="IZ83" s="54"/>
      <c r="JC83" s="54"/>
      <c r="JK83" s="4280"/>
      <c r="JL83" s="4282"/>
      <c r="JO83" s="54"/>
      <c r="JP83" s="54"/>
      <c r="JQ83" s="54"/>
      <c r="JR83" s="54"/>
      <c r="JU83" s="54"/>
      <c r="KC83" s="4280"/>
      <c r="KD83" s="4282"/>
      <c r="KG83" s="54"/>
      <c r="KH83" s="54"/>
      <c r="KI83" s="54"/>
      <c r="KJ83" s="54"/>
      <c r="KM83" s="54"/>
      <c r="KU83" s="4280"/>
      <c r="KV83" s="4282"/>
      <c r="KY83" s="54"/>
      <c r="KZ83" s="54"/>
      <c r="LA83" s="54"/>
      <c r="LB83" s="54"/>
      <c r="LE83" s="54"/>
      <c r="LM83" s="4280"/>
      <c r="LN83" s="4282"/>
      <c r="LQ83" s="54"/>
      <c r="LR83" s="54"/>
      <c r="LS83" s="54"/>
      <c r="LT83" s="54"/>
      <c r="LW83" s="54"/>
      <c r="ME83" s="4280"/>
      <c r="MF83" s="4282"/>
      <c r="MI83" s="54"/>
      <c r="MJ83" s="54"/>
      <c r="MK83" s="54"/>
      <c r="ML83" s="54"/>
      <c r="MO83" s="54"/>
      <c r="MW83" s="4280"/>
      <c r="MX83" s="4282"/>
      <c r="NA83" s="54"/>
      <c r="NB83" s="54"/>
      <c r="NC83" s="54"/>
      <c r="ND83" s="54"/>
      <c r="NG83" s="54"/>
      <c r="NO83" s="4280"/>
      <c r="NP83" s="4282"/>
      <c r="NS83" s="54"/>
      <c r="NT83" s="54"/>
      <c r="NU83" s="54"/>
      <c r="NV83" s="54"/>
      <c r="NY83" s="54"/>
      <c r="OG83" s="4280"/>
      <c r="OH83" s="4282"/>
      <c r="OK83" s="54"/>
      <c r="OL83" s="54"/>
      <c r="OM83" s="54"/>
      <c r="ON83" s="54"/>
      <c r="OQ83" s="54"/>
      <c r="OY83" s="4280"/>
      <c r="OZ83" s="4282"/>
      <c r="PC83" s="54"/>
      <c r="PD83" s="54"/>
      <c r="PE83" s="54"/>
      <c r="PF83" s="54"/>
      <c r="PI83" s="54"/>
      <c r="PQ83" s="4280"/>
      <c r="PR83" s="4282"/>
      <c r="PU83" s="54"/>
      <c r="PV83" s="54"/>
      <c r="PW83" s="54"/>
      <c r="PX83" s="54"/>
      <c r="QA83" s="54"/>
      <c r="QI83" s="4280"/>
      <c r="QJ83" s="4282"/>
      <c r="QM83" s="54"/>
      <c r="QN83" s="54"/>
      <c r="QO83" s="54"/>
      <c r="QP83" s="54"/>
      <c r="QS83" s="54"/>
      <c r="RA83" s="4280"/>
      <c r="RB83" s="4282"/>
      <c r="RE83" s="54"/>
      <c r="RF83" s="54"/>
      <c r="RG83" s="54"/>
      <c r="RH83" s="54"/>
      <c r="RK83" s="54"/>
      <c r="RS83" s="4280"/>
      <c r="RT83" s="4282"/>
      <c r="RW83" s="54"/>
      <c r="RX83" s="54"/>
      <c r="RY83" s="54"/>
      <c r="RZ83" s="54"/>
      <c r="SC83" s="54"/>
      <c r="SK83" s="4280"/>
      <c r="SL83" s="4282"/>
      <c r="SO83" s="54"/>
      <c r="SP83" s="54"/>
      <c r="SQ83" s="54"/>
      <c r="SR83" s="54"/>
      <c r="SU83" s="54"/>
      <c r="TC83" s="4280"/>
      <c r="TD83" s="4282"/>
      <c r="TG83" s="54"/>
      <c r="TH83" s="54"/>
      <c r="TI83" s="54"/>
      <c r="TJ83" s="54"/>
      <c r="TM83" s="54"/>
      <c r="TU83" s="4280"/>
      <c r="TV83" s="4282"/>
      <c r="TY83" s="54"/>
      <c r="TZ83" s="54"/>
      <c r="UA83" s="54"/>
      <c r="UB83" s="54"/>
      <c r="UE83" s="54"/>
      <c r="UM83" s="4280"/>
      <c r="UN83" s="4282"/>
      <c r="UQ83" s="54"/>
      <c r="UR83" s="54"/>
      <c r="US83" s="54"/>
      <c r="UT83" s="54"/>
      <c r="UW83" s="54"/>
      <c r="VE83" s="4280"/>
      <c r="VF83" s="4282"/>
      <c r="VI83" s="54"/>
      <c r="VJ83" s="54"/>
      <c r="VK83" s="54"/>
      <c r="VL83" s="54"/>
      <c r="VO83" s="54"/>
      <c r="VW83" s="4280"/>
      <c r="VX83" s="4282"/>
      <c r="WA83" s="54"/>
      <c r="WB83" s="54"/>
      <c r="WC83" s="54"/>
      <c r="WD83" s="54"/>
      <c r="WG83" s="54"/>
      <c r="WO83" s="4280"/>
      <c r="WP83" s="4282"/>
      <c r="WS83" s="54"/>
      <c r="WT83" s="54"/>
      <c r="WU83" s="54"/>
      <c r="WV83" s="54"/>
      <c r="WY83" s="54"/>
      <c r="XG83" s="4280"/>
      <c r="XH83" s="4282"/>
      <c r="XK83" s="54"/>
      <c r="XL83" s="54"/>
      <c r="XM83" s="54"/>
      <c r="XN83" s="54"/>
      <c r="XQ83" s="54"/>
      <c r="XY83" s="4280"/>
      <c r="XZ83" s="4282"/>
      <c r="YC83" s="54"/>
      <c r="YD83" s="54"/>
      <c r="YE83" s="54"/>
      <c r="YF83" s="54"/>
      <c r="YI83" s="54"/>
      <c r="YQ83" s="4280"/>
      <c r="YR83" s="4282"/>
      <c r="YU83" s="54"/>
      <c r="YV83" s="54"/>
      <c r="YW83" s="54"/>
      <c r="YX83" s="54"/>
      <c r="ZA83" s="54"/>
      <c r="ZI83" s="4280"/>
      <c r="ZJ83" s="4282"/>
      <c r="ZM83" s="54"/>
      <c r="ZN83" s="54"/>
      <c r="ZO83" s="54"/>
      <c r="ZP83" s="54"/>
      <c r="ZS83" s="54"/>
      <c r="AAA83" s="4280"/>
      <c r="AAB83" s="4282"/>
      <c r="AAE83" s="54"/>
      <c r="AAF83" s="54"/>
      <c r="AAG83" s="54"/>
      <c r="AAH83" s="54"/>
      <c r="AAK83" s="54"/>
      <c r="AAS83" s="4280"/>
      <c r="AAT83" s="4282"/>
      <c r="AAW83" s="54"/>
      <c r="AAX83" s="54"/>
      <c r="AAY83" s="54"/>
      <c r="AAZ83" s="54"/>
      <c r="ABC83" s="54"/>
      <c r="ABK83" s="4280"/>
      <c r="ABL83" s="4282"/>
      <c r="ABO83" s="54"/>
      <c r="ABP83" s="54"/>
      <c r="ABQ83" s="54"/>
      <c r="ABR83" s="54"/>
      <c r="ABU83" s="54"/>
      <c r="ACC83" s="4280"/>
      <c r="ACD83" s="4282"/>
      <c r="ACG83" s="54"/>
      <c r="ACH83" s="54"/>
      <c r="ACI83" s="54"/>
      <c r="ACJ83" s="54"/>
      <c r="ACM83" s="54"/>
      <c r="ACU83" s="4280"/>
      <c r="ACV83" s="4282"/>
      <c r="ACY83" s="54"/>
      <c r="ACZ83" s="54"/>
      <c r="ADA83" s="54"/>
      <c r="ADB83" s="54"/>
      <c r="ADE83" s="54"/>
      <c r="ADM83" s="4280"/>
      <c r="ADN83" s="4282"/>
      <c r="ADQ83" s="54"/>
      <c r="ADR83" s="54"/>
      <c r="ADS83" s="54"/>
      <c r="ADT83" s="54"/>
      <c r="ADW83" s="54"/>
      <c r="AEE83" s="4280"/>
      <c r="AEF83" s="4282"/>
      <c r="AEI83" s="54"/>
      <c r="AEJ83" s="54"/>
      <c r="AEK83" s="54"/>
      <c r="AEL83" s="54"/>
      <c r="AEO83" s="54"/>
      <c r="AEW83" s="4280"/>
      <c r="AEX83" s="4282"/>
      <c r="AFA83" s="54"/>
      <c r="AFB83" s="54"/>
      <c r="AFC83" s="54"/>
      <c r="AFD83" s="54"/>
      <c r="AFG83" s="54"/>
      <c r="AFO83" s="4280"/>
      <c r="AFP83" s="4282"/>
      <c r="AFS83" s="54"/>
      <c r="AFT83" s="54"/>
      <c r="AFU83" s="54"/>
      <c r="AFV83" s="54"/>
      <c r="AFY83" s="54"/>
      <c r="AGG83" s="4280"/>
      <c r="AGH83" s="4282"/>
      <c r="AGK83" s="54"/>
      <c r="AGL83" s="54"/>
      <c r="AGM83" s="54"/>
      <c r="AGN83" s="54"/>
      <c r="AGQ83" s="54"/>
      <c r="AGY83" s="4280"/>
      <c r="AGZ83" s="4282"/>
      <c r="AHC83" s="54"/>
      <c r="AHD83" s="54"/>
      <c r="AHE83" s="54"/>
      <c r="AHF83" s="54"/>
      <c r="AHI83" s="54"/>
      <c r="AHQ83" s="4280"/>
      <c r="AHR83" s="4282"/>
      <c r="AHU83" s="54"/>
      <c r="AHV83" s="54"/>
      <c r="AHW83" s="54"/>
      <c r="AHX83" s="54"/>
      <c r="AIA83" s="54"/>
      <c r="AII83" s="4280"/>
      <c r="AIJ83" s="4282"/>
      <c r="AIM83" s="54"/>
      <c r="AIN83" s="54"/>
      <c r="AIO83" s="54"/>
      <c r="AIP83" s="54"/>
      <c r="AIS83" s="54"/>
      <c r="AJA83" s="4280"/>
      <c r="AJB83" s="4282"/>
      <c r="AJE83" s="54"/>
      <c r="AJF83" s="54"/>
      <c r="AJG83" s="54"/>
      <c r="AJH83" s="54"/>
      <c r="AJK83" s="54"/>
      <c r="AJS83" s="4280"/>
      <c r="AJT83" s="4282"/>
      <c r="AJW83" s="54"/>
      <c r="AJX83" s="54"/>
      <c r="AJY83" s="54"/>
      <c r="AJZ83" s="54"/>
      <c r="AKC83" s="54"/>
      <c r="AKK83" s="4280"/>
      <c r="AKL83" s="4282"/>
      <c r="AKO83" s="54"/>
      <c r="AKP83" s="54"/>
      <c r="AKQ83" s="54"/>
      <c r="AKR83" s="54"/>
      <c r="AKU83" s="54"/>
      <c r="ALC83" s="4280"/>
      <c r="ALD83" s="4282"/>
      <c r="ALG83" s="54"/>
      <c r="ALH83" s="54"/>
      <c r="ALI83" s="54"/>
      <c r="ALJ83" s="54"/>
      <c r="ALM83" s="54"/>
      <c r="ALU83" s="4280"/>
      <c r="ALV83" s="4282"/>
      <c r="ALY83" s="54"/>
      <c r="ALZ83" s="54"/>
      <c r="AMA83" s="54"/>
      <c r="AMB83" s="54"/>
      <c r="AME83" s="54"/>
      <c r="AMM83" s="4280"/>
      <c r="AMN83" s="4282"/>
      <c r="AMQ83" s="54"/>
      <c r="AMR83" s="54"/>
      <c r="AMS83" s="54"/>
      <c r="AMT83" s="54"/>
      <c r="AMW83" s="54"/>
      <c r="ANE83" s="4280"/>
      <c r="ANF83" s="4282"/>
      <c r="ANI83" s="54"/>
      <c r="ANJ83" s="54"/>
      <c r="ANK83" s="54"/>
      <c r="ANL83" s="54"/>
      <c r="ANO83" s="54"/>
      <c r="ANW83" s="4280"/>
      <c r="ANX83" s="4282"/>
      <c r="AOA83" s="54"/>
      <c r="AOB83" s="54"/>
      <c r="AOC83" s="54"/>
      <c r="AOD83" s="54"/>
      <c r="AOG83" s="54"/>
      <c r="AOO83" s="4280"/>
      <c r="AOP83" s="4282"/>
      <c r="AOS83" s="54"/>
      <c r="AOT83" s="54"/>
      <c r="AOU83" s="54"/>
      <c r="AOV83" s="54"/>
      <c r="AOY83" s="54"/>
      <c r="APG83" s="4280"/>
      <c r="APH83" s="4282"/>
      <c r="APK83" s="54"/>
      <c r="APL83" s="54"/>
      <c r="APM83" s="54"/>
      <c r="APN83" s="54"/>
      <c r="APQ83" s="54"/>
      <c r="APY83" s="4280"/>
      <c r="APZ83" s="4282"/>
      <c r="AQC83" s="54"/>
      <c r="AQD83" s="54"/>
      <c r="AQE83" s="54"/>
      <c r="AQF83" s="54"/>
      <c r="AQI83" s="54"/>
      <c r="AQQ83" s="4280"/>
      <c r="AQR83" s="4282"/>
      <c r="AQU83" s="54"/>
      <c r="AQV83" s="54"/>
      <c r="AQW83" s="54"/>
      <c r="AQX83" s="54"/>
      <c r="ARA83" s="54"/>
      <c r="ARI83" s="4280"/>
      <c r="ARJ83" s="4282"/>
      <c r="ARM83" s="54"/>
      <c r="ARN83" s="54"/>
      <c r="ARO83" s="54"/>
      <c r="ARP83" s="54"/>
      <c r="ARS83" s="54"/>
      <c r="ASA83" s="4280"/>
      <c r="ASB83" s="4282"/>
      <c r="ASE83" s="54"/>
      <c r="ASF83" s="54"/>
      <c r="ASG83" s="54"/>
      <c r="ASH83" s="54"/>
      <c r="ASK83" s="54"/>
      <c r="ASS83" s="4280"/>
      <c r="AST83" s="4282"/>
      <c r="ASW83" s="54"/>
      <c r="ASX83" s="54"/>
      <c r="ASY83" s="54"/>
      <c r="ASZ83" s="54"/>
      <c r="ATC83" s="54"/>
      <c r="ATK83" s="4280"/>
      <c r="ATL83" s="4282"/>
      <c r="ATO83" s="54"/>
      <c r="ATP83" s="54"/>
      <c r="ATQ83" s="54"/>
      <c r="ATR83" s="54"/>
      <c r="ATU83" s="54"/>
      <c r="AUC83" s="4280"/>
      <c r="AUD83" s="4282"/>
      <c r="AUG83" s="54"/>
      <c r="AUH83" s="54"/>
      <c r="AUI83" s="54"/>
      <c r="AUJ83" s="54"/>
      <c r="AUM83" s="54"/>
      <c r="AUU83" s="4280"/>
      <c r="AUV83" s="4282"/>
      <c r="AUY83" s="54"/>
      <c r="AUZ83" s="54"/>
      <c r="AVA83" s="54"/>
      <c r="AVB83" s="54"/>
      <c r="AVE83" s="54"/>
      <c r="AVM83" s="4280"/>
      <c r="AVN83" s="4282"/>
      <c r="AVQ83" s="54"/>
      <c r="AVR83" s="54"/>
      <c r="AVS83" s="54"/>
      <c r="AVT83" s="54"/>
      <c r="AVW83" s="54"/>
      <c r="AWE83" s="4280"/>
      <c r="AWF83" s="4282"/>
      <c r="AWI83" s="54"/>
      <c r="AWJ83" s="54"/>
      <c r="AWK83" s="54"/>
      <c r="AWL83" s="54"/>
      <c r="AWO83" s="54"/>
      <c r="AWW83" s="4280"/>
      <c r="AWX83" s="4282"/>
      <c r="AXA83" s="54"/>
      <c r="AXB83" s="54"/>
      <c r="AXC83" s="54"/>
      <c r="AXD83" s="54"/>
      <c r="AXG83" s="54"/>
      <c r="AXO83" s="4280"/>
      <c r="AXP83" s="4282"/>
      <c r="AXS83" s="54"/>
      <c r="AXT83" s="54"/>
      <c r="AXU83" s="54"/>
      <c r="AXV83" s="54"/>
      <c r="AXY83" s="54"/>
      <c r="AYG83" s="4280"/>
      <c r="AYH83" s="4282"/>
      <c r="AYK83" s="54"/>
      <c r="AYL83" s="54"/>
      <c r="AYM83" s="54"/>
      <c r="AYN83" s="54"/>
      <c r="AYQ83" s="54"/>
      <c r="AYY83" s="4280"/>
      <c r="AYZ83" s="4282"/>
      <c r="AZC83" s="54"/>
      <c r="AZD83" s="54"/>
      <c r="AZE83" s="54"/>
      <c r="AZF83" s="54"/>
      <c r="AZI83" s="54"/>
      <c r="AZQ83" s="4280"/>
      <c r="AZR83" s="4282"/>
      <c r="AZU83" s="54"/>
      <c r="AZV83" s="54"/>
      <c r="AZW83" s="54"/>
      <c r="AZX83" s="54"/>
      <c r="BAA83" s="54"/>
      <c r="BAI83" s="4280"/>
      <c r="BAJ83" s="4282"/>
      <c r="BAM83" s="54"/>
      <c r="BAN83" s="54"/>
      <c r="BAO83" s="54"/>
      <c r="BAP83" s="54"/>
      <c r="BAS83" s="54"/>
      <c r="BBA83" s="4280"/>
      <c r="BBB83" s="4282"/>
      <c r="BBE83" s="54"/>
      <c r="BBF83" s="54"/>
      <c r="BBG83" s="54"/>
      <c r="BBH83" s="54"/>
      <c r="BBK83" s="54"/>
      <c r="BBS83" s="4280"/>
      <c r="BBT83" s="4282"/>
      <c r="BBW83" s="54"/>
      <c r="BBX83" s="54"/>
      <c r="BBY83" s="54"/>
      <c r="BBZ83" s="54"/>
      <c r="BCC83" s="54"/>
      <c r="BCK83" s="4280"/>
      <c r="BCL83" s="4282"/>
      <c r="BCO83" s="54"/>
      <c r="BCP83" s="54"/>
      <c r="BCQ83" s="54"/>
      <c r="BCR83" s="54"/>
      <c r="BCU83" s="54"/>
      <c r="BDC83" s="4280"/>
      <c r="BDD83" s="4282"/>
      <c r="BDG83" s="54"/>
      <c r="BDH83" s="54"/>
      <c r="BDI83" s="54"/>
      <c r="BDJ83" s="54"/>
      <c r="BDM83" s="54"/>
      <c r="BDU83" s="4280"/>
      <c r="BDV83" s="4282"/>
      <c r="BDY83" s="54"/>
      <c r="BDZ83" s="54"/>
      <c r="BEA83" s="54"/>
      <c r="BEB83" s="54"/>
      <c r="BEE83" s="54"/>
      <c r="BEM83" s="4280"/>
      <c r="BEN83" s="4282"/>
      <c r="BEQ83" s="54"/>
      <c r="BER83" s="54"/>
      <c r="BES83" s="54"/>
      <c r="BET83" s="54"/>
      <c r="BEW83" s="54"/>
      <c r="BFE83" s="4280"/>
      <c r="BFF83" s="4282"/>
      <c r="BFI83" s="54"/>
      <c r="BFJ83" s="54"/>
      <c r="BFK83" s="54"/>
      <c r="BFL83" s="54"/>
      <c r="BFO83" s="54"/>
      <c r="BFW83" s="4280"/>
      <c r="BFX83" s="4282"/>
      <c r="BGA83" s="54"/>
      <c r="BGB83" s="54"/>
      <c r="BGC83" s="54"/>
      <c r="BGD83" s="54"/>
      <c r="BGG83" s="54"/>
      <c r="BGO83" s="4280"/>
      <c r="BGP83" s="4282"/>
      <c r="BGS83" s="54"/>
      <c r="BGT83" s="54"/>
      <c r="BGU83" s="54"/>
      <c r="BGV83" s="54"/>
      <c r="BGY83" s="54"/>
      <c r="BHG83" s="4280"/>
      <c r="BHH83" s="4282"/>
      <c r="BHK83" s="54"/>
      <c r="BHL83" s="54"/>
      <c r="BHM83" s="54"/>
      <c r="BHN83" s="54"/>
      <c r="BHQ83" s="54"/>
      <c r="BHY83" s="4280"/>
      <c r="BHZ83" s="4282"/>
      <c r="BIC83" s="54"/>
      <c r="BID83" s="54"/>
      <c r="BIE83" s="54"/>
      <c r="BIF83" s="54"/>
      <c r="BII83" s="54"/>
      <c r="BIQ83" s="4280"/>
      <c r="BIR83" s="4282"/>
      <c r="BIU83" s="54"/>
      <c r="BIV83" s="54"/>
      <c r="BIW83" s="54"/>
      <c r="BIX83" s="54"/>
      <c r="BJA83" s="54"/>
      <c r="BJI83" s="4280"/>
      <c r="BJJ83" s="4282"/>
      <c r="BJM83" s="54"/>
      <c r="BJN83" s="54"/>
      <c r="BJO83" s="54"/>
      <c r="BJP83" s="54"/>
      <c r="BJS83" s="54"/>
      <c r="BKA83" s="4280"/>
      <c r="BKB83" s="4282"/>
      <c r="BKE83" s="54"/>
      <c r="BKF83" s="54"/>
      <c r="BKG83" s="54"/>
      <c r="BKH83" s="54"/>
      <c r="BKK83" s="54"/>
      <c r="BKS83" s="4280"/>
      <c r="BKT83" s="4282"/>
      <c r="BKW83" s="54"/>
      <c r="BKX83" s="54"/>
      <c r="BKY83" s="54"/>
      <c r="BKZ83" s="54"/>
      <c r="BLC83" s="54"/>
      <c r="BLK83" s="4280"/>
      <c r="BLL83" s="4282"/>
      <c r="BLO83" s="54"/>
      <c r="BLP83" s="54"/>
      <c r="BLQ83" s="54"/>
      <c r="BLR83" s="54"/>
      <c r="BLU83" s="54"/>
      <c r="BMC83" s="4280"/>
      <c r="BMD83" s="4282"/>
      <c r="BMG83" s="54"/>
      <c r="BMH83" s="54"/>
      <c r="BMI83" s="54"/>
      <c r="BMJ83" s="54"/>
      <c r="BMM83" s="54"/>
      <c r="BMU83" s="4280"/>
      <c r="BMV83" s="4282"/>
      <c r="BMY83" s="54"/>
      <c r="BMZ83" s="54"/>
      <c r="BNA83" s="54"/>
      <c r="BNB83" s="54"/>
      <c r="BNE83" s="54"/>
      <c r="BNM83" s="4280"/>
      <c r="BNN83" s="4282"/>
      <c r="BNQ83" s="54"/>
      <c r="BNR83" s="54"/>
      <c r="BNS83" s="54"/>
      <c r="BNT83" s="54"/>
      <c r="BNW83" s="54"/>
      <c r="BOE83" s="4280"/>
      <c r="BOF83" s="4282"/>
      <c r="BOI83" s="54"/>
      <c r="BOJ83" s="54"/>
      <c r="BOK83" s="54"/>
      <c r="BOL83" s="54"/>
      <c r="BOO83" s="54"/>
      <c r="BOW83" s="4280"/>
      <c r="BOX83" s="4282"/>
      <c r="BPA83" s="54"/>
      <c r="BPB83" s="54"/>
      <c r="BPC83" s="54"/>
      <c r="BPD83" s="54"/>
      <c r="BPG83" s="54"/>
      <c r="BPO83" s="4280"/>
      <c r="BPP83" s="4282"/>
      <c r="BPS83" s="54"/>
      <c r="BPT83" s="54"/>
      <c r="BPU83" s="54"/>
      <c r="BPV83" s="54"/>
      <c r="BPY83" s="54"/>
      <c r="BQG83" s="4280"/>
      <c r="BQH83" s="4282"/>
      <c r="BQK83" s="54"/>
      <c r="BQL83" s="54"/>
      <c r="BQM83" s="54"/>
      <c r="BQN83" s="54"/>
      <c r="BQQ83" s="54"/>
      <c r="BQY83" s="4280"/>
      <c r="BQZ83" s="4282"/>
      <c r="BRC83" s="54"/>
      <c r="BRD83" s="54"/>
      <c r="BRE83" s="54"/>
      <c r="BRF83" s="54"/>
      <c r="BRI83" s="54"/>
      <c r="BRQ83" s="4280"/>
      <c r="BRR83" s="4282"/>
      <c r="BRU83" s="54"/>
      <c r="BRV83" s="54"/>
      <c r="BRW83" s="54"/>
      <c r="BRX83" s="54"/>
      <c r="BSA83" s="54"/>
      <c r="BSI83" s="4280"/>
      <c r="BSJ83" s="4282"/>
      <c r="BSM83" s="54"/>
      <c r="BSN83" s="54"/>
      <c r="BSO83" s="54"/>
      <c r="BSP83" s="54"/>
      <c r="BSS83" s="54"/>
      <c r="BTA83" s="4280"/>
      <c r="BTB83" s="4282"/>
      <c r="BTE83" s="54"/>
      <c r="BTF83" s="54"/>
      <c r="BTG83" s="54"/>
      <c r="BTH83" s="54"/>
      <c r="BTK83" s="54"/>
      <c r="BTS83" s="4280"/>
      <c r="BTT83" s="4282"/>
      <c r="BTW83" s="54"/>
      <c r="BTX83" s="54"/>
      <c r="BTY83" s="54"/>
      <c r="BTZ83" s="54"/>
      <c r="BUC83" s="54"/>
      <c r="BUK83" s="4280"/>
      <c r="BUL83" s="4282"/>
      <c r="BUO83" s="54"/>
      <c r="BUP83" s="54"/>
      <c r="BUQ83" s="54"/>
      <c r="BUR83" s="54"/>
      <c r="BUU83" s="54"/>
      <c r="BVC83" s="4280"/>
      <c r="BVD83" s="4282"/>
      <c r="BVG83" s="54"/>
      <c r="BVH83" s="54"/>
      <c r="BVI83" s="54"/>
      <c r="BVJ83" s="54"/>
      <c r="BVM83" s="54"/>
      <c r="BVU83" s="4280"/>
      <c r="BVV83" s="4282"/>
      <c r="BVY83" s="54"/>
      <c r="BVZ83" s="54"/>
      <c r="BWA83" s="54"/>
      <c r="BWB83" s="54"/>
      <c r="BWE83" s="54"/>
      <c r="BWM83" s="4280"/>
      <c r="BWN83" s="4282"/>
      <c r="BWQ83" s="54"/>
      <c r="BWR83" s="54"/>
      <c r="BWS83" s="54"/>
      <c r="BWT83" s="54"/>
      <c r="BWW83" s="54"/>
      <c r="BXE83" s="4280"/>
      <c r="BXF83" s="4282"/>
      <c r="BXI83" s="54"/>
      <c r="BXJ83" s="54"/>
      <c r="BXK83" s="54"/>
      <c r="BXL83" s="54"/>
      <c r="BXO83" s="54"/>
      <c r="BXW83" s="4280"/>
      <c r="BXX83" s="4282"/>
      <c r="BYA83" s="54"/>
      <c r="BYB83" s="54"/>
      <c r="BYC83" s="54"/>
      <c r="BYD83" s="54"/>
      <c r="BYG83" s="54"/>
      <c r="BYO83" s="4280"/>
      <c r="BYP83" s="4282"/>
      <c r="BYS83" s="54"/>
      <c r="BYT83" s="54"/>
      <c r="BYU83" s="54"/>
      <c r="BYV83" s="54"/>
      <c r="BYY83" s="54"/>
      <c r="BZG83" s="4280"/>
      <c r="BZH83" s="4282"/>
      <c r="BZK83" s="54"/>
      <c r="BZL83" s="54"/>
      <c r="BZM83" s="54"/>
      <c r="BZN83" s="54"/>
      <c r="BZQ83" s="54"/>
      <c r="BZY83" s="4280"/>
      <c r="BZZ83" s="4282"/>
      <c r="CAC83" s="54"/>
      <c r="CAD83" s="54"/>
      <c r="CAE83" s="54"/>
      <c r="CAF83" s="54"/>
      <c r="CAI83" s="54"/>
      <c r="CAQ83" s="4280"/>
      <c r="CAR83" s="4282"/>
      <c r="CAU83" s="54"/>
      <c r="CAV83" s="54"/>
      <c r="CAW83" s="54"/>
      <c r="CAX83" s="54"/>
      <c r="CBA83" s="54"/>
      <c r="CBI83" s="4280"/>
      <c r="CBJ83" s="4282"/>
      <c r="CBM83" s="54"/>
      <c r="CBN83" s="54"/>
      <c r="CBO83" s="54"/>
      <c r="CBP83" s="54"/>
      <c r="CBS83" s="54"/>
      <c r="CCA83" s="4280"/>
      <c r="CCB83" s="4282"/>
      <c r="CCE83" s="54"/>
      <c r="CCF83" s="54"/>
      <c r="CCG83" s="54"/>
      <c r="CCH83" s="54"/>
      <c r="CCK83" s="54"/>
      <c r="CCS83" s="4280"/>
      <c r="CCT83" s="4282"/>
      <c r="CCW83" s="54"/>
      <c r="CCX83" s="54"/>
      <c r="CCY83" s="54"/>
      <c r="CCZ83" s="54"/>
      <c r="CDC83" s="54"/>
      <c r="CDK83" s="4280"/>
      <c r="CDL83" s="4282"/>
      <c r="CDO83" s="54"/>
      <c r="CDP83" s="54"/>
      <c r="CDQ83" s="54"/>
      <c r="CDR83" s="54"/>
      <c r="CDU83" s="54"/>
      <c r="CEC83" s="4280"/>
      <c r="CED83" s="4282"/>
      <c r="CEG83" s="54"/>
      <c r="CEH83" s="54"/>
      <c r="CEI83" s="54"/>
      <c r="CEJ83" s="54"/>
      <c r="CEM83" s="54"/>
      <c r="CEU83" s="4280"/>
      <c r="CEV83" s="4282"/>
      <c r="CEY83" s="54"/>
      <c r="CEZ83" s="54"/>
      <c r="CFA83" s="54"/>
      <c r="CFB83" s="54"/>
      <c r="CFE83" s="54"/>
      <c r="CFM83" s="4280"/>
      <c r="CFN83" s="4282"/>
      <c r="CFQ83" s="54"/>
      <c r="CFR83" s="54"/>
      <c r="CFS83" s="54"/>
      <c r="CFT83" s="54"/>
      <c r="CFW83" s="54"/>
      <c r="CGE83" s="4280"/>
      <c r="CGF83" s="4282"/>
      <c r="CGI83" s="54"/>
      <c r="CGJ83" s="54"/>
      <c r="CGK83" s="54"/>
      <c r="CGL83" s="54"/>
      <c r="CGO83" s="54"/>
      <c r="CGW83" s="4280"/>
      <c r="CGX83" s="4282"/>
      <c r="CHA83" s="54"/>
      <c r="CHB83" s="54"/>
      <c r="CHC83" s="54"/>
      <c r="CHD83" s="54"/>
      <c r="CHG83" s="54"/>
      <c r="CHO83" s="4280"/>
      <c r="CHP83" s="4282"/>
      <c r="CHS83" s="54"/>
      <c r="CHT83" s="54"/>
      <c r="CHU83" s="54"/>
      <c r="CHV83" s="54"/>
      <c r="CHY83" s="54"/>
      <c r="CIG83" s="4280"/>
      <c r="CIH83" s="4282"/>
      <c r="CIK83" s="54"/>
      <c r="CIL83" s="54"/>
      <c r="CIM83" s="54"/>
      <c r="CIN83" s="54"/>
      <c r="CIQ83" s="54"/>
      <c r="CIY83" s="4280"/>
      <c r="CIZ83" s="4282"/>
      <c r="CJC83" s="54"/>
      <c r="CJD83" s="54"/>
      <c r="CJE83" s="54"/>
      <c r="CJF83" s="54"/>
      <c r="CJI83" s="54"/>
      <c r="CJQ83" s="4280"/>
      <c r="CJR83" s="4282"/>
      <c r="CJU83" s="54"/>
      <c r="CJV83" s="54"/>
      <c r="CJW83" s="54"/>
      <c r="CJX83" s="54"/>
      <c r="CKA83" s="54"/>
      <c r="CKI83" s="4280"/>
      <c r="CKJ83" s="4282"/>
      <c r="CKM83" s="54"/>
      <c r="CKN83" s="54"/>
      <c r="CKO83" s="54"/>
      <c r="CKP83" s="54"/>
      <c r="CKS83" s="54"/>
      <c r="CLA83" s="4280"/>
      <c r="CLB83" s="4282"/>
      <c r="CLE83" s="54"/>
      <c r="CLF83" s="54"/>
      <c r="CLG83" s="54"/>
      <c r="CLH83" s="54"/>
      <c r="CLK83" s="54"/>
      <c r="CLS83" s="4280"/>
      <c r="CLT83" s="4282"/>
      <c r="CLW83" s="54"/>
      <c r="CLX83" s="54"/>
      <c r="CLY83" s="54"/>
      <c r="CLZ83" s="54"/>
      <c r="CMC83" s="54"/>
      <c r="CMK83" s="4280"/>
      <c r="CML83" s="4282"/>
      <c r="CMO83" s="54"/>
      <c r="CMP83" s="54"/>
      <c r="CMQ83" s="54"/>
      <c r="CMR83" s="54"/>
      <c r="CMU83" s="54"/>
      <c r="CNC83" s="4280"/>
      <c r="CND83" s="4282"/>
      <c r="CNG83" s="54"/>
      <c r="CNH83" s="54"/>
      <c r="CNI83" s="54"/>
      <c r="CNJ83" s="54"/>
      <c r="CNM83" s="54"/>
      <c r="CNU83" s="4280"/>
      <c r="CNV83" s="4282"/>
      <c r="CNY83" s="54"/>
      <c r="CNZ83" s="54"/>
      <c r="COA83" s="54"/>
      <c r="COB83" s="54"/>
      <c r="COE83" s="54"/>
      <c r="COM83" s="4280"/>
      <c r="CON83" s="4282"/>
      <c r="COQ83" s="54"/>
      <c r="COR83" s="54"/>
      <c r="COS83" s="54"/>
      <c r="COT83" s="54"/>
      <c r="COW83" s="54"/>
      <c r="CPE83" s="4280"/>
      <c r="CPF83" s="4282"/>
      <c r="CPI83" s="54"/>
      <c r="CPJ83" s="54"/>
      <c r="CPK83" s="54"/>
      <c r="CPL83" s="54"/>
      <c r="CPO83" s="54"/>
      <c r="CPW83" s="4280"/>
      <c r="CPX83" s="4282"/>
      <c r="CQA83" s="54"/>
      <c r="CQB83" s="54"/>
      <c r="CQC83" s="54"/>
      <c r="CQD83" s="54"/>
      <c r="CQG83" s="54"/>
      <c r="CQO83" s="4280"/>
      <c r="CQP83" s="4282"/>
      <c r="CQS83" s="54"/>
      <c r="CQT83" s="54"/>
      <c r="CQU83" s="54"/>
      <c r="CQV83" s="54"/>
      <c r="CQY83" s="54"/>
      <c r="CRG83" s="4280"/>
      <c r="CRH83" s="4282"/>
      <c r="CRK83" s="54"/>
      <c r="CRL83" s="54"/>
      <c r="CRM83" s="54"/>
      <c r="CRN83" s="54"/>
      <c r="CRQ83" s="54"/>
      <c r="CRY83" s="4280"/>
      <c r="CRZ83" s="4282"/>
      <c r="CSC83" s="54"/>
      <c r="CSD83" s="54"/>
      <c r="CSE83" s="54"/>
      <c r="CSF83" s="54"/>
      <c r="CSI83" s="54"/>
      <c r="CSQ83" s="4280"/>
      <c r="CSR83" s="4282"/>
      <c r="CSU83" s="54"/>
      <c r="CSV83" s="54"/>
      <c r="CSW83" s="54"/>
      <c r="CSX83" s="54"/>
      <c r="CTA83" s="54"/>
      <c r="CTI83" s="4280"/>
      <c r="CTJ83" s="4282"/>
      <c r="CTM83" s="54"/>
      <c r="CTN83" s="54"/>
      <c r="CTO83" s="54"/>
      <c r="CTP83" s="54"/>
      <c r="CTS83" s="54"/>
      <c r="CUA83" s="4280"/>
      <c r="CUB83" s="4282"/>
      <c r="CUE83" s="54"/>
      <c r="CUF83" s="54"/>
      <c r="CUG83" s="54"/>
      <c r="CUH83" s="54"/>
      <c r="CUK83" s="54"/>
      <c r="CUS83" s="4280"/>
      <c r="CUT83" s="4282"/>
      <c r="CUW83" s="54"/>
      <c r="CUX83" s="54"/>
      <c r="CUY83" s="54"/>
      <c r="CUZ83" s="54"/>
      <c r="CVC83" s="54"/>
      <c r="CVK83" s="4280"/>
      <c r="CVL83" s="4282"/>
      <c r="CVO83" s="54"/>
      <c r="CVP83" s="54"/>
      <c r="CVQ83" s="54"/>
      <c r="CVR83" s="54"/>
      <c r="CVU83" s="54"/>
      <c r="CWC83" s="4280"/>
      <c r="CWD83" s="4282"/>
      <c r="CWG83" s="54"/>
      <c r="CWH83" s="54"/>
      <c r="CWI83" s="54"/>
      <c r="CWJ83" s="54"/>
      <c r="CWM83" s="54"/>
      <c r="CWU83" s="4280"/>
      <c r="CWV83" s="4282"/>
      <c r="CWY83" s="54"/>
      <c r="CWZ83" s="54"/>
      <c r="CXA83" s="54"/>
      <c r="CXB83" s="54"/>
      <c r="CXE83" s="54"/>
      <c r="CXM83" s="4280"/>
      <c r="CXN83" s="4282"/>
      <c r="CXQ83" s="54"/>
      <c r="CXR83" s="54"/>
      <c r="CXS83" s="54"/>
      <c r="CXT83" s="54"/>
      <c r="CXW83" s="54"/>
      <c r="CYE83" s="4280"/>
      <c r="CYF83" s="4282"/>
      <c r="CYI83" s="54"/>
      <c r="CYJ83" s="54"/>
      <c r="CYK83" s="54"/>
      <c r="CYL83" s="54"/>
      <c r="CYO83" s="54"/>
      <c r="CYW83" s="4280"/>
      <c r="CYX83" s="4282"/>
      <c r="CZA83" s="54"/>
      <c r="CZB83" s="54"/>
      <c r="CZC83" s="54"/>
      <c r="CZD83" s="54"/>
      <c r="CZG83" s="54"/>
      <c r="CZO83" s="4280"/>
      <c r="CZP83" s="4282"/>
      <c r="CZS83" s="54"/>
      <c r="CZT83" s="54"/>
      <c r="CZU83" s="54"/>
      <c r="CZV83" s="54"/>
      <c r="CZY83" s="54"/>
      <c r="DAG83" s="4280"/>
      <c r="DAH83" s="4282"/>
      <c r="DAK83" s="54"/>
      <c r="DAL83" s="54"/>
      <c r="DAM83" s="54"/>
      <c r="DAN83" s="54"/>
      <c r="DAQ83" s="54"/>
      <c r="DAY83" s="4280"/>
      <c r="DAZ83" s="4282"/>
      <c r="DBC83" s="54"/>
      <c r="DBD83" s="54"/>
      <c r="DBE83" s="54"/>
      <c r="DBF83" s="54"/>
      <c r="DBI83" s="54"/>
      <c r="DBQ83" s="4280"/>
      <c r="DBR83" s="4282"/>
      <c r="DBU83" s="54"/>
      <c r="DBV83" s="54"/>
      <c r="DBW83" s="54"/>
      <c r="DBX83" s="54"/>
      <c r="DCA83" s="54"/>
      <c r="DCI83" s="4280"/>
      <c r="DCJ83" s="4282"/>
      <c r="DCM83" s="54"/>
      <c r="DCN83" s="54"/>
      <c r="DCO83" s="54"/>
      <c r="DCP83" s="54"/>
      <c r="DCS83" s="54"/>
      <c r="DDA83" s="4280"/>
      <c r="DDB83" s="4282"/>
      <c r="DDE83" s="54"/>
      <c r="DDF83" s="54"/>
      <c r="DDG83" s="54"/>
      <c r="DDH83" s="54"/>
      <c r="DDK83" s="54"/>
      <c r="DDS83" s="4280"/>
      <c r="DDT83" s="4282"/>
      <c r="DDW83" s="54"/>
      <c r="DDX83" s="54"/>
      <c r="DDY83" s="54"/>
      <c r="DDZ83" s="54"/>
      <c r="DEC83" s="54"/>
      <c r="DEK83" s="4280"/>
      <c r="DEL83" s="4282"/>
      <c r="DEO83" s="54"/>
      <c r="DEP83" s="54"/>
      <c r="DEQ83" s="54"/>
      <c r="DER83" s="54"/>
      <c r="DEU83" s="54"/>
      <c r="DFC83" s="4280"/>
      <c r="DFD83" s="4282"/>
      <c r="DFG83" s="54"/>
      <c r="DFH83" s="54"/>
      <c r="DFI83" s="54"/>
      <c r="DFJ83" s="54"/>
      <c r="DFM83" s="54"/>
      <c r="DFU83" s="4280"/>
      <c r="DFV83" s="4282"/>
      <c r="DFY83" s="54"/>
      <c r="DFZ83" s="54"/>
      <c r="DGA83" s="54"/>
      <c r="DGB83" s="54"/>
      <c r="DGE83" s="54"/>
      <c r="DGM83" s="4280"/>
      <c r="DGN83" s="4282"/>
      <c r="DGQ83" s="54"/>
      <c r="DGR83" s="54"/>
      <c r="DGS83" s="54"/>
      <c r="DGT83" s="54"/>
      <c r="DGW83" s="54"/>
      <c r="DHE83" s="4280"/>
      <c r="DHF83" s="4282"/>
      <c r="DHI83" s="54"/>
      <c r="DHJ83" s="54"/>
      <c r="DHK83" s="54"/>
      <c r="DHL83" s="54"/>
      <c r="DHO83" s="54"/>
      <c r="DHW83" s="4280"/>
      <c r="DHX83" s="4282"/>
      <c r="DIA83" s="54"/>
      <c r="DIB83" s="54"/>
      <c r="DIC83" s="54"/>
      <c r="DID83" s="54"/>
      <c r="DIG83" s="54"/>
      <c r="DIO83" s="4280"/>
      <c r="DIP83" s="4282"/>
      <c r="DIS83" s="54"/>
      <c r="DIT83" s="54"/>
      <c r="DIU83" s="54"/>
      <c r="DIV83" s="54"/>
      <c r="DIY83" s="54"/>
      <c r="DJG83" s="4280"/>
      <c r="DJH83" s="4282"/>
      <c r="DJK83" s="54"/>
      <c r="DJL83" s="54"/>
      <c r="DJM83" s="54"/>
      <c r="DJN83" s="54"/>
      <c r="DJQ83" s="54"/>
      <c r="DJY83" s="4280"/>
      <c r="DJZ83" s="4282"/>
      <c r="DKC83" s="54"/>
      <c r="DKD83" s="54"/>
      <c r="DKE83" s="54"/>
      <c r="DKF83" s="54"/>
      <c r="DKI83" s="54"/>
      <c r="DKQ83" s="4280"/>
      <c r="DKR83" s="4282"/>
      <c r="DKU83" s="54"/>
      <c r="DKV83" s="54"/>
      <c r="DKW83" s="54"/>
      <c r="DKX83" s="54"/>
      <c r="DLA83" s="54"/>
      <c r="DLI83" s="4280"/>
      <c r="DLJ83" s="4282"/>
      <c r="DLM83" s="54"/>
      <c r="DLN83" s="54"/>
      <c r="DLO83" s="54"/>
      <c r="DLP83" s="54"/>
      <c r="DLS83" s="54"/>
      <c r="DMA83" s="4280"/>
      <c r="DMB83" s="4282"/>
      <c r="DME83" s="54"/>
      <c r="DMF83" s="54"/>
      <c r="DMG83" s="54"/>
      <c r="DMH83" s="54"/>
      <c r="DMK83" s="54"/>
      <c r="DMS83" s="4280"/>
      <c r="DMT83" s="4282"/>
      <c r="DMW83" s="54"/>
      <c r="DMX83" s="54"/>
      <c r="DMY83" s="54"/>
      <c r="DMZ83" s="54"/>
      <c r="DNC83" s="54"/>
      <c r="DNK83" s="4280"/>
      <c r="DNL83" s="4282"/>
      <c r="DNO83" s="54"/>
      <c r="DNP83" s="54"/>
      <c r="DNQ83" s="54"/>
      <c r="DNR83" s="54"/>
      <c r="DNU83" s="54"/>
      <c r="DOC83" s="4280"/>
      <c r="DOD83" s="4282"/>
      <c r="DOG83" s="54"/>
      <c r="DOH83" s="54"/>
      <c r="DOI83" s="54"/>
      <c r="DOJ83" s="54"/>
      <c r="DOM83" s="54"/>
      <c r="DOU83" s="4280"/>
      <c r="DOV83" s="4282"/>
      <c r="DOY83" s="54"/>
      <c r="DOZ83" s="54"/>
      <c r="DPA83" s="54"/>
      <c r="DPB83" s="54"/>
      <c r="DPE83" s="54"/>
      <c r="DPM83" s="4280"/>
      <c r="DPN83" s="4282"/>
      <c r="DPQ83" s="54"/>
      <c r="DPR83" s="54"/>
      <c r="DPS83" s="54"/>
      <c r="DPT83" s="54"/>
      <c r="DPW83" s="54"/>
      <c r="DQE83" s="4280"/>
      <c r="DQF83" s="4282"/>
      <c r="DQI83" s="54"/>
      <c r="DQJ83" s="54"/>
      <c r="DQK83" s="54"/>
      <c r="DQL83" s="54"/>
      <c r="DQO83" s="54"/>
      <c r="DQW83" s="4280"/>
      <c r="DQX83" s="4282"/>
      <c r="DRA83" s="54"/>
      <c r="DRB83" s="54"/>
      <c r="DRC83" s="54"/>
      <c r="DRD83" s="54"/>
      <c r="DRG83" s="54"/>
      <c r="DRO83" s="4280"/>
      <c r="DRP83" s="4282"/>
      <c r="DRS83" s="54"/>
      <c r="DRT83" s="54"/>
      <c r="DRU83" s="54"/>
      <c r="DRV83" s="54"/>
      <c r="DRY83" s="54"/>
      <c r="DSG83" s="4280"/>
      <c r="DSH83" s="4282"/>
      <c r="DSK83" s="54"/>
      <c r="DSL83" s="54"/>
      <c r="DSM83" s="54"/>
      <c r="DSN83" s="54"/>
      <c r="DSQ83" s="54"/>
      <c r="DSY83" s="4280"/>
      <c r="DSZ83" s="4282"/>
      <c r="DTC83" s="54"/>
      <c r="DTD83" s="54"/>
      <c r="DTE83" s="54"/>
      <c r="DTF83" s="54"/>
      <c r="DTI83" s="54"/>
      <c r="DTQ83" s="4280"/>
      <c r="DTR83" s="4282"/>
      <c r="DTU83" s="54"/>
      <c r="DTV83" s="54"/>
      <c r="DTW83" s="54"/>
      <c r="DTX83" s="54"/>
      <c r="DUA83" s="54"/>
      <c r="DUI83" s="4280"/>
      <c r="DUJ83" s="4282"/>
      <c r="DUM83" s="54"/>
      <c r="DUN83" s="54"/>
      <c r="DUO83" s="54"/>
      <c r="DUP83" s="54"/>
      <c r="DUS83" s="54"/>
      <c r="DVA83" s="4280"/>
      <c r="DVB83" s="4282"/>
      <c r="DVE83" s="54"/>
      <c r="DVF83" s="54"/>
      <c r="DVG83" s="54"/>
      <c r="DVH83" s="54"/>
      <c r="DVK83" s="54"/>
      <c r="DVS83" s="4280"/>
      <c r="DVT83" s="4282"/>
      <c r="DVW83" s="54"/>
      <c r="DVX83" s="54"/>
      <c r="DVY83" s="54"/>
      <c r="DVZ83" s="54"/>
      <c r="DWC83" s="54"/>
      <c r="DWK83" s="4280"/>
      <c r="DWL83" s="4282"/>
      <c r="DWO83" s="54"/>
      <c r="DWP83" s="54"/>
      <c r="DWQ83" s="54"/>
      <c r="DWR83" s="54"/>
      <c r="DWU83" s="54"/>
      <c r="DXC83" s="4280"/>
      <c r="DXD83" s="4282"/>
      <c r="DXG83" s="54"/>
      <c r="DXH83" s="54"/>
      <c r="DXI83" s="54"/>
      <c r="DXJ83" s="54"/>
      <c r="DXM83" s="54"/>
      <c r="DXU83" s="4280"/>
      <c r="DXV83" s="4282"/>
      <c r="DXY83" s="54"/>
      <c r="DXZ83" s="54"/>
      <c r="DYA83" s="54"/>
      <c r="DYB83" s="54"/>
      <c r="DYE83" s="54"/>
      <c r="DYM83" s="4280"/>
      <c r="DYN83" s="4282"/>
      <c r="DYQ83" s="54"/>
      <c r="DYR83" s="54"/>
      <c r="DYS83" s="54"/>
      <c r="DYT83" s="54"/>
      <c r="DYW83" s="54"/>
      <c r="DZE83" s="4280"/>
      <c r="DZF83" s="4282"/>
      <c r="DZI83" s="54"/>
      <c r="DZJ83" s="54"/>
      <c r="DZK83" s="54"/>
      <c r="DZL83" s="54"/>
      <c r="DZO83" s="54"/>
      <c r="DZW83" s="4280"/>
      <c r="DZX83" s="4282"/>
      <c r="EAA83" s="54"/>
      <c r="EAB83" s="54"/>
      <c r="EAC83" s="54"/>
      <c r="EAD83" s="54"/>
      <c r="EAG83" s="54"/>
      <c r="EAO83" s="4280"/>
      <c r="EAP83" s="4282"/>
      <c r="EAS83" s="54"/>
      <c r="EAT83" s="54"/>
      <c r="EAU83" s="54"/>
      <c r="EAV83" s="54"/>
      <c r="EAY83" s="54"/>
      <c r="EBG83" s="4280"/>
      <c r="EBH83" s="4282"/>
      <c r="EBK83" s="54"/>
      <c r="EBL83" s="54"/>
      <c r="EBM83" s="54"/>
      <c r="EBN83" s="54"/>
      <c r="EBQ83" s="54"/>
      <c r="EBY83" s="4280"/>
      <c r="EBZ83" s="4282"/>
      <c r="ECC83" s="54"/>
      <c r="ECD83" s="54"/>
      <c r="ECE83" s="54"/>
      <c r="ECF83" s="54"/>
      <c r="ECI83" s="54"/>
      <c r="ECQ83" s="4280"/>
      <c r="ECR83" s="4282"/>
      <c r="ECU83" s="54"/>
      <c r="ECV83" s="54"/>
      <c r="ECW83" s="54"/>
      <c r="ECX83" s="54"/>
      <c r="EDA83" s="54"/>
      <c r="EDI83" s="4280"/>
      <c r="EDJ83" s="4282"/>
      <c r="EDM83" s="54"/>
      <c r="EDN83" s="54"/>
      <c r="EDO83" s="54"/>
      <c r="EDP83" s="54"/>
      <c r="EDS83" s="54"/>
      <c r="EEA83" s="4280"/>
      <c r="EEB83" s="4282"/>
      <c r="EEE83" s="54"/>
      <c r="EEF83" s="54"/>
      <c r="EEG83" s="54"/>
      <c r="EEH83" s="54"/>
      <c r="EEK83" s="54"/>
      <c r="EES83" s="4280"/>
      <c r="EET83" s="4282"/>
      <c r="EEW83" s="54"/>
      <c r="EEX83" s="54"/>
      <c r="EEY83" s="54"/>
      <c r="EEZ83" s="54"/>
      <c r="EFC83" s="54"/>
      <c r="EFK83" s="4280"/>
      <c r="EFL83" s="4282"/>
      <c r="EFO83" s="54"/>
      <c r="EFP83" s="54"/>
      <c r="EFQ83" s="54"/>
      <c r="EFR83" s="54"/>
      <c r="EFU83" s="54"/>
      <c r="EGC83" s="4280"/>
      <c r="EGD83" s="4282"/>
      <c r="EGG83" s="54"/>
      <c r="EGH83" s="54"/>
      <c r="EGI83" s="54"/>
      <c r="EGJ83" s="54"/>
      <c r="EGM83" s="54"/>
      <c r="EGU83" s="4280"/>
      <c r="EGV83" s="4282"/>
      <c r="EGY83" s="54"/>
      <c r="EGZ83" s="54"/>
      <c r="EHA83" s="54"/>
      <c r="EHB83" s="54"/>
      <c r="EHE83" s="54"/>
      <c r="EHM83" s="4280"/>
      <c r="EHN83" s="4282"/>
      <c r="EHQ83" s="54"/>
      <c r="EHR83" s="54"/>
      <c r="EHS83" s="54"/>
      <c r="EHT83" s="54"/>
      <c r="EHW83" s="54"/>
      <c r="EIE83" s="4280"/>
      <c r="EIF83" s="4282"/>
      <c r="EII83" s="54"/>
      <c r="EIJ83" s="54"/>
      <c r="EIK83" s="54"/>
      <c r="EIL83" s="54"/>
      <c r="EIO83" s="54"/>
      <c r="EIW83" s="4280"/>
      <c r="EIX83" s="4282"/>
      <c r="EJA83" s="54"/>
      <c r="EJB83" s="54"/>
      <c r="EJC83" s="54"/>
      <c r="EJD83" s="54"/>
      <c r="EJG83" s="54"/>
      <c r="EJO83" s="4280"/>
      <c r="EJP83" s="4282"/>
      <c r="EJS83" s="54"/>
      <c r="EJT83" s="54"/>
      <c r="EJU83" s="54"/>
      <c r="EJV83" s="54"/>
      <c r="EJY83" s="54"/>
      <c r="EKG83" s="4280"/>
      <c r="EKH83" s="4282"/>
      <c r="EKK83" s="54"/>
      <c r="EKL83" s="54"/>
      <c r="EKM83" s="54"/>
      <c r="EKN83" s="54"/>
      <c r="EKQ83" s="54"/>
      <c r="EKY83" s="4280"/>
      <c r="EKZ83" s="4282"/>
      <c r="ELC83" s="54"/>
      <c r="ELD83" s="54"/>
      <c r="ELE83" s="54"/>
      <c r="ELF83" s="54"/>
      <c r="ELI83" s="54"/>
      <c r="ELQ83" s="4280"/>
      <c r="ELR83" s="4282"/>
      <c r="ELU83" s="54"/>
      <c r="ELV83" s="54"/>
      <c r="ELW83" s="54"/>
      <c r="ELX83" s="54"/>
      <c r="EMA83" s="54"/>
      <c r="EMI83" s="4280"/>
      <c r="EMJ83" s="4282"/>
      <c r="EMM83" s="54"/>
      <c r="EMN83" s="54"/>
      <c r="EMO83" s="54"/>
      <c r="EMP83" s="54"/>
      <c r="EMS83" s="54"/>
      <c r="ENA83" s="4280"/>
      <c r="ENB83" s="4282"/>
      <c r="ENE83" s="54"/>
      <c r="ENF83" s="54"/>
      <c r="ENG83" s="54"/>
      <c r="ENH83" s="54"/>
      <c r="ENK83" s="54"/>
      <c r="ENS83" s="4280"/>
      <c r="ENT83" s="4282"/>
      <c r="ENW83" s="54"/>
      <c r="ENX83" s="54"/>
      <c r="ENY83" s="54"/>
      <c r="ENZ83" s="54"/>
      <c r="EOC83" s="54"/>
      <c r="EOK83" s="4280"/>
      <c r="EOL83" s="4282"/>
      <c r="EOO83" s="54"/>
      <c r="EOP83" s="54"/>
      <c r="EOQ83" s="54"/>
      <c r="EOR83" s="54"/>
      <c r="EOU83" s="54"/>
      <c r="EPC83" s="4280"/>
      <c r="EPD83" s="4282"/>
      <c r="EPG83" s="54"/>
      <c r="EPH83" s="54"/>
      <c r="EPI83" s="54"/>
      <c r="EPJ83" s="54"/>
      <c r="EPM83" s="54"/>
      <c r="EPU83" s="4280"/>
      <c r="EPV83" s="4282"/>
      <c r="EPY83" s="54"/>
      <c r="EPZ83" s="54"/>
      <c r="EQA83" s="54"/>
      <c r="EQB83" s="54"/>
      <c r="EQE83" s="54"/>
      <c r="EQM83" s="4280"/>
      <c r="EQN83" s="4282"/>
      <c r="EQQ83" s="54"/>
      <c r="EQR83" s="54"/>
      <c r="EQS83" s="54"/>
      <c r="EQT83" s="54"/>
      <c r="EQW83" s="54"/>
      <c r="ERE83" s="4280"/>
      <c r="ERF83" s="4282"/>
      <c r="ERI83" s="54"/>
      <c r="ERJ83" s="54"/>
      <c r="ERK83" s="54"/>
      <c r="ERL83" s="54"/>
      <c r="ERO83" s="54"/>
      <c r="ERW83" s="4280"/>
      <c r="ERX83" s="4282"/>
      <c r="ESA83" s="54"/>
      <c r="ESB83" s="54"/>
      <c r="ESC83" s="54"/>
      <c r="ESD83" s="54"/>
      <c r="ESG83" s="54"/>
      <c r="ESO83" s="4280"/>
      <c r="ESP83" s="4282"/>
      <c r="ESS83" s="54"/>
      <c r="EST83" s="54"/>
      <c r="ESU83" s="54"/>
      <c r="ESV83" s="54"/>
      <c r="ESY83" s="54"/>
      <c r="ETG83" s="4280"/>
      <c r="ETH83" s="4282"/>
      <c r="ETK83" s="54"/>
      <c r="ETL83" s="54"/>
      <c r="ETM83" s="54"/>
      <c r="ETN83" s="54"/>
      <c r="ETQ83" s="54"/>
      <c r="ETY83" s="4280"/>
      <c r="ETZ83" s="4282"/>
      <c r="EUC83" s="54"/>
      <c r="EUD83" s="54"/>
      <c r="EUE83" s="54"/>
      <c r="EUF83" s="54"/>
      <c r="EUI83" s="54"/>
      <c r="EUQ83" s="4280"/>
      <c r="EUR83" s="4282"/>
      <c r="EUU83" s="54"/>
      <c r="EUV83" s="54"/>
      <c r="EUW83" s="54"/>
      <c r="EUX83" s="54"/>
      <c r="EVA83" s="54"/>
      <c r="EVI83" s="4280"/>
      <c r="EVJ83" s="4282"/>
      <c r="EVM83" s="54"/>
      <c r="EVN83" s="54"/>
      <c r="EVO83" s="54"/>
      <c r="EVP83" s="54"/>
      <c r="EVS83" s="54"/>
      <c r="EWA83" s="4280"/>
      <c r="EWB83" s="4282"/>
      <c r="EWE83" s="54"/>
      <c r="EWF83" s="54"/>
      <c r="EWG83" s="54"/>
      <c r="EWH83" s="54"/>
      <c r="EWK83" s="54"/>
      <c r="EWS83" s="4280"/>
      <c r="EWT83" s="4282"/>
      <c r="EWW83" s="54"/>
      <c r="EWX83" s="54"/>
      <c r="EWY83" s="54"/>
      <c r="EWZ83" s="54"/>
      <c r="EXC83" s="54"/>
      <c r="EXK83" s="4280"/>
      <c r="EXL83" s="4282"/>
      <c r="EXO83" s="54"/>
      <c r="EXP83" s="54"/>
      <c r="EXQ83" s="54"/>
      <c r="EXR83" s="54"/>
      <c r="EXU83" s="54"/>
      <c r="EYC83" s="4280"/>
      <c r="EYD83" s="4282"/>
      <c r="EYG83" s="54"/>
      <c r="EYH83" s="54"/>
      <c r="EYI83" s="54"/>
      <c r="EYJ83" s="54"/>
      <c r="EYM83" s="54"/>
      <c r="EYU83" s="4280"/>
      <c r="EYV83" s="4282"/>
      <c r="EYY83" s="54"/>
      <c r="EYZ83" s="54"/>
      <c r="EZA83" s="54"/>
      <c r="EZB83" s="54"/>
      <c r="EZE83" s="54"/>
      <c r="EZM83" s="4280"/>
      <c r="EZN83" s="4282"/>
      <c r="EZQ83" s="54"/>
      <c r="EZR83" s="54"/>
      <c r="EZS83" s="54"/>
      <c r="EZT83" s="54"/>
      <c r="EZW83" s="54"/>
      <c r="FAE83" s="4280"/>
      <c r="FAF83" s="4282"/>
      <c r="FAI83" s="54"/>
      <c r="FAJ83" s="54"/>
      <c r="FAK83" s="54"/>
      <c r="FAL83" s="54"/>
      <c r="FAO83" s="54"/>
      <c r="FAW83" s="4280"/>
      <c r="FAX83" s="4282"/>
      <c r="FBA83" s="54"/>
      <c r="FBB83" s="54"/>
      <c r="FBC83" s="54"/>
      <c r="FBD83" s="54"/>
      <c r="FBG83" s="54"/>
      <c r="FBO83" s="4280"/>
      <c r="FBP83" s="4282"/>
      <c r="FBS83" s="54"/>
      <c r="FBT83" s="54"/>
      <c r="FBU83" s="54"/>
      <c r="FBV83" s="54"/>
      <c r="FBY83" s="54"/>
      <c r="FCG83" s="4280"/>
      <c r="FCH83" s="4282"/>
      <c r="FCK83" s="54"/>
      <c r="FCL83" s="54"/>
      <c r="FCM83" s="54"/>
      <c r="FCN83" s="54"/>
      <c r="FCQ83" s="54"/>
      <c r="FCY83" s="4280"/>
      <c r="FCZ83" s="4282"/>
      <c r="FDC83" s="54"/>
      <c r="FDD83" s="54"/>
      <c r="FDE83" s="54"/>
      <c r="FDF83" s="54"/>
      <c r="FDI83" s="54"/>
      <c r="FDQ83" s="4280"/>
      <c r="FDR83" s="4282"/>
      <c r="FDU83" s="54"/>
      <c r="FDV83" s="54"/>
      <c r="FDW83" s="54"/>
      <c r="FDX83" s="54"/>
      <c r="FEA83" s="54"/>
      <c r="FEI83" s="4280"/>
      <c r="FEJ83" s="4282"/>
      <c r="FEM83" s="54"/>
      <c r="FEN83" s="54"/>
      <c r="FEO83" s="54"/>
      <c r="FEP83" s="54"/>
      <c r="FES83" s="54"/>
      <c r="FFA83" s="4280"/>
      <c r="FFB83" s="4282"/>
      <c r="FFE83" s="54"/>
      <c r="FFF83" s="54"/>
      <c r="FFG83" s="54"/>
      <c r="FFH83" s="54"/>
      <c r="FFK83" s="54"/>
      <c r="FFS83" s="4280"/>
      <c r="FFT83" s="4282"/>
      <c r="FFW83" s="54"/>
      <c r="FFX83" s="54"/>
      <c r="FFY83" s="54"/>
      <c r="FFZ83" s="54"/>
      <c r="FGC83" s="54"/>
      <c r="FGK83" s="4280"/>
      <c r="FGL83" s="4282"/>
      <c r="FGO83" s="54"/>
      <c r="FGP83" s="54"/>
      <c r="FGQ83" s="54"/>
      <c r="FGR83" s="54"/>
      <c r="FGU83" s="54"/>
      <c r="FHC83" s="4280"/>
      <c r="FHD83" s="4282"/>
      <c r="FHG83" s="54"/>
      <c r="FHH83" s="54"/>
      <c r="FHI83" s="54"/>
      <c r="FHJ83" s="54"/>
      <c r="FHM83" s="54"/>
      <c r="FHU83" s="4280"/>
      <c r="FHV83" s="4282"/>
      <c r="FHY83" s="54"/>
      <c r="FHZ83" s="54"/>
      <c r="FIA83" s="54"/>
      <c r="FIB83" s="54"/>
      <c r="FIE83" s="54"/>
      <c r="FIM83" s="4280"/>
      <c r="FIN83" s="4282"/>
      <c r="FIQ83" s="54"/>
      <c r="FIR83" s="54"/>
      <c r="FIS83" s="54"/>
      <c r="FIT83" s="54"/>
      <c r="FIW83" s="54"/>
      <c r="FJE83" s="4280"/>
      <c r="FJF83" s="4282"/>
      <c r="FJI83" s="54"/>
      <c r="FJJ83" s="54"/>
      <c r="FJK83" s="54"/>
      <c r="FJL83" s="54"/>
      <c r="FJO83" s="54"/>
      <c r="FJW83" s="4280"/>
      <c r="FJX83" s="4282"/>
      <c r="FKA83" s="54"/>
      <c r="FKB83" s="54"/>
      <c r="FKC83" s="54"/>
      <c r="FKD83" s="54"/>
      <c r="FKG83" s="54"/>
      <c r="FKO83" s="4280"/>
      <c r="FKP83" s="4282"/>
      <c r="FKS83" s="54"/>
      <c r="FKT83" s="54"/>
      <c r="FKU83" s="54"/>
      <c r="FKV83" s="54"/>
      <c r="FKY83" s="54"/>
      <c r="FLG83" s="4280"/>
      <c r="FLH83" s="4282"/>
      <c r="FLK83" s="54"/>
      <c r="FLL83" s="54"/>
      <c r="FLM83" s="54"/>
      <c r="FLN83" s="54"/>
      <c r="FLQ83" s="54"/>
      <c r="FLY83" s="4280"/>
      <c r="FLZ83" s="4282"/>
      <c r="FMC83" s="54"/>
      <c r="FMD83" s="54"/>
      <c r="FME83" s="54"/>
      <c r="FMF83" s="54"/>
      <c r="FMI83" s="54"/>
      <c r="FMQ83" s="4280"/>
      <c r="FMR83" s="4282"/>
      <c r="FMU83" s="54"/>
      <c r="FMV83" s="54"/>
      <c r="FMW83" s="54"/>
      <c r="FMX83" s="54"/>
      <c r="FNA83" s="54"/>
      <c r="FNI83" s="4280"/>
      <c r="FNJ83" s="4282"/>
      <c r="FNM83" s="54"/>
      <c r="FNN83" s="54"/>
      <c r="FNO83" s="54"/>
      <c r="FNP83" s="54"/>
      <c r="FNS83" s="54"/>
      <c r="FOA83" s="4280"/>
      <c r="FOB83" s="4282"/>
      <c r="FOE83" s="54"/>
      <c r="FOF83" s="54"/>
      <c r="FOG83" s="54"/>
      <c r="FOH83" s="54"/>
      <c r="FOK83" s="54"/>
      <c r="FOS83" s="4280"/>
      <c r="FOT83" s="4282"/>
      <c r="FOW83" s="54"/>
      <c r="FOX83" s="54"/>
      <c r="FOY83" s="54"/>
      <c r="FOZ83" s="54"/>
      <c r="FPC83" s="54"/>
      <c r="FPK83" s="4280"/>
      <c r="FPL83" s="4282"/>
      <c r="FPO83" s="54"/>
      <c r="FPP83" s="54"/>
      <c r="FPQ83" s="54"/>
      <c r="FPR83" s="54"/>
      <c r="FPU83" s="54"/>
      <c r="FQC83" s="4280"/>
      <c r="FQD83" s="4282"/>
      <c r="FQG83" s="54"/>
      <c r="FQH83" s="54"/>
      <c r="FQI83" s="54"/>
      <c r="FQJ83" s="54"/>
      <c r="FQM83" s="54"/>
      <c r="FQU83" s="4280"/>
      <c r="FQV83" s="4282"/>
      <c r="FQY83" s="54"/>
      <c r="FQZ83" s="54"/>
      <c r="FRA83" s="54"/>
      <c r="FRB83" s="54"/>
      <c r="FRE83" s="54"/>
      <c r="FRM83" s="4280"/>
      <c r="FRN83" s="4282"/>
      <c r="FRQ83" s="54"/>
      <c r="FRR83" s="54"/>
      <c r="FRS83" s="54"/>
      <c r="FRT83" s="54"/>
      <c r="FRW83" s="54"/>
      <c r="FSE83" s="4280"/>
      <c r="FSF83" s="4282"/>
      <c r="FSI83" s="54"/>
      <c r="FSJ83" s="54"/>
      <c r="FSK83" s="54"/>
      <c r="FSL83" s="54"/>
      <c r="FSO83" s="54"/>
      <c r="FSW83" s="4280"/>
      <c r="FSX83" s="4282"/>
      <c r="FTA83" s="54"/>
      <c r="FTB83" s="54"/>
      <c r="FTC83" s="54"/>
      <c r="FTD83" s="54"/>
      <c r="FTG83" s="54"/>
      <c r="FTO83" s="4280"/>
      <c r="FTP83" s="4282"/>
      <c r="FTS83" s="54"/>
      <c r="FTT83" s="54"/>
      <c r="FTU83" s="54"/>
      <c r="FTV83" s="54"/>
      <c r="FTY83" s="54"/>
      <c r="FUG83" s="4280"/>
      <c r="FUH83" s="4282"/>
      <c r="FUK83" s="54"/>
      <c r="FUL83" s="54"/>
      <c r="FUM83" s="54"/>
      <c r="FUN83" s="54"/>
      <c r="FUQ83" s="54"/>
      <c r="FUY83" s="4280"/>
      <c r="FUZ83" s="4282"/>
      <c r="FVC83" s="54"/>
      <c r="FVD83" s="54"/>
      <c r="FVE83" s="54"/>
      <c r="FVF83" s="54"/>
      <c r="FVI83" s="54"/>
      <c r="FVQ83" s="4280"/>
      <c r="FVR83" s="4282"/>
      <c r="FVU83" s="54"/>
      <c r="FVV83" s="54"/>
      <c r="FVW83" s="54"/>
      <c r="FVX83" s="54"/>
      <c r="FWA83" s="54"/>
      <c r="FWI83" s="4280"/>
      <c r="FWJ83" s="4282"/>
      <c r="FWM83" s="54"/>
      <c r="FWN83" s="54"/>
      <c r="FWO83" s="54"/>
      <c r="FWP83" s="54"/>
      <c r="FWS83" s="54"/>
      <c r="FXA83" s="4280"/>
      <c r="FXB83" s="4282"/>
      <c r="FXE83" s="54"/>
      <c r="FXF83" s="54"/>
      <c r="FXG83" s="54"/>
      <c r="FXH83" s="54"/>
      <c r="FXK83" s="54"/>
      <c r="FXS83" s="4280"/>
      <c r="FXT83" s="4282"/>
      <c r="FXW83" s="54"/>
      <c r="FXX83" s="54"/>
      <c r="FXY83" s="54"/>
      <c r="FXZ83" s="54"/>
      <c r="FYC83" s="54"/>
      <c r="FYK83" s="4280"/>
      <c r="FYL83" s="4282"/>
      <c r="FYO83" s="54"/>
      <c r="FYP83" s="54"/>
      <c r="FYQ83" s="54"/>
      <c r="FYR83" s="54"/>
      <c r="FYU83" s="54"/>
      <c r="FZC83" s="4280"/>
      <c r="FZD83" s="4282"/>
      <c r="FZG83" s="54"/>
      <c r="FZH83" s="54"/>
      <c r="FZI83" s="54"/>
      <c r="FZJ83" s="54"/>
      <c r="FZM83" s="54"/>
      <c r="FZU83" s="4280"/>
      <c r="FZV83" s="4282"/>
      <c r="FZY83" s="54"/>
      <c r="FZZ83" s="54"/>
      <c r="GAA83" s="54"/>
      <c r="GAB83" s="54"/>
      <c r="GAE83" s="54"/>
      <c r="GAM83" s="4280"/>
      <c r="GAN83" s="4282"/>
      <c r="GAQ83" s="54"/>
      <c r="GAR83" s="54"/>
      <c r="GAS83" s="54"/>
      <c r="GAT83" s="54"/>
      <c r="GAW83" s="54"/>
      <c r="GBE83" s="4280"/>
      <c r="GBF83" s="4282"/>
      <c r="GBI83" s="54"/>
      <c r="GBJ83" s="54"/>
      <c r="GBK83" s="54"/>
      <c r="GBL83" s="54"/>
      <c r="GBO83" s="54"/>
      <c r="GBW83" s="4280"/>
      <c r="GBX83" s="4282"/>
      <c r="GCA83" s="54"/>
      <c r="GCB83" s="54"/>
      <c r="GCC83" s="54"/>
      <c r="GCD83" s="54"/>
      <c r="GCG83" s="54"/>
      <c r="GCO83" s="4280"/>
      <c r="GCP83" s="4282"/>
      <c r="GCS83" s="54"/>
      <c r="GCT83" s="54"/>
      <c r="GCU83" s="54"/>
      <c r="GCV83" s="54"/>
      <c r="GCY83" s="54"/>
      <c r="GDG83" s="4280"/>
      <c r="GDH83" s="4282"/>
      <c r="GDK83" s="54"/>
      <c r="GDL83" s="54"/>
      <c r="GDM83" s="54"/>
      <c r="GDN83" s="54"/>
      <c r="GDQ83" s="54"/>
      <c r="GDY83" s="4280"/>
      <c r="GDZ83" s="4282"/>
      <c r="GEC83" s="54"/>
      <c r="GED83" s="54"/>
      <c r="GEE83" s="54"/>
      <c r="GEF83" s="54"/>
      <c r="GEI83" s="54"/>
      <c r="GEQ83" s="4280"/>
      <c r="GER83" s="4282"/>
      <c r="GEU83" s="54"/>
      <c r="GEV83" s="54"/>
      <c r="GEW83" s="54"/>
      <c r="GEX83" s="54"/>
      <c r="GFA83" s="54"/>
      <c r="GFI83" s="4280"/>
      <c r="GFJ83" s="4282"/>
      <c r="GFM83" s="54"/>
      <c r="GFN83" s="54"/>
      <c r="GFO83" s="54"/>
      <c r="GFP83" s="54"/>
      <c r="GFS83" s="54"/>
      <c r="GGA83" s="4280"/>
      <c r="GGB83" s="4282"/>
      <c r="GGE83" s="54"/>
      <c r="GGF83" s="54"/>
      <c r="GGG83" s="54"/>
      <c r="GGH83" s="54"/>
      <c r="GGK83" s="54"/>
      <c r="GGS83" s="4280"/>
      <c r="GGT83" s="4282"/>
      <c r="GGW83" s="54"/>
      <c r="GGX83" s="54"/>
      <c r="GGY83" s="54"/>
      <c r="GGZ83" s="54"/>
      <c r="GHC83" s="54"/>
      <c r="GHK83" s="4280"/>
      <c r="GHL83" s="4282"/>
      <c r="GHO83" s="54"/>
      <c r="GHP83" s="54"/>
      <c r="GHQ83" s="54"/>
      <c r="GHR83" s="54"/>
      <c r="GHU83" s="54"/>
      <c r="GIC83" s="4280"/>
      <c r="GID83" s="4282"/>
      <c r="GIG83" s="54"/>
      <c r="GIH83" s="54"/>
      <c r="GII83" s="54"/>
      <c r="GIJ83" s="54"/>
      <c r="GIM83" s="54"/>
      <c r="GIU83" s="4280"/>
      <c r="GIV83" s="4282"/>
      <c r="GIY83" s="54"/>
      <c r="GIZ83" s="54"/>
      <c r="GJA83" s="54"/>
      <c r="GJB83" s="54"/>
      <c r="GJE83" s="54"/>
      <c r="GJM83" s="4280"/>
      <c r="GJN83" s="4282"/>
      <c r="GJQ83" s="54"/>
      <c r="GJR83" s="54"/>
      <c r="GJS83" s="54"/>
      <c r="GJT83" s="54"/>
      <c r="GJW83" s="54"/>
      <c r="GKE83" s="4280"/>
      <c r="GKF83" s="4282"/>
      <c r="GKI83" s="54"/>
      <c r="GKJ83" s="54"/>
      <c r="GKK83" s="54"/>
      <c r="GKL83" s="54"/>
      <c r="GKO83" s="54"/>
      <c r="GKW83" s="4280"/>
      <c r="GKX83" s="4282"/>
      <c r="GLA83" s="54"/>
      <c r="GLB83" s="54"/>
      <c r="GLC83" s="54"/>
      <c r="GLD83" s="54"/>
      <c r="GLG83" s="54"/>
      <c r="GLO83" s="4280"/>
      <c r="GLP83" s="4282"/>
      <c r="GLS83" s="54"/>
      <c r="GLT83" s="54"/>
      <c r="GLU83" s="54"/>
      <c r="GLV83" s="54"/>
      <c r="GLY83" s="54"/>
      <c r="GMG83" s="4280"/>
      <c r="GMH83" s="4282"/>
      <c r="GMK83" s="54"/>
      <c r="GML83" s="54"/>
      <c r="GMM83" s="54"/>
      <c r="GMN83" s="54"/>
      <c r="GMQ83" s="54"/>
      <c r="GMY83" s="4280"/>
      <c r="GMZ83" s="4282"/>
      <c r="GNC83" s="54"/>
      <c r="GND83" s="54"/>
      <c r="GNE83" s="54"/>
      <c r="GNF83" s="54"/>
      <c r="GNI83" s="54"/>
      <c r="GNQ83" s="4280"/>
      <c r="GNR83" s="4282"/>
      <c r="GNU83" s="54"/>
      <c r="GNV83" s="54"/>
      <c r="GNW83" s="54"/>
      <c r="GNX83" s="54"/>
      <c r="GOA83" s="54"/>
      <c r="GOI83" s="4280"/>
      <c r="GOJ83" s="4282"/>
      <c r="GOM83" s="54"/>
      <c r="GON83" s="54"/>
      <c r="GOO83" s="54"/>
      <c r="GOP83" s="54"/>
      <c r="GOS83" s="54"/>
      <c r="GPA83" s="4280"/>
      <c r="GPB83" s="4282"/>
      <c r="GPE83" s="54"/>
      <c r="GPF83" s="54"/>
      <c r="GPG83" s="54"/>
      <c r="GPH83" s="54"/>
      <c r="GPK83" s="54"/>
      <c r="GPS83" s="4280"/>
      <c r="GPT83" s="4282"/>
      <c r="GPW83" s="54"/>
      <c r="GPX83" s="54"/>
      <c r="GPY83" s="54"/>
      <c r="GPZ83" s="54"/>
      <c r="GQC83" s="54"/>
      <c r="GQK83" s="4280"/>
      <c r="GQL83" s="4282"/>
      <c r="GQO83" s="54"/>
      <c r="GQP83" s="54"/>
      <c r="GQQ83" s="54"/>
      <c r="GQR83" s="54"/>
      <c r="GQU83" s="54"/>
      <c r="GRC83" s="4280"/>
      <c r="GRD83" s="4282"/>
      <c r="GRG83" s="54"/>
      <c r="GRH83" s="54"/>
      <c r="GRI83" s="54"/>
      <c r="GRJ83" s="54"/>
      <c r="GRM83" s="54"/>
      <c r="GRU83" s="4280"/>
      <c r="GRV83" s="4282"/>
      <c r="GRY83" s="54"/>
      <c r="GRZ83" s="54"/>
      <c r="GSA83" s="54"/>
      <c r="GSB83" s="54"/>
      <c r="GSE83" s="54"/>
      <c r="GSM83" s="4280"/>
      <c r="GSN83" s="4282"/>
      <c r="GSQ83" s="54"/>
      <c r="GSR83" s="54"/>
      <c r="GSS83" s="54"/>
      <c r="GST83" s="54"/>
      <c r="GSW83" s="54"/>
      <c r="GTE83" s="4280"/>
      <c r="GTF83" s="4282"/>
      <c r="GTI83" s="54"/>
      <c r="GTJ83" s="54"/>
      <c r="GTK83" s="54"/>
      <c r="GTL83" s="54"/>
      <c r="GTO83" s="54"/>
      <c r="GTW83" s="4280"/>
      <c r="GTX83" s="4282"/>
      <c r="GUA83" s="54"/>
      <c r="GUB83" s="54"/>
      <c r="GUC83" s="54"/>
      <c r="GUD83" s="54"/>
      <c r="GUG83" s="54"/>
      <c r="GUO83" s="4280"/>
      <c r="GUP83" s="4282"/>
      <c r="GUS83" s="54"/>
      <c r="GUT83" s="54"/>
      <c r="GUU83" s="54"/>
      <c r="GUV83" s="54"/>
      <c r="GUY83" s="54"/>
      <c r="GVG83" s="4280"/>
      <c r="GVH83" s="4282"/>
      <c r="GVK83" s="54"/>
      <c r="GVL83" s="54"/>
      <c r="GVM83" s="54"/>
      <c r="GVN83" s="54"/>
      <c r="GVQ83" s="54"/>
      <c r="GVY83" s="4280"/>
      <c r="GVZ83" s="4282"/>
      <c r="GWC83" s="54"/>
      <c r="GWD83" s="54"/>
      <c r="GWE83" s="54"/>
      <c r="GWF83" s="54"/>
      <c r="GWI83" s="54"/>
      <c r="GWQ83" s="4280"/>
      <c r="GWR83" s="4282"/>
      <c r="GWU83" s="54"/>
      <c r="GWV83" s="54"/>
      <c r="GWW83" s="54"/>
      <c r="GWX83" s="54"/>
      <c r="GXA83" s="54"/>
      <c r="GXI83" s="4280"/>
      <c r="GXJ83" s="4282"/>
      <c r="GXM83" s="54"/>
      <c r="GXN83" s="54"/>
      <c r="GXO83" s="54"/>
      <c r="GXP83" s="54"/>
      <c r="GXS83" s="54"/>
      <c r="GYA83" s="4280"/>
      <c r="GYB83" s="4282"/>
      <c r="GYE83" s="54"/>
      <c r="GYF83" s="54"/>
      <c r="GYG83" s="54"/>
      <c r="GYH83" s="54"/>
      <c r="GYK83" s="54"/>
      <c r="GYS83" s="4280"/>
      <c r="GYT83" s="4282"/>
      <c r="GYW83" s="54"/>
      <c r="GYX83" s="54"/>
      <c r="GYY83" s="54"/>
      <c r="GYZ83" s="54"/>
      <c r="GZC83" s="54"/>
      <c r="GZK83" s="4280"/>
      <c r="GZL83" s="4282"/>
      <c r="GZO83" s="54"/>
      <c r="GZP83" s="54"/>
      <c r="GZQ83" s="54"/>
      <c r="GZR83" s="54"/>
      <c r="GZU83" s="54"/>
      <c r="HAC83" s="4280"/>
      <c r="HAD83" s="4282"/>
      <c r="HAG83" s="54"/>
      <c r="HAH83" s="54"/>
      <c r="HAI83" s="54"/>
      <c r="HAJ83" s="54"/>
      <c r="HAM83" s="54"/>
      <c r="HAU83" s="4280"/>
      <c r="HAV83" s="4282"/>
      <c r="HAY83" s="54"/>
      <c r="HAZ83" s="54"/>
      <c r="HBA83" s="54"/>
      <c r="HBB83" s="54"/>
      <c r="HBE83" s="54"/>
      <c r="HBM83" s="4280"/>
      <c r="HBN83" s="4282"/>
      <c r="HBQ83" s="54"/>
      <c r="HBR83" s="54"/>
      <c r="HBS83" s="54"/>
      <c r="HBT83" s="54"/>
      <c r="HBW83" s="54"/>
      <c r="HCE83" s="4280"/>
      <c r="HCF83" s="4282"/>
      <c r="HCI83" s="54"/>
      <c r="HCJ83" s="54"/>
      <c r="HCK83" s="54"/>
      <c r="HCL83" s="54"/>
      <c r="HCO83" s="54"/>
      <c r="HCW83" s="4280"/>
      <c r="HCX83" s="4282"/>
      <c r="HDA83" s="54"/>
      <c r="HDB83" s="54"/>
      <c r="HDC83" s="54"/>
      <c r="HDD83" s="54"/>
      <c r="HDG83" s="54"/>
      <c r="HDO83" s="4280"/>
      <c r="HDP83" s="4282"/>
      <c r="HDS83" s="54"/>
      <c r="HDT83" s="54"/>
      <c r="HDU83" s="54"/>
      <c r="HDV83" s="54"/>
      <c r="HDY83" s="54"/>
      <c r="HEG83" s="4280"/>
      <c r="HEH83" s="4282"/>
      <c r="HEK83" s="54"/>
      <c r="HEL83" s="54"/>
      <c r="HEM83" s="54"/>
      <c r="HEN83" s="54"/>
      <c r="HEQ83" s="54"/>
      <c r="HEY83" s="4280"/>
      <c r="HEZ83" s="4282"/>
      <c r="HFC83" s="54"/>
      <c r="HFD83" s="54"/>
      <c r="HFE83" s="54"/>
      <c r="HFF83" s="54"/>
      <c r="HFI83" s="54"/>
      <c r="HFQ83" s="4280"/>
      <c r="HFR83" s="4282"/>
      <c r="HFU83" s="54"/>
      <c r="HFV83" s="54"/>
      <c r="HFW83" s="54"/>
      <c r="HFX83" s="54"/>
      <c r="HGA83" s="54"/>
      <c r="HGI83" s="4280"/>
      <c r="HGJ83" s="4282"/>
      <c r="HGM83" s="54"/>
      <c r="HGN83" s="54"/>
      <c r="HGO83" s="54"/>
      <c r="HGP83" s="54"/>
      <c r="HGS83" s="54"/>
      <c r="HHA83" s="4280"/>
      <c r="HHB83" s="4282"/>
      <c r="HHE83" s="54"/>
      <c r="HHF83" s="54"/>
      <c r="HHG83" s="54"/>
      <c r="HHH83" s="54"/>
      <c r="HHK83" s="54"/>
      <c r="HHS83" s="4280"/>
      <c r="HHT83" s="4282"/>
      <c r="HHW83" s="54"/>
      <c r="HHX83" s="54"/>
      <c r="HHY83" s="54"/>
      <c r="HHZ83" s="54"/>
      <c r="HIC83" s="54"/>
      <c r="HIK83" s="4280"/>
      <c r="HIL83" s="4282"/>
      <c r="HIO83" s="54"/>
      <c r="HIP83" s="54"/>
      <c r="HIQ83" s="54"/>
      <c r="HIR83" s="54"/>
      <c r="HIU83" s="54"/>
      <c r="HJC83" s="4280"/>
      <c r="HJD83" s="4282"/>
      <c r="HJG83" s="54"/>
      <c r="HJH83" s="54"/>
      <c r="HJI83" s="54"/>
      <c r="HJJ83" s="54"/>
      <c r="HJM83" s="54"/>
      <c r="HJU83" s="4280"/>
      <c r="HJV83" s="4282"/>
      <c r="HJY83" s="54"/>
      <c r="HJZ83" s="54"/>
      <c r="HKA83" s="54"/>
      <c r="HKB83" s="54"/>
      <c r="HKE83" s="54"/>
      <c r="HKM83" s="4280"/>
      <c r="HKN83" s="4282"/>
      <c r="HKQ83" s="54"/>
      <c r="HKR83" s="54"/>
      <c r="HKS83" s="54"/>
      <c r="HKT83" s="54"/>
      <c r="HKW83" s="54"/>
      <c r="HLE83" s="4280"/>
      <c r="HLF83" s="4282"/>
      <c r="HLI83" s="54"/>
      <c r="HLJ83" s="54"/>
      <c r="HLK83" s="54"/>
      <c r="HLL83" s="54"/>
      <c r="HLO83" s="54"/>
      <c r="HLW83" s="4280"/>
      <c r="HLX83" s="4282"/>
      <c r="HMA83" s="54"/>
      <c r="HMB83" s="54"/>
      <c r="HMC83" s="54"/>
      <c r="HMD83" s="54"/>
      <c r="HMG83" s="54"/>
      <c r="HMO83" s="4280"/>
      <c r="HMP83" s="4282"/>
      <c r="HMS83" s="54"/>
      <c r="HMT83" s="54"/>
      <c r="HMU83" s="54"/>
      <c r="HMV83" s="54"/>
      <c r="HMY83" s="54"/>
      <c r="HNG83" s="4280"/>
      <c r="HNH83" s="4282"/>
      <c r="HNK83" s="54"/>
      <c r="HNL83" s="54"/>
      <c r="HNM83" s="54"/>
      <c r="HNN83" s="54"/>
      <c r="HNQ83" s="54"/>
      <c r="HNY83" s="4280"/>
      <c r="HNZ83" s="4282"/>
      <c r="HOC83" s="54"/>
      <c r="HOD83" s="54"/>
      <c r="HOE83" s="54"/>
      <c r="HOF83" s="54"/>
      <c r="HOI83" s="54"/>
      <c r="HOQ83" s="4280"/>
      <c r="HOR83" s="4282"/>
      <c r="HOU83" s="54"/>
      <c r="HOV83" s="54"/>
      <c r="HOW83" s="54"/>
      <c r="HOX83" s="54"/>
      <c r="HPA83" s="54"/>
      <c r="HPI83" s="4280"/>
      <c r="HPJ83" s="4282"/>
      <c r="HPM83" s="54"/>
      <c r="HPN83" s="54"/>
      <c r="HPO83" s="54"/>
      <c r="HPP83" s="54"/>
      <c r="HPS83" s="54"/>
      <c r="HQA83" s="4280"/>
      <c r="HQB83" s="4282"/>
      <c r="HQE83" s="54"/>
      <c r="HQF83" s="54"/>
      <c r="HQG83" s="54"/>
      <c r="HQH83" s="54"/>
      <c r="HQK83" s="54"/>
      <c r="HQS83" s="4280"/>
      <c r="HQT83" s="4282"/>
      <c r="HQW83" s="54"/>
      <c r="HQX83" s="54"/>
      <c r="HQY83" s="54"/>
      <c r="HQZ83" s="54"/>
      <c r="HRC83" s="54"/>
      <c r="HRK83" s="4280"/>
      <c r="HRL83" s="4282"/>
      <c r="HRO83" s="54"/>
      <c r="HRP83" s="54"/>
      <c r="HRQ83" s="54"/>
      <c r="HRR83" s="54"/>
      <c r="HRU83" s="54"/>
      <c r="HSC83" s="4280"/>
      <c r="HSD83" s="4282"/>
      <c r="HSG83" s="54"/>
      <c r="HSH83" s="54"/>
      <c r="HSI83" s="54"/>
      <c r="HSJ83" s="54"/>
      <c r="HSM83" s="54"/>
      <c r="HSU83" s="4280"/>
      <c r="HSV83" s="4282"/>
      <c r="HSY83" s="54"/>
      <c r="HSZ83" s="54"/>
      <c r="HTA83" s="54"/>
      <c r="HTB83" s="54"/>
      <c r="HTE83" s="54"/>
      <c r="HTM83" s="4280"/>
      <c r="HTN83" s="4282"/>
      <c r="HTQ83" s="54"/>
      <c r="HTR83" s="54"/>
      <c r="HTS83" s="54"/>
      <c r="HTT83" s="54"/>
      <c r="HTW83" s="54"/>
      <c r="HUE83" s="4280"/>
      <c r="HUF83" s="4282"/>
      <c r="HUI83" s="54"/>
      <c r="HUJ83" s="54"/>
      <c r="HUK83" s="54"/>
      <c r="HUL83" s="54"/>
      <c r="HUO83" s="54"/>
      <c r="HUW83" s="4280"/>
      <c r="HUX83" s="4282"/>
      <c r="HVA83" s="54"/>
      <c r="HVB83" s="54"/>
      <c r="HVC83" s="54"/>
      <c r="HVD83" s="54"/>
      <c r="HVG83" s="54"/>
      <c r="HVO83" s="4280"/>
      <c r="HVP83" s="4282"/>
      <c r="HVS83" s="54"/>
      <c r="HVT83" s="54"/>
      <c r="HVU83" s="54"/>
      <c r="HVV83" s="54"/>
      <c r="HVY83" s="54"/>
      <c r="HWG83" s="4280"/>
      <c r="HWH83" s="4282"/>
      <c r="HWK83" s="54"/>
      <c r="HWL83" s="54"/>
      <c r="HWM83" s="54"/>
      <c r="HWN83" s="54"/>
      <c r="HWQ83" s="54"/>
      <c r="HWY83" s="4280"/>
      <c r="HWZ83" s="4282"/>
      <c r="HXC83" s="54"/>
      <c r="HXD83" s="54"/>
      <c r="HXE83" s="54"/>
      <c r="HXF83" s="54"/>
      <c r="HXI83" s="54"/>
      <c r="HXQ83" s="4280"/>
      <c r="HXR83" s="4282"/>
      <c r="HXU83" s="54"/>
      <c r="HXV83" s="54"/>
      <c r="HXW83" s="54"/>
      <c r="HXX83" s="54"/>
      <c r="HYA83" s="54"/>
      <c r="HYI83" s="4280"/>
      <c r="HYJ83" s="4282"/>
      <c r="HYM83" s="54"/>
      <c r="HYN83" s="54"/>
      <c r="HYO83" s="54"/>
      <c r="HYP83" s="54"/>
      <c r="HYS83" s="54"/>
      <c r="HZA83" s="4280"/>
      <c r="HZB83" s="4282"/>
      <c r="HZE83" s="54"/>
      <c r="HZF83" s="54"/>
      <c r="HZG83" s="54"/>
      <c r="HZH83" s="54"/>
      <c r="HZK83" s="54"/>
      <c r="HZS83" s="4280"/>
      <c r="HZT83" s="4282"/>
      <c r="HZW83" s="54"/>
      <c r="HZX83" s="54"/>
      <c r="HZY83" s="54"/>
      <c r="HZZ83" s="54"/>
      <c r="IAC83" s="54"/>
      <c r="IAK83" s="4280"/>
      <c r="IAL83" s="4282"/>
      <c r="IAO83" s="54"/>
      <c r="IAP83" s="54"/>
      <c r="IAQ83" s="54"/>
      <c r="IAR83" s="54"/>
      <c r="IAU83" s="54"/>
      <c r="IBC83" s="4280"/>
      <c r="IBD83" s="4282"/>
      <c r="IBG83" s="54"/>
      <c r="IBH83" s="54"/>
      <c r="IBI83" s="54"/>
      <c r="IBJ83" s="54"/>
      <c r="IBM83" s="54"/>
      <c r="IBU83" s="4280"/>
      <c r="IBV83" s="4282"/>
      <c r="IBY83" s="54"/>
      <c r="IBZ83" s="54"/>
      <c r="ICA83" s="54"/>
      <c r="ICB83" s="54"/>
      <c r="ICE83" s="54"/>
      <c r="ICM83" s="4280"/>
      <c r="ICN83" s="4282"/>
      <c r="ICQ83" s="54"/>
      <c r="ICR83" s="54"/>
      <c r="ICS83" s="54"/>
      <c r="ICT83" s="54"/>
      <c r="ICW83" s="54"/>
      <c r="IDE83" s="4280"/>
      <c r="IDF83" s="4282"/>
      <c r="IDI83" s="54"/>
      <c r="IDJ83" s="54"/>
      <c r="IDK83" s="54"/>
      <c r="IDL83" s="54"/>
      <c r="IDO83" s="54"/>
      <c r="IDW83" s="4280"/>
      <c r="IDX83" s="4282"/>
      <c r="IEA83" s="54"/>
      <c r="IEB83" s="54"/>
      <c r="IEC83" s="54"/>
      <c r="IED83" s="54"/>
      <c r="IEG83" s="54"/>
      <c r="IEO83" s="4280"/>
      <c r="IEP83" s="4282"/>
      <c r="IES83" s="54"/>
      <c r="IET83" s="54"/>
      <c r="IEU83" s="54"/>
      <c r="IEV83" s="54"/>
      <c r="IEY83" s="54"/>
      <c r="IFG83" s="4280"/>
      <c r="IFH83" s="4282"/>
      <c r="IFK83" s="54"/>
      <c r="IFL83" s="54"/>
      <c r="IFM83" s="54"/>
      <c r="IFN83" s="54"/>
      <c r="IFQ83" s="54"/>
      <c r="IFY83" s="4280"/>
      <c r="IFZ83" s="4282"/>
      <c r="IGC83" s="54"/>
      <c r="IGD83" s="54"/>
      <c r="IGE83" s="54"/>
      <c r="IGF83" s="54"/>
      <c r="IGI83" s="54"/>
      <c r="IGQ83" s="4280"/>
      <c r="IGR83" s="4282"/>
      <c r="IGU83" s="54"/>
      <c r="IGV83" s="54"/>
      <c r="IGW83" s="54"/>
      <c r="IGX83" s="54"/>
      <c r="IHA83" s="54"/>
      <c r="IHI83" s="4280"/>
      <c r="IHJ83" s="4282"/>
      <c r="IHM83" s="54"/>
      <c r="IHN83" s="54"/>
      <c r="IHO83" s="54"/>
      <c r="IHP83" s="54"/>
      <c r="IHS83" s="54"/>
      <c r="IIA83" s="4280"/>
      <c r="IIB83" s="4282"/>
      <c r="IIE83" s="54"/>
      <c r="IIF83" s="54"/>
      <c r="IIG83" s="54"/>
      <c r="IIH83" s="54"/>
      <c r="IIK83" s="54"/>
      <c r="IIS83" s="4280"/>
      <c r="IIT83" s="4282"/>
      <c r="IIW83" s="54"/>
      <c r="IIX83" s="54"/>
      <c r="IIY83" s="54"/>
      <c r="IIZ83" s="54"/>
      <c r="IJC83" s="54"/>
      <c r="IJK83" s="4280"/>
      <c r="IJL83" s="4282"/>
      <c r="IJO83" s="54"/>
      <c r="IJP83" s="54"/>
      <c r="IJQ83" s="54"/>
      <c r="IJR83" s="54"/>
      <c r="IJU83" s="54"/>
      <c r="IKC83" s="4280"/>
      <c r="IKD83" s="4282"/>
      <c r="IKG83" s="54"/>
      <c r="IKH83" s="54"/>
      <c r="IKI83" s="54"/>
      <c r="IKJ83" s="54"/>
      <c r="IKM83" s="54"/>
      <c r="IKU83" s="4280"/>
      <c r="IKV83" s="4282"/>
      <c r="IKY83" s="54"/>
      <c r="IKZ83" s="54"/>
      <c r="ILA83" s="54"/>
      <c r="ILB83" s="54"/>
      <c r="ILE83" s="54"/>
      <c r="ILM83" s="4280"/>
      <c r="ILN83" s="4282"/>
      <c r="ILQ83" s="54"/>
      <c r="ILR83" s="54"/>
      <c r="ILS83" s="54"/>
      <c r="ILT83" s="54"/>
      <c r="ILW83" s="54"/>
      <c r="IME83" s="4280"/>
      <c r="IMF83" s="4282"/>
      <c r="IMI83" s="54"/>
      <c r="IMJ83" s="54"/>
      <c r="IMK83" s="54"/>
      <c r="IML83" s="54"/>
      <c r="IMO83" s="54"/>
      <c r="IMW83" s="4280"/>
      <c r="IMX83" s="4282"/>
      <c r="INA83" s="54"/>
      <c r="INB83" s="54"/>
      <c r="INC83" s="54"/>
      <c r="IND83" s="54"/>
      <c r="ING83" s="54"/>
      <c r="INO83" s="4280"/>
      <c r="INP83" s="4282"/>
      <c r="INS83" s="54"/>
      <c r="INT83" s="54"/>
      <c r="INU83" s="54"/>
      <c r="INV83" s="54"/>
      <c r="INY83" s="54"/>
      <c r="IOG83" s="4280"/>
      <c r="IOH83" s="4282"/>
      <c r="IOK83" s="54"/>
      <c r="IOL83" s="54"/>
      <c r="IOM83" s="54"/>
      <c r="ION83" s="54"/>
      <c r="IOQ83" s="54"/>
      <c r="IOY83" s="4280"/>
      <c r="IOZ83" s="4282"/>
      <c r="IPC83" s="54"/>
      <c r="IPD83" s="54"/>
      <c r="IPE83" s="54"/>
      <c r="IPF83" s="54"/>
      <c r="IPI83" s="54"/>
      <c r="IPQ83" s="4280"/>
      <c r="IPR83" s="4282"/>
      <c r="IPU83" s="54"/>
      <c r="IPV83" s="54"/>
      <c r="IPW83" s="54"/>
      <c r="IPX83" s="54"/>
      <c r="IQA83" s="54"/>
      <c r="IQI83" s="4280"/>
      <c r="IQJ83" s="4282"/>
      <c r="IQM83" s="54"/>
      <c r="IQN83" s="54"/>
      <c r="IQO83" s="54"/>
      <c r="IQP83" s="54"/>
      <c r="IQS83" s="54"/>
      <c r="IRA83" s="4280"/>
      <c r="IRB83" s="4282"/>
      <c r="IRE83" s="54"/>
      <c r="IRF83" s="54"/>
      <c r="IRG83" s="54"/>
      <c r="IRH83" s="54"/>
      <c r="IRK83" s="54"/>
      <c r="IRS83" s="4280"/>
      <c r="IRT83" s="4282"/>
      <c r="IRW83" s="54"/>
      <c r="IRX83" s="54"/>
      <c r="IRY83" s="54"/>
      <c r="IRZ83" s="54"/>
      <c r="ISC83" s="54"/>
      <c r="ISK83" s="4280"/>
      <c r="ISL83" s="4282"/>
      <c r="ISO83" s="54"/>
      <c r="ISP83" s="54"/>
      <c r="ISQ83" s="54"/>
      <c r="ISR83" s="54"/>
      <c r="ISU83" s="54"/>
      <c r="ITC83" s="4280"/>
      <c r="ITD83" s="4282"/>
      <c r="ITG83" s="54"/>
      <c r="ITH83" s="54"/>
      <c r="ITI83" s="54"/>
      <c r="ITJ83" s="54"/>
      <c r="ITM83" s="54"/>
      <c r="ITU83" s="4280"/>
      <c r="ITV83" s="4282"/>
      <c r="ITY83" s="54"/>
      <c r="ITZ83" s="54"/>
      <c r="IUA83" s="54"/>
      <c r="IUB83" s="54"/>
      <c r="IUE83" s="54"/>
      <c r="IUM83" s="4280"/>
      <c r="IUN83" s="4282"/>
      <c r="IUQ83" s="54"/>
      <c r="IUR83" s="54"/>
      <c r="IUS83" s="54"/>
      <c r="IUT83" s="54"/>
      <c r="IUW83" s="54"/>
      <c r="IVE83" s="4280"/>
      <c r="IVF83" s="4282"/>
      <c r="IVI83" s="54"/>
      <c r="IVJ83" s="54"/>
      <c r="IVK83" s="54"/>
      <c r="IVL83" s="54"/>
      <c r="IVO83" s="54"/>
      <c r="IVW83" s="4280"/>
      <c r="IVX83" s="4282"/>
      <c r="IWA83" s="54"/>
      <c r="IWB83" s="54"/>
      <c r="IWC83" s="54"/>
      <c r="IWD83" s="54"/>
      <c r="IWG83" s="54"/>
      <c r="IWO83" s="4280"/>
      <c r="IWP83" s="4282"/>
      <c r="IWS83" s="54"/>
      <c r="IWT83" s="54"/>
      <c r="IWU83" s="54"/>
      <c r="IWV83" s="54"/>
      <c r="IWY83" s="54"/>
      <c r="IXG83" s="4280"/>
      <c r="IXH83" s="4282"/>
      <c r="IXK83" s="54"/>
      <c r="IXL83" s="54"/>
      <c r="IXM83" s="54"/>
      <c r="IXN83" s="54"/>
      <c r="IXQ83" s="54"/>
      <c r="IXY83" s="4280"/>
      <c r="IXZ83" s="4282"/>
      <c r="IYC83" s="54"/>
      <c r="IYD83" s="54"/>
      <c r="IYE83" s="54"/>
      <c r="IYF83" s="54"/>
      <c r="IYI83" s="54"/>
      <c r="IYQ83" s="4280"/>
      <c r="IYR83" s="4282"/>
      <c r="IYU83" s="54"/>
      <c r="IYV83" s="54"/>
      <c r="IYW83" s="54"/>
      <c r="IYX83" s="54"/>
      <c r="IZA83" s="54"/>
      <c r="IZI83" s="4280"/>
      <c r="IZJ83" s="4282"/>
      <c r="IZM83" s="54"/>
      <c r="IZN83" s="54"/>
      <c r="IZO83" s="54"/>
      <c r="IZP83" s="54"/>
      <c r="IZS83" s="54"/>
      <c r="JAA83" s="4280"/>
      <c r="JAB83" s="4282"/>
      <c r="JAE83" s="54"/>
      <c r="JAF83" s="54"/>
      <c r="JAG83" s="54"/>
      <c r="JAH83" s="54"/>
      <c r="JAK83" s="54"/>
      <c r="JAS83" s="4280"/>
      <c r="JAT83" s="4282"/>
      <c r="JAW83" s="54"/>
      <c r="JAX83" s="54"/>
      <c r="JAY83" s="54"/>
      <c r="JAZ83" s="54"/>
      <c r="JBC83" s="54"/>
      <c r="JBK83" s="4280"/>
      <c r="JBL83" s="4282"/>
      <c r="JBO83" s="54"/>
      <c r="JBP83" s="54"/>
      <c r="JBQ83" s="54"/>
      <c r="JBR83" s="54"/>
      <c r="JBU83" s="54"/>
      <c r="JCC83" s="4280"/>
      <c r="JCD83" s="4282"/>
      <c r="JCG83" s="54"/>
      <c r="JCH83" s="54"/>
      <c r="JCI83" s="54"/>
      <c r="JCJ83" s="54"/>
      <c r="JCM83" s="54"/>
      <c r="JCU83" s="4280"/>
      <c r="JCV83" s="4282"/>
      <c r="JCY83" s="54"/>
      <c r="JCZ83" s="54"/>
      <c r="JDA83" s="54"/>
      <c r="JDB83" s="54"/>
      <c r="JDE83" s="54"/>
      <c r="JDM83" s="4280"/>
      <c r="JDN83" s="4282"/>
      <c r="JDQ83" s="54"/>
      <c r="JDR83" s="54"/>
      <c r="JDS83" s="54"/>
      <c r="JDT83" s="54"/>
      <c r="JDW83" s="54"/>
      <c r="JEE83" s="4280"/>
      <c r="JEF83" s="4282"/>
      <c r="JEI83" s="54"/>
      <c r="JEJ83" s="54"/>
      <c r="JEK83" s="54"/>
      <c r="JEL83" s="54"/>
      <c r="JEO83" s="54"/>
      <c r="JEW83" s="4280"/>
      <c r="JEX83" s="4282"/>
      <c r="JFA83" s="54"/>
      <c r="JFB83" s="54"/>
      <c r="JFC83" s="54"/>
      <c r="JFD83" s="54"/>
      <c r="JFG83" s="54"/>
      <c r="JFO83" s="4280"/>
      <c r="JFP83" s="4282"/>
      <c r="JFS83" s="54"/>
      <c r="JFT83" s="54"/>
      <c r="JFU83" s="54"/>
      <c r="JFV83" s="54"/>
      <c r="JFY83" s="54"/>
      <c r="JGG83" s="4280"/>
      <c r="JGH83" s="4282"/>
      <c r="JGK83" s="54"/>
      <c r="JGL83" s="54"/>
      <c r="JGM83" s="54"/>
      <c r="JGN83" s="54"/>
      <c r="JGQ83" s="54"/>
      <c r="JGY83" s="4280"/>
      <c r="JGZ83" s="4282"/>
      <c r="JHC83" s="54"/>
      <c r="JHD83" s="54"/>
      <c r="JHE83" s="54"/>
      <c r="JHF83" s="54"/>
      <c r="JHI83" s="54"/>
      <c r="JHQ83" s="4280"/>
      <c r="JHR83" s="4282"/>
      <c r="JHU83" s="54"/>
      <c r="JHV83" s="54"/>
      <c r="JHW83" s="54"/>
      <c r="JHX83" s="54"/>
      <c r="JIA83" s="54"/>
      <c r="JII83" s="4280"/>
      <c r="JIJ83" s="4282"/>
      <c r="JIM83" s="54"/>
      <c r="JIN83" s="54"/>
      <c r="JIO83" s="54"/>
      <c r="JIP83" s="54"/>
      <c r="JIS83" s="54"/>
      <c r="JJA83" s="4280"/>
      <c r="JJB83" s="4282"/>
      <c r="JJE83" s="54"/>
      <c r="JJF83" s="54"/>
      <c r="JJG83" s="54"/>
      <c r="JJH83" s="54"/>
      <c r="JJK83" s="54"/>
      <c r="JJS83" s="4280"/>
      <c r="JJT83" s="4282"/>
      <c r="JJW83" s="54"/>
      <c r="JJX83" s="54"/>
      <c r="JJY83" s="54"/>
      <c r="JJZ83" s="54"/>
      <c r="JKC83" s="54"/>
      <c r="JKK83" s="4280"/>
      <c r="JKL83" s="4282"/>
      <c r="JKO83" s="54"/>
      <c r="JKP83" s="54"/>
      <c r="JKQ83" s="54"/>
      <c r="JKR83" s="54"/>
      <c r="JKU83" s="54"/>
      <c r="JLC83" s="4280"/>
      <c r="JLD83" s="4282"/>
      <c r="JLG83" s="54"/>
      <c r="JLH83" s="54"/>
      <c r="JLI83" s="54"/>
      <c r="JLJ83" s="54"/>
      <c r="JLM83" s="54"/>
      <c r="JLU83" s="4280"/>
      <c r="JLV83" s="4282"/>
      <c r="JLY83" s="54"/>
      <c r="JLZ83" s="54"/>
      <c r="JMA83" s="54"/>
      <c r="JMB83" s="54"/>
      <c r="JME83" s="54"/>
      <c r="JMM83" s="4280"/>
      <c r="JMN83" s="4282"/>
      <c r="JMQ83" s="54"/>
      <c r="JMR83" s="54"/>
      <c r="JMS83" s="54"/>
      <c r="JMT83" s="54"/>
      <c r="JMW83" s="54"/>
      <c r="JNE83" s="4280"/>
      <c r="JNF83" s="4282"/>
      <c r="JNI83" s="54"/>
      <c r="JNJ83" s="54"/>
      <c r="JNK83" s="54"/>
      <c r="JNL83" s="54"/>
      <c r="JNO83" s="54"/>
      <c r="JNW83" s="4280"/>
      <c r="JNX83" s="4282"/>
      <c r="JOA83" s="54"/>
      <c r="JOB83" s="54"/>
      <c r="JOC83" s="54"/>
      <c r="JOD83" s="54"/>
      <c r="JOG83" s="54"/>
      <c r="JOO83" s="4280"/>
      <c r="JOP83" s="4282"/>
      <c r="JOS83" s="54"/>
      <c r="JOT83" s="54"/>
      <c r="JOU83" s="54"/>
      <c r="JOV83" s="54"/>
      <c r="JOY83" s="54"/>
      <c r="JPG83" s="4280"/>
      <c r="JPH83" s="4282"/>
      <c r="JPK83" s="54"/>
      <c r="JPL83" s="54"/>
      <c r="JPM83" s="54"/>
      <c r="JPN83" s="54"/>
      <c r="JPQ83" s="54"/>
      <c r="JPY83" s="4280"/>
      <c r="JPZ83" s="4282"/>
      <c r="JQC83" s="54"/>
      <c r="JQD83" s="54"/>
      <c r="JQE83" s="54"/>
      <c r="JQF83" s="54"/>
      <c r="JQI83" s="54"/>
      <c r="JQQ83" s="4280"/>
      <c r="JQR83" s="4282"/>
      <c r="JQU83" s="54"/>
      <c r="JQV83" s="54"/>
      <c r="JQW83" s="54"/>
      <c r="JQX83" s="54"/>
      <c r="JRA83" s="54"/>
      <c r="JRI83" s="4280"/>
      <c r="JRJ83" s="4282"/>
      <c r="JRM83" s="54"/>
      <c r="JRN83" s="54"/>
      <c r="JRO83" s="54"/>
      <c r="JRP83" s="54"/>
      <c r="JRS83" s="54"/>
      <c r="JSA83" s="4280"/>
      <c r="JSB83" s="4282"/>
      <c r="JSE83" s="54"/>
      <c r="JSF83" s="54"/>
      <c r="JSG83" s="54"/>
      <c r="JSH83" s="54"/>
      <c r="JSK83" s="54"/>
      <c r="JSS83" s="4280"/>
      <c r="JST83" s="4282"/>
      <c r="JSW83" s="54"/>
      <c r="JSX83" s="54"/>
      <c r="JSY83" s="54"/>
      <c r="JSZ83" s="54"/>
      <c r="JTC83" s="54"/>
      <c r="JTK83" s="4280"/>
      <c r="JTL83" s="4282"/>
      <c r="JTO83" s="54"/>
      <c r="JTP83" s="54"/>
      <c r="JTQ83" s="54"/>
      <c r="JTR83" s="54"/>
      <c r="JTU83" s="54"/>
      <c r="JUC83" s="4280"/>
      <c r="JUD83" s="4282"/>
      <c r="JUG83" s="54"/>
      <c r="JUH83" s="54"/>
      <c r="JUI83" s="54"/>
      <c r="JUJ83" s="54"/>
      <c r="JUM83" s="54"/>
      <c r="JUU83" s="4280"/>
      <c r="JUV83" s="4282"/>
      <c r="JUY83" s="54"/>
      <c r="JUZ83" s="54"/>
      <c r="JVA83" s="54"/>
      <c r="JVB83" s="54"/>
      <c r="JVE83" s="54"/>
      <c r="JVM83" s="4280"/>
      <c r="JVN83" s="4282"/>
      <c r="JVQ83" s="54"/>
      <c r="JVR83" s="54"/>
      <c r="JVS83" s="54"/>
      <c r="JVT83" s="54"/>
      <c r="JVW83" s="54"/>
      <c r="JWE83" s="4280"/>
      <c r="JWF83" s="4282"/>
      <c r="JWI83" s="54"/>
      <c r="JWJ83" s="54"/>
      <c r="JWK83" s="54"/>
      <c r="JWL83" s="54"/>
      <c r="JWO83" s="54"/>
      <c r="JWW83" s="4280"/>
      <c r="JWX83" s="4282"/>
      <c r="JXA83" s="54"/>
      <c r="JXB83" s="54"/>
      <c r="JXC83" s="54"/>
      <c r="JXD83" s="54"/>
      <c r="JXG83" s="54"/>
      <c r="JXO83" s="4280"/>
      <c r="JXP83" s="4282"/>
      <c r="JXS83" s="54"/>
      <c r="JXT83" s="54"/>
      <c r="JXU83" s="54"/>
      <c r="JXV83" s="54"/>
      <c r="JXY83" s="54"/>
      <c r="JYG83" s="4280"/>
      <c r="JYH83" s="4282"/>
      <c r="JYK83" s="54"/>
      <c r="JYL83" s="54"/>
      <c r="JYM83" s="54"/>
      <c r="JYN83" s="54"/>
      <c r="JYQ83" s="54"/>
      <c r="JYY83" s="4280"/>
      <c r="JYZ83" s="4282"/>
      <c r="JZC83" s="54"/>
      <c r="JZD83" s="54"/>
      <c r="JZE83" s="54"/>
      <c r="JZF83" s="54"/>
      <c r="JZI83" s="54"/>
      <c r="JZQ83" s="4280"/>
      <c r="JZR83" s="4282"/>
      <c r="JZU83" s="54"/>
      <c r="JZV83" s="54"/>
      <c r="JZW83" s="54"/>
      <c r="JZX83" s="54"/>
      <c r="KAA83" s="54"/>
      <c r="KAI83" s="4280"/>
      <c r="KAJ83" s="4282"/>
      <c r="KAM83" s="54"/>
      <c r="KAN83" s="54"/>
      <c r="KAO83" s="54"/>
      <c r="KAP83" s="54"/>
      <c r="KAS83" s="54"/>
      <c r="KBA83" s="4280"/>
      <c r="KBB83" s="4282"/>
      <c r="KBE83" s="54"/>
      <c r="KBF83" s="54"/>
      <c r="KBG83" s="54"/>
      <c r="KBH83" s="54"/>
      <c r="KBK83" s="54"/>
      <c r="KBS83" s="4280"/>
      <c r="KBT83" s="4282"/>
      <c r="KBW83" s="54"/>
      <c r="KBX83" s="54"/>
      <c r="KBY83" s="54"/>
      <c r="KBZ83" s="54"/>
      <c r="KCC83" s="54"/>
      <c r="KCK83" s="4280"/>
      <c r="KCL83" s="4282"/>
      <c r="KCO83" s="54"/>
      <c r="KCP83" s="54"/>
      <c r="KCQ83" s="54"/>
      <c r="KCR83" s="54"/>
      <c r="KCU83" s="54"/>
      <c r="KDC83" s="4280"/>
      <c r="KDD83" s="4282"/>
      <c r="KDG83" s="54"/>
      <c r="KDH83" s="54"/>
      <c r="KDI83" s="54"/>
      <c r="KDJ83" s="54"/>
      <c r="KDM83" s="54"/>
      <c r="KDU83" s="4280"/>
      <c r="KDV83" s="4282"/>
      <c r="KDY83" s="54"/>
      <c r="KDZ83" s="54"/>
      <c r="KEA83" s="54"/>
      <c r="KEB83" s="54"/>
      <c r="KEE83" s="54"/>
      <c r="KEM83" s="4280"/>
      <c r="KEN83" s="4282"/>
      <c r="KEQ83" s="54"/>
      <c r="KER83" s="54"/>
      <c r="KES83" s="54"/>
      <c r="KET83" s="54"/>
      <c r="KEW83" s="54"/>
      <c r="KFE83" s="4280"/>
      <c r="KFF83" s="4282"/>
      <c r="KFI83" s="54"/>
      <c r="KFJ83" s="54"/>
      <c r="KFK83" s="54"/>
      <c r="KFL83" s="54"/>
      <c r="KFO83" s="54"/>
      <c r="KFW83" s="4280"/>
      <c r="KFX83" s="4282"/>
      <c r="KGA83" s="54"/>
      <c r="KGB83" s="54"/>
      <c r="KGC83" s="54"/>
      <c r="KGD83" s="54"/>
      <c r="KGG83" s="54"/>
      <c r="KGO83" s="4280"/>
      <c r="KGP83" s="4282"/>
      <c r="KGS83" s="54"/>
      <c r="KGT83" s="54"/>
      <c r="KGU83" s="54"/>
      <c r="KGV83" s="54"/>
      <c r="KGY83" s="54"/>
      <c r="KHG83" s="4280"/>
      <c r="KHH83" s="4282"/>
      <c r="KHK83" s="54"/>
      <c r="KHL83" s="54"/>
      <c r="KHM83" s="54"/>
      <c r="KHN83" s="54"/>
      <c r="KHQ83" s="54"/>
      <c r="KHY83" s="4280"/>
      <c r="KHZ83" s="4282"/>
      <c r="KIC83" s="54"/>
      <c r="KID83" s="54"/>
      <c r="KIE83" s="54"/>
      <c r="KIF83" s="54"/>
      <c r="KII83" s="54"/>
      <c r="KIQ83" s="4280"/>
      <c r="KIR83" s="4282"/>
      <c r="KIU83" s="54"/>
      <c r="KIV83" s="54"/>
      <c r="KIW83" s="54"/>
      <c r="KIX83" s="54"/>
      <c r="KJA83" s="54"/>
      <c r="KJI83" s="4280"/>
      <c r="KJJ83" s="4282"/>
      <c r="KJM83" s="54"/>
      <c r="KJN83" s="54"/>
      <c r="KJO83" s="54"/>
      <c r="KJP83" s="54"/>
      <c r="KJS83" s="54"/>
      <c r="KKA83" s="4280"/>
      <c r="KKB83" s="4282"/>
      <c r="KKE83" s="54"/>
      <c r="KKF83" s="54"/>
      <c r="KKG83" s="54"/>
      <c r="KKH83" s="54"/>
      <c r="KKK83" s="54"/>
      <c r="KKS83" s="4280"/>
      <c r="KKT83" s="4282"/>
      <c r="KKW83" s="54"/>
      <c r="KKX83" s="54"/>
      <c r="KKY83" s="54"/>
      <c r="KKZ83" s="54"/>
      <c r="KLC83" s="54"/>
      <c r="KLK83" s="4280"/>
      <c r="KLL83" s="4282"/>
      <c r="KLO83" s="54"/>
      <c r="KLP83" s="54"/>
      <c r="KLQ83" s="54"/>
      <c r="KLR83" s="54"/>
      <c r="KLU83" s="54"/>
      <c r="KMC83" s="4280"/>
      <c r="KMD83" s="4282"/>
      <c r="KMG83" s="54"/>
      <c r="KMH83" s="54"/>
      <c r="KMI83" s="54"/>
      <c r="KMJ83" s="54"/>
      <c r="KMM83" s="54"/>
      <c r="KMU83" s="4280"/>
      <c r="KMV83" s="4282"/>
      <c r="KMY83" s="54"/>
      <c r="KMZ83" s="54"/>
      <c r="KNA83" s="54"/>
      <c r="KNB83" s="54"/>
      <c r="KNE83" s="54"/>
      <c r="KNM83" s="4280"/>
      <c r="KNN83" s="4282"/>
      <c r="KNQ83" s="54"/>
      <c r="KNR83" s="54"/>
      <c r="KNS83" s="54"/>
      <c r="KNT83" s="54"/>
      <c r="KNW83" s="54"/>
      <c r="KOE83" s="4280"/>
      <c r="KOF83" s="4282"/>
      <c r="KOI83" s="54"/>
      <c r="KOJ83" s="54"/>
      <c r="KOK83" s="54"/>
      <c r="KOL83" s="54"/>
      <c r="KOO83" s="54"/>
      <c r="KOW83" s="4280"/>
      <c r="KOX83" s="4282"/>
      <c r="KPA83" s="54"/>
      <c r="KPB83" s="54"/>
      <c r="KPC83" s="54"/>
      <c r="KPD83" s="54"/>
      <c r="KPG83" s="54"/>
      <c r="KPO83" s="4280"/>
      <c r="KPP83" s="4282"/>
      <c r="KPS83" s="54"/>
      <c r="KPT83" s="54"/>
      <c r="KPU83" s="54"/>
      <c r="KPV83" s="54"/>
      <c r="KPY83" s="54"/>
      <c r="KQG83" s="4280"/>
      <c r="KQH83" s="4282"/>
      <c r="KQK83" s="54"/>
      <c r="KQL83" s="54"/>
      <c r="KQM83" s="54"/>
      <c r="KQN83" s="54"/>
      <c r="KQQ83" s="54"/>
      <c r="KQY83" s="4280"/>
      <c r="KQZ83" s="4282"/>
      <c r="KRC83" s="54"/>
      <c r="KRD83" s="54"/>
      <c r="KRE83" s="54"/>
      <c r="KRF83" s="54"/>
      <c r="KRI83" s="54"/>
      <c r="KRQ83" s="4280"/>
      <c r="KRR83" s="4282"/>
      <c r="KRU83" s="54"/>
      <c r="KRV83" s="54"/>
      <c r="KRW83" s="54"/>
      <c r="KRX83" s="54"/>
      <c r="KSA83" s="54"/>
      <c r="KSI83" s="4280"/>
      <c r="KSJ83" s="4282"/>
      <c r="KSM83" s="54"/>
      <c r="KSN83" s="54"/>
      <c r="KSO83" s="54"/>
      <c r="KSP83" s="54"/>
      <c r="KSS83" s="54"/>
      <c r="KTA83" s="4280"/>
      <c r="KTB83" s="4282"/>
      <c r="KTE83" s="54"/>
      <c r="KTF83" s="54"/>
      <c r="KTG83" s="54"/>
      <c r="KTH83" s="54"/>
      <c r="KTK83" s="54"/>
      <c r="KTS83" s="4280"/>
      <c r="KTT83" s="4282"/>
      <c r="KTW83" s="54"/>
      <c r="KTX83" s="54"/>
      <c r="KTY83" s="54"/>
      <c r="KTZ83" s="54"/>
      <c r="KUC83" s="54"/>
      <c r="KUK83" s="4280"/>
      <c r="KUL83" s="4282"/>
      <c r="KUO83" s="54"/>
      <c r="KUP83" s="54"/>
      <c r="KUQ83" s="54"/>
      <c r="KUR83" s="54"/>
      <c r="KUU83" s="54"/>
      <c r="KVC83" s="4280"/>
      <c r="KVD83" s="4282"/>
      <c r="KVG83" s="54"/>
      <c r="KVH83" s="54"/>
      <c r="KVI83" s="54"/>
      <c r="KVJ83" s="54"/>
      <c r="KVM83" s="54"/>
      <c r="KVU83" s="4280"/>
      <c r="KVV83" s="4282"/>
      <c r="KVY83" s="54"/>
      <c r="KVZ83" s="54"/>
      <c r="KWA83" s="54"/>
      <c r="KWB83" s="54"/>
      <c r="KWE83" s="54"/>
      <c r="KWM83" s="4280"/>
      <c r="KWN83" s="4282"/>
      <c r="KWQ83" s="54"/>
      <c r="KWR83" s="54"/>
      <c r="KWS83" s="54"/>
      <c r="KWT83" s="54"/>
      <c r="KWW83" s="54"/>
      <c r="KXE83" s="4280"/>
      <c r="KXF83" s="4282"/>
      <c r="KXI83" s="54"/>
      <c r="KXJ83" s="54"/>
      <c r="KXK83" s="54"/>
      <c r="KXL83" s="54"/>
      <c r="KXO83" s="54"/>
      <c r="KXW83" s="4280"/>
      <c r="KXX83" s="4282"/>
      <c r="KYA83" s="54"/>
      <c r="KYB83" s="54"/>
      <c r="KYC83" s="54"/>
      <c r="KYD83" s="54"/>
      <c r="KYG83" s="54"/>
      <c r="KYO83" s="4280"/>
      <c r="KYP83" s="4282"/>
      <c r="KYS83" s="54"/>
      <c r="KYT83" s="54"/>
      <c r="KYU83" s="54"/>
      <c r="KYV83" s="54"/>
      <c r="KYY83" s="54"/>
      <c r="KZG83" s="4280"/>
      <c r="KZH83" s="4282"/>
      <c r="KZK83" s="54"/>
      <c r="KZL83" s="54"/>
      <c r="KZM83" s="54"/>
      <c r="KZN83" s="54"/>
      <c r="KZQ83" s="54"/>
      <c r="KZY83" s="4280"/>
      <c r="KZZ83" s="4282"/>
      <c r="LAC83" s="54"/>
      <c r="LAD83" s="54"/>
      <c r="LAE83" s="54"/>
      <c r="LAF83" s="54"/>
      <c r="LAI83" s="54"/>
      <c r="LAQ83" s="4280"/>
      <c r="LAR83" s="4282"/>
      <c r="LAU83" s="54"/>
      <c r="LAV83" s="54"/>
      <c r="LAW83" s="54"/>
      <c r="LAX83" s="54"/>
      <c r="LBA83" s="54"/>
      <c r="LBI83" s="4280"/>
      <c r="LBJ83" s="4282"/>
      <c r="LBM83" s="54"/>
      <c r="LBN83" s="54"/>
      <c r="LBO83" s="54"/>
      <c r="LBP83" s="54"/>
      <c r="LBS83" s="54"/>
      <c r="LCA83" s="4280"/>
      <c r="LCB83" s="4282"/>
      <c r="LCE83" s="54"/>
      <c r="LCF83" s="54"/>
      <c r="LCG83" s="54"/>
      <c r="LCH83" s="54"/>
      <c r="LCK83" s="54"/>
      <c r="LCS83" s="4280"/>
      <c r="LCT83" s="4282"/>
      <c r="LCW83" s="54"/>
      <c r="LCX83" s="54"/>
      <c r="LCY83" s="54"/>
      <c r="LCZ83" s="54"/>
      <c r="LDC83" s="54"/>
      <c r="LDK83" s="4280"/>
      <c r="LDL83" s="4282"/>
      <c r="LDO83" s="54"/>
      <c r="LDP83" s="54"/>
      <c r="LDQ83" s="54"/>
      <c r="LDR83" s="54"/>
      <c r="LDU83" s="54"/>
      <c r="LEC83" s="4280"/>
      <c r="LED83" s="4282"/>
      <c r="LEG83" s="54"/>
      <c r="LEH83" s="54"/>
      <c r="LEI83" s="54"/>
      <c r="LEJ83" s="54"/>
      <c r="LEM83" s="54"/>
      <c r="LEU83" s="4280"/>
      <c r="LEV83" s="4282"/>
      <c r="LEY83" s="54"/>
      <c r="LEZ83" s="54"/>
      <c r="LFA83" s="54"/>
      <c r="LFB83" s="54"/>
      <c r="LFE83" s="54"/>
      <c r="LFM83" s="4280"/>
      <c r="LFN83" s="4282"/>
      <c r="LFQ83" s="54"/>
      <c r="LFR83" s="54"/>
      <c r="LFS83" s="54"/>
      <c r="LFT83" s="54"/>
      <c r="LFW83" s="54"/>
      <c r="LGE83" s="4280"/>
      <c r="LGF83" s="4282"/>
      <c r="LGI83" s="54"/>
      <c r="LGJ83" s="54"/>
      <c r="LGK83" s="54"/>
      <c r="LGL83" s="54"/>
      <c r="LGO83" s="54"/>
      <c r="LGW83" s="4280"/>
      <c r="LGX83" s="4282"/>
      <c r="LHA83" s="54"/>
      <c r="LHB83" s="54"/>
      <c r="LHC83" s="54"/>
      <c r="LHD83" s="54"/>
      <c r="LHG83" s="54"/>
      <c r="LHO83" s="4280"/>
      <c r="LHP83" s="4282"/>
      <c r="LHS83" s="54"/>
      <c r="LHT83" s="54"/>
      <c r="LHU83" s="54"/>
      <c r="LHV83" s="54"/>
      <c r="LHY83" s="54"/>
      <c r="LIG83" s="4280"/>
      <c r="LIH83" s="4282"/>
      <c r="LIK83" s="54"/>
      <c r="LIL83" s="54"/>
      <c r="LIM83" s="54"/>
      <c r="LIN83" s="54"/>
      <c r="LIQ83" s="54"/>
      <c r="LIY83" s="4280"/>
      <c r="LIZ83" s="4282"/>
      <c r="LJC83" s="54"/>
      <c r="LJD83" s="54"/>
      <c r="LJE83" s="54"/>
      <c r="LJF83" s="54"/>
      <c r="LJI83" s="54"/>
      <c r="LJQ83" s="4280"/>
      <c r="LJR83" s="4282"/>
      <c r="LJU83" s="54"/>
      <c r="LJV83" s="54"/>
      <c r="LJW83" s="54"/>
      <c r="LJX83" s="54"/>
      <c r="LKA83" s="54"/>
      <c r="LKI83" s="4280"/>
      <c r="LKJ83" s="4282"/>
      <c r="LKM83" s="54"/>
      <c r="LKN83" s="54"/>
      <c r="LKO83" s="54"/>
      <c r="LKP83" s="54"/>
      <c r="LKS83" s="54"/>
      <c r="LLA83" s="4280"/>
      <c r="LLB83" s="4282"/>
      <c r="LLE83" s="54"/>
      <c r="LLF83" s="54"/>
      <c r="LLG83" s="54"/>
      <c r="LLH83" s="54"/>
      <c r="LLK83" s="54"/>
      <c r="LLS83" s="4280"/>
      <c r="LLT83" s="4282"/>
      <c r="LLW83" s="54"/>
      <c r="LLX83" s="54"/>
      <c r="LLY83" s="54"/>
      <c r="LLZ83" s="54"/>
      <c r="LMC83" s="54"/>
      <c r="LMK83" s="4280"/>
      <c r="LML83" s="4282"/>
      <c r="LMO83" s="54"/>
      <c r="LMP83" s="54"/>
      <c r="LMQ83" s="54"/>
      <c r="LMR83" s="54"/>
      <c r="LMU83" s="54"/>
      <c r="LNC83" s="4280"/>
      <c r="LND83" s="4282"/>
      <c r="LNG83" s="54"/>
      <c r="LNH83" s="54"/>
      <c r="LNI83" s="54"/>
      <c r="LNJ83" s="54"/>
      <c r="LNM83" s="54"/>
      <c r="LNU83" s="4280"/>
      <c r="LNV83" s="4282"/>
      <c r="LNY83" s="54"/>
      <c r="LNZ83" s="54"/>
      <c r="LOA83" s="54"/>
      <c r="LOB83" s="54"/>
      <c r="LOE83" s="54"/>
      <c r="LOM83" s="4280"/>
      <c r="LON83" s="4282"/>
      <c r="LOQ83" s="54"/>
      <c r="LOR83" s="54"/>
      <c r="LOS83" s="54"/>
      <c r="LOT83" s="54"/>
      <c r="LOW83" s="54"/>
      <c r="LPE83" s="4280"/>
      <c r="LPF83" s="4282"/>
      <c r="LPI83" s="54"/>
      <c r="LPJ83" s="54"/>
      <c r="LPK83" s="54"/>
      <c r="LPL83" s="54"/>
      <c r="LPO83" s="54"/>
      <c r="LPW83" s="4280"/>
      <c r="LPX83" s="4282"/>
      <c r="LQA83" s="54"/>
      <c r="LQB83" s="54"/>
      <c r="LQC83" s="54"/>
      <c r="LQD83" s="54"/>
      <c r="LQG83" s="54"/>
      <c r="LQO83" s="4280"/>
      <c r="LQP83" s="4282"/>
      <c r="LQS83" s="54"/>
      <c r="LQT83" s="54"/>
      <c r="LQU83" s="54"/>
      <c r="LQV83" s="54"/>
      <c r="LQY83" s="54"/>
      <c r="LRG83" s="4280"/>
      <c r="LRH83" s="4282"/>
      <c r="LRK83" s="54"/>
      <c r="LRL83" s="54"/>
      <c r="LRM83" s="54"/>
      <c r="LRN83" s="54"/>
      <c r="LRQ83" s="54"/>
      <c r="LRY83" s="4280"/>
      <c r="LRZ83" s="4282"/>
      <c r="LSC83" s="54"/>
      <c r="LSD83" s="54"/>
      <c r="LSE83" s="54"/>
      <c r="LSF83" s="54"/>
      <c r="LSI83" s="54"/>
      <c r="LSQ83" s="4280"/>
      <c r="LSR83" s="4282"/>
      <c r="LSU83" s="54"/>
      <c r="LSV83" s="54"/>
      <c r="LSW83" s="54"/>
      <c r="LSX83" s="54"/>
      <c r="LTA83" s="54"/>
      <c r="LTI83" s="4280"/>
      <c r="LTJ83" s="4282"/>
      <c r="LTM83" s="54"/>
      <c r="LTN83" s="54"/>
      <c r="LTO83" s="54"/>
      <c r="LTP83" s="54"/>
      <c r="LTS83" s="54"/>
      <c r="LUA83" s="4280"/>
      <c r="LUB83" s="4282"/>
      <c r="LUE83" s="54"/>
      <c r="LUF83" s="54"/>
      <c r="LUG83" s="54"/>
      <c r="LUH83" s="54"/>
      <c r="LUK83" s="54"/>
      <c r="LUS83" s="4280"/>
      <c r="LUT83" s="4282"/>
      <c r="LUW83" s="54"/>
      <c r="LUX83" s="54"/>
      <c r="LUY83" s="54"/>
      <c r="LUZ83" s="54"/>
      <c r="LVC83" s="54"/>
      <c r="LVK83" s="4280"/>
      <c r="LVL83" s="4282"/>
      <c r="LVO83" s="54"/>
      <c r="LVP83" s="54"/>
      <c r="LVQ83" s="54"/>
      <c r="LVR83" s="54"/>
      <c r="LVU83" s="54"/>
      <c r="LWC83" s="4280"/>
      <c r="LWD83" s="4282"/>
      <c r="LWG83" s="54"/>
      <c r="LWH83" s="54"/>
      <c r="LWI83" s="54"/>
      <c r="LWJ83" s="54"/>
      <c r="LWM83" s="54"/>
      <c r="LWU83" s="4280"/>
      <c r="LWV83" s="4282"/>
      <c r="LWY83" s="54"/>
      <c r="LWZ83" s="54"/>
      <c r="LXA83" s="54"/>
      <c r="LXB83" s="54"/>
      <c r="LXE83" s="54"/>
      <c r="LXM83" s="4280"/>
      <c r="LXN83" s="4282"/>
      <c r="LXQ83" s="54"/>
      <c r="LXR83" s="54"/>
      <c r="LXS83" s="54"/>
      <c r="LXT83" s="54"/>
      <c r="LXW83" s="54"/>
      <c r="LYE83" s="4280"/>
      <c r="LYF83" s="4282"/>
      <c r="LYI83" s="54"/>
      <c r="LYJ83" s="54"/>
      <c r="LYK83" s="54"/>
      <c r="LYL83" s="54"/>
      <c r="LYO83" s="54"/>
      <c r="LYW83" s="4280"/>
      <c r="LYX83" s="4282"/>
      <c r="LZA83" s="54"/>
      <c r="LZB83" s="54"/>
      <c r="LZC83" s="54"/>
      <c r="LZD83" s="54"/>
      <c r="LZG83" s="54"/>
      <c r="LZO83" s="4280"/>
      <c r="LZP83" s="4282"/>
      <c r="LZS83" s="54"/>
      <c r="LZT83" s="54"/>
      <c r="LZU83" s="54"/>
      <c r="LZV83" s="54"/>
      <c r="LZY83" s="54"/>
      <c r="MAG83" s="4280"/>
      <c r="MAH83" s="4282"/>
      <c r="MAK83" s="54"/>
      <c r="MAL83" s="54"/>
      <c r="MAM83" s="54"/>
      <c r="MAN83" s="54"/>
      <c r="MAQ83" s="54"/>
      <c r="MAY83" s="4280"/>
      <c r="MAZ83" s="4282"/>
      <c r="MBC83" s="54"/>
      <c r="MBD83" s="54"/>
      <c r="MBE83" s="54"/>
      <c r="MBF83" s="54"/>
      <c r="MBI83" s="54"/>
      <c r="MBQ83" s="4280"/>
      <c r="MBR83" s="4282"/>
      <c r="MBU83" s="54"/>
      <c r="MBV83" s="54"/>
      <c r="MBW83" s="54"/>
      <c r="MBX83" s="54"/>
      <c r="MCA83" s="54"/>
      <c r="MCI83" s="4280"/>
      <c r="MCJ83" s="4282"/>
      <c r="MCM83" s="54"/>
      <c r="MCN83" s="54"/>
      <c r="MCO83" s="54"/>
      <c r="MCP83" s="54"/>
      <c r="MCS83" s="54"/>
      <c r="MDA83" s="4280"/>
      <c r="MDB83" s="4282"/>
      <c r="MDE83" s="54"/>
      <c r="MDF83" s="54"/>
      <c r="MDG83" s="54"/>
      <c r="MDH83" s="54"/>
      <c r="MDK83" s="54"/>
      <c r="MDS83" s="4280"/>
      <c r="MDT83" s="4282"/>
      <c r="MDW83" s="54"/>
      <c r="MDX83" s="54"/>
      <c r="MDY83" s="54"/>
      <c r="MDZ83" s="54"/>
      <c r="MEC83" s="54"/>
      <c r="MEK83" s="4280"/>
      <c r="MEL83" s="4282"/>
      <c r="MEO83" s="54"/>
      <c r="MEP83" s="54"/>
      <c r="MEQ83" s="54"/>
      <c r="MER83" s="54"/>
      <c r="MEU83" s="54"/>
      <c r="MFC83" s="4280"/>
      <c r="MFD83" s="4282"/>
      <c r="MFG83" s="54"/>
      <c r="MFH83" s="54"/>
      <c r="MFI83" s="54"/>
      <c r="MFJ83" s="54"/>
      <c r="MFM83" s="54"/>
      <c r="MFU83" s="4280"/>
      <c r="MFV83" s="4282"/>
      <c r="MFY83" s="54"/>
      <c r="MFZ83" s="54"/>
      <c r="MGA83" s="54"/>
      <c r="MGB83" s="54"/>
      <c r="MGE83" s="54"/>
      <c r="MGM83" s="4280"/>
      <c r="MGN83" s="4282"/>
      <c r="MGQ83" s="54"/>
      <c r="MGR83" s="54"/>
      <c r="MGS83" s="54"/>
      <c r="MGT83" s="54"/>
      <c r="MGW83" s="54"/>
      <c r="MHE83" s="4280"/>
      <c r="MHF83" s="4282"/>
      <c r="MHI83" s="54"/>
      <c r="MHJ83" s="54"/>
      <c r="MHK83" s="54"/>
      <c r="MHL83" s="54"/>
      <c r="MHO83" s="54"/>
      <c r="MHW83" s="4280"/>
      <c r="MHX83" s="4282"/>
      <c r="MIA83" s="54"/>
      <c r="MIB83" s="54"/>
      <c r="MIC83" s="54"/>
      <c r="MID83" s="54"/>
      <c r="MIG83" s="54"/>
      <c r="MIO83" s="4280"/>
      <c r="MIP83" s="4282"/>
      <c r="MIS83" s="54"/>
      <c r="MIT83" s="54"/>
      <c r="MIU83" s="54"/>
      <c r="MIV83" s="54"/>
      <c r="MIY83" s="54"/>
      <c r="MJG83" s="4280"/>
      <c r="MJH83" s="4282"/>
      <c r="MJK83" s="54"/>
      <c r="MJL83" s="54"/>
      <c r="MJM83" s="54"/>
      <c r="MJN83" s="54"/>
      <c r="MJQ83" s="54"/>
      <c r="MJY83" s="4280"/>
      <c r="MJZ83" s="4282"/>
      <c r="MKC83" s="54"/>
      <c r="MKD83" s="54"/>
      <c r="MKE83" s="54"/>
      <c r="MKF83" s="54"/>
      <c r="MKI83" s="54"/>
      <c r="MKQ83" s="4280"/>
      <c r="MKR83" s="4282"/>
      <c r="MKU83" s="54"/>
      <c r="MKV83" s="54"/>
      <c r="MKW83" s="54"/>
      <c r="MKX83" s="54"/>
      <c r="MLA83" s="54"/>
      <c r="MLI83" s="4280"/>
      <c r="MLJ83" s="4282"/>
      <c r="MLM83" s="54"/>
      <c r="MLN83" s="54"/>
      <c r="MLO83" s="54"/>
      <c r="MLP83" s="54"/>
      <c r="MLS83" s="54"/>
      <c r="MMA83" s="4280"/>
      <c r="MMB83" s="4282"/>
      <c r="MME83" s="54"/>
      <c r="MMF83" s="54"/>
      <c r="MMG83" s="54"/>
      <c r="MMH83" s="54"/>
      <c r="MMK83" s="54"/>
      <c r="MMS83" s="4280"/>
      <c r="MMT83" s="4282"/>
      <c r="MMW83" s="54"/>
      <c r="MMX83" s="54"/>
      <c r="MMY83" s="54"/>
      <c r="MMZ83" s="54"/>
      <c r="MNC83" s="54"/>
      <c r="MNK83" s="4280"/>
      <c r="MNL83" s="4282"/>
      <c r="MNO83" s="54"/>
      <c r="MNP83" s="54"/>
      <c r="MNQ83" s="54"/>
      <c r="MNR83" s="54"/>
      <c r="MNU83" s="54"/>
      <c r="MOC83" s="4280"/>
      <c r="MOD83" s="4282"/>
      <c r="MOG83" s="54"/>
      <c r="MOH83" s="54"/>
      <c r="MOI83" s="54"/>
      <c r="MOJ83" s="54"/>
      <c r="MOM83" s="54"/>
      <c r="MOU83" s="4280"/>
      <c r="MOV83" s="4282"/>
      <c r="MOY83" s="54"/>
      <c r="MOZ83" s="54"/>
      <c r="MPA83" s="54"/>
      <c r="MPB83" s="54"/>
      <c r="MPE83" s="54"/>
      <c r="MPM83" s="4280"/>
      <c r="MPN83" s="4282"/>
      <c r="MPQ83" s="54"/>
      <c r="MPR83" s="54"/>
      <c r="MPS83" s="54"/>
      <c r="MPT83" s="54"/>
      <c r="MPW83" s="54"/>
      <c r="MQE83" s="4280"/>
      <c r="MQF83" s="4282"/>
      <c r="MQI83" s="54"/>
      <c r="MQJ83" s="54"/>
      <c r="MQK83" s="54"/>
      <c r="MQL83" s="54"/>
      <c r="MQO83" s="54"/>
      <c r="MQW83" s="4280"/>
      <c r="MQX83" s="4282"/>
      <c r="MRA83" s="54"/>
      <c r="MRB83" s="54"/>
      <c r="MRC83" s="54"/>
      <c r="MRD83" s="54"/>
      <c r="MRG83" s="54"/>
      <c r="MRO83" s="4280"/>
      <c r="MRP83" s="4282"/>
      <c r="MRS83" s="54"/>
      <c r="MRT83" s="54"/>
      <c r="MRU83" s="54"/>
      <c r="MRV83" s="54"/>
      <c r="MRY83" s="54"/>
      <c r="MSG83" s="4280"/>
      <c r="MSH83" s="4282"/>
      <c r="MSK83" s="54"/>
      <c r="MSL83" s="54"/>
      <c r="MSM83" s="54"/>
      <c r="MSN83" s="54"/>
      <c r="MSQ83" s="54"/>
      <c r="MSY83" s="4280"/>
      <c r="MSZ83" s="4282"/>
      <c r="MTC83" s="54"/>
      <c r="MTD83" s="54"/>
      <c r="MTE83" s="54"/>
      <c r="MTF83" s="54"/>
      <c r="MTI83" s="54"/>
      <c r="MTQ83" s="4280"/>
      <c r="MTR83" s="4282"/>
      <c r="MTU83" s="54"/>
      <c r="MTV83" s="54"/>
      <c r="MTW83" s="54"/>
      <c r="MTX83" s="54"/>
      <c r="MUA83" s="54"/>
      <c r="MUI83" s="4280"/>
      <c r="MUJ83" s="4282"/>
      <c r="MUM83" s="54"/>
      <c r="MUN83" s="54"/>
      <c r="MUO83" s="54"/>
      <c r="MUP83" s="54"/>
      <c r="MUS83" s="54"/>
      <c r="MVA83" s="4280"/>
      <c r="MVB83" s="4282"/>
      <c r="MVE83" s="54"/>
      <c r="MVF83" s="54"/>
      <c r="MVG83" s="54"/>
      <c r="MVH83" s="54"/>
      <c r="MVK83" s="54"/>
      <c r="MVS83" s="4280"/>
      <c r="MVT83" s="4282"/>
      <c r="MVW83" s="54"/>
      <c r="MVX83" s="54"/>
      <c r="MVY83" s="54"/>
      <c r="MVZ83" s="54"/>
      <c r="MWC83" s="54"/>
      <c r="MWK83" s="4280"/>
      <c r="MWL83" s="4282"/>
      <c r="MWO83" s="54"/>
      <c r="MWP83" s="54"/>
      <c r="MWQ83" s="54"/>
      <c r="MWR83" s="54"/>
      <c r="MWU83" s="54"/>
      <c r="MXC83" s="4280"/>
      <c r="MXD83" s="4282"/>
      <c r="MXG83" s="54"/>
      <c r="MXH83" s="54"/>
      <c r="MXI83" s="54"/>
      <c r="MXJ83" s="54"/>
      <c r="MXM83" s="54"/>
      <c r="MXU83" s="4280"/>
      <c r="MXV83" s="4282"/>
      <c r="MXY83" s="54"/>
      <c r="MXZ83" s="54"/>
      <c r="MYA83" s="54"/>
      <c r="MYB83" s="54"/>
      <c r="MYE83" s="54"/>
      <c r="MYM83" s="4280"/>
      <c r="MYN83" s="4282"/>
      <c r="MYQ83" s="54"/>
      <c r="MYR83" s="54"/>
      <c r="MYS83" s="54"/>
      <c r="MYT83" s="54"/>
      <c r="MYW83" s="54"/>
      <c r="MZE83" s="4280"/>
      <c r="MZF83" s="4282"/>
      <c r="MZI83" s="54"/>
      <c r="MZJ83" s="54"/>
      <c r="MZK83" s="54"/>
      <c r="MZL83" s="54"/>
      <c r="MZO83" s="54"/>
      <c r="MZW83" s="4280"/>
      <c r="MZX83" s="4282"/>
      <c r="NAA83" s="54"/>
      <c r="NAB83" s="54"/>
      <c r="NAC83" s="54"/>
      <c r="NAD83" s="54"/>
      <c r="NAG83" s="54"/>
      <c r="NAO83" s="4280"/>
      <c r="NAP83" s="4282"/>
      <c r="NAS83" s="54"/>
      <c r="NAT83" s="54"/>
      <c r="NAU83" s="54"/>
      <c r="NAV83" s="54"/>
      <c r="NAY83" s="54"/>
      <c r="NBG83" s="4280"/>
      <c r="NBH83" s="4282"/>
      <c r="NBK83" s="54"/>
      <c r="NBL83" s="54"/>
      <c r="NBM83" s="54"/>
      <c r="NBN83" s="54"/>
      <c r="NBQ83" s="54"/>
      <c r="NBY83" s="4280"/>
      <c r="NBZ83" s="4282"/>
      <c r="NCC83" s="54"/>
      <c r="NCD83" s="54"/>
      <c r="NCE83" s="54"/>
      <c r="NCF83" s="54"/>
      <c r="NCI83" s="54"/>
      <c r="NCQ83" s="4280"/>
      <c r="NCR83" s="4282"/>
      <c r="NCU83" s="54"/>
      <c r="NCV83" s="54"/>
      <c r="NCW83" s="54"/>
      <c r="NCX83" s="54"/>
      <c r="NDA83" s="54"/>
      <c r="NDI83" s="4280"/>
      <c r="NDJ83" s="4282"/>
      <c r="NDM83" s="54"/>
      <c r="NDN83" s="54"/>
      <c r="NDO83" s="54"/>
      <c r="NDP83" s="54"/>
      <c r="NDS83" s="54"/>
      <c r="NEA83" s="4280"/>
      <c r="NEB83" s="4282"/>
      <c r="NEE83" s="54"/>
      <c r="NEF83" s="54"/>
      <c r="NEG83" s="54"/>
      <c r="NEH83" s="54"/>
      <c r="NEK83" s="54"/>
      <c r="NES83" s="4280"/>
      <c r="NET83" s="4282"/>
      <c r="NEW83" s="54"/>
      <c r="NEX83" s="54"/>
      <c r="NEY83" s="54"/>
      <c r="NEZ83" s="54"/>
      <c r="NFC83" s="54"/>
      <c r="NFK83" s="4280"/>
      <c r="NFL83" s="4282"/>
      <c r="NFO83" s="54"/>
      <c r="NFP83" s="54"/>
      <c r="NFQ83" s="54"/>
      <c r="NFR83" s="54"/>
      <c r="NFU83" s="54"/>
      <c r="NGC83" s="4280"/>
      <c r="NGD83" s="4282"/>
      <c r="NGG83" s="54"/>
      <c r="NGH83" s="54"/>
      <c r="NGI83" s="54"/>
      <c r="NGJ83" s="54"/>
      <c r="NGM83" s="54"/>
      <c r="NGU83" s="4280"/>
      <c r="NGV83" s="4282"/>
      <c r="NGY83" s="54"/>
      <c r="NGZ83" s="54"/>
      <c r="NHA83" s="54"/>
      <c r="NHB83" s="54"/>
      <c r="NHE83" s="54"/>
      <c r="NHM83" s="4280"/>
      <c r="NHN83" s="4282"/>
      <c r="NHQ83" s="54"/>
      <c r="NHR83" s="54"/>
      <c r="NHS83" s="54"/>
      <c r="NHT83" s="54"/>
      <c r="NHW83" s="54"/>
      <c r="NIE83" s="4280"/>
      <c r="NIF83" s="4282"/>
      <c r="NII83" s="54"/>
      <c r="NIJ83" s="54"/>
      <c r="NIK83" s="54"/>
      <c r="NIL83" s="54"/>
      <c r="NIO83" s="54"/>
      <c r="NIW83" s="4280"/>
      <c r="NIX83" s="4282"/>
      <c r="NJA83" s="54"/>
      <c r="NJB83" s="54"/>
      <c r="NJC83" s="54"/>
      <c r="NJD83" s="54"/>
      <c r="NJG83" s="54"/>
      <c r="NJO83" s="4280"/>
      <c r="NJP83" s="4282"/>
      <c r="NJS83" s="54"/>
      <c r="NJT83" s="54"/>
      <c r="NJU83" s="54"/>
      <c r="NJV83" s="54"/>
      <c r="NJY83" s="54"/>
      <c r="NKG83" s="4280"/>
      <c r="NKH83" s="4282"/>
      <c r="NKK83" s="54"/>
      <c r="NKL83" s="54"/>
      <c r="NKM83" s="54"/>
      <c r="NKN83" s="54"/>
      <c r="NKQ83" s="54"/>
      <c r="NKY83" s="4280"/>
      <c r="NKZ83" s="4282"/>
      <c r="NLC83" s="54"/>
      <c r="NLD83" s="54"/>
      <c r="NLE83" s="54"/>
      <c r="NLF83" s="54"/>
      <c r="NLI83" s="54"/>
      <c r="NLQ83" s="4280"/>
      <c r="NLR83" s="4282"/>
      <c r="NLU83" s="54"/>
      <c r="NLV83" s="54"/>
      <c r="NLW83" s="54"/>
      <c r="NLX83" s="54"/>
      <c r="NMA83" s="54"/>
      <c r="NMI83" s="4280"/>
      <c r="NMJ83" s="4282"/>
      <c r="NMM83" s="54"/>
      <c r="NMN83" s="54"/>
      <c r="NMO83" s="54"/>
      <c r="NMP83" s="54"/>
      <c r="NMS83" s="54"/>
      <c r="NNA83" s="4280"/>
      <c r="NNB83" s="4282"/>
      <c r="NNE83" s="54"/>
      <c r="NNF83" s="54"/>
      <c r="NNG83" s="54"/>
      <c r="NNH83" s="54"/>
      <c r="NNK83" s="54"/>
      <c r="NNS83" s="4280"/>
      <c r="NNT83" s="4282"/>
      <c r="NNW83" s="54"/>
      <c r="NNX83" s="54"/>
      <c r="NNY83" s="54"/>
      <c r="NNZ83" s="54"/>
      <c r="NOC83" s="54"/>
      <c r="NOK83" s="4280"/>
      <c r="NOL83" s="4282"/>
      <c r="NOO83" s="54"/>
      <c r="NOP83" s="54"/>
      <c r="NOQ83" s="54"/>
      <c r="NOR83" s="54"/>
      <c r="NOU83" s="54"/>
      <c r="NPC83" s="4280"/>
      <c r="NPD83" s="4282"/>
      <c r="NPG83" s="54"/>
      <c r="NPH83" s="54"/>
      <c r="NPI83" s="54"/>
      <c r="NPJ83" s="54"/>
      <c r="NPM83" s="54"/>
      <c r="NPU83" s="4280"/>
      <c r="NPV83" s="4282"/>
      <c r="NPY83" s="54"/>
      <c r="NPZ83" s="54"/>
      <c r="NQA83" s="54"/>
      <c r="NQB83" s="54"/>
      <c r="NQE83" s="54"/>
      <c r="NQM83" s="4280"/>
      <c r="NQN83" s="4282"/>
      <c r="NQQ83" s="54"/>
      <c r="NQR83" s="54"/>
      <c r="NQS83" s="54"/>
      <c r="NQT83" s="54"/>
      <c r="NQW83" s="54"/>
      <c r="NRE83" s="4280"/>
      <c r="NRF83" s="4282"/>
      <c r="NRI83" s="54"/>
      <c r="NRJ83" s="54"/>
      <c r="NRK83" s="54"/>
      <c r="NRL83" s="54"/>
      <c r="NRO83" s="54"/>
      <c r="NRW83" s="4280"/>
      <c r="NRX83" s="4282"/>
      <c r="NSA83" s="54"/>
      <c r="NSB83" s="54"/>
      <c r="NSC83" s="54"/>
      <c r="NSD83" s="54"/>
      <c r="NSG83" s="54"/>
      <c r="NSO83" s="4280"/>
      <c r="NSP83" s="4282"/>
      <c r="NSS83" s="54"/>
      <c r="NST83" s="54"/>
      <c r="NSU83" s="54"/>
      <c r="NSV83" s="54"/>
      <c r="NSY83" s="54"/>
      <c r="NTG83" s="4280"/>
      <c r="NTH83" s="4282"/>
      <c r="NTK83" s="54"/>
      <c r="NTL83" s="54"/>
      <c r="NTM83" s="54"/>
      <c r="NTN83" s="54"/>
      <c r="NTQ83" s="54"/>
      <c r="NTY83" s="4280"/>
      <c r="NTZ83" s="4282"/>
      <c r="NUC83" s="54"/>
      <c r="NUD83" s="54"/>
      <c r="NUE83" s="54"/>
      <c r="NUF83" s="54"/>
      <c r="NUI83" s="54"/>
      <c r="NUQ83" s="4280"/>
      <c r="NUR83" s="4282"/>
      <c r="NUU83" s="54"/>
      <c r="NUV83" s="54"/>
      <c r="NUW83" s="54"/>
      <c r="NUX83" s="54"/>
      <c r="NVA83" s="54"/>
      <c r="NVI83" s="4280"/>
      <c r="NVJ83" s="4282"/>
      <c r="NVM83" s="54"/>
      <c r="NVN83" s="54"/>
      <c r="NVO83" s="54"/>
      <c r="NVP83" s="54"/>
      <c r="NVS83" s="54"/>
      <c r="NWA83" s="4280"/>
      <c r="NWB83" s="4282"/>
      <c r="NWE83" s="54"/>
      <c r="NWF83" s="54"/>
      <c r="NWG83" s="54"/>
      <c r="NWH83" s="54"/>
      <c r="NWK83" s="54"/>
      <c r="NWS83" s="4280"/>
      <c r="NWT83" s="4282"/>
      <c r="NWW83" s="54"/>
      <c r="NWX83" s="54"/>
      <c r="NWY83" s="54"/>
      <c r="NWZ83" s="54"/>
      <c r="NXC83" s="54"/>
      <c r="NXK83" s="4280"/>
      <c r="NXL83" s="4282"/>
      <c r="NXO83" s="54"/>
      <c r="NXP83" s="54"/>
      <c r="NXQ83" s="54"/>
      <c r="NXR83" s="54"/>
      <c r="NXU83" s="54"/>
      <c r="NYC83" s="4280"/>
      <c r="NYD83" s="4282"/>
      <c r="NYG83" s="54"/>
      <c r="NYH83" s="54"/>
      <c r="NYI83" s="54"/>
      <c r="NYJ83" s="54"/>
      <c r="NYM83" s="54"/>
      <c r="NYU83" s="4280"/>
      <c r="NYV83" s="4282"/>
      <c r="NYY83" s="54"/>
      <c r="NYZ83" s="54"/>
      <c r="NZA83" s="54"/>
      <c r="NZB83" s="54"/>
      <c r="NZE83" s="54"/>
      <c r="NZM83" s="4280"/>
      <c r="NZN83" s="4282"/>
      <c r="NZQ83" s="54"/>
      <c r="NZR83" s="54"/>
      <c r="NZS83" s="54"/>
      <c r="NZT83" s="54"/>
      <c r="NZW83" s="54"/>
      <c r="OAE83" s="4280"/>
      <c r="OAF83" s="4282"/>
      <c r="OAI83" s="54"/>
      <c r="OAJ83" s="54"/>
      <c r="OAK83" s="54"/>
      <c r="OAL83" s="54"/>
      <c r="OAO83" s="54"/>
      <c r="OAW83" s="4280"/>
      <c r="OAX83" s="4282"/>
      <c r="OBA83" s="54"/>
      <c r="OBB83" s="54"/>
      <c r="OBC83" s="54"/>
      <c r="OBD83" s="54"/>
      <c r="OBG83" s="54"/>
      <c r="OBO83" s="4280"/>
      <c r="OBP83" s="4282"/>
      <c r="OBS83" s="54"/>
      <c r="OBT83" s="54"/>
      <c r="OBU83" s="54"/>
      <c r="OBV83" s="54"/>
      <c r="OBY83" s="54"/>
      <c r="OCG83" s="4280"/>
      <c r="OCH83" s="4282"/>
      <c r="OCK83" s="54"/>
      <c r="OCL83" s="54"/>
      <c r="OCM83" s="54"/>
      <c r="OCN83" s="54"/>
      <c r="OCQ83" s="54"/>
      <c r="OCY83" s="4280"/>
      <c r="OCZ83" s="4282"/>
      <c r="ODC83" s="54"/>
      <c r="ODD83" s="54"/>
      <c r="ODE83" s="54"/>
      <c r="ODF83" s="54"/>
      <c r="ODI83" s="54"/>
      <c r="ODQ83" s="4280"/>
      <c r="ODR83" s="4282"/>
      <c r="ODU83" s="54"/>
      <c r="ODV83" s="54"/>
      <c r="ODW83" s="54"/>
      <c r="ODX83" s="54"/>
      <c r="OEA83" s="54"/>
      <c r="OEI83" s="4280"/>
      <c r="OEJ83" s="4282"/>
      <c r="OEM83" s="54"/>
      <c r="OEN83" s="54"/>
      <c r="OEO83" s="54"/>
      <c r="OEP83" s="54"/>
      <c r="OES83" s="54"/>
      <c r="OFA83" s="4280"/>
      <c r="OFB83" s="4282"/>
      <c r="OFE83" s="54"/>
      <c r="OFF83" s="54"/>
      <c r="OFG83" s="54"/>
      <c r="OFH83" s="54"/>
      <c r="OFK83" s="54"/>
      <c r="OFS83" s="4280"/>
      <c r="OFT83" s="4282"/>
      <c r="OFW83" s="54"/>
      <c r="OFX83" s="54"/>
      <c r="OFY83" s="54"/>
      <c r="OFZ83" s="54"/>
      <c r="OGC83" s="54"/>
      <c r="OGK83" s="4280"/>
      <c r="OGL83" s="4282"/>
      <c r="OGO83" s="54"/>
      <c r="OGP83" s="54"/>
      <c r="OGQ83" s="54"/>
      <c r="OGR83" s="54"/>
      <c r="OGU83" s="54"/>
      <c r="OHC83" s="4280"/>
      <c r="OHD83" s="4282"/>
      <c r="OHG83" s="54"/>
      <c r="OHH83" s="54"/>
      <c r="OHI83" s="54"/>
      <c r="OHJ83" s="54"/>
      <c r="OHM83" s="54"/>
      <c r="OHU83" s="4280"/>
      <c r="OHV83" s="4282"/>
      <c r="OHY83" s="54"/>
      <c r="OHZ83" s="54"/>
      <c r="OIA83" s="54"/>
      <c r="OIB83" s="54"/>
      <c r="OIE83" s="54"/>
      <c r="OIM83" s="4280"/>
      <c r="OIN83" s="4282"/>
      <c r="OIQ83" s="54"/>
      <c r="OIR83" s="54"/>
      <c r="OIS83" s="54"/>
      <c r="OIT83" s="54"/>
      <c r="OIW83" s="54"/>
      <c r="OJE83" s="4280"/>
      <c r="OJF83" s="4282"/>
      <c r="OJI83" s="54"/>
      <c r="OJJ83" s="54"/>
      <c r="OJK83" s="54"/>
      <c r="OJL83" s="54"/>
      <c r="OJO83" s="54"/>
      <c r="OJW83" s="4280"/>
      <c r="OJX83" s="4282"/>
      <c r="OKA83" s="54"/>
      <c r="OKB83" s="54"/>
      <c r="OKC83" s="54"/>
      <c r="OKD83" s="54"/>
      <c r="OKG83" s="54"/>
      <c r="OKO83" s="4280"/>
      <c r="OKP83" s="4282"/>
      <c r="OKS83" s="54"/>
      <c r="OKT83" s="54"/>
      <c r="OKU83" s="54"/>
      <c r="OKV83" s="54"/>
      <c r="OKY83" s="54"/>
      <c r="OLG83" s="4280"/>
      <c r="OLH83" s="4282"/>
      <c r="OLK83" s="54"/>
      <c r="OLL83" s="54"/>
      <c r="OLM83" s="54"/>
      <c r="OLN83" s="54"/>
      <c r="OLQ83" s="54"/>
      <c r="OLY83" s="4280"/>
      <c r="OLZ83" s="4282"/>
      <c r="OMC83" s="54"/>
      <c r="OMD83" s="54"/>
      <c r="OME83" s="54"/>
      <c r="OMF83" s="54"/>
      <c r="OMI83" s="54"/>
      <c r="OMQ83" s="4280"/>
      <c r="OMR83" s="4282"/>
      <c r="OMU83" s="54"/>
      <c r="OMV83" s="54"/>
      <c r="OMW83" s="54"/>
      <c r="OMX83" s="54"/>
      <c r="ONA83" s="54"/>
      <c r="ONI83" s="4280"/>
      <c r="ONJ83" s="4282"/>
      <c r="ONM83" s="54"/>
      <c r="ONN83" s="54"/>
      <c r="ONO83" s="54"/>
      <c r="ONP83" s="54"/>
      <c r="ONS83" s="54"/>
      <c r="OOA83" s="4280"/>
      <c r="OOB83" s="4282"/>
      <c r="OOE83" s="54"/>
      <c r="OOF83" s="54"/>
      <c r="OOG83" s="54"/>
      <c r="OOH83" s="54"/>
      <c r="OOK83" s="54"/>
      <c r="OOS83" s="4280"/>
      <c r="OOT83" s="4282"/>
      <c r="OOW83" s="54"/>
      <c r="OOX83" s="54"/>
      <c r="OOY83" s="54"/>
      <c r="OOZ83" s="54"/>
      <c r="OPC83" s="54"/>
      <c r="OPK83" s="4280"/>
      <c r="OPL83" s="4282"/>
      <c r="OPO83" s="54"/>
      <c r="OPP83" s="54"/>
      <c r="OPQ83" s="54"/>
      <c r="OPR83" s="54"/>
      <c r="OPU83" s="54"/>
      <c r="OQC83" s="4280"/>
      <c r="OQD83" s="4282"/>
      <c r="OQG83" s="54"/>
      <c r="OQH83" s="54"/>
      <c r="OQI83" s="54"/>
      <c r="OQJ83" s="54"/>
      <c r="OQM83" s="54"/>
      <c r="OQU83" s="4280"/>
      <c r="OQV83" s="4282"/>
      <c r="OQY83" s="54"/>
      <c r="OQZ83" s="54"/>
      <c r="ORA83" s="54"/>
      <c r="ORB83" s="54"/>
      <c r="ORE83" s="54"/>
      <c r="ORM83" s="4280"/>
      <c r="ORN83" s="4282"/>
      <c r="ORQ83" s="54"/>
      <c r="ORR83" s="54"/>
      <c r="ORS83" s="54"/>
      <c r="ORT83" s="54"/>
      <c r="ORW83" s="54"/>
      <c r="OSE83" s="4280"/>
      <c r="OSF83" s="4282"/>
      <c r="OSI83" s="54"/>
      <c r="OSJ83" s="54"/>
      <c r="OSK83" s="54"/>
      <c r="OSL83" s="54"/>
      <c r="OSO83" s="54"/>
      <c r="OSW83" s="4280"/>
      <c r="OSX83" s="4282"/>
      <c r="OTA83" s="54"/>
      <c r="OTB83" s="54"/>
      <c r="OTC83" s="54"/>
      <c r="OTD83" s="54"/>
      <c r="OTG83" s="54"/>
      <c r="OTO83" s="4280"/>
      <c r="OTP83" s="4282"/>
      <c r="OTS83" s="54"/>
      <c r="OTT83" s="54"/>
      <c r="OTU83" s="54"/>
      <c r="OTV83" s="54"/>
      <c r="OTY83" s="54"/>
      <c r="OUG83" s="4280"/>
      <c r="OUH83" s="4282"/>
      <c r="OUK83" s="54"/>
      <c r="OUL83" s="54"/>
      <c r="OUM83" s="54"/>
      <c r="OUN83" s="54"/>
      <c r="OUQ83" s="54"/>
      <c r="OUY83" s="4280"/>
      <c r="OUZ83" s="4282"/>
      <c r="OVC83" s="54"/>
      <c r="OVD83" s="54"/>
      <c r="OVE83" s="54"/>
      <c r="OVF83" s="54"/>
      <c r="OVI83" s="54"/>
      <c r="OVQ83" s="4280"/>
      <c r="OVR83" s="4282"/>
      <c r="OVU83" s="54"/>
      <c r="OVV83" s="54"/>
      <c r="OVW83" s="54"/>
      <c r="OVX83" s="54"/>
      <c r="OWA83" s="54"/>
      <c r="OWI83" s="4280"/>
      <c r="OWJ83" s="4282"/>
      <c r="OWM83" s="54"/>
      <c r="OWN83" s="54"/>
      <c r="OWO83" s="54"/>
      <c r="OWP83" s="54"/>
      <c r="OWS83" s="54"/>
      <c r="OXA83" s="4280"/>
      <c r="OXB83" s="4282"/>
      <c r="OXE83" s="54"/>
      <c r="OXF83" s="54"/>
      <c r="OXG83" s="54"/>
      <c r="OXH83" s="54"/>
      <c r="OXK83" s="54"/>
      <c r="OXS83" s="4280"/>
      <c r="OXT83" s="4282"/>
      <c r="OXW83" s="54"/>
      <c r="OXX83" s="54"/>
      <c r="OXY83" s="54"/>
      <c r="OXZ83" s="54"/>
      <c r="OYC83" s="54"/>
      <c r="OYK83" s="4280"/>
      <c r="OYL83" s="4282"/>
      <c r="OYO83" s="54"/>
      <c r="OYP83" s="54"/>
      <c r="OYQ83" s="54"/>
      <c r="OYR83" s="54"/>
      <c r="OYU83" s="54"/>
      <c r="OZC83" s="4280"/>
      <c r="OZD83" s="4282"/>
      <c r="OZG83" s="54"/>
      <c r="OZH83" s="54"/>
      <c r="OZI83" s="54"/>
      <c r="OZJ83" s="54"/>
      <c r="OZM83" s="54"/>
      <c r="OZU83" s="4280"/>
      <c r="OZV83" s="4282"/>
      <c r="OZY83" s="54"/>
      <c r="OZZ83" s="54"/>
      <c r="PAA83" s="54"/>
      <c r="PAB83" s="54"/>
      <c r="PAE83" s="54"/>
      <c r="PAM83" s="4280"/>
      <c r="PAN83" s="4282"/>
      <c r="PAQ83" s="54"/>
      <c r="PAR83" s="54"/>
      <c r="PAS83" s="54"/>
      <c r="PAT83" s="54"/>
      <c r="PAW83" s="54"/>
      <c r="PBE83" s="4280"/>
      <c r="PBF83" s="4282"/>
      <c r="PBI83" s="54"/>
      <c r="PBJ83" s="54"/>
      <c r="PBK83" s="54"/>
      <c r="PBL83" s="54"/>
      <c r="PBO83" s="54"/>
      <c r="PBW83" s="4280"/>
      <c r="PBX83" s="4282"/>
      <c r="PCA83" s="54"/>
      <c r="PCB83" s="54"/>
      <c r="PCC83" s="54"/>
      <c r="PCD83" s="54"/>
      <c r="PCG83" s="54"/>
      <c r="PCO83" s="4280"/>
      <c r="PCP83" s="4282"/>
      <c r="PCS83" s="54"/>
      <c r="PCT83" s="54"/>
      <c r="PCU83" s="54"/>
      <c r="PCV83" s="54"/>
      <c r="PCY83" s="54"/>
      <c r="PDG83" s="4280"/>
      <c r="PDH83" s="4282"/>
      <c r="PDK83" s="54"/>
      <c r="PDL83" s="54"/>
      <c r="PDM83" s="54"/>
      <c r="PDN83" s="54"/>
      <c r="PDQ83" s="54"/>
      <c r="PDY83" s="4280"/>
      <c r="PDZ83" s="4282"/>
      <c r="PEC83" s="54"/>
      <c r="PED83" s="54"/>
      <c r="PEE83" s="54"/>
      <c r="PEF83" s="54"/>
      <c r="PEI83" s="54"/>
      <c r="PEQ83" s="4280"/>
      <c r="PER83" s="4282"/>
      <c r="PEU83" s="54"/>
      <c r="PEV83" s="54"/>
      <c r="PEW83" s="54"/>
      <c r="PEX83" s="54"/>
      <c r="PFA83" s="54"/>
      <c r="PFI83" s="4280"/>
      <c r="PFJ83" s="4282"/>
      <c r="PFM83" s="54"/>
      <c r="PFN83" s="54"/>
      <c r="PFO83" s="54"/>
      <c r="PFP83" s="54"/>
      <c r="PFS83" s="54"/>
      <c r="PGA83" s="4280"/>
      <c r="PGB83" s="4282"/>
      <c r="PGE83" s="54"/>
      <c r="PGF83" s="54"/>
      <c r="PGG83" s="54"/>
      <c r="PGH83" s="54"/>
      <c r="PGK83" s="54"/>
      <c r="PGS83" s="4280"/>
      <c r="PGT83" s="4282"/>
      <c r="PGW83" s="54"/>
      <c r="PGX83" s="54"/>
      <c r="PGY83" s="54"/>
      <c r="PGZ83" s="54"/>
      <c r="PHC83" s="54"/>
      <c r="PHK83" s="4280"/>
      <c r="PHL83" s="4282"/>
      <c r="PHO83" s="54"/>
      <c r="PHP83" s="54"/>
      <c r="PHQ83" s="54"/>
      <c r="PHR83" s="54"/>
      <c r="PHU83" s="54"/>
      <c r="PIC83" s="4280"/>
      <c r="PID83" s="4282"/>
      <c r="PIG83" s="54"/>
      <c r="PIH83" s="54"/>
      <c r="PII83" s="54"/>
      <c r="PIJ83" s="54"/>
      <c r="PIM83" s="54"/>
      <c r="PIU83" s="4280"/>
      <c r="PIV83" s="4282"/>
      <c r="PIY83" s="54"/>
      <c r="PIZ83" s="54"/>
      <c r="PJA83" s="54"/>
      <c r="PJB83" s="54"/>
      <c r="PJE83" s="54"/>
      <c r="PJM83" s="4280"/>
      <c r="PJN83" s="4282"/>
      <c r="PJQ83" s="54"/>
      <c r="PJR83" s="54"/>
      <c r="PJS83" s="54"/>
      <c r="PJT83" s="54"/>
      <c r="PJW83" s="54"/>
      <c r="PKE83" s="4280"/>
      <c r="PKF83" s="4282"/>
      <c r="PKI83" s="54"/>
      <c r="PKJ83" s="54"/>
      <c r="PKK83" s="54"/>
      <c r="PKL83" s="54"/>
      <c r="PKO83" s="54"/>
      <c r="PKW83" s="4280"/>
      <c r="PKX83" s="4282"/>
      <c r="PLA83" s="54"/>
      <c r="PLB83" s="54"/>
      <c r="PLC83" s="54"/>
      <c r="PLD83" s="54"/>
      <c r="PLG83" s="54"/>
      <c r="PLO83" s="4280"/>
      <c r="PLP83" s="4282"/>
      <c r="PLS83" s="54"/>
      <c r="PLT83" s="54"/>
      <c r="PLU83" s="54"/>
      <c r="PLV83" s="54"/>
      <c r="PLY83" s="54"/>
      <c r="PMG83" s="4280"/>
      <c r="PMH83" s="4282"/>
      <c r="PMK83" s="54"/>
      <c r="PML83" s="54"/>
      <c r="PMM83" s="54"/>
      <c r="PMN83" s="54"/>
      <c r="PMQ83" s="54"/>
      <c r="PMY83" s="4280"/>
      <c r="PMZ83" s="4282"/>
      <c r="PNC83" s="54"/>
      <c r="PND83" s="54"/>
      <c r="PNE83" s="54"/>
      <c r="PNF83" s="54"/>
      <c r="PNI83" s="54"/>
      <c r="PNQ83" s="4280"/>
      <c r="PNR83" s="4282"/>
      <c r="PNU83" s="54"/>
      <c r="PNV83" s="54"/>
      <c r="PNW83" s="54"/>
      <c r="PNX83" s="54"/>
      <c r="POA83" s="54"/>
      <c r="POI83" s="4280"/>
      <c r="POJ83" s="4282"/>
      <c r="POM83" s="54"/>
      <c r="PON83" s="54"/>
      <c r="POO83" s="54"/>
      <c r="POP83" s="54"/>
      <c r="POS83" s="54"/>
      <c r="PPA83" s="4280"/>
      <c r="PPB83" s="4282"/>
      <c r="PPE83" s="54"/>
      <c r="PPF83" s="54"/>
      <c r="PPG83" s="54"/>
      <c r="PPH83" s="54"/>
      <c r="PPK83" s="54"/>
      <c r="PPS83" s="4280"/>
      <c r="PPT83" s="4282"/>
      <c r="PPW83" s="54"/>
      <c r="PPX83" s="54"/>
      <c r="PPY83" s="54"/>
      <c r="PPZ83" s="54"/>
      <c r="PQC83" s="54"/>
      <c r="PQK83" s="4280"/>
      <c r="PQL83" s="4282"/>
      <c r="PQO83" s="54"/>
      <c r="PQP83" s="54"/>
      <c r="PQQ83" s="54"/>
      <c r="PQR83" s="54"/>
      <c r="PQU83" s="54"/>
      <c r="PRC83" s="4280"/>
      <c r="PRD83" s="4282"/>
      <c r="PRG83" s="54"/>
      <c r="PRH83" s="54"/>
      <c r="PRI83" s="54"/>
      <c r="PRJ83" s="54"/>
      <c r="PRM83" s="54"/>
      <c r="PRU83" s="4280"/>
      <c r="PRV83" s="4282"/>
      <c r="PRY83" s="54"/>
      <c r="PRZ83" s="54"/>
      <c r="PSA83" s="54"/>
      <c r="PSB83" s="54"/>
      <c r="PSE83" s="54"/>
      <c r="PSM83" s="4280"/>
      <c r="PSN83" s="4282"/>
      <c r="PSQ83" s="54"/>
      <c r="PSR83" s="54"/>
      <c r="PSS83" s="54"/>
      <c r="PST83" s="54"/>
      <c r="PSW83" s="54"/>
      <c r="PTE83" s="4280"/>
      <c r="PTF83" s="4282"/>
      <c r="PTI83" s="54"/>
      <c r="PTJ83" s="54"/>
      <c r="PTK83" s="54"/>
      <c r="PTL83" s="54"/>
      <c r="PTO83" s="54"/>
      <c r="PTW83" s="4280"/>
      <c r="PTX83" s="4282"/>
      <c r="PUA83" s="54"/>
      <c r="PUB83" s="54"/>
      <c r="PUC83" s="54"/>
      <c r="PUD83" s="54"/>
      <c r="PUG83" s="54"/>
      <c r="PUO83" s="4280"/>
      <c r="PUP83" s="4282"/>
      <c r="PUS83" s="54"/>
      <c r="PUT83" s="54"/>
      <c r="PUU83" s="54"/>
      <c r="PUV83" s="54"/>
      <c r="PUY83" s="54"/>
      <c r="PVG83" s="4280"/>
      <c r="PVH83" s="4282"/>
      <c r="PVK83" s="54"/>
      <c r="PVL83" s="54"/>
      <c r="PVM83" s="54"/>
      <c r="PVN83" s="54"/>
      <c r="PVQ83" s="54"/>
      <c r="PVY83" s="4280"/>
      <c r="PVZ83" s="4282"/>
      <c r="PWC83" s="54"/>
      <c r="PWD83" s="54"/>
      <c r="PWE83" s="54"/>
      <c r="PWF83" s="54"/>
      <c r="PWI83" s="54"/>
      <c r="PWQ83" s="4280"/>
      <c r="PWR83" s="4282"/>
      <c r="PWU83" s="54"/>
      <c r="PWV83" s="54"/>
      <c r="PWW83" s="54"/>
      <c r="PWX83" s="54"/>
      <c r="PXA83" s="54"/>
      <c r="PXI83" s="4280"/>
      <c r="PXJ83" s="4282"/>
      <c r="PXM83" s="54"/>
      <c r="PXN83" s="54"/>
      <c r="PXO83" s="54"/>
      <c r="PXP83" s="54"/>
      <c r="PXS83" s="54"/>
      <c r="PYA83" s="4280"/>
      <c r="PYB83" s="4282"/>
      <c r="PYE83" s="54"/>
      <c r="PYF83" s="54"/>
      <c r="PYG83" s="54"/>
      <c r="PYH83" s="54"/>
      <c r="PYK83" s="54"/>
      <c r="PYS83" s="4280"/>
      <c r="PYT83" s="4282"/>
      <c r="PYW83" s="54"/>
      <c r="PYX83" s="54"/>
      <c r="PYY83" s="54"/>
      <c r="PYZ83" s="54"/>
      <c r="PZC83" s="54"/>
      <c r="PZK83" s="4280"/>
      <c r="PZL83" s="4282"/>
      <c r="PZO83" s="54"/>
      <c r="PZP83" s="54"/>
      <c r="PZQ83" s="54"/>
      <c r="PZR83" s="54"/>
      <c r="PZU83" s="54"/>
      <c r="QAC83" s="4280"/>
      <c r="QAD83" s="4282"/>
      <c r="QAG83" s="54"/>
      <c r="QAH83" s="54"/>
      <c r="QAI83" s="54"/>
      <c r="QAJ83" s="54"/>
      <c r="QAM83" s="54"/>
      <c r="QAU83" s="4280"/>
      <c r="QAV83" s="4282"/>
      <c r="QAY83" s="54"/>
      <c r="QAZ83" s="54"/>
      <c r="QBA83" s="54"/>
      <c r="QBB83" s="54"/>
      <c r="QBE83" s="54"/>
      <c r="QBM83" s="4280"/>
      <c r="QBN83" s="4282"/>
      <c r="QBQ83" s="54"/>
      <c r="QBR83" s="54"/>
      <c r="QBS83" s="54"/>
      <c r="QBT83" s="54"/>
      <c r="QBW83" s="54"/>
      <c r="QCE83" s="4280"/>
      <c r="QCF83" s="4282"/>
      <c r="QCI83" s="54"/>
      <c r="QCJ83" s="54"/>
      <c r="QCK83" s="54"/>
      <c r="QCL83" s="54"/>
      <c r="QCO83" s="54"/>
      <c r="QCW83" s="4280"/>
      <c r="QCX83" s="4282"/>
      <c r="QDA83" s="54"/>
      <c r="QDB83" s="54"/>
      <c r="QDC83" s="54"/>
      <c r="QDD83" s="54"/>
      <c r="QDG83" s="54"/>
      <c r="QDO83" s="4280"/>
      <c r="QDP83" s="4282"/>
      <c r="QDS83" s="54"/>
      <c r="QDT83" s="54"/>
      <c r="QDU83" s="54"/>
      <c r="QDV83" s="54"/>
      <c r="QDY83" s="54"/>
      <c r="QEG83" s="4280"/>
      <c r="QEH83" s="4282"/>
      <c r="QEK83" s="54"/>
      <c r="QEL83" s="54"/>
      <c r="QEM83" s="54"/>
      <c r="QEN83" s="54"/>
      <c r="QEQ83" s="54"/>
      <c r="QEY83" s="4280"/>
      <c r="QEZ83" s="4282"/>
      <c r="QFC83" s="54"/>
      <c r="QFD83" s="54"/>
      <c r="QFE83" s="54"/>
      <c r="QFF83" s="54"/>
      <c r="QFI83" s="54"/>
      <c r="QFQ83" s="4280"/>
      <c r="QFR83" s="4282"/>
      <c r="QFU83" s="54"/>
      <c r="QFV83" s="54"/>
      <c r="QFW83" s="54"/>
      <c r="QFX83" s="54"/>
      <c r="QGA83" s="54"/>
      <c r="QGI83" s="4280"/>
      <c r="QGJ83" s="4282"/>
      <c r="QGM83" s="54"/>
      <c r="QGN83" s="54"/>
      <c r="QGO83" s="54"/>
      <c r="QGP83" s="54"/>
      <c r="QGS83" s="54"/>
      <c r="QHA83" s="4280"/>
      <c r="QHB83" s="4282"/>
      <c r="QHE83" s="54"/>
      <c r="QHF83" s="54"/>
      <c r="QHG83" s="54"/>
      <c r="QHH83" s="54"/>
      <c r="QHK83" s="54"/>
      <c r="QHS83" s="4280"/>
      <c r="QHT83" s="4282"/>
      <c r="QHW83" s="54"/>
      <c r="QHX83" s="54"/>
      <c r="QHY83" s="54"/>
      <c r="QHZ83" s="54"/>
      <c r="QIC83" s="54"/>
      <c r="QIK83" s="4280"/>
      <c r="QIL83" s="4282"/>
      <c r="QIO83" s="54"/>
      <c r="QIP83" s="54"/>
      <c r="QIQ83" s="54"/>
      <c r="QIR83" s="54"/>
      <c r="QIU83" s="54"/>
      <c r="QJC83" s="4280"/>
      <c r="QJD83" s="4282"/>
      <c r="QJG83" s="54"/>
      <c r="QJH83" s="54"/>
      <c r="QJI83" s="54"/>
      <c r="QJJ83" s="54"/>
      <c r="QJM83" s="54"/>
      <c r="QJU83" s="4280"/>
      <c r="QJV83" s="4282"/>
      <c r="QJY83" s="54"/>
      <c r="QJZ83" s="54"/>
      <c r="QKA83" s="54"/>
      <c r="QKB83" s="54"/>
      <c r="QKE83" s="54"/>
      <c r="QKM83" s="4280"/>
      <c r="QKN83" s="4282"/>
      <c r="QKQ83" s="54"/>
      <c r="QKR83" s="54"/>
      <c r="QKS83" s="54"/>
      <c r="QKT83" s="54"/>
      <c r="QKW83" s="54"/>
      <c r="QLE83" s="4280"/>
      <c r="QLF83" s="4282"/>
      <c r="QLI83" s="54"/>
      <c r="QLJ83" s="54"/>
      <c r="QLK83" s="54"/>
      <c r="QLL83" s="54"/>
      <c r="QLO83" s="54"/>
      <c r="QLW83" s="4280"/>
      <c r="QLX83" s="4282"/>
      <c r="QMA83" s="54"/>
      <c r="QMB83" s="54"/>
      <c r="QMC83" s="54"/>
      <c r="QMD83" s="54"/>
      <c r="QMG83" s="54"/>
      <c r="QMO83" s="4280"/>
      <c r="QMP83" s="4282"/>
      <c r="QMS83" s="54"/>
      <c r="QMT83" s="54"/>
      <c r="QMU83" s="54"/>
      <c r="QMV83" s="54"/>
      <c r="QMY83" s="54"/>
      <c r="QNG83" s="4280"/>
      <c r="QNH83" s="4282"/>
      <c r="QNK83" s="54"/>
      <c r="QNL83" s="54"/>
      <c r="QNM83" s="54"/>
      <c r="QNN83" s="54"/>
      <c r="QNQ83" s="54"/>
      <c r="QNY83" s="4280"/>
      <c r="QNZ83" s="4282"/>
      <c r="QOC83" s="54"/>
      <c r="QOD83" s="54"/>
      <c r="QOE83" s="54"/>
      <c r="QOF83" s="54"/>
      <c r="QOI83" s="54"/>
      <c r="QOQ83" s="4280"/>
      <c r="QOR83" s="4282"/>
      <c r="QOU83" s="54"/>
      <c r="QOV83" s="54"/>
      <c r="QOW83" s="54"/>
      <c r="QOX83" s="54"/>
      <c r="QPA83" s="54"/>
      <c r="QPI83" s="4280"/>
      <c r="QPJ83" s="4282"/>
      <c r="QPM83" s="54"/>
      <c r="QPN83" s="54"/>
      <c r="QPO83" s="54"/>
      <c r="QPP83" s="54"/>
      <c r="QPS83" s="54"/>
      <c r="QQA83" s="4280"/>
      <c r="QQB83" s="4282"/>
      <c r="QQE83" s="54"/>
      <c r="QQF83" s="54"/>
      <c r="QQG83" s="54"/>
      <c r="QQH83" s="54"/>
      <c r="QQK83" s="54"/>
      <c r="QQS83" s="4280"/>
      <c r="QQT83" s="4282"/>
      <c r="QQW83" s="54"/>
      <c r="QQX83" s="54"/>
      <c r="QQY83" s="54"/>
      <c r="QQZ83" s="54"/>
      <c r="QRC83" s="54"/>
      <c r="QRK83" s="4280"/>
      <c r="QRL83" s="4282"/>
      <c r="QRO83" s="54"/>
      <c r="QRP83" s="54"/>
      <c r="QRQ83" s="54"/>
      <c r="QRR83" s="54"/>
      <c r="QRU83" s="54"/>
      <c r="QSC83" s="4280"/>
      <c r="QSD83" s="4282"/>
      <c r="QSG83" s="54"/>
      <c r="QSH83" s="54"/>
      <c r="QSI83" s="54"/>
      <c r="QSJ83" s="54"/>
      <c r="QSM83" s="54"/>
      <c r="QSU83" s="4280"/>
      <c r="QSV83" s="4282"/>
      <c r="QSY83" s="54"/>
      <c r="QSZ83" s="54"/>
      <c r="QTA83" s="54"/>
      <c r="QTB83" s="54"/>
      <c r="QTE83" s="54"/>
      <c r="QTM83" s="4280"/>
      <c r="QTN83" s="4282"/>
      <c r="QTQ83" s="54"/>
      <c r="QTR83" s="54"/>
      <c r="QTS83" s="54"/>
      <c r="QTT83" s="54"/>
      <c r="QTW83" s="54"/>
      <c r="QUE83" s="4280"/>
      <c r="QUF83" s="4282"/>
      <c r="QUI83" s="54"/>
      <c r="QUJ83" s="54"/>
      <c r="QUK83" s="54"/>
      <c r="QUL83" s="54"/>
      <c r="QUO83" s="54"/>
      <c r="QUW83" s="4280"/>
      <c r="QUX83" s="4282"/>
      <c r="QVA83" s="54"/>
      <c r="QVB83" s="54"/>
      <c r="QVC83" s="54"/>
      <c r="QVD83" s="54"/>
      <c r="QVG83" s="54"/>
      <c r="QVO83" s="4280"/>
      <c r="QVP83" s="4282"/>
      <c r="QVS83" s="54"/>
      <c r="QVT83" s="54"/>
      <c r="QVU83" s="54"/>
      <c r="QVV83" s="54"/>
      <c r="QVY83" s="54"/>
      <c r="QWG83" s="4280"/>
      <c r="QWH83" s="4282"/>
      <c r="QWK83" s="54"/>
      <c r="QWL83" s="54"/>
      <c r="QWM83" s="54"/>
      <c r="QWN83" s="54"/>
      <c r="QWQ83" s="54"/>
      <c r="QWY83" s="4280"/>
      <c r="QWZ83" s="4282"/>
      <c r="QXC83" s="54"/>
      <c r="QXD83" s="54"/>
      <c r="QXE83" s="54"/>
      <c r="QXF83" s="54"/>
      <c r="QXI83" s="54"/>
      <c r="QXQ83" s="4280"/>
      <c r="QXR83" s="4282"/>
      <c r="QXU83" s="54"/>
      <c r="QXV83" s="54"/>
      <c r="QXW83" s="54"/>
      <c r="QXX83" s="54"/>
      <c r="QYA83" s="54"/>
      <c r="QYI83" s="4280"/>
      <c r="QYJ83" s="4282"/>
      <c r="QYM83" s="54"/>
      <c r="QYN83" s="54"/>
      <c r="QYO83" s="54"/>
      <c r="QYP83" s="54"/>
      <c r="QYS83" s="54"/>
      <c r="QZA83" s="4280"/>
      <c r="QZB83" s="4282"/>
      <c r="QZE83" s="54"/>
      <c r="QZF83" s="54"/>
      <c r="QZG83" s="54"/>
      <c r="QZH83" s="54"/>
      <c r="QZK83" s="54"/>
      <c r="QZS83" s="4280"/>
      <c r="QZT83" s="4282"/>
      <c r="QZW83" s="54"/>
      <c r="QZX83" s="54"/>
      <c r="QZY83" s="54"/>
      <c r="QZZ83" s="54"/>
      <c r="RAC83" s="54"/>
      <c r="RAK83" s="4280"/>
      <c r="RAL83" s="4282"/>
      <c r="RAO83" s="54"/>
      <c r="RAP83" s="54"/>
      <c r="RAQ83" s="54"/>
      <c r="RAR83" s="54"/>
      <c r="RAU83" s="54"/>
      <c r="RBC83" s="4280"/>
      <c r="RBD83" s="4282"/>
      <c r="RBG83" s="54"/>
      <c r="RBH83" s="54"/>
      <c r="RBI83" s="54"/>
      <c r="RBJ83" s="54"/>
      <c r="RBM83" s="54"/>
      <c r="RBU83" s="4280"/>
      <c r="RBV83" s="4282"/>
      <c r="RBY83" s="54"/>
      <c r="RBZ83" s="54"/>
      <c r="RCA83" s="54"/>
      <c r="RCB83" s="54"/>
      <c r="RCE83" s="54"/>
      <c r="RCM83" s="4280"/>
      <c r="RCN83" s="4282"/>
      <c r="RCQ83" s="54"/>
      <c r="RCR83" s="54"/>
      <c r="RCS83" s="54"/>
      <c r="RCT83" s="54"/>
      <c r="RCW83" s="54"/>
      <c r="RDE83" s="4280"/>
      <c r="RDF83" s="4282"/>
      <c r="RDI83" s="54"/>
      <c r="RDJ83" s="54"/>
      <c r="RDK83" s="54"/>
      <c r="RDL83" s="54"/>
      <c r="RDO83" s="54"/>
      <c r="RDW83" s="4280"/>
      <c r="RDX83" s="4282"/>
      <c r="REA83" s="54"/>
      <c r="REB83" s="54"/>
      <c r="REC83" s="54"/>
      <c r="RED83" s="54"/>
      <c r="REG83" s="54"/>
      <c r="REO83" s="4280"/>
      <c r="REP83" s="4282"/>
      <c r="RES83" s="54"/>
      <c r="RET83" s="54"/>
      <c r="REU83" s="54"/>
      <c r="REV83" s="54"/>
      <c r="REY83" s="54"/>
      <c r="RFG83" s="4280"/>
      <c r="RFH83" s="4282"/>
      <c r="RFK83" s="54"/>
      <c r="RFL83" s="54"/>
      <c r="RFM83" s="54"/>
      <c r="RFN83" s="54"/>
      <c r="RFQ83" s="54"/>
      <c r="RFY83" s="4280"/>
      <c r="RFZ83" s="4282"/>
      <c r="RGC83" s="54"/>
      <c r="RGD83" s="54"/>
      <c r="RGE83" s="54"/>
      <c r="RGF83" s="54"/>
      <c r="RGI83" s="54"/>
      <c r="RGQ83" s="4280"/>
      <c r="RGR83" s="4282"/>
      <c r="RGU83" s="54"/>
      <c r="RGV83" s="54"/>
      <c r="RGW83" s="54"/>
      <c r="RGX83" s="54"/>
      <c r="RHA83" s="54"/>
      <c r="RHI83" s="4280"/>
      <c r="RHJ83" s="4282"/>
      <c r="RHM83" s="54"/>
      <c r="RHN83" s="54"/>
      <c r="RHO83" s="54"/>
      <c r="RHP83" s="54"/>
      <c r="RHS83" s="54"/>
      <c r="RIA83" s="4280"/>
      <c r="RIB83" s="4282"/>
      <c r="RIE83" s="54"/>
      <c r="RIF83" s="54"/>
      <c r="RIG83" s="54"/>
      <c r="RIH83" s="54"/>
      <c r="RIK83" s="54"/>
      <c r="RIS83" s="4280"/>
      <c r="RIT83" s="4282"/>
      <c r="RIW83" s="54"/>
      <c r="RIX83" s="54"/>
      <c r="RIY83" s="54"/>
      <c r="RIZ83" s="54"/>
      <c r="RJC83" s="54"/>
      <c r="RJK83" s="4280"/>
      <c r="RJL83" s="4282"/>
      <c r="RJO83" s="54"/>
      <c r="RJP83" s="54"/>
      <c r="RJQ83" s="54"/>
      <c r="RJR83" s="54"/>
      <c r="RJU83" s="54"/>
      <c r="RKC83" s="4280"/>
      <c r="RKD83" s="4282"/>
      <c r="RKG83" s="54"/>
      <c r="RKH83" s="54"/>
      <c r="RKI83" s="54"/>
      <c r="RKJ83" s="54"/>
      <c r="RKM83" s="54"/>
      <c r="RKU83" s="4280"/>
      <c r="RKV83" s="4282"/>
      <c r="RKY83" s="54"/>
      <c r="RKZ83" s="54"/>
      <c r="RLA83" s="54"/>
      <c r="RLB83" s="54"/>
      <c r="RLE83" s="54"/>
      <c r="RLM83" s="4280"/>
      <c r="RLN83" s="4282"/>
      <c r="RLQ83" s="54"/>
      <c r="RLR83" s="54"/>
      <c r="RLS83" s="54"/>
      <c r="RLT83" s="54"/>
      <c r="RLW83" s="54"/>
      <c r="RME83" s="4280"/>
      <c r="RMF83" s="4282"/>
      <c r="RMI83" s="54"/>
      <c r="RMJ83" s="54"/>
      <c r="RMK83" s="54"/>
      <c r="RML83" s="54"/>
      <c r="RMO83" s="54"/>
      <c r="RMW83" s="4280"/>
      <c r="RMX83" s="4282"/>
      <c r="RNA83" s="54"/>
      <c r="RNB83" s="54"/>
      <c r="RNC83" s="54"/>
      <c r="RND83" s="54"/>
      <c r="RNG83" s="54"/>
      <c r="RNO83" s="4280"/>
      <c r="RNP83" s="4282"/>
      <c r="RNS83" s="54"/>
      <c r="RNT83" s="54"/>
      <c r="RNU83" s="54"/>
      <c r="RNV83" s="54"/>
      <c r="RNY83" s="54"/>
      <c r="ROG83" s="4280"/>
      <c r="ROH83" s="4282"/>
      <c r="ROK83" s="54"/>
      <c r="ROL83" s="54"/>
      <c r="ROM83" s="54"/>
      <c r="RON83" s="54"/>
      <c r="ROQ83" s="54"/>
      <c r="ROY83" s="4280"/>
      <c r="ROZ83" s="4282"/>
      <c r="RPC83" s="54"/>
      <c r="RPD83" s="54"/>
      <c r="RPE83" s="54"/>
      <c r="RPF83" s="54"/>
      <c r="RPI83" s="54"/>
      <c r="RPQ83" s="4280"/>
      <c r="RPR83" s="4282"/>
      <c r="RPU83" s="54"/>
      <c r="RPV83" s="54"/>
      <c r="RPW83" s="54"/>
      <c r="RPX83" s="54"/>
      <c r="RQA83" s="54"/>
      <c r="RQI83" s="4280"/>
      <c r="RQJ83" s="4282"/>
      <c r="RQM83" s="54"/>
      <c r="RQN83" s="54"/>
      <c r="RQO83" s="54"/>
      <c r="RQP83" s="54"/>
      <c r="RQS83" s="54"/>
      <c r="RRA83" s="4280"/>
      <c r="RRB83" s="4282"/>
      <c r="RRE83" s="54"/>
      <c r="RRF83" s="54"/>
      <c r="RRG83" s="54"/>
      <c r="RRH83" s="54"/>
      <c r="RRK83" s="54"/>
      <c r="RRS83" s="4280"/>
      <c r="RRT83" s="4282"/>
      <c r="RRW83" s="54"/>
      <c r="RRX83" s="54"/>
      <c r="RRY83" s="54"/>
      <c r="RRZ83" s="54"/>
      <c r="RSC83" s="54"/>
      <c r="RSK83" s="4280"/>
      <c r="RSL83" s="4282"/>
      <c r="RSO83" s="54"/>
      <c r="RSP83" s="54"/>
      <c r="RSQ83" s="54"/>
      <c r="RSR83" s="54"/>
      <c r="RSU83" s="54"/>
      <c r="RTC83" s="4280"/>
      <c r="RTD83" s="4282"/>
      <c r="RTG83" s="54"/>
      <c r="RTH83" s="54"/>
      <c r="RTI83" s="54"/>
      <c r="RTJ83" s="54"/>
      <c r="RTM83" s="54"/>
      <c r="RTU83" s="4280"/>
      <c r="RTV83" s="4282"/>
      <c r="RTY83" s="54"/>
      <c r="RTZ83" s="54"/>
      <c r="RUA83" s="54"/>
      <c r="RUB83" s="54"/>
      <c r="RUE83" s="54"/>
      <c r="RUM83" s="4280"/>
      <c r="RUN83" s="4282"/>
      <c r="RUQ83" s="54"/>
      <c r="RUR83" s="54"/>
      <c r="RUS83" s="54"/>
      <c r="RUT83" s="54"/>
      <c r="RUW83" s="54"/>
      <c r="RVE83" s="4280"/>
      <c r="RVF83" s="4282"/>
      <c r="RVI83" s="54"/>
      <c r="RVJ83" s="54"/>
      <c r="RVK83" s="54"/>
      <c r="RVL83" s="54"/>
      <c r="RVO83" s="54"/>
      <c r="RVW83" s="4280"/>
      <c r="RVX83" s="4282"/>
      <c r="RWA83" s="54"/>
      <c r="RWB83" s="54"/>
      <c r="RWC83" s="54"/>
      <c r="RWD83" s="54"/>
      <c r="RWG83" s="54"/>
      <c r="RWO83" s="4280"/>
      <c r="RWP83" s="4282"/>
      <c r="RWS83" s="54"/>
      <c r="RWT83" s="54"/>
      <c r="RWU83" s="54"/>
      <c r="RWV83" s="54"/>
      <c r="RWY83" s="54"/>
      <c r="RXG83" s="4280"/>
      <c r="RXH83" s="4282"/>
      <c r="RXK83" s="54"/>
      <c r="RXL83" s="54"/>
      <c r="RXM83" s="54"/>
      <c r="RXN83" s="54"/>
      <c r="RXQ83" s="54"/>
      <c r="RXY83" s="4280"/>
      <c r="RXZ83" s="4282"/>
      <c r="RYC83" s="54"/>
      <c r="RYD83" s="54"/>
      <c r="RYE83" s="54"/>
      <c r="RYF83" s="54"/>
      <c r="RYI83" s="54"/>
      <c r="RYQ83" s="4280"/>
      <c r="RYR83" s="4282"/>
      <c r="RYU83" s="54"/>
      <c r="RYV83" s="54"/>
      <c r="RYW83" s="54"/>
      <c r="RYX83" s="54"/>
      <c r="RZA83" s="54"/>
      <c r="RZI83" s="4280"/>
      <c r="RZJ83" s="4282"/>
      <c r="RZM83" s="54"/>
      <c r="RZN83" s="54"/>
      <c r="RZO83" s="54"/>
      <c r="RZP83" s="54"/>
      <c r="RZS83" s="54"/>
      <c r="SAA83" s="4280"/>
      <c r="SAB83" s="4282"/>
      <c r="SAE83" s="54"/>
      <c r="SAF83" s="54"/>
      <c r="SAG83" s="54"/>
      <c r="SAH83" s="54"/>
      <c r="SAK83" s="54"/>
      <c r="SAS83" s="4280"/>
      <c r="SAT83" s="4282"/>
      <c r="SAW83" s="54"/>
      <c r="SAX83" s="54"/>
      <c r="SAY83" s="54"/>
      <c r="SAZ83" s="54"/>
      <c r="SBC83" s="54"/>
      <c r="SBK83" s="4280"/>
      <c r="SBL83" s="4282"/>
      <c r="SBO83" s="54"/>
      <c r="SBP83" s="54"/>
      <c r="SBQ83" s="54"/>
      <c r="SBR83" s="54"/>
      <c r="SBU83" s="54"/>
      <c r="SCC83" s="4280"/>
      <c r="SCD83" s="4282"/>
      <c r="SCG83" s="54"/>
      <c r="SCH83" s="54"/>
      <c r="SCI83" s="54"/>
      <c r="SCJ83" s="54"/>
      <c r="SCM83" s="54"/>
      <c r="SCU83" s="4280"/>
      <c r="SCV83" s="4282"/>
      <c r="SCY83" s="54"/>
      <c r="SCZ83" s="54"/>
      <c r="SDA83" s="54"/>
      <c r="SDB83" s="54"/>
      <c r="SDE83" s="54"/>
      <c r="SDM83" s="4280"/>
      <c r="SDN83" s="4282"/>
      <c r="SDQ83" s="54"/>
      <c r="SDR83" s="54"/>
      <c r="SDS83" s="54"/>
      <c r="SDT83" s="54"/>
      <c r="SDW83" s="54"/>
      <c r="SEE83" s="4280"/>
      <c r="SEF83" s="4282"/>
      <c r="SEI83" s="54"/>
      <c r="SEJ83" s="54"/>
      <c r="SEK83" s="54"/>
      <c r="SEL83" s="54"/>
      <c r="SEO83" s="54"/>
      <c r="SEW83" s="4280"/>
      <c r="SEX83" s="4282"/>
      <c r="SFA83" s="54"/>
      <c r="SFB83" s="54"/>
      <c r="SFC83" s="54"/>
      <c r="SFD83" s="54"/>
      <c r="SFG83" s="54"/>
      <c r="SFO83" s="4280"/>
      <c r="SFP83" s="4282"/>
      <c r="SFS83" s="54"/>
      <c r="SFT83" s="54"/>
      <c r="SFU83" s="54"/>
      <c r="SFV83" s="54"/>
      <c r="SFY83" s="54"/>
      <c r="SGG83" s="4280"/>
      <c r="SGH83" s="4282"/>
      <c r="SGK83" s="54"/>
      <c r="SGL83" s="54"/>
      <c r="SGM83" s="54"/>
      <c r="SGN83" s="54"/>
      <c r="SGQ83" s="54"/>
      <c r="SGY83" s="4280"/>
      <c r="SGZ83" s="4282"/>
      <c r="SHC83" s="54"/>
      <c r="SHD83" s="54"/>
      <c r="SHE83" s="54"/>
      <c r="SHF83" s="54"/>
      <c r="SHI83" s="54"/>
      <c r="SHQ83" s="4280"/>
      <c r="SHR83" s="4282"/>
      <c r="SHU83" s="54"/>
      <c r="SHV83" s="54"/>
      <c r="SHW83" s="54"/>
      <c r="SHX83" s="54"/>
      <c r="SIA83" s="54"/>
      <c r="SII83" s="4280"/>
      <c r="SIJ83" s="4282"/>
      <c r="SIM83" s="54"/>
      <c r="SIN83" s="54"/>
      <c r="SIO83" s="54"/>
      <c r="SIP83" s="54"/>
      <c r="SIS83" s="54"/>
      <c r="SJA83" s="4280"/>
      <c r="SJB83" s="4282"/>
      <c r="SJE83" s="54"/>
      <c r="SJF83" s="54"/>
      <c r="SJG83" s="54"/>
      <c r="SJH83" s="54"/>
      <c r="SJK83" s="54"/>
      <c r="SJS83" s="4280"/>
      <c r="SJT83" s="4282"/>
      <c r="SJW83" s="54"/>
      <c r="SJX83" s="54"/>
      <c r="SJY83" s="54"/>
      <c r="SJZ83" s="54"/>
      <c r="SKC83" s="54"/>
      <c r="SKK83" s="4280"/>
      <c r="SKL83" s="4282"/>
      <c r="SKO83" s="54"/>
      <c r="SKP83" s="54"/>
      <c r="SKQ83" s="54"/>
      <c r="SKR83" s="54"/>
      <c r="SKU83" s="54"/>
      <c r="SLC83" s="4280"/>
      <c r="SLD83" s="4282"/>
      <c r="SLG83" s="54"/>
      <c r="SLH83" s="54"/>
      <c r="SLI83" s="54"/>
      <c r="SLJ83" s="54"/>
      <c r="SLM83" s="54"/>
      <c r="SLU83" s="4280"/>
      <c r="SLV83" s="4282"/>
      <c r="SLY83" s="54"/>
      <c r="SLZ83" s="54"/>
      <c r="SMA83" s="54"/>
      <c r="SMB83" s="54"/>
      <c r="SME83" s="54"/>
      <c r="SMM83" s="4280"/>
      <c r="SMN83" s="4282"/>
      <c r="SMQ83" s="54"/>
      <c r="SMR83" s="54"/>
      <c r="SMS83" s="54"/>
      <c r="SMT83" s="54"/>
      <c r="SMW83" s="54"/>
      <c r="SNE83" s="4280"/>
      <c r="SNF83" s="4282"/>
      <c r="SNI83" s="54"/>
      <c r="SNJ83" s="54"/>
      <c r="SNK83" s="54"/>
      <c r="SNL83" s="54"/>
      <c r="SNO83" s="54"/>
      <c r="SNW83" s="4280"/>
      <c r="SNX83" s="4282"/>
      <c r="SOA83" s="54"/>
      <c r="SOB83" s="54"/>
      <c r="SOC83" s="54"/>
      <c r="SOD83" s="54"/>
      <c r="SOG83" s="54"/>
      <c r="SOO83" s="4280"/>
      <c r="SOP83" s="4282"/>
      <c r="SOS83" s="54"/>
      <c r="SOT83" s="54"/>
      <c r="SOU83" s="54"/>
      <c r="SOV83" s="54"/>
      <c r="SOY83" s="54"/>
      <c r="SPG83" s="4280"/>
      <c r="SPH83" s="4282"/>
      <c r="SPK83" s="54"/>
      <c r="SPL83" s="54"/>
      <c r="SPM83" s="54"/>
      <c r="SPN83" s="54"/>
      <c r="SPQ83" s="54"/>
      <c r="SPY83" s="4280"/>
      <c r="SPZ83" s="4282"/>
      <c r="SQC83" s="54"/>
      <c r="SQD83" s="54"/>
      <c r="SQE83" s="54"/>
      <c r="SQF83" s="54"/>
      <c r="SQI83" s="54"/>
      <c r="SQQ83" s="4280"/>
      <c r="SQR83" s="4282"/>
      <c r="SQU83" s="54"/>
      <c r="SQV83" s="54"/>
      <c r="SQW83" s="54"/>
      <c r="SQX83" s="54"/>
      <c r="SRA83" s="54"/>
      <c r="SRI83" s="4280"/>
      <c r="SRJ83" s="4282"/>
      <c r="SRM83" s="54"/>
      <c r="SRN83" s="54"/>
      <c r="SRO83" s="54"/>
      <c r="SRP83" s="54"/>
      <c r="SRS83" s="54"/>
      <c r="SSA83" s="4280"/>
      <c r="SSB83" s="4282"/>
      <c r="SSE83" s="54"/>
      <c r="SSF83" s="54"/>
      <c r="SSG83" s="54"/>
      <c r="SSH83" s="54"/>
      <c r="SSK83" s="54"/>
      <c r="SSS83" s="4280"/>
      <c r="SST83" s="4282"/>
      <c r="SSW83" s="54"/>
      <c r="SSX83" s="54"/>
      <c r="SSY83" s="54"/>
      <c r="SSZ83" s="54"/>
      <c r="STC83" s="54"/>
      <c r="STK83" s="4280"/>
      <c r="STL83" s="4282"/>
      <c r="STO83" s="54"/>
      <c r="STP83" s="54"/>
      <c r="STQ83" s="54"/>
      <c r="STR83" s="54"/>
      <c r="STU83" s="54"/>
      <c r="SUC83" s="4280"/>
      <c r="SUD83" s="4282"/>
      <c r="SUG83" s="54"/>
      <c r="SUH83" s="54"/>
      <c r="SUI83" s="54"/>
      <c r="SUJ83" s="54"/>
      <c r="SUM83" s="54"/>
      <c r="SUU83" s="4280"/>
      <c r="SUV83" s="4282"/>
      <c r="SUY83" s="54"/>
      <c r="SUZ83" s="54"/>
      <c r="SVA83" s="54"/>
      <c r="SVB83" s="54"/>
      <c r="SVE83" s="54"/>
      <c r="SVM83" s="4280"/>
      <c r="SVN83" s="4282"/>
      <c r="SVQ83" s="54"/>
      <c r="SVR83" s="54"/>
      <c r="SVS83" s="54"/>
      <c r="SVT83" s="54"/>
      <c r="SVW83" s="54"/>
      <c r="SWE83" s="4280"/>
      <c r="SWF83" s="4282"/>
      <c r="SWI83" s="54"/>
      <c r="SWJ83" s="54"/>
      <c r="SWK83" s="54"/>
      <c r="SWL83" s="54"/>
      <c r="SWO83" s="54"/>
      <c r="SWW83" s="4280"/>
      <c r="SWX83" s="4282"/>
      <c r="SXA83" s="54"/>
      <c r="SXB83" s="54"/>
      <c r="SXC83" s="54"/>
      <c r="SXD83" s="54"/>
      <c r="SXG83" s="54"/>
      <c r="SXO83" s="4280"/>
      <c r="SXP83" s="4282"/>
      <c r="SXS83" s="54"/>
      <c r="SXT83" s="54"/>
      <c r="SXU83" s="54"/>
      <c r="SXV83" s="54"/>
      <c r="SXY83" s="54"/>
      <c r="SYG83" s="4280"/>
      <c r="SYH83" s="4282"/>
      <c r="SYK83" s="54"/>
      <c r="SYL83" s="54"/>
      <c r="SYM83" s="54"/>
      <c r="SYN83" s="54"/>
      <c r="SYQ83" s="54"/>
      <c r="SYY83" s="4280"/>
      <c r="SYZ83" s="4282"/>
      <c r="SZC83" s="54"/>
      <c r="SZD83" s="54"/>
      <c r="SZE83" s="54"/>
      <c r="SZF83" s="54"/>
      <c r="SZI83" s="54"/>
      <c r="SZQ83" s="4280"/>
      <c r="SZR83" s="4282"/>
      <c r="SZU83" s="54"/>
      <c r="SZV83" s="54"/>
      <c r="SZW83" s="54"/>
      <c r="SZX83" s="54"/>
      <c r="TAA83" s="54"/>
      <c r="TAI83" s="4280"/>
      <c r="TAJ83" s="4282"/>
      <c r="TAM83" s="54"/>
      <c r="TAN83" s="54"/>
      <c r="TAO83" s="54"/>
      <c r="TAP83" s="54"/>
      <c r="TAS83" s="54"/>
      <c r="TBA83" s="4280"/>
      <c r="TBB83" s="4282"/>
      <c r="TBE83" s="54"/>
      <c r="TBF83" s="54"/>
      <c r="TBG83" s="54"/>
      <c r="TBH83" s="54"/>
      <c r="TBK83" s="54"/>
      <c r="TBS83" s="4280"/>
      <c r="TBT83" s="4282"/>
      <c r="TBW83" s="54"/>
      <c r="TBX83" s="54"/>
      <c r="TBY83" s="54"/>
      <c r="TBZ83" s="54"/>
      <c r="TCC83" s="54"/>
      <c r="TCK83" s="4280"/>
      <c r="TCL83" s="4282"/>
      <c r="TCO83" s="54"/>
      <c r="TCP83" s="54"/>
      <c r="TCQ83" s="54"/>
      <c r="TCR83" s="54"/>
      <c r="TCU83" s="54"/>
      <c r="TDC83" s="4280"/>
      <c r="TDD83" s="4282"/>
      <c r="TDG83" s="54"/>
      <c r="TDH83" s="54"/>
      <c r="TDI83" s="54"/>
      <c r="TDJ83" s="54"/>
      <c r="TDM83" s="54"/>
      <c r="TDU83" s="4280"/>
      <c r="TDV83" s="4282"/>
      <c r="TDY83" s="54"/>
      <c r="TDZ83" s="54"/>
      <c r="TEA83" s="54"/>
      <c r="TEB83" s="54"/>
      <c r="TEE83" s="54"/>
      <c r="TEM83" s="4280"/>
      <c r="TEN83" s="4282"/>
      <c r="TEQ83" s="54"/>
      <c r="TER83" s="54"/>
      <c r="TES83" s="54"/>
      <c r="TET83" s="54"/>
      <c r="TEW83" s="54"/>
      <c r="TFE83" s="4280"/>
      <c r="TFF83" s="4282"/>
      <c r="TFI83" s="54"/>
      <c r="TFJ83" s="54"/>
      <c r="TFK83" s="54"/>
      <c r="TFL83" s="54"/>
      <c r="TFO83" s="54"/>
      <c r="TFW83" s="4280"/>
      <c r="TFX83" s="4282"/>
      <c r="TGA83" s="54"/>
      <c r="TGB83" s="54"/>
      <c r="TGC83" s="54"/>
      <c r="TGD83" s="54"/>
      <c r="TGG83" s="54"/>
      <c r="TGO83" s="4280"/>
      <c r="TGP83" s="4282"/>
      <c r="TGS83" s="54"/>
      <c r="TGT83" s="54"/>
      <c r="TGU83" s="54"/>
      <c r="TGV83" s="54"/>
      <c r="TGY83" s="54"/>
      <c r="THG83" s="4280"/>
      <c r="THH83" s="4282"/>
      <c r="THK83" s="54"/>
      <c r="THL83" s="54"/>
      <c r="THM83" s="54"/>
      <c r="THN83" s="54"/>
      <c r="THQ83" s="54"/>
      <c r="THY83" s="4280"/>
      <c r="THZ83" s="4282"/>
      <c r="TIC83" s="54"/>
      <c r="TID83" s="54"/>
      <c r="TIE83" s="54"/>
      <c r="TIF83" s="54"/>
      <c r="TII83" s="54"/>
      <c r="TIQ83" s="4280"/>
      <c r="TIR83" s="4282"/>
      <c r="TIU83" s="54"/>
      <c r="TIV83" s="54"/>
      <c r="TIW83" s="54"/>
      <c r="TIX83" s="54"/>
      <c r="TJA83" s="54"/>
      <c r="TJI83" s="4280"/>
      <c r="TJJ83" s="4282"/>
      <c r="TJM83" s="54"/>
      <c r="TJN83" s="54"/>
      <c r="TJO83" s="54"/>
      <c r="TJP83" s="54"/>
      <c r="TJS83" s="54"/>
      <c r="TKA83" s="4280"/>
      <c r="TKB83" s="4282"/>
      <c r="TKE83" s="54"/>
      <c r="TKF83" s="54"/>
      <c r="TKG83" s="54"/>
      <c r="TKH83" s="54"/>
      <c r="TKK83" s="54"/>
      <c r="TKS83" s="4280"/>
      <c r="TKT83" s="4282"/>
      <c r="TKW83" s="54"/>
      <c r="TKX83" s="54"/>
      <c r="TKY83" s="54"/>
      <c r="TKZ83" s="54"/>
      <c r="TLC83" s="54"/>
      <c r="TLK83" s="4280"/>
      <c r="TLL83" s="4282"/>
      <c r="TLO83" s="54"/>
      <c r="TLP83" s="54"/>
      <c r="TLQ83" s="54"/>
      <c r="TLR83" s="54"/>
      <c r="TLU83" s="54"/>
      <c r="TMC83" s="4280"/>
      <c r="TMD83" s="4282"/>
      <c r="TMG83" s="54"/>
      <c r="TMH83" s="54"/>
      <c r="TMI83" s="54"/>
      <c r="TMJ83" s="54"/>
      <c r="TMM83" s="54"/>
      <c r="TMU83" s="4280"/>
      <c r="TMV83" s="4282"/>
      <c r="TMY83" s="54"/>
      <c r="TMZ83" s="54"/>
      <c r="TNA83" s="54"/>
      <c r="TNB83" s="54"/>
      <c r="TNE83" s="54"/>
      <c r="TNM83" s="4280"/>
      <c r="TNN83" s="4282"/>
      <c r="TNQ83" s="54"/>
      <c r="TNR83" s="54"/>
      <c r="TNS83" s="54"/>
      <c r="TNT83" s="54"/>
      <c r="TNW83" s="54"/>
      <c r="TOE83" s="4280"/>
      <c r="TOF83" s="4282"/>
      <c r="TOI83" s="54"/>
      <c r="TOJ83" s="54"/>
      <c r="TOK83" s="54"/>
      <c r="TOL83" s="54"/>
      <c r="TOO83" s="54"/>
      <c r="TOW83" s="4280"/>
      <c r="TOX83" s="4282"/>
      <c r="TPA83" s="54"/>
      <c r="TPB83" s="54"/>
      <c r="TPC83" s="54"/>
      <c r="TPD83" s="54"/>
      <c r="TPG83" s="54"/>
      <c r="TPO83" s="4280"/>
      <c r="TPP83" s="4282"/>
      <c r="TPS83" s="54"/>
      <c r="TPT83" s="54"/>
      <c r="TPU83" s="54"/>
      <c r="TPV83" s="54"/>
      <c r="TPY83" s="54"/>
      <c r="TQG83" s="4280"/>
      <c r="TQH83" s="4282"/>
      <c r="TQK83" s="54"/>
      <c r="TQL83" s="54"/>
      <c r="TQM83" s="54"/>
      <c r="TQN83" s="54"/>
      <c r="TQQ83" s="54"/>
      <c r="TQY83" s="4280"/>
      <c r="TQZ83" s="4282"/>
      <c r="TRC83" s="54"/>
      <c r="TRD83" s="54"/>
      <c r="TRE83" s="54"/>
      <c r="TRF83" s="54"/>
      <c r="TRI83" s="54"/>
      <c r="TRQ83" s="4280"/>
      <c r="TRR83" s="4282"/>
      <c r="TRU83" s="54"/>
      <c r="TRV83" s="54"/>
      <c r="TRW83" s="54"/>
      <c r="TRX83" s="54"/>
      <c r="TSA83" s="54"/>
      <c r="TSI83" s="4280"/>
      <c r="TSJ83" s="4282"/>
      <c r="TSM83" s="54"/>
      <c r="TSN83" s="54"/>
      <c r="TSO83" s="54"/>
      <c r="TSP83" s="54"/>
      <c r="TSS83" s="54"/>
      <c r="TTA83" s="4280"/>
      <c r="TTB83" s="4282"/>
      <c r="TTE83" s="54"/>
      <c r="TTF83" s="54"/>
      <c r="TTG83" s="54"/>
      <c r="TTH83" s="54"/>
      <c r="TTK83" s="54"/>
      <c r="TTS83" s="4280"/>
      <c r="TTT83" s="4282"/>
      <c r="TTW83" s="54"/>
      <c r="TTX83" s="54"/>
      <c r="TTY83" s="54"/>
      <c r="TTZ83" s="54"/>
      <c r="TUC83" s="54"/>
      <c r="TUK83" s="4280"/>
      <c r="TUL83" s="4282"/>
      <c r="TUO83" s="54"/>
      <c r="TUP83" s="54"/>
      <c r="TUQ83" s="54"/>
      <c r="TUR83" s="54"/>
      <c r="TUU83" s="54"/>
      <c r="TVC83" s="4280"/>
      <c r="TVD83" s="4282"/>
      <c r="TVG83" s="54"/>
      <c r="TVH83" s="54"/>
      <c r="TVI83" s="54"/>
      <c r="TVJ83" s="54"/>
      <c r="TVM83" s="54"/>
      <c r="TVU83" s="4280"/>
      <c r="TVV83" s="4282"/>
      <c r="TVY83" s="54"/>
      <c r="TVZ83" s="54"/>
      <c r="TWA83" s="54"/>
      <c r="TWB83" s="54"/>
      <c r="TWE83" s="54"/>
      <c r="TWM83" s="4280"/>
      <c r="TWN83" s="4282"/>
      <c r="TWQ83" s="54"/>
      <c r="TWR83" s="54"/>
      <c r="TWS83" s="54"/>
      <c r="TWT83" s="54"/>
      <c r="TWW83" s="54"/>
      <c r="TXE83" s="4280"/>
      <c r="TXF83" s="4282"/>
      <c r="TXI83" s="54"/>
      <c r="TXJ83" s="54"/>
      <c r="TXK83" s="54"/>
      <c r="TXL83" s="54"/>
      <c r="TXO83" s="54"/>
      <c r="TXW83" s="4280"/>
      <c r="TXX83" s="4282"/>
      <c r="TYA83" s="54"/>
      <c r="TYB83" s="54"/>
      <c r="TYC83" s="54"/>
      <c r="TYD83" s="54"/>
      <c r="TYG83" s="54"/>
      <c r="TYO83" s="4280"/>
      <c r="TYP83" s="4282"/>
      <c r="TYS83" s="54"/>
      <c r="TYT83" s="54"/>
      <c r="TYU83" s="54"/>
      <c r="TYV83" s="54"/>
      <c r="TYY83" s="54"/>
      <c r="TZG83" s="4280"/>
      <c r="TZH83" s="4282"/>
      <c r="TZK83" s="54"/>
      <c r="TZL83" s="54"/>
      <c r="TZM83" s="54"/>
      <c r="TZN83" s="54"/>
      <c r="TZQ83" s="54"/>
      <c r="TZY83" s="4280"/>
      <c r="TZZ83" s="4282"/>
      <c r="UAC83" s="54"/>
      <c r="UAD83" s="54"/>
      <c r="UAE83" s="54"/>
      <c r="UAF83" s="54"/>
      <c r="UAI83" s="54"/>
      <c r="UAQ83" s="4280"/>
      <c r="UAR83" s="4282"/>
      <c r="UAU83" s="54"/>
      <c r="UAV83" s="54"/>
      <c r="UAW83" s="54"/>
      <c r="UAX83" s="54"/>
      <c r="UBA83" s="54"/>
      <c r="UBI83" s="4280"/>
      <c r="UBJ83" s="4282"/>
      <c r="UBM83" s="54"/>
      <c r="UBN83" s="54"/>
      <c r="UBO83" s="54"/>
      <c r="UBP83" s="54"/>
      <c r="UBS83" s="54"/>
      <c r="UCA83" s="4280"/>
      <c r="UCB83" s="4282"/>
      <c r="UCE83" s="54"/>
      <c r="UCF83" s="54"/>
      <c r="UCG83" s="54"/>
      <c r="UCH83" s="54"/>
      <c r="UCK83" s="54"/>
      <c r="UCS83" s="4280"/>
      <c r="UCT83" s="4282"/>
      <c r="UCW83" s="54"/>
      <c r="UCX83" s="54"/>
      <c r="UCY83" s="54"/>
      <c r="UCZ83" s="54"/>
      <c r="UDC83" s="54"/>
      <c r="UDK83" s="4280"/>
      <c r="UDL83" s="4282"/>
      <c r="UDO83" s="54"/>
      <c r="UDP83" s="54"/>
      <c r="UDQ83" s="54"/>
      <c r="UDR83" s="54"/>
      <c r="UDU83" s="54"/>
      <c r="UEC83" s="4280"/>
      <c r="UED83" s="4282"/>
      <c r="UEG83" s="54"/>
      <c r="UEH83" s="54"/>
      <c r="UEI83" s="54"/>
      <c r="UEJ83" s="54"/>
      <c r="UEM83" s="54"/>
      <c r="UEU83" s="4280"/>
      <c r="UEV83" s="4282"/>
      <c r="UEY83" s="54"/>
      <c r="UEZ83" s="54"/>
      <c r="UFA83" s="54"/>
      <c r="UFB83" s="54"/>
      <c r="UFE83" s="54"/>
      <c r="UFM83" s="4280"/>
      <c r="UFN83" s="4282"/>
      <c r="UFQ83" s="54"/>
      <c r="UFR83" s="54"/>
      <c r="UFS83" s="54"/>
      <c r="UFT83" s="54"/>
      <c r="UFW83" s="54"/>
      <c r="UGE83" s="4280"/>
      <c r="UGF83" s="4282"/>
      <c r="UGI83" s="54"/>
      <c r="UGJ83" s="54"/>
      <c r="UGK83" s="54"/>
      <c r="UGL83" s="54"/>
      <c r="UGO83" s="54"/>
      <c r="UGW83" s="4280"/>
      <c r="UGX83" s="4282"/>
      <c r="UHA83" s="54"/>
      <c r="UHB83" s="54"/>
      <c r="UHC83" s="54"/>
      <c r="UHD83" s="54"/>
      <c r="UHG83" s="54"/>
      <c r="UHO83" s="4280"/>
      <c r="UHP83" s="4282"/>
      <c r="UHS83" s="54"/>
      <c r="UHT83" s="54"/>
      <c r="UHU83" s="54"/>
      <c r="UHV83" s="54"/>
      <c r="UHY83" s="54"/>
      <c r="UIG83" s="4280"/>
      <c r="UIH83" s="4282"/>
      <c r="UIK83" s="54"/>
      <c r="UIL83" s="54"/>
      <c r="UIM83" s="54"/>
      <c r="UIN83" s="54"/>
      <c r="UIQ83" s="54"/>
      <c r="UIY83" s="4280"/>
      <c r="UIZ83" s="4282"/>
      <c r="UJC83" s="54"/>
      <c r="UJD83" s="54"/>
      <c r="UJE83" s="54"/>
      <c r="UJF83" s="54"/>
      <c r="UJI83" s="54"/>
      <c r="UJQ83" s="4280"/>
      <c r="UJR83" s="4282"/>
      <c r="UJU83" s="54"/>
      <c r="UJV83" s="54"/>
      <c r="UJW83" s="54"/>
      <c r="UJX83" s="54"/>
      <c r="UKA83" s="54"/>
      <c r="UKI83" s="4280"/>
      <c r="UKJ83" s="4282"/>
      <c r="UKM83" s="54"/>
      <c r="UKN83" s="54"/>
      <c r="UKO83" s="54"/>
      <c r="UKP83" s="54"/>
      <c r="UKS83" s="54"/>
      <c r="ULA83" s="4280"/>
      <c r="ULB83" s="4282"/>
      <c r="ULE83" s="54"/>
      <c r="ULF83" s="54"/>
      <c r="ULG83" s="54"/>
      <c r="ULH83" s="54"/>
      <c r="ULK83" s="54"/>
      <c r="ULS83" s="4280"/>
      <c r="ULT83" s="4282"/>
      <c r="ULW83" s="54"/>
      <c r="ULX83" s="54"/>
      <c r="ULY83" s="54"/>
      <c r="ULZ83" s="54"/>
      <c r="UMC83" s="54"/>
      <c r="UMK83" s="4280"/>
      <c r="UML83" s="4282"/>
      <c r="UMO83" s="54"/>
      <c r="UMP83" s="54"/>
      <c r="UMQ83" s="54"/>
      <c r="UMR83" s="54"/>
      <c r="UMU83" s="54"/>
      <c r="UNC83" s="4280"/>
      <c r="UND83" s="4282"/>
      <c r="UNG83" s="54"/>
      <c r="UNH83" s="54"/>
      <c r="UNI83" s="54"/>
      <c r="UNJ83" s="54"/>
      <c r="UNM83" s="54"/>
      <c r="UNU83" s="4280"/>
      <c r="UNV83" s="4282"/>
      <c r="UNY83" s="54"/>
      <c r="UNZ83" s="54"/>
      <c r="UOA83" s="54"/>
      <c r="UOB83" s="54"/>
      <c r="UOE83" s="54"/>
      <c r="UOM83" s="4280"/>
      <c r="UON83" s="4282"/>
      <c r="UOQ83" s="54"/>
      <c r="UOR83" s="54"/>
      <c r="UOS83" s="54"/>
      <c r="UOT83" s="54"/>
      <c r="UOW83" s="54"/>
      <c r="UPE83" s="4280"/>
      <c r="UPF83" s="4282"/>
      <c r="UPI83" s="54"/>
      <c r="UPJ83" s="54"/>
      <c r="UPK83" s="54"/>
      <c r="UPL83" s="54"/>
      <c r="UPO83" s="54"/>
      <c r="UPW83" s="4280"/>
      <c r="UPX83" s="4282"/>
      <c r="UQA83" s="54"/>
      <c r="UQB83" s="54"/>
      <c r="UQC83" s="54"/>
      <c r="UQD83" s="54"/>
      <c r="UQG83" s="54"/>
      <c r="UQO83" s="4280"/>
      <c r="UQP83" s="4282"/>
      <c r="UQS83" s="54"/>
      <c r="UQT83" s="54"/>
      <c r="UQU83" s="54"/>
      <c r="UQV83" s="54"/>
      <c r="UQY83" s="54"/>
      <c r="URG83" s="4280"/>
      <c r="URH83" s="4282"/>
      <c r="URK83" s="54"/>
      <c r="URL83" s="54"/>
      <c r="URM83" s="54"/>
      <c r="URN83" s="54"/>
      <c r="URQ83" s="54"/>
      <c r="URY83" s="4280"/>
      <c r="URZ83" s="4282"/>
      <c r="USC83" s="54"/>
      <c r="USD83" s="54"/>
      <c r="USE83" s="54"/>
      <c r="USF83" s="54"/>
      <c r="USI83" s="54"/>
      <c r="USQ83" s="4280"/>
      <c r="USR83" s="4282"/>
      <c r="USU83" s="54"/>
      <c r="USV83" s="54"/>
      <c r="USW83" s="54"/>
      <c r="USX83" s="54"/>
      <c r="UTA83" s="54"/>
      <c r="UTI83" s="4280"/>
      <c r="UTJ83" s="4282"/>
      <c r="UTM83" s="54"/>
      <c r="UTN83" s="54"/>
      <c r="UTO83" s="54"/>
      <c r="UTP83" s="54"/>
      <c r="UTS83" s="54"/>
      <c r="UUA83" s="4280"/>
      <c r="UUB83" s="4282"/>
      <c r="UUE83" s="54"/>
      <c r="UUF83" s="54"/>
      <c r="UUG83" s="54"/>
      <c r="UUH83" s="54"/>
      <c r="UUK83" s="54"/>
      <c r="UUS83" s="4280"/>
      <c r="UUT83" s="4282"/>
      <c r="UUW83" s="54"/>
      <c r="UUX83" s="54"/>
      <c r="UUY83" s="54"/>
      <c r="UUZ83" s="54"/>
      <c r="UVC83" s="54"/>
      <c r="UVK83" s="4280"/>
      <c r="UVL83" s="4282"/>
      <c r="UVO83" s="54"/>
      <c r="UVP83" s="54"/>
      <c r="UVQ83" s="54"/>
      <c r="UVR83" s="54"/>
      <c r="UVU83" s="54"/>
      <c r="UWC83" s="4280"/>
      <c r="UWD83" s="4282"/>
      <c r="UWG83" s="54"/>
      <c r="UWH83" s="54"/>
      <c r="UWI83" s="54"/>
      <c r="UWJ83" s="54"/>
      <c r="UWM83" s="54"/>
      <c r="UWU83" s="4280"/>
      <c r="UWV83" s="4282"/>
      <c r="UWY83" s="54"/>
      <c r="UWZ83" s="54"/>
      <c r="UXA83" s="54"/>
      <c r="UXB83" s="54"/>
      <c r="UXE83" s="54"/>
      <c r="UXM83" s="4280"/>
      <c r="UXN83" s="4282"/>
      <c r="UXQ83" s="54"/>
      <c r="UXR83" s="54"/>
      <c r="UXS83" s="54"/>
      <c r="UXT83" s="54"/>
      <c r="UXW83" s="54"/>
      <c r="UYE83" s="4280"/>
      <c r="UYF83" s="4282"/>
      <c r="UYI83" s="54"/>
      <c r="UYJ83" s="54"/>
      <c r="UYK83" s="54"/>
      <c r="UYL83" s="54"/>
      <c r="UYO83" s="54"/>
      <c r="UYW83" s="4280"/>
      <c r="UYX83" s="4282"/>
      <c r="UZA83" s="54"/>
      <c r="UZB83" s="54"/>
      <c r="UZC83" s="54"/>
      <c r="UZD83" s="54"/>
      <c r="UZG83" s="54"/>
      <c r="UZO83" s="4280"/>
      <c r="UZP83" s="4282"/>
      <c r="UZS83" s="54"/>
      <c r="UZT83" s="54"/>
      <c r="UZU83" s="54"/>
      <c r="UZV83" s="54"/>
      <c r="UZY83" s="54"/>
      <c r="VAG83" s="4280"/>
      <c r="VAH83" s="4282"/>
      <c r="VAK83" s="54"/>
      <c r="VAL83" s="54"/>
      <c r="VAM83" s="54"/>
      <c r="VAN83" s="54"/>
      <c r="VAQ83" s="54"/>
      <c r="VAY83" s="4280"/>
      <c r="VAZ83" s="4282"/>
      <c r="VBC83" s="54"/>
      <c r="VBD83" s="54"/>
      <c r="VBE83" s="54"/>
      <c r="VBF83" s="54"/>
      <c r="VBI83" s="54"/>
      <c r="VBQ83" s="4280"/>
      <c r="VBR83" s="4282"/>
      <c r="VBU83" s="54"/>
      <c r="VBV83" s="54"/>
      <c r="VBW83" s="54"/>
      <c r="VBX83" s="54"/>
      <c r="VCA83" s="54"/>
      <c r="VCI83" s="4280"/>
      <c r="VCJ83" s="4282"/>
      <c r="VCM83" s="54"/>
      <c r="VCN83" s="54"/>
      <c r="VCO83" s="54"/>
      <c r="VCP83" s="54"/>
      <c r="VCS83" s="54"/>
      <c r="VDA83" s="4280"/>
      <c r="VDB83" s="4282"/>
      <c r="VDE83" s="54"/>
      <c r="VDF83" s="54"/>
      <c r="VDG83" s="54"/>
      <c r="VDH83" s="54"/>
      <c r="VDK83" s="54"/>
      <c r="VDS83" s="4280"/>
      <c r="VDT83" s="4282"/>
      <c r="VDW83" s="54"/>
      <c r="VDX83" s="54"/>
      <c r="VDY83" s="54"/>
      <c r="VDZ83" s="54"/>
      <c r="VEC83" s="54"/>
      <c r="VEK83" s="4280"/>
      <c r="VEL83" s="4282"/>
      <c r="VEO83" s="54"/>
      <c r="VEP83" s="54"/>
      <c r="VEQ83" s="54"/>
      <c r="VER83" s="54"/>
      <c r="VEU83" s="54"/>
      <c r="VFC83" s="4280"/>
      <c r="VFD83" s="4282"/>
      <c r="VFG83" s="54"/>
      <c r="VFH83" s="54"/>
      <c r="VFI83" s="54"/>
      <c r="VFJ83" s="54"/>
      <c r="VFM83" s="54"/>
      <c r="VFU83" s="4280"/>
      <c r="VFV83" s="4282"/>
      <c r="VFY83" s="54"/>
      <c r="VFZ83" s="54"/>
      <c r="VGA83" s="54"/>
      <c r="VGB83" s="54"/>
      <c r="VGE83" s="54"/>
      <c r="VGM83" s="4280"/>
      <c r="VGN83" s="4282"/>
      <c r="VGQ83" s="54"/>
      <c r="VGR83" s="54"/>
      <c r="VGS83" s="54"/>
      <c r="VGT83" s="54"/>
      <c r="VGW83" s="54"/>
      <c r="VHE83" s="4280"/>
      <c r="VHF83" s="4282"/>
      <c r="VHI83" s="54"/>
      <c r="VHJ83" s="54"/>
      <c r="VHK83" s="54"/>
      <c r="VHL83" s="54"/>
      <c r="VHO83" s="54"/>
      <c r="VHW83" s="4280"/>
      <c r="VHX83" s="4282"/>
      <c r="VIA83" s="54"/>
      <c r="VIB83" s="54"/>
      <c r="VIC83" s="54"/>
      <c r="VID83" s="54"/>
      <c r="VIG83" s="54"/>
      <c r="VIO83" s="4280"/>
      <c r="VIP83" s="4282"/>
      <c r="VIS83" s="54"/>
      <c r="VIT83" s="54"/>
      <c r="VIU83" s="54"/>
      <c r="VIV83" s="54"/>
      <c r="VIY83" s="54"/>
      <c r="VJG83" s="4280"/>
      <c r="VJH83" s="4282"/>
      <c r="VJK83" s="54"/>
      <c r="VJL83" s="54"/>
      <c r="VJM83" s="54"/>
      <c r="VJN83" s="54"/>
      <c r="VJQ83" s="54"/>
      <c r="VJY83" s="4280"/>
      <c r="VJZ83" s="4282"/>
      <c r="VKC83" s="54"/>
      <c r="VKD83" s="54"/>
      <c r="VKE83" s="54"/>
      <c r="VKF83" s="54"/>
      <c r="VKI83" s="54"/>
      <c r="VKQ83" s="4280"/>
      <c r="VKR83" s="4282"/>
      <c r="VKU83" s="54"/>
      <c r="VKV83" s="54"/>
      <c r="VKW83" s="54"/>
      <c r="VKX83" s="54"/>
      <c r="VLA83" s="54"/>
      <c r="VLI83" s="4280"/>
      <c r="VLJ83" s="4282"/>
      <c r="VLM83" s="54"/>
      <c r="VLN83" s="54"/>
      <c r="VLO83" s="54"/>
      <c r="VLP83" s="54"/>
      <c r="VLS83" s="54"/>
      <c r="VMA83" s="4280"/>
      <c r="VMB83" s="4282"/>
      <c r="VME83" s="54"/>
      <c r="VMF83" s="54"/>
      <c r="VMG83" s="54"/>
      <c r="VMH83" s="54"/>
      <c r="VMK83" s="54"/>
      <c r="VMS83" s="4280"/>
      <c r="VMT83" s="4282"/>
      <c r="VMW83" s="54"/>
      <c r="VMX83" s="54"/>
      <c r="VMY83" s="54"/>
      <c r="VMZ83" s="54"/>
      <c r="VNC83" s="54"/>
      <c r="VNK83" s="4280"/>
      <c r="VNL83" s="4282"/>
      <c r="VNO83" s="54"/>
      <c r="VNP83" s="54"/>
      <c r="VNQ83" s="54"/>
      <c r="VNR83" s="54"/>
      <c r="VNU83" s="54"/>
      <c r="VOC83" s="4280"/>
      <c r="VOD83" s="4282"/>
      <c r="VOG83" s="54"/>
      <c r="VOH83" s="54"/>
      <c r="VOI83" s="54"/>
      <c r="VOJ83" s="54"/>
      <c r="VOM83" s="54"/>
      <c r="VOU83" s="4280"/>
      <c r="VOV83" s="4282"/>
      <c r="VOY83" s="54"/>
      <c r="VOZ83" s="54"/>
      <c r="VPA83" s="54"/>
      <c r="VPB83" s="54"/>
      <c r="VPE83" s="54"/>
      <c r="VPM83" s="4280"/>
      <c r="VPN83" s="4282"/>
      <c r="VPQ83" s="54"/>
      <c r="VPR83" s="54"/>
      <c r="VPS83" s="54"/>
      <c r="VPT83" s="54"/>
      <c r="VPW83" s="54"/>
      <c r="VQE83" s="4280"/>
      <c r="VQF83" s="4282"/>
      <c r="VQI83" s="54"/>
      <c r="VQJ83" s="54"/>
      <c r="VQK83" s="54"/>
      <c r="VQL83" s="54"/>
      <c r="VQO83" s="54"/>
      <c r="VQW83" s="4280"/>
      <c r="VQX83" s="4282"/>
      <c r="VRA83" s="54"/>
      <c r="VRB83" s="54"/>
      <c r="VRC83" s="54"/>
      <c r="VRD83" s="54"/>
      <c r="VRG83" s="54"/>
      <c r="VRO83" s="4280"/>
      <c r="VRP83" s="4282"/>
      <c r="VRS83" s="54"/>
      <c r="VRT83" s="54"/>
      <c r="VRU83" s="54"/>
      <c r="VRV83" s="54"/>
      <c r="VRY83" s="54"/>
      <c r="VSG83" s="4280"/>
      <c r="VSH83" s="4282"/>
      <c r="VSK83" s="54"/>
      <c r="VSL83" s="54"/>
      <c r="VSM83" s="54"/>
      <c r="VSN83" s="54"/>
      <c r="VSQ83" s="54"/>
      <c r="VSY83" s="4280"/>
      <c r="VSZ83" s="4282"/>
      <c r="VTC83" s="54"/>
      <c r="VTD83" s="54"/>
      <c r="VTE83" s="54"/>
      <c r="VTF83" s="54"/>
      <c r="VTI83" s="54"/>
      <c r="VTQ83" s="4280"/>
      <c r="VTR83" s="4282"/>
      <c r="VTU83" s="54"/>
      <c r="VTV83" s="54"/>
      <c r="VTW83" s="54"/>
      <c r="VTX83" s="54"/>
      <c r="VUA83" s="54"/>
      <c r="VUI83" s="4280"/>
      <c r="VUJ83" s="4282"/>
      <c r="VUM83" s="54"/>
      <c r="VUN83" s="54"/>
      <c r="VUO83" s="54"/>
      <c r="VUP83" s="54"/>
      <c r="VUS83" s="54"/>
      <c r="VVA83" s="4280"/>
      <c r="VVB83" s="4282"/>
      <c r="VVE83" s="54"/>
      <c r="VVF83" s="54"/>
      <c r="VVG83" s="54"/>
      <c r="VVH83" s="54"/>
      <c r="VVK83" s="54"/>
      <c r="VVS83" s="4280"/>
      <c r="VVT83" s="4282"/>
      <c r="VVW83" s="54"/>
      <c r="VVX83" s="54"/>
      <c r="VVY83" s="54"/>
      <c r="VVZ83" s="54"/>
      <c r="VWC83" s="54"/>
      <c r="VWK83" s="4280"/>
      <c r="VWL83" s="4282"/>
      <c r="VWO83" s="54"/>
      <c r="VWP83" s="54"/>
      <c r="VWQ83" s="54"/>
      <c r="VWR83" s="54"/>
      <c r="VWU83" s="54"/>
      <c r="VXC83" s="4280"/>
      <c r="VXD83" s="4282"/>
      <c r="VXG83" s="54"/>
      <c r="VXH83" s="54"/>
      <c r="VXI83" s="54"/>
      <c r="VXJ83" s="54"/>
      <c r="VXM83" s="54"/>
      <c r="VXU83" s="4280"/>
      <c r="VXV83" s="4282"/>
      <c r="VXY83" s="54"/>
      <c r="VXZ83" s="54"/>
      <c r="VYA83" s="54"/>
      <c r="VYB83" s="54"/>
      <c r="VYE83" s="54"/>
      <c r="VYM83" s="4280"/>
      <c r="VYN83" s="4282"/>
      <c r="VYQ83" s="54"/>
      <c r="VYR83" s="54"/>
      <c r="VYS83" s="54"/>
      <c r="VYT83" s="54"/>
      <c r="VYW83" s="54"/>
      <c r="VZE83" s="4280"/>
      <c r="VZF83" s="4282"/>
      <c r="VZI83" s="54"/>
      <c r="VZJ83" s="54"/>
      <c r="VZK83" s="54"/>
      <c r="VZL83" s="54"/>
      <c r="VZO83" s="54"/>
      <c r="VZW83" s="4280"/>
      <c r="VZX83" s="4282"/>
      <c r="WAA83" s="54"/>
      <c r="WAB83" s="54"/>
      <c r="WAC83" s="54"/>
      <c r="WAD83" s="54"/>
      <c r="WAG83" s="54"/>
      <c r="WAO83" s="4280"/>
      <c r="WAP83" s="4282"/>
      <c r="WAS83" s="54"/>
      <c r="WAT83" s="54"/>
      <c r="WAU83" s="54"/>
      <c r="WAV83" s="54"/>
      <c r="WAY83" s="54"/>
      <c r="WBG83" s="4280"/>
      <c r="WBH83" s="4282"/>
      <c r="WBK83" s="54"/>
      <c r="WBL83" s="54"/>
      <c r="WBM83" s="54"/>
      <c r="WBN83" s="54"/>
      <c r="WBQ83" s="54"/>
      <c r="WBY83" s="4280"/>
      <c r="WBZ83" s="4282"/>
      <c r="WCC83" s="54"/>
      <c r="WCD83" s="54"/>
      <c r="WCE83" s="54"/>
      <c r="WCF83" s="54"/>
      <c r="WCI83" s="54"/>
      <c r="WCQ83" s="4280"/>
      <c r="WCR83" s="4282"/>
      <c r="WCU83" s="54"/>
      <c r="WCV83" s="54"/>
      <c r="WCW83" s="54"/>
      <c r="WCX83" s="54"/>
      <c r="WDA83" s="54"/>
      <c r="WDI83" s="4280"/>
      <c r="WDJ83" s="4282"/>
      <c r="WDM83" s="54"/>
      <c r="WDN83" s="54"/>
      <c r="WDO83" s="54"/>
      <c r="WDP83" s="54"/>
      <c r="WDS83" s="54"/>
      <c r="WEA83" s="4280"/>
      <c r="WEB83" s="4282"/>
      <c r="WEE83" s="54"/>
      <c r="WEF83" s="54"/>
      <c r="WEG83" s="54"/>
      <c r="WEH83" s="54"/>
      <c r="WEK83" s="54"/>
      <c r="WES83" s="4280"/>
      <c r="WET83" s="4282"/>
      <c r="WEW83" s="54"/>
      <c r="WEX83" s="54"/>
      <c r="WEY83" s="54"/>
      <c r="WEZ83" s="54"/>
      <c r="WFC83" s="54"/>
      <c r="WFK83" s="4280"/>
      <c r="WFL83" s="4282"/>
      <c r="WFO83" s="54"/>
      <c r="WFP83" s="54"/>
      <c r="WFQ83" s="54"/>
      <c r="WFR83" s="54"/>
      <c r="WFU83" s="54"/>
      <c r="WGC83" s="4280"/>
      <c r="WGD83" s="4282"/>
      <c r="WGG83" s="54"/>
      <c r="WGH83" s="54"/>
      <c r="WGI83" s="54"/>
      <c r="WGJ83" s="54"/>
      <c r="WGM83" s="54"/>
      <c r="WGU83" s="4280"/>
      <c r="WGV83" s="4282"/>
      <c r="WGY83" s="54"/>
      <c r="WGZ83" s="54"/>
      <c r="WHA83" s="54"/>
      <c r="WHB83" s="54"/>
      <c r="WHE83" s="54"/>
      <c r="WHM83" s="4280"/>
      <c r="WHN83" s="4282"/>
      <c r="WHQ83" s="54"/>
      <c r="WHR83" s="54"/>
      <c r="WHS83" s="54"/>
      <c r="WHT83" s="54"/>
      <c r="WHW83" s="54"/>
      <c r="WIE83" s="4280"/>
      <c r="WIF83" s="4282"/>
      <c r="WII83" s="54"/>
      <c r="WIJ83" s="54"/>
      <c r="WIK83" s="54"/>
      <c r="WIL83" s="54"/>
      <c r="WIO83" s="54"/>
      <c r="WIW83" s="4280"/>
      <c r="WIX83" s="4282"/>
      <c r="WJA83" s="54"/>
      <c r="WJB83" s="54"/>
      <c r="WJC83" s="54"/>
      <c r="WJD83" s="54"/>
      <c r="WJG83" s="54"/>
      <c r="WJO83" s="4280"/>
      <c r="WJP83" s="4282"/>
      <c r="WJS83" s="54"/>
      <c r="WJT83" s="54"/>
      <c r="WJU83" s="54"/>
      <c r="WJV83" s="54"/>
      <c r="WJY83" s="54"/>
      <c r="WKG83" s="4280"/>
      <c r="WKH83" s="4282"/>
      <c r="WKK83" s="54"/>
      <c r="WKL83" s="54"/>
      <c r="WKM83" s="54"/>
      <c r="WKN83" s="54"/>
      <c r="WKQ83" s="54"/>
      <c r="WKY83" s="4280"/>
      <c r="WKZ83" s="4282"/>
      <c r="WLC83" s="54"/>
      <c r="WLD83" s="54"/>
      <c r="WLE83" s="54"/>
      <c r="WLF83" s="54"/>
      <c r="WLI83" s="54"/>
      <c r="WLQ83" s="4280"/>
      <c r="WLR83" s="4282"/>
      <c r="WLU83" s="54"/>
      <c r="WLV83" s="54"/>
      <c r="WLW83" s="54"/>
      <c r="WLX83" s="54"/>
      <c r="WMA83" s="54"/>
      <c r="WMI83" s="4280"/>
      <c r="WMJ83" s="4282"/>
      <c r="WMM83" s="54"/>
      <c r="WMN83" s="54"/>
      <c r="WMO83" s="54"/>
      <c r="WMP83" s="54"/>
      <c r="WMS83" s="54"/>
      <c r="WNA83" s="4280"/>
      <c r="WNB83" s="4282"/>
      <c r="WNE83" s="54"/>
      <c r="WNF83" s="54"/>
      <c r="WNG83" s="54"/>
      <c r="WNH83" s="54"/>
      <c r="WNK83" s="54"/>
      <c r="WNS83" s="4280"/>
      <c r="WNT83" s="4282"/>
      <c r="WNW83" s="54"/>
      <c r="WNX83" s="54"/>
      <c r="WNY83" s="54"/>
      <c r="WNZ83" s="54"/>
      <c r="WOC83" s="54"/>
      <c r="WOK83" s="4280"/>
      <c r="WOL83" s="4282"/>
      <c r="WOO83" s="54"/>
      <c r="WOP83" s="54"/>
      <c r="WOQ83" s="54"/>
      <c r="WOR83" s="54"/>
      <c r="WOU83" s="54"/>
      <c r="WPC83" s="4280"/>
      <c r="WPD83" s="4282"/>
      <c r="WPG83" s="54"/>
      <c r="WPH83" s="54"/>
      <c r="WPI83" s="54"/>
      <c r="WPJ83" s="54"/>
      <c r="WPM83" s="54"/>
      <c r="WPU83" s="4280"/>
      <c r="WPV83" s="4282"/>
      <c r="WPY83" s="54"/>
      <c r="WPZ83" s="54"/>
      <c r="WQA83" s="54"/>
      <c r="WQB83" s="54"/>
      <c r="WQE83" s="54"/>
      <c r="WQM83" s="4280"/>
      <c r="WQN83" s="4282"/>
      <c r="WQQ83" s="54"/>
      <c r="WQR83" s="54"/>
      <c r="WQS83" s="54"/>
      <c r="WQT83" s="54"/>
      <c r="WQW83" s="54"/>
      <c r="WRE83" s="4280"/>
      <c r="WRF83" s="4282"/>
      <c r="WRI83" s="54"/>
      <c r="WRJ83" s="54"/>
      <c r="WRK83" s="54"/>
      <c r="WRL83" s="54"/>
      <c r="WRO83" s="54"/>
      <c r="WRW83" s="4280"/>
      <c r="WRX83" s="4282"/>
      <c r="WSA83" s="54"/>
      <c r="WSB83" s="54"/>
      <c r="WSC83" s="54"/>
      <c r="WSD83" s="54"/>
      <c r="WSG83" s="54"/>
      <c r="WSO83" s="4280"/>
      <c r="WSP83" s="4282"/>
      <c r="WSS83" s="54"/>
      <c r="WST83" s="54"/>
      <c r="WSU83" s="54"/>
      <c r="WSV83" s="54"/>
      <c r="WSY83" s="54"/>
      <c r="WTG83" s="4280"/>
      <c r="WTH83" s="4282"/>
      <c r="WTK83" s="54"/>
      <c r="WTL83" s="54"/>
      <c r="WTM83" s="54"/>
      <c r="WTN83" s="54"/>
      <c r="WTQ83" s="54"/>
      <c r="WTY83" s="4280"/>
      <c r="WTZ83" s="4282"/>
      <c r="WUC83" s="54"/>
      <c r="WUD83" s="54"/>
      <c r="WUE83" s="54"/>
      <c r="WUF83" s="54"/>
      <c r="WUI83" s="54"/>
      <c r="WUQ83" s="4280"/>
      <c r="WUR83" s="4282"/>
      <c r="WUU83" s="54"/>
      <c r="WUV83" s="54"/>
      <c r="WUW83" s="54"/>
      <c r="WUX83" s="54"/>
      <c r="WVA83" s="54"/>
      <c r="WVI83" s="4280"/>
      <c r="WVJ83" s="4282"/>
      <c r="WVM83" s="54"/>
      <c r="WVN83" s="54"/>
      <c r="WVO83" s="54"/>
      <c r="WVP83" s="54"/>
      <c r="WVS83" s="54"/>
      <c r="WWA83" s="4280"/>
      <c r="WWB83" s="4282"/>
      <c r="WWE83" s="54"/>
      <c r="WWF83" s="54"/>
      <c r="WWG83" s="54"/>
      <c r="WWH83" s="54"/>
      <c r="WWK83" s="54"/>
      <c r="WWS83" s="4280"/>
      <c r="WWT83" s="4282"/>
      <c r="WWW83" s="54"/>
      <c r="WWX83" s="54"/>
      <c r="WWY83" s="54"/>
      <c r="WWZ83" s="54"/>
      <c r="WXC83" s="54"/>
      <c r="WXK83" s="4280"/>
      <c r="WXL83" s="4282"/>
      <c r="WXO83" s="54"/>
      <c r="WXP83" s="54"/>
      <c r="WXQ83" s="54"/>
      <c r="WXR83" s="54"/>
      <c r="WXU83" s="54"/>
      <c r="WYC83" s="4280"/>
      <c r="WYD83" s="4282"/>
      <c r="WYG83" s="54"/>
      <c r="WYH83" s="54"/>
      <c r="WYI83" s="54"/>
      <c r="WYJ83" s="54"/>
      <c r="WYM83" s="54"/>
      <c r="WYU83" s="4280"/>
      <c r="WYV83" s="4282"/>
      <c r="WYY83" s="54"/>
      <c r="WYZ83" s="54"/>
      <c r="WZA83" s="54"/>
      <c r="WZB83" s="54"/>
      <c r="WZE83" s="54"/>
      <c r="WZM83" s="4280"/>
      <c r="WZN83" s="4282"/>
      <c r="WZQ83" s="54"/>
      <c r="WZR83" s="54"/>
      <c r="WZS83" s="54"/>
      <c r="WZT83" s="54"/>
      <c r="WZW83" s="54"/>
      <c r="XAE83" s="4280"/>
      <c r="XAF83" s="4282"/>
      <c r="XAI83" s="54"/>
      <c r="XAJ83" s="54"/>
      <c r="XAK83" s="54"/>
      <c r="XAL83" s="54"/>
      <c r="XAO83" s="54"/>
      <c r="XAW83" s="4280"/>
      <c r="XAX83" s="4282"/>
      <c r="XBA83" s="54"/>
      <c r="XBB83" s="54"/>
      <c r="XBC83" s="54"/>
      <c r="XBD83" s="54"/>
      <c r="XBG83" s="54"/>
      <c r="XBO83" s="4280"/>
      <c r="XBP83" s="4282"/>
      <c r="XBS83" s="54"/>
      <c r="XBT83" s="54"/>
      <c r="XBU83" s="54"/>
      <c r="XBV83" s="54"/>
      <c r="XBY83" s="54"/>
      <c r="XCG83" s="4280"/>
      <c r="XCH83" s="4282"/>
      <c r="XCK83" s="54"/>
      <c r="XCL83" s="54"/>
      <c r="XCM83" s="54"/>
      <c r="XCN83" s="54"/>
      <c r="XCQ83" s="54"/>
      <c r="XCY83" s="4280"/>
      <c r="XCZ83" s="4282"/>
      <c r="XDC83" s="54"/>
      <c r="XDD83" s="54"/>
      <c r="XDE83" s="54"/>
      <c r="XDF83" s="54"/>
      <c r="XDI83" s="54"/>
      <c r="XDQ83" s="4280"/>
      <c r="XDR83" s="4282"/>
      <c r="XDU83" s="54"/>
      <c r="XDV83" s="54"/>
      <c r="XDW83" s="54"/>
      <c r="XDX83" s="54"/>
      <c r="XEA83" s="54"/>
      <c r="XEI83" s="4280"/>
      <c r="XEJ83" s="4282"/>
      <c r="XEM83" s="54"/>
      <c r="XEN83" s="54"/>
      <c r="XEO83" s="54"/>
      <c r="XEP83" s="54"/>
      <c r="XES83" s="54"/>
      <c r="XFA83" s="4280"/>
      <c r="XFB83" s="4282"/>
    </row>
    <row r="84" spans="1:16384" s="284" customFormat="1" ht="15.5">
      <c r="A84" s="896" t="str">
        <f>'Enrolments + Baptisms TPUM'!B85</f>
        <v>Kukudu Adventist Primary School</v>
      </c>
      <c r="B84" s="4273">
        <v>7</v>
      </c>
      <c r="C84" s="4274"/>
      <c r="D84" s="1217">
        <f t="shared" si="12"/>
        <v>7</v>
      </c>
      <c r="E84" s="4275"/>
      <c r="F84" s="4276"/>
      <c r="G84" s="3110">
        <v>7</v>
      </c>
      <c r="H84" s="3110">
        <v>0</v>
      </c>
      <c r="I84" s="3110"/>
      <c r="J84" s="3110"/>
      <c r="K84" s="4277">
        <v>2</v>
      </c>
      <c r="L84" s="4274"/>
      <c r="M84" s="4277">
        <v>0</v>
      </c>
      <c r="N84" s="4274"/>
      <c r="O84" s="4277">
        <v>7</v>
      </c>
      <c r="P84" s="4274"/>
      <c r="Q84" s="4278">
        <v>7</v>
      </c>
      <c r="R84" s="4279"/>
      <c r="S84" s="4280"/>
      <c r="T84" s="284">
        <f t="shared" si="13"/>
        <v>0</v>
      </c>
      <c r="U84" s="3027">
        <f t="shared" si="14"/>
        <v>0</v>
      </c>
      <c r="V84" s="54"/>
      <c r="W84" s="54"/>
      <c r="X84" s="54"/>
    </row>
    <row r="85" spans="1:16384" s="284" customFormat="1" ht="24">
      <c r="A85" s="896" t="str">
        <f>'Enrolments + Baptisms TPUM'!B87</f>
        <v>Kukum Adventist Community High School (Ext Ravulomata)</v>
      </c>
      <c r="B85" s="1215">
        <v>16</v>
      </c>
      <c r="C85" s="1216">
        <v>5</v>
      </c>
      <c r="D85" s="1217">
        <f t="shared" si="12"/>
        <v>21</v>
      </c>
      <c r="E85" s="1229"/>
      <c r="F85" s="1230"/>
      <c r="G85" s="3622">
        <v>16</v>
      </c>
      <c r="H85" s="3622">
        <v>0</v>
      </c>
      <c r="I85" s="3622">
        <v>5</v>
      </c>
      <c r="J85" s="3622"/>
      <c r="K85" s="1218">
        <v>7</v>
      </c>
      <c r="L85" s="1216">
        <v>3</v>
      </c>
      <c r="M85" s="1218">
        <v>4</v>
      </c>
      <c r="N85" s="1216">
        <v>3</v>
      </c>
      <c r="O85" s="1218">
        <v>16</v>
      </c>
      <c r="P85" s="1216">
        <v>5</v>
      </c>
      <c r="Q85" s="1219">
        <v>16</v>
      </c>
      <c r="R85" s="1530">
        <v>5</v>
      </c>
      <c r="T85" s="284">
        <f t="shared" si="13"/>
        <v>0</v>
      </c>
      <c r="U85" s="3027">
        <f t="shared" si="14"/>
        <v>0</v>
      </c>
      <c r="V85" s="54"/>
      <c r="W85" s="54"/>
      <c r="X85" s="54"/>
    </row>
    <row r="86" spans="1:16384" s="284" customFormat="1" ht="15.5">
      <c r="A86" s="896" t="str">
        <f>'Enrolments + Baptisms TPUM'!B88</f>
        <v>Kwailabesi Adventist Primary School</v>
      </c>
      <c r="B86" s="1215">
        <v>7</v>
      </c>
      <c r="C86" s="1216"/>
      <c r="D86" s="1217">
        <f t="shared" si="12"/>
        <v>7</v>
      </c>
      <c r="E86" s="1229"/>
      <c r="F86" s="1230"/>
      <c r="G86" s="3622">
        <v>7</v>
      </c>
      <c r="H86" s="3622">
        <v>0</v>
      </c>
      <c r="I86" s="3622"/>
      <c r="J86" s="3622"/>
      <c r="K86" s="1218">
        <v>2</v>
      </c>
      <c r="L86" s="1216"/>
      <c r="M86" s="1218">
        <v>0</v>
      </c>
      <c r="N86" s="1216"/>
      <c r="O86" s="1218">
        <v>7</v>
      </c>
      <c r="P86" s="1216"/>
      <c r="Q86" s="1219">
        <v>7</v>
      </c>
      <c r="R86" s="1530"/>
      <c r="T86" s="284">
        <f t="shared" si="13"/>
        <v>0</v>
      </c>
      <c r="U86" s="3027">
        <f t="shared" si="14"/>
        <v>0</v>
      </c>
      <c r="V86" s="54"/>
      <c r="W86" s="54"/>
      <c r="X86" s="54"/>
    </row>
    <row r="87" spans="1:16384" s="284" customFormat="1" ht="15.5">
      <c r="A87" s="896" t="str">
        <f>'Enrolments + Baptisms TPUM'!B89</f>
        <v>Kwarifau Adventist Primary School</v>
      </c>
      <c r="B87" s="4541">
        <v>5</v>
      </c>
      <c r="C87" s="4542"/>
      <c r="D87" s="4758">
        <v>5</v>
      </c>
      <c r="E87" s="4543"/>
      <c r="F87" s="4544"/>
      <c r="G87" s="4759">
        <v>4</v>
      </c>
      <c r="H87" s="4759">
        <v>1</v>
      </c>
      <c r="I87" s="4759"/>
      <c r="J87" s="4759"/>
      <c r="K87" s="4545">
        <v>1</v>
      </c>
      <c r="L87" s="4542"/>
      <c r="M87" s="4545">
        <v>1</v>
      </c>
      <c r="N87" s="4542"/>
      <c r="O87" s="4545">
        <v>5</v>
      </c>
      <c r="P87" s="4542"/>
      <c r="Q87" s="4546">
        <v>5</v>
      </c>
      <c r="R87" s="4260"/>
      <c r="T87" s="284">
        <f t="shared" si="13"/>
        <v>0</v>
      </c>
      <c r="U87" s="3027">
        <f t="shared" si="14"/>
        <v>0</v>
      </c>
      <c r="V87" s="54"/>
      <c r="W87" s="54"/>
      <c r="X87" s="54"/>
    </row>
    <row r="88" spans="1:16384" s="284" customFormat="1" ht="15.5">
      <c r="A88" s="896" t="str">
        <f>'Enrolments + Baptisms TPUM'!B90</f>
        <v>Lokuru Adventist Primary School (Ext Baniata)</v>
      </c>
      <c r="B88" s="4541">
        <v>10</v>
      </c>
      <c r="C88" s="4542"/>
      <c r="D88" s="4758">
        <v>10</v>
      </c>
      <c r="E88" s="4543"/>
      <c r="F88" s="4544"/>
      <c r="G88" s="4759">
        <v>10</v>
      </c>
      <c r="H88" s="4759">
        <v>0</v>
      </c>
      <c r="I88" s="4759"/>
      <c r="J88" s="4759"/>
      <c r="K88" s="4545">
        <v>6</v>
      </c>
      <c r="L88" s="4542"/>
      <c r="M88" s="4545">
        <v>0</v>
      </c>
      <c r="N88" s="4542"/>
      <c r="O88" s="4545">
        <v>10</v>
      </c>
      <c r="P88" s="4542"/>
      <c r="Q88" s="4546">
        <v>10</v>
      </c>
      <c r="R88" s="4260"/>
      <c r="T88" s="284">
        <f t="shared" si="13"/>
        <v>0</v>
      </c>
      <c r="U88" s="3027">
        <f t="shared" si="14"/>
        <v>0</v>
      </c>
      <c r="V88" s="54"/>
      <c r="W88" s="54"/>
      <c r="X88" s="54"/>
    </row>
    <row r="89" spans="1:16384" s="284" customFormat="1" ht="15.5">
      <c r="A89" s="3928" t="str">
        <f>'Enrolments + Baptisms TPUM'!B91</f>
        <v>Luluga Adventist Community High School</v>
      </c>
      <c r="B89" s="1215">
        <v>8</v>
      </c>
      <c r="C89" s="1216">
        <v>5</v>
      </c>
      <c r="D89" s="1217">
        <f t="shared" si="12"/>
        <v>13</v>
      </c>
      <c r="E89" s="1229"/>
      <c r="F89" s="1230"/>
      <c r="G89" s="3622">
        <v>8</v>
      </c>
      <c r="H89" s="3622">
        <v>0</v>
      </c>
      <c r="I89" s="3622">
        <v>5</v>
      </c>
      <c r="J89" s="3622">
        <v>0</v>
      </c>
      <c r="K89" s="1218">
        <v>2</v>
      </c>
      <c r="L89" s="1216">
        <v>1</v>
      </c>
      <c r="M89" s="1218">
        <v>1</v>
      </c>
      <c r="N89" s="1216">
        <v>1</v>
      </c>
      <c r="O89" s="1218">
        <v>8</v>
      </c>
      <c r="P89" s="1216">
        <v>5</v>
      </c>
      <c r="Q89" s="1219">
        <v>8</v>
      </c>
      <c r="R89" s="1530">
        <v>5</v>
      </c>
      <c r="S89" s="4265"/>
      <c r="T89" s="284">
        <f t="shared" si="13"/>
        <v>0</v>
      </c>
      <c r="U89" s="3027">
        <f t="shared" si="14"/>
        <v>0</v>
      </c>
      <c r="V89" s="54"/>
      <c r="W89" s="54"/>
      <c r="X89" s="54"/>
    </row>
    <row r="90" spans="1:16384" s="284" customFormat="1" ht="15.5">
      <c r="A90" s="896" t="str">
        <f>'Enrolments + Baptisms TPUM'!B92</f>
        <v>Manafaeni Adventist Primary School</v>
      </c>
      <c r="B90" s="1215">
        <v>7</v>
      </c>
      <c r="C90" s="1216"/>
      <c r="D90" s="1217">
        <f t="shared" si="12"/>
        <v>7</v>
      </c>
      <c r="E90" s="1229"/>
      <c r="F90" s="1230"/>
      <c r="G90" s="3622">
        <v>7</v>
      </c>
      <c r="H90" s="3622">
        <v>0</v>
      </c>
      <c r="I90" s="3622"/>
      <c r="J90" s="3622"/>
      <c r="K90" s="1218">
        <v>4</v>
      </c>
      <c r="L90" s="1216"/>
      <c r="M90" s="1218">
        <v>0</v>
      </c>
      <c r="N90" s="1216"/>
      <c r="O90" s="1218">
        <v>7</v>
      </c>
      <c r="P90" s="1216"/>
      <c r="Q90" s="1219">
        <v>7</v>
      </c>
      <c r="R90" s="1530"/>
      <c r="T90" s="284">
        <f t="shared" si="13"/>
        <v>0</v>
      </c>
      <c r="U90" s="3027">
        <f t="shared" si="14"/>
        <v>0</v>
      </c>
      <c r="V90" s="54"/>
      <c r="W90" s="54"/>
      <c r="X90" s="54"/>
    </row>
    <row r="91" spans="1:16384" s="284" customFormat="1" ht="15.5">
      <c r="A91" s="896" t="str">
        <f>'Enrolments + Baptisms TPUM'!B93</f>
        <v>Mase Adventist Primary School</v>
      </c>
      <c r="B91" s="4266">
        <v>3</v>
      </c>
      <c r="C91" s="4267"/>
      <c r="D91" s="1217">
        <f t="shared" si="12"/>
        <v>3</v>
      </c>
      <c r="E91" s="4268">
        <v>1</v>
      </c>
      <c r="F91" s="4269"/>
      <c r="G91" s="4264">
        <v>3</v>
      </c>
      <c r="H91" s="4264">
        <v>0</v>
      </c>
      <c r="I91" s="4264"/>
      <c r="J91" s="4264"/>
      <c r="K91" s="4270">
        <v>3</v>
      </c>
      <c r="L91" s="4267"/>
      <c r="M91" s="4270">
        <v>0</v>
      </c>
      <c r="N91" s="4267"/>
      <c r="O91" s="4270">
        <v>3</v>
      </c>
      <c r="P91" s="4267"/>
      <c r="Q91" s="4271">
        <v>3</v>
      </c>
      <c r="R91" s="4272"/>
      <c r="T91" s="284">
        <f t="shared" si="13"/>
        <v>0</v>
      </c>
      <c r="U91" s="3027">
        <f t="shared" si="14"/>
        <v>0</v>
      </c>
      <c r="V91" s="54"/>
      <c r="W91" s="54"/>
      <c r="X91" s="54"/>
    </row>
    <row r="92" spans="1:16384" s="284" customFormat="1" ht="15.5">
      <c r="A92" s="896" t="str">
        <f>'Enrolments + Baptisms TPUM'!B94</f>
        <v>Mataga Adventist Primary School</v>
      </c>
      <c r="B92" s="1215">
        <v>5</v>
      </c>
      <c r="C92" s="1216"/>
      <c r="D92" s="1217">
        <f t="shared" si="12"/>
        <v>5</v>
      </c>
      <c r="E92" s="1229"/>
      <c r="F92" s="1230"/>
      <c r="G92" s="3622">
        <v>5</v>
      </c>
      <c r="H92" s="3622">
        <v>0</v>
      </c>
      <c r="I92" s="3622"/>
      <c r="J92" s="3622"/>
      <c r="K92" s="1218">
        <v>3</v>
      </c>
      <c r="L92" s="1216"/>
      <c r="M92" s="1218">
        <v>0</v>
      </c>
      <c r="N92" s="1216"/>
      <c r="O92" s="1218">
        <v>5</v>
      </c>
      <c r="P92" s="1216"/>
      <c r="Q92" s="1219">
        <v>5</v>
      </c>
      <c r="R92" s="1530"/>
      <c r="T92" s="284">
        <f t="shared" si="13"/>
        <v>0</v>
      </c>
      <c r="U92" s="3027">
        <f t="shared" si="14"/>
        <v>0</v>
      </c>
      <c r="V92" s="54"/>
      <c r="W92" s="54"/>
      <c r="X92" s="54"/>
    </row>
    <row r="93" spans="1:16384" s="284" customFormat="1" ht="15.5">
      <c r="A93" s="896" t="str">
        <f>'Enrolments + Baptisms TPUM'!B95</f>
        <v>Mataiho Adventist Primary School</v>
      </c>
      <c r="B93" s="1215">
        <v>3</v>
      </c>
      <c r="C93" s="1216"/>
      <c r="D93" s="1217">
        <f t="shared" si="12"/>
        <v>3</v>
      </c>
      <c r="E93" s="1229"/>
      <c r="F93" s="1230"/>
      <c r="G93" s="3622">
        <v>3</v>
      </c>
      <c r="H93" s="3622">
        <v>0</v>
      </c>
      <c r="I93" s="3622"/>
      <c r="J93" s="3622"/>
      <c r="K93" s="1218">
        <v>3</v>
      </c>
      <c r="L93" s="1216"/>
      <c r="M93" s="1218">
        <v>0</v>
      </c>
      <c r="N93" s="1216"/>
      <c r="O93" s="1218">
        <v>3</v>
      </c>
      <c r="P93" s="1216"/>
      <c r="Q93" s="1219">
        <v>3</v>
      </c>
      <c r="R93" s="1530"/>
      <c r="T93" s="284">
        <f t="shared" si="13"/>
        <v>0</v>
      </c>
      <c r="U93" s="3027">
        <f t="shared" si="14"/>
        <v>0</v>
      </c>
      <c r="V93" s="54"/>
      <c r="W93" s="54"/>
      <c r="X93" s="54"/>
    </row>
    <row r="94" spans="1:16384" s="284" customFormat="1" ht="15.5">
      <c r="A94" s="896" t="str">
        <f>'Enrolments + Baptisms TPUM'!B96</f>
        <v>Mendina Adventist Primary School</v>
      </c>
      <c r="B94" s="1215">
        <v>6</v>
      </c>
      <c r="C94" s="1216"/>
      <c r="D94" s="1217">
        <f t="shared" si="12"/>
        <v>6</v>
      </c>
      <c r="E94" s="1229"/>
      <c r="F94" s="1230"/>
      <c r="G94" s="3622">
        <v>6</v>
      </c>
      <c r="H94" s="3622">
        <v>0</v>
      </c>
      <c r="I94" s="3622"/>
      <c r="J94" s="3622"/>
      <c r="K94" s="1218">
        <v>1</v>
      </c>
      <c r="L94" s="1216"/>
      <c r="M94" s="1218">
        <v>0</v>
      </c>
      <c r="N94" s="1216"/>
      <c r="O94" s="1218">
        <v>6</v>
      </c>
      <c r="P94" s="1216"/>
      <c r="Q94" s="1219">
        <v>6</v>
      </c>
      <c r="R94" s="1530"/>
      <c r="T94" s="284">
        <f t="shared" si="13"/>
        <v>0</v>
      </c>
      <c r="U94" s="3027">
        <f t="shared" si="14"/>
        <v>0</v>
      </c>
      <c r="V94" s="54"/>
      <c r="W94" s="54"/>
      <c r="X94" s="54"/>
    </row>
    <row r="95" spans="1:16384" s="284" customFormat="1" ht="15.5">
      <c r="A95" s="896" t="str">
        <f>'Enrolments + Baptisms TPUM'!B97</f>
        <v>Moah Adventist Primary School</v>
      </c>
      <c r="B95" s="1215">
        <v>6</v>
      </c>
      <c r="C95" s="1216"/>
      <c r="D95" s="1217">
        <f t="shared" si="12"/>
        <v>6</v>
      </c>
      <c r="E95" s="1229"/>
      <c r="F95" s="1230"/>
      <c r="G95" s="3622">
        <v>6</v>
      </c>
      <c r="H95" s="3622">
        <v>0</v>
      </c>
      <c r="I95" s="3622"/>
      <c r="J95" s="3622"/>
      <c r="K95" s="1218">
        <v>5</v>
      </c>
      <c r="L95" s="1216"/>
      <c r="M95" s="1218">
        <v>0</v>
      </c>
      <c r="N95" s="1216"/>
      <c r="O95" s="1218">
        <v>6</v>
      </c>
      <c r="P95" s="1216"/>
      <c r="Q95" s="1219">
        <v>6</v>
      </c>
      <c r="R95" s="1530"/>
      <c r="T95" s="284">
        <f t="shared" si="13"/>
        <v>0</v>
      </c>
      <c r="U95" s="3027">
        <f t="shared" si="14"/>
        <v>0</v>
      </c>
      <c r="V95" s="54"/>
      <c r="W95" s="54"/>
      <c r="X95" s="54"/>
    </row>
    <row r="96" spans="1:16384" s="284" customFormat="1" ht="15.5">
      <c r="A96" s="896" t="str">
        <f>'Enrolments + Baptisms TPUM'!B98</f>
        <v>Mondo Adventist Primary School (Keigol)</v>
      </c>
      <c r="B96" s="1215">
        <v>7</v>
      </c>
      <c r="C96" s="1216"/>
      <c r="D96" s="1217">
        <f t="shared" si="12"/>
        <v>7</v>
      </c>
      <c r="E96" s="1229"/>
      <c r="F96" s="1230"/>
      <c r="G96" s="3622">
        <v>7</v>
      </c>
      <c r="H96" s="3622">
        <v>0</v>
      </c>
      <c r="I96" s="3622"/>
      <c r="J96" s="3622"/>
      <c r="K96" s="1218">
        <v>7</v>
      </c>
      <c r="L96" s="1216"/>
      <c r="M96" s="1218">
        <v>0</v>
      </c>
      <c r="N96" s="1216"/>
      <c r="O96" s="1218">
        <v>7</v>
      </c>
      <c r="P96" s="1216"/>
      <c r="Q96" s="1219">
        <v>7</v>
      </c>
      <c r="R96" s="1530"/>
      <c r="T96" s="284">
        <f t="shared" si="13"/>
        <v>0</v>
      </c>
      <c r="U96" s="3027">
        <f t="shared" si="14"/>
        <v>0</v>
      </c>
      <c r="V96" s="54"/>
      <c r="W96" s="54"/>
      <c r="X96" s="54"/>
    </row>
    <row r="97" spans="1:24" s="284" customFormat="1" ht="15.5">
      <c r="A97" s="896" t="str">
        <f>'Enrolments + Baptisms TPUM'!B99</f>
        <v>Mt Beata Adventist Primary School</v>
      </c>
      <c r="B97" s="1215">
        <v>4</v>
      </c>
      <c r="C97" s="1216"/>
      <c r="D97" s="1217">
        <f t="shared" si="12"/>
        <v>4</v>
      </c>
      <c r="E97" s="1229"/>
      <c r="F97" s="1230"/>
      <c r="G97" s="3622">
        <v>4</v>
      </c>
      <c r="H97" s="3622">
        <v>0</v>
      </c>
      <c r="I97" s="3622"/>
      <c r="J97" s="3622"/>
      <c r="K97" s="1218">
        <v>1</v>
      </c>
      <c r="L97" s="1216"/>
      <c r="M97" s="1218">
        <v>0</v>
      </c>
      <c r="N97" s="1216"/>
      <c r="O97" s="1218">
        <v>4</v>
      </c>
      <c r="P97" s="1216"/>
      <c r="Q97" s="1219">
        <v>4</v>
      </c>
      <c r="R97" s="1530"/>
      <c r="T97" s="284">
        <f t="shared" si="13"/>
        <v>0</v>
      </c>
      <c r="U97" s="3027">
        <f t="shared" si="14"/>
        <v>0</v>
      </c>
      <c r="V97" s="54"/>
      <c r="W97" s="54"/>
      <c r="X97" s="54"/>
    </row>
    <row r="98" spans="1:24" s="284" customFormat="1" ht="24">
      <c r="A98" s="896" t="str">
        <f>'Enrolments + Baptisms TPUM'!B100</f>
        <v>Naha Adventist Primary School (Exts Mt Beata and N.Z.Camp)</v>
      </c>
      <c r="B98" s="1215">
        <v>4</v>
      </c>
      <c r="C98" s="1216"/>
      <c r="D98" s="1217">
        <f t="shared" si="12"/>
        <v>4</v>
      </c>
      <c r="E98" s="1229"/>
      <c r="F98" s="1230"/>
      <c r="G98" s="3622">
        <v>4</v>
      </c>
      <c r="H98" s="3622">
        <v>0</v>
      </c>
      <c r="I98" s="3622"/>
      <c r="J98" s="3622"/>
      <c r="K98" s="1218">
        <v>0</v>
      </c>
      <c r="L98" s="1216"/>
      <c r="M98" s="1218">
        <v>0</v>
      </c>
      <c r="N98" s="1216"/>
      <c r="O98" s="1218">
        <v>4</v>
      </c>
      <c r="P98" s="1216"/>
      <c r="Q98" s="1219">
        <v>4</v>
      </c>
      <c r="R98" s="1530"/>
      <c r="T98" s="284">
        <f t="shared" si="13"/>
        <v>0</v>
      </c>
      <c r="U98" s="3027">
        <f t="shared" si="14"/>
        <v>0</v>
      </c>
      <c r="V98" s="54"/>
      <c r="W98" s="54"/>
      <c r="X98" s="54"/>
    </row>
    <row r="99" spans="1:24" s="284" customFormat="1" ht="15.5">
      <c r="A99" s="896" t="str">
        <f>'Enrolments + Baptisms TPUM'!B101</f>
        <v>Nalei Adventist Primary School</v>
      </c>
      <c r="B99" s="3898">
        <v>16</v>
      </c>
      <c r="C99" s="3899"/>
      <c r="D99" s="1217">
        <f t="shared" si="12"/>
        <v>16</v>
      </c>
      <c r="E99" s="4019"/>
      <c r="F99" s="4259"/>
      <c r="G99" s="3846">
        <v>16</v>
      </c>
      <c r="H99" s="3846">
        <v>0</v>
      </c>
      <c r="I99" s="3846"/>
      <c r="J99" s="3846"/>
      <c r="K99" s="3900">
        <v>4</v>
      </c>
      <c r="L99" s="3899"/>
      <c r="M99" s="3900">
        <v>4</v>
      </c>
      <c r="N99" s="3899"/>
      <c r="O99" s="3900">
        <v>16</v>
      </c>
      <c r="P99" s="3899"/>
      <c r="Q99" s="3901">
        <v>16</v>
      </c>
      <c r="R99" s="4260"/>
      <c r="T99" s="284">
        <f t="shared" si="13"/>
        <v>0</v>
      </c>
      <c r="U99" s="3027">
        <f t="shared" si="14"/>
        <v>0</v>
      </c>
      <c r="V99" s="54"/>
      <c r="W99" s="54"/>
      <c r="X99" s="54"/>
    </row>
    <row r="100" spans="1:24" s="284" customFormat="1" ht="15.5">
      <c r="A100" s="896" t="str">
        <f>'Enrolments + Baptisms TPUM'!B102</f>
        <v>Namorako Adventist Primary School</v>
      </c>
      <c r="B100" s="1215">
        <v>7</v>
      </c>
      <c r="C100" s="1216"/>
      <c r="D100" s="1217">
        <f t="shared" si="12"/>
        <v>7</v>
      </c>
      <c r="E100" s="1229"/>
      <c r="F100" s="1230"/>
      <c r="G100" s="3622">
        <v>7</v>
      </c>
      <c r="H100" s="3622">
        <v>0</v>
      </c>
      <c r="I100" s="3622"/>
      <c r="J100" s="3622"/>
      <c r="K100" s="1218">
        <v>4</v>
      </c>
      <c r="L100" s="1216"/>
      <c r="M100" s="1218">
        <v>0</v>
      </c>
      <c r="N100" s="1216"/>
      <c r="O100" s="1218">
        <v>7</v>
      </c>
      <c r="P100" s="1216"/>
      <c r="Q100" s="1219">
        <v>7</v>
      </c>
      <c r="R100" s="1530"/>
      <c r="T100" s="284">
        <f t="shared" si="13"/>
        <v>0</v>
      </c>
      <c r="U100" s="3027">
        <f t="shared" si="14"/>
        <v>0</v>
      </c>
      <c r="V100" s="54"/>
      <c r="W100" s="54"/>
      <c r="X100" s="54"/>
    </row>
    <row r="101" spans="1:24" s="284" customFormat="1" ht="15.5">
      <c r="A101" s="896" t="str">
        <f>'Enrolments + Baptisms TPUM'!B103</f>
        <v>Nela Adventist Primary School</v>
      </c>
      <c r="B101" s="1215">
        <v>4</v>
      </c>
      <c r="C101" s="1216"/>
      <c r="D101" s="1217">
        <f t="shared" si="12"/>
        <v>4</v>
      </c>
      <c r="E101" s="1229"/>
      <c r="F101" s="1230"/>
      <c r="G101" s="3622">
        <v>4</v>
      </c>
      <c r="H101" s="3622">
        <v>0</v>
      </c>
      <c r="I101" s="3622"/>
      <c r="J101" s="3622"/>
      <c r="K101" s="1218">
        <v>2</v>
      </c>
      <c r="L101" s="1216"/>
      <c r="M101" s="1218">
        <v>0</v>
      </c>
      <c r="N101" s="1216"/>
      <c r="O101" s="1218">
        <v>4</v>
      </c>
      <c r="P101" s="1216"/>
      <c r="Q101" s="1219">
        <v>4</v>
      </c>
      <c r="R101" s="1530"/>
      <c r="T101" s="284">
        <f t="shared" si="13"/>
        <v>0</v>
      </c>
      <c r="U101" s="3027">
        <f t="shared" si="14"/>
        <v>0</v>
      </c>
      <c r="V101" s="54"/>
      <c r="W101" s="54"/>
      <c r="X101" s="54"/>
    </row>
    <row r="102" spans="1:24" s="284" customFormat="1" ht="15.5">
      <c r="A102" s="896" t="str">
        <f>'Enrolments + Baptisms TPUM'!B104</f>
        <v>New Valley (Mano)</v>
      </c>
      <c r="B102" s="4266">
        <v>5</v>
      </c>
      <c r="C102" s="4267"/>
      <c r="D102" s="1217">
        <f t="shared" si="12"/>
        <v>5</v>
      </c>
      <c r="E102" s="4268"/>
      <c r="F102" s="4269"/>
      <c r="G102" s="4264">
        <v>5</v>
      </c>
      <c r="H102" s="4264">
        <v>0</v>
      </c>
      <c r="I102" s="4264"/>
      <c r="J102" s="4264"/>
      <c r="K102" s="4270">
        <v>1</v>
      </c>
      <c r="L102" s="4267"/>
      <c r="M102" s="4270">
        <v>0</v>
      </c>
      <c r="N102" s="4267"/>
      <c r="O102" s="4270">
        <v>5</v>
      </c>
      <c r="P102" s="4267"/>
      <c r="Q102" s="4271">
        <v>5</v>
      </c>
      <c r="R102" s="4272"/>
      <c r="T102" s="284">
        <f t="shared" si="13"/>
        <v>0</v>
      </c>
      <c r="U102" s="3027">
        <f t="shared" si="14"/>
        <v>0</v>
      </c>
      <c r="V102" s="54"/>
      <c r="W102" s="54"/>
      <c r="X102" s="54"/>
    </row>
    <row r="103" spans="1:24" s="284" customFormat="1" ht="15.5">
      <c r="A103" s="3928" t="str">
        <f>'Enrolments + Baptisms TPUM'!B105</f>
        <v>Ngonihau Adventist Community High School</v>
      </c>
      <c r="B103" s="1215">
        <v>6</v>
      </c>
      <c r="C103" s="1216">
        <v>10</v>
      </c>
      <c r="D103" s="1217">
        <f t="shared" si="12"/>
        <v>16</v>
      </c>
      <c r="E103" s="1229"/>
      <c r="F103" s="1230"/>
      <c r="G103" s="3622">
        <v>6</v>
      </c>
      <c r="H103" s="3622">
        <v>0</v>
      </c>
      <c r="I103" s="3622">
        <v>10</v>
      </c>
      <c r="J103" s="3622">
        <v>0</v>
      </c>
      <c r="K103" s="1218">
        <v>1</v>
      </c>
      <c r="L103" s="1216">
        <v>0</v>
      </c>
      <c r="M103" s="1218">
        <v>0</v>
      </c>
      <c r="N103" s="1216">
        <v>3</v>
      </c>
      <c r="O103" s="1218">
        <v>6</v>
      </c>
      <c r="P103" s="1216">
        <v>10</v>
      </c>
      <c r="Q103" s="1219">
        <v>6</v>
      </c>
      <c r="R103" s="1530">
        <v>10</v>
      </c>
      <c r="T103" s="284">
        <f t="shared" si="13"/>
        <v>0</v>
      </c>
      <c r="U103" s="3027">
        <f t="shared" si="14"/>
        <v>0</v>
      </c>
      <c r="V103" s="54"/>
      <c r="W103" s="54"/>
      <c r="X103" s="54"/>
    </row>
    <row r="104" spans="1:24" s="284" customFormat="1" ht="15.5">
      <c r="A104" s="896" t="str">
        <f>'Enrolments + Baptisms TPUM'!B106</f>
        <v>Niuleni Adventist Primary School</v>
      </c>
      <c r="B104" s="1215">
        <v>7</v>
      </c>
      <c r="C104" s="1216"/>
      <c r="D104" s="1217">
        <f t="shared" si="12"/>
        <v>7</v>
      </c>
      <c r="E104" s="1229"/>
      <c r="F104" s="1230"/>
      <c r="G104" s="3622">
        <v>7</v>
      </c>
      <c r="H104" s="3622">
        <v>0</v>
      </c>
      <c r="I104" s="3622"/>
      <c r="J104" s="3622"/>
      <c r="K104" s="1218">
        <v>2</v>
      </c>
      <c r="L104" s="1216"/>
      <c r="M104" s="1218">
        <v>0</v>
      </c>
      <c r="N104" s="1216"/>
      <c r="O104" s="1218">
        <v>7</v>
      </c>
      <c r="P104" s="1216"/>
      <c r="Q104" s="1219">
        <v>7</v>
      </c>
      <c r="R104" s="1530"/>
      <c r="T104" s="284">
        <f t="shared" si="13"/>
        <v>0</v>
      </c>
      <c r="U104" s="3027">
        <f t="shared" si="14"/>
        <v>0</v>
      </c>
      <c r="V104" s="54"/>
      <c r="W104" s="54"/>
      <c r="X104" s="54"/>
    </row>
    <row r="105" spans="1:24" s="284" customFormat="1" ht="15.5">
      <c r="A105" s="896" t="str">
        <f>'Enrolments + Baptisms TPUM'!B107</f>
        <v>Palm Drive Adventist Primary School</v>
      </c>
      <c r="B105" s="4266">
        <v>8</v>
      </c>
      <c r="C105" s="4267"/>
      <c r="D105" s="1217">
        <f t="shared" si="12"/>
        <v>8</v>
      </c>
      <c r="E105" s="4268"/>
      <c r="F105" s="4269"/>
      <c r="G105" s="4264">
        <v>8</v>
      </c>
      <c r="H105" s="4264">
        <v>0</v>
      </c>
      <c r="I105" s="4264"/>
      <c r="J105" s="4264"/>
      <c r="K105" s="4270">
        <v>4</v>
      </c>
      <c r="L105" s="4267"/>
      <c r="M105" s="4270">
        <v>2</v>
      </c>
      <c r="N105" s="4267"/>
      <c r="O105" s="4270">
        <v>8</v>
      </c>
      <c r="P105" s="4267"/>
      <c r="Q105" s="4271">
        <v>8</v>
      </c>
      <c r="R105" s="4272"/>
      <c r="T105" s="284">
        <f t="shared" si="13"/>
        <v>0</v>
      </c>
      <c r="U105" s="3027">
        <f t="shared" si="14"/>
        <v>0</v>
      </c>
      <c r="V105" s="54"/>
      <c r="W105" s="54"/>
      <c r="X105" s="54"/>
    </row>
    <row r="106" spans="1:24" s="284" customFormat="1" ht="15.5">
      <c r="A106" s="896" t="str">
        <f>'Enrolments + Baptisms TPUM'!B108</f>
        <v>Patuboliboli Adventist Primary School</v>
      </c>
      <c r="B106" s="1215">
        <v>7</v>
      </c>
      <c r="C106" s="1216"/>
      <c r="D106" s="1217">
        <f t="shared" si="12"/>
        <v>7</v>
      </c>
      <c r="E106" s="1229"/>
      <c r="F106" s="1230"/>
      <c r="G106" s="3110">
        <v>7</v>
      </c>
      <c r="H106" s="3110">
        <v>0</v>
      </c>
      <c r="I106" s="3110"/>
      <c r="J106" s="3110"/>
      <c r="K106" s="1218">
        <v>3</v>
      </c>
      <c r="L106" s="1216"/>
      <c r="M106" s="1218">
        <v>0</v>
      </c>
      <c r="N106" s="1216"/>
      <c r="O106" s="1218">
        <v>7</v>
      </c>
      <c r="P106" s="1216"/>
      <c r="Q106" s="1219">
        <v>7</v>
      </c>
      <c r="R106" s="1530"/>
      <c r="T106" s="284">
        <f t="shared" si="13"/>
        <v>0</v>
      </c>
      <c r="U106" s="3027">
        <f t="shared" si="14"/>
        <v>0</v>
      </c>
      <c r="V106" s="54"/>
      <c r="W106" s="54"/>
      <c r="X106" s="54"/>
    </row>
    <row r="107" spans="1:24" s="284" customFormat="1" ht="15.5">
      <c r="A107" s="3928" t="str">
        <f>'Enrolments + Baptisms TPUM'!B109</f>
        <v>Patupaele Adventist Community High School</v>
      </c>
      <c r="B107" s="1215"/>
      <c r="C107" s="1216">
        <v>5</v>
      </c>
      <c r="D107" s="1217">
        <f t="shared" si="12"/>
        <v>5</v>
      </c>
      <c r="E107" s="1229"/>
      <c r="F107" s="1230"/>
      <c r="G107" s="3622"/>
      <c r="H107" s="3622"/>
      <c r="I107" s="3622">
        <v>5</v>
      </c>
      <c r="J107" s="3622">
        <v>0</v>
      </c>
      <c r="K107" s="1218"/>
      <c r="L107" s="1216">
        <v>2</v>
      </c>
      <c r="M107" s="1218"/>
      <c r="N107" s="1216">
        <v>1</v>
      </c>
      <c r="O107" s="1218"/>
      <c r="P107" s="1216">
        <v>5</v>
      </c>
      <c r="Q107" s="1219"/>
      <c r="R107" s="1530">
        <v>5</v>
      </c>
      <c r="T107" s="284">
        <f t="shared" si="13"/>
        <v>0</v>
      </c>
      <c r="U107" s="3027">
        <f t="shared" si="14"/>
        <v>0</v>
      </c>
      <c r="V107" s="54"/>
      <c r="W107" s="54"/>
      <c r="X107" s="54"/>
    </row>
    <row r="108" spans="1:24" s="284" customFormat="1" ht="15.5">
      <c r="A108" s="896" t="str">
        <f>'Enrolments + Baptisms TPUM'!B110</f>
        <v>Peava Adventist Primary School</v>
      </c>
      <c r="B108" s="1215">
        <v>4</v>
      </c>
      <c r="C108" s="1216"/>
      <c r="D108" s="1217">
        <f t="shared" si="12"/>
        <v>4</v>
      </c>
      <c r="E108" s="1229"/>
      <c r="F108" s="1230"/>
      <c r="G108" s="3622">
        <v>4</v>
      </c>
      <c r="H108" s="3622">
        <v>0</v>
      </c>
      <c r="I108" s="3622"/>
      <c r="J108" s="3622"/>
      <c r="K108" s="1218">
        <v>2</v>
      </c>
      <c r="L108" s="1216"/>
      <c r="M108" s="1218">
        <v>1</v>
      </c>
      <c r="N108" s="1216"/>
      <c r="O108" s="1218">
        <v>4</v>
      </c>
      <c r="P108" s="1216"/>
      <c r="Q108" s="1219">
        <v>4</v>
      </c>
      <c r="R108" s="1530"/>
      <c r="T108" s="284">
        <f t="shared" si="13"/>
        <v>0</v>
      </c>
      <c r="U108" s="3027">
        <f t="shared" si="14"/>
        <v>0</v>
      </c>
      <c r="V108" s="54"/>
      <c r="W108" s="54"/>
      <c r="X108" s="54"/>
    </row>
    <row r="109" spans="1:24" s="284" customFormat="1" ht="15.5">
      <c r="A109" s="896" t="str">
        <f>'Enrolments + Baptisms TPUM'!B111</f>
        <v>Penjuku Adventist Primary School (Ext Sangeona)</v>
      </c>
      <c r="B109" s="3898">
        <v>7</v>
      </c>
      <c r="C109" s="3899"/>
      <c r="D109" s="1217">
        <f t="shared" si="12"/>
        <v>7</v>
      </c>
      <c r="E109" s="4019"/>
      <c r="F109" s="4259"/>
      <c r="G109" s="3846">
        <v>7</v>
      </c>
      <c r="H109" s="3846">
        <v>0</v>
      </c>
      <c r="I109" s="3846"/>
      <c r="J109" s="3846"/>
      <c r="K109" s="3900">
        <v>1</v>
      </c>
      <c r="L109" s="3899"/>
      <c r="M109" s="3900">
        <v>0</v>
      </c>
      <c r="N109" s="3899"/>
      <c r="O109" s="3900">
        <v>7</v>
      </c>
      <c r="P109" s="3899"/>
      <c r="Q109" s="3901">
        <v>7</v>
      </c>
      <c r="R109" s="4260"/>
      <c r="T109" s="284">
        <f t="shared" si="13"/>
        <v>0</v>
      </c>
      <c r="U109" s="3027">
        <f t="shared" si="14"/>
        <v>0</v>
      </c>
      <c r="V109" s="54"/>
      <c r="W109" s="54"/>
      <c r="X109" s="54"/>
    </row>
    <row r="110" spans="1:24" s="284" customFormat="1" ht="15.5">
      <c r="A110" s="896" t="str">
        <f>'Enrolments + Baptisms TPUM'!B112</f>
        <v>Posarae Adventist Primary School (Ext Purina)</v>
      </c>
      <c r="B110" s="1215">
        <v>5</v>
      </c>
      <c r="C110" s="1216"/>
      <c r="D110" s="1217">
        <f t="shared" si="12"/>
        <v>5</v>
      </c>
      <c r="E110" s="1229"/>
      <c r="F110" s="1230"/>
      <c r="G110" s="3622">
        <v>5</v>
      </c>
      <c r="H110" s="3622">
        <v>0</v>
      </c>
      <c r="I110" s="3622"/>
      <c r="J110" s="3622"/>
      <c r="K110" s="1218">
        <v>3</v>
      </c>
      <c r="L110" s="1216"/>
      <c r="M110" s="1218">
        <v>0</v>
      </c>
      <c r="N110" s="1216"/>
      <c r="O110" s="1218">
        <v>5</v>
      </c>
      <c r="P110" s="1216"/>
      <c r="Q110" s="1219">
        <v>5</v>
      </c>
      <c r="R110" s="1530"/>
      <c r="T110" s="284">
        <f t="shared" si="13"/>
        <v>0</v>
      </c>
      <c r="U110" s="3027">
        <f t="shared" si="14"/>
        <v>0</v>
      </c>
      <c r="V110" s="54"/>
      <c r="W110" s="54"/>
      <c r="X110" s="54"/>
    </row>
    <row r="111" spans="1:24" s="284" customFormat="1" ht="24">
      <c r="A111" s="3928" t="str">
        <f>'Enrolments + Baptisms TPUM'!B113</f>
        <v>Puzivai Adventist Community High School (Ext Gorabara)</v>
      </c>
      <c r="B111" s="1215">
        <v>6</v>
      </c>
      <c r="C111" s="1216">
        <v>11</v>
      </c>
      <c r="D111" s="1217">
        <f t="shared" ref="D111:D144" si="15">SUM(B111:C111)</f>
        <v>17</v>
      </c>
      <c r="E111" s="1229"/>
      <c r="F111" s="1230"/>
      <c r="G111" s="3622">
        <v>6</v>
      </c>
      <c r="H111" s="3622">
        <v>0</v>
      </c>
      <c r="I111" s="3622">
        <v>11</v>
      </c>
      <c r="J111" s="3622">
        <v>0</v>
      </c>
      <c r="K111" s="1218">
        <v>4</v>
      </c>
      <c r="L111" s="1216">
        <v>0</v>
      </c>
      <c r="M111" s="1218">
        <v>0</v>
      </c>
      <c r="N111" s="1216">
        <v>3</v>
      </c>
      <c r="O111" s="1218">
        <v>6</v>
      </c>
      <c r="P111" s="1216">
        <v>11</v>
      </c>
      <c r="Q111" s="1219">
        <v>6</v>
      </c>
      <c r="R111" s="1530">
        <v>11</v>
      </c>
      <c r="T111" s="284">
        <f t="shared" si="13"/>
        <v>0</v>
      </c>
      <c r="U111" s="3027">
        <f t="shared" si="14"/>
        <v>0</v>
      </c>
      <c r="V111" s="54"/>
      <c r="W111" s="54"/>
      <c r="X111" s="54"/>
    </row>
    <row r="112" spans="1:24" s="284" customFormat="1" ht="15.5">
      <c r="A112" s="896" t="str">
        <f>'Enrolments + Baptisms TPUM'!B114</f>
        <v>Ramata Adventist Primary School</v>
      </c>
      <c r="B112" s="1215">
        <v>5</v>
      </c>
      <c r="C112" s="1216"/>
      <c r="D112" s="1217">
        <f t="shared" si="15"/>
        <v>5</v>
      </c>
      <c r="E112" s="1229"/>
      <c r="F112" s="1230"/>
      <c r="G112" s="3622">
        <v>5</v>
      </c>
      <c r="H112" s="3622">
        <v>0</v>
      </c>
      <c r="I112" s="3622"/>
      <c r="J112" s="3622"/>
      <c r="K112" s="1218">
        <v>3</v>
      </c>
      <c r="L112" s="1216"/>
      <c r="M112" s="1218">
        <v>0</v>
      </c>
      <c r="N112" s="1216"/>
      <c r="O112" s="1218">
        <v>5</v>
      </c>
      <c r="P112" s="1216"/>
      <c r="Q112" s="1219">
        <v>5</v>
      </c>
      <c r="R112" s="1530"/>
      <c r="T112" s="284">
        <f t="shared" si="13"/>
        <v>0</v>
      </c>
      <c r="U112" s="3027">
        <f t="shared" si="14"/>
        <v>0</v>
      </c>
      <c r="V112" s="54"/>
      <c r="W112" s="54"/>
      <c r="X112" s="54"/>
    </row>
    <row r="113" spans="1:24" s="284" customFormat="1" ht="15.5">
      <c r="A113" s="896" t="str">
        <f>'Enrolments + Baptisms TPUM'!B115</f>
        <v>Rate Adventist Primary School</v>
      </c>
      <c r="B113" s="4547">
        <v>8</v>
      </c>
      <c r="C113" s="4548">
        <v>5</v>
      </c>
      <c r="D113" s="1217">
        <f>SUM(B113:C113)</f>
        <v>13</v>
      </c>
      <c r="E113" s="1229"/>
      <c r="F113" s="1230"/>
      <c r="G113" s="3622">
        <v>8</v>
      </c>
      <c r="H113" s="3622">
        <v>0</v>
      </c>
      <c r="I113" s="3622">
        <v>5</v>
      </c>
      <c r="J113" s="3622">
        <v>0</v>
      </c>
      <c r="K113" s="1218">
        <v>3</v>
      </c>
      <c r="L113" s="1216">
        <v>1</v>
      </c>
      <c r="M113" s="1218">
        <v>0</v>
      </c>
      <c r="N113" s="1216">
        <v>1</v>
      </c>
      <c r="O113" s="1218">
        <v>8</v>
      </c>
      <c r="P113" s="1216">
        <v>5</v>
      </c>
      <c r="Q113" s="1219">
        <v>8</v>
      </c>
      <c r="R113" s="1530">
        <v>5</v>
      </c>
      <c r="T113" s="284">
        <f t="shared" si="13"/>
        <v>0</v>
      </c>
      <c r="U113" s="3027">
        <f t="shared" si="14"/>
        <v>0</v>
      </c>
      <c r="V113" s="54"/>
      <c r="W113" s="54"/>
      <c r="X113" s="54"/>
    </row>
    <row r="114" spans="1:24" s="284" customFormat="1" ht="13">
      <c r="A114" s="896" t="str">
        <f>'Enrolments + Baptisms TPUM'!B116</f>
        <v>Ravulomata Adventist Primary School</v>
      </c>
      <c r="T114" s="284">
        <f t="shared" si="13"/>
        <v>0</v>
      </c>
      <c r="U114" s="3027">
        <f t="shared" si="14"/>
        <v>0</v>
      </c>
      <c r="V114" s="54"/>
      <c r="W114" s="54"/>
      <c r="X114" s="54"/>
    </row>
    <row r="115" spans="1:24" s="284" customFormat="1" ht="24">
      <c r="A115" s="3928" t="str">
        <f>'Enrolments + Baptisms TPUM'!B117</f>
        <v>Rummo Adventist Community High School (Ext Battle Creek)</v>
      </c>
      <c r="B115" s="4547">
        <v>9</v>
      </c>
      <c r="C115" s="4548">
        <v>5</v>
      </c>
      <c r="D115" s="1217">
        <f t="shared" si="15"/>
        <v>14</v>
      </c>
      <c r="E115" s="1229"/>
      <c r="F115" s="1230"/>
      <c r="G115" s="3622">
        <v>9</v>
      </c>
      <c r="H115" s="3622">
        <v>0</v>
      </c>
      <c r="I115" s="3622">
        <v>5</v>
      </c>
      <c r="J115" s="3622">
        <v>0</v>
      </c>
      <c r="K115" s="1218">
        <v>5</v>
      </c>
      <c r="L115" s="1216">
        <v>0</v>
      </c>
      <c r="M115" s="1218">
        <v>0</v>
      </c>
      <c r="N115" s="1216">
        <v>0</v>
      </c>
      <c r="O115" s="1218">
        <v>9</v>
      </c>
      <c r="P115" s="1216">
        <v>5</v>
      </c>
      <c r="Q115" s="1219">
        <v>9</v>
      </c>
      <c r="R115" s="1530">
        <v>5</v>
      </c>
      <c r="T115" s="284">
        <f t="shared" si="13"/>
        <v>0</v>
      </c>
      <c r="U115" s="3027">
        <f t="shared" si="14"/>
        <v>0</v>
      </c>
      <c r="V115" s="54"/>
      <c r="W115" s="54"/>
      <c r="X115" s="54"/>
    </row>
    <row r="116" spans="1:24" s="284" customFormat="1" ht="15.5">
      <c r="A116" s="896" t="str">
        <f>'Enrolments + Baptisms TPUM'!B118</f>
        <v>Ruruvai Adventist Primary School  (Ext  Ghoghobe)</v>
      </c>
      <c r="B116" s="1215">
        <v>5</v>
      </c>
      <c r="C116" s="1216"/>
      <c r="D116" s="1217">
        <f t="shared" si="15"/>
        <v>5</v>
      </c>
      <c r="E116" s="1229"/>
      <c r="F116" s="1230"/>
      <c r="G116" s="3622">
        <v>5</v>
      </c>
      <c r="H116" s="3622">
        <v>0</v>
      </c>
      <c r="I116" s="3622"/>
      <c r="J116" s="3622"/>
      <c r="K116" s="1218">
        <v>3</v>
      </c>
      <c r="L116" s="1216"/>
      <c r="M116" s="1218">
        <v>0</v>
      </c>
      <c r="N116" s="1216"/>
      <c r="O116" s="1218">
        <v>5</v>
      </c>
      <c r="P116" s="1216"/>
      <c r="Q116" s="1219">
        <v>5</v>
      </c>
      <c r="R116" s="1530"/>
      <c r="T116" s="284">
        <f t="shared" si="13"/>
        <v>0</v>
      </c>
      <c r="U116" s="3027">
        <f t="shared" si="14"/>
        <v>0</v>
      </c>
      <c r="V116" s="54"/>
      <c r="W116" s="54"/>
      <c r="X116" s="54"/>
    </row>
    <row r="117" spans="1:24" s="284" customFormat="1" ht="15.5">
      <c r="A117" s="896" t="str">
        <f>'Enrolments + Baptisms TPUM'!B119</f>
        <v>Salamarao Adventist Primary School</v>
      </c>
      <c r="B117" s="4541">
        <v>5</v>
      </c>
      <c r="C117" s="4542"/>
      <c r="D117" s="1217">
        <f t="shared" si="15"/>
        <v>5</v>
      </c>
      <c r="E117" s="4543"/>
      <c r="F117" s="4544"/>
      <c r="G117" s="4537">
        <v>5</v>
      </c>
      <c r="H117" s="4537">
        <v>0</v>
      </c>
      <c r="I117" s="4537"/>
      <c r="J117" s="4537"/>
      <c r="K117" s="4545">
        <v>1</v>
      </c>
      <c r="L117" s="4542"/>
      <c r="M117" s="4545">
        <v>0</v>
      </c>
      <c r="N117" s="4542"/>
      <c r="O117" s="4545">
        <v>5</v>
      </c>
      <c r="P117" s="4542"/>
      <c r="Q117" s="4546">
        <v>5</v>
      </c>
      <c r="R117" s="4260"/>
      <c r="T117" s="284">
        <f t="shared" si="13"/>
        <v>0</v>
      </c>
      <c r="U117" s="3027">
        <f t="shared" si="14"/>
        <v>0</v>
      </c>
      <c r="V117" s="54"/>
      <c r="W117" s="54"/>
      <c r="X117" s="54"/>
    </row>
    <row r="118" spans="1:24" s="284" customFormat="1" ht="15.5">
      <c r="A118" s="896" t="str">
        <f>'Enrolments + Baptisms TPUM'!B120</f>
        <v>Solosaia Adventist Primary School</v>
      </c>
      <c r="B118" s="1215">
        <v>5</v>
      </c>
      <c r="C118" s="1216"/>
      <c r="D118" s="1217">
        <f t="shared" si="15"/>
        <v>5</v>
      </c>
      <c r="E118" s="1229"/>
      <c r="F118" s="1230"/>
      <c r="G118" s="3622">
        <v>5</v>
      </c>
      <c r="H118" s="3622">
        <v>0</v>
      </c>
      <c r="I118" s="3622"/>
      <c r="J118" s="3622"/>
      <c r="K118" s="1218">
        <v>2</v>
      </c>
      <c r="L118" s="1216"/>
      <c r="M118" s="1218">
        <v>0</v>
      </c>
      <c r="N118" s="1216"/>
      <c r="O118" s="1218">
        <v>5</v>
      </c>
      <c r="P118" s="1216"/>
      <c r="Q118" s="1219">
        <v>5</v>
      </c>
      <c r="R118" s="1530"/>
      <c r="T118" s="284">
        <f t="shared" si="13"/>
        <v>0</v>
      </c>
      <c r="U118" s="3027">
        <f t="shared" si="14"/>
        <v>0</v>
      </c>
      <c r="V118" s="54"/>
      <c r="W118" s="54"/>
      <c r="X118" s="54"/>
    </row>
    <row r="119" spans="1:24" s="284" customFormat="1" ht="15.5">
      <c r="A119" s="896" t="str">
        <f>'Enrolments + Baptisms TPUM'!B121</f>
        <v>Sombiro Adventist Primary School</v>
      </c>
      <c r="B119" s="1215">
        <v>5</v>
      </c>
      <c r="C119" s="1216"/>
      <c r="D119" s="1217">
        <f t="shared" si="15"/>
        <v>5</v>
      </c>
      <c r="E119" s="1229"/>
      <c r="F119" s="1230"/>
      <c r="G119" s="3622">
        <v>5</v>
      </c>
      <c r="H119" s="3622">
        <v>0</v>
      </c>
      <c r="I119" s="3622"/>
      <c r="J119" s="3622"/>
      <c r="K119" s="1218">
        <v>2</v>
      </c>
      <c r="L119" s="1216"/>
      <c r="M119" s="1218">
        <v>0</v>
      </c>
      <c r="N119" s="1216"/>
      <c r="O119" s="1218">
        <v>5</v>
      </c>
      <c r="P119" s="1216"/>
      <c r="Q119" s="1219">
        <v>5</v>
      </c>
      <c r="R119" s="1530"/>
      <c r="T119" s="284">
        <f t="shared" si="13"/>
        <v>0</v>
      </c>
      <c r="U119" s="3027">
        <f t="shared" si="14"/>
        <v>0</v>
      </c>
      <c r="V119" s="54"/>
      <c r="W119" s="54"/>
      <c r="X119" s="54"/>
    </row>
    <row r="120" spans="1:24" s="284" customFormat="1" ht="15.5">
      <c r="A120" s="896" t="str">
        <f>'Enrolments + Baptisms TPUM'!B122</f>
        <v>Sukiki Adventist Primary School (Ext Oreta)</v>
      </c>
      <c r="B120" s="1215">
        <v>6</v>
      </c>
      <c r="C120" s="1216"/>
      <c r="D120" s="1217">
        <f t="shared" si="15"/>
        <v>6</v>
      </c>
      <c r="E120" s="1229"/>
      <c r="F120" s="1230"/>
      <c r="G120" s="3622">
        <v>6</v>
      </c>
      <c r="H120" s="3622">
        <v>0</v>
      </c>
      <c r="I120" s="3622"/>
      <c r="J120" s="3622"/>
      <c r="K120" s="1218">
        <v>2</v>
      </c>
      <c r="L120" s="1216"/>
      <c r="M120" s="1218">
        <v>0</v>
      </c>
      <c r="N120" s="1216"/>
      <c r="O120" s="1218">
        <v>6</v>
      </c>
      <c r="P120" s="1216"/>
      <c r="Q120" s="1219">
        <v>6</v>
      </c>
      <c r="R120" s="1530"/>
      <c r="T120" s="284">
        <f t="shared" si="13"/>
        <v>0</v>
      </c>
      <c r="U120" s="3027">
        <f t="shared" si="14"/>
        <v>0</v>
      </c>
      <c r="V120" s="54"/>
      <c r="W120" s="54"/>
      <c r="X120" s="54"/>
    </row>
    <row r="121" spans="1:24" s="284" customFormat="1" ht="15.5">
      <c r="A121" s="896" t="str">
        <f>'Enrolments + Baptisms TPUM'!B123</f>
        <v>Sunrise Adventist Primary School (Ext, of Naha)</v>
      </c>
      <c r="B121" s="1215">
        <v>7</v>
      </c>
      <c r="C121" s="1216"/>
      <c r="D121" s="1217">
        <f t="shared" si="15"/>
        <v>7</v>
      </c>
      <c r="E121" s="1229"/>
      <c r="F121" s="1230"/>
      <c r="G121" s="3622">
        <v>3</v>
      </c>
      <c r="H121" s="3622">
        <v>4</v>
      </c>
      <c r="I121" s="3622"/>
      <c r="J121" s="3622"/>
      <c r="K121" s="1218">
        <v>2</v>
      </c>
      <c r="L121" s="1216"/>
      <c r="M121" s="1218">
        <v>0</v>
      </c>
      <c r="N121" s="1216"/>
      <c r="O121" s="1218">
        <v>7</v>
      </c>
      <c r="P121" s="1216"/>
      <c r="Q121" s="1219">
        <v>7</v>
      </c>
      <c r="R121" s="1530"/>
      <c r="T121" s="284">
        <f t="shared" si="13"/>
        <v>0</v>
      </c>
      <c r="U121" s="3027">
        <f t="shared" si="14"/>
        <v>0</v>
      </c>
      <c r="V121" s="54"/>
      <c r="W121" s="54"/>
      <c r="X121" s="54"/>
    </row>
    <row r="122" spans="1:24" s="284" customFormat="1" ht="15.5">
      <c r="A122" s="896" t="str">
        <f>'Enrolments + Baptisms TPUM'!B124</f>
        <v>Tagibangara Adventist Primary School (Ext Kukele)</v>
      </c>
      <c r="B122" s="1215">
        <v>8</v>
      </c>
      <c r="C122" s="1216"/>
      <c r="D122" s="1217">
        <f t="shared" si="15"/>
        <v>8</v>
      </c>
      <c r="E122" s="1229"/>
      <c r="F122" s="1230"/>
      <c r="G122" s="3622">
        <v>8</v>
      </c>
      <c r="H122" s="3622">
        <v>0</v>
      </c>
      <c r="I122" s="3622"/>
      <c r="J122" s="3622"/>
      <c r="K122" s="1218">
        <v>4</v>
      </c>
      <c r="L122" s="1216"/>
      <c r="M122" s="1218">
        <v>0</v>
      </c>
      <c r="N122" s="1216"/>
      <c r="O122" s="1218">
        <v>8</v>
      </c>
      <c r="P122" s="1216"/>
      <c r="Q122" s="1219">
        <v>8</v>
      </c>
      <c r="R122" s="1530"/>
      <c r="T122" s="284">
        <f t="shared" si="13"/>
        <v>0</v>
      </c>
      <c r="U122" s="3027">
        <f t="shared" si="14"/>
        <v>0</v>
      </c>
      <c r="V122" s="54"/>
      <c r="W122" s="54"/>
      <c r="X122" s="54"/>
    </row>
    <row r="123" spans="1:24" s="284" customFormat="1" ht="15.5">
      <c r="A123" s="896" t="str">
        <f>'Enrolments + Baptisms TPUM'!B125</f>
        <v>Taifala Adventist Primary School</v>
      </c>
      <c r="B123" s="1215">
        <v>7</v>
      </c>
      <c r="C123" s="1216"/>
      <c r="D123" s="1217">
        <f t="shared" si="15"/>
        <v>7</v>
      </c>
      <c r="E123" s="1229"/>
      <c r="F123" s="1230"/>
      <c r="G123" s="3622">
        <v>7</v>
      </c>
      <c r="H123" s="3622">
        <v>0</v>
      </c>
      <c r="I123" s="3622"/>
      <c r="J123" s="3622"/>
      <c r="K123" s="1218">
        <v>0</v>
      </c>
      <c r="L123" s="1216"/>
      <c r="M123" s="1218">
        <v>0</v>
      </c>
      <c r="N123" s="1216"/>
      <c r="O123" s="1218">
        <v>7</v>
      </c>
      <c r="P123" s="1216"/>
      <c r="Q123" s="1219">
        <v>7</v>
      </c>
      <c r="R123" s="1530"/>
      <c r="T123" s="284">
        <f t="shared" si="13"/>
        <v>0</v>
      </c>
      <c r="U123" s="3027">
        <f t="shared" si="14"/>
        <v>0</v>
      </c>
      <c r="V123" s="54"/>
      <c r="W123" s="54"/>
      <c r="X123" s="54"/>
    </row>
    <row r="124" spans="1:24" s="284" customFormat="1" ht="15.5">
      <c r="A124" s="3928" t="str">
        <f>'Enrolments + Baptisms TPUM'!B126</f>
        <v>Talakali Adventist Community High School</v>
      </c>
      <c r="B124" s="3898">
        <v>8</v>
      </c>
      <c r="C124" s="3899">
        <v>9</v>
      </c>
      <c r="D124" s="1217">
        <f t="shared" si="15"/>
        <v>17</v>
      </c>
      <c r="E124" s="4019"/>
      <c r="F124" s="4259"/>
      <c r="G124" s="3846">
        <v>8</v>
      </c>
      <c r="H124" s="3846">
        <v>0</v>
      </c>
      <c r="I124" s="3846">
        <v>9</v>
      </c>
      <c r="J124" s="3846">
        <v>0</v>
      </c>
      <c r="K124" s="3900">
        <v>0</v>
      </c>
      <c r="L124" s="3899">
        <v>1</v>
      </c>
      <c r="M124" s="3900">
        <v>0</v>
      </c>
      <c r="N124" s="3899">
        <v>2</v>
      </c>
      <c r="O124" s="3900">
        <v>8</v>
      </c>
      <c r="P124" s="3899">
        <v>9</v>
      </c>
      <c r="Q124" s="3901">
        <v>8</v>
      </c>
      <c r="R124" s="4260">
        <v>9</v>
      </c>
      <c r="T124" s="284">
        <f t="shared" si="13"/>
        <v>0</v>
      </c>
      <c r="U124" s="3027">
        <f t="shared" si="14"/>
        <v>0</v>
      </c>
      <c r="V124" s="54"/>
      <c r="W124" s="54"/>
      <c r="X124" s="54"/>
    </row>
    <row r="125" spans="1:24" s="284" customFormat="1" ht="15.5">
      <c r="A125" s="896" t="str">
        <f>'Enrolments + Baptisms TPUM'!B127</f>
        <v>Taora Adventist Primary School</v>
      </c>
      <c r="B125" s="1215">
        <v>2</v>
      </c>
      <c r="C125" s="1216"/>
      <c r="D125" s="1217">
        <f t="shared" si="15"/>
        <v>2</v>
      </c>
      <c r="E125" s="1229"/>
      <c r="F125" s="1230"/>
      <c r="G125" s="3622">
        <v>2</v>
      </c>
      <c r="H125" s="3622">
        <v>0</v>
      </c>
      <c r="I125" s="3622"/>
      <c r="J125" s="3622"/>
      <c r="K125" s="1218">
        <v>1</v>
      </c>
      <c r="L125" s="1216"/>
      <c r="M125" s="1218">
        <v>0</v>
      </c>
      <c r="N125" s="1216"/>
      <c r="O125" s="1218">
        <v>2</v>
      </c>
      <c r="P125" s="1216"/>
      <c r="Q125" s="1219">
        <v>2</v>
      </c>
      <c r="R125" s="1530"/>
      <c r="T125" s="284">
        <f t="shared" si="13"/>
        <v>0</v>
      </c>
      <c r="U125" s="3027">
        <f t="shared" si="14"/>
        <v>0</v>
      </c>
      <c r="V125" s="54"/>
      <c r="W125" s="54"/>
      <c r="X125" s="54"/>
    </row>
    <row r="126" spans="1:24" s="284" customFormat="1" ht="15.5">
      <c r="A126" s="896" t="str">
        <f>'Enrolments + Baptisms TPUM'!B128</f>
        <v>Tarama Adventist Primary School</v>
      </c>
      <c r="B126" s="1215">
        <v>5</v>
      </c>
      <c r="C126" s="1216"/>
      <c r="D126" s="1217">
        <f t="shared" si="15"/>
        <v>5</v>
      </c>
      <c r="E126" s="1229"/>
      <c r="F126" s="1230"/>
      <c r="G126" s="3622">
        <v>5</v>
      </c>
      <c r="H126" s="3622">
        <v>0</v>
      </c>
      <c r="I126" s="3622"/>
      <c r="J126" s="3622"/>
      <c r="K126" s="1218">
        <v>3</v>
      </c>
      <c r="L126" s="1216"/>
      <c r="M126" s="1218">
        <v>0</v>
      </c>
      <c r="N126" s="1216"/>
      <c r="O126" s="1218">
        <v>5</v>
      </c>
      <c r="P126" s="1216"/>
      <c r="Q126" s="1219">
        <v>5</v>
      </c>
      <c r="R126" s="1530"/>
      <c r="T126" s="284">
        <f t="shared" si="13"/>
        <v>0</v>
      </c>
      <c r="U126" s="3027">
        <f t="shared" si="14"/>
        <v>0</v>
      </c>
      <c r="V126" s="54"/>
      <c r="W126" s="54"/>
      <c r="X126" s="54"/>
    </row>
    <row r="127" spans="1:24" s="284" customFormat="1" ht="15.5">
      <c r="A127" s="3928" t="str">
        <f>'Enrolments + Baptisms TPUM'!B129</f>
        <v>tau adventist community high school</v>
      </c>
      <c r="B127" s="1215">
        <v>8</v>
      </c>
      <c r="C127" s="1216">
        <v>5</v>
      </c>
      <c r="D127" s="1217">
        <f t="shared" si="15"/>
        <v>13</v>
      </c>
      <c r="E127" s="1229"/>
      <c r="F127" s="1230"/>
      <c r="G127" s="3622">
        <v>8</v>
      </c>
      <c r="H127" s="3622">
        <v>0</v>
      </c>
      <c r="I127" s="3622">
        <v>5</v>
      </c>
      <c r="J127" s="3622">
        <v>0</v>
      </c>
      <c r="K127" s="1218">
        <v>2</v>
      </c>
      <c r="L127" s="1216">
        <v>1</v>
      </c>
      <c r="M127" s="1218">
        <v>1</v>
      </c>
      <c r="N127" s="1216">
        <v>1</v>
      </c>
      <c r="O127" s="1218">
        <v>8</v>
      </c>
      <c r="P127" s="1216">
        <v>5</v>
      </c>
      <c r="Q127" s="1219">
        <v>8</v>
      </c>
      <c r="R127" s="1530">
        <v>5</v>
      </c>
      <c r="T127" s="284">
        <f t="shared" si="13"/>
        <v>0</v>
      </c>
      <c r="U127" s="3027">
        <f t="shared" si="14"/>
        <v>0</v>
      </c>
      <c r="V127" s="54"/>
      <c r="W127" s="54"/>
      <c r="X127" s="54"/>
    </row>
    <row r="128" spans="1:24" s="284" customFormat="1" ht="15.5">
      <c r="A128" s="896" t="str">
        <f>'Enrolments + Baptisms TPUM'!B130</f>
        <v>Tavutavu Adventist Primary School</v>
      </c>
      <c r="B128" s="1215">
        <v>6</v>
      </c>
      <c r="C128" s="1216"/>
      <c r="D128" s="1217">
        <f t="shared" si="15"/>
        <v>6</v>
      </c>
      <c r="E128" s="1229"/>
      <c r="F128" s="1230"/>
      <c r="G128" s="3622">
        <v>6</v>
      </c>
      <c r="H128" s="3622">
        <v>0</v>
      </c>
      <c r="I128" s="3622"/>
      <c r="J128" s="3622"/>
      <c r="K128" s="1218">
        <v>4</v>
      </c>
      <c r="L128" s="1216"/>
      <c r="M128" s="1218">
        <v>0</v>
      </c>
      <c r="N128" s="1216"/>
      <c r="O128" s="1218">
        <v>6</v>
      </c>
      <c r="P128" s="1216"/>
      <c r="Q128" s="1219">
        <v>6</v>
      </c>
      <c r="R128" s="1530"/>
      <c r="T128" s="284">
        <f t="shared" si="13"/>
        <v>0</v>
      </c>
      <c r="U128" s="3027">
        <f t="shared" si="14"/>
        <v>0</v>
      </c>
      <c r="V128" s="54"/>
      <c r="W128" s="54"/>
      <c r="X128" s="54"/>
    </row>
    <row r="129" spans="1:24" s="284" customFormat="1" ht="15.5">
      <c r="A129" s="896" t="str">
        <f>'Enrolments + Baptisms TPUM'!B131</f>
        <v>Telina Adventist Primary School</v>
      </c>
      <c r="B129" s="1215">
        <v>5</v>
      </c>
      <c r="C129" s="1216"/>
      <c r="D129" s="1217">
        <f t="shared" si="15"/>
        <v>5</v>
      </c>
      <c r="E129" s="1229"/>
      <c r="F129" s="1230"/>
      <c r="G129" s="3622">
        <v>5</v>
      </c>
      <c r="H129" s="3622">
        <v>0</v>
      </c>
      <c r="I129" s="3622"/>
      <c r="J129" s="3622"/>
      <c r="K129" s="1218">
        <v>3</v>
      </c>
      <c r="L129" s="1216"/>
      <c r="M129" s="1218">
        <v>0</v>
      </c>
      <c r="N129" s="1216"/>
      <c r="O129" s="1218">
        <v>5</v>
      </c>
      <c r="P129" s="1216"/>
      <c r="Q129" s="1219">
        <v>5</v>
      </c>
      <c r="R129" s="1530"/>
      <c r="T129" s="284">
        <f t="shared" si="13"/>
        <v>0</v>
      </c>
      <c r="U129" s="3027">
        <f t="shared" si="14"/>
        <v>0</v>
      </c>
      <c r="V129" s="54"/>
      <c r="W129" s="54"/>
      <c r="X129" s="54"/>
    </row>
    <row r="130" spans="1:24" s="284" customFormat="1" ht="15.5">
      <c r="A130" s="3928" t="str">
        <f>'Enrolments + Baptisms TPUM'!B132</f>
        <v>Tenakoga Adventist Community High School</v>
      </c>
      <c r="B130" s="1215">
        <v>9</v>
      </c>
      <c r="C130" s="1216">
        <v>16</v>
      </c>
      <c r="D130" s="1217">
        <f t="shared" si="15"/>
        <v>25</v>
      </c>
      <c r="E130" s="1229"/>
      <c r="F130" s="1230"/>
      <c r="G130" s="3622">
        <v>9</v>
      </c>
      <c r="H130" s="3622">
        <v>0</v>
      </c>
      <c r="I130" s="3622">
        <v>16</v>
      </c>
      <c r="J130" s="3622">
        <v>0</v>
      </c>
      <c r="K130" s="1218">
        <v>2</v>
      </c>
      <c r="L130" s="1216">
        <v>4</v>
      </c>
      <c r="M130" s="1218">
        <v>0</v>
      </c>
      <c r="N130" s="1216">
        <v>7</v>
      </c>
      <c r="O130" s="1218">
        <v>9</v>
      </c>
      <c r="P130" s="1216">
        <v>16</v>
      </c>
      <c r="Q130" s="1219">
        <v>9</v>
      </c>
      <c r="R130" s="1530">
        <v>16</v>
      </c>
      <c r="T130" s="284">
        <f t="shared" si="13"/>
        <v>0</v>
      </c>
      <c r="U130" s="3027">
        <f t="shared" si="14"/>
        <v>0</v>
      </c>
      <c r="V130" s="54"/>
      <c r="W130" s="54"/>
      <c r="X130" s="54"/>
    </row>
    <row r="131" spans="1:24" s="284" customFormat="1" ht="15.5">
      <c r="A131" s="896" t="str">
        <f>'Enrolments + Baptisms TPUM'!B133</f>
        <v>Tetemara Adventist Primary School</v>
      </c>
      <c r="B131" s="3898">
        <v>7</v>
      </c>
      <c r="C131" s="3899"/>
      <c r="D131" s="1217">
        <f t="shared" si="15"/>
        <v>7</v>
      </c>
      <c r="E131" s="4019"/>
      <c r="F131" s="4259"/>
      <c r="G131" s="3846">
        <v>7</v>
      </c>
      <c r="H131" s="3846">
        <v>0</v>
      </c>
      <c r="I131" s="3846"/>
      <c r="J131" s="3846"/>
      <c r="K131" s="3900">
        <v>5</v>
      </c>
      <c r="L131" s="3899"/>
      <c r="M131" s="3900">
        <v>0</v>
      </c>
      <c r="N131" s="3899"/>
      <c r="O131" s="3900">
        <v>7</v>
      </c>
      <c r="P131" s="3899"/>
      <c r="Q131" s="3901">
        <v>7</v>
      </c>
      <c r="R131" s="4260"/>
      <c r="T131" s="284">
        <f t="shared" si="13"/>
        <v>0</v>
      </c>
      <c r="U131" s="3027">
        <f t="shared" si="14"/>
        <v>0</v>
      </c>
      <c r="V131" s="54"/>
      <c r="W131" s="54"/>
      <c r="X131" s="54"/>
    </row>
    <row r="132" spans="1:24" s="284" customFormat="1" ht="15.5">
      <c r="A132" s="896" t="str">
        <f>'Enrolments + Baptisms TPUM'!B134</f>
        <v>Tirongo Adventist Primary School</v>
      </c>
      <c r="B132" s="1215">
        <v>4</v>
      </c>
      <c r="C132" s="1216"/>
      <c r="D132" s="1217">
        <f t="shared" si="15"/>
        <v>4</v>
      </c>
      <c r="E132" s="1229"/>
      <c r="F132" s="1230"/>
      <c r="G132" s="3622">
        <v>4</v>
      </c>
      <c r="H132" s="3622">
        <v>0</v>
      </c>
      <c r="I132" s="3622"/>
      <c r="J132" s="3622"/>
      <c r="K132" s="1218">
        <v>1</v>
      </c>
      <c r="L132" s="1216"/>
      <c r="M132" s="1218">
        <v>0</v>
      </c>
      <c r="N132" s="1216"/>
      <c r="O132" s="1218">
        <v>4</v>
      </c>
      <c r="P132" s="1216"/>
      <c r="Q132" s="1219">
        <v>4</v>
      </c>
      <c r="R132" s="1530"/>
      <c r="T132" s="284">
        <f t="shared" si="13"/>
        <v>0</v>
      </c>
      <c r="U132" s="3027">
        <f t="shared" si="14"/>
        <v>0</v>
      </c>
      <c r="V132" s="54"/>
      <c r="W132" s="54"/>
      <c r="X132" s="54"/>
    </row>
    <row r="133" spans="1:24" s="284" customFormat="1" ht="15.5">
      <c r="A133" s="896" t="str">
        <f>'Enrolments + Baptisms TPUM'!B135</f>
        <v>Tombe Adventist Primary School</v>
      </c>
      <c r="B133" s="1215">
        <v>6</v>
      </c>
      <c r="C133" s="1216"/>
      <c r="D133" s="1217">
        <f t="shared" si="15"/>
        <v>6</v>
      </c>
      <c r="E133" s="1229"/>
      <c r="F133" s="1230"/>
      <c r="G133" s="3622">
        <v>6</v>
      </c>
      <c r="H133" s="3622">
        <v>0</v>
      </c>
      <c r="I133" s="3622"/>
      <c r="J133" s="3622"/>
      <c r="K133" s="1218">
        <v>2</v>
      </c>
      <c r="L133" s="1216"/>
      <c r="M133" s="1218">
        <v>1</v>
      </c>
      <c r="N133" s="1216"/>
      <c r="O133" s="1218">
        <v>6</v>
      </c>
      <c r="P133" s="1216"/>
      <c r="Q133" s="1219">
        <v>6</v>
      </c>
      <c r="R133" s="1530"/>
      <c r="T133" s="284">
        <f t="shared" si="13"/>
        <v>0</v>
      </c>
      <c r="U133" s="3027">
        <f t="shared" si="14"/>
        <v>0</v>
      </c>
      <c r="V133" s="54"/>
      <c r="W133" s="54"/>
      <c r="X133" s="54"/>
    </row>
    <row r="134" spans="1:24" s="284" customFormat="1" ht="24">
      <c r="A134" s="3928" t="str">
        <f>'Enrolments + Baptisms TPUM'!B136</f>
        <v>Townend Adventist Community High School (Ext Tekoa)</v>
      </c>
      <c r="B134" s="1215">
        <v>8</v>
      </c>
      <c r="C134" s="1216">
        <v>5</v>
      </c>
      <c r="D134" s="1217">
        <f t="shared" si="15"/>
        <v>13</v>
      </c>
      <c r="E134" s="1229"/>
      <c r="F134" s="1230"/>
      <c r="G134" s="3622">
        <v>8</v>
      </c>
      <c r="H134" s="3622">
        <v>0</v>
      </c>
      <c r="I134" s="3622">
        <v>5</v>
      </c>
      <c r="J134" s="3622">
        <v>0</v>
      </c>
      <c r="K134" s="1218">
        <v>2</v>
      </c>
      <c r="L134" s="1216">
        <v>0</v>
      </c>
      <c r="M134" s="1218">
        <v>0</v>
      </c>
      <c r="N134" s="1216">
        <v>0</v>
      </c>
      <c r="O134" s="1218">
        <v>8</v>
      </c>
      <c r="P134" s="1216">
        <v>5</v>
      </c>
      <c r="Q134" s="1219">
        <v>8</v>
      </c>
      <c r="R134" s="1530">
        <v>5</v>
      </c>
      <c r="T134" s="284">
        <f t="shared" si="13"/>
        <v>0</v>
      </c>
      <c r="U134" s="3027">
        <f t="shared" si="14"/>
        <v>0</v>
      </c>
      <c r="V134" s="54"/>
      <c r="W134" s="54"/>
      <c r="X134" s="54"/>
    </row>
    <row r="135" spans="1:24" s="284" customFormat="1" ht="15.5">
      <c r="A135" s="896" t="str">
        <f>'Enrolments + Baptisms TPUM'!B137</f>
        <v>Tuki Adventist Primary School</v>
      </c>
      <c r="B135" s="3898">
        <v>4</v>
      </c>
      <c r="C135" s="3899"/>
      <c r="D135" s="1217">
        <f t="shared" si="15"/>
        <v>4</v>
      </c>
      <c r="E135" s="4019"/>
      <c r="F135" s="4259"/>
      <c r="G135" s="3846">
        <v>4</v>
      </c>
      <c r="H135" s="3846">
        <v>0</v>
      </c>
      <c r="I135" s="3846"/>
      <c r="J135" s="3846"/>
      <c r="K135" s="3900">
        <v>4</v>
      </c>
      <c r="L135" s="3899"/>
      <c r="M135" s="3900">
        <v>0</v>
      </c>
      <c r="N135" s="3899"/>
      <c r="O135" s="3900">
        <v>4</v>
      </c>
      <c r="P135" s="3899"/>
      <c r="Q135" s="3901">
        <v>4</v>
      </c>
      <c r="R135" s="4260"/>
      <c r="T135" s="284">
        <f t="shared" si="13"/>
        <v>0</v>
      </c>
      <c r="U135" s="3027">
        <f t="shared" si="14"/>
        <v>0</v>
      </c>
      <c r="V135" s="54"/>
      <c r="W135" s="54"/>
      <c r="X135" s="54"/>
    </row>
    <row r="136" spans="1:24" s="284" customFormat="1" ht="15.5">
      <c r="A136" s="896" t="str">
        <f>'Enrolments + Baptisms TPUM'!B138</f>
        <v>Ulona Adventist Primary School</v>
      </c>
      <c r="B136" s="1215">
        <v>7</v>
      </c>
      <c r="C136" s="1216"/>
      <c r="D136" s="1217">
        <f t="shared" si="15"/>
        <v>7</v>
      </c>
      <c r="E136" s="1229"/>
      <c r="F136" s="1230"/>
      <c r="G136" s="3622">
        <v>7</v>
      </c>
      <c r="H136" s="3622">
        <v>0</v>
      </c>
      <c r="I136" s="3622"/>
      <c r="J136" s="3622"/>
      <c r="K136" s="1218">
        <v>3</v>
      </c>
      <c r="L136" s="1216"/>
      <c r="M136" s="1218">
        <v>0</v>
      </c>
      <c r="N136" s="1216"/>
      <c r="O136" s="1218">
        <v>7</v>
      </c>
      <c r="P136" s="1216"/>
      <c r="Q136" s="1219">
        <v>7</v>
      </c>
      <c r="R136" s="1530"/>
      <c r="T136" s="284">
        <f t="shared" si="13"/>
        <v>0</v>
      </c>
      <c r="U136" s="3027">
        <f t="shared" si="14"/>
        <v>0</v>
      </c>
      <c r="V136" s="54"/>
      <c r="W136" s="54"/>
      <c r="X136" s="54"/>
    </row>
    <row r="137" spans="1:24" s="284" customFormat="1" ht="15.5">
      <c r="A137" s="896" t="str">
        <f>'Enrolments + Baptisms TPUM'!B139</f>
        <v>Uluga Adventist Primary Schools</v>
      </c>
      <c r="B137" s="1215">
        <v>8</v>
      </c>
      <c r="C137" s="1216"/>
      <c r="D137" s="1217">
        <f t="shared" si="15"/>
        <v>8</v>
      </c>
      <c r="E137" s="1229"/>
      <c r="F137" s="1230"/>
      <c r="G137" s="3622">
        <v>8</v>
      </c>
      <c r="H137" s="3622">
        <v>0</v>
      </c>
      <c r="I137" s="3622"/>
      <c r="J137" s="3622"/>
      <c r="K137" s="1218">
        <v>5</v>
      </c>
      <c r="L137" s="1216"/>
      <c r="M137" s="1218">
        <v>0</v>
      </c>
      <c r="N137" s="1216"/>
      <c r="O137" s="1218">
        <v>8</v>
      </c>
      <c r="P137" s="1216"/>
      <c r="Q137" s="1219">
        <v>8</v>
      </c>
      <c r="R137" s="1530"/>
      <c r="T137" s="284">
        <f t="shared" si="13"/>
        <v>0</v>
      </c>
      <c r="U137" s="3027">
        <f t="shared" si="14"/>
        <v>0</v>
      </c>
      <c r="V137" s="54"/>
      <c r="W137" s="54"/>
      <c r="X137" s="54"/>
    </row>
    <row r="138" spans="1:24" s="284" customFormat="1" ht="15.5">
      <c r="A138" s="896" t="str">
        <f>'Enrolments + Baptisms TPUM'!B140</f>
        <v>Umaki Adventist Primary School (Ext Lobo)</v>
      </c>
      <c r="B138" s="1215">
        <v>5</v>
      </c>
      <c r="C138" s="1216"/>
      <c r="D138" s="1217">
        <f t="shared" si="15"/>
        <v>5</v>
      </c>
      <c r="E138" s="1229"/>
      <c r="F138" s="1230"/>
      <c r="G138" s="3622">
        <v>5</v>
      </c>
      <c r="H138" s="3622">
        <v>0</v>
      </c>
      <c r="I138" s="3622"/>
      <c r="J138" s="3622"/>
      <c r="K138" s="1218">
        <v>3</v>
      </c>
      <c r="L138" s="1216"/>
      <c r="M138" s="1218">
        <v>0</v>
      </c>
      <c r="N138" s="1216"/>
      <c r="O138" s="1218">
        <v>5</v>
      </c>
      <c r="P138" s="1216"/>
      <c r="Q138" s="1219">
        <v>5</v>
      </c>
      <c r="R138" s="1530"/>
      <c r="T138" s="284">
        <f t="shared" si="13"/>
        <v>0</v>
      </c>
      <c r="U138" s="3027">
        <f t="shared" si="14"/>
        <v>0</v>
      </c>
      <c r="V138" s="54"/>
      <c r="W138" s="54"/>
      <c r="X138" s="54"/>
    </row>
    <row r="139" spans="1:24" s="284" customFormat="1" ht="15.5">
      <c r="A139" s="896" t="str">
        <f>'Enrolments + Baptisms TPUM'!B141</f>
        <v>Vare Tutty Adventist Primary School</v>
      </c>
      <c r="B139" s="1215">
        <v>7</v>
      </c>
      <c r="C139" s="1216"/>
      <c r="D139" s="1217">
        <f t="shared" si="15"/>
        <v>7</v>
      </c>
      <c r="E139" s="1229"/>
      <c r="F139" s="1230"/>
      <c r="G139" s="3622">
        <v>7</v>
      </c>
      <c r="H139" s="3622">
        <v>0</v>
      </c>
      <c r="I139" s="3622"/>
      <c r="J139" s="3622"/>
      <c r="K139" s="1218">
        <v>4</v>
      </c>
      <c r="L139" s="1216"/>
      <c r="M139" s="1218">
        <v>0</v>
      </c>
      <c r="N139" s="1216"/>
      <c r="O139" s="1218">
        <v>7</v>
      </c>
      <c r="P139" s="1216"/>
      <c r="Q139" s="1219">
        <v>7</v>
      </c>
      <c r="R139" s="1530"/>
      <c r="T139" s="284">
        <f t="shared" si="13"/>
        <v>0</v>
      </c>
      <c r="U139" s="3027">
        <f t="shared" si="14"/>
        <v>0</v>
      </c>
      <c r="V139" s="54"/>
      <c r="W139" s="54"/>
      <c r="X139" s="54"/>
    </row>
    <row r="140" spans="1:24" s="284" customFormat="1" ht="15.5">
      <c r="A140" s="896" t="str">
        <f>'Enrolments + Baptisms TPUM'!B142</f>
        <v>Varu Adventist Primary School</v>
      </c>
      <c r="B140" s="1215">
        <v>5</v>
      </c>
      <c r="C140" s="1216"/>
      <c r="D140" s="1217">
        <f t="shared" si="15"/>
        <v>5</v>
      </c>
      <c r="E140" s="1229"/>
      <c r="F140" s="1230"/>
      <c r="G140" s="3622">
        <v>5</v>
      </c>
      <c r="H140" s="3622">
        <v>0</v>
      </c>
      <c r="I140" s="3622"/>
      <c r="J140" s="3622"/>
      <c r="K140" s="1218">
        <v>1</v>
      </c>
      <c r="L140" s="1216"/>
      <c r="M140" s="1218">
        <v>0</v>
      </c>
      <c r="N140" s="1216"/>
      <c r="O140" s="1218">
        <v>5</v>
      </c>
      <c r="P140" s="1216"/>
      <c r="Q140" s="1219">
        <v>5</v>
      </c>
      <c r="R140" s="1530"/>
      <c r="T140" s="284">
        <f t="shared" si="13"/>
        <v>0</v>
      </c>
      <c r="U140" s="3027">
        <f t="shared" si="14"/>
        <v>0</v>
      </c>
      <c r="V140" s="54"/>
      <c r="W140" s="54"/>
      <c r="X140" s="54"/>
    </row>
    <row r="141" spans="1:24" s="284" customFormat="1" ht="15.5">
      <c r="A141" s="896" t="str">
        <f>'Enrolments + Baptisms TPUM'!B143</f>
        <v>Varuga Adventist Primary School (Ext Name?)</v>
      </c>
      <c r="B141" s="1215">
        <v>6</v>
      </c>
      <c r="C141" s="1216"/>
      <c r="D141" s="1217">
        <f t="shared" si="15"/>
        <v>6</v>
      </c>
      <c r="E141" s="1229"/>
      <c r="F141" s="1230"/>
      <c r="G141" s="3622">
        <v>6</v>
      </c>
      <c r="H141" s="3622">
        <v>0</v>
      </c>
      <c r="I141" s="3622"/>
      <c r="J141" s="3622"/>
      <c r="K141" s="1218">
        <v>2</v>
      </c>
      <c r="L141" s="1216"/>
      <c r="M141" s="1218">
        <v>0</v>
      </c>
      <c r="N141" s="1216"/>
      <c r="O141" s="1218">
        <v>6</v>
      </c>
      <c r="P141" s="1216"/>
      <c r="Q141" s="1219">
        <v>6</v>
      </c>
      <c r="R141" s="1530"/>
      <c r="T141" s="284">
        <f t="shared" si="13"/>
        <v>0</v>
      </c>
      <c r="U141" s="3027">
        <f t="shared" si="14"/>
        <v>0</v>
      </c>
      <c r="V141" s="54"/>
      <c r="W141" s="54"/>
      <c r="X141" s="54"/>
    </row>
    <row r="142" spans="1:24" s="284" customFormat="1" ht="15.5">
      <c r="A142" s="896" t="str">
        <f>'Enrolments + Baptisms TPUM'!B144</f>
        <v>Vavanga Adventist Primary School</v>
      </c>
      <c r="B142" s="1215">
        <v>4</v>
      </c>
      <c r="C142" s="1216"/>
      <c r="D142" s="1217">
        <f t="shared" si="15"/>
        <v>4</v>
      </c>
      <c r="E142" s="1229"/>
      <c r="F142" s="1230"/>
      <c r="G142" s="3622">
        <v>4</v>
      </c>
      <c r="H142" s="3622">
        <v>0</v>
      </c>
      <c r="I142" s="3622"/>
      <c r="J142" s="3622"/>
      <c r="K142" s="1218">
        <v>2</v>
      </c>
      <c r="L142" s="1216"/>
      <c r="M142" s="1218">
        <v>0</v>
      </c>
      <c r="N142" s="1216"/>
      <c r="O142" s="1218">
        <v>4</v>
      </c>
      <c r="P142" s="1216"/>
      <c r="Q142" s="1219">
        <v>4</v>
      </c>
      <c r="R142" s="1530"/>
      <c r="T142" s="284">
        <f t="shared" ref="T142:T201" si="16">B142-SUM(G142:H142)</f>
        <v>0</v>
      </c>
      <c r="U142" s="3027">
        <f t="shared" ref="U142:U201" si="17">C142-SUM(I142:J142)</f>
        <v>0</v>
      </c>
      <c r="V142" s="54"/>
      <c r="W142" s="54"/>
      <c r="X142" s="54"/>
    </row>
    <row r="143" spans="1:24" s="284" customFormat="1" ht="15.5">
      <c r="A143" s="896" t="str">
        <f>'Enrolments + Baptisms TPUM'!B145</f>
        <v>Veraligi Adventist Primary School (Ext Falasi)</v>
      </c>
      <c r="B143" s="1215">
        <v>5</v>
      </c>
      <c r="C143" s="1216"/>
      <c r="D143" s="1217">
        <f t="shared" si="15"/>
        <v>5</v>
      </c>
      <c r="E143" s="1229"/>
      <c r="F143" s="1230"/>
      <c r="G143" s="3622">
        <v>5</v>
      </c>
      <c r="H143" s="3622">
        <v>0</v>
      </c>
      <c r="I143" s="3622"/>
      <c r="J143" s="3622"/>
      <c r="K143" s="1218">
        <v>2</v>
      </c>
      <c r="L143" s="1216"/>
      <c r="M143" s="1218">
        <v>1</v>
      </c>
      <c r="N143" s="1216"/>
      <c r="O143" s="1218">
        <v>5</v>
      </c>
      <c r="P143" s="1216"/>
      <c r="Q143" s="1219">
        <v>5</v>
      </c>
      <c r="R143" s="1530"/>
      <c r="T143" s="284">
        <f t="shared" si="16"/>
        <v>0</v>
      </c>
      <c r="U143" s="3027">
        <f t="shared" si="17"/>
        <v>0</v>
      </c>
      <c r="V143" s="54"/>
      <c r="W143" s="54"/>
      <c r="X143" s="54"/>
    </row>
    <row r="144" spans="1:24" s="655" customFormat="1" ht="15" customHeight="1">
      <c r="A144" s="896" t="str">
        <f>'Enrolments + Baptisms TPUM'!B146</f>
        <v>Veramogho Adventist Primary School</v>
      </c>
      <c r="B144" s="1215">
        <v>6</v>
      </c>
      <c r="C144" s="1216"/>
      <c r="D144" s="1217">
        <f t="shared" si="15"/>
        <v>6</v>
      </c>
      <c r="E144" s="1229"/>
      <c r="F144" s="1230"/>
      <c r="G144" s="3622">
        <v>6</v>
      </c>
      <c r="H144" s="3622">
        <v>0</v>
      </c>
      <c r="I144" s="3622"/>
      <c r="J144" s="3622"/>
      <c r="K144" s="1218">
        <v>3</v>
      </c>
      <c r="L144" s="1216"/>
      <c r="M144" s="1218">
        <v>0</v>
      </c>
      <c r="N144" s="1216"/>
      <c r="O144" s="1218">
        <v>6</v>
      </c>
      <c r="P144" s="1216"/>
      <c r="Q144" s="1219">
        <v>6</v>
      </c>
      <c r="R144" s="1530"/>
      <c r="S144" s="284"/>
      <c r="T144" s="284">
        <f t="shared" si="16"/>
        <v>0</v>
      </c>
      <c r="U144" s="3027">
        <f t="shared" si="17"/>
        <v>0</v>
      </c>
      <c r="V144" s="54"/>
      <c r="W144" s="54"/>
      <c r="X144" s="54"/>
    </row>
    <row r="145" spans="1:16384" s="655" customFormat="1" ht="15" customHeight="1">
      <c r="A145" s="4749"/>
      <c r="B145" s="1215"/>
      <c r="C145" s="1216"/>
      <c r="D145" s="1217"/>
      <c r="E145" s="1229"/>
      <c r="F145" s="1230"/>
      <c r="G145" s="3622"/>
      <c r="H145" s="3622"/>
      <c r="I145" s="3622"/>
      <c r="J145" s="3622"/>
      <c r="K145" s="1218"/>
      <c r="L145" s="1216"/>
      <c r="M145" s="1218"/>
      <c r="N145" s="1216"/>
      <c r="O145" s="1218"/>
      <c r="P145" s="1216"/>
      <c r="Q145" s="1219"/>
      <c r="R145" s="1530"/>
      <c r="S145" s="284"/>
      <c r="T145" s="284">
        <f t="shared" si="16"/>
        <v>0</v>
      </c>
      <c r="U145" s="3027">
        <f t="shared" si="17"/>
        <v>0</v>
      </c>
      <c r="V145" s="54"/>
      <c r="W145" s="54"/>
      <c r="X145" s="54"/>
    </row>
    <row r="146" spans="1:16384" s="655" customFormat="1" ht="15" customHeight="1">
      <c r="A146" s="4749"/>
      <c r="B146" s="1215"/>
      <c r="C146" s="1216"/>
      <c r="D146" s="1217"/>
      <c r="E146" s="1229"/>
      <c r="F146" s="1230"/>
      <c r="G146" s="3622"/>
      <c r="H146" s="3622"/>
      <c r="I146" s="3622"/>
      <c r="J146" s="3622"/>
      <c r="K146" s="1218"/>
      <c r="L146" s="1216"/>
      <c r="M146" s="1218"/>
      <c r="N146" s="1216"/>
      <c r="O146" s="1218"/>
      <c r="P146" s="1216"/>
      <c r="Q146" s="1219"/>
      <c r="R146" s="1530"/>
      <c r="S146" s="284"/>
      <c r="T146" s="284">
        <f t="shared" si="16"/>
        <v>0</v>
      </c>
      <c r="U146" s="3027">
        <f t="shared" si="17"/>
        <v>0</v>
      </c>
      <c r="V146" s="54"/>
      <c r="W146" s="54"/>
      <c r="X146" s="54"/>
    </row>
    <row r="147" spans="1:16384" s="655" customFormat="1" ht="15" customHeight="1">
      <c r="A147" s="4749"/>
      <c r="B147" s="1215"/>
      <c r="C147" s="1216"/>
      <c r="D147" s="1217"/>
      <c r="E147" s="1229"/>
      <c r="F147" s="1230"/>
      <c r="G147" s="3622"/>
      <c r="H147" s="3622"/>
      <c r="I147" s="3622"/>
      <c r="J147" s="3622"/>
      <c r="K147" s="1218"/>
      <c r="L147" s="1216"/>
      <c r="M147" s="1218"/>
      <c r="N147" s="1216"/>
      <c r="O147" s="1218"/>
      <c r="P147" s="1216"/>
      <c r="Q147" s="1219"/>
      <c r="R147" s="1530"/>
      <c r="S147" s="284"/>
      <c r="T147" s="284">
        <f t="shared" si="16"/>
        <v>0</v>
      </c>
      <c r="U147" s="3027">
        <f t="shared" si="17"/>
        <v>0</v>
      </c>
      <c r="V147" s="54"/>
      <c r="W147" s="54"/>
      <c r="X147" s="54"/>
    </row>
    <row r="148" spans="1:16384" s="655" customFormat="1" ht="15" customHeight="1">
      <c r="A148" s="4749"/>
      <c r="B148" s="4750"/>
      <c r="C148" s="4751"/>
      <c r="D148" s="4752"/>
      <c r="E148" s="4753"/>
      <c r="F148" s="4754"/>
      <c r="G148" s="3836"/>
      <c r="H148" s="3837"/>
      <c r="I148" s="3836"/>
      <c r="J148" s="3837"/>
      <c r="K148" s="4755"/>
      <c r="L148" s="4751"/>
      <c r="M148" s="4755"/>
      <c r="N148" s="4751"/>
      <c r="O148" s="4755"/>
      <c r="P148" s="4751"/>
      <c r="Q148" s="4756"/>
      <c r="R148" s="4757"/>
      <c r="S148" s="284"/>
      <c r="T148" s="284">
        <f t="shared" si="16"/>
        <v>0</v>
      </c>
      <c r="U148" s="3027">
        <f t="shared" si="17"/>
        <v>0</v>
      </c>
      <c r="V148" s="54"/>
      <c r="W148" s="54"/>
      <c r="X148" s="54"/>
    </row>
    <row r="149" spans="1:16384" s="655" customFormat="1" ht="15" customHeight="1">
      <c r="A149" s="4749"/>
      <c r="B149" s="4750"/>
      <c r="C149" s="4751"/>
      <c r="D149" s="4752"/>
      <c r="E149" s="4753"/>
      <c r="F149" s="4754"/>
      <c r="G149" s="3836"/>
      <c r="H149" s="3837"/>
      <c r="I149" s="3836"/>
      <c r="J149" s="3837"/>
      <c r="K149" s="4755"/>
      <c r="L149" s="4751"/>
      <c r="M149" s="4755"/>
      <c r="N149" s="4751"/>
      <c r="O149" s="4755"/>
      <c r="P149" s="4751"/>
      <c r="Q149" s="4756"/>
      <c r="R149" s="4757"/>
      <c r="S149" s="284"/>
      <c r="T149" s="284">
        <f t="shared" si="16"/>
        <v>0</v>
      </c>
      <c r="U149" s="3027">
        <f t="shared" si="17"/>
        <v>0</v>
      </c>
      <c r="V149" s="54"/>
      <c r="W149" s="54"/>
      <c r="X149" s="54"/>
    </row>
    <row r="150" spans="1:16384" s="655" customFormat="1" ht="15" customHeight="1">
      <c r="A150" s="4749"/>
      <c r="B150" s="4750"/>
      <c r="C150" s="4751"/>
      <c r="D150" s="4752"/>
      <c r="E150" s="4753"/>
      <c r="F150" s="4754"/>
      <c r="G150" s="3836"/>
      <c r="H150" s="3837"/>
      <c r="I150" s="3836"/>
      <c r="J150" s="3837"/>
      <c r="K150" s="4755"/>
      <c r="L150" s="4751"/>
      <c r="M150" s="4755"/>
      <c r="N150" s="4751"/>
      <c r="O150" s="4755"/>
      <c r="P150" s="4751"/>
      <c r="Q150" s="4756"/>
      <c r="R150" s="4757"/>
      <c r="S150" s="284"/>
      <c r="T150" s="284">
        <f t="shared" si="16"/>
        <v>0</v>
      </c>
      <c r="U150" s="3027">
        <f t="shared" si="17"/>
        <v>0</v>
      </c>
      <c r="V150" s="54"/>
      <c r="W150" s="54"/>
      <c r="X150" s="54"/>
    </row>
    <row r="151" spans="1:16384" s="655" customFormat="1" ht="15" customHeight="1">
      <c r="A151" s="4749"/>
      <c r="B151" s="4750"/>
      <c r="C151" s="4751"/>
      <c r="D151" s="4752"/>
      <c r="E151" s="4753"/>
      <c r="F151" s="4754"/>
      <c r="G151" s="3836"/>
      <c r="H151" s="3837"/>
      <c r="I151" s="3836"/>
      <c r="J151" s="3837"/>
      <c r="K151" s="4755"/>
      <c r="L151" s="4751"/>
      <c r="M151" s="4755"/>
      <c r="N151" s="4751"/>
      <c r="O151" s="4755"/>
      <c r="P151" s="4751"/>
      <c r="Q151" s="4756"/>
      <c r="R151" s="4757"/>
      <c r="S151" s="284"/>
      <c r="T151" s="284">
        <f t="shared" si="16"/>
        <v>0</v>
      </c>
      <c r="U151" s="3027">
        <f t="shared" si="17"/>
        <v>0</v>
      </c>
      <c r="V151" s="54"/>
      <c r="W151" s="54"/>
      <c r="X151" s="54"/>
    </row>
    <row r="152" spans="1:16384" s="655" customFormat="1" ht="15" customHeight="1">
      <c r="A152" s="4749"/>
      <c r="B152" s="4750"/>
      <c r="C152" s="4751"/>
      <c r="D152" s="4752"/>
      <c r="E152" s="4753"/>
      <c r="F152" s="4754"/>
      <c r="G152" s="3836"/>
      <c r="H152" s="3837"/>
      <c r="I152" s="3836"/>
      <c r="J152" s="3837"/>
      <c r="K152" s="4755"/>
      <c r="L152" s="4751"/>
      <c r="M152" s="4755"/>
      <c r="N152" s="4751"/>
      <c r="O152" s="4755"/>
      <c r="P152" s="4751"/>
      <c r="Q152" s="4756"/>
      <c r="R152" s="4757"/>
      <c r="S152" s="284"/>
      <c r="T152" s="284">
        <f t="shared" si="16"/>
        <v>0</v>
      </c>
      <c r="U152" s="3027">
        <f t="shared" si="17"/>
        <v>0</v>
      </c>
      <c r="V152" s="54"/>
      <c r="W152" s="54"/>
      <c r="X152" s="54"/>
    </row>
    <row r="153" spans="1:16384" s="1027" customFormat="1" ht="15.5">
      <c r="A153" s="896" t="str">
        <f>'Enrolments + Baptisms TPUM'!B147</f>
        <v>TOTALS</v>
      </c>
      <c r="B153" s="4750"/>
      <c r="C153" s="4751"/>
      <c r="D153" s="4752"/>
      <c r="E153" s="4753"/>
      <c r="F153" s="4754"/>
      <c r="G153" s="3836"/>
      <c r="H153" s="3837"/>
      <c r="I153" s="3836"/>
      <c r="J153" s="3837"/>
      <c r="K153" s="4755"/>
      <c r="L153" s="4751"/>
      <c r="M153" s="4755"/>
      <c r="N153" s="4751"/>
      <c r="O153" s="4755"/>
      <c r="P153" s="4751"/>
      <c r="Q153" s="4756"/>
      <c r="R153" s="4757"/>
      <c r="S153" s="284"/>
      <c r="T153" s="284">
        <f t="shared" si="16"/>
        <v>0</v>
      </c>
      <c r="U153" s="3027">
        <f t="shared" si="17"/>
        <v>0</v>
      </c>
      <c r="V153" s="54"/>
      <c r="W153" s="54"/>
      <c r="X153" s="54"/>
    </row>
    <row r="154" spans="1:16384" s="54" customFormat="1" ht="15.5">
      <c r="A154" s="896">
        <f>'Enrolments + Baptisms TPUM'!B148</f>
        <v>0</v>
      </c>
      <c r="B154" s="4750"/>
      <c r="C154" s="4751"/>
      <c r="D154" s="4752"/>
      <c r="E154" s="4753"/>
      <c r="F154" s="4754"/>
      <c r="G154" s="3836"/>
      <c r="H154" s="3837"/>
      <c r="I154" s="3836"/>
      <c r="J154" s="3837"/>
      <c r="K154" s="4755"/>
      <c r="L154" s="4751"/>
      <c r="M154" s="4755"/>
      <c r="N154" s="4751"/>
      <c r="O154" s="4755"/>
      <c r="P154" s="4751"/>
      <c r="Q154" s="4756"/>
      <c r="R154" s="4757"/>
      <c r="S154" s="1018"/>
      <c r="T154" s="284">
        <f t="shared" si="16"/>
        <v>0</v>
      </c>
      <c r="U154" s="3027">
        <f t="shared" si="17"/>
        <v>0</v>
      </c>
    </row>
    <row r="155" spans="1:16384" s="3027" customFormat="1" ht="15.5">
      <c r="A155" s="896" t="str">
        <f>'Enrolments + Baptisms TPUM'!B149</f>
        <v>Tonga Mission</v>
      </c>
      <c r="B155" s="4750"/>
      <c r="C155" s="4751"/>
      <c r="D155" s="4752"/>
      <c r="E155" s="4753"/>
      <c r="F155" s="4754"/>
      <c r="G155" s="3836"/>
      <c r="H155" s="3837"/>
      <c r="I155" s="3836"/>
      <c r="J155" s="3837"/>
      <c r="K155" s="4755"/>
      <c r="L155" s="4751"/>
      <c r="M155" s="4755"/>
      <c r="N155" s="4751"/>
      <c r="O155" s="4755"/>
      <c r="P155" s="4751"/>
      <c r="Q155" s="4756"/>
      <c r="R155" s="4757"/>
      <c r="S155" s="1027" t="s">
        <v>266</v>
      </c>
      <c r="T155" s="284">
        <f t="shared" si="16"/>
        <v>0</v>
      </c>
      <c r="U155" s="3027">
        <f t="shared" si="17"/>
        <v>0</v>
      </c>
      <c r="V155" s="54"/>
      <c r="W155" s="54"/>
      <c r="AA155" s="3040"/>
      <c r="AB155" s="3040"/>
      <c r="AD155" s="3040"/>
      <c r="AE155" s="3040"/>
      <c r="AF155" s="3040"/>
      <c r="AG155" s="3040"/>
      <c r="AH155" s="3040"/>
      <c r="AI155" s="3040"/>
      <c r="AJ155" s="3040"/>
      <c r="AK155" s="3049"/>
      <c r="AL155" s="3039"/>
      <c r="AM155" s="3040"/>
      <c r="AN155" s="3040"/>
      <c r="AS155" s="3040"/>
      <c r="AT155" s="3040"/>
      <c r="AV155" s="3040"/>
      <c r="AW155" s="3040"/>
      <c r="AX155" s="3040"/>
      <c r="AY155" s="3040"/>
      <c r="AZ155" s="3040"/>
      <c r="BA155" s="3040"/>
      <c r="BB155" s="3040"/>
      <c r="BC155" s="3049"/>
      <c r="BD155" s="3039"/>
      <c r="BE155" s="3040"/>
      <c r="BF155" s="3040"/>
      <c r="BK155" s="3040"/>
      <c r="BL155" s="3040"/>
      <c r="BN155" s="3040"/>
      <c r="BO155" s="3040"/>
      <c r="BP155" s="3040"/>
      <c r="BQ155" s="3040"/>
      <c r="BR155" s="3040"/>
      <c r="BS155" s="3040"/>
      <c r="BT155" s="3040"/>
      <c r="BU155" s="3049"/>
      <c r="BV155" s="3039"/>
      <c r="BW155" s="3040"/>
      <c r="BX155" s="3040"/>
      <c r="CC155" s="3040"/>
      <c r="CD155" s="3040"/>
      <c r="CF155" s="3040"/>
      <c r="CG155" s="3040"/>
      <c r="CH155" s="3040"/>
      <c r="CI155" s="3040"/>
      <c r="CJ155" s="3040"/>
      <c r="CK155" s="3040"/>
      <c r="CL155" s="3040"/>
      <c r="CM155" s="3049"/>
      <c r="CN155" s="3039"/>
      <c r="CO155" s="3040"/>
      <c r="CP155" s="3040"/>
      <c r="CU155" s="3040"/>
      <c r="CV155" s="3040"/>
      <c r="CX155" s="3040"/>
      <c r="CY155" s="3040"/>
      <c r="CZ155" s="3040"/>
      <c r="DA155" s="3040"/>
      <c r="DB155" s="3040"/>
      <c r="DC155" s="3040"/>
      <c r="DD155" s="3040"/>
      <c r="DE155" s="3049"/>
      <c r="DF155" s="3039"/>
      <c r="DG155" s="3040"/>
      <c r="DH155" s="3040"/>
      <c r="DM155" s="3040"/>
      <c r="DN155" s="3040"/>
      <c r="DP155" s="3040"/>
      <c r="DQ155" s="3040"/>
      <c r="DR155" s="3040"/>
      <c r="DS155" s="3040"/>
      <c r="DT155" s="3040"/>
      <c r="DU155" s="3040"/>
      <c r="DV155" s="3040"/>
      <c r="DW155" s="3049"/>
      <c r="DX155" s="3039"/>
      <c r="DY155" s="3040"/>
      <c r="DZ155" s="3040"/>
      <c r="EE155" s="3040"/>
      <c r="EF155" s="3040"/>
      <c r="EH155" s="3040"/>
      <c r="EI155" s="3040"/>
      <c r="EJ155" s="3040"/>
      <c r="EK155" s="3040"/>
      <c r="EL155" s="3040"/>
      <c r="EM155" s="3040"/>
      <c r="EN155" s="3040"/>
      <c r="EO155" s="3049"/>
      <c r="EP155" s="3039"/>
      <c r="EQ155" s="3040"/>
      <c r="ER155" s="3040"/>
      <c r="EW155" s="3040"/>
      <c r="EX155" s="3040"/>
      <c r="EZ155" s="3040"/>
      <c r="FA155" s="3040"/>
      <c r="FB155" s="3040"/>
      <c r="FC155" s="3040"/>
      <c r="FD155" s="3040"/>
      <c r="FE155" s="3040"/>
      <c r="FF155" s="3040"/>
      <c r="FG155" s="3049"/>
      <c r="FH155" s="3039"/>
      <c r="FI155" s="3040"/>
      <c r="FJ155" s="3040"/>
      <c r="FO155" s="3040"/>
      <c r="FP155" s="3040"/>
      <c r="FR155" s="3040"/>
      <c r="FS155" s="3040"/>
      <c r="FT155" s="3040"/>
      <c r="FU155" s="3040"/>
      <c r="FV155" s="3040"/>
      <c r="FW155" s="3040"/>
      <c r="FX155" s="3040"/>
      <c r="FY155" s="3049"/>
      <c r="FZ155" s="3039"/>
      <c r="GA155" s="3040"/>
      <c r="GB155" s="3040"/>
      <c r="GG155" s="3040"/>
      <c r="GH155" s="3040"/>
      <c r="GJ155" s="3050"/>
      <c r="GK155" s="3050"/>
      <c r="GL155" s="3051"/>
      <c r="GM155" s="3052"/>
      <c r="GN155" s="3053"/>
      <c r="GO155" s="3050"/>
      <c r="GP155" s="3054"/>
      <c r="GQ155" s="3029"/>
      <c r="GR155" s="3055"/>
      <c r="GS155" s="3056"/>
      <c r="GT155" s="3057"/>
      <c r="GU155" s="3058"/>
      <c r="GV155" s="3059"/>
      <c r="GW155" s="3058"/>
      <c r="GX155" s="3059"/>
      <c r="GY155" s="3050"/>
      <c r="GZ155" s="3051"/>
      <c r="HA155" s="3058"/>
      <c r="HB155" s="3056"/>
      <c r="HC155" s="3050"/>
      <c r="HD155" s="3051"/>
      <c r="HE155" s="3052"/>
      <c r="HF155" s="3053"/>
      <c r="HG155" s="3050"/>
      <c r="HH155" s="3054"/>
      <c r="HI155" s="3029"/>
      <c r="HJ155" s="3055"/>
      <c r="HK155" s="3056"/>
      <c r="HL155" s="3057"/>
      <c r="HM155" s="3058"/>
      <c r="HN155" s="3059"/>
      <c r="HO155" s="3058"/>
      <c r="HP155" s="3059"/>
      <c r="HQ155" s="3050"/>
      <c r="HR155" s="3051"/>
      <c r="HS155" s="3058"/>
      <c r="HT155" s="3056"/>
      <c r="HU155" s="3050"/>
      <c r="HV155" s="3051"/>
      <c r="HW155" s="3052"/>
      <c r="HX155" s="3053"/>
      <c r="HY155" s="3050"/>
      <c r="HZ155" s="3054"/>
      <c r="IA155" s="3029"/>
      <c r="IB155" s="3055"/>
      <c r="IC155" s="3056"/>
      <c r="ID155" s="3057"/>
      <c r="IE155" s="3058"/>
      <c r="IF155" s="3059"/>
      <c r="IG155" s="3058"/>
      <c r="IH155" s="3059"/>
      <c r="II155" s="3050"/>
      <c r="IJ155" s="3051"/>
      <c r="IK155" s="3058"/>
      <c r="IL155" s="3056"/>
      <c r="IM155" s="3050"/>
      <c r="IN155" s="3051"/>
      <c r="IO155" s="3052"/>
      <c r="IP155" s="3053"/>
      <c r="IQ155" s="3050"/>
      <c r="IR155" s="3054"/>
      <c r="IS155" s="3029"/>
      <c r="IT155" s="3055"/>
      <c r="IU155" s="3056"/>
      <c r="IV155" s="3057"/>
      <c r="IW155" s="3058"/>
      <c r="IX155" s="3059"/>
      <c r="IY155" s="3058"/>
      <c r="IZ155" s="3059"/>
      <c r="JA155" s="3050"/>
      <c r="JB155" s="3051"/>
      <c r="JC155" s="3058"/>
      <c r="JD155" s="3056"/>
      <c r="JE155" s="3050"/>
      <c r="JF155" s="3051"/>
      <c r="JG155" s="3052"/>
      <c r="JH155" s="3053"/>
      <c r="JI155" s="3050"/>
      <c r="JJ155" s="3054"/>
      <c r="JK155" s="3029"/>
      <c r="JL155" s="3055"/>
      <c r="JM155" s="3056"/>
      <c r="JN155" s="3057"/>
      <c r="JO155" s="3058"/>
      <c r="JP155" s="3059"/>
      <c r="JQ155" s="3058"/>
      <c r="JR155" s="3059"/>
      <c r="JS155" s="3050"/>
      <c r="JT155" s="3051"/>
      <c r="JU155" s="3058"/>
      <c r="JV155" s="3056"/>
      <c r="JW155" s="3050"/>
      <c r="JX155" s="3051"/>
      <c r="JY155" s="3052"/>
      <c r="JZ155" s="3053"/>
      <c r="KA155" s="3050"/>
      <c r="KB155" s="3054"/>
      <c r="KC155" s="3029"/>
      <c r="KD155" s="3055"/>
      <c r="KE155" s="3056"/>
      <c r="KF155" s="3057"/>
      <c r="KG155" s="3058"/>
      <c r="KH155" s="3059"/>
      <c r="KI155" s="3058"/>
      <c r="KJ155" s="3059"/>
      <c r="KK155" s="3050"/>
      <c r="KL155" s="3051"/>
      <c r="KM155" s="3058"/>
      <c r="KN155" s="3056"/>
      <c r="KO155" s="3050"/>
      <c r="KP155" s="3051"/>
      <c r="KQ155" s="3052"/>
      <c r="KR155" s="3053"/>
      <c r="KS155" s="3050"/>
      <c r="KT155" s="3054"/>
      <c r="KU155" s="3029"/>
      <c r="KV155" s="3055"/>
      <c r="KW155" s="3056"/>
      <c r="KX155" s="3057"/>
      <c r="KY155" s="3058"/>
      <c r="KZ155" s="3059"/>
      <c r="LA155" s="3058"/>
      <c r="LB155" s="3059"/>
      <c r="LC155" s="3050"/>
      <c r="LD155" s="3051"/>
      <c r="LE155" s="3058"/>
      <c r="LF155" s="3056"/>
      <c r="LG155" s="3050"/>
      <c r="LH155" s="3051"/>
      <c r="LI155" s="3052"/>
      <c r="LJ155" s="3053"/>
      <c r="LK155" s="3050"/>
      <c r="LL155" s="3054"/>
      <c r="LM155" s="3029"/>
      <c r="LN155" s="3055"/>
      <c r="LO155" s="3056"/>
      <c r="LP155" s="3057"/>
      <c r="LQ155" s="3058"/>
      <c r="LR155" s="3059"/>
      <c r="LS155" s="3058"/>
      <c r="LT155" s="3059"/>
      <c r="LU155" s="3050"/>
      <c r="LV155" s="3051"/>
      <c r="LW155" s="3058"/>
      <c r="LX155" s="3056"/>
      <c r="LY155" s="3050"/>
      <c r="LZ155" s="3051"/>
      <c r="MA155" s="3052"/>
      <c r="MB155" s="3053"/>
      <c r="MC155" s="3050"/>
      <c r="MD155" s="3054"/>
      <c r="ME155" s="3029"/>
      <c r="MF155" s="3055"/>
      <c r="MG155" s="3056"/>
      <c r="MH155" s="3057"/>
      <c r="MI155" s="3058"/>
      <c r="MJ155" s="3059"/>
      <c r="MK155" s="3058"/>
      <c r="ML155" s="3059"/>
      <c r="MM155" s="3050"/>
      <c r="MN155" s="3051"/>
      <c r="MO155" s="3058"/>
      <c r="MP155" s="3056"/>
      <c r="MQ155" s="3050"/>
      <c r="MR155" s="3051"/>
      <c r="MS155" s="3052"/>
      <c r="MT155" s="3053"/>
      <c r="MU155" s="3050"/>
      <c r="MV155" s="3054"/>
      <c r="MW155" s="3029"/>
      <c r="MX155" s="3055"/>
      <c r="MY155" s="3056"/>
      <c r="MZ155" s="3057"/>
      <c r="NA155" s="3058"/>
      <c r="NB155" s="3059"/>
      <c r="NC155" s="3058"/>
      <c r="ND155" s="3059"/>
      <c r="NE155" s="3050"/>
      <c r="NF155" s="3051"/>
      <c r="NG155" s="3058"/>
      <c r="NH155" s="3056"/>
      <c r="NI155" s="3050"/>
      <c r="NJ155" s="3051"/>
      <c r="NK155" s="3052"/>
      <c r="NL155" s="3053"/>
      <c r="NM155" s="3050"/>
      <c r="NN155" s="3054"/>
      <c r="NO155" s="3029"/>
      <c r="NP155" s="3055"/>
      <c r="NQ155" s="3056"/>
      <c r="NR155" s="3057"/>
      <c r="NS155" s="3058"/>
      <c r="NT155" s="3059"/>
      <c r="NU155" s="3058"/>
      <c r="NV155" s="3059"/>
      <c r="NW155" s="3050"/>
      <c r="NX155" s="3051"/>
      <c r="NY155" s="3058"/>
      <c r="NZ155" s="3056"/>
      <c r="OA155" s="3050"/>
      <c r="OB155" s="3051"/>
      <c r="OC155" s="3052"/>
      <c r="OD155" s="3053"/>
      <c r="OE155" s="3050"/>
      <c r="OF155" s="3054"/>
      <c r="OG155" s="3029"/>
      <c r="OH155" s="3055"/>
      <c r="OI155" s="3056"/>
      <c r="OJ155" s="3057"/>
      <c r="OK155" s="3058"/>
      <c r="OL155" s="3059"/>
      <c r="OM155" s="3058"/>
      <c r="ON155" s="3059"/>
      <c r="OO155" s="3050"/>
      <c r="OP155" s="3051"/>
      <c r="OQ155" s="3058"/>
      <c r="OR155" s="3056"/>
      <c r="OS155" s="3050"/>
      <c r="OT155" s="3051"/>
      <c r="OU155" s="3052"/>
      <c r="OV155" s="3053"/>
      <c r="OW155" s="3050"/>
      <c r="OX155" s="3054"/>
      <c r="OY155" s="3029"/>
      <c r="OZ155" s="3055"/>
      <c r="PA155" s="3056"/>
      <c r="PB155" s="3057"/>
      <c r="PC155" s="3058"/>
      <c r="PD155" s="3059"/>
      <c r="PE155" s="3058"/>
      <c r="PF155" s="3059"/>
      <c r="PG155" s="3050"/>
      <c r="PH155" s="3051"/>
      <c r="PI155" s="3058"/>
      <c r="PJ155" s="3056"/>
      <c r="PK155" s="3050"/>
      <c r="PL155" s="3051"/>
      <c r="PM155" s="3052"/>
      <c r="PN155" s="3053"/>
      <c r="PO155" s="3050"/>
      <c r="PP155" s="3054"/>
      <c r="PQ155" s="3029"/>
      <c r="PR155" s="3055"/>
      <c r="PS155" s="3056"/>
      <c r="PT155" s="3057"/>
      <c r="PU155" s="3058"/>
      <c r="PV155" s="3059"/>
      <c r="PW155" s="3058"/>
      <c r="PX155" s="3059"/>
      <c r="PY155" s="3050"/>
      <c r="PZ155" s="3051"/>
      <c r="QA155" s="3058"/>
      <c r="QB155" s="3056"/>
      <c r="QC155" s="3050"/>
      <c r="QD155" s="3051"/>
      <c r="QE155" s="3052"/>
      <c r="QF155" s="3053"/>
      <c r="QG155" s="3050"/>
      <c r="QH155" s="3054"/>
      <c r="QI155" s="3029"/>
      <c r="QJ155" s="3055"/>
      <c r="QK155" s="3056"/>
      <c r="QL155" s="3057"/>
      <c r="QM155" s="3058"/>
      <c r="QN155" s="3059"/>
      <c r="QO155" s="3058"/>
      <c r="QP155" s="3059"/>
      <c r="QQ155" s="3050"/>
      <c r="QR155" s="3051"/>
      <c r="QS155" s="3058"/>
      <c r="QT155" s="3056"/>
      <c r="QU155" s="3050"/>
      <c r="QV155" s="3051"/>
      <c r="QW155" s="3052"/>
      <c r="QX155" s="3053"/>
      <c r="QY155" s="3050"/>
      <c r="QZ155" s="3054"/>
      <c r="RA155" s="3029"/>
      <c r="RB155" s="3055"/>
      <c r="RC155" s="3056"/>
      <c r="RD155" s="3057"/>
      <c r="RE155" s="3058"/>
      <c r="RF155" s="3059"/>
      <c r="RG155" s="3058"/>
      <c r="RH155" s="3059"/>
      <c r="RI155" s="3050"/>
      <c r="RJ155" s="3051"/>
      <c r="RK155" s="3058"/>
      <c r="RL155" s="3056"/>
      <c r="RM155" s="3050"/>
      <c r="RN155" s="3051"/>
      <c r="RO155" s="3052"/>
      <c r="RP155" s="3053"/>
      <c r="RQ155" s="3050"/>
      <c r="RR155" s="3054"/>
      <c r="RS155" s="3029"/>
      <c r="RT155" s="3055"/>
      <c r="RU155" s="3056"/>
      <c r="RV155" s="3057"/>
      <c r="RW155" s="3058"/>
      <c r="RX155" s="3059"/>
      <c r="RY155" s="3058"/>
      <c r="RZ155" s="3059"/>
      <c r="SA155" s="3050"/>
      <c r="SB155" s="3051"/>
      <c r="SC155" s="3058"/>
      <c r="SD155" s="3056"/>
      <c r="SE155" s="3050"/>
      <c r="SF155" s="3051"/>
      <c r="SG155" s="3052"/>
      <c r="SH155" s="3053"/>
      <c r="SI155" s="3050"/>
      <c r="SJ155" s="3054"/>
      <c r="SK155" s="3029"/>
      <c r="SL155" s="3055"/>
      <c r="SM155" s="3056"/>
      <c r="SN155" s="3057"/>
      <c r="SO155" s="3058"/>
      <c r="SP155" s="3059"/>
      <c r="SQ155" s="3058"/>
      <c r="SR155" s="3059"/>
      <c r="SS155" s="3050"/>
      <c r="ST155" s="3051"/>
      <c r="SU155" s="3058"/>
      <c r="SV155" s="3056"/>
      <c r="SW155" s="3050"/>
      <c r="SX155" s="3051"/>
      <c r="SY155" s="3052"/>
      <c r="SZ155" s="3053"/>
      <c r="TA155" s="3050"/>
      <c r="TB155" s="3054"/>
      <c r="TC155" s="3029"/>
      <c r="TD155" s="3055"/>
      <c r="TE155" s="3056"/>
      <c r="TF155" s="3057"/>
      <c r="TG155" s="3058"/>
      <c r="TH155" s="3059"/>
      <c r="TI155" s="3058"/>
      <c r="TJ155" s="3059"/>
      <c r="TK155" s="3050"/>
      <c r="TL155" s="3051"/>
      <c r="TM155" s="3058"/>
      <c r="TN155" s="3056"/>
      <c r="TO155" s="3050"/>
      <c r="TP155" s="3051"/>
      <c r="TQ155" s="3052"/>
      <c r="TR155" s="3053"/>
      <c r="TS155" s="3050"/>
      <c r="TT155" s="3054"/>
      <c r="TU155" s="3029"/>
      <c r="TV155" s="3055"/>
      <c r="TW155" s="3056"/>
      <c r="TX155" s="3057"/>
      <c r="TY155" s="3058"/>
      <c r="TZ155" s="3059"/>
      <c r="UA155" s="3058"/>
      <c r="UB155" s="3059"/>
      <c r="UC155" s="3050"/>
      <c r="UD155" s="3051"/>
      <c r="UE155" s="3058"/>
      <c r="UF155" s="3056"/>
      <c r="UG155" s="3050"/>
      <c r="UH155" s="3051"/>
      <c r="UI155" s="3052"/>
      <c r="UJ155" s="3053"/>
      <c r="UK155" s="3050"/>
      <c r="UL155" s="3054"/>
      <c r="UM155" s="3029"/>
      <c r="UN155" s="3055"/>
      <c r="UO155" s="3056"/>
      <c r="UP155" s="3057"/>
      <c r="UQ155" s="3058"/>
      <c r="UR155" s="3059"/>
      <c r="US155" s="3058"/>
      <c r="UT155" s="3059"/>
      <c r="UU155" s="3050"/>
      <c r="UV155" s="3051"/>
      <c r="UW155" s="3058"/>
      <c r="UX155" s="3056"/>
      <c r="UY155" s="3050"/>
      <c r="UZ155" s="3051"/>
      <c r="VA155" s="3052"/>
      <c r="VB155" s="3053"/>
      <c r="VC155" s="3050"/>
      <c r="VD155" s="3054"/>
      <c r="VE155" s="3029"/>
      <c r="VF155" s="3055"/>
      <c r="VG155" s="3056"/>
      <c r="VH155" s="3057"/>
      <c r="VI155" s="3058"/>
      <c r="VJ155" s="3059"/>
      <c r="VK155" s="3058"/>
      <c r="VL155" s="3059"/>
      <c r="VM155" s="3050"/>
      <c r="VN155" s="3051"/>
      <c r="VO155" s="3058"/>
      <c r="VP155" s="3056"/>
      <c r="VQ155" s="3050"/>
      <c r="VR155" s="3051"/>
      <c r="VS155" s="3052"/>
      <c r="VT155" s="3053"/>
      <c r="VU155" s="3050"/>
      <c r="VV155" s="3054"/>
      <c r="VW155" s="3029"/>
      <c r="VX155" s="3055"/>
      <c r="VY155" s="3056"/>
      <c r="VZ155" s="3057"/>
      <c r="WA155" s="3058"/>
      <c r="WB155" s="3059"/>
      <c r="WC155" s="3058"/>
      <c r="WD155" s="3059"/>
      <c r="WE155" s="3050"/>
      <c r="WF155" s="3051"/>
      <c r="WG155" s="3058"/>
      <c r="WH155" s="3056"/>
      <c r="WI155" s="3050"/>
      <c r="WJ155" s="3051"/>
      <c r="WK155" s="3052"/>
      <c r="WL155" s="3053"/>
      <c r="WM155" s="3050"/>
      <c r="WN155" s="3054"/>
      <c r="WO155" s="3029"/>
      <c r="WP155" s="3055"/>
      <c r="WQ155" s="3056"/>
      <c r="WR155" s="3057"/>
      <c r="WS155" s="3058"/>
      <c r="WT155" s="3059"/>
      <c r="WU155" s="3058"/>
      <c r="WV155" s="3059"/>
      <c r="WW155" s="3050"/>
      <c r="WX155" s="3051"/>
      <c r="WY155" s="3058"/>
      <c r="WZ155" s="3056"/>
      <c r="XA155" s="3050"/>
      <c r="XB155" s="3051"/>
      <c r="XC155" s="3052"/>
      <c r="XD155" s="3053"/>
      <c r="XE155" s="3050"/>
      <c r="XF155" s="3054"/>
      <c r="XG155" s="3029"/>
      <c r="XH155" s="3055"/>
      <c r="XI155" s="3056"/>
      <c r="XJ155" s="3057"/>
      <c r="XK155" s="3058"/>
      <c r="XL155" s="3059"/>
      <c r="XM155" s="3058"/>
      <c r="XN155" s="3059"/>
      <c r="XO155" s="3050"/>
      <c r="XP155" s="3051"/>
      <c r="XQ155" s="3058"/>
      <c r="XR155" s="3056"/>
      <c r="XS155" s="3050"/>
      <c r="XT155" s="3051"/>
      <c r="XU155" s="3052"/>
      <c r="XV155" s="3053"/>
      <c r="XW155" s="3050"/>
      <c r="XX155" s="3054"/>
      <c r="XY155" s="3029"/>
      <c r="XZ155" s="3055"/>
      <c r="YA155" s="3056"/>
      <c r="YB155" s="3057"/>
      <c r="YC155" s="3058"/>
      <c r="YD155" s="3059"/>
      <c r="YE155" s="3058"/>
      <c r="YF155" s="3059"/>
      <c r="YG155" s="3050"/>
      <c r="YH155" s="3051"/>
      <c r="YI155" s="3058"/>
      <c r="YJ155" s="3056"/>
      <c r="YK155" s="3050"/>
      <c r="YL155" s="3051"/>
      <c r="YM155" s="3052"/>
      <c r="YN155" s="3053"/>
      <c r="YO155" s="3050"/>
      <c r="YP155" s="3054"/>
      <c r="YQ155" s="3029"/>
      <c r="YR155" s="3055"/>
      <c r="YS155" s="3056"/>
      <c r="YT155" s="3057"/>
      <c r="YU155" s="3058"/>
      <c r="YV155" s="3059"/>
      <c r="YW155" s="3058"/>
      <c r="YX155" s="3059"/>
      <c r="YY155" s="3050"/>
      <c r="YZ155" s="3051"/>
      <c r="ZA155" s="3058"/>
      <c r="ZB155" s="3056"/>
      <c r="ZC155" s="3050"/>
      <c r="ZD155" s="3051"/>
      <c r="ZE155" s="3052"/>
      <c r="ZF155" s="3053"/>
      <c r="ZG155" s="3050"/>
      <c r="ZH155" s="3054"/>
      <c r="ZI155" s="3029"/>
      <c r="ZJ155" s="3055"/>
      <c r="ZK155" s="3056"/>
      <c r="ZL155" s="3057"/>
      <c r="ZM155" s="3058"/>
      <c r="ZN155" s="3059"/>
      <c r="ZO155" s="3058"/>
      <c r="ZP155" s="3059"/>
      <c r="ZQ155" s="3050"/>
      <c r="ZR155" s="3051"/>
      <c r="ZS155" s="3058"/>
      <c r="ZT155" s="3056"/>
      <c r="ZU155" s="3050"/>
      <c r="ZV155" s="3051"/>
      <c r="ZW155" s="3052"/>
      <c r="ZX155" s="3053"/>
      <c r="ZY155" s="3050"/>
      <c r="ZZ155" s="3054"/>
      <c r="AAA155" s="3029"/>
      <c r="AAB155" s="3055"/>
      <c r="AAC155" s="3056"/>
      <c r="AAD155" s="3057"/>
      <c r="AAE155" s="3058"/>
      <c r="AAF155" s="3059"/>
      <c r="AAG155" s="3058"/>
      <c r="AAH155" s="3059"/>
      <c r="AAI155" s="3050"/>
      <c r="AAJ155" s="3051"/>
      <c r="AAK155" s="3058"/>
      <c r="AAL155" s="3056"/>
      <c r="AAM155" s="3050"/>
      <c r="AAN155" s="3051"/>
      <c r="AAO155" s="3052"/>
      <c r="AAP155" s="3053"/>
      <c r="AAQ155" s="3050"/>
      <c r="AAR155" s="3054"/>
      <c r="AAS155" s="3029"/>
      <c r="AAT155" s="3055"/>
      <c r="AAU155" s="3056"/>
      <c r="AAV155" s="3057"/>
      <c r="AAW155" s="3058"/>
      <c r="AAX155" s="3059"/>
      <c r="AAY155" s="3058"/>
      <c r="AAZ155" s="3059"/>
      <c r="ABA155" s="3050"/>
      <c r="ABB155" s="3051"/>
      <c r="ABC155" s="3058"/>
      <c r="ABD155" s="3056"/>
      <c r="ABE155" s="3050"/>
      <c r="ABF155" s="3051"/>
      <c r="ABG155" s="3052"/>
      <c r="ABH155" s="3053"/>
      <c r="ABI155" s="3050"/>
      <c r="ABJ155" s="3054"/>
      <c r="ABK155" s="3029"/>
      <c r="ABL155" s="3055"/>
      <c r="ABM155" s="3056"/>
      <c r="ABN155" s="3057"/>
      <c r="ABO155" s="3058"/>
      <c r="ABP155" s="3059"/>
      <c r="ABQ155" s="3058"/>
      <c r="ABR155" s="3059"/>
      <c r="ABS155" s="3050"/>
      <c r="ABT155" s="3051"/>
      <c r="ABU155" s="3058"/>
      <c r="ABV155" s="3056"/>
      <c r="ABW155" s="3050"/>
      <c r="ABX155" s="3051"/>
      <c r="ABY155" s="3052"/>
      <c r="ABZ155" s="3053"/>
      <c r="ACA155" s="3050"/>
      <c r="ACB155" s="3054"/>
      <c r="ACC155" s="3029"/>
      <c r="ACD155" s="3055"/>
      <c r="ACE155" s="3056"/>
      <c r="ACF155" s="3057"/>
      <c r="ACG155" s="3058"/>
      <c r="ACH155" s="3059"/>
      <c r="ACI155" s="3058"/>
      <c r="ACJ155" s="3059"/>
      <c r="ACK155" s="3050"/>
      <c r="ACL155" s="3051"/>
      <c r="ACM155" s="3058"/>
      <c r="ACN155" s="3056"/>
      <c r="ACO155" s="3050"/>
      <c r="ACP155" s="3051"/>
      <c r="ACQ155" s="3052"/>
      <c r="ACR155" s="3053"/>
      <c r="ACS155" s="3050"/>
      <c r="ACT155" s="3054"/>
      <c r="ACU155" s="3029"/>
      <c r="ACV155" s="3055"/>
      <c r="ACW155" s="3056"/>
      <c r="ACX155" s="3057"/>
      <c r="ACY155" s="3058"/>
      <c r="ACZ155" s="3059"/>
      <c r="ADA155" s="3058"/>
      <c r="ADB155" s="3059"/>
      <c r="ADC155" s="3050"/>
      <c r="ADD155" s="3051"/>
      <c r="ADE155" s="3058"/>
      <c r="ADF155" s="3056"/>
      <c r="ADG155" s="3050"/>
      <c r="ADH155" s="3051"/>
      <c r="ADI155" s="3052"/>
      <c r="ADJ155" s="3053"/>
      <c r="ADK155" s="3050"/>
      <c r="ADL155" s="3054"/>
      <c r="ADM155" s="3029"/>
      <c r="ADN155" s="3055"/>
      <c r="ADO155" s="3056"/>
      <c r="ADP155" s="3057"/>
      <c r="ADQ155" s="3058"/>
      <c r="ADR155" s="3059"/>
      <c r="ADS155" s="3058"/>
      <c r="ADT155" s="3059"/>
      <c r="ADU155" s="3050"/>
      <c r="ADV155" s="3051"/>
      <c r="ADW155" s="3058"/>
      <c r="ADX155" s="3056"/>
      <c r="ADY155" s="3050"/>
      <c r="ADZ155" s="3051"/>
      <c r="AEA155" s="3052"/>
      <c r="AEB155" s="3053"/>
      <c r="AEC155" s="3050"/>
      <c r="AED155" s="3054"/>
      <c r="AEE155" s="3029"/>
      <c r="AEF155" s="3055"/>
      <c r="AEG155" s="3056"/>
      <c r="AEH155" s="3057"/>
      <c r="AEI155" s="3058"/>
      <c r="AEJ155" s="3059"/>
      <c r="AEK155" s="3058"/>
      <c r="AEL155" s="3059"/>
      <c r="AEM155" s="3050"/>
      <c r="AEN155" s="3051"/>
      <c r="AEO155" s="3058"/>
      <c r="AEP155" s="3056"/>
      <c r="AEQ155" s="3050"/>
      <c r="AER155" s="3051"/>
      <c r="AES155" s="3052"/>
      <c r="AET155" s="3053"/>
      <c r="AEU155" s="3050"/>
      <c r="AEV155" s="3054"/>
      <c r="AEW155" s="3029"/>
      <c r="AEX155" s="3055"/>
      <c r="AEY155" s="3056"/>
      <c r="AEZ155" s="3057"/>
      <c r="AFA155" s="3058"/>
      <c r="AFB155" s="3059"/>
      <c r="AFC155" s="3058"/>
      <c r="AFD155" s="3059"/>
      <c r="AFE155" s="3050"/>
      <c r="AFF155" s="3051"/>
      <c r="AFG155" s="3058"/>
      <c r="AFH155" s="3056"/>
      <c r="AFI155" s="3050"/>
      <c r="AFJ155" s="3051"/>
      <c r="AFK155" s="3052"/>
      <c r="AFL155" s="3053"/>
      <c r="AFM155" s="3050"/>
      <c r="AFN155" s="3054"/>
      <c r="AFO155" s="3029"/>
      <c r="AFP155" s="3055"/>
      <c r="AFQ155" s="3056"/>
      <c r="AFR155" s="3057"/>
      <c r="AFS155" s="3058"/>
      <c r="AFT155" s="3059"/>
      <c r="AFU155" s="3058"/>
      <c r="AFV155" s="3059"/>
      <c r="AFW155" s="3050"/>
      <c r="AFX155" s="3051"/>
      <c r="AFY155" s="3058"/>
      <c r="AFZ155" s="3056"/>
      <c r="AGA155" s="3050"/>
      <c r="AGB155" s="3051"/>
      <c r="AGC155" s="3052"/>
      <c r="AGD155" s="3053"/>
      <c r="AGE155" s="3050"/>
      <c r="AGF155" s="3054"/>
      <c r="AGG155" s="3029"/>
      <c r="AGH155" s="3055"/>
      <c r="AGI155" s="3056"/>
      <c r="AGJ155" s="3057"/>
      <c r="AGK155" s="3058"/>
      <c r="AGL155" s="3059"/>
      <c r="AGM155" s="3058"/>
      <c r="AGN155" s="3059"/>
      <c r="AGO155" s="3050"/>
      <c r="AGP155" s="3051"/>
      <c r="AGQ155" s="3058"/>
      <c r="AGR155" s="3056"/>
      <c r="AGS155" s="3050"/>
      <c r="AGT155" s="3051"/>
      <c r="AGU155" s="3052"/>
      <c r="AGV155" s="3053"/>
      <c r="AGW155" s="3050"/>
      <c r="AGX155" s="3054"/>
      <c r="AGY155" s="3029"/>
      <c r="AGZ155" s="3055"/>
      <c r="AHA155" s="3056"/>
      <c r="AHB155" s="3057"/>
      <c r="AHC155" s="3058"/>
      <c r="AHD155" s="3059"/>
      <c r="AHE155" s="3058"/>
      <c r="AHF155" s="3059"/>
      <c r="AHG155" s="3050"/>
      <c r="AHH155" s="3051"/>
      <c r="AHI155" s="3058"/>
      <c r="AHJ155" s="3056"/>
      <c r="AHK155" s="3050"/>
      <c r="AHL155" s="3051"/>
      <c r="AHM155" s="3052"/>
      <c r="AHN155" s="3053"/>
      <c r="AHO155" s="3050"/>
      <c r="AHP155" s="3054"/>
      <c r="AHQ155" s="3029"/>
      <c r="AHR155" s="3055"/>
      <c r="AHS155" s="3056"/>
      <c r="AHT155" s="3057"/>
      <c r="AHU155" s="3058"/>
      <c r="AHV155" s="3059"/>
      <c r="AHW155" s="3058"/>
      <c r="AHX155" s="3059"/>
      <c r="AHY155" s="3050"/>
      <c r="AHZ155" s="3051"/>
      <c r="AIA155" s="3058"/>
      <c r="AIB155" s="3056"/>
      <c r="AIC155" s="3050"/>
      <c r="AID155" s="3051"/>
      <c r="AIE155" s="3052"/>
      <c r="AIF155" s="3053"/>
      <c r="AIG155" s="3050"/>
      <c r="AIH155" s="3054"/>
      <c r="AII155" s="3029"/>
      <c r="AIJ155" s="3055"/>
      <c r="AIK155" s="3056"/>
      <c r="AIL155" s="3057"/>
      <c r="AIM155" s="3058"/>
      <c r="AIN155" s="3059"/>
      <c r="AIO155" s="3058"/>
      <c r="AIP155" s="3059"/>
      <c r="AIQ155" s="3050"/>
      <c r="AIR155" s="3051"/>
      <c r="AIS155" s="3058"/>
      <c r="AIT155" s="3056"/>
      <c r="AIU155" s="3050"/>
      <c r="AIV155" s="3051"/>
      <c r="AIW155" s="3052"/>
      <c r="AIX155" s="3053"/>
      <c r="AIY155" s="3050"/>
      <c r="AIZ155" s="3054"/>
      <c r="AJA155" s="3029"/>
      <c r="AJB155" s="3055"/>
      <c r="AJC155" s="3056"/>
      <c r="AJD155" s="3057"/>
      <c r="AJE155" s="3058"/>
      <c r="AJF155" s="3059"/>
      <c r="AJG155" s="3058"/>
      <c r="AJH155" s="3059"/>
      <c r="AJI155" s="3050"/>
      <c r="AJJ155" s="3051"/>
      <c r="AJK155" s="3058"/>
      <c r="AJL155" s="3056"/>
      <c r="AJM155" s="3050"/>
      <c r="AJN155" s="3051"/>
      <c r="AJO155" s="3052"/>
      <c r="AJP155" s="3053"/>
      <c r="AJQ155" s="3050"/>
      <c r="AJR155" s="3054"/>
      <c r="AJS155" s="3029"/>
      <c r="AJT155" s="3055"/>
      <c r="AJU155" s="3056"/>
      <c r="AJV155" s="3057"/>
      <c r="AJW155" s="3058"/>
      <c r="AJX155" s="3059"/>
      <c r="AJY155" s="3058"/>
      <c r="AJZ155" s="3059"/>
      <c r="AKA155" s="3050"/>
      <c r="AKB155" s="3051"/>
      <c r="AKC155" s="3058"/>
      <c r="AKD155" s="3056"/>
      <c r="AKE155" s="3050"/>
      <c r="AKF155" s="3051"/>
      <c r="AKG155" s="3052"/>
      <c r="AKH155" s="3053"/>
      <c r="AKI155" s="3050"/>
      <c r="AKJ155" s="3054"/>
      <c r="AKK155" s="3029"/>
      <c r="AKL155" s="3055"/>
      <c r="AKM155" s="3056"/>
      <c r="AKN155" s="3057"/>
      <c r="AKO155" s="3058"/>
      <c r="AKP155" s="3059"/>
      <c r="AKQ155" s="3058"/>
      <c r="AKR155" s="3059"/>
      <c r="AKS155" s="3050"/>
      <c r="AKT155" s="3051"/>
      <c r="AKU155" s="3058"/>
      <c r="AKV155" s="3056"/>
      <c r="AKW155" s="3050"/>
      <c r="AKX155" s="3051"/>
      <c r="AKY155" s="3052"/>
      <c r="AKZ155" s="3053"/>
      <c r="ALA155" s="3050"/>
      <c r="ALB155" s="3054"/>
      <c r="ALC155" s="3029"/>
      <c r="ALD155" s="3055"/>
      <c r="ALE155" s="3056"/>
      <c r="ALF155" s="3057"/>
      <c r="ALG155" s="3058"/>
      <c r="ALH155" s="3059"/>
      <c r="ALI155" s="3058"/>
      <c r="ALJ155" s="3059"/>
      <c r="ALK155" s="3050"/>
      <c r="ALL155" s="3051"/>
      <c r="ALM155" s="3058"/>
      <c r="ALN155" s="3056"/>
      <c r="ALO155" s="3050"/>
      <c r="ALP155" s="3051"/>
      <c r="ALQ155" s="3052"/>
      <c r="ALR155" s="3053"/>
      <c r="ALS155" s="3050"/>
      <c r="ALT155" s="3054"/>
      <c r="ALU155" s="3029"/>
      <c r="ALV155" s="3055"/>
      <c r="ALW155" s="3056"/>
      <c r="ALX155" s="3057"/>
      <c r="ALY155" s="3058"/>
      <c r="ALZ155" s="3059"/>
      <c r="AMA155" s="3058"/>
      <c r="AMB155" s="3059"/>
      <c r="AMC155" s="3050"/>
      <c r="AMD155" s="3051"/>
      <c r="AME155" s="3058"/>
      <c r="AMF155" s="3056"/>
      <c r="AMG155" s="3050"/>
      <c r="AMH155" s="3051"/>
      <c r="AMI155" s="3052"/>
      <c r="AMJ155" s="3053"/>
      <c r="AMK155" s="3050"/>
      <c r="AML155" s="3054"/>
      <c r="AMM155" s="3029"/>
      <c r="AMN155" s="3055"/>
      <c r="AMO155" s="3056"/>
      <c r="AMP155" s="3057"/>
      <c r="AMQ155" s="3058"/>
      <c r="AMR155" s="3059"/>
      <c r="AMS155" s="3058"/>
      <c r="AMT155" s="3059"/>
      <c r="AMU155" s="3050"/>
      <c r="AMV155" s="3051"/>
      <c r="AMW155" s="3058"/>
      <c r="AMX155" s="3056"/>
      <c r="AMY155" s="3050"/>
      <c r="AMZ155" s="3051"/>
      <c r="ANA155" s="3052"/>
      <c r="ANB155" s="3053"/>
      <c r="ANC155" s="3050"/>
      <c r="AND155" s="3054"/>
      <c r="ANE155" s="3029"/>
      <c r="ANF155" s="3055"/>
      <c r="ANG155" s="3056"/>
      <c r="ANH155" s="3057"/>
      <c r="ANI155" s="3058"/>
      <c r="ANJ155" s="3059"/>
      <c r="ANK155" s="3058"/>
      <c r="ANL155" s="3059"/>
      <c r="ANM155" s="3050"/>
      <c r="ANN155" s="3051"/>
      <c r="ANO155" s="3058"/>
      <c r="ANP155" s="3056"/>
      <c r="ANQ155" s="3050"/>
      <c r="ANR155" s="3051"/>
      <c r="ANS155" s="3052"/>
      <c r="ANT155" s="3053"/>
      <c r="ANU155" s="3050"/>
      <c r="ANV155" s="3054"/>
      <c r="ANW155" s="3029"/>
      <c r="ANX155" s="3055"/>
      <c r="ANY155" s="3056"/>
      <c r="ANZ155" s="3057"/>
      <c r="AOA155" s="3058"/>
      <c r="AOB155" s="3059"/>
      <c r="AOC155" s="3058"/>
      <c r="AOD155" s="3059"/>
      <c r="AOE155" s="3050"/>
      <c r="AOF155" s="3051"/>
      <c r="AOG155" s="3058"/>
      <c r="AOH155" s="3056"/>
      <c r="AOI155" s="3050"/>
      <c r="AOJ155" s="3051"/>
      <c r="AOK155" s="3052"/>
      <c r="AOL155" s="3053"/>
      <c r="AOM155" s="3050"/>
      <c r="AON155" s="3054"/>
      <c r="AOO155" s="3029"/>
      <c r="AOP155" s="3055"/>
      <c r="AOQ155" s="3056"/>
      <c r="AOR155" s="3057"/>
      <c r="AOS155" s="3058"/>
      <c r="AOT155" s="3059"/>
      <c r="AOU155" s="3058"/>
      <c r="AOV155" s="3059"/>
      <c r="AOW155" s="3050"/>
      <c r="AOX155" s="3051"/>
      <c r="AOY155" s="3058"/>
      <c r="AOZ155" s="3056"/>
      <c r="APA155" s="3050"/>
      <c r="APB155" s="3051"/>
      <c r="APC155" s="3052"/>
      <c r="APD155" s="3053"/>
      <c r="APE155" s="3050"/>
      <c r="APF155" s="3054"/>
      <c r="APG155" s="3029"/>
      <c r="APH155" s="3055"/>
      <c r="API155" s="3056"/>
      <c r="APJ155" s="3057"/>
      <c r="APK155" s="3058"/>
      <c r="APL155" s="3059"/>
      <c r="APM155" s="3058"/>
      <c r="APN155" s="3059"/>
      <c r="APO155" s="3050"/>
      <c r="APP155" s="3051"/>
      <c r="APQ155" s="3058"/>
      <c r="APR155" s="3056"/>
      <c r="APS155" s="3050"/>
      <c r="APT155" s="3051"/>
      <c r="APU155" s="3052"/>
      <c r="APV155" s="3053"/>
      <c r="APW155" s="3050"/>
      <c r="APX155" s="3054"/>
      <c r="APY155" s="3029"/>
      <c r="APZ155" s="3055"/>
      <c r="AQA155" s="3056"/>
      <c r="AQB155" s="3057"/>
      <c r="AQC155" s="3058"/>
      <c r="AQD155" s="3059"/>
      <c r="AQE155" s="3058"/>
      <c r="AQF155" s="3059"/>
      <c r="AQG155" s="3050"/>
      <c r="AQH155" s="3051"/>
      <c r="AQI155" s="3058"/>
      <c r="AQJ155" s="3056"/>
      <c r="AQK155" s="3050"/>
      <c r="AQL155" s="3051"/>
      <c r="AQM155" s="3052"/>
      <c r="AQN155" s="3053"/>
      <c r="AQO155" s="3050"/>
      <c r="AQP155" s="3054"/>
      <c r="AQQ155" s="3029"/>
      <c r="AQR155" s="3055"/>
      <c r="AQS155" s="3056"/>
      <c r="AQT155" s="3057"/>
      <c r="AQU155" s="3058"/>
      <c r="AQV155" s="3059"/>
      <c r="AQW155" s="3058"/>
      <c r="AQX155" s="3059"/>
      <c r="AQY155" s="3050"/>
      <c r="AQZ155" s="3051"/>
      <c r="ARA155" s="3058"/>
      <c r="ARB155" s="3056"/>
      <c r="ARC155" s="3050"/>
      <c r="ARD155" s="3051"/>
      <c r="ARE155" s="3052"/>
      <c r="ARF155" s="3053"/>
      <c r="ARG155" s="3050"/>
      <c r="ARH155" s="3054"/>
      <c r="ARI155" s="3029"/>
      <c r="ARJ155" s="3055"/>
      <c r="ARK155" s="3056"/>
      <c r="ARL155" s="3057"/>
      <c r="ARM155" s="3058"/>
      <c r="ARN155" s="3059"/>
      <c r="ARO155" s="3058"/>
      <c r="ARP155" s="3059"/>
      <c r="ARQ155" s="3050"/>
      <c r="ARR155" s="3051"/>
      <c r="ARS155" s="3058"/>
      <c r="ART155" s="3056"/>
      <c r="ARU155" s="3050"/>
      <c r="ARV155" s="3051"/>
      <c r="ARW155" s="3052"/>
      <c r="ARX155" s="3053"/>
      <c r="ARY155" s="3050"/>
      <c r="ARZ155" s="3054"/>
      <c r="ASA155" s="3029"/>
      <c r="ASB155" s="3055"/>
      <c r="ASC155" s="3056"/>
      <c r="ASD155" s="3057"/>
      <c r="ASE155" s="3058"/>
      <c r="ASF155" s="3059"/>
      <c r="ASG155" s="3058"/>
      <c r="ASH155" s="3059"/>
      <c r="ASI155" s="3050"/>
      <c r="ASJ155" s="3051"/>
      <c r="ASK155" s="3058"/>
      <c r="ASL155" s="3056"/>
      <c r="ASM155" s="3050"/>
      <c r="ASN155" s="3051"/>
      <c r="ASO155" s="3052"/>
      <c r="ASP155" s="3053"/>
      <c r="ASQ155" s="3050"/>
      <c r="ASR155" s="3054"/>
      <c r="ASS155" s="3029"/>
      <c r="AST155" s="3055"/>
      <c r="ASU155" s="3056"/>
      <c r="ASV155" s="3057"/>
      <c r="ASW155" s="3058"/>
      <c r="ASX155" s="3059"/>
      <c r="ASY155" s="3058"/>
      <c r="ASZ155" s="3059"/>
      <c r="ATA155" s="3050"/>
      <c r="ATB155" s="3051"/>
      <c r="ATC155" s="3058"/>
      <c r="ATD155" s="3056"/>
      <c r="ATE155" s="3050"/>
      <c r="ATF155" s="3051"/>
      <c r="ATG155" s="3052"/>
      <c r="ATH155" s="3053"/>
      <c r="ATI155" s="3050"/>
      <c r="ATJ155" s="3054"/>
      <c r="ATK155" s="3029"/>
      <c r="ATL155" s="3055"/>
      <c r="ATM155" s="3056"/>
      <c r="ATN155" s="3057"/>
      <c r="ATO155" s="3058"/>
      <c r="ATP155" s="3059"/>
      <c r="ATQ155" s="3058"/>
      <c r="ATR155" s="3059"/>
      <c r="ATS155" s="3050"/>
      <c r="ATT155" s="3051"/>
      <c r="ATU155" s="3058"/>
      <c r="ATV155" s="3056"/>
      <c r="ATW155" s="3050"/>
      <c r="ATX155" s="3051"/>
      <c r="ATY155" s="3052"/>
      <c r="ATZ155" s="3053"/>
      <c r="AUA155" s="3050"/>
      <c r="AUB155" s="3054"/>
      <c r="AUC155" s="3029"/>
      <c r="AUD155" s="3055"/>
      <c r="AUE155" s="3056"/>
      <c r="AUF155" s="3057"/>
      <c r="AUG155" s="3058"/>
      <c r="AUH155" s="3059"/>
      <c r="AUI155" s="3058"/>
      <c r="AUJ155" s="3059"/>
      <c r="AUK155" s="3050"/>
      <c r="AUL155" s="3051"/>
      <c r="AUM155" s="3058"/>
      <c r="AUN155" s="3056"/>
      <c r="AUO155" s="3050"/>
      <c r="AUP155" s="3051"/>
      <c r="AUQ155" s="3052"/>
      <c r="AUR155" s="3053"/>
      <c r="AUS155" s="3050"/>
      <c r="AUT155" s="3054"/>
      <c r="AUU155" s="3029"/>
      <c r="AUV155" s="3055"/>
      <c r="AUW155" s="3056"/>
      <c r="AUX155" s="3057"/>
      <c r="AUY155" s="3058"/>
      <c r="AUZ155" s="3059"/>
      <c r="AVA155" s="3058"/>
      <c r="AVB155" s="3059"/>
      <c r="AVC155" s="3050"/>
      <c r="AVD155" s="3051"/>
      <c r="AVE155" s="3058"/>
      <c r="AVF155" s="3056"/>
      <c r="AVG155" s="3050"/>
      <c r="AVH155" s="3051"/>
      <c r="AVI155" s="3052"/>
      <c r="AVJ155" s="3053"/>
      <c r="AVK155" s="3050"/>
      <c r="AVL155" s="3054"/>
      <c r="AVM155" s="3029"/>
      <c r="AVN155" s="3055"/>
      <c r="AVO155" s="3056"/>
      <c r="AVP155" s="3057"/>
      <c r="AVQ155" s="3058"/>
      <c r="AVR155" s="3059"/>
      <c r="AVS155" s="3058"/>
      <c r="AVT155" s="3059"/>
      <c r="AVU155" s="3050"/>
      <c r="AVV155" s="3051"/>
      <c r="AVW155" s="3058"/>
      <c r="AVX155" s="3056"/>
      <c r="AVY155" s="3050"/>
      <c r="AVZ155" s="3051"/>
      <c r="AWA155" s="3052"/>
      <c r="AWB155" s="3053"/>
      <c r="AWC155" s="3050"/>
      <c r="AWD155" s="3054"/>
      <c r="AWE155" s="3029"/>
      <c r="AWF155" s="3055"/>
      <c r="AWG155" s="3056"/>
      <c r="AWH155" s="3057"/>
      <c r="AWI155" s="3058"/>
      <c r="AWJ155" s="3059"/>
      <c r="AWK155" s="3058"/>
      <c r="AWL155" s="3059"/>
      <c r="AWM155" s="3050"/>
      <c r="AWN155" s="3051"/>
      <c r="AWO155" s="3058"/>
      <c r="AWP155" s="3056"/>
      <c r="AWQ155" s="3050"/>
      <c r="AWR155" s="3051"/>
      <c r="AWS155" s="3052"/>
      <c r="AWT155" s="3053"/>
      <c r="AWU155" s="3050"/>
      <c r="AWV155" s="3054"/>
      <c r="AWW155" s="3029"/>
      <c r="AWX155" s="3055"/>
      <c r="AWY155" s="3056"/>
      <c r="AWZ155" s="3057"/>
      <c r="AXA155" s="3058"/>
      <c r="AXB155" s="3059"/>
      <c r="AXC155" s="3058"/>
      <c r="AXD155" s="3059"/>
      <c r="AXE155" s="3050"/>
      <c r="AXF155" s="3051"/>
      <c r="AXG155" s="3058"/>
      <c r="AXH155" s="3056"/>
      <c r="AXI155" s="3050"/>
      <c r="AXJ155" s="3051"/>
      <c r="AXK155" s="3052"/>
      <c r="AXL155" s="3053"/>
      <c r="AXM155" s="3050"/>
      <c r="AXN155" s="3054"/>
      <c r="AXO155" s="3029"/>
      <c r="AXP155" s="3055"/>
      <c r="AXQ155" s="3056"/>
      <c r="AXR155" s="3057"/>
      <c r="AXS155" s="3058"/>
      <c r="AXT155" s="3059"/>
      <c r="AXU155" s="3058"/>
      <c r="AXV155" s="3059"/>
      <c r="AXW155" s="3050"/>
      <c r="AXX155" s="3051"/>
      <c r="AXY155" s="3058"/>
      <c r="AXZ155" s="3056"/>
      <c r="AYA155" s="3050"/>
      <c r="AYB155" s="3051"/>
      <c r="AYC155" s="3052"/>
      <c r="AYD155" s="3053"/>
      <c r="AYE155" s="3050"/>
      <c r="AYF155" s="3054"/>
      <c r="AYG155" s="3029"/>
      <c r="AYH155" s="3055"/>
      <c r="AYI155" s="3056"/>
      <c r="AYJ155" s="3057"/>
      <c r="AYK155" s="3058"/>
      <c r="AYL155" s="3059"/>
      <c r="AYM155" s="3058"/>
      <c r="AYN155" s="3059"/>
      <c r="AYO155" s="3050"/>
      <c r="AYP155" s="3051"/>
      <c r="AYQ155" s="3058"/>
      <c r="AYR155" s="3056"/>
      <c r="AYS155" s="3050"/>
      <c r="AYT155" s="3051"/>
      <c r="AYU155" s="3052"/>
      <c r="AYV155" s="3053"/>
      <c r="AYW155" s="3050"/>
      <c r="AYX155" s="3054"/>
      <c r="AYY155" s="3029"/>
      <c r="AYZ155" s="3055"/>
      <c r="AZA155" s="3056"/>
      <c r="AZB155" s="3057"/>
      <c r="AZC155" s="3058"/>
      <c r="AZD155" s="3059"/>
      <c r="AZE155" s="3058"/>
      <c r="AZF155" s="3059"/>
      <c r="AZG155" s="3050"/>
      <c r="AZH155" s="3051"/>
      <c r="AZI155" s="3058"/>
      <c r="AZJ155" s="3056"/>
      <c r="AZK155" s="3050"/>
      <c r="AZL155" s="3051"/>
      <c r="AZM155" s="3052"/>
      <c r="AZN155" s="3053"/>
      <c r="AZO155" s="3050"/>
      <c r="AZP155" s="3054"/>
      <c r="AZQ155" s="3029"/>
      <c r="AZR155" s="3055"/>
      <c r="AZS155" s="3056"/>
      <c r="AZT155" s="3057"/>
      <c r="AZU155" s="3058"/>
      <c r="AZV155" s="3059"/>
      <c r="AZW155" s="3058"/>
      <c r="AZX155" s="3059"/>
      <c r="AZY155" s="3050"/>
      <c r="AZZ155" s="3051"/>
      <c r="BAA155" s="3058"/>
      <c r="BAB155" s="3056"/>
      <c r="BAC155" s="3050"/>
      <c r="BAD155" s="3051"/>
      <c r="BAE155" s="3052"/>
      <c r="BAF155" s="3053"/>
      <c r="BAG155" s="3050"/>
      <c r="BAH155" s="3054"/>
      <c r="BAI155" s="3029"/>
      <c r="BAJ155" s="3055"/>
      <c r="BAK155" s="3056"/>
      <c r="BAL155" s="3057"/>
      <c r="BAM155" s="3058"/>
      <c r="BAN155" s="3059"/>
      <c r="BAO155" s="3058"/>
      <c r="BAP155" s="3059"/>
      <c r="BAQ155" s="3050"/>
      <c r="BAR155" s="3051"/>
      <c r="BAS155" s="3058"/>
      <c r="BAT155" s="3056"/>
      <c r="BAU155" s="3050"/>
      <c r="BAV155" s="3051"/>
      <c r="BAW155" s="3052"/>
      <c r="BAX155" s="3053"/>
      <c r="BAY155" s="3050"/>
      <c r="BAZ155" s="3054"/>
      <c r="BBA155" s="3029"/>
      <c r="BBB155" s="3055"/>
      <c r="BBC155" s="3056"/>
      <c r="BBD155" s="3057"/>
      <c r="BBE155" s="3058"/>
      <c r="BBF155" s="3059"/>
      <c r="BBG155" s="3058"/>
      <c r="BBH155" s="3059"/>
      <c r="BBI155" s="3050"/>
      <c r="BBJ155" s="3051"/>
      <c r="BBK155" s="3058"/>
      <c r="BBL155" s="3056"/>
      <c r="BBM155" s="3050"/>
      <c r="BBN155" s="3051"/>
      <c r="BBO155" s="3052"/>
      <c r="BBP155" s="3053"/>
      <c r="BBQ155" s="3050"/>
      <c r="BBR155" s="3054"/>
      <c r="BBS155" s="3029"/>
      <c r="BBT155" s="3055"/>
      <c r="BBU155" s="3056"/>
      <c r="BBV155" s="3057"/>
      <c r="BBW155" s="3058"/>
      <c r="BBX155" s="3059"/>
      <c r="BBY155" s="3058"/>
      <c r="BBZ155" s="3059"/>
      <c r="BCA155" s="3050"/>
      <c r="BCB155" s="3051"/>
      <c r="BCC155" s="3058"/>
      <c r="BCD155" s="3056"/>
      <c r="BCE155" s="3050"/>
      <c r="BCF155" s="3051"/>
      <c r="BCG155" s="3052"/>
      <c r="BCH155" s="3053"/>
      <c r="BCI155" s="3050"/>
      <c r="BCJ155" s="3054"/>
      <c r="BCK155" s="3029"/>
      <c r="BCL155" s="3055"/>
      <c r="BCM155" s="3056"/>
      <c r="BCN155" s="3057"/>
      <c r="BCO155" s="3058"/>
      <c r="BCP155" s="3059"/>
      <c r="BCQ155" s="3058"/>
      <c r="BCR155" s="3059"/>
      <c r="BCS155" s="3050"/>
      <c r="BCT155" s="3051"/>
      <c r="BCU155" s="3058"/>
      <c r="BCV155" s="3056"/>
      <c r="BCW155" s="3050"/>
      <c r="BCX155" s="3051"/>
      <c r="BCY155" s="3052"/>
      <c r="BCZ155" s="3053"/>
      <c r="BDA155" s="3050"/>
      <c r="BDB155" s="3054"/>
      <c r="BDC155" s="3029"/>
      <c r="BDD155" s="3055"/>
      <c r="BDE155" s="3056"/>
      <c r="BDF155" s="3057"/>
      <c r="BDG155" s="3058"/>
      <c r="BDH155" s="3059"/>
      <c r="BDI155" s="3058"/>
      <c r="BDJ155" s="3059"/>
      <c r="BDK155" s="3050"/>
      <c r="BDL155" s="3051"/>
      <c r="BDM155" s="3058"/>
      <c r="BDN155" s="3056"/>
      <c r="BDO155" s="3050"/>
      <c r="BDP155" s="3051"/>
      <c r="BDQ155" s="3052"/>
      <c r="BDR155" s="3053"/>
      <c r="BDS155" s="3050"/>
      <c r="BDT155" s="3054"/>
      <c r="BDU155" s="3029"/>
      <c r="BDV155" s="3055"/>
      <c r="BDW155" s="3056"/>
      <c r="BDX155" s="3057"/>
      <c r="BDY155" s="3058"/>
      <c r="BDZ155" s="3059"/>
      <c r="BEA155" s="3058"/>
      <c r="BEB155" s="3059"/>
      <c r="BEC155" s="3050"/>
      <c r="BED155" s="3051"/>
      <c r="BEE155" s="3058"/>
      <c r="BEF155" s="3056"/>
      <c r="BEG155" s="3050"/>
      <c r="BEH155" s="3051"/>
      <c r="BEI155" s="3052"/>
      <c r="BEJ155" s="3053"/>
      <c r="BEK155" s="3050"/>
      <c r="BEL155" s="3054"/>
      <c r="BEM155" s="3029"/>
      <c r="BEN155" s="3055"/>
      <c r="BEO155" s="3056"/>
      <c r="BEP155" s="3057"/>
      <c r="BEQ155" s="3058"/>
      <c r="BER155" s="3059"/>
      <c r="BES155" s="3058"/>
      <c r="BET155" s="3059"/>
      <c r="BEU155" s="3050"/>
      <c r="BEV155" s="3051"/>
      <c r="BEW155" s="3058"/>
      <c r="BEX155" s="3056"/>
      <c r="BEY155" s="3050"/>
      <c r="BEZ155" s="3051"/>
      <c r="BFA155" s="3052"/>
      <c r="BFB155" s="3053"/>
      <c r="BFC155" s="3050"/>
      <c r="BFD155" s="3054"/>
      <c r="BFE155" s="3029"/>
      <c r="BFF155" s="3055"/>
      <c r="BFG155" s="3056"/>
      <c r="BFH155" s="3057"/>
      <c r="BFI155" s="3058"/>
      <c r="BFJ155" s="3059"/>
      <c r="BFK155" s="3058"/>
      <c r="BFL155" s="3059"/>
      <c r="BFM155" s="3050"/>
      <c r="BFN155" s="3051"/>
      <c r="BFO155" s="3058"/>
      <c r="BFP155" s="3056"/>
      <c r="BFQ155" s="3050"/>
      <c r="BFR155" s="3051"/>
      <c r="BFS155" s="3052"/>
      <c r="BFT155" s="3053"/>
      <c r="BFU155" s="3050"/>
      <c r="BFV155" s="3054"/>
      <c r="BFW155" s="3029"/>
      <c r="BFX155" s="3055"/>
      <c r="BFY155" s="3056"/>
      <c r="BFZ155" s="3057"/>
      <c r="BGA155" s="3058"/>
      <c r="BGB155" s="3059"/>
      <c r="BGC155" s="3058"/>
      <c r="BGD155" s="3059"/>
      <c r="BGE155" s="3050"/>
      <c r="BGF155" s="3051"/>
      <c r="BGG155" s="3058"/>
      <c r="BGH155" s="3056"/>
      <c r="BGI155" s="3050"/>
      <c r="BGJ155" s="3051"/>
      <c r="BGK155" s="3052"/>
      <c r="BGL155" s="3053"/>
      <c r="BGM155" s="3050"/>
      <c r="BGN155" s="3054"/>
      <c r="BGO155" s="3029"/>
      <c r="BGP155" s="3055"/>
      <c r="BGQ155" s="3056"/>
      <c r="BGR155" s="3057"/>
      <c r="BGS155" s="3058"/>
      <c r="BGT155" s="3059"/>
      <c r="BGU155" s="3058"/>
      <c r="BGV155" s="3059"/>
      <c r="BGW155" s="3050"/>
      <c r="BGX155" s="3051"/>
      <c r="BGY155" s="3058"/>
      <c r="BGZ155" s="3056"/>
      <c r="BHA155" s="3050"/>
      <c r="BHB155" s="3051"/>
      <c r="BHC155" s="3052"/>
      <c r="BHD155" s="3053"/>
      <c r="BHE155" s="3050"/>
      <c r="BHF155" s="3054"/>
      <c r="BHG155" s="3029"/>
      <c r="BHH155" s="3055"/>
      <c r="BHI155" s="3056"/>
      <c r="BHJ155" s="3057"/>
      <c r="BHK155" s="3058"/>
      <c r="BHL155" s="3059"/>
      <c r="BHM155" s="3058"/>
      <c r="BHN155" s="3059"/>
      <c r="BHO155" s="3050"/>
      <c r="BHP155" s="3051"/>
      <c r="BHQ155" s="3058"/>
      <c r="BHR155" s="3056"/>
      <c r="BHS155" s="3050"/>
      <c r="BHT155" s="3051"/>
      <c r="BHU155" s="3052"/>
      <c r="BHV155" s="3053"/>
      <c r="BHW155" s="3050"/>
      <c r="BHX155" s="3054"/>
      <c r="BHY155" s="3029"/>
      <c r="BHZ155" s="3055"/>
      <c r="BIA155" s="3056"/>
      <c r="BIB155" s="3057"/>
      <c r="BIC155" s="3058"/>
      <c r="BID155" s="3059"/>
      <c r="BIE155" s="3058"/>
      <c r="BIF155" s="3059"/>
      <c r="BIG155" s="3050"/>
      <c r="BIH155" s="3051"/>
      <c r="BII155" s="3058"/>
      <c r="BIJ155" s="3056"/>
      <c r="BIK155" s="3050"/>
      <c r="BIL155" s="3051"/>
      <c r="BIM155" s="3052"/>
      <c r="BIN155" s="3053"/>
      <c r="BIO155" s="3050"/>
      <c r="BIP155" s="3054"/>
      <c r="BIQ155" s="3029"/>
      <c r="BIR155" s="3055"/>
      <c r="BIS155" s="3056"/>
      <c r="BIT155" s="3057"/>
      <c r="BIU155" s="3058"/>
      <c r="BIV155" s="3059"/>
      <c r="BIW155" s="3058"/>
      <c r="BIX155" s="3059"/>
      <c r="BIY155" s="3050"/>
      <c r="BIZ155" s="3051"/>
      <c r="BJA155" s="3058"/>
      <c r="BJB155" s="3056"/>
      <c r="BJC155" s="3050"/>
      <c r="BJD155" s="3051"/>
      <c r="BJE155" s="3052"/>
      <c r="BJF155" s="3053"/>
      <c r="BJG155" s="3050"/>
      <c r="BJH155" s="3054"/>
      <c r="BJI155" s="3029"/>
      <c r="BJJ155" s="3055"/>
      <c r="BJK155" s="3056"/>
      <c r="BJL155" s="3057"/>
      <c r="BJM155" s="3058"/>
      <c r="BJN155" s="3059"/>
      <c r="BJO155" s="3058"/>
      <c r="BJP155" s="3059"/>
      <c r="BJQ155" s="3050"/>
      <c r="BJR155" s="3051"/>
      <c r="BJS155" s="3058"/>
      <c r="BJT155" s="3056"/>
      <c r="BJU155" s="3050"/>
      <c r="BJV155" s="3051"/>
      <c r="BJW155" s="3052"/>
      <c r="BJX155" s="3053"/>
      <c r="BJY155" s="3050"/>
      <c r="BJZ155" s="3054"/>
      <c r="BKA155" s="3029"/>
      <c r="BKB155" s="3055"/>
      <c r="BKC155" s="3056"/>
      <c r="BKD155" s="3057"/>
      <c r="BKE155" s="3058"/>
      <c r="BKF155" s="3059"/>
      <c r="BKG155" s="3058"/>
      <c r="BKH155" s="3059"/>
      <c r="BKI155" s="3050"/>
      <c r="BKJ155" s="3051"/>
      <c r="BKK155" s="3058"/>
      <c r="BKL155" s="3056"/>
      <c r="BKM155" s="3050"/>
      <c r="BKN155" s="3051"/>
      <c r="BKO155" s="3052"/>
      <c r="BKP155" s="3053"/>
      <c r="BKQ155" s="3050"/>
      <c r="BKR155" s="3054"/>
      <c r="BKS155" s="3029"/>
      <c r="BKT155" s="3055"/>
      <c r="BKU155" s="3056"/>
      <c r="BKV155" s="3057"/>
      <c r="BKW155" s="3058"/>
      <c r="BKX155" s="3059"/>
      <c r="BKY155" s="3058"/>
      <c r="BKZ155" s="3059"/>
      <c r="BLA155" s="3050"/>
      <c r="BLB155" s="3051"/>
      <c r="BLC155" s="3058"/>
      <c r="BLD155" s="3056"/>
      <c r="BLE155" s="3050"/>
      <c r="BLF155" s="3051"/>
      <c r="BLG155" s="3052"/>
      <c r="BLH155" s="3053"/>
      <c r="BLI155" s="3050"/>
      <c r="BLJ155" s="3054"/>
      <c r="BLK155" s="3029"/>
      <c r="BLL155" s="3055"/>
      <c r="BLM155" s="3056"/>
      <c r="BLN155" s="3057"/>
      <c r="BLO155" s="3058"/>
      <c r="BLP155" s="3059"/>
      <c r="BLQ155" s="3058"/>
      <c r="BLR155" s="3059"/>
      <c r="BLS155" s="3050"/>
      <c r="BLT155" s="3051"/>
      <c r="BLU155" s="3058"/>
      <c r="BLV155" s="3056"/>
      <c r="BLW155" s="3050"/>
      <c r="BLX155" s="3051"/>
      <c r="BLY155" s="3052"/>
      <c r="BLZ155" s="3053"/>
      <c r="BMA155" s="3050"/>
      <c r="BMB155" s="3054"/>
      <c r="BMC155" s="3029"/>
      <c r="BMD155" s="3055"/>
      <c r="BME155" s="3056"/>
      <c r="BMF155" s="3057"/>
      <c r="BMG155" s="3058"/>
      <c r="BMH155" s="3059"/>
      <c r="BMI155" s="3058"/>
      <c r="BMJ155" s="3059"/>
      <c r="BMK155" s="3050"/>
      <c r="BML155" s="3051"/>
      <c r="BMM155" s="3058"/>
      <c r="BMN155" s="3056"/>
      <c r="BMO155" s="3050"/>
      <c r="BMP155" s="3051"/>
      <c r="BMQ155" s="3052"/>
      <c r="BMR155" s="3053"/>
      <c r="BMS155" s="3050"/>
      <c r="BMT155" s="3054"/>
      <c r="BMU155" s="3029"/>
      <c r="BMV155" s="3055"/>
      <c r="BMW155" s="3056"/>
      <c r="BMX155" s="3057"/>
      <c r="BMY155" s="3058"/>
      <c r="BMZ155" s="3059"/>
      <c r="BNA155" s="3058"/>
      <c r="BNB155" s="3059"/>
      <c r="BNC155" s="3050"/>
      <c r="BND155" s="3051"/>
      <c r="BNE155" s="3058"/>
      <c r="BNF155" s="3056"/>
      <c r="BNG155" s="3050"/>
      <c r="BNH155" s="3051"/>
      <c r="BNI155" s="3052"/>
      <c r="BNJ155" s="3053"/>
      <c r="BNK155" s="3050"/>
      <c r="BNL155" s="3054"/>
      <c r="BNM155" s="3029"/>
      <c r="BNN155" s="3055"/>
      <c r="BNO155" s="3056"/>
      <c r="BNP155" s="3057"/>
      <c r="BNQ155" s="3058"/>
      <c r="BNR155" s="3059"/>
      <c r="BNS155" s="3058"/>
      <c r="BNT155" s="3059"/>
      <c r="BNU155" s="3050"/>
      <c r="BNV155" s="3051"/>
      <c r="BNW155" s="3058"/>
      <c r="BNX155" s="3056"/>
      <c r="BNY155" s="3050"/>
      <c r="BNZ155" s="3051"/>
      <c r="BOA155" s="3052"/>
      <c r="BOB155" s="3053"/>
      <c r="BOC155" s="3050"/>
      <c r="BOD155" s="3054"/>
      <c r="BOE155" s="3029"/>
      <c r="BOF155" s="3055"/>
      <c r="BOG155" s="3056"/>
      <c r="BOH155" s="3057"/>
      <c r="BOI155" s="3058"/>
      <c r="BOJ155" s="3059"/>
      <c r="BOK155" s="3058"/>
      <c r="BOL155" s="3059"/>
      <c r="BOM155" s="3050"/>
      <c r="BON155" s="3051"/>
      <c r="BOO155" s="3058"/>
      <c r="BOP155" s="3056"/>
      <c r="BOQ155" s="3050"/>
      <c r="BOR155" s="3051"/>
      <c r="BOS155" s="3052"/>
      <c r="BOT155" s="3053"/>
      <c r="BOU155" s="3050"/>
      <c r="BOV155" s="3054"/>
      <c r="BOW155" s="3029"/>
      <c r="BOX155" s="3055"/>
      <c r="BOY155" s="3056"/>
      <c r="BOZ155" s="3057"/>
      <c r="BPA155" s="3058"/>
      <c r="BPB155" s="3059"/>
      <c r="BPC155" s="3058"/>
      <c r="BPD155" s="3059"/>
      <c r="BPE155" s="3050"/>
      <c r="BPF155" s="3051"/>
      <c r="BPG155" s="3058"/>
      <c r="BPH155" s="3056"/>
      <c r="BPI155" s="3050"/>
      <c r="BPJ155" s="3051"/>
      <c r="BPK155" s="3052"/>
      <c r="BPL155" s="3053"/>
      <c r="BPM155" s="3050"/>
      <c r="BPN155" s="3054"/>
      <c r="BPO155" s="3029"/>
      <c r="BPP155" s="3055"/>
      <c r="BPQ155" s="3056"/>
      <c r="BPR155" s="3057"/>
      <c r="BPS155" s="3058"/>
      <c r="BPT155" s="3059"/>
      <c r="BPU155" s="3058"/>
      <c r="BPV155" s="3059"/>
      <c r="BPW155" s="3050"/>
      <c r="BPX155" s="3051"/>
      <c r="BPY155" s="3058"/>
      <c r="BPZ155" s="3056"/>
      <c r="BQA155" s="3050"/>
      <c r="BQB155" s="3051"/>
      <c r="BQC155" s="3052"/>
      <c r="BQD155" s="3053"/>
      <c r="BQE155" s="3050"/>
      <c r="BQF155" s="3054"/>
      <c r="BQG155" s="3029"/>
      <c r="BQH155" s="3055"/>
      <c r="BQI155" s="3056"/>
      <c r="BQJ155" s="3057"/>
      <c r="BQK155" s="3058"/>
      <c r="BQL155" s="3059"/>
      <c r="BQM155" s="3058"/>
      <c r="BQN155" s="3059"/>
      <c r="BQO155" s="3050"/>
      <c r="BQP155" s="3051"/>
      <c r="BQQ155" s="3058"/>
      <c r="BQR155" s="3056"/>
      <c r="BQS155" s="3050"/>
      <c r="BQT155" s="3051"/>
      <c r="BQU155" s="3052"/>
      <c r="BQV155" s="3053"/>
      <c r="BQW155" s="3050"/>
      <c r="BQX155" s="3054"/>
      <c r="BQY155" s="3029"/>
      <c r="BQZ155" s="3055"/>
      <c r="BRA155" s="3056"/>
      <c r="BRB155" s="3057"/>
      <c r="BRC155" s="3058"/>
      <c r="BRD155" s="3059"/>
      <c r="BRE155" s="3058"/>
      <c r="BRF155" s="3059"/>
      <c r="BRG155" s="3050"/>
      <c r="BRH155" s="3051"/>
      <c r="BRI155" s="3058"/>
      <c r="BRJ155" s="3056"/>
      <c r="BRK155" s="3050"/>
      <c r="BRL155" s="3051"/>
      <c r="BRM155" s="3052"/>
      <c r="BRN155" s="3053"/>
      <c r="BRO155" s="3050"/>
      <c r="BRP155" s="3054"/>
      <c r="BRQ155" s="3029"/>
      <c r="BRR155" s="3055"/>
      <c r="BRS155" s="3056"/>
      <c r="BRT155" s="3057"/>
      <c r="BRU155" s="3058"/>
      <c r="BRV155" s="3059"/>
      <c r="BRW155" s="3058"/>
      <c r="BRX155" s="3059"/>
      <c r="BRY155" s="3050"/>
      <c r="BRZ155" s="3051"/>
      <c r="BSA155" s="3058"/>
      <c r="BSB155" s="3056"/>
      <c r="BSC155" s="3050"/>
      <c r="BSD155" s="3051"/>
      <c r="BSE155" s="3052"/>
      <c r="BSF155" s="3053"/>
      <c r="BSG155" s="3050"/>
      <c r="BSH155" s="3054"/>
      <c r="BSI155" s="3029"/>
      <c r="BSJ155" s="3055"/>
      <c r="BSK155" s="3056"/>
      <c r="BSL155" s="3057"/>
      <c r="BSM155" s="3058"/>
      <c r="BSN155" s="3059"/>
      <c r="BSO155" s="3058"/>
      <c r="BSP155" s="3059"/>
      <c r="BSQ155" s="3050"/>
      <c r="BSR155" s="3051"/>
      <c r="BSS155" s="3058"/>
      <c r="BST155" s="3056"/>
      <c r="BSU155" s="3050"/>
      <c r="BSV155" s="3051"/>
      <c r="BSW155" s="3052"/>
      <c r="BSX155" s="3053"/>
      <c r="BSY155" s="3050"/>
      <c r="BSZ155" s="3054"/>
      <c r="BTA155" s="3029"/>
      <c r="BTB155" s="3055"/>
      <c r="BTC155" s="3056"/>
      <c r="BTD155" s="3057"/>
      <c r="BTE155" s="3058"/>
      <c r="BTF155" s="3059"/>
      <c r="BTG155" s="3058"/>
      <c r="BTH155" s="3059"/>
      <c r="BTI155" s="3050"/>
      <c r="BTJ155" s="3051"/>
      <c r="BTK155" s="3058"/>
      <c r="BTL155" s="3056"/>
      <c r="BTM155" s="3050"/>
      <c r="BTN155" s="3051"/>
      <c r="BTO155" s="3052"/>
      <c r="BTP155" s="3053"/>
      <c r="BTQ155" s="3050"/>
      <c r="BTR155" s="3054"/>
      <c r="BTS155" s="3029"/>
      <c r="BTT155" s="3055"/>
      <c r="BTU155" s="3056"/>
      <c r="BTV155" s="3057"/>
      <c r="BTW155" s="3058"/>
      <c r="BTX155" s="3059"/>
      <c r="BTY155" s="3058"/>
      <c r="BTZ155" s="3059"/>
      <c r="BUA155" s="3050"/>
      <c r="BUB155" s="3051"/>
      <c r="BUC155" s="3058"/>
      <c r="BUD155" s="3056"/>
      <c r="BUE155" s="3050"/>
      <c r="BUF155" s="3051"/>
      <c r="BUG155" s="3052"/>
      <c r="BUH155" s="3053"/>
      <c r="BUI155" s="3050"/>
      <c r="BUJ155" s="3054"/>
      <c r="BUK155" s="3029"/>
      <c r="BUL155" s="3055"/>
      <c r="BUM155" s="3056"/>
      <c r="BUN155" s="3057"/>
      <c r="BUO155" s="3058"/>
      <c r="BUP155" s="3059"/>
      <c r="BUQ155" s="3058"/>
      <c r="BUR155" s="3059"/>
      <c r="BUS155" s="3050"/>
      <c r="BUT155" s="3051"/>
      <c r="BUU155" s="3058"/>
      <c r="BUV155" s="3056"/>
      <c r="BUW155" s="3050"/>
      <c r="BUX155" s="3051"/>
      <c r="BUY155" s="3052"/>
      <c r="BUZ155" s="3053"/>
      <c r="BVA155" s="3050"/>
      <c r="BVB155" s="3054"/>
      <c r="BVC155" s="3029"/>
      <c r="BVD155" s="3055"/>
      <c r="BVE155" s="3056"/>
      <c r="BVF155" s="3057"/>
      <c r="BVG155" s="3058"/>
      <c r="BVH155" s="3059"/>
      <c r="BVI155" s="3058"/>
      <c r="BVJ155" s="3059"/>
      <c r="BVK155" s="3050"/>
      <c r="BVL155" s="3051"/>
      <c r="BVM155" s="3058"/>
      <c r="BVN155" s="3056"/>
      <c r="BVO155" s="3050"/>
      <c r="BVP155" s="3051"/>
      <c r="BVQ155" s="3052"/>
      <c r="BVR155" s="3053"/>
      <c r="BVS155" s="3050"/>
      <c r="BVT155" s="3054"/>
      <c r="BVU155" s="3029"/>
      <c r="BVV155" s="3055"/>
      <c r="BVW155" s="3056"/>
      <c r="BVX155" s="3057"/>
      <c r="BVY155" s="3058"/>
      <c r="BVZ155" s="3059"/>
      <c r="BWA155" s="3058"/>
      <c r="BWB155" s="3059"/>
      <c r="BWC155" s="3050"/>
      <c r="BWD155" s="3051"/>
      <c r="BWE155" s="3058"/>
      <c r="BWF155" s="3056"/>
      <c r="BWG155" s="3050"/>
      <c r="BWH155" s="3051"/>
      <c r="BWI155" s="3052"/>
      <c r="BWJ155" s="3053"/>
      <c r="BWK155" s="3050"/>
      <c r="BWL155" s="3054"/>
      <c r="BWM155" s="3029"/>
      <c r="BWN155" s="3055"/>
      <c r="BWO155" s="3056"/>
      <c r="BWP155" s="3057"/>
      <c r="BWQ155" s="3058"/>
      <c r="BWR155" s="3059"/>
      <c r="BWS155" s="3058"/>
      <c r="BWT155" s="3059"/>
      <c r="BWU155" s="3050"/>
      <c r="BWV155" s="3051"/>
      <c r="BWW155" s="3058"/>
      <c r="BWX155" s="3056"/>
      <c r="BWY155" s="3050"/>
      <c r="BWZ155" s="3051"/>
      <c r="BXA155" s="3052"/>
      <c r="BXB155" s="3053"/>
      <c r="BXC155" s="3050"/>
      <c r="BXD155" s="3054"/>
      <c r="BXE155" s="3029"/>
      <c r="BXF155" s="3055"/>
      <c r="BXG155" s="3056"/>
      <c r="BXH155" s="3057"/>
      <c r="BXI155" s="3058"/>
      <c r="BXJ155" s="3059"/>
      <c r="BXK155" s="3058"/>
      <c r="BXL155" s="3059"/>
      <c r="BXM155" s="3050"/>
      <c r="BXN155" s="3051"/>
      <c r="BXO155" s="3058"/>
      <c r="BXP155" s="3056"/>
      <c r="BXQ155" s="3050"/>
      <c r="BXR155" s="3051"/>
      <c r="BXS155" s="3052"/>
      <c r="BXT155" s="3053"/>
      <c r="BXU155" s="3050"/>
      <c r="BXV155" s="3054"/>
      <c r="BXW155" s="3029"/>
      <c r="BXX155" s="3055"/>
      <c r="BXY155" s="3056"/>
      <c r="BXZ155" s="3057"/>
      <c r="BYA155" s="3058"/>
      <c r="BYB155" s="3059"/>
      <c r="BYC155" s="3058"/>
      <c r="BYD155" s="3059"/>
      <c r="BYE155" s="3050"/>
      <c r="BYF155" s="3051"/>
      <c r="BYG155" s="3058"/>
      <c r="BYH155" s="3056"/>
      <c r="BYI155" s="3050"/>
      <c r="BYJ155" s="3051"/>
      <c r="BYK155" s="3052"/>
      <c r="BYL155" s="3053"/>
      <c r="BYM155" s="3050"/>
      <c r="BYN155" s="3054"/>
      <c r="BYO155" s="3029"/>
      <c r="BYP155" s="3055"/>
      <c r="BYQ155" s="3056"/>
      <c r="BYR155" s="3057"/>
      <c r="BYS155" s="3058"/>
      <c r="BYT155" s="3059"/>
      <c r="BYU155" s="3058"/>
      <c r="BYV155" s="3059"/>
      <c r="BYW155" s="3050"/>
      <c r="BYX155" s="3051"/>
      <c r="BYY155" s="3058"/>
      <c r="BYZ155" s="3056"/>
      <c r="BZA155" s="3050"/>
      <c r="BZB155" s="3051"/>
      <c r="BZC155" s="3052"/>
      <c r="BZD155" s="3053"/>
      <c r="BZE155" s="3050"/>
      <c r="BZF155" s="3054"/>
      <c r="BZG155" s="3029"/>
      <c r="BZH155" s="3055"/>
      <c r="BZI155" s="3056"/>
      <c r="BZJ155" s="3057"/>
      <c r="BZK155" s="3058"/>
      <c r="BZL155" s="3059"/>
      <c r="BZM155" s="3058"/>
      <c r="BZN155" s="3059"/>
      <c r="BZO155" s="3050"/>
      <c r="BZP155" s="3051"/>
      <c r="BZQ155" s="3058"/>
      <c r="BZR155" s="3056"/>
      <c r="BZS155" s="3050"/>
      <c r="BZT155" s="3051"/>
      <c r="BZU155" s="3052"/>
      <c r="BZV155" s="3053"/>
      <c r="BZW155" s="3050"/>
      <c r="BZX155" s="3054"/>
      <c r="BZY155" s="3029"/>
      <c r="BZZ155" s="3055"/>
      <c r="CAA155" s="3056"/>
      <c r="CAB155" s="3057"/>
      <c r="CAC155" s="3058"/>
      <c r="CAD155" s="3059"/>
      <c r="CAE155" s="3058"/>
      <c r="CAF155" s="3059"/>
      <c r="CAG155" s="3050"/>
      <c r="CAH155" s="3051"/>
      <c r="CAI155" s="3058"/>
      <c r="CAJ155" s="3056"/>
      <c r="CAK155" s="3050"/>
      <c r="CAL155" s="3051"/>
      <c r="CAM155" s="3052"/>
      <c r="CAN155" s="3053"/>
      <c r="CAO155" s="3050"/>
      <c r="CAP155" s="3054"/>
      <c r="CAQ155" s="3029"/>
      <c r="CAR155" s="3055"/>
      <c r="CAS155" s="3056"/>
      <c r="CAT155" s="3057"/>
      <c r="CAU155" s="3058"/>
      <c r="CAV155" s="3059"/>
      <c r="CAW155" s="3058"/>
      <c r="CAX155" s="3059"/>
      <c r="CAY155" s="3050"/>
      <c r="CAZ155" s="3051"/>
      <c r="CBA155" s="3058"/>
      <c r="CBB155" s="3056"/>
      <c r="CBC155" s="3050"/>
      <c r="CBD155" s="3051"/>
      <c r="CBE155" s="3052"/>
      <c r="CBF155" s="3053"/>
      <c r="CBG155" s="3050"/>
      <c r="CBH155" s="3054"/>
      <c r="CBI155" s="3029"/>
      <c r="CBJ155" s="3055"/>
      <c r="CBK155" s="3056"/>
      <c r="CBL155" s="3057"/>
      <c r="CBM155" s="3058"/>
      <c r="CBN155" s="3059"/>
      <c r="CBO155" s="3058"/>
      <c r="CBP155" s="3059"/>
      <c r="CBQ155" s="3050"/>
      <c r="CBR155" s="3051"/>
      <c r="CBS155" s="3058"/>
      <c r="CBT155" s="3056"/>
      <c r="CBU155" s="3050"/>
      <c r="CBV155" s="3051"/>
      <c r="CBW155" s="3052"/>
      <c r="CBX155" s="3053"/>
      <c r="CBY155" s="3050"/>
      <c r="CBZ155" s="3054"/>
      <c r="CCA155" s="3029"/>
      <c r="CCB155" s="3055"/>
      <c r="CCC155" s="3056"/>
      <c r="CCD155" s="3057"/>
      <c r="CCE155" s="3058"/>
      <c r="CCF155" s="3059"/>
      <c r="CCG155" s="3058"/>
      <c r="CCH155" s="3059"/>
      <c r="CCI155" s="3050"/>
      <c r="CCJ155" s="3051"/>
      <c r="CCK155" s="3058"/>
      <c r="CCL155" s="3056"/>
      <c r="CCM155" s="3050"/>
      <c r="CCN155" s="3051"/>
      <c r="CCO155" s="3052"/>
      <c r="CCP155" s="3053"/>
      <c r="CCQ155" s="3050"/>
      <c r="CCR155" s="3054"/>
      <c r="CCS155" s="3029"/>
      <c r="CCT155" s="3055"/>
      <c r="CCU155" s="3056"/>
      <c r="CCV155" s="3057"/>
      <c r="CCW155" s="3058"/>
      <c r="CCX155" s="3059"/>
      <c r="CCY155" s="3058"/>
      <c r="CCZ155" s="3059"/>
      <c r="CDA155" s="3050"/>
      <c r="CDB155" s="3051"/>
      <c r="CDC155" s="3058"/>
      <c r="CDD155" s="3056"/>
      <c r="CDE155" s="3050"/>
      <c r="CDF155" s="3051"/>
      <c r="CDG155" s="3052"/>
      <c r="CDH155" s="3053"/>
      <c r="CDI155" s="3050"/>
      <c r="CDJ155" s="3054"/>
      <c r="CDK155" s="3029"/>
      <c r="CDL155" s="3055"/>
      <c r="CDM155" s="3056"/>
      <c r="CDN155" s="3057"/>
      <c r="CDO155" s="3058"/>
      <c r="CDP155" s="3059"/>
      <c r="CDQ155" s="3058"/>
      <c r="CDR155" s="3059"/>
      <c r="CDS155" s="3050"/>
      <c r="CDT155" s="3051"/>
      <c r="CDU155" s="3058"/>
      <c r="CDV155" s="3056"/>
      <c r="CDW155" s="3050"/>
      <c r="CDX155" s="3051"/>
      <c r="CDY155" s="3052"/>
      <c r="CDZ155" s="3053"/>
      <c r="CEA155" s="3050"/>
      <c r="CEB155" s="3054"/>
      <c r="CEC155" s="3029"/>
      <c r="CED155" s="3055"/>
      <c r="CEE155" s="3056"/>
      <c r="CEF155" s="3057"/>
      <c r="CEG155" s="3058"/>
      <c r="CEH155" s="3059"/>
      <c r="CEI155" s="3058"/>
      <c r="CEJ155" s="3059"/>
      <c r="CEK155" s="3050"/>
      <c r="CEL155" s="3051"/>
      <c r="CEM155" s="3058"/>
      <c r="CEN155" s="3056"/>
      <c r="CEO155" s="3050"/>
      <c r="CEP155" s="3051"/>
      <c r="CEQ155" s="3052"/>
      <c r="CER155" s="3053"/>
      <c r="CES155" s="3050"/>
      <c r="CET155" s="3054"/>
      <c r="CEU155" s="3029"/>
      <c r="CEV155" s="3055"/>
      <c r="CEW155" s="3056"/>
      <c r="CEX155" s="3057"/>
      <c r="CEY155" s="3058"/>
      <c r="CEZ155" s="3059"/>
      <c r="CFA155" s="3058"/>
      <c r="CFB155" s="3059"/>
      <c r="CFC155" s="3050"/>
      <c r="CFD155" s="3051"/>
      <c r="CFE155" s="3058"/>
      <c r="CFF155" s="3056"/>
      <c r="CFG155" s="3050"/>
      <c r="CFH155" s="3051"/>
      <c r="CFI155" s="3052"/>
      <c r="CFJ155" s="3053"/>
      <c r="CFK155" s="3050"/>
      <c r="CFL155" s="3054"/>
      <c r="CFM155" s="3029"/>
      <c r="CFN155" s="3055"/>
      <c r="CFO155" s="3056"/>
      <c r="CFP155" s="3057"/>
      <c r="CFQ155" s="3058"/>
      <c r="CFR155" s="3059"/>
      <c r="CFS155" s="3058"/>
      <c r="CFT155" s="3059"/>
      <c r="CFU155" s="3050"/>
      <c r="CFV155" s="3051"/>
      <c r="CFW155" s="3058"/>
      <c r="CFX155" s="3056"/>
      <c r="CFY155" s="3050"/>
      <c r="CFZ155" s="3051"/>
      <c r="CGA155" s="3052"/>
      <c r="CGB155" s="3053"/>
      <c r="CGC155" s="3050"/>
      <c r="CGD155" s="3054"/>
      <c r="CGE155" s="3029"/>
      <c r="CGF155" s="3055"/>
      <c r="CGG155" s="3056"/>
      <c r="CGH155" s="3057"/>
      <c r="CGI155" s="3058"/>
      <c r="CGJ155" s="3059"/>
      <c r="CGK155" s="3058"/>
      <c r="CGL155" s="3059"/>
      <c r="CGM155" s="3050"/>
      <c r="CGN155" s="3051"/>
      <c r="CGO155" s="3058"/>
      <c r="CGP155" s="3056"/>
      <c r="CGQ155" s="3050"/>
      <c r="CGR155" s="3051"/>
      <c r="CGS155" s="3052"/>
      <c r="CGT155" s="3053"/>
      <c r="CGU155" s="3050"/>
      <c r="CGV155" s="3054"/>
      <c r="CGW155" s="3029"/>
      <c r="CGX155" s="3055"/>
      <c r="CGY155" s="3056"/>
      <c r="CGZ155" s="3057"/>
      <c r="CHA155" s="3058"/>
      <c r="CHB155" s="3059"/>
      <c r="CHC155" s="3058"/>
      <c r="CHD155" s="3059"/>
      <c r="CHE155" s="3050"/>
      <c r="CHF155" s="3051"/>
      <c r="CHG155" s="3058"/>
      <c r="CHH155" s="3056"/>
      <c r="CHI155" s="3050"/>
      <c r="CHJ155" s="3051"/>
      <c r="CHK155" s="3052"/>
      <c r="CHL155" s="3053"/>
      <c r="CHM155" s="3050"/>
      <c r="CHN155" s="3054"/>
      <c r="CHO155" s="3029"/>
      <c r="CHP155" s="3055"/>
      <c r="CHQ155" s="3056"/>
      <c r="CHR155" s="3057"/>
      <c r="CHS155" s="3058"/>
      <c r="CHT155" s="3059"/>
      <c r="CHU155" s="3058"/>
      <c r="CHV155" s="3059"/>
      <c r="CHW155" s="3050"/>
      <c r="CHX155" s="3051"/>
      <c r="CHY155" s="3058"/>
      <c r="CHZ155" s="3056"/>
      <c r="CIA155" s="3050"/>
      <c r="CIB155" s="3051"/>
      <c r="CIC155" s="3052"/>
      <c r="CID155" s="3053"/>
      <c r="CIE155" s="3050"/>
      <c r="CIF155" s="3054"/>
      <c r="CIG155" s="3029"/>
      <c r="CIH155" s="3055"/>
      <c r="CII155" s="3056"/>
      <c r="CIJ155" s="3057"/>
      <c r="CIK155" s="3058"/>
      <c r="CIL155" s="3059"/>
      <c r="CIM155" s="3058"/>
      <c r="CIN155" s="3059"/>
      <c r="CIO155" s="3050"/>
      <c r="CIP155" s="3051"/>
      <c r="CIQ155" s="3058"/>
      <c r="CIR155" s="3056"/>
      <c r="CIS155" s="3050"/>
      <c r="CIT155" s="3051"/>
      <c r="CIU155" s="3052"/>
      <c r="CIV155" s="3053"/>
      <c r="CIW155" s="3050"/>
      <c r="CIX155" s="3054"/>
      <c r="CIY155" s="3029"/>
      <c r="CIZ155" s="3055"/>
      <c r="CJA155" s="3056"/>
      <c r="CJB155" s="3057"/>
      <c r="CJC155" s="3058"/>
      <c r="CJD155" s="3059"/>
      <c r="CJE155" s="3058"/>
      <c r="CJF155" s="3059"/>
      <c r="CJG155" s="3050"/>
      <c r="CJH155" s="3051"/>
      <c r="CJI155" s="3058"/>
      <c r="CJJ155" s="3056"/>
      <c r="CJK155" s="3050"/>
      <c r="CJL155" s="3051"/>
      <c r="CJM155" s="3052"/>
      <c r="CJN155" s="3053"/>
      <c r="CJO155" s="3050"/>
      <c r="CJP155" s="3054"/>
      <c r="CJQ155" s="3029"/>
      <c r="CJR155" s="3055"/>
      <c r="CJS155" s="3056"/>
      <c r="CJT155" s="3057"/>
      <c r="CJU155" s="3058"/>
      <c r="CJV155" s="3059"/>
      <c r="CJW155" s="3058"/>
      <c r="CJX155" s="3059"/>
      <c r="CJY155" s="3050"/>
      <c r="CJZ155" s="3051"/>
      <c r="CKA155" s="3058"/>
      <c r="CKB155" s="3056"/>
      <c r="CKC155" s="3050"/>
      <c r="CKD155" s="3051"/>
      <c r="CKE155" s="3052"/>
      <c r="CKF155" s="3053"/>
      <c r="CKG155" s="3050"/>
      <c r="CKH155" s="3054"/>
      <c r="CKI155" s="3029"/>
      <c r="CKJ155" s="3055"/>
      <c r="CKK155" s="3056"/>
      <c r="CKL155" s="3057"/>
      <c r="CKM155" s="3058"/>
      <c r="CKN155" s="3059"/>
      <c r="CKO155" s="3058"/>
      <c r="CKP155" s="3059"/>
      <c r="CKQ155" s="3050"/>
      <c r="CKR155" s="3051"/>
      <c r="CKS155" s="3058"/>
      <c r="CKT155" s="3056"/>
      <c r="CKU155" s="3050"/>
      <c r="CKV155" s="3051"/>
      <c r="CKW155" s="3052"/>
      <c r="CKX155" s="3053"/>
      <c r="CKY155" s="3050"/>
      <c r="CKZ155" s="3054"/>
      <c r="CLA155" s="3029"/>
      <c r="CLB155" s="3055"/>
      <c r="CLC155" s="3056"/>
      <c r="CLD155" s="3057"/>
      <c r="CLE155" s="3058"/>
      <c r="CLF155" s="3059"/>
      <c r="CLG155" s="3058"/>
      <c r="CLH155" s="3059"/>
      <c r="CLI155" s="3050"/>
      <c r="CLJ155" s="3051"/>
      <c r="CLK155" s="3058"/>
      <c r="CLL155" s="3056"/>
      <c r="CLM155" s="3050"/>
      <c r="CLN155" s="3051"/>
      <c r="CLO155" s="3052"/>
      <c r="CLP155" s="3053"/>
      <c r="CLQ155" s="3050"/>
      <c r="CLR155" s="3054"/>
      <c r="CLS155" s="3029"/>
      <c r="CLT155" s="3055"/>
      <c r="CLU155" s="3056"/>
      <c r="CLV155" s="3057"/>
      <c r="CLW155" s="3058"/>
      <c r="CLX155" s="3059"/>
      <c r="CLY155" s="3058"/>
      <c r="CLZ155" s="3059"/>
      <c r="CMA155" s="3050"/>
      <c r="CMB155" s="3051"/>
      <c r="CMC155" s="3058"/>
      <c r="CMD155" s="3056"/>
      <c r="CME155" s="3050"/>
      <c r="CMF155" s="3051"/>
      <c r="CMG155" s="3052"/>
      <c r="CMH155" s="3053"/>
      <c r="CMI155" s="3050"/>
      <c r="CMJ155" s="3054"/>
      <c r="CMK155" s="3029"/>
      <c r="CML155" s="3055"/>
      <c r="CMM155" s="3056"/>
      <c r="CMN155" s="3057"/>
      <c r="CMO155" s="3058"/>
      <c r="CMP155" s="3059"/>
      <c r="CMQ155" s="3058"/>
      <c r="CMR155" s="3059"/>
      <c r="CMS155" s="3050"/>
      <c r="CMT155" s="3051"/>
      <c r="CMU155" s="3058"/>
      <c r="CMV155" s="3056"/>
      <c r="CMW155" s="3050"/>
      <c r="CMX155" s="3051"/>
      <c r="CMY155" s="3052"/>
      <c r="CMZ155" s="3053"/>
      <c r="CNA155" s="3050"/>
      <c r="CNB155" s="3054"/>
      <c r="CNC155" s="3029"/>
      <c r="CND155" s="3055"/>
      <c r="CNE155" s="3056"/>
      <c r="CNF155" s="3057"/>
      <c r="CNG155" s="3058"/>
      <c r="CNH155" s="3059"/>
      <c r="CNI155" s="3058"/>
      <c r="CNJ155" s="3059"/>
      <c r="CNK155" s="3050"/>
      <c r="CNL155" s="3051"/>
      <c r="CNM155" s="3058"/>
      <c r="CNN155" s="3056"/>
      <c r="CNO155" s="3050"/>
      <c r="CNP155" s="3051"/>
      <c r="CNQ155" s="3052"/>
      <c r="CNR155" s="3053"/>
      <c r="CNS155" s="3050"/>
      <c r="CNT155" s="3054"/>
      <c r="CNU155" s="3029"/>
      <c r="CNV155" s="3055"/>
      <c r="CNW155" s="3056"/>
      <c r="CNX155" s="3057"/>
      <c r="CNY155" s="3058"/>
      <c r="CNZ155" s="3059"/>
      <c r="COA155" s="3058"/>
      <c r="COB155" s="3059"/>
      <c r="COC155" s="3050"/>
      <c r="COD155" s="3051"/>
      <c r="COE155" s="3058"/>
      <c r="COF155" s="3056"/>
      <c r="COG155" s="3050"/>
      <c r="COH155" s="3051"/>
      <c r="COI155" s="3052"/>
      <c r="COJ155" s="3053"/>
      <c r="COK155" s="3050"/>
      <c r="COL155" s="3054"/>
      <c r="COM155" s="3029"/>
      <c r="CON155" s="3055"/>
      <c r="COO155" s="3056"/>
      <c r="COP155" s="3057"/>
      <c r="COQ155" s="3058"/>
      <c r="COR155" s="3059"/>
      <c r="COS155" s="3058"/>
      <c r="COT155" s="3059"/>
      <c r="COU155" s="3050"/>
      <c r="COV155" s="3051"/>
      <c r="COW155" s="3058"/>
      <c r="COX155" s="3056"/>
      <c r="COY155" s="3050"/>
      <c r="COZ155" s="3051"/>
      <c r="CPA155" s="3052"/>
      <c r="CPB155" s="3053"/>
      <c r="CPC155" s="3050"/>
      <c r="CPD155" s="3054"/>
      <c r="CPE155" s="3029"/>
      <c r="CPF155" s="3055"/>
      <c r="CPG155" s="3056"/>
      <c r="CPH155" s="3057"/>
      <c r="CPI155" s="3058"/>
      <c r="CPJ155" s="3059"/>
      <c r="CPK155" s="3058"/>
      <c r="CPL155" s="3059"/>
      <c r="CPM155" s="3050"/>
      <c r="CPN155" s="3051"/>
      <c r="CPO155" s="3058"/>
      <c r="CPP155" s="3056"/>
      <c r="CPQ155" s="3050"/>
      <c r="CPR155" s="3051"/>
      <c r="CPS155" s="3052"/>
      <c r="CPT155" s="3053"/>
      <c r="CPU155" s="3050"/>
      <c r="CPV155" s="3054"/>
      <c r="CPW155" s="3029"/>
      <c r="CPX155" s="3055"/>
      <c r="CPY155" s="3056"/>
      <c r="CPZ155" s="3057"/>
      <c r="CQA155" s="3058"/>
      <c r="CQB155" s="3059"/>
      <c r="CQC155" s="3058"/>
      <c r="CQD155" s="3059"/>
      <c r="CQE155" s="3050"/>
      <c r="CQF155" s="3051"/>
      <c r="CQG155" s="3058"/>
      <c r="CQH155" s="3056"/>
      <c r="CQI155" s="3050"/>
      <c r="CQJ155" s="3051"/>
      <c r="CQK155" s="3052"/>
      <c r="CQL155" s="3053"/>
      <c r="CQM155" s="3050"/>
      <c r="CQN155" s="3054"/>
      <c r="CQO155" s="3029"/>
      <c r="CQP155" s="3055"/>
      <c r="CQQ155" s="3056"/>
      <c r="CQR155" s="3057"/>
      <c r="CQS155" s="3058"/>
      <c r="CQT155" s="3059"/>
      <c r="CQU155" s="3058"/>
      <c r="CQV155" s="3059"/>
      <c r="CQW155" s="3050"/>
      <c r="CQX155" s="3051"/>
      <c r="CQY155" s="3058"/>
      <c r="CQZ155" s="3056"/>
      <c r="CRA155" s="3050"/>
      <c r="CRB155" s="3051"/>
      <c r="CRC155" s="3052"/>
      <c r="CRD155" s="3053"/>
      <c r="CRE155" s="3050"/>
      <c r="CRF155" s="3054"/>
      <c r="CRG155" s="3029"/>
      <c r="CRH155" s="3055"/>
      <c r="CRI155" s="3056"/>
      <c r="CRJ155" s="3057"/>
      <c r="CRK155" s="3058"/>
      <c r="CRL155" s="3059"/>
      <c r="CRM155" s="3058"/>
      <c r="CRN155" s="3059"/>
      <c r="CRO155" s="3050"/>
      <c r="CRP155" s="3051"/>
      <c r="CRQ155" s="3058"/>
      <c r="CRR155" s="3056"/>
      <c r="CRS155" s="3050"/>
      <c r="CRT155" s="3051"/>
      <c r="CRU155" s="3052"/>
      <c r="CRV155" s="3053"/>
      <c r="CRW155" s="3050"/>
      <c r="CRX155" s="3054"/>
      <c r="CRY155" s="3029"/>
      <c r="CRZ155" s="3055"/>
      <c r="CSA155" s="3056"/>
      <c r="CSB155" s="3057"/>
      <c r="CSC155" s="3058"/>
      <c r="CSD155" s="3059"/>
      <c r="CSE155" s="3058"/>
      <c r="CSF155" s="3059"/>
      <c r="CSG155" s="3050"/>
      <c r="CSH155" s="3051"/>
      <c r="CSI155" s="3058"/>
      <c r="CSJ155" s="3056"/>
      <c r="CSK155" s="3050"/>
      <c r="CSL155" s="3051"/>
      <c r="CSM155" s="3052"/>
      <c r="CSN155" s="3053"/>
      <c r="CSO155" s="3050"/>
      <c r="CSP155" s="3054"/>
      <c r="CSQ155" s="3029"/>
      <c r="CSR155" s="3055"/>
      <c r="CSS155" s="3056"/>
      <c r="CST155" s="3057"/>
      <c r="CSU155" s="3058"/>
      <c r="CSV155" s="3059"/>
      <c r="CSW155" s="3058"/>
      <c r="CSX155" s="3059"/>
      <c r="CSY155" s="3050"/>
      <c r="CSZ155" s="3051"/>
      <c r="CTA155" s="3058"/>
      <c r="CTB155" s="3056"/>
      <c r="CTC155" s="3050"/>
      <c r="CTD155" s="3051"/>
      <c r="CTE155" s="3052"/>
      <c r="CTF155" s="3053"/>
      <c r="CTG155" s="3050"/>
      <c r="CTH155" s="3054"/>
      <c r="CTI155" s="3029"/>
      <c r="CTJ155" s="3055"/>
      <c r="CTK155" s="3056"/>
      <c r="CTL155" s="3057"/>
      <c r="CTM155" s="3058"/>
      <c r="CTN155" s="3059"/>
      <c r="CTO155" s="3058"/>
      <c r="CTP155" s="3059"/>
      <c r="CTQ155" s="3050"/>
      <c r="CTR155" s="3051"/>
      <c r="CTS155" s="3058"/>
      <c r="CTT155" s="3056"/>
      <c r="CTU155" s="3050"/>
      <c r="CTV155" s="3051"/>
      <c r="CTW155" s="3052"/>
      <c r="CTX155" s="3053"/>
      <c r="CTY155" s="3050"/>
      <c r="CTZ155" s="3054"/>
      <c r="CUA155" s="3029"/>
      <c r="CUB155" s="3055"/>
      <c r="CUC155" s="3056"/>
      <c r="CUD155" s="3057"/>
      <c r="CUE155" s="3058"/>
      <c r="CUF155" s="3059"/>
      <c r="CUG155" s="3058"/>
      <c r="CUH155" s="3059"/>
      <c r="CUI155" s="3050"/>
      <c r="CUJ155" s="3051"/>
      <c r="CUK155" s="3058"/>
      <c r="CUL155" s="3056"/>
      <c r="CUM155" s="3050"/>
      <c r="CUN155" s="3051"/>
      <c r="CUO155" s="3052"/>
      <c r="CUP155" s="3053"/>
      <c r="CUQ155" s="3050"/>
      <c r="CUR155" s="3054"/>
      <c r="CUS155" s="3029"/>
      <c r="CUT155" s="3055"/>
      <c r="CUU155" s="3056"/>
      <c r="CUV155" s="3057"/>
      <c r="CUW155" s="3058"/>
      <c r="CUX155" s="3059"/>
      <c r="CUY155" s="3058"/>
      <c r="CUZ155" s="3059"/>
      <c r="CVA155" s="3050"/>
      <c r="CVB155" s="3051"/>
      <c r="CVC155" s="3058"/>
      <c r="CVD155" s="3056"/>
      <c r="CVE155" s="3050"/>
      <c r="CVF155" s="3051"/>
      <c r="CVG155" s="3052"/>
      <c r="CVH155" s="3053"/>
      <c r="CVI155" s="3050"/>
      <c r="CVJ155" s="3054"/>
      <c r="CVK155" s="3029"/>
      <c r="CVL155" s="3055"/>
      <c r="CVM155" s="3056"/>
      <c r="CVN155" s="3057"/>
      <c r="CVO155" s="3058"/>
      <c r="CVP155" s="3059"/>
      <c r="CVQ155" s="3058"/>
      <c r="CVR155" s="3059"/>
      <c r="CVS155" s="3050"/>
      <c r="CVT155" s="3051"/>
      <c r="CVU155" s="3058"/>
      <c r="CVV155" s="3056"/>
      <c r="CVW155" s="3050"/>
      <c r="CVX155" s="3051"/>
      <c r="CVY155" s="3052"/>
      <c r="CVZ155" s="3053"/>
      <c r="CWA155" s="3050"/>
      <c r="CWB155" s="3054"/>
      <c r="CWC155" s="3029"/>
      <c r="CWD155" s="3055"/>
      <c r="CWE155" s="3056"/>
      <c r="CWF155" s="3057"/>
      <c r="CWG155" s="3058"/>
      <c r="CWH155" s="3059"/>
      <c r="CWI155" s="3058"/>
      <c r="CWJ155" s="3059"/>
      <c r="CWK155" s="3050"/>
      <c r="CWL155" s="3051"/>
      <c r="CWM155" s="3058"/>
      <c r="CWN155" s="3056"/>
      <c r="CWO155" s="3050"/>
      <c r="CWP155" s="3051"/>
      <c r="CWQ155" s="3052"/>
      <c r="CWR155" s="3053"/>
      <c r="CWS155" s="3050"/>
      <c r="CWT155" s="3054"/>
      <c r="CWU155" s="3029"/>
      <c r="CWV155" s="3055"/>
      <c r="CWW155" s="3056"/>
      <c r="CWX155" s="3057"/>
      <c r="CWY155" s="3058"/>
      <c r="CWZ155" s="3059"/>
      <c r="CXA155" s="3058"/>
      <c r="CXB155" s="3059"/>
      <c r="CXC155" s="3050"/>
      <c r="CXD155" s="3051"/>
      <c r="CXE155" s="3058"/>
      <c r="CXF155" s="3056"/>
      <c r="CXG155" s="3050"/>
      <c r="CXH155" s="3051"/>
      <c r="CXI155" s="3052"/>
      <c r="CXJ155" s="3053"/>
      <c r="CXK155" s="3050"/>
      <c r="CXL155" s="3054"/>
      <c r="CXM155" s="3029"/>
      <c r="CXN155" s="3055"/>
      <c r="CXO155" s="3056"/>
      <c r="CXP155" s="3057"/>
      <c r="CXQ155" s="3058"/>
      <c r="CXR155" s="3059"/>
      <c r="CXS155" s="3058"/>
      <c r="CXT155" s="3059"/>
      <c r="CXU155" s="3050"/>
      <c r="CXV155" s="3051"/>
      <c r="CXW155" s="3058"/>
      <c r="CXX155" s="3056"/>
      <c r="CXY155" s="3050"/>
      <c r="CXZ155" s="3051"/>
      <c r="CYA155" s="3052"/>
      <c r="CYB155" s="3053"/>
      <c r="CYC155" s="3050"/>
      <c r="CYD155" s="3054"/>
      <c r="CYE155" s="3029"/>
      <c r="CYF155" s="3055"/>
      <c r="CYG155" s="3056"/>
      <c r="CYH155" s="3057"/>
      <c r="CYI155" s="3058"/>
      <c r="CYJ155" s="3059"/>
      <c r="CYK155" s="3058"/>
      <c r="CYL155" s="3059"/>
      <c r="CYM155" s="3050"/>
      <c r="CYN155" s="3051"/>
      <c r="CYO155" s="3058"/>
      <c r="CYP155" s="3056"/>
      <c r="CYQ155" s="3050"/>
      <c r="CYR155" s="3051"/>
      <c r="CYS155" s="3052"/>
      <c r="CYT155" s="3053"/>
      <c r="CYU155" s="3050"/>
      <c r="CYV155" s="3054"/>
      <c r="CYW155" s="3029"/>
      <c r="CYX155" s="3055"/>
      <c r="CYY155" s="3056"/>
      <c r="CYZ155" s="3057"/>
      <c r="CZA155" s="3058"/>
      <c r="CZB155" s="3059"/>
      <c r="CZC155" s="3058"/>
      <c r="CZD155" s="3059"/>
      <c r="CZE155" s="3050"/>
      <c r="CZF155" s="3051"/>
      <c r="CZG155" s="3058"/>
      <c r="CZH155" s="3056"/>
      <c r="CZI155" s="3050"/>
      <c r="CZJ155" s="3051"/>
      <c r="CZK155" s="3052"/>
      <c r="CZL155" s="3053"/>
      <c r="CZM155" s="3050"/>
      <c r="CZN155" s="3054"/>
      <c r="CZO155" s="3029"/>
      <c r="CZP155" s="3055"/>
      <c r="CZQ155" s="3056"/>
      <c r="CZR155" s="3057"/>
      <c r="CZS155" s="3058"/>
      <c r="CZT155" s="3059"/>
      <c r="CZU155" s="3058"/>
      <c r="CZV155" s="3059"/>
      <c r="CZW155" s="3050"/>
      <c r="CZX155" s="3051"/>
      <c r="CZY155" s="3058"/>
      <c r="CZZ155" s="3056"/>
      <c r="DAA155" s="3050"/>
      <c r="DAB155" s="3051"/>
      <c r="DAC155" s="3052"/>
      <c r="DAD155" s="3053"/>
      <c r="DAE155" s="3050"/>
      <c r="DAF155" s="3054"/>
      <c r="DAG155" s="3029"/>
      <c r="DAH155" s="3055"/>
      <c r="DAI155" s="3056"/>
      <c r="DAJ155" s="3057"/>
      <c r="DAK155" s="3058"/>
      <c r="DAL155" s="3059"/>
      <c r="DAM155" s="3058"/>
      <c r="DAN155" s="3059"/>
      <c r="DAO155" s="3050"/>
      <c r="DAP155" s="3051"/>
      <c r="DAQ155" s="3058"/>
      <c r="DAR155" s="3056"/>
      <c r="DAS155" s="3050"/>
      <c r="DAT155" s="3051"/>
      <c r="DAU155" s="3052"/>
      <c r="DAV155" s="3053"/>
      <c r="DAW155" s="3050"/>
      <c r="DAX155" s="3054"/>
      <c r="DAY155" s="3029"/>
      <c r="DAZ155" s="3055"/>
      <c r="DBA155" s="3056"/>
      <c r="DBB155" s="3057"/>
      <c r="DBC155" s="3058"/>
      <c r="DBD155" s="3059"/>
      <c r="DBE155" s="3058"/>
      <c r="DBF155" s="3059"/>
      <c r="DBG155" s="3050"/>
      <c r="DBH155" s="3051"/>
      <c r="DBI155" s="3058"/>
      <c r="DBJ155" s="3056"/>
      <c r="DBK155" s="3050"/>
      <c r="DBL155" s="3051"/>
      <c r="DBM155" s="3052"/>
      <c r="DBN155" s="3053"/>
      <c r="DBO155" s="3050"/>
      <c r="DBP155" s="3054"/>
      <c r="DBQ155" s="3029"/>
      <c r="DBR155" s="3055"/>
      <c r="DBS155" s="3056"/>
      <c r="DBT155" s="3057"/>
      <c r="DBU155" s="3058"/>
      <c r="DBV155" s="3059"/>
      <c r="DBW155" s="3058"/>
      <c r="DBX155" s="3059"/>
      <c r="DBY155" s="3050"/>
      <c r="DBZ155" s="3051"/>
      <c r="DCA155" s="3058"/>
      <c r="DCB155" s="3056"/>
      <c r="DCC155" s="3050"/>
      <c r="DCD155" s="3051"/>
      <c r="DCE155" s="3052"/>
      <c r="DCF155" s="3053"/>
      <c r="DCG155" s="3050"/>
      <c r="DCH155" s="3054"/>
      <c r="DCI155" s="3029"/>
      <c r="DCJ155" s="3055"/>
      <c r="DCK155" s="3056"/>
      <c r="DCL155" s="3057"/>
      <c r="DCM155" s="3058"/>
      <c r="DCN155" s="3059"/>
      <c r="DCO155" s="3058"/>
      <c r="DCP155" s="3059"/>
      <c r="DCQ155" s="3050"/>
      <c r="DCR155" s="3051"/>
      <c r="DCS155" s="3058"/>
      <c r="DCT155" s="3056"/>
      <c r="DCU155" s="3050"/>
      <c r="DCV155" s="3051"/>
      <c r="DCW155" s="3052"/>
      <c r="DCX155" s="3053"/>
      <c r="DCY155" s="3050"/>
      <c r="DCZ155" s="3054"/>
      <c r="DDA155" s="3029"/>
      <c r="DDB155" s="3055"/>
      <c r="DDC155" s="3056"/>
      <c r="DDD155" s="3057"/>
      <c r="DDE155" s="3058"/>
      <c r="DDF155" s="3059"/>
      <c r="DDG155" s="3058"/>
      <c r="DDH155" s="3059"/>
      <c r="DDI155" s="3050"/>
      <c r="DDJ155" s="3051"/>
      <c r="DDK155" s="3058"/>
      <c r="DDL155" s="3056"/>
      <c r="DDM155" s="3050"/>
      <c r="DDN155" s="3051"/>
      <c r="DDO155" s="3052"/>
      <c r="DDP155" s="3053"/>
      <c r="DDQ155" s="3050"/>
      <c r="DDR155" s="3054"/>
      <c r="DDS155" s="3029"/>
      <c r="DDT155" s="3055"/>
      <c r="DDU155" s="3056"/>
      <c r="DDV155" s="3057"/>
      <c r="DDW155" s="3058"/>
      <c r="DDX155" s="3059"/>
      <c r="DDY155" s="3058"/>
      <c r="DDZ155" s="3059"/>
      <c r="DEA155" s="3050"/>
      <c r="DEB155" s="3051"/>
      <c r="DEC155" s="3058"/>
      <c r="DED155" s="3056"/>
      <c r="DEE155" s="3050"/>
      <c r="DEF155" s="3051"/>
      <c r="DEG155" s="3052"/>
      <c r="DEH155" s="3053"/>
      <c r="DEI155" s="3050"/>
      <c r="DEJ155" s="3054"/>
      <c r="DEK155" s="3029"/>
      <c r="DEL155" s="3055"/>
      <c r="DEM155" s="3056"/>
      <c r="DEN155" s="3057"/>
      <c r="DEO155" s="3058"/>
      <c r="DEP155" s="3059"/>
      <c r="DEQ155" s="3058"/>
      <c r="DER155" s="3059"/>
      <c r="DES155" s="3050"/>
      <c r="DET155" s="3051"/>
      <c r="DEU155" s="3058"/>
      <c r="DEV155" s="3056"/>
      <c r="DEW155" s="3050"/>
      <c r="DEX155" s="3051"/>
      <c r="DEY155" s="3052"/>
      <c r="DEZ155" s="3053"/>
      <c r="DFA155" s="3050"/>
      <c r="DFB155" s="3054"/>
      <c r="DFC155" s="3029"/>
      <c r="DFD155" s="3055"/>
      <c r="DFE155" s="3056"/>
      <c r="DFF155" s="3057"/>
      <c r="DFG155" s="3058"/>
      <c r="DFH155" s="3059"/>
      <c r="DFI155" s="3058"/>
      <c r="DFJ155" s="3059"/>
      <c r="DFK155" s="3050"/>
      <c r="DFL155" s="3051"/>
      <c r="DFM155" s="3058"/>
      <c r="DFN155" s="3056"/>
      <c r="DFO155" s="3050"/>
      <c r="DFP155" s="3051"/>
      <c r="DFQ155" s="3052"/>
      <c r="DFR155" s="3053"/>
      <c r="DFS155" s="3050"/>
      <c r="DFT155" s="3054"/>
      <c r="DFU155" s="3029"/>
      <c r="DFV155" s="3055"/>
      <c r="DFW155" s="3056"/>
      <c r="DFX155" s="3057"/>
      <c r="DFY155" s="3058"/>
      <c r="DFZ155" s="3059"/>
      <c r="DGA155" s="3058"/>
      <c r="DGB155" s="3059"/>
      <c r="DGC155" s="3050"/>
      <c r="DGD155" s="3051"/>
      <c r="DGE155" s="3058"/>
      <c r="DGF155" s="3056"/>
      <c r="DGG155" s="3050"/>
      <c r="DGH155" s="3051"/>
      <c r="DGI155" s="3052"/>
      <c r="DGJ155" s="3053"/>
      <c r="DGK155" s="3050"/>
      <c r="DGL155" s="3054"/>
      <c r="DGM155" s="3029"/>
      <c r="DGN155" s="3055"/>
      <c r="DGO155" s="3056"/>
      <c r="DGP155" s="3057"/>
      <c r="DGQ155" s="3058"/>
      <c r="DGR155" s="3059"/>
      <c r="DGS155" s="3058"/>
      <c r="DGT155" s="3059"/>
      <c r="DGU155" s="3050"/>
      <c r="DGV155" s="3051"/>
      <c r="DGW155" s="3058"/>
      <c r="DGX155" s="3056"/>
      <c r="DGY155" s="3050"/>
      <c r="DGZ155" s="3051"/>
      <c r="DHA155" s="3052"/>
      <c r="DHB155" s="3053"/>
      <c r="DHC155" s="3050"/>
      <c r="DHD155" s="3054"/>
      <c r="DHE155" s="3029"/>
      <c r="DHF155" s="3055"/>
      <c r="DHG155" s="3056"/>
      <c r="DHH155" s="3057"/>
      <c r="DHI155" s="3058"/>
      <c r="DHJ155" s="3059"/>
      <c r="DHK155" s="3058"/>
      <c r="DHL155" s="3059"/>
      <c r="DHM155" s="3050"/>
      <c r="DHN155" s="3051"/>
      <c r="DHO155" s="3058"/>
      <c r="DHP155" s="3056"/>
      <c r="DHQ155" s="3050"/>
      <c r="DHR155" s="3051"/>
      <c r="DHS155" s="3052"/>
      <c r="DHT155" s="3053"/>
      <c r="DHU155" s="3050"/>
      <c r="DHV155" s="3054"/>
      <c r="DHW155" s="3029"/>
      <c r="DHX155" s="3055"/>
      <c r="DHY155" s="3056"/>
      <c r="DHZ155" s="3057"/>
      <c r="DIA155" s="3058"/>
      <c r="DIB155" s="3059"/>
      <c r="DIC155" s="3058"/>
      <c r="DID155" s="3059"/>
      <c r="DIE155" s="3050"/>
      <c r="DIF155" s="3051"/>
      <c r="DIG155" s="3058"/>
      <c r="DIH155" s="3056"/>
      <c r="DII155" s="3050"/>
      <c r="DIJ155" s="3051"/>
      <c r="DIK155" s="3052"/>
      <c r="DIL155" s="3053"/>
      <c r="DIM155" s="3050"/>
      <c r="DIN155" s="3054"/>
      <c r="DIO155" s="3029"/>
      <c r="DIP155" s="3055"/>
      <c r="DIQ155" s="3056"/>
      <c r="DIR155" s="3057"/>
      <c r="DIS155" s="3058"/>
      <c r="DIT155" s="3059"/>
      <c r="DIU155" s="3058"/>
      <c r="DIV155" s="3059"/>
      <c r="DIW155" s="3050"/>
      <c r="DIX155" s="3051"/>
      <c r="DIY155" s="3058"/>
      <c r="DIZ155" s="3056"/>
      <c r="DJA155" s="3050"/>
      <c r="DJB155" s="3051"/>
      <c r="DJC155" s="3052"/>
      <c r="DJD155" s="3053"/>
      <c r="DJE155" s="3050"/>
      <c r="DJF155" s="3054"/>
      <c r="DJG155" s="3029"/>
      <c r="DJH155" s="3055"/>
      <c r="DJI155" s="3056"/>
      <c r="DJJ155" s="3057"/>
      <c r="DJK155" s="3058"/>
      <c r="DJL155" s="3059"/>
      <c r="DJM155" s="3058"/>
      <c r="DJN155" s="3059"/>
      <c r="DJO155" s="3050"/>
      <c r="DJP155" s="3051"/>
      <c r="DJQ155" s="3058"/>
      <c r="DJR155" s="3056"/>
      <c r="DJS155" s="3050"/>
      <c r="DJT155" s="3051"/>
      <c r="DJU155" s="3052"/>
      <c r="DJV155" s="3053"/>
      <c r="DJW155" s="3050"/>
      <c r="DJX155" s="3054"/>
      <c r="DJY155" s="3029"/>
      <c r="DJZ155" s="3055"/>
      <c r="DKA155" s="3056"/>
      <c r="DKB155" s="3057"/>
      <c r="DKC155" s="3058"/>
      <c r="DKD155" s="3059"/>
      <c r="DKE155" s="3058"/>
      <c r="DKF155" s="3059"/>
      <c r="DKG155" s="3050"/>
      <c r="DKH155" s="3051"/>
      <c r="DKI155" s="3058"/>
      <c r="DKJ155" s="3056"/>
      <c r="DKK155" s="3050"/>
      <c r="DKL155" s="3051"/>
      <c r="DKM155" s="3052"/>
      <c r="DKN155" s="3053"/>
      <c r="DKO155" s="3050"/>
      <c r="DKP155" s="3054"/>
      <c r="DKQ155" s="3029"/>
      <c r="DKR155" s="3055"/>
      <c r="DKS155" s="3056"/>
      <c r="DKT155" s="3057"/>
      <c r="DKU155" s="3058"/>
      <c r="DKV155" s="3059"/>
      <c r="DKW155" s="3058"/>
      <c r="DKX155" s="3059"/>
      <c r="DKY155" s="3050"/>
      <c r="DKZ155" s="3051"/>
      <c r="DLA155" s="3058"/>
      <c r="DLB155" s="3056"/>
      <c r="DLC155" s="3050"/>
      <c r="DLD155" s="3051"/>
      <c r="DLE155" s="3052"/>
      <c r="DLF155" s="3053"/>
      <c r="DLG155" s="3050"/>
      <c r="DLH155" s="3054"/>
      <c r="DLI155" s="3029"/>
      <c r="DLJ155" s="3055"/>
      <c r="DLK155" s="3056"/>
      <c r="DLL155" s="3057"/>
      <c r="DLM155" s="3058"/>
      <c r="DLN155" s="3059"/>
      <c r="DLO155" s="3058"/>
      <c r="DLP155" s="3059"/>
      <c r="DLQ155" s="3050"/>
      <c r="DLR155" s="3051"/>
      <c r="DLS155" s="3058"/>
      <c r="DLT155" s="3056"/>
      <c r="DLU155" s="3050"/>
      <c r="DLV155" s="3051"/>
      <c r="DLW155" s="3052"/>
      <c r="DLX155" s="3053"/>
      <c r="DLY155" s="3050"/>
      <c r="DLZ155" s="3054"/>
      <c r="DMA155" s="3029"/>
      <c r="DMB155" s="3055"/>
      <c r="DMC155" s="3056"/>
      <c r="DMD155" s="3057"/>
      <c r="DME155" s="3058"/>
      <c r="DMF155" s="3059"/>
      <c r="DMG155" s="3058"/>
      <c r="DMH155" s="3059"/>
      <c r="DMI155" s="3050"/>
      <c r="DMJ155" s="3051"/>
      <c r="DMK155" s="3058"/>
      <c r="DML155" s="3056"/>
      <c r="DMM155" s="3050"/>
      <c r="DMN155" s="3051"/>
      <c r="DMO155" s="3052"/>
      <c r="DMP155" s="3053"/>
      <c r="DMQ155" s="3050"/>
      <c r="DMR155" s="3054"/>
      <c r="DMS155" s="3029"/>
      <c r="DMT155" s="3055"/>
      <c r="DMU155" s="3056"/>
      <c r="DMV155" s="3057"/>
      <c r="DMW155" s="3058"/>
      <c r="DMX155" s="3059"/>
      <c r="DMY155" s="3058"/>
      <c r="DMZ155" s="3059"/>
      <c r="DNA155" s="3050"/>
      <c r="DNB155" s="3051"/>
      <c r="DNC155" s="3058"/>
      <c r="DND155" s="3056"/>
      <c r="DNE155" s="3050"/>
      <c r="DNF155" s="3051"/>
      <c r="DNG155" s="3052"/>
      <c r="DNH155" s="3053"/>
      <c r="DNI155" s="3050"/>
      <c r="DNJ155" s="3054"/>
      <c r="DNK155" s="3029"/>
      <c r="DNL155" s="3055"/>
      <c r="DNM155" s="3056"/>
      <c r="DNN155" s="3057"/>
      <c r="DNO155" s="3058"/>
      <c r="DNP155" s="3059"/>
      <c r="DNQ155" s="3058"/>
      <c r="DNR155" s="3059"/>
      <c r="DNS155" s="3050"/>
      <c r="DNT155" s="3051"/>
      <c r="DNU155" s="3058"/>
      <c r="DNV155" s="3056"/>
      <c r="DNW155" s="3050"/>
      <c r="DNX155" s="3051"/>
      <c r="DNY155" s="3052"/>
      <c r="DNZ155" s="3053"/>
      <c r="DOA155" s="3050"/>
      <c r="DOB155" s="3054"/>
      <c r="DOC155" s="3029"/>
      <c r="DOD155" s="3055"/>
      <c r="DOE155" s="3056"/>
      <c r="DOF155" s="3057"/>
      <c r="DOG155" s="3058"/>
      <c r="DOH155" s="3059"/>
      <c r="DOI155" s="3058"/>
      <c r="DOJ155" s="3059"/>
      <c r="DOK155" s="3050"/>
      <c r="DOL155" s="3051"/>
      <c r="DOM155" s="3058"/>
      <c r="DON155" s="3056"/>
      <c r="DOO155" s="3050"/>
      <c r="DOP155" s="3051"/>
      <c r="DOQ155" s="3052"/>
      <c r="DOR155" s="3053"/>
      <c r="DOS155" s="3050"/>
      <c r="DOT155" s="3054"/>
      <c r="DOU155" s="3029"/>
      <c r="DOV155" s="3055"/>
      <c r="DOW155" s="3056"/>
      <c r="DOX155" s="3057"/>
      <c r="DOY155" s="3058"/>
      <c r="DOZ155" s="3059"/>
      <c r="DPA155" s="3058"/>
      <c r="DPB155" s="3059"/>
      <c r="DPC155" s="3050"/>
      <c r="DPD155" s="3051"/>
      <c r="DPE155" s="3058"/>
      <c r="DPF155" s="3056"/>
      <c r="DPG155" s="3050"/>
      <c r="DPH155" s="3051"/>
      <c r="DPI155" s="3052"/>
      <c r="DPJ155" s="3053"/>
      <c r="DPK155" s="3050"/>
      <c r="DPL155" s="3054"/>
      <c r="DPM155" s="3029"/>
      <c r="DPN155" s="3055"/>
      <c r="DPO155" s="3056"/>
      <c r="DPP155" s="3057"/>
      <c r="DPQ155" s="3058"/>
      <c r="DPR155" s="3059"/>
      <c r="DPS155" s="3058"/>
      <c r="DPT155" s="3059"/>
      <c r="DPU155" s="3050"/>
      <c r="DPV155" s="3051"/>
      <c r="DPW155" s="3058"/>
      <c r="DPX155" s="3056"/>
      <c r="DPY155" s="3050"/>
      <c r="DPZ155" s="3051"/>
      <c r="DQA155" s="3052"/>
      <c r="DQB155" s="3053"/>
      <c r="DQC155" s="3050"/>
      <c r="DQD155" s="3054"/>
      <c r="DQE155" s="3029"/>
      <c r="DQF155" s="3055"/>
      <c r="DQG155" s="3056"/>
      <c r="DQH155" s="3057"/>
      <c r="DQI155" s="3058"/>
      <c r="DQJ155" s="3059"/>
      <c r="DQK155" s="3058"/>
      <c r="DQL155" s="3059"/>
      <c r="DQM155" s="3050"/>
      <c r="DQN155" s="3051"/>
      <c r="DQO155" s="3058"/>
      <c r="DQP155" s="3056"/>
      <c r="DQQ155" s="3050"/>
      <c r="DQR155" s="3051"/>
      <c r="DQS155" s="3052"/>
      <c r="DQT155" s="3053"/>
      <c r="DQU155" s="3050"/>
      <c r="DQV155" s="3054"/>
      <c r="DQW155" s="3029"/>
      <c r="DQX155" s="3055"/>
      <c r="DQY155" s="3056"/>
      <c r="DQZ155" s="3057"/>
      <c r="DRA155" s="3058"/>
      <c r="DRB155" s="3059"/>
      <c r="DRC155" s="3058"/>
      <c r="DRD155" s="3059"/>
      <c r="DRE155" s="3050"/>
      <c r="DRF155" s="3051"/>
      <c r="DRG155" s="3058"/>
      <c r="DRH155" s="3056"/>
      <c r="DRI155" s="3050"/>
      <c r="DRJ155" s="3051"/>
      <c r="DRK155" s="3052"/>
      <c r="DRL155" s="3053"/>
      <c r="DRM155" s="3050"/>
      <c r="DRN155" s="3054"/>
      <c r="DRO155" s="3029"/>
      <c r="DRP155" s="3055"/>
      <c r="DRQ155" s="3056"/>
      <c r="DRR155" s="3057"/>
      <c r="DRS155" s="3058"/>
      <c r="DRT155" s="3059"/>
      <c r="DRU155" s="3058"/>
      <c r="DRV155" s="3059"/>
      <c r="DRW155" s="3050"/>
      <c r="DRX155" s="3051"/>
      <c r="DRY155" s="3058"/>
      <c r="DRZ155" s="3056"/>
      <c r="DSA155" s="3050"/>
      <c r="DSB155" s="3051"/>
      <c r="DSC155" s="3052"/>
      <c r="DSD155" s="3053"/>
      <c r="DSE155" s="3050"/>
      <c r="DSF155" s="3054"/>
      <c r="DSG155" s="3029"/>
      <c r="DSH155" s="3055"/>
      <c r="DSI155" s="3056"/>
      <c r="DSJ155" s="3057"/>
      <c r="DSK155" s="3058"/>
      <c r="DSL155" s="3059"/>
      <c r="DSM155" s="3058"/>
      <c r="DSN155" s="3059"/>
      <c r="DSO155" s="3050"/>
      <c r="DSP155" s="3051"/>
      <c r="DSQ155" s="3058"/>
      <c r="DSR155" s="3056"/>
      <c r="DSS155" s="3050"/>
      <c r="DST155" s="3051"/>
      <c r="DSU155" s="3052"/>
      <c r="DSV155" s="3053"/>
      <c r="DSW155" s="3050"/>
      <c r="DSX155" s="3054"/>
      <c r="DSY155" s="3029"/>
      <c r="DSZ155" s="3055"/>
      <c r="DTA155" s="3056"/>
      <c r="DTB155" s="3057"/>
      <c r="DTC155" s="3058"/>
      <c r="DTD155" s="3059"/>
      <c r="DTE155" s="3058"/>
      <c r="DTF155" s="3059"/>
      <c r="DTG155" s="3050"/>
      <c r="DTH155" s="3051"/>
      <c r="DTI155" s="3058"/>
      <c r="DTJ155" s="3056"/>
      <c r="DTK155" s="3050"/>
      <c r="DTL155" s="3051"/>
      <c r="DTM155" s="3052"/>
      <c r="DTN155" s="3053"/>
      <c r="DTO155" s="3050"/>
      <c r="DTP155" s="3054"/>
      <c r="DTQ155" s="3029"/>
      <c r="DTR155" s="3055"/>
      <c r="DTS155" s="3056"/>
      <c r="DTT155" s="3057"/>
      <c r="DTU155" s="3058"/>
      <c r="DTV155" s="3059"/>
      <c r="DTW155" s="3058"/>
      <c r="DTX155" s="3059"/>
      <c r="DTY155" s="3050"/>
      <c r="DTZ155" s="3051"/>
      <c r="DUA155" s="3058"/>
      <c r="DUB155" s="3056"/>
      <c r="DUC155" s="3050"/>
      <c r="DUD155" s="3051"/>
      <c r="DUE155" s="3052"/>
      <c r="DUF155" s="3053"/>
      <c r="DUG155" s="3050"/>
      <c r="DUH155" s="3054"/>
      <c r="DUI155" s="3029"/>
      <c r="DUJ155" s="3055"/>
      <c r="DUK155" s="3056"/>
      <c r="DUL155" s="3057"/>
      <c r="DUM155" s="3058"/>
      <c r="DUN155" s="3059"/>
      <c r="DUO155" s="3058"/>
      <c r="DUP155" s="3059"/>
      <c r="DUQ155" s="3050"/>
      <c r="DUR155" s="3051"/>
      <c r="DUS155" s="3058"/>
      <c r="DUT155" s="3056"/>
      <c r="DUU155" s="3050"/>
      <c r="DUV155" s="3051"/>
      <c r="DUW155" s="3052"/>
      <c r="DUX155" s="3053"/>
      <c r="DUY155" s="3050"/>
      <c r="DUZ155" s="3054"/>
      <c r="DVA155" s="3029"/>
      <c r="DVB155" s="3055"/>
      <c r="DVC155" s="3056"/>
      <c r="DVD155" s="3057"/>
      <c r="DVE155" s="3058"/>
      <c r="DVF155" s="3059"/>
      <c r="DVG155" s="3058"/>
      <c r="DVH155" s="3059"/>
      <c r="DVI155" s="3050"/>
      <c r="DVJ155" s="3051"/>
      <c r="DVK155" s="3058"/>
      <c r="DVL155" s="3056"/>
      <c r="DVM155" s="3050"/>
      <c r="DVN155" s="3051"/>
      <c r="DVO155" s="3052"/>
      <c r="DVP155" s="3053"/>
      <c r="DVQ155" s="3050"/>
      <c r="DVR155" s="3054"/>
      <c r="DVS155" s="3029"/>
      <c r="DVT155" s="3055"/>
      <c r="DVU155" s="3056"/>
      <c r="DVV155" s="3057"/>
      <c r="DVW155" s="3058"/>
      <c r="DVX155" s="3059"/>
      <c r="DVY155" s="3058"/>
      <c r="DVZ155" s="3059"/>
      <c r="DWA155" s="3050"/>
      <c r="DWB155" s="3051"/>
      <c r="DWC155" s="3058"/>
      <c r="DWD155" s="3056"/>
      <c r="DWE155" s="3050"/>
      <c r="DWF155" s="3051"/>
      <c r="DWG155" s="3052"/>
      <c r="DWH155" s="3053"/>
      <c r="DWI155" s="3050"/>
      <c r="DWJ155" s="3054"/>
      <c r="DWK155" s="3029"/>
      <c r="DWL155" s="3055"/>
      <c r="DWM155" s="3056"/>
      <c r="DWN155" s="3057"/>
      <c r="DWO155" s="3058"/>
      <c r="DWP155" s="3059"/>
      <c r="DWQ155" s="3058"/>
      <c r="DWR155" s="3059"/>
      <c r="DWS155" s="3050"/>
      <c r="DWT155" s="3051"/>
      <c r="DWU155" s="3058"/>
      <c r="DWV155" s="3056"/>
      <c r="DWW155" s="3050"/>
      <c r="DWX155" s="3051"/>
      <c r="DWY155" s="3052"/>
      <c r="DWZ155" s="3053"/>
      <c r="DXA155" s="3050"/>
      <c r="DXB155" s="3054"/>
      <c r="DXC155" s="3029"/>
      <c r="DXD155" s="3055"/>
      <c r="DXE155" s="3056"/>
      <c r="DXF155" s="3057"/>
      <c r="DXG155" s="3058"/>
      <c r="DXH155" s="3059"/>
      <c r="DXI155" s="3058"/>
      <c r="DXJ155" s="3059"/>
      <c r="DXK155" s="3050"/>
      <c r="DXL155" s="3051"/>
      <c r="DXM155" s="3058"/>
      <c r="DXN155" s="3056"/>
      <c r="DXO155" s="3050"/>
      <c r="DXP155" s="3051"/>
      <c r="DXQ155" s="3052"/>
      <c r="DXR155" s="3053"/>
      <c r="DXS155" s="3050"/>
      <c r="DXT155" s="3054"/>
      <c r="DXU155" s="3029"/>
      <c r="DXV155" s="3055"/>
      <c r="DXW155" s="3056"/>
      <c r="DXX155" s="3057"/>
      <c r="DXY155" s="3058"/>
      <c r="DXZ155" s="3059"/>
      <c r="DYA155" s="3058"/>
      <c r="DYB155" s="3059"/>
      <c r="DYC155" s="3050"/>
      <c r="DYD155" s="3051"/>
      <c r="DYE155" s="3058"/>
      <c r="DYF155" s="3056"/>
      <c r="DYG155" s="3050"/>
      <c r="DYH155" s="3051"/>
      <c r="DYI155" s="3052"/>
      <c r="DYJ155" s="3053"/>
      <c r="DYK155" s="3050"/>
      <c r="DYL155" s="3054"/>
      <c r="DYM155" s="3029"/>
      <c r="DYN155" s="3055"/>
      <c r="DYO155" s="3056"/>
      <c r="DYP155" s="3057"/>
      <c r="DYQ155" s="3058"/>
      <c r="DYR155" s="3059"/>
      <c r="DYS155" s="3058"/>
      <c r="DYT155" s="3059"/>
      <c r="DYU155" s="3050"/>
      <c r="DYV155" s="3051"/>
      <c r="DYW155" s="3058"/>
      <c r="DYX155" s="3056"/>
      <c r="DYY155" s="3050"/>
      <c r="DYZ155" s="3051"/>
      <c r="DZA155" s="3052"/>
      <c r="DZB155" s="3053"/>
      <c r="DZC155" s="3050"/>
      <c r="DZD155" s="3054"/>
      <c r="DZE155" s="3029"/>
      <c r="DZF155" s="3055"/>
      <c r="DZG155" s="3056"/>
      <c r="DZH155" s="3057"/>
      <c r="DZI155" s="3058"/>
      <c r="DZJ155" s="3059"/>
      <c r="DZK155" s="3058"/>
      <c r="DZL155" s="3059"/>
      <c r="DZM155" s="3050"/>
      <c r="DZN155" s="3051"/>
      <c r="DZO155" s="3058"/>
      <c r="DZP155" s="3056"/>
      <c r="DZQ155" s="3050"/>
      <c r="DZR155" s="3051"/>
      <c r="DZS155" s="3052"/>
      <c r="DZT155" s="3053"/>
      <c r="DZU155" s="3050"/>
      <c r="DZV155" s="3054"/>
      <c r="DZW155" s="3029"/>
      <c r="DZX155" s="3055"/>
      <c r="DZY155" s="3056"/>
      <c r="DZZ155" s="3057"/>
      <c r="EAA155" s="3058"/>
      <c r="EAB155" s="3059"/>
      <c r="EAC155" s="3058"/>
      <c r="EAD155" s="3059"/>
      <c r="EAE155" s="3050"/>
      <c r="EAF155" s="3051"/>
      <c r="EAG155" s="3058"/>
      <c r="EAH155" s="3056"/>
      <c r="EAI155" s="3050"/>
      <c r="EAJ155" s="3051"/>
      <c r="EAK155" s="3052"/>
      <c r="EAL155" s="3053"/>
      <c r="EAM155" s="3050"/>
      <c r="EAN155" s="3054"/>
      <c r="EAO155" s="3029"/>
      <c r="EAP155" s="3055"/>
      <c r="EAQ155" s="3056"/>
      <c r="EAR155" s="3057"/>
      <c r="EAS155" s="3058"/>
      <c r="EAT155" s="3059"/>
      <c r="EAU155" s="3058"/>
      <c r="EAV155" s="3059"/>
      <c r="EAW155" s="3050"/>
      <c r="EAX155" s="3051"/>
      <c r="EAY155" s="3058"/>
      <c r="EAZ155" s="3056"/>
      <c r="EBA155" s="3050"/>
      <c r="EBB155" s="3051"/>
      <c r="EBC155" s="3052"/>
      <c r="EBD155" s="3053"/>
      <c r="EBE155" s="3050"/>
      <c r="EBF155" s="3054"/>
      <c r="EBG155" s="3029"/>
      <c r="EBH155" s="3055"/>
      <c r="EBI155" s="3056"/>
      <c r="EBJ155" s="3057"/>
      <c r="EBK155" s="3058"/>
      <c r="EBL155" s="3059"/>
      <c r="EBM155" s="3058"/>
      <c r="EBN155" s="3059"/>
      <c r="EBO155" s="3050"/>
      <c r="EBP155" s="3051"/>
      <c r="EBQ155" s="3058"/>
      <c r="EBR155" s="3056"/>
      <c r="EBS155" s="3050"/>
      <c r="EBT155" s="3051"/>
      <c r="EBU155" s="3052"/>
      <c r="EBV155" s="3053"/>
      <c r="EBW155" s="3050"/>
      <c r="EBX155" s="3054"/>
      <c r="EBY155" s="3029"/>
      <c r="EBZ155" s="3055"/>
      <c r="ECA155" s="3056"/>
      <c r="ECB155" s="3057"/>
      <c r="ECC155" s="3058"/>
      <c r="ECD155" s="3059"/>
      <c r="ECE155" s="3058"/>
      <c r="ECF155" s="3059"/>
      <c r="ECG155" s="3050"/>
      <c r="ECH155" s="3051"/>
      <c r="ECI155" s="3058"/>
      <c r="ECJ155" s="3056"/>
      <c r="ECK155" s="3050"/>
      <c r="ECL155" s="3051"/>
      <c r="ECM155" s="3052"/>
      <c r="ECN155" s="3053"/>
      <c r="ECO155" s="3050"/>
      <c r="ECP155" s="3054"/>
      <c r="ECQ155" s="3029"/>
      <c r="ECR155" s="3055"/>
      <c r="ECS155" s="3056"/>
      <c r="ECT155" s="3057"/>
      <c r="ECU155" s="3058"/>
      <c r="ECV155" s="3059"/>
      <c r="ECW155" s="3058"/>
      <c r="ECX155" s="3059"/>
      <c r="ECY155" s="3050"/>
      <c r="ECZ155" s="3051"/>
      <c r="EDA155" s="3058"/>
      <c r="EDB155" s="3056"/>
      <c r="EDC155" s="3050"/>
      <c r="EDD155" s="3051"/>
      <c r="EDE155" s="3052"/>
      <c r="EDF155" s="3053"/>
      <c r="EDG155" s="3050"/>
      <c r="EDH155" s="3054"/>
      <c r="EDI155" s="3029"/>
      <c r="EDJ155" s="3055"/>
      <c r="EDK155" s="3056"/>
      <c r="EDL155" s="3057"/>
      <c r="EDM155" s="3058"/>
      <c r="EDN155" s="3059"/>
      <c r="EDO155" s="3058"/>
      <c r="EDP155" s="3059"/>
      <c r="EDQ155" s="3050"/>
      <c r="EDR155" s="3051"/>
      <c r="EDS155" s="3058"/>
      <c r="EDT155" s="3056"/>
      <c r="EDU155" s="3050"/>
      <c r="EDV155" s="3051"/>
      <c r="EDW155" s="3052"/>
      <c r="EDX155" s="3053"/>
      <c r="EDY155" s="3050"/>
      <c r="EDZ155" s="3054"/>
      <c r="EEA155" s="3029"/>
      <c r="EEB155" s="3055"/>
      <c r="EEC155" s="3056"/>
      <c r="EED155" s="3057"/>
      <c r="EEE155" s="3058"/>
      <c r="EEF155" s="3059"/>
      <c r="EEG155" s="3058"/>
      <c r="EEH155" s="3059"/>
      <c r="EEI155" s="3050"/>
      <c r="EEJ155" s="3051"/>
      <c r="EEK155" s="3058"/>
      <c r="EEL155" s="3056"/>
      <c r="EEM155" s="3050"/>
      <c r="EEN155" s="3051"/>
      <c r="EEO155" s="3052"/>
      <c r="EEP155" s="3053"/>
      <c r="EEQ155" s="3050"/>
      <c r="EER155" s="3054"/>
      <c r="EES155" s="3029"/>
      <c r="EET155" s="3055"/>
      <c r="EEU155" s="3056"/>
      <c r="EEV155" s="3057"/>
      <c r="EEW155" s="3058"/>
      <c r="EEX155" s="3059"/>
      <c r="EEY155" s="3058"/>
      <c r="EEZ155" s="3059"/>
      <c r="EFA155" s="3050"/>
      <c r="EFB155" s="3051"/>
      <c r="EFC155" s="3058"/>
      <c r="EFD155" s="3056"/>
      <c r="EFE155" s="3050"/>
      <c r="EFF155" s="3051"/>
      <c r="EFG155" s="3052"/>
      <c r="EFH155" s="3053"/>
      <c r="EFI155" s="3050"/>
      <c r="EFJ155" s="3054"/>
      <c r="EFK155" s="3029"/>
      <c r="EFL155" s="3055"/>
      <c r="EFM155" s="3056"/>
      <c r="EFN155" s="3057"/>
      <c r="EFO155" s="3058"/>
      <c r="EFP155" s="3059"/>
      <c r="EFQ155" s="3058"/>
      <c r="EFR155" s="3059"/>
      <c r="EFS155" s="3050"/>
      <c r="EFT155" s="3051"/>
      <c r="EFU155" s="3058"/>
      <c r="EFV155" s="3056"/>
      <c r="EFW155" s="3050"/>
      <c r="EFX155" s="3051"/>
      <c r="EFY155" s="3052"/>
      <c r="EFZ155" s="3053"/>
      <c r="EGA155" s="3050"/>
      <c r="EGB155" s="3054"/>
      <c r="EGC155" s="3029"/>
      <c r="EGD155" s="3055"/>
      <c r="EGE155" s="3056"/>
      <c r="EGF155" s="3057"/>
      <c r="EGG155" s="3058"/>
      <c r="EGH155" s="3059"/>
      <c r="EGI155" s="3058"/>
      <c r="EGJ155" s="3059"/>
      <c r="EGK155" s="3050"/>
      <c r="EGL155" s="3051"/>
      <c r="EGM155" s="3058"/>
      <c r="EGN155" s="3056"/>
      <c r="EGO155" s="3050"/>
      <c r="EGP155" s="3051"/>
      <c r="EGQ155" s="3052"/>
      <c r="EGR155" s="3053"/>
      <c r="EGS155" s="3050"/>
      <c r="EGT155" s="3054"/>
      <c r="EGU155" s="3029"/>
      <c r="EGV155" s="3055"/>
      <c r="EGW155" s="3056"/>
      <c r="EGX155" s="3057"/>
      <c r="EGY155" s="3058"/>
      <c r="EGZ155" s="3059"/>
      <c r="EHA155" s="3058"/>
      <c r="EHB155" s="3059"/>
      <c r="EHC155" s="3050"/>
      <c r="EHD155" s="3051"/>
      <c r="EHE155" s="3058"/>
      <c r="EHF155" s="3056"/>
      <c r="EHG155" s="3050"/>
      <c r="EHH155" s="3051"/>
      <c r="EHI155" s="3052"/>
      <c r="EHJ155" s="3053"/>
      <c r="EHK155" s="3050"/>
      <c r="EHL155" s="3054"/>
      <c r="EHM155" s="3029"/>
      <c r="EHN155" s="3055"/>
      <c r="EHO155" s="3056"/>
      <c r="EHP155" s="3057"/>
      <c r="EHQ155" s="3058"/>
      <c r="EHR155" s="3059"/>
      <c r="EHS155" s="3058"/>
      <c r="EHT155" s="3059"/>
      <c r="EHU155" s="3050"/>
      <c r="EHV155" s="3051"/>
      <c r="EHW155" s="3058"/>
      <c r="EHX155" s="3056"/>
      <c r="EHY155" s="3050"/>
      <c r="EHZ155" s="3051"/>
      <c r="EIA155" s="3052"/>
      <c r="EIB155" s="3053"/>
      <c r="EIC155" s="3050"/>
      <c r="EID155" s="3054"/>
      <c r="EIE155" s="3029"/>
      <c r="EIF155" s="3055"/>
      <c r="EIG155" s="3056"/>
      <c r="EIH155" s="3057"/>
      <c r="EII155" s="3058"/>
      <c r="EIJ155" s="3059"/>
      <c r="EIK155" s="3058"/>
      <c r="EIL155" s="3059"/>
      <c r="EIM155" s="3050"/>
      <c r="EIN155" s="3051"/>
      <c r="EIO155" s="3058"/>
      <c r="EIP155" s="3056"/>
      <c r="EIQ155" s="3050"/>
      <c r="EIR155" s="3051"/>
      <c r="EIS155" s="3052"/>
      <c r="EIT155" s="3053"/>
      <c r="EIU155" s="3050"/>
      <c r="EIV155" s="3054"/>
      <c r="EIW155" s="3029"/>
      <c r="EIX155" s="3055"/>
      <c r="EIY155" s="3056"/>
      <c r="EIZ155" s="3057"/>
      <c r="EJA155" s="3058"/>
      <c r="EJB155" s="3059"/>
      <c r="EJC155" s="3058"/>
      <c r="EJD155" s="3059"/>
      <c r="EJE155" s="3050"/>
      <c r="EJF155" s="3051"/>
      <c r="EJG155" s="3058"/>
      <c r="EJH155" s="3056"/>
      <c r="EJI155" s="3050"/>
      <c r="EJJ155" s="3051"/>
      <c r="EJK155" s="3052"/>
      <c r="EJL155" s="3053"/>
      <c r="EJM155" s="3050"/>
      <c r="EJN155" s="3054"/>
      <c r="EJO155" s="3029"/>
      <c r="EJP155" s="3055"/>
      <c r="EJQ155" s="3056"/>
      <c r="EJR155" s="3057"/>
      <c r="EJS155" s="3058"/>
      <c r="EJT155" s="3059"/>
      <c r="EJU155" s="3058"/>
      <c r="EJV155" s="3059"/>
      <c r="EJW155" s="3050"/>
      <c r="EJX155" s="3051"/>
      <c r="EJY155" s="3058"/>
      <c r="EJZ155" s="3056"/>
      <c r="EKA155" s="3050"/>
      <c r="EKB155" s="3051"/>
      <c r="EKC155" s="3052"/>
      <c r="EKD155" s="3053"/>
      <c r="EKE155" s="3050"/>
      <c r="EKF155" s="3054"/>
      <c r="EKG155" s="3029"/>
      <c r="EKH155" s="3055"/>
      <c r="EKI155" s="3056"/>
      <c r="EKJ155" s="3057"/>
      <c r="EKK155" s="3058"/>
      <c r="EKL155" s="3059"/>
      <c r="EKM155" s="3058"/>
      <c r="EKN155" s="3059"/>
      <c r="EKO155" s="3050"/>
      <c r="EKP155" s="3051"/>
      <c r="EKQ155" s="3058"/>
      <c r="EKR155" s="3056"/>
      <c r="EKS155" s="3050"/>
      <c r="EKT155" s="3051"/>
      <c r="EKU155" s="3052"/>
      <c r="EKV155" s="3053"/>
      <c r="EKW155" s="3050"/>
      <c r="EKX155" s="3054"/>
      <c r="EKY155" s="3029"/>
      <c r="EKZ155" s="3055"/>
      <c r="ELA155" s="3056"/>
      <c r="ELB155" s="3057"/>
      <c r="ELC155" s="3058"/>
      <c r="ELD155" s="3059"/>
      <c r="ELE155" s="3058"/>
      <c r="ELF155" s="3059"/>
      <c r="ELG155" s="3050"/>
      <c r="ELH155" s="3051"/>
      <c r="ELI155" s="3058"/>
      <c r="ELJ155" s="3056"/>
      <c r="ELK155" s="3050"/>
      <c r="ELL155" s="3051"/>
      <c r="ELM155" s="3052"/>
      <c r="ELN155" s="3053"/>
      <c r="ELO155" s="3050"/>
      <c r="ELP155" s="3054"/>
      <c r="ELQ155" s="3029"/>
      <c r="ELR155" s="3055"/>
      <c r="ELS155" s="3056"/>
      <c r="ELT155" s="3057"/>
      <c r="ELU155" s="3058"/>
      <c r="ELV155" s="3059"/>
      <c r="ELW155" s="3058"/>
      <c r="ELX155" s="3059"/>
      <c r="ELY155" s="3050"/>
      <c r="ELZ155" s="3051"/>
      <c r="EMA155" s="3058"/>
      <c r="EMB155" s="3056"/>
      <c r="EMC155" s="3050"/>
      <c r="EMD155" s="3051"/>
      <c r="EME155" s="3052"/>
      <c r="EMF155" s="3053"/>
      <c r="EMG155" s="3050"/>
      <c r="EMH155" s="3054"/>
      <c r="EMI155" s="3029"/>
      <c r="EMJ155" s="3055"/>
      <c r="EMK155" s="3056"/>
      <c r="EML155" s="3057"/>
      <c r="EMM155" s="3058"/>
      <c r="EMN155" s="3059"/>
      <c r="EMO155" s="3058"/>
      <c r="EMP155" s="3059"/>
      <c r="EMQ155" s="3050"/>
      <c r="EMR155" s="3051"/>
      <c r="EMS155" s="3058"/>
      <c r="EMT155" s="3056"/>
      <c r="EMU155" s="3050"/>
      <c r="EMV155" s="3051"/>
      <c r="EMW155" s="3052"/>
      <c r="EMX155" s="3053"/>
      <c r="EMY155" s="3050"/>
      <c r="EMZ155" s="3054"/>
      <c r="ENA155" s="3029"/>
      <c r="ENB155" s="3055"/>
      <c r="ENC155" s="3056"/>
      <c r="END155" s="3057"/>
      <c r="ENE155" s="3058"/>
      <c r="ENF155" s="3059"/>
      <c r="ENG155" s="3058"/>
      <c r="ENH155" s="3059"/>
      <c r="ENI155" s="3050"/>
      <c r="ENJ155" s="3051"/>
      <c r="ENK155" s="3058"/>
      <c r="ENL155" s="3056"/>
      <c r="ENM155" s="3050"/>
      <c r="ENN155" s="3051"/>
      <c r="ENO155" s="3052"/>
      <c r="ENP155" s="3053"/>
      <c r="ENQ155" s="3050"/>
      <c r="ENR155" s="3054"/>
      <c r="ENS155" s="3029"/>
      <c r="ENT155" s="3055"/>
      <c r="ENU155" s="3056"/>
      <c r="ENV155" s="3057"/>
      <c r="ENW155" s="3058"/>
      <c r="ENX155" s="3059"/>
      <c r="ENY155" s="3058"/>
      <c r="ENZ155" s="3059"/>
      <c r="EOA155" s="3050"/>
      <c r="EOB155" s="3051"/>
      <c r="EOC155" s="3058"/>
      <c r="EOD155" s="3056"/>
      <c r="EOE155" s="3050"/>
      <c r="EOF155" s="3051"/>
      <c r="EOG155" s="3052"/>
      <c r="EOH155" s="3053"/>
      <c r="EOI155" s="3050"/>
      <c r="EOJ155" s="3054"/>
      <c r="EOK155" s="3029"/>
      <c r="EOL155" s="3055"/>
      <c r="EOM155" s="3056"/>
      <c r="EON155" s="3057"/>
      <c r="EOO155" s="3058"/>
      <c r="EOP155" s="3059"/>
      <c r="EOQ155" s="3058"/>
      <c r="EOR155" s="3059"/>
      <c r="EOS155" s="3050"/>
      <c r="EOT155" s="3051"/>
      <c r="EOU155" s="3058"/>
      <c r="EOV155" s="3056"/>
      <c r="EOW155" s="3050"/>
      <c r="EOX155" s="3051"/>
      <c r="EOY155" s="3052"/>
      <c r="EOZ155" s="3053"/>
      <c r="EPA155" s="3050"/>
      <c r="EPB155" s="3054"/>
      <c r="EPC155" s="3029"/>
      <c r="EPD155" s="3055"/>
      <c r="EPE155" s="3056"/>
      <c r="EPF155" s="3057"/>
      <c r="EPG155" s="3058"/>
      <c r="EPH155" s="3059"/>
      <c r="EPI155" s="3058"/>
      <c r="EPJ155" s="3059"/>
      <c r="EPK155" s="3050"/>
      <c r="EPL155" s="3051"/>
      <c r="EPM155" s="3058"/>
      <c r="EPN155" s="3056"/>
      <c r="EPO155" s="3050"/>
      <c r="EPP155" s="3051"/>
      <c r="EPQ155" s="3052"/>
      <c r="EPR155" s="3053"/>
      <c r="EPS155" s="3050"/>
      <c r="EPT155" s="3054"/>
      <c r="EPU155" s="3029"/>
      <c r="EPV155" s="3055"/>
      <c r="EPW155" s="3056"/>
      <c r="EPX155" s="3057"/>
      <c r="EPY155" s="3058"/>
      <c r="EPZ155" s="3059"/>
      <c r="EQA155" s="3058"/>
      <c r="EQB155" s="3059"/>
      <c r="EQC155" s="3050"/>
      <c r="EQD155" s="3051"/>
      <c r="EQE155" s="3058"/>
      <c r="EQF155" s="3056"/>
      <c r="EQG155" s="3050"/>
      <c r="EQH155" s="3051"/>
      <c r="EQI155" s="3052"/>
      <c r="EQJ155" s="3053"/>
      <c r="EQK155" s="3050"/>
      <c r="EQL155" s="3054"/>
      <c r="EQM155" s="3029"/>
      <c r="EQN155" s="3055"/>
      <c r="EQO155" s="3056"/>
      <c r="EQP155" s="3057"/>
      <c r="EQQ155" s="3058"/>
      <c r="EQR155" s="3059"/>
      <c r="EQS155" s="3058"/>
      <c r="EQT155" s="3059"/>
      <c r="EQU155" s="3050"/>
      <c r="EQV155" s="3051"/>
      <c r="EQW155" s="3058"/>
      <c r="EQX155" s="3056"/>
      <c r="EQY155" s="3050"/>
      <c r="EQZ155" s="3051"/>
      <c r="ERA155" s="3052"/>
      <c r="ERB155" s="3053"/>
      <c r="ERC155" s="3050"/>
      <c r="ERD155" s="3054"/>
      <c r="ERE155" s="3029"/>
      <c r="ERF155" s="3055"/>
      <c r="ERG155" s="3056"/>
      <c r="ERH155" s="3057"/>
      <c r="ERI155" s="3058"/>
      <c r="ERJ155" s="3059"/>
      <c r="ERK155" s="3058"/>
      <c r="ERL155" s="3059"/>
      <c r="ERM155" s="3050"/>
      <c r="ERN155" s="3051"/>
      <c r="ERO155" s="3058"/>
      <c r="ERP155" s="3056"/>
      <c r="ERQ155" s="3050"/>
      <c r="ERR155" s="3051"/>
      <c r="ERS155" s="3052"/>
      <c r="ERT155" s="3053"/>
      <c r="ERU155" s="3050"/>
      <c r="ERV155" s="3054"/>
      <c r="ERW155" s="3029"/>
      <c r="ERX155" s="3055"/>
      <c r="ERY155" s="3056"/>
      <c r="ERZ155" s="3057"/>
      <c r="ESA155" s="3058"/>
      <c r="ESB155" s="3059"/>
      <c r="ESC155" s="3058"/>
      <c r="ESD155" s="3059"/>
      <c r="ESE155" s="3050"/>
      <c r="ESF155" s="3051"/>
      <c r="ESG155" s="3058"/>
      <c r="ESH155" s="3056"/>
      <c r="ESI155" s="3050"/>
      <c r="ESJ155" s="3051"/>
      <c r="ESK155" s="3052"/>
      <c r="ESL155" s="3053"/>
      <c r="ESM155" s="3050"/>
      <c r="ESN155" s="3054"/>
      <c r="ESO155" s="3029"/>
      <c r="ESP155" s="3055"/>
      <c r="ESQ155" s="3056"/>
      <c r="ESR155" s="3057"/>
      <c r="ESS155" s="3058"/>
      <c r="EST155" s="3059"/>
      <c r="ESU155" s="3058"/>
      <c r="ESV155" s="3059"/>
      <c r="ESW155" s="3050"/>
      <c r="ESX155" s="3051"/>
      <c r="ESY155" s="3058"/>
      <c r="ESZ155" s="3056"/>
      <c r="ETA155" s="3050"/>
      <c r="ETB155" s="3051"/>
      <c r="ETC155" s="3052"/>
      <c r="ETD155" s="3053"/>
      <c r="ETE155" s="3050"/>
      <c r="ETF155" s="3054"/>
      <c r="ETG155" s="3029"/>
      <c r="ETH155" s="3055"/>
      <c r="ETI155" s="3056"/>
      <c r="ETJ155" s="3057"/>
      <c r="ETK155" s="3058"/>
      <c r="ETL155" s="3059"/>
      <c r="ETM155" s="3058"/>
      <c r="ETN155" s="3059"/>
      <c r="ETO155" s="3050"/>
      <c r="ETP155" s="3051"/>
      <c r="ETQ155" s="3058"/>
      <c r="ETR155" s="3056"/>
      <c r="ETS155" s="3050"/>
      <c r="ETT155" s="3051"/>
      <c r="ETU155" s="3052"/>
      <c r="ETV155" s="3053"/>
      <c r="ETW155" s="3050"/>
      <c r="ETX155" s="3054"/>
      <c r="ETY155" s="3029"/>
      <c r="ETZ155" s="3055"/>
      <c r="EUA155" s="3056"/>
      <c r="EUB155" s="3057"/>
      <c r="EUC155" s="3058"/>
      <c r="EUD155" s="3059"/>
      <c r="EUE155" s="3058"/>
      <c r="EUF155" s="3059"/>
      <c r="EUG155" s="3050"/>
      <c r="EUH155" s="3051"/>
      <c r="EUI155" s="3058"/>
      <c r="EUJ155" s="3056"/>
      <c r="EUK155" s="3050"/>
      <c r="EUL155" s="3051"/>
      <c r="EUM155" s="3052"/>
      <c r="EUN155" s="3053"/>
      <c r="EUO155" s="3050"/>
      <c r="EUP155" s="3054"/>
      <c r="EUQ155" s="3029"/>
      <c r="EUR155" s="3055"/>
      <c r="EUS155" s="3056"/>
      <c r="EUT155" s="3057"/>
      <c r="EUU155" s="3058"/>
      <c r="EUV155" s="3059"/>
      <c r="EUW155" s="3058"/>
      <c r="EUX155" s="3059"/>
      <c r="EUY155" s="3050"/>
      <c r="EUZ155" s="3051"/>
      <c r="EVA155" s="3058"/>
      <c r="EVB155" s="3056"/>
      <c r="EVC155" s="3050"/>
      <c r="EVD155" s="3051"/>
      <c r="EVE155" s="3052"/>
      <c r="EVF155" s="3053"/>
      <c r="EVG155" s="3050"/>
      <c r="EVH155" s="3054"/>
      <c r="EVI155" s="3029"/>
      <c r="EVJ155" s="3055"/>
      <c r="EVK155" s="3056"/>
      <c r="EVL155" s="3057"/>
      <c r="EVM155" s="3058"/>
      <c r="EVN155" s="3059"/>
      <c r="EVO155" s="3058"/>
      <c r="EVP155" s="3059"/>
      <c r="EVQ155" s="3050"/>
      <c r="EVR155" s="3051"/>
      <c r="EVS155" s="3058"/>
      <c r="EVT155" s="3056"/>
      <c r="EVU155" s="3050"/>
      <c r="EVV155" s="3051"/>
      <c r="EVW155" s="3052"/>
      <c r="EVX155" s="3053"/>
      <c r="EVY155" s="3050"/>
      <c r="EVZ155" s="3054"/>
      <c r="EWA155" s="3029"/>
      <c r="EWB155" s="3055"/>
      <c r="EWC155" s="3056"/>
      <c r="EWD155" s="3057"/>
      <c r="EWE155" s="3058"/>
      <c r="EWF155" s="3059"/>
      <c r="EWG155" s="3058"/>
      <c r="EWH155" s="3059"/>
      <c r="EWI155" s="3050"/>
      <c r="EWJ155" s="3051"/>
      <c r="EWK155" s="3058"/>
      <c r="EWL155" s="3056"/>
      <c r="EWM155" s="3050"/>
      <c r="EWN155" s="3051"/>
      <c r="EWO155" s="3052"/>
      <c r="EWP155" s="3053"/>
      <c r="EWQ155" s="3050"/>
      <c r="EWR155" s="3054"/>
      <c r="EWS155" s="3029"/>
      <c r="EWT155" s="3055"/>
      <c r="EWU155" s="3056"/>
      <c r="EWV155" s="3057"/>
      <c r="EWW155" s="3058"/>
      <c r="EWX155" s="3059"/>
      <c r="EWY155" s="3058"/>
      <c r="EWZ155" s="3059"/>
      <c r="EXA155" s="3050"/>
      <c r="EXB155" s="3051"/>
      <c r="EXC155" s="3058"/>
      <c r="EXD155" s="3056"/>
      <c r="EXE155" s="3050"/>
      <c r="EXF155" s="3051"/>
      <c r="EXG155" s="3052"/>
      <c r="EXH155" s="3053"/>
      <c r="EXI155" s="3050"/>
      <c r="EXJ155" s="3054"/>
      <c r="EXK155" s="3029"/>
      <c r="EXL155" s="3055"/>
      <c r="EXM155" s="3056"/>
      <c r="EXN155" s="3057"/>
      <c r="EXO155" s="3058"/>
      <c r="EXP155" s="3059"/>
      <c r="EXQ155" s="3058"/>
      <c r="EXR155" s="3059"/>
      <c r="EXS155" s="3050"/>
      <c r="EXT155" s="3051"/>
      <c r="EXU155" s="3058"/>
      <c r="EXV155" s="3056"/>
      <c r="EXW155" s="3050"/>
      <c r="EXX155" s="3051"/>
      <c r="EXY155" s="3052"/>
      <c r="EXZ155" s="3053"/>
      <c r="EYA155" s="3050"/>
      <c r="EYB155" s="3054"/>
      <c r="EYC155" s="3029"/>
      <c r="EYD155" s="3055"/>
      <c r="EYE155" s="3056"/>
      <c r="EYF155" s="3057"/>
      <c r="EYG155" s="3058"/>
      <c r="EYH155" s="3059"/>
      <c r="EYI155" s="3058"/>
      <c r="EYJ155" s="3059"/>
      <c r="EYK155" s="3050"/>
      <c r="EYL155" s="3051"/>
      <c r="EYM155" s="3058"/>
      <c r="EYN155" s="3056"/>
      <c r="EYO155" s="3050"/>
      <c r="EYP155" s="3051"/>
      <c r="EYQ155" s="3052"/>
      <c r="EYR155" s="3053"/>
      <c r="EYS155" s="3050"/>
      <c r="EYT155" s="3054"/>
      <c r="EYU155" s="3029"/>
      <c r="EYV155" s="3055"/>
      <c r="EYW155" s="3056"/>
      <c r="EYX155" s="3057"/>
      <c r="EYY155" s="3058"/>
      <c r="EYZ155" s="3059"/>
      <c r="EZA155" s="3058"/>
      <c r="EZB155" s="3059"/>
      <c r="EZC155" s="3050"/>
      <c r="EZD155" s="3051"/>
      <c r="EZE155" s="3058"/>
      <c r="EZF155" s="3056"/>
      <c r="EZG155" s="3050"/>
      <c r="EZH155" s="3051"/>
      <c r="EZI155" s="3052"/>
      <c r="EZJ155" s="3053"/>
      <c r="EZK155" s="3050"/>
      <c r="EZL155" s="3054"/>
      <c r="EZM155" s="3029"/>
      <c r="EZN155" s="3055"/>
      <c r="EZO155" s="3056"/>
      <c r="EZP155" s="3057"/>
      <c r="EZQ155" s="3058"/>
      <c r="EZR155" s="3059"/>
      <c r="EZS155" s="3058"/>
      <c r="EZT155" s="3059"/>
      <c r="EZU155" s="3050"/>
      <c r="EZV155" s="3051"/>
      <c r="EZW155" s="3058"/>
      <c r="EZX155" s="3056"/>
      <c r="EZY155" s="3050"/>
      <c r="EZZ155" s="3051"/>
      <c r="FAA155" s="3052"/>
      <c r="FAB155" s="3053"/>
      <c r="FAC155" s="3050"/>
      <c r="FAD155" s="3054"/>
      <c r="FAE155" s="3029"/>
      <c r="FAF155" s="3055"/>
      <c r="FAG155" s="3056"/>
      <c r="FAH155" s="3057"/>
      <c r="FAI155" s="3058"/>
      <c r="FAJ155" s="3059"/>
      <c r="FAK155" s="3058"/>
      <c r="FAL155" s="3059"/>
      <c r="FAM155" s="3050"/>
      <c r="FAN155" s="3051"/>
      <c r="FAO155" s="3058"/>
      <c r="FAP155" s="3056"/>
      <c r="FAQ155" s="3050"/>
      <c r="FAR155" s="3051"/>
      <c r="FAS155" s="3052"/>
      <c r="FAT155" s="3053"/>
      <c r="FAU155" s="3050"/>
      <c r="FAV155" s="3054"/>
      <c r="FAW155" s="3029"/>
      <c r="FAX155" s="3055"/>
      <c r="FAY155" s="3056"/>
      <c r="FAZ155" s="3057"/>
      <c r="FBA155" s="3058"/>
      <c r="FBB155" s="3059"/>
      <c r="FBC155" s="3058"/>
      <c r="FBD155" s="3059"/>
      <c r="FBE155" s="3050"/>
      <c r="FBF155" s="3051"/>
      <c r="FBG155" s="3058"/>
      <c r="FBH155" s="3056"/>
      <c r="FBI155" s="3050"/>
      <c r="FBJ155" s="3051"/>
      <c r="FBK155" s="3052"/>
      <c r="FBL155" s="3053"/>
      <c r="FBM155" s="3050"/>
      <c r="FBN155" s="3054"/>
      <c r="FBO155" s="3029"/>
      <c r="FBP155" s="3055"/>
      <c r="FBQ155" s="3056"/>
      <c r="FBR155" s="3057"/>
      <c r="FBS155" s="3058"/>
      <c r="FBT155" s="3059"/>
      <c r="FBU155" s="3058"/>
      <c r="FBV155" s="3059"/>
      <c r="FBW155" s="3050"/>
      <c r="FBX155" s="3051"/>
      <c r="FBY155" s="3058"/>
      <c r="FBZ155" s="3056"/>
      <c r="FCA155" s="3050"/>
      <c r="FCB155" s="3051"/>
      <c r="FCC155" s="3052"/>
      <c r="FCD155" s="3053"/>
      <c r="FCE155" s="3050"/>
      <c r="FCF155" s="3054"/>
      <c r="FCG155" s="3029"/>
      <c r="FCH155" s="3055"/>
      <c r="FCI155" s="3056"/>
      <c r="FCJ155" s="3057"/>
      <c r="FCK155" s="3058"/>
      <c r="FCL155" s="3059"/>
      <c r="FCM155" s="3058"/>
      <c r="FCN155" s="3059"/>
      <c r="FCO155" s="3050"/>
      <c r="FCP155" s="3051"/>
      <c r="FCQ155" s="3058"/>
      <c r="FCR155" s="3056"/>
      <c r="FCS155" s="3050"/>
      <c r="FCT155" s="3051"/>
      <c r="FCU155" s="3052"/>
      <c r="FCV155" s="3053"/>
      <c r="FCW155" s="3050"/>
      <c r="FCX155" s="3054"/>
      <c r="FCY155" s="3029"/>
      <c r="FCZ155" s="3055"/>
      <c r="FDA155" s="3056"/>
      <c r="FDB155" s="3057"/>
      <c r="FDC155" s="3058"/>
      <c r="FDD155" s="3059"/>
      <c r="FDE155" s="3058"/>
      <c r="FDF155" s="3059"/>
      <c r="FDG155" s="3050"/>
      <c r="FDH155" s="3051"/>
      <c r="FDI155" s="3058"/>
      <c r="FDJ155" s="3056"/>
      <c r="FDK155" s="3050"/>
      <c r="FDL155" s="3051"/>
      <c r="FDM155" s="3052"/>
      <c r="FDN155" s="3053"/>
      <c r="FDO155" s="3050"/>
      <c r="FDP155" s="3054"/>
      <c r="FDQ155" s="3029"/>
      <c r="FDR155" s="3055"/>
      <c r="FDS155" s="3056"/>
      <c r="FDT155" s="3057"/>
      <c r="FDU155" s="3058"/>
      <c r="FDV155" s="3059"/>
      <c r="FDW155" s="3058"/>
      <c r="FDX155" s="3059"/>
      <c r="FDY155" s="3050"/>
      <c r="FDZ155" s="3051"/>
      <c r="FEA155" s="3058"/>
      <c r="FEB155" s="3056"/>
      <c r="FEC155" s="3050"/>
      <c r="FED155" s="3051"/>
      <c r="FEE155" s="3052"/>
      <c r="FEF155" s="3053"/>
      <c r="FEG155" s="3050"/>
      <c r="FEH155" s="3054"/>
      <c r="FEI155" s="3029"/>
      <c r="FEJ155" s="3055"/>
      <c r="FEK155" s="3056"/>
      <c r="FEL155" s="3057"/>
      <c r="FEM155" s="3058"/>
      <c r="FEN155" s="3059"/>
      <c r="FEO155" s="3058"/>
      <c r="FEP155" s="3059"/>
      <c r="FEQ155" s="3050"/>
      <c r="FER155" s="3051"/>
      <c r="FES155" s="3058"/>
      <c r="FET155" s="3056"/>
      <c r="FEU155" s="3050"/>
      <c r="FEV155" s="3051"/>
      <c r="FEW155" s="3052"/>
      <c r="FEX155" s="3053"/>
      <c r="FEY155" s="3050"/>
      <c r="FEZ155" s="3054"/>
      <c r="FFA155" s="3029"/>
      <c r="FFB155" s="3055"/>
      <c r="FFC155" s="3056"/>
      <c r="FFD155" s="3057"/>
      <c r="FFE155" s="3058"/>
      <c r="FFF155" s="3059"/>
      <c r="FFG155" s="3058"/>
      <c r="FFH155" s="3059"/>
      <c r="FFI155" s="3050"/>
      <c r="FFJ155" s="3051"/>
      <c r="FFK155" s="3058"/>
      <c r="FFL155" s="3056"/>
      <c r="FFM155" s="3050"/>
      <c r="FFN155" s="3051"/>
      <c r="FFO155" s="3052"/>
      <c r="FFP155" s="3053"/>
      <c r="FFQ155" s="3050"/>
      <c r="FFR155" s="3054"/>
      <c r="FFS155" s="3029"/>
      <c r="FFT155" s="3055"/>
      <c r="FFU155" s="3056"/>
      <c r="FFV155" s="3057"/>
      <c r="FFW155" s="3058"/>
      <c r="FFX155" s="3059"/>
      <c r="FFY155" s="3058"/>
      <c r="FFZ155" s="3059"/>
      <c r="FGA155" s="3050"/>
      <c r="FGB155" s="3051"/>
      <c r="FGC155" s="3058"/>
      <c r="FGD155" s="3056"/>
      <c r="FGE155" s="3050"/>
      <c r="FGF155" s="3051"/>
      <c r="FGG155" s="3052"/>
      <c r="FGH155" s="3053"/>
      <c r="FGI155" s="3050"/>
      <c r="FGJ155" s="3054"/>
      <c r="FGK155" s="3029"/>
      <c r="FGL155" s="3055"/>
      <c r="FGM155" s="3056"/>
      <c r="FGN155" s="3057"/>
      <c r="FGO155" s="3058"/>
      <c r="FGP155" s="3059"/>
      <c r="FGQ155" s="3058"/>
      <c r="FGR155" s="3059"/>
      <c r="FGS155" s="3050"/>
      <c r="FGT155" s="3051"/>
      <c r="FGU155" s="3058"/>
      <c r="FGV155" s="3056"/>
      <c r="FGW155" s="3050"/>
      <c r="FGX155" s="3051"/>
      <c r="FGY155" s="3052"/>
      <c r="FGZ155" s="3053"/>
      <c r="FHA155" s="3050"/>
      <c r="FHB155" s="3054"/>
      <c r="FHC155" s="3029"/>
      <c r="FHD155" s="3055"/>
      <c r="FHE155" s="3056"/>
      <c r="FHF155" s="3057"/>
      <c r="FHG155" s="3058"/>
      <c r="FHH155" s="3059"/>
      <c r="FHI155" s="3058"/>
      <c r="FHJ155" s="3059"/>
      <c r="FHK155" s="3050"/>
      <c r="FHL155" s="3051"/>
      <c r="FHM155" s="3058"/>
      <c r="FHN155" s="3056"/>
      <c r="FHO155" s="3050"/>
      <c r="FHP155" s="3051"/>
      <c r="FHQ155" s="3052"/>
      <c r="FHR155" s="3053"/>
      <c r="FHS155" s="3050"/>
      <c r="FHT155" s="3054"/>
      <c r="FHU155" s="3029"/>
      <c r="FHV155" s="3055"/>
      <c r="FHW155" s="3056"/>
      <c r="FHX155" s="3057"/>
      <c r="FHY155" s="3058"/>
      <c r="FHZ155" s="3059"/>
      <c r="FIA155" s="3058"/>
      <c r="FIB155" s="3059"/>
      <c r="FIC155" s="3050"/>
      <c r="FID155" s="3051"/>
      <c r="FIE155" s="3058"/>
      <c r="FIF155" s="3056"/>
      <c r="FIG155" s="3050"/>
      <c r="FIH155" s="3051"/>
      <c r="FII155" s="3052"/>
      <c r="FIJ155" s="3053"/>
      <c r="FIK155" s="3050"/>
      <c r="FIL155" s="3054"/>
      <c r="FIM155" s="3029"/>
      <c r="FIN155" s="3055"/>
      <c r="FIO155" s="3056"/>
      <c r="FIP155" s="3057"/>
      <c r="FIQ155" s="3058"/>
      <c r="FIR155" s="3059"/>
      <c r="FIS155" s="3058"/>
      <c r="FIT155" s="3059"/>
      <c r="FIU155" s="3050"/>
      <c r="FIV155" s="3051"/>
      <c r="FIW155" s="3058"/>
      <c r="FIX155" s="3056"/>
      <c r="FIY155" s="3050"/>
      <c r="FIZ155" s="3051"/>
      <c r="FJA155" s="3052"/>
      <c r="FJB155" s="3053"/>
      <c r="FJC155" s="3050"/>
      <c r="FJD155" s="3054"/>
      <c r="FJE155" s="3029"/>
      <c r="FJF155" s="3055"/>
      <c r="FJG155" s="3056"/>
      <c r="FJH155" s="3057"/>
      <c r="FJI155" s="3058"/>
      <c r="FJJ155" s="3059"/>
      <c r="FJK155" s="3058"/>
      <c r="FJL155" s="3059"/>
      <c r="FJM155" s="3050"/>
      <c r="FJN155" s="3051"/>
      <c r="FJO155" s="3058"/>
      <c r="FJP155" s="3056"/>
      <c r="FJQ155" s="3050"/>
      <c r="FJR155" s="3051"/>
      <c r="FJS155" s="3052"/>
      <c r="FJT155" s="3053"/>
      <c r="FJU155" s="3050"/>
      <c r="FJV155" s="3054"/>
      <c r="FJW155" s="3029"/>
      <c r="FJX155" s="3055"/>
      <c r="FJY155" s="3056"/>
      <c r="FJZ155" s="3057"/>
      <c r="FKA155" s="3058"/>
      <c r="FKB155" s="3059"/>
      <c r="FKC155" s="3058"/>
      <c r="FKD155" s="3059"/>
      <c r="FKE155" s="3050"/>
      <c r="FKF155" s="3051"/>
      <c r="FKG155" s="3058"/>
      <c r="FKH155" s="3056"/>
      <c r="FKI155" s="3050"/>
      <c r="FKJ155" s="3051"/>
      <c r="FKK155" s="3052"/>
      <c r="FKL155" s="3053"/>
      <c r="FKM155" s="3050"/>
      <c r="FKN155" s="3054"/>
      <c r="FKO155" s="3029"/>
      <c r="FKP155" s="3055"/>
      <c r="FKQ155" s="3056"/>
      <c r="FKR155" s="3057"/>
      <c r="FKS155" s="3058"/>
      <c r="FKT155" s="3059"/>
      <c r="FKU155" s="3058"/>
      <c r="FKV155" s="3059"/>
      <c r="FKW155" s="3050"/>
      <c r="FKX155" s="3051"/>
      <c r="FKY155" s="3058"/>
      <c r="FKZ155" s="3056"/>
      <c r="FLA155" s="3050"/>
      <c r="FLB155" s="3051"/>
      <c r="FLC155" s="3052"/>
      <c r="FLD155" s="3053"/>
      <c r="FLE155" s="3050"/>
      <c r="FLF155" s="3054"/>
      <c r="FLG155" s="3029"/>
      <c r="FLH155" s="3055"/>
      <c r="FLI155" s="3056"/>
      <c r="FLJ155" s="3057"/>
      <c r="FLK155" s="3058"/>
      <c r="FLL155" s="3059"/>
      <c r="FLM155" s="3058"/>
      <c r="FLN155" s="3059"/>
      <c r="FLO155" s="3050"/>
      <c r="FLP155" s="3051"/>
      <c r="FLQ155" s="3058"/>
      <c r="FLR155" s="3056"/>
      <c r="FLS155" s="3050"/>
      <c r="FLT155" s="3051"/>
      <c r="FLU155" s="3052"/>
      <c r="FLV155" s="3053"/>
      <c r="FLW155" s="3050"/>
      <c r="FLX155" s="3054"/>
      <c r="FLY155" s="3029"/>
      <c r="FLZ155" s="3055"/>
      <c r="FMA155" s="3056"/>
      <c r="FMB155" s="3057"/>
      <c r="FMC155" s="3058"/>
      <c r="FMD155" s="3059"/>
      <c r="FME155" s="3058"/>
      <c r="FMF155" s="3059"/>
      <c r="FMG155" s="3050"/>
      <c r="FMH155" s="3051"/>
      <c r="FMI155" s="3058"/>
      <c r="FMJ155" s="3056"/>
      <c r="FMK155" s="3050"/>
      <c r="FML155" s="3051"/>
      <c r="FMM155" s="3052"/>
      <c r="FMN155" s="3053"/>
      <c r="FMO155" s="3050"/>
      <c r="FMP155" s="3054"/>
      <c r="FMQ155" s="3029"/>
      <c r="FMR155" s="3055"/>
      <c r="FMS155" s="3056"/>
      <c r="FMT155" s="3057"/>
      <c r="FMU155" s="3058"/>
      <c r="FMV155" s="3059"/>
      <c r="FMW155" s="3058"/>
      <c r="FMX155" s="3059"/>
      <c r="FMY155" s="3050"/>
      <c r="FMZ155" s="3051"/>
      <c r="FNA155" s="3058"/>
      <c r="FNB155" s="3056"/>
      <c r="FNC155" s="3050"/>
      <c r="FND155" s="3051"/>
      <c r="FNE155" s="3052"/>
      <c r="FNF155" s="3053"/>
      <c r="FNG155" s="3050"/>
      <c r="FNH155" s="3054"/>
      <c r="FNI155" s="3029"/>
      <c r="FNJ155" s="3055"/>
      <c r="FNK155" s="3056"/>
      <c r="FNL155" s="3057"/>
      <c r="FNM155" s="3058"/>
      <c r="FNN155" s="3059"/>
      <c r="FNO155" s="3058"/>
      <c r="FNP155" s="3059"/>
      <c r="FNQ155" s="3050"/>
      <c r="FNR155" s="3051"/>
      <c r="FNS155" s="3058"/>
      <c r="FNT155" s="3056"/>
      <c r="FNU155" s="3050"/>
      <c r="FNV155" s="3051"/>
      <c r="FNW155" s="3052"/>
      <c r="FNX155" s="3053"/>
      <c r="FNY155" s="3050"/>
      <c r="FNZ155" s="3054"/>
      <c r="FOA155" s="3029"/>
      <c r="FOB155" s="3055"/>
      <c r="FOC155" s="3056"/>
      <c r="FOD155" s="3057"/>
      <c r="FOE155" s="3058"/>
      <c r="FOF155" s="3059"/>
      <c r="FOG155" s="3058"/>
      <c r="FOH155" s="3059"/>
      <c r="FOI155" s="3050"/>
      <c r="FOJ155" s="3051"/>
      <c r="FOK155" s="3058"/>
      <c r="FOL155" s="3056"/>
      <c r="FOM155" s="3050"/>
      <c r="FON155" s="3051"/>
      <c r="FOO155" s="3052"/>
      <c r="FOP155" s="3053"/>
      <c r="FOQ155" s="3050"/>
      <c r="FOR155" s="3054"/>
      <c r="FOS155" s="3029"/>
      <c r="FOT155" s="3055"/>
      <c r="FOU155" s="3056"/>
      <c r="FOV155" s="3057"/>
      <c r="FOW155" s="3058"/>
      <c r="FOX155" s="3059"/>
      <c r="FOY155" s="3058"/>
      <c r="FOZ155" s="3059"/>
      <c r="FPA155" s="3050"/>
      <c r="FPB155" s="3051"/>
      <c r="FPC155" s="3058"/>
      <c r="FPD155" s="3056"/>
      <c r="FPE155" s="3050"/>
      <c r="FPF155" s="3051"/>
      <c r="FPG155" s="3052"/>
      <c r="FPH155" s="3053"/>
      <c r="FPI155" s="3050"/>
      <c r="FPJ155" s="3054"/>
      <c r="FPK155" s="3029"/>
      <c r="FPL155" s="3055"/>
      <c r="FPM155" s="3056"/>
      <c r="FPN155" s="3057"/>
      <c r="FPO155" s="3058"/>
      <c r="FPP155" s="3059"/>
      <c r="FPQ155" s="3058"/>
      <c r="FPR155" s="3059"/>
      <c r="FPS155" s="3050"/>
      <c r="FPT155" s="3051"/>
      <c r="FPU155" s="3058"/>
      <c r="FPV155" s="3056"/>
      <c r="FPW155" s="3050"/>
      <c r="FPX155" s="3051"/>
      <c r="FPY155" s="3052"/>
      <c r="FPZ155" s="3053"/>
      <c r="FQA155" s="3050"/>
      <c r="FQB155" s="3054"/>
      <c r="FQC155" s="3029"/>
      <c r="FQD155" s="3055"/>
      <c r="FQE155" s="3056"/>
      <c r="FQF155" s="3057"/>
      <c r="FQG155" s="3058"/>
      <c r="FQH155" s="3059"/>
      <c r="FQI155" s="3058"/>
      <c r="FQJ155" s="3059"/>
      <c r="FQK155" s="3050"/>
      <c r="FQL155" s="3051"/>
      <c r="FQM155" s="3058"/>
      <c r="FQN155" s="3056"/>
      <c r="FQO155" s="3050"/>
      <c r="FQP155" s="3051"/>
      <c r="FQQ155" s="3052"/>
      <c r="FQR155" s="3053"/>
      <c r="FQS155" s="3050"/>
      <c r="FQT155" s="3054"/>
      <c r="FQU155" s="3029"/>
      <c r="FQV155" s="3055"/>
      <c r="FQW155" s="3056"/>
      <c r="FQX155" s="3057"/>
      <c r="FQY155" s="3058"/>
      <c r="FQZ155" s="3059"/>
      <c r="FRA155" s="3058"/>
      <c r="FRB155" s="3059"/>
      <c r="FRC155" s="3050"/>
      <c r="FRD155" s="3051"/>
      <c r="FRE155" s="3058"/>
      <c r="FRF155" s="3056"/>
      <c r="FRG155" s="3050"/>
      <c r="FRH155" s="3051"/>
      <c r="FRI155" s="3052"/>
      <c r="FRJ155" s="3053"/>
      <c r="FRK155" s="3050"/>
      <c r="FRL155" s="3054"/>
      <c r="FRM155" s="3029"/>
      <c r="FRN155" s="3055"/>
      <c r="FRO155" s="3056"/>
      <c r="FRP155" s="3057"/>
      <c r="FRQ155" s="3058"/>
      <c r="FRR155" s="3059"/>
      <c r="FRS155" s="3058"/>
      <c r="FRT155" s="3059"/>
      <c r="FRU155" s="3050"/>
      <c r="FRV155" s="3051"/>
      <c r="FRW155" s="3058"/>
      <c r="FRX155" s="3056"/>
      <c r="FRY155" s="3050"/>
      <c r="FRZ155" s="3051"/>
      <c r="FSA155" s="3052"/>
      <c r="FSB155" s="3053"/>
      <c r="FSC155" s="3050"/>
      <c r="FSD155" s="3054"/>
      <c r="FSE155" s="3029"/>
      <c r="FSF155" s="3055"/>
      <c r="FSG155" s="3056"/>
      <c r="FSH155" s="3057"/>
      <c r="FSI155" s="3058"/>
      <c r="FSJ155" s="3059"/>
      <c r="FSK155" s="3058"/>
      <c r="FSL155" s="3059"/>
      <c r="FSM155" s="3050"/>
      <c r="FSN155" s="3051"/>
      <c r="FSO155" s="3058"/>
      <c r="FSP155" s="3056"/>
      <c r="FSQ155" s="3050"/>
      <c r="FSR155" s="3051"/>
      <c r="FSS155" s="3052"/>
      <c r="FST155" s="3053"/>
      <c r="FSU155" s="3050"/>
      <c r="FSV155" s="3054"/>
      <c r="FSW155" s="3029"/>
      <c r="FSX155" s="3055"/>
      <c r="FSY155" s="3056"/>
      <c r="FSZ155" s="3057"/>
      <c r="FTA155" s="3058"/>
      <c r="FTB155" s="3059"/>
      <c r="FTC155" s="3058"/>
      <c r="FTD155" s="3059"/>
      <c r="FTE155" s="3050"/>
      <c r="FTF155" s="3051"/>
      <c r="FTG155" s="3058"/>
      <c r="FTH155" s="3056"/>
      <c r="FTI155" s="3050"/>
      <c r="FTJ155" s="3051"/>
      <c r="FTK155" s="3052"/>
      <c r="FTL155" s="3053"/>
      <c r="FTM155" s="3050"/>
      <c r="FTN155" s="3054"/>
      <c r="FTO155" s="3029"/>
      <c r="FTP155" s="3055"/>
      <c r="FTQ155" s="3056"/>
      <c r="FTR155" s="3057"/>
      <c r="FTS155" s="3058"/>
      <c r="FTT155" s="3059"/>
      <c r="FTU155" s="3058"/>
      <c r="FTV155" s="3059"/>
      <c r="FTW155" s="3050"/>
      <c r="FTX155" s="3051"/>
      <c r="FTY155" s="3058"/>
      <c r="FTZ155" s="3056"/>
      <c r="FUA155" s="3050"/>
      <c r="FUB155" s="3051"/>
      <c r="FUC155" s="3052"/>
      <c r="FUD155" s="3053"/>
      <c r="FUE155" s="3050"/>
      <c r="FUF155" s="3054"/>
      <c r="FUG155" s="3029"/>
      <c r="FUH155" s="3055"/>
      <c r="FUI155" s="3056"/>
      <c r="FUJ155" s="3057"/>
      <c r="FUK155" s="3058"/>
      <c r="FUL155" s="3059"/>
      <c r="FUM155" s="3058"/>
      <c r="FUN155" s="3059"/>
      <c r="FUO155" s="3050"/>
      <c r="FUP155" s="3051"/>
      <c r="FUQ155" s="3058"/>
      <c r="FUR155" s="3056"/>
      <c r="FUS155" s="3050"/>
      <c r="FUT155" s="3051"/>
      <c r="FUU155" s="3052"/>
      <c r="FUV155" s="3053"/>
      <c r="FUW155" s="3050"/>
      <c r="FUX155" s="3054"/>
      <c r="FUY155" s="3029"/>
      <c r="FUZ155" s="3055"/>
      <c r="FVA155" s="3056"/>
      <c r="FVB155" s="3057"/>
      <c r="FVC155" s="3058"/>
      <c r="FVD155" s="3059"/>
      <c r="FVE155" s="3058"/>
      <c r="FVF155" s="3059"/>
      <c r="FVG155" s="3050"/>
      <c r="FVH155" s="3051"/>
      <c r="FVI155" s="3058"/>
      <c r="FVJ155" s="3056"/>
      <c r="FVK155" s="3050"/>
      <c r="FVL155" s="3051"/>
      <c r="FVM155" s="3052"/>
      <c r="FVN155" s="3053"/>
      <c r="FVO155" s="3050"/>
      <c r="FVP155" s="3054"/>
      <c r="FVQ155" s="3029"/>
      <c r="FVR155" s="3055"/>
      <c r="FVS155" s="3056"/>
      <c r="FVT155" s="3057"/>
      <c r="FVU155" s="3058"/>
      <c r="FVV155" s="3059"/>
      <c r="FVW155" s="3058"/>
      <c r="FVX155" s="3059"/>
      <c r="FVY155" s="3050"/>
      <c r="FVZ155" s="3051"/>
      <c r="FWA155" s="3058"/>
      <c r="FWB155" s="3056"/>
      <c r="FWC155" s="3050"/>
      <c r="FWD155" s="3051"/>
      <c r="FWE155" s="3052"/>
      <c r="FWF155" s="3053"/>
      <c r="FWG155" s="3050"/>
      <c r="FWH155" s="3054"/>
      <c r="FWI155" s="3029"/>
      <c r="FWJ155" s="3055"/>
      <c r="FWK155" s="3056"/>
      <c r="FWL155" s="3057"/>
      <c r="FWM155" s="3058"/>
      <c r="FWN155" s="3059"/>
      <c r="FWO155" s="3058"/>
      <c r="FWP155" s="3059"/>
      <c r="FWQ155" s="3050"/>
      <c r="FWR155" s="3051"/>
      <c r="FWS155" s="3058"/>
      <c r="FWT155" s="3056"/>
      <c r="FWU155" s="3050"/>
      <c r="FWV155" s="3051"/>
      <c r="FWW155" s="3052"/>
      <c r="FWX155" s="3053"/>
      <c r="FWY155" s="3050"/>
      <c r="FWZ155" s="3054"/>
      <c r="FXA155" s="3029"/>
      <c r="FXB155" s="3055"/>
      <c r="FXC155" s="3056"/>
      <c r="FXD155" s="3057"/>
      <c r="FXE155" s="3058"/>
      <c r="FXF155" s="3059"/>
      <c r="FXG155" s="3058"/>
      <c r="FXH155" s="3059"/>
      <c r="FXI155" s="3050"/>
      <c r="FXJ155" s="3051"/>
      <c r="FXK155" s="3058"/>
      <c r="FXL155" s="3056"/>
      <c r="FXM155" s="3050"/>
      <c r="FXN155" s="3051"/>
      <c r="FXO155" s="3052"/>
      <c r="FXP155" s="3053"/>
      <c r="FXQ155" s="3050"/>
      <c r="FXR155" s="3054"/>
      <c r="FXS155" s="3029"/>
      <c r="FXT155" s="3055"/>
      <c r="FXU155" s="3056"/>
      <c r="FXV155" s="3057"/>
      <c r="FXW155" s="3058"/>
      <c r="FXX155" s="3059"/>
      <c r="FXY155" s="3058"/>
      <c r="FXZ155" s="3059"/>
      <c r="FYA155" s="3050"/>
      <c r="FYB155" s="3051"/>
      <c r="FYC155" s="3058"/>
      <c r="FYD155" s="3056"/>
      <c r="FYE155" s="3050"/>
      <c r="FYF155" s="3051"/>
      <c r="FYG155" s="3052"/>
      <c r="FYH155" s="3053"/>
      <c r="FYI155" s="3050"/>
      <c r="FYJ155" s="3054"/>
      <c r="FYK155" s="3029"/>
      <c r="FYL155" s="3055"/>
      <c r="FYM155" s="3056"/>
      <c r="FYN155" s="3057"/>
      <c r="FYO155" s="3058"/>
      <c r="FYP155" s="3059"/>
      <c r="FYQ155" s="3058"/>
      <c r="FYR155" s="3059"/>
      <c r="FYS155" s="3050"/>
      <c r="FYT155" s="3051"/>
      <c r="FYU155" s="3058"/>
      <c r="FYV155" s="3056"/>
      <c r="FYW155" s="3050"/>
      <c r="FYX155" s="3051"/>
      <c r="FYY155" s="3052"/>
      <c r="FYZ155" s="3053"/>
      <c r="FZA155" s="3050"/>
      <c r="FZB155" s="3054"/>
      <c r="FZC155" s="3029"/>
      <c r="FZD155" s="3055"/>
      <c r="FZE155" s="3056"/>
      <c r="FZF155" s="3057"/>
      <c r="FZG155" s="3058"/>
      <c r="FZH155" s="3059"/>
      <c r="FZI155" s="3058"/>
      <c r="FZJ155" s="3059"/>
      <c r="FZK155" s="3050"/>
      <c r="FZL155" s="3051"/>
      <c r="FZM155" s="3058"/>
      <c r="FZN155" s="3056"/>
      <c r="FZO155" s="3050"/>
      <c r="FZP155" s="3051"/>
      <c r="FZQ155" s="3052"/>
      <c r="FZR155" s="3053"/>
      <c r="FZS155" s="3050"/>
      <c r="FZT155" s="3054"/>
      <c r="FZU155" s="3029"/>
      <c r="FZV155" s="3055"/>
      <c r="FZW155" s="3056"/>
      <c r="FZX155" s="3057"/>
      <c r="FZY155" s="3058"/>
      <c r="FZZ155" s="3059"/>
      <c r="GAA155" s="3058"/>
      <c r="GAB155" s="3059"/>
      <c r="GAC155" s="3050"/>
      <c r="GAD155" s="3051"/>
      <c r="GAE155" s="3058"/>
      <c r="GAF155" s="3056"/>
      <c r="GAG155" s="3050"/>
      <c r="GAH155" s="3051"/>
      <c r="GAI155" s="3052"/>
      <c r="GAJ155" s="3053"/>
      <c r="GAK155" s="3050"/>
      <c r="GAL155" s="3054"/>
      <c r="GAM155" s="3029"/>
      <c r="GAN155" s="3055"/>
      <c r="GAO155" s="3056"/>
      <c r="GAP155" s="3057"/>
      <c r="GAQ155" s="3058"/>
      <c r="GAR155" s="3059"/>
      <c r="GAS155" s="3058"/>
      <c r="GAT155" s="3059"/>
      <c r="GAU155" s="3050"/>
      <c r="GAV155" s="3051"/>
      <c r="GAW155" s="3058"/>
      <c r="GAX155" s="3056"/>
      <c r="GAY155" s="3050"/>
      <c r="GAZ155" s="3051"/>
      <c r="GBA155" s="3052"/>
      <c r="GBB155" s="3053"/>
      <c r="GBC155" s="3050"/>
      <c r="GBD155" s="3054"/>
      <c r="GBE155" s="3029"/>
      <c r="GBF155" s="3055"/>
      <c r="GBG155" s="3056"/>
      <c r="GBH155" s="3057"/>
      <c r="GBI155" s="3058"/>
      <c r="GBJ155" s="3059"/>
      <c r="GBK155" s="3058"/>
      <c r="GBL155" s="3059"/>
      <c r="GBM155" s="3050"/>
      <c r="GBN155" s="3051"/>
      <c r="GBO155" s="3058"/>
      <c r="GBP155" s="3056"/>
      <c r="GBQ155" s="3050"/>
      <c r="GBR155" s="3051"/>
      <c r="GBS155" s="3052"/>
      <c r="GBT155" s="3053"/>
      <c r="GBU155" s="3050"/>
      <c r="GBV155" s="3054"/>
      <c r="GBW155" s="3029"/>
      <c r="GBX155" s="3055"/>
      <c r="GBY155" s="3056"/>
      <c r="GBZ155" s="3057"/>
      <c r="GCA155" s="3058"/>
      <c r="GCB155" s="3059"/>
      <c r="GCC155" s="3058"/>
      <c r="GCD155" s="3059"/>
      <c r="GCE155" s="3050"/>
      <c r="GCF155" s="3051"/>
      <c r="GCG155" s="3058"/>
      <c r="GCH155" s="3056"/>
      <c r="GCI155" s="3050"/>
      <c r="GCJ155" s="3051"/>
      <c r="GCK155" s="3052"/>
      <c r="GCL155" s="3053"/>
      <c r="GCM155" s="3050"/>
      <c r="GCN155" s="3054"/>
      <c r="GCO155" s="3029"/>
      <c r="GCP155" s="3055"/>
      <c r="GCQ155" s="3056"/>
      <c r="GCR155" s="3057"/>
      <c r="GCS155" s="3058"/>
      <c r="GCT155" s="3059"/>
      <c r="GCU155" s="3058"/>
      <c r="GCV155" s="3059"/>
      <c r="GCW155" s="3050"/>
      <c r="GCX155" s="3051"/>
      <c r="GCY155" s="3058"/>
      <c r="GCZ155" s="3056"/>
      <c r="GDA155" s="3050"/>
      <c r="GDB155" s="3051"/>
      <c r="GDC155" s="3052"/>
      <c r="GDD155" s="3053"/>
      <c r="GDE155" s="3050"/>
      <c r="GDF155" s="3054"/>
      <c r="GDG155" s="3029"/>
      <c r="GDH155" s="3055"/>
      <c r="GDI155" s="3056"/>
      <c r="GDJ155" s="3057"/>
      <c r="GDK155" s="3058"/>
      <c r="GDL155" s="3059"/>
      <c r="GDM155" s="3058"/>
      <c r="GDN155" s="3059"/>
      <c r="GDO155" s="3050"/>
      <c r="GDP155" s="3051"/>
      <c r="GDQ155" s="3058"/>
      <c r="GDR155" s="3056"/>
      <c r="GDS155" s="3050"/>
      <c r="GDT155" s="3051"/>
      <c r="GDU155" s="3052"/>
      <c r="GDV155" s="3053"/>
      <c r="GDW155" s="3050"/>
      <c r="GDX155" s="3054"/>
      <c r="GDY155" s="3029"/>
      <c r="GDZ155" s="3055"/>
      <c r="GEA155" s="3056"/>
      <c r="GEB155" s="3057"/>
      <c r="GEC155" s="3058"/>
      <c r="GED155" s="3059"/>
      <c r="GEE155" s="3058"/>
      <c r="GEF155" s="3059"/>
      <c r="GEG155" s="3050"/>
      <c r="GEH155" s="3051"/>
      <c r="GEI155" s="3058"/>
      <c r="GEJ155" s="3056"/>
      <c r="GEK155" s="3050"/>
      <c r="GEL155" s="3051"/>
      <c r="GEM155" s="3052"/>
      <c r="GEN155" s="3053"/>
      <c r="GEO155" s="3050"/>
      <c r="GEP155" s="3054"/>
      <c r="GEQ155" s="3029"/>
      <c r="GER155" s="3055"/>
      <c r="GES155" s="3056"/>
      <c r="GET155" s="3057"/>
      <c r="GEU155" s="3058"/>
      <c r="GEV155" s="3059"/>
      <c r="GEW155" s="3058"/>
      <c r="GEX155" s="3059"/>
      <c r="GEY155" s="3050"/>
      <c r="GEZ155" s="3051"/>
      <c r="GFA155" s="3058"/>
      <c r="GFB155" s="3056"/>
      <c r="GFC155" s="3050"/>
      <c r="GFD155" s="3051"/>
      <c r="GFE155" s="3052"/>
      <c r="GFF155" s="3053"/>
      <c r="GFG155" s="3050"/>
      <c r="GFH155" s="3054"/>
      <c r="GFI155" s="3029"/>
      <c r="GFJ155" s="3055"/>
      <c r="GFK155" s="3056"/>
      <c r="GFL155" s="3057"/>
      <c r="GFM155" s="3058"/>
      <c r="GFN155" s="3059"/>
      <c r="GFO155" s="3058"/>
      <c r="GFP155" s="3059"/>
      <c r="GFQ155" s="3050"/>
      <c r="GFR155" s="3051"/>
      <c r="GFS155" s="3058"/>
      <c r="GFT155" s="3056"/>
      <c r="GFU155" s="3050"/>
      <c r="GFV155" s="3051"/>
      <c r="GFW155" s="3052"/>
      <c r="GFX155" s="3053"/>
      <c r="GFY155" s="3050"/>
      <c r="GFZ155" s="3054"/>
      <c r="GGA155" s="3029"/>
      <c r="GGB155" s="3055"/>
      <c r="GGC155" s="3056"/>
      <c r="GGD155" s="3057"/>
      <c r="GGE155" s="3058"/>
      <c r="GGF155" s="3059"/>
      <c r="GGG155" s="3058"/>
      <c r="GGH155" s="3059"/>
      <c r="GGI155" s="3050"/>
      <c r="GGJ155" s="3051"/>
      <c r="GGK155" s="3058"/>
      <c r="GGL155" s="3056"/>
      <c r="GGM155" s="3050"/>
      <c r="GGN155" s="3051"/>
      <c r="GGO155" s="3052"/>
      <c r="GGP155" s="3053"/>
      <c r="GGQ155" s="3050"/>
      <c r="GGR155" s="3054"/>
      <c r="GGS155" s="3029"/>
      <c r="GGT155" s="3055"/>
      <c r="GGU155" s="3056"/>
      <c r="GGV155" s="3057"/>
      <c r="GGW155" s="3058"/>
      <c r="GGX155" s="3059"/>
      <c r="GGY155" s="3058"/>
      <c r="GGZ155" s="3059"/>
      <c r="GHA155" s="3050"/>
      <c r="GHB155" s="3051"/>
      <c r="GHC155" s="3058"/>
      <c r="GHD155" s="3056"/>
      <c r="GHE155" s="3050"/>
      <c r="GHF155" s="3051"/>
      <c r="GHG155" s="3052"/>
      <c r="GHH155" s="3053"/>
      <c r="GHI155" s="3050"/>
      <c r="GHJ155" s="3054"/>
      <c r="GHK155" s="3029"/>
      <c r="GHL155" s="3055"/>
      <c r="GHM155" s="3056"/>
      <c r="GHN155" s="3057"/>
      <c r="GHO155" s="3058"/>
      <c r="GHP155" s="3059"/>
      <c r="GHQ155" s="3058"/>
      <c r="GHR155" s="3059"/>
      <c r="GHS155" s="3050"/>
      <c r="GHT155" s="3051"/>
      <c r="GHU155" s="3058"/>
      <c r="GHV155" s="3056"/>
      <c r="GHW155" s="3050"/>
      <c r="GHX155" s="3051"/>
      <c r="GHY155" s="3052"/>
      <c r="GHZ155" s="3053"/>
      <c r="GIA155" s="3050"/>
      <c r="GIB155" s="3054"/>
      <c r="GIC155" s="3029"/>
      <c r="GID155" s="3055"/>
      <c r="GIE155" s="3056"/>
      <c r="GIF155" s="3057"/>
      <c r="GIG155" s="3058"/>
      <c r="GIH155" s="3059"/>
      <c r="GII155" s="3058"/>
      <c r="GIJ155" s="3059"/>
      <c r="GIK155" s="3050"/>
      <c r="GIL155" s="3051"/>
      <c r="GIM155" s="3058"/>
      <c r="GIN155" s="3056"/>
      <c r="GIO155" s="3050"/>
      <c r="GIP155" s="3051"/>
      <c r="GIQ155" s="3052"/>
      <c r="GIR155" s="3053"/>
      <c r="GIS155" s="3050"/>
      <c r="GIT155" s="3054"/>
      <c r="GIU155" s="3029"/>
      <c r="GIV155" s="3055"/>
      <c r="GIW155" s="3056"/>
      <c r="GIX155" s="3057"/>
      <c r="GIY155" s="3058"/>
      <c r="GIZ155" s="3059"/>
      <c r="GJA155" s="3058"/>
      <c r="GJB155" s="3059"/>
      <c r="GJC155" s="3050"/>
      <c r="GJD155" s="3051"/>
      <c r="GJE155" s="3058"/>
      <c r="GJF155" s="3056"/>
      <c r="GJG155" s="3050"/>
      <c r="GJH155" s="3051"/>
      <c r="GJI155" s="3052"/>
      <c r="GJJ155" s="3053"/>
      <c r="GJK155" s="3050"/>
      <c r="GJL155" s="3054"/>
      <c r="GJM155" s="3029"/>
      <c r="GJN155" s="3055"/>
      <c r="GJO155" s="3056"/>
      <c r="GJP155" s="3057"/>
      <c r="GJQ155" s="3058"/>
      <c r="GJR155" s="3059"/>
      <c r="GJS155" s="3058"/>
      <c r="GJT155" s="3059"/>
      <c r="GJU155" s="3050"/>
      <c r="GJV155" s="3051"/>
      <c r="GJW155" s="3058"/>
      <c r="GJX155" s="3056"/>
      <c r="GJY155" s="3050"/>
      <c r="GJZ155" s="3051"/>
      <c r="GKA155" s="3052"/>
      <c r="GKB155" s="3053"/>
      <c r="GKC155" s="3050"/>
      <c r="GKD155" s="3054"/>
      <c r="GKE155" s="3029"/>
      <c r="GKF155" s="3055"/>
      <c r="GKG155" s="3056"/>
      <c r="GKH155" s="3057"/>
      <c r="GKI155" s="3058"/>
      <c r="GKJ155" s="3059"/>
      <c r="GKK155" s="3058"/>
      <c r="GKL155" s="3059"/>
      <c r="GKM155" s="3050"/>
      <c r="GKN155" s="3051"/>
      <c r="GKO155" s="3058"/>
      <c r="GKP155" s="3056"/>
      <c r="GKQ155" s="3050"/>
      <c r="GKR155" s="3051"/>
      <c r="GKS155" s="3052"/>
      <c r="GKT155" s="3053"/>
      <c r="GKU155" s="3050"/>
      <c r="GKV155" s="3054"/>
      <c r="GKW155" s="3029"/>
      <c r="GKX155" s="3055"/>
      <c r="GKY155" s="3056"/>
      <c r="GKZ155" s="3057"/>
      <c r="GLA155" s="3058"/>
      <c r="GLB155" s="3059"/>
      <c r="GLC155" s="3058"/>
      <c r="GLD155" s="3059"/>
      <c r="GLE155" s="3050"/>
      <c r="GLF155" s="3051"/>
      <c r="GLG155" s="3058"/>
      <c r="GLH155" s="3056"/>
      <c r="GLI155" s="3050"/>
      <c r="GLJ155" s="3051"/>
      <c r="GLK155" s="3052"/>
      <c r="GLL155" s="3053"/>
      <c r="GLM155" s="3050"/>
      <c r="GLN155" s="3054"/>
      <c r="GLO155" s="3029"/>
      <c r="GLP155" s="3055"/>
      <c r="GLQ155" s="3056"/>
      <c r="GLR155" s="3057"/>
      <c r="GLS155" s="3058"/>
      <c r="GLT155" s="3059"/>
      <c r="GLU155" s="3058"/>
      <c r="GLV155" s="3059"/>
      <c r="GLW155" s="3050"/>
      <c r="GLX155" s="3051"/>
      <c r="GLY155" s="3058"/>
      <c r="GLZ155" s="3056"/>
      <c r="GMA155" s="3050"/>
      <c r="GMB155" s="3051"/>
      <c r="GMC155" s="3052"/>
      <c r="GMD155" s="3053"/>
      <c r="GME155" s="3050"/>
      <c r="GMF155" s="3054"/>
      <c r="GMG155" s="3029"/>
      <c r="GMH155" s="3055"/>
      <c r="GMI155" s="3056"/>
      <c r="GMJ155" s="3057"/>
      <c r="GMK155" s="3058"/>
      <c r="GML155" s="3059"/>
      <c r="GMM155" s="3058"/>
      <c r="GMN155" s="3059"/>
      <c r="GMO155" s="3050"/>
      <c r="GMP155" s="3051"/>
      <c r="GMQ155" s="3058"/>
      <c r="GMR155" s="3056"/>
      <c r="GMS155" s="3050"/>
      <c r="GMT155" s="3051"/>
      <c r="GMU155" s="3052"/>
      <c r="GMV155" s="3053"/>
      <c r="GMW155" s="3050"/>
      <c r="GMX155" s="3054"/>
      <c r="GMY155" s="3029"/>
      <c r="GMZ155" s="3055"/>
      <c r="GNA155" s="3056"/>
      <c r="GNB155" s="3057"/>
      <c r="GNC155" s="3058"/>
      <c r="GND155" s="3059"/>
      <c r="GNE155" s="3058"/>
      <c r="GNF155" s="3059"/>
      <c r="GNG155" s="3050"/>
      <c r="GNH155" s="3051"/>
      <c r="GNI155" s="3058"/>
      <c r="GNJ155" s="3056"/>
      <c r="GNK155" s="3050"/>
      <c r="GNL155" s="3051"/>
      <c r="GNM155" s="3052"/>
      <c r="GNN155" s="3053"/>
      <c r="GNO155" s="3050"/>
      <c r="GNP155" s="3054"/>
      <c r="GNQ155" s="3029"/>
      <c r="GNR155" s="3055"/>
      <c r="GNS155" s="3056"/>
      <c r="GNT155" s="3057"/>
      <c r="GNU155" s="3058"/>
      <c r="GNV155" s="3059"/>
      <c r="GNW155" s="3058"/>
      <c r="GNX155" s="3059"/>
      <c r="GNY155" s="3050"/>
      <c r="GNZ155" s="3051"/>
      <c r="GOA155" s="3058"/>
      <c r="GOB155" s="3056"/>
      <c r="GOC155" s="3050"/>
      <c r="GOD155" s="3051"/>
      <c r="GOE155" s="3052"/>
      <c r="GOF155" s="3053"/>
      <c r="GOG155" s="3050"/>
      <c r="GOH155" s="3054"/>
      <c r="GOI155" s="3029"/>
      <c r="GOJ155" s="3055"/>
      <c r="GOK155" s="3056"/>
      <c r="GOL155" s="3057"/>
      <c r="GOM155" s="3058"/>
      <c r="GON155" s="3059"/>
      <c r="GOO155" s="3058"/>
      <c r="GOP155" s="3059"/>
      <c r="GOQ155" s="3050"/>
      <c r="GOR155" s="3051"/>
      <c r="GOS155" s="3058"/>
      <c r="GOT155" s="3056"/>
      <c r="GOU155" s="3050"/>
      <c r="GOV155" s="3051"/>
      <c r="GOW155" s="3052"/>
      <c r="GOX155" s="3053"/>
      <c r="GOY155" s="3050"/>
      <c r="GOZ155" s="3054"/>
      <c r="GPA155" s="3029"/>
      <c r="GPB155" s="3055"/>
      <c r="GPC155" s="3056"/>
      <c r="GPD155" s="3057"/>
      <c r="GPE155" s="3058"/>
      <c r="GPF155" s="3059"/>
      <c r="GPG155" s="3058"/>
      <c r="GPH155" s="3059"/>
      <c r="GPI155" s="3050"/>
      <c r="GPJ155" s="3051"/>
      <c r="GPK155" s="3058"/>
      <c r="GPL155" s="3056"/>
      <c r="GPM155" s="3050"/>
      <c r="GPN155" s="3051"/>
      <c r="GPO155" s="3052"/>
      <c r="GPP155" s="3053"/>
      <c r="GPQ155" s="3050"/>
      <c r="GPR155" s="3054"/>
      <c r="GPS155" s="3029"/>
      <c r="GPT155" s="3055"/>
      <c r="GPU155" s="3056"/>
      <c r="GPV155" s="3057"/>
      <c r="GPW155" s="3058"/>
      <c r="GPX155" s="3059"/>
      <c r="GPY155" s="3058"/>
      <c r="GPZ155" s="3059"/>
      <c r="GQA155" s="3050"/>
      <c r="GQB155" s="3051"/>
      <c r="GQC155" s="3058"/>
      <c r="GQD155" s="3056"/>
      <c r="GQE155" s="3050"/>
      <c r="GQF155" s="3051"/>
      <c r="GQG155" s="3052"/>
      <c r="GQH155" s="3053"/>
      <c r="GQI155" s="3050"/>
      <c r="GQJ155" s="3054"/>
      <c r="GQK155" s="3029"/>
      <c r="GQL155" s="3055"/>
      <c r="GQM155" s="3056"/>
      <c r="GQN155" s="3057"/>
      <c r="GQO155" s="3058"/>
      <c r="GQP155" s="3059"/>
      <c r="GQQ155" s="3058"/>
      <c r="GQR155" s="3059"/>
      <c r="GQS155" s="3050"/>
      <c r="GQT155" s="3051"/>
      <c r="GQU155" s="3058"/>
      <c r="GQV155" s="3056"/>
      <c r="GQW155" s="3050"/>
      <c r="GQX155" s="3051"/>
      <c r="GQY155" s="3052"/>
      <c r="GQZ155" s="3053"/>
      <c r="GRA155" s="3050"/>
      <c r="GRB155" s="3054"/>
      <c r="GRC155" s="3029"/>
      <c r="GRD155" s="3055"/>
      <c r="GRE155" s="3056"/>
      <c r="GRF155" s="3057"/>
      <c r="GRG155" s="3058"/>
      <c r="GRH155" s="3059"/>
      <c r="GRI155" s="3058"/>
      <c r="GRJ155" s="3059"/>
      <c r="GRK155" s="3050"/>
      <c r="GRL155" s="3051"/>
      <c r="GRM155" s="3058"/>
      <c r="GRN155" s="3056"/>
      <c r="GRO155" s="3050"/>
      <c r="GRP155" s="3051"/>
      <c r="GRQ155" s="3052"/>
      <c r="GRR155" s="3053"/>
      <c r="GRS155" s="3050"/>
      <c r="GRT155" s="3054"/>
      <c r="GRU155" s="3029"/>
      <c r="GRV155" s="3055"/>
      <c r="GRW155" s="3056"/>
      <c r="GRX155" s="3057"/>
      <c r="GRY155" s="3058"/>
      <c r="GRZ155" s="3059"/>
      <c r="GSA155" s="3058"/>
      <c r="GSB155" s="3059"/>
      <c r="GSC155" s="3050"/>
      <c r="GSD155" s="3051"/>
      <c r="GSE155" s="3058"/>
      <c r="GSF155" s="3056"/>
      <c r="GSG155" s="3050"/>
      <c r="GSH155" s="3051"/>
      <c r="GSI155" s="3052"/>
      <c r="GSJ155" s="3053"/>
      <c r="GSK155" s="3050"/>
      <c r="GSL155" s="3054"/>
      <c r="GSM155" s="3029"/>
      <c r="GSN155" s="3055"/>
      <c r="GSO155" s="3056"/>
      <c r="GSP155" s="3057"/>
      <c r="GSQ155" s="3058"/>
      <c r="GSR155" s="3059"/>
      <c r="GSS155" s="3058"/>
      <c r="GST155" s="3059"/>
      <c r="GSU155" s="3050"/>
      <c r="GSV155" s="3051"/>
      <c r="GSW155" s="3058"/>
      <c r="GSX155" s="3056"/>
      <c r="GSY155" s="3050"/>
      <c r="GSZ155" s="3051"/>
      <c r="GTA155" s="3052"/>
      <c r="GTB155" s="3053"/>
      <c r="GTC155" s="3050"/>
      <c r="GTD155" s="3054"/>
      <c r="GTE155" s="3029"/>
      <c r="GTF155" s="3055"/>
      <c r="GTG155" s="3056"/>
      <c r="GTH155" s="3057"/>
      <c r="GTI155" s="3058"/>
      <c r="GTJ155" s="3059"/>
      <c r="GTK155" s="3058"/>
      <c r="GTL155" s="3059"/>
      <c r="GTM155" s="3050"/>
      <c r="GTN155" s="3051"/>
      <c r="GTO155" s="3058"/>
      <c r="GTP155" s="3056"/>
      <c r="GTQ155" s="3050"/>
      <c r="GTR155" s="3051"/>
      <c r="GTS155" s="3052"/>
      <c r="GTT155" s="3053"/>
      <c r="GTU155" s="3050"/>
      <c r="GTV155" s="3054"/>
      <c r="GTW155" s="3029"/>
      <c r="GTX155" s="3055"/>
      <c r="GTY155" s="3056"/>
      <c r="GTZ155" s="3057"/>
      <c r="GUA155" s="3058"/>
      <c r="GUB155" s="3059"/>
      <c r="GUC155" s="3058"/>
      <c r="GUD155" s="3059"/>
      <c r="GUE155" s="3050"/>
      <c r="GUF155" s="3051"/>
      <c r="GUG155" s="3058"/>
      <c r="GUH155" s="3056"/>
      <c r="GUI155" s="3050"/>
      <c r="GUJ155" s="3051"/>
      <c r="GUK155" s="3052"/>
      <c r="GUL155" s="3053"/>
      <c r="GUM155" s="3050"/>
      <c r="GUN155" s="3054"/>
      <c r="GUO155" s="3029"/>
      <c r="GUP155" s="3055"/>
      <c r="GUQ155" s="3056"/>
      <c r="GUR155" s="3057"/>
      <c r="GUS155" s="3058"/>
      <c r="GUT155" s="3059"/>
      <c r="GUU155" s="3058"/>
      <c r="GUV155" s="3059"/>
      <c r="GUW155" s="3050"/>
      <c r="GUX155" s="3051"/>
      <c r="GUY155" s="3058"/>
      <c r="GUZ155" s="3056"/>
      <c r="GVA155" s="3050"/>
      <c r="GVB155" s="3051"/>
      <c r="GVC155" s="3052"/>
      <c r="GVD155" s="3053"/>
      <c r="GVE155" s="3050"/>
      <c r="GVF155" s="3054"/>
      <c r="GVG155" s="3029"/>
      <c r="GVH155" s="3055"/>
      <c r="GVI155" s="3056"/>
      <c r="GVJ155" s="3057"/>
      <c r="GVK155" s="3058"/>
      <c r="GVL155" s="3059"/>
      <c r="GVM155" s="3058"/>
      <c r="GVN155" s="3059"/>
      <c r="GVO155" s="3050"/>
      <c r="GVP155" s="3051"/>
      <c r="GVQ155" s="3058"/>
      <c r="GVR155" s="3056"/>
      <c r="GVS155" s="3050"/>
      <c r="GVT155" s="3051"/>
      <c r="GVU155" s="3052"/>
      <c r="GVV155" s="3053"/>
      <c r="GVW155" s="3050"/>
      <c r="GVX155" s="3054"/>
      <c r="GVY155" s="3029"/>
      <c r="GVZ155" s="3055"/>
      <c r="GWA155" s="3056"/>
      <c r="GWB155" s="3057"/>
      <c r="GWC155" s="3058"/>
      <c r="GWD155" s="3059"/>
      <c r="GWE155" s="3058"/>
      <c r="GWF155" s="3059"/>
      <c r="GWG155" s="3050"/>
      <c r="GWH155" s="3051"/>
      <c r="GWI155" s="3058"/>
      <c r="GWJ155" s="3056"/>
      <c r="GWK155" s="3050"/>
      <c r="GWL155" s="3051"/>
      <c r="GWM155" s="3052"/>
      <c r="GWN155" s="3053"/>
      <c r="GWO155" s="3050"/>
      <c r="GWP155" s="3054"/>
      <c r="GWQ155" s="3029"/>
      <c r="GWR155" s="3055"/>
      <c r="GWS155" s="3056"/>
      <c r="GWT155" s="3057"/>
      <c r="GWU155" s="3058"/>
      <c r="GWV155" s="3059"/>
      <c r="GWW155" s="3058"/>
      <c r="GWX155" s="3059"/>
      <c r="GWY155" s="3050"/>
      <c r="GWZ155" s="3051"/>
      <c r="GXA155" s="3058"/>
      <c r="GXB155" s="3056"/>
      <c r="GXC155" s="3050"/>
      <c r="GXD155" s="3051"/>
      <c r="GXE155" s="3052"/>
      <c r="GXF155" s="3053"/>
      <c r="GXG155" s="3050"/>
      <c r="GXH155" s="3054"/>
      <c r="GXI155" s="3029"/>
      <c r="GXJ155" s="3055"/>
      <c r="GXK155" s="3056"/>
      <c r="GXL155" s="3057"/>
      <c r="GXM155" s="3058"/>
      <c r="GXN155" s="3059"/>
      <c r="GXO155" s="3058"/>
      <c r="GXP155" s="3059"/>
      <c r="GXQ155" s="3050"/>
      <c r="GXR155" s="3051"/>
      <c r="GXS155" s="3058"/>
      <c r="GXT155" s="3056"/>
      <c r="GXU155" s="3050"/>
      <c r="GXV155" s="3051"/>
      <c r="GXW155" s="3052"/>
      <c r="GXX155" s="3053"/>
      <c r="GXY155" s="3050"/>
      <c r="GXZ155" s="3054"/>
      <c r="GYA155" s="3029"/>
      <c r="GYB155" s="3055"/>
      <c r="GYC155" s="3056"/>
      <c r="GYD155" s="3057"/>
      <c r="GYE155" s="3058"/>
      <c r="GYF155" s="3059"/>
      <c r="GYG155" s="3058"/>
      <c r="GYH155" s="3059"/>
      <c r="GYI155" s="3050"/>
      <c r="GYJ155" s="3051"/>
      <c r="GYK155" s="3058"/>
      <c r="GYL155" s="3056"/>
      <c r="GYM155" s="3050"/>
      <c r="GYN155" s="3051"/>
      <c r="GYO155" s="3052"/>
      <c r="GYP155" s="3053"/>
      <c r="GYQ155" s="3050"/>
      <c r="GYR155" s="3054"/>
      <c r="GYS155" s="3029"/>
      <c r="GYT155" s="3055"/>
      <c r="GYU155" s="3056"/>
      <c r="GYV155" s="3057"/>
      <c r="GYW155" s="3058"/>
      <c r="GYX155" s="3059"/>
      <c r="GYY155" s="3058"/>
      <c r="GYZ155" s="3059"/>
      <c r="GZA155" s="3050"/>
      <c r="GZB155" s="3051"/>
      <c r="GZC155" s="3058"/>
      <c r="GZD155" s="3056"/>
      <c r="GZE155" s="3050"/>
      <c r="GZF155" s="3051"/>
      <c r="GZG155" s="3052"/>
      <c r="GZH155" s="3053"/>
      <c r="GZI155" s="3050"/>
      <c r="GZJ155" s="3054"/>
      <c r="GZK155" s="3029"/>
      <c r="GZL155" s="3055"/>
      <c r="GZM155" s="3056"/>
      <c r="GZN155" s="3057"/>
      <c r="GZO155" s="3058"/>
      <c r="GZP155" s="3059"/>
      <c r="GZQ155" s="3058"/>
      <c r="GZR155" s="3059"/>
      <c r="GZS155" s="3050"/>
      <c r="GZT155" s="3051"/>
      <c r="GZU155" s="3058"/>
      <c r="GZV155" s="3056"/>
      <c r="GZW155" s="3050"/>
      <c r="GZX155" s="3051"/>
      <c r="GZY155" s="3052"/>
      <c r="GZZ155" s="3053"/>
      <c r="HAA155" s="3050"/>
      <c r="HAB155" s="3054"/>
      <c r="HAC155" s="3029"/>
      <c r="HAD155" s="3055"/>
      <c r="HAE155" s="3056"/>
      <c r="HAF155" s="3057"/>
      <c r="HAG155" s="3058"/>
      <c r="HAH155" s="3059"/>
      <c r="HAI155" s="3058"/>
      <c r="HAJ155" s="3059"/>
      <c r="HAK155" s="3050"/>
      <c r="HAL155" s="3051"/>
      <c r="HAM155" s="3058"/>
      <c r="HAN155" s="3056"/>
      <c r="HAO155" s="3050"/>
      <c r="HAP155" s="3051"/>
      <c r="HAQ155" s="3052"/>
      <c r="HAR155" s="3053"/>
      <c r="HAS155" s="3050"/>
      <c r="HAT155" s="3054"/>
      <c r="HAU155" s="3029"/>
      <c r="HAV155" s="3055"/>
      <c r="HAW155" s="3056"/>
      <c r="HAX155" s="3057"/>
      <c r="HAY155" s="3058"/>
      <c r="HAZ155" s="3059"/>
      <c r="HBA155" s="3058"/>
      <c r="HBB155" s="3059"/>
      <c r="HBC155" s="3050"/>
      <c r="HBD155" s="3051"/>
      <c r="HBE155" s="3058"/>
      <c r="HBF155" s="3056"/>
      <c r="HBG155" s="3050"/>
      <c r="HBH155" s="3051"/>
      <c r="HBI155" s="3052"/>
      <c r="HBJ155" s="3053"/>
      <c r="HBK155" s="3050"/>
      <c r="HBL155" s="3054"/>
      <c r="HBM155" s="3029"/>
      <c r="HBN155" s="3055"/>
      <c r="HBO155" s="3056"/>
      <c r="HBP155" s="3057"/>
      <c r="HBQ155" s="3058"/>
      <c r="HBR155" s="3059"/>
      <c r="HBS155" s="3058"/>
      <c r="HBT155" s="3059"/>
      <c r="HBU155" s="3050"/>
      <c r="HBV155" s="3051"/>
      <c r="HBW155" s="3058"/>
      <c r="HBX155" s="3056"/>
      <c r="HBY155" s="3050"/>
      <c r="HBZ155" s="3051"/>
      <c r="HCA155" s="3052"/>
      <c r="HCB155" s="3053"/>
      <c r="HCC155" s="3050"/>
      <c r="HCD155" s="3054"/>
      <c r="HCE155" s="3029"/>
      <c r="HCF155" s="3055"/>
      <c r="HCG155" s="3056"/>
      <c r="HCH155" s="3057"/>
      <c r="HCI155" s="3058"/>
      <c r="HCJ155" s="3059"/>
      <c r="HCK155" s="3058"/>
      <c r="HCL155" s="3059"/>
      <c r="HCM155" s="3050"/>
      <c r="HCN155" s="3051"/>
      <c r="HCO155" s="3058"/>
      <c r="HCP155" s="3056"/>
      <c r="HCQ155" s="3050"/>
      <c r="HCR155" s="3051"/>
      <c r="HCS155" s="3052"/>
      <c r="HCT155" s="3053"/>
      <c r="HCU155" s="3050"/>
      <c r="HCV155" s="3054"/>
      <c r="HCW155" s="3029"/>
      <c r="HCX155" s="3055"/>
      <c r="HCY155" s="3056"/>
      <c r="HCZ155" s="3057"/>
      <c r="HDA155" s="3058"/>
      <c r="HDB155" s="3059"/>
      <c r="HDC155" s="3058"/>
      <c r="HDD155" s="3059"/>
      <c r="HDE155" s="3050"/>
      <c r="HDF155" s="3051"/>
      <c r="HDG155" s="3058"/>
      <c r="HDH155" s="3056"/>
      <c r="HDI155" s="3050"/>
      <c r="HDJ155" s="3051"/>
      <c r="HDK155" s="3052"/>
      <c r="HDL155" s="3053"/>
      <c r="HDM155" s="3050"/>
      <c r="HDN155" s="3054"/>
      <c r="HDO155" s="3029"/>
      <c r="HDP155" s="3055"/>
      <c r="HDQ155" s="3056"/>
      <c r="HDR155" s="3057"/>
      <c r="HDS155" s="3058"/>
      <c r="HDT155" s="3059"/>
      <c r="HDU155" s="3058"/>
      <c r="HDV155" s="3059"/>
      <c r="HDW155" s="3050"/>
      <c r="HDX155" s="3051"/>
      <c r="HDY155" s="3058"/>
      <c r="HDZ155" s="3056"/>
      <c r="HEA155" s="3050"/>
      <c r="HEB155" s="3051"/>
      <c r="HEC155" s="3052"/>
      <c r="HED155" s="3053"/>
      <c r="HEE155" s="3050"/>
      <c r="HEF155" s="3054"/>
      <c r="HEG155" s="3029"/>
      <c r="HEH155" s="3055"/>
      <c r="HEI155" s="3056"/>
      <c r="HEJ155" s="3057"/>
      <c r="HEK155" s="3058"/>
      <c r="HEL155" s="3059"/>
      <c r="HEM155" s="3058"/>
      <c r="HEN155" s="3059"/>
      <c r="HEO155" s="3050"/>
      <c r="HEP155" s="3051"/>
      <c r="HEQ155" s="3058"/>
      <c r="HER155" s="3056"/>
      <c r="HES155" s="3050"/>
      <c r="HET155" s="3051"/>
      <c r="HEU155" s="3052"/>
      <c r="HEV155" s="3053"/>
      <c r="HEW155" s="3050"/>
      <c r="HEX155" s="3054"/>
      <c r="HEY155" s="3029"/>
      <c r="HEZ155" s="3055"/>
      <c r="HFA155" s="3056"/>
      <c r="HFB155" s="3057"/>
      <c r="HFC155" s="3058"/>
      <c r="HFD155" s="3059"/>
      <c r="HFE155" s="3058"/>
      <c r="HFF155" s="3059"/>
      <c r="HFG155" s="3050"/>
      <c r="HFH155" s="3051"/>
      <c r="HFI155" s="3058"/>
      <c r="HFJ155" s="3056"/>
      <c r="HFK155" s="3050"/>
      <c r="HFL155" s="3051"/>
      <c r="HFM155" s="3052"/>
      <c r="HFN155" s="3053"/>
      <c r="HFO155" s="3050"/>
      <c r="HFP155" s="3054"/>
      <c r="HFQ155" s="3029"/>
      <c r="HFR155" s="3055"/>
      <c r="HFS155" s="3056"/>
      <c r="HFT155" s="3057"/>
      <c r="HFU155" s="3058"/>
      <c r="HFV155" s="3059"/>
      <c r="HFW155" s="3058"/>
      <c r="HFX155" s="3059"/>
      <c r="HFY155" s="3050"/>
      <c r="HFZ155" s="3051"/>
      <c r="HGA155" s="3058"/>
      <c r="HGB155" s="3056"/>
      <c r="HGC155" s="3050"/>
      <c r="HGD155" s="3051"/>
      <c r="HGE155" s="3052"/>
      <c r="HGF155" s="3053"/>
      <c r="HGG155" s="3050"/>
      <c r="HGH155" s="3054"/>
      <c r="HGI155" s="3029"/>
      <c r="HGJ155" s="3055"/>
      <c r="HGK155" s="3056"/>
      <c r="HGL155" s="3057"/>
      <c r="HGM155" s="3058"/>
      <c r="HGN155" s="3059"/>
      <c r="HGO155" s="3058"/>
      <c r="HGP155" s="3059"/>
      <c r="HGQ155" s="3050"/>
      <c r="HGR155" s="3051"/>
      <c r="HGS155" s="3058"/>
      <c r="HGT155" s="3056"/>
      <c r="HGU155" s="3050"/>
      <c r="HGV155" s="3051"/>
      <c r="HGW155" s="3052"/>
      <c r="HGX155" s="3053"/>
      <c r="HGY155" s="3050"/>
      <c r="HGZ155" s="3054"/>
      <c r="HHA155" s="3029"/>
      <c r="HHB155" s="3055"/>
      <c r="HHC155" s="3056"/>
      <c r="HHD155" s="3057"/>
      <c r="HHE155" s="3058"/>
      <c r="HHF155" s="3059"/>
      <c r="HHG155" s="3058"/>
      <c r="HHH155" s="3059"/>
      <c r="HHI155" s="3050"/>
      <c r="HHJ155" s="3051"/>
      <c r="HHK155" s="3058"/>
      <c r="HHL155" s="3056"/>
      <c r="HHM155" s="3050"/>
      <c r="HHN155" s="3051"/>
      <c r="HHO155" s="3052"/>
      <c r="HHP155" s="3053"/>
      <c r="HHQ155" s="3050"/>
      <c r="HHR155" s="3054"/>
      <c r="HHS155" s="3029"/>
      <c r="HHT155" s="3055"/>
      <c r="HHU155" s="3056"/>
      <c r="HHV155" s="3057"/>
      <c r="HHW155" s="3058"/>
      <c r="HHX155" s="3059"/>
      <c r="HHY155" s="3058"/>
      <c r="HHZ155" s="3059"/>
      <c r="HIA155" s="3050"/>
      <c r="HIB155" s="3051"/>
      <c r="HIC155" s="3058"/>
      <c r="HID155" s="3056"/>
      <c r="HIE155" s="3050"/>
      <c r="HIF155" s="3051"/>
      <c r="HIG155" s="3052"/>
      <c r="HIH155" s="3053"/>
      <c r="HII155" s="3050"/>
      <c r="HIJ155" s="3054"/>
      <c r="HIK155" s="3029"/>
      <c r="HIL155" s="3055"/>
      <c r="HIM155" s="3056"/>
      <c r="HIN155" s="3057"/>
      <c r="HIO155" s="3058"/>
      <c r="HIP155" s="3059"/>
      <c r="HIQ155" s="3058"/>
      <c r="HIR155" s="3059"/>
      <c r="HIS155" s="3050"/>
      <c r="HIT155" s="3051"/>
      <c r="HIU155" s="3058"/>
      <c r="HIV155" s="3056"/>
      <c r="HIW155" s="3050"/>
      <c r="HIX155" s="3051"/>
      <c r="HIY155" s="3052"/>
      <c r="HIZ155" s="3053"/>
      <c r="HJA155" s="3050"/>
      <c r="HJB155" s="3054"/>
      <c r="HJC155" s="3029"/>
      <c r="HJD155" s="3055"/>
      <c r="HJE155" s="3056"/>
      <c r="HJF155" s="3057"/>
      <c r="HJG155" s="3058"/>
      <c r="HJH155" s="3059"/>
      <c r="HJI155" s="3058"/>
      <c r="HJJ155" s="3059"/>
      <c r="HJK155" s="3050"/>
      <c r="HJL155" s="3051"/>
      <c r="HJM155" s="3058"/>
      <c r="HJN155" s="3056"/>
      <c r="HJO155" s="3050"/>
      <c r="HJP155" s="3051"/>
      <c r="HJQ155" s="3052"/>
      <c r="HJR155" s="3053"/>
      <c r="HJS155" s="3050"/>
      <c r="HJT155" s="3054"/>
      <c r="HJU155" s="3029"/>
      <c r="HJV155" s="3055"/>
      <c r="HJW155" s="3056"/>
      <c r="HJX155" s="3057"/>
      <c r="HJY155" s="3058"/>
      <c r="HJZ155" s="3059"/>
      <c r="HKA155" s="3058"/>
      <c r="HKB155" s="3059"/>
      <c r="HKC155" s="3050"/>
      <c r="HKD155" s="3051"/>
      <c r="HKE155" s="3058"/>
      <c r="HKF155" s="3056"/>
      <c r="HKG155" s="3050"/>
      <c r="HKH155" s="3051"/>
      <c r="HKI155" s="3052"/>
      <c r="HKJ155" s="3053"/>
      <c r="HKK155" s="3050"/>
      <c r="HKL155" s="3054"/>
      <c r="HKM155" s="3029"/>
      <c r="HKN155" s="3055"/>
      <c r="HKO155" s="3056"/>
      <c r="HKP155" s="3057"/>
      <c r="HKQ155" s="3058"/>
      <c r="HKR155" s="3059"/>
      <c r="HKS155" s="3058"/>
      <c r="HKT155" s="3059"/>
      <c r="HKU155" s="3050"/>
      <c r="HKV155" s="3051"/>
      <c r="HKW155" s="3058"/>
      <c r="HKX155" s="3056"/>
      <c r="HKY155" s="3050"/>
      <c r="HKZ155" s="3051"/>
      <c r="HLA155" s="3052"/>
      <c r="HLB155" s="3053"/>
      <c r="HLC155" s="3050"/>
      <c r="HLD155" s="3054"/>
      <c r="HLE155" s="3029"/>
      <c r="HLF155" s="3055"/>
      <c r="HLG155" s="3056"/>
      <c r="HLH155" s="3057"/>
      <c r="HLI155" s="3058"/>
      <c r="HLJ155" s="3059"/>
      <c r="HLK155" s="3058"/>
      <c r="HLL155" s="3059"/>
      <c r="HLM155" s="3050"/>
      <c r="HLN155" s="3051"/>
      <c r="HLO155" s="3058"/>
      <c r="HLP155" s="3056"/>
      <c r="HLQ155" s="3050"/>
      <c r="HLR155" s="3051"/>
      <c r="HLS155" s="3052"/>
      <c r="HLT155" s="3053"/>
      <c r="HLU155" s="3050"/>
      <c r="HLV155" s="3054"/>
      <c r="HLW155" s="3029"/>
      <c r="HLX155" s="3055"/>
      <c r="HLY155" s="3056"/>
      <c r="HLZ155" s="3057"/>
      <c r="HMA155" s="3058"/>
      <c r="HMB155" s="3059"/>
      <c r="HMC155" s="3058"/>
      <c r="HMD155" s="3059"/>
      <c r="HME155" s="3050"/>
      <c r="HMF155" s="3051"/>
      <c r="HMG155" s="3058"/>
      <c r="HMH155" s="3056"/>
      <c r="HMI155" s="3050"/>
      <c r="HMJ155" s="3051"/>
      <c r="HMK155" s="3052"/>
      <c r="HML155" s="3053"/>
      <c r="HMM155" s="3050"/>
      <c r="HMN155" s="3054"/>
      <c r="HMO155" s="3029"/>
      <c r="HMP155" s="3055"/>
      <c r="HMQ155" s="3056"/>
      <c r="HMR155" s="3057"/>
      <c r="HMS155" s="3058"/>
      <c r="HMT155" s="3059"/>
      <c r="HMU155" s="3058"/>
      <c r="HMV155" s="3059"/>
      <c r="HMW155" s="3050"/>
      <c r="HMX155" s="3051"/>
      <c r="HMY155" s="3058"/>
      <c r="HMZ155" s="3056"/>
      <c r="HNA155" s="3050"/>
      <c r="HNB155" s="3051"/>
      <c r="HNC155" s="3052"/>
      <c r="HND155" s="3053"/>
      <c r="HNE155" s="3050"/>
      <c r="HNF155" s="3054"/>
      <c r="HNG155" s="3029"/>
      <c r="HNH155" s="3055"/>
      <c r="HNI155" s="3056"/>
      <c r="HNJ155" s="3057"/>
      <c r="HNK155" s="3058"/>
      <c r="HNL155" s="3059"/>
      <c r="HNM155" s="3058"/>
      <c r="HNN155" s="3059"/>
      <c r="HNO155" s="3050"/>
      <c r="HNP155" s="3051"/>
      <c r="HNQ155" s="3058"/>
      <c r="HNR155" s="3056"/>
      <c r="HNS155" s="3050"/>
      <c r="HNT155" s="3051"/>
      <c r="HNU155" s="3052"/>
      <c r="HNV155" s="3053"/>
      <c r="HNW155" s="3050"/>
      <c r="HNX155" s="3054"/>
      <c r="HNY155" s="3029"/>
      <c r="HNZ155" s="3055"/>
      <c r="HOA155" s="3056"/>
      <c r="HOB155" s="3057"/>
      <c r="HOC155" s="3058"/>
      <c r="HOD155" s="3059"/>
      <c r="HOE155" s="3058"/>
      <c r="HOF155" s="3059"/>
      <c r="HOG155" s="3050"/>
      <c r="HOH155" s="3051"/>
      <c r="HOI155" s="3058"/>
      <c r="HOJ155" s="3056"/>
      <c r="HOK155" s="3050"/>
      <c r="HOL155" s="3051"/>
      <c r="HOM155" s="3052"/>
      <c r="HON155" s="3053"/>
      <c r="HOO155" s="3050"/>
      <c r="HOP155" s="3054"/>
      <c r="HOQ155" s="3029"/>
      <c r="HOR155" s="3055"/>
      <c r="HOS155" s="3056"/>
      <c r="HOT155" s="3057"/>
      <c r="HOU155" s="3058"/>
      <c r="HOV155" s="3059"/>
      <c r="HOW155" s="3058"/>
      <c r="HOX155" s="3059"/>
      <c r="HOY155" s="3050"/>
      <c r="HOZ155" s="3051"/>
      <c r="HPA155" s="3058"/>
      <c r="HPB155" s="3056"/>
      <c r="HPC155" s="3050"/>
      <c r="HPD155" s="3051"/>
      <c r="HPE155" s="3052"/>
      <c r="HPF155" s="3053"/>
      <c r="HPG155" s="3050"/>
      <c r="HPH155" s="3054"/>
      <c r="HPI155" s="3029"/>
      <c r="HPJ155" s="3055"/>
      <c r="HPK155" s="3056"/>
      <c r="HPL155" s="3057"/>
      <c r="HPM155" s="3058"/>
      <c r="HPN155" s="3059"/>
      <c r="HPO155" s="3058"/>
      <c r="HPP155" s="3059"/>
      <c r="HPQ155" s="3050"/>
      <c r="HPR155" s="3051"/>
      <c r="HPS155" s="3058"/>
      <c r="HPT155" s="3056"/>
      <c r="HPU155" s="3050"/>
      <c r="HPV155" s="3051"/>
      <c r="HPW155" s="3052"/>
      <c r="HPX155" s="3053"/>
      <c r="HPY155" s="3050"/>
      <c r="HPZ155" s="3054"/>
      <c r="HQA155" s="3029"/>
      <c r="HQB155" s="3055"/>
      <c r="HQC155" s="3056"/>
      <c r="HQD155" s="3057"/>
      <c r="HQE155" s="3058"/>
      <c r="HQF155" s="3059"/>
      <c r="HQG155" s="3058"/>
      <c r="HQH155" s="3059"/>
      <c r="HQI155" s="3050"/>
      <c r="HQJ155" s="3051"/>
      <c r="HQK155" s="3058"/>
      <c r="HQL155" s="3056"/>
      <c r="HQM155" s="3050"/>
      <c r="HQN155" s="3051"/>
      <c r="HQO155" s="3052"/>
      <c r="HQP155" s="3053"/>
      <c r="HQQ155" s="3050"/>
      <c r="HQR155" s="3054"/>
      <c r="HQS155" s="3029"/>
      <c r="HQT155" s="3055"/>
      <c r="HQU155" s="3056"/>
      <c r="HQV155" s="3057"/>
      <c r="HQW155" s="3058"/>
      <c r="HQX155" s="3059"/>
      <c r="HQY155" s="3058"/>
      <c r="HQZ155" s="3059"/>
      <c r="HRA155" s="3050"/>
      <c r="HRB155" s="3051"/>
      <c r="HRC155" s="3058"/>
      <c r="HRD155" s="3056"/>
      <c r="HRE155" s="3050"/>
      <c r="HRF155" s="3051"/>
      <c r="HRG155" s="3052"/>
      <c r="HRH155" s="3053"/>
      <c r="HRI155" s="3050"/>
      <c r="HRJ155" s="3054"/>
      <c r="HRK155" s="3029"/>
      <c r="HRL155" s="3055"/>
      <c r="HRM155" s="3056"/>
      <c r="HRN155" s="3057"/>
      <c r="HRO155" s="3058"/>
      <c r="HRP155" s="3059"/>
      <c r="HRQ155" s="3058"/>
      <c r="HRR155" s="3059"/>
      <c r="HRS155" s="3050"/>
      <c r="HRT155" s="3051"/>
      <c r="HRU155" s="3058"/>
      <c r="HRV155" s="3056"/>
      <c r="HRW155" s="3050"/>
      <c r="HRX155" s="3051"/>
      <c r="HRY155" s="3052"/>
      <c r="HRZ155" s="3053"/>
      <c r="HSA155" s="3050"/>
      <c r="HSB155" s="3054"/>
      <c r="HSC155" s="3029"/>
      <c r="HSD155" s="3055"/>
      <c r="HSE155" s="3056"/>
      <c r="HSF155" s="3057"/>
      <c r="HSG155" s="3058"/>
      <c r="HSH155" s="3059"/>
      <c r="HSI155" s="3058"/>
      <c r="HSJ155" s="3059"/>
      <c r="HSK155" s="3050"/>
      <c r="HSL155" s="3051"/>
      <c r="HSM155" s="3058"/>
      <c r="HSN155" s="3056"/>
      <c r="HSO155" s="3050"/>
      <c r="HSP155" s="3051"/>
      <c r="HSQ155" s="3052"/>
      <c r="HSR155" s="3053"/>
      <c r="HSS155" s="3050"/>
      <c r="HST155" s="3054"/>
      <c r="HSU155" s="3029"/>
      <c r="HSV155" s="3055"/>
      <c r="HSW155" s="3056"/>
      <c r="HSX155" s="3057"/>
      <c r="HSY155" s="3058"/>
      <c r="HSZ155" s="3059"/>
      <c r="HTA155" s="3058"/>
      <c r="HTB155" s="3059"/>
      <c r="HTC155" s="3050"/>
      <c r="HTD155" s="3051"/>
      <c r="HTE155" s="3058"/>
      <c r="HTF155" s="3056"/>
      <c r="HTG155" s="3050"/>
      <c r="HTH155" s="3051"/>
      <c r="HTI155" s="3052"/>
      <c r="HTJ155" s="3053"/>
      <c r="HTK155" s="3050"/>
      <c r="HTL155" s="3054"/>
      <c r="HTM155" s="3029"/>
      <c r="HTN155" s="3055"/>
      <c r="HTO155" s="3056"/>
      <c r="HTP155" s="3057"/>
      <c r="HTQ155" s="3058"/>
      <c r="HTR155" s="3059"/>
      <c r="HTS155" s="3058"/>
      <c r="HTT155" s="3059"/>
      <c r="HTU155" s="3050"/>
      <c r="HTV155" s="3051"/>
      <c r="HTW155" s="3058"/>
      <c r="HTX155" s="3056"/>
      <c r="HTY155" s="3050"/>
      <c r="HTZ155" s="3051"/>
      <c r="HUA155" s="3052"/>
      <c r="HUB155" s="3053"/>
      <c r="HUC155" s="3050"/>
      <c r="HUD155" s="3054"/>
      <c r="HUE155" s="3029"/>
      <c r="HUF155" s="3055"/>
      <c r="HUG155" s="3056"/>
      <c r="HUH155" s="3057"/>
      <c r="HUI155" s="3058"/>
      <c r="HUJ155" s="3059"/>
      <c r="HUK155" s="3058"/>
      <c r="HUL155" s="3059"/>
      <c r="HUM155" s="3050"/>
      <c r="HUN155" s="3051"/>
      <c r="HUO155" s="3058"/>
      <c r="HUP155" s="3056"/>
      <c r="HUQ155" s="3050"/>
      <c r="HUR155" s="3051"/>
      <c r="HUS155" s="3052"/>
      <c r="HUT155" s="3053"/>
      <c r="HUU155" s="3050"/>
      <c r="HUV155" s="3054"/>
      <c r="HUW155" s="3029"/>
      <c r="HUX155" s="3055"/>
      <c r="HUY155" s="3056"/>
      <c r="HUZ155" s="3057"/>
      <c r="HVA155" s="3058"/>
      <c r="HVB155" s="3059"/>
      <c r="HVC155" s="3058"/>
      <c r="HVD155" s="3059"/>
      <c r="HVE155" s="3050"/>
      <c r="HVF155" s="3051"/>
      <c r="HVG155" s="3058"/>
      <c r="HVH155" s="3056"/>
      <c r="HVI155" s="3050"/>
      <c r="HVJ155" s="3051"/>
      <c r="HVK155" s="3052"/>
      <c r="HVL155" s="3053"/>
      <c r="HVM155" s="3050"/>
      <c r="HVN155" s="3054"/>
      <c r="HVO155" s="3029"/>
      <c r="HVP155" s="3055"/>
      <c r="HVQ155" s="3056"/>
      <c r="HVR155" s="3057"/>
      <c r="HVS155" s="3058"/>
      <c r="HVT155" s="3059"/>
      <c r="HVU155" s="3058"/>
      <c r="HVV155" s="3059"/>
      <c r="HVW155" s="3050"/>
      <c r="HVX155" s="3051"/>
      <c r="HVY155" s="3058"/>
      <c r="HVZ155" s="3056"/>
      <c r="HWA155" s="3050"/>
      <c r="HWB155" s="3051"/>
      <c r="HWC155" s="3052"/>
      <c r="HWD155" s="3053"/>
      <c r="HWE155" s="3050"/>
      <c r="HWF155" s="3054"/>
      <c r="HWG155" s="3029"/>
      <c r="HWH155" s="3055"/>
      <c r="HWI155" s="3056"/>
      <c r="HWJ155" s="3057"/>
      <c r="HWK155" s="3058"/>
      <c r="HWL155" s="3059"/>
      <c r="HWM155" s="3058"/>
      <c r="HWN155" s="3059"/>
      <c r="HWO155" s="3050"/>
      <c r="HWP155" s="3051"/>
      <c r="HWQ155" s="3058"/>
      <c r="HWR155" s="3056"/>
      <c r="HWS155" s="3050"/>
      <c r="HWT155" s="3051"/>
      <c r="HWU155" s="3052"/>
      <c r="HWV155" s="3053"/>
      <c r="HWW155" s="3050"/>
      <c r="HWX155" s="3054"/>
      <c r="HWY155" s="3029"/>
      <c r="HWZ155" s="3055"/>
      <c r="HXA155" s="3056"/>
      <c r="HXB155" s="3057"/>
      <c r="HXC155" s="3058"/>
      <c r="HXD155" s="3059"/>
      <c r="HXE155" s="3058"/>
      <c r="HXF155" s="3059"/>
      <c r="HXG155" s="3050"/>
      <c r="HXH155" s="3051"/>
      <c r="HXI155" s="3058"/>
      <c r="HXJ155" s="3056"/>
      <c r="HXK155" s="3050"/>
      <c r="HXL155" s="3051"/>
      <c r="HXM155" s="3052"/>
      <c r="HXN155" s="3053"/>
      <c r="HXO155" s="3050"/>
      <c r="HXP155" s="3054"/>
      <c r="HXQ155" s="3029"/>
      <c r="HXR155" s="3055"/>
      <c r="HXS155" s="3056"/>
      <c r="HXT155" s="3057"/>
      <c r="HXU155" s="3058"/>
      <c r="HXV155" s="3059"/>
      <c r="HXW155" s="3058"/>
      <c r="HXX155" s="3059"/>
      <c r="HXY155" s="3050"/>
      <c r="HXZ155" s="3051"/>
      <c r="HYA155" s="3058"/>
      <c r="HYB155" s="3056"/>
      <c r="HYC155" s="3050"/>
      <c r="HYD155" s="3051"/>
      <c r="HYE155" s="3052"/>
      <c r="HYF155" s="3053"/>
      <c r="HYG155" s="3050"/>
      <c r="HYH155" s="3054"/>
      <c r="HYI155" s="3029"/>
      <c r="HYJ155" s="3055"/>
      <c r="HYK155" s="3056"/>
      <c r="HYL155" s="3057"/>
      <c r="HYM155" s="3058"/>
      <c r="HYN155" s="3059"/>
      <c r="HYO155" s="3058"/>
      <c r="HYP155" s="3059"/>
      <c r="HYQ155" s="3050"/>
      <c r="HYR155" s="3051"/>
      <c r="HYS155" s="3058"/>
      <c r="HYT155" s="3056"/>
      <c r="HYU155" s="3050"/>
      <c r="HYV155" s="3051"/>
      <c r="HYW155" s="3052"/>
      <c r="HYX155" s="3053"/>
      <c r="HYY155" s="3050"/>
      <c r="HYZ155" s="3054"/>
      <c r="HZA155" s="3029"/>
      <c r="HZB155" s="3055"/>
      <c r="HZC155" s="3056"/>
      <c r="HZD155" s="3057"/>
      <c r="HZE155" s="3058"/>
      <c r="HZF155" s="3059"/>
      <c r="HZG155" s="3058"/>
      <c r="HZH155" s="3059"/>
      <c r="HZI155" s="3050"/>
      <c r="HZJ155" s="3051"/>
      <c r="HZK155" s="3058"/>
      <c r="HZL155" s="3056"/>
      <c r="HZM155" s="3050"/>
      <c r="HZN155" s="3051"/>
      <c r="HZO155" s="3052"/>
      <c r="HZP155" s="3053"/>
      <c r="HZQ155" s="3050"/>
      <c r="HZR155" s="3054"/>
      <c r="HZS155" s="3029"/>
      <c r="HZT155" s="3055"/>
      <c r="HZU155" s="3056"/>
      <c r="HZV155" s="3057"/>
      <c r="HZW155" s="3058"/>
      <c r="HZX155" s="3059"/>
      <c r="HZY155" s="3058"/>
      <c r="HZZ155" s="3059"/>
      <c r="IAA155" s="3050"/>
      <c r="IAB155" s="3051"/>
      <c r="IAC155" s="3058"/>
      <c r="IAD155" s="3056"/>
      <c r="IAE155" s="3050"/>
      <c r="IAF155" s="3051"/>
      <c r="IAG155" s="3052"/>
      <c r="IAH155" s="3053"/>
      <c r="IAI155" s="3050"/>
      <c r="IAJ155" s="3054"/>
      <c r="IAK155" s="3029"/>
      <c r="IAL155" s="3055"/>
      <c r="IAM155" s="3056"/>
      <c r="IAN155" s="3057"/>
      <c r="IAO155" s="3058"/>
      <c r="IAP155" s="3059"/>
      <c r="IAQ155" s="3058"/>
      <c r="IAR155" s="3059"/>
      <c r="IAS155" s="3050"/>
      <c r="IAT155" s="3051"/>
      <c r="IAU155" s="3058"/>
      <c r="IAV155" s="3056"/>
      <c r="IAW155" s="3050"/>
      <c r="IAX155" s="3051"/>
      <c r="IAY155" s="3052"/>
      <c r="IAZ155" s="3053"/>
      <c r="IBA155" s="3050"/>
      <c r="IBB155" s="3054"/>
      <c r="IBC155" s="3029"/>
      <c r="IBD155" s="3055"/>
      <c r="IBE155" s="3056"/>
      <c r="IBF155" s="3057"/>
      <c r="IBG155" s="3058"/>
      <c r="IBH155" s="3059"/>
      <c r="IBI155" s="3058"/>
      <c r="IBJ155" s="3059"/>
      <c r="IBK155" s="3050"/>
      <c r="IBL155" s="3051"/>
      <c r="IBM155" s="3058"/>
      <c r="IBN155" s="3056"/>
      <c r="IBO155" s="3050"/>
      <c r="IBP155" s="3051"/>
      <c r="IBQ155" s="3052"/>
      <c r="IBR155" s="3053"/>
      <c r="IBS155" s="3050"/>
      <c r="IBT155" s="3054"/>
      <c r="IBU155" s="3029"/>
      <c r="IBV155" s="3055"/>
      <c r="IBW155" s="3056"/>
      <c r="IBX155" s="3057"/>
      <c r="IBY155" s="3058"/>
      <c r="IBZ155" s="3059"/>
      <c r="ICA155" s="3058"/>
      <c r="ICB155" s="3059"/>
      <c r="ICC155" s="3050"/>
      <c r="ICD155" s="3051"/>
      <c r="ICE155" s="3058"/>
      <c r="ICF155" s="3056"/>
      <c r="ICG155" s="3050"/>
      <c r="ICH155" s="3051"/>
      <c r="ICI155" s="3052"/>
      <c r="ICJ155" s="3053"/>
      <c r="ICK155" s="3050"/>
      <c r="ICL155" s="3054"/>
      <c r="ICM155" s="3029"/>
      <c r="ICN155" s="3055"/>
      <c r="ICO155" s="3056"/>
      <c r="ICP155" s="3057"/>
      <c r="ICQ155" s="3058"/>
      <c r="ICR155" s="3059"/>
      <c r="ICS155" s="3058"/>
      <c r="ICT155" s="3059"/>
      <c r="ICU155" s="3050"/>
      <c r="ICV155" s="3051"/>
      <c r="ICW155" s="3058"/>
      <c r="ICX155" s="3056"/>
      <c r="ICY155" s="3050"/>
      <c r="ICZ155" s="3051"/>
      <c r="IDA155" s="3052"/>
      <c r="IDB155" s="3053"/>
      <c r="IDC155" s="3050"/>
      <c r="IDD155" s="3054"/>
      <c r="IDE155" s="3029"/>
      <c r="IDF155" s="3055"/>
      <c r="IDG155" s="3056"/>
      <c r="IDH155" s="3057"/>
      <c r="IDI155" s="3058"/>
      <c r="IDJ155" s="3059"/>
      <c r="IDK155" s="3058"/>
      <c r="IDL155" s="3059"/>
      <c r="IDM155" s="3050"/>
      <c r="IDN155" s="3051"/>
      <c r="IDO155" s="3058"/>
      <c r="IDP155" s="3056"/>
      <c r="IDQ155" s="3050"/>
      <c r="IDR155" s="3051"/>
      <c r="IDS155" s="3052"/>
      <c r="IDT155" s="3053"/>
      <c r="IDU155" s="3050"/>
      <c r="IDV155" s="3054"/>
      <c r="IDW155" s="3029"/>
      <c r="IDX155" s="3055"/>
      <c r="IDY155" s="3056"/>
      <c r="IDZ155" s="3057"/>
      <c r="IEA155" s="3058"/>
      <c r="IEB155" s="3059"/>
      <c r="IEC155" s="3058"/>
      <c r="IED155" s="3059"/>
      <c r="IEE155" s="3050"/>
      <c r="IEF155" s="3051"/>
      <c r="IEG155" s="3058"/>
      <c r="IEH155" s="3056"/>
      <c r="IEI155" s="3050"/>
      <c r="IEJ155" s="3051"/>
      <c r="IEK155" s="3052"/>
      <c r="IEL155" s="3053"/>
      <c r="IEM155" s="3050"/>
      <c r="IEN155" s="3054"/>
      <c r="IEO155" s="3029"/>
      <c r="IEP155" s="3055"/>
      <c r="IEQ155" s="3056"/>
      <c r="IER155" s="3057"/>
      <c r="IES155" s="3058"/>
      <c r="IET155" s="3059"/>
      <c r="IEU155" s="3058"/>
      <c r="IEV155" s="3059"/>
      <c r="IEW155" s="3050"/>
      <c r="IEX155" s="3051"/>
      <c r="IEY155" s="3058"/>
      <c r="IEZ155" s="3056"/>
      <c r="IFA155" s="3050"/>
      <c r="IFB155" s="3051"/>
      <c r="IFC155" s="3052"/>
      <c r="IFD155" s="3053"/>
      <c r="IFE155" s="3050"/>
      <c r="IFF155" s="3054"/>
      <c r="IFG155" s="3029"/>
      <c r="IFH155" s="3055"/>
      <c r="IFI155" s="3056"/>
      <c r="IFJ155" s="3057"/>
      <c r="IFK155" s="3058"/>
      <c r="IFL155" s="3059"/>
      <c r="IFM155" s="3058"/>
      <c r="IFN155" s="3059"/>
      <c r="IFO155" s="3050"/>
      <c r="IFP155" s="3051"/>
      <c r="IFQ155" s="3058"/>
      <c r="IFR155" s="3056"/>
      <c r="IFS155" s="3050"/>
      <c r="IFT155" s="3051"/>
      <c r="IFU155" s="3052"/>
      <c r="IFV155" s="3053"/>
      <c r="IFW155" s="3050"/>
      <c r="IFX155" s="3054"/>
      <c r="IFY155" s="3029"/>
      <c r="IFZ155" s="3055"/>
      <c r="IGA155" s="3056"/>
      <c r="IGB155" s="3057"/>
      <c r="IGC155" s="3058"/>
      <c r="IGD155" s="3059"/>
      <c r="IGE155" s="3058"/>
      <c r="IGF155" s="3059"/>
      <c r="IGG155" s="3050"/>
      <c r="IGH155" s="3051"/>
      <c r="IGI155" s="3058"/>
      <c r="IGJ155" s="3056"/>
      <c r="IGK155" s="3050"/>
      <c r="IGL155" s="3051"/>
      <c r="IGM155" s="3052"/>
      <c r="IGN155" s="3053"/>
      <c r="IGO155" s="3050"/>
      <c r="IGP155" s="3054"/>
      <c r="IGQ155" s="3029"/>
      <c r="IGR155" s="3055"/>
      <c r="IGS155" s="3056"/>
      <c r="IGT155" s="3057"/>
      <c r="IGU155" s="3058"/>
      <c r="IGV155" s="3059"/>
      <c r="IGW155" s="3058"/>
      <c r="IGX155" s="3059"/>
      <c r="IGY155" s="3050"/>
      <c r="IGZ155" s="3051"/>
      <c r="IHA155" s="3058"/>
      <c r="IHB155" s="3056"/>
      <c r="IHC155" s="3050"/>
      <c r="IHD155" s="3051"/>
      <c r="IHE155" s="3052"/>
      <c r="IHF155" s="3053"/>
      <c r="IHG155" s="3050"/>
      <c r="IHH155" s="3054"/>
      <c r="IHI155" s="3029"/>
      <c r="IHJ155" s="3055"/>
      <c r="IHK155" s="3056"/>
      <c r="IHL155" s="3057"/>
      <c r="IHM155" s="3058"/>
      <c r="IHN155" s="3059"/>
      <c r="IHO155" s="3058"/>
      <c r="IHP155" s="3059"/>
      <c r="IHQ155" s="3050"/>
      <c r="IHR155" s="3051"/>
      <c r="IHS155" s="3058"/>
      <c r="IHT155" s="3056"/>
      <c r="IHU155" s="3050"/>
      <c r="IHV155" s="3051"/>
      <c r="IHW155" s="3052"/>
      <c r="IHX155" s="3053"/>
      <c r="IHY155" s="3050"/>
      <c r="IHZ155" s="3054"/>
      <c r="IIA155" s="3029"/>
      <c r="IIB155" s="3055"/>
      <c r="IIC155" s="3056"/>
      <c r="IID155" s="3057"/>
      <c r="IIE155" s="3058"/>
      <c r="IIF155" s="3059"/>
      <c r="IIG155" s="3058"/>
      <c r="IIH155" s="3059"/>
      <c r="III155" s="3050"/>
      <c r="IIJ155" s="3051"/>
      <c r="IIK155" s="3058"/>
      <c r="IIL155" s="3056"/>
      <c r="IIM155" s="3050"/>
      <c r="IIN155" s="3051"/>
      <c r="IIO155" s="3052"/>
      <c r="IIP155" s="3053"/>
      <c r="IIQ155" s="3050"/>
      <c r="IIR155" s="3054"/>
      <c r="IIS155" s="3029"/>
      <c r="IIT155" s="3055"/>
      <c r="IIU155" s="3056"/>
      <c r="IIV155" s="3057"/>
      <c r="IIW155" s="3058"/>
      <c r="IIX155" s="3059"/>
      <c r="IIY155" s="3058"/>
      <c r="IIZ155" s="3059"/>
      <c r="IJA155" s="3050"/>
      <c r="IJB155" s="3051"/>
      <c r="IJC155" s="3058"/>
      <c r="IJD155" s="3056"/>
      <c r="IJE155" s="3050"/>
      <c r="IJF155" s="3051"/>
      <c r="IJG155" s="3052"/>
      <c r="IJH155" s="3053"/>
      <c r="IJI155" s="3050"/>
      <c r="IJJ155" s="3054"/>
      <c r="IJK155" s="3029"/>
      <c r="IJL155" s="3055"/>
      <c r="IJM155" s="3056"/>
      <c r="IJN155" s="3057"/>
      <c r="IJO155" s="3058"/>
      <c r="IJP155" s="3059"/>
      <c r="IJQ155" s="3058"/>
      <c r="IJR155" s="3059"/>
      <c r="IJS155" s="3050"/>
      <c r="IJT155" s="3051"/>
      <c r="IJU155" s="3058"/>
      <c r="IJV155" s="3056"/>
      <c r="IJW155" s="3050"/>
      <c r="IJX155" s="3051"/>
      <c r="IJY155" s="3052"/>
      <c r="IJZ155" s="3053"/>
      <c r="IKA155" s="3050"/>
      <c r="IKB155" s="3054"/>
      <c r="IKC155" s="3029"/>
      <c r="IKD155" s="3055"/>
      <c r="IKE155" s="3056"/>
      <c r="IKF155" s="3057"/>
      <c r="IKG155" s="3058"/>
      <c r="IKH155" s="3059"/>
      <c r="IKI155" s="3058"/>
      <c r="IKJ155" s="3059"/>
      <c r="IKK155" s="3050"/>
      <c r="IKL155" s="3051"/>
      <c r="IKM155" s="3058"/>
      <c r="IKN155" s="3056"/>
      <c r="IKO155" s="3050"/>
      <c r="IKP155" s="3051"/>
      <c r="IKQ155" s="3052"/>
      <c r="IKR155" s="3053"/>
      <c r="IKS155" s="3050"/>
      <c r="IKT155" s="3054"/>
      <c r="IKU155" s="3029"/>
      <c r="IKV155" s="3055"/>
      <c r="IKW155" s="3056"/>
      <c r="IKX155" s="3057"/>
      <c r="IKY155" s="3058"/>
      <c r="IKZ155" s="3059"/>
      <c r="ILA155" s="3058"/>
      <c r="ILB155" s="3059"/>
      <c r="ILC155" s="3050"/>
      <c r="ILD155" s="3051"/>
      <c r="ILE155" s="3058"/>
      <c r="ILF155" s="3056"/>
      <c r="ILG155" s="3050"/>
      <c r="ILH155" s="3051"/>
      <c r="ILI155" s="3052"/>
      <c r="ILJ155" s="3053"/>
      <c r="ILK155" s="3050"/>
      <c r="ILL155" s="3054"/>
      <c r="ILM155" s="3029"/>
      <c r="ILN155" s="3055"/>
      <c r="ILO155" s="3056"/>
      <c r="ILP155" s="3057"/>
      <c r="ILQ155" s="3058"/>
      <c r="ILR155" s="3059"/>
      <c r="ILS155" s="3058"/>
      <c r="ILT155" s="3059"/>
      <c r="ILU155" s="3050"/>
      <c r="ILV155" s="3051"/>
      <c r="ILW155" s="3058"/>
      <c r="ILX155" s="3056"/>
      <c r="ILY155" s="3050"/>
      <c r="ILZ155" s="3051"/>
      <c r="IMA155" s="3052"/>
      <c r="IMB155" s="3053"/>
      <c r="IMC155" s="3050"/>
      <c r="IMD155" s="3054"/>
      <c r="IME155" s="3029"/>
      <c r="IMF155" s="3055"/>
      <c r="IMG155" s="3056"/>
      <c r="IMH155" s="3057"/>
      <c r="IMI155" s="3058"/>
      <c r="IMJ155" s="3059"/>
      <c r="IMK155" s="3058"/>
      <c r="IML155" s="3059"/>
      <c r="IMM155" s="3050"/>
      <c r="IMN155" s="3051"/>
      <c r="IMO155" s="3058"/>
      <c r="IMP155" s="3056"/>
      <c r="IMQ155" s="3050"/>
      <c r="IMR155" s="3051"/>
      <c r="IMS155" s="3052"/>
      <c r="IMT155" s="3053"/>
      <c r="IMU155" s="3050"/>
      <c r="IMV155" s="3054"/>
      <c r="IMW155" s="3029"/>
      <c r="IMX155" s="3055"/>
      <c r="IMY155" s="3056"/>
      <c r="IMZ155" s="3057"/>
      <c r="INA155" s="3058"/>
      <c r="INB155" s="3059"/>
      <c r="INC155" s="3058"/>
      <c r="IND155" s="3059"/>
      <c r="INE155" s="3050"/>
      <c r="INF155" s="3051"/>
      <c r="ING155" s="3058"/>
      <c r="INH155" s="3056"/>
      <c r="INI155" s="3050"/>
      <c r="INJ155" s="3051"/>
      <c r="INK155" s="3052"/>
      <c r="INL155" s="3053"/>
      <c r="INM155" s="3050"/>
      <c r="INN155" s="3054"/>
      <c r="INO155" s="3029"/>
      <c r="INP155" s="3055"/>
      <c r="INQ155" s="3056"/>
      <c r="INR155" s="3057"/>
      <c r="INS155" s="3058"/>
      <c r="INT155" s="3059"/>
      <c r="INU155" s="3058"/>
      <c r="INV155" s="3059"/>
      <c r="INW155" s="3050"/>
      <c r="INX155" s="3051"/>
      <c r="INY155" s="3058"/>
      <c r="INZ155" s="3056"/>
      <c r="IOA155" s="3050"/>
      <c r="IOB155" s="3051"/>
      <c r="IOC155" s="3052"/>
      <c r="IOD155" s="3053"/>
      <c r="IOE155" s="3050"/>
      <c r="IOF155" s="3054"/>
      <c r="IOG155" s="3029"/>
      <c r="IOH155" s="3055"/>
      <c r="IOI155" s="3056"/>
      <c r="IOJ155" s="3057"/>
      <c r="IOK155" s="3058"/>
      <c r="IOL155" s="3059"/>
      <c r="IOM155" s="3058"/>
      <c r="ION155" s="3059"/>
      <c r="IOO155" s="3050"/>
      <c r="IOP155" s="3051"/>
      <c r="IOQ155" s="3058"/>
      <c r="IOR155" s="3056"/>
      <c r="IOS155" s="3050"/>
      <c r="IOT155" s="3051"/>
      <c r="IOU155" s="3052"/>
      <c r="IOV155" s="3053"/>
      <c r="IOW155" s="3050"/>
      <c r="IOX155" s="3054"/>
      <c r="IOY155" s="3029"/>
      <c r="IOZ155" s="3055"/>
      <c r="IPA155" s="3056"/>
      <c r="IPB155" s="3057"/>
      <c r="IPC155" s="3058"/>
      <c r="IPD155" s="3059"/>
      <c r="IPE155" s="3058"/>
      <c r="IPF155" s="3059"/>
      <c r="IPG155" s="3050"/>
      <c r="IPH155" s="3051"/>
      <c r="IPI155" s="3058"/>
      <c r="IPJ155" s="3056"/>
      <c r="IPK155" s="3050"/>
      <c r="IPL155" s="3051"/>
      <c r="IPM155" s="3052"/>
      <c r="IPN155" s="3053"/>
      <c r="IPO155" s="3050"/>
      <c r="IPP155" s="3054"/>
      <c r="IPQ155" s="3029"/>
      <c r="IPR155" s="3055"/>
      <c r="IPS155" s="3056"/>
      <c r="IPT155" s="3057"/>
      <c r="IPU155" s="3058"/>
      <c r="IPV155" s="3059"/>
      <c r="IPW155" s="3058"/>
      <c r="IPX155" s="3059"/>
      <c r="IPY155" s="3050"/>
      <c r="IPZ155" s="3051"/>
      <c r="IQA155" s="3058"/>
      <c r="IQB155" s="3056"/>
      <c r="IQC155" s="3050"/>
      <c r="IQD155" s="3051"/>
      <c r="IQE155" s="3052"/>
      <c r="IQF155" s="3053"/>
      <c r="IQG155" s="3050"/>
      <c r="IQH155" s="3054"/>
      <c r="IQI155" s="3029"/>
      <c r="IQJ155" s="3055"/>
      <c r="IQK155" s="3056"/>
      <c r="IQL155" s="3057"/>
      <c r="IQM155" s="3058"/>
      <c r="IQN155" s="3059"/>
      <c r="IQO155" s="3058"/>
      <c r="IQP155" s="3059"/>
      <c r="IQQ155" s="3050"/>
      <c r="IQR155" s="3051"/>
      <c r="IQS155" s="3058"/>
      <c r="IQT155" s="3056"/>
      <c r="IQU155" s="3050"/>
      <c r="IQV155" s="3051"/>
      <c r="IQW155" s="3052"/>
      <c r="IQX155" s="3053"/>
      <c r="IQY155" s="3050"/>
      <c r="IQZ155" s="3054"/>
      <c r="IRA155" s="3029"/>
      <c r="IRB155" s="3055"/>
      <c r="IRC155" s="3056"/>
      <c r="IRD155" s="3057"/>
      <c r="IRE155" s="3058"/>
      <c r="IRF155" s="3059"/>
      <c r="IRG155" s="3058"/>
      <c r="IRH155" s="3059"/>
      <c r="IRI155" s="3050"/>
      <c r="IRJ155" s="3051"/>
      <c r="IRK155" s="3058"/>
      <c r="IRL155" s="3056"/>
      <c r="IRM155" s="3050"/>
      <c r="IRN155" s="3051"/>
      <c r="IRO155" s="3052"/>
      <c r="IRP155" s="3053"/>
      <c r="IRQ155" s="3050"/>
      <c r="IRR155" s="3054"/>
      <c r="IRS155" s="3029"/>
      <c r="IRT155" s="3055"/>
      <c r="IRU155" s="3056"/>
      <c r="IRV155" s="3057"/>
      <c r="IRW155" s="3058"/>
      <c r="IRX155" s="3059"/>
      <c r="IRY155" s="3058"/>
      <c r="IRZ155" s="3059"/>
      <c r="ISA155" s="3050"/>
      <c r="ISB155" s="3051"/>
      <c r="ISC155" s="3058"/>
      <c r="ISD155" s="3056"/>
      <c r="ISE155" s="3050"/>
      <c r="ISF155" s="3051"/>
      <c r="ISG155" s="3052"/>
      <c r="ISH155" s="3053"/>
      <c r="ISI155" s="3050"/>
      <c r="ISJ155" s="3054"/>
      <c r="ISK155" s="3029"/>
      <c r="ISL155" s="3055"/>
      <c r="ISM155" s="3056"/>
      <c r="ISN155" s="3057"/>
      <c r="ISO155" s="3058"/>
      <c r="ISP155" s="3059"/>
      <c r="ISQ155" s="3058"/>
      <c r="ISR155" s="3059"/>
      <c r="ISS155" s="3050"/>
      <c r="IST155" s="3051"/>
      <c r="ISU155" s="3058"/>
      <c r="ISV155" s="3056"/>
      <c r="ISW155" s="3050"/>
      <c r="ISX155" s="3051"/>
      <c r="ISY155" s="3052"/>
      <c r="ISZ155" s="3053"/>
      <c r="ITA155" s="3050"/>
      <c r="ITB155" s="3054"/>
      <c r="ITC155" s="3029"/>
      <c r="ITD155" s="3055"/>
      <c r="ITE155" s="3056"/>
      <c r="ITF155" s="3057"/>
      <c r="ITG155" s="3058"/>
      <c r="ITH155" s="3059"/>
      <c r="ITI155" s="3058"/>
      <c r="ITJ155" s="3059"/>
      <c r="ITK155" s="3050"/>
      <c r="ITL155" s="3051"/>
      <c r="ITM155" s="3058"/>
      <c r="ITN155" s="3056"/>
      <c r="ITO155" s="3050"/>
      <c r="ITP155" s="3051"/>
      <c r="ITQ155" s="3052"/>
      <c r="ITR155" s="3053"/>
      <c r="ITS155" s="3050"/>
      <c r="ITT155" s="3054"/>
      <c r="ITU155" s="3029"/>
      <c r="ITV155" s="3055"/>
      <c r="ITW155" s="3056"/>
      <c r="ITX155" s="3057"/>
      <c r="ITY155" s="3058"/>
      <c r="ITZ155" s="3059"/>
      <c r="IUA155" s="3058"/>
      <c r="IUB155" s="3059"/>
      <c r="IUC155" s="3050"/>
      <c r="IUD155" s="3051"/>
      <c r="IUE155" s="3058"/>
      <c r="IUF155" s="3056"/>
      <c r="IUG155" s="3050"/>
      <c r="IUH155" s="3051"/>
      <c r="IUI155" s="3052"/>
      <c r="IUJ155" s="3053"/>
      <c r="IUK155" s="3050"/>
      <c r="IUL155" s="3054"/>
      <c r="IUM155" s="3029"/>
      <c r="IUN155" s="3055"/>
      <c r="IUO155" s="3056"/>
      <c r="IUP155" s="3057"/>
      <c r="IUQ155" s="3058"/>
      <c r="IUR155" s="3059"/>
      <c r="IUS155" s="3058"/>
      <c r="IUT155" s="3059"/>
      <c r="IUU155" s="3050"/>
      <c r="IUV155" s="3051"/>
      <c r="IUW155" s="3058"/>
      <c r="IUX155" s="3056"/>
      <c r="IUY155" s="3050"/>
      <c r="IUZ155" s="3051"/>
      <c r="IVA155" s="3052"/>
      <c r="IVB155" s="3053"/>
      <c r="IVC155" s="3050"/>
      <c r="IVD155" s="3054"/>
      <c r="IVE155" s="3029"/>
      <c r="IVF155" s="3055"/>
      <c r="IVG155" s="3056"/>
      <c r="IVH155" s="3057"/>
      <c r="IVI155" s="3058"/>
      <c r="IVJ155" s="3059"/>
      <c r="IVK155" s="3058"/>
      <c r="IVL155" s="3059"/>
      <c r="IVM155" s="3050"/>
      <c r="IVN155" s="3051"/>
      <c r="IVO155" s="3058"/>
      <c r="IVP155" s="3056"/>
      <c r="IVQ155" s="3050"/>
      <c r="IVR155" s="3051"/>
      <c r="IVS155" s="3052"/>
      <c r="IVT155" s="3053"/>
      <c r="IVU155" s="3050"/>
      <c r="IVV155" s="3054"/>
      <c r="IVW155" s="3029"/>
      <c r="IVX155" s="3055"/>
      <c r="IVY155" s="3056"/>
      <c r="IVZ155" s="3057"/>
      <c r="IWA155" s="3058"/>
      <c r="IWB155" s="3059"/>
      <c r="IWC155" s="3058"/>
      <c r="IWD155" s="3059"/>
      <c r="IWE155" s="3050"/>
      <c r="IWF155" s="3051"/>
      <c r="IWG155" s="3058"/>
      <c r="IWH155" s="3056"/>
      <c r="IWI155" s="3050"/>
      <c r="IWJ155" s="3051"/>
      <c r="IWK155" s="3052"/>
      <c r="IWL155" s="3053"/>
      <c r="IWM155" s="3050"/>
      <c r="IWN155" s="3054"/>
      <c r="IWO155" s="3029"/>
      <c r="IWP155" s="3055"/>
      <c r="IWQ155" s="3056"/>
      <c r="IWR155" s="3057"/>
      <c r="IWS155" s="3058"/>
      <c r="IWT155" s="3059"/>
      <c r="IWU155" s="3058"/>
      <c r="IWV155" s="3059"/>
      <c r="IWW155" s="3050"/>
      <c r="IWX155" s="3051"/>
      <c r="IWY155" s="3058"/>
      <c r="IWZ155" s="3056"/>
      <c r="IXA155" s="3050"/>
      <c r="IXB155" s="3051"/>
      <c r="IXC155" s="3052"/>
      <c r="IXD155" s="3053"/>
      <c r="IXE155" s="3050"/>
      <c r="IXF155" s="3054"/>
      <c r="IXG155" s="3029"/>
      <c r="IXH155" s="3055"/>
      <c r="IXI155" s="3056"/>
      <c r="IXJ155" s="3057"/>
      <c r="IXK155" s="3058"/>
      <c r="IXL155" s="3059"/>
      <c r="IXM155" s="3058"/>
      <c r="IXN155" s="3059"/>
      <c r="IXO155" s="3050"/>
      <c r="IXP155" s="3051"/>
      <c r="IXQ155" s="3058"/>
      <c r="IXR155" s="3056"/>
      <c r="IXS155" s="3050"/>
      <c r="IXT155" s="3051"/>
      <c r="IXU155" s="3052"/>
      <c r="IXV155" s="3053"/>
      <c r="IXW155" s="3050"/>
      <c r="IXX155" s="3054"/>
      <c r="IXY155" s="3029"/>
      <c r="IXZ155" s="3055"/>
      <c r="IYA155" s="3056"/>
      <c r="IYB155" s="3057"/>
      <c r="IYC155" s="3058"/>
      <c r="IYD155" s="3059"/>
      <c r="IYE155" s="3058"/>
      <c r="IYF155" s="3059"/>
      <c r="IYG155" s="3050"/>
      <c r="IYH155" s="3051"/>
      <c r="IYI155" s="3058"/>
      <c r="IYJ155" s="3056"/>
      <c r="IYK155" s="3050"/>
      <c r="IYL155" s="3051"/>
      <c r="IYM155" s="3052"/>
      <c r="IYN155" s="3053"/>
      <c r="IYO155" s="3050"/>
      <c r="IYP155" s="3054"/>
      <c r="IYQ155" s="3029"/>
      <c r="IYR155" s="3055"/>
      <c r="IYS155" s="3056"/>
      <c r="IYT155" s="3057"/>
      <c r="IYU155" s="3058"/>
      <c r="IYV155" s="3059"/>
      <c r="IYW155" s="3058"/>
      <c r="IYX155" s="3059"/>
      <c r="IYY155" s="3050"/>
      <c r="IYZ155" s="3051"/>
      <c r="IZA155" s="3058"/>
      <c r="IZB155" s="3056"/>
      <c r="IZC155" s="3050"/>
      <c r="IZD155" s="3051"/>
      <c r="IZE155" s="3052"/>
      <c r="IZF155" s="3053"/>
      <c r="IZG155" s="3050"/>
      <c r="IZH155" s="3054"/>
      <c r="IZI155" s="3029"/>
      <c r="IZJ155" s="3055"/>
      <c r="IZK155" s="3056"/>
      <c r="IZL155" s="3057"/>
      <c r="IZM155" s="3058"/>
      <c r="IZN155" s="3059"/>
      <c r="IZO155" s="3058"/>
      <c r="IZP155" s="3059"/>
      <c r="IZQ155" s="3050"/>
      <c r="IZR155" s="3051"/>
      <c r="IZS155" s="3058"/>
      <c r="IZT155" s="3056"/>
      <c r="IZU155" s="3050"/>
      <c r="IZV155" s="3051"/>
      <c r="IZW155" s="3052"/>
      <c r="IZX155" s="3053"/>
      <c r="IZY155" s="3050"/>
      <c r="IZZ155" s="3054"/>
      <c r="JAA155" s="3029"/>
      <c r="JAB155" s="3055"/>
      <c r="JAC155" s="3056"/>
      <c r="JAD155" s="3057"/>
      <c r="JAE155" s="3058"/>
      <c r="JAF155" s="3059"/>
      <c r="JAG155" s="3058"/>
      <c r="JAH155" s="3059"/>
      <c r="JAI155" s="3050"/>
      <c r="JAJ155" s="3051"/>
      <c r="JAK155" s="3058"/>
      <c r="JAL155" s="3056"/>
      <c r="JAM155" s="3050"/>
      <c r="JAN155" s="3051"/>
      <c r="JAO155" s="3052"/>
      <c r="JAP155" s="3053"/>
      <c r="JAQ155" s="3050"/>
      <c r="JAR155" s="3054"/>
      <c r="JAS155" s="3029"/>
      <c r="JAT155" s="3055"/>
      <c r="JAU155" s="3056"/>
      <c r="JAV155" s="3057"/>
      <c r="JAW155" s="3058"/>
      <c r="JAX155" s="3059"/>
      <c r="JAY155" s="3058"/>
      <c r="JAZ155" s="3059"/>
      <c r="JBA155" s="3050"/>
      <c r="JBB155" s="3051"/>
      <c r="JBC155" s="3058"/>
      <c r="JBD155" s="3056"/>
      <c r="JBE155" s="3050"/>
      <c r="JBF155" s="3051"/>
      <c r="JBG155" s="3052"/>
      <c r="JBH155" s="3053"/>
      <c r="JBI155" s="3050"/>
      <c r="JBJ155" s="3054"/>
      <c r="JBK155" s="3029"/>
      <c r="JBL155" s="3055"/>
      <c r="JBM155" s="3056"/>
      <c r="JBN155" s="3057"/>
      <c r="JBO155" s="3058"/>
      <c r="JBP155" s="3059"/>
      <c r="JBQ155" s="3058"/>
      <c r="JBR155" s="3059"/>
      <c r="JBS155" s="3050"/>
      <c r="JBT155" s="3051"/>
      <c r="JBU155" s="3058"/>
      <c r="JBV155" s="3056"/>
      <c r="JBW155" s="3050"/>
      <c r="JBX155" s="3051"/>
      <c r="JBY155" s="3052"/>
      <c r="JBZ155" s="3053"/>
      <c r="JCA155" s="3050"/>
      <c r="JCB155" s="3054"/>
      <c r="JCC155" s="3029"/>
      <c r="JCD155" s="3055"/>
      <c r="JCE155" s="3056"/>
      <c r="JCF155" s="3057"/>
      <c r="JCG155" s="3058"/>
      <c r="JCH155" s="3059"/>
      <c r="JCI155" s="3058"/>
      <c r="JCJ155" s="3059"/>
      <c r="JCK155" s="3050"/>
      <c r="JCL155" s="3051"/>
      <c r="JCM155" s="3058"/>
      <c r="JCN155" s="3056"/>
      <c r="JCO155" s="3050"/>
      <c r="JCP155" s="3051"/>
      <c r="JCQ155" s="3052"/>
      <c r="JCR155" s="3053"/>
      <c r="JCS155" s="3050"/>
      <c r="JCT155" s="3054"/>
      <c r="JCU155" s="3029"/>
      <c r="JCV155" s="3055"/>
      <c r="JCW155" s="3056"/>
      <c r="JCX155" s="3057"/>
      <c r="JCY155" s="3058"/>
      <c r="JCZ155" s="3059"/>
      <c r="JDA155" s="3058"/>
      <c r="JDB155" s="3059"/>
      <c r="JDC155" s="3050"/>
      <c r="JDD155" s="3051"/>
      <c r="JDE155" s="3058"/>
      <c r="JDF155" s="3056"/>
      <c r="JDG155" s="3050"/>
      <c r="JDH155" s="3051"/>
      <c r="JDI155" s="3052"/>
      <c r="JDJ155" s="3053"/>
      <c r="JDK155" s="3050"/>
      <c r="JDL155" s="3054"/>
      <c r="JDM155" s="3029"/>
      <c r="JDN155" s="3055"/>
      <c r="JDO155" s="3056"/>
      <c r="JDP155" s="3057"/>
      <c r="JDQ155" s="3058"/>
      <c r="JDR155" s="3059"/>
      <c r="JDS155" s="3058"/>
      <c r="JDT155" s="3059"/>
      <c r="JDU155" s="3050"/>
      <c r="JDV155" s="3051"/>
      <c r="JDW155" s="3058"/>
      <c r="JDX155" s="3056"/>
      <c r="JDY155" s="3050"/>
      <c r="JDZ155" s="3051"/>
      <c r="JEA155" s="3052"/>
      <c r="JEB155" s="3053"/>
      <c r="JEC155" s="3050"/>
      <c r="JED155" s="3054"/>
      <c r="JEE155" s="3029"/>
      <c r="JEF155" s="3055"/>
      <c r="JEG155" s="3056"/>
      <c r="JEH155" s="3057"/>
      <c r="JEI155" s="3058"/>
      <c r="JEJ155" s="3059"/>
      <c r="JEK155" s="3058"/>
      <c r="JEL155" s="3059"/>
      <c r="JEM155" s="3050"/>
      <c r="JEN155" s="3051"/>
      <c r="JEO155" s="3058"/>
      <c r="JEP155" s="3056"/>
      <c r="JEQ155" s="3050"/>
      <c r="JER155" s="3051"/>
      <c r="JES155" s="3052"/>
      <c r="JET155" s="3053"/>
      <c r="JEU155" s="3050"/>
      <c r="JEV155" s="3054"/>
      <c r="JEW155" s="3029"/>
      <c r="JEX155" s="3055"/>
      <c r="JEY155" s="3056"/>
      <c r="JEZ155" s="3057"/>
      <c r="JFA155" s="3058"/>
      <c r="JFB155" s="3059"/>
      <c r="JFC155" s="3058"/>
      <c r="JFD155" s="3059"/>
      <c r="JFE155" s="3050"/>
      <c r="JFF155" s="3051"/>
      <c r="JFG155" s="3058"/>
      <c r="JFH155" s="3056"/>
      <c r="JFI155" s="3050"/>
      <c r="JFJ155" s="3051"/>
      <c r="JFK155" s="3052"/>
      <c r="JFL155" s="3053"/>
      <c r="JFM155" s="3050"/>
      <c r="JFN155" s="3054"/>
      <c r="JFO155" s="3029"/>
      <c r="JFP155" s="3055"/>
      <c r="JFQ155" s="3056"/>
      <c r="JFR155" s="3057"/>
      <c r="JFS155" s="3058"/>
      <c r="JFT155" s="3059"/>
      <c r="JFU155" s="3058"/>
      <c r="JFV155" s="3059"/>
      <c r="JFW155" s="3050"/>
      <c r="JFX155" s="3051"/>
      <c r="JFY155" s="3058"/>
      <c r="JFZ155" s="3056"/>
      <c r="JGA155" s="3050"/>
      <c r="JGB155" s="3051"/>
      <c r="JGC155" s="3052"/>
      <c r="JGD155" s="3053"/>
      <c r="JGE155" s="3050"/>
      <c r="JGF155" s="3054"/>
      <c r="JGG155" s="3029"/>
      <c r="JGH155" s="3055"/>
      <c r="JGI155" s="3056"/>
      <c r="JGJ155" s="3057"/>
      <c r="JGK155" s="3058"/>
      <c r="JGL155" s="3059"/>
      <c r="JGM155" s="3058"/>
      <c r="JGN155" s="3059"/>
      <c r="JGO155" s="3050"/>
      <c r="JGP155" s="3051"/>
      <c r="JGQ155" s="3058"/>
      <c r="JGR155" s="3056"/>
      <c r="JGS155" s="3050"/>
      <c r="JGT155" s="3051"/>
      <c r="JGU155" s="3052"/>
      <c r="JGV155" s="3053"/>
      <c r="JGW155" s="3050"/>
      <c r="JGX155" s="3054"/>
      <c r="JGY155" s="3029"/>
      <c r="JGZ155" s="3055"/>
      <c r="JHA155" s="3056"/>
      <c r="JHB155" s="3057"/>
      <c r="JHC155" s="3058"/>
      <c r="JHD155" s="3059"/>
      <c r="JHE155" s="3058"/>
      <c r="JHF155" s="3059"/>
      <c r="JHG155" s="3050"/>
      <c r="JHH155" s="3051"/>
      <c r="JHI155" s="3058"/>
      <c r="JHJ155" s="3056"/>
      <c r="JHK155" s="3050"/>
      <c r="JHL155" s="3051"/>
      <c r="JHM155" s="3052"/>
      <c r="JHN155" s="3053"/>
      <c r="JHO155" s="3050"/>
      <c r="JHP155" s="3054"/>
      <c r="JHQ155" s="3029"/>
      <c r="JHR155" s="3055"/>
      <c r="JHS155" s="3056"/>
      <c r="JHT155" s="3057"/>
      <c r="JHU155" s="3058"/>
      <c r="JHV155" s="3059"/>
      <c r="JHW155" s="3058"/>
      <c r="JHX155" s="3059"/>
      <c r="JHY155" s="3050"/>
      <c r="JHZ155" s="3051"/>
      <c r="JIA155" s="3058"/>
      <c r="JIB155" s="3056"/>
      <c r="JIC155" s="3050"/>
      <c r="JID155" s="3051"/>
      <c r="JIE155" s="3052"/>
      <c r="JIF155" s="3053"/>
      <c r="JIG155" s="3050"/>
      <c r="JIH155" s="3054"/>
      <c r="JII155" s="3029"/>
      <c r="JIJ155" s="3055"/>
      <c r="JIK155" s="3056"/>
      <c r="JIL155" s="3057"/>
      <c r="JIM155" s="3058"/>
      <c r="JIN155" s="3059"/>
      <c r="JIO155" s="3058"/>
      <c r="JIP155" s="3059"/>
      <c r="JIQ155" s="3050"/>
      <c r="JIR155" s="3051"/>
      <c r="JIS155" s="3058"/>
      <c r="JIT155" s="3056"/>
      <c r="JIU155" s="3050"/>
      <c r="JIV155" s="3051"/>
      <c r="JIW155" s="3052"/>
      <c r="JIX155" s="3053"/>
      <c r="JIY155" s="3050"/>
      <c r="JIZ155" s="3054"/>
      <c r="JJA155" s="3029"/>
      <c r="JJB155" s="3055"/>
      <c r="JJC155" s="3056"/>
      <c r="JJD155" s="3057"/>
      <c r="JJE155" s="3058"/>
      <c r="JJF155" s="3059"/>
      <c r="JJG155" s="3058"/>
      <c r="JJH155" s="3059"/>
      <c r="JJI155" s="3050"/>
      <c r="JJJ155" s="3051"/>
      <c r="JJK155" s="3058"/>
      <c r="JJL155" s="3056"/>
      <c r="JJM155" s="3050"/>
      <c r="JJN155" s="3051"/>
      <c r="JJO155" s="3052"/>
      <c r="JJP155" s="3053"/>
      <c r="JJQ155" s="3050"/>
      <c r="JJR155" s="3054"/>
      <c r="JJS155" s="3029"/>
      <c r="JJT155" s="3055"/>
      <c r="JJU155" s="3056"/>
      <c r="JJV155" s="3057"/>
      <c r="JJW155" s="3058"/>
      <c r="JJX155" s="3059"/>
      <c r="JJY155" s="3058"/>
      <c r="JJZ155" s="3059"/>
      <c r="JKA155" s="3050"/>
      <c r="JKB155" s="3051"/>
      <c r="JKC155" s="3058"/>
      <c r="JKD155" s="3056"/>
      <c r="JKE155" s="3050"/>
      <c r="JKF155" s="3051"/>
      <c r="JKG155" s="3052"/>
      <c r="JKH155" s="3053"/>
      <c r="JKI155" s="3050"/>
      <c r="JKJ155" s="3054"/>
      <c r="JKK155" s="3029"/>
      <c r="JKL155" s="3055"/>
      <c r="JKM155" s="3056"/>
      <c r="JKN155" s="3057"/>
      <c r="JKO155" s="3058"/>
      <c r="JKP155" s="3059"/>
      <c r="JKQ155" s="3058"/>
      <c r="JKR155" s="3059"/>
      <c r="JKS155" s="3050"/>
      <c r="JKT155" s="3051"/>
      <c r="JKU155" s="3058"/>
      <c r="JKV155" s="3056"/>
      <c r="JKW155" s="3050"/>
      <c r="JKX155" s="3051"/>
      <c r="JKY155" s="3052"/>
      <c r="JKZ155" s="3053"/>
      <c r="JLA155" s="3050"/>
      <c r="JLB155" s="3054"/>
      <c r="JLC155" s="3029"/>
      <c r="JLD155" s="3055"/>
      <c r="JLE155" s="3056"/>
      <c r="JLF155" s="3057"/>
      <c r="JLG155" s="3058"/>
      <c r="JLH155" s="3059"/>
      <c r="JLI155" s="3058"/>
      <c r="JLJ155" s="3059"/>
      <c r="JLK155" s="3050"/>
      <c r="JLL155" s="3051"/>
      <c r="JLM155" s="3058"/>
      <c r="JLN155" s="3056"/>
      <c r="JLO155" s="3050"/>
      <c r="JLP155" s="3051"/>
      <c r="JLQ155" s="3052"/>
      <c r="JLR155" s="3053"/>
      <c r="JLS155" s="3050"/>
      <c r="JLT155" s="3054"/>
      <c r="JLU155" s="3029"/>
      <c r="JLV155" s="3055"/>
      <c r="JLW155" s="3056"/>
      <c r="JLX155" s="3057"/>
      <c r="JLY155" s="3058"/>
      <c r="JLZ155" s="3059"/>
      <c r="JMA155" s="3058"/>
      <c r="JMB155" s="3059"/>
      <c r="JMC155" s="3050"/>
      <c r="JMD155" s="3051"/>
      <c r="JME155" s="3058"/>
      <c r="JMF155" s="3056"/>
      <c r="JMG155" s="3050"/>
      <c r="JMH155" s="3051"/>
      <c r="JMI155" s="3052"/>
      <c r="JMJ155" s="3053"/>
      <c r="JMK155" s="3050"/>
      <c r="JML155" s="3054"/>
      <c r="JMM155" s="3029"/>
      <c r="JMN155" s="3055"/>
      <c r="JMO155" s="3056"/>
      <c r="JMP155" s="3057"/>
      <c r="JMQ155" s="3058"/>
      <c r="JMR155" s="3059"/>
      <c r="JMS155" s="3058"/>
      <c r="JMT155" s="3059"/>
      <c r="JMU155" s="3050"/>
      <c r="JMV155" s="3051"/>
      <c r="JMW155" s="3058"/>
      <c r="JMX155" s="3056"/>
      <c r="JMY155" s="3050"/>
      <c r="JMZ155" s="3051"/>
      <c r="JNA155" s="3052"/>
      <c r="JNB155" s="3053"/>
      <c r="JNC155" s="3050"/>
      <c r="JND155" s="3054"/>
      <c r="JNE155" s="3029"/>
      <c r="JNF155" s="3055"/>
      <c r="JNG155" s="3056"/>
      <c r="JNH155" s="3057"/>
      <c r="JNI155" s="3058"/>
      <c r="JNJ155" s="3059"/>
      <c r="JNK155" s="3058"/>
      <c r="JNL155" s="3059"/>
      <c r="JNM155" s="3050"/>
      <c r="JNN155" s="3051"/>
      <c r="JNO155" s="3058"/>
      <c r="JNP155" s="3056"/>
      <c r="JNQ155" s="3050"/>
      <c r="JNR155" s="3051"/>
      <c r="JNS155" s="3052"/>
      <c r="JNT155" s="3053"/>
      <c r="JNU155" s="3050"/>
      <c r="JNV155" s="3054"/>
      <c r="JNW155" s="3029"/>
      <c r="JNX155" s="3055"/>
      <c r="JNY155" s="3056"/>
      <c r="JNZ155" s="3057"/>
      <c r="JOA155" s="3058"/>
      <c r="JOB155" s="3059"/>
      <c r="JOC155" s="3058"/>
      <c r="JOD155" s="3059"/>
      <c r="JOE155" s="3050"/>
      <c r="JOF155" s="3051"/>
      <c r="JOG155" s="3058"/>
      <c r="JOH155" s="3056"/>
      <c r="JOI155" s="3050"/>
      <c r="JOJ155" s="3051"/>
      <c r="JOK155" s="3052"/>
      <c r="JOL155" s="3053"/>
      <c r="JOM155" s="3050"/>
      <c r="JON155" s="3054"/>
      <c r="JOO155" s="3029"/>
      <c r="JOP155" s="3055"/>
      <c r="JOQ155" s="3056"/>
      <c r="JOR155" s="3057"/>
      <c r="JOS155" s="3058"/>
      <c r="JOT155" s="3059"/>
      <c r="JOU155" s="3058"/>
      <c r="JOV155" s="3059"/>
      <c r="JOW155" s="3050"/>
      <c r="JOX155" s="3051"/>
      <c r="JOY155" s="3058"/>
      <c r="JOZ155" s="3056"/>
      <c r="JPA155" s="3050"/>
      <c r="JPB155" s="3051"/>
      <c r="JPC155" s="3052"/>
      <c r="JPD155" s="3053"/>
      <c r="JPE155" s="3050"/>
      <c r="JPF155" s="3054"/>
      <c r="JPG155" s="3029"/>
      <c r="JPH155" s="3055"/>
      <c r="JPI155" s="3056"/>
      <c r="JPJ155" s="3057"/>
      <c r="JPK155" s="3058"/>
      <c r="JPL155" s="3059"/>
      <c r="JPM155" s="3058"/>
      <c r="JPN155" s="3059"/>
      <c r="JPO155" s="3050"/>
      <c r="JPP155" s="3051"/>
      <c r="JPQ155" s="3058"/>
      <c r="JPR155" s="3056"/>
      <c r="JPS155" s="3050"/>
      <c r="JPT155" s="3051"/>
      <c r="JPU155" s="3052"/>
      <c r="JPV155" s="3053"/>
      <c r="JPW155" s="3050"/>
      <c r="JPX155" s="3054"/>
      <c r="JPY155" s="3029"/>
      <c r="JPZ155" s="3055"/>
      <c r="JQA155" s="3056"/>
      <c r="JQB155" s="3057"/>
      <c r="JQC155" s="3058"/>
      <c r="JQD155" s="3059"/>
      <c r="JQE155" s="3058"/>
      <c r="JQF155" s="3059"/>
      <c r="JQG155" s="3050"/>
      <c r="JQH155" s="3051"/>
      <c r="JQI155" s="3058"/>
      <c r="JQJ155" s="3056"/>
      <c r="JQK155" s="3050"/>
      <c r="JQL155" s="3051"/>
      <c r="JQM155" s="3052"/>
      <c r="JQN155" s="3053"/>
      <c r="JQO155" s="3050"/>
      <c r="JQP155" s="3054"/>
      <c r="JQQ155" s="3029"/>
      <c r="JQR155" s="3055"/>
      <c r="JQS155" s="3056"/>
      <c r="JQT155" s="3057"/>
      <c r="JQU155" s="3058"/>
      <c r="JQV155" s="3059"/>
      <c r="JQW155" s="3058"/>
      <c r="JQX155" s="3059"/>
      <c r="JQY155" s="3050"/>
      <c r="JQZ155" s="3051"/>
      <c r="JRA155" s="3058"/>
      <c r="JRB155" s="3056"/>
      <c r="JRC155" s="3050"/>
      <c r="JRD155" s="3051"/>
      <c r="JRE155" s="3052"/>
      <c r="JRF155" s="3053"/>
      <c r="JRG155" s="3050"/>
      <c r="JRH155" s="3054"/>
      <c r="JRI155" s="3029"/>
      <c r="JRJ155" s="3055"/>
      <c r="JRK155" s="3056"/>
      <c r="JRL155" s="3057"/>
      <c r="JRM155" s="3058"/>
      <c r="JRN155" s="3059"/>
      <c r="JRO155" s="3058"/>
      <c r="JRP155" s="3059"/>
      <c r="JRQ155" s="3050"/>
      <c r="JRR155" s="3051"/>
      <c r="JRS155" s="3058"/>
      <c r="JRT155" s="3056"/>
      <c r="JRU155" s="3050"/>
      <c r="JRV155" s="3051"/>
      <c r="JRW155" s="3052"/>
      <c r="JRX155" s="3053"/>
      <c r="JRY155" s="3050"/>
      <c r="JRZ155" s="3054"/>
      <c r="JSA155" s="3029"/>
      <c r="JSB155" s="3055"/>
      <c r="JSC155" s="3056"/>
      <c r="JSD155" s="3057"/>
      <c r="JSE155" s="3058"/>
      <c r="JSF155" s="3059"/>
      <c r="JSG155" s="3058"/>
      <c r="JSH155" s="3059"/>
      <c r="JSI155" s="3050"/>
      <c r="JSJ155" s="3051"/>
      <c r="JSK155" s="3058"/>
      <c r="JSL155" s="3056"/>
      <c r="JSM155" s="3050"/>
      <c r="JSN155" s="3051"/>
      <c r="JSO155" s="3052"/>
      <c r="JSP155" s="3053"/>
      <c r="JSQ155" s="3050"/>
      <c r="JSR155" s="3054"/>
      <c r="JSS155" s="3029"/>
      <c r="JST155" s="3055"/>
      <c r="JSU155" s="3056"/>
      <c r="JSV155" s="3057"/>
      <c r="JSW155" s="3058"/>
      <c r="JSX155" s="3059"/>
      <c r="JSY155" s="3058"/>
      <c r="JSZ155" s="3059"/>
      <c r="JTA155" s="3050"/>
      <c r="JTB155" s="3051"/>
      <c r="JTC155" s="3058"/>
      <c r="JTD155" s="3056"/>
      <c r="JTE155" s="3050"/>
      <c r="JTF155" s="3051"/>
      <c r="JTG155" s="3052"/>
      <c r="JTH155" s="3053"/>
      <c r="JTI155" s="3050"/>
      <c r="JTJ155" s="3054"/>
      <c r="JTK155" s="3029"/>
      <c r="JTL155" s="3055"/>
      <c r="JTM155" s="3056"/>
      <c r="JTN155" s="3057"/>
      <c r="JTO155" s="3058"/>
      <c r="JTP155" s="3059"/>
      <c r="JTQ155" s="3058"/>
      <c r="JTR155" s="3059"/>
      <c r="JTS155" s="3050"/>
      <c r="JTT155" s="3051"/>
      <c r="JTU155" s="3058"/>
      <c r="JTV155" s="3056"/>
      <c r="JTW155" s="3050"/>
      <c r="JTX155" s="3051"/>
      <c r="JTY155" s="3052"/>
      <c r="JTZ155" s="3053"/>
      <c r="JUA155" s="3050"/>
      <c r="JUB155" s="3054"/>
      <c r="JUC155" s="3029"/>
      <c r="JUD155" s="3055"/>
      <c r="JUE155" s="3056"/>
      <c r="JUF155" s="3057"/>
      <c r="JUG155" s="3058"/>
      <c r="JUH155" s="3059"/>
      <c r="JUI155" s="3058"/>
      <c r="JUJ155" s="3059"/>
      <c r="JUK155" s="3050"/>
      <c r="JUL155" s="3051"/>
      <c r="JUM155" s="3058"/>
      <c r="JUN155" s="3056"/>
      <c r="JUO155" s="3050"/>
      <c r="JUP155" s="3051"/>
      <c r="JUQ155" s="3052"/>
      <c r="JUR155" s="3053"/>
      <c r="JUS155" s="3050"/>
      <c r="JUT155" s="3054"/>
      <c r="JUU155" s="3029"/>
      <c r="JUV155" s="3055"/>
      <c r="JUW155" s="3056"/>
      <c r="JUX155" s="3057"/>
      <c r="JUY155" s="3058"/>
      <c r="JUZ155" s="3059"/>
      <c r="JVA155" s="3058"/>
      <c r="JVB155" s="3059"/>
      <c r="JVC155" s="3050"/>
      <c r="JVD155" s="3051"/>
      <c r="JVE155" s="3058"/>
      <c r="JVF155" s="3056"/>
      <c r="JVG155" s="3050"/>
      <c r="JVH155" s="3051"/>
      <c r="JVI155" s="3052"/>
      <c r="JVJ155" s="3053"/>
      <c r="JVK155" s="3050"/>
      <c r="JVL155" s="3054"/>
      <c r="JVM155" s="3029"/>
      <c r="JVN155" s="3055"/>
      <c r="JVO155" s="3056"/>
      <c r="JVP155" s="3057"/>
      <c r="JVQ155" s="3058"/>
      <c r="JVR155" s="3059"/>
      <c r="JVS155" s="3058"/>
      <c r="JVT155" s="3059"/>
      <c r="JVU155" s="3050"/>
      <c r="JVV155" s="3051"/>
      <c r="JVW155" s="3058"/>
      <c r="JVX155" s="3056"/>
      <c r="JVY155" s="3050"/>
      <c r="JVZ155" s="3051"/>
      <c r="JWA155" s="3052"/>
      <c r="JWB155" s="3053"/>
      <c r="JWC155" s="3050"/>
      <c r="JWD155" s="3054"/>
      <c r="JWE155" s="3029"/>
      <c r="JWF155" s="3055"/>
      <c r="JWG155" s="3056"/>
      <c r="JWH155" s="3057"/>
      <c r="JWI155" s="3058"/>
      <c r="JWJ155" s="3059"/>
      <c r="JWK155" s="3058"/>
      <c r="JWL155" s="3059"/>
      <c r="JWM155" s="3050"/>
      <c r="JWN155" s="3051"/>
      <c r="JWO155" s="3058"/>
      <c r="JWP155" s="3056"/>
      <c r="JWQ155" s="3050"/>
      <c r="JWR155" s="3051"/>
      <c r="JWS155" s="3052"/>
      <c r="JWT155" s="3053"/>
      <c r="JWU155" s="3050"/>
      <c r="JWV155" s="3054"/>
      <c r="JWW155" s="3029"/>
      <c r="JWX155" s="3055"/>
      <c r="JWY155" s="3056"/>
      <c r="JWZ155" s="3057"/>
      <c r="JXA155" s="3058"/>
      <c r="JXB155" s="3059"/>
      <c r="JXC155" s="3058"/>
      <c r="JXD155" s="3059"/>
      <c r="JXE155" s="3050"/>
      <c r="JXF155" s="3051"/>
      <c r="JXG155" s="3058"/>
      <c r="JXH155" s="3056"/>
      <c r="JXI155" s="3050"/>
      <c r="JXJ155" s="3051"/>
      <c r="JXK155" s="3052"/>
      <c r="JXL155" s="3053"/>
      <c r="JXM155" s="3050"/>
      <c r="JXN155" s="3054"/>
      <c r="JXO155" s="3029"/>
      <c r="JXP155" s="3055"/>
      <c r="JXQ155" s="3056"/>
      <c r="JXR155" s="3057"/>
      <c r="JXS155" s="3058"/>
      <c r="JXT155" s="3059"/>
      <c r="JXU155" s="3058"/>
      <c r="JXV155" s="3059"/>
      <c r="JXW155" s="3050"/>
      <c r="JXX155" s="3051"/>
      <c r="JXY155" s="3058"/>
      <c r="JXZ155" s="3056"/>
      <c r="JYA155" s="3050"/>
      <c r="JYB155" s="3051"/>
      <c r="JYC155" s="3052"/>
      <c r="JYD155" s="3053"/>
      <c r="JYE155" s="3050"/>
      <c r="JYF155" s="3054"/>
      <c r="JYG155" s="3029"/>
      <c r="JYH155" s="3055"/>
      <c r="JYI155" s="3056"/>
      <c r="JYJ155" s="3057"/>
      <c r="JYK155" s="3058"/>
      <c r="JYL155" s="3059"/>
      <c r="JYM155" s="3058"/>
      <c r="JYN155" s="3059"/>
      <c r="JYO155" s="3050"/>
      <c r="JYP155" s="3051"/>
      <c r="JYQ155" s="3058"/>
      <c r="JYR155" s="3056"/>
      <c r="JYS155" s="3050"/>
      <c r="JYT155" s="3051"/>
      <c r="JYU155" s="3052"/>
      <c r="JYV155" s="3053"/>
      <c r="JYW155" s="3050"/>
      <c r="JYX155" s="3054"/>
      <c r="JYY155" s="3029"/>
      <c r="JYZ155" s="3055"/>
      <c r="JZA155" s="3056"/>
      <c r="JZB155" s="3057"/>
      <c r="JZC155" s="3058"/>
      <c r="JZD155" s="3059"/>
      <c r="JZE155" s="3058"/>
      <c r="JZF155" s="3059"/>
      <c r="JZG155" s="3050"/>
      <c r="JZH155" s="3051"/>
      <c r="JZI155" s="3058"/>
      <c r="JZJ155" s="3056"/>
      <c r="JZK155" s="3050"/>
      <c r="JZL155" s="3051"/>
      <c r="JZM155" s="3052"/>
      <c r="JZN155" s="3053"/>
      <c r="JZO155" s="3050"/>
      <c r="JZP155" s="3054"/>
      <c r="JZQ155" s="3029"/>
      <c r="JZR155" s="3055"/>
      <c r="JZS155" s="3056"/>
      <c r="JZT155" s="3057"/>
      <c r="JZU155" s="3058"/>
      <c r="JZV155" s="3059"/>
      <c r="JZW155" s="3058"/>
      <c r="JZX155" s="3059"/>
      <c r="JZY155" s="3050"/>
      <c r="JZZ155" s="3051"/>
      <c r="KAA155" s="3058"/>
      <c r="KAB155" s="3056"/>
      <c r="KAC155" s="3050"/>
      <c r="KAD155" s="3051"/>
      <c r="KAE155" s="3052"/>
      <c r="KAF155" s="3053"/>
      <c r="KAG155" s="3050"/>
      <c r="KAH155" s="3054"/>
      <c r="KAI155" s="3029"/>
      <c r="KAJ155" s="3055"/>
      <c r="KAK155" s="3056"/>
      <c r="KAL155" s="3057"/>
      <c r="KAM155" s="3058"/>
      <c r="KAN155" s="3059"/>
      <c r="KAO155" s="3058"/>
      <c r="KAP155" s="3059"/>
      <c r="KAQ155" s="3050"/>
      <c r="KAR155" s="3051"/>
      <c r="KAS155" s="3058"/>
      <c r="KAT155" s="3056"/>
      <c r="KAU155" s="3050"/>
      <c r="KAV155" s="3051"/>
      <c r="KAW155" s="3052"/>
      <c r="KAX155" s="3053"/>
      <c r="KAY155" s="3050"/>
      <c r="KAZ155" s="3054"/>
      <c r="KBA155" s="3029"/>
      <c r="KBB155" s="3055"/>
      <c r="KBC155" s="3056"/>
      <c r="KBD155" s="3057"/>
      <c r="KBE155" s="3058"/>
      <c r="KBF155" s="3059"/>
      <c r="KBG155" s="3058"/>
      <c r="KBH155" s="3059"/>
      <c r="KBI155" s="3050"/>
      <c r="KBJ155" s="3051"/>
      <c r="KBK155" s="3058"/>
      <c r="KBL155" s="3056"/>
      <c r="KBM155" s="3050"/>
      <c r="KBN155" s="3051"/>
      <c r="KBO155" s="3052"/>
      <c r="KBP155" s="3053"/>
      <c r="KBQ155" s="3050"/>
      <c r="KBR155" s="3054"/>
      <c r="KBS155" s="3029"/>
      <c r="KBT155" s="3055"/>
      <c r="KBU155" s="3056"/>
      <c r="KBV155" s="3057"/>
      <c r="KBW155" s="3058"/>
      <c r="KBX155" s="3059"/>
      <c r="KBY155" s="3058"/>
      <c r="KBZ155" s="3059"/>
      <c r="KCA155" s="3050"/>
      <c r="KCB155" s="3051"/>
      <c r="KCC155" s="3058"/>
      <c r="KCD155" s="3056"/>
      <c r="KCE155" s="3050"/>
      <c r="KCF155" s="3051"/>
      <c r="KCG155" s="3052"/>
      <c r="KCH155" s="3053"/>
      <c r="KCI155" s="3050"/>
      <c r="KCJ155" s="3054"/>
      <c r="KCK155" s="3029"/>
      <c r="KCL155" s="3055"/>
      <c r="KCM155" s="3056"/>
      <c r="KCN155" s="3057"/>
      <c r="KCO155" s="3058"/>
      <c r="KCP155" s="3059"/>
      <c r="KCQ155" s="3058"/>
      <c r="KCR155" s="3059"/>
      <c r="KCS155" s="3050"/>
      <c r="KCT155" s="3051"/>
      <c r="KCU155" s="3058"/>
      <c r="KCV155" s="3056"/>
      <c r="KCW155" s="3050"/>
      <c r="KCX155" s="3051"/>
      <c r="KCY155" s="3052"/>
      <c r="KCZ155" s="3053"/>
      <c r="KDA155" s="3050"/>
      <c r="KDB155" s="3054"/>
      <c r="KDC155" s="3029"/>
      <c r="KDD155" s="3055"/>
      <c r="KDE155" s="3056"/>
      <c r="KDF155" s="3057"/>
      <c r="KDG155" s="3058"/>
      <c r="KDH155" s="3059"/>
      <c r="KDI155" s="3058"/>
      <c r="KDJ155" s="3059"/>
      <c r="KDK155" s="3050"/>
      <c r="KDL155" s="3051"/>
      <c r="KDM155" s="3058"/>
      <c r="KDN155" s="3056"/>
      <c r="KDO155" s="3050"/>
      <c r="KDP155" s="3051"/>
      <c r="KDQ155" s="3052"/>
      <c r="KDR155" s="3053"/>
      <c r="KDS155" s="3050"/>
      <c r="KDT155" s="3054"/>
      <c r="KDU155" s="3029"/>
      <c r="KDV155" s="3055"/>
      <c r="KDW155" s="3056"/>
      <c r="KDX155" s="3057"/>
      <c r="KDY155" s="3058"/>
      <c r="KDZ155" s="3059"/>
      <c r="KEA155" s="3058"/>
      <c r="KEB155" s="3059"/>
      <c r="KEC155" s="3050"/>
      <c r="KED155" s="3051"/>
      <c r="KEE155" s="3058"/>
      <c r="KEF155" s="3056"/>
      <c r="KEG155" s="3050"/>
      <c r="KEH155" s="3051"/>
      <c r="KEI155" s="3052"/>
      <c r="KEJ155" s="3053"/>
      <c r="KEK155" s="3050"/>
      <c r="KEL155" s="3054"/>
      <c r="KEM155" s="3029"/>
      <c r="KEN155" s="3055"/>
      <c r="KEO155" s="3056"/>
      <c r="KEP155" s="3057"/>
      <c r="KEQ155" s="3058"/>
      <c r="KER155" s="3059"/>
      <c r="KES155" s="3058"/>
      <c r="KET155" s="3059"/>
      <c r="KEU155" s="3050"/>
      <c r="KEV155" s="3051"/>
      <c r="KEW155" s="3058"/>
      <c r="KEX155" s="3056"/>
      <c r="KEY155" s="3050"/>
      <c r="KEZ155" s="3051"/>
      <c r="KFA155" s="3052"/>
      <c r="KFB155" s="3053"/>
      <c r="KFC155" s="3050"/>
      <c r="KFD155" s="3054"/>
      <c r="KFE155" s="3029"/>
      <c r="KFF155" s="3055"/>
      <c r="KFG155" s="3056"/>
      <c r="KFH155" s="3057"/>
      <c r="KFI155" s="3058"/>
      <c r="KFJ155" s="3059"/>
      <c r="KFK155" s="3058"/>
      <c r="KFL155" s="3059"/>
      <c r="KFM155" s="3050"/>
      <c r="KFN155" s="3051"/>
      <c r="KFO155" s="3058"/>
      <c r="KFP155" s="3056"/>
      <c r="KFQ155" s="3050"/>
      <c r="KFR155" s="3051"/>
      <c r="KFS155" s="3052"/>
      <c r="KFT155" s="3053"/>
      <c r="KFU155" s="3050"/>
      <c r="KFV155" s="3054"/>
      <c r="KFW155" s="3029"/>
      <c r="KFX155" s="3055"/>
      <c r="KFY155" s="3056"/>
      <c r="KFZ155" s="3057"/>
      <c r="KGA155" s="3058"/>
      <c r="KGB155" s="3059"/>
      <c r="KGC155" s="3058"/>
      <c r="KGD155" s="3059"/>
      <c r="KGE155" s="3050"/>
      <c r="KGF155" s="3051"/>
      <c r="KGG155" s="3058"/>
      <c r="KGH155" s="3056"/>
      <c r="KGI155" s="3050"/>
      <c r="KGJ155" s="3051"/>
      <c r="KGK155" s="3052"/>
      <c r="KGL155" s="3053"/>
      <c r="KGM155" s="3050"/>
      <c r="KGN155" s="3054"/>
      <c r="KGO155" s="3029"/>
      <c r="KGP155" s="3055"/>
      <c r="KGQ155" s="3056"/>
      <c r="KGR155" s="3057"/>
      <c r="KGS155" s="3058"/>
      <c r="KGT155" s="3059"/>
      <c r="KGU155" s="3058"/>
      <c r="KGV155" s="3059"/>
      <c r="KGW155" s="3050"/>
      <c r="KGX155" s="3051"/>
      <c r="KGY155" s="3058"/>
      <c r="KGZ155" s="3056"/>
      <c r="KHA155" s="3050"/>
      <c r="KHB155" s="3051"/>
      <c r="KHC155" s="3052"/>
      <c r="KHD155" s="3053"/>
      <c r="KHE155" s="3050"/>
      <c r="KHF155" s="3054"/>
      <c r="KHG155" s="3029"/>
      <c r="KHH155" s="3055"/>
      <c r="KHI155" s="3056"/>
      <c r="KHJ155" s="3057"/>
      <c r="KHK155" s="3058"/>
      <c r="KHL155" s="3059"/>
      <c r="KHM155" s="3058"/>
      <c r="KHN155" s="3059"/>
      <c r="KHO155" s="3050"/>
      <c r="KHP155" s="3051"/>
      <c r="KHQ155" s="3058"/>
      <c r="KHR155" s="3056"/>
      <c r="KHS155" s="3050"/>
      <c r="KHT155" s="3051"/>
      <c r="KHU155" s="3052"/>
      <c r="KHV155" s="3053"/>
      <c r="KHW155" s="3050"/>
      <c r="KHX155" s="3054"/>
      <c r="KHY155" s="3029"/>
      <c r="KHZ155" s="3055"/>
      <c r="KIA155" s="3056"/>
      <c r="KIB155" s="3057"/>
      <c r="KIC155" s="3058"/>
      <c r="KID155" s="3059"/>
      <c r="KIE155" s="3058"/>
      <c r="KIF155" s="3059"/>
      <c r="KIG155" s="3050"/>
      <c r="KIH155" s="3051"/>
      <c r="KII155" s="3058"/>
      <c r="KIJ155" s="3056"/>
      <c r="KIK155" s="3050"/>
      <c r="KIL155" s="3051"/>
      <c r="KIM155" s="3052"/>
      <c r="KIN155" s="3053"/>
      <c r="KIO155" s="3050"/>
      <c r="KIP155" s="3054"/>
      <c r="KIQ155" s="3029"/>
      <c r="KIR155" s="3055"/>
      <c r="KIS155" s="3056"/>
      <c r="KIT155" s="3057"/>
      <c r="KIU155" s="3058"/>
      <c r="KIV155" s="3059"/>
      <c r="KIW155" s="3058"/>
      <c r="KIX155" s="3059"/>
      <c r="KIY155" s="3050"/>
      <c r="KIZ155" s="3051"/>
      <c r="KJA155" s="3058"/>
      <c r="KJB155" s="3056"/>
      <c r="KJC155" s="3050"/>
      <c r="KJD155" s="3051"/>
      <c r="KJE155" s="3052"/>
      <c r="KJF155" s="3053"/>
      <c r="KJG155" s="3050"/>
      <c r="KJH155" s="3054"/>
      <c r="KJI155" s="3029"/>
      <c r="KJJ155" s="3055"/>
      <c r="KJK155" s="3056"/>
      <c r="KJL155" s="3057"/>
      <c r="KJM155" s="3058"/>
      <c r="KJN155" s="3059"/>
      <c r="KJO155" s="3058"/>
      <c r="KJP155" s="3059"/>
      <c r="KJQ155" s="3050"/>
      <c r="KJR155" s="3051"/>
      <c r="KJS155" s="3058"/>
      <c r="KJT155" s="3056"/>
      <c r="KJU155" s="3050"/>
      <c r="KJV155" s="3051"/>
      <c r="KJW155" s="3052"/>
      <c r="KJX155" s="3053"/>
      <c r="KJY155" s="3050"/>
      <c r="KJZ155" s="3054"/>
      <c r="KKA155" s="3029"/>
      <c r="KKB155" s="3055"/>
      <c r="KKC155" s="3056"/>
      <c r="KKD155" s="3057"/>
      <c r="KKE155" s="3058"/>
      <c r="KKF155" s="3059"/>
      <c r="KKG155" s="3058"/>
      <c r="KKH155" s="3059"/>
      <c r="KKI155" s="3050"/>
      <c r="KKJ155" s="3051"/>
      <c r="KKK155" s="3058"/>
      <c r="KKL155" s="3056"/>
      <c r="KKM155" s="3050"/>
      <c r="KKN155" s="3051"/>
      <c r="KKO155" s="3052"/>
      <c r="KKP155" s="3053"/>
      <c r="KKQ155" s="3050"/>
      <c r="KKR155" s="3054"/>
      <c r="KKS155" s="3029"/>
      <c r="KKT155" s="3055"/>
      <c r="KKU155" s="3056"/>
      <c r="KKV155" s="3057"/>
      <c r="KKW155" s="3058"/>
      <c r="KKX155" s="3059"/>
      <c r="KKY155" s="3058"/>
      <c r="KKZ155" s="3059"/>
      <c r="KLA155" s="3050"/>
      <c r="KLB155" s="3051"/>
      <c r="KLC155" s="3058"/>
      <c r="KLD155" s="3056"/>
      <c r="KLE155" s="3050"/>
      <c r="KLF155" s="3051"/>
      <c r="KLG155" s="3052"/>
      <c r="KLH155" s="3053"/>
      <c r="KLI155" s="3050"/>
      <c r="KLJ155" s="3054"/>
      <c r="KLK155" s="3029"/>
      <c r="KLL155" s="3055"/>
      <c r="KLM155" s="3056"/>
      <c r="KLN155" s="3057"/>
      <c r="KLO155" s="3058"/>
      <c r="KLP155" s="3059"/>
      <c r="KLQ155" s="3058"/>
      <c r="KLR155" s="3059"/>
      <c r="KLS155" s="3050"/>
      <c r="KLT155" s="3051"/>
      <c r="KLU155" s="3058"/>
      <c r="KLV155" s="3056"/>
      <c r="KLW155" s="3050"/>
      <c r="KLX155" s="3051"/>
      <c r="KLY155" s="3052"/>
      <c r="KLZ155" s="3053"/>
      <c r="KMA155" s="3050"/>
      <c r="KMB155" s="3054"/>
      <c r="KMC155" s="3029"/>
      <c r="KMD155" s="3055"/>
      <c r="KME155" s="3056"/>
      <c r="KMF155" s="3057"/>
      <c r="KMG155" s="3058"/>
      <c r="KMH155" s="3059"/>
      <c r="KMI155" s="3058"/>
      <c r="KMJ155" s="3059"/>
      <c r="KMK155" s="3050"/>
      <c r="KML155" s="3051"/>
      <c r="KMM155" s="3058"/>
      <c r="KMN155" s="3056"/>
      <c r="KMO155" s="3050"/>
      <c r="KMP155" s="3051"/>
      <c r="KMQ155" s="3052"/>
      <c r="KMR155" s="3053"/>
      <c r="KMS155" s="3050"/>
      <c r="KMT155" s="3054"/>
      <c r="KMU155" s="3029"/>
      <c r="KMV155" s="3055"/>
      <c r="KMW155" s="3056"/>
      <c r="KMX155" s="3057"/>
      <c r="KMY155" s="3058"/>
      <c r="KMZ155" s="3059"/>
      <c r="KNA155" s="3058"/>
      <c r="KNB155" s="3059"/>
      <c r="KNC155" s="3050"/>
      <c r="KND155" s="3051"/>
      <c r="KNE155" s="3058"/>
      <c r="KNF155" s="3056"/>
      <c r="KNG155" s="3050"/>
      <c r="KNH155" s="3051"/>
      <c r="KNI155" s="3052"/>
      <c r="KNJ155" s="3053"/>
      <c r="KNK155" s="3050"/>
      <c r="KNL155" s="3054"/>
      <c r="KNM155" s="3029"/>
      <c r="KNN155" s="3055"/>
      <c r="KNO155" s="3056"/>
      <c r="KNP155" s="3057"/>
      <c r="KNQ155" s="3058"/>
      <c r="KNR155" s="3059"/>
      <c r="KNS155" s="3058"/>
      <c r="KNT155" s="3059"/>
      <c r="KNU155" s="3050"/>
      <c r="KNV155" s="3051"/>
      <c r="KNW155" s="3058"/>
      <c r="KNX155" s="3056"/>
      <c r="KNY155" s="3050"/>
      <c r="KNZ155" s="3051"/>
      <c r="KOA155" s="3052"/>
      <c r="KOB155" s="3053"/>
      <c r="KOC155" s="3050"/>
      <c r="KOD155" s="3054"/>
      <c r="KOE155" s="3029"/>
      <c r="KOF155" s="3055"/>
      <c r="KOG155" s="3056"/>
      <c r="KOH155" s="3057"/>
      <c r="KOI155" s="3058"/>
      <c r="KOJ155" s="3059"/>
      <c r="KOK155" s="3058"/>
      <c r="KOL155" s="3059"/>
      <c r="KOM155" s="3050"/>
      <c r="KON155" s="3051"/>
      <c r="KOO155" s="3058"/>
      <c r="KOP155" s="3056"/>
      <c r="KOQ155" s="3050"/>
      <c r="KOR155" s="3051"/>
      <c r="KOS155" s="3052"/>
      <c r="KOT155" s="3053"/>
      <c r="KOU155" s="3050"/>
      <c r="KOV155" s="3054"/>
      <c r="KOW155" s="3029"/>
      <c r="KOX155" s="3055"/>
      <c r="KOY155" s="3056"/>
      <c r="KOZ155" s="3057"/>
      <c r="KPA155" s="3058"/>
      <c r="KPB155" s="3059"/>
      <c r="KPC155" s="3058"/>
      <c r="KPD155" s="3059"/>
      <c r="KPE155" s="3050"/>
      <c r="KPF155" s="3051"/>
      <c r="KPG155" s="3058"/>
      <c r="KPH155" s="3056"/>
      <c r="KPI155" s="3050"/>
      <c r="KPJ155" s="3051"/>
      <c r="KPK155" s="3052"/>
      <c r="KPL155" s="3053"/>
      <c r="KPM155" s="3050"/>
      <c r="KPN155" s="3054"/>
      <c r="KPO155" s="3029"/>
      <c r="KPP155" s="3055"/>
      <c r="KPQ155" s="3056"/>
      <c r="KPR155" s="3057"/>
      <c r="KPS155" s="3058"/>
      <c r="KPT155" s="3059"/>
      <c r="KPU155" s="3058"/>
      <c r="KPV155" s="3059"/>
      <c r="KPW155" s="3050"/>
      <c r="KPX155" s="3051"/>
      <c r="KPY155" s="3058"/>
      <c r="KPZ155" s="3056"/>
      <c r="KQA155" s="3050"/>
      <c r="KQB155" s="3051"/>
      <c r="KQC155" s="3052"/>
      <c r="KQD155" s="3053"/>
      <c r="KQE155" s="3050"/>
      <c r="KQF155" s="3054"/>
      <c r="KQG155" s="3029"/>
      <c r="KQH155" s="3055"/>
      <c r="KQI155" s="3056"/>
      <c r="KQJ155" s="3057"/>
      <c r="KQK155" s="3058"/>
      <c r="KQL155" s="3059"/>
      <c r="KQM155" s="3058"/>
      <c r="KQN155" s="3059"/>
      <c r="KQO155" s="3050"/>
      <c r="KQP155" s="3051"/>
      <c r="KQQ155" s="3058"/>
      <c r="KQR155" s="3056"/>
      <c r="KQS155" s="3050"/>
      <c r="KQT155" s="3051"/>
      <c r="KQU155" s="3052"/>
      <c r="KQV155" s="3053"/>
      <c r="KQW155" s="3050"/>
      <c r="KQX155" s="3054"/>
      <c r="KQY155" s="3029"/>
      <c r="KQZ155" s="3055"/>
      <c r="KRA155" s="3056"/>
      <c r="KRB155" s="3057"/>
      <c r="KRC155" s="3058"/>
      <c r="KRD155" s="3059"/>
      <c r="KRE155" s="3058"/>
      <c r="KRF155" s="3059"/>
      <c r="KRG155" s="3050"/>
      <c r="KRH155" s="3051"/>
      <c r="KRI155" s="3058"/>
      <c r="KRJ155" s="3056"/>
      <c r="KRK155" s="3050"/>
      <c r="KRL155" s="3051"/>
      <c r="KRM155" s="3052"/>
      <c r="KRN155" s="3053"/>
      <c r="KRO155" s="3050"/>
      <c r="KRP155" s="3054"/>
      <c r="KRQ155" s="3029"/>
      <c r="KRR155" s="3055"/>
      <c r="KRS155" s="3056"/>
      <c r="KRT155" s="3057"/>
      <c r="KRU155" s="3058"/>
      <c r="KRV155" s="3059"/>
      <c r="KRW155" s="3058"/>
      <c r="KRX155" s="3059"/>
      <c r="KRY155" s="3050"/>
      <c r="KRZ155" s="3051"/>
      <c r="KSA155" s="3058"/>
      <c r="KSB155" s="3056"/>
      <c r="KSC155" s="3050"/>
      <c r="KSD155" s="3051"/>
      <c r="KSE155" s="3052"/>
      <c r="KSF155" s="3053"/>
      <c r="KSG155" s="3050"/>
      <c r="KSH155" s="3054"/>
      <c r="KSI155" s="3029"/>
      <c r="KSJ155" s="3055"/>
      <c r="KSK155" s="3056"/>
      <c r="KSL155" s="3057"/>
      <c r="KSM155" s="3058"/>
      <c r="KSN155" s="3059"/>
      <c r="KSO155" s="3058"/>
      <c r="KSP155" s="3059"/>
      <c r="KSQ155" s="3050"/>
      <c r="KSR155" s="3051"/>
      <c r="KSS155" s="3058"/>
      <c r="KST155" s="3056"/>
      <c r="KSU155" s="3050"/>
      <c r="KSV155" s="3051"/>
      <c r="KSW155" s="3052"/>
      <c r="KSX155" s="3053"/>
      <c r="KSY155" s="3050"/>
      <c r="KSZ155" s="3054"/>
      <c r="KTA155" s="3029"/>
      <c r="KTB155" s="3055"/>
      <c r="KTC155" s="3056"/>
      <c r="KTD155" s="3057"/>
      <c r="KTE155" s="3058"/>
      <c r="KTF155" s="3059"/>
      <c r="KTG155" s="3058"/>
      <c r="KTH155" s="3059"/>
      <c r="KTI155" s="3050"/>
      <c r="KTJ155" s="3051"/>
      <c r="KTK155" s="3058"/>
      <c r="KTL155" s="3056"/>
      <c r="KTM155" s="3050"/>
      <c r="KTN155" s="3051"/>
      <c r="KTO155" s="3052"/>
      <c r="KTP155" s="3053"/>
      <c r="KTQ155" s="3050"/>
      <c r="KTR155" s="3054"/>
      <c r="KTS155" s="3029"/>
      <c r="KTT155" s="3055"/>
      <c r="KTU155" s="3056"/>
      <c r="KTV155" s="3057"/>
      <c r="KTW155" s="3058"/>
      <c r="KTX155" s="3059"/>
      <c r="KTY155" s="3058"/>
      <c r="KTZ155" s="3059"/>
      <c r="KUA155" s="3050"/>
      <c r="KUB155" s="3051"/>
      <c r="KUC155" s="3058"/>
      <c r="KUD155" s="3056"/>
      <c r="KUE155" s="3050"/>
      <c r="KUF155" s="3051"/>
      <c r="KUG155" s="3052"/>
      <c r="KUH155" s="3053"/>
      <c r="KUI155" s="3050"/>
      <c r="KUJ155" s="3054"/>
      <c r="KUK155" s="3029"/>
      <c r="KUL155" s="3055"/>
      <c r="KUM155" s="3056"/>
      <c r="KUN155" s="3057"/>
      <c r="KUO155" s="3058"/>
      <c r="KUP155" s="3059"/>
      <c r="KUQ155" s="3058"/>
      <c r="KUR155" s="3059"/>
      <c r="KUS155" s="3050"/>
      <c r="KUT155" s="3051"/>
      <c r="KUU155" s="3058"/>
      <c r="KUV155" s="3056"/>
      <c r="KUW155" s="3050"/>
      <c r="KUX155" s="3051"/>
      <c r="KUY155" s="3052"/>
      <c r="KUZ155" s="3053"/>
      <c r="KVA155" s="3050"/>
      <c r="KVB155" s="3054"/>
      <c r="KVC155" s="3029"/>
      <c r="KVD155" s="3055"/>
      <c r="KVE155" s="3056"/>
      <c r="KVF155" s="3057"/>
      <c r="KVG155" s="3058"/>
      <c r="KVH155" s="3059"/>
      <c r="KVI155" s="3058"/>
      <c r="KVJ155" s="3059"/>
      <c r="KVK155" s="3050"/>
      <c r="KVL155" s="3051"/>
      <c r="KVM155" s="3058"/>
      <c r="KVN155" s="3056"/>
      <c r="KVO155" s="3050"/>
      <c r="KVP155" s="3051"/>
      <c r="KVQ155" s="3052"/>
      <c r="KVR155" s="3053"/>
      <c r="KVS155" s="3050"/>
      <c r="KVT155" s="3054"/>
      <c r="KVU155" s="3029"/>
      <c r="KVV155" s="3055"/>
      <c r="KVW155" s="3056"/>
      <c r="KVX155" s="3057"/>
      <c r="KVY155" s="3058"/>
      <c r="KVZ155" s="3059"/>
      <c r="KWA155" s="3058"/>
      <c r="KWB155" s="3059"/>
      <c r="KWC155" s="3050"/>
      <c r="KWD155" s="3051"/>
      <c r="KWE155" s="3058"/>
      <c r="KWF155" s="3056"/>
      <c r="KWG155" s="3050"/>
      <c r="KWH155" s="3051"/>
      <c r="KWI155" s="3052"/>
      <c r="KWJ155" s="3053"/>
      <c r="KWK155" s="3050"/>
      <c r="KWL155" s="3054"/>
      <c r="KWM155" s="3029"/>
      <c r="KWN155" s="3055"/>
      <c r="KWO155" s="3056"/>
      <c r="KWP155" s="3057"/>
      <c r="KWQ155" s="3058"/>
      <c r="KWR155" s="3059"/>
      <c r="KWS155" s="3058"/>
      <c r="KWT155" s="3059"/>
      <c r="KWU155" s="3050"/>
      <c r="KWV155" s="3051"/>
      <c r="KWW155" s="3058"/>
      <c r="KWX155" s="3056"/>
      <c r="KWY155" s="3050"/>
      <c r="KWZ155" s="3051"/>
      <c r="KXA155" s="3052"/>
      <c r="KXB155" s="3053"/>
      <c r="KXC155" s="3050"/>
      <c r="KXD155" s="3054"/>
      <c r="KXE155" s="3029"/>
      <c r="KXF155" s="3055"/>
      <c r="KXG155" s="3056"/>
      <c r="KXH155" s="3057"/>
      <c r="KXI155" s="3058"/>
      <c r="KXJ155" s="3059"/>
      <c r="KXK155" s="3058"/>
      <c r="KXL155" s="3059"/>
      <c r="KXM155" s="3050"/>
      <c r="KXN155" s="3051"/>
      <c r="KXO155" s="3058"/>
      <c r="KXP155" s="3056"/>
      <c r="KXQ155" s="3050"/>
      <c r="KXR155" s="3051"/>
      <c r="KXS155" s="3052"/>
      <c r="KXT155" s="3053"/>
      <c r="KXU155" s="3050"/>
      <c r="KXV155" s="3054"/>
      <c r="KXW155" s="3029"/>
      <c r="KXX155" s="3055"/>
      <c r="KXY155" s="3056"/>
      <c r="KXZ155" s="3057"/>
      <c r="KYA155" s="3058"/>
      <c r="KYB155" s="3059"/>
      <c r="KYC155" s="3058"/>
      <c r="KYD155" s="3059"/>
      <c r="KYE155" s="3050"/>
      <c r="KYF155" s="3051"/>
      <c r="KYG155" s="3058"/>
      <c r="KYH155" s="3056"/>
      <c r="KYI155" s="3050"/>
      <c r="KYJ155" s="3051"/>
      <c r="KYK155" s="3052"/>
      <c r="KYL155" s="3053"/>
      <c r="KYM155" s="3050"/>
      <c r="KYN155" s="3054"/>
      <c r="KYO155" s="3029"/>
      <c r="KYP155" s="3055"/>
      <c r="KYQ155" s="3056"/>
      <c r="KYR155" s="3057"/>
      <c r="KYS155" s="3058"/>
      <c r="KYT155" s="3059"/>
      <c r="KYU155" s="3058"/>
      <c r="KYV155" s="3059"/>
      <c r="KYW155" s="3050"/>
      <c r="KYX155" s="3051"/>
      <c r="KYY155" s="3058"/>
      <c r="KYZ155" s="3056"/>
      <c r="KZA155" s="3050"/>
      <c r="KZB155" s="3051"/>
      <c r="KZC155" s="3052"/>
      <c r="KZD155" s="3053"/>
      <c r="KZE155" s="3050"/>
      <c r="KZF155" s="3054"/>
      <c r="KZG155" s="3029"/>
      <c r="KZH155" s="3055"/>
      <c r="KZI155" s="3056"/>
      <c r="KZJ155" s="3057"/>
      <c r="KZK155" s="3058"/>
      <c r="KZL155" s="3059"/>
      <c r="KZM155" s="3058"/>
      <c r="KZN155" s="3059"/>
      <c r="KZO155" s="3050"/>
      <c r="KZP155" s="3051"/>
      <c r="KZQ155" s="3058"/>
      <c r="KZR155" s="3056"/>
      <c r="KZS155" s="3050"/>
      <c r="KZT155" s="3051"/>
      <c r="KZU155" s="3052"/>
      <c r="KZV155" s="3053"/>
      <c r="KZW155" s="3050"/>
      <c r="KZX155" s="3054"/>
      <c r="KZY155" s="3029"/>
      <c r="KZZ155" s="3055"/>
      <c r="LAA155" s="3056"/>
      <c r="LAB155" s="3057"/>
      <c r="LAC155" s="3058"/>
      <c r="LAD155" s="3059"/>
      <c r="LAE155" s="3058"/>
      <c r="LAF155" s="3059"/>
      <c r="LAG155" s="3050"/>
      <c r="LAH155" s="3051"/>
      <c r="LAI155" s="3058"/>
      <c r="LAJ155" s="3056"/>
      <c r="LAK155" s="3050"/>
      <c r="LAL155" s="3051"/>
      <c r="LAM155" s="3052"/>
      <c r="LAN155" s="3053"/>
      <c r="LAO155" s="3050"/>
      <c r="LAP155" s="3054"/>
      <c r="LAQ155" s="3029"/>
      <c r="LAR155" s="3055"/>
      <c r="LAS155" s="3056"/>
      <c r="LAT155" s="3057"/>
      <c r="LAU155" s="3058"/>
      <c r="LAV155" s="3059"/>
      <c r="LAW155" s="3058"/>
      <c r="LAX155" s="3059"/>
      <c r="LAY155" s="3050"/>
      <c r="LAZ155" s="3051"/>
      <c r="LBA155" s="3058"/>
      <c r="LBB155" s="3056"/>
      <c r="LBC155" s="3050"/>
      <c r="LBD155" s="3051"/>
      <c r="LBE155" s="3052"/>
      <c r="LBF155" s="3053"/>
      <c r="LBG155" s="3050"/>
      <c r="LBH155" s="3054"/>
      <c r="LBI155" s="3029"/>
      <c r="LBJ155" s="3055"/>
      <c r="LBK155" s="3056"/>
      <c r="LBL155" s="3057"/>
      <c r="LBM155" s="3058"/>
      <c r="LBN155" s="3059"/>
      <c r="LBO155" s="3058"/>
      <c r="LBP155" s="3059"/>
      <c r="LBQ155" s="3050"/>
      <c r="LBR155" s="3051"/>
      <c r="LBS155" s="3058"/>
      <c r="LBT155" s="3056"/>
      <c r="LBU155" s="3050"/>
      <c r="LBV155" s="3051"/>
      <c r="LBW155" s="3052"/>
      <c r="LBX155" s="3053"/>
      <c r="LBY155" s="3050"/>
      <c r="LBZ155" s="3054"/>
      <c r="LCA155" s="3029"/>
      <c r="LCB155" s="3055"/>
      <c r="LCC155" s="3056"/>
      <c r="LCD155" s="3057"/>
      <c r="LCE155" s="3058"/>
      <c r="LCF155" s="3059"/>
      <c r="LCG155" s="3058"/>
      <c r="LCH155" s="3059"/>
      <c r="LCI155" s="3050"/>
      <c r="LCJ155" s="3051"/>
      <c r="LCK155" s="3058"/>
      <c r="LCL155" s="3056"/>
      <c r="LCM155" s="3050"/>
      <c r="LCN155" s="3051"/>
      <c r="LCO155" s="3052"/>
      <c r="LCP155" s="3053"/>
      <c r="LCQ155" s="3050"/>
      <c r="LCR155" s="3054"/>
      <c r="LCS155" s="3029"/>
      <c r="LCT155" s="3055"/>
      <c r="LCU155" s="3056"/>
      <c r="LCV155" s="3057"/>
      <c r="LCW155" s="3058"/>
      <c r="LCX155" s="3059"/>
      <c r="LCY155" s="3058"/>
      <c r="LCZ155" s="3059"/>
      <c r="LDA155" s="3050"/>
      <c r="LDB155" s="3051"/>
      <c r="LDC155" s="3058"/>
      <c r="LDD155" s="3056"/>
      <c r="LDE155" s="3050"/>
      <c r="LDF155" s="3051"/>
      <c r="LDG155" s="3052"/>
      <c r="LDH155" s="3053"/>
      <c r="LDI155" s="3050"/>
      <c r="LDJ155" s="3054"/>
      <c r="LDK155" s="3029"/>
      <c r="LDL155" s="3055"/>
      <c r="LDM155" s="3056"/>
      <c r="LDN155" s="3057"/>
      <c r="LDO155" s="3058"/>
      <c r="LDP155" s="3059"/>
      <c r="LDQ155" s="3058"/>
      <c r="LDR155" s="3059"/>
      <c r="LDS155" s="3050"/>
      <c r="LDT155" s="3051"/>
      <c r="LDU155" s="3058"/>
      <c r="LDV155" s="3056"/>
      <c r="LDW155" s="3050"/>
      <c r="LDX155" s="3051"/>
      <c r="LDY155" s="3052"/>
      <c r="LDZ155" s="3053"/>
      <c r="LEA155" s="3050"/>
      <c r="LEB155" s="3054"/>
      <c r="LEC155" s="3029"/>
      <c r="LED155" s="3055"/>
      <c r="LEE155" s="3056"/>
      <c r="LEF155" s="3057"/>
      <c r="LEG155" s="3058"/>
      <c r="LEH155" s="3059"/>
      <c r="LEI155" s="3058"/>
      <c r="LEJ155" s="3059"/>
      <c r="LEK155" s="3050"/>
      <c r="LEL155" s="3051"/>
      <c r="LEM155" s="3058"/>
      <c r="LEN155" s="3056"/>
      <c r="LEO155" s="3050"/>
      <c r="LEP155" s="3051"/>
      <c r="LEQ155" s="3052"/>
      <c r="LER155" s="3053"/>
      <c r="LES155" s="3050"/>
      <c r="LET155" s="3054"/>
      <c r="LEU155" s="3029"/>
      <c r="LEV155" s="3055"/>
      <c r="LEW155" s="3056"/>
      <c r="LEX155" s="3057"/>
      <c r="LEY155" s="3058"/>
      <c r="LEZ155" s="3059"/>
      <c r="LFA155" s="3058"/>
      <c r="LFB155" s="3059"/>
      <c r="LFC155" s="3050"/>
      <c r="LFD155" s="3051"/>
      <c r="LFE155" s="3058"/>
      <c r="LFF155" s="3056"/>
      <c r="LFG155" s="3050"/>
      <c r="LFH155" s="3051"/>
      <c r="LFI155" s="3052"/>
      <c r="LFJ155" s="3053"/>
      <c r="LFK155" s="3050"/>
      <c r="LFL155" s="3054"/>
      <c r="LFM155" s="3029"/>
      <c r="LFN155" s="3055"/>
      <c r="LFO155" s="3056"/>
      <c r="LFP155" s="3057"/>
      <c r="LFQ155" s="3058"/>
      <c r="LFR155" s="3059"/>
      <c r="LFS155" s="3058"/>
      <c r="LFT155" s="3059"/>
      <c r="LFU155" s="3050"/>
      <c r="LFV155" s="3051"/>
      <c r="LFW155" s="3058"/>
      <c r="LFX155" s="3056"/>
      <c r="LFY155" s="3050"/>
      <c r="LFZ155" s="3051"/>
      <c r="LGA155" s="3052"/>
      <c r="LGB155" s="3053"/>
      <c r="LGC155" s="3050"/>
      <c r="LGD155" s="3054"/>
      <c r="LGE155" s="3029"/>
      <c r="LGF155" s="3055"/>
      <c r="LGG155" s="3056"/>
      <c r="LGH155" s="3057"/>
      <c r="LGI155" s="3058"/>
      <c r="LGJ155" s="3059"/>
      <c r="LGK155" s="3058"/>
      <c r="LGL155" s="3059"/>
      <c r="LGM155" s="3050"/>
      <c r="LGN155" s="3051"/>
      <c r="LGO155" s="3058"/>
      <c r="LGP155" s="3056"/>
      <c r="LGQ155" s="3050"/>
      <c r="LGR155" s="3051"/>
      <c r="LGS155" s="3052"/>
      <c r="LGT155" s="3053"/>
      <c r="LGU155" s="3050"/>
      <c r="LGV155" s="3054"/>
      <c r="LGW155" s="3029"/>
      <c r="LGX155" s="3055"/>
      <c r="LGY155" s="3056"/>
      <c r="LGZ155" s="3057"/>
      <c r="LHA155" s="3058"/>
      <c r="LHB155" s="3059"/>
      <c r="LHC155" s="3058"/>
      <c r="LHD155" s="3059"/>
      <c r="LHE155" s="3050"/>
      <c r="LHF155" s="3051"/>
      <c r="LHG155" s="3058"/>
      <c r="LHH155" s="3056"/>
      <c r="LHI155" s="3050"/>
      <c r="LHJ155" s="3051"/>
      <c r="LHK155" s="3052"/>
      <c r="LHL155" s="3053"/>
      <c r="LHM155" s="3050"/>
      <c r="LHN155" s="3054"/>
      <c r="LHO155" s="3029"/>
      <c r="LHP155" s="3055"/>
      <c r="LHQ155" s="3056"/>
      <c r="LHR155" s="3057"/>
      <c r="LHS155" s="3058"/>
      <c r="LHT155" s="3059"/>
      <c r="LHU155" s="3058"/>
      <c r="LHV155" s="3059"/>
      <c r="LHW155" s="3050"/>
      <c r="LHX155" s="3051"/>
      <c r="LHY155" s="3058"/>
      <c r="LHZ155" s="3056"/>
      <c r="LIA155" s="3050"/>
      <c r="LIB155" s="3051"/>
      <c r="LIC155" s="3052"/>
      <c r="LID155" s="3053"/>
      <c r="LIE155" s="3050"/>
      <c r="LIF155" s="3054"/>
      <c r="LIG155" s="3029"/>
      <c r="LIH155" s="3055"/>
      <c r="LII155" s="3056"/>
      <c r="LIJ155" s="3057"/>
      <c r="LIK155" s="3058"/>
      <c r="LIL155" s="3059"/>
      <c r="LIM155" s="3058"/>
      <c r="LIN155" s="3059"/>
      <c r="LIO155" s="3050"/>
      <c r="LIP155" s="3051"/>
      <c r="LIQ155" s="3058"/>
      <c r="LIR155" s="3056"/>
      <c r="LIS155" s="3050"/>
      <c r="LIT155" s="3051"/>
      <c r="LIU155" s="3052"/>
      <c r="LIV155" s="3053"/>
      <c r="LIW155" s="3050"/>
      <c r="LIX155" s="3054"/>
      <c r="LIY155" s="3029"/>
      <c r="LIZ155" s="3055"/>
      <c r="LJA155" s="3056"/>
      <c r="LJB155" s="3057"/>
      <c r="LJC155" s="3058"/>
      <c r="LJD155" s="3059"/>
      <c r="LJE155" s="3058"/>
      <c r="LJF155" s="3059"/>
      <c r="LJG155" s="3050"/>
      <c r="LJH155" s="3051"/>
      <c r="LJI155" s="3058"/>
      <c r="LJJ155" s="3056"/>
      <c r="LJK155" s="3050"/>
      <c r="LJL155" s="3051"/>
      <c r="LJM155" s="3052"/>
      <c r="LJN155" s="3053"/>
      <c r="LJO155" s="3050"/>
      <c r="LJP155" s="3054"/>
      <c r="LJQ155" s="3029"/>
      <c r="LJR155" s="3055"/>
      <c r="LJS155" s="3056"/>
      <c r="LJT155" s="3057"/>
      <c r="LJU155" s="3058"/>
      <c r="LJV155" s="3059"/>
      <c r="LJW155" s="3058"/>
      <c r="LJX155" s="3059"/>
      <c r="LJY155" s="3050"/>
      <c r="LJZ155" s="3051"/>
      <c r="LKA155" s="3058"/>
      <c r="LKB155" s="3056"/>
      <c r="LKC155" s="3050"/>
      <c r="LKD155" s="3051"/>
      <c r="LKE155" s="3052"/>
      <c r="LKF155" s="3053"/>
      <c r="LKG155" s="3050"/>
      <c r="LKH155" s="3054"/>
      <c r="LKI155" s="3029"/>
      <c r="LKJ155" s="3055"/>
      <c r="LKK155" s="3056"/>
      <c r="LKL155" s="3057"/>
      <c r="LKM155" s="3058"/>
      <c r="LKN155" s="3059"/>
      <c r="LKO155" s="3058"/>
      <c r="LKP155" s="3059"/>
      <c r="LKQ155" s="3050"/>
      <c r="LKR155" s="3051"/>
      <c r="LKS155" s="3058"/>
      <c r="LKT155" s="3056"/>
      <c r="LKU155" s="3050"/>
      <c r="LKV155" s="3051"/>
      <c r="LKW155" s="3052"/>
      <c r="LKX155" s="3053"/>
      <c r="LKY155" s="3050"/>
      <c r="LKZ155" s="3054"/>
      <c r="LLA155" s="3029"/>
      <c r="LLB155" s="3055"/>
      <c r="LLC155" s="3056"/>
      <c r="LLD155" s="3057"/>
      <c r="LLE155" s="3058"/>
      <c r="LLF155" s="3059"/>
      <c r="LLG155" s="3058"/>
      <c r="LLH155" s="3059"/>
      <c r="LLI155" s="3050"/>
      <c r="LLJ155" s="3051"/>
      <c r="LLK155" s="3058"/>
      <c r="LLL155" s="3056"/>
      <c r="LLM155" s="3050"/>
      <c r="LLN155" s="3051"/>
      <c r="LLO155" s="3052"/>
      <c r="LLP155" s="3053"/>
      <c r="LLQ155" s="3050"/>
      <c r="LLR155" s="3054"/>
      <c r="LLS155" s="3029"/>
      <c r="LLT155" s="3055"/>
      <c r="LLU155" s="3056"/>
      <c r="LLV155" s="3057"/>
      <c r="LLW155" s="3058"/>
      <c r="LLX155" s="3059"/>
      <c r="LLY155" s="3058"/>
      <c r="LLZ155" s="3059"/>
      <c r="LMA155" s="3050"/>
      <c r="LMB155" s="3051"/>
      <c r="LMC155" s="3058"/>
      <c r="LMD155" s="3056"/>
      <c r="LME155" s="3050"/>
      <c r="LMF155" s="3051"/>
      <c r="LMG155" s="3052"/>
      <c r="LMH155" s="3053"/>
      <c r="LMI155" s="3050"/>
      <c r="LMJ155" s="3054"/>
      <c r="LMK155" s="3029"/>
      <c r="LML155" s="3055"/>
      <c r="LMM155" s="3056"/>
      <c r="LMN155" s="3057"/>
      <c r="LMO155" s="3058"/>
      <c r="LMP155" s="3059"/>
      <c r="LMQ155" s="3058"/>
      <c r="LMR155" s="3059"/>
      <c r="LMS155" s="3050"/>
      <c r="LMT155" s="3051"/>
      <c r="LMU155" s="3058"/>
      <c r="LMV155" s="3056"/>
      <c r="LMW155" s="3050"/>
      <c r="LMX155" s="3051"/>
      <c r="LMY155" s="3052"/>
      <c r="LMZ155" s="3053"/>
      <c r="LNA155" s="3050"/>
      <c r="LNB155" s="3054"/>
      <c r="LNC155" s="3029"/>
      <c r="LND155" s="3055"/>
      <c r="LNE155" s="3056"/>
      <c r="LNF155" s="3057"/>
      <c r="LNG155" s="3058"/>
      <c r="LNH155" s="3059"/>
      <c r="LNI155" s="3058"/>
      <c r="LNJ155" s="3059"/>
      <c r="LNK155" s="3050"/>
      <c r="LNL155" s="3051"/>
      <c r="LNM155" s="3058"/>
      <c r="LNN155" s="3056"/>
      <c r="LNO155" s="3050"/>
      <c r="LNP155" s="3051"/>
      <c r="LNQ155" s="3052"/>
      <c r="LNR155" s="3053"/>
      <c r="LNS155" s="3050"/>
      <c r="LNT155" s="3054"/>
      <c r="LNU155" s="3029"/>
      <c r="LNV155" s="3055"/>
      <c r="LNW155" s="3056"/>
      <c r="LNX155" s="3057"/>
      <c r="LNY155" s="3058"/>
      <c r="LNZ155" s="3059"/>
      <c r="LOA155" s="3058"/>
      <c r="LOB155" s="3059"/>
      <c r="LOC155" s="3050"/>
      <c r="LOD155" s="3051"/>
      <c r="LOE155" s="3058"/>
      <c r="LOF155" s="3056"/>
      <c r="LOG155" s="3050"/>
      <c r="LOH155" s="3051"/>
      <c r="LOI155" s="3052"/>
      <c r="LOJ155" s="3053"/>
      <c r="LOK155" s="3050"/>
      <c r="LOL155" s="3054"/>
      <c r="LOM155" s="3029"/>
      <c r="LON155" s="3055"/>
      <c r="LOO155" s="3056"/>
      <c r="LOP155" s="3057"/>
      <c r="LOQ155" s="3058"/>
      <c r="LOR155" s="3059"/>
      <c r="LOS155" s="3058"/>
      <c r="LOT155" s="3059"/>
      <c r="LOU155" s="3050"/>
      <c r="LOV155" s="3051"/>
      <c r="LOW155" s="3058"/>
      <c r="LOX155" s="3056"/>
      <c r="LOY155" s="3050"/>
      <c r="LOZ155" s="3051"/>
      <c r="LPA155" s="3052"/>
      <c r="LPB155" s="3053"/>
      <c r="LPC155" s="3050"/>
      <c r="LPD155" s="3054"/>
      <c r="LPE155" s="3029"/>
      <c r="LPF155" s="3055"/>
      <c r="LPG155" s="3056"/>
      <c r="LPH155" s="3057"/>
      <c r="LPI155" s="3058"/>
      <c r="LPJ155" s="3059"/>
      <c r="LPK155" s="3058"/>
      <c r="LPL155" s="3059"/>
      <c r="LPM155" s="3050"/>
      <c r="LPN155" s="3051"/>
      <c r="LPO155" s="3058"/>
      <c r="LPP155" s="3056"/>
      <c r="LPQ155" s="3050"/>
      <c r="LPR155" s="3051"/>
      <c r="LPS155" s="3052"/>
      <c r="LPT155" s="3053"/>
      <c r="LPU155" s="3050"/>
      <c r="LPV155" s="3054"/>
      <c r="LPW155" s="3029"/>
      <c r="LPX155" s="3055"/>
      <c r="LPY155" s="3056"/>
      <c r="LPZ155" s="3057"/>
      <c r="LQA155" s="3058"/>
      <c r="LQB155" s="3059"/>
      <c r="LQC155" s="3058"/>
      <c r="LQD155" s="3059"/>
      <c r="LQE155" s="3050"/>
      <c r="LQF155" s="3051"/>
      <c r="LQG155" s="3058"/>
      <c r="LQH155" s="3056"/>
      <c r="LQI155" s="3050"/>
      <c r="LQJ155" s="3051"/>
      <c r="LQK155" s="3052"/>
      <c r="LQL155" s="3053"/>
      <c r="LQM155" s="3050"/>
      <c r="LQN155" s="3054"/>
      <c r="LQO155" s="3029"/>
      <c r="LQP155" s="3055"/>
      <c r="LQQ155" s="3056"/>
      <c r="LQR155" s="3057"/>
      <c r="LQS155" s="3058"/>
      <c r="LQT155" s="3059"/>
      <c r="LQU155" s="3058"/>
      <c r="LQV155" s="3059"/>
      <c r="LQW155" s="3050"/>
      <c r="LQX155" s="3051"/>
      <c r="LQY155" s="3058"/>
      <c r="LQZ155" s="3056"/>
      <c r="LRA155" s="3050"/>
      <c r="LRB155" s="3051"/>
      <c r="LRC155" s="3052"/>
      <c r="LRD155" s="3053"/>
      <c r="LRE155" s="3050"/>
      <c r="LRF155" s="3054"/>
      <c r="LRG155" s="3029"/>
      <c r="LRH155" s="3055"/>
      <c r="LRI155" s="3056"/>
      <c r="LRJ155" s="3057"/>
      <c r="LRK155" s="3058"/>
      <c r="LRL155" s="3059"/>
      <c r="LRM155" s="3058"/>
      <c r="LRN155" s="3059"/>
      <c r="LRO155" s="3050"/>
      <c r="LRP155" s="3051"/>
      <c r="LRQ155" s="3058"/>
      <c r="LRR155" s="3056"/>
      <c r="LRS155" s="3050"/>
      <c r="LRT155" s="3051"/>
      <c r="LRU155" s="3052"/>
      <c r="LRV155" s="3053"/>
      <c r="LRW155" s="3050"/>
      <c r="LRX155" s="3054"/>
      <c r="LRY155" s="3029"/>
      <c r="LRZ155" s="3055"/>
      <c r="LSA155" s="3056"/>
      <c r="LSB155" s="3057"/>
      <c r="LSC155" s="3058"/>
      <c r="LSD155" s="3059"/>
      <c r="LSE155" s="3058"/>
      <c r="LSF155" s="3059"/>
      <c r="LSG155" s="3050"/>
      <c r="LSH155" s="3051"/>
      <c r="LSI155" s="3058"/>
      <c r="LSJ155" s="3056"/>
      <c r="LSK155" s="3050"/>
      <c r="LSL155" s="3051"/>
      <c r="LSM155" s="3052"/>
      <c r="LSN155" s="3053"/>
      <c r="LSO155" s="3050"/>
      <c r="LSP155" s="3054"/>
      <c r="LSQ155" s="3029"/>
      <c r="LSR155" s="3055"/>
      <c r="LSS155" s="3056"/>
      <c r="LST155" s="3057"/>
      <c r="LSU155" s="3058"/>
      <c r="LSV155" s="3059"/>
      <c r="LSW155" s="3058"/>
      <c r="LSX155" s="3059"/>
      <c r="LSY155" s="3050"/>
      <c r="LSZ155" s="3051"/>
      <c r="LTA155" s="3058"/>
      <c r="LTB155" s="3056"/>
      <c r="LTC155" s="3050"/>
      <c r="LTD155" s="3051"/>
      <c r="LTE155" s="3052"/>
      <c r="LTF155" s="3053"/>
      <c r="LTG155" s="3050"/>
      <c r="LTH155" s="3054"/>
      <c r="LTI155" s="3029"/>
      <c r="LTJ155" s="3055"/>
      <c r="LTK155" s="3056"/>
      <c r="LTL155" s="3057"/>
      <c r="LTM155" s="3058"/>
      <c r="LTN155" s="3059"/>
      <c r="LTO155" s="3058"/>
      <c r="LTP155" s="3059"/>
      <c r="LTQ155" s="3050"/>
      <c r="LTR155" s="3051"/>
      <c r="LTS155" s="3058"/>
      <c r="LTT155" s="3056"/>
      <c r="LTU155" s="3050"/>
      <c r="LTV155" s="3051"/>
      <c r="LTW155" s="3052"/>
      <c r="LTX155" s="3053"/>
      <c r="LTY155" s="3050"/>
      <c r="LTZ155" s="3054"/>
      <c r="LUA155" s="3029"/>
      <c r="LUB155" s="3055"/>
      <c r="LUC155" s="3056"/>
      <c r="LUD155" s="3057"/>
      <c r="LUE155" s="3058"/>
      <c r="LUF155" s="3059"/>
      <c r="LUG155" s="3058"/>
      <c r="LUH155" s="3059"/>
      <c r="LUI155" s="3050"/>
      <c r="LUJ155" s="3051"/>
      <c r="LUK155" s="3058"/>
      <c r="LUL155" s="3056"/>
      <c r="LUM155" s="3050"/>
      <c r="LUN155" s="3051"/>
      <c r="LUO155" s="3052"/>
      <c r="LUP155" s="3053"/>
      <c r="LUQ155" s="3050"/>
      <c r="LUR155" s="3054"/>
      <c r="LUS155" s="3029"/>
      <c r="LUT155" s="3055"/>
      <c r="LUU155" s="3056"/>
      <c r="LUV155" s="3057"/>
      <c r="LUW155" s="3058"/>
      <c r="LUX155" s="3059"/>
      <c r="LUY155" s="3058"/>
      <c r="LUZ155" s="3059"/>
      <c r="LVA155" s="3050"/>
      <c r="LVB155" s="3051"/>
      <c r="LVC155" s="3058"/>
      <c r="LVD155" s="3056"/>
      <c r="LVE155" s="3050"/>
      <c r="LVF155" s="3051"/>
      <c r="LVG155" s="3052"/>
      <c r="LVH155" s="3053"/>
      <c r="LVI155" s="3050"/>
      <c r="LVJ155" s="3054"/>
      <c r="LVK155" s="3029"/>
      <c r="LVL155" s="3055"/>
      <c r="LVM155" s="3056"/>
      <c r="LVN155" s="3057"/>
      <c r="LVO155" s="3058"/>
      <c r="LVP155" s="3059"/>
      <c r="LVQ155" s="3058"/>
      <c r="LVR155" s="3059"/>
      <c r="LVS155" s="3050"/>
      <c r="LVT155" s="3051"/>
      <c r="LVU155" s="3058"/>
      <c r="LVV155" s="3056"/>
      <c r="LVW155" s="3050"/>
      <c r="LVX155" s="3051"/>
      <c r="LVY155" s="3052"/>
      <c r="LVZ155" s="3053"/>
      <c r="LWA155" s="3050"/>
      <c r="LWB155" s="3054"/>
      <c r="LWC155" s="3029"/>
      <c r="LWD155" s="3055"/>
      <c r="LWE155" s="3056"/>
      <c r="LWF155" s="3057"/>
      <c r="LWG155" s="3058"/>
      <c r="LWH155" s="3059"/>
      <c r="LWI155" s="3058"/>
      <c r="LWJ155" s="3059"/>
      <c r="LWK155" s="3050"/>
      <c r="LWL155" s="3051"/>
      <c r="LWM155" s="3058"/>
      <c r="LWN155" s="3056"/>
      <c r="LWO155" s="3050"/>
      <c r="LWP155" s="3051"/>
      <c r="LWQ155" s="3052"/>
      <c r="LWR155" s="3053"/>
      <c r="LWS155" s="3050"/>
      <c r="LWT155" s="3054"/>
      <c r="LWU155" s="3029"/>
      <c r="LWV155" s="3055"/>
      <c r="LWW155" s="3056"/>
      <c r="LWX155" s="3057"/>
      <c r="LWY155" s="3058"/>
      <c r="LWZ155" s="3059"/>
      <c r="LXA155" s="3058"/>
      <c r="LXB155" s="3059"/>
      <c r="LXC155" s="3050"/>
      <c r="LXD155" s="3051"/>
      <c r="LXE155" s="3058"/>
      <c r="LXF155" s="3056"/>
      <c r="LXG155" s="3050"/>
      <c r="LXH155" s="3051"/>
      <c r="LXI155" s="3052"/>
      <c r="LXJ155" s="3053"/>
      <c r="LXK155" s="3050"/>
      <c r="LXL155" s="3054"/>
      <c r="LXM155" s="3029"/>
      <c r="LXN155" s="3055"/>
      <c r="LXO155" s="3056"/>
      <c r="LXP155" s="3057"/>
      <c r="LXQ155" s="3058"/>
      <c r="LXR155" s="3059"/>
      <c r="LXS155" s="3058"/>
      <c r="LXT155" s="3059"/>
      <c r="LXU155" s="3050"/>
      <c r="LXV155" s="3051"/>
      <c r="LXW155" s="3058"/>
      <c r="LXX155" s="3056"/>
      <c r="LXY155" s="3050"/>
      <c r="LXZ155" s="3051"/>
      <c r="LYA155" s="3052"/>
      <c r="LYB155" s="3053"/>
      <c r="LYC155" s="3050"/>
      <c r="LYD155" s="3054"/>
      <c r="LYE155" s="3029"/>
      <c r="LYF155" s="3055"/>
      <c r="LYG155" s="3056"/>
      <c r="LYH155" s="3057"/>
      <c r="LYI155" s="3058"/>
      <c r="LYJ155" s="3059"/>
      <c r="LYK155" s="3058"/>
      <c r="LYL155" s="3059"/>
      <c r="LYM155" s="3050"/>
      <c r="LYN155" s="3051"/>
      <c r="LYO155" s="3058"/>
      <c r="LYP155" s="3056"/>
      <c r="LYQ155" s="3050"/>
      <c r="LYR155" s="3051"/>
      <c r="LYS155" s="3052"/>
      <c r="LYT155" s="3053"/>
      <c r="LYU155" s="3050"/>
      <c r="LYV155" s="3054"/>
      <c r="LYW155" s="3029"/>
      <c r="LYX155" s="3055"/>
      <c r="LYY155" s="3056"/>
      <c r="LYZ155" s="3057"/>
      <c r="LZA155" s="3058"/>
      <c r="LZB155" s="3059"/>
      <c r="LZC155" s="3058"/>
      <c r="LZD155" s="3059"/>
      <c r="LZE155" s="3050"/>
      <c r="LZF155" s="3051"/>
      <c r="LZG155" s="3058"/>
      <c r="LZH155" s="3056"/>
      <c r="LZI155" s="3050"/>
      <c r="LZJ155" s="3051"/>
      <c r="LZK155" s="3052"/>
      <c r="LZL155" s="3053"/>
      <c r="LZM155" s="3050"/>
      <c r="LZN155" s="3054"/>
      <c r="LZO155" s="3029"/>
      <c r="LZP155" s="3055"/>
      <c r="LZQ155" s="3056"/>
      <c r="LZR155" s="3057"/>
      <c r="LZS155" s="3058"/>
      <c r="LZT155" s="3059"/>
      <c r="LZU155" s="3058"/>
      <c r="LZV155" s="3059"/>
      <c r="LZW155" s="3050"/>
      <c r="LZX155" s="3051"/>
      <c r="LZY155" s="3058"/>
      <c r="LZZ155" s="3056"/>
      <c r="MAA155" s="3050"/>
      <c r="MAB155" s="3051"/>
      <c r="MAC155" s="3052"/>
      <c r="MAD155" s="3053"/>
      <c r="MAE155" s="3050"/>
      <c r="MAF155" s="3054"/>
      <c r="MAG155" s="3029"/>
      <c r="MAH155" s="3055"/>
      <c r="MAI155" s="3056"/>
      <c r="MAJ155" s="3057"/>
      <c r="MAK155" s="3058"/>
      <c r="MAL155" s="3059"/>
      <c r="MAM155" s="3058"/>
      <c r="MAN155" s="3059"/>
      <c r="MAO155" s="3050"/>
      <c r="MAP155" s="3051"/>
      <c r="MAQ155" s="3058"/>
      <c r="MAR155" s="3056"/>
      <c r="MAS155" s="3050"/>
      <c r="MAT155" s="3051"/>
      <c r="MAU155" s="3052"/>
      <c r="MAV155" s="3053"/>
      <c r="MAW155" s="3050"/>
      <c r="MAX155" s="3054"/>
      <c r="MAY155" s="3029"/>
      <c r="MAZ155" s="3055"/>
      <c r="MBA155" s="3056"/>
      <c r="MBB155" s="3057"/>
      <c r="MBC155" s="3058"/>
      <c r="MBD155" s="3059"/>
      <c r="MBE155" s="3058"/>
      <c r="MBF155" s="3059"/>
      <c r="MBG155" s="3050"/>
      <c r="MBH155" s="3051"/>
      <c r="MBI155" s="3058"/>
      <c r="MBJ155" s="3056"/>
      <c r="MBK155" s="3050"/>
      <c r="MBL155" s="3051"/>
      <c r="MBM155" s="3052"/>
      <c r="MBN155" s="3053"/>
      <c r="MBO155" s="3050"/>
      <c r="MBP155" s="3054"/>
      <c r="MBQ155" s="3029"/>
      <c r="MBR155" s="3055"/>
      <c r="MBS155" s="3056"/>
      <c r="MBT155" s="3057"/>
      <c r="MBU155" s="3058"/>
      <c r="MBV155" s="3059"/>
      <c r="MBW155" s="3058"/>
      <c r="MBX155" s="3059"/>
      <c r="MBY155" s="3050"/>
      <c r="MBZ155" s="3051"/>
      <c r="MCA155" s="3058"/>
      <c r="MCB155" s="3056"/>
      <c r="MCC155" s="3050"/>
      <c r="MCD155" s="3051"/>
      <c r="MCE155" s="3052"/>
      <c r="MCF155" s="3053"/>
      <c r="MCG155" s="3050"/>
      <c r="MCH155" s="3054"/>
      <c r="MCI155" s="3029"/>
      <c r="MCJ155" s="3055"/>
      <c r="MCK155" s="3056"/>
      <c r="MCL155" s="3057"/>
      <c r="MCM155" s="3058"/>
      <c r="MCN155" s="3059"/>
      <c r="MCO155" s="3058"/>
      <c r="MCP155" s="3059"/>
      <c r="MCQ155" s="3050"/>
      <c r="MCR155" s="3051"/>
      <c r="MCS155" s="3058"/>
      <c r="MCT155" s="3056"/>
      <c r="MCU155" s="3050"/>
      <c r="MCV155" s="3051"/>
      <c r="MCW155" s="3052"/>
      <c r="MCX155" s="3053"/>
      <c r="MCY155" s="3050"/>
      <c r="MCZ155" s="3054"/>
      <c r="MDA155" s="3029"/>
      <c r="MDB155" s="3055"/>
      <c r="MDC155" s="3056"/>
      <c r="MDD155" s="3057"/>
      <c r="MDE155" s="3058"/>
      <c r="MDF155" s="3059"/>
      <c r="MDG155" s="3058"/>
      <c r="MDH155" s="3059"/>
      <c r="MDI155" s="3050"/>
      <c r="MDJ155" s="3051"/>
      <c r="MDK155" s="3058"/>
      <c r="MDL155" s="3056"/>
      <c r="MDM155" s="3050"/>
      <c r="MDN155" s="3051"/>
      <c r="MDO155" s="3052"/>
      <c r="MDP155" s="3053"/>
      <c r="MDQ155" s="3050"/>
      <c r="MDR155" s="3054"/>
      <c r="MDS155" s="3029"/>
      <c r="MDT155" s="3055"/>
      <c r="MDU155" s="3056"/>
      <c r="MDV155" s="3057"/>
      <c r="MDW155" s="3058"/>
      <c r="MDX155" s="3059"/>
      <c r="MDY155" s="3058"/>
      <c r="MDZ155" s="3059"/>
      <c r="MEA155" s="3050"/>
      <c r="MEB155" s="3051"/>
      <c r="MEC155" s="3058"/>
      <c r="MED155" s="3056"/>
      <c r="MEE155" s="3050"/>
      <c r="MEF155" s="3051"/>
      <c r="MEG155" s="3052"/>
      <c r="MEH155" s="3053"/>
      <c r="MEI155" s="3050"/>
      <c r="MEJ155" s="3054"/>
      <c r="MEK155" s="3029"/>
      <c r="MEL155" s="3055"/>
      <c r="MEM155" s="3056"/>
      <c r="MEN155" s="3057"/>
      <c r="MEO155" s="3058"/>
      <c r="MEP155" s="3059"/>
      <c r="MEQ155" s="3058"/>
      <c r="MER155" s="3059"/>
      <c r="MES155" s="3050"/>
      <c r="MET155" s="3051"/>
      <c r="MEU155" s="3058"/>
      <c r="MEV155" s="3056"/>
      <c r="MEW155" s="3050"/>
      <c r="MEX155" s="3051"/>
      <c r="MEY155" s="3052"/>
      <c r="MEZ155" s="3053"/>
      <c r="MFA155" s="3050"/>
      <c r="MFB155" s="3054"/>
      <c r="MFC155" s="3029"/>
      <c r="MFD155" s="3055"/>
      <c r="MFE155" s="3056"/>
      <c r="MFF155" s="3057"/>
      <c r="MFG155" s="3058"/>
      <c r="MFH155" s="3059"/>
      <c r="MFI155" s="3058"/>
      <c r="MFJ155" s="3059"/>
      <c r="MFK155" s="3050"/>
      <c r="MFL155" s="3051"/>
      <c r="MFM155" s="3058"/>
      <c r="MFN155" s="3056"/>
      <c r="MFO155" s="3050"/>
      <c r="MFP155" s="3051"/>
      <c r="MFQ155" s="3052"/>
      <c r="MFR155" s="3053"/>
      <c r="MFS155" s="3050"/>
      <c r="MFT155" s="3054"/>
      <c r="MFU155" s="3029"/>
      <c r="MFV155" s="3055"/>
      <c r="MFW155" s="3056"/>
      <c r="MFX155" s="3057"/>
      <c r="MFY155" s="3058"/>
      <c r="MFZ155" s="3059"/>
      <c r="MGA155" s="3058"/>
      <c r="MGB155" s="3059"/>
      <c r="MGC155" s="3050"/>
      <c r="MGD155" s="3051"/>
      <c r="MGE155" s="3058"/>
      <c r="MGF155" s="3056"/>
      <c r="MGG155" s="3050"/>
      <c r="MGH155" s="3051"/>
      <c r="MGI155" s="3052"/>
      <c r="MGJ155" s="3053"/>
      <c r="MGK155" s="3050"/>
      <c r="MGL155" s="3054"/>
      <c r="MGM155" s="3029"/>
      <c r="MGN155" s="3055"/>
      <c r="MGO155" s="3056"/>
      <c r="MGP155" s="3057"/>
      <c r="MGQ155" s="3058"/>
      <c r="MGR155" s="3059"/>
      <c r="MGS155" s="3058"/>
      <c r="MGT155" s="3059"/>
      <c r="MGU155" s="3050"/>
      <c r="MGV155" s="3051"/>
      <c r="MGW155" s="3058"/>
      <c r="MGX155" s="3056"/>
      <c r="MGY155" s="3050"/>
      <c r="MGZ155" s="3051"/>
      <c r="MHA155" s="3052"/>
      <c r="MHB155" s="3053"/>
      <c r="MHC155" s="3050"/>
      <c r="MHD155" s="3054"/>
      <c r="MHE155" s="3029"/>
      <c r="MHF155" s="3055"/>
      <c r="MHG155" s="3056"/>
      <c r="MHH155" s="3057"/>
      <c r="MHI155" s="3058"/>
      <c r="MHJ155" s="3059"/>
      <c r="MHK155" s="3058"/>
      <c r="MHL155" s="3059"/>
      <c r="MHM155" s="3050"/>
      <c r="MHN155" s="3051"/>
      <c r="MHO155" s="3058"/>
      <c r="MHP155" s="3056"/>
      <c r="MHQ155" s="3050"/>
      <c r="MHR155" s="3051"/>
      <c r="MHS155" s="3052"/>
      <c r="MHT155" s="3053"/>
      <c r="MHU155" s="3050"/>
      <c r="MHV155" s="3054"/>
      <c r="MHW155" s="3029"/>
      <c r="MHX155" s="3055"/>
      <c r="MHY155" s="3056"/>
      <c r="MHZ155" s="3057"/>
      <c r="MIA155" s="3058"/>
      <c r="MIB155" s="3059"/>
      <c r="MIC155" s="3058"/>
      <c r="MID155" s="3059"/>
      <c r="MIE155" s="3050"/>
      <c r="MIF155" s="3051"/>
      <c r="MIG155" s="3058"/>
      <c r="MIH155" s="3056"/>
      <c r="MII155" s="3050"/>
      <c r="MIJ155" s="3051"/>
      <c r="MIK155" s="3052"/>
      <c r="MIL155" s="3053"/>
      <c r="MIM155" s="3050"/>
      <c r="MIN155" s="3054"/>
      <c r="MIO155" s="3029"/>
      <c r="MIP155" s="3055"/>
      <c r="MIQ155" s="3056"/>
      <c r="MIR155" s="3057"/>
      <c r="MIS155" s="3058"/>
      <c r="MIT155" s="3059"/>
      <c r="MIU155" s="3058"/>
      <c r="MIV155" s="3059"/>
      <c r="MIW155" s="3050"/>
      <c r="MIX155" s="3051"/>
      <c r="MIY155" s="3058"/>
      <c r="MIZ155" s="3056"/>
      <c r="MJA155" s="3050"/>
      <c r="MJB155" s="3051"/>
      <c r="MJC155" s="3052"/>
      <c r="MJD155" s="3053"/>
      <c r="MJE155" s="3050"/>
      <c r="MJF155" s="3054"/>
      <c r="MJG155" s="3029"/>
      <c r="MJH155" s="3055"/>
      <c r="MJI155" s="3056"/>
      <c r="MJJ155" s="3057"/>
      <c r="MJK155" s="3058"/>
      <c r="MJL155" s="3059"/>
      <c r="MJM155" s="3058"/>
      <c r="MJN155" s="3059"/>
      <c r="MJO155" s="3050"/>
      <c r="MJP155" s="3051"/>
      <c r="MJQ155" s="3058"/>
      <c r="MJR155" s="3056"/>
      <c r="MJS155" s="3050"/>
      <c r="MJT155" s="3051"/>
      <c r="MJU155" s="3052"/>
      <c r="MJV155" s="3053"/>
      <c r="MJW155" s="3050"/>
      <c r="MJX155" s="3054"/>
      <c r="MJY155" s="3029"/>
      <c r="MJZ155" s="3055"/>
      <c r="MKA155" s="3056"/>
      <c r="MKB155" s="3057"/>
      <c r="MKC155" s="3058"/>
      <c r="MKD155" s="3059"/>
      <c r="MKE155" s="3058"/>
      <c r="MKF155" s="3059"/>
      <c r="MKG155" s="3050"/>
      <c r="MKH155" s="3051"/>
      <c r="MKI155" s="3058"/>
      <c r="MKJ155" s="3056"/>
      <c r="MKK155" s="3050"/>
      <c r="MKL155" s="3051"/>
      <c r="MKM155" s="3052"/>
      <c r="MKN155" s="3053"/>
      <c r="MKO155" s="3050"/>
      <c r="MKP155" s="3054"/>
      <c r="MKQ155" s="3029"/>
      <c r="MKR155" s="3055"/>
      <c r="MKS155" s="3056"/>
      <c r="MKT155" s="3057"/>
      <c r="MKU155" s="3058"/>
      <c r="MKV155" s="3059"/>
      <c r="MKW155" s="3058"/>
      <c r="MKX155" s="3059"/>
      <c r="MKY155" s="3050"/>
      <c r="MKZ155" s="3051"/>
      <c r="MLA155" s="3058"/>
      <c r="MLB155" s="3056"/>
      <c r="MLC155" s="3050"/>
      <c r="MLD155" s="3051"/>
      <c r="MLE155" s="3052"/>
      <c r="MLF155" s="3053"/>
      <c r="MLG155" s="3050"/>
      <c r="MLH155" s="3054"/>
      <c r="MLI155" s="3029"/>
      <c r="MLJ155" s="3055"/>
      <c r="MLK155" s="3056"/>
      <c r="MLL155" s="3057"/>
      <c r="MLM155" s="3058"/>
      <c r="MLN155" s="3059"/>
      <c r="MLO155" s="3058"/>
      <c r="MLP155" s="3059"/>
      <c r="MLQ155" s="3050"/>
      <c r="MLR155" s="3051"/>
      <c r="MLS155" s="3058"/>
      <c r="MLT155" s="3056"/>
      <c r="MLU155" s="3050"/>
      <c r="MLV155" s="3051"/>
      <c r="MLW155" s="3052"/>
      <c r="MLX155" s="3053"/>
      <c r="MLY155" s="3050"/>
      <c r="MLZ155" s="3054"/>
      <c r="MMA155" s="3029"/>
      <c r="MMB155" s="3055"/>
      <c r="MMC155" s="3056"/>
      <c r="MMD155" s="3057"/>
      <c r="MME155" s="3058"/>
      <c r="MMF155" s="3059"/>
      <c r="MMG155" s="3058"/>
      <c r="MMH155" s="3059"/>
      <c r="MMI155" s="3050"/>
      <c r="MMJ155" s="3051"/>
      <c r="MMK155" s="3058"/>
      <c r="MML155" s="3056"/>
      <c r="MMM155" s="3050"/>
      <c r="MMN155" s="3051"/>
      <c r="MMO155" s="3052"/>
      <c r="MMP155" s="3053"/>
      <c r="MMQ155" s="3050"/>
      <c r="MMR155" s="3054"/>
      <c r="MMS155" s="3029"/>
      <c r="MMT155" s="3055"/>
      <c r="MMU155" s="3056"/>
      <c r="MMV155" s="3057"/>
      <c r="MMW155" s="3058"/>
      <c r="MMX155" s="3059"/>
      <c r="MMY155" s="3058"/>
      <c r="MMZ155" s="3059"/>
      <c r="MNA155" s="3050"/>
      <c r="MNB155" s="3051"/>
      <c r="MNC155" s="3058"/>
      <c r="MND155" s="3056"/>
      <c r="MNE155" s="3050"/>
      <c r="MNF155" s="3051"/>
      <c r="MNG155" s="3052"/>
      <c r="MNH155" s="3053"/>
      <c r="MNI155" s="3050"/>
      <c r="MNJ155" s="3054"/>
      <c r="MNK155" s="3029"/>
      <c r="MNL155" s="3055"/>
      <c r="MNM155" s="3056"/>
      <c r="MNN155" s="3057"/>
      <c r="MNO155" s="3058"/>
      <c r="MNP155" s="3059"/>
      <c r="MNQ155" s="3058"/>
      <c r="MNR155" s="3059"/>
      <c r="MNS155" s="3050"/>
      <c r="MNT155" s="3051"/>
      <c r="MNU155" s="3058"/>
      <c r="MNV155" s="3056"/>
      <c r="MNW155" s="3050"/>
      <c r="MNX155" s="3051"/>
      <c r="MNY155" s="3052"/>
      <c r="MNZ155" s="3053"/>
      <c r="MOA155" s="3050"/>
      <c r="MOB155" s="3054"/>
      <c r="MOC155" s="3029"/>
      <c r="MOD155" s="3055"/>
      <c r="MOE155" s="3056"/>
      <c r="MOF155" s="3057"/>
      <c r="MOG155" s="3058"/>
      <c r="MOH155" s="3059"/>
      <c r="MOI155" s="3058"/>
      <c r="MOJ155" s="3059"/>
      <c r="MOK155" s="3050"/>
      <c r="MOL155" s="3051"/>
      <c r="MOM155" s="3058"/>
      <c r="MON155" s="3056"/>
      <c r="MOO155" s="3050"/>
      <c r="MOP155" s="3051"/>
      <c r="MOQ155" s="3052"/>
      <c r="MOR155" s="3053"/>
      <c r="MOS155" s="3050"/>
      <c r="MOT155" s="3054"/>
      <c r="MOU155" s="3029"/>
      <c r="MOV155" s="3055"/>
      <c r="MOW155" s="3056"/>
      <c r="MOX155" s="3057"/>
      <c r="MOY155" s="3058"/>
      <c r="MOZ155" s="3059"/>
      <c r="MPA155" s="3058"/>
      <c r="MPB155" s="3059"/>
      <c r="MPC155" s="3050"/>
      <c r="MPD155" s="3051"/>
      <c r="MPE155" s="3058"/>
      <c r="MPF155" s="3056"/>
      <c r="MPG155" s="3050"/>
      <c r="MPH155" s="3051"/>
      <c r="MPI155" s="3052"/>
      <c r="MPJ155" s="3053"/>
      <c r="MPK155" s="3050"/>
      <c r="MPL155" s="3054"/>
      <c r="MPM155" s="3029"/>
      <c r="MPN155" s="3055"/>
      <c r="MPO155" s="3056"/>
      <c r="MPP155" s="3057"/>
      <c r="MPQ155" s="3058"/>
      <c r="MPR155" s="3059"/>
      <c r="MPS155" s="3058"/>
      <c r="MPT155" s="3059"/>
      <c r="MPU155" s="3050"/>
      <c r="MPV155" s="3051"/>
      <c r="MPW155" s="3058"/>
      <c r="MPX155" s="3056"/>
      <c r="MPY155" s="3050"/>
      <c r="MPZ155" s="3051"/>
      <c r="MQA155" s="3052"/>
      <c r="MQB155" s="3053"/>
      <c r="MQC155" s="3050"/>
      <c r="MQD155" s="3054"/>
      <c r="MQE155" s="3029"/>
      <c r="MQF155" s="3055"/>
      <c r="MQG155" s="3056"/>
      <c r="MQH155" s="3057"/>
      <c r="MQI155" s="3058"/>
      <c r="MQJ155" s="3059"/>
      <c r="MQK155" s="3058"/>
      <c r="MQL155" s="3059"/>
      <c r="MQM155" s="3050"/>
      <c r="MQN155" s="3051"/>
      <c r="MQO155" s="3058"/>
      <c r="MQP155" s="3056"/>
      <c r="MQQ155" s="3050"/>
      <c r="MQR155" s="3051"/>
      <c r="MQS155" s="3052"/>
      <c r="MQT155" s="3053"/>
      <c r="MQU155" s="3050"/>
      <c r="MQV155" s="3054"/>
      <c r="MQW155" s="3029"/>
      <c r="MQX155" s="3055"/>
      <c r="MQY155" s="3056"/>
      <c r="MQZ155" s="3057"/>
      <c r="MRA155" s="3058"/>
      <c r="MRB155" s="3059"/>
      <c r="MRC155" s="3058"/>
      <c r="MRD155" s="3059"/>
      <c r="MRE155" s="3050"/>
      <c r="MRF155" s="3051"/>
      <c r="MRG155" s="3058"/>
      <c r="MRH155" s="3056"/>
      <c r="MRI155" s="3050"/>
      <c r="MRJ155" s="3051"/>
      <c r="MRK155" s="3052"/>
      <c r="MRL155" s="3053"/>
      <c r="MRM155" s="3050"/>
      <c r="MRN155" s="3054"/>
      <c r="MRO155" s="3029"/>
      <c r="MRP155" s="3055"/>
      <c r="MRQ155" s="3056"/>
      <c r="MRR155" s="3057"/>
      <c r="MRS155" s="3058"/>
      <c r="MRT155" s="3059"/>
      <c r="MRU155" s="3058"/>
      <c r="MRV155" s="3059"/>
      <c r="MRW155" s="3050"/>
      <c r="MRX155" s="3051"/>
      <c r="MRY155" s="3058"/>
      <c r="MRZ155" s="3056"/>
      <c r="MSA155" s="3050"/>
      <c r="MSB155" s="3051"/>
      <c r="MSC155" s="3052"/>
      <c r="MSD155" s="3053"/>
      <c r="MSE155" s="3050"/>
      <c r="MSF155" s="3054"/>
      <c r="MSG155" s="3029"/>
      <c r="MSH155" s="3055"/>
      <c r="MSI155" s="3056"/>
      <c r="MSJ155" s="3057"/>
      <c r="MSK155" s="3058"/>
      <c r="MSL155" s="3059"/>
      <c r="MSM155" s="3058"/>
      <c r="MSN155" s="3059"/>
      <c r="MSO155" s="3050"/>
      <c r="MSP155" s="3051"/>
      <c r="MSQ155" s="3058"/>
      <c r="MSR155" s="3056"/>
      <c r="MSS155" s="3050"/>
      <c r="MST155" s="3051"/>
      <c r="MSU155" s="3052"/>
      <c r="MSV155" s="3053"/>
      <c r="MSW155" s="3050"/>
      <c r="MSX155" s="3054"/>
      <c r="MSY155" s="3029"/>
      <c r="MSZ155" s="3055"/>
      <c r="MTA155" s="3056"/>
      <c r="MTB155" s="3057"/>
      <c r="MTC155" s="3058"/>
      <c r="MTD155" s="3059"/>
      <c r="MTE155" s="3058"/>
      <c r="MTF155" s="3059"/>
      <c r="MTG155" s="3050"/>
      <c r="MTH155" s="3051"/>
      <c r="MTI155" s="3058"/>
      <c r="MTJ155" s="3056"/>
      <c r="MTK155" s="3050"/>
      <c r="MTL155" s="3051"/>
      <c r="MTM155" s="3052"/>
      <c r="MTN155" s="3053"/>
      <c r="MTO155" s="3050"/>
      <c r="MTP155" s="3054"/>
      <c r="MTQ155" s="3029"/>
      <c r="MTR155" s="3055"/>
      <c r="MTS155" s="3056"/>
      <c r="MTT155" s="3057"/>
      <c r="MTU155" s="3058"/>
      <c r="MTV155" s="3059"/>
      <c r="MTW155" s="3058"/>
      <c r="MTX155" s="3059"/>
      <c r="MTY155" s="3050"/>
      <c r="MTZ155" s="3051"/>
      <c r="MUA155" s="3058"/>
      <c r="MUB155" s="3056"/>
      <c r="MUC155" s="3050"/>
      <c r="MUD155" s="3051"/>
      <c r="MUE155" s="3052"/>
      <c r="MUF155" s="3053"/>
      <c r="MUG155" s="3050"/>
      <c r="MUH155" s="3054"/>
      <c r="MUI155" s="3029"/>
      <c r="MUJ155" s="3055"/>
      <c r="MUK155" s="3056"/>
      <c r="MUL155" s="3057"/>
      <c r="MUM155" s="3058"/>
      <c r="MUN155" s="3059"/>
      <c r="MUO155" s="3058"/>
      <c r="MUP155" s="3059"/>
      <c r="MUQ155" s="3050"/>
      <c r="MUR155" s="3051"/>
      <c r="MUS155" s="3058"/>
      <c r="MUT155" s="3056"/>
      <c r="MUU155" s="3050"/>
      <c r="MUV155" s="3051"/>
      <c r="MUW155" s="3052"/>
      <c r="MUX155" s="3053"/>
      <c r="MUY155" s="3050"/>
      <c r="MUZ155" s="3054"/>
      <c r="MVA155" s="3029"/>
      <c r="MVB155" s="3055"/>
      <c r="MVC155" s="3056"/>
      <c r="MVD155" s="3057"/>
      <c r="MVE155" s="3058"/>
      <c r="MVF155" s="3059"/>
      <c r="MVG155" s="3058"/>
      <c r="MVH155" s="3059"/>
      <c r="MVI155" s="3050"/>
      <c r="MVJ155" s="3051"/>
      <c r="MVK155" s="3058"/>
      <c r="MVL155" s="3056"/>
      <c r="MVM155" s="3050"/>
      <c r="MVN155" s="3051"/>
      <c r="MVO155" s="3052"/>
      <c r="MVP155" s="3053"/>
      <c r="MVQ155" s="3050"/>
      <c r="MVR155" s="3054"/>
      <c r="MVS155" s="3029"/>
      <c r="MVT155" s="3055"/>
      <c r="MVU155" s="3056"/>
      <c r="MVV155" s="3057"/>
      <c r="MVW155" s="3058"/>
      <c r="MVX155" s="3059"/>
      <c r="MVY155" s="3058"/>
      <c r="MVZ155" s="3059"/>
      <c r="MWA155" s="3050"/>
      <c r="MWB155" s="3051"/>
      <c r="MWC155" s="3058"/>
      <c r="MWD155" s="3056"/>
      <c r="MWE155" s="3050"/>
      <c r="MWF155" s="3051"/>
      <c r="MWG155" s="3052"/>
      <c r="MWH155" s="3053"/>
      <c r="MWI155" s="3050"/>
      <c r="MWJ155" s="3054"/>
      <c r="MWK155" s="3029"/>
      <c r="MWL155" s="3055"/>
      <c r="MWM155" s="3056"/>
      <c r="MWN155" s="3057"/>
      <c r="MWO155" s="3058"/>
      <c r="MWP155" s="3059"/>
      <c r="MWQ155" s="3058"/>
      <c r="MWR155" s="3059"/>
      <c r="MWS155" s="3050"/>
      <c r="MWT155" s="3051"/>
      <c r="MWU155" s="3058"/>
      <c r="MWV155" s="3056"/>
      <c r="MWW155" s="3050"/>
      <c r="MWX155" s="3051"/>
      <c r="MWY155" s="3052"/>
      <c r="MWZ155" s="3053"/>
      <c r="MXA155" s="3050"/>
      <c r="MXB155" s="3054"/>
      <c r="MXC155" s="3029"/>
      <c r="MXD155" s="3055"/>
      <c r="MXE155" s="3056"/>
      <c r="MXF155" s="3057"/>
      <c r="MXG155" s="3058"/>
      <c r="MXH155" s="3059"/>
      <c r="MXI155" s="3058"/>
      <c r="MXJ155" s="3059"/>
      <c r="MXK155" s="3050"/>
      <c r="MXL155" s="3051"/>
      <c r="MXM155" s="3058"/>
      <c r="MXN155" s="3056"/>
      <c r="MXO155" s="3050"/>
      <c r="MXP155" s="3051"/>
      <c r="MXQ155" s="3052"/>
      <c r="MXR155" s="3053"/>
      <c r="MXS155" s="3050"/>
      <c r="MXT155" s="3054"/>
      <c r="MXU155" s="3029"/>
      <c r="MXV155" s="3055"/>
      <c r="MXW155" s="3056"/>
      <c r="MXX155" s="3057"/>
      <c r="MXY155" s="3058"/>
      <c r="MXZ155" s="3059"/>
      <c r="MYA155" s="3058"/>
      <c r="MYB155" s="3059"/>
      <c r="MYC155" s="3050"/>
      <c r="MYD155" s="3051"/>
      <c r="MYE155" s="3058"/>
      <c r="MYF155" s="3056"/>
      <c r="MYG155" s="3050"/>
      <c r="MYH155" s="3051"/>
      <c r="MYI155" s="3052"/>
      <c r="MYJ155" s="3053"/>
      <c r="MYK155" s="3050"/>
      <c r="MYL155" s="3054"/>
      <c r="MYM155" s="3029"/>
      <c r="MYN155" s="3055"/>
      <c r="MYO155" s="3056"/>
      <c r="MYP155" s="3057"/>
      <c r="MYQ155" s="3058"/>
      <c r="MYR155" s="3059"/>
      <c r="MYS155" s="3058"/>
      <c r="MYT155" s="3059"/>
      <c r="MYU155" s="3050"/>
      <c r="MYV155" s="3051"/>
      <c r="MYW155" s="3058"/>
      <c r="MYX155" s="3056"/>
      <c r="MYY155" s="3050"/>
      <c r="MYZ155" s="3051"/>
      <c r="MZA155" s="3052"/>
      <c r="MZB155" s="3053"/>
      <c r="MZC155" s="3050"/>
      <c r="MZD155" s="3054"/>
      <c r="MZE155" s="3029"/>
      <c r="MZF155" s="3055"/>
      <c r="MZG155" s="3056"/>
      <c r="MZH155" s="3057"/>
      <c r="MZI155" s="3058"/>
      <c r="MZJ155" s="3059"/>
      <c r="MZK155" s="3058"/>
      <c r="MZL155" s="3059"/>
      <c r="MZM155" s="3050"/>
      <c r="MZN155" s="3051"/>
      <c r="MZO155" s="3058"/>
      <c r="MZP155" s="3056"/>
      <c r="MZQ155" s="3050"/>
      <c r="MZR155" s="3051"/>
      <c r="MZS155" s="3052"/>
      <c r="MZT155" s="3053"/>
      <c r="MZU155" s="3050"/>
      <c r="MZV155" s="3054"/>
      <c r="MZW155" s="3029"/>
      <c r="MZX155" s="3055"/>
      <c r="MZY155" s="3056"/>
      <c r="MZZ155" s="3057"/>
      <c r="NAA155" s="3058"/>
      <c r="NAB155" s="3059"/>
      <c r="NAC155" s="3058"/>
      <c r="NAD155" s="3059"/>
      <c r="NAE155" s="3050"/>
      <c r="NAF155" s="3051"/>
      <c r="NAG155" s="3058"/>
      <c r="NAH155" s="3056"/>
      <c r="NAI155" s="3050"/>
      <c r="NAJ155" s="3051"/>
      <c r="NAK155" s="3052"/>
      <c r="NAL155" s="3053"/>
      <c r="NAM155" s="3050"/>
      <c r="NAN155" s="3054"/>
      <c r="NAO155" s="3029"/>
      <c r="NAP155" s="3055"/>
      <c r="NAQ155" s="3056"/>
      <c r="NAR155" s="3057"/>
      <c r="NAS155" s="3058"/>
      <c r="NAT155" s="3059"/>
      <c r="NAU155" s="3058"/>
      <c r="NAV155" s="3059"/>
      <c r="NAW155" s="3050"/>
      <c r="NAX155" s="3051"/>
      <c r="NAY155" s="3058"/>
      <c r="NAZ155" s="3056"/>
      <c r="NBA155" s="3050"/>
      <c r="NBB155" s="3051"/>
      <c r="NBC155" s="3052"/>
      <c r="NBD155" s="3053"/>
      <c r="NBE155" s="3050"/>
      <c r="NBF155" s="3054"/>
      <c r="NBG155" s="3029"/>
      <c r="NBH155" s="3055"/>
      <c r="NBI155" s="3056"/>
      <c r="NBJ155" s="3057"/>
      <c r="NBK155" s="3058"/>
      <c r="NBL155" s="3059"/>
      <c r="NBM155" s="3058"/>
      <c r="NBN155" s="3059"/>
      <c r="NBO155" s="3050"/>
      <c r="NBP155" s="3051"/>
      <c r="NBQ155" s="3058"/>
      <c r="NBR155" s="3056"/>
      <c r="NBS155" s="3050"/>
      <c r="NBT155" s="3051"/>
      <c r="NBU155" s="3052"/>
      <c r="NBV155" s="3053"/>
      <c r="NBW155" s="3050"/>
      <c r="NBX155" s="3054"/>
      <c r="NBY155" s="3029"/>
      <c r="NBZ155" s="3055"/>
      <c r="NCA155" s="3056"/>
      <c r="NCB155" s="3057"/>
      <c r="NCC155" s="3058"/>
      <c r="NCD155" s="3059"/>
      <c r="NCE155" s="3058"/>
      <c r="NCF155" s="3059"/>
      <c r="NCG155" s="3050"/>
      <c r="NCH155" s="3051"/>
      <c r="NCI155" s="3058"/>
      <c r="NCJ155" s="3056"/>
      <c r="NCK155" s="3050"/>
      <c r="NCL155" s="3051"/>
      <c r="NCM155" s="3052"/>
      <c r="NCN155" s="3053"/>
      <c r="NCO155" s="3050"/>
      <c r="NCP155" s="3054"/>
      <c r="NCQ155" s="3029"/>
      <c r="NCR155" s="3055"/>
      <c r="NCS155" s="3056"/>
      <c r="NCT155" s="3057"/>
      <c r="NCU155" s="3058"/>
      <c r="NCV155" s="3059"/>
      <c r="NCW155" s="3058"/>
      <c r="NCX155" s="3059"/>
      <c r="NCY155" s="3050"/>
      <c r="NCZ155" s="3051"/>
      <c r="NDA155" s="3058"/>
      <c r="NDB155" s="3056"/>
      <c r="NDC155" s="3050"/>
      <c r="NDD155" s="3051"/>
      <c r="NDE155" s="3052"/>
      <c r="NDF155" s="3053"/>
      <c r="NDG155" s="3050"/>
      <c r="NDH155" s="3054"/>
      <c r="NDI155" s="3029"/>
      <c r="NDJ155" s="3055"/>
      <c r="NDK155" s="3056"/>
      <c r="NDL155" s="3057"/>
      <c r="NDM155" s="3058"/>
      <c r="NDN155" s="3059"/>
      <c r="NDO155" s="3058"/>
      <c r="NDP155" s="3059"/>
      <c r="NDQ155" s="3050"/>
      <c r="NDR155" s="3051"/>
      <c r="NDS155" s="3058"/>
      <c r="NDT155" s="3056"/>
      <c r="NDU155" s="3050"/>
      <c r="NDV155" s="3051"/>
      <c r="NDW155" s="3052"/>
      <c r="NDX155" s="3053"/>
      <c r="NDY155" s="3050"/>
      <c r="NDZ155" s="3054"/>
      <c r="NEA155" s="3029"/>
      <c r="NEB155" s="3055"/>
      <c r="NEC155" s="3056"/>
      <c r="NED155" s="3057"/>
      <c r="NEE155" s="3058"/>
      <c r="NEF155" s="3059"/>
      <c r="NEG155" s="3058"/>
      <c r="NEH155" s="3059"/>
      <c r="NEI155" s="3050"/>
      <c r="NEJ155" s="3051"/>
      <c r="NEK155" s="3058"/>
      <c r="NEL155" s="3056"/>
      <c r="NEM155" s="3050"/>
      <c r="NEN155" s="3051"/>
      <c r="NEO155" s="3052"/>
      <c r="NEP155" s="3053"/>
      <c r="NEQ155" s="3050"/>
      <c r="NER155" s="3054"/>
      <c r="NES155" s="3029"/>
      <c r="NET155" s="3055"/>
      <c r="NEU155" s="3056"/>
      <c r="NEV155" s="3057"/>
      <c r="NEW155" s="3058"/>
      <c r="NEX155" s="3059"/>
      <c r="NEY155" s="3058"/>
      <c r="NEZ155" s="3059"/>
      <c r="NFA155" s="3050"/>
      <c r="NFB155" s="3051"/>
      <c r="NFC155" s="3058"/>
      <c r="NFD155" s="3056"/>
      <c r="NFE155" s="3050"/>
      <c r="NFF155" s="3051"/>
      <c r="NFG155" s="3052"/>
      <c r="NFH155" s="3053"/>
      <c r="NFI155" s="3050"/>
      <c r="NFJ155" s="3054"/>
      <c r="NFK155" s="3029"/>
      <c r="NFL155" s="3055"/>
      <c r="NFM155" s="3056"/>
      <c r="NFN155" s="3057"/>
      <c r="NFO155" s="3058"/>
      <c r="NFP155" s="3059"/>
      <c r="NFQ155" s="3058"/>
      <c r="NFR155" s="3059"/>
      <c r="NFS155" s="3050"/>
      <c r="NFT155" s="3051"/>
      <c r="NFU155" s="3058"/>
      <c r="NFV155" s="3056"/>
      <c r="NFW155" s="3050"/>
      <c r="NFX155" s="3051"/>
      <c r="NFY155" s="3052"/>
      <c r="NFZ155" s="3053"/>
      <c r="NGA155" s="3050"/>
      <c r="NGB155" s="3054"/>
      <c r="NGC155" s="3029"/>
      <c r="NGD155" s="3055"/>
      <c r="NGE155" s="3056"/>
      <c r="NGF155" s="3057"/>
      <c r="NGG155" s="3058"/>
      <c r="NGH155" s="3059"/>
      <c r="NGI155" s="3058"/>
      <c r="NGJ155" s="3059"/>
      <c r="NGK155" s="3050"/>
      <c r="NGL155" s="3051"/>
      <c r="NGM155" s="3058"/>
      <c r="NGN155" s="3056"/>
      <c r="NGO155" s="3050"/>
      <c r="NGP155" s="3051"/>
      <c r="NGQ155" s="3052"/>
      <c r="NGR155" s="3053"/>
      <c r="NGS155" s="3050"/>
      <c r="NGT155" s="3054"/>
      <c r="NGU155" s="3029"/>
      <c r="NGV155" s="3055"/>
      <c r="NGW155" s="3056"/>
      <c r="NGX155" s="3057"/>
      <c r="NGY155" s="3058"/>
      <c r="NGZ155" s="3059"/>
      <c r="NHA155" s="3058"/>
      <c r="NHB155" s="3059"/>
      <c r="NHC155" s="3050"/>
      <c r="NHD155" s="3051"/>
      <c r="NHE155" s="3058"/>
      <c r="NHF155" s="3056"/>
      <c r="NHG155" s="3050"/>
      <c r="NHH155" s="3051"/>
      <c r="NHI155" s="3052"/>
      <c r="NHJ155" s="3053"/>
      <c r="NHK155" s="3050"/>
      <c r="NHL155" s="3054"/>
      <c r="NHM155" s="3029"/>
      <c r="NHN155" s="3055"/>
      <c r="NHO155" s="3056"/>
      <c r="NHP155" s="3057"/>
      <c r="NHQ155" s="3058"/>
      <c r="NHR155" s="3059"/>
      <c r="NHS155" s="3058"/>
      <c r="NHT155" s="3059"/>
      <c r="NHU155" s="3050"/>
      <c r="NHV155" s="3051"/>
      <c r="NHW155" s="3058"/>
      <c r="NHX155" s="3056"/>
      <c r="NHY155" s="3050"/>
      <c r="NHZ155" s="3051"/>
      <c r="NIA155" s="3052"/>
      <c r="NIB155" s="3053"/>
      <c r="NIC155" s="3050"/>
      <c r="NID155" s="3054"/>
      <c r="NIE155" s="3029"/>
      <c r="NIF155" s="3055"/>
      <c r="NIG155" s="3056"/>
      <c r="NIH155" s="3057"/>
      <c r="NII155" s="3058"/>
      <c r="NIJ155" s="3059"/>
      <c r="NIK155" s="3058"/>
      <c r="NIL155" s="3059"/>
      <c r="NIM155" s="3050"/>
      <c r="NIN155" s="3051"/>
      <c r="NIO155" s="3058"/>
      <c r="NIP155" s="3056"/>
      <c r="NIQ155" s="3050"/>
      <c r="NIR155" s="3051"/>
      <c r="NIS155" s="3052"/>
      <c r="NIT155" s="3053"/>
      <c r="NIU155" s="3050"/>
      <c r="NIV155" s="3054"/>
      <c r="NIW155" s="3029"/>
      <c r="NIX155" s="3055"/>
      <c r="NIY155" s="3056"/>
      <c r="NIZ155" s="3057"/>
      <c r="NJA155" s="3058"/>
      <c r="NJB155" s="3059"/>
      <c r="NJC155" s="3058"/>
      <c r="NJD155" s="3059"/>
      <c r="NJE155" s="3050"/>
      <c r="NJF155" s="3051"/>
      <c r="NJG155" s="3058"/>
      <c r="NJH155" s="3056"/>
      <c r="NJI155" s="3050"/>
      <c r="NJJ155" s="3051"/>
      <c r="NJK155" s="3052"/>
      <c r="NJL155" s="3053"/>
      <c r="NJM155" s="3050"/>
      <c r="NJN155" s="3054"/>
      <c r="NJO155" s="3029"/>
      <c r="NJP155" s="3055"/>
      <c r="NJQ155" s="3056"/>
      <c r="NJR155" s="3057"/>
      <c r="NJS155" s="3058"/>
      <c r="NJT155" s="3059"/>
      <c r="NJU155" s="3058"/>
      <c r="NJV155" s="3059"/>
      <c r="NJW155" s="3050"/>
      <c r="NJX155" s="3051"/>
      <c r="NJY155" s="3058"/>
      <c r="NJZ155" s="3056"/>
      <c r="NKA155" s="3050"/>
      <c r="NKB155" s="3051"/>
      <c r="NKC155" s="3052"/>
      <c r="NKD155" s="3053"/>
      <c r="NKE155" s="3050"/>
      <c r="NKF155" s="3054"/>
      <c r="NKG155" s="3029"/>
      <c r="NKH155" s="3055"/>
      <c r="NKI155" s="3056"/>
      <c r="NKJ155" s="3057"/>
      <c r="NKK155" s="3058"/>
      <c r="NKL155" s="3059"/>
      <c r="NKM155" s="3058"/>
      <c r="NKN155" s="3059"/>
      <c r="NKO155" s="3050"/>
      <c r="NKP155" s="3051"/>
      <c r="NKQ155" s="3058"/>
      <c r="NKR155" s="3056"/>
      <c r="NKS155" s="3050"/>
      <c r="NKT155" s="3051"/>
      <c r="NKU155" s="3052"/>
      <c r="NKV155" s="3053"/>
      <c r="NKW155" s="3050"/>
      <c r="NKX155" s="3054"/>
      <c r="NKY155" s="3029"/>
      <c r="NKZ155" s="3055"/>
      <c r="NLA155" s="3056"/>
      <c r="NLB155" s="3057"/>
      <c r="NLC155" s="3058"/>
      <c r="NLD155" s="3059"/>
      <c r="NLE155" s="3058"/>
      <c r="NLF155" s="3059"/>
      <c r="NLG155" s="3050"/>
      <c r="NLH155" s="3051"/>
      <c r="NLI155" s="3058"/>
      <c r="NLJ155" s="3056"/>
      <c r="NLK155" s="3050"/>
      <c r="NLL155" s="3051"/>
      <c r="NLM155" s="3052"/>
      <c r="NLN155" s="3053"/>
      <c r="NLO155" s="3050"/>
      <c r="NLP155" s="3054"/>
      <c r="NLQ155" s="3029"/>
      <c r="NLR155" s="3055"/>
      <c r="NLS155" s="3056"/>
      <c r="NLT155" s="3057"/>
      <c r="NLU155" s="3058"/>
      <c r="NLV155" s="3059"/>
      <c r="NLW155" s="3058"/>
      <c r="NLX155" s="3059"/>
      <c r="NLY155" s="3050"/>
      <c r="NLZ155" s="3051"/>
      <c r="NMA155" s="3058"/>
      <c r="NMB155" s="3056"/>
      <c r="NMC155" s="3050"/>
      <c r="NMD155" s="3051"/>
      <c r="NME155" s="3052"/>
      <c r="NMF155" s="3053"/>
      <c r="NMG155" s="3050"/>
      <c r="NMH155" s="3054"/>
      <c r="NMI155" s="3029"/>
      <c r="NMJ155" s="3055"/>
      <c r="NMK155" s="3056"/>
      <c r="NML155" s="3057"/>
      <c r="NMM155" s="3058"/>
      <c r="NMN155" s="3059"/>
      <c r="NMO155" s="3058"/>
      <c r="NMP155" s="3059"/>
      <c r="NMQ155" s="3050"/>
      <c r="NMR155" s="3051"/>
      <c r="NMS155" s="3058"/>
      <c r="NMT155" s="3056"/>
      <c r="NMU155" s="3050"/>
      <c r="NMV155" s="3051"/>
      <c r="NMW155" s="3052"/>
      <c r="NMX155" s="3053"/>
      <c r="NMY155" s="3050"/>
      <c r="NMZ155" s="3054"/>
      <c r="NNA155" s="3029"/>
      <c r="NNB155" s="3055"/>
      <c r="NNC155" s="3056"/>
      <c r="NND155" s="3057"/>
      <c r="NNE155" s="3058"/>
      <c r="NNF155" s="3059"/>
      <c r="NNG155" s="3058"/>
      <c r="NNH155" s="3059"/>
      <c r="NNI155" s="3050"/>
      <c r="NNJ155" s="3051"/>
      <c r="NNK155" s="3058"/>
      <c r="NNL155" s="3056"/>
      <c r="NNM155" s="3050"/>
      <c r="NNN155" s="3051"/>
      <c r="NNO155" s="3052"/>
      <c r="NNP155" s="3053"/>
      <c r="NNQ155" s="3050"/>
      <c r="NNR155" s="3054"/>
      <c r="NNS155" s="3029"/>
      <c r="NNT155" s="3055"/>
      <c r="NNU155" s="3056"/>
      <c r="NNV155" s="3057"/>
      <c r="NNW155" s="3058"/>
      <c r="NNX155" s="3059"/>
      <c r="NNY155" s="3058"/>
      <c r="NNZ155" s="3059"/>
      <c r="NOA155" s="3050"/>
      <c r="NOB155" s="3051"/>
      <c r="NOC155" s="3058"/>
      <c r="NOD155" s="3056"/>
      <c r="NOE155" s="3050"/>
      <c r="NOF155" s="3051"/>
      <c r="NOG155" s="3052"/>
      <c r="NOH155" s="3053"/>
      <c r="NOI155" s="3050"/>
      <c r="NOJ155" s="3054"/>
      <c r="NOK155" s="3029"/>
      <c r="NOL155" s="3055"/>
      <c r="NOM155" s="3056"/>
      <c r="NON155" s="3057"/>
      <c r="NOO155" s="3058"/>
      <c r="NOP155" s="3059"/>
      <c r="NOQ155" s="3058"/>
      <c r="NOR155" s="3059"/>
      <c r="NOS155" s="3050"/>
      <c r="NOT155" s="3051"/>
      <c r="NOU155" s="3058"/>
      <c r="NOV155" s="3056"/>
      <c r="NOW155" s="3050"/>
      <c r="NOX155" s="3051"/>
      <c r="NOY155" s="3052"/>
      <c r="NOZ155" s="3053"/>
      <c r="NPA155" s="3050"/>
      <c r="NPB155" s="3054"/>
      <c r="NPC155" s="3029"/>
      <c r="NPD155" s="3055"/>
      <c r="NPE155" s="3056"/>
      <c r="NPF155" s="3057"/>
      <c r="NPG155" s="3058"/>
      <c r="NPH155" s="3059"/>
      <c r="NPI155" s="3058"/>
      <c r="NPJ155" s="3059"/>
      <c r="NPK155" s="3050"/>
      <c r="NPL155" s="3051"/>
      <c r="NPM155" s="3058"/>
      <c r="NPN155" s="3056"/>
      <c r="NPO155" s="3050"/>
      <c r="NPP155" s="3051"/>
      <c r="NPQ155" s="3052"/>
      <c r="NPR155" s="3053"/>
      <c r="NPS155" s="3050"/>
      <c r="NPT155" s="3054"/>
      <c r="NPU155" s="3029"/>
      <c r="NPV155" s="3055"/>
      <c r="NPW155" s="3056"/>
      <c r="NPX155" s="3057"/>
      <c r="NPY155" s="3058"/>
      <c r="NPZ155" s="3059"/>
      <c r="NQA155" s="3058"/>
      <c r="NQB155" s="3059"/>
      <c r="NQC155" s="3050"/>
      <c r="NQD155" s="3051"/>
      <c r="NQE155" s="3058"/>
      <c r="NQF155" s="3056"/>
      <c r="NQG155" s="3050"/>
      <c r="NQH155" s="3051"/>
      <c r="NQI155" s="3052"/>
      <c r="NQJ155" s="3053"/>
      <c r="NQK155" s="3050"/>
      <c r="NQL155" s="3054"/>
      <c r="NQM155" s="3029"/>
      <c r="NQN155" s="3055"/>
      <c r="NQO155" s="3056"/>
      <c r="NQP155" s="3057"/>
      <c r="NQQ155" s="3058"/>
      <c r="NQR155" s="3059"/>
      <c r="NQS155" s="3058"/>
      <c r="NQT155" s="3059"/>
      <c r="NQU155" s="3050"/>
      <c r="NQV155" s="3051"/>
      <c r="NQW155" s="3058"/>
      <c r="NQX155" s="3056"/>
      <c r="NQY155" s="3050"/>
      <c r="NQZ155" s="3051"/>
      <c r="NRA155" s="3052"/>
      <c r="NRB155" s="3053"/>
      <c r="NRC155" s="3050"/>
      <c r="NRD155" s="3054"/>
      <c r="NRE155" s="3029"/>
      <c r="NRF155" s="3055"/>
      <c r="NRG155" s="3056"/>
      <c r="NRH155" s="3057"/>
      <c r="NRI155" s="3058"/>
      <c r="NRJ155" s="3059"/>
      <c r="NRK155" s="3058"/>
      <c r="NRL155" s="3059"/>
      <c r="NRM155" s="3050"/>
      <c r="NRN155" s="3051"/>
      <c r="NRO155" s="3058"/>
      <c r="NRP155" s="3056"/>
      <c r="NRQ155" s="3050"/>
      <c r="NRR155" s="3051"/>
      <c r="NRS155" s="3052"/>
      <c r="NRT155" s="3053"/>
      <c r="NRU155" s="3050"/>
      <c r="NRV155" s="3054"/>
      <c r="NRW155" s="3029"/>
      <c r="NRX155" s="3055"/>
      <c r="NRY155" s="3056"/>
      <c r="NRZ155" s="3057"/>
      <c r="NSA155" s="3058"/>
      <c r="NSB155" s="3059"/>
      <c r="NSC155" s="3058"/>
      <c r="NSD155" s="3059"/>
      <c r="NSE155" s="3050"/>
      <c r="NSF155" s="3051"/>
      <c r="NSG155" s="3058"/>
      <c r="NSH155" s="3056"/>
      <c r="NSI155" s="3050"/>
      <c r="NSJ155" s="3051"/>
      <c r="NSK155" s="3052"/>
      <c r="NSL155" s="3053"/>
      <c r="NSM155" s="3050"/>
      <c r="NSN155" s="3054"/>
      <c r="NSO155" s="3029"/>
      <c r="NSP155" s="3055"/>
      <c r="NSQ155" s="3056"/>
      <c r="NSR155" s="3057"/>
      <c r="NSS155" s="3058"/>
      <c r="NST155" s="3059"/>
      <c r="NSU155" s="3058"/>
      <c r="NSV155" s="3059"/>
      <c r="NSW155" s="3050"/>
      <c r="NSX155" s="3051"/>
      <c r="NSY155" s="3058"/>
      <c r="NSZ155" s="3056"/>
      <c r="NTA155" s="3050"/>
      <c r="NTB155" s="3051"/>
      <c r="NTC155" s="3052"/>
      <c r="NTD155" s="3053"/>
      <c r="NTE155" s="3050"/>
      <c r="NTF155" s="3054"/>
      <c r="NTG155" s="3029"/>
      <c r="NTH155" s="3055"/>
      <c r="NTI155" s="3056"/>
      <c r="NTJ155" s="3057"/>
      <c r="NTK155" s="3058"/>
      <c r="NTL155" s="3059"/>
      <c r="NTM155" s="3058"/>
      <c r="NTN155" s="3059"/>
      <c r="NTO155" s="3050"/>
      <c r="NTP155" s="3051"/>
      <c r="NTQ155" s="3058"/>
      <c r="NTR155" s="3056"/>
      <c r="NTS155" s="3050"/>
      <c r="NTT155" s="3051"/>
      <c r="NTU155" s="3052"/>
      <c r="NTV155" s="3053"/>
      <c r="NTW155" s="3050"/>
      <c r="NTX155" s="3054"/>
      <c r="NTY155" s="3029"/>
      <c r="NTZ155" s="3055"/>
      <c r="NUA155" s="3056"/>
      <c r="NUB155" s="3057"/>
      <c r="NUC155" s="3058"/>
      <c r="NUD155" s="3059"/>
      <c r="NUE155" s="3058"/>
      <c r="NUF155" s="3059"/>
      <c r="NUG155" s="3050"/>
      <c r="NUH155" s="3051"/>
      <c r="NUI155" s="3058"/>
      <c r="NUJ155" s="3056"/>
      <c r="NUK155" s="3050"/>
      <c r="NUL155" s="3051"/>
      <c r="NUM155" s="3052"/>
      <c r="NUN155" s="3053"/>
      <c r="NUO155" s="3050"/>
      <c r="NUP155" s="3054"/>
      <c r="NUQ155" s="3029"/>
      <c r="NUR155" s="3055"/>
      <c r="NUS155" s="3056"/>
      <c r="NUT155" s="3057"/>
      <c r="NUU155" s="3058"/>
      <c r="NUV155" s="3059"/>
      <c r="NUW155" s="3058"/>
      <c r="NUX155" s="3059"/>
      <c r="NUY155" s="3050"/>
      <c r="NUZ155" s="3051"/>
      <c r="NVA155" s="3058"/>
      <c r="NVB155" s="3056"/>
      <c r="NVC155" s="3050"/>
      <c r="NVD155" s="3051"/>
      <c r="NVE155" s="3052"/>
      <c r="NVF155" s="3053"/>
      <c r="NVG155" s="3050"/>
      <c r="NVH155" s="3054"/>
      <c r="NVI155" s="3029"/>
      <c r="NVJ155" s="3055"/>
      <c r="NVK155" s="3056"/>
      <c r="NVL155" s="3057"/>
      <c r="NVM155" s="3058"/>
      <c r="NVN155" s="3059"/>
      <c r="NVO155" s="3058"/>
      <c r="NVP155" s="3059"/>
      <c r="NVQ155" s="3050"/>
      <c r="NVR155" s="3051"/>
      <c r="NVS155" s="3058"/>
      <c r="NVT155" s="3056"/>
      <c r="NVU155" s="3050"/>
      <c r="NVV155" s="3051"/>
      <c r="NVW155" s="3052"/>
      <c r="NVX155" s="3053"/>
      <c r="NVY155" s="3050"/>
      <c r="NVZ155" s="3054"/>
      <c r="NWA155" s="3029"/>
      <c r="NWB155" s="3055"/>
      <c r="NWC155" s="3056"/>
      <c r="NWD155" s="3057"/>
      <c r="NWE155" s="3058"/>
      <c r="NWF155" s="3059"/>
      <c r="NWG155" s="3058"/>
      <c r="NWH155" s="3059"/>
      <c r="NWI155" s="3050"/>
      <c r="NWJ155" s="3051"/>
      <c r="NWK155" s="3058"/>
      <c r="NWL155" s="3056"/>
      <c r="NWM155" s="3050"/>
      <c r="NWN155" s="3051"/>
      <c r="NWO155" s="3052"/>
      <c r="NWP155" s="3053"/>
      <c r="NWQ155" s="3050"/>
      <c r="NWR155" s="3054"/>
      <c r="NWS155" s="3029"/>
      <c r="NWT155" s="3055"/>
      <c r="NWU155" s="3056"/>
      <c r="NWV155" s="3057"/>
      <c r="NWW155" s="3058"/>
      <c r="NWX155" s="3059"/>
      <c r="NWY155" s="3058"/>
      <c r="NWZ155" s="3059"/>
      <c r="NXA155" s="3050"/>
      <c r="NXB155" s="3051"/>
      <c r="NXC155" s="3058"/>
      <c r="NXD155" s="3056"/>
      <c r="NXE155" s="3050"/>
      <c r="NXF155" s="3051"/>
      <c r="NXG155" s="3052"/>
      <c r="NXH155" s="3053"/>
      <c r="NXI155" s="3050"/>
      <c r="NXJ155" s="3054"/>
      <c r="NXK155" s="3029"/>
      <c r="NXL155" s="3055"/>
      <c r="NXM155" s="3056"/>
      <c r="NXN155" s="3057"/>
      <c r="NXO155" s="3058"/>
      <c r="NXP155" s="3059"/>
      <c r="NXQ155" s="3058"/>
      <c r="NXR155" s="3059"/>
      <c r="NXS155" s="3050"/>
      <c r="NXT155" s="3051"/>
      <c r="NXU155" s="3058"/>
      <c r="NXV155" s="3056"/>
      <c r="NXW155" s="3050"/>
      <c r="NXX155" s="3051"/>
      <c r="NXY155" s="3052"/>
      <c r="NXZ155" s="3053"/>
      <c r="NYA155" s="3050"/>
      <c r="NYB155" s="3054"/>
      <c r="NYC155" s="3029"/>
      <c r="NYD155" s="3055"/>
      <c r="NYE155" s="3056"/>
      <c r="NYF155" s="3057"/>
      <c r="NYG155" s="3058"/>
      <c r="NYH155" s="3059"/>
      <c r="NYI155" s="3058"/>
      <c r="NYJ155" s="3059"/>
      <c r="NYK155" s="3050"/>
      <c r="NYL155" s="3051"/>
      <c r="NYM155" s="3058"/>
      <c r="NYN155" s="3056"/>
      <c r="NYO155" s="3050"/>
      <c r="NYP155" s="3051"/>
      <c r="NYQ155" s="3052"/>
      <c r="NYR155" s="3053"/>
      <c r="NYS155" s="3050"/>
      <c r="NYT155" s="3054"/>
      <c r="NYU155" s="3029"/>
      <c r="NYV155" s="3055"/>
      <c r="NYW155" s="3056"/>
      <c r="NYX155" s="3057"/>
      <c r="NYY155" s="3058"/>
      <c r="NYZ155" s="3059"/>
      <c r="NZA155" s="3058"/>
      <c r="NZB155" s="3059"/>
      <c r="NZC155" s="3050"/>
      <c r="NZD155" s="3051"/>
      <c r="NZE155" s="3058"/>
      <c r="NZF155" s="3056"/>
      <c r="NZG155" s="3050"/>
      <c r="NZH155" s="3051"/>
      <c r="NZI155" s="3052"/>
      <c r="NZJ155" s="3053"/>
      <c r="NZK155" s="3050"/>
      <c r="NZL155" s="3054"/>
      <c r="NZM155" s="3029"/>
      <c r="NZN155" s="3055"/>
      <c r="NZO155" s="3056"/>
      <c r="NZP155" s="3057"/>
      <c r="NZQ155" s="3058"/>
      <c r="NZR155" s="3059"/>
      <c r="NZS155" s="3058"/>
      <c r="NZT155" s="3059"/>
      <c r="NZU155" s="3050"/>
      <c r="NZV155" s="3051"/>
      <c r="NZW155" s="3058"/>
      <c r="NZX155" s="3056"/>
      <c r="NZY155" s="3050"/>
      <c r="NZZ155" s="3051"/>
      <c r="OAA155" s="3052"/>
      <c r="OAB155" s="3053"/>
      <c r="OAC155" s="3050"/>
      <c r="OAD155" s="3054"/>
      <c r="OAE155" s="3029"/>
      <c r="OAF155" s="3055"/>
      <c r="OAG155" s="3056"/>
      <c r="OAH155" s="3057"/>
      <c r="OAI155" s="3058"/>
      <c r="OAJ155" s="3059"/>
      <c r="OAK155" s="3058"/>
      <c r="OAL155" s="3059"/>
      <c r="OAM155" s="3050"/>
      <c r="OAN155" s="3051"/>
      <c r="OAO155" s="3058"/>
      <c r="OAP155" s="3056"/>
      <c r="OAQ155" s="3050"/>
      <c r="OAR155" s="3051"/>
      <c r="OAS155" s="3052"/>
      <c r="OAT155" s="3053"/>
      <c r="OAU155" s="3050"/>
      <c r="OAV155" s="3054"/>
      <c r="OAW155" s="3029"/>
      <c r="OAX155" s="3055"/>
      <c r="OAY155" s="3056"/>
      <c r="OAZ155" s="3057"/>
      <c r="OBA155" s="3058"/>
      <c r="OBB155" s="3059"/>
      <c r="OBC155" s="3058"/>
      <c r="OBD155" s="3059"/>
      <c r="OBE155" s="3050"/>
      <c r="OBF155" s="3051"/>
      <c r="OBG155" s="3058"/>
      <c r="OBH155" s="3056"/>
      <c r="OBI155" s="3050"/>
      <c r="OBJ155" s="3051"/>
      <c r="OBK155" s="3052"/>
      <c r="OBL155" s="3053"/>
      <c r="OBM155" s="3050"/>
      <c r="OBN155" s="3054"/>
      <c r="OBO155" s="3029"/>
      <c r="OBP155" s="3055"/>
      <c r="OBQ155" s="3056"/>
      <c r="OBR155" s="3057"/>
      <c r="OBS155" s="3058"/>
      <c r="OBT155" s="3059"/>
      <c r="OBU155" s="3058"/>
      <c r="OBV155" s="3059"/>
      <c r="OBW155" s="3050"/>
      <c r="OBX155" s="3051"/>
      <c r="OBY155" s="3058"/>
      <c r="OBZ155" s="3056"/>
      <c r="OCA155" s="3050"/>
      <c r="OCB155" s="3051"/>
      <c r="OCC155" s="3052"/>
      <c r="OCD155" s="3053"/>
      <c r="OCE155" s="3050"/>
      <c r="OCF155" s="3054"/>
      <c r="OCG155" s="3029"/>
      <c r="OCH155" s="3055"/>
      <c r="OCI155" s="3056"/>
      <c r="OCJ155" s="3057"/>
      <c r="OCK155" s="3058"/>
      <c r="OCL155" s="3059"/>
      <c r="OCM155" s="3058"/>
      <c r="OCN155" s="3059"/>
      <c r="OCO155" s="3050"/>
      <c r="OCP155" s="3051"/>
      <c r="OCQ155" s="3058"/>
      <c r="OCR155" s="3056"/>
      <c r="OCS155" s="3050"/>
      <c r="OCT155" s="3051"/>
      <c r="OCU155" s="3052"/>
      <c r="OCV155" s="3053"/>
      <c r="OCW155" s="3050"/>
      <c r="OCX155" s="3054"/>
      <c r="OCY155" s="3029"/>
      <c r="OCZ155" s="3055"/>
      <c r="ODA155" s="3056"/>
      <c r="ODB155" s="3057"/>
      <c r="ODC155" s="3058"/>
      <c r="ODD155" s="3059"/>
      <c r="ODE155" s="3058"/>
      <c r="ODF155" s="3059"/>
      <c r="ODG155" s="3050"/>
      <c r="ODH155" s="3051"/>
      <c r="ODI155" s="3058"/>
      <c r="ODJ155" s="3056"/>
      <c r="ODK155" s="3050"/>
      <c r="ODL155" s="3051"/>
      <c r="ODM155" s="3052"/>
      <c r="ODN155" s="3053"/>
      <c r="ODO155" s="3050"/>
      <c r="ODP155" s="3054"/>
      <c r="ODQ155" s="3029"/>
      <c r="ODR155" s="3055"/>
      <c r="ODS155" s="3056"/>
      <c r="ODT155" s="3057"/>
      <c r="ODU155" s="3058"/>
      <c r="ODV155" s="3059"/>
      <c r="ODW155" s="3058"/>
      <c r="ODX155" s="3059"/>
      <c r="ODY155" s="3050"/>
      <c r="ODZ155" s="3051"/>
      <c r="OEA155" s="3058"/>
      <c r="OEB155" s="3056"/>
      <c r="OEC155" s="3050"/>
      <c r="OED155" s="3051"/>
      <c r="OEE155" s="3052"/>
      <c r="OEF155" s="3053"/>
      <c r="OEG155" s="3050"/>
      <c r="OEH155" s="3054"/>
      <c r="OEI155" s="3029"/>
      <c r="OEJ155" s="3055"/>
      <c r="OEK155" s="3056"/>
      <c r="OEL155" s="3057"/>
      <c r="OEM155" s="3058"/>
      <c r="OEN155" s="3059"/>
      <c r="OEO155" s="3058"/>
      <c r="OEP155" s="3059"/>
      <c r="OEQ155" s="3050"/>
      <c r="OER155" s="3051"/>
      <c r="OES155" s="3058"/>
      <c r="OET155" s="3056"/>
      <c r="OEU155" s="3050"/>
      <c r="OEV155" s="3051"/>
      <c r="OEW155" s="3052"/>
      <c r="OEX155" s="3053"/>
      <c r="OEY155" s="3050"/>
      <c r="OEZ155" s="3054"/>
      <c r="OFA155" s="3029"/>
      <c r="OFB155" s="3055"/>
      <c r="OFC155" s="3056"/>
      <c r="OFD155" s="3057"/>
      <c r="OFE155" s="3058"/>
      <c r="OFF155" s="3059"/>
      <c r="OFG155" s="3058"/>
      <c r="OFH155" s="3059"/>
      <c r="OFI155" s="3050"/>
      <c r="OFJ155" s="3051"/>
      <c r="OFK155" s="3058"/>
      <c r="OFL155" s="3056"/>
      <c r="OFM155" s="3050"/>
      <c r="OFN155" s="3051"/>
      <c r="OFO155" s="3052"/>
      <c r="OFP155" s="3053"/>
      <c r="OFQ155" s="3050"/>
      <c r="OFR155" s="3054"/>
      <c r="OFS155" s="3029"/>
      <c r="OFT155" s="3055"/>
      <c r="OFU155" s="3056"/>
      <c r="OFV155" s="3057"/>
      <c r="OFW155" s="3058"/>
      <c r="OFX155" s="3059"/>
      <c r="OFY155" s="3058"/>
      <c r="OFZ155" s="3059"/>
      <c r="OGA155" s="3050"/>
      <c r="OGB155" s="3051"/>
      <c r="OGC155" s="3058"/>
      <c r="OGD155" s="3056"/>
      <c r="OGE155" s="3050"/>
      <c r="OGF155" s="3051"/>
      <c r="OGG155" s="3052"/>
      <c r="OGH155" s="3053"/>
      <c r="OGI155" s="3050"/>
      <c r="OGJ155" s="3054"/>
      <c r="OGK155" s="3029"/>
      <c r="OGL155" s="3055"/>
      <c r="OGM155" s="3056"/>
      <c r="OGN155" s="3057"/>
      <c r="OGO155" s="3058"/>
      <c r="OGP155" s="3059"/>
      <c r="OGQ155" s="3058"/>
      <c r="OGR155" s="3059"/>
      <c r="OGS155" s="3050"/>
      <c r="OGT155" s="3051"/>
      <c r="OGU155" s="3058"/>
      <c r="OGV155" s="3056"/>
      <c r="OGW155" s="3050"/>
      <c r="OGX155" s="3051"/>
      <c r="OGY155" s="3052"/>
      <c r="OGZ155" s="3053"/>
      <c r="OHA155" s="3050"/>
      <c r="OHB155" s="3054"/>
      <c r="OHC155" s="3029"/>
      <c r="OHD155" s="3055"/>
      <c r="OHE155" s="3056"/>
      <c r="OHF155" s="3057"/>
      <c r="OHG155" s="3058"/>
      <c r="OHH155" s="3059"/>
      <c r="OHI155" s="3058"/>
      <c r="OHJ155" s="3059"/>
      <c r="OHK155" s="3050"/>
      <c r="OHL155" s="3051"/>
      <c r="OHM155" s="3058"/>
      <c r="OHN155" s="3056"/>
      <c r="OHO155" s="3050"/>
      <c r="OHP155" s="3051"/>
      <c r="OHQ155" s="3052"/>
      <c r="OHR155" s="3053"/>
      <c r="OHS155" s="3050"/>
      <c r="OHT155" s="3054"/>
      <c r="OHU155" s="3029"/>
      <c r="OHV155" s="3055"/>
      <c r="OHW155" s="3056"/>
      <c r="OHX155" s="3057"/>
      <c r="OHY155" s="3058"/>
      <c r="OHZ155" s="3059"/>
      <c r="OIA155" s="3058"/>
      <c r="OIB155" s="3059"/>
      <c r="OIC155" s="3050"/>
      <c r="OID155" s="3051"/>
      <c r="OIE155" s="3058"/>
      <c r="OIF155" s="3056"/>
      <c r="OIG155" s="3050"/>
      <c r="OIH155" s="3051"/>
      <c r="OII155" s="3052"/>
      <c r="OIJ155" s="3053"/>
      <c r="OIK155" s="3050"/>
      <c r="OIL155" s="3054"/>
      <c r="OIM155" s="3029"/>
      <c r="OIN155" s="3055"/>
      <c r="OIO155" s="3056"/>
      <c r="OIP155" s="3057"/>
      <c r="OIQ155" s="3058"/>
      <c r="OIR155" s="3059"/>
      <c r="OIS155" s="3058"/>
      <c r="OIT155" s="3059"/>
      <c r="OIU155" s="3050"/>
      <c r="OIV155" s="3051"/>
      <c r="OIW155" s="3058"/>
      <c r="OIX155" s="3056"/>
      <c r="OIY155" s="3050"/>
      <c r="OIZ155" s="3051"/>
      <c r="OJA155" s="3052"/>
      <c r="OJB155" s="3053"/>
      <c r="OJC155" s="3050"/>
      <c r="OJD155" s="3054"/>
      <c r="OJE155" s="3029"/>
      <c r="OJF155" s="3055"/>
      <c r="OJG155" s="3056"/>
      <c r="OJH155" s="3057"/>
      <c r="OJI155" s="3058"/>
      <c r="OJJ155" s="3059"/>
      <c r="OJK155" s="3058"/>
      <c r="OJL155" s="3059"/>
      <c r="OJM155" s="3050"/>
      <c r="OJN155" s="3051"/>
      <c r="OJO155" s="3058"/>
      <c r="OJP155" s="3056"/>
      <c r="OJQ155" s="3050"/>
      <c r="OJR155" s="3051"/>
      <c r="OJS155" s="3052"/>
      <c r="OJT155" s="3053"/>
      <c r="OJU155" s="3050"/>
      <c r="OJV155" s="3054"/>
      <c r="OJW155" s="3029"/>
      <c r="OJX155" s="3055"/>
      <c r="OJY155" s="3056"/>
      <c r="OJZ155" s="3057"/>
      <c r="OKA155" s="3058"/>
      <c r="OKB155" s="3059"/>
      <c r="OKC155" s="3058"/>
      <c r="OKD155" s="3059"/>
      <c r="OKE155" s="3050"/>
      <c r="OKF155" s="3051"/>
      <c r="OKG155" s="3058"/>
      <c r="OKH155" s="3056"/>
      <c r="OKI155" s="3050"/>
      <c r="OKJ155" s="3051"/>
      <c r="OKK155" s="3052"/>
      <c r="OKL155" s="3053"/>
      <c r="OKM155" s="3050"/>
      <c r="OKN155" s="3054"/>
      <c r="OKO155" s="3029"/>
      <c r="OKP155" s="3055"/>
      <c r="OKQ155" s="3056"/>
      <c r="OKR155" s="3057"/>
      <c r="OKS155" s="3058"/>
      <c r="OKT155" s="3059"/>
      <c r="OKU155" s="3058"/>
      <c r="OKV155" s="3059"/>
      <c r="OKW155" s="3050"/>
      <c r="OKX155" s="3051"/>
      <c r="OKY155" s="3058"/>
      <c r="OKZ155" s="3056"/>
      <c r="OLA155" s="3050"/>
      <c r="OLB155" s="3051"/>
      <c r="OLC155" s="3052"/>
      <c r="OLD155" s="3053"/>
      <c r="OLE155" s="3050"/>
      <c r="OLF155" s="3054"/>
      <c r="OLG155" s="3029"/>
      <c r="OLH155" s="3055"/>
      <c r="OLI155" s="3056"/>
      <c r="OLJ155" s="3057"/>
      <c r="OLK155" s="3058"/>
      <c r="OLL155" s="3059"/>
      <c r="OLM155" s="3058"/>
      <c r="OLN155" s="3059"/>
      <c r="OLO155" s="3050"/>
      <c r="OLP155" s="3051"/>
      <c r="OLQ155" s="3058"/>
      <c r="OLR155" s="3056"/>
      <c r="OLS155" s="3050"/>
      <c r="OLT155" s="3051"/>
      <c r="OLU155" s="3052"/>
      <c r="OLV155" s="3053"/>
      <c r="OLW155" s="3050"/>
      <c r="OLX155" s="3054"/>
      <c r="OLY155" s="3029"/>
      <c r="OLZ155" s="3055"/>
      <c r="OMA155" s="3056"/>
      <c r="OMB155" s="3057"/>
      <c r="OMC155" s="3058"/>
      <c r="OMD155" s="3059"/>
      <c r="OME155" s="3058"/>
      <c r="OMF155" s="3059"/>
      <c r="OMG155" s="3050"/>
      <c r="OMH155" s="3051"/>
      <c r="OMI155" s="3058"/>
      <c r="OMJ155" s="3056"/>
      <c r="OMK155" s="3050"/>
      <c r="OML155" s="3051"/>
      <c r="OMM155" s="3052"/>
      <c r="OMN155" s="3053"/>
      <c r="OMO155" s="3050"/>
      <c r="OMP155" s="3054"/>
      <c r="OMQ155" s="3029"/>
      <c r="OMR155" s="3055"/>
      <c r="OMS155" s="3056"/>
      <c r="OMT155" s="3057"/>
      <c r="OMU155" s="3058"/>
      <c r="OMV155" s="3059"/>
      <c r="OMW155" s="3058"/>
      <c r="OMX155" s="3059"/>
      <c r="OMY155" s="3050"/>
      <c r="OMZ155" s="3051"/>
      <c r="ONA155" s="3058"/>
      <c r="ONB155" s="3056"/>
      <c r="ONC155" s="3050"/>
      <c r="OND155" s="3051"/>
      <c r="ONE155" s="3052"/>
      <c r="ONF155" s="3053"/>
      <c r="ONG155" s="3050"/>
      <c r="ONH155" s="3054"/>
      <c r="ONI155" s="3029"/>
      <c r="ONJ155" s="3055"/>
      <c r="ONK155" s="3056"/>
      <c r="ONL155" s="3057"/>
      <c r="ONM155" s="3058"/>
      <c r="ONN155" s="3059"/>
      <c r="ONO155" s="3058"/>
      <c r="ONP155" s="3059"/>
      <c r="ONQ155" s="3050"/>
      <c r="ONR155" s="3051"/>
      <c r="ONS155" s="3058"/>
      <c r="ONT155" s="3056"/>
      <c r="ONU155" s="3050"/>
      <c r="ONV155" s="3051"/>
      <c r="ONW155" s="3052"/>
      <c r="ONX155" s="3053"/>
      <c r="ONY155" s="3050"/>
      <c r="ONZ155" s="3054"/>
      <c r="OOA155" s="3029"/>
      <c r="OOB155" s="3055"/>
      <c r="OOC155" s="3056"/>
      <c r="OOD155" s="3057"/>
      <c r="OOE155" s="3058"/>
      <c r="OOF155" s="3059"/>
      <c r="OOG155" s="3058"/>
      <c r="OOH155" s="3059"/>
      <c r="OOI155" s="3050"/>
      <c r="OOJ155" s="3051"/>
      <c r="OOK155" s="3058"/>
      <c r="OOL155" s="3056"/>
      <c r="OOM155" s="3050"/>
      <c r="OON155" s="3051"/>
      <c r="OOO155" s="3052"/>
      <c r="OOP155" s="3053"/>
      <c r="OOQ155" s="3050"/>
      <c r="OOR155" s="3054"/>
      <c r="OOS155" s="3029"/>
      <c r="OOT155" s="3055"/>
      <c r="OOU155" s="3056"/>
      <c r="OOV155" s="3057"/>
      <c r="OOW155" s="3058"/>
      <c r="OOX155" s="3059"/>
      <c r="OOY155" s="3058"/>
      <c r="OOZ155" s="3059"/>
      <c r="OPA155" s="3050"/>
      <c r="OPB155" s="3051"/>
      <c r="OPC155" s="3058"/>
      <c r="OPD155" s="3056"/>
      <c r="OPE155" s="3050"/>
      <c r="OPF155" s="3051"/>
      <c r="OPG155" s="3052"/>
      <c r="OPH155" s="3053"/>
      <c r="OPI155" s="3050"/>
      <c r="OPJ155" s="3054"/>
      <c r="OPK155" s="3029"/>
      <c r="OPL155" s="3055"/>
      <c r="OPM155" s="3056"/>
      <c r="OPN155" s="3057"/>
      <c r="OPO155" s="3058"/>
      <c r="OPP155" s="3059"/>
      <c r="OPQ155" s="3058"/>
      <c r="OPR155" s="3059"/>
      <c r="OPS155" s="3050"/>
      <c r="OPT155" s="3051"/>
      <c r="OPU155" s="3058"/>
      <c r="OPV155" s="3056"/>
      <c r="OPW155" s="3050"/>
      <c r="OPX155" s="3051"/>
      <c r="OPY155" s="3052"/>
      <c r="OPZ155" s="3053"/>
      <c r="OQA155" s="3050"/>
      <c r="OQB155" s="3054"/>
      <c r="OQC155" s="3029"/>
      <c r="OQD155" s="3055"/>
      <c r="OQE155" s="3056"/>
      <c r="OQF155" s="3057"/>
      <c r="OQG155" s="3058"/>
      <c r="OQH155" s="3059"/>
      <c r="OQI155" s="3058"/>
      <c r="OQJ155" s="3059"/>
      <c r="OQK155" s="3050"/>
      <c r="OQL155" s="3051"/>
      <c r="OQM155" s="3058"/>
      <c r="OQN155" s="3056"/>
      <c r="OQO155" s="3050"/>
      <c r="OQP155" s="3051"/>
      <c r="OQQ155" s="3052"/>
      <c r="OQR155" s="3053"/>
      <c r="OQS155" s="3050"/>
      <c r="OQT155" s="3054"/>
      <c r="OQU155" s="3029"/>
      <c r="OQV155" s="3055"/>
      <c r="OQW155" s="3056"/>
      <c r="OQX155" s="3057"/>
      <c r="OQY155" s="3058"/>
      <c r="OQZ155" s="3059"/>
      <c r="ORA155" s="3058"/>
      <c r="ORB155" s="3059"/>
      <c r="ORC155" s="3050"/>
      <c r="ORD155" s="3051"/>
      <c r="ORE155" s="3058"/>
      <c r="ORF155" s="3056"/>
      <c r="ORG155" s="3050"/>
      <c r="ORH155" s="3051"/>
      <c r="ORI155" s="3052"/>
      <c r="ORJ155" s="3053"/>
      <c r="ORK155" s="3050"/>
      <c r="ORL155" s="3054"/>
      <c r="ORM155" s="3029"/>
      <c r="ORN155" s="3055"/>
      <c r="ORO155" s="3056"/>
      <c r="ORP155" s="3057"/>
      <c r="ORQ155" s="3058"/>
      <c r="ORR155" s="3059"/>
      <c r="ORS155" s="3058"/>
      <c r="ORT155" s="3059"/>
      <c r="ORU155" s="3050"/>
      <c r="ORV155" s="3051"/>
      <c r="ORW155" s="3058"/>
      <c r="ORX155" s="3056"/>
      <c r="ORY155" s="3050"/>
      <c r="ORZ155" s="3051"/>
      <c r="OSA155" s="3052"/>
      <c r="OSB155" s="3053"/>
      <c r="OSC155" s="3050"/>
      <c r="OSD155" s="3054"/>
      <c r="OSE155" s="3029"/>
      <c r="OSF155" s="3055"/>
      <c r="OSG155" s="3056"/>
      <c r="OSH155" s="3057"/>
      <c r="OSI155" s="3058"/>
      <c r="OSJ155" s="3059"/>
      <c r="OSK155" s="3058"/>
      <c r="OSL155" s="3059"/>
      <c r="OSM155" s="3050"/>
      <c r="OSN155" s="3051"/>
      <c r="OSO155" s="3058"/>
      <c r="OSP155" s="3056"/>
      <c r="OSQ155" s="3050"/>
      <c r="OSR155" s="3051"/>
      <c r="OSS155" s="3052"/>
      <c r="OST155" s="3053"/>
      <c r="OSU155" s="3050"/>
      <c r="OSV155" s="3054"/>
      <c r="OSW155" s="3029"/>
      <c r="OSX155" s="3055"/>
      <c r="OSY155" s="3056"/>
      <c r="OSZ155" s="3057"/>
      <c r="OTA155" s="3058"/>
      <c r="OTB155" s="3059"/>
      <c r="OTC155" s="3058"/>
      <c r="OTD155" s="3059"/>
      <c r="OTE155" s="3050"/>
      <c r="OTF155" s="3051"/>
      <c r="OTG155" s="3058"/>
      <c r="OTH155" s="3056"/>
      <c r="OTI155" s="3050"/>
      <c r="OTJ155" s="3051"/>
      <c r="OTK155" s="3052"/>
      <c r="OTL155" s="3053"/>
      <c r="OTM155" s="3050"/>
      <c r="OTN155" s="3054"/>
      <c r="OTO155" s="3029"/>
      <c r="OTP155" s="3055"/>
      <c r="OTQ155" s="3056"/>
      <c r="OTR155" s="3057"/>
      <c r="OTS155" s="3058"/>
      <c r="OTT155" s="3059"/>
      <c r="OTU155" s="3058"/>
      <c r="OTV155" s="3059"/>
      <c r="OTW155" s="3050"/>
      <c r="OTX155" s="3051"/>
      <c r="OTY155" s="3058"/>
      <c r="OTZ155" s="3056"/>
      <c r="OUA155" s="3050"/>
      <c r="OUB155" s="3051"/>
      <c r="OUC155" s="3052"/>
      <c r="OUD155" s="3053"/>
      <c r="OUE155" s="3050"/>
      <c r="OUF155" s="3054"/>
      <c r="OUG155" s="3029"/>
      <c r="OUH155" s="3055"/>
      <c r="OUI155" s="3056"/>
      <c r="OUJ155" s="3057"/>
      <c r="OUK155" s="3058"/>
      <c r="OUL155" s="3059"/>
      <c r="OUM155" s="3058"/>
      <c r="OUN155" s="3059"/>
      <c r="OUO155" s="3050"/>
      <c r="OUP155" s="3051"/>
      <c r="OUQ155" s="3058"/>
      <c r="OUR155" s="3056"/>
      <c r="OUS155" s="3050"/>
      <c r="OUT155" s="3051"/>
      <c r="OUU155" s="3052"/>
      <c r="OUV155" s="3053"/>
      <c r="OUW155" s="3050"/>
      <c r="OUX155" s="3054"/>
      <c r="OUY155" s="3029"/>
      <c r="OUZ155" s="3055"/>
      <c r="OVA155" s="3056"/>
      <c r="OVB155" s="3057"/>
      <c r="OVC155" s="3058"/>
      <c r="OVD155" s="3059"/>
      <c r="OVE155" s="3058"/>
      <c r="OVF155" s="3059"/>
      <c r="OVG155" s="3050"/>
      <c r="OVH155" s="3051"/>
      <c r="OVI155" s="3058"/>
      <c r="OVJ155" s="3056"/>
      <c r="OVK155" s="3050"/>
      <c r="OVL155" s="3051"/>
      <c r="OVM155" s="3052"/>
      <c r="OVN155" s="3053"/>
      <c r="OVO155" s="3050"/>
      <c r="OVP155" s="3054"/>
      <c r="OVQ155" s="3029"/>
      <c r="OVR155" s="3055"/>
      <c r="OVS155" s="3056"/>
      <c r="OVT155" s="3057"/>
      <c r="OVU155" s="3058"/>
      <c r="OVV155" s="3059"/>
      <c r="OVW155" s="3058"/>
      <c r="OVX155" s="3059"/>
      <c r="OVY155" s="3050"/>
      <c r="OVZ155" s="3051"/>
      <c r="OWA155" s="3058"/>
      <c r="OWB155" s="3056"/>
      <c r="OWC155" s="3050"/>
      <c r="OWD155" s="3051"/>
      <c r="OWE155" s="3052"/>
      <c r="OWF155" s="3053"/>
      <c r="OWG155" s="3050"/>
      <c r="OWH155" s="3054"/>
      <c r="OWI155" s="3029"/>
      <c r="OWJ155" s="3055"/>
      <c r="OWK155" s="3056"/>
      <c r="OWL155" s="3057"/>
      <c r="OWM155" s="3058"/>
      <c r="OWN155" s="3059"/>
      <c r="OWO155" s="3058"/>
      <c r="OWP155" s="3059"/>
      <c r="OWQ155" s="3050"/>
      <c r="OWR155" s="3051"/>
      <c r="OWS155" s="3058"/>
      <c r="OWT155" s="3056"/>
      <c r="OWU155" s="3050"/>
      <c r="OWV155" s="3051"/>
      <c r="OWW155" s="3052"/>
      <c r="OWX155" s="3053"/>
      <c r="OWY155" s="3050"/>
      <c r="OWZ155" s="3054"/>
      <c r="OXA155" s="3029"/>
      <c r="OXB155" s="3055"/>
      <c r="OXC155" s="3056"/>
      <c r="OXD155" s="3057"/>
      <c r="OXE155" s="3058"/>
      <c r="OXF155" s="3059"/>
      <c r="OXG155" s="3058"/>
      <c r="OXH155" s="3059"/>
      <c r="OXI155" s="3050"/>
      <c r="OXJ155" s="3051"/>
      <c r="OXK155" s="3058"/>
      <c r="OXL155" s="3056"/>
      <c r="OXM155" s="3050"/>
      <c r="OXN155" s="3051"/>
      <c r="OXO155" s="3052"/>
      <c r="OXP155" s="3053"/>
      <c r="OXQ155" s="3050"/>
      <c r="OXR155" s="3054"/>
      <c r="OXS155" s="3029"/>
      <c r="OXT155" s="3055"/>
      <c r="OXU155" s="3056"/>
      <c r="OXV155" s="3057"/>
      <c r="OXW155" s="3058"/>
      <c r="OXX155" s="3059"/>
      <c r="OXY155" s="3058"/>
      <c r="OXZ155" s="3059"/>
      <c r="OYA155" s="3050"/>
      <c r="OYB155" s="3051"/>
      <c r="OYC155" s="3058"/>
      <c r="OYD155" s="3056"/>
      <c r="OYE155" s="3050"/>
      <c r="OYF155" s="3051"/>
      <c r="OYG155" s="3052"/>
      <c r="OYH155" s="3053"/>
      <c r="OYI155" s="3050"/>
      <c r="OYJ155" s="3054"/>
      <c r="OYK155" s="3029"/>
      <c r="OYL155" s="3055"/>
      <c r="OYM155" s="3056"/>
      <c r="OYN155" s="3057"/>
      <c r="OYO155" s="3058"/>
      <c r="OYP155" s="3059"/>
      <c r="OYQ155" s="3058"/>
      <c r="OYR155" s="3059"/>
      <c r="OYS155" s="3050"/>
      <c r="OYT155" s="3051"/>
      <c r="OYU155" s="3058"/>
      <c r="OYV155" s="3056"/>
      <c r="OYW155" s="3050"/>
      <c r="OYX155" s="3051"/>
      <c r="OYY155" s="3052"/>
      <c r="OYZ155" s="3053"/>
      <c r="OZA155" s="3050"/>
      <c r="OZB155" s="3054"/>
      <c r="OZC155" s="3029"/>
      <c r="OZD155" s="3055"/>
      <c r="OZE155" s="3056"/>
      <c r="OZF155" s="3057"/>
      <c r="OZG155" s="3058"/>
      <c r="OZH155" s="3059"/>
      <c r="OZI155" s="3058"/>
      <c r="OZJ155" s="3059"/>
      <c r="OZK155" s="3050"/>
      <c r="OZL155" s="3051"/>
      <c r="OZM155" s="3058"/>
      <c r="OZN155" s="3056"/>
      <c r="OZO155" s="3050"/>
      <c r="OZP155" s="3051"/>
      <c r="OZQ155" s="3052"/>
      <c r="OZR155" s="3053"/>
      <c r="OZS155" s="3050"/>
      <c r="OZT155" s="3054"/>
      <c r="OZU155" s="3029"/>
      <c r="OZV155" s="3055"/>
      <c r="OZW155" s="3056"/>
      <c r="OZX155" s="3057"/>
      <c r="OZY155" s="3058"/>
      <c r="OZZ155" s="3059"/>
      <c r="PAA155" s="3058"/>
      <c r="PAB155" s="3059"/>
      <c r="PAC155" s="3050"/>
      <c r="PAD155" s="3051"/>
      <c r="PAE155" s="3058"/>
      <c r="PAF155" s="3056"/>
      <c r="PAG155" s="3050"/>
      <c r="PAH155" s="3051"/>
      <c r="PAI155" s="3052"/>
      <c r="PAJ155" s="3053"/>
      <c r="PAK155" s="3050"/>
      <c r="PAL155" s="3054"/>
      <c r="PAM155" s="3029"/>
      <c r="PAN155" s="3055"/>
      <c r="PAO155" s="3056"/>
      <c r="PAP155" s="3057"/>
      <c r="PAQ155" s="3058"/>
      <c r="PAR155" s="3059"/>
      <c r="PAS155" s="3058"/>
      <c r="PAT155" s="3059"/>
      <c r="PAU155" s="3050"/>
      <c r="PAV155" s="3051"/>
      <c r="PAW155" s="3058"/>
      <c r="PAX155" s="3056"/>
      <c r="PAY155" s="3050"/>
      <c r="PAZ155" s="3051"/>
      <c r="PBA155" s="3052"/>
      <c r="PBB155" s="3053"/>
      <c r="PBC155" s="3050"/>
      <c r="PBD155" s="3054"/>
      <c r="PBE155" s="3029"/>
      <c r="PBF155" s="3055"/>
      <c r="PBG155" s="3056"/>
      <c r="PBH155" s="3057"/>
      <c r="PBI155" s="3058"/>
      <c r="PBJ155" s="3059"/>
      <c r="PBK155" s="3058"/>
      <c r="PBL155" s="3059"/>
      <c r="PBM155" s="3050"/>
      <c r="PBN155" s="3051"/>
      <c r="PBO155" s="3058"/>
      <c r="PBP155" s="3056"/>
      <c r="PBQ155" s="3050"/>
      <c r="PBR155" s="3051"/>
      <c r="PBS155" s="3052"/>
      <c r="PBT155" s="3053"/>
      <c r="PBU155" s="3050"/>
      <c r="PBV155" s="3054"/>
      <c r="PBW155" s="3029"/>
      <c r="PBX155" s="3055"/>
      <c r="PBY155" s="3056"/>
      <c r="PBZ155" s="3057"/>
      <c r="PCA155" s="3058"/>
      <c r="PCB155" s="3059"/>
      <c r="PCC155" s="3058"/>
      <c r="PCD155" s="3059"/>
      <c r="PCE155" s="3050"/>
      <c r="PCF155" s="3051"/>
      <c r="PCG155" s="3058"/>
      <c r="PCH155" s="3056"/>
      <c r="PCI155" s="3050"/>
      <c r="PCJ155" s="3051"/>
      <c r="PCK155" s="3052"/>
      <c r="PCL155" s="3053"/>
      <c r="PCM155" s="3050"/>
      <c r="PCN155" s="3054"/>
      <c r="PCO155" s="3029"/>
      <c r="PCP155" s="3055"/>
      <c r="PCQ155" s="3056"/>
      <c r="PCR155" s="3057"/>
      <c r="PCS155" s="3058"/>
      <c r="PCT155" s="3059"/>
      <c r="PCU155" s="3058"/>
      <c r="PCV155" s="3059"/>
      <c r="PCW155" s="3050"/>
      <c r="PCX155" s="3051"/>
      <c r="PCY155" s="3058"/>
      <c r="PCZ155" s="3056"/>
      <c r="PDA155" s="3050"/>
      <c r="PDB155" s="3051"/>
      <c r="PDC155" s="3052"/>
      <c r="PDD155" s="3053"/>
      <c r="PDE155" s="3050"/>
      <c r="PDF155" s="3054"/>
      <c r="PDG155" s="3029"/>
      <c r="PDH155" s="3055"/>
      <c r="PDI155" s="3056"/>
      <c r="PDJ155" s="3057"/>
      <c r="PDK155" s="3058"/>
      <c r="PDL155" s="3059"/>
      <c r="PDM155" s="3058"/>
      <c r="PDN155" s="3059"/>
      <c r="PDO155" s="3050"/>
      <c r="PDP155" s="3051"/>
      <c r="PDQ155" s="3058"/>
      <c r="PDR155" s="3056"/>
      <c r="PDS155" s="3050"/>
      <c r="PDT155" s="3051"/>
      <c r="PDU155" s="3052"/>
      <c r="PDV155" s="3053"/>
      <c r="PDW155" s="3050"/>
      <c r="PDX155" s="3054"/>
      <c r="PDY155" s="3029"/>
      <c r="PDZ155" s="3055"/>
      <c r="PEA155" s="3056"/>
      <c r="PEB155" s="3057"/>
      <c r="PEC155" s="3058"/>
      <c r="PED155" s="3059"/>
      <c r="PEE155" s="3058"/>
      <c r="PEF155" s="3059"/>
      <c r="PEG155" s="3050"/>
      <c r="PEH155" s="3051"/>
      <c r="PEI155" s="3058"/>
      <c r="PEJ155" s="3056"/>
      <c r="PEK155" s="3050"/>
      <c r="PEL155" s="3051"/>
      <c r="PEM155" s="3052"/>
      <c r="PEN155" s="3053"/>
      <c r="PEO155" s="3050"/>
      <c r="PEP155" s="3054"/>
      <c r="PEQ155" s="3029"/>
      <c r="PER155" s="3055"/>
      <c r="PES155" s="3056"/>
      <c r="PET155" s="3057"/>
      <c r="PEU155" s="3058"/>
      <c r="PEV155" s="3059"/>
      <c r="PEW155" s="3058"/>
      <c r="PEX155" s="3059"/>
      <c r="PEY155" s="3050"/>
      <c r="PEZ155" s="3051"/>
      <c r="PFA155" s="3058"/>
      <c r="PFB155" s="3056"/>
      <c r="PFC155" s="3050"/>
      <c r="PFD155" s="3051"/>
      <c r="PFE155" s="3052"/>
      <c r="PFF155" s="3053"/>
      <c r="PFG155" s="3050"/>
      <c r="PFH155" s="3054"/>
      <c r="PFI155" s="3029"/>
      <c r="PFJ155" s="3055"/>
      <c r="PFK155" s="3056"/>
      <c r="PFL155" s="3057"/>
      <c r="PFM155" s="3058"/>
      <c r="PFN155" s="3059"/>
      <c r="PFO155" s="3058"/>
      <c r="PFP155" s="3059"/>
      <c r="PFQ155" s="3050"/>
      <c r="PFR155" s="3051"/>
      <c r="PFS155" s="3058"/>
      <c r="PFT155" s="3056"/>
      <c r="PFU155" s="3050"/>
      <c r="PFV155" s="3051"/>
      <c r="PFW155" s="3052"/>
      <c r="PFX155" s="3053"/>
      <c r="PFY155" s="3050"/>
      <c r="PFZ155" s="3054"/>
      <c r="PGA155" s="3029"/>
      <c r="PGB155" s="3055"/>
      <c r="PGC155" s="3056"/>
      <c r="PGD155" s="3057"/>
      <c r="PGE155" s="3058"/>
      <c r="PGF155" s="3059"/>
      <c r="PGG155" s="3058"/>
      <c r="PGH155" s="3059"/>
      <c r="PGI155" s="3050"/>
      <c r="PGJ155" s="3051"/>
      <c r="PGK155" s="3058"/>
      <c r="PGL155" s="3056"/>
      <c r="PGM155" s="3050"/>
      <c r="PGN155" s="3051"/>
      <c r="PGO155" s="3052"/>
      <c r="PGP155" s="3053"/>
      <c r="PGQ155" s="3050"/>
      <c r="PGR155" s="3054"/>
      <c r="PGS155" s="3029"/>
      <c r="PGT155" s="3055"/>
      <c r="PGU155" s="3056"/>
      <c r="PGV155" s="3057"/>
      <c r="PGW155" s="3058"/>
      <c r="PGX155" s="3059"/>
      <c r="PGY155" s="3058"/>
      <c r="PGZ155" s="3059"/>
      <c r="PHA155" s="3050"/>
      <c r="PHB155" s="3051"/>
      <c r="PHC155" s="3058"/>
      <c r="PHD155" s="3056"/>
      <c r="PHE155" s="3050"/>
      <c r="PHF155" s="3051"/>
      <c r="PHG155" s="3052"/>
      <c r="PHH155" s="3053"/>
      <c r="PHI155" s="3050"/>
      <c r="PHJ155" s="3054"/>
      <c r="PHK155" s="3029"/>
      <c r="PHL155" s="3055"/>
      <c r="PHM155" s="3056"/>
      <c r="PHN155" s="3057"/>
      <c r="PHO155" s="3058"/>
      <c r="PHP155" s="3059"/>
      <c r="PHQ155" s="3058"/>
      <c r="PHR155" s="3059"/>
      <c r="PHS155" s="3050"/>
      <c r="PHT155" s="3051"/>
      <c r="PHU155" s="3058"/>
      <c r="PHV155" s="3056"/>
      <c r="PHW155" s="3050"/>
      <c r="PHX155" s="3051"/>
      <c r="PHY155" s="3052"/>
      <c r="PHZ155" s="3053"/>
      <c r="PIA155" s="3050"/>
      <c r="PIB155" s="3054"/>
      <c r="PIC155" s="3029"/>
      <c r="PID155" s="3055"/>
      <c r="PIE155" s="3056"/>
      <c r="PIF155" s="3057"/>
      <c r="PIG155" s="3058"/>
      <c r="PIH155" s="3059"/>
      <c r="PII155" s="3058"/>
      <c r="PIJ155" s="3059"/>
      <c r="PIK155" s="3050"/>
      <c r="PIL155" s="3051"/>
      <c r="PIM155" s="3058"/>
      <c r="PIN155" s="3056"/>
      <c r="PIO155" s="3050"/>
      <c r="PIP155" s="3051"/>
      <c r="PIQ155" s="3052"/>
      <c r="PIR155" s="3053"/>
      <c r="PIS155" s="3050"/>
      <c r="PIT155" s="3054"/>
      <c r="PIU155" s="3029"/>
      <c r="PIV155" s="3055"/>
      <c r="PIW155" s="3056"/>
      <c r="PIX155" s="3057"/>
      <c r="PIY155" s="3058"/>
      <c r="PIZ155" s="3059"/>
      <c r="PJA155" s="3058"/>
      <c r="PJB155" s="3059"/>
      <c r="PJC155" s="3050"/>
      <c r="PJD155" s="3051"/>
      <c r="PJE155" s="3058"/>
      <c r="PJF155" s="3056"/>
      <c r="PJG155" s="3050"/>
      <c r="PJH155" s="3051"/>
      <c r="PJI155" s="3052"/>
      <c r="PJJ155" s="3053"/>
      <c r="PJK155" s="3050"/>
      <c r="PJL155" s="3054"/>
      <c r="PJM155" s="3029"/>
      <c r="PJN155" s="3055"/>
      <c r="PJO155" s="3056"/>
      <c r="PJP155" s="3057"/>
      <c r="PJQ155" s="3058"/>
      <c r="PJR155" s="3059"/>
      <c r="PJS155" s="3058"/>
      <c r="PJT155" s="3059"/>
      <c r="PJU155" s="3050"/>
      <c r="PJV155" s="3051"/>
      <c r="PJW155" s="3058"/>
      <c r="PJX155" s="3056"/>
      <c r="PJY155" s="3050"/>
      <c r="PJZ155" s="3051"/>
      <c r="PKA155" s="3052"/>
      <c r="PKB155" s="3053"/>
      <c r="PKC155" s="3050"/>
      <c r="PKD155" s="3054"/>
      <c r="PKE155" s="3029"/>
      <c r="PKF155" s="3055"/>
      <c r="PKG155" s="3056"/>
      <c r="PKH155" s="3057"/>
      <c r="PKI155" s="3058"/>
      <c r="PKJ155" s="3059"/>
      <c r="PKK155" s="3058"/>
      <c r="PKL155" s="3059"/>
      <c r="PKM155" s="3050"/>
      <c r="PKN155" s="3051"/>
      <c r="PKO155" s="3058"/>
      <c r="PKP155" s="3056"/>
      <c r="PKQ155" s="3050"/>
      <c r="PKR155" s="3051"/>
      <c r="PKS155" s="3052"/>
      <c r="PKT155" s="3053"/>
      <c r="PKU155" s="3050"/>
      <c r="PKV155" s="3054"/>
      <c r="PKW155" s="3029"/>
      <c r="PKX155" s="3055"/>
      <c r="PKY155" s="3056"/>
      <c r="PKZ155" s="3057"/>
      <c r="PLA155" s="3058"/>
      <c r="PLB155" s="3059"/>
      <c r="PLC155" s="3058"/>
      <c r="PLD155" s="3059"/>
      <c r="PLE155" s="3050"/>
      <c r="PLF155" s="3051"/>
      <c r="PLG155" s="3058"/>
      <c r="PLH155" s="3056"/>
      <c r="PLI155" s="3050"/>
      <c r="PLJ155" s="3051"/>
      <c r="PLK155" s="3052"/>
      <c r="PLL155" s="3053"/>
      <c r="PLM155" s="3050"/>
      <c r="PLN155" s="3054"/>
      <c r="PLO155" s="3029"/>
      <c r="PLP155" s="3055"/>
      <c r="PLQ155" s="3056"/>
      <c r="PLR155" s="3057"/>
      <c r="PLS155" s="3058"/>
      <c r="PLT155" s="3059"/>
      <c r="PLU155" s="3058"/>
      <c r="PLV155" s="3059"/>
      <c r="PLW155" s="3050"/>
      <c r="PLX155" s="3051"/>
      <c r="PLY155" s="3058"/>
      <c r="PLZ155" s="3056"/>
      <c r="PMA155" s="3050"/>
      <c r="PMB155" s="3051"/>
      <c r="PMC155" s="3052"/>
      <c r="PMD155" s="3053"/>
      <c r="PME155" s="3050"/>
      <c r="PMF155" s="3054"/>
      <c r="PMG155" s="3029"/>
      <c r="PMH155" s="3055"/>
      <c r="PMI155" s="3056"/>
      <c r="PMJ155" s="3057"/>
      <c r="PMK155" s="3058"/>
      <c r="PML155" s="3059"/>
      <c r="PMM155" s="3058"/>
      <c r="PMN155" s="3059"/>
      <c r="PMO155" s="3050"/>
      <c r="PMP155" s="3051"/>
      <c r="PMQ155" s="3058"/>
      <c r="PMR155" s="3056"/>
      <c r="PMS155" s="3050"/>
      <c r="PMT155" s="3051"/>
      <c r="PMU155" s="3052"/>
      <c r="PMV155" s="3053"/>
      <c r="PMW155" s="3050"/>
      <c r="PMX155" s="3054"/>
      <c r="PMY155" s="3029"/>
      <c r="PMZ155" s="3055"/>
      <c r="PNA155" s="3056"/>
      <c r="PNB155" s="3057"/>
      <c r="PNC155" s="3058"/>
      <c r="PND155" s="3059"/>
      <c r="PNE155" s="3058"/>
      <c r="PNF155" s="3059"/>
      <c r="PNG155" s="3050"/>
      <c r="PNH155" s="3051"/>
      <c r="PNI155" s="3058"/>
      <c r="PNJ155" s="3056"/>
      <c r="PNK155" s="3050"/>
      <c r="PNL155" s="3051"/>
      <c r="PNM155" s="3052"/>
      <c r="PNN155" s="3053"/>
      <c r="PNO155" s="3050"/>
      <c r="PNP155" s="3054"/>
      <c r="PNQ155" s="3029"/>
      <c r="PNR155" s="3055"/>
      <c r="PNS155" s="3056"/>
      <c r="PNT155" s="3057"/>
      <c r="PNU155" s="3058"/>
      <c r="PNV155" s="3059"/>
      <c r="PNW155" s="3058"/>
      <c r="PNX155" s="3059"/>
      <c r="PNY155" s="3050"/>
      <c r="PNZ155" s="3051"/>
      <c r="POA155" s="3058"/>
      <c r="POB155" s="3056"/>
      <c r="POC155" s="3050"/>
      <c r="POD155" s="3051"/>
      <c r="POE155" s="3052"/>
      <c r="POF155" s="3053"/>
      <c r="POG155" s="3050"/>
      <c r="POH155" s="3054"/>
      <c r="POI155" s="3029"/>
      <c r="POJ155" s="3055"/>
      <c r="POK155" s="3056"/>
      <c r="POL155" s="3057"/>
      <c r="POM155" s="3058"/>
      <c r="PON155" s="3059"/>
      <c r="POO155" s="3058"/>
      <c r="POP155" s="3059"/>
      <c r="POQ155" s="3050"/>
      <c r="POR155" s="3051"/>
      <c r="POS155" s="3058"/>
      <c r="POT155" s="3056"/>
      <c r="POU155" s="3050"/>
      <c r="POV155" s="3051"/>
      <c r="POW155" s="3052"/>
      <c r="POX155" s="3053"/>
      <c r="POY155" s="3050"/>
      <c r="POZ155" s="3054"/>
      <c r="PPA155" s="3029"/>
      <c r="PPB155" s="3055"/>
      <c r="PPC155" s="3056"/>
      <c r="PPD155" s="3057"/>
      <c r="PPE155" s="3058"/>
      <c r="PPF155" s="3059"/>
      <c r="PPG155" s="3058"/>
      <c r="PPH155" s="3059"/>
      <c r="PPI155" s="3050"/>
      <c r="PPJ155" s="3051"/>
      <c r="PPK155" s="3058"/>
      <c r="PPL155" s="3056"/>
      <c r="PPM155" s="3050"/>
      <c r="PPN155" s="3051"/>
      <c r="PPO155" s="3052"/>
      <c r="PPP155" s="3053"/>
      <c r="PPQ155" s="3050"/>
      <c r="PPR155" s="3054"/>
      <c r="PPS155" s="3029"/>
      <c r="PPT155" s="3055"/>
      <c r="PPU155" s="3056"/>
      <c r="PPV155" s="3057"/>
      <c r="PPW155" s="3058"/>
      <c r="PPX155" s="3059"/>
      <c r="PPY155" s="3058"/>
      <c r="PPZ155" s="3059"/>
      <c r="PQA155" s="3050"/>
      <c r="PQB155" s="3051"/>
      <c r="PQC155" s="3058"/>
      <c r="PQD155" s="3056"/>
      <c r="PQE155" s="3050"/>
      <c r="PQF155" s="3051"/>
      <c r="PQG155" s="3052"/>
      <c r="PQH155" s="3053"/>
      <c r="PQI155" s="3050"/>
      <c r="PQJ155" s="3054"/>
      <c r="PQK155" s="3029"/>
      <c r="PQL155" s="3055"/>
      <c r="PQM155" s="3056"/>
      <c r="PQN155" s="3057"/>
      <c r="PQO155" s="3058"/>
      <c r="PQP155" s="3059"/>
      <c r="PQQ155" s="3058"/>
      <c r="PQR155" s="3059"/>
      <c r="PQS155" s="3050"/>
      <c r="PQT155" s="3051"/>
      <c r="PQU155" s="3058"/>
      <c r="PQV155" s="3056"/>
      <c r="PQW155" s="3050"/>
      <c r="PQX155" s="3051"/>
      <c r="PQY155" s="3052"/>
      <c r="PQZ155" s="3053"/>
      <c r="PRA155" s="3050"/>
      <c r="PRB155" s="3054"/>
      <c r="PRC155" s="3029"/>
      <c r="PRD155" s="3055"/>
      <c r="PRE155" s="3056"/>
      <c r="PRF155" s="3057"/>
      <c r="PRG155" s="3058"/>
      <c r="PRH155" s="3059"/>
      <c r="PRI155" s="3058"/>
      <c r="PRJ155" s="3059"/>
      <c r="PRK155" s="3050"/>
      <c r="PRL155" s="3051"/>
      <c r="PRM155" s="3058"/>
      <c r="PRN155" s="3056"/>
      <c r="PRO155" s="3050"/>
      <c r="PRP155" s="3051"/>
      <c r="PRQ155" s="3052"/>
      <c r="PRR155" s="3053"/>
      <c r="PRS155" s="3050"/>
      <c r="PRT155" s="3054"/>
      <c r="PRU155" s="3029"/>
      <c r="PRV155" s="3055"/>
      <c r="PRW155" s="3056"/>
      <c r="PRX155" s="3057"/>
      <c r="PRY155" s="3058"/>
      <c r="PRZ155" s="3059"/>
      <c r="PSA155" s="3058"/>
      <c r="PSB155" s="3059"/>
      <c r="PSC155" s="3050"/>
      <c r="PSD155" s="3051"/>
      <c r="PSE155" s="3058"/>
      <c r="PSF155" s="3056"/>
      <c r="PSG155" s="3050"/>
      <c r="PSH155" s="3051"/>
      <c r="PSI155" s="3052"/>
      <c r="PSJ155" s="3053"/>
      <c r="PSK155" s="3050"/>
      <c r="PSL155" s="3054"/>
      <c r="PSM155" s="3029"/>
      <c r="PSN155" s="3055"/>
      <c r="PSO155" s="3056"/>
      <c r="PSP155" s="3057"/>
      <c r="PSQ155" s="3058"/>
      <c r="PSR155" s="3059"/>
      <c r="PSS155" s="3058"/>
      <c r="PST155" s="3059"/>
      <c r="PSU155" s="3050"/>
      <c r="PSV155" s="3051"/>
      <c r="PSW155" s="3058"/>
      <c r="PSX155" s="3056"/>
      <c r="PSY155" s="3050"/>
      <c r="PSZ155" s="3051"/>
      <c r="PTA155" s="3052"/>
      <c r="PTB155" s="3053"/>
      <c r="PTC155" s="3050"/>
      <c r="PTD155" s="3054"/>
      <c r="PTE155" s="3029"/>
      <c r="PTF155" s="3055"/>
      <c r="PTG155" s="3056"/>
      <c r="PTH155" s="3057"/>
      <c r="PTI155" s="3058"/>
      <c r="PTJ155" s="3059"/>
      <c r="PTK155" s="3058"/>
      <c r="PTL155" s="3059"/>
      <c r="PTM155" s="3050"/>
      <c r="PTN155" s="3051"/>
      <c r="PTO155" s="3058"/>
      <c r="PTP155" s="3056"/>
      <c r="PTQ155" s="3050"/>
      <c r="PTR155" s="3051"/>
      <c r="PTS155" s="3052"/>
      <c r="PTT155" s="3053"/>
      <c r="PTU155" s="3050"/>
      <c r="PTV155" s="3054"/>
      <c r="PTW155" s="3029"/>
      <c r="PTX155" s="3055"/>
      <c r="PTY155" s="3056"/>
      <c r="PTZ155" s="3057"/>
      <c r="PUA155" s="3058"/>
      <c r="PUB155" s="3059"/>
      <c r="PUC155" s="3058"/>
      <c r="PUD155" s="3059"/>
      <c r="PUE155" s="3050"/>
      <c r="PUF155" s="3051"/>
      <c r="PUG155" s="3058"/>
      <c r="PUH155" s="3056"/>
      <c r="PUI155" s="3050"/>
      <c r="PUJ155" s="3051"/>
      <c r="PUK155" s="3052"/>
      <c r="PUL155" s="3053"/>
      <c r="PUM155" s="3050"/>
      <c r="PUN155" s="3054"/>
      <c r="PUO155" s="3029"/>
      <c r="PUP155" s="3055"/>
      <c r="PUQ155" s="3056"/>
      <c r="PUR155" s="3057"/>
      <c r="PUS155" s="3058"/>
      <c r="PUT155" s="3059"/>
      <c r="PUU155" s="3058"/>
      <c r="PUV155" s="3059"/>
      <c r="PUW155" s="3050"/>
      <c r="PUX155" s="3051"/>
      <c r="PUY155" s="3058"/>
      <c r="PUZ155" s="3056"/>
      <c r="PVA155" s="3050"/>
      <c r="PVB155" s="3051"/>
      <c r="PVC155" s="3052"/>
      <c r="PVD155" s="3053"/>
      <c r="PVE155" s="3050"/>
      <c r="PVF155" s="3054"/>
      <c r="PVG155" s="3029"/>
      <c r="PVH155" s="3055"/>
      <c r="PVI155" s="3056"/>
      <c r="PVJ155" s="3057"/>
      <c r="PVK155" s="3058"/>
      <c r="PVL155" s="3059"/>
      <c r="PVM155" s="3058"/>
      <c r="PVN155" s="3059"/>
      <c r="PVO155" s="3050"/>
      <c r="PVP155" s="3051"/>
      <c r="PVQ155" s="3058"/>
      <c r="PVR155" s="3056"/>
      <c r="PVS155" s="3050"/>
      <c r="PVT155" s="3051"/>
      <c r="PVU155" s="3052"/>
      <c r="PVV155" s="3053"/>
      <c r="PVW155" s="3050"/>
      <c r="PVX155" s="3054"/>
      <c r="PVY155" s="3029"/>
      <c r="PVZ155" s="3055"/>
      <c r="PWA155" s="3056"/>
      <c r="PWB155" s="3057"/>
      <c r="PWC155" s="3058"/>
      <c r="PWD155" s="3059"/>
      <c r="PWE155" s="3058"/>
      <c r="PWF155" s="3059"/>
      <c r="PWG155" s="3050"/>
      <c r="PWH155" s="3051"/>
      <c r="PWI155" s="3058"/>
      <c r="PWJ155" s="3056"/>
      <c r="PWK155" s="3050"/>
      <c r="PWL155" s="3051"/>
      <c r="PWM155" s="3052"/>
      <c r="PWN155" s="3053"/>
      <c r="PWO155" s="3050"/>
      <c r="PWP155" s="3054"/>
      <c r="PWQ155" s="3029"/>
      <c r="PWR155" s="3055"/>
      <c r="PWS155" s="3056"/>
      <c r="PWT155" s="3057"/>
      <c r="PWU155" s="3058"/>
      <c r="PWV155" s="3059"/>
      <c r="PWW155" s="3058"/>
      <c r="PWX155" s="3059"/>
      <c r="PWY155" s="3050"/>
      <c r="PWZ155" s="3051"/>
      <c r="PXA155" s="3058"/>
      <c r="PXB155" s="3056"/>
      <c r="PXC155" s="3050"/>
      <c r="PXD155" s="3051"/>
      <c r="PXE155" s="3052"/>
      <c r="PXF155" s="3053"/>
      <c r="PXG155" s="3050"/>
      <c r="PXH155" s="3054"/>
      <c r="PXI155" s="3029"/>
      <c r="PXJ155" s="3055"/>
      <c r="PXK155" s="3056"/>
      <c r="PXL155" s="3057"/>
      <c r="PXM155" s="3058"/>
      <c r="PXN155" s="3059"/>
      <c r="PXO155" s="3058"/>
      <c r="PXP155" s="3059"/>
      <c r="PXQ155" s="3050"/>
      <c r="PXR155" s="3051"/>
      <c r="PXS155" s="3058"/>
      <c r="PXT155" s="3056"/>
      <c r="PXU155" s="3050"/>
      <c r="PXV155" s="3051"/>
      <c r="PXW155" s="3052"/>
      <c r="PXX155" s="3053"/>
      <c r="PXY155" s="3050"/>
      <c r="PXZ155" s="3054"/>
      <c r="PYA155" s="3029"/>
      <c r="PYB155" s="3055"/>
      <c r="PYC155" s="3056"/>
      <c r="PYD155" s="3057"/>
      <c r="PYE155" s="3058"/>
      <c r="PYF155" s="3059"/>
      <c r="PYG155" s="3058"/>
      <c r="PYH155" s="3059"/>
      <c r="PYI155" s="3050"/>
      <c r="PYJ155" s="3051"/>
      <c r="PYK155" s="3058"/>
      <c r="PYL155" s="3056"/>
      <c r="PYM155" s="3050"/>
      <c r="PYN155" s="3051"/>
      <c r="PYO155" s="3052"/>
      <c r="PYP155" s="3053"/>
      <c r="PYQ155" s="3050"/>
      <c r="PYR155" s="3054"/>
      <c r="PYS155" s="3029"/>
      <c r="PYT155" s="3055"/>
      <c r="PYU155" s="3056"/>
      <c r="PYV155" s="3057"/>
      <c r="PYW155" s="3058"/>
      <c r="PYX155" s="3059"/>
      <c r="PYY155" s="3058"/>
      <c r="PYZ155" s="3059"/>
      <c r="PZA155" s="3050"/>
      <c r="PZB155" s="3051"/>
      <c r="PZC155" s="3058"/>
      <c r="PZD155" s="3056"/>
      <c r="PZE155" s="3050"/>
      <c r="PZF155" s="3051"/>
      <c r="PZG155" s="3052"/>
      <c r="PZH155" s="3053"/>
      <c r="PZI155" s="3050"/>
      <c r="PZJ155" s="3054"/>
      <c r="PZK155" s="3029"/>
      <c r="PZL155" s="3055"/>
      <c r="PZM155" s="3056"/>
      <c r="PZN155" s="3057"/>
      <c r="PZO155" s="3058"/>
      <c r="PZP155" s="3059"/>
      <c r="PZQ155" s="3058"/>
      <c r="PZR155" s="3059"/>
      <c r="PZS155" s="3050"/>
      <c r="PZT155" s="3051"/>
      <c r="PZU155" s="3058"/>
      <c r="PZV155" s="3056"/>
      <c r="PZW155" s="3050"/>
      <c r="PZX155" s="3051"/>
      <c r="PZY155" s="3052"/>
      <c r="PZZ155" s="3053"/>
      <c r="QAA155" s="3050"/>
      <c r="QAB155" s="3054"/>
      <c r="QAC155" s="3029"/>
      <c r="QAD155" s="3055"/>
      <c r="QAE155" s="3056"/>
      <c r="QAF155" s="3057"/>
      <c r="QAG155" s="3058"/>
      <c r="QAH155" s="3059"/>
      <c r="QAI155" s="3058"/>
      <c r="QAJ155" s="3059"/>
      <c r="QAK155" s="3050"/>
      <c r="QAL155" s="3051"/>
      <c r="QAM155" s="3058"/>
      <c r="QAN155" s="3056"/>
      <c r="QAO155" s="3050"/>
      <c r="QAP155" s="3051"/>
      <c r="QAQ155" s="3052"/>
      <c r="QAR155" s="3053"/>
      <c r="QAS155" s="3050"/>
      <c r="QAT155" s="3054"/>
      <c r="QAU155" s="3029"/>
      <c r="QAV155" s="3055"/>
      <c r="QAW155" s="3056"/>
      <c r="QAX155" s="3057"/>
      <c r="QAY155" s="3058"/>
      <c r="QAZ155" s="3059"/>
      <c r="QBA155" s="3058"/>
      <c r="QBB155" s="3059"/>
      <c r="QBC155" s="3050"/>
      <c r="QBD155" s="3051"/>
      <c r="QBE155" s="3058"/>
      <c r="QBF155" s="3056"/>
      <c r="QBG155" s="3050"/>
      <c r="QBH155" s="3051"/>
      <c r="QBI155" s="3052"/>
      <c r="QBJ155" s="3053"/>
      <c r="QBK155" s="3050"/>
      <c r="QBL155" s="3054"/>
      <c r="QBM155" s="3029"/>
      <c r="QBN155" s="3055"/>
      <c r="QBO155" s="3056"/>
      <c r="QBP155" s="3057"/>
      <c r="QBQ155" s="3058"/>
      <c r="QBR155" s="3059"/>
      <c r="QBS155" s="3058"/>
      <c r="QBT155" s="3059"/>
      <c r="QBU155" s="3050"/>
      <c r="QBV155" s="3051"/>
      <c r="QBW155" s="3058"/>
      <c r="QBX155" s="3056"/>
      <c r="QBY155" s="3050"/>
      <c r="QBZ155" s="3051"/>
      <c r="QCA155" s="3052"/>
      <c r="QCB155" s="3053"/>
      <c r="QCC155" s="3050"/>
      <c r="QCD155" s="3054"/>
      <c r="QCE155" s="3029"/>
      <c r="QCF155" s="3055"/>
      <c r="QCG155" s="3056"/>
      <c r="QCH155" s="3057"/>
      <c r="QCI155" s="3058"/>
      <c r="QCJ155" s="3059"/>
      <c r="QCK155" s="3058"/>
      <c r="QCL155" s="3059"/>
      <c r="QCM155" s="3050"/>
      <c r="QCN155" s="3051"/>
      <c r="QCO155" s="3058"/>
      <c r="QCP155" s="3056"/>
      <c r="QCQ155" s="3050"/>
      <c r="QCR155" s="3051"/>
      <c r="QCS155" s="3052"/>
      <c r="QCT155" s="3053"/>
      <c r="QCU155" s="3050"/>
      <c r="QCV155" s="3054"/>
      <c r="QCW155" s="3029"/>
      <c r="QCX155" s="3055"/>
      <c r="QCY155" s="3056"/>
      <c r="QCZ155" s="3057"/>
      <c r="QDA155" s="3058"/>
      <c r="QDB155" s="3059"/>
      <c r="QDC155" s="3058"/>
      <c r="QDD155" s="3059"/>
      <c r="QDE155" s="3050"/>
      <c r="QDF155" s="3051"/>
      <c r="QDG155" s="3058"/>
      <c r="QDH155" s="3056"/>
      <c r="QDI155" s="3050"/>
      <c r="QDJ155" s="3051"/>
      <c r="QDK155" s="3052"/>
      <c r="QDL155" s="3053"/>
      <c r="QDM155" s="3050"/>
      <c r="QDN155" s="3054"/>
      <c r="QDO155" s="3029"/>
      <c r="QDP155" s="3055"/>
      <c r="QDQ155" s="3056"/>
      <c r="QDR155" s="3057"/>
      <c r="QDS155" s="3058"/>
      <c r="QDT155" s="3059"/>
      <c r="QDU155" s="3058"/>
      <c r="QDV155" s="3059"/>
      <c r="QDW155" s="3050"/>
      <c r="QDX155" s="3051"/>
      <c r="QDY155" s="3058"/>
      <c r="QDZ155" s="3056"/>
      <c r="QEA155" s="3050"/>
      <c r="QEB155" s="3051"/>
      <c r="QEC155" s="3052"/>
      <c r="QED155" s="3053"/>
      <c r="QEE155" s="3050"/>
      <c r="QEF155" s="3054"/>
      <c r="QEG155" s="3029"/>
      <c r="QEH155" s="3055"/>
      <c r="QEI155" s="3056"/>
      <c r="QEJ155" s="3057"/>
      <c r="QEK155" s="3058"/>
      <c r="QEL155" s="3059"/>
      <c r="QEM155" s="3058"/>
      <c r="QEN155" s="3059"/>
      <c r="QEO155" s="3050"/>
      <c r="QEP155" s="3051"/>
      <c r="QEQ155" s="3058"/>
      <c r="QER155" s="3056"/>
      <c r="QES155" s="3050"/>
      <c r="QET155" s="3051"/>
      <c r="QEU155" s="3052"/>
      <c r="QEV155" s="3053"/>
      <c r="QEW155" s="3050"/>
      <c r="QEX155" s="3054"/>
      <c r="QEY155" s="3029"/>
      <c r="QEZ155" s="3055"/>
      <c r="QFA155" s="3056"/>
      <c r="QFB155" s="3057"/>
      <c r="QFC155" s="3058"/>
      <c r="QFD155" s="3059"/>
      <c r="QFE155" s="3058"/>
      <c r="QFF155" s="3059"/>
      <c r="QFG155" s="3050"/>
      <c r="QFH155" s="3051"/>
      <c r="QFI155" s="3058"/>
      <c r="QFJ155" s="3056"/>
      <c r="QFK155" s="3050"/>
      <c r="QFL155" s="3051"/>
      <c r="QFM155" s="3052"/>
      <c r="QFN155" s="3053"/>
      <c r="QFO155" s="3050"/>
      <c r="QFP155" s="3054"/>
      <c r="QFQ155" s="3029"/>
      <c r="QFR155" s="3055"/>
      <c r="QFS155" s="3056"/>
      <c r="QFT155" s="3057"/>
      <c r="QFU155" s="3058"/>
      <c r="QFV155" s="3059"/>
      <c r="QFW155" s="3058"/>
      <c r="QFX155" s="3059"/>
      <c r="QFY155" s="3050"/>
      <c r="QFZ155" s="3051"/>
      <c r="QGA155" s="3058"/>
      <c r="QGB155" s="3056"/>
      <c r="QGC155" s="3050"/>
      <c r="QGD155" s="3051"/>
      <c r="QGE155" s="3052"/>
      <c r="QGF155" s="3053"/>
      <c r="QGG155" s="3050"/>
      <c r="QGH155" s="3054"/>
      <c r="QGI155" s="3029"/>
      <c r="QGJ155" s="3055"/>
      <c r="QGK155" s="3056"/>
      <c r="QGL155" s="3057"/>
      <c r="QGM155" s="3058"/>
      <c r="QGN155" s="3059"/>
      <c r="QGO155" s="3058"/>
      <c r="QGP155" s="3059"/>
      <c r="QGQ155" s="3050"/>
      <c r="QGR155" s="3051"/>
      <c r="QGS155" s="3058"/>
      <c r="QGT155" s="3056"/>
      <c r="QGU155" s="3050"/>
      <c r="QGV155" s="3051"/>
      <c r="QGW155" s="3052"/>
      <c r="QGX155" s="3053"/>
      <c r="QGY155" s="3050"/>
      <c r="QGZ155" s="3054"/>
      <c r="QHA155" s="3029"/>
      <c r="QHB155" s="3055"/>
      <c r="QHC155" s="3056"/>
      <c r="QHD155" s="3057"/>
      <c r="QHE155" s="3058"/>
      <c r="QHF155" s="3059"/>
      <c r="QHG155" s="3058"/>
      <c r="QHH155" s="3059"/>
      <c r="QHI155" s="3050"/>
      <c r="QHJ155" s="3051"/>
      <c r="QHK155" s="3058"/>
      <c r="QHL155" s="3056"/>
      <c r="QHM155" s="3050"/>
      <c r="QHN155" s="3051"/>
      <c r="QHO155" s="3052"/>
      <c r="QHP155" s="3053"/>
      <c r="QHQ155" s="3050"/>
      <c r="QHR155" s="3054"/>
      <c r="QHS155" s="3029"/>
      <c r="QHT155" s="3055"/>
      <c r="QHU155" s="3056"/>
      <c r="QHV155" s="3057"/>
      <c r="QHW155" s="3058"/>
      <c r="QHX155" s="3059"/>
      <c r="QHY155" s="3058"/>
      <c r="QHZ155" s="3059"/>
      <c r="QIA155" s="3050"/>
      <c r="QIB155" s="3051"/>
      <c r="QIC155" s="3058"/>
      <c r="QID155" s="3056"/>
      <c r="QIE155" s="3050"/>
      <c r="QIF155" s="3051"/>
      <c r="QIG155" s="3052"/>
      <c r="QIH155" s="3053"/>
      <c r="QII155" s="3050"/>
      <c r="QIJ155" s="3054"/>
      <c r="QIK155" s="3029"/>
      <c r="QIL155" s="3055"/>
      <c r="QIM155" s="3056"/>
      <c r="QIN155" s="3057"/>
      <c r="QIO155" s="3058"/>
      <c r="QIP155" s="3059"/>
      <c r="QIQ155" s="3058"/>
      <c r="QIR155" s="3059"/>
      <c r="QIS155" s="3050"/>
      <c r="QIT155" s="3051"/>
      <c r="QIU155" s="3058"/>
      <c r="QIV155" s="3056"/>
      <c r="QIW155" s="3050"/>
      <c r="QIX155" s="3051"/>
      <c r="QIY155" s="3052"/>
      <c r="QIZ155" s="3053"/>
      <c r="QJA155" s="3050"/>
      <c r="QJB155" s="3054"/>
      <c r="QJC155" s="3029"/>
      <c r="QJD155" s="3055"/>
      <c r="QJE155" s="3056"/>
      <c r="QJF155" s="3057"/>
      <c r="QJG155" s="3058"/>
      <c r="QJH155" s="3059"/>
      <c r="QJI155" s="3058"/>
      <c r="QJJ155" s="3059"/>
      <c r="QJK155" s="3050"/>
      <c r="QJL155" s="3051"/>
      <c r="QJM155" s="3058"/>
      <c r="QJN155" s="3056"/>
      <c r="QJO155" s="3050"/>
      <c r="QJP155" s="3051"/>
      <c r="QJQ155" s="3052"/>
      <c r="QJR155" s="3053"/>
      <c r="QJS155" s="3050"/>
      <c r="QJT155" s="3054"/>
      <c r="QJU155" s="3029"/>
      <c r="QJV155" s="3055"/>
      <c r="QJW155" s="3056"/>
      <c r="QJX155" s="3057"/>
      <c r="QJY155" s="3058"/>
      <c r="QJZ155" s="3059"/>
      <c r="QKA155" s="3058"/>
      <c r="QKB155" s="3059"/>
      <c r="QKC155" s="3050"/>
      <c r="QKD155" s="3051"/>
      <c r="QKE155" s="3058"/>
      <c r="QKF155" s="3056"/>
      <c r="QKG155" s="3050"/>
      <c r="QKH155" s="3051"/>
      <c r="QKI155" s="3052"/>
      <c r="QKJ155" s="3053"/>
      <c r="QKK155" s="3050"/>
      <c r="QKL155" s="3054"/>
      <c r="QKM155" s="3029"/>
      <c r="QKN155" s="3055"/>
      <c r="QKO155" s="3056"/>
      <c r="QKP155" s="3057"/>
      <c r="QKQ155" s="3058"/>
      <c r="QKR155" s="3059"/>
      <c r="QKS155" s="3058"/>
      <c r="QKT155" s="3059"/>
      <c r="QKU155" s="3050"/>
      <c r="QKV155" s="3051"/>
      <c r="QKW155" s="3058"/>
      <c r="QKX155" s="3056"/>
      <c r="QKY155" s="3050"/>
      <c r="QKZ155" s="3051"/>
      <c r="QLA155" s="3052"/>
      <c r="QLB155" s="3053"/>
      <c r="QLC155" s="3050"/>
      <c r="QLD155" s="3054"/>
      <c r="QLE155" s="3029"/>
      <c r="QLF155" s="3055"/>
      <c r="QLG155" s="3056"/>
      <c r="QLH155" s="3057"/>
      <c r="QLI155" s="3058"/>
      <c r="QLJ155" s="3059"/>
      <c r="QLK155" s="3058"/>
      <c r="QLL155" s="3059"/>
      <c r="QLM155" s="3050"/>
      <c r="QLN155" s="3051"/>
      <c r="QLO155" s="3058"/>
      <c r="QLP155" s="3056"/>
      <c r="QLQ155" s="3050"/>
      <c r="QLR155" s="3051"/>
      <c r="QLS155" s="3052"/>
      <c r="QLT155" s="3053"/>
      <c r="QLU155" s="3050"/>
      <c r="QLV155" s="3054"/>
      <c r="QLW155" s="3029"/>
      <c r="QLX155" s="3055"/>
      <c r="QLY155" s="3056"/>
      <c r="QLZ155" s="3057"/>
      <c r="QMA155" s="3058"/>
      <c r="QMB155" s="3059"/>
      <c r="QMC155" s="3058"/>
      <c r="QMD155" s="3059"/>
      <c r="QME155" s="3050"/>
      <c r="QMF155" s="3051"/>
      <c r="QMG155" s="3058"/>
      <c r="QMH155" s="3056"/>
      <c r="QMI155" s="3050"/>
      <c r="QMJ155" s="3051"/>
      <c r="QMK155" s="3052"/>
      <c r="QML155" s="3053"/>
      <c r="QMM155" s="3050"/>
      <c r="QMN155" s="3054"/>
      <c r="QMO155" s="3029"/>
      <c r="QMP155" s="3055"/>
      <c r="QMQ155" s="3056"/>
      <c r="QMR155" s="3057"/>
      <c r="QMS155" s="3058"/>
      <c r="QMT155" s="3059"/>
      <c r="QMU155" s="3058"/>
      <c r="QMV155" s="3059"/>
      <c r="QMW155" s="3050"/>
      <c r="QMX155" s="3051"/>
      <c r="QMY155" s="3058"/>
      <c r="QMZ155" s="3056"/>
      <c r="QNA155" s="3050"/>
      <c r="QNB155" s="3051"/>
      <c r="QNC155" s="3052"/>
      <c r="QND155" s="3053"/>
      <c r="QNE155" s="3050"/>
      <c r="QNF155" s="3054"/>
      <c r="QNG155" s="3029"/>
      <c r="QNH155" s="3055"/>
      <c r="QNI155" s="3056"/>
      <c r="QNJ155" s="3057"/>
      <c r="QNK155" s="3058"/>
      <c r="QNL155" s="3059"/>
      <c r="QNM155" s="3058"/>
      <c r="QNN155" s="3059"/>
      <c r="QNO155" s="3050"/>
      <c r="QNP155" s="3051"/>
      <c r="QNQ155" s="3058"/>
      <c r="QNR155" s="3056"/>
      <c r="QNS155" s="3050"/>
      <c r="QNT155" s="3051"/>
      <c r="QNU155" s="3052"/>
      <c r="QNV155" s="3053"/>
      <c r="QNW155" s="3050"/>
      <c r="QNX155" s="3054"/>
      <c r="QNY155" s="3029"/>
      <c r="QNZ155" s="3055"/>
      <c r="QOA155" s="3056"/>
      <c r="QOB155" s="3057"/>
      <c r="QOC155" s="3058"/>
      <c r="QOD155" s="3059"/>
      <c r="QOE155" s="3058"/>
      <c r="QOF155" s="3059"/>
      <c r="QOG155" s="3050"/>
      <c r="QOH155" s="3051"/>
      <c r="QOI155" s="3058"/>
      <c r="QOJ155" s="3056"/>
      <c r="QOK155" s="3050"/>
      <c r="QOL155" s="3051"/>
      <c r="QOM155" s="3052"/>
      <c r="QON155" s="3053"/>
      <c r="QOO155" s="3050"/>
      <c r="QOP155" s="3054"/>
      <c r="QOQ155" s="3029"/>
      <c r="QOR155" s="3055"/>
      <c r="QOS155" s="3056"/>
      <c r="QOT155" s="3057"/>
      <c r="QOU155" s="3058"/>
      <c r="QOV155" s="3059"/>
      <c r="QOW155" s="3058"/>
      <c r="QOX155" s="3059"/>
      <c r="QOY155" s="3050"/>
      <c r="QOZ155" s="3051"/>
      <c r="QPA155" s="3058"/>
      <c r="QPB155" s="3056"/>
      <c r="QPC155" s="3050"/>
      <c r="QPD155" s="3051"/>
      <c r="QPE155" s="3052"/>
      <c r="QPF155" s="3053"/>
      <c r="QPG155" s="3050"/>
      <c r="QPH155" s="3054"/>
      <c r="QPI155" s="3029"/>
      <c r="QPJ155" s="3055"/>
      <c r="QPK155" s="3056"/>
      <c r="QPL155" s="3057"/>
      <c r="QPM155" s="3058"/>
      <c r="QPN155" s="3059"/>
      <c r="QPO155" s="3058"/>
      <c r="QPP155" s="3059"/>
      <c r="QPQ155" s="3050"/>
      <c r="QPR155" s="3051"/>
      <c r="QPS155" s="3058"/>
      <c r="QPT155" s="3056"/>
      <c r="QPU155" s="3050"/>
      <c r="QPV155" s="3051"/>
      <c r="QPW155" s="3052"/>
      <c r="QPX155" s="3053"/>
      <c r="QPY155" s="3050"/>
      <c r="QPZ155" s="3054"/>
      <c r="QQA155" s="3029"/>
      <c r="QQB155" s="3055"/>
      <c r="QQC155" s="3056"/>
      <c r="QQD155" s="3057"/>
      <c r="QQE155" s="3058"/>
      <c r="QQF155" s="3059"/>
      <c r="QQG155" s="3058"/>
      <c r="QQH155" s="3059"/>
      <c r="QQI155" s="3050"/>
      <c r="QQJ155" s="3051"/>
      <c r="QQK155" s="3058"/>
      <c r="QQL155" s="3056"/>
      <c r="QQM155" s="3050"/>
      <c r="QQN155" s="3051"/>
      <c r="QQO155" s="3052"/>
      <c r="QQP155" s="3053"/>
      <c r="QQQ155" s="3050"/>
      <c r="QQR155" s="3054"/>
      <c r="QQS155" s="3029"/>
      <c r="QQT155" s="3055"/>
      <c r="QQU155" s="3056"/>
      <c r="QQV155" s="3057"/>
      <c r="QQW155" s="3058"/>
      <c r="QQX155" s="3059"/>
      <c r="QQY155" s="3058"/>
      <c r="QQZ155" s="3059"/>
      <c r="QRA155" s="3050"/>
      <c r="QRB155" s="3051"/>
      <c r="QRC155" s="3058"/>
      <c r="QRD155" s="3056"/>
      <c r="QRE155" s="3050"/>
      <c r="QRF155" s="3051"/>
      <c r="QRG155" s="3052"/>
      <c r="QRH155" s="3053"/>
      <c r="QRI155" s="3050"/>
      <c r="QRJ155" s="3054"/>
      <c r="QRK155" s="3029"/>
      <c r="QRL155" s="3055"/>
      <c r="QRM155" s="3056"/>
      <c r="QRN155" s="3057"/>
      <c r="QRO155" s="3058"/>
      <c r="QRP155" s="3059"/>
      <c r="QRQ155" s="3058"/>
      <c r="QRR155" s="3059"/>
      <c r="QRS155" s="3050"/>
      <c r="QRT155" s="3051"/>
      <c r="QRU155" s="3058"/>
      <c r="QRV155" s="3056"/>
      <c r="QRW155" s="3050"/>
      <c r="QRX155" s="3051"/>
      <c r="QRY155" s="3052"/>
      <c r="QRZ155" s="3053"/>
      <c r="QSA155" s="3050"/>
      <c r="QSB155" s="3054"/>
      <c r="QSC155" s="3029"/>
      <c r="QSD155" s="3055"/>
      <c r="QSE155" s="3056"/>
      <c r="QSF155" s="3057"/>
      <c r="QSG155" s="3058"/>
      <c r="QSH155" s="3059"/>
      <c r="QSI155" s="3058"/>
      <c r="QSJ155" s="3059"/>
      <c r="QSK155" s="3050"/>
      <c r="QSL155" s="3051"/>
      <c r="QSM155" s="3058"/>
      <c r="QSN155" s="3056"/>
      <c r="QSO155" s="3050"/>
      <c r="QSP155" s="3051"/>
      <c r="QSQ155" s="3052"/>
      <c r="QSR155" s="3053"/>
      <c r="QSS155" s="3050"/>
      <c r="QST155" s="3054"/>
      <c r="QSU155" s="3029"/>
      <c r="QSV155" s="3055"/>
      <c r="QSW155" s="3056"/>
      <c r="QSX155" s="3057"/>
      <c r="QSY155" s="3058"/>
      <c r="QSZ155" s="3059"/>
      <c r="QTA155" s="3058"/>
      <c r="QTB155" s="3059"/>
      <c r="QTC155" s="3050"/>
      <c r="QTD155" s="3051"/>
      <c r="QTE155" s="3058"/>
      <c r="QTF155" s="3056"/>
      <c r="QTG155" s="3050"/>
      <c r="QTH155" s="3051"/>
      <c r="QTI155" s="3052"/>
      <c r="QTJ155" s="3053"/>
      <c r="QTK155" s="3050"/>
      <c r="QTL155" s="3054"/>
      <c r="QTM155" s="3029"/>
      <c r="QTN155" s="3055"/>
      <c r="QTO155" s="3056"/>
      <c r="QTP155" s="3057"/>
      <c r="QTQ155" s="3058"/>
      <c r="QTR155" s="3059"/>
      <c r="QTS155" s="3058"/>
      <c r="QTT155" s="3059"/>
      <c r="QTU155" s="3050"/>
      <c r="QTV155" s="3051"/>
      <c r="QTW155" s="3058"/>
      <c r="QTX155" s="3056"/>
      <c r="QTY155" s="3050"/>
      <c r="QTZ155" s="3051"/>
      <c r="QUA155" s="3052"/>
      <c r="QUB155" s="3053"/>
      <c r="QUC155" s="3050"/>
      <c r="QUD155" s="3054"/>
      <c r="QUE155" s="3029"/>
      <c r="QUF155" s="3055"/>
      <c r="QUG155" s="3056"/>
      <c r="QUH155" s="3057"/>
      <c r="QUI155" s="3058"/>
      <c r="QUJ155" s="3059"/>
      <c r="QUK155" s="3058"/>
      <c r="QUL155" s="3059"/>
      <c r="QUM155" s="3050"/>
      <c r="QUN155" s="3051"/>
      <c r="QUO155" s="3058"/>
      <c r="QUP155" s="3056"/>
      <c r="QUQ155" s="3050"/>
      <c r="QUR155" s="3051"/>
      <c r="QUS155" s="3052"/>
      <c r="QUT155" s="3053"/>
      <c r="QUU155" s="3050"/>
      <c r="QUV155" s="3054"/>
      <c r="QUW155" s="3029"/>
      <c r="QUX155" s="3055"/>
      <c r="QUY155" s="3056"/>
      <c r="QUZ155" s="3057"/>
      <c r="QVA155" s="3058"/>
      <c r="QVB155" s="3059"/>
      <c r="QVC155" s="3058"/>
      <c r="QVD155" s="3059"/>
      <c r="QVE155" s="3050"/>
      <c r="QVF155" s="3051"/>
      <c r="QVG155" s="3058"/>
      <c r="QVH155" s="3056"/>
      <c r="QVI155" s="3050"/>
      <c r="QVJ155" s="3051"/>
      <c r="QVK155" s="3052"/>
      <c r="QVL155" s="3053"/>
      <c r="QVM155" s="3050"/>
      <c r="QVN155" s="3054"/>
      <c r="QVO155" s="3029"/>
      <c r="QVP155" s="3055"/>
      <c r="QVQ155" s="3056"/>
      <c r="QVR155" s="3057"/>
      <c r="QVS155" s="3058"/>
      <c r="QVT155" s="3059"/>
      <c r="QVU155" s="3058"/>
      <c r="QVV155" s="3059"/>
      <c r="QVW155" s="3050"/>
      <c r="QVX155" s="3051"/>
      <c r="QVY155" s="3058"/>
      <c r="QVZ155" s="3056"/>
      <c r="QWA155" s="3050"/>
      <c r="QWB155" s="3051"/>
      <c r="QWC155" s="3052"/>
      <c r="QWD155" s="3053"/>
      <c r="QWE155" s="3050"/>
      <c r="QWF155" s="3054"/>
      <c r="QWG155" s="3029"/>
      <c r="QWH155" s="3055"/>
      <c r="QWI155" s="3056"/>
      <c r="QWJ155" s="3057"/>
      <c r="QWK155" s="3058"/>
      <c r="QWL155" s="3059"/>
      <c r="QWM155" s="3058"/>
      <c r="QWN155" s="3059"/>
      <c r="QWO155" s="3050"/>
      <c r="QWP155" s="3051"/>
      <c r="QWQ155" s="3058"/>
      <c r="QWR155" s="3056"/>
      <c r="QWS155" s="3050"/>
      <c r="QWT155" s="3051"/>
      <c r="QWU155" s="3052"/>
      <c r="QWV155" s="3053"/>
      <c r="QWW155" s="3050"/>
      <c r="QWX155" s="3054"/>
      <c r="QWY155" s="3029"/>
      <c r="QWZ155" s="3055"/>
      <c r="QXA155" s="3056"/>
      <c r="QXB155" s="3057"/>
      <c r="QXC155" s="3058"/>
      <c r="QXD155" s="3059"/>
      <c r="QXE155" s="3058"/>
      <c r="QXF155" s="3059"/>
      <c r="QXG155" s="3050"/>
      <c r="QXH155" s="3051"/>
      <c r="QXI155" s="3058"/>
      <c r="QXJ155" s="3056"/>
      <c r="QXK155" s="3050"/>
      <c r="QXL155" s="3051"/>
      <c r="QXM155" s="3052"/>
      <c r="QXN155" s="3053"/>
      <c r="QXO155" s="3050"/>
      <c r="QXP155" s="3054"/>
      <c r="QXQ155" s="3029"/>
      <c r="QXR155" s="3055"/>
      <c r="QXS155" s="3056"/>
      <c r="QXT155" s="3057"/>
      <c r="QXU155" s="3058"/>
      <c r="QXV155" s="3059"/>
      <c r="QXW155" s="3058"/>
      <c r="QXX155" s="3059"/>
      <c r="QXY155" s="3050"/>
      <c r="QXZ155" s="3051"/>
      <c r="QYA155" s="3058"/>
      <c r="QYB155" s="3056"/>
      <c r="QYC155" s="3050"/>
      <c r="QYD155" s="3051"/>
      <c r="QYE155" s="3052"/>
      <c r="QYF155" s="3053"/>
      <c r="QYG155" s="3050"/>
      <c r="QYH155" s="3054"/>
      <c r="QYI155" s="3029"/>
      <c r="QYJ155" s="3055"/>
      <c r="QYK155" s="3056"/>
      <c r="QYL155" s="3057"/>
      <c r="QYM155" s="3058"/>
      <c r="QYN155" s="3059"/>
      <c r="QYO155" s="3058"/>
      <c r="QYP155" s="3059"/>
      <c r="QYQ155" s="3050"/>
      <c r="QYR155" s="3051"/>
      <c r="QYS155" s="3058"/>
      <c r="QYT155" s="3056"/>
      <c r="QYU155" s="3050"/>
      <c r="QYV155" s="3051"/>
      <c r="QYW155" s="3052"/>
      <c r="QYX155" s="3053"/>
      <c r="QYY155" s="3050"/>
      <c r="QYZ155" s="3054"/>
      <c r="QZA155" s="3029"/>
      <c r="QZB155" s="3055"/>
      <c r="QZC155" s="3056"/>
      <c r="QZD155" s="3057"/>
      <c r="QZE155" s="3058"/>
      <c r="QZF155" s="3059"/>
      <c r="QZG155" s="3058"/>
      <c r="QZH155" s="3059"/>
      <c r="QZI155" s="3050"/>
      <c r="QZJ155" s="3051"/>
      <c r="QZK155" s="3058"/>
      <c r="QZL155" s="3056"/>
      <c r="QZM155" s="3050"/>
      <c r="QZN155" s="3051"/>
      <c r="QZO155" s="3052"/>
      <c r="QZP155" s="3053"/>
      <c r="QZQ155" s="3050"/>
      <c r="QZR155" s="3054"/>
      <c r="QZS155" s="3029"/>
      <c r="QZT155" s="3055"/>
      <c r="QZU155" s="3056"/>
      <c r="QZV155" s="3057"/>
      <c r="QZW155" s="3058"/>
      <c r="QZX155" s="3059"/>
      <c r="QZY155" s="3058"/>
      <c r="QZZ155" s="3059"/>
      <c r="RAA155" s="3050"/>
      <c r="RAB155" s="3051"/>
      <c r="RAC155" s="3058"/>
      <c r="RAD155" s="3056"/>
      <c r="RAE155" s="3050"/>
      <c r="RAF155" s="3051"/>
      <c r="RAG155" s="3052"/>
      <c r="RAH155" s="3053"/>
      <c r="RAI155" s="3050"/>
      <c r="RAJ155" s="3054"/>
      <c r="RAK155" s="3029"/>
      <c r="RAL155" s="3055"/>
      <c r="RAM155" s="3056"/>
      <c r="RAN155" s="3057"/>
      <c r="RAO155" s="3058"/>
      <c r="RAP155" s="3059"/>
      <c r="RAQ155" s="3058"/>
      <c r="RAR155" s="3059"/>
      <c r="RAS155" s="3050"/>
      <c r="RAT155" s="3051"/>
      <c r="RAU155" s="3058"/>
      <c r="RAV155" s="3056"/>
      <c r="RAW155" s="3050"/>
      <c r="RAX155" s="3051"/>
      <c r="RAY155" s="3052"/>
      <c r="RAZ155" s="3053"/>
      <c r="RBA155" s="3050"/>
      <c r="RBB155" s="3054"/>
      <c r="RBC155" s="3029"/>
      <c r="RBD155" s="3055"/>
      <c r="RBE155" s="3056"/>
      <c r="RBF155" s="3057"/>
      <c r="RBG155" s="3058"/>
      <c r="RBH155" s="3059"/>
      <c r="RBI155" s="3058"/>
      <c r="RBJ155" s="3059"/>
      <c r="RBK155" s="3050"/>
      <c r="RBL155" s="3051"/>
      <c r="RBM155" s="3058"/>
      <c r="RBN155" s="3056"/>
      <c r="RBO155" s="3050"/>
      <c r="RBP155" s="3051"/>
      <c r="RBQ155" s="3052"/>
      <c r="RBR155" s="3053"/>
      <c r="RBS155" s="3050"/>
      <c r="RBT155" s="3054"/>
      <c r="RBU155" s="3029"/>
      <c r="RBV155" s="3055"/>
      <c r="RBW155" s="3056"/>
      <c r="RBX155" s="3057"/>
      <c r="RBY155" s="3058"/>
      <c r="RBZ155" s="3059"/>
      <c r="RCA155" s="3058"/>
      <c r="RCB155" s="3059"/>
      <c r="RCC155" s="3050"/>
      <c r="RCD155" s="3051"/>
      <c r="RCE155" s="3058"/>
      <c r="RCF155" s="3056"/>
      <c r="RCG155" s="3050"/>
      <c r="RCH155" s="3051"/>
      <c r="RCI155" s="3052"/>
      <c r="RCJ155" s="3053"/>
      <c r="RCK155" s="3050"/>
      <c r="RCL155" s="3054"/>
      <c r="RCM155" s="3029"/>
      <c r="RCN155" s="3055"/>
      <c r="RCO155" s="3056"/>
      <c r="RCP155" s="3057"/>
      <c r="RCQ155" s="3058"/>
      <c r="RCR155" s="3059"/>
      <c r="RCS155" s="3058"/>
      <c r="RCT155" s="3059"/>
      <c r="RCU155" s="3050"/>
      <c r="RCV155" s="3051"/>
      <c r="RCW155" s="3058"/>
      <c r="RCX155" s="3056"/>
      <c r="RCY155" s="3050"/>
      <c r="RCZ155" s="3051"/>
      <c r="RDA155" s="3052"/>
      <c r="RDB155" s="3053"/>
      <c r="RDC155" s="3050"/>
      <c r="RDD155" s="3054"/>
      <c r="RDE155" s="3029"/>
      <c r="RDF155" s="3055"/>
      <c r="RDG155" s="3056"/>
      <c r="RDH155" s="3057"/>
      <c r="RDI155" s="3058"/>
      <c r="RDJ155" s="3059"/>
      <c r="RDK155" s="3058"/>
      <c r="RDL155" s="3059"/>
      <c r="RDM155" s="3050"/>
      <c r="RDN155" s="3051"/>
      <c r="RDO155" s="3058"/>
      <c r="RDP155" s="3056"/>
      <c r="RDQ155" s="3050"/>
      <c r="RDR155" s="3051"/>
      <c r="RDS155" s="3052"/>
      <c r="RDT155" s="3053"/>
      <c r="RDU155" s="3050"/>
      <c r="RDV155" s="3054"/>
      <c r="RDW155" s="3029"/>
      <c r="RDX155" s="3055"/>
      <c r="RDY155" s="3056"/>
      <c r="RDZ155" s="3057"/>
      <c r="REA155" s="3058"/>
      <c r="REB155" s="3059"/>
      <c r="REC155" s="3058"/>
      <c r="RED155" s="3059"/>
      <c r="REE155" s="3050"/>
      <c r="REF155" s="3051"/>
      <c r="REG155" s="3058"/>
      <c r="REH155" s="3056"/>
      <c r="REI155" s="3050"/>
      <c r="REJ155" s="3051"/>
      <c r="REK155" s="3052"/>
      <c r="REL155" s="3053"/>
      <c r="REM155" s="3050"/>
      <c r="REN155" s="3054"/>
      <c r="REO155" s="3029"/>
      <c r="REP155" s="3055"/>
      <c r="REQ155" s="3056"/>
      <c r="RER155" s="3057"/>
      <c r="RES155" s="3058"/>
      <c r="RET155" s="3059"/>
      <c r="REU155" s="3058"/>
      <c r="REV155" s="3059"/>
      <c r="REW155" s="3050"/>
      <c r="REX155" s="3051"/>
      <c r="REY155" s="3058"/>
      <c r="REZ155" s="3056"/>
      <c r="RFA155" s="3050"/>
      <c r="RFB155" s="3051"/>
      <c r="RFC155" s="3052"/>
      <c r="RFD155" s="3053"/>
      <c r="RFE155" s="3050"/>
      <c r="RFF155" s="3054"/>
      <c r="RFG155" s="3029"/>
      <c r="RFH155" s="3055"/>
      <c r="RFI155" s="3056"/>
      <c r="RFJ155" s="3057"/>
      <c r="RFK155" s="3058"/>
      <c r="RFL155" s="3059"/>
      <c r="RFM155" s="3058"/>
      <c r="RFN155" s="3059"/>
      <c r="RFO155" s="3050"/>
      <c r="RFP155" s="3051"/>
      <c r="RFQ155" s="3058"/>
      <c r="RFR155" s="3056"/>
      <c r="RFS155" s="3050"/>
      <c r="RFT155" s="3051"/>
      <c r="RFU155" s="3052"/>
      <c r="RFV155" s="3053"/>
      <c r="RFW155" s="3050"/>
      <c r="RFX155" s="3054"/>
      <c r="RFY155" s="3029"/>
      <c r="RFZ155" s="3055"/>
      <c r="RGA155" s="3056"/>
      <c r="RGB155" s="3057"/>
      <c r="RGC155" s="3058"/>
      <c r="RGD155" s="3059"/>
      <c r="RGE155" s="3058"/>
      <c r="RGF155" s="3059"/>
      <c r="RGG155" s="3050"/>
      <c r="RGH155" s="3051"/>
      <c r="RGI155" s="3058"/>
      <c r="RGJ155" s="3056"/>
      <c r="RGK155" s="3050"/>
      <c r="RGL155" s="3051"/>
      <c r="RGM155" s="3052"/>
      <c r="RGN155" s="3053"/>
      <c r="RGO155" s="3050"/>
      <c r="RGP155" s="3054"/>
      <c r="RGQ155" s="3029"/>
      <c r="RGR155" s="3055"/>
      <c r="RGS155" s="3056"/>
      <c r="RGT155" s="3057"/>
      <c r="RGU155" s="3058"/>
      <c r="RGV155" s="3059"/>
      <c r="RGW155" s="3058"/>
      <c r="RGX155" s="3059"/>
      <c r="RGY155" s="3050"/>
      <c r="RGZ155" s="3051"/>
      <c r="RHA155" s="3058"/>
      <c r="RHB155" s="3056"/>
      <c r="RHC155" s="3050"/>
      <c r="RHD155" s="3051"/>
      <c r="RHE155" s="3052"/>
      <c r="RHF155" s="3053"/>
      <c r="RHG155" s="3050"/>
      <c r="RHH155" s="3054"/>
      <c r="RHI155" s="3029"/>
      <c r="RHJ155" s="3055"/>
      <c r="RHK155" s="3056"/>
      <c r="RHL155" s="3057"/>
      <c r="RHM155" s="3058"/>
      <c r="RHN155" s="3059"/>
      <c r="RHO155" s="3058"/>
      <c r="RHP155" s="3059"/>
      <c r="RHQ155" s="3050"/>
      <c r="RHR155" s="3051"/>
      <c r="RHS155" s="3058"/>
      <c r="RHT155" s="3056"/>
      <c r="RHU155" s="3050"/>
      <c r="RHV155" s="3051"/>
      <c r="RHW155" s="3052"/>
      <c r="RHX155" s="3053"/>
      <c r="RHY155" s="3050"/>
      <c r="RHZ155" s="3054"/>
      <c r="RIA155" s="3029"/>
      <c r="RIB155" s="3055"/>
      <c r="RIC155" s="3056"/>
      <c r="RID155" s="3057"/>
      <c r="RIE155" s="3058"/>
      <c r="RIF155" s="3059"/>
      <c r="RIG155" s="3058"/>
      <c r="RIH155" s="3059"/>
      <c r="RII155" s="3050"/>
      <c r="RIJ155" s="3051"/>
      <c r="RIK155" s="3058"/>
      <c r="RIL155" s="3056"/>
      <c r="RIM155" s="3050"/>
      <c r="RIN155" s="3051"/>
      <c r="RIO155" s="3052"/>
      <c r="RIP155" s="3053"/>
      <c r="RIQ155" s="3050"/>
      <c r="RIR155" s="3054"/>
      <c r="RIS155" s="3029"/>
      <c r="RIT155" s="3055"/>
      <c r="RIU155" s="3056"/>
      <c r="RIV155" s="3057"/>
      <c r="RIW155" s="3058"/>
      <c r="RIX155" s="3059"/>
      <c r="RIY155" s="3058"/>
      <c r="RIZ155" s="3059"/>
      <c r="RJA155" s="3050"/>
      <c r="RJB155" s="3051"/>
      <c r="RJC155" s="3058"/>
      <c r="RJD155" s="3056"/>
      <c r="RJE155" s="3050"/>
      <c r="RJF155" s="3051"/>
      <c r="RJG155" s="3052"/>
      <c r="RJH155" s="3053"/>
      <c r="RJI155" s="3050"/>
      <c r="RJJ155" s="3054"/>
      <c r="RJK155" s="3029"/>
      <c r="RJL155" s="3055"/>
      <c r="RJM155" s="3056"/>
      <c r="RJN155" s="3057"/>
      <c r="RJO155" s="3058"/>
      <c r="RJP155" s="3059"/>
      <c r="RJQ155" s="3058"/>
      <c r="RJR155" s="3059"/>
      <c r="RJS155" s="3050"/>
      <c r="RJT155" s="3051"/>
      <c r="RJU155" s="3058"/>
      <c r="RJV155" s="3056"/>
      <c r="RJW155" s="3050"/>
      <c r="RJX155" s="3051"/>
      <c r="RJY155" s="3052"/>
      <c r="RJZ155" s="3053"/>
      <c r="RKA155" s="3050"/>
      <c r="RKB155" s="3054"/>
      <c r="RKC155" s="3029"/>
      <c r="RKD155" s="3055"/>
      <c r="RKE155" s="3056"/>
      <c r="RKF155" s="3057"/>
      <c r="RKG155" s="3058"/>
      <c r="RKH155" s="3059"/>
      <c r="RKI155" s="3058"/>
      <c r="RKJ155" s="3059"/>
      <c r="RKK155" s="3050"/>
      <c r="RKL155" s="3051"/>
      <c r="RKM155" s="3058"/>
      <c r="RKN155" s="3056"/>
      <c r="RKO155" s="3050"/>
      <c r="RKP155" s="3051"/>
      <c r="RKQ155" s="3052"/>
      <c r="RKR155" s="3053"/>
      <c r="RKS155" s="3050"/>
      <c r="RKT155" s="3054"/>
      <c r="RKU155" s="3029"/>
      <c r="RKV155" s="3055"/>
      <c r="RKW155" s="3056"/>
      <c r="RKX155" s="3057"/>
      <c r="RKY155" s="3058"/>
      <c r="RKZ155" s="3059"/>
      <c r="RLA155" s="3058"/>
      <c r="RLB155" s="3059"/>
      <c r="RLC155" s="3050"/>
      <c r="RLD155" s="3051"/>
      <c r="RLE155" s="3058"/>
      <c r="RLF155" s="3056"/>
      <c r="RLG155" s="3050"/>
      <c r="RLH155" s="3051"/>
      <c r="RLI155" s="3052"/>
      <c r="RLJ155" s="3053"/>
      <c r="RLK155" s="3050"/>
      <c r="RLL155" s="3054"/>
      <c r="RLM155" s="3029"/>
      <c r="RLN155" s="3055"/>
      <c r="RLO155" s="3056"/>
      <c r="RLP155" s="3057"/>
      <c r="RLQ155" s="3058"/>
      <c r="RLR155" s="3059"/>
      <c r="RLS155" s="3058"/>
      <c r="RLT155" s="3059"/>
      <c r="RLU155" s="3050"/>
      <c r="RLV155" s="3051"/>
      <c r="RLW155" s="3058"/>
      <c r="RLX155" s="3056"/>
      <c r="RLY155" s="3050"/>
      <c r="RLZ155" s="3051"/>
      <c r="RMA155" s="3052"/>
      <c r="RMB155" s="3053"/>
      <c r="RMC155" s="3050"/>
      <c r="RMD155" s="3054"/>
      <c r="RME155" s="3029"/>
      <c r="RMF155" s="3055"/>
      <c r="RMG155" s="3056"/>
      <c r="RMH155" s="3057"/>
      <c r="RMI155" s="3058"/>
      <c r="RMJ155" s="3059"/>
      <c r="RMK155" s="3058"/>
      <c r="RML155" s="3059"/>
      <c r="RMM155" s="3050"/>
      <c r="RMN155" s="3051"/>
      <c r="RMO155" s="3058"/>
      <c r="RMP155" s="3056"/>
      <c r="RMQ155" s="3050"/>
      <c r="RMR155" s="3051"/>
      <c r="RMS155" s="3052"/>
      <c r="RMT155" s="3053"/>
      <c r="RMU155" s="3050"/>
      <c r="RMV155" s="3054"/>
      <c r="RMW155" s="3029"/>
      <c r="RMX155" s="3055"/>
      <c r="RMY155" s="3056"/>
      <c r="RMZ155" s="3057"/>
      <c r="RNA155" s="3058"/>
      <c r="RNB155" s="3059"/>
      <c r="RNC155" s="3058"/>
      <c r="RND155" s="3059"/>
      <c r="RNE155" s="3050"/>
      <c r="RNF155" s="3051"/>
      <c r="RNG155" s="3058"/>
      <c r="RNH155" s="3056"/>
      <c r="RNI155" s="3050"/>
      <c r="RNJ155" s="3051"/>
      <c r="RNK155" s="3052"/>
      <c r="RNL155" s="3053"/>
      <c r="RNM155" s="3050"/>
      <c r="RNN155" s="3054"/>
      <c r="RNO155" s="3029"/>
      <c r="RNP155" s="3055"/>
      <c r="RNQ155" s="3056"/>
      <c r="RNR155" s="3057"/>
      <c r="RNS155" s="3058"/>
      <c r="RNT155" s="3059"/>
      <c r="RNU155" s="3058"/>
      <c r="RNV155" s="3059"/>
      <c r="RNW155" s="3050"/>
      <c r="RNX155" s="3051"/>
      <c r="RNY155" s="3058"/>
      <c r="RNZ155" s="3056"/>
      <c r="ROA155" s="3050"/>
      <c r="ROB155" s="3051"/>
      <c r="ROC155" s="3052"/>
      <c r="ROD155" s="3053"/>
      <c r="ROE155" s="3050"/>
      <c r="ROF155" s="3054"/>
      <c r="ROG155" s="3029"/>
      <c r="ROH155" s="3055"/>
      <c r="ROI155" s="3056"/>
      <c r="ROJ155" s="3057"/>
      <c r="ROK155" s="3058"/>
      <c r="ROL155" s="3059"/>
      <c r="ROM155" s="3058"/>
      <c r="RON155" s="3059"/>
      <c r="ROO155" s="3050"/>
      <c r="ROP155" s="3051"/>
      <c r="ROQ155" s="3058"/>
      <c r="ROR155" s="3056"/>
      <c r="ROS155" s="3050"/>
      <c r="ROT155" s="3051"/>
      <c r="ROU155" s="3052"/>
      <c r="ROV155" s="3053"/>
      <c r="ROW155" s="3050"/>
      <c r="ROX155" s="3054"/>
      <c r="ROY155" s="3029"/>
      <c r="ROZ155" s="3055"/>
      <c r="RPA155" s="3056"/>
      <c r="RPB155" s="3057"/>
      <c r="RPC155" s="3058"/>
      <c r="RPD155" s="3059"/>
      <c r="RPE155" s="3058"/>
      <c r="RPF155" s="3059"/>
      <c r="RPG155" s="3050"/>
      <c r="RPH155" s="3051"/>
      <c r="RPI155" s="3058"/>
      <c r="RPJ155" s="3056"/>
      <c r="RPK155" s="3050"/>
      <c r="RPL155" s="3051"/>
      <c r="RPM155" s="3052"/>
      <c r="RPN155" s="3053"/>
      <c r="RPO155" s="3050"/>
      <c r="RPP155" s="3054"/>
      <c r="RPQ155" s="3029"/>
      <c r="RPR155" s="3055"/>
      <c r="RPS155" s="3056"/>
      <c r="RPT155" s="3057"/>
      <c r="RPU155" s="3058"/>
      <c r="RPV155" s="3059"/>
      <c r="RPW155" s="3058"/>
      <c r="RPX155" s="3059"/>
      <c r="RPY155" s="3050"/>
      <c r="RPZ155" s="3051"/>
      <c r="RQA155" s="3058"/>
      <c r="RQB155" s="3056"/>
      <c r="RQC155" s="3050"/>
      <c r="RQD155" s="3051"/>
      <c r="RQE155" s="3052"/>
      <c r="RQF155" s="3053"/>
      <c r="RQG155" s="3050"/>
      <c r="RQH155" s="3054"/>
      <c r="RQI155" s="3029"/>
      <c r="RQJ155" s="3055"/>
      <c r="RQK155" s="3056"/>
      <c r="RQL155" s="3057"/>
      <c r="RQM155" s="3058"/>
      <c r="RQN155" s="3059"/>
      <c r="RQO155" s="3058"/>
      <c r="RQP155" s="3059"/>
      <c r="RQQ155" s="3050"/>
      <c r="RQR155" s="3051"/>
      <c r="RQS155" s="3058"/>
      <c r="RQT155" s="3056"/>
      <c r="RQU155" s="3050"/>
      <c r="RQV155" s="3051"/>
      <c r="RQW155" s="3052"/>
      <c r="RQX155" s="3053"/>
      <c r="RQY155" s="3050"/>
      <c r="RQZ155" s="3054"/>
      <c r="RRA155" s="3029"/>
      <c r="RRB155" s="3055"/>
      <c r="RRC155" s="3056"/>
      <c r="RRD155" s="3057"/>
      <c r="RRE155" s="3058"/>
      <c r="RRF155" s="3059"/>
      <c r="RRG155" s="3058"/>
      <c r="RRH155" s="3059"/>
      <c r="RRI155" s="3050"/>
      <c r="RRJ155" s="3051"/>
      <c r="RRK155" s="3058"/>
      <c r="RRL155" s="3056"/>
      <c r="RRM155" s="3050"/>
      <c r="RRN155" s="3051"/>
      <c r="RRO155" s="3052"/>
      <c r="RRP155" s="3053"/>
      <c r="RRQ155" s="3050"/>
      <c r="RRR155" s="3054"/>
      <c r="RRS155" s="3029"/>
      <c r="RRT155" s="3055"/>
      <c r="RRU155" s="3056"/>
      <c r="RRV155" s="3057"/>
      <c r="RRW155" s="3058"/>
      <c r="RRX155" s="3059"/>
      <c r="RRY155" s="3058"/>
      <c r="RRZ155" s="3059"/>
      <c r="RSA155" s="3050"/>
      <c r="RSB155" s="3051"/>
      <c r="RSC155" s="3058"/>
      <c r="RSD155" s="3056"/>
      <c r="RSE155" s="3050"/>
      <c r="RSF155" s="3051"/>
      <c r="RSG155" s="3052"/>
      <c r="RSH155" s="3053"/>
      <c r="RSI155" s="3050"/>
      <c r="RSJ155" s="3054"/>
      <c r="RSK155" s="3029"/>
      <c r="RSL155" s="3055"/>
      <c r="RSM155" s="3056"/>
      <c r="RSN155" s="3057"/>
      <c r="RSO155" s="3058"/>
      <c r="RSP155" s="3059"/>
      <c r="RSQ155" s="3058"/>
      <c r="RSR155" s="3059"/>
      <c r="RSS155" s="3050"/>
      <c r="RST155" s="3051"/>
      <c r="RSU155" s="3058"/>
      <c r="RSV155" s="3056"/>
      <c r="RSW155" s="3050"/>
      <c r="RSX155" s="3051"/>
      <c r="RSY155" s="3052"/>
      <c r="RSZ155" s="3053"/>
      <c r="RTA155" s="3050"/>
      <c r="RTB155" s="3054"/>
      <c r="RTC155" s="3029"/>
      <c r="RTD155" s="3055"/>
      <c r="RTE155" s="3056"/>
      <c r="RTF155" s="3057"/>
      <c r="RTG155" s="3058"/>
      <c r="RTH155" s="3059"/>
      <c r="RTI155" s="3058"/>
      <c r="RTJ155" s="3059"/>
      <c r="RTK155" s="3050"/>
      <c r="RTL155" s="3051"/>
      <c r="RTM155" s="3058"/>
      <c r="RTN155" s="3056"/>
      <c r="RTO155" s="3050"/>
      <c r="RTP155" s="3051"/>
      <c r="RTQ155" s="3052"/>
      <c r="RTR155" s="3053"/>
      <c r="RTS155" s="3050"/>
      <c r="RTT155" s="3054"/>
      <c r="RTU155" s="3029"/>
      <c r="RTV155" s="3055"/>
      <c r="RTW155" s="3056"/>
      <c r="RTX155" s="3057"/>
      <c r="RTY155" s="3058"/>
      <c r="RTZ155" s="3059"/>
      <c r="RUA155" s="3058"/>
      <c r="RUB155" s="3059"/>
      <c r="RUC155" s="3050"/>
      <c r="RUD155" s="3051"/>
      <c r="RUE155" s="3058"/>
      <c r="RUF155" s="3056"/>
      <c r="RUG155" s="3050"/>
      <c r="RUH155" s="3051"/>
      <c r="RUI155" s="3052"/>
      <c r="RUJ155" s="3053"/>
      <c r="RUK155" s="3050"/>
      <c r="RUL155" s="3054"/>
      <c r="RUM155" s="3029"/>
      <c r="RUN155" s="3055"/>
      <c r="RUO155" s="3056"/>
      <c r="RUP155" s="3057"/>
      <c r="RUQ155" s="3058"/>
      <c r="RUR155" s="3059"/>
      <c r="RUS155" s="3058"/>
      <c r="RUT155" s="3059"/>
      <c r="RUU155" s="3050"/>
      <c r="RUV155" s="3051"/>
      <c r="RUW155" s="3058"/>
      <c r="RUX155" s="3056"/>
      <c r="RUY155" s="3050"/>
      <c r="RUZ155" s="3051"/>
      <c r="RVA155" s="3052"/>
      <c r="RVB155" s="3053"/>
      <c r="RVC155" s="3050"/>
      <c r="RVD155" s="3054"/>
      <c r="RVE155" s="3029"/>
      <c r="RVF155" s="3055"/>
      <c r="RVG155" s="3056"/>
      <c r="RVH155" s="3057"/>
      <c r="RVI155" s="3058"/>
      <c r="RVJ155" s="3059"/>
      <c r="RVK155" s="3058"/>
      <c r="RVL155" s="3059"/>
      <c r="RVM155" s="3050"/>
      <c r="RVN155" s="3051"/>
      <c r="RVO155" s="3058"/>
      <c r="RVP155" s="3056"/>
      <c r="RVQ155" s="3050"/>
      <c r="RVR155" s="3051"/>
      <c r="RVS155" s="3052"/>
      <c r="RVT155" s="3053"/>
      <c r="RVU155" s="3050"/>
      <c r="RVV155" s="3054"/>
      <c r="RVW155" s="3029"/>
      <c r="RVX155" s="3055"/>
      <c r="RVY155" s="3056"/>
      <c r="RVZ155" s="3057"/>
      <c r="RWA155" s="3058"/>
      <c r="RWB155" s="3059"/>
      <c r="RWC155" s="3058"/>
      <c r="RWD155" s="3059"/>
      <c r="RWE155" s="3050"/>
      <c r="RWF155" s="3051"/>
      <c r="RWG155" s="3058"/>
      <c r="RWH155" s="3056"/>
      <c r="RWI155" s="3050"/>
      <c r="RWJ155" s="3051"/>
      <c r="RWK155" s="3052"/>
      <c r="RWL155" s="3053"/>
      <c r="RWM155" s="3050"/>
      <c r="RWN155" s="3054"/>
      <c r="RWO155" s="3029"/>
      <c r="RWP155" s="3055"/>
      <c r="RWQ155" s="3056"/>
      <c r="RWR155" s="3057"/>
      <c r="RWS155" s="3058"/>
      <c r="RWT155" s="3059"/>
      <c r="RWU155" s="3058"/>
      <c r="RWV155" s="3059"/>
      <c r="RWW155" s="3050"/>
      <c r="RWX155" s="3051"/>
      <c r="RWY155" s="3058"/>
      <c r="RWZ155" s="3056"/>
      <c r="RXA155" s="3050"/>
      <c r="RXB155" s="3051"/>
      <c r="RXC155" s="3052"/>
      <c r="RXD155" s="3053"/>
      <c r="RXE155" s="3050"/>
      <c r="RXF155" s="3054"/>
      <c r="RXG155" s="3029"/>
      <c r="RXH155" s="3055"/>
      <c r="RXI155" s="3056"/>
      <c r="RXJ155" s="3057"/>
      <c r="RXK155" s="3058"/>
      <c r="RXL155" s="3059"/>
      <c r="RXM155" s="3058"/>
      <c r="RXN155" s="3059"/>
      <c r="RXO155" s="3050"/>
      <c r="RXP155" s="3051"/>
      <c r="RXQ155" s="3058"/>
      <c r="RXR155" s="3056"/>
      <c r="RXS155" s="3050"/>
      <c r="RXT155" s="3051"/>
      <c r="RXU155" s="3052"/>
      <c r="RXV155" s="3053"/>
      <c r="RXW155" s="3050"/>
      <c r="RXX155" s="3054"/>
      <c r="RXY155" s="3029"/>
      <c r="RXZ155" s="3055"/>
      <c r="RYA155" s="3056"/>
      <c r="RYB155" s="3057"/>
      <c r="RYC155" s="3058"/>
      <c r="RYD155" s="3059"/>
      <c r="RYE155" s="3058"/>
      <c r="RYF155" s="3059"/>
      <c r="RYG155" s="3050"/>
      <c r="RYH155" s="3051"/>
      <c r="RYI155" s="3058"/>
      <c r="RYJ155" s="3056"/>
      <c r="RYK155" s="3050"/>
      <c r="RYL155" s="3051"/>
      <c r="RYM155" s="3052"/>
      <c r="RYN155" s="3053"/>
      <c r="RYO155" s="3050"/>
      <c r="RYP155" s="3054"/>
      <c r="RYQ155" s="3029"/>
      <c r="RYR155" s="3055"/>
      <c r="RYS155" s="3056"/>
      <c r="RYT155" s="3057"/>
      <c r="RYU155" s="3058"/>
      <c r="RYV155" s="3059"/>
      <c r="RYW155" s="3058"/>
      <c r="RYX155" s="3059"/>
      <c r="RYY155" s="3050"/>
      <c r="RYZ155" s="3051"/>
      <c r="RZA155" s="3058"/>
      <c r="RZB155" s="3056"/>
      <c r="RZC155" s="3050"/>
      <c r="RZD155" s="3051"/>
      <c r="RZE155" s="3052"/>
      <c r="RZF155" s="3053"/>
      <c r="RZG155" s="3050"/>
      <c r="RZH155" s="3054"/>
      <c r="RZI155" s="3029"/>
      <c r="RZJ155" s="3055"/>
      <c r="RZK155" s="3056"/>
      <c r="RZL155" s="3057"/>
      <c r="RZM155" s="3058"/>
      <c r="RZN155" s="3059"/>
      <c r="RZO155" s="3058"/>
      <c r="RZP155" s="3059"/>
      <c r="RZQ155" s="3050"/>
      <c r="RZR155" s="3051"/>
      <c r="RZS155" s="3058"/>
      <c r="RZT155" s="3056"/>
      <c r="RZU155" s="3050"/>
      <c r="RZV155" s="3051"/>
      <c r="RZW155" s="3052"/>
      <c r="RZX155" s="3053"/>
      <c r="RZY155" s="3050"/>
      <c r="RZZ155" s="3054"/>
      <c r="SAA155" s="3029"/>
      <c r="SAB155" s="3055"/>
      <c r="SAC155" s="3056"/>
      <c r="SAD155" s="3057"/>
      <c r="SAE155" s="3058"/>
      <c r="SAF155" s="3059"/>
      <c r="SAG155" s="3058"/>
      <c r="SAH155" s="3059"/>
      <c r="SAI155" s="3050"/>
      <c r="SAJ155" s="3051"/>
      <c r="SAK155" s="3058"/>
      <c r="SAL155" s="3056"/>
      <c r="SAM155" s="3050"/>
      <c r="SAN155" s="3051"/>
      <c r="SAO155" s="3052"/>
      <c r="SAP155" s="3053"/>
      <c r="SAQ155" s="3050"/>
      <c r="SAR155" s="3054"/>
      <c r="SAS155" s="3029"/>
      <c r="SAT155" s="3055"/>
      <c r="SAU155" s="3056"/>
      <c r="SAV155" s="3057"/>
      <c r="SAW155" s="3058"/>
      <c r="SAX155" s="3059"/>
      <c r="SAY155" s="3058"/>
      <c r="SAZ155" s="3059"/>
      <c r="SBA155" s="3050"/>
      <c r="SBB155" s="3051"/>
      <c r="SBC155" s="3058"/>
      <c r="SBD155" s="3056"/>
      <c r="SBE155" s="3050"/>
      <c r="SBF155" s="3051"/>
      <c r="SBG155" s="3052"/>
      <c r="SBH155" s="3053"/>
      <c r="SBI155" s="3050"/>
      <c r="SBJ155" s="3054"/>
      <c r="SBK155" s="3029"/>
      <c r="SBL155" s="3055"/>
      <c r="SBM155" s="3056"/>
      <c r="SBN155" s="3057"/>
      <c r="SBO155" s="3058"/>
      <c r="SBP155" s="3059"/>
      <c r="SBQ155" s="3058"/>
      <c r="SBR155" s="3059"/>
      <c r="SBS155" s="3050"/>
      <c r="SBT155" s="3051"/>
      <c r="SBU155" s="3058"/>
      <c r="SBV155" s="3056"/>
      <c r="SBW155" s="3050"/>
      <c r="SBX155" s="3051"/>
      <c r="SBY155" s="3052"/>
      <c r="SBZ155" s="3053"/>
      <c r="SCA155" s="3050"/>
      <c r="SCB155" s="3054"/>
      <c r="SCC155" s="3029"/>
      <c r="SCD155" s="3055"/>
      <c r="SCE155" s="3056"/>
      <c r="SCF155" s="3057"/>
      <c r="SCG155" s="3058"/>
      <c r="SCH155" s="3059"/>
      <c r="SCI155" s="3058"/>
      <c r="SCJ155" s="3059"/>
      <c r="SCK155" s="3050"/>
      <c r="SCL155" s="3051"/>
      <c r="SCM155" s="3058"/>
      <c r="SCN155" s="3056"/>
      <c r="SCO155" s="3050"/>
      <c r="SCP155" s="3051"/>
      <c r="SCQ155" s="3052"/>
      <c r="SCR155" s="3053"/>
      <c r="SCS155" s="3050"/>
      <c r="SCT155" s="3054"/>
      <c r="SCU155" s="3029"/>
      <c r="SCV155" s="3055"/>
      <c r="SCW155" s="3056"/>
      <c r="SCX155" s="3057"/>
      <c r="SCY155" s="3058"/>
      <c r="SCZ155" s="3059"/>
      <c r="SDA155" s="3058"/>
      <c r="SDB155" s="3059"/>
      <c r="SDC155" s="3050"/>
      <c r="SDD155" s="3051"/>
      <c r="SDE155" s="3058"/>
      <c r="SDF155" s="3056"/>
      <c r="SDG155" s="3050"/>
      <c r="SDH155" s="3051"/>
      <c r="SDI155" s="3052"/>
      <c r="SDJ155" s="3053"/>
      <c r="SDK155" s="3050"/>
      <c r="SDL155" s="3054"/>
      <c r="SDM155" s="3029"/>
      <c r="SDN155" s="3055"/>
      <c r="SDO155" s="3056"/>
      <c r="SDP155" s="3057"/>
      <c r="SDQ155" s="3058"/>
      <c r="SDR155" s="3059"/>
      <c r="SDS155" s="3058"/>
      <c r="SDT155" s="3059"/>
      <c r="SDU155" s="3050"/>
      <c r="SDV155" s="3051"/>
      <c r="SDW155" s="3058"/>
      <c r="SDX155" s="3056"/>
      <c r="SDY155" s="3050"/>
      <c r="SDZ155" s="3051"/>
      <c r="SEA155" s="3052"/>
      <c r="SEB155" s="3053"/>
      <c r="SEC155" s="3050"/>
      <c r="SED155" s="3054"/>
      <c r="SEE155" s="3029"/>
      <c r="SEF155" s="3055"/>
      <c r="SEG155" s="3056"/>
      <c r="SEH155" s="3057"/>
      <c r="SEI155" s="3058"/>
      <c r="SEJ155" s="3059"/>
      <c r="SEK155" s="3058"/>
      <c r="SEL155" s="3059"/>
      <c r="SEM155" s="3050"/>
      <c r="SEN155" s="3051"/>
      <c r="SEO155" s="3058"/>
      <c r="SEP155" s="3056"/>
      <c r="SEQ155" s="3050"/>
      <c r="SER155" s="3051"/>
      <c r="SES155" s="3052"/>
      <c r="SET155" s="3053"/>
      <c r="SEU155" s="3050"/>
      <c r="SEV155" s="3054"/>
      <c r="SEW155" s="3029"/>
      <c r="SEX155" s="3055"/>
      <c r="SEY155" s="3056"/>
      <c r="SEZ155" s="3057"/>
      <c r="SFA155" s="3058"/>
      <c r="SFB155" s="3059"/>
      <c r="SFC155" s="3058"/>
      <c r="SFD155" s="3059"/>
      <c r="SFE155" s="3050"/>
      <c r="SFF155" s="3051"/>
      <c r="SFG155" s="3058"/>
      <c r="SFH155" s="3056"/>
      <c r="SFI155" s="3050"/>
      <c r="SFJ155" s="3051"/>
      <c r="SFK155" s="3052"/>
      <c r="SFL155" s="3053"/>
      <c r="SFM155" s="3050"/>
      <c r="SFN155" s="3054"/>
      <c r="SFO155" s="3029"/>
      <c r="SFP155" s="3055"/>
      <c r="SFQ155" s="3056"/>
      <c r="SFR155" s="3057"/>
      <c r="SFS155" s="3058"/>
      <c r="SFT155" s="3059"/>
      <c r="SFU155" s="3058"/>
      <c r="SFV155" s="3059"/>
      <c r="SFW155" s="3050"/>
      <c r="SFX155" s="3051"/>
      <c r="SFY155" s="3058"/>
      <c r="SFZ155" s="3056"/>
      <c r="SGA155" s="3050"/>
      <c r="SGB155" s="3051"/>
      <c r="SGC155" s="3052"/>
      <c r="SGD155" s="3053"/>
      <c r="SGE155" s="3050"/>
      <c r="SGF155" s="3054"/>
      <c r="SGG155" s="3029"/>
      <c r="SGH155" s="3055"/>
      <c r="SGI155" s="3056"/>
      <c r="SGJ155" s="3057"/>
      <c r="SGK155" s="3058"/>
      <c r="SGL155" s="3059"/>
      <c r="SGM155" s="3058"/>
      <c r="SGN155" s="3059"/>
      <c r="SGO155" s="3050"/>
      <c r="SGP155" s="3051"/>
      <c r="SGQ155" s="3058"/>
      <c r="SGR155" s="3056"/>
      <c r="SGS155" s="3050"/>
      <c r="SGT155" s="3051"/>
      <c r="SGU155" s="3052"/>
      <c r="SGV155" s="3053"/>
      <c r="SGW155" s="3050"/>
      <c r="SGX155" s="3054"/>
      <c r="SGY155" s="3029"/>
      <c r="SGZ155" s="3055"/>
      <c r="SHA155" s="3056"/>
      <c r="SHB155" s="3057"/>
      <c r="SHC155" s="3058"/>
      <c r="SHD155" s="3059"/>
      <c r="SHE155" s="3058"/>
      <c r="SHF155" s="3059"/>
      <c r="SHG155" s="3050"/>
      <c r="SHH155" s="3051"/>
      <c r="SHI155" s="3058"/>
      <c r="SHJ155" s="3056"/>
      <c r="SHK155" s="3050"/>
      <c r="SHL155" s="3051"/>
      <c r="SHM155" s="3052"/>
      <c r="SHN155" s="3053"/>
      <c r="SHO155" s="3050"/>
      <c r="SHP155" s="3054"/>
      <c r="SHQ155" s="3029"/>
      <c r="SHR155" s="3055"/>
      <c r="SHS155" s="3056"/>
      <c r="SHT155" s="3057"/>
      <c r="SHU155" s="3058"/>
      <c r="SHV155" s="3059"/>
      <c r="SHW155" s="3058"/>
      <c r="SHX155" s="3059"/>
      <c r="SHY155" s="3050"/>
      <c r="SHZ155" s="3051"/>
      <c r="SIA155" s="3058"/>
      <c r="SIB155" s="3056"/>
      <c r="SIC155" s="3050"/>
      <c r="SID155" s="3051"/>
      <c r="SIE155" s="3052"/>
      <c r="SIF155" s="3053"/>
      <c r="SIG155" s="3050"/>
      <c r="SIH155" s="3054"/>
      <c r="SII155" s="3029"/>
      <c r="SIJ155" s="3055"/>
      <c r="SIK155" s="3056"/>
      <c r="SIL155" s="3057"/>
      <c r="SIM155" s="3058"/>
      <c r="SIN155" s="3059"/>
      <c r="SIO155" s="3058"/>
      <c r="SIP155" s="3059"/>
      <c r="SIQ155" s="3050"/>
      <c r="SIR155" s="3051"/>
      <c r="SIS155" s="3058"/>
      <c r="SIT155" s="3056"/>
      <c r="SIU155" s="3050"/>
      <c r="SIV155" s="3051"/>
      <c r="SIW155" s="3052"/>
      <c r="SIX155" s="3053"/>
      <c r="SIY155" s="3050"/>
      <c r="SIZ155" s="3054"/>
      <c r="SJA155" s="3029"/>
      <c r="SJB155" s="3055"/>
      <c r="SJC155" s="3056"/>
      <c r="SJD155" s="3057"/>
      <c r="SJE155" s="3058"/>
      <c r="SJF155" s="3059"/>
      <c r="SJG155" s="3058"/>
      <c r="SJH155" s="3059"/>
      <c r="SJI155" s="3050"/>
      <c r="SJJ155" s="3051"/>
      <c r="SJK155" s="3058"/>
      <c r="SJL155" s="3056"/>
      <c r="SJM155" s="3050"/>
      <c r="SJN155" s="3051"/>
      <c r="SJO155" s="3052"/>
      <c r="SJP155" s="3053"/>
      <c r="SJQ155" s="3050"/>
      <c r="SJR155" s="3054"/>
      <c r="SJS155" s="3029"/>
      <c r="SJT155" s="3055"/>
      <c r="SJU155" s="3056"/>
      <c r="SJV155" s="3057"/>
      <c r="SJW155" s="3058"/>
      <c r="SJX155" s="3059"/>
      <c r="SJY155" s="3058"/>
      <c r="SJZ155" s="3059"/>
      <c r="SKA155" s="3050"/>
      <c r="SKB155" s="3051"/>
      <c r="SKC155" s="3058"/>
      <c r="SKD155" s="3056"/>
      <c r="SKE155" s="3050"/>
      <c r="SKF155" s="3051"/>
      <c r="SKG155" s="3052"/>
      <c r="SKH155" s="3053"/>
      <c r="SKI155" s="3050"/>
      <c r="SKJ155" s="3054"/>
      <c r="SKK155" s="3029"/>
      <c r="SKL155" s="3055"/>
      <c r="SKM155" s="3056"/>
      <c r="SKN155" s="3057"/>
      <c r="SKO155" s="3058"/>
      <c r="SKP155" s="3059"/>
      <c r="SKQ155" s="3058"/>
      <c r="SKR155" s="3059"/>
      <c r="SKS155" s="3050"/>
      <c r="SKT155" s="3051"/>
      <c r="SKU155" s="3058"/>
      <c r="SKV155" s="3056"/>
      <c r="SKW155" s="3050"/>
      <c r="SKX155" s="3051"/>
      <c r="SKY155" s="3052"/>
      <c r="SKZ155" s="3053"/>
      <c r="SLA155" s="3050"/>
      <c r="SLB155" s="3054"/>
      <c r="SLC155" s="3029"/>
      <c r="SLD155" s="3055"/>
      <c r="SLE155" s="3056"/>
      <c r="SLF155" s="3057"/>
      <c r="SLG155" s="3058"/>
      <c r="SLH155" s="3059"/>
      <c r="SLI155" s="3058"/>
      <c r="SLJ155" s="3059"/>
      <c r="SLK155" s="3050"/>
      <c r="SLL155" s="3051"/>
      <c r="SLM155" s="3058"/>
      <c r="SLN155" s="3056"/>
      <c r="SLO155" s="3050"/>
      <c r="SLP155" s="3051"/>
      <c r="SLQ155" s="3052"/>
      <c r="SLR155" s="3053"/>
      <c r="SLS155" s="3050"/>
      <c r="SLT155" s="3054"/>
      <c r="SLU155" s="3029"/>
      <c r="SLV155" s="3055"/>
      <c r="SLW155" s="3056"/>
      <c r="SLX155" s="3057"/>
      <c r="SLY155" s="3058"/>
      <c r="SLZ155" s="3059"/>
      <c r="SMA155" s="3058"/>
      <c r="SMB155" s="3059"/>
      <c r="SMC155" s="3050"/>
      <c r="SMD155" s="3051"/>
      <c r="SME155" s="3058"/>
      <c r="SMF155" s="3056"/>
      <c r="SMG155" s="3050"/>
      <c r="SMH155" s="3051"/>
      <c r="SMI155" s="3052"/>
      <c r="SMJ155" s="3053"/>
      <c r="SMK155" s="3050"/>
      <c r="SML155" s="3054"/>
      <c r="SMM155" s="3029"/>
      <c r="SMN155" s="3055"/>
      <c r="SMO155" s="3056"/>
      <c r="SMP155" s="3057"/>
      <c r="SMQ155" s="3058"/>
      <c r="SMR155" s="3059"/>
      <c r="SMS155" s="3058"/>
      <c r="SMT155" s="3059"/>
      <c r="SMU155" s="3050"/>
      <c r="SMV155" s="3051"/>
      <c r="SMW155" s="3058"/>
      <c r="SMX155" s="3056"/>
      <c r="SMY155" s="3050"/>
      <c r="SMZ155" s="3051"/>
      <c r="SNA155" s="3052"/>
      <c r="SNB155" s="3053"/>
      <c r="SNC155" s="3050"/>
      <c r="SND155" s="3054"/>
      <c r="SNE155" s="3029"/>
      <c r="SNF155" s="3055"/>
      <c r="SNG155" s="3056"/>
      <c r="SNH155" s="3057"/>
      <c r="SNI155" s="3058"/>
      <c r="SNJ155" s="3059"/>
      <c r="SNK155" s="3058"/>
      <c r="SNL155" s="3059"/>
      <c r="SNM155" s="3050"/>
      <c r="SNN155" s="3051"/>
      <c r="SNO155" s="3058"/>
      <c r="SNP155" s="3056"/>
      <c r="SNQ155" s="3050"/>
      <c r="SNR155" s="3051"/>
      <c r="SNS155" s="3052"/>
      <c r="SNT155" s="3053"/>
      <c r="SNU155" s="3050"/>
      <c r="SNV155" s="3054"/>
      <c r="SNW155" s="3029"/>
      <c r="SNX155" s="3055"/>
      <c r="SNY155" s="3056"/>
      <c r="SNZ155" s="3057"/>
      <c r="SOA155" s="3058"/>
      <c r="SOB155" s="3059"/>
      <c r="SOC155" s="3058"/>
      <c r="SOD155" s="3059"/>
      <c r="SOE155" s="3050"/>
      <c r="SOF155" s="3051"/>
      <c r="SOG155" s="3058"/>
      <c r="SOH155" s="3056"/>
      <c r="SOI155" s="3050"/>
      <c r="SOJ155" s="3051"/>
      <c r="SOK155" s="3052"/>
      <c r="SOL155" s="3053"/>
      <c r="SOM155" s="3050"/>
      <c r="SON155" s="3054"/>
      <c r="SOO155" s="3029"/>
      <c r="SOP155" s="3055"/>
      <c r="SOQ155" s="3056"/>
      <c r="SOR155" s="3057"/>
      <c r="SOS155" s="3058"/>
      <c r="SOT155" s="3059"/>
      <c r="SOU155" s="3058"/>
      <c r="SOV155" s="3059"/>
      <c r="SOW155" s="3050"/>
      <c r="SOX155" s="3051"/>
      <c r="SOY155" s="3058"/>
      <c r="SOZ155" s="3056"/>
      <c r="SPA155" s="3050"/>
      <c r="SPB155" s="3051"/>
      <c r="SPC155" s="3052"/>
      <c r="SPD155" s="3053"/>
      <c r="SPE155" s="3050"/>
      <c r="SPF155" s="3054"/>
      <c r="SPG155" s="3029"/>
      <c r="SPH155" s="3055"/>
      <c r="SPI155" s="3056"/>
      <c r="SPJ155" s="3057"/>
      <c r="SPK155" s="3058"/>
      <c r="SPL155" s="3059"/>
      <c r="SPM155" s="3058"/>
      <c r="SPN155" s="3059"/>
      <c r="SPO155" s="3050"/>
      <c r="SPP155" s="3051"/>
      <c r="SPQ155" s="3058"/>
      <c r="SPR155" s="3056"/>
      <c r="SPS155" s="3050"/>
      <c r="SPT155" s="3051"/>
      <c r="SPU155" s="3052"/>
      <c r="SPV155" s="3053"/>
      <c r="SPW155" s="3050"/>
      <c r="SPX155" s="3054"/>
      <c r="SPY155" s="3029"/>
      <c r="SPZ155" s="3055"/>
      <c r="SQA155" s="3056"/>
      <c r="SQB155" s="3057"/>
      <c r="SQC155" s="3058"/>
      <c r="SQD155" s="3059"/>
      <c r="SQE155" s="3058"/>
      <c r="SQF155" s="3059"/>
      <c r="SQG155" s="3050"/>
      <c r="SQH155" s="3051"/>
      <c r="SQI155" s="3058"/>
      <c r="SQJ155" s="3056"/>
      <c r="SQK155" s="3050"/>
      <c r="SQL155" s="3051"/>
      <c r="SQM155" s="3052"/>
      <c r="SQN155" s="3053"/>
      <c r="SQO155" s="3050"/>
      <c r="SQP155" s="3054"/>
      <c r="SQQ155" s="3029"/>
      <c r="SQR155" s="3055"/>
      <c r="SQS155" s="3056"/>
      <c r="SQT155" s="3057"/>
      <c r="SQU155" s="3058"/>
      <c r="SQV155" s="3059"/>
      <c r="SQW155" s="3058"/>
      <c r="SQX155" s="3059"/>
      <c r="SQY155" s="3050"/>
      <c r="SQZ155" s="3051"/>
      <c r="SRA155" s="3058"/>
      <c r="SRB155" s="3056"/>
      <c r="SRC155" s="3050"/>
      <c r="SRD155" s="3051"/>
      <c r="SRE155" s="3052"/>
      <c r="SRF155" s="3053"/>
      <c r="SRG155" s="3050"/>
      <c r="SRH155" s="3054"/>
      <c r="SRI155" s="3029"/>
      <c r="SRJ155" s="3055"/>
      <c r="SRK155" s="3056"/>
      <c r="SRL155" s="3057"/>
      <c r="SRM155" s="3058"/>
      <c r="SRN155" s="3059"/>
      <c r="SRO155" s="3058"/>
      <c r="SRP155" s="3059"/>
      <c r="SRQ155" s="3050"/>
      <c r="SRR155" s="3051"/>
      <c r="SRS155" s="3058"/>
      <c r="SRT155" s="3056"/>
      <c r="SRU155" s="3050"/>
      <c r="SRV155" s="3051"/>
      <c r="SRW155" s="3052"/>
      <c r="SRX155" s="3053"/>
      <c r="SRY155" s="3050"/>
      <c r="SRZ155" s="3054"/>
      <c r="SSA155" s="3029"/>
      <c r="SSB155" s="3055"/>
      <c r="SSC155" s="3056"/>
      <c r="SSD155" s="3057"/>
      <c r="SSE155" s="3058"/>
      <c r="SSF155" s="3059"/>
      <c r="SSG155" s="3058"/>
      <c r="SSH155" s="3059"/>
      <c r="SSI155" s="3050"/>
      <c r="SSJ155" s="3051"/>
      <c r="SSK155" s="3058"/>
      <c r="SSL155" s="3056"/>
      <c r="SSM155" s="3050"/>
      <c r="SSN155" s="3051"/>
      <c r="SSO155" s="3052"/>
      <c r="SSP155" s="3053"/>
      <c r="SSQ155" s="3050"/>
      <c r="SSR155" s="3054"/>
      <c r="SSS155" s="3029"/>
      <c r="SST155" s="3055"/>
      <c r="SSU155" s="3056"/>
      <c r="SSV155" s="3057"/>
      <c r="SSW155" s="3058"/>
      <c r="SSX155" s="3059"/>
      <c r="SSY155" s="3058"/>
      <c r="SSZ155" s="3059"/>
      <c r="STA155" s="3050"/>
      <c r="STB155" s="3051"/>
      <c r="STC155" s="3058"/>
      <c r="STD155" s="3056"/>
      <c r="STE155" s="3050"/>
      <c r="STF155" s="3051"/>
      <c r="STG155" s="3052"/>
      <c r="STH155" s="3053"/>
      <c r="STI155" s="3050"/>
      <c r="STJ155" s="3054"/>
      <c r="STK155" s="3029"/>
      <c r="STL155" s="3055"/>
      <c r="STM155" s="3056"/>
      <c r="STN155" s="3057"/>
      <c r="STO155" s="3058"/>
      <c r="STP155" s="3059"/>
      <c r="STQ155" s="3058"/>
      <c r="STR155" s="3059"/>
      <c r="STS155" s="3050"/>
      <c r="STT155" s="3051"/>
      <c r="STU155" s="3058"/>
      <c r="STV155" s="3056"/>
      <c r="STW155" s="3050"/>
      <c r="STX155" s="3051"/>
      <c r="STY155" s="3052"/>
      <c r="STZ155" s="3053"/>
      <c r="SUA155" s="3050"/>
      <c r="SUB155" s="3054"/>
      <c r="SUC155" s="3029"/>
      <c r="SUD155" s="3055"/>
      <c r="SUE155" s="3056"/>
      <c r="SUF155" s="3057"/>
      <c r="SUG155" s="3058"/>
      <c r="SUH155" s="3059"/>
      <c r="SUI155" s="3058"/>
      <c r="SUJ155" s="3059"/>
      <c r="SUK155" s="3050"/>
      <c r="SUL155" s="3051"/>
      <c r="SUM155" s="3058"/>
      <c r="SUN155" s="3056"/>
      <c r="SUO155" s="3050"/>
      <c r="SUP155" s="3051"/>
      <c r="SUQ155" s="3052"/>
      <c r="SUR155" s="3053"/>
      <c r="SUS155" s="3050"/>
      <c r="SUT155" s="3054"/>
      <c r="SUU155" s="3029"/>
      <c r="SUV155" s="3055"/>
      <c r="SUW155" s="3056"/>
      <c r="SUX155" s="3057"/>
      <c r="SUY155" s="3058"/>
      <c r="SUZ155" s="3059"/>
      <c r="SVA155" s="3058"/>
      <c r="SVB155" s="3059"/>
      <c r="SVC155" s="3050"/>
      <c r="SVD155" s="3051"/>
      <c r="SVE155" s="3058"/>
      <c r="SVF155" s="3056"/>
      <c r="SVG155" s="3050"/>
      <c r="SVH155" s="3051"/>
      <c r="SVI155" s="3052"/>
      <c r="SVJ155" s="3053"/>
      <c r="SVK155" s="3050"/>
      <c r="SVL155" s="3054"/>
      <c r="SVM155" s="3029"/>
      <c r="SVN155" s="3055"/>
      <c r="SVO155" s="3056"/>
      <c r="SVP155" s="3057"/>
      <c r="SVQ155" s="3058"/>
      <c r="SVR155" s="3059"/>
      <c r="SVS155" s="3058"/>
      <c r="SVT155" s="3059"/>
      <c r="SVU155" s="3050"/>
      <c r="SVV155" s="3051"/>
      <c r="SVW155" s="3058"/>
      <c r="SVX155" s="3056"/>
      <c r="SVY155" s="3050"/>
      <c r="SVZ155" s="3051"/>
      <c r="SWA155" s="3052"/>
      <c r="SWB155" s="3053"/>
      <c r="SWC155" s="3050"/>
      <c r="SWD155" s="3054"/>
      <c r="SWE155" s="3029"/>
      <c r="SWF155" s="3055"/>
      <c r="SWG155" s="3056"/>
      <c r="SWH155" s="3057"/>
      <c r="SWI155" s="3058"/>
      <c r="SWJ155" s="3059"/>
      <c r="SWK155" s="3058"/>
      <c r="SWL155" s="3059"/>
      <c r="SWM155" s="3050"/>
      <c r="SWN155" s="3051"/>
      <c r="SWO155" s="3058"/>
      <c r="SWP155" s="3056"/>
      <c r="SWQ155" s="3050"/>
      <c r="SWR155" s="3051"/>
      <c r="SWS155" s="3052"/>
      <c r="SWT155" s="3053"/>
      <c r="SWU155" s="3050"/>
      <c r="SWV155" s="3054"/>
      <c r="SWW155" s="3029"/>
      <c r="SWX155" s="3055"/>
      <c r="SWY155" s="3056"/>
      <c r="SWZ155" s="3057"/>
      <c r="SXA155" s="3058"/>
      <c r="SXB155" s="3059"/>
      <c r="SXC155" s="3058"/>
      <c r="SXD155" s="3059"/>
      <c r="SXE155" s="3050"/>
      <c r="SXF155" s="3051"/>
      <c r="SXG155" s="3058"/>
      <c r="SXH155" s="3056"/>
      <c r="SXI155" s="3050"/>
      <c r="SXJ155" s="3051"/>
      <c r="SXK155" s="3052"/>
      <c r="SXL155" s="3053"/>
      <c r="SXM155" s="3050"/>
      <c r="SXN155" s="3054"/>
      <c r="SXO155" s="3029"/>
      <c r="SXP155" s="3055"/>
      <c r="SXQ155" s="3056"/>
      <c r="SXR155" s="3057"/>
      <c r="SXS155" s="3058"/>
      <c r="SXT155" s="3059"/>
      <c r="SXU155" s="3058"/>
      <c r="SXV155" s="3059"/>
      <c r="SXW155" s="3050"/>
      <c r="SXX155" s="3051"/>
      <c r="SXY155" s="3058"/>
      <c r="SXZ155" s="3056"/>
      <c r="SYA155" s="3050"/>
      <c r="SYB155" s="3051"/>
      <c r="SYC155" s="3052"/>
      <c r="SYD155" s="3053"/>
      <c r="SYE155" s="3050"/>
      <c r="SYF155" s="3054"/>
      <c r="SYG155" s="3029"/>
      <c r="SYH155" s="3055"/>
      <c r="SYI155" s="3056"/>
      <c r="SYJ155" s="3057"/>
      <c r="SYK155" s="3058"/>
      <c r="SYL155" s="3059"/>
      <c r="SYM155" s="3058"/>
      <c r="SYN155" s="3059"/>
      <c r="SYO155" s="3050"/>
      <c r="SYP155" s="3051"/>
      <c r="SYQ155" s="3058"/>
      <c r="SYR155" s="3056"/>
      <c r="SYS155" s="3050"/>
      <c r="SYT155" s="3051"/>
      <c r="SYU155" s="3052"/>
      <c r="SYV155" s="3053"/>
      <c r="SYW155" s="3050"/>
      <c r="SYX155" s="3054"/>
      <c r="SYY155" s="3029"/>
      <c r="SYZ155" s="3055"/>
      <c r="SZA155" s="3056"/>
      <c r="SZB155" s="3057"/>
      <c r="SZC155" s="3058"/>
      <c r="SZD155" s="3059"/>
      <c r="SZE155" s="3058"/>
      <c r="SZF155" s="3059"/>
      <c r="SZG155" s="3050"/>
      <c r="SZH155" s="3051"/>
      <c r="SZI155" s="3058"/>
      <c r="SZJ155" s="3056"/>
      <c r="SZK155" s="3050"/>
      <c r="SZL155" s="3051"/>
      <c r="SZM155" s="3052"/>
      <c r="SZN155" s="3053"/>
      <c r="SZO155" s="3050"/>
      <c r="SZP155" s="3054"/>
      <c r="SZQ155" s="3029"/>
      <c r="SZR155" s="3055"/>
      <c r="SZS155" s="3056"/>
      <c r="SZT155" s="3057"/>
      <c r="SZU155" s="3058"/>
      <c r="SZV155" s="3059"/>
      <c r="SZW155" s="3058"/>
      <c r="SZX155" s="3059"/>
      <c r="SZY155" s="3050"/>
      <c r="SZZ155" s="3051"/>
      <c r="TAA155" s="3058"/>
      <c r="TAB155" s="3056"/>
      <c r="TAC155" s="3050"/>
      <c r="TAD155" s="3051"/>
      <c r="TAE155" s="3052"/>
      <c r="TAF155" s="3053"/>
      <c r="TAG155" s="3050"/>
      <c r="TAH155" s="3054"/>
      <c r="TAI155" s="3029"/>
      <c r="TAJ155" s="3055"/>
      <c r="TAK155" s="3056"/>
      <c r="TAL155" s="3057"/>
      <c r="TAM155" s="3058"/>
      <c r="TAN155" s="3059"/>
      <c r="TAO155" s="3058"/>
      <c r="TAP155" s="3059"/>
      <c r="TAQ155" s="3050"/>
      <c r="TAR155" s="3051"/>
      <c r="TAS155" s="3058"/>
      <c r="TAT155" s="3056"/>
      <c r="TAU155" s="3050"/>
      <c r="TAV155" s="3051"/>
      <c r="TAW155" s="3052"/>
      <c r="TAX155" s="3053"/>
      <c r="TAY155" s="3050"/>
      <c r="TAZ155" s="3054"/>
      <c r="TBA155" s="3029"/>
      <c r="TBB155" s="3055"/>
      <c r="TBC155" s="3056"/>
      <c r="TBD155" s="3057"/>
      <c r="TBE155" s="3058"/>
      <c r="TBF155" s="3059"/>
      <c r="TBG155" s="3058"/>
      <c r="TBH155" s="3059"/>
      <c r="TBI155" s="3050"/>
      <c r="TBJ155" s="3051"/>
      <c r="TBK155" s="3058"/>
      <c r="TBL155" s="3056"/>
      <c r="TBM155" s="3050"/>
      <c r="TBN155" s="3051"/>
      <c r="TBO155" s="3052"/>
      <c r="TBP155" s="3053"/>
      <c r="TBQ155" s="3050"/>
      <c r="TBR155" s="3054"/>
      <c r="TBS155" s="3029"/>
      <c r="TBT155" s="3055"/>
      <c r="TBU155" s="3056"/>
      <c r="TBV155" s="3057"/>
      <c r="TBW155" s="3058"/>
      <c r="TBX155" s="3059"/>
      <c r="TBY155" s="3058"/>
      <c r="TBZ155" s="3059"/>
      <c r="TCA155" s="3050"/>
      <c r="TCB155" s="3051"/>
      <c r="TCC155" s="3058"/>
      <c r="TCD155" s="3056"/>
      <c r="TCE155" s="3050"/>
      <c r="TCF155" s="3051"/>
      <c r="TCG155" s="3052"/>
      <c r="TCH155" s="3053"/>
      <c r="TCI155" s="3050"/>
      <c r="TCJ155" s="3054"/>
      <c r="TCK155" s="3029"/>
      <c r="TCL155" s="3055"/>
      <c r="TCM155" s="3056"/>
      <c r="TCN155" s="3057"/>
      <c r="TCO155" s="3058"/>
      <c r="TCP155" s="3059"/>
      <c r="TCQ155" s="3058"/>
      <c r="TCR155" s="3059"/>
      <c r="TCS155" s="3050"/>
      <c r="TCT155" s="3051"/>
      <c r="TCU155" s="3058"/>
      <c r="TCV155" s="3056"/>
      <c r="TCW155" s="3050"/>
      <c r="TCX155" s="3051"/>
      <c r="TCY155" s="3052"/>
      <c r="TCZ155" s="3053"/>
      <c r="TDA155" s="3050"/>
      <c r="TDB155" s="3054"/>
      <c r="TDC155" s="3029"/>
      <c r="TDD155" s="3055"/>
      <c r="TDE155" s="3056"/>
      <c r="TDF155" s="3057"/>
      <c r="TDG155" s="3058"/>
      <c r="TDH155" s="3059"/>
      <c r="TDI155" s="3058"/>
      <c r="TDJ155" s="3059"/>
      <c r="TDK155" s="3050"/>
      <c r="TDL155" s="3051"/>
      <c r="TDM155" s="3058"/>
      <c r="TDN155" s="3056"/>
      <c r="TDO155" s="3050"/>
      <c r="TDP155" s="3051"/>
      <c r="TDQ155" s="3052"/>
      <c r="TDR155" s="3053"/>
      <c r="TDS155" s="3050"/>
      <c r="TDT155" s="3054"/>
      <c r="TDU155" s="3029"/>
      <c r="TDV155" s="3055"/>
      <c r="TDW155" s="3056"/>
      <c r="TDX155" s="3057"/>
      <c r="TDY155" s="3058"/>
      <c r="TDZ155" s="3059"/>
      <c r="TEA155" s="3058"/>
      <c r="TEB155" s="3059"/>
      <c r="TEC155" s="3050"/>
      <c r="TED155" s="3051"/>
      <c r="TEE155" s="3058"/>
      <c r="TEF155" s="3056"/>
      <c r="TEG155" s="3050"/>
      <c r="TEH155" s="3051"/>
      <c r="TEI155" s="3052"/>
      <c r="TEJ155" s="3053"/>
      <c r="TEK155" s="3050"/>
      <c r="TEL155" s="3054"/>
      <c r="TEM155" s="3029"/>
      <c r="TEN155" s="3055"/>
      <c r="TEO155" s="3056"/>
      <c r="TEP155" s="3057"/>
      <c r="TEQ155" s="3058"/>
      <c r="TER155" s="3059"/>
      <c r="TES155" s="3058"/>
      <c r="TET155" s="3059"/>
      <c r="TEU155" s="3050"/>
      <c r="TEV155" s="3051"/>
      <c r="TEW155" s="3058"/>
      <c r="TEX155" s="3056"/>
      <c r="TEY155" s="3050"/>
      <c r="TEZ155" s="3051"/>
      <c r="TFA155" s="3052"/>
      <c r="TFB155" s="3053"/>
      <c r="TFC155" s="3050"/>
      <c r="TFD155" s="3054"/>
      <c r="TFE155" s="3029"/>
      <c r="TFF155" s="3055"/>
      <c r="TFG155" s="3056"/>
      <c r="TFH155" s="3057"/>
      <c r="TFI155" s="3058"/>
      <c r="TFJ155" s="3059"/>
      <c r="TFK155" s="3058"/>
      <c r="TFL155" s="3059"/>
      <c r="TFM155" s="3050"/>
      <c r="TFN155" s="3051"/>
      <c r="TFO155" s="3058"/>
      <c r="TFP155" s="3056"/>
      <c r="TFQ155" s="3050"/>
      <c r="TFR155" s="3051"/>
      <c r="TFS155" s="3052"/>
      <c r="TFT155" s="3053"/>
      <c r="TFU155" s="3050"/>
      <c r="TFV155" s="3054"/>
      <c r="TFW155" s="3029"/>
      <c r="TFX155" s="3055"/>
      <c r="TFY155" s="3056"/>
      <c r="TFZ155" s="3057"/>
      <c r="TGA155" s="3058"/>
      <c r="TGB155" s="3059"/>
      <c r="TGC155" s="3058"/>
      <c r="TGD155" s="3059"/>
      <c r="TGE155" s="3050"/>
      <c r="TGF155" s="3051"/>
      <c r="TGG155" s="3058"/>
      <c r="TGH155" s="3056"/>
      <c r="TGI155" s="3050"/>
      <c r="TGJ155" s="3051"/>
      <c r="TGK155" s="3052"/>
      <c r="TGL155" s="3053"/>
      <c r="TGM155" s="3050"/>
      <c r="TGN155" s="3054"/>
      <c r="TGO155" s="3029"/>
      <c r="TGP155" s="3055"/>
      <c r="TGQ155" s="3056"/>
      <c r="TGR155" s="3057"/>
      <c r="TGS155" s="3058"/>
      <c r="TGT155" s="3059"/>
      <c r="TGU155" s="3058"/>
      <c r="TGV155" s="3059"/>
      <c r="TGW155" s="3050"/>
      <c r="TGX155" s="3051"/>
      <c r="TGY155" s="3058"/>
      <c r="TGZ155" s="3056"/>
      <c r="THA155" s="3050"/>
      <c r="THB155" s="3051"/>
      <c r="THC155" s="3052"/>
      <c r="THD155" s="3053"/>
      <c r="THE155" s="3050"/>
      <c r="THF155" s="3054"/>
      <c r="THG155" s="3029"/>
      <c r="THH155" s="3055"/>
      <c r="THI155" s="3056"/>
      <c r="THJ155" s="3057"/>
      <c r="THK155" s="3058"/>
      <c r="THL155" s="3059"/>
      <c r="THM155" s="3058"/>
      <c r="THN155" s="3059"/>
      <c r="THO155" s="3050"/>
      <c r="THP155" s="3051"/>
      <c r="THQ155" s="3058"/>
      <c r="THR155" s="3056"/>
      <c r="THS155" s="3050"/>
      <c r="THT155" s="3051"/>
      <c r="THU155" s="3052"/>
      <c r="THV155" s="3053"/>
      <c r="THW155" s="3050"/>
      <c r="THX155" s="3054"/>
      <c r="THY155" s="3029"/>
      <c r="THZ155" s="3055"/>
      <c r="TIA155" s="3056"/>
      <c r="TIB155" s="3057"/>
      <c r="TIC155" s="3058"/>
      <c r="TID155" s="3059"/>
      <c r="TIE155" s="3058"/>
      <c r="TIF155" s="3059"/>
      <c r="TIG155" s="3050"/>
      <c r="TIH155" s="3051"/>
      <c r="TII155" s="3058"/>
      <c r="TIJ155" s="3056"/>
      <c r="TIK155" s="3050"/>
      <c r="TIL155" s="3051"/>
      <c r="TIM155" s="3052"/>
      <c r="TIN155" s="3053"/>
      <c r="TIO155" s="3050"/>
      <c r="TIP155" s="3054"/>
      <c r="TIQ155" s="3029"/>
      <c r="TIR155" s="3055"/>
      <c r="TIS155" s="3056"/>
      <c r="TIT155" s="3057"/>
      <c r="TIU155" s="3058"/>
      <c r="TIV155" s="3059"/>
      <c r="TIW155" s="3058"/>
      <c r="TIX155" s="3059"/>
      <c r="TIY155" s="3050"/>
      <c r="TIZ155" s="3051"/>
      <c r="TJA155" s="3058"/>
      <c r="TJB155" s="3056"/>
      <c r="TJC155" s="3050"/>
      <c r="TJD155" s="3051"/>
      <c r="TJE155" s="3052"/>
      <c r="TJF155" s="3053"/>
      <c r="TJG155" s="3050"/>
      <c r="TJH155" s="3054"/>
      <c r="TJI155" s="3029"/>
      <c r="TJJ155" s="3055"/>
      <c r="TJK155" s="3056"/>
      <c r="TJL155" s="3057"/>
      <c r="TJM155" s="3058"/>
      <c r="TJN155" s="3059"/>
      <c r="TJO155" s="3058"/>
      <c r="TJP155" s="3059"/>
      <c r="TJQ155" s="3050"/>
      <c r="TJR155" s="3051"/>
      <c r="TJS155" s="3058"/>
      <c r="TJT155" s="3056"/>
      <c r="TJU155" s="3050"/>
      <c r="TJV155" s="3051"/>
      <c r="TJW155" s="3052"/>
      <c r="TJX155" s="3053"/>
      <c r="TJY155" s="3050"/>
      <c r="TJZ155" s="3054"/>
      <c r="TKA155" s="3029"/>
      <c r="TKB155" s="3055"/>
      <c r="TKC155" s="3056"/>
      <c r="TKD155" s="3057"/>
      <c r="TKE155" s="3058"/>
      <c r="TKF155" s="3059"/>
      <c r="TKG155" s="3058"/>
      <c r="TKH155" s="3059"/>
      <c r="TKI155" s="3050"/>
      <c r="TKJ155" s="3051"/>
      <c r="TKK155" s="3058"/>
      <c r="TKL155" s="3056"/>
      <c r="TKM155" s="3050"/>
      <c r="TKN155" s="3051"/>
      <c r="TKO155" s="3052"/>
      <c r="TKP155" s="3053"/>
      <c r="TKQ155" s="3050"/>
      <c r="TKR155" s="3054"/>
      <c r="TKS155" s="3029"/>
      <c r="TKT155" s="3055"/>
      <c r="TKU155" s="3056"/>
      <c r="TKV155" s="3057"/>
      <c r="TKW155" s="3058"/>
      <c r="TKX155" s="3059"/>
      <c r="TKY155" s="3058"/>
      <c r="TKZ155" s="3059"/>
      <c r="TLA155" s="3050"/>
      <c r="TLB155" s="3051"/>
      <c r="TLC155" s="3058"/>
      <c r="TLD155" s="3056"/>
      <c r="TLE155" s="3050"/>
      <c r="TLF155" s="3051"/>
      <c r="TLG155" s="3052"/>
      <c r="TLH155" s="3053"/>
      <c r="TLI155" s="3050"/>
      <c r="TLJ155" s="3054"/>
      <c r="TLK155" s="3029"/>
      <c r="TLL155" s="3055"/>
      <c r="TLM155" s="3056"/>
      <c r="TLN155" s="3057"/>
      <c r="TLO155" s="3058"/>
      <c r="TLP155" s="3059"/>
      <c r="TLQ155" s="3058"/>
      <c r="TLR155" s="3059"/>
      <c r="TLS155" s="3050"/>
      <c r="TLT155" s="3051"/>
      <c r="TLU155" s="3058"/>
      <c r="TLV155" s="3056"/>
      <c r="TLW155" s="3050"/>
      <c r="TLX155" s="3051"/>
      <c r="TLY155" s="3052"/>
      <c r="TLZ155" s="3053"/>
      <c r="TMA155" s="3050"/>
      <c r="TMB155" s="3054"/>
      <c r="TMC155" s="3029"/>
      <c r="TMD155" s="3055"/>
      <c r="TME155" s="3056"/>
      <c r="TMF155" s="3057"/>
      <c r="TMG155" s="3058"/>
      <c r="TMH155" s="3059"/>
      <c r="TMI155" s="3058"/>
      <c r="TMJ155" s="3059"/>
      <c r="TMK155" s="3050"/>
      <c r="TML155" s="3051"/>
      <c r="TMM155" s="3058"/>
      <c r="TMN155" s="3056"/>
      <c r="TMO155" s="3050"/>
      <c r="TMP155" s="3051"/>
      <c r="TMQ155" s="3052"/>
      <c r="TMR155" s="3053"/>
      <c r="TMS155" s="3050"/>
      <c r="TMT155" s="3054"/>
      <c r="TMU155" s="3029"/>
      <c r="TMV155" s="3055"/>
      <c r="TMW155" s="3056"/>
      <c r="TMX155" s="3057"/>
      <c r="TMY155" s="3058"/>
      <c r="TMZ155" s="3059"/>
      <c r="TNA155" s="3058"/>
      <c r="TNB155" s="3059"/>
      <c r="TNC155" s="3050"/>
      <c r="TND155" s="3051"/>
      <c r="TNE155" s="3058"/>
      <c r="TNF155" s="3056"/>
      <c r="TNG155" s="3050"/>
      <c r="TNH155" s="3051"/>
      <c r="TNI155" s="3052"/>
      <c r="TNJ155" s="3053"/>
      <c r="TNK155" s="3050"/>
      <c r="TNL155" s="3054"/>
      <c r="TNM155" s="3029"/>
      <c r="TNN155" s="3055"/>
      <c r="TNO155" s="3056"/>
      <c r="TNP155" s="3057"/>
      <c r="TNQ155" s="3058"/>
      <c r="TNR155" s="3059"/>
      <c r="TNS155" s="3058"/>
      <c r="TNT155" s="3059"/>
      <c r="TNU155" s="3050"/>
      <c r="TNV155" s="3051"/>
      <c r="TNW155" s="3058"/>
      <c r="TNX155" s="3056"/>
      <c r="TNY155" s="3050"/>
      <c r="TNZ155" s="3051"/>
      <c r="TOA155" s="3052"/>
      <c r="TOB155" s="3053"/>
      <c r="TOC155" s="3050"/>
      <c r="TOD155" s="3054"/>
      <c r="TOE155" s="3029"/>
      <c r="TOF155" s="3055"/>
      <c r="TOG155" s="3056"/>
      <c r="TOH155" s="3057"/>
      <c r="TOI155" s="3058"/>
      <c r="TOJ155" s="3059"/>
      <c r="TOK155" s="3058"/>
      <c r="TOL155" s="3059"/>
      <c r="TOM155" s="3050"/>
      <c r="TON155" s="3051"/>
      <c r="TOO155" s="3058"/>
      <c r="TOP155" s="3056"/>
      <c r="TOQ155" s="3050"/>
      <c r="TOR155" s="3051"/>
      <c r="TOS155" s="3052"/>
      <c r="TOT155" s="3053"/>
      <c r="TOU155" s="3050"/>
      <c r="TOV155" s="3054"/>
      <c r="TOW155" s="3029"/>
      <c r="TOX155" s="3055"/>
      <c r="TOY155" s="3056"/>
      <c r="TOZ155" s="3057"/>
      <c r="TPA155" s="3058"/>
      <c r="TPB155" s="3059"/>
      <c r="TPC155" s="3058"/>
      <c r="TPD155" s="3059"/>
      <c r="TPE155" s="3050"/>
      <c r="TPF155" s="3051"/>
      <c r="TPG155" s="3058"/>
      <c r="TPH155" s="3056"/>
      <c r="TPI155" s="3050"/>
      <c r="TPJ155" s="3051"/>
      <c r="TPK155" s="3052"/>
      <c r="TPL155" s="3053"/>
      <c r="TPM155" s="3050"/>
      <c r="TPN155" s="3054"/>
      <c r="TPO155" s="3029"/>
      <c r="TPP155" s="3055"/>
      <c r="TPQ155" s="3056"/>
      <c r="TPR155" s="3057"/>
      <c r="TPS155" s="3058"/>
      <c r="TPT155" s="3059"/>
      <c r="TPU155" s="3058"/>
      <c r="TPV155" s="3059"/>
      <c r="TPW155" s="3050"/>
      <c r="TPX155" s="3051"/>
      <c r="TPY155" s="3058"/>
      <c r="TPZ155" s="3056"/>
      <c r="TQA155" s="3050"/>
      <c r="TQB155" s="3051"/>
      <c r="TQC155" s="3052"/>
      <c r="TQD155" s="3053"/>
      <c r="TQE155" s="3050"/>
      <c r="TQF155" s="3054"/>
      <c r="TQG155" s="3029"/>
      <c r="TQH155" s="3055"/>
      <c r="TQI155" s="3056"/>
      <c r="TQJ155" s="3057"/>
      <c r="TQK155" s="3058"/>
      <c r="TQL155" s="3059"/>
      <c r="TQM155" s="3058"/>
      <c r="TQN155" s="3059"/>
      <c r="TQO155" s="3050"/>
      <c r="TQP155" s="3051"/>
      <c r="TQQ155" s="3058"/>
      <c r="TQR155" s="3056"/>
      <c r="TQS155" s="3050"/>
      <c r="TQT155" s="3051"/>
      <c r="TQU155" s="3052"/>
      <c r="TQV155" s="3053"/>
      <c r="TQW155" s="3050"/>
      <c r="TQX155" s="3054"/>
      <c r="TQY155" s="3029"/>
      <c r="TQZ155" s="3055"/>
      <c r="TRA155" s="3056"/>
      <c r="TRB155" s="3057"/>
      <c r="TRC155" s="3058"/>
      <c r="TRD155" s="3059"/>
      <c r="TRE155" s="3058"/>
      <c r="TRF155" s="3059"/>
      <c r="TRG155" s="3050"/>
      <c r="TRH155" s="3051"/>
      <c r="TRI155" s="3058"/>
      <c r="TRJ155" s="3056"/>
      <c r="TRK155" s="3050"/>
      <c r="TRL155" s="3051"/>
      <c r="TRM155" s="3052"/>
      <c r="TRN155" s="3053"/>
      <c r="TRO155" s="3050"/>
      <c r="TRP155" s="3054"/>
      <c r="TRQ155" s="3029"/>
      <c r="TRR155" s="3055"/>
      <c r="TRS155" s="3056"/>
      <c r="TRT155" s="3057"/>
      <c r="TRU155" s="3058"/>
      <c r="TRV155" s="3059"/>
      <c r="TRW155" s="3058"/>
      <c r="TRX155" s="3059"/>
      <c r="TRY155" s="3050"/>
      <c r="TRZ155" s="3051"/>
      <c r="TSA155" s="3058"/>
      <c r="TSB155" s="3056"/>
      <c r="TSC155" s="3050"/>
      <c r="TSD155" s="3051"/>
      <c r="TSE155" s="3052"/>
      <c r="TSF155" s="3053"/>
      <c r="TSG155" s="3050"/>
      <c r="TSH155" s="3054"/>
      <c r="TSI155" s="3029"/>
      <c r="TSJ155" s="3055"/>
      <c r="TSK155" s="3056"/>
      <c r="TSL155" s="3057"/>
      <c r="TSM155" s="3058"/>
      <c r="TSN155" s="3059"/>
      <c r="TSO155" s="3058"/>
      <c r="TSP155" s="3059"/>
      <c r="TSQ155" s="3050"/>
      <c r="TSR155" s="3051"/>
      <c r="TSS155" s="3058"/>
      <c r="TST155" s="3056"/>
      <c r="TSU155" s="3050"/>
      <c r="TSV155" s="3051"/>
      <c r="TSW155" s="3052"/>
      <c r="TSX155" s="3053"/>
      <c r="TSY155" s="3050"/>
      <c r="TSZ155" s="3054"/>
      <c r="TTA155" s="3029"/>
      <c r="TTB155" s="3055"/>
      <c r="TTC155" s="3056"/>
      <c r="TTD155" s="3057"/>
      <c r="TTE155" s="3058"/>
      <c r="TTF155" s="3059"/>
      <c r="TTG155" s="3058"/>
      <c r="TTH155" s="3059"/>
      <c r="TTI155" s="3050"/>
      <c r="TTJ155" s="3051"/>
      <c r="TTK155" s="3058"/>
      <c r="TTL155" s="3056"/>
      <c r="TTM155" s="3050"/>
      <c r="TTN155" s="3051"/>
      <c r="TTO155" s="3052"/>
      <c r="TTP155" s="3053"/>
      <c r="TTQ155" s="3050"/>
      <c r="TTR155" s="3054"/>
      <c r="TTS155" s="3029"/>
      <c r="TTT155" s="3055"/>
      <c r="TTU155" s="3056"/>
      <c r="TTV155" s="3057"/>
      <c r="TTW155" s="3058"/>
      <c r="TTX155" s="3059"/>
      <c r="TTY155" s="3058"/>
      <c r="TTZ155" s="3059"/>
      <c r="TUA155" s="3050"/>
      <c r="TUB155" s="3051"/>
      <c r="TUC155" s="3058"/>
      <c r="TUD155" s="3056"/>
      <c r="TUE155" s="3050"/>
      <c r="TUF155" s="3051"/>
      <c r="TUG155" s="3052"/>
      <c r="TUH155" s="3053"/>
      <c r="TUI155" s="3050"/>
      <c r="TUJ155" s="3054"/>
      <c r="TUK155" s="3029"/>
      <c r="TUL155" s="3055"/>
      <c r="TUM155" s="3056"/>
      <c r="TUN155" s="3057"/>
      <c r="TUO155" s="3058"/>
      <c r="TUP155" s="3059"/>
      <c r="TUQ155" s="3058"/>
      <c r="TUR155" s="3059"/>
      <c r="TUS155" s="3050"/>
      <c r="TUT155" s="3051"/>
      <c r="TUU155" s="3058"/>
      <c r="TUV155" s="3056"/>
      <c r="TUW155" s="3050"/>
      <c r="TUX155" s="3051"/>
      <c r="TUY155" s="3052"/>
      <c r="TUZ155" s="3053"/>
      <c r="TVA155" s="3050"/>
      <c r="TVB155" s="3054"/>
      <c r="TVC155" s="3029"/>
      <c r="TVD155" s="3055"/>
      <c r="TVE155" s="3056"/>
      <c r="TVF155" s="3057"/>
      <c r="TVG155" s="3058"/>
      <c r="TVH155" s="3059"/>
      <c r="TVI155" s="3058"/>
      <c r="TVJ155" s="3059"/>
      <c r="TVK155" s="3050"/>
      <c r="TVL155" s="3051"/>
      <c r="TVM155" s="3058"/>
      <c r="TVN155" s="3056"/>
      <c r="TVO155" s="3050"/>
      <c r="TVP155" s="3051"/>
      <c r="TVQ155" s="3052"/>
      <c r="TVR155" s="3053"/>
      <c r="TVS155" s="3050"/>
      <c r="TVT155" s="3054"/>
      <c r="TVU155" s="3029"/>
      <c r="TVV155" s="3055"/>
      <c r="TVW155" s="3056"/>
      <c r="TVX155" s="3057"/>
      <c r="TVY155" s="3058"/>
      <c r="TVZ155" s="3059"/>
      <c r="TWA155" s="3058"/>
      <c r="TWB155" s="3059"/>
      <c r="TWC155" s="3050"/>
      <c r="TWD155" s="3051"/>
      <c r="TWE155" s="3058"/>
      <c r="TWF155" s="3056"/>
      <c r="TWG155" s="3050"/>
      <c r="TWH155" s="3051"/>
      <c r="TWI155" s="3052"/>
      <c r="TWJ155" s="3053"/>
      <c r="TWK155" s="3050"/>
      <c r="TWL155" s="3054"/>
      <c r="TWM155" s="3029"/>
      <c r="TWN155" s="3055"/>
      <c r="TWO155" s="3056"/>
      <c r="TWP155" s="3057"/>
      <c r="TWQ155" s="3058"/>
      <c r="TWR155" s="3059"/>
      <c r="TWS155" s="3058"/>
      <c r="TWT155" s="3059"/>
      <c r="TWU155" s="3050"/>
      <c r="TWV155" s="3051"/>
      <c r="TWW155" s="3058"/>
      <c r="TWX155" s="3056"/>
      <c r="TWY155" s="3050"/>
      <c r="TWZ155" s="3051"/>
      <c r="TXA155" s="3052"/>
      <c r="TXB155" s="3053"/>
      <c r="TXC155" s="3050"/>
      <c r="TXD155" s="3054"/>
      <c r="TXE155" s="3029"/>
      <c r="TXF155" s="3055"/>
      <c r="TXG155" s="3056"/>
      <c r="TXH155" s="3057"/>
      <c r="TXI155" s="3058"/>
      <c r="TXJ155" s="3059"/>
      <c r="TXK155" s="3058"/>
      <c r="TXL155" s="3059"/>
      <c r="TXM155" s="3050"/>
      <c r="TXN155" s="3051"/>
      <c r="TXO155" s="3058"/>
      <c r="TXP155" s="3056"/>
      <c r="TXQ155" s="3050"/>
      <c r="TXR155" s="3051"/>
      <c r="TXS155" s="3052"/>
      <c r="TXT155" s="3053"/>
      <c r="TXU155" s="3050"/>
      <c r="TXV155" s="3054"/>
      <c r="TXW155" s="3029"/>
      <c r="TXX155" s="3055"/>
      <c r="TXY155" s="3056"/>
      <c r="TXZ155" s="3057"/>
      <c r="TYA155" s="3058"/>
      <c r="TYB155" s="3059"/>
      <c r="TYC155" s="3058"/>
      <c r="TYD155" s="3059"/>
      <c r="TYE155" s="3050"/>
      <c r="TYF155" s="3051"/>
      <c r="TYG155" s="3058"/>
      <c r="TYH155" s="3056"/>
      <c r="TYI155" s="3050"/>
      <c r="TYJ155" s="3051"/>
      <c r="TYK155" s="3052"/>
      <c r="TYL155" s="3053"/>
      <c r="TYM155" s="3050"/>
      <c r="TYN155" s="3054"/>
      <c r="TYO155" s="3029"/>
      <c r="TYP155" s="3055"/>
      <c r="TYQ155" s="3056"/>
      <c r="TYR155" s="3057"/>
      <c r="TYS155" s="3058"/>
      <c r="TYT155" s="3059"/>
      <c r="TYU155" s="3058"/>
      <c r="TYV155" s="3059"/>
      <c r="TYW155" s="3050"/>
      <c r="TYX155" s="3051"/>
      <c r="TYY155" s="3058"/>
      <c r="TYZ155" s="3056"/>
      <c r="TZA155" s="3050"/>
      <c r="TZB155" s="3051"/>
      <c r="TZC155" s="3052"/>
      <c r="TZD155" s="3053"/>
      <c r="TZE155" s="3050"/>
      <c r="TZF155" s="3054"/>
      <c r="TZG155" s="3029"/>
      <c r="TZH155" s="3055"/>
      <c r="TZI155" s="3056"/>
      <c r="TZJ155" s="3057"/>
      <c r="TZK155" s="3058"/>
      <c r="TZL155" s="3059"/>
      <c r="TZM155" s="3058"/>
      <c r="TZN155" s="3059"/>
      <c r="TZO155" s="3050"/>
      <c r="TZP155" s="3051"/>
      <c r="TZQ155" s="3058"/>
      <c r="TZR155" s="3056"/>
      <c r="TZS155" s="3050"/>
      <c r="TZT155" s="3051"/>
      <c r="TZU155" s="3052"/>
      <c r="TZV155" s="3053"/>
      <c r="TZW155" s="3050"/>
      <c r="TZX155" s="3054"/>
      <c r="TZY155" s="3029"/>
      <c r="TZZ155" s="3055"/>
      <c r="UAA155" s="3056"/>
      <c r="UAB155" s="3057"/>
      <c r="UAC155" s="3058"/>
      <c r="UAD155" s="3059"/>
      <c r="UAE155" s="3058"/>
      <c r="UAF155" s="3059"/>
      <c r="UAG155" s="3050"/>
      <c r="UAH155" s="3051"/>
      <c r="UAI155" s="3058"/>
      <c r="UAJ155" s="3056"/>
      <c r="UAK155" s="3050"/>
      <c r="UAL155" s="3051"/>
      <c r="UAM155" s="3052"/>
      <c r="UAN155" s="3053"/>
      <c r="UAO155" s="3050"/>
      <c r="UAP155" s="3054"/>
      <c r="UAQ155" s="3029"/>
      <c r="UAR155" s="3055"/>
      <c r="UAS155" s="3056"/>
      <c r="UAT155" s="3057"/>
      <c r="UAU155" s="3058"/>
      <c r="UAV155" s="3059"/>
      <c r="UAW155" s="3058"/>
      <c r="UAX155" s="3059"/>
      <c r="UAY155" s="3050"/>
      <c r="UAZ155" s="3051"/>
      <c r="UBA155" s="3058"/>
      <c r="UBB155" s="3056"/>
      <c r="UBC155" s="3050"/>
      <c r="UBD155" s="3051"/>
      <c r="UBE155" s="3052"/>
      <c r="UBF155" s="3053"/>
      <c r="UBG155" s="3050"/>
      <c r="UBH155" s="3054"/>
      <c r="UBI155" s="3029"/>
      <c r="UBJ155" s="3055"/>
      <c r="UBK155" s="3056"/>
      <c r="UBL155" s="3057"/>
      <c r="UBM155" s="3058"/>
      <c r="UBN155" s="3059"/>
      <c r="UBO155" s="3058"/>
      <c r="UBP155" s="3059"/>
      <c r="UBQ155" s="3050"/>
      <c r="UBR155" s="3051"/>
      <c r="UBS155" s="3058"/>
      <c r="UBT155" s="3056"/>
      <c r="UBU155" s="3050"/>
      <c r="UBV155" s="3051"/>
      <c r="UBW155" s="3052"/>
      <c r="UBX155" s="3053"/>
      <c r="UBY155" s="3050"/>
      <c r="UBZ155" s="3054"/>
      <c r="UCA155" s="3029"/>
      <c r="UCB155" s="3055"/>
      <c r="UCC155" s="3056"/>
      <c r="UCD155" s="3057"/>
      <c r="UCE155" s="3058"/>
      <c r="UCF155" s="3059"/>
      <c r="UCG155" s="3058"/>
      <c r="UCH155" s="3059"/>
      <c r="UCI155" s="3050"/>
      <c r="UCJ155" s="3051"/>
      <c r="UCK155" s="3058"/>
      <c r="UCL155" s="3056"/>
      <c r="UCM155" s="3050"/>
      <c r="UCN155" s="3051"/>
      <c r="UCO155" s="3052"/>
      <c r="UCP155" s="3053"/>
      <c r="UCQ155" s="3050"/>
      <c r="UCR155" s="3054"/>
      <c r="UCS155" s="3029"/>
      <c r="UCT155" s="3055"/>
      <c r="UCU155" s="3056"/>
      <c r="UCV155" s="3057"/>
      <c r="UCW155" s="3058"/>
      <c r="UCX155" s="3059"/>
      <c r="UCY155" s="3058"/>
      <c r="UCZ155" s="3059"/>
      <c r="UDA155" s="3050"/>
      <c r="UDB155" s="3051"/>
      <c r="UDC155" s="3058"/>
      <c r="UDD155" s="3056"/>
      <c r="UDE155" s="3050"/>
      <c r="UDF155" s="3051"/>
      <c r="UDG155" s="3052"/>
      <c r="UDH155" s="3053"/>
      <c r="UDI155" s="3050"/>
      <c r="UDJ155" s="3054"/>
      <c r="UDK155" s="3029"/>
      <c r="UDL155" s="3055"/>
      <c r="UDM155" s="3056"/>
      <c r="UDN155" s="3057"/>
      <c r="UDO155" s="3058"/>
      <c r="UDP155" s="3059"/>
      <c r="UDQ155" s="3058"/>
      <c r="UDR155" s="3059"/>
      <c r="UDS155" s="3050"/>
      <c r="UDT155" s="3051"/>
      <c r="UDU155" s="3058"/>
      <c r="UDV155" s="3056"/>
      <c r="UDW155" s="3050"/>
      <c r="UDX155" s="3051"/>
      <c r="UDY155" s="3052"/>
      <c r="UDZ155" s="3053"/>
      <c r="UEA155" s="3050"/>
      <c r="UEB155" s="3054"/>
      <c r="UEC155" s="3029"/>
      <c r="UED155" s="3055"/>
      <c r="UEE155" s="3056"/>
      <c r="UEF155" s="3057"/>
      <c r="UEG155" s="3058"/>
      <c r="UEH155" s="3059"/>
      <c r="UEI155" s="3058"/>
      <c r="UEJ155" s="3059"/>
      <c r="UEK155" s="3050"/>
      <c r="UEL155" s="3051"/>
      <c r="UEM155" s="3058"/>
      <c r="UEN155" s="3056"/>
      <c r="UEO155" s="3050"/>
      <c r="UEP155" s="3051"/>
      <c r="UEQ155" s="3052"/>
      <c r="UER155" s="3053"/>
      <c r="UES155" s="3050"/>
      <c r="UET155" s="3054"/>
      <c r="UEU155" s="3029"/>
      <c r="UEV155" s="3055"/>
      <c r="UEW155" s="3056"/>
      <c r="UEX155" s="3057"/>
      <c r="UEY155" s="3058"/>
      <c r="UEZ155" s="3059"/>
      <c r="UFA155" s="3058"/>
      <c r="UFB155" s="3059"/>
      <c r="UFC155" s="3050"/>
      <c r="UFD155" s="3051"/>
      <c r="UFE155" s="3058"/>
      <c r="UFF155" s="3056"/>
      <c r="UFG155" s="3050"/>
      <c r="UFH155" s="3051"/>
      <c r="UFI155" s="3052"/>
      <c r="UFJ155" s="3053"/>
      <c r="UFK155" s="3050"/>
      <c r="UFL155" s="3054"/>
      <c r="UFM155" s="3029"/>
      <c r="UFN155" s="3055"/>
      <c r="UFO155" s="3056"/>
      <c r="UFP155" s="3057"/>
      <c r="UFQ155" s="3058"/>
      <c r="UFR155" s="3059"/>
      <c r="UFS155" s="3058"/>
      <c r="UFT155" s="3059"/>
      <c r="UFU155" s="3050"/>
      <c r="UFV155" s="3051"/>
      <c r="UFW155" s="3058"/>
      <c r="UFX155" s="3056"/>
      <c r="UFY155" s="3050"/>
      <c r="UFZ155" s="3051"/>
      <c r="UGA155" s="3052"/>
      <c r="UGB155" s="3053"/>
      <c r="UGC155" s="3050"/>
      <c r="UGD155" s="3054"/>
      <c r="UGE155" s="3029"/>
      <c r="UGF155" s="3055"/>
      <c r="UGG155" s="3056"/>
      <c r="UGH155" s="3057"/>
      <c r="UGI155" s="3058"/>
      <c r="UGJ155" s="3059"/>
      <c r="UGK155" s="3058"/>
      <c r="UGL155" s="3059"/>
      <c r="UGM155" s="3050"/>
      <c r="UGN155" s="3051"/>
      <c r="UGO155" s="3058"/>
      <c r="UGP155" s="3056"/>
      <c r="UGQ155" s="3050"/>
      <c r="UGR155" s="3051"/>
      <c r="UGS155" s="3052"/>
      <c r="UGT155" s="3053"/>
      <c r="UGU155" s="3050"/>
      <c r="UGV155" s="3054"/>
      <c r="UGW155" s="3029"/>
      <c r="UGX155" s="3055"/>
      <c r="UGY155" s="3056"/>
      <c r="UGZ155" s="3057"/>
      <c r="UHA155" s="3058"/>
      <c r="UHB155" s="3059"/>
      <c r="UHC155" s="3058"/>
      <c r="UHD155" s="3059"/>
      <c r="UHE155" s="3050"/>
      <c r="UHF155" s="3051"/>
      <c r="UHG155" s="3058"/>
      <c r="UHH155" s="3056"/>
      <c r="UHI155" s="3050"/>
      <c r="UHJ155" s="3051"/>
      <c r="UHK155" s="3052"/>
      <c r="UHL155" s="3053"/>
      <c r="UHM155" s="3050"/>
      <c r="UHN155" s="3054"/>
      <c r="UHO155" s="3029"/>
      <c r="UHP155" s="3055"/>
      <c r="UHQ155" s="3056"/>
      <c r="UHR155" s="3057"/>
      <c r="UHS155" s="3058"/>
      <c r="UHT155" s="3059"/>
      <c r="UHU155" s="3058"/>
      <c r="UHV155" s="3059"/>
      <c r="UHW155" s="3050"/>
      <c r="UHX155" s="3051"/>
      <c r="UHY155" s="3058"/>
      <c r="UHZ155" s="3056"/>
      <c r="UIA155" s="3050"/>
      <c r="UIB155" s="3051"/>
      <c r="UIC155" s="3052"/>
      <c r="UID155" s="3053"/>
      <c r="UIE155" s="3050"/>
      <c r="UIF155" s="3054"/>
      <c r="UIG155" s="3029"/>
      <c r="UIH155" s="3055"/>
      <c r="UII155" s="3056"/>
      <c r="UIJ155" s="3057"/>
      <c r="UIK155" s="3058"/>
      <c r="UIL155" s="3059"/>
      <c r="UIM155" s="3058"/>
      <c r="UIN155" s="3059"/>
      <c r="UIO155" s="3050"/>
      <c r="UIP155" s="3051"/>
      <c r="UIQ155" s="3058"/>
      <c r="UIR155" s="3056"/>
      <c r="UIS155" s="3050"/>
      <c r="UIT155" s="3051"/>
      <c r="UIU155" s="3052"/>
      <c r="UIV155" s="3053"/>
      <c r="UIW155" s="3050"/>
      <c r="UIX155" s="3054"/>
      <c r="UIY155" s="3029"/>
      <c r="UIZ155" s="3055"/>
      <c r="UJA155" s="3056"/>
      <c r="UJB155" s="3057"/>
      <c r="UJC155" s="3058"/>
      <c r="UJD155" s="3059"/>
      <c r="UJE155" s="3058"/>
      <c r="UJF155" s="3059"/>
      <c r="UJG155" s="3050"/>
      <c r="UJH155" s="3051"/>
      <c r="UJI155" s="3058"/>
      <c r="UJJ155" s="3056"/>
      <c r="UJK155" s="3050"/>
      <c r="UJL155" s="3051"/>
      <c r="UJM155" s="3052"/>
      <c r="UJN155" s="3053"/>
      <c r="UJO155" s="3050"/>
      <c r="UJP155" s="3054"/>
      <c r="UJQ155" s="3029"/>
      <c r="UJR155" s="3055"/>
      <c r="UJS155" s="3056"/>
      <c r="UJT155" s="3057"/>
      <c r="UJU155" s="3058"/>
      <c r="UJV155" s="3059"/>
      <c r="UJW155" s="3058"/>
      <c r="UJX155" s="3059"/>
      <c r="UJY155" s="3050"/>
      <c r="UJZ155" s="3051"/>
      <c r="UKA155" s="3058"/>
      <c r="UKB155" s="3056"/>
      <c r="UKC155" s="3050"/>
      <c r="UKD155" s="3051"/>
      <c r="UKE155" s="3052"/>
      <c r="UKF155" s="3053"/>
      <c r="UKG155" s="3050"/>
      <c r="UKH155" s="3054"/>
      <c r="UKI155" s="3029"/>
      <c r="UKJ155" s="3055"/>
      <c r="UKK155" s="3056"/>
      <c r="UKL155" s="3057"/>
      <c r="UKM155" s="3058"/>
      <c r="UKN155" s="3059"/>
      <c r="UKO155" s="3058"/>
      <c r="UKP155" s="3059"/>
      <c r="UKQ155" s="3050"/>
      <c r="UKR155" s="3051"/>
      <c r="UKS155" s="3058"/>
      <c r="UKT155" s="3056"/>
      <c r="UKU155" s="3050"/>
      <c r="UKV155" s="3051"/>
      <c r="UKW155" s="3052"/>
      <c r="UKX155" s="3053"/>
      <c r="UKY155" s="3050"/>
      <c r="UKZ155" s="3054"/>
      <c r="ULA155" s="3029"/>
      <c r="ULB155" s="3055"/>
      <c r="ULC155" s="3056"/>
      <c r="ULD155" s="3057"/>
      <c r="ULE155" s="3058"/>
      <c r="ULF155" s="3059"/>
      <c r="ULG155" s="3058"/>
      <c r="ULH155" s="3059"/>
      <c r="ULI155" s="3050"/>
      <c r="ULJ155" s="3051"/>
      <c r="ULK155" s="3058"/>
      <c r="ULL155" s="3056"/>
      <c r="ULM155" s="3050"/>
      <c r="ULN155" s="3051"/>
      <c r="ULO155" s="3052"/>
      <c r="ULP155" s="3053"/>
      <c r="ULQ155" s="3050"/>
      <c r="ULR155" s="3054"/>
      <c r="ULS155" s="3029"/>
      <c r="ULT155" s="3055"/>
      <c r="ULU155" s="3056"/>
      <c r="ULV155" s="3057"/>
      <c r="ULW155" s="3058"/>
      <c r="ULX155" s="3059"/>
      <c r="ULY155" s="3058"/>
      <c r="ULZ155" s="3059"/>
      <c r="UMA155" s="3050"/>
      <c r="UMB155" s="3051"/>
      <c r="UMC155" s="3058"/>
      <c r="UMD155" s="3056"/>
      <c r="UME155" s="3050"/>
      <c r="UMF155" s="3051"/>
      <c r="UMG155" s="3052"/>
      <c r="UMH155" s="3053"/>
      <c r="UMI155" s="3050"/>
      <c r="UMJ155" s="3054"/>
      <c r="UMK155" s="3029"/>
      <c r="UML155" s="3055"/>
      <c r="UMM155" s="3056"/>
      <c r="UMN155" s="3057"/>
      <c r="UMO155" s="3058"/>
      <c r="UMP155" s="3059"/>
      <c r="UMQ155" s="3058"/>
      <c r="UMR155" s="3059"/>
      <c r="UMS155" s="3050"/>
      <c r="UMT155" s="3051"/>
      <c r="UMU155" s="3058"/>
      <c r="UMV155" s="3056"/>
      <c r="UMW155" s="3050"/>
      <c r="UMX155" s="3051"/>
      <c r="UMY155" s="3052"/>
      <c r="UMZ155" s="3053"/>
      <c r="UNA155" s="3050"/>
      <c r="UNB155" s="3054"/>
      <c r="UNC155" s="3029"/>
      <c r="UND155" s="3055"/>
      <c r="UNE155" s="3056"/>
      <c r="UNF155" s="3057"/>
      <c r="UNG155" s="3058"/>
      <c r="UNH155" s="3059"/>
      <c r="UNI155" s="3058"/>
      <c r="UNJ155" s="3059"/>
      <c r="UNK155" s="3050"/>
      <c r="UNL155" s="3051"/>
      <c r="UNM155" s="3058"/>
      <c r="UNN155" s="3056"/>
      <c r="UNO155" s="3050"/>
      <c r="UNP155" s="3051"/>
      <c r="UNQ155" s="3052"/>
      <c r="UNR155" s="3053"/>
      <c r="UNS155" s="3050"/>
      <c r="UNT155" s="3054"/>
      <c r="UNU155" s="3029"/>
      <c r="UNV155" s="3055"/>
      <c r="UNW155" s="3056"/>
      <c r="UNX155" s="3057"/>
      <c r="UNY155" s="3058"/>
      <c r="UNZ155" s="3059"/>
      <c r="UOA155" s="3058"/>
      <c r="UOB155" s="3059"/>
      <c r="UOC155" s="3050"/>
      <c r="UOD155" s="3051"/>
      <c r="UOE155" s="3058"/>
      <c r="UOF155" s="3056"/>
      <c r="UOG155" s="3050"/>
      <c r="UOH155" s="3051"/>
      <c r="UOI155" s="3052"/>
      <c r="UOJ155" s="3053"/>
      <c r="UOK155" s="3050"/>
      <c r="UOL155" s="3054"/>
      <c r="UOM155" s="3029"/>
      <c r="UON155" s="3055"/>
      <c r="UOO155" s="3056"/>
      <c r="UOP155" s="3057"/>
      <c r="UOQ155" s="3058"/>
      <c r="UOR155" s="3059"/>
      <c r="UOS155" s="3058"/>
      <c r="UOT155" s="3059"/>
      <c r="UOU155" s="3050"/>
      <c r="UOV155" s="3051"/>
      <c r="UOW155" s="3058"/>
      <c r="UOX155" s="3056"/>
      <c r="UOY155" s="3050"/>
      <c r="UOZ155" s="3051"/>
      <c r="UPA155" s="3052"/>
      <c r="UPB155" s="3053"/>
      <c r="UPC155" s="3050"/>
      <c r="UPD155" s="3054"/>
      <c r="UPE155" s="3029"/>
      <c r="UPF155" s="3055"/>
      <c r="UPG155" s="3056"/>
      <c r="UPH155" s="3057"/>
      <c r="UPI155" s="3058"/>
      <c r="UPJ155" s="3059"/>
      <c r="UPK155" s="3058"/>
      <c r="UPL155" s="3059"/>
      <c r="UPM155" s="3050"/>
      <c r="UPN155" s="3051"/>
      <c r="UPO155" s="3058"/>
      <c r="UPP155" s="3056"/>
      <c r="UPQ155" s="3050"/>
      <c r="UPR155" s="3051"/>
      <c r="UPS155" s="3052"/>
      <c r="UPT155" s="3053"/>
      <c r="UPU155" s="3050"/>
      <c r="UPV155" s="3054"/>
      <c r="UPW155" s="3029"/>
      <c r="UPX155" s="3055"/>
      <c r="UPY155" s="3056"/>
      <c r="UPZ155" s="3057"/>
      <c r="UQA155" s="3058"/>
      <c r="UQB155" s="3059"/>
      <c r="UQC155" s="3058"/>
      <c r="UQD155" s="3059"/>
      <c r="UQE155" s="3050"/>
      <c r="UQF155" s="3051"/>
      <c r="UQG155" s="3058"/>
      <c r="UQH155" s="3056"/>
      <c r="UQI155" s="3050"/>
      <c r="UQJ155" s="3051"/>
      <c r="UQK155" s="3052"/>
      <c r="UQL155" s="3053"/>
      <c r="UQM155" s="3050"/>
      <c r="UQN155" s="3054"/>
      <c r="UQO155" s="3029"/>
      <c r="UQP155" s="3055"/>
      <c r="UQQ155" s="3056"/>
      <c r="UQR155" s="3057"/>
      <c r="UQS155" s="3058"/>
      <c r="UQT155" s="3059"/>
      <c r="UQU155" s="3058"/>
      <c r="UQV155" s="3059"/>
      <c r="UQW155" s="3050"/>
      <c r="UQX155" s="3051"/>
      <c r="UQY155" s="3058"/>
      <c r="UQZ155" s="3056"/>
      <c r="URA155" s="3050"/>
      <c r="URB155" s="3051"/>
      <c r="URC155" s="3052"/>
      <c r="URD155" s="3053"/>
      <c r="URE155" s="3050"/>
      <c r="URF155" s="3054"/>
      <c r="URG155" s="3029"/>
      <c r="URH155" s="3055"/>
      <c r="URI155" s="3056"/>
      <c r="URJ155" s="3057"/>
      <c r="URK155" s="3058"/>
      <c r="URL155" s="3059"/>
      <c r="URM155" s="3058"/>
      <c r="URN155" s="3059"/>
      <c r="URO155" s="3050"/>
      <c r="URP155" s="3051"/>
      <c r="URQ155" s="3058"/>
      <c r="URR155" s="3056"/>
      <c r="URS155" s="3050"/>
      <c r="URT155" s="3051"/>
      <c r="URU155" s="3052"/>
      <c r="URV155" s="3053"/>
      <c r="URW155" s="3050"/>
      <c r="URX155" s="3054"/>
      <c r="URY155" s="3029"/>
      <c r="URZ155" s="3055"/>
      <c r="USA155" s="3056"/>
      <c r="USB155" s="3057"/>
      <c r="USC155" s="3058"/>
      <c r="USD155" s="3059"/>
      <c r="USE155" s="3058"/>
      <c r="USF155" s="3059"/>
      <c r="USG155" s="3050"/>
      <c r="USH155" s="3051"/>
      <c r="USI155" s="3058"/>
      <c r="USJ155" s="3056"/>
      <c r="USK155" s="3050"/>
      <c r="USL155" s="3051"/>
      <c r="USM155" s="3052"/>
      <c r="USN155" s="3053"/>
      <c r="USO155" s="3050"/>
      <c r="USP155" s="3054"/>
      <c r="USQ155" s="3029"/>
      <c r="USR155" s="3055"/>
      <c r="USS155" s="3056"/>
      <c r="UST155" s="3057"/>
      <c r="USU155" s="3058"/>
      <c r="USV155" s="3059"/>
      <c r="USW155" s="3058"/>
      <c r="USX155" s="3059"/>
      <c r="USY155" s="3050"/>
      <c r="USZ155" s="3051"/>
      <c r="UTA155" s="3058"/>
      <c r="UTB155" s="3056"/>
      <c r="UTC155" s="3050"/>
      <c r="UTD155" s="3051"/>
      <c r="UTE155" s="3052"/>
      <c r="UTF155" s="3053"/>
      <c r="UTG155" s="3050"/>
      <c r="UTH155" s="3054"/>
      <c r="UTI155" s="3029"/>
      <c r="UTJ155" s="3055"/>
      <c r="UTK155" s="3056"/>
      <c r="UTL155" s="3057"/>
      <c r="UTM155" s="3058"/>
      <c r="UTN155" s="3059"/>
      <c r="UTO155" s="3058"/>
      <c r="UTP155" s="3059"/>
      <c r="UTQ155" s="3050"/>
      <c r="UTR155" s="3051"/>
      <c r="UTS155" s="3058"/>
      <c r="UTT155" s="3056"/>
      <c r="UTU155" s="3050"/>
      <c r="UTV155" s="3051"/>
      <c r="UTW155" s="3052"/>
      <c r="UTX155" s="3053"/>
      <c r="UTY155" s="3050"/>
      <c r="UTZ155" s="3054"/>
      <c r="UUA155" s="3029"/>
      <c r="UUB155" s="3055"/>
      <c r="UUC155" s="3056"/>
      <c r="UUD155" s="3057"/>
      <c r="UUE155" s="3058"/>
      <c r="UUF155" s="3059"/>
      <c r="UUG155" s="3058"/>
      <c r="UUH155" s="3059"/>
      <c r="UUI155" s="3050"/>
      <c r="UUJ155" s="3051"/>
      <c r="UUK155" s="3058"/>
      <c r="UUL155" s="3056"/>
      <c r="UUM155" s="3050"/>
      <c r="UUN155" s="3051"/>
      <c r="UUO155" s="3052"/>
      <c r="UUP155" s="3053"/>
      <c r="UUQ155" s="3050"/>
      <c r="UUR155" s="3054"/>
      <c r="UUS155" s="3029"/>
      <c r="UUT155" s="3055"/>
      <c r="UUU155" s="3056"/>
      <c r="UUV155" s="3057"/>
      <c r="UUW155" s="3058"/>
      <c r="UUX155" s="3059"/>
      <c r="UUY155" s="3058"/>
      <c r="UUZ155" s="3059"/>
      <c r="UVA155" s="3050"/>
      <c r="UVB155" s="3051"/>
      <c r="UVC155" s="3058"/>
      <c r="UVD155" s="3056"/>
      <c r="UVE155" s="3050"/>
      <c r="UVF155" s="3051"/>
      <c r="UVG155" s="3052"/>
      <c r="UVH155" s="3053"/>
      <c r="UVI155" s="3050"/>
      <c r="UVJ155" s="3054"/>
      <c r="UVK155" s="3029"/>
      <c r="UVL155" s="3055"/>
      <c r="UVM155" s="3056"/>
      <c r="UVN155" s="3057"/>
      <c r="UVO155" s="3058"/>
      <c r="UVP155" s="3059"/>
      <c r="UVQ155" s="3058"/>
      <c r="UVR155" s="3059"/>
      <c r="UVS155" s="3050"/>
      <c r="UVT155" s="3051"/>
      <c r="UVU155" s="3058"/>
      <c r="UVV155" s="3056"/>
      <c r="UVW155" s="3050"/>
      <c r="UVX155" s="3051"/>
      <c r="UVY155" s="3052"/>
      <c r="UVZ155" s="3053"/>
      <c r="UWA155" s="3050"/>
      <c r="UWB155" s="3054"/>
      <c r="UWC155" s="3029"/>
      <c r="UWD155" s="3055"/>
      <c r="UWE155" s="3056"/>
      <c r="UWF155" s="3057"/>
      <c r="UWG155" s="3058"/>
      <c r="UWH155" s="3059"/>
      <c r="UWI155" s="3058"/>
      <c r="UWJ155" s="3059"/>
      <c r="UWK155" s="3050"/>
      <c r="UWL155" s="3051"/>
      <c r="UWM155" s="3058"/>
      <c r="UWN155" s="3056"/>
      <c r="UWO155" s="3050"/>
      <c r="UWP155" s="3051"/>
      <c r="UWQ155" s="3052"/>
      <c r="UWR155" s="3053"/>
      <c r="UWS155" s="3050"/>
      <c r="UWT155" s="3054"/>
      <c r="UWU155" s="3029"/>
      <c r="UWV155" s="3055"/>
      <c r="UWW155" s="3056"/>
      <c r="UWX155" s="3057"/>
      <c r="UWY155" s="3058"/>
      <c r="UWZ155" s="3059"/>
      <c r="UXA155" s="3058"/>
      <c r="UXB155" s="3059"/>
      <c r="UXC155" s="3050"/>
      <c r="UXD155" s="3051"/>
      <c r="UXE155" s="3058"/>
      <c r="UXF155" s="3056"/>
      <c r="UXG155" s="3050"/>
      <c r="UXH155" s="3051"/>
      <c r="UXI155" s="3052"/>
      <c r="UXJ155" s="3053"/>
      <c r="UXK155" s="3050"/>
      <c r="UXL155" s="3054"/>
      <c r="UXM155" s="3029"/>
      <c r="UXN155" s="3055"/>
      <c r="UXO155" s="3056"/>
      <c r="UXP155" s="3057"/>
      <c r="UXQ155" s="3058"/>
      <c r="UXR155" s="3059"/>
      <c r="UXS155" s="3058"/>
      <c r="UXT155" s="3059"/>
      <c r="UXU155" s="3050"/>
      <c r="UXV155" s="3051"/>
      <c r="UXW155" s="3058"/>
      <c r="UXX155" s="3056"/>
      <c r="UXY155" s="3050"/>
      <c r="UXZ155" s="3051"/>
      <c r="UYA155" s="3052"/>
      <c r="UYB155" s="3053"/>
      <c r="UYC155" s="3050"/>
      <c r="UYD155" s="3054"/>
      <c r="UYE155" s="3029"/>
      <c r="UYF155" s="3055"/>
      <c r="UYG155" s="3056"/>
      <c r="UYH155" s="3057"/>
      <c r="UYI155" s="3058"/>
      <c r="UYJ155" s="3059"/>
      <c r="UYK155" s="3058"/>
      <c r="UYL155" s="3059"/>
      <c r="UYM155" s="3050"/>
      <c r="UYN155" s="3051"/>
      <c r="UYO155" s="3058"/>
      <c r="UYP155" s="3056"/>
      <c r="UYQ155" s="3050"/>
      <c r="UYR155" s="3051"/>
      <c r="UYS155" s="3052"/>
      <c r="UYT155" s="3053"/>
      <c r="UYU155" s="3050"/>
      <c r="UYV155" s="3054"/>
      <c r="UYW155" s="3029"/>
      <c r="UYX155" s="3055"/>
      <c r="UYY155" s="3056"/>
      <c r="UYZ155" s="3057"/>
      <c r="UZA155" s="3058"/>
      <c r="UZB155" s="3059"/>
      <c r="UZC155" s="3058"/>
      <c r="UZD155" s="3059"/>
      <c r="UZE155" s="3050"/>
      <c r="UZF155" s="3051"/>
      <c r="UZG155" s="3058"/>
      <c r="UZH155" s="3056"/>
      <c r="UZI155" s="3050"/>
      <c r="UZJ155" s="3051"/>
      <c r="UZK155" s="3052"/>
      <c r="UZL155" s="3053"/>
      <c r="UZM155" s="3050"/>
      <c r="UZN155" s="3054"/>
      <c r="UZO155" s="3029"/>
      <c r="UZP155" s="3055"/>
      <c r="UZQ155" s="3056"/>
      <c r="UZR155" s="3057"/>
      <c r="UZS155" s="3058"/>
      <c r="UZT155" s="3059"/>
      <c r="UZU155" s="3058"/>
      <c r="UZV155" s="3059"/>
      <c r="UZW155" s="3050"/>
      <c r="UZX155" s="3051"/>
      <c r="UZY155" s="3058"/>
      <c r="UZZ155" s="3056"/>
      <c r="VAA155" s="3050"/>
      <c r="VAB155" s="3051"/>
      <c r="VAC155" s="3052"/>
      <c r="VAD155" s="3053"/>
      <c r="VAE155" s="3050"/>
      <c r="VAF155" s="3054"/>
      <c r="VAG155" s="3029"/>
      <c r="VAH155" s="3055"/>
      <c r="VAI155" s="3056"/>
      <c r="VAJ155" s="3057"/>
      <c r="VAK155" s="3058"/>
      <c r="VAL155" s="3059"/>
      <c r="VAM155" s="3058"/>
      <c r="VAN155" s="3059"/>
      <c r="VAO155" s="3050"/>
      <c r="VAP155" s="3051"/>
      <c r="VAQ155" s="3058"/>
      <c r="VAR155" s="3056"/>
      <c r="VAS155" s="3050"/>
      <c r="VAT155" s="3051"/>
      <c r="VAU155" s="3052"/>
      <c r="VAV155" s="3053"/>
      <c r="VAW155" s="3050"/>
      <c r="VAX155" s="3054"/>
      <c r="VAY155" s="3029"/>
      <c r="VAZ155" s="3055"/>
      <c r="VBA155" s="3056"/>
      <c r="VBB155" s="3057"/>
      <c r="VBC155" s="3058"/>
      <c r="VBD155" s="3059"/>
      <c r="VBE155" s="3058"/>
      <c r="VBF155" s="3059"/>
      <c r="VBG155" s="3050"/>
      <c r="VBH155" s="3051"/>
      <c r="VBI155" s="3058"/>
      <c r="VBJ155" s="3056"/>
      <c r="VBK155" s="3050"/>
      <c r="VBL155" s="3051"/>
      <c r="VBM155" s="3052"/>
      <c r="VBN155" s="3053"/>
      <c r="VBO155" s="3050"/>
      <c r="VBP155" s="3054"/>
      <c r="VBQ155" s="3029"/>
      <c r="VBR155" s="3055"/>
      <c r="VBS155" s="3056"/>
      <c r="VBT155" s="3057"/>
      <c r="VBU155" s="3058"/>
      <c r="VBV155" s="3059"/>
      <c r="VBW155" s="3058"/>
      <c r="VBX155" s="3059"/>
      <c r="VBY155" s="3050"/>
      <c r="VBZ155" s="3051"/>
      <c r="VCA155" s="3058"/>
      <c r="VCB155" s="3056"/>
      <c r="VCC155" s="3050"/>
      <c r="VCD155" s="3051"/>
      <c r="VCE155" s="3052"/>
      <c r="VCF155" s="3053"/>
      <c r="VCG155" s="3050"/>
      <c r="VCH155" s="3054"/>
      <c r="VCI155" s="3029"/>
      <c r="VCJ155" s="3055"/>
      <c r="VCK155" s="3056"/>
      <c r="VCL155" s="3057"/>
      <c r="VCM155" s="3058"/>
      <c r="VCN155" s="3059"/>
      <c r="VCO155" s="3058"/>
      <c r="VCP155" s="3059"/>
      <c r="VCQ155" s="3050"/>
      <c r="VCR155" s="3051"/>
      <c r="VCS155" s="3058"/>
      <c r="VCT155" s="3056"/>
      <c r="VCU155" s="3050"/>
      <c r="VCV155" s="3051"/>
      <c r="VCW155" s="3052"/>
      <c r="VCX155" s="3053"/>
      <c r="VCY155" s="3050"/>
      <c r="VCZ155" s="3054"/>
      <c r="VDA155" s="3029"/>
      <c r="VDB155" s="3055"/>
      <c r="VDC155" s="3056"/>
      <c r="VDD155" s="3057"/>
      <c r="VDE155" s="3058"/>
      <c r="VDF155" s="3059"/>
      <c r="VDG155" s="3058"/>
      <c r="VDH155" s="3059"/>
      <c r="VDI155" s="3050"/>
      <c r="VDJ155" s="3051"/>
      <c r="VDK155" s="3058"/>
      <c r="VDL155" s="3056"/>
      <c r="VDM155" s="3050"/>
      <c r="VDN155" s="3051"/>
      <c r="VDO155" s="3052"/>
      <c r="VDP155" s="3053"/>
      <c r="VDQ155" s="3050"/>
      <c r="VDR155" s="3054"/>
      <c r="VDS155" s="3029"/>
      <c r="VDT155" s="3055"/>
      <c r="VDU155" s="3056"/>
      <c r="VDV155" s="3057"/>
      <c r="VDW155" s="3058"/>
      <c r="VDX155" s="3059"/>
      <c r="VDY155" s="3058"/>
      <c r="VDZ155" s="3059"/>
      <c r="VEA155" s="3050"/>
      <c r="VEB155" s="3051"/>
      <c r="VEC155" s="3058"/>
      <c r="VED155" s="3056"/>
      <c r="VEE155" s="3050"/>
      <c r="VEF155" s="3051"/>
      <c r="VEG155" s="3052"/>
      <c r="VEH155" s="3053"/>
      <c r="VEI155" s="3050"/>
      <c r="VEJ155" s="3054"/>
      <c r="VEK155" s="3029"/>
      <c r="VEL155" s="3055"/>
      <c r="VEM155" s="3056"/>
      <c r="VEN155" s="3057"/>
      <c r="VEO155" s="3058"/>
      <c r="VEP155" s="3059"/>
      <c r="VEQ155" s="3058"/>
      <c r="VER155" s="3059"/>
      <c r="VES155" s="3050"/>
      <c r="VET155" s="3051"/>
      <c r="VEU155" s="3058"/>
      <c r="VEV155" s="3056"/>
      <c r="VEW155" s="3050"/>
      <c r="VEX155" s="3051"/>
      <c r="VEY155" s="3052"/>
      <c r="VEZ155" s="3053"/>
      <c r="VFA155" s="3050"/>
      <c r="VFB155" s="3054"/>
      <c r="VFC155" s="3029"/>
      <c r="VFD155" s="3055"/>
      <c r="VFE155" s="3056"/>
      <c r="VFF155" s="3057"/>
      <c r="VFG155" s="3058"/>
      <c r="VFH155" s="3059"/>
      <c r="VFI155" s="3058"/>
      <c r="VFJ155" s="3059"/>
      <c r="VFK155" s="3050"/>
      <c r="VFL155" s="3051"/>
      <c r="VFM155" s="3058"/>
      <c r="VFN155" s="3056"/>
      <c r="VFO155" s="3050"/>
      <c r="VFP155" s="3051"/>
      <c r="VFQ155" s="3052"/>
      <c r="VFR155" s="3053"/>
      <c r="VFS155" s="3050"/>
      <c r="VFT155" s="3054"/>
      <c r="VFU155" s="3029"/>
      <c r="VFV155" s="3055"/>
      <c r="VFW155" s="3056"/>
      <c r="VFX155" s="3057"/>
      <c r="VFY155" s="3058"/>
      <c r="VFZ155" s="3059"/>
      <c r="VGA155" s="3058"/>
      <c r="VGB155" s="3059"/>
      <c r="VGC155" s="3050"/>
      <c r="VGD155" s="3051"/>
      <c r="VGE155" s="3058"/>
      <c r="VGF155" s="3056"/>
      <c r="VGG155" s="3050"/>
      <c r="VGH155" s="3051"/>
      <c r="VGI155" s="3052"/>
      <c r="VGJ155" s="3053"/>
      <c r="VGK155" s="3050"/>
      <c r="VGL155" s="3054"/>
      <c r="VGM155" s="3029"/>
      <c r="VGN155" s="3055"/>
      <c r="VGO155" s="3056"/>
      <c r="VGP155" s="3057"/>
      <c r="VGQ155" s="3058"/>
      <c r="VGR155" s="3059"/>
      <c r="VGS155" s="3058"/>
      <c r="VGT155" s="3059"/>
      <c r="VGU155" s="3050"/>
      <c r="VGV155" s="3051"/>
      <c r="VGW155" s="3058"/>
      <c r="VGX155" s="3056"/>
      <c r="VGY155" s="3050"/>
      <c r="VGZ155" s="3051"/>
      <c r="VHA155" s="3052"/>
      <c r="VHB155" s="3053"/>
      <c r="VHC155" s="3050"/>
      <c r="VHD155" s="3054"/>
      <c r="VHE155" s="3029"/>
      <c r="VHF155" s="3055"/>
      <c r="VHG155" s="3056"/>
      <c r="VHH155" s="3057"/>
      <c r="VHI155" s="3058"/>
      <c r="VHJ155" s="3059"/>
      <c r="VHK155" s="3058"/>
      <c r="VHL155" s="3059"/>
      <c r="VHM155" s="3050"/>
      <c r="VHN155" s="3051"/>
      <c r="VHO155" s="3058"/>
      <c r="VHP155" s="3056"/>
      <c r="VHQ155" s="3050"/>
      <c r="VHR155" s="3051"/>
      <c r="VHS155" s="3052"/>
      <c r="VHT155" s="3053"/>
      <c r="VHU155" s="3050"/>
      <c r="VHV155" s="3054"/>
      <c r="VHW155" s="3029"/>
      <c r="VHX155" s="3055"/>
      <c r="VHY155" s="3056"/>
      <c r="VHZ155" s="3057"/>
      <c r="VIA155" s="3058"/>
      <c r="VIB155" s="3059"/>
      <c r="VIC155" s="3058"/>
      <c r="VID155" s="3059"/>
      <c r="VIE155" s="3050"/>
      <c r="VIF155" s="3051"/>
      <c r="VIG155" s="3058"/>
      <c r="VIH155" s="3056"/>
      <c r="VII155" s="3050"/>
      <c r="VIJ155" s="3051"/>
      <c r="VIK155" s="3052"/>
      <c r="VIL155" s="3053"/>
      <c r="VIM155" s="3050"/>
      <c r="VIN155" s="3054"/>
      <c r="VIO155" s="3029"/>
      <c r="VIP155" s="3055"/>
      <c r="VIQ155" s="3056"/>
      <c r="VIR155" s="3057"/>
      <c r="VIS155" s="3058"/>
      <c r="VIT155" s="3059"/>
      <c r="VIU155" s="3058"/>
      <c r="VIV155" s="3059"/>
      <c r="VIW155" s="3050"/>
      <c r="VIX155" s="3051"/>
      <c r="VIY155" s="3058"/>
      <c r="VIZ155" s="3056"/>
      <c r="VJA155" s="3050"/>
      <c r="VJB155" s="3051"/>
      <c r="VJC155" s="3052"/>
      <c r="VJD155" s="3053"/>
      <c r="VJE155" s="3050"/>
      <c r="VJF155" s="3054"/>
      <c r="VJG155" s="3029"/>
      <c r="VJH155" s="3055"/>
      <c r="VJI155" s="3056"/>
      <c r="VJJ155" s="3057"/>
      <c r="VJK155" s="3058"/>
      <c r="VJL155" s="3059"/>
      <c r="VJM155" s="3058"/>
      <c r="VJN155" s="3059"/>
      <c r="VJO155" s="3050"/>
      <c r="VJP155" s="3051"/>
      <c r="VJQ155" s="3058"/>
      <c r="VJR155" s="3056"/>
      <c r="VJS155" s="3050"/>
      <c r="VJT155" s="3051"/>
      <c r="VJU155" s="3052"/>
      <c r="VJV155" s="3053"/>
      <c r="VJW155" s="3050"/>
      <c r="VJX155" s="3054"/>
      <c r="VJY155" s="3029"/>
      <c r="VJZ155" s="3055"/>
      <c r="VKA155" s="3056"/>
      <c r="VKB155" s="3057"/>
      <c r="VKC155" s="3058"/>
      <c r="VKD155" s="3059"/>
      <c r="VKE155" s="3058"/>
      <c r="VKF155" s="3059"/>
      <c r="VKG155" s="3050"/>
      <c r="VKH155" s="3051"/>
      <c r="VKI155" s="3058"/>
      <c r="VKJ155" s="3056"/>
      <c r="VKK155" s="3050"/>
      <c r="VKL155" s="3051"/>
      <c r="VKM155" s="3052"/>
      <c r="VKN155" s="3053"/>
      <c r="VKO155" s="3050"/>
      <c r="VKP155" s="3054"/>
      <c r="VKQ155" s="3029"/>
      <c r="VKR155" s="3055"/>
      <c r="VKS155" s="3056"/>
      <c r="VKT155" s="3057"/>
      <c r="VKU155" s="3058"/>
      <c r="VKV155" s="3059"/>
      <c r="VKW155" s="3058"/>
      <c r="VKX155" s="3059"/>
      <c r="VKY155" s="3050"/>
      <c r="VKZ155" s="3051"/>
      <c r="VLA155" s="3058"/>
      <c r="VLB155" s="3056"/>
      <c r="VLC155" s="3050"/>
      <c r="VLD155" s="3051"/>
      <c r="VLE155" s="3052"/>
      <c r="VLF155" s="3053"/>
      <c r="VLG155" s="3050"/>
      <c r="VLH155" s="3054"/>
      <c r="VLI155" s="3029"/>
      <c r="VLJ155" s="3055"/>
      <c r="VLK155" s="3056"/>
      <c r="VLL155" s="3057"/>
      <c r="VLM155" s="3058"/>
      <c r="VLN155" s="3059"/>
      <c r="VLO155" s="3058"/>
      <c r="VLP155" s="3059"/>
      <c r="VLQ155" s="3050"/>
      <c r="VLR155" s="3051"/>
      <c r="VLS155" s="3058"/>
      <c r="VLT155" s="3056"/>
      <c r="VLU155" s="3050"/>
      <c r="VLV155" s="3051"/>
      <c r="VLW155" s="3052"/>
      <c r="VLX155" s="3053"/>
      <c r="VLY155" s="3050"/>
      <c r="VLZ155" s="3054"/>
      <c r="VMA155" s="3029"/>
      <c r="VMB155" s="3055"/>
      <c r="VMC155" s="3056"/>
      <c r="VMD155" s="3057"/>
      <c r="VME155" s="3058"/>
      <c r="VMF155" s="3059"/>
      <c r="VMG155" s="3058"/>
      <c r="VMH155" s="3059"/>
      <c r="VMI155" s="3050"/>
      <c r="VMJ155" s="3051"/>
      <c r="VMK155" s="3058"/>
      <c r="VML155" s="3056"/>
      <c r="VMM155" s="3050"/>
      <c r="VMN155" s="3051"/>
      <c r="VMO155" s="3052"/>
      <c r="VMP155" s="3053"/>
      <c r="VMQ155" s="3050"/>
      <c r="VMR155" s="3054"/>
      <c r="VMS155" s="3029"/>
      <c r="VMT155" s="3055"/>
      <c r="VMU155" s="3056"/>
      <c r="VMV155" s="3057"/>
      <c r="VMW155" s="3058"/>
      <c r="VMX155" s="3059"/>
      <c r="VMY155" s="3058"/>
      <c r="VMZ155" s="3059"/>
      <c r="VNA155" s="3050"/>
      <c r="VNB155" s="3051"/>
      <c r="VNC155" s="3058"/>
      <c r="VND155" s="3056"/>
      <c r="VNE155" s="3050"/>
      <c r="VNF155" s="3051"/>
      <c r="VNG155" s="3052"/>
      <c r="VNH155" s="3053"/>
      <c r="VNI155" s="3050"/>
      <c r="VNJ155" s="3054"/>
      <c r="VNK155" s="3029"/>
      <c r="VNL155" s="3055"/>
      <c r="VNM155" s="3056"/>
      <c r="VNN155" s="3057"/>
      <c r="VNO155" s="3058"/>
      <c r="VNP155" s="3059"/>
      <c r="VNQ155" s="3058"/>
      <c r="VNR155" s="3059"/>
      <c r="VNS155" s="3050"/>
      <c r="VNT155" s="3051"/>
      <c r="VNU155" s="3058"/>
      <c r="VNV155" s="3056"/>
      <c r="VNW155" s="3050"/>
      <c r="VNX155" s="3051"/>
      <c r="VNY155" s="3052"/>
      <c r="VNZ155" s="3053"/>
      <c r="VOA155" s="3050"/>
      <c r="VOB155" s="3054"/>
      <c r="VOC155" s="3029"/>
      <c r="VOD155" s="3055"/>
      <c r="VOE155" s="3056"/>
      <c r="VOF155" s="3057"/>
      <c r="VOG155" s="3058"/>
      <c r="VOH155" s="3059"/>
      <c r="VOI155" s="3058"/>
      <c r="VOJ155" s="3059"/>
      <c r="VOK155" s="3050"/>
      <c r="VOL155" s="3051"/>
      <c r="VOM155" s="3058"/>
      <c r="VON155" s="3056"/>
      <c r="VOO155" s="3050"/>
      <c r="VOP155" s="3051"/>
      <c r="VOQ155" s="3052"/>
      <c r="VOR155" s="3053"/>
      <c r="VOS155" s="3050"/>
      <c r="VOT155" s="3054"/>
      <c r="VOU155" s="3029"/>
      <c r="VOV155" s="3055"/>
      <c r="VOW155" s="3056"/>
      <c r="VOX155" s="3057"/>
      <c r="VOY155" s="3058"/>
      <c r="VOZ155" s="3059"/>
      <c r="VPA155" s="3058"/>
      <c r="VPB155" s="3059"/>
      <c r="VPC155" s="3050"/>
      <c r="VPD155" s="3051"/>
      <c r="VPE155" s="3058"/>
      <c r="VPF155" s="3056"/>
      <c r="VPG155" s="3050"/>
      <c r="VPH155" s="3051"/>
      <c r="VPI155" s="3052"/>
      <c r="VPJ155" s="3053"/>
      <c r="VPK155" s="3050"/>
      <c r="VPL155" s="3054"/>
      <c r="VPM155" s="3029"/>
      <c r="VPN155" s="3055"/>
      <c r="VPO155" s="3056"/>
      <c r="VPP155" s="3057"/>
      <c r="VPQ155" s="3058"/>
      <c r="VPR155" s="3059"/>
      <c r="VPS155" s="3058"/>
      <c r="VPT155" s="3059"/>
      <c r="VPU155" s="3050"/>
      <c r="VPV155" s="3051"/>
      <c r="VPW155" s="3058"/>
      <c r="VPX155" s="3056"/>
      <c r="VPY155" s="3050"/>
      <c r="VPZ155" s="3051"/>
      <c r="VQA155" s="3052"/>
      <c r="VQB155" s="3053"/>
      <c r="VQC155" s="3050"/>
      <c r="VQD155" s="3054"/>
      <c r="VQE155" s="3029"/>
      <c r="VQF155" s="3055"/>
      <c r="VQG155" s="3056"/>
      <c r="VQH155" s="3057"/>
      <c r="VQI155" s="3058"/>
      <c r="VQJ155" s="3059"/>
      <c r="VQK155" s="3058"/>
      <c r="VQL155" s="3059"/>
      <c r="VQM155" s="3050"/>
      <c r="VQN155" s="3051"/>
      <c r="VQO155" s="3058"/>
      <c r="VQP155" s="3056"/>
      <c r="VQQ155" s="3050"/>
      <c r="VQR155" s="3051"/>
      <c r="VQS155" s="3052"/>
      <c r="VQT155" s="3053"/>
      <c r="VQU155" s="3050"/>
      <c r="VQV155" s="3054"/>
      <c r="VQW155" s="3029"/>
      <c r="VQX155" s="3055"/>
      <c r="VQY155" s="3056"/>
      <c r="VQZ155" s="3057"/>
      <c r="VRA155" s="3058"/>
      <c r="VRB155" s="3059"/>
      <c r="VRC155" s="3058"/>
      <c r="VRD155" s="3059"/>
      <c r="VRE155" s="3050"/>
      <c r="VRF155" s="3051"/>
      <c r="VRG155" s="3058"/>
      <c r="VRH155" s="3056"/>
      <c r="VRI155" s="3050"/>
      <c r="VRJ155" s="3051"/>
      <c r="VRK155" s="3052"/>
      <c r="VRL155" s="3053"/>
      <c r="VRM155" s="3050"/>
      <c r="VRN155" s="3054"/>
      <c r="VRO155" s="3029"/>
      <c r="VRP155" s="3055"/>
      <c r="VRQ155" s="3056"/>
      <c r="VRR155" s="3057"/>
      <c r="VRS155" s="3058"/>
      <c r="VRT155" s="3059"/>
      <c r="VRU155" s="3058"/>
      <c r="VRV155" s="3059"/>
      <c r="VRW155" s="3050"/>
      <c r="VRX155" s="3051"/>
      <c r="VRY155" s="3058"/>
      <c r="VRZ155" s="3056"/>
      <c r="VSA155" s="3050"/>
      <c r="VSB155" s="3051"/>
      <c r="VSC155" s="3052"/>
      <c r="VSD155" s="3053"/>
      <c r="VSE155" s="3050"/>
      <c r="VSF155" s="3054"/>
      <c r="VSG155" s="3029"/>
      <c r="VSH155" s="3055"/>
      <c r="VSI155" s="3056"/>
      <c r="VSJ155" s="3057"/>
      <c r="VSK155" s="3058"/>
      <c r="VSL155" s="3059"/>
      <c r="VSM155" s="3058"/>
      <c r="VSN155" s="3059"/>
      <c r="VSO155" s="3050"/>
      <c r="VSP155" s="3051"/>
      <c r="VSQ155" s="3058"/>
      <c r="VSR155" s="3056"/>
      <c r="VSS155" s="3050"/>
      <c r="VST155" s="3051"/>
      <c r="VSU155" s="3052"/>
      <c r="VSV155" s="3053"/>
      <c r="VSW155" s="3050"/>
      <c r="VSX155" s="3054"/>
      <c r="VSY155" s="3029"/>
      <c r="VSZ155" s="3055"/>
      <c r="VTA155" s="3056"/>
      <c r="VTB155" s="3057"/>
      <c r="VTC155" s="3058"/>
      <c r="VTD155" s="3059"/>
      <c r="VTE155" s="3058"/>
      <c r="VTF155" s="3059"/>
      <c r="VTG155" s="3050"/>
      <c r="VTH155" s="3051"/>
      <c r="VTI155" s="3058"/>
      <c r="VTJ155" s="3056"/>
      <c r="VTK155" s="3050"/>
      <c r="VTL155" s="3051"/>
      <c r="VTM155" s="3052"/>
      <c r="VTN155" s="3053"/>
      <c r="VTO155" s="3050"/>
      <c r="VTP155" s="3054"/>
      <c r="VTQ155" s="3029"/>
      <c r="VTR155" s="3055"/>
      <c r="VTS155" s="3056"/>
      <c r="VTT155" s="3057"/>
      <c r="VTU155" s="3058"/>
      <c r="VTV155" s="3059"/>
      <c r="VTW155" s="3058"/>
      <c r="VTX155" s="3059"/>
      <c r="VTY155" s="3050"/>
      <c r="VTZ155" s="3051"/>
      <c r="VUA155" s="3058"/>
      <c r="VUB155" s="3056"/>
      <c r="VUC155" s="3050"/>
      <c r="VUD155" s="3051"/>
      <c r="VUE155" s="3052"/>
      <c r="VUF155" s="3053"/>
      <c r="VUG155" s="3050"/>
      <c r="VUH155" s="3054"/>
      <c r="VUI155" s="3029"/>
      <c r="VUJ155" s="3055"/>
      <c r="VUK155" s="3056"/>
      <c r="VUL155" s="3057"/>
      <c r="VUM155" s="3058"/>
      <c r="VUN155" s="3059"/>
      <c r="VUO155" s="3058"/>
      <c r="VUP155" s="3059"/>
      <c r="VUQ155" s="3050"/>
      <c r="VUR155" s="3051"/>
      <c r="VUS155" s="3058"/>
      <c r="VUT155" s="3056"/>
      <c r="VUU155" s="3050"/>
      <c r="VUV155" s="3051"/>
      <c r="VUW155" s="3052"/>
      <c r="VUX155" s="3053"/>
      <c r="VUY155" s="3050"/>
      <c r="VUZ155" s="3054"/>
      <c r="VVA155" s="3029"/>
      <c r="VVB155" s="3055"/>
      <c r="VVC155" s="3056"/>
      <c r="VVD155" s="3057"/>
      <c r="VVE155" s="3058"/>
      <c r="VVF155" s="3059"/>
      <c r="VVG155" s="3058"/>
      <c r="VVH155" s="3059"/>
      <c r="VVI155" s="3050"/>
      <c r="VVJ155" s="3051"/>
      <c r="VVK155" s="3058"/>
      <c r="VVL155" s="3056"/>
      <c r="VVM155" s="3050"/>
      <c r="VVN155" s="3051"/>
      <c r="VVO155" s="3052"/>
      <c r="VVP155" s="3053"/>
      <c r="VVQ155" s="3050"/>
      <c r="VVR155" s="3054"/>
      <c r="VVS155" s="3029"/>
      <c r="VVT155" s="3055"/>
      <c r="VVU155" s="3056"/>
      <c r="VVV155" s="3057"/>
      <c r="VVW155" s="3058"/>
      <c r="VVX155" s="3059"/>
      <c r="VVY155" s="3058"/>
      <c r="VVZ155" s="3059"/>
      <c r="VWA155" s="3050"/>
      <c r="VWB155" s="3051"/>
      <c r="VWC155" s="3058"/>
      <c r="VWD155" s="3056"/>
      <c r="VWE155" s="3050"/>
      <c r="VWF155" s="3051"/>
      <c r="VWG155" s="3052"/>
      <c r="VWH155" s="3053"/>
      <c r="VWI155" s="3050"/>
      <c r="VWJ155" s="3054"/>
      <c r="VWK155" s="3029"/>
      <c r="VWL155" s="3055"/>
      <c r="VWM155" s="3056"/>
      <c r="VWN155" s="3057"/>
      <c r="VWO155" s="3058"/>
      <c r="VWP155" s="3059"/>
      <c r="VWQ155" s="3058"/>
      <c r="VWR155" s="3059"/>
      <c r="VWS155" s="3050"/>
      <c r="VWT155" s="3051"/>
      <c r="VWU155" s="3058"/>
      <c r="VWV155" s="3056"/>
      <c r="VWW155" s="3050"/>
      <c r="VWX155" s="3051"/>
      <c r="VWY155" s="3052"/>
      <c r="VWZ155" s="3053"/>
      <c r="VXA155" s="3050"/>
      <c r="VXB155" s="3054"/>
      <c r="VXC155" s="3029"/>
      <c r="VXD155" s="3055"/>
      <c r="VXE155" s="3056"/>
      <c r="VXF155" s="3057"/>
      <c r="VXG155" s="3058"/>
      <c r="VXH155" s="3059"/>
      <c r="VXI155" s="3058"/>
      <c r="VXJ155" s="3059"/>
      <c r="VXK155" s="3050"/>
      <c r="VXL155" s="3051"/>
      <c r="VXM155" s="3058"/>
      <c r="VXN155" s="3056"/>
      <c r="VXO155" s="3050"/>
      <c r="VXP155" s="3051"/>
      <c r="VXQ155" s="3052"/>
      <c r="VXR155" s="3053"/>
      <c r="VXS155" s="3050"/>
      <c r="VXT155" s="3054"/>
      <c r="VXU155" s="3029"/>
      <c r="VXV155" s="3055"/>
      <c r="VXW155" s="3056"/>
      <c r="VXX155" s="3057"/>
      <c r="VXY155" s="3058"/>
      <c r="VXZ155" s="3059"/>
      <c r="VYA155" s="3058"/>
      <c r="VYB155" s="3059"/>
      <c r="VYC155" s="3050"/>
      <c r="VYD155" s="3051"/>
      <c r="VYE155" s="3058"/>
      <c r="VYF155" s="3056"/>
      <c r="VYG155" s="3050"/>
      <c r="VYH155" s="3051"/>
      <c r="VYI155" s="3052"/>
      <c r="VYJ155" s="3053"/>
      <c r="VYK155" s="3050"/>
      <c r="VYL155" s="3054"/>
      <c r="VYM155" s="3029"/>
      <c r="VYN155" s="3055"/>
      <c r="VYO155" s="3056"/>
      <c r="VYP155" s="3057"/>
      <c r="VYQ155" s="3058"/>
      <c r="VYR155" s="3059"/>
      <c r="VYS155" s="3058"/>
      <c r="VYT155" s="3059"/>
      <c r="VYU155" s="3050"/>
      <c r="VYV155" s="3051"/>
      <c r="VYW155" s="3058"/>
      <c r="VYX155" s="3056"/>
      <c r="VYY155" s="3050"/>
      <c r="VYZ155" s="3051"/>
      <c r="VZA155" s="3052"/>
      <c r="VZB155" s="3053"/>
      <c r="VZC155" s="3050"/>
      <c r="VZD155" s="3054"/>
      <c r="VZE155" s="3029"/>
      <c r="VZF155" s="3055"/>
      <c r="VZG155" s="3056"/>
      <c r="VZH155" s="3057"/>
      <c r="VZI155" s="3058"/>
      <c r="VZJ155" s="3059"/>
      <c r="VZK155" s="3058"/>
      <c r="VZL155" s="3059"/>
      <c r="VZM155" s="3050"/>
      <c r="VZN155" s="3051"/>
      <c r="VZO155" s="3058"/>
      <c r="VZP155" s="3056"/>
      <c r="VZQ155" s="3050"/>
      <c r="VZR155" s="3051"/>
      <c r="VZS155" s="3052"/>
      <c r="VZT155" s="3053"/>
      <c r="VZU155" s="3050"/>
      <c r="VZV155" s="3054"/>
      <c r="VZW155" s="3029"/>
      <c r="VZX155" s="3055"/>
      <c r="VZY155" s="3056"/>
      <c r="VZZ155" s="3057"/>
      <c r="WAA155" s="3058"/>
      <c r="WAB155" s="3059"/>
      <c r="WAC155" s="3058"/>
      <c r="WAD155" s="3059"/>
      <c r="WAE155" s="3050"/>
      <c r="WAF155" s="3051"/>
      <c r="WAG155" s="3058"/>
      <c r="WAH155" s="3056"/>
      <c r="WAI155" s="3050"/>
      <c r="WAJ155" s="3051"/>
      <c r="WAK155" s="3052"/>
      <c r="WAL155" s="3053"/>
      <c r="WAM155" s="3050"/>
      <c r="WAN155" s="3054"/>
      <c r="WAO155" s="3029"/>
      <c r="WAP155" s="3055"/>
      <c r="WAQ155" s="3056"/>
      <c r="WAR155" s="3057"/>
      <c r="WAS155" s="3058"/>
      <c r="WAT155" s="3059"/>
      <c r="WAU155" s="3058"/>
      <c r="WAV155" s="3059"/>
      <c r="WAW155" s="3050"/>
      <c r="WAX155" s="3051"/>
      <c r="WAY155" s="3058"/>
      <c r="WAZ155" s="3056"/>
      <c r="WBA155" s="3050"/>
      <c r="WBB155" s="3051"/>
      <c r="WBC155" s="3052"/>
      <c r="WBD155" s="3053"/>
      <c r="WBE155" s="3050"/>
      <c r="WBF155" s="3054"/>
      <c r="WBG155" s="3029"/>
      <c r="WBH155" s="3055"/>
      <c r="WBI155" s="3056"/>
      <c r="WBJ155" s="3057"/>
      <c r="WBK155" s="3058"/>
      <c r="WBL155" s="3059"/>
      <c r="WBM155" s="3058"/>
      <c r="WBN155" s="3059"/>
      <c r="WBO155" s="3050"/>
      <c r="WBP155" s="3051"/>
      <c r="WBQ155" s="3058"/>
      <c r="WBR155" s="3056"/>
      <c r="WBS155" s="3050"/>
      <c r="WBT155" s="3051"/>
      <c r="WBU155" s="3052"/>
      <c r="WBV155" s="3053"/>
      <c r="WBW155" s="3050"/>
      <c r="WBX155" s="3054"/>
      <c r="WBY155" s="3029"/>
      <c r="WBZ155" s="3055"/>
      <c r="WCA155" s="3056"/>
      <c r="WCB155" s="3057"/>
      <c r="WCC155" s="3058"/>
      <c r="WCD155" s="3059"/>
      <c r="WCE155" s="3058"/>
      <c r="WCF155" s="3059"/>
      <c r="WCG155" s="3050"/>
      <c r="WCH155" s="3051"/>
      <c r="WCI155" s="3058"/>
      <c r="WCJ155" s="3056"/>
      <c r="WCK155" s="3050"/>
      <c r="WCL155" s="3051"/>
      <c r="WCM155" s="3052"/>
      <c r="WCN155" s="3053"/>
      <c r="WCO155" s="3050"/>
      <c r="WCP155" s="3054"/>
      <c r="WCQ155" s="3029"/>
      <c r="WCR155" s="3055"/>
      <c r="WCS155" s="3056"/>
      <c r="WCT155" s="3057"/>
      <c r="WCU155" s="3058"/>
      <c r="WCV155" s="3059"/>
      <c r="WCW155" s="3058"/>
      <c r="WCX155" s="3059"/>
      <c r="WCY155" s="3050"/>
      <c r="WCZ155" s="3051"/>
      <c r="WDA155" s="3058"/>
      <c r="WDB155" s="3056"/>
      <c r="WDC155" s="3050"/>
      <c r="WDD155" s="3051"/>
      <c r="WDE155" s="3052"/>
      <c r="WDF155" s="3053"/>
      <c r="WDG155" s="3050"/>
      <c r="WDH155" s="3054"/>
      <c r="WDI155" s="3029"/>
      <c r="WDJ155" s="3055"/>
      <c r="WDK155" s="3056"/>
      <c r="WDL155" s="3057"/>
      <c r="WDM155" s="3058"/>
      <c r="WDN155" s="3059"/>
      <c r="WDO155" s="3058"/>
      <c r="WDP155" s="3059"/>
      <c r="WDQ155" s="3050"/>
      <c r="WDR155" s="3051"/>
      <c r="WDS155" s="3058"/>
      <c r="WDT155" s="3056"/>
      <c r="WDU155" s="3050"/>
      <c r="WDV155" s="3051"/>
      <c r="WDW155" s="3052"/>
      <c r="WDX155" s="3053"/>
      <c r="WDY155" s="3050"/>
      <c r="WDZ155" s="3054"/>
      <c r="WEA155" s="3029"/>
      <c r="WEB155" s="3055"/>
      <c r="WEC155" s="3056"/>
      <c r="WED155" s="3057"/>
      <c r="WEE155" s="3058"/>
      <c r="WEF155" s="3059"/>
      <c r="WEG155" s="3058"/>
      <c r="WEH155" s="3059"/>
      <c r="WEI155" s="3050"/>
      <c r="WEJ155" s="3051"/>
      <c r="WEK155" s="3058"/>
      <c r="WEL155" s="3056"/>
      <c r="WEM155" s="3050"/>
      <c r="WEN155" s="3051"/>
      <c r="WEO155" s="3052"/>
      <c r="WEP155" s="3053"/>
      <c r="WEQ155" s="3050"/>
      <c r="WER155" s="3054"/>
      <c r="WES155" s="3029"/>
      <c r="WET155" s="3055"/>
      <c r="WEU155" s="3056"/>
      <c r="WEV155" s="3057"/>
      <c r="WEW155" s="3058"/>
      <c r="WEX155" s="3059"/>
      <c r="WEY155" s="3058"/>
      <c r="WEZ155" s="3059"/>
      <c r="WFA155" s="3050"/>
      <c r="WFB155" s="3051"/>
      <c r="WFC155" s="3058"/>
      <c r="WFD155" s="3056"/>
      <c r="WFE155" s="3050"/>
      <c r="WFF155" s="3051"/>
      <c r="WFG155" s="3052"/>
      <c r="WFH155" s="3053"/>
      <c r="WFI155" s="3050"/>
      <c r="WFJ155" s="3054"/>
      <c r="WFK155" s="3029"/>
      <c r="WFL155" s="3055"/>
      <c r="WFM155" s="3056"/>
      <c r="WFN155" s="3057"/>
      <c r="WFO155" s="3058"/>
      <c r="WFP155" s="3059"/>
      <c r="WFQ155" s="3058"/>
      <c r="WFR155" s="3059"/>
      <c r="WFS155" s="3050"/>
      <c r="WFT155" s="3051"/>
      <c r="WFU155" s="3058"/>
      <c r="WFV155" s="3056"/>
      <c r="WFW155" s="3050"/>
      <c r="WFX155" s="3051"/>
      <c r="WFY155" s="3052"/>
      <c r="WFZ155" s="3053"/>
      <c r="WGA155" s="3050"/>
      <c r="WGB155" s="3054"/>
      <c r="WGC155" s="3029"/>
      <c r="WGD155" s="3055"/>
      <c r="WGE155" s="3056"/>
      <c r="WGF155" s="3057"/>
      <c r="WGG155" s="3058"/>
      <c r="WGH155" s="3059"/>
      <c r="WGI155" s="3058"/>
      <c r="WGJ155" s="3059"/>
      <c r="WGK155" s="3050"/>
      <c r="WGL155" s="3051"/>
      <c r="WGM155" s="3058"/>
      <c r="WGN155" s="3056"/>
      <c r="WGO155" s="3050"/>
      <c r="WGP155" s="3051"/>
      <c r="WGQ155" s="3052"/>
      <c r="WGR155" s="3053"/>
      <c r="WGS155" s="3050"/>
      <c r="WGT155" s="3054"/>
      <c r="WGU155" s="3029"/>
      <c r="WGV155" s="3055"/>
      <c r="WGW155" s="3056"/>
      <c r="WGX155" s="3057"/>
      <c r="WGY155" s="3058"/>
      <c r="WGZ155" s="3059"/>
      <c r="WHA155" s="3058"/>
      <c r="WHB155" s="3059"/>
      <c r="WHC155" s="3050"/>
      <c r="WHD155" s="3051"/>
      <c r="WHE155" s="3058"/>
      <c r="WHF155" s="3056"/>
      <c r="WHG155" s="3050"/>
      <c r="WHH155" s="3051"/>
      <c r="WHI155" s="3052"/>
      <c r="WHJ155" s="3053"/>
      <c r="WHK155" s="3050"/>
      <c r="WHL155" s="3054"/>
      <c r="WHM155" s="3029"/>
      <c r="WHN155" s="3055"/>
      <c r="WHO155" s="3056"/>
      <c r="WHP155" s="3057"/>
      <c r="WHQ155" s="3058"/>
      <c r="WHR155" s="3059"/>
      <c r="WHS155" s="3058"/>
      <c r="WHT155" s="3059"/>
      <c r="WHU155" s="3050"/>
      <c r="WHV155" s="3051"/>
      <c r="WHW155" s="3058"/>
      <c r="WHX155" s="3056"/>
      <c r="WHY155" s="3050"/>
      <c r="WHZ155" s="3051"/>
      <c r="WIA155" s="3052"/>
      <c r="WIB155" s="3053"/>
      <c r="WIC155" s="3050"/>
      <c r="WID155" s="3054"/>
      <c r="WIE155" s="3029"/>
      <c r="WIF155" s="3055"/>
      <c r="WIG155" s="3056"/>
      <c r="WIH155" s="3057"/>
      <c r="WII155" s="3058"/>
      <c r="WIJ155" s="3059"/>
      <c r="WIK155" s="3058"/>
      <c r="WIL155" s="3059"/>
      <c r="WIM155" s="3050"/>
      <c r="WIN155" s="3051"/>
      <c r="WIO155" s="3058"/>
      <c r="WIP155" s="3056"/>
      <c r="WIQ155" s="3050"/>
      <c r="WIR155" s="3051"/>
      <c r="WIS155" s="3052"/>
      <c r="WIT155" s="3053"/>
      <c r="WIU155" s="3050"/>
      <c r="WIV155" s="3054"/>
      <c r="WIW155" s="3029"/>
      <c r="WIX155" s="3055"/>
      <c r="WIY155" s="3056"/>
      <c r="WIZ155" s="3057"/>
      <c r="WJA155" s="3058"/>
      <c r="WJB155" s="3059"/>
      <c r="WJC155" s="3058"/>
      <c r="WJD155" s="3059"/>
      <c r="WJE155" s="3050"/>
      <c r="WJF155" s="3051"/>
      <c r="WJG155" s="3058"/>
      <c r="WJH155" s="3056"/>
      <c r="WJI155" s="3050"/>
      <c r="WJJ155" s="3051"/>
      <c r="WJK155" s="3052"/>
      <c r="WJL155" s="3053"/>
      <c r="WJM155" s="3050"/>
      <c r="WJN155" s="3054"/>
      <c r="WJO155" s="3029"/>
      <c r="WJP155" s="3055"/>
      <c r="WJQ155" s="3056"/>
      <c r="WJR155" s="3057"/>
      <c r="WJS155" s="3058"/>
      <c r="WJT155" s="3059"/>
      <c r="WJU155" s="3058"/>
      <c r="WJV155" s="3059"/>
      <c r="WJW155" s="3050"/>
      <c r="WJX155" s="3051"/>
      <c r="WJY155" s="3058"/>
      <c r="WJZ155" s="3056"/>
      <c r="WKA155" s="3050"/>
      <c r="WKB155" s="3051"/>
      <c r="WKC155" s="3052"/>
      <c r="WKD155" s="3053"/>
      <c r="WKE155" s="3050"/>
      <c r="WKF155" s="3054"/>
      <c r="WKG155" s="3029"/>
      <c r="WKH155" s="3055"/>
      <c r="WKI155" s="3056"/>
      <c r="WKJ155" s="3057"/>
      <c r="WKK155" s="3058"/>
      <c r="WKL155" s="3059"/>
      <c r="WKM155" s="3058"/>
      <c r="WKN155" s="3059"/>
      <c r="WKO155" s="3050"/>
      <c r="WKP155" s="3051"/>
      <c r="WKQ155" s="3058"/>
      <c r="WKR155" s="3056"/>
      <c r="WKS155" s="3050"/>
      <c r="WKT155" s="3051"/>
      <c r="WKU155" s="3052"/>
      <c r="WKV155" s="3053"/>
      <c r="WKW155" s="3050"/>
      <c r="WKX155" s="3054"/>
      <c r="WKY155" s="3029"/>
      <c r="WKZ155" s="3055"/>
      <c r="WLA155" s="3056"/>
      <c r="WLB155" s="3057"/>
      <c r="WLC155" s="3058"/>
      <c r="WLD155" s="3059"/>
      <c r="WLE155" s="3058"/>
      <c r="WLF155" s="3059"/>
      <c r="WLG155" s="3050"/>
      <c r="WLH155" s="3051"/>
      <c r="WLI155" s="3058"/>
      <c r="WLJ155" s="3056"/>
      <c r="WLK155" s="3050"/>
      <c r="WLL155" s="3051"/>
      <c r="WLM155" s="3052"/>
      <c r="WLN155" s="3053"/>
      <c r="WLO155" s="3050"/>
      <c r="WLP155" s="3054"/>
      <c r="WLQ155" s="3029"/>
      <c r="WLR155" s="3055"/>
      <c r="WLS155" s="3056"/>
      <c r="WLT155" s="3057"/>
      <c r="WLU155" s="3058"/>
      <c r="WLV155" s="3059"/>
      <c r="WLW155" s="3058"/>
      <c r="WLX155" s="3059"/>
      <c r="WLY155" s="3050"/>
      <c r="WLZ155" s="3051"/>
      <c r="WMA155" s="3058"/>
      <c r="WMB155" s="3056"/>
      <c r="WMC155" s="3050"/>
      <c r="WMD155" s="3051"/>
      <c r="WME155" s="3052"/>
      <c r="WMF155" s="3053"/>
      <c r="WMG155" s="3050"/>
      <c r="WMH155" s="3054"/>
      <c r="WMI155" s="3029"/>
      <c r="WMJ155" s="3055"/>
      <c r="WMK155" s="3056"/>
      <c r="WML155" s="3057"/>
      <c r="WMM155" s="3058"/>
      <c r="WMN155" s="3059"/>
      <c r="WMO155" s="3058"/>
      <c r="WMP155" s="3059"/>
      <c r="WMQ155" s="3050"/>
      <c r="WMR155" s="3051"/>
      <c r="WMS155" s="3058"/>
      <c r="WMT155" s="3056"/>
      <c r="WMU155" s="3050"/>
      <c r="WMV155" s="3051"/>
      <c r="WMW155" s="3052"/>
      <c r="WMX155" s="3053"/>
      <c r="WMY155" s="3050"/>
      <c r="WMZ155" s="3054"/>
      <c r="WNA155" s="3029"/>
      <c r="WNB155" s="3055"/>
      <c r="WNC155" s="3056"/>
      <c r="WND155" s="3057"/>
      <c r="WNE155" s="3058"/>
      <c r="WNF155" s="3059"/>
      <c r="WNG155" s="3058"/>
      <c r="WNH155" s="3059"/>
      <c r="WNI155" s="3050"/>
      <c r="WNJ155" s="3051"/>
      <c r="WNK155" s="3058"/>
      <c r="WNL155" s="3056"/>
      <c r="WNM155" s="3050"/>
      <c r="WNN155" s="3051"/>
      <c r="WNO155" s="3052"/>
      <c r="WNP155" s="3053"/>
      <c r="WNQ155" s="3050"/>
      <c r="WNR155" s="3054"/>
      <c r="WNS155" s="3029"/>
      <c r="WNT155" s="3055"/>
      <c r="WNU155" s="3056"/>
      <c r="WNV155" s="3057"/>
      <c r="WNW155" s="3058"/>
      <c r="WNX155" s="3059"/>
      <c r="WNY155" s="3058"/>
      <c r="WNZ155" s="3059"/>
      <c r="WOA155" s="3050"/>
      <c r="WOB155" s="3051"/>
      <c r="WOC155" s="3058"/>
      <c r="WOD155" s="3056"/>
      <c r="WOE155" s="3050"/>
      <c r="WOF155" s="3051"/>
      <c r="WOG155" s="3052"/>
      <c r="WOH155" s="3053"/>
      <c r="WOI155" s="3050"/>
      <c r="WOJ155" s="3054"/>
      <c r="WOK155" s="3029"/>
      <c r="WOL155" s="3055"/>
      <c r="WOM155" s="3056"/>
      <c r="WON155" s="3057"/>
      <c r="WOO155" s="3058"/>
      <c r="WOP155" s="3059"/>
      <c r="WOQ155" s="3058"/>
      <c r="WOR155" s="3059"/>
      <c r="WOS155" s="3050"/>
      <c r="WOT155" s="3051"/>
      <c r="WOU155" s="3058"/>
      <c r="WOV155" s="3056"/>
      <c r="WOW155" s="3050"/>
      <c r="WOX155" s="3051"/>
      <c r="WOY155" s="3052"/>
      <c r="WOZ155" s="3053"/>
      <c r="WPA155" s="3050"/>
      <c r="WPB155" s="3054"/>
      <c r="WPC155" s="3029"/>
      <c r="WPD155" s="3055"/>
      <c r="WPE155" s="3056"/>
      <c r="WPF155" s="3057"/>
      <c r="WPG155" s="3058"/>
      <c r="WPH155" s="3059"/>
      <c r="WPI155" s="3058"/>
      <c r="WPJ155" s="3059"/>
      <c r="WPK155" s="3050"/>
      <c r="WPL155" s="3051"/>
      <c r="WPM155" s="3058"/>
      <c r="WPN155" s="3056"/>
      <c r="WPO155" s="3050"/>
      <c r="WPP155" s="3051"/>
      <c r="WPQ155" s="3052"/>
      <c r="WPR155" s="3053"/>
      <c r="WPS155" s="3050"/>
      <c r="WPT155" s="3054"/>
      <c r="WPU155" s="3029"/>
      <c r="WPV155" s="3055"/>
      <c r="WPW155" s="3056"/>
      <c r="WPX155" s="3057"/>
      <c r="WPY155" s="3058"/>
      <c r="WPZ155" s="3059"/>
      <c r="WQA155" s="3058"/>
      <c r="WQB155" s="3059"/>
      <c r="WQC155" s="3050"/>
      <c r="WQD155" s="3051"/>
      <c r="WQE155" s="3058"/>
      <c r="WQF155" s="3056"/>
      <c r="WQG155" s="3050"/>
      <c r="WQH155" s="3051"/>
      <c r="WQI155" s="3052"/>
      <c r="WQJ155" s="3053"/>
      <c r="WQK155" s="3050"/>
      <c r="WQL155" s="3054"/>
      <c r="WQM155" s="3029"/>
      <c r="WQN155" s="3055"/>
      <c r="WQO155" s="3056"/>
      <c r="WQP155" s="3057"/>
      <c r="WQQ155" s="3058"/>
      <c r="WQR155" s="3059"/>
      <c r="WQS155" s="3058"/>
      <c r="WQT155" s="3059"/>
      <c r="WQU155" s="3050"/>
      <c r="WQV155" s="3051"/>
      <c r="WQW155" s="3058"/>
      <c r="WQX155" s="3056"/>
      <c r="WQY155" s="3050"/>
      <c r="WQZ155" s="3051"/>
      <c r="WRA155" s="3052"/>
      <c r="WRB155" s="3053"/>
      <c r="WRC155" s="3050"/>
      <c r="WRD155" s="3054"/>
      <c r="WRE155" s="3029"/>
      <c r="WRF155" s="3055"/>
      <c r="WRG155" s="3056"/>
      <c r="WRH155" s="3057"/>
      <c r="WRI155" s="3058"/>
      <c r="WRJ155" s="3059"/>
      <c r="WRK155" s="3058"/>
      <c r="WRL155" s="3059"/>
      <c r="WRM155" s="3050"/>
      <c r="WRN155" s="3051"/>
      <c r="WRO155" s="3058"/>
      <c r="WRP155" s="3056"/>
      <c r="WRQ155" s="3050"/>
      <c r="WRR155" s="3051"/>
      <c r="WRS155" s="3052"/>
      <c r="WRT155" s="3053"/>
      <c r="WRU155" s="3050"/>
      <c r="WRV155" s="3054"/>
      <c r="WRW155" s="3029"/>
      <c r="WRX155" s="3055"/>
      <c r="WRY155" s="3056"/>
      <c r="WRZ155" s="3057"/>
      <c r="WSA155" s="3058"/>
      <c r="WSB155" s="3059"/>
      <c r="WSC155" s="3058"/>
      <c r="WSD155" s="3059"/>
      <c r="WSE155" s="3050"/>
      <c r="WSF155" s="3051"/>
      <c r="WSG155" s="3058"/>
      <c r="WSH155" s="3056"/>
      <c r="WSI155" s="3050"/>
      <c r="WSJ155" s="3051"/>
      <c r="WSK155" s="3052"/>
      <c r="WSL155" s="3053"/>
      <c r="WSM155" s="3050"/>
      <c r="WSN155" s="3054"/>
      <c r="WSO155" s="3029"/>
      <c r="WSP155" s="3055"/>
      <c r="WSQ155" s="3056"/>
      <c r="WSR155" s="3057"/>
      <c r="WSS155" s="3058"/>
      <c r="WST155" s="3059"/>
      <c r="WSU155" s="3058"/>
      <c r="WSV155" s="3059"/>
      <c r="WSW155" s="3050"/>
      <c r="WSX155" s="3051"/>
      <c r="WSY155" s="3058"/>
      <c r="WSZ155" s="3056"/>
      <c r="WTA155" s="3050"/>
      <c r="WTB155" s="3051"/>
      <c r="WTC155" s="3052"/>
      <c r="WTD155" s="3053"/>
      <c r="WTE155" s="3050"/>
      <c r="WTF155" s="3054"/>
      <c r="WTG155" s="3029"/>
      <c r="WTH155" s="3055"/>
      <c r="WTI155" s="3056"/>
      <c r="WTJ155" s="3057"/>
      <c r="WTK155" s="3058"/>
      <c r="WTL155" s="3059"/>
      <c r="WTM155" s="3058"/>
      <c r="WTN155" s="3059"/>
      <c r="WTO155" s="3050"/>
      <c r="WTP155" s="3051"/>
      <c r="WTQ155" s="3058"/>
      <c r="WTR155" s="3056"/>
      <c r="WTS155" s="3050"/>
      <c r="WTT155" s="3051"/>
      <c r="WTU155" s="3052"/>
      <c r="WTV155" s="3053"/>
      <c r="WTW155" s="3050"/>
      <c r="WTX155" s="3054"/>
      <c r="WTY155" s="3029"/>
      <c r="WTZ155" s="3055"/>
      <c r="WUA155" s="3056"/>
      <c r="WUB155" s="3057"/>
      <c r="WUC155" s="3058"/>
      <c r="WUD155" s="3059"/>
      <c r="WUE155" s="3058"/>
      <c r="WUF155" s="3059"/>
      <c r="WUG155" s="3050"/>
      <c r="WUH155" s="3051"/>
      <c r="WUI155" s="3058"/>
      <c r="WUJ155" s="3056"/>
      <c r="WUK155" s="3050"/>
      <c r="WUL155" s="3051"/>
      <c r="WUM155" s="3052"/>
      <c r="WUN155" s="3053"/>
      <c r="WUO155" s="3050"/>
      <c r="WUP155" s="3054"/>
      <c r="WUQ155" s="3029"/>
      <c r="WUR155" s="3055"/>
      <c r="WUS155" s="3056"/>
      <c r="WUT155" s="3057"/>
      <c r="WUU155" s="3058"/>
      <c r="WUV155" s="3059"/>
      <c r="WUW155" s="3058"/>
      <c r="WUX155" s="3059"/>
      <c r="WUY155" s="3050"/>
      <c r="WUZ155" s="3051"/>
      <c r="WVA155" s="3058"/>
      <c r="WVB155" s="3056"/>
      <c r="WVC155" s="3050"/>
      <c r="WVD155" s="3051"/>
      <c r="WVE155" s="3052"/>
      <c r="WVF155" s="3053"/>
      <c r="WVG155" s="3050"/>
      <c r="WVH155" s="3054"/>
      <c r="WVI155" s="3029"/>
      <c r="WVJ155" s="3055"/>
      <c r="WVK155" s="3056"/>
      <c r="WVL155" s="3057"/>
      <c r="WVM155" s="3058"/>
      <c r="WVN155" s="3059"/>
      <c r="WVO155" s="3058"/>
      <c r="WVP155" s="3059"/>
      <c r="WVQ155" s="3050"/>
      <c r="WVR155" s="3051"/>
      <c r="WVS155" s="3058"/>
      <c r="WVT155" s="3056"/>
      <c r="WVU155" s="3050"/>
      <c r="WVV155" s="3051"/>
      <c r="WVW155" s="3052"/>
      <c r="WVX155" s="3053"/>
      <c r="WVY155" s="3050"/>
      <c r="WVZ155" s="3054"/>
      <c r="WWA155" s="3029"/>
      <c r="WWB155" s="3055"/>
      <c r="WWC155" s="3056"/>
      <c r="WWD155" s="3057"/>
      <c r="WWE155" s="3058"/>
      <c r="WWF155" s="3059"/>
      <c r="WWG155" s="3058"/>
      <c r="WWH155" s="3059"/>
      <c r="WWI155" s="3050"/>
      <c r="WWJ155" s="3051"/>
      <c r="WWK155" s="3058"/>
      <c r="WWL155" s="3056"/>
      <c r="WWM155" s="3050"/>
      <c r="WWN155" s="3051"/>
      <c r="WWO155" s="3052"/>
      <c r="WWP155" s="3053"/>
      <c r="WWQ155" s="3050"/>
      <c r="WWR155" s="3054"/>
      <c r="WWS155" s="3029"/>
      <c r="WWT155" s="3055"/>
      <c r="WWU155" s="3056"/>
      <c r="WWV155" s="3057"/>
      <c r="WWW155" s="3058"/>
      <c r="WWX155" s="3059"/>
      <c r="WWY155" s="3058"/>
      <c r="WWZ155" s="3059"/>
      <c r="WXA155" s="3050"/>
      <c r="WXB155" s="3051"/>
      <c r="WXC155" s="3058"/>
      <c r="WXD155" s="3056"/>
      <c r="WXE155" s="3050"/>
      <c r="WXF155" s="3051"/>
      <c r="WXG155" s="3052"/>
      <c r="WXH155" s="3053"/>
      <c r="WXI155" s="3050"/>
      <c r="WXJ155" s="3054"/>
      <c r="WXK155" s="3029"/>
      <c r="WXL155" s="3055"/>
      <c r="WXM155" s="3056"/>
      <c r="WXN155" s="3057"/>
      <c r="WXO155" s="3058"/>
      <c r="WXP155" s="3059"/>
      <c r="WXQ155" s="3058"/>
      <c r="WXR155" s="3059"/>
      <c r="WXS155" s="3050"/>
      <c r="WXT155" s="3051"/>
      <c r="WXU155" s="3058"/>
      <c r="WXV155" s="3056"/>
      <c r="WXW155" s="3050"/>
      <c r="WXX155" s="3051"/>
      <c r="WXY155" s="3052"/>
      <c r="WXZ155" s="3053"/>
      <c r="WYA155" s="3050"/>
      <c r="WYB155" s="3054"/>
      <c r="WYC155" s="3029"/>
      <c r="WYD155" s="3055"/>
      <c r="WYE155" s="3056"/>
      <c r="WYF155" s="3057"/>
      <c r="WYG155" s="3058"/>
      <c r="WYH155" s="3059"/>
      <c r="WYI155" s="3058"/>
      <c r="WYJ155" s="3059"/>
      <c r="WYK155" s="3050"/>
      <c r="WYL155" s="3051"/>
      <c r="WYM155" s="3058"/>
      <c r="WYN155" s="3056"/>
      <c r="WYO155" s="3050"/>
      <c r="WYP155" s="3051"/>
      <c r="WYQ155" s="3052"/>
      <c r="WYR155" s="3053"/>
      <c r="WYS155" s="3050"/>
      <c r="WYT155" s="3054"/>
      <c r="WYU155" s="3029"/>
      <c r="WYV155" s="3055"/>
      <c r="WYW155" s="3056"/>
      <c r="WYX155" s="3057"/>
      <c r="WYY155" s="3058"/>
      <c r="WYZ155" s="3059"/>
      <c r="WZA155" s="3058"/>
      <c r="WZB155" s="3059"/>
      <c r="WZC155" s="3050"/>
      <c r="WZD155" s="3051"/>
      <c r="WZE155" s="3058"/>
      <c r="WZF155" s="3056"/>
      <c r="WZG155" s="3050"/>
      <c r="WZH155" s="3051"/>
      <c r="WZI155" s="3052"/>
      <c r="WZJ155" s="3053"/>
      <c r="WZK155" s="3050"/>
      <c r="WZL155" s="3054"/>
      <c r="WZM155" s="3029"/>
      <c r="WZN155" s="3055"/>
      <c r="WZO155" s="3056"/>
      <c r="WZP155" s="3057"/>
      <c r="WZQ155" s="3058"/>
      <c r="WZR155" s="3059"/>
      <c r="WZS155" s="3058"/>
      <c r="WZT155" s="3059"/>
      <c r="WZU155" s="3050"/>
      <c r="WZV155" s="3051"/>
      <c r="WZW155" s="3058"/>
      <c r="WZX155" s="3056"/>
      <c r="WZY155" s="3050"/>
      <c r="WZZ155" s="3051"/>
      <c r="XAA155" s="3052"/>
      <c r="XAB155" s="3053"/>
      <c r="XAC155" s="3050"/>
      <c r="XAD155" s="3054"/>
      <c r="XAE155" s="3029"/>
      <c r="XAF155" s="3055"/>
      <c r="XAG155" s="3056"/>
      <c r="XAH155" s="3057"/>
      <c r="XAI155" s="3058"/>
      <c r="XAJ155" s="3059"/>
      <c r="XAK155" s="3058"/>
      <c r="XAL155" s="3059"/>
      <c r="XAM155" s="3050"/>
      <c r="XAN155" s="3051"/>
      <c r="XAO155" s="3058"/>
      <c r="XAP155" s="3056"/>
      <c r="XAQ155" s="3050"/>
      <c r="XAR155" s="3051"/>
      <c r="XAS155" s="3052"/>
      <c r="XAT155" s="3053"/>
      <c r="XAU155" s="3050"/>
      <c r="XAV155" s="3054"/>
      <c r="XAW155" s="3029"/>
      <c r="XAX155" s="3055"/>
      <c r="XAY155" s="3056"/>
      <c r="XAZ155" s="3057"/>
      <c r="XBA155" s="3058"/>
      <c r="XBB155" s="3059"/>
      <c r="XBC155" s="3058"/>
      <c r="XBD155" s="3059"/>
      <c r="XBE155" s="3050"/>
      <c r="XBF155" s="3051"/>
      <c r="XBG155" s="3058"/>
      <c r="XBH155" s="3056"/>
      <c r="XBI155" s="3050"/>
      <c r="XBJ155" s="3051"/>
      <c r="XBK155" s="3052"/>
      <c r="XBL155" s="3053"/>
      <c r="XBM155" s="3050"/>
      <c r="XBN155" s="3054"/>
      <c r="XBO155" s="3029"/>
      <c r="XBP155" s="3055"/>
      <c r="XBQ155" s="3056"/>
      <c r="XBR155" s="3057"/>
      <c r="XBS155" s="3058"/>
      <c r="XBT155" s="3059"/>
      <c r="XBU155" s="3058"/>
      <c r="XBV155" s="3059"/>
      <c r="XBW155" s="3050"/>
      <c r="XBX155" s="3051"/>
      <c r="XBY155" s="3058"/>
      <c r="XBZ155" s="3056"/>
      <c r="XCA155" s="3050"/>
      <c r="XCB155" s="3051"/>
      <c r="XCC155" s="3052"/>
      <c r="XCD155" s="3053"/>
      <c r="XCE155" s="3050"/>
      <c r="XCF155" s="3054"/>
      <c r="XCG155" s="3029"/>
      <c r="XCH155" s="3055"/>
      <c r="XCI155" s="3056"/>
      <c r="XCJ155" s="3057"/>
      <c r="XCK155" s="3058"/>
      <c r="XCL155" s="3059"/>
      <c r="XCM155" s="3058"/>
      <c r="XCN155" s="3059"/>
      <c r="XCO155" s="3050"/>
      <c r="XCP155" s="3051"/>
      <c r="XCQ155" s="3058"/>
      <c r="XCR155" s="3056"/>
      <c r="XCS155" s="3050"/>
      <c r="XCT155" s="3051"/>
      <c r="XCU155" s="3052"/>
      <c r="XCV155" s="3053"/>
      <c r="XCW155" s="3050"/>
      <c r="XCX155" s="3054"/>
      <c r="XCY155" s="3029"/>
      <c r="XCZ155" s="3055"/>
      <c r="XDA155" s="3056"/>
      <c r="XDB155" s="3057"/>
      <c r="XDC155" s="3058"/>
      <c r="XDD155" s="3059"/>
      <c r="XDE155" s="3058"/>
      <c r="XDF155" s="3059"/>
      <c r="XDG155" s="3050"/>
      <c r="XDH155" s="3051"/>
      <c r="XDI155" s="3058"/>
      <c r="XDJ155" s="3056"/>
      <c r="XDK155" s="3050"/>
      <c r="XDL155" s="3051"/>
      <c r="XDM155" s="3052"/>
      <c r="XDN155" s="3053"/>
      <c r="XDO155" s="3050"/>
      <c r="XDP155" s="3054"/>
      <c r="XDQ155" s="3029"/>
      <c r="XDR155" s="3055"/>
      <c r="XDS155" s="3056"/>
      <c r="XDT155" s="3057"/>
      <c r="XDU155" s="3058"/>
      <c r="XDV155" s="3059"/>
      <c r="XDW155" s="3058"/>
      <c r="XDX155" s="3059"/>
      <c r="XDY155" s="3050"/>
      <c r="XDZ155" s="3051"/>
      <c r="XEA155" s="3058"/>
      <c r="XEB155" s="3056"/>
      <c r="XEC155" s="3050"/>
      <c r="XED155" s="3051"/>
      <c r="XEE155" s="3052"/>
      <c r="XEF155" s="3053"/>
      <c r="XEG155" s="3050"/>
      <c r="XEH155" s="3054"/>
      <c r="XEI155" s="3029"/>
      <c r="XEJ155" s="3055"/>
      <c r="XEK155" s="3056"/>
      <c r="XEL155" s="3057"/>
      <c r="XEM155" s="3058"/>
      <c r="XEN155" s="3059"/>
      <c r="XEO155" s="3058"/>
      <c r="XEP155" s="3059"/>
      <c r="XEQ155" s="3050"/>
      <c r="XER155" s="3051"/>
      <c r="XES155" s="3058"/>
      <c r="XET155" s="3056"/>
      <c r="XEU155" s="3050"/>
      <c r="XEV155" s="3051"/>
      <c r="XEW155" s="3052"/>
      <c r="XEX155" s="3053"/>
      <c r="XEY155" s="3050"/>
      <c r="XEZ155" s="3054"/>
      <c r="XFA155" s="3029"/>
      <c r="XFB155" s="3055"/>
      <c r="XFC155" s="3056"/>
      <c r="XFD155" s="3057"/>
    </row>
    <row r="156" spans="1:16384" s="3048" customFormat="1" ht="13.5" thickBot="1">
      <c r="A156" s="896" t="str">
        <f>'Enrolments + Baptisms TPUM'!B150</f>
        <v>Beulah College</v>
      </c>
      <c r="B156" s="1176">
        <f t="shared" ref="B156:R156" si="18">SUM(B44:B147)</f>
        <v>589</v>
      </c>
      <c r="C156" s="1177">
        <f t="shared" si="18"/>
        <v>273</v>
      </c>
      <c r="D156" s="1177">
        <f t="shared" si="18"/>
        <v>862</v>
      </c>
      <c r="E156" s="1057">
        <f t="shared" si="18"/>
        <v>1</v>
      </c>
      <c r="F156" s="1177">
        <f t="shared" si="18"/>
        <v>30</v>
      </c>
      <c r="G156" s="1102">
        <f t="shared" si="18"/>
        <v>584</v>
      </c>
      <c r="H156" s="1103">
        <f t="shared" si="18"/>
        <v>5</v>
      </c>
      <c r="I156" s="1176">
        <f t="shared" si="18"/>
        <v>272</v>
      </c>
      <c r="J156" s="1103">
        <f t="shared" si="18"/>
        <v>1</v>
      </c>
      <c r="K156" s="1057">
        <f t="shared" si="18"/>
        <v>257</v>
      </c>
      <c r="L156" s="1177">
        <f t="shared" si="18"/>
        <v>70</v>
      </c>
      <c r="M156" s="1057">
        <f t="shared" si="18"/>
        <v>28</v>
      </c>
      <c r="N156" s="1177">
        <f t="shared" si="18"/>
        <v>124</v>
      </c>
      <c r="O156" s="1057">
        <f t="shared" si="18"/>
        <v>589</v>
      </c>
      <c r="P156" s="1177">
        <f t="shared" si="18"/>
        <v>273</v>
      </c>
      <c r="Q156" s="1176">
        <f t="shared" si="18"/>
        <v>589</v>
      </c>
      <c r="R156" s="1058">
        <f t="shared" si="18"/>
        <v>273</v>
      </c>
      <c r="S156" s="54"/>
      <c r="T156" s="284">
        <f t="shared" si="16"/>
        <v>0</v>
      </c>
      <c r="U156" s="3027">
        <f t="shared" si="17"/>
        <v>0</v>
      </c>
      <c r="V156" s="3040"/>
      <c r="W156" s="54"/>
    </row>
    <row r="157" spans="1:16384" s="3048" customFormat="1" ht="14" thickTop="1" thickBot="1">
      <c r="A157" s="896" t="str">
        <f>'Enrolments + Baptisms TPUM'!B151</f>
        <v>Beulah Primary</v>
      </c>
      <c r="B157" s="1232"/>
      <c r="C157" s="1232"/>
      <c r="D157" s="1232">
        <f>B156+C156</f>
        <v>862</v>
      </c>
      <c r="E157" s="1232"/>
      <c r="F157" s="1232"/>
      <c r="G157" s="1232">
        <f>E156+G156+H156</f>
        <v>590</v>
      </c>
      <c r="H157" s="1232">
        <f>G156+H156+I156+J156</f>
        <v>862</v>
      </c>
      <c r="I157" s="1232">
        <f>E156+F156+G156+H156+I156+J156</f>
        <v>893</v>
      </c>
      <c r="J157" s="1232">
        <f>H156+J156+F156</f>
        <v>36</v>
      </c>
      <c r="K157" s="1232"/>
      <c r="L157" s="1232"/>
      <c r="M157" s="1232"/>
      <c r="N157" s="1232"/>
      <c r="O157" s="1232"/>
      <c r="P157" s="1232"/>
      <c r="Q157" s="1232">
        <f>Q156-O156</f>
        <v>0</v>
      </c>
      <c r="R157" s="1531"/>
      <c r="S157" s="3049"/>
      <c r="T157" s="284">
        <f t="shared" si="16"/>
        <v>-1452</v>
      </c>
      <c r="U157" s="3027">
        <f t="shared" si="17"/>
        <v>-929</v>
      </c>
      <c r="W157" s="54"/>
    </row>
    <row r="158" spans="1:16384" s="3027" customFormat="1" ht="13.5" thickBot="1">
      <c r="A158" s="896" t="str">
        <f>'Enrolments + Baptisms TPUM'!B152</f>
        <v>Hilliard Primary (Memorial School)</v>
      </c>
      <c r="B158" s="1234"/>
      <c r="C158" s="1234"/>
      <c r="D158" s="1234"/>
      <c r="E158" s="1234"/>
      <c r="F158" s="1234"/>
      <c r="G158" s="1234"/>
      <c r="H158" s="1234"/>
      <c r="I158" s="1234"/>
      <c r="J158" s="1234"/>
      <c r="K158" s="1235"/>
      <c r="L158" s="1235"/>
      <c r="M158" s="1235"/>
      <c r="N158" s="1235"/>
      <c r="O158" s="1235"/>
      <c r="P158" s="1235"/>
      <c r="Q158" s="1235"/>
      <c r="R158" s="1295"/>
      <c r="S158" s="3048"/>
      <c r="T158" s="284">
        <f t="shared" si="16"/>
        <v>0</v>
      </c>
      <c r="U158" s="3027">
        <f t="shared" si="17"/>
        <v>0</v>
      </c>
      <c r="V158" s="3048"/>
      <c r="W158" s="54"/>
      <c r="AA158" s="3040"/>
      <c r="AB158" s="3040"/>
      <c r="AD158" s="3040"/>
      <c r="AE158" s="3040"/>
      <c r="AF158" s="3040"/>
      <c r="AG158" s="3040"/>
      <c r="AH158" s="3040"/>
      <c r="AI158" s="3040"/>
      <c r="AJ158" s="3040"/>
      <c r="AK158" s="3049"/>
      <c r="AL158" s="3039"/>
      <c r="AM158" s="3040"/>
      <c r="AN158" s="3040"/>
      <c r="AS158" s="3040"/>
      <c r="AT158" s="3040"/>
      <c r="AV158" s="3040"/>
      <c r="AW158" s="3040"/>
      <c r="AX158" s="3040"/>
      <c r="AY158" s="3040"/>
      <c r="AZ158" s="3040"/>
      <c r="BA158" s="3040"/>
      <c r="BB158" s="3040"/>
      <c r="BC158" s="3049"/>
      <c r="BD158" s="3039"/>
      <c r="BE158" s="3040"/>
      <c r="BF158" s="3040"/>
      <c r="BK158" s="3040"/>
      <c r="BL158" s="3040"/>
      <c r="BN158" s="3040"/>
      <c r="BO158" s="3040"/>
      <c r="BP158" s="3040"/>
      <c r="BQ158" s="3040"/>
      <c r="BR158" s="3040"/>
      <c r="BS158" s="3040"/>
      <c r="BT158" s="3040"/>
      <c r="BU158" s="3049"/>
      <c r="BV158" s="3039"/>
      <c r="BW158" s="3040"/>
      <c r="BX158" s="3040"/>
      <c r="CC158" s="3040"/>
      <c r="CD158" s="3040"/>
      <c r="CF158" s="3040"/>
      <c r="CG158" s="3040"/>
      <c r="CH158" s="3040"/>
      <c r="CI158" s="3040"/>
      <c r="CJ158" s="3040"/>
      <c r="CK158" s="3040"/>
      <c r="CL158" s="3040"/>
      <c r="CM158" s="3049"/>
      <c r="CN158" s="3039"/>
      <c r="CO158" s="3040"/>
      <c r="CP158" s="3040"/>
      <c r="CU158" s="3040"/>
      <c r="CV158" s="3040"/>
      <c r="CX158" s="3040"/>
      <c r="CY158" s="3040"/>
      <c r="CZ158" s="3040"/>
      <c r="DA158" s="3040"/>
      <c r="DB158" s="3040"/>
      <c r="DC158" s="3040"/>
      <c r="DD158" s="3040"/>
      <c r="DE158" s="3049"/>
      <c r="DF158" s="3039"/>
      <c r="DG158" s="3040"/>
      <c r="DH158" s="3040"/>
      <c r="DM158" s="3040"/>
      <c r="DN158" s="3040"/>
      <c r="DP158" s="3040"/>
      <c r="DQ158" s="3040"/>
      <c r="DR158" s="3040"/>
      <c r="DS158" s="3040"/>
      <c r="DT158" s="3040"/>
      <c r="DU158" s="3040"/>
      <c r="DV158" s="3040"/>
      <c r="DW158" s="3049"/>
      <c r="DX158" s="3039"/>
      <c r="DY158" s="3040"/>
      <c r="DZ158" s="3040"/>
      <c r="EE158" s="3040"/>
      <c r="EF158" s="3040"/>
      <c r="EH158" s="3040"/>
      <c r="EI158" s="3040"/>
      <c r="EJ158" s="3040"/>
      <c r="EK158" s="3040"/>
      <c r="EL158" s="3040"/>
      <c r="EM158" s="3040"/>
      <c r="EN158" s="3040"/>
      <c r="EO158" s="3049"/>
      <c r="EP158" s="3039"/>
      <c r="EQ158" s="3040"/>
      <c r="ER158" s="3040"/>
      <c r="EW158" s="3040"/>
      <c r="EX158" s="3040"/>
      <c r="EZ158" s="3040"/>
      <c r="FA158" s="3040"/>
      <c r="FB158" s="3040"/>
      <c r="FC158" s="3040"/>
      <c r="FD158" s="3040"/>
      <c r="FE158" s="3040"/>
      <c r="FF158" s="3040"/>
      <c r="FG158" s="3049"/>
      <c r="FH158" s="3039"/>
      <c r="FI158" s="3040"/>
      <c r="FJ158" s="3040"/>
      <c r="FO158" s="3040"/>
      <c r="FP158" s="3040"/>
      <c r="FR158" s="3040"/>
      <c r="FS158" s="3040"/>
      <c r="FT158" s="3040"/>
      <c r="FU158" s="3040"/>
      <c r="FV158" s="3040"/>
      <c r="FW158" s="3040"/>
      <c r="FX158" s="3040"/>
      <c r="FY158" s="3049"/>
      <c r="FZ158" s="3039"/>
      <c r="GA158" s="3040"/>
      <c r="GB158" s="3040"/>
      <c r="GG158" s="3040"/>
      <c r="GH158" s="3040"/>
      <c r="GJ158" s="3050"/>
      <c r="GK158" s="3050"/>
      <c r="GL158" s="3051"/>
      <c r="GM158" s="3052"/>
      <c r="GN158" s="3053"/>
      <c r="GO158" s="3050"/>
      <c r="GP158" s="3054"/>
      <c r="GQ158" s="3029"/>
      <c r="GR158" s="3055"/>
      <c r="GS158" s="3056"/>
      <c r="GT158" s="3057"/>
      <c r="GU158" s="3058"/>
      <c r="GV158" s="3059"/>
      <c r="GW158" s="3058"/>
      <c r="GX158" s="3059"/>
      <c r="GY158" s="3050"/>
      <c r="GZ158" s="3051"/>
      <c r="HA158" s="3058"/>
      <c r="HB158" s="3056"/>
      <c r="HC158" s="3050"/>
      <c r="HD158" s="3051"/>
      <c r="HE158" s="3052"/>
      <c r="HF158" s="3053"/>
      <c r="HG158" s="3050"/>
      <c r="HH158" s="3054"/>
      <c r="HI158" s="3029"/>
      <c r="HJ158" s="3055"/>
      <c r="HK158" s="3056"/>
      <c r="HL158" s="3057"/>
      <c r="HM158" s="3058"/>
      <c r="HN158" s="3059"/>
      <c r="HO158" s="3058"/>
      <c r="HP158" s="3059"/>
      <c r="HQ158" s="3050"/>
      <c r="HR158" s="3051"/>
      <c r="HS158" s="3058"/>
      <c r="HT158" s="3056"/>
      <c r="HU158" s="3050"/>
      <c r="HV158" s="3051"/>
      <c r="HW158" s="3052"/>
      <c r="HX158" s="3053"/>
      <c r="HY158" s="3050"/>
      <c r="HZ158" s="3054"/>
      <c r="IA158" s="3029"/>
      <c r="IB158" s="3055"/>
      <c r="IC158" s="3056"/>
      <c r="ID158" s="3057"/>
      <c r="IE158" s="3058"/>
      <c r="IF158" s="3059"/>
      <c r="IG158" s="3058"/>
      <c r="IH158" s="3059"/>
      <c r="II158" s="3050"/>
      <c r="IJ158" s="3051"/>
      <c r="IK158" s="3058"/>
      <c r="IL158" s="3056"/>
      <c r="IM158" s="3050"/>
      <c r="IN158" s="3051"/>
      <c r="IO158" s="3052"/>
      <c r="IP158" s="3053"/>
      <c r="IQ158" s="3050"/>
      <c r="IR158" s="3054"/>
      <c r="IS158" s="3029"/>
      <c r="IT158" s="3055"/>
      <c r="IU158" s="3056"/>
      <c r="IV158" s="3057"/>
      <c r="IW158" s="3058"/>
      <c r="IX158" s="3059"/>
      <c r="IY158" s="3058"/>
      <c r="IZ158" s="3059"/>
      <c r="JA158" s="3050"/>
      <c r="JB158" s="3051"/>
      <c r="JC158" s="3058"/>
      <c r="JD158" s="3056"/>
      <c r="JE158" s="3050"/>
      <c r="JF158" s="3051"/>
      <c r="JG158" s="3052"/>
      <c r="JH158" s="3053"/>
      <c r="JI158" s="3050"/>
      <c r="JJ158" s="3054"/>
      <c r="JK158" s="3029"/>
      <c r="JL158" s="3055"/>
      <c r="JM158" s="3056"/>
      <c r="JN158" s="3057"/>
      <c r="JO158" s="3058"/>
      <c r="JP158" s="3059"/>
      <c r="JQ158" s="3058"/>
      <c r="JR158" s="3059"/>
      <c r="JS158" s="3050"/>
      <c r="JT158" s="3051"/>
      <c r="JU158" s="3058"/>
      <c r="JV158" s="3056"/>
      <c r="JW158" s="3050"/>
      <c r="JX158" s="3051"/>
      <c r="JY158" s="3052"/>
      <c r="JZ158" s="3053"/>
      <c r="KA158" s="3050"/>
      <c r="KB158" s="3054"/>
      <c r="KC158" s="3029"/>
      <c r="KD158" s="3055"/>
      <c r="KE158" s="3056"/>
      <c r="KF158" s="3057"/>
      <c r="KG158" s="3058"/>
      <c r="KH158" s="3059"/>
      <c r="KI158" s="3058"/>
      <c r="KJ158" s="3059"/>
      <c r="KK158" s="3050"/>
      <c r="KL158" s="3051"/>
      <c r="KM158" s="3058"/>
      <c r="KN158" s="3056"/>
      <c r="KO158" s="3050"/>
      <c r="KP158" s="3051"/>
      <c r="KQ158" s="3052"/>
      <c r="KR158" s="3053"/>
      <c r="KS158" s="3050"/>
      <c r="KT158" s="3054"/>
      <c r="KU158" s="3029"/>
      <c r="KV158" s="3055"/>
      <c r="KW158" s="3056"/>
      <c r="KX158" s="3057"/>
      <c r="KY158" s="3058"/>
      <c r="KZ158" s="3059"/>
      <c r="LA158" s="3058"/>
      <c r="LB158" s="3059"/>
      <c r="LC158" s="3050"/>
      <c r="LD158" s="3051"/>
      <c r="LE158" s="3058"/>
      <c r="LF158" s="3056"/>
      <c r="LG158" s="3050"/>
      <c r="LH158" s="3051"/>
      <c r="LI158" s="3052"/>
      <c r="LJ158" s="3053"/>
      <c r="LK158" s="3050"/>
      <c r="LL158" s="3054"/>
      <c r="LM158" s="3029"/>
      <c r="LN158" s="3055"/>
      <c r="LO158" s="3056"/>
      <c r="LP158" s="3057"/>
      <c r="LQ158" s="3058"/>
      <c r="LR158" s="3059"/>
      <c r="LS158" s="3058"/>
      <c r="LT158" s="3059"/>
      <c r="LU158" s="3050"/>
      <c r="LV158" s="3051"/>
      <c r="LW158" s="3058"/>
      <c r="LX158" s="3056"/>
      <c r="LY158" s="3050"/>
      <c r="LZ158" s="3051"/>
      <c r="MA158" s="3052"/>
      <c r="MB158" s="3053"/>
      <c r="MC158" s="3050"/>
      <c r="MD158" s="3054"/>
      <c r="ME158" s="3029"/>
      <c r="MF158" s="3055"/>
      <c r="MG158" s="3056"/>
      <c r="MH158" s="3057"/>
      <c r="MI158" s="3058"/>
      <c r="MJ158" s="3059"/>
      <c r="MK158" s="3058"/>
      <c r="ML158" s="3059"/>
      <c r="MM158" s="3050"/>
      <c r="MN158" s="3051"/>
      <c r="MO158" s="3058"/>
      <c r="MP158" s="3056"/>
      <c r="MQ158" s="3050"/>
      <c r="MR158" s="3051"/>
      <c r="MS158" s="3052"/>
      <c r="MT158" s="3053"/>
      <c r="MU158" s="3050"/>
      <c r="MV158" s="3054"/>
      <c r="MW158" s="3029"/>
      <c r="MX158" s="3055"/>
      <c r="MY158" s="3056"/>
      <c r="MZ158" s="3057"/>
      <c r="NA158" s="3058"/>
      <c r="NB158" s="3059"/>
      <c r="NC158" s="3058"/>
      <c r="ND158" s="3059"/>
      <c r="NE158" s="3050"/>
      <c r="NF158" s="3051"/>
      <c r="NG158" s="3058"/>
      <c r="NH158" s="3056"/>
      <c r="NI158" s="3050"/>
      <c r="NJ158" s="3051"/>
      <c r="NK158" s="3052"/>
      <c r="NL158" s="3053"/>
      <c r="NM158" s="3050"/>
      <c r="NN158" s="3054"/>
      <c r="NO158" s="3029"/>
      <c r="NP158" s="3055"/>
      <c r="NQ158" s="3056"/>
      <c r="NR158" s="3057"/>
      <c r="NS158" s="3058"/>
      <c r="NT158" s="3059"/>
      <c r="NU158" s="3058"/>
      <c r="NV158" s="3059"/>
      <c r="NW158" s="3050"/>
      <c r="NX158" s="3051"/>
      <c r="NY158" s="3058"/>
      <c r="NZ158" s="3056"/>
      <c r="OA158" s="3050"/>
      <c r="OB158" s="3051"/>
      <c r="OC158" s="3052"/>
      <c r="OD158" s="3053"/>
      <c r="OE158" s="3050"/>
      <c r="OF158" s="3054"/>
      <c r="OG158" s="3029"/>
      <c r="OH158" s="3055"/>
      <c r="OI158" s="3056"/>
      <c r="OJ158" s="3057"/>
      <c r="OK158" s="3058"/>
      <c r="OL158" s="3059"/>
      <c r="OM158" s="3058"/>
      <c r="ON158" s="3059"/>
      <c r="OO158" s="3050"/>
      <c r="OP158" s="3051"/>
      <c r="OQ158" s="3058"/>
      <c r="OR158" s="3056"/>
      <c r="OS158" s="3050"/>
      <c r="OT158" s="3051"/>
      <c r="OU158" s="3052"/>
      <c r="OV158" s="3053"/>
      <c r="OW158" s="3050"/>
      <c r="OX158" s="3054"/>
      <c r="OY158" s="3029"/>
      <c r="OZ158" s="3055"/>
      <c r="PA158" s="3056"/>
      <c r="PB158" s="3057"/>
      <c r="PC158" s="3058"/>
      <c r="PD158" s="3059"/>
      <c r="PE158" s="3058"/>
      <c r="PF158" s="3059"/>
      <c r="PG158" s="3050"/>
      <c r="PH158" s="3051"/>
      <c r="PI158" s="3058"/>
      <c r="PJ158" s="3056"/>
      <c r="PK158" s="3050"/>
      <c r="PL158" s="3051"/>
      <c r="PM158" s="3052"/>
      <c r="PN158" s="3053"/>
      <c r="PO158" s="3050"/>
      <c r="PP158" s="3054"/>
      <c r="PQ158" s="3029"/>
      <c r="PR158" s="3055"/>
      <c r="PS158" s="3056"/>
      <c r="PT158" s="3057"/>
      <c r="PU158" s="3058"/>
      <c r="PV158" s="3059"/>
      <c r="PW158" s="3058"/>
      <c r="PX158" s="3059"/>
      <c r="PY158" s="3050"/>
      <c r="PZ158" s="3051"/>
      <c r="QA158" s="3058"/>
      <c r="QB158" s="3056"/>
      <c r="QC158" s="3050"/>
      <c r="QD158" s="3051"/>
      <c r="QE158" s="3052"/>
      <c r="QF158" s="3053"/>
      <c r="QG158" s="3050"/>
      <c r="QH158" s="3054"/>
      <c r="QI158" s="3029"/>
      <c r="QJ158" s="3055"/>
      <c r="QK158" s="3056"/>
      <c r="QL158" s="3057"/>
      <c r="QM158" s="3058"/>
      <c r="QN158" s="3059"/>
      <c r="QO158" s="3058"/>
      <c r="QP158" s="3059"/>
      <c r="QQ158" s="3050"/>
      <c r="QR158" s="3051"/>
      <c r="QS158" s="3058"/>
      <c r="QT158" s="3056"/>
      <c r="QU158" s="3050"/>
      <c r="QV158" s="3051"/>
      <c r="QW158" s="3052"/>
      <c r="QX158" s="3053"/>
      <c r="QY158" s="3050"/>
      <c r="QZ158" s="3054"/>
      <c r="RA158" s="3029"/>
      <c r="RB158" s="3055"/>
      <c r="RC158" s="3056"/>
      <c r="RD158" s="3057"/>
      <c r="RE158" s="3058"/>
      <c r="RF158" s="3059"/>
      <c r="RG158" s="3058"/>
      <c r="RH158" s="3059"/>
      <c r="RI158" s="3050"/>
      <c r="RJ158" s="3051"/>
      <c r="RK158" s="3058"/>
      <c r="RL158" s="3056"/>
      <c r="RM158" s="3050"/>
      <c r="RN158" s="3051"/>
      <c r="RO158" s="3052"/>
      <c r="RP158" s="3053"/>
      <c r="RQ158" s="3050"/>
      <c r="RR158" s="3054"/>
      <c r="RS158" s="3029"/>
      <c r="RT158" s="3055"/>
      <c r="RU158" s="3056"/>
      <c r="RV158" s="3057"/>
      <c r="RW158" s="3058"/>
      <c r="RX158" s="3059"/>
      <c r="RY158" s="3058"/>
      <c r="RZ158" s="3059"/>
      <c r="SA158" s="3050"/>
      <c r="SB158" s="3051"/>
      <c r="SC158" s="3058"/>
      <c r="SD158" s="3056"/>
      <c r="SE158" s="3050"/>
      <c r="SF158" s="3051"/>
      <c r="SG158" s="3052"/>
      <c r="SH158" s="3053"/>
      <c r="SI158" s="3050"/>
      <c r="SJ158" s="3054"/>
      <c r="SK158" s="3029"/>
      <c r="SL158" s="3055"/>
      <c r="SM158" s="3056"/>
      <c r="SN158" s="3057"/>
      <c r="SO158" s="3058"/>
      <c r="SP158" s="3059"/>
      <c r="SQ158" s="3058"/>
      <c r="SR158" s="3059"/>
      <c r="SS158" s="3050"/>
      <c r="ST158" s="3051"/>
      <c r="SU158" s="3058"/>
      <c r="SV158" s="3056"/>
      <c r="SW158" s="3050"/>
      <c r="SX158" s="3051"/>
      <c r="SY158" s="3052"/>
      <c r="SZ158" s="3053"/>
      <c r="TA158" s="3050"/>
      <c r="TB158" s="3054"/>
      <c r="TC158" s="3029"/>
      <c r="TD158" s="3055"/>
      <c r="TE158" s="3056"/>
      <c r="TF158" s="3057"/>
      <c r="TG158" s="3058"/>
      <c r="TH158" s="3059"/>
      <c r="TI158" s="3058"/>
      <c r="TJ158" s="3059"/>
      <c r="TK158" s="3050"/>
      <c r="TL158" s="3051"/>
      <c r="TM158" s="3058"/>
      <c r="TN158" s="3056"/>
      <c r="TO158" s="3050"/>
      <c r="TP158" s="3051"/>
      <c r="TQ158" s="3052"/>
      <c r="TR158" s="3053"/>
      <c r="TS158" s="3050"/>
      <c r="TT158" s="3054"/>
      <c r="TU158" s="3029"/>
      <c r="TV158" s="3055"/>
      <c r="TW158" s="3056"/>
      <c r="TX158" s="3057"/>
      <c r="TY158" s="3058"/>
      <c r="TZ158" s="3059"/>
      <c r="UA158" s="3058"/>
      <c r="UB158" s="3059"/>
      <c r="UC158" s="3050"/>
      <c r="UD158" s="3051"/>
      <c r="UE158" s="3058"/>
      <c r="UF158" s="3056"/>
      <c r="UG158" s="3050"/>
      <c r="UH158" s="3051"/>
      <c r="UI158" s="3052"/>
      <c r="UJ158" s="3053"/>
      <c r="UK158" s="3050"/>
      <c r="UL158" s="3054"/>
      <c r="UM158" s="3029"/>
      <c r="UN158" s="3055"/>
      <c r="UO158" s="3056"/>
      <c r="UP158" s="3057"/>
      <c r="UQ158" s="3058"/>
      <c r="UR158" s="3059"/>
      <c r="US158" s="3058"/>
      <c r="UT158" s="3059"/>
      <c r="UU158" s="3050"/>
      <c r="UV158" s="3051"/>
      <c r="UW158" s="3058"/>
      <c r="UX158" s="3056"/>
      <c r="UY158" s="3050"/>
      <c r="UZ158" s="3051"/>
      <c r="VA158" s="3052"/>
      <c r="VB158" s="3053"/>
      <c r="VC158" s="3050"/>
      <c r="VD158" s="3054"/>
      <c r="VE158" s="3029"/>
      <c r="VF158" s="3055"/>
      <c r="VG158" s="3056"/>
      <c r="VH158" s="3057"/>
      <c r="VI158" s="3058"/>
      <c r="VJ158" s="3059"/>
      <c r="VK158" s="3058"/>
      <c r="VL158" s="3059"/>
      <c r="VM158" s="3050"/>
      <c r="VN158" s="3051"/>
      <c r="VO158" s="3058"/>
      <c r="VP158" s="3056"/>
      <c r="VQ158" s="3050"/>
      <c r="VR158" s="3051"/>
      <c r="VS158" s="3052"/>
      <c r="VT158" s="3053"/>
      <c r="VU158" s="3050"/>
      <c r="VV158" s="3054"/>
      <c r="VW158" s="3029"/>
      <c r="VX158" s="3055"/>
      <c r="VY158" s="3056"/>
      <c r="VZ158" s="3057"/>
      <c r="WA158" s="3058"/>
      <c r="WB158" s="3059"/>
      <c r="WC158" s="3058"/>
      <c r="WD158" s="3059"/>
      <c r="WE158" s="3050"/>
      <c r="WF158" s="3051"/>
      <c r="WG158" s="3058"/>
      <c r="WH158" s="3056"/>
      <c r="WI158" s="3050"/>
      <c r="WJ158" s="3051"/>
      <c r="WK158" s="3052"/>
      <c r="WL158" s="3053"/>
      <c r="WM158" s="3050"/>
      <c r="WN158" s="3054"/>
      <c r="WO158" s="3029"/>
      <c r="WP158" s="3055"/>
      <c r="WQ158" s="3056"/>
      <c r="WR158" s="3057"/>
      <c r="WS158" s="3058"/>
      <c r="WT158" s="3059"/>
      <c r="WU158" s="3058"/>
      <c r="WV158" s="3059"/>
      <c r="WW158" s="3050"/>
      <c r="WX158" s="3051"/>
      <c r="WY158" s="3058"/>
      <c r="WZ158" s="3056"/>
      <c r="XA158" s="3050"/>
      <c r="XB158" s="3051"/>
      <c r="XC158" s="3052"/>
      <c r="XD158" s="3053"/>
      <c r="XE158" s="3050"/>
      <c r="XF158" s="3054"/>
      <c r="XG158" s="3029"/>
      <c r="XH158" s="3055"/>
      <c r="XI158" s="3056"/>
      <c r="XJ158" s="3057"/>
      <c r="XK158" s="3058"/>
      <c r="XL158" s="3059"/>
      <c r="XM158" s="3058"/>
      <c r="XN158" s="3059"/>
      <c r="XO158" s="3050"/>
      <c r="XP158" s="3051"/>
      <c r="XQ158" s="3058"/>
      <c r="XR158" s="3056"/>
      <c r="XS158" s="3050"/>
      <c r="XT158" s="3051"/>
      <c r="XU158" s="3052"/>
      <c r="XV158" s="3053"/>
      <c r="XW158" s="3050"/>
      <c r="XX158" s="3054"/>
      <c r="XY158" s="3029"/>
      <c r="XZ158" s="3055"/>
      <c r="YA158" s="3056"/>
      <c r="YB158" s="3057"/>
      <c r="YC158" s="3058"/>
      <c r="YD158" s="3059"/>
      <c r="YE158" s="3058"/>
      <c r="YF158" s="3059"/>
      <c r="YG158" s="3050"/>
      <c r="YH158" s="3051"/>
      <c r="YI158" s="3058"/>
      <c r="YJ158" s="3056"/>
      <c r="YK158" s="3050"/>
      <c r="YL158" s="3051"/>
      <c r="YM158" s="3052"/>
      <c r="YN158" s="3053"/>
      <c r="YO158" s="3050"/>
      <c r="YP158" s="3054"/>
      <c r="YQ158" s="3029"/>
      <c r="YR158" s="3055"/>
      <c r="YS158" s="3056"/>
      <c r="YT158" s="3057"/>
      <c r="YU158" s="3058"/>
      <c r="YV158" s="3059"/>
      <c r="YW158" s="3058"/>
      <c r="YX158" s="3059"/>
      <c r="YY158" s="3050"/>
      <c r="YZ158" s="3051"/>
      <c r="ZA158" s="3058"/>
      <c r="ZB158" s="3056"/>
      <c r="ZC158" s="3050"/>
      <c r="ZD158" s="3051"/>
      <c r="ZE158" s="3052"/>
      <c r="ZF158" s="3053"/>
      <c r="ZG158" s="3050"/>
      <c r="ZH158" s="3054"/>
      <c r="ZI158" s="3029"/>
      <c r="ZJ158" s="3055"/>
      <c r="ZK158" s="3056"/>
      <c r="ZL158" s="3057"/>
      <c r="ZM158" s="3058"/>
      <c r="ZN158" s="3059"/>
      <c r="ZO158" s="3058"/>
      <c r="ZP158" s="3059"/>
      <c r="ZQ158" s="3050"/>
      <c r="ZR158" s="3051"/>
      <c r="ZS158" s="3058"/>
      <c r="ZT158" s="3056"/>
      <c r="ZU158" s="3050"/>
      <c r="ZV158" s="3051"/>
      <c r="ZW158" s="3052"/>
      <c r="ZX158" s="3053"/>
      <c r="ZY158" s="3050"/>
      <c r="ZZ158" s="3054"/>
      <c r="AAA158" s="3029"/>
      <c r="AAB158" s="3055"/>
      <c r="AAC158" s="3056"/>
      <c r="AAD158" s="3057"/>
      <c r="AAE158" s="3058"/>
      <c r="AAF158" s="3059"/>
      <c r="AAG158" s="3058"/>
      <c r="AAH158" s="3059"/>
      <c r="AAI158" s="3050"/>
      <c r="AAJ158" s="3051"/>
      <c r="AAK158" s="3058"/>
      <c r="AAL158" s="3056"/>
      <c r="AAM158" s="3050"/>
      <c r="AAN158" s="3051"/>
      <c r="AAO158" s="3052"/>
      <c r="AAP158" s="3053"/>
      <c r="AAQ158" s="3050"/>
      <c r="AAR158" s="3054"/>
      <c r="AAS158" s="3029"/>
      <c r="AAT158" s="3055"/>
      <c r="AAU158" s="3056"/>
      <c r="AAV158" s="3057"/>
      <c r="AAW158" s="3058"/>
      <c r="AAX158" s="3059"/>
      <c r="AAY158" s="3058"/>
      <c r="AAZ158" s="3059"/>
      <c r="ABA158" s="3050"/>
      <c r="ABB158" s="3051"/>
      <c r="ABC158" s="3058"/>
      <c r="ABD158" s="3056"/>
      <c r="ABE158" s="3050"/>
      <c r="ABF158" s="3051"/>
      <c r="ABG158" s="3052"/>
      <c r="ABH158" s="3053"/>
      <c r="ABI158" s="3050"/>
      <c r="ABJ158" s="3054"/>
      <c r="ABK158" s="3029"/>
      <c r="ABL158" s="3055"/>
      <c r="ABM158" s="3056"/>
      <c r="ABN158" s="3057"/>
      <c r="ABO158" s="3058"/>
      <c r="ABP158" s="3059"/>
      <c r="ABQ158" s="3058"/>
      <c r="ABR158" s="3059"/>
      <c r="ABS158" s="3050"/>
      <c r="ABT158" s="3051"/>
      <c r="ABU158" s="3058"/>
      <c r="ABV158" s="3056"/>
      <c r="ABW158" s="3050"/>
      <c r="ABX158" s="3051"/>
      <c r="ABY158" s="3052"/>
      <c r="ABZ158" s="3053"/>
      <c r="ACA158" s="3050"/>
      <c r="ACB158" s="3054"/>
      <c r="ACC158" s="3029"/>
      <c r="ACD158" s="3055"/>
      <c r="ACE158" s="3056"/>
      <c r="ACF158" s="3057"/>
      <c r="ACG158" s="3058"/>
      <c r="ACH158" s="3059"/>
      <c r="ACI158" s="3058"/>
      <c r="ACJ158" s="3059"/>
      <c r="ACK158" s="3050"/>
      <c r="ACL158" s="3051"/>
      <c r="ACM158" s="3058"/>
      <c r="ACN158" s="3056"/>
      <c r="ACO158" s="3050"/>
      <c r="ACP158" s="3051"/>
      <c r="ACQ158" s="3052"/>
      <c r="ACR158" s="3053"/>
      <c r="ACS158" s="3050"/>
      <c r="ACT158" s="3054"/>
      <c r="ACU158" s="3029"/>
      <c r="ACV158" s="3055"/>
      <c r="ACW158" s="3056"/>
      <c r="ACX158" s="3057"/>
      <c r="ACY158" s="3058"/>
      <c r="ACZ158" s="3059"/>
      <c r="ADA158" s="3058"/>
      <c r="ADB158" s="3059"/>
      <c r="ADC158" s="3050"/>
      <c r="ADD158" s="3051"/>
      <c r="ADE158" s="3058"/>
      <c r="ADF158" s="3056"/>
      <c r="ADG158" s="3050"/>
      <c r="ADH158" s="3051"/>
      <c r="ADI158" s="3052"/>
      <c r="ADJ158" s="3053"/>
      <c r="ADK158" s="3050"/>
      <c r="ADL158" s="3054"/>
      <c r="ADM158" s="3029"/>
      <c r="ADN158" s="3055"/>
      <c r="ADO158" s="3056"/>
      <c r="ADP158" s="3057"/>
      <c r="ADQ158" s="3058"/>
      <c r="ADR158" s="3059"/>
      <c r="ADS158" s="3058"/>
      <c r="ADT158" s="3059"/>
      <c r="ADU158" s="3050"/>
      <c r="ADV158" s="3051"/>
      <c r="ADW158" s="3058"/>
      <c r="ADX158" s="3056"/>
      <c r="ADY158" s="3050"/>
      <c r="ADZ158" s="3051"/>
      <c r="AEA158" s="3052"/>
      <c r="AEB158" s="3053"/>
      <c r="AEC158" s="3050"/>
      <c r="AED158" s="3054"/>
      <c r="AEE158" s="3029"/>
      <c r="AEF158" s="3055"/>
      <c r="AEG158" s="3056"/>
      <c r="AEH158" s="3057"/>
      <c r="AEI158" s="3058"/>
      <c r="AEJ158" s="3059"/>
      <c r="AEK158" s="3058"/>
      <c r="AEL158" s="3059"/>
      <c r="AEM158" s="3050"/>
      <c r="AEN158" s="3051"/>
      <c r="AEO158" s="3058"/>
      <c r="AEP158" s="3056"/>
      <c r="AEQ158" s="3050"/>
      <c r="AER158" s="3051"/>
      <c r="AES158" s="3052"/>
      <c r="AET158" s="3053"/>
      <c r="AEU158" s="3050"/>
      <c r="AEV158" s="3054"/>
      <c r="AEW158" s="3029"/>
      <c r="AEX158" s="3055"/>
      <c r="AEY158" s="3056"/>
      <c r="AEZ158" s="3057"/>
      <c r="AFA158" s="3058"/>
      <c r="AFB158" s="3059"/>
      <c r="AFC158" s="3058"/>
      <c r="AFD158" s="3059"/>
      <c r="AFE158" s="3050"/>
      <c r="AFF158" s="3051"/>
      <c r="AFG158" s="3058"/>
      <c r="AFH158" s="3056"/>
      <c r="AFI158" s="3050"/>
      <c r="AFJ158" s="3051"/>
      <c r="AFK158" s="3052"/>
      <c r="AFL158" s="3053"/>
      <c r="AFM158" s="3050"/>
      <c r="AFN158" s="3054"/>
      <c r="AFO158" s="3029"/>
      <c r="AFP158" s="3055"/>
      <c r="AFQ158" s="3056"/>
      <c r="AFR158" s="3057"/>
      <c r="AFS158" s="3058"/>
      <c r="AFT158" s="3059"/>
      <c r="AFU158" s="3058"/>
      <c r="AFV158" s="3059"/>
      <c r="AFW158" s="3050"/>
      <c r="AFX158" s="3051"/>
      <c r="AFY158" s="3058"/>
      <c r="AFZ158" s="3056"/>
      <c r="AGA158" s="3050"/>
      <c r="AGB158" s="3051"/>
      <c r="AGC158" s="3052"/>
      <c r="AGD158" s="3053"/>
      <c r="AGE158" s="3050"/>
      <c r="AGF158" s="3054"/>
      <c r="AGG158" s="3029"/>
      <c r="AGH158" s="3055"/>
      <c r="AGI158" s="3056"/>
      <c r="AGJ158" s="3057"/>
      <c r="AGK158" s="3058"/>
      <c r="AGL158" s="3059"/>
      <c r="AGM158" s="3058"/>
      <c r="AGN158" s="3059"/>
      <c r="AGO158" s="3050"/>
      <c r="AGP158" s="3051"/>
      <c r="AGQ158" s="3058"/>
      <c r="AGR158" s="3056"/>
      <c r="AGS158" s="3050"/>
      <c r="AGT158" s="3051"/>
      <c r="AGU158" s="3052"/>
      <c r="AGV158" s="3053"/>
      <c r="AGW158" s="3050"/>
      <c r="AGX158" s="3054"/>
      <c r="AGY158" s="3029"/>
      <c r="AGZ158" s="3055"/>
      <c r="AHA158" s="3056"/>
      <c r="AHB158" s="3057"/>
      <c r="AHC158" s="3058"/>
      <c r="AHD158" s="3059"/>
      <c r="AHE158" s="3058"/>
      <c r="AHF158" s="3059"/>
      <c r="AHG158" s="3050"/>
      <c r="AHH158" s="3051"/>
      <c r="AHI158" s="3058"/>
      <c r="AHJ158" s="3056"/>
      <c r="AHK158" s="3050"/>
      <c r="AHL158" s="3051"/>
      <c r="AHM158" s="3052"/>
      <c r="AHN158" s="3053"/>
      <c r="AHO158" s="3050"/>
      <c r="AHP158" s="3054"/>
      <c r="AHQ158" s="3029"/>
      <c r="AHR158" s="3055"/>
      <c r="AHS158" s="3056"/>
      <c r="AHT158" s="3057"/>
      <c r="AHU158" s="3058"/>
      <c r="AHV158" s="3059"/>
      <c r="AHW158" s="3058"/>
      <c r="AHX158" s="3059"/>
      <c r="AHY158" s="3050"/>
      <c r="AHZ158" s="3051"/>
      <c r="AIA158" s="3058"/>
      <c r="AIB158" s="3056"/>
      <c r="AIC158" s="3050"/>
      <c r="AID158" s="3051"/>
      <c r="AIE158" s="3052"/>
      <c r="AIF158" s="3053"/>
      <c r="AIG158" s="3050"/>
      <c r="AIH158" s="3054"/>
      <c r="AII158" s="3029"/>
      <c r="AIJ158" s="3055"/>
      <c r="AIK158" s="3056"/>
      <c r="AIL158" s="3057"/>
      <c r="AIM158" s="3058"/>
      <c r="AIN158" s="3059"/>
      <c r="AIO158" s="3058"/>
      <c r="AIP158" s="3059"/>
      <c r="AIQ158" s="3050"/>
      <c r="AIR158" s="3051"/>
      <c r="AIS158" s="3058"/>
      <c r="AIT158" s="3056"/>
      <c r="AIU158" s="3050"/>
      <c r="AIV158" s="3051"/>
      <c r="AIW158" s="3052"/>
      <c r="AIX158" s="3053"/>
      <c r="AIY158" s="3050"/>
      <c r="AIZ158" s="3054"/>
      <c r="AJA158" s="3029"/>
      <c r="AJB158" s="3055"/>
      <c r="AJC158" s="3056"/>
      <c r="AJD158" s="3057"/>
      <c r="AJE158" s="3058"/>
      <c r="AJF158" s="3059"/>
      <c r="AJG158" s="3058"/>
      <c r="AJH158" s="3059"/>
      <c r="AJI158" s="3050"/>
      <c r="AJJ158" s="3051"/>
      <c r="AJK158" s="3058"/>
      <c r="AJL158" s="3056"/>
      <c r="AJM158" s="3050"/>
      <c r="AJN158" s="3051"/>
      <c r="AJO158" s="3052"/>
      <c r="AJP158" s="3053"/>
      <c r="AJQ158" s="3050"/>
      <c r="AJR158" s="3054"/>
      <c r="AJS158" s="3029"/>
      <c r="AJT158" s="3055"/>
      <c r="AJU158" s="3056"/>
      <c r="AJV158" s="3057"/>
      <c r="AJW158" s="3058"/>
      <c r="AJX158" s="3059"/>
      <c r="AJY158" s="3058"/>
      <c r="AJZ158" s="3059"/>
      <c r="AKA158" s="3050"/>
      <c r="AKB158" s="3051"/>
      <c r="AKC158" s="3058"/>
      <c r="AKD158" s="3056"/>
      <c r="AKE158" s="3050"/>
      <c r="AKF158" s="3051"/>
      <c r="AKG158" s="3052"/>
      <c r="AKH158" s="3053"/>
      <c r="AKI158" s="3050"/>
      <c r="AKJ158" s="3054"/>
      <c r="AKK158" s="3029"/>
      <c r="AKL158" s="3055"/>
      <c r="AKM158" s="3056"/>
      <c r="AKN158" s="3057"/>
      <c r="AKO158" s="3058"/>
      <c r="AKP158" s="3059"/>
      <c r="AKQ158" s="3058"/>
      <c r="AKR158" s="3059"/>
      <c r="AKS158" s="3050"/>
      <c r="AKT158" s="3051"/>
      <c r="AKU158" s="3058"/>
      <c r="AKV158" s="3056"/>
      <c r="AKW158" s="3050"/>
      <c r="AKX158" s="3051"/>
      <c r="AKY158" s="3052"/>
      <c r="AKZ158" s="3053"/>
      <c r="ALA158" s="3050"/>
      <c r="ALB158" s="3054"/>
      <c r="ALC158" s="3029"/>
      <c r="ALD158" s="3055"/>
      <c r="ALE158" s="3056"/>
      <c r="ALF158" s="3057"/>
      <c r="ALG158" s="3058"/>
      <c r="ALH158" s="3059"/>
      <c r="ALI158" s="3058"/>
      <c r="ALJ158" s="3059"/>
      <c r="ALK158" s="3050"/>
      <c r="ALL158" s="3051"/>
      <c r="ALM158" s="3058"/>
      <c r="ALN158" s="3056"/>
      <c r="ALO158" s="3050"/>
      <c r="ALP158" s="3051"/>
      <c r="ALQ158" s="3052"/>
      <c r="ALR158" s="3053"/>
      <c r="ALS158" s="3050"/>
      <c r="ALT158" s="3054"/>
      <c r="ALU158" s="3029"/>
      <c r="ALV158" s="3055"/>
      <c r="ALW158" s="3056"/>
      <c r="ALX158" s="3057"/>
      <c r="ALY158" s="3058"/>
      <c r="ALZ158" s="3059"/>
      <c r="AMA158" s="3058"/>
      <c r="AMB158" s="3059"/>
      <c r="AMC158" s="3050"/>
      <c r="AMD158" s="3051"/>
      <c r="AME158" s="3058"/>
      <c r="AMF158" s="3056"/>
      <c r="AMG158" s="3050"/>
      <c r="AMH158" s="3051"/>
      <c r="AMI158" s="3052"/>
      <c r="AMJ158" s="3053"/>
      <c r="AMK158" s="3050"/>
      <c r="AML158" s="3054"/>
      <c r="AMM158" s="3029"/>
      <c r="AMN158" s="3055"/>
      <c r="AMO158" s="3056"/>
      <c r="AMP158" s="3057"/>
      <c r="AMQ158" s="3058"/>
      <c r="AMR158" s="3059"/>
      <c r="AMS158" s="3058"/>
      <c r="AMT158" s="3059"/>
      <c r="AMU158" s="3050"/>
      <c r="AMV158" s="3051"/>
      <c r="AMW158" s="3058"/>
      <c r="AMX158" s="3056"/>
      <c r="AMY158" s="3050"/>
      <c r="AMZ158" s="3051"/>
      <c r="ANA158" s="3052"/>
      <c r="ANB158" s="3053"/>
      <c r="ANC158" s="3050"/>
      <c r="AND158" s="3054"/>
      <c r="ANE158" s="3029"/>
      <c r="ANF158" s="3055"/>
      <c r="ANG158" s="3056"/>
      <c r="ANH158" s="3057"/>
      <c r="ANI158" s="3058"/>
      <c r="ANJ158" s="3059"/>
      <c r="ANK158" s="3058"/>
      <c r="ANL158" s="3059"/>
      <c r="ANM158" s="3050"/>
      <c r="ANN158" s="3051"/>
      <c r="ANO158" s="3058"/>
      <c r="ANP158" s="3056"/>
      <c r="ANQ158" s="3050"/>
      <c r="ANR158" s="3051"/>
      <c r="ANS158" s="3052"/>
      <c r="ANT158" s="3053"/>
      <c r="ANU158" s="3050"/>
      <c r="ANV158" s="3054"/>
      <c r="ANW158" s="3029"/>
      <c r="ANX158" s="3055"/>
      <c r="ANY158" s="3056"/>
      <c r="ANZ158" s="3057"/>
      <c r="AOA158" s="3058"/>
      <c r="AOB158" s="3059"/>
      <c r="AOC158" s="3058"/>
      <c r="AOD158" s="3059"/>
      <c r="AOE158" s="3050"/>
      <c r="AOF158" s="3051"/>
      <c r="AOG158" s="3058"/>
      <c r="AOH158" s="3056"/>
      <c r="AOI158" s="3050"/>
      <c r="AOJ158" s="3051"/>
      <c r="AOK158" s="3052"/>
      <c r="AOL158" s="3053"/>
      <c r="AOM158" s="3050"/>
      <c r="AON158" s="3054"/>
      <c r="AOO158" s="3029"/>
      <c r="AOP158" s="3055"/>
      <c r="AOQ158" s="3056"/>
      <c r="AOR158" s="3057"/>
      <c r="AOS158" s="3058"/>
      <c r="AOT158" s="3059"/>
      <c r="AOU158" s="3058"/>
      <c r="AOV158" s="3059"/>
      <c r="AOW158" s="3050"/>
      <c r="AOX158" s="3051"/>
      <c r="AOY158" s="3058"/>
      <c r="AOZ158" s="3056"/>
      <c r="APA158" s="3050"/>
      <c r="APB158" s="3051"/>
      <c r="APC158" s="3052"/>
      <c r="APD158" s="3053"/>
      <c r="APE158" s="3050"/>
      <c r="APF158" s="3054"/>
      <c r="APG158" s="3029"/>
      <c r="APH158" s="3055"/>
      <c r="API158" s="3056"/>
      <c r="APJ158" s="3057"/>
      <c r="APK158" s="3058"/>
      <c r="APL158" s="3059"/>
      <c r="APM158" s="3058"/>
      <c r="APN158" s="3059"/>
      <c r="APO158" s="3050"/>
      <c r="APP158" s="3051"/>
      <c r="APQ158" s="3058"/>
      <c r="APR158" s="3056"/>
      <c r="APS158" s="3050"/>
      <c r="APT158" s="3051"/>
      <c r="APU158" s="3052"/>
      <c r="APV158" s="3053"/>
      <c r="APW158" s="3050"/>
      <c r="APX158" s="3054"/>
      <c r="APY158" s="3029"/>
      <c r="APZ158" s="3055"/>
      <c r="AQA158" s="3056"/>
      <c r="AQB158" s="3057"/>
      <c r="AQC158" s="3058"/>
      <c r="AQD158" s="3059"/>
      <c r="AQE158" s="3058"/>
      <c r="AQF158" s="3059"/>
      <c r="AQG158" s="3050"/>
      <c r="AQH158" s="3051"/>
      <c r="AQI158" s="3058"/>
      <c r="AQJ158" s="3056"/>
      <c r="AQK158" s="3050"/>
      <c r="AQL158" s="3051"/>
      <c r="AQM158" s="3052"/>
      <c r="AQN158" s="3053"/>
      <c r="AQO158" s="3050"/>
      <c r="AQP158" s="3054"/>
      <c r="AQQ158" s="3029"/>
      <c r="AQR158" s="3055"/>
      <c r="AQS158" s="3056"/>
      <c r="AQT158" s="3057"/>
      <c r="AQU158" s="3058"/>
      <c r="AQV158" s="3059"/>
      <c r="AQW158" s="3058"/>
      <c r="AQX158" s="3059"/>
      <c r="AQY158" s="3050"/>
      <c r="AQZ158" s="3051"/>
      <c r="ARA158" s="3058"/>
      <c r="ARB158" s="3056"/>
      <c r="ARC158" s="3050"/>
      <c r="ARD158" s="3051"/>
      <c r="ARE158" s="3052"/>
      <c r="ARF158" s="3053"/>
      <c r="ARG158" s="3050"/>
      <c r="ARH158" s="3054"/>
      <c r="ARI158" s="3029"/>
      <c r="ARJ158" s="3055"/>
      <c r="ARK158" s="3056"/>
      <c r="ARL158" s="3057"/>
      <c r="ARM158" s="3058"/>
      <c r="ARN158" s="3059"/>
      <c r="ARO158" s="3058"/>
      <c r="ARP158" s="3059"/>
      <c r="ARQ158" s="3050"/>
      <c r="ARR158" s="3051"/>
      <c r="ARS158" s="3058"/>
      <c r="ART158" s="3056"/>
      <c r="ARU158" s="3050"/>
      <c r="ARV158" s="3051"/>
      <c r="ARW158" s="3052"/>
      <c r="ARX158" s="3053"/>
      <c r="ARY158" s="3050"/>
      <c r="ARZ158" s="3054"/>
      <c r="ASA158" s="3029"/>
      <c r="ASB158" s="3055"/>
      <c r="ASC158" s="3056"/>
      <c r="ASD158" s="3057"/>
      <c r="ASE158" s="3058"/>
      <c r="ASF158" s="3059"/>
      <c r="ASG158" s="3058"/>
      <c r="ASH158" s="3059"/>
      <c r="ASI158" s="3050"/>
      <c r="ASJ158" s="3051"/>
      <c r="ASK158" s="3058"/>
      <c r="ASL158" s="3056"/>
      <c r="ASM158" s="3050"/>
      <c r="ASN158" s="3051"/>
      <c r="ASO158" s="3052"/>
      <c r="ASP158" s="3053"/>
      <c r="ASQ158" s="3050"/>
      <c r="ASR158" s="3054"/>
      <c r="ASS158" s="3029"/>
      <c r="AST158" s="3055"/>
      <c r="ASU158" s="3056"/>
      <c r="ASV158" s="3057"/>
      <c r="ASW158" s="3058"/>
      <c r="ASX158" s="3059"/>
      <c r="ASY158" s="3058"/>
      <c r="ASZ158" s="3059"/>
      <c r="ATA158" s="3050"/>
      <c r="ATB158" s="3051"/>
      <c r="ATC158" s="3058"/>
      <c r="ATD158" s="3056"/>
      <c r="ATE158" s="3050"/>
      <c r="ATF158" s="3051"/>
      <c r="ATG158" s="3052"/>
      <c r="ATH158" s="3053"/>
      <c r="ATI158" s="3050"/>
      <c r="ATJ158" s="3054"/>
      <c r="ATK158" s="3029"/>
      <c r="ATL158" s="3055"/>
      <c r="ATM158" s="3056"/>
      <c r="ATN158" s="3057"/>
      <c r="ATO158" s="3058"/>
      <c r="ATP158" s="3059"/>
      <c r="ATQ158" s="3058"/>
      <c r="ATR158" s="3059"/>
      <c r="ATS158" s="3050"/>
      <c r="ATT158" s="3051"/>
      <c r="ATU158" s="3058"/>
      <c r="ATV158" s="3056"/>
      <c r="ATW158" s="3050"/>
      <c r="ATX158" s="3051"/>
      <c r="ATY158" s="3052"/>
      <c r="ATZ158" s="3053"/>
      <c r="AUA158" s="3050"/>
      <c r="AUB158" s="3054"/>
      <c r="AUC158" s="3029"/>
      <c r="AUD158" s="3055"/>
      <c r="AUE158" s="3056"/>
      <c r="AUF158" s="3057"/>
      <c r="AUG158" s="3058"/>
      <c r="AUH158" s="3059"/>
      <c r="AUI158" s="3058"/>
      <c r="AUJ158" s="3059"/>
      <c r="AUK158" s="3050"/>
      <c r="AUL158" s="3051"/>
      <c r="AUM158" s="3058"/>
      <c r="AUN158" s="3056"/>
      <c r="AUO158" s="3050"/>
      <c r="AUP158" s="3051"/>
      <c r="AUQ158" s="3052"/>
      <c r="AUR158" s="3053"/>
      <c r="AUS158" s="3050"/>
      <c r="AUT158" s="3054"/>
      <c r="AUU158" s="3029"/>
      <c r="AUV158" s="3055"/>
      <c r="AUW158" s="3056"/>
      <c r="AUX158" s="3057"/>
      <c r="AUY158" s="3058"/>
      <c r="AUZ158" s="3059"/>
      <c r="AVA158" s="3058"/>
      <c r="AVB158" s="3059"/>
      <c r="AVC158" s="3050"/>
      <c r="AVD158" s="3051"/>
      <c r="AVE158" s="3058"/>
      <c r="AVF158" s="3056"/>
      <c r="AVG158" s="3050"/>
      <c r="AVH158" s="3051"/>
      <c r="AVI158" s="3052"/>
      <c r="AVJ158" s="3053"/>
      <c r="AVK158" s="3050"/>
      <c r="AVL158" s="3054"/>
      <c r="AVM158" s="3029"/>
      <c r="AVN158" s="3055"/>
      <c r="AVO158" s="3056"/>
      <c r="AVP158" s="3057"/>
      <c r="AVQ158" s="3058"/>
      <c r="AVR158" s="3059"/>
      <c r="AVS158" s="3058"/>
      <c r="AVT158" s="3059"/>
      <c r="AVU158" s="3050"/>
      <c r="AVV158" s="3051"/>
      <c r="AVW158" s="3058"/>
      <c r="AVX158" s="3056"/>
      <c r="AVY158" s="3050"/>
      <c r="AVZ158" s="3051"/>
      <c r="AWA158" s="3052"/>
      <c r="AWB158" s="3053"/>
      <c r="AWC158" s="3050"/>
      <c r="AWD158" s="3054"/>
      <c r="AWE158" s="3029"/>
      <c r="AWF158" s="3055"/>
      <c r="AWG158" s="3056"/>
      <c r="AWH158" s="3057"/>
      <c r="AWI158" s="3058"/>
      <c r="AWJ158" s="3059"/>
      <c r="AWK158" s="3058"/>
      <c r="AWL158" s="3059"/>
      <c r="AWM158" s="3050"/>
      <c r="AWN158" s="3051"/>
      <c r="AWO158" s="3058"/>
      <c r="AWP158" s="3056"/>
      <c r="AWQ158" s="3050"/>
      <c r="AWR158" s="3051"/>
      <c r="AWS158" s="3052"/>
      <c r="AWT158" s="3053"/>
      <c r="AWU158" s="3050"/>
      <c r="AWV158" s="3054"/>
      <c r="AWW158" s="3029"/>
      <c r="AWX158" s="3055"/>
      <c r="AWY158" s="3056"/>
      <c r="AWZ158" s="3057"/>
      <c r="AXA158" s="3058"/>
      <c r="AXB158" s="3059"/>
      <c r="AXC158" s="3058"/>
      <c r="AXD158" s="3059"/>
      <c r="AXE158" s="3050"/>
      <c r="AXF158" s="3051"/>
      <c r="AXG158" s="3058"/>
      <c r="AXH158" s="3056"/>
      <c r="AXI158" s="3050"/>
      <c r="AXJ158" s="3051"/>
      <c r="AXK158" s="3052"/>
      <c r="AXL158" s="3053"/>
      <c r="AXM158" s="3050"/>
      <c r="AXN158" s="3054"/>
      <c r="AXO158" s="3029"/>
      <c r="AXP158" s="3055"/>
      <c r="AXQ158" s="3056"/>
      <c r="AXR158" s="3057"/>
      <c r="AXS158" s="3058"/>
      <c r="AXT158" s="3059"/>
      <c r="AXU158" s="3058"/>
      <c r="AXV158" s="3059"/>
      <c r="AXW158" s="3050"/>
      <c r="AXX158" s="3051"/>
      <c r="AXY158" s="3058"/>
      <c r="AXZ158" s="3056"/>
      <c r="AYA158" s="3050"/>
      <c r="AYB158" s="3051"/>
      <c r="AYC158" s="3052"/>
      <c r="AYD158" s="3053"/>
      <c r="AYE158" s="3050"/>
      <c r="AYF158" s="3054"/>
      <c r="AYG158" s="3029"/>
      <c r="AYH158" s="3055"/>
      <c r="AYI158" s="3056"/>
      <c r="AYJ158" s="3057"/>
      <c r="AYK158" s="3058"/>
      <c r="AYL158" s="3059"/>
      <c r="AYM158" s="3058"/>
      <c r="AYN158" s="3059"/>
      <c r="AYO158" s="3050"/>
      <c r="AYP158" s="3051"/>
      <c r="AYQ158" s="3058"/>
      <c r="AYR158" s="3056"/>
      <c r="AYS158" s="3050"/>
      <c r="AYT158" s="3051"/>
      <c r="AYU158" s="3052"/>
      <c r="AYV158" s="3053"/>
      <c r="AYW158" s="3050"/>
      <c r="AYX158" s="3054"/>
      <c r="AYY158" s="3029"/>
      <c r="AYZ158" s="3055"/>
      <c r="AZA158" s="3056"/>
      <c r="AZB158" s="3057"/>
      <c r="AZC158" s="3058"/>
      <c r="AZD158" s="3059"/>
      <c r="AZE158" s="3058"/>
      <c r="AZF158" s="3059"/>
      <c r="AZG158" s="3050"/>
      <c r="AZH158" s="3051"/>
      <c r="AZI158" s="3058"/>
      <c r="AZJ158" s="3056"/>
      <c r="AZK158" s="3050"/>
      <c r="AZL158" s="3051"/>
      <c r="AZM158" s="3052"/>
      <c r="AZN158" s="3053"/>
      <c r="AZO158" s="3050"/>
      <c r="AZP158" s="3054"/>
      <c r="AZQ158" s="3029"/>
      <c r="AZR158" s="3055"/>
      <c r="AZS158" s="3056"/>
      <c r="AZT158" s="3057"/>
      <c r="AZU158" s="3058"/>
      <c r="AZV158" s="3059"/>
      <c r="AZW158" s="3058"/>
      <c r="AZX158" s="3059"/>
      <c r="AZY158" s="3050"/>
      <c r="AZZ158" s="3051"/>
      <c r="BAA158" s="3058"/>
      <c r="BAB158" s="3056"/>
      <c r="BAC158" s="3050"/>
      <c r="BAD158" s="3051"/>
      <c r="BAE158" s="3052"/>
      <c r="BAF158" s="3053"/>
      <c r="BAG158" s="3050"/>
      <c r="BAH158" s="3054"/>
      <c r="BAI158" s="3029"/>
      <c r="BAJ158" s="3055"/>
      <c r="BAK158" s="3056"/>
      <c r="BAL158" s="3057"/>
      <c r="BAM158" s="3058"/>
      <c r="BAN158" s="3059"/>
      <c r="BAO158" s="3058"/>
      <c r="BAP158" s="3059"/>
      <c r="BAQ158" s="3050"/>
      <c r="BAR158" s="3051"/>
      <c r="BAS158" s="3058"/>
      <c r="BAT158" s="3056"/>
      <c r="BAU158" s="3050"/>
      <c r="BAV158" s="3051"/>
      <c r="BAW158" s="3052"/>
      <c r="BAX158" s="3053"/>
      <c r="BAY158" s="3050"/>
      <c r="BAZ158" s="3054"/>
      <c r="BBA158" s="3029"/>
      <c r="BBB158" s="3055"/>
      <c r="BBC158" s="3056"/>
      <c r="BBD158" s="3057"/>
      <c r="BBE158" s="3058"/>
      <c r="BBF158" s="3059"/>
      <c r="BBG158" s="3058"/>
      <c r="BBH158" s="3059"/>
      <c r="BBI158" s="3050"/>
      <c r="BBJ158" s="3051"/>
      <c r="BBK158" s="3058"/>
      <c r="BBL158" s="3056"/>
      <c r="BBM158" s="3050"/>
      <c r="BBN158" s="3051"/>
      <c r="BBO158" s="3052"/>
      <c r="BBP158" s="3053"/>
      <c r="BBQ158" s="3050"/>
      <c r="BBR158" s="3054"/>
      <c r="BBS158" s="3029"/>
      <c r="BBT158" s="3055"/>
      <c r="BBU158" s="3056"/>
      <c r="BBV158" s="3057"/>
      <c r="BBW158" s="3058"/>
      <c r="BBX158" s="3059"/>
      <c r="BBY158" s="3058"/>
      <c r="BBZ158" s="3059"/>
      <c r="BCA158" s="3050"/>
      <c r="BCB158" s="3051"/>
      <c r="BCC158" s="3058"/>
      <c r="BCD158" s="3056"/>
      <c r="BCE158" s="3050"/>
      <c r="BCF158" s="3051"/>
      <c r="BCG158" s="3052"/>
      <c r="BCH158" s="3053"/>
      <c r="BCI158" s="3050"/>
      <c r="BCJ158" s="3054"/>
      <c r="BCK158" s="3029"/>
      <c r="BCL158" s="3055"/>
      <c r="BCM158" s="3056"/>
      <c r="BCN158" s="3057"/>
      <c r="BCO158" s="3058"/>
      <c r="BCP158" s="3059"/>
      <c r="BCQ158" s="3058"/>
      <c r="BCR158" s="3059"/>
      <c r="BCS158" s="3050"/>
      <c r="BCT158" s="3051"/>
      <c r="BCU158" s="3058"/>
      <c r="BCV158" s="3056"/>
      <c r="BCW158" s="3050"/>
      <c r="BCX158" s="3051"/>
      <c r="BCY158" s="3052"/>
      <c r="BCZ158" s="3053"/>
      <c r="BDA158" s="3050"/>
      <c r="BDB158" s="3054"/>
      <c r="BDC158" s="3029"/>
      <c r="BDD158" s="3055"/>
      <c r="BDE158" s="3056"/>
      <c r="BDF158" s="3057"/>
      <c r="BDG158" s="3058"/>
      <c r="BDH158" s="3059"/>
      <c r="BDI158" s="3058"/>
      <c r="BDJ158" s="3059"/>
      <c r="BDK158" s="3050"/>
      <c r="BDL158" s="3051"/>
      <c r="BDM158" s="3058"/>
      <c r="BDN158" s="3056"/>
      <c r="BDO158" s="3050"/>
      <c r="BDP158" s="3051"/>
      <c r="BDQ158" s="3052"/>
      <c r="BDR158" s="3053"/>
      <c r="BDS158" s="3050"/>
      <c r="BDT158" s="3054"/>
      <c r="BDU158" s="3029"/>
      <c r="BDV158" s="3055"/>
      <c r="BDW158" s="3056"/>
      <c r="BDX158" s="3057"/>
      <c r="BDY158" s="3058"/>
      <c r="BDZ158" s="3059"/>
      <c r="BEA158" s="3058"/>
      <c r="BEB158" s="3059"/>
      <c r="BEC158" s="3050"/>
      <c r="BED158" s="3051"/>
      <c r="BEE158" s="3058"/>
      <c r="BEF158" s="3056"/>
      <c r="BEG158" s="3050"/>
      <c r="BEH158" s="3051"/>
      <c r="BEI158" s="3052"/>
      <c r="BEJ158" s="3053"/>
      <c r="BEK158" s="3050"/>
      <c r="BEL158" s="3054"/>
      <c r="BEM158" s="3029"/>
      <c r="BEN158" s="3055"/>
      <c r="BEO158" s="3056"/>
      <c r="BEP158" s="3057"/>
      <c r="BEQ158" s="3058"/>
      <c r="BER158" s="3059"/>
      <c r="BES158" s="3058"/>
      <c r="BET158" s="3059"/>
      <c r="BEU158" s="3050"/>
      <c r="BEV158" s="3051"/>
      <c r="BEW158" s="3058"/>
      <c r="BEX158" s="3056"/>
      <c r="BEY158" s="3050"/>
      <c r="BEZ158" s="3051"/>
      <c r="BFA158" s="3052"/>
      <c r="BFB158" s="3053"/>
      <c r="BFC158" s="3050"/>
      <c r="BFD158" s="3054"/>
      <c r="BFE158" s="3029"/>
      <c r="BFF158" s="3055"/>
      <c r="BFG158" s="3056"/>
      <c r="BFH158" s="3057"/>
      <c r="BFI158" s="3058"/>
      <c r="BFJ158" s="3059"/>
      <c r="BFK158" s="3058"/>
      <c r="BFL158" s="3059"/>
      <c r="BFM158" s="3050"/>
      <c r="BFN158" s="3051"/>
      <c r="BFO158" s="3058"/>
      <c r="BFP158" s="3056"/>
      <c r="BFQ158" s="3050"/>
      <c r="BFR158" s="3051"/>
      <c r="BFS158" s="3052"/>
      <c r="BFT158" s="3053"/>
      <c r="BFU158" s="3050"/>
      <c r="BFV158" s="3054"/>
      <c r="BFW158" s="3029"/>
      <c r="BFX158" s="3055"/>
      <c r="BFY158" s="3056"/>
      <c r="BFZ158" s="3057"/>
      <c r="BGA158" s="3058"/>
      <c r="BGB158" s="3059"/>
      <c r="BGC158" s="3058"/>
      <c r="BGD158" s="3059"/>
      <c r="BGE158" s="3050"/>
      <c r="BGF158" s="3051"/>
      <c r="BGG158" s="3058"/>
      <c r="BGH158" s="3056"/>
      <c r="BGI158" s="3050"/>
      <c r="BGJ158" s="3051"/>
      <c r="BGK158" s="3052"/>
      <c r="BGL158" s="3053"/>
      <c r="BGM158" s="3050"/>
      <c r="BGN158" s="3054"/>
      <c r="BGO158" s="3029"/>
      <c r="BGP158" s="3055"/>
      <c r="BGQ158" s="3056"/>
      <c r="BGR158" s="3057"/>
      <c r="BGS158" s="3058"/>
      <c r="BGT158" s="3059"/>
      <c r="BGU158" s="3058"/>
      <c r="BGV158" s="3059"/>
      <c r="BGW158" s="3050"/>
      <c r="BGX158" s="3051"/>
      <c r="BGY158" s="3058"/>
      <c r="BGZ158" s="3056"/>
      <c r="BHA158" s="3050"/>
      <c r="BHB158" s="3051"/>
      <c r="BHC158" s="3052"/>
      <c r="BHD158" s="3053"/>
      <c r="BHE158" s="3050"/>
      <c r="BHF158" s="3054"/>
      <c r="BHG158" s="3029"/>
      <c r="BHH158" s="3055"/>
      <c r="BHI158" s="3056"/>
      <c r="BHJ158" s="3057"/>
      <c r="BHK158" s="3058"/>
      <c r="BHL158" s="3059"/>
      <c r="BHM158" s="3058"/>
      <c r="BHN158" s="3059"/>
      <c r="BHO158" s="3050"/>
      <c r="BHP158" s="3051"/>
      <c r="BHQ158" s="3058"/>
      <c r="BHR158" s="3056"/>
      <c r="BHS158" s="3050"/>
      <c r="BHT158" s="3051"/>
      <c r="BHU158" s="3052"/>
      <c r="BHV158" s="3053"/>
      <c r="BHW158" s="3050"/>
      <c r="BHX158" s="3054"/>
      <c r="BHY158" s="3029"/>
      <c r="BHZ158" s="3055"/>
      <c r="BIA158" s="3056"/>
      <c r="BIB158" s="3057"/>
      <c r="BIC158" s="3058"/>
      <c r="BID158" s="3059"/>
      <c r="BIE158" s="3058"/>
      <c r="BIF158" s="3059"/>
      <c r="BIG158" s="3050"/>
      <c r="BIH158" s="3051"/>
      <c r="BII158" s="3058"/>
      <c r="BIJ158" s="3056"/>
      <c r="BIK158" s="3050"/>
      <c r="BIL158" s="3051"/>
      <c r="BIM158" s="3052"/>
      <c r="BIN158" s="3053"/>
      <c r="BIO158" s="3050"/>
      <c r="BIP158" s="3054"/>
      <c r="BIQ158" s="3029"/>
      <c r="BIR158" s="3055"/>
      <c r="BIS158" s="3056"/>
      <c r="BIT158" s="3057"/>
      <c r="BIU158" s="3058"/>
      <c r="BIV158" s="3059"/>
      <c r="BIW158" s="3058"/>
      <c r="BIX158" s="3059"/>
      <c r="BIY158" s="3050"/>
      <c r="BIZ158" s="3051"/>
      <c r="BJA158" s="3058"/>
      <c r="BJB158" s="3056"/>
      <c r="BJC158" s="3050"/>
      <c r="BJD158" s="3051"/>
      <c r="BJE158" s="3052"/>
      <c r="BJF158" s="3053"/>
      <c r="BJG158" s="3050"/>
      <c r="BJH158" s="3054"/>
      <c r="BJI158" s="3029"/>
      <c r="BJJ158" s="3055"/>
      <c r="BJK158" s="3056"/>
      <c r="BJL158" s="3057"/>
      <c r="BJM158" s="3058"/>
      <c r="BJN158" s="3059"/>
      <c r="BJO158" s="3058"/>
      <c r="BJP158" s="3059"/>
      <c r="BJQ158" s="3050"/>
      <c r="BJR158" s="3051"/>
      <c r="BJS158" s="3058"/>
      <c r="BJT158" s="3056"/>
      <c r="BJU158" s="3050"/>
      <c r="BJV158" s="3051"/>
      <c r="BJW158" s="3052"/>
      <c r="BJX158" s="3053"/>
      <c r="BJY158" s="3050"/>
      <c r="BJZ158" s="3054"/>
      <c r="BKA158" s="3029"/>
      <c r="BKB158" s="3055"/>
      <c r="BKC158" s="3056"/>
      <c r="BKD158" s="3057"/>
      <c r="BKE158" s="3058"/>
      <c r="BKF158" s="3059"/>
      <c r="BKG158" s="3058"/>
      <c r="BKH158" s="3059"/>
      <c r="BKI158" s="3050"/>
      <c r="BKJ158" s="3051"/>
      <c r="BKK158" s="3058"/>
      <c r="BKL158" s="3056"/>
      <c r="BKM158" s="3050"/>
      <c r="BKN158" s="3051"/>
      <c r="BKO158" s="3052"/>
      <c r="BKP158" s="3053"/>
      <c r="BKQ158" s="3050"/>
      <c r="BKR158" s="3054"/>
      <c r="BKS158" s="3029"/>
      <c r="BKT158" s="3055"/>
      <c r="BKU158" s="3056"/>
      <c r="BKV158" s="3057"/>
      <c r="BKW158" s="3058"/>
      <c r="BKX158" s="3059"/>
      <c r="BKY158" s="3058"/>
      <c r="BKZ158" s="3059"/>
      <c r="BLA158" s="3050"/>
      <c r="BLB158" s="3051"/>
      <c r="BLC158" s="3058"/>
      <c r="BLD158" s="3056"/>
      <c r="BLE158" s="3050"/>
      <c r="BLF158" s="3051"/>
      <c r="BLG158" s="3052"/>
      <c r="BLH158" s="3053"/>
      <c r="BLI158" s="3050"/>
      <c r="BLJ158" s="3054"/>
      <c r="BLK158" s="3029"/>
      <c r="BLL158" s="3055"/>
      <c r="BLM158" s="3056"/>
      <c r="BLN158" s="3057"/>
      <c r="BLO158" s="3058"/>
      <c r="BLP158" s="3059"/>
      <c r="BLQ158" s="3058"/>
      <c r="BLR158" s="3059"/>
      <c r="BLS158" s="3050"/>
      <c r="BLT158" s="3051"/>
      <c r="BLU158" s="3058"/>
      <c r="BLV158" s="3056"/>
      <c r="BLW158" s="3050"/>
      <c r="BLX158" s="3051"/>
      <c r="BLY158" s="3052"/>
      <c r="BLZ158" s="3053"/>
      <c r="BMA158" s="3050"/>
      <c r="BMB158" s="3054"/>
      <c r="BMC158" s="3029"/>
      <c r="BMD158" s="3055"/>
      <c r="BME158" s="3056"/>
      <c r="BMF158" s="3057"/>
      <c r="BMG158" s="3058"/>
      <c r="BMH158" s="3059"/>
      <c r="BMI158" s="3058"/>
      <c r="BMJ158" s="3059"/>
      <c r="BMK158" s="3050"/>
      <c r="BML158" s="3051"/>
      <c r="BMM158" s="3058"/>
      <c r="BMN158" s="3056"/>
      <c r="BMO158" s="3050"/>
      <c r="BMP158" s="3051"/>
      <c r="BMQ158" s="3052"/>
      <c r="BMR158" s="3053"/>
      <c r="BMS158" s="3050"/>
      <c r="BMT158" s="3054"/>
      <c r="BMU158" s="3029"/>
      <c r="BMV158" s="3055"/>
      <c r="BMW158" s="3056"/>
      <c r="BMX158" s="3057"/>
      <c r="BMY158" s="3058"/>
      <c r="BMZ158" s="3059"/>
      <c r="BNA158" s="3058"/>
      <c r="BNB158" s="3059"/>
      <c r="BNC158" s="3050"/>
      <c r="BND158" s="3051"/>
      <c r="BNE158" s="3058"/>
      <c r="BNF158" s="3056"/>
      <c r="BNG158" s="3050"/>
      <c r="BNH158" s="3051"/>
      <c r="BNI158" s="3052"/>
      <c r="BNJ158" s="3053"/>
      <c r="BNK158" s="3050"/>
      <c r="BNL158" s="3054"/>
      <c r="BNM158" s="3029"/>
      <c r="BNN158" s="3055"/>
      <c r="BNO158" s="3056"/>
      <c r="BNP158" s="3057"/>
      <c r="BNQ158" s="3058"/>
      <c r="BNR158" s="3059"/>
      <c r="BNS158" s="3058"/>
      <c r="BNT158" s="3059"/>
      <c r="BNU158" s="3050"/>
      <c r="BNV158" s="3051"/>
      <c r="BNW158" s="3058"/>
      <c r="BNX158" s="3056"/>
      <c r="BNY158" s="3050"/>
      <c r="BNZ158" s="3051"/>
      <c r="BOA158" s="3052"/>
      <c r="BOB158" s="3053"/>
      <c r="BOC158" s="3050"/>
      <c r="BOD158" s="3054"/>
      <c r="BOE158" s="3029"/>
      <c r="BOF158" s="3055"/>
      <c r="BOG158" s="3056"/>
      <c r="BOH158" s="3057"/>
      <c r="BOI158" s="3058"/>
      <c r="BOJ158" s="3059"/>
      <c r="BOK158" s="3058"/>
      <c r="BOL158" s="3059"/>
      <c r="BOM158" s="3050"/>
      <c r="BON158" s="3051"/>
      <c r="BOO158" s="3058"/>
      <c r="BOP158" s="3056"/>
      <c r="BOQ158" s="3050"/>
      <c r="BOR158" s="3051"/>
      <c r="BOS158" s="3052"/>
      <c r="BOT158" s="3053"/>
      <c r="BOU158" s="3050"/>
      <c r="BOV158" s="3054"/>
      <c r="BOW158" s="3029"/>
      <c r="BOX158" s="3055"/>
      <c r="BOY158" s="3056"/>
      <c r="BOZ158" s="3057"/>
      <c r="BPA158" s="3058"/>
      <c r="BPB158" s="3059"/>
      <c r="BPC158" s="3058"/>
      <c r="BPD158" s="3059"/>
      <c r="BPE158" s="3050"/>
      <c r="BPF158" s="3051"/>
      <c r="BPG158" s="3058"/>
      <c r="BPH158" s="3056"/>
      <c r="BPI158" s="3050"/>
      <c r="BPJ158" s="3051"/>
      <c r="BPK158" s="3052"/>
      <c r="BPL158" s="3053"/>
      <c r="BPM158" s="3050"/>
      <c r="BPN158" s="3054"/>
      <c r="BPO158" s="3029"/>
      <c r="BPP158" s="3055"/>
      <c r="BPQ158" s="3056"/>
      <c r="BPR158" s="3057"/>
      <c r="BPS158" s="3058"/>
      <c r="BPT158" s="3059"/>
      <c r="BPU158" s="3058"/>
      <c r="BPV158" s="3059"/>
      <c r="BPW158" s="3050"/>
      <c r="BPX158" s="3051"/>
      <c r="BPY158" s="3058"/>
      <c r="BPZ158" s="3056"/>
      <c r="BQA158" s="3050"/>
      <c r="BQB158" s="3051"/>
      <c r="BQC158" s="3052"/>
      <c r="BQD158" s="3053"/>
      <c r="BQE158" s="3050"/>
      <c r="BQF158" s="3054"/>
      <c r="BQG158" s="3029"/>
      <c r="BQH158" s="3055"/>
      <c r="BQI158" s="3056"/>
      <c r="BQJ158" s="3057"/>
      <c r="BQK158" s="3058"/>
      <c r="BQL158" s="3059"/>
      <c r="BQM158" s="3058"/>
      <c r="BQN158" s="3059"/>
      <c r="BQO158" s="3050"/>
      <c r="BQP158" s="3051"/>
      <c r="BQQ158" s="3058"/>
      <c r="BQR158" s="3056"/>
      <c r="BQS158" s="3050"/>
      <c r="BQT158" s="3051"/>
      <c r="BQU158" s="3052"/>
      <c r="BQV158" s="3053"/>
      <c r="BQW158" s="3050"/>
      <c r="BQX158" s="3054"/>
      <c r="BQY158" s="3029"/>
      <c r="BQZ158" s="3055"/>
      <c r="BRA158" s="3056"/>
      <c r="BRB158" s="3057"/>
      <c r="BRC158" s="3058"/>
      <c r="BRD158" s="3059"/>
      <c r="BRE158" s="3058"/>
      <c r="BRF158" s="3059"/>
      <c r="BRG158" s="3050"/>
      <c r="BRH158" s="3051"/>
      <c r="BRI158" s="3058"/>
      <c r="BRJ158" s="3056"/>
      <c r="BRK158" s="3050"/>
      <c r="BRL158" s="3051"/>
      <c r="BRM158" s="3052"/>
      <c r="BRN158" s="3053"/>
      <c r="BRO158" s="3050"/>
      <c r="BRP158" s="3054"/>
      <c r="BRQ158" s="3029"/>
      <c r="BRR158" s="3055"/>
      <c r="BRS158" s="3056"/>
      <c r="BRT158" s="3057"/>
      <c r="BRU158" s="3058"/>
      <c r="BRV158" s="3059"/>
      <c r="BRW158" s="3058"/>
      <c r="BRX158" s="3059"/>
      <c r="BRY158" s="3050"/>
      <c r="BRZ158" s="3051"/>
      <c r="BSA158" s="3058"/>
      <c r="BSB158" s="3056"/>
      <c r="BSC158" s="3050"/>
      <c r="BSD158" s="3051"/>
      <c r="BSE158" s="3052"/>
      <c r="BSF158" s="3053"/>
      <c r="BSG158" s="3050"/>
      <c r="BSH158" s="3054"/>
      <c r="BSI158" s="3029"/>
      <c r="BSJ158" s="3055"/>
      <c r="BSK158" s="3056"/>
      <c r="BSL158" s="3057"/>
      <c r="BSM158" s="3058"/>
      <c r="BSN158" s="3059"/>
      <c r="BSO158" s="3058"/>
      <c r="BSP158" s="3059"/>
      <c r="BSQ158" s="3050"/>
      <c r="BSR158" s="3051"/>
      <c r="BSS158" s="3058"/>
      <c r="BST158" s="3056"/>
      <c r="BSU158" s="3050"/>
      <c r="BSV158" s="3051"/>
      <c r="BSW158" s="3052"/>
      <c r="BSX158" s="3053"/>
      <c r="BSY158" s="3050"/>
      <c r="BSZ158" s="3054"/>
      <c r="BTA158" s="3029"/>
      <c r="BTB158" s="3055"/>
      <c r="BTC158" s="3056"/>
      <c r="BTD158" s="3057"/>
      <c r="BTE158" s="3058"/>
      <c r="BTF158" s="3059"/>
      <c r="BTG158" s="3058"/>
      <c r="BTH158" s="3059"/>
      <c r="BTI158" s="3050"/>
      <c r="BTJ158" s="3051"/>
      <c r="BTK158" s="3058"/>
      <c r="BTL158" s="3056"/>
      <c r="BTM158" s="3050"/>
      <c r="BTN158" s="3051"/>
      <c r="BTO158" s="3052"/>
      <c r="BTP158" s="3053"/>
      <c r="BTQ158" s="3050"/>
      <c r="BTR158" s="3054"/>
      <c r="BTS158" s="3029"/>
      <c r="BTT158" s="3055"/>
      <c r="BTU158" s="3056"/>
      <c r="BTV158" s="3057"/>
      <c r="BTW158" s="3058"/>
      <c r="BTX158" s="3059"/>
      <c r="BTY158" s="3058"/>
      <c r="BTZ158" s="3059"/>
      <c r="BUA158" s="3050"/>
      <c r="BUB158" s="3051"/>
      <c r="BUC158" s="3058"/>
      <c r="BUD158" s="3056"/>
      <c r="BUE158" s="3050"/>
      <c r="BUF158" s="3051"/>
      <c r="BUG158" s="3052"/>
      <c r="BUH158" s="3053"/>
      <c r="BUI158" s="3050"/>
      <c r="BUJ158" s="3054"/>
      <c r="BUK158" s="3029"/>
      <c r="BUL158" s="3055"/>
      <c r="BUM158" s="3056"/>
      <c r="BUN158" s="3057"/>
      <c r="BUO158" s="3058"/>
      <c r="BUP158" s="3059"/>
      <c r="BUQ158" s="3058"/>
      <c r="BUR158" s="3059"/>
      <c r="BUS158" s="3050"/>
      <c r="BUT158" s="3051"/>
      <c r="BUU158" s="3058"/>
      <c r="BUV158" s="3056"/>
      <c r="BUW158" s="3050"/>
      <c r="BUX158" s="3051"/>
      <c r="BUY158" s="3052"/>
      <c r="BUZ158" s="3053"/>
      <c r="BVA158" s="3050"/>
      <c r="BVB158" s="3054"/>
      <c r="BVC158" s="3029"/>
      <c r="BVD158" s="3055"/>
      <c r="BVE158" s="3056"/>
      <c r="BVF158" s="3057"/>
      <c r="BVG158" s="3058"/>
      <c r="BVH158" s="3059"/>
      <c r="BVI158" s="3058"/>
      <c r="BVJ158" s="3059"/>
      <c r="BVK158" s="3050"/>
      <c r="BVL158" s="3051"/>
      <c r="BVM158" s="3058"/>
      <c r="BVN158" s="3056"/>
      <c r="BVO158" s="3050"/>
      <c r="BVP158" s="3051"/>
      <c r="BVQ158" s="3052"/>
      <c r="BVR158" s="3053"/>
      <c r="BVS158" s="3050"/>
      <c r="BVT158" s="3054"/>
      <c r="BVU158" s="3029"/>
      <c r="BVV158" s="3055"/>
      <c r="BVW158" s="3056"/>
      <c r="BVX158" s="3057"/>
      <c r="BVY158" s="3058"/>
      <c r="BVZ158" s="3059"/>
      <c r="BWA158" s="3058"/>
      <c r="BWB158" s="3059"/>
      <c r="BWC158" s="3050"/>
      <c r="BWD158" s="3051"/>
      <c r="BWE158" s="3058"/>
      <c r="BWF158" s="3056"/>
      <c r="BWG158" s="3050"/>
      <c r="BWH158" s="3051"/>
      <c r="BWI158" s="3052"/>
      <c r="BWJ158" s="3053"/>
      <c r="BWK158" s="3050"/>
      <c r="BWL158" s="3054"/>
      <c r="BWM158" s="3029"/>
      <c r="BWN158" s="3055"/>
      <c r="BWO158" s="3056"/>
      <c r="BWP158" s="3057"/>
      <c r="BWQ158" s="3058"/>
      <c r="BWR158" s="3059"/>
      <c r="BWS158" s="3058"/>
      <c r="BWT158" s="3059"/>
      <c r="BWU158" s="3050"/>
      <c r="BWV158" s="3051"/>
      <c r="BWW158" s="3058"/>
      <c r="BWX158" s="3056"/>
      <c r="BWY158" s="3050"/>
      <c r="BWZ158" s="3051"/>
      <c r="BXA158" s="3052"/>
      <c r="BXB158" s="3053"/>
      <c r="BXC158" s="3050"/>
      <c r="BXD158" s="3054"/>
      <c r="BXE158" s="3029"/>
      <c r="BXF158" s="3055"/>
      <c r="BXG158" s="3056"/>
      <c r="BXH158" s="3057"/>
      <c r="BXI158" s="3058"/>
      <c r="BXJ158" s="3059"/>
      <c r="BXK158" s="3058"/>
      <c r="BXL158" s="3059"/>
      <c r="BXM158" s="3050"/>
      <c r="BXN158" s="3051"/>
      <c r="BXO158" s="3058"/>
      <c r="BXP158" s="3056"/>
      <c r="BXQ158" s="3050"/>
      <c r="BXR158" s="3051"/>
      <c r="BXS158" s="3052"/>
      <c r="BXT158" s="3053"/>
      <c r="BXU158" s="3050"/>
      <c r="BXV158" s="3054"/>
      <c r="BXW158" s="3029"/>
      <c r="BXX158" s="3055"/>
      <c r="BXY158" s="3056"/>
      <c r="BXZ158" s="3057"/>
      <c r="BYA158" s="3058"/>
      <c r="BYB158" s="3059"/>
      <c r="BYC158" s="3058"/>
      <c r="BYD158" s="3059"/>
      <c r="BYE158" s="3050"/>
      <c r="BYF158" s="3051"/>
      <c r="BYG158" s="3058"/>
      <c r="BYH158" s="3056"/>
      <c r="BYI158" s="3050"/>
      <c r="BYJ158" s="3051"/>
      <c r="BYK158" s="3052"/>
      <c r="BYL158" s="3053"/>
      <c r="BYM158" s="3050"/>
      <c r="BYN158" s="3054"/>
      <c r="BYO158" s="3029"/>
      <c r="BYP158" s="3055"/>
      <c r="BYQ158" s="3056"/>
      <c r="BYR158" s="3057"/>
      <c r="BYS158" s="3058"/>
      <c r="BYT158" s="3059"/>
      <c r="BYU158" s="3058"/>
      <c r="BYV158" s="3059"/>
      <c r="BYW158" s="3050"/>
      <c r="BYX158" s="3051"/>
      <c r="BYY158" s="3058"/>
      <c r="BYZ158" s="3056"/>
      <c r="BZA158" s="3050"/>
      <c r="BZB158" s="3051"/>
      <c r="BZC158" s="3052"/>
      <c r="BZD158" s="3053"/>
      <c r="BZE158" s="3050"/>
      <c r="BZF158" s="3054"/>
      <c r="BZG158" s="3029"/>
      <c r="BZH158" s="3055"/>
      <c r="BZI158" s="3056"/>
      <c r="BZJ158" s="3057"/>
      <c r="BZK158" s="3058"/>
      <c r="BZL158" s="3059"/>
      <c r="BZM158" s="3058"/>
      <c r="BZN158" s="3059"/>
      <c r="BZO158" s="3050"/>
      <c r="BZP158" s="3051"/>
      <c r="BZQ158" s="3058"/>
      <c r="BZR158" s="3056"/>
      <c r="BZS158" s="3050"/>
      <c r="BZT158" s="3051"/>
      <c r="BZU158" s="3052"/>
      <c r="BZV158" s="3053"/>
      <c r="BZW158" s="3050"/>
      <c r="BZX158" s="3054"/>
      <c r="BZY158" s="3029"/>
      <c r="BZZ158" s="3055"/>
      <c r="CAA158" s="3056"/>
      <c r="CAB158" s="3057"/>
      <c r="CAC158" s="3058"/>
      <c r="CAD158" s="3059"/>
      <c r="CAE158" s="3058"/>
      <c r="CAF158" s="3059"/>
      <c r="CAG158" s="3050"/>
      <c r="CAH158" s="3051"/>
      <c r="CAI158" s="3058"/>
      <c r="CAJ158" s="3056"/>
      <c r="CAK158" s="3050"/>
      <c r="CAL158" s="3051"/>
      <c r="CAM158" s="3052"/>
      <c r="CAN158" s="3053"/>
      <c r="CAO158" s="3050"/>
      <c r="CAP158" s="3054"/>
      <c r="CAQ158" s="3029"/>
      <c r="CAR158" s="3055"/>
      <c r="CAS158" s="3056"/>
      <c r="CAT158" s="3057"/>
      <c r="CAU158" s="3058"/>
      <c r="CAV158" s="3059"/>
      <c r="CAW158" s="3058"/>
      <c r="CAX158" s="3059"/>
      <c r="CAY158" s="3050"/>
      <c r="CAZ158" s="3051"/>
      <c r="CBA158" s="3058"/>
      <c r="CBB158" s="3056"/>
      <c r="CBC158" s="3050"/>
      <c r="CBD158" s="3051"/>
      <c r="CBE158" s="3052"/>
      <c r="CBF158" s="3053"/>
      <c r="CBG158" s="3050"/>
      <c r="CBH158" s="3054"/>
      <c r="CBI158" s="3029"/>
      <c r="CBJ158" s="3055"/>
      <c r="CBK158" s="3056"/>
      <c r="CBL158" s="3057"/>
      <c r="CBM158" s="3058"/>
      <c r="CBN158" s="3059"/>
      <c r="CBO158" s="3058"/>
      <c r="CBP158" s="3059"/>
      <c r="CBQ158" s="3050"/>
      <c r="CBR158" s="3051"/>
      <c r="CBS158" s="3058"/>
      <c r="CBT158" s="3056"/>
      <c r="CBU158" s="3050"/>
      <c r="CBV158" s="3051"/>
      <c r="CBW158" s="3052"/>
      <c r="CBX158" s="3053"/>
      <c r="CBY158" s="3050"/>
      <c r="CBZ158" s="3054"/>
      <c r="CCA158" s="3029"/>
      <c r="CCB158" s="3055"/>
      <c r="CCC158" s="3056"/>
      <c r="CCD158" s="3057"/>
      <c r="CCE158" s="3058"/>
      <c r="CCF158" s="3059"/>
      <c r="CCG158" s="3058"/>
      <c r="CCH158" s="3059"/>
      <c r="CCI158" s="3050"/>
      <c r="CCJ158" s="3051"/>
      <c r="CCK158" s="3058"/>
      <c r="CCL158" s="3056"/>
      <c r="CCM158" s="3050"/>
      <c r="CCN158" s="3051"/>
      <c r="CCO158" s="3052"/>
      <c r="CCP158" s="3053"/>
      <c r="CCQ158" s="3050"/>
      <c r="CCR158" s="3054"/>
      <c r="CCS158" s="3029"/>
      <c r="CCT158" s="3055"/>
      <c r="CCU158" s="3056"/>
      <c r="CCV158" s="3057"/>
      <c r="CCW158" s="3058"/>
      <c r="CCX158" s="3059"/>
      <c r="CCY158" s="3058"/>
      <c r="CCZ158" s="3059"/>
      <c r="CDA158" s="3050"/>
      <c r="CDB158" s="3051"/>
      <c r="CDC158" s="3058"/>
      <c r="CDD158" s="3056"/>
      <c r="CDE158" s="3050"/>
      <c r="CDF158" s="3051"/>
      <c r="CDG158" s="3052"/>
      <c r="CDH158" s="3053"/>
      <c r="CDI158" s="3050"/>
      <c r="CDJ158" s="3054"/>
      <c r="CDK158" s="3029"/>
      <c r="CDL158" s="3055"/>
      <c r="CDM158" s="3056"/>
      <c r="CDN158" s="3057"/>
      <c r="CDO158" s="3058"/>
      <c r="CDP158" s="3059"/>
      <c r="CDQ158" s="3058"/>
      <c r="CDR158" s="3059"/>
      <c r="CDS158" s="3050"/>
      <c r="CDT158" s="3051"/>
      <c r="CDU158" s="3058"/>
      <c r="CDV158" s="3056"/>
      <c r="CDW158" s="3050"/>
      <c r="CDX158" s="3051"/>
      <c r="CDY158" s="3052"/>
      <c r="CDZ158" s="3053"/>
      <c r="CEA158" s="3050"/>
      <c r="CEB158" s="3054"/>
      <c r="CEC158" s="3029"/>
      <c r="CED158" s="3055"/>
      <c r="CEE158" s="3056"/>
      <c r="CEF158" s="3057"/>
      <c r="CEG158" s="3058"/>
      <c r="CEH158" s="3059"/>
      <c r="CEI158" s="3058"/>
      <c r="CEJ158" s="3059"/>
      <c r="CEK158" s="3050"/>
      <c r="CEL158" s="3051"/>
      <c r="CEM158" s="3058"/>
      <c r="CEN158" s="3056"/>
      <c r="CEO158" s="3050"/>
      <c r="CEP158" s="3051"/>
      <c r="CEQ158" s="3052"/>
      <c r="CER158" s="3053"/>
      <c r="CES158" s="3050"/>
      <c r="CET158" s="3054"/>
      <c r="CEU158" s="3029"/>
      <c r="CEV158" s="3055"/>
      <c r="CEW158" s="3056"/>
      <c r="CEX158" s="3057"/>
      <c r="CEY158" s="3058"/>
      <c r="CEZ158" s="3059"/>
      <c r="CFA158" s="3058"/>
      <c r="CFB158" s="3059"/>
      <c r="CFC158" s="3050"/>
      <c r="CFD158" s="3051"/>
      <c r="CFE158" s="3058"/>
      <c r="CFF158" s="3056"/>
      <c r="CFG158" s="3050"/>
      <c r="CFH158" s="3051"/>
      <c r="CFI158" s="3052"/>
      <c r="CFJ158" s="3053"/>
      <c r="CFK158" s="3050"/>
      <c r="CFL158" s="3054"/>
      <c r="CFM158" s="3029"/>
      <c r="CFN158" s="3055"/>
      <c r="CFO158" s="3056"/>
      <c r="CFP158" s="3057"/>
      <c r="CFQ158" s="3058"/>
      <c r="CFR158" s="3059"/>
      <c r="CFS158" s="3058"/>
      <c r="CFT158" s="3059"/>
      <c r="CFU158" s="3050"/>
      <c r="CFV158" s="3051"/>
      <c r="CFW158" s="3058"/>
      <c r="CFX158" s="3056"/>
      <c r="CFY158" s="3050"/>
      <c r="CFZ158" s="3051"/>
      <c r="CGA158" s="3052"/>
      <c r="CGB158" s="3053"/>
      <c r="CGC158" s="3050"/>
      <c r="CGD158" s="3054"/>
      <c r="CGE158" s="3029"/>
      <c r="CGF158" s="3055"/>
      <c r="CGG158" s="3056"/>
      <c r="CGH158" s="3057"/>
      <c r="CGI158" s="3058"/>
      <c r="CGJ158" s="3059"/>
      <c r="CGK158" s="3058"/>
      <c r="CGL158" s="3059"/>
      <c r="CGM158" s="3050"/>
      <c r="CGN158" s="3051"/>
      <c r="CGO158" s="3058"/>
      <c r="CGP158" s="3056"/>
      <c r="CGQ158" s="3050"/>
      <c r="CGR158" s="3051"/>
      <c r="CGS158" s="3052"/>
      <c r="CGT158" s="3053"/>
      <c r="CGU158" s="3050"/>
      <c r="CGV158" s="3054"/>
      <c r="CGW158" s="3029"/>
      <c r="CGX158" s="3055"/>
      <c r="CGY158" s="3056"/>
      <c r="CGZ158" s="3057"/>
      <c r="CHA158" s="3058"/>
      <c r="CHB158" s="3059"/>
      <c r="CHC158" s="3058"/>
      <c r="CHD158" s="3059"/>
      <c r="CHE158" s="3050"/>
      <c r="CHF158" s="3051"/>
      <c r="CHG158" s="3058"/>
      <c r="CHH158" s="3056"/>
      <c r="CHI158" s="3050"/>
      <c r="CHJ158" s="3051"/>
      <c r="CHK158" s="3052"/>
      <c r="CHL158" s="3053"/>
      <c r="CHM158" s="3050"/>
      <c r="CHN158" s="3054"/>
      <c r="CHO158" s="3029"/>
      <c r="CHP158" s="3055"/>
      <c r="CHQ158" s="3056"/>
      <c r="CHR158" s="3057"/>
      <c r="CHS158" s="3058"/>
      <c r="CHT158" s="3059"/>
      <c r="CHU158" s="3058"/>
      <c r="CHV158" s="3059"/>
      <c r="CHW158" s="3050"/>
      <c r="CHX158" s="3051"/>
      <c r="CHY158" s="3058"/>
      <c r="CHZ158" s="3056"/>
      <c r="CIA158" s="3050"/>
      <c r="CIB158" s="3051"/>
      <c r="CIC158" s="3052"/>
      <c r="CID158" s="3053"/>
      <c r="CIE158" s="3050"/>
      <c r="CIF158" s="3054"/>
      <c r="CIG158" s="3029"/>
      <c r="CIH158" s="3055"/>
      <c r="CII158" s="3056"/>
      <c r="CIJ158" s="3057"/>
      <c r="CIK158" s="3058"/>
      <c r="CIL158" s="3059"/>
      <c r="CIM158" s="3058"/>
      <c r="CIN158" s="3059"/>
      <c r="CIO158" s="3050"/>
      <c r="CIP158" s="3051"/>
      <c r="CIQ158" s="3058"/>
      <c r="CIR158" s="3056"/>
      <c r="CIS158" s="3050"/>
      <c r="CIT158" s="3051"/>
      <c r="CIU158" s="3052"/>
      <c r="CIV158" s="3053"/>
      <c r="CIW158" s="3050"/>
      <c r="CIX158" s="3054"/>
      <c r="CIY158" s="3029"/>
      <c r="CIZ158" s="3055"/>
      <c r="CJA158" s="3056"/>
      <c r="CJB158" s="3057"/>
      <c r="CJC158" s="3058"/>
      <c r="CJD158" s="3059"/>
      <c r="CJE158" s="3058"/>
      <c r="CJF158" s="3059"/>
      <c r="CJG158" s="3050"/>
      <c r="CJH158" s="3051"/>
      <c r="CJI158" s="3058"/>
      <c r="CJJ158" s="3056"/>
      <c r="CJK158" s="3050"/>
      <c r="CJL158" s="3051"/>
      <c r="CJM158" s="3052"/>
      <c r="CJN158" s="3053"/>
      <c r="CJO158" s="3050"/>
      <c r="CJP158" s="3054"/>
      <c r="CJQ158" s="3029"/>
      <c r="CJR158" s="3055"/>
      <c r="CJS158" s="3056"/>
      <c r="CJT158" s="3057"/>
      <c r="CJU158" s="3058"/>
      <c r="CJV158" s="3059"/>
      <c r="CJW158" s="3058"/>
      <c r="CJX158" s="3059"/>
      <c r="CJY158" s="3050"/>
      <c r="CJZ158" s="3051"/>
      <c r="CKA158" s="3058"/>
      <c r="CKB158" s="3056"/>
      <c r="CKC158" s="3050"/>
      <c r="CKD158" s="3051"/>
      <c r="CKE158" s="3052"/>
      <c r="CKF158" s="3053"/>
      <c r="CKG158" s="3050"/>
      <c r="CKH158" s="3054"/>
      <c r="CKI158" s="3029"/>
      <c r="CKJ158" s="3055"/>
      <c r="CKK158" s="3056"/>
      <c r="CKL158" s="3057"/>
      <c r="CKM158" s="3058"/>
      <c r="CKN158" s="3059"/>
      <c r="CKO158" s="3058"/>
      <c r="CKP158" s="3059"/>
      <c r="CKQ158" s="3050"/>
      <c r="CKR158" s="3051"/>
      <c r="CKS158" s="3058"/>
      <c r="CKT158" s="3056"/>
      <c r="CKU158" s="3050"/>
      <c r="CKV158" s="3051"/>
      <c r="CKW158" s="3052"/>
      <c r="CKX158" s="3053"/>
      <c r="CKY158" s="3050"/>
      <c r="CKZ158" s="3054"/>
      <c r="CLA158" s="3029"/>
      <c r="CLB158" s="3055"/>
      <c r="CLC158" s="3056"/>
      <c r="CLD158" s="3057"/>
      <c r="CLE158" s="3058"/>
      <c r="CLF158" s="3059"/>
      <c r="CLG158" s="3058"/>
      <c r="CLH158" s="3059"/>
      <c r="CLI158" s="3050"/>
      <c r="CLJ158" s="3051"/>
      <c r="CLK158" s="3058"/>
      <c r="CLL158" s="3056"/>
      <c r="CLM158" s="3050"/>
      <c r="CLN158" s="3051"/>
      <c r="CLO158" s="3052"/>
      <c r="CLP158" s="3053"/>
      <c r="CLQ158" s="3050"/>
      <c r="CLR158" s="3054"/>
      <c r="CLS158" s="3029"/>
      <c r="CLT158" s="3055"/>
      <c r="CLU158" s="3056"/>
      <c r="CLV158" s="3057"/>
      <c r="CLW158" s="3058"/>
      <c r="CLX158" s="3059"/>
      <c r="CLY158" s="3058"/>
      <c r="CLZ158" s="3059"/>
      <c r="CMA158" s="3050"/>
      <c r="CMB158" s="3051"/>
      <c r="CMC158" s="3058"/>
      <c r="CMD158" s="3056"/>
      <c r="CME158" s="3050"/>
      <c r="CMF158" s="3051"/>
      <c r="CMG158" s="3052"/>
      <c r="CMH158" s="3053"/>
      <c r="CMI158" s="3050"/>
      <c r="CMJ158" s="3054"/>
      <c r="CMK158" s="3029"/>
      <c r="CML158" s="3055"/>
      <c r="CMM158" s="3056"/>
      <c r="CMN158" s="3057"/>
      <c r="CMO158" s="3058"/>
      <c r="CMP158" s="3059"/>
      <c r="CMQ158" s="3058"/>
      <c r="CMR158" s="3059"/>
      <c r="CMS158" s="3050"/>
      <c r="CMT158" s="3051"/>
      <c r="CMU158" s="3058"/>
      <c r="CMV158" s="3056"/>
      <c r="CMW158" s="3050"/>
      <c r="CMX158" s="3051"/>
      <c r="CMY158" s="3052"/>
      <c r="CMZ158" s="3053"/>
      <c r="CNA158" s="3050"/>
      <c r="CNB158" s="3054"/>
      <c r="CNC158" s="3029"/>
      <c r="CND158" s="3055"/>
      <c r="CNE158" s="3056"/>
      <c r="CNF158" s="3057"/>
      <c r="CNG158" s="3058"/>
      <c r="CNH158" s="3059"/>
      <c r="CNI158" s="3058"/>
      <c r="CNJ158" s="3059"/>
      <c r="CNK158" s="3050"/>
      <c r="CNL158" s="3051"/>
      <c r="CNM158" s="3058"/>
      <c r="CNN158" s="3056"/>
      <c r="CNO158" s="3050"/>
      <c r="CNP158" s="3051"/>
      <c r="CNQ158" s="3052"/>
      <c r="CNR158" s="3053"/>
      <c r="CNS158" s="3050"/>
      <c r="CNT158" s="3054"/>
      <c r="CNU158" s="3029"/>
      <c r="CNV158" s="3055"/>
      <c r="CNW158" s="3056"/>
      <c r="CNX158" s="3057"/>
      <c r="CNY158" s="3058"/>
      <c r="CNZ158" s="3059"/>
      <c r="COA158" s="3058"/>
      <c r="COB158" s="3059"/>
      <c r="COC158" s="3050"/>
      <c r="COD158" s="3051"/>
      <c r="COE158" s="3058"/>
      <c r="COF158" s="3056"/>
      <c r="COG158" s="3050"/>
      <c r="COH158" s="3051"/>
      <c r="COI158" s="3052"/>
      <c r="COJ158" s="3053"/>
      <c r="COK158" s="3050"/>
      <c r="COL158" s="3054"/>
      <c r="COM158" s="3029"/>
      <c r="CON158" s="3055"/>
      <c r="COO158" s="3056"/>
      <c r="COP158" s="3057"/>
      <c r="COQ158" s="3058"/>
      <c r="COR158" s="3059"/>
      <c r="COS158" s="3058"/>
      <c r="COT158" s="3059"/>
      <c r="COU158" s="3050"/>
      <c r="COV158" s="3051"/>
      <c r="COW158" s="3058"/>
      <c r="COX158" s="3056"/>
      <c r="COY158" s="3050"/>
      <c r="COZ158" s="3051"/>
      <c r="CPA158" s="3052"/>
      <c r="CPB158" s="3053"/>
      <c r="CPC158" s="3050"/>
      <c r="CPD158" s="3054"/>
      <c r="CPE158" s="3029"/>
      <c r="CPF158" s="3055"/>
      <c r="CPG158" s="3056"/>
      <c r="CPH158" s="3057"/>
      <c r="CPI158" s="3058"/>
      <c r="CPJ158" s="3059"/>
      <c r="CPK158" s="3058"/>
      <c r="CPL158" s="3059"/>
      <c r="CPM158" s="3050"/>
      <c r="CPN158" s="3051"/>
      <c r="CPO158" s="3058"/>
      <c r="CPP158" s="3056"/>
      <c r="CPQ158" s="3050"/>
      <c r="CPR158" s="3051"/>
      <c r="CPS158" s="3052"/>
      <c r="CPT158" s="3053"/>
      <c r="CPU158" s="3050"/>
      <c r="CPV158" s="3054"/>
      <c r="CPW158" s="3029"/>
      <c r="CPX158" s="3055"/>
      <c r="CPY158" s="3056"/>
      <c r="CPZ158" s="3057"/>
      <c r="CQA158" s="3058"/>
      <c r="CQB158" s="3059"/>
      <c r="CQC158" s="3058"/>
      <c r="CQD158" s="3059"/>
      <c r="CQE158" s="3050"/>
      <c r="CQF158" s="3051"/>
      <c r="CQG158" s="3058"/>
      <c r="CQH158" s="3056"/>
      <c r="CQI158" s="3050"/>
      <c r="CQJ158" s="3051"/>
      <c r="CQK158" s="3052"/>
      <c r="CQL158" s="3053"/>
      <c r="CQM158" s="3050"/>
      <c r="CQN158" s="3054"/>
      <c r="CQO158" s="3029"/>
      <c r="CQP158" s="3055"/>
      <c r="CQQ158" s="3056"/>
      <c r="CQR158" s="3057"/>
      <c r="CQS158" s="3058"/>
      <c r="CQT158" s="3059"/>
      <c r="CQU158" s="3058"/>
      <c r="CQV158" s="3059"/>
      <c r="CQW158" s="3050"/>
      <c r="CQX158" s="3051"/>
      <c r="CQY158" s="3058"/>
      <c r="CQZ158" s="3056"/>
      <c r="CRA158" s="3050"/>
      <c r="CRB158" s="3051"/>
      <c r="CRC158" s="3052"/>
      <c r="CRD158" s="3053"/>
      <c r="CRE158" s="3050"/>
      <c r="CRF158" s="3054"/>
      <c r="CRG158" s="3029"/>
      <c r="CRH158" s="3055"/>
      <c r="CRI158" s="3056"/>
      <c r="CRJ158" s="3057"/>
      <c r="CRK158" s="3058"/>
      <c r="CRL158" s="3059"/>
      <c r="CRM158" s="3058"/>
      <c r="CRN158" s="3059"/>
      <c r="CRO158" s="3050"/>
      <c r="CRP158" s="3051"/>
      <c r="CRQ158" s="3058"/>
      <c r="CRR158" s="3056"/>
      <c r="CRS158" s="3050"/>
      <c r="CRT158" s="3051"/>
      <c r="CRU158" s="3052"/>
      <c r="CRV158" s="3053"/>
      <c r="CRW158" s="3050"/>
      <c r="CRX158" s="3054"/>
      <c r="CRY158" s="3029"/>
      <c r="CRZ158" s="3055"/>
      <c r="CSA158" s="3056"/>
      <c r="CSB158" s="3057"/>
      <c r="CSC158" s="3058"/>
      <c r="CSD158" s="3059"/>
      <c r="CSE158" s="3058"/>
      <c r="CSF158" s="3059"/>
      <c r="CSG158" s="3050"/>
      <c r="CSH158" s="3051"/>
      <c r="CSI158" s="3058"/>
      <c r="CSJ158" s="3056"/>
      <c r="CSK158" s="3050"/>
      <c r="CSL158" s="3051"/>
      <c r="CSM158" s="3052"/>
      <c r="CSN158" s="3053"/>
      <c r="CSO158" s="3050"/>
      <c r="CSP158" s="3054"/>
      <c r="CSQ158" s="3029"/>
      <c r="CSR158" s="3055"/>
      <c r="CSS158" s="3056"/>
      <c r="CST158" s="3057"/>
      <c r="CSU158" s="3058"/>
      <c r="CSV158" s="3059"/>
      <c r="CSW158" s="3058"/>
      <c r="CSX158" s="3059"/>
      <c r="CSY158" s="3050"/>
      <c r="CSZ158" s="3051"/>
      <c r="CTA158" s="3058"/>
      <c r="CTB158" s="3056"/>
      <c r="CTC158" s="3050"/>
      <c r="CTD158" s="3051"/>
      <c r="CTE158" s="3052"/>
      <c r="CTF158" s="3053"/>
      <c r="CTG158" s="3050"/>
      <c r="CTH158" s="3054"/>
      <c r="CTI158" s="3029"/>
      <c r="CTJ158" s="3055"/>
      <c r="CTK158" s="3056"/>
      <c r="CTL158" s="3057"/>
      <c r="CTM158" s="3058"/>
      <c r="CTN158" s="3059"/>
      <c r="CTO158" s="3058"/>
      <c r="CTP158" s="3059"/>
      <c r="CTQ158" s="3050"/>
      <c r="CTR158" s="3051"/>
      <c r="CTS158" s="3058"/>
      <c r="CTT158" s="3056"/>
      <c r="CTU158" s="3050"/>
      <c r="CTV158" s="3051"/>
      <c r="CTW158" s="3052"/>
      <c r="CTX158" s="3053"/>
      <c r="CTY158" s="3050"/>
      <c r="CTZ158" s="3054"/>
      <c r="CUA158" s="3029"/>
      <c r="CUB158" s="3055"/>
      <c r="CUC158" s="3056"/>
      <c r="CUD158" s="3057"/>
      <c r="CUE158" s="3058"/>
      <c r="CUF158" s="3059"/>
      <c r="CUG158" s="3058"/>
      <c r="CUH158" s="3059"/>
      <c r="CUI158" s="3050"/>
      <c r="CUJ158" s="3051"/>
      <c r="CUK158" s="3058"/>
      <c r="CUL158" s="3056"/>
      <c r="CUM158" s="3050"/>
      <c r="CUN158" s="3051"/>
      <c r="CUO158" s="3052"/>
      <c r="CUP158" s="3053"/>
      <c r="CUQ158" s="3050"/>
      <c r="CUR158" s="3054"/>
      <c r="CUS158" s="3029"/>
      <c r="CUT158" s="3055"/>
      <c r="CUU158" s="3056"/>
      <c r="CUV158" s="3057"/>
      <c r="CUW158" s="3058"/>
      <c r="CUX158" s="3059"/>
      <c r="CUY158" s="3058"/>
      <c r="CUZ158" s="3059"/>
      <c r="CVA158" s="3050"/>
      <c r="CVB158" s="3051"/>
      <c r="CVC158" s="3058"/>
      <c r="CVD158" s="3056"/>
      <c r="CVE158" s="3050"/>
      <c r="CVF158" s="3051"/>
      <c r="CVG158" s="3052"/>
      <c r="CVH158" s="3053"/>
      <c r="CVI158" s="3050"/>
      <c r="CVJ158" s="3054"/>
      <c r="CVK158" s="3029"/>
      <c r="CVL158" s="3055"/>
      <c r="CVM158" s="3056"/>
      <c r="CVN158" s="3057"/>
      <c r="CVO158" s="3058"/>
      <c r="CVP158" s="3059"/>
      <c r="CVQ158" s="3058"/>
      <c r="CVR158" s="3059"/>
      <c r="CVS158" s="3050"/>
      <c r="CVT158" s="3051"/>
      <c r="CVU158" s="3058"/>
      <c r="CVV158" s="3056"/>
      <c r="CVW158" s="3050"/>
      <c r="CVX158" s="3051"/>
      <c r="CVY158" s="3052"/>
      <c r="CVZ158" s="3053"/>
      <c r="CWA158" s="3050"/>
      <c r="CWB158" s="3054"/>
      <c r="CWC158" s="3029"/>
      <c r="CWD158" s="3055"/>
      <c r="CWE158" s="3056"/>
      <c r="CWF158" s="3057"/>
      <c r="CWG158" s="3058"/>
      <c r="CWH158" s="3059"/>
      <c r="CWI158" s="3058"/>
      <c r="CWJ158" s="3059"/>
      <c r="CWK158" s="3050"/>
      <c r="CWL158" s="3051"/>
      <c r="CWM158" s="3058"/>
      <c r="CWN158" s="3056"/>
      <c r="CWO158" s="3050"/>
      <c r="CWP158" s="3051"/>
      <c r="CWQ158" s="3052"/>
      <c r="CWR158" s="3053"/>
      <c r="CWS158" s="3050"/>
      <c r="CWT158" s="3054"/>
      <c r="CWU158" s="3029"/>
      <c r="CWV158" s="3055"/>
      <c r="CWW158" s="3056"/>
      <c r="CWX158" s="3057"/>
      <c r="CWY158" s="3058"/>
      <c r="CWZ158" s="3059"/>
      <c r="CXA158" s="3058"/>
      <c r="CXB158" s="3059"/>
      <c r="CXC158" s="3050"/>
      <c r="CXD158" s="3051"/>
      <c r="CXE158" s="3058"/>
      <c r="CXF158" s="3056"/>
      <c r="CXG158" s="3050"/>
      <c r="CXH158" s="3051"/>
      <c r="CXI158" s="3052"/>
      <c r="CXJ158" s="3053"/>
      <c r="CXK158" s="3050"/>
      <c r="CXL158" s="3054"/>
      <c r="CXM158" s="3029"/>
      <c r="CXN158" s="3055"/>
      <c r="CXO158" s="3056"/>
      <c r="CXP158" s="3057"/>
      <c r="CXQ158" s="3058"/>
      <c r="CXR158" s="3059"/>
      <c r="CXS158" s="3058"/>
      <c r="CXT158" s="3059"/>
      <c r="CXU158" s="3050"/>
      <c r="CXV158" s="3051"/>
      <c r="CXW158" s="3058"/>
      <c r="CXX158" s="3056"/>
      <c r="CXY158" s="3050"/>
      <c r="CXZ158" s="3051"/>
      <c r="CYA158" s="3052"/>
      <c r="CYB158" s="3053"/>
      <c r="CYC158" s="3050"/>
      <c r="CYD158" s="3054"/>
      <c r="CYE158" s="3029"/>
      <c r="CYF158" s="3055"/>
      <c r="CYG158" s="3056"/>
      <c r="CYH158" s="3057"/>
      <c r="CYI158" s="3058"/>
      <c r="CYJ158" s="3059"/>
      <c r="CYK158" s="3058"/>
      <c r="CYL158" s="3059"/>
      <c r="CYM158" s="3050"/>
      <c r="CYN158" s="3051"/>
      <c r="CYO158" s="3058"/>
      <c r="CYP158" s="3056"/>
      <c r="CYQ158" s="3050"/>
      <c r="CYR158" s="3051"/>
      <c r="CYS158" s="3052"/>
      <c r="CYT158" s="3053"/>
      <c r="CYU158" s="3050"/>
      <c r="CYV158" s="3054"/>
      <c r="CYW158" s="3029"/>
      <c r="CYX158" s="3055"/>
      <c r="CYY158" s="3056"/>
      <c r="CYZ158" s="3057"/>
      <c r="CZA158" s="3058"/>
      <c r="CZB158" s="3059"/>
      <c r="CZC158" s="3058"/>
      <c r="CZD158" s="3059"/>
      <c r="CZE158" s="3050"/>
      <c r="CZF158" s="3051"/>
      <c r="CZG158" s="3058"/>
      <c r="CZH158" s="3056"/>
      <c r="CZI158" s="3050"/>
      <c r="CZJ158" s="3051"/>
      <c r="CZK158" s="3052"/>
      <c r="CZL158" s="3053"/>
      <c r="CZM158" s="3050"/>
      <c r="CZN158" s="3054"/>
      <c r="CZO158" s="3029"/>
      <c r="CZP158" s="3055"/>
      <c r="CZQ158" s="3056"/>
      <c r="CZR158" s="3057"/>
      <c r="CZS158" s="3058"/>
      <c r="CZT158" s="3059"/>
      <c r="CZU158" s="3058"/>
      <c r="CZV158" s="3059"/>
      <c r="CZW158" s="3050"/>
      <c r="CZX158" s="3051"/>
      <c r="CZY158" s="3058"/>
      <c r="CZZ158" s="3056"/>
      <c r="DAA158" s="3050"/>
      <c r="DAB158" s="3051"/>
      <c r="DAC158" s="3052"/>
      <c r="DAD158" s="3053"/>
      <c r="DAE158" s="3050"/>
      <c r="DAF158" s="3054"/>
      <c r="DAG158" s="3029"/>
      <c r="DAH158" s="3055"/>
      <c r="DAI158" s="3056"/>
      <c r="DAJ158" s="3057"/>
      <c r="DAK158" s="3058"/>
      <c r="DAL158" s="3059"/>
      <c r="DAM158" s="3058"/>
      <c r="DAN158" s="3059"/>
      <c r="DAO158" s="3050"/>
      <c r="DAP158" s="3051"/>
      <c r="DAQ158" s="3058"/>
      <c r="DAR158" s="3056"/>
      <c r="DAS158" s="3050"/>
      <c r="DAT158" s="3051"/>
      <c r="DAU158" s="3052"/>
      <c r="DAV158" s="3053"/>
      <c r="DAW158" s="3050"/>
      <c r="DAX158" s="3054"/>
      <c r="DAY158" s="3029"/>
      <c r="DAZ158" s="3055"/>
      <c r="DBA158" s="3056"/>
      <c r="DBB158" s="3057"/>
      <c r="DBC158" s="3058"/>
      <c r="DBD158" s="3059"/>
      <c r="DBE158" s="3058"/>
      <c r="DBF158" s="3059"/>
      <c r="DBG158" s="3050"/>
      <c r="DBH158" s="3051"/>
      <c r="DBI158" s="3058"/>
      <c r="DBJ158" s="3056"/>
      <c r="DBK158" s="3050"/>
      <c r="DBL158" s="3051"/>
      <c r="DBM158" s="3052"/>
      <c r="DBN158" s="3053"/>
      <c r="DBO158" s="3050"/>
      <c r="DBP158" s="3054"/>
      <c r="DBQ158" s="3029"/>
      <c r="DBR158" s="3055"/>
      <c r="DBS158" s="3056"/>
      <c r="DBT158" s="3057"/>
      <c r="DBU158" s="3058"/>
      <c r="DBV158" s="3059"/>
      <c r="DBW158" s="3058"/>
      <c r="DBX158" s="3059"/>
      <c r="DBY158" s="3050"/>
      <c r="DBZ158" s="3051"/>
      <c r="DCA158" s="3058"/>
      <c r="DCB158" s="3056"/>
      <c r="DCC158" s="3050"/>
      <c r="DCD158" s="3051"/>
      <c r="DCE158" s="3052"/>
      <c r="DCF158" s="3053"/>
      <c r="DCG158" s="3050"/>
      <c r="DCH158" s="3054"/>
      <c r="DCI158" s="3029"/>
      <c r="DCJ158" s="3055"/>
      <c r="DCK158" s="3056"/>
      <c r="DCL158" s="3057"/>
      <c r="DCM158" s="3058"/>
      <c r="DCN158" s="3059"/>
      <c r="DCO158" s="3058"/>
      <c r="DCP158" s="3059"/>
      <c r="DCQ158" s="3050"/>
      <c r="DCR158" s="3051"/>
      <c r="DCS158" s="3058"/>
      <c r="DCT158" s="3056"/>
      <c r="DCU158" s="3050"/>
      <c r="DCV158" s="3051"/>
      <c r="DCW158" s="3052"/>
      <c r="DCX158" s="3053"/>
      <c r="DCY158" s="3050"/>
      <c r="DCZ158" s="3054"/>
      <c r="DDA158" s="3029"/>
      <c r="DDB158" s="3055"/>
      <c r="DDC158" s="3056"/>
      <c r="DDD158" s="3057"/>
      <c r="DDE158" s="3058"/>
      <c r="DDF158" s="3059"/>
      <c r="DDG158" s="3058"/>
      <c r="DDH158" s="3059"/>
      <c r="DDI158" s="3050"/>
      <c r="DDJ158" s="3051"/>
      <c r="DDK158" s="3058"/>
      <c r="DDL158" s="3056"/>
      <c r="DDM158" s="3050"/>
      <c r="DDN158" s="3051"/>
      <c r="DDO158" s="3052"/>
      <c r="DDP158" s="3053"/>
      <c r="DDQ158" s="3050"/>
      <c r="DDR158" s="3054"/>
      <c r="DDS158" s="3029"/>
      <c r="DDT158" s="3055"/>
      <c r="DDU158" s="3056"/>
      <c r="DDV158" s="3057"/>
      <c r="DDW158" s="3058"/>
      <c r="DDX158" s="3059"/>
      <c r="DDY158" s="3058"/>
      <c r="DDZ158" s="3059"/>
      <c r="DEA158" s="3050"/>
      <c r="DEB158" s="3051"/>
      <c r="DEC158" s="3058"/>
      <c r="DED158" s="3056"/>
      <c r="DEE158" s="3050"/>
      <c r="DEF158" s="3051"/>
      <c r="DEG158" s="3052"/>
      <c r="DEH158" s="3053"/>
      <c r="DEI158" s="3050"/>
      <c r="DEJ158" s="3054"/>
      <c r="DEK158" s="3029"/>
      <c r="DEL158" s="3055"/>
      <c r="DEM158" s="3056"/>
      <c r="DEN158" s="3057"/>
      <c r="DEO158" s="3058"/>
      <c r="DEP158" s="3059"/>
      <c r="DEQ158" s="3058"/>
      <c r="DER158" s="3059"/>
      <c r="DES158" s="3050"/>
      <c r="DET158" s="3051"/>
      <c r="DEU158" s="3058"/>
      <c r="DEV158" s="3056"/>
      <c r="DEW158" s="3050"/>
      <c r="DEX158" s="3051"/>
      <c r="DEY158" s="3052"/>
      <c r="DEZ158" s="3053"/>
      <c r="DFA158" s="3050"/>
      <c r="DFB158" s="3054"/>
      <c r="DFC158" s="3029"/>
      <c r="DFD158" s="3055"/>
      <c r="DFE158" s="3056"/>
      <c r="DFF158" s="3057"/>
      <c r="DFG158" s="3058"/>
      <c r="DFH158" s="3059"/>
      <c r="DFI158" s="3058"/>
      <c r="DFJ158" s="3059"/>
      <c r="DFK158" s="3050"/>
      <c r="DFL158" s="3051"/>
      <c r="DFM158" s="3058"/>
      <c r="DFN158" s="3056"/>
      <c r="DFO158" s="3050"/>
      <c r="DFP158" s="3051"/>
      <c r="DFQ158" s="3052"/>
      <c r="DFR158" s="3053"/>
      <c r="DFS158" s="3050"/>
      <c r="DFT158" s="3054"/>
      <c r="DFU158" s="3029"/>
      <c r="DFV158" s="3055"/>
      <c r="DFW158" s="3056"/>
      <c r="DFX158" s="3057"/>
      <c r="DFY158" s="3058"/>
      <c r="DFZ158" s="3059"/>
      <c r="DGA158" s="3058"/>
      <c r="DGB158" s="3059"/>
      <c r="DGC158" s="3050"/>
      <c r="DGD158" s="3051"/>
      <c r="DGE158" s="3058"/>
      <c r="DGF158" s="3056"/>
      <c r="DGG158" s="3050"/>
      <c r="DGH158" s="3051"/>
      <c r="DGI158" s="3052"/>
      <c r="DGJ158" s="3053"/>
      <c r="DGK158" s="3050"/>
      <c r="DGL158" s="3054"/>
      <c r="DGM158" s="3029"/>
      <c r="DGN158" s="3055"/>
      <c r="DGO158" s="3056"/>
      <c r="DGP158" s="3057"/>
      <c r="DGQ158" s="3058"/>
      <c r="DGR158" s="3059"/>
      <c r="DGS158" s="3058"/>
      <c r="DGT158" s="3059"/>
      <c r="DGU158" s="3050"/>
      <c r="DGV158" s="3051"/>
      <c r="DGW158" s="3058"/>
      <c r="DGX158" s="3056"/>
      <c r="DGY158" s="3050"/>
      <c r="DGZ158" s="3051"/>
      <c r="DHA158" s="3052"/>
      <c r="DHB158" s="3053"/>
      <c r="DHC158" s="3050"/>
      <c r="DHD158" s="3054"/>
      <c r="DHE158" s="3029"/>
      <c r="DHF158" s="3055"/>
      <c r="DHG158" s="3056"/>
      <c r="DHH158" s="3057"/>
      <c r="DHI158" s="3058"/>
      <c r="DHJ158" s="3059"/>
      <c r="DHK158" s="3058"/>
      <c r="DHL158" s="3059"/>
      <c r="DHM158" s="3050"/>
      <c r="DHN158" s="3051"/>
      <c r="DHO158" s="3058"/>
      <c r="DHP158" s="3056"/>
      <c r="DHQ158" s="3050"/>
      <c r="DHR158" s="3051"/>
      <c r="DHS158" s="3052"/>
      <c r="DHT158" s="3053"/>
      <c r="DHU158" s="3050"/>
      <c r="DHV158" s="3054"/>
      <c r="DHW158" s="3029"/>
      <c r="DHX158" s="3055"/>
      <c r="DHY158" s="3056"/>
      <c r="DHZ158" s="3057"/>
      <c r="DIA158" s="3058"/>
      <c r="DIB158" s="3059"/>
      <c r="DIC158" s="3058"/>
      <c r="DID158" s="3059"/>
      <c r="DIE158" s="3050"/>
      <c r="DIF158" s="3051"/>
      <c r="DIG158" s="3058"/>
      <c r="DIH158" s="3056"/>
      <c r="DII158" s="3050"/>
      <c r="DIJ158" s="3051"/>
      <c r="DIK158" s="3052"/>
      <c r="DIL158" s="3053"/>
      <c r="DIM158" s="3050"/>
      <c r="DIN158" s="3054"/>
      <c r="DIO158" s="3029"/>
      <c r="DIP158" s="3055"/>
      <c r="DIQ158" s="3056"/>
      <c r="DIR158" s="3057"/>
      <c r="DIS158" s="3058"/>
      <c r="DIT158" s="3059"/>
      <c r="DIU158" s="3058"/>
      <c r="DIV158" s="3059"/>
      <c r="DIW158" s="3050"/>
      <c r="DIX158" s="3051"/>
      <c r="DIY158" s="3058"/>
      <c r="DIZ158" s="3056"/>
      <c r="DJA158" s="3050"/>
      <c r="DJB158" s="3051"/>
      <c r="DJC158" s="3052"/>
      <c r="DJD158" s="3053"/>
      <c r="DJE158" s="3050"/>
      <c r="DJF158" s="3054"/>
      <c r="DJG158" s="3029"/>
      <c r="DJH158" s="3055"/>
      <c r="DJI158" s="3056"/>
      <c r="DJJ158" s="3057"/>
      <c r="DJK158" s="3058"/>
      <c r="DJL158" s="3059"/>
      <c r="DJM158" s="3058"/>
      <c r="DJN158" s="3059"/>
      <c r="DJO158" s="3050"/>
      <c r="DJP158" s="3051"/>
      <c r="DJQ158" s="3058"/>
      <c r="DJR158" s="3056"/>
      <c r="DJS158" s="3050"/>
      <c r="DJT158" s="3051"/>
      <c r="DJU158" s="3052"/>
      <c r="DJV158" s="3053"/>
      <c r="DJW158" s="3050"/>
      <c r="DJX158" s="3054"/>
      <c r="DJY158" s="3029"/>
      <c r="DJZ158" s="3055"/>
      <c r="DKA158" s="3056"/>
      <c r="DKB158" s="3057"/>
      <c r="DKC158" s="3058"/>
      <c r="DKD158" s="3059"/>
      <c r="DKE158" s="3058"/>
      <c r="DKF158" s="3059"/>
      <c r="DKG158" s="3050"/>
      <c r="DKH158" s="3051"/>
      <c r="DKI158" s="3058"/>
      <c r="DKJ158" s="3056"/>
      <c r="DKK158" s="3050"/>
      <c r="DKL158" s="3051"/>
      <c r="DKM158" s="3052"/>
      <c r="DKN158" s="3053"/>
      <c r="DKO158" s="3050"/>
      <c r="DKP158" s="3054"/>
      <c r="DKQ158" s="3029"/>
      <c r="DKR158" s="3055"/>
      <c r="DKS158" s="3056"/>
      <c r="DKT158" s="3057"/>
      <c r="DKU158" s="3058"/>
      <c r="DKV158" s="3059"/>
      <c r="DKW158" s="3058"/>
      <c r="DKX158" s="3059"/>
      <c r="DKY158" s="3050"/>
      <c r="DKZ158" s="3051"/>
      <c r="DLA158" s="3058"/>
      <c r="DLB158" s="3056"/>
      <c r="DLC158" s="3050"/>
      <c r="DLD158" s="3051"/>
      <c r="DLE158" s="3052"/>
      <c r="DLF158" s="3053"/>
      <c r="DLG158" s="3050"/>
      <c r="DLH158" s="3054"/>
      <c r="DLI158" s="3029"/>
      <c r="DLJ158" s="3055"/>
      <c r="DLK158" s="3056"/>
      <c r="DLL158" s="3057"/>
      <c r="DLM158" s="3058"/>
      <c r="DLN158" s="3059"/>
      <c r="DLO158" s="3058"/>
      <c r="DLP158" s="3059"/>
      <c r="DLQ158" s="3050"/>
      <c r="DLR158" s="3051"/>
      <c r="DLS158" s="3058"/>
      <c r="DLT158" s="3056"/>
      <c r="DLU158" s="3050"/>
      <c r="DLV158" s="3051"/>
      <c r="DLW158" s="3052"/>
      <c r="DLX158" s="3053"/>
      <c r="DLY158" s="3050"/>
      <c r="DLZ158" s="3054"/>
      <c r="DMA158" s="3029"/>
      <c r="DMB158" s="3055"/>
      <c r="DMC158" s="3056"/>
      <c r="DMD158" s="3057"/>
      <c r="DME158" s="3058"/>
      <c r="DMF158" s="3059"/>
      <c r="DMG158" s="3058"/>
      <c r="DMH158" s="3059"/>
      <c r="DMI158" s="3050"/>
      <c r="DMJ158" s="3051"/>
      <c r="DMK158" s="3058"/>
      <c r="DML158" s="3056"/>
      <c r="DMM158" s="3050"/>
      <c r="DMN158" s="3051"/>
      <c r="DMO158" s="3052"/>
      <c r="DMP158" s="3053"/>
      <c r="DMQ158" s="3050"/>
      <c r="DMR158" s="3054"/>
      <c r="DMS158" s="3029"/>
      <c r="DMT158" s="3055"/>
      <c r="DMU158" s="3056"/>
      <c r="DMV158" s="3057"/>
      <c r="DMW158" s="3058"/>
      <c r="DMX158" s="3059"/>
      <c r="DMY158" s="3058"/>
      <c r="DMZ158" s="3059"/>
      <c r="DNA158" s="3050"/>
      <c r="DNB158" s="3051"/>
      <c r="DNC158" s="3058"/>
      <c r="DND158" s="3056"/>
      <c r="DNE158" s="3050"/>
      <c r="DNF158" s="3051"/>
      <c r="DNG158" s="3052"/>
      <c r="DNH158" s="3053"/>
      <c r="DNI158" s="3050"/>
      <c r="DNJ158" s="3054"/>
      <c r="DNK158" s="3029"/>
      <c r="DNL158" s="3055"/>
      <c r="DNM158" s="3056"/>
      <c r="DNN158" s="3057"/>
      <c r="DNO158" s="3058"/>
      <c r="DNP158" s="3059"/>
      <c r="DNQ158" s="3058"/>
      <c r="DNR158" s="3059"/>
      <c r="DNS158" s="3050"/>
      <c r="DNT158" s="3051"/>
      <c r="DNU158" s="3058"/>
      <c r="DNV158" s="3056"/>
      <c r="DNW158" s="3050"/>
      <c r="DNX158" s="3051"/>
      <c r="DNY158" s="3052"/>
      <c r="DNZ158" s="3053"/>
      <c r="DOA158" s="3050"/>
      <c r="DOB158" s="3054"/>
      <c r="DOC158" s="3029"/>
      <c r="DOD158" s="3055"/>
      <c r="DOE158" s="3056"/>
      <c r="DOF158" s="3057"/>
      <c r="DOG158" s="3058"/>
      <c r="DOH158" s="3059"/>
      <c r="DOI158" s="3058"/>
      <c r="DOJ158" s="3059"/>
      <c r="DOK158" s="3050"/>
      <c r="DOL158" s="3051"/>
      <c r="DOM158" s="3058"/>
      <c r="DON158" s="3056"/>
      <c r="DOO158" s="3050"/>
      <c r="DOP158" s="3051"/>
      <c r="DOQ158" s="3052"/>
      <c r="DOR158" s="3053"/>
      <c r="DOS158" s="3050"/>
      <c r="DOT158" s="3054"/>
      <c r="DOU158" s="3029"/>
      <c r="DOV158" s="3055"/>
      <c r="DOW158" s="3056"/>
      <c r="DOX158" s="3057"/>
      <c r="DOY158" s="3058"/>
      <c r="DOZ158" s="3059"/>
      <c r="DPA158" s="3058"/>
      <c r="DPB158" s="3059"/>
      <c r="DPC158" s="3050"/>
      <c r="DPD158" s="3051"/>
      <c r="DPE158" s="3058"/>
      <c r="DPF158" s="3056"/>
      <c r="DPG158" s="3050"/>
      <c r="DPH158" s="3051"/>
      <c r="DPI158" s="3052"/>
      <c r="DPJ158" s="3053"/>
      <c r="DPK158" s="3050"/>
      <c r="DPL158" s="3054"/>
      <c r="DPM158" s="3029"/>
      <c r="DPN158" s="3055"/>
      <c r="DPO158" s="3056"/>
      <c r="DPP158" s="3057"/>
      <c r="DPQ158" s="3058"/>
      <c r="DPR158" s="3059"/>
      <c r="DPS158" s="3058"/>
      <c r="DPT158" s="3059"/>
      <c r="DPU158" s="3050"/>
      <c r="DPV158" s="3051"/>
      <c r="DPW158" s="3058"/>
      <c r="DPX158" s="3056"/>
      <c r="DPY158" s="3050"/>
      <c r="DPZ158" s="3051"/>
      <c r="DQA158" s="3052"/>
      <c r="DQB158" s="3053"/>
      <c r="DQC158" s="3050"/>
      <c r="DQD158" s="3054"/>
      <c r="DQE158" s="3029"/>
      <c r="DQF158" s="3055"/>
      <c r="DQG158" s="3056"/>
      <c r="DQH158" s="3057"/>
      <c r="DQI158" s="3058"/>
      <c r="DQJ158" s="3059"/>
      <c r="DQK158" s="3058"/>
      <c r="DQL158" s="3059"/>
      <c r="DQM158" s="3050"/>
      <c r="DQN158" s="3051"/>
      <c r="DQO158" s="3058"/>
      <c r="DQP158" s="3056"/>
      <c r="DQQ158" s="3050"/>
      <c r="DQR158" s="3051"/>
      <c r="DQS158" s="3052"/>
      <c r="DQT158" s="3053"/>
      <c r="DQU158" s="3050"/>
      <c r="DQV158" s="3054"/>
      <c r="DQW158" s="3029"/>
      <c r="DQX158" s="3055"/>
      <c r="DQY158" s="3056"/>
      <c r="DQZ158" s="3057"/>
      <c r="DRA158" s="3058"/>
      <c r="DRB158" s="3059"/>
      <c r="DRC158" s="3058"/>
      <c r="DRD158" s="3059"/>
      <c r="DRE158" s="3050"/>
      <c r="DRF158" s="3051"/>
      <c r="DRG158" s="3058"/>
      <c r="DRH158" s="3056"/>
      <c r="DRI158" s="3050"/>
      <c r="DRJ158" s="3051"/>
      <c r="DRK158" s="3052"/>
      <c r="DRL158" s="3053"/>
      <c r="DRM158" s="3050"/>
      <c r="DRN158" s="3054"/>
      <c r="DRO158" s="3029"/>
      <c r="DRP158" s="3055"/>
      <c r="DRQ158" s="3056"/>
      <c r="DRR158" s="3057"/>
      <c r="DRS158" s="3058"/>
      <c r="DRT158" s="3059"/>
      <c r="DRU158" s="3058"/>
      <c r="DRV158" s="3059"/>
      <c r="DRW158" s="3050"/>
      <c r="DRX158" s="3051"/>
      <c r="DRY158" s="3058"/>
      <c r="DRZ158" s="3056"/>
      <c r="DSA158" s="3050"/>
      <c r="DSB158" s="3051"/>
      <c r="DSC158" s="3052"/>
      <c r="DSD158" s="3053"/>
      <c r="DSE158" s="3050"/>
      <c r="DSF158" s="3054"/>
      <c r="DSG158" s="3029"/>
      <c r="DSH158" s="3055"/>
      <c r="DSI158" s="3056"/>
      <c r="DSJ158" s="3057"/>
      <c r="DSK158" s="3058"/>
      <c r="DSL158" s="3059"/>
      <c r="DSM158" s="3058"/>
      <c r="DSN158" s="3059"/>
      <c r="DSO158" s="3050"/>
      <c r="DSP158" s="3051"/>
      <c r="DSQ158" s="3058"/>
      <c r="DSR158" s="3056"/>
      <c r="DSS158" s="3050"/>
      <c r="DST158" s="3051"/>
      <c r="DSU158" s="3052"/>
      <c r="DSV158" s="3053"/>
      <c r="DSW158" s="3050"/>
      <c r="DSX158" s="3054"/>
      <c r="DSY158" s="3029"/>
      <c r="DSZ158" s="3055"/>
      <c r="DTA158" s="3056"/>
      <c r="DTB158" s="3057"/>
      <c r="DTC158" s="3058"/>
      <c r="DTD158" s="3059"/>
      <c r="DTE158" s="3058"/>
      <c r="DTF158" s="3059"/>
      <c r="DTG158" s="3050"/>
      <c r="DTH158" s="3051"/>
      <c r="DTI158" s="3058"/>
      <c r="DTJ158" s="3056"/>
      <c r="DTK158" s="3050"/>
      <c r="DTL158" s="3051"/>
      <c r="DTM158" s="3052"/>
      <c r="DTN158" s="3053"/>
      <c r="DTO158" s="3050"/>
      <c r="DTP158" s="3054"/>
      <c r="DTQ158" s="3029"/>
      <c r="DTR158" s="3055"/>
      <c r="DTS158" s="3056"/>
      <c r="DTT158" s="3057"/>
      <c r="DTU158" s="3058"/>
      <c r="DTV158" s="3059"/>
      <c r="DTW158" s="3058"/>
      <c r="DTX158" s="3059"/>
      <c r="DTY158" s="3050"/>
      <c r="DTZ158" s="3051"/>
      <c r="DUA158" s="3058"/>
      <c r="DUB158" s="3056"/>
      <c r="DUC158" s="3050"/>
      <c r="DUD158" s="3051"/>
      <c r="DUE158" s="3052"/>
      <c r="DUF158" s="3053"/>
      <c r="DUG158" s="3050"/>
      <c r="DUH158" s="3054"/>
      <c r="DUI158" s="3029"/>
      <c r="DUJ158" s="3055"/>
      <c r="DUK158" s="3056"/>
      <c r="DUL158" s="3057"/>
      <c r="DUM158" s="3058"/>
      <c r="DUN158" s="3059"/>
      <c r="DUO158" s="3058"/>
      <c r="DUP158" s="3059"/>
      <c r="DUQ158" s="3050"/>
      <c r="DUR158" s="3051"/>
      <c r="DUS158" s="3058"/>
      <c r="DUT158" s="3056"/>
      <c r="DUU158" s="3050"/>
      <c r="DUV158" s="3051"/>
      <c r="DUW158" s="3052"/>
      <c r="DUX158" s="3053"/>
      <c r="DUY158" s="3050"/>
      <c r="DUZ158" s="3054"/>
      <c r="DVA158" s="3029"/>
      <c r="DVB158" s="3055"/>
      <c r="DVC158" s="3056"/>
      <c r="DVD158" s="3057"/>
      <c r="DVE158" s="3058"/>
      <c r="DVF158" s="3059"/>
      <c r="DVG158" s="3058"/>
      <c r="DVH158" s="3059"/>
      <c r="DVI158" s="3050"/>
      <c r="DVJ158" s="3051"/>
      <c r="DVK158" s="3058"/>
      <c r="DVL158" s="3056"/>
      <c r="DVM158" s="3050"/>
      <c r="DVN158" s="3051"/>
      <c r="DVO158" s="3052"/>
      <c r="DVP158" s="3053"/>
      <c r="DVQ158" s="3050"/>
      <c r="DVR158" s="3054"/>
      <c r="DVS158" s="3029"/>
      <c r="DVT158" s="3055"/>
      <c r="DVU158" s="3056"/>
      <c r="DVV158" s="3057"/>
      <c r="DVW158" s="3058"/>
      <c r="DVX158" s="3059"/>
      <c r="DVY158" s="3058"/>
      <c r="DVZ158" s="3059"/>
      <c r="DWA158" s="3050"/>
      <c r="DWB158" s="3051"/>
      <c r="DWC158" s="3058"/>
      <c r="DWD158" s="3056"/>
      <c r="DWE158" s="3050"/>
      <c r="DWF158" s="3051"/>
      <c r="DWG158" s="3052"/>
      <c r="DWH158" s="3053"/>
      <c r="DWI158" s="3050"/>
      <c r="DWJ158" s="3054"/>
      <c r="DWK158" s="3029"/>
      <c r="DWL158" s="3055"/>
      <c r="DWM158" s="3056"/>
      <c r="DWN158" s="3057"/>
      <c r="DWO158" s="3058"/>
      <c r="DWP158" s="3059"/>
      <c r="DWQ158" s="3058"/>
      <c r="DWR158" s="3059"/>
      <c r="DWS158" s="3050"/>
      <c r="DWT158" s="3051"/>
      <c r="DWU158" s="3058"/>
      <c r="DWV158" s="3056"/>
      <c r="DWW158" s="3050"/>
      <c r="DWX158" s="3051"/>
      <c r="DWY158" s="3052"/>
      <c r="DWZ158" s="3053"/>
      <c r="DXA158" s="3050"/>
      <c r="DXB158" s="3054"/>
      <c r="DXC158" s="3029"/>
      <c r="DXD158" s="3055"/>
      <c r="DXE158" s="3056"/>
      <c r="DXF158" s="3057"/>
      <c r="DXG158" s="3058"/>
      <c r="DXH158" s="3059"/>
      <c r="DXI158" s="3058"/>
      <c r="DXJ158" s="3059"/>
      <c r="DXK158" s="3050"/>
      <c r="DXL158" s="3051"/>
      <c r="DXM158" s="3058"/>
      <c r="DXN158" s="3056"/>
      <c r="DXO158" s="3050"/>
      <c r="DXP158" s="3051"/>
      <c r="DXQ158" s="3052"/>
      <c r="DXR158" s="3053"/>
      <c r="DXS158" s="3050"/>
      <c r="DXT158" s="3054"/>
      <c r="DXU158" s="3029"/>
      <c r="DXV158" s="3055"/>
      <c r="DXW158" s="3056"/>
      <c r="DXX158" s="3057"/>
      <c r="DXY158" s="3058"/>
      <c r="DXZ158" s="3059"/>
      <c r="DYA158" s="3058"/>
      <c r="DYB158" s="3059"/>
      <c r="DYC158" s="3050"/>
      <c r="DYD158" s="3051"/>
      <c r="DYE158" s="3058"/>
      <c r="DYF158" s="3056"/>
      <c r="DYG158" s="3050"/>
      <c r="DYH158" s="3051"/>
      <c r="DYI158" s="3052"/>
      <c r="DYJ158" s="3053"/>
      <c r="DYK158" s="3050"/>
      <c r="DYL158" s="3054"/>
      <c r="DYM158" s="3029"/>
      <c r="DYN158" s="3055"/>
      <c r="DYO158" s="3056"/>
      <c r="DYP158" s="3057"/>
      <c r="DYQ158" s="3058"/>
      <c r="DYR158" s="3059"/>
      <c r="DYS158" s="3058"/>
      <c r="DYT158" s="3059"/>
      <c r="DYU158" s="3050"/>
      <c r="DYV158" s="3051"/>
      <c r="DYW158" s="3058"/>
      <c r="DYX158" s="3056"/>
      <c r="DYY158" s="3050"/>
      <c r="DYZ158" s="3051"/>
      <c r="DZA158" s="3052"/>
      <c r="DZB158" s="3053"/>
      <c r="DZC158" s="3050"/>
      <c r="DZD158" s="3054"/>
      <c r="DZE158" s="3029"/>
      <c r="DZF158" s="3055"/>
      <c r="DZG158" s="3056"/>
      <c r="DZH158" s="3057"/>
      <c r="DZI158" s="3058"/>
      <c r="DZJ158" s="3059"/>
      <c r="DZK158" s="3058"/>
      <c r="DZL158" s="3059"/>
      <c r="DZM158" s="3050"/>
      <c r="DZN158" s="3051"/>
      <c r="DZO158" s="3058"/>
      <c r="DZP158" s="3056"/>
      <c r="DZQ158" s="3050"/>
      <c r="DZR158" s="3051"/>
      <c r="DZS158" s="3052"/>
      <c r="DZT158" s="3053"/>
      <c r="DZU158" s="3050"/>
      <c r="DZV158" s="3054"/>
      <c r="DZW158" s="3029"/>
      <c r="DZX158" s="3055"/>
      <c r="DZY158" s="3056"/>
      <c r="DZZ158" s="3057"/>
      <c r="EAA158" s="3058"/>
      <c r="EAB158" s="3059"/>
      <c r="EAC158" s="3058"/>
      <c r="EAD158" s="3059"/>
      <c r="EAE158" s="3050"/>
      <c r="EAF158" s="3051"/>
      <c r="EAG158" s="3058"/>
      <c r="EAH158" s="3056"/>
      <c r="EAI158" s="3050"/>
      <c r="EAJ158" s="3051"/>
      <c r="EAK158" s="3052"/>
      <c r="EAL158" s="3053"/>
      <c r="EAM158" s="3050"/>
      <c r="EAN158" s="3054"/>
      <c r="EAO158" s="3029"/>
      <c r="EAP158" s="3055"/>
      <c r="EAQ158" s="3056"/>
      <c r="EAR158" s="3057"/>
      <c r="EAS158" s="3058"/>
      <c r="EAT158" s="3059"/>
      <c r="EAU158" s="3058"/>
      <c r="EAV158" s="3059"/>
      <c r="EAW158" s="3050"/>
      <c r="EAX158" s="3051"/>
      <c r="EAY158" s="3058"/>
      <c r="EAZ158" s="3056"/>
      <c r="EBA158" s="3050"/>
      <c r="EBB158" s="3051"/>
      <c r="EBC158" s="3052"/>
      <c r="EBD158" s="3053"/>
      <c r="EBE158" s="3050"/>
      <c r="EBF158" s="3054"/>
      <c r="EBG158" s="3029"/>
      <c r="EBH158" s="3055"/>
      <c r="EBI158" s="3056"/>
      <c r="EBJ158" s="3057"/>
      <c r="EBK158" s="3058"/>
      <c r="EBL158" s="3059"/>
      <c r="EBM158" s="3058"/>
      <c r="EBN158" s="3059"/>
      <c r="EBO158" s="3050"/>
      <c r="EBP158" s="3051"/>
      <c r="EBQ158" s="3058"/>
      <c r="EBR158" s="3056"/>
      <c r="EBS158" s="3050"/>
      <c r="EBT158" s="3051"/>
      <c r="EBU158" s="3052"/>
      <c r="EBV158" s="3053"/>
      <c r="EBW158" s="3050"/>
      <c r="EBX158" s="3054"/>
      <c r="EBY158" s="3029"/>
      <c r="EBZ158" s="3055"/>
      <c r="ECA158" s="3056"/>
      <c r="ECB158" s="3057"/>
      <c r="ECC158" s="3058"/>
      <c r="ECD158" s="3059"/>
      <c r="ECE158" s="3058"/>
      <c r="ECF158" s="3059"/>
      <c r="ECG158" s="3050"/>
      <c r="ECH158" s="3051"/>
      <c r="ECI158" s="3058"/>
      <c r="ECJ158" s="3056"/>
      <c r="ECK158" s="3050"/>
      <c r="ECL158" s="3051"/>
      <c r="ECM158" s="3052"/>
      <c r="ECN158" s="3053"/>
      <c r="ECO158" s="3050"/>
      <c r="ECP158" s="3054"/>
      <c r="ECQ158" s="3029"/>
      <c r="ECR158" s="3055"/>
      <c r="ECS158" s="3056"/>
      <c r="ECT158" s="3057"/>
      <c r="ECU158" s="3058"/>
      <c r="ECV158" s="3059"/>
      <c r="ECW158" s="3058"/>
      <c r="ECX158" s="3059"/>
      <c r="ECY158" s="3050"/>
      <c r="ECZ158" s="3051"/>
      <c r="EDA158" s="3058"/>
      <c r="EDB158" s="3056"/>
      <c r="EDC158" s="3050"/>
      <c r="EDD158" s="3051"/>
      <c r="EDE158" s="3052"/>
      <c r="EDF158" s="3053"/>
      <c r="EDG158" s="3050"/>
      <c r="EDH158" s="3054"/>
      <c r="EDI158" s="3029"/>
      <c r="EDJ158" s="3055"/>
      <c r="EDK158" s="3056"/>
      <c r="EDL158" s="3057"/>
      <c r="EDM158" s="3058"/>
      <c r="EDN158" s="3059"/>
      <c r="EDO158" s="3058"/>
      <c r="EDP158" s="3059"/>
      <c r="EDQ158" s="3050"/>
      <c r="EDR158" s="3051"/>
      <c r="EDS158" s="3058"/>
      <c r="EDT158" s="3056"/>
      <c r="EDU158" s="3050"/>
      <c r="EDV158" s="3051"/>
      <c r="EDW158" s="3052"/>
      <c r="EDX158" s="3053"/>
      <c r="EDY158" s="3050"/>
      <c r="EDZ158" s="3054"/>
      <c r="EEA158" s="3029"/>
      <c r="EEB158" s="3055"/>
      <c r="EEC158" s="3056"/>
      <c r="EED158" s="3057"/>
      <c r="EEE158" s="3058"/>
      <c r="EEF158" s="3059"/>
      <c r="EEG158" s="3058"/>
      <c r="EEH158" s="3059"/>
      <c r="EEI158" s="3050"/>
      <c r="EEJ158" s="3051"/>
      <c r="EEK158" s="3058"/>
      <c r="EEL158" s="3056"/>
      <c r="EEM158" s="3050"/>
      <c r="EEN158" s="3051"/>
      <c r="EEO158" s="3052"/>
      <c r="EEP158" s="3053"/>
      <c r="EEQ158" s="3050"/>
      <c r="EER158" s="3054"/>
      <c r="EES158" s="3029"/>
      <c r="EET158" s="3055"/>
      <c r="EEU158" s="3056"/>
      <c r="EEV158" s="3057"/>
      <c r="EEW158" s="3058"/>
      <c r="EEX158" s="3059"/>
      <c r="EEY158" s="3058"/>
      <c r="EEZ158" s="3059"/>
      <c r="EFA158" s="3050"/>
      <c r="EFB158" s="3051"/>
      <c r="EFC158" s="3058"/>
      <c r="EFD158" s="3056"/>
      <c r="EFE158" s="3050"/>
      <c r="EFF158" s="3051"/>
      <c r="EFG158" s="3052"/>
      <c r="EFH158" s="3053"/>
      <c r="EFI158" s="3050"/>
      <c r="EFJ158" s="3054"/>
      <c r="EFK158" s="3029"/>
      <c r="EFL158" s="3055"/>
      <c r="EFM158" s="3056"/>
      <c r="EFN158" s="3057"/>
      <c r="EFO158" s="3058"/>
      <c r="EFP158" s="3059"/>
      <c r="EFQ158" s="3058"/>
      <c r="EFR158" s="3059"/>
      <c r="EFS158" s="3050"/>
      <c r="EFT158" s="3051"/>
      <c r="EFU158" s="3058"/>
      <c r="EFV158" s="3056"/>
      <c r="EFW158" s="3050"/>
      <c r="EFX158" s="3051"/>
      <c r="EFY158" s="3052"/>
      <c r="EFZ158" s="3053"/>
      <c r="EGA158" s="3050"/>
      <c r="EGB158" s="3054"/>
      <c r="EGC158" s="3029"/>
      <c r="EGD158" s="3055"/>
      <c r="EGE158" s="3056"/>
      <c r="EGF158" s="3057"/>
      <c r="EGG158" s="3058"/>
      <c r="EGH158" s="3059"/>
      <c r="EGI158" s="3058"/>
      <c r="EGJ158" s="3059"/>
      <c r="EGK158" s="3050"/>
      <c r="EGL158" s="3051"/>
      <c r="EGM158" s="3058"/>
      <c r="EGN158" s="3056"/>
      <c r="EGO158" s="3050"/>
      <c r="EGP158" s="3051"/>
      <c r="EGQ158" s="3052"/>
      <c r="EGR158" s="3053"/>
      <c r="EGS158" s="3050"/>
      <c r="EGT158" s="3054"/>
      <c r="EGU158" s="3029"/>
      <c r="EGV158" s="3055"/>
      <c r="EGW158" s="3056"/>
      <c r="EGX158" s="3057"/>
      <c r="EGY158" s="3058"/>
      <c r="EGZ158" s="3059"/>
      <c r="EHA158" s="3058"/>
      <c r="EHB158" s="3059"/>
      <c r="EHC158" s="3050"/>
      <c r="EHD158" s="3051"/>
      <c r="EHE158" s="3058"/>
      <c r="EHF158" s="3056"/>
      <c r="EHG158" s="3050"/>
      <c r="EHH158" s="3051"/>
      <c r="EHI158" s="3052"/>
      <c r="EHJ158" s="3053"/>
      <c r="EHK158" s="3050"/>
      <c r="EHL158" s="3054"/>
      <c r="EHM158" s="3029"/>
      <c r="EHN158" s="3055"/>
      <c r="EHO158" s="3056"/>
      <c r="EHP158" s="3057"/>
      <c r="EHQ158" s="3058"/>
      <c r="EHR158" s="3059"/>
      <c r="EHS158" s="3058"/>
      <c r="EHT158" s="3059"/>
      <c r="EHU158" s="3050"/>
      <c r="EHV158" s="3051"/>
      <c r="EHW158" s="3058"/>
      <c r="EHX158" s="3056"/>
      <c r="EHY158" s="3050"/>
      <c r="EHZ158" s="3051"/>
      <c r="EIA158" s="3052"/>
      <c r="EIB158" s="3053"/>
      <c r="EIC158" s="3050"/>
      <c r="EID158" s="3054"/>
      <c r="EIE158" s="3029"/>
      <c r="EIF158" s="3055"/>
      <c r="EIG158" s="3056"/>
      <c r="EIH158" s="3057"/>
      <c r="EII158" s="3058"/>
      <c r="EIJ158" s="3059"/>
      <c r="EIK158" s="3058"/>
      <c r="EIL158" s="3059"/>
      <c r="EIM158" s="3050"/>
      <c r="EIN158" s="3051"/>
      <c r="EIO158" s="3058"/>
      <c r="EIP158" s="3056"/>
      <c r="EIQ158" s="3050"/>
      <c r="EIR158" s="3051"/>
      <c r="EIS158" s="3052"/>
      <c r="EIT158" s="3053"/>
      <c r="EIU158" s="3050"/>
      <c r="EIV158" s="3054"/>
      <c r="EIW158" s="3029"/>
      <c r="EIX158" s="3055"/>
      <c r="EIY158" s="3056"/>
      <c r="EIZ158" s="3057"/>
      <c r="EJA158" s="3058"/>
      <c r="EJB158" s="3059"/>
      <c r="EJC158" s="3058"/>
      <c r="EJD158" s="3059"/>
      <c r="EJE158" s="3050"/>
      <c r="EJF158" s="3051"/>
      <c r="EJG158" s="3058"/>
      <c r="EJH158" s="3056"/>
      <c r="EJI158" s="3050"/>
      <c r="EJJ158" s="3051"/>
      <c r="EJK158" s="3052"/>
      <c r="EJL158" s="3053"/>
      <c r="EJM158" s="3050"/>
      <c r="EJN158" s="3054"/>
      <c r="EJO158" s="3029"/>
      <c r="EJP158" s="3055"/>
      <c r="EJQ158" s="3056"/>
      <c r="EJR158" s="3057"/>
      <c r="EJS158" s="3058"/>
      <c r="EJT158" s="3059"/>
      <c r="EJU158" s="3058"/>
      <c r="EJV158" s="3059"/>
      <c r="EJW158" s="3050"/>
      <c r="EJX158" s="3051"/>
      <c r="EJY158" s="3058"/>
      <c r="EJZ158" s="3056"/>
      <c r="EKA158" s="3050"/>
      <c r="EKB158" s="3051"/>
      <c r="EKC158" s="3052"/>
      <c r="EKD158" s="3053"/>
      <c r="EKE158" s="3050"/>
      <c r="EKF158" s="3054"/>
      <c r="EKG158" s="3029"/>
      <c r="EKH158" s="3055"/>
      <c r="EKI158" s="3056"/>
      <c r="EKJ158" s="3057"/>
      <c r="EKK158" s="3058"/>
      <c r="EKL158" s="3059"/>
      <c r="EKM158" s="3058"/>
      <c r="EKN158" s="3059"/>
      <c r="EKO158" s="3050"/>
      <c r="EKP158" s="3051"/>
      <c r="EKQ158" s="3058"/>
      <c r="EKR158" s="3056"/>
      <c r="EKS158" s="3050"/>
      <c r="EKT158" s="3051"/>
      <c r="EKU158" s="3052"/>
      <c r="EKV158" s="3053"/>
      <c r="EKW158" s="3050"/>
      <c r="EKX158" s="3054"/>
      <c r="EKY158" s="3029"/>
      <c r="EKZ158" s="3055"/>
      <c r="ELA158" s="3056"/>
      <c r="ELB158" s="3057"/>
      <c r="ELC158" s="3058"/>
      <c r="ELD158" s="3059"/>
      <c r="ELE158" s="3058"/>
      <c r="ELF158" s="3059"/>
      <c r="ELG158" s="3050"/>
      <c r="ELH158" s="3051"/>
      <c r="ELI158" s="3058"/>
      <c r="ELJ158" s="3056"/>
      <c r="ELK158" s="3050"/>
      <c r="ELL158" s="3051"/>
      <c r="ELM158" s="3052"/>
      <c r="ELN158" s="3053"/>
      <c r="ELO158" s="3050"/>
      <c r="ELP158" s="3054"/>
      <c r="ELQ158" s="3029"/>
      <c r="ELR158" s="3055"/>
      <c r="ELS158" s="3056"/>
      <c r="ELT158" s="3057"/>
      <c r="ELU158" s="3058"/>
      <c r="ELV158" s="3059"/>
      <c r="ELW158" s="3058"/>
      <c r="ELX158" s="3059"/>
      <c r="ELY158" s="3050"/>
      <c r="ELZ158" s="3051"/>
      <c r="EMA158" s="3058"/>
      <c r="EMB158" s="3056"/>
      <c r="EMC158" s="3050"/>
      <c r="EMD158" s="3051"/>
      <c r="EME158" s="3052"/>
      <c r="EMF158" s="3053"/>
      <c r="EMG158" s="3050"/>
      <c r="EMH158" s="3054"/>
      <c r="EMI158" s="3029"/>
      <c r="EMJ158" s="3055"/>
      <c r="EMK158" s="3056"/>
      <c r="EML158" s="3057"/>
      <c r="EMM158" s="3058"/>
      <c r="EMN158" s="3059"/>
      <c r="EMO158" s="3058"/>
      <c r="EMP158" s="3059"/>
      <c r="EMQ158" s="3050"/>
      <c r="EMR158" s="3051"/>
      <c r="EMS158" s="3058"/>
      <c r="EMT158" s="3056"/>
      <c r="EMU158" s="3050"/>
      <c r="EMV158" s="3051"/>
      <c r="EMW158" s="3052"/>
      <c r="EMX158" s="3053"/>
      <c r="EMY158" s="3050"/>
      <c r="EMZ158" s="3054"/>
      <c r="ENA158" s="3029"/>
      <c r="ENB158" s="3055"/>
      <c r="ENC158" s="3056"/>
      <c r="END158" s="3057"/>
      <c r="ENE158" s="3058"/>
      <c r="ENF158" s="3059"/>
      <c r="ENG158" s="3058"/>
      <c r="ENH158" s="3059"/>
      <c r="ENI158" s="3050"/>
      <c r="ENJ158" s="3051"/>
      <c r="ENK158" s="3058"/>
      <c r="ENL158" s="3056"/>
      <c r="ENM158" s="3050"/>
      <c r="ENN158" s="3051"/>
      <c r="ENO158" s="3052"/>
      <c r="ENP158" s="3053"/>
      <c r="ENQ158" s="3050"/>
      <c r="ENR158" s="3054"/>
      <c r="ENS158" s="3029"/>
      <c r="ENT158" s="3055"/>
      <c r="ENU158" s="3056"/>
      <c r="ENV158" s="3057"/>
      <c r="ENW158" s="3058"/>
      <c r="ENX158" s="3059"/>
      <c r="ENY158" s="3058"/>
      <c r="ENZ158" s="3059"/>
      <c r="EOA158" s="3050"/>
      <c r="EOB158" s="3051"/>
      <c r="EOC158" s="3058"/>
      <c r="EOD158" s="3056"/>
      <c r="EOE158" s="3050"/>
      <c r="EOF158" s="3051"/>
      <c r="EOG158" s="3052"/>
      <c r="EOH158" s="3053"/>
      <c r="EOI158" s="3050"/>
      <c r="EOJ158" s="3054"/>
      <c r="EOK158" s="3029"/>
      <c r="EOL158" s="3055"/>
      <c r="EOM158" s="3056"/>
      <c r="EON158" s="3057"/>
      <c r="EOO158" s="3058"/>
      <c r="EOP158" s="3059"/>
      <c r="EOQ158" s="3058"/>
      <c r="EOR158" s="3059"/>
      <c r="EOS158" s="3050"/>
      <c r="EOT158" s="3051"/>
      <c r="EOU158" s="3058"/>
      <c r="EOV158" s="3056"/>
      <c r="EOW158" s="3050"/>
      <c r="EOX158" s="3051"/>
      <c r="EOY158" s="3052"/>
      <c r="EOZ158" s="3053"/>
      <c r="EPA158" s="3050"/>
      <c r="EPB158" s="3054"/>
      <c r="EPC158" s="3029"/>
      <c r="EPD158" s="3055"/>
      <c r="EPE158" s="3056"/>
      <c r="EPF158" s="3057"/>
      <c r="EPG158" s="3058"/>
      <c r="EPH158" s="3059"/>
      <c r="EPI158" s="3058"/>
      <c r="EPJ158" s="3059"/>
      <c r="EPK158" s="3050"/>
      <c r="EPL158" s="3051"/>
      <c r="EPM158" s="3058"/>
      <c r="EPN158" s="3056"/>
      <c r="EPO158" s="3050"/>
      <c r="EPP158" s="3051"/>
      <c r="EPQ158" s="3052"/>
      <c r="EPR158" s="3053"/>
      <c r="EPS158" s="3050"/>
      <c r="EPT158" s="3054"/>
      <c r="EPU158" s="3029"/>
      <c r="EPV158" s="3055"/>
      <c r="EPW158" s="3056"/>
      <c r="EPX158" s="3057"/>
      <c r="EPY158" s="3058"/>
      <c r="EPZ158" s="3059"/>
      <c r="EQA158" s="3058"/>
      <c r="EQB158" s="3059"/>
      <c r="EQC158" s="3050"/>
      <c r="EQD158" s="3051"/>
      <c r="EQE158" s="3058"/>
      <c r="EQF158" s="3056"/>
      <c r="EQG158" s="3050"/>
      <c r="EQH158" s="3051"/>
      <c r="EQI158" s="3052"/>
      <c r="EQJ158" s="3053"/>
      <c r="EQK158" s="3050"/>
      <c r="EQL158" s="3054"/>
      <c r="EQM158" s="3029"/>
      <c r="EQN158" s="3055"/>
      <c r="EQO158" s="3056"/>
      <c r="EQP158" s="3057"/>
      <c r="EQQ158" s="3058"/>
      <c r="EQR158" s="3059"/>
      <c r="EQS158" s="3058"/>
      <c r="EQT158" s="3059"/>
      <c r="EQU158" s="3050"/>
      <c r="EQV158" s="3051"/>
      <c r="EQW158" s="3058"/>
      <c r="EQX158" s="3056"/>
      <c r="EQY158" s="3050"/>
      <c r="EQZ158" s="3051"/>
      <c r="ERA158" s="3052"/>
      <c r="ERB158" s="3053"/>
      <c r="ERC158" s="3050"/>
      <c r="ERD158" s="3054"/>
      <c r="ERE158" s="3029"/>
      <c r="ERF158" s="3055"/>
      <c r="ERG158" s="3056"/>
      <c r="ERH158" s="3057"/>
      <c r="ERI158" s="3058"/>
      <c r="ERJ158" s="3059"/>
      <c r="ERK158" s="3058"/>
      <c r="ERL158" s="3059"/>
      <c r="ERM158" s="3050"/>
      <c r="ERN158" s="3051"/>
      <c r="ERO158" s="3058"/>
      <c r="ERP158" s="3056"/>
      <c r="ERQ158" s="3050"/>
      <c r="ERR158" s="3051"/>
      <c r="ERS158" s="3052"/>
      <c r="ERT158" s="3053"/>
      <c r="ERU158" s="3050"/>
      <c r="ERV158" s="3054"/>
      <c r="ERW158" s="3029"/>
      <c r="ERX158" s="3055"/>
      <c r="ERY158" s="3056"/>
      <c r="ERZ158" s="3057"/>
      <c r="ESA158" s="3058"/>
      <c r="ESB158" s="3059"/>
      <c r="ESC158" s="3058"/>
      <c r="ESD158" s="3059"/>
      <c r="ESE158" s="3050"/>
      <c r="ESF158" s="3051"/>
      <c r="ESG158" s="3058"/>
      <c r="ESH158" s="3056"/>
      <c r="ESI158" s="3050"/>
      <c r="ESJ158" s="3051"/>
      <c r="ESK158" s="3052"/>
      <c r="ESL158" s="3053"/>
      <c r="ESM158" s="3050"/>
      <c r="ESN158" s="3054"/>
      <c r="ESO158" s="3029"/>
      <c r="ESP158" s="3055"/>
      <c r="ESQ158" s="3056"/>
      <c r="ESR158" s="3057"/>
      <c r="ESS158" s="3058"/>
      <c r="EST158" s="3059"/>
      <c r="ESU158" s="3058"/>
      <c r="ESV158" s="3059"/>
      <c r="ESW158" s="3050"/>
      <c r="ESX158" s="3051"/>
      <c r="ESY158" s="3058"/>
      <c r="ESZ158" s="3056"/>
      <c r="ETA158" s="3050"/>
      <c r="ETB158" s="3051"/>
      <c r="ETC158" s="3052"/>
      <c r="ETD158" s="3053"/>
      <c r="ETE158" s="3050"/>
      <c r="ETF158" s="3054"/>
      <c r="ETG158" s="3029"/>
      <c r="ETH158" s="3055"/>
      <c r="ETI158" s="3056"/>
      <c r="ETJ158" s="3057"/>
      <c r="ETK158" s="3058"/>
      <c r="ETL158" s="3059"/>
      <c r="ETM158" s="3058"/>
      <c r="ETN158" s="3059"/>
      <c r="ETO158" s="3050"/>
      <c r="ETP158" s="3051"/>
      <c r="ETQ158" s="3058"/>
      <c r="ETR158" s="3056"/>
      <c r="ETS158" s="3050"/>
      <c r="ETT158" s="3051"/>
      <c r="ETU158" s="3052"/>
      <c r="ETV158" s="3053"/>
      <c r="ETW158" s="3050"/>
      <c r="ETX158" s="3054"/>
      <c r="ETY158" s="3029"/>
      <c r="ETZ158" s="3055"/>
      <c r="EUA158" s="3056"/>
      <c r="EUB158" s="3057"/>
      <c r="EUC158" s="3058"/>
      <c r="EUD158" s="3059"/>
      <c r="EUE158" s="3058"/>
      <c r="EUF158" s="3059"/>
      <c r="EUG158" s="3050"/>
      <c r="EUH158" s="3051"/>
      <c r="EUI158" s="3058"/>
      <c r="EUJ158" s="3056"/>
      <c r="EUK158" s="3050"/>
      <c r="EUL158" s="3051"/>
      <c r="EUM158" s="3052"/>
      <c r="EUN158" s="3053"/>
      <c r="EUO158" s="3050"/>
      <c r="EUP158" s="3054"/>
      <c r="EUQ158" s="3029"/>
      <c r="EUR158" s="3055"/>
      <c r="EUS158" s="3056"/>
      <c r="EUT158" s="3057"/>
      <c r="EUU158" s="3058"/>
      <c r="EUV158" s="3059"/>
      <c r="EUW158" s="3058"/>
      <c r="EUX158" s="3059"/>
      <c r="EUY158" s="3050"/>
      <c r="EUZ158" s="3051"/>
      <c r="EVA158" s="3058"/>
      <c r="EVB158" s="3056"/>
      <c r="EVC158" s="3050"/>
      <c r="EVD158" s="3051"/>
      <c r="EVE158" s="3052"/>
      <c r="EVF158" s="3053"/>
      <c r="EVG158" s="3050"/>
      <c r="EVH158" s="3054"/>
      <c r="EVI158" s="3029"/>
      <c r="EVJ158" s="3055"/>
      <c r="EVK158" s="3056"/>
      <c r="EVL158" s="3057"/>
      <c r="EVM158" s="3058"/>
      <c r="EVN158" s="3059"/>
      <c r="EVO158" s="3058"/>
      <c r="EVP158" s="3059"/>
      <c r="EVQ158" s="3050"/>
      <c r="EVR158" s="3051"/>
      <c r="EVS158" s="3058"/>
      <c r="EVT158" s="3056"/>
      <c r="EVU158" s="3050"/>
      <c r="EVV158" s="3051"/>
      <c r="EVW158" s="3052"/>
      <c r="EVX158" s="3053"/>
      <c r="EVY158" s="3050"/>
      <c r="EVZ158" s="3054"/>
      <c r="EWA158" s="3029"/>
      <c r="EWB158" s="3055"/>
      <c r="EWC158" s="3056"/>
      <c r="EWD158" s="3057"/>
      <c r="EWE158" s="3058"/>
      <c r="EWF158" s="3059"/>
      <c r="EWG158" s="3058"/>
      <c r="EWH158" s="3059"/>
      <c r="EWI158" s="3050"/>
      <c r="EWJ158" s="3051"/>
      <c r="EWK158" s="3058"/>
      <c r="EWL158" s="3056"/>
      <c r="EWM158" s="3050"/>
      <c r="EWN158" s="3051"/>
      <c r="EWO158" s="3052"/>
      <c r="EWP158" s="3053"/>
      <c r="EWQ158" s="3050"/>
      <c r="EWR158" s="3054"/>
      <c r="EWS158" s="3029"/>
      <c r="EWT158" s="3055"/>
      <c r="EWU158" s="3056"/>
      <c r="EWV158" s="3057"/>
      <c r="EWW158" s="3058"/>
      <c r="EWX158" s="3059"/>
      <c r="EWY158" s="3058"/>
      <c r="EWZ158" s="3059"/>
      <c r="EXA158" s="3050"/>
      <c r="EXB158" s="3051"/>
      <c r="EXC158" s="3058"/>
      <c r="EXD158" s="3056"/>
      <c r="EXE158" s="3050"/>
      <c r="EXF158" s="3051"/>
      <c r="EXG158" s="3052"/>
      <c r="EXH158" s="3053"/>
      <c r="EXI158" s="3050"/>
      <c r="EXJ158" s="3054"/>
      <c r="EXK158" s="3029"/>
      <c r="EXL158" s="3055"/>
      <c r="EXM158" s="3056"/>
      <c r="EXN158" s="3057"/>
      <c r="EXO158" s="3058"/>
      <c r="EXP158" s="3059"/>
      <c r="EXQ158" s="3058"/>
      <c r="EXR158" s="3059"/>
      <c r="EXS158" s="3050"/>
      <c r="EXT158" s="3051"/>
      <c r="EXU158" s="3058"/>
      <c r="EXV158" s="3056"/>
      <c r="EXW158" s="3050"/>
      <c r="EXX158" s="3051"/>
      <c r="EXY158" s="3052"/>
      <c r="EXZ158" s="3053"/>
      <c r="EYA158" s="3050"/>
      <c r="EYB158" s="3054"/>
      <c r="EYC158" s="3029"/>
      <c r="EYD158" s="3055"/>
      <c r="EYE158" s="3056"/>
      <c r="EYF158" s="3057"/>
      <c r="EYG158" s="3058"/>
      <c r="EYH158" s="3059"/>
      <c r="EYI158" s="3058"/>
      <c r="EYJ158" s="3059"/>
      <c r="EYK158" s="3050"/>
      <c r="EYL158" s="3051"/>
      <c r="EYM158" s="3058"/>
      <c r="EYN158" s="3056"/>
      <c r="EYO158" s="3050"/>
      <c r="EYP158" s="3051"/>
      <c r="EYQ158" s="3052"/>
      <c r="EYR158" s="3053"/>
      <c r="EYS158" s="3050"/>
      <c r="EYT158" s="3054"/>
      <c r="EYU158" s="3029"/>
      <c r="EYV158" s="3055"/>
      <c r="EYW158" s="3056"/>
      <c r="EYX158" s="3057"/>
      <c r="EYY158" s="3058"/>
      <c r="EYZ158" s="3059"/>
      <c r="EZA158" s="3058"/>
      <c r="EZB158" s="3059"/>
      <c r="EZC158" s="3050"/>
      <c r="EZD158" s="3051"/>
      <c r="EZE158" s="3058"/>
      <c r="EZF158" s="3056"/>
      <c r="EZG158" s="3050"/>
      <c r="EZH158" s="3051"/>
      <c r="EZI158" s="3052"/>
      <c r="EZJ158" s="3053"/>
      <c r="EZK158" s="3050"/>
      <c r="EZL158" s="3054"/>
      <c r="EZM158" s="3029"/>
      <c r="EZN158" s="3055"/>
      <c r="EZO158" s="3056"/>
      <c r="EZP158" s="3057"/>
      <c r="EZQ158" s="3058"/>
      <c r="EZR158" s="3059"/>
      <c r="EZS158" s="3058"/>
      <c r="EZT158" s="3059"/>
      <c r="EZU158" s="3050"/>
      <c r="EZV158" s="3051"/>
      <c r="EZW158" s="3058"/>
      <c r="EZX158" s="3056"/>
      <c r="EZY158" s="3050"/>
      <c r="EZZ158" s="3051"/>
      <c r="FAA158" s="3052"/>
      <c r="FAB158" s="3053"/>
      <c r="FAC158" s="3050"/>
      <c r="FAD158" s="3054"/>
      <c r="FAE158" s="3029"/>
      <c r="FAF158" s="3055"/>
      <c r="FAG158" s="3056"/>
      <c r="FAH158" s="3057"/>
      <c r="FAI158" s="3058"/>
      <c r="FAJ158" s="3059"/>
      <c r="FAK158" s="3058"/>
      <c r="FAL158" s="3059"/>
      <c r="FAM158" s="3050"/>
      <c r="FAN158" s="3051"/>
      <c r="FAO158" s="3058"/>
      <c r="FAP158" s="3056"/>
      <c r="FAQ158" s="3050"/>
      <c r="FAR158" s="3051"/>
      <c r="FAS158" s="3052"/>
      <c r="FAT158" s="3053"/>
      <c r="FAU158" s="3050"/>
      <c r="FAV158" s="3054"/>
      <c r="FAW158" s="3029"/>
      <c r="FAX158" s="3055"/>
      <c r="FAY158" s="3056"/>
      <c r="FAZ158" s="3057"/>
      <c r="FBA158" s="3058"/>
      <c r="FBB158" s="3059"/>
      <c r="FBC158" s="3058"/>
      <c r="FBD158" s="3059"/>
      <c r="FBE158" s="3050"/>
      <c r="FBF158" s="3051"/>
      <c r="FBG158" s="3058"/>
      <c r="FBH158" s="3056"/>
      <c r="FBI158" s="3050"/>
      <c r="FBJ158" s="3051"/>
      <c r="FBK158" s="3052"/>
      <c r="FBL158" s="3053"/>
      <c r="FBM158" s="3050"/>
      <c r="FBN158" s="3054"/>
      <c r="FBO158" s="3029"/>
      <c r="FBP158" s="3055"/>
      <c r="FBQ158" s="3056"/>
      <c r="FBR158" s="3057"/>
      <c r="FBS158" s="3058"/>
      <c r="FBT158" s="3059"/>
      <c r="FBU158" s="3058"/>
      <c r="FBV158" s="3059"/>
      <c r="FBW158" s="3050"/>
      <c r="FBX158" s="3051"/>
      <c r="FBY158" s="3058"/>
      <c r="FBZ158" s="3056"/>
      <c r="FCA158" s="3050"/>
      <c r="FCB158" s="3051"/>
      <c r="FCC158" s="3052"/>
      <c r="FCD158" s="3053"/>
      <c r="FCE158" s="3050"/>
      <c r="FCF158" s="3054"/>
      <c r="FCG158" s="3029"/>
      <c r="FCH158" s="3055"/>
      <c r="FCI158" s="3056"/>
      <c r="FCJ158" s="3057"/>
      <c r="FCK158" s="3058"/>
      <c r="FCL158" s="3059"/>
      <c r="FCM158" s="3058"/>
      <c r="FCN158" s="3059"/>
      <c r="FCO158" s="3050"/>
      <c r="FCP158" s="3051"/>
      <c r="FCQ158" s="3058"/>
      <c r="FCR158" s="3056"/>
      <c r="FCS158" s="3050"/>
      <c r="FCT158" s="3051"/>
      <c r="FCU158" s="3052"/>
      <c r="FCV158" s="3053"/>
      <c r="FCW158" s="3050"/>
      <c r="FCX158" s="3054"/>
      <c r="FCY158" s="3029"/>
      <c r="FCZ158" s="3055"/>
      <c r="FDA158" s="3056"/>
      <c r="FDB158" s="3057"/>
      <c r="FDC158" s="3058"/>
      <c r="FDD158" s="3059"/>
      <c r="FDE158" s="3058"/>
      <c r="FDF158" s="3059"/>
      <c r="FDG158" s="3050"/>
      <c r="FDH158" s="3051"/>
      <c r="FDI158" s="3058"/>
      <c r="FDJ158" s="3056"/>
      <c r="FDK158" s="3050"/>
      <c r="FDL158" s="3051"/>
      <c r="FDM158" s="3052"/>
      <c r="FDN158" s="3053"/>
      <c r="FDO158" s="3050"/>
      <c r="FDP158" s="3054"/>
      <c r="FDQ158" s="3029"/>
      <c r="FDR158" s="3055"/>
      <c r="FDS158" s="3056"/>
      <c r="FDT158" s="3057"/>
      <c r="FDU158" s="3058"/>
      <c r="FDV158" s="3059"/>
      <c r="FDW158" s="3058"/>
      <c r="FDX158" s="3059"/>
      <c r="FDY158" s="3050"/>
      <c r="FDZ158" s="3051"/>
      <c r="FEA158" s="3058"/>
      <c r="FEB158" s="3056"/>
      <c r="FEC158" s="3050"/>
      <c r="FED158" s="3051"/>
      <c r="FEE158" s="3052"/>
      <c r="FEF158" s="3053"/>
      <c r="FEG158" s="3050"/>
      <c r="FEH158" s="3054"/>
      <c r="FEI158" s="3029"/>
      <c r="FEJ158" s="3055"/>
      <c r="FEK158" s="3056"/>
      <c r="FEL158" s="3057"/>
      <c r="FEM158" s="3058"/>
      <c r="FEN158" s="3059"/>
      <c r="FEO158" s="3058"/>
      <c r="FEP158" s="3059"/>
      <c r="FEQ158" s="3050"/>
      <c r="FER158" s="3051"/>
      <c r="FES158" s="3058"/>
      <c r="FET158" s="3056"/>
      <c r="FEU158" s="3050"/>
      <c r="FEV158" s="3051"/>
      <c r="FEW158" s="3052"/>
      <c r="FEX158" s="3053"/>
      <c r="FEY158" s="3050"/>
      <c r="FEZ158" s="3054"/>
      <c r="FFA158" s="3029"/>
      <c r="FFB158" s="3055"/>
      <c r="FFC158" s="3056"/>
      <c r="FFD158" s="3057"/>
      <c r="FFE158" s="3058"/>
      <c r="FFF158" s="3059"/>
      <c r="FFG158" s="3058"/>
      <c r="FFH158" s="3059"/>
      <c r="FFI158" s="3050"/>
      <c r="FFJ158" s="3051"/>
      <c r="FFK158" s="3058"/>
      <c r="FFL158" s="3056"/>
      <c r="FFM158" s="3050"/>
      <c r="FFN158" s="3051"/>
      <c r="FFO158" s="3052"/>
      <c r="FFP158" s="3053"/>
      <c r="FFQ158" s="3050"/>
      <c r="FFR158" s="3054"/>
      <c r="FFS158" s="3029"/>
      <c r="FFT158" s="3055"/>
      <c r="FFU158" s="3056"/>
      <c r="FFV158" s="3057"/>
      <c r="FFW158" s="3058"/>
      <c r="FFX158" s="3059"/>
      <c r="FFY158" s="3058"/>
      <c r="FFZ158" s="3059"/>
      <c r="FGA158" s="3050"/>
      <c r="FGB158" s="3051"/>
      <c r="FGC158" s="3058"/>
      <c r="FGD158" s="3056"/>
      <c r="FGE158" s="3050"/>
      <c r="FGF158" s="3051"/>
      <c r="FGG158" s="3052"/>
      <c r="FGH158" s="3053"/>
      <c r="FGI158" s="3050"/>
      <c r="FGJ158" s="3054"/>
      <c r="FGK158" s="3029"/>
      <c r="FGL158" s="3055"/>
      <c r="FGM158" s="3056"/>
      <c r="FGN158" s="3057"/>
      <c r="FGO158" s="3058"/>
      <c r="FGP158" s="3059"/>
      <c r="FGQ158" s="3058"/>
      <c r="FGR158" s="3059"/>
      <c r="FGS158" s="3050"/>
      <c r="FGT158" s="3051"/>
      <c r="FGU158" s="3058"/>
      <c r="FGV158" s="3056"/>
      <c r="FGW158" s="3050"/>
      <c r="FGX158" s="3051"/>
      <c r="FGY158" s="3052"/>
      <c r="FGZ158" s="3053"/>
      <c r="FHA158" s="3050"/>
      <c r="FHB158" s="3054"/>
      <c r="FHC158" s="3029"/>
      <c r="FHD158" s="3055"/>
      <c r="FHE158" s="3056"/>
      <c r="FHF158" s="3057"/>
      <c r="FHG158" s="3058"/>
      <c r="FHH158" s="3059"/>
      <c r="FHI158" s="3058"/>
      <c r="FHJ158" s="3059"/>
      <c r="FHK158" s="3050"/>
      <c r="FHL158" s="3051"/>
      <c r="FHM158" s="3058"/>
      <c r="FHN158" s="3056"/>
      <c r="FHO158" s="3050"/>
      <c r="FHP158" s="3051"/>
      <c r="FHQ158" s="3052"/>
      <c r="FHR158" s="3053"/>
      <c r="FHS158" s="3050"/>
      <c r="FHT158" s="3054"/>
      <c r="FHU158" s="3029"/>
      <c r="FHV158" s="3055"/>
      <c r="FHW158" s="3056"/>
      <c r="FHX158" s="3057"/>
      <c r="FHY158" s="3058"/>
      <c r="FHZ158" s="3059"/>
      <c r="FIA158" s="3058"/>
      <c r="FIB158" s="3059"/>
      <c r="FIC158" s="3050"/>
      <c r="FID158" s="3051"/>
      <c r="FIE158" s="3058"/>
      <c r="FIF158" s="3056"/>
      <c r="FIG158" s="3050"/>
      <c r="FIH158" s="3051"/>
      <c r="FII158" s="3052"/>
      <c r="FIJ158" s="3053"/>
      <c r="FIK158" s="3050"/>
      <c r="FIL158" s="3054"/>
      <c r="FIM158" s="3029"/>
      <c r="FIN158" s="3055"/>
      <c r="FIO158" s="3056"/>
      <c r="FIP158" s="3057"/>
      <c r="FIQ158" s="3058"/>
      <c r="FIR158" s="3059"/>
      <c r="FIS158" s="3058"/>
      <c r="FIT158" s="3059"/>
      <c r="FIU158" s="3050"/>
      <c r="FIV158" s="3051"/>
      <c r="FIW158" s="3058"/>
      <c r="FIX158" s="3056"/>
      <c r="FIY158" s="3050"/>
      <c r="FIZ158" s="3051"/>
      <c r="FJA158" s="3052"/>
      <c r="FJB158" s="3053"/>
      <c r="FJC158" s="3050"/>
      <c r="FJD158" s="3054"/>
      <c r="FJE158" s="3029"/>
      <c r="FJF158" s="3055"/>
      <c r="FJG158" s="3056"/>
      <c r="FJH158" s="3057"/>
      <c r="FJI158" s="3058"/>
      <c r="FJJ158" s="3059"/>
      <c r="FJK158" s="3058"/>
      <c r="FJL158" s="3059"/>
      <c r="FJM158" s="3050"/>
      <c r="FJN158" s="3051"/>
      <c r="FJO158" s="3058"/>
      <c r="FJP158" s="3056"/>
      <c r="FJQ158" s="3050"/>
      <c r="FJR158" s="3051"/>
      <c r="FJS158" s="3052"/>
      <c r="FJT158" s="3053"/>
      <c r="FJU158" s="3050"/>
      <c r="FJV158" s="3054"/>
      <c r="FJW158" s="3029"/>
      <c r="FJX158" s="3055"/>
      <c r="FJY158" s="3056"/>
      <c r="FJZ158" s="3057"/>
      <c r="FKA158" s="3058"/>
      <c r="FKB158" s="3059"/>
      <c r="FKC158" s="3058"/>
      <c r="FKD158" s="3059"/>
      <c r="FKE158" s="3050"/>
      <c r="FKF158" s="3051"/>
      <c r="FKG158" s="3058"/>
      <c r="FKH158" s="3056"/>
      <c r="FKI158" s="3050"/>
      <c r="FKJ158" s="3051"/>
      <c r="FKK158" s="3052"/>
      <c r="FKL158" s="3053"/>
      <c r="FKM158" s="3050"/>
      <c r="FKN158" s="3054"/>
      <c r="FKO158" s="3029"/>
      <c r="FKP158" s="3055"/>
      <c r="FKQ158" s="3056"/>
      <c r="FKR158" s="3057"/>
      <c r="FKS158" s="3058"/>
      <c r="FKT158" s="3059"/>
      <c r="FKU158" s="3058"/>
      <c r="FKV158" s="3059"/>
      <c r="FKW158" s="3050"/>
      <c r="FKX158" s="3051"/>
      <c r="FKY158" s="3058"/>
      <c r="FKZ158" s="3056"/>
      <c r="FLA158" s="3050"/>
      <c r="FLB158" s="3051"/>
      <c r="FLC158" s="3052"/>
      <c r="FLD158" s="3053"/>
      <c r="FLE158" s="3050"/>
      <c r="FLF158" s="3054"/>
      <c r="FLG158" s="3029"/>
      <c r="FLH158" s="3055"/>
      <c r="FLI158" s="3056"/>
      <c r="FLJ158" s="3057"/>
      <c r="FLK158" s="3058"/>
      <c r="FLL158" s="3059"/>
      <c r="FLM158" s="3058"/>
      <c r="FLN158" s="3059"/>
      <c r="FLO158" s="3050"/>
      <c r="FLP158" s="3051"/>
      <c r="FLQ158" s="3058"/>
      <c r="FLR158" s="3056"/>
      <c r="FLS158" s="3050"/>
      <c r="FLT158" s="3051"/>
      <c r="FLU158" s="3052"/>
      <c r="FLV158" s="3053"/>
      <c r="FLW158" s="3050"/>
      <c r="FLX158" s="3054"/>
      <c r="FLY158" s="3029"/>
      <c r="FLZ158" s="3055"/>
      <c r="FMA158" s="3056"/>
      <c r="FMB158" s="3057"/>
      <c r="FMC158" s="3058"/>
      <c r="FMD158" s="3059"/>
      <c r="FME158" s="3058"/>
      <c r="FMF158" s="3059"/>
      <c r="FMG158" s="3050"/>
      <c r="FMH158" s="3051"/>
      <c r="FMI158" s="3058"/>
      <c r="FMJ158" s="3056"/>
      <c r="FMK158" s="3050"/>
      <c r="FML158" s="3051"/>
      <c r="FMM158" s="3052"/>
      <c r="FMN158" s="3053"/>
      <c r="FMO158" s="3050"/>
      <c r="FMP158" s="3054"/>
      <c r="FMQ158" s="3029"/>
      <c r="FMR158" s="3055"/>
      <c r="FMS158" s="3056"/>
      <c r="FMT158" s="3057"/>
      <c r="FMU158" s="3058"/>
      <c r="FMV158" s="3059"/>
      <c r="FMW158" s="3058"/>
      <c r="FMX158" s="3059"/>
      <c r="FMY158" s="3050"/>
      <c r="FMZ158" s="3051"/>
      <c r="FNA158" s="3058"/>
      <c r="FNB158" s="3056"/>
      <c r="FNC158" s="3050"/>
      <c r="FND158" s="3051"/>
      <c r="FNE158" s="3052"/>
      <c r="FNF158" s="3053"/>
      <c r="FNG158" s="3050"/>
      <c r="FNH158" s="3054"/>
      <c r="FNI158" s="3029"/>
      <c r="FNJ158" s="3055"/>
      <c r="FNK158" s="3056"/>
      <c r="FNL158" s="3057"/>
      <c r="FNM158" s="3058"/>
      <c r="FNN158" s="3059"/>
      <c r="FNO158" s="3058"/>
      <c r="FNP158" s="3059"/>
      <c r="FNQ158" s="3050"/>
      <c r="FNR158" s="3051"/>
      <c r="FNS158" s="3058"/>
      <c r="FNT158" s="3056"/>
      <c r="FNU158" s="3050"/>
      <c r="FNV158" s="3051"/>
      <c r="FNW158" s="3052"/>
      <c r="FNX158" s="3053"/>
      <c r="FNY158" s="3050"/>
      <c r="FNZ158" s="3054"/>
      <c r="FOA158" s="3029"/>
      <c r="FOB158" s="3055"/>
      <c r="FOC158" s="3056"/>
      <c r="FOD158" s="3057"/>
      <c r="FOE158" s="3058"/>
      <c r="FOF158" s="3059"/>
      <c r="FOG158" s="3058"/>
      <c r="FOH158" s="3059"/>
      <c r="FOI158" s="3050"/>
      <c r="FOJ158" s="3051"/>
      <c r="FOK158" s="3058"/>
      <c r="FOL158" s="3056"/>
      <c r="FOM158" s="3050"/>
      <c r="FON158" s="3051"/>
      <c r="FOO158" s="3052"/>
      <c r="FOP158" s="3053"/>
      <c r="FOQ158" s="3050"/>
      <c r="FOR158" s="3054"/>
      <c r="FOS158" s="3029"/>
      <c r="FOT158" s="3055"/>
      <c r="FOU158" s="3056"/>
      <c r="FOV158" s="3057"/>
      <c r="FOW158" s="3058"/>
      <c r="FOX158" s="3059"/>
      <c r="FOY158" s="3058"/>
      <c r="FOZ158" s="3059"/>
      <c r="FPA158" s="3050"/>
      <c r="FPB158" s="3051"/>
      <c r="FPC158" s="3058"/>
      <c r="FPD158" s="3056"/>
      <c r="FPE158" s="3050"/>
      <c r="FPF158" s="3051"/>
      <c r="FPG158" s="3052"/>
      <c r="FPH158" s="3053"/>
      <c r="FPI158" s="3050"/>
      <c r="FPJ158" s="3054"/>
      <c r="FPK158" s="3029"/>
      <c r="FPL158" s="3055"/>
      <c r="FPM158" s="3056"/>
      <c r="FPN158" s="3057"/>
      <c r="FPO158" s="3058"/>
      <c r="FPP158" s="3059"/>
      <c r="FPQ158" s="3058"/>
      <c r="FPR158" s="3059"/>
      <c r="FPS158" s="3050"/>
      <c r="FPT158" s="3051"/>
      <c r="FPU158" s="3058"/>
      <c r="FPV158" s="3056"/>
      <c r="FPW158" s="3050"/>
      <c r="FPX158" s="3051"/>
      <c r="FPY158" s="3052"/>
      <c r="FPZ158" s="3053"/>
      <c r="FQA158" s="3050"/>
      <c r="FQB158" s="3054"/>
      <c r="FQC158" s="3029"/>
      <c r="FQD158" s="3055"/>
      <c r="FQE158" s="3056"/>
      <c r="FQF158" s="3057"/>
      <c r="FQG158" s="3058"/>
      <c r="FQH158" s="3059"/>
      <c r="FQI158" s="3058"/>
      <c r="FQJ158" s="3059"/>
      <c r="FQK158" s="3050"/>
      <c r="FQL158" s="3051"/>
      <c r="FQM158" s="3058"/>
      <c r="FQN158" s="3056"/>
      <c r="FQO158" s="3050"/>
      <c r="FQP158" s="3051"/>
      <c r="FQQ158" s="3052"/>
      <c r="FQR158" s="3053"/>
      <c r="FQS158" s="3050"/>
      <c r="FQT158" s="3054"/>
      <c r="FQU158" s="3029"/>
      <c r="FQV158" s="3055"/>
      <c r="FQW158" s="3056"/>
      <c r="FQX158" s="3057"/>
      <c r="FQY158" s="3058"/>
      <c r="FQZ158" s="3059"/>
      <c r="FRA158" s="3058"/>
      <c r="FRB158" s="3059"/>
      <c r="FRC158" s="3050"/>
      <c r="FRD158" s="3051"/>
      <c r="FRE158" s="3058"/>
      <c r="FRF158" s="3056"/>
      <c r="FRG158" s="3050"/>
      <c r="FRH158" s="3051"/>
      <c r="FRI158" s="3052"/>
      <c r="FRJ158" s="3053"/>
      <c r="FRK158" s="3050"/>
      <c r="FRL158" s="3054"/>
      <c r="FRM158" s="3029"/>
      <c r="FRN158" s="3055"/>
      <c r="FRO158" s="3056"/>
      <c r="FRP158" s="3057"/>
      <c r="FRQ158" s="3058"/>
      <c r="FRR158" s="3059"/>
      <c r="FRS158" s="3058"/>
      <c r="FRT158" s="3059"/>
      <c r="FRU158" s="3050"/>
      <c r="FRV158" s="3051"/>
      <c r="FRW158" s="3058"/>
      <c r="FRX158" s="3056"/>
      <c r="FRY158" s="3050"/>
      <c r="FRZ158" s="3051"/>
      <c r="FSA158" s="3052"/>
      <c r="FSB158" s="3053"/>
      <c r="FSC158" s="3050"/>
      <c r="FSD158" s="3054"/>
      <c r="FSE158" s="3029"/>
      <c r="FSF158" s="3055"/>
      <c r="FSG158" s="3056"/>
      <c r="FSH158" s="3057"/>
      <c r="FSI158" s="3058"/>
      <c r="FSJ158" s="3059"/>
      <c r="FSK158" s="3058"/>
      <c r="FSL158" s="3059"/>
      <c r="FSM158" s="3050"/>
      <c r="FSN158" s="3051"/>
      <c r="FSO158" s="3058"/>
      <c r="FSP158" s="3056"/>
      <c r="FSQ158" s="3050"/>
      <c r="FSR158" s="3051"/>
      <c r="FSS158" s="3052"/>
      <c r="FST158" s="3053"/>
      <c r="FSU158" s="3050"/>
      <c r="FSV158" s="3054"/>
      <c r="FSW158" s="3029"/>
      <c r="FSX158" s="3055"/>
      <c r="FSY158" s="3056"/>
      <c r="FSZ158" s="3057"/>
      <c r="FTA158" s="3058"/>
      <c r="FTB158" s="3059"/>
      <c r="FTC158" s="3058"/>
      <c r="FTD158" s="3059"/>
      <c r="FTE158" s="3050"/>
      <c r="FTF158" s="3051"/>
      <c r="FTG158" s="3058"/>
      <c r="FTH158" s="3056"/>
      <c r="FTI158" s="3050"/>
      <c r="FTJ158" s="3051"/>
      <c r="FTK158" s="3052"/>
      <c r="FTL158" s="3053"/>
      <c r="FTM158" s="3050"/>
      <c r="FTN158" s="3054"/>
      <c r="FTO158" s="3029"/>
      <c r="FTP158" s="3055"/>
      <c r="FTQ158" s="3056"/>
      <c r="FTR158" s="3057"/>
      <c r="FTS158" s="3058"/>
      <c r="FTT158" s="3059"/>
      <c r="FTU158" s="3058"/>
      <c r="FTV158" s="3059"/>
      <c r="FTW158" s="3050"/>
      <c r="FTX158" s="3051"/>
      <c r="FTY158" s="3058"/>
      <c r="FTZ158" s="3056"/>
      <c r="FUA158" s="3050"/>
      <c r="FUB158" s="3051"/>
      <c r="FUC158" s="3052"/>
      <c r="FUD158" s="3053"/>
      <c r="FUE158" s="3050"/>
      <c r="FUF158" s="3054"/>
      <c r="FUG158" s="3029"/>
      <c r="FUH158" s="3055"/>
      <c r="FUI158" s="3056"/>
      <c r="FUJ158" s="3057"/>
      <c r="FUK158" s="3058"/>
      <c r="FUL158" s="3059"/>
      <c r="FUM158" s="3058"/>
      <c r="FUN158" s="3059"/>
      <c r="FUO158" s="3050"/>
      <c r="FUP158" s="3051"/>
      <c r="FUQ158" s="3058"/>
      <c r="FUR158" s="3056"/>
      <c r="FUS158" s="3050"/>
      <c r="FUT158" s="3051"/>
      <c r="FUU158" s="3052"/>
      <c r="FUV158" s="3053"/>
      <c r="FUW158" s="3050"/>
      <c r="FUX158" s="3054"/>
      <c r="FUY158" s="3029"/>
      <c r="FUZ158" s="3055"/>
      <c r="FVA158" s="3056"/>
      <c r="FVB158" s="3057"/>
      <c r="FVC158" s="3058"/>
      <c r="FVD158" s="3059"/>
      <c r="FVE158" s="3058"/>
      <c r="FVF158" s="3059"/>
      <c r="FVG158" s="3050"/>
      <c r="FVH158" s="3051"/>
      <c r="FVI158" s="3058"/>
      <c r="FVJ158" s="3056"/>
      <c r="FVK158" s="3050"/>
      <c r="FVL158" s="3051"/>
      <c r="FVM158" s="3052"/>
      <c r="FVN158" s="3053"/>
      <c r="FVO158" s="3050"/>
      <c r="FVP158" s="3054"/>
      <c r="FVQ158" s="3029"/>
      <c r="FVR158" s="3055"/>
      <c r="FVS158" s="3056"/>
      <c r="FVT158" s="3057"/>
      <c r="FVU158" s="3058"/>
      <c r="FVV158" s="3059"/>
      <c r="FVW158" s="3058"/>
      <c r="FVX158" s="3059"/>
      <c r="FVY158" s="3050"/>
      <c r="FVZ158" s="3051"/>
      <c r="FWA158" s="3058"/>
      <c r="FWB158" s="3056"/>
      <c r="FWC158" s="3050"/>
      <c r="FWD158" s="3051"/>
      <c r="FWE158" s="3052"/>
      <c r="FWF158" s="3053"/>
      <c r="FWG158" s="3050"/>
      <c r="FWH158" s="3054"/>
      <c r="FWI158" s="3029"/>
      <c r="FWJ158" s="3055"/>
      <c r="FWK158" s="3056"/>
      <c r="FWL158" s="3057"/>
      <c r="FWM158" s="3058"/>
      <c r="FWN158" s="3059"/>
      <c r="FWO158" s="3058"/>
      <c r="FWP158" s="3059"/>
      <c r="FWQ158" s="3050"/>
      <c r="FWR158" s="3051"/>
      <c r="FWS158" s="3058"/>
      <c r="FWT158" s="3056"/>
      <c r="FWU158" s="3050"/>
      <c r="FWV158" s="3051"/>
      <c r="FWW158" s="3052"/>
      <c r="FWX158" s="3053"/>
      <c r="FWY158" s="3050"/>
      <c r="FWZ158" s="3054"/>
      <c r="FXA158" s="3029"/>
      <c r="FXB158" s="3055"/>
      <c r="FXC158" s="3056"/>
      <c r="FXD158" s="3057"/>
      <c r="FXE158" s="3058"/>
      <c r="FXF158" s="3059"/>
      <c r="FXG158" s="3058"/>
      <c r="FXH158" s="3059"/>
      <c r="FXI158" s="3050"/>
      <c r="FXJ158" s="3051"/>
      <c r="FXK158" s="3058"/>
      <c r="FXL158" s="3056"/>
      <c r="FXM158" s="3050"/>
      <c r="FXN158" s="3051"/>
      <c r="FXO158" s="3052"/>
      <c r="FXP158" s="3053"/>
      <c r="FXQ158" s="3050"/>
      <c r="FXR158" s="3054"/>
      <c r="FXS158" s="3029"/>
      <c r="FXT158" s="3055"/>
      <c r="FXU158" s="3056"/>
      <c r="FXV158" s="3057"/>
      <c r="FXW158" s="3058"/>
      <c r="FXX158" s="3059"/>
      <c r="FXY158" s="3058"/>
      <c r="FXZ158" s="3059"/>
      <c r="FYA158" s="3050"/>
      <c r="FYB158" s="3051"/>
      <c r="FYC158" s="3058"/>
      <c r="FYD158" s="3056"/>
      <c r="FYE158" s="3050"/>
      <c r="FYF158" s="3051"/>
      <c r="FYG158" s="3052"/>
      <c r="FYH158" s="3053"/>
      <c r="FYI158" s="3050"/>
      <c r="FYJ158" s="3054"/>
      <c r="FYK158" s="3029"/>
      <c r="FYL158" s="3055"/>
      <c r="FYM158" s="3056"/>
      <c r="FYN158" s="3057"/>
      <c r="FYO158" s="3058"/>
      <c r="FYP158" s="3059"/>
      <c r="FYQ158" s="3058"/>
      <c r="FYR158" s="3059"/>
      <c r="FYS158" s="3050"/>
      <c r="FYT158" s="3051"/>
      <c r="FYU158" s="3058"/>
      <c r="FYV158" s="3056"/>
      <c r="FYW158" s="3050"/>
      <c r="FYX158" s="3051"/>
      <c r="FYY158" s="3052"/>
      <c r="FYZ158" s="3053"/>
      <c r="FZA158" s="3050"/>
      <c r="FZB158" s="3054"/>
      <c r="FZC158" s="3029"/>
      <c r="FZD158" s="3055"/>
      <c r="FZE158" s="3056"/>
      <c r="FZF158" s="3057"/>
      <c r="FZG158" s="3058"/>
      <c r="FZH158" s="3059"/>
      <c r="FZI158" s="3058"/>
      <c r="FZJ158" s="3059"/>
      <c r="FZK158" s="3050"/>
      <c r="FZL158" s="3051"/>
      <c r="FZM158" s="3058"/>
      <c r="FZN158" s="3056"/>
      <c r="FZO158" s="3050"/>
      <c r="FZP158" s="3051"/>
      <c r="FZQ158" s="3052"/>
      <c r="FZR158" s="3053"/>
      <c r="FZS158" s="3050"/>
      <c r="FZT158" s="3054"/>
      <c r="FZU158" s="3029"/>
      <c r="FZV158" s="3055"/>
      <c r="FZW158" s="3056"/>
      <c r="FZX158" s="3057"/>
      <c r="FZY158" s="3058"/>
      <c r="FZZ158" s="3059"/>
      <c r="GAA158" s="3058"/>
      <c r="GAB158" s="3059"/>
      <c r="GAC158" s="3050"/>
      <c r="GAD158" s="3051"/>
      <c r="GAE158" s="3058"/>
      <c r="GAF158" s="3056"/>
      <c r="GAG158" s="3050"/>
      <c r="GAH158" s="3051"/>
      <c r="GAI158" s="3052"/>
      <c r="GAJ158" s="3053"/>
      <c r="GAK158" s="3050"/>
      <c r="GAL158" s="3054"/>
      <c r="GAM158" s="3029"/>
      <c r="GAN158" s="3055"/>
      <c r="GAO158" s="3056"/>
      <c r="GAP158" s="3057"/>
      <c r="GAQ158" s="3058"/>
      <c r="GAR158" s="3059"/>
      <c r="GAS158" s="3058"/>
      <c r="GAT158" s="3059"/>
      <c r="GAU158" s="3050"/>
      <c r="GAV158" s="3051"/>
      <c r="GAW158" s="3058"/>
      <c r="GAX158" s="3056"/>
      <c r="GAY158" s="3050"/>
      <c r="GAZ158" s="3051"/>
      <c r="GBA158" s="3052"/>
      <c r="GBB158" s="3053"/>
      <c r="GBC158" s="3050"/>
      <c r="GBD158" s="3054"/>
      <c r="GBE158" s="3029"/>
      <c r="GBF158" s="3055"/>
      <c r="GBG158" s="3056"/>
      <c r="GBH158" s="3057"/>
      <c r="GBI158" s="3058"/>
      <c r="GBJ158" s="3059"/>
      <c r="GBK158" s="3058"/>
      <c r="GBL158" s="3059"/>
      <c r="GBM158" s="3050"/>
      <c r="GBN158" s="3051"/>
      <c r="GBO158" s="3058"/>
      <c r="GBP158" s="3056"/>
      <c r="GBQ158" s="3050"/>
      <c r="GBR158" s="3051"/>
      <c r="GBS158" s="3052"/>
      <c r="GBT158" s="3053"/>
      <c r="GBU158" s="3050"/>
      <c r="GBV158" s="3054"/>
      <c r="GBW158" s="3029"/>
      <c r="GBX158" s="3055"/>
      <c r="GBY158" s="3056"/>
      <c r="GBZ158" s="3057"/>
      <c r="GCA158" s="3058"/>
      <c r="GCB158" s="3059"/>
      <c r="GCC158" s="3058"/>
      <c r="GCD158" s="3059"/>
      <c r="GCE158" s="3050"/>
      <c r="GCF158" s="3051"/>
      <c r="GCG158" s="3058"/>
      <c r="GCH158" s="3056"/>
      <c r="GCI158" s="3050"/>
      <c r="GCJ158" s="3051"/>
      <c r="GCK158" s="3052"/>
      <c r="GCL158" s="3053"/>
      <c r="GCM158" s="3050"/>
      <c r="GCN158" s="3054"/>
      <c r="GCO158" s="3029"/>
      <c r="GCP158" s="3055"/>
      <c r="GCQ158" s="3056"/>
      <c r="GCR158" s="3057"/>
      <c r="GCS158" s="3058"/>
      <c r="GCT158" s="3059"/>
      <c r="GCU158" s="3058"/>
      <c r="GCV158" s="3059"/>
      <c r="GCW158" s="3050"/>
      <c r="GCX158" s="3051"/>
      <c r="GCY158" s="3058"/>
      <c r="GCZ158" s="3056"/>
      <c r="GDA158" s="3050"/>
      <c r="GDB158" s="3051"/>
      <c r="GDC158" s="3052"/>
      <c r="GDD158" s="3053"/>
      <c r="GDE158" s="3050"/>
      <c r="GDF158" s="3054"/>
      <c r="GDG158" s="3029"/>
      <c r="GDH158" s="3055"/>
      <c r="GDI158" s="3056"/>
      <c r="GDJ158" s="3057"/>
      <c r="GDK158" s="3058"/>
      <c r="GDL158" s="3059"/>
      <c r="GDM158" s="3058"/>
      <c r="GDN158" s="3059"/>
      <c r="GDO158" s="3050"/>
      <c r="GDP158" s="3051"/>
      <c r="GDQ158" s="3058"/>
      <c r="GDR158" s="3056"/>
      <c r="GDS158" s="3050"/>
      <c r="GDT158" s="3051"/>
      <c r="GDU158" s="3052"/>
      <c r="GDV158" s="3053"/>
      <c r="GDW158" s="3050"/>
      <c r="GDX158" s="3054"/>
      <c r="GDY158" s="3029"/>
      <c r="GDZ158" s="3055"/>
      <c r="GEA158" s="3056"/>
      <c r="GEB158" s="3057"/>
      <c r="GEC158" s="3058"/>
      <c r="GED158" s="3059"/>
      <c r="GEE158" s="3058"/>
      <c r="GEF158" s="3059"/>
      <c r="GEG158" s="3050"/>
      <c r="GEH158" s="3051"/>
      <c r="GEI158" s="3058"/>
      <c r="GEJ158" s="3056"/>
      <c r="GEK158" s="3050"/>
      <c r="GEL158" s="3051"/>
      <c r="GEM158" s="3052"/>
      <c r="GEN158" s="3053"/>
      <c r="GEO158" s="3050"/>
      <c r="GEP158" s="3054"/>
      <c r="GEQ158" s="3029"/>
      <c r="GER158" s="3055"/>
      <c r="GES158" s="3056"/>
      <c r="GET158" s="3057"/>
      <c r="GEU158" s="3058"/>
      <c r="GEV158" s="3059"/>
      <c r="GEW158" s="3058"/>
      <c r="GEX158" s="3059"/>
      <c r="GEY158" s="3050"/>
      <c r="GEZ158" s="3051"/>
      <c r="GFA158" s="3058"/>
      <c r="GFB158" s="3056"/>
      <c r="GFC158" s="3050"/>
      <c r="GFD158" s="3051"/>
      <c r="GFE158" s="3052"/>
      <c r="GFF158" s="3053"/>
      <c r="GFG158" s="3050"/>
      <c r="GFH158" s="3054"/>
      <c r="GFI158" s="3029"/>
      <c r="GFJ158" s="3055"/>
      <c r="GFK158" s="3056"/>
      <c r="GFL158" s="3057"/>
      <c r="GFM158" s="3058"/>
      <c r="GFN158" s="3059"/>
      <c r="GFO158" s="3058"/>
      <c r="GFP158" s="3059"/>
      <c r="GFQ158" s="3050"/>
      <c r="GFR158" s="3051"/>
      <c r="GFS158" s="3058"/>
      <c r="GFT158" s="3056"/>
      <c r="GFU158" s="3050"/>
      <c r="GFV158" s="3051"/>
      <c r="GFW158" s="3052"/>
      <c r="GFX158" s="3053"/>
      <c r="GFY158" s="3050"/>
      <c r="GFZ158" s="3054"/>
      <c r="GGA158" s="3029"/>
      <c r="GGB158" s="3055"/>
      <c r="GGC158" s="3056"/>
      <c r="GGD158" s="3057"/>
      <c r="GGE158" s="3058"/>
      <c r="GGF158" s="3059"/>
      <c r="GGG158" s="3058"/>
      <c r="GGH158" s="3059"/>
      <c r="GGI158" s="3050"/>
      <c r="GGJ158" s="3051"/>
      <c r="GGK158" s="3058"/>
      <c r="GGL158" s="3056"/>
      <c r="GGM158" s="3050"/>
      <c r="GGN158" s="3051"/>
      <c r="GGO158" s="3052"/>
      <c r="GGP158" s="3053"/>
      <c r="GGQ158" s="3050"/>
      <c r="GGR158" s="3054"/>
      <c r="GGS158" s="3029"/>
      <c r="GGT158" s="3055"/>
      <c r="GGU158" s="3056"/>
      <c r="GGV158" s="3057"/>
      <c r="GGW158" s="3058"/>
      <c r="GGX158" s="3059"/>
      <c r="GGY158" s="3058"/>
      <c r="GGZ158" s="3059"/>
      <c r="GHA158" s="3050"/>
      <c r="GHB158" s="3051"/>
      <c r="GHC158" s="3058"/>
      <c r="GHD158" s="3056"/>
      <c r="GHE158" s="3050"/>
      <c r="GHF158" s="3051"/>
      <c r="GHG158" s="3052"/>
      <c r="GHH158" s="3053"/>
      <c r="GHI158" s="3050"/>
      <c r="GHJ158" s="3054"/>
      <c r="GHK158" s="3029"/>
      <c r="GHL158" s="3055"/>
      <c r="GHM158" s="3056"/>
      <c r="GHN158" s="3057"/>
      <c r="GHO158" s="3058"/>
      <c r="GHP158" s="3059"/>
      <c r="GHQ158" s="3058"/>
      <c r="GHR158" s="3059"/>
      <c r="GHS158" s="3050"/>
      <c r="GHT158" s="3051"/>
      <c r="GHU158" s="3058"/>
      <c r="GHV158" s="3056"/>
      <c r="GHW158" s="3050"/>
      <c r="GHX158" s="3051"/>
      <c r="GHY158" s="3052"/>
      <c r="GHZ158" s="3053"/>
      <c r="GIA158" s="3050"/>
      <c r="GIB158" s="3054"/>
      <c r="GIC158" s="3029"/>
      <c r="GID158" s="3055"/>
      <c r="GIE158" s="3056"/>
      <c r="GIF158" s="3057"/>
      <c r="GIG158" s="3058"/>
      <c r="GIH158" s="3059"/>
      <c r="GII158" s="3058"/>
      <c r="GIJ158" s="3059"/>
      <c r="GIK158" s="3050"/>
      <c r="GIL158" s="3051"/>
      <c r="GIM158" s="3058"/>
      <c r="GIN158" s="3056"/>
      <c r="GIO158" s="3050"/>
      <c r="GIP158" s="3051"/>
      <c r="GIQ158" s="3052"/>
      <c r="GIR158" s="3053"/>
      <c r="GIS158" s="3050"/>
      <c r="GIT158" s="3054"/>
      <c r="GIU158" s="3029"/>
      <c r="GIV158" s="3055"/>
      <c r="GIW158" s="3056"/>
      <c r="GIX158" s="3057"/>
      <c r="GIY158" s="3058"/>
      <c r="GIZ158" s="3059"/>
      <c r="GJA158" s="3058"/>
      <c r="GJB158" s="3059"/>
      <c r="GJC158" s="3050"/>
      <c r="GJD158" s="3051"/>
      <c r="GJE158" s="3058"/>
      <c r="GJF158" s="3056"/>
      <c r="GJG158" s="3050"/>
      <c r="GJH158" s="3051"/>
      <c r="GJI158" s="3052"/>
      <c r="GJJ158" s="3053"/>
      <c r="GJK158" s="3050"/>
      <c r="GJL158" s="3054"/>
      <c r="GJM158" s="3029"/>
      <c r="GJN158" s="3055"/>
      <c r="GJO158" s="3056"/>
      <c r="GJP158" s="3057"/>
      <c r="GJQ158" s="3058"/>
      <c r="GJR158" s="3059"/>
      <c r="GJS158" s="3058"/>
      <c r="GJT158" s="3059"/>
      <c r="GJU158" s="3050"/>
      <c r="GJV158" s="3051"/>
      <c r="GJW158" s="3058"/>
      <c r="GJX158" s="3056"/>
      <c r="GJY158" s="3050"/>
      <c r="GJZ158" s="3051"/>
      <c r="GKA158" s="3052"/>
      <c r="GKB158" s="3053"/>
      <c r="GKC158" s="3050"/>
      <c r="GKD158" s="3054"/>
      <c r="GKE158" s="3029"/>
      <c r="GKF158" s="3055"/>
      <c r="GKG158" s="3056"/>
      <c r="GKH158" s="3057"/>
      <c r="GKI158" s="3058"/>
      <c r="GKJ158" s="3059"/>
      <c r="GKK158" s="3058"/>
      <c r="GKL158" s="3059"/>
      <c r="GKM158" s="3050"/>
      <c r="GKN158" s="3051"/>
      <c r="GKO158" s="3058"/>
      <c r="GKP158" s="3056"/>
      <c r="GKQ158" s="3050"/>
      <c r="GKR158" s="3051"/>
      <c r="GKS158" s="3052"/>
      <c r="GKT158" s="3053"/>
      <c r="GKU158" s="3050"/>
      <c r="GKV158" s="3054"/>
      <c r="GKW158" s="3029"/>
      <c r="GKX158" s="3055"/>
      <c r="GKY158" s="3056"/>
      <c r="GKZ158" s="3057"/>
      <c r="GLA158" s="3058"/>
      <c r="GLB158" s="3059"/>
      <c r="GLC158" s="3058"/>
      <c r="GLD158" s="3059"/>
      <c r="GLE158" s="3050"/>
      <c r="GLF158" s="3051"/>
      <c r="GLG158" s="3058"/>
      <c r="GLH158" s="3056"/>
      <c r="GLI158" s="3050"/>
      <c r="GLJ158" s="3051"/>
      <c r="GLK158" s="3052"/>
      <c r="GLL158" s="3053"/>
      <c r="GLM158" s="3050"/>
      <c r="GLN158" s="3054"/>
      <c r="GLO158" s="3029"/>
      <c r="GLP158" s="3055"/>
      <c r="GLQ158" s="3056"/>
      <c r="GLR158" s="3057"/>
      <c r="GLS158" s="3058"/>
      <c r="GLT158" s="3059"/>
      <c r="GLU158" s="3058"/>
      <c r="GLV158" s="3059"/>
      <c r="GLW158" s="3050"/>
      <c r="GLX158" s="3051"/>
      <c r="GLY158" s="3058"/>
      <c r="GLZ158" s="3056"/>
      <c r="GMA158" s="3050"/>
      <c r="GMB158" s="3051"/>
      <c r="GMC158" s="3052"/>
      <c r="GMD158" s="3053"/>
      <c r="GME158" s="3050"/>
      <c r="GMF158" s="3054"/>
      <c r="GMG158" s="3029"/>
      <c r="GMH158" s="3055"/>
      <c r="GMI158" s="3056"/>
      <c r="GMJ158" s="3057"/>
      <c r="GMK158" s="3058"/>
      <c r="GML158" s="3059"/>
      <c r="GMM158" s="3058"/>
      <c r="GMN158" s="3059"/>
      <c r="GMO158" s="3050"/>
      <c r="GMP158" s="3051"/>
      <c r="GMQ158" s="3058"/>
      <c r="GMR158" s="3056"/>
      <c r="GMS158" s="3050"/>
      <c r="GMT158" s="3051"/>
      <c r="GMU158" s="3052"/>
      <c r="GMV158" s="3053"/>
      <c r="GMW158" s="3050"/>
      <c r="GMX158" s="3054"/>
      <c r="GMY158" s="3029"/>
      <c r="GMZ158" s="3055"/>
      <c r="GNA158" s="3056"/>
      <c r="GNB158" s="3057"/>
      <c r="GNC158" s="3058"/>
      <c r="GND158" s="3059"/>
      <c r="GNE158" s="3058"/>
      <c r="GNF158" s="3059"/>
      <c r="GNG158" s="3050"/>
      <c r="GNH158" s="3051"/>
      <c r="GNI158" s="3058"/>
      <c r="GNJ158" s="3056"/>
      <c r="GNK158" s="3050"/>
      <c r="GNL158" s="3051"/>
      <c r="GNM158" s="3052"/>
      <c r="GNN158" s="3053"/>
      <c r="GNO158" s="3050"/>
      <c r="GNP158" s="3054"/>
      <c r="GNQ158" s="3029"/>
      <c r="GNR158" s="3055"/>
      <c r="GNS158" s="3056"/>
      <c r="GNT158" s="3057"/>
      <c r="GNU158" s="3058"/>
      <c r="GNV158" s="3059"/>
      <c r="GNW158" s="3058"/>
      <c r="GNX158" s="3059"/>
      <c r="GNY158" s="3050"/>
      <c r="GNZ158" s="3051"/>
      <c r="GOA158" s="3058"/>
      <c r="GOB158" s="3056"/>
      <c r="GOC158" s="3050"/>
      <c r="GOD158" s="3051"/>
      <c r="GOE158" s="3052"/>
      <c r="GOF158" s="3053"/>
      <c r="GOG158" s="3050"/>
      <c r="GOH158" s="3054"/>
      <c r="GOI158" s="3029"/>
      <c r="GOJ158" s="3055"/>
      <c r="GOK158" s="3056"/>
      <c r="GOL158" s="3057"/>
      <c r="GOM158" s="3058"/>
      <c r="GON158" s="3059"/>
      <c r="GOO158" s="3058"/>
      <c r="GOP158" s="3059"/>
      <c r="GOQ158" s="3050"/>
      <c r="GOR158" s="3051"/>
      <c r="GOS158" s="3058"/>
      <c r="GOT158" s="3056"/>
      <c r="GOU158" s="3050"/>
      <c r="GOV158" s="3051"/>
      <c r="GOW158" s="3052"/>
      <c r="GOX158" s="3053"/>
      <c r="GOY158" s="3050"/>
      <c r="GOZ158" s="3054"/>
      <c r="GPA158" s="3029"/>
      <c r="GPB158" s="3055"/>
      <c r="GPC158" s="3056"/>
      <c r="GPD158" s="3057"/>
      <c r="GPE158" s="3058"/>
      <c r="GPF158" s="3059"/>
      <c r="GPG158" s="3058"/>
      <c r="GPH158" s="3059"/>
      <c r="GPI158" s="3050"/>
      <c r="GPJ158" s="3051"/>
      <c r="GPK158" s="3058"/>
      <c r="GPL158" s="3056"/>
      <c r="GPM158" s="3050"/>
      <c r="GPN158" s="3051"/>
      <c r="GPO158" s="3052"/>
      <c r="GPP158" s="3053"/>
      <c r="GPQ158" s="3050"/>
      <c r="GPR158" s="3054"/>
      <c r="GPS158" s="3029"/>
      <c r="GPT158" s="3055"/>
      <c r="GPU158" s="3056"/>
      <c r="GPV158" s="3057"/>
      <c r="GPW158" s="3058"/>
      <c r="GPX158" s="3059"/>
      <c r="GPY158" s="3058"/>
      <c r="GPZ158" s="3059"/>
      <c r="GQA158" s="3050"/>
      <c r="GQB158" s="3051"/>
      <c r="GQC158" s="3058"/>
      <c r="GQD158" s="3056"/>
      <c r="GQE158" s="3050"/>
      <c r="GQF158" s="3051"/>
      <c r="GQG158" s="3052"/>
      <c r="GQH158" s="3053"/>
      <c r="GQI158" s="3050"/>
      <c r="GQJ158" s="3054"/>
      <c r="GQK158" s="3029"/>
      <c r="GQL158" s="3055"/>
      <c r="GQM158" s="3056"/>
      <c r="GQN158" s="3057"/>
      <c r="GQO158" s="3058"/>
      <c r="GQP158" s="3059"/>
      <c r="GQQ158" s="3058"/>
      <c r="GQR158" s="3059"/>
      <c r="GQS158" s="3050"/>
      <c r="GQT158" s="3051"/>
      <c r="GQU158" s="3058"/>
      <c r="GQV158" s="3056"/>
      <c r="GQW158" s="3050"/>
      <c r="GQX158" s="3051"/>
      <c r="GQY158" s="3052"/>
      <c r="GQZ158" s="3053"/>
      <c r="GRA158" s="3050"/>
      <c r="GRB158" s="3054"/>
      <c r="GRC158" s="3029"/>
      <c r="GRD158" s="3055"/>
      <c r="GRE158" s="3056"/>
      <c r="GRF158" s="3057"/>
      <c r="GRG158" s="3058"/>
      <c r="GRH158" s="3059"/>
      <c r="GRI158" s="3058"/>
      <c r="GRJ158" s="3059"/>
      <c r="GRK158" s="3050"/>
      <c r="GRL158" s="3051"/>
      <c r="GRM158" s="3058"/>
      <c r="GRN158" s="3056"/>
      <c r="GRO158" s="3050"/>
      <c r="GRP158" s="3051"/>
      <c r="GRQ158" s="3052"/>
      <c r="GRR158" s="3053"/>
      <c r="GRS158" s="3050"/>
      <c r="GRT158" s="3054"/>
      <c r="GRU158" s="3029"/>
      <c r="GRV158" s="3055"/>
      <c r="GRW158" s="3056"/>
      <c r="GRX158" s="3057"/>
      <c r="GRY158" s="3058"/>
      <c r="GRZ158" s="3059"/>
      <c r="GSA158" s="3058"/>
      <c r="GSB158" s="3059"/>
      <c r="GSC158" s="3050"/>
      <c r="GSD158" s="3051"/>
      <c r="GSE158" s="3058"/>
      <c r="GSF158" s="3056"/>
      <c r="GSG158" s="3050"/>
      <c r="GSH158" s="3051"/>
      <c r="GSI158" s="3052"/>
      <c r="GSJ158" s="3053"/>
      <c r="GSK158" s="3050"/>
      <c r="GSL158" s="3054"/>
      <c r="GSM158" s="3029"/>
      <c r="GSN158" s="3055"/>
      <c r="GSO158" s="3056"/>
      <c r="GSP158" s="3057"/>
      <c r="GSQ158" s="3058"/>
      <c r="GSR158" s="3059"/>
      <c r="GSS158" s="3058"/>
      <c r="GST158" s="3059"/>
      <c r="GSU158" s="3050"/>
      <c r="GSV158" s="3051"/>
      <c r="GSW158" s="3058"/>
      <c r="GSX158" s="3056"/>
      <c r="GSY158" s="3050"/>
      <c r="GSZ158" s="3051"/>
      <c r="GTA158" s="3052"/>
      <c r="GTB158" s="3053"/>
      <c r="GTC158" s="3050"/>
      <c r="GTD158" s="3054"/>
      <c r="GTE158" s="3029"/>
      <c r="GTF158" s="3055"/>
      <c r="GTG158" s="3056"/>
      <c r="GTH158" s="3057"/>
      <c r="GTI158" s="3058"/>
      <c r="GTJ158" s="3059"/>
      <c r="GTK158" s="3058"/>
      <c r="GTL158" s="3059"/>
      <c r="GTM158" s="3050"/>
      <c r="GTN158" s="3051"/>
      <c r="GTO158" s="3058"/>
      <c r="GTP158" s="3056"/>
      <c r="GTQ158" s="3050"/>
      <c r="GTR158" s="3051"/>
      <c r="GTS158" s="3052"/>
      <c r="GTT158" s="3053"/>
      <c r="GTU158" s="3050"/>
      <c r="GTV158" s="3054"/>
      <c r="GTW158" s="3029"/>
      <c r="GTX158" s="3055"/>
      <c r="GTY158" s="3056"/>
      <c r="GTZ158" s="3057"/>
      <c r="GUA158" s="3058"/>
      <c r="GUB158" s="3059"/>
      <c r="GUC158" s="3058"/>
      <c r="GUD158" s="3059"/>
      <c r="GUE158" s="3050"/>
      <c r="GUF158" s="3051"/>
      <c r="GUG158" s="3058"/>
      <c r="GUH158" s="3056"/>
      <c r="GUI158" s="3050"/>
      <c r="GUJ158" s="3051"/>
      <c r="GUK158" s="3052"/>
      <c r="GUL158" s="3053"/>
      <c r="GUM158" s="3050"/>
      <c r="GUN158" s="3054"/>
      <c r="GUO158" s="3029"/>
      <c r="GUP158" s="3055"/>
      <c r="GUQ158" s="3056"/>
      <c r="GUR158" s="3057"/>
      <c r="GUS158" s="3058"/>
      <c r="GUT158" s="3059"/>
      <c r="GUU158" s="3058"/>
      <c r="GUV158" s="3059"/>
      <c r="GUW158" s="3050"/>
      <c r="GUX158" s="3051"/>
      <c r="GUY158" s="3058"/>
      <c r="GUZ158" s="3056"/>
      <c r="GVA158" s="3050"/>
      <c r="GVB158" s="3051"/>
      <c r="GVC158" s="3052"/>
      <c r="GVD158" s="3053"/>
      <c r="GVE158" s="3050"/>
      <c r="GVF158" s="3054"/>
      <c r="GVG158" s="3029"/>
      <c r="GVH158" s="3055"/>
      <c r="GVI158" s="3056"/>
      <c r="GVJ158" s="3057"/>
      <c r="GVK158" s="3058"/>
      <c r="GVL158" s="3059"/>
      <c r="GVM158" s="3058"/>
      <c r="GVN158" s="3059"/>
      <c r="GVO158" s="3050"/>
      <c r="GVP158" s="3051"/>
      <c r="GVQ158" s="3058"/>
      <c r="GVR158" s="3056"/>
      <c r="GVS158" s="3050"/>
      <c r="GVT158" s="3051"/>
      <c r="GVU158" s="3052"/>
      <c r="GVV158" s="3053"/>
      <c r="GVW158" s="3050"/>
      <c r="GVX158" s="3054"/>
      <c r="GVY158" s="3029"/>
      <c r="GVZ158" s="3055"/>
      <c r="GWA158" s="3056"/>
      <c r="GWB158" s="3057"/>
      <c r="GWC158" s="3058"/>
      <c r="GWD158" s="3059"/>
      <c r="GWE158" s="3058"/>
      <c r="GWF158" s="3059"/>
      <c r="GWG158" s="3050"/>
      <c r="GWH158" s="3051"/>
      <c r="GWI158" s="3058"/>
      <c r="GWJ158" s="3056"/>
      <c r="GWK158" s="3050"/>
      <c r="GWL158" s="3051"/>
      <c r="GWM158" s="3052"/>
      <c r="GWN158" s="3053"/>
      <c r="GWO158" s="3050"/>
      <c r="GWP158" s="3054"/>
      <c r="GWQ158" s="3029"/>
      <c r="GWR158" s="3055"/>
      <c r="GWS158" s="3056"/>
      <c r="GWT158" s="3057"/>
      <c r="GWU158" s="3058"/>
      <c r="GWV158" s="3059"/>
      <c r="GWW158" s="3058"/>
      <c r="GWX158" s="3059"/>
      <c r="GWY158" s="3050"/>
      <c r="GWZ158" s="3051"/>
      <c r="GXA158" s="3058"/>
      <c r="GXB158" s="3056"/>
      <c r="GXC158" s="3050"/>
      <c r="GXD158" s="3051"/>
      <c r="GXE158" s="3052"/>
      <c r="GXF158" s="3053"/>
      <c r="GXG158" s="3050"/>
      <c r="GXH158" s="3054"/>
      <c r="GXI158" s="3029"/>
      <c r="GXJ158" s="3055"/>
      <c r="GXK158" s="3056"/>
      <c r="GXL158" s="3057"/>
      <c r="GXM158" s="3058"/>
      <c r="GXN158" s="3059"/>
      <c r="GXO158" s="3058"/>
      <c r="GXP158" s="3059"/>
      <c r="GXQ158" s="3050"/>
      <c r="GXR158" s="3051"/>
      <c r="GXS158" s="3058"/>
      <c r="GXT158" s="3056"/>
      <c r="GXU158" s="3050"/>
      <c r="GXV158" s="3051"/>
      <c r="GXW158" s="3052"/>
      <c r="GXX158" s="3053"/>
      <c r="GXY158" s="3050"/>
      <c r="GXZ158" s="3054"/>
      <c r="GYA158" s="3029"/>
      <c r="GYB158" s="3055"/>
      <c r="GYC158" s="3056"/>
      <c r="GYD158" s="3057"/>
      <c r="GYE158" s="3058"/>
      <c r="GYF158" s="3059"/>
      <c r="GYG158" s="3058"/>
      <c r="GYH158" s="3059"/>
      <c r="GYI158" s="3050"/>
      <c r="GYJ158" s="3051"/>
      <c r="GYK158" s="3058"/>
      <c r="GYL158" s="3056"/>
      <c r="GYM158" s="3050"/>
      <c r="GYN158" s="3051"/>
      <c r="GYO158" s="3052"/>
      <c r="GYP158" s="3053"/>
      <c r="GYQ158" s="3050"/>
      <c r="GYR158" s="3054"/>
      <c r="GYS158" s="3029"/>
      <c r="GYT158" s="3055"/>
      <c r="GYU158" s="3056"/>
      <c r="GYV158" s="3057"/>
      <c r="GYW158" s="3058"/>
      <c r="GYX158" s="3059"/>
      <c r="GYY158" s="3058"/>
      <c r="GYZ158" s="3059"/>
      <c r="GZA158" s="3050"/>
      <c r="GZB158" s="3051"/>
      <c r="GZC158" s="3058"/>
      <c r="GZD158" s="3056"/>
      <c r="GZE158" s="3050"/>
      <c r="GZF158" s="3051"/>
      <c r="GZG158" s="3052"/>
      <c r="GZH158" s="3053"/>
      <c r="GZI158" s="3050"/>
      <c r="GZJ158" s="3054"/>
      <c r="GZK158" s="3029"/>
      <c r="GZL158" s="3055"/>
      <c r="GZM158" s="3056"/>
      <c r="GZN158" s="3057"/>
      <c r="GZO158" s="3058"/>
      <c r="GZP158" s="3059"/>
      <c r="GZQ158" s="3058"/>
      <c r="GZR158" s="3059"/>
      <c r="GZS158" s="3050"/>
      <c r="GZT158" s="3051"/>
      <c r="GZU158" s="3058"/>
      <c r="GZV158" s="3056"/>
      <c r="GZW158" s="3050"/>
      <c r="GZX158" s="3051"/>
      <c r="GZY158" s="3052"/>
      <c r="GZZ158" s="3053"/>
      <c r="HAA158" s="3050"/>
      <c r="HAB158" s="3054"/>
      <c r="HAC158" s="3029"/>
      <c r="HAD158" s="3055"/>
      <c r="HAE158" s="3056"/>
      <c r="HAF158" s="3057"/>
      <c r="HAG158" s="3058"/>
      <c r="HAH158" s="3059"/>
      <c r="HAI158" s="3058"/>
      <c r="HAJ158" s="3059"/>
      <c r="HAK158" s="3050"/>
      <c r="HAL158" s="3051"/>
      <c r="HAM158" s="3058"/>
      <c r="HAN158" s="3056"/>
      <c r="HAO158" s="3050"/>
      <c r="HAP158" s="3051"/>
      <c r="HAQ158" s="3052"/>
      <c r="HAR158" s="3053"/>
      <c r="HAS158" s="3050"/>
      <c r="HAT158" s="3054"/>
      <c r="HAU158" s="3029"/>
      <c r="HAV158" s="3055"/>
      <c r="HAW158" s="3056"/>
      <c r="HAX158" s="3057"/>
      <c r="HAY158" s="3058"/>
      <c r="HAZ158" s="3059"/>
      <c r="HBA158" s="3058"/>
      <c r="HBB158" s="3059"/>
      <c r="HBC158" s="3050"/>
      <c r="HBD158" s="3051"/>
      <c r="HBE158" s="3058"/>
      <c r="HBF158" s="3056"/>
      <c r="HBG158" s="3050"/>
      <c r="HBH158" s="3051"/>
      <c r="HBI158" s="3052"/>
      <c r="HBJ158" s="3053"/>
      <c r="HBK158" s="3050"/>
      <c r="HBL158" s="3054"/>
      <c r="HBM158" s="3029"/>
      <c r="HBN158" s="3055"/>
      <c r="HBO158" s="3056"/>
      <c r="HBP158" s="3057"/>
      <c r="HBQ158" s="3058"/>
      <c r="HBR158" s="3059"/>
      <c r="HBS158" s="3058"/>
      <c r="HBT158" s="3059"/>
      <c r="HBU158" s="3050"/>
      <c r="HBV158" s="3051"/>
      <c r="HBW158" s="3058"/>
      <c r="HBX158" s="3056"/>
      <c r="HBY158" s="3050"/>
      <c r="HBZ158" s="3051"/>
      <c r="HCA158" s="3052"/>
      <c r="HCB158" s="3053"/>
      <c r="HCC158" s="3050"/>
      <c r="HCD158" s="3054"/>
      <c r="HCE158" s="3029"/>
      <c r="HCF158" s="3055"/>
      <c r="HCG158" s="3056"/>
      <c r="HCH158" s="3057"/>
      <c r="HCI158" s="3058"/>
      <c r="HCJ158" s="3059"/>
      <c r="HCK158" s="3058"/>
      <c r="HCL158" s="3059"/>
      <c r="HCM158" s="3050"/>
      <c r="HCN158" s="3051"/>
      <c r="HCO158" s="3058"/>
      <c r="HCP158" s="3056"/>
      <c r="HCQ158" s="3050"/>
      <c r="HCR158" s="3051"/>
      <c r="HCS158" s="3052"/>
      <c r="HCT158" s="3053"/>
      <c r="HCU158" s="3050"/>
      <c r="HCV158" s="3054"/>
      <c r="HCW158" s="3029"/>
      <c r="HCX158" s="3055"/>
      <c r="HCY158" s="3056"/>
      <c r="HCZ158" s="3057"/>
      <c r="HDA158" s="3058"/>
      <c r="HDB158" s="3059"/>
      <c r="HDC158" s="3058"/>
      <c r="HDD158" s="3059"/>
      <c r="HDE158" s="3050"/>
      <c r="HDF158" s="3051"/>
      <c r="HDG158" s="3058"/>
      <c r="HDH158" s="3056"/>
      <c r="HDI158" s="3050"/>
      <c r="HDJ158" s="3051"/>
      <c r="HDK158" s="3052"/>
      <c r="HDL158" s="3053"/>
      <c r="HDM158" s="3050"/>
      <c r="HDN158" s="3054"/>
      <c r="HDO158" s="3029"/>
      <c r="HDP158" s="3055"/>
      <c r="HDQ158" s="3056"/>
      <c r="HDR158" s="3057"/>
      <c r="HDS158" s="3058"/>
      <c r="HDT158" s="3059"/>
      <c r="HDU158" s="3058"/>
      <c r="HDV158" s="3059"/>
      <c r="HDW158" s="3050"/>
      <c r="HDX158" s="3051"/>
      <c r="HDY158" s="3058"/>
      <c r="HDZ158" s="3056"/>
      <c r="HEA158" s="3050"/>
      <c r="HEB158" s="3051"/>
      <c r="HEC158" s="3052"/>
      <c r="HED158" s="3053"/>
      <c r="HEE158" s="3050"/>
      <c r="HEF158" s="3054"/>
      <c r="HEG158" s="3029"/>
      <c r="HEH158" s="3055"/>
      <c r="HEI158" s="3056"/>
      <c r="HEJ158" s="3057"/>
      <c r="HEK158" s="3058"/>
      <c r="HEL158" s="3059"/>
      <c r="HEM158" s="3058"/>
      <c r="HEN158" s="3059"/>
      <c r="HEO158" s="3050"/>
      <c r="HEP158" s="3051"/>
      <c r="HEQ158" s="3058"/>
      <c r="HER158" s="3056"/>
      <c r="HES158" s="3050"/>
      <c r="HET158" s="3051"/>
      <c r="HEU158" s="3052"/>
      <c r="HEV158" s="3053"/>
      <c r="HEW158" s="3050"/>
      <c r="HEX158" s="3054"/>
      <c r="HEY158" s="3029"/>
      <c r="HEZ158" s="3055"/>
      <c r="HFA158" s="3056"/>
      <c r="HFB158" s="3057"/>
      <c r="HFC158" s="3058"/>
      <c r="HFD158" s="3059"/>
      <c r="HFE158" s="3058"/>
      <c r="HFF158" s="3059"/>
      <c r="HFG158" s="3050"/>
      <c r="HFH158" s="3051"/>
      <c r="HFI158" s="3058"/>
      <c r="HFJ158" s="3056"/>
      <c r="HFK158" s="3050"/>
      <c r="HFL158" s="3051"/>
      <c r="HFM158" s="3052"/>
      <c r="HFN158" s="3053"/>
      <c r="HFO158" s="3050"/>
      <c r="HFP158" s="3054"/>
      <c r="HFQ158" s="3029"/>
      <c r="HFR158" s="3055"/>
      <c r="HFS158" s="3056"/>
      <c r="HFT158" s="3057"/>
      <c r="HFU158" s="3058"/>
      <c r="HFV158" s="3059"/>
      <c r="HFW158" s="3058"/>
      <c r="HFX158" s="3059"/>
      <c r="HFY158" s="3050"/>
      <c r="HFZ158" s="3051"/>
      <c r="HGA158" s="3058"/>
      <c r="HGB158" s="3056"/>
      <c r="HGC158" s="3050"/>
      <c r="HGD158" s="3051"/>
      <c r="HGE158" s="3052"/>
      <c r="HGF158" s="3053"/>
      <c r="HGG158" s="3050"/>
      <c r="HGH158" s="3054"/>
      <c r="HGI158" s="3029"/>
      <c r="HGJ158" s="3055"/>
      <c r="HGK158" s="3056"/>
      <c r="HGL158" s="3057"/>
      <c r="HGM158" s="3058"/>
      <c r="HGN158" s="3059"/>
      <c r="HGO158" s="3058"/>
      <c r="HGP158" s="3059"/>
      <c r="HGQ158" s="3050"/>
      <c r="HGR158" s="3051"/>
      <c r="HGS158" s="3058"/>
      <c r="HGT158" s="3056"/>
      <c r="HGU158" s="3050"/>
      <c r="HGV158" s="3051"/>
      <c r="HGW158" s="3052"/>
      <c r="HGX158" s="3053"/>
      <c r="HGY158" s="3050"/>
      <c r="HGZ158" s="3054"/>
      <c r="HHA158" s="3029"/>
      <c r="HHB158" s="3055"/>
      <c r="HHC158" s="3056"/>
      <c r="HHD158" s="3057"/>
      <c r="HHE158" s="3058"/>
      <c r="HHF158" s="3059"/>
      <c r="HHG158" s="3058"/>
      <c r="HHH158" s="3059"/>
      <c r="HHI158" s="3050"/>
      <c r="HHJ158" s="3051"/>
      <c r="HHK158" s="3058"/>
      <c r="HHL158" s="3056"/>
      <c r="HHM158" s="3050"/>
      <c r="HHN158" s="3051"/>
      <c r="HHO158" s="3052"/>
      <c r="HHP158" s="3053"/>
      <c r="HHQ158" s="3050"/>
      <c r="HHR158" s="3054"/>
      <c r="HHS158" s="3029"/>
      <c r="HHT158" s="3055"/>
      <c r="HHU158" s="3056"/>
      <c r="HHV158" s="3057"/>
      <c r="HHW158" s="3058"/>
      <c r="HHX158" s="3059"/>
      <c r="HHY158" s="3058"/>
      <c r="HHZ158" s="3059"/>
      <c r="HIA158" s="3050"/>
      <c r="HIB158" s="3051"/>
      <c r="HIC158" s="3058"/>
      <c r="HID158" s="3056"/>
      <c r="HIE158" s="3050"/>
      <c r="HIF158" s="3051"/>
      <c r="HIG158" s="3052"/>
      <c r="HIH158" s="3053"/>
      <c r="HII158" s="3050"/>
      <c r="HIJ158" s="3054"/>
      <c r="HIK158" s="3029"/>
      <c r="HIL158" s="3055"/>
      <c r="HIM158" s="3056"/>
      <c r="HIN158" s="3057"/>
      <c r="HIO158" s="3058"/>
      <c r="HIP158" s="3059"/>
      <c r="HIQ158" s="3058"/>
      <c r="HIR158" s="3059"/>
      <c r="HIS158" s="3050"/>
      <c r="HIT158" s="3051"/>
      <c r="HIU158" s="3058"/>
      <c r="HIV158" s="3056"/>
      <c r="HIW158" s="3050"/>
      <c r="HIX158" s="3051"/>
      <c r="HIY158" s="3052"/>
      <c r="HIZ158" s="3053"/>
      <c r="HJA158" s="3050"/>
      <c r="HJB158" s="3054"/>
      <c r="HJC158" s="3029"/>
      <c r="HJD158" s="3055"/>
      <c r="HJE158" s="3056"/>
      <c r="HJF158" s="3057"/>
      <c r="HJG158" s="3058"/>
      <c r="HJH158" s="3059"/>
      <c r="HJI158" s="3058"/>
      <c r="HJJ158" s="3059"/>
      <c r="HJK158" s="3050"/>
      <c r="HJL158" s="3051"/>
      <c r="HJM158" s="3058"/>
      <c r="HJN158" s="3056"/>
      <c r="HJO158" s="3050"/>
      <c r="HJP158" s="3051"/>
      <c r="HJQ158" s="3052"/>
      <c r="HJR158" s="3053"/>
      <c r="HJS158" s="3050"/>
      <c r="HJT158" s="3054"/>
      <c r="HJU158" s="3029"/>
      <c r="HJV158" s="3055"/>
      <c r="HJW158" s="3056"/>
      <c r="HJX158" s="3057"/>
      <c r="HJY158" s="3058"/>
      <c r="HJZ158" s="3059"/>
      <c r="HKA158" s="3058"/>
      <c r="HKB158" s="3059"/>
      <c r="HKC158" s="3050"/>
      <c r="HKD158" s="3051"/>
      <c r="HKE158" s="3058"/>
      <c r="HKF158" s="3056"/>
      <c r="HKG158" s="3050"/>
      <c r="HKH158" s="3051"/>
      <c r="HKI158" s="3052"/>
      <c r="HKJ158" s="3053"/>
      <c r="HKK158" s="3050"/>
      <c r="HKL158" s="3054"/>
      <c r="HKM158" s="3029"/>
      <c r="HKN158" s="3055"/>
      <c r="HKO158" s="3056"/>
      <c r="HKP158" s="3057"/>
      <c r="HKQ158" s="3058"/>
      <c r="HKR158" s="3059"/>
      <c r="HKS158" s="3058"/>
      <c r="HKT158" s="3059"/>
      <c r="HKU158" s="3050"/>
      <c r="HKV158" s="3051"/>
      <c r="HKW158" s="3058"/>
      <c r="HKX158" s="3056"/>
      <c r="HKY158" s="3050"/>
      <c r="HKZ158" s="3051"/>
      <c r="HLA158" s="3052"/>
      <c r="HLB158" s="3053"/>
      <c r="HLC158" s="3050"/>
      <c r="HLD158" s="3054"/>
      <c r="HLE158" s="3029"/>
      <c r="HLF158" s="3055"/>
      <c r="HLG158" s="3056"/>
      <c r="HLH158" s="3057"/>
      <c r="HLI158" s="3058"/>
      <c r="HLJ158" s="3059"/>
      <c r="HLK158" s="3058"/>
      <c r="HLL158" s="3059"/>
      <c r="HLM158" s="3050"/>
      <c r="HLN158" s="3051"/>
      <c r="HLO158" s="3058"/>
      <c r="HLP158" s="3056"/>
      <c r="HLQ158" s="3050"/>
      <c r="HLR158" s="3051"/>
      <c r="HLS158" s="3052"/>
      <c r="HLT158" s="3053"/>
      <c r="HLU158" s="3050"/>
      <c r="HLV158" s="3054"/>
      <c r="HLW158" s="3029"/>
      <c r="HLX158" s="3055"/>
      <c r="HLY158" s="3056"/>
      <c r="HLZ158" s="3057"/>
      <c r="HMA158" s="3058"/>
      <c r="HMB158" s="3059"/>
      <c r="HMC158" s="3058"/>
      <c r="HMD158" s="3059"/>
      <c r="HME158" s="3050"/>
      <c r="HMF158" s="3051"/>
      <c r="HMG158" s="3058"/>
      <c r="HMH158" s="3056"/>
      <c r="HMI158" s="3050"/>
      <c r="HMJ158" s="3051"/>
      <c r="HMK158" s="3052"/>
      <c r="HML158" s="3053"/>
      <c r="HMM158" s="3050"/>
      <c r="HMN158" s="3054"/>
      <c r="HMO158" s="3029"/>
      <c r="HMP158" s="3055"/>
      <c r="HMQ158" s="3056"/>
      <c r="HMR158" s="3057"/>
      <c r="HMS158" s="3058"/>
      <c r="HMT158" s="3059"/>
      <c r="HMU158" s="3058"/>
      <c r="HMV158" s="3059"/>
      <c r="HMW158" s="3050"/>
      <c r="HMX158" s="3051"/>
      <c r="HMY158" s="3058"/>
      <c r="HMZ158" s="3056"/>
      <c r="HNA158" s="3050"/>
      <c r="HNB158" s="3051"/>
      <c r="HNC158" s="3052"/>
      <c r="HND158" s="3053"/>
      <c r="HNE158" s="3050"/>
      <c r="HNF158" s="3054"/>
      <c r="HNG158" s="3029"/>
      <c r="HNH158" s="3055"/>
      <c r="HNI158" s="3056"/>
      <c r="HNJ158" s="3057"/>
      <c r="HNK158" s="3058"/>
      <c r="HNL158" s="3059"/>
      <c r="HNM158" s="3058"/>
      <c r="HNN158" s="3059"/>
      <c r="HNO158" s="3050"/>
      <c r="HNP158" s="3051"/>
      <c r="HNQ158" s="3058"/>
      <c r="HNR158" s="3056"/>
      <c r="HNS158" s="3050"/>
      <c r="HNT158" s="3051"/>
      <c r="HNU158" s="3052"/>
      <c r="HNV158" s="3053"/>
      <c r="HNW158" s="3050"/>
      <c r="HNX158" s="3054"/>
      <c r="HNY158" s="3029"/>
      <c r="HNZ158" s="3055"/>
      <c r="HOA158" s="3056"/>
      <c r="HOB158" s="3057"/>
      <c r="HOC158" s="3058"/>
      <c r="HOD158" s="3059"/>
      <c r="HOE158" s="3058"/>
      <c r="HOF158" s="3059"/>
      <c r="HOG158" s="3050"/>
      <c r="HOH158" s="3051"/>
      <c r="HOI158" s="3058"/>
      <c r="HOJ158" s="3056"/>
      <c r="HOK158" s="3050"/>
      <c r="HOL158" s="3051"/>
      <c r="HOM158" s="3052"/>
      <c r="HON158" s="3053"/>
      <c r="HOO158" s="3050"/>
      <c r="HOP158" s="3054"/>
      <c r="HOQ158" s="3029"/>
      <c r="HOR158" s="3055"/>
      <c r="HOS158" s="3056"/>
      <c r="HOT158" s="3057"/>
      <c r="HOU158" s="3058"/>
      <c r="HOV158" s="3059"/>
      <c r="HOW158" s="3058"/>
      <c r="HOX158" s="3059"/>
      <c r="HOY158" s="3050"/>
      <c r="HOZ158" s="3051"/>
      <c r="HPA158" s="3058"/>
      <c r="HPB158" s="3056"/>
      <c r="HPC158" s="3050"/>
      <c r="HPD158" s="3051"/>
      <c r="HPE158" s="3052"/>
      <c r="HPF158" s="3053"/>
      <c r="HPG158" s="3050"/>
      <c r="HPH158" s="3054"/>
      <c r="HPI158" s="3029"/>
      <c r="HPJ158" s="3055"/>
      <c r="HPK158" s="3056"/>
      <c r="HPL158" s="3057"/>
      <c r="HPM158" s="3058"/>
      <c r="HPN158" s="3059"/>
      <c r="HPO158" s="3058"/>
      <c r="HPP158" s="3059"/>
      <c r="HPQ158" s="3050"/>
      <c r="HPR158" s="3051"/>
      <c r="HPS158" s="3058"/>
      <c r="HPT158" s="3056"/>
      <c r="HPU158" s="3050"/>
      <c r="HPV158" s="3051"/>
      <c r="HPW158" s="3052"/>
      <c r="HPX158" s="3053"/>
      <c r="HPY158" s="3050"/>
      <c r="HPZ158" s="3054"/>
      <c r="HQA158" s="3029"/>
      <c r="HQB158" s="3055"/>
      <c r="HQC158" s="3056"/>
      <c r="HQD158" s="3057"/>
      <c r="HQE158" s="3058"/>
      <c r="HQF158" s="3059"/>
      <c r="HQG158" s="3058"/>
      <c r="HQH158" s="3059"/>
      <c r="HQI158" s="3050"/>
      <c r="HQJ158" s="3051"/>
      <c r="HQK158" s="3058"/>
      <c r="HQL158" s="3056"/>
      <c r="HQM158" s="3050"/>
      <c r="HQN158" s="3051"/>
      <c r="HQO158" s="3052"/>
      <c r="HQP158" s="3053"/>
      <c r="HQQ158" s="3050"/>
      <c r="HQR158" s="3054"/>
      <c r="HQS158" s="3029"/>
      <c r="HQT158" s="3055"/>
      <c r="HQU158" s="3056"/>
      <c r="HQV158" s="3057"/>
      <c r="HQW158" s="3058"/>
      <c r="HQX158" s="3059"/>
      <c r="HQY158" s="3058"/>
      <c r="HQZ158" s="3059"/>
      <c r="HRA158" s="3050"/>
      <c r="HRB158" s="3051"/>
      <c r="HRC158" s="3058"/>
      <c r="HRD158" s="3056"/>
      <c r="HRE158" s="3050"/>
      <c r="HRF158" s="3051"/>
      <c r="HRG158" s="3052"/>
      <c r="HRH158" s="3053"/>
      <c r="HRI158" s="3050"/>
      <c r="HRJ158" s="3054"/>
      <c r="HRK158" s="3029"/>
      <c r="HRL158" s="3055"/>
      <c r="HRM158" s="3056"/>
      <c r="HRN158" s="3057"/>
      <c r="HRO158" s="3058"/>
      <c r="HRP158" s="3059"/>
      <c r="HRQ158" s="3058"/>
      <c r="HRR158" s="3059"/>
      <c r="HRS158" s="3050"/>
      <c r="HRT158" s="3051"/>
      <c r="HRU158" s="3058"/>
      <c r="HRV158" s="3056"/>
      <c r="HRW158" s="3050"/>
      <c r="HRX158" s="3051"/>
      <c r="HRY158" s="3052"/>
      <c r="HRZ158" s="3053"/>
      <c r="HSA158" s="3050"/>
      <c r="HSB158" s="3054"/>
      <c r="HSC158" s="3029"/>
      <c r="HSD158" s="3055"/>
      <c r="HSE158" s="3056"/>
      <c r="HSF158" s="3057"/>
      <c r="HSG158" s="3058"/>
      <c r="HSH158" s="3059"/>
      <c r="HSI158" s="3058"/>
      <c r="HSJ158" s="3059"/>
      <c r="HSK158" s="3050"/>
      <c r="HSL158" s="3051"/>
      <c r="HSM158" s="3058"/>
      <c r="HSN158" s="3056"/>
      <c r="HSO158" s="3050"/>
      <c r="HSP158" s="3051"/>
      <c r="HSQ158" s="3052"/>
      <c r="HSR158" s="3053"/>
      <c r="HSS158" s="3050"/>
      <c r="HST158" s="3054"/>
      <c r="HSU158" s="3029"/>
      <c r="HSV158" s="3055"/>
      <c r="HSW158" s="3056"/>
      <c r="HSX158" s="3057"/>
      <c r="HSY158" s="3058"/>
      <c r="HSZ158" s="3059"/>
      <c r="HTA158" s="3058"/>
      <c r="HTB158" s="3059"/>
      <c r="HTC158" s="3050"/>
      <c r="HTD158" s="3051"/>
      <c r="HTE158" s="3058"/>
      <c r="HTF158" s="3056"/>
      <c r="HTG158" s="3050"/>
      <c r="HTH158" s="3051"/>
      <c r="HTI158" s="3052"/>
      <c r="HTJ158" s="3053"/>
      <c r="HTK158" s="3050"/>
      <c r="HTL158" s="3054"/>
      <c r="HTM158" s="3029"/>
      <c r="HTN158" s="3055"/>
      <c r="HTO158" s="3056"/>
      <c r="HTP158" s="3057"/>
      <c r="HTQ158" s="3058"/>
      <c r="HTR158" s="3059"/>
      <c r="HTS158" s="3058"/>
      <c r="HTT158" s="3059"/>
      <c r="HTU158" s="3050"/>
      <c r="HTV158" s="3051"/>
      <c r="HTW158" s="3058"/>
      <c r="HTX158" s="3056"/>
      <c r="HTY158" s="3050"/>
      <c r="HTZ158" s="3051"/>
      <c r="HUA158" s="3052"/>
      <c r="HUB158" s="3053"/>
      <c r="HUC158" s="3050"/>
      <c r="HUD158" s="3054"/>
      <c r="HUE158" s="3029"/>
      <c r="HUF158" s="3055"/>
      <c r="HUG158" s="3056"/>
      <c r="HUH158" s="3057"/>
      <c r="HUI158" s="3058"/>
      <c r="HUJ158" s="3059"/>
      <c r="HUK158" s="3058"/>
      <c r="HUL158" s="3059"/>
      <c r="HUM158" s="3050"/>
      <c r="HUN158" s="3051"/>
      <c r="HUO158" s="3058"/>
      <c r="HUP158" s="3056"/>
      <c r="HUQ158" s="3050"/>
      <c r="HUR158" s="3051"/>
      <c r="HUS158" s="3052"/>
      <c r="HUT158" s="3053"/>
      <c r="HUU158" s="3050"/>
      <c r="HUV158" s="3054"/>
      <c r="HUW158" s="3029"/>
      <c r="HUX158" s="3055"/>
      <c r="HUY158" s="3056"/>
      <c r="HUZ158" s="3057"/>
      <c r="HVA158" s="3058"/>
      <c r="HVB158" s="3059"/>
      <c r="HVC158" s="3058"/>
      <c r="HVD158" s="3059"/>
      <c r="HVE158" s="3050"/>
      <c r="HVF158" s="3051"/>
      <c r="HVG158" s="3058"/>
      <c r="HVH158" s="3056"/>
      <c r="HVI158" s="3050"/>
      <c r="HVJ158" s="3051"/>
      <c r="HVK158" s="3052"/>
      <c r="HVL158" s="3053"/>
      <c r="HVM158" s="3050"/>
      <c r="HVN158" s="3054"/>
      <c r="HVO158" s="3029"/>
      <c r="HVP158" s="3055"/>
      <c r="HVQ158" s="3056"/>
      <c r="HVR158" s="3057"/>
      <c r="HVS158" s="3058"/>
      <c r="HVT158" s="3059"/>
      <c r="HVU158" s="3058"/>
      <c r="HVV158" s="3059"/>
      <c r="HVW158" s="3050"/>
      <c r="HVX158" s="3051"/>
      <c r="HVY158" s="3058"/>
      <c r="HVZ158" s="3056"/>
      <c r="HWA158" s="3050"/>
      <c r="HWB158" s="3051"/>
      <c r="HWC158" s="3052"/>
      <c r="HWD158" s="3053"/>
      <c r="HWE158" s="3050"/>
      <c r="HWF158" s="3054"/>
      <c r="HWG158" s="3029"/>
      <c r="HWH158" s="3055"/>
      <c r="HWI158" s="3056"/>
      <c r="HWJ158" s="3057"/>
      <c r="HWK158" s="3058"/>
      <c r="HWL158" s="3059"/>
      <c r="HWM158" s="3058"/>
      <c r="HWN158" s="3059"/>
      <c r="HWO158" s="3050"/>
      <c r="HWP158" s="3051"/>
      <c r="HWQ158" s="3058"/>
      <c r="HWR158" s="3056"/>
      <c r="HWS158" s="3050"/>
      <c r="HWT158" s="3051"/>
      <c r="HWU158" s="3052"/>
      <c r="HWV158" s="3053"/>
      <c r="HWW158" s="3050"/>
      <c r="HWX158" s="3054"/>
      <c r="HWY158" s="3029"/>
      <c r="HWZ158" s="3055"/>
      <c r="HXA158" s="3056"/>
      <c r="HXB158" s="3057"/>
      <c r="HXC158" s="3058"/>
      <c r="HXD158" s="3059"/>
      <c r="HXE158" s="3058"/>
      <c r="HXF158" s="3059"/>
      <c r="HXG158" s="3050"/>
      <c r="HXH158" s="3051"/>
      <c r="HXI158" s="3058"/>
      <c r="HXJ158" s="3056"/>
      <c r="HXK158" s="3050"/>
      <c r="HXL158" s="3051"/>
      <c r="HXM158" s="3052"/>
      <c r="HXN158" s="3053"/>
      <c r="HXO158" s="3050"/>
      <c r="HXP158" s="3054"/>
      <c r="HXQ158" s="3029"/>
      <c r="HXR158" s="3055"/>
      <c r="HXS158" s="3056"/>
      <c r="HXT158" s="3057"/>
      <c r="HXU158" s="3058"/>
      <c r="HXV158" s="3059"/>
      <c r="HXW158" s="3058"/>
      <c r="HXX158" s="3059"/>
      <c r="HXY158" s="3050"/>
      <c r="HXZ158" s="3051"/>
      <c r="HYA158" s="3058"/>
      <c r="HYB158" s="3056"/>
      <c r="HYC158" s="3050"/>
      <c r="HYD158" s="3051"/>
      <c r="HYE158" s="3052"/>
      <c r="HYF158" s="3053"/>
      <c r="HYG158" s="3050"/>
      <c r="HYH158" s="3054"/>
      <c r="HYI158" s="3029"/>
      <c r="HYJ158" s="3055"/>
      <c r="HYK158" s="3056"/>
      <c r="HYL158" s="3057"/>
      <c r="HYM158" s="3058"/>
      <c r="HYN158" s="3059"/>
      <c r="HYO158" s="3058"/>
      <c r="HYP158" s="3059"/>
      <c r="HYQ158" s="3050"/>
      <c r="HYR158" s="3051"/>
      <c r="HYS158" s="3058"/>
      <c r="HYT158" s="3056"/>
      <c r="HYU158" s="3050"/>
      <c r="HYV158" s="3051"/>
      <c r="HYW158" s="3052"/>
      <c r="HYX158" s="3053"/>
      <c r="HYY158" s="3050"/>
      <c r="HYZ158" s="3054"/>
      <c r="HZA158" s="3029"/>
      <c r="HZB158" s="3055"/>
      <c r="HZC158" s="3056"/>
      <c r="HZD158" s="3057"/>
      <c r="HZE158" s="3058"/>
      <c r="HZF158" s="3059"/>
      <c r="HZG158" s="3058"/>
      <c r="HZH158" s="3059"/>
      <c r="HZI158" s="3050"/>
      <c r="HZJ158" s="3051"/>
      <c r="HZK158" s="3058"/>
      <c r="HZL158" s="3056"/>
      <c r="HZM158" s="3050"/>
      <c r="HZN158" s="3051"/>
      <c r="HZO158" s="3052"/>
      <c r="HZP158" s="3053"/>
      <c r="HZQ158" s="3050"/>
      <c r="HZR158" s="3054"/>
      <c r="HZS158" s="3029"/>
      <c r="HZT158" s="3055"/>
      <c r="HZU158" s="3056"/>
      <c r="HZV158" s="3057"/>
      <c r="HZW158" s="3058"/>
      <c r="HZX158" s="3059"/>
      <c r="HZY158" s="3058"/>
      <c r="HZZ158" s="3059"/>
      <c r="IAA158" s="3050"/>
      <c r="IAB158" s="3051"/>
      <c r="IAC158" s="3058"/>
      <c r="IAD158" s="3056"/>
      <c r="IAE158" s="3050"/>
      <c r="IAF158" s="3051"/>
      <c r="IAG158" s="3052"/>
      <c r="IAH158" s="3053"/>
      <c r="IAI158" s="3050"/>
      <c r="IAJ158" s="3054"/>
      <c r="IAK158" s="3029"/>
      <c r="IAL158" s="3055"/>
      <c r="IAM158" s="3056"/>
      <c r="IAN158" s="3057"/>
      <c r="IAO158" s="3058"/>
      <c r="IAP158" s="3059"/>
      <c r="IAQ158" s="3058"/>
      <c r="IAR158" s="3059"/>
      <c r="IAS158" s="3050"/>
      <c r="IAT158" s="3051"/>
      <c r="IAU158" s="3058"/>
      <c r="IAV158" s="3056"/>
      <c r="IAW158" s="3050"/>
      <c r="IAX158" s="3051"/>
      <c r="IAY158" s="3052"/>
      <c r="IAZ158" s="3053"/>
      <c r="IBA158" s="3050"/>
      <c r="IBB158" s="3054"/>
      <c r="IBC158" s="3029"/>
      <c r="IBD158" s="3055"/>
      <c r="IBE158" s="3056"/>
      <c r="IBF158" s="3057"/>
      <c r="IBG158" s="3058"/>
      <c r="IBH158" s="3059"/>
      <c r="IBI158" s="3058"/>
      <c r="IBJ158" s="3059"/>
      <c r="IBK158" s="3050"/>
      <c r="IBL158" s="3051"/>
      <c r="IBM158" s="3058"/>
      <c r="IBN158" s="3056"/>
      <c r="IBO158" s="3050"/>
      <c r="IBP158" s="3051"/>
      <c r="IBQ158" s="3052"/>
      <c r="IBR158" s="3053"/>
      <c r="IBS158" s="3050"/>
      <c r="IBT158" s="3054"/>
      <c r="IBU158" s="3029"/>
      <c r="IBV158" s="3055"/>
      <c r="IBW158" s="3056"/>
      <c r="IBX158" s="3057"/>
      <c r="IBY158" s="3058"/>
      <c r="IBZ158" s="3059"/>
      <c r="ICA158" s="3058"/>
      <c r="ICB158" s="3059"/>
      <c r="ICC158" s="3050"/>
      <c r="ICD158" s="3051"/>
      <c r="ICE158" s="3058"/>
      <c r="ICF158" s="3056"/>
      <c r="ICG158" s="3050"/>
      <c r="ICH158" s="3051"/>
      <c r="ICI158" s="3052"/>
      <c r="ICJ158" s="3053"/>
      <c r="ICK158" s="3050"/>
      <c r="ICL158" s="3054"/>
      <c r="ICM158" s="3029"/>
      <c r="ICN158" s="3055"/>
      <c r="ICO158" s="3056"/>
      <c r="ICP158" s="3057"/>
      <c r="ICQ158" s="3058"/>
      <c r="ICR158" s="3059"/>
      <c r="ICS158" s="3058"/>
      <c r="ICT158" s="3059"/>
      <c r="ICU158" s="3050"/>
      <c r="ICV158" s="3051"/>
      <c r="ICW158" s="3058"/>
      <c r="ICX158" s="3056"/>
      <c r="ICY158" s="3050"/>
      <c r="ICZ158" s="3051"/>
      <c r="IDA158" s="3052"/>
      <c r="IDB158" s="3053"/>
      <c r="IDC158" s="3050"/>
      <c r="IDD158" s="3054"/>
      <c r="IDE158" s="3029"/>
      <c r="IDF158" s="3055"/>
      <c r="IDG158" s="3056"/>
      <c r="IDH158" s="3057"/>
      <c r="IDI158" s="3058"/>
      <c r="IDJ158" s="3059"/>
      <c r="IDK158" s="3058"/>
      <c r="IDL158" s="3059"/>
      <c r="IDM158" s="3050"/>
      <c r="IDN158" s="3051"/>
      <c r="IDO158" s="3058"/>
      <c r="IDP158" s="3056"/>
      <c r="IDQ158" s="3050"/>
      <c r="IDR158" s="3051"/>
      <c r="IDS158" s="3052"/>
      <c r="IDT158" s="3053"/>
      <c r="IDU158" s="3050"/>
      <c r="IDV158" s="3054"/>
      <c r="IDW158" s="3029"/>
      <c r="IDX158" s="3055"/>
      <c r="IDY158" s="3056"/>
      <c r="IDZ158" s="3057"/>
      <c r="IEA158" s="3058"/>
      <c r="IEB158" s="3059"/>
      <c r="IEC158" s="3058"/>
      <c r="IED158" s="3059"/>
      <c r="IEE158" s="3050"/>
      <c r="IEF158" s="3051"/>
      <c r="IEG158" s="3058"/>
      <c r="IEH158" s="3056"/>
      <c r="IEI158" s="3050"/>
      <c r="IEJ158" s="3051"/>
      <c r="IEK158" s="3052"/>
      <c r="IEL158" s="3053"/>
      <c r="IEM158" s="3050"/>
      <c r="IEN158" s="3054"/>
      <c r="IEO158" s="3029"/>
      <c r="IEP158" s="3055"/>
      <c r="IEQ158" s="3056"/>
      <c r="IER158" s="3057"/>
      <c r="IES158" s="3058"/>
      <c r="IET158" s="3059"/>
      <c r="IEU158" s="3058"/>
      <c r="IEV158" s="3059"/>
      <c r="IEW158" s="3050"/>
      <c r="IEX158" s="3051"/>
      <c r="IEY158" s="3058"/>
      <c r="IEZ158" s="3056"/>
      <c r="IFA158" s="3050"/>
      <c r="IFB158" s="3051"/>
      <c r="IFC158" s="3052"/>
      <c r="IFD158" s="3053"/>
      <c r="IFE158" s="3050"/>
      <c r="IFF158" s="3054"/>
      <c r="IFG158" s="3029"/>
      <c r="IFH158" s="3055"/>
      <c r="IFI158" s="3056"/>
      <c r="IFJ158" s="3057"/>
      <c r="IFK158" s="3058"/>
      <c r="IFL158" s="3059"/>
      <c r="IFM158" s="3058"/>
      <c r="IFN158" s="3059"/>
      <c r="IFO158" s="3050"/>
      <c r="IFP158" s="3051"/>
      <c r="IFQ158" s="3058"/>
      <c r="IFR158" s="3056"/>
      <c r="IFS158" s="3050"/>
      <c r="IFT158" s="3051"/>
      <c r="IFU158" s="3052"/>
      <c r="IFV158" s="3053"/>
      <c r="IFW158" s="3050"/>
      <c r="IFX158" s="3054"/>
      <c r="IFY158" s="3029"/>
      <c r="IFZ158" s="3055"/>
      <c r="IGA158" s="3056"/>
      <c r="IGB158" s="3057"/>
      <c r="IGC158" s="3058"/>
      <c r="IGD158" s="3059"/>
      <c r="IGE158" s="3058"/>
      <c r="IGF158" s="3059"/>
      <c r="IGG158" s="3050"/>
      <c r="IGH158" s="3051"/>
      <c r="IGI158" s="3058"/>
      <c r="IGJ158" s="3056"/>
      <c r="IGK158" s="3050"/>
      <c r="IGL158" s="3051"/>
      <c r="IGM158" s="3052"/>
      <c r="IGN158" s="3053"/>
      <c r="IGO158" s="3050"/>
      <c r="IGP158" s="3054"/>
      <c r="IGQ158" s="3029"/>
      <c r="IGR158" s="3055"/>
      <c r="IGS158" s="3056"/>
      <c r="IGT158" s="3057"/>
      <c r="IGU158" s="3058"/>
      <c r="IGV158" s="3059"/>
      <c r="IGW158" s="3058"/>
      <c r="IGX158" s="3059"/>
      <c r="IGY158" s="3050"/>
      <c r="IGZ158" s="3051"/>
      <c r="IHA158" s="3058"/>
      <c r="IHB158" s="3056"/>
      <c r="IHC158" s="3050"/>
      <c r="IHD158" s="3051"/>
      <c r="IHE158" s="3052"/>
      <c r="IHF158" s="3053"/>
      <c r="IHG158" s="3050"/>
      <c r="IHH158" s="3054"/>
      <c r="IHI158" s="3029"/>
      <c r="IHJ158" s="3055"/>
      <c r="IHK158" s="3056"/>
      <c r="IHL158" s="3057"/>
      <c r="IHM158" s="3058"/>
      <c r="IHN158" s="3059"/>
      <c r="IHO158" s="3058"/>
      <c r="IHP158" s="3059"/>
      <c r="IHQ158" s="3050"/>
      <c r="IHR158" s="3051"/>
      <c r="IHS158" s="3058"/>
      <c r="IHT158" s="3056"/>
      <c r="IHU158" s="3050"/>
      <c r="IHV158" s="3051"/>
      <c r="IHW158" s="3052"/>
      <c r="IHX158" s="3053"/>
      <c r="IHY158" s="3050"/>
      <c r="IHZ158" s="3054"/>
      <c r="IIA158" s="3029"/>
      <c r="IIB158" s="3055"/>
      <c r="IIC158" s="3056"/>
      <c r="IID158" s="3057"/>
      <c r="IIE158" s="3058"/>
      <c r="IIF158" s="3059"/>
      <c r="IIG158" s="3058"/>
      <c r="IIH158" s="3059"/>
      <c r="III158" s="3050"/>
      <c r="IIJ158" s="3051"/>
      <c r="IIK158" s="3058"/>
      <c r="IIL158" s="3056"/>
      <c r="IIM158" s="3050"/>
      <c r="IIN158" s="3051"/>
      <c r="IIO158" s="3052"/>
      <c r="IIP158" s="3053"/>
      <c r="IIQ158" s="3050"/>
      <c r="IIR158" s="3054"/>
      <c r="IIS158" s="3029"/>
      <c r="IIT158" s="3055"/>
      <c r="IIU158" s="3056"/>
      <c r="IIV158" s="3057"/>
      <c r="IIW158" s="3058"/>
      <c r="IIX158" s="3059"/>
      <c r="IIY158" s="3058"/>
      <c r="IIZ158" s="3059"/>
      <c r="IJA158" s="3050"/>
      <c r="IJB158" s="3051"/>
      <c r="IJC158" s="3058"/>
      <c r="IJD158" s="3056"/>
      <c r="IJE158" s="3050"/>
      <c r="IJF158" s="3051"/>
      <c r="IJG158" s="3052"/>
      <c r="IJH158" s="3053"/>
      <c r="IJI158" s="3050"/>
      <c r="IJJ158" s="3054"/>
      <c r="IJK158" s="3029"/>
      <c r="IJL158" s="3055"/>
      <c r="IJM158" s="3056"/>
      <c r="IJN158" s="3057"/>
      <c r="IJO158" s="3058"/>
      <c r="IJP158" s="3059"/>
      <c r="IJQ158" s="3058"/>
      <c r="IJR158" s="3059"/>
      <c r="IJS158" s="3050"/>
      <c r="IJT158" s="3051"/>
      <c r="IJU158" s="3058"/>
      <c r="IJV158" s="3056"/>
      <c r="IJW158" s="3050"/>
      <c r="IJX158" s="3051"/>
      <c r="IJY158" s="3052"/>
      <c r="IJZ158" s="3053"/>
      <c r="IKA158" s="3050"/>
      <c r="IKB158" s="3054"/>
      <c r="IKC158" s="3029"/>
      <c r="IKD158" s="3055"/>
      <c r="IKE158" s="3056"/>
      <c r="IKF158" s="3057"/>
      <c r="IKG158" s="3058"/>
      <c r="IKH158" s="3059"/>
      <c r="IKI158" s="3058"/>
      <c r="IKJ158" s="3059"/>
      <c r="IKK158" s="3050"/>
      <c r="IKL158" s="3051"/>
      <c r="IKM158" s="3058"/>
      <c r="IKN158" s="3056"/>
      <c r="IKO158" s="3050"/>
      <c r="IKP158" s="3051"/>
      <c r="IKQ158" s="3052"/>
      <c r="IKR158" s="3053"/>
      <c r="IKS158" s="3050"/>
      <c r="IKT158" s="3054"/>
      <c r="IKU158" s="3029"/>
      <c r="IKV158" s="3055"/>
      <c r="IKW158" s="3056"/>
      <c r="IKX158" s="3057"/>
      <c r="IKY158" s="3058"/>
      <c r="IKZ158" s="3059"/>
      <c r="ILA158" s="3058"/>
      <c r="ILB158" s="3059"/>
      <c r="ILC158" s="3050"/>
      <c r="ILD158" s="3051"/>
      <c r="ILE158" s="3058"/>
      <c r="ILF158" s="3056"/>
      <c r="ILG158" s="3050"/>
      <c r="ILH158" s="3051"/>
      <c r="ILI158" s="3052"/>
      <c r="ILJ158" s="3053"/>
      <c r="ILK158" s="3050"/>
      <c r="ILL158" s="3054"/>
      <c r="ILM158" s="3029"/>
      <c r="ILN158" s="3055"/>
      <c r="ILO158" s="3056"/>
      <c r="ILP158" s="3057"/>
      <c r="ILQ158" s="3058"/>
      <c r="ILR158" s="3059"/>
      <c r="ILS158" s="3058"/>
      <c r="ILT158" s="3059"/>
      <c r="ILU158" s="3050"/>
      <c r="ILV158" s="3051"/>
      <c r="ILW158" s="3058"/>
      <c r="ILX158" s="3056"/>
      <c r="ILY158" s="3050"/>
      <c r="ILZ158" s="3051"/>
      <c r="IMA158" s="3052"/>
      <c r="IMB158" s="3053"/>
      <c r="IMC158" s="3050"/>
      <c r="IMD158" s="3054"/>
      <c r="IME158" s="3029"/>
      <c r="IMF158" s="3055"/>
      <c r="IMG158" s="3056"/>
      <c r="IMH158" s="3057"/>
      <c r="IMI158" s="3058"/>
      <c r="IMJ158" s="3059"/>
      <c r="IMK158" s="3058"/>
      <c r="IML158" s="3059"/>
      <c r="IMM158" s="3050"/>
      <c r="IMN158" s="3051"/>
      <c r="IMO158" s="3058"/>
      <c r="IMP158" s="3056"/>
      <c r="IMQ158" s="3050"/>
      <c r="IMR158" s="3051"/>
      <c r="IMS158" s="3052"/>
      <c r="IMT158" s="3053"/>
      <c r="IMU158" s="3050"/>
      <c r="IMV158" s="3054"/>
      <c r="IMW158" s="3029"/>
      <c r="IMX158" s="3055"/>
      <c r="IMY158" s="3056"/>
      <c r="IMZ158" s="3057"/>
      <c r="INA158" s="3058"/>
      <c r="INB158" s="3059"/>
      <c r="INC158" s="3058"/>
      <c r="IND158" s="3059"/>
      <c r="INE158" s="3050"/>
      <c r="INF158" s="3051"/>
      <c r="ING158" s="3058"/>
      <c r="INH158" s="3056"/>
      <c r="INI158" s="3050"/>
      <c r="INJ158" s="3051"/>
      <c r="INK158" s="3052"/>
      <c r="INL158" s="3053"/>
      <c r="INM158" s="3050"/>
      <c r="INN158" s="3054"/>
      <c r="INO158" s="3029"/>
      <c r="INP158" s="3055"/>
      <c r="INQ158" s="3056"/>
      <c r="INR158" s="3057"/>
      <c r="INS158" s="3058"/>
      <c r="INT158" s="3059"/>
      <c r="INU158" s="3058"/>
      <c r="INV158" s="3059"/>
      <c r="INW158" s="3050"/>
      <c r="INX158" s="3051"/>
      <c r="INY158" s="3058"/>
      <c r="INZ158" s="3056"/>
      <c r="IOA158" s="3050"/>
      <c r="IOB158" s="3051"/>
      <c r="IOC158" s="3052"/>
      <c r="IOD158" s="3053"/>
      <c r="IOE158" s="3050"/>
      <c r="IOF158" s="3054"/>
      <c r="IOG158" s="3029"/>
      <c r="IOH158" s="3055"/>
      <c r="IOI158" s="3056"/>
      <c r="IOJ158" s="3057"/>
      <c r="IOK158" s="3058"/>
      <c r="IOL158" s="3059"/>
      <c r="IOM158" s="3058"/>
      <c r="ION158" s="3059"/>
      <c r="IOO158" s="3050"/>
      <c r="IOP158" s="3051"/>
      <c r="IOQ158" s="3058"/>
      <c r="IOR158" s="3056"/>
      <c r="IOS158" s="3050"/>
      <c r="IOT158" s="3051"/>
      <c r="IOU158" s="3052"/>
      <c r="IOV158" s="3053"/>
      <c r="IOW158" s="3050"/>
      <c r="IOX158" s="3054"/>
      <c r="IOY158" s="3029"/>
      <c r="IOZ158" s="3055"/>
      <c r="IPA158" s="3056"/>
      <c r="IPB158" s="3057"/>
      <c r="IPC158" s="3058"/>
      <c r="IPD158" s="3059"/>
      <c r="IPE158" s="3058"/>
      <c r="IPF158" s="3059"/>
      <c r="IPG158" s="3050"/>
      <c r="IPH158" s="3051"/>
      <c r="IPI158" s="3058"/>
      <c r="IPJ158" s="3056"/>
      <c r="IPK158" s="3050"/>
      <c r="IPL158" s="3051"/>
      <c r="IPM158" s="3052"/>
      <c r="IPN158" s="3053"/>
      <c r="IPO158" s="3050"/>
      <c r="IPP158" s="3054"/>
      <c r="IPQ158" s="3029"/>
      <c r="IPR158" s="3055"/>
      <c r="IPS158" s="3056"/>
      <c r="IPT158" s="3057"/>
      <c r="IPU158" s="3058"/>
      <c r="IPV158" s="3059"/>
      <c r="IPW158" s="3058"/>
      <c r="IPX158" s="3059"/>
      <c r="IPY158" s="3050"/>
      <c r="IPZ158" s="3051"/>
      <c r="IQA158" s="3058"/>
      <c r="IQB158" s="3056"/>
      <c r="IQC158" s="3050"/>
      <c r="IQD158" s="3051"/>
      <c r="IQE158" s="3052"/>
      <c r="IQF158" s="3053"/>
      <c r="IQG158" s="3050"/>
      <c r="IQH158" s="3054"/>
      <c r="IQI158" s="3029"/>
      <c r="IQJ158" s="3055"/>
      <c r="IQK158" s="3056"/>
      <c r="IQL158" s="3057"/>
      <c r="IQM158" s="3058"/>
      <c r="IQN158" s="3059"/>
      <c r="IQO158" s="3058"/>
      <c r="IQP158" s="3059"/>
      <c r="IQQ158" s="3050"/>
      <c r="IQR158" s="3051"/>
      <c r="IQS158" s="3058"/>
      <c r="IQT158" s="3056"/>
      <c r="IQU158" s="3050"/>
      <c r="IQV158" s="3051"/>
      <c r="IQW158" s="3052"/>
      <c r="IQX158" s="3053"/>
      <c r="IQY158" s="3050"/>
      <c r="IQZ158" s="3054"/>
      <c r="IRA158" s="3029"/>
      <c r="IRB158" s="3055"/>
      <c r="IRC158" s="3056"/>
      <c r="IRD158" s="3057"/>
      <c r="IRE158" s="3058"/>
      <c r="IRF158" s="3059"/>
      <c r="IRG158" s="3058"/>
      <c r="IRH158" s="3059"/>
      <c r="IRI158" s="3050"/>
      <c r="IRJ158" s="3051"/>
      <c r="IRK158" s="3058"/>
      <c r="IRL158" s="3056"/>
      <c r="IRM158" s="3050"/>
      <c r="IRN158" s="3051"/>
      <c r="IRO158" s="3052"/>
      <c r="IRP158" s="3053"/>
      <c r="IRQ158" s="3050"/>
      <c r="IRR158" s="3054"/>
      <c r="IRS158" s="3029"/>
      <c r="IRT158" s="3055"/>
      <c r="IRU158" s="3056"/>
      <c r="IRV158" s="3057"/>
      <c r="IRW158" s="3058"/>
      <c r="IRX158" s="3059"/>
      <c r="IRY158" s="3058"/>
      <c r="IRZ158" s="3059"/>
      <c r="ISA158" s="3050"/>
      <c r="ISB158" s="3051"/>
      <c r="ISC158" s="3058"/>
      <c r="ISD158" s="3056"/>
      <c r="ISE158" s="3050"/>
      <c r="ISF158" s="3051"/>
      <c r="ISG158" s="3052"/>
      <c r="ISH158" s="3053"/>
      <c r="ISI158" s="3050"/>
      <c r="ISJ158" s="3054"/>
      <c r="ISK158" s="3029"/>
      <c r="ISL158" s="3055"/>
      <c r="ISM158" s="3056"/>
      <c r="ISN158" s="3057"/>
      <c r="ISO158" s="3058"/>
      <c r="ISP158" s="3059"/>
      <c r="ISQ158" s="3058"/>
      <c r="ISR158" s="3059"/>
      <c r="ISS158" s="3050"/>
      <c r="IST158" s="3051"/>
      <c r="ISU158" s="3058"/>
      <c r="ISV158" s="3056"/>
      <c r="ISW158" s="3050"/>
      <c r="ISX158" s="3051"/>
      <c r="ISY158" s="3052"/>
      <c r="ISZ158" s="3053"/>
      <c r="ITA158" s="3050"/>
      <c r="ITB158" s="3054"/>
      <c r="ITC158" s="3029"/>
      <c r="ITD158" s="3055"/>
      <c r="ITE158" s="3056"/>
      <c r="ITF158" s="3057"/>
      <c r="ITG158" s="3058"/>
      <c r="ITH158" s="3059"/>
      <c r="ITI158" s="3058"/>
      <c r="ITJ158" s="3059"/>
      <c r="ITK158" s="3050"/>
      <c r="ITL158" s="3051"/>
      <c r="ITM158" s="3058"/>
      <c r="ITN158" s="3056"/>
      <c r="ITO158" s="3050"/>
      <c r="ITP158" s="3051"/>
      <c r="ITQ158" s="3052"/>
      <c r="ITR158" s="3053"/>
      <c r="ITS158" s="3050"/>
      <c r="ITT158" s="3054"/>
      <c r="ITU158" s="3029"/>
      <c r="ITV158" s="3055"/>
      <c r="ITW158" s="3056"/>
      <c r="ITX158" s="3057"/>
      <c r="ITY158" s="3058"/>
      <c r="ITZ158" s="3059"/>
      <c r="IUA158" s="3058"/>
      <c r="IUB158" s="3059"/>
      <c r="IUC158" s="3050"/>
      <c r="IUD158" s="3051"/>
      <c r="IUE158" s="3058"/>
      <c r="IUF158" s="3056"/>
      <c r="IUG158" s="3050"/>
      <c r="IUH158" s="3051"/>
      <c r="IUI158" s="3052"/>
      <c r="IUJ158" s="3053"/>
      <c r="IUK158" s="3050"/>
      <c r="IUL158" s="3054"/>
      <c r="IUM158" s="3029"/>
      <c r="IUN158" s="3055"/>
      <c r="IUO158" s="3056"/>
      <c r="IUP158" s="3057"/>
      <c r="IUQ158" s="3058"/>
      <c r="IUR158" s="3059"/>
      <c r="IUS158" s="3058"/>
      <c r="IUT158" s="3059"/>
      <c r="IUU158" s="3050"/>
      <c r="IUV158" s="3051"/>
      <c r="IUW158" s="3058"/>
      <c r="IUX158" s="3056"/>
      <c r="IUY158" s="3050"/>
      <c r="IUZ158" s="3051"/>
      <c r="IVA158" s="3052"/>
      <c r="IVB158" s="3053"/>
      <c r="IVC158" s="3050"/>
      <c r="IVD158" s="3054"/>
      <c r="IVE158" s="3029"/>
      <c r="IVF158" s="3055"/>
      <c r="IVG158" s="3056"/>
      <c r="IVH158" s="3057"/>
      <c r="IVI158" s="3058"/>
      <c r="IVJ158" s="3059"/>
      <c r="IVK158" s="3058"/>
      <c r="IVL158" s="3059"/>
      <c r="IVM158" s="3050"/>
      <c r="IVN158" s="3051"/>
      <c r="IVO158" s="3058"/>
      <c r="IVP158" s="3056"/>
      <c r="IVQ158" s="3050"/>
      <c r="IVR158" s="3051"/>
      <c r="IVS158" s="3052"/>
      <c r="IVT158" s="3053"/>
      <c r="IVU158" s="3050"/>
      <c r="IVV158" s="3054"/>
      <c r="IVW158" s="3029"/>
      <c r="IVX158" s="3055"/>
      <c r="IVY158" s="3056"/>
      <c r="IVZ158" s="3057"/>
      <c r="IWA158" s="3058"/>
      <c r="IWB158" s="3059"/>
      <c r="IWC158" s="3058"/>
      <c r="IWD158" s="3059"/>
      <c r="IWE158" s="3050"/>
      <c r="IWF158" s="3051"/>
      <c r="IWG158" s="3058"/>
      <c r="IWH158" s="3056"/>
      <c r="IWI158" s="3050"/>
      <c r="IWJ158" s="3051"/>
      <c r="IWK158" s="3052"/>
      <c r="IWL158" s="3053"/>
      <c r="IWM158" s="3050"/>
      <c r="IWN158" s="3054"/>
      <c r="IWO158" s="3029"/>
      <c r="IWP158" s="3055"/>
      <c r="IWQ158" s="3056"/>
      <c r="IWR158" s="3057"/>
      <c r="IWS158" s="3058"/>
      <c r="IWT158" s="3059"/>
      <c r="IWU158" s="3058"/>
      <c r="IWV158" s="3059"/>
      <c r="IWW158" s="3050"/>
      <c r="IWX158" s="3051"/>
      <c r="IWY158" s="3058"/>
      <c r="IWZ158" s="3056"/>
      <c r="IXA158" s="3050"/>
      <c r="IXB158" s="3051"/>
      <c r="IXC158" s="3052"/>
      <c r="IXD158" s="3053"/>
      <c r="IXE158" s="3050"/>
      <c r="IXF158" s="3054"/>
      <c r="IXG158" s="3029"/>
      <c r="IXH158" s="3055"/>
      <c r="IXI158" s="3056"/>
      <c r="IXJ158" s="3057"/>
      <c r="IXK158" s="3058"/>
      <c r="IXL158" s="3059"/>
      <c r="IXM158" s="3058"/>
      <c r="IXN158" s="3059"/>
      <c r="IXO158" s="3050"/>
      <c r="IXP158" s="3051"/>
      <c r="IXQ158" s="3058"/>
      <c r="IXR158" s="3056"/>
      <c r="IXS158" s="3050"/>
      <c r="IXT158" s="3051"/>
      <c r="IXU158" s="3052"/>
      <c r="IXV158" s="3053"/>
      <c r="IXW158" s="3050"/>
      <c r="IXX158" s="3054"/>
      <c r="IXY158" s="3029"/>
      <c r="IXZ158" s="3055"/>
      <c r="IYA158" s="3056"/>
      <c r="IYB158" s="3057"/>
      <c r="IYC158" s="3058"/>
      <c r="IYD158" s="3059"/>
      <c r="IYE158" s="3058"/>
      <c r="IYF158" s="3059"/>
      <c r="IYG158" s="3050"/>
      <c r="IYH158" s="3051"/>
      <c r="IYI158" s="3058"/>
      <c r="IYJ158" s="3056"/>
      <c r="IYK158" s="3050"/>
      <c r="IYL158" s="3051"/>
      <c r="IYM158" s="3052"/>
      <c r="IYN158" s="3053"/>
      <c r="IYO158" s="3050"/>
      <c r="IYP158" s="3054"/>
      <c r="IYQ158" s="3029"/>
      <c r="IYR158" s="3055"/>
      <c r="IYS158" s="3056"/>
      <c r="IYT158" s="3057"/>
      <c r="IYU158" s="3058"/>
      <c r="IYV158" s="3059"/>
      <c r="IYW158" s="3058"/>
      <c r="IYX158" s="3059"/>
      <c r="IYY158" s="3050"/>
      <c r="IYZ158" s="3051"/>
      <c r="IZA158" s="3058"/>
      <c r="IZB158" s="3056"/>
      <c r="IZC158" s="3050"/>
      <c r="IZD158" s="3051"/>
      <c r="IZE158" s="3052"/>
      <c r="IZF158" s="3053"/>
      <c r="IZG158" s="3050"/>
      <c r="IZH158" s="3054"/>
      <c r="IZI158" s="3029"/>
      <c r="IZJ158" s="3055"/>
      <c r="IZK158" s="3056"/>
      <c r="IZL158" s="3057"/>
      <c r="IZM158" s="3058"/>
      <c r="IZN158" s="3059"/>
      <c r="IZO158" s="3058"/>
      <c r="IZP158" s="3059"/>
      <c r="IZQ158" s="3050"/>
      <c r="IZR158" s="3051"/>
      <c r="IZS158" s="3058"/>
      <c r="IZT158" s="3056"/>
      <c r="IZU158" s="3050"/>
      <c r="IZV158" s="3051"/>
      <c r="IZW158" s="3052"/>
      <c r="IZX158" s="3053"/>
      <c r="IZY158" s="3050"/>
      <c r="IZZ158" s="3054"/>
      <c r="JAA158" s="3029"/>
      <c r="JAB158" s="3055"/>
      <c r="JAC158" s="3056"/>
      <c r="JAD158" s="3057"/>
      <c r="JAE158" s="3058"/>
      <c r="JAF158" s="3059"/>
      <c r="JAG158" s="3058"/>
      <c r="JAH158" s="3059"/>
      <c r="JAI158" s="3050"/>
      <c r="JAJ158" s="3051"/>
      <c r="JAK158" s="3058"/>
      <c r="JAL158" s="3056"/>
      <c r="JAM158" s="3050"/>
      <c r="JAN158" s="3051"/>
      <c r="JAO158" s="3052"/>
      <c r="JAP158" s="3053"/>
      <c r="JAQ158" s="3050"/>
      <c r="JAR158" s="3054"/>
      <c r="JAS158" s="3029"/>
      <c r="JAT158" s="3055"/>
      <c r="JAU158" s="3056"/>
      <c r="JAV158" s="3057"/>
      <c r="JAW158" s="3058"/>
      <c r="JAX158" s="3059"/>
      <c r="JAY158" s="3058"/>
      <c r="JAZ158" s="3059"/>
      <c r="JBA158" s="3050"/>
      <c r="JBB158" s="3051"/>
      <c r="JBC158" s="3058"/>
      <c r="JBD158" s="3056"/>
      <c r="JBE158" s="3050"/>
      <c r="JBF158" s="3051"/>
      <c r="JBG158" s="3052"/>
      <c r="JBH158" s="3053"/>
      <c r="JBI158" s="3050"/>
      <c r="JBJ158" s="3054"/>
      <c r="JBK158" s="3029"/>
      <c r="JBL158" s="3055"/>
      <c r="JBM158" s="3056"/>
      <c r="JBN158" s="3057"/>
      <c r="JBO158" s="3058"/>
      <c r="JBP158" s="3059"/>
      <c r="JBQ158" s="3058"/>
      <c r="JBR158" s="3059"/>
      <c r="JBS158" s="3050"/>
      <c r="JBT158" s="3051"/>
      <c r="JBU158" s="3058"/>
      <c r="JBV158" s="3056"/>
      <c r="JBW158" s="3050"/>
      <c r="JBX158" s="3051"/>
      <c r="JBY158" s="3052"/>
      <c r="JBZ158" s="3053"/>
      <c r="JCA158" s="3050"/>
      <c r="JCB158" s="3054"/>
      <c r="JCC158" s="3029"/>
      <c r="JCD158" s="3055"/>
      <c r="JCE158" s="3056"/>
      <c r="JCF158" s="3057"/>
      <c r="JCG158" s="3058"/>
      <c r="JCH158" s="3059"/>
      <c r="JCI158" s="3058"/>
      <c r="JCJ158" s="3059"/>
      <c r="JCK158" s="3050"/>
      <c r="JCL158" s="3051"/>
      <c r="JCM158" s="3058"/>
      <c r="JCN158" s="3056"/>
      <c r="JCO158" s="3050"/>
      <c r="JCP158" s="3051"/>
      <c r="JCQ158" s="3052"/>
      <c r="JCR158" s="3053"/>
      <c r="JCS158" s="3050"/>
      <c r="JCT158" s="3054"/>
      <c r="JCU158" s="3029"/>
      <c r="JCV158" s="3055"/>
      <c r="JCW158" s="3056"/>
      <c r="JCX158" s="3057"/>
      <c r="JCY158" s="3058"/>
      <c r="JCZ158" s="3059"/>
      <c r="JDA158" s="3058"/>
      <c r="JDB158" s="3059"/>
      <c r="JDC158" s="3050"/>
      <c r="JDD158" s="3051"/>
      <c r="JDE158" s="3058"/>
      <c r="JDF158" s="3056"/>
      <c r="JDG158" s="3050"/>
      <c r="JDH158" s="3051"/>
      <c r="JDI158" s="3052"/>
      <c r="JDJ158" s="3053"/>
      <c r="JDK158" s="3050"/>
      <c r="JDL158" s="3054"/>
      <c r="JDM158" s="3029"/>
      <c r="JDN158" s="3055"/>
      <c r="JDO158" s="3056"/>
      <c r="JDP158" s="3057"/>
      <c r="JDQ158" s="3058"/>
      <c r="JDR158" s="3059"/>
      <c r="JDS158" s="3058"/>
      <c r="JDT158" s="3059"/>
      <c r="JDU158" s="3050"/>
      <c r="JDV158" s="3051"/>
      <c r="JDW158" s="3058"/>
      <c r="JDX158" s="3056"/>
      <c r="JDY158" s="3050"/>
      <c r="JDZ158" s="3051"/>
      <c r="JEA158" s="3052"/>
      <c r="JEB158" s="3053"/>
      <c r="JEC158" s="3050"/>
      <c r="JED158" s="3054"/>
      <c r="JEE158" s="3029"/>
      <c r="JEF158" s="3055"/>
      <c r="JEG158" s="3056"/>
      <c r="JEH158" s="3057"/>
      <c r="JEI158" s="3058"/>
      <c r="JEJ158" s="3059"/>
      <c r="JEK158" s="3058"/>
      <c r="JEL158" s="3059"/>
      <c r="JEM158" s="3050"/>
      <c r="JEN158" s="3051"/>
      <c r="JEO158" s="3058"/>
      <c r="JEP158" s="3056"/>
      <c r="JEQ158" s="3050"/>
      <c r="JER158" s="3051"/>
      <c r="JES158" s="3052"/>
      <c r="JET158" s="3053"/>
      <c r="JEU158" s="3050"/>
      <c r="JEV158" s="3054"/>
      <c r="JEW158" s="3029"/>
      <c r="JEX158" s="3055"/>
      <c r="JEY158" s="3056"/>
      <c r="JEZ158" s="3057"/>
      <c r="JFA158" s="3058"/>
      <c r="JFB158" s="3059"/>
      <c r="JFC158" s="3058"/>
      <c r="JFD158" s="3059"/>
      <c r="JFE158" s="3050"/>
      <c r="JFF158" s="3051"/>
      <c r="JFG158" s="3058"/>
      <c r="JFH158" s="3056"/>
      <c r="JFI158" s="3050"/>
      <c r="JFJ158" s="3051"/>
      <c r="JFK158" s="3052"/>
      <c r="JFL158" s="3053"/>
      <c r="JFM158" s="3050"/>
      <c r="JFN158" s="3054"/>
      <c r="JFO158" s="3029"/>
      <c r="JFP158" s="3055"/>
      <c r="JFQ158" s="3056"/>
      <c r="JFR158" s="3057"/>
      <c r="JFS158" s="3058"/>
      <c r="JFT158" s="3059"/>
      <c r="JFU158" s="3058"/>
      <c r="JFV158" s="3059"/>
      <c r="JFW158" s="3050"/>
      <c r="JFX158" s="3051"/>
      <c r="JFY158" s="3058"/>
      <c r="JFZ158" s="3056"/>
      <c r="JGA158" s="3050"/>
      <c r="JGB158" s="3051"/>
      <c r="JGC158" s="3052"/>
      <c r="JGD158" s="3053"/>
      <c r="JGE158" s="3050"/>
      <c r="JGF158" s="3054"/>
      <c r="JGG158" s="3029"/>
      <c r="JGH158" s="3055"/>
      <c r="JGI158" s="3056"/>
      <c r="JGJ158" s="3057"/>
      <c r="JGK158" s="3058"/>
      <c r="JGL158" s="3059"/>
      <c r="JGM158" s="3058"/>
      <c r="JGN158" s="3059"/>
      <c r="JGO158" s="3050"/>
      <c r="JGP158" s="3051"/>
      <c r="JGQ158" s="3058"/>
      <c r="JGR158" s="3056"/>
      <c r="JGS158" s="3050"/>
      <c r="JGT158" s="3051"/>
      <c r="JGU158" s="3052"/>
      <c r="JGV158" s="3053"/>
      <c r="JGW158" s="3050"/>
      <c r="JGX158" s="3054"/>
      <c r="JGY158" s="3029"/>
      <c r="JGZ158" s="3055"/>
      <c r="JHA158" s="3056"/>
      <c r="JHB158" s="3057"/>
      <c r="JHC158" s="3058"/>
      <c r="JHD158" s="3059"/>
      <c r="JHE158" s="3058"/>
      <c r="JHF158" s="3059"/>
      <c r="JHG158" s="3050"/>
      <c r="JHH158" s="3051"/>
      <c r="JHI158" s="3058"/>
      <c r="JHJ158" s="3056"/>
      <c r="JHK158" s="3050"/>
      <c r="JHL158" s="3051"/>
      <c r="JHM158" s="3052"/>
      <c r="JHN158" s="3053"/>
      <c r="JHO158" s="3050"/>
      <c r="JHP158" s="3054"/>
      <c r="JHQ158" s="3029"/>
      <c r="JHR158" s="3055"/>
      <c r="JHS158" s="3056"/>
      <c r="JHT158" s="3057"/>
      <c r="JHU158" s="3058"/>
      <c r="JHV158" s="3059"/>
      <c r="JHW158" s="3058"/>
      <c r="JHX158" s="3059"/>
      <c r="JHY158" s="3050"/>
      <c r="JHZ158" s="3051"/>
      <c r="JIA158" s="3058"/>
      <c r="JIB158" s="3056"/>
      <c r="JIC158" s="3050"/>
      <c r="JID158" s="3051"/>
      <c r="JIE158" s="3052"/>
      <c r="JIF158" s="3053"/>
      <c r="JIG158" s="3050"/>
      <c r="JIH158" s="3054"/>
      <c r="JII158" s="3029"/>
      <c r="JIJ158" s="3055"/>
      <c r="JIK158" s="3056"/>
      <c r="JIL158" s="3057"/>
      <c r="JIM158" s="3058"/>
      <c r="JIN158" s="3059"/>
      <c r="JIO158" s="3058"/>
      <c r="JIP158" s="3059"/>
      <c r="JIQ158" s="3050"/>
      <c r="JIR158" s="3051"/>
      <c r="JIS158" s="3058"/>
      <c r="JIT158" s="3056"/>
      <c r="JIU158" s="3050"/>
      <c r="JIV158" s="3051"/>
      <c r="JIW158" s="3052"/>
      <c r="JIX158" s="3053"/>
      <c r="JIY158" s="3050"/>
      <c r="JIZ158" s="3054"/>
      <c r="JJA158" s="3029"/>
      <c r="JJB158" s="3055"/>
      <c r="JJC158" s="3056"/>
      <c r="JJD158" s="3057"/>
      <c r="JJE158" s="3058"/>
      <c r="JJF158" s="3059"/>
      <c r="JJG158" s="3058"/>
      <c r="JJH158" s="3059"/>
      <c r="JJI158" s="3050"/>
      <c r="JJJ158" s="3051"/>
      <c r="JJK158" s="3058"/>
      <c r="JJL158" s="3056"/>
      <c r="JJM158" s="3050"/>
      <c r="JJN158" s="3051"/>
      <c r="JJO158" s="3052"/>
      <c r="JJP158" s="3053"/>
      <c r="JJQ158" s="3050"/>
      <c r="JJR158" s="3054"/>
      <c r="JJS158" s="3029"/>
      <c r="JJT158" s="3055"/>
      <c r="JJU158" s="3056"/>
      <c r="JJV158" s="3057"/>
      <c r="JJW158" s="3058"/>
      <c r="JJX158" s="3059"/>
      <c r="JJY158" s="3058"/>
      <c r="JJZ158" s="3059"/>
      <c r="JKA158" s="3050"/>
      <c r="JKB158" s="3051"/>
      <c r="JKC158" s="3058"/>
      <c r="JKD158" s="3056"/>
      <c r="JKE158" s="3050"/>
      <c r="JKF158" s="3051"/>
      <c r="JKG158" s="3052"/>
      <c r="JKH158" s="3053"/>
      <c r="JKI158" s="3050"/>
      <c r="JKJ158" s="3054"/>
      <c r="JKK158" s="3029"/>
      <c r="JKL158" s="3055"/>
      <c r="JKM158" s="3056"/>
      <c r="JKN158" s="3057"/>
      <c r="JKO158" s="3058"/>
      <c r="JKP158" s="3059"/>
      <c r="JKQ158" s="3058"/>
      <c r="JKR158" s="3059"/>
      <c r="JKS158" s="3050"/>
      <c r="JKT158" s="3051"/>
      <c r="JKU158" s="3058"/>
      <c r="JKV158" s="3056"/>
      <c r="JKW158" s="3050"/>
      <c r="JKX158" s="3051"/>
      <c r="JKY158" s="3052"/>
      <c r="JKZ158" s="3053"/>
      <c r="JLA158" s="3050"/>
      <c r="JLB158" s="3054"/>
      <c r="JLC158" s="3029"/>
      <c r="JLD158" s="3055"/>
      <c r="JLE158" s="3056"/>
      <c r="JLF158" s="3057"/>
      <c r="JLG158" s="3058"/>
      <c r="JLH158" s="3059"/>
      <c r="JLI158" s="3058"/>
      <c r="JLJ158" s="3059"/>
      <c r="JLK158" s="3050"/>
      <c r="JLL158" s="3051"/>
      <c r="JLM158" s="3058"/>
      <c r="JLN158" s="3056"/>
      <c r="JLO158" s="3050"/>
      <c r="JLP158" s="3051"/>
      <c r="JLQ158" s="3052"/>
      <c r="JLR158" s="3053"/>
      <c r="JLS158" s="3050"/>
      <c r="JLT158" s="3054"/>
      <c r="JLU158" s="3029"/>
      <c r="JLV158" s="3055"/>
      <c r="JLW158" s="3056"/>
      <c r="JLX158" s="3057"/>
      <c r="JLY158" s="3058"/>
      <c r="JLZ158" s="3059"/>
      <c r="JMA158" s="3058"/>
      <c r="JMB158" s="3059"/>
      <c r="JMC158" s="3050"/>
      <c r="JMD158" s="3051"/>
      <c r="JME158" s="3058"/>
      <c r="JMF158" s="3056"/>
      <c r="JMG158" s="3050"/>
      <c r="JMH158" s="3051"/>
      <c r="JMI158" s="3052"/>
      <c r="JMJ158" s="3053"/>
      <c r="JMK158" s="3050"/>
      <c r="JML158" s="3054"/>
      <c r="JMM158" s="3029"/>
      <c r="JMN158" s="3055"/>
      <c r="JMO158" s="3056"/>
      <c r="JMP158" s="3057"/>
      <c r="JMQ158" s="3058"/>
      <c r="JMR158" s="3059"/>
      <c r="JMS158" s="3058"/>
      <c r="JMT158" s="3059"/>
      <c r="JMU158" s="3050"/>
      <c r="JMV158" s="3051"/>
      <c r="JMW158" s="3058"/>
      <c r="JMX158" s="3056"/>
      <c r="JMY158" s="3050"/>
      <c r="JMZ158" s="3051"/>
      <c r="JNA158" s="3052"/>
      <c r="JNB158" s="3053"/>
      <c r="JNC158" s="3050"/>
      <c r="JND158" s="3054"/>
      <c r="JNE158" s="3029"/>
      <c r="JNF158" s="3055"/>
      <c r="JNG158" s="3056"/>
      <c r="JNH158" s="3057"/>
      <c r="JNI158" s="3058"/>
      <c r="JNJ158" s="3059"/>
      <c r="JNK158" s="3058"/>
      <c r="JNL158" s="3059"/>
      <c r="JNM158" s="3050"/>
      <c r="JNN158" s="3051"/>
      <c r="JNO158" s="3058"/>
      <c r="JNP158" s="3056"/>
      <c r="JNQ158" s="3050"/>
      <c r="JNR158" s="3051"/>
      <c r="JNS158" s="3052"/>
      <c r="JNT158" s="3053"/>
      <c r="JNU158" s="3050"/>
      <c r="JNV158" s="3054"/>
      <c r="JNW158" s="3029"/>
      <c r="JNX158" s="3055"/>
      <c r="JNY158" s="3056"/>
      <c r="JNZ158" s="3057"/>
      <c r="JOA158" s="3058"/>
      <c r="JOB158" s="3059"/>
      <c r="JOC158" s="3058"/>
      <c r="JOD158" s="3059"/>
      <c r="JOE158" s="3050"/>
      <c r="JOF158" s="3051"/>
      <c r="JOG158" s="3058"/>
      <c r="JOH158" s="3056"/>
      <c r="JOI158" s="3050"/>
      <c r="JOJ158" s="3051"/>
      <c r="JOK158" s="3052"/>
      <c r="JOL158" s="3053"/>
      <c r="JOM158" s="3050"/>
      <c r="JON158" s="3054"/>
      <c r="JOO158" s="3029"/>
      <c r="JOP158" s="3055"/>
      <c r="JOQ158" s="3056"/>
      <c r="JOR158" s="3057"/>
      <c r="JOS158" s="3058"/>
      <c r="JOT158" s="3059"/>
      <c r="JOU158" s="3058"/>
      <c r="JOV158" s="3059"/>
      <c r="JOW158" s="3050"/>
      <c r="JOX158" s="3051"/>
      <c r="JOY158" s="3058"/>
      <c r="JOZ158" s="3056"/>
      <c r="JPA158" s="3050"/>
      <c r="JPB158" s="3051"/>
      <c r="JPC158" s="3052"/>
      <c r="JPD158" s="3053"/>
      <c r="JPE158" s="3050"/>
      <c r="JPF158" s="3054"/>
      <c r="JPG158" s="3029"/>
      <c r="JPH158" s="3055"/>
      <c r="JPI158" s="3056"/>
      <c r="JPJ158" s="3057"/>
      <c r="JPK158" s="3058"/>
      <c r="JPL158" s="3059"/>
      <c r="JPM158" s="3058"/>
      <c r="JPN158" s="3059"/>
      <c r="JPO158" s="3050"/>
      <c r="JPP158" s="3051"/>
      <c r="JPQ158" s="3058"/>
      <c r="JPR158" s="3056"/>
      <c r="JPS158" s="3050"/>
      <c r="JPT158" s="3051"/>
      <c r="JPU158" s="3052"/>
      <c r="JPV158" s="3053"/>
      <c r="JPW158" s="3050"/>
      <c r="JPX158" s="3054"/>
      <c r="JPY158" s="3029"/>
      <c r="JPZ158" s="3055"/>
      <c r="JQA158" s="3056"/>
      <c r="JQB158" s="3057"/>
      <c r="JQC158" s="3058"/>
      <c r="JQD158" s="3059"/>
      <c r="JQE158" s="3058"/>
      <c r="JQF158" s="3059"/>
      <c r="JQG158" s="3050"/>
      <c r="JQH158" s="3051"/>
      <c r="JQI158" s="3058"/>
      <c r="JQJ158" s="3056"/>
      <c r="JQK158" s="3050"/>
      <c r="JQL158" s="3051"/>
      <c r="JQM158" s="3052"/>
      <c r="JQN158" s="3053"/>
      <c r="JQO158" s="3050"/>
      <c r="JQP158" s="3054"/>
      <c r="JQQ158" s="3029"/>
      <c r="JQR158" s="3055"/>
      <c r="JQS158" s="3056"/>
      <c r="JQT158" s="3057"/>
      <c r="JQU158" s="3058"/>
      <c r="JQV158" s="3059"/>
      <c r="JQW158" s="3058"/>
      <c r="JQX158" s="3059"/>
      <c r="JQY158" s="3050"/>
      <c r="JQZ158" s="3051"/>
      <c r="JRA158" s="3058"/>
      <c r="JRB158" s="3056"/>
      <c r="JRC158" s="3050"/>
      <c r="JRD158" s="3051"/>
      <c r="JRE158" s="3052"/>
      <c r="JRF158" s="3053"/>
      <c r="JRG158" s="3050"/>
      <c r="JRH158" s="3054"/>
      <c r="JRI158" s="3029"/>
      <c r="JRJ158" s="3055"/>
      <c r="JRK158" s="3056"/>
      <c r="JRL158" s="3057"/>
      <c r="JRM158" s="3058"/>
      <c r="JRN158" s="3059"/>
      <c r="JRO158" s="3058"/>
      <c r="JRP158" s="3059"/>
      <c r="JRQ158" s="3050"/>
      <c r="JRR158" s="3051"/>
      <c r="JRS158" s="3058"/>
      <c r="JRT158" s="3056"/>
      <c r="JRU158" s="3050"/>
      <c r="JRV158" s="3051"/>
      <c r="JRW158" s="3052"/>
      <c r="JRX158" s="3053"/>
      <c r="JRY158" s="3050"/>
      <c r="JRZ158" s="3054"/>
      <c r="JSA158" s="3029"/>
      <c r="JSB158" s="3055"/>
      <c r="JSC158" s="3056"/>
      <c r="JSD158" s="3057"/>
      <c r="JSE158" s="3058"/>
      <c r="JSF158" s="3059"/>
      <c r="JSG158" s="3058"/>
      <c r="JSH158" s="3059"/>
      <c r="JSI158" s="3050"/>
      <c r="JSJ158" s="3051"/>
      <c r="JSK158" s="3058"/>
      <c r="JSL158" s="3056"/>
      <c r="JSM158" s="3050"/>
      <c r="JSN158" s="3051"/>
      <c r="JSO158" s="3052"/>
      <c r="JSP158" s="3053"/>
      <c r="JSQ158" s="3050"/>
      <c r="JSR158" s="3054"/>
      <c r="JSS158" s="3029"/>
      <c r="JST158" s="3055"/>
      <c r="JSU158" s="3056"/>
      <c r="JSV158" s="3057"/>
      <c r="JSW158" s="3058"/>
      <c r="JSX158" s="3059"/>
      <c r="JSY158" s="3058"/>
      <c r="JSZ158" s="3059"/>
      <c r="JTA158" s="3050"/>
      <c r="JTB158" s="3051"/>
      <c r="JTC158" s="3058"/>
      <c r="JTD158" s="3056"/>
      <c r="JTE158" s="3050"/>
      <c r="JTF158" s="3051"/>
      <c r="JTG158" s="3052"/>
      <c r="JTH158" s="3053"/>
      <c r="JTI158" s="3050"/>
      <c r="JTJ158" s="3054"/>
      <c r="JTK158" s="3029"/>
      <c r="JTL158" s="3055"/>
      <c r="JTM158" s="3056"/>
      <c r="JTN158" s="3057"/>
      <c r="JTO158" s="3058"/>
      <c r="JTP158" s="3059"/>
      <c r="JTQ158" s="3058"/>
      <c r="JTR158" s="3059"/>
      <c r="JTS158" s="3050"/>
      <c r="JTT158" s="3051"/>
      <c r="JTU158" s="3058"/>
      <c r="JTV158" s="3056"/>
      <c r="JTW158" s="3050"/>
      <c r="JTX158" s="3051"/>
      <c r="JTY158" s="3052"/>
      <c r="JTZ158" s="3053"/>
      <c r="JUA158" s="3050"/>
      <c r="JUB158" s="3054"/>
      <c r="JUC158" s="3029"/>
      <c r="JUD158" s="3055"/>
      <c r="JUE158" s="3056"/>
      <c r="JUF158" s="3057"/>
      <c r="JUG158" s="3058"/>
      <c r="JUH158" s="3059"/>
      <c r="JUI158" s="3058"/>
      <c r="JUJ158" s="3059"/>
      <c r="JUK158" s="3050"/>
      <c r="JUL158" s="3051"/>
      <c r="JUM158" s="3058"/>
      <c r="JUN158" s="3056"/>
      <c r="JUO158" s="3050"/>
      <c r="JUP158" s="3051"/>
      <c r="JUQ158" s="3052"/>
      <c r="JUR158" s="3053"/>
      <c r="JUS158" s="3050"/>
      <c r="JUT158" s="3054"/>
      <c r="JUU158" s="3029"/>
      <c r="JUV158" s="3055"/>
      <c r="JUW158" s="3056"/>
      <c r="JUX158" s="3057"/>
      <c r="JUY158" s="3058"/>
      <c r="JUZ158" s="3059"/>
      <c r="JVA158" s="3058"/>
      <c r="JVB158" s="3059"/>
      <c r="JVC158" s="3050"/>
      <c r="JVD158" s="3051"/>
      <c r="JVE158" s="3058"/>
      <c r="JVF158" s="3056"/>
      <c r="JVG158" s="3050"/>
      <c r="JVH158" s="3051"/>
      <c r="JVI158" s="3052"/>
      <c r="JVJ158" s="3053"/>
      <c r="JVK158" s="3050"/>
      <c r="JVL158" s="3054"/>
      <c r="JVM158" s="3029"/>
      <c r="JVN158" s="3055"/>
      <c r="JVO158" s="3056"/>
      <c r="JVP158" s="3057"/>
      <c r="JVQ158" s="3058"/>
      <c r="JVR158" s="3059"/>
      <c r="JVS158" s="3058"/>
      <c r="JVT158" s="3059"/>
      <c r="JVU158" s="3050"/>
      <c r="JVV158" s="3051"/>
      <c r="JVW158" s="3058"/>
      <c r="JVX158" s="3056"/>
      <c r="JVY158" s="3050"/>
      <c r="JVZ158" s="3051"/>
      <c r="JWA158" s="3052"/>
      <c r="JWB158" s="3053"/>
      <c r="JWC158" s="3050"/>
      <c r="JWD158" s="3054"/>
      <c r="JWE158" s="3029"/>
      <c r="JWF158" s="3055"/>
      <c r="JWG158" s="3056"/>
      <c r="JWH158" s="3057"/>
      <c r="JWI158" s="3058"/>
      <c r="JWJ158" s="3059"/>
      <c r="JWK158" s="3058"/>
      <c r="JWL158" s="3059"/>
      <c r="JWM158" s="3050"/>
      <c r="JWN158" s="3051"/>
      <c r="JWO158" s="3058"/>
      <c r="JWP158" s="3056"/>
      <c r="JWQ158" s="3050"/>
      <c r="JWR158" s="3051"/>
      <c r="JWS158" s="3052"/>
      <c r="JWT158" s="3053"/>
      <c r="JWU158" s="3050"/>
      <c r="JWV158" s="3054"/>
      <c r="JWW158" s="3029"/>
      <c r="JWX158" s="3055"/>
      <c r="JWY158" s="3056"/>
      <c r="JWZ158" s="3057"/>
      <c r="JXA158" s="3058"/>
      <c r="JXB158" s="3059"/>
      <c r="JXC158" s="3058"/>
      <c r="JXD158" s="3059"/>
      <c r="JXE158" s="3050"/>
      <c r="JXF158" s="3051"/>
      <c r="JXG158" s="3058"/>
      <c r="JXH158" s="3056"/>
      <c r="JXI158" s="3050"/>
      <c r="JXJ158" s="3051"/>
      <c r="JXK158" s="3052"/>
      <c r="JXL158" s="3053"/>
      <c r="JXM158" s="3050"/>
      <c r="JXN158" s="3054"/>
      <c r="JXO158" s="3029"/>
      <c r="JXP158" s="3055"/>
      <c r="JXQ158" s="3056"/>
      <c r="JXR158" s="3057"/>
      <c r="JXS158" s="3058"/>
      <c r="JXT158" s="3059"/>
      <c r="JXU158" s="3058"/>
      <c r="JXV158" s="3059"/>
      <c r="JXW158" s="3050"/>
      <c r="JXX158" s="3051"/>
      <c r="JXY158" s="3058"/>
      <c r="JXZ158" s="3056"/>
      <c r="JYA158" s="3050"/>
      <c r="JYB158" s="3051"/>
      <c r="JYC158" s="3052"/>
      <c r="JYD158" s="3053"/>
      <c r="JYE158" s="3050"/>
      <c r="JYF158" s="3054"/>
      <c r="JYG158" s="3029"/>
      <c r="JYH158" s="3055"/>
      <c r="JYI158" s="3056"/>
      <c r="JYJ158" s="3057"/>
      <c r="JYK158" s="3058"/>
      <c r="JYL158" s="3059"/>
      <c r="JYM158" s="3058"/>
      <c r="JYN158" s="3059"/>
      <c r="JYO158" s="3050"/>
      <c r="JYP158" s="3051"/>
      <c r="JYQ158" s="3058"/>
      <c r="JYR158" s="3056"/>
      <c r="JYS158" s="3050"/>
      <c r="JYT158" s="3051"/>
      <c r="JYU158" s="3052"/>
      <c r="JYV158" s="3053"/>
      <c r="JYW158" s="3050"/>
      <c r="JYX158" s="3054"/>
      <c r="JYY158" s="3029"/>
      <c r="JYZ158" s="3055"/>
      <c r="JZA158" s="3056"/>
      <c r="JZB158" s="3057"/>
      <c r="JZC158" s="3058"/>
      <c r="JZD158" s="3059"/>
      <c r="JZE158" s="3058"/>
      <c r="JZF158" s="3059"/>
      <c r="JZG158" s="3050"/>
      <c r="JZH158" s="3051"/>
      <c r="JZI158" s="3058"/>
      <c r="JZJ158" s="3056"/>
      <c r="JZK158" s="3050"/>
      <c r="JZL158" s="3051"/>
      <c r="JZM158" s="3052"/>
      <c r="JZN158" s="3053"/>
      <c r="JZO158" s="3050"/>
      <c r="JZP158" s="3054"/>
      <c r="JZQ158" s="3029"/>
      <c r="JZR158" s="3055"/>
      <c r="JZS158" s="3056"/>
      <c r="JZT158" s="3057"/>
      <c r="JZU158" s="3058"/>
      <c r="JZV158" s="3059"/>
      <c r="JZW158" s="3058"/>
      <c r="JZX158" s="3059"/>
      <c r="JZY158" s="3050"/>
      <c r="JZZ158" s="3051"/>
      <c r="KAA158" s="3058"/>
      <c r="KAB158" s="3056"/>
      <c r="KAC158" s="3050"/>
      <c r="KAD158" s="3051"/>
      <c r="KAE158" s="3052"/>
      <c r="KAF158" s="3053"/>
      <c r="KAG158" s="3050"/>
      <c r="KAH158" s="3054"/>
      <c r="KAI158" s="3029"/>
      <c r="KAJ158" s="3055"/>
      <c r="KAK158" s="3056"/>
      <c r="KAL158" s="3057"/>
      <c r="KAM158" s="3058"/>
      <c r="KAN158" s="3059"/>
      <c r="KAO158" s="3058"/>
      <c r="KAP158" s="3059"/>
      <c r="KAQ158" s="3050"/>
      <c r="KAR158" s="3051"/>
      <c r="KAS158" s="3058"/>
      <c r="KAT158" s="3056"/>
      <c r="KAU158" s="3050"/>
      <c r="KAV158" s="3051"/>
      <c r="KAW158" s="3052"/>
      <c r="KAX158" s="3053"/>
      <c r="KAY158" s="3050"/>
      <c r="KAZ158" s="3054"/>
      <c r="KBA158" s="3029"/>
      <c r="KBB158" s="3055"/>
      <c r="KBC158" s="3056"/>
      <c r="KBD158" s="3057"/>
      <c r="KBE158" s="3058"/>
      <c r="KBF158" s="3059"/>
      <c r="KBG158" s="3058"/>
      <c r="KBH158" s="3059"/>
      <c r="KBI158" s="3050"/>
      <c r="KBJ158" s="3051"/>
      <c r="KBK158" s="3058"/>
      <c r="KBL158" s="3056"/>
      <c r="KBM158" s="3050"/>
      <c r="KBN158" s="3051"/>
      <c r="KBO158" s="3052"/>
      <c r="KBP158" s="3053"/>
      <c r="KBQ158" s="3050"/>
      <c r="KBR158" s="3054"/>
      <c r="KBS158" s="3029"/>
      <c r="KBT158" s="3055"/>
      <c r="KBU158" s="3056"/>
      <c r="KBV158" s="3057"/>
      <c r="KBW158" s="3058"/>
      <c r="KBX158" s="3059"/>
      <c r="KBY158" s="3058"/>
      <c r="KBZ158" s="3059"/>
      <c r="KCA158" s="3050"/>
      <c r="KCB158" s="3051"/>
      <c r="KCC158" s="3058"/>
      <c r="KCD158" s="3056"/>
      <c r="KCE158" s="3050"/>
      <c r="KCF158" s="3051"/>
      <c r="KCG158" s="3052"/>
      <c r="KCH158" s="3053"/>
      <c r="KCI158" s="3050"/>
      <c r="KCJ158" s="3054"/>
      <c r="KCK158" s="3029"/>
      <c r="KCL158" s="3055"/>
      <c r="KCM158" s="3056"/>
      <c r="KCN158" s="3057"/>
      <c r="KCO158" s="3058"/>
      <c r="KCP158" s="3059"/>
      <c r="KCQ158" s="3058"/>
      <c r="KCR158" s="3059"/>
      <c r="KCS158" s="3050"/>
      <c r="KCT158" s="3051"/>
      <c r="KCU158" s="3058"/>
      <c r="KCV158" s="3056"/>
      <c r="KCW158" s="3050"/>
      <c r="KCX158" s="3051"/>
      <c r="KCY158" s="3052"/>
      <c r="KCZ158" s="3053"/>
      <c r="KDA158" s="3050"/>
      <c r="KDB158" s="3054"/>
      <c r="KDC158" s="3029"/>
      <c r="KDD158" s="3055"/>
      <c r="KDE158" s="3056"/>
      <c r="KDF158" s="3057"/>
      <c r="KDG158" s="3058"/>
      <c r="KDH158" s="3059"/>
      <c r="KDI158" s="3058"/>
      <c r="KDJ158" s="3059"/>
      <c r="KDK158" s="3050"/>
      <c r="KDL158" s="3051"/>
      <c r="KDM158" s="3058"/>
      <c r="KDN158" s="3056"/>
      <c r="KDO158" s="3050"/>
      <c r="KDP158" s="3051"/>
      <c r="KDQ158" s="3052"/>
      <c r="KDR158" s="3053"/>
      <c r="KDS158" s="3050"/>
      <c r="KDT158" s="3054"/>
      <c r="KDU158" s="3029"/>
      <c r="KDV158" s="3055"/>
      <c r="KDW158" s="3056"/>
      <c r="KDX158" s="3057"/>
      <c r="KDY158" s="3058"/>
      <c r="KDZ158" s="3059"/>
      <c r="KEA158" s="3058"/>
      <c r="KEB158" s="3059"/>
      <c r="KEC158" s="3050"/>
      <c r="KED158" s="3051"/>
      <c r="KEE158" s="3058"/>
      <c r="KEF158" s="3056"/>
      <c r="KEG158" s="3050"/>
      <c r="KEH158" s="3051"/>
      <c r="KEI158" s="3052"/>
      <c r="KEJ158" s="3053"/>
      <c r="KEK158" s="3050"/>
      <c r="KEL158" s="3054"/>
      <c r="KEM158" s="3029"/>
      <c r="KEN158" s="3055"/>
      <c r="KEO158" s="3056"/>
      <c r="KEP158" s="3057"/>
      <c r="KEQ158" s="3058"/>
      <c r="KER158" s="3059"/>
      <c r="KES158" s="3058"/>
      <c r="KET158" s="3059"/>
      <c r="KEU158" s="3050"/>
      <c r="KEV158" s="3051"/>
      <c r="KEW158" s="3058"/>
      <c r="KEX158" s="3056"/>
      <c r="KEY158" s="3050"/>
      <c r="KEZ158" s="3051"/>
      <c r="KFA158" s="3052"/>
      <c r="KFB158" s="3053"/>
      <c r="KFC158" s="3050"/>
      <c r="KFD158" s="3054"/>
      <c r="KFE158" s="3029"/>
      <c r="KFF158" s="3055"/>
      <c r="KFG158" s="3056"/>
      <c r="KFH158" s="3057"/>
      <c r="KFI158" s="3058"/>
      <c r="KFJ158" s="3059"/>
      <c r="KFK158" s="3058"/>
      <c r="KFL158" s="3059"/>
      <c r="KFM158" s="3050"/>
      <c r="KFN158" s="3051"/>
      <c r="KFO158" s="3058"/>
      <c r="KFP158" s="3056"/>
      <c r="KFQ158" s="3050"/>
      <c r="KFR158" s="3051"/>
      <c r="KFS158" s="3052"/>
      <c r="KFT158" s="3053"/>
      <c r="KFU158" s="3050"/>
      <c r="KFV158" s="3054"/>
      <c r="KFW158" s="3029"/>
      <c r="KFX158" s="3055"/>
      <c r="KFY158" s="3056"/>
      <c r="KFZ158" s="3057"/>
      <c r="KGA158" s="3058"/>
      <c r="KGB158" s="3059"/>
      <c r="KGC158" s="3058"/>
      <c r="KGD158" s="3059"/>
      <c r="KGE158" s="3050"/>
      <c r="KGF158" s="3051"/>
      <c r="KGG158" s="3058"/>
      <c r="KGH158" s="3056"/>
      <c r="KGI158" s="3050"/>
      <c r="KGJ158" s="3051"/>
      <c r="KGK158" s="3052"/>
      <c r="KGL158" s="3053"/>
      <c r="KGM158" s="3050"/>
      <c r="KGN158" s="3054"/>
      <c r="KGO158" s="3029"/>
      <c r="KGP158" s="3055"/>
      <c r="KGQ158" s="3056"/>
      <c r="KGR158" s="3057"/>
      <c r="KGS158" s="3058"/>
      <c r="KGT158" s="3059"/>
      <c r="KGU158" s="3058"/>
      <c r="KGV158" s="3059"/>
      <c r="KGW158" s="3050"/>
      <c r="KGX158" s="3051"/>
      <c r="KGY158" s="3058"/>
      <c r="KGZ158" s="3056"/>
      <c r="KHA158" s="3050"/>
      <c r="KHB158" s="3051"/>
      <c r="KHC158" s="3052"/>
      <c r="KHD158" s="3053"/>
      <c r="KHE158" s="3050"/>
      <c r="KHF158" s="3054"/>
      <c r="KHG158" s="3029"/>
      <c r="KHH158" s="3055"/>
      <c r="KHI158" s="3056"/>
      <c r="KHJ158" s="3057"/>
      <c r="KHK158" s="3058"/>
      <c r="KHL158" s="3059"/>
      <c r="KHM158" s="3058"/>
      <c r="KHN158" s="3059"/>
      <c r="KHO158" s="3050"/>
      <c r="KHP158" s="3051"/>
      <c r="KHQ158" s="3058"/>
      <c r="KHR158" s="3056"/>
      <c r="KHS158" s="3050"/>
      <c r="KHT158" s="3051"/>
      <c r="KHU158" s="3052"/>
      <c r="KHV158" s="3053"/>
      <c r="KHW158" s="3050"/>
      <c r="KHX158" s="3054"/>
      <c r="KHY158" s="3029"/>
      <c r="KHZ158" s="3055"/>
      <c r="KIA158" s="3056"/>
      <c r="KIB158" s="3057"/>
      <c r="KIC158" s="3058"/>
      <c r="KID158" s="3059"/>
      <c r="KIE158" s="3058"/>
      <c r="KIF158" s="3059"/>
      <c r="KIG158" s="3050"/>
      <c r="KIH158" s="3051"/>
      <c r="KII158" s="3058"/>
      <c r="KIJ158" s="3056"/>
      <c r="KIK158" s="3050"/>
      <c r="KIL158" s="3051"/>
      <c r="KIM158" s="3052"/>
      <c r="KIN158" s="3053"/>
      <c r="KIO158" s="3050"/>
      <c r="KIP158" s="3054"/>
      <c r="KIQ158" s="3029"/>
      <c r="KIR158" s="3055"/>
      <c r="KIS158" s="3056"/>
      <c r="KIT158" s="3057"/>
      <c r="KIU158" s="3058"/>
      <c r="KIV158" s="3059"/>
      <c r="KIW158" s="3058"/>
      <c r="KIX158" s="3059"/>
      <c r="KIY158" s="3050"/>
      <c r="KIZ158" s="3051"/>
      <c r="KJA158" s="3058"/>
      <c r="KJB158" s="3056"/>
      <c r="KJC158" s="3050"/>
      <c r="KJD158" s="3051"/>
      <c r="KJE158" s="3052"/>
      <c r="KJF158" s="3053"/>
      <c r="KJG158" s="3050"/>
      <c r="KJH158" s="3054"/>
      <c r="KJI158" s="3029"/>
      <c r="KJJ158" s="3055"/>
      <c r="KJK158" s="3056"/>
      <c r="KJL158" s="3057"/>
      <c r="KJM158" s="3058"/>
      <c r="KJN158" s="3059"/>
      <c r="KJO158" s="3058"/>
      <c r="KJP158" s="3059"/>
      <c r="KJQ158" s="3050"/>
      <c r="KJR158" s="3051"/>
      <c r="KJS158" s="3058"/>
      <c r="KJT158" s="3056"/>
      <c r="KJU158" s="3050"/>
      <c r="KJV158" s="3051"/>
      <c r="KJW158" s="3052"/>
      <c r="KJX158" s="3053"/>
      <c r="KJY158" s="3050"/>
      <c r="KJZ158" s="3054"/>
      <c r="KKA158" s="3029"/>
      <c r="KKB158" s="3055"/>
      <c r="KKC158" s="3056"/>
      <c r="KKD158" s="3057"/>
      <c r="KKE158" s="3058"/>
      <c r="KKF158" s="3059"/>
      <c r="KKG158" s="3058"/>
      <c r="KKH158" s="3059"/>
      <c r="KKI158" s="3050"/>
      <c r="KKJ158" s="3051"/>
      <c r="KKK158" s="3058"/>
      <c r="KKL158" s="3056"/>
      <c r="KKM158" s="3050"/>
      <c r="KKN158" s="3051"/>
      <c r="KKO158" s="3052"/>
      <c r="KKP158" s="3053"/>
      <c r="KKQ158" s="3050"/>
      <c r="KKR158" s="3054"/>
      <c r="KKS158" s="3029"/>
      <c r="KKT158" s="3055"/>
      <c r="KKU158" s="3056"/>
      <c r="KKV158" s="3057"/>
      <c r="KKW158" s="3058"/>
      <c r="KKX158" s="3059"/>
      <c r="KKY158" s="3058"/>
      <c r="KKZ158" s="3059"/>
      <c r="KLA158" s="3050"/>
      <c r="KLB158" s="3051"/>
      <c r="KLC158" s="3058"/>
      <c r="KLD158" s="3056"/>
      <c r="KLE158" s="3050"/>
      <c r="KLF158" s="3051"/>
      <c r="KLG158" s="3052"/>
      <c r="KLH158" s="3053"/>
      <c r="KLI158" s="3050"/>
      <c r="KLJ158" s="3054"/>
      <c r="KLK158" s="3029"/>
      <c r="KLL158" s="3055"/>
      <c r="KLM158" s="3056"/>
      <c r="KLN158" s="3057"/>
      <c r="KLO158" s="3058"/>
      <c r="KLP158" s="3059"/>
      <c r="KLQ158" s="3058"/>
      <c r="KLR158" s="3059"/>
      <c r="KLS158" s="3050"/>
      <c r="KLT158" s="3051"/>
      <c r="KLU158" s="3058"/>
      <c r="KLV158" s="3056"/>
      <c r="KLW158" s="3050"/>
      <c r="KLX158" s="3051"/>
      <c r="KLY158" s="3052"/>
      <c r="KLZ158" s="3053"/>
      <c r="KMA158" s="3050"/>
      <c r="KMB158" s="3054"/>
      <c r="KMC158" s="3029"/>
      <c r="KMD158" s="3055"/>
      <c r="KME158" s="3056"/>
      <c r="KMF158" s="3057"/>
      <c r="KMG158" s="3058"/>
      <c r="KMH158" s="3059"/>
      <c r="KMI158" s="3058"/>
      <c r="KMJ158" s="3059"/>
      <c r="KMK158" s="3050"/>
      <c r="KML158" s="3051"/>
      <c r="KMM158" s="3058"/>
      <c r="KMN158" s="3056"/>
      <c r="KMO158" s="3050"/>
      <c r="KMP158" s="3051"/>
      <c r="KMQ158" s="3052"/>
      <c r="KMR158" s="3053"/>
      <c r="KMS158" s="3050"/>
      <c r="KMT158" s="3054"/>
      <c r="KMU158" s="3029"/>
      <c r="KMV158" s="3055"/>
      <c r="KMW158" s="3056"/>
      <c r="KMX158" s="3057"/>
      <c r="KMY158" s="3058"/>
      <c r="KMZ158" s="3059"/>
      <c r="KNA158" s="3058"/>
      <c r="KNB158" s="3059"/>
      <c r="KNC158" s="3050"/>
      <c r="KND158" s="3051"/>
      <c r="KNE158" s="3058"/>
      <c r="KNF158" s="3056"/>
      <c r="KNG158" s="3050"/>
      <c r="KNH158" s="3051"/>
      <c r="KNI158" s="3052"/>
      <c r="KNJ158" s="3053"/>
      <c r="KNK158" s="3050"/>
      <c r="KNL158" s="3054"/>
      <c r="KNM158" s="3029"/>
      <c r="KNN158" s="3055"/>
      <c r="KNO158" s="3056"/>
      <c r="KNP158" s="3057"/>
      <c r="KNQ158" s="3058"/>
      <c r="KNR158" s="3059"/>
      <c r="KNS158" s="3058"/>
      <c r="KNT158" s="3059"/>
      <c r="KNU158" s="3050"/>
      <c r="KNV158" s="3051"/>
      <c r="KNW158" s="3058"/>
      <c r="KNX158" s="3056"/>
      <c r="KNY158" s="3050"/>
      <c r="KNZ158" s="3051"/>
      <c r="KOA158" s="3052"/>
      <c r="KOB158" s="3053"/>
      <c r="KOC158" s="3050"/>
      <c r="KOD158" s="3054"/>
      <c r="KOE158" s="3029"/>
      <c r="KOF158" s="3055"/>
      <c r="KOG158" s="3056"/>
      <c r="KOH158" s="3057"/>
      <c r="KOI158" s="3058"/>
      <c r="KOJ158" s="3059"/>
      <c r="KOK158" s="3058"/>
      <c r="KOL158" s="3059"/>
      <c r="KOM158" s="3050"/>
      <c r="KON158" s="3051"/>
      <c r="KOO158" s="3058"/>
      <c r="KOP158" s="3056"/>
      <c r="KOQ158" s="3050"/>
      <c r="KOR158" s="3051"/>
      <c r="KOS158" s="3052"/>
      <c r="KOT158" s="3053"/>
      <c r="KOU158" s="3050"/>
      <c r="KOV158" s="3054"/>
      <c r="KOW158" s="3029"/>
      <c r="KOX158" s="3055"/>
      <c r="KOY158" s="3056"/>
      <c r="KOZ158" s="3057"/>
      <c r="KPA158" s="3058"/>
      <c r="KPB158" s="3059"/>
      <c r="KPC158" s="3058"/>
      <c r="KPD158" s="3059"/>
      <c r="KPE158" s="3050"/>
      <c r="KPF158" s="3051"/>
      <c r="KPG158" s="3058"/>
      <c r="KPH158" s="3056"/>
      <c r="KPI158" s="3050"/>
      <c r="KPJ158" s="3051"/>
      <c r="KPK158" s="3052"/>
      <c r="KPL158" s="3053"/>
      <c r="KPM158" s="3050"/>
      <c r="KPN158" s="3054"/>
      <c r="KPO158" s="3029"/>
      <c r="KPP158" s="3055"/>
      <c r="KPQ158" s="3056"/>
      <c r="KPR158" s="3057"/>
      <c r="KPS158" s="3058"/>
      <c r="KPT158" s="3059"/>
      <c r="KPU158" s="3058"/>
      <c r="KPV158" s="3059"/>
      <c r="KPW158" s="3050"/>
      <c r="KPX158" s="3051"/>
      <c r="KPY158" s="3058"/>
      <c r="KPZ158" s="3056"/>
      <c r="KQA158" s="3050"/>
      <c r="KQB158" s="3051"/>
      <c r="KQC158" s="3052"/>
      <c r="KQD158" s="3053"/>
      <c r="KQE158" s="3050"/>
      <c r="KQF158" s="3054"/>
      <c r="KQG158" s="3029"/>
      <c r="KQH158" s="3055"/>
      <c r="KQI158" s="3056"/>
      <c r="KQJ158" s="3057"/>
      <c r="KQK158" s="3058"/>
      <c r="KQL158" s="3059"/>
      <c r="KQM158" s="3058"/>
      <c r="KQN158" s="3059"/>
      <c r="KQO158" s="3050"/>
      <c r="KQP158" s="3051"/>
      <c r="KQQ158" s="3058"/>
      <c r="KQR158" s="3056"/>
      <c r="KQS158" s="3050"/>
      <c r="KQT158" s="3051"/>
      <c r="KQU158" s="3052"/>
      <c r="KQV158" s="3053"/>
      <c r="KQW158" s="3050"/>
      <c r="KQX158" s="3054"/>
      <c r="KQY158" s="3029"/>
      <c r="KQZ158" s="3055"/>
      <c r="KRA158" s="3056"/>
      <c r="KRB158" s="3057"/>
      <c r="KRC158" s="3058"/>
      <c r="KRD158" s="3059"/>
      <c r="KRE158" s="3058"/>
      <c r="KRF158" s="3059"/>
      <c r="KRG158" s="3050"/>
      <c r="KRH158" s="3051"/>
      <c r="KRI158" s="3058"/>
      <c r="KRJ158" s="3056"/>
      <c r="KRK158" s="3050"/>
      <c r="KRL158" s="3051"/>
      <c r="KRM158" s="3052"/>
      <c r="KRN158" s="3053"/>
      <c r="KRO158" s="3050"/>
      <c r="KRP158" s="3054"/>
      <c r="KRQ158" s="3029"/>
      <c r="KRR158" s="3055"/>
      <c r="KRS158" s="3056"/>
      <c r="KRT158" s="3057"/>
      <c r="KRU158" s="3058"/>
      <c r="KRV158" s="3059"/>
      <c r="KRW158" s="3058"/>
      <c r="KRX158" s="3059"/>
      <c r="KRY158" s="3050"/>
      <c r="KRZ158" s="3051"/>
      <c r="KSA158" s="3058"/>
      <c r="KSB158" s="3056"/>
      <c r="KSC158" s="3050"/>
      <c r="KSD158" s="3051"/>
      <c r="KSE158" s="3052"/>
      <c r="KSF158" s="3053"/>
      <c r="KSG158" s="3050"/>
      <c r="KSH158" s="3054"/>
      <c r="KSI158" s="3029"/>
      <c r="KSJ158" s="3055"/>
      <c r="KSK158" s="3056"/>
      <c r="KSL158" s="3057"/>
      <c r="KSM158" s="3058"/>
      <c r="KSN158" s="3059"/>
      <c r="KSO158" s="3058"/>
      <c r="KSP158" s="3059"/>
      <c r="KSQ158" s="3050"/>
      <c r="KSR158" s="3051"/>
      <c r="KSS158" s="3058"/>
      <c r="KST158" s="3056"/>
      <c r="KSU158" s="3050"/>
      <c r="KSV158" s="3051"/>
      <c r="KSW158" s="3052"/>
      <c r="KSX158" s="3053"/>
      <c r="KSY158" s="3050"/>
      <c r="KSZ158" s="3054"/>
      <c r="KTA158" s="3029"/>
      <c r="KTB158" s="3055"/>
      <c r="KTC158" s="3056"/>
      <c r="KTD158" s="3057"/>
      <c r="KTE158" s="3058"/>
      <c r="KTF158" s="3059"/>
      <c r="KTG158" s="3058"/>
      <c r="KTH158" s="3059"/>
      <c r="KTI158" s="3050"/>
      <c r="KTJ158" s="3051"/>
      <c r="KTK158" s="3058"/>
      <c r="KTL158" s="3056"/>
      <c r="KTM158" s="3050"/>
      <c r="KTN158" s="3051"/>
      <c r="KTO158" s="3052"/>
      <c r="KTP158" s="3053"/>
      <c r="KTQ158" s="3050"/>
      <c r="KTR158" s="3054"/>
      <c r="KTS158" s="3029"/>
      <c r="KTT158" s="3055"/>
      <c r="KTU158" s="3056"/>
      <c r="KTV158" s="3057"/>
      <c r="KTW158" s="3058"/>
      <c r="KTX158" s="3059"/>
      <c r="KTY158" s="3058"/>
      <c r="KTZ158" s="3059"/>
      <c r="KUA158" s="3050"/>
      <c r="KUB158" s="3051"/>
      <c r="KUC158" s="3058"/>
      <c r="KUD158" s="3056"/>
      <c r="KUE158" s="3050"/>
      <c r="KUF158" s="3051"/>
      <c r="KUG158" s="3052"/>
      <c r="KUH158" s="3053"/>
      <c r="KUI158" s="3050"/>
      <c r="KUJ158" s="3054"/>
      <c r="KUK158" s="3029"/>
      <c r="KUL158" s="3055"/>
      <c r="KUM158" s="3056"/>
      <c r="KUN158" s="3057"/>
      <c r="KUO158" s="3058"/>
      <c r="KUP158" s="3059"/>
      <c r="KUQ158" s="3058"/>
      <c r="KUR158" s="3059"/>
      <c r="KUS158" s="3050"/>
      <c r="KUT158" s="3051"/>
      <c r="KUU158" s="3058"/>
      <c r="KUV158" s="3056"/>
      <c r="KUW158" s="3050"/>
      <c r="KUX158" s="3051"/>
      <c r="KUY158" s="3052"/>
      <c r="KUZ158" s="3053"/>
      <c r="KVA158" s="3050"/>
      <c r="KVB158" s="3054"/>
      <c r="KVC158" s="3029"/>
      <c r="KVD158" s="3055"/>
      <c r="KVE158" s="3056"/>
      <c r="KVF158" s="3057"/>
      <c r="KVG158" s="3058"/>
      <c r="KVH158" s="3059"/>
      <c r="KVI158" s="3058"/>
      <c r="KVJ158" s="3059"/>
      <c r="KVK158" s="3050"/>
      <c r="KVL158" s="3051"/>
      <c r="KVM158" s="3058"/>
      <c r="KVN158" s="3056"/>
      <c r="KVO158" s="3050"/>
      <c r="KVP158" s="3051"/>
      <c r="KVQ158" s="3052"/>
      <c r="KVR158" s="3053"/>
      <c r="KVS158" s="3050"/>
      <c r="KVT158" s="3054"/>
      <c r="KVU158" s="3029"/>
      <c r="KVV158" s="3055"/>
      <c r="KVW158" s="3056"/>
      <c r="KVX158" s="3057"/>
      <c r="KVY158" s="3058"/>
      <c r="KVZ158" s="3059"/>
      <c r="KWA158" s="3058"/>
      <c r="KWB158" s="3059"/>
      <c r="KWC158" s="3050"/>
      <c r="KWD158" s="3051"/>
      <c r="KWE158" s="3058"/>
      <c r="KWF158" s="3056"/>
      <c r="KWG158" s="3050"/>
      <c r="KWH158" s="3051"/>
      <c r="KWI158" s="3052"/>
      <c r="KWJ158" s="3053"/>
      <c r="KWK158" s="3050"/>
      <c r="KWL158" s="3054"/>
      <c r="KWM158" s="3029"/>
      <c r="KWN158" s="3055"/>
      <c r="KWO158" s="3056"/>
      <c r="KWP158" s="3057"/>
      <c r="KWQ158" s="3058"/>
      <c r="KWR158" s="3059"/>
      <c r="KWS158" s="3058"/>
      <c r="KWT158" s="3059"/>
      <c r="KWU158" s="3050"/>
      <c r="KWV158" s="3051"/>
      <c r="KWW158" s="3058"/>
      <c r="KWX158" s="3056"/>
      <c r="KWY158" s="3050"/>
      <c r="KWZ158" s="3051"/>
      <c r="KXA158" s="3052"/>
      <c r="KXB158" s="3053"/>
      <c r="KXC158" s="3050"/>
      <c r="KXD158" s="3054"/>
      <c r="KXE158" s="3029"/>
      <c r="KXF158" s="3055"/>
      <c r="KXG158" s="3056"/>
      <c r="KXH158" s="3057"/>
      <c r="KXI158" s="3058"/>
      <c r="KXJ158" s="3059"/>
      <c r="KXK158" s="3058"/>
      <c r="KXL158" s="3059"/>
      <c r="KXM158" s="3050"/>
      <c r="KXN158" s="3051"/>
      <c r="KXO158" s="3058"/>
      <c r="KXP158" s="3056"/>
      <c r="KXQ158" s="3050"/>
      <c r="KXR158" s="3051"/>
      <c r="KXS158" s="3052"/>
      <c r="KXT158" s="3053"/>
      <c r="KXU158" s="3050"/>
      <c r="KXV158" s="3054"/>
      <c r="KXW158" s="3029"/>
      <c r="KXX158" s="3055"/>
      <c r="KXY158" s="3056"/>
      <c r="KXZ158" s="3057"/>
      <c r="KYA158" s="3058"/>
      <c r="KYB158" s="3059"/>
      <c r="KYC158" s="3058"/>
      <c r="KYD158" s="3059"/>
      <c r="KYE158" s="3050"/>
      <c r="KYF158" s="3051"/>
      <c r="KYG158" s="3058"/>
      <c r="KYH158" s="3056"/>
      <c r="KYI158" s="3050"/>
      <c r="KYJ158" s="3051"/>
      <c r="KYK158" s="3052"/>
      <c r="KYL158" s="3053"/>
      <c r="KYM158" s="3050"/>
      <c r="KYN158" s="3054"/>
      <c r="KYO158" s="3029"/>
      <c r="KYP158" s="3055"/>
      <c r="KYQ158" s="3056"/>
      <c r="KYR158" s="3057"/>
      <c r="KYS158" s="3058"/>
      <c r="KYT158" s="3059"/>
      <c r="KYU158" s="3058"/>
      <c r="KYV158" s="3059"/>
      <c r="KYW158" s="3050"/>
      <c r="KYX158" s="3051"/>
      <c r="KYY158" s="3058"/>
      <c r="KYZ158" s="3056"/>
      <c r="KZA158" s="3050"/>
      <c r="KZB158" s="3051"/>
      <c r="KZC158" s="3052"/>
      <c r="KZD158" s="3053"/>
      <c r="KZE158" s="3050"/>
      <c r="KZF158" s="3054"/>
      <c r="KZG158" s="3029"/>
      <c r="KZH158" s="3055"/>
      <c r="KZI158" s="3056"/>
      <c r="KZJ158" s="3057"/>
      <c r="KZK158" s="3058"/>
      <c r="KZL158" s="3059"/>
      <c r="KZM158" s="3058"/>
      <c r="KZN158" s="3059"/>
      <c r="KZO158" s="3050"/>
      <c r="KZP158" s="3051"/>
      <c r="KZQ158" s="3058"/>
      <c r="KZR158" s="3056"/>
      <c r="KZS158" s="3050"/>
      <c r="KZT158" s="3051"/>
      <c r="KZU158" s="3052"/>
      <c r="KZV158" s="3053"/>
      <c r="KZW158" s="3050"/>
      <c r="KZX158" s="3054"/>
      <c r="KZY158" s="3029"/>
      <c r="KZZ158" s="3055"/>
      <c r="LAA158" s="3056"/>
      <c r="LAB158" s="3057"/>
      <c r="LAC158" s="3058"/>
      <c r="LAD158" s="3059"/>
      <c r="LAE158" s="3058"/>
      <c r="LAF158" s="3059"/>
      <c r="LAG158" s="3050"/>
      <c r="LAH158" s="3051"/>
      <c r="LAI158" s="3058"/>
      <c r="LAJ158" s="3056"/>
      <c r="LAK158" s="3050"/>
      <c r="LAL158" s="3051"/>
      <c r="LAM158" s="3052"/>
      <c r="LAN158" s="3053"/>
      <c r="LAO158" s="3050"/>
      <c r="LAP158" s="3054"/>
      <c r="LAQ158" s="3029"/>
      <c r="LAR158" s="3055"/>
      <c r="LAS158" s="3056"/>
      <c r="LAT158" s="3057"/>
      <c r="LAU158" s="3058"/>
      <c r="LAV158" s="3059"/>
      <c r="LAW158" s="3058"/>
      <c r="LAX158" s="3059"/>
      <c r="LAY158" s="3050"/>
      <c r="LAZ158" s="3051"/>
      <c r="LBA158" s="3058"/>
      <c r="LBB158" s="3056"/>
      <c r="LBC158" s="3050"/>
      <c r="LBD158" s="3051"/>
      <c r="LBE158" s="3052"/>
      <c r="LBF158" s="3053"/>
      <c r="LBG158" s="3050"/>
      <c r="LBH158" s="3054"/>
      <c r="LBI158" s="3029"/>
      <c r="LBJ158" s="3055"/>
      <c r="LBK158" s="3056"/>
      <c r="LBL158" s="3057"/>
      <c r="LBM158" s="3058"/>
      <c r="LBN158" s="3059"/>
      <c r="LBO158" s="3058"/>
      <c r="LBP158" s="3059"/>
      <c r="LBQ158" s="3050"/>
      <c r="LBR158" s="3051"/>
      <c r="LBS158" s="3058"/>
      <c r="LBT158" s="3056"/>
      <c r="LBU158" s="3050"/>
      <c r="LBV158" s="3051"/>
      <c r="LBW158" s="3052"/>
      <c r="LBX158" s="3053"/>
      <c r="LBY158" s="3050"/>
      <c r="LBZ158" s="3054"/>
      <c r="LCA158" s="3029"/>
      <c r="LCB158" s="3055"/>
      <c r="LCC158" s="3056"/>
      <c r="LCD158" s="3057"/>
      <c r="LCE158" s="3058"/>
      <c r="LCF158" s="3059"/>
      <c r="LCG158" s="3058"/>
      <c r="LCH158" s="3059"/>
      <c r="LCI158" s="3050"/>
      <c r="LCJ158" s="3051"/>
      <c r="LCK158" s="3058"/>
      <c r="LCL158" s="3056"/>
      <c r="LCM158" s="3050"/>
      <c r="LCN158" s="3051"/>
      <c r="LCO158" s="3052"/>
      <c r="LCP158" s="3053"/>
      <c r="LCQ158" s="3050"/>
      <c r="LCR158" s="3054"/>
      <c r="LCS158" s="3029"/>
      <c r="LCT158" s="3055"/>
      <c r="LCU158" s="3056"/>
      <c r="LCV158" s="3057"/>
      <c r="LCW158" s="3058"/>
      <c r="LCX158" s="3059"/>
      <c r="LCY158" s="3058"/>
      <c r="LCZ158" s="3059"/>
      <c r="LDA158" s="3050"/>
      <c r="LDB158" s="3051"/>
      <c r="LDC158" s="3058"/>
      <c r="LDD158" s="3056"/>
      <c r="LDE158" s="3050"/>
      <c r="LDF158" s="3051"/>
      <c r="LDG158" s="3052"/>
      <c r="LDH158" s="3053"/>
      <c r="LDI158" s="3050"/>
      <c r="LDJ158" s="3054"/>
      <c r="LDK158" s="3029"/>
      <c r="LDL158" s="3055"/>
      <c r="LDM158" s="3056"/>
      <c r="LDN158" s="3057"/>
      <c r="LDO158" s="3058"/>
      <c r="LDP158" s="3059"/>
      <c r="LDQ158" s="3058"/>
      <c r="LDR158" s="3059"/>
      <c r="LDS158" s="3050"/>
      <c r="LDT158" s="3051"/>
      <c r="LDU158" s="3058"/>
      <c r="LDV158" s="3056"/>
      <c r="LDW158" s="3050"/>
      <c r="LDX158" s="3051"/>
      <c r="LDY158" s="3052"/>
      <c r="LDZ158" s="3053"/>
      <c r="LEA158" s="3050"/>
      <c r="LEB158" s="3054"/>
      <c r="LEC158" s="3029"/>
      <c r="LED158" s="3055"/>
      <c r="LEE158" s="3056"/>
      <c r="LEF158" s="3057"/>
      <c r="LEG158" s="3058"/>
      <c r="LEH158" s="3059"/>
      <c r="LEI158" s="3058"/>
      <c r="LEJ158" s="3059"/>
      <c r="LEK158" s="3050"/>
      <c r="LEL158" s="3051"/>
      <c r="LEM158" s="3058"/>
      <c r="LEN158" s="3056"/>
      <c r="LEO158" s="3050"/>
      <c r="LEP158" s="3051"/>
      <c r="LEQ158" s="3052"/>
      <c r="LER158" s="3053"/>
      <c r="LES158" s="3050"/>
      <c r="LET158" s="3054"/>
      <c r="LEU158" s="3029"/>
      <c r="LEV158" s="3055"/>
      <c r="LEW158" s="3056"/>
      <c r="LEX158" s="3057"/>
      <c r="LEY158" s="3058"/>
      <c r="LEZ158" s="3059"/>
      <c r="LFA158" s="3058"/>
      <c r="LFB158" s="3059"/>
      <c r="LFC158" s="3050"/>
      <c r="LFD158" s="3051"/>
      <c r="LFE158" s="3058"/>
      <c r="LFF158" s="3056"/>
      <c r="LFG158" s="3050"/>
      <c r="LFH158" s="3051"/>
      <c r="LFI158" s="3052"/>
      <c r="LFJ158" s="3053"/>
      <c r="LFK158" s="3050"/>
      <c r="LFL158" s="3054"/>
      <c r="LFM158" s="3029"/>
      <c r="LFN158" s="3055"/>
      <c r="LFO158" s="3056"/>
      <c r="LFP158" s="3057"/>
      <c r="LFQ158" s="3058"/>
      <c r="LFR158" s="3059"/>
      <c r="LFS158" s="3058"/>
      <c r="LFT158" s="3059"/>
      <c r="LFU158" s="3050"/>
      <c r="LFV158" s="3051"/>
      <c r="LFW158" s="3058"/>
      <c r="LFX158" s="3056"/>
      <c r="LFY158" s="3050"/>
      <c r="LFZ158" s="3051"/>
      <c r="LGA158" s="3052"/>
      <c r="LGB158" s="3053"/>
      <c r="LGC158" s="3050"/>
      <c r="LGD158" s="3054"/>
      <c r="LGE158" s="3029"/>
      <c r="LGF158" s="3055"/>
      <c r="LGG158" s="3056"/>
      <c r="LGH158" s="3057"/>
      <c r="LGI158" s="3058"/>
      <c r="LGJ158" s="3059"/>
      <c r="LGK158" s="3058"/>
      <c r="LGL158" s="3059"/>
      <c r="LGM158" s="3050"/>
      <c r="LGN158" s="3051"/>
      <c r="LGO158" s="3058"/>
      <c r="LGP158" s="3056"/>
      <c r="LGQ158" s="3050"/>
      <c r="LGR158" s="3051"/>
      <c r="LGS158" s="3052"/>
      <c r="LGT158" s="3053"/>
      <c r="LGU158" s="3050"/>
      <c r="LGV158" s="3054"/>
      <c r="LGW158" s="3029"/>
      <c r="LGX158" s="3055"/>
      <c r="LGY158" s="3056"/>
      <c r="LGZ158" s="3057"/>
      <c r="LHA158" s="3058"/>
      <c r="LHB158" s="3059"/>
      <c r="LHC158" s="3058"/>
      <c r="LHD158" s="3059"/>
      <c r="LHE158" s="3050"/>
      <c r="LHF158" s="3051"/>
      <c r="LHG158" s="3058"/>
      <c r="LHH158" s="3056"/>
      <c r="LHI158" s="3050"/>
      <c r="LHJ158" s="3051"/>
      <c r="LHK158" s="3052"/>
      <c r="LHL158" s="3053"/>
      <c r="LHM158" s="3050"/>
      <c r="LHN158" s="3054"/>
      <c r="LHO158" s="3029"/>
      <c r="LHP158" s="3055"/>
      <c r="LHQ158" s="3056"/>
      <c r="LHR158" s="3057"/>
      <c r="LHS158" s="3058"/>
      <c r="LHT158" s="3059"/>
      <c r="LHU158" s="3058"/>
      <c r="LHV158" s="3059"/>
      <c r="LHW158" s="3050"/>
      <c r="LHX158" s="3051"/>
      <c r="LHY158" s="3058"/>
      <c r="LHZ158" s="3056"/>
      <c r="LIA158" s="3050"/>
      <c r="LIB158" s="3051"/>
      <c r="LIC158" s="3052"/>
      <c r="LID158" s="3053"/>
      <c r="LIE158" s="3050"/>
      <c r="LIF158" s="3054"/>
      <c r="LIG158" s="3029"/>
      <c r="LIH158" s="3055"/>
      <c r="LII158" s="3056"/>
      <c r="LIJ158" s="3057"/>
      <c r="LIK158" s="3058"/>
      <c r="LIL158" s="3059"/>
      <c r="LIM158" s="3058"/>
      <c r="LIN158" s="3059"/>
      <c r="LIO158" s="3050"/>
      <c r="LIP158" s="3051"/>
      <c r="LIQ158" s="3058"/>
      <c r="LIR158" s="3056"/>
      <c r="LIS158" s="3050"/>
      <c r="LIT158" s="3051"/>
      <c r="LIU158" s="3052"/>
      <c r="LIV158" s="3053"/>
      <c r="LIW158" s="3050"/>
      <c r="LIX158" s="3054"/>
      <c r="LIY158" s="3029"/>
      <c r="LIZ158" s="3055"/>
      <c r="LJA158" s="3056"/>
      <c r="LJB158" s="3057"/>
      <c r="LJC158" s="3058"/>
      <c r="LJD158" s="3059"/>
      <c r="LJE158" s="3058"/>
      <c r="LJF158" s="3059"/>
      <c r="LJG158" s="3050"/>
      <c r="LJH158" s="3051"/>
      <c r="LJI158" s="3058"/>
      <c r="LJJ158" s="3056"/>
      <c r="LJK158" s="3050"/>
      <c r="LJL158" s="3051"/>
      <c r="LJM158" s="3052"/>
      <c r="LJN158" s="3053"/>
      <c r="LJO158" s="3050"/>
      <c r="LJP158" s="3054"/>
      <c r="LJQ158" s="3029"/>
      <c r="LJR158" s="3055"/>
      <c r="LJS158" s="3056"/>
      <c r="LJT158" s="3057"/>
      <c r="LJU158" s="3058"/>
      <c r="LJV158" s="3059"/>
      <c r="LJW158" s="3058"/>
      <c r="LJX158" s="3059"/>
      <c r="LJY158" s="3050"/>
      <c r="LJZ158" s="3051"/>
      <c r="LKA158" s="3058"/>
      <c r="LKB158" s="3056"/>
      <c r="LKC158" s="3050"/>
      <c r="LKD158" s="3051"/>
      <c r="LKE158" s="3052"/>
      <c r="LKF158" s="3053"/>
      <c r="LKG158" s="3050"/>
      <c r="LKH158" s="3054"/>
      <c r="LKI158" s="3029"/>
      <c r="LKJ158" s="3055"/>
      <c r="LKK158" s="3056"/>
      <c r="LKL158" s="3057"/>
      <c r="LKM158" s="3058"/>
      <c r="LKN158" s="3059"/>
      <c r="LKO158" s="3058"/>
      <c r="LKP158" s="3059"/>
      <c r="LKQ158" s="3050"/>
      <c r="LKR158" s="3051"/>
      <c r="LKS158" s="3058"/>
      <c r="LKT158" s="3056"/>
      <c r="LKU158" s="3050"/>
      <c r="LKV158" s="3051"/>
      <c r="LKW158" s="3052"/>
      <c r="LKX158" s="3053"/>
      <c r="LKY158" s="3050"/>
      <c r="LKZ158" s="3054"/>
      <c r="LLA158" s="3029"/>
      <c r="LLB158" s="3055"/>
      <c r="LLC158" s="3056"/>
      <c r="LLD158" s="3057"/>
      <c r="LLE158" s="3058"/>
      <c r="LLF158" s="3059"/>
      <c r="LLG158" s="3058"/>
      <c r="LLH158" s="3059"/>
      <c r="LLI158" s="3050"/>
      <c r="LLJ158" s="3051"/>
      <c r="LLK158" s="3058"/>
      <c r="LLL158" s="3056"/>
      <c r="LLM158" s="3050"/>
      <c r="LLN158" s="3051"/>
      <c r="LLO158" s="3052"/>
      <c r="LLP158" s="3053"/>
      <c r="LLQ158" s="3050"/>
      <c r="LLR158" s="3054"/>
      <c r="LLS158" s="3029"/>
      <c r="LLT158" s="3055"/>
      <c r="LLU158" s="3056"/>
      <c r="LLV158" s="3057"/>
      <c r="LLW158" s="3058"/>
      <c r="LLX158" s="3059"/>
      <c r="LLY158" s="3058"/>
      <c r="LLZ158" s="3059"/>
      <c r="LMA158" s="3050"/>
      <c r="LMB158" s="3051"/>
      <c r="LMC158" s="3058"/>
      <c r="LMD158" s="3056"/>
      <c r="LME158" s="3050"/>
      <c r="LMF158" s="3051"/>
      <c r="LMG158" s="3052"/>
      <c r="LMH158" s="3053"/>
      <c r="LMI158" s="3050"/>
      <c r="LMJ158" s="3054"/>
      <c r="LMK158" s="3029"/>
      <c r="LML158" s="3055"/>
      <c r="LMM158" s="3056"/>
      <c r="LMN158" s="3057"/>
      <c r="LMO158" s="3058"/>
      <c r="LMP158" s="3059"/>
      <c r="LMQ158" s="3058"/>
      <c r="LMR158" s="3059"/>
      <c r="LMS158" s="3050"/>
      <c r="LMT158" s="3051"/>
      <c r="LMU158" s="3058"/>
      <c r="LMV158" s="3056"/>
      <c r="LMW158" s="3050"/>
      <c r="LMX158" s="3051"/>
      <c r="LMY158" s="3052"/>
      <c r="LMZ158" s="3053"/>
      <c r="LNA158" s="3050"/>
      <c r="LNB158" s="3054"/>
      <c r="LNC158" s="3029"/>
      <c r="LND158" s="3055"/>
      <c r="LNE158" s="3056"/>
      <c r="LNF158" s="3057"/>
      <c r="LNG158" s="3058"/>
      <c r="LNH158" s="3059"/>
      <c r="LNI158" s="3058"/>
      <c r="LNJ158" s="3059"/>
      <c r="LNK158" s="3050"/>
      <c r="LNL158" s="3051"/>
      <c r="LNM158" s="3058"/>
      <c r="LNN158" s="3056"/>
      <c r="LNO158" s="3050"/>
      <c r="LNP158" s="3051"/>
      <c r="LNQ158" s="3052"/>
      <c r="LNR158" s="3053"/>
      <c r="LNS158" s="3050"/>
      <c r="LNT158" s="3054"/>
      <c r="LNU158" s="3029"/>
      <c r="LNV158" s="3055"/>
      <c r="LNW158" s="3056"/>
      <c r="LNX158" s="3057"/>
      <c r="LNY158" s="3058"/>
      <c r="LNZ158" s="3059"/>
      <c r="LOA158" s="3058"/>
      <c r="LOB158" s="3059"/>
      <c r="LOC158" s="3050"/>
      <c r="LOD158" s="3051"/>
      <c r="LOE158" s="3058"/>
      <c r="LOF158" s="3056"/>
      <c r="LOG158" s="3050"/>
      <c r="LOH158" s="3051"/>
      <c r="LOI158" s="3052"/>
      <c r="LOJ158" s="3053"/>
      <c r="LOK158" s="3050"/>
      <c r="LOL158" s="3054"/>
      <c r="LOM158" s="3029"/>
      <c r="LON158" s="3055"/>
      <c r="LOO158" s="3056"/>
      <c r="LOP158" s="3057"/>
      <c r="LOQ158" s="3058"/>
      <c r="LOR158" s="3059"/>
      <c r="LOS158" s="3058"/>
      <c r="LOT158" s="3059"/>
      <c r="LOU158" s="3050"/>
      <c r="LOV158" s="3051"/>
      <c r="LOW158" s="3058"/>
      <c r="LOX158" s="3056"/>
      <c r="LOY158" s="3050"/>
      <c r="LOZ158" s="3051"/>
      <c r="LPA158" s="3052"/>
      <c r="LPB158" s="3053"/>
      <c r="LPC158" s="3050"/>
      <c r="LPD158" s="3054"/>
      <c r="LPE158" s="3029"/>
      <c r="LPF158" s="3055"/>
      <c r="LPG158" s="3056"/>
      <c r="LPH158" s="3057"/>
      <c r="LPI158" s="3058"/>
      <c r="LPJ158" s="3059"/>
      <c r="LPK158" s="3058"/>
      <c r="LPL158" s="3059"/>
      <c r="LPM158" s="3050"/>
      <c r="LPN158" s="3051"/>
      <c r="LPO158" s="3058"/>
      <c r="LPP158" s="3056"/>
      <c r="LPQ158" s="3050"/>
      <c r="LPR158" s="3051"/>
      <c r="LPS158" s="3052"/>
      <c r="LPT158" s="3053"/>
      <c r="LPU158" s="3050"/>
      <c r="LPV158" s="3054"/>
      <c r="LPW158" s="3029"/>
      <c r="LPX158" s="3055"/>
      <c r="LPY158" s="3056"/>
      <c r="LPZ158" s="3057"/>
      <c r="LQA158" s="3058"/>
      <c r="LQB158" s="3059"/>
      <c r="LQC158" s="3058"/>
      <c r="LQD158" s="3059"/>
      <c r="LQE158" s="3050"/>
      <c r="LQF158" s="3051"/>
      <c r="LQG158" s="3058"/>
      <c r="LQH158" s="3056"/>
      <c r="LQI158" s="3050"/>
      <c r="LQJ158" s="3051"/>
      <c r="LQK158" s="3052"/>
      <c r="LQL158" s="3053"/>
      <c r="LQM158" s="3050"/>
      <c r="LQN158" s="3054"/>
      <c r="LQO158" s="3029"/>
      <c r="LQP158" s="3055"/>
      <c r="LQQ158" s="3056"/>
      <c r="LQR158" s="3057"/>
      <c r="LQS158" s="3058"/>
      <c r="LQT158" s="3059"/>
      <c r="LQU158" s="3058"/>
      <c r="LQV158" s="3059"/>
      <c r="LQW158" s="3050"/>
      <c r="LQX158" s="3051"/>
      <c r="LQY158" s="3058"/>
      <c r="LQZ158" s="3056"/>
      <c r="LRA158" s="3050"/>
      <c r="LRB158" s="3051"/>
      <c r="LRC158" s="3052"/>
      <c r="LRD158" s="3053"/>
      <c r="LRE158" s="3050"/>
      <c r="LRF158" s="3054"/>
      <c r="LRG158" s="3029"/>
      <c r="LRH158" s="3055"/>
      <c r="LRI158" s="3056"/>
      <c r="LRJ158" s="3057"/>
      <c r="LRK158" s="3058"/>
      <c r="LRL158" s="3059"/>
      <c r="LRM158" s="3058"/>
      <c r="LRN158" s="3059"/>
      <c r="LRO158" s="3050"/>
      <c r="LRP158" s="3051"/>
      <c r="LRQ158" s="3058"/>
      <c r="LRR158" s="3056"/>
      <c r="LRS158" s="3050"/>
      <c r="LRT158" s="3051"/>
      <c r="LRU158" s="3052"/>
      <c r="LRV158" s="3053"/>
      <c r="LRW158" s="3050"/>
      <c r="LRX158" s="3054"/>
      <c r="LRY158" s="3029"/>
      <c r="LRZ158" s="3055"/>
      <c r="LSA158" s="3056"/>
      <c r="LSB158" s="3057"/>
      <c r="LSC158" s="3058"/>
      <c r="LSD158" s="3059"/>
      <c r="LSE158" s="3058"/>
      <c r="LSF158" s="3059"/>
      <c r="LSG158" s="3050"/>
      <c r="LSH158" s="3051"/>
      <c r="LSI158" s="3058"/>
      <c r="LSJ158" s="3056"/>
      <c r="LSK158" s="3050"/>
      <c r="LSL158" s="3051"/>
      <c r="LSM158" s="3052"/>
      <c r="LSN158" s="3053"/>
      <c r="LSO158" s="3050"/>
      <c r="LSP158" s="3054"/>
      <c r="LSQ158" s="3029"/>
      <c r="LSR158" s="3055"/>
      <c r="LSS158" s="3056"/>
      <c r="LST158" s="3057"/>
      <c r="LSU158" s="3058"/>
      <c r="LSV158" s="3059"/>
      <c r="LSW158" s="3058"/>
      <c r="LSX158" s="3059"/>
      <c r="LSY158" s="3050"/>
      <c r="LSZ158" s="3051"/>
      <c r="LTA158" s="3058"/>
      <c r="LTB158" s="3056"/>
      <c r="LTC158" s="3050"/>
      <c r="LTD158" s="3051"/>
      <c r="LTE158" s="3052"/>
      <c r="LTF158" s="3053"/>
      <c r="LTG158" s="3050"/>
      <c r="LTH158" s="3054"/>
      <c r="LTI158" s="3029"/>
      <c r="LTJ158" s="3055"/>
      <c r="LTK158" s="3056"/>
      <c r="LTL158" s="3057"/>
      <c r="LTM158" s="3058"/>
      <c r="LTN158" s="3059"/>
      <c r="LTO158" s="3058"/>
      <c r="LTP158" s="3059"/>
      <c r="LTQ158" s="3050"/>
      <c r="LTR158" s="3051"/>
      <c r="LTS158" s="3058"/>
      <c r="LTT158" s="3056"/>
      <c r="LTU158" s="3050"/>
      <c r="LTV158" s="3051"/>
      <c r="LTW158" s="3052"/>
      <c r="LTX158" s="3053"/>
      <c r="LTY158" s="3050"/>
      <c r="LTZ158" s="3054"/>
      <c r="LUA158" s="3029"/>
      <c r="LUB158" s="3055"/>
      <c r="LUC158" s="3056"/>
      <c r="LUD158" s="3057"/>
      <c r="LUE158" s="3058"/>
      <c r="LUF158" s="3059"/>
      <c r="LUG158" s="3058"/>
      <c r="LUH158" s="3059"/>
      <c r="LUI158" s="3050"/>
      <c r="LUJ158" s="3051"/>
      <c r="LUK158" s="3058"/>
      <c r="LUL158" s="3056"/>
      <c r="LUM158" s="3050"/>
      <c r="LUN158" s="3051"/>
      <c r="LUO158" s="3052"/>
      <c r="LUP158" s="3053"/>
      <c r="LUQ158" s="3050"/>
      <c r="LUR158" s="3054"/>
      <c r="LUS158" s="3029"/>
      <c r="LUT158" s="3055"/>
      <c r="LUU158" s="3056"/>
      <c r="LUV158" s="3057"/>
      <c r="LUW158" s="3058"/>
      <c r="LUX158" s="3059"/>
      <c r="LUY158" s="3058"/>
      <c r="LUZ158" s="3059"/>
      <c r="LVA158" s="3050"/>
      <c r="LVB158" s="3051"/>
      <c r="LVC158" s="3058"/>
      <c r="LVD158" s="3056"/>
      <c r="LVE158" s="3050"/>
      <c r="LVF158" s="3051"/>
      <c r="LVG158" s="3052"/>
      <c r="LVH158" s="3053"/>
      <c r="LVI158" s="3050"/>
      <c r="LVJ158" s="3054"/>
      <c r="LVK158" s="3029"/>
      <c r="LVL158" s="3055"/>
      <c r="LVM158" s="3056"/>
      <c r="LVN158" s="3057"/>
      <c r="LVO158" s="3058"/>
      <c r="LVP158" s="3059"/>
      <c r="LVQ158" s="3058"/>
      <c r="LVR158" s="3059"/>
      <c r="LVS158" s="3050"/>
      <c r="LVT158" s="3051"/>
      <c r="LVU158" s="3058"/>
      <c r="LVV158" s="3056"/>
      <c r="LVW158" s="3050"/>
      <c r="LVX158" s="3051"/>
      <c r="LVY158" s="3052"/>
      <c r="LVZ158" s="3053"/>
      <c r="LWA158" s="3050"/>
      <c r="LWB158" s="3054"/>
      <c r="LWC158" s="3029"/>
      <c r="LWD158" s="3055"/>
      <c r="LWE158" s="3056"/>
      <c r="LWF158" s="3057"/>
      <c r="LWG158" s="3058"/>
      <c r="LWH158" s="3059"/>
      <c r="LWI158" s="3058"/>
      <c r="LWJ158" s="3059"/>
      <c r="LWK158" s="3050"/>
      <c r="LWL158" s="3051"/>
      <c r="LWM158" s="3058"/>
      <c r="LWN158" s="3056"/>
      <c r="LWO158" s="3050"/>
      <c r="LWP158" s="3051"/>
      <c r="LWQ158" s="3052"/>
      <c r="LWR158" s="3053"/>
      <c r="LWS158" s="3050"/>
      <c r="LWT158" s="3054"/>
      <c r="LWU158" s="3029"/>
      <c r="LWV158" s="3055"/>
      <c r="LWW158" s="3056"/>
      <c r="LWX158" s="3057"/>
      <c r="LWY158" s="3058"/>
      <c r="LWZ158" s="3059"/>
      <c r="LXA158" s="3058"/>
      <c r="LXB158" s="3059"/>
      <c r="LXC158" s="3050"/>
      <c r="LXD158" s="3051"/>
      <c r="LXE158" s="3058"/>
      <c r="LXF158" s="3056"/>
      <c r="LXG158" s="3050"/>
      <c r="LXH158" s="3051"/>
      <c r="LXI158" s="3052"/>
      <c r="LXJ158" s="3053"/>
      <c r="LXK158" s="3050"/>
      <c r="LXL158" s="3054"/>
      <c r="LXM158" s="3029"/>
      <c r="LXN158" s="3055"/>
      <c r="LXO158" s="3056"/>
      <c r="LXP158" s="3057"/>
      <c r="LXQ158" s="3058"/>
      <c r="LXR158" s="3059"/>
      <c r="LXS158" s="3058"/>
      <c r="LXT158" s="3059"/>
      <c r="LXU158" s="3050"/>
      <c r="LXV158" s="3051"/>
      <c r="LXW158" s="3058"/>
      <c r="LXX158" s="3056"/>
      <c r="LXY158" s="3050"/>
      <c r="LXZ158" s="3051"/>
      <c r="LYA158" s="3052"/>
      <c r="LYB158" s="3053"/>
      <c r="LYC158" s="3050"/>
      <c r="LYD158" s="3054"/>
      <c r="LYE158" s="3029"/>
      <c r="LYF158" s="3055"/>
      <c r="LYG158" s="3056"/>
      <c r="LYH158" s="3057"/>
      <c r="LYI158" s="3058"/>
      <c r="LYJ158" s="3059"/>
      <c r="LYK158" s="3058"/>
      <c r="LYL158" s="3059"/>
      <c r="LYM158" s="3050"/>
      <c r="LYN158" s="3051"/>
      <c r="LYO158" s="3058"/>
      <c r="LYP158" s="3056"/>
      <c r="LYQ158" s="3050"/>
      <c r="LYR158" s="3051"/>
      <c r="LYS158" s="3052"/>
      <c r="LYT158" s="3053"/>
      <c r="LYU158" s="3050"/>
      <c r="LYV158" s="3054"/>
      <c r="LYW158" s="3029"/>
      <c r="LYX158" s="3055"/>
      <c r="LYY158" s="3056"/>
      <c r="LYZ158" s="3057"/>
      <c r="LZA158" s="3058"/>
      <c r="LZB158" s="3059"/>
      <c r="LZC158" s="3058"/>
      <c r="LZD158" s="3059"/>
      <c r="LZE158" s="3050"/>
      <c r="LZF158" s="3051"/>
      <c r="LZG158" s="3058"/>
      <c r="LZH158" s="3056"/>
      <c r="LZI158" s="3050"/>
      <c r="LZJ158" s="3051"/>
      <c r="LZK158" s="3052"/>
      <c r="LZL158" s="3053"/>
      <c r="LZM158" s="3050"/>
      <c r="LZN158" s="3054"/>
      <c r="LZO158" s="3029"/>
      <c r="LZP158" s="3055"/>
      <c r="LZQ158" s="3056"/>
      <c r="LZR158" s="3057"/>
      <c r="LZS158" s="3058"/>
      <c r="LZT158" s="3059"/>
      <c r="LZU158" s="3058"/>
      <c r="LZV158" s="3059"/>
      <c r="LZW158" s="3050"/>
      <c r="LZX158" s="3051"/>
      <c r="LZY158" s="3058"/>
      <c r="LZZ158" s="3056"/>
      <c r="MAA158" s="3050"/>
      <c r="MAB158" s="3051"/>
      <c r="MAC158" s="3052"/>
      <c r="MAD158" s="3053"/>
      <c r="MAE158" s="3050"/>
      <c r="MAF158" s="3054"/>
      <c r="MAG158" s="3029"/>
      <c r="MAH158" s="3055"/>
      <c r="MAI158" s="3056"/>
      <c r="MAJ158" s="3057"/>
      <c r="MAK158" s="3058"/>
      <c r="MAL158" s="3059"/>
      <c r="MAM158" s="3058"/>
      <c r="MAN158" s="3059"/>
      <c r="MAO158" s="3050"/>
      <c r="MAP158" s="3051"/>
      <c r="MAQ158" s="3058"/>
      <c r="MAR158" s="3056"/>
      <c r="MAS158" s="3050"/>
      <c r="MAT158" s="3051"/>
      <c r="MAU158" s="3052"/>
      <c r="MAV158" s="3053"/>
      <c r="MAW158" s="3050"/>
      <c r="MAX158" s="3054"/>
      <c r="MAY158" s="3029"/>
      <c r="MAZ158" s="3055"/>
      <c r="MBA158" s="3056"/>
      <c r="MBB158" s="3057"/>
      <c r="MBC158" s="3058"/>
      <c r="MBD158" s="3059"/>
      <c r="MBE158" s="3058"/>
      <c r="MBF158" s="3059"/>
      <c r="MBG158" s="3050"/>
      <c r="MBH158" s="3051"/>
      <c r="MBI158" s="3058"/>
      <c r="MBJ158" s="3056"/>
      <c r="MBK158" s="3050"/>
      <c r="MBL158" s="3051"/>
      <c r="MBM158" s="3052"/>
      <c r="MBN158" s="3053"/>
      <c r="MBO158" s="3050"/>
      <c r="MBP158" s="3054"/>
      <c r="MBQ158" s="3029"/>
      <c r="MBR158" s="3055"/>
      <c r="MBS158" s="3056"/>
      <c r="MBT158" s="3057"/>
      <c r="MBU158" s="3058"/>
      <c r="MBV158" s="3059"/>
      <c r="MBW158" s="3058"/>
      <c r="MBX158" s="3059"/>
      <c r="MBY158" s="3050"/>
      <c r="MBZ158" s="3051"/>
      <c r="MCA158" s="3058"/>
      <c r="MCB158" s="3056"/>
      <c r="MCC158" s="3050"/>
      <c r="MCD158" s="3051"/>
      <c r="MCE158" s="3052"/>
      <c r="MCF158" s="3053"/>
      <c r="MCG158" s="3050"/>
      <c r="MCH158" s="3054"/>
      <c r="MCI158" s="3029"/>
      <c r="MCJ158" s="3055"/>
      <c r="MCK158" s="3056"/>
      <c r="MCL158" s="3057"/>
      <c r="MCM158" s="3058"/>
      <c r="MCN158" s="3059"/>
      <c r="MCO158" s="3058"/>
      <c r="MCP158" s="3059"/>
      <c r="MCQ158" s="3050"/>
      <c r="MCR158" s="3051"/>
      <c r="MCS158" s="3058"/>
      <c r="MCT158" s="3056"/>
      <c r="MCU158" s="3050"/>
      <c r="MCV158" s="3051"/>
      <c r="MCW158" s="3052"/>
      <c r="MCX158" s="3053"/>
      <c r="MCY158" s="3050"/>
      <c r="MCZ158" s="3054"/>
      <c r="MDA158" s="3029"/>
      <c r="MDB158" s="3055"/>
      <c r="MDC158" s="3056"/>
      <c r="MDD158" s="3057"/>
      <c r="MDE158" s="3058"/>
      <c r="MDF158" s="3059"/>
      <c r="MDG158" s="3058"/>
      <c r="MDH158" s="3059"/>
      <c r="MDI158" s="3050"/>
      <c r="MDJ158" s="3051"/>
      <c r="MDK158" s="3058"/>
      <c r="MDL158" s="3056"/>
      <c r="MDM158" s="3050"/>
      <c r="MDN158" s="3051"/>
      <c r="MDO158" s="3052"/>
      <c r="MDP158" s="3053"/>
      <c r="MDQ158" s="3050"/>
      <c r="MDR158" s="3054"/>
      <c r="MDS158" s="3029"/>
      <c r="MDT158" s="3055"/>
      <c r="MDU158" s="3056"/>
      <c r="MDV158" s="3057"/>
      <c r="MDW158" s="3058"/>
      <c r="MDX158" s="3059"/>
      <c r="MDY158" s="3058"/>
      <c r="MDZ158" s="3059"/>
      <c r="MEA158" s="3050"/>
      <c r="MEB158" s="3051"/>
      <c r="MEC158" s="3058"/>
      <c r="MED158" s="3056"/>
      <c r="MEE158" s="3050"/>
      <c r="MEF158" s="3051"/>
      <c r="MEG158" s="3052"/>
      <c r="MEH158" s="3053"/>
      <c r="MEI158" s="3050"/>
      <c r="MEJ158" s="3054"/>
      <c r="MEK158" s="3029"/>
      <c r="MEL158" s="3055"/>
      <c r="MEM158" s="3056"/>
      <c r="MEN158" s="3057"/>
      <c r="MEO158" s="3058"/>
      <c r="MEP158" s="3059"/>
      <c r="MEQ158" s="3058"/>
      <c r="MER158" s="3059"/>
      <c r="MES158" s="3050"/>
      <c r="MET158" s="3051"/>
      <c r="MEU158" s="3058"/>
      <c r="MEV158" s="3056"/>
      <c r="MEW158" s="3050"/>
      <c r="MEX158" s="3051"/>
      <c r="MEY158" s="3052"/>
      <c r="MEZ158" s="3053"/>
      <c r="MFA158" s="3050"/>
      <c r="MFB158" s="3054"/>
      <c r="MFC158" s="3029"/>
      <c r="MFD158" s="3055"/>
      <c r="MFE158" s="3056"/>
      <c r="MFF158" s="3057"/>
      <c r="MFG158" s="3058"/>
      <c r="MFH158" s="3059"/>
      <c r="MFI158" s="3058"/>
      <c r="MFJ158" s="3059"/>
      <c r="MFK158" s="3050"/>
      <c r="MFL158" s="3051"/>
      <c r="MFM158" s="3058"/>
      <c r="MFN158" s="3056"/>
      <c r="MFO158" s="3050"/>
      <c r="MFP158" s="3051"/>
      <c r="MFQ158" s="3052"/>
      <c r="MFR158" s="3053"/>
      <c r="MFS158" s="3050"/>
      <c r="MFT158" s="3054"/>
      <c r="MFU158" s="3029"/>
      <c r="MFV158" s="3055"/>
      <c r="MFW158" s="3056"/>
      <c r="MFX158" s="3057"/>
      <c r="MFY158" s="3058"/>
      <c r="MFZ158" s="3059"/>
      <c r="MGA158" s="3058"/>
      <c r="MGB158" s="3059"/>
      <c r="MGC158" s="3050"/>
      <c r="MGD158" s="3051"/>
      <c r="MGE158" s="3058"/>
      <c r="MGF158" s="3056"/>
      <c r="MGG158" s="3050"/>
      <c r="MGH158" s="3051"/>
      <c r="MGI158" s="3052"/>
      <c r="MGJ158" s="3053"/>
      <c r="MGK158" s="3050"/>
      <c r="MGL158" s="3054"/>
      <c r="MGM158" s="3029"/>
      <c r="MGN158" s="3055"/>
      <c r="MGO158" s="3056"/>
      <c r="MGP158" s="3057"/>
      <c r="MGQ158" s="3058"/>
      <c r="MGR158" s="3059"/>
      <c r="MGS158" s="3058"/>
      <c r="MGT158" s="3059"/>
      <c r="MGU158" s="3050"/>
      <c r="MGV158" s="3051"/>
      <c r="MGW158" s="3058"/>
      <c r="MGX158" s="3056"/>
      <c r="MGY158" s="3050"/>
      <c r="MGZ158" s="3051"/>
      <c r="MHA158" s="3052"/>
      <c r="MHB158" s="3053"/>
      <c r="MHC158" s="3050"/>
      <c r="MHD158" s="3054"/>
      <c r="MHE158" s="3029"/>
      <c r="MHF158" s="3055"/>
      <c r="MHG158" s="3056"/>
      <c r="MHH158" s="3057"/>
      <c r="MHI158" s="3058"/>
      <c r="MHJ158" s="3059"/>
      <c r="MHK158" s="3058"/>
      <c r="MHL158" s="3059"/>
      <c r="MHM158" s="3050"/>
      <c r="MHN158" s="3051"/>
      <c r="MHO158" s="3058"/>
      <c r="MHP158" s="3056"/>
      <c r="MHQ158" s="3050"/>
      <c r="MHR158" s="3051"/>
      <c r="MHS158" s="3052"/>
      <c r="MHT158" s="3053"/>
      <c r="MHU158" s="3050"/>
      <c r="MHV158" s="3054"/>
      <c r="MHW158" s="3029"/>
      <c r="MHX158" s="3055"/>
      <c r="MHY158" s="3056"/>
      <c r="MHZ158" s="3057"/>
      <c r="MIA158" s="3058"/>
      <c r="MIB158" s="3059"/>
      <c r="MIC158" s="3058"/>
      <c r="MID158" s="3059"/>
      <c r="MIE158" s="3050"/>
      <c r="MIF158" s="3051"/>
      <c r="MIG158" s="3058"/>
      <c r="MIH158" s="3056"/>
      <c r="MII158" s="3050"/>
      <c r="MIJ158" s="3051"/>
      <c r="MIK158" s="3052"/>
      <c r="MIL158" s="3053"/>
      <c r="MIM158" s="3050"/>
      <c r="MIN158" s="3054"/>
      <c r="MIO158" s="3029"/>
      <c r="MIP158" s="3055"/>
      <c r="MIQ158" s="3056"/>
      <c r="MIR158" s="3057"/>
      <c r="MIS158" s="3058"/>
      <c r="MIT158" s="3059"/>
      <c r="MIU158" s="3058"/>
      <c r="MIV158" s="3059"/>
      <c r="MIW158" s="3050"/>
      <c r="MIX158" s="3051"/>
      <c r="MIY158" s="3058"/>
      <c r="MIZ158" s="3056"/>
      <c r="MJA158" s="3050"/>
      <c r="MJB158" s="3051"/>
      <c r="MJC158" s="3052"/>
      <c r="MJD158" s="3053"/>
      <c r="MJE158" s="3050"/>
      <c r="MJF158" s="3054"/>
      <c r="MJG158" s="3029"/>
      <c r="MJH158" s="3055"/>
      <c r="MJI158" s="3056"/>
      <c r="MJJ158" s="3057"/>
      <c r="MJK158" s="3058"/>
      <c r="MJL158" s="3059"/>
      <c r="MJM158" s="3058"/>
      <c r="MJN158" s="3059"/>
      <c r="MJO158" s="3050"/>
      <c r="MJP158" s="3051"/>
      <c r="MJQ158" s="3058"/>
      <c r="MJR158" s="3056"/>
      <c r="MJS158" s="3050"/>
      <c r="MJT158" s="3051"/>
      <c r="MJU158" s="3052"/>
      <c r="MJV158" s="3053"/>
      <c r="MJW158" s="3050"/>
      <c r="MJX158" s="3054"/>
      <c r="MJY158" s="3029"/>
      <c r="MJZ158" s="3055"/>
      <c r="MKA158" s="3056"/>
      <c r="MKB158" s="3057"/>
      <c r="MKC158" s="3058"/>
      <c r="MKD158" s="3059"/>
      <c r="MKE158" s="3058"/>
      <c r="MKF158" s="3059"/>
      <c r="MKG158" s="3050"/>
      <c r="MKH158" s="3051"/>
      <c r="MKI158" s="3058"/>
      <c r="MKJ158" s="3056"/>
      <c r="MKK158" s="3050"/>
      <c r="MKL158" s="3051"/>
      <c r="MKM158" s="3052"/>
      <c r="MKN158" s="3053"/>
      <c r="MKO158" s="3050"/>
      <c r="MKP158" s="3054"/>
      <c r="MKQ158" s="3029"/>
      <c r="MKR158" s="3055"/>
      <c r="MKS158" s="3056"/>
      <c r="MKT158" s="3057"/>
      <c r="MKU158" s="3058"/>
      <c r="MKV158" s="3059"/>
      <c r="MKW158" s="3058"/>
      <c r="MKX158" s="3059"/>
      <c r="MKY158" s="3050"/>
      <c r="MKZ158" s="3051"/>
      <c r="MLA158" s="3058"/>
      <c r="MLB158" s="3056"/>
      <c r="MLC158" s="3050"/>
      <c r="MLD158" s="3051"/>
      <c r="MLE158" s="3052"/>
      <c r="MLF158" s="3053"/>
      <c r="MLG158" s="3050"/>
      <c r="MLH158" s="3054"/>
      <c r="MLI158" s="3029"/>
      <c r="MLJ158" s="3055"/>
      <c r="MLK158" s="3056"/>
      <c r="MLL158" s="3057"/>
      <c r="MLM158" s="3058"/>
      <c r="MLN158" s="3059"/>
      <c r="MLO158" s="3058"/>
      <c r="MLP158" s="3059"/>
      <c r="MLQ158" s="3050"/>
      <c r="MLR158" s="3051"/>
      <c r="MLS158" s="3058"/>
      <c r="MLT158" s="3056"/>
      <c r="MLU158" s="3050"/>
      <c r="MLV158" s="3051"/>
      <c r="MLW158" s="3052"/>
      <c r="MLX158" s="3053"/>
      <c r="MLY158" s="3050"/>
      <c r="MLZ158" s="3054"/>
      <c r="MMA158" s="3029"/>
      <c r="MMB158" s="3055"/>
      <c r="MMC158" s="3056"/>
      <c r="MMD158" s="3057"/>
      <c r="MME158" s="3058"/>
      <c r="MMF158" s="3059"/>
      <c r="MMG158" s="3058"/>
      <c r="MMH158" s="3059"/>
      <c r="MMI158" s="3050"/>
      <c r="MMJ158" s="3051"/>
      <c r="MMK158" s="3058"/>
      <c r="MML158" s="3056"/>
      <c r="MMM158" s="3050"/>
      <c r="MMN158" s="3051"/>
      <c r="MMO158" s="3052"/>
      <c r="MMP158" s="3053"/>
      <c r="MMQ158" s="3050"/>
      <c r="MMR158" s="3054"/>
      <c r="MMS158" s="3029"/>
      <c r="MMT158" s="3055"/>
      <c r="MMU158" s="3056"/>
      <c r="MMV158" s="3057"/>
      <c r="MMW158" s="3058"/>
      <c r="MMX158" s="3059"/>
      <c r="MMY158" s="3058"/>
      <c r="MMZ158" s="3059"/>
      <c r="MNA158" s="3050"/>
      <c r="MNB158" s="3051"/>
      <c r="MNC158" s="3058"/>
      <c r="MND158" s="3056"/>
      <c r="MNE158" s="3050"/>
      <c r="MNF158" s="3051"/>
      <c r="MNG158" s="3052"/>
      <c r="MNH158" s="3053"/>
      <c r="MNI158" s="3050"/>
      <c r="MNJ158" s="3054"/>
      <c r="MNK158" s="3029"/>
      <c r="MNL158" s="3055"/>
      <c r="MNM158" s="3056"/>
      <c r="MNN158" s="3057"/>
      <c r="MNO158" s="3058"/>
      <c r="MNP158" s="3059"/>
      <c r="MNQ158" s="3058"/>
      <c r="MNR158" s="3059"/>
      <c r="MNS158" s="3050"/>
      <c r="MNT158" s="3051"/>
      <c r="MNU158" s="3058"/>
      <c r="MNV158" s="3056"/>
      <c r="MNW158" s="3050"/>
      <c r="MNX158" s="3051"/>
      <c r="MNY158" s="3052"/>
      <c r="MNZ158" s="3053"/>
      <c r="MOA158" s="3050"/>
      <c r="MOB158" s="3054"/>
      <c r="MOC158" s="3029"/>
      <c r="MOD158" s="3055"/>
      <c r="MOE158" s="3056"/>
      <c r="MOF158" s="3057"/>
      <c r="MOG158" s="3058"/>
      <c r="MOH158" s="3059"/>
      <c r="MOI158" s="3058"/>
      <c r="MOJ158" s="3059"/>
      <c r="MOK158" s="3050"/>
      <c r="MOL158" s="3051"/>
      <c r="MOM158" s="3058"/>
      <c r="MON158" s="3056"/>
      <c r="MOO158" s="3050"/>
      <c r="MOP158" s="3051"/>
      <c r="MOQ158" s="3052"/>
      <c r="MOR158" s="3053"/>
      <c r="MOS158" s="3050"/>
      <c r="MOT158" s="3054"/>
      <c r="MOU158" s="3029"/>
      <c r="MOV158" s="3055"/>
      <c r="MOW158" s="3056"/>
      <c r="MOX158" s="3057"/>
      <c r="MOY158" s="3058"/>
      <c r="MOZ158" s="3059"/>
      <c r="MPA158" s="3058"/>
      <c r="MPB158" s="3059"/>
      <c r="MPC158" s="3050"/>
      <c r="MPD158" s="3051"/>
      <c r="MPE158" s="3058"/>
      <c r="MPF158" s="3056"/>
      <c r="MPG158" s="3050"/>
      <c r="MPH158" s="3051"/>
      <c r="MPI158" s="3052"/>
      <c r="MPJ158" s="3053"/>
      <c r="MPK158" s="3050"/>
      <c r="MPL158" s="3054"/>
      <c r="MPM158" s="3029"/>
      <c r="MPN158" s="3055"/>
      <c r="MPO158" s="3056"/>
      <c r="MPP158" s="3057"/>
      <c r="MPQ158" s="3058"/>
      <c r="MPR158" s="3059"/>
      <c r="MPS158" s="3058"/>
      <c r="MPT158" s="3059"/>
      <c r="MPU158" s="3050"/>
      <c r="MPV158" s="3051"/>
      <c r="MPW158" s="3058"/>
      <c r="MPX158" s="3056"/>
      <c r="MPY158" s="3050"/>
      <c r="MPZ158" s="3051"/>
      <c r="MQA158" s="3052"/>
      <c r="MQB158" s="3053"/>
      <c r="MQC158" s="3050"/>
      <c r="MQD158" s="3054"/>
      <c r="MQE158" s="3029"/>
      <c r="MQF158" s="3055"/>
      <c r="MQG158" s="3056"/>
      <c r="MQH158" s="3057"/>
      <c r="MQI158" s="3058"/>
      <c r="MQJ158" s="3059"/>
      <c r="MQK158" s="3058"/>
      <c r="MQL158" s="3059"/>
      <c r="MQM158" s="3050"/>
      <c r="MQN158" s="3051"/>
      <c r="MQO158" s="3058"/>
      <c r="MQP158" s="3056"/>
      <c r="MQQ158" s="3050"/>
      <c r="MQR158" s="3051"/>
      <c r="MQS158" s="3052"/>
      <c r="MQT158" s="3053"/>
      <c r="MQU158" s="3050"/>
      <c r="MQV158" s="3054"/>
      <c r="MQW158" s="3029"/>
      <c r="MQX158" s="3055"/>
      <c r="MQY158" s="3056"/>
      <c r="MQZ158" s="3057"/>
      <c r="MRA158" s="3058"/>
      <c r="MRB158" s="3059"/>
      <c r="MRC158" s="3058"/>
      <c r="MRD158" s="3059"/>
      <c r="MRE158" s="3050"/>
      <c r="MRF158" s="3051"/>
      <c r="MRG158" s="3058"/>
      <c r="MRH158" s="3056"/>
      <c r="MRI158" s="3050"/>
      <c r="MRJ158" s="3051"/>
      <c r="MRK158" s="3052"/>
      <c r="MRL158" s="3053"/>
      <c r="MRM158" s="3050"/>
      <c r="MRN158" s="3054"/>
      <c r="MRO158" s="3029"/>
      <c r="MRP158" s="3055"/>
      <c r="MRQ158" s="3056"/>
      <c r="MRR158" s="3057"/>
      <c r="MRS158" s="3058"/>
      <c r="MRT158" s="3059"/>
      <c r="MRU158" s="3058"/>
      <c r="MRV158" s="3059"/>
      <c r="MRW158" s="3050"/>
      <c r="MRX158" s="3051"/>
      <c r="MRY158" s="3058"/>
      <c r="MRZ158" s="3056"/>
      <c r="MSA158" s="3050"/>
      <c r="MSB158" s="3051"/>
      <c r="MSC158" s="3052"/>
      <c r="MSD158" s="3053"/>
      <c r="MSE158" s="3050"/>
      <c r="MSF158" s="3054"/>
      <c r="MSG158" s="3029"/>
      <c r="MSH158" s="3055"/>
      <c r="MSI158" s="3056"/>
      <c r="MSJ158" s="3057"/>
      <c r="MSK158" s="3058"/>
      <c r="MSL158" s="3059"/>
      <c r="MSM158" s="3058"/>
      <c r="MSN158" s="3059"/>
      <c r="MSO158" s="3050"/>
      <c r="MSP158" s="3051"/>
      <c r="MSQ158" s="3058"/>
      <c r="MSR158" s="3056"/>
      <c r="MSS158" s="3050"/>
      <c r="MST158" s="3051"/>
      <c r="MSU158" s="3052"/>
      <c r="MSV158" s="3053"/>
      <c r="MSW158" s="3050"/>
      <c r="MSX158" s="3054"/>
      <c r="MSY158" s="3029"/>
      <c r="MSZ158" s="3055"/>
      <c r="MTA158" s="3056"/>
      <c r="MTB158" s="3057"/>
      <c r="MTC158" s="3058"/>
      <c r="MTD158" s="3059"/>
      <c r="MTE158" s="3058"/>
      <c r="MTF158" s="3059"/>
      <c r="MTG158" s="3050"/>
      <c r="MTH158" s="3051"/>
      <c r="MTI158" s="3058"/>
      <c r="MTJ158" s="3056"/>
      <c r="MTK158" s="3050"/>
      <c r="MTL158" s="3051"/>
      <c r="MTM158" s="3052"/>
      <c r="MTN158" s="3053"/>
      <c r="MTO158" s="3050"/>
      <c r="MTP158" s="3054"/>
      <c r="MTQ158" s="3029"/>
      <c r="MTR158" s="3055"/>
      <c r="MTS158" s="3056"/>
      <c r="MTT158" s="3057"/>
      <c r="MTU158" s="3058"/>
      <c r="MTV158" s="3059"/>
      <c r="MTW158" s="3058"/>
      <c r="MTX158" s="3059"/>
      <c r="MTY158" s="3050"/>
      <c r="MTZ158" s="3051"/>
      <c r="MUA158" s="3058"/>
      <c r="MUB158" s="3056"/>
      <c r="MUC158" s="3050"/>
      <c r="MUD158" s="3051"/>
      <c r="MUE158" s="3052"/>
      <c r="MUF158" s="3053"/>
      <c r="MUG158" s="3050"/>
      <c r="MUH158" s="3054"/>
      <c r="MUI158" s="3029"/>
      <c r="MUJ158" s="3055"/>
      <c r="MUK158" s="3056"/>
      <c r="MUL158" s="3057"/>
      <c r="MUM158" s="3058"/>
      <c r="MUN158" s="3059"/>
      <c r="MUO158" s="3058"/>
      <c r="MUP158" s="3059"/>
      <c r="MUQ158" s="3050"/>
      <c r="MUR158" s="3051"/>
      <c r="MUS158" s="3058"/>
      <c r="MUT158" s="3056"/>
      <c r="MUU158" s="3050"/>
      <c r="MUV158" s="3051"/>
      <c r="MUW158" s="3052"/>
      <c r="MUX158" s="3053"/>
      <c r="MUY158" s="3050"/>
      <c r="MUZ158" s="3054"/>
      <c r="MVA158" s="3029"/>
      <c r="MVB158" s="3055"/>
      <c r="MVC158" s="3056"/>
      <c r="MVD158" s="3057"/>
      <c r="MVE158" s="3058"/>
      <c r="MVF158" s="3059"/>
      <c r="MVG158" s="3058"/>
      <c r="MVH158" s="3059"/>
      <c r="MVI158" s="3050"/>
      <c r="MVJ158" s="3051"/>
      <c r="MVK158" s="3058"/>
      <c r="MVL158" s="3056"/>
      <c r="MVM158" s="3050"/>
      <c r="MVN158" s="3051"/>
      <c r="MVO158" s="3052"/>
      <c r="MVP158" s="3053"/>
      <c r="MVQ158" s="3050"/>
      <c r="MVR158" s="3054"/>
      <c r="MVS158" s="3029"/>
      <c r="MVT158" s="3055"/>
      <c r="MVU158" s="3056"/>
      <c r="MVV158" s="3057"/>
      <c r="MVW158" s="3058"/>
      <c r="MVX158" s="3059"/>
      <c r="MVY158" s="3058"/>
      <c r="MVZ158" s="3059"/>
      <c r="MWA158" s="3050"/>
      <c r="MWB158" s="3051"/>
      <c r="MWC158" s="3058"/>
      <c r="MWD158" s="3056"/>
      <c r="MWE158" s="3050"/>
      <c r="MWF158" s="3051"/>
      <c r="MWG158" s="3052"/>
      <c r="MWH158" s="3053"/>
      <c r="MWI158" s="3050"/>
      <c r="MWJ158" s="3054"/>
      <c r="MWK158" s="3029"/>
      <c r="MWL158" s="3055"/>
      <c r="MWM158" s="3056"/>
      <c r="MWN158" s="3057"/>
      <c r="MWO158" s="3058"/>
      <c r="MWP158" s="3059"/>
      <c r="MWQ158" s="3058"/>
      <c r="MWR158" s="3059"/>
      <c r="MWS158" s="3050"/>
      <c r="MWT158" s="3051"/>
      <c r="MWU158" s="3058"/>
      <c r="MWV158" s="3056"/>
      <c r="MWW158" s="3050"/>
      <c r="MWX158" s="3051"/>
      <c r="MWY158" s="3052"/>
      <c r="MWZ158" s="3053"/>
      <c r="MXA158" s="3050"/>
      <c r="MXB158" s="3054"/>
      <c r="MXC158" s="3029"/>
      <c r="MXD158" s="3055"/>
      <c r="MXE158" s="3056"/>
      <c r="MXF158" s="3057"/>
      <c r="MXG158" s="3058"/>
      <c r="MXH158" s="3059"/>
      <c r="MXI158" s="3058"/>
      <c r="MXJ158" s="3059"/>
      <c r="MXK158" s="3050"/>
      <c r="MXL158" s="3051"/>
      <c r="MXM158" s="3058"/>
      <c r="MXN158" s="3056"/>
      <c r="MXO158" s="3050"/>
      <c r="MXP158" s="3051"/>
      <c r="MXQ158" s="3052"/>
      <c r="MXR158" s="3053"/>
      <c r="MXS158" s="3050"/>
      <c r="MXT158" s="3054"/>
      <c r="MXU158" s="3029"/>
      <c r="MXV158" s="3055"/>
      <c r="MXW158" s="3056"/>
      <c r="MXX158" s="3057"/>
      <c r="MXY158" s="3058"/>
      <c r="MXZ158" s="3059"/>
      <c r="MYA158" s="3058"/>
      <c r="MYB158" s="3059"/>
      <c r="MYC158" s="3050"/>
      <c r="MYD158" s="3051"/>
      <c r="MYE158" s="3058"/>
      <c r="MYF158" s="3056"/>
      <c r="MYG158" s="3050"/>
      <c r="MYH158" s="3051"/>
      <c r="MYI158" s="3052"/>
      <c r="MYJ158" s="3053"/>
      <c r="MYK158" s="3050"/>
      <c r="MYL158" s="3054"/>
      <c r="MYM158" s="3029"/>
      <c r="MYN158" s="3055"/>
      <c r="MYO158" s="3056"/>
      <c r="MYP158" s="3057"/>
      <c r="MYQ158" s="3058"/>
      <c r="MYR158" s="3059"/>
      <c r="MYS158" s="3058"/>
      <c r="MYT158" s="3059"/>
      <c r="MYU158" s="3050"/>
      <c r="MYV158" s="3051"/>
      <c r="MYW158" s="3058"/>
      <c r="MYX158" s="3056"/>
      <c r="MYY158" s="3050"/>
      <c r="MYZ158" s="3051"/>
      <c r="MZA158" s="3052"/>
      <c r="MZB158" s="3053"/>
      <c r="MZC158" s="3050"/>
      <c r="MZD158" s="3054"/>
      <c r="MZE158" s="3029"/>
      <c r="MZF158" s="3055"/>
      <c r="MZG158" s="3056"/>
      <c r="MZH158" s="3057"/>
      <c r="MZI158" s="3058"/>
      <c r="MZJ158" s="3059"/>
      <c r="MZK158" s="3058"/>
      <c r="MZL158" s="3059"/>
      <c r="MZM158" s="3050"/>
      <c r="MZN158" s="3051"/>
      <c r="MZO158" s="3058"/>
      <c r="MZP158" s="3056"/>
      <c r="MZQ158" s="3050"/>
      <c r="MZR158" s="3051"/>
      <c r="MZS158" s="3052"/>
      <c r="MZT158" s="3053"/>
      <c r="MZU158" s="3050"/>
      <c r="MZV158" s="3054"/>
      <c r="MZW158" s="3029"/>
      <c r="MZX158" s="3055"/>
      <c r="MZY158" s="3056"/>
      <c r="MZZ158" s="3057"/>
      <c r="NAA158" s="3058"/>
      <c r="NAB158" s="3059"/>
      <c r="NAC158" s="3058"/>
      <c r="NAD158" s="3059"/>
      <c r="NAE158" s="3050"/>
      <c r="NAF158" s="3051"/>
      <c r="NAG158" s="3058"/>
      <c r="NAH158" s="3056"/>
      <c r="NAI158" s="3050"/>
      <c r="NAJ158" s="3051"/>
      <c r="NAK158" s="3052"/>
      <c r="NAL158" s="3053"/>
      <c r="NAM158" s="3050"/>
      <c r="NAN158" s="3054"/>
      <c r="NAO158" s="3029"/>
      <c r="NAP158" s="3055"/>
      <c r="NAQ158" s="3056"/>
      <c r="NAR158" s="3057"/>
      <c r="NAS158" s="3058"/>
      <c r="NAT158" s="3059"/>
      <c r="NAU158" s="3058"/>
      <c r="NAV158" s="3059"/>
      <c r="NAW158" s="3050"/>
      <c r="NAX158" s="3051"/>
      <c r="NAY158" s="3058"/>
      <c r="NAZ158" s="3056"/>
      <c r="NBA158" s="3050"/>
      <c r="NBB158" s="3051"/>
      <c r="NBC158" s="3052"/>
      <c r="NBD158" s="3053"/>
      <c r="NBE158" s="3050"/>
      <c r="NBF158" s="3054"/>
      <c r="NBG158" s="3029"/>
      <c r="NBH158" s="3055"/>
      <c r="NBI158" s="3056"/>
      <c r="NBJ158" s="3057"/>
      <c r="NBK158" s="3058"/>
      <c r="NBL158" s="3059"/>
      <c r="NBM158" s="3058"/>
      <c r="NBN158" s="3059"/>
      <c r="NBO158" s="3050"/>
      <c r="NBP158" s="3051"/>
      <c r="NBQ158" s="3058"/>
      <c r="NBR158" s="3056"/>
      <c r="NBS158" s="3050"/>
      <c r="NBT158" s="3051"/>
      <c r="NBU158" s="3052"/>
      <c r="NBV158" s="3053"/>
      <c r="NBW158" s="3050"/>
      <c r="NBX158" s="3054"/>
      <c r="NBY158" s="3029"/>
      <c r="NBZ158" s="3055"/>
      <c r="NCA158" s="3056"/>
      <c r="NCB158" s="3057"/>
      <c r="NCC158" s="3058"/>
      <c r="NCD158" s="3059"/>
      <c r="NCE158" s="3058"/>
      <c r="NCF158" s="3059"/>
      <c r="NCG158" s="3050"/>
      <c r="NCH158" s="3051"/>
      <c r="NCI158" s="3058"/>
      <c r="NCJ158" s="3056"/>
      <c r="NCK158" s="3050"/>
      <c r="NCL158" s="3051"/>
      <c r="NCM158" s="3052"/>
      <c r="NCN158" s="3053"/>
      <c r="NCO158" s="3050"/>
      <c r="NCP158" s="3054"/>
      <c r="NCQ158" s="3029"/>
      <c r="NCR158" s="3055"/>
      <c r="NCS158" s="3056"/>
      <c r="NCT158" s="3057"/>
      <c r="NCU158" s="3058"/>
      <c r="NCV158" s="3059"/>
      <c r="NCW158" s="3058"/>
      <c r="NCX158" s="3059"/>
      <c r="NCY158" s="3050"/>
      <c r="NCZ158" s="3051"/>
      <c r="NDA158" s="3058"/>
      <c r="NDB158" s="3056"/>
      <c r="NDC158" s="3050"/>
      <c r="NDD158" s="3051"/>
      <c r="NDE158" s="3052"/>
      <c r="NDF158" s="3053"/>
      <c r="NDG158" s="3050"/>
      <c r="NDH158" s="3054"/>
      <c r="NDI158" s="3029"/>
      <c r="NDJ158" s="3055"/>
      <c r="NDK158" s="3056"/>
      <c r="NDL158" s="3057"/>
      <c r="NDM158" s="3058"/>
      <c r="NDN158" s="3059"/>
      <c r="NDO158" s="3058"/>
      <c r="NDP158" s="3059"/>
      <c r="NDQ158" s="3050"/>
      <c r="NDR158" s="3051"/>
      <c r="NDS158" s="3058"/>
      <c r="NDT158" s="3056"/>
      <c r="NDU158" s="3050"/>
      <c r="NDV158" s="3051"/>
      <c r="NDW158" s="3052"/>
      <c r="NDX158" s="3053"/>
      <c r="NDY158" s="3050"/>
      <c r="NDZ158" s="3054"/>
      <c r="NEA158" s="3029"/>
      <c r="NEB158" s="3055"/>
      <c r="NEC158" s="3056"/>
      <c r="NED158" s="3057"/>
      <c r="NEE158" s="3058"/>
      <c r="NEF158" s="3059"/>
      <c r="NEG158" s="3058"/>
      <c r="NEH158" s="3059"/>
      <c r="NEI158" s="3050"/>
      <c r="NEJ158" s="3051"/>
      <c r="NEK158" s="3058"/>
      <c r="NEL158" s="3056"/>
      <c r="NEM158" s="3050"/>
      <c r="NEN158" s="3051"/>
      <c r="NEO158" s="3052"/>
      <c r="NEP158" s="3053"/>
      <c r="NEQ158" s="3050"/>
      <c r="NER158" s="3054"/>
      <c r="NES158" s="3029"/>
      <c r="NET158" s="3055"/>
      <c r="NEU158" s="3056"/>
      <c r="NEV158" s="3057"/>
      <c r="NEW158" s="3058"/>
      <c r="NEX158" s="3059"/>
      <c r="NEY158" s="3058"/>
      <c r="NEZ158" s="3059"/>
      <c r="NFA158" s="3050"/>
      <c r="NFB158" s="3051"/>
      <c r="NFC158" s="3058"/>
      <c r="NFD158" s="3056"/>
      <c r="NFE158" s="3050"/>
      <c r="NFF158" s="3051"/>
      <c r="NFG158" s="3052"/>
      <c r="NFH158" s="3053"/>
      <c r="NFI158" s="3050"/>
      <c r="NFJ158" s="3054"/>
      <c r="NFK158" s="3029"/>
      <c r="NFL158" s="3055"/>
      <c r="NFM158" s="3056"/>
      <c r="NFN158" s="3057"/>
      <c r="NFO158" s="3058"/>
      <c r="NFP158" s="3059"/>
      <c r="NFQ158" s="3058"/>
      <c r="NFR158" s="3059"/>
      <c r="NFS158" s="3050"/>
      <c r="NFT158" s="3051"/>
      <c r="NFU158" s="3058"/>
      <c r="NFV158" s="3056"/>
      <c r="NFW158" s="3050"/>
      <c r="NFX158" s="3051"/>
      <c r="NFY158" s="3052"/>
      <c r="NFZ158" s="3053"/>
      <c r="NGA158" s="3050"/>
      <c r="NGB158" s="3054"/>
      <c r="NGC158" s="3029"/>
      <c r="NGD158" s="3055"/>
      <c r="NGE158" s="3056"/>
      <c r="NGF158" s="3057"/>
      <c r="NGG158" s="3058"/>
      <c r="NGH158" s="3059"/>
      <c r="NGI158" s="3058"/>
      <c r="NGJ158" s="3059"/>
      <c r="NGK158" s="3050"/>
      <c r="NGL158" s="3051"/>
      <c r="NGM158" s="3058"/>
      <c r="NGN158" s="3056"/>
      <c r="NGO158" s="3050"/>
      <c r="NGP158" s="3051"/>
      <c r="NGQ158" s="3052"/>
      <c r="NGR158" s="3053"/>
      <c r="NGS158" s="3050"/>
      <c r="NGT158" s="3054"/>
      <c r="NGU158" s="3029"/>
      <c r="NGV158" s="3055"/>
      <c r="NGW158" s="3056"/>
      <c r="NGX158" s="3057"/>
      <c r="NGY158" s="3058"/>
      <c r="NGZ158" s="3059"/>
      <c r="NHA158" s="3058"/>
      <c r="NHB158" s="3059"/>
      <c r="NHC158" s="3050"/>
      <c r="NHD158" s="3051"/>
      <c r="NHE158" s="3058"/>
      <c r="NHF158" s="3056"/>
      <c r="NHG158" s="3050"/>
      <c r="NHH158" s="3051"/>
      <c r="NHI158" s="3052"/>
      <c r="NHJ158" s="3053"/>
      <c r="NHK158" s="3050"/>
      <c r="NHL158" s="3054"/>
      <c r="NHM158" s="3029"/>
      <c r="NHN158" s="3055"/>
      <c r="NHO158" s="3056"/>
      <c r="NHP158" s="3057"/>
      <c r="NHQ158" s="3058"/>
      <c r="NHR158" s="3059"/>
      <c r="NHS158" s="3058"/>
      <c r="NHT158" s="3059"/>
      <c r="NHU158" s="3050"/>
      <c r="NHV158" s="3051"/>
      <c r="NHW158" s="3058"/>
      <c r="NHX158" s="3056"/>
      <c r="NHY158" s="3050"/>
      <c r="NHZ158" s="3051"/>
      <c r="NIA158" s="3052"/>
      <c r="NIB158" s="3053"/>
      <c r="NIC158" s="3050"/>
      <c r="NID158" s="3054"/>
      <c r="NIE158" s="3029"/>
      <c r="NIF158" s="3055"/>
      <c r="NIG158" s="3056"/>
      <c r="NIH158" s="3057"/>
      <c r="NII158" s="3058"/>
      <c r="NIJ158" s="3059"/>
      <c r="NIK158" s="3058"/>
      <c r="NIL158" s="3059"/>
      <c r="NIM158" s="3050"/>
      <c r="NIN158" s="3051"/>
      <c r="NIO158" s="3058"/>
      <c r="NIP158" s="3056"/>
      <c r="NIQ158" s="3050"/>
      <c r="NIR158" s="3051"/>
      <c r="NIS158" s="3052"/>
      <c r="NIT158" s="3053"/>
      <c r="NIU158" s="3050"/>
      <c r="NIV158" s="3054"/>
      <c r="NIW158" s="3029"/>
      <c r="NIX158" s="3055"/>
      <c r="NIY158" s="3056"/>
      <c r="NIZ158" s="3057"/>
      <c r="NJA158" s="3058"/>
      <c r="NJB158" s="3059"/>
      <c r="NJC158" s="3058"/>
      <c r="NJD158" s="3059"/>
      <c r="NJE158" s="3050"/>
      <c r="NJF158" s="3051"/>
      <c r="NJG158" s="3058"/>
      <c r="NJH158" s="3056"/>
      <c r="NJI158" s="3050"/>
      <c r="NJJ158" s="3051"/>
      <c r="NJK158" s="3052"/>
      <c r="NJL158" s="3053"/>
      <c r="NJM158" s="3050"/>
      <c r="NJN158" s="3054"/>
      <c r="NJO158" s="3029"/>
      <c r="NJP158" s="3055"/>
      <c r="NJQ158" s="3056"/>
      <c r="NJR158" s="3057"/>
      <c r="NJS158" s="3058"/>
      <c r="NJT158" s="3059"/>
      <c r="NJU158" s="3058"/>
      <c r="NJV158" s="3059"/>
      <c r="NJW158" s="3050"/>
      <c r="NJX158" s="3051"/>
      <c r="NJY158" s="3058"/>
      <c r="NJZ158" s="3056"/>
      <c r="NKA158" s="3050"/>
      <c r="NKB158" s="3051"/>
      <c r="NKC158" s="3052"/>
      <c r="NKD158" s="3053"/>
      <c r="NKE158" s="3050"/>
      <c r="NKF158" s="3054"/>
      <c r="NKG158" s="3029"/>
      <c r="NKH158" s="3055"/>
      <c r="NKI158" s="3056"/>
      <c r="NKJ158" s="3057"/>
      <c r="NKK158" s="3058"/>
      <c r="NKL158" s="3059"/>
      <c r="NKM158" s="3058"/>
      <c r="NKN158" s="3059"/>
      <c r="NKO158" s="3050"/>
      <c r="NKP158" s="3051"/>
      <c r="NKQ158" s="3058"/>
      <c r="NKR158" s="3056"/>
      <c r="NKS158" s="3050"/>
      <c r="NKT158" s="3051"/>
      <c r="NKU158" s="3052"/>
      <c r="NKV158" s="3053"/>
      <c r="NKW158" s="3050"/>
      <c r="NKX158" s="3054"/>
      <c r="NKY158" s="3029"/>
      <c r="NKZ158" s="3055"/>
      <c r="NLA158" s="3056"/>
      <c r="NLB158" s="3057"/>
      <c r="NLC158" s="3058"/>
      <c r="NLD158" s="3059"/>
      <c r="NLE158" s="3058"/>
      <c r="NLF158" s="3059"/>
      <c r="NLG158" s="3050"/>
      <c r="NLH158" s="3051"/>
      <c r="NLI158" s="3058"/>
      <c r="NLJ158" s="3056"/>
      <c r="NLK158" s="3050"/>
      <c r="NLL158" s="3051"/>
      <c r="NLM158" s="3052"/>
      <c r="NLN158" s="3053"/>
      <c r="NLO158" s="3050"/>
      <c r="NLP158" s="3054"/>
      <c r="NLQ158" s="3029"/>
      <c r="NLR158" s="3055"/>
      <c r="NLS158" s="3056"/>
      <c r="NLT158" s="3057"/>
      <c r="NLU158" s="3058"/>
      <c r="NLV158" s="3059"/>
      <c r="NLW158" s="3058"/>
      <c r="NLX158" s="3059"/>
      <c r="NLY158" s="3050"/>
      <c r="NLZ158" s="3051"/>
      <c r="NMA158" s="3058"/>
      <c r="NMB158" s="3056"/>
      <c r="NMC158" s="3050"/>
      <c r="NMD158" s="3051"/>
      <c r="NME158" s="3052"/>
      <c r="NMF158" s="3053"/>
      <c r="NMG158" s="3050"/>
      <c r="NMH158" s="3054"/>
      <c r="NMI158" s="3029"/>
      <c r="NMJ158" s="3055"/>
      <c r="NMK158" s="3056"/>
      <c r="NML158" s="3057"/>
      <c r="NMM158" s="3058"/>
      <c r="NMN158" s="3059"/>
      <c r="NMO158" s="3058"/>
      <c r="NMP158" s="3059"/>
      <c r="NMQ158" s="3050"/>
      <c r="NMR158" s="3051"/>
      <c r="NMS158" s="3058"/>
      <c r="NMT158" s="3056"/>
      <c r="NMU158" s="3050"/>
      <c r="NMV158" s="3051"/>
      <c r="NMW158" s="3052"/>
      <c r="NMX158" s="3053"/>
      <c r="NMY158" s="3050"/>
      <c r="NMZ158" s="3054"/>
      <c r="NNA158" s="3029"/>
      <c r="NNB158" s="3055"/>
      <c r="NNC158" s="3056"/>
      <c r="NND158" s="3057"/>
      <c r="NNE158" s="3058"/>
      <c r="NNF158" s="3059"/>
      <c r="NNG158" s="3058"/>
      <c r="NNH158" s="3059"/>
      <c r="NNI158" s="3050"/>
      <c r="NNJ158" s="3051"/>
      <c r="NNK158" s="3058"/>
      <c r="NNL158" s="3056"/>
      <c r="NNM158" s="3050"/>
      <c r="NNN158" s="3051"/>
      <c r="NNO158" s="3052"/>
      <c r="NNP158" s="3053"/>
      <c r="NNQ158" s="3050"/>
      <c r="NNR158" s="3054"/>
      <c r="NNS158" s="3029"/>
      <c r="NNT158" s="3055"/>
      <c r="NNU158" s="3056"/>
      <c r="NNV158" s="3057"/>
      <c r="NNW158" s="3058"/>
      <c r="NNX158" s="3059"/>
      <c r="NNY158" s="3058"/>
      <c r="NNZ158" s="3059"/>
      <c r="NOA158" s="3050"/>
      <c r="NOB158" s="3051"/>
      <c r="NOC158" s="3058"/>
      <c r="NOD158" s="3056"/>
      <c r="NOE158" s="3050"/>
      <c r="NOF158" s="3051"/>
      <c r="NOG158" s="3052"/>
      <c r="NOH158" s="3053"/>
      <c r="NOI158" s="3050"/>
      <c r="NOJ158" s="3054"/>
      <c r="NOK158" s="3029"/>
      <c r="NOL158" s="3055"/>
      <c r="NOM158" s="3056"/>
      <c r="NON158" s="3057"/>
      <c r="NOO158" s="3058"/>
      <c r="NOP158" s="3059"/>
      <c r="NOQ158" s="3058"/>
      <c r="NOR158" s="3059"/>
      <c r="NOS158" s="3050"/>
      <c r="NOT158" s="3051"/>
      <c r="NOU158" s="3058"/>
      <c r="NOV158" s="3056"/>
      <c r="NOW158" s="3050"/>
      <c r="NOX158" s="3051"/>
      <c r="NOY158" s="3052"/>
      <c r="NOZ158" s="3053"/>
      <c r="NPA158" s="3050"/>
      <c r="NPB158" s="3054"/>
      <c r="NPC158" s="3029"/>
      <c r="NPD158" s="3055"/>
      <c r="NPE158" s="3056"/>
      <c r="NPF158" s="3057"/>
      <c r="NPG158" s="3058"/>
      <c r="NPH158" s="3059"/>
      <c r="NPI158" s="3058"/>
      <c r="NPJ158" s="3059"/>
      <c r="NPK158" s="3050"/>
      <c r="NPL158" s="3051"/>
      <c r="NPM158" s="3058"/>
      <c r="NPN158" s="3056"/>
      <c r="NPO158" s="3050"/>
      <c r="NPP158" s="3051"/>
      <c r="NPQ158" s="3052"/>
      <c r="NPR158" s="3053"/>
      <c r="NPS158" s="3050"/>
      <c r="NPT158" s="3054"/>
      <c r="NPU158" s="3029"/>
      <c r="NPV158" s="3055"/>
      <c r="NPW158" s="3056"/>
      <c r="NPX158" s="3057"/>
      <c r="NPY158" s="3058"/>
      <c r="NPZ158" s="3059"/>
      <c r="NQA158" s="3058"/>
      <c r="NQB158" s="3059"/>
      <c r="NQC158" s="3050"/>
      <c r="NQD158" s="3051"/>
      <c r="NQE158" s="3058"/>
      <c r="NQF158" s="3056"/>
      <c r="NQG158" s="3050"/>
      <c r="NQH158" s="3051"/>
      <c r="NQI158" s="3052"/>
      <c r="NQJ158" s="3053"/>
      <c r="NQK158" s="3050"/>
      <c r="NQL158" s="3054"/>
      <c r="NQM158" s="3029"/>
      <c r="NQN158" s="3055"/>
      <c r="NQO158" s="3056"/>
      <c r="NQP158" s="3057"/>
      <c r="NQQ158" s="3058"/>
      <c r="NQR158" s="3059"/>
      <c r="NQS158" s="3058"/>
      <c r="NQT158" s="3059"/>
      <c r="NQU158" s="3050"/>
      <c r="NQV158" s="3051"/>
      <c r="NQW158" s="3058"/>
      <c r="NQX158" s="3056"/>
      <c r="NQY158" s="3050"/>
      <c r="NQZ158" s="3051"/>
      <c r="NRA158" s="3052"/>
      <c r="NRB158" s="3053"/>
      <c r="NRC158" s="3050"/>
      <c r="NRD158" s="3054"/>
      <c r="NRE158" s="3029"/>
      <c r="NRF158" s="3055"/>
      <c r="NRG158" s="3056"/>
      <c r="NRH158" s="3057"/>
      <c r="NRI158" s="3058"/>
      <c r="NRJ158" s="3059"/>
      <c r="NRK158" s="3058"/>
      <c r="NRL158" s="3059"/>
      <c r="NRM158" s="3050"/>
      <c r="NRN158" s="3051"/>
      <c r="NRO158" s="3058"/>
      <c r="NRP158" s="3056"/>
      <c r="NRQ158" s="3050"/>
      <c r="NRR158" s="3051"/>
      <c r="NRS158" s="3052"/>
      <c r="NRT158" s="3053"/>
      <c r="NRU158" s="3050"/>
      <c r="NRV158" s="3054"/>
      <c r="NRW158" s="3029"/>
      <c r="NRX158" s="3055"/>
      <c r="NRY158" s="3056"/>
      <c r="NRZ158" s="3057"/>
      <c r="NSA158" s="3058"/>
      <c r="NSB158" s="3059"/>
      <c r="NSC158" s="3058"/>
      <c r="NSD158" s="3059"/>
      <c r="NSE158" s="3050"/>
      <c r="NSF158" s="3051"/>
      <c r="NSG158" s="3058"/>
      <c r="NSH158" s="3056"/>
      <c r="NSI158" s="3050"/>
      <c r="NSJ158" s="3051"/>
      <c r="NSK158" s="3052"/>
      <c r="NSL158" s="3053"/>
      <c r="NSM158" s="3050"/>
      <c r="NSN158" s="3054"/>
      <c r="NSO158" s="3029"/>
      <c r="NSP158" s="3055"/>
      <c r="NSQ158" s="3056"/>
      <c r="NSR158" s="3057"/>
      <c r="NSS158" s="3058"/>
      <c r="NST158" s="3059"/>
      <c r="NSU158" s="3058"/>
      <c r="NSV158" s="3059"/>
      <c r="NSW158" s="3050"/>
      <c r="NSX158" s="3051"/>
      <c r="NSY158" s="3058"/>
      <c r="NSZ158" s="3056"/>
      <c r="NTA158" s="3050"/>
      <c r="NTB158" s="3051"/>
      <c r="NTC158" s="3052"/>
      <c r="NTD158" s="3053"/>
      <c r="NTE158" s="3050"/>
      <c r="NTF158" s="3054"/>
      <c r="NTG158" s="3029"/>
      <c r="NTH158" s="3055"/>
      <c r="NTI158" s="3056"/>
      <c r="NTJ158" s="3057"/>
      <c r="NTK158" s="3058"/>
      <c r="NTL158" s="3059"/>
      <c r="NTM158" s="3058"/>
      <c r="NTN158" s="3059"/>
      <c r="NTO158" s="3050"/>
      <c r="NTP158" s="3051"/>
      <c r="NTQ158" s="3058"/>
      <c r="NTR158" s="3056"/>
      <c r="NTS158" s="3050"/>
      <c r="NTT158" s="3051"/>
      <c r="NTU158" s="3052"/>
      <c r="NTV158" s="3053"/>
      <c r="NTW158" s="3050"/>
      <c r="NTX158" s="3054"/>
      <c r="NTY158" s="3029"/>
      <c r="NTZ158" s="3055"/>
      <c r="NUA158" s="3056"/>
      <c r="NUB158" s="3057"/>
      <c r="NUC158" s="3058"/>
      <c r="NUD158" s="3059"/>
      <c r="NUE158" s="3058"/>
      <c r="NUF158" s="3059"/>
      <c r="NUG158" s="3050"/>
      <c r="NUH158" s="3051"/>
      <c r="NUI158" s="3058"/>
      <c r="NUJ158" s="3056"/>
      <c r="NUK158" s="3050"/>
      <c r="NUL158" s="3051"/>
      <c r="NUM158" s="3052"/>
      <c r="NUN158" s="3053"/>
      <c r="NUO158" s="3050"/>
      <c r="NUP158" s="3054"/>
      <c r="NUQ158" s="3029"/>
      <c r="NUR158" s="3055"/>
      <c r="NUS158" s="3056"/>
      <c r="NUT158" s="3057"/>
      <c r="NUU158" s="3058"/>
      <c r="NUV158" s="3059"/>
      <c r="NUW158" s="3058"/>
      <c r="NUX158" s="3059"/>
      <c r="NUY158" s="3050"/>
      <c r="NUZ158" s="3051"/>
      <c r="NVA158" s="3058"/>
      <c r="NVB158" s="3056"/>
      <c r="NVC158" s="3050"/>
      <c r="NVD158" s="3051"/>
      <c r="NVE158" s="3052"/>
      <c r="NVF158" s="3053"/>
      <c r="NVG158" s="3050"/>
      <c r="NVH158" s="3054"/>
      <c r="NVI158" s="3029"/>
      <c r="NVJ158" s="3055"/>
      <c r="NVK158" s="3056"/>
      <c r="NVL158" s="3057"/>
      <c r="NVM158" s="3058"/>
      <c r="NVN158" s="3059"/>
      <c r="NVO158" s="3058"/>
      <c r="NVP158" s="3059"/>
      <c r="NVQ158" s="3050"/>
      <c r="NVR158" s="3051"/>
      <c r="NVS158" s="3058"/>
      <c r="NVT158" s="3056"/>
      <c r="NVU158" s="3050"/>
      <c r="NVV158" s="3051"/>
      <c r="NVW158" s="3052"/>
      <c r="NVX158" s="3053"/>
      <c r="NVY158" s="3050"/>
      <c r="NVZ158" s="3054"/>
      <c r="NWA158" s="3029"/>
      <c r="NWB158" s="3055"/>
      <c r="NWC158" s="3056"/>
      <c r="NWD158" s="3057"/>
      <c r="NWE158" s="3058"/>
      <c r="NWF158" s="3059"/>
      <c r="NWG158" s="3058"/>
      <c r="NWH158" s="3059"/>
      <c r="NWI158" s="3050"/>
      <c r="NWJ158" s="3051"/>
      <c r="NWK158" s="3058"/>
      <c r="NWL158" s="3056"/>
      <c r="NWM158" s="3050"/>
      <c r="NWN158" s="3051"/>
      <c r="NWO158" s="3052"/>
      <c r="NWP158" s="3053"/>
      <c r="NWQ158" s="3050"/>
      <c r="NWR158" s="3054"/>
      <c r="NWS158" s="3029"/>
      <c r="NWT158" s="3055"/>
      <c r="NWU158" s="3056"/>
      <c r="NWV158" s="3057"/>
      <c r="NWW158" s="3058"/>
      <c r="NWX158" s="3059"/>
      <c r="NWY158" s="3058"/>
      <c r="NWZ158" s="3059"/>
      <c r="NXA158" s="3050"/>
      <c r="NXB158" s="3051"/>
      <c r="NXC158" s="3058"/>
      <c r="NXD158" s="3056"/>
      <c r="NXE158" s="3050"/>
      <c r="NXF158" s="3051"/>
      <c r="NXG158" s="3052"/>
      <c r="NXH158" s="3053"/>
      <c r="NXI158" s="3050"/>
      <c r="NXJ158" s="3054"/>
      <c r="NXK158" s="3029"/>
      <c r="NXL158" s="3055"/>
      <c r="NXM158" s="3056"/>
      <c r="NXN158" s="3057"/>
      <c r="NXO158" s="3058"/>
      <c r="NXP158" s="3059"/>
      <c r="NXQ158" s="3058"/>
      <c r="NXR158" s="3059"/>
      <c r="NXS158" s="3050"/>
      <c r="NXT158" s="3051"/>
      <c r="NXU158" s="3058"/>
      <c r="NXV158" s="3056"/>
      <c r="NXW158" s="3050"/>
      <c r="NXX158" s="3051"/>
      <c r="NXY158" s="3052"/>
      <c r="NXZ158" s="3053"/>
      <c r="NYA158" s="3050"/>
      <c r="NYB158" s="3054"/>
      <c r="NYC158" s="3029"/>
      <c r="NYD158" s="3055"/>
      <c r="NYE158" s="3056"/>
      <c r="NYF158" s="3057"/>
      <c r="NYG158" s="3058"/>
      <c r="NYH158" s="3059"/>
      <c r="NYI158" s="3058"/>
      <c r="NYJ158" s="3059"/>
      <c r="NYK158" s="3050"/>
      <c r="NYL158" s="3051"/>
      <c r="NYM158" s="3058"/>
      <c r="NYN158" s="3056"/>
      <c r="NYO158" s="3050"/>
      <c r="NYP158" s="3051"/>
      <c r="NYQ158" s="3052"/>
      <c r="NYR158" s="3053"/>
      <c r="NYS158" s="3050"/>
      <c r="NYT158" s="3054"/>
      <c r="NYU158" s="3029"/>
      <c r="NYV158" s="3055"/>
      <c r="NYW158" s="3056"/>
      <c r="NYX158" s="3057"/>
      <c r="NYY158" s="3058"/>
      <c r="NYZ158" s="3059"/>
      <c r="NZA158" s="3058"/>
      <c r="NZB158" s="3059"/>
      <c r="NZC158" s="3050"/>
      <c r="NZD158" s="3051"/>
      <c r="NZE158" s="3058"/>
      <c r="NZF158" s="3056"/>
      <c r="NZG158" s="3050"/>
      <c r="NZH158" s="3051"/>
      <c r="NZI158" s="3052"/>
      <c r="NZJ158" s="3053"/>
      <c r="NZK158" s="3050"/>
      <c r="NZL158" s="3054"/>
      <c r="NZM158" s="3029"/>
      <c r="NZN158" s="3055"/>
      <c r="NZO158" s="3056"/>
      <c r="NZP158" s="3057"/>
      <c r="NZQ158" s="3058"/>
      <c r="NZR158" s="3059"/>
      <c r="NZS158" s="3058"/>
      <c r="NZT158" s="3059"/>
      <c r="NZU158" s="3050"/>
      <c r="NZV158" s="3051"/>
      <c r="NZW158" s="3058"/>
      <c r="NZX158" s="3056"/>
      <c r="NZY158" s="3050"/>
      <c r="NZZ158" s="3051"/>
      <c r="OAA158" s="3052"/>
      <c r="OAB158" s="3053"/>
      <c r="OAC158" s="3050"/>
      <c r="OAD158" s="3054"/>
      <c r="OAE158" s="3029"/>
      <c r="OAF158" s="3055"/>
      <c r="OAG158" s="3056"/>
      <c r="OAH158" s="3057"/>
      <c r="OAI158" s="3058"/>
      <c r="OAJ158" s="3059"/>
      <c r="OAK158" s="3058"/>
      <c r="OAL158" s="3059"/>
      <c r="OAM158" s="3050"/>
      <c r="OAN158" s="3051"/>
      <c r="OAO158" s="3058"/>
      <c r="OAP158" s="3056"/>
      <c r="OAQ158" s="3050"/>
      <c r="OAR158" s="3051"/>
      <c r="OAS158" s="3052"/>
      <c r="OAT158" s="3053"/>
      <c r="OAU158" s="3050"/>
      <c r="OAV158" s="3054"/>
      <c r="OAW158" s="3029"/>
      <c r="OAX158" s="3055"/>
      <c r="OAY158" s="3056"/>
      <c r="OAZ158" s="3057"/>
      <c r="OBA158" s="3058"/>
      <c r="OBB158" s="3059"/>
      <c r="OBC158" s="3058"/>
      <c r="OBD158" s="3059"/>
      <c r="OBE158" s="3050"/>
      <c r="OBF158" s="3051"/>
      <c r="OBG158" s="3058"/>
      <c r="OBH158" s="3056"/>
      <c r="OBI158" s="3050"/>
      <c r="OBJ158" s="3051"/>
      <c r="OBK158" s="3052"/>
      <c r="OBL158" s="3053"/>
      <c r="OBM158" s="3050"/>
      <c r="OBN158" s="3054"/>
      <c r="OBO158" s="3029"/>
      <c r="OBP158" s="3055"/>
      <c r="OBQ158" s="3056"/>
      <c r="OBR158" s="3057"/>
      <c r="OBS158" s="3058"/>
      <c r="OBT158" s="3059"/>
      <c r="OBU158" s="3058"/>
      <c r="OBV158" s="3059"/>
      <c r="OBW158" s="3050"/>
      <c r="OBX158" s="3051"/>
      <c r="OBY158" s="3058"/>
      <c r="OBZ158" s="3056"/>
      <c r="OCA158" s="3050"/>
      <c r="OCB158" s="3051"/>
      <c r="OCC158" s="3052"/>
      <c r="OCD158" s="3053"/>
      <c r="OCE158" s="3050"/>
      <c r="OCF158" s="3054"/>
      <c r="OCG158" s="3029"/>
      <c r="OCH158" s="3055"/>
      <c r="OCI158" s="3056"/>
      <c r="OCJ158" s="3057"/>
      <c r="OCK158" s="3058"/>
      <c r="OCL158" s="3059"/>
      <c r="OCM158" s="3058"/>
      <c r="OCN158" s="3059"/>
      <c r="OCO158" s="3050"/>
      <c r="OCP158" s="3051"/>
      <c r="OCQ158" s="3058"/>
      <c r="OCR158" s="3056"/>
      <c r="OCS158" s="3050"/>
      <c r="OCT158" s="3051"/>
      <c r="OCU158" s="3052"/>
      <c r="OCV158" s="3053"/>
      <c r="OCW158" s="3050"/>
      <c r="OCX158" s="3054"/>
      <c r="OCY158" s="3029"/>
      <c r="OCZ158" s="3055"/>
      <c r="ODA158" s="3056"/>
      <c r="ODB158" s="3057"/>
      <c r="ODC158" s="3058"/>
      <c r="ODD158" s="3059"/>
      <c r="ODE158" s="3058"/>
      <c r="ODF158" s="3059"/>
      <c r="ODG158" s="3050"/>
      <c r="ODH158" s="3051"/>
      <c r="ODI158" s="3058"/>
      <c r="ODJ158" s="3056"/>
      <c r="ODK158" s="3050"/>
      <c r="ODL158" s="3051"/>
      <c r="ODM158" s="3052"/>
      <c r="ODN158" s="3053"/>
      <c r="ODO158" s="3050"/>
      <c r="ODP158" s="3054"/>
      <c r="ODQ158" s="3029"/>
      <c r="ODR158" s="3055"/>
      <c r="ODS158" s="3056"/>
      <c r="ODT158" s="3057"/>
      <c r="ODU158" s="3058"/>
      <c r="ODV158" s="3059"/>
      <c r="ODW158" s="3058"/>
      <c r="ODX158" s="3059"/>
      <c r="ODY158" s="3050"/>
      <c r="ODZ158" s="3051"/>
      <c r="OEA158" s="3058"/>
      <c r="OEB158" s="3056"/>
      <c r="OEC158" s="3050"/>
      <c r="OED158" s="3051"/>
      <c r="OEE158" s="3052"/>
      <c r="OEF158" s="3053"/>
      <c r="OEG158" s="3050"/>
      <c r="OEH158" s="3054"/>
      <c r="OEI158" s="3029"/>
      <c r="OEJ158" s="3055"/>
      <c r="OEK158" s="3056"/>
      <c r="OEL158" s="3057"/>
      <c r="OEM158" s="3058"/>
      <c r="OEN158" s="3059"/>
      <c r="OEO158" s="3058"/>
      <c r="OEP158" s="3059"/>
      <c r="OEQ158" s="3050"/>
      <c r="OER158" s="3051"/>
      <c r="OES158" s="3058"/>
      <c r="OET158" s="3056"/>
      <c r="OEU158" s="3050"/>
      <c r="OEV158" s="3051"/>
      <c r="OEW158" s="3052"/>
      <c r="OEX158" s="3053"/>
      <c r="OEY158" s="3050"/>
      <c r="OEZ158" s="3054"/>
      <c r="OFA158" s="3029"/>
      <c r="OFB158" s="3055"/>
      <c r="OFC158" s="3056"/>
      <c r="OFD158" s="3057"/>
      <c r="OFE158" s="3058"/>
      <c r="OFF158" s="3059"/>
      <c r="OFG158" s="3058"/>
      <c r="OFH158" s="3059"/>
      <c r="OFI158" s="3050"/>
      <c r="OFJ158" s="3051"/>
      <c r="OFK158" s="3058"/>
      <c r="OFL158" s="3056"/>
      <c r="OFM158" s="3050"/>
      <c r="OFN158" s="3051"/>
      <c r="OFO158" s="3052"/>
      <c r="OFP158" s="3053"/>
      <c r="OFQ158" s="3050"/>
      <c r="OFR158" s="3054"/>
      <c r="OFS158" s="3029"/>
      <c r="OFT158" s="3055"/>
      <c r="OFU158" s="3056"/>
      <c r="OFV158" s="3057"/>
      <c r="OFW158" s="3058"/>
      <c r="OFX158" s="3059"/>
      <c r="OFY158" s="3058"/>
      <c r="OFZ158" s="3059"/>
      <c r="OGA158" s="3050"/>
      <c r="OGB158" s="3051"/>
      <c r="OGC158" s="3058"/>
      <c r="OGD158" s="3056"/>
      <c r="OGE158" s="3050"/>
      <c r="OGF158" s="3051"/>
      <c r="OGG158" s="3052"/>
      <c r="OGH158" s="3053"/>
      <c r="OGI158" s="3050"/>
      <c r="OGJ158" s="3054"/>
      <c r="OGK158" s="3029"/>
      <c r="OGL158" s="3055"/>
      <c r="OGM158" s="3056"/>
      <c r="OGN158" s="3057"/>
      <c r="OGO158" s="3058"/>
      <c r="OGP158" s="3059"/>
      <c r="OGQ158" s="3058"/>
      <c r="OGR158" s="3059"/>
      <c r="OGS158" s="3050"/>
      <c r="OGT158" s="3051"/>
      <c r="OGU158" s="3058"/>
      <c r="OGV158" s="3056"/>
      <c r="OGW158" s="3050"/>
      <c r="OGX158" s="3051"/>
      <c r="OGY158" s="3052"/>
      <c r="OGZ158" s="3053"/>
      <c r="OHA158" s="3050"/>
      <c r="OHB158" s="3054"/>
      <c r="OHC158" s="3029"/>
      <c r="OHD158" s="3055"/>
      <c r="OHE158" s="3056"/>
      <c r="OHF158" s="3057"/>
      <c r="OHG158" s="3058"/>
      <c r="OHH158" s="3059"/>
      <c r="OHI158" s="3058"/>
      <c r="OHJ158" s="3059"/>
      <c r="OHK158" s="3050"/>
      <c r="OHL158" s="3051"/>
      <c r="OHM158" s="3058"/>
      <c r="OHN158" s="3056"/>
      <c r="OHO158" s="3050"/>
      <c r="OHP158" s="3051"/>
      <c r="OHQ158" s="3052"/>
      <c r="OHR158" s="3053"/>
      <c r="OHS158" s="3050"/>
      <c r="OHT158" s="3054"/>
      <c r="OHU158" s="3029"/>
      <c r="OHV158" s="3055"/>
      <c r="OHW158" s="3056"/>
      <c r="OHX158" s="3057"/>
      <c r="OHY158" s="3058"/>
      <c r="OHZ158" s="3059"/>
      <c r="OIA158" s="3058"/>
      <c r="OIB158" s="3059"/>
      <c r="OIC158" s="3050"/>
      <c r="OID158" s="3051"/>
      <c r="OIE158" s="3058"/>
      <c r="OIF158" s="3056"/>
      <c r="OIG158" s="3050"/>
      <c r="OIH158" s="3051"/>
      <c r="OII158" s="3052"/>
      <c r="OIJ158" s="3053"/>
      <c r="OIK158" s="3050"/>
      <c r="OIL158" s="3054"/>
      <c r="OIM158" s="3029"/>
      <c r="OIN158" s="3055"/>
      <c r="OIO158" s="3056"/>
      <c r="OIP158" s="3057"/>
      <c r="OIQ158" s="3058"/>
      <c r="OIR158" s="3059"/>
      <c r="OIS158" s="3058"/>
      <c r="OIT158" s="3059"/>
      <c r="OIU158" s="3050"/>
      <c r="OIV158" s="3051"/>
      <c r="OIW158" s="3058"/>
      <c r="OIX158" s="3056"/>
      <c r="OIY158" s="3050"/>
      <c r="OIZ158" s="3051"/>
      <c r="OJA158" s="3052"/>
      <c r="OJB158" s="3053"/>
      <c r="OJC158" s="3050"/>
      <c r="OJD158" s="3054"/>
      <c r="OJE158" s="3029"/>
      <c r="OJF158" s="3055"/>
      <c r="OJG158" s="3056"/>
      <c r="OJH158" s="3057"/>
      <c r="OJI158" s="3058"/>
      <c r="OJJ158" s="3059"/>
      <c r="OJK158" s="3058"/>
      <c r="OJL158" s="3059"/>
      <c r="OJM158" s="3050"/>
      <c r="OJN158" s="3051"/>
      <c r="OJO158" s="3058"/>
      <c r="OJP158" s="3056"/>
      <c r="OJQ158" s="3050"/>
      <c r="OJR158" s="3051"/>
      <c r="OJS158" s="3052"/>
      <c r="OJT158" s="3053"/>
      <c r="OJU158" s="3050"/>
      <c r="OJV158" s="3054"/>
      <c r="OJW158" s="3029"/>
      <c r="OJX158" s="3055"/>
      <c r="OJY158" s="3056"/>
      <c r="OJZ158" s="3057"/>
      <c r="OKA158" s="3058"/>
      <c r="OKB158" s="3059"/>
      <c r="OKC158" s="3058"/>
      <c r="OKD158" s="3059"/>
      <c r="OKE158" s="3050"/>
      <c r="OKF158" s="3051"/>
      <c r="OKG158" s="3058"/>
      <c r="OKH158" s="3056"/>
      <c r="OKI158" s="3050"/>
      <c r="OKJ158" s="3051"/>
      <c r="OKK158" s="3052"/>
      <c r="OKL158" s="3053"/>
      <c r="OKM158" s="3050"/>
      <c r="OKN158" s="3054"/>
      <c r="OKO158" s="3029"/>
      <c r="OKP158" s="3055"/>
      <c r="OKQ158" s="3056"/>
      <c r="OKR158" s="3057"/>
      <c r="OKS158" s="3058"/>
      <c r="OKT158" s="3059"/>
      <c r="OKU158" s="3058"/>
      <c r="OKV158" s="3059"/>
      <c r="OKW158" s="3050"/>
      <c r="OKX158" s="3051"/>
      <c r="OKY158" s="3058"/>
      <c r="OKZ158" s="3056"/>
      <c r="OLA158" s="3050"/>
      <c r="OLB158" s="3051"/>
      <c r="OLC158" s="3052"/>
      <c r="OLD158" s="3053"/>
      <c r="OLE158" s="3050"/>
      <c r="OLF158" s="3054"/>
      <c r="OLG158" s="3029"/>
      <c r="OLH158" s="3055"/>
      <c r="OLI158" s="3056"/>
      <c r="OLJ158" s="3057"/>
      <c r="OLK158" s="3058"/>
      <c r="OLL158" s="3059"/>
      <c r="OLM158" s="3058"/>
      <c r="OLN158" s="3059"/>
      <c r="OLO158" s="3050"/>
      <c r="OLP158" s="3051"/>
      <c r="OLQ158" s="3058"/>
      <c r="OLR158" s="3056"/>
      <c r="OLS158" s="3050"/>
      <c r="OLT158" s="3051"/>
      <c r="OLU158" s="3052"/>
      <c r="OLV158" s="3053"/>
      <c r="OLW158" s="3050"/>
      <c r="OLX158" s="3054"/>
      <c r="OLY158" s="3029"/>
      <c r="OLZ158" s="3055"/>
      <c r="OMA158" s="3056"/>
      <c r="OMB158" s="3057"/>
      <c r="OMC158" s="3058"/>
      <c r="OMD158" s="3059"/>
      <c r="OME158" s="3058"/>
      <c r="OMF158" s="3059"/>
      <c r="OMG158" s="3050"/>
      <c r="OMH158" s="3051"/>
      <c r="OMI158" s="3058"/>
      <c r="OMJ158" s="3056"/>
      <c r="OMK158" s="3050"/>
      <c r="OML158" s="3051"/>
      <c r="OMM158" s="3052"/>
      <c r="OMN158" s="3053"/>
      <c r="OMO158" s="3050"/>
      <c r="OMP158" s="3054"/>
      <c r="OMQ158" s="3029"/>
      <c r="OMR158" s="3055"/>
      <c r="OMS158" s="3056"/>
      <c r="OMT158" s="3057"/>
      <c r="OMU158" s="3058"/>
      <c r="OMV158" s="3059"/>
      <c r="OMW158" s="3058"/>
      <c r="OMX158" s="3059"/>
      <c r="OMY158" s="3050"/>
      <c r="OMZ158" s="3051"/>
      <c r="ONA158" s="3058"/>
      <c r="ONB158" s="3056"/>
      <c r="ONC158" s="3050"/>
      <c r="OND158" s="3051"/>
      <c r="ONE158" s="3052"/>
      <c r="ONF158" s="3053"/>
      <c r="ONG158" s="3050"/>
      <c r="ONH158" s="3054"/>
      <c r="ONI158" s="3029"/>
      <c r="ONJ158" s="3055"/>
      <c r="ONK158" s="3056"/>
      <c r="ONL158" s="3057"/>
      <c r="ONM158" s="3058"/>
      <c r="ONN158" s="3059"/>
      <c r="ONO158" s="3058"/>
      <c r="ONP158" s="3059"/>
      <c r="ONQ158" s="3050"/>
      <c r="ONR158" s="3051"/>
      <c r="ONS158" s="3058"/>
      <c r="ONT158" s="3056"/>
      <c r="ONU158" s="3050"/>
      <c r="ONV158" s="3051"/>
      <c r="ONW158" s="3052"/>
      <c r="ONX158" s="3053"/>
      <c r="ONY158" s="3050"/>
      <c r="ONZ158" s="3054"/>
      <c r="OOA158" s="3029"/>
      <c r="OOB158" s="3055"/>
      <c r="OOC158" s="3056"/>
      <c r="OOD158" s="3057"/>
      <c r="OOE158" s="3058"/>
      <c r="OOF158" s="3059"/>
      <c r="OOG158" s="3058"/>
      <c r="OOH158" s="3059"/>
      <c r="OOI158" s="3050"/>
      <c r="OOJ158" s="3051"/>
      <c r="OOK158" s="3058"/>
      <c r="OOL158" s="3056"/>
      <c r="OOM158" s="3050"/>
      <c r="OON158" s="3051"/>
      <c r="OOO158" s="3052"/>
      <c r="OOP158" s="3053"/>
      <c r="OOQ158" s="3050"/>
      <c r="OOR158" s="3054"/>
      <c r="OOS158" s="3029"/>
      <c r="OOT158" s="3055"/>
      <c r="OOU158" s="3056"/>
      <c r="OOV158" s="3057"/>
      <c r="OOW158" s="3058"/>
      <c r="OOX158" s="3059"/>
      <c r="OOY158" s="3058"/>
      <c r="OOZ158" s="3059"/>
      <c r="OPA158" s="3050"/>
      <c r="OPB158" s="3051"/>
      <c r="OPC158" s="3058"/>
      <c r="OPD158" s="3056"/>
      <c r="OPE158" s="3050"/>
      <c r="OPF158" s="3051"/>
      <c r="OPG158" s="3052"/>
      <c r="OPH158" s="3053"/>
      <c r="OPI158" s="3050"/>
      <c r="OPJ158" s="3054"/>
      <c r="OPK158" s="3029"/>
      <c r="OPL158" s="3055"/>
      <c r="OPM158" s="3056"/>
      <c r="OPN158" s="3057"/>
      <c r="OPO158" s="3058"/>
      <c r="OPP158" s="3059"/>
      <c r="OPQ158" s="3058"/>
      <c r="OPR158" s="3059"/>
      <c r="OPS158" s="3050"/>
      <c r="OPT158" s="3051"/>
      <c r="OPU158" s="3058"/>
      <c r="OPV158" s="3056"/>
      <c r="OPW158" s="3050"/>
      <c r="OPX158" s="3051"/>
      <c r="OPY158" s="3052"/>
      <c r="OPZ158" s="3053"/>
      <c r="OQA158" s="3050"/>
      <c r="OQB158" s="3054"/>
      <c r="OQC158" s="3029"/>
      <c r="OQD158" s="3055"/>
      <c r="OQE158" s="3056"/>
      <c r="OQF158" s="3057"/>
      <c r="OQG158" s="3058"/>
      <c r="OQH158" s="3059"/>
      <c r="OQI158" s="3058"/>
      <c r="OQJ158" s="3059"/>
      <c r="OQK158" s="3050"/>
      <c r="OQL158" s="3051"/>
      <c r="OQM158" s="3058"/>
      <c r="OQN158" s="3056"/>
      <c r="OQO158" s="3050"/>
      <c r="OQP158" s="3051"/>
      <c r="OQQ158" s="3052"/>
      <c r="OQR158" s="3053"/>
      <c r="OQS158" s="3050"/>
      <c r="OQT158" s="3054"/>
      <c r="OQU158" s="3029"/>
      <c r="OQV158" s="3055"/>
      <c r="OQW158" s="3056"/>
      <c r="OQX158" s="3057"/>
      <c r="OQY158" s="3058"/>
      <c r="OQZ158" s="3059"/>
      <c r="ORA158" s="3058"/>
      <c r="ORB158" s="3059"/>
      <c r="ORC158" s="3050"/>
      <c r="ORD158" s="3051"/>
      <c r="ORE158" s="3058"/>
      <c r="ORF158" s="3056"/>
      <c r="ORG158" s="3050"/>
      <c r="ORH158" s="3051"/>
      <c r="ORI158" s="3052"/>
      <c r="ORJ158" s="3053"/>
      <c r="ORK158" s="3050"/>
      <c r="ORL158" s="3054"/>
      <c r="ORM158" s="3029"/>
      <c r="ORN158" s="3055"/>
      <c r="ORO158" s="3056"/>
      <c r="ORP158" s="3057"/>
      <c r="ORQ158" s="3058"/>
      <c r="ORR158" s="3059"/>
      <c r="ORS158" s="3058"/>
      <c r="ORT158" s="3059"/>
      <c r="ORU158" s="3050"/>
      <c r="ORV158" s="3051"/>
      <c r="ORW158" s="3058"/>
      <c r="ORX158" s="3056"/>
      <c r="ORY158" s="3050"/>
      <c r="ORZ158" s="3051"/>
      <c r="OSA158" s="3052"/>
      <c r="OSB158" s="3053"/>
      <c r="OSC158" s="3050"/>
      <c r="OSD158" s="3054"/>
      <c r="OSE158" s="3029"/>
      <c r="OSF158" s="3055"/>
      <c r="OSG158" s="3056"/>
      <c r="OSH158" s="3057"/>
      <c r="OSI158" s="3058"/>
      <c r="OSJ158" s="3059"/>
      <c r="OSK158" s="3058"/>
      <c r="OSL158" s="3059"/>
      <c r="OSM158" s="3050"/>
      <c r="OSN158" s="3051"/>
      <c r="OSO158" s="3058"/>
      <c r="OSP158" s="3056"/>
      <c r="OSQ158" s="3050"/>
      <c r="OSR158" s="3051"/>
      <c r="OSS158" s="3052"/>
      <c r="OST158" s="3053"/>
      <c r="OSU158" s="3050"/>
      <c r="OSV158" s="3054"/>
      <c r="OSW158" s="3029"/>
      <c r="OSX158" s="3055"/>
      <c r="OSY158" s="3056"/>
      <c r="OSZ158" s="3057"/>
      <c r="OTA158" s="3058"/>
      <c r="OTB158" s="3059"/>
      <c r="OTC158" s="3058"/>
      <c r="OTD158" s="3059"/>
      <c r="OTE158" s="3050"/>
      <c r="OTF158" s="3051"/>
      <c r="OTG158" s="3058"/>
      <c r="OTH158" s="3056"/>
      <c r="OTI158" s="3050"/>
      <c r="OTJ158" s="3051"/>
      <c r="OTK158" s="3052"/>
      <c r="OTL158" s="3053"/>
      <c r="OTM158" s="3050"/>
      <c r="OTN158" s="3054"/>
      <c r="OTO158" s="3029"/>
      <c r="OTP158" s="3055"/>
      <c r="OTQ158" s="3056"/>
      <c r="OTR158" s="3057"/>
      <c r="OTS158" s="3058"/>
      <c r="OTT158" s="3059"/>
      <c r="OTU158" s="3058"/>
      <c r="OTV158" s="3059"/>
      <c r="OTW158" s="3050"/>
      <c r="OTX158" s="3051"/>
      <c r="OTY158" s="3058"/>
      <c r="OTZ158" s="3056"/>
      <c r="OUA158" s="3050"/>
      <c r="OUB158" s="3051"/>
      <c r="OUC158" s="3052"/>
      <c r="OUD158" s="3053"/>
      <c r="OUE158" s="3050"/>
      <c r="OUF158" s="3054"/>
      <c r="OUG158" s="3029"/>
      <c r="OUH158" s="3055"/>
      <c r="OUI158" s="3056"/>
      <c r="OUJ158" s="3057"/>
      <c r="OUK158" s="3058"/>
      <c r="OUL158" s="3059"/>
      <c r="OUM158" s="3058"/>
      <c r="OUN158" s="3059"/>
      <c r="OUO158" s="3050"/>
      <c r="OUP158" s="3051"/>
      <c r="OUQ158" s="3058"/>
      <c r="OUR158" s="3056"/>
      <c r="OUS158" s="3050"/>
      <c r="OUT158" s="3051"/>
      <c r="OUU158" s="3052"/>
      <c r="OUV158" s="3053"/>
      <c r="OUW158" s="3050"/>
      <c r="OUX158" s="3054"/>
      <c r="OUY158" s="3029"/>
      <c r="OUZ158" s="3055"/>
      <c r="OVA158" s="3056"/>
      <c r="OVB158" s="3057"/>
      <c r="OVC158" s="3058"/>
      <c r="OVD158" s="3059"/>
      <c r="OVE158" s="3058"/>
      <c r="OVF158" s="3059"/>
      <c r="OVG158" s="3050"/>
      <c r="OVH158" s="3051"/>
      <c r="OVI158" s="3058"/>
      <c r="OVJ158" s="3056"/>
      <c r="OVK158" s="3050"/>
      <c r="OVL158" s="3051"/>
      <c r="OVM158" s="3052"/>
      <c r="OVN158" s="3053"/>
      <c r="OVO158" s="3050"/>
      <c r="OVP158" s="3054"/>
      <c r="OVQ158" s="3029"/>
      <c r="OVR158" s="3055"/>
      <c r="OVS158" s="3056"/>
      <c r="OVT158" s="3057"/>
      <c r="OVU158" s="3058"/>
      <c r="OVV158" s="3059"/>
      <c r="OVW158" s="3058"/>
      <c r="OVX158" s="3059"/>
      <c r="OVY158" s="3050"/>
      <c r="OVZ158" s="3051"/>
      <c r="OWA158" s="3058"/>
      <c r="OWB158" s="3056"/>
      <c r="OWC158" s="3050"/>
      <c r="OWD158" s="3051"/>
      <c r="OWE158" s="3052"/>
      <c r="OWF158" s="3053"/>
      <c r="OWG158" s="3050"/>
      <c r="OWH158" s="3054"/>
      <c r="OWI158" s="3029"/>
      <c r="OWJ158" s="3055"/>
      <c r="OWK158" s="3056"/>
      <c r="OWL158" s="3057"/>
      <c r="OWM158" s="3058"/>
      <c r="OWN158" s="3059"/>
      <c r="OWO158" s="3058"/>
      <c r="OWP158" s="3059"/>
      <c r="OWQ158" s="3050"/>
      <c r="OWR158" s="3051"/>
      <c r="OWS158" s="3058"/>
      <c r="OWT158" s="3056"/>
      <c r="OWU158" s="3050"/>
      <c r="OWV158" s="3051"/>
      <c r="OWW158" s="3052"/>
      <c r="OWX158" s="3053"/>
      <c r="OWY158" s="3050"/>
      <c r="OWZ158" s="3054"/>
      <c r="OXA158" s="3029"/>
      <c r="OXB158" s="3055"/>
      <c r="OXC158" s="3056"/>
      <c r="OXD158" s="3057"/>
      <c r="OXE158" s="3058"/>
      <c r="OXF158" s="3059"/>
      <c r="OXG158" s="3058"/>
      <c r="OXH158" s="3059"/>
      <c r="OXI158" s="3050"/>
      <c r="OXJ158" s="3051"/>
      <c r="OXK158" s="3058"/>
      <c r="OXL158" s="3056"/>
      <c r="OXM158" s="3050"/>
      <c r="OXN158" s="3051"/>
      <c r="OXO158" s="3052"/>
      <c r="OXP158" s="3053"/>
      <c r="OXQ158" s="3050"/>
      <c r="OXR158" s="3054"/>
      <c r="OXS158" s="3029"/>
      <c r="OXT158" s="3055"/>
      <c r="OXU158" s="3056"/>
      <c r="OXV158" s="3057"/>
      <c r="OXW158" s="3058"/>
      <c r="OXX158" s="3059"/>
      <c r="OXY158" s="3058"/>
      <c r="OXZ158" s="3059"/>
      <c r="OYA158" s="3050"/>
      <c r="OYB158" s="3051"/>
      <c r="OYC158" s="3058"/>
      <c r="OYD158" s="3056"/>
      <c r="OYE158" s="3050"/>
      <c r="OYF158" s="3051"/>
      <c r="OYG158" s="3052"/>
      <c r="OYH158" s="3053"/>
      <c r="OYI158" s="3050"/>
      <c r="OYJ158" s="3054"/>
      <c r="OYK158" s="3029"/>
      <c r="OYL158" s="3055"/>
      <c r="OYM158" s="3056"/>
      <c r="OYN158" s="3057"/>
      <c r="OYO158" s="3058"/>
      <c r="OYP158" s="3059"/>
      <c r="OYQ158" s="3058"/>
      <c r="OYR158" s="3059"/>
      <c r="OYS158" s="3050"/>
      <c r="OYT158" s="3051"/>
      <c r="OYU158" s="3058"/>
      <c r="OYV158" s="3056"/>
      <c r="OYW158" s="3050"/>
      <c r="OYX158" s="3051"/>
      <c r="OYY158" s="3052"/>
      <c r="OYZ158" s="3053"/>
      <c r="OZA158" s="3050"/>
      <c r="OZB158" s="3054"/>
      <c r="OZC158" s="3029"/>
      <c r="OZD158" s="3055"/>
      <c r="OZE158" s="3056"/>
      <c r="OZF158" s="3057"/>
      <c r="OZG158" s="3058"/>
      <c r="OZH158" s="3059"/>
      <c r="OZI158" s="3058"/>
      <c r="OZJ158" s="3059"/>
      <c r="OZK158" s="3050"/>
      <c r="OZL158" s="3051"/>
      <c r="OZM158" s="3058"/>
      <c r="OZN158" s="3056"/>
      <c r="OZO158" s="3050"/>
      <c r="OZP158" s="3051"/>
      <c r="OZQ158" s="3052"/>
      <c r="OZR158" s="3053"/>
      <c r="OZS158" s="3050"/>
      <c r="OZT158" s="3054"/>
      <c r="OZU158" s="3029"/>
      <c r="OZV158" s="3055"/>
      <c r="OZW158" s="3056"/>
      <c r="OZX158" s="3057"/>
      <c r="OZY158" s="3058"/>
      <c r="OZZ158" s="3059"/>
      <c r="PAA158" s="3058"/>
      <c r="PAB158" s="3059"/>
      <c r="PAC158" s="3050"/>
      <c r="PAD158" s="3051"/>
      <c r="PAE158" s="3058"/>
      <c r="PAF158" s="3056"/>
      <c r="PAG158" s="3050"/>
      <c r="PAH158" s="3051"/>
      <c r="PAI158" s="3052"/>
      <c r="PAJ158" s="3053"/>
      <c r="PAK158" s="3050"/>
      <c r="PAL158" s="3054"/>
      <c r="PAM158" s="3029"/>
      <c r="PAN158" s="3055"/>
      <c r="PAO158" s="3056"/>
      <c r="PAP158" s="3057"/>
      <c r="PAQ158" s="3058"/>
      <c r="PAR158" s="3059"/>
      <c r="PAS158" s="3058"/>
      <c r="PAT158" s="3059"/>
      <c r="PAU158" s="3050"/>
      <c r="PAV158" s="3051"/>
      <c r="PAW158" s="3058"/>
      <c r="PAX158" s="3056"/>
      <c r="PAY158" s="3050"/>
      <c r="PAZ158" s="3051"/>
      <c r="PBA158" s="3052"/>
      <c r="PBB158" s="3053"/>
      <c r="PBC158" s="3050"/>
      <c r="PBD158" s="3054"/>
      <c r="PBE158" s="3029"/>
      <c r="PBF158" s="3055"/>
      <c r="PBG158" s="3056"/>
      <c r="PBH158" s="3057"/>
      <c r="PBI158" s="3058"/>
      <c r="PBJ158" s="3059"/>
      <c r="PBK158" s="3058"/>
      <c r="PBL158" s="3059"/>
      <c r="PBM158" s="3050"/>
      <c r="PBN158" s="3051"/>
      <c r="PBO158" s="3058"/>
      <c r="PBP158" s="3056"/>
      <c r="PBQ158" s="3050"/>
      <c r="PBR158" s="3051"/>
      <c r="PBS158" s="3052"/>
      <c r="PBT158" s="3053"/>
      <c r="PBU158" s="3050"/>
      <c r="PBV158" s="3054"/>
      <c r="PBW158" s="3029"/>
      <c r="PBX158" s="3055"/>
      <c r="PBY158" s="3056"/>
      <c r="PBZ158" s="3057"/>
      <c r="PCA158" s="3058"/>
      <c r="PCB158" s="3059"/>
      <c r="PCC158" s="3058"/>
      <c r="PCD158" s="3059"/>
      <c r="PCE158" s="3050"/>
      <c r="PCF158" s="3051"/>
      <c r="PCG158" s="3058"/>
      <c r="PCH158" s="3056"/>
      <c r="PCI158" s="3050"/>
      <c r="PCJ158" s="3051"/>
      <c r="PCK158" s="3052"/>
      <c r="PCL158" s="3053"/>
      <c r="PCM158" s="3050"/>
      <c r="PCN158" s="3054"/>
      <c r="PCO158" s="3029"/>
      <c r="PCP158" s="3055"/>
      <c r="PCQ158" s="3056"/>
      <c r="PCR158" s="3057"/>
      <c r="PCS158" s="3058"/>
      <c r="PCT158" s="3059"/>
      <c r="PCU158" s="3058"/>
      <c r="PCV158" s="3059"/>
      <c r="PCW158" s="3050"/>
      <c r="PCX158" s="3051"/>
      <c r="PCY158" s="3058"/>
      <c r="PCZ158" s="3056"/>
      <c r="PDA158" s="3050"/>
      <c r="PDB158" s="3051"/>
      <c r="PDC158" s="3052"/>
      <c r="PDD158" s="3053"/>
      <c r="PDE158" s="3050"/>
      <c r="PDF158" s="3054"/>
      <c r="PDG158" s="3029"/>
      <c r="PDH158" s="3055"/>
      <c r="PDI158" s="3056"/>
      <c r="PDJ158" s="3057"/>
      <c r="PDK158" s="3058"/>
      <c r="PDL158" s="3059"/>
      <c r="PDM158" s="3058"/>
      <c r="PDN158" s="3059"/>
      <c r="PDO158" s="3050"/>
      <c r="PDP158" s="3051"/>
      <c r="PDQ158" s="3058"/>
      <c r="PDR158" s="3056"/>
      <c r="PDS158" s="3050"/>
      <c r="PDT158" s="3051"/>
      <c r="PDU158" s="3052"/>
      <c r="PDV158" s="3053"/>
      <c r="PDW158" s="3050"/>
      <c r="PDX158" s="3054"/>
      <c r="PDY158" s="3029"/>
      <c r="PDZ158" s="3055"/>
      <c r="PEA158" s="3056"/>
      <c r="PEB158" s="3057"/>
      <c r="PEC158" s="3058"/>
      <c r="PED158" s="3059"/>
      <c r="PEE158" s="3058"/>
      <c r="PEF158" s="3059"/>
      <c r="PEG158" s="3050"/>
      <c r="PEH158" s="3051"/>
      <c r="PEI158" s="3058"/>
      <c r="PEJ158" s="3056"/>
      <c r="PEK158" s="3050"/>
      <c r="PEL158" s="3051"/>
      <c r="PEM158" s="3052"/>
      <c r="PEN158" s="3053"/>
      <c r="PEO158" s="3050"/>
      <c r="PEP158" s="3054"/>
      <c r="PEQ158" s="3029"/>
      <c r="PER158" s="3055"/>
      <c r="PES158" s="3056"/>
      <c r="PET158" s="3057"/>
      <c r="PEU158" s="3058"/>
      <c r="PEV158" s="3059"/>
      <c r="PEW158" s="3058"/>
      <c r="PEX158" s="3059"/>
      <c r="PEY158" s="3050"/>
      <c r="PEZ158" s="3051"/>
      <c r="PFA158" s="3058"/>
      <c r="PFB158" s="3056"/>
      <c r="PFC158" s="3050"/>
      <c r="PFD158" s="3051"/>
      <c r="PFE158" s="3052"/>
      <c r="PFF158" s="3053"/>
      <c r="PFG158" s="3050"/>
      <c r="PFH158" s="3054"/>
      <c r="PFI158" s="3029"/>
      <c r="PFJ158" s="3055"/>
      <c r="PFK158" s="3056"/>
      <c r="PFL158" s="3057"/>
      <c r="PFM158" s="3058"/>
      <c r="PFN158" s="3059"/>
      <c r="PFO158" s="3058"/>
      <c r="PFP158" s="3059"/>
      <c r="PFQ158" s="3050"/>
      <c r="PFR158" s="3051"/>
      <c r="PFS158" s="3058"/>
      <c r="PFT158" s="3056"/>
      <c r="PFU158" s="3050"/>
      <c r="PFV158" s="3051"/>
      <c r="PFW158" s="3052"/>
      <c r="PFX158" s="3053"/>
      <c r="PFY158" s="3050"/>
      <c r="PFZ158" s="3054"/>
      <c r="PGA158" s="3029"/>
      <c r="PGB158" s="3055"/>
      <c r="PGC158" s="3056"/>
      <c r="PGD158" s="3057"/>
      <c r="PGE158" s="3058"/>
      <c r="PGF158" s="3059"/>
      <c r="PGG158" s="3058"/>
      <c r="PGH158" s="3059"/>
      <c r="PGI158" s="3050"/>
      <c r="PGJ158" s="3051"/>
      <c r="PGK158" s="3058"/>
      <c r="PGL158" s="3056"/>
      <c r="PGM158" s="3050"/>
      <c r="PGN158" s="3051"/>
      <c r="PGO158" s="3052"/>
      <c r="PGP158" s="3053"/>
      <c r="PGQ158" s="3050"/>
      <c r="PGR158" s="3054"/>
      <c r="PGS158" s="3029"/>
      <c r="PGT158" s="3055"/>
      <c r="PGU158" s="3056"/>
      <c r="PGV158" s="3057"/>
      <c r="PGW158" s="3058"/>
      <c r="PGX158" s="3059"/>
      <c r="PGY158" s="3058"/>
      <c r="PGZ158" s="3059"/>
      <c r="PHA158" s="3050"/>
      <c r="PHB158" s="3051"/>
      <c r="PHC158" s="3058"/>
      <c r="PHD158" s="3056"/>
      <c r="PHE158" s="3050"/>
      <c r="PHF158" s="3051"/>
      <c r="PHG158" s="3052"/>
      <c r="PHH158" s="3053"/>
      <c r="PHI158" s="3050"/>
      <c r="PHJ158" s="3054"/>
      <c r="PHK158" s="3029"/>
      <c r="PHL158" s="3055"/>
      <c r="PHM158" s="3056"/>
      <c r="PHN158" s="3057"/>
      <c r="PHO158" s="3058"/>
      <c r="PHP158" s="3059"/>
      <c r="PHQ158" s="3058"/>
      <c r="PHR158" s="3059"/>
      <c r="PHS158" s="3050"/>
      <c r="PHT158" s="3051"/>
      <c r="PHU158" s="3058"/>
      <c r="PHV158" s="3056"/>
      <c r="PHW158" s="3050"/>
      <c r="PHX158" s="3051"/>
      <c r="PHY158" s="3052"/>
      <c r="PHZ158" s="3053"/>
      <c r="PIA158" s="3050"/>
      <c r="PIB158" s="3054"/>
      <c r="PIC158" s="3029"/>
      <c r="PID158" s="3055"/>
      <c r="PIE158" s="3056"/>
      <c r="PIF158" s="3057"/>
      <c r="PIG158" s="3058"/>
      <c r="PIH158" s="3059"/>
      <c r="PII158" s="3058"/>
      <c r="PIJ158" s="3059"/>
      <c r="PIK158" s="3050"/>
      <c r="PIL158" s="3051"/>
      <c r="PIM158" s="3058"/>
      <c r="PIN158" s="3056"/>
      <c r="PIO158" s="3050"/>
      <c r="PIP158" s="3051"/>
      <c r="PIQ158" s="3052"/>
      <c r="PIR158" s="3053"/>
      <c r="PIS158" s="3050"/>
      <c r="PIT158" s="3054"/>
      <c r="PIU158" s="3029"/>
      <c r="PIV158" s="3055"/>
      <c r="PIW158" s="3056"/>
      <c r="PIX158" s="3057"/>
      <c r="PIY158" s="3058"/>
      <c r="PIZ158" s="3059"/>
      <c r="PJA158" s="3058"/>
      <c r="PJB158" s="3059"/>
      <c r="PJC158" s="3050"/>
      <c r="PJD158" s="3051"/>
      <c r="PJE158" s="3058"/>
      <c r="PJF158" s="3056"/>
      <c r="PJG158" s="3050"/>
      <c r="PJH158" s="3051"/>
      <c r="PJI158" s="3052"/>
      <c r="PJJ158" s="3053"/>
      <c r="PJK158" s="3050"/>
      <c r="PJL158" s="3054"/>
      <c r="PJM158" s="3029"/>
      <c r="PJN158" s="3055"/>
      <c r="PJO158" s="3056"/>
      <c r="PJP158" s="3057"/>
      <c r="PJQ158" s="3058"/>
      <c r="PJR158" s="3059"/>
      <c r="PJS158" s="3058"/>
      <c r="PJT158" s="3059"/>
      <c r="PJU158" s="3050"/>
      <c r="PJV158" s="3051"/>
      <c r="PJW158" s="3058"/>
      <c r="PJX158" s="3056"/>
      <c r="PJY158" s="3050"/>
      <c r="PJZ158" s="3051"/>
      <c r="PKA158" s="3052"/>
      <c r="PKB158" s="3053"/>
      <c r="PKC158" s="3050"/>
      <c r="PKD158" s="3054"/>
      <c r="PKE158" s="3029"/>
      <c r="PKF158" s="3055"/>
      <c r="PKG158" s="3056"/>
      <c r="PKH158" s="3057"/>
      <c r="PKI158" s="3058"/>
      <c r="PKJ158" s="3059"/>
      <c r="PKK158" s="3058"/>
      <c r="PKL158" s="3059"/>
      <c r="PKM158" s="3050"/>
      <c r="PKN158" s="3051"/>
      <c r="PKO158" s="3058"/>
      <c r="PKP158" s="3056"/>
      <c r="PKQ158" s="3050"/>
      <c r="PKR158" s="3051"/>
      <c r="PKS158" s="3052"/>
      <c r="PKT158" s="3053"/>
      <c r="PKU158" s="3050"/>
      <c r="PKV158" s="3054"/>
      <c r="PKW158" s="3029"/>
      <c r="PKX158" s="3055"/>
      <c r="PKY158" s="3056"/>
      <c r="PKZ158" s="3057"/>
      <c r="PLA158" s="3058"/>
      <c r="PLB158" s="3059"/>
      <c r="PLC158" s="3058"/>
      <c r="PLD158" s="3059"/>
      <c r="PLE158" s="3050"/>
      <c r="PLF158" s="3051"/>
      <c r="PLG158" s="3058"/>
      <c r="PLH158" s="3056"/>
      <c r="PLI158" s="3050"/>
      <c r="PLJ158" s="3051"/>
      <c r="PLK158" s="3052"/>
      <c r="PLL158" s="3053"/>
      <c r="PLM158" s="3050"/>
      <c r="PLN158" s="3054"/>
      <c r="PLO158" s="3029"/>
      <c r="PLP158" s="3055"/>
      <c r="PLQ158" s="3056"/>
      <c r="PLR158" s="3057"/>
      <c r="PLS158" s="3058"/>
      <c r="PLT158" s="3059"/>
      <c r="PLU158" s="3058"/>
      <c r="PLV158" s="3059"/>
      <c r="PLW158" s="3050"/>
      <c r="PLX158" s="3051"/>
      <c r="PLY158" s="3058"/>
      <c r="PLZ158" s="3056"/>
      <c r="PMA158" s="3050"/>
      <c r="PMB158" s="3051"/>
      <c r="PMC158" s="3052"/>
      <c r="PMD158" s="3053"/>
      <c r="PME158" s="3050"/>
      <c r="PMF158" s="3054"/>
      <c r="PMG158" s="3029"/>
      <c r="PMH158" s="3055"/>
      <c r="PMI158" s="3056"/>
      <c r="PMJ158" s="3057"/>
      <c r="PMK158" s="3058"/>
      <c r="PML158" s="3059"/>
      <c r="PMM158" s="3058"/>
      <c r="PMN158" s="3059"/>
      <c r="PMO158" s="3050"/>
      <c r="PMP158" s="3051"/>
      <c r="PMQ158" s="3058"/>
      <c r="PMR158" s="3056"/>
      <c r="PMS158" s="3050"/>
      <c r="PMT158" s="3051"/>
      <c r="PMU158" s="3052"/>
      <c r="PMV158" s="3053"/>
      <c r="PMW158" s="3050"/>
      <c r="PMX158" s="3054"/>
      <c r="PMY158" s="3029"/>
      <c r="PMZ158" s="3055"/>
      <c r="PNA158" s="3056"/>
      <c r="PNB158" s="3057"/>
      <c r="PNC158" s="3058"/>
      <c r="PND158" s="3059"/>
      <c r="PNE158" s="3058"/>
      <c r="PNF158" s="3059"/>
      <c r="PNG158" s="3050"/>
      <c r="PNH158" s="3051"/>
      <c r="PNI158" s="3058"/>
      <c r="PNJ158" s="3056"/>
      <c r="PNK158" s="3050"/>
      <c r="PNL158" s="3051"/>
      <c r="PNM158" s="3052"/>
      <c r="PNN158" s="3053"/>
      <c r="PNO158" s="3050"/>
      <c r="PNP158" s="3054"/>
      <c r="PNQ158" s="3029"/>
      <c r="PNR158" s="3055"/>
      <c r="PNS158" s="3056"/>
      <c r="PNT158" s="3057"/>
      <c r="PNU158" s="3058"/>
      <c r="PNV158" s="3059"/>
      <c r="PNW158" s="3058"/>
      <c r="PNX158" s="3059"/>
      <c r="PNY158" s="3050"/>
      <c r="PNZ158" s="3051"/>
      <c r="POA158" s="3058"/>
      <c r="POB158" s="3056"/>
      <c r="POC158" s="3050"/>
      <c r="POD158" s="3051"/>
      <c r="POE158" s="3052"/>
      <c r="POF158" s="3053"/>
      <c r="POG158" s="3050"/>
      <c r="POH158" s="3054"/>
      <c r="POI158" s="3029"/>
      <c r="POJ158" s="3055"/>
      <c r="POK158" s="3056"/>
      <c r="POL158" s="3057"/>
      <c r="POM158" s="3058"/>
      <c r="PON158" s="3059"/>
      <c r="POO158" s="3058"/>
      <c r="POP158" s="3059"/>
      <c r="POQ158" s="3050"/>
      <c r="POR158" s="3051"/>
      <c r="POS158" s="3058"/>
      <c r="POT158" s="3056"/>
      <c r="POU158" s="3050"/>
      <c r="POV158" s="3051"/>
      <c r="POW158" s="3052"/>
      <c r="POX158" s="3053"/>
      <c r="POY158" s="3050"/>
      <c r="POZ158" s="3054"/>
      <c r="PPA158" s="3029"/>
      <c r="PPB158" s="3055"/>
      <c r="PPC158" s="3056"/>
      <c r="PPD158" s="3057"/>
      <c r="PPE158" s="3058"/>
      <c r="PPF158" s="3059"/>
      <c r="PPG158" s="3058"/>
      <c r="PPH158" s="3059"/>
      <c r="PPI158" s="3050"/>
      <c r="PPJ158" s="3051"/>
      <c r="PPK158" s="3058"/>
      <c r="PPL158" s="3056"/>
      <c r="PPM158" s="3050"/>
      <c r="PPN158" s="3051"/>
      <c r="PPO158" s="3052"/>
      <c r="PPP158" s="3053"/>
      <c r="PPQ158" s="3050"/>
      <c r="PPR158" s="3054"/>
      <c r="PPS158" s="3029"/>
      <c r="PPT158" s="3055"/>
      <c r="PPU158" s="3056"/>
      <c r="PPV158" s="3057"/>
      <c r="PPW158" s="3058"/>
      <c r="PPX158" s="3059"/>
      <c r="PPY158" s="3058"/>
      <c r="PPZ158" s="3059"/>
      <c r="PQA158" s="3050"/>
      <c r="PQB158" s="3051"/>
      <c r="PQC158" s="3058"/>
      <c r="PQD158" s="3056"/>
      <c r="PQE158" s="3050"/>
      <c r="PQF158" s="3051"/>
      <c r="PQG158" s="3052"/>
      <c r="PQH158" s="3053"/>
      <c r="PQI158" s="3050"/>
      <c r="PQJ158" s="3054"/>
      <c r="PQK158" s="3029"/>
      <c r="PQL158" s="3055"/>
      <c r="PQM158" s="3056"/>
      <c r="PQN158" s="3057"/>
      <c r="PQO158" s="3058"/>
      <c r="PQP158" s="3059"/>
      <c r="PQQ158" s="3058"/>
      <c r="PQR158" s="3059"/>
      <c r="PQS158" s="3050"/>
      <c r="PQT158" s="3051"/>
      <c r="PQU158" s="3058"/>
      <c r="PQV158" s="3056"/>
      <c r="PQW158" s="3050"/>
      <c r="PQX158" s="3051"/>
      <c r="PQY158" s="3052"/>
      <c r="PQZ158" s="3053"/>
      <c r="PRA158" s="3050"/>
      <c r="PRB158" s="3054"/>
      <c r="PRC158" s="3029"/>
      <c r="PRD158" s="3055"/>
      <c r="PRE158" s="3056"/>
      <c r="PRF158" s="3057"/>
      <c r="PRG158" s="3058"/>
      <c r="PRH158" s="3059"/>
      <c r="PRI158" s="3058"/>
      <c r="PRJ158" s="3059"/>
      <c r="PRK158" s="3050"/>
      <c r="PRL158" s="3051"/>
      <c r="PRM158" s="3058"/>
      <c r="PRN158" s="3056"/>
      <c r="PRO158" s="3050"/>
      <c r="PRP158" s="3051"/>
      <c r="PRQ158" s="3052"/>
      <c r="PRR158" s="3053"/>
      <c r="PRS158" s="3050"/>
      <c r="PRT158" s="3054"/>
      <c r="PRU158" s="3029"/>
      <c r="PRV158" s="3055"/>
      <c r="PRW158" s="3056"/>
      <c r="PRX158" s="3057"/>
      <c r="PRY158" s="3058"/>
      <c r="PRZ158" s="3059"/>
      <c r="PSA158" s="3058"/>
      <c r="PSB158" s="3059"/>
      <c r="PSC158" s="3050"/>
      <c r="PSD158" s="3051"/>
      <c r="PSE158" s="3058"/>
      <c r="PSF158" s="3056"/>
      <c r="PSG158" s="3050"/>
      <c r="PSH158" s="3051"/>
      <c r="PSI158" s="3052"/>
      <c r="PSJ158" s="3053"/>
      <c r="PSK158" s="3050"/>
      <c r="PSL158" s="3054"/>
      <c r="PSM158" s="3029"/>
      <c r="PSN158" s="3055"/>
      <c r="PSO158" s="3056"/>
      <c r="PSP158" s="3057"/>
      <c r="PSQ158" s="3058"/>
      <c r="PSR158" s="3059"/>
      <c r="PSS158" s="3058"/>
      <c r="PST158" s="3059"/>
      <c r="PSU158" s="3050"/>
      <c r="PSV158" s="3051"/>
      <c r="PSW158" s="3058"/>
      <c r="PSX158" s="3056"/>
      <c r="PSY158" s="3050"/>
      <c r="PSZ158" s="3051"/>
      <c r="PTA158" s="3052"/>
      <c r="PTB158" s="3053"/>
      <c r="PTC158" s="3050"/>
      <c r="PTD158" s="3054"/>
      <c r="PTE158" s="3029"/>
      <c r="PTF158" s="3055"/>
      <c r="PTG158" s="3056"/>
      <c r="PTH158" s="3057"/>
      <c r="PTI158" s="3058"/>
      <c r="PTJ158" s="3059"/>
      <c r="PTK158" s="3058"/>
      <c r="PTL158" s="3059"/>
      <c r="PTM158" s="3050"/>
      <c r="PTN158" s="3051"/>
      <c r="PTO158" s="3058"/>
      <c r="PTP158" s="3056"/>
      <c r="PTQ158" s="3050"/>
      <c r="PTR158" s="3051"/>
      <c r="PTS158" s="3052"/>
      <c r="PTT158" s="3053"/>
      <c r="PTU158" s="3050"/>
      <c r="PTV158" s="3054"/>
      <c r="PTW158" s="3029"/>
      <c r="PTX158" s="3055"/>
      <c r="PTY158" s="3056"/>
      <c r="PTZ158" s="3057"/>
      <c r="PUA158" s="3058"/>
      <c r="PUB158" s="3059"/>
      <c r="PUC158" s="3058"/>
      <c r="PUD158" s="3059"/>
      <c r="PUE158" s="3050"/>
      <c r="PUF158" s="3051"/>
      <c r="PUG158" s="3058"/>
      <c r="PUH158" s="3056"/>
      <c r="PUI158" s="3050"/>
      <c r="PUJ158" s="3051"/>
      <c r="PUK158" s="3052"/>
      <c r="PUL158" s="3053"/>
      <c r="PUM158" s="3050"/>
      <c r="PUN158" s="3054"/>
      <c r="PUO158" s="3029"/>
      <c r="PUP158" s="3055"/>
      <c r="PUQ158" s="3056"/>
      <c r="PUR158" s="3057"/>
      <c r="PUS158" s="3058"/>
      <c r="PUT158" s="3059"/>
      <c r="PUU158" s="3058"/>
      <c r="PUV158" s="3059"/>
      <c r="PUW158" s="3050"/>
      <c r="PUX158" s="3051"/>
      <c r="PUY158" s="3058"/>
      <c r="PUZ158" s="3056"/>
      <c r="PVA158" s="3050"/>
      <c r="PVB158" s="3051"/>
      <c r="PVC158" s="3052"/>
      <c r="PVD158" s="3053"/>
      <c r="PVE158" s="3050"/>
      <c r="PVF158" s="3054"/>
      <c r="PVG158" s="3029"/>
      <c r="PVH158" s="3055"/>
      <c r="PVI158" s="3056"/>
      <c r="PVJ158" s="3057"/>
      <c r="PVK158" s="3058"/>
      <c r="PVL158" s="3059"/>
      <c r="PVM158" s="3058"/>
      <c r="PVN158" s="3059"/>
      <c r="PVO158" s="3050"/>
      <c r="PVP158" s="3051"/>
      <c r="PVQ158" s="3058"/>
      <c r="PVR158" s="3056"/>
      <c r="PVS158" s="3050"/>
      <c r="PVT158" s="3051"/>
      <c r="PVU158" s="3052"/>
      <c r="PVV158" s="3053"/>
      <c r="PVW158" s="3050"/>
      <c r="PVX158" s="3054"/>
      <c r="PVY158" s="3029"/>
      <c r="PVZ158" s="3055"/>
      <c r="PWA158" s="3056"/>
      <c r="PWB158" s="3057"/>
      <c r="PWC158" s="3058"/>
      <c r="PWD158" s="3059"/>
      <c r="PWE158" s="3058"/>
      <c r="PWF158" s="3059"/>
      <c r="PWG158" s="3050"/>
      <c r="PWH158" s="3051"/>
      <c r="PWI158" s="3058"/>
      <c r="PWJ158" s="3056"/>
      <c r="PWK158" s="3050"/>
      <c r="PWL158" s="3051"/>
      <c r="PWM158" s="3052"/>
      <c r="PWN158" s="3053"/>
      <c r="PWO158" s="3050"/>
      <c r="PWP158" s="3054"/>
      <c r="PWQ158" s="3029"/>
      <c r="PWR158" s="3055"/>
      <c r="PWS158" s="3056"/>
      <c r="PWT158" s="3057"/>
      <c r="PWU158" s="3058"/>
      <c r="PWV158" s="3059"/>
      <c r="PWW158" s="3058"/>
      <c r="PWX158" s="3059"/>
      <c r="PWY158" s="3050"/>
      <c r="PWZ158" s="3051"/>
      <c r="PXA158" s="3058"/>
      <c r="PXB158" s="3056"/>
      <c r="PXC158" s="3050"/>
      <c r="PXD158" s="3051"/>
      <c r="PXE158" s="3052"/>
      <c r="PXF158" s="3053"/>
      <c r="PXG158" s="3050"/>
      <c r="PXH158" s="3054"/>
      <c r="PXI158" s="3029"/>
      <c r="PXJ158" s="3055"/>
      <c r="PXK158" s="3056"/>
      <c r="PXL158" s="3057"/>
      <c r="PXM158" s="3058"/>
      <c r="PXN158" s="3059"/>
      <c r="PXO158" s="3058"/>
      <c r="PXP158" s="3059"/>
      <c r="PXQ158" s="3050"/>
      <c r="PXR158" s="3051"/>
      <c r="PXS158" s="3058"/>
      <c r="PXT158" s="3056"/>
      <c r="PXU158" s="3050"/>
      <c r="PXV158" s="3051"/>
      <c r="PXW158" s="3052"/>
      <c r="PXX158" s="3053"/>
      <c r="PXY158" s="3050"/>
      <c r="PXZ158" s="3054"/>
      <c r="PYA158" s="3029"/>
      <c r="PYB158" s="3055"/>
      <c r="PYC158" s="3056"/>
      <c r="PYD158" s="3057"/>
      <c r="PYE158" s="3058"/>
      <c r="PYF158" s="3059"/>
      <c r="PYG158" s="3058"/>
      <c r="PYH158" s="3059"/>
      <c r="PYI158" s="3050"/>
      <c r="PYJ158" s="3051"/>
      <c r="PYK158" s="3058"/>
      <c r="PYL158" s="3056"/>
      <c r="PYM158" s="3050"/>
      <c r="PYN158" s="3051"/>
      <c r="PYO158" s="3052"/>
      <c r="PYP158" s="3053"/>
      <c r="PYQ158" s="3050"/>
      <c r="PYR158" s="3054"/>
      <c r="PYS158" s="3029"/>
      <c r="PYT158" s="3055"/>
      <c r="PYU158" s="3056"/>
      <c r="PYV158" s="3057"/>
      <c r="PYW158" s="3058"/>
      <c r="PYX158" s="3059"/>
      <c r="PYY158" s="3058"/>
      <c r="PYZ158" s="3059"/>
      <c r="PZA158" s="3050"/>
      <c r="PZB158" s="3051"/>
      <c r="PZC158" s="3058"/>
      <c r="PZD158" s="3056"/>
      <c r="PZE158" s="3050"/>
      <c r="PZF158" s="3051"/>
      <c r="PZG158" s="3052"/>
      <c r="PZH158" s="3053"/>
      <c r="PZI158" s="3050"/>
      <c r="PZJ158" s="3054"/>
      <c r="PZK158" s="3029"/>
      <c r="PZL158" s="3055"/>
      <c r="PZM158" s="3056"/>
      <c r="PZN158" s="3057"/>
      <c r="PZO158" s="3058"/>
      <c r="PZP158" s="3059"/>
      <c r="PZQ158" s="3058"/>
      <c r="PZR158" s="3059"/>
      <c r="PZS158" s="3050"/>
      <c r="PZT158" s="3051"/>
      <c r="PZU158" s="3058"/>
      <c r="PZV158" s="3056"/>
      <c r="PZW158" s="3050"/>
      <c r="PZX158" s="3051"/>
      <c r="PZY158" s="3052"/>
      <c r="PZZ158" s="3053"/>
      <c r="QAA158" s="3050"/>
      <c r="QAB158" s="3054"/>
      <c r="QAC158" s="3029"/>
      <c r="QAD158" s="3055"/>
      <c r="QAE158" s="3056"/>
      <c r="QAF158" s="3057"/>
      <c r="QAG158" s="3058"/>
      <c r="QAH158" s="3059"/>
      <c r="QAI158" s="3058"/>
      <c r="QAJ158" s="3059"/>
      <c r="QAK158" s="3050"/>
      <c r="QAL158" s="3051"/>
      <c r="QAM158" s="3058"/>
      <c r="QAN158" s="3056"/>
      <c r="QAO158" s="3050"/>
      <c r="QAP158" s="3051"/>
      <c r="QAQ158" s="3052"/>
      <c r="QAR158" s="3053"/>
      <c r="QAS158" s="3050"/>
      <c r="QAT158" s="3054"/>
      <c r="QAU158" s="3029"/>
      <c r="QAV158" s="3055"/>
      <c r="QAW158" s="3056"/>
      <c r="QAX158" s="3057"/>
      <c r="QAY158" s="3058"/>
      <c r="QAZ158" s="3059"/>
      <c r="QBA158" s="3058"/>
      <c r="QBB158" s="3059"/>
      <c r="QBC158" s="3050"/>
      <c r="QBD158" s="3051"/>
      <c r="QBE158" s="3058"/>
      <c r="QBF158" s="3056"/>
      <c r="QBG158" s="3050"/>
      <c r="QBH158" s="3051"/>
      <c r="QBI158" s="3052"/>
      <c r="QBJ158" s="3053"/>
      <c r="QBK158" s="3050"/>
      <c r="QBL158" s="3054"/>
      <c r="QBM158" s="3029"/>
      <c r="QBN158" s="3055"/>
      <c r="QBO158" s="3056"/>
      <c r="QBP158" s="3057"/>
      <c r="QBQ158" s="3058"/>
      <c r="QBR158" s="3059"/>
      <c r="QBS158" s="3058"/>
      <c r="QBT158" s="3059"/>
      <c r="QBU158" s="3050"/>
      <c r="QBV158" s="3051"/>
      <c r="QBW158" s="3058"/>
      <c r="QBX158" s="3056"/>
      <c r="QBY158" s="3050"/>
      <c r="QBZ158" s="3051"/>
      <c r="QCA158" s="3052"/>
      <c r="QCB158" s="3053"/>
      <c r="QCC158" s="3050"/>
      <c r="QCD158" s="3054"/>
      <c r="QCE158" s="3029"/>
      <c r="QCF158" s="3055"/>
      <c r="QCG158" s="3056"/>
      <c r="QCH158" s="3057"/>
      <c r="QCI158" s="3058"/>
      <c r="QCJ158" s="3059"/>
      <c r="QCK158" s="3058"/>
      <c r="QCL158" s="3059"/>
      <c r="QCM158" s="3050"/>
      <c r="QCN158" s="3051"/>
      <c r="QCO158" s="3058"/>
      <c r="QCP158" s="3056"/>
      <c r="QCQ158" s="3050"/>
      <c r="QCR158" s="3051"/>
      <c r="QCS158" s="3052"/>
      <c r="QCT158" s="3053"/>
      <c r="QCU158" s="3050"/>
      <c r="QCV158" s="3054"/>
      <c r="QCW158" s="3029"/>
      <c r="QCX158" s="3055"/>
      <c r="QCY158" s="3056"/>
      <c r="QCZ158" s="3057"/>
      <c r="QDA158" s="3058"/>
      <c r="QDB158" s="3059"/>
      <c r="QDC158" s="3058"/>
      <c r="QDD158" s="3059"/>
      <c r="QDE158" s="3050"/>
      <c r="QDF158" s="3051"/>
      <c r="QDG158" s="3058"/>
      <c r="QDH158" s="3056"/>
      <c r="QDI158" s="3050"/>
      <c r="QDJ158" s="3051"/>
      <c r="QDK158" s="3052"/>
      <c r="QDL158" s="3053"/>
      <c r="QDM158" s="3050"/>
      <c r="QDN158" s="3054"/>
      <c r="QDO158" s="3029"/>
      <c r="QDP158" s="3055"/>
      <c r="QDQ158" s="3056"/>
      <c r="QDR158" s="3057"/>
      <c r="QDS158" s="3058"/>
      <c r="QDT158" s="3059"/>
      <c r="QDU158" s="3058"/>
      <c r="QDV158" s="3059"/>
      <c r="QDW158" s="3050"/>
      <c r="QDX158" s="3051"/>
      <c r="QDY158" s="3058"/>
      <c r="QDZ158" s="3056"/>
      <c r="QEA158" s="3050"/>
      <c r="QEB158" s="3051"/>
      <c r="QEC158" s="3052"/>
      <c r="QED158" s="3053"/>
      <c r="QEE158" s="3050"/>
      <c r="QEF158" s="3054"/>
      <c r="QEG158" s="3029"/>
      <c r="QEH158" s="3055"/>
      <c r="QEI158" s="3056"/>
      <c r="QEJ158" s="3057"/>
      <c r="QEK158" s="3058"/>
      <c r="QEL158" s="3059"/>
      <c r="QEM158" s="3058"/>
      <c r="QEN158" s="3059"/>
      <c r="QEO158" s="3050"/>
      <c r="QEP158" s="3051"/>
      <c r="QEQ158" s="3058"/>
      <c r="QER158" s="3056"/>
      <c r="QES158" s="3050"/>
      <c r="QET158" s="3051"/>
      <c r="QEU158" s="3052"/>
      <c r="QEV158" s="3053"/>
      <c r="QEW158" s="3050"/>
      <c r="QEX158" s="3054"/>
      <c r="QEY158" s="3029"/>
      <c r="QEZ158" s="3055"/>
      <c r="QFA158" s="3056"/>
      <c r="QFB158" s="3057"/>
      <c r="QFC158" s="3058"/>
      <c r="QFD158" s="3059"/>
      <c r="QFE158" s="3058"/>
      <c r="QFF158" s="3059"/>
      <c r="QFG158" s="3050"/>
      <c r="QFH158" s="3051"/>
      <c r="QFI158" s="3058"/>
      <c r="QFJ158" s="3056"/>
      <c r="QFK158" s="3050"/>
      <c r="QFL158" s="3051"/>
      <c r="QFM158" s="3052"/>
      <c r="QFN158" s="3053"/>
      <c r="QFO158" s="3050"/>
      <c r="QFP158" s="3054"/>
      <c r="QFQ158" s="3029"/>
      <c r="QFR158" s="3055"/>
      <c r="QFS158" s="3056"/>
      <c r="QFT158" s="3057"/>
      <c r="QFU158" s="3058"/>
      <c r="QFV158" s="3059"/>
      <c r="QFW158" s="3058"/>
      <c r="QFX158" s="3059"/>
      <c r="QFY158" s="3050"/>
      <c r="QFZ158" s="3051"/>
      <c r="QGA158" s="3058"/>
      <c r="QGB158" s="3056"/>
      <c r="QGC158" s="3050"/>
      <c r="QGD158" s="3051"/>
      <c r="QGE158" s="3052"/>
      <c r="QGF158" s="3053"/>
      <c r="QGG158" s="3050"/>
      <c r="QGH158" s="3054"/>
      <c r="QGI158" s="3029"/>
      <c r="QGJ158" s="3055"/>
      <c r="QGK158" s="3056"/>
      <c r="QGL158" s="3057"/>
      <c r="QGM158" s="3058"/>
      <c r="QGN158" s="3059"/>
      <c r="QGO158" s="3058"/>
      <c r="QGP158" s="3059"/>
      <c r="QGQ158" s="3050"/>
      <c r="QGR158" s="3051"/>
      <c r="QGS158" s="3058"/>
      <c r="QGT158" s="3056"/>
      <c r="QGU158" s="3050"/>
      <c r="QGV158" s="3051"/>
      <c r="QGW158" s="3052"/>
      <c r="QGX158" s="3053"/>
      <c r="QGY158" s="3050"/>
      <c r="QGZ158" s="3054"/>
      <c r="QHA158" s="3029"/>
      <c r="QHB158" s="3055"/>
      <c r="QHC158" s="3056"/>
      <c r="QHD158" s="3057"/>
      <c r="QHE158" s="3058"/>
      <c r="QHF158" s="3059"/>
      <c r="QHG158" s="3058"/>
      <c r="QHH158" s="3059"/>
      <c r="QHI158" s="3050"/>
      <c r="QHJ158" s="3051"/>
      <c r="QHK158" s="3058"/>
      <c r="QHL158" s="3056"/>
      <c r="QHM158" s="3050"/>
      <c r="QHN158" s="3051"/>
      <c r="QHO158" s="3052"/>
      <c r="QHP158" s="3053"/>
      <c r="QHQ158" s="3050"/>
      <c r="QHR158" s="3054"/>
      <c r="QHS158" s="3029"/>
      <c r="QHT158" s="3055"/>
      <c r="QHU158" s="3056"/>
      <c r="QHV158" s="3057"/>
      <c r="QHW158" s="3058"/>
      <c r="QHX158" s="3059"/>
      <c r="QHY158" s="3058"/>
      <c r="QHZ158" s="3059"/>
      <c r="QIA158" s="3050"/>
      <c r="QIB158" s="3051"/>
      <c r="QIC158" s="3058"/>
      <c r="QID158" s="3056"/>
      <c r="QIE158" s="3050"/>
      <c r="QIF158" s="3051"/>
      <c r="QIG158" s="3052"/>
      <c r="QIH158" s="3053"/>
      <c r="QII158" s="3050"/>
      <c r="QIJ158" s="3054"/>
      <c r="QIK158" s="3029"/>
      <c r="QIL158" s="3055"/>
      <c r="QIM158" s="3056"/>
      <c r="QIN158" s="3057"/>
      <c r="QIO158" s="3058"/>
      <c r="QIP158" s="3059"/>
      <c r="QIQ158" s="3058"/>
      <c r="QIR158" s="3059"/>
      <c r="QIS158" s="3050"/>
      <c r="QIT158" s="3051"/>
      <c r="QIU158" s="3058"/>
      <c r="QIV158" s="3056"/>
      <c r="QIW158" s="3050"/>
      <c r="QIX158" s="3051"/>
      <c r="QIY158" s="3052"/>
      <c r="QIZ158" s="3053"/>
      <c r="QJA158" s="3050"/>
      <c r="QJB158" s="3054"/>
      <c r="QJC158" s="3029"/>
      <c r="QJD158" s="3055"/>
      <c r="QJE158" s="3056"/>
      <c r="QJF158" s="3057"/>
      <c r="QJG158" s="3058"/>
      <c r="QJH158" s="3059"/>
      <c r="QJI158" s="3058"/>
      <c r="QJJ158" s="3059"/>
      <c r="QJK158" s="3050"/>
      <c r="QJL158" s="3051"/>
      <c r="QJM158" s="3058"/>
      <c r="QJN158" s="3056"/>
      <c r="QJO158" s="3050"/>
      <c r="QJP158" s="3051"/>
      <c r="QJQ158" s="3052"/>
      <c r="QJR158" s="3053"/>
      <c r="QJS158" s="3050"/>
      <c r="QJT158" s="3054"/>
      <c r="QJU158" s="3029"/>
      <c r="QJV158" s="3055"/>
      <c r="QJW158" s="3056"/>
      <c r="QJX158" s="3057"/>
      <c r="QJY158" s="3058"/>
      <c r="QJZ158" s="3059"/>
      <c r="QKA158" s="3058"/>
      <c r="QKB158" s="3059"/>
      <c r="QKC158" s="3050"/>
      <c r="QKD158" s="3051"/>
      <c r="QKE158" s="3058"/>
      <c r="QKF158" s="3056"/>
      <c r="QKG158" s="3050"/>
      <c r="QKH158" s="3051"/>
      <c r="QKI158" s="3052"/>
      <c r="QKJ158" s="3053"/>
      <c r="QKK158" s="3050"/>
      <c r="QKL158" s="3054"/>
      <c r="QKM158" s="3029"/>
      <c r="QKN158" s="3055"/>
      <c r="QKO158" s="3056"/>
      <c r="QKP158" s="3057"/>
      <c r="QKQ158" s="3058"/>
      <c r="QKR158" s="3059"/>
      <c r="QKS158" s="3058"/>
      <c r="QKT158" s="3059"/>
      <c r="QKU158" s="3050"/>
      <c r="QKV158" s="3051"/>
      <c r="QKW158" s="3058"/>
      <c r="QKX158" s="3056"/>
      <c r="QKY158" s="3050"/>
      <c r="QKZ158" s="3051"/>
      <c r="QLA158" s="3052"/>
      <c r="QLB158" s="3053"/>
      <c r="QLC158" s="3050"/>
      <c r="QLD158" s="3054"/>
      <c r="QLE158" s="3029"/>
      <c r="QLF158" s="3055"/>
      <c r="QLG158" s="3056"/>
      <c r="QLH158" s="3057"/>
      <c r="QLI158" s="3058"/>
      <c r="QLJ158" s="3059"/>
      <c r="QLK158" s="3058"/>
      <c r="QLL158" s="3059"/>
      <c r="QLM158" s="3050"/>
      <c r="QLN158" s="3051"/>
      <c r="QLO158" s="3058"/>
      <c r="QLP158" s="3056"/>
      <c r="QLQ158" s="3050"/>
      <c r="QLR158" s="3051"/>
      <c r="QLS158" s="3052"/>
      <c r="QLT158" s="3053"/>
      <c r="QLU158" s="3050"/>
      <c r="QLV158" s="3054"/>
      <c r="QLW158" s="3029"/>
      <c r="QLX158" s="3055"/>
      <c r="QLY158" s="3056"/>
      <c r="QLZ158" s="3057"/>
      <c r="QMA158" s="3058"/>
      <c r="QMB158" s="3059"/>
      <c r="QMC158" s="3058"/>
      <c r="QMD158" s="3059"/>
      <c r="QME158" s="3050"/>
      <c r="QMF158" s="3051"/>
      <c r="QMG158" s="3058"/>
      <c r="QMH158" s="3056"/>
      <c r="QMI158" s="3050"/>
      <c r="QMJ158" s="3051"/>
      <c r="QMK158" s="3052"/>
      <c r="QML158" s="3053"/>
      <c r="QMM158" s="3050"/>
      <c r="QMN158" s="3054"/>
      <c r="QMO158" s="3029"/>
      <c r="QMP158" s="3055"/>
      <c r="QMQ158" s="3056"/>
      <c r="QMR158" s="3057"/>
      <c r="QMS158" s="3058"/>
      <c r="QMT158" s="3059"/>
      <c r="QMU158" s="3058"/>
      <c r="QMV158" s="3059"/>
      <c r="QMW158" s="3050"/>
      <c r="QMX158" s="3051"/>
      <c r="QMY158" s="3058"/>
      <c r="QMZ158" s="3056"/>
      <c r="QNA158" s="3050"/>
      <c r="QNB158" s="3051"/>
      <c r="QNC158" s="3052"/>
      <c r="QND158" s="3053"/>
      <c r="QNE158" s="3050"/>
      <c r="QNF158" s="3054"/>
      <c r="QNG158" s="3029"/>
      <c r="QNH158" s="3055"/>
      <c r="QNI158" s="3056"/>
      <c r="QNJ158" s="3057"/>
      <c r="QNK158" s="3058"/>
      <c r="QNL158" s="3059"/>
      <c r="QNM158" s="3058"/>
      <c r="QNN158" s="3059"/>
      <c r="QNO158" s="3050"/>
      <c r="QNP158" s="3051"/>
      <c r="QNQ158" s="3058"/>
      <c r="QNR158" s="3056"/>
      <c r="QNS158" s="3050"/>
      <c r="QNT158" s="3051"/>
      <c r="QNU158" s="3052"/>
      <c r="QNV158" s="3053"/>
      <c r="QNW158" s="3050"/>
      <c r="QNX158" s="3054"/>
      <c r="QNY158" s="3029"/>
      <c r="QNZ158" s="3055"/>
      <c r="QOA158" s="3056"/>
      <c r="QOB158" s="3057"/>
      <c r="QOC158" s="3058"/>
      <c r="QOD158" s="3059"/>
      <c r="QOE158" s="3058"/>
      <c r="QOF158" s="3059"/>
      <c r="QOG158" s="3050"/>
      <c r="QOH158" s="3051"/>
      <c r="QOI158" s="3058"/>
      <c r="QOJ158" s="3056"/>
      <c r="QOK158" s="3050"/>
      <c r="QOL158" s="3051"/>
      <c r="QOM158" s="3052"/>
      <c r="QON158" s="3053"/>
      <c r="QOO158" s="3050"/>
      <c r="QOP158" s="3054"/>
      <c r="QOQ158" s="3029"/>
      <c r="QOR158" s="3055"/>
      <c r="QOS158" s="3056"/>
      <c r="QOT158" s="3057"/>
      <c r="QOU158" s="3058"/>
      <c r="QOV158" s="3059"/>
      <c r="QOW158" s="3058"/>
      <c r="QOX158" s="3059"/>
      <c r="QOY158" s="3050"/>
      <c r="QOZ158" s="3051"/>
      <c r="QPA158" s="3058"/>
      <c r="QPB158" s="3056"/>
      <c r="QPC158" s="3050"/>
      <c r="QPD158" s="3051"/>
      <c r="QPE158" s="3052"/>
      <c r="QPF158" s="3053"/>
      <c r="QPG158" s="3050"/>
      <c r="QPH158" s="3054"/>
      <c r="QPI158" s="3029"/>
      <c r="QPJ158" s="3055"/>
      <c r="QPK158" s="3056"/>
      <c r="QPL158" s="3057"/>
      <c r="QPM158" s="3058"/>
      <c r="QPN158" s="3059"/>
      <c r="QPO158" s="3058"/>
      <c r="QPP158" s="3059"/>
      <c r="QPQ158" s="3050"/>
      <c r="QPR158" s="3051"/>
      <c r="QPS158" s="3058"/>
      <c r="QPT158" s="3056"/>
      <c r="QPU158" s="3050"/>
      <c r="QPV158" s="3051"/>
      <c r="QPW158" s="3052"/>
      <c r="QPX158" s="3053"/>
      <c r="QPY158" s="3050"/>
      <c r="QPZ158" s="3054"/>
      <c r="QQA158" s="3029"/>
      <c r="QQB158" s="3055"/>
      <c r="QQC158" s="3056"/>
      <c r="QQD158" s="3057"/>
      <c r="QQE158" s="3058"/>
      <c r="QQF158" s="3059"/>
      <c r="QQG158" s="3058"/>
      <c r="QQH158" s="3059"/>
      <c r="QQI158" s="3050"/>
      <c r="QQJ158" s="3051"/>
      <c r="QQK158" s="3058"/>
      <c r="QQL158" s="3056"/>
      <c r="QQM158" s="3050"/>
      <c r="QQN158" s="3051"/>
      <c r="QQO158" s="3052"/>
      <c r="QQP158" s="3053"/>
      <c r="QQQ158" s="3050"/>
      <c r="QQR158" s="3054"/>
      <c r="QQS158" s="3029"/>
      <c r="QQT158" s="3055"/>
      <c r="QQU158" s="3056"/>
      <c r="QQV158" s="3057"/>
      <c r="QQW158" s="3058"/>
      <c r="QQX158" s="3059"/>
      <c r="QQY158" s="3058"/>
      <c r="QQZ158" s="3059"/>
      <c r="QRA158" s="3050"/>
      <c r="QRB158" s="3051"/>
      <c r="QRC158" s="3058"/>
      <c r="QRD158" s="3056"/>
      <c r="QRE158" s="3050"/>
      <c r="QRF158" s="3051"/>
      <c r="QRG158" s="3052"/>
      <c r="QRH158" s="3053"/>
      <c r="QRI158" s="3050"/>
      <c r="QRJ158" s="3054"/>
      <c r="QRK158" s="3029"/>
      <c r="QRL158" s="3055"/>
      <c r="QRM158" s="3056"/>
      <c r="QRN158" s="3057"/>
      <c r="QRO158" s="3058"/>
      <c r="QRP158" s="3059"/>
      <c r="QRQ158" s="3058"/>
      <c r="QRR158" s="3059"/>
      <c r="QRS158" s="3050"/>
      <c r="QRT158" s="3051"/>
      <c r="QRU158" s="3058"/>
      <c r="QRV158" s="3056"/>
      <c r="QRW158" s="3050"/>
      <c r="QRX158" s="3051"/>
      <c r="QRY158" s="3052"/>
      <c r="QRZ158" s="3053"/>
      <c r="QSA158" s="3050"/>
      <c r="QSB158" s="3054"/>
      <c r="QSC158" s="3029"/>
      <c r="QSD158" s="3055"/>
      <c r="QSE158" s="3056"/>
      <c r="QSF158" s="3057"/>
      <c r="QSG158" s="3058"/>
      <c r="QSH158" s="3059"/>
      <c r="QSI158" s="3058"/>
      <c r="QSJ158" s="3059"/>
      <c r="QSK158" s="3050"/>
      <c r="QSL158" s="3051"/>
      <c r="QSM158" s="3058"/>
      <c r="QSN158" s="3056"/>
      <c r="QSO158" s="3050"/>
      <c r="QSP158" s="3051"/>
      <c r="QSQ158" s="3052"/>
      <c r="QSR158" s="3053"/>
      <c r="QSS158" s="3050"/>
      <c r="QST158" s="3054"/>
      <c r="QSU158" s="3029"/>
      <c r="QSV158" s="3055"/>
      <c r="QSW158" s="3056"/>
      <c r="QSX158" s="3057"/>
      <c r="QSY158" s="3058"/>
      <c r="QSZ158" s="3059"/>
      <c r="QTA158" s="3058"/>
      <c r="QTB158" s="3059"/>
      <c r="QTC158" s="3050"/>
      <c r="QTD158" s="3051"/>
      <c r="QTE158" s="3058"/>
      <c r="QTF158" s="3056"/>
      <c r="QTG158" s="3050"/>
      <c r="QTH158" s="3051"/>
      <c r="QTI158" s="3052"/>
      <c r="QTJ158" s="3053"/>
      <c r="QTK158" s="3050"/>
      <c r="QTL158" s="3054"/>
      <c r="QTM158" s="3029"/>
      <c r="QTN158" s="3055"/>
      <c r="QTO158" s="3056"/>
      <c r="QTP158" s="3057"/>
      <c r="QTQ158" s="3058"/>
      <c r="QTR158" s="3059"/>
      <c r="QTS158" s="3058"/>
      <c r="QTT158" s="3059"/>
      <c r="QTU158" s="3050"/>
      <c r="QTV158" s="3051"/>
      <c r="QTW158" s="3058"/>
      <c r="QTX158" s="3056"/>
      <c r="QTY158" s="3050"/>
      <c r="QTZ158" s="3051"/>
      <c r="QUA158" s="3052"/>
      <c r="QUB158" s="3053"/>
      <c r="QUC158" s="3050"/>
      <c r="QUD158" s="3054"/>
      <c r="QUE158" s="3029"/>
      <c r="QUF158" s="3055"/>
      <c r="QUG158" s="3056"/>
      <c r="QUH158" s="3057"/>
      <c r="QUI158" s="3058"/>
      <c r="QUJ158" s="3059"/>
      <c r="QUK158" s="3058"/>
      <c r="QUL158" s="3059"/>
      <c r="QUM158" s="3050"/>
      <c r="QUN158" s="3051"/>
      <c r="QUO158" s="3058"/>
      <c r="QUP158" s="3056"/>
      <c r="QUQ158" s="3050"/>
      <c r="QUR158" s="3051"/>
      <c r="QUS158" s="3052"/>
      <c r="QUT158" s="3053"/>
      <c r="QUU158" s="3050"/>
      <c r="QUV158" s="3054"/>
      <c r="QUW158" s="3029"/>
      <c r="QUX158" s="3055"/>
      <c r="QUY158" s="3056"/>
      <c r="QUZ158" s="3057"/>
      <c r="QVA158" s="3058"/>
      <c r="QVB158" s="3059"/>
      <c r="QVC158" s="3058"/>
      <c r="QVD158" s="3059"/>
      <c r="QVE158" s="3050"/>
      <c r="QVF158" s="3051"/>
      <c r="QVG158" s="3058"/>
      <c r="QVH158" s="3056"/>
      <c r="QVI158" s="3050"/>
      <c r="QVJ158" s="3051"/>
      <c r="QVK158" s="3052"/>
      <c r="QVL158" s="3053"/>
      <c r="QVM158" s="3050"/>
      <c r="QVN158" s="3054"/>
      <c r="QVO158" s="3029"/>
      <c r="QVP158" s="3055"/>
      <c r="QVQ158" s="3056"/>
      <c r="QVR158" s="3057"/>
      <c r="QVS158" s="3058"/>
      <c r="QVT158" s="3059"/>
      <c r="QVU158" s="3058"/>
      <c r="QVV158" s="3059"/>
      <c r="QVW158" s="3050"/>
      <c r="QVX158" s="3051"/>
      <c r="QVY158" s="3058"/>
      <c r="QVZ158" s="3056"/>
      <c r="QWA158" s="3050"/>
      <c r="QWB158" s="3051"/>
      <c r="QWC158" s="3052"/>
      <c r="QWD158" s="3053"/>
      <c r="QWE158" s="3050"/>
      <c r="QWF158" s="3054"/>
      <c r="QWG158" s="3029"/>
      <c r="QWH158" s="3055"/>
      <c r="QWI158" s="3056"/>
      <c r="QWJ158" s="3057"/>
      <c r="QWK158" s="3058"/>
      <c r="QWL158" s="3059"/>
      <c r="QWM158" s="3058"/>
      <c r="QWN158" s="3059"/>
      <c r="QWO158" s="3050"/>
      <c r="QWP158" s="3051"/>
      <c r="QWQ158" s="3058"/>
      <c r="QWR158" s="3056"/>
      <c r="QWS158" s="3050"/>
      <c r="QWT158" s="3051"/>
      <c r="QWU158" s="3052"/>
      <c r="QWV158" s="3053"/>
      <c r="QWW158" s="3050"/>
      <c r="QWX158" s="3054"/>
      <c r="QWY158" s="3029"/>
      <c r="QWZ158" s="3055"/>
      <c r="QXA158" s="3056"/>
      <c r="QXB158" s="3057"/>
      <c r="QXC158" s="3058"/>
      <c r="QXD158" s="3059"/>
      <c r="QXE158" s="3058"/>
      <c r="QXF158" s="3059"/>
      <c r="QXG158" s="3050"/>
      <c r="QXH158" s="3051"/>
      <c r="QXI158" s="3058"/>
      <c r="QXJ158" s="3056"/>
      <c r="QXK158" s="3050"/>
      <c r="QXL158" s="3051"/>
      <c r="QXM158" s="3052"/>
      <c r="QXN158" s="3053"/>
      <c r="QXO158" s="3050"/>
      <c r="QXP158" s="3054"/>
      <c r="QXQ158" s="3029"/>
      <c r="QXR158" s="3055"/>
      <c r="QXS158" s="3056"/>
      <c r="QXT158" s="3057"/>
      <c r="QXU158" s="3058"/>
      <c r="QXV158" s="3059"/>
      <c r="QXW158" s="3058"/>
      <c r="QXX158" s="3059"/>
      <c r="QXY158" s="3050"/>
      <c r="QXZ158" s="3051"/>
      <c r="QYA158" s="3058"/>
      <c r="QYB158" s="3056"/>
      <c r="QYC158" s="3050"/>
      <c r="QYD158" s="3051"/>
      <c r="QYE158" s="3052"/>
      <c r="QYF158" s="3053"/>
      <c r="QYG158" s="3050"/>
      <c r="QYH158" s="3054"/>
      <c r="QYI158" s="3029"/>
      <c r="QYJ158" s="3055"/>
      <c r="QYK158" s="3056"/>
      <c r="QYL158" s="3057"/>
      <c r="QYM158" s="3058"/>
      <c r="QYN158" s="3059"/>
      <c r="QYO158" s="3058"/>
      <c r="QYP158" s="3059"/>
      <c r="QYQ158" s="3050"/>
      <c r="QYR158" s="3051"/>
      <c r="QYS158" s="3058"/>
      <c r="QYT158" s="3056"/>
      <c r="QYU158" s="3050"/>
      <c r="QYV158" s="3051"/>
      <c r="QYW158" s="3052"/>
      <c r="QYX158" s="3053"/>
      <c r="QYY158" s="3050"/>
      <c r="QYZ158" s="3054"/>
      <c r="QZA158" s="3029"/>
      <c r="QZB158" s="3055"/>
      <c r="QZC158" s="3056"/>
      <c r="QZD158" s="3057"/>
      <c r="QZE158" s="3058"/>
      <c r="QZF158" s="3059"/>
      <c r="QZG158" s="3058"/>
      <c r="QZH158" s="3059"/>
      <c r="QZI158" s="3050"/>
      <c r="QZJ158" s="3051"/>
      <c r="QZK158" s="3058"/>
      <c r="QZL158" s="3056"/>
      <c r="QZM158" s="3050"/>
      <c r="QZN158" s="3051"/>
      <c r="QZO158" s="3052"/>
      <c r="QZP158" s="3053"/>
      <c r="QZQ158" s="3050"/>
      <c r="QZR158" s="3054"/>
      <c r="QZS158" s="3029"/>
      <c r="QZT158" s="3055"/>
      <c r="QZU158" s="3056"/>
      <c r="QZV158" s="3057"/>
      <c r="QZW158" s="3058"/>
      <c r="QZX158" s="3059"/>
      <c r="QZY158" s="3058"/>
      <c r="QZZ158" s="3059"/>
      <c r="RAA158" s="3050"/>
      <c r="RAB158" s="3051"/>
      <c r="RAC158" s="3058"/>
      <c r="RAD158" s="3056"/>
      <c r="RAE158" s="3050"/>
      <c r="RAF158" s="3051"/>
      <c r="RAG158" s="3052"/>
      <c r="RAH158" s="3053"/>
      <c r="RAI158" s="3050"/>
      <c r="RAJ158" s="3054"/>
      <c r="RAK158" s="3029"/>
      <c r="RAL158" s="3055"/>
      <c r="RAM158" s="3056"/>
      <c r="RAN158" s="3057"/>
      <c r="RAO158" s="3058"/>
      <c r="RAP158" s="3059"/>
      <c r="RAQ158" s="3058"/>
      <c r="RAR158" s="3059"/>
      <c r="RAS158" s="3050"/>
      <c r="RAT158" s="3051"/>
      <c r="RAU158" s="3058"/>
      <c r="RAV158" s="3056"/>
      <c r="RAW158" s="3050"/>
      <c r="RAX158" s="3051"/>
      <c r="RAY158" s="3052"/>
      <c r="RAZ158" s="3053"/>
      <c r="RBA158" s="3050"/>
      <c r="RBB158" s="3054"/>
      <c r="RBC158" s="3029"/>
      <c r="RBD158" s="3055"/>
      <c r="RBE158" s="3056"/>
      <c r="RBF158" s="3057"/>
      <c r="RBG158" s="3058"/>
      <c r="RBH158" s="3059"/>
      <c r="RBI158" s="3058"/>
      <c r="RBJ158" s="3059"/>
      <c r="RBK158" s="3050"/>
      <c r="RBL158" s="3051"/>
      <c r="RBM158" s="3058"/>
      <c r="RBN158" s="3056"/>
      <c r="RBO158" s="3050"/>
      <c r="RBP158" s="3051"/>
      <c r="RBQ158" s="3052"/>
      <c r="RBR158" s="3053"/>
      <c r="RBS158" s="3050"/>
      <c r="RBT158" s="3054"/>
      <c r="RBU158" s="3029"/>
      <c r="RBV158" s="3055"/>
      <c r="RBW158" s="3056"/>
      <c r="RBX158" s="3057"/>
      <c r="RBY158" s="3058"/>
      <c r="RBZ158" s="3059"/>
      <c r="RCA158" s="3058"/>
      <c r="RCB158" s="3059"/>
      <c r="RCC158" s="3050"/>
      <c r="RCD158" s="3051"/>
      <c r="RCE158" s="3058"/>
      <c r="RCF158" s="3056"/>
      <c r="RCG158" s="3050"/>
      <c r="RCH158" s="3051"/>
      <c r="RCI158" s="3052"/>
      <c r="RCJ158" s="3053"/>
      <c r="RCK158" s="3050"/>
      <c r="RCL158" s="3054"/>
      <c r="RCM158" s="3029"/>
      <c r="RCN158" s="3055"/>
      <c r="RCO158" s="3056"/>
      <c r="RCP158" s="3057"/>
      <c r="RCQ158" s="3058"/>
      <c r="RCR158" s="3059"/>
      <c r="RCS158" s="3058"/>
      <c r="RCT158" s="3059"/>
      <c r="RCU158" s="3050"/>
      <c r="RCV158" s="3051"/>
      <c r="RCW158" s="3058"/>
      <c r="RCX158" s="3056"/>
      <c r="RCY158" s="3050"/>
      <c r="RCZ158" s="3051"/>
      <c r="RDA158" s="3052"/>
      <c r="RDB158" s="3053"/>
      <c r="RDC158" s="3050"/>
      <c r="RDD158" s="3054"/>
      <c r="RDE158" s="3029"/>
      <c r="RDF158" s="3055"/>
      <c r="RDG158" s="3056"/>
      <c r="RDH158" s="3057"/>
      <c r="RDI158" s="3058"/>
      <c r="RDJ158" s="3059"/>
      <c r="RDK158" s="3058"/>
      <c r="RDL158" s="3059"/>
      <c r="RDM158" s="3050"/>
      <c r="RDN158" s="3051"/>
      <c r="RDO158" s="3058"/>
      <c r="RDP158" s="3056"/>
      <c r="RDQ158" s="3050"/>
      <c r="RDR158" s="3051"/>
      <c r="RDS158" s="3052"/>
      <c r="RDT158" s="3053"/>
      <c r="RDU158" s="3050"/>
      <c r="RDV158" s="3054"/>
      <c r="RDW158" s="3029"/>
      <c r="RDX158" s="3055"/>
      <c r="RDY158" s="3056"/>
      <c r="RDZ158" s="3057"/>
      <c r="REA158" s="3058"/>
      <c r="REB158" s="3059"/>
      <c r="REC158" s="3058"/>
      <c r="RED158" s="3059"/>
      <c r="REE158" s="3050"/>
      <c r="REF158" s="3051"/>
      <c r="REG158" s="3058"/>
      <c r="REH158" s="3056"/>
      <c r="REI158" s="3050"/>
      <c r="REJ158" s="3051"/>
      <c r="REK158" s="3052"/>
      <c r="REL158" s="3053"/>
      <c r="REM158" s="3050"/>
      <c r="REN158" s="3054"/>
      <c r="REO158" s="3029"/>
      <c r="REP158" s="3055"/>
      <c r="REQ158" s="3056"/>
      <c r="RER158" s="3057"/>
      <c r="RES158" s="3058"/>
      <c r="RET158" s="3059"/>
      <c r="REU158" s="3058"/>
      <c r="REV158" s="3059"/>
      <c r="REW158" s="3050"/>
      <c r="REX158" s="3051"/>
      <c r="REY158" s="3058"/>
      <c r="REZ158" s="3056"/>
      <c r="RFA158" s="3050"/>
      <c r="RFB158" s="3051"/>
      <c r="RFC158" s="3052"/>
      <c r="RFD158" s="3053"/>
      <c r="RFE158" s="3050"/>
      <c r="RFF158" s="3054"/>
      <c r="RFG158" s="3029"/>
      <c r="RFH158" s="3055"/>
      <c r="RFI158" s="3056"/>
      <c r="RFJ158" s="3057"/>
      <c r="RFK158" s="3058"/>
      <c r="RFL158" s="3059"/>
      <c r="RFM158" s="3058"/>
      <c r="RFN158" s="3059"/>
      <c r="RFO158" s="3050"/>
      <c r="RFP158" s="3051"/>
      <c r="RFQ158" s="3058"/>
      <c r="RFR158" s="3056"/>
      <c r="RFS158" s="3050"/>
      <c r="RFT158" s="3051"/>
      <c r="RFU158" s="3052"/>
      <c r="RFV158" s="3053"/>
      <c r="RFW158" s="3050"/>
      <c r="RFX158" s="3054"/>
      <c r="RFY158" s="3029"/>
      <c r="RFZ158" s="3055"/>
      <c r="RGA158" s="3056"/>
      <c r="RGB158" s="3057"/>
      <c r="RGC158" s="3058"/>
      <c r="RGD158" s="3059"/>
      <c r="RGE158" s="3058"/>
      <c r="RGF158" s="3059"/>
      <c r="RGG158" s="3050"/>
      <c r="RGH158" s="3051"/>
      <c r="RGI158" s="3058"/>
      <c r="RGJ158" s="3056"/>
      <c r="RGK158" s="3050"/>
      <c r="RGL158" s="3051"/>
      <c r="RGM158" s="3052"/>
      <c r="RGN158" s="3053"/>
      <c r="RGO158" s="3050"/>
      <c r="RGP158" s="3054"/>
      <c r="RGQ158" s="3029"/>
      <c r="RGR158" s="3055"/>
      <c r="RGS158" s="3056"/>
      <c r="RGT158" s="3057"/>
      <c r="RGU158" s="3058"/>
      <c r="RGV158" s="3059"/>
      <c r="RGW158" s="3058"/>
      <c r="RGX158" s="3059"/>
      <c r="RGY158" s="3050"/>
      <c r="RGZ158" s="3051"/>
      <c r="RHA158" s="3058"/>
      <c r="RHB158" s="3056"/>
      <c r="RHC158" s="3050"/>
      <c r="RHD158" s="3051"/>
      <c r="RHE158" s="3052"/>
      <c r="RHF158" s="3053"/>
      <c r="RHG158" s="3050"/>
      <c r="RHH158" s="3054"/>
      <c r="RHI158" s="3029"/>
      <c r="RHJ158" s="3055"/>
      <c r="RHK158" s="3056"/>
      <c r="RHL158" s="3057"/>
      <c r="RHM158" s="3058"/>
      <c r="RHN158" s="3059"/>
      <c r="RHO158" s="3058"/>
      <c r="RHP158" s="3059"/>
      <c r="RHQ158" s="3050"/>
      <c r="RHR158" s="3051"/>
      <c r="RHS158" s="3058"/>
      <c r="RHT158" s="3056"/>
      <c r="RHU158" s="3050"/>
      <c r="RHV158" s="3051"/>
      <c r="RHW158" s="3052"/>
      <c r="RHX158" s="3053"/>
      <c r="RHY158" s="3050"/>
      <c r="RHZ158" s="3054"/>
      <c r="RIA158" s="3029"/>
      <c r="RIB158" s="3055"/>
      <c r="RIC158" s="3056"/>
      <c r="RID158" s="3057"/>
      <c r="RIE158" s="3058"/>
      <c r="RIF158" s="3059"/>
      <c r="RIG158" s="3058"/>
      <c r="RIH158" s="3059"/>
      <c r="RII158" s="3050"/>
      <c r="RIJ158" s="3051"/>
      <c r="RIK158" s="3058"/>
      <c r="RIL158" s="3056"/>
      <c r="RIM158" s="3050"/>
      <c r="RIN158" s="3051"/>
      <c r="RIO158" s="3052"/>
      <c r="RIP158" s="3053"/>
      <c r="RIQ158" s="3050"/>
      <c r="RIR158" s="3054"/>
      <c r="RIS158" s="3029"/>
      <c r="RIT158" s="3055"/>
      <c r="RIU158" s="3056"/>
      <c r="RIV158" s="3057"/>
      <c r="RIW158" s="3058"/>
      <c r="RIX158" s="3059"/>
      <c r="RIY158" s="3058"/>
      <c r="RIZ158" s="3059"/>
      <c r="RJA158" s="3050"/>
      <c r="RJB158" s="3051"/>
      <c r="RJC158" s="3058"/>
      <c r="RJD158" s="3056"/>
      <c r="RJE158" s="3050"/>
      <c r="RJF158" s="3051"/>
      <c r="RJG158" s="3052"/>
      <c r="RJH158" s="3053"/>
      <c r="RJI158" s="3050"/>
      <c r="RJJ158" s="3054"/>
      <c r="RJK158" s="3029"/>
      <c r="RJL158" s="3055"/>
      <c r="RJM158" s="3056"/>
      <c r="RJN158" s="3057"/>
      <c r="RJO158" s="3058"/>
      <c r="RJP158" s="3059"/>
      <c r="RJQ158" s="3058"/>
      <c r="RJR158" s="3059"/>
      <c r="RJS158" s="3050"/>
      <c r="RJT158" s="3051"/>
      <c r="RJU158" s="3058"/>
      <c r="RJV158" s="3056"/>
      <c r="RJW158" s="3050"/>
      <c r="RJX158" s="3051"/>
      <c r="RJY158" s="3052"/>
      <c r="RJZ158" s="3053"/>
      <c r="RKA158" s="3050"/>
      <c r="RKB158" s="3054"/>
      <c r="RKC158" s="3029"/>
      <c r="RKD158" s="3055"/>
      <c r="RKE158" s="3056"/>
      <c r="RKF158" s="3057"/>
      <c r="RKG158" s="3058"/>
      <c r="RKH158" s="3059"/>
      <c r="RKI158" s="3058"/>
      <c r="RKJ158" s="3059"/>
      <c r="RKK158" s="3050"/>
      <c r="RKL158" s="3051"/>
      <c r="RKM158" s="3058"/>
      <c r="RKN158" s="3056"/>
      <c r="RKO158" s="3050"/>
      <c r="RKP158" s="3051"/>
      <c r="RKQ158" s="3052"/>
      <c r="RKR158" s="3053"/>
      <c r="RKS158" s="3050"/>
      <c r="RKT158" s="3054"/>
      <c r="RKU158" s="3029"/>
      <c r="RKV158" s="3055"/>
      <c r="RKW158" s="3056"/>
      <c r="RKX158" s="3057"/>
      <c r="RKY158" s="3058"/>
      <c r="RKZ158" s="3059"/>
      <c r="RLA158" s="3058"/>
      <c r="RLB158" s="3059"/>
      <c r="RLC158" s="3050"/>
      <c r="RLD158" s="3051"/>
      <c r="RLE158" s="3058"/>
      <c r="RLF158" s="3056"/>
      <c r="RLG158" s="3050"/>
      <c r="RLH158" s="3051"/>
      <c r="RLI158" s="3052"/>
      <c r="RLJ158" s="3053"/>
      <c r="RLK158" s="3050"/>
      <c r="RLL158" s="3054"/>
      <c r="RLM158" s="3029"/>
      <c r="RLN158" s="3055"/>
      <c r="RLO158" s="3056"/>
      <c r="RLP158" s="3057"/>
      <c r="RLQ158" s="3058"/>
      <c r="RLR158" s="3059"/>
      <c r="RLS158" s="3058"/>
      <c r="RLT158" s="3059"/>
      <c r="RLU158" s="3050"/>
      <c r="RLV158" s="3051"/>
      <c r="RLW158" s="3058"/>
      <c r="RLX158" s="3056"/>
      <c r="RLY158" s="3050"/>
      <c r="RLZ158" s="3051"/>
      <c r="RMA158" s="3052"/>
      <c r="RMB158" s="3053"/>
      <c r="RMC158" s="3050"/>
      <c r="RMD158" s="3054"/>
      <c r="RME158" s="3029"/>
      <c r="RMF158" s="3055"/>
      <c r="RMG158" s="3056"/>
      <c r="RMH158" s="3057"/>
      <c r="RMI158" s="3058"/>
      <c r="RMJ158" s="3059"/>
      <c r="RMK158" s="3058"/>
      <c r="RML158" s="3059"/>
      <c r="RMM158" s="3050"/>
      <c r="RMN158" s="3051"/>
      <c r="RMO158" s="3058"/>
      <c r="RMP158" s="3056"/>
      <c r="RMQ158" s="3050"/>
      <c r="RMR158" s="3051"/>
      <c r="RMS158" s="3052"/>
      <c r="RMT158" s="3053"/>
      <c r="RMU158" s="3050"/>
      <c r="RMV158" s="3054"/>
      <c r="RMW158" s="3029"/>
      <c r="RMX158" s="3055"/>
      <c r="RMY158" s="3056"/>
      <c r="RMZ158" s="3057"/>
      <c r="RNA158" s="3058"/>
      <c r="RNB158" s="3059"/>
      <c r="RNC158" s="3058"/>
      <c r="RND158" s="3059"/>
      <c r="RNE158" s="3050"/>
      <c r="RNF158" s="3051"/>
      <c r="RNG158" s="3058"/>
      <c r="RNH158" s="3056"/>
      <c r="RNI158" s="3050"/>
      <c r="RNJ158" s="3051"/>
      <c r="RNK158" s="3052"/>
      <c r="RNL158" s="3053"/>
      <c r="RNM158" s="3050"/>
      <c r="RNN158" s="3054"/>
      <c r="RNO158" s="3029"/>
      <c r="RNP158" s="3055"/>
      <c r="RNQ158" s="3056"/>
      <c r="RNR158" s="3057"/>
      <c r="RNS158" s="3058"/>
      <c r="RNT158" s="3059"/>
      <c r="RNU158" s="3058"/>
      <c r="RNV158" s="3059"/>
      <c r="RNW158" s="3050"/>
      <c r="RNX158" s="3051"/>
      <c r="RNY158" s="3058"/>
      <c r="RNZ158" s="3056"/>
      <c r="ROA158" s="3050"/>
      <c r="ROB158" s="3051"/>
      <c r="ROC158" s="3052"/>
      <c r="ROD158" s="3053"/>
      <c r="ROE158" s="3050"/>
      <c r="ROF158" s="3054"/>
      <c r="ROG158" s="3029"/>
      <c r="ROH158" s="3055"/>
      <c r="ROI158" s="3056"/>
      <c r="ROJ158" s="3057"/>
      <c r="ROK158" s="3058"/>
      <c r="ROL158" s="3059"/>
      <c r="ROM158" s="3058"/>
      <c r="RON158" s="3059"/>
      <c r="ROO158" s="3050"/>
      <c r="ROP158" s="3051"/>
      <c r="ROQ158" s="3058"/>
      <c r="ROR158" s="3056"/>
      <c r="ROS158" s="3050"/>
      <c r="ROT158" s="3051"/>
      <c r="ROU158" s="3052"/>
      <c r="ROV158" s="3053"/>
      <c r="ROW158" s="3050"/>
      <c r="ROX158" s="3054"/>
      <c r="ROY158" s="3029"/>
      <c r="ROZ158" s="3055"/>
      <c r="RPA158" s="3056"/>
      <c r="RPB158" s="3057"/>
      <c r="RPC158" s="3058"/>
      <c r="RPD158" s="3059"/>
      <c r="RPE158" s="3058"/>
      <c r="RPF158" s="3059"/>
      <c r="RPG158" s="3050"/>
      <c r="RPH158" s="3051"/>
      <c r="RPI158" s="3058"/>
      <c r="RPJ158" s="3056"/>
      <c r="RPK158" s="3050"/>
      <c r="RPL158" s="3051"/>
      <c r="RPM158" s="3052"/>
      <c r="RPN158" s="3053"/>
      <c r="RPO158" s="3050"/>
      <c r="RPP158" s="3054"/>
      <c r="RPQ158" s="3029"/>
      <c r="RPR158" s="3055"/>
      <c r="RPS158" s="3056"/>
      <c r="RPT158" s="3057"/>
      <c r="RPU158" s="3058"/>
      <c r="RPV158" s="3059"/>
      <c r="RPW158" s="3058"/>
      <c r="RPX158" s="3059"/>
      <c r="RPY158" s="3050"/>
      <c r="RPZ158" s="3051"/>
      <c r="RQA158" s="3058"/>
      <c r="RQB158" s="3056"/>
      <c r="RQC158" s="3050"/>
      <c r="RQD158" s="3051"/>
      <c r="RQE158" s="3052"/>
      <c r="RQF158" s="3053"/>
      <c r="RQG158" s="3050"/>
      <c r="RQH158" s="3054"/>
      <c r="RQI158" s="3029"/>
      <c r="RQJ158" s="3055"/>
      <c r="RQK158" s="3056"/>
      <c r="RQL158" s="3057"/>
      <c r="RQM158" s="3058"/>
      <c r="RQN158" s="3059"/>
      <c r="RQO158" s="3058"/>
      <c r="RQP158" s="3059"/>
      <c r="RQQ158" s="3050"/>
      <c r="RQR158" s="3051"/>
      <c r="RQS158" s="3058"/>
      <c r="RQT158" s="3056"/>
      <c r="RQU158" s="3050"/>
      <c r="RQV158" s="3051"/>
      <c r="RQW158" s="3052"/>
      <c r="RQX158" s="3053"/>
      <c r="RQY158" s="3050"/>
      <c r="RQZ158" s="3054"/>
      <c r="RRA158" s="3029"/>
      <c r="RRB158" s="3055"/>
      <c r="RRC158" s="3056"/>
      <c r="RRD158" s="3057"/>
      <c r="RRE158" s="3058"/>
      <c r="RRF158" s="3059"/>
      <c r="RRG158" s="3058"/>
      <c r="RRH158" s="3059"/>
      <c r="RRI158" s="3050"/>
      <c r="RRJ158" s="3051"/>
      <c r="RRK158" s="3058"/>
      <c r="RRL158" s="3056"/>
      <c r="RRM158" s="3050"/>
      <c r="RRN158" s="3051"/>
      <c r="RRO158" s="3052"/>
      <c r="RRP158" s="3053"/>
      <c r="RRQ158" s="3050"/>
      <c r="RRR158" s="3054"/>
      <c r="RRS158" s="3029"/>
      <c r="RRT158" s="3055"/>
      <c r="RRU158" s="3056"/>
      <c r="RRV158" s="3057"/>
      <c r="RRW158" s="3058"/>
      <c r="RRX158" s="3059"/>
      <c r="RRY158" s="3058"/>
      <c r="RRZ158" s="3059"/>
      <c r="RSA158" s="3050"/>
      <c r="RSB158" s="3051"/>
      <c r="RSC158" s="3058"/>
      <c r="RSD158" s="3056"/>
      <c r="RSE158" s="3050"/>
      <c r="RSF158" s="3051"/>
      <c r="RSG158" s="3052"/>
      <c r="RSH158" s="3053"/>
      <c r="RSI158" s="3050"/>
      <c r="RSJ158" s="3054"/>
      <c r="RSK158" s="3029"/>
      <c r="RSL158" s="3055"/>
      <c r="RSM158" s="3056"/>
      <c r="RSN158" s="3057"/>
      <c r="RSO158" s="3058"/>
      <c r="RSP158" s="3059"/>
      <c r="RSQ158" s="3058"/>
      <c r="RSR158" s="3059"/>
      <c r="RSS158" s="3050"/>
      <c r="RST158" s="3051"/>
      <c r="RSU158" s="3058"/>
      <c r="RSV158" s="3056"/>
      <c r="RSW158" s="3050"/>
      <c r="RSX158" s="3051"/>
      <c r="RSY158" s="3052"/>
      <c r="RSZ158" s="3053"/>
      <c r="RTA158" s="3050"/>
      <c r="RTB158" s="3054"/>
      <c r="RTC158" s="3029"/>
      <c r="RTD158" s="3055"/>
      <c r="RTE158" s="3056"/>
      <c r="RTF158" s="3057"/>
      <c r="RTG158" s="3058"/>
      <c r="RTH158" s="3059"/>
      <c r="RTI158" s="3058"/>
      <c r="RTJ158" s="3059"/>
      <c r="RTK158" s="3050"/>
      <c r="RTL158" s="3051"/>
      <c r="RTM158" s="3058"/>
      <c r="RTN158" s="3056"/>
      <c r="RTO158" s="3050"/>
      <c r="RTP158" s="3051"/>
      <c r="RTQ158" s="3052"/>
      <c r="RTR158" s="3053"/>
      <c r="RTS158" s="3050"/>
      <c r="RTT158" s="3054"/>
      <c r="RTU158" s="3029"/>
      <c r="RTV158" s="3055"/>
      <c r="RTW158" s="3056"/>
      <c r="RTX158" s="3057"/>
      <c r="RTY158" s="3058"/>
      <c r="RTZ158" s="3059"/>
      <c r="RUA158" s="3058"/>
      <c r="RUB158" s="3059"/>
      <c r="RUC158" s="3050"/>
      <c r="RUD158" s="3051"/>
      <c r="RUE158" s="3058"/>
      <c r="RUF158" s="3056"/>
      <c r="RUG158" s="3050"/>
      <c r="RUH158" s="3051"/>
      <c r="RUI158" s="3052"/>
      <c r="RUJ158" s="3053"/>
      <c r="RUK158" s="3050"/>
      <c r="RUL158" s="3054"/>
      <c r="RUM158" s="3029"/>
      <c r="RUN158" s="3055"/>
      <c r="RUO158" s="3056"/>
      <c r="RUP158" s="3057"/>
      <c r="RUQ158" s="3058"/>
      <c r="RUR158" s="3059"/>
      <c r="RUS158" s="3058"/>
      <c r="RUT158" s="3059"/>
      <c r="RUU158" s="3050"/>
      <c r="RUV158" s="3051"/>
      <c r="RUW158" s="3058"/>
      <c r="RUX158" s="3056"/>
      <c r="RUY158" s="3050"/>
      <c r="RUZ158" s="3051"/>
      <c r="RVA158" s="3052"/>
      <c r="RVB158" s="3053"/>
      <c r="RVC158" s="3050"/>
      <c r="RVD158" s="3054"/>
      <c r="RVE158" s="3029"/>
      <c r="RVF158" s="3055"/>
      <c r="RVG158" s="3056"/>
      <c r="RVH158" s="3057"/>
      <c r="RVI158" s="3058"/>
      <c r="RVJ158" s="3059"/>
      <c r="RVK158" s="3058"/>
      <c r="RVL158" s="3059"/>
      <c r="RVM158" s="3050"/>
      <c r="RVN158" s="3051"/>
      <c r="RVO158" s="3058"/>
      <c r="RVP158" s="3056"/>
      <c r="RVQ158" s="3050"/>
      <c r="RVR158" s="3051"/>
      <c r="RVS158" s="3052"/>
      <c r="RVT158" s="3053"/>
      <c r="RVU158" s="3050"/>
      <c r="RVV158" s="3054"/>
      <c r="RVW158" s="3029"/>
      <c r="RVX158" s="3055"/>
      <c r="RVY158" s="3056"/>
      <c r="RVZ158" s="3057"/>
      <c r="RWA158" s="3058"/>
      <c r="RWB158" s="3059"/>
      <c r="RWC158" s="3058"/>
      <c r="RWD158" s="3059"/>
      <c r="RWE158" s="3050"/>
      <c r="RWF158" s="3051"/>
      <c r="RWG158" s="3058"/>
      <c r="RWH158" s="3056"/>
      <c r="RWI158" s="3050"/>
      <c r="RWJ158" s="3051"/>
      <c r="RWK158" s="3052"/>
      <c r="RWL158" s="3053"/>
      <c r="RWM158" s="3050"/>
      <c r="RWN158" s="3054"/>
      <c r="RWO158" s="3029"/>
      <c r="RWP158" s="3055"/>
      <c r="RWQ158" s="3056"/>
      <c r="RWR158" s="3057"/>
      <c r="RWS158" s="3058"/>
      <c r="RWT158" s="3059"/>
      <c r="RWU158" s="3058"/>
      <c r="RWV158" s="3059"/>
      <c r="RWW158" s="3050"/>
      <c r="RWX158" s="3051"/>
      <c r="RWY158" s="3058"/>
      <c r="RWZ158" s="3056"/>
      <c r="RXA158" s="3050"/>
      <c r="RXB158" s="3051"/>
      <c r="RXC158" s="3052"/>
      <c r="RXD158" s="3053"/>
      <c r="RXE158" s="3050"/>
      <c r="RXF158" s="3054"/>
      <c r="RXG158" s="3029"/>
      <c r="RXH158" s="3055"/>
      <c r="RXI158" s="3056"/>
      <c r="RXJ158" s="3057"/>
      <c r="RXK158" s="3058"/>
      <c r="RXL158" s="3059"/>
      <c r="RXM158" s="3058"/>
      <c r="RXN158" s="3059"/>
      <c r="RXO158" s="3050"/>
      <c r="RXP158" s="3051"/>
      <c r="RXQ158" s="3058"/>
      <c r="RXR158" s="3056"/>
      <c r="RXS158" s="3050"/>
      <c r="RXT158" s="3051"/>
      <c r="RXU158" s="3052"/>
      <c r="RXV158" s="3053"/>
      <c r="RXW158" s="3050"/>
      <c r="RXX158" s="3054"/>
      <c r="RXY158" s="3029"/>
      <c r="RXZ158" s="3055"/>
      <c r="RYA158" s="3056"/>
      <c r="RYB158" s="3057"/>
      <c r="RYC158" s="3058"/>
      <c r="RYD158" s="3059"/>
      <c r="RYE158" s="3058"/>
      <c r="RYF158" s="3059"/>
      <c r="RYG158" s="3050"/>
      <c r="RYH158" s="3051"/>
      <c r="RYI158" s="3058"/>
      <c r="RYJ158" s="3056"/>
      <c r="RYK158" s="3050"/>
      <c r="RYL158" s="3051"/>
      <c r="RYM158" s="3052"/>
      <c r="RYN158" s="3053"/>
      <c r="RYO158" s="3050"/>
      <c r="RYP158" s="3054"/>
      <c r="RYQ158" s="3029"/>
      <c r="RYR158" s="3055"/>
      <c r="RYS158" s="3056"/>
      <c r="RYT158" s="3057"/>
      <c r="RYU158" s="3058"/>
      <c r="RYV158" s="3059"/>
      <c r="RYW158" s="3058"/>
      <c r="RYX158" s="3059"/>
      <c r="RYY158" s="3050"/>
      <c r="RYZ158" s="3051"/>
      <c r="RZA158" s="3058"/>
      <c r="RZB158" s="3056"/>
      <c r="RZC158" s="3050"/>
      <c r="RZD158" s="3051"/>
      <c r="RZE158" s="3052"/>
      <c r="RZF158" s="3053"/>
      <c r="RZG158" s="3050"/>
      <c r="RZH158" s="3054"/>
      <c r="RZI158" s="3029"/>
      <c r="RZJ158" s="3055"/>
      <c r="RZK158" s="3056"/>
      <c r="RZL158" s="3057"/>
      <c r="RZM158" s="3058"/>
      <c r="RZN158" s="3059"/>
      <c r="RZO158" s="3058"/>
      <c r="RZP158" s="3059"/>
      <c r="RZQ158" s="3050"/>
      <c r="RZR158" s="3051"/>
      <c r="RZS158" s="3058"/>
      <c r="RZT158" s="3056"/>
      <c r="RZU158" s="3050"/>
      <c r="RZV158" s="3051"/>
      <c r="RZW158" s="3052"/>
      <c r="RZX158" s="3053"/>
      <c r="RZY158" s="3050"/>
      <c r="RZZ158" s="3054"/>
      <c r="SAA158" s="3029"/>
      <c r="SAB158" s="3055"/>
      <c r="SAC158" s="3056"/>
      <c r="SAD158" s="3057"/>
      <c r="SAE158" s="3058"/>
      <c r="SAF158" s="3059"/>
      <c r="SAG158" s="3058"/>
      <c r="SAH158" s="3059"/>
      <c r="SAI158" s="3050"/>
      <c r="SAJ158" s="3051"/>
      <c r="SAK158" s="3058"/>
      <c r="SAL158" s="3056"/>
      <c r="SAM158" s="3050"/>
      <c r="SAN158" s="3051"/>
      <c r="SAO158" s="3052"/>
      <c r="SAP158" s="3053"/>
      <c r="SAQ158" s="3050"/>
      <c r="SAR158" s="3054"/>
      <c r="SAS158" s="3029"/>
      <c r="SAT158" s="3055"/>
      <c r="SAU158" s="3056"/>
      <c r="SAV158" s="3057"/>
      <c r="SAW158" s="3058"/>
      <c r="SAX158" s="3059"/>
      <c r="SAY158" s="3058"/>
      <c r="SAZ158" s="3059"/>
      <c r="SBA158" s="3050"/>
      <c r="SBB158" s="3051"/>
      <c r="SBC158" s="3058"/>
      <c r="SBD158" s="3056"/>
      <c r="SBE158" s="3050"/>
      <c r="SBF158" s="3051"/>
      <c r="SBG158" s="3052"/>
      <c r="SBH158" s="3053"/>
      <c r="SBI158" s="3050"/>
      <c r="SBJ158" s="3054"/>
      <c r="SBK158" s="3029"/>
      <c r="SBL158" s="3055"/>
      <c r="SBM158" s="3056"/>
      <c r="SBN158" s="3057"/>
      <c r="SBO158" s="3058"/>
      <c r="SBP158" s="3059"/>
      <c r="SBQ158" s="3058"/>
      <c r="SBR158" s="3059"/>
      <c r="SBS158" s="3050"/>
      <c r="SBT158" s="3051"/>
      <c r="SBU158" s="3058"/>
      <c r="SBV158" s="3056"/>
      <c r="SBW158" s="3050"/>
      <c r="SBX158" s="3051"/>
      <c r="SBY158" s="3052"/>
      <c r="SBZ158" s="3053"/>
      <c r="SCA158" s="3050"/>
      <c r="SCB158" s="3054"/>
      <c r="SCC158" s="3029"/>
      <c r="SCD158" s="3055"/>
      <c r="SCE158" s="3056"/>
      <c r="SCF158" s="3057"/>
      <c r="SCG158" s="3058"/>
      <c r="SCH158" s="3059"/>
      <c r="SCI158" s="3058"/>
      <c r="SCJ158" s="3059"/>
      <c r="SCK158" s="3050"/>
      <c r="SCL158" s="3051"/>
      <c r="SCM158" s="3058"/>
      <c r="SCN158" s="3056"/>
      <c r="SCO158" s="3050"/>
      <c r="SCP158" s="3051"/>
      <c r="SCQ158" s="3052"/>
      <c r="SCR158" s="3053"/>
      <c r="SCS158" s="3050"/>
      <c r="SCT158" s="3054"/>
      <c r="SCU158" s="3029"/>
      <c r="SCV158" s="3055"/>
      <c r="SCW158" s="3056"/>
      <c r="SCX158" s="3057"/>
      <c r="SCY158" s="3058"/>
      <c r="SCZ158" s="3059"/>
      <c r="SDA158" s="3058"/>
      <c r="SDB158" s="3059"/>
      <c r="SDC158" s="3050"/>
      <c r="SDD158" s="3051"/>
      <c r="SDE158" s="3058"/>
      <c r="SDF158" s="3056"/>
      <c r="SDG158" s="3050"/>
      <c r="SDH158" s="3051"/>
      <c r="SDI158" s="3052"/>
      <c r="SDJ158" s="3053"/>
      <c r="SDK158" s="3050"/>
      <c r="SDL158" s="3054"/>
      <c r="SDM158" s="3029"/>
      <c r="SDN158" s="3055"/>
      <c r="SDO158" s="3056"/>
      <c r="SDP158" s="3057"/>
      <c r="SDQ158" s="3058"/>
      <c r="SDR158" s="3059"/>
      <c r="SDS158" s="3058"/>
      <c r="SDT158" s="3059"/>
      <c r="SDU158" s="3050"/>
      <c r="SDV158" s="3051"/>
      <c r="SDW158" s="3058"/>
      <c r="SDX158" s="3056"/>
      <c r="SDY158" s="3050"/>
      <c r="SDZ158" s="3051"/>
      <c r="SEA158" s="3052"/>
      <c r="SEB158" s="3053"/>
      <c r="SEC158" s="3050"/>
      <c r="SED158" s="3054"/>
      <c r="SEE158" s="3029"/>
      <c r="SEF158" s="3055"/>
      <c r="SEG158" s="3056"/>
      <c r="SEH158" s="3057"/>
      <c r="SEI158" s="3058"/>
      <c r="SEJ158" s="3059"/>
      <c r="SEK158" s="3058"/>
      <c r="SEL158" s="3059"/>
      <c r="SEM158" s="3050"/>
      <c r="SEN158" s="3051"/>
      <c r="SEO158" s="3058"/>
      <c r="SEP158" s="3056"/>
      <c r="SEQ158" s="3050"/>
      <c r="SER158" s="3051"/>
      <c r="SES158" s="3052"/>
      <c r="SET158" s="3053"/>
      <c r="SEU158" s="3050"/>
      <c r="SEV158" s="3054"/>
      <c r="SEW158" s="3029"/>
      <c r="SEX158" s="3055"/>
      <c r="SEY158" s="3056"/>
      <c r="SEZ158" s="3057"/>
      <c r="SFA158" s="3058"/>
      <c r="SFB158" s="3059"/>
      <c r="SFC158" s="3058"/>
      <c r="SFD158" s="3059"/>
      <c r="SFE158" s="3050"/>
      <c r="SFF158" s="3051"/>
      <c r="SFG158" s="3058"/>
      <c r="SFH158" s="3056"/>
      <c r="SFI158" s="3050"/>
      <c r="SFJ158" s="3051"/>
      <c r="SFK158" s="3052"/>
      <c r="SFL158" s="3053"/>
      <c r="SFM158" s="3050"/>
      <c r="SFN158" s="3054"/>
      <c r="SFO158" s="3029"/>
      <c r="SFP158" s="3055"/>
      <c r="SFQ158" s="3056"/>
      <c r="SFR158" s="3057"/>
      <c r="SFS158" s="3058"/>
      <c r="SFT158" s="3059"/>
      <c r="SFU158" s="3058"/>
      <c r="SFV158" s="3059"/>
      <c r="SFW158" s="3050"/>
      <c r="SFX158" s="3051"/>
      <c r="SFY158" s="3058"/>
      <c r="SFZ158" s="3056"/>
      <c r="SGA158" s="3050"/>
      <c r="SGB158" s="3051"/>
      <c r="SGC158" s="3052"/>
      <c r="SGD158" s="3053"/>
      <c r="SGE158" s="3050"/>
      <c r="SGF158" s="3054"/>
      <c r="SGG158" s="3029"/>
      <c r="SGH158" s="3055"/>
      <c r="SGI158" s="3056"/>
      <c r="SGJ158" s="3057"/>
      <c r="SGK158" s="3058"/>
      <c r="SGL158" s="3059"/>
      <c r="SGM158" s="3058"/>
      <c r="SGN158" s="3059"/>
      <c r="SGO158" s="3050"/>
      <c r="SGP158" s="3051"/>
      <c r="SGQ158" s="3058"/>
      <c r="SGR158" s="3056"/>
      <c r="SGS158" s="3050"/>
      <c r="SGT158" s="3051"/>
      <c r="SGU158" s="3052"/>
      <c r="SGV158" s="3053"/>
      <c r="SGW158" s="3050"/>
      <c r="SGX158" s="3054"/>
      <c r="SGY158" s="3029"/>
      <c r="SGZ158" s="3055"/>
      <c r="SHA158" s="3056"/>
      <c r="SHB158" s="3057"/>
      <c r="SHC158" s="3058"/>
      <c r="SHD158" s="3059"/>
      <c r="SHE158" s="3058"/>
      <c r="SHF158" s="3059"/>
      <c r="SHG158" s="3050"/>
      <c r="SHH158" s="3051"/>
      <c r="SHI158" s="3058"/>
      <c r="SHJ158" s="3056"/>
      <c r="SHK158" s="3050"/>
      <c r="SHL158" s="3051"/>
      <c r="SHM158" s="3052"/>
      <c r="SHN158" s="3053"/>
      <c r="SHO158" s="3050"/>
      <c r="SHP158" s="3054"/>
      <c r="SHQ158" s="3029"/>
      <c r="SHR158" s="3055"/>
      <c r="SHS158" s="3056"/>
      <c r="SHT158" s="3057"/>
      <c r="SHU158" s="3058"/>
      <c r="SHV158" s="3059"/>
      <c r="SHW158" s="3058"/>
      <c r="SHX158" s="3059"/>
      <c r="SHY158" s="3050"/>
      <c r="SHZ158" s="3051"/>
      <c r="SIA158" s="3058"/>
      <c r="SIB158" s="3056"/>
      <c r="SIC158" s="3050"/>
      <c r="SID158" s="3051"/>
      <c r="SIE158" s="3052"/>
      <c r="SIF158" s="3053"/>
      <c r="SIG158" s="3050"/>
      <c r="SIH158" s="3054"/>
      <c r="SII158" s="3029"/>
      <c r="SIJ158" s="3055"/>
      <c r="SIK158" s="3056"/>
      <c r="SIL158" s="3057"/>
      <c r="SIM158" s="3058"/>
      <c r="SIN158" s="3059"/>
      <c r="SIO158" s="3058"/>
      <c r="SIP158" s="3059"/>
      <c r="SIQ158" s="3050"/>
      <c r="SIR158" s="3051"/>
      <c r="SIS158" s="3058"/>
      <c r="SIT158" s="3056"/>
      <c r="SIU158" s="3050"/>
      <c r="SIV158" s="3051"/>
      <c r="SIW158" s="3052"/>
      <c r="SIX158" s="3053"/>
      <c r="SIY158" s="3050"/>
      <c r="SIZ158" s="3054"/>
      <c r="SJA158" s="3029"/>
      <c r="SJB158" s="3055"/>
      <c r="SJC158" s="3056"/>
      <c r="SJD158" s="3057"/>
      <c r="SJE158" s="3058"/>
      <c r="SJF158" s="3059"/>
      <c r="SJG158" s="3058"/>
      <c r="SJH158" s="3059"/>
      <c r="SJI158" s="3050"/>
      <c r="SJJ158" s="3051"/>
      <c r="SJK158" s="3058"/>
      <c r="SJL158" s="3056"/>
      <c r="SJM158" s="3050"/>
      <c r="SJN158" s="3051"/>
      <c r="SJO158" s="3052"/>
      <c r="SJP158" s="3053"/>
      <c r="SJQ158" s="3050"/>
      <c r="SJR158" s="3054"/>
      <c r="SJS158" s="3029"/>
      <c r="SJT158" s="3055"/>
      <c r="SJU158" s="3056"/>
      <c r="SJV158" s="3057"/>
      <c r="SJW158" s="3058"/>
      <c r="SJX158" s="3059"/>
      <c r="SJY158" s="3058"/>
      <c r="SJZ158" s="3059"/>
      <c r="SKA158" s="3050"/>
      <c r="SKB158" s="3051"/>
      <c r="SKC158" s="3058"/>
      <c r="SKD158" s="3056"/>
      <c r="SKE158" s="3050"/>
      <c r="SKF158" s="3051"/>
      <c r="SKG158" s="3052"/>
      <c r="SKH158" s="3053"/>
      <c r="SKI158" s="3050"/>
      <c r="SKJ158" s="3054"/>
      <c r="SKK158" s="3029"/>
      <c r="SKL158" s="3055"/>
      <c r="SKM158" s="3056"/>
      <c r="SKN158" s="3057"/>
      <c r="SKO158" s="3058"/>
      <c r="SKP158" s="3059"/>
      <c r="SKQ158" s="3058"/>
      <c r="SKR158" s="3059"/>
      <c r="SKS158" s="3050"/>
      <c r="SKT158" s="3051"/>
      <c r="SKU158" s="3058"/>
      <c r="SKV158" s="3056"/>
      <c r="SKW158" s="3050"/>
      <c r="SKX158" s="3051"/>
      <c r="SKY158" s="3052"/>
      <c r="SKZ158" s="3053"/>
      <c r="SLA158" s="3050"/>
      <c r="SLB158" s="3054"/>
      <c r="SLC158" s="3029"/>
      <c r="SLD158" s="3055"/>
      <c r="SLE158" s="3056"/>
      <c r="SLF158" s="3057"/>
      <c r="SLG158" s="3058"/>
      <c r="SLH158" s="3059"/>
      <c r="SLI158" s="3058"/>
      <c r="SLJ158" s="3059"/>
      <c r="SLK158" s="3050"/>
      <c r="SLL158" s="3051"/>
      <c r="SLM158" s="3058"/>
      <c r="SLN158" s="3056"/>
      <c r="SLO158" s="3050"/>
      <c r="SLP158" s="3051"/>
      <c r="SLQ158" s="3052"/>
      <c r="SLR158" s="3053"/>
      <c r="SLS158" s="3050"/>
      <c r="SLT158" s="3054"/>
      <c r="SLU158" s="3029"/>
      <c r="SLV158" s="3055"/>
      <c r="SLW158" s="3056"/>
      <c r="SLX158" s="3057"/>
      <c r="SLY158" s="3058"/>
      <c r="SLZ158" s="3059"/>
      <c r="SMA158" s="3058"/>
      <c r="SMB158" s="3059"/>
      <c r="SMC158" s="3050"/>
      <c r="SMD158" s="3051"/>
      <c r="SME158" s="3058"/>
      <c r="SMF158" s="3056"/>
      <c r="SMG158" s="3050"/>
      <c r="SMH158" s="3051"/>
      <c r="SMI158" s="3052"/>
      <c r="SMJ158" s="3053"/>
      <c r="SMK158" s="3050"/>
      <c r="SML158" s="3054"/>
      <c r="SMM158" s="3029"/>
      <c r="SMN158" s="3055"/>
      <c r="SMO158" s="3056"/>
      <c r="SMP158" s="3057"/>
      <c r="SMQ158" s="3058"/>
      <c r="SMR158" s="3059"/>
      <c r="SMS158" s="3058"/>
      <c r="SMT158" s="3059"/>
      <c r="SMU158" s="3050"/>
      <c r="SMV158" s="3051"/>
      <c r="SMW158" s="3058"/>
      <c r="SMX158" s="3056"/>
      <c r="SMY158" s="3050"/>
      <c r="SMZ158" s="3051"/>
      <c r="SNA158" s="3052"/>
      <c r="SNB158" s="3053"/>
      <c r="SNC158" s="3050"/>
      <c r="SND158" s="3054"/>
      <c r="SNE158" s="3029"/>
      <c r="SNF158" s="3055"/>
      <c r="SNG158" s="3056"/>
      <c r="SNH158" s="3057"/>
      <c r="SNI158" s="3058"/>
      <c r="SNJ158" s="3059"/>
      <c r="SNK158" s="3058"/>
      <c r="SNL158" s="3059"/>
      <c r="SNM158" s="3050"/>
      <c r="SNN158" s="3051"/>
      <c r="SNO158" s="3058"/>
      <c r="SNP158" s="3056"/>
      <c r="SNQ158" s="3050"/>
      <c r="SNR158" s="3051"/>
      <c r="SNS158" s="3052"/>
      <c r="SNT158" s="3053"/>
      <c r="SNU158" s="3050"/>
      <c r="SNV158" s="3054"/>
      <c r="SNW158" s="3029"/>
      <c r="SNX158" s="3055"/>
      <c r="SNY158" s="3056"/>
      <c r="SNZ158" s="3057"/>
      <c r="SOA158" s="3058"/>
      <c r="SOB158" s="3059"/>
      <c r="SOC158" s="3058"/>
      <c r="SOD158" s="3059"/>
      <c r="SOE158" s="3050"/>
      <c r="SOF158" s="3051"/>
      <c r="SOG158" s="3058"/>
      <c r="SOH158" s="3056"/>
      <c r="SOI158" s="3050"/>
      <c r="SOJ158" s="3051"/>
      <c r="SOK158" s="3052"/>
      <c r="SOL158" s="3053"/>
      <c r="SOM158" s="3050"/>
      <c r="SON158" s="3054"/>
      <c r="SOO158" s="3029"/>
      <c r="SOP158" s="3055"/>
      <c r="SOQ158" s="3056"/>
      <c r="SOR158" s="3057"/>
      <c r="SOS158" s="3058"/>
      <c r="SOT158" s="3059"/>
      <c r="SOU158" s="3058"/>
      <c r="SOV158" s="3059"/>
      <c r="SOW158" s="3050"/>
      <c r="SOX158" s="3051"/>
      <c r="SOY158" s="3058"/>
      <c r="SOZ158" s="3056"/>
      <c r="SPA158" s="3050"/>
      <c r="SPB158" s="3051"/>
      <c r="SPC158" s="3052"/>
      <c r="SPD158" s="3053"/>
      <c r="SPE158" s="3050"/>
      <c r="SPF158" s="3054"/>
      <c r="SPG158" s="3029"/>
      <c r="SPH158" s="3055"/>
      <c r="SPI158" s="3056"/>
      <c r="SPJ158" s="3057"/>
      <c r="SPK158" s="3058"/>
      <c r="SPL158" s="3059"/>
      <c r="SPM158" s="3058"/>
      <c r="SPN158" s="3059"/>
      <c r="SPO158" s="3050"/>
      <c r="SPP158" s="3051"/>
      <c r="SPQ158" s="3058"/>
      <c r="SPR158" s="3056"/>
      <c r="SPS158" s="3050"/>
      <c r="SPT158" s="3051"/>
      <c r="SPU158" s="3052"/>
      <c r="SPV158" s="3053"/>
      <c r="SPW158" s="3050"/>
      <c r="SPX158" s="3054"/>
      <c r="SPY158" s="3029"/>
      <c r="SPZ158" s="3055"/>
      <c r="SQA158" s="3056"/>
      <c r="SQB158" s="3057"/>
      <c r="SQC158" s="3058"/>
      <c r="SQD158" s="3059"/>
      <c r="SQE158" s="3058"/>
      <c r="SQF158" s="3059"/>
      <c r="SQG158" s="3050"/>
      <c r="SQH158" s="3051"/>
      <c r="SQI158" s="3058"/>
      <c r="SQJ158" s="3056"/>
      <c r="SQK158" s="3050"/>
      <c r="SQL158" s="3051"/>
      <c r="SQM158" s="3052"/>
      <c r="SQN158" s="3053"/>
      <c r="SQO158" s="3050"/>
      <c r="SQP158" s="3054"/>
      <c r="SQQ158" s="3029"/>
      <c r="SQR158" s="3055"/>
      <c r="SQS158" s="3056"/>
      <c r="SQT158" s="3057"/>
      <c r="SQU158" s="3058"/>
      <c r="SQV158" s="3059"/>
      <c r="SQW158" s="3058"/>
      <c r="SQX158" s="3059"/>
      <c r="SQY158" s="3050"/>
      <c r="SQZ158" s="3051"/>
      <c r="SRA158" s="3058"/>
      <c r="SRB158" s="3056"/>
      <c r="SRC158" s="3050"/>
      <c r="SRD158" s="3051"/>
      <c r="SRE158" s="3052"/>
      <c r="SRF158" s="3053"/>
      <c r="SRG158" s="3050"/>
      <c r="SRH158" s="3054"/>
      <c r="SRI158" s="3029"/>
      <c r="SRJ158" s="3055"/>
      <c r="SRK158" s="3056"/>
      <c r="SRL158" s="3057"/>
      <c r="SRM158" s="3058"/>
      <c r="SRN158" s="3059"/>
      <c r="SRO158" s="3058"/>
      <c r="SRP158" s="3059"/>
      <c r="SRQ158" s="3050"/>
      <c r="SRR158" s="3051"/>
      <c r="SRS158" s="3058"/>
      <c r="SRT158" s="3056"/>
      <c r="SRU158" s="3050"/>
      <c r="SRV158" s="3051"/>
      <c r="SRW158" s="3052"/>
      <c r="SRX158" s="3053"/>
      <c r="SRY158" s="3050"/>
      <c r="SRZ158" s="3054"/>
      <c r="SSA158" s="3029"/>
      <c r="SSB158" s="3055"/>
      <c r="SSC158" s="3056"/>
      <c r="SSD158" s="3057"/>
      <c r="SSE158" s="3058"/>
      <c r="SSF158" s="3059"/>
      <c r="SSG158" s="3058"/>
      <c r="SSH158" s="3059"/>
      <c r="SSI158" s="3050"/>
      <c r="SSJ158" s="3051"/>
      <c r="SSK158" s="3058"/>
      <c r="SSL158" s="3056"/>
      <c r="SSM158" s="3050"/>
      <c r="SSN158" s="3051"/>
      <c r="SSO158" s="3052"/>
      <c r="SSP158" s="3053"/>
      <c r="SSQ158" s="3050"/>
      <c r="SSR158" s="3054"/>
      <c r="SSS158" s="3029"/>
      <c r="SST158" s="3055"/>
      <c r="SSU158" s="3056"/>
      <c r="SSV158" s="3057"/>
      <c r="SSW158" s="3058"/>
      <c r="SSX158" s="3059"/>
      <c r="SSY158" s="3058"/>
      <c r="SSZ158" s="3059"/>
      <c r="STA158" s="3050"/>
      <c r="STB158" s="3051"/>
      <c r="STC158" s="3058"/>
      <c r="STD158" s="3056"/>
      <c r="STE158" s="3050"/>
      <c r="STF158" s="3051"/>
      <c r="STG158" s="3052"/>
      <c r="STH158" s="3053"/>
      <c r="STI158" s="3050"/>
      <c r="STJ158" s="3054"/>
      <c r="STK158" s="3029"/>
      <c r="STL158" s="3055"/>
      <c r="STM158" s="3056"/>
      <c r="STN158" s="3057"/>
      <c r="STO158" s="3058"/>
      <c r="STP158" s="3059"/>
      <c r="STQ158" s="3058"/>
      <c r="STR158" s="3059"/>
      <c r="STS158" s="3050"/>
      <c r="STT158" s="3051"/>
      <c r="STU158" s="3058"/>
      <c r="STV158" s="3056"/>
      <c r="STW158" s="3050"/>
      <c r="STX158" s="3051"/>
      <c r="STY158" s="3052"/>
      <c r="STZ158" s="3053"/>
      <c r="SUA158" s="3050"/>
      <c r="SUB158" s="3054"/>
      <c r="SUC158" s="3029"/>
      <c r="SUD158" s="3055"/>
      <c r="SUE158" s="3056"/>
      <c r="SUF158" s="3057"/>
      <c r="SUG158" s="3058"/>
      <c r="SUH158" s="3059"/>
      <c r="SUI158" s="3058"/>
      <c r="SUJ158" s="3059"/>
      <c r="SUK158" s="3050"/>
      <c r="SUL158" s="3051"/>
      <c r="SUM158" s="3058"/>
      <c r="SUN158" s="3056"/>
      <c r="SUO158" s="3050"/>
      <c r="SUP158" s="3051"/>
      <c r="SUQ158" s="3052"/>
      <c r="SUR158" s="3053"/>
      <c r="SUS158" s="3050"/>
      <c r="SUT158" s="3054"/>
      <c r="SUU158" s="3029"/>
      <c r="SUV158" s="3055"/>
      <c r="SUW158" s="3056"/>
      <c r="SUX158" s="3057"/>
      <c r="SUY158" s="3058"/>
      <c r="SUZ158" s="3059"/>
      <c r="SVA158" s="3058"/>
      <c r="SVB158" s="3059"/>
      <c r="SVC158" s="3050"/>
      <c r="SVD158" s="3051"/>
      <c r="SVE158" s="3058"/>
      <c r="SVF158" s="3056"/>
      <c r="SVG158" s="3050"/>
      <c r="SVH158" s="3051"/>
      <c r="SVI158" s="3052"/>
      <c r="SVJ158" s="3053"/>
      <c r="SVK158" s="3050"/>
      <c r="SVL158" s="3054"/>
      <c r="SVM158" s="3029"/>
      <c r="SVN158" s="3055"/>
      <c r="SVO158" s="3056"/>
      <c r="SVP158" s="3057"/>
      <c r="SVQ158" s="3058"/>
      <c r="SVR158" s="3059"/>
      <c r="SVS158" s="3058"/>
      <c r="SVT158" s="3059"/>
      <c r="SVU158" s="3050"/>
      <c r="SVV158" s="3051"/>
      <c r="SVW158" s="3058"/>
      <c r="SVX158" s="3056"/>
      <c r="SVY158" s="3050"/>
      <c r="SVZ158" s="3051"/>
      <c r="SWA158" s="3052"/>
      <c r="SWB158" s="3053"/>
      <c r="SWC158" s="3050"/>
      <c r="SWD158" s="3054"/>
      <c r="SWE158" s="3029"/>
      <c r="SWF158" s="3055"/>
      <c r="SWG158" s="3056"/>
      <c r="SWH158" s="3057"/>
      <c r="SWI158" s="3058"/>
      <c r="SWJ158" s="3059"/>
      <c r="SWK158" s="3058"/>
      <c r="SWL158" s="3059"/>
      <c r="SWM158" s="3050"/>
      <c r="SWN158" s="3051"/>
      <c r="SWO158" s="3058"/>
      <c r="SWP158" s="3056"/>
      <c r="SWQ158" s="3050"/>
      <c r="SWR158" s="3051"/>
      <c r="SWS158" s="3052"/>
      <c r="SWT158" s="3053"/>
      <c r="SWU158" s="3050"/>
      <c r="SWV158" s="3054"/>
      <c r="SWW158" s="3029"/>
      <c r="SWX158" s="3055"/>
      <c r="SWY158" s="3056"/>
      <c r="SWZ158" s="3057"/>
      <c r="SXA158" s="3058"/>
      <c r="SXB158" s="3059"/>
      <c r="SXC158" s="3058"/>
      <c r="SXD158" s="3059"/>
      <c r="SXE158" s="3050"/>
      <c r="SXF158" s="3051"/>
      <c r="SXG158" s="3058"/>
      <c r="SXH158" s="3056"/>
      <c r="SXI158" s="3050"/>
      <c r="SXJ158" s="3051"/>
      <c r="SXK158" s="3052"/>
      <c r="SXL158" s="3053"/>
      <c r="SXM158" s="3050"/>
      <c r="SXN158" s="3054"/>
      <c r="SXO158" s="3029"/>
      <c r="SXP158" s="3055"/>
      <c r="SXQ158" s="3056"/>
      <c r="SXR158" s="3057"/>
      <c r="SXS158" s="3058"/>
      <c r="SXT158" s="3059"/>
      <c r="SXU158" s="3058"/>
      <c r="SXV158" s="3059"/>
      <c r="SXW158" s="3050"/>
      <c r="SXX158" s="3051"/>
      <c r="SXY158" s="3058"/>
      <c r="SXZ158" s="3056"/>
      <c r="SYA158" s="3050"/>
      <c r="SYB158" s="3051"/>
      <c r="SYC158" s="3052"/>
      <c r="SYD158" s="3053"/>
      <c r="SYE158" s="3050"/>
      <c r="SYF158" s="3054"/>
      <c r="SYG158" s="3029"/>
      <c r="SYH158" s="3055"/>
      <c r="SYI158" s="3056"/>
      <c r="SYJ158" s="3057"/>
      <c r="SYK158" s="3058"/>
      <c r="SYL158" s="3059"/>
      <c r="SYM158" s="3058"/>
      <c r="SYN158" s="3059"/>
      <c r="SYO158" s="3050"/>
      <c r="SYP158" s="3051"/>
      <c r="SYQ158" s="3058"/>
      <c r="SYR158" s="3056"/>
      <c r="SYS158" s="3050"/>
      <c r="SYT158" s="3051"/>
      <c r="SYU158" s="3052"/>
      <c r="SYV158" s="3053"/>
      <c r="SYW158" s="3050"/>
      <c r="SYX158" s="3054"/>
      <c r="SYY158" s="3029"/>
      <c r="SYZ158" s="3055"/>
      <c r="SZA158" s="3056"/>
      <c r="SZB158" s="3057"/>
      <c r="SZC158" s="3058"/>
      <c r="SZD158" s="3059"/>
      <c r="SZE158" s="3058"/>
      <c r="SZF158" s="3059"/>
      <c r="SZG158" s="3050"/>
      <c r="SZH158" s="3051"/>
      <c r="SZI158" s="3058"/>
      <c r="SZJ158" s="3056"/>
      <c r="SZK158" s="3050"/>
      <c r="SZL158" s="3051"/>
      <c r="SZM158" s="3052"/>
      <c r="SZN158" s="3053"/>
      <c r="SZO158" s="3050"/>
      <c r="SZP158" s="3054"/>
      <c r="SZQ158" s="3029"/>
      <c r="SZR158" s="3055"/>
      <c r="SZS158" s="3056"/>
      <c r="SZT158" s="3057"/>
      <c r="SZU158" s="3058"/>
      <c r="SZV158" s="3059"/>
      <c r="SZW158" s="3058"/>
      <c r="SZX158" s="3059"/>
      <c r="SZY158" s="3050"/>
      <c r="SZZ158" s="3051"/>
      <c r="TAA158" s="3058"/>
      <c r="TAB158" s="3056"/>
      <c r="TAC158" s="3050"/>
      <c r="TAD158" s="3051"/>
      <c r="TAE158" s="3052"/>
      <c r="TAF158" s="3053"/>
      <c r="TAG158" s="3050"/>
      <c r="TAH158" s="3054"/>
      <c r="TAI158" s="3029"/>
      <c r="TAJ158" s="3055"/>
      <c r="TAK158" s="3056"/>
      <c r="TAL158" s="3057"/>
      <c r="TAM158" s="3058"/>
      <c r="TAN158" s="3059"/>
      <c r="TAO158" s="3058"/>
      <c r="TAP158" s="3059"/>
      <c r="TAQ158" s="3050"/>
      <c r="TAR158" s="3051"/>
      <c r="TAS158" s="3058"/>
      <c r="TAT158" s="3056"/>
      <c r="TAU158" s="3050"/>
      <c r="TAV158" s="3051"/>
      <c r="TAW158" s="3052"/>
      <c r="TAX158" s="3053"/>
      <c r="TAY158" s="3050"/>
      <c r="TAZ158" s="3054"/>
      <c r="TBA158" s="3029"/>
      <c r="TBB158" s="3055"/>
      <c r="TBC158" s="3056"/>
      <c r="TBD158" s="3057"/>
      <c r="TBE158" s="3058"/>
      <c r="TBF158" s="3059"/>
      <c r="TBG158" s="3058"/>
      <c r="TBH158" s="3059"/>
      <c r="TBI158" s="3050"/>
      <c r="TBJ158" s="3051"/>
      <c r="TBK158" s="3058"/>
      <c r="TBL158" s="3056"/>
      <c r="TBM158" s="3050"/>
      <c r="TBN158" s="3051"/>
      <c r="TBO158" s="3052"/>
      <c r="TBP158" s="3053"/>
      <c r="TBQ158" s="3050"/>
      <c r="TBR158" s="3054"/>
      <c r="TBS158" s="3029"/>
      <c r="TBT158" s="3055"/>
      <c r="TBU158" s="3056"/>
      <c r="TBV158" s="3057"/>
      <c r="TBW158" s="3058"/>
      <c r="TBX158" s="3059"/>
      <c r="TBY158" s="3058"/>
      <c r="TBZ158" s="3059"/>
      <c r="TCA158" s="3050"/>
      <c r="TCB158" s="3051"/>
      <c r="TCC158" s="3058"/>
      <c r="TCD158" s="3056"/>
      <c r="TCE158" s="3050"/>
      <c r="TCF158" s="3051"/>
      <c r="TCG158" s="3052"/>
      <c r="TCH158" s="3053"/>
      <c r="TCI158" s="3050"/>
      <c r="TCJ158" s="3054"/>
      <c r="TCK158" s="3029"/>
      <c r="TCL158" s="3055"/>
      <c r="TCM158" s="3056"/>
      <c r="TCN158" s="3057"/>
      <c r="TCO158" s="3058"/>
      <c r="TCP158" s="3059"/>
      <c r="TCQ158" s="3058"/>
      <c r="TCR158" s="3059"/>
      <c r="TCS158" s="3050"/>
      <c r="TCT158" s="3051"/>
      <c r="TCU158" s="3058"/>
      <c r="TCV158" s="3056"/>
      <c r="TCW158" s="3050"/>
      <c r="TCX158" s="3051"/>
      <c r="TCY158" s="3052"/>
      <c r="TCZ158" s="3053"/>
      <c r="TDA158" s="3050"/>
      <c r="TDB158" s="3054"/>
      <c r="TDC158" s="3029"/>
      <c r="TDD158" s="3055"/>
      <c r="TDE158" s="3056"/>
      <c r="TDF158" s="3057"/>
      <c r="TDG158" s="3058"/>
      <c r="TDH158" s="3059"/>
      <c r="TDI158" s="3058"/>
      <c r="TDJ158" s="3059"/>
      <c r="TDK158" s="3050"/>
      <c r="TDL158" s="3051"/>
      <c r="TDM158" s="3058"/>
      <c r="TDN158" s="3056"/>
      <c r="TDO158" s="3050"/>
      <c r="TDP158" s="3051"/>
      <c r="TDQ158" s="3052"/>
      <c r="TDR158" s="3053"/>
      <c r="TDS158" s="3050"/>
      <c r="TDT158" s="3054"/>
      <c r="TDU158" s="3029"/>
      <c r="TDV158" s="3055"/>
      <c r="TDW158" s="3056"/>
      <c r="TDX158" s="3057"/>
      <c r="TDY158" s="3058"/>
      <c r="TDZ158" s="3059"/>
      <c r="TEA158" s="3058"/>
      <c r="TEB158" s="3059"/>
      <c r="TEC158" s="3050"/>
      <c r="TED158" s="3051"/>
      <c r="TEE158" s="3058"/>
      <c r="TEF158" s="3056"/>
      <c r="TEG158" s="3050"/>
      <c r="TEH158" s="3051"/>
      <c r="TEI158" s="3052"/>
      <c r="TEJ158" s="3053"/>
      <c r="TEK158" s="3050"/>
      <c r="TEL158" s="3054"/>
      <c r="TEM158" s="3029"/>
      <c r="TEN158" s="3055"/>
      <c r="TEO158" s="3056"/>
      <c r="TEP158" s="3057"/>
      <c r="TEQ158" s="3058"/>
      <c r="TER158" s="3059"/>
      <c r="TES158" s="3058"/>
      <c r="TET158" s="3059"/>
      <c r="TEU158" s="3050"/>
      <c r="TEV158" s="3051"/>
      <c r="TEW158" s="3058"/>
      <c r="TEX158" s="3056"/>
      <c r="TEY158" s="3050"/>
      <c r="TEZ158" s="3051"/>
      <c r="TFA158" s="3052"/>
      <c r="TFB158" s="3053"/>
      <c r="TFC158" s="3050"/>
      <c r="TFD158" s="3054"/>
      <c r="TFE158" s="3029"/>
      <c r="TFF158" s="3055"/>
      <c r="TFG158" s="3056"/>
      <c r="TFH158" s="3057"/>
      <c r="TFI158" s="3058"/>
      <c r="TFJ158" s="3059"/>
      <c r="TFK158" s="3058"/>
      <c r="TFL158" s="3059"/>
      <c r="TFM158" s="3050"/>
      <c r="TFN158" s="3051"/>
      <c r="TFO158" s="3058"/>
      <c r="TFP158" s="3056"/>
      <c r="TFQ158" s="3050"/>
      <c r="TFR158" s="3051"/>
      <c r="TFS158" s="3052"/>
      <c r="TFT158" s="3053"/>
      <c r="TFU158" s="3050"/>
      <c r="TFV158" s="3054"/>
      <c r="TFW158" s="3029"/>
      <c r="TFX158" s="3055"/>
      <c r="TFY158" s="3056"/>
      <c r="TFZ158" s="3057"/>
      <c r="TGA158" s="3058"/>
      <c r="TGB158" s="3059"/>
      <c r="TGC158" s="3058"/>
      <c r="TGD158" s="3059"/>
      <c r="TGE158" s="3050"/>
      <c r="TGF158" s="3051"/>
      <c r="TGG158" s="3058"/>
      <c r="TGH158" s="3056"/>
      <c r="TGI158" s="3050"/>
      <c r="TGJ158" s="3051"/>
      <c r="TGK158" s="3052"/>
      <c r="TGL158" s="3053"/>
      <c r="TGM158" s="3050"/>
      <c r="TGN158" s="3054"/>
      <c r="TGO158" s="3029"/>
      <c r="TGP158" s="3055"/>
      <c r="TGQ158" s="3056"/>
      <c r="TGR158" s="3057"/>
      <c r="TGS158" s="3058"/>
      <c r="TGT158" s="3059"/>
      <c r="TGU158" s="3058"/>
      <c r="TGV158" s="3059"/>
      <c r="TGW158" s="3050"/>
      <c r="TGX158" s="3051"/>
      <c r="TGY158" s="3058"/>
      <c r="TGZ158" s="3056"/>
      <c r="THA158" s="3050"/>
      <c r="THB158" s="3051"/>
      <c r="THC158" s="3052"/>
      <c r="THD158" s="3053"/>
      <c r="THE158" s="3050"/>
      <c r="THF158" s="3054"/>
      <c r="THG158" s="3029"/>
      <c r="THH158" s="3055"/>
      <c r="THI158" s="3056"/>
      <c r="THJ158" s="3057"/>
      <c r="THK158" s="3058"/>
      <c r="THL158" s="3059"/>
      <c r="THM158" s="3058"/>
      <c r="THN158" s="3059"/>
      <c r="THO158" s="3050"/>
      <c r="THP158" s="3051"/>
      <c r="THQ158" s="3058"/>
      <c r="THR158" s="3056"/>
      <c r="THS158" s="3050"/>
      <c r="THT158" s="3051"/>
      <c r="THU158" s="3052"/>
      <c r="THV158" s="3053"/>
      <c r="THW158" s="3050"/>
      <c r="THX158" s="3054"/>
      <c r="THY158" s="3029"/>
      <c r="THZ158" s="3055"/>
      <c r="TIA158" s="3056"/>
      <c r="TIB158" s="3057"/>
      <c r="TIC158" s="3058"/>
      <c r="TID158" s="3059"/>
      <c r="TIE158" s="3058"/>
      <c r="TIF158" s="3059"/>
      <c r="TIG158" s="3050"/>
      <c r="TIH158" s="3051"/>
      <c r="TII158" s="3058"/>
      <c r="TIJ158" s="3056"/>
      <c r="TIK158" s="3050"/>
      <c r="TIL158" s="3051"/>
      <c r="TIM158" s="3052"/>
      <c r="TIN158" s="3053"/>
      <c r="TIO158" s="3050"/>
      <c r="TIP158" s="3054"/>
      <c r="TIQ158" s="3029"/>
      <c r="TIR158" s="3055"/>
      <c r="TIS158" s="3056"/>
      <c r="TIT158" s="3057"/>
      <c r="TIU158" s="3058"/>
      <c r="TIV158" s="3059"/>
      <c r="TIW158" s="3058"/>
      <c r="TIX158" s="3059"/>
      <c r="TIY158" s="3050"/>
      <c r="TIZ158" s="3051"/>
      <c r="TJA158" s="3058"/>
      <c r="TJB158" s="3056"/>
      <c r="TJC158" s="3050"/>
      <c r="TJD158" s="3051"/>
      <c r="TJE158" s="3052"/>
      <c r="TJF158" s="3053"/>
      <c r="TJG158" s="3050"/>
      <c r="TJH158" s="3054"/>
      <c r="TJI158" s="3029"/>
      <c r="TJJ158" s="3055"/>
      <c r="TJK158" s="3056"/>
      <c r="TJL158" s="3057"/>
      <c r="TJM158" s="3058"/>
      <c r="TJN158" s="3059"/>
      <c r="TJO158" s="3058"/>
      <c r="TJP158" s="3059"/>
      <c r="TJQ158" s="3050"/>
      <c r="TJR158" s="3051"/>
      <c r="TJS158" s="3058"/>
      <c r="TJT158" s="3056"/>
      <c r="TJU158" s="3050"/>
      <c r="TJV158" s="3051"/>
      <c r="TJW158" s="3052"/>
      <c r="TJX158" s="3053"/>
      <c r="TJY158" s="3050"/>
      <c r="TJZ158" s="3054"/>
      <c r="TKA158" s="3029"/>
      <c r="TKB158" s="3055"/>
      <c r="TKC158" s="3056"/>
      <c r="TKD158" s="3057"/>
      <c r="TKE158" s="3058"/>
      <c r="TKF158" s="3059"/>
      <c r="TKG158" s="3058"/>
      <c r="TKH158" s="3059"/>
      <c r="TKI158" s="3050"/>
      <c r="TKJ158" s="3051"/>
      <c r="TKK158" s="3058"/>
      <c r="TKL158" s="3056"/>
      <c r="TKM158" s="3050"/>
      <c r="TKN158" s="3051"/>
      <c r="TKO158" s="3052"/>
      <c r="TKP158" s="3053"/>
      <c r="TKQ158" s="3050"/>
      <c r="TKR158" s="3054"/>
      <c r="TKS158" s="3029"/>
      <c r="TKT158" s="3055"/>
      <c r="TKU158" s="3056"/>
      <c r="TKV158" s="3057"/>
      <c r="TKW158" s="3058"/>
      <c r="TKX158" s="3059"/>
      <c r="TKY158" s="3058"/>
      <c r="TKZ158" s="3059"/>
      <c r="TLA158" s="3050"/>
      <c r="TLB158" s="3051"/>
      <c r="TLC158" s="3058"/>
      <c r="TLD158" s="3056"/>
      <c r="TLE158" s="3050"/>
      <c r="TLF158" s="3051"/>
      <c r="TLG158" s="3052"/>
      <c r="TLH158" s="3053"/>
      <c r="TLI158" s="3050"/>
      <c r="TLJ158" s="3054"/>
      <c r="TLK158" s="3029"/>
      <c r="TLL158" s="3055"/>
      <c r="TLM158" s="3056"/>
      <c r="TLN158" s="3057"/>
      <c r="TLO158" s="3058"/>
      <c r="TLP158" s="3059"/>
      <c r="TLQ158" s="3058"/>
      <c r="TLR158" s="3059"/>
      <c r="TLS158" s="3050"/>
      <c r="TLT158" s="3051"/>
      <c r="TLU158" s="3058"/>
      <c r="TLV158" s="3056"/>
      <c r="TLW158" s="3050"/>
      <c r="TLX158" s="3051"/>
      <c r="TLY158" s="3052"/>
      <c r="TLZ158" s="3053"/>
      <c r="TMA158" s="3050"/>
      <c r="TMB158" s="3054"/>
      <c r="TMC158" s="3029"/>
      <c r="TMD158" s="3055"/>
      <c r="TME158" s="3056"/>
      <c r="TMF158" s="3057"/>
      <c r="TMG158" s="3058"/>
      <c r="TMH158" s="3059"/>
      <c r="TMI158" s="3058"/>
      <c r="TMJ158" s="3059"/>
      <c r="TMK158" s="3050"/>
      <c r="TML158" s="3051"/>
      <c r="TMM158" s="3058"/>
      <c r="TMN158" s="3056"/>
      <c r="TMO158" s="3050"/>
      <c r="TMP158" s="3051"/>
      <c r="TMQ158" s="3052"/>
      <c r="TMR158" s="3053"/>
      <c r="TMS158" s="3050"/>
      <c r="TMT158" s="3054"/>
      <c r="TMU158" s="3029"/>
      <c r="TMV158" s="3055"/>
      <c r="TMW158" s="3056"/>
      <c r="TMX158" s="3057"/>
      <c r="TMY158" s="3058"/>
      <c r="TMZ158" s="3059"/>
      <c r="TNA158" s="3058"/>
      <c r="TNB158" s="3059"/>
      <c r="TNC158" s="3050"/>
      <c r="TND158" s="3051"/>
      <c r="TNE158" s="3058"/>
      <c r="TNF158" s="3056"/>
      <c r="TNG158" s="3050"/>
      <c r="TNH158" s="3051"/>
      <c r="TNI158" s="3052"/>
      <c r="TNJ158" s="3053"/>
      <c r="TNK158" s="3050"/>
      <c r="TNL158" s="3054"/>
      <c r="TNM158" s="3029"/>
      <c r="TNN158" s="3055"/>
      <c r="TNO158" s="3056"/>
      <c r="TNP158" s="3057"/>
      <c r="TNQ158" s="3058"/>
      <c r="TNR158" s="3059"/>
      <c r="TNS158" s="3058"/>
      <c r="TNT158" s="3059"/>
      <c r="TNU158" s="3050"/>
      <c r="TNV158" s="3051"/>
      <c r="TNW158" s="3058"/>
      <c r="TNX158" s="3056"/>
      <c r="TNY158" s="3050"/>
      <c r="TNZ158" s="3051"/>
      <c r="TOA158" s="3052"/>
      <c r="TOB158" s="3053"/>
      <c r="TOC158" s="3050"/>
      <c r="TOD158" s="3054"/>
      <c r="TOE158" s="3029"/>
      <c r="TOF158" s="3055"/>
      <c r="TOG158" s="3056"/>
      <c r="TOH158" s="3057"/>
      <c r="TOI158" s="3058"/>
      <c r="TOJ158" s="3059"/>
      <c r="TOK158" s="3058"/>
      <c r="TOL158" s="3059"/>
      <c r="TOM158" s="3050"/>
      <c r="TON158" s="3051"/>
      <c r="TOO158" s="3058"/>
      <c r="TOP158" s="3056"/>
      <c r="TOQ158" s="3050"/>
      <c r="TOR158" s="3051"/>
      <c r="TOS158" s="3052"/>
      <c r="TOT158" s="3053"/>
      <c r="TOU158" s="3050"/>
      <c r="TOV158" s="3054"/>
      <c r="TOW158" s="3029"/>
      <c r="TOX158" s="3055"/>
      <c r="TOY158" s="3056"/>
      <c r="TOZ158" s="3057"/>
      <c r="TPA158" s="3058"/>
      <c r="TPB158" s="3059"/>
      <c r="TPC158" s="3058"/>
      <c r="TPD158" s="3059"/>
      <c r="TPE158" s="3050"/>
      <c r="TPF158" s="3051"/>
      <c r="TPG158" s="3058"/>
      <c r="TPH158" s="3056"/>
      <c r="TPI158" s="3050"/>
      <c r="TPJ158" s="3051"/>
      <c r="TPK158" s="3052"/>
      <c r="TPL158" s="3053"/>
      <c r="TPM158" s="3050"/>
      <c r="TPN158" s="3054"/>
      <c r="TPO158" s="3029"/>
      <c r="TPP158" s="3055"/>
      <c r="TPQ158" s="3056"/>
      <c r="TPR158" s="3057"/>
      <c r="TPS158" s="3058"/>
      <c r="TPT158" s="3059"/>
      <c r="TPU158" s="3058"/>
      <c r="TPV158" s="3059"/>
      <c r="TPW158" s="3050"/>
      <c r="TPX158" s="3051"/>
      <c r="TPY158" s="3058"/>
      <c r="TPZ158" s="3056"/>
      <c r="TQA158" s="3050"/>
      <c r="TQB158" s="3051"/>
      <c r="TQC158" s="3052"/>
      <c r="TQD158" s="3053"/>
      <c r="TQE158" s="3050"/>
      <c r="TQF158" s="3054"/>
      <c r="TQG158" s="3029"/>
      <c r="TQH158" s="3055"/>
      <c r="TQI158" s="3056"/>
      <c r="TQJ158" s="3057"/>
      <c r="TQK158" s="3058"/>
      <c r="TQL158" s="3059"/>
      <c r="TQM158" s="3058"/>
      <c r="TQN158" s="3059"/>
      <c r="TQO158" s="3050"/>
      <c r="TQP158" s="3051"/>
      <c r="TQQ158" s="3058"/>
      <c r="TQR158" s="3056"/>
      <c r="TQS158" s="3050"/>
      <c r="TQT158" s="3051"/>
      <c r="TQU158" s="3052"/>
      <c r="TQV158" s="3053"/>
      <c r="TQW158" s="3050"/>
      <c r="TQX158" s="3054"/>
      <c r="TQY158" s="3029"/>
      <c r="TQZ158" s="3055"/>
      <c r="TRA158" s="3056"/>
      <c r="TRB158" s="3057"/>
      <c r="TRC158" s="3058"/>
      <c r="TRD158" s="3059"/>
      <c r="TRE158" s="3058"/>
      <c r="TRF158" s="3059"/>
      <c r="TRG158" s="3050"/>
      <c r="TRH158" s="3051"/>
      <c r="TRI158" s="3058"/>
      <c r="TRJ158" s="3056"/>
      <c r="TRK158" s="3050"/>
      <c r="TRL158" s="3051"/>
      <c r="TRM158" s="3052"/>
      <c r="TRN158" s="3053"/>
      <c r="TRO158" s="3050"/>
      <c r="TRP158" s="3054"/>
      <c r="TRQ158" s="3029"/>
      <c r="TRR158" s="3055"/>
      <c r="TRS158" s="3056"/>
      <c r="TRT158" s="3057"/>
      <c r="TRU158" s="3058"/>
      <c r="TRV158" s="3059"/>
      <c r="TRW158" s="3058"/>
      <c r="TRX158" s="3059"/>
      <c r="TRY158" s="3050"/>
      <c r="TRZ158" s="3051"/>
      <c r="TSA158" s="3058"/>
      <c r="TSB158" s="3056"/>
      <c r="TSC158" s="3050"/>
      <c r="TSD158" s="3051"/>
      <c r="TSE158" s="3052"/>
      <c r="TSF158" s="3053"/>
      <c r="TSG158" s="3050"/>
      <c r="TSH158" s="3054"/>
      <c r="TSI158" s="3029"/>
      <c r="TSJ158" s="3055"/>
      <c r="TSK158" s="3056"/>
      <c r="TSL158" s="3057"/>
      <c r="TSM158" s="3058"/>
      <c r="TSN158" s="3059"/>
      <c r="TSO158" s="3058"/>
      <c r="TSP158" s="3059"/>
      <c r="TSQ158" s="3050"/>
      <c r="TSR158" s="3051"/>
      <c r="TSS158" s="3058"/>
      <c r="TST158" s="3056"/>
      <c r="TSU158" s="3050"/>
      <c r="TSV158" s="3051"/>
      <c r="TSW158" s="3052"/>
      <c r="TSX158" s="3053"/>
      <c r="TSY158" s="3050"/>
      <c r="TSZ158" s="3054"/>
      <c r="TTA158" s="3029"/>
      <c r="TTB158" s="3055"/>
      <c r="TTC158" s="3056"/>
      <c r="TTD158" s="3057"/>
      <c r="TTE158" s="3058"/>
      <c r="TTF158" s="3059"/>
      <c r="TTG158" s="3058"/>
      <c r="TTH158" s="3059"/>
      <c r="TTI158" s="3050"/>
      <c r="TTJ158" s="3051"/>
      <c r="TTK158" s="3058"/>
      <c r="TTL158" s="3056"/>
      <c r="TTM158" s="3050"/>
      <c r="TTN158" s="3051"/>
      <c r="TTO158" s="3052"/>
      <c r="TTP158" s="3053"/>
      <c r="TTQ158" s="3050"/>
      <c r="TTR158" s="3054"/>
      <c r="TTS158" s="3029"/>
      <c r="TTT158" s="3055"/>
      <c r="TTU158" s="3056"/>
      <c r="TTV158" s="3057"/>
      <c r="TTW158" s="3058"/>
      <c r="TTX158" s="3059"/>
      <c r="TTY158" s="3058"/>
      <c r="TTZ158" s="3059"/>
      <c r="TUA158" s="3050"/>
      <c r="TUB158" s="3051"/>
      <c r="TUC158" s="3058"/>
      <c r="TUD158" s="3056"/>
      <c r="TUE158" s="3050"/>
      <c r="TUF158" s="3051"/>
      <c r="TUG158" s="3052"/>
      <c r="TUH158" s="3053"/>
      <c r="TUI158" s="3050"/>
      <c r="TUJ158" s="3054"/>
      <c r="TUK158" s="3029"/>
      <c r="TUL158" s="3055"/>
      <c r="TUM158" s="3056"/>
      <c r="TUN158" s="3057"/>
      <c r="TUO158" s="3058"/>
      <c r="TUP158" s="3059"/>
      <c r="TUQ158" s="3058"/>
      <c r="TUR158" s="3059"/>
      <c r="TUS158" s="3050"/>
      <c r="TUT158" s="3051"/>
      <c r="TUU158" s="3058"/>
      <c r="TUV158" s="3056"/>
      <c r="TUW158" s="3050"/>
      <c r="TUX158" s="3051"/>
      <c r="TUY158" s="3052"/>
      <c r="TUZ158" s="3053"/>
      <c r="TVA158" s="3050"/>
      <c r="TVB158" s="3054"/>
      <c r="TVC158" s="3029"/>
      <c r="TVD158" s="3055"/>
      <c r="TVE158" s="3056"/>
      <c r="TVF158" s="3057"/>
      <c r="TVG158" s="3058"/>
      <c r="TVH158" s="3059"/>
      <c r="TVI158" s="3058"/>
      <c r="TVJ158" s="3059"/>
      <c r="TVK158" s="3050"/>
      <c r="TVL158" s="3051"/>
      <c r="TVM158" s="3058"/>
      <c r="TVN158" s="3056"/>
      <c r="TVO158" s="3050"/>
      <c r="TVP158" s="3051"/>
      <c r="TVQ158" s="3052"/>
      <c r="TVR158" s="3053"/>
      <c r="TVS158" s="3050"/>
      <c r="TVT158" s="3054"/>
      <c r="TVU158" s="3029"/>
      <c r="TVV158" s="3055"/>
      <c r="TVW158" s="3056"/>
      <c r="TVX158" s="3057"/>
      <c r="TVY158" s="3058"/>
      <c r="TVZ158" s="3059"/>
      <c r="TWA158" s="3058"/>
      <c r="TWB158" s="3059"/>
      <c r="TWC158" s="3050"/>
      <c r="TWD158" s="3051"/>
      <c r="TWE158" s="3058"/>
      <c r="TWF158" s="3056"/>
      <c r="TWG158" s="3050"/>
      <c r="TWH158" s="3051"/>
      <c r="TWI158" s="3052"/>
      <c r="TWJ158" s="3053"/>
      <c r="TWK158" s="3050"/>
      <c r="TWL158" s="3054"/>
      <c r="TWM158" s="3029"/>
      <c r="TWN158" s="3055"/>
      <c r="TWO158" s="3056"/>
      <c r="TWP158" s="3057"/>
      <c r="TWQ158" s="3058"/>
      <c r="TWR158" s="3059"/>
      <c r="TWS158" s="3058"/>
      <c r="TWT158" s="3059"/>
      <c r="TWU158" s="3050"/>
      <c r="TWV158" s="3051"/>
      <c r="TWW158" s="3058"/>
      <c r="TWX158" s="3056"/>
      <c r="TWY158" s="3050"/>
      <c r="TWZ158" s="3051"/>
      <c r="TXA158" s="3052"/>
      <c r="TXB158" s="3053"/>
      <c r="TXC158" s="3050"/>
      <c r="TXD158" s="3054"/>
      <c r="TXE158" s="3029"/>
      <c r="TXF158" s="3055"/>
      <c r="TXG158" s="3056"/>
      <c r="TXH158" s="3057"/>
      <c r="TXI158" s="3058"/>
      <c r="TXJ158" s="3059"/>
      <c r="TXK158" s="3058"/>
      <c r="TXL158" s="3059"/>
      <c r="TXM158" s="3050"/>
      <c r="TXN158" s="3051"/>
      <c r="TXO158" s="3058"/>
      <c r="TXP158" s="3056"/>
      <c r="TXQ158" s="3050"/>
      <c r="TXR158" s="3051"/>
      <c r="TXS158" s="3052"/>
      <c r="TXT158" s="3053"/>
      <c r="TXU158" s="3050"/>
      <c r="TXV158" s="3054"/>
      <c r="TXW158" s="3029"/>
      <c r="TXX158" s="3055"/>
      <c r="TXY158" s="3056"/>
      <c r="TXZ158" s="3057"/>
      <c r="TYA158" s="3058"/>
      <c r="TYB158" s="3059"/>
      <c r="TYC158" s="3058"/>
      <c r="TYD158" s="3059"/>
      <c r="TYE158" s="3050"/>
      <c r="TYF158" s="3051"/>
      <c r="TYG158" s="3058"/>
      <c r="TYH158" s="3056"/>
      <c r="TYI158" s="3050"/>
      <c r="TYJ158" s="3051"/>
      <c r="TYK158" s="3052"/>
      <c r="TYL158" s="3053"/>
      <c r="TYM158" s="3050"/>
      <c r="TYN158" s="3054"/>
      <c r="TYO158" s="3029"/>
      <c r="TYP158" s="3055"/>
      <c r="TYQ158" s="3056"/>
      <c r="TYR158" s="3057"/>
      <c r="TYS158" s="3058"/>
      <c r="TYT158" s="3059"/>
      <c r="TYU158" s="3058"/>
      <c r="TYV158" s="3059"/>
      <c r="TYW158" s="3050"/>
      <c r="TYX158" s="3051"/>
      <c r="TYY158" s="3058"/>
      <c r="TYZ158" s="3056"/>
      <c r="TZA158" s="3050"/>
      <c r="TZB158" s="3051"/>
      <c r="TZC158" s="3052"/>
      <c r="TZD158" s="3053"/>
      <c r="TZE158" s="3050"/>
      <c r="TZF158" s="3054"/>
      <c r="TZG158" s="3029"/>
      <c r="TZH158" s="3055"/>
      <c r="TZI158" s="3056"/>
      <c r="TZJ158" s="3057"/>
      <c r="TZK158" s="3058"/>
      <c r="TZL158" s="3059"/>
      <c r="TZM158" s="3058"/>
      <c r="TZN158" s="3059"/>
      <c r="TZO158" s="3050"/>
      <c r="TZP158" s="3051"/>
      <c r="TZQ158" s="3058"/>
      <c r="TZR158" s="3056"/>
      <c r="TZS158" s="3050"/>
      <c r="TZT158" s="3051"/>
      <c r="TZU158" s="3052"/>
      <c r="TZV158" s="3053"/>
      <c r="TZW158" s="3050"/>
      <c r="TZX158" s="3054"/>
      <c r="TZY158" s="3029"/>
      <c r="TZZ158" s="3055"/>
      <c r="UAA158" s="3056"/>
      <c r="UAB158" s="3057"/>
      <c r="UAC158" s="3058"/>
      <c r="UAD158" s="3059"/>
      <c r="UAE158" s="3058"/>
      <c r="UAF158" s="3059"/>
      <c r="UAG158" s="3050"/>
      <c r="UAH158" s="3051"/>
      <c r="UAI158" s="3058"/>
      <c r="UAJ158" s="3056"/>
      <c r="UAK158" s="3050"/>
      <c r="UAL158" s="3051"/>
      <c r="UAM158" s="3052"/>
      <c r="UAN158" s="3053"/>
      <c r="UAO158" s="3050"/>
      <c r="UAP158" s="3054"/>
      <c r="UAQ158" s="3029"/>
      <c r="UAR158" s="3055"/>
      <c r="UAS158" s="3056"/>
      <c r="UAT158" s="3057"/>
      <c r="UAU158" s="3058"/>
      <c r="UAV158" s="3059"/>
      <c r="UAW158" s="3058"/>
      <c r="UAX158" s="3059"/>
      <c r="UAY158" s="3050"/>
      <c r="UAZ158" s="3051"/>
      <c r="UBA158" s="3058"/>
      <c r="UBB158" s="3056"/>
      <c r="UBC158" s="3050"/>
      <c r="UBD158" s="3051"/>
      <c r="UBE158" s="3052"/>
      <c r="UBF158" s="3053"/>
      <c r="UBG158" s="3050"/>
      <c r="UBH158" s="3054"/>
      <c r="UBI158" s="3029"/>
      <c r="UBJ158" s="3055"/>
      <c r="UBK158" s="3056"/>
      <c r="UBL158" s="3057"/>
      <c r="UBM158" s="3058"/>
      <c r="UBN158" s="3059"/>
      <c r="UBO158" s="3058"/>
      <c r="UBP158" s="3059"/>
      <c r="UBQ158" s="3050"/>
      <c r="UBR158" s="3051"/>
      <c r="UBS158" s="3058"/>
      <c r="UBT158" s="3056"/>
      <c r="UBU158" s="3050"/>
      <c r="UBV158" s="3051"/>
      <c r="UBW158" s="3052"/>
      <c r="UBX158" s="3053"/>
      <c r="UBY158" s="3050"/>
      <c r="UBZ158" s="3054"/>
      <c r="UCA158" s="3029"/>
      <c r="UCB158" s="3055"/>
      <c r="UCC158" s="3056"/>
      <c r="UCD158" s="3057"/>
      <c r="UCE158" s="3058"/>
      <c r="UCF158" s="3059"/>
      <c r="UCG158" s="3058"/>
      <c r="UCH158" s="3059"/>
      <c r="UCI158" s="3050"/>
      <c r="UCJ158" s="3051"/>
      <c r="UCK158" s="3058"/>
      <c r="UCL158" s="3056"/>
      <c r="UCM158" s="3050"/>
      <c r="UCN158" s="3051"/>
      <c r="UCO158" s="3052"/>
      <c r="UCP158" s="3053"/>
      <c r="UCQ158" s="3050"/>
      <c r="UCR158" s="3054"/>
      <c r="UCS158" s="3029"/>
      <c r="UCT158" s="3055"/>
      <c r="UCU158" s="3056"/>
      <c r="UCV158" s="3057"/>
      <c r="UCW158" s="3058"/>
      <c r="UCX158" s="3059"/>
      <c r="UCY158" s="3058"/>
      <c r="UCZ158" s="3059"/>
      <c r="UDA158" s="3050"/>
      <c r="UDB158" s="3051"/>
      <c r="UDC158" s="3058"/>
      <c r="UDD158" s="3056"/>
      <c r="UDE158" s="3050"/>
      <c r="UDF158" s="3051"/>
      <c r="UDG158" s="3052"/>
      <c r="UDH158" s="3053"/>
      <c r="UDI158" s="3050"/>
      <c r="UDJ158" s="3054"/>
      <c r="UDK158" s="3029"/>
      <c r="UDL158" s="3055"/>
      <c r="UDM158" s="3056"/>
      <c r="UDN158" s="3057"/>
      <c r="UDO158" s="3058"/>
      <c r="UDP158" s="3059"/>
      <c r="UDQ158" s="3058"/>
      <c r="UDR158" s="3059"/>
      <c r="UDS158" s="3050"/>
      <c r="UDT158" s="3051"/>
      <c r="UDU158" s="3058"/>
      <c r="UDV158" s="3056"/>
      <c r="UDW158" s="3050"/>
      <c r="UDX158" s="3051"/>
      <c r="UDY158" s="3052"/>
      <c r="UDZ158" s="3053"/>
      <c r="UEA158" s="3050"/>
      <c r="UEB158" s="3054"/>
      <c r="UEC158" s="3029"/>
      <c r="UED158" s="3055"/>
      <c r="UEE158" s="3056"/>
      <c r="UEF158" s="3057"/>
      <c r="UEG158" s="3058"/>
      <c r="UEH158" s="3059"/>
      <c r="UEI158" s="3058"/>
      <c r="UEJ158" s="3059"/>
      <c r="UEK158" s="3050"/>
      <c r="UEL158" s="3051"/>
      <c r="UEM158" s="3058"/>
      <c r="UEN158" s="3056"/>
      <c r="UEO158" s="3050"/>
      <c r="UEP158" s="3051"/>
      <c r="UEQ158" s="3052"/>
      <c r="UER158" s="3053"/>
      <c r="UES158" s="3050"/>
      <c r="UET158" s="3054"/>
      <c r="UEU158" s="3029"/>
      <c r="UEV158" s="3055"/>
      <c r="UEW158" s="3056"/>
      <c r="UEX158" s="3057"/>
      <c r="UEY158" s="3058"/>
      <c r="UEZ158" s="3059"/>
      <c r="UFA158" s="3058"/>
      <c r="UFB158" s="3059"/>
      <c r="UFC158" s="3050"/>
      <c r="UFD158" s="3051"/>
      <c r="UFE158" s="3058"/>
      <c r="UFF158" s="3056"/>
      <c r="UFG158" s="3050"/>
      <c r="UFH158" s="3051"/>
      <c r="UFI158" s="3052"/>
      <c r="UFJ158" s="3053"/>
      <c r="UFK158" s="3050"/>
      <c r="UFL158" s="3054"/>
      <c r="UFM158" s="3029"/>
      <c r="UFN158" s="3055"/>
      <c r="UFO158" s="3056"/>
      <c r="UFP158" s="3057"/>
      <c r="UFQ158" s="3058"/>
      <c r="UFR158" s="3059"/>
      <c r="UFS158" s="3058"/>
      <c r="UFT158" s="3059"/>
      <c r="UFU158" s="3050"/>
      <c r="UFV158" s="3051"/>
      <c r="UFW158" s="3058"/>
      <c r="UFX158" s="3056"/>
      <c r="UFY158" s="3050"/>
      <c r="UFZ158" s="3051"/>
      <c r="UGA158" s="3052"/>
      <c r="UGB158" s="3053"/>
      <c r="UGC158" s="3050"/>
      <c r="UGD158" s="3054"/>
      <c r="UGE158" s="3029"/>
      <c r="UGF158" s="3055"/>
      <c r="UGG158" s="3056"/>
      <c r="UGH158" s="3057"/>
      <c r="UGI158" s="3058"/>
      <c r="UGJ158" s="3059"/>
      <c r="UGK158" s="3058"/>
      <c r="UGL158" s="3059"/>
      <c r="UGM158" s="3050"/>
      <c r="UGN158" s="3051"/>
      <c r="UGO158" s="3058"/>
      <c r="UGP158" s="3056"/>
      <c r="UGQ158" s="3050"/>
      <c r="UGR158" s="3051"/>
      <c r="UGS158" s="3052"/>
      <c r="UGT158" s="3053"/>
      <c r="UGU158" s="3050"/>
      <c r="UGV158" s="3054"/>
      <c r="UGW158" s="3029"/>
      <c r="UGX158" s="3055"/>
      <c r="UGY158" s="3056"/>
      <c r="UGZ158" s="3057"/>
      <c r="UHA158" s="3058"/>
      <c r="UHB158" s="3059"/>
      <c r="UHC158" s="3058"/>
      <c r="UHD158" s="3059"/>
      <c r="UHE158" s="3050"/>
      <c r="UHF158" s="3051"/>
      <c r="UHG158" s="3058"/>
      <c r="UHH158" s="3056"/>
      <c r="UHI158" s="3050"/>
      <c r="UHJ158" s="3051"/>
      <c r="UHK158" s="3052"/>
      <c r="UHL158" s="3053"/>
      <c r="UHM158" s="3050"/>
      <c r="UHN158" s="3054"/>
      <c r="UHO158" s="3029"/>
      <c r="UHP158" s="3055"/>
      <c r="UHQ158" s="3056"/>
      <c r="UHR158" s="3057"/>
      <c r="UHS158" s="3058"/>
      <c r="UHT158" s="3059"/>
      <c r="UHU158" s="3058"/>
      <c r="UHV158" s="3059"/>
      <c r="UHW158" s="3050"/>
      <c r="UHX158" s="3051"/>
      <c r="UHY158" s="3058"/>
      <c r="UHZ158" s="3056"/>
      <c r="UIA158" s="3050"/>
      <c r="UIB158" s="3051"/>
      <c r="UIC158" s="3052"/>
      <c r="UID158" s="3053"/>
      <c r="UIE158" s="3050"/>
      <c r="UIF158" s="3054"/>
      <c r="UIG158" s="3029"/>
      <c r="UIH158" s="3055"/>
      <c r="UII158" s="3056"/>
      <c r="UIJ158" s="3057"/>
      <c r="UIK158" s="3058"/>
      <c r="UIL158" s="3059"/>
      <c r="UIM158" s="3058"/>
      <c r="UIN158" s="3059"/>
      <c r="UIO158" s="3050"/>
      <c r="UIP158" s="3051"/>
      <c r="UIQ158" s="3058"/>
      <c r="UIR158" s="3056"/>
      <c r="UIS158" s="3050"/>
      <c r="UIT158" s="3051"/>
      <c r="UIU158" s="3052"/>
      <c r="UIV158" s="3053"/>
      <c r="UIW158" s="3050"/>
      <c r="UIX158" s="3054"/>
      <c r="UIY158" s="3029"/>
      <c r="UIZ158" s="3055"/>
      <c r="UJA158" s="3056"/>
      <c r="UJB158" s="3057"/>
      <c r="UJC158" s="3058"/>
      <c r="UJD158" s="3059"/>
      <c r="UJE158" s="3058"/>
      <c r="UJF158" s="3059"/>
      <c r="UJG158" s="3050"/>
      <c r="UJH158" s="3051"/>
      <c r="UJI158" s="3058"/>
      <c r="UJJ158" s="3056"/>
      <c r="UJK158" s="3050"/>
      <c r="UJL158" s="3051"/>
      <c r="UJM158" s="3052"/>
      <c r="UJN158" s="3053"/>
      <c r="UJO158" s="3050"/>
      <c r="UJP158" s="3054"/>
      <c r="UJQ158" s="3029"/>
      <c r="UJR158" s="3055"/>
      <c r="UJS158" s="3056"/>
      <c r="UJT158" s="3057"/>
      <c r="UJU158" s="3058"/>
      <c r="UJV158" s="3059"/>
      <c r="UJW158" s="3058"/>
      <c r="UJX158" s="3059"/>
      <c r="UJY158" s="3050"/>
      <c r="UJZ158" s="3051"/>
      <c r="UKA158" s="3058"/>
      <c r="UKB158" s="3056"/>
      <c r="UKC158" s="3050"/>
      <c r="UKD158" s="3051"/>
      <c r="UKE158" s="3052"/>
      <c r="UKF158" s="3053"/>
      <c r="UKG158" s="3050"/>
      <c r="UKH158" s="3054"/>
      <c r="UKI158" s="3029"/>
      <c r="UKJ158" s="3055"/>
      <c r="UKK158" s="3056"/>
      <c r="UKL158" s="3057"/>
      <c r="UKM158" s="3058"/>
      <c r="UKN158" s="3059"/>
      <c r="UKO158" s="3058"/>
      <c r="UKP158" s="3059"/>
      <c r="UKQ158" s="3050"/>
      <c r="UKR158" s="3051"/>
      <c r="UKS158" s="3058"/>
      <c r="UKT158" s="3056"/>
      <c r="UKU158" s="3050"/>
      <c r="UKV158" s="3051"/>
      <c r="UKW158" s="3052"/>
      <c r="UKX158" s="3053"/>
      <c r="UKY158" s="3050"/>
      <c r="UKZ158" s="3054"/>
      <c r="ULA158" s="3029"/>
      <c r="ULB158" s="3055"/>
      <c r="ULC158" s="3056"/>
      <c r="ULD158" s="3057"/>
      <c r="ULE158" s="3058"/>
      <c r="ULF158" s="3059"/>
      <c r="ULG158" s="3058"/>
      <c r="ULH158" s="3059"/>
      <c r="ULI158" s="3050"/>
      <c r="ULJ158" s="3051"/>
      <c r="ULK158" s="3058"/>
      <c r="ULL158" s="3056"/>
      <c r="ULM158" s="3050"/>
      <c r="ULN158" s="3051"/>
      <c r="ULO158" s="3052"/>
      <c r="ULP158" s="3053"/>
      <c r="ULQ158" s="3050"/>
      <c r="ULR158" s="3054"/>
      <c r="ULS158" s="3029"/>
      <c r="ULT158" s="3055"/>
      <c r="ULU158" s="3056"/>
      <c r="ULV158" s="3057"/>
      <c r="ULW158" s="3058"/>
      <c r="ULX158" s="3059"/>
      <c r="ULY158" s="3058"/>
      <c r="ULZ158" s="3059"/>
      <c r="UMA158" s="3050"/>
      <c r="UMB158" s="3051"/>
      <c r="UMC158" s="3058"/>
      <c r="UMD158" s="3056"/>
      <c r="UME158" s="3050"/>
      <c r="UMF158" s="3051"/>
      <c r="UMG158" s="3052"/>
      <c r="UMH158" s="3053"/>
      <c r="UMI158" s="3050"/>
      <c r="UMJ158" s="3054"/>
      <c r="UMK158" s="3029"/>
      <c r="UML158" s="3055"/>
      <c r="UMM158" s="3056"/>
      <c r="UMN158" s="3057"/>
      <c r="UMO158" s="3058"/>
      <c r="UMP158" s="3059"/>
      <c r="UMQ158" s="3058"/>
      <c r="UMR158" s="3059"/>
      <c r="UMS158" s="3050"/>
      <c r="UMT158" s="3051"/>
      <c r="UMU158" s="3058"/>
      <c r="UMV158" s="3056"/>
      <c r="UMW158" s="3050"/>
      <c r="UMX158" s="3051"/>
      <c r="UMY158" s="3052"/>
      <c r="UMZ158" s="3053"/>
      <c r="UNA158" s="3050"/>
      <c r="UNB158" s="3054"/>
      <c r="UNC158" s="3029"/>
      <c r="UND158" s="3055"/>
      <c r="UNE158" s="3056"/>
      <c r="UNF158" s="3057"/>
      <c r="UNG158" s="3058"/>
      <c r="UNH158" s="3059"/>
      <c r="UNI158" s="3058"/>
      <c r="UNJ158" s="3059"/>
      <c r="UNK158" s="3050"/>
      <c r="UNL158" s="3051"/>
      <c r="UNM158" s="3058"/>
      <c r="UNN158" s="3056"/>
      <c r="UNO158" s="3050"/>
      <c r="UNP158" s="3051"/>
      <c r="UNQ158" s="3052"/>
      <c r="UNR158" s="3053"/>
      <c r="UNS158" s="3050"/>
      <c r="UNT158" s="3054"/>
      <c r="UNU158" s="3029"/>
      <c r="UNV158" s="3055"/>
      <c r="UNW158" s="3056"/>
      <c r="UNX158" s="3057"/>
      <c r="UNY158" s="3058"/>
      <c r="UNZ158" s="3059"/>
      <c r="UOA158" s="3058"/>
      <c r="UOB158" s="3059"/>
      <c r="UOC158" s="3050"/>
      <c r="UOD158" s="3051"/>
      <c r="UOE158" s="3058"/>
      <c r="UOF158" s="3056"/>
      <c r="UOG158" s="3050"/>
      <c r="UOH158" s="3051"/>
      <c r="UOI158" s="3052"/>
      <c r="UOJ158" s="3053"/>
      <c r="UOK158" s="3050"/>
      <c r="UOL158" s="3054"/>
      <c r="UOM158" s="3029"/>
      <c r="UON158" s="3055"/>
      <c r="UOO158" s="3056"/>
      <c r="UOP158" s="3057"/>
      <c r="UOQ158" s="3058"/>
      <c r="UOR158" s="3059"/>
      <c r="UOS158" s="3058"/>
      <c r="UOT158" s="3059"/>
      <c r="UOU158" s="3050"/>
      <c r="UOV158" s="3051"/>
      <c r="UOW158" s="3058"/>
      <c r="UOX158" s="3056"/>
      <c r="UOY158" s="3050"/>
      <c r="UOZ158" s="3051"/>
      <c r="UPA158" s="3052"/>
      <c r="UPB158" s="3053"/>
      <c r="UPC158" s="3050"/>
      <c r="UPD158" s="3054"/>
      <c r="UPE158" s="3029"/>
      <c r="UPF158" s="3055"/>
      <c r="UPG158" s="3056"/>
      <c r="UPH158" s="3057"/>
      <c r="UPI158" s="3058"/>
      <c r="UPJ158" s="3059"/>
      <c r="UPK158" s="3058"/>
      <c r="UPL158" s="3059"/>
      <c r="UPM158" s="3050"/>
      <c r="UPN158" s="3051"/>
      <c r="UPO158" s="3058"/>
      <c r="UPP158" s="3056"/>
      <c r="UPQ158" s="3050"/>
      <c r="UPR158" s="3051"/>
      <c r="UPS158" s="3052"/>
      <c r="UPT158" s="3053"/>
      <c r="UPU158" s="3050"/>
      <c r="UPV158" s="3054"/>
      <c r="UPW158" s="3029"/>
      <c r="UPX158" s="3055"/>
      <c r="UPY158" s="3056"/>
      <c r="UPZ158" s="3057"/>
      <c r="UQA158" s="3058"/>
      <c r="UQB158" s="3059"/>
      <c r="UQC158" s="3058"/>
      <c r="UQD158" s="3059"/>
      <c r="UQE158" s="3050"/>
      <c r="UQF158" s="3051"/>
      <c r="UQG158" s="3058"/>
      <c r="UQH158" s="3056"/>
      <c r="UQI158" s="3050"/>
      <c r="UQJ158" s="3051"/>
      <c r="UQK158" s="3052"/>
      <c r="UQL158" s="3053"/>
      <c r="UQM158" s="3050"/>
      <c r="UQN158" s="3054"/>
      <c r="UQO158" s="3029"/>
      <c r="UQP158" s="3055"/>
      <c r="UQQ158" s="3056"/>
      <c r="UQR158" s="3057"/>
      <c r="UQS158" s="3058"/>
      <c r="UQT158" s="3059"/>
      <c r="UQU158" s="3058"/>
      <c r="UQV158" s="3059"/>
      <c r="UQW158" s="3050"/>
      <c r="UQX158" s="3051"/>
      <c r="UQY158" s="3058"/>
      <c r="UQZ158" s="3056"/>
      <c r="URA158" s="3050"/>
      <c r="URB158" s="3051"/>
      <c r="URC158" s="3052"/>
      <c r="URD158" s="3053"/>
      <c r="URE158" s="3050"/>
      <c r="URF158" s="3054"/>
      <c r="URG158" s="3029"/>
      <c r="URH158" s="3055"/>
      <c r="URI158" s="3056"/>
      <c r="URJ158" s="3057"/>
      <c r="URK158" s="3058"/>
      <c r="URL158" s="3059"/>
      <c r="URM158" s="3058"/>
      <c r="URN158" s="3059"/>
      <c r="URO158" s="3050"/>
      <c r="URP158" s="3051"/>
      <c r="URQ158" s="3058"/>
      <c r="URR158" s="3056"/>
      <c r="URS158" s="3050"/>
      <c r="URT158" s="3051"/>
      <c r="URU158" s="3052"/>
      <c r="URV158" s="3053"/>
      <c r="URW158" s="3050"/>
      <c r="URX158" s="3054"/>
      <c r="URY158" s="3029"/>
      <c r="URZ158" s="3055"/>
      <c r="USA158" s="3056"/>
      <c r="USB158" s="3057"/>
      <c r="USC158" s="3058"/>
      <c r="USD158" s="3059"/>
      <c r="USE158" s="3058"/>
      <c r="USF158" s="3059"/>
      <c r="USG158" s="3050"/>
      <c r="USH158" s="3051"/>
      <c r="USI158" s="3058"/>
      <c r="USJ158" s="3056"/>
      <c r="USK158" s="3050"/>
      <c r="USL158" s="3051"/>
      <c r="USM158" s="3052"/>
      <c r="USN158" s="3053"/>
      <c r="USO158" s="3050"/>
      <c r="USP158" s="3054"/>
      <c r="USQ158" s="3029"/>
      <c r="USR158" s="3055"/>
      <c r="USS158" s="3056"/>
      <c r="UST158" s="3057"/>
      <c r="USU158" s="3058"/>
      <c r="USV158" s="3059"/>
      <c r="USW158" s="3058"/>
      <c r="USX158" s="3059"/>
      <c r="USY158" s="3050"/>
      <c r="USZ158" s="3051"/>
      <c r="UTA158" s="3058"/>
      <c r="UTB158" s="3056"/>
      <c r="UTC158" s="3050"/>
      <c r="UTD158" s="3051"/>
      <c r="UTE158" s="3052"/>
      <c r="UTF158" s="3053"/>
      <c r="UTG158" s="3050"/>
      <c r="UTH158" s="3054"/>
      <c r="UTI158" s="3029"/>
      <c r="UTJ158" s="3055"/>
      <c r="UTK158" s="3056"/>
      <c r="UTL158" s="3057"/>
      <c r="UTM158" s="3058"/>
      <c r="UTN158" s="3059"/>
      <c r="UTO158" s="3058"/>
      <c r="UTP158" s="3059"/>
      <c r="UTQ158" s="3050"/>
      <c r="UTR158" s="3051"/>
      <c r="UTS158" s="3058"/>
      <c r="UTT158" s="3056"/>
      <c r="UTU158" s="3050"/>
      <c r="UTV158" s="3051"/>
      <c r="UTW158" s="3052"/>
      <c r="UTX158" s="3053"/>
      <c r="UTY158" s="3050"/>
      <c r="UTZ158" s="3054"/>
      <c r="UUA158" s="3029"/>
      <c r="UUB158" s="3055"/>
      <c r="UUC158" s="3056"/>
      <c r="UUD158" s="3057"/>
      <c r="UUE158" s="3058"/>
      <c r="UUF158" s="3059"/>
      <c r="UUG158" s="3058"/>
      <c r="UUH158" s="3059"/>
      <c r="UUI158" s="3050"/>
      <c r="UUJ158" s="3051"/>
      <c r="UUK158" s="3058"/>
      <c r="UUL158" s="3056"/>
      <c r="UUM158" s="3050"/>
      <c r="UUN158" s="3051"/>
      <c r="UUO158" s="3052"/>
      <c r="UUP158" s="3053"/>
      <c r="UUQ158" s="3050"/>
      <c r="UUR158" s="3054"/>
      <c r="UUS158" s="3029"/>
      <c r="UUT158" s="3055"/>
      <c r="UUU158" s="3056"/>
      <c r="UUV158" s="3057"/>
      <c r="UUW158" s="3058"/>
      <c r="UUX158" s="3059"/>
      <c r="UUY158" s="3058"/>
      <c r="UUZ158" s="3059"/>
      <c r="UVA158" s="3050"/>
      <c r="UVB158" s="3051"/>
      <c r="UVC158" s="3058"/>
      <c r="UVD158" s="3056"/>
      <c r="UVE158" s="3050"/>
      <c r="UVF158" s="3051"/>
      <c r="UVG158" s="3052"/>
      <c r="UVH158" s="3053"/>
      <c r="UVI158" s="3050"/>
      <c r="UVJ158" s="3054"/>
      <c r="UVK158" s="3029"/>
      <c r="UVL158" s="3055"/>
      <c r="UVM158" s="3056"/>
      <c r="UVN158" s="3057"/>
      <c r="UVO158" s="3058"/>
      <c r="UVP158" s="3059"/>
      <c r="UVQ158" s="3058"/>
      <c r="UVR158" s="3059"/>
      <c r="UVS158" s="3050"/>
      <c r="UVT158" s="3051"/>
      <c r="UVU158" s="3058"/>
      <c r="UVV158" s="3056"/>
      <c r="UVW158" s="3050"/>
      <c r="UVX158" s="3051"/>
      <c r="UVY158" s="3052"/>
      <c r="UVZ158" s="3053"/>
      <c r="UWA158" s="3050"/>
      <c r="UWB158" s="3054"/>
      <c r="UWC158" s="3029"/>
      <c r="UWD158" s="3055"/>
      <c r="UWE158" s="3056"/>
      <c r="UWF158" s="3057"/>
      <c r="UWG158" s="3058"/>
      <c r="UWH158" s="3059"/>
      <c r="UWI158" s="3058"/>
      <c r="UWJ158" s="3059"/>
      <c r="UWK158" s="3050"/>
      <c r="UWL158" s="3051"/>
      <c r="UWM158" s="3058"/>
      <c r="UWN158" s="3056"/>
      <c r="UWO158" s="3050"/>
      <c r="UWP158" s="3051"/>
      <c r="UWQ158" s="3052"/>
      <c r="UWR158" s="3053"/>
      <c r="UWS158" s="3050"/>
      <c r="UWT158" s="3054"/>
      <c r="UWU158" s="3029"/>
      <c r="UWV158" s="3055"/>
      <c r="UWW158" s="3056"/>
      <c r="UWX158" s="3057"/>
      <c r="UWY158" s="3058"/>
      <c r="UWZ158" s="3059"/>
      <c r="UXA158" s="3058"/>
      <c r="UXB158" s="3059"/>
      <c r="UXC158" s="3050"/>
      <c r="UXD158" s="3051"/>
      <c r="UXE158" s="3058"/>
      <c r="UXF158" s="3056"/>
      <c r="UXG158" s="3050"/>
      <c r="UXH158" s="3051"/>
      <c r="UXI158" s="3052"/>
      <c r="UXJ158" s="3053"/>
      <c r="UXK158" s="3050"/>
      <c r="UXL158" s="3054"/>
      <c r="UXM158" s="3029"/>
      <c r="UXN158" s="3055"/>
      <c r="UXO158" s="3056"/>
      <c r="UXP158" s="3057"/>
      <c r="UXQ158" s="3058"/>
      <c r="UXR158" s="3059"/>
      <c r="UXS158" s="3058"/>
      <c r="UXT158" s="3059"/>
      <c r="UXU158" s="3050"/>
      <c r="UXV158" s="3051"/>
      <c r="UXW158" s="3058"/>
      <c r="UXX158" s="3056"/>
      <c r="UXY158" s="3050"/>
      <c r="UXZ158" s="3051"/>
      <c r="UYA158" s="3052"/>
      <c r="UYB158" s="3053"/>
      <c r="UYC158" s="3050"/>
      <c r="UYD158" s="3054"/>
      <c r="UYE158" s="3029"/>
      <c r="UYF158" s="3055"/>
      <c r="UYG158" s="3056"/>
      <c r="UYH158" s="3057"/>
      <c r="UYI158" s="3058"/>
      <c r="UYJ158" s="3059"/>
      <c r="UYK158" s="3058"/>
      <c r="UYL158" s="3059"/>
      <c r="UYM158" s="3050"/>
      <c r="UYN158" s="3051"/>
      <c r="UYO158" s="3058"/>
      <c r="UYP158" s="3056"/>
      <c r="UYQ158" s="3050"/>
      <c r="UYR158" s="3051"/>
      <c r="UYS158" s="3052"/>
      <c r="UYT158" s="3053"/>
      <c r="UYU158" s="3050"/>
      <c r="UYV158" s="3054"/>
      <c r="UYW158" s="3029"/>
      <c r="UYX158" s="3055"/>
      <c r="UYY158" s="3056"/>
      <c r="UYZ158" s="3057"/>
      <c r="UZA158" s="3058"/>
      <c r="UZB158" s="3059"/>
      <c r="UZC158" s="3058"/>
      <c r="UZD158" s="3059"/>
      <c r="UZE158" s="3050"/>
      <c r="UZF158" s="3051"/>
      <c r="UZG158" s="3058"/>
      <c r="UZH158" s="3056"/>
      <c r="UZI158" s="3050"/>
      <c r="UZJ158" s="3051"/>
      <c r="UZK158" s="3052"/>
      <c r="UZL158" s="3053"/>
      <c r="UZM158" s="3050"/>
      <c r="UZN158" s="3054"/>
      <c r="UZO158" s="3029"/>
      <c r="UZP158" s="3055"/>
      <c r="UZQ158" s="3056"/>
      <c r="UZR158" s="3057"/>
      <c r="UZS158" s="3058"/>
      <c r="UZT158" s="3059"/>
      <c r="UZU158" s="3058"/>
      <c r="UZV158" s="3059"/>
      <c r="UZW158" s="3050"/>
      <c r="UZX158" s="3051"/>
      <c r="UZY158" s="3058"/>
      <c r="UZZ158" s="3056"/>
      <c r="VAA158" s="3050"/>
      <c r="VAB158" s="3051"/>
      <c r="VAC158" s="3052"/>
      <c r="VAD158" s="3053"/>
      <c r="VAE158" s="3050"/>
      <c r="VAF158" s="3054"/>
      <c r="VAG158" s="3029"/>
      <c r="VAH158" s="3055"/>
      <c r="VAI158" s="3056"/>
      <c r="VAJ158" s="3057"/>
      <c r="VAK158" s="3058"/>
      <c r="VAL158" s="3059"/>
      <c r="VAM158" s="3058"/>
      <c r="VAN158" s="3059"/>
      <c r="VAO158" s="3050"/>
      <c r="VAP158" s="3051"/>
      <c r="VAQ158" s="3058"/>
      <c r="VAR158" s="3056"/>
      <c r="VAS158" s="3050"/>
      <c r="VAT158" s="3051"/>
      <c r="VAU158" s="3052"/>
      <c r="VAV158" s="3053"/>
      <c r="VAW158" s="3050"/>
      <c r="VAX158" s="3054"/>
      <c r="VAY158" s="3029"/>
      <c r="VAZ158" s="3055"/>
      <c r="VBA158" s="3056"/>
      <c r="VBB158" s="3057"/>
      <c r="VBC158" s="3058"/>
      <c r="VBD158" s="3059"/>
      <c r="VBE158" s="3058"/>
      <c r="VBF158" s="3059"/>
      <c r="VBG158" s="3050"/>
      <c r="VBH158" s="3051"/>
      <c r="VBI158" s="3058"/>
      <c r="VBJ158" s="3056"/>
      <c r="VBK158" s="3050"/>
      <c r="VBL158" s="3051"/>
      <c r="VBM158" s="3052"/>
      <c r="VBN158" s="3053"/>
      <c r="VBO158" s="3050"/>
      <c r="VBP158" s="3054"/>
      <c r="VBQ158" s="3029"/>
      <c r="VBR158" s="3055"/>
      <c r="VBS158" s="3056"/>
      <c r="VBT158" s="3057"/>
      <c r="VBU158" s="3058"/>
      <c r="VBV158" s="3059"/>
      <c r="VBW158" s="3058"/>
      <c r="VBX158" s="3059"/>
      <c r="VBY158" s="3050"/>
      <c r="VBZ158" s="3051"/>
      <c r="VCA158" s="3058"/>
      <c r="VCB158" s="3056"/>
      <c r="VCC158" s="3050"/>
      <c r="VCD158" s="3051"/>
      <c r="VCE158" s="3052"/>
      <c r="VCF158" s="3053"/>
      <c r="VCG158" s="3050"/>
      <c r="VCH158" s="3054"/>
      <c r="VCI158" s="3029"/>
      <c r="VCJ158" s="3055"/>
      <c r="VCK158" s="3056"/>
      <c r="VCL158" s="3057"/>
      <c r="VCM158" s="3058"/>
      <c r="VCN158" s="3059"/>
      <c r="VCO158" s="3058"/>
      <c r="VCP158" s="3059"/>
      <c r="VCQ158" s="3050"/>
      <c r="VCR158" s="3051"/>
      <c r="VCS158" s="3058"/>
      <c r="VCT158" s="3056"/>
      <c r="VCU158" s="3050"/>
      <c r="VCV158" s="3051"/>
      <c r="VCW158" s="3052"/>
      <c r="VCX158" s="3053"/>
      <c r="VCY158" s="3050"/>
      <c r="VCZ158" s="3054"/>
      <c r="VDA158" s="3029"/>
      <c r="VDB158" s="3055"/>
      <c r="VDC158" s="3056"/>
      <c r="VDD158" s="3057"/>
      <c r="VDE158" s="3058"/>
      <c r="VDF158" s="3059"/>
      <c r="VDG158" s="3058"/>
      <c r="VDH158" s="3059"/>
      <c r="VDI158" s="3050"/>
      <c r="VDJ158" s="3051"/>
      <c r="VDK158" s="3058"/>
      <c r="VDL158" s="3056"/>
      <c r="VDM158" s="3050"/>
      <c r="VDN158" s="3051"/>
      <c r="VDO158" s="3052"/>
      <c r="VDP158" s="3053"/>
      <c r="VDQ158" s="3050"/>
      <c r="VDR158" s="3054"/>
      <c r="VDS158" s="3029"/>
      <c r="VDT158" s="3055"/>
      <c r="VDU158" s="3056"/>
      <c r="VDV158" s="3057"/>
      <c r="VDW158" s="3058"/>
      <c r="VDX158" s="3059"/>
      <c r="VDY158" s="3058"/>
      <c r="VDZ158" s="3059"/>
      <c r="VEA158" s="3050"/>
      <c r="VEB158" s="3051"/>
      <c r="VEC158" s="3058"/>
      <c r="VED158" s="3056"/>
      <c r="VEE158" s="3050"/>
      <c r="VEF158" s="3051"/>
      <c r="VEG158" s="3052"/>
      <c r="VEH158" s="3053"/>
      <c r="VEI158" s="3050"/>
      <c r="VEJ158" s="3054"/>
      <c r="VEK158" s="3029"/>
      <c r="VEL158" s="3055"/>
      <c r="VEM158" s="3056"/>
      <c r="VEN158" s="3057"/>
      <c r="VEO158" s="3058"/>
      <c r="VEP158" s="3059"/>
      <c r="VEQ158" s="3058"/>
      <c r="VER158" s="3059"/>
      <c r="VES158" s="3050"/>
      <c r="VET158" s="3051"/>
      <c r="VEU158" s="3058"/>
      <c r="VEV158" s="3056"/>
      <c r="VEW158" s="3050"/>
      <c r="VEX158" s="3051"/>
      <c r="VEY158" s="3052"/>
      <c r="VEZ158" s="3053"/>
      <c r="VFA158" s="3050"/>
      <c r="VFB158" s="3054"/>
      <c r="VFC158" s="3029"/>
      <c r="VFD158" s="3055"/>
      <c r="VFE158" s="3056"/>
      <c r="VFF158" s="3057"/>
      <c r="VFG158" s="3058"/>
      <c r="VFH158" s="3059"/>
      <c r="VFI158" s="3058"/>
      <c r="VFJ158" s="3059"/>
      <c r="VFK158" s="3050"/>
      <c r="VFL158" s="3051"/>
      <c r="VFM158" s="3058"/>
      <c r="VFN158" s="3056"/>
      <c r="VFO158" s="3050"/>
      <c r="VFP158" s="3051"/>
      <c r="VFQ158" s="3052"/>
      <c r="VFR158" s="3053"/>
      <c r="VFS158" s="3050"/>
      <c r="VFT158" s="3054"/>
      <c r="VFU158" s="3029"/>
      <c r="VFV158" s="3055"/>
      <c r="VFW158" s="3056"/>
      <c r="VFX158" s="3057"/>
      <c r="VFY158" s="3058"/>
      <c r="VFZ158" s="3059"/>
      <c r="VGA158" s="3058"/>
      <c r="VGB158" s="3059"/>
      <c r="VGC158" s="3050"/>
      <c r="VGD158" s="3051"/>
      <c r="VGE158" s="3058"/>
      <c r="VGF158" s="3056"/>
      <c r="VGG158" s="3050"/>
      <c r="VGH158" s="3051"/>
      <c r="VGI158" s="3052"/>
      <c r="VGJ158" s="3053"/>
      <c r="VGK158" s="3050"/>
      <c r="VGL158" s="3054"/>
      <c r="VGM158" s="3029"/>
      <c r="VGN158" s="3055"/>
      <c r="VGO158" s="3056"/>
      <c r="VGP158" s="3057"/>
      <c r="VGQ158" s="3058"/>
      <c r="VGR158" s="3059"/>
      <c r="VGS158" s="3058"/>
      <c r="VGT158" s="3059"/>
      <c r="VGU158" s="3050"/>
      <c r="VGV158" s="3051"/>
      <c r="VGW158" s="3058"/>
      <c r="VGX158" s="3056"/>
      <c r="VGY158" s="3050"/>
      <c r="VGZ158" s="3051"/>
      <c r="VHA158" s="3052"/>
      <c r="VHB158" s="3053"/>
      <c r="VHC158" s="3050"/>
      <c r="VHD158" s="3054"/>
      <c r="VHE158" s="3029"/>
      <c r="VHF158" s="3055"/>
      <c r="VHG158" s="3056"/>
      <c r="VHH158" s="3057"/>
      <c r="VHI158" s="3058"/>
      <c r="VHJ158" s="3059"/>
      <c r="VHK158" s="3058"/>
      <c r="VHL158" s="3059"/>
      <c r="VHM158" s="3050"/>
      <c r="VHN158" s="3051"/>
      <c r="VHO158" s="3058"/>
      <c r="VHP158" s="3056"/>
      <c r="VHQ158" s="3050"/>
      <c r="VHR158" s="3051"/>
      <c r="VHS158" s="3052"/>
      <c r="VHT158" s="3053"/>
      <c r="VHU158" s="3050"/>
      <c r="VHV158" s="3054"/>
      <c r="VHW158" s="3029"/>
      <c r="VHX158" s="3055"/>
      <c r="VHY158" s="3056"/>
      <c r="VHZ158" s="3057"/>
      <c r="VIA158" s="3058"/>
      <c r="VIB158" s="3059"/>
      <c r="VIC158" s="3058"/>
      <c r="VID158" s="3059"/>
      <c r="VIE158" s="3050"/>
      <c r="VIF158" s="3051"/>
      <c r="VIG158" s="3058"/>
      <c r="VIH158" s="3056"/>
      <c r="VII158" s="3050"/>
      <c r="VIJ158" s="3051"/>
      <c r="VIK158" s="3052"/>
      <c r="VIL158" s="3053"/>
      <c r="VIM158" s="3050"/>
      <c r="VIN158" s="3054"/>
      <c r="VIO158" s="3029"/>
      <c r="VIP158" s="3055"/>
      <c r="VIQ158" s="3056"/>
      <c r="VIR158" s="3057"/>
      <c r="VIS158" s="3058"/>
      <c r="VIT158" s="3059"/>
      <c r="VIU158" s="3058"/>
      <c r="VIV158" s="3059"/>
      <c r="VIW158" s="3050"/>
      <c r="VIX158" s="3051"/>
      <c r="VIY158" s="3058"/>
      <c r="VIZ158" s="3056"/>
      <c r="VJA158" s="3050"/>
      <c r="VJB158" s="3051"/>
      <c r="VJC158" s="3052"/>
      <c r="VJD158" s="3053"/>
      <c r="VJE158" s="3050"/>
      <c r="VJF158" s="3054"/>
      <c r="VJG158" s="3029"/>
      <c r="VJH158" s="3055"/>
      <c r="VJI158" s="3056"/>
      <c r="VJJ158" s="3057"/>
      <c r="VJK158" s="3058"/>
      <c r="VJL158" s="3059"/>
      <c r="VJM158" s="3058"/>
      <c r="VJN158" s="3059"/>
      <c r="VJO158" s="3050"/>
      <c r="VJP158" s="3051"/>
      <c r="VJQ158" s="3058"/>
      <c r="VJR158" s="3056"/>
      <c r="VJS158" s="3050"/>
      <c r="VJT158" s="3051"/>
      <c r="VJU158" s="3052"/>
      <c r="VJV158" s="3053"/>
      <c r="VJW158" s="3050"/>
      <c r="VJX158" s="3054"/>
      <c r="VJY158" s="3029"/>
      <c r="VJZ158" s="3055"/>
      <c r="VKA158" s="3056"/>
      <c r="VKB158" s="3057"/>
      <c r="VKC158" s="3058"/>
      <c r="VKD158" s="3059"/>
      <c r="VKE158" s="3058"/>
      <c r="VKF158" s="3059"/>
      <c r="VKG158" s="3050"/>
      <c r="VKH158" s="3051"/>
      <c r="VKI158" s="3058"/>
      <c r="VKJ158" s="3056"/>
      <c r="VKK158" s="3050"/>
      <c r="VKL158" s="3051"/>
      <c r="VKM158" s="3052"/>
      <c r="VKN158" s="3053"/>
      <c r="VKO158" s="3050"/>
      <c r="VKP158" s="3054"/>
      <c r="VKQ158" s="3029"/>
      <c r="VKR158" s="3055"/>
      <c r="VKS158" s="3056"/>
      <c r="VKT158" s="3057"/>
      <c r="VKU158" s="3058"/>
      <c r="VKV158" s="3059"/>
      <c r="VKW158" s="3058"/>
      <c r="VKX158" s="3059"/>
      <c r="VKY158" s="3050"/>
      <c r="VKZ158" s="3051"/>
      <c r="VLA158" s="3058"/>
      <c r="VLB158" s="3056"/>
      <c r="VLC158" s="3050"/>
      <c r="VLD158" s="3051"/>
      <c r="VLE158" s="3052"/>
      <c r="VLF158" s="3053"/>
      <c r="VLG158" s="3050"/>
      <c r="VLH158" s="3054"/>
      <c r="VLI158" s="3029"/>
      <c r="VLJ158" s="3055"/>
      <c r="VLK158" s="3056"/>
      <c r="VLL158" s="3057"/>
      <c r="VLM158" s="3058"/>
      <c r="VLN158" s="3059"/>
      <c r="VLO158" s="3058"/>
      <c r="VLP158" s="3059"/>
      <c r="VLQ158" s="3050"/>
      <c r="VLR158" s="3051"/>
      <c r="VLS158" s="3058"/>
      <c r="VLT158" s="3056"/>
      <c r="VLU158" s="3050"/>
      <c r="VLV158" s="3051"/>
      <c r="VLW158" s="3052"/>
      <c r="VLX158" s="3053"/>
      <c r="VLY158" s="3050"/>
      <c r="VLZ158" s="3054"/>
      <c r="VMA158" s="3029"/>
      <c r="VMB158" s="3055"/>
      <c r="VMC158" s="3056"/>
      <c r="VMD158" s="3057"/>
      <c r="VME158" s="3058"/>
      <c r="VMF158" s="3059"/>
      <c r="VMG158" s="3058"/>
      <c r="VMH158" s="3059"/>
      <c r="VMI158" s="3050"/>
      <c r="VMJ158" s="3051"/>
      <c r="VMK158" s="3058"/>
      <c r="VML158" s="3056"/>
      <c r="VMM158" s="3050"/>
      <c r="VMN158" s="3051"/>
      <c r="VMO158" s="3052"/>
      <c r="VMP158" s="3053"/>
      <c r="VMQ158" s="3050"/>
      <c r="VMR158" s="3054"/>
      <c r="VMS158" s="3029"/>
      <c r="VMT158" s="3055"/>
      <c r="VMU158" s="3056"/>
      <c r="VMV158" s="3057"/>
      <c r="VMW158" s="3058"/>
      <c r="VMX158" s="3059"/>
      <c r="VMY158" s="3058"/>
      <c r="VMZ158" s="3059"/>
      <c r="VNA158" s="3050"/>
      <c r="VNB158" s="3051"/>
      <c r="VNC158" s="3058"/>
      <c r="VND158" s="3056"/>
      <c r="VNE158" s="3050"/>
      <c r="VNF158" s="3051"/>
      <c r="VNG158" s="3052"/>
      <c r="VNH158" s="3053"/>
      <c r="VNI158" s="3050"/>
      <c r="VNJ158" s="3054"/>
      <c r="VNK158" s="3029"/>
      <c r="VNL158" s="3055"/>
      <c r="VNM158" s="3056"/>
      <c r="VNN158" s="3057"/>
      <c r="VNO158" s="3058"/>
      <c r="VNP158" s="3059"/>
      <c r="VNQ158" s="3058"/>
      <c r="VNR158" s="3059"/>
      <c r="VNS158" s="3050"/>
      <c r="VNT158" s="3051"/>
      <c r="VNU158" s="3058"/>
      <c r="VNV158" s="3056"/>
      <c r="VNW158" s="3050"/>
      <c r="VNX158" s="3051"/>
      <c r="VNY158" s="3052"/>
      <c r="VNZ158" s="3053"/>
      <c r="VOA158" s="3050"/>
      <c r="VOB158" s="3054"/>
      <c r="VOC158" s="3029"/>
      <c r="VOD158" s="3055"/>
      <c r="VOE158" s="3056"/>
      <c r="VOF158" s="3057"/>
      <c r="VOG158" s="3058"/>
      <c r="VOH158" s="3059"/>
      <c r="VOI158" s="3058"/>
      <c r="VOJ158" s="3059"/>
      <c r="VOK158" s="3050"/>
      <c r="VOL158" s="3051"/>
      <c r="VOM158" s="3058"/>
      <c r="VON158" s="3056"/>
      <c r="VOO158" s="3050"/>
      <c r="VOP158" s="3051"/>
      <c r="VOQ158" s="3052"/>
      <c r="VOR158" s="3053"/>
      <c r="VOS158" s="3050"/>
      <c r="VOT158" s="3054"/>
      <c r="VOU158" s="3029"/>
      <c r="VOV158" s="3055"/>
      <c r="VOW158" s="3056"/>
      <c r="VOX158" s="3057"/>
      <c r="VOY158" s="3058"/>
      <c r="VOZ158" s="3059"/>
      <c r="VPA158" s="3058"/>
      <c r="VPB158" s="3059"/>
      <c r="VPC158" s="3050"/>
      <c r="VPD158" s="3051"/>
      <c r="VPE158" s="3058"/>
      <c r="VPF158" s="3056"/>
      <c r="VPG158" s="3050"/>
      <c r="VPH158" s="3051"/>
      <c r="VPI158" s="3052"/>
      <c r="VPJ158" s="3053"/>
      <c r="VPK158" s="3050"/>
      <c r="VPL158" s="3054"/>
      <c r="VPM158" s="3029"/>
      <c r="VPN158" s="3055"/>
      <c r="VPO158" s="3056"/>
      <c r="VPP158" s="3057"/>
      <c r="VPQ158" s="3058"/>
      <c r="VPR158" s="3059"/>
      <c r="VPS158" s="3058"/>
      <c r="VPT158" s="3059"/>
      <c r="VPU158" s="3050"/>
      <c r="VPV158" s="3051"/>
      <c r="VPW158" s="3058"/>
      <c r="VPX158" s="3056"/>
      <c r="VPY158" s="3050"/>
      <c r="VPZ158" s="3051"/>
      <c r="VQA158" s="3052"/>
      <c r="VQB158" s="3053"/>
      <c r="VQC158" s="3050"/>
      <c r="VQD158" s="3054"/>
      <c r="VQE158" s="3029"/>
      <c r="VQF158" s="3055"/>
      <c r="VQG158" s="3056"/>
      <c r="VQH158" s="3057"/>
      <c r="VQI158" s="3058"/>
      <c r="VQJ158" s="3059"/>
      <c r="VQK158" s="3058"/>
      <c r="VQL158" s="3059"/>
      <c r="VQM158" s="3050"/>
      <c r="VQN158" s="3051"/>
      <c r="VQO158" s="3058"/>
      <c r="VQP158" s="3056"/>
      <c r="VQQ158" s="3050"/>
      <c r="VQR158" s="3051"/>
      <c r="VQS158" s="3052"/>
      <c r="VQT158" s="3053"/>
      <c r="VQU158" s="3050"/>
      <c r="VQV158" s="3054"/>
      <c r="VQW158" s="3029"/>
      <c r="VQX158" s="3055"/>
      <c r="VQY158" s="3056"/>
      <c r="VQZ158" s="3057"/>
      <c r="VRA158" s="3058"/>
      <c r="VRB158" s="3059"/>
      <c r="VRC158" s="3058"/>
      <c r="VRD158" s="3059"/>
      <c r="VRE158" s="3050"/>
      <c r="VRF158" s="3051"/>
      <c r="VRG158" s="3058"/>
      <c r="VRH158" s="3056"/>
      <c r="VRI158" s="3050"/>
      <c r="VRJ158" s="3051"/>
      <c r="VRK158" s="3052"/>
      <c r="VRL158" s="3053"/>
      <c r="VRM158" s="3050"/>
      <c r="VRN158" s="3054"/>
      <c r="VRO158" s="3029"/>
      <c r="VRP158" s="3055"/>
      <c r="VRQ158" s="3056"/>
      <c r="VRR158" s="3057"/>
      <c r="VRS158" s="3058"/>
      <c r="VRT158" s="3059"/>
      <c r="VRU158" s="3058"/>
      <c r="VRV158" s="3059"/>
      <c r="VRW158" s="3050"/>
      <c r="VRX158" s="3051"/>
      <c r="VRY158" s="3058"/>
      <c r="VRZ158" s="3056"/>
      <c r="VSA158" s="3050"/>
      <c r="VSB158" s="3051"/>
      <c r="VSC158" s="3052"/>
      <c r="VSD158" s="3053"/>
      <c r="VSE158" s="3050"/>
      <c r="VSF158" s="3054"/>
      <c r="VSG158" s="3029"/>
      <c r="VSH158" s="3055"/>
      <c r="VSI158" s="3056"/>
      <c r="VSJ158" s="3057"/>
      <c r="VSK158" s="3058"/>
      <c r="VSL158" s="3059"/>
      <c r="VSM158" s="3058"/>
      <c r="VSN158" s="3059"/>
      <c r="VSO158" s="3050"/>
      <c r="VSP158" s="3051"/>
      <c r="VSQ158" s="3058"/>
      <c r="VSR158" s="3056"/>
      <c r="VSS158" s="3050"/>
      <c r="VST158" s="3051"/>
      <c r="VSU158" s="3052"/>
      <c r="VSV158" s="3053"/>
      <c r="VSW158" s="3050"/>
      <c r="VSX158" s="3054"/>
      <c r="VSY158" s="3029"/>
      <c r="VSZ158" s="3055"/>
      <c r="VTA158" s="3056"/>
      <c r="VTB158" s="3057"/>
      <c r="VTC158" s="3058"/>
      <c r="VTD158" s="3059"/>
      <c r="VTE158" s="3058"/>
      <c r="VTF158" s="3059"/>
      <c r="VTG158" s="3050"/>
      <c r="VTH158" s="3051"/>
      <c r="VTI158" s="3058"/>
      <c r="VTJ158" s="3056"/>
      <c r="VTK158" s="3050"/>
      <c r="VTL158" s="3051"/>
      <c r="VTM158" s="3052"/>
      <c r="VTN158" s="3053"/>
      <c r="VTO158" s="3050"/>
      <c r="VTP158" s="3054"/>
      <c r="VTQ158" s="3029"/>
      <c r="VTR158" s="3055"/>
      <c r="VTS158" s="3056"/>
      <c r="VTT158" s="3057"/>
      <c r="VTU158" s="3058"/>
      <c r="VTV158" s="3059"/>
      <c r="VTW158" s="3058"/>
      <c r="VTX158" s="3059"/>
      <c r="VTY158" s="3050"/>
      <c r="VTZ158" s="3051"/>
      <c r="VUA158" s="3058"/>
      <c r="VUB158" s="3056"/>
      <c r="VUC158" s="3050"/>
      <c r="VUD158" s="3051"/>
      <c r="VUE158" s="3052"/>
      <c r="VUF158" s="3053"/>
      <c r="VUG158" s="3050"/>
      <c r="VUH158" s="3054"/>
      <c r="VUI158" s="3029"/>
      <c r="VUJ158" s="3055"/>
      <c r="VUK158" s="3056"/>
      <c r="VUL158" s="3057"/>
      <c r="VUM158" s="3058"/>
      <c r="VUN158" s="3059"/>
      <c r="VUO158" s="3058"/>
      <c r="VUP158" s="3059"/>
      <c r="VUQ158" s="3050"/>
      <c r="VUR158" s="3051"/>
      <c r="VUS158" s="3058"/>
      <c r="VUT158" s="3056"/>
      <c r="VUU158" s="3050"/>
      <c r="VUV158" s="3051"/>
      <c r="VUW158" s="3052"/>
      <c r="VUX158" s="3053"/>
      <c r="VUY158" s="3050"/>
      <c r="VUZ158" s="3054"/>
      <c r="VVA158" s="3029"/>
      <c r="VVB158" s="3055"/>
      <c r="VVC158" s="3056"/>
      <c r="VVD158" s="3057"/>
      <c r="VVE158" s="3058"/>
      <c r="VVF158" s="3059"/>
      <c r="VVG158" s="3058"/>
      <c r="VVH158" s="3059"/>
      <c r="VVI158" s="3050"/>
      <c r="VVJ158" s="3051"/>
      <c r="VVK158" s="3058"/>
      <c r="VVL158" s="3056"/>
      <c r="VVM158" s="3050"/>
      <c r="VVN158" s="3051"/>
      <c r="VVO158" s="3052"/>
      <c r="VVP158" s="3053"/>
      <c r="VVQ158" s="3050"/>
      <c r="VVR158" s="3054"/>
      <c r="VVS158" s="3029"/>
      <c r="VVT158" s="3055"/>
      <c r="VVU158" s="3056"/>
      <c r="VVV158" s="3057"/>
      <c r="VVW158" s="3058"/>
      <c r="VVX158" s="3059"/>
      <c r="VVY158" s="3058"/>
      <c r="VVZ158" s="3059"/>
      <c r="VWA158" s="3050"/>
      <c r="VWB158" s="3051"/>
      <c r="VWC158" s="3058"/>
      <c r="VWD158" s="3056"/>
      <c r="VWE158" s="3050"/>
      <c r="VWF158" s="3051"/>
      <c r="VWG158" s="3052"/>
      <c r="VWH158" s="3053"/>
      <c r="VWI158" s="3050"/>
      <c r="VWJ158" s="3054"/>
      <c r="VWK158" s="3029"/>
      <c r="VWL158" s="3055"/>
      <c r="VWM158" s="3056"/>
      <c r="VWN158" s="3057"/>
      <c r="VWO158" s="3058"/>
      <c r="VWP158" s="3059"/>
      <c r="VWQ158" s="3058"/>
      <c r="VWR158" s="3059"/>
      <c r="VWS158" s="3050"/>
      <c r="VWT158" s="3051"/>
      <c r="VWU158" s="3058"/>
      <c r="VWV158" s="3056"/>
      <c r="VWW158" s="3050"/>
      <c r="VWX158" s="3051"/>
      <c r="VWY158" s="3052"/>
      <c r="VWZ158" s="3053"/>
      <c r="VXA158" s="3050"/>
      <c r="VXB158" s="3054"/>
      <c r="VXC158" s="3029"/>
      <c r="VXD158" s="3055"/>
      <c r="VXE158" s="3056"/>
      <c r="VXF158" s="3057"/>
      <c r="VXG158" s="3058"/>
      <c r="VXH158" s="3059"/>
      <c r="VXI158" s="3058"/>
      <c r="VXJ158" s="3059"/>
      <c r="VXK158" s="3050"/>
      <c r="VXL158" s="3051"/>
      <c r="VXM158" s="3058"/>
      <c r="VXN158" s="3056"/>
      <c r="VXO158" s="3050"/>
      <c r="VXP158" s="3051"/>
      <c r="VXQ158" s="3052"/>
      <c r="VXR158" s="3053"/>
      <c r="VXS158" s="3050"/>
      <c r="VXT158" s="3054"/>
      <c r="VXU158" s="3029"/>
      <c r="VXV158" s="3055"/>
      <c r="VXW158" s="3056"/>
      <c r="VXX158" s="3057"/>
      <c r="VXY158" s="3058"/>
      <c r="VXZ158" s="3059"/>
      <c r="VYA158" s="3058"/>
      <c r="VYB158" s="3059"/>
      <c r="VYC158" s="3050"/>
      <c r="VYD158" s="3051"/>
      <c r="VYE158" s="3058"/>
      <c r="VYF158" s="3056"/>
      <c r="VYG158" s="3050"/>
      <c r="VYH158" s="3051"/>
      <c r="VYI158" s="3052"/>
      <c r="VYJ158" s="3053"/>
      <c r="VYK158" s="3050"/>
      <c r="VYL158" s="3054"/>
      <c r="VYM158" s="3029"/>
      <c r="VYN158" s="3055"/>
      <c r="VYO158" s="3056"/>
      <c r="VYP158" s="3057"/>
      <c r="VYQ158" s="3058"/>
      <c r="VYR158" s="3059"/>
      <c r="VYS158" s="3058"/>
      <c r="VYT158" s="3059"/>
      <c r="VYU158" s="3050"/>
      <c r="VYV158" s="3051"/>
      <c r="VYW158" s="3058"/>
      <c r="VYX158" s="3056"/>
      <c r="VYY158" s="3050"/>
      <c r="VYZ158" s="3051"/>
      <c r="VZA158" s="3052"/>
      <c r="VZB158" s="3053"/>
      <c r="VZC158" s="3050"/>
      <c r="VZD158" s="3054"/>
      <c r="VZE158" s="3029"/>
      <c r="VZF158" s="3055"/>
      <c r="VZG158" s="3056"/>
      <c r="VZH158" s="3057"/>
      <c r="VZI158" s="3058"/>
      <c r="VZJ158" s="3059"/>
      <c r="VZK158" s="3058"/>
      <c r="VZL158" s="3059"/>
      <c r="VZM158" s="3050"/>
      <c r="VZN158" s="3051"/>
      <c r="VZO158" s="3058"/>
      <c r="VZP158" s="3056"/>
      <c r="VZQ158" s="3050"/>
      <c r="VZR158" s="3051"/>
      <c r="VZS158" s="3052"/>
      <c r="VZT158" s="3053"/>
      <c r="VZU158" s="3050"/>
      <c r="VZV158" s="3054"/>
      <c r="VZW158" s="3029"/>
      <c r="VZX158" s="3055"/>
      <c r="VZY158" s="3056"/>
      <c r="VZZ158" s="3057"/>
      <c r="WAA158" s="3058"/>
      <c r="WAB158" s="3059"/>
      <c r="WAC158" s="3058"/>
      <c r="WAD158" s="3059"/>
      <c r="WAE158" s="3050"/>
      <c r="WAF158" s="3051"/>
      <c r="WAG158" s="3058"/>
      <c r="WAH158" s="3056"/>
      <c r="WAI158" s="3050"/>
      <c r="WAJ158" s="3051"/>
      <c r="WAK158" s="3052"/>
      <c r="WAL158" s="3053"/>
      <c r="WAM158" s="3050"/>
      <c r="WAN158" s="3054"/>
      <c r="WAO158" s="3029"/>
      <c r="WAP158" s="3055"/>
      <c r="WAQ158" s="3056"/>
      <c r="WAR158" s="3057"/>
      <c r="WAS158" s="3058"/>
      <c r="WAT158" s="3059"/>
      <c r="WAU158" s="3058"/>
      <c r="WAV158" s="3059"/>
      <c r="WAW158" s="3050"/>
      <c r="WAX158" s="3051"/>
      <c r="WAY158" s="3058"/>
      <c r="WAZ158" s="3056"/>
      <c r="WBA158" s="3050"/>
      <c r="WBB158" s="3051"/>
      <c r="WBC158" s="3052"/>
      <c r="WBD158" s="3053"/>
      <c r="WBE158" s="3050"/>
      <c r="WBF158" s="3054"/>
      <c r="WBG158" s="3029"/>
      <c r="WBH158" s="3055"/>
      <c r="WBI158" s="3056"/>
      <c r="WBJ158" s="3057"/>
      <c r="WBK158" s="3058"/>
      <c r="WBL158" s="3059"/>
      <c r="WBM158" s="3058"/>
      <c r="WBN158" s="3059"/>
      <c r="WBO158" s="3050"/>
      <c r="WBP158" s="3051"/>
      <c r="WBQ158" s="3058"/>
      <c r="WBR158" s="3056"/>
      <c r="WBS158" s="3050"/>
      <c r="WBT158" s="3051"/>
      <c r="WBU158" s="3052"/>
      <c r="WBV158" s="3053"/>
      <c r="WBW158" s="3050"/>
      <c r="WBX158" s="3054"/>
      <c r="WBY158" s="3029"/>
      <c r="WBZ158" s="3055"/>
      <c r="WCA158" s="3056"/>
      <c r="WCB158" s="3057"/>
      <c r="WCC158" s="3058"/>
      <c r="WCD158" s="3059"/>
      <c r="WCE158" s="3058"/>
      <c r="WCF158" s="3059"/>
      <c r="WCG158" s="3050"/>
      <c r="WCH158" s="3051"/>
      <c r="WCI158" s="3058"/>
      <c r="WCJ158" s="3056"/>
      <c r="WCK158" s="3050"/>
      <c r="WCL158" s="3051"/>
      <c r="WCM158" s="3052"/>
      <c r="WCN158" s="3053"/>
      <c r="WCO158" s="3050"/>
      <c r="WCP158" s="3054"/>
      <c r="WCQ158" s="3029"/>
      <c r="WCR158" s="3055"/>
      <c r="WCS158" s="3056"/>
      <c r="WCT158" s="3057"/>
      <c r="WCU158" s="3058"/>
      <c r="WCV158" s="3059"/>
      <c r="WCW158" s="3058"/>
      <c r="WCX158" s="3059"/>
      <c r="WCY158" s="3050"/>
      <c r="WCZ158" s="3051"/>
      <c r="WDA158" s="3058"/>
      <c r="WDB158" s="3056"/>
      <c r="WDC158" s="3050"/>
      <c r="WDD158" s="3051"/>
      <c r="WDE158" s="3052"/>
      <c r="WDF158" s="3053"/>
      <c r="WDG158" s="3050"/>
      <c r="WDH158" s="3054"/>
      <c r="WDI158" s="3029"/>
      <c r="WDJ158" s="3055"/>
      <c r="WDK158" s="3056"/>
      <c r="WDL158" s="3057"/>
      <c r="WDM158" s="3058"/>
      <c r="WDN158" s="3059"/>
      <c r="WDO158" s="3058"/>
      <c r="WDP158" s="3059"/>
      <c r="WDQ158" s="3050"/>
      <c r="WDR158" s="3051"/>
      <c r="WDS158" s="3058"/>
      <c r="WDT158" s="3056"/>
      <c r="WDU158" s="3050"/>
      <c r="WDV158" s="3051"/>
      <c r="WDW158" s="3052"/>
      <c r="WDX158" s="3053"/>
      <c r="WDY158" s="3050"/>
      <c r="WDZ158" s="3054"/>
      <c r="WEA158" s="3029"/>
      <c r="WEB158" s="3055"/>
      <c r="WEC158" s="3056"/>
      <c r="WED158" s="3057"/>
      <c r="WEE158" s="3058"/>
      <c r="WEF158" s="3059"/>
      <c r="WEG158" s="3058"/>
      <c r="WEH158" s="3059"/>
      <c r="WEI158" s="3050"/>
      <c r="WEJ158" s="3051"/>
      <c r="WEK158" s="3058"/>
      <c r="WEL158" s="3056"/>
      <c r="WEM158" s="3050"/>
      <c r="WEN158" s="3051"/>
      <c r="WEO158" s="3052"/>
      <c r="WEP158" s="3053"/>
      <c r="WEQ158" s="3050"/>
      <c r="WER158" s="3054"/>
      <c r="WES158" s="3029"/>
      <c r="WET158" s="3055"/>
      <c r="WEU158" s="3056"/>
      <c r="WEV158" s="3057"/>
      <c r="WEW158" s="3058"/>
      <c r="WEX158" s="3059"/>
      <c r="WEY158" s="3058"/>
      <c r="WEZ158" s="3059"/>
      <c r="WFA158" s="3050"/>
      <c r="WFB158" s="3051"/>
      <c r="WFC158" s="3058"/>
      <c r="WFD158" s="3056"/>
      <c r="WFE158" s="3050"/>
      <c r="WFF158" s="3051"/>
      <c r="WFG158" s="3052"/>
      <c r="WFH158" s="3053"/>
      <c r="WFI158" s="3050"/>
      <c r="WFJ158" s="3054"/>
      <c r="WFK158" s="3029"/>
      <c r="WFL158" s="3055"/>
      <c r="WFM158" s="3056"/>
      <c r="WFN158" s="3057"/>
      <c r="WFO158" s="3058"/>
      <c r="WFP158" s="3059"/>
      <c r="WFQ158" s="3058"/>
      <c r="WFR158" s="3059"/>
      <c r="WFS158" s="3050"/>
      <c r="WFT158" s="3051"/>
      <c r="WFU158" s="3058"/>
      <c r="WFV158" s="3056"/>
      <c r="WFW158" s="3050"/>
      <c r="WFX158" s="3051"/>
      <c r="WFY158" s="3052"/>
      <c r="WFZ158" s="3053"/>
      <c r="WGA158" s="3050"/>
      <c r="WGB158" s="3054"/>
      <c r="WGC158" s="3029"/>
      <c r="WGD158" s="3055"/>
      <c r="WGE158" s="3056"/>
      <c r="WGF158" s="3057"/>
      <c r="WGG158" s="3058"/>
      <c r="WGH158" s="3059"/>
      <c r="WGI158" s="3058"/>
      <c r="WGJ158" s="3059"/>
      <c r="WGK158" s="3050"/>
      <c r="WGL158" s="3051"/>
      <c r="WGM158" s="3058"/>
      <c r="WGN158" s="3056"/>
      <c r="WGO158" s="3050"/>
      <c r="WGP158" s="3051"/>
      <c r="WGQ158" s="3052"/>
      <c r="WGR158" s="3053"/>
      <c r="WGS158" s="3050"/>
      <c r="WGT158" s="3054"/>
      <c r="WGU158" s="3029"/>
      <c r="WGV158" s="3055"/>
      <c r="WGW158" s="3056"/>
      <c r="WGX158" s="3057"/>
      <c r="WGY158" s="3058"/>
      <c r="WGZ158" s="3059"/>
      <c r="WHA158" s="3058"/>
      <c r="WHB158" s="3059"/>
      <c r="WHC158" s="3050"/>
      <c r="WHD158" s="3051"/>
      <c r="WHE158" s="3058"/>
      <c r="WHF158" s="3056"/>
      <c r="WHG158" s="3050"/>
      <c r="WHH158" s="3051"/>
      <c r="WHI158" s="3052"/>
      <c r="WHJ158" s="3053"/>
      <c r="WHK158" s="3050"/>
      <c r="WHL158" s="3054"/>
      <c r="WHM158" s="3029"/>
      <c r="WHN158" s="3055"/>
      <c r="WHO158" s="3056"/>
      <c r="WHP158" s="3057"/>
      <c r="WHQ158" s="3058"/>
      <c r="WHR158" s="3059"/>
      <c r="WHS158" s="3058"/>
      <c r="WHT158" s="3059"/>
      <c r="WHU158" s="3050"/>
      <c r="WHV158" s="3051"/>
      <c r="WHW158" s="3058"/>
      <c r="WHX158" s="3056"/>
      <c r="WHY158" s="3050"/>
      <c r="WHZ158" s="3051"/>
      <c r="WIA158" s="3052"/>
      <c r="WIB158" s="3053"/>
      <c r="WIC158" s="3050"/>
      <c r="WID158" s="3054"/>
      <c r="WIE158" s="3029"/>
      <c r="WIF158" s="3055"/>
      <c r="WIG158" s="3056"/>
      <c r="WIH158" s="3057"/>
      <c r="WII158" s="3058"/>
      <c r="WIJ158" s="3059"/>
      <c r="WIK158" s="3058"/>
      <c r="WIL158" s="3059"/>
      <c r="WIM158" s="3050"/>
      <c r="WIN158" s="3051"/>
      <c r="WIO158" s="3058"/>
      <c r="WIP158" s="3056"/>
      <c r="WIQ158" s="3050"/>
      <c r="WIR158" s="3051"/>
      <c r="WIS158" s="3052"/>
      <c r="WIT158" s="3053"/>
      <c r="WIU158" s="3050"/>
      <c r="WIV158" s="3054"/>
      <c r="WIW158" s="3029"/>
      <c r="WIX158" s="3055"/>
      <c r="WIY158" s="3056"/>
      <c r="WIZ158" s="3057"/>
      <c r="WJA158" s="3058"/>
      <c r="WJB158" s="3059"/>
      <c r="WJC158" s="3058"/>
      <c r="WJD158" s="3059"/>
      <c r="WJE158" s="3050"/>
      <c r="WJF158" s="3051"/>
      <c r="WJG158" s="3058"/>
      <c r="WJH158" s="3056"/>
      <c r="WJI158" s="3050"/>
      <c r="WJJ158" s="3051"/>
      <c r="WJK158" s="3052"/>
      <c r="WJL158" s="3053"/>
      <c r="WJM158" s="3050"/>
      <c r="WJN158" s="3054"/>
      <c r="WJO158" s="3029"/>
      <c r="WJP158" s="3055"/>
      <c r="WJQ158" s="3056"/>
      <c r="WJR158" s="3057"/>
      <c r="WJS158" s="3058"/>
      <c r="WJT158" s="3059"/>
      <c r="WJU158" s="3058"/>
      <c r="WJV158" s="3059"/>
      <c r="WJW158" s="3050"/>
      <c r="WJX158" s="3051"/>
      <c r="WJY158" s="3058"/>
      <c r="WJZ158" s="3056"/>
      <c r="WKA158" s="3050"/>
      <c r="WKB158" s="3051"/>
      <c r="WKC158" s="3052"/>
      <c r="WKD158" s="3053"/>
      <c r="WKE158" s="3050"/>
      <c r="WKF158" s="3054"/>
      <c r="WKG158" s="3029"/>
      <c r="WKH158" s="3055"/>
      <c r="WKI158" s="3056"/>
      <c r="WKJ158" s="3057"/>
      <c r="WKK158" s="3058"/>
      <c r="WKL158" s="3059"/>
      <c r="WKM158" s="3058"/>
      <c r="WKN158" s="3059"/>
      <c r="WKO158" s="3050"/>
      <c r="WKP158" s="3051"/>
      <c r="WKQ158" s="3058"/>
      <c r="WKR158" s="3056"/>
      <c r="WKS158" s="3050"/>
      <c r="WKT158" s="3051"/>
      <c r="WKU158" s="3052"/>
      <c r="WKV158" s="3053"/>
      <c r="WKW158" s="3050"/>
      <c r="WKX158" s="3054"/>
      <c r="WKY158" s="3029"/>
      <c r="WKZ158" s="3055"/>
      <c r="WLA158" s="3056"/>
      <c r="WLB158" s="3057"/>
      <c r="WLC158" s="3058"/>
      <c r="WLD158" s="3059"/>
      <c r="WLE158" s="3058"/>
      <c r="WLF158" s="3059"/>
      <c r="WLG158" s="3050"/>
      <c r="WLH158" s="3051"/>
      <c r="WLI158" s="3058"/>
      <c r="WLJ158" s="3056"/>
      <c r="WLK158" s="3050"/>
      <c r="WLL158" s="3051"/>
      <c r="WLM158" s="3052"/>
      <c r="WLN158" s="3053"/>
      <c r="WLO158" s="3050"/>
      <c r="WLP158" s="3054"/>
      <c r="WLQ158" s="3029"/>
      <c r="WLR158" s="3055"/>
      <c r="WLS158" s="3056"/>
      <c r="WLT158" s="3057"/>
      <c r="WLU158" s="3058"/>
      <c r="WLV158" s="3059"/>
      <c r="WLW158" s="3058"/>
      <c r="WLX158" s="3059"/>
      <c r="WLY158" s="3050"/>
      <c r="WLZ158" s="3051"/>
      <c r="WMA158" s="3058"/>
      <c r="WMB158" s="3056"/>
      <c r="WMC158" s="3050"/>
      <c r="WMD158" s="3051"/>
      <c r="WME158" s="3052"/>
      <c r="WMF158" s="3053"/>
      <c r="WMG158" s="3050"/>
      <c r="WMH158" s="3054"/>
      <c r="WMI158" s="3029"/>
      <c r="WMJ158" s="3055"/>
      <c r="WMK158" s="3056"/>
      <c r="WML158" s="3057"/>
      <c r="WMM158" s="3058"/>
      <c r="WMN158" s="3059"/>
      <c r="WMO158" s="3058"/>
      <c r="WMP158" s="3059"/>
      <c r="WMQ158" s="3050"/>
      <c r="WMR158" s="3051"/>
      <c r="WMS158" s="3058"/>
      <c r="WMT158" s="3056"/>
      <c r="WMU158" s="3050"/>
      <c r="WMV158" s="3051"/>
      <c r="WMW158" s="3052"/>
      <c r="WMX158" s="3053"/>
      <c r="WMY158" s="3050"/>
      <c r="WMZ158" s="3054"/>
      <c r="WNA158" s="3029"/>
      <c r="WNB158" s="3055"/>
      <c r="WNC158" s="3056"/>
      <c r="WND158" s="3057"/>
      <c r="WNE158" s="3058"/>
      <c r="WNF158" s="3059"/>
      <c r="WNG158" s="3058"/>
      <c r="WNH158" s="3059"/>
      <c r="WNI158" s="3050"/>
      <c r="WNJ158" s="3051"/>
      <c r="WNK158" s="3058"/>
      <c r="WNL158" s="3056"/>
      <c r="WNM158" s="3050"/>
      <c r="WNN158" s="3051"/>
      <c r="WNO158" s="3052"/>
      <c r="WNP158" s="3053"/>
      <c r="WNQ158" s="3050"/>
      <c r="WNR158" s="3054"/>
      <c r="WNS158" s="3029"/>
      <c r="WNT158" s="3055"/>
      <c r="WNU158" s="3056"/>
      <c r="WNV158" s="3057"/>
      <c r="WNW158" s="3058"/>
      <c r="WNX158" s="3059"/>
      <c r="WNY158" s="3058"/>
      <c r="WNZ158" s="3059"/>
      <c r="WOA158" s="3050"/>
      <c r="WOB158" s="3051"/>
      <c r="WOC158" s="3058"/>
      <c r="WOD158" s="3056"/>
      <c r="WOE158" s="3050"/>
      <c r="WOF158" s="3051"/>
      <c r="WOG158" s="3052"/>
      <c r="WOH158" s="3053"/>
      <c r="WOI158" s="3050"/>
      <c r="WOJ158" s="3054"/>
      <c r="WOK158" s="3029"/>
      <c r="WOL158" s="3055"/>
      <c r="WOM158" s="3056"/>
      <c r="WON158" s="3057"/>
      <c r="WOO158" s="3058"/>
      <c r="WOP158" s="3059"/>
      <c r="WOQ158" s="3058"/>
      <c r="WOR158" s="3059"/>
      <c r="WOS158" s="3050"/>
      <c r="WOT158" s="3051"/>
      <c r="WOU158" s="3058"/>
      <c r="WOV158" s="3056"/>
      <c r="WOW158" s="3050"/>
      <c r="WOX158" s="3051"/>
      <c r="WOY158" s="3052"/>
      <c r="WOZ158" s="3053"/>
      <c r="WPA158" s="3050"/>
      <c r="WPB158" s="3054"/>
      <c r="WPC158" s="3029"/>
      <c r="WPD158" s="3055"/>
      <c r="WPE158" s="3056"/>
      <c r="WPF158" s="3057"/>
      <c r="WPG158" s="3058"/>
      <c r="WPH158" s="3059"/>
      <c r="WPI158" s="3058"/>
      <c r="WPJ158" s="3059"/>
      <c r="WPK158" s="3050"/>
      <c r="WPL158" s="3051"/>
      <c r="WPM158" s="3058"/>
      <c r="WPN158" s="3056"/>
      <c r="WPO158" s="3050"/>
      <c r="WPP158" s="3051"/>
      <c r="WPQ158" s="3052"/>
      <c r="WPR158" s="3053"/>
      <c r="WPS158" s="3050"/>
      <c r="WPT158" s="3054"/>
      <c r="WPU158" s="3029"/>
      <c r="WPV158" s="3055"/>
      <c r="WPW158" s="3056"/>
      <c r="WPX158" s="3057"/>
      <c r="WPY158" s="3058"/>
      <c r="WPZ158" s="3059"/>
      <c r="WQA158" s="3058"/>
      <c r="WQB158" s="3059"/>
      <c r="WQC158" s="3050"/>
      <c r="WQD158" s="3051"/>
      <c r="WQE158" s="3058"/>
      <c r="WQF158" s="3056"/>
      <c r="WQG158" s="3050"/>
      <c r="WQH158" s="3051"/>
      <c r="WQI158" s="3052"/>
      <c r="WQJ158" s="3053"/>
      <c r="WQK158" s="3050"/>
      <c r="WQL158" s="3054"/>
      <c r="WQM158" s="3029"/>
      <c r="WQN158" s="3055"/>
      <c r="WQO158" s="3056"/>
      <c r="WQP158" s="3057"/>
      <c r="WQQ158" s="3058"/>
      <c r="WQR158" s="3059"/>
      <c r="WQS158" s="3058"/>
      <c r="WQT158" s="3059"/>
      <c r="WQU158" s="3050"/>
      <c r="WQV158" s="3051"/>
      <c r="WQW158" s="3058"/>
      <c r="WQX158" s="3056"/>
      <c r="WQY158" s="3050"/>
      <c r="WQZ158" s="3051"/>
      <c r="WRA158" s="3052"/>
      <c r="WRB158" s="3053"/>
      <c r="WRC158" s="3050"/>
      <c r="WRD158" s="3054"/>
      <c r="WRE158" s="3029"/>
      <c r="WRF158" s="3055"/>
      <c r="WRG158" s="3056"/>
      <c r="WRH158" s="3057"/>
      <c r="WRI158" s="3058"/>
      <c r="WRJ158" s="3059"/>
      <c r="WRK158" s="3058"/>
      <c r="WRL158" s="3059"/>
      <c r="WRM158" s="3050"/>
      <c r="WRN158" s="3051"/>
      <c r="WRO158" s="3058"/>
      <c r="WRP158" s="3056"/>
      <c r="WRQ158" s="3050"/>
      <c r="WRR158" s="3051"/>
      <c r="WRS158" s="3052"/>
      <c r="WRT158" s="3053"/>
      <c r="WRU158" s="3050"/>
      <c r="WRV158" s="3054"/>
      <c r="WRW158" s="3029"/>
      <c r="WRX158" s="3055"/>
      <c r="WRY158" s="3056"/>
      <c r="WRZ158" s="3057"/>
      <c r="WSA158" s="3058"/>
      <c r="WSB158" s="3059"/>
      <c r="WSC158" s="3058"/>
      <c r="WSD158" s="3059"/>
      <c r="WSE158" s="3050"/>
      <c r="WSF158" s="3051"/>
      <c r="WSG158" s="3058"/>
      <c r="WSH158" s="3056"/>
      <c r="WSI158" s="3050"/>
      <c r="WSJ158" s="3051"/>
      <c r="WSK158" s="3052"/>
      <c r="WSL158" s="3053"/>
      <c r="WSM158" s="3050"/>
      <c r="WSN158" s="3054"/>
      <c r="WSO158" s="3029"/>
      <c r="WSP158" s="3055"/>
      <c r="WSQ158" s="3056"/>
      <c r="WSR158" s="3057"/>
      <c r="WSS158" s="3058"/>
      <c r="WST158" s="3059"/>
      <c r="WSU158" s="3058"/>
      <c r="WSV158" s="3059"/>
      <c r="WSW158" s="3050"/>
      <c r="WSX158" s="3051"/>
      <c r="WSY158" s="3058"/>
      <c r="WSZ158" s="3056"/>
      <c r="WTA158" s="3050"/>
      <c r="WTB158" s="3051"/>
      <c r="WTC158" s="3052"/>
      <c r="WTD158" s="3053"/>
      <c r="WTE158" s="3050"/>
      <c r="WTF158" s="3054"/>
      <c r="WTG158" s="3029"/>
      <c r="WTH158" s="3055"/>
      <c r="WTI158" s="3056"/>
      <c r="WTJ158" s="3057"/>
      <c r="WTK158" s="3058"/>
      <c r="WTL158" s="3059"/>
      <c r="WTM158" s="3058"/>
      <c r="WTN158" s="3059"/>
      <c r="WTO158" s="3050"/>
      <c r="WTP158" s="3051"/>
      <c r="WTQ158" s="3058"/>
      <c r="WTR158" s="3056"/>
      <c r="WTS158" s="3050"/>
      <c r="WTT158" s="3051"/>
      <c r="WTU158" s="3052"/>
      <c r="WTV158" s="3053"/>
      <c r="WTW158" s="3050"/>
      <c r="WTX158" s="3054"/>
      <c r="WTY158" s="3029"/>
      <c r="WTZ158" s="3055"/>
      <c r="WUA158" s="3056"/>
      <c r="WUB158" s="3057"/>
      <c r="WUC158" s="3058"/>
      <c r="WUD158" s="3059"/>
      <c r="WUE158" s="3058"/>
      <c r="WUF158" s="3059"/>
      <c r="WUG158" s="3050"/>
      <c r="WUH158" s="3051"/>
      <c r="WUI158" s="3058"/>
      <c r="WUJ158" s="3056"/>
      <c r="WUK158" s="3050"/>
      <c r="WUL158" s="3051"/>
      <c r="WUM158" s="3052"/>
      <c r="WUN158" s="3053"/>
      <c r="WUO158" s="3050"/>
      <c r="WUP158" s="3054"/>
      <c r="WUQ158" s="3029"/>
      <c r="WUR158" s="3055"/>
      <c r="WUS158" s="3056"/>
      <c r="WUT158" s="3057"/>
      <c r="WUU158" s="3058"/>
      <c r="WUV158" s="3059"/>
      <c r="WUW158" s="3058"/>
      <c r="WUX158" s="3059"/>
      <c r="WUY158" s="3050"/>
      <c r="WUZ158" s="3051"/>
      <c r="WVA158" s="3058"/>
      <c r="WVB158" s="3056"/>
      <c r="WVC158" s="3050"/>
      <c r="WVD158" s="3051"/>
      <c r="WVE158" s="3052"/>
      <c r="WVF158" s="3053"/>
      <c r="WVG158" s="3050"/>
      <c r="WVH158" s="3054"/>
      <c r="WVI158" s="3029"/>
      <c r="WVJ158" s="3055"/>
      <c r="WVK158" s="3056"/>
      <c r="WVL158" s="3057"/>
      <c r="WVM158" s="3058"/>
      <c r="WVN158" s="3059"/>
      <c r="WVO158" s="3058"/>
      <c r="WVP158" s="3059"/>
      <c r="WVQ158" s="3050"/>
      <c r="WVR158" s="3051"/>
      <c r="WVS158" s="3058"/>
      <c r="WVT158" s="3056"/>
      <c r="WVU158" s="3050"/>
      <c r="WVV158" s="3051"/>
      <c r="WVW158" s="3052"/>
      <c r="WVX158" s="3053"/>
      <c r="WVY158" s="3050"/>
      <c r="WVZ158" s="3054"/>
      <c r="WWA158" s="3029"/>
      <c r="WWB158" s="3055"/>
      <c r="WWC158" s="3056"/>
      <c r="WWD158" s="3057"/>
      <c r="WWE158" s="3058"/>
      <c r="WWF158" s="3059"/>
      <c r="WWG158" s="3058"/>
      <c r="WWH158" s="3059"/>
      <c r="WWI158" s="3050"/>
      <c r="WWJ158" s="3051"/>
      <c r="WWK158" s="3058"/>
      <c r="WWL158" s="3056"/>
      <c r="WWM158" s="3050"/>
      <c r="WWN158" s="3051"/>
      <c r="WWO158" s="3052"/>
      <c r="WWP158" s="3053"/>
      <c r="WWQ158" s="3050"/>
      <c r="WWR158" s="3054"/>
      <c r="WWS158" s="3029"/>
      <c r="WWT158" s="3055"/>
      <c r="WWU158" s="3056"/>
      <c r="WWV158" s="3057"/>
      <c r="WWW158" s="3058"/>
      <c r="WWX158" s="3059"/>
      <c r="WWY158" s="3058"/>
      <c r="WWZ158" s="3059"/>
      <c r="WXA158" s="3050"/>
      <c r="WXB158" s="3051"/>
      <c r="WXC158" s="3058"/>
      <c r="WXD158" s="3056"/>
      <c r="WXE158" s="3050"/>
      <c r="WXF158" s="3051"/>
      <c r="WXG158" s="3052"/>
      <c r="WXH158" s="3053"/>
      <c r="WXI158" s="3050"/>
      <c r="WXJ158" s="3054"/>
      <c r="WXK158" s="3029"/>
      <c r="WXL158" s="3055"/>
      <c r="WXM158" s="3056"/>
      <c r="WXN158" s="3057"/>
      <c r="WXO158" s="3058"/>
      <c r="WXP158" s="3059"/>
      <c r="WXQ158" s="3058"/>
      <c r="WXR158" s="3059"/>
      <c r="WXS158" s="3050"/>
      <c r="WXT158" s="3051"/>
      <c r="WXU158" s="3058"/>
      <c r="WXV158" s="3056"/>
      <c r="WXW158" s="3050"/>
      <c r="WXX158" s="3051"/>
      <c r="WXY158" s="3052"/>
      <c r="WXZ158" s="3053"/>
      <c r="WYA158" s="3050"/>
      <c r="WYB158" s="3054"/>
      <c r="WYC158" s="3029"/>
      <c r="WYD158" s="3055"/>
      <c r="WYE158" s="3056"/>
      <c r="WYF158" s="3057"/>
      <c r="WYG158" s="3058"/>
      <c r="WYH158" s="3059"/>
      <c r="WYI158" s="3058"/>
      <c r="WYJ158" s="3059"/>
      <c r="WYK158" s="3050"/>
      <c r="WYL158" s="3051"/>
      <c r="WYM158" s="3058"/>
      <c r="WYN158" s="3056"/>
      <c r="WYO158" s="3050"/>
      <c r="WYP158" s="3051"/>
      <c r="WYQ158" s="3052"/>
      <c r="WYR158" s="3053"/>
      <c r="WYS158" s="3050"/>
      <c r="WYT158" s="3054"/>
      <c r="WYU158" s="3029"/>
      <c r="WYV158" s="3055"/>
      <c r="WYW158" s="3056"/>
      <c r="WYX158" s="3057"/>
      <c r="WYY158" s="3058"/>
      <c r="WYZ158" s="3059"/>
      <c r="WZA158" s="3058"/>
      <c r="WZB158" s="3059"/>
      <c r="WZC158" s="3050"/>
      <c r="WZD158" s="3051"/>
      <c r="WZE158" s="3058"/>
      <c r="WZF158" s="3056"/>
      <c r="WZG158" s="3050"/>
      <c r="WZH158" s="3051"/>
      <c r="WZI158" s="3052"/>
      <c r="WZJ158" s="3053"/>
      <c r="WZK158" s="3050"/>
      <c r="WZL158" s="3054"/>
      <c r="WZM158" s="3029"/>
      <c r="WZN158" s="3055"/>
      <c r="WZO158" s="3056"/>
      <c r="WZP158" s="3057"/>
      <c r="WZQ158" s="3058"/>
      <c r="WZR158" s="3059"/>
      <c r="WZS158" s="3058"/>
      <c r="WZT158" s="3059"/>
      <c r="WZU158" s="3050"/>
      <c r="WZV158" s="3051"/>
      <c r="WZW158" s="3058"/>
      <c r="WZX158" s="3056"/>
      <c r="WZY158" s="3050"/>
      <c r="WZZ158" s="3051"/>
      <c r="XAA158" s="3052"/>
      <c r="XAB158" s="3053"/>
      <c r="XAC158" s="3050"/>
      <c r="XAD158" s="3054"/>
      <c r="XAE158" s="3029"/>
      <c r="XAF158" s="3055"/>
      <c r="XAG158" s="3056"/>
      <c r="XAH158" s="3057"/>
      <c r="XAI158" s="3058"/>
      <c r="XAJ158" s="3059"/>
      <c r="XAK158" s="3058"/>
      <c r="XAL158" s="3059"/>
      <c r="XAM158" s="3050"/>
      <c r="XAN158" s="3051"/>
      <c r="XAO158" s="3058"/>
      <c r="XAP158" s="3056"/>
      <c r="XAQ158" s="3050"/>
      <c r="XAR158" s="3051"/>
      <c r="XAS158" s="3052"/>
      <c r="XAT158" s="3053"/>
      <c r="XAU158" s="3050"/>
      <c r="XAV158" s="3054"/>
      <c r="XAW158" s="3029"/>
      <c r="XAX158" s="3055"/>
      <c r="XAY158" s="3056"/>
      <c r="XAZ158" s="3057"/>
      <c r="XBA158" s="3058"/>
      <c r="XBB158" s="3059"/>
      <c r="XBC158" s="3058"/>
      <c r="XBD158" s="3059"/>
      <c r="XBE158" s="3050"/>
      <c r="XBF158" s="3051"/>
      <c r="XBG158" s="3058"/>
      <c r="XBH158" s="3056"/>
      <c r="XBI158" s="3050"/>
      <c r="XBJ158" s="3051"/>
      <c r="XBK158" s="3052"/>
      <c r="XBL158" s="3053"/>
      <c r="XBM158" s="3050"/>
      <c r="XBN158" s="3054"/>
      <c r="XBO158" s="3029"/>
      <c r="XBP158" s="3055"/>
      <c r="XBQ158" s="3056"/>
      <c r="XBR158" s="3057"/>
      <c r="XBS158" s="3058"/>
      <c r="XBT158" s="3059"/>
      <c r="XBU158" s="3058"/>
      <c r="XBV158" s="3059"/>
      <c r="XBW158" s="3050"/>
      <c r="XBX158" s="3051"/>
      <c r="XBY158" s="3058"/>
      <c r="XBZ158" s="3056"/>
      <c r="XCA158" s="3050"/>
      <c r="XCB158" s="3051"/>
      <c r="XCC158" s="3052"/>
      <c r="XCD158" s="3053"/>
      <c r="XCE158" s="3050"/>
      <c r="XCF158" s="3054"/>
      <c r="XCG158" s="3029"/>
      <c r="XCH158" s="3055"/>
      <c r="XCI158" s="3056"/>
      <c r="XCJ158" s="3057"/>
      <c r="XCK158" s="3058"/>
      <c r="XCL158" s="3059"/>
      <c r="XCM158" s="3058"/>
      <c r="XCN158" s="3059"/>
      <c r="XCO158" s="3050"/>
      <c r="XCP158" s="3051"/>
      <c r="XCQ158" s="3058"/>
      <c r="XCR158" s="3056"/>
      <c r="XCS158" s="3050"/>
      <c r="XCT158" s="3051"/>
      <c r="XCU158" s="3052"/>
      <c r="XCV158" s="3053"/>
      <c r="XCW158" s="3050"/>
      <c r="XCX158" s="3054"/>
      <c r="XCY158" s="3029"/>
      <c r="XCZ158" s="3055"/>
      <c r="XDA158" s="3056"/>
      <c r="XDB158" s="3057"/>
      <c r="XDC158" s="3058"/>
      <c r="XDD158" s="3059"/>
      <c r="XDE158" s="3058"/>
      <c r="XDF158" s="3059"/>
      <c r="XDG158" s="3050"/>
      <c r="XDH158" s="3051"/>
      <c r="XDI158" s="3058"/>
      <c r="XDJ158" s="3056"/>
      <c r="XDK158" s="3050"/>
      <c r="XDL158" s="3051"/>
      <c r="XDM158" s="3052"/>
      <c r="XDN158" s="3053"/>
      <c r="XDO158" s="3050"/>
      <c r="XDP158" s="3054"/>
      <c r="XDQ158" s="3029"/>
      <c r="XDR158" s="3055"/>
      <c r="XDS158" s="3056"/>
      <c r="XDT158" s="3057"/>
      <c r="XDU158" s="3058"/>
      <c r="XDV158" s="3059"/>
      <c r="XDW158" s="3058"/>
      <c r="XDX158" s="3059"/>
      <c r="XDY158" s="3050"/>
      <c r="XDZ158" s="3051"/>
      <c r="XEA158" s="3058"/>
      <c r="XEB158" s="3056"/>
      <c r="XEC158" s="3050"/>
      <c r="XED158" s="3051"/>
      <c r="XEE158" s="3052"/>
      <c r="XEF158" s="3053"/>
      <c r="XEG158" s="3050"/>
      <c r="XEH158" s="3054"/>
      <c r="XEI158" s="3029"/>
      <c r="XEJ158" s="3055"/>
      <c r="XEK158" s="3056"/>
      <c r="XEL158" s="3057"/>
      <c r="XEM158" s="3058"/>
      <c r="XEN158" s="3059"/>
      <c r="XEO158" s="3058"/>
      <c r="XEP158" s="3059"/>
      <c r="XEQ158" s="3050"/>
      <c r="XER158" s="3051"/>
      <c r="XES158" s="3058"/>
      <c r="XET158" s="3056"/>
      <c r="XEU158" s="3050"/>
      <c r="XEV158" s="3051"/>
      <c r="XEW158" s="3052"/>
      <c r="XEX158" s="3053"/>
      <c r="XEY158" s="3050"/>
      <c r="XEZ158" s="3054"/>
      <c r="XFA158" s="3029"/>
      <c r="XFB158" s="3055"/>
      <c r="XFC158" s="3056"/>
      <c r="XFD158" s="3057"/>
    </row>
    <row r="159" spans="1:16384" s="655" customFormat="1" ht="15" customHeight="1">
      <c r="A159" s="896" t="str">
        <f>'Enrolments + Baptisms TPUM'!B153</f>
        <v>Mizpah Adventist High School</v>
      </c>
      <c r="B159" s="3030"/>
      <c r="C159" s="3031">
        <v>19</v>
      </c>
      <c r="D159" s="3032">
        <f>SUM(B159:C159)</f>
        <v>19</v>
      </c>
      <c r="E159" s="3033"/>
      <c r="F159" s="3034">
        <v>4</v>
      </c>
      <c r="G159" s="3622"/>
      <c r="H159" s="3622"/>
      <c r="I159" s="3622">
        <v>18</v>
      </c>
      <c r="J159" s="3622">
        <v>1</v>
      </c>
      <c r="K159" s="3036"/>
      <c r="L159" s="3031">
        <v>4</v>
      </c>
      <c r="M159" s="3036"/>
      <c r="N159" s="3031">
        <v>15</v>
      </c>
      <c r="O159" s="3036"/>
      <c r="P159" s="3031">
        <v>0</v>
      </c>
      <c r="Q159" s="3035"/>
      <c r="R159" s="3037">
        <v>0</v>
      </c>
      <c r="S159" s="3048"/>
      <c r="T159" s="284">
        <f t="shared" si="16"/>
        <v>0</v>
      </c>
      <c r="U159" s="3027">
        <f t="shared" si="17"/>
        <v>0</v>
      </c>
      <c r="V159" s="3040"/>
      <c r="W159" s="54"/>
    </row>
    <row r="160" spans="1:16384" s="1027" customFormat="1" ht="15.5">
      <c r="A160" s="896" t="str">
        <f>'Enrolments + Baptisms TPUM'!B154</f>
        <v>TOTALS</v>
      </c>
      <c r="B160" s="3042">
        <v>7</v>
      </c>
      <c r="C160" s="3043"/>
      <c r="D160" s="3044">
        <f>SUM(B160:C160)</f>
        <v>7</v>
      </c>
      <c r="E160" s="3060"/>
      <c r="F160" s="3061"/>
      <c r="G160" s="3622">
        <v>7</v>
      </c>
      <c r="H160" s="3622"/>
      <c r="I160" s="3622"/>
      <c r="J160" s="3622"/>
      <c r="K160" s="3045">
        <v>4</v>
      </c>
      <c r="L160" s="3043"/>
      <c r="M160" s="3045">
        <v>2</v>
      </c>
      <c r="N160" s="3043"/>
      <c r="O160" s="3045">
        <v>5</v>
      </c>
      <c r="P160" s="3043"/>
      <c r="Q160" s="3046">
        <v>5</v>
      </c>
      <c r="R160" s="3062"/>
      <c r="S160" s="3049"/>
      <c r="T160" s="284">
        <f t="shared" si="16"/>
        <v>0</v>
      </c>
      <c r="U160" s="3027">
        <f t="shared" si="17"/>
        <v>0</v>
      </c>
      <c r="V160" s="655"/>
      <c r="W160" s="54"/>
    </row>
    <row r="161" spans="1:16384" s="54" customFormat="1" ht="15.5">
      <c r="A161" s="896">
        <f>'Enrolments + Baptisms TPUM'!B155</f>
        <v>0</v>
      </c>
      <c r="B161" s="3042">
        <v>13</v>
      </c>
      <c r="C161" s="3043"/>
      <c r="D161" s="3044">
        <f>SUM(B161:C161)</f>
        <v>13</v>
      </c>
      <c r="E161" s="3060">
        <v>1</v>
      </c>
      <c r="F161" s="3061"/>
      <c r="G161" s="3622">
        <v>12</v>
      </c>
      <c r="H161" s="3622">
        <v>1</v>
      </c>
      <c r="I161" s="3622"/>
      <c r="J161" s="3622"/>
      <c r="K161" s="3045">
        <v>8</v>
      </c>
      <c r="L161" s="3043"/>
      <c r="M161" s="3045">
        <v>6</v>
      </c>
      <c r="N161" s="3043"/>
      <c r="O161" s="3045">
        <v>9</v>
      </c>
      <c r="P161" s="3043"/>
      <c r="Q161" s="3046">
        <v>12</v>
      </c>
      <c r="R161" s="3062"/>
      <c r="S161" s="1018"/>
      <c r="T161" s="284">
        <f t="shared" si="16"/>
        <v>0</v>
      </c>
      <c r="U161" s="3027">
        <f t="shared" si="17"/>
        <v>0</v>
      </c>
      <c r="V161" s="1027"/>
    </row>
    <row r="162" spans="1:16384" s="284" customFormat="1" ht="15.5">
      <c r="A162" s="896" t="str">
        <f>'Enrolments + Baptisms TPUM'!B156</f>
        <v>Tuvalu Mission</v>
      </c>
      <c r="B162" s="3030"/>
      <c r="C162" s="3031">
        <v>8</v>
      </c>
      <c r="D162" s="3032">
        <f>SUM(B162:C162)</f>
        <v>8</v>
      </c>
      <c r="E162" s="3033"/>
      <c r="F162" s="3034">
        <v>0</v>
      </c>
      <c r="G162" s="3622"/>
      <c r="H162" s="3622"/>
      <c r="I162" s="3622">
        <v>5</v>
      </c>
      <c r="J162" s="3622">
        <v>3</v>
      </c>
      <c r="K162" s="3036"/>
      <c r="L162" s="3031">
        <v>2</v>
      </c>
      <c r="M162" s="3036"/>
      <c r="N162" s="3031">
        <v>2</v>
      </c>
      <c r="O162" s="3036"/>
      <c r="P162" s="3031">
        <v>2</v>
      </c>
      <c r="Q162" s="3035"/>
      <c r="R162" s="3037">
        <v>6</v>
      </c>
      <c r="S162" s="1027"/>
      <c r="T162" s="284">
        <f t="shared" si="16"/>
        <v>0</v>
      </c>
      <c r="U162" s="3027">
        <f t="shared" si="17"/>
        <v>0</v>
      </c>
      <c r="V162" s="54"/>
      <c r="W162" s="54"/>
    </row>
    <row r="163" spans="1:16384" s="655" customFormat="1" ht="15" customHeight="1" thickBot="1">
      <c r="A163" s="896" t="str">
        <f>'Enrolments + Baptisms TPUM'!B157</f>
        <v>Tuvalu SDA Primary School</v>
      </c>
      <c r="B163" s="1176">
        <f>SUM(B159:B162)</f>
        <v>20</v>
      </c>
      <c r="C163" s="1177">
        <f t="shared" ref="C163:Q163" si="19">SUM(C159:C162)</f>
        <v>27</v>
      </c>
      <c r="D163" s="1231">
        <f t="shared" si="19"/>
        <v>47</v>
      </c>
      <c r="E163" s="1057">
        <f t="shared" si="19"/>
        <v>1</v>
      </c>
      <c r="F163" s="1177">
        <f>SUM(F159:F162)</f>
        <v>4</v>
      </c>
      <c r="G163" s="1102">
        <f t="shared" si="19"/>
        <v>19</v>
      </c>
      <c r="H163" s="1103">
        <f t="shared" si="19"/>
        <v>1</v>
      </c>
      <c r="I163" s="1176">
        <f>SUM(I159:I162)</f>
        <v>23</v>
      </c>
      <c r="J163" s="1103">
        <f>SUM(J159:J162)</f>
        <v>4</v>
      </c>
      <c r="K163" s="1057">
        <f t="shared" si="19"/>
        <v>12</v>
      </c>
      <c r="L163" s="1177">
        <f t="shared" si="19"/>
        <v>6</v>
      </c>
      <c r="M163" s="1057">
        <f t="shared" si="19"/>
        <v>8</v>
      </c>
      <c r="N163" s="1177">
        <f t="shared" si="19"/>
        <v>17</v>
      </c>
      <c r="O163" s="1057">
        <f t="shared" si="19"/>
        <v>14</v>
      </c>
      <c r="P163" s="1177">
        <f>SUM(P159:P162)</f>
        <v>2</v>
      </c>
      <c r="Q163" s="1176">
        <f t="shared" si="19"/>
        <v>17</v>
      </c>
      <c r="R163" s="1058">
        <f>SUM(R159:R162)</f>
        <v>6</v>
      </c>
      <c r="S163" s="54"/>
      <c r="T163" s="284">
        <f t="shared" si="16"/>
        <v>0</v>
      </c>
      <c r="U163" s="3027">
        <f t="shared" si="17"/>
        <v>0</v>
      </c>
      <c r="V163" s="284"/>
      <c r="W163" s="54"/>
    </row>
    <row r="164" spans="1:16384" s="1027" customFormat="1" ht="14" thickTop="1" thickBot="1">
      <c r="A164" s="896" t="str">
        <f>'Enrolments + Baptisms TPUM'!B158</f>
        <v>TOTALS</v>
      </c>
      <c r="B164" s="1232"/>
      <c r="C164" s="1232"/>
      <c r="D164" s="1232">
        <f>B163+C163</f>
        <v>47</v>
      </c>
      <c r="E164" s="1232"/>
      <c r="F164" s="1232"/>
      <c r="G164" s="1232"/>
      <c r="H164" s="1232">
        <f>G163+H163+I163+J163</f>
        <v>47</v>
      </c>
      <c r="I164" s="1232">
        <f>E163+F163+G163+H163+I163+J163</f>
        <v>52</v>
      </c>
      <c r="J164" s="1232"/>
      <c r="K164" s="1232"/>
      <c r="L164" s="1232"/>
      <c r="M164" s="1232"/>
      <c r="N164" s="1232"/>
      <c r="O164" s="1232"/>
      <c r="P164" s="1232"/>
      <c r="Q164" s="1232"/>
      <c r="R164" s="1531"/>
      <c r="S164" s="284"/>
      <c r="T164" s="284">
        <f t="shared" si="16"/>
        <v>-47</v>
      </c>
      <c r="U164" s="3027">
        <f t="shared" si="17"/>
        <v>-52</v>
      </c>
      <c r="V164" s="655"/>
      <c r="W164" s="54"/>
    </row>
    <row r="165" spans="1:16384" s="54" customFormat="1" ht="13.5" thickBot="1">
      <c r="A165" s="896">
        <f>'Enrolments + Baptisms TPUM'!B159</f>
        <v>0</v>
      </c>
      <c r="B165" s="1234"/>
      <c r="C165" s="1234"/>
      <c r="D165" s="1234"/>
      <c r="E165" s="1234"/>
      <c r="F165" s="1234"/>
      <c r="G165" s="1234"/>
      <c r="H165" s="1234"/>
      <c r="I165" s="1234"/>
      <c r="J165" s="1234"/>
      <c r="K165" s="1235"/>
      <c r="L165" s="1235"/>
      <c r="M165" s="1235"/>
      <c r="N165" s="1235"/>
      <c r="O165" s="1235"/>
      <c r="P165" s="1235"/>
      <c r="Q165" s="1235"/>
      <c r="R165" s="1295"/>
      <c r="S165" s="1018"/>
      <c r="T165" s="284">
        <f t="shared" si="16"/>
        <v>0</v>
      </c>
      <c r="U165" s="3027">
        <f t="shared" si="17"/>
        <v>0</v>
      </c>
      <c r="V165" s="1027"/>
    </row>
    <row r="166" spans="1:16384" s="54" customFormat="1" ht="15.5">
      <c r="A166" s="896" t="str">
        <f>'Enrolments + Baptisms TPUM'!B160</f>
        <v>Vanuatu Mission</v>
      </c>
      <c r="B166" s="1215">
        <v>8</v>
      </c>
      <c r="C166" s="1216"/>
      <c r="D166" s="1217">
        <f>SUM(B166:C166)</f>
        <v>8</v>
      </c>
      <c r="E166" s="1218">
        <v>4</v>
      </c>
      <c r="F166" s="1216"/>
      <c r="G166" s="3622">
        <v>7</v>
      </c>
      <c r="H166" s="3622">
        <v>1</v>
      </c>
      <c r="I166" s="3622"/>
      <c r="J166" s="3622"/>
      <c r="K166" s="1218">
        <v>3</v>
      </c>
      <c r="L166" s="1216"/>
      <c r="M166" s="1218">
        <v>5</v>
      </c>
      <c r="N166" s="1216"/>
      <c r="O166" s="1218">
        <v>8</v>
      </c>
      <c r="P166" s="1216"/>
      <c r="Q166" s="1219">
        <v>0</v>
      </c>
      <c r="R166" s="1528"/>
      <c r="S166" s="1027"/>
      <c r="T166" s="284">
        <f t="shared" si="16"/>
        <v>0</v>
      </c>
      <c r="U166" s="3027">
        <f t="shared" si="17"/>
        <v>0</v>
      </c>
      <c r="X166" s="993"/>
      <c r="Y166" s="993"/>
      <c r="Z166" s="993"/>
      <c r="AA166" s="992"/>
      <c r="AB166" s="992"/>
      <c r="AC166" s="993"/>
      <c r="AD166" s="992"/>
      <c r="AE166" s="992"/>
      <c r="AF166" s="992"/>
      <c r="AG166" s="992"/>
      <c r="AH166" s="992"/>
      <c r="AI166" s="992"/>
      <c r="AJ166" s="992"/>
      <c r="AK166" s="990"/>
      <c r="AL166" s="991"/>
      <c r="AM166" s="992"/>
      <c r="AN166" s="992"/>
      <c r="AO166" s="993"/>
      <c r="AP166" s="993"/>
      <c r="AQ166" s="993"/>
      <c r="AR166" s="993"/>
      <c r="AS166" s="992"/>
      <c r="AT166" s="992"/>
      <c r="AU166" s="993"/>
      <c r="AV166" s="992"/>
      <c r="AW166" s="992"/>
      <c r="AX166" s="992"/>
      <c r="AY166" s="992"/>
      <c r="AZ166" s="992"/>
      <c r="BA166" s="992"/>
      <c r="BB166" s="992"/>
      <c r="BC166" s="990"/>
      <c r="BD166" s="991"/>
      <c r="BE166" s="992"/>
      <c r="BF166" s="992"/>
      <c r="BG166" s="993"/>
      <c r="BH166" s="993"/>
      <c r="BI166" s="993"/>
      <c r="BJ166" s="993"/>
      <c r="BK166" s="992"/>
      <c r="BL166" s="992"/>
      <c r="BM166" s="993"/>
      <c r="BN166" s="992"/>
      <c r="BO166" s="992"/>
      <c r="BP166" s="992"/>
      <c r="BQ166" s="992"/>
      <c r="BR166" s="992"/>
      <c r="BS166" s="992"/>
      <c r="BT166" s="992"/>
      <c r="BU166" s="990"/>
      <c r="BV166" s="991"/>
      <c r="BW166" s="992"/>
      <c r="BX166" s="992"/>
      <c r="BY166" s="993"/>
      <c r="BZ166" s="993"/>
      <c r="CA166" s="993"/>
      <c r="CB166" s="993"/>
      <c r="CC166" s="992"/>
      <c r="CD166" s="992"/>
      <c r="CE166" s="993"/>
      <c r="CF166" s="992"/>
      <c r="CG166" s="992"/>
      <c r="CH166" s="992"/>
      <c r="CI166" s="992"/>
      <c r="CJ166" s="992"/>
      <c r="CK166" s="992"/>
      <c r="CL166" s="992"/>
      <c r="CM166" s="990"/>
      <c r="CN166" s="991"/>
      <c r="CO166" s="992"/>
      <c r="CP166" s="992"/>
      <c r="CQ166" s="993"/>
      <c r="CR166" s="993"/>
      <c r="CS166" s="993"/>
      <c r="CT166" s="993"/>
      <c r="CU166" s="992"/>
      <c r="CV166" s="992"/>
      <c r="CW166" s="993"/>
      <c r="CX166" s="992"/>
      <c r="CY166" s="992"/>
      <c r="CZ166" s="992"/>
      <c r="DA166" s="992"/>
      <c r="DB166" s="992"/>
      <c r="DC166" s="992"/>
      <c r="DD166" s="992"/>
      <c r="DE166" s="990"/>
      <c r="DF166" s="991"/>
      <c r="DG166" s="992"/>
      <c r="DH166" s="992"/>
      <c r="DI166" s="993"/>
      <c r="DJ166" s="993"/>
      <c r="DK166" s="993"/>
      <c r="DL166" s="993"/>
      <c r="DM166" s="992"/>
      <c r="DN166" s="992"/>
      <c r="DO166" s="993"/>
      <c r="DP166" s="992"/>
      <c r="DQ166" s="992"/>
      <c r="DR166" s="992"/>
      <c r="DS166" s="992"/>
      <c r="DT166" s="992"/>
      <c r="DU166" s="992"/>
      <c r="DV166" s="992"/>
      <c r="DW166" s="990"/>
      <c r="DX166" s="991"/>
      <c r="DY166" s="992"/>
      <c r="DZ166" s="992"/>
      <c r="EA166" s="993"/>
      <c r="EB166" s="993"/>
      <c r="EC166" s="993"/>
      <c r="ED166" s="993"/>
      <c r="EE166" s="992"/>
      <c r="EF166" s="992"/>
      <c r="EG166" s="993"/>
      <c r="EH166" s="992"/>
      <c r="EI166" s="992"/>
      <c r="EJ166" s="992"/>
      <c r="EK166" s="992"/>
      <c r="EL166" s="992"/>
      <c r="EM166" s="992"/>
      <c r="EN166" s="992"/>
      <c r="EO166" s="990"/>
      <c r="EP166" s="991"/>
      <c r="EQ166" s="992"/>
      <c r="ER166" s="992"/>
      <c r="ES166" s="993"/>
      <c r="ET166" s="993"/>
      <c r="EU166" s="993"/>
      <c r="EV166" s="993"/>
      <c r="EW166" s="992"/>
      <c r="EX166" s="992"/>
      <c r="EY166" s="993"/>
      <c r="EZ166" s="992"/>
      <c r="FA166" s="992"/>
      <c r="FB166" s="992"/>
      <c r="FC166" s="992"/>
      <c r="FD166" s="992"/>
      <c r="FE166" s="992"/>
      <c r="FF166" s="992"/>
      <c r="FG166" s="990"/>
      <c r="FH166" s="991"/>
      <c r="FI166" s="992"/>
      <c r="FJ166" s="992"/>
      <c r="FK166" s="993"/>
      <c r="FL166" s="993"/>
      <c r="FM166" s="993"/>
      <c r="FN166" s="993"/>
      <c r="FO166" s="992"/>
      <c r="FP166" s="992"/>
      <c r="FQ166" s="993"/>
      <c r="FR166" s="992"/>
      <c r="FS166" s="992"/>
      <c r="FT166" s="992"/>
      <c r="FU166" s="992"/>
      <c r="FV166" s="992"/>
      <c r="FW166" s="992"/>
      <c r="FX166" s="992"/>
      <c r="FY166" s="990"/>
      <c r="FZ166" s="991"/>
      <c r="GA166" s="992"/>
      <c r="GB166" s="992"/>
      <c r="GC166" s="993"/>
      <c r="GD166" s="993"/>
      <c r="GE166" s="993"/>
      <c r="GF166" s="993"/>
      <c r="GG166" s="992"/>
      <c r="GH166" s="992"/>
      <c r="GI166" s="993"/>
      <c r="GJ166" s="985"/>
      <c r="GK166" s="985"/>
      <c r="GL166" s="986"/>
      <c r="GM166" s="987"/>
      <c r="GN166" s="988"/>
      <c r="GO166" s="985"/>
      <c r="GP166" s="989"/>
      <c r="GQ166" s="978"/>
      <c r="GR166" s="980"/>
      <c r="GS166" s="981"/>
      <c r="GT166" s="982"/>
      <c r="GU166" s="983"/>
      <c r="GV166" s="984"/>
      <c r="GW166" s="983"/>
      <c r="GX166" s="984"/>
      <c r="GY166" s="985"/>
      <c r="GZ166" s="986"/>
      <c r="HA166" s="983"/>
      <c r="HB166" s="981"/>
      <c r="HC166" s="985"/>
      <c r="HD166" s="986"/>
      <c r="HE166" s="987"/>
      <c r="HF166" s="988"/>
      <c r="HG166" s="985"/>
      <c r="HH166" s="989"/>
      <c r="HI166" s="978"/>
      <c r="HJ166" s="980"/>
      <c r="HK166" s="981"/>
      <c r="HL166" s="982"/>
      <c r="HM166" s="983"/>
      <c r="HN166" s="984"/>
      <c r="HO166" s="983"/>
      <c r="HP166" s="984"/>
      <c r="HQ166" s="985"/>
      <c r="HR166" s="986"/>
      <c r="HS166" s="983"/>
      <c r="HT166" s="981"/>
      <c r="HU166" s="985"/>
      <c r="HV166" s="986"/>
      <c r="HW166" s="987"/>
      <c r="HX166" s="988"/>
      <c r="HY166" s="985"/>
      <c r="HZ166" s="989"/>
      <c r="IA166" s="978"/>
      <c r="IB166" s="980"/>
      <c r="IC166" s="981"/>
      <c r="ID166" s="982"/>
      <c r="IE166" s="983"/>
      <c r="IF166" s="984"/>
      <c r="IG166" s="983"/>
      <c r="IH166" s="984"/>
      <c r="II166" s="985"/>
      <c r="IJ166" s="986"/>
      <c r="IK166" s="983"/>
      <c r="IL166" s="981"/>
      <c r="IM166" s="985"/>
      <c r="IN166" s="986"/>
      <c r="IO166" s="987"/>
      <c r="IP166" s="988"/>
      <c r="IQ166" s="985"/>
      <c r="IR166" s="989"/>
      <c r="IS166" s="978"/>
      <c r="IT166" s="980"/>
      <c r="IU166" s="981"/>
      <c r="IV166" s="982"/>
      <c r="IW166" s="983"/>
      <c r="IX166" s="984"/>
      <c r="IY166" s="983"/>
      <c r="IZ166" s="984"/>
      <c r="JA166" s="985"/>
      <c r="JB166" s="986"/>
      <c r="JC166" s="983"/>
      <c r="JD166" s="981"/>
      <c r="JE166" s="985"/>
      <c r="JF166" s="986"/>
      <c r="JG166" s="987"/>
      <c r="JH166" s="988"/>
      <c r="JI166" s="985"/>
      <c r="JJ166" s="989"/>
      <c r="JK166" s="978"/>
      <c r="JL166" s="980"/>
      <c r="JM166" s="981"/>
      <c r="JN166" s="982"/>
      <c r="JO166" s="983"/>
      <c r="JP166" s="984"/>
      <c r="JQ166" s="983"/>
      <c r="JR166" s="984"/>
      <c r="JS166" s="985"/>
      <c r="JT166" s="986"/>
      <c r="JU166" s="983"/>
      <c r="JV166" s="981"/>
      <c r="JW166" s="985"/>
      <c r="JX166" s="986"/>
      <c r="JY166" s="987"/>
      <c r="JZ166" s="988"/>
      <c r="KA166" s="985"/>
      <c r="KB166" s="989"/>
      <c r="KC166" s="978"/>
      <c r="KD166" s="980"/>
      <c r="KE166" s="981"/>
      <c r="KF166" s="982"/>
      <c r="KG166" s="983"/>
      <c r="KH166" s="984"/>
      <c r="KI166" s="983"/>
      <c r="KJ166" s="984"/>
      <c r="KK166" s="985"/>
      <c r="KL166" s="986"/>
      <c r="KM166" s="983"/>
      <c r="KN166" s="981"/>
      <c r="KO166" s="985"/>
      <c r="KP166" s="986"/>
      <c r="KQ166" s="987"/>
      <c r="KR166" s="988"/>
      <c r="KS166" s="985"/>
      <c r="KT166" s="989"/>
      <c r="KU166" s="978"/>
      <c r="KV166" s="980"/>
      <c r="KW166" s="981"/>
      <c r="KX166" s="982"/>
      <c r="KY166" s="983"/>
      <c r="KZ166" s="984"/>
      <c r="LA166" s="983"/>
      <c r="LB166" s="984"/>
      <c r="LC166" s="985"/>
      <c r="LD166" s="986"/>
      <c r="LE166" s="983"/>
      <c r="LF166" s="981"/>
      <c r="LG166" s="985"/>
      <c r="LH166" s="986"/>
      <c r="LI166" s="987"/>
      <c r="LJ166" s="988"/>
      <c r="LK166" s="985"/>
      <c r="LL166" s="989"/>
      <c r="LM166" s="978"/>
      <c r="LN166" s="980"/>
      <c r="LO166" s="981"/>
      <c r="LP166" s="982"/>
      <c r="LQ166" s="983"/>
      <c r="LR166" s="984"/>
      <c r="LS166" s="983"/>
      <c r="LT166" s="984"/>
      <c r="LU166" s="985"/>
      <c r="LV166" s="986"/>
      <c r="LW166" s="983"/>
      <c r="LX166" s="981"/>
      <c r="LY166" s="985"/>
      <c r="LZ166" s="986"/>
      <c r="MA166" s="987"/>
      <c r="MB166" s="988"/>
      <c r="MC166" s="985"/>
      <c r="MD166" s="989"/>
      <c r="ME166" s="978"/>
      <c r="MF166" s="980"/>
      <c r="MG166" s="981"/>
      <c r="MH166" s="982"/>
      <c r="MI166" s="983"/>
      <c r="MJ166" s="984"/>
      <c r="MK166" s="983"/>
      <c r="ML166" s="984"/>
      <c r="MM166" s="985"/>
      <c r="MN166" s="986"/>
      <c r="MO166" s="983"/>
      <c r="MP166" s="981"/>
      <c r="MQ166" s="985"/>
      <c r="MR166" s="986"/>
      <c r="MS166" s="987"/>
      <c r="MT166" s="988"/>
      <c r="MU166" s="985"/>
      <c r="MV166" s="989"/>
      <c r="MW166" s="978"/>
      <c r="MX166" s="980"/>
      <c r="MY166" s="981"/>
      <c r="MZ166" s="982"/>
      <c r="NA166" s="983"/>
      <c r="NB166" s="984"/>
      <c r="NC166" s="983"/>
      <c r="ND166" s="984"/>
      <c r="NE166" s="985"/>
      <c r="NF166" s="986"/>
      <c r="NG166" s="983"/>
      <c r="NH166" s="981"/>
      <c r="NI166" s="985"/>
      <c r="NJ166" s="986"/>
      <c r="NK166" s="987"/>
      <c r="NL166" s="988"/>
      <c r="NM166" s="985"/>
      <c r="NN166" s="989"/>
      <c r="NO166" s="978"/>
      <c r="NP166" s="980"/>
      <c r="NQ166" s="981"/>
      <c r="NR166" s="982"/>
      <c r="NS166" s="983"/>
      <c r="NT166" s="984"/>
      <c r="NU166" s="983"/>
      <c r="NV166" s="984"/>
      <c r="NW166" s="985"/>
      <c r="NX166" s="986"/>
      <c r="NY166" s="983"/>
      <c r="NZ166" s="981"/>
      <c r="OA166" s="985"/>
      <c r="OB166" s="986"/>
      <c r="OC166" s="987"/>
      <c r="OD166" s="988"/>
      <c r="OE166" s="985"/>
      <c r="OF166" s="989"/>
      <c r="OG166" s="978"/>
      <c r="OH166" s="980"/>
      <c r="OI166" s="981"/>
      <c r="OJ166" s="982"/>
      <c r="OK166" s="983"/>
      <c r="OL166" s="984"/>
      <c r="OM166" s="983"/>
      <c r="ON166" s="984"/>
      <c r="OO166" s="985"/>
      <c r="OP166" s="986"/>
      <c r="OQ166" s="983"/>
      <c r="OR166" s="981"/>
      <c r="OS166" s="985"/>
      <c r="OT166" s="986"/>
      <c r="OU166" s="987"/>
      <c r="OV166" s="988"/>
      <c r="OW166" s="985"/>
      <c r="OX166" s="989"/>
      <c r="OY166" s="978"/>
      <c r="OZ166" s="980"/>
      <c r="PA166" s="981"/>
      <c r="PB166" s="982"/>
      <c r="PC166" s="983"/>
      <c r="PD166" s="984"/>
      <c r="PE166" s="983"/>
      <c r="PF166" s="984"/>
      <c r="PG166" s="985"/>
      <c r="PH166" s="986"/>
      <c r="PI166" s="983"/>
      <c r="PJ166" s="981"/>
      <c r="PK166" s="985"/>
      <c r="PL166" s="986"/>
      <c r="PM166" s="987"/>
      <c r="PN166" s="988"/>
      <c r="PO166" s="985"/>
      <c r="PP166" s="989"/>
      <c r="PQ166" s="978"/>
      <c r="PR166" s="980"/>
      <c r="PS166" s="981"/>
      <c r="PT166" s="982"/>
      <c r="PU166" s="983"/>
      <c r="PV166" s="984"/>
      <c r="PW166" s="983"/>
      <c r="PX166" s="984"/>
      <c r="PY166" s="985"/>
      <c r="PZ166" s="986"/>
      <c r="QA166" s="983"/>
      <c r="QB166" s="981"/>
      <c r="QC166" s="985"/>
      <c r="QD166" s="986"/>
      <c r="QE166" s="987"/>
      <c r="QF166" s="988"/>
      <c r="QG166" s="985"/>
      <c r="QH166" s="989"/>
      <c r="QI166" s="978"/>
      <c r="QJ166" s="980"/>
      <c r="QK166" s="981"/>
      <c r="QL166" s="982"/>
      <c r="QM166" s="983"/>
      <c r="QN166" s="984"/>
      <c r="QO166" s="983"/>
      <c r="QP166" s="984"/>
      <c r="QQ166" s="985"/>
      <c r="QR166" s="986"/>
      <c r="QS166" s="983"/>
      <c r="QT166" s="981"/>
      <c r="QU166" s="985"/>
      <c r="QV166" s="986"/>
      <c r="QW166" s="987"/>
      <c r="QX166" s="988"/>
      <c r="QY166" s="985"/>
      <c r="QZ166" s="989"/>
      <c r="RA166" s="978"/>
      <c r="RB166" s="980"/>
      <c r="RC166" s="981"/>
      <c r="RD166" s="982"/>
      <c r="RE166" s="983"/>
      <c r="RF166" s="984"/>
      <c r="RG166" s="983"/>
      <c r="RH166" s="984"/>
      <c r="RI166" s="985"/>
      <c r="RJ166" s="986"/>
      <c r="RK166" s="983"/>
      <c r="RL166" s="981"/>
      <c r="RM166" s="985"/>
      <c r="RN166" s="986"/>
      <c r="RO166" s="987"/>
      <c r="RP166" s="988"/>
      <c r="RQ166" s="985"/>
      <c r="RR166" s="989"/>
      <c r="RS166" s="978"/>
      <c r="RT166" s="980"/>
      <c r="RU166" s="981"/>
      <c r="RV166" s="982"/>
      <c r="RW166" s="983"/>
      <c r="RX166" s="984"/>
      <c r="RY166" s="983"/>
      <c r="RZ166" s="984"/>
      <c r="SA166" s="985"/>
      <c r="SB166" s="986"/>
      <c r="SC166" s="983"/>
      <c r="SD166" s="981"/>
      <c r="SE166" s="985"/>
      <c r="SF166" s="986"/>
      <c r="SG166" s="987"/>
      <c r="SH166" s="988"/>
      <c r="SI166" s="985"/>
      <c r="SJ166" s="989"/>
      <c r="SK166" s="978"/>
      <c r="SL166" s="980"/>
      <c r="SM166" s="981"/>
      <c r="SN166" s="982"/>
      <c r="SO166" s="983"/>
      <c r="SP166" s="984"/>
      <c r="SQ166" s="983"/>
      <c r="SR166" s="984"/>
      <c r="SS166" s="985"/>
      <c r="ST166" s="986"/>
      <c r="SU166" s="983"/>
      <c r="SV166" s="981"/>
      <c r="SW166" s="985"/>
      <c r="SX166" s="986"/>
      <c r="SY166" s="987"/>
      <c r="SZ166" s="988"/>
      <c r="TA166" s="985"/>
      <c r="TB166" s="989"/>
      <c r="TC166" s="978"/>
      <c r="TD166" s="980"/>
      <c r="TE166" s="981"/>
      <c r="TF166" s="982"/>
      <c r="TG166" s="983"/>
      <c r="TH166" s="984"/>
      <c r="TI166" s="983"/>
      <c r="TJ166" s="984"/>
      <c r="TK166" s="985"/>
      <c r="TL166" s="986"/>
      <c r="TM166" s="983"/>
      <c r="TN166" s="981"/>
      <c r="TO166" s="985"/>
      <c r="TP166" s="986"/>
      <c r="TQ166" s="987"/>
      <c r="TR166" s="988"/>
      <c r="TS166" s="985"/>
      <c r="TT166" s="989"/>
      <c r="TU166" s="978"/>
      <c r="TV166" s="980"/>
      <c r="TW166" s="981"/>
      <c r="TX166" s="982"/>
      <c r="TY166" s="983"/>
      <c r="TZ166" s="984"/>
      <c r="UA166" s="983"/>
      <c r="UB166" s="984"/>
      <c r="UC166" s="985"/>
      <c r="UD166" s="986"/>
      <c r="UE166" s="983"/>
      <c r="UF166" s="981"/>
      <c r="UG166" s="985"/>
      <c r="UH166" s="986"/>
      <c r="UI166" s="987"/>
      <c r="UJ166" s="988"/>
      <c r="UK166" s="985"/>
      <c r="UL166" s="989"/>
      <c r="UM166" s="978"/>
      <c r="UN166" s="980"/>
      <c r="UO166" s="981"/>
      <c r="UP166" s="982"/>
      <c r="UQ166" s="983"/>
      <c r="UR166" s="984"/>
      <c r="US166" s="983"/>
      <c r="UT166" s="984"/>
      <c r="UU166" s="985"/>
      <c r="UV166" s="986"/>
      <c r="UW166" s="983"/>
      <c r="UX166" s="981"/>
      <c r="UY166" s="985"/>
      <c r="UZ166" s="986"/>
      <c r="VA166" s="987"/>
      <c r="VB166" s="988"/>
      <c r="VC166" s="985"/>
      <c r="VD166" s="989"/>
      <c r="VE166" s="978"/>
      <c r="VF166" s="980"/>
      <c r="VG166" s="981"/>
      <c r="VH166" s="982"/>
      <c r="VI166" s="983"/>
      <c r="VJ166" s="984"/>
      <c r="VK166" s="983"/>
      <c r="VL166" s="984"/>
      <c r="VM166" s="985"/>
      <c r="VN166" s="986"/>
      <c r="VO166" s="983"/>
      <c r="VP166" s="981"/>
      <c r="VQ166" s="985"/>
      <c r="VR166" s="986"/>
      <c r="VS166" s="987"/>
      <c r="VT166" s="988"/>
      <c r="VU166" s="985"/>
      <c r="VV166" s="989"/>
      <c r="VW166" s="978"/>
      <c r="VX166" s="980"/>
      <c r="VY166" s="981"/>
      <c r="VZ166" s="982"/>
      <c r="WA166" s="983"/>
      <c r="WB166" s="984"/>
      <c r="WC166" s="983"/>
      <c r="WD166" s="984"/>
      <c r="WE166" s="985"/>
      <c r="WF166" s="986"/>
      <c r="WG166" s="983"/>
      <c r="WH166" s="981"/>
      <c r="WI166" s="985"/>
      <c r="WJ166" s="986"/>
      <c r="WK166" s="987"/>
      <c r="WL166" s="988"/>
      <c r="WM166" s="985"/>
      <c r="WN166" s="989"/>
      <c r="WO166" s="978"/>
      <c r="WP166" s="980"/>
      <c r="WQ166" s="981"/>
      <c r="WR166" s="982"/>
      <c r="WS166" s="983"/>
      <c r="WT166" s="984"/>
      <c r="WU166" s="983"/>
      <c r="WV166" s="984"/>
      <c r="WW166" s="985"/>
      <c r="WX166" s="986"/>
      <c r="WY166" s="983"/>
      <c r="WZ166" s="981"/>
      <c r="XA166" s="985"/>
      <c r="XB166" s="986"/>
      <c r="XC166" s="987"/>
      <c r="XD166" s="988"/>
      <c r="XE166" s="985"/>
      <c r="XF166" s="989"/>
      <c r="XG166" s="978"/>
      <c r="XH166" s="980"/>
      <c r="XI166" s="981"/>
      <c r="XJ166" s="982"/>
      <c r="XK166" s="983"/>
      <c r="XL166" s="984"/>
      <c r="XM166" s="983"/>
      <c r="XN166" s="984"/>
      <c r="XO166" s="985"/>
      <c r="XP166" s="986"/>
      <c r="XQ166" s="983"/>
      <c r="XR166" s="981"/>
      <c r="XS166" s="985"/>
      <c r="XT166" s="986"/>
      <c r="XU166" s="987"/>
      <c r="XV166" s="988"/>
      <c r="XW166" s="985"/>
      <c r="XX166" s="989"/>
      <c r="XY166" s="978"/>
      <c r="XZ166" s="980"/>
      <c r="YA166" s="981"/>
      <c r="YB166" s="982"/>
      <c r="YC166" s="983"/>
      <c r="YD166" s="984"/>
      <c r="YE166" s="983"/>
      <c r="YF166" s="984"/>
      <c r="YG166" s="985"/>
      <c r="YH166" s="986"/>
      <c r="YI166" s="983"/>
      <c r="YJ166" s="981"/>
      <c r="YK166" s="985"/>
      <c r="YL166" s="986"/>
      <c r="YM166" s="987"/>
      <c r="YN166" s="988"/>
      <c r="YO166" s="985"/>
      <c r="YP166" s="989"/>
      <c r="YQ166" s="978"/>
      <c r="YR166" s="980"/>
      <c r="YS166" s="981"/>
      <c r="YT166" s="982"/>
      <c r="YU166" s="983"/>
      <c r="YV166" s="984"/>
      <c r="YW166" s="983"/>
      <c r="YX166" s="984"/>
      <c r="YY166" s="985"/>
      <c r="YZ166" s="986"/>
      <c r="ZA166" s="983"/>
      <c r="ZB166" s="981"/>
      <c r="ZC166" s="985"/>
      <c r="ZD166" s="986"/>
      <c r="ZE166" s="987"/>
      <c r="ZF166" s="988"/>
      <c r="ZG166" s="985"/>
      <c r="ZH166" s="989"/>
      <c r="ZI166" s="978"/>
      <c r="ZJ166" s="980"/>
      <c r="ZK166" s="981"/>
      <c r="ZL166" s="982"/>
      <c r="ZM166" s="983"/>
      <c r="ZN166" s="984"/>
      <c r="ZO166" s="983"/>
      <c r="ZP166" s="984"/>
      <c r="ZQ166" s="985"/>
      <c r="ZR166" s="986"/>
      <c r="ZS166" s="983"/>
      <c r="ZT166" s="981"/>
      <c r="ZU166" s="985"/>
      <c r="ZV166" s="986"/>
      <c r="ZW166" s="987"/>
      <c r="ZX166" s="988"/>
      <c r="ZY166" s="985"/>
      <c r="ZZ166" s="989"/>
      <c r="AAA166" s="978"/>
      <c r="AAB166" s="980"/>
      <c r="AAC166" s="981"/>
      <c r="AAD166" s="982"/>
      <c r="AAE166" s="983"/>
      <c r="AAF166" s="984"/>
      <c r="AAG166" s="983"/>
      <c r="AAH166" s="984"/>
      <c r="AAI166" s="985"/>
      <c r="AAJ166" s="986"/>
      <c r="AAK166" s="983"/>
      <c r="AAL166" s="981"/>
      <c r="AAM166" s="985"/>
      <c r="AAN166" s="986"/>
      <c r="AAO166" s="987"/>
      <c r="AAP166" s="988"/>
      <c r="AAQ166" s="985"/>
      <c r="AAR166" s="989"/>
      <c r="AAS166" s="978"/>
      <c r="AAT166" s="980"/>
      <c r="AAU166" s="981"/>
      <c r="AAV166" s="982"/>
      <c r="AAW166" s="983"/>
      <c r="AAX166" s="984"/>
      <c r="AAY166" s="983"/>
      <c r="AAZ166" s="984"/>
      <c r="ABA166" s="985"/>
      <c r="ABB166" s="986"/>
      <c r="ABC166" s="983"/>
      <c r="ABD166" s="981"/>
      <c r="ABE166" s="985"/>
      <c r="ABF166" s="986"/>
      <c r="ABG166" s="987"/>
      <c r="ABH166" s="988"/>
      <c r="ABI166" s="985"/>
      <c r="ABJ166" s="989"/>
      <c r="ABK166" s="978"/>
      <c r="ABL166" s="980"/>
      <c r="ABM166" s="981"/>
      <c r="ABN166" s="982"/>
      <c r="ABO166" s="983"/>
      <c r="ABP166" s="984"/>
      <c r="ABQ166" s="983"/>
      <c r="ABR166" s="984"/>
      <c r="ABS166" s="985"/>
      <c r="ABT166" s="986"/>
      <c r="ABU166" s="983"/>
      <c r="ABV166" s="981"/>
      <c r="ABW166" s="985"/>
      <c r="ABX166" s="986"/>
      <c r="ABY166" s="987"/>
      <c r="ABZ166" s="988"/>
      <c r="ACA166" s="985"/>
      <c r="ACB166" s="989"/>
      <c r="ACC166" s="978"/>
      <c r="ACD166" s="980"/>
      <c r="ACE166" s="981"/>
      <c r="ACF166" s="982"/>
      <c r="ACG166" s="983"/>
      <c r="ACH166" s="984"/>
      <c r="ACI166" s="983"/>
      <c r="ACJ166" s="984"/>
      <c r="ACK166" s="985"/>
      <c r="ACL166" s="986"/>
      <c r="ACM166" s="983"/>
      <c r="ACN166" s="981"/>
      <c r="ACO166" s="985"/>
      <c r="ACP166" s="986"/>
      <c r="ACQ166" s="987"/>
      <c r="ACR166" s="988"/>
      <c r="ACS166" s="985"/>
      <c r="ACT166" s="989"/>
      <c r="ACU166" s="978"/>
      <c r="ACV166" s="980"/>
      <c r="ACW166" s="981"/>
      <c r="ACX166" s="982"/>
      <c r="ACY166" s="983"/>
      <c r="ACZ166" s="984"/>
      <c r="ADA166" s="983"/>
      <c r="ADB166" s="984"/>
      <c r="ADC166" s="985"/>
      <c r="ADD166" s="986"/>
      <c r="ADE166" s="983"/>
      <c r="ADF166" s="981"/>
      <c r="ADG166" s="985"/>
      <c r="ADH166" s="986"/>
      <c r="ADI166" s="987"/>
      <c r="ADJ166" s="988"/>
      <c r="ADK166" s="985"/>
      <c r="ADL166" s="989"/>
      <c r="ADM166" s="978"/>
      <c r="ADN166" s="980"/>
      <c r="ADO166" s="981"/>
      <c r="ADP166" s="982"/>
      <c r="ADQ166" s="983"/>
      <c r="ADR166" s="984"/>
      <c r="ADS166" s="983"/>
      <c r="ADT166" s="984"/>
      <c r="ADU166" s="985"/>
      <c r="ADV166" s="986"/>
      <c r="ADW166" s="983"/>
      <c r="ADX166" s="981"/>
      <c r="ADY166" s="985"/>
      <c r="ADZ166" s="986"/>
      <c r="AEA166" s="987"/>
      <c r="AEB166" s="988"/>
      <c r="AEC166" s="985"/>
      <c r="AED166" s="989"/>
      <c r="AEE166" s="978"/>
      <c r="AEF166" s="980"/>
      <c r="AEG166" s="981"/>
      <c r="AEH166" s="982"/>
      <c r="AEI166" s="983"/>
      <c r="AEJ166" s="984"/>
      <c r="AEK166" s="983"/>
      <c r="AEL166" s="984"/>
      <c r="AEM166" s="985"/>
      <c r="AEN166" s="986"/>
      <c r="AEO166" s="983"/>
      <c r="AEP166" s="981"/>
      <c r="AEQ166" s="985"/>
      <c r="AER166" s="986"/>
      <c r="AES166" s="987"/>
      <c r="AET166" s="988"/>
      <c r="AEU166" s="985"/>
      <c r="AEV166" s="989"/>
      <c r="AEW166" s="978"/>
      <c r="AEX166" s="980"/>
      <c r="AEY166" s="981"/>
      <c r="AEZ166" s="982"/>
      <c r="AFA166" s="983"/>
      <c r="AFB166" s="984"/>
      <c r="AFC166" s="983"/>
      <c r="AFD166" s="984"/>
      <c r="AFE166" s="985"/>
      <c r="AFF166" s="986"/>
      <c r="AFG166" s="983"/>
      <c r="AFH166" s="981"/>
      <c r="AFI166" s="985"/>
      <c r="AFJ166" s="986"/>
      <c r="AFK166" s="987"/>
      <c r="AFL166" s="988"/>
      <c r="AFM166" s="985"/>
      <c r="AFN166" s="989"/>
      <c r="AFO166" s="978"/>
      <c r="AFP166" s="980"/>
      <c r="AFQ166" s="981"/>
      <c r="AFR166" s="982"/>
      <c r="AFS166" s="983"/>
      <c r="AFT166" s="984"/>
      <c r="AFU166" s="983"/>
      <c r="AFV166" s="984"/>
      <c r="AFW166" s="985"/>
      <c r="AFX166" s="986"/>
      <c r="AFY166" s="983"/>
      <c r="AFZ166" s="981"/>
      <c r="AGA166" s="985"/>
      <c r="AGB166" s="986"/>
      <c r="AGC166" s="987"/>
      <c r="AGD166" s="988"/>
      <c r="AGE166" s="985"/>
      <c r="AGF166" s="989"/>
      <c r="AGG166" s="978"/>
      <c r="AGH166" s="980"/>
      <c r="AGI166" s="981"/>
      <c r="AGJ166" s="982"/>
      <c r="AGK166" s="983"/>
      <c r="AGL166" s="984"/>
      <c r="AGM166" s="983"/>
      <c r="AGN166" s="984"/>
      <c r="AGO166" s="985"/>
      <c r="AGP166" s="986"/>
      <c r="AGQ166" s="983"/>
      <c r="AGR166" s="981"/>
      <c r="AGS166" s="985"/>
      <c r="AGT166" s="986"/>
      <c r="AGU166" s="987"/>
      <c r="AGV166" s="988"/>
      <c r="AGW166" s="985"/>
      <c r="AGX166" s="989"/>
      <c r="AGY166" s="978"/>
      <c r="AGZ166" s="980"/>
      <c r="AHA166" s="981"/>
      <c r="AHB166" s="982"/>
      <c r="AHC166" s="983"/>
      <c r="AHD166" s="984"/>
      <c r="AHE166" s="983"/>
      <c r="AHF166" s="984"/>
      <c r="AHG166" s="985"/>
      <c r="AHH166" s="986"/>
      <c r="AHI166" s="983"/>
      <c r="AHJ166" s="981"/>
      <c r="AHK166" s="985"/>
      <c r="AHL166" s="986"/>
      <c r="AHM166" s="987"/>
      <c r="AHN166" s="988"/>
      <c r="AHO166" s="985"/>
      <c r="AHP166" s="989"/>
      <c r="AHQ166" s="978"/>
      <c r="AHR166" s="980"/>
      <c r="AHS166" s="981"/>
      <c r="AHT166" s="982"/>
      <c r="AHU166" s="983"/>
      <c r="AHV166" s="984"/>
      <c r="AHW166" s="983"/>
      <c r="AHX166" s="984"/>
      <c r="AHY166" s="985"/>
      <c r="AHZ166" s="986"/>
      <c r="AIA166" s="983"/>
      <c r="AIB166" s="981"/>
      <c r="AIC166" s="985"/>
      <c r="AID166" s="986"/>
      <c r="AIE166" s="987"/>
      <c r="AIF166" s="988"/>
      <c r="AIG166" s="985"/>
      <c r="AIH166" s="989"/>
      <c r="AII166" s="978"/>
      <c r="AIJ166" s="980"/>
      <c r="AIK166" s="981"/>
      <c r="AIL166" s="982"/>
      <c r="AIM166" s="983"/>
      <c r="AIN166" s="984"/>
      <c r="AIO166" s="983"/>
      <c r="AIP166" s="984"/>
      <c r="AIQ166" s="985"/>
      <c r="AIR166" s="986"/>
      <c r="AIS166" s="983"/>
      <c r="AIT166" s="981"/>
      <c r="AIU166" s="985"/>
      <c r="AIV166" s="986"/>
      <c r="AIW166" s="987"/>
      <c r="AIX166" s="988"/>
      <c r="AIY166" s="985"/>
      <c r="AIZ166" s="989"/>
      <c r="AJA166" s="978"/>
      <c r="AJB166" s="980"/>
      <c r="AJC166" s="981"/>
      <c r="AJD166" s="982"/>
      <c r="AJE166" s="983"/>
      <c r="AJF166" s="984"/>
      <c r="AJG166" s="983"/>
      <c r="AJH166" s="984"/>
      <c r="AJI166" s="985"/>
      <c r="AJJ166" s="986"/>
      <c r="AJK166" s="983"/>
      <c r="AJL166" s="981"/>
      <c r="AJM166" s="985"/>
      <c r="AJN166" s="986"/>
      <c r="AJO166" s="987"/>
      <c r="AJP166" s="988"/>
      <c r="AJQ166" s="985"/>
      <c r="AJR166" s="989"/>
      <c r="AJS166" s="978"/>
      <c r="AJT166" s="980"/>
      <c r="AJU166" s="981"/>
      <c r="AJV166" s="982"/>
      <c r="AJW166" s="983"/>
      <c r="AJX166" s="984"/>
      <c r="AJY166" s="983"/>
      <c r="AJZ166" s="984"/>
      <c r="AKA166" s="985"/>
      <c r="AKB166" s="986"/>
      <c r="AKC166" s="983"/>
      <c r="AKD166" s="981"/>
      <c r="AKE166" s="985"/>
      <c r="AKF166" s="986"/>
      <c r="AKG166" s="987"/>
      <c r="AKH166" s="988"/>
      <c r="AKI166" s="985"/>
      <c r="AKJ166" s="989"/>
      <c r="AKK166" s="978"/>
      <c r="AKL166" s="980"/>
      <c r="AKM166" s="981"/>
      <c r="AKN166" s="982"/>
      <c r="AKO166" s="983"/>
      <c r="AKP166" s="984"/>
      <c r="AKQ166" s="983"/>
      <c r="AKR166" s="984"/>
      <c r="AKS166" s="985"/>
      <c r="AKT166" s="986"/>
      <c r="AKU166" s="983"/>
      <c r="AKV166" s="981"/>
      <c r="AKW166" s="985"/>
      <c r="AKX166" s="986"/>
      <c r="AKY166" s="987"/>
      <c r="AKZ166" s="988"/>
      <c r="ALA166" s="985"/>
      <c r="ALB166" s="989"/>
      <c r="ALC166" s="978"/>
      <c r="ALD166" s="980"/>
      <c r="ALE166" s="981"/>
      <c r="ALF166" s="982"/>
      <c r="ALG166" s="983"/>
      <c r="ALH166" s="984"/>
      <c r="ALI166" s="983"/>
      <c r="ALJ166" s="984"/>
      <c r="ALK166" s="985"/>
      <c r="ALL166" s="986"/>
      <c r="ALM166" s="983"/>
      <c r="ALN166" s="981"/>
      <c r="ALO166" s="985"/>
      <c r="ALP166" s="986"/>
      <c r="ALQ166" s="987"/>
      <c r="ALR166" s="988"/>
      <c r="ALS166" s="985"/>
      <c r="ALT166" s="989"/>
      <c r="ALU166" s="978"/>
      <c r="ALV166" s="980"/>
      <c r="ALW166" s="981"/>
      <c r="ALX166" s="982"/>
      <c r="ALY166" s="983"/>
      <c r="ALZ166" s="984"/>
      <c r="AMA166" s="983"/>
      <c r="AMB166" s="984"/>
      <c r="AMC166" s="985"/>
      <c r="AMD166" s="986"/>
      <c r="AME166" s="983"/>
      <c r="AMF166" s="981"/>
      <c r="AMG166" s="985"/>
      <c r="AMH166" s="986"/>
      <c r="AMI166" s="987"/>
      <c r="AMJ166" s="988"/>
      <c r="AMK166" s="985"/>
      <c r="AML166" s="989"/>
      <c r="AMM166" s="978"/>
      <c r="AMN166" s="980"/>
      <c r="AMO166" s="981"/>
      <c r="AMP166" s="982"/>
      <c r="AMQ166" s="983"/>
      <c r="AMR166" s="984"/>
      <c r="AMS166" s="983"/>
      <c r="AMT166" s="984"/>
      <c r="AMU166" s="985"/>
      <c r="AMV166" s="986"/>
      <c r="AMW166" s="983"/>
      <c r="AMX166" s="981"/>
      <c r="AMY166" s="985"/>
      <c r="AMZ166" s="986"/>
      <c r="ANA166" s="987"/>
      <c r="ANB166" s="988"/>
      <c r="ANC166" s="985"/>
      <c r="AND166" s="989"/>
      <c r="ANE166" s="978"/>
      <c r="ANF166" s="980"/>
      <c r="ANG166" s="981"/>
      <c r="ANH166" s="982"/>
      <c r="ANI166" s="983"/>
      <c r="ANJ166" s="984"/>
      <c r="ANK166" s="983"/>
      <c r="ANL166" s="984"/>
      <c r="ANM166" s="985"/>
      <c r="ANN166" s="986"/>
      <c r="ANO166" s="983"/>
      <c r="ANP166" s="981"/>
      <c r="ANQ166" s="985"/>
      <c r="ANR166" s="986"/>
      <c r="ANS166" s="987"/>
      <c r="ANT166" s="988"/>
      <c r="ANU166" s="985"/>
      <c r="ANV166" s="989"/>
      <c r="ANW166" s="978"/>
      <c r="ANX166" s="980"/>
      <c r="ANY166" s="981"/>
      <c r="ANZ166" s="982"/>
      <c r="AOA166" s="983"/>
      <c r="AOB166" s="984"/>
      <c r="AOC166" s="983"/>
      <c r="AOD166" s="984"/>
      <c r="AOE166" s="985"/>
      <c r="AOF166" s="986"/>
      <c r="AOG166" s="983"/>
      <c r="AOH166" s="981"/>
      <c r="AOI166" s="985"/>
      <c r="AOJ166" s="986"/>
      <c r="AOK166" s="987"/>
      <c r="AOL166" s="988"/>
      <c r="AOM166" s="985"/>
      <c r="AON166" s="989"/>
      <c r="AOO166" s="978"/>
      <c r="AOP166" s="980"/>
      <c r="AOQ166" s="981"/>
      <c r="AOR166" s="982"/>
      <c r="AOS166" s="983"/>
      <c r="AOT166" s="984"/>
      <c r="AOU166" s="983"/>
      <c r="AOV166" s="984"/>
      <c r="AOW166" s="985"/>
      <c r="AOX166" s="986"/>
      <c r="AOY166" s="983"/>
      <c r="AOZ166" s="981"/>
      <c r="APA166" s="985"/>
      <c r="APB166" s="986"/>
      <c r="APC166" s="987"/>
      <c r="APD166" s="988"/>
      <c r="APE166" s="985"/>
      <c r="APF166" s="989"/>
      <c r="APG166" s="978"/>
      <c r="APH166" s="980"/>
      <c r="API166" s="981"/>
      <c r="APJ166" s="982"/>
      <c r="APK166" s="983"/>
      <c r="APL166" s="984"/>
      <c r="APM166" s="983"/>
      <c r="APN166" s="984"/>
      <c r="APO166" s="985"/>
      <c r="APP166" s="986"/>
      <c r="APQ166" s="983"/>
      <c r="APR166" s="981"/>
      <c r="APS166" s="985"/>
      <c r="APT166" s="986"/>
      <c r="APU166" s="987"/>
      <c r="APV166" s="988"/>
      <c r="APW166" s="985"/>
      <c r="APX166" s="989"/>
      <c r="APY166" s="978"/>
      <c r="APZ166" s="980"/>
      <c r="AQA166" s="981"/>
      <c r="AQB166" s="982"/>
      <c r="AQC166" s="983"/>
      <c r="AQD166" s="984"/>
      <c r="AQE166" s="983"/>
      <c r="AQF166" s="984"/>
      <c r="AQG166" s="985"/>
      <c r="AQH166" s="986"/>
      <c r="AQI166" s="983"/>
      <c r="AQJ166" s="981"/>
      <c r="AQK166" s="985"/>
      <c r="AQL166" s="986"/>
      <c r="AQM166" s="987"/>
      <c r="AQN166" s="988"/>
      <c r="AQO166" s="985"/>
      <c r="AQP166" s="989"/>
      <c r="AQQ166" s="978"/>
      <c r="AQR166" s="980"/>
      <c r="AQS166" s="981"/>
      <c r="AQT166" s="982"/>
      <c r="AQU166" s="983"/>
      <c r="AQV166" s="984"/>
      <c r="AQW166" s="983"/>
      <c r="AQX166" s="984"/>
      <c r="AQY166" s="985"/>
      <c r="AQZ166" s="986"/>
      <c r="ARA166" s="983"/>
      <c r="ARB166" s="981"/>
      <c r="ARC166" s="985"/>
      <c r="ARD166" s="986"/>
      <c r="ARE166" s="987"/>
      <c r="ARF166" s="988"/>
      <c r="ARG166" s="985"/>
      <c r="ARH166" s="989"/>
      <c r="ARI166" s="978"/>
      <c r="ARJ166" s="980"/>
      <c r="ARK166" s="981"/>
      <c r="ARL166" s="982"/>
      <c r="ARM166" s="983"/>
      <c r="ARN166" s="984"/>
      <c r="ARO166" s="983"/>
      <c r="ARP166" s="984"/>
      <c r="ARQ166" s="985"/>
      <c r="ARR166" s="986"/>
      <c r="ARS166" s="983"/>
      <c r="ART166" s="981"/>
      <c r="ARU166" s="985"/>
      <c r="ARV166" s="986"/>
      <c r="ARW166" s="987"/>
      <c r="ARX166" s="988"/>
      <c r="ARY166" s="985"/>
      <c r="ARZ166" s="989"/>
      <c r="ASA166" s="978"/>
      <c r="ASB166" s="980"/>
      <c r="ASC166" s="981"/>
      <c r="ASD166" s="982"/>
      <c r="ASE166" s="983"/>
      <c r="ASF166" s="984"/>
      <c r="ASG166" s="983"/>
      <c r="ASH166" s="984"/>
      <c r="ASI166" s="985"/>
      <c r="ASJ166" s="986"/>
      <c r="ASK166" s="983"/>
      <c r="ASL166" s="981"/>
      <c r="ASM166" s="985"/>
      <c r="ASN166" s="986"/>
      <c r="ASO166" s="987"/>
      <c r="ASP166" s="988"/>
      <c r="ASQ166" s="985"/>
      <c r="ASR166" s="989"/>
      <c r="ASS166" s="978"/>
      <c r="AST166" s="980"/>
      <c r="ASU166" s="981"/>
      <c r="ASV166" s="982"/>
      <c r="ASW166" s="983"/>
      <c r="ASX166" s="984"/>
      <c r="ASY166" s="983"/>
      <c r="ASZ166" s="984"/>
      <c r="ATA166" s="985"/>
      <c r="ATB166" s="986"/>
      <c r="ATC166" s="983"/>
      <c r="ATD166" s="981"/>
      <c r="ATE166" s="985"/>
      <c r="ATF166" s="986"/>
      <c r="ATG166" s="987"/>
      <c r="ATH166" s="988"/>
      <c r="ATI166" s="985"/>
      <c r="ATJ166" s="989"/>
      <c r="ATK166" s="978"/>
      <c r="ATL166" s="980"/>
      <c r="ATM166" s="981"/>
      <c r="ATN166" s="982"/>
      <c r="ATO166" s="983"/>
      <c r="ATP166" s="984"/>
      <c r="ATQ166" s="983"/>
      <c r="ATR166" s="984"/>
      <c r="ATS166" s="985"/>
      <c r="ATT166" s="986"/>
      <c r="ATU166" s="983"/>
      <c r="ATV166" s="981"/>
      <c r="ATW166" s="985"/>
      <c r="ATX166" s="986"/>
      <c r="ATY166" s="987"/>
      <c r="ATZ166" s="988"/>
      <c r="AUA166" s="985"/>
      <c r="AUB166" s="989"/>
      <c r="AUC166" s="978"/>
      <c r="AUD166" s="980"/>
      <c r="AUE166" s="981"/>
      <c r="AUF166" s="982"/>
      <c r="AUG166" s="983"/>
      <c r="AUH166" s="984"/>
      <c r="AUI166" s="983"/>
      <c r="AUJ166" s="984"/>
      <c r="AUK166" s="985"/>
      <c r="AUL166" s="986"/>
      <c r="AUM166" s="983"/>
      <c r="AUN166" s="981"/>
      <c r="AUO166" s="985"/>
      <c r="AUP166" s="986"/>
      <c r="AUQ166" s="987"/>
      <c r="AUR166" s="988"/>
      <c r="AUS166" s="985"/>
      <c r="AUT166" s="989"/>
      <c r="AUU166" s="978"/>
      <c r="AUV166" s="980"/>
      <c r="AUW166" s="981"/>
      <c r="AUX166" s="982"/>
      <c r="AUY166" s="983"/>
      <c r="AUZ166" s="984"/>
      <c r="AVA166" s="983"/>
      <c r="AVB166" s="984"/>
      <c r="AVC166" s="985"/>
      <c r="AVD166" s="986"/>
      <c r="AVE166" s="983"/>
      <c r="AVF166" s="981"/>
      <c r="AVG166" s="985"/>
      <c r="AVH166" s="986"/>
      <c r="AVI166" s="987"/>
      <c r="AVJ166" s="988"/>
      <c r="AVK166" s="985"/>
      <c r="AVL166" s="989"/>
      <c r="AVM166" s="978"/>
      <c r="AVN166" s="980"/>
      <c r="AVO166" s="981"/>
      <c r="AVP166" s="982"/>
      <c r="AVQ166" s="983"/>
      <c r="AVR166" s="984"/>
      <c r="AVS166" s="983"/>
      <c r="AVT166" s="984"/>
      <c r="AVU166" s="985"/>
      <c r="AVV166" s="986"/>
      <c r="AVW166" s="983"/>
      <c r="AVX166" s="981"/>
      <c r="AVY166" s="985"/>
      <c r="AVZ166" s="986"/>
      <c r="AWA166" s="987"/>
      <c r="AWB166" s="988"/>
      <c r="AWC166" s="985"/>
      <c r="AWD166" s="989"/>
      <c r="AWE166" s="978"/>
      <c r="AWF166" s="980"/>
      <c r="AWG166" s="981"/>
      <c r="AWH166" s="982"/>
      <c r="AWI166" s="983"/>
      <c r="AWJ166" s="984"/>
      <c r="AWK166" s="983"/>
      <c r="AWL166" s="984"/>
      <c r="AWM166" s="985"/>
      <c r="AWN166" s="986"/>
      <c r="AWO166" s="983"/>
      <c r="AWP166" s="981"/>
      <c r="AWQ166" s="985"/>
      <c r="AWR166" s="986"/>
      <c r="AWS166" s="987"/>
      <c r="AWT166" s="988"/>
      <c r="AWU166" s="985"/>
      <c r="AWV166" s="989"/>
      <c r="AWW166" s="978"/>
      <c r="AWX166" s="980"/>
      <c r="AWY166" s="981"/>
      <c r="AWZ166" s="982"/>
      <c r="AXA166" s="983"/>
      <c r="AXB166" s="984"/>
      <c r="AXC166" s="983"/>
      <c r="AXD166" s="984"/>
      <c r="AXE166" s="985"/>
      <c r="AXF166" s="986"/>
      <c r="AXG166" s="983"/>
      <c r="AXH166" s="981"/>
      <c r="AXI166" s="985"/>
      <c r="AXJ166" s="986"/>
      <c r="AXK166" s="987"/>
      <c r="AXL166" s="988"/>
      <c r="AXM166" s="985"/>
      <c r="AXN166" s="989"/>
      <c r="AXO166" s="978"/>
      <c r="AXP166" s="980"/>
      <c r="AXQ166" s="981"/>
      <c r="AXR166" s="982"/>
      <c r="AXS166" s="983"/>
      <c r="AXT166" s="984"/>
      <c r="AXU166" s="983"/>
      <c r="AXV166" s="984"/>
      <c r="AXW166" s="985"/>
      <c r="AXX166" s="986"/>
      <c r="AXY166" s="983"/>
      <c r="AXZ166" s="981"/>
      <c r="AYA166" s="985"/>
      <c r="AYB166" s="986"/>
      <c r="AYC166" s="987"/>
      <c r="AYD166" s="988"/>
      <c r="AYE166" s="985"/>
      <c r="AYF166" s="989"/>
      <c r="AYG166" s="978"/>
      <c r="AYH166" s="980"/>
      <c r="AYI166" s="981"/>
      <c r="AYJ166" s="982"/>
      <c r="AYK166" s="983"/>
      <c r="AYL166" s="984"/>
      <c r="AYM166" s="983"/>
      <c r="AYN166" s="984"/>
      <c r="AYO166" s="985"/>
      <c r="AYP166" s="986"/>
      <c r="AYQ166" s="983"/>
      <c r="AYR166" s="981"/>
      <c r="AYS166" s="985"/>
      <c r="AYT166" s="986"/>
      <c r="AYU166" s="987"/>
      <c r="AYV166" s="988"/>
      <c r="AYW166" s="985"/>
      <c r="AYX166" s="989"/>
      <c r="AYY166" s="978"/>
      <c r="AYZ166" s="980"/>
      <c r="AZA166" s="981"/>
      <c r="AZB166" s="982"/>
      <c r="AZC166" s="983"/>
      <c r="AZD166" s="984"/>
      <c r="AZE166" s="983"/>
      <c r="AZF166" s="984"/>
      <c r="AZG166" s="985"/>
      <c r="AZH166" s="986"/>
      <c r="AZI166" s="983"/>
      <c r="AZJ166" s="981"/>
      <c r="AZK166" s="985"/>
      <c r="AZL166" s="986"/>
      <c r="AZM166" s="987"/>
      <c r="AZN166" s="988"/>
      <c r="AZO166" s="985"/>
      <c r="AZP166" s="989"/>
      <c r="AZQ166" s="978"/>
      <c r="AZR166" s="980"/>
      <c r="AZS166" s="981"/>
      <c r="AZT166" s="982"/>
      <c r="AZU166" s="983"/>
      <c r="AZV166" s="984"/>
      <c r="AZW166" s="983"/>
      <c r="AZX166" s="984"/>
      <c r="AZY166" s="985"/>
      <c r="AZZ166" s="986"/>
      <c r="BAA166" s="983"/>
      <c r="BAB166" s="981"/>
      <c r="BAC166" s="985"/>
      <c r="BAD166" s="986"/>
      <c r="BAE166" s="987"/>
      <c r="BAF166" s="988"/>
      <c r="BAG166" s="985"/>
      <c r="BAH166" s="989"/>
      <c r="BAI166" s="978"/>
      <c r="BAJ166" s="980"/>
      <c r="BAK166" s="981"/>
      <c r="BAL166" s="982"/>
      <c r="BAM166" s="983"/>
      <c r="BAN166" s="984"/>
      <c r="BAO166" s="983"/>
      <c r="BAP166" s="984"/>
      <c r="BAQ166" s="985"/>
      <c r="BAR166" s="986"/>
      <c r="BAS166" s="983"/>
      <c r="BAT166" s="981"/>
      <c r="BAU166" s="985"/>
      <c r="BAV166" s="986"/>
      <c r="BAW166" s="987"/>
      <c r="BAX166" s="988"/>
      <c r="BAY166" s="985"/>
      <c r="BAZ166" s="989"/>
      <c r="BBA166" s="978"/>
      <c r="BBB166" s="980"/>
      <c r="BBC166" s="981"/>
      <c r="BBD166" s="982"/>
      <c r="BBE166" s="983"/>
      <c r="BBF166" s="984"/>
      <c r="BBG166" s="983"/>
      <c r="BBH166" s="984"/>
      <c r="BBI166" s="985"/>
      <c r="BBJ166" s="986"/>
      <c r="BBK166" s="983"/>
      <c r="BBL166" s="981"/>
      <c r="BBM166" s="985"/>
      <c r="BBN166" s="986"/>
      <c r="BBO166" s="987"/>
      <c r="BBP166" s="988"/>
      <c r="BBQ166" s="985"/>
      <c r="BBR166" s="989"/>
      <c r="BBS166" s="978"/>
      <c r="BBT166" s="980"/>
      <c r="BBU166" s="981"/>
      <c r="BBV166" s="982"/>
      <c r="BBW166" s="983"/>
      <c r="BBX166" s="984"/>
      <c r="BBY166" s="983"/>
      <c r="BBZ166" s="984"/>
      <c r="BCA166" s="985"/>
      <c r="BCB166" s="986"/>
      <c r="BCC166" s="983"/>
      <c r="BCD166" s="981"/>
      <c r="BCE166" s="985"/>
      <c r="BCF166" s="986"/>
      <c r="BCG166" s="987"/>
      <c r="BCH166" s="988"/>
      <c r="BCI166" s="985"/>
      <c r="BCJ166" s="989"/>
      <c r="BCK166" s="978"/>
      <c r="BCL166" s="980"/>
      <c r="BCM166" s="981"/>
      <c r="BCN166" s="982"/>
      <c r="BCO166" s="983"/>
      <c r="BCP166" s="984"/>
      <c r="BCQ166" s="983"/>
      <c r="BCR166" s="984"/>
      <c r="BCS166" s="985"/>
      <c r="BCT166" s="986"/>
      <c r="BCU166" s="983"/>
      <c r="BCV166" s="981"/>
      <c r="BCW166" s="985"/>
      <c r="BCX166" s="986"/>
      <c r="BCY166" s="987"/>
      <c r="BCZ166" s="988"/>
      <c r="BDA166" s="985"/>
      <c r="BDB166" s="989"/>
      <c r="BDC166" s="978"/>
      <c r="BDD166" s="980"/>
      <c r="BDE166" s="981"/>
      <c r="BDF166" s="982"/>
      <c r="BDG166" s="983"/>
      <c r="BDH166" s="984"/>
      <c r="BDI166" s="983"/>
      <c r="BDJ166" s="984"/>
      <c r="BDK166" s="985"/>
      <c r="BDL166" s="986"/>
      <c r="BDM166" s="983"/>
      <c r="BDN166" s="981"/>
      <c r="BDO166" s="985"/>
      <c r="BDP166" s="986"/>
      <c r="BDQ166" s="987"/>
      <c r="BDR166" s="988"/>
      <c r="BDS166" s="985"/>
      <c r="BDT166" s="989"/>
      <c r="BDU166" s="978"/>
      <c r="BDV166" s="980"/>
      <c r="BDW166" s="981"/>
      <c r="BDX166" s="982"/>
      <c r="BDY166" s="983"/>
      <c r="BDZ166" s="984"/>
      <c r="BEA166" s="983"/>
      <c r="BEB166" s="984"/>
      <c r="BEC166" s="985"/>
      <c r="BED166" s="986"/>
      <c r="BEE166" s="983"/>
      <c r="BEF166" s="981"/>
      <c r="BEG166" s="985"/>
      <c r="BEH166" s="986"/>
      <c r="BEI166" s="987"/>
      <c r="BEJ166" s="988"/>
      <c r="BEK166" s="985"/>
      <c r="BEL166" s="989"/>
      <c r="BEM166" s="978"/>
      <c r="BEN166" s="980"/>
      <c r="BEO166" s="981"/>
      <c r="BEP166" s="982"/>
      <c r="BEQ166" s="983"/>
      <c r="BER166" s="984"/>
      <c r="BES166" s="983"/>
      <c r="BET166" s="984"/>
      <c r="BEU166" s="985"/>
      <c r="BEV166" s="986"/>
      <c r="BEW166" s="983"/>
      <c r="BEX166" s="981"/>
      <c r="BEY166" s="985"/>
      <c r="BEZ166" s="986"/>
      <c r="BFA166" s="987"/>
      <c r="BFB166" s="988"/>
      <c r="BFC166" s="985"/>
      <c r="BFD166" s="989"/>
      <c r="BFE166" s="978"/>
      <c r="BFF166" s="980"/>
      <c r="BFG166" s="981"/>
      <c r="BFH166" s="982"/>
      <c r="BFI166" s="983"/>
      <c r="BFJ166" s="984"/>
      <c r="BFK166" s="983"/>
      <c r="BFL166" s="984"/>
      <c r="BFM166" s="985"/>
      <c r="BFN166" s="986"/>
      <c r="BFO166" s="983"/>
      <c r="BFP166" s="981"/>
      <c r="BFQ166" s="985"/>
      <c r="BFR166" s="986"/>
      <c r="BFS166" s="987"/>
      <c r="BFT166" s="988"/>
      <c r="BFU166" s="985"/>
      <c r="BFV166" s="989"/>
      <c r="BFW166" s="978"/>
      <c r="BFX166" s="980"/>
      <c r="BFY166" s="981"/>
      <c r="BFZ166" s="982"/>
      <c r="BGA166" s="983"/>
      <c r="BGB166" s="984"/>
      <c r="BGC166" s="983"/>
      <c r="BGD166" s="984"/>
      <c r="BGE166" s="985"/>
      <c r="BGF166" s="986"/>
      <c r="BGG166" s="983"/>
      <c r="BGH166" s="981"/>
      <c r="BGI166" s="985"/>
      <c r="BGJ166" s="986"/>
      <c r="BGK166" s="987"/>
      <c r="BGL166" s="988"/>
      <c r="BGM166" s="985"/>
      <c r="BGN166" s="989"/>
      <c r="BGO166" s="978"/>
      <c r="BGP166" s="980"/>
      <c r="BGQ166" s="981"/>
      <c r="BGR166" s="982"/>
      <c r="BGS166" s="983"/>
      <c r="BGT166" s="984"/>
      <c r="BGU166" s="983"/>
      <c r="BGV166" s="984"/>
      <c r="BGW166" s="985"/>
      <c r="BGX166" s="986"/>
      <c r="BGY166" s="983"/>
      <c r="BGZ166" s="981"/>
      <c r="BHA166" s="985"/>
      <c r="BHB166" s="986"/>
      <c r="BHC166" s="987"/>
      <c r="BHD166" s="988"/>
      <c r="BHE166" s="985"/>
      <c r="BHF166" s="989"/>
      <c r="BHG166" s="978"/>
      <c r="BHH166" s="980"/>
      <c r="BHI166" s="981"/>
      <c r="BHJ166" s="982"/>
      <c r="BHK166" s="983"/>
      <c r="BHL166" s="984"/>
      <c r="BHM166" s="983"/>
      <c r="BHN166" s="984"/>
      <c r="BHO166" s="985"/>
      <c r="BHP166" s="986"/>
      <c r="BHQ166" s="983"/>
      <c r="BHR166" s="981"/>
      <c r="BHS166" s="985"/>
      <c r="BHT166" s="986"/>
      <c r="BHU166" s="987"/>
      <c r="BHV166" s="988"/>
      <c r="BHW166" s="985"/>
      <c r="BHX166" s="989"/>
      <c r="BHY166" s="978"/>
      <c r="BHZ166" s="980"/>
      <c r="BIA166" s="981"/>
      <c r="BIB166" s="982"/>
      <c r="BIC166" s="983"/>
      <c r="BID166" s="984"/>
      <c r="BIE166" s="983"/>
      <c r="BIF166" s="984"/>
      <c r="BIG166" s="985"/>
      <c r="BIH166" s="986"/>
      <c r="BII166" s="983"/>
      <c r="BIJ166" s="981"/>
      <c r="BIK166" s="985"/>
      <c r="BIL166" s="986"/>
      <c r="BIM166" s="987"/>
      <c r="BIN166" s="988"/>
      <c r="BIO166" s="985"/>
      <c r="BIP166" s="989"/>
      <c r="BIQ166" s="978"/>
      <c r="BIR166" s="980"/>
      <c r="BIS166" s="981"/>
      <c r="BIT166" s="982"/>
      <c r="BIU166" s="983"/>
      <c r="BIV166" s="984"/>
      <c r="BIW166" s="983"/>
      <c r="BIX166" s="984"/>
      <c r="BIY166" s="985"/>
      <c r="BIZ166" s="986"/>
      <c r="BJA166" s="983"/>
      <c r="BJB166" s="981"/>
      <c r="BJC166" s="985"/>
      <c r="BJD166" s="986"/>
      <c r="BJE166" s="987"/>
      <c r="BJF166" s="988"/>
      <c r="BJG166" s="985"/>
      <c r="BJH166" s="989"/>
      <c r="BJI166" s="978"/>
      <c r="BJJ166" s="980"/>
      <c r="BJK166" s="981"/>
      <c r="BJL166" s="982"/>
      <c r="BJM166" s="983"/>
      <c r="BJN166" s="984"/>
      <c r="BJO166" s="983"/>
      <c r="BJP166" s="984"/>
      <c r="BJQ166" s="985"/>
      <c r="BJR166" s="986"/>
      <c r="BJS166" s="983"/>
      <c r="BJT166" s="981"/>
      <c r="BJU166" s="985"/>
      <c r="BJV166" s="986"/>
      <c r="BJW166" s="987"/>
      <c r="BJX166" s="988"/>
      <c r="BJY166" s="985"/>
      <c r="BJZ166" s="989"/>
      <c r="BKA166" s="978"/>
      <c r="BKB166" s="980"/>
      <c r="BKC166" s="981"/>
      <c r="BKD166" s="982"/>
      <c r="BKE166" s="983"/>
      <c r="BKF166" s="984"/>
      <c r="BKG166" s="983"/>
      <c r="BKH166" s="984"/>
      <c r="BKI166" s="985"/>
      <c r="BKJ166" s="986"/>
      <c r="BKK166" s="983"/>
      <c r="BKL166" s="981"/>
      <c r="BKM166" s="985"/>
      <c r="BKN166" s="986"/>
      <c r="BKO166" s="987"/>
      <c r="BKP166" s="988"/>
      <c r="BKQ166" s="985"/>
      <c r="BKR166" s="989"/>
      <c r="BKS166" s="978"/>
      <c r="BKT166" s="980"/>
      <c r="BKU166" s="981"/>
      <c r="BKV166" s="982"/>
      <c r="BKW166" s="983"/>
      <c r="BKX166" s="984"/>
      <c r="BKY166" s="983"/>
      <c r="BKZ166" s="984"/>
      <c r="BLA166" s="985"/>
      <c r="BLB166" s="986"/>
      <c r="BLC166" s="983"/>
      <c r="BLD166" s="981"/>
      <c r="BLE166" s="985"/>
      <c r="BLF166" s="986"/>
      <c r="BLG166" s="987"/>
      <c r="BLH166" s="988"/>
      <c r="BLI166" s="985"/>
      <c r="BLJ166" s="989"/>
      <c r="BLK166" s="978"/>
      <c r="BLL166" s="980"/>
      <c r="BLM166" s="981"/>
      <c r="BLN166" s="982"/>
      <c r="BLO166" s="983"/>
      <c r="BLP166" s="984"/>
      <c r="BLQ166" s="983"/>
      <c r="BLR166" s="984"/>
      <c r="BLS166" s="985"/>
      <c r="BLT166" s="986"/>
      <c r="BLU166" s="983"/>
      <c r="BLV166" s="981"/>
      <c r="BLW166" s="985"/>
      <c r="BLX166" s="986"/>
      <c r="BLY166" s="987"/>
      <c r="BLZ166" s="988"/>
      <c r="BMA166" s="985"/>
      <c r="BMB166" s="989"/>
      <c r="BMC166" s="978"/>
      <c r="BMD166" s="980"/>
      <c r="BME166" s="981"/>
      <c r="BMF166" s="982"/>
      <c r="BMG166" s="983"/>
      <c r="BMH166" s="984"/>
      <c r="BMI166" s="983"/>
      <c r="BMJ166" s="984"/>
      <c r="BMK166" s="985"/>
      <c r="BML166" s="986"/>
      <c r="BMM166" s="983"/>
      <c r="BMN166" s="981"/>
      <c r="BMO166" s="985"/>
      <c r="BMP166" s="986"/>
      <c r="BMQ166" s="987"/>
      <c r="BMR166" s="988"/>
      <c r="BMS166" s="985"/>
      <c r="BMT166" s="989"/>
      <c r="BMU166" s="978"/>
      <c r="BMV166" s="980"/>
      <c r="BMW166" s="981"/>
      <c r="BMX166" s="982"/>
      <c r="BMY166" s="983"/>
      <c r="BMZ166" s="984"/>
      <c r="BNA166" s="983"/>
      <c r="BNB166" s="984"/>
      <c r="BNC166" s="985"/>
      <c r="BND166" s="986"/>
      <c r="BNE166" s="983"/>
      <c r="BNF166" s="981"/>
      <c r="BNG166" s="985"/>
      <c r="BNH166" s="986"/>
      <c r="BNI166" s="987"/>
      <c r="BNJ166" s="988"/>
      <c r="BNK166" s="985"/>
      <c r="BNL166" s="989"/>
      <c r="BNM166" s="978"/>
      <c r="BNN166" s="980"/>
      <c r="BNO166" s="981"/>
      <c r="BNP166" s="982"/>
      <c r="BNQ166" s="983"/>
      <c r="BNR166" s="984"/>
      <c r="BNS166" s="983"/>
      <c r="BNT166" s="984"/>
      <c r="BNU166" s="985"/>
      <c r="BNV166" s="986"/>
      <c r="BNW166" s="983"/>
      <c r="BNX166" s="981"/>
      <c r="BNY166" s="985"/>
      <c r="BNZ166" s="986"/>
      <c r="BOA166" s="987"/>
      <c r="BOB166" s="988"/>
      <c r="BOC166" s="985"/>
      <c r="BOD166" s="989"/>
      <c r="BOE166" s="978"/>
      <c r="BOF166" s="980"/>
      <c r="BOG166" s="981"/>
      <c r="BOH166" s="982"/>
      <c r="BOI166" s="983"/>
      <c r="BOJ166" s="984"/>
      <c r="BOK166" s="983"/>
      <c r="BOL166" s="984"/>
      <c r="BOM166" s="985"/>
      <c r="BON166" s="986"/>
      <c r="BOO166" s="983"/>
      <c r="BOP166" s="981"/>
      <c r="BOQ166" s="985"/>
      <c r="BOR166" s="986"/>
      <c r="BOS166" s="987"/>
      <c r="BOT166" s="988"/>
      <c r="BOU166" s="985"/>
      <c r="BOV166" s="989"/>
      <c r="BOW166" s="978"/>
      <c r="BOX166" s="980"/>
      <c r="BOY166" s="981"/>
      <c r="BOZ166" s="982"/>
      <c r="BPA166" s="983"/>
      <c r="BPB166" s="984"/>
      <c r="BPC166" s="983"/>
      <c r="BPD166" s="984"/>
      <c r="BPE166" s="985"/>
      <c r="BPF166" s="986"/>
      <c r="BPG166" s="983"/>
      <c r="BPH166" s="981"/>
      <c r="BPI166" s="985"/>
      <c r="BPJ166" s="986"/>
      <c r="BPK166" s="987"/>
      <c r="BPL166" s="988"/>
      <c r="BPM166" s="985"/>
      <c r="BPN166" s="989"/>
      <c r="BPO166" s="978"/>
      <c r="BPP166" s="980"/>
      <c r="BPQ166" s="981"/>
      <c r="BPR166" s="982"/>
      <c r="BPS166" s="983"/>
      <c r="BPT166" s="984"/>
      <c r="BPU166" s="983"/>
      <c r="BPV166" s="984"/>
      <c r="BPW166" s="985"/>
      <c r="BPX166" s="986"/>
      <c r="BPY166" s="983"/>
      <c r="BPZ166" s="981"/>
      <c r="BQA166" s="985"/>
      <c r="BQB166" s="986"/>
      <c r="BQC166" s="987"/>
      <c r="BQD166" s="988"/>
      <c r="BQE166" s="985"/>
      <c r="BQF166" s="989"/>
      <c r="BQG166" s="978"/>
      <c r="BQH166" s="980"/>
      <c r="BQI166" s="981"/>
      <c r="BQJ166" s="982"/>
      <c r="BQK166" s="983"/>
      <c r="BQL166" s="984"/>
      <c r="BQM166" s="983"/>
      <c r="BQN166" s="984"/>
      <c r="BQO166" s="985"/>
      <c r="BQP166" s="986"/>
      <c r="BQQ166" s="983"/>
      <c r="BQR166" s="981"/>
      <c r="BQS166" s="985"/>
      <c r="BQT166" s="986"/>
      <c r="BQU166" s="987"/>
      <c r="BQV166" s="988"/>
      <c r="BQW166" s="985"/>
      <c r="BQX166" s="989"/>
      <c r="BQY166" s="978"/>
      <c r="BQZ166" s="980"/>
      <c r="BRA166" s="981"/>
      <c r="BRB166" s="982"/>
      <c r="BRC166" s="983"/>
      <c r="BRD166" s="984"/>
      <c r="BRE166" s="983"/>
      <c r="BRF166" s="984"/>
      <c r="BRG166" s="985"/>
      <c r="BRH166" s="986"/>
      <c r="BRI166" s="983"/>
      <c r="BRJ166" s="981"/>
      <c r="BRK166" s="985"/>
      <c r="BRL166" s="986"/>
      <c r="BRM166" s="987"/>
      <c r="BRN166" s="988"/>
      <c r="BRO166" s="985"/>
      <c r="BRP166" s="989"/>
      <c r="BRQ166" s="978"/>
      <c r="BRR166" s="980"/>
      <c r="BRS166" s="981"/>
      <c r="BRT166" s="982"/>
      <c r="BRU166" s="983"/>
      <c r="BRV166" s="984"/>
      <c r="BRW166" s="983"/>
      <c r="BRX166" s="984"/>
      <c r="BRY166" s="985"/>
      <c r="BRZ166" s="986"/>
      <c r="BSA166" s="983"/>
      <c r="BSB166" s="981"/>
      <c r="BSC166" s="985"/>
      <c r="BSD166" s="986"/>
      <c r="BSE166" s="987"/>
      <c r="BSF166" s="988"/>
      <c r="BSG166" s="985"/>
      <c r="BSH166" s="989"/>
      <c r="BSI166" s="978"/>
      <c r="BSJ166" s="980"/>
      <c r="BSK166" s="981"/>
      <c r="BSL166" s="982"/>
      <c r="BSM166" s="983"/>
      <c r="BSN166" s="984"/>
      <c r="BSO166" s="983"/>
      <c r="BSP166" s="984"/>
      <c r="BSQ166" s="985"/>
      <c r="BSR166" s="986"/>
      <c r="BSS166" s="983"/>
      <c r="BST166" s="981"/>
      <c r="BSU166" s="985"/>
      <c r="BSV166" s="986"/>
      <c r="BSW166" s="987"/>
      <c r="BSX166" s="988"/>
      <c r="BSY166" s="985"/>
      <c r="BSZ166" s="989"/>
      <c r="BTA166" s="978"/>
      <c r="BTB166" s="980"/>
      <c r="BTC166" s="981"/>
      <c r="BTD166" s="982"/>
      <c r="BTE166" s="983"/>
      <c r="BTF166" s="984"/>
      <c r="BTG166" s="983"/>
      <c r="BTH166" s="984"/>
      <c r="BTI166" s="985"/>
      <c r="BTJ166" s="986"/>
      <c r="BTK166" s="983"/>
      <c r="BTL166" s="981"/>
      <c r="BTM166" s="985"/>
      <c r="BTN166" s="986"/>
      <c r="BTO166" s="987"/>
      <c r="BTP166" s="988"/>
      <c r="BTQ166" s="985"/>
      <c r="BTR166" s="989"/>
      <c r="BTS166" s="978"/>
      <c r="BTT166" s="980"/>
      <c r="BTU166" s="981"/>
      <c r="BTV166" s="982"/>
      <c r="BTW166" s="983"/>
      <c r="BTX166" s="984"/>
      <c r="BTY166" s="983"/>
      <c r="BTZ166" s="984"/>
      <c r="BUA166" s="985"/>
      <c r="BUB166" s="986"/>
      <c r="BUC166" s="983"/>
      <c r="BUD166" s="981"/>
      <c r="BUE166" s="985"/>
      <c r="BUF166" s="986"/>
      <c r="BUG166" s="987"/>
      <c r="BUH166" s="988"/>
      <c r="BUI166" s="985"/>
      <c r="BUJ166" s="989"/>
      <c r="BUK166" s="978"/>
      <c r="BUL166" s="980"/>
      <c r="BUM166" s="981"/>
      <c r="BUN166" s="982"/>
      <c r="BUO166" s="983"/>
      <c r="BUP166" s="984"/>
      <c r="BUQ166" s="983"/>
      <c r="BUR166" s="984"/>
      <c r="BUS166" s="985"/>
      <c r="BUT166" s="986"/>
      <c r="BUU166" s="983"/>
      <c r="BUV166" s="981"/>
      <c r="BUW166" s="985"/>
      <c r="BUX166" s="986"/>
      <c r="BUY166" s="987"/>
      <c r="BUZ166" s="988"/>
      <c r="BVA166" s="985"/>
      <c r="BVB166" s="989"/>
      <c r="BVC166" s="978"/>
      <c r="BVD166" s="980"/>
      <c r="BVE166" s="981"/>
      <c r="BVF166" s="982"/>
      <c r="BVG166" s="983"/>
      <c r="BVH166" s="984"/>
      <c r="BVI166" s="983"/>
      <c r="BVJ166" s="984"/>
      <c r="BVK166" s="985"/>
      <c r="BVL166" s="986"/>
      <c r="BVM166" s="983"/>
      <c r="BVN166" s="981"/>
      <c r="BVO166" s="985"/>
      <c r="BVP166" s="986"/>
      <c r="BVQ166" s="987"/>
      <c r="BVR166" s="988"/>
      <c r="BVS166" s="985"/>
      <c r="BVT166" s="989"/>
      <c r="BVU166" s="978"/>
      <c r="BVV166" s="980"/>
      <c r="BVW166" s="981"/>
      <c r="BVX166" s="982"/>
      <c r="BVY166" s="983"/>
      <c r="BVZ166" s="984"/>
      <c r="BWA166" s="983"/>
      <c r="BWB166" s="984"/>
      <c r="BWC166" s="985"/>
      <c r="BWD166" s="986"/>
      <c r="BWE166" s="983"/>
      <c r="BWF166" s="981"/>
      <c r="BWG166" s="985"/>
      <c r="BWH166" s="986"/>
      <c r="BWI166" s="987"/>
      <c r="BWJ166" s="988"/>
      <c r="BWK166" s="985"/>
      <c r="BWL166" s="989"/>
      <c r="BWM166" s="978"/>
      <c r="BWN166" s="980"/>
      <c r="BWO166" s="981"/>
      <c r="BWP166" s="982"/>
      <c r="BWQ166" s="983"/>
      <c r="BWR166" s="984"/>
      <c r="BWS166" s="983"/>
      <c r="BWT166" s="984"/>
      <c r="BWU166" s="985"/>
      <c r="BWV166" s="986"/>
      <c r="BWW166" s="983"/>
      <c r="BWX166" s="981"/>
      <c r="BWY166" s="985"/>
      <c r="BWZ166" s="986"/>
      <c r="BXA166" s="987"/>
      <c r="BXB166" s="988"/>
      <c r="BXC166" s="985"/>
      <c r="BXD166" s="989"/>
      <c r="BXE166" s="978"/>
      <c r="BXF166" s="980"/>
      <c r="BXG166" s="981"/>
      <c r="BXH166" s="982"/>
      <c r="BXI166" s="983"/>
      <c r="BXJ166" s="984"/>
      <c r="BXK166" s="983"/>
      <c r="BXL166" s="984"/>
      <c r="BXM166" s="985"/>
      <c r="BXN166" s="986"/>
      <c r="BXO166" s="983"/>
      <c r="BXP166" s="981"/>
      <c r="BXQ166" s="985"/>
      <c r="BXR166" s="986"/>
      <c r="BXS166" s="987"/>
      <c r="BXT166" s="988"/>
      <c r="BXU166" s="985"/>
      <c r="BXV166" s="989"/>
      <c r="BXW166" s="978"/>
      <c r="BXX166" s="980"/>
      <c r="BXY166" s="981"/>
      <c r="BXZ166" s="982"/>
      <c r="BYA166" s="983"/>
      <c r="BYB166" s="984"/>
      <c r="BYC166" s="983"/>
      <c r="BYD166" s="984"/>
      <c r="BYE166" s="985"/>
      <c r="BYF166" s="986"/>
      <c r="BYG166" s="983"/>
      <c r="BYH166" s="981"/>
      <c r="BYI166" s="985"/>
      <c r="BYJ166" s="986"/>
      <c r="BYK166" s="987"/>
      <c r="BYL166" s="988"/>
      <c r="BYM166" s="985"/>
      <c r="BYN166" s="989"/>
      <c r="BYO166" s="978"/>
      <c r="BYP166" s="980"/>
      <c r="BYQ166" s="981"/>
      <c r="BYR166" s="982"/>
      <c r="BYS166" s="983"/>
      <c r="BYT166" s="984"/>
      <c r="BYU166" s="983"/>
      <c r="BYV166" s="984"/>
      <c r="BYW166" s="985"/>
      <c r="BYX166" s="986"/>
      <c r="BYY166" s="983"/>
      <c r="BYZ166" s="981"/>
      <c r="BZA166" s="985"/>
      <c r="BZB166" s="986"/>
      <c r="BZC166" s="987"/>
      <c r="BZD166" s="988"/>
      <c r="BZE166" s="985"/>
      <c r="BZF166" s="989"/>
      <c r="BZG166" s="978"/>
      <c r="BZH166" s="980"/>
      <c r="BZI166" s="981"/>
      <c r="BZJ166" s="982"/>
      <c r="BZK166" s="983"/>
      <c r="BZL166" s="984"/>
      <c r="BZM166" s="983"/>
      <c r="BZN166" s="984"/>
      <c r="BZO166" s="985"/>
      <c r="BZP166" s="986"/>
      <c r="BZQ166" s="983"/>
      <c r="BZR166" s="981"/>
      <c r="BZS166" s="985"/>
      <c r="BZT166" s="986"/>
      <c r="BZU166" s="987"/>
      <c r="BZV166" s="988"/>
      <c r="BZW166" s="985"/>
      <c r="BZX166" s="989"/>
      <c r="BZY166" s="978"/>
      <c r="BZZ166" s="980"/>
      <c r="CAA166" s="981"/>
      <c r="CAB166" s="982"/>
      <c r="CAC166" s="983"/>
      <c r="CAD166" s="984"/>
      <c r="CAE166" s="983"/>
      <c r="CAF166" s="984"/>
      <c r="CAG166" s="985"/>
      <c r="CAH166" s="986"/>
      <c r="CAI166" s="983"/>
      <c r="CAJ166" s="981"/>
      <c r="CAK166" s="985"/>
      <c r="CAL166" s="986"/>
      <c r="CAM166" s="987"/>
      <c r="CAN166" s="988"/>
      <c r="CAO166" s="985"/>
      <c r="CAP166" s="989"/>
      <c r="CAQ166" s="978"/>
      <c r="CAR166" s="980"/>
      <c r="CAS166" s="981"/>
      <c r="CAT166" s="982"/>
      <c r="CAU166" s="983"/>
      <c r="CAV166" s="984"/>
      <c r="CAW166" s="983"/>
      <c r="CAX166" s="984"/>
      <c r="CAY166" s="985"/>
      <c r="CAZ166" s="986"/>
      <c r="CBA166" s="983"/>
      <c r="CBB166" s="981"/>
      <c r="CBC166" s="985"/>
      <c r="CBD166" s="986"/>
      <c r="CBE166" s="987"/>
      <c r="CBF166" s="988"/>
      <c r="CBG166" s="985"/>
      <c r="CBH166" s="989"/>
      <c r="CBI166" s="978"/>
      <c r="CBJ166" s="980"/>
      <c r="CBK166" s="981"/>
      <c r="CBL166" s="982"/>
      <c r="CBM166" s="983"/>
      <c r="CBN166" s="984"/>
      <c r="CBO166" s="983"/>
      <c r="CBP166" s="984"/>
      <c r="CBQ166" s="985"/>
      <c r="CBR166" s="986"/>
      <c r="CBS166" s="983"/>
      <c r="CBT166" s="981"/>
      <c r="CBU166" s="985"/>
      <c r="CBV166" s="986"/>
      <c r="CBW166" s="987"/>
      <c r="CBX166" s="988"/>
      <c r="CBY166" s="985"/>
      <c r="CBZ166" s="989"/>
      <c r="CCA166" s="978"/>
      <c r="CCB166" s="980"/>
      <c r="CCC166" s="981"/>
      <c r="CCD166" s="982"/>
      <c r="CCE166" s="983"/>
      <c r="CCF166" s="984"/>
      <c r="CCG166" s="983"/>
      <c r="CCH166" s="984"/>
      <c r="CCI166" s="985"/>
      <c r="CCJ166" s="986"/>
      <c r="CCK166" s="983"/>
      <c r="CCL166" s="981"/>
      <c r="CCM166" s="985"/>
      <c r="CCN166" s="986"/>
      <c r="CCO166" s="987"/>
      <c r="CCP166" s="988"/>
      <c r="CCQ166" s="985"/>
      <c r="CCR166" s="989"/>
      <c r="CCS166" s="978"/>
      <c r="CCT166" s="980"/>
      <c r="CCU166" s="981"/>
      <c r="CCV166" s="982"/>
      <c r="CCW166" s="983"/>
      <c r="CCX166" s="984"/>
      <c r="CCY166" s="983"/>
      <c r="CCZ166" s="984"/>
      <c r="CDA166" s="985"/>
      <c r="CDB166" s="986"/>
      <c r="CDC166" s="983"/>
      <c r="CDD166" s="981"/>
      <c r="CDE166" s="985"/>
      <c r="CDF166" s="986"/>
      <c r="CDG166" s="987"/>
      <c r="CDH166" s="988"/>
      <c r="CDI166" s="985"/>
      <c r="CDJ166" s="989"/>
      <c r="CDK166" s="978"/>
      <c r="CDL166" s="980"/>
      <c r="CDM166" s="981"/>
      <c r="CDN166" s="982"/>
      <c r="CDO166" s="983"/>
      <c r="CDP166" s="984"/>
      <c r="CDQ166" s="983"/>
      <c r="CDR166" s="984"/>
      <c r="CDS166" s="985"/>
      <c r="CDT166" s="986"/>
      <c r="CDU166" s="983"/>
      <c r="CDV166" s="981"/>
      <c r="CDW166" s="985"/>
      <c r="CDX166" s="986"/>
      <c r="CDY166" s="987"/>
      <c r="CDZ166" s="988"/>
      <c r="CEA166" s="985"/>
      <c r="CEB166" s="989"/>
      <c r="CEC166" s="978"/>
      <c r="CED166" s="980"/>
      <c r="CEE166" s="981"/>
      <c r="CEF166" s="982"/>
      <c r="CEG166" s="983"/>
      <c r="CEH166" s="984"/>
      <c r="CEI166" s="983"/>
      <c r="CEJ166" s="984"/>
      <c r="CEK166" s="985"/>
      <c r="CEL166" s="986"/>
      <c r="CEM166" s="983"/>
      <c r="CEN166" s="981"/>
      <c r="CEO166" s="985"/>
      <c r="CEP166" s="986"/>
      <c r="CEQ166" s="987"/>
      <c r="CER166" s="988"/>
      <c r="CES166" s="985"/>
      <c r="CET166" s="989"/>
      <c r="CEU166" s="978"/>
      <c r="CEV166" s="980"/>
      <c r="CEW166" s="981"/>
      <c r="CEX166" s="982"/>
      <c r="CEY166" s="983"/>
      <c r="CEZ166" s="984"/>
      <c r="CFA166" s="983"/>
      <c r="CFB166" s="984"/>
      <c r="CFC166" s="985"/>
      <c r="CFD166" s="986"/>
      <c r="CFE166" s="983"/>
      <c r="CFF166" s="981"/>
      <c r="CFG166" s="985"/>
      <c r="CFH166" s="986"/>
      <c r="CFI166" s="987"/>
      <c r="CFJ166" s="988"/>
      <c r="CFK166" s="985"/>
      <c r="CFL166" s="989"/>
      <c r="CFM166" s="978"/>
      <c r="CFN166" s="980"/>
      <c r="CFO166" s="981"/>
      <c r="CFP166" s="982"/>
      <c r="CFQ166" s="983"/>
      <c r="CFR166" s="984"/>
      <c r="CFS166" s="983"/>
      <c r="CFT166" s="984"/>
      <c r="CFU166" s="985"/>
      <c r="CFV166" s="986"/>
      <c r="CFW166" s="983"/>
      <c r="CFX166" s="981"/>
      <c r="CFY166" s="985"/>
      <c r="CFZ166" s="986"/>
      <c r="CGA166" s="987"/>
      <c r="CGB166" s="988"/>
      <c r="CGC166" s="985"/>
      <c r="CGD166" s="989"/>
      <c r="CGE166" s="978"/>
      <c r="CGF166" s="980"/>
      <c r="CGG166" s="981"/>
      <c r="CGH166" s="982"/>
      <c r="CGI166" s="983"/>
      <c r="CGJ166" s="984"/>
      <c r="CGK166" s="983"/>
      <c r="CGL166" s="984"/>
      <c r="CGM166" s="985"/>
      <c r="CGN166" s="986"/>
      <c r="CGO166" s="983"/>
      <c r="CGP166" s="981"/>
      <c r="CGQ166" s="985"/>
      <c r="CGR166" s="986"/>
      <c r="CGS166" s="987"/>
      <c r="CGT166" s="988"/>
      <c r="CGU166" s="985"/>
      <c r="CGV166" s="989"/>
      <c r="CGW166" s="978"/>
      <c r="CGX166" s="980"/>
      <c r="CGY166" s="981"/>
      <c r="CGZ166" s="982"/>
      <c r="CHA166" s="983"/>
      <c r="CHB166" s="984"/>
      <c r="CHC166" s="983"/>
      <c r="CHD166" s="984"/>
      <c r="CHE166" s="985"/>
      <c r="CHF166" s="986"/>
      <c r="CHG166" s="983"/>
      <c r="CHH166" s="981"/>
      <c r="CHI166" s="985"/>
      <c r="CHJ166" s="986"/>
      <c r="CHK166" s="987"/>
      <c r="CHL166" s="988"/>
      <c r="CHM166" s="985"/>
      <c r="CHN166" s="989"/>
      <c r="CHO166" s="978"/>
      <c r="CHP166" s="980"/>
      <c r="CHQ166" s="981"/>
      <c r="CHR166" s="982"/>
      <c r="CHS166" s="983"/>
      <c r="CHT166" s="984"/>
      <c r="CHU166" s="983"/>
      <c r="CHV166" s="984"/>
      <c r="CHW166" s="985"/>
      <c r="CHX166" s="986"/>
      <c r="CHY166" s="983"/>
      <c r="CHZ166" s="981"/>
      <c r="CIA166" s="985"/>
      <c r="CIB166" s="986"/>
      <c r="CIC166" s="987"/>
      <c r="CID166" s="988"/>
      <c r="CIE166" s="985"/>
      <c r="CIF166" s="989"/>
      <c r="CIG166" s="978"/>
      <c r="CIH166" s="980"/>
      <c r="CII166" s="981"/>
      <c r="CIJ166" s="982"/>
      <c r="CIK166" s="983"/>
      <c r="CIL166" s="984"/>
      <c r="CIM166" s="983"/>
      <c r="CIN166" s="984"/>
      <c r="CIO166" s="985"/>
      <c r="CIP166" s="986"/>
      <c r="CIQ166" s="983"/>
      <c r="CIR166" s="981"/>
      <c r="CIS166" s="985"/>
      <c r="CIT166" s="986"/>
      <c r="CIU166" s="987"/>
      <c r="CIV166" s="988"/>
      <c r="CIW166" s="985"/>
      <c r="CIX166" s="989"/>
      <c r="CIY166" s="978"/>
      <c r="CIZ166" s="980"/>
      <c r="CJA166" s="981"/>
      <c r="CJB166" s="982"/>
      <c r="CJC166" s="983"/>
      <c r="CJD166" s="984"/>
      <c r="CJE166" s="983"/>
      <c r="CJF166" s="984"/>
      <c r="CJG166" s="985"/>
      <c r="CJH166" s="986"/>
      <c r="CJI166" s="983"/>
      <c r="CJJ166" s="981"/>
      <c r="CJK166" s="985"/>
      <c r="CJL166" s="986"/>
      <c r="CJM166" s="987"/>
      <c r="CJN166" s="988"/>
      <c r="CJO166" s="985"/>
      <c r="CJP166" s="989"/>
      <c r="CJQ166" s="978"/>
      <c r="CJR166" s="980"/>
      <c r="CJS166" s="981"/>
      <c r="CJT166" s="982"/>
      <c r="CJU166" s="983"/>
      <c r="CJV166" s="984"/>
      <c r="CJW166" s="983"/>
      <c r="CJX166" s="984"/>
      <c r="CJY166" s="985"/>
      <c r="CJZ166" s="986"/>
      <c r="CKA166" s="983"/>
      <c r="CKB166" s="981"/>
      <c r="CKC166" s="985"/>
      <c r="CKD166" s="986"/>
      <c r="CKE166" s="987"/>
      <c r="CKF166" s="988"/>
      <c r="CKG166" s="985"/>
      <c r="CKH166" s="989"/>
      <c r="CKI166" s="978"/>
      <c r="CKJ166" s="980"/>
      <c r="CKK166" s="981"/>
      <c r="CKL166" s="982"/>
      <c r="CKM166" s="983"/>
      <c r="CKN166" s="984"/>
      <c r="CKO166" s="983"/>
      <c r="CKP166" s="984"/>
      <c r="CKQ166" s="985"/>
      <c r="CKR166" s="986"/>
      <c r="CKS166" s="983"/>
      <c r="CKT166" s="981"/>
      <c r="CKU166" s="985"/>
      <c r="CKV166" s="986"/>
      <c r="CKW166" s="987"/>
      <c r="CKX166" s="988"/>
      <c r="CKY166" s="985"/>
      <c r="CKZ166" s="989"/>
      <c r="CLA166" s="978"/>
      <c r="CLB166" s="980"/>
      <c r="CLC166" s="981"/>
      <c r="CLD166" s="982"/>
      <c r="CLE166" s="983"/>
      <c r="CLF166" s="984"/>
      <c r="CLG166" s="983"/>
      <c r="CLH166" s="984"/>
      <c r="CLI166" s="985"/>
      <c r="CLJ166" s="986"/>
      <c r="CLK166" s="983"/>
      <c r="CLL166" s="981"/>
      <c r="CLM166" s="985"/>
      <c r="CLN166" s="986"/>
      <c r="CLO166" s="987"/>
      <c r="CLP166" s="988"/>
      <c r="CLQ166" s="985"/>
      <c r="CLR166" s="989"/>
      <c r="CLS166" s="978"/>
      <c r="CLT166" s="980"/>
      <c r="CLU166" s="981"/>
      <c r="CLV166" s="982"/>
      <c r="CLW166" s="983"/>
      <c r="CLX166" s="984"/>
      <c r="CLY166" s="983"/>
      <c r="CLZ166" s="984"/>
      <c r="CMA166" s="985"/>
      <c r="CMB166" s="986"/>
      <c r="CMC166" s="983"/>
      <c r="CMD166" s="981"/>
      <c r="CME166" s="985"/>
      <c r="CMF166" s="986"/>
      <c r="CMG166" s="987"/>
      <c r="CMH166" s="988"/>
      <c r="CMI166" s="985"/>
      <c r="CMJ166" s="989"/>
      <c r="CMK166" s="978"/>
      <c r="CML166" s="980"/>
      <c r="CMM166" s="981"/>
      <c r="CMN166" s="982"/>
      <c r="CMO166" s="983"/>
      <c r="CMP166" s="984"/>
      <c r="CMQ166" s="983"/>
      <c r="CMR166" s="984"/>
      <c r="CMS166" s="985"/>
      <c r="CMT166" s="986"/>
      <c r="CMU166" s="983"/>
      <c r="CMV166" s="981"/>
      <c r="CMW166" s="985"/>
      <c r="CMX166" s="986"/>
      <c r="CMY166" s="987"/>
      <c r="CMZ166" s="988"/>
      <c r="CNA166" s="985"/>
      <c r="CNB166" s="989"/>
      <c r="CNC166" s="978"/>
      <c r="CND166" s="980"/>
      <c r="CNE166" s="981"/>
      <c r="CNF166" s="982"/>
      <c r="CNG166" s="983"/>
      <c r="CNH166" s="984"/>
      <c r="CNI166" s="983"/>
      <c r="CNJ166" s="984"/>
      <c r="CNK166" s="985"/>
      <c r="CNL166" s="986"/>
      <c r="CNM166" s="983"/>
      <c r="CNN166" s="981"/>
      <c r="CNO166" s="985"/>
      <c r="CNP166" s="986"/>
      <c r="CNQ166" s="987"/>
      <c r="CNR166" s="988"/>
      <c r="CNS166" s="985"/>
      <c r="CNT166" s="989"/>
      <c r="CNU166" s="978"/>
      <c r="CNV166" s="980"/>
      <c r="CNW166" s="981"/>
      <c r="CNX166" s="982"/>
      <c r="CNY166" s="983"/>
      <c r="CNZ166" s="984"/>
      <c r="COA166" s="983"/>
      <c r="COB166" s="984"/>
      <c r="COC166" s="985"/>
      <c r="COD166" s="986"/>
      <c r="COE166" s="983"/>
      <c r="COF166" s="981"/>
      <c r="COG166" s="985"/>
      <c r="COH166" s="986"/>
      <c r="COI166" s="987"/>
      <c r="COJ166" s="988"/>
      <c r="COK166" s="985"/>
      <c r="COL166" s="989"/>
      <c r="COM166" s="978"/>
      <c r="CON166" s="980"/>
      <c r="COO166" s="981"/>
      <c r="COP166" s="982"/>
      <c r="COQ166" s="983"/>
      <c r="COR166" s="984"/>
      <c r="COS166" s="983"/>
      <c r="COT166" s="984"/>
      <c r="COU166" s="985"/>
      <c r="COV166" s="986"/>
      <c r="COW166" s="983"/>
      <c r="COX166" s="981"/>
      <c r="COY166" s="985"/>
      <c r="COZ166" s="986"/>
      <c r="CPA166" s="987"/>
      <c r="CPB166" s="988"/>
      <c r="CPC166" s="985"/>
      <c r="CPD166" s="989"/>
      <c r="CPE166" s="978"/>
      <c r="CPF166" s="980"/>
      <c r="CPG166" s="981"/>
      <c r="CPH166" s="982"/>
      <c r="CPI166" s="983"/>
      <c r="CPJ166" s="984"/>
      <c r="CPK166" s="983"/>
      <c r="CPL166" s="984"/>
      <c r="CPM166" s="985"/>
      <c r="CPN166" s="986"/>
      <c r="CPO166" s="983"/>
      <c r="CPP166" s="981"/>
      <c r="CPQ166" s="985"/>
      <c r="CPR166" s="986"/>
      <c r="CPS166" s="987"/>
      <c r="CPT166" s="988"/>
      <c r="CPU166" s="985"/>
      <c r="CPV166" s="989"/>
      <c r="CPW166" s="978"/>
      <c r="CPX166" s="980"/>
      <c r="CPY166" s="981"/>
      <c r="CPZ166" s="982"/>
      <c r="CQA166" s="983"/>
      <c r="CQB166" s="984"/>
      <c r="CQC166" s="983"/>
      <c r="CQD166" s="984"/>
      <c r="CQE166" s="985"/>
      <c r="CQF166" s="986"/>
      <c r="CQG166" s="983"/>
      <c r="CQH166" s="981"/>
      <c r="CQI166" s="985"/>
      <c r="CQJ166" s="986"/>
      <c r="CQK166" s="987"/>
      <c r="CQL166" s="988"/>
      <c r="CQM166" s="985"/>
      <c r="CQN166" s="989"/>
      <c r="CQO166" s="978"/>
      <c r="CQP166" s="980"/>
      <c r="CQQ166" s="981"/>
      <c r="CQR166" s="982"/>
      <c r="CQS166" s="983"/>
      <c r="CQT166" s="984"/>
      <c r="CQU166" s="983"/>
      <c r="CQV166" s="984"/>
      <c r="CQW166" s="985"/>
      <c r="CQX166" s="986"/>
      <c r="CQY166" s="983"/>
      <c r="CQZ166" s="981"/>
      <c r="CRA166" s="985"/>
      <c r="CRB166" s="986"/>
      <c r="CRC166" s="987"/>
      <c r="CRD166" s="988"/>
      <c r="CRE166" s="985"/>
      <c r="CRF166" s="989"/>
      <c r="CRG166" s="978"/>
      <c r="CRH166" s="980"/>
      <c r="CRI166" s="981"/>
      <c r="CRJ166" s="982"/>
      <c r="CRK166" s="983"/>
      <c r="CRL166" s="984"/>
      <c r="CRM166" s="983"/>
      <c r="CRN166" s="984"/>
      <c r="CRO166" s="985"/>
      <c r="CRP166" s="986"/>
      <c r="CRQ166" s="983"/>
      <c r="CRR166" s="981"/>
      <c r="CRS166" s="985"/>
      <c r="CRT166" s="986"/>
      <c r="CRU166" s="987"/>
      <c r="CRV166" s="988"/>
      <c r="CRW166" s="985"/>
      <c r="CRX166" s="989"/>
      <c r="CRY166" s="978"/>
      <c r="CRZ166" s="980"/>
      <c r="CSA166" s="981"/>
      <c r="CSB166" s="982"/>
      <c r="CSC166" s="983"/>
      <c r="CSD166" s="984"/>
      <c r="CSE166" s="983"/>
      <c r="CSF166" s="984"/>
      <c r="CSG166" s="985"/>
      <c r="CSH166" s="986"/>
      <c r="CSI166" s="983"/>
      <c r="CSJ166" s="981"/>
      <c r="CSK166" s="985"/>
      <c r="CSL166" s="986"/>
      <c r="CSM166" s="987"/>
      <c r="CSN166" s="988"/>
      <c r="CSO166" s="985"/>
      <c r="CSP166" s="989"/>
      <c r="CSQ166" s="978"/>
      <c r="CSR166" s="980"/>
      <c r="CSS166" s="981"/>
      <c r="CST166" s="982"/>
      <c r="CSU166" s="983"/>
      <c r="CSV166" s="984"/>
      <c r="CSW166" s="983"/>
      <c r="CSX166" s="984"/>
      <c r="CSY166" s="985"/>
      <c r="CSZ166" s="986"/>
      <c r="CTA166" s="983"/>
      <c r="CTB166" s="981"/>
      <c r="CTC166" s="985"/>
      <c r="CTD166" s="986"/>
      <c r="CTE166" s="987"/>
      <c r="CTF166" s="988"/>
      <c r="CTG166" s="985"/>
      <c r="CTH166" s="989"/>
      <c r="CTI166" s="978"/>
      <c r="CTJ166" s="980"/>
      <c r="CTK166" s="981"/>
      <c r="CTL166" s="982"/>
      <c r="CTM166" s="983"/>
      <c r="CTN166" s="984"/>
      <c r="CTO166" s="983"/>
      <c r="CTP166" s="984"/>
      <c r="CTQ166" s="985"/>
      <c r="CTR166" s="986"/>
      <c r="CTS166" s="983"/>
      <c r="CTT166" s="981"/>
      <c r="CTU166" s="985"/>
      <c r="CTV166" s="986"/>
      <c r="CTW166" s="987"/>
      <c r="CTX166" s="988"/>
      <c r="CTY166" s="985"/>
      <c r="CTZ166" s="989"/>
      <c r="CUA166" s="978"/>
      <c r="CUB166" s="980"/>
      <c r="CUC166" s="981"/>
      <c r="CUD166" s="982"/>
      <c r="CUE166" s="983"/>
      <c r="CUF166" s="984"/>
      <c r="CUG166" s="983"/>
      <c r="CUH166" s="984"/>
      <c r="CUI166" s="985"/>
      <c r="CUJ166" s="986"/>
      <c r="CUK166" s="983"/>
      <c r="CUL166" s="981"/>
      <c r="CUM166" s="985"/>
      <c r="CUN166" s="986"/>
      <c r="CUO166" s="987"/>
      <c r="CUP166" s="988"/>
      <c r="CUQ166" s="985"/>
      <c r="CUR166" s="989"/>
      <c r="CUS166" s="978"/>
      <c r="CUT166" s="980"/>
      <c r="CUU166" s="981"/>
      <c r="CUV166" s="982"/>
      <c r="CUW166" s="983"/>
      <c r="CUX166" s="984"/>
      <c r="CUY166" s="983"/>
      <c r="CUZ166" s="984"/>
      <c r="CVA166" s="985"/>
      <c r="CVB166" s="986"/>
      <c r="CVC166" s="983"/>
      <c r="CVD166" s="981"/>
      <c r="CVE166" s="985"/>
      <c r="CVF166" s="986"/>
      <c r="CVG166" s="987"/>
      <c r="CVH166" s="988"/>
      <c r="CVI166" s="985"/>
      <c r="CVJ166" s="989"/>
      <c r="CVK166" s="978"/>
      <c r="CVL166" s="980"/>
      <c r="CVM166" s="981"/>
      <c r="CVN166" s="982"/>
      <c r="CVO166" s="983"/>
      <c r="CVP166" s="984"/>
      <c r="CVQ166" s="983"/>
      <c r="CVR166" s="984"/>
      <c r="CVS166" s="985"/>
      <c r="CVT166" s="986"/>
      <c r="CVU166" s="983"/>
      <c r="CVV166" s="981"/>
      <c r="CVW166" s="985"/>
      <c r="CVX166" s="986"/>
      <c r="CVY166" s="987"/>
      <c r="CVZ166" s="988"/>
      <c r="CWA166" s="985"/>
      <c r="CWB166" s="989"/>
      <c r="CWC166" s="978"/>
      <c r="CWD166" s="980"/>
      <c r="CWE166" s="981"/>
      <c r="CWF166" s="982"/>
      <c r="CWG166" s="983"/>
      <c r="CWH166" s="984"/>
      <c r="CWI166" s="983"/>
      <c r="CWJ166" s="984"/>
      <c r="CWK166" s="985"/>
      <c r="CWL166" s="986"/>
      <c r="CWM166" s="983"/>
      <c r="CWN166" s="981"/>
      <c r="CWO166" s="985"/>
      <c r="CWP166" s="986"/>
      <c r="CWQ166" s="987"/>
      <c r="CWR166" s="988"/>
      <c r="CWS166" s="985"/>
      <c r="CWT166" s="989"/>
      <c r="CWU166" s="978"/>
      <c r="CWV166" s="980"/>
      <c r="CWW166" s="981"/>
      <c r="CWX166" s="982"/>
      <c r="CWY166" s="983"/>
      <c r="CWZ166" s="984"/>
      <c r="CXA166" s="983"/>
      <c r="CXB166" s="984"/>
      <c r="CXC166" s="985"/>
      <c r="CXD166" s="986"/>
      <c r="CXE166" s="983"/>
      <c r="CXF166" s="981"/>
      <c r="CXG166" s="985"/>
      <c r="CXH166" s="986"/>
      <c r="CXI166" s="987"/>
      <c r="CXJ166" s="988"/>
      <c r="CXK166" s="985"/>
      <c r="CXL166" s="989"/>
      <c r="CXM166" s="978"/>
      <c r="CXN166" s="980"/>
      <c r="CXO166" s="981"/>
      <c r="CXP166" s="982"/>
      <c r="CXQ166" s="983"/>
      <c r="CXR166" s="984"/>
      <c r="CXS166" s="983"/>
      <c r="CXT166" s="984"/>
      <c r="CXU166" s="985"/>
      <c r="CXV166" s="986"/>
      <c r="CXW166" s="983"/>
      <c r="CXX166" s="981"/>
      <c r="CXY166" s="985"/>
      <c r="CXZ166" s="986"/>
      <c r="CYA166" s="987"/>
      <c r="CYB166" s="988"/>
      <c r="CYC166" s="985"/>
      <c r="CYD166" s="989"/>
      <c r="CYE166" s="978"/>
      <c r="CYF166" s="980"/>
      <c r="CYG166" s="981"/>
      <c r="CYH166" s="982"/>
      <c r="CYI166" s="983"/>
      <c r="CYJ166" s="984"/>
      <c r="CYK166" s="983"/>
      <c r="CYL166" s="984"/>
      <c r="CYM166" s="985"/>
      <c r="CYN166" s="986"/>
      <c r="CYO166" s="983"/>
      <c r="CYP166" s="981"/>
      <c r="CYQ166" s="985"/>
      <c r="CYR166" s="986"/>
      <c r="CYS166" s="987"/>
      <c r="CYT166" s="988"/>
      <c r="CYU166" s="985"/>
      <c r="CYV166" s="989"/>
      <c r="CYW166" s="978"/>
      <c r="CYX166" s="980"/>
      <c r="CYY166" s="981"/>
      <c r="CYZ166" s="982"/>
      <c r="CZA166" s="983"/>
      <c r="CZB166" s="984"/>
      <c r="CZC166" s="983"/>
      <c r="CZD166" s="984"/>
      <c r="CZE166" s="985"/>
      <c r="CZF166" s="986"/>
      <c r="CZG166" s="983"/>
      <c r="CZH166" s="981"/>
      <c r="CZI166" s="985"/>
      <c r="CZJ166" s="986"/>
      <c r="CZK166" s="987"/>
      <c r="CZL166" s="988"/>
      <c r="CZM166" s="985"/>
      <c r="CZN166" s="989"/>
      <c r="CZO166" s="978"/>
      <c r="CZP166" s="980"/>
      <c r="CZQ166" s="981"/>
      <c r="CZR166" s="982"/>
      <c r="CZS166" s="983"/>
      <c r="CZT166" s="984"/>
      <c r="CZU166" s="983"/>
      <c r="CZV166" s="984"/>
      <c r="CZW166" s="985"/>
      <c r="CZX166" s="986"/>
      <c r="CZY166" s="983"/>
      <c r="CZZ166" s="981"/>
      <c r="DAA166" s="985"/>
      <c r="DAB166" s="986"/>
      <c r="DAC166" s="987"/>
      <c r="DAD166" s="988"/>
      <c r="DAE166" s="985"/>
      <c r="DAF166" s="989"/>
      <c r="DAG166" s="978"/>
      <c r="DAH166" s="980"/>
      <c r="DAI166" s="981"/>
      <c r="DAJ166" s="982"/>
      <c r="DAK166" s="983"/>
      <c r="DAL166" s="984"/>
      <c r="DAM166" s="983"/>
      <c r="DAN166" s="984"/>
      <c r="DAO166" s="985"/>
      <c r="DAP166" s="986"/>
      <c r="DAQ166" s="983"/>
      <c r="DAR166" s="981"/>
      <c r="DAS166" s="985"/>
      <c r="DAT166" s="986"/>
      <c r="DAU166" s="987"/>
      <c r="DAV166" s="988"/>
      <c r="DAW166" s="985"/>
      <c r="DAX166" s="989"/>
      <c r="DAY166" s="978"/>
      <c r="DAZ166" s="980"/>
      <c r="DBA166" s="981"/>
      <c r="DBB166" s="982"/>
      <c r="DBC166" s="983"/>
      <c r="DBD166" s="984"/>
      <c r="DBE166" s="983"/>
      <c r="DBF166" s="984"/>
      <c r="DBG166" s="985"/>
      <c r="DBH166" s="986"/>
      <c r="DBI166" s="983"/>
      <c r="DBJ166" s="981"/>
      <c r="DBK166" s="985"/>
      <c r="DBL166" s="986"/>
      <c r="DBM166" s="987"/>
      <c r="DBN166" s="988"/>
      <c r="DBO166" s="985"/>
      <c r="DBP166" s="989"/>
      <c r="DBQ166" s="978"/>
      <c r="DBR166" s="980"/>
      <c r="DBS166" s="981"/>
      <c r="DBT166" s="982"/>
      <c r="DBU166" s="983"/>
      <c r="DBV166" s="984"/>
      <c r="DBW166" s="983"/>
      <c r="DBX166" s="984"/>
      <c r="DBY166" s="985"/>
      <c r="DBZ166" s="986"/>
      <c r="DCA166" s="983"/>
      <c r="DCB166" s="981"/>
      <c r="DCC166" s="985"/>
      <c r="DCD166" s="986"/>
      <c r="DCE166" s="987"/>
      <c r="DCF166" s="988"/>
      <c r="DCG166" s="985"/>
      <c r="DCH166" s="989"/>
      <c r="DCI166" s="978"/>
      <c r="DCJ166" s="980"/>
      <c r="DCK166" s="981"/>
      <c r="DCL166" s="982"/>
      <c r="DCM166" s="983"/>
      <c r="DCN166" s="984"/>
      <c r="DCO166" s="983"/>
      <c r="DCP166" s="984"/>
      <c r="DCQ166" s="985"/>
      <c r="DCR166" s="986"/>
      <c r="DCS166" s="983"/>
      <c r="DCT166" s="981"/>
      <c r="DCU166" s="985"/>
      <c r="DCV166" s="986"/>
      <c r="DCW166" s="987"/>
      <c r="DCX166" s="988"/>
      <c r="DCY166" s="985"/>
      <c r="DCZ166" s="989"/>
      <c r="DDA166" s="978"/>
      <c r="DDB166" s="980"/>
      <c r="DDC166" s="981"/>
      <c r="DDD166" s="982"/>
      <c r="DDE166" s="983"/>
      <c r="DDF166" s="984"/>
      <c r="DDG166" s="983"/>
      <c r="DDH166" s="984"/>
      <c r="DDI166" s="985"/>
      <c r="DDJ166" s="986"/>
      <c r="DDK166" s="983"/>
      <c r="DDL166" s="981"/>
      <c r="DDM166" s="985"/>
      <c r="DDN166" s="986"/>
      <c r="DDO166" s="987"/>
      <c r="DDP166" s="988"/>
      <c r="DDQ166" s="985"/>
      <c r="DDR166" s="989"/>
      <c r="DDS166" s="978"/>
      <c r="DDT166" s="980"/>
      <c r="DDU166" s="981"/>
      <c r="DDV166" s="982"/>
      <c r="DDW166" s="983"/>
      <c r="DDX166" s="984"/>
      <c r="DDY166" s="983"/>
      <c r="DDZ166" s="984"/>
      <c r="DEA166" s="985"/>
      <c r="DEB166" s="986"/>
      <c r="DEC166" s="983"/>
      <c r="DED166" s="981"/>
      <c r="DEE166" s="985"/>
      <c r="DEF166" s="986"/>
      <c r="DEG166" s="987"/>
      <c r="DEH166" s="988"/>
      <c r="DEI166" s="985"/>
      <c r="DEJ166" s="989"/>
      <c r="DEK166" s="978"/>
      <c r="DEL166" s="980"/>
      <c r="DEM166" s="981"/>
      <c r="DEN166" s="982"/>
      <c r="DEO166" s="983"/>
      <c r="DEP166" s="984"/>
      <c r="DEQ166" s="983"/>
      <c r="DER166" s="984"/>
      <c r="DES166" s="985"/>
      <c r="DET166" s="986"/>
      <c r="DEU166" s="983"/>
      <c r="DEV166" s="981"/>
      <c r="DEW166" s="985"/>
      <c r="DEX166" s="986"/>
      <c r="DEY166" s="987"/>
      <c r="DEZ166" s="988"/>
      <c r="DFA166" s="985"/>
      <c r="DFB166" s="989"/>
      <c r="DFC166" s="978"/>
      <c r="DFD166" s="980"/>
      <c r="DFE166" s="981"/>
      <c r="DFF166" s="982"/>
      <c r="DFG166" s="983"/>
      <c r="DFH166" s="984"/>
      <c r="DFI166" s="983"/>
      <c r="DFJ166" s="984"/>
      <c r="DFK166" s="985"/>
      <c r="DFL166" s="986"/>
      <c r="DFM166" s="983"/>
      <c r="DFN166" s="981"/>
      <c r="DFO166" s="985"/>
      <c r="DFP166" s="986"/>
      <c r="DFQ166" s="987"/>
      <c r="DFR166" s="988"/>
      <c r="DFS166" s="985"/>
      <c r="DFT166" s="989"/>
      <c r="DFU166" s="978"/>
      <c r="DFV166" s="980"/>
      <c r="DFW166" s="981"/>
      <c r="DFX166" s="982"/>
      <c r="DFY166" s="983"/>
      <c r="DFZ166" s="984"/>
      <c r="DGA166" s="983"/>
      <c r="DGB166" s="984"/>
      <c r="DGC166" s="985"/>
      <c r="DGD166" s="986"/>
      <c r="DGE166" s="983"/>
      <c r="DGF166" s="981"/>
      <c r="DGG166" s="985"/>
      <c r="DGH166" s="986"/>
      <c r="DGI166" s="987"/>
      <c r="DGJ166" s="988"/>
      <c r="DGK166" s="985"/>
      <c r="DGL166" s="989"/>
      <c r="DGM166" s="978"/>
      <c r="DGN166" s="980"/>
      <c r="DGO166" s="981"/>
      <c r="DGP166" s="982"/>
      <c r="DGQ166" s="983"/>
      <c r="DGR166" s="984"/>
      <c r="DGS166" s="983"/>
      <c r="DGT166" s="984"/>
      <c r="DGU166" s="985"/>
      <c r="DGV166" s="986"/>
      <c r="DGW166" s="983"/>
      <c r="DGX166" s="981"/>
      <c r="DGY166" s="985"/>
      <c r="DGZ166" s="986"/>
      <c r="DHA166" s="987"/>
      <c r="DHB166" s="988"/>
      <c r="DHC166" s="985"/>
      <c r="DHD166" s="989"/>
      <c r="DHE166" s="978"/>
      <c r="DHF166" s="980"/>
      <c r="DHG166" s="981"/>
      <c r="DHH166" s="982"/>
      <c r="DHI166" s="983"/>
      <c r="DHJ166" s="984"/>
      <c r="DHK166" s="983"/>
      <c r="DHL166" s="984"/>
      <c r="DHM166" s="985"/>
      <c r="DHN166" s="986"/>
      <c r="DHO166" s="983"/>
      <c r="DHP166" s="981"/>
      <c r="DHQ166" s="985"/>
      <c r="DHR166" s="986"/>
      <c r="DHS166" s="987"/>
      <c r="DHT166" s="988"/>
      <c r="DHU166" s="985"/>
      <c r="DHV166" s="989"/>
      <c r="DHW166" s="978"/>
      <c r="DHX166" s="980"/>
      <c r="DHY166" s="981"/>
      <c r="DHZ166" s="982"/>
      <c r="DIA166" s="983"/>
      <c r="DIB166" s="984"/>
      <c r="DIC166" s="983"/>
      <c r="DID166" s="984"/>
      <c r="DIE166" s="985"/>
      <c r="DIF166" s="986"/>
      <c r="DIG166" s="983"/>
      <c r="DIH166" s="981"/>
      <c r="DII166" s="985"/>
      <c r="DIJ166" s="986"/>
      <c r="DIK166" s="987"/>
      <c r="DIL166" s="988"/>
      <c r="DIM166" s="985"/>
      <c r="DIN166" s="989"/>
      <c r="DIO166" s="978"/>
      <c r="DIP166" s="980"/>
      <c r="DIQ166" s="981"/>
      <c r="DIR166" s="982"/>
      <c r="DIS166" s="983"/>
      <c r="DIT166" s="984"/>
      <c r="DIU166" s="983"/>
      <c r="DIV166" s="984"/>
      <c r="DIW166" s="985"/>
      <c r="DIX166" s="986"/>
      <c r="DIY166" s="983"/>
      <c r="DIZ166" s="981"/>
      <c r="DJA166" s="985"/>
      <c r="DJB166" s="986"/>
      <c r="DJC166" s="987"/>
      <c r="DJD166" s="988"/>
      <c r="DJE166" s="985"/>
      <c r="DJF166" s="989"/>
      <c r="DJG166" s="978"/>
      <c r="DJH166" s="980"/>
      <c r="DJI166" s="981"/>
      <c r="DJJ166" s="982"/>
      <c r="DJK166" s="983"/>
      <c r="DJL166" s="984"/>
      <c r="DJM166" s="983"/>
      <c r="DJN166" s="984"/>
      <c r="DJO166" s="985"/>
      <c r="DJP166" s="986"/>
      <c r="DJQ166" s="983"/>
      <c r="DJR166" s="981"/>
      <c r="DJS166" s="985"/>
      <c r="DJT166" s="986"/>
      <c r="DJU166" s="987"/>
      <c r="DJV166" s="988"/>
      <c r="DJW166" s="985"/>
      <c r="DJX166" s="989"/>
      <c r="DJY166" s="978"/>
      <c r="DJZ166" s="980"/>
      <c r="DKA166" s="981"/>
      <c r="DKB166" s="982"/>
      <c r="DKC166" s="983"/>
      <c r="DKD166" s="984"/>
      <c r="DKE166" s="983"/>
      <c r="DKF166" s="984"/>
      <c r="DKG166" s="985"/>
      <c r="DKH166" s="986"/>
      <c r="DKI166" s="983"/>
      <c r="DKJ166" s="981"/>
      <c r="DKK166" s="985"/>
      <c r="DKL166" s="986"/>
      <c r="DKM166" s="987"/>
      <c r="DKN166" s="988"/>
      <c r="DKO166" s="985"/>
      <c r="DKP166" s="989"/>
      <c r="DKQ166" s="978"/>
      <c r="DKR166" s="980"/>
      <c r="DKS166" s="981"/>
      <c r="DKT166" s="982"/>
      <c r="DKU166" s="983"/>
      <c r="DKV166" s="984"/>
      <c r="DKW166" s="983"/>
      <c r="DKX166" s="984"/>
      <c r="DKY166" s="985"/>
      <c r="DKZ166" s="986"/>
      <c r="DLA166" s="983"/>
      <c r="DLB166" s="981"/>
      <c r="DLC166" s="985"/>
      <c r="DLD166" s="986"/>
      <c r="DLE166" s="987"/>
      <c r="DLF166" s="988"/>
      <c r="DLG166" s="985"/>
      <c r="DLH166" s="989"/>
      <c r="DLI166" s="978"/>
      <c r="DLJ166" s="980"/>
      <c r="DLK166" s="981"/>
      <c r="DLL166" s="982"/>
      <c r="DLM166" s="983"/>
      <c r="DLN166" s="984"/>
      <c r="DLO166" s="983"/>
      <c r="DLP166" s="984"/>
      <c r="DLQ166" s="985"/>
      <c r="DLR166" s="986"/>
      <c r="DLS166" s="983"/>
      <c r="DLT166" s="981"/>
      <c r="DLU166" s="985"/>
      <c r="DLV166" s="986"/>
      <c r="DLW166" s="987"/>
      <c r="DLX166" s="988"/>
      <c r="DLY166" s="985"/>
      <c r="DLZ166" s="989"/>
      <c r="DMA166" s="978"/>
      <c r="DMB166" s="980"/>
      <c r="DMC166" s="981"/>
      <c r="DMD166" s="982"/>
      <c r="DME166" s="983"/>
      <c r="DMF166" s="984"/>
      <c r="DMG166" s="983"/>
      <c r="DMH166" s="984"/>
      <c r="DMI166" s="985"/>
      <c r="DMJ166" s="986"/>
      <c r="DMK166" s="983"/>
      <c r="DML166" s="981"/>
      <c r="DMM166" s="985"/>
      <c r="DMN166" s="986"/>
      <c r="DMO166" s="987"/>
      <c r="DMP166" s="988"/>
      <c r="DMQ166" s="985"/>
      <c r="DMR166" s="989"/>
      <c r="DMS166" s="978"/>
      <c r="DMT166" s="980"/>
      <c r="DMU166" s="981"/>
      <c r="DMV166" s="982"/>
      <c r="DMW166" s="983"/>
      <c r="DMX166" s="984"/>
      <c r="DMY166" s="983"/>
      <c r="DMZ166" s="984"/>
      <c r="DNA166" s="985"/>
      <c r="DNB166" s="986"/>
      <c r="DNC166" s="983"/>
      <c r="DND166" s="981"/>
      <c r="DNE166" s="985"/>
      <c r="DNF166" s="986"/>
      <c r="DNG166" s="987"/>
      <c r="DNH166" s="988"/>
      <c r="DNI166" s="985"/>
      <c r="DNJ166" s="989"/>
      <c r="DNK166" s="978"/>
      <c r="DNL166" s="980"/>
      <c r="DNM166" s="981"/>
      <c r="DNN166" s="982"/>
      <c r="DNO166" s="983"/>
      <c r="DNP166" s="984"/>
      <c r="DNQ166" s="983"/>
      <c r="DNR166" s="984"/>
      <c r="DNS166" s="985"/>
      <c r="DNT166" s="986"/>
      <c r="DNU166" s="983"/>
      <c r="DNV166" s="981"/>
      <c r="DNW166" s="985"/>
      <c r="DNX166" s="986"/>
      <c r="DNY166" s="987"/>
      <c r="DNZ166" s="988"/>
      <c r="DOA166" s="985"/>
      <c r="DOB166" s="989"/>
      <c r="DOC166" s="978"/>
      <c r="DOD166" s="980"/>
      <c r="DOE166" s="981"/>
      <c r="DOF166" s="982"/>
      <c r="DOG166" s="983"/>
      <c r="DOH166" s="984"/>
      <c r="DOI166" s="983"/>
      <c r="DOJ166" s="984"/>
      <c r="DOK166" s="985"/>
      <c r="DOL166" s="986"/>
      <c r="DOM166" s="983"/>
      <c r="DON166" s="981"/>
      <c r="DOO166" s="985"/>
      <c r="DOP166" s="986"/>
      <c r="DOQ166" s="987"/>
      <c r="DOR166" s="988"/>
      <c r="DOS166" s="985"/>
      <c r="DOT166" s="989"/>
      <c r="DOU166" s="978"/>
      <c r="DOV166" s="980"/>
      <c r="DOW166" s="981"/>
      <c r="DOX166" s="982"/>
      <c r="DOY166" s="983"/>
      <c r="DOZ166" s="984"/>
      <c r="DPA166" s="983"/>
      <c r="DPB166" s="984"/>
      <c r="DPC166" s="985"/>
      <c r="DPD166" s="986"/>
      <c r="DPE166" s="983"/>
      <c r="DPF166" s="981"/>
      <c r="DPG166" s="985"/>
      <c r="DPH166" s="986"/>
      <c r="DPI166" s="987"/>
      <c r="DPJ166" s="988"/>
      <c r="DPK166" s="985"/>
      <c r="DPL166" s="989"/>
      <c r="DPM166" s="978"/>
      <c r="DPN166" s="980"/>
      <c r="DPO166" s="981"/>
      <c r="DPP166" s="982"/>
      <c r="DPQ166" s="983"/>
      <c r="DPR166" s="984"/>
      <c r="DPS166" s="983"/>
      <c r="DPT166" s="984"/>
      <c r="DPU166" s="985"/>
      <c r="DPV166" s="986"/>
      <c r="DPW166" s="983"/>
      <c r="DPX166" s="981"/>
      <c r="DPY166" s="985"/>
      <c r="DPZ166" s="986"/>
      <c r="DQA166" s="987"/>
      <c r="DQB166" s="988"/>
      <c r="DQC166" s="985"/>
      <c r="DQD166" s="989"/>
      <c r="DQE166" s="978"/>
      <c r="DQF166" s="980"/>
      <c r="DQG166" s="981"/>
      <c r="DQH166" s="982"/>
      <c r="DQI166" s="983"/>
      <c r="DQJ166" s="984"/>
      <c r="DQK166" s="983"/>
      <c r="DQL166" s="984"/>
      <c r="DQM166" s="985"/>
      <c r="DQN166" s="986"/>
      <c r="DQO166" s="983"/>
      <c r="DQP166" s="981"/>
      <c r="DQQ166" s="985"/>
      <c r="DQR166" s="986"/>
      <c r="DQS166" s="987"/>
      <c r="DQT166" s="988"/>
      <c r="DQU166" s="985"/>
      <c r="DQV166" s="989"/>
      <c r="DQW166" s="978"/>
      <c r="DQX166" s="980"/>
      <c r="DQY166" s="981"/>
      <c r="DQZ166" s="982"/>
      <c r="DRA166" s="983"/>
      <c r="DRB166" s="984"/>
      <c r="DRC166" s="983"/>
      <c r="DRD166" s="984"/>
      <c r="DRE166" s="985"/>
      <c r="DRF166" s="986"/>
      <c r="DRG166" s="983"/>
      <c r="DRH166" s="981"/>
      <c r="DRI166" s="985"/>
      <c r="DRJ166" s="986"/>
      <c r="DRK166" s="987"/>
      <c r="DRL166" s="988"/>
      <c r="DRM166" s="985"/>
      <c r="DRN166" s="989"/>
      <c r="DRO166" s="978"/>
      <c r="DRP166" s="980"/>
      <c r="DRQ166" s="981"/>
      <c r="DRR166" s="982"/>
      <c r="DRS166" s="983"/>
      <c r="DRT166" s="984"/>
      <c r="DRU166" s="983"/>
      <c r="DRV166" s="984"/>
      <c r="DRW166" s="985"/>
      <c r="DRX166" s="986"/>
      <c r="DRY166" s="983"/>
      <c r="DRZ166" s="981"/>
      <c r="DSA166" s="985"/>
      <c r="DSB166" s="986"/>
      <c r="DSC166" s="987"/>
      <c r="DSD166" s="988"/>
      <c r="DSE166" s="985"/>
      <c r="DSF166" s="989"/>
      <c r="DSG166" s="978"/>
      <c r="DSH166" s="980"/>
      <c r="DSI166" s="981"/>
      <c r="DSJ166" s="982"/>
      <c r="DSK166" s="983"/>
      <c r="DSL166" s="984"/>
      <c r="DSM166" s="983"/>
      <c r="DSN166" s="984"/>
      <c r="DSO166" s="985"/>
      <c r="DSP166" s="986"/>
      <c r="DSQ166" s="983"/>
      <c r="DSR166" s="981"/>
      <c r="DSS166" s="985"/>
      <c r="DST166" s="986"/>
      <c r="DSU166" s="987"/>
      <c r="DSV166" s="988"/>
      <c r="DSW166" s="985"/>
      <c r="DSX166" s="989"/>
      <c r="DSY166" s="978"/>
      <c r="DSZ166" s="980"/>
      <c r="DTA166" s="981"/>
      <c r="DTB166" s="982"/>
      <c r="DTC166" s="983"/>
      <c r="DTD166" s="984"/>
      <c r="DTE166" s="983"/>
      <c r="DTF166" s="984"/>
      <c r="DTG166" s="985"/>
      <c r="DTH166" s="986"/>
      <c r="DTI166" s="983"/>
      <c r="DTJ166" s="981"/>
      <c r="DTK166" s="985"/>
      <c r="DTL166" s="986"/>
      <c r="DTM166" s="987"/>
      <c r="DTN166" s="988"/>
      <c r="DTO166" s="985"/>
      <c r="DTP166" s="989"/>
      <c r="DTQ166" s="978"/>
      <c r="DTR166" s="980"/>
      <c r="DTS166" s="981"/>
      <c r="DTT166" s="982"/>
      <c r="DTU166" s="983"/>
      <c r="DTV166" s="984"/>
      <c r="DTW166" s="983"/>
      <c r="DTX166" s="984"/>
      <c r="DTY166" s="985"/>
      <c r="DTZ166" s="986"/>
      <c r="DUA166" s="983"/>
      <c r="DUB166" s="981"/>
      <c r="DUC166" s="985"/>
      <c r="DUD166" s="986"/>
      <c r="DUE166" s="987"/>
      <c r="DUF166" s="988"/>
      <c r="DUG166" s="985"/>
      <c r="DUH166" s="989"/>
      <c r="DUI166" s="978"/>
      <c r="DUJ166" s="980"/>
      <c r="DUK166" s="981"/>
      <c r="DUL166" s="982"/>
      <c r="DUM166" s="983"/>
      <c r="DUN166" s="984"/>
      <c r="DUO166" s="983"/>
      <c r="DUP166" s="984"/>
      <c r="DUQ166" s="985"/>
      <c r="DUR166" s="986"/>
      <c r="DUS166" s="983"/>
      <c r="DUT166" s="981"/>
      <c r="DUU166" s="985"/>
      <c r="DUV166" s="986"/>
      <c r="DUW166" s="987"/>
      <c r="DUX166" s="988"/>
      <c r="DUY166" s="985"/>
      <c r="DUZ166" s="989"/>
      <c r="DVA166" s="978"/>
      <c r="DVB166" s="980"/>
      <c r="DVC166" s="981"/>
      <c r="DVD166" s="982"/>
      <c r="DVE166" s="983"/>
      <c r="DVF166" s="984"/>
      <c r="DVG166" s="983"/>
      <c r="DVH166" s="984"/>
      <c r="DVI166" s="985"/>
      <c r="DVJ166" s="986"/>
      <c r="DVK166" s="983"/>
      <c r="DVL166" s="981"/>
      <c r="DVM166" s="985"/>
      <c r="DVN166" s="986"/>
      <c r="DVO166" s="987"/>
      <c r="DVP166" s="988"/>
      <c r="DVQ166" s="985"/>
      <c r="DVR166" s="989"/>
      <c r="DVS166" s="978"/>
      <c r="DVT166" s="980"/>
      <c r="DVU166" s="981"/>
      <c r="DVV166" s="982"/>
      <c r="DVW166" s="983"/>
      <c r="DVX166" s="984"/>
      <c r="DVY166" s="983"/>
      <c r="DVZ166" s="984"/>
      <c r="DWA166" s="985"/>
      <c r="DWB166" s="986"/>
      <c r="DWC166" s="983"/>
      <c r="DWD166" s="981"/>
      <c r="DWE166" s="985"/>
      <c r="DWF166" s="986"/>
      <c r="DWG166" s="987"/>
      <c r="DWH166" s="988"/>
      <c r="DWI166" s="985"/>
      <c r="DWJ166" s="989"/>
      <c r="DWK166" s="978"/>
      <c r="DWL166" s="980"/>
      <c r="DWM166" s="981"/>
      <c r="DWN166" s="982"/>
      <c r="DWO166" s="983"/>
      <c r="DWP166" s="984"/>
      <c r="DWQ166" s="983"/>
      <c r="DWR166" s="984"/>
      <c r="DWS166" s="985"/>
      <c r="DWT166" s="986"/>
      <c r="DWU166" s="983"/>
      <c r="DWV166" s="981"/>
      <c r="DWW166" s="985"/>
      <c r="DWX166" s="986"/>
      <c r="DWY166" s="987"/>
      <c r="DWZ166" s="988"/>
      <c r="DXA166" s="985"/>
      <c r="DXB166" s="989"/>
      <c r="DXC166" s="978"/>
      <c r="DXD166" s="980"/>
      <c r="DXE166" s="981"/>
      <c r="DXF166" s="982"/>
      <c r="DXG166" s="983"/>
      <c r="DXH166" s="984"/>
      <c r="DXI166" s="983"/>
      <c r="DXJ166" s="984"/>
      <c r="DXK166" s="985"/>
      <c r="DXL166" s="986"/>
      <c r="DXM166" s="983"/>
      <c r="DXN166" s="981"/>
      <c r="DXO166" s="985"/>
      <c r="DXP166" s="986"/>
      <c r="DXQ166" s="987"/>
      <c r="DXR166" s="988"/>
      <c r="DXS166" s="985"/>
      <c r="DXT166" s="989"/>
      <c r="DXU166" s="978"/>
      <c r="DXV166" s="980"/>
      <c r="DXW166" s="981"/>
      <c r="DXX166" s="982"/>
      <c r="DXY166" s="983"/>
      <c r="DXZ166" s="984"/>
      <c r="DYA166" s="983"/>
      <c r="DYB166" s="984"/>
      <c r="DYC166" s="985"/>
      <c r="DYD166" s="986"/>
      <c r="DYE166" s="983"/>
      <c r="DYF166" s="981"/>
      <c r="DYG166" s="985"/>
      <c r="DYH166" s="986"/>
      <c r="DYI166" s="987"/>
      <c r="DYJ166" s="988"/>
      <c r="DYK166" s="985"/>
      <c r="DYL166" s="989"/>
      <c r="DYM166" s="978"/>
      <c r="DYN166" s="980"/>
      <c r="DYO166" s="981"/>
      <c r="DYP166" s="982"/>
      <c r="DYQ166" s="983"/>
      <c r="DYR166" s="984"/>
      <c r="DYS166" s="983"/>
      <c r="DYT166" s="984"/>
      <c r="DYU166" s="985"/>
      <c r="DYV166" s="986"/>
      <c r="DYW166" s="983"/>
      <c r="DYX166" s="981"/>
      <c r="DYY166" s="985"/>
      <c r="DYZ166" s="986"/>
      <c r="DZA166" s="987"/>
      <c r="DZB166" s="988"/>
      <c r="DZC166" s="985"/>
      <c r="DZD166" s="989"/>
      <c r="DZE166" s="978"/>
      <c r="DZF166" s="980"/>
      <c r="DZG166" s="981"/>
      <c r="DZH166" s="982"/>
      <c r="DZI166" s="983"/>
      <c r="DZJ166" s="984"/>
      <c r="DZK166" s="983"/>
      <c r="DZL166" s="984"/>
      <c r="DZM166" s="985"/>
      <c r="DZN166" s="986"/>
      <c r="DZO166" s="983"/>
      <c r="DZP166" s="981"/>
      <c r="DZQ166" s="985"/>
      <c r="DZR166" s="986"/>
      <c r="DZS166" s="987"/>
      <c r="DZT166" s="988"/>
      <c r="DZU166" s="985"/>
      <c r="DZV166" s="989"/>
      <c r="DZW166" s="978"/>
      <c r="DZX166" s="980"/>
      <c r="DZY166" s="981"/>
      <c r="DZZ166" s="982"/>
      <c r="EAA166" s="983"/>
      <c r="EAB166" s="984"/>
      <c r="EAC166" s="983"/>
      <c r="EAD166" s="984"/>
      <c r="EAE166" s="985"/>
      <c r="EAF166" s="986"/>
      <c r="EAG166" s="983"/>
      <c r="EAH166" s="981"/>
      <c r="EAI166" s="985"/>
      <c r="EAJ166" s="986"/>
      <c r="EAK166" s="987"/>
      <c r="EAL166" s="988"/>
      <c r="EAM166" s="985"/>
      <c r="EAN166" s="989"/>
      <c r="EAO166" s="978"/>
      <c r="EAP166" s="980"/>
      <c r="EAQ166" s="981"/>
      <c r="EAR166" s="982"/>
      <c r="EAS166" s="983"/>
      <c r="EAT166" s="984"/>
      <c r="EAU166" s="983"/>
      <c r="EAV166" s="984"/>
      <c r="EAW166" s="985"/>
      <c r="EAX166" s="986"/>
      <c r="EAY166" s="983"/>
      <c r="EAZ166" s="981"/>
      <c r="EBA166" s="985"/>
      <c r="EBB166" s="986"/>
      <c r="EBC166" s="987"/>
      <c r="EBD166" s="988"/>
      <c r="EBE166" s="985"/>
      <c r="EBF166" s="989"/>
      <c r="EBG166" s="978"/>
      <c r="EBH166" s="980"/>
      <c r="EBI166" s="981"/>
      <c r="EBJ166" s="982"/>
      <c r="EBK166" s="983"/>
      <c r="EBL166" s="984"/>
      <c r="EBM166" s="983"/>
      <c r="EBN166" s="984"/>
      <c r="EBO166" s="985"/>
      <c r="EBP166" s="986"/>
      <c r="EBQ166" s="983"/>
      <c r="EBR166" s="981"/>
      <c r="EBS166" s="985"/>
      <c r="EBT166" s="986"/>
      <c r="EBU166" s="987"/>
      <c r="EBV166" s="988"/>
      <c r="EBW166" s="985"/>
      <c r="EBX166" s="989"/>
      <c r="EBY166" s="978"/>
      <c r="EBZ166" s="980"/>
      <c r="ECA166" s="981"/>
      <c r="ECB166" s="982"/>
      <c r="ECC166" s="983"/>
      <c r="ECD166" s="984"/>
      <c r="ECE166" s="983"/>
      <c r="ECF166" s="984"/>
      <c r="ECG166" s="985"/>
      <c r="ECH166" s="986"/>
      <c r="ECI166" s="983"/>
      <c r="ECJ166" s="981"/>
      <c r="ECK166" s="985"/>
      <c r="ECL166" s="986"/>
      <c r="ECM166" s="987"/>
      <c r="ECN166" s="988"/>
      <c r="ECO166" s="985"/>
      <c r="ECP166" s="989"/>
      <c r="ECQ166" s="978"/>
      <c r="ECR166" s="980"/>
      <c r="ECS166" s="981"/>
      <c r="ECT166" s="982"/>
      <c r="ECU166" s="983"/>
      <c r="ECV166" s="984"/>
      <c r="ECW166" s="983"/>
      <c r="ECX166" s="984"/>
      <c r="ECY166" s="985"/>
      <c r="ECZ166" s="986"/>
      <c r="EDA166" s="983"/>
      <c r="EDB166" s="981"/>
      <c r="EDC166" s="985"/>
      <c r="EDD166" s="986"/>
      <c r="EDE166" s="987"/>
      <c r="EDF166" s="988"/>
      <c r="EDG166" s="985"/>
      <c r="EDH166" s="989"/>
      <c r="EDI166" s="978"/>
      <c r="EDJ166" s="980"/>
      <c r="EDK166" s="981"/>
      <c r="EDL166" s="982"/>
      <c r="EDM166" s="983"/>
      <c r="EDN166" s="984"/>
      <c r="EDO166" s="983"/>
      <c r="EDP166" s="984"/>
      <c r="EDQ166" s="985"/>
      <c r="EDR166" s="986"/>
      <c r="EDS166" s="983"/>
      <c r="EDT166" s="981"/>
      <c r="EDU166" s="985"/>
      <c r="EDV166" s="986"/>
      <c r="EDW166" s="987"/>
      <c r="EDX166" s="988"/>
      <c r="EDY166" s="985"/>
      <c r="EDZ166" s="989"/>
      <c r="EEA166" s="978"/>
      <c r="EEB166" s="980"/>
      <c r="EEC166" s="981"/>
      <c r="EED166" s="982"/>
      <c r="EEE166" s="983"/>
      <c r="EEF166" s="984"/>
      <c r="EEG166" s="983"/>
      <c r="EEH166" s="984"/>
      <c r="EEI166" s="985"/>
      <c r="EEJ166" s="986"/>
      <c r="EEK166" s="983"/>
      <c r="EEL166" s="981"/>
      <c r="EEM166" s="985"/>
      <c r="EEN166" s="986"/>
      <c r="EEO166" s="987"/>
      <c r="EEP166" s="988"/>
      <c r="EEQ166" s="985"/>
      <c r="EER166" s="989"/>
      <c r="EES166" s="978"/>
      <c r="EET166" s="980"/>
      <c r="EEU166" s="981"/>
      <c r="EEV166" s="982"/>
      <c r="EEW166" s="983"/>
      <c r="EEX166" s="984"/>
      <c r="EEY166" s="983"/>
      <c r="EEZ166" s="984"/>
      <c r="EFA166" s="985"/>
      <c r="EFB166" s="986"/>
      <c r="EFC166" s="983"/>
      <c r="EFD166" s="981"/>
      <c r="EFE166" s="985"/>
      <c r="EFF166" s="986"/>
      <c r="EFG166" s="987"/>
      <c r="EFH166" s="988"/>
      <c r="EFI166" s="985"/>
      <c r="EFJ166" s="989"/>
      <c r="EFK166" s="978"/>
      <c r="EFL166" s="980"/>
      <c r="EFM166" s="981"/>
      <c r="EFN166" s="982"/>
      <c r="EFO166" s="983"/>
      <c r="EFP166" s="984"/>
      <c r="EFQ166" s="983"/>
      <c r="EFR166" s="984"/>
      <c r="EFS166" s="985"/>
      <c r="EFT166" s="986"/>
      <c r="EFU166" s="983"/>
      <c r="EFV166" s="981"/>
      <c r="EFW166" s="985"/>
      <c r="EFX166" s="986"/>
      <c r="EFY166" s="987"/>
      <c r="EFZ166" s="988"/>
      <c r="EGA166" s="985"/>
      <c r="EGB166" s="989"/>
      <c r="EGC166" s="978"/>
      <c r="EGD166" s="980"/>
      <c r="EGE166" s="981"/>
      <c r="EGF166" s="982"/>
      <c r="EGG166" s="983"/>
      <c r="EGH166" s="984"/>
      <c r="EGI166" s="983"/>
      <c r="EGJ166" s="984"/>
      <c r="EGK166" s="985"/>
      <c r="EGL166" s="986"/>
      <c r="EGM166" s="983"/>
      <c r="EGN166" s="981"/>
      <c r="EGO166" s="985"/>
      <c r="EGP166" s="986"/>
      <c r="EGQ166" s="987"/>
      <c r="EGR166" s="988"/>
      <c r="EGS166" s="985"/>
      <c r="EGT166" s="989"/>
      <c r="EGU166" s="978"/>
      <c r="EGV166" s="980"/>
      <c r="EGW166" s="981"/>
      <c r="EGX166" s="982"/>
      <c r="EGY166" s="983"/>
      <c r="EGZ166" s="984"/>
      <c r="EHA166" s="983"/>
      <c r="EHB166" s="984"/>
      <c r="EHC166" s="985"/>
      <c r="EHD166" s="986"/>
      <c r="EHE166" s="983"/>
      <c r="EHF166" s="981"/>
      <c r="EHG166" s="985"/>
      <c r="EHH166" s="986"/>
      <c r="EHI166" s="987"/>
      <c r="EHJ166" s="988"/>
      <c r="EHK166" s="985"/>
      <c r="EHL166" s="989"/>
      <c r="EHM166" s="978"/>
      <c r="EHN166" s="980"/>
      <c r="EHO166" s="981"/>
      <c r="EHP166" s="982"/>
      <c r="EHQ166" s="983"/>
      <c r="EHR166" s="984"/>
      <c r="EHS166" s="983"/>
      <c r="EHT166" s="984"/>
      <c r="EHU166" s="985"/>
      <c r="EHV166" s="986"/>
      <c r="EHW166" s="983"/>
      <c r="EHX166" s="981"/>
      <c r="EHY166" s="985"/>
      <c r="EHZ166" s="986"/>
      <c r="EIA166" s="987"/>
      <c r="EIB166" s="988"/>
      <c r="EIC166" s="985"/>
      <c r="EID166" s="989"/>
      <c r="EIE166" s="978"/>
      <c r="EIF166" s="980"/>
      <c r="EIG166" s="981"/>
      <c r="EIH166" s="982"/>
      <c r="EII166" s="983"/>
      <c r="EIJ166" s="984"/>
      <c r="EIK166" s="983"/>
      <c r="EIL166" s="984"/>
      <c r="EIM166" s="985"/>
      <c r="EIN166" s="986"/>
      <c r="EIO166" s="983"/>
      <c r="EIP166" s="981"/>
      <c r="EIQ166" s="985"/>
      <c r="EIR166" s="986"/>
      <c r="EIS166" s="987"/>
      <c r="EIT166" s="988"/>
      <c r="EIU166" s="985"/>
      <c r="EIV166" s="989"/>
      <c r="EIW166" s="978"/>
      <c r="EIX166" s="980"/>
      <c r="EIY166" s="981"/>
      <c r="EIZ166" s="982"/>
      <c r="EJA166" s="983"/>
      <c r="EJB166" s="984"/>
      <c r="EJC166" s="983"/>
      <c r="EJD166" s="984"/>
      <c r="EJE166" s="985"/>
      <c r="EJF166" s="986"/>
      <c r="EJG166" s="983"/>
      <c r="EJH166" s="981"/>
      <c r="EJI166" s="985"/>
      <c r="EJJ166" s="986"/>
      <c r="EJK166" s="987"/>
      <c r="EJL166" s="988"/>
      <c r="EJM166" s="985"/>
      <c r="EJN166" s="989"/>
      <c r="EJO166" s="978"/>
      <c r="EJP166" s="980"/>
      <c r="EJQ166" s="981"/>
      <c r="EJR166" s="982"/>
      <c r="EJS166" s="983"/>
      <c r="EJT166" s="984"/>
      <c r="EJU166" s="983"/>
      <c r="EJV166" s="984"/>
      <c r="EJW166" s="985"/>
      <c r="EJX166" s="986"/>
      <c r="EJY166" s="983"/>
      <c r="EJZ166" s="981"/>
      <c r="EKA166" s="985"/>
      <c r="EKB166" s="986"/>
      <c r="EKC166" s="987"/>
      <c r="EKD166" s="988"/>
      <c r="EKE166" s="985"/>
      <c r="EKF166" s="989"/>
      <c r="EKG166" s="978"/>
      <c r="EKH166" s="980"/>
      <c r="EKI166" s="981"/>
      <c r="EKJ166" s="982"/>
      <c r="EKK166" s="983"/>
      <c r="EKL166" s="984"/>
      <c r="EKM166" s="983"/>
      <c r="EKN166" s="984"/>
      <c r="EKO166" s="985"/>
      <c r="EKP166" s="986"/>
      <c r="EKQ166" s="983"/>
      <c r="EKR166" s="981"/>
      <c r="EKS166" s="985"/>
      <c r="EKT166" s="986"/>
      <c r="EKU166" s="987"/>
      <c r="EKV166" s="988"/>
      <c r="EKW166" s="985"/>
      <c r="EKX166" s="989"/>
      <c r="EKY166" s="978"/>
      <c r="EKZ166" s="980"/>
      <c r="ELA166" s="981"/>
      <c r="ELB166" s="982"/>
      <c r="ELC166" s="983"/>
      <c r="ELD166" s="984"/>
      <c r="ELE166" s="983"/>
      <c r="ELF166" s="984"/>
      <c r="ELG166" s="985"/>
      <c r="ELH166" s="986"/>
      <c r="ELI166" s="983"/>
      <c r="ELJ166" s="981"/>
      <c r="ELK166" s="985"/>
      <c r="ELL166" s="986"/>
      <c r="ELM166" s="987"/>
      <c r="ELN166" s="988"/>
      <c r="ELO166" s="985"/>
      <c r="ELP166" s="989"/>
      <c r="ELQ166" s="978"/>
      <c r="ELR166" s="980"/>
      <c r="ELS166" s="981"/>
      <c r="ELT166" s="982"/>
      <c r="ELU166" s="983"/>
      <c r="ELV166" s="984"/>
      <c r="ELW166" s="983"/>
      <c r="ELX166" s="984"/>
      <c r="ELY166" s="985"/>
      <c r="ELZ166" s="986"/>
      <c r="EMA166" s="983"/>
      <c r="EMB166" s="981"/>
      <c r="EMC166" s="985"/>
      <c r="EMD166" s="986"/>
      <c r="EME166" s="987"/>
      <c r="EMF166" s="988"/>
      <c r="EMG166" s="985"/>
      <c r="EMH166" s="989"/>
      <c r="EMI166" s="978"/>
      <c r="EMJ166" s="980"/>
      <c r="EMK166" s="981"/>
      <c r="EML166" s="982"/>
      <c r="EMM166" s="983"/>
      <c r="EMN166" s="984"/>
      <c r="EMO166" s="983"/>
      <c r="EMP166" s="984"/>
      <c r="EMQ166" s="985"/>
      <c r="EMR166" s="986"/>
      <c r="EMS166" s="983"/>
      <c r="EMT166" s="981"/>
      <c r="EMU166" s="985"/>
      <c r="EMV166" s="986"/>
      <c r="EMW166" s="987"/>
      <c r="EMX166" s="988"/>
      <c r="EMY166" s="985"/>
      <c r="EMZ166" s="989"/>
      <c r="ENA166" s="978"/>
      <c r="ENB166" s="980"/>
      <c r="ENC166" s="981"/>
      <c r="END166" s="982"/>
      <c r="ENE166" s="983"/>
      <c r="ENF166" s="984"/>
      <c r="ENG166" s="983"/>
      <c r="ENH166" s="984"/>
      <c r="ENI166" s="985"/>
      <c r="ENJ166" s="986"/>
      <c r="ENK166" s="983"/>
      <c r="ENL166" s="981"/>
      <c r="ENM166" s="985"/>
      <c r="ENN166" s="986"/>
      <c r="ENO166" s="987"/>
      <c r="ENP166" s="988"/>
      <c r="ENQ166" s="985"/>
      <c r="ENR166" s="989"/>
      <c r="ENS166" s="978"/>
      <c r="ENT166" s="980"/>
      <c r="ENU166" s="981"/>
      <c r="ENV166" s="982"/>
      <c r="ENW166" s="983"/>
      <c r="ENX166" s="984"/>
      <c r="ENY166" s="983"/>
      <c r="ENZ166" s="984"/>
      <c r="EOA166" s="985"/>
      <c r="EOB166" s="986"/>
      <c r="EOC166" s="983"/>
      <c r="EOD166" s="981"/>
      <c r="EOE166" s="985"/>
      <c r="EOF166" s="986"/>
      <c r="EOG166" s="987"/>
      <c r="EOH166" s="988"/>
      <c r="EOI166" s="985"/>
      <c r="EOJ166" s="989"/>
      <c r="EOK166" s="978"/>
      <c r="EOL166" s="980"/>
      <c r="EOM166" s="981"/>
      <c r="EON166" s="982"/>
      <c r="EOO166" s="983"/>
      <c r="EOP166" s="984"/>
      <c r="EOQ166" s="983"/>
      <c r="EOR166" s="984"/>
      <c r="EOS166" s="985"/>
      <c r="EOT166" s="986"/>
      <c r="EOU166" s="983"/>
      <c r="EOV166" s="981"/>
      <c r="EOW166" s="985"/>
      <c r="EOX166" s="986"/>
      <c r="EOY166" s="987"/>
      <c r="EOZ166" s="988"/>
      <c r="EPA166" s="985"/>
      <c r="EPB166" s="989"/>
      <c r="EPC166" s="978"/>
      <c r="EPD166" s="980"/>
      <c r="EPE166" s="981"/>
      <c r="EPF166" s="982"/>
      <c r="EPG166" s="983"/>
      <c r="EPH166" s="984"/>
      <c r="EPI166" s="983"/>
      <c r="EPJ166" s="984"/>
      <c r="EPK166" s="985"/>
      <c r="EPL166" s="986"/>
      <c r="EPM166" s="983"/>
      <c r="EPN166" s="981"/>
      <c r="EPO166" s="985"/>
      <c r="EPP166" s="986"/>
      <c r="EPQ166" s="987"/>
      <c r="EPR166" s="988"/>
      <c r="EPS166" s="985"/>
      <c r="EPT166" s="989"/>
      <c r="EPU166" s="978"/>
      <c r="EPV166" s="980"/>
      <c r="EPW166" s="981"/>
      <c r="EPX166" s="982"/>
      <c r="EPY166" s="983"/>
      <c r="EPZ166" s="984"/>
      <c r="EQA166" s="983"/>
      <c r="EQB166" s="984"/>
      <c r="EQC166" s="985"/>
      <c r="EQD166" s="986"/>
      <c r="EQE166" s="983"/>
      <c r="EQF166" s="981"/>
      <c r="EQG166" s="985"/>
      <c r="EQH166" s="986"/>
      <c r="EQI166" s="987"/>
      <c r="EQJ166" s="988"/>
      <c r="EQK166" s="985"/>
      <c r="EQL166" s="989"/>
      <c r="EQM166" s="978"/>
      <c r="EQN166" s="980"/>
      <c r="EQO166" s="981"/>
      <c r="EQP166" s="982"/>
      <c r="EQQ166" s="983"/>
      <c r="EQR166" s="984"/>
      <c r="EQS166" s="983"/>
      <c r="EQT166" s="984"/>
      <c r="EQU166" s="985"/>
      <c r="EQV166" s="986"/>
      <c r="EQW166" s="983"/>
      <c r="EQX166" s="981"/>
      <c r="EQY166" s="985"/>
      <c r="EQZ166" s="986"/>
      <c r="ERA166" s="987"/>
      <c r="ERB166" s="988"/>
      <c r="ERC166" s="985"/>
      <c r="ERD166" s="989"/>
      <c r="ERE166" s="978"/>
      <c r="ERF166" s="980"/>
      <c r="ERG166" s="981"/>
      <c r="ERH166" s="982"/>
      <c r="ERI166" s="983"/>
      <c r="ERJ166" s="984"/>
      <c r="ERK166" s="983"/>
      <c r="ERL166" s="984"/>
      <c r="ERM166" s="985"/>
      <c r="ERN166" s="986"/>
      <c r="ERO166" s="983"/>
      <c r="ERP166" s="981"/>
      <c r="ERQ166" s="985"/>
      <c r="ERR166" s="986"/>
      <c r="ERS166" s="987"/>
      <c r="ERT166" s="988"/>
      <c r="ERU166" s="985"/>
      <c r="ERV166" s="989"/>
      <c r="ERW166" s="978"/>
      <c r="ERX166" s="980"/>
      <c r="ERY166" s="981"/>
      <c r="ERZ166" s="982"/>
      <c r="ESA166" s="983"/>
      <c r="ESB166" s="984"/>
      <c r="ESC166" s="983"/>
      <c r="ESD166" s="984"/>
      <c r="ESE166" s="985"/>
      <c r="ESF166" s="986"/>
      <c r="ESG166" s="983"/>
      <c r="ESH166" s="981"/>
      <c r="ESI166" s="985"/>
      <c r="ESJ166" s="986"/>
      <c r="ESK166" s="987"/>
      <c r="ESL166" s="988"/>
      <c r="ESM166" s="985"/>
      <c r="ESN166" s="989"/>
      <c r="ESO166" s="978"/>
      <c r="ESP166" s="980"/>
      <c r="ESQ166" s="981"/>
      <c r="ESR166" s="982"/>
      <c r="ESS166" s="983"/>
      <c r="EST166" s="984"/>
      <c r="ESU166" s="983"/>
      <c r="ESV166" s="984"/>
      <c r="ESW166" s="985"/>
      <c r="ESX166" s="986"/>
      <c r="ESY166" s="983"/>
      <c r="ESZ166" s="981"/>
      <c r="ETA166" s="985"/>
      <c r="ETB166" s="986"/>
      <c r="ETC166" s="987"/>
      <c r="ETD166" s="988"/>
      <c r="ETE166" s="985"/>
      <c r="ETF166" s="989"/>
      <c r="ETG166" s="978"/>
      <c r="ETH166" s="980"/>
      <c r="ETI166" s="981"/>
      <c r="ETJ166" s="982"/>
      <c r="ETK166" s="983"/>
      <c r="ETL166" s="984"/>
      <c r="ETM166" s="983"/>
      <c r="ETN166" s="984"/>
      <c r="ETO166" s="985"/>
      <c r="ETP166" s="986"/>
      <c r="ETQ166" s="983"/>
      <c r="ETR166" s="981"/>
      <c r="ETS166" s="985"/>
      <c r="ETT166" s="986"/>
      <c r="ETU166" s="987"/>
      <c r="ETV166" s="988"/>
      <c r="ETW166" s="985"/>
      <c r="ETX166" s="989"/>
      <c r="ETY166" s="978"/>
      <c r="ETZ166" s="980"/>
      <c r="EUA166" s="981"/>
      <c r="EUB166" s="982"/>
      <c r="EUC166" s="983"/>
      <c r="EUD166" s="984"/>
      <c r="EUE166" s="983"/>
      <c r="EUF166" s="984"/>
      <c r="EUG166" s="985"/>
      <c r="EUH166" s="986"/>
      <c r="EUI166" s="983"/>
      <c r="EUJ166" s="981"/>
      <c r="EUK166" s="985"/>
      <c r="EUL166" s="986"/>
      <c r="EUM166" s="987"/>
      <c r="EUN166" s="988"/>
      <c r="EUO166" s="985"/>
      <c r="EUP166" s="989"/>
      <c r="EUQ166" s="978"/>
      <c r="EUR166" s="980"/>
      <c r="EUS166" s="981"/>
      <c r="EUT166" s="982"/>
      <c r="EUU166" s="983"/>
      <c r="EUV166" s="984"/>
      <c r="EUW166" s="983"/>
      <c r="EUX166" s="984"/>
      <c r="EUY166" s="985"/>
      <c r="EUZ166" s="986"/>
      <c r="EVA166" s="983"/>
      <c r="EVB166" s="981"/>
      <c r="EVC166" s="985"/>
      <c r="EVD166" s="986"/>
      <c r="EVE166" s="987"/>
      <c r="EVF166" s="988"/>
      <c r="EVG166" s="985"/>
      <c r="EVH166" s="989"/>
      <c r="EVI166" s="978"/>
      <c r="EVJ166" s="980"/>
      <c r="EVK166" s="981"/>
      <c r="EVL166" s="982"/>
      <c r="EVM166" s="983"/>
      <c r="EVN166" s="984"/>
      <c r="EVO166" s="983"/>
      <c r="EVP166" s="984"/>
      <c r="EVQ166" s="985"/>
      <c r="EVR166" s="986"/>
      <c r="EVS166" s="983"/>
      <c r="EVT166" s="981"/>
      <c r="EVU166" s="985"/>
      <c r="EVV166" s="986"/>
      <c r="EVW166" s="987"/>
      <c r="EVX166" s="988"/>
      <c r="EVY166" s="985"/>
      <c r="EVZ166" s="989"/>
      <c r="EWA166" s="978"/>
      <c r="EWB166" s="980"/>
      <c r="EWC166" s="981"/>
      <c r="EWD166" s="982"/>
      <c r="EWE166" s="983"/>
      <c r="EWF166" s="984"/>
      <c r="EWG166" s="983"/>
      <c r="EWH166" s="984"/>
      <c r="EWI166" s="985"/>
      <c r="EWJ166" s="986"/>
      <c r="EWK166" s="983"/>
      <c r="EWL166" s="981"/>
      <c r="EWM166" s="985"/>
      <c r="EWN166" s="986"/>
      <c r="EWO166" s="987"/>
      <c r="EWP166" s="988"/>
      <c r="EWQ166" s="985"/>
      <c r="EWR166" s="989"/>
      <c r="EWS166" s="978"/>
      <c r="EWT166" s="980"/>
      <c r="EWU166" s="981"/>
      <c r="EWV166" s="982"/>
      <c r="EWW166" s="983"/>
      <c r="EWX166" s="984"/>
      <c r="EWY166" s="983"/>
      <c r="EWZ166" s="984"/>
      <c r="EXA166" s="985"/>
      <c r="EXB166" s="986"/>
      <c r="EXC166" s="983"/>
      <c r="EXD166" s="981"/>
      <c r="EXE166" s="985"/>
      <c r="EXF166" s="986"/>
      <c r="EXG166" s="987"/>
      <c r="EXH166" s="988"/>
      <c r="EXI166" s="985"/>
      <c r="EXJ166" s="989"/>
      <c r="EXK166" s="978"/>
      <c r="EXL166" s="980"/>
      <c r="EXM166" s="981"/>
      <c r="EXN166" s="982"/>
      <c r="EXO166" s="983"/>
      <c r="EXP166" s="984"/>
      <c r="EXQ166" s="983"/>
      <c r="EXR166" s="984"/>
      <c r="EXS166" s="985"/>
      <c r="EXT166" s="986"/>
      <c r="EXU166" s="983"/>
      <c r="EXV166" s="981"/>
      <c r="EXW166" s="985"/>
      <c r="EXX166" s="986"/>
      <c r="EXY166" s="987"/>
      <c r="EXZ166" s="988"/>
      <c r="EYA166" s="985"/>
      <c r="EYB166" s="989"/>
      <c r="EYC166" s="978"/>
      <c r="EYD166" s="980"/>
      <c r="EYE166" s="981"/>
      <c r="EYF166" s="982"/>
      <c r="EYG166" s="983"/>
      <c r="EYH166" s="984"/>
      <c r="EYI166" s="983"/>
      <c r="EYJ166" s="984"/>
      <c r="EYK166" s="985"/>
      <c r="EYL166" s="986"/>
      <c r="EYM166" s="983"/>
      <c r="EYN166" s="981"/>
      <c r="EYO166" s="985"/>
      <c r="EYP166" s="986"/>
      <c r="EYQ166" s="987"/>
      <c r="EYR166" s="988"/>
      <c r="EYS166" s="985"/>
      <c r="EYT166" s="989"/>
      <c r="EYU166" s="978"/>
      <c r="EYV166" s="980"/>
      <c r="EYW166" s="981"/>
      <c r="EYX166" s="982"/>
      <c r="EYY166" s="983"/>
      <c r="EYZ166" s="984"/>
      <c r="EZA166" s="983"/>
      <c r="EZB166" s="984"/>
      <c r="EZC166" s="985"/>
      <c r="EZD166" s="986"/>
      <c r="EZE166" s="983"/>
      <c r="EZF166" s="981"/>
      <c r="EZG166" s="985"/>
      <c r="EZH166" s="986"/>
      <c r="EZI166" s="987"/>
      <c r="EZJ166" s="988"/>
      <c r="EZK166" s="985"/>
      <c r="EZL166" s="989"/>
      <c r="EZM166" s="978"/>
      <c r="EZN166" s="980"/>
      <c r="EZO166" s="981"/>
      <c r="EZP166" s="982"/>
      <c r="EZQ166" s="983"/>
      <c r="EZR166" s="984"/>
      <c r="EZS166" s="983"/>
      <c r="EZT166" s="984"/>
      <c r="EZU166" s="985"/>
      <c r="EZV166" s="986"/>
      <c r="EZW166" s="983"/>
      <c r="EZX166" s="981"/>
      <c r="EZY166" s="985"/>
      <c r="EZZ166" s="986"/>
      <c r="FAA166" s="987"/>
      <c r="FAB166" s="988"/>
      <c r="FAC166" s="985"/>
      <c r="FAD166" s="989"/>
      <c r="FAE166" s="978"/>
      <c r="FAF166" s="980"/>
      <c r="FAG166" s="981"/>
      <c r="FAH166" s="982"/>
      <c r="FAI166" s="983"/>
      <c r="FAJ166" s="984"/>
      <c r="FAK166" s="983"/>
      <c r="FAL166" s="984"/>
      <c r="FAM166" s="985"/>
      <c r="FAN166" s="986"/>
      <c r="FAO166" s="983"/>
      <c r="FAP166" s="981"/>
      <c r="FAQ166" s="985"/>
      <c r="FAR166" s="986"/>
      <c r="FAS166" s="987"/>
      <c r="FAT166" s="988"/>
      <c r="FAU166" s="985"/>
      <c r="FAV166" s="989"/>
      <c r="FAW166" s="978"/>
      <c r="FAX166" s="980"/>
      <c r="FAY166" s="981"/>
      <c r="FAZ166" s="982"/>
      <c r="FBA166" s="983"/>
      <c r="FBB166" s="984"/>
      <c r="FBC166" s="983"/>
      <c r="FBD166" s="984"/>
      <c r="FBE166" s="985"/>
      <c r="FBF166" s="986"/>
      <c r="FBG166" s="983"/>
      <c r="FBH166" s="981"/>
      <c r="FBI166" s="985"/>
      <c r="FBJ166" s="986"/>
      <c r="FBK166" s="987"/>
      <c r="FBL166" s="988"/>
      <c r="FBM166" s="985"/>
      <c r="FBN166" s="989"/>
      <c r="FBO166" s="978"/>
      <c r="FBP166" s="980"/>
      <c r="FBQ166" s="981"/>
      <c r="FBR166" s="982"/>
      <c r="FBS166" s="983"/>
      <c r="FBT166" s="984"/>
      <c r="FBU166" s="983"/>
      <c r="FBV166" s="984"/>
      <c r="FBW166" s="985"/>
      <c r="FBX166" s="986"/>
      <c r="FBY166" s="983"/>
      <c r="FBZ166" s="981"/>
      <c r="FCA166" s="985"/>
      <c r="FCB166" s="986"/>
      <c r="FCC166" s="987"/>
      <c r="FCD166" s="988"/>
      <c r="FCE166" s="985"/>
      <c r="FCF166" s="989"/>
      <c r="FCG166" s="978"/>
      <c r="FCH166" s="980"/>
      <c r="FCI166" s="981"/>
      <c r="FCJ166" s="982"/>
      <c r="FCK166" s="983"/>
      <c r="FCL166" s="984"/>
      <c r="FCM166" s="983"/>
      <c r="FCN166" s="984"/>
      <c r="FCO166" s="985"/>
      <c r="FCP166" s="986"/>
      <c r="FCQ166" s="983"/>
      <c r="FCR166" s="981"/>
      <c r="FCS166" s="985"/>
      <c r="FCT166" s="986"/>
      <c r="FCU166" s="987"/>
      <c r="FCV166" s="988"/>
      <c r="FCW166" s="985"/>
      <c r="FCX166" s="989"/>
      <c r="FCY166" s="978"/>
      <c r="FCZ166" s="980"/>
      <c r="FDA166" s="981"/>
      <c r="FDB166" s="982"/>
      <c r="FDC166" s="983"/>
      <c r="FDD166" s="984"/>
      <c r="FDE166" s="983"/>
      <c r="FDF166" s="984"/>
      <c r="FDG166" s="985"/>
      <c r="FDH166" s="986"/>
      <c r="FDI166" s="983"/>
      <c r="FDJ166" s="981"/>
      <c r="FDK166" s="985"/>
      <c r="FDL166" s="986"/>
      <c r="FDM166" s="987"/>
      <c r="FDN166" s="988"/>
      <c r="FDO166" s="985"/>
      <c r="FDP166" s="989"/>
      <c r="FDQ166" s="978"/>
      <c r="FDR166" s="980"/>
      <c r="FDS166" s="981"/>
      <c r="FDT166" s="982"/>
      <c r="FDU166" s="983"/>
      <c r="FDV166" s="984"/>
      <c r="FDW166" s="983"/>
      <c r="FDX166" s="984"/>
      <c r="FDY166" s="985"/>
      <c r="FDZ166" s="986"/>
      <c r="FEA166" s="983"/>
      <c r="FEB166" s="981"/>
      <c r="FEC166" s="985"/>
      <c r="FED166" s="986"/>
      <c r="FEE166" s="987"/>
      <c r="FEF166" s="988"/>
      <c r="FEG166" s="985"/>
      <c r="FEH166" s="989"/>
      <c r="FEI166" s="978"/>
      <c r="FEJ166" s="980"/>
      <c r="FEK166" s="981"/>
      <c r="FEL166" s="982"/>
      <c r="FEM166" s="983"/>
      <c r="FEN166" s="984"/>
      <c r="FEO166" s="983"/>
      <c r="FEP166" s="984"/>
      <c r="FEQ166" s="985"/>
      <c r="FER166" s="986"/>
      <c r="FES166" s="983"/>
      <c r="FET166" s="981"/>
      <c r="FEU166" s="985"/>
      <c r="FEV166" s="986"/>
      <c r="FEW166" s="987"/>
      <c r="FEX166" s="988"/>
      <c r="FEY166" s="985"/>
      <c r="FEZ166" s="989"/>
      <c r="FFA166" s="978"/>
      <c r="FFB166" s="980"/>
      <c r="FFC166" s="981"/>
      <c r="FFD166" s="982"/>
      <c r="FFE166" s="983"/>
      <c r="FFF166" s="984"/>
      <c r="FFG166" s="983"/>
      <c r="FFH166" s="984"/>
      <c r="FFI166" s="985"/>
      <c r="FFJ166" s="986"/>
      <c r="FFK166" s="983"/>
      <c r="FFL166" s="981"/>
      <c r="FFM166" s="985"/>
      <c r="FFN166" s="986"/>
      <c r="FFO166" s="987"/>
      <c r="FFP166" s="988"/>
      <c r="FFQ166" s="985"/>
      <c r="FFR166" s="989"/>
      <c r="FFS166" s="978"/>
      <c r="FFT166" s="980"/>
      <c r="FFU166" s="981"/>
      <c r="FFV166" s="982"/>
      <c r="FFW166" s="983"/>
      <c r="FFX166" s="984"/>
      <c r="FFY166" s="983"/>
      <c r="FFZ166" s="984"/>
      <c r="FGA166" s="985"/>
      <c r="FGB166" s="986"/>
      <c r="FGC166" s="983"/>
      <c r="FGD166" s="981"/>
      <c r="FGE166" s="985"/>
      <c r="FGF166" s="986"/>
      <c r="FGG166" s="987"/>
      <c r="FGH166" s="988"/>
      <c r="FGI166" s="985"/>
      <c r="FGJ166" s="989"/>
      <c r="FGK166" s="978"/>
      <c r="FGL166" s="980"/>
      <c r="FGM166" s="981"/>
      <c r="FGN166" s="982"/>
      <c r="FGO166" s="983"/>
      <c r="FGP166" s="984"/>
      <c r="FGQ166" s="983"/>
      <c r="FGR166" s="984"/>
      <c r="FGS166" s="985"/>
      <c r="FGT166" s="986"/>
      <c r="FGU166" s="983"/>
      <c r="FGV166" s="981"/>
      <c r="FGW166" s="985"/>
      <c r="FGX166" s="986"/>
      <c r="FGY166" s="987"/>
      <c r="FGZ166" s="988"/>
      <c r="FHA166" s="985"/>
      <c r="FHB166" s="989"/>
      <c r="FHC166" s="978"/>
      <c r="FHD166" s="980"/>
      <c r="FHE166" s="981"/>
      <c r="FHF166" s="982"/>
      <c r="FHG166" s="983"/>
      <c r="FHH166" s="984"/>
      <c r="FHI166" s="983"/>
      <c r="FHJ166" s="984"/>
      <c r="FHK166" s="985"/>
      <c r="FHL166" s="986"/>
      <c r="FHM166" s="983"/>
      <c r="FHN166" s="981"/>
      <c r="FHO166" s="985"/>
      <c r="FHP166" s="986"/>
      <c r="FHQ166" s="987"/>
      <c r="FHR166" s="988"/>
      <c r="FHS166" s="985"/>
      <c r="FHT166" s="989"/>
      <c r="FHU166" s="978"/>
      <c r="FHV166" s="980"/>
      <c r="FHW166" s="981"/>
      <c r="FHX166" s="982"/>
      <c r="FHY166" s="983"/>
      <c r="FHZ166" s="984"/>
      <c r="FIA166" s="983"/>
      <c r="FIB166" s="984"/>
      <c r="FIC166" s="985"/>
      <c r="FID166" s="986"/>
      <c r="FIE166" s="983"/>
      <c r="FIF166" s="981"/>
      <c r="FIG166" s="985"/>
      <c r="FIH166" s="986"/>
      <c r="FII166" s="987"/>
      <c r="FIJ166" s="988"/>
      <c r="FIK166" s="985"/>
      <c r="FIL166" s="989"/>
      <c r="FIM166" s="978"/>
      <c r="FIN166" s="980"/>
      <c r="FIO166" s="981"/>
      <c r="FIP166" s="982"/>
      <c r="FIQ166" s="983"/>
      <c r="FIR166" s="984"/>
      <c r="FIS166" s="983"/>
      <c r="FIT166" s="984"/>
      <c r="FIU166" s="985"/>
      <c r="FIV166" s="986"/>
      <c r="FIW166" s="983"/>
      <c r="FIX166" s="981"/>
      <c r="FIY166" s="985"/>
      <c r="FIZ166" s="986"/>
      <c r="FJA166" s="987"/>
      <c r="FJB166" s="988"/>
      <c r="FJC166" s="985"/>
      <c r="FJD166" s="989"/>
      <c r="FJE166" s="978"/>
      <c r="FJF166" s="980"/>
      <c r="FJG166" s="981"/>
      <c r="FJH166" s="982"/>
      <c r="FJI166" s="983"/>
      <c r="FJJ166" s="984"/>
      <c r="FJK166" s="983"/>
      <c r="FJL166" s="984"/>
      <c r="FJM166" s="985"/>
      <c r="FJN166" s="986"/>
      <c r="FJO166" s="983"/>
      <c r="FJP166" s="981"/>
      <c r="FJQ166" s="985"/>
      <c r="FJR166" s="986"/>
      <c r="FJS166" s="987"/>
      <c r="FJT166" s="988"/>
      <c r="FJU166" s="985"/>
      <c r="FJV166" s="989"/>
      <c r="FJW166" s="978"/>
      <c r="FJX166" s="980"/>
      <c r="FJY166" s="981"/>
      <c r="FJZ166" s="982"/>
      <c r="FKA166" s="983"/>
      <c r="FKB166" s="984"/>
      <c r="FKC166" s="983"/>
      <c r="FKD166" s="984"/>
      <c r="FKE166" s="985"/>
      <c r="FKF166" s="986"/>
      <c r="FKG166" s="983"/>
      <c r="FKH166" s="981"/>
      <c r="FKI166" s="985"/>
      <c r="FKJ166" s="986"/>
      <c r="FKK166" s="987"/>
      <c r="FKL166" s="988"/>
      <c r="FKM166" s="985"/>
      <c r="FKN166" s="989"/>
      <c r="FKO166" s="978"/>
      <c r="FKP166" s="980"/>
      <c r="FKQ166" s="981"/>
      <c r="FKR166" s="982"/>
      <c r="FKS166" s="983"/>
      <c r="FKT166" s="984"/>
      <c r="FKU166" s="983"/>
      <c r="FKV166" s="984"/>
      <c r="FKW166" s="985"/>
      <c r="FKX166" s="986"/>
      <c r="FKY166" s="983"/>
      <c r="FKZ166" s="981"/>
      <c r="FLA166" s="985"/>
      <c r="FLB166" s="986"/>
      <c r="FLC166" s="987"/>
      <c r="FLD166" s="988"/>
      <c r="FLE166" s="985"/>
      <c r="FLF166" s="989"/>
      <c r="FLG166" s="978"/>
      <c r="FLH166" s="980"/>
      <c r="FLI166" s="981"/>
      <c r="FLJ166" s="982"/>
      <c r="FLK166" s="983"/>
      <c r="FLL166" s="984"/>
      <c r="FLM166" s="983"/>
      <c r="FLN166" s="984"/>
      <c r="FLO166" s="985"/>
      <c r="FLP166" s="986"/>
      <c r="FLQ166" s="983"/>
      <c r="FLR166" s="981"/>
      <c r="FLS166" s="985"/>
      <c r="FLT166" s="986"/>
      <c r="FLU166" s="987"/>
      <c r="FLV166" s="988"/>
      <c r="FLW166" s="985"/>
      <c r="FLX166" s="989"/>
      <c r="FLY166" s="978"/>
      <c r="FLZ166" s="980"/>
      <c r="FMA166" s="981"/>
      <c r="FMB166" s="982"/>
      <c r="FMC166" s="983"/>
      <c r="FMD166" s="984"/>
      <c r="FME166" s="983"/>
      <c r="FMF166" s="984"/>
      <c r="FMG166" s="985"/>
      <c r="FMH166" s="986"/>
      <c r="FMI166" s="983"/>
      <c r="FMJ166" s="981"/>
      <c r="FMK166" s="985"/>
      <c r="FML166" s="986"/>
      <c r="FMM166" s="987"/>
      <c r="FMN166" s="988"/>
      <c r="FMO166" s="985"/>
      <c r="FMP166" s="989"/>
      <c r="FMQ166" s="978"/>
      <c r="FMR166" s="980"/>
      <c r="FMS166" s="981"/>
      <c r="FMT166" s="982"/>
      <c r="FMU166" s="983"/>
      <c r="FMV166" s="984"/>
      <c r="FMW166" s="983"/>
      <c r="FMX166" s="984"/>
      <c r="FMY166" s="985"/>
      <c r="FMZ166" s="986"/>
      <c r="FNA166" s="983"/>
      <c r="FNB166" s="981"/>
      <c r="FNC166" s="985"/>
      <c r="FND166" s="986"/>
      <c r="FNE166" s="987"/>
      <c r="FNF166" s="988"/>
      <c r="FNG166" s="985"/>
      <c r="FNH166" s="989"/>
      <c r="FNI166" s="978"/>
      <c r="FNJ166" s="980"/>
      <c r="FNK166" s="981"/>
      <c r="FNL166" s="982"/>
      <c r="FNM166" s="983"/>
      <c r="FNN166" s="984"/>
      <c r="FNO166" s="983"/>
      <c r="FNP166" s="984"/>
      <c r="FNQ166" s="985"/>
      <c r="FNR166" s="986"/>
      <c r="FNS166" s="983"/>
      <c r="FNT166" s="981"/>
      <c r="FNU166" s="985"/>
      <c r="FNV166" s="986"/>
      <c r="FNW166" s="987"/>
      <c r="FNX166" s="988"/>
      <c r="FNY166" s="985"/>
      <c r="FNZ166" s="989"/>
      <c r="FOA166" s="978"/>
      <c r="FOB166" s="980"/>
      <c r="FOC166" s="981"/>
      <c r="FOD166" s="982"/>
      <c r="FOE166" s="983"/>
      <c r="FOF166" s="984"/>
      <c r="FOG166" s="983"/>
      <c r="FOH166" s="984"/>
      <c r="FOI166" s="985"/>
      <c r="FOJ166" s="986"/>
      <c r="FOK166" s="983"/>
      <c r="FOL166" s="981"/>
      <c r="FOM166" s="985"/>
      <c r="FON166" s="986"/>
      <c r="FOO166" s="987"/>
      <c r="FOP166" s="988"/>
      <c r="FOQ166" s="985"/>
      <c r="FOR166" s="989"/>
      <c r="FOS166" s="978"/>
      <c r="FOT166" s="980"/>
      <c r="FOU166" s="981"/>
      <c r="FOV166" s="982"/>
      <c r="FOW166" s="983"/>
      <c r="FOX166" s="984"/>
      <c r="FOY166" s="983"/>
      <c r="FOZ166" s="984"/>
      <c r="FPA166" s="985"/>
      <c r="FPB166" s="986"/>
      <c r="FPC166" s="983"/>
      <c r="FPD166" s="981"/>
      <c r="FPE166" s="985"/>
      <c r="FPF166" s="986"/>
      <c r="FPG166" s="987"/>
      <c r="FPH166" s="988"/>
      <c r="FPI166" s="985"/>
      <c r="FPJ166" s="989"/>
      <c r="FPK166" s="978"/>
      <c r="FPL166" s="980"/>
      <c r="FPM166" s="981"/>
      <c r="FPN166" s="982"/>
      <c r="FPO166" s="983"/>
      <c r="FPP166" s="984"/>
      <c r="FPQ166" s="983"/>
      <c r="FPR166" s="984"/>
      <c r="FPS166" s="985"/>
      <c r="FPT166" s="986"/>
      <c r="FPU166" s="983"/>
      <c r="FPV166" s="981"/>
      <c r="FPW166" s="985"/>
      <c r="FPX166" s="986"/>
      <c r="FPY166" s="987"/>
      <c r="FPZ166" s="988"/>
      <c r="FQA166" s="985"/>
      <c r="FQB166" s="989"/>
      <c r="FQC166" s="978"/>
      <c r="FQD166" s="980"/>
      <c r="FQE166" s="981"/>
      <c r="FQF166" s="982"/>
      <c r="FQG166" s="983"/>
      <c r="FQH166" s="984"/>
      <c r="FQI166" s="983"/>
      <c r="FQJ166" s="984"/>
      <c r="FQK166" s="985"/>
      <c r="FQL166" s="986"/>
      <c r="FQM166" s="983"/>
      <c r="FQN166" s="981"/>
      <c r="FQO166" s="985"/>
      <c r="FQP166" s="986"/>
      <c r="FQQ166" s="987"/>
      <c r="FQR166" s="988"/>
      <c r="FQS166" s="985"/>
      <c r="FQT166" s="989"/>
      <c r="FQU166" s="978"/>
      <c r="FQV166" s="980"/>
      <c r="FQW166" s="981"/>
      <c r="FQX166" s="982"/>
      <c r="FQY166" s="983"/>
      <c r="FQZ166" s="984"/>
      <c r="FRA166" s="983"/>
      <c r="FRB166" s="984"/>
      <c r="FRC166" s="985"/>
      <c r="FRD166" s="986"/>
      <c r="FRE166" s="983"/>
      <c r="FRF166" s="981"/>
      <c r="FRG166" s="985"/>
      <c r="FRH166" s="986"/>
      <c r="FRI166" s="987"/>
      <c r="FRJ166" s="988"/>
      <c r="FRK166" s="985"/>
      <c r="FRL166" s="989"/>
      <c r="FRM166" s="978"/>
      <c r="FRN166" s="980"/>
      <c r="FRO166" s="981"/>
      <c r="FRP166" s="982"/>
      <c r="FRQ166" s="983"/>
      <c r="FRR166" s="984"/>
      <c r="FRS166" s="983"/>
      <c r="FRT166" s="984"/>
      <c r="FRU166" s="985"/>
      <c r="FRV166" s="986"/>
      <c r="FRW166" s="983"/>
      <c r="FRX166" s="981"/>
      <c r="FRY166" s="985"/>
      <c r="FRZ166" s="986"/>
      <c r="FSA166" s="987"/>
      <c r="FSB166" s="988"/>
      <c r="FSC166" s="985"/>
      <c r="FSD166" s="989"/>
      <c r="FSE166" s="978"/>
      <c r="FSF166" s="980"/>
      <c r="FSG166" s="981"/>
      <c r="FSH166" s="982"/>
      <c r="FSI166" s="983"/>
      <c r="FSJ166" s="984"/>
      <c r="FSK166" s="983"/>
      <c r="FSL166" s="984"/>
      <c r="FSM166" s="985"/>
      <c r="FSN166" s="986"/>
      <c r="FSO166" s="983"/>
      <c r="FSP166" s="981"/>
      <c r="FSQ166" s="985"/>
      <c r="FSR166" s="986"/>
      <c r="FSS166" s="987"/>
      <c r="FST166" s="988"/>
      <c r="FSU166" s="985"/>
      <c r="FSV166" s="989"/>
      <c r="FSW166" s="978"/>
      <c r="FSX166" s="980"/>
      <c r="FSY166" s="981"/>
      <c r="FSZ166" s="982"/>
      <c r="FTA166" s="983"/>
      <c r="FTB166" s="984"/>
      <c r="FTC166" s="983"/>
      <c r="FTD166" s="984"/>
      <c r="FTE166" s="985"/>
      <c r="FTF166" s="986"/>
      <c r="FTG166" s="983"/>
      <c r="FTH166" s="981"/>
      <c r="FTI166" s="985"/>
      <c r="FTJ166" s="986"/>
      <c r="FTK166" s="987"/>
      <c r="FTL166" s="988"/>
      <c r="FTM166" s="985"/>
      <c r="FTN166" s="989"/>
      <c r="FTO166" s="978"/>
      <c r="FTP166" s="980"/>
      <c r="FTQ166" s="981"/>
      <c r="FTR166" s="982"/>
      <c r="FTS166" s="983"/>
      <c r="FTT166" s="984"/>
      <c r="FTU166" s="983"/>
      <c r="FTV166" s="984"/>
      <c r="FTW166" s="985"/>
      <c r="FTX166" s="986"/>
      <c r="FTY166" s="983"/>
      <c r="FTZ166" s="981"/>
      <c r="FUA166" s="985"/>
      <c r="FUB166" s="986"/>
      <c r="FUC166" s="987"/>
      <c r="FUD166" s="988"/>
      <c r="FUE166" s="985"/>
      <c r="FUF166" s="989"/>
      <c r="FUG166" s="978"/>
      <c r="FUH166" s="980"/>
      <c r="FUI166" s="981"/>
      <c r="FUJ166" s="982"/>
      <c r="FUK166" s="983"/>
      <c r="FUL166" s="984"/>
      <c r="FUM166" s="983"/>
      <c r="FUN166" s="984"/>
      <c r="FUO166" s="985"/>
      <c r="FUP166" s="986"/>
      <c r="FUQ166" s="983"/>
      <c r="FUR166" s="981"/>
      <c r="FUS166" s="985"/>
      <c r="FUT166" s="986"/>
      <c r="FUU166" s="987"/>
      <c r="FUV166" s="988"/>
      <c r="FUW166" s="985"/>
      <c r="FUX166" s="989"/>
      <c r="FUY166" s="978"/>
      <c r="FUZ166" s="980"/>
      <c r="FVA166" s="981"/>
      <c r="FVB166" s="982"/>
      <c r="FVC166" s="983"/>
      <c r="FVD166" s="984"/>
      <c r="FVE166" s="983"/>
      <c r="FVF166" s="984"/>
      <c r="FVG166" s="985"/>
      <c r="FVH166" s="986"/>
      <c r="FVI166" s="983"/>
      <c r="FVJ166" s="981"/>
      <c r="FVK166" s="985"/>
      <c r="FVL166" s="986"/>
      <c r="FVM166" s="987"/>
      <c r="FVN166" s="988"/>
      <c r="FVO166" s="985"/>
      <c r="FVP166" s="989"/>
      <c r="FVQ166" s="978"/>
      <c r="FVR166" s="980"/>
      <c r="FVS166" s="981"/>
      <c r="FVT166" s="982"/>
      <c r="FVU166" s="983"/>
      <c r="FVV166" s="984"/>
      <c r="FVW166" s="983"/>
      <c r="FVX166" s="984"/>
      <c r="FVY166" s="985"/>
      <c r="FVZ166" s="986"/>
      <c r="FWA166" s="983"/>
      <c r="FWB166" s="981"/>
      <c r="FWC166" s="985"/>
      <c r="FWD166" s="986"/>
      <c r="FWE166" s="987"/>
      <c r="FWF166" s="988"/>
      <c r="FWG166" s="985"/>
      <c r="FWH166" s="989"/>
      <c r="FWI166" s="978"/>
      <c r="FWJ166" s="980"/>
      <c r="FWK166" s="981"/>
      <c r="FWL166" s="982"/>
      <c r="FWM166" s="983"/>
      <c r="FWN166" s="984"/>
      <c r="FWO166" s="983"/>
      <c r="FWP166" s="984"/>
      <c r="FWQ166" s="985"/>
      <c r="FWR166" s="986"/>
      <c r="FWS166" s="983"/>
      <c r="FWT166" s="981"/>
      <c r="FWU166" s="985"/>
      <c r="FWV166" s="986"/>
      <c r="FWW166" s="987"/>
      <c r="FWX166" s="988"/>
      <c r="FWY166" s="985"/>
      <c r="FWZ166" s="989"/>
      <c r="FXA166" s="978"/>
      <c r="FXB166" s="980"/>
      <c r="FXC166" s="981"/>
      <c r="FXD166" s="982"/>
      <c r="FXE166" s="983"/>
      <c r="FXF166" s="984"/>
      <c r="FXG166" s="983"/>
      <c r="FXH166" s="984"/>
      <c r="FXI166" s="985"/>
      <c r="FXJ166" s="986"/>
      <c r="FXK166" s="983"/>
      <c r="FXL166" s="981"/>
      <c r="FXM166" s="985"/>
      <c r="FXN166" s="986"/>
      <c r="FXO166" s="987"/>
      <c r="FXP166" s="988"/>
      <c r="FXQ166" s="985"/>
      <c r="FXR166" s="989"/>
      <c r="FXS166" s="978"/>
      <c r="FXT166" s="980"/>
      <c r="FXU166" s="981"/>
      <c r="FXV166" s="982"/>
      <c r="FXW166" s="983"/>
      <c r="FXX166" s="984"/>
      <c r="FXY166" s="983"/>
      <c r="FXZ166" s="984"/>
      <c r="FYA166" s="985"/>
      <c r="FYB166" s="986"/>
      <c r="FYC166" s="983"/>
      <c r="FYD166" s="981"/>
      <c r="FYE166" s="985"/>
      <c r="FYF166" s="986"/>
      <c r="FYG166" s="987"/>
      <c r="FYH166" s="988"/>
      <c r="FYI166" s="985"/>
      <c r="FYJ166" s="989"/>
      <c r="FYK166" s="978"/>
      <c r="FYL166" s="980"/>
      <c r="FYM166" s="981"/>
      <c r="FYN166" s="982"/>
      <c r="FYO166" s="983"/>
      <c r="FYP166" s="984"/>
      <c r="FYQ166" s="983"/>
      <c r="FYR166" s="984"/>
      <c r="FYS166" s="985"/>
      <c r="FYT166" s="986"/>
      <c r="FYU166" s="983"/>
      <c r="FYV166" s="981"/>
      <c r="FYW166" s="985"/>
      <c r="FYX166" s="986"/>
      <c r="FYY166" s="987"/>
      <c r="FYZ166" s="988"/>
      <c r="FZA166" s="985"/>
      <c r="FZB166" s="989"/>
      <c r="FZC166" s="978"/>
      <c r="FZD166" s="980"/>
      <c r="FZE166" s="981"/>
      <c r="FZF166" s="982"/>
      <c r="FZG166" s="983"/>
      <c r="FZH166" s="984"/>
      <c r="FZI166" s="983"/>
      <c r="FZJ166" s="984"/>
      <c r="FZK166" s="985"/>
      <c r="FZL166" s="986"/>
      <c r="FZM166" s="983"/>
      <c r="FZN166" s="981"/>
      <c r="FZO166" s="985"/>
      <c r="FZP166" s="986"/>
      <c r="FZQ166" s="987"/>
      <c r="FZR166" s="988"/>
      <c r="FZS166" s="985"/>
      <c r="FZT166" s="989"/>
      <c r="FZU166" s="978"/>
      <c r="FZV166" s="980"/>
      <c r="FZW166" s="981"/>
      <c r="FZX166" s="982"/>
      <c r="FZY166" s="983"/>
      <c r="FZZ166" s="984"/>
      <c r="GAA166" s="983"/>
      <c r="GAB166" s="984"/>
      <c r="GAC166" s="985"/>
      <c r="GAD166" s="986"/>
      <c r="GAE166" s="983"/>
      <c r="GAF166" s="981"/>
      <c r="GAG166" s="985"/>
      <c r="GAH166" s="986"/>
      <c r="GAI166" s="987"/>
      <c r="GAJ166" s="988"/>
      <c r="GAK166" s="985"/>
      <c r="GAL166" s="989"/>
      <c r="GAM166" s="978"/>
      <c r="GAN166" s="980"/>
      <c r="GAO166" s="981"/>
      <c r="GAP166" s="982"/>
      <c r="GAQ166" s="983"/>
      <c r="GAR166" s="984"/>
      <c r="GAS166" s="983"/>
      <c r="GAT166" s="984"/>
      <c r="GAU166" s="985"/>
      <c r="GAV166" s="986"/>
      <c r="GAW166" s="983"/>
      <c r="GAX166" s="981"/>
      <c r="GAY166" s="985"/>
      <c r="GAZ166" s="986"/>
      <c r="GBA166" s="987"/>
      <c r="GBB166" s="988"/>
      <c r="GBC166" s="985"/>
      <c r="GBD166" s="989"/>
      <c r="GBE166" s="978"/>
      <c r="GBF166" s="980"/>
      <c r="GBG166" s="981"/>
      <c r="GBH166" s="982"/>
      <c r="GBI166" s="983"/>
      <c r="GBJ166" s="984"/>
      <c r="GBK166" s="983"/>
      <c r="GBL166" s="984"/>
      <c r="GBM166" s="985"/>
      <c r="GBN166" s="986"/>
      <c r="GBO166" s="983"/>
      <c r="GBP166" s="981"/>
      <c r="GBQ166" s="985"/>
      <c r="GBR166" s="986"/>
      <c r="GBS166" s="987"/>
      <c r="GBT166" s="988"/>
      <c r="GBU166" s="985"/>
      <c r="GBV166" s="989"/>
      <c r="GBW166" s="978"/>
      <c r="GBX166" s="980"/>
      <c r="GBY166" s="981"/>
      <c r="GBZ166" s="982"/>
      <c r="GCA166" s="983"/>
      <c r="GCB166" s="984"/>
      <c r="GCC166" s="983"/>
      <c r="GCD166" s="984"/>
      <c r="GCE166" s="985"/>
      <c r="GCF166" s="986"/>
      <c r="GCG166" s="983"/>
      <c r="GCH166" s="981"/>
      <c r="GCI166" s="985"/>
      <c r="GCJ166" s="986"/>
      <c r="GCK166" s="987"/>
      <c r="GCL166" s="988"/>
      <c r="GCM166" s="985"/>
      <c r="GCN166" s="989"/>
      <c r="GCO166" s="978"/>
      <c r="GCP166" s="980"/>
      <c r="GCQ166" s="981"/>
      <c r="GCR166" s="982"/>
      <c r="GCS166" s="983"/>
      <c r="GCT166" s="984"/>
      <c r="GCU166" s="983"/>
      <c r="GCV166" s="984"/>
      <c r="GCW166" s="985"/>
      <c r="GCX166" s="986"/>
      <c r="GCY166" s="983"/>
      <c r="GCZ166" s="981"/>
      <c r="GDA166" s="985"/>
      <c r="GDB166" s="986"/>
      <c r="GDC166" s="987"/>
      <c r="GDD166" s="988"/>
      <c r="GDE166" s="985"/>
      <c r="GDF166" s="989"/>
      <c r="GDG166" s="978"/>
      <c r="GDH166" s="980"/>
      <c r="GDI166" s="981"/>
      <c r="GDJ166" s="982"/>
      <c r="GDK166" s="983"/>
      <c r="GDL166" s="984"/>
      <c r="GDM166" s="983"/>
      <c r="GDN166" s="984"/>
      <c r="GDO166" s="985"/>
      <c r="GDP166" s="986"/>
      <c r="GDQ166" s="983"/>
      <c r="GDR166" s="981"/>
      <c r="GDS166" s="985"/>
      <c r="GDT166" s="986"/>
      <c r="GDU166" s="987"/>
      <c r="GDV166" s="988"/>
      <c r="GDW166" s="985"/>
      <c r="GDX166" s="989"/>
      <c r="GDY166" s="978"/>
      <c r="GDZ166" s="980"/>
      <c r="GEA166" s="981"/>
      <c r="GEB166" s="982"/>
      <c r="GEC166" s="983"/>
      <c r="GED166" s="984"/>
      <c r="GEE166" s="983"/>
      <c r="GEF166" s="984"/>
      <c r="GEG166" s="985"/>
      <c r="GEH166" s="986"/>
      <c r="GEI166" s="983"/>
      <c r="GEJ166" s="981"/>
      <c r="GEK166" s="985"/>
      <c r="GEL166" s="986"/>
      <c r="GEM166" s="987"/>
      <c r="GEN166" s="988"/>
      <c r="GEO166" s="985"/>
      <c r="GEP166" s="989"/>
      <c r="GEQ166" s="978"/>
      <c r="GER166" s="980"/>
      <c r="GES166" s="981"/>
      <c r="GET166" s="982"/>
      <c r="GEU166" s="983"/>
      <c r="GEV166" s="984"/>
      <c r="GEW166" s="983"/>
      <c r="GEX166" s="984"/>
      <c r="GEY166" s="985"/>
      <c r="GEZ166" s="986"/>
      <c r="GFA166" s="983"/>
      <c r="GFB166" s="981"/>
      <c r="GFC166" s="985"/>
      <c r="GFD166" s="986"/>
      <c r="GFE166" s="987"/>
      <c r="GFF166" s="988"/>
      <c r="GFG166" s="985"/>
      <c r="GFH166" s="989"/>
      <c r="GFI166" s="978"/>
      <c r="GFJ166" s="980"/>
      <c r="GFK166" s="981"/>
      <c r="GFL166" s="982"/>
      <c r="GFM166" s="983"/>
      <c r="GFN166" s="984"/>
      <c r="GFO166" s="983"/>
      <c r="GFP166" s="984"/>
      <c r="GFQ166" s="985"/>
      <c r="GFR166" s="986"/>
      <c r="GFS166" s="983"/>
      <c r="GFT166" s="981"/>
      <c r="GFU166" s="985"/>
      <c r="GFV166" s="986"/>
      <c r="GFW166" s="987"/>
      <c r="GFX166" s="988"/>
      <c r="GFY166" s="985"/>
      <c r="GFZ166" s="989"/>
      <c r="GGA166" s="978"/>
      <c r="GGB166" s="980"/>
      <c r="GGC166" s="981"/>
      <c r="GGD166" s="982"/>
      <c r="GGE166" s="983"/>
      <c r="GGF166" s="984"/>
      <c r="GGG166" s="983"/>
      <c r="GGH166" s="984"/>
      <c r="GGI166" s="985"/>
      <c r="GGJ166" s="986"/>
      <c r="GGK166" s="983"/>
      <c r="GGL166" s="981"/>
      <c r="GGM166" s="985"/>
      <c r="GGN166" s="986"/>
      <c r="GGO166" s="987"/>
      <c r="GGP166" s="988"/>
      <c r="GGQ166" s="985"/>
      <c r="GGR166" s="989"/>
      <c r="GGS166" s="978"/>
      <c r="GGT166" s="980"/>
      <c r="GGU166" s="981"/>
      <c r="GGV166" s="982"/>
      <c r="GGW166" s="983"/>
      <c r="GGX166" s="984"/>
      <c r="GGY166" s="983"/>
      <c r="GGZ166" s="984"/>
      <c r="GHA166" s="985"/>
      <c r="GHB166" s="986"/>
      <c r="GHC166" s="983"/>
      <c r="GHD166" s="981"/>
      <c r="GHE166" s="985"/>
      <c r="GHF166" s="986"/>
      <c r="GHG166" s="987"/>
      <c r="GHH166" s="988"/>
      <c r="GHI166" s="985"/>
      <c r="GHJ166" s="989"/>
      <c r="GHK166" s="978"/>
      <c r="GHL166" s="980"/>
      <c r="GHM166" s="981"/>
      <c r="GHN166" s="982"/>
      <c r="GHO166" s="983"/>
      <c r="GHP166" s="984"/>
      <c r="GHQ166" s="983"/>
      <c r="GHR166" s="984"/>
      <c r="GHS166" s="985"/>
      <c r="GHT166" s="986"/>
      <c r="GHU166" s="983"/>
      <c r="GHV166" s="981"/>
      <c r="GHW166" s="985"/>
      <c r="GHX166" s="986"/>
      <c r="GHY166" s="987"/>
      <c r="GHZ166" s="988"/>
      <c r="GIA166" s="985"/>
      <c r="GIB166" s="989"/>
      <c r="GIC166" s="978"/>
      <c r="GID166" s="980"/>
      <c r="GIE166" s="981"/>
      <c r="GIF166" s="982"/>
      <c r="GIG166" s="983"/>
      <c r="GIH166" s="984"/>
      <c r="GII166" s="983"/>
      <c r="GIJ166" s="984"/>
      <c r="GIK166" s="985"/>
      <c r="GIL166" s="986"/>
      <c r="GIM166" s="983"/>
      <c r="GIN166" s="981"/>
      <c r="GIO166" s="985"/>
      <c r="GIP166" s="986"/>
      <c r="GIQ166" s="987"/>
      <c r="GIR166" s="988"/>
      <c r="GIS166" s="985"/>
      <c r="GIT166" s="989"/>
      <c r="GIU166" s="978"/>
      <c r="GIV166" s="980"/>
      <c r="GIW166" s="981"/>
      <c r="GIX166" s="982"/>
      <c r="GIY166" s="983"/>
      <c r="GIZ166" s="984"/>
      <c r="GJA166" s="983"/>
      <c r="GJB166" s="984"/>
      <c r="GJC166" s="985"/>
      <c r="GJD166" s="986"/>
      <c r="GJE166" s="983"/>
      <c r="GJF166" s="981"/>
      <c r="GJG166" s="985"/>
      <c r="GJH166" s="986"/>
      <c r="GJI166" s="987"/>
      <c r="GJJ166" s="988"/>
      <c r="GJK166" s="985"/>
      <c r="GJL166" s="989"/>
      <c r="GJM166" s="978"/>
      <c r="GJN166" s="980"/>
      <c r="GJO166" s="981"/>
      <c r="GJP166" s="982"/>
      <c r="GJQ166" s="983"/>
      <c r="GJR166" s="984"/>
      <c r="GJS166" s="983"/>
      <c r="GJT166" s="984"/>
      <c r="GJU166" s="985"/>
      <c r="GJV166" s="986"/>
      <c r="GJW166" s="983"/>
      <c r="GJX166" s="981"/>
      <c r="GJY166" s="985"/>
      <c r="GJZ166" s="986"/>
      <c r="GKA166" s="987"/>
      <c r="GKB166" s="988"/>
      <c r="GKC166" s="985"/>
      <c r="GKD166" s="989"/>
      <c r="GKE166" s="978"/>
      <c r="GKF166" s="980"/>
      <c r="GKG166" s="981"/>
      <c r="GKH166" s="982"/>
      <c r="GKI166" s="983"/>
      <c r="GKJ166" s="984"/>
      <c r="GKK166" s="983"/>
      <c r="GKL166" s="984"/>
      <c r="GKM166" s="985"/>
      <c r="GKN166" s="986"/>
      <c r="GKO166" s="983"/>
      <c r="GKP166" s="981"/>
      <c r="GKQ166" s="985"/>
      <c r="GKR166" s="986"/>
      <c r="GKS166" s="987"/>
      <c r="GKT166" s="988"/>
      <c r="GKU166" s="985"/>
      <c r="GKV166" s="989"/>
      <c r="GKW166" s="978"/>
      <c r="GKX166" s="980"/>
      <c r="GKY166" s="981"/>
      <c r="GKZ166" s="982"/>
      <c r="GLA166" s="983"/>
      <c r="GLB166" s="984"/>
      <c r="GLC166" s="983"/>
      <c r="GLD166" s="984"/>
      <c r="GLE166" s="985"/>
      <c r="GLF166" s="986"/>
      <c r="GLG166" s="983"/>
      <c r="GLH166" s="981"/>
      <c r="GLI166" s="985"/>
      <c r="GLJ166" s="986"/>
      <c r="GLK166" s="987"/>
      <c r="GLL166" s="988"/>
      <c r="GLM166" s="985"/>
      <c r="GLN166" s="989"/>
      <c r="GLO166" s="978"/>
      <c r="GLP166" s="980"/>
      <c r="GLQ166" s="981"/>
      <c r="GLR166" s="982"/>
      <c r="GLS166" s="983"/>
      <c r="GLT166" s="984"/>
      <c r="GLU166" s="983"/>
      <c r="GLV166" s="984"/>
      <c r="GLW166" s="985"/>
      <c r="GLX166" s="986"/>
      <c r="GLY166" s="983"/>
      <c r="GLZ166" s="981"/>
      <c r="GMA166" s="985"/>
      <c r="GMB166" s="986"/>
      <c r="GMC166" s="987"/>
      <c r="GMD166" s="988"/>
      <c r="GME166" s="985"/>
      <c r="GMF166" s="989"/>
      <c r="GMG166" s="978"/>
      <c r="GMH166" s="980"/>
      <c r="GMI166" s="981"/>
      <c r="GMJ166" s="982"/>
      <c r="GMK166" s="983"/>
      <c r="GML166" s="984"/>
      <c r="GMM166" s="983"/>
      <c r="GMN166" s="984"/>
      <c r="GMO166" s="985"/>
      <c r="GMP166" s="986"/>
      <c r="GMQ166" s="983"/>
      <c r="GMR166" s="981"/>
      <c r="GMS166" s="985"/>
      <c r="GMT166" s="986"/>
      <c r="GMU166" s="987"/>
      <c r="GMV166" s="988"/>
      <c r="GMW166" s="985"/>
      <c r="GMX166" s="989"/>
      <c r="GMY166" s="978"/>
      <c r="GMZ166" s="980"/>
      <c r="GNA166" s="981"/>
      <c r="GNB166" s="982"/>
      <c r="GNC166" s="983"/>
      <c r="GND166" s="984"/>
      <c r="GNE166" s="983"/>
      <c r="GNF166" s="984"/>
      <c r="GNG166" s="985"/>
      <c r="GNH166" s="986"/>
      <c r="GNI166" s="983"/>
      <c r="GNJ166" s="981"/>
      <c r="GNK166" s="985"/>
      <c r="GNL166" s="986"/>
      <c r="GNM166" s="987"/>
      <c r="GNN166" s="988"/>
      <c r="GNO166" s="985"/>
      <c r="GNP166" s="989"/>
      <c r="GNQ166" s="978"/>
      <c r="GNR166" s="980"/>
      <c r="GNS166" s="981"/>
      <c r="GNT166" s="982"/>
      <c r="GNU166" s="983"/>
      <c r="GNV166" s="984"/>
      <c r="GNW166" s="983"/>
      <c r="GNX166" s="984"/>
      <c r="GNY166" s="985"/>
      <c r="GNZ166" s="986"/>
      <c r="GOA166" s="983"/>
      <c r="GOB166" s="981"/>
      <c r="GOC166" s="985"/>
      <c r="GOD166" s="986"/>
      <c r="GOE166" s="987"/>
      <c r="GOF166" s="988"/>
      <c r="GOG166" s="985"/>
      <c r="GOH166" s="989"/>
      <c r="GOI166" s="978"/>
      <c r="GOJ166" s="980"/>
      <c r="GOK166" s="981"/>
      <c r="GOL166" s="982"/>
      <c r="GOM166" s="983"/>
      <c r="GON166" s="984"/>
      <c r="GOO166" s="983"/>
      <c r="GOP166" s="984"/>
      <c r="GOQ166" s="985"/>
      <c r="GOR166" s="986"/>
      <c r="GOS166" s="983"/>
      <c r="GOT166" s="981"/>
      <c r="GOU166" s="985"/>
      <c r="GOV166" s="986"/>
      <c r="GOW166" s="987"/>
      <c r="GOX166" s="988"/>
      <c r="GOY166" s="985"/>
      <c r="GOZ166" s="989"/>
      <c r="GPA166" s="978"/>
      <c r="GPB166" s="980"/>
      <c r="GPC166" s="981"/>
      <c r="GPD166" s="982"/>
      <c r="GPE166" s="983"/>
      <c r="GPF166" s="984"/>
      <c r="GPG166" s="983"/>
      <c r="GPH166" s="984"/>
      <c r="GPI166" s="985"/>
      <c r="GPJ166" s="986"/>
      <c r="GPK166" s="983"/>
      <c r="GPL166" s="981"/>
      <c r="GPM166" s="985"/>
      <c r="GPN166" s="986"/>
      <c r="GPO166" s="987"/>
      <c r="GPP166" s="988"/>
      <c r="GPQ166" s="985"/>
      <c r="GPR166" s="989"/>
      <c r="GPS166" s="978"/>
      <c r="GPT166" s="980"/>
      <c r="GPU166" s="981"/>
      <c r="GPV166" s="982"/>
      <c r="GPW166" s="983"/>
      <c r="GPX166" s="984"/>
      <c r="GPY166" s="983"/>
      <c r="GPZ166" s="984"/>
      <c r="GQA166" s="985"/>
      <c r="GQB166" s="986"/>
      <c r="GQC166" s="983"/>
      <c r="GQD166" s="981"/>
      <c r="GQE166" s="985"/>
      <c r="GQF166" s="986"/>
      <c r="GQG166" s="987"/>
      <c r="GQH166" s="988"/>
      <c r="GQI166" s="985"/>
      <c r="GQJ166" s="989"/>
      <c r="GQK166" s="978"/>
      <c r="GQL166" s="980"/>
      <c r="GQM166" s="981"/>
      <c r="GQN166" s="982"/>
      <c r="GQO166" s="983"/>
      <c r="GQP166" s="984"/>
      <c r="GQQ166" s="983"/>
      <c r="GQR166" s="984"/>
      <c r="GQS166" s="985"/>
      <c r="GQT166" s="986"/>
      <c r="GQU166" s="983"/>
      <c r="GQV166" s="981"/>
      <c r="GQW166" s="985"/>
      <c r="GQX166" s="986"/>
      <c r="GQY166" s="987"/>
      <c r="GQZ166" s="988"/>
      <c r="GRA166" s="985"/>
      <c r="GRB166" s="989"/>
      <c r="GRC166" s="978"/>
      <c r="GRD166" s="980"/>
      <c r="GRE166" s="981"/>
      <c r="GRF166" s="982"/>
      <c r="GRG166" s="983"/>
      <c r="GRH166" s="984"/>
      <c r="GRI166" s="983"/>
      <c r="GRJ166" s="984"/>
      <c r="GRK166" s="985"/>
      <c r="GRL166" s="986"/>
      <c r="GRM166" s="983"/>
      <c r="GRN166" s="981"/>
      <c r="GRO166" s="985"/>
      <c r="GRP166" s="986"/>
      <c r="GRQ166" s="987"/>
      <c r="GRR166" s="988"/>
      <c r="GRS166" s="985"/>
      <c r="GRT166" s="989"/>
      <c r="GRU166" s="978"/>
      <c r="GRV166" s="980"/>
      <c r="GRW166" s="981"/>
      <c r="GRX166" s="982"/>
      <c r="GRY166" s="983"/>
      <c r="GRZ166" s="984"/>
      <c r="GSA166" s="983"/>
      <c r="GSB166" s="984"/>
      <c r="GSC166" s="985"/>
      <c r="GSD166" s="986"/>
      <c r="GSE166" s="983"/>
      <c r="GSF166" s="981"/>
      <c r="GSG166" s="985"/>
      <c r="GSH166" s="986"/>
      <c r="GSI166" s="987"/>
      <c r="GSJ166" s="988"/>
      <c r="GSK166" s="985"/>
      <c r="GSL166" s="989"/>
      <c r="GSM166" s="978"/>
      <c r="GSN166" s="980"/>
      <c r="GSO166" s="981"/>
      <c r="GSP166" s="982"/>
      <c r="GSQ166" s="983"/>
      <c r="GSR166" s="984"/>
      <c r="GSS166" s="983"/>
      <c r="GST166" s="984"/>
      <c r="GSU166" s="985"/>
      <c r="GSV166" s="986"/>
      <c r="GSW166" s="983"/>
      <c r="GSX166" s="981"/>
      <c r="GSY166" s="985"/>
      <c r="GSZ166" s="986"/>
      <c r="GTA166" s="987"/>
      <c r="GTB166" s="988"/>
      <c r="GTC166" s="985"/>
      <c r="GTD166" s="989"/>
      <c r="GTE166" s="978"/>
      <c r="GTF166" s="980"/>
      <c r="GTG166" s="981"/>
      <c r="GTH166" s="982"/>
      <c r="GTI166" s="983"/>
      <c r="GTJ166" s="984"/>
      <c r="GTK166" s="983"/>
      <c r="GTL166" s="984"/>
      <c r="GTM166" s="985"/>
      <c r="GTN166" s="986"/>
      <c r="GTO166" s="983"/>
      <c r="GTP166" s="981"/>
      <c r="GTQ166" s="985"/>
      <c r="GTR166" s="986"/>
      <c r="GTS166" s="987"/>
      <c r="GTT166" s="988"/>
      <c r="GTU166" s="985"/>
      <c r="GTV166" s="989"/>
      <c r="GTW166" s="978"/>
      <c r="GTX166" s="980"/>
      <c r="GTY166" s="981"/>
      <c r="GTZ166" s="982"/>
      <c r="GUA166" s="983"/>
      <c r="GUB166" s="984"/>
      <c r="GUC166" s="983"/>
      <c r="GUD166" s="984"/>
      <c r="GUE166" s="985"/>
      <c r="GUF166" s="986"/>
      <c r="GUG166" s="983"/>
      <c r="GUH166" s="981"/>
      <c r="GUI166" s="985"/>
      <c r="GUJ166" s="986"/>
      <c r="GUK166" s="987"/>
      <c r="GUL166" s="988"/>
      <c r="GUM166" s="985"/>
      <c r="GUN166" s="989"/>
      <c r="GUO166" s="978"/>
      <c r="GUP166" s="980"/>
      <c r="GUQ166" s="981"/>
      <c r="GUR166" s="982"/>
      <c r="GUS166" s="983"/>
      <c r="GUT166" s="984"/>
      <c r="GUU166" s="983"/>
      <c r="GUV166" s="984"/>
      <c r="GUW166" s="985"/>
      <c r="GUX166" s="986"/>
      <c r="GUY166" s="983"/>
      <c r="GUZ166" s="981"/>
      <c r="GVA166" s="985"/>
      <c r="GVB166" s="986"/>
      <c r="GVC166" s="987"/>
      <c r="GVD166" s="988"/>
      <c r="GVE166" s="985"/>
      <c r="GVF166" s="989"/>
      <c r="GVG166" s="978"/>
      <c r="GVH166" s="980"/>
      <c r="GVI166" s="981"/>
      <c r="GVJ166" s="982"/>
      <c r="GVK166" s="983"/>
      <c r="GVL166" s="984"/>
      <c r="GVM166" s="983"/>
      <c r="GVN166" s="984"/>
      <c r="GVO166" s="985"/>
      <c r="GVP166" s="986"/>
      <c r="GVQ166" s="983"/>
      <c r="GVR166" s="981"/>
      <c r="GVS166" s="985"/>
      <c r="GVT166" s="986"/>
      <c r="GVU166" s="987"/>
      <c r="GVV166" s="988"/>
      <c r="GVW166" s="985"/>
      <c r="GVX166" s="989"/>
      <c r="GVY166" s="978"/>
      <c r="GVZ166" s="980"/>
      <c r="GWA166" s="981"/>
      <c r="GWB166" s="982"/>
      <c r="GWC166" s="983"/>
      <c r="GWD166" s="984"/>
      <c r="GWE166" s="983"/>
      <c r="GWF166" s="984"/>
      <c r="GWG166" s="985"/>
      <c r="GWH166" s="986"/>
      <c r="GWI166" s="983"/>
      <c r="GWJ166" s="981"/>
      <c r="GWK166" s="985"/>
      <c r="GWL166" s="986"/>
      <c r="GWM166" s="987"/>
      <c r="GWN166" s="988"/>
      <c r="GWO166" s="985"/>
      <c r="GWP166" s="989"/>
      <c r="GWQ166" s="978"/>
      <c r="GWR166" s="980"/>
      <c r="GWS166" s="981"/>
      <c r="GWT166" s="982"/>
      <c r="GWU166" s="983"/>
      <c r="GWV166" s="984"/>
      <c r="GWW166" s="983"/>
      <c r="GWX166" s="984"/>
      <c r="GWY166" s="985"/>
      <c r="GWZ166" s="986"/>
      <c r="GXA166" s="983"/>
      <c r="GXB166" s="981"/>
      <c r="GXC166" s="985"/>
      <c r="GXD166" s="986"/>
      <c r="GXE166" s="987"/>
      <c r="GXF166" s="988"/>
      <c r="GXG166" s="985"/>
      <c r="GXH166" s="989"/>
      <c r="GXI166" s="978"/>
      <c r="GXJ166" s="980"/>
      <c r="GXK166" s="981"/>
      <c r="GXL166" s="982"/>
      <c r="GXM166" s="983"/>
      <c r="GXN166" s="984"/>
      <c r="GXO166" s="983"/>
      <c r="GXP166" s="984"/>
      <c r="GXQ166" s="985"/>
      <c r="GXR166" s="986"/>
      <c r="GXS166" s="983"/>
      <c r="GXT166" s="981"/>
      <c r="GXU166" s="985"/>
      <c r="GXV166" s="986"/>
      <c r="GXW166" s="987"/>
      <c r="GXX166" s="988"/>
      <c r="GXY166" s="985"/>
      <c r="GXZ166" s="989"/>
      <c r="GYA166" s="978"/>
      <c r="GYB166" s="980"/>
      <c r="GYC166" s="981"/>
      <c r="GYD166" s="982"/>
      <c r="GYE166" s="983"/>
      <c r="GYF166" s="984"/>
      <c r="GYG166" s="983"/>
      <c r="GYH166" s="984"/>
      <c r="GYI166" s="985"/>
      <c r="GYJ166" s="986"/>
      <c r="GYK166" s="983"/>
      <c r="GYL166" s="981"/>
      <c r="GYM166" s="985"/>
      <c r="GYN166" s="986"/>
      <c r="GYO166" s="987"/>
      <c r="GYP166" s="988"/>
      <c r="GYQ166" s="985"/>
      <c r="GYR166" s="989"/>
      <c r="GYS166" s="978"/>
      <c r="GYT166" s="980"/>
      <c r="GYU166" s="981"/>
      <c r="GYV166" s="982"/>
      <c r="GYW166" s="983"/>
      <c r="GYX166" s="984"/>
      <c r="GYY166" s="983"/>
      <c r="GYZ166" s="984"/>
      <c r="GZA166" s="985"/>
      <c r="GZB166" s="986"/>
      <c r="GZC166" s="983"/>
      <c r="GZD166" s="981"/>
      <c r="GZE166" s="985"/>
      <c r="GZF166" s="986"/>
      <c r="GZG166" s="987"/>
      <c r="GZH166" s="988"/>
      <c r="GZI166" s="985"/>
      <c r="GZJ166" s="989"/>
      <c r="GZK166" s="978"/>
      <c r="GZL166" s="980"/>
      <c r="GZM166" s="981"/>
      <c r="GZN166" s="982"/>
      <c r="GZO166" s="983"/>
      <c r="GZP166" s="984"/>
      <c r="GZQ166" s="983"/>
      <c r="GZR166" s="984"/>
      <c r="GZS166" s="985"/>
      <c r="GZT166" s="986"/>
      <c r="GZU166" s="983"/>
      <c r="GZV166" s="981"/>
      <c r="GZW166" s="985"/>
      <c r="GZX166" s="986"/>
      <c r="GZY166" s="987"/>
      <c r="GZZ166" s="988"/>
      <c r="HAA166" s="985"/>
      <c r="HAB166" s="989"/>
      <c r="HAC166" s="978"/>
      <c r="HAD166" s="980"/>
      <c r="HAE166" s="981"/>
      <c r="HAF166" s="982"/>
      <c r="HAG166" s="983"/>
      <c r="HAH166" s="984"/>
      <c r="HAI166" s="983"/>
      <c r="HAJ166" s="984"/>
      <c r="HAK166" s="985"/>
      <c r="HAL166" s="986"/>
      <c r="HAM166" s="983"/>
      <c r="HAN166" s="981"/>
      <c r="HAO166" s="985"/>
      <c r="HAP166" s="986"/>
      <c r="HAQ166" s="987"/>
      <c r="HAR166" s="988"/>
      <c r="HAS166" s="985"/>
      <c r="HAT166" s="989"/>
      <c r="HAU166" s="978"/>
      <c r="HAV166" s="980"/>
      <c r="HAW166" s="981"/>
      <c r="HAX166" s="982"/>
      <c r="HAY166" s="983"/>
      <c r="HAZ166" s="984"/>
      <c r="HBA166" s="983"/>
      <c r="HBB166" s="984"/>
      <c r="HBC166" s="985"/>
      <c r="HBD166" s="986"/>
      <c r="HBE166" s="983"/>
      <c r="HBF166" s="981"/>
      <c r="HBG166" s="985"/>
      <c r="HBH166" s="986"/>
      <c r="HBI166" s="987"/>
      <c r="HBJ166" s="988"/>
      <c r="HBK166" s="985"/>
      <c r="HBL166" s="989"/>
      <c r="HBM166" s="978"/>
      <c r="HBN166" s="980"/>
      <c r="HBO166" s="981"/>
      <c r="HBP166" s="982"/>
      <c r="HBQ166" s="983"/>
      <c r="HBR166" s="984"/>
      <c r="HBS166" s="983"/>
      <c r="HBT166" s="984"/>
      <c r="HBU166" s="985"/>
      <c r="HBV166" s="986"/>
      <c r="HBW166" s="983"/>
      <c r="HBX166" s="981"/>
      <c r="HBY166" s="985"/>
      <c r="HBZ166" s="986"/>
      <c r="HCA166" s="987"/>
      <c r="HCB166" s="988"/>
      <c r="HCC166" s="985"/>
      <c r="HCD166" s="989"/>
      <c r="HCE166" s="978"/>
      <c r="HCF166" s="980"/>
      <c r="HCG166" s="981"/>
      <c r="HCH166" s="982"/>
      <c r="HCI166" s="983"/>
      <c r="HCJ166" s="984"/>
      <c r="HCK166" s="983"/>
      <c r="HCL166" s="984"/>
      <c r="HCM166" s="985"/>
      <c r="HCN166" s="986"/>
      <c r="HCO166" s="983"/>
      <c r="HCP166" s="981"/>
      <c r="HCQ166" s="985"/>
      <c r="HCR166" s="986"/>
      <c r="HCS166" s="987"/>
      <c r="HCT166" s="988"/>
      <c r="HCU166" s="985"/>
      <c r="HCV166" s="989"/>
      <c r="HCW166" s="978"/>
      <c r="HCX166" s="980"/>
      <c r="HCY166" s="981"/>
      <c r="HCZ166" s="982"/>
      <c r="HDA166" s="983"/>
      <c r="HDB166" s="984"/>
      <c r="HDC166" s="983"/>
      <c r="HDD166" s="984"/>
      <c r="HDE166" s="985"/>
      <c r="HDF166" s="986"/>
      <c r="HDG166" s="983"/>
      <c r="HDH166" s="981"/>
      <c r="HDI166" s="985"/>
      <c r="HDJ166" s="986"/>
      <c r="HDK166" s="987"/>
      <c r="HDL166" s="988"/>
      <c r="HDM166" s="985"/>
      <c r="HDN166" s="989"/>
      <c r="HDO166" s="978"/>
      <c r="HDP166" s="980"/>
      <c r="HDQ166" s="981"/>
      <c r="HDR166" s="982"/>
      <c r="HDS166" s="983"/>
      <c r="HDT166" s="984"/>
      <c r="HDU166" s="983"/>
      <c r="HDV166" s="984"/>
      <c r="HDW166" s="985"/>
      <c r="HDX166" s="986"/>
      <c r="HDY166" s="983"/>
      <c r="HDZ166" s="981"/>
      <c r="HEA166" s="985"/>
      <c r="HEB166" s="986"/>
      <c r="HEC166" s="987"/>
      <c r="HED166" s="988"/>
      <c r="HEE166" s="985"/>
      <c r="HEF166" s="989"/>
      <c r="HEG166" s="978"/>
      <c r="HEH166" s="980"/>
      <c r="HEI166" s="981"/>
      <c r="HEJ166" s="982"/>
      <c r="HEK166" s="983"/>
      <c r="HEL166" s="984"/>
      <c r="HEM166" s="983"/>
      <c r="HEN166" s="984"/>
      <c r="HEO166" s="985"/>
      <c r="HEP166" s="986"/>
      <c r="HEQ166" s="983"/>
      <c r="HER166" s="981"/>
      <c r="HES166" s="985"/>
      <c r="HET166" s="986"/>
      <c r="HEU166" s="987"/>
      <c r="HEV166" s="988"/>
      <c r="HEW166" s="985"/>
      <c r="HEX166" s="989"/>
      <c r="HEY166" s="978"/>
      <c r="HEZ166" s="980"/>
      <c r="HFA166" s="981"/>
      <c r="HFB166" s="982"/>
      <c r="HFC166" s="983"/>
      <c r="HFD166" s="984"/>
      <c r="HFE166" s="983"/>
      <c r="HFF166" s="984"/>
      <c r="HFG166" s="985"/>
      <c r="HFH166" s="986"/>
      <c r="HFI166" s="983"/>
      <c r="HFJ166" s="981"/>
      <c r="HFK166" s="985"/>
      <c r="HFL166" s="986"/>
      <c r="HFM166" s="987"/>
      <c r="HFN166" s="988"/>
      <c r="HFO166" s="985"/>
      <c r="HFP166" s="989"/>
      <c r="HFQ166" s="978"/>
      <c r="HFR166" s="980"/>
      <c r="HFS166" s="981"/>
      <c r="HFT166" s="982"/>
      <c r="HFU166" s="983"/>
      <c r="HFV166" s="984"/>
      <c r="HFW166" s="983"/>
      <c r="HFX166" s="984"/>
      <c r="HFY166" s="985"/>
      <c r="HFZ166" s="986"/>
      <c r="HGA166" s="983"/>
      <c r="HGB166" s="981"/>
      <c r="HGC166" s="985"/>
      <c r="HGD166" s="986"/>
      <c r="HGE166" s="987"/>
      <c r="HGF166" s="988"/>
      <c r="HGG166" s="985"/>
      <c r="HGH166" s="989"/>
      <c r="HGI166" s="978"/>
      <c r="HGJ166" s="980"/>
      <c r="HGK166" s="981"/>
      <c r="HGL166" s="982"/>
      <c r="HGM166" s="983"/>
      <c r="HGN166" s="984"/>
      <c r="HGO166" s="983"/>
      <c r="HGP166" s="984"/>
      <c r="HGQ166" s="985"/>
      <c r="HGR166" s="986"/>
      <c r="HGS166" s="983"/>
      <c r="HGT166" s="981"/>
      <c r="HGU166" s="985"/>
      <c r="HGV166" s="986"/>
      <c r="HGW166" s="987"/>
      <c r="HGX166" s="988"/>
      <c r="HGY166" s="985"/>
      <c r="HGZ166" s="989"/>
      <c r="HHA166" s="978"/>
      <c r="HHB166" s="980"/>
      <c r="HHC166" s="981"/>
      <c r="HHD166" s="982"/>
      <c r="HHE166" s="983"/>
      <c r="HHF166" s="984"/>
      <c r="HHG166" s="983"/>
      <c r="HHH166" s="984"/>
      <c r="HHI166" s="985"/>
      <c r="HHJ166" s="986"/>
      <c r="HHK166" s="983"/>
      <c r="HHL166" s="981"/>
      <c r="HHM166" s="985"/>
      <c r="HHN166" s="986"/>
      <c r="HHO166" s="987"/>
      <c r="HHP166" s="988"/>
      <c r="HHQ166" s="985"/>
      <c r="HHR166" s="989"/>
      <c r="HHS166" s="978"/>
      <c r="HHT166" s="980"/>
      <c r="HHU166" s="981"/>
      <c r="HHV166" s="982"/>
      <c r="HHW166" s="983"/>
      <c r="HHX166" s="984"/>
      <c r="HHY166" s="983"/>
      <c r="HHZ166" s="984"/>
      <c r="HIA166" s="985"/>
      <c r="HIB166" s="986"/>
      <c r="HIC166" s="983"/>
      <c r="HID166" s="981"/>
      <c r="HIE166" s="985"/>
      <c r="HIF166" s="986"/>
      <c r="HIG166" s="987"/>
      <c r="HIH166" s="988"/>
      <c r="HII166" s="985"/>
      <c r="HIJ166" s="989"/>
      <c r="HIK166" s="978"/>
      <c r="HIL166" s="980"/>
      <c r="HIM166" s="981"/>
      <c r="HIN166" s="982"/>
      <c r="HIO166" s="983"/>
      <c r="HIP166" s="984"/>
      <c r="HIQ166" s="983"/>
      <c r="HIR166" s="984"/>
      <c r="HIS166" s="985"/>
      <c r="HIT166" s="986"/>
      <c r="HIU166" s="983"/>
      <c r="HIV166" s="981"/>
      <c r="HIW166" s="985"/>
      <c r="HIX166" s="986"/>
      <c r="HIY166" s="987"/>
      <c r="HIZ166" s="988"/>
      <c r="HJA166" s="985"/>
      <c r="HJB166" s="989"/>
      <c r="HJC166" s="978"/>
      <c r="HJD166" s="980"/>
      <c r="HJE166" s="981"/>
      <c r="HJF166" s="982"/>
      <c r="HJG166" s="983"/>
      <c r="HJH166" s="984"/>
      <c r="HJI166" s="983"/>
      <c r="HJJ166" s="984"/>
      <c r="HJK166" s="985"/>
      <c r="HJL166" s="986"/>
      <c r="HJM166" s="983"/>
      <c r="HJN166" s="981"/>
      <c r="HJO166" s="985"/>
      <c r="HJP166" s="986"/>
      <c r="HJQ166" s="987"/>
      <c r="HJR166" s="988"/>
      <c r="HJS166" s="985"/>
      <c r="HJT166" s="989"/>
      <c r="HJU166" s="978"/>
      <c r="HJV166" s="980"/>
      <c r="HJW166" s="981"/>
      <c r="HJX166" s="982"/>
      <c r="HJY166" s="983"/>
      <c r="HJZ166" s="984"/>
      <c r="HKA166" s="983"/>
      <c r="HKB166" s="984"/>
      <c r="HKC166" s="985"/>
      <c r="HKD166" s="986"/>
      <c r="HKE166" s="983"/>
      <c r="HKF166" s="981"/>
      <c r="HKG166" s="985"/>
      <c r="HKH166" s="986"/>
      <c r="HKI166" s="987"/>
      <c r="HKJ166" s="988"/>
      <c r="HKK166" s="985"/>
      <c r="HKL166" s="989"/>
      <c r="HKM166" s="978"/>
      <c r="HKN166" s="980"/>
      <c r="HKO166" s="981"/>
      <c r="HKP166" s="982"/>
      <c r="HKQ166" s="983"/>
      <c r="HKR166" s="984"/>
      <c r="HKS166" s="983"/>
      <c r="HKT166" s="984"/>
      <c r="HKU166" s="985"/>
      <c r="HKV166" s="986"/>
      <c r="HKW166" s="983"/>
      <c r="HKX166" s="981"/>
      <c r="HKY166" s="985"/>
      <c r="HKZ166" s="986"/>
      <c r="HLA166" s="987"/>
      <c r="HLB166" s="988"/>
      <c r="HLC166" s="985"/>
      <c r="HLD166" s="989"/>
      <c r="HLE166" s="978"/>
      <c r="HLF166" s="980"/>
      <c r="HLG166" s="981"/>
      <c r="HLH166" s="982"/>
      <c r="HLI166" s="983"/>
      <c r="HLJ166" s="984"/>
      <c r="HLK166" s="983"/>
      <c r="HLL166" s="984"/>
      <c r="HLM166" s="985"/>
      <c r="HLN166" s="986"/>
      <c r="HLO166" s="983"/>
      <c r="HLP166" s="981"/>
      <c r="HLQ166" s="985"/>
      <c r="HLR166" s="986"/>
      <c r="HLS166" s="987"/>
      <c r="HLT166" s="988"/>
      <c r="HLU166" s="985"/>
      <c r="HLV166" s="989"/>
      <c r="HLW166" s="978"/>
      <c r="HLX166" s="980"/>
      <c r="HLY166" s="981"/>
      <c r="HLZ166" s="982"/>
      <c r="HMA166" s="983"/>
      <c r="HMB166" s="984"/>
      <c r="HMC166" s="983"/>
      <c r="HMD166" s="984"/>
      <c r="HME166" s="985"/>
      <c r="HMF166" s="986"/>
      <c r="HMG166" s="983"/>
      <c r="HMH166" s="981"/>
      <c r="HMI166" s="985"/>
      <c r="HMJ166" s="986"/>
      <c r="HMK166" s="987"/>
      <c r="HML166" s="988"/>
      <c r="HMM166" s="985"/>
      <c r="HMN166" s="989"/>
      <c r="HMO166" s="978"/>
      <c r="HMP166" s="980"/>
      <c r="HMQ166" s="981"/>
      <c r="HMR166" s="982"/>
      <c r="HMS166" s="983"/>
      <c r="HMT166" s="984"/>
      <c r="HMU166" s="983"/>
      <c r="HMV166" s="984"/>
      <c r="HMW166" s="985"/>
      <c r="HMX166" s="986"/>
      <c r="HMY166" s="983"/>
      <c r="HMZ166" s="981"/>
      <c r="HNA166" s="985"/>
      <c r="HNB166" s="986"/>
      <c r="HNC166" s="987"/>
      <c r="HND166" s="988"/>
      <c r="HNE166" s="985"/>
      <c r="HNF166" s="989"/>
      <c r="HNG166" s="978"/>
      <c r="HNH166" s="980"/>
      <c r="HNI166" s="981"/>
      <c r="HNJ166" s="982"/>
      <c r="HNK166" s="983"/>
      <c r="HNL166" s="984"/>
      <c r="HNM166" s="983"/>
      <c r="HNN166" s="984"/>
      <c r="HNO166" s="985"/>
      <c r="HNP166" s="986"/>
      <c r="HNQ166" s="983"/>
      <c r="HNR166" s="981"/>
      <c r="HNS166" s="985"/>
      <c r="HNT166" s="986"/>
      <c r="HNU166" s="987"/>
      <c r="HNV166" s="988"/>
      <c r="HNW166" s="985"/>
      <c r="HNX166" s="989"/>
      <c r="HNY166" s="978"/>
      <c r="HNZ166" s="980"/>
      <c r="HOA166" s="981"/>
      <c r="HOB166" s="982"/>
      <c r="HOC166" s="983"/>
      <c r="HOD166" s="984"/>
      <c r="HOE166" s="983"/>
      <c r="HOF166" s="984"/>
      <c r="HOG166" s="985"/>
      <c r="HOH166" s="986"/>
      <c r="HOI166" s="983"/>
      <c r="HOJ166" s="981"/>
      <c r="HOK166" s="985"/>
      <c r="HOL166" s="986"/>
      <c r="HOM166" s="987"/>
      <c r="HON166" s="988"/>
      <c r="HOO166" s="985"/>
      <c r="HOP166" s="989"/>
      <c r="HOQ166" s="978"/>
      <c r="HOR166" s="980"/>
      <c r="HOS166" s="981"/>
      <c r="HOT166" s="982"/>
      <c r="HOU166" s="983"/>
      <c r="HOV166" s="984"/>
      <c r="HOW166" s="983"/>
      <c r="HOX166" s="984"/>
      <c r="HOY166" s="985"/>
      <c r="HOZ166" s="986"/>
      <c r="HPA166" s="983"/>
      <c r="HPB166" s="981"/>
      <c r="HPC166" s="985"/>
      <c r="HPD166" s="986"/>
      <c r="HPE166" s="987"/>
      <c r="HPF166" s="988"/>
      <c r="HPG166" s="985"/>
      <c r="HPH166" s="989"/>
      <c r="HPI166" s="978"/>
      <c r="HPJ166" s="980"/>
      <c r="HPK166" s="981"/>
      <c r="HPL166" s="982"/>
      <c r="HPM166" s="983"/>
      <c r="HPN166" s="984"/>
      <c r="HPO166" s="983"/>
      <c r="HPP166" s="984"/>
      <c r="HPQ166" s="985"/>
      <c r="HPR166" s="986"/>
      <c r="HPS166" s="983"/>
      <c r="HPT166" s="981"/>
      <c r="HPU166" s="985"/>
      <c r="HPV166" s="986"/>
      <c r="HPW166" s="987"/>
      <c r="HPX166" s="988"/>
      <c r="HPY166" s="985"/>
      <c r="HPZ166" s="989"/>
      <c r="HQA166" s="978"/>
      <c r="HQB166" s="980"/>
      <c r="HQC166" s="981"/>
      <c r="HQD166" s="982"/>
      <c r="HQE166" s="983"/>
      <c r="HQF166" s="984"/>
      <c r="HQG166" s="983"/>
      <c r="HQH166" s="984"/>
      <c r="HQI166" s="985"/>
      <c r="HQJ166" s="986"/>
      <c r="HQK166" s="983"/>
      <c r="HQL166" s="981"/>
      <c r="HQM166" s="985"/>
      <c r="HQN166" s="986"/>
      <c r="HQO166" s="987"/>
      <c r="HQP166" s="988"/>
      <c r="HQQ166" s="985"/>
      <c r="HQR166" s="989"/>
      <c r="HQS166" s="978"/>
      <c r="HQT166" s="980"/>
      <c r="HQU166" s="981"/>
      <c r="HQV166" s="982"/>
      <c r="HQW166" s="983"/>
      <c r="HQX166" s="984"/>
      <c r="HQY166" s="983"/>
      <c r="HQZ166" s="984"/>
      <c r="HRA166" s="985"/>
      <c r="HRB166" s="986"/>
      <c r="HRC166" s="983"/>
      <c r="HRD166" s="981"/>
      <c r="HRE166" s="985"/>
      <c r="HRF166" s="986"/>
      <c r="HRG166" s="987"/>
      <c r="HRH166" s="988"/>
      <c r="HRI166" s="985"/>
      <c r="HRJ166" s="989"/>
      <c r="HRK166" s="978"/>
      <c r="HRL166" s="980"/>
      <c r="HRM166" s="981"/>
      <c r="HRN166" s="982"/>
      <c r="HRO166" s="983"/>
      <c r="HRP166" s="984"/>
      <c r="HRQ166" s="983"/>
      <c r="HRR166" s="984"/>
      <c r="HRS166" s="985"/>
      <c r="HRT166" s="986"/>
      <c r="HRU166" s="983"/>
      <c r="HRV166" s="981"/>
      <c r="HRW166" s="985"/>
      <c r="HRX166" s="986"/>
      <c r="HRY166" s="987"/>
      <c r="HRZ166" s="988"/>
      <c r="HSA166" s="985"/>
      <c r="HSB166" s="989"/>
      <c r="HSC166" s="978"/>
      <c r="HSD166" s="980"/>
      <c r="HSE166" s="981"/>
      <c r="HSF166" s="982"/>
      <c r="HSG166" s="983"/>
      <c r="HSH166" s="984"/>
      <c r="HSI166" s="983"/>
      <c r="HSJ166" s="984"/>
      <c r="HSK166" s="985"/>
      <c r="HSL166" s="986"/>
      <c r="HSM166" s="983"/>
      <c r="HSN166" s="981"/>
      <c r="HSO166" s="985"/>
      <c r="HSP166" s="986"/>
      <c r="HSQ166" s="987"/>
      <c r="HSR166" s="988"/>
      <c r="HSS166" s="985"/>
      <c r="HST166" s="989"/>
      <c r="HSU166" s="978"/>
      <c r="HSV166" s="980"/>
      <c r="HSW166" s="981"/>
      <c r="HSX166" s="982"/>
      <c r="HSY166" s="983"/>
      <c r="HSZ166" s="984"/>
      <c r="HTA166" s="983"/>
      <c r="HTB166" s="984"/>
      <c r="HTC166" s="985"/>
      <c r="HTD166" s="986"/>
      <c r="HTE166" s="983"/>
      <c r="HTF166" s="981"/>
      <c r="HTG166" s="985"/>
      <c r="HTH166" s="986"/>
      <c r="HTI166" s="987"/>
      <c r="HTJ166" s="988"/>
      <c r="HTK166" s="985"/>
      <c r="HTL166" s="989"/>
      <c r="HTM166" s="978"/>
      <c r="HTN166" s="980"/>
      <c r="HTO166" s="981"/>
      <c r="HTP166" s="982"/>
      <c r="HTQ166" s="983"/>
      <c r="HTR166" s="984"/>
      <c r="HTS166" s="983"/>
      <c r="HTT166" s="984"/>
      <c r="HTU166" s="985"/>
      <c r="HTV166" s="986"/>
      <c r="HTW166" s="983"/>
      <c r="HTX166" s="981"/>
      <c r="HTY166" s="985"/>
      <c r="HTZ166" s="986"/>
      <c r="HUA166" s="987"/>
      <c r="HUB166" s="988"/>
      <c r="HUC166" s="985"/>
      <c r="HUD166" s="989"/>
      <c r="HUE166" s="978"/>
      <c r="HUF166" s="980"/>
      <c r="HUG166" s="981"/>
      <c r="HUH166" s="982"/>
      <c r="HUI166" s="983"/>
      <c r="HUJ166" s="984"/>
      <c r="HUK166" s="983"/>
      <c r="HUL166" s="984"/>
      <c r="HUM166" s="985"/>
      <c r="HUN166" s="986"/>
      <c r="HUO166" s="983"/>
      <c r="HUP166" s="981"/>
      <c r="HUQ166" s="985"/>
      <c r="HUR166" s="986"/>
      <c r="HUS166" s="987"/>
      <c r="HUT166" s="988"/>
      <c r="HUU166" s="985"/>
      <c r="HUV166" s="989"/>
      <c r="HUW166" s="978"/>
      <c r="HUX166" s="980"/>
      <c r="HUY166" s="981"/>
      <c r="HUZ166" s="982"/>
      <c r="HVA166" s="983"/>
      <c r="HVB166" s="984"/>
      <c r="HVC166" s="983"/>
      <c r="HVD166" s="984"/>
      <c r="HVE166" s="985"/>
      <c r="HVF166" s="986"/>
      <c r="HVG166" s="983"/>
      <c r="HVH166" s="981"/>
      <c r="HVI166" s="985"/>
      <c r="HVJ166" s="986"/>
      <c r="HVK166" s="987"/>
      <c r="HVL166" s="988"/>
      <c r="HVM166" s="985"/>
      <c r="HVN166" s="989"/>
      <c r="HVO166" s="978"/>
      <c r="HVP166" s="980"/>
      <c r="HVQ166" s="981"/>
      <c r="HVR166" s="982"/>
      <c r="HVS166" s="983"/>
      <c r="HVT166" s="984"/>
      <c r="HVU166" s="983"/>
      <c r="HVV166" s="984"/>
      <c r="HVW166" s="985"/>
      <c r="HVX166" s="986"/>
      <c r="HVY166" s="983"/>
      <c r="HVZ166" s="981"/>
      <c r="HWA166" s="985"/>
      <c r="HWB166" s="986"/>
      <c r="HWC166" s="987"/>
      <c r="HWD166" s="988"/>
      <c r="HWE166" s="985"/>
      <c r="HWF166" s="989"/>
      <c r="HWG166" s="978"/>
      <c r="HWH166" s="980"/>
      <c r="HWI166" s="981"/>
      <c r="HWJ166" s="982"/>
      <c r="HWK166" s="983"/>
      <c r="HWL166" s="984"/>
      <c r="HWM166" s="983"/>
      <c r="HWN166" s="984"/>
      <c r="HWO166" s="985"/>
      <c r="HWP166" s="986"/>
      <c r="HWQ166" s="983"/>
      <c r="HWR166" s="981"/>
      <c r="HWS166" s="985"/>
      <c r="HWT166" s="986"/>
      <c r="HWU166" s="987"/>
      <c r="HWV166" s="988"/>
      <c r="HWW166" s="985"/>
      <c r="HWX166" s="989"/>
      <c r="HWY166" s="978"/>
      <c r="HWZ166" s="980"/>
      <c r="HXA166" s="981"/>
      <c r="HXB166" s="982"/>
      <c r="HXC166" s="983"/>
      <c r="HXD166" s="984"/>
      <c r="HXE166" s="983"/>
      <c r="HXF166" s="984"/>
      <c r="HXG166" s="985"/>
      <c r="HXH166" s="986"/>
      <c r="HXI166" s="983"/>
      <c r="HXJ166" s="981"/>
      <c r="HXK166" s="985"/>
      <c r="HXL166" s="986"/>
      <c r="HXM166" s="987"/>
      <c r="HXN166" s="988"/>
      <c r="HXO166" s="985"/>
      <c r="HXP166" s="989"/>
      <c r="HXQ166" s="978"/>
      <c r="HXR166" s="980"/>
      <c r="HXS166" s="981"/>
      <c r="HXT166" s="982"/>
      <c r="HXU166" s="983"/>
      <c r="HXV166" s="984"/>
      <c r="HXW166" s="983"/>
      <c r="HXX166" s="984"/>
      <c r="HXY166" s="985"/>
      <c r="HXZ166" s="986"/>
      <c r="HYA166" s="983"/>
      <c r="HYB166" s="981"/>
      <c r="HYC166" s="985"/>
      <c r="HYD166" s="986"/>
      <c r="HYE166" s="987"/>
      <c r="HYF166" s="988"/>
      <c r="HYG166" s="985"/>
      <c r="HYH166" s="989"/>
      <c r="HYI166" s="978"/>
      <c r="HYJ166" s="980"/>
      <c r="HYK166" s="981"/>
      <c r="HYL166" s="982"/>
      <c r="HYM166" s="983"/>
      <c r="HYN166" s="984"/>
      <c r="HYO166" s="983"/>
      <c r="HYP166" s="984"/>
      <c r="HYQ166" s="985"/>
      <c r="HYR166" s="986"/>
      <c r="HYS166" s="983"/>
      <c r="HYT166" s="981"/>
      <c r="HYU166" s="985"/>
      <c r="HYV166" s="986"/>
      <c r="HYW166" s="987"/>
      <c r="HYX166" s="988"/>
      <c r="HYY166" s="985"/>
      <c r="HYZ166" s="989"/>
      <c r="HZA166" s="978"/>
      <c r="HZB166" s="980"/>
      <c r="HZC166" s="981"/>
      <c r="HZD166" s="982"/>
      <c r="HZE166" s="983"/>
      <c r="HZF166" s="984"/>
      <c r="HZG166" s="983"/>
      <c r="HZH166" s="984"/>
      <c r="HZI166" s="985"/>
      <c r="HZJ166" s="986"/>
      <c r="HZK166" s="983"/>
      <c r="HZL166" s="981"/>
      <c r="HZM166" s="985"/>
      <c r="HZN166" s="986"/>
      <c r="HZO166" s="987"/>
      <c r="HZP166" s="988"/>
      <c r="HZQ166" s="985"/>
      <c r="HZR166" s="989"/>
      <c r="HZS166" s="978"/>
      <c r="HZT166" s="980"/>
      <c r="HZU166" s="981"/>
      <c r="HZV166" s="982"/>
      <c r="HZW166" s="983"/>
      <c r="HZX166" s="984"/>
      <c r="HZY166" s="983"/>
      <c r="HZZ166" s="984"/>
      <c r="IAA166" s="985"/>
      <c r="IAB166" s="986"/>
      <c r="IAC166" s="983"/>
      <c r="IAD166" s="981"/>
      <c r="IAE166" s="985"/>
      <c r="IAF166" s="986"/>
      <c r="IAG166" s="987"/>
      <c r="IAH166" s="988"/>
      <c r="IAI166" s="985"/>
      <c r="IAJ166" s="989"/>
      <c r="IAK166" s="978"/>
      <c r="IAL166" s="980"/>
      <c r="IAM166" s="981"/>
      <c r="IAN166" s="982"/>
      <c r="IAO166" s="983"/>
      <c r="IAP166" s="984"/>
      <c r="IAQ166" s="983"/>
      <c r="IAR166" s="984"/>
      <c r="IAS166" s="985"/>
      <c r="IAT166" s="986"/>
      <c r="IAU166" s="983"/>
      <c r="IAV166" s="981"/>
      <c r="IAW166" s="985"/>
      <c r="IAX166" s="986"/>
      <c r="IAY166" s="987"/>
      <c r="IAZ166" s="988"/>
      <c r="IBA166" s="985"/>
      <c r="IBB166" s="989"/>
      <c r="IBC166" s="978"/>
      <c r="IBD166" s="980"/>
      <c r="IBE166" s="981"/>
      <c r="IBF166" s="982"/>
      <c r="IBG166" s="983"/>
      <c r="IBH166" s="984"/>
      <c r="IBI166" s="983"/>
      <c r="IBJ166" s="984"/>
      <c r="IBK166" s="985"/>
      <c r="IBL166" s="986"/>
      <c r="IBM166" s="983"/>
      <c r="IBN166" s="981"/>
      <c r="IBO166" s="985"/>
      <c r="IBP166" s="986"/>
      <c r="IBQ166" s="987"/>
      <c r="IBR166" s="988"/>
      <c r="IBS166" s="985"/>
      <c r="IBT166" s="989"/>
      <c r="IBU166" s="978"/>
      <c r="IBV166" s="980"/>
      <c r="IBW166" s="981"/>
      <c r="IBX166" s="982"/>
      <c r="IBY166" s="983"/>
      <c r="IBZ166" s="984"/>
      <c r="ICA166" s="983"/>
      <c r="ICB166" s="984"/>
      <c r="ICC166" s="985"/>
      <c r="ICD166" s="986"/>
      <c r="ICE166" s="983"/>
      <c r="ICF166" s="981"/>
      <c r="ICG166" s="985"/>
      <c r="ICH166" s="986"/>
      <c r="ICI166" s="987"/>
      <c r="ICJ166" s="988"/>
      <c r="ICK166" s="985"/>
      <c r="ICL166" s="989"/>
      <c r="ICM166" s="978"/>
      <c r="ICN166" s="980"/>
      <c r="ICO166" s="981"/>
      <c r="ICP166" s="982"/>
      <c r="ICQ166" s="983"/>
      <c r="ICR166" s="984"/>
      <c r="ICS166" s="983"/>
      <c r="ICT166" s="984"/>
      <c r="ICU166" s="985"/>
      <c r="ICV166" s="986"/>
      <c r="ICW166" s="983"/>
      <c r="ICX166" s="981"/>
      <c r="ICY166" s="985"/>
      <c r="ICZ166" s="986"/>
      <c r="IDA166" s="987"/>
      <c r="IDB166" s="988"/>
      <c r="IDC166" s="985"/>
      <c r="IDD166" s="989"/>
      <c r="IDE166" s="978"/>
      <c r="IDF166" s="980"/>
      <c r="IDG166" s="981"/>
      <c r="IDH166" s="982"/>
      <c r="IDI166" s="983"/>
      <c r="IDJ166" s="984"/>
      <c r="IDK166" s="983"/>
      <c r="IDL166" s="984"/>
      <c r="IDM166" s="985"/>
      <c r="IDN166" s="986"/>
      <c r="IDO166" s="983"/>
      <c r="IDP166" s="981"/>
      <c r="IDQ166" s="985"/>
      <c r="IDR166" s="986"/>
      <c r="IDS166" s="987"/>
      <c r="IDT166" s="988"/>
      <c r="IDU166" s="985"/>
      <c r="IDV166" s="989"/>
      <c r="IDW166" s="978"/>
      <c r="IDX166" s="980"/>
      <c r="IDY166" s="981"/>
      <c r="IDZ166" s="982"/>
      <c r="IEA166" s="983"/>
      <c r="IEB166" s="984"/>
      <c r="IEC166" s="983"/>
      <c r="IED166" s="984"/>
      <c r="IEE166" s="985"/>
      <c r="IEF166" s="986"/>
      <c r="IEG166" s="983"/>
      <c r="IEH166" s="981"/>
      <c r="IEI166" s="985"/>
      <c r="IEJ166" s="986"/>
      <c r="IEK166" s="987"/>
      <c r="IEL166" s="988"/>
      <c r="IEM166" s="985"/>
      <c r="IEN166" s="989"/>
      <c r="IEO166" s="978"/>
      <c r="IEP166" s="980"/>
      <c r="IEQ166" s="981"/>
      <c r="IER166" s="982"/>
      <c r="IES166" s="983"/>
      <c r="IET166" s="984"/>
      <c r="IEU166" s="983"/>
      <c r="IEV166" s="984"/>
      <c r="IEW166" s="985"/>
      <c r="IEX166" s="986"/>
      <c r="IEY166" s="983"/>
      <c r="IEZ166" s="981"/>
      <c r="IFA166" s="985"/>
      <c r="IFB166" s="986"/>
      <c r="IFC166" s="987"/>
      <c r="IFD166" s="988"/>
      <c r="IFE166" s="985"/>
      <c r="IFF166" s="989"/>
      <c r="IFG166" s="978"/>
      <c r="IFH166" s="980"/>
      <c r="IFI166" s="981"/>
      <c r="IFJ166" s="982"/>
      <c r="IFK166" s="983"/>
      <c r="IFL166" s="984"/>
      <c r="IFM166" s="983"/>
      <c r="IFN166" s="984"/>
      <c r="IFO166" s="985"/>
      <c r="IFP166" s="986"/>
      <c r="IFQ166" s="983"/>
      <c r="IFR166" s="981"/>
      <c r="IFS166" s="985"/>
      <c r="IFT166" s="986"/>
      <c r="IFU166" s="987"/>
      <c r="IFV166" s="988"/>
      <c r="IFW166" s="985"/>
      <c r="IFX166" s="989"/>
      <c r="IFY166" s="978"/>
      <c r="IFZ166" s="980"/>
      <c r="IGA166" s="981"/>
      <c r="IGB166" s="982"/>
      <c r="IGC166" s="983"/>
      <c r="IGD166" s="984"/>
      <c r="IGE166" s="983"/>
      <c r="IGF166" s="984"/>
      <c r="IGG166" s="985"/>
      <c r="IGH166" s="986"/>
      <c r="IGI166" s="983"/>
      <c r="IGJ166" s="981"/>
      <c r="IGK166" s="985"/>
      <c r="IGL166" s="986"/>
      <c r="IGM166" s="987"/>
      <c r="IGN166" s="988"/>
      <c r="IGO166" s="985"/>
      <c r="IGP166" s="989"/>
      <c r="IGQ166" s="978"/>
      <c r="IGR166" s="980"/>
      <c r="IGS166" s="981"/>
      <c r="IGT166" s="982"/>
      <c r="IGU166" s="983"/>
      <c r="IGV166" s="984"/>
      <c r="IGW166" s="983"/>
      <c r="IGX166" s="984"/>
      <c r="IGY166" s="985"/>
      <c r="IGZ166" s="986"/>
      <c r="IHA166" s="983"/>
      <c r="IHB166" s="981"/>
      <c r="IHC166" s="985"/>
      <c r="IHD166" s="986"/>
      <c r="IHE166" s="987"/>
      <c r="IHF166" s="988"/>
      <c r="IHG166" s="985"/>
      <c r="IHH166" s="989"/>
      <c r="IHI166" s="978"/>
      <c r="IHJ166" s="980"/>
      <c r="IHK166" s="981"/>
      <c r="IHL166" s="982"/>
      <c r="IHM166" s="983"/>
      <c r="IHN166" s="984"/>
      <c r="IHO166" s="983"/>
      <c r="IHP166" s="984"/>
      <c r="IHQ166" s="985"/>
      <c r="IHR166" s="986"/>
      <c r="IHS166" s="983"/>
      <c r="IHT166" s="981"/>
      <c r="IHU166" s="985"/>
      <c r="IHV166" s="986"/>
      <c r="IHW166" s="987"/>
      <c r="IHX166" s="988"/>
      <c r="IHY166" s="985"/>
      <c r="IHZ166" s="989"/>
      <c r="IIA166" s="978"/>
      <c r="IIB166" s="980"/>
      <c r="IIC166" s="981"/>
      <c r="IID166" s="982"/>
      <c r="IIE166" s="983"/>
      <c r="IIF166" s="984"/>
      <c r="IIG166" s="983"/>
      <c r="IIH166" s="984"/>
      <c r="III166" s="985"/>
      <c r="IIJ166" s="986"/>
      <c r="IIK166" s="983"/>
      <c r="IIL166" s="981"/>
      <c r="IIM166" s="985"/>
      <c r="IIN166" s="986"/>
      <c r="IIO166" s="987"/>
      <c r="IIP166" s="988"/>
      <c r="IIQ166" s="985"/>
      <c r="IIR166" s="989"/>
      <c r="IIS166" s="978"/>
      <c r="IIT166" s="980"/>
      <c r="IIU166" s="981"/>
      <c r="IIV166" s="982"/>
      <c r="IIW166" s="983"/>
      <c r="IIX166" s="984"/>
      <c r="IIY166" s="983"/>
      <c r="IIZ166" s="984"/>
      <c r="IJA166" s="985"/>
      <c r="IJB166" s="986"/>
      <c r="IJC166" s="983"/>
      <c r="IJD166" s="981"/>
      <c r="IJE166" s="985"/>
      <c r="IJF166" s="986"/>
      <c r="IJG166" s="987"/>
      <c r="IJH166" s="988"/>
      <c r="IJI166" s="985"/>
      <c r="IJJ166" s="989"/>
      <c r="IJK166" s="978"/>
      <c r="IJL166" s="980"/>
      <c r="IJM166" s="981"/>
      <c r="IJN166" s="982"/>
      <c r="IJO166" s="983"/>
      <c r="IJP166" s="984"/>
      <c r="IJQ166" s="983"/>
      <c r="IJR166" s="984"/>
      <c r="IJS166" s="985"/>
      <c r="IJT166" s="986"/>
      <c r="IJU166" s="983"/>
      <c r="IJV166" s="981"/>
      <c r="IJW166" s="985"/>
      <c r="IJX166" s="986"/>
      <c r="IJY166" s="987"/>
      <c r="IJZ166" s="988"/>
      <c r="IKA166" s="985"/>
      <c r="IKB166" s="989"/>
      <c r="IKC166" s="978"/>
      <c r="IKD166" s="980"/>
      <c r="IKE166" s="981"/>
      <c r="IKF166" s="982"/>
      <c r="IKG166" s="983"/>
      <c r="IKH166" s="984"/>
      <c r="IKI166" s="983"/>
      <c r="IKJ166" s="984"/>
      <c r="IKK166" s="985"/>
      <c r="IKL166" s="986"/>
      <c r="IKM166" s="983"/>
      <c r="IKN166" s="981"/>
      <c r="IKO166" s="985"/>
      <c r="IKP166" s="986"/>
      <c r="IKQ166" s="987"/>
      <c r="IKR166" s="988"/>
      <c r="IKS166" s="985"/>
      <c r="IKT166" s="989"/>
      <c r="IKU166" s="978"/>
      <c r="IKV166" s="980"/>
      <c r="IKW166" s="981"/>
      <c r="IKX166" s="982"/>
      <c r="IKY166" s="983"/>
      <c r="IKZ166" s="984"/>
      <c r="ILA166" s="983"/>
      <c r="ILB166" s="984"/>
      <c r="ILC166" s="985"/>
      <c r="ILD166" s="986"/>
      <c r="ILE166" s="983"/>
      <c r="ILF166" s="981"/>
      <c r="ILG166" s="985"/>
      <c r="ILH166" s="986"/>
      <c r="ILI166" s="987"/>
      <c r="ILJ166" s="988"/>
      <c r="ILK166" s="985"/>
      <c r="ILL166" s="989"/>
      <c r="ILM166" s="978"/>
      <c r="ILN166" s="980"/>
      <c r="ILO166" s="981"/>
      <c r="ILP166" s="982"/>
      <c r="ILQ166" s="983"/>
      <c r="ILR166" s="984"/>
      <c r="ILS166" s="983"/>
      <c r="ILT166" s="984"/>
      <c r="ILU166" s="985"/>
      <c r="ILV166" s="986"/>
      <c r="ILW166" s="983"/>
      <c r="ILX166" s="981"/>
      <c r="ILY166" s="985"/>
      <c r="ILZ166" s="986"/>
      <c r="IMA166" s="987"/>
      <c r="IMB166" s="988"/>
      <c r="IMC166" s="985"/>
      <c r="IMD166" s="989"/>
      <c r="IME166" s="978"/>
      <c r="IMF166" s="980"/>
      <c r="IMG166" s="981"/>
      <c r="IMH166" s="982"/>
      <c r="IMI166" s="983"/>
      <c r="IMJ166" s="984"/>
      <c r="IMK166" s="983"/>
      <c r="IML166" s="984"/>
      <c r="IMM166" s="985"/>
      <c r="IMN166" s="986"/>
      <c r="IMO166" s="983"/>
      <c r="IMP166" s="981"/>
      <c r="IMQ166" s="985"/>
      <c r="IMR166" s="986"/>
      <c r="IMS166" s="987"/>
      <c r="IMT166" s="988"/>
      <c r="IMU166" s="985"/>
      <c r="IMV166" s="989"/>
      <c r="IMW166" s="978"/>
      <c r="IMX166" s="980"/>
      <c r="IMY166" s="981"/>
      <c r="IMZ166" s="982"/>
      <c r="INA166" s="983"/>
      <c r="INB166" s="984"/>
      <c r="INC166" s="983"/>
      <c r="IND166" s="984"/>
      <c r="INE166" s="985"/>
      <c r="INF166" s="986"/>
      <c r="ING166" s="983"/>
      <c r="INH166" s="981"/>
      <c r="INI166" s="985"/>
      <c r="INJ166" s="986"/>
      <c r="INK166" s="987"/>
      <c r="INL166" s="988"/>
      <c r="INM166" s="985"/>
      <c r="INN166" s="989"/>
      <c r="INO166" s="978"/>
      <c r="INP166" s="980"/>
      <c r="INQ166" s="981"/>
      <c r="INR166" s="982"/>
      <c r="INS166" s="983"/>
      <c r="INT166" s="984"/>
      <c r="INU166" s="983"/>
      <c r="INV166" s="984"/>
      <c r="INW166" s="985"/>
      <c r="INX166" s="986"/>
      <c r="INY166" s="983"/>
      <c r="INZ166" s="981"/>
      <c r="IOA166" s="985"/>
      <c r="IOB166" s="986"/>
      <c r="IOC166" s="987"/>
      <c r="IOD166" s="988"/>
      <c r="IOE166" s="985"/>
      <c r="IOF166" s="989"/>
      <c r="IOG166" s="978"/>
      <c r="IOH166" s="980"/>
      <c r="IOI166" s="981"/>
      <c r="IOJ166" s="982"/>
      <c r="IOK166" s="983"/>
      <c r="IOL166" s="984"/>
      <c r="IOM166" s="983"/>
      <c r="ION166" s="984"/>
      <c r="IOO166" s="985"/>
      <c r="IOP166" s="986"/>
      <c r="IOQ166" s="983"/>
      <c r="IOR166" s="981"/>
      <c r="IOS166" s="985"/>
      <c r="IOT166" s="986"/>
      <c r="IOU166" s="987"/>
      <c r="IOV166" s="988"/>
      <c r="IOW166" s="985"/>
      <c r="IOX166" s="989"/>
      <c r="IOY166" s="978"/>
      <c r="IOZ166" s="980"/>
      <c r="IPA166" s="981"/>
      <c r="IPB166" s="982"/>
      <c r="IPC166" s="983"/>
      <c r="IPD166" s="984"/>
      <c r="IPE166" s="983"/>
      <c r="IPF166" s="984"/>
      <c r="IPG166" s="985"/>
      <c r="IPH166" s="986"/>
      <c r="IPI166" s="983"/>
      <c r="IPJ166" s="981"/>
      <c r="IPK166" s="985"/>
      <c r="IPL166" s="986"/>
      <c r="IPM166" s="987"/>
      <c r="IPN166" s="988"/>
      <c r="IPO166" s="985"/>
      <c r="IPP166" s="989"/>
      <c r="IPQ166" s="978"/>
      <c r="IPR166" s="980"/>
      <c r="IPS166" s="981"/>
      <c r="IPT166" s="982"/>
      <c r="IPU166" s="983"/>
      <c r="IPV166" s="984"/>
      <c r="IPW166" s="983"/>
      <c r="IPX166" s="984"/>
      <c r="IPY166" s="985"/>
      <c r="IPZ166" s="986"/>
      <c r="IQA166" s="983"/>
      <c r="IQB166" s="981"/>
      <c r="IQC166" s="985"/>
      <c r="IQD166" s="986"/>
      <c r="IQE166" s="987"/>
      <c r="IQF166" s="988"/>
      <c r="IQG166" s="985"/>
      <c r="IQH166" s="989"/>
      <c r="IQI166" s="978"/>
      <c r="IQJ166" s="980"/>
      <c r="IQK166" s="981"/>
      <c r="IQL166" s="982"/>
      <c r="IQM166" s="983"/>
      <c r="IQN166" s="984"/>
      <c r="IQO166" s="983"/>
      <c r="IQP166" s="984"/>
      <c r="IQQ166" s="985"/>
      <c r="IQR166" s="986"/>
      <c r="IQS166" s="983"/>
      <c r="IQT166" s="981"/>
      <c r="IQU166" s="985"/>
      <c r="IQV166" s="986"/>
      <c r="IQW166" s="987"/>
      <c r="IQX166" s="988"/>
      <c r="IQY166" s="985"/>
      <c r="IQZ166" s="989"/>
      <c r="IRA166" s="978"/>
      <c r="IRB166" s="980"/>
      <c r="IRC166" s="981"/>
      <c r="IRD166" s="982"/>
      <c r="IRE166" s="983"/>
      <c r="IRF166" s="984"/>
      <c r="IRG166" s="983"/>
      <c r="IRH166" s="984"/>
      <c r="IRI166" s="985"/>
      <c r="IRJ166" s="986"/>
      <c r="IRK166" s="983"/>
      <c r="IRL166" s="981"/>
      <c r="IRM166" s="985"/>
      <c r="IRN166" s="986"/>
      <c r="IRO166" s="987"/>
      <c r="IRP166" s="988"/>
      <c r="IRQ166" s="985"/>
      <c r="IRR166" s="989"/>
      <c r="IRS166" s="978"/>
      <c r="IRT166" s="980"/>
      <c r="IRU166" s="981"/>
      <c r="IRV166" s="982"/>
      <c r="IRW166" s="983"/>
      <c r="IRX166" s="984"/>
      <c r="IRY166" s="983"/>
      <c r="IRZ166" s="984"/>
      <c r="ISA166" s="985"/>
      <c r="ISB166" s="986"/>
      <c r="ISC166" s="983"/>
      <c r="ISD166" s="981"/>
      <c r="ISE166" s="985"/>
      <c r="ISF166" s="986"/>
      <c r="ISG166" s="987"/>
      <c r="ISH166" s="988"/>
      <c r="ISI166" s="985"/>
      <c r="ISJ166" s="989"/>
      <c r="ISK166" s="978"/>
      <c r="ISL166" s="980"/>
      <c r="ISM166" s="981"/>
      <c r="ISN166" s="982"/>
      <c r="ISO166" s="983"/>
      <c r="ISP166" s="984"/>
      <c r="ISQ166" s="983"/>
      <c r="ISR166" s="984"/>
      <c r="ISS166" s="985"/>
      <c r="IST166" s="986"/>
      <c r="ISU166" s="983"/>
      <c r="ISV166" s="981"/>
      <c r="ISW166" s="985"/>
      <c r="ISX166" s="986"/>
      <c r="ISY166" s="987"/>
      <c r="ISZ166" s="988"/>
      <c r="ITA166" s="985"/>
      <c r="ITB166" s="989"/>
      <c r="ITC166" s="978"/>
      <c r="ITD166" s="980"/>
      <c r="ITE166" s="981"/>
      <c r="ITF166" s="982"/>
      <c r="ITG166" s="983"/>
      <c r="ITH166" s="984"/>
      <c r="ITI166" s="983"/>
      <c r="ITJ166" s="984"/>
      <c r="ITK166" s="985"/>
      <c r="ITL166" s="986"/>
      <c r="ITM166" s="983"/>
      <c r="ITN166" s="981"/>
      <c r="ITO166" s="985"/>
      <c r="ITP166" s="986"/>
      <c r="ITQ166" s="987"/>
      <c r="ITR166" s="988"/>
      <c r="ITS166" s="985"/>
      <c r="ITT166" s="989"/>
      <c r="ITU166" s="978"/>
      <c r="ITV166" s="980"/>
      <c r="ITW166" s="981"/>
      <c r="ITX166" s="982"/>
      <c r="ITY166" s="983"/>
      <c r="ITZ166" s="984"/>
      <c r="IUA166" s="983"/>
      <c r="IUB166" s="984"/>
      <c r="IUC166" s="985"/>
      <c r="IUD166" s="986"/>
      <c r="IUE166" s="983"/>
      <c r="IUF166" s="981"/>
      <c r="IUG166" s="985"/>
      <c r="IUH166" s="986"/>
      <c r="IUI166" s="987"/>
      <c r="IUJ166" s="988"/>
      <c r="IUK166" s="985"/>
      <c r="IUL166" s="989"/>
      <c r="IUM166" s="978"/>
      <c r="IUN166" s="980"/>
      <c r="IUO166" s="981"/>
      <c r="IUP166" s="982"/>
      <c r="IUQ166" s="983"/>
      <c r="IUR166" s="984"/>
      <c r="IUS166" s="983"/>
      <c r="IUT166" s="984"/>
      <c r="IUU166" s="985"/>
      <c r="IUV166" s="986"/>
      <c r="IUW166" s="983"/>
      <c r="IUX166" s="981"/>
      <c r="IUY166" s="985"/>
      <c r="IUZ166" s="986"/>
      <c r="IVA166" s="987"/>
      <c r="IVB166" s="988"/>
      <c r="IVC166" s="985"/>
      <c r="IVD166" s="989"/>
      <c r="IVE166" s="978"/>
      <c r="IVF166" s="980"/>
      <c r="IVG166" s="981"/>
      <c r="IVH166" s="982"/>
      <c r="IVI166" s="983"/>
      <c r="IVJ166" s="984"/>
      <c r="IVK166" s="983"/>
      <c r="IVL166" s="984"/>
      <c r="IVM166" s="985"/>
      <c r="IVN166" s="986"/>
      <c r="IVO166" s="983"/>
      <c r="IVP166" s="981"/>
      <c r="IVQ166" s="985"/>
      <c r="IVR166" s="986"/>
      <c r="IVS166" s="987"/>
      <c r="IVT166" s="988"/>
      <c r="IVU166" s="985"/>
      <c r="IVV166" s="989"/>
      <c r="IVW166" s="978"/>
      <c r="IVX166" s="980"/>
      <c r="IVY166" s="981"/>
      <c r="IVZ166" s="982"/>
      <c r="IWA166" s="983"/>
      <c r="IWB166" s="984"/>
      <c r="IWC166" s="983"/>
      <c r="IWD166" s="984"/>
      <c r="IWE166" s="985"/>
      <c r="IWF166" s="986"/>
      <c r="IWG166" s="983"/>
      <c r="IWH166" s="981"/>
      <c r="IWI166" s="985"/>
      <c r="IWJ166" s="986"/>
      <c r="IWK166" s="987"/>
      <c r="IWL166" s="988"/>
      <c r="IWM166" s="985"/>
      <c r="IWN166" s="989"/>
      <c r="IWO166" s="978"/>
      <c r="IWP166" s="980"/>
      <c r="IWQ166" s="981"/>
      <c r="IWR166" s="982"/>
      <c r="IWS166" s="983"/>
      <c r="IWT166" s="984"/>
      <c r="IWU166" s="983"/>
      <c r="IWV166" s="984"/>
      <c r="IWW166" s="985"/>
      <c r="IWX166" s="986"/>
      <c r="IWY166" s="983"/>
      <c r="IWZ166" s="981"/>
      <c r="IXA166" s="985"/>
      <c r="IXB166" s="986"/>
      <c r="IXC166" s="987"/>
      <c r="IXD166" s="988"/>
      <c r="IXE166" s="985"/>
      <c r="IXF166" s="989"/>
      <c r="IXG166" s="978"/>
      <c r="IXH166" s="980"/>
      <c r="IXI166" s="981"/>
      <c r="IXJ166" s="982"/>
      <c r="IXK166" s="983"/>
      <c r="IXL166" s="984"/>
      <c r="IXM166" s="983"/>
      <c r="IXN166" s="984"/>
      <c r="IXO166" s="985"/>
      <c r="IXP166" s="986"/>
      <c r="IXQ166" s="983"/>
      <c r="IXR166" s="981"/>
      <c r="IXS166" s="985"/>
      <c r="IXT166" s="986"/>
      <c r="IXU166" s="987"/>
      <c r="IXV166" s="988"/>
      <c r="IXW166" s="985"/>
      <c r="IXX166" s="989"/>
      <c r="IXY166" s="978"/>
      <c r="IXZ166" s="980"/>
      <c r="IYA166" s="981"/>
      <c r="IYB166" s="982"/>
      <c r="IYC166" s="983"/>
      <c r="IYD166" s="984"/>
      <c r="IYE166" s="983"/>
      <c r="IYF166" s="984"/>
      <c r="IYG166" s="985"/>
      <c r="IYH166" s="986"/>
      <c r="IYI166" s="983"/>
      <c r="IYJ166" s="981"/>
      <c r="IYK166" s="985"/>
      <c r="IYL166" s="986"/>
      <c r="IYM166" s="987"/>
      <c r="IYN166" s="988"/>
      <c r="IYO166" s="985"/>
      <c r="IYP166" s="989"/>
      <c r="IYQ166" s="978"/>
      <c r="IYR166" s="980"/>
      <c r="IYS166" s="981"/>
      <c r="IYT166" s="982"/>
      <c r="IYU166" s="983"/>
      <c r="IYV166" s="984"/>
      <c r="IYW166" s="983"/>
      <c r="IYX166" s="984"/>
      <c r="IYY166" s="985"/>
      <c r="IYZ166" s="986"/>
      <c r="IZA166" s="983"/>
      <c r="IZB166" s="981"/>
      <c r="IZC166" s="985"/>
      <c r="IZD166" s="986"/>
      <c r="IZE166" s="987"/>
      <c r="IZF166" s="988"/>
      <c r="IZG166" s="985"/>
      <c r="IZH166" s="989"/>
      <c r="IZI166" s="978"/>
      <c r="IZJ166" s="980"/>
      <c r="IZK166" s="981"/>
      <c r="IZL166" s="982"/>
      <c r="IZM166" s="983"/>
      <c r="IZN166" s="984"/>
      <c r="IZO166" s="983"/>
      <c r="IZP166" s="984"/>
      <c r="IZQ166" s="985"/>
      <c r="IZR166" s="986"/>
      <c r="IZS166" s="983"/>
      <c r="IZT166" s="981"/>
      <c r="IZU166" s="985"/>
      <c r="IZV166" s="986"/>
      <c r="IZW166" s="987"/>
      <c r="IZX166" s="988"/>
      <c r="IZY166" s="985"/>
      <c r="IZZ166" s="989"/>
      <c r="JAA166" s="978"/>
      <c r="JAB166" s="980"/>
      <c r="JAC166" s="981"/>
      <c r="JAD166" s="982"/>
      <c r="JAE166" s="983"/>
      <c r="JAF166" s="984"/>
      <c r="JAG166" s="983"/>
      <c r="JAH166" s="984"/>
      <c r="JAI166" s="985"/>
      <c r="JAJ166" s="986"/>
      <c r="JAK166" s="983"/>
      <c r="JAL166" s="981"/>
      <c r="JAM166" s="985"/>
      <c r="JAN166" s="986"/>
      <c r="JAO166" s="987"/>
      <c r="JAP166" s="988"/>
      <c r="JAQ166" s="985"/>
      <c r="JAR166" s="989"/>
      <c r="JAS166" s="978"/>
      <c r="JAT166" s="980"/>
      <c r="JAU166" s="981"/>
      <c r="JAV166" s="982"/>
      <c r="JAW166" s="983"/>
      <c r="JAX166" s="984"/>
      <c r="JAY166" s="983"/>
      <c r="JAZ166" s="984"/>
      <c r="JBA166" s="985"/>
      <c r="JBB166" s="986"/>
      <c r="JBC166" s="983"/>
      <c r="JBD166" s="981"/>
      <c r="JBE166" s="985"/>
      <c r="JBF166" s="986"/>
      <c r="JBG166" s="987"/>
      <c r="JBH166" s="988"/>
      <c r="JBI166" s="985"/>
      <c r="JBJ166" s="989"/>
      <c r="JBK166" s="978"/>
      <c r="JBL166" s="980"/>
      <c r="JBM166" s="981"/>
      <c r="JBN166" s="982"/>
      <c r="JBO166" s="983"/>
      <c r="JBP166" s="984"/>
      <c r="JBQ166" s="983"/>
      <c r="JBR166" s="984"/>
      <c r="JBS166" s="985"/>
      <c r="JBT166" s="986"/>
      <c r="JBU166" s="983"/>
      <c r="JBV166" s="981"/>
      <c r="JBW166" s="985"/>
      <c r="JBX166" s="986"/>
      <c r="JBY166" s="987"/>
      <c r="JBZ166" s="988"/>
      <c r="JCA166" s="985"/>
      <c r="JCB166" s="989"/>
      <c r="JCC166" s="978"/>
      <c r="JCD166" s="980"/>
      <c r="JCE166" s="981"/>
      <c r="JCF166" s="982"/>
      <c r="JCG166" s="983"/>
      <c r="JCH166" s="984"/>
      <c r="JCI166" s="983"/>
      <c r="JCJ166" s="984"/>
      <c r="JCK166" s="985"/>
      <c r="JCL166" s="986"/>
      <c r="JCM166" s="983"/>
      <c r="JCN166" s="981"/>
      <c r="JCO166" s="985"/>
      <c r="JCP166" s="986"/>
      <c r="JCQ166" s="987"/>
      <c r="JCR166" s="988"/>
      <c r="JCS166" s="985"/>
      <c r="JCT166" s="989"/>
      <c r="JCU166" s="978"/>
      <c r="JCV166" s="980"/>
      <c r="JCW166" s="981"/>
      <c r="JCX166" s="982"/>
      <c r="JCY166" s="983"/>
      <c r="JCZ166" s="984"/>
      <c r="JDA166" s="983"/>
      <c r="JDB166" s="984"/>
      <c r="JDC166" s="985"/>
      <c r="JDD166" s="986"/>
      <c r="JDE166" s="983"/>
      <c r="JDF166" s="981"/>
      <c r="JDG166" s="985"/>
      <c r="JDH166" s="986"/>
      <c r="JDI166" s="987"/>
      <c r="JDJ166" s="988"/>
      <c r="JDK166" s="985"/>
      <c r="JDL166" s="989"/>
      <c r="JDM166" s="978"/>
      <c r="JDN166" s="980"/>
      <c r="JDO166" s="981"/>
      <c r="JDP166" s="982"/>
      <c r="JDQ166" s="983"/>
      <c r="JDR166" s="984"/>
      <c r="JDS166" s="983"/>
      <c r="JDT166" s="984"/>
      <c r="JDU166" s="985"/>
      <c r="JDV166" s="986"/>
      <c r="JDW166" s="983"/>
      <c r="JDX166" s="981"/>
      <c r="JDY166" s="985"/>
      <c r="JDZ166" s="986"/>
      <c r="JEA166" s="987"/>
      <c r="JEB166" s="988"/>
      <c r="JEC166" s="985"/>
      <c r="JED166" s="989"/>
      <c r="JEE166" s="978"/>
      <c r="JEF166" s="980"/>
      <c r="JEG166" s="981"/>
      <c r="JEH166" s="982"/>
      <c r="JEI166" s="983"/>
      <c r="JEJ166" s="984"/>
      <c r="JEK166" s="983"/>
      <c r="JEL166" s="984"/>
      <c r="JEM166" s="985"/>
      <c r="JEN166" s="986"/>
      <c r="JEO166" s="983"/>
      <c r="JEP166" s="981"/>
      <c r="JEQ166" s="985"/>
      <c r="JER166" s="986"/>
      <c r="JES166" s="987"/>
      <c r="JET166" s="988"/>
      <c r="JEU166" s="985"/>
      <c r="JEV166" s="989"/>
      <c r="JEW166" s="978"/>
      <c r="JEX166" s="980"/>
      <c r="JEY166" s="981"/>
      <c r="JEZ166" s="982"/>
      <c r="JFA166" s="983"/>
      <c r="JFB166" s="984"/>
      <c r="JFC166" s="983"/>
      <c r="JFD166" s="984"/>
      <c r="JFE166" s="985"/>
      <c r="JFF166" s="986"/>
      <c r="JFG166" s="983"/>
      <c r="JFH166" s="981"/>
      <c r="JFI166" s="985"/>
      <c r="JFJ166" s="986"/>
      <c r="JFK166" s="987"/>
      <c r="JFL166" s="988"/>
      <c r="JFM166" s="985"/>
      <c r="JFN166" s="989"/>
      <c r="JFO166" s="978"/>
      <c r="JFP166" s="980"/>
      <c r="JFQ166" s="981"/>
      <c r="JFR166" s="982"/>
      <c r="JFS166" s="983"/>
      <c r="JFT166" s="984"/>
      <c r="JFU166" s="983"/>
      <c r="JFV166" s="984"/>
      <c r="JFW166" s="985"/>
      <c r="JFX166" s="986"/>
      <c r="JFY166" s="983"/>
      <c r="JFZ166" s="981"/>
      <c r="JGA166" s="985"/>
      <c r="JGB166" s="986"/>
      <c r="JGC166" s="987"/>
      <c r="JGD166" s="988"/>
      <c r="JGE166" s="985"/>
      <c r="JGF166" s="989"/>
      <c r="JGG166" s="978"/>
      <c r="JGH166" s="980"/>
      <c r="JGI166" s="981"/>
      <c r="JGJ166" s="982"/>
      <c r="JGK166" s="983"/>
      <c r="JGL166" s="984"/>
      <c r="JGM166" s="983"/>
      <c r="JGN166" s="984"/>
      <c r="JGO166" s="985"/>
      <c r="JGP166" s="986"/>
      <c r="JGQ166" s="983"/>
      <c r="JGR166" s="981"/>
      <c r="JGS166" s="985"/>
      <c r="JGT166" s="986"/>
      <c r="JGU166" s="987"/>
      <c r="JGV166" s="988"/>
      <c r="JGW166" s="985"/>
      <c r="JGX166" s="989"/>
      <c r="JGY166" s="978"/>
      <c r="JGZ166" s="980"/>
      <c r="JHA166" s="981"/>
      <c r="JHB166" s="982"/>
      <c r="JHC166" s="983"/>
      <c r="JHD166" s="984"/>
      <c r="JHE166" s="983"/>
      <c r="JHF166" s="984"/>
      <c r="JHG166" s="985"/>
      <c r="JHH166" s="986"/>
      <c r="JHI166" s="983"/>
      <c r="JHJ166" s="981"/>
      <c r="JHK166" s="985"/>
      <c r="JHL166" s="986"/>
      <c r="JHM166" s="987"/>
      <c r="JHN166" s="988"/>
      <c r="JHO166" s="985"/>
      <c r="JHP166" s="989"/>
      <c r="JHQ166" s="978"/>
      <c r="JHR166" s="980"/>
      <c r="JHS166" s="981"/>
      <c r="JHT166" s="982"/>
      <c r="JHU166" s="983"/>
      <c r="JHV166" s="984"/>
      <c r="JHW166" s="983"/>
      <c r="JHX166" s="984"/>
      <c r="JHY166" s="985"/>
      <c r="JHZ166" s="986"/>
      <c r="JIA166" s="983"/>
      <c r="JIB166" s="981"/>
      <c r="JIC166" s="985"/>
      <c r="JID166" s="986"/>
      <c r="JIE166" s="987"/>
      <c r="JIF166" s="988"/>
      <c r="JIG166" s="985"/>
      <c r="JIH166" s="989"/>
      <c r="JII166" s="978"/>
      <c r="JIJ166" s="980"/>
      <c r="JIK166" s="981"/>
      <c r="JIL166" s="982"/>
      <c r="JIM166" s="983"/>
      <c r="JIN166" s="984"/>
      <c r="JIO166" s="983"/>
      <c r="JIP166" s="984"/>
      <c r="JIQ166" s="985"/>
      <c r="JIR166" s="986"/>
      <c r="JIS166" s="983"/>
      <c r="JIT166" s="981"/>
      <c r="JIU166" s="985"/>
      <c r="JIV166" s="986"/>
      <c r="JIW166" s="987"/>
      <c r="JIX166" s="988"/>
      <c r="JIY166" s="985"/>
      <c r="JIZ166" s="989"/>
      <c r="JJA166" s="978"/>
      <c r="JJB166" s="980"/>
      <c r="JJC166" s="981"/>
      <c r="JJD166" s="982"/>
      <c r="JJE166" s="983"/>
      <c r="JJF166" s="984"/>
      <c r="JJG166" s="983"/>
      <c r="JJH166" s="984"/>
      <c r="JJI166" s="985"/>
      <c r="JJJ166" s="986"/>
      <c r="JJK166" s="983"/>
      <c r="JJL166" s="981"/>
      <c r="JJM166" s="985"/>
      <c r="JJN166" s="986"/>
      <c r="JJO166" s="987"/>
      <c r="JJP166" s="988"/>
      <c r="JJQ166" s="985"/>
      <c r="JJR166" s="989"/>
      <c r="JJS166" s="978"/>
      <c r="JJT166" s="980"/>
      <c r="JJU166" s="981"/>
      <c r="JJV166" s="982"/>
      <c r="JJW166" s="983"/>
      <c r="JJX166" s="984"/>
      <c r="JJY166" s="983"/>
      <c r="JJZ166" s="984"/>
      <c r="JKA166" s="985"/>
      <c r="JKB166" s="986"/>
      <c r="JKC166" s="983"/>
      <c r="JKD166" s="981"/>
      <c r="JKE166" s="985"/>
      <c r="JKF166" s="986"/>
      <c r="JKG166" s="987"/>
      <c r="JKH166" s="988"/>
      <c r="JKI166" s="985"/>
      <c r="JKJ166" s="989"/>
      <c r="JKK166" s="978"/>
      <c r="JKL166" s="980"/>
      <c r="JKM166" s="981"/>
      <c r="JKN166" s="982"/>
      <c r="JKO166" s="983"/>
      <c r="JKP166" s="984"/>
      <c r="JKQ166" s="983"/>
      <c r="JKR166" s="984"/>
      <c r="JKS166" s="985"/>
      <c r="JKT166" s="986"/>
      <c r="JKU166" s="983"/>
      <c r="JKV166" s="981"/>
      <c r="JKW166" s="985"/>
      <c r="JKX166" s="986"/>
      <c r="JKY166" s="987"/>
      <c r="JKZ166" s="988"/>
      <c r="JLA166" s="985"/>
      <c r="JLB166" s="989"/>
      <c r="JLC166" s="978"/>
      <c r="JLD166" s="980"/>
      <c r="JLE166" s="981"/>
      <c r="JLF166" s="982"/>
      <c r="JLG166" s="983"/>
      <c r="JLH166" s="984"/>
      <c r="JLI166" s="983"/>
      <c r="JLJ166" s="984"/>
      <c r="JLK166" s="985"/>
      <c r="JLL166" s="986"/>
      <c r="JLM166" s="983"/>
      <c r="JLN166" s="981"/>
      <c r="JLO166" s="985"/>
      <c r="JLP166" s="986"/>
      <c r="JLQ166" s="987"/>
      <c r="JLR166" s="988"/>
      <c r="JLS166" s="985"/>
      <c r="JLT166" s="989"/>
      <c r="JLU166" s="978"/>
      <c r="JLV166" s="980"/>
      <c r="JLW166" s="981"/>
      <c r="JLX166" s="982"/>
      <c r="JLY166" s="983"/>
      <c r="JLZ166" s="984"/>
      <c r="JMA166" s="983"/>
      <c r="JMB166" s="984"/>
      <c r="JMC166" s="985"/>
      <c r="JMD166" s="986"/>
      <c r="JME166" s="983"/>
      <c r="JMF166" s="981"/>
      <c r="JMG166" s="985"/>
      <c r="JMH166" s="986"/>
      <c r="JMI166" s="987"/>
      <c r="JMJ166" s="988"/>
      <c r="JMK166" s="985"/>
      <c r="JML166" s="989"/>
      <c r="JMM166" s="978"/>
      <c r="JMN166" s="980"/>
      <c r="JMO166" s="981"/>
      <c r="JMP166" s="982"/>
      <c r="JMQ166" s="983"/>
      <c r="JMR166" s="984"/>
      <c r="JMS166" s="983"/>
      <c r="JMT166" s="984"/>
      <c r="JMU166" s="985"/>
      <c r="JMV166" s="986"/>
      <c r="JMW166" s="983"/>
      <c r="JMX166" s="981"/>
      <c r="JMY166" s="985"/>
      <c r="JMZ166" s="986"/>
      <c r="JNA166" s="987"/>
      <c r="JNB166" s="988"/>
      <c r="JNC166" s="985"/>
      <c r="JND166" s="989"/>
      <c r="JNE166" s="978"/>
      <c r="JNF166" s="980"/>
      <c r="JNG166" s="981"/>
      <c r="JNH166" s="982"/>
      <c r="JNI166" s="983"/>
      <c r="JNJ166" s="984"/>
      <c r="JNK166" s="983"/>
      <c r="JNL166" s="984"/>
      <c r="JNM166" s="985"/>
      <c r="JNN166" s="986"/>
      <c r="JNO166" s="983"/>
      <c r="JNP166" s="981"/>
      <c r="JNQ166" s="985"/>
      <c r="JNR166" s="986"/>
      <c r="JNS166" s="987"/>
      <c r="JNT166" s="988"/>
      <c r="JNU166" s="985"/>
      <c r="JNV166" s="989"/>
      <c r="JNW166" s="978"/>
      <c r="JNX166" s="980"/>
      <c r="JNY166" s="981"/>
      <c r="JNZ166" s="982"/>
      <c r="JOA166" s="983"/>
      <c r="JOB166" s="984"/>
      <c r="JOC166" s="983"/>
      <c r="JOD166" s="984"/>
      <c r="JOE166" s="985"/>
      <c r="JOF166" s="986"/>
      <c r="JOG166" s="983"/>
      <c r="JOH166" s="981"/>
      <c r="JOI166" s="985"/>
      <c r="JOJ166" s="986"/>
      <c r="JOK166" s="987"/>
      <c r="JOL166" s="988"/>
      <c r="JOM166" s="985"/>
      <c r="JON166" s="989"/>
      <c r="JOO166" s="978"/>
      <c r="JOP166" s="980"/>
      <c r="JOQ166" s="981"/>
      <c r="JOR166" s="982"/>
      <c r="JOS166" s="983"/>
      <c r="JOT166" s="984"/>
      <c r="JOU166" s="983"/>
      <c r="JOV166" s="984"/>
      <c r="JOW166" s="985"/>
      <c r="JOX166" s="986"/>
      <c r="JOY166" s="983"/>
      <c r="JOZ166" s="981"/>
      <c r="JPA166" s="985"/>
      <c r="JPB166" s="986"/>
      <c r="JPC166" s="987"/>
      <c r="JPD166" s="988"/>
      <c r="JPE166" s="985"/>
      <c r="JPF166" s="989"/>
      <c r="JPG166" s="978"/>
      <c r="JPH166" s="980"/>
      <c r="JPI166" s="981"/>
      <c r="JPJ166" s="982"/>
      <c r="JPK166" s="983"/>
      <c r="JPL166" s="984"/>
      <c r="JPM166" s="983"/>
      <c r="JPN166" s="984"/>
      <c r="JPO166" s="985"/>
      <c r="JPP166" s="986"/>
      <c r="JPQ166" s="983"/>
      <c r="JPR166" s="981"/>
      <c r="JPS166" s="985"/>
      <c r="JPT166" s="986"/>
      <c r="JPU166" s="987"/>
      <c r="JPV166" s="988"/>
      <c r="JPW166" s="985"/>
      <c r="JPX166" s="989"/>
      <c r="JPY166" s="978"/>
      <c r="JPZ166" s="980"/>
      <c r="JQA166" s="981"/>
      <c r="JQB166" s="982"/>
      <c r="JQC166" s="983"/>
      <c r="JQD166" s="984"/>
      <c r="JQE166" s="983"/>
      <c r="JQF166" s="984"/>
      <c r="JQG166" s="985"/>
      <c r="JQH166" s="986"/>
      <c r="JQI166" s="983"/>
      <c r="JQJ166" s="981"/>
      <c r="JQK166" s="985"/>
      <c r="JQL166" s="986"/>
      <c r="JQM166" s="987"/>
      <c r="JQN166" s="988"/>
      <c r="JQO166" s="985"/>
      <c r="JQP166" s="989"/>
      <c r="JQQ166" s="978"/>
      <c r="JQR166" s="980"/>
      <c r="JQS166" s="981"/>
      <c r="JQT166" s="982"/>
      <c r="JQU166" s="983"/>
      <c r="JQV166" s="984"/>
      <c r="JQW166" s="983"/>
      <c r="JQX166" s="984"/>
      <c r="JQY166" s="985"/>
      <c r="JQZ166" s="986"/>
      <c r="JRA166" s="983"/>
      <c r="JRB166" s="981"/>
      <c r="JRC166" s="985"/>
      <c r="JRD166" s="986"/>
      <c r="JRE166" s="987"/>
      <c r="JRF166" s="988"/>
      <c r="JRG166" s="985"/>
      <c r="JRH166" s="989"/>
      <c r="JRI166" s="978"/>
      <c r="JRJ166" s="980"/>
      <c r="JRK166" s="981"/>
      <c r="JRL166" s="982"/>
      <c r="JRM166" s="983"/>
      <c r="JRN166" s="984"/>
      <c r="JRO166" s="983"/>
      <c r="JRP166" s="984"/>
      <c r="JRQ166" s="985"/>
      <c r="JRR166" s="986"/>
      <c r="JRS166" s="983"/>
      <c r="JRT166" s="981"/>
      <c r="JRU166" s="985"/>
      <c r="JRV166" s="986"/>
      <c r="JRW166" s="987"/>
      <c r="JRX166" s="988"/>
      <c r="JRY166" s="985"/>
      <c r="JRZ166" s="989"/>
      <c r="JSA166" s="978"/>
      <c r="JSB166" s="980"/>
      <c r="JSC166" s="981"/>
      <c r="JSD166" s="982"/>
      <c r="JSE166" s="983"/>
      <c r="JSF166" s="984"/>
      <c r="JSG166" s="983"/>
      <c r="JSH166" s="984"/>
      <c r="JSI166" s="985"/>
      <c r="JSJ166" s="986"/>
      <c r="JSK166" s="983"/>
      <c r="JSL166" s="981"/>
      <c r="JSM166" s="985"/>
      <c r="JSN166" s="986"/>
      <c r="JSO166" s="987"/>
      <c r="JSP166" s="988"/>
      <c r="JSQ166" s="985"/>
      <c r="JSR166" s="989"/>
      <c r="JSS166" s="978"/>
      <c r="JST166" s="980"/>
      <c r="JSU166" s="981"/>
      <c r="JSV166" s="982"/>
      <c r="JSW166" s="983"/>
      <c r="JSX166" s="984"/>
      <c r="JSY166" s="983"/>
      <c r="JSZ166" s="984"/>
      <c r="JTA166" s="985"/>
      <c r="JTB166" s="986"/>
      <c r="JTC166" s="983"/>
      <c r="JTD166" s="981"/>
      <c r="JTE166" s="985"/>
      <c r="JTF166" s="986"/>
      <c r="JTG166" s="987"/>
      <c r="JTH166" s="988"/>
      <c r="JTI166" s="985"/>
      <c r="JTJ166" s="989"/>
      <c r="JTK166" s="978"/>
      <c r="JTL166" s="980"/>
      <c r="JTM166" s="981"/>
      <c r="JTN166" s="982"/>
      <c r="JTO166" s="983"/>
      <c r="JTP166" s="984"/>
      <c r="JTQ166" s="983"/>
      <c r="JTR166" s="984"/>
      <c r="JTS166" s="985"/>
      <c r="JTT166" s="986"/>
      <c r="JTU166" s="983"/>
      <c r="JTV166" s="981"/>
      <c r="JTW166" s="985"/>
      <c r="JTX166" s="986"/>
      <c r="JTY166" s="987"/>
      <c r="JTZ166" s="988"/>
      <c r="JUA166" s="985"/>
      <c r="JUB166" s="989"/>
      <c r="JUC166" s="978"/>
      <c r="JUD166" s="980"/>
      <c r="JUE166" s="981"/>
      <c r="JUF166" s="982"/>
      <c r="JUG166" s="983"/>
      <c r="JUH166" s="984"/>
      <c r="JUI166" s="983"/>
      <c r="JUJ166" s="984"/>
      <c r="JUK166" s="985"/>
      <c r="JUL166" s="986"/>
      <c r="JUM166" s="983"/>
      <c r="JUN166" s="981"/>
      <c r="JUO166" s="985"/>
      <c r="JUP166" s="986"/>
      <c r="JUQ166" s="987"/>
      <c r="JUR166" s="988"/>
      <c r="JUS166" s="985"/>
      <c r="JUT166" s="989"/>
      <c r="JUU166" s="978"/>
      <c r="JUV166" s="980"/>
      <c r="JUW166" s="981"/>
      <c r="JUX166" s="982"/>
      <c r="JUY166" s="983"/>
      <c r="JUZ166" s="984"/>
      <c r="JVA166" s="983"/>
      <c r="JVB166" s="984"/>
      <c r="JVC166" s="985"/>
      <c r="JVD166" s="986"/>
      <c r="JVE166" s="983"/>
      <c r="JVF166" s="981"/>
      <c r="JVG166" s="985"/>
      <c r="JVH166" s="986"/>
      <c r="JVI166" s="987"/>
      <c r="JVJ166" s="988"/>
      <c r="JVK166" s="985"/>
      <c r="JVL166" s="989"/>
      <c r="JVM166" s="978"/>
      <c r="JVN166" s="980"/>
      <c r="JVO166" s="981"/>
      <c r="JVP166" s="982"/>
      <c r="JVQ166" s="983"/>
      <c r="JVR166" s="984"/>
      <c r="JVS166" s="983"/>
      <c r="JVT166" s="984"/>
      <c r="JVU166" s="985"/>
      <c r="JVV166" s="986"/>
      <c r="JVW166" s="983"/>
      <c r="JVX166" s="981"/>
      <c r="JVY166" s="985"/>
      <c r="JVZ166" s="986"/>
      <c r="JWA166" s="987"/>
      <c r="JWB166" s="988"/>
      <c r="JWC166" s="985"/>
      <c r="JWD166" s="989"/>
      <c r="JWE166" s="978"/>
      <c r="JWF166" s="980"/>
      <c r="JWG166" s="981"/>
      <c r="JWH166" s="982"/>
      <c r="JWI166" s="983"/>
      <c r="JWJ166" s="984"/>
      <c r="JWK166" s="983"/>
      <c r="JWL166" s="984"/>
      <c r="JWM166" s="985"/>
      <c r="JWN166" s="986"/>
      <c r="JWO166" s="983"/>
      <c r="JWP166" s="981"/>
      <c r="JWQ166" s="985"/>
      <c r="JWR166" s="986"/>
      <c r="JWS166" s="987"/>
      <c r="JWT166" s="988"/>
      <c r="JWU166" s="985"/>
      <c r="JWV166" s="989"/>
      <c r="JWW166" s="978"/>
      <c r="JWX166" s="980"/>
      <c r="JWY166" s="981"/>
      <c r="JWZ166" s="982"/>
      <c r="JXA166" s="983"/>
      <c r="JXB166" s="984"/>
      <c r="JXC166" s="983"/>
      <c r="JXD166" s="984"/>
      <c r="JXE166" s="985"/>
      <c r="JXF166" s="986"/>
      <c r="JXG166" s="983"/>
      <c r="JXH166" s="981"/>
      <c r="JXI166" s="985"/>
      <c r="JXJ166" s="986"/>
      <c r="JXK166" s="987"/>
      <c r="JXL166" s="988"/>
      <c r="JXM166" s="985"/>
      <c r="JXN166" s="989"/>
      <c r="JXO166" s="978"/>
      <c r="JXP166" s="980"/>
      <c r="JXQ166" s="981"/>
      <c r="JXR166" s="982"/>
      <c r="JXS166" s="983"/>
      <c r="JXT166" s="984"/>
      <c r="JXU166" s="983"/>
      <c r="JXV166" s="984"/>
      <c r="JXW166" s="985"/>
      <c r="JXX166" s="986"/>
      <c r="JXY166" s="983"/>
      <c r="JXZ166" s="981"/>
      <c r="JYA166" s="985"/>
      <c r="JYB166" s="986"/>
      <c r="JYC166" s="987"/>
      <c r="JYD166" s="988"/>
      <c r="JYE166" s="985"/>
      <c r="JYF166" s="989"/>
      <c r="JYG166" s="978"/>
      <c r="JYH166" s="980"/>
      <c r="JYI166" s="981"/>
      <c r="JYJ166" s="982"/>
      <c r="JYK166" s="983"/>
      <c r="JYL166" s="984"/>
      <c r="JYM166" s="983"/>
      <c r="JYN166" s="984"/>
      <c r="JYO166" s="985"/>
      <c r="JYP166" s="986"/>
      <c r="JYQ166" s="983"/>
      <c r="JYR166" s="981"/>
      <c r="JYS166" s="985"/>
      <c r="JYT166" s="986"/>
      <c r="JYU166" s="987"/>
      <c r="JYV166" s="988"/>
      <c r="JYW166" s="985"/>
      <c r="JYX166" s="989"/>
      <c r="JYY166" s="978"/>
      <c r="JYZ166" s="980"/>
      <c r="JZA166" s="981"/>
      <c r="JZB166" s="982"/>
      <c r="JZC166" s="983"/>
      <c r="JZD166" s="984"/>
      <c r="JZE166" s="983"/>
      <c r="JZF166" s="984"/>
      <c r="JZG166" s="985"/>
      <c r="JZH166" s="986"/>
      <c r="JZI166" s="983"/>
      <c r="JZJ166" s="981"/>
      <c r="JZK166" s="985"/>
      <c r="JZL166" s="986"/>
      <c r="JZM166" s="987"/>
      <c r="JZN166" s="988"/>
      <c r="JZO166" s="985"/>
      <c r="JZP166" s="989"/>
      <c r="JZQ166" s="978"/>
      <c r="JZR166" s="980"/>
      <c r="JZS166" s="981"/>
      <c r="JZT166" s="982"/>
      <c r="JZU166" s="983"/>
      <c r="JZV166" s="984"/>
      <c r="JZW166" s="983"/>
      <c r="JZX166" s="984"/>
      <c r="JZY166" s="985"/>
      <c r="JZZ166" s="986"/>
      <c r="KAA166" s="983"/>
      <c r="KAB166" s="981"/>
      <c r="KAC166" s="985"/>
      <c r="KAD166" s="986"/>
      <c r="KAE166" s="987"/>
      <c r="KAF166" s="988"/>
      <c r="KAG166" s="985"/>
      <c r="KAH166" s="989"/>
      <c r="KAI166" s="978"/>
      <c r="KAJ166" s="980"/>
      <c r="KAK166" s="981"/>
      <c r="KAL166" s="982"/>
      <c r="KAM166" s="983"/>
      <c r="KAN166" s="984"/>
      <c r="KAO166" s="983"/>
      <c r="KAP166" s="984"/>
      <c r="KAQ166" s="985"/>
      <c r="KAR166" s="986"/>
      <c r="KAS166" s="983"/>
      <c r="KAT166" s="981"/>
      <c r="KAU166" s="985"/>
      <c r="KAV166" s="986"/>
      <c r="KAW166" s="987"/>
      <c r="KAX166" s="988"/>
      <c r="KAY166" s="985"/>
      <c r="KAZ166" s="989"/>
      <c r="KBA166" s="978"/>
      <c r="KBB166" s="980"/>
      <c r="KBC166" s="981"/>
      <c r="KBD166" s="982"/>
      <c r="KBE166" s="983"/>
      <c r="KBF166" s="984"/>
      <c r="KBG166" s="983"/>
      <c r="KBH166" s="984"/>
      <c r="KBI166" s="985"/>
      <c r="KBJ166" s="986"/>
      <c r="KBK166" s="983"/>
      <c r="KBL166" s="981"/>
      <c r="KBM166" s="985"/>
      <c r="KBN166" s="986"/>
      <c r="KBO166" s="987"/>
      <c r="KBP166" s="988"/>
      <c r="KBQ166" s="985"/>
      <c r="KBR166" s="989"/>
      <c r="KBS166" s="978"/>
      <c r="KBT166" s="980"/>
      <c r="KBU166" s="981"/>
      <c r="KBV166" s="982"/>
      <c r="KBW166" s="983"/>
      <c r="KBX166" s="984"/>
      <c r="KBY166" s="983"/>
      <c r="KBZ166" s="984"/>
      <c r="KCA166" s="985"/>
      <c r="KCB166" s="986"/>
      <c r="KCC166" s="983"/>
      <c r="KCD166" s="981"/>
      <c r="KCE166" s="985"/>
      <c r="KCF166" s="986"/>
      <c r="KCG166" s="987"/>
      <c r="KCH166" s="988"/>
      <c r="KCI166" s="985"/>
      <c r="KCJ166" s="989"/>
      <c r="KCK166" s="978"/>
      <c r="KCL166" s="980"/>
      <c r="KCM166" s="981"/>
      <c r="KCN166" s="982"/>
      <c r="KCO166" s="983"/>
      <c r="KCP166" s="984"/>
      <c r="KCQ166" s="983"/>
      <c r="KCR166" s="984"/>
      <c r="KCS166" s="985"/>
      <c r="KCT166" s="986"/>
      <c r="KCU166" s="983"/>
      <c r="KCV166" s="981"/>
      <c r="KCW166" s="985"/>
      <c r="KCX166" s="986"/>
      <c r="KCY166" s="987"/>
      <c r="KCZ166" s="988"/>
      <c r="KDA166" s="985"/>
      <c r="KDB166" s="989"/>
      <c r="KDC166" s="978"/>
      <c r="KDD166" s="980"/>
      <c r="KDE166" s="981"/>
      <c r="KDF166" s="982"/>
      <c r="KDG166" s="983"/>
      <c r="KDH166" s="984"/>
      <c r="KDI166" s="983"/>
      <c r="KDJ166" s="984"/>
      <c r="KDK166" s="985"/>
      <c r="KDL166" s="986"/>
      <c r="KDM166" s="983"/>
      <c r="KDN166" s="981"/>
      <c r="KDO166" s="985"/>
      <c r="KDP166" s="986"/>
      <c r="KDQ166" s="987"/>
      <c r="KDR166" s="988"/>
      <c r="KDS166" s="985"/>
      <c r="KDT166" s="989"/>
      <c r="KDU166" s="978"/>
      <c r="KDV166" s="980"/>
      <c r="KDW166" s="981"/>
      <c r="KDX166" s="982"/>
      <c r="KDY166" s="983"/>
      <c r="KDZ166" s="984"/>
      <c r="KEA166" s="983"/>
      <c r="KEB166" s="984"/>
      <c r="KEC166" s="985"/>
      <c r="KED166" s="986"/>
      <c r="KEE166" s="983"/>
      <c r="KEF166" s="981"/>
      <c r="KEG166" s="985"/>
      <c r="KEH166" s="986"/>
      <c r="KEI166" s="987"/>
      <c r="KEJ166" s="988"/>
      <c r="KEK166" s="985"/>
      <c r="KEL166" s="989"/>
      <c r="KEM166" s="978"/>
      <c r="KEN166" s="980"/>
      <c r="KEO166" s="981"/>
      <c r="KEP166" s="982"/>
      <c r="KEQ166" s="983"/>
      <c r="KER166" s="984"/>
      <c r="KES166" s="983"/>
      <c r="KET166" s="984"/>
      <c r="KEU166" s="985"/>
      <c r="KEV166" s="986"/>
      <c r="KEW166" s="983"/>
      <c r="KEX166" s="981"/>
      <c r="KEY166" s="985"/>
      <c r="KEZ166" s="986"/>
      <c r="KFA166" s="987"/>
      <c r="KFB166" s="988"/>
      <c r="KFC166" s="985"/>
      <c r="KFD166" s="989"/>
      <c r="KFE166" s="978"/>
      <c r="KFF166" s="980"/>
      <c r="KFG166" s="981"/>
      <c r="KFH166" s="982"/>
      <c r="KFI166" s="983"/>
      <c r="KFJ166" s="984"/>
      <c r="KFK166" s="983"/>
      <c r="KFL166" s="984"/>
      <c r="KFM166" s="985"/>
      <c r="KFN166" s="986"/>
      <c r="KFO166" s="983"/>
      <c r="KFP166" s="981"/>
      <c r="KFQ166" s="985"/>
      <c r="KFR166" s="986"/>
      <c r="KFS166" s="987"/>
      <c r="KFT166" s="988"/>
      <c r="KFU166" s="985"/>
      <c r="KFV166" s="989"/>
      <c r="KFW166" s="978"/>
      <c r="KFX166" s="980"/>
      <c r="KFY166" s="981"/>
      <c r="KFZ166" s="982"/>
      <c r="KGA166" s="983"/>
      <c r="KGB166" s="984"/>
      <c r="KGC166" s="983"/>
      <c r="KGD166" s="984"/>
      <c r="KGE166" s="985"/>
      <c r="KGF166" s="986"/>
      <c r="KGG166" s="983"/>
      <c r="KGH166" s="981"/>
      <c r="KGI166" s="985"/>
      <c r="KGJ166" s="986"/>
      <c r="KGK166" s="987"/>
      <c r="KGL166" s="988"/>
      <c r="KGM166" s="985"/>
      <c r="KGN166" s="989"/>
      <c r="KGO166" s="978"/>
      <c r="KGP166" s="980"/>
      <c r="KGQ166" s="981"/>
      <c r="KGR166" s="982"/>
      <c r="KGS166" s="983"/>
      <c r="KGT166" s="984"/>
      <c r="KGU166" s="983"/>
      <c r="KGV166" s="984"/>
      <c r="KGW166" s="985"/>
      <c r="KGX166" s="986"/>
      <c r="KGY166" s="983"/>
      <c r="KGZ166" s="981"/>
      <c r="KHA166" s="985"/>
      <c r="KHB166" s="986"/>
      <c r="KHC166" s="987"/>
      <c r="KHD166" s="988"/>
      <c r="KHE166" s="985"/>
      <c r="KHF166" s="989"/>
      <c r="KHG166" s="978"/>
      <c r="KHH166" s="980"/>
      <c r="KHI166" s="981"/>
      <c r="KHJ166" s="982"/>
      <c r="KHK166" s="983"/>
      <c r="KHL166" s="984"/>
      <c r="KHM166" s="983"/>
      <c r="KHN166" s="984"/>
      <c r="KHO166" s="985"/>
      <c r="KHP166" s="986"/>
      <c r="KHQ166" s="983"/>
      <c r="KHR166" s="981"/>
      <c r="KHS166" s="985"/>
      <c r="KHT166" s="986"/>
      <c r="KHU166" s="987"/>
      <c r="KHV166" s="988"/>
      <c r="KHW166" s="985"/>
      <c r="KHX166" s="989"/>
      <c r="KHY166" s="978"/>
      <c r="KHZ166" s="980"/>
      <c r="KIA166" s="981"/>
      <c r="KIB166" s="982"/>
      <c r="KIC166" s="983"/>
      <c r="KID166" s="984"/>
      <c r="KIE166" s="983"/>
      <c r="KIF166" s="984"/>
      <c r="KIG166" s="985"/>
      <c r="KIH166" s="986"/>
      <c r="KII166" s="983"/>
      <c r="KIJ166" s="981"/>
      <c r="KIK166" s="985"/>
      <c r="KIL166" s="986"/>
      <c r="KIM166" s="987"/>
      <c r="KIN166" s="988"/>
      <c r="KIO166" s="985"/>
      <c r="KIP166" s="989"/>
      <c r="KIQ166" s="978"/>
      <c r="KIR166" s="980"/>
      <c r="KIS166" s="981"/>
      <c r="KIT166" s="982"/>
      <c r="KIU166" s="983"/>
      <c r="KIV166" s="984"/>
      <c r="KIW166" s="983"/>
      <c r="KIX166" s="984"/>
      <c r="KIY166" s="985"/>
      <c r="KIZ166" s="986"/>
      <c r="KJA166" s="983"/>
      <c r="KJB166" s="981"/>
      <c r="KJC166" s="985"/>
      <c r="KJD166" s="986"/>
      <c r="KJE166" s="987"/>
      <c r="KJF166" s="988"/>
      <c r="KJG166" s="985"/>
      <c r="KJH166" s="989"/>
      <c r="KJI166" s="978"/>
      <c r="KJJ166" s="980"/>
      <c r="KJK166" s="981"/>
      <c r="KJL166" s="982"/>
      <c r="KJM166" s="983"/>
      <c r="KJN166" s="984"/>
      <c r="KJO166" s="983"/>
      <c r="KJP166" s="984"/>
      <c r="KJQ166" s="985"/>
      <c r="KJR166" s="986"/>
      <c r="KJS166" s="983"/>
      <c r="KJT166" s="981"/>
      <c r="KJU166" s="985"/>
      <c r="KJV166" s="986"/>
      <c r="KJW166" s="987"/>
      <c r="KJX166" s="988"/>
      <c r="KJY166" s="985"/>
      <c r="KJZ166" s="989"/>
      <c r="KKA166" s="978"/>
      <c r="KKB166" s="980"/>
      <c r="KKC166" s="981"/>
      <c r="KKD166" s="982"/>
      <c r="KKE166" s="983"/>
      <c r="KKF166" s="984"/>
      <c r="KKG166" s="983"/>
      <c r="KKH166" s="984"/>
      <c r="KKI166" s="985"/>
      <c r="KKJ166" s="986"/>
      <c r="KKK166" s="983"/>
      <c r="KKL166" s="981"/>
      <c r="KKM166" s="985"/>
      <c r="KKN166" s="986"/>
      <c r="KKO166" s="987"/>
      <c r="KKP166" s="988"/>
      <c r="KKQ166" s="985"/>
      <c r="KKR166" s="989"/>
      <c r="KKS166" s="978"/>
      <c r="KKT166" s="980"/>
      <c r="KKU166" s="981"/>
      <c r="KKV166" s="982"/>
      <c r="KKW166" s="983"/>
      <c r="KKX166" s="984"/>
      <c r="KKY166" s="983"/>
      <c r="KKZ166" s="984"/>
      <c r="KLA166" s="985"/>
      <c r="KLB166" s="986"/>
      <c r="KLC166" s="983"/>
      <c r="KLD166" s="981"/>
      <c r="KLE166" s="985"/>
      <c r="KLF166" s="986"/>
      <c r="KLG166" s="987"/>
      <c r="KLH166" s="988"/>
      <c r="KLI166" s="985"/>
      <c r="KLJ166" s="989"/>
      <c r="KLK166" s="978"/>
      <c r="KLL166" s="980"/>
      <c r="KLM166" s="981"/>
      <c r="KLN166" s="982"/>
      <c r="KLO166" s="983"/>
      <c r="KLP166" s="984"/>
      <c r="KLQ166" s="983"/>
      <c r="KLR166" s="984"/>
      <c r="KLS166" s="985"/>
      <c r="KLT166" s="986"/>
      <c r="KLU166" s="983"/>
      <c r="KLV166" s="981"/>
      <c r="KLW166" s="985"/>
      <c r="KLX166" s="986"/>
      <c r="KLY166" s="987"/>
      <c r="KLZ166" s="988"/>
      <c r="KMA166" s="985"/>
      <c r="KMB166" s="989"/>
      <c r="KMC166" s="978"/>
      <c r="KMD166" s="980"/>
      <c r="KME166" s="981"/>
      <c r="KMF166" s="982"/>
      <c r="KMG166" s="983"/>
      <c r="KMH166" s="984"/>
      <c r="KMI166" s="983"/>
      <c r="KMJ166" s="984"/>
      <c r="KMK166" s="985"/>
      <c r="KML166" s="986"/>
      <c r="KMM166" s="983"/>
      <c r="KMN166" s="981"/>
      <c r="KMO166" s="985"/>
      <c r="KMP166" s="986"/>
      <c r="KMQ166" s="987"/>
      <c r="KMR166" s="988"/>
      <c r="KMS166" s="985"/>
      <c r="KMT166" s="989"/>
      <c r="KMU166" s="978"/>
      <c r="KMV166" s="980"/>
      <c r="KMW166" s="981"/>
      <c r="KMX166" s="982"/>
      <c r="KMY166" s="983"/>
      <c r="KMZ166" s="984"/>
      <c r="KNA166" s="983"/>
      <c r="KNB166" s="984"/>
      <c r="KNC166" s="985"/>
      <c r="KND166" s="986"/>
      <c r="KNE166" s="983"/>
      <c r="KNF166" s="981"/>
      <c r="KNG166" s="985"/>
      <c r="KNH166" s="986"/>
      <c r="KNI166" s="987"/>
      <c r="KNJ166" s="988"/>
      <c r="KNK166" s="985"/>
      <c r="KNL166" s="989"/>
      <c r="KNM166" s="978"/>
      <c r="KNN166" s="980"/>
      <c r="KNO166" s="981"/>
      <c r="KNP166" s="982"/>
      <c r="KNQ166" s="983"/>
      <c r="KNR166" s="984"/>
      <c r="KNS166" s="983"/>
      <c r="KNT166" s="984"/>
      <c r="KNU166" s="985"/>
      <c r="KNV166" s="986"/>
      <c r="KNW166" s="983"/>
      <c r="KNX166" s="981"/>
      <c r="KNY166" s="985"/>
      <c r="KNZ166" s="986"/>
      <c r="KOA166" s="987"/>
      <c r="KOB166" s="988"/>
      <c r="KOC166" s="985"/>
      <c r="KOD166" s="989"/>
      <c r="KOE166" s="978"/>
      <c r="KOF166" s="980"/>
      <c r="KOG166" s="981"/>
      <c r="KOH166" s="982"/>
      <c r="KOI166" s="983"/>
      <c r="KOJ166" s="984"/>
      <c r="KOK166" s="983"/>
      <c r="KOL166" s="984"/>
      <c r="KOM166" s="985"/>
      <c r="KON166" s="986"/>
      <c r="KOO166" s="983"/>
      <c r="KOP166" s="981"/>
      <c r="KOQ166" s="985"/>
      <c r="KOR166" s="986"/>
      <c r="KOS166" s="987"/>
      <c r="KOT166" s="988"/>
      <c r="KOU166" s="985"/>
      <c r="KOV166" s="989"/>
      <c r="KOW166" s="978"/>
      <c r="KOX166" s="980"/>
      <c r="KOY166" s="981"/>
      <c r="KOZ166" s="982"/>
      <c r="KPA166" s="983"/>
      <c r="KPB166" s="984"/>
      <c r="KPC166" s="983"/>
      <c r="KPD166" s="984"/>
      <c r="KPE166" s="985"/>
      <c r="KPF166" s="986"/>
      <c r="KPG166" s="983"/>
      <c r="KPH166" s="981"/>
      <c r="KPI166" s="985"/>
      <c r="KPJ166" s="986"/>
      <c r="KPK166" s="987"/>
      <c r="KPL166" s="988"/>
      <c r="KPM166" s="985"/>
      <c r="KPN166" s="989"/>
      <c r="KPO166" s="978"/>
      <c r="KPP166" s="980"/>
      <c r="KPQ166" s="981"/>
      <c r="KPR166" s="982"/>
      <c r="KPS166" s="983"/>
      <c r="KPT166" s="984"/>
      <c r="KPU166" s="983"/>
      <c r="KPV166" s="984"/>
      <c r="KPW166" s="985"/>
      <c r="KPX166" s="986"/>
      <c r="KPY166" s="983"/>
      <c r="KPZ166" s="981"/>
      <c r="KQA166" s="985"/>
      <c r="KQB166" s="986"/>
      <c r="KQC166" s="987"/>
      <c r="KQD166" s="988"/>
      <c r="KQE166" s="985"/>
      <c r="KQF166" s="989"/>
      <c r="KQG166" s="978"/>
      <c r="KQH166" s="980"/>
      <c r="KQI166" s="981"/>
      <c r="KQJ166" s="982"/>
      <c r="KQK166" s="983"/>
      <c r="KQL166" s="984"/>
      <c r="KQM166" s="983"/>
      <c r="KQN166" s="984"/>
      <c r="KQO166" s="985"/>
      <c r="KQP166" s="986"/>
      <c r="KQQ166" s="983"/>
      <c r="KQR166" s="981"/>
      <c r="KQS166" s="985"/>
      <c r="KQT166" s="986"/>
      <c r="KQU166" s="987"/>
      <c r="KQV166" s="988"/>
      <c r="KQW166" s="985"/>
      <c r="KQX166" s="989"/>
      <c r="KQY166" s="978"/>
      <c r="KQZ166" s="980"/>
      <c r="KRA166" s="981"/>
      <c r="KRB166" s="982"/>
      <c r="KRC166" s="983"/>
      <c r="KRD166" s="984"/>
      <c r="KRE166" s="983"/>
      <c r="KRF166" s="984"/>
      <c r="KRG166" s="985"/>
      <c r="KRH166" s="986"/>
      <c r="KRI166" s="983"/>
      <c r="KRJ166" s="981"/>
      <c r="KRK166" s="985"/>
      <c r="KRL166" s="986"/>
      <c r="KRM166" s="987"/>
      <c r="KRN166" s="988"/>
      <c r="KRO166" s="985"/>
      <c r="KRP166" s="989"/>
      <c r="KRQ166" s="978"/>
      <c r="KRR166" s="980"/>
      <c r="KRS166" s="981"/>
      <c r="KRT166" s="982"/>
      <c r="KRU166" s="983"/>
      <c r="KRV166" s="984"/>
      <c r="KRW166" s="983"/>
      <c r="KRX166" s="984"/>
      <c r="KRY166" s="985"/>
      <c r="KRZ166" s="986"/>
      <c r="KSA166" s="983"/>
      <c r="KSB166" s="981"/>
      <c r="KSC166" s="985"/>
      <c r="KSD166" s="986"/>
      <c r="KSE166" s="987"/>
      <c r="KSF166" s="988"/>
      <c r="KSG166" s="985"/>
      <c r="KSH166" s="989"/>
      <c r="KSI166" s="978"/>
      <c r="KSJ166" s="980"/>
      <c r="KSK166" s="981"/>
      <c r="KSL166" s="982"/>
      <c r="KSM166" s="983"/>
      <c r="KSN166" s="984"/>
      <c r="KSO166" s="983"/>
      <c r="KSP166" s="984"/>
      <c r="KSQ166" s="985"/>
      <c r="KSR166" s="986"/>
      <c r="KSS166" s="983"/>
      <c r="KST166" s="981"/>
      <c r="KSU166" s="985"/>
      <c r="KSV166" s="986"/>
      <c r="KSW166" s="987"/>
      <c r="KSX166" s="988"/>
      <c r="KSY166" s="985"/>
      <c r="KSZ166" s="989"/>
      <c r="KTA166" s="978"/>
      <c r="KTB166" s="980"/>
      <c r="KTC166" s="981"/>
      <c r="KTD166" s="982"/>
      <c r="KTE166" s="983"/>
      <c r="KTF166" s="984"/>
      <c r="KTG166" s="983"/>
      <c r="KTH166" s="984"/>
      <c r="KTI166" s="985"/>
      <c r="KTJ166" s="986"/>
      <c r="KTK166" s="983"/>
      <c r="KTL166" s="981"/>
      <c r="KTM166" s="985"/>
      <c r="KTN166" s="986"/>
      <c r="KTO166" s="987"/>
      <c r="KTP166" s="988"/>
      <c r="KTQ166" s="985"/>
      <c r="KTR166" s="989"/>
      <c r="KTS166" s="978"/>
      <c r="KTT166" s="980"/>
      <c r="KTU166" s="981"/>
      <c r="KTV166" s="982"/>
      <c r="KTW166" s="983"/>
      <c r="KTX166" s="984"/>
      <c r="KTY166" s="983"/>
      <c r="KTZ166" s="984"/>
      <c r="KUA166" s="985"/>
      <c r="KUB166" s="986"/>
      <c r="KUC166" s="983"/>
      <c r="KUD166" s="981"/>
      <c r="KUE166" s="985"/>
      <c r="KUF166" s="986"/>
      <c r="KUG166" s="987"/>
      <c r="KUH166" s="988"/>
      <c r="KUI166" s="985"/>
      <c r="KUJ166" s="989"/>
      <c r="KUK166" s="978"/>
      <c r="KUL166" s="980"/>
      <c r="KUM166" s="981"/>
      <c r="KUN166" s="982"/>
      <c r="KUO166" s="983"/>
      <c r="KUP166" s="984"/>
      <c r="KUQ166" s="983"/>
      <c r="KUR166" s="984"/>
      <c r="KUS166" s="985"/>
      <c r="KUT166" s="986"/>
      <c r="KUU166" s="983"/>
      <c r="KUV166" s="981"/>
      <c r="KUW166" s="985"/>
      <c r="KUX166" s="986"/>
      <c r="KUY166" s="987"/>
      <c r="KUZ166" s="988"/>
      <c r="KVA166" s="985"/>
      <c r="KVB166" s="989"/>
      <c r="KVC166" s="978"/>
      <c r="KVD166" s="980"/>
      <c r="KVE166" s="981"/>
      <c r="KVF166" s="982"/>
      <c r="KVG166" s="983"/>
      <c r="KVH166" s="984"/>
      <c r="KVI166" s="983"/>
      <c r="KVJ166" s="984"/>
      <c r="KVK166" s="985"/>
      <c r="KVL166" s="986"/>
      <c r="KVM166" s="983"/>
      <c r="KVN166" s="981"/>
      <c r="KVO166" s="985"/>
      <c r="KVP166" s="986"/>
      <c r="KVQ166" s="987"/>
      <c r="KVR166" s="988"/>
      <c r="KVS166" s="985"/>
      <c r="KVT166" s="989"/>
      <c r="KVU166" s="978"/>
      <c r="KVV166" s="980"/>
      <c r="KVW166" s="981"/>
      <c r="KVX166" s="982"/>
      <c r="KVY166" s="983"/>
      <c r="KVZ166" s="984"/>
      <c r="KWA166" s="983"/>
      <c r="KWB166" s="984"/>
      <c r="KWC166" s="985"/>
      <c r="KWD166" s="986"/>
      <c r="KWE166" s="983"/>
      <c r="KWF166" s="981"/>
      <c r="KWG166" s="985"/>
      <c r="KWH166" s="986"/>
      <c r="KWI166" s="987"/>
      <c r="KWJ166" s="988"/>
      <c r="KWK166" s="985"/>
      <c r="KWL166" s="989"/>
      <c r="KWM166" s="978"/>
      <c r="KWN166" s="980"/>
      <c r="KWO166" s="981"/>
      <c r="KWP166" s="982"/>
      <c r="KWQ166" s="983"/>
      <c r="KWR166" s="984"/>
      <c r="KWS166" s="983"/>
      <c r="KWT166" s="984"/>
      <c r="KWU166" s="985"/>
      <c r="KWV166" s="986"/>
      <c r="KWW166" s="983"/>
      <c r="KWX166" s="981"/>
      <c r="KWY166" s="985"/>
      <c r="KWZ166" s="986"/>
      <c r="KXA166" s="987"/>
      <c r="KXB166" s="988"/>
      <c r="KXC166" s="985"/>
      <c r="KXD166" s="989"/>
      <c r="KXE166" s="978"/>
      <c r="KXF166" s="980"/>
      <c r="KXG166" s="981"/>
      <c r="KXH166" s="982"/>
      <c r="KXI166" s="983"/>
      <c r="KXJ166" s="984"/>
      <c r="KXK166" s="983"/>
      <c r="KXL166" s="984"/>
      <c r="KXM166" s="985"/>
      <c r="KXN166" s="986"/>
      <c r="KXO166" s="983"/>
      <c r="KXP166" s="981"/>
      <c r="KXQ166" s="985"/>
      <c r="KXR166" s="986"/>
      <c r="KXS166" s="987"/>
      <c r="KXT166" s="988"/>
      <c r="KXU166" s="985"/>
      <c r="KXV166" s="989"/>
      <c r="KXW166" s="978"/>
      <c r="KXX166" s="980"/>
      <c r="KXY166" s="981"/>
      <c r="KXZ166" s="982"/>
      <c r="KYA166" s="983"/>
      <c r="KYB166" s="984"/>
      <c r="KYC166" s="983"/>
      <c r="KYD166" s="984"/>
      <c r="KYE166" s="985"/>
      <c r="KYF166" s="986"/>
      <c r="KYG166" s="983"/>
      <c r="KYH166" s="981"/>
      <c r="KYI166" s="985"/>
      <c r="KYJ166" s="986"/>
      <c r="KYK166" s="987"/>
      <c r="KYL166" s="988"/>
      <c r="KYM166" s="985"/>
      <c r="KYN166" s="989"/>
      <c r="KYO166" s="978"/>
      <c r="KYP166" s="980"/>
      <c r="KYQ166" s="981"/>
      <c r="KYR166" s="982"/>
      <c r="KYS166" s="983"/>
      <c r="KYT166" s="984"/>
      <c r="KYU166" s="983"/>
      <c r="KYV166" s="984"/>
      <c r="KYW166" s="985"/>
      <c r="KYX166" s="986"/>
      <c r="KYY166" s="983"/>
      <c r="KYZ166" s="981"/>
      <c r="KZA166" s="985"/>
      <c r="KZB166" s="986"/>
      <c r="KZC166" s="987"/>
      <c r="KZD166" s="988"/>
      <c r="KZE166" s="985"/>
      <c r="KZF166" s="989"/>
      <c r="KZG166" s="978"/>
      <c r="KZH166" s="980"/>
      <c r="KZI166" s="981"/>
      <c r="KZJ166" s="982"/>
      <c r="KZK166" s="983"/>
      <c r="KZL166" s="984"/>
      <c r="KZM166" s="983"/>
      <c r="KZN166" s="984"/>
      <c r="KZO166" s="985"/>
      <c r="KZP166" s="986"/>
      <c r="KZQ166" s="983"/>
      <c r="KZR166" s="981"/>
      <c r="KZS166" s="985"/>
      <c r="KZT166" s="986"/>
      <c r="KZU166" s="987"/>
      <c r="KZV166" s="988"/>
      <c r="KZW166" s="985"/>
      <c r="KZX166" s="989"/>
      <c r="KZY166" s="978"/>
      <c r="KZZ166" s="980"/>
      <c r="LAA166" s="981"/>
      <c r="LAB166" s="982"/>
      <c r="LAC166" s="983"/>
      <c r="LAD166" s="984"/>
      <c r="LAE166" s="983"/>
      <c r="LAF166" s="984"/>
      <c r="LAG166" s="985"/>
      <c r="LAH166" s="986"/>
      <c r="LAI166" s="983"/>
      <c r="LAJ166" s="981"/>
      <c r="LAK166" s="985"/>
      <c r="LAL166" s="986"/>
      <c r="LAM166" s="987"/>
      <c r="LAN166" s="988"/>
      <c r="LAO166" s="985"/>
      <c r="LAP166" s="989"/>
      <c r="LAQ166" s="978"/>
      <c r="LAR166" s="980"/>
      <c r="LAS166" s="981"/>
      <c r="LAT166" s="982"/>
      <c r="LAU166" s="983"/>
      <c r="LAV166" s="984"/>
      <c r="LAW166" s="983"/>
      <c r="LAX166" s="984"/>
      <c r="LAY166" s="985"/>
      <c r="LAZ166" s="986"/>
      <c r="LBA166" s="983"/>
      <c r="LBB166" s="981"/>
      <c r="LBC166" s="985"/>
      <c r="LBD166" s="986"/>
      <c r="LBE166" s="987"/>
      <c r="LBF166" s="988"/>
      <c r="LBG166" s="985"/>
      <c r="LBH166" s="989"/>
      <c r="LBI166" s="978"/>
      <c r="LBJ166" s="980"/>
      <c r="LBK166" s="981"/>
      <c r="LBL166" s="982"/>
      <c r="LBM166" s="983"/>
      <c r="LBN166" s="984"/>
      <c r="LBO166" s="983"/>
      <c r="LBP166" s="984"/>
      <c r="LBQ166" s="985"/>
      <c r="LBR166" s="986"/>
      <c r="LBS166" s="983"/>
      <c r="LBT166" s="981"/>
      <c r="LBU166" s="985"/>
      <c r="LBV166" s="986"/>
      <c r="LBW166" s="987"/>
      <c r="LBX166" s="988"/>
      <c r="LBY166" s="985"/>
      <c r="LBZ166" s="989"/>
      <c r="LCA166" s="978"/>
      <c r="LCB166" s="980"/>
      <c r="LCC166" s="981"/>
      <c r="LCD166" s="982"/>
      <c r="LCE166" s="983"/>
      <c r="LCF166" s="984"/>
      <c r="LCG166" s="983"/>
      <c r="LCH166" s="984"/>
      <c r="LCI166" s="985"/>
      <c r="LCJ166" s="986"/>
      <c r="LCK166" s="983"/>
      <c r="LCL166" s="981"/>
      <c r="LCM166" s="985"/>
      <c r="LCN166" s="986"/>
      <c r="LCO166" s="987"/>
      <c r="LCP166" s="988"/>
      <c r="LCQ166" s="985"/>
      <c r="LCR166" s="989"/>
      <c r="LCS166" s="978"/>
      <c r="LCT166" s="980"/>
      <c r="LCU166" s="981"/>
      <c r="LCV166" s="982"/>
      <c r="LCW166" s="983"/>
      <c r="LCX166" s="984"/>
      <c r="LCY166" s="983"/>
      <c r="LCZ166" s="984"/>
      <c r="LDA166" s="985"/>
      <c r="LDB166" s="986"/>
      <c r="LDC166" s="983"/>
      <c r="LDD166" s="981"/>
      <c r="LDE166" s="985"/>
      <c r="LDF166" s="986"/>
      <c r="LDG166" s="987"/>
      <c r="LDH166" s="988"/>
      <c r="LDI166" s="985"/>
      <c r="LDJ166" s="989"/>
      <c r="LDK166" s="978"/>
      <c r="LDL166" s="980"/>
      <c r="LDM166" s="981"/>
      <c r="LDN166" s="982"/>
      <c r="LDO166" s="983"/>
      <c r="LDP166" s="984"/>
      <c r="LDQ166" s="983"/>
      <c r="LDR166" s="984"/>
      <c r="LDS166" s="985"/>
      <c r="LDT166" s="986"/>
      <c r="LDU166" s="983"/>
      <c r="LDV166" s="981"/>
      <c r="LDW166" s="985"/>
      <c r="LDX166" s="986"/>
      <c r="LDY166" s="987"/>
      <c r="LDZ166" s="988"/>
      <c r="LEA166" s="985"/>
      <c r="LEB166" s="989"/>
      <c r="LEC166" s="978"/>
      <c r="LED166" s="980"/>
      <c r="LEE166" s="981"/>
      <c r="LEF166" s="982"/>
      <c r="LEG166" s="983"/>
      <c r="LEH166" s="984"/>
      <c r="LEI166" s="983"/>
      <c r="LEJ166" s="984"/>
      <c r="LEK166" s="985"/>
      <c r="LEL166" s="986"/>
      <c r="LEM166" s="983"/>
      <c r="LEN166" s="981"/>
      <c r="LEO166" s="985"/>
      <c r="LEP166" s="986"/>
      <c r="LEQ166" s="987"/>
      <c r="LER166" s="988"/>
      <c r="LES166" s="985"/>
      <c r="LET166" s="989"/>
      <c r="LEU166" s="978"/>
      <c r="LEV166" s="980"/>
      <c r="LEW166" s="981"/>
      <c r="LEX166" s="982"/>
      <c r="LEY166" s="983"/>
      <c r="LEZ166" s="984"/>
      <c r="LFA166" s="983"/>
      <c r="LFB166" s="984"/>
      <c r="LFC166" s="985"/>
      <c r="LFD166" s="986"/>
      <c r="LFE166" s="983"/>
      <c r="LFF166" s="981"/>
      <c r="LFG166" s="985"/>
      <c r="LFH166" s="986"/>
      <c r="LFI166" s="987"/>
      <c r="LFJ166" s="988"/>
      <c r="LFK166" s="985"/>
      <c r="LFL166" s="989"/>
      <c r="LFM166" s="978"/>
      <c r="LFN166" s="980"/>
      <c r="LFO166" s="981"/>
      <c r="LFP166" s="982"/>
      <c r="LFQ166" s="983"/>
      <c r="LFR166" s="984"/>
      <c r="LFS166" s="983"/>
      <c r="LFT166" s="984"/>
      <c r="LFU166" s="985"/>
      <c r="LFV166" s="986"/>
      <c r="LFW166" s="983"/>
      <c r="LFX166" s="981"/>
      <c r="LFY166" s="985"/>
      <c r="LFZ166" s="986"/>
      <c r="LGA166" s="987"/>
      <c r="LGB166" s="988"/>
      <c r="LGC166" s="985"/>
      <c r="LGD166" s="989"/>
      <c r="LGE166" s="978"/>
      <c r="LGF166" s="980"/>
      <c r="LGG166" s="981"/>
      <c r="LGH166" s="982"/>
      <c r="LGI166" s="983"/>
      <c r="LGJ166" s="984"/>
      <c r="LGK166" s="983"/>
      <c r="LGL166" s="984"/>
      <c r="LGM166" s="985"/>
      <c r="LGN166" s="986"/>
      <c r="LGO166" s="983"/>
      <c r="LGP166" s="981"/>
      <c r="LGQ166" s="985"/>
      <c r="LGR166" s="986"/>
      <c r="LGS166" s="987"/>
      <c r="LGT166" s="988"/>
      <c r="LGU166" s="985"/>
      <c r="LGV166" s="989"/>
      <c r="LGW166" s="978"/>
      <c r="LGX166" s="980"/>
      <c r="LGY166" s="981"/>
      <c r="LGZ166" s="982"/>
      <c r="LHA166" s="983"/>
      <c r="LHB166" s="984"/>
      <c r="LHC166" s="983"/>
      <c r="LHD166" s="984"/>
      <c r="LHE166" s="985"/>
      <c r="LHF166" s="986"/>
      <c r="LHG166" s="983"/>
      <c r="LHH166" s="981"/>
      <c r="LHI166" s="985"/>
      <c r="LHJ166" s="986"/>
      <c r="LHK166" s="987"/>
      <c r="LHL166" s="988"/>
      <c r="LHM166" s="985"/>
      <c r="LHN166" s="989"/>
      <c r="LHO166" s="978"/>
      <c r="LHP166" s="980"/>
      <c r="LHQ166" s="981"/>
      <c r="LHR166" s="982"/>
      <c r="LHS166" s="983"/>
      <c r="LHT166" s="984"/>
      <c r="LHU166" s="983"/>
      <c r="LHV166" s="984"/>
      <c r="LHW166" s="985"/>
      <c r="LHX166" s="986"/>
      <c r="LHY166" s="983"/>
      <c r="LHZ166" s="981"/>
      <c r="LIA166" s="985"/>
      <c r="LIB166" s="986"/>
      <c r="LIC166" s="987"/>
      <c r="LID166" s="988"/>
      <c r="LIE166" s="985"/>
      <c r="LIF166" s="989"/>
      <c r="LIG166" s="978"/>
      <c r="LIH166" s="980"/>
      <c r="LII166" s="981"/>
      <c r="LIJ166" s="982"/>
      <c r="LIK166" s="983"/>
      <c r="LIL166" s="984"/>
      <c r="LIM166" s="983"/>
      <c r="LIN166" s="984"/>
      <c r="LIO166" s="985"/>
      <c r="LIP166" s="986"/>
      <c r="LIQ166" s="983"/>
      <c r="LIR166" s="981"/>
      <c r="LIS166" s="985"/>
      <c r="LIT166" s="986"/>
      <c r="LIU166" s="987"/>
      <c r="LIV166" s="988"/>
      <c r="LIW166" s="985"/>
      <c r="LIX166" s="989"/>
      <c r="LIY166" s="978"/>
      <c r="LIZ166" s="980"/>
      <c r="LJA166" s="981"/>
      <c r="LJB166" s="982"/>
      <c r="LJC166" s="983"/>
      <c r="LJD166" s="984"/>
      <c r="LJE166" s="983"/>
      <c r="LJF166" s="984"/>
      <c r="LJG166" s="985"/>
      <c r="LJH166" s="986"/>
      <c r="LJI166" s="983"/>
      <c r="LJJ166" s="981"/>
      <c r="LJK166" s="985"/>
      <c r="LJL166" s="986"/>
      <c r="LJM166" s="987"/>
      <c r="LJN166" s="988"/>
      <c r="LJO166" s="985"/>
      <c r="LJP166" s="989"/>
      <c r="LJQ166" s="978"/>
      <c r="LJR166" s="980"/>
      <c r="LJS166" s="981"/>
      <c r="LJT166" s="982"/>
      <c r="LJU166" s="983"/>
      <c r="LJV166" s="984"/>
      <c r="LJW166" s="983"/>
      <c r="LJX166" s="984"/>
      <c r="LJY166" s="985"/>
      <c r="LJZ166" s="986"/>
      <c r="LKA166" s="983"/>
      <c r="LKB166" s="981"/>
      <c r="LKC166" s="985"/>
      <c r="LKD166" s="986"/>
      <c r="LKE166" s="987"/>
      <c r="LKF166" s="988"/>
      <c r="LKG166" s="985"/>
      <c r="LKH166" s="989"/>
      <c r="LKI166" s="978"/>
      <c r="LKJ166" s="980"/>
      <c r="LKK166" s="981"/>
      <c r="LKL166" s="982"/>
      <c r="LKM166" s="983"/>
      <c r="LKN166" s="984"/>
      <c r="LKO166" s="983"/>
      <c r="LKP166" s="984"/>
      <c r="LKQ166" s="985"/>
      <c r="LKR166" s="986"/>
      <c r="LKS166" s="983"/>
      <c r="LKT166" s="981"/>
      <c r="LKU166" s="985"/>
      <c r="LKV166" s="986"/>
      <c r="LKW166" s="987"/>
      <c r="LKX166" s="988"/>
      <c r="LKY166" s="985"/>
      <c r="LKZ166" s="989"/>
      <c r="LLA166" s="978"/>
      <c r="LLB166" s="980"/>
      <c r="LLC166" s="981"/>
      <c r="LLD166" s="982"/>
      <c r="LLE166" s="983"/>
      <c r="LLF166" s="984"/>
      <c r="LLG166" s="983"/>
      <c r="LLH166" s="984"/>
      <c r="LLI166" s="985"/>
      <c r="LLJ166" s="986"/>
      <c r="LLK166" s="983"/>
      <c r="LLL166" s="981"/>
      <c r="LLM166" s="985"/>
      <c r="LLN166" s="986"/>
      <c r="LLO166" s="987"/>
      <c r="LLP166" s="988"/>
      <c r="LLQ166" s="985"/>
      <c r="LLR166" s="989"/>
      <c r="LLS166" s="978"/>
      <c r="LLT166" s="980"/>
      <c r="LLU166" s="981"/>
      <c r="LLV166" s="982"/>
      <c r="LLW166" s="983"/>
      <c r="LLX166" s="984"/>
      <c r="LLY166" s="983"/>
      <c r="LLZ166" s="984"/>
      <c r="LMA166" s="985"/>
      <c r="LMB166" s="986"/>
      <c r="LMC166" s="983"/>
      <c r="LMD166" s="981"/>
      <c r="LME166" s="985"/>
      <c r="LMF166" s="986"/>
      <c r="LMG166" s="987"/>
      <c r="LMH166" s="988"/>
      <c r="LMI166" s="985"/>
      <c r="LMJ166" s="989"/>
      <c r="LMK166" s="978"/>
      <c r="LML166" s="980"/>
      <c r="LMM166" s="981"/>
      <c r="LMN166" s="982"/>
      <c r="LMO166" s="983"/>
      <c r="LMP166" s="984"/>
      <c r="LMQ166" s="983"/>
      <c r="LMR166" s="984"/>
      <c r="LMS166" s="985"/>
      <c r="LMT166" s="986"/>
      <c r="LMU166" s="983"/>
      <c r="LMV166" s="981"/>
      <c r="LMW166" s="985"/>
      <c r="LMX166" s="986"/>
      <c r="LMY166" s="987"/>
      <c r="LMZ166" s="988"/>
      <c r="LNA166" s="985"/>
      <c r="LNB166" s="989"/>
      <c r="LNC166" s="978"/>
      <c r="LND166" s="980"/>
      <c r="LNE166" s="981"/>
      <c r="LNF166" s="982"/>
      <c r="LNG166" s="983"/>
      <c r="LNH166" s="984"/>
      <c r="LNI166" s="983"/>
      <c r="LNJ166" s="984"/>
      <c r="LNK166" s="985"/>
      <c r="LNL166" s="986"/>
      <c r="LNM166" s="983"/>
      <c r="LNN166" s="981"/>
      <c r="LNO166" s="985"/>
      <c r="LNP166" s="986"/>
      <c r="LNQ166" s="987"/>
      <c r="LNR166" s="988"/>
      <c r="LNS166" s="985"/>
      <c r="LNT166" s="989"/>
      <c r="LNU166" s="978"/>
      <c r="LNV166" s="980"/>
      <c r="LNW166" s="981"/>
      <c r="LNX166" s="982"/>
      <c r="LNY166" s="983"/>
      <c r="LNZ166" s="984"/>
      <c r="LOA166" s="983"/>
      <c r="LOB166" s="984"/>
      <c r="LOC166" s="985"/>
      <c r="LOD166" s="986"/>
      <c r="LOE166" s="983"/>
      <c r="LOF166" s="981"/>
      <c r="LOG166" s="985"/>
      <c r="LOH166" s="986"/>
      <c r="LOI166" s="987"/>
      <c r="LOJ166" s="988"/>
      <c r="LOK166" s="985"/>
      <c r="LOL166" s="989"/>
      <c r="LOM166" s="978"/>
      <c r="LON166" s="980"/>
      <c r="LOO166" s="981"/>
      <c r="LOP166" s="982"/>
      <c r="LOQ166" s="983"/>
      <c r="LOR166" s="984"/>
      <c r="LOS166" s="983"/>
      <c r="LOT166" s="984"/>
      <c r="LOU166" s="985"/>
      <c r="LOV166" s="986"/>
      <c r="LOW166" s="983"/>
      <c r="LOX166" s="981"/>
      <c r="LOY166" s="985"/>
      <c r="LOZ166" s="986"/>
      <c r="LPA166" s="987"/>
      <c r="LPB166" s="988"/>
      <c r="LPC166" s="985"/>
      <c r="LPD166" s="989"/>
      <c r="LPE166" s="978"/>
      <c r="LPF166" s="980"/>
      <c r="LPG166" s="981"/>
      <c r="LPH166" s="982"/>
      <c r="LPI166" s="983"/>
      <c r="LPJ166" s="984"/>
      <c r="LPK166" s="983"/>
      <c r="LPL166" s="984"/>
      <c r="LPM166" s="985"/>
      <c r="LPN166" s="986"/>
      <c r="LPO166" s="983"/>
      <c r="LPP166" s="981"/>
      <c r="LPQ166" s="985"/>
      <c r="LPR166" s="986"/>
      <c r="LPS166" s="987"/>
      <c r="LPT166" s="988"/>
      <c r="LPU166" s="985"/>
      <c r="LPV166" s="989"/>
      <c r="LPW166" s="978"/>
      <c r="LPX166" s="980"/>
      <c r="LPY166" s="981"/>
      <c r="LPZ166" s="982"/>
      <c r="LQA166" s="983"/>
      <c r="LQB166" s="984"/>
      <c r="LQC166" s="983"/>
      <c r="LQD166" s="984"/>
      <c r="LQE166" s="985"/>
      <c r="LQF166" s="986"/>
      <c r="LQG166" s="983"/>
      <c r="LQH166" s="981"/>
      <c r="LQI166" s="985"/>
      <c r="LQJ166" s="986"/>
      <c r="LQK166" s="987"/>
      <c r="LQL166" s="988"/>
      <c r="LQM166" s="985"/>
      <c r="LQN166" s="989"/>
      <c r="LQO166" s="978"/>
      <c r="LQP166" s="980"/>
      <c r="LQQ166" s="981"/>
      <c r="LQR166" s="982"/>
      <c r="LQS166" s="983"/>
      <c r="LQT166" s="984"/>
      <c r="LQU166" s="983"/>
      <c r="LQV166" s="984"/>
      <c r="LQW166" s="985"/>
      <c r="LQX166" s="986"/>
      <c r="LQY166" s="983"/>
      <c r="LQZ166" s="981"/>
      <c r="LRA166" s="985"/>
      <c r="LRB166" s="986"/>
      <c r="LRC166" s="987"/>
      <c r="LRD166" s="988"/>
      <c r="LRE166" s="985"/>
      <c r="LRF166" s="989"/>
      <c r="LRG166" s="978"/>
      <c r="LRH166" s="980"/>
      <c r="LRI166" s="981"/>
      <c r="LRJ166" s="982"/>
      <c r="LRK166" s="983"/>
      <c r="LRL166" s="984"/>
      <c r="LRM166" s="983"/>
      <c r="LRN166" s="984"/>
      <c r="LRO166" s="985"/>
      <c r="LRP166" s="986"/>
      <c r="LRQ166" s="983"/>
      <c r="LRR166" s="981"/>
      <c r="LRS166" s="985"/>
      <c r="LRT166" s="986"/>
      <c r="LRU166" s="987"/>
      <c r="LRV166" s="988"/>
      <c r="LRW166" s="985"/>
      <c r="LRX166" s="989"/>
      <c r="LRY166" s="978"/>
      <c r="LRZ166" s="980"/>
      <c r="LSA166" s="981"/>
      <c r="LSB166" s="982"/>
      <c r="LSC166" s="983"/>
      <c r="LSD166" s="984"/>
      <c r="LSE166" s="983"/>
      <c r="LSF166" s="984"/>
      <c r="LSG166" s="985"/>
      <c r="LSH166" s="986"/>
      <c r="LSI166" s="983"/>
      <c r="LSJ166" s="981"/>
      <c r="LSK166" s="985"/>
      <c r="LSL166" s="986"/>
      <c r="LSM166" s="987"/>
      <c r="LSN166" s="988"/>
      <c r="LSO166" s="985"/>
      <c r="LSP166" s="989"/>
      <c r="LSQ166" s="978"/>
      <c r="LSR166" s="980"/>
      <c r="LSS166" s="981"/>
      <c r="LST166" s="982"/>
      <c r="LSU166" s="983"/>
      <c r="LSV166" s="984"/>
      <c r="LSW166" s="983"/>
      <c r="LSX166" s="984"/>
      <c r="LSY166" s="985"/>
      <c r="LSZ166" s="986"/>
      <c r="LTA166" s="983"/>
      <c r="LTB166" s="981"/>
      <c r="LTC166" s="985"/>
      <c r="LTD166" s="986"/>
      <c r="LTE166" s="987"/>
      <c r="LTF166" s="988"/>
      <c r="LTG166" s="985"/>
      <c r="LTH166" s="989"/>
      <c r="LTI166" s="978"/>
      <c r="LTJ166" s="980"/>
      <c r="LTK166" s="981"/>
      <c r="LTL166" s="982"/>
      <c r="LTM166" s="983"/>
      <c r="LTN166" s="984"/>
      <c r="LTO166" s="983"/>
      <c r="LTP166" s="984"/>
      <c r="LTQ166" s="985"/>
      <c r="LTR166" s="986"/>
      <c r="LTS166" s="983"/>
      <c r="LTT166" s="981"/>
      <c r="LTU166" s="985"/>
      <c r="LTV166" s="986"/>
      <c r="LTW166" s="987"/>
      <c r="LTX166" s="988"/>
      <c r="LTY166" s="985"/>
      <c r="LTZ166" s="989"/>
      <c r="LUA166" s="978"/>
      <c r="LUB166" s="980"/>
      <c r="LUC166" s="981"/>
      <c r="LUD166" s="982"/>
      <c r="LUE166" s="983"/>
      <c r="LUF166" s="984"/>
      <c r="LUG166" s="983"/>
      <c r="LUH166" s="984"/>
      <c r="LUI166" s="985"/>
      <c r="LUJ166" s="986"/>
      <c r="LUK166" s="983"/>
      <c r="LUL166" s="981"/>
      <c r="LUM166" s="985"/>
      <c r="LUN166" s="986"/>
      <c r="LUO166" s="987"/>
      <c r="LUP166" s="988"/>
      <c r="LUQ166" s="985"/>
      <c r="LUR166" s="989"/>
      <c r="LUS166" s="978"/>
      <c r="LUT166" s="980"/>
      <c r="LUU166" s="981"/>
      <c r="LUV166" s="982"/>
      <c r="LUW166" s="983"/>
      <c r="LUX166" s="984"/>
      <c r="LUY166" s="983"/>
      <c r="LUZ166" s="984"/>
      <c r="LVA166" s="985"/>
      <c r="LVB166" s="986"/>
      <c r="LVC166" s="983"/>
      <c r="LVD166" s="981"/>
      <c r="LVE166" s="985"/>
      <c r="LVF166" s="986"/>
      <c r="LVG166" s="987"/>
      <c r="LVH166" s="988"/>
      <c r="LVI166" s="985"/>
      <c r="LVJ166" s="989"/>
      <c r="LVK166" s="978"/>
      <c r="LVL166" s="980"/>
      <c r="LVM166" s="981"/>
      <c r="LVN166" s="982"/>
      <c r="LVO166" s="983"/>
      <c r="LVP166" s="984"/>
      <c r="LVQ166" s="983"/>
      <c r="LVR166" s="984"/>
      <c r="LVS166" s="985"/>
      <c r="LVT166" s="986"/>
      <c r="LVU166" s="983"/>
      <c r="LVV166" s="981"/>
      <c r="LVW166" s="985"/>
      <c r="LVX166" s="986"/>
      <c r="LVY166" s="987"/>
      <c r="LVZ166" s="988"/>
      <c r="LWA166" s="985"/>
      <c r="LWB166" s="989"/>
      <c r="LWC166" s="978"/>
      <c r="LWD166" s="980"/>
      <c r="LWE166" s="981"/>
      <c r="LWF166" s="982"/>
      <c r="LWG166" s="983"/>
      <c r="LWH166" s="984"/>
      <c r="LWI166" s="983"/>
      <c r="LWJ166" s="984"/>
      <c r="LWK166" s="985"/>
      <c r="LWL166" s="986"/>
      <c r="LWM166" s="983"/>
      <c r="LWN166" s="981"/>
      <c r="LWO166" s="985"/>
      <c r="LWP166" s="986"/>
      <c r="LWQ166" s="987"/>
      <c r="LWR166" s="988"/>
      <c r="LWS166" s="985"/>
      <c r="LWT166" s="989"/>
      <c r="LWU166" s="978"/>
      <c r="LWV166" s="980"/>
      <c r="LWW166" s="981"/>
      <c r="LWX166" s="982"/>
      <c r="LWY166" s="983"/>
      <c r="LWZ166" s="984"/>
      <c r="LXA166" s="983"/>
      <c r="LXB166" s="984"/>
      <c r="LXC166" s="985"/>
      <c r="LXD166" s="986"/>
      <c r="LXE166" s="983"/>
      <c r="LXF166" s="981"/>
      <c r="LXG166" s="985"/>
      <c r="LXH166" s="986"/>
      <c r="LXI166" s="987"/>
      <c r="LXJ166" s="988"/>
      <c r="LXK166" s="985"/>
      <c r="LXL166" s="989"/>
      <c r="LXM166" s="978"/>
      <c r="LXN166" s="980"/>
      <c r="LXO166" s="981"/>
      <c r="LXP166" s="982"/>
      <c r="LXQ166" s="983"/>
      <c r="LXR166" s="984"/>
      <c r="LXS166" s="983"/>
      <c r="LXT166" s="984"/>
      <c r="LXU166" s="985"/>
      <c r="LXV166" s="986"/>
      <c r="LXW166" s="983"/>
      <c r="LXX166" s="981"/>
      <c r="LXY166" s="985"/>
      <c r="LXZ166" s="986"/>
      <c r="LYA166" s="987"/>
      <c r="LYB166" s="988"/>
      <c r="LYC166" s="985"/>
      <c r="LYD166" s="989"/>
      <c r="LYE166" s="978"/>
      <c r="LYF166" s="980"/>
      <c r="LYG166" s="981"/>
      <c r="LYH166" s="982"/>
      <c r="LYI166" s="983"/>
      <c r="LYJ166" s="984"/>
      <c r="LYK166" s="983"/>
      <c r="LYL166" s="984"/>
      <c r="LYM166" s="985"/>
      <c r="LYN166" s="986"/>
      <c r="LYO166" s="983"/>
      <c r="LYP166" s="981"/>
      <c r="LYQ166" s="985"/>
      <c r="LYR166" s="986"/>
      <c r="LYS166" s="987"/>
      <c r="LYT166" s="988"/>
      <c r="LYU166" s="985"/>
      <c r="LYV166" s="989"/>
      <c r="LYW166" s="978"/>
      <c r="LYX166" s="980"/>
      <c r="LYY166" s="981"/>
      <c r="LYZ166" s="982"/>
      <c r="LZA166" s="983"/>
      <c r="LZB166" s="984"/>
      <c r="LZC166" s="983"/>
      <c r="LZD166" s="984"/>
      <c r="LZE166" s="985"/>
      <c r="LZF166" s="986"/>
      <c r="LZG166" s="983"/>
      <c r="LZH166" s="981"/>
      <c r="LZI166" s="985"/>
      <c r="LZJ166" s="986"/>
      <c r="LZK166" s="987"/>
      <c r="LZL166" s="988"/>
      <c r="LZM166" s="985"/>
      <c r="LZN166" s="989"/>
      <c r="LZO166" s="978"/>
      <c r="LZP166" s="980"/>
      <c r="LZQ166" s="981"/>
      <c r="LZR166" s="982"/>
      <c r="LZS166" s="983"/>
      <c r="LZT166" s="984"/>
      <c r="LZU166" s="983"/>
      <c r="LZV166" s="984"/>
      <c r="LZW166" s="985"/>
      <c r="LZX166" s="986"/>
      <c r="LZY166" s="983"/>
      <c r="LZZ166" s="981"/>
      <c r="MAA166" s="985"/>
      <c r="MAB166" s="986"/>
      <c r="MAC166" s="987"/>
      <c r="MAD166" s="988"/>
      <c r="MAE166" s="985"/>
      <c r="MAF166" s="989"/>
      <c r="MAG166" s="978"/>
      <c r="MAH166" s="980"/>
      <c r="MAI166" s="981"/>
      <c r="MAJ166" s="982"/>
      <c r="MAK166" s="983"/>
      <c r="MAL166" s="984"/>
      <c r="MAM166" s="983"/>
      <c r="MAN166" s="984"/>
      <c r="MAO166" s="985"/>
      <c r="MAP166" s="986"/>
      <c r="MAQ166" s="983"/>
      <c r="MAR166" s="981"/>
      <c r="MAS166" s="985"/>
      <c r="MAT166" s="986"/>
      <c r="MAU166" s="987"/>
      <c r="MAV166" s="988"/>
      <c r="MAW166" s="985"/>
      <c r="MAX166" s="989"/>
      <c r="MAY166" s="978"/>
      <c r="MAZ166" s="980"/>
      <c r="MBA166" s="981"/>
      <c r="MBB166" s="982"/>
      <c r="MBC166" s="983"/>
      <c r="MBD166" s="984"/>
      <c r="MBE166" s="983"/>
      <c r="MBF166" s="984"/>
      <c r="MBG166" s="985"/>
      <c r="MBH166" s="986"/>
      <c r="MBI166" s="983"/>
      <c r="MBJ166" s="981"/>
      <c r="MBK166" s="985"/>
      <c r="MBL166" s="986"/>
      <c r="MBM166" s="987"/>
      <c r="MBN166" s="988"/>
      <c r="MBO166" s="985"/>
      <c r="MBP166" s="989"/>
      <c r="MBQ166" s="978"/>
      <c r="MBR166" s="980"/>
      <c r="MBS166" s="981"/>
      <c r="MBT166" s="982"/>
      <c r="MBU166" s="983"/>
      <c r="MBV166" s="984"/>
      <c r="MBW166" s="983"/>
      <c r="MBX166" s="984"/>
      <c r="MBY166" s="985"/>
      <c r="MBZ166" s="986"/>
      <c r="MCA166" s="983"/>
      <c r="MCB166" s="981"/>
      <c r="MCC166" s="985"/>
      <c r="MCD166" s="986"/>
      <c r="MCE166" s="987"/>
      <c r="MCF166" s="988"/>
      <c r="MCG166" s="985"/>
      <c r="MCH166" s="989"/>
      <c r="MCI166" s="978"/>
      <c r="MCJ166" s="980"/>
      <c r="MCK166" s="981"/>
      <c r="MCL166" s="982"/>
      <c r="MCM166" s="983"/>
      <c r="MCN166" s="984"/>
      <c r="MCO166" s="983"/>
      <c r="MCP166" s="984"/>
      <c r="MCQ166" s="985"/>
      <c r="MCR166" s="986"/>
      <c r="MCS166" s="983"/>
      <c r="MCT166" s="981"/>
      <c r="MCU166" s="985"/>
      <c r="MCV166" s="986"/>
      <c r="MCW166" s="987"/>
      <c r="MCX166" s="988"/>
      <c r="MCY166" s="985"/>
      <c r="MCZ166" s="989"/>
      <c r="MDA166" s="978"/>
      <c r="MDB166" s="980"/>
      <c r="MDC166" s="981"/>
      <c r="MDD166" s="982"/>
      <c r="MDE166" s="983"/>
      <c r="MDF166" s="984"/>
      <c r="MDG166" s="983"/>
      <c r="MDH166" s="984"/>
      <c r="MDI166" s="985"/>
      <c r="MDJ166" s="986"/>
      <c r="MDK166" s="983"/>
      <c r="MDL166" s="981"/>
      <c r="MDM166" s="985"/>
      <c r="MDN166" s="986"/>
      <c r="MDO166" s="987"/>
      <c r="MDP166" s="988"/>
      <c r="MDQ166" s="985"/>
      <c r="MDR166" s="989"/>
      <c r="MDS166" s="978"/>
      <c r="MDT166" s="980"/>
      <c r="MDU166" s="981"/>
      <c r="MDV166" s="982"/>
      <c r="MDW166" s="983"/>
      <c r="MDX166" s="984"/>
      <c r="MDY166" s="983"/>
      <c r="MDZ166" s="984"/>
      <c r="MEA166" s="985"/>
      <c r="MEB166" s="986"/>
      <c r="MEC166" s="983"/>
      <c r="MED166" s="981"/>
      <c r="MEE166" s="985"/>
      <c r="MEF166" s="986"/>
      <c r="MEG166" s="987"/>
      <c r="MEH166" s="988"/>
      <c r="MEI166" s="985"/>
      <c r="MEJ166" s="989"/>
      <c r="MEK166" s="978"/>
      <c r="MEL166" s="980"/>
      <c r="MEM166" s="981"/>
      <c r="MEN166" s="982"/>
      <c r="MEO166" s="983"/>
      <c r="MEP166" s="984"/>
      <c r="MEQ166" s="983"/>
      <c r="MER166" s="984"/>
      <c r="MES166" s="985"/>
      <c r="MET166" s="986"/>
      <c r="MEU166" s="983"/>
      <c r="MEV166" s="981"/>
      <c r="MEW166" s="985"/>
      <c r="MEX166" s="986"/>
      <c r="MEY166" s="987"/>
      <c r="MEZ166" s="988"/>
      <c r="MFA166" s="985"/>
      <c r="MFB166" s="989"/>
      <c r="MFC166" s="978"/>
      <c r="MFD166" s="980"/>
      <c r="MFE166" s="981"/>
      <c r="MFF166" s="982"/>
      <c r="MFG166" s="983"/>
      <c r="MFH166" s="984"/>
      <c r="MFI166" s="983"/>
      <c r="MFJ166" s="984"/>
      <c r="MFK166" s="985"/>
      <c r="MFL166" s="986"/>
      <c r="MFM166" s="983"/>
      <c r="MFN166" s="981"/>
      <c r="MFO166" s="985"/>
      <c r="MFP166" s="986"/>
      <c r="MFQ166" s="987"/>
      <c r="MFR166" s="988"/>
      <c r="MFS166" s="985"/>
      <c r="MFT166" s="989"/>
      <c r="MFU166" s="978"/>
      <c r="MFV166" s="980"/>
      <c r="MFW166" s="981"/>
      <c r="MFX166" s="982"/>
      <c r="MFY166" s="983"/>
      <c r="MFZ166" s="984"/>
      <c r="MGA166" s="983"/>
      <c r="MGB166" s="984"/>
      <c r="MGC166" s="985"/>
      <c r="MGD166" s="986"/>
      <c r="MGE166" s="983"/>
      <c r="MGF166" s="981"/>
      <c r="MGG166" s="985"/>
      <c r="MGH166" s="986"/>
      <c r="MGI166" s="987"/>
      <c r="MGJ166" s="988"/>
      <c r="MGK166" s="985"/>
      <c r="MGL166" s="989"/>
      <c r="MGM166" s="978"/>
      <c r="MGN166" s="980"/>
      <c r="MGO166" s="981"/>
      <c r="MGP166" s="982"/>
      <c r="MGQ166" s="983"/>
      <c r="MGR166" s="984"/>
      <c r="MGS166" s="983"/>
      <c r="MGT166" s="984"/>
      <c r="MGU166" s="985"/>
      <c r="MGV166" s="986"/>
      <c r="MGW166" s="983"/>
      <c r="MGX166" s="981"/>
      <c r="MGY166" s="985"/>
      <c r="MGZ166" s="986"/>
      <c r="MHA166" s="987"/>
      <c r="MHB166" s="988"/>
      <c r="MHC166" s="985"/>
      <c r="MHD166" s="989"/>
      <c r="MHE166" s="978"/>
      <c r="MHF166" s="980"/>
      <c r="MHG166" s="981"/>
      <c r="MHH166" s="982"/>
      <c r="MHI166" s="983"/>
      <c r="MHJ166" s="984"/>
      <c r="MHK166" s="983"/>
      <c r="MHL166" s="984"/>
      <c r="MHM166" s="985"/>
      <c r="MHN166" s="986"/>
      <c r="MHO166" s="983"/>
      <c r="MHP166" s="981"/>
      <c r="MHQ166" s="985"/>
      <c r="MHR166" s="986"/>
      <c r="MHS166" s="987"/>
      <c r="MHT166" s="988"/>
      <c r="MHU166" s="985"/>
      <c r="MHV166" s="989"/>
      <c r="MHW166" s="978"/>
      <c r="MHX166" s="980"/>
      <c r="MHY166" s="981"/>
      <c r="MHZ166" s="982"/>
      <c r="MIA166" s="983"/>
      <c r="MIB166" s="984"/>
      <c r="MIC166" s="983"/>
      <c r="MID166" s="984"/>
      <c r="MIE166" s="985"/>
      <c r="MIF166" s="986"/>
      <c r="MIG166" s="983"/>
      <c r="MIH166" s="981"/>
      <c r="MII166" s="985"/>
      <c r="MIJ166" s="986"/>
      <c r="MIK166" s="987"/>
      <c r="MIL166" s="988"/>
      <c r="MIM166" s="985"/>
      <c r="MIN166" s="989"/>
      <c r="MIO166" s="978"/>
      <c r="MIP166" s="980"/>
      <c r="MIQ166" s="981"/>
      <c r="MIR166" s="982"/>
      <c r="MIS166" s="983"/>
      <c r="MIT166" s="984"/>
      <c r="MIU166" s="983"/>
      <c r="MIV166" s="984"/>
      <c r="MIW166" s="985"/>
      <c r="MIX166" s="986"/>
      <c r="MIY166" s="983"/>
      <c r="MIZ166" s="981"/>
      <c r="MJA166" s="985"/>
      <c r="MJB166" s="986"/>
      <c r="MJC166" s="987"/>
      <c r="MJD166" s="988"/>
      <c r="MJE166" s="985"/>
      <c r="MJF166" s="989"/>
      <c r="MJG166" s="978"/>
      <c r="MJH166" s="980"/>
      <c r="MJI166" s="981"/>
      <c r="MJJ166" s="982"/>
      <c r="MJK166" s="983"/>
      <c r="MJL166" s="984"/>
      <c r="MJM166" s="983"/>
      <c r="MJN166" s="984"/>
      <c r="MJO166" s="985"/>
      <c r="MJP166" s="986"/>
      <c r="MJQ166" s="983"/>
      <c r="MJR166" s="981"/>
      <c r="MJS166" s="985"/>
      <c r="MJT166" s="986"/>
      <c r="MJU166" s="987"/>
      <c r="MJV166" s="988"/>
      <c r="MJW166" s="985"/>
      <c r="MJX166" s="989"/>
      <c r="MJY166" s="978"/>
      <c r="MJZ166" s="980"/>
      <c r="MKA166" s="981"/>
      <c r="MKB166" s="982"/>
      <c r="MKC166" s="983"/>
      <c r="MKD166" s="984"/>
      <c r="MKE166" s="983"/>
      <c r="MKF166" s="984"/>
      <c r="MKG166" s="985"/>
      <c r="MKH166" s="986"/>
      <c r="MKI166" s="983"/>
      <c r="MKJ166" s="981"/>
      <c r="MKK166" s="985"/>
      <c r="MKL166" s="986"/>
      <c r="MKM166" s="987"/>
      <c r="MKN166" s="988"/>
      <c r="MKO166" s="985"/>
      <c r="MKP166" s="989"/>
      <c r="MKQ166" s="978"/>
      <c r="MKR166" s="980"/>
      <c r="MKS166" s="981"/>
      <c r="MKT166" s="982"/>
      <c r="MKU166" s="983"/>
      <c r="MKV166" s="984"/>
      <c r="MKW166" s="983"/>
      <c r="MKX166" s="984"/>
      <c r="MKY166" s="985"/>
      <c r="MKZ166" s="986"/>
      <c r="MLA166" s="983"/>
      <c r="MLB166" s="981"/>
      <c r="MLC166" s="985"/>
      <c r="MLD166" s="986"/>
      <c r="MLE166" s="987"/>
      <c r="MLF166" s="988"/>
      <c r="MLG166" s="985"/>
      <c r="MLH166" s="989"/>
      <c r="MLI166" s="978"/>
      <c r="MLJ166" s="980"/>
      <c r="MLK166" s="981"/>
      <c r="MLL166" s="982"/>
      <c r="MLM166" s="983"/>
      <c r="MLN166" s="984"/>
      <c r="MLO166" s="983"/>
      <c r="MLP166" s="984"/>
      <c r="MLQ166" s="985"/>
      <c r="MLR166" s="986"/>
      <c r="MLS166" s="983"/>
      <c r="MLT166" s="981"/>
      <c r="MLU166" s="985"/>
      <c r="MLV166" s="986"/>
      <c r="MLW166" s="987"/>
      <c r="MLX166" s="988"/>
      <c r="MLY166" s="985"/>
      <c r="MLZ166" s="989"/>
      <c r="MMA166" s="978"/>
      <c r="MMB166" s="980"/>
      <c r="MMC166" s="981"/>
      <c r="MMD166" s="982"/>
      <c r="MME166" s="983"/>
      <c r="MMF166" s="984"/>
      <c r="MMG166" s="983"/>
      <c r="MMH166" s="984"/>
      <c r="MMI166" s="985"/>
      <c r="MMJ166" s="986"/>
      <c r="MMK166" s="983"/>
      <c r="MML166" s="981"/>
      <c r="MMM166" s="985"/>
      <c r="MMN166" s="986"/>
      <c r="MMO166" s="987"/>
      <c r="MMP166" s="988"/>
      <c r="MMQ166" s="985"/>
      <c r="MMR166" s="989"/>
      <c r="MMS166" s="978"/>
      <c r="MMT166" s="980"/>
      <c r="MMU166" s="981"/>
      <c r="MMV166" s="982"/>
      <c r="MMW166" s="983"/>
      <c r="MMX166" s="984"/>
      <c r="MMY166" s="983"/>
      <c r="MMZ166" s="984"/>
      <c r="MNA166" s="985"/>
      <c r="MNB166" s="986"/>
      <c r="MNC166" s="983"/>
      <c r="MND166" s="981"/>
      <c r="MNE166" s="985"/>
      <c r="MNF166" s="986"/>
      <c r="MNG166" s="987"/>
      <c r="MNH166" s="988"/>
      <c r="MNI166" s="985"/>
      <c r="MNJ166" s="989"/>
      <c r="MNK166" s="978"/>
      <c r="MNL166" s="980"/>
      <c r="MNM166" s="981"/>
      <c r="MNN166" s="982"/>
      <c r="MNO166" s="983"/>
      <c r="MNP166" s="984"/>
      <c r="MNQ166" s="983"/>
      <c r="MNR166" s="984"/>
      <c r="MNS166" s="985"/>
      <c r="MNT166" s="986"/>
      <c r="MNU166" s="983"/>
      <c r="MNV166" s="981"/>
      <c r="MNW166" s="985"/>
      <c r="MNX166" s="986"/>
      <c r="MNY166" s="987"/>
      <c r="MNZ166" s="988"/>
      <c r="MOA166" s="985"/>
      <c r="MOB166" s="989"/>
      <c r="MOC166" s="978"/>
      <c r="MOD166" s="980"/>
      <c r="MOE166" s="981"/>
      <c r="MOF166" s="982"/>
      <c r="MOG166" s="983"/>
      <c r="MOH166" s="984"/>
      <c r="MOI166" s="983"/>
      <c r="MOJ166" s="984"/>
      <c r="MOK166" s="985"/>
      <c r="MOL166" s="986"/>
      <c r="MOM166" s="983"/>
      <c r="MON166" s="981"/>
      <c r="MOO166" s="985"/>
      <c r="MOP166" s="986"/>
      <c r="MOQ166" s="987"/>
      <c r="MOR166" s="988"/>
      <c r="MOS166" s="985"/>
      <c r="MOT166" s="989"/>
      <c r="MOU166" s="978"/>
      <c r="MOV166" s="980"/>
      <c r="MOW166" s="981"/>
      <c r="MOX166" s="982"/>
      <c r="MOY166" s="983"/>
      <c r="MOZ166" s="984"/>
      <c r="MPA166" s="983"/>
      <c r="MPB166" s="984"/>
      <c r="MPC166" s="985"/>
      <c r="MPD166" s="986"/>
      <c r="MPE166" s="983"/>
      <c r="MPF166" s="981"/>
      <c r="MPG166" s="985"/>
      <c r="MPH166" s="986"/>
      <c r="MPI166" s="987"/>
      <c r="MPJ166" s="988"/>
      <c r="MPK166" s="985"/>
      <c r="MPL166" s="989"/>
      <c r="MPM166" s="978"/>
      <c r="MPN166" s="980"/>
      <c r="MPO166" s="981"/>
      <c r="MPP166" s="982"/>
      <c r="MPQ166" s="983"/>
      <c r="MPR166" s="984"/>
      <c r="MPS166" s="983"/>
      <c r="MPT166" s="984"/>
      <c r="MPU166" s="985"/>
      <c r="MPV166" s="986"/>
      <c r="MPW166" s="983"/>
      <c r="MPX166" s="981"/>
      <c r="MPY166" s="985"/>
      <c r="MPZ166" s="986"/>
      <c r="MQA166" s="987"/>
      <c r="MQB166" s="988"/>
      <c r="MQC166" s="985"/>
      <c r="MQD166" s="989"/>
      <c r="MQE166" s="978"/>
      <c r="MQF166" s="980"/>
      <c r="MQG166" s="981"/>
      <c r="MQH166" s="982"/>
      <c r="MQI166" s="983"/>
      <c r="MQJ166" s="984"/>
      <c r="MQK166" s="983"/>
      <c r="MQL166" s="984"/>
      <c r="MQM166" s="985"/>
      <c r="MQN166" s="986"/>
      <c r="MQO166" s="983"/>
      <c r="MQP166" s="981"/>
      <c r="MQQ166" s="985"/>
      <c r="MQR166" s="986"/>
      <c r="MQS166" s="987"/>
      <c r="MQT166" s="988"/>
      <c r="MQU166" s="985"/>
      <c r="MQV166" s="989"/>
      <c r="MQW166" s="978"/>
      <c r="MQX166" s="980"/>
      <c r="MQY166" s="981"/>
      <c r="MQZ166" s="982"/>
      <c r="MRA166" s="983"/>
      <c r="MRB166" s="984"/>
      <c r="MRC166" s="983"/>
      <c r="MRD166" s="984"/>
      <c r="MRE166" s="985"/>
      <c r="MRF166" s="986"/>
      <c r="MRG166" s="983"/>
      <c r="MRH166" s="981"/>
      <c r="MRI166" s="985"/>
      <c r="MRJ166" s="986"/>
      <c r="MRK166" s="987"/>
      <c r="MRL166" s="988"/>
      <c r="MRM166" s="985"/>
      <c r="MRN166" s="989"/>
      <c r="MRO166" s="978"/>
      <c r="MRP166" s="980"/>
      <c r="MRQ166" s="981"/>
      <c r="MRR166" s="982"/>
      <c r="MRS166" s="983"/>
      <c r="MRT166" s="984"/>
      <c r="MRU166" s="983"/>
      <c r="MRV166" s="984"/>
      <c r="MRW166" s="985"/>
      <c r="MRX166" s="986"/>
      <c r="MRY166" s="983"/>
      <c r="MRZ166" s="981"/>
      <c r="MSA166" s="985"/>
      <c r="MSB166" s="986"/>
      <c r="MSC166" s="987"/>
      <c r="MSD166" s="988"/>
      <c r="MSE166" s="985"/>
      <c r="MSF166" s="989"/>
      <c r="MSG166" s="978"/>
      <c r="MSH166" s="980"/>
      <c r="MSI166" s="981"/>
      <c r="MSJ166" s="982"/>
      <c r="MSK166" s="983"/>
      <c r="MSL166" s="984"/>
      <c r="MSM166" s="983"/>
      <c r="MSN166" s="984"/>
      <c r="MSO166" s="985"/>
      <c r="MSP166" s="986"/>
      <c r="MSQ166" s="983"/>
      <c r="MSR166" s="981"/>
      <c r="MSS166" s="985"/>
      <c r="MST166" s="986"/>
      <c r="MSU166" s="987"/>
      <c r="MSV166" s="988"/>
      <c r="MSW166" s="985"/>
      <c r="MSX166" s="989"/>
      <c r="MSY166" s="978"/>
      <c r="MSZ166" s="980"/>
      <c r="MTA166" s="981"/>
      <c r="MTB166" s="982"/>
      <c r="MTC166" s="983"/>
      <c r="MTD166" s="984"/>
      <c r="MTE166" s="983"/>
      <c r="MTF166" s="984"/>
      <c r="MTG166" s="985"/>
      <c r="MTH166" s="986"/>
      <c r="MTI166" s="983"/>
      <c r="MTJ166" s="981"/>
      <c r="MTK166" s="985"/>
      <c r="MTL166" s="986"/>
      <c r="MTM166" s="987"/>
      <c r="MTN166" s="988"/>
      <c r="MTO166" s="985"/>
      <c r="MTP166" s="989"/>
      <c r="MTQ166" s="978"/>
      <c r="MTR166" s="980"/>
      <c r="MTS166" s="981"/>
      <c r="MTT166" s="982"/>
      <c r="MTU166" s="983"/>
      <c r="MTV166" s="984"/>
      <c r="MTW166" s="983"/>
      <c r="MTX166" s="984"/>
      <c r="MTY166" s="985"/>
      <c r="MTZ166" s="986"/>
      <c r="MUA166" s="983"/>
      <c r="MUB166" s="981"/>
      <c r="MUC166" s="985"/>
      <c r="MUD166" s="986"/>
      <c r="MUE166" s="987"/>
      <c r="MUF166" s="988"/>
      <c r="MUG166" s="985"/>
      <c r="MUH166" s="989"/>
      <c r="MUI166" s="978"/>
      <c r="MUJ166" s="980"/>
      <c r="MUK166" s="981"/>
      <c r="MUL166" s="982"/>
      <c r="MUM166" s="983"/>
      <c r="MUN166" s="984"/>
      <c r="MUO166" s="983"/>
      <c r="MUP166" s="984"/>
      <c r="MUQ166" s="985"/>
      <c r="MUR166" s="986"/>
      <c r="MUS166" s="983"/>
      <c r="MUT166" s="981"/>
      <c r="MUU166" s="985"/>
      <c r="MUV166" s="986"/>
      <c r="MUW166" s="987"/>
      <c r="MUX166" s="988"/>
      <c r="MUY166" s="985"/>
      <c r="MUZ166" s="989"/>
      <c r="MVA166" s="978"/>
      <c r="MVB166" s="980"/>
      <c r="MVC166" s="981"/>
      <c r="MVD166" s="982"/>
      <c r="MVE166" s="983"/>
      <c r="MVF166" s="984"/>
      <c r="MVG166" s="983"/>
      <c r="MVH166" s="984"/>
      <c r="MVI166" s="985"/>
      <c r="MVJ166" s="986"/>
      <c r="MVK166" s="983"/>
      <c r="MVL166" s="981"/>
      <c r="MVM166" s="985"/>
      <c r="MVN166" s="986"/>
      <c r="MVO166" s="987"/>
      <c r="MVP166" s="988"/>
      <c r="MVQ166" s="985"/>
      <c r="MVR166" s="989"/>
      <c r="MVS166" s="978"/>
      <c r="MVT166" s="980"/>
      <c r="MVU166" s="981"/>
      <c r="MVV166" s="982"/>
      <c r="MVW166" s="983"/>
      <c r="MVX166" s="984"/>
      <c r="MVY166" s="983"/>
      <c r="MVZ166" s="984"/>
      <c r="MWA166" s="985"/>
      <c r="MWB166" s="986"/>
      <c r="MWC166" s="983"/>
      <c r="MWD166" s="981"/>
      <c r="MWE166" s="985"/>
      <c r="MWF166" s="986"/>
      <c r="MWG166" s="987"/>
      <c r="MWH166" s="988"/>
      <c r="MWI166" s="985"/>
      <c r="MWJ166" s="989"/>
      <c r="MWK166" s="978"/>
      <c r="MWL166" s="980"/>
      <c r="MWM166" s="981"/>
      <c r="MWN166" s="982"/>
      <c r="MWO166" s="983"/>
      <c r="MWP166" s="984"/>
      <c r="MWQ166" s="983"/>
      <c r="MWR166" s="984"/>
      <c r="MWS166" s="985"/>
      <c r="MWT166" s="986"/>
      <c r="MWU166" s="983"/>
      <c r="MWV166" s="981"/>
      <c r="MWW166" s="985"/>
      <c r="MWX166" s="986"/>
      <c r="MWY166" s="987"/>
      <c r="MWZ166" s="988"/>
      <c r="MXA166" s="985"/>
      <c r="MXB166" s="989"/>
      <c r="MXC166" s="978"/>
      <c r="MXD166" s="980"/>
      <c r="MXE166" s="981"/>
      <c r="MXF166" s="982"/>
      <c r="MXG166" s="983"/>
      <c r="MXH166" s="984"/>
      <c r="MXI166" s="983"/>
      <c r="MXJ166" s="984"/>
      <c r="MXK166" s="985"/>
      <c r="MXL166" s="986"/>
      <c r="MXM166" s="983"/>
      <c r="MXN166" s="981"/>
      <c r="MXO166" s="985"/>
      <c r="MXP166" s="986"/>
      <c r="MXQ166" s="987"/>
      <c r="MXR166" s="988"/>
      <c r="MXS166" s="985"/>
      <c r="MXT166" s="989"/>
      <c r="MXU166" s="978"/>
      <c r="MXV166" s="980"/>
      <c r="MXW166" s="981"/>
      <c r="MXX166" s="982"/>
      <c r="MXY166" s="983"/>
      <c r="MXZ166" s="984"/>
      <c r="MYA166" s="983"/>
      <c r="MYB166" s="984"/>
      <c r="MYC166" s="985"/>
      <c r="MYD166" s="986"/>
      <c r="MYE166" s="983"/>
      <c r="MYF166" s="981"/>
      <c r="MYG166" s="985"/>
      <c r="MYH166" s="986"/>
      <c r="MYI166" s="987"/>
      <c r="MYJ166" s="988"/>
      <c r="MYK166" s="985"/>
      <c r="MYL166" s="989"/>
      <c r="MYM166" s="978"/>
      <c r="MYN166" s="980"/>
      <c r="MYO166" s="981"/>
      <c r="MYP166" s="982"/>
      <c r="MYQ166" s="983"/>
      <c r="MYR166" s="984"/>
      <c r="MYS166" s="983"/>
      <c r="MYT166" s="984"/>
      <c r="MYU166" s="985"/>
      <c r="MYV166" s="986"/>
      <c r="MYW166" s="983"/>
      <c r="MYX166" s="981"/>
      <c r="MYY166" s="985"/>
      <c r="MYZ166" s="986"/>
      <c r="MZA166" s="987"/>
      <c r="MZB166" s="988"/>
      <c r="MZC166" s="985"/>
      <c r="MZD166" s="989"/>
      <c r="MZE166" s="978"/>
      <c r="MZF166" s="980"/>
      <c r="MZG166" s="981"/>
      <c r="MZH166" s="982"/>
      <c r="MZI166" s="983"/>
      <c r="MZJ166" s="984"/>
      <c r="MZK166" s="983"/>
      <c r="MZL166" s="984"/>
      <c r="MZM166" s="985"/>
      <c r="MZN166" s="986"/>
      <c r="MZO166" s="983"/>
      <c r="MZP166" s="981"/>
      <c r="MZQ166" s="985"/>
      <c r="MZR166" s="986"/>
      <c r="MZS166" s="987"/>
      <c r="MZT166" s="988"/>
      <c r="MZU166" s="985"/>
      <c r="MZV166" s="989"/>
      <c r="MZW166" s="978"/>
      <c r="MZX166" s="980"/>
      <c r="MZY166" s="981"/>
      <c r="MZZ166" s="982"/>
      <c r="NAA166" s="983"/>
      <c r="NAB166" s="984"/>
      <c r="NAC166" s="983"/>
      <c r="NAD166" s="984"/>
      <c r="NAE166" s="985"/>
      <c r="NAF166" s="986"/>
      <c r="NAG166" s="983"/>
      <c r="NAH166" s="981"/>
      <c r="NAI166" s="985"/>
      <c r="NAJ166" s="986"/>
      <c r="NAK166" s="987"/>
      <c r="NAL166" s="988"/>
      <c r="NAM166" s="985"/>
      <c r="NAN166" s="989"/>
      <c r="NAO166" s="978"/>
      <c r="NAP166" s="980"/>
      <c r="NAQ166" s="981"/>
      <c r="NAR166" s="982"/>
      <c r="NAS166" s="983"/>
      <c r="NAT166" s="984"/>
      <c r="NAU166" s="983"/>
      <c r="NAV166" s="984"/>
      <c r="NAW166" s="985"/>
      <c r="NAX166" s="986"/>
      <c r="NAY166" s="983"/>
      <c r="NAZ166" s="981"/>
      <c r="NBA166" s="985"/>
      <c r="NBB166" s="986"/>
      <c r="NBC166" s="987"/>
      <c r="NBD166" s="988"/>
      <c r="NBE166" s="985"/>
      <c r="NBF166" s="989"/>
      <c r="NBG166" s="978"/>
      <c r="NBH166" s="980"/>
      <c r="NBI166" s="981"/>
      <c r="NBJ166" s="982"/>
      <c r="NBK166" s="983"/>
      <c r="NBL166" s="984"/>
      <c r="NBM166" s="983"/>
      <c r="NBN166" s="984"/>
      <c r="NBO166" s="985"/>
      <c r="NBP166" s="986"/>
      <c r="NBQ166" s="983"/>
      <c r="NBR166" s="981"/>
      <c r="NBS166" s="985"/>
      <c r="NBT166" s="986"/>
      <c r="NBU166" s="987"/>
      <c r="NBV166" s="988"/>
      <c r="NBW166" s="985"/>
      <c r="NBX166" s="989"/>
      <c r="NBY166" s="978"/>
      <c r="NBZ166" s="980"/>
      <c r="NCA166" s="981"/>
      <c r="NCB166" s="982"/>
      <c r="NCC166" s="983"/>
      <c r="NCD166" s="984"/>
      <c r="NCE166" s="983"/>
      <c r="NCF166" s="984"/>
      <c r="NCG166" s="985"/>
      <c r="NCH166" s="986"/>
      <c r="NCI166" s="983"/>
      <c r="NCJ166" s="981"/>
      <c r="NCK166" s="985"/>
      <c r="NCL166" s="986"/>
      <c r="NCM166" s="987"/>
      <c r="NCN166" s="988"/>
      <c r="NCO166" s="985"/>
      <c r="NCP166" s="989"/>
      <c r="NCQ166" s="978"/>
      <c r="NCR166" s="980"/>
      <c r="NCS166" s="981"/>
      <c r="NCT166" s="982"/>
      <c r="NCU166" s="983"/>
      <c r="NCV166" s="984"/>
      <c r="NCW166" s="983"/>
      <c r="NCX166" s="984"/>
      <c r="NCY166" s="985"/>
      <c r="NCZ166" s="986"/>
      <c r="NDA166" s="983"/>
      <c r="NDB166" s="981"/>
      <c r="NDC166" s="985"/>
      <c r="NDD166" s="986"/>
      <c r="NDE166" s="987"/>
      <c r="NDF166" s="988"/>
      <c r="NDG166" s="985"/>
      <c r="NDH166" s="989"/>
      <c r="NDI166" s="978"/>
      <c r="NDJ166" s="980"/>
      <c r="NDK166" s="981"/>
      <c r="NDL166" s="982"/>
      <c r="NDM166" s="983"/>
      <c r="NDN166" s="984"/>
      <c r="NDO166" s="983"/>
      <c r="NDP166" s="984"/>
      <c r="NDQ166" s="985"/>
      <c r="NDR166" s="986"/>
      <c r="NDS166" s="983"/>
      <c r="NDT166" s="981"/>
      <c r="NDU166" s="985"/>
      <c r="NDV166" s="986"/>
      <c r="NDW166" s="987"/>
      <c r="NDX166" s="988"/>
      <c r="NDY166" s="985"/>
      <c r="NDZ166" s="989"/>
      <c r="NEA166" s="978"/>
      <c r="NEB166" s="980"/>
      <c r="NEC166" s="981"/>
      <c r="NED166" s="982"/>
      <c r="NEE166" s="983"/>
      <c r="NEF166" s="984"/>
      <c r="NEG166" s="983"/>
      <c r="NEH166" s="984"/>
      <c r="NEI166" s="985"/>
      <c r="NEJ166" s="986"/>
      <c r="NEK166" s="983"/>
      <c r="NEL166" s="981"/>
      <c r="NEM166" s="985"/>
      <c r="NEN166" s="986"/>
      <c r="NEO166" s="987"/>
      <c r="NEP166" s="988"/>
      <c r="NEQ166" s="985"/>
      <c r="NER166" s="989"/>
      <c r="NES166" s="978"/>
      <c r="NET166" s="980"/>
      <c r="NEU166" s="981"/>
      <c r="NEV166" s="982"/>
      <c r="NEW166" s="983"/>
      <c r="NEX166" s="984"/>
      <c r="NEY166" s="983"/>
      <c r="NEZ166" s="984"/>
      <c r="NFA166" s="985"/>
      <c r="NFB166" s="986"/>
      <c r="NFC166" s="983"/>
      <c r="NFD166" s="981"/>
      <c r="NFE166" s="985"/>
      <c r="NFF166" s="986"/>
      <c r="NFG166" s="987"/>
      <c r="NFH166" s="988"/>
      <c r="NFI166" s="985"/>
      <c r="NFJ166" s="989"/>
      <c r="NFK166" s="978"/>
      <c r="NFL166" s="980"/>
      <c r="NFM166" s="981"/>
      <c r="NFN166" s="982"/>
      <c r="NFO166" s="983"/>
      <c r="NFP166" s="984"/>
      <c r="NFQ166" s="983"/>
      <c r="NFR166" s="984"/>
      <c r="NFS166" s="985"/>
      <c r="NFT166" s="986"/>
      <c r="NFU166" s="983"/>
      <c r="NFV166" s="981"/>
      <c r="NFW166" s="985"/>
      <c r="NFX166" s="986"/>
      <c r="NFY166" s="987"/>
      <c r="NFZ166" s="988"/>
      <c r="NGA166" s="985"/>
      <c r="NGB166" s="989"/>
      <c r="NGC166" s="978"/>
      <c r="NGD166" s="980"/>
      <c r="NGE166" s="981"/>
      <c r="NGF166" s="982"/>
      <c r="NGG166" s="983"/>
      <c r="NGH166" s="984"/>
      <c r="NGI166" s="983"/>
      <c r="NGJ166" s="984"/>
      <c r="NGK166" s="985"/>
      <c r="NGL166" s="986"/>
      <c r="NGM166" s="983"/>
      <c r="NGN166" s="981"/>
      <c r="NGO166" s="985"/>
      <c r="NGP166" s="986"/>
      <c r="NGQ166" s="987"/>
      <c r="NGR166" s="988"/>
      <c r="NGS166" s="985"/>
      <c r="NGT166" s="989"/>
      <c r="NGU166" s="978"/>
      <c r="NGV166" s="980"/>
      <c r="NGW166" s="981"/>
      <c r="NGX166" s="982"/>
      <c r="NGY166" s="983"/>
      <c r="NGZ166" s="984"/>
      <c r="NHA166" s="983"/>
      <c r="NHB166" s="984"/>
      <c r="NHC166" s="985"/>
      <c r="NHD166" s="986"/>
      <c r="NHE166" s="983"/>
      <c r="NHF166" s="981"/>
      <c r="NHG166" s="985"/>
      <c r="NHH166" s="986"/>
      <c r="NHI166" s="987"/>
      <c r="NHJ166" s="988"/>
      <c r="NHK166" s="985"/>
      <c r="NHL166" s="989"/>
      <c r="NHM166" s="978"/>
      <c r="NHN166" s="980"/>
      <c r="NHO166" s="981"/>
      <c r="NHP166" s="982"/>
      <c r="NHQ166" s="983"/>
      <c r="NHR166" s="984"/>
      <c r="NHS166" s="983"/>
      <c r="NHT166" s="984"/>
      <c r="NHU166" s="985"/>
      <c r="NHV166" s="986"/>
      <c r="NHW166" s="983"/>
      <c r="NHX166" s="981"/>
      <c r="NHY166" s="985"/>
      <c r="NHZ166" s="986"/>
      <c r="NIA166" s="987"/>
      <c r="NIB166" s="988"/>
      <c r="NIC166" s="985"/>
      <c r="NID166" s="989"/>
      <c r="NIE166" s="978"/>
      <c r="NIF166" s="980"/>
      <c r="NIG166" s="981"/>
      <c r="NIH166" s="982"/>
      <c r="NII166" s="983"/>
      <c r="NIJ166" s="984"/>
      <c r="NIK166" s="983"/>
      <c r="NIL166" s="984"/>
      <c r="NIM166" s="985"/>
      <c r="NIN166" s="986"/>
      <c r="NIO166" s="983"/>
      <c r="NIP166" s="981"/>
      <c r="NIQ166" s="985"/>
      <c r="NIR166" s="986"/>
      <c r="NIS166" s="987"/>
      <c r="NIT166" s="988"/>
      <c r="NIU166" s="985"/>
      <c r="NIV166" s="989"/>
      <c r="NIW166" s="978"/>
      <c r="NIX166" s="980"/>
      <c r="NIY166" s="981"/>
      <c r="NIZ166" s="982"/>
      <c r="NJA166" s="983"/>
      <c r="NJB166" s="984"/>
      <c r="NJC166" s="983"/>
      <c r="NJD166" s="984"/>
      <c r="NJE166" s="985"/>
      <c r="NJF166" s="986"/>
      <c r="NJG166" s="983"/>
      <c r="NJH166" s="981"/>
      <c r="NJI166" s="985"/>
      <c r="NJJ166" s="986"/>
      <c r="NJK166" s="987"/>
      <c r="NJL166" s="988"/>
      <c r="NJM166" s="985"/>
      <c r="NJN166" s="989"/>
      <c r="NJO166" s="978"/>
      <c r="NJP166" s="980"/>
      <c r="NJQ166" s="981"/>
      <c r="NJR166" s="982"/>
      <c r="NJS166" s="983"/>
      <c r="NJT166" s="984"/>
      <c r="NJU166" s="983"/>
      <c r="NJV166" s="984"/>
      <c r="NJW166" s="985"/>
      <c r="NJX166" s="986"/>
      <c r="NJY166" s="983"/>
      <c r="NJZ166" s="981"/>
      <c r="NKA166" s="985"/>
      <c r="NKB166" s="986"/>
      <c r="NKC166" s="987"/>
      <c r="NKD166" s="988"/>
      <c r="NKE166" s="985"/>
      <c r="NKF166" s="989"/>
      <c r="NKG166" s="978"/>
      <c r="NKH166" s="980"/>
      <c r="NKI166" s="981"/>
      <c r="NKJ166" s="982"/>
      <c r="NKK166" s="983"/>
      <c r="NKL166" s="984"/>
      <c r="NKM166" s="983"/>
      <c r="NKN166" s="984"/>
      <c r="NKO166" s="985"/>
      <c r="NKP166" s="986"/>
      <c r="NKQ166" s="983"/>
      <c r="NKR166" s="981"/>
      <c r="NKS166" s="985"/>
      <c r="NKT166" s="986"/>
      <c r="NKU166" s="987"/>
      <c r="NKV166" s="988"/>
      <c r="NKW166" s="985"/>
      <c r="NKX166" s="989"/>
      <c r="NKY166" s="978"/>
      <c r="NKZ166" s="980"/>
      <c r="NLA166" s="981"/>
      <c r="NLB166" s="982"/>
      <c r="NLC166" s="983"/>
      <c r="NLD166" s="984"/>
      <c r="NLE166" s="983"/>
      <c r="NLF166" s="984"/>
      <c r="NLG166" s="985"/>
      <c r="NLH166" s="986"/>
      <c r="NLI166" s="983"/>
      <c r="NLJ166" s="981"/>
      <c r="NLK166" s="985"/>
      <c r="NLL166" s="986"/>
      <c r="NLM166" s="987"/>
      <c r="NLN166" s="988"/>
      <c r="NLO166" s="985"/>
      <c r="NLP166" s="989"/>
      <c r="NLQ166" s="978"/>
      <c r="NLR166" s="980"/>
      <c r="NLS166" s="981"/>
      <c r="NLT166" s="982"/>
      <c r="NLU166" s="983"/>
      <c r="NLV166" s="984"/>
      <c r="NLW166" s="983"/>
      <c r="NLX166" s="984"/>
      <c r="NLY166" s="985"/>
      <c r="NLZ166" s="986"/>
      <c r="NMA166" s="983"/>
      <c r="NMB166" s="981"/>
      <c r="NMC166" s="985"/>
      <c r="NMD166" s="986"/>
      <c r="NME166" s="987"/>
      <c r="NMF166" s="988"/>
      <c r="NMG166" s="985"/>
      <c r="NMH166" s="989"/>
      <c r="NMI166" s="978"/>
      <c r="NMJ166" s="980"/>
      <c r="NMK166" s="981"/>
      <c r="NML166" s="982"/>
      <c r="NMM166" s="983"/>
      <c r="NMN166" s="984"/>
      <c r="NMO166" s="983"/>
      <c r="NMP166" s="984"/>
      <c r="NMQ166" s="985"/>
      <c r="NMR166" s="986"/>
      <c r="NMS166" s="983"/>
      <c r="NMT166" s="981"/>
      <c r="NMU166" s="985"/>
      <c r="NMV166" s="986"/>
      <c r="NMW166" s="987"/>
      <c r="NMX166" s="988"/>
      <c r="NMY166" s="985"/>
      <c r="NMZ166" s="989"/>
      <c r="NNA166" s="978"/>
      <c r="NNB166" s="980"/>
      <c r="NNC166" s="981"/>
      <c r="NND166" s="982"/>
      <c r="NNE166" s="983"/>
      <c r="NNF166" s="984"/>
      <c r="NNG166" s="983"/>
      <c r="NNH166" s="984"/>
      <c r="NNI166" s="985"/>
      <c r="NNJ166" s="986"/>
      <c r="NNK166" s="983"/>
      <c r="NNL166" s="981"/>
      <c r="NNM166" s="985"/>
      <c r="NNN166" s="986"/>
      <c r="NNO166" s="987"/>
      <c r="NNP166" s="988"/>
      <c r="NNQ166" s="985"/>
      <c r="NNR166" s="989"/>
      <c r="NNS166" s="978"/>
      <c r="NNT166" s="980"/>
      <c r="NNU166" s="981"/>
      <c r="NNV166" s="982"/>
      <c r="NNW166" s="983"/>
      <c r="NNX166" s="984"/>
      <c r="NNY166" s="983"/>
      <c r="NNZ166" s="984"/>
      <c r="NOA166" s="985"/>
      <c r="NOB166" s="986"/>
      <c r="NOC166" s="983"/>
      <c r="NOD166" s="981"/>
      <c r="NOE166" s="985"/>
      <c r="NOF166" s="986"/>
      <c r="NOG166" s="987"/>
      <c r="NOH166" s="988"/>
      <c r="NOI166" s="985"/>
      <c r="NOJ166" s="989"/>
      <c r="NOK166" s="978"/>
      <c r="NOL166" s="980"/>
      <c r="NOM166" s="981"/>
      <c r="NON166" s="982"/>
      <c r="NOO166" s="983"/>
      <c r="NOP166" s="984"/>
      <c r="NOQ166" s="983"/>
      <c r="NOR166" s="984"/>
      <c r="NOS166" s="985"/>
      <c r="NOT166" s="986"/>
      <c r="NOU166" s="983"/>
      <c r="NOV166" s="981"/>
      <c r="NOW166" s="985"/>
      <c r="NOX166" s="986"/>
      <c r="NOY166" s="987"/>
      <c r="NOZ166" s="988"/>
      <c r="NPA166" s="985"/>
      <c r="NPB166" s="989"/>
      <c r="NPC166" s="978"/>
      <c r="NPD166" s="980"/>
      <c r="NPE166" s="981"/>
      <c r="NPF166" s="982"/>
      <c r="NPG166" s="983"/>
      <c r="NPH166" s="984"/>
      <c r="NPI166" s="983"/>
      <c r="NPJ166" s="984"/>
      <c r="NPK166" s="985"/>
      <c r="NPL166" s="986"/>
      <c r="NPM166" s="983"/>
      <c r="NPN166" s="981"/>
      <c r="NPO166" s="985"/>
      <c r="NPP166" s="986"/>
      <c r="NPQ166" s="987"/>
      <c r="NPR166" s="988"/>
      <c r="NPS166" s="985"/>
      <c r="NPT166" s="989"/>
      <c r="NPU166" s="978"/>
      <c r="NPV166" s="980"/>
      <c r="NPW166" s="981"/>
      <c r="NPX166" s="982"/>
      <c r="NPY166" s="983"/>
      <c r="NPZ166" s="984"/>
      <c r="NQA166" s="983"/>
      <c r="NQB166" s="984"/>
      <c r="NQC166" s="985"/>
      <c r="NQD166" s="986"/>
      <c r="NQE166" s="983"/>
      <c r="NQF166" s="981"/>
      <c r="NQG166" s="985"/>
      <c r="NQH166" s="986"/>
      <c r="NQI166" s="987"/>
      <c r="NQJ166" s="988"/>
      <c r="NQK166" s="985"/>
      <c r="NQL166" s="989"/>
      <c r="NQM166" s="978"/>
      <c r="NQN166" s="980"/>
      <c r="NQO166" s="981"/>
      <c r="NQP166" s="982"/>
      <c r="NQQ166" s="983"/>
      <c r="NQR166" s="984"/>
      <c r="NQS166" s="983"/>
      <c r="NQT166" s="984"/>
      <c r="NQU166" s="985"/>
      <c r="NQV166" s="986"/>
      <c r="NQW166" s="983"/>
      <c r="NQX166" s="981"/>
      <c r="NQY166" s="985"/>
      <c r="NQZ166" s="986"/>
      <c r="NRA166" s="987"/>
      <c r="NRB166" s="988"/>
      <c r="NRC166" s="985"/>
      <c r="NRD166" s="989"/>
      <c r="NRE166" s="978"/>
      <c r="NRF166" s="980"/>
      <c r="NRG166" s="981"/>
      <c r="NRH166" s="982"/>
      <c r="NRI166" s="983"/>
      <c r="NRJ166" s="984"/>
      <c r="NRK166" s="983"/>
      <c r="NRL166" s="984"/>
      <c r="NRM166" s="985"/>
      <c r="NRN166" s="986"/>
      <c r="NRO166" s="983"/>
      <c r="NRP166" s="981"/>
      <c r="NRQ166" s="985"/>
      <c r="NRR166" s="986"/>
      <c r="NRS166" s="987"/>
      <c r="NRT166" s="988"/>
      <c r="NRU166" s="985"/>
      <c r="NRV166" s="989"/>
      <c r="NRW166" s="978"/>
      <c r="NRX166" s="980"/>
      <c r="NRY166" s="981"/>
      <c r="NRZ166" s="982"/>
      <c r="NSA166" s="983"/>
      <c r="NSB166" s="984"/>
      <c r="NSC166" s="983"/>
      <c r="NSD166" s="984"/>
      <c r="NSE166" s="985"/>
      <c r="NSF166" s="986"/>
      <c r="NSG166" s="983"/>
      <c r="NSH166" s="981"/>
      <c r="NSI166" s="985"/>
      <c r="NSJ166" s="986"/>
      <c r="NSK166" s="987"/>
      <c r="NSL166" s="988"/>
      <c r="NSM166" s="985"/>
      <c r="NSN166" s="989"/>
      <c r="NSO166" s="978"/>
      <c r="NSP166" s="980"/>
      <c r="NSQ166" s="981"/>
      <c r="NSR166" s="982"/>
      <c r="NSS166" s="983"/>
      <c r="NST166" s="984"/>
      <c r="NSU166" s="983"/>
      <c r="NSV166" s="984"/>
      <c r="NSW166" s="985"/>
      <c r="NSX166" s="986"/>
      <c r="NSY166" s="983"/>
      <c r="NSZ166" s="981"/>
      <c r="NTA166" s="985"/>
      <c r="NTB166" s="986"/>
      <c r="NTC166" s="987"/>
      <c r="NTD166" s="988"/>
      <c r="NTE166" s="985"/>
      <c r="NTF166" s="989"/>
      <c r="NTG166" s="978"/>
      <c r="NTH166" s="980"/>
      <c r="NTI166" s="981"/>
      <c r="NTJ166" s="982"/>
      <c r="NTK166" s="983"/>
      <c r="NTL166" s="984"/>
      <c r="NTM166" s="983"/>
      <c r="NTN166" s="984"/>
      <c r="NTO166" s="985"/>
      <c r="NTP166" s="986"/>
      <c r="NTQ166" s="983"/>
      <c r="NTR166" s="981"/>
      <c r="NTS166" s="985"/>
      <c r="NTT166" s="986"/>
      <c r="NTU166" s="987"/>
      <c r="NTV166" s="988"/>
      <c r="NTW166" s="985"/>
      <c r="NTX166" s="989"/>
      <c r="NTY166" s="978"/>
      <c r="NTZ166" s="980"/>
      <c r="NUA166" s="981"/>
      <c r="NUB166" s="982"/>
      <c r="NUC166" s="983"/>
      <c r="NUD166" s="984"/>
      <c r="NUE166" s="983"/>
      <c r="NUF166" s="984"/>
      <c r="NUG166" s="985"/>
      <c r="NUH166" s="986"/>
      <c r="NUI166" s="983"/>
      <c r="NUJ166" s="981"/>
      <c r="NUK166" s="985"/>
      <c r="NUL166" s="986"/>
      <c r="NUM166" s="987"/>
      <c r="NUN166" s="988"/>
      <c r="NUO166" s="985"/>
      <c r="NUP166" s="989"/>
      <c r="NUQ166" s="978"/>
      <c r="NUR166" s="980"/>
      <c r="NUS166" s="981"/>
      <c r="NUT166" s="982"/>
      <c r="NUU166" s="983"/>
      <c r="NUV166" s="984"/>
      <c r="NUW166" s="983"/>
      <c r="NUX166" s="984"/>
      <c r="NUY166" s="985"/>
      <c r="NUZ166" s="986"/>
      <c r="NVA166" s="983"/>
      <c r="NVB166" s="981"/>
      <c r="NVC166" s="985"/>
      <c r="NVD166" s="986"/>
      <c r="NVE166" s="987"/>
      <c r="NVF166" s="988"/>
      <c r="NVG166" s="985"/>
      <c r="NVH166" s="989"/>
      <c r="NVI166" s="978"/>
      <c r="NVJ166" s="980"/>
      <c r="NVK166" s="981"/>
      <c r="NVL166" s="982"/>
      <c r="NVM166" s="983"/>
      <c r="NVN166" s="984"/>
      <c r="NVO166" s="983"/>
      <c r="NVP166" s="984"/>
      <c r="NVQ166" s="985"/>
      <c r="NVR166" s="986"/>
      <c r="NVS166" s="983"/>
      <c r="NVT166" s="981"/>
      <c r="NVU166" s="985"/>
      <c r="NVV166" s="986"/>
      <c r="NVW166" s="987"/>
      <c r="NVX166" s="988"/>
      <c r="NVY166" s="985"/>
      <c r="NVZ166" s="989"/>
      <c r="NWA166" s="978"/>
      <c r="NWB166" s="980"/>
      <c r="NWC166" s="981"/>
      <c r="NWD166" s="982"/>
      <c r="NWE166" s="983"/>
      <c r="NWF166" s="984"/>
      <c r="NWG166" s="983"/>
      <c r="NWH166" s="984"/>
      <c r="NWI166" s="985"/>
      <c r="NWJ166" s="986"/>
      <c r="NWK166" s="983"/>
      <c r="NWL166" s="981"/>
      <c r="NWM166" s="985"/>
      <c r="NWN166" s="986"/>
      <c r="NWO166" s="987"/>
      <c r="NWP166" s="988"/>
      <c r="NWQ166" s="985"/>
      <c r="NWR166" s="989"/>
      <c r="NWS166" s="978"/>
      <c r="NWT166" s="980"/>
      <c r="NWU166" s="981"/>
      <c r="NWV166" s="982"/>
      <c r="NWW166" s="983"/>
      <c r="NWX166" s="984"/>
      <c r="NWY166" s="983"/>
      <c r="NWZ166" s="984"/>
      <c r="NXA166" s="985"/>
      <c r="NXB166" s="986"/>
      <c r="NXC166" s="983"/>
      <c r="NXD166" s="981"/>
      <c r="NXE166" s="985"/>
      <c r="NXF166" s="986"/>
      <c r="NXG166" s="987"/>
      <c r="NXH166" s="988"/>
      <c r="NXI166" s="985"/>
      <c r="NXJ166" s="989"/>
      <c r="NXK166" s="978"/>
      <c r="NXL166" s="980"/>
      <c r="NXM166" s="981"/>
      <c r="NXN166" s="982"/>
      <c r="NXO166" s="983"/>
      <c r="NXP166" s="984"/>
      <c r="NXQ166" s="983"/>
      <c r="NXR166" s="984"/>
      <c r="NXS166" s="985"/>
      <c r="NXT166" s="986"/>
      <c r="NXU166" s="983"/>
      <c r="NXV166" s="981"/>
      <c r="NXW166" s="985"/>
      <c r="NXX166" s="986"/>
      <c r="NXY166" s="987"/>
      <c r="NXZ166" s="988"/>
      <c r="NYA166" s="985"/>
      <c r="NYB166" s="989"/>
      <c r="NYC166" s="978"/>
      <c r="NYD166" s="980"/>
      <c r="NYE166" s="981"/>
      <c r="NYF166" s="982"/>
      <c r="NYG166" s="983"/>
      <c r="NYH166" s="984"/>
      <c r="NYI166" s="983"/>
      <c r="NYJ166" s="984"/>
      <c r="NYK166" s="985"/>
      <c r="NYL166" s="986"/>
      <c r="NYM166" s="983"/>
      <c r="NYN166" s="981"/>
      <c r="NYO166" s="985"/>
      <c r="NYP166" s="986"/>
      <c r="NYQ166" s="987"/>
      <c r="NYR166" s="988"/>
      <c r="NYS166" s="985"/>
      <c r="NYT166" s="989"/>
      <c r="NYU166" s="978"/>
      <c r="NYV166" s="980"/>
      <c r="NYW166" s="981"/>
      <c r="NYX166" s="982"/>
      <c r="NYY166" s="983"/>
      <c r="NYZ166" s="984"/>
      <c r="NZA166" s="983"/>
      <c r="NZB166" s="984"/>
      <c r="NZC166" s="985"/>
      <c r="NZD166" s="986"/>
      <c r="NZE166" s="983"/>
      <c r="NZF166" s="981"/>
      <c r="NZG166" s="985"/>
      <c r="NZH166" s="986"/>
      <c r="NZI166" s="987"/>
      <c r="NZJ166" s="988"/>
      <c r="NZK166" s="985"/>
      <c r="NZL166" s="989"/>
      <c r="NZM166" s="978"/>
      <c r="NZN166" s="980"/>
      <c r="NZO166" s="981"/>
      <c r="NZP166" s="982"/>
      <c r="NZQ166" s="983"/>
      <c r="NZR166" s="984"/>
      <c r="NZS166" s="983"/>
      <c r="NZT166" s="984"/>
      <c r="NZU166" s="985"/>
      <c r="NZV166" s="986"/>
      <c r="NZW166" s="983"/>
      <c r="NZX166" s="981"/>
      <c r="NZY166" s="985"/>
      <c r="NZZ166" s="986"/>
      <c r="OAA166" s="987"/>
      <c r="OAB166" s="988"/>
      <c r="OAC166" s="985"/>
      <c r="OAD166" s="989"/>
      <c r="OAE166" s="978"/>
      <c r="OAF166" s="980"/>
      <c r="OAG166" s="981"/>
      <c r="OAH166" s="982"/>
      <c r="OAI166" s="983"/>
      <c r="OAJ166" s="984"/>
      <c r="OAK166" s="983"/>
      <c r="OAL166" s="984"/>
      <c r="OAM166" s="985"/>
      <c r="OAN166" s="986"/>
      <c r="OAO166" s="983"/>
      <c r="OAP166" s="981"/>
      <c r="OAQ166" s="985"/>
      <c r="OAR166" s="986"/>
      <c r="OAS166" s="987"/>
      <c r="OAT166" s="988"/>
      <c r="OAU166" s="985"/>
      <c r="OAV166" s="989"/>
      <c r="OAW166" s="978"/>
      <c r="OAX166" s="980"/>
      <c r="OAY166" s="981"/>
      <c r="OAZ166" s="982"/>
      <c r="OBA166" s="983"/>
      <c r="OBB166" s="984"/>
      <c r="OBC166" s="983"/>
      <c r="OBD166" s="984"/>
      <c r="OBE166" s="985"/>
      <c r="OBF166" s="986"/>
      <c r="OBG166" s="983"/>
      <c r="OBH166" s="981"/>
      <c r="OBI166" s="985"/>
      <c r="OBJ166" s="986"/>
      <c r="OBK166" s="987"/>
      <c r="OBL166" s="988"/>
      <c r="OBM166" s="985"/>
      <c r="OBN166" s="989"/>
      <c r="OBO166" s="978"/>
      <c r="OBP166" s="980"/>
      <c r="OBQ166" s="981"/>
      <c r="OBR166" s="982"/>
      <c r="OBS166" s="983"/>
      <c r="OBT166" s="984"/>
      <c r="OBU166" s="983"/>
      <c r="OBV166" s="984"/>
      <c r="OBW166" s="985"/>
      <c r="OBX166" s="986"/>
      <c r="OBY166" s="983"/>
      <c r="OBZ166" s="981"/>
      <c r="OCA166" s="985"/>
      <c r="OCB166" s="986"/>
      <c r="OCC166" s="987"/>
      <c r="OCD166" s="988"/>
      <c r="OCE166" s="985"/>
      <c r="OCF166" s="989"/>
      <c r="OCG166" s="978"/>
      <c r="OCH166" s="980"/>
      <c r="OCI166" s="981"/>
      <c r="OCJ166" s="982"/>
      <c r="OCK166" s="983"/>
      <c r="OCL166" s="984"/>
      <c r="OCM166" s="983"/>
      <c r="OCN166" s="984"/>
      <c r="OCO166" s="985"/>
      <c r="OCP166" s="986"/>
      <c r="OCQ166" s="983"/>
      <c r="OCR166" s="981"/>
      <c r="OCS166" s="985"/>
      <c r="OCT166" s="986"/>
      <c r="OCU166" s="987"/>
      <c r="OCV166" s="988"/>
      <c r="OCW166" s="985"/>
      <c r="OCX166" s="989"/>
      <c r="OCY166" s="978"/>
      <c r="OCZ166" s="980"/>
      <c r="ODA166" s="981"/>
      <c r="ODB166" s="982"/>
      <c r="ODC166" s="983"/>
      <c r="ODD166" s="984"/>
      <c r="ODE166" s="983"/>
      <c r="ODF166" s="984"/>
      <c r="ODG166" s="985"/>
      <c r="ODH166" s="986"/>
      <c r="ODI166" s="983"/>
      <c r="ODJ166" s="981"/>
      <c r="ODK166" s="985"/>
      <c r="ODL166" s="986"/>
      <c r="ODM166" s="987"/>
      <c r="ODN166" s="988"/>
      <c r="ODO166" s="985"/>
      <c r="ODP166" s="989"/>
      <c r="ODQ166" s="978"/>
      <c r="ODR166" s="980"/>
      <c r="ODS166" s="981"/>
      <c r="ODT166" s="982"/>
      <c r="ODU166" s="983"/>
      <c r="ODV166" s="984"/>
      <c r="ODW166" s="983"/>
      <c r="ODX166" s="984"/>
      <c r="ODY166" s="985"/>
      <c r="ODZ166" s="986"/>
      <c r="OEA166" s="983"/>
      <c r="OEB166" s="981"/>
      <c r="OEC166" s="985"/>
      <c r="OED166" s="986"/>
      <c r="OEE166" s="987"/>
      <c r="OEF166" s="988"/>
      <c r="OEG166" s="985"/>
      <c r="OEH166" s="989"/>
      <c r="OEI166" s="978"/>
      <c r="OEJ166" s="980"/>
      <c r="OEK166" s="981"/>
      <c r="OEL166" s="982"/>
      <c r="OEM166" s="983"/>
      <c r="OEN166" s="984"/>
      <c r="OEO166" s="983"/>
      <c r="OEP166" s="984"/>
      <c r="OEQ166" s="985"/>
      <c r="OER166" s="986"/>
      <c r="OES166" s="983"/>
      <c r="OET166" s="981"/>
      <c r="OEU166" s="985"/>
      <c r="OEV166" s="986"/>
      <c r="OEW166" s="987"/>
      <c r="OEX166" s="988"/>
      <c r="OEY166" s="985"/>
      <c r="OEZ166" s="989"/>
      <c r="OFA166" s="978"/>
      <c r="OFB166" s="980"/>
      <c r="OFC166" s="981"/>
      <c r="OFD166" s="982"/>
      <c r="OFE166" s="983"/>
      <c r="OFF166" s="984"/>
      <c r="OFG166" s="983"/>
      <c r="OFH166" s="984"/>
      <c r="OFI166" s="985"/>
      <c r="OFJ166" s="986"/>
      <c r="OFK166" s="983"/>
      <c r="OFL166" s="981"/>
      <c r="OFM166" s="985"/>
      <c r="OFN166" s="986"/>
      <c r="OFO166" s="987"/>
      <c r="OFP166" s="988"/>
      <c r="OFQ166" s="985"/>
      <c r="OFR166" s="989"/>
      <c r="OFS166" s="978"/>
      <c r="OFT166" s="980"/>
      <c r="OFU166" s="981"/>
      <c r="OFV166" s="982"/>
      <c r="OFW166" s="983"/>
      <c r="OFX166" s="984"/>
      <c r="OFY166" s="983"/>
      <c r="OFZ166" s="984"/>
      <c r="OGA166" s="985"/>
      <c r="OGB166" s="986"/>
      <c r="OGC166" s="983"/>
      <c r="OGD166" s="981"/>
      <c r="OGE166" s="985"/>
      <c r="OGF166" s="986"/>
      <c r="OGG166" s="987"/>
      <c r="OGH166" s="988"/>
      <c r="OGI166" s="985"/>
      <c r="OGJ166" s="989"/>
      <c r="OGK166" s="978"/>
      <c r="OGL166" s="980"/>
      <c r="OGM166" s="981"/>
      <c r="OGN166" s="982"/>
      <c r="OGO166" s="983"/>
      <c r="OGP166" s="984"/>
      <c r="OGQ166" s="983"/>
      <c r="OGR166" s="984"/>
      <c r="OGS166" s="985"/>
      <c r="OGT166" s="986"/>
      <c r="OGU166" s="983"/>
      <c r="OGV166" s="981"/>
      <c r="OGW166" s="985"/>
      <c r="OGX166" s="986"/>
      <c r="OGY166" s="987"/>
      <c r="OGZ166" s="988"/>
      <c r="OHA166" s="985"/>
      <c r="OHB166" s="989"/>
      <c r="OHC166" s="978"/>
      <c r="OHD166" s="980"/>
      <c r="OHE166" s="981"/>
      <c r="OHF166" s="982"/>
      <c r="OHG166" s="983"/>
      <c r="OHH166" s="984"/>
      <c r="OHI166" s="983"/>
      <c r="OHJ166" s="984"/>
      <c r="OHK166" s="985"/>
      <c r="OHL166" s="986"/>
      <c r="OHM166" s="983"/>
      <c r="OHN166" s="981"/>
      <c r="OHO166" s="985"/>
      <c r="OHP166" s="986"/>
      <c r="OHQ166" s="987"/>
      <c r="OHR166" s="988"/>
      <c r="OHS166" s="985"/>
      <c r="OHT166" s="989"/>
      <c r="OHU166" s="978"/>
      <c r="OHV166" s="980"/>
      <c r="OHW166" s="981"/>
      <c r="OHX166" s="982"/>
      <c r="OHY166" s="983"/>
      <c r="OHZ166" s="984"/>
      <c r="OIA166" s="983"/>
      <c r="OIB166" s="984"/>
      <c r="OIC166" s="985"/>
      <c r="OID166" s="986"/>
      <c r="OIE166" s="983"/>
      <c r="OIF166" s="981"/>
      <c r="OIG166" s="985"/>
      <c r="OIH166" s="986"/>
      <c r="OII166" s="987"/>
      <c r="OIJ166" s="988"/>
      <c r="OIK166" s="985"/>
      <c r="OIL166" s="989"/>
      <c r="OIM166" s="978"/>
      <c r="OIN166" s="980"/>
      <c r="OIO166" s="981"/>
      <c r="OIP166" s="982"/>
      <c r="OIQ166" s="983"/>
      <c r="OIR166" s="984"/>
      <c r="OIS166" s="983"/>
      <c r="OIT166" s="984"/>
      <c r="OIU166" s="985"/>
      <c r="OIV166" s="986"/>
      <c r="OIW166" s="983"/>
      <c r="OIX166" s="981"/>
      <c r="OIY166" s="985"/>
      <c r="OIZ166" s="986"/>
      <c r="OJA166" s="987"/>
      <c r="OJB166" s="988"/>
      <c r="OJC166" s="985"/>
      <c r="OJD166" s="989"/>
      <c r="OJE166" s="978"/>
      <c r="OJF166" s="980"/>
      <c r="OJG166" s="981"/>
      <c r="OJH166" s="982"/>
      <c r="OJI166" s="983"/>
      <c r="OJJ166" s="984"/>
      <c r="OJK166" s="983"/>
      <c r="OJL166" s="984"/>
      <c r="OJM166" s="985"/>
      <c r="OJN166" s="986"/>
      <c r="OJO166" s="983"/>
      <c r="OJP166" s="981"/>
      <c r="OJQ166" s="985"/>
      <c r="OJR166" s="986"/>
      <c r="OJS166" s="987"/>
      <c r="OJT166" s="988"/>
      <c r="OJU166" s="985"/>
      <c r="OJV166" s="989"/>
      <c r="OJW166" s="978"/>
      <c r="OJX166" s="980"/>
      <c r="OJY166" s="981"/>
      <c r="OJZ166" s="982"/>
      <c r="OKA166" s="983"/>
      <c r="OKB166" s="984"/>
      <c r="OKC166" s="983"/>
      <c r="OKD166" s="984"/>
      <c r="OKE166" s="985"/>
      <c r="OKF166" s="986"/>
      <c r="OKG166" s="983"/>
      <c r="OKH166" s="981"/>
      <c r="OKI166" s="985"/>
      <c r="OKJ166" s="986"/>
      <c r="OKK166" s="987"/>
      <c r="OKL166" s="988"/>
      <c r="OKM166" s="985"/>
      <c r="OKN166" s="989"/>
      <c r="OKO166" s="978"/>
      <c r="OKP166" s="980"/>
      <c r="OKQ166" s="981"/>
      <c r="OKR166" s="982"/>
      <c r="OKS166" s="983"/>
      <c r="OKT166" s="984"/>
      <c r="OKU166" s="983"/>
      <c r="OKV166" s="984"/>
      <c r="OKW166" s="985"/>
      <c r="OKX166" s="986"/>
      <c r="OKY166" s="983"/>
      <c r="OKZ166" s="981"/>
      <c r="OLA166" s="985"/>
      <c r="OLB166" s="986"/>
      <c r="OLC166" s="987"/>
      <c r="OLD166" s="988"/>
      <c r="OLE166" s="985"/>
      <c r="OLF166" s="989"/>
      <c r="OLG166" s="978"/>
      <c r="OLH166" s="980"/>
      <c r="OLI166" s="981"/>
      <c r="OLJ166" s="982"/>
      <c r="OLK166" s="983"/>
      <c r="OLL166" s="984"/>
      <c r="OLM166" s="983"/>
      <c r="OLN166" s="984"/>
      <c r="OLO166" s="985"/>
      <c r="OLP166" s="986"/>
      <c r="OLQ166" s="983"/>
      <c r="OLR166" s="981"/>
      <c r="OLS166" s="985"/>
      <c r="OLT166" s="986"/>
      <c r="OLU166" s="987"/>
      <c r="OLV166" s="988"/>
      <c r="OLW166" s="985"/>
      <c r="OLX166" s="989"/>
      <c r="OLY166" s="978"/>
      <c r="OLZ166" s="980"/>
      <c r="OMA166" s="981"/>
      <c r="OMB166" s="982"/>
      <c r="OMC166" s="983"/>
      <c r="OMD166" s="984"/>
      <c r="OME166" s="983"/>
      <c r="OMF166" s="984"/>
      <c r="OMG166" s="985"/>
      <c r="OMH166" s="986"/>
      <c r="OMI166" s="983"/>
      <c r="OMJ166" s="981"/>
      <c r="OMK166" s="985"/>
      <c r="OML166" s="986"/>
      <c r="OMM166" s="987"/>
      <c r="OMN166" s="988"/>
      <c r="OMO166" s="985"/>
      <c r="OMP166" s="989"/>
      <c r="OMQ166" s="978"/>
      <c r="OMR166" s="980"/>
      <c r="OMS166" s="981"/>
      <c r="OMT166" s="982"/>
      <c r="OMU166" s="983"/>
      <c r="OMV166" s="984"/>
      <c r="OMW166" s="983"/>
      <c r="OMX166" s="984"/>
      <c r="OMY166" s="985"/>
      <c r="OMZ166" s="986"/>
      <c r="ONA166" s="983"/>
      <c r="ONB166" s="981"/>
      <c r="ONC166" s="985"/>
      <c r="OND166" s="986"/>
      <c r="ONE166" s="987"/>
      <c r="ONF166" s="988"/>
      <c r="ONG166" s="985"/>
      <c r="ONH166" s="989"/>
      <c r="ONI166" s="978"/>
      <c r="ONJ166" s="980"/>
      <c r="ONK166" s="981"/>
      <c r="ONL166" s="982"/>
      <c r="ONM166" s="983"/>
      <c r="ONN166" s="984"/>
      <c r="ONO166" s="983"/>
      <c r="ONP166" s="984"/>
      <c r="ONQ166" s="985"/>
      <c r="ONR166" s="986"/>
      <c r="ONS166" s="983"/>
      <c r="ONT166" s="981"/>
      <c r="ONU166" s="985"/>
      <c r="ONV166" s="986"/>
      <c r="ONW166" s="987"/>
      <c r="ONX166" s="988"/>
      <c r="ONY166" s="985"/>
      <c r="ONZ166" s="989"/>
      <c r="OOA166" s="978"/>
      <c r="OOB166" s="980"/>
      <c r="OOC166" s="981"/>
      <c r="OOD166" s="982"/>
      <c r="OOE166" s="983"/>
      <c r="OOF166" s="984"/>
      <c r="OOG166" s="983"/>
      <c r="OOH166" s="984"/>
      <c r="OOI166" s="985"/>
      <c r="OOJ166" s="986"/>
      <c r="OOK166" s="983"/>
      <c r="OOL166" s="981"/>
      <c r="OOM166" s="985"/>
      <c r="OON166" s="986"/>
      <c r="OOO166" s="987"/>
      <c r="OOP166" s="988"/>
      <c r="OOQ166" s="985"/>
      <c r="OOR166" s="989"/>
      <c r="OOS166" s="978"/>
      <c r="OOT166" s="980"/>
      <c r="OOU166" s="981"/>
      <c r="OOV166" s="982"/>
      <c r="OOW166" s="983"/>
      <c r="OOX166" s="984"/>
      <c r="OOY166" s="983"/>
      <c r="OOZ166" s="984"/>
      <c r="OPA166" s="985"/>
      <c r="OPB166" s="986"/>
      <c r="OPC166" s="983"/>
      <c r="OPD166" s="981"/>
      <c r="OPE166" s="985"/>
      <c r="OPF166" s="986"/>
      <c r="OPG166" s="987"/>
      <c r="OPH166" s="988"/>
      <c r="OPI166" s="985"/>
      <c r="OPJ166" s="989"/>
      <c r="OPK166" s="978"/>
      <c r="OPL166" s="980"/>
      <c r="OPM166" s="981"/>
      <c r="OPN166" s="982"/>
      <c r="OPO166" s="983"/>
      <c r="OPP166" s="984"/>
      <c r="OPQ166" s="983"/>
      <c r="OPR166" s="984"/>
      <c r="OPS166" s="985"/>
      <c r="OPT166" s="986"/>
      <c r="OPU166" s="983"/>
      <c r="OPV166" s="981"/>
      <c r="OPW166" s="985"/>
      <c r="OPX166" s="986"/>
      <c r="OPY166" s="987"/>
      <c r="OPZ166" s="988"/>
      <c r="OQA166" s="985"/>
      <c r="OQB166" s="989"/>
      <c r="OQC166" s="978"/>
      <c r="OQD166" s="980"/>
      <c r="OQE166" s="981"/>
      <c r="OQF166" s="982"/>
      <c r="OQG166" s="983"/>
      <c r="OQH166" s="984"/>
      <c r="OQI166" s="983"/>
      <c r="OQJ166" s="984"/>
      <c r="OQK166" s="985"/>
      <c r="OQL166" s="986"/>
      <c r="OQM166" s="983"/>
      <c r="OQN166" s="981"/>
      <c r="OQO166" s="985"/>
      <c r="OQP166" s="986"/>
      <c r="OQQ166" s="987"/>
      <c r="OQR166" s="988"/>
      <c r="OQS166" s="985"/>
      <c r="OQT166" s="989"/>
      <c r="OQU166" s="978"/>
      <c r="OQV166" s="980"/>
      <c r="OQW166" s="981"/>
      <c r="OQX166" s="982"/>
      <c r="OQY166" s="983"/>
      <c r="OQZ166" s="984"/>
      <c r="ORA166" s="983"/>
      <c r="ORB166" s="984"/>
      <c r="ORC166" s="985"/>
      <c r="ORD166" s="986"/>
      <c r="ORE166" s="983"/>
      <c r="ORF166" s="981"/>
      <c r="ORG166" s="985"/>
      <c r="ORH166" s="986"/>
      <c r="ORI166" s="987"/>
      <c r="ORJ166" s="988"/>
      <c r="ORK166" s="985"/>
      <c r="ORL166" s="989"/>
      <c r="ORM166" s="978"/>
      <c r="ORN166" s="980"/>
      <c r="ORO166" s="981"/>
      <c r="ORP166" s="982"/>
      <c r="ORQ166" s="983"/>
      <c r="ORR166" s="984"/>
      <c r="ORS166" s="983"/>
      <c r="ORT166" s="984"/>
      <c r="ORU166" s="985"/>
      <c r="ORV166" s="986"/>
      <c r="ORW166" s="983"/>
      <c r="ORX166" s="981"/>
      <c r="ORY166" s="985"/>
      <c r="ORZ166" s="986"/>
      <c r="OSA166" s="987"/>
      <c r="OSB166" s="988"/>
      <c r="OSC166" s="985"/>
      <c r="OSD166" s="989"/>
      <c r="OSE166" s="978"/>
      <c r="OSF166" s="980"/>
      <c r="OSG166" s="981"/>
      <c r="OSH166" s="982"/>
      <c r="OSI166" s="983"/>
      <c r="OSJ166" s="984"/>
      <c r="OSK166" s="983"/>
      <c r="OSL166" s="984"/>
      <c r="OSM166" s="985"/>
      <c r="OSN166" s="986"/>
      <c r="OSO166" s="983"/>
      <c r="OSP166" s="981"/>
      <c r="OSQ166" s="985"/>
      <c r="OSR166" s="986"/>
      <c r="OSS166" s="987"/>
      <c r="OST166" s="988"/>
      <c r="OSU166" s="985"/>
      <c r="OSV166" s="989"/>
      <c r="OSW166" s="978"/>
      <c r="OSX166" s="980"/>
      <c r="OSY166" s="981"/>
      <c r="OSZ166" s="982"/>
      <c r="OTA166" s="983"/>
      <c r="OTB166" s="984"/>
      <c r="OTC166" s="983"/>
      <c r="OTD166" s="984"/>
      <c r="OTE166" s="985"/>
      <c r="OTF166" s="986"/>
      <c r="OTG166" s="983"/>
      <c r="OTH166" s="981"/>
      <c r="OTI166" s="985"/>
      <c r="OTJ166" s="986"/>
      <c r="OTK166" s="987"/>
      <c r="OTL166" s="988"/>
      <c r="OTM166" s="985"/>
      <c r="OTN166" s="989"/>
      <c r="OTO166" s="978"/>
      <c r="OTP166" s="980"/>
      <c r="OTQ166" s="981"/>
      <c r="OTR166" s="982"/>
      <c r="OTS166" s="983"/>
      <c r="OTT166" s="984"/>
      <c r="OTU166" s="983"/>
      <c r="OTV166" s="984"/>
      <c r="OTW166" s="985"/>
      <c r="OTX166" s="986"/>
      <c r="OTY166" s="983"/>
      <c r="OTZ166" s="981"/>
      <c r="OUA166" s="985"/>
      <c r="OUB166" s="986"/>
      <c r="OUC166" s="987"/>
      <c r="OUD166" s="988"/>
      <c r="OUE166" s="985"/>
      <c r="OUF166" s="989"/>
      <c r="OUG166" s="978"/>
      <c r="OUH166" s="980"/>
      <c r="OUI166" s="981"/>
      <c r="OUJ166" s="982"/>
      <c r="OUK166" s="983"/>
      <c r="OUL166" s="984"/>
      <c r="OUM166" s="983"/>
      <c r="OUN166" s="984"/>
      <c r="OUO166" s="985"/>
      <c r="OUP166" s="986"/>
      <c r="OUQ166" s="983"/>
      <c r="OUR166" s="981"/>
      <c r="OUS166" s="985"/>
      <c r="OUT166" s="986"/>
      <c r="OUU166" s="987"/>
      <c r="OUV166" s="988"/>
      <c r="OUW166" s="985"/>
      <c r="OUX166" s="989"/>
      <c r="OUY166" s="978"/>
      <c r="OUZ166" s="980"/>
      <c r="OVA166" s="981"/>
      <c r="OVB166" s="982"/>
      <c r="OVC166" s="983"/>
      <c r="OVD166" s="984"/>
      <c r="OVE166" s="983"/>
      <c r="OVF166" s="984"/>
      <c r="OVG166" s="985"/>
      <c r="OVH166" s="986"/>
      <c r="OVI166" s="983"/>
      <c r="OVJ166" s="981"/>
      <c r="OVK166" s="985"/>
      <c r="OVL166" s="986"/>
      <c r="OVM166" s="987"/>
      <c r="OVN166" s="988"/>
      <c r="OVO166" s="985"/>
      <c r="OVP166" s="989"/>
      <c r="OVQ166" s="978"/>
      <c r="OVR166" s="980"/>
      <c r="OVS166" s="981"/>
      <c r="OVT166" s="982"/>
      <c r="OVU166" s="983"/>
      <c r="OVV166" s="984"/>
      <c r="OVW166" s="983"/>
      <c r="OVX166" s="984"/>
      <c r="OVY166" s="985"/>
      <c r="OVZ166" s="986"/>
      <c r="OWA166" s="983"/>
      <c r="OWB166" s="981"/>
      <c r="OWC166" s="985"/>
      <c r="OWD166" s="986"/>
      <c r="OWE166" s="987"/>
      <c r="OWF166" s="988"/>
      <c r="OWG166" s="985"/>
      <c r="OWH166" s="989"/>
      <c r="OWI166" s="978"/>
      <c r="OWJ166" s="980"/>
      <c r="OWK166" s="981"/>
      <c r="OWL166" s="982"/>
      <c r="OWM166" s="983"/>
      <c r="OWN166" s="984"/>
      <c r="OWO166" s="983"/>
      <c r="OWP166" s="984"/>
      <c r="OWQ166" s="985"/>
      <c r="OWR166" s="986"/>
      <c r="OWS166" s="983"/>
      <c r="OWT166" s="981"/>
      <c r="OWU166" s="985"/>
      <c r="OWV166" s="986"/>
      <c r="OWW166" s="987"/>
      <c r="OWX166" s="988"/>
      <c r="OWY166" s="985"/>
      <c r="OWZ166" s="989"/>
      <c r="OXA166" s="978"/>
      <c r="OXB166" s="980"/>
      <c r="OXC166" s="981"/>
      <c r="OXD166" s="982"/>
      <c r="OXE166" s="983"/>
      <c r="OXF166" s="984"/>
      <c r="OXG166" s="983"/>
      <c r="OXH166" s="984"/>
      <c r="OXI166" s="985"/>
      <c r="OXJ166" s="986"/>
      <c r="OXK166" s="983"/>
      <c r="OXL166" s="981"/>
      <c r="OXM166" s="985"/>
      <c r="OXN166" s="986"/>
      <c r="OXO166" s="987"/>
      <c r="OXP166" s="988"/>
      <c r="OXQ166" s="985"/>
      <c r="OXR166" s="989"/>
      <c r="OXS166" s="978"/>
      <c r="OXT166" s="980"/>
      <c r="OXU166" s="981"/>
      <c r="OXV166" s="982"/>
      <c r="OXW166" s="983"/>
      <c r="OXX166" s="984"/>
      <c r="OXY166" s="983"/>
      <c r="OXZ166" s="984"/>
      <c r="OYA166" s="985"/>
      <c r="OYB166" s="986"/>
      <c r="OYC166" s="983"/>
      <c r="OYD166" s="981"/>
      <c r="OYE166" s="985"/>
      <c r="OYF166" s="986"/>
      <c r="OYG166" s="987"/>
      <c r="OYH166" s="988"/>
      <c r="OYI166" s="985"/>
      <c r="OYJ166" s="989"/>
      <c r="OYK166" s="978"/>
      <c r="OYL166" s="980"/>
      <c r="OYM166" s="981"/>
      <c r="OYN166" s="982"/>
      <c r="OYO166" s="983"/>
      <c r="OYP166" s="984"/>
      <c r="OYQ166" s="983"/>
      <c r="OYR166" s="984"/>
      <c r="OYS166" s="985"/>
      <c r="OYT166" s="986"/>
      <c r="OYU166" s="983"/>
      <c r="OYV166" s="981"/>
      <c r="OYW166" s="985"/>
      <c r="OYX166" s="986"/>
      <c r="OYY166" s="987"/>
      <c r="OYZ166" s="988"/>
      <c r="OZA166" s="985"/>
      <c r="OZB166" s="989"/>
      <c r="OZC166" s="978"/>
      <c r="OZD166" s="980"/>
      <c r="OZE166" s="981"/>
      <c r="OZF166" s="982"/>
      <c r="OZG166" s="983"/>
      <c r="OZH166" s="984"/>
      <c r="OZI166" s="983"/>
      <c r="OZJ166" s="984"/>
      <c r="OZK166" s="985"/>
      <c r="OZL166" s="986"/>
      <c r="OZM166" s="983"/>
      <c r="OZN166" s="981"/>
      <c r="OZO166" s="985"/>
      <c r="OZP166" s="986"/>
      <c r="OZQ166" s="987"/>
      <c r="OZR166" s="988"/>
      <c r="OZS166" s="985"/>
      <c r="OZT166" s="989"/>
      <c r="OZU166" s="978"/>
      <c r="OZV166" s="980"/>
      <c r="OZW166" s="981"/>
      <c r="OZX166" s="982"/>
      <c r="OZY166" s="983"/>
      <c r="OZZ166" s="984"/>
      <c r="PAA166" s="983"/>
      <c r="PAB166" s="984"/>
      <c r="PAC166" s="985"/>
      <c r="PAD166" s="986"/>
      <c r="PAE166" s="983"/>
      <c r="PAF166" s="981"/>
      <c r="PAG166" s="985"/>
      <c r="PAH166" s="986"/>
      <c r="PAI166" s="987"/>
      <c r="PAJ166" s="988"/>
      <c r="PAK166" s="985"/>
      <c r="PAL166" s="989"/>
      <c r="PAM166" s="978"/>
      <c r="PAN166" s="980"/>
      <c r="PAO166" s="981"/>
      <c r="PAP166" s="982"/>
      <c r="PAQ166" s="983"/>
      <c r="PAR166" s="984"/>
      <c r="PAS166" s="983"/>
      <c r="PAT166" s="984"/>
      <c r="PAU166" s="985"/>
      <c r="PAV166" s="986"/>
      <c r="PAW166" s="983"/>
      <c r="PAX166" s="981"/>
      <c r="PAY166" s="985"/>
      <c r="PAZ166" s="986"/>
      <c r="PBA166" s="987"/>
      <c r="PBB166" s="988"/>
      <c r="PBC166" s="985"/>
      <c r="PBD166" s="989"/>
      <c r="PBE166" s="978"/>
      <c r="PBF166" s="980"/>
      <c r="PBG166" s="981"/>
      <c r="PBH166" s="982"/>
      <c r="PBI166" s="983"/>
      <c r="PBJ166" s="984"/>
      <c r="PBK166" s="983"/>
      <c r="PBL166" s="984"/>
      <c r="PBM166" s="985"/>
      <c r="PBN166" s="986"/>
      <c r="PBO166" s="983"/>
      <c r="PBP166" s="981"/>
      <c r="PBQ166" s="985"/>
      <c r="PBR166" s="986"/>
      <c r="PBS166" s="987"/>
      <c r="PBT166" s="988"/>
      <c r="PBU166" s="985"/>
      <c r="PBV166" s="989"/>
      <c r="PBW166" s="978"/>
      <c r="PBX166" s="980"/>
      <c r="PBY166" s="981"/>
      <c r="PBZ166" s="982"/>
      <c r="PCA166" s="983"/>
      <c r="PCB166" s="984"/>
      <c r="PCC166" s="983"/>
      <c r="PCD166" s="984"/>
      <c r="PCE166" s="985"/>
      <c r="PCF166" s="986"/>
      <c r="PCG166" s="983"/>
      <c r="PCH166" s="981"/>
      <c r="PCI166" s="985"/>
      <c r="PCJ166" s="986"/>
      <c r="PCK166" s="987"/>
      <c r="PCL166" s="988"/>
      <c r="PCM166" s="985"/>
      <c r="PCN166" s="989"/>
      <c r="PCO166" s="978"/>
      <c r="PCP166" s="980"/>
      <c r="PCQ166" s="981"/>
      <c r="PCR166" s="982"/>
      <c r="PCS166" s="983"/>
      <c r="PCT166" s="984"/>
      <c r="PCU166" s="983"/>
      <c r="PCV166" s="984"/>
      <c r="PCW166" s="985"/>
      <c r="PCX166" s="986"/>
      <c r="PCY166" s="983"/>
      <c r="PCZ166" s="981"/>
      <c r="PDA166" s="985"/>
      <c r="PDB166" s="986"/>
      <c r="PDC166" s="987"/>
      <c r="PDD166" s="988"/>
      <c r="PDE166" s="985"/>
      <c r="PDF166" s="989"/>
      <c r="PDG166" s="978"/>
      <c r="PDH166" s="980"/>
      <c r="PDI166" s="981"/>
      <c r="PDJ166" s="982"/>
      <c r="PDK166" s="983"/>
      <c r="PDL166" s="984"/>
      <c r="PDM166" s="983"/>
      <c r="PDN166" s="984"/>
      <c r="PDO166" s="985"/>
      <c r="PDP166" s="986"/>
      <c r="PDQ166" s="983"/>
      <c r="PDR166" s="981"/>
      <c r="PDS166" s="985"/>
      <c r="PDT166" s="986"/>
      <c r="PDU166" s="987"/>
      <c r="PDV166" s="988"/>
      <c r="PDW166" s="985"/>
      <c r="PDX166" s="989"/>
      <c r="PDY166" s="978"/>
      <c r="PDZ166" s="980"/>
      <c r="PEA166" s="981"/>
      <c r="PEB166" s="982"/>
      <c r="PEC166" s="983"/>
      <c r="PED166" s="984"/>
      <c r="PEE166" s="983"/>
      <c r="PEF166" s="984"/>
      <c r="PEG166" s="985"/>
      <c r="PEH166" s="986"/>
      <c r="PEI166" s="983"/>
      <c r="PEJ166" s="981"/>
      <c r="PEK166" s="985"/>
      <c r="PEL166" s="986"/>
      <c r="PEM166" s="987"/>
      <c r="PEN166" s="988"/>
      <c r="PEO166" s="985"/>
      <c r="PEP166" s="989"/>
      <c r="PEQ166" s="978"/>
      <c r="PER166" s="980"/>
      <c r="PES166" s="981"/>
      <c r="PET166" s="982"/>
      <c r="PEU166" s="983"/>
      <c r="PEV166" s="984"/>
      <c r="PEW166" s="983"/>
      <c r="PEX166" s="984"/>
      <c r="PEY166" s="985"/>
      <c r="PEZ166" s="986"/>
      <c r="PFA166" s="983"/>
      <c r="PFB166" s="981"/>
      <c r="PFC166" s="985"/>
      <c r="PFD166" s="986"/>
      <c r="PFE166" s="987"/>
      <c r="PFF166" s="988"/>
      <c r="PFG166" s="985"/>
      <c r="PFH166" s="989"/>
      <c r="PFI166" s="978"/>
      <c r="PFJ166" s="980"/>
      <c r="PFK166" s="981"/>
      <c r="PFL166" s="982"/>
      <c r="PFM166" s="983"/>
      <c r="PFN166" s="984"/>
      <c r="PFO166" s="983"/>
      <c r="PFP166" s="984"/>
      <c r="PFQ166" s="985"/>
      <c r="PFR166" s="986"/>
      <c r="PFS166" s="983"/>
      <c r="PFT166" s="981"/>
      <c r="PFU166" s="985"/>
      <c r="PFV166" s="986"/>
      <c r="PFW166" s="987"/>
      <c r="PFX166" s="988"/>
      <c r="PFY166" s="985"/>
      <c r="PFZ166" s="989"/>
      <c r="PGA166" s="978"/>
      <c r="PGB166" s="980"/>
      <c r="PGC166" s="981"/>
      <c r="PGD166" s="982"/>
      <c r="PGE166" s="983"/>
      <c r="PGF166" s="984"/>
      <c r="PGG166" s="983"/>
      <c r="PGH166" s="984"/>
      <c r="PGI166" s="985"/>
      <c r="PGJ166" s="986"/>
      <c r="PGK166" s="983"/>
      <c r="PGL166" s="981"/>
      <c r="PGM166" s="985"/>
      <c r="PGN166" s="986"/>
      <c r="PGO166" s="987"/>
      <c r="PGP166" s="988"/>
      <c r="PGQ166" s="985"/>
      <c r="PGR166" s="989"/>
      <c r="PGS166" s="978"/>
      <c r="PGT166" s="980"/>
      <c r="PGU166" s="981"/>
      <c r="PGV166" s="982"/>
      <c r="PGW166" s="983"/>
      <c r="PGX166" s="984"/>
      <c r="PGY166" s="983"/>
      <c r="PGZ166" s="984"/>
      <c r="PHA166" s="985"/>
      <c r="PHB166" s="986"/>
      <c r="PHC166" s="983"/>
      <c r="PHD166" s="981"/>
      <c r="PHE166" s="985"/>
      <c r="PHF166" s="986"/>
      <c r="PHG166" s="987"/>
      <c r="PHH166" s="988"/>
      <c r="PHI166" s="985"/>
      <c r="PHJ166" s="989"/>
      <c r="PHK166" s="978"/>
      <c r="PHL166" s="980"/>
      <c r="PHM166" s="981"/>
      <c r="PHN166" s="982"/>
      <c r="PHO166" s="983"/>
      <c r="PHP166" s="984"/>
      <c r="PHQ166" s="983"/>
      <c r="PHR166" s="984"/>
      <c r="PHS166" s="985"/>
      <c r="PHT166" s="986"/>
      <c r="PHU166" s="983"/>
      <c r="PHV166" s="981"/>
      <c r="PHW166" s="985"/>
      <c r="PHX166" s="986"/>
      <c r="PHY166" s="987"/>
      <c r="PHZ166" s="988"/>
      <c r="PIA166" s="985"/>
      <c r="PIB166" s="989"/>
      <c r="PIC166" s="978"/>
      <c r="PID166" s="980"/>
      <c r="PIE166" s="981"/>
      <c r="PIF166" s="982"/>
      <c r="PIG166" s="983"/>
      <c r="PIH166" s="984"/>
      <c r="PII166" s="983"/>
      <c r="PIJ166" s="984"/>
      <c r="PIK166" s="985"/>
      <c r="PIL166" s="986"/>
      <c r="PIM166" s="983"/>
      <c r="PIN166" s="981"/>
      <c r="PIO166" s="985"/>
      <c r="PIP166" s="986"/>
      <c r="PIQ166" s="987"/>
      <c r="PIR166" s="988"/>
      <c r="PIS166" s="985"/>
      <c r="PIT166" s="989"/>
      <c r="PIU166" s="978"/>
      <c r="PIV166" s="980"/>
      <c r="PIW166" s="981"/>
      <c r="PIX166" s="982"/>
      <c r="PIY166" s="983"/>
      <c r="PIZ166" s="984"/>
      <c r="PJA166" s="983"/>
      <c r="PJB166" s="984"/>
      <c r="PJC166" s="985"/>
      <c r="PJD166" s="986"/>
      <c r="PJE166" s="983"/>
      <c r="PJF166" s="981"/>
      <c r="PJG166" s="985"/>
      <c r="PJH166" s="986"/>
      <c r="PJI166" s="987"/>
      <c r="PJJ166" s="988"/>
      <c r="PJK166" s="985"/>
      <c r="PJL166" s="989"/>
      <c r="PJM166" s="978"/>
      <c r="PJN166" s="980"/>
      <c r="PJO166" s="981"/>
      <c r="PJP166" s="982"/>
      <c r="PJQ166" s="983"/>
      <c r="PJR166" s="984"/>
      <c r="PJS166" s="983"/>
      <c r="PJT166" s="984"/>
      <c r="PJU166" s="985"/>
      <c r="PJV166" s="986"/>
      <c r="PJW166" s="983"/>
      <c r="PJX166" s="981"/>
      <c r="PJY166" s="985"/>
      <c r="PJZ166" s="986"/>
      <c r="PKA166" s="987"/>
      <c r="PKB166" s="988"/>
      <c r="PKC166" s="985"/>
      <c r="PKD166" s="989"/>
      <c r="PKE166" s="978"/>
      <c r="PKF166" s="980"/>
      <c r="PKG166" s="981"/>
      <c r="PKH166" s="982"/>
      <c r="PKI166" s="983"/>
      <c r="PKJ166" s="984"/>
      <c r="PKK166" s="983"/>
      <c r="PKL166" s="984"/>
      <c r="PKM166" s="985"/>
      <c r="PKN166" s="986"/>
      <c r="PKO166" s="983"/>
      <c r="PKP166" s="981"/>
      <c r="PKQ166" s="985"/>
      <c r="PKR166" s="986"/>
      <c r="PKS166" s="987"/>
      <c r="PKT166" s="988"/>
      <c r="PKU166" s="985"/>
      <c r="PKV166" s="989"/>
      <c r="PKW166" s="978"/>
      <c r="PKX166" s="980"/>
      <c r="PKY166" s="981"/>
      <c r="PKZ166" s="982"/>
      <c r="PLA166" s="983"/>
      <c r="PLB166" s="984"/>
      <c r="PLC166" s="983"/>
      <c r="PLD166" s="984"/>
      <c r="PLE166" s="985"/>
      <c r="PLF166" s="986"/>
      <c r="PLG166" s="983"/>
      <c r="PLH166" s="981"/>
      <c r="PLI166" s="985"/>
      <c r="PLJ166" s="986"/>
      <c r="PLK166" s="987"/>
      <c r="PLL166" s="988"/>
      <c r="PLM166" s="985"/>
      <c r="PLN166" s="989"/>
      <c r="PLO166" s="978"/>
      <c r="PLP166" s="980"/>
      <c r="PLQ166" s="981"/>
      <c r="PLR166" s="982"/>
      <c r="PLS166" s="983"/>
      <c r="PLT166" s="984"/>
      <c r="PLU166" s="983"/>
      <c r="PLV166" s="984"/>
      <c r="PLW166" s="985"/>
      <c r="PLX166" s="986"/>
      <c r="PLY166" s="983"/>
      <c r="PLZ166" s="981"/>
      <c r="PMA166" s="985"/>
      <c r="PMB166" s="986"/>
      <c r="PMC166" s="987"/>
      <c r="PMD166" s="988"/>
      <c r="PME166" s="985"/>
      <c r="PMF166" s="989"/>
      <c r="PMG166" s="978"/>
      <c r="PMH166" s="980"/>
      <c r="PMI166" s="981"/>
      <c r="PMJ166" s="982"/>
      <c r="PMK166" s="983"/>
      <c r="PML166" s="984"/>
      <c r="PMM166" s="983"/>
      <c r="PMN166" s="984"/>
      <c r="PMO166" s="985"/>
      <c r="PMP166" s="986"/>
      <c r="PMQ166" s="983"/>
      <c r="PMR166" s="981"/>
      <c r="PMS166" s="985"/>
      <c r="PMT166" s="986"/>
      <c r="PMU166" s="987"/>
      <c r="PMV166" s="988"/>
      <c r="PMW166" s="985"/>
      <c r="PMX166" s="989"/>
      <c r="PMY166" s="978"/>
      <c r="PMZ166" s="980"/>
      <c r="PNA166" s="981"/>
      <c r="PNB166" s="982"/>
      <c r="PNC166" s="983"/>
      <c r="PND166" s="984"/>
      <c r="PNE166" s="983"/>
      <c r="PNF166" s="984"/>
      <c r="PNG166" s="985"/>
      <c r="PNH166" s="986"/>
      <c r="PNI166" s="983"/>
      <c r="PNJ166" s="981"/>
      <c r="PNK166" s="985"/>
      <c r="PNL166" s="986"/>
      <c r="PNM166" s="987"/>
      <c r="PNN166" s="988"/>
      <c r="PNO166" s="985"/>
      <c r="PNP166" s="989"/>
      <c r="PNQ166" s="978"/>
      <c r="PNR166" s="980"/>
      <c r="PNS166" s="981"/>
      <c r="PNT166" s="982"/>
      <c r="PNU166" s="983"/>
      <c r="PNV166" s="984"/>
      <c r="PNW166" s="983"/>
      <c r="PNX166" s="984"/>
      <c r="PNY166" s="985"/>
      <c r="PNZ166" s="986"/>
      <c r="POA166" s="983"/>
      <c r="POB166" s="981"/>
      <c r="POC166" s="985"/>
      <c r="POD166" s="986"/>
      <c r="POE166" s="987"/>
      <c r="POF166" s="988"/>
      <c r="POG166" s="985"/>
      <c r="POH166" s="989"/>
      <c r="POI166" s="978"/>
      <c r="POJ166" s="980"/>
      <c r="POK166" s="981"/>
      <c r="POL166" s="982"/>
      <c r="POM166" s="983"/>
      <c r="PON166" s="984"/>
      <c r="POO166" s="983"/>
      <c r="POP166" s="984"/>
      <c r="POQ166" s="985"/>
      <c r="POR166" s="986"/>
      <c r="POS166" s="983"/>
      <c r="POT166" s="981"/>
      <c r="POU166" s="985"/>
      <c r="POV166" s="986"/>
      <c r="POW166" s="987"/>
      <c r="POX166" s="988"/>
      <c r="POY166" s="985"/>
      <c r="POZ166" s="989"/>
      <c r="PPA166" s="978"/>
      <c r="PPB166" s="980"/>
      <c r="PPC166" s="981"/>
      <c r="PPD166" s="982"/>
      <c r="PPE166" s="983"/>
      <c r="PPF166" s="984"/>
      <c r="PPG166" s="983"/>
      <c r="PPH166" s="984"/>
      <c r="PPI166" s="985"/>
      <c r="PPJ166" s="986"/>
      <c r="PPK166" s="983"/>
      <c r="PPL166" s="981"/>
      <c r="PPM166" s="985"/>
      <c r="PPN166" s="986"/>
      <c r="PPO166" s="987"/>
      <c r="PPP166" s="988"/>
      <c r="PPQ166" s="985"/>
      <c r="PPR166" s="989"/>
      <c r="PPS166" s="978"/>
      <c r="PPT166" s="980"/>
      <c r="PPU166" s="981"/>
      <c r="PPV166" s="982"/>
      <c r="PPW166" s="983"/>
      <c r="PPX166" s="984"/>
      <c r="PPY166" s="983"/>
      <c r="PPZ166" s="984"/>
      <c r="PQA166" s="985"/>
      <c r="PQB166" s="986"/>
      <c r="PQC166" s="983"/>
      <c r="PQD166" s="981"/>
      <c r="PQE166" s="985"/>
      <c r="PQF166" s="986"/>
      <c r="PQG166" s="987"/>
      <c r="PQH166" s="988"/>
      <c r="PQI166" s="985"/>
      <c r="PQJ166" s="989"/>
      <c r="PQK166" s="978"/>
      <c r="PQL166" s="980"/>
      <c r="PQM166" s="981"/>
      <c r="PQN166" s="982"/>
      <c r="PQO166" s="983"/>
      <c r="PQP166" s="984"/>
      <c r="PQQ166" s="983"/>
      <c r="PQR166" s="984"/>
      <c r="PQS166" s="985"/>
      <c r="PQT166" s="986"/>
      <c r="PQU166" s="983"/>
      <c r="PQV166" s="981"/>
      <c r="PQW166" s="985"/>
      <c r="PQX166" s="986"/>
      <c r="PQY166" s="987"/>
      <c r="PQZ166" s="988"/>
      <c r="PRA166" s="985"/>
      <c r="PRB166" s="989"/>
      <c r="PRC166" s="978"/>
      <c r="PRD166" s="980"/>
      <c r="PRE166" s="981"/>
      <c r="PRF166" s="982"/>
      <c r="PRG166" s="983"/>
      <c r="PRH166" s="984"/>
      <c r="PRI166" s="983"/>
      <c r="PRJ166" s="984"/>
      <c r="PRK166" s="985"/>
      <c r="PRL166" s="986"/>
      <c r="PRM166" s="983"/>
      <c r="PRN166" s="981"/>
      <c r="PRO166" s="985"/>
      <c r="PRP166" s="986"/>
      <c r="PRQ166" s="987"/>
      <c r="PRR166" s="988"/>
      <c r="PRS166" s="985"/>
      <c r="PRT166" s="989"/>
      <c r="PRU166" s="978"/>
      <c r="PRV166" s="980"/>
      <c r="PRW166" s="981"/>
      <c r="PRX166" s="982"/>
      <c r="PRY166" s="983"/>
      <c r="PRZ166" s="984"/>
      <c r="PSA166" s="983"/>
      <c r="PSB166" s="984"/>
      <c r="PSC166" s="985"/>
      <c r="PSD166" s="986"/>
      <c r="PSE166" s="983"/>
      <c r="PSF166" s="981"/>
      <c r="PSG166" s="985"/>
      <c r="PSH166" s="986"/>
      <c r="PSI166" s="987"/>
      <c r="PSJ166" s="988"/>
      <c r="PSK166" s="985"/>
      <c r="PSL166" s="989"/>
      <c r="PSM166" s="978"/>
      <c r="PSN166" s="980"/>
      <c r="PSO166" s="981"/>
      <c r="PSP166" s="982"/>
      <c r="PSQ166" s="983"/>
      <c r="PSR166" s="984"/>
      <c r="PSS166" s="983"/>
      <c r="PST166" s="984"/>
      <c r="PSU166" s="985"/>
      <c r="PSV166" s="986"/>
      <c r="PSW166" s="983"/>
      <c r="PSX166" s="981"/>
      <c r="PSY166" s="985"/>
      <c r="PSZ166" s="986"/>
      <c r="PTA166" s="987"/>
      <c r="PTB166" s="988"/>
      <c r="PTC166" s="985"/>
      <c r="PTD166" s="989"/>
      <c r="PTE166" s="978"/>
      <c r="PTF166" s="980"/>
      <c r="PTG166" s="981"/>
      <c r="PTH166" s="982"/>
      <c r="PTI166" s="983"/>
      <c r="PTJ166" s="984"/>
      <c r="PTK166" s="983"/>
      <c r="PTL166" s="984"/>
      <c r="PTM166" s="985"/>
      <c r="PTN166" s="986"/>
      <c r="PTO166" s="983"/>
      <c r="PTP166" s="981"/>
      <c r="PTQ166" s="985"/>
      <c r="PTR166" s="986"/>
      <c r="PTS166" s="987"/>
      <c r="PTT166" s="988"/>
      <c r="PTU166" s="985"/>
      <c r="PTV166" s="989"/>
      <c r="PTW166" s="978"/>
      <c r="PTX166" s="980"/>
      <c r="PTY166" s="981"/>
      <c r="PTZ166" s="982"/>
      <c r="PUA166" s="983"/>
      <c r="PUB166" s="984"/>
      <c r="PUC166" s="983"/>
      <c r="PUD166" s="984"/>
      <c r="PUE166" s="985"/>
      <c r="PUF166" s="986"/>
      <c r="PUG166" s="983"/>
      <c r="PUH166" s="981"/>
      <c r="PUI166" s="985"/>
      <c r="PUJ166" s="986"/>
      <c r="PUK166" s="987"/>
      <c r="PUL166" s="988"/>
      <c r="PUM166" s="985"/>
      <c r="PUN166" s="989"/>
      <c r="PUO166" s="978"/>
      <c r="PUP166" s="980"/>
      <c r="PUQ166" s="981"/>
      <c r="PUR166" s="982"/>
      <c r="PUS166" s="983"/>
      <c r="PUT166" s="984"/>
      <c r="PUU166" s="983"/>
      <c r="PUV166" s="984"/>
      <c r="PUW166" s="985"/>
      <c r="PUX166" s="986"/>
      <c r="PUY166" s="983"/>
      <c r="PUZ166" s="981"/>
      <c r="PVA166" s="985"/>
      <c r="PVB166" s="986"/>
      <c r="PVC166" s="987"/>
      <c r="PVD166" s="988"/>
      <c r="PVE166" s="985"/>
      <c r="PVF166" s="989"/>
      <c r="PVG166" s="978"/>
      <c r="PVH166" s="980"/>
      <c r="PVI166" s="981"/>
      <c r="PVJ166" s="982"/>
      <c r="PVK166" s="983"/>
      <c r="PVL166" s="984"/>
      <c r="PVM166" s="983"/>
      <c r="PVN166" s="984"/>
      <c r="PVO166" s="985"/>
      <c r="PVP166" s="986"/>
      <c r="PVQ166" s="983"/>
      <c r="PVR166" s="981"/>
      <c r="PVS166" s="985"/>
      <c r="PVT166" s="986"/>
      <c r="PVU166" s="987"/>
      <c r="PVV166" s="988"/>
      <c r="PVW166" s="985"/>
      <c r="PVX166" s="989"/>
      <c r="PVY166" s="978"/>
      <c r="PVZ166" s="980"/>
      <c r="PWA166" s="981"/>
      <c r="PWB166" s="982"/>
      <c r="PWC166" s="983"/>
      <c r="PWD166" s="984"/>
      <c r="PWE166" s="983"/>
      <c r="PWF166" s="984"/>
      <c r="PWG166" s="985"/>
      <c r="PWH166" s="986"/>
      <c r="PWI166" s="983"/>
      <c r="PWJ166" s="981"/>
      <c r="PWK166" s="985"/>
      <c r="PWL166" s="986"/>
      <c r="PWM166" s="987"/>
      <c r="PWN166" s="988"/>
      <c r="PWO166" s="985"/>
      <c r="PWP166" s="989"/>
      <c r="PWQ166" s="978"/>
      <c r="PWR166" s="980"/>
      <c r="PWS166" s="981"/>
      <c r="PWT166" s="982"/>
      <c r="PWU166" s="983"/>
      <c r="PWV166" s="984"/>
      <c r="PWW166" s="983"/>
      <c r="PWX166" s="984"/>
      <c r="PWY166" s="985"/>
      <c r="PWZ166" s="986"/>
      <c r="PXA166" s="983"/>
      <c r="PXB166" s="981"/>
      <c r="PXC166" s="985"/>
      <c r="PXD166" s="986"/>
      <c r="PXE166" s="987"/>
      <c r="PXF166" s="988"/>
      <c r="PXG166" s="985"/>
      <c r="PXH166" s="989"/>
      <c r="PXI166" s="978"/>
      <c r="PXJ166" s="980"/>
      <c r="PXK166" s="981"/>
      <c r="PXL166" s="982"/>
      <c r="PXM166" s="983"/>
      <c r="PXN166" s="984"/>
      <c r="PXO166" s="983"/>
      <c r="PXP166" s="984"/>
      <c r="PXQ166" s="985"/>
      <c r="PXR166" s="986"/>
      <c r="PXS166" s="983"/>
      <c r="PXT166" s="981"/>
      <c r="PXU166" s="985"/>
      <c r="PXV166" s="986"/>
      <c r="PXW166" s="987"/>
      <c r="PXX166" s="988"/>
      <c r="PXY166" s="985"/>
      <c r="PXZ166" s="989"/>
      <c r="PYA166" s="978"/>
      <c r="PYB166" s="980"/>
      <c r="PYC166" s="981"/>
      <c r="PYD166" s="982"/>
      <c r="PYE166" s="983"/>
      <c r="PYF166" s="984"/>
      <c r="PYG166" s="983"/>
      <c r="PYH166" s="984"/>
      <c r="PYI166" s="985"/>
      <c r="PYJ166" s="986"/>
      <c r="PYK166" s="983"/>
      <c r="PYL166" s="981"/>
      <c r="PYM166" s="985"/>
      <c r="PYN166" s="986"/>
      <c r="PYO166" s="987"/>
      <c r="PYP166" s="988"/>
      <c r="PYQ166" s="985"/>
      <c r="PYR166" s="989"/>
      <c r="PYS166" s="978"/>
      <c r="PYT166" s="980"/>
      <c r="PYU166" s="981"/>
      <c r="PYV166" s="982"/>
      <c r="PYW166" s="983"/>
      <c r="PYX166" s="984"/>
      <c r="PYY166" s="983"/>
      <c r="PYZ166" s="984"/>
      <c r="PZA166" s="985"/>
      <c r="PZB166" s="986"/>
      <c r="PZC166" s="983"/>
      <c r="PZD166" s="981"/>
      <c r="PZE166" s="985"/>
      <c r="PZF166" s="986"/>
      <c r="PZG166" s="987"/>
      <c r="PZH166" s="988"/>
      <c r="PZI166" s="985"/>
      <c r="PZJ166" s="989"/>
      <c r="PZK166" s="978"/>
      <c r="PZL166" s="980"/>
      <c r="PZM166" s="981"/>
      <c r="PZN166" s="982"/>
      <c r="PZO166" s="983"/>
      <c r="PZP166" s="984"/>
      <c r="PZQ166" s="983"/>
      <c r="PZR166" s="984"/>
      <c r="PZS166" s="985"/>
      <c r="PZT166" s="986"/>
      <c r="PZU166" s="983"/>
      <c r="PZV166" s="981"/>
      <c r="PZW166" s="985"/>
      <c r="PZX166" s="986"/>
      <c r="PZY166" s="987"/>
      <c r="PZZ166" s="988"/>
      <c r="QAA166" s="985"/>
      <c r="QAB166" s="989"/>
      <c r="QAC166" s="978"/>
      <c r="QAD166" s="980"/>
      <c r="QAE166" s="981"/>
      <c r="QAF166" s="982"/>
      <c r="QAG166" s="983"/>
      <c r="QAH166" s="984"/>
      <c r="QAI166" s="983"/>
      <c r="QAJ166" s="984"/>
      <c r="QAK166" s="985"/>
      <c r="QAL166" s="986"/>
      <c r="QAM166" s="983"/>
      <c r="QAN166" s="981"/>
      <c r="QAO166" s="985"/>
      <c r="QAP166" s="986"/>
      <c r="QAQ166" s="987"/>
      <c r="QAR166" s="988"/>
      <c r="QAS166" s="985"/>
      <c r="QAT166" s="989"/>
      <c r="QAU166" s="978"/>
      <c r="QAV166" s="980"/>
      <c r="QAW166" s="981"/>
      <c r="QAX166" s="982"/>
      <c r="QAY166" s="983"/>
      <c r="QAZ166" s="984"/>
      <c r="QBA166" s="983"/>
      <c r="QBB166" s="984"/>
      <c r="QBC166" s="985"/>
      <c r="QBD166" s="986"/>
      <c r="QBE166" s="983"/>
      <c r="QBF166" s="981"/>
      <c r="QBG166" s="985"/>
      <c r="QBH166" s="986"/>
      <c r="QBI166" s="987"/>
      <c r="QBJ166" s="988"/>
      <c r="QBK166" s="985"/>
      <c r="QBL166" s="989"/>
      <c r="QBM166" s="978"/>
      <c r="QBN166" s="980"/>
      <c r="QBO166" s="981"/>
      <c r="QBP166" s="982"/>
      <c r="QBQ166" s="983"/>
      <c r="QBR166" s="984"/>
      <c r="QBS166" s="983"/>
      <c r="QBT166" s="984"/>
      <c r="QBU166" s="985"/>
      <c r="QBV166" s="986"/>
      <c r="QBW166" s="983"/>
      <c r="QBX166" s="981"/>
      <c r="QBY166" s="985"/>
      <c r="QBZ166" s="986"/>
      <c r="QCA166" s="987"/>
      <c r="QCB166" s="988"/>
      <c r="QCC166" s="985"/>
      <c r="QCD166" s="989"/>
      <c r="QCE166" s="978"/>
      <c r="QCF166" s="980"/>
      <c r="QCG166" s="981"/>
      <c r="QCH166" s="982"/>
      <c r="QCI166" s="983"/>
      <c r="QCJ166" s="984"/>
      <c r="QCK166" s="983"/>
      <c r="QCL166" s="984"/>
      <c r="QCM166" s="985"/>
      <c r="QCN166" s="986"/>
      <c r="QCO166" s="983"/>
      <c r="QCP166" s="981"/>
      <c r="QCQ166" s="985"/>
      <c r="QCR166" s="986"/>
      <c r="QCS166" s="987"/>
      <c r="QCT166" s="988"/>
      <c r="QCU166" s="985"/>
      <c r="QCV166" s="989"/>
      <c r="QCW166" s="978"/>
      <c r="QCX166" s="980"/>
      <c r="QCY166" s="981"/>
      <c r="QCZ166" s="982"/>
      <c r="QDA166" s="983"/>
      <c r="QDB166" s="984"/>
      <c r="QDC166" s="983"/>
      <c r="QDD166" s="984"/>
      <c r="QDE166" s="985"/>
      <c r="QDF166" s="986"/>
      <c r="QDG166" s="983"/>
      <c r="QDH166" s="981"/>
      <c r="QDI166" s="985"/>
      <c r="QDJ166" s="986"/>
      <c r="QDK166" s="987"/>
      <c r="QDL166" s="988"/>
      <c r="QDM166" s="985"/>
      <c r="QDN166" s="989"/>
      <c r="QDO166" s="978"/>
      <c r="QDP166" s="980"/>
      <c r="QDQ166" s="981"/>
      <c r="QDR166" s="982"/>
      <c r="QDS166" s="983"/>
      <c r="QDT166" s="984"/>
      <c r="QDU166" s="983"/>
      <c r="QDV166" s="984"/>
      <c r="QDW166" s="985"/>
      <c r="QDX166" s="986"/>
      <c r="QDY166" s="983"/>
      <c r="QDZ166" s="981"/>
      <c r="QEA166" s="985"/>
      <c r="QEB166" s="986"/>
      <c r="QEC166" s="987"/>
      <c r="QED166" s="988"/>
      <c r="QEE166" s="985"/>
      <c r="QEF166" s="989"/>
      <c r="QEG166" s="978"/>
      <c r="QEH166" s="980"/>
      <c r="QEI166" s="981"/>
      <c r="QEJ166" s="982"/>
      <c r="QEK166" s="983"/>
      <c r="QEL166" s="984"/>
      <c r="QEM166" s="983"/>
      <c r="QEN166" s="984"/>
      <c r="QEO166" s="985"/>
      <c r="QEP166" s="986"/>
      <c r="QEQ166" s="983"/>
      <c r="QER166" s="981"/>
      <c r="QES166" s="985"/>
      <c r="QET166" s="986"/>
      <c r="QEU166" s="987"/>
      <c r="QEV166" s="988"/>
      <c r="QEW166" s="985"/>
      <c r="QEX166" s="989"/>
      <c r="QEY166" s="978"/>
      <c r="QEZ166" s="980"/>
      <c r="QFA166" s="981"/>
      <c r="QFB166" s="982"/>
      <c r="QFC166" s="983"/>
      <c r="QFD166" s="984"/>
      <c r="QFE166" s="983"/>
      <c r="QFF166" s="984"/>
      <c r="QFG166" s="985"/>
      <c r="QFH166" s="986"/>
      <c r="QFI166" s="983"/>
      <c r="QFJ166" s="981"/>
      <c r="QFK166" s="985"/>
      <c r="QFL166" s="986"/>
      <c r="QFM166" s="987"/>
      <c r="QFN166" s="988"/>
      <c r="QFO166" s="985"/>
      <c r="QFP166" s="989"/>
      <c r="QFQ166" s="978"/>
      <c r="QFR166" s="980"/>
      <c r="QFS166" s="981"/>
      <c r="QFT166" s="982"/>
      <c r="QFU166" s="983"/>
      <c r="QFV166" s="984"/>
      <c r="QFW166" s="983"/>
      <c r="QFX166" s="984"/>
      <c r="QFY166" s="985"/>
      <c r="QFZ166" s="986"/>
      <c r="QGA166" s="983"/>
      <c r="QGB166" s="981"/>
      <c r="QGC166" s="985"/>
      <c r="QGD166" s="986"/>
      <c r="QGE166" s="987"/>
      <c r="QGF166" s="988"/>
      <c r="QGG166" s="985"/>
      <c r="QGH166" s="989"/>
      <c r="QGI166" s="978"/>
      <c r="QGJ166" s="980"/>
      <c r="QGK166" s="981"/>
      <c r="QGL166" s="982"/>
      <c r="QGM166" s="983"/>
      <c r="QGN166" s="984"/>
      <c r="QGO166" s="983"/>
      <c r="QGP166" s="984"/>
      <c r="QGQ166" s="985"/>
      <c r="QGR166" s="986"/>
      <c r="QGS166" s="983"/>
      <c r="QGT166" s="981"/>
      <c r="QGU166" s="985"/>
      <c r="QGV166" s="986"/>
      <c r="QGW166" s="987"/>
      <c r="QGX166" s="988"/>
      <c r="QGY166" s="985"/>
      <c r="QGZ166" s="989"/>
      <c r="QHA166" s="978"/>
      <c r="QHB166" s="980"/>
      <c r="QHC166" s="981"/>
      <c r="QHD166" s="982"/>
      <c r="QHE166" s="983"/>
      <c r="QHF166" s="984"/>
      <c r="QHG166" s="983"/>
      <c r="QHH166" s="984"/>
      <c r="QHI166" s="985"/>
      <c r="QHJ166" s="986"/>
      <c r="QHK166" s="983"/>
      <c r="QHL166" s="981"/>
      <c r="QHM166" s="985"/>
      <c r="QHN166" s="986"/>
      <c r="QHO166" s="987"/>
      <c r="QHP166" s="988"/>
      <c r="QHQ166" s="985"/>
      <c r="QHR166" s="989"/>
      <c r="QHS166" s="978"/>
      <c r="QHT166" s="980"/>
      <c r="QHU166" s="981"/>
      <c r="QHV166" s="982"/>
      <c r="QHW166" s="983"/>
      <c r="QHX166" s="984"/>
      <c r="QHY166" s="983"/>
      <c r="QHZ166" s="984"/>
      <c r="QIA166" s="985"/>
      <c r="QIB166" s="986"/>
      <c r="QIC166" s="983"/>
      <c r="QID166" s="981"/>
      <c r="QIE166" s="985"/>
      <c r="QIF166" s="986"/>
      <c r="QIG166" s="987"/>
      <c r="QIH166" s="988"/>
      <c r="QII166" s="985"/>
      <c r="QIJ166" s="989"/>
      <c r="QIK166" s="978"/>
      <c r="QIL166" s="980"/>
      <c r="QIM166" s="981"/>
      <c r="QIN166" s="982"/>
      <c r="QIO166" s="983"/>
      <c r="QIP166" s="984"/>
      <c r="QIQ166" s="983"/>
      <c r="QIR166" s="984"/>
      <c r="QIS166" s="985"/>
      <c r="QIT166" s="986"/>
      <c r="QIU166" s="983"/>
      <c r="QIV166" s="981"/>
      <c r="QIW166" s="985"/>
      <c r="QIX166" s="986"/>
      <c r="QIY166" s="987"/>
      <c r="QIZ166" s="988"/>
      <c r="QJA166" s="985"/>
      <c r="QJB166" s="989"/>
      <c r="QJC166" s="978"/>
      <c r="QJD166" s="980"/>
      <c r="QJE166" s="981"/>
      <c r="QJF166" s="982"/>
      <c r="QJG166" s="983"/>
      <c r="QJH166" s="984"/>
      <c r="QJI166" s="983"/>
      <c r="QJJ166" s="984"/>
      <c r="QJK166" s="985"/>
      <c r="QJL166" s="986"/>
      <c r="QJM166" s="983"/>
      <c r="QJN166" s="981"/>
      <c r="QJO166" s="985"/>
      <c r="QJP166" s="986"/>
      <c r="QJQ166" s="987"/>
      <c r="QJR166" s="988"/>
      <c r="QJS166" s="985"/>
      <c r="QJT166" s="989"/>
      <c r="QJU166" s="978"/>
      <c r="QJV166" s="980"/>
      <c r="QJW166" s="981"/>
      <c r="QJX166" s="982"/>
      <c r="QJY166" s="983"/>
      <c r="QJZ166" s="984"/>
      <c r="QKA166" s="983"/>
      <c r="QKB166" s="984"/>
      <c r="QKC166" s="985"/>
      <c r="QKD166" s="986"/>
      <c r="QKE166" s="983"/>
      <c r="QKF166" s="981"/>
      <c r="QKG166" s="985"/>
      <c r="QKH166" s="986"/>
      <c r="QKI166" s="987"/>
      <c r="QKJ166" s="988"/>
      <c r="QKK166" s="985"/>
      <c r="QKL166" s="989"/>
      <c r="QKM166" s="978"/>
      <c r="QKN166" s="980"/>
      <c r="QKO166" s="981"/>
      <c r="QKP166" s="982"/>
      <c r="QKQ166" s="983"/>
      <c r="QKR166" s="984"/>
      <c r="QKS166" s="983"/>
      <c r="QKT166" s="984"/>
      <c r="QKU166" s="985"/>
      <c r="QKV166" s="986"/>
      <c r="QKW166" s="983"/>
      <c r="QKX166" s="981"/>
      <c r="QKY166" s="985"/>
      <c r="QKZ166" s="986"/>
      <c r="QLA166" s="987"/>
      <c r="QLB166" s="988"/>
      <c r="QLC166" s="985"/>
      <c r="QLD166" s="989"/>
      <c r="QLE166" s="978"/>
      <c r="QLF166" s="980"/>
      <c r="QLG166" s="981"/>
      <c r="QLH166" s="982"/>
      <c r="QLI166" s="983"/>
      <c r="QLJ166" s="984"/>
      <c r="QLK166" s="983"/>
      <c r="QLL166" s="984"/>
      <c r="QLM166" s="985"/>
      <c r="QLN166" s="986"/>
      <c r="QLO166" s="983"/>
      <c r="QLP166" s="981"/>
      <c r="QLQ166" s="985"/>
      <c r="QLR166" s="986"/>
      <c r="QLS166" s="987"/>
      <c r="QLT166" s="988"/>
      <c r="QLU166" s="985"/>
      <c r="QLV166" s="989"/>
      <c r="QLW166" s="978"/>
      <c r="QLX166" s="980"/>
      <c r="QLY166" s="981"/>
      <c r="QLZ166" s="982"/>
      <c r="QMA166" s="983"/>
      <c r="QMB166" s="984"/>
      <c r="QMC166" s="983"/>
      <c r="QMD166" s="984"/>
      <c r="QME166" s="985"/>
      <c r="QMF166" s="986"/>
      <c r="QMG166" s="983"/>
      <c r="QMH166" s="981"/>
      <c r="QMI166" s="985"/>
      <c r="QMJ166" s="986"/>
      <c r="QMK166" s="987"/>
      <c r="QML166" s="988"/>
      <c r="QMM166" s="985"/>
      <c r="QMN166" s="989"/>
      <c r="QMO166" s="978"/>
      <c r="QMP166" s="980"/>
      <c r="QMQ166" s="981"/>
      <c r="QMR166" s="982"/>
      <c r="QMS166" s="983"/>
      <c r="QMT166" s="984"/>
      <c r="QMU166" s="983"/>
      <c r="QMV166" s="984"/>
      <c r="QMW166" s="985"/>
      <c r="QMX166" s="986"/>
      <c r="QMY166" s="983"/>
      <c r="QMZ166" s="981"/>
      <c r="QNA166" s="985"/>
      <c r="QNB166" s="986"/>
      <c r="QNC166" s="987"/>
      <c r="QND166" s="988"/>
      <c r="QNE166" s="985"/>
      <c r="QNF166" s="989"/>
      <c r="QNG166" s="978"/>
      <c r="QNH166" s="980"/>
      <c r="QNI166" s="981"/>
      <c r="QNJ166" s="982"/>
      <c r="QNK166" s="983"/>
      <c r="QNL166" s="984"/>
      <c r="QNM166" s="983"/>
      <c r="QNN166" s="984"/>
      <c r="QNO166" s="985"/>
      <c r="QNP166" s="986"/>
      <c r="QNQ166" s="983"/>
      <c r="QNR166" s="981"/>
      <c r="QNS166" s="985"/>
      <c r="QNT166" s="986"/>
      <c r="QNU166" s="987"/>
      <c r="QNV166" s="988"/>
      <c r="QNW166" s="985"/>
      <c r="QNX166" s="989"/>
      <c r="QNY166" s="978"/>
      <c r="QNZ166" s="980"/>
      <c r="QOA166" s="981"/>
      <c r="QOB166" s="982"/>
      <c r="QOC166" s="983"/>
      <c r="QOD166" s="984"/>
      <c r="QOE166" s="983"/>
      <c r="QOF166" s="984"/>
      <c r="QOG166" s="985"/>
      <c r="QOH166" s="986"/>
      <c r="QOI166" s="983"/>
      <c r="QOJ166" s="981"/>
      <c r="QOK166" s="985"/>
      <c r="QOL166" s="986"/>
      <c r="QOM166" s="987"/>
      <c r="QON166" s="988"/>
      <c r="QOO166" s="985"/>
      <c r="QOP166" s="989"/>
      <c r="QOQ166" s="978"/>
      <c r="QOR166" s="980"/>
      <c r="QOS166" s="981"/>
      <c r="QOT166" s="982"/>
      <c r="QOU166" s="983"/>
      <c r="QOV166" s="984"/>
      <c r="QOW166" s="983"/>
      <c r="QOX166" s="984"/>
      <c r="QOY166" s="985"/>
      <c r="QOZ166" s="986"/>
      <c r="QPA166" s="983"/>
      <c r="QPB166" s="981"/>
      <c r="QPC166" s="985"/>
      <c r="QPD166" s="986"/>
      <c r="QPE166" s="987"/>
      <c r="QPF166" s="988"/>
      <c r="QPG166" s="985"/>
      <c r="QPH166" s="989"/>
      <c r="QPI166" s="978"/>
      <c r="QPJ166" s="980"/>
      <c r="QPK166" s="981"/>
      <c r="QPL166" s="982"/>
      <c r="QPM166" s="983"/>
      <c r="QPN166" s="984"/>
      <c r="QPO166" s="983"/>
      <c r="QPP166" s="984"/>
      <c r="QPQ166" s="985"/>
      <c r="QPR166" s="986"/>
      <c r="QPS166" s="983"/>
      <c r="QPT166" s="981"/>
      <c r="QPU166" s="985"/>
      <c r="QPV166" s="986"/>
      <c r="QPW166" s="987"/>
      <c r="QPX166" s="988"/>
      <c r="QPY166" s="985"/>
      <c r="QPZ166" s="989"/>
      <c r="QQA166" s="978"/>
      <c r="QQB166" s="980"/>
      <c r="QQC166" s="981"/>
      <c r="QQD166" s="982"/>
      <c r="QQE166" s="983"/>
      <c r="QQF166" s="984"/>
      <c r="QQG166" s="983"/>
      <c r="QQH166" s="984"/>
      <c r="QQI166" s="985"/>
      <c r="QQJ166" s="986"/>
      <c r="QQK166" s="983"/>
      <c r="QQL166" s="981"/>
      <c r="QQM166" s="985"/>
      <c r="QQN166" s="986"/>
      <c r="QQO166" s="987"/>
      <c r="QQP166" s="988"/>
      <c r="QQQ166" s="985"/>
      <c r="QQR166" s="989"/>
      <c r="QQS166" s="978"/>
      <c r="QQT166" s="980"/>
      <c r="QQU166" s="981"/>
      <c r="QQV166" s="982"/>
      <c r="QQW166" s="983"/>
      <c r="QQX166" s="984"/>
      <c r="QQY166" s="983"/>
      <c r="QQZ166" s="984"/>
      <c r="QRA166" s="985"/>
      <c r="QRB166" s="986"/>
      <c r="QRC166" s="983"/>
      <c r="QRD166" s="981"/>
      <c r="QRE166" s="985"/>
      <c r="QRF166" s="986"/>
      <c r="QRG166" s="987"/>
      <c r="QRH166" s="988"/>
      <c r="QRI166" s="985"/>
      <c r="QRJ166" s="989"/>
      <c r="QRK166" s="978"/>
      <c r="QRL166" s="980"/>
      <c r="QRM166" s="981"/>
      <c r="QRN166" s="982"/>
      <c r="QRO166" s="983"/>
      <c r="QRP166" s="984"/>
      <c r="QRQ166" s="983"/>
      <c r="QRR166" s="984"/>
      <c r="QRS166" s="985"/>
      <c r="QRT166" s="986"/>
      <c r="QRU166" s="983"/>
      <c r="QRV166" s="981"/>
      <c r="QRW166" s="985"/>
      <c r="QRX166" s="986"/>
      <c r="QRY166" s="987"/>
      <c r="QRZ166" s="988"/>
      <c r="QSA166" s="985"/>
      <c r="QSB166" s="989"/>
      <c r="QSC166" s="978"/>
      <c r="QSD166" s="980"/>
      <c r="QSE166" s="981"/>
      <c r="QSF166" s="982"/>
      <c r="QSG166" s="983"/>
      <c r="QSH166" s="984"/>
      <c r="QSI166" s="983"/>
      <c r="QSJ166" s="984"/>
      <c r="QSK166" s="985"/>
      <c r="QSL166" s="986"/>
      <c r="QSM166" s="983"/>
      <c r="QSN166" s="981"/>
      <c r="QSO166" s="985"/>
      <c r="QSP166" s="986"/>
      <c r="QSQ166" s="987"/>
      <c r="QSR166" s="988"/>
      <c r="QSS166" s="985"/>
      <c r="QST166" s="989"/>
      <c r="QSU166" s="978"/>
      <c r="QSV166" s="980"/>
      <c r="QSW166" s="981"/>
      <c r="QSX166" s="982"/>
      <c r="QSY166" s="983"/>
      <c r="QSZ166" s="984"/>
      <c r="QTA166" s="983"/>
      <c r="QTB166" s="984"/>
      <c r="QTC166" s="985"/>
      <c r="QTD166" s="986"/>
      <c r="QTE166" s="983"/>
      <c r="QTF166" s="981"/>
      <c r="QTG166" s="985"/>
      <c r="QTH166" s="986"/>
      <c r="QTI166" s="987"/>
      <c r="QTJ166" s="988"/>
      <c r="QTK166" s="985"/>
      <c r="QTL166" s="989"/>
      <c r="QTM166" s="978"/>
      <c r="QTN166" s="980"/>
      <c r="QTO166" s="981"/>
      <c r="QTP166" s="982"/>
      <c r="QTQ166" s="983"/>
      <c r="QTR166" s="984"/>
      <c r="QTS166" s="983"/>
      <c r="QTT166" s="984"/>
      <c r="QTU166" s="985"/>
      <c r="QTV166" s="986"/>
      <c r="QTW166" s="983"/>
      <c r="QTX166" s="981"/>
      <c r="QTY166" s="985"/>
      <c r="QTZ166" s="986"/>
      <c r="QUA166" s="987"/>
      <c r="QUB166" s="988"/>
      <c r="QUC166" s="985"/>
      <c r="QUD166" s="989"/>
      <c r="QUE166" s="978"/>
      <c r="QUF166" s="980"/>
      <c r="QUG166" s="981"/>
      <c r="QUH166" s="982"/>
      <c r="QUI166" s="983"/>
      <c r="QUJ166" s="984"/>
      <c r="QUK166" s="983"/>
      <c r="QUL166" s="984"/>
      <c r="QUM166" s="985"/>
      <c r="QUN166" s="986"/>
      <c r="QUO166" s="983"/>
      <c r="QUP166" s="981"/>
      <c r="QUQ166" s="985"/>
      <c r="QUR166" s="986"/>
      <c r="QUS166" s="987"/>
      <c r="QUT166" s="988"/>
      <c r="QUU166" s="985"/>
      <c r="QUV166" s="989"/>
      <c r="QUW166" s="978"/>
      <c r="QUX166" s="980"/>
      <c r="QUY166" s="981"/>
      <c r="QUZ166" s="982"/>
      <c r="QVA166" s="983"/>
      <c r="QVB166" s="984"/>
      <c r="QVC166" s="983"/>
      <c r="QVD166" s="984"/>
      <c r="QVE166" s="985"/>
      <c r="QVF166" s="986"/>
      <c r="QVG166" s="983"/>
      <c r="QVH166" s="981"/>
      <c r="QVI166" s="985"/>
      <c r="QVJ166" s="986"/>
      <c r="QVK166" s="987"/>
      <c r="QVL166" s="988"/>
      <c r="QVM166" s="985"/>
      <c r="QVN166" s="989"/>
      <c r="QVO166" s="978"/>
      <c r="QVP166" s="980"/>
      <c r="QVQ166" s="981"/>
      <c r="QVR166" s="982"/>
      <c r="QVS166" s="983"/>
      <c r="QVT166" s="984"/>
      <c r="QVU166" s="983"/>
      <c r="QVV166" s="984"/>
      <c r="QVW166" s="985"/>
      <c r="QVX166" s="986"/>
      <c r="QVY166" s="983"/>
      <c r="QVZ166" s="981"/>
      <c r="QWA166" s="985"/>
      <c r="QWB166" s="986"/>
      <c r="QWC166" s="987"/>
      <c r="QWD166" s="988"/>
      <c r="QWE166" s="985"/>
      <c r="QWF166" s="989"/>
      <c r="QWG166" s="978"/>
      <c r="QWH166" s="980"/>
      <c r="QWI166" s="981"/>
      <c r="QWJ166" s="982"/>
      <c r="QWK166" s="983"/>
      <c r="QWL166" s="984"/>
      <c r="QWM166" s="983"/>
      <c r="QWN166" s="984"/>
      <c r="QWO166" s="985"/>
      <c r="QWP166" s="986"/>
      <c r="QWQ166" s="983"/>
      <c r="QWR166" s="981"/>
      <c r="QWS166" s="985"/>
      <c r="QWT166" s="986"/>
      <c r="QWU166" s="987"/>
      <c r="QWV166" s="988"/>
      <c r="QWW166" s="985"/>
      <c r="QWX166" s="989"/>
      <c r="QWY166" s="978"/>
      <c r="QWZ166" s="980"/>
      <c r="QXA166" s="981"/>
      <c r="QXB166" s="982"/>
      <c r="QXC166" s="983"/>
      <c r="QXD166" s="984"/>
      <c r="QXE166" s="983"/>
      <c r="QXF166" s="984"/>
      <c r="QXG166" s="985"/>
      <c r="QXH166" s="986"/>
      <c r="QXI166" s="983"/>
      <c r="QXJ166" s="981"/>
      <c r="QXK166" s="985"/>
      <c r="QXL166" s="986"/>
      <c r="QXM166" s="987"/>
      <c r="QXN166" s="988"/>
      <c r="QXO166" s="985"/>
      <c r="QXP166" s="989"/>
      <c r="QXQ166" s="978"/>
      <c r="QXR166" s="980"/>
      <c r="QXS166" s="981"/>
      <c r="QXT166" s="982"/>
      <c r="QXU166" s="983"/>
      <c r="QXV166" s="984"/>
      <c r="QXW166" s="983"/>
      <c r="QXX166" s="984"/>
      <c r="QXY166" s="985"/>
      <c r="QXZ166" s="986"/>
      <c r="QYA166" s="983"/>
      <c r="QYB166" s="981"/>
      <c r="QYC166" s="985"/>
      <c r="QYD166" s="986"/>
      <c r="QYE166" s="987"/>
      <c r="QYF166" s="988"/>
      <c r="QYG166" s="985"/>
      <c r="QYH166" s="989"/>
      <c r="QYI166" s="978"/>
      <c r="QYJ166" s="980"/>
      <c r="QYK166" s="981"/>
      <c r="QYL166" s="982"/>
      <c r="QYM166" s="983"/>
      <c r="QYN166" s="984"/>
      <c r="QYO166" s="983"/>
      <c r="QYP166" s="984"/>
      <c r="QYQ166" s="985"/>
      <c r="QYR166" s="986"/>
      <c r="QYS166" s="983"/>
      <c r="QYT166" s="981"/>
      <c r="QYU166" s="985"/>
      <c r="QYV166" s="986"/>
      <c r="QYW166" s="987"/>
      <c r="QYX166" s="988"/>
      <c r="QYY166" s="985"/>
      <c r="QYZ166" s="989"/>
      <c r="QZA166" s="978"/>
      <c r="QZB166" s="980"/>
      <c r="QZC166" s="981"/>
      <c r="QZD166" s="982"/>
      <c r="QZE166" s="983"/>
      <c r="QZF166" s="984"/>
      <c r="QZG166" s="983"/>
      <c r="QZH166" s="984"/>
      <c r="QZI166" s="985"/>
      <c r="QZJ166" s="986"/>
      <c r="QZK166" s="983"/>
      <c r="QZL166" s="981"/>
      <c r="QZM166" s="985"/>
      <c r="QZN166" s="986"/>
      <c r="QZO166" s="987"/>
      <c r="QZP166" s="988"/>
      <c r="QZQ166" s="985"/>
      <c r="QZR166" s="989"/>
      <c r="QZS166" s="978"/>
      <c r="QZT166" s="980"/>
      <c r="QZU166" s="981"/>
      <c r="QZV166" s="982"/>
      <c r="QZW166" s="983"/>
      <c r="QZX166" s="984"/>
      <c r="QZY166" s="983"/>
      <c r="QZZ166" s="984"/>
      <c r="RAA166" s="985"/>
      <c r="RAB166" s="986"/>
      <c r="RAC166" s="983"/>
      <c r="RAD166" s="981"/>
      <c r="RAE166" s="985"/>
      <c r="RAF166" s="986"/>
      <c r="RAG166" s="987"/>
      <c r="RAH166" s="988"/>
      <c r="RAI166" s="985"/>
      <c r="RAJ166" s="989"/>
      <c r="RAK166" s="978"/>
      <c r="RAL166" s="980"/>
      <c r="RAM166" s="981"/>
      <c r="RAN166" s="982"/>
      <c r="RAO166" s="983"/>
      <c r="RAP166" s="984"/>
      <c r="RAQ166" s="983"/>
      <c r="RAR166" s="984"/>
      <c r="RAS166" s="985"/>
      <c r="RAT166" s="986"/>
      <c r="RAU166" s="983"/>
      <c r="RAV166" s="981"/>
      <c r="RAW166" s="985"/>
      <c r="RAX166" s="986"/>
      <c r="RAY166" s="987"/>
      <c r="RAZ166" s="988"/>
      <c r="RBA166" s="985"/>
      <c r="RBB166" s="989"/>
      <c r="RBC166" s="978"/>
      <c r="RBD166" s="980"/>
      <c r="RBE166" s="981"/>
      <c r="RBF166" s="982"/>
      <c r="RBG166" s="983"/>
      <c r="RBH166" s="984"/>
      <c r="RBI166" s="983"/>
      <c r="RBJ166" s="984"/>
      <c r="RBK166" s="985"/>
      <c r="RBL166" s="986"/>
      <c r="RBM166" s="983"/>
      <c r="RBN166" s="981"/>
      <c r="RBO166" s="985"/>
      <c r="RBP166" s="986"/>
      <c r="RBQ166" s="987"/>
      <c r="RBR166" s="988"/>
      <c r="RBS166" s="985"/>
      <c r="RBT166" s="989"/>
      <c r="RBU166" s="978"/>
      <c r="RBV166" s="980"/>
      <c r="RBW166" s="981"/>
      <c r="RBX166" s="982"/>
      <c r="RBY166" s="983"/>
      <c r="RBZ166" s="984"/>
      <c r="RCA166" s="983"/>
      <c r="RCB166" s="984"/>
      <c r="RCC166" s="985"/>
      <c r="RCD166" s="986"/>
      <c r="RCE166" s="983"/>
      <c r="RCF166" s="981"/>
      <c r="RCG166" s="985"/>
      <c r="RCH166" s="986"/>
      <c r="RCI166" s="987"/>
      <c r="RCJ166" s="988"/>
      <c r="RCK166" s="985"/>
      <c r="RCL166" s="989"/>
      <c r="RCM166" s="978"/>
      <c r="RCN166" s="980"/>
      <c r="RCO166" s="981"/>
      <c r="RCP166" s="982"/>
      <c r="RCQ166" s="983"/>
      <c r="RCR166" s="984"/>
      <c r="RCS166" s="983"/>
      <c r="RCT166" s="984"/>
      <c r="RCU166" s="985"/>
      <c r="RCV166" s="986"/>
      <c r="RCW166" s="983"/>
      <c r="RCX166" s="981"/>
      <c r="RCY166" s="985"/>
      <c r="RCZ166" s="986"/>
      <c r="RDA166" s="987"/>
      <c r="RDB166" s="988"/>
      <c r="RDC166" s="985"/>
      <c r="RDD166" s="989"/>
      <c r="RDE166" s="978"/>
      <c r="RDF166" s="980"/>
      <c r="RDG166" s="981"/>
      <c r="RDH166" s="982"/>
      <c r="RDI166" s="983"/>
      <c r="RDJ166" s="984"/>
      <c r="RDK166" s="983"/>
      <c r="RDL166" s="984"/>
      <c r="RDM166" s="985"/>
      <c r="RDN166" s="986"/>
      <c r="RDO166" s="983"/>
      <c r="RDP166" s="981"/>
      <c r="RDQ166" s="985"/>
      <c r="RDR166" s="986"/>
      <c r="RDS166" s="987"/>
      <c r="RDT166" s="988"/>
      <c r="RDU166" s="985"/>
      <c r="RDV166" s="989"/>
      <c r="RDW166" s="978"/>
      <c r="RDX166" s="980"/>
      <c r="RDY166" s="981"/>
      <c r="RDZ166" s="982"/>
      <c r="REA166" s="983"/>
      <c r="REB166" s="984"/>
      <c r="REC166" s="983"/>
      <c r="RED166" s="984"/>
      <c r="REE166" s="985"/>
      <c r="REF166" s="986"/>
      <c r="REG166" s="983"/>
      <c r="REH166" s="981"/>
      <c r="REI166" s="985"/>
      <c r="REJ166" s="986"/>
      <c r="REK166" s="987"/>
      <c r="REL166" s="988"/>
      <c r="REM166" s="985"/>
      <c r="REN166" s="989"/>
      <c r="REO166" s="978"/>
      <c r="REP166" s="980"/>
      <c r="REQ166" s="981"/>
      <c r="RER166" s="982"/>
      <c r="RES166" s="983"/>
      <c r="RET166" s="984"/>
      <c r="REU166" s="983"/>
      <c r="REV166" s="984"/>
      <c r="REW166" s="985"/>
      <c r="REX166" s="986"/>
      <c r="REY166" s="983"/>
      <c r="REZ166" s="981"/>
      <c r="RFA166" s="985"/>
      <c r="RFB166" s="986"/>
      <c r="RFC166" s="987"/>
      <c r="RFD166" s="988"/>
      <c r="RFE166" s="985"/>
      <c r="RFF166" s="989"/>
      <c r="RFG166" s="978"/>
      <c r="RFH166" s="980"/>
      <c r="RFI166" s="981"/>
      <c r="RFJ166" s="982"/>
      <c r="RFK166" s="983"/>
      <c r="RFL166" s="984"/>
      <c r="RFM166" s="983"/>
      <c r="RFN166" s="984"/>
      <c r="RFO166" s="985"/>
      <c r="RFP166" s="986"/>
      <c r="RFQ166" s="983"/>
      <c r="RFR166" s="981"/>
      <c r="RFS166" s="985"/>
      <c r="RFT166" s="986"/>
      <c r="RFU166" s="987"/>
      <c r="RFV166" s="988"/>
      <c r="RFW166" s="985"/>
      <c r="RFX166" s="989"/>
      <c r="RFY166" s="978"/>
      <c r="RFZ166" s="980"/>
      <c r="RGA166" s="981"/>
      <c r="RGB166" s="982"/>
      <c r="RGC166" s="983"/>
      <c r="RGD166" s="984"/>
      <c r="RGE166" s="983"/>
      <c r="RGF166" s="984"/>
      <c r="RGG166" s="985"/>
      <c r="RGH166" s="986"/>
      <c r="RGI166" s="983"/>
      <c r="RGJ166" s="981"/>
      <c r="RGK166" s="985"/>
      <c r="RGL166" s="986"/>
      <c r="RGM166" s="987"/>
      <c r="RGN166" s="988"/>
      <c r="RGO166" s="985"/>
      <c r="RGP166" s="989"/>
      <c r="RGQ166" s="978"/>
      <c r="RGR166" s="980"/>
      <c r="RGS166" s="981"/>
      <c r="RGT166" s="982"/>
      <c r="RGU166" s="983"/>
      <c r="RGV166" s="984"/>
      <c r="RGW166" s="983"/>
      <c r="RGX166" s="984"/>
      <c r="RGY166" s="985"/>
      <c r="RGZ166" s="986"/>
      <c r="RHA166" s="983"/>
      <c r="RHB166" s="981"/>
      <c r="RHC166" s="985"/>
      <c r="RHD166" s="986"/>
      <c r="RHE166" s="987"/>
      <c r="RHF166" s="988"/>
      <c r="RHG166" s="985"/>
      <c r="RHH166" s="989"/>
      <c r="RHI166" s="978"/>
      <c r="RHJ166" s="980"/>
      <c r="RHK166" s="981"/>
      <c r="RHL166" s="982"/>
      <c r="RHM166" s="983"/>
      <c r="RHN166" s="984"/>
      <c r="RHO166" s="983"/>
      <c r="RHP166" s="984"/>
      <c r="RHQ166" s="985"/>
      <c r="RHR166" s="986"/>
      <c r="RHS166" s="983"/>
      <c r="RHT166" s="981"/>
      <c r="RHU166" s="985"/>
      <c r="RHV166" s="986"/>
      <c r="RHW166" s="987"/>
      <c r="RHX166" s="988"/>
      <c r="RHY166" s="985"/>
      <c r="RHZ166" s="989"/>
      <c r="RIA166" s="978"/>
      <c r="RIB166" s="980"/>
      <c r="RIC166" s="981"/>
      <c r="RID166" s="982"/>
      <c r="RIE166" s="983"/>
      <c r="RIF166" s="984"/>
      <c r="RIG166" s="983"/>
      <c r="RIH166" s="984"/>
      <c r="RII166" s="985"/>
      <c r="RIJ166" s="986"/>
      <c r="RIK166" s="983"/>
      <c r="RIL166" s="981"/>
      <c r="RIM166" s="985"/>
      <c r="RIN166" s="986"/>
      <c r="RIO166" s="987"/>
      <c r="RIP166" s="988"/>
      <c r="RIQ166" s="985"/>
      <c r="RIR166" s="989"/>
      <c r="RIS166" s="978"/>
      <c r="RIT166" s="980"/>
      <c r="RIU166" s="981"/>
      <c r="RIV166" s="982"/>
      <c r="RIW166" s="983"/>
      <c r="RIX166" s="984"/>
      <c r="RIY166" s="983"/>
      <c r="RIZ166" s="984"/>
      <c r="RJA166" s="985"/>
      <c r="RJB166" s="986"/>
      <c r="RJC166" s="983"/>
      <c r="RJD166" s="981"/>
      <c r="RJE166" s="985"/>
      <c r="RJF166" s="986"/>
      <c r="RJG166" s="987"/>
      <c r="RJH166" s="988"/>
      <c r="RJI166" s="985"/>
      <c r="RJJ166" s="989"/>
      <c r="RJK166" s="978"/>
      <c r="RJL166" s="980"/>
      <c r="RJM166" s="981"/>
      <c r="RJN166" s="982"/>
      <c r="RJO166" s="983"/>
      <c r="RJP166" s="984"/>
      <c r="RJQ166" s="983"/>
      <c r="RJR166" s="984"/>
      <c r="RJS166" s="985"/>
      <c r="RJT166" s="986"/>
      <c r="RJU166" s="983"/>
      <c r="RJV166" s="981"/>
      <c r="RJW166" s="985"/>
      <c r="RJX166" s="986"/>
      <c r="RJY166" s="987"/>
      <c r="RJZ166" s="988"/>
      <c r="RKA166" s="985"/>
      <c r="RKB166" s="989"/>
      <c r="RKC166" s="978"/>
      <c r="RKD166" s="980"/>
      <c r="RKE166" s="981"/>
      <c r="RKF166" s="982"/>
      <c r="RKG166" s="983"/>
      <c r="RKH166" s="984"/>
      <c r="RKI166" s="983"/>
      <c r="RKJ166" s="984"/>
      <c r="RKK166" s="985"/>
      <c r="RKL166" s="986"/>
      <c r="RKM166" s="983"/>
      <c r="RKN166" s="981"/>
      <c r="RKO166" s="985"/>
      <c r="RKP166" s="986"/>
      <c r="RKQ166" s="987"/>
      <c r="RKR166" s="988"/>
      <c r="RKS166" s="985"/>
      <c r="RKT166" s="989"/>
      <c r="RKU166" s="978"/>
      <c r="RKV166" s="980"/>
      <c r="RKW166" s="981"/>
      <c r="RKX166" s="982"/>
      <c r="RKY166" s="983"/>
      <c r="RKZ166" s="984"/>
      <c r="RLA166" s="983"/>
      <c r="RLB166" s="984"/>
      <c r="RLC166" s="985"/>
      <c r="RLD166" s="986"/>
      <c r="RLE166" s="983"/>
      <c r="RLF166" s="981"/>
      <c r="RLG166" s="985"/>
      <c r="RLH166" s="986"/>
      <c r="RLI166" s="987"/>
      <c r="RLJ166" s="988"/>
      <c r="RLK166" s="985"/>
      <c r="RLL166" s="989"/>
      <c r="RLM166" s="978"/>
      <c r="RLN166" s="980"/>
      <c r="RLO166" s="981"/>
      <c r="RLP166" s="982"/>
      <c r="RLQ166" s="983"/>
      <c r="RLR166" s="984"/>
      <c r="RLS166" s="983"/>
      <c r="RLT166" s="984"/>
      <c r="RLU166" s="985"/>
      <c r="RLV166" s="986"/>
      <c r="RLW166" s="983"/>
      <c r="RLX166" s="981"/>
      <c r="RLY166" s="985"/>
      <c r="RLZ166" s="986"/>
      <c r="RMA166" s="987"/>
      <c r="RMB166" s="988"/>
      <c r="RMC166" s="985"/>
      <c r="RMD166" s="989"/>
      <c r="RME166" s="978"/>
      <c r="RMF166" s="980"/>
      <c r="RMG166" s="981"/>
      <c r="RMH166" s="982"/>
      <c r="RMI166" s="983"/>
      <c r="RMJ166" s="984"/>
      <c r="RMK166" s="983"/>
      <c r="RML166" s="984"/>
      <c r="RMM166" s="985"/>
      <c r="RMN166" s="986"/>
      <c r="RMO166" s="983"/>
      <c r="RMP166" s="981"/>
      <c r="RMQ166" s="985"/>
      <c r="RMR166" s="986"/>
      <c r="RMS166" s="987"/>
      <c r="RMT166" s="988"/>
      <c r="RMU166" s="985"/>
      <c r="RMV166" s="989"/>
      <c r="RMW166" s="978"/>
      <c r="RMX166" s="980"/>
      <c r="RMY166" s="981"/>
      <c r="RMZ166" s="982"/>
      <c r="RNA166" s="983"/>
      <c r="RNB166" s="984"/>
      <c r="RNC166" s="983"/>
      <c r="RND166" s="984"/>
      <c r="RNE166" s="985"/>
      <c r="RNF166" s="986"/>
      <c r="RNG166" s="983"/>
      <c r="RNH166" s="981"/>
      <c r="RNI166" s="985"/>
      <c r="RNJ166" s="986"/>
      <c r="RNK166" s="987"/>
      <c r="RNL166" s="988"/>
      <c r="RNM166" s="985"/>
      <c r="RNN166" s="989"/>
      <c r="RNO166" s="978"/>
      <c r="RNP166" s="980"/>
      <c r="RNQ166" s="981"/>
      <c r="RNR166" s="982"/>
      <c r="RNS166" s="983"/>
      <c r="RNT166" s="984"/>
      <c r="RNU166" s="983"/>
      <c r="RNV166" s="984"/>
      <c r="RNW166" s="985"/>
      <c r="RNX166" s="986"/>
      <c r="RNY166" s="983"/>
      <c r="RNZ166" s="981"/>
      <c r="ROA166" s="985"/>
      <c r="ROB166" s="986"/>
      <c r="ROC166" s="987"/>
      <c r="ROD166" s="988"/>
      <c r="ROE166" s="985"/>
      <c r="ROF166" s="989"/>
      <c r="ROG166" s="978"/>
      <c r="ROH166" s="980"/>
      <c r="ROI166" s="981"/>
      <c r="ROJ166" s="982"/>
      <c r="ROK166" s="983"/>
      <c r="ROL166" s="984"/>
      <c r="ROM166" s="983"/>
      <c r="RON166" s="984"/>
      <c r="ROO166" s="985"/>
      <c r="ROP166" s="986"/>
      <c r="ROQ166" s="983"/>
      <c r="ROR166" s="981"/>
      <c r="ROS166" s="985"/>
      <c r="ROT166" s="986"/>
      <c r="ROU166" s="987"/>
      <c r="ROV166" s="988"/>
      <c r="ROW166" s="985"/>
      <c r="ROX166" s="989"/>
      <c r="ROY166" s="978"/>
      <c r="ROZ166" s="980"/>
      <c r="RPA166" s="981"/>
      <c r="RPB166" s="982"/>
      <c r="RPC166" s="983"/>
      <c r="RPD166" s="984"/>
      <c r="RPE166" s="983"/>
      <c r="RPF166" s="984"/>
      <c r="RPG166" s="985"/>
      <c r="RPH166" s="986"/>
      <c r="RPI166" s="983"/>
      <c r="RPJ166" s="981"/>
      <c r="RPK166" s="985"/>
      <c r="RPL166" s="986"/>
      <c r="RPM166" s="987"/>
      <c r="RPN166" s="988"/>
      <c r="RPO166" s="985"/>
      <c r="RPP166" s="989"/>
      <c r="RPQ166" s="978"/>
      <c r="RPR166" s="980"/>
      <c r="RPS166" s="981"/>
      <c r="RPT166" s="982"/>
      <c r="RPU166" s="983"/>
      <c r="RPV166" s="984"/>
      <c r="RPW166" s="983"/>
      <c r="RPX166" s="984"/>
      <c r="RPY166" s="985"/>
      <c r="RPZ166" s="986"/>
      <c r="RQA166" s="983"/>
      <c r="RQB166" s="981"/>
      <c r="RQC166" s="985"/>
      <c r="RQD166" s="986"/>
      <c r="RQE166" s="987"/>
      <c r="RQF166" s="988"/>
      <c r="RQG166" s="985"/>
      <c r="RQH166" s="989"/>
      <c r="RQI166" s="978"/>
      <c r="RQJ166" s="980"/>
      <c r="RQK166" s="981"/>
      <c r="RQL166" s="982"/>
      <c r="RQM166" s="983"/>
      <c r="RQN166" s="984"/>
      <c r="RQO166" s="983"/>
      <c r="RQP166" s="984"/>
      <c r="RQQ166" s="985"/>
      <c r="RQR166" s="986"/>
      <c r="RQS166" s="983"/>
      <c r="RQT166" s="981"/>
      <c r="RQU166" s="985"/>
      <c r="RQV166" s="986"/>
      <c r="RQW166" s="987"/>
      <c r="RQX166" s="988"/>
      <c r="RQY166" s="985"/>
      <c r="RQZ166" s="989"/>
      <c r="RRA166" s="978"/>
      <c r="RRB166" s="980"/>
      <c r="RRC166" s="981"/>
      <c r="RRD166" s="982"/>
      <c r="RRE166" s="983"/>
      <c r="RRF166" s="984"/>
      <c r="RRG166" s="983"/>
      <c r="RRH166" s="984"/>
      <c r="RRI166" s="985"/>
      <c r="RRJ166" s="986"/>
      <c r="RRK166" s="983"/>
      <c r="RRL166" s="981"/>
      <c r="RRM166" s="985"/>
      <c r="RRN166" s="986"/>
      <c r="RRO166" s="987"/>
      <c r="RRP166" s="988"/>
      <c r="RRQ166" s="985"/>
      <c r="RRR166" s="989"/>
      <c r="RRS166" s="978"/>
      <c r="RRT166" s="980"/>
      <c r="RRU166" s="981"/>
      <c r="RRV166" s="982"/>
      <c r="RRW166" s="983"/>
      <c r="RRX166" s="984"/>
      <c r="RRY166" s="983"/>
      <c r="RRZ166" s="984"/>
      <c r="RSA166" s="985"/>
      <c r="RSB166" s="986"/>
      <c r="RSC166" s="983"/>
      <c r="RSD166" s="981"/>
      <c r="RSE166" s="985"/>
      <c r="RSF166" s="986"/>
      <c r="RSG166" s="987"/>
      <c r="RSH166" s="988"/>
      <c r="RSI166" s="985"/>
      <c r="RSJ166" s="989"/>
      <c r="RSK166" s="978"/>
      <c r="RSL166" s="980"/>
      <c r="RSM166" s="981"/>
      <c r="RSN166" s="982"/>
      <c r="RSO166" s="983"/>
      <c r="RSP166" s="984"/>
      <c r="RSQ166" s="983"/>
      <c r="RSR166" s="984"/>
      <c r="RSS166" s="985"/>
      <c r="RST166" s="986"/>
      <c r="RSU166" s="983"/>
      <c r="RSV166" s="981"/>
      <c r="RSW166" s="985"/>
      <c r="RSX166" s="986"/>
      <c r="RSY166" s="987"/>
      <c r="RSZ166" s="988"/>
      <c r="RTA166" s="985"/>
      <c r="RTB166" s="989"/>
      <c r="RTC166" s="978"/>
      <c r="RTD166" s="980"/>
      <c r="RTE166" s="981"/>
      <c r="RTF166" s="982"/>
      <c r="RTG166" s="983"/>
      <c r="RTH166" s="984"/>
      <c r="RTI166" s="983"/>
      <c r="RTJ166" s="984"/>
      <c r="RTK166" s="985"/>
      <c r="RTL166" s="986"/>
      <c r="RTM166" s="983"/>
      <c r="RTN166" s="981"/>
      <c r="RTO166" s="985"/>
      <c r="RTP166" s="986"/>
      <c r="RTQ166" s="987"/>
      <c r="RTR166" s="988"/>
      <c r="RTS166" s="985"/>
      <c r="RTT166" s="989"/>
      <c r="RTU166" s="978"/>
      <c r="RTV166" s="980"/>
      <c r="RTW166" s="981"/>
      <c r="RTX166" s="982"/>
      <c r="RTY166" s="983"/>
      <c r="RTZ166" s="984"/>
      <c r="RUA166" s="983"/>
      <c r="RUB166" s="984"/>
      <c r="RUC166" s="985"/>
      <c r="RUD166" s="986"/>
      <c r="RUE166" s="983"/>
      <c r="RUF166" s="981"/>
      <c r="RUG166" s="985"/>
      <c r="RUH166" s="986"/>
      <c r="RUI166" s="987"/>
      <c r="RUJ166" s="988"/>
      <c r="RUK166" s="985"/>
      <c r="RUL166" s="989"/>
      <c r="RUM166" s="978"/>
      <c r="RUN166" s="980"/>
      <c r="RUO166" s="981"/>
      <c r="RUP166" s="982"/>
      <c r="RUQ166" s="983"/>
      <c r="RUR166" s="984"/>
      <c r="RUS166" s="983"/>
      <c r="RUT166" s="984"/>
      <c r="RUU166" s="985"/>
      <c r="RUV166" s="986"/>
      <c r="RUW166" s="983"/>
      <c r="RUX166" s="981"/>
      <c r="RUY166" s="985"/>
      <c r="RUZ166" s="986"/>
      <c r="RVA166" s="987"/>
      <c r="RVB166" s="988"/>
      <c r="RVC166" s="985"/>
      <c r="RVD166" s="989"/>
      <c r="RVE166" s="978"/>
      <c r="RVF166" s="980"/>
      <c r="RVG166" s="981"/>
      <c r="RVH166" s="982"/>
      <c r="RVI166" s="983"/>
      <c r="RVJ166" s="984"/>
      <c r="RVK166" s="983"/>
      <c r="RVL166" s="984"/>
      <c r="RVM166" s="985"/>
      <c r="RVN166" s="986"/>
      <c r="RVO166" s="983"/>
      <c r="RVP166" s="981"/>
      <c r="RVQ166" s="985"/>
      <c r="RVR166" s="986"/>
      <c r="RVS166" s="987"/>
      <c r="RVT166" s="988"/>
      <c r="RVU166" s="985"/>
      <c r="RVV166" s="989"/>
      <c r="RVW166" s="978"/>
      <c r="RVX166" s="980"/>
      <c r="RVY166" s="981"/>
      <c r="RVZ166" s="982"/>
      <c r="RWA166" s="983"/>
      <c r="RWB166" s="984"/>
      <c r="RWC166" s="983"/>
      <c r="RWD166" s="984"/>
      <c r="RWE166" s="985"/>
      <c r="RWF166" s="986"/>
      <c r="RWG166" s="983"/>
      <c r="RWH166" s="981"/>
      <c r="RWI166" s="985"/>
      <c r="RWJ166" s="986"/>
      <c r="RWK166" s="987"/>
      <c r="RWL166" s="988"/>
      <c r="RWM166" s="985"/>
      <c r="RWN166" s="989"/>
      <c r="RWO166" s="978"/>
      <c r="RWP166" s="980"/>
      <c r="RWQ166" s="981"/>
      <c r="RWR166" s="982"/>
      <c r="RWS166" s="983"/>
      <c r="RWT166" s="984"/>
      <c r="RWU166" s="983"/>
      <c r="RWV166" s="984"/>
      <c r="RWW166" s="985"/>
      <c r="RWX166" s="986"/>
      <c r="RWY166" s="983"/>
      <c r="RWZ166" s="981"/>
      <c r="RXA166" s="985"/>
      <c r="RXB166" s="986"/>
      <c r="RXC166" s="987"/>
      <c r="RXD166" s="988"/>
      <c r="RXE166" s="985"/>
      <c r="RXF166" s="989"/>
      <c r="RXG166" s="978"/>
      <c r="RXH166" s="980"/>
      <c r="RXI166" s="981"/>
      <c r="RXJ166" s="982"/>
      <c r="RXK166" s="983"/>
      <c r="RXL166" s="984"/>
      <c r="RXM166" s="983"/>
      <c r="RXN166" s="984"/>
      <c r="RXO166" s="985"/>
      <c r="RXP166" s="986"/>
      <c r="RXQ166" s="983"/>
      <c r="RXR166" s="981"/>
      <c r="RXS166" s="985"/>
      <c r="RXT166" s="986"/>
      <c r="RXU166" s="987"/>
      <c r="RXV166" s="988"/>
      <c r="RXW166" s="985"/>
      <c r="RXX166" s="989"/>
      <c r="RXY166" s="978"/>
      <c r="RXZ166" s="980"/>
      <c r="RYA166" s="981"/>
      <c r="RYB166" s="982"/>
      <c r="RYC166" s="983"/>
      <c r="RYD166" s="984"/>
      <c r="RYE166" s="983"/>
      <c r="RYF166" s="984"/>
      <c r="RYG166" s="985"/>
      <c r="RYH166" s="986"/>
      <c r="RYI166" s="983"/>
      <c r="RYJ166" s="981"/>
      <c r="RYK166" s="985"/>
      <c r="RYL166" s="986"/>
      <c r="RYM166" s="987"/>
      <c r="RYN166" s="988"/>
      <c r="RYO166" s="985"/>
      <c r="RYP166" s="989"/>
      <c r="RYQ166" s="978"/>
      <c r="RYR166" s="980"/>
      <c r="RYS166" s="981"/>
      <c r="RYT166" s="982"/>
      <c r="RYU166" s="983"/>
      <c r="RYV166" s="984"/>
      <c r="RYW166" s="983"/>
      <c r="RYX166" s="984"/>
      <c r="RYY166" s="985"/>
      <c r="RYZ166" s="986"/>
      <c r="RZA166" s="983"/>
      <c r="RZB166" s="981"/>
      <c r="RZC166" s="985"/>
      <c r="RZD166" s="986"/>
      <c r="RZE166" s="987"/>
      <c r="RZF166" s="988"/>
      <c r="RZG166" s="985"/>
      <c r="RZH166" s="989"/>
      <c r="RZI166" s="978"/>
      <c r="RZJ166" s="980"/>
      <c r="RZK166" s="981"/>
      <c r="RZL166" s="982"/>
      <c r="RZM166" s="983"/>
      <c r="RZN166" s="984"/>
      <c r="RZO166" s="983"/>
      <c r="RZP166" s="984"/>
      <c r="RZQ166" s="985"/>
      <c r="RZR166" s="986"/>
      <c r="RZS166" s="983"/>
      <c r="RZT166" s="981"/>
      <c r="RZU166" s="985"/>
      <c r="RZV166" s="986"/>
      <c r="RZW166" s="987"/>
      <c r="RZX166" s="988"/>
      <c r="RZY166" s="985"/>
      <c r="RZZ166" s="989"/>
      <c r="SAA166" s="978"/>
      <c r="SAB166" s="980"/>
      <c r="SAC166" s="981"/>
      <c r="SAD166" s="982"/>
      <c r="SAE166" s="983"/>
      <c r="SAF166" s="984"/>
      <c r="SAG166" s="983"/>
      <c r="SAH166" s="984"/>
      <c r="SAI166" s="985"/>
      <c r="SAJ166" s="986"/>
      <c r="SAK166" s="983"/>
      <c r="SAL166" s="981"/>
      <c r="SAM166" s="985"/>
      <c r="SAN166" s="986"/>
      <c r="SAO166" s="987"/>
      <c r="SAP166" s="988"/>
      <c r="SAQ166" s="985"/>
      <c r="SAR166" s="989"/>
      <c r="SAS166" s="978"/>
      <c r="SAT166" s="980"/>
      <c r="SAU166" s="981"/>
      <c r="SAV166" s="982"/>
      <c r="SAW166" s="983"/>
      <c r="SAX166" s="984"/>
      <c r="SAY166" s="983"/>
      <c r="SAZ166" s="984"/>
      <c r="SBA166" s="985"/>
      <c r="SBB166" s="986"/>
      <c r="SBC166" s="983"/>
      <c r="SBD166" s="981"/>
      <c r="SBE166" s="985"/>
      <c r="SBF166" s="986"/>
      <c r="SBG166" s="987"/>
      <c r="SBH166" s="988"/>
      <c r="SBI166" s="985"/>
      <c r="SBJ166" s="989"/>
      <c r="SBK166" s="978"/>
      <c r="SBL166" s="980"/>
      <c r="SBM166" s="981"/>
      <c r="SBN166" s="982"/>
      <c r="SBO166" s="983"/>
      <c r="SBP166" s="984"/>
      <c r="SBQ166" s="983"/>
      <c r="SBR166" s="984"/>
      <c r="SBS166" s="985"/>
      <c r="SBT166" s="986"/>
      <c r="SBU166" s="983"/>
      <c r="SBV166" s="981"/>
      <c r="SBW166" s="985"/>
      <c r="SBX166" s="986"/>
      <c r="SBY166" s="987"/>
      <c r="SBZ166" s="988"/>
      <c r="SCA166" s="985"/>
      <c r="SCB166" s="989"/>
      <c r="SCC166" s="978"/>
      <c r="SCD166" s="980"/>
      <c r="SCE166" s="981"/>
      <c r="SCF166" s="982"/>
      <c r="SCG166" s="983"/>
      <c r="SCH166" s="984"/>
      <c r="SCI166" s="983"/>
      <c r="SCJ166" s="984"/>
      <c r="SCK166" s="985"/>
      <c r="SCL166" s="986"/>
      <c r="SCM166" s="983"/>
      <c r="SCN166" s="981"/>
      <c r="SCO166" s="985"/>
      <c r="SCP166" s="986"/>
      <c r="SCQ166" s="987"/>
      <c r="SCR166" s="988"/>
      <c r="SCS166" s="985"/>
      <c r="SCT166" s="989"/>
      <c r="SCU166" s="978"/>
      <c r="SCV166" s="980"/>
      <c r="SCW166" s="981"/>
      <c r="SCX166" s="982"/>
      <c r="SCY166" s="983"/>
      <c r="SCZ166" s="984"/>
      <c r="SDA166" s="983"/>
      <c r="SDB166" s="984"/>
      <c r="SDC166" s="985"/>
      <c r="SDD166" s="986"/>
      <c r="SDE166" s="983"/>
      <c r="SDF166" s="981"/>
      <c r="SDG166" s="985"/>
      <c r="SDH166" s="986"/>
      <c r="SDI166" s="987"/>
      <c r="SDJ166" s="988"/>
      <c r="SDK166" s="985"/>
      <c r="SDL166" s="989"/>
      <c r="SDM166" s="978"/>
      <c r="SDN166" s="980"/>
      <c r="SDO166" s="981"/>
      <c r="SDP166" s="982"/>
      <c r="SDQ166" s="983"/>
      <c r="SDR166" s="984"/>
      <c r="SDS166" s="983"/>
      <c r="SDT166" s="984"/>
      <c r="SDU166" s="985"/>
      <c r="SDV166" s="986"/>
      <c r="SDW166" s="983"/>
      <c r="SDX166" s="981"/>
      <c r="SDY166" s="985"/>
      <c r="SDZ166" s="986"/>
      <c r="SEA166" s="987"/>
      <c r="SEB166" s="988"/>
      <c r="SEC166" s="985"/>
      <c r="SED166" s="989"/>
      <c r="SEE166" s="978"/>
      <c r="SEF166" s="980"/>
      <c r="SEG166" s="981"/>
      <c r="SEH166" s="982"/>
      <c r="SEI166" s="983"/>
      <c r="SEJ166" s="984"/>
      <c r="SEK166" s="983"/>
      <c r="SEL166" s="984"/>
      <c r="SEM166" s="985"/>
      <c r="SEN166" s="986"/>
      <c r="SEO166" s="983"/>
      <c r="SEP166" s="981"/>
      <c r="SEQ166" s="985"/>
      <c r="SER166" s="986"/>
      <c r="SES166" s="987"/>
      <c r="SET166" s="988"/>
      <c r="SEU166" s="985"/>
      <c r="SEV166" s="989"/>
      <c r="SEW166" s="978"/>
      <c r="SEX166" s="980"/>
      <c r="SEY166" s="981"/>
      <c r="SEZ166" s="982"/>
      <c r="SFA166" s="983"/>
      <c r="SFB166" s="984"/>
      <c r="SFC166" s="983"/>
      <c r="SFD166" s="984"/>
      <c r="SFE166" s="985"/>
      <c r="SFF166" s="986"/>
      <c r="SFG166" s="983"/>
      <c r="SFH166" s="981"/>
      <c r="SFI166" s="985"/>
      <c r="SFJ166" s="986"/>
      <c r="SFK166" s="987"/>
      <c r="SFL166" s="988"/>
      <c r="SFM166" s="985"/>
      <c r="SFN166" s="989"/>
      <c r="SFO166" s="978"/>
      <c r="SFP166" s="980"/>
      <c r="SFQ166" s="981"/>
      <c r="SFR166" s="982"/>
      <c r="SFS166" s="983"/>
      <c r="SFT166" s="984"/>
      <c r="SFU166" s="983"/>
      <c r="SFV166" s="984"/>
      <c r="SFW166" s="985"/>
      <c r="SFX166" s="986"/>
      <c r="SFY166" s="983"/>
      <c r="SFZ166" s="981"/>
      <c r="SGA166" s="985"/>
      <c r="SGB166" s="986"/>
      <c r="SGC166" s="987"/>
      <c r="SGD166" s="988"/>
      <c r="SGE166" s="985"/>
      <c r="SGF166" s="989"/>
      <c r="SGG166" s="978"/>
      <c r="SGH166" s="980"/>
      <c r="SGI166" s="981"/>
      <c r="SGJ166" s="982"/>
      <c r="SGK166" s="983"/>
      <c r="SGL166" s="984"/>
      <c r="SGM166" s="983"/>
      <c r="SGN166" s="984"/>
      <c r="SGO166" s="985"/>
      <c r="SGP166" s="986"/>
      <c r="SGQ166" s="983"/>
      <c r="SGR166" s="981"/>
      <c r="SGS166" s="985"/>
      <c r="SGT166" s="986"/>
      <c r="SGU166" s="987"/>
      <c r="SGV166" s="988"/>
      <c r="SGW166" s="985"/>
      <c r="SGX166" s="989"/>
      <c r="SGY166" s="978"/>
      <c r="SGZ166" s="980"/>
      <c r="SHA166" s="981"/>
      <c r="SHB166" s="982"/>
      <c r="SHC166" s="983"/>
      <c r="SHD166" s="984"/>
      <c r="SHE166" s="983"/>
      <c r="SHF166" s="984"/>
      <c r="SHG166" s="985"/>
      <c r="SHH166" s="986"/>
      <c r="SHI166" s="983"/>
      <c r="SHJ166" s="981"/>
      <c r="SHK166" s="985"/>
      <c r="SHL166" s="986"/>
      <c r="SHM166" s="987"/>
      <c r="SHN166" s="988"/>
      <c r="SHO166" s="985"/>
      <c r="SHP166" s="989"/>
      <c r="SHQ166" s="978"/>
      <c r="SHR166" s="980"/>
      <c r="SHS166" s="981"/>
      <c r="SHT166" s="982"/>
      <c r="SHU166" s="983"/>
      <c r="SHV166" s="984"/>
      <c r="SHW166" s="983"/>
      <c r="SHX166" s="984"/>
      <c r="SHY166" s="985"/>
      <c r="SHZ166" s="986"/>
      <c r="SIA166" s="983"/>
      <c r="SIB166" s="981"/>
      <c r="SIC166" s="985"/>
      <c r="SID166" s="986"/>
      <c r="SIE166" s="987"/>
      <c r="SIF166" s="988"/>
      <c r="SIG166" s="985"/>
      <c r="SIH166" s="989"/>
      <c r="SII166" s="978"/>
      <c r="SIJ166" s="980"/>
      <c r="SIK166" s="981"/>
      <c r="SIL166" s="982"/>
      <c r="SIM166" s="983"/>
      <c r="SIN166" s="984"/>
      <c r="SIO166" s="983"/>
      <c r="SIP166" s="984"/>
      <c r="SIQ166" s="985"/>
      <c r="SIR166" s="986"/>
      <c r="SIS166" s="983"/>
      <c r="SIT166" s="981"/>
      <c r="SIU166" s="985"/>
      <c r="SIV166" s="986"/>
      <c r="SIW166" s="987"/>
      <c r="SIX166" s="988"/>
      <c r="SIY166" s="985"/>
      <c r="SIZ166" s="989"/>
      <c r="SJA166" s="978"/>
      <c r="SJB166" s="980"/>
      <c r="SJC166" s="981"/>
      <c r="SJD166" s="982"/>
      <c r="SJE166" s="983"/>
      <c r="SJF166" s="984"/>
      <c r="SJG166" s="983"/>
      <c r="SJH166" s="984"/>
      <c r="SJI166" s="985"/>
      <c r="SJJ166" s="986"/>
      <c r="SJK166" s="983"/>
      <c r="SJL166" s="981"/>
      <c r="SJM166" s="985"/>
      <c r="SJN166" s="986"/>
      <c r="SJO166" s="987"/>
      <c r="SJP166" s="988"/>
      <c r="SJQ166" s="985"/>
      <c r="SJR166" s="989"/>
      <c r="SJS166" s="978"/>
      <c r="SJT166" s="980"/>
      <c r="SJU166" s="981"/>
      <c r="SJV166" s="982"/>
      <c r="SJW166" s="983"/>
      <c r="SJX166" s="984"/>
      <c r="SJY166" s="983"/>
      <c r="SJZ166" s="984"/>
      <c r="SKA166" s="985"/>
      <c r="SKB166" s="986"/>
      <c r="SKC166" s="983"/>
      <c r="SKD166" s="981"/>
      <c r="SKE166" s="985"/>
      <c r="SKF166" s="986"/>
      <c r="SKG166" s="987"/>
      <c r="SKH166" s="988"/>
      <c r="SKI166" s="985"/>
      <c r="SKJ166" s="989"/>
      <c r="SKK166" s="978"/>
      <c r="SKL166" s="980"/>
      <c r="SKM166" s="981"/>
      <c r="SKN166" s="982"/>
      <c r="SKO166" s="983"/>
      <c r="SKP166" s="984"/>
      <c r="SKQ166" s="983"/>
      <c r="SKR166" s="984"/>
      <c r="SKS166" s="985"/>
      <c r="SKT166" s="986"/>
      <c r="SKU166" s="983"/>
      <c r="SKV166" s="981"/>
      <c r="SKW166" s="985"/>
      <c r="SKX166" s="986"/>
      <c r="SKY166" s="987"/>
      <c r="SKZ166" s="988"/>
      <c r="SLA166" s="985"/>
      <c r="SLB166" s="989"/>
      <c r="SLC166" s="978"/>
      <c r="SLD166" s="980"/>
      <c r="SLE166" s="981"/>
      <c r="SLF166" s="982"/>
      <c r="SLG166" s="983"/>
      <c r="SLH166" s="984"/>
      <c r="SLI166" s="983"/>
      <c r="SLJ166" s="984"/>
      <c r="SLK166" s="985"/>
      <c r="SLL166" s="986"/>
      <c r="SLM166" s="983"/>
      <c r="SLN166" s="981"/>
      <c r="SLO166" s="985"/>
      <c r="SLP166" s="986"/>
      <c r="SLQ166" s="987"/>
      <c r="SLR166" s="988"/>
      <c r="SLS166" s="985"/>
      <c r="SLT166" s="989"/>
      <c r="SLU166" s="978"/>
      <c r="SLV166" s="980"/>
      <c r="SLW166" s="981"/>
      <c r="SLX166" s="982"/>
      <c r="SLY166" s="983"/>
      <c r="SLZ166" s="984"/>
      <c r="SMA166" s="983"/>
      <c r="SMB166" s="984"/>
      <c r="SMC166" s="985"/>
      <c r="SMD166" s="986"/>
      <c r="SME166" s="983"/>
      <c r="SMF166" s="981"/>
      <c r="SMG166" s="985"/>
      <c r="SMH166" s="986"/>
      <c r="SMI166" s="987"/>
      <c r="SMJ166" s="988"/>
      <c r="SMK166" s="985"/>
      <c r="SML166" s="989"/>
      <c r="SMM166" s="978"/>
      <c r="SMN166" s="980"/>
      <c r="SMO166" s="981"/>
      <c r="SMP166" s="982"/>
      <c r="SMQ166" s="983"/>
      <c r="SMR166" s="984"/>
      <c r="SMS166" s="983"/>
      <c r="SMT166" s="984"/>
      <c r="SMU166" s="985"/>
      <c r="SMV166" s="986"/>
      <c r="SMW166" s="983"/>
      <c r="SMX166" s="981"/>
      <c r="SMY166" s="985"/>
      <c r="SMZ166" s="986"/>
      <c r="SNA166" s="987"/>
      <c r="SNB166" s="988"/>
      <c r="SNC166" s="985"/>
      <c r="SND166" s="989"/>
      <c r="SNE166" s="978"/>
      <c r="SNF166" s="980"/>
      <c r="SNG166" s="981"/>
      <c r="SNH166" s="982"/>
      <c r="SNI166" s="983"/>
      <c r="SNJ166" s="984"/>
      <c r="SNK166" s="983"/>
      <c r="SNL166" s="984"/>
      <c r="SNM166" s="985"/>
      <c r="SNN166" s="986"/>
      <c r="SNO166" s="983"/>
      <c r="SNP166" s="981"/>
      <c r="SNQ166" s="985"/>
      <c r="SNR166" s="986"/>
      <c r="SNS166" s="987"/>
      <c r="SNT166" s="988"/>
      <c r="SNU166" s="985"/>
      <c r="SNV166" s="989"/>
      <c r="SNW166" s="978"/>
      <c r="SNX166" s="980"/>
      <c r="SNY166" s="981"/>
      <c r="SNZ166" s="982"/>
      <c r="SOA166" s="983"/>
      <c r="SOB166" s="984"/>
      <c r="SOC166" s="983"/>
      <c r="SOD166" s="984"/>
      <c r="SOE166" s="985"/>
      <c r="SOF166" s="986"/>
      <c r="SOG166" s="983"/>
      <c r="SOH166" s="981"/>
      <c r="SOI166" s="985"/>
      <c r="SOJ166" s="986"/>
      <c r="SOK166" s="987"/>
      <c r="SOL166" s="988"/>
      <c r="SOM166" s="985"/>
      <c r="SON166" s="989"/>
      <c r="SOO166" s="978"/>
      <c r="SOP166" s="980"/>
      <c r="SOQ166" s="981"/>
      <c r="SOR166" s="982"/>
      <c r="SOS166" s="983"/>
      <c r="SOT166" s="984"/>
      <c r="SOU166" s="983"/>
      <c r="SOV166" s="984"/>
      <c r="SOW166" s="985"/>
      <c r="SOX166" s="986"/>
      <c r="SOY166" s="983"/>
      <c r="SOZ166" s="981"/>
      <c r="SPA166" s="985"/>
      <c r="SPB166" s="986"/>
      <c r="SPC166" s="987"/>
      <c r="SPD166" s="988"/>
      <c r="SPE166" s="985"/>
      <c r="SPF166" s="989"/>
      <c r="SPG166" s="978"/>
      <c r="SPH166" s="980"/>
      <c r="SPI166" s="981"/>
      <c r="SPJ166" s="982"/>
      <c r="SPK166" s="983"/>
      <c r="SPL166" s="984"/>
      <c r="SPM166" s="983"/>
      <c r="SPN166" s="984"/>
      <c r="SPO166" s="985"/>
      <c r="SPP166" s="986"/>
      <c r="SPQ166" s="983"/>
      <c r="SPR166" s="981"/>
      <c r="SPS166" s="985"/>
      <c r="SPT166" s="986"/>
      <c r="SPU166" s="987"/>
      <c r="SPV166" s="988"/>
      <c r="SPW166" s="985"/>
      <c r="SPX166" s="989"/>
      <c r="SPY166" s="978"/>
      <c r="SPZ166" s="980"/>
      <c r="SQA166" s="981"/>
      <c r="SQB166" s="982"/>
      <c r="SQC166" s="983"/>
      <c r="SQD166" s="984"/>
      <c r="SQE166" s="983"/>
      <c r="SQF166" s="984"/>
      <c r="SQG166" s="985"/>
      <c r="SQH166" s="986"/>
      <c r="SQI166" s="983"/>
      <c r="SQJ166" s="981"/>
      <c r="SQK166" s="985"/>
      <c r="SQL166" s="986"/>
      <c r="SQM166" s="987"/>
      <c r="SQN166" s="988"/>
      <c r="SQO166" s="985"/>
      <c r="SQP166" s="989"/>
      <c r="SQQ166" s="978"/>
      <c r="SQR166" s="980"/>
      <c r="SQS166" s="981"/>
      <c r="SQT166" s="982"/>
      <c r="SQU166" s="983"/>
      <c r="SQV166" s="984"/>
      <c r="SQW166" s="983"/>
      <c r="SQX166" s="984"/>
      <c r="SQY166" s="985"/>
      <c r="SQZ166" s="986"/>
      <c r="SRA166" s="983"/>
      <c r="SRB166" s="981"/>
      <c r="SRC166" s="985"/>
      <c r="SRD166" s="986"/>
      <c r="SRE166" s="987"/>
      <c r="SRF166" s="988"/>
      <c r="SRG166" s="985"/>
      <c r="SRH166" s="989"/>
      <c r="SRI166" s="978"/>
      <c r="SRJ166" s="980"/>
      <c r="SRK166" s="981"/>
      <c r="SRL166" s="982"/>
      <c r="SRM166" s="983"/>
      <c r="SRN166" s="984"/>
      <c r="SRO166" s="983"/>
      <c r="SRP166" s="984"/>
      <c r="SRQ166" s="985"/>
      <c r="SRR166" s="986"/>
      <c r="SRS166" s="983"/>
      <c r="SRT166" s="981"/>
      <c r="SRU166" s="985"/>
      <c r="SRV166" s="986"/>
      <c r="SRW166" s="987"/>
      <c r="SRX166" s="988"/>
      <c r="SRY166" s="985"/>
      <c r="SRZ166" s="989"/>
      <c r="SSA166" s="978"/>
      <c r="SSB166" s="980"/>
      <c r="SSC166" s="981"/>
      <c r="SSD166" s="982"/>
      <c r="SSE166" s="983"/>
      <c r="SSF166" s="984"/>
      <c r="SSG166" s="983"/>
      <c r="SSH166" s="984"/>
      <c r="SSI166" s="985"/>
      <c r="SSJ166" s="986"/>
      <c r="SSK166" s="983"/>
      <c r="SSL166" s="981"/>
      <c r="SSM166" s="985"/>
      <c r="SSN166" s="986"/>
      <c r="SSO166" s="987"/>
      <c r="SSP166" s="988"/>
      <c r="SSQ166" s="985"/>
      <c r="SSR166" s="989"/>
      <c r="SSS166" s="978"/>
      <c r="SST166" s="980"/>
      <c r="SSU166" s="981"/>
      <c r="SSV166" s="982"/>
      <c r="SSW166" s="983"/>
      <c r="SSX166" s="984"/>
      <c r="SSY166" s="983"/>
      <c r="SSZ166" s="984"/>
      <c r="STA166" s="985"/>
      <c r="STB166" s="986"/>
      <c r="STC166" s="983"/>
      <c r="STD166" s="981"/>
      <c r="STE166" s="985"/>
      <c r="STF166" s="986"/>
      <c r="STG166" s="987"/>
      <c r="STH166" s="988"/>
      <c r="STI166" s="985"/>
      <c r="STJ166" s="989"/>
      <c r="STK166" s="978"/>
      <c r="STL166" s="980"/>
      <c r="STM166" s="981"/>
      <c r="STN166" s="982"/>
      <c r="STO166" s="983"/>
      <c r="STP166" s="984"/>
      <c r="STQ166" s="983"/>
      <c r="STR166" s="984"/>
      <c r="STS166" s="985"/>
      <c r="STT166" s="986"/>
      <c r="STU166" s="983"/>
      <c r="STV166" s="981"/>
      <c r="STW166" s="985"/>
      <c r="STX166" s="986"/>
      <c r="STY166" s="987"/>
      <c r="STZ166" s="988"/>
      <c r="SUA166" s="985"/>
      <c r="SUB166" s="989"/>
      <c r="SUC166" s="978"/>
      <c r="SUD166" s="980"/>
      <c r="SUE166" s="981"/>
      <c r="SUF166" s="982"/>
      <c r="SUG166" s="983"/>
      <c r="SUH166" s="984"/>
      <c r="SUI166" s="983"/>
      <c r="SUJ166" s="984"/>
      <c r="SUK166" s="985"/>
      <c r="SUL166" s="986"/>
      <c r="SUM166" s="983"/>
      <c r="SUN166" s="981"/>
      <c r="SUO166" s="985"/>
      <c r="SUP166" s="986"/>
      <c r="SUQ166" s="987"/>
      <c r="SUR166" s="988"/>
      <c r="SUS166" s="985"/>
      <c r="SUT166" s="989"/>
      <c r="SUU166" s="978"/>
      <c r="SUV166" s="980"/>
      <c r="SUW166" s="981"/>
      <c r="SUX166" s="982"/>
      <c r="SUY166" s="983"/>
      <c r="SUZ166" s="984"/>
      <c r="SVA166" s="983"/>
      <c r="SVB166" s="984"/>
      <c r="SVC166" s="985"/>
      <c r="SVD166" s="986"/>
      <c r="SVE166" s="983"/>
      <c r="SVF166" s="981"/>
      <c r="SVG166" s="985"/>
      <c r="SVH166" s="986"/>
      <c r="SVI166" s="987"/>
      <c r="SVJ166" s="988"/>
      <c r="SVK166" s="985"/>
      <c r="SVL166" s="989"/>
      <c r="SVM166" s="978"/>
      <c r="SVN166" s="980"/>
      <c r="SVO166" s="981"/>
      <c r="SVP166" s="982"/>
      <c r="SVQ166" s="983"/>
      <c r="SVR166" s="984"/>
      <c r="SVS166" s="983"/>
      <c r="SVT166" s="984"/>
      <c r="SVU166" s="985"/>
      <c r="SVV166" s="986"/>
      <c r="SVW166" s="983"/>
      <c r="SVX166" s="981"/>
      <c r="SVY166" s="985"/>
      <c r="SVZ166" s="986"/>
      <c r="SWA166" s="987"/>
      <c r="SWB166" s="988"/>
      <c r="SWC166" s="985"/>
      <c r="SWD166" s="989"/>
      <c r="SWE166" s="978"/>
      <c r="SWF166" s="980"/>
      <c r="SWG166" s="981"/>
      <c r="SWH166" s="982"/>
      <c r="SWI166" s="983"/>
      <c r="SWJ166" s="984"/>
      <c r="SWK166" s="983"/>
      <c r="SWL166" s="984"/>
      <c r="SWM166" s="985"/>
      <c r="SWN166" s="986"/>
      <c r="SWO166" s="983"/>
      <c r="SWP166" s="981"/>
      <c r="SWQ166" s="985"/>
      <c r="SWR166" s="986"/>
      <c r="SWS166" s="987"/>
      <c r="SWT166" s="988"/>
      <c r="SWU166" s="985"/>
      <c r="SWV166" s="989"/>
      <c r="SWW166" s="978"/>
      <c r="SWX166" s="980"/>
      <c r="SWY166" s="981"/>
      <c r="SWZ166" s="982"/>
      <c r="SXA166" s="983"/>
      <c r="SXB166" s="984"/>
      <c r="SXC166" s="983"/>
      <c r="SXD166" s="984"/>
      <c r="SXE166" s="985"/>
      <c r="SXF166" s="986"/>
      <c r="SXG166" s="983"/>
      <c r="SXH166" s="981"/>
      <c r="SXI166" s="985"/>
      <c r="SXJ166" s="986"/>
      <c r="SXK166" s="987"/>
      <c r="SXL166" s="988"/>
      <c r="SXM166" s="985"/>
      <c r="SXN166" s="989"/>
      <c r="SXO166" s="978"/>
      <c r="SXP166" s="980"/>
      <c r="SXQ166" s="981"/>
      <c r="SXR166" s="982"/>
      <c r="SXS166" s="983"/>
      <c r="SXT166" s="984"/>
      <c r="SXU166" s="983"/>
      <c r="SXV166" s="984"/>
      <c r="SXW166" s="985"/>
      <c r="SXX166" s="986"/>
      <c r="SXY166" s="983"/>
      <c r="SXZ166" s="981"/>
      <c r="SYA166" s="985"/>
      <c r="SYB166" s="986"/>
      <c r="SYC166" s="987"/>
      <c r="SYD166" s="988"/>
      <c r="SYE166" s="985"/>
      <c r="SYF166" s="989"/>
      <c r="SYG166" s="978"/>
      <c r="SYH166" s="980"/>
      <c r="SYI166" s="981"/>
      <c r="SYJ166" s="982"/>
      <c r="SYK166" s="983"/>
      <c r="SYL166" s="984"/>
      <c r="SYM166" s="983"/>
      <c r="SYN166" s="984"/>
      <c r="SYO166" s="985"/>
      <c r="SYP166" s="986"/>
      <c r="SYQ166" s="983"/>
      <c r="SYR166" s="981"/>
      <c r="SYS166" s="985"/>
      <c r="SYT166" s="986"/>
      <c r="SYU166" s="987"/>
      <c r="SYV166" s="988"/>
      <c r="SYW166" s="985"/>
      <c r="SYX166" s="989"/>
      <c r="SYY166" s="978"/>
      <c r="SYZ166" s="980"/>
      <c r="SZA166" s="981"/>
      <c r="SZB166" s="982"/>
      <c r="SZC166" s="983"/>
      <c r="SZD166" s="984"/>
      <c r="SZE166" s="983"/>
      <c r="SZF166" s="984"/>
      <c r="SZG166" s="985"/>
      <c r="SZH166" s="986"/>
      <c r="SZI166" s="983"/>
      <c r="SZJ166" s="981"/>
      <c r="SZK166" s="985"/>
      <c r="SZL166" s="986"/>
      <c r="SZM166" s="987"/>
      <c r="SZN166" s="988"/>
      <c r="SZO166" s="985"/>
      <c r="SZP166" s="989"/>
      <c r="SZQ166" s="978"/>
      <c r="SZR166" s="980"/>
      <c r="SZS166" s="981"/>
      <c r="SZT166" s="982"/>
      <c r="SZU166" s="983"/>
      <c r="SZV166" s="984"/>
      <c r="SZW166" s="983"/>
      <c r="SZX166" s="984"/>
      <c r="SZY166" s="985"/>
      <c r="SZZ166" s="986"/>
      <c r="TAA166" s="983"/>
      <c r="TAB166" s="981"/>
      <c r="TAC166" s="985"/>
      <c r="TAD166" s="986"/>
      <c r="TAE166" s="987"/>
      <c r="TAF166" s="988"/>
      <c r="TAG166" s="985"/>
      <c r="TAH166" s="989"/>
      <c r="TAI166" s="978"/>
      <c r="TAJ166" s="980"/>
      <c r="TAK166" s="981"/>
      <c r="TAL166" s="982"/>
      <c r="TAM166" s="983"/>
      <c r="TAN166" s="984"/>
      <c r="TAO166" s="983"/>
      <c r="TAP166" s="984"/>
      <c r="TAQ166" s="985"/>
      <c r="TAR166" s="986"/>
      <c r="TAS166" s="983"/>
      <c r="TAT166" s="981"/>
      <c r="TAU166" s="985"/>
      <c r="TAV166" s="986"/>
      <c r="TAW166" s="987"/>
      <c r="TAX166" s="988"/>
      <c r="TAY166" s="985"/>
      <c r="TAZ166" s="989"/>
      <c r="TBA166" s="978"/>
      <c r="TBB166" s="980"/>
      <c r="TBC166" s="981"/>
      <c r="TBD166" s="982"/>
      <c r="TBE166" s="983"/>
      <c r="TBF166" s="984"/>
      <c r="TBG166" s="983"/>
      <c r="TBH166" s="984"/>
      <c r="TBI166" s="985"/>
      <c r="TBJ166" s="986"/>
      <c r="TBK166" s="983"/>
      <c r="TBL166" s="981"/>
      <c r="TBM166" s="985"/>
      <c r="TBN166" s="986"/>
      <c r="TBO166" s="987"/>
      <c r="TBP166" s="988"/>
      <c r="TBQ166" s="985"/>
      <c r="TBR166" s="989"/>
      <c r="TBS166" s="978"/>
      <c r="TBT166" s="980"/>
      <c r="TBU166" s="981"/>
      <c r="TBV166" s="982"/>
      <c r="TBW166" s="983"/>
      <c r="TBX166" s="984"/>
      <c r="TBY166" s="983"/>
      <c r="TBZ166" s="984"/>
      <c r="TCA166" s="985"/>
      <c r="TCB166" s="986"/>
      <c r="TCC166" s="983"/>
      <c r="TCD166" s="981"/>
      <c r="TCE166" s="985"/>
      <c r="TCF166" s="986"/>
      <c r="TCG166" s="987"/>
      <c r="TCH166" s="988"/>
      <c r="TCI166" s="985"/>
      <c r="TCJ166" s="989"/>
      <c r="TCK166" s="978"/>
      <c r="TCL166" s="980"/>
      <c r="TCM166" s="981"/>
      <c r="TCN166" s="982"/>
      <c r="TCO166" s="983"/>
      <c r="TCP166" s="984"/>
      <c r="TCQ166" s="983"/>
      <c r="TCR166" s="984"/>
      <c r="TCS166" s="985"/>
      <c r="TCT166" s="986"/>
      <c r="TCU166" s="983"/>
      <c r="TCV166" s="981"/>
      <c r="TCW166" s="985"/>
      <c r="TCX166" s="986"/>
      <c r="TCY166" s="987"/>
      <c r="TCZ166" s="988"/>
      <c r="TDA166" s="985"/>
      <c r="TDB166" s="989"/>
      <c r="TDC166" s="978"/>
      <c r="TDD166" s="980"/>
      <c r="TDE166" s="981"/>
      <c r="TDF166" s="982"/>
      <c r="TDG166" s="983"/>
      <c r="TDH166" s="984"/>
      <c r="TDI166" s="983"/>
      <c r="TDJ166" s="984"/>
      <c r="TDK166" s="985"/>
      <c r="TDL166" s="986"/>
      <c r="TDM166" s="983"/>
      <c r="TDN166" s="981"/>
      <c r="TDO166" s="985"/>
      <c r="TDP166" s="986"/>
      <c r="TDQ166" s="987"/>
      <c r="TDR166" s="988"/>
      <c r="TDS166" s="985"/>
      <c r="TDT166" s="989"/>
      <c r="TDU166" s="978"/>
      <c r="TDV166" s="980"/>
      <c r="TDW166" s="981"/>
      <c r="TDX166" s="982"/>
      <c r="TDY166" s="983"/>
      <c r="TDZ166" s="984"/>
      <c r="TEA166" s="983"/>
      <c r="TEB166" s="984"/>
      <c r="TEC166" s="985"/>
      <c r="TED166" s="986"/>
      <c r="TEE166" s="983"/>
      <c r="TEF166" s="981"/>
      <c r="TEG166" s="985"/>
      <c r="TEH166" s="986"/>
      <c r="TEI166" s="987"/>
      <c r="TEJ166" s="988"/>
      <c r="TEK166" s="985"/>
      <c r="TEL166" s="989"/>
      <c r="TEM166" s="978"/>
      <c r="TEN166" s="980"/>
      <c r="TEO166" s="981"/>
      <c r="TEP166" s="982"/>
      <c r="TEQ166" s="983"/>
      <c r="TER166" s="984"/>
      <c r="TES166" s="983"/>
      <c r="TET166" s="984"/>
      <c r="TEU166" s="985"/>
      <c r="TEV166" s="986"/>
      <c r="TEW166" s="983"/>
      <c r="TEX166" s="981"/>
      <c r="TEY166" s="985"/>
      <c r="TEZ166" s="986"/>
      <c r="TFA166" s="987"/>
      <c r="TFB166" s="988"/>
      <c r="TFC166" s="985"/>
      <c r="TFD166" s="989"/>
      <c r="TFE166" s="978"/>
      <c r="TFF166" s="980"/>
      <c r="TFG166" s="981"/>
      <c r="TFH166" s="982"/>
      <c r="TFI166" s="983"/>
      <c r="TFJ166" s="984"/>
      <c r="TFK166" s="983"/>
      <c r="TFL166" s="984"/>
      <c r="TFM166" s="985"/>
      <c r="TFN166" s="986"/>
      <c r="TFO166" s="983"/>
      <c r="TFP166" s="981"/>
      <c r="TFQ166" s="985"/>
      <c r="TFR166" s="986"/>
      <c r="TFS166" s="987"/>
      <c r="TFT166" s="988"/>
      <c r="TFU166" s="985"/>
      <c r="TFV166" s="989"/>
      <c r="TFW166" s="978"/>
      <c r="TFX166" s="980"/>
      <c r="TFY166" s="981"/>
      <c r="TFZ166" s="982"/>
      <c r="TGA166" s="983"/>
      <c r="TGB166" s="984"/>
      <c r="TGC166" s="983"/>
      <c r="TGD166" s="984"/>
      <c r="TGE166" s="985"/>
      <c r="TGF166" s="986"/>
      <c r="TGG166" s="983"/>
      <c r="TGH166" s="981"/>
      <c r="TGI166" s="985"/>
      <c r="TGJ166" s="986"/>
      <c r="TGK166" s="987"/>
      <c r="TGL166" s="988"/>
      <c r="TGM166" s="985"/>
      <c r="TGN166" s="989"/>
      <c r="TGO166" s="978"/>
      <c r="TGP166" s="980"/>
      <c r="TGQ166" s="981"/>
      <c r="TGR166" s="982"/>
      <c r="TGS166" s="983"/>
      <c r="TGT166" s="984"/>
      <c r="TGU166" s="983"/>
      <c r="TGV166" s="984"/>
      <c r="TGW166" s="985"/>
      <c r="TGX166" s="986"/>
      <c r="TGY166" s="983"/>
      <c r="TGZ166" s="981"/>
      <c r="THA166" s="985"/>
      <c r="THB166" s="986"/>
      <c r="THC166" s="987"/>
      <c r="THD166" s="988"/>
      <c r="THE166" s="985"/>
      <c r="THF166" s="989"/>
      <c r="THG166" s="978"/>
      <c r="THH166" s="980"/>
      <c r="THI166" s="981"/>
      <c r="THJ166" s="982"/>
      <c r="THK166" s="983"/>
      <c r="THL166" s="984"/>
      <c r="THM166" s="983"/>
      <c r="THN166" s="984"/>
      <c r="THO166" s="985"/>
      <c r="THP166" s="986"/>
      <c r="THQ166" s="983"/>
      <c r="THR166" s="981"/>
      <c r="THS166" s="985"/>
      <c r="THT166" s="986"/>
      <c r="THU166" s="987"/>
      <c r="THV166" s="988"/>
      <c r="THW166" s="985"/>
      <c r="THX166" s="989"/>
      <c r="THY166" s="978"/>
      <c r="THZ166" s="980"/>
      <c r="TIA166" s="981"/>
      <c r="TIB166" s="982"/>
      <c r="TIC166" s="983"/>
      <c r="TID166" s="984"/>
      <c r="TIE166" s="983"/>
      <c r="TIF166" s="984"/>
      <c r="TIG166" s="985"/>
      <c r="TIH166" s="986"/>
      <c r="TII166" s="983"/>
      <c r="TIJ166" s="981"/>
      <c r="TIK166" s="985"/>
      <c r="TIL166" s="986"/>
      <c r="TIM166" s="987"/>
      <c r="TIN166" s="988"/>
      <c r="TIO166" s="985"/>
      <c r="TIP166" s="989"/>
      <c r="TIQ166" s="978"/>
      <c r="TIR166" s="980"/>
      <c r="TIS166" s="981"/>
      <c r="TIT166" s="982"/>
      <c r="TIU166" s="983"/>
      <c r="TIV166" s="984"/>
      <c r="TIW166" s="983"/>
      <c r="TIX166" s="984"/>
      <c r="TIY166" s="985"/>
      <c r="TIZ166" s="986"/>
      <c r="TJA166" s="983"/>
      <c r="TJB166" s="981"/>
      <c r="TJC166" s="985"/>
      <c r="TJD166" s="986"/>
      <c r="TJE166" s="987"/>
      <c r="TJF166" s="988"/>
      <c r="TJG166" s="985"/>
      <c r="TJH166" s="989"/>
      <c r="TJI166" s="978"/>
      <c r="TJJ166" s="980"/>
      <c r="TJK166" s="981"/>
      <c r="TJL166" s="982"/>
      <c r="TJM166" s="983"/>
      <c r="TJN166" s="984"/>
      <c r="TJO166" s="983"/>
      <c r="TJP166" s="984"/>
      <c r="TJQ166" s="985"/>
      <c r="TJR166" s="986"/>
      <c r="TJS166" s="983"/>
      <c r="TJT166" s="981"/>
      <c r="TJU166" s="985"/>
      <c r="TJV166" s="986"/>
      <c r="TJW166" s="987"/>
      <c r="TJX166" s="988"/>
      <c r="TJY166" s="985"/>
      <c r="TJZ166" s="989"/>
      <c r="TKA166" s="978"/>
      <c r="TKB166" s="980"/>
      <c r="TKC166" s="981"/>
      <c r="TKD166" s="982"/>
      <c r="TKE166" s="983"/>
      <c r="TKF166" s="984"/>
      <c r="TKG166" s="983"/>
      <c r="TKH166" s="984"/>
      <c r="TKI166" s="985"/>
      <c r="TKJ166" s="986"/>
      <c r="TKK166" s="983"/>
      <c r="TKL166" s="981"/>
      <c r="TKM166" s="985"/>
      <c r="TKN166" s="986"/>
      <c r="TKO166" s="987"/>
      <c r="TKP166" s="988"/>
      <c r="TKQ166" s="985"/>
      <c r="TKR166" s="989"/>
      <c r="TKS166" s="978"/>
      <c r="TKT166" s="980"/>
      <c r="TKU166" s="981"/>
      <c r="TKV166" s="982"/>
      <c r="TKW166" s="983"/>
      <c r="TKX166" s="984"/>
      <c r="TKY166" s="983"/>
      <c r="TKZ166" s="984"/>
      <c r="TLA166" s="985"/>
      <c r="TLB166" s="986"/>
      <c r="TLC166" s="983"/>
      <c r="TLD166" s="981"/>
      <c r="TLE166" s="985"/>
      <c r="TLF166" s="986"/>
      <c r="TLG166" s="987"/>
      <c r="TLH166" s="988"/>
      <c r="TLI166" s="985"/>
      <c r="TLJ166" s="989"/>
      <c r="TLK166" s="978"/>
      <c r="TLL166" s="980"/>
      <c r="TLM166" s="981"/>
      <c r="TLN166" s="982"/>
      <c r="TLO166" s="983"/>
      <c r="TLP166" s="984"/>
      <c r="TLQ166" s="983"/>
      <c r="TLR166" s="984"/>
      <c r="TLS166" s="985"/>
      <c r="TLT166" s="986"/>
      <c r="TLU166" s="983"/>
      <c r="TLV166" s="981"/>
      <c r="TLW166" s="985"/>
      <c r="TLX166" s="986"/>
      <c r="TLY166" s="987"/>
      <c r="TLZ166" s="988"/>
      <c r="TMA166" s="985"/>
      <c r="TMB166" s="989"/>
      <c r="TMC166" s="978"/>
      <c r="TMD166" s="980"/>
      <c r="TME166" s="981"/>
      <c r="TMF166" s="982"/>
      <c r="TMG166" s="983"/>
      <c r="TMH166" s="984"/>
      <c r="TMI166" s="983"/>
      <c r="TMJ166" s="984"/>
      <c r="TMK166" s="985"/>
      <c r="TML166" s="986"/>
      <c r="TMM166" s="983"/>
      <c r="TMN166" s="981"/>
      <c r="TMO166" s="985"/>
      <c r="TMP166" s="986"/>
      <c r="TMQ166" s="987"/>
      <c r="TMR166" s="988"/>
      <c r="TMS166" s="985"/>
      <c r="TMT166" s="989"/>
      <c r="TMU166" s="978"/>
      <c r="TMV166" s="980"/>
      <c r="TMW166" s="981"/>
      <c r="TMX166" s="982"/>
      <c r="TMY166" s="983"/>
      <c r="TMZ166" s="984"/>
      <c r="TNA166" s="983"/>
      <c r="TNB166" s="984"/>
      <c r="TNC166" s="985"/>
      <c r="TND166" s="986"/>
      <c r="TNE166" s="983"/>
      <c r="TNF166" s="981"/>
      <c r="TNG166" s="985"/>
      <c r="TNH166" s="986"/>
      <c r="TNI166" s="987"/>
      <c r="TNJ166" s="988"/>
      <c r="TNK166" s="985"/>
      <c r="TNL166" s="989"/>
      <c r="TNM166" s="978"/>
      <c r="TNN166" s="980"/>
      <c r="TNO166" s="981"/>
      <c r="TNP166" s="982"/>
      <c r="TNQ166" s="983"/>
      <c r="TNR166" s="984"/>
      <c r="TNS166" s="983"/>
      <c r="TNT166" s="984"/>
      <c r="TNU166" s="985"/>
      <c r="TNV166" s="986"/>
      <c r="TNW166" s="983"/>
      <c r="TNX166" s="981"/>
      <c r="TNY166" s="985"/>
      <c r="TNZ166" s="986"/>
      <c r="TOA166" s="987"/>
      <c r="TOB166" s="988"/>
      <c r="TOC166" s="985"/>
      <c r="TOD166" s="989"/>
      <c r="TOE166" s="978"/>
      <c r="TOF166" s="980"/>
      <c r="TOG166" s="981"/>
      <c r="TOH166" s="982"/>
      <c r="TOI166" s="983"/>
      <c r="TOJ166" s="984"/>
      <c r="TOK166" s="983"/>
      <c r="TOL166" s="984"/>
      <c r="TOM166" s="985"/>
      <c r="TON166" s="986"/>
      <c r="TOO166" s="983"/>
      <c r="TOP166" s="981"/>
      <c r="TOQ166" s="985"/>
      <c r="TOR166" s="986"/>
      <c r="TOS166" s="987"/>
      <c r="TOT166" s="988"/>
      <c r="TOU166" s="985"/>
      <c r="TOV166" s="989"/>
      <c r="TOW166" s="978"/>
      <c r="TOX166" s="980"/>
      <c r="TOY166" s="981"/>
      <c r="TOZ166" s="982"/>
      <c r="TPA166" s="983"/>
      <c r="TPB166" s="984"/>
      <c r="TPC166" s="983"/>
      <c r="TPD166" s="984"/>
      <c r="TPE166" s="985"/>
      <c r="TPF166" s="986"/>
      <c r="TPG166" s="983"/>
      <c r="TPH166" s="981"/>
      <c r="TPI166" s="985"/>
      <c r="TPJ166" s="986"/>
      <c r="TPK166" s="987"/>
      <c r="TPL166" s="988"/>
      <c r="TPM166" s="985"/>
      <c r="TPN166" s="989"/>
      <c r="TPO166" s="978"/>
      <c r="TPP166" s="980"/>
      <c r="TPQ166" s="981"/>
      <c r="TPR166" s="982"/>
      <c r="TPS166" s="983"/>
      <c r="TPT166" s="984"/>
      <c r="TPU166" s="983"/>
      <c r="TPV166" s="984"/>
      <c r="TPW166" s="985"/>
      <c r="TPX166" s="986"/>
      <c r="TPY166" s="983"/>
      <c r="TPZ166" s="981"/>
      <c r="TQA166" s="985"/>
      <c r="TQB166" s="986"/>
      <c r="TQC166" s="987"/>
      <c r="TQD166" s="988"/>
      <c r="TQE166" s="985"/>
      <c r="TQF166" s="989"/>
      <c r="TQG166" s="978"/>
      <c r="TQH166" s="980"/>
      <c r="TQI166" s="981"/>
      <c r="TQJ166" s="982"/>
      <c r="TQK166" s="983"/>
      <c r="TQL166" s="984"/>
      <c r="TQM166" s="983"/>
      <c r="TQN166" s="984"/>
      <c r="TQO166" s="985"/>
      <c r="TQP166" s="986"/>
      <c r="TQQ166" s="983"/>
      <c r="TQR166" s="981"/>
      <c r="TQS166" s="985"/>
      <c r="TQT166" s="986"/>
      <c r="TQU166" s="987"/>
      <c r="TQV166" s="988"/>
      <c r="TQW166" s="985"/>
      <c r="TQX166" s="989"/>
      <c r="TQY166" s="978"/>
      <c r="TQZ166" s="980"/>
      <c r="TRA166" s="981"/>
      <c r="TRB166" s="982"/>
      <c r="TRC166" s="983"/>
      <c r="TRD166" s="984"/>
      <c r="TRE166" s="983"/>
      <c r="TRF166" s="984"/>
      <c r="TRG166" s="985"/>
      <c r="TRH166" s="986"/>
      <c r="TRI166" s="983"/>
      <c r="TRJ166" s="981"/>
      <c r="TRK166" s="985"/>
      <c r="TRL166" s="986"/>
      <c r="TRM166" s="987"/>
      <c r="TRN166" s="988"/>
      <c r="TRO166" s="985"/>
      <c r="TRP166" s="989"/>
      <c r="TRQ166" s="978"/>
      <c r="TRR166" s="980"/>
      <c r="TRS166" s="981"/>
      <c r="TRT166" s="982"/>
      <c r="TRU166" s="983"/>
      <c r="TRV166" s="984"/>
      <c r="TRW166" s="983"/>
      <c r="TRX166" s="984"/>
      <c r="TRY166" s="985"/>
      <c r="TRZ166" s="986"/>
      <c r="TSA166" s="983"/>
      <c r="TSB166" s="981"/>
      <c r="TSC166" s="985"/>
      <c r="TSD166" s="986"/>
      <c r="TSE166" s="987"/>
      <c r="TSF166" s="988"/>
      <c r="TSG166" s="985"/>
      <c r="TSH166" s="989"/>
      <c r="TSI166" s="978"/>
      <c r="TSJ166" s="980"/>
      <c r="TSK166" s="981"/>
      <c r="TSL166" s="982"/>
      <c r="TSM166" s="983"/>
      <c r="TSN166" s="984"/>
      <c r="TSO166" s="983"/>
      <c r="TSP166" s="984"/>
      <c r="TSQ166" s="985"/>
      <c r="TSR166" s="986"/>
      <c r="TSS166" s="983"/>
      <c r="TST166" s="981"/>
      <c r="TSU166" s="985"/>
      <c r="TSV166" s="986"/>
      <c r="TSW166" s="987"/>
      <c r="TSX166" s="988"/>
      <c r="TSY166" s="985"/>
      <c r="TSZ166" s="989"/>
      <c r="TTA166" s="978"/>
      <c r="TTB166" s="980"/>
      <c r="TTC166" s="981"/>
      <c r="TTD166" s="982"/>
      <c r="TTE166" s="983"/>
      <c r="TTF166" s="984"/>
      <c r="TTG166" s="983"/>
      <c r="TTH166" s="984"/>
      <c r="TTI166" s="985"/>
      <c r="TTJ166" s="986"/>
      <c r="TTK166" s="983"/>
      <c r="TTL166" s="981"/>
      <c r="TTM166" s="985"/>
      <c r="TTN166" s="986"/>
      <c r="TTO166" s="987"/>
      <c r="TTP166" s="988"/>
      <c r="TTQ166" s="985"/>
      <c r="TTR166" s="989"/>
      <c r="TTS166" s="978"/>
      <c r="TTT166" s="980"/>
      <c r="TTU166" s="981"/>
      <c r="TTV166" s="982"/>
      <c r="TTW166" s="983"/>
      <c r="TTX166" s="984"/>
      <c r="TTY166" s="983"/>
      <c r="TTZ166" s="984"/>
      <c r="TUA166" s="985"/>
      <c r="TUB166" s="986"/>
      <c r="TUC166" s="983"/>
      <c r="TUD166" s="981"/>
      <c r="TUE166" s="985"/>
      <c r="TUF166" s="986"/>
      <c r="TUG166" s="987"/>
      <c r="TUH166" s="988"/>
      <c r="TUI166" s="985"/>
      <c r="TUJ166" s="989"/>
      <c r="TUK166" s="978"/>
      <c r="TUL166" s="980"/>
      <c r="TUM166" s="981"/>
      <c r="TUN166" s="982"/>
      <c r="TUO166" s="983"/>
      <c r="TUP166" s="984"/>
      <c r="TUQ166" s="983"/>
      <c r="TUR166" s="984"/>
      <c r="TUS166" s="985"/>
      <c r="TUT166" s="986"/>
      <c r="TUU166" s="983"/>
      <c r="TUV166" s="981"/>
      <c r="TUW166" s="985"/>
      <c r="TUX166" s="986"/>
      <c r="TUY166" s="987"/>
      <c r="TUZ166" s="988"/>
      <c r="TVA166" s="985"/>
      <c r="TVB166" s="989"/>
      <c r="TVC166" s="978"/>
      <c r="TVD166" s="980"/>
      <c r="TVE166" s="981"/>
      <c r="TVF166" s="982"/>
      <c r="TVG166" s="983"/>
      <c r="TVH166" s="984"/>
      <c r="TVI166" s="983"/>
      <c r="TVJ166" s="984"/>
      <c r="TVK166" s="985"/>
      <c r="TVL166" s="986"/>
      <c r="TVM166" s="983"/>
      <c r="TVN166" s="981"/>
      <c r="TVO166" s="985"/>
      <c r="TVP166" s="986"/>
      <c r="TVQ166" s="987"/>
      <c r="TVR166" s="988"/>
      <c r="TVS166" s="985"/>
      <c r="TVT166" s="989"/>
      <c r="TVU166" s="978"/>
      <c r="TVV166" s="980"/>
      <c r="TVW166" s="981"/>
      <c r="TVX166" s="982"/>
      <c r="TVY166" s="983"/>
      <c r="TVZ166" s="984"/>
      <c r="TWA166" s="983"/>
      <c r="TWB166" s="984"/>
      <c r="TWC166" s="985"/>
      <c r="TWD166" s="986"/>
      <c r="TWE166" s="983"/>
      <c r="TWF166" s="981"/>
      <c r="TWG166" s="985"/>
      <c r="TWH166" s="986"/>
      <c r="TWI166" s="987"/>
      <c r="TWJ166" s="988"/>
      <c r="TWK166" s="985"/>
      <c r="TWL166" s="989"/>
      <c r="TWM166" s="978"/>
      <c r="TWN166" s="980"/>
      <c r="TWO166" s="981"/>
      <c r="TWP166" s="982"/>
      <c r="TWQ166" s="983"/>
      <c r="TWR166" s="984"/>
      <c r="TWS166" s="983"/>
      <c r="TWT166" s="984"/>
      <c r="TWU166" s="985"/>
      <c r="TWV166" s="986"/>
      <c r="TWW166" s="983"/>
      <c r="TWX166" s="981"/>
      <c r="TWY166" s="985"/>
      <c r="TWZ166" s="986"/>
      <c r="TXA166" s="987"/>
      <c r="TXB166" s="988"/>
      <c r="TXC166" s="985"/>
      <c r="TXD166" s="989"/>
      <c r="TXE166" s="978"/>
      <c r="TXF166" s="980"/>
      <c r="TXG166" s="981"/>
      <c r="TXH166" s="982"/>
      <c r="TXI166" s="983"/>
      <c r="TXJ166" s="984"/>
      <c r="TXK166" s="983"/>
      <c r="TXL166" s="984"/>
      <c r="TXM166" s="985"/>
      <c r="TXN166" s="986"/>
      <c r="TXO166" s="983"/>
      <c r="TXP166" s="981"/>
      <c r="TXQ166" s="985"/>
      <c r="TXR166" s="986"/>
      <c r="TXS166" s="987"/>
      <c r="TXT166" s="988"/>
      <c r="TXU166" s="985"/>
      <c r="TXV166" s="989"/>
      <c r="TXW166" s="978"/>
      <c r="TXX166" s="980"/>
      <c r="TXY166" s="981"/>
      <c r="TXZ166" s="982"/>
      <c r="TYA166" s="983"/>
      <c r="TYB166" s="984"/>
      <c r="TYC166" s="983"/>
      <c r="TYD166" s="984"/>
      <c r="TYE166" s="985"/>
      <c r="TYF166" s="986"/>
      <c r="TYG166" s="983"/>
      <c r="TYH166" s="981"/>
      <c r="TYI166" s="985"/>
      <c r="TYJ166" s="986"/>
      <c r="TYK166" s="987"/>
      <c r="TYL166" s="988"/>
      <c r="TYM166" s="985"/>
      <c r="TYN166" s="989"/>
      <c r="TYO166" s="978"/>
      <c r="TYP166" s="980"/>
      <c r="TYQ166" s="981"/>
      <c r="TYR166" s="982"/>
      <c r="TYS166" s="983"/>
      <c r="TYT166" s="984"/>
      <c r="TYU166" s="983"/>
      <c r="TYV166" s="984"/>
      <c r="TYW166" s="985"/>
      <c r="TYX166" s="986"/>
      <c r="TYY166" s="983"/>
      <c r="TYZ166" s="981"/>
      <c r="TZA166" s="985"/>
      <c r="TZB166" s="986"/>
      <c r="TZC166" s="987"/>
      <c r="TZD166" s="988"/>
      <c r="TZE166" s="985"/>
      <c r="TZF166" s="989"/>
      <c r="TZG166" s="978"/>
      <c r="TZH166" s="980"/>
      <c r="TZI166" s="981"/>
      <c r="TZJ166" s="982"/>
      <c r="TZK166" s="983"/>
      <c r="TZL166" s="984"/>
      <c r="TZM166" s="983"/>
      <c r="TZN166" s="984"/>
      <c r="TZO166" s="985"/>
      <c r="TZP166" s="986"/>
      <c r="TZQ166" s="983"/>
      <c r="TZR166" s="981"/>
      <c r="TZS166" s="985"/>
      <c r="TZT166" s="986"/>
      <c r="TZU166" s="987"/>
      <c r="TZV166" s="988"/>
      <c r="TZW166" s="985"/>
      <c r="TZX166" s="989"/>
      <c r="TZY166" s="978"/>
      <c r="TZZ166" s="980"/>
      <c r="UAA166" s="981"/>
      <c r="UAB166" s="982"/>
      <c r="UAC166" s="983"/>
      <c r="UAD166" s="984"/>
      <c r="UAE166" s="983"/>
      <c r="UAF166" s="984"/>
      <c r="UAG166" s="985"/>
      <c r="UAH166" s="986"/>
      <c r="UAI166" s="983"/>
      <c r="UAJ166" s="981"/>
      <c r="UAK166" s="985"/>
      <c r="UAL166" s="986"/>
      <c r="UAM166" s="987"/>
      <c r="UAN166" s="988"/>
      <c r="UAO166" s="985"/>
      <c r="UAP166" s="989"/>
      <c r="UAQ166" s="978"/>
      <c r="UAR166" s="980"/>
      <c r="UAS166" s="981"/>
      <c r="UAT166" s="982"/>
      <c r="UAU166" s="983"/>
      <c r="UAV166" s="984"/>
      <c r="UAW166" s="983"/>
      <c r="UAX166" s="984"/>
      <c r="UAY166" s="985"/>
      <c r="UAZ166" s="986"/>
      <c r="UBA166" s="983"/>
      <c r="UBB166" s="981"/>
      <c r="UBC166" s="985"/>
      <c r="UBD166" s="986"/>
      <c r="UBE166" s="987"/>
      <c r="UBF166" s="988"/>
      <c r="UBG166" s="985"/>
      <c r="UBH166" s="989"/>
      <c r="UBI166" s="978"/>
      <c r="UBJ166" s="980"/>
      <c r="UBK166" s="981"/>
      <c r="UBL166" s="982"/>
      <c r="UBM166" s="983"/>
      <c r="UBN166" s="984"/>
      <c r="UBO166" s="983"/>
      <c r="UBP166" s="984"/>
      <c r="UBQ166" s="985"/>
      <c r="UBR166" s="986"/>
      <c r="UBS166" s="983"/>
      <c r="UBT166" s="981"/>
      <c r="UBU166" s="985"/>
      <c r="UBV166" s="986"/>
      <c r="UBW166" s="987"/>
      <c r="UBX166" s="988"/>
      <c r="UBY166" s="985"/>
      <c r="UBZ166" s="989"/>
      <c r="UCA166" s="978"/>
      <c r="UCB166" s="980"/>
      <c r="UCC166" s="981"/>
      <c r="UCD166" s="982"/>
      <c r="UCE166" s="983"/>
      <c r="UCF166" s="984"/>
      <c r="UCG166" s="983"/>
      <c r="UCH166" s="984"/>
      <c r="UCI166" s="985"/>
      <c r="UCJ166" s="986"/>
      <c r="UCK166" s="983"/>
      <c r="UCL166" s="981"/>
      <c r="UCM166" s="985"/>
      <c r="UCN166" s="986"/>
      <c r="UCO166" s="987"/>
      <c r="UCP166" s="988"/>
      <c r="UCQ166" s="985"/>
      <c r="UCR166" s="989"/>
      <c r="UCS166" s="978"/>
      <c r="UCT166" s="980"/>
      <c r="UCU166" s="981"/>
      <c r="UCV166" s="982"/>
      <c r="UCW166" s="983"/>
      <c r="UCX166" s="984"/>
      <c r="UCY166" s="983"/>
      <c r="UCZ166" s="984"/>
      <c r="UDA166" s="985"/>
      <c r="UDB166" s="986"/>
      <c r="UDC166" s="983"/>
      <c r="UDD166" s="981"/>
      <c r="UDE166" s="985"/>
      <c r="UDF166" s="986"/>
      <c r="UDG166" s="987"/>
      <c r="UDH166" s="988"/>
      <c r="UDI166" s="985"/>
      <c r="UDJ166" s="989"/>
      <c r="UDK166" s="978"/>
      <c r="UDL166" s="980"/>
      <c r="UDM166" s="981"/>
      <c r="UDN166" s="982"/>
      <c r="UDO166" s="983"/>
      <c r="UDP166" s="984"/>
      <c r="UDQ166" s="983"/>
      <c r="UDR166" s="984"/>
      <c r="UDS166" s="985"/>
      <c r="UDT166" s="986"/>
      <c r="UDU166" s="983"/>
      <c r="UDV166" s="981"/>
      <c r="UDW166" s="985"/>
      <c r="UDX166" s="986"/>
      <c r="UDY166" s="987"/>
      <c r="UDZ166" s="988"/>
      <c r="UEA166" s="985"/>
      <c r="UEB166" s="989"/>
      <c r="UEC166" s="978"/>
      <c r="UED166" s="980"/>
      <c r="UEE166" s="981"/>
      <c r="UEF166" s="982"/>
      <c r="UEG166" s="983"/>
      <c r="UEH166" s="984"/>
      <c r="UEI166" s="983"/>
      <c r="UEJ166" s="984"/>
      <c r="UEK166" s="985"/>
      <c r="UEL166" s="986"/>
      <c r="UEM166" s="983"/>
      <c r="UEN166" s="981"/>
      <c r="UEO166" s="985"/>
      <c r="UEP166" s="986"/>
      <c r="UEQ166" s="987"/>
      <c r="UER166" s="988"/>
      <c r="UES166" s="985"/>
      <c r="UET166" s="989"/>
      <c r="UEU166" s="978"/>
      <c r="UEV166" s="980"/>
      <c r="UEW166" s="981"/>
      <c r="UEX166" s="982"/>
      <c r="UEY166" s="983"/>
      <c r="UEZ166" s="984"/>
      <c r="UFA166" s="983"/>
      <c r="UFB166" s="984"/>
      <c r="UFC166" s="985"/>
      <c r="UFD166" s="986"/>
      <c r="UFE166" s="983"/>
      <c r="UFF166" s="981"/>
      <c r="UFG166" s="985"/>
      <c r="UFH166" s="986"/>
      <c r="UFI166" s="987"/>
      <c r="UFJ166" s="988"/>
      <c r="UFK166" s="985"/>
      <c r="UFL166" s="989"/>
      <c r="UFM166" s="978"/>
      <c r="UFN166" s="980"/>
      <c r="UFO166" s="981"/>
      <c r="UFP166" s="982"/>
      <c r="UFQ166" s="983"/>
      <c r="UFR166" s="984"/>
      <c r="UFS166" s="983"/>
      <c r="UFT166" s="984"/>
      <c r="UFU166" s="985"/>
      <c r="UFV166" s="986"/>
      <c r="UFW166" s="983"/>
      <c r="UFX166" s="981"/>
      <c r="UFY166" s="985"/>
      <c r="UFZ166" s="986"/>
      <c r="UGA166" s="987"/>
      <c r="UGB166" s="988"/>
      <c r="UGC166" s="985"/>
      <c r="UGD166" s="989"/>
      <c r="UGE166" s="978"/>
      <c r="UGF166" s="980"/>
      <c r="UGG166" s="981"/>
      <c r="UGH166" s="982"/>
      <c r="UGI166" s="983"/>
      <c r="UGJ166" s="984"/>
      <c r="UGK166" s="983"/>
      <c r="UGL166" s="984"/>
      <c r="UGM166" s="985"/>
      <c r="UGN166" s="986"/>
      <c r="UGO166" s="983"/>
      <c r="UGP166" s="981"/>
      <c r="UGQ166" s="985"/>
      <c r="UGR166" s="986"/>
      <c r="UGS166" s="987"/>
      <c r="UGT166" s="988"/>
      <c r="UGU166" s="985"/>
      <c r="UGV166" s="989"/>
      <c r="UGW166" s="978"/>
      <c r="UGX166" s="980"/>
      <c r="UGY166" s="981"/>
      <c r="UGZ166" s="982"/>
      <c r="UHA166" s="983"/>
      <c r="UHB166" s="984"/>
      <c r="UHC166" s="983"/>
      <c r="UHD166" s="984"/>
      <c r="UHE166" s="985"/>
      <c r="UHF166" s="986"/>
      <c r="UHG166" s="983"/>
      <c r="UHH166" s="981"/>
      <c r="UHI166" s="985"/>
      <c r="UHJ166" s="986"/>
      <c r="UHK166" s="987"/>
      <c r="UHL166" s="988"/>
      <c r="UHM166" s="985"/>
      <c r="UHN166" s="989"/>
      <c r="UHO166" s="978"/>
      <c r="UHP166" s="980"/>
      <c r="UHQ166" s="981"/>
      <c r="UHR166" s="982"/>
      <c r="UHS166" s="983"/>
      <c r="UHT166" s="984"/>
      <c r="UHU166" s="983"/>
      <c r="UHV166" s="984"/>
      <c r="UHW166" s="985"/>
      <c r="UHX166" s="986"/>
      <c r="UHY166" s="983"/>
      <c r="UHZ166" s="981"/>
      <c r="UIA166" s="985"/>
      <c r="UIB166" s="986"/>
      <c r="UIC166" s="987"/>
      <c r="UID166" s="988"/>
      <c r="UIE166" s="985"/>
      <c r="UIF166" s="989"/>
      <c r="UIG166" s="978"/>
      <c r="UIH166" s="980"/>
      <c r="UII166" s="981"/>
      <c r="UIJ166" s="982"/>
      <c r="UIK166" s="983"/>
      <c r="UIL166" s="984"/>
      <c r="UIM166" s="983"/>
      <c r="UIN166" s="984"/>
      <c r="UIO166" s="985"/>
      <c r="UIP166" s="986"/>
      <c r="UIQ166" s="983"/>
      <c r="UIR166" s="981"/>
      <c r="UIS166" s="985"/>
      <c r="UIT166" s="986"/>
      <c r="UIU166" s="987"/>
      <c r="UIV166" s="988"/>
      <c r="UIW166" s="985"/>
      <c r="UIX166" s="989"/>
      <c r="UIY166" s="978"/>
      <c r="UIZ166" s="980"/>
      <c r="UJA166" s="981"/>
      <c r="UJB166" s="982"/>
      <c r="UJC166" s="983"/>
      <c r="UJD166" s="984"/>
      <c r="UJE166" s="983"/>
      <c r="UJF166" s="984"/>
      <c r="UJG166" s="985"/>
      <c r="UJH166" s="986"/>
      <c r="UJI166" s="983"/>
      <c r="UJJ166" s="981"/>
      <c r="UJK166" s="985"/>
      <c r="UJL166" s="986"/>
      <c r="UJM166" s="987"/>
      <c r="UJN166" s="988"/>
      <c r="UJO166" s="985"/>
      <c r="UJP166" s="989"/>
      <c r="UJQ166" s="978"/>
      <c r="UJR166" s="980"/>
      <c r="UJS166" s="981"/>
      <c r="UJT166" s="982"/>
      <c r="UJU166" s="983"/>
      <c r="UJV166" s="984"/>
      <c r="UJW166" s="983"/>
      <c r="UJX166" s="984"/>
      <c r="UJY166" s="985"/>
      <c r="UJZ166" s="986"/>
      <c r="UKA166" s="983"/>
      <c r="UKB166" s="981"/>
      <c r="UKC166" s="985"/>
      <c r="UKD166" s="986"/>
      <c r="UKE166" s="987"/>
      <c r="UKF166" s="988"/>
      <c r="UKG166" s="985"/>
      <c r="UKH166" s="989"/>
      <c r="UKI166" s="978"/>
      <c r="UKJ166" s="980"/>
      <c r="UKK166" s="981"/>
      <c r="UKL166" s="982"/>
      <c r="UKM166" s="983"/>
      <c r="UKN166" s="984"/>
      <c r="UKO166" s="983"/>
      <c r="UKP166" s="984"/>
      <c r="UKQ166" s="985"/>
      <c r="UKR166" s="986"/>
      <c r="UKS166" s="983"/>
      <c r="UKT166" s="981"/>
      <c r="UKU166" s="985"/>
      <c r="UKV166" s="986"/>
      <c r="UKW166" s="987"/>
      <c r="UKX166" s="988"/>
      <c r="UKY166" s="985"/>
      <c r="UKZ166" s="989"/>
      <c r="ULA166" s="978"/>
      <c r="ULB166" s="980"/>
      <c r="ULC166" s="981"/>
      <c r="ULD166" s="982"/>
      <c r="ULE166" s="983"/>
      <c r="ULF166" s="984"/>
      <c r="ULG166" s="983"/>
      <c r="ULH166" s="984"/>
      <c r="ULI166" s="985"/>
      <c r="ULJ166" s="986"/>
      <c r="ULK166" s="983"/>
      <c r="ULL166" s="981"/>
      <c r="ULM166" s="985"/>
      <c r="ULN166" s="986"/>
      <c r="ULO166" s="987"/>
      <c r="ULP166" s="988"/>
      <c r="ULQ166" s="985"/>
      <c r="ULR166" s="989"/>
      <c r="ULS166" s="978"/>
      <c r="ULT166" s="980"/>
      <c r="ULU166" s="981"/>
      <c r="ULV166" s="982"/>
      <c r="ULW166" s="983"/>
      <c r="ULX166" s="984"/>
      <c r="ULY166" s="983"/>
      <c r="ULZ166" s="984"/>
      <c r="UMA166" s="985"/>
      <c r="UMB166" s="986"/>
      <c r="UMC166" s="983"/>
      <c r="UMD166" s="981"/>
      <c r="UME166" s="985"/>
      <c r="UMF166" s="986"/>
      <c r="UMG166" s="987"/>
      <c r="UMH166" s="988"/>
      <c r="UMI166" s="985"/>
      <c r="UMJ166" s="989"/>
      <c r="UMK166" s="978"/>
      <c r="UML166" s="980"/>
      <c r="UMM166" s="981"/>
      <c r="UMN166" s="982"/>
      <c r="UMO166" s="983"/>
      <c r="UMP166" s="984"/>
      <c r="UMQ166" s="983"/>
      <c r="UMR166" s="984"/>
      <c r="UMS166" s="985"/>
      <c r="UMT166" s="986"/>
      <c r="UMU166" s="983"/>
      <c r="UMV166" s="981"/>
      <c r="UMW166" s="985"/>
      <c r="UMX166" s="986"/>
      <c r="UMY166" s="987"/>
      <c r="UMZ166" s="988"/>
      <c r="UNA166" s="985"/>
      <c r="UNB166" s="989"/>
      <c r="UNC166" s="978"/>
      <c r="UND166" s="980"/>
      <c r="UNE166" s="981"/>
      <c r="UNF166" s="982"/>
      <c r="UNG166" s="983"/>
      <c r="UNH166" s="984"/>
      <c r="UNI166" s="983"/>
      <c r="UNJ166" s="984"/>
      <c r="UNK166" s="985"/>
      <c r="UNL166" s="986"/>
      <c r="UNM166" s="983"/>
      <c r="UNN166" s="981"/>
      <c r="UNO166" s="985"/>
      <c r="UNP166" s="986"/>
      <c r="UNQ166" s="987"/>
      <c r="UNR166" s="988"/>
      <c r="UNS166" s="985"/>
      <c r="UNT166" s="989"/>
      <c r="UNU166" s="978"/>
      <c r="UNV166" s="980"/>
      <c r="UNW166" s="981"/>
      <c r="UNX166" s="982"/>
      <c r="UNY166" s="983"/>
      <c r="UNZ166" s="984"/>
      <c r="UOA166" s="983"/>
      <c r="UOB166" s="984"/>
      <c r="UOC166" s="985"/>
      <c r="UOD166" s="986"/>
      <c r="UOE166" s="983"/>
      <c r="UOF166" s="981"/>
      <c r="UOG166" s="985"/>
      <c r="UOH166" s="986"/>
      <c r="UOI166" s="987"/>
      <c r="UOJ166" s="988"/>
      <c r="UOK166" s="985"/>
      <c r="UOL166" s="989"/>
      <c r="UOM166" s="978"/>
      <c r="UON166" s="980"/>
      <c r="UOO166" s="981"/>
      <c r="UOP166" s="982"/>
      <c r="UOQ166" s="983"/>
      <c r="UOR166" s="984"/>
      <c r="UOS166" s="983"/>
      <c r="UOT166" s="984"/>
      <c r="UOU166" s="985"/>
      <c r="UOV166" s="986"/>
      <c r="UOW166" s="983"/>
      <c r="UOX166" s="981"/>
      <c r="UOY166" s="985"/>
      <c r="UOZ166" s="986"/>
      <c r="UPA166" s="987"/>
      <c r="UPB166" s="988"/>
      <c r="UPC166" s="985"/>
      <c r="UPD166" s="989"/>
      <c r="UPE166" s="978"/>
      <c r="UPF166" s="980"/>
      <c r="UPG166" s="981"/>
      <c r="UPH166" s="982"/>
      <c r="UPI166" s="983"/>
      <c r="UPJ166" s="984"/>
      <c r="UPK166" s="983"/>
      <c r="UPL166" s="984"/>
      <c r="UPM166" s="985"/>
      <c r="UPN166" s="986"/>
      <c r="UPO166" s="983"/>
      <c r="UPP166" s="981"/>
      <c r="UPQ166" s="985"/>
      <c r="UPR166" s="986"/>
      <c r="UPS166" s="987"/>
      <c r="UPT166" s="988"/>
      <c r="UPU166" s="985"/>
      <c r="UPV166" s="989"/>
      <c r="UPW166" s="978"/>
      <c r="UPX166" s="980"/>
      <c r="UPY166" s="981"/>
      <c r="UPZ166" s="982"/>
      <c r="UQA166" s="983"/>
      <c r="UQB166" s="984"/>
      <c r="UQC166" s="983"/>
      <c r="UQD166" s="984"/>
      <c r="UQE166" s="985"/>
      <c r="UQF166" s="986"/>
      <c r="UQG166" s="983"/>
      <c r="UQH166" s="981"/>
      <c r="UQI166" s="985"/>
      <c r="UQJ166" s="986"/>
      <c r="UQK166" s="987"/>
      <c r="UQL166" s="988"/>
      <c r="UQM166" s="985"/>
      <c r="UQN166" s="989"/>
      <c r="UQO166" s="978"/>
      <c r="UQP166" s="980"/>
      <c r="UQQ166" s="981"/>
      <c r="UQR166" s="982"/>
      <c r="UQS166" s="983"/>
      <c r="UQT166" s="984"/>
      <c r="UQU166" s="983"/>
      <c r="UQV166" s="984"/>
      <c r="UQW166" s="985"/>
      <c r="UQX166" s="986"/>
      <c r="UQY166" s="983"/>
      <c r="UQZ166" s="981"/>
      <c r="URA166" s="985"/>
      <c r="URB166" s="986"/>
      <c r="URC166" s="987"/>
      <c r="URD166" s="988"/>
      <c r="URE166" s="985"/>
      <c r="URF166" s="989"/>
      <c r="URG166" s="978"/>
      <c r="URH166" s="980"/>
      <c r="URI166" s="981"/>
      <c r="URJ166" s="982"/>
      <c r="URK166" s="983"/>
      <c r="URL166" s="984"/>
      <c r="URM166" s="983"/>
      <c r="URN166" s="984"/>
      <c r="URO166" s="985"/>
      <c r="URP166" s="986"/>
      <c r="URQ166" s="983"/>
      <c r="URR166" s="981"/>
      <c r="URS166" s="985"/>
      <c r="URT166" s="986"/>
      <c r="URU166" s="987"/>
      <c r="URV166" s="988"/>
      <c r="URW166" s="985"/>
      <c r="URX166" s="989"/>
      <c r="URY166" s="978"/>
      <c r="URZ166" s="980"/>
      <c r="USA166" s="981"/>
      <c r="USB166" s="982"/>
      <c r="USC166" s="983"/>
      <c r="USD166" s="984"/>
      <c r="USE166" s="983"/>
      <c r="USF166" s="984"/>
      <c r="USG166" s="985"/>
      <c r="USH166" s="986"/>
      <c r="USI166" s="983"/>
      <c r="USJ166" s="981"/>
      <c r="USK166" s="985"/>
      <c r="USL166" s="986"/>
      <c r="USM166" s="987"/>
      <c r="USN166" s="988"/>
      <c r="USO166" s="985"/>
      <c r="USP166" s="989"/>
      <c r="USQ166" s="978"/>
      <c r="USR166" s="980"/>
      <c r="USS166" s="981"/>
      <c r="UST166" s="982"/>
      <c r="USU166" s="983"/>
      <c r="USV166" s="984"/>
      <c r="USW166" s="983"/>
      <c r="USX166" s="984"/>
      <c r="USY166" s="985"/>
      <c r="USZ166" s="986"/>
      <c r="UTA166" s="983"/>
      <c r="UTB166" s="981"/>
      <c r="UTC166" s="985"/>
      <c r="UTD166" s="986"/>
      <c r="UTE166" s="987"/>
      <c r="UTF166" s="988"/>
      <c r="UTG166" s="985"/>
      <c r="UTH166" s="989"/>
      <c r="UTI166" s="978"/>
      <c r="UTJ166" s="980"/>
      <c r="UTK166" s="981"/>
      <c r="UTL166" s="982"/>
      <c r="UTM166" s="983"/>
      <c r="UTN166" s="984"/>
      <c r="UTO166" s="983"/>
      <c r="UTP166" s="984"/>
      <c r="UTQ166" s="985"/>
      <c r="UTR166" s="986"/>
      <c r="UTS166" s="983"/>
      <c r="UTT166" s="981"/>
      <c r="UTU166" s="985"/>
      <c r="UTV166" s="986"/>
      <c r="UTW166" s="987"/>
      <c r="UTX166" s="988"/>
      <c r="UTY166" s="985"/>
      <c r="UTZ166" s="989"/>
      <c r="UUA166" s="978"/>
      <c r="UUB166" s="980"/>
      <c r="UUC166" s="981"/>
      <c r="UUD166" s="982"/>
      <c r="UUE166" s="983"/>
      <c r="UUF166" s="984"/>
      <c r="UUG166" s="983"/>
      <c r="UUH166" s="984"/>
      <c r="UUI166" s="985"/>
      <c r="UUJ166" s="986"/>
      <c r="UUK166" s="983"/>
      <c r="UUL166" s="981"/>
      <c r="UUM166" s="985"/>
      <c r="UUN166" s="986"/>
      <c r="UUO166" s="987"/>
      <c r="UUP166" s="988"/>
      <c r="UUQ166" s="985"/>
      <c r="UUR166" s="989"/>
      <c r="UUS166" s="978"/>
      <c r="UUT166" s="980"/>
      <c r="UUU166" s="981"/>
      <c r="UUV166" s="982"/>
      <c r="UUW166" s="983"/>
      <c r="UUX166" s="984"/>
      <c r="UUY166" s="983"/>
      <c r="UUZ166" s="984"/>
      <c r="UVA166" s="985"/>
      <c r="UVB166" s="986"/>
      <c r="UVC166" s="983"/>
      <c r="UVD166" s="981"/>
      <c r="UVE166" s="985"/>
      <c r="UVF166" s="986"/>
      <c r="UVG166" s="987"/>
      <c r="UVH166" s="988"/>
      <c r="UVI166" s="985"/>
      <c r="UVJ166" s="989"/>
      <c r="UVK166" s="978"/>
      <c r="UVL166" s="980"/>
      <c r="UVM166" s="981"/>
      <c r="UVN166" s="982"/>
      <c r="UVO166" s="983"/>
      <c r="UVP166" s="984"/>
      <c r="UVQ166" s="983"/>
      <c r="UVR166" s="984"/>
      <c r="UVS166" s="985"/>
      <c r="UVT166" s="986"/>
      <c r="UVU166" s="983"/>
      <c r="UVV166" s="981"/>
      <c r="UVW166" s="985"/>
      <c r="UVX166" s="986"/>
      <c r="UVY166" s="987"/>
      <c r="UVZ166" s="988"/>
      <c r="UWA166" s="985"/>
      <c r="UWB166" s="989"/>
      <c r="UWC166" s="978"/>
      <c r="UWD166" s="980"/>
      <c r="UWE166" s="981"/>
      <c r="UWF166" s="982"/>
      <c r="UWG166" s="983"/>
      <c r="UWH166" s="984"/>
      <c r="UWI166" s="983"/>
      <c r="UWJ166" s="984"/>
      <c r="UWK166" s="985"/>
      <c r="UWL166" s="986"/>
      <c r="UWM166" s="983"/>
      <c r="UWN166" s="981"/>
      <c r="UWO166" s="985"/>
      <c r="UWP166" s="986"/>
      <c r="UWQ166" s="987"/>
      <c r="UWR166" s="988"/>
      <c r="UWS166" s="985"/>
      <c r="UWT166" s="989"/>
      <c r="UWU166" s="978"/>
      <c r="UWV166" s="980"/>
      <c r="UWW166" s="981"/>
      <c r="UWX166" s="982"/>
      <c r="UWY166" s="983"/>
      <c r="UWZ166" s="984"/>
      <c r="UXA166" s="983"/>
      <c r="UXB166" s="984"/>
      <c r="UXC166" s="985"/>
      <c r="UXD166" s="986"/>
      <c r="UXE166" s="983"/>
      <c r="UXF166" s="981"/>
      <c r="UXG166" s="985"/>
      <c r="UXH166" s="986"/>
      <c r="UXI166" s="987"/>
      <c r="UXJ166" s="988"/>
      <c r="UXK166" s="985"/>
      <c r="UXL166" s="989"/>
      <c r="UXM166" s="978"/>
      <c r="UXN166" s="980"/>
      <c r="UXO166" s="981"/>
      <c r="UXP166" s="982"/>
      <c r="UXQ166" s="983"/>
      <c r="UXR166" s="984"/>
      <c r="UXS166" s="983"/>
      <c r="UXT166" s="984"/>
      <c r="UXU166" s="985"/>
      <c r="UXV166" s="986"/>
      <c r="UXW166" s="983"/>
      <c r="UXX166" s="981"/>
      <c r="UXY166" s="985"/>
      <c r="UXZ166" s="986"/>
      <c r="UYA166" s="987"/>
      <c r="UYB166" s="988"/>
      <c r="UYC166" s="985"/>
      <c r="UYD166" s="989"/>
      <c r="UYE166" s="978"/>
      <c r="UYF166" s="980"/>
      <c r="UYG166" s="981"/>
      <c r="UYH166" s="982"/>
      <c r="UYI166" s="983"/>
      <c r="UYJ166" s="984"/>
      <c r="UYK166" s="983"/>
      <c r="UYL166" s="984"/>
      <c r="UYM166" s="985"/>
      <c r="UYN166" s="986"/>
      <c r="UYO166" s="983"/>
      <c r="UYP166" s="981"/>
      <c r="UYQ166" s="985"/>
      <c r="UYR166" s="986"/>
      <c r="UYS166" s="987"/>
      <c r="UYT166" s="988"/>
      <c r="UYU166" s="985"/>
      <c r="UYV166" s="989"/>
      <c r="UYW166" s="978"/>
      <c r="UYX166" s="980"/>
      <c r="UYY166" s="981"/>
      <c r="UYZ166" s="982"/>
      <c r="UZA166" s="983"/>
      <c r="UZB166" s="984"/>
      <c r="UZC166" s="983"/>
      <c r="UZD166" s="984"/>
      <c r="UZE166" s="985"/>
      <c r="UZF166" s="986"/>
      <c r="UZG166" s="983"/>
      <c r="UZH166" s="981"/>
      <c r="UZI166" s="985"/>
      <c r="UZJ166" s="986"/>
      <c r="UZK166" s="987"/>
      <c r="UZL166" s="988"/>
      <c r="UZM166" s="985"/>
      <c r="UZN166" s="989"/>
      <c r="UZO166" s="978"/>
      <c r="UZP166" s="980"/>
      <c r="UZQ166" s="981"/>
      <c r="UZR166" s="982"/>
      <c r="UZS166" s="983"/>
      <c r="UZT166" s="984"/>
      <c r="UZU166" s="983"/>
      <c r="UZV166" s="984"/>
      <c r="UZW166" s="985"/>
      <c r="UZX166" s="986"/>
      <c r="UZY166" s="983"/>
      <c r="UZZ166" s="981"/>
      <c r="VAA166" s="985"/>
      <c r="VAB166" s="986"/>
      <c r="VAC166" s="987"/>
      <c r="VAD166" s="988"/>
      <c r="VAE166" s="985"/>
      <c r="VAF166" s="989"/>
      <c r="VAG166" s="978"/>
      <c r="VAH166" s="980"/>
      <c r="VAI166" s="981"/>
      <c r="VAJ166" s="982"/>
      <c r="VAK166" s="983"/>
      <c r="VAL166" s="984"/>
      <c r="VAM166" s="983"/>
      <c r="VAN166" s="984"/>
      <c r="VAO166" s="985"/>
      <c r="VAP166" s="986"/>
      <c r="VAQ166" s="983"/>
      <c r="VAR166" s="981"/>
      <c r="VAS166" s="985"/>
      <c r="VAT166" s="986"/>
      <c r="VAU166" s="987"/>
      <c r="VAV166" s="988"/>
      <c r="VAW166" s="985"/>
      <c r="VAX166" s="989"/>
      <c r="VAY166" s="978"/>
      <c r="VAZ166" s="980"/>
      <c r="VBA166" s="981"/>
      <c r="VBB166" s="982"/>
      <c r="VBC166" s="983"/>
      <c r="VBD166" s="984"/>
      <c r="VBE166" s="983"/>
      <c r="VBF166" s="984"/>
      <c r="VBG166" s="985"/>
      <c r="VBH166" s="986"/>
      <c r="VBI166" s="983"/>
      <c r="VBJ166" s="981"/>
      <c r="VBK166" s="985"/>
      <c r="VBL166" s="986"/>
      <c r="VBM166" s="987"/>
      <c r="VBN166" s="988"/>
      <c r="VBO166" s="985"/>
      <c r="VBP166" s="989"/>
      <c r="VBQ166" s="978"/>
      <c r="VBR166" s="980"/>
      <c r="VBS166" s="981"/>
      <c r="VBT166" s="982"/>
      <c r="VBU166" s="983"/>
      <c r="VBV166" s="984"/>
      <c r="VBW166" s="983"/>
      <c r="VBX166" s="984"/>
      <c r="VBY166" s="985"/>
      <c r="VBZ166" s="986"/>
      <c r="VCA166" s="983"/>
      <c r="VCB166" s="981"/>
      <c r="VCC166" s="985"/>
      <c r="VCD166" s="986"/>
      <c r="VCE166" s="987"/>
      <c r="VCF166" s="988"/>
      <c r="VCG166" s="985"/>
      <c r="VCH166" s="989"/>
      <c r="VCI166" s="978"/>
      <c r="VCJ166" s="980"/>
      <c r="VCK166" s="981"/>
      <c r="VCL166" s="982"/>
      <c r="VCM166" s="983"/>
      <c r="VCN166" s="984"/>
      <c r="VCO166" s="983"/>
      <c r="VCP166" s="984"/>
      <c r="VCQ166" s="985"/>
      <c r="VCR166" s="986"/>
      <c r="VCS166" s="983"/>
      <c r="VCT166" s="981"/>
      <c r="VCU166" s="985"/>
      <c r="VCV166" s="986"/>
      <c r="VCW166" s="987"/>
      <c r="VCX166" s="988"/>
      <c r="VCY166" s="985"/>
      <c r="VCZ166" s="989"/>
      <c r="VDA166" s="978"/>
      <c r="VDB166" s="980"/>
      <c r="VDC166" s="981"/>
      <c r="VDD166" s="982"/>
      <c r="VDE166" s="983"/>
      <c r="VDF166" s="984"/>
      <c r="VDG166" s="983"/>
      <c r="VDH166" s="984"/>
      <c r="VDI166" s="985"/>
      <c r="VDJ166" s="986"/>
      <c r="VDK166" s="983"/>
      <c r="VDL166" s="981"/>
      <c r="VDM166" s="985"/>
      <c r="VDN166" s="986"/>
      <c r="VDO166" s="987"/>
      <c r="VDP166" s="988"/>
      <c r="VDQ166" s="985"/>
      <c r="VDR166" s="989"/>
      <c r="VDS166" s="978"/>
      <c r="VDT166" s="980"/>
      <c r="VDU166" s="981"/>
      <c r="VDV166" s="982"/>
      <c r="VDW166" s="983"/>
      <c r="VDX166" s="984"/>
      <c r="VDY166" s="983"/>
      <c r="VDZ166" s="984"/>
      <c r="VEA166" s="985"/>
      <c r="VEB166" s="986"/>
      <c r="VEC166" s="983"/>
      <c r="VED166" s="981"/>
      <c r="VEE166" s="985"/>
      <c r="VEF166" s="986"/>
      <c r="VEG166" s="987"/>
      <c r="VEH166" s="988"/>
      <c r="VEI166" s="985"/>
      <c r="VEJ166" s="989"/>
      <c r="VEK166" s="978"/>
      <c r="VEL166" s="980"/>
      <c r="VEM166" s="981"/>
      <c r="VEN166" s="982"/>
      <c r="VEO166" s="983"/>
      <c r="VEP166" s="984"/>
      <c r="VEQ166" s="983"/>
      <c r="VER166" s="984"/>
      <c r="VES166" s="985"/>
      <c r="VET166" s="986"/>
      <c r="VEU166" s="983"/>
      <c r="VEV166" s="981"/>
      <c r="VEW166" s="985"/>
      <c r="VEX166" s="986"/>
      <c r="VEY166" s="987"/>
      <c r="VEZ166" s="988"/>
      <c r="VFA166" s="985"/>
      <c r="VFB166" s="989"/>
      <c r="VFC166" s="978"/>
      <c r="VFD166" s="980"/>
      <c r="VFE166" s="981"/>
      <c r="VFF166" s="982"/>
      <c r="VFG166" s="983"/>
      <c r="VFH166" s="984"/>
      <c r="VFI166" s="983"/>
      <c r="VFJ166" s="984"/>
      <c r="VFK166" s="985"/>
      <c r="VFL166" s="986"/>
      <c r="VFM166" s="983"/>
      <c r="VFN166" s="981"/>
      <c r="VFO166" s="985"/>
      <c r="VFP166" s="986"/>
      <c r="VFQ166" s="987"/>
      <c r="VFR166" s="988"/>
      <c r="VFS166" s="985"/>
      <c r="VFT166" s="989"/>
      <c r="VFU166" s="978"/>
      <c r="VFV166" s="980"/>
      <c r="VFW166" s="981"/>
      <c r="VFX166" s="982"/>
      <c r="VFY166" s="983"/>
      <c r="VFZ166" s="984"/>
      <c r="VGA166" s="983"/>
      <c r="VGB166" s="984"/>
      <c r="VGC166" s="985"/>
      <c r="VGD166" s="986"/>
      <c r="VGE166" s="983"/>
      <c r="VGF166" s="981"/>
      <c r="VGG166" s="985"/>
      <c r="VGH166" s="986"/>
      <c r="VGI166" s="987"/>
      <c r="VGJ166" s="988"/>
      <c r="VGK166" s="985"/>
      <c r="VGL166" s="989"/>
      <c r="VGM166" s="978"/>
      <c r="VGN166" s="980"/>
      <c r="VGO166" s="981"/>
      <c r="VGP166" s="982"/>
      <c r="VGQ166" s="983"/>
      <c r="VGR166" s="984"/>
      <c r="VGS166" s="983"/>
      <c r="VGT166" s="984"/>
      <c r="VGU166" s="985"/>
      <c r="VGV166" s="986"/>
      <c r="VGW166" s="983"/>
      <c r="VGX166" s="981"/>
      <c r="VGY166" s="985"/>
      <c r="VGZ166" s="986"/>
      <c r="VHA166" s="987"/>
      <c r="VHB166" s="988"/>
      <c r="VHC166" s="985"/>
      <c r="VHD166" s="989"/>
      <c r="VHE166" s="978"/>
      <c r="VHF166" s="980"/>
      <c r="VHG166" s="981"/>
      <c r="VHH166" s="982"/>
      <c r="VHI166" s="983"/>
      <c r="VHJ166" s="984"/>
      <c r="VHK166" s="983"/>
      <c r="VHL166" s="984"/>
      <c r="VHM166" s="985"/>
      <c r="VHN166" s="986"/>
      <c r="VHO166" s="983"/>
      <c r="VHP166" s="981"/>
      <c r="VHQ166" s="985"/>
      <c r="VHR166" s="986"/>
      <c r="VHS166" s="987"/>
      <c r="VHT166" s="988"/>
      <c r="VHU166" s="985"/>
      <c r="VHV166" s="989"/>
      <c r="VHW166" s="978"/>
      <c r="VHX166" s="980"/>
      <c r="VHY166" s="981"/>
      <c r="VHZ166" s="982"/>
      <c r="VIA166" s="983"/>
      <c r="VIB166" s="984"/>
      <c r="VIC166" s="983"/>
      <c r="VID166" s="984"/>
      <c r="VIE166" s="985"/>
      <c r="VIF166" s="986"/>
      <c r="VIG166" s="983"/>
      <c r="VIH166" s="981"/>
      <c r="VII166" s="985"/>
      <c r="VIJ166" s="986"/>
      <c r="VIK166" s="987"/>
      <c r="VIL166" s="988"/>
      <c r="VIM166" s="985"/>
      <c r="VIN166" s="989"/>
      <c r="VIO166" s="978"/>
      <c r="VIP166" s="980"/>
      <c r="VIQ166" s="981"/>
      <c r="VIR166" s="982"/>
      <c r="VIS166" s="983"/>
      <c r="VIT166" s="984"/>
      <c r="VIU166" s="983"/>
      <c r="VIV166" s="984"/>
      <c r="VIW166" s="985"/>
      <c r="VIX166" s="986"/>
      <c r="VIY166" s="983"/>
      <c r="VIZ166" s="981"/>
      <c r="VJA166" s="985"/>
      <c r="VJB166" s="986"/>
      <c r="VJC166" s="987"/>
      <c r="VJD166" s="988"/>
      <c r="VJE166" s="985"/>
      <c r="VJF166" s="989"/>
      <c r="VJG166" s="978"/>
      <c r="VJH166" s="980"/>
      <c r="VJI166" s="981"/>
      <c r="VJJ166" s="982"/>
      <c r="VJK166" s="983"/>
      <c r="VJL166" s="984"/>
      <c r="VJM166" s="983"/>
      <c r="VJN166" s="984"/>
      <c r="VJO166" s="985"/>
      <c r="VJP166" s="986"/>
      <c r="VJQ166" s="983"/>
      <c r="VJR166" s="981"/>
      <c r="VJS166" s="985"/>
      <c r="VJT166" s="986"/>
      <c r="VJU166" s="987"/>
      <c r="VJV166" s="988"/>
      <c r="VJW166" s="985"/>
      <c r="VJX166" s="989"/>
      <c r="VJY166" s="978"/>
      <c r="VJZ166" s="980"/>
      <c r="VKA166" s="981"/>
      <c r="VKB166" s="982"/>
      <c r="VKC166" s="983"/>
      <c r="VKD166" s="984"/>
      <c r="VKE166" s="983"/>
      <c r="VKF166" s="984"/>
      <c r="VKG166" s="985"/>
      <c r="VKH166" s="986"/>
      <c r="VKI166" s="983"/>
      <c r="VKJ166" s="981"/>
      <c r="VKK166" s="985"/>
      <c r="VKL166" s="986"/>
      <c r="VKM166" s="987"/>
      <c r="VKN166" s="988"/>
      <c r="VKO166" s="985"/>
      <c r="VKP166" s="989"/>
      <c r="VKQ166" s="978"/>
      <c r="VKR166" s="980"/>
      <c r="VKS166" s="981"/>
      <c r="VKT166" s="982"/>
      <c r="VKU166" s="983"/>
      <c r="VKV166" s="984"/>
      <c r="VKW166" s="983"/>
      <c r="VKX166" s="984"/>
      <c r="VKY166" s="985"/>
      <c r="VKZ166" s="986"/>
      <c r="VLA166" s="983"/>
      <c r="VLB166" s="981"/>
      <c r="VLC166" s="985"/>
      <c r="VLD166" s="986"/>
      <c r="VLE166" s="987"/>
      <c r="VLF166" s="988"/>
      <c r="VLG166" s="985"/>
      <c r="VLH166" s="989"/>
      <c r="VLI166" s="978"/>
      <c r="VLJ166" s="980"/>
      <c r="VLK166" s="981"/>
      <c r="VLL166" s="982"/>
      <c r="VLM166" s="983"/>
      <c r="VLN166" s="984"/>
      <c r="VLO166" s="983"/>
      <c r="VLP166" s="984"/>
      <c r="VLQ166" s="985"/>
      <c r="VLR166" s="986"/>
      <c r="VLS166" s="983"/>
      <c r="VLT166" s="981"/>
      <c r="VLU166" s="985"/>
      <c r="VLV166" s="986"/>
      <c r="VLW166" s="987"/>
      <c r="VLX166" s="988"/>
      <c r="VLY166" s="985"/>
      <c r="VLZ166" s="989"/>
      <c r="VMA166" s="978"/>
      <c r="VMB166" s="980"/>
      <c r="VMC166" s="981"/>
      <c r="VMD166" s="982"/>
      <c r="VME166" s="983"/>
      <c r="VMF166" s="984"/>
      <c r="VMG166" s="983"/>
      <c r="VMH166" s="984"/>
      <c r="VMI166" s="985"/>
      <c r="VMJ166" s="986"/>
      <c r="VMK166" s="983"/>
      <c r="VML166" s="981"/>
      <c r="VMM166" s="985"/>
      <c r="VMN166" s="986"/>
      <c r="VMO166" s="987"/>
      <c r="VMP166" s="988"/>
      <c r="VMQ166" s="985"/>
      <c r="VMR166" s="989"/>
      <c r="VMS166" s="978"/>
      <c r="VMT166" s="980"/>
      <c r="VMU166" s="981"/>
      <c r="VMV166" s="982"/>
      <c r="VMW166" s="983"/>
      <c r="VMX166" s="984"/>
      <c r="VMY166" s="983"/>
      <c r="VMZ166" s="984"/>
      <c r="VNA166" s="985"/>
      <c r="VNB166" s="986"/>
      <c r="VNC166" s="983"/>
      <c r="VND166" s="981"/>
      <c r="VNE166" s="985"/>
      <c r="VNF166" s="986"/>
      <c r="VNG166" s="987"/>
      <c r="VNH166" s="988"/>
      <c r="VNI166" s="985"/>
      <c r="VNJ166" s="989"/>
      <c r="VNK166" s="978"/>
      <c r="VNL166" s="980"/>
      <c r="VNM166" s="981"/>
      <c r="VNN166" s="982"/>
      <c r="VNO166" s="983"/>
      <c r="VNP166" s="984"/>
      <c r="VNQ166" s="983"/>
      <c r="VNR166" s="984"/>
      <c r="VNS166" s="985"/>
      <c r="VNT166" s="986"/>
      <c r="VNU166" s="983"/>
      <c r="VNV166" s="981"/>
      <c r="VNW166" s="985"/>
      <c r="VNX166" s="986"/>
      <c r="VNY166" s="987"/>
      <c r="VNZ166" s="988"/>
      <c r="VOA166" s="985"/>
      <c r="VOB166" s="989"/>
      <c r="VOC166" s="978"/>
      <c r="VOD166" s="980"/>
      <c r="VOE166" s="981"/>
      <c r="VOF166" s="982"/>
      <c r="VOG166" s="983"/>
      <c r="VOH166" s="984"/>
      <c r="VOI166" s="983"/>
      <c r="VOJ166" s="984"/>
      <c r="VOK166" s="985"/>
      <c r="VOL166" s="986"/>
      <c r="VOM166" s="983"/>
      <c r="VON166" s="981"/>
      <c r="VOO166" s="985"/>
      <c r="VOP166" s="986"/>
      <c r="VOQ166" s="987"/>
      <c r="VOR166" s="988"/>
      <c r="VOS166" s="985"/>
      <c r="VOT166" s="989"/>
      <c r="VOU166" s="978"/>
      <c r="VOV166" s="980"/>
      <c r="VOW166" s="981"/>
      <c r="VOX166" s="982"/>
      <c r="VOY166" s="983"/>
      <c r="VOZ166" s="984"/>
      <c r="VPA166" s="983"/>
      <c r="VPB166" s="984"/>
      <c r="VPC166" s="985"/>
      <c r="VPD166" s="986"/>
      <c r="VPE166" s="983"/>
      <c r="VPF166" s="981"/>
      <c r="VPG166" s="985"/>
      <c r="VPH166" s="986"/>
      <c r="VPI166" s="987"/>
      <c r="VPJ166" s="988"/>
      <c r="VPK166" s="985"/>
      <c r="VPL166" s="989"/>
      <c r="VPM166" s="978"/>
      <c r="VPN166" s="980"/>
      <c r="VPO166" s="981"/>
      <c r="VPP166" s="982"/>
      <c r="VPQ166" s="983"/>
      <c r="VPR166" s="984"/>
      <c r="VPS166" s="983"/>
      <c r="VPT166" s="984"/>
      <c r="VPU166" s="985"/>
      <c r="VPV166" s="986"/>
      <c r="VPW166" s="983"/>
      <c r="VPX166" s="981"/>
      <c r="VPY166" s="985"/>
      <c r="VPZ166" s="986"/>
      <c r="VQA166" s="987"/>
      <c r="VQB166" s="988"/>
      <c r="VQC166" s="985"/>
      <c r="VQD166" s="989"/>
      <c r="VQE166" s="978"/>
      <c r="VQF166" s="980"/>
      <c r="VQG166" s="981"/>
      <c r="VQH166" s="982"/>
      <c r="VQI166" s="983"/>
      <c r="VQJ166" s="984"/>
      <c r="VQK166" s="983"/>
      <c r="VQL166" s="984"/>
      <c r="VQM166" s="985"/>
      <c r="VQN166" s="986"/>
      <c r="VQO166" s="983"/>
      <c r="VQP166" s="981"/>
      <c r="VQQ166" s="985"/>
      <c r="VQR166" s="986"/>
      <c r="VQS166" s="987"/>
      <c r="VQT166" s="988"/>
      <c r="VQU166" s="985"/>
      <c r="VQV166" s="989"/>
      <c r="VQW166" s="978"/>
      <c r="VQX166" s="980"/>
      <c r="VQY166" s="981"/>
      <c r="VQZ166" s="982"/>
      <c r="VRA166" s="983"/>
      <c r="VRB166" s="984"/>
      <c r="VRC166" s="983"/>
      <c r="VRD166" s="984"/>
      <c r="VRE166" s="985"/>
      <c r="VRF166" s="986"/>
      <c r="VRG166" s="983"/>
      <c r="VRH166" s="981"/>
      <c r="VRI166" s="985"/>
      <c r="VRJ166" s="986"/>
      <c r="VRK166" s="987"/>
      <c r="VRL166" s="988"/>
      <c r="VRM166" s="985"/>
      <c r="VRN166" s="989"/>
      <c r="VRO166" s="978"/>
      <c r="VRP166" s="980"/>
      <c r="VRQ166" s="981"/>
      <c r="VRR166" s="982"/>
      <c r="VRS166" s="983"/>
      <c r="VRT166" s="984"/>
      <c r="VRU166" s="983"/>
      <c r="VRV166" s="984"/>
      <c r="VRW166" s="985"/>
      <c r="VRX166" s="986"/>
      <c r="VRY166" s="983"/>
      <c r="VRZ166" s="981"/>
      <c r="VSA166" s="985"/>
      <c r="VSB166" s="986"/>
      <c r="VSC166" s="987"/>
      <c r="VSD166" s="988"/>
      <c r="VSE166" s="985"/>
      <c r="VSF166" s="989"/>
      <c r="VSG166" s="978"/>
      <c r="VSH166" s="980"/>
      <c r="VSI166" s="981"/>
      <c r="VSJ166" s="982"/>
      <c r="VSK166" s="983"/>
      <c r="VSL166" s="984"/>
      <c r="VSM166" s="983"/>
      <c r="VSN166" s="984"/>
      <c r="VSO166" s="985"/>
      <c r="VSP166" s="986"/>
      <c r="VSQ166" s="983"/>
      <c r="VSR166" s="981"/>
      <c r="VSS166" s="985"/>
      <c r="VST166" s="986"/>
      <c r="VSU166" s="987"/>
      <c r="VSV166" s="988"/>
      <c r="VSW166" s="985"/>
      <c r="VSX166" s="989"/>
      <c r="VSY166" s="978"/>
      <c r="VSZ166" s="980"/>
      <c r="VTA166" s="981"/>
      <c r="VTB166" s="982"/>
      <c r="VTC166" s="983"/>
      <c r="VTD166" s="984"/>
      <c r="VTE166" s="983"/>
      <c r="VTF166" s="984"/>
      <c r="VTG166" s="985"/>
      <c r="VTH166" s="986"/>
      <c r="VTI166" s="983"/>
      <c r="VTJ166" s="981"/>
      <c r="VTK166" s="985"/>
      <c r="VTL166" s="986"/>
      <c r="VTM166" s="987"/>
      <c r="VTN166" s="988"/>
      <c r="VTO166" s="985"/>
      <c r="VTP166" s="989"/>
      <c r="VTQ166" s="978"/>
      <c r="VTR166" s="980"/>
      <c r="VTS166" s="981"/>
      <c r="VTT166" s="982"/>
      <c r="VTU166" s="983"/>
      <c r="VTV166" s="984"/>
      <c r="VTW166" s="983"/>
      <c r="VTX166" s="984"/>
      <c r="VTY166" s="985"/>
      <c r="VTZ166" s="986"/>
      <c r="VUA166" s="983"/>
      <c r="VUB166" s="981"/>
      <c r="VUC166" s="985"/>
      <c r="VUD166" s="986"/>
      <c r="VUE166" s="987"/>
      <c r="VUF166" s="988"/>
      <c r="VUG166" s="985"/>
      <c r="VUH166" s="989"/>
      <c r="VUI166" s="978"/>
      <c r="VUJ166" s="980"/>
      <c r="VUK166" s="981"/>
      <c r="VUL166" s="982"/>
      <c r="VUM166" s="983"/>
      <c r="VUN166" s="984"/>
      <c r="VUO166" s="983"/>
      <c r="VUP166" s="984"/>
      <c r="VUQ166" s="985"/>
      <c r="VUR166" s="986"/>
      <c r="VUS166" s="983"/>
      <c r="VUT166" s="981"/>
      <c r="VUU166" s="985"/>
      <c r="VUV166" s="986"/>
      <c r="VUW166" s="987"/>
      <c r="VUX166" s="988"/>
      <c r="VUY166" s="985"/>
      <c r="VUZ166" s="989"/>
      <c r="VVA166" s="978"/>
      <c r="VVB166" s="980"/>
      <c r="VVC166" s="981"/>
      <c r="VVD166" s="982"/>
      <c r="VVE166" s="983"/>
      <c r="VVF166" s="984"/>
      <c r="VVG166" s="983"/>
      <c r="VVH166" s="984"/>
      <c r="VVI166" s="985"/>
      <c r="VVJ166" s="986"/>
      <c r="VVK166" s="983"/>
      <c r="VVL166" s="981"/>
      <c r="VVM166" s="985"/>
      <c r="VVN166" s="986"/>
      <c r="VVO166" s="987"/>
      <c r="VVP166" s="988"/>
      <c r="VVQ166" s="985"/>
      <c r="VVR166" s="989"/>
      <c r="VVS166" s="978"/>
      <c r="VVT166" s="980"/>
      <c r="VVU166" s="981"/>
      <c r="VVV166" s="982"/>
      <c r="VVW166" s="983"/>
      <c r="VVX166" s="984"/>
      <c r="VVY166" s="983"/>
      <c r="VVZ166" s="984"/>
      <c r="VWA166" s="985"/>
      <c r="VWB166" s="986"/>
      <c r="VWC166" s="983"/>
      <c r="VWD166" s="981"/>
      <c r="VWE166" s="985"/>
      <c r="VWF166" s="986"/>
      <c r="VWG166" s="987"/>
      <c r="VWH166" s="988"/>
      <c r="VWI166" s="985"/>
      <c r="VWJ166" s="989"/>
      <c r="VWK166" s="978"/>
      <c r="VWL166" s="980"/>
      <c r="VWM166" s="981"/>
      <c r="VWN166" s="982"/>
      <c r="VWO166" s="983"/>
      <c r="VWP166" s="984"/>
      <c r="VWQ166" s="983"/>
      <c r="VWR166" s="984"/>
      <c r="VWS166" s="985"/>
      <c r="VWT166" s="986"/>
      <c r="VWU166" s="983"/>
      <c r="VWV166" s="981"/>
      <c r="VWW166" s="985"/>
      <c r="VWX166" s="986"/>
      <c r="VWY166" s="987"/>
      <c r="VWZ166" s="988"/>
      <c r="VXA166" s="985"/>
      <c r="VXB166" s="989"/>
      <c r="VXC166" s="978"/>
      <c r="VXD166" s="980"/>
      <c r="VXE166" s="981"/>
      <c r="VXF166" s="982"/>
      <c r="VXG166" s="983"/>
      <c r="VXH166" s="984"/>
      <c r="VXI166" s="983"/>
      <c r="VXJ166" s="984"/>
      <c r="VXK166" s="985"/>
      <c r="VXL166" s="986"/>
      <c r="VXM166" s="983"/>
      <c r="VXN166" s="981"/>
      <c r="VXO166" s="985"/>
      <c r="VXP166" s="986"/>
      <c r="VXQ166" s="987"/>
      <c r="VXR166" s="988"/>
      <c r="VXS166" s="985"/>
      <c r="VXT166" s="989"/>
      <c r="VXU166" s="978"/>
      <c r="VXV166" s="980"/>
      <c r="VXW166" s="981"/>
      <c r="VXX166" s="982"/>
      <c r="VXY166" s="983"/>
      <c r="VXZ166" s="984"/>
      <c r="VYA166" s="983"/>
      <c r="VYB166" s="984"/>
      <c r="VYC166" s="985"/>
      <c r="VYD166" s="986"/>
      <c r="VYE166" s="983"/>
      <c r="VYF166" s="981"/>
      <c r="VYG166" s="985"/>
      <c r="VYH166" s="986"/>
      <c r="VYI166" s="987"/>
      <c r="VYJ166" s="988"/>
      <c r="VYK166" s="985"/>
      <c r="VYL166" s="989"/>
      <c r="VYM166" s="978"/>
      <c r="VYN166" s="980"/>
      <c r="VYO166" s="981"/>
      <c r="VYP166" s="982"/>
      <c r="VYQ166" s="983"/>
      <c r="VYR166" s="984"/>
      <c r="VYS166" s="983"/>
      <c r="VYT166" s="984"/>
      <c r="VYU166" s="985"/>
      <c r="VYV166" s="986"/>
      <c r="VYW166" s="983"/>
      <c r="VYX166" s="981"/>
      <c r="VYY166" s="985"/>
      <c r="VYZ166" s="986"/>
      <c r="VZA166" s="987"/>
      <c r="VZB166" s="988"/>
      <c r="VZC166" s="985"/>
      <c r="VZD166" s="989"/>
      <c r="VZE166" s="978"/>
      <c r="VZF166" s="980"/>
      <c r="VZG166" s="981"/>
      <c r="VZH166" s="982"/>
      <c r="VZI166" s="983"/>
      <c r="VZJ166" s="984"/>
      <c r="VZK166" s="983"/>
      <c r="VZL166" s="984"/>
      <c r="VZM166" s="985"/>
      <c r="VZN166" s="986"/>
      <c r="VZO166" s="983"/>
      <c r="VZP166" s="981"/>
      <c r="VZQ166" s="985"/>
      <c r="VZR166" s="986"/>
      <c r="VZS166" s="987"/>
      <c r="VZT166" s="988"/>
      <c r="VZU166" s="985"/>
      <c r="VZV166" s="989"/>
      <c r="VZW166" s="978"/>
      <c r="VZX166" s="980"/>
      <c r="VZY166" s="981"/>
      <c r="VZZ166" s="982"/>
      <c r="WAA166" s="983"/>
      <c r="WAB166" s="984"/>
      <c r="WAC166" s="983"/>
      <c r="WAD166" s="984"/>
      <c r="WAE166" s="985"/>
      <c r="WAF166" s="986"/>
      <c r="WAG166" s="983"/>
      <c r="WAH166" s="981"/>
      <c r="WAI166" s="985"/>
      <c r="WAJ166" s="986"/>
      <c r="WAK166" s="987"/>
      <c r="WAL166" s="988"/>
      <c r="WAM166" s="985"/>
      <c r="WAN166" s="989"/>
      <c r="WAO166" s="978"/>
      <c r="WAP166" s="980"/>
      <c r="WAQ166" s="981"/>
      <c r="WAR166" s="982"/>
      <c r="WAS166" s="983"/>
      <c r="WAT166" s="984"/>
      <c r="WAU166" s="983"/>
      <c r="WAV166" s="984"/>
      <c r="WAW166" s="985"/>
      <c r="WAX166" s="986"/>
      <c r="WAY166" s="983"/>
      <c r="WAZ166" s="981"/>
      <c r="WBA166" s="985"/>
      <c r="WBB166" s="986"/>
      <c r="WBC166" s="987"/>
      <c r="WBD166" s="988"/>
      <c r="WBE166" s="985"/>
      <c r="WBF166" s="989"/>
      <c r="WBG166" s="978"/>
      <c r="WBH166" s="980"/>
      <c r="WBI166" s="981"/>
      <c r="WBJ166" s="982"/>
      <c r="WBK166" s="983"/>
      <c r="WBL166" s="984"/>
      <c r="WBM166" s="983"/>
      <c r="WBN166" s="984"/>
      <c r="WBO166" s="985"/>
      <c r="WBP166" s="986"/>
      <c r="WBQ166" s="983"/>
      <c r="WBR166" s="981"/>
      <c r="WBS166" s="985"/>
      <c r="WBT166" s="986"/>
      <c r="WBU166" s="987"/>
      <c r="WBV166" s="988"/>
      <c r="WBW166" s="985"/>
      <c r="WBX166" s="989"/>
      <c r="WBY166" s="978"/>
      <c r="WBZ166" s="980"/>
      <c r="WCA166" s="981"/>
      <c r="WCB166" s="982"/>
      <c r="WCC166" s="983"/>
      <c r="WCD166" s="984"/>
      <c r="WCE166" s="983"/>
      <c r="WCF166" s="984"/>
      <c r="WCG166" s="985"/>
      <c r="WCH166" s="986"/>
      <c r="WCI166" s="983"/>
      <c r="WCJ166" s="981"/>
      <c r="WCK166" s="985"/>
      <c r="WCL166" s="986"/>
      <c r="WCM166" s="987"/>
      <c r="WCN166" s="988"/>
      <c r="WCO166" s="985"/>
      <c r="WCP166" s="989"/>
      <c r="WCQ166" s="978"/>
      <c r="WCR166" s="980"/>
      <c r="WCS166" s="981"/>
      <c r="WCT166" s="982"/>
      <c r="WCU166" s="983"/>
      <c r="WCV166" s="984"/>
      <c r="WCW166" s="983"/>
      <c r="WCX166" s="984"/>
      <c r="WCY166" s="985"/>
      <c r="WCZ166" s="986"/>
      <c r="WDA166" s="983"/>
      <c r="WDB166" s="981"/>
      <c r="WDC166" s="985"/>
      <c r="WDD166" s="986"/>
      <c r="WDE166" s="987"/>
      <c r="WDF166" s="988"/>
      <c r="WDG166" s="985"/>
      <c r="WDH166" s="989"/>
      <c r="WDI166" s="978"/>
      <c r="WDJ166" s="980"/>
      <c r="WDK166" s="981"/>
      <c r="WDL166" s="982"/>
      <c r="WDM166" s="983"/>
      <c r="WDN166" s="984"/>
      <c r="WDO166" s="983"/>
      <c r="WDP166" s="984"/>
      <c r="WDQ166" s="985"/>
      <c r="WDR166" s="986"/>
      <c r="WDS166" s="983"/>
      <c r="WDT166" s="981"/>
      <c r="WDU166" s="985"/>
      <c r="WDV166" s="986"/>
      <c r="WDW166" s="987"/>
      <c r="WDX166" s="988"/>
      <c r="WDY166" s="985"/>
      <c r="WDZ166" s="989"/>
      <c r="WEA166" s="978"/>
      <c r="WEB166" s="980"/>
      <c r="WEC166" s="981"/>
      <c r="WED166" s="982"/>
      <c r="WEE166" s="983"/>
      <c r="WEF166" s="984"/>
      <c r="WEG166" s="983"/>
      <c r="WEH166" s="984"/>
      <c r="WEI166" s="985"/>
      <c r="WEJ166" s="986"/>
      <c r="WEK166" s="983"/>
      <c r="WEL166" s="981"/>
      <c r="WEM166" s="985"/>
      <c r="WEN166" s="986"/>
      <c r="WEO166" s="987"/>
      <c r="WEP166" s="988"/>
      <c r="WEQ166" s="985"/>
      <c r="WER166" s="989"/>
      <c r="WES166" s="978"/>
      <c r="WET166" s="980"/>
      <c r="WEU166" s="981"/>
      <c r="WEV166" s="982"/>
      <c r="WEW166" s="983"/>
      <c r="WEX166" s="984"/>
      <c r="WEY166" s="983"/>
      <c r="WEZ166" s="984"/>
      <c r="WFA166" s="985"/>
      <c r="WFB166" s="986"/>
      <c r="WFC166" s="983"/>
      <c r="WFD166" s="981"/>
      <c r="WFE166" s="985"/>
      <c r="WFF166" s="986"/>
      <c r="WFG166" s="987"/>
      <c r="WFH166" s="988"/>
      <c r="WFI166" s="985"/>
      <c r="WFJ166" s="989"/>
      <c r="WFK166" s="978"/>
      <c r="WFL166" s="980"/>
      <c r="WFM166" s="981"/>
      <c r="WFN166" s="982"/>
      <c r="WFO166" s="983"/>
      <c r="WFP166" s="984"/>
      <c r="WFQ166" s="983"/>
      <c r="WFR166" s="984"/>
      <c r="WFS166" s="985"/>
      <c r="WFT166" s="986"/>
      <c r="WFU166" s="983"/>
      <c r="WFV166" s="981"/>
      <c r="WFW166" s="985"/>
      <c r="WFX166" s="986"/>
      <c r="WFY166" s="987"/>
      <c r="WFZ166" s="988"/>
      <c r="WGA166" s="985"/>
      <c r="WGB166" s="989"/>
      <c r="WGC166" s="978"/>
      <c r="WGD166" s="980"/>
      <c r="WGE166" s="981"/>
      <c r="WGF166" s="982"/>
      <c r="WGG166" s="983"/>
      <c r="WGH166" s="984"/>
      <c r="WGI166" s="983"/>
      <c r="WGJ166" s="984"/>
      <c r="WGK166" s="985"/>
      <c r="WGL166" s="986"/>
      <c r="WGM166" s="983"/>
      <c r="WGN166" s="981"/>
      <c r="WGO166" s="985"/>
      <c r="WGP166" s="986"/>
      <c r="WGQ166" s="987"/>
      <c r="WGR166" s="988"/>
      <c r="WGS166" s="985"/>
      <c r="WGT166" s="989"/>
      <c r="WGU166" s="978"/>
      <c r="WGV166" s="980"/>
      <c r="WGW166" s="981"/>
      <c r="WGX166" s="982"/>
      <c r="WGY166" s="983"/>
      <c r="WGZ166" s="984"/>
      <c r="WHA166" s="983"/>
      <c r="WHB166" s="984"/>
      <c r="WHC166" s="985"/>
      <c r="WHD166" s="986"/>
      <c r="WHE166" s="983"/>
      <c r="WHF166" s="981"/>
      <c r="WHG166" s="985"/>
      <c r="WHH166" s="986"/>
      <c r="WHI166" s="987"/>
      <c r="WHJ166" s="988"/>
      <c r="WHK166" s="985"/>
      <c r="WHL166" s="989"/>
      <c r="WHM166" s="978"/>
      <c r="WHN166" s="980"/>
      <c r="WHO166" s="981"/>
      <c r="WHP166" s="982"/>
      <c r="WHQ166" s="983"/>
      <c r="WHR166" s="984"/>
      <c r="WHS166" s="983"/>
      <c r="WHT166" s="984"/>
      <c r="WHU166" s="985"/>
      <c r="WHV166" s="986"/>
      <c r="WHW166" s="983"/>
      <c r="WHX166" s="981"/>
      <c r="WHY166" s="985"/>
      <c r="WHZ166" s="986"/>
      <c r="WIA166" s="987"/>
      <c r="WIB166" s="988"/>
      <c r="WIC166" s="985"/>
      <c r="WID166" s="989"/>
      <c r="WIE166" s="978"/>
      <c r="WIF166" s="980"/>
      <c r="WIG166" s="981"/>
      <c r="WIH166" s="982"/>
      <c r="WII166" s="983"/>
      <c r="WIJ166" s="984"/>
      <c r="WIK166" s="983"/>
      <c r="WIL166" s="984"/>
      <c r="WIM166" s="985"/>
      <c r="WIN166" s="986"/>
      <c r="WIO166" s="983"/>
      <c r="WIP166" s="981"/>
      <c r="WIQ166" s="985"/>
      <c r="WIR166" s="986"/>
      <c r="WIS166" s="987"/>
      <c r="WIT166" s="988"/>
      <c r="WIU166" s="985"/>
      <c r="WIV166" s="989"/>
      <c r="WIW166" s="978"/>
      <c r="WIX166" s="980"/>
      <c r="WIY166" s="981"/>
      <c r="WIZ166" s="982"/>
      <c r="WJA166" s="983"/>
      <c r="WJB166" s="984"/>
      <c r="WJC166" s="983"/>
      <c r="WJD166" s="984"/>
      <c r="WJE166" s="985"/>
      <c r="WJF166" s="986"/>
      <c r="WJG166" s="983"/>
      <c r="WJH166" s="981"/>
      <c r="WJI166" s="985"/>
      <c r="WJJ166" s="986"/>
      <c r="WJK166" s="987"/>
      <c r="WJL166" s="988"/>
      <c r="WJM166" s="985"/>
      <c r="WJN166" s="989"/>
      <c r="WJO166" s="978"/>
      <c r="WJP166" s="980"/>
      <c r="WJQ166" s="981"/>
      <c r="WJR166" s="982"/>
      <c r="WJS166" s="983"/>
      <c r="WJT166" s="984"/>
      <c r="WJU166" s="983"/>
      <c r="WJV166" s="984"/>
      <c r="WJW166" s="985"/>
      <c r="WJX166" s="986"/>
      <c r="WJY166" s="983"/>
      <c r="WJZ166" s="981"/>
      <c r="WKA166" s="985"/>
      <c r="WKB166" s="986"/>
      <c r="WKC166" s="987"/>
      <c r="WKD166" s="988"/>
      <c r="WKE166" s="985"/>
      <c r="WKF166" s="989"/>
      <c r="WKG166" s="978"/>
      <c r="WKH166" s="980"/>
      <c r="WKI166" s="981"/>
      <c r="WKJ166" s="982"/>
      <c r="WKK166" s="983"/>
      <c r="WKL166" s="984"/>
      <c r="WKM166" s="983"/>
      <c r="WKN166" s="984"/>
      <c r="WKO166" s="985"/>
      <c r="WKP166" s="986"/>
      <c r="WKQ166" s="983"/>
      <c r="WKR166" s="981"/>
      <c r="WKS166" s="985"/>
      <c r="WKT166" s="986"/>
      <c r="WKU166" s="987"/>
      <c r="WKV166" s="988"/>
      <c r="WKW166" s="985"/>
      <c r="WKX166" s="989"/>
      <c r="WKY166" s="978"/>
      <c r="WKZ166" s="980"/>
      <c r="WLA166" s="981"/>
      <c r="WLB166" s="982"/>
      <c r="WLC166" s="983"/>
      <c r="WLD166" s="984"/>
      <c r="WLE166" s="983"/>
      <c r="WLF166" s="984"/>
      <c r="WLG166" s="985"/>
      <c r="WLH166" s="986"/>
      <c r="WLI166" s="983"/>
      <c r="WLJ166" s="981"/>
      <c r="WLK166" s="985"/>
      <c r="WLL166" s="986"/>
      <c r="WLM166" s="987"/>
      <c r="WLN166" s="988"/>
      <c r="WLO166" s="985"/>
      <c r="WLP166" s="989"/>
      <c r="WLQ166" s="978"/>
      <c r="WLR166" s="980"/>
      <c r="WLS166" s="981"/>
      <c r="WLT166" s="982"/>
      <c r="WLU166" s="983"/>
      <c r="WLV166" s="984"/>
      <c r="WLW166" s="983"/>
      <c r="WLX166" s="984"/>
      <c r="WLY166" s="985"/>
      <c r="WLZ166" s="986"/>
      <c r="WMA166" s="983"/>
      <c r="WMB166" s="981"/>
      <c r="WMC166" s="985"/>
      <c r="WMD166" s="986"/>
      <c r="WME166" s="987"/>
      <c r="WMF166" s="988"/>
      <c r="WMG166" s="985"/>
      <c r="WMH166" s="989"/>
      <c r="WMI166" s="978"/>
      <c r="WMJ166" s="980"/>
      <c r="WMK166" s="981"/>
      <c r="WML166" s="982"/>
      <c r="WMM166" s="983"/>
      <c r="WMN166" s="984"/>
      <c r="WMO166" s="983"/>
      <c r="WMP166" s="984"/>
      <c r="WMQ166" s="985"/>
      <c r="WMR166" s="986"/>
      <c r="WMS166" s="983"/>
      <c r="WMT166" s="981"/>
      <c r="WMU166" s="985"/>
      <c r="WMV166" s="986"/>
      <c r="WMW166" s="987"/>
      <c r="WMX166" s="988"/>
      <c r="WMY166" s="985"/>
      <c r="WMZ166" s="989"/>
      <c r="WNA166" s="978"/>
      <c r="WNB166" s="980"/>
      <c r="WNC166" s="981"/>
      <c r="WND166" s="982"/>
      <c r="WNE166" s="983"/>
      <c r="WNF166" s="984"/>
      <c r="WNG166" s="983"/>
      <c r="WNH166" s="984"/>
      <c r="WNI166" s="985"/>
      <c r="WNJ166" s="986"/>
      <c r="WNK166" s="983"/>
      <c r="WNL166" s="981"/>
      <c r="WNM166" s="985"/>
      <c r="WNN166" s="986"/>
      <c r="WNO166" s="987"/>
      <c r="WNP166" s="988"/>
      <c r="WNQ166" s="985"/>
      <c r="WNR166" s="989"/>
      <c r="WNS166" s="978"/>
      <c r="WNT166" s="980"/>
      <c r="WNU166" s="981"/>
      <c r="WNV166" s="982"/>
      <c r="WNW166" s="983"/>
      <c r="WNX166" s="984"/>
      <c r="WNY166" s="983"/>
      <c r="WNZ166" s="984"/>
      <c r="WOA166" s="985"/>
      <c r="WOB166" s="986"/>
      <c r="WOC166" s="983"/>
      <c r="WOD166" s="981"/>
      <c r="WOE166" s="985"/>
      <c r="WOF166" s="986"/>
      <c r="WOG166" s="987"/>
      <c r="WOH166" s="988"/>
      <c r="WOI166" s="985"/>
      <c r="WOJ166" s="989"/>
      <c r="WOK166" s="978"/>
      <c r="WOL166" s="980"/>
      <c r="WOM166" s="981"/>
      <c r="WON166" s="982"/>
      <c r="WOO166" s="983"/>
      <c r="WOP166" s="984"/>
      <c r="WOQ166" s="983"/>
      <c r="WOR166" s="984"/>
      <c r="WOS166" s="985"/>
      <c r="WOT166" s="986"/>
      <c r="WOU166" s="983"/>
      <c r="WOV166" s="981"/>
      <c r="WOW166" s="985"/>
      <c r="WOX166" s="986"/>
      <c r="WOY166" s="987"/>
      <c r="WOZ166" s="988"/>
      <c r="WPA166" s="985"/>
      <c r="WPB166" s="989"/>
      <c r="WPC166" s="978"/>
      <c r="WPD166" s="980"/>
      <c r="WPE166" s="981"/>
      <c r="WPF166" s="982"/>
      <c r="WPG166" s="983"/>
      <c r="WPH166" s="984"/>
      <c r="WPI166" s="983"/>
      <c r="WPJ166" s="984"/>
      <c r="WPK166" s="985"/>
      <c r="WPL166" s="986"/>
      <c r="WPM166" s="983"/>
      <c r="WPN166" s="981"/>
      <c r="WPO166" s="985"/>
      <c r="WPP166" s="986"/>
      <c r="WPQ166" s="987"/>
      <c r="WPR166" s="988"/>
      <c r="WPS166" s="985"/>
      <c r="WPT166" s="989"/>
      <c r="WPU166" s="978"/>
      <c r="WPV166" s="980"/>
      <c r="WPW166" s="981"/>
      <c r="WPX166" s="982"/>
      <c r="WPY166" s="983"/>
      <c r="WPZ166" s="984"/>
      <c r="WQA166" s="983"/>
      <c r="WQB166" s="984"/>
      <c r="WQC166" s="985"/>
      <c r="WQD166" s="986"/>
      <c r="WQE166" s="983"/>
      <c r="WQF166" s="981"/>
      <c r="WQG166" s="985"/>
      <c r="WQH166" s="986"/>
      <c r="WQI166" s="987"/>
      <c r="WQJ166" s="988"/>
      <c r="WQK166" s="985"/>
      <c r="WQL166" s="989"/>
      <c r="WQM166" s="978"/>
      <c r="WQN166" s="980"/>
      <c r="WQO166" s="981"/>
      <c r="WQP166" s="982"/>
      <c r="WQQ166" s="983"/>
      <c r="WQR166" s="984"/>
      <c r="WQS166" s="983"/>
      <c r="WQT166" s="984"/>
      <c r="WQU166" s="985"/>
      <c r="WQV166" s="986"/>
      <c r="WQW166" s="983"/>
      <c r="WQX166" s="981"/>
      <c r="WQY166" s="985"/>
      <c r="WQZ166" s="986"/>
      <c r="WRA166" s="987"/>
      <c r="WRB166" s="988"/>
      <c r="WRC166" s="985"/>
      <c r="WRD166" s="989"/>
      <c r="WRE166" s="978"/>
      <c r="WRF166" s="980"/>
      <c r="WRG166" s="981"/>
      <c r="WRH166" s="982"/>
      <c r="WRI166" s="983"/>
      <c r="WRJ166" s="984"/>
      <c r="WRK166" s="983"/>
      <c r="WRL166" s="984"/>
      <c r="WRM166" s="985"/>
      <c r="WRN166" s="986"/>
      <c r="WRO166" s="983"/>
      <c r="WRP166" s="981"/>
      <c r="WRQ166" s="985"/>
      <c r="WRR166" s="986"/>
      <c r="WRS166" s="987"/>
      <c r="WRT166" s="988"/>
      <c r="WRU166" s="985"/>
      <c r="WRV166" s="989"/>
      <c r="WRW166" s="978"/>
      <c r="WRX166" s="980"/>
      <c r="WRY166" s="981"/>
      <c r="WRZ166" s="982"/>
      <c r="WSA166" s="983"/>
      <c r="WSB166" s="984"/>
      <c r="WSC166" s="983"/>
      <c r="WSD166" s="984"/>
      <c r="WSE166" s="985"/>
      <c r="WSF166" s="986"/>
      <c r="WSG166" s="983"/>
      <c r="WSH166" s="981"/>
      <c r="WSI166" s="985"/>
      <c r="WSJ166" s="986"/>
      <c r="WSK166" s="987"/>
      <c r="WSL166" s="988"/>
      <c r="WSM166" s="985"/>
      <c r="WSN166" s="989"/>
      <c r="WSO166" s="978"/>
      <c r="WSP166" s="980"/>
      <c r="WSQ166" s="981"/>
      <c r="WSR166" s="982"/>
      <c r="WSS166" s="983"/>
      <c r="WST166" s="984"/>
      <c r="WSU166" s="983"/>
      <c r="WSV166" s="984"/>
      <c r="WSW166" s="985"/>
      <c r="WSX166" s="986"/>
      <c r="WSY166" s="983"/>
      <c r="WSZ166" s="981"/>
      <c r="WTA166" s="985"/>
      <c r="WTB166" s="986"/>
      <c r="WTC166" s="987"/>
      <c r="WTD166" s="988"/>
      <c r="WTE166" s="985"/>
      <c r="WTF166" s="989"/>
      <c r="WTG166" s="978"/>
      <c r="WTH166" s="980"/>
      <c r="WTI166" s="981"/>
      <c r="WTJ166" s="982"/>
      <c r="WTK166" s="983"/>
      <c r="WTL166" s="984"/>
      <c r="WTM166" s="983"/>
      <c r="WTN166" s="984"/>
      <c r="WTO166" s="985"/>
      <c r="WTP166" s="986"/>
      <c r="WTQ166" s="983"/>
      <c r="WTR166" s="981"/>
      <c r="WTS166" s="985"/>
      <c r="WTT166" s="986"/>
      <c r="WTU166" s="987"/>
      <c r="WTV166" s="988"/>
      <c r="WTW166" s="985"/>
      <c r="WTX166" s="989"/>
      <c r="WTY166" s="978"/>
      <c r="WTZ166" s="980"/>
      <c r="WUA166" s="981"/>
      <c r="WUB166" s="982"/>
      <c r="WUC166" s="983"/>
      <c r="WUD166" s="984"/>
      <c r="WUE166" s="983"/>
      <c r="WUF166" s="984"/>
      <c r="WUG166" s="985"/>
      <c r="WUH166" s="986"/>
      <c r="WUI166" s="983"/>
      <c r="WUJ166" s="981"/>
      <c r="WUK166" s="985"/>
      <c r="WUL166" s="986"/>
      <c r="WUM166" s="987"/>
      <c r="WUN166" s="988"/>
      <c r="WUO166" s="985"/>
      <c r="WUP166" s="989"/>
      <c r="WUQ166" s="978"/>
      <c r="WUR166" s="980"/>
      <c r="WUS166" s="981"/>
      <c r="WUT166" s="982"/>
      <c r="WUU166" s="983"/>
      <c r="WUV166" s="984"/>
      <c r="WUW166" s="983"/>
      <c r="WUX166" s="984"/>
      <c r="WUY166" s="985"/>
      <c r="WUZ166" s="986"/>
      <c r="WVA166" s="983"/>
      <c r="WVB166" s="981"/>
      <c r="WVC166" s="985"/>
      <c r="WVD166" s="986"/>
      <c r="WVE166" s="987"/>
      <c r="WVF166" s="988"/>
      <c r="WVG166" s="985"/>
      <c r="WVH166" s="989"/>
      <c r="WVI166" s="978"/>
      <c r="WVJ166" s="980"/>
      <c r="WVK166" s="981"/>
      <c r="WVL166" s="982"/>
      <c r="WVM166" s="983"/>
      <c r="WVN166" s="984"/>
      <c r="WVO166" s="983"/>
      <c r="WVP166" s="984"/>
      <c r="WVQ166" s="985"/>
      <c r="WVR166" s="986"/>
      <c r="WVS166" s="983"/>
      <c r="WVT166" s="981"/>
      <c r="WVU166" s="985"/>
      <c r="WVV166" s="986"/>
      <c r="WVW166" s="987"/>
      <c r="WVX166" s="988"/>
      <c r="WVY166" s="985"/>
      <c r="WVZ166" s="989"/>
      <c r="WWA166" s="978"/>
      <c r="WWB166" s="980"/>
      <c r="WWC166" s="981"/>
      <c r="WWD166" s="982"/>
      <c r="WWE166" s="983"/>
      <c r="WWF166" s="984"/>
      <c r="WWG166" s="983"/>
      <c r="WWH166" s="984"/>
      <c r="WWI166" s="985"/>
      <c r="WWJ166" s="986"/>
      <c r="WWK166" s="983"/>
      <c r="WWL166" s="981"/>
      <c r="WWM166" s="985"/>
      <c r="WWN166" s="986"/>
      <c r="WWO166" s="987"/>
      <c r="WWP166" s="988"/>
      <c r="WWQ166" s="985"/>
      <c r="WWR166" s="989"/>
      <c r="WWS166" s="978"/>
      <c r="WWT166" s="980"/>
      <c r="WWU166" s="981"/>
      <c r="WWV166" s="982"/>
      <c r="WWW166" s="983"/>
      <c r="WWX166" s="984"/>
      <c r="WWY166" s="983"/>
      <c r="WWZ166" s="984"/>
      <c r="WXA166" s="985"/>
      <c r="WXB166" s="986"/>
      <c r="WXC166" s="983"/>
      <c r="WXD166" s="981"/>
      <c r="WXE166" s="985"/>
      <c r="WXF166" s="986"/>
      <c r="WXG166" s="987"/>
      <c r="WXH166" s="988"/>
      <c r="WXI166" s="985"/>
      <c r="WXJ166" s="989"/>
      <c r="WXK166" s="978"/>
      <c r="WXL166" s="980"/>
      <c r="WXM166" s="981"/>
      <c r="WXN166" s="982"/>
      <c r="WXO166" s="983"/>
      <c r="WXP166" s="984"/>
      <c r="WXQ166" s="983"/>
      <c r="WXR166" s="984"/>
      <c r="WXS166" s="985"/>
      <c r="WXT166" s="986"/>
      <c r="WXU166" s="983"/>
      <c r="WXV166" s="981"/>
      <c r="WXW166" s="985"/>
      <c r="WXX166" s="986"/>
      <c r="WXY166" s="987"/>
      <c r="WXZ166" s="988"/>
      <c r="WYA166" s="985"/>
      <c r="WYB166" s="989"/>
      <c r="WYC166" s="978"/>
      <c r="WYD166" s="980"/>
      <c r="WYE166" s="981"/>
      <c r="WYF166" s="982"/>
      <c r="WYG166" s="983"/>
      <c r="WYH166" s="984"/>
      <c r="WYI166" s="983"/>
      <c r="WYJ166" s="984"/>
      <c r="WYK166" s="985"/>
      <c r="WYL166" s="986"/>
      <c r="WYM166" s="983"/>
      <c r="WYN166" s="981"/>
      <c r="WYO166" s="985"/>
      <c r="WYP166" s="986"/>
      <c r="WYQ166" s="987"/>
      <c r="WYR166" s="988"/>
      <c r="WYS166" s="985"/>
      <c r="WYT166" s="989"/>
      <c r="WYU166" s="978"/>
      <c r="WYV166" s="980"/>
      <c r="WYW166" s="981"/>
      <c r="WYX166" s="982"/>
      <c r="WYY166" s="983"/>
      <c r="WYZ166" s="984"/>
      <c r="WZA166" s="983"/>
      <c r="WZB166" s="984"/>
      <c r="WZC166" s="985"/>
      <c r="WZD166" s="986"/>
      <c r="WZE166" s="983"/>
      <c r="WZF166" s="981"/>
      <c r="WZG166" s="985"/>
      <c r="WZH166" s="986"/>
      <c r="WZI166" s="987"/>
      <c r="WZJ166" s="988"/>
      <c r="WZK166" s="985"/>
      <c r="WZL166" s="989"/>
      <c r="WZM166" s="978"/>
      <c r="WZN166" s="980"/>
      <c r="WZO166" s="981"/>
      <c r="WZP166" s="982"/>
      <c r="WZQ166" s="983"/>
      <c r="WZR166" s="984"/>
      <c r="WZS166" s="983"/>
      <c r="WZT166" s="984"/>
      <c r="WZU166" s="985"/>
      <c r="WZV166" s="986"/>
      <c r="WZW166" s="983"/>
      <c r="WZX166" s="981"/>
      <c r="WZY166" s="985"/>
      <c r="WZZ166" s="986"/>
      <c r="XAA166" s="987"/>
      <c r="XAB166" s="988"/>
      <c r="XAC166" s="985"/>
      <c r="XAD166" s="989"/>
      <c r="XAE166" s="978"/>
      <c r="XAF166" s="980"/>
      <c r="XAG166" s="981"/>
      <c r="XAH166" s="982"/>
      <c r="XAI166" s="983"/>
      <c r="XAJ166" s="984"/>
      <c r="XAK166" s="983"/>
      <c r="XAL166" s="984"/>
      <c r="XAM166" s="985"/>
      <c r="XAN166" s="986"/>
      <c r="XAO166" s="983"/>
      <c r="XAP166" s="981"/>
      <c r="XAQ166" s="985"/>
      <c r="XAR166" s="986"/>
      <c r="XAS166" s="987"/>
      <c r="XAT166" s="988"/>
      <c r="XAU166" s="985"/>
      <c r="XAV166" s="989"/>
      <c r="XAW166" s="978"/>
      <c r="XAX166" s="980"/>
      <c r="XAY166" s="981"/>
      <c r="XAZ166" s="982"/>
      <c r="XBA166" s="983"/>
      <c r="XBB166" s="984"/>
      <c r="XBC166" s="983"/>
      <c r="XBD166" s="984"/>
      <c r="XBE166" s="985"/>
      <c r="XBF166" s="986"/>
      <c r="XBG166" s="983"/>
      <c r="XBH166" s="981"/>
      <c r="XBI166" s="985"/>
      <c r="XBJ166" s="986"/>
      <c r="XBK166" s="987"/>
      <c r="XBL166" s="988"/>
      <c r="XBM166" s="985"/>
      <c r="XBN166" s="989"/>
      <c r="XBO166" s="978"/>
      <c r="XBP166" s="980"/>
      <c r="XBQ166" s="981"/>
      <c r="XBR166" s="982"/>
      <c r="XBS166" s="983"/>
      <c r="XBT166" s="984"/>
      <c r="XBU166" s="983"/>
      <c r="XBV166" s="984"/>
      <c r="XBW166" s="985"/>
      <c r="XBX166" s="986"/>
      <c r="XBY166" s="983"/>
      <c r="XBZ166" s="981"/>
      <c r="XCA166" s="985"/>
      <c r="XCB166" s="986"/>
      <c r="XCC166" s="987"/>
      <c r="XCD166" s="988"/>
      <c r="XCE166" s="985"/>
      <c r="XCF166" s="989"/>
      <c r="XCG166" s="978"/>
      <c r="XCH166" s="980"/>
      <c r="XCI166" s="981"/>
      <c r="XCJ166" s="982"/>
      <c r="XCK166" s="983"/>
      <c r="XCL166" s="984"/>
      <c r="XCM166" s="983"/>
      <c r="XCN166" s="984"/>
      <c r="XCO166" s="985"/>
      <c r="XCP166" s="986"/>
      <c r="XCQ166" s="983"/>
      <c r="XCR166" s="981"/>
      <c r="XCS166" s="985"/>
      <c r="XCT166" s="986"/>
      <c r="XCU166" s="987"/>
      <c r="XCV166" s="988"/>
      <c r="XCW166" s="985"/>
      <c r="XCX166" s="989"/>
      <c r="XCY166" s="978"/>
      <c r="XCZ166" s="980"/>
      <c r="XDA166" s="981"/>
      <c r="XDB166" s="982"/>
      <c r="XDC166" s="983"/>
      <c r="XDD166" s="984"/>
      <c r="XDE166" s="983"/>
      <c r="XDF166" s="984"/>
      <c r="XDG166" s="985"/>
      <c r="XDH166" s="986"/>
      <c r="XDI166" s="983"/>
      <c r="XDJ166" s="981"/>
      <c r="XDK166" s="985"/>
      <c r="XDL166" s="986"/>
      <c r="XDM166" s="987"/>
      <c r="XDN166" s="988"/>
      <c r="XDO166" s="985"/>
      <c r="XDP166" s="989"/>
      <c r="XDQ166" s="978"/>
      <c r="XDR166" s="980"/>
      <c r="XDS166" s="981"/>
      <c r="XDT166" s="982"/>
      <c r="XDU166" s="983"/>
      <c r="XDV166" s="984"/>
      <c r="XDW166" s="983"/>
      <c r="XDX166" s="984"/>
      <c r="XDY166" s="985"/>
      <c r="XDZ166" s="986"/>
      <c r="XEA166" s="983"/>
      <c r="XEB166" s="981"/>
      <c r="XEC166" s="985"/>
      <c r="XED166" s="986"/>
      <c r="XEE166" s="987"/>
      <c r="XEF166" s="988"/>
      <c r="XEG166" s="985"/>
      <c r="XEH166" s="989"/>
      <c r="XEI166" s="978"/>
      <c r="XEJ166" s="980"/>
      <c r="XEK166" s="981"/>
      <c r="XEL166" s="982"/>
      <c r="XEM166" s="983"/>
      <c r="XEN166" s="984"/>
      <c r="XEO166" s="983"/>
      <c r="XEP166" s="984"/>
      <c r="XEQ166" s="985"/>
      <c r="XER166" s="986"/>
      <c r="XES166" s="983"/>
      <c r="XET166" s="981"/>
      <c r="XEU166" s="985"/>
      <c r="XEV166" s="986"/>
      <c r="XEW166" s="987"/>
      <c r="XEX166" s="988"/>
      <c r="XEY166" s="985"/>
      <c r="XEZ166" s="989"/>
      <c r="XFA166" s="978"/>
      <c r="XFB166" s="980"/>
      <c r="XFC166" s="981"/>
      <c r="XFD166" s="982"/>
    </row>
    <row r="167" spans="1:16384" s="284" customFormat="1" ht="13.5" thickBot="1">
      <c r="A167" s="896" t="str">
        <f>'Enrolments + Baptisms TPUM'!B161</f>
        <v>Amapelao  Adventist School</v>
      </c>
      <c r="B167" s="1176">
        <f t="shared" ref="B167:R167" si="20">B166</f>
        <v>8</v>
      </c>
      <c r="C167" s="1177">
        <f t="shared" si="20"/>
        <v>0</v>
      </c>
      <c r="D167" s="1231">
        <f t="shared" si="20"/>
        <v>8</v>
      </c>
      <c r="E167" s="1057">
        <f t="shared" si="20"/>
        <v>4</v>
      </c>
      <c r="F167" s="1177">
        <f t="shared" si="20"/>
        <v>0</v>
      </c>
      <c r="G167" s="1102">
        <f t="shared" si="20"/>
        <v>7</v>
      </c>
      <c r="H167" s="1103">
        <f t="shared" si="20"/>
        <v>1</v>
      </c>
      <c r="I167" s="1176">
        <f t="shared" si="20"/>
        <v>0</v>
      </c>
      <c r="J167" s="1103">
        <f t="shared" si="20"/>
        <v>0</v>
      </c>
      <c r="K167" s="1057">
        <f t="shared" si="20"/>
        <v>3</v>
      </c>
      <c r="L167" s="1177">
        <f t="shared" si="20"/>
        <v>0</v>
      </c>
      <c r="M167" s="1057">
        <f t="shared" si="20"/>
        <v>5</v>
      </c>
      <c r="N167" s="1177">
        <f t="shared" si="20"/>
        <v>0</v>
      </c>
      <c r="O167" s="1057">
        <f t="shared" si="20"/>
        <v>8</v>
      </c>
      <c r="P167" s="1177">
        <f t="shared" si="20"/>
        <v>0</v>
      </c>
      <c r="Q167" s="1176">
        <f t="shared" si="20"/>
        <v>0</v>
      </c>
      <c r="R167" s="1058">
        <f t="shared" si="20"/>
        <v>0</v>
      </c>
      <c r="S167" s="54"/>
      <c r="T167" s="284">
        <f t="shared" si="16"/>
        <v>0</v>
      </c>
      <c r="U167" s="3027">
        <f t="shared" si="17"/>
        <v>0</v>
      </c>
      <c r="V167" s="992"/>
      <c r="W167" s="54"/>
    </row>
    <row r="168" spans="1:16384" s="284" customFormat="1" ht="28" customHeight="1" thickTop="1" thickBot="1">
      <c r="A168" s="896" t="str">
        <f>'Enrolments + Baptisms TPUM'!B162</f>
        <v>Aore Adventist Academy</v>
      </c>
      <c r="B168" s="1537"/>
      <c r="C168" s="1537"/>
      <c r="D168" s="1537">
        <f>B167+C167</f>
        <v>8</v>
      </c>
      <c r="E168" s="1537"/>
      <c r="F168" s="1537"/>
      <c r="G168" s="1537"/>
      <c r="H168" s="1537">
        <f>G167+H167+I167+J167</f>
        <v>8</v>
      </c>
      <c r="I168" s="1537">
        <f>E167+F167+G167+H167+I167+J167</f>
        <v>12</v>
      </c>
      <c r="J168" s="1537"/>
      <c r="K168" s="1537"/>
      <c r="L168" s="1537"/>
      <c r="M168" s="1537"/>
      <c r="N168" s="1537"/>
      <c r="O168" s="1537"/>
      <c r="P168" s="1537"/>
      <c r="Q168" s="1537"/>
      <c r="R168" s="1538"/>
      <c r="S168" s="990"/>
      <c r="T168" s="284">
        <f t="shared" si="16"/>
        <v>-8</v>
      </c>
      <c r="U168" s="3027">
        <f t="shared" si="17"/>
        <v>-12</v>
      </c>
      <c r="W168" s="54"/>
    </row>
    <row r="169" spans="1:16384" s="284" customFormat="1" ht="13.5" thickBot="1">
      <c r="A169" s="896" t="str">
        <f>'Enrolments + Baptisms TPUM'!B163</f>
        <v>Baiap Adventist Primary School</v>
      </c>
      <c r="B169" s="1234"/>
      <c r="C169" s="1234"/>
      <c r="D169" s="1234"/>
      <c r="E169" s="1234"/>
      <c r="F169" s="1234"/>
      <c r="G169" s="1234"/>
      <c r="H169" s="1234"/>
      <c r="I169" s="1234"/>
      <c r="J169" s="1234"/>
      <c r="K169" s="1235"/>
      <c r="L169" s="1235"/>
      <c r="M169" s="1235"/>
      <c r="N169" s="1235"/>
      <c r="O169" s="1235"/>
      <c r="P169" s="1235"/>
      <c r="Q169" s="1235"/>
      <c r="R169" s="1295"/>
      <c r="T169" s="284">
        <f t="shared" si="16"/>
        <v>0</v>
      </c>
      <c r="U169" s="3027">
        <f t="shared" si="17"/>
        <v>0</v>
      </c>
      <c r="W169" s="54"/>
    </row>
    <row r="170" spans="1:16384" s="284" customFormat="1" ht="24">
      <c r="A170" s="896" t="str">
        <f>'Enrolments + Baptisms TPUM'!B164</f>
        <v>Battle Creek Adventist Primary School (no enrolment for 2017)</v>
      </c>
      <c r="B170" s="1221"/>
      <c r="C170" s="1222">
        <v>22</v>
      </c>
      <c r="D170" s="1223">
        <f>SUM(B170:C170)</f>
        <v>22</v>
      </c>
      <c r="E170" s="1224"/>
      <c r="F170" s="1225">
        <v>11</v>
      </c>
      <c r="G170" s="3622"/>
      <c r="H170" s="3622"/>
      <c r="I170" s="3622">
        <v>18</v>
      </c>
      <c r="J170" s="3622">
        <v>4</v>
      </c>
      <c r="K170" s="1228"/>
      <c r="L170" s="1222">
        <v>4</v>
      </c>
      <c r="M170" s="1228"/>
      <c r="N170" s="1222">
        <v>9</v>
      </c>
      <c r="O170" s="1228"/>
      <c r="P170" s="1222">
        <v>22</v>
      </c>
      <c r="Q170" s="1226" t="s">
        <v>260</v>
      </c>
      <c r="R170" s="1529">
        <v>9</v>
      </c>
      <c r="T170" s="284">
        <f t="shared" si="16"/>
        <v>0</v>
      </c>
      <c r="U170" s="3027">
        <f t="shared" si="17"/>
        <v>0</v>
      </c>
      <c r="W170" s="54"/>
    </row>
    <row r="171" spans="1:16384" s="54" customFormat="1" ht="15.5">
      <c r="A171" s="896" t="str">
        <f>'Enrolments + Baptisms TPUM'!B165</f>
        <v>Enekis Adventist Primary School</v>
      </c>
      <c r="B171" s="1215">
        <v>4</v>
      </c>
      <c r="C171" s="1216"/>
      <c r="D171" s="1217">
        <f t="shared" ref="D171:D201" si="21">SUM(B171:C171)</f>
        <v>4</v>
      </c>
      <c r="E171" s="1229"/>
      <c r="F171" s="1230"/>
      <c r="G171" s="3622">
        <v>4</v>
      </c>
      <c r="H171" s="3622"/>
      <c r="I171" s="3622"/>
      <c r="J171" s="3622"/>
      <c r="K171" s="1218"/>
      <c r="L171" s="1216"/>
      <c r="M171" s="1218"/>
      <c r="N171" s="1216"/>
      <c r="O171" s="1218"/>
      <c r="P171" s="1216"/>
      <c r="Q171" s="1219"/>
      <c r="R171" s="1530"/>
      <c r="S171" s="284"/>
      <c r="T171" s="284">
        <f t="shared" si="16"/>
        <v>0</v>
      </c>
      <c r="U171" s="3027">
        <f t="shared" si="17"/>
        <v>0</v>
      </c>
      <c r="V171" s="284"/>
      <c r="X171" s="993"/>
      <c r="Y171" s="993"/>
      <c r="Z171" s="993"/>
      <c r="AA171" s="992"/>
      <c r="AB171" s="992"/>
      <c r="AC171" s="993"/>
      <c r="AD171" s="992"/>
      <c r="AE171" s="992"/>
      <c r="AF171" s="992"/>
      <c r="AG171" s="992"/>
      <c r="AH171" s="992"/>
      <c r="AI171" s="992"/>
      <c r="AJ171" s="992"/>
      <c r="AK171" s="990"/>
      <c r="AL171" s="991"/>
      <c r="AM171" s="992"/>
      <c r="AN171" s="992"/>
      <c r="AO171" s="993"/>
      <c r="AP171" s="993"/>
      <c r="AQ171" s="993"/>
      <c r="AR171" s="993"/>
      <c r="AS171" s="992"/>
      <c r="AT171" s="992"/>
      <c r="AU171" s="993"/>
      <c r="AV171" s="992"/>
      <c r="AW171" s="992"/>
      <c r="AX171" s="992"/>
      <c r="AY171" s="992"/>
      <c r="AZ171" s="992"/>
      <c r="BA171" s="992"/>
      <c r="BB171" s="992"/>
      <c r="BC171" s="990"/>
      <c r="BD171" s="991"/>
      <c r="BE171" s="992"/>
      <c r="BF171" s="992"/>
      <c r="BG171" s="993"/>
      <c r="BH171" s="993"/>
      <c r="BI171" s="993"/>
      <c r="BJ171" s="993"/>
      <c r="BK171" s="992"/>
      <c r="BL171" s="992"/>
      <c r="BM171" s="993"/>
      <c r="BN171" s="992"/>
      <c r="BO171" s="992"/>
      <c r="BP171" s="992"/>
      <c r="BQ171" s="992"/>
      <c r="BR171" s="992"/>
      <c r="BS171" s="992"/>
      <c r="BT171" s="992"/>
      <c r="BU171" s="990"/>
      <c r="BV171" s="991"/>
      <c r="BW171" s="992"/>
      <c r="BX171" s="992"/>
      <c r="BY171" s="993"/>
      <c r="BZ171" s="993"/>
      <c r="CA171" s="993"/>
      <c r="CB171" s="993"/>
      <c r="CC171" s="992"/>
      <c r="CD171" s="992"/>
      <c r="CE171" s="993"/>
      <c r="CF171" s="992"/>
      <c r="CG171" s="992"/>
      <c r="CH171" s="992"/>
      <c r="CI171" s="992"/>
      <c r="CJ171" s="992"/>
      <c r="CK171" s="992"/>
      <c r="CL171" s="992"/>
      <c r="CM171" s="990"/>
      <c r="CN171" s="991"/>
      <c r="CO171" s="992"/>
      <c r="CP171" s="992"/>
      <c r="CQ171" s="993"/>
      <c r="CR171" s="993"/>
      <c r="CS171" s="993"/>
      <c r="CT171" s="993"/>
      <c r="CU171" s="992"/>
      <c r="CV171" s="992"/>
      <c r="CW171" s="993"/>
      <c r="CX171" s="992"/>
      <c r="CY171" s="992"/>
      <c r="CZ171" s="992"/>
      <c r="DA171" s="992"/>
      <c r="DB171" s="992"/>
      <c r="DC171" s="992"/>
      <c r="DD171" s="992"/>
      <c r="DE171" s="990"/>
      <c r="DF171" s="991"/>
      <c r="DG171" s="992"/>
      <c r="DH171" s="992"/>
      <c r="DI171" s="993"/>
      <c r="DJ171" s="993"/>
      <c r="DK171" s="993"/>
      <c r="DL171" s="993"/>
      <c r="DM171" s="992"/>
      <c r="DN171" s="992"/>
      <c r="DO171" s="993"/>
      <c r="DP171" s="992"/>
      <c r="DQ171" s="992"/>
      <c r="DR171" s="992"/>
      <c r="DS171" s="992"/>
      <c r="DT171" s="992"/>
      <c r="DU171" s="992"/>
      <c r="DV171" s="992"/>
      <c r="DW171" s="990"/>
      <c r="DX171" s="991"/>
      <c r="DY171" s="992"/>
      <c r="DZ171" s="992"/>
      <c r="EA171" s="993"/>
      <c r="EB171" s="993"/>
      <c r="EC171" s="993"/>
      <c r="ED171" s="993"/>
      <c r="EE171" s="992"/>
      <c r="EF171" s="992"/>
      <c r="EG171" s="993"/>
      <c r="EH171" s="992"/>
      <c r="EI171" s="992"/>
      <c r="EJ171" s="992"/>
      <c r="EK171" s="992"/>
      <c r="EL171" s="992"/>
      <c r="EM171" s="992"/>
      <c r="EN171" s="992"/>
      <c r="EO171" s="990"/>
      <c r="EP171" s="991"/>
      <c r="EQ171" s="992"/>
      <c r="ER171" s="992"/>
      <c r="ES171" s="993"/>
      <c r="ET171" s="993"/>
      <c r="EU171" s="993"/>
      <c r="EV171" s="993"/>
      <c r="EW171" s="992"/>
      <c r="EX171" s="992"/>
      <c r="EY171" s="993"/>
      <c r="EZ171" s="992"/>
      <c r="FA171" s="992"/>
      <c r="FB171" s="992"/>
      <c r="FC171" s="992"/>
      <c r="FD171" s="992"/>
      <c r="FE171" s="992"/>
      <c r="FF171" s="992"/>
      <c r="FG171" s="990"/>
      <c r="FH171" s="991"/>
      <c r="FI171" s="992"/>
      <c r="FJ171" s="992"/>
      <c r="FK171" s="993"/>
      <c r="FL171" s="993"/>
      <c r="FM171" s="993"/>
      <c r="FN171" s="993"/>
      <c r="FO171" s="992"/>
      <c r="FP171" s="992"/>
      <c r="FQ171" s="993"/>
      <c r="FR171" s="992"/>
      <c r="FS171" s="992"/>
      <c r="FT171" s="992"/>
      <c r="FU171" s="992"/>
      <c r="FV171" s="992"/>
      <c r="FW171" s="992"/>
      <c r="FX171" s="992"/>
      <c r="FY171" s="990"/>
      <c r="FZ171" s="991"/>
      <c r="GA171" s="992"/>
      <c r="GB171" s="992"/>
      <c r="GC171" s="993"/>
      <c r="GD171" s="993"/>
      <c r="GE171" s="993"/>
      <c r="GF171" s="993"/>
      <c r="GG171" s="992"/>
      <c r="GH171" s="992"/>
      <c r="GI171" s="993"/>
      <c r="GJ171" s="985"/>
      <c r="GK171" s="985"/>
      <c r="GL171" s="986"/>
      <c r="GM171" s="987"/>
      <c r="GN171" s="988"/>
      <c r="GO171" s="985"/>
      <c r="GP171" s="989"/>
      <c r="GQ171" s="978"/>
      <c r="GR171" s="980"/>
      <c r="GS171" s="981"/>
      <c r="GT171" s="982"/>
      <c r="GU171" s="983"/>
      <c r="GV171" s="984"/>
      <c r="GW171" s="983"/>
      <c r="GX171" s="984"/>
      <c r="GY171" s="985"/>
      <c r="GZ171" s="986"/>
      <c r="HA171" s="983"/>
      <c r="HB171" s="981"/>
      <c r="HC171" s="985"/>
      <c r="HD171" s="986"/>
      <c r="HE171" s="987"/>
      <c r="HF171" s="988"/>
      <c r="HG171" s="985"/>
      <c r="HH171" s="989"/>
      <c r="HI171" s="978"/>
      <c r="HJ171" s="980"/>
      <c r="HK171" s="981"/>
      <c r="HL171" s="982"/>
      <c r="HM171" s="983"/>
      <c r="HN171" s="984"/>
      <c r="HO171" s="983"/>
      <c r="HP171" s="984"/>
      <c r="HQ171" s="985"/>
      <c r="HR171" s="986"/>
      <c r="HS171" s="983"/>
      <c r="HT171" s="981"/>
      <c r="HU171" s="985"/>
      <c r="HV171" s="986"/>
      <c r="HW171" s="987"/>
      <c r="HX171" s="988"/>
      <c r="HY171" s="985"/>
      <c r="HZ171" s="989"/>
      <c r="IA171" s="978"/>
      <c r="IB171" s="980"/>
      <c r="IC171" s="981"/>
      <c r="ID171" s="982"/>
      <c r="IE171" s="983"/>
      <c r="IF171" s="984"/>
      <c r="IG171" s="983"/>
      <c r="IH171" s="984"/>
      <c r="II171" s="985"/>
      <c r="IJ171" s="986"/>
      <c r="IK171" s="983"/>
      <c r="IL171" s="981"/>
      <c r="IM171" s="985"/>
      <c r="IN171" s="986"/>
      <c r="IO171" s="987"/>
      <c r="IP171" s="988"/>
      <c r="IQ171" s="985"/>
      <c r="IR171" s="989"/>
      <c r="IS171" s="978"/>
      <c r="IT171" s="980"/>
      <c r="IU171" s="981"/>
      <c r="IV171" s="982"/>
      <c r="IW171" s="983"/>
      <c r="IX171" s="984"/>
      <c r="IY171" s="983"/>
      <c r="IZ171" s="984"/>
      <c r="JA171" s="985"/>
      <c r="JB171" s="986"/>
      <c r="JC171" s="983"/>
      <c r="JD171" s="981"/>
      <c r="JE171" s="985"/>
      <c r="JF171" s="986"/>
      <c r="JG171" s="987"/>
      <c r="JH171" s="988"/>
      <c r="JI171" s="985"/>
      <c r="JJ171" s="989"/>
      <c r="JK171" s="978"/>
      <c r="JL171" s="980"/>
      <c r="JM171" s="981"/>
      <c r="JN171" s="982"/>
      <c r="JO171" s="983"/>
      <c r="JP171" s="984"/>
      <c r="JQ171" s="983"/>
      <c r="JR171" s="984"/>
      <c r="JS171" s="985"/>
      <c r="JT171" s="986"/>
      <c r="JU171" s="983"/>
      <c r="JV171" s="981"/>
      <c r="JW171" s="985"/>
      <c r="JX171" s="986"/>
      <c r="JY171" s="987"/>
      <c r="JZ171" s="988"/>
      <c r="KA171" s="985"/>
      <c r="KB171" s="989"/>
      <c r="KC171" s="978"/>
      <c r="KD171" s="980"/>
      <c r="KE171" s="981"/>
      <c r="KF171" s="982"/>
      <c r="KG171" s="983"/>
      <c r="KH171" s="984"/>
      <c r="KI171" s="983"/>
      <c r="KJ171" s="984"/>
      <c r="KK171" s="985"/>
      <c r="KL171" s="986"/>
      <c r="KM171" s="983"/>
      <c r="KN171" s="981"/>
      <c r="KO171" s="985"/>
      <c r="KP171" s="986"/>
      <c r="KQ171" s="987"/>
      <c r="KR171" s="988"/>
      <c r="KS171" s="985"/>
      <c r="KT171" s="989"/>
      <c r="KU171" s="978"/>
      <c r="KV171" s="980"/>
      <c r="KW171" s="981"/>
      <c r="KX171" s="982"/>
      <c r="KY171" s="983"/>
      <c r="KZ171" s="984"/>
      <c r="LA171" s="983"/>
      <c r="LB171" s="984"/>
      <c r="LC171" s="985"/>
      <c r="LD171" s="986"/>
      <c r="LE171" s="983"/>
      <c r="LF171" s="981"/>
      <c r="LG171" s="985"/>
      <c r="LH171" s="986"/>
      <c r="LI171" s="987"/>
      <c r="LJ171" s="988"/>
      <c r="LK171" s="985"/>
      <c r="LL171" s="989"/>
      <c r="LM171" s="978"/>
      <c r="LN171" s="980"/>
      <c r="LO171" s="981"/>
      <c r="LP171" s="982"/>
      <c r="LQ171" s="983"/>
      <c r="LR171" s="984"/>
      <c r="LS171" s="983"/>
      <c r="LT171" s="984"/>
      <c r="LU171" s="985"/>
      <c r="LV171" s="986"/>
      <c r="LW171" s="983"/>
      <c r="LX171" s="981"/>
      <c r="LY171" s="985"/>
      <c r="LZ171" s="986"/>
      <c r="MA171" s="987"/>
      <c r="MB171" s="988"/>
      <c r="MC171" s="985"/>
      <c r="MD171" s="989"/>
      <c r="ME171" s="978"/>
      <c r="MF171" s="980"/>
      <c r="MG171" s="981"/>
      <c r="MH171" s="982"/>
      <c r="MI171" s="983"/>
      <c r="MJ171" s="984"/>
      <c r="MK171" s="983"/>
      <c r="ML171" s="984"/>
      <c r="MM171" s="985"/>
      <c r="MN171" s="986"/>
      <c r="MO171" s="983"/>
      <c r="MP171" s="981"/>
      <c r="MQ171" s="985"/>
      <c r="MR171" s="986"/>
      <c r="MS171" s="987"/>
      <c r="MT171" s="988"/>
      <c r="MU171" s="985"/>
      <c r="MV171" s="989"/>
      <c r="MW171" s="978"/>
      <c r="MX171" s="980"/>
      <c r="MY171" s="981"/>
      <c r="MZ171" s="982"/>
      <c r="NA171" s="983"/>
      <c r="NB171" s="984"/>
      <c r="NC171" s="983"/>
      <c r="ND171" s="984"/>
      <c r="NE171" s="985"/>
      <c r="NF171" s="986"/>
      <c r="NG171" s="983"/>
      <c r="NH171" s="981"/>
      <c r="NI171" s="985"/>
      <c r="NJ171" s="986"/>
      <c r="NK171" s="987"/>
      <c r="NL171" s="988"/>
      <c r="NM171" s="985"/>
      <c r="NN171" s="989"/>
      <c r="NO171" s="978"/>
      <c r="NP171" s="980"/>
      <c r="NQ171" s="981"/>
      <c r="NR171" s="982"/>
      <c r="NS171" s="983"/>
      <c r="NT171" s="984"/>
      <c r="NU171" s="983"/>
      <c r="NV171" s="984"/>
      <c r="NW171" s="985"/>
      <c r="NX171" s="986"/>
      <c r="NY171" s="983"/>
      <c r="NZ171" s="981"/>
      <c r="OA171" s="985"/>
      <c r="OB171" s="986"/>
      <c r="OC171" s="987"/>
      <c r="OD171" s="988"/>
      <c r="OE171" s="985"/>
      <c r="OF171" s="989"/>
      <c r="OG171" s="978"/>
      <c r="OH171" s="980"/>
      <c r="OI171" s="981"/>
      <c r="OJ171" s="982"/>
      <c r="OK171" s="983"/>
      <c r="OL171" s="984"/>
      <c r="OM171" s="983"/>
      <c r="ON171" s="984"/>
      <c r="OO171" s="985"/>
      <c r="OP171" s="986"/>
      <c r="OQ171" s="983"/>
      <c r="OR171" s="981"/>
      <c r="OS171" s="985"/>
      <c r="OT171" s="986"/>
      <c r="OU171" s="987"/>
      <c r="OV171" s="988"/>
      <c r="OW171" s="985"/>
      <c r="OX171" s="989"/>
      <c r="OY171" s="978"/>
      <c r="OZ171" s="980"/>
      <c r="PA171" s="981"/>
      <c r="PB171" s="982"/>
      <c r="PC171" s="983"/>
      <c r="PD171" s="984"/>
      <c r="PE171" s="983"/>
      <c r="PF171" s="984"/>
      <c r="PG171" s="985"/>
      <c r="PH171" s="986"/>
      <c r="PI171" s="983"/>
      <c r="PJ171" s="981"/>
      <c r="PK171" s="985"/>
      <c r="PL171" s="986"/>
      <c r="PM171" s="987"/>
      <c r="PN171" s="988"/>
      <c r="PO171" s="985"/>
      <c r="PP171" s="989"/>
      <c r="PQ171" s="978"/>
      <c r="PR171" s="980"/>
      <c r="PS171" s="981"/>
      <c r="PT171" s="982"/>
      <c r="PU171" s="983"/>
      <c r="PV171" s="984"/>
      <c r="PW171" s="983"/>
      <c r="PX171" s="984"/>
      <c r="PY171" s="985"/>
      <c r="PZ171" s="986"/>
      <c r="QA171" s="983"/>
      <c r="QB171" s="981"/>
      <c r="QC171" s="985"/>
      <c r="QD171" s="986"/>
      <c r="QE171" s="987"/>
      <c r="QF171" s="988"/>
      <c r="QG171" s="985"/>
      <c r="QH171" s="989"/>
      <c r="QI171" s="978"/>
      <c r="QJ171" s="980"/>
      <c r="QK171" s="981"/>
      <c r="QL171" s="982"/>
      <c r="QM171" s="983"/>
      <c r="QN171" s="984"/>
      <c r="QO171" s="983"/>
      <c r="QP171" s="984"/>
      <c r="QQ171" s="985"/>
      <c r="QR171" s="986"/>
      <c r="QS171" s="983"/>
      <c r="QT171" s="981"/>
      <c r="QU171" s="985"/>
      <c r="QV171" s="986"/>
      <c r="QW171" s="987"/>
      <c r="QX171" s="988"/>
      <c r="QY171" s="985"/>
      <c r="QZ171" s="989"/>
      <c r="RA171" s="978"/>
      <c r="RB171" s="980"/>
      <c r="RC171" s="981"/>
      <c r="RD171" s="982"/>
      <c r="RE171" s="983"/>
      <c r="RF171" s="984"/>
      <c r="RG171" s="983"/>
      <c r="RH171" s="984"/>
      <c r="RI171" s="985"/>
      <c r="RJ171" s="986"/>
      <c r="RK171" s="983"/>
      <c r="RL171" s="981"/>
      <c r="RM171" s="985"/>
      <c r="RN171" s="986"/>
      <c r="RO171" s="987"/>
      <c r="RP171" s="988"/>
      <c r="RQ171" s="985"/>
      <c r="RR171" s="989"/>
      <c r="RS171" s="978"/>
      <c r="RT171" s="980"/>
      <c r="RU171" s="981"/>
      <c r="RV171" s="982"/>
      <c r="RW171" s="983"/>
      <c r="RX171" s="984"/>
      <c r="RY171" s="983"/>
      <c r="RZ171" s="984"/>
      <c r="SA171" s="985"/>
      <c r="SB171" s="986"/>
      <c r="SC171" s="983"/>
      <c r="SD171" s="981"/>
      <c r="SE171" s="985"/>
      <c r="SF171" s="986"/>
      <c r="SG171" s="987"/>
      <c r="SH171" s="988"/>
      <c r="SI171" s="985"/>
      <c r="SJ171" s="989"/>
      <c r="SK171" s="978"/>
      <c r="SL171" s="980"/>
      <c r="SM171" s="981"/>
      <c r="SN171" s="982"/>
      <c r="SO171" s="983"/>
      <c r="SP171" s="984"/>
      <c r="SQ171" s="983"/>
      <c r="SR171" s="984"/>
      <c r="SS171" s="985"/>
      <c r="ST171" s="986"/>
      <c r="SU171" s="983"/>
      <c r="SV171" s="981"/>
      <c r="SW171" s="985"/>
      <c r="SX171" s="986"/>
      <c r="SY171" s="987"/>
      <c r="SZ171" s="988"/>
      <c r="TA171" s="985"/>
      <c r="TB171" s="989"/>
      <c r="TC171" s="978"/>
      <c r="TD171" s="980"/>
      <c r="TE171" s="981"/>
      <c r="TF171" s="982"/>
      <c r="TG171" s="983"/>
      <c r="TH171" s="984"/>
      <c r="TI171" s="983"/>
      <c r="TJ171" s="984"/>
      <c r="TK171" s="985"/>
      <c r="TL171" s="986"/>
      <c r="TM171" s="983"/>
      <c r="TN171" s="981"/>
      <c r="TO171" s="985"/>
      <c r="TP171" s="986"/>
      <c r="TQ171" s="987"/>
      <c r="TR171" s="988"/>
      <c r="TS171" s="985"/>
      <c r="TT171" s="989"/>
      <c r="TU171" s="978"/>
      <c r="TV171" s="980"/>
      <c r="TW171" s="981"/>
      <c r="TX171" s="982"/>
      <c r="TY171" s="983"/>
      <c r="TZ171" s="984"/>
      <c r="UA171" s="983"/>
      <c r="UB171" s="984"/>
      <c r="UC171" s="985"/>
      <c r="UD171" s="986"/>
      <c r="UE171" s="983"/>
      <c r="UF171" s="981"/>
      <c r="UG171" s="985"/>
      <c r="UH171" s="986"/>
      <c r="UI171" s="987"/>
      <c r="UJ171" s="988"/>
      <c r="UK171" s="985"/>
      <c r="UL171" s="989"/>
      <c r="UM171" s="978"/>
      <c r="UN171" s="980"/>
      <c r="UO171" s="981"/>
      <c r="UP171" s="982"/>
      <c r="UQ171" s="983"/>
      <c r="UR171" s="984"/>
      <c r="US171" s="983"/>
      <c r="UT171" s="984"/>
      <c r="UU171" s="985"/>
      <c r="UV171" s="986"/>
      <c r="UW171" s="983"/>
      <c r="UX171" s="981"/>
      <c r="UY171" s="985"/>
      <c r="UZ171" s="986"/>
      <c r="VA171" s="987"/>
      <c r="VB171" s="988"/>
      <c r="VC171" s="985"/>
      <c r="VD171" s="989"/>
      <c r="VE171" s="978"/>
      <c r="VF171" s="980"/>
      <c r="VG171" s="981"/>
      <c r="VH171" s="982"/>
      <c r="VI171" s="983"/>
      <c r="VJ171" s="984"/>
      <c r="VK171" s="983"/>
      <c r="VL171" s="984"/>
      <c r="VM171" s="985"/>
      <c r="VN171" s="986"/>
      <c r="VO171" s="983"/>
      <c r="VP171" s="981"/>
      <c r="VQ171" s="985"/>
      <c r="VR171" s="986"/>
      <c r="VS171" s="987"/>
      <c r="VT171" s="988"/>
      <c r="VU171" s="985"/>
      <c r="VV171" s="989"/>
      <c r="VW171" s="978"/>
      <c r="VX171" s="980"/>
      <c r="VY171" s="981"/>
      <c r="VZ171" s="982"/>
      <c r="WA171" s="983"/>
      <c r="WB171" s="984"/>
      <c r="WC171" s="983"/>
      <c r="WD171" s="984"/>
      <c r="WE171" s="985"/>
      <c r="WF171" s="986"/>
      <c r="WG171" s="983"/>
      <c r="WH171" s="981"/>
      <c r="WI171" s="985"/>
      <c r="WJ171" s="986"/>
      <c r="WK171" s="987"/>
      <c r="WL171" s="988"/>
      <c r="WM171" s="985"/>
      <c r="WN171" s="989"/>
      <c r="WO171" s="978"/>
      <c r="WP171" s="980"/>
      <c r="WQ171" s="981"/>
      <c r="WR171" s="982"/>
      <c r="WS171" s="983"/>
      <c r="WT171" s="984"/>
      <c r="WU171" s="983"/>
      <c r="WV171" s="984"/>
      <c r="WW171" s="985"/>
      <c r="WX171" s="986"/>
      <c r="WY171" s="983"/>
      <c r="WZ171" s="981"/>
      <c r="XA171" s="985"/>
      <c r="XB171" s="986"/>
      <c r="XC171" s="987"/>
      <c r="XD171" s="988"/>
      <c r="XE171" s="985"/>
      <c r="XF171" s="989"/>
      <c r="XG171" s="978"/>
      <c r="XH171" s="980"/>
      <c r="XI171" s="981"/>
      <c r="XJ171" s="982"/>
      <c r="XK171" s="983"/>
      <c r="XL171" s="984"/>
      <c r="XM171" s="983"/>
      <c r="XN171" s="984"/>
      <c r="XO171" s="985"/>
      <c r="XP171" s="986"/>
      <c r="XQ171" s="983"/>
      <c r="XR171" s="981"/>
      <c r="XS171" s="985"/>
      <c r="XT171" s="986"/>
      <c r="XU171" s="987"/>
      <c r="XV171" s="988"/>
      <c r="XW171" s="985"/>
      <c r="XX171" s="989"/>
      <c r="XY171" s="978"/>
      <c r="XZ171" s="980"/>
      <c r="YA171" s="981"/>
      <c r="YB171" s="982"/>
      <c r="YC171" s="983"/>
      <c r="YD171" s="984"/>
      <c r="YE171" s="983"/>
      <c r="YF171" s="984"/>
      <c r="YG171" s="985"/>
      <c r="YH171" s="986"/>
      <c r="YI171" s="983"/>
      <c r="YJ171" s="981"/>
      <c r="YK171" s="985"/>
      <c r="YL171" s="986"/>
      <c r="YM171" s="987"/>
      <c r="YN171" s="988"/>
      <c r="YO171" s="985"/>
      <c r="YP171" s="989"/>
      <c r="YQ171" s="978"/>
      <c r="YR171" s="980"/>
      <c r="YS171" s="981"/>
      <c r="YT171" s="982"/>
      <c r="YU171" s="983"/>
      <c r="YV171" s="984"/>
      <c r="YW171" s="983"/>
      <c r="YX171" s="984"/>
      <c r="YY171" s="985"/>
      <c r="YZ171" s="986"/>
      <c r="ZA171" s="983"/>
      <c r="ZB171" s="981"/>
      <c r="ZC171" s="985"/>
      <c r="ZD171" s="986"/>
      <c r="ZE171" s="987"/>
      <c r="ZF171" s="988"/>
      <c r="ZG171" s="985"/>
      <c r="ZH171" s="989"/>
      <c r="ZI171" s="978"/>
      <c r="ZJ171" s="980"/>
      <c r="ZK171" s="981"/>
      <c r="ZL171" s="982"/>
      <c r="ZM171" s="983"/>
      <c r="ZN171" s="984"/>
      <c r="ZO171" s="983"/>
      <c r="ZP171" s="984"/>
      <c r="ZQ171" s="985"/>
      <c r="ZR171" s="986"/>
      <c r="ZS171" s="983"/>
      <c r="ZT171" s="981"/>
      <c r="ZU171" s="985"/>
      <c r="ZV171" s="986"/>
      <c r="ZW171" s="987"/>
      <c r="ZX171" s="988"/>
      <c r="ZY171" s="985"/>
      <c r="ZZ171" s="989"/>
      <c r="AAA171" s="978"/>
      <c r="AAB171" s="980"/>
      <c r="AAC171" s="981"/>
      <c r="AAD171" s="982"/>
      <c r="AAE171" s="983"/>
      <c r="AAF171" s="984"/>
      <c r="AAG171" s="983"/>
      <c r="AAH171" s="984"/>
      <c r="AAI171" s="985"/>
      <c r="AAJ171" s="986"/>
      <c r="AAK171" s="983"/>
      <c r="AAL171" s="981"/>
      <c r="AAM171" s="985"/>
      <c r="AAN171" s="986"/>
      <c r="AAO171" s="987"/>
      <c r="AAP171" s="988"/>
      <c r="AAQ171" s="985"/>
      <c r="AAR171" s="989"/>
      <c r="AAS171" s="978"/>
      <c r="AAT171" s="980"/>
      <c r="AAU171" s="981"/>
      <c r="AAV171" s="982"/>
      <c r="AAW171" s="983"/>
      <c r="AAX171" s="984"/>
      <c r="AAY171" s="983"/>
      <c r="AAZ171" s="984"/>
      <c r="ABA171" s="985"/>
      <c r="ABB171" s="986"/>
      <c r="ABC171" s="983"/>
      <c r="ABD171" s="981"/>
      <c r="ABE171" s="985"/>
      <c r="ABF171" s="986"/>
      <c r="ABG171" s="987"/>
      <c r="ABH171" s="988"/>
      <c r="ABI171" s="985"/>
      <c r="ABJ171" s="989"/>
      <c r="ABK171" s="978"/>
      <c r="ABL171" s="980"/>
      <c r="ABM171" s="981"/>
      <c r="ABN171" s="982"/>
      <c r="ABO171" s="983"/>
      <c r="ABP171" s="984"/>
      <c r="ABQ171" s="983"/>
      <c r="ABR171" s="984"/>
      <c r="ABS171" s="985"/>
      <c r="ABT171" s="986"/>
      <c r="ABU171" s="983"/>
      <c r="ABV171" s="981"/>
      <c r="ABW171" s="985"/>
      <c r="ABX171" s="986"/>
      <c r="ABY171" s="987"/>
      <c r="ABZ171" s="988"/>
      <c r="ACA171" s="985"/>
      <c r="ACB171" s="989"/>
      <c r="ACC171" s="978"/>
      <c r="ACD171" s="980"/>
      <c r="ACE171" s="981"/>
      <c r="ACF171" s="982"/>
      <c r="ACG171" s="983"/>
      <c r="ACH171" s="984"/>
      <c r="ACI171" s="983"/>
      <c r="ACJ171" s="984"/>
      <c r="ACK171" s="985"/>
      <c r="ACL171" s="986"/>
      <c r="ACM171" s="983"/>
      <c r="ACN171" s="981"/>
      <c r="ACO171" s="985"/>
      <c r="ACP171" s="986"/>
      <c r="ACQ171" s="987"/>
      <c r="ACR171" s="988"/>
      <c r="ACS171" s="985"/>
      <c r="ACT171" s="989"/>
      <c r="ACU171" s="978"/>
      <c r="ACV171" s="980"/>
      <c r="ACW171" s="981"/>
      <c r="ACX171" s="982"/>
      <c r="ACY171" s="983"/>
      <c r="ACZ171" s="984"/>
      <c r="ADA171" s="983"/>
      <c r="ADB171" s="984"/>
      <c r="ADC171" s="985"/>
      <c r="ADD171" s="986"/>
      <c r="ADE171" s="983"/>
      <c r="ADF171" s="981"/>
      <c r="ADG171" s="985"/>
      <c r="ADH171" s="986"/>
      <c r="ADI171" s="987"/>
      <c r="ADJ171" s="988"/>
      <c r="ADK171" s="985"/>
      <c r="ADL171" s="989"/>
      <c r="ADM171" s="978"/>
      <c r="ADN171" s="980"/>
      <c r="ADO171" s="981"/>
      <c r="ADP171" s="982"/>
      <c r="ADQ171" s="983"/>
      <c r="ADR171" s="984"/>
      <c r="ADS171" s="983"/>
      <c r="ADT171" s="984"/>
      <c r="ADU171" s="985"/>
      <c r="ADV171" s="986"/>
      <c r="ADW171" s="983"/>
      <c r="ADX171" s="981"/>
      <c r="ADY171" s="985"/>
      <c r="ADZ171" s="986"/>
      <c r="AEA171" s="987"/>
      <c r="AEB171" s="988"/>
      <c r="AEC171" s="985"/>
      <c r="AED171" s="989"/>
      <c r="AEE171" s="978"/>
      <c r="AEF171" s="980"/>
      <c r="AEG171" s="981"/>
      <c r="AEH171" s="982"/>
      <c r="AEI171" s="983"/>
      <c r="AEJ171" s="984"/>
      <c r="AEK171" s="983"/>
      <c r="AEL171" s="984"/>
      <c r="AEM171" s="985"/>
      <c r="AEN171" s="986"/>
      <c r="AEO171" s="983"/>
      <c r="AEP171" s="981"/>
      <c r="AEQ171" s="985"/>
      <c r="AER171" s="986"/>
      <c r="AES171" s="987"/>
      <c r="AET171" s="988"/>
      <c r="AEU171" s="985"/>
      <c r="AEV171" s="989"/>
      <c r="AEW171" s="978"/>
      <c r="AEX171" s="980"/>
      <c r="AEY171" s="981"/>
      <c r="AEZ171" s="982"/>
      <c r="AFA171" s="983"/>
      <c r="AFB171" s="984"/>
      <c r="AFC171" s="983"/>
      <c r="AFD171" s="984"/>
      <c r="AFE171" s="985"/>
      <c r="AFF171" s="986"/>
      <c r="AFG171" s="983"/>
      <c r="AFH171" s="981"/>
      <c r="AFI171" s="985"/>
      <c r="AFJ171" s="986"/>
      <c r="AFK171" s="987"/>
      <c r="AFL171" s="988"/>
      <c r="AFM171" s="985"/>
      <c r="AFN171" s="989"/>
      <c r="AFO171" s="978"/>
      <c r="AFP171" s="980"/>
      <c r="AFQ171" s="981"/>
      <c r="AFR171" s="982"/>
      <c r="AFS171" s="983"/>
      <c r="AFT171" s="984"/>
      <c r="AFU171" s="983"/>
      <c r="AFV171" s="984"/>
      <c r="AFW171" s="985"/>
      <c r="AFX171" s="986"/>
      <c r="AFY171" s="983"/>
      <c r="AFZ171" s="981"/>
      <c r="AGA171" s="985"/>
      <c r="AGB171" s="986"/>
      <c r="AGC171" s="987"/>
      <c r="AGD171" s="988"/>
      <c r="AGE171" s="985"/>
      <c r="AGF171" s="989"/>
      <c r="AGG171" s="978"/>
      <c r="AGH171" s="980"/>
      <c r="AGI171" s="981"/>
      <c r="AGJ171" s="982"/>
      <c r="AGK171" s="983"/>
      <c r="AGL171" s="984"/>
      <c r="AGM171" s="983"/>
      <c r="AGN171" s="984"/>
      <c r="AGO171" s="985"/>
      <c r="AGP171" s="986"/>
      <c r="AGQ171" s="983"/>
      <c r="AGR171" s="981"/>
      <c r="AGS171" s="985"/>
      <c r="AGT171" s="986"/>
      <c r="AGU171" s="987"/>
      <c r="AGV171" s="988"/>
      <c r="AGW171" s="985"/>
      <c r="AGX171" s="989"/>
      <c r="AGY171" s="978"/>
      <c r="AGZ171" s="980"/>
      <c r="AHA171" s="981"/>
      <c r="AHB171" s="982"/>
      <c r="AHC171" s="983"/>
      <c r="AHD171" s="984"/>
      <c r="AHE171" s="983"/>
      <c r="AHF171" s="984"/>
      <c r="AHG171" s="985"/>
      <c r="AHH171" s="986"/>
      <c r="AHI171" s="983"/>
      <c r="AHJ171" s="981"/>
      <c r="AHK171" s="985"/>
      <c r="AHL171" s="986"/>
      <c r="AHM171" s="987"/>
      <c r="AHN171" s="988"/>
      <c r="AHO171" s="985"/>
      <c r="AHP171" s="989"/>
      <c r="AHQ171" s="978"/>
      <c r="AHR171" s="980"/>
      <c r="AHS171" s="981"/>
      <c r="AHT171" s="982"/>
      <c r="AHU171" s="983"/>
      <c r="AHV171" s="984"/>
      <c r="AHW171" s="983"/>
      <c r="AHX171" s="984"/>
      <c r="AHY171" s="985"/>
      <c r="AHZ171" s="986"/>
      <c r="AIA171" s="983"/>
      <c r="AIB171" s="981"/>
      <c r="AIC171" s="985"/>
      <c r="AID171" s="986"/>
      <c r="AIE171" s="987"/>
      <c r="AIF171" s="988"/>
      <c r="AIG171" s="985"/>
      <c r="AIH171" s="989"/>
      <c r="AII171" s="978"/>
      <c r="AIJ171" s="980"/>
      <c r="AIK171" s="981"/>
      <c r="AIL171" s="982"/>
      <c r="AIM171" s="983"/>
      <c r="AIN171" s="984"/>
      <c r="AIO171" s="983"/>
      <c r="AIP171" s="984"/>
      <c r="AIQ171" s="985"/>
      <c r="AIR171" s="986"/>
      <c r="AIS171" s="983"/>
      <c r="AIT171" s="981"/>
      <c r="AIU171" s="985"/>
      <c r="AIV171" s="986"/>
      <c r="AIW171" s="987"/>
      <c r="AIX171" s="988"/>
      <c r="AIY171" s="985"/>
      <c r="AIZ171" s="989"/>
      <c r="AJA171" s="978"/>
      <c r="AJB171" s="980"/>
      <c r="AJC171" s="981"/>
      <c r="AJD171" s="982"/>
      <c r="AJE171" s="983"/>
      <c r="AJF171" s="984"/>
      <c r="AJG171" s="983"/>
      <c r="AJH171" s="984"/>
      <c r="AJI171" s="985"/>
      <c r="AJJ171" s="986"/>
      <c r="AJK171" s="983"/>
      <c r="AJL171" s="981"/>
      <c r="AJM171" s="985"/>
      <c r="AJN171" s="986"/>
      <c r="AJO171" s="987"/>
      <c r="AJP171" s="988"/>
      <c r="AJQ171" s="985"/>
      <c r="AJR171" s="989"/>
      <c r="AJS171" s="978"/>
      <c r="AJT171" s="980"/>
      <c r="AJU171" s="981"/>
      <c r="AJV171" s="982"/>
      <c r="AJW171" s="983"/>
      <c r="AJX171" s="984"/>
      <c r="AJY171" s="983"/>
      <c r="AJZ171" s="984"/>
      <c r="AKA171" s="985"/>
      <c r="AKB171" s="986"/>
      <c r="AKC171" s="983"/>
      <c r="AKD171" s="981"/>
      <c r="AKE171" s="985"/>
      <c r="AKF171" s="986"/>
      <c r="AKG171" s="987"/>
      <c r="AKH171" s="988"/>
      <c r="AKI171" s="985"/>
      <c r="AKJ171" s="989"/>
      <c r="AKK171" s="978"/>
      <c r="AKL171" s="980"/>
      <c r="AKM171" s="981"/>
      <c r="AKN171" s="982"/>
      <c r="AKO171" s="983"/>
      <c r="AKP171" s="984"/>
      <c r="AKQ171" s="983"/>
      <c r="AKR171" s="984"/>
      <c r="AKS171" s="985"/>
      <c r="AKT171" s="986"/>
      <c r="AKU171" s="983"/>
      <c r="AKV171" s="981"/>
      <c r="AKW171" s="985"/>
      <c r="AKX171" s="986"/>
      <c r="AKY171" s="987"/>
      <c r="AKZ171" s="988"/>
      <c r="ALA171" s="985"/>
      <c r="ALB171" s="989"/>
      <c r="ALC171" s="978"/>
      <c r="ALD171" s="980"/>
      <c r="ALE171" s="981"/>
      <c r="ALF171" s="982"/>
      <c r="ALG171" s="983"/>
      <c r="ALH171" s="984"/>
      <c r="ALI171" s="983"/>
      <c r="ALJ171" s="984"/>
      <c r="ALK171" s="985"/>
      <c r="ALL171" s="986"/>
      <c r="ALM171" s="983"/>
      <c r="ALN171" s="981"/>
      <c r="ALO171" s="985"/>
      <c r="ALP171" s="986"/>
      <c r="ALQ171" s="987"/>
      <c r="ALR171" s="988"/>
      <c r="ALS171" s="985"/>
      <c r="ALT171" s="989"/>
      <c r="ALU171" s="978"/>
      <c r="ALV171" s="980"/>
      <c r="ALW171" s="981"/>
      <c r="ALX171" s="982"/>
      <c r="ALY171" s="983"/>
      <c r="ALZ171" s="984"/>
      <c r="AMA171" s="983"/>
      <c r="AMB171" s="984"/>
      <c r="AMC171" s="985"/>
      <c r="AMD171" s="986"/>
      <c r="AME171" s="983"/>
      <c r="AMF171" s="981"/>
      <c r="AMG171" s="985"/>
      <c r="AMH171" s="986"/>
      <c r="AMI171" s="987"/>
      <c r="AMJ171" s="988"/>
      <c r="AMK171" s="985"/>
      <c r="AML171" s="989"/>
      <c r="AMM171" s="978"/>
      <c r="AMN171" s="980"/>
      <c r="AMO171" s="981"/>
      <c r="AMP171" s="982"/>
      <c r="AMQ171" s="983"/>
      <c r="AMR171" s="984"/>
      <c r="AMS171" s="983"/>
      <c r="AMT171" s="984"/>
      <c r="AMU171" s="985"/>
      <c r="AMV171" s="986"/>
      <c r="AMW171" s="983"/>
      <c r="AMX171" s="981"/>
      <c r="AMY171" s="985"/>
      <c r="AMZ171" s="986"/>
      <c r="ANA171" s="987"/>
      <c r="ANB171" s="988"/>
      <c r="ANC171" s="985"/>
      <c r="AND171" s="989"/>
      <c r="ANE171" s="978"/>
      <c r="ANF171" s="980"/>
      <c r="ANG171" s="981"/>
      <c r="ANH171" s="982"/>
      <c r="ANI171" s="983"/>
      <c r="ANJ171" s="984"/>
      <c r="ANK171" s="983"/>
      <c r="ANL171" s="984"/>
      <c r="ANM171" s="985"/>
      <c r="ANN171" s="986"/>
      <c r="ANO171" s="983"/>
      <c r="ANP171" s="981"/>
      <c r="ANQ171" s="985"/>
      <c r="ANR171" s="986"/>
      <c r="ANS171" s="987"/>
      <c r="ANT171" s="988"/>
      <c r="ANU171" s="985"/>
      <c r="ANV171" s="989"/>
      <c r="ANW171" s="978"/>
      <c r="ANX171" s="980"/>
      <c r="ANY171" s="981"/>
      <c r="ANZ171" s="982"/>
      <c r="AOA171" s="983"/>
      <c r="AOB171" s="984"/>
      <c r="AOC171" s="983"/>
      <c r="AOD171" s="984"/>
      <c r="AOE171" s="985"/>
      <c r="AOF171" s="986"/>
      <c r="AOG171" s="983"/>
      <c r="AOH171" s="981"/>
      <c r="AOI171" s="985"/>
      <c r="AOJ171" s="986"/>
      <c r="AOK171" s="987"/>
      <c r="AOL171" s="988"/>
      <c r="AOM171" s="985"/>
      <c r="AON171" s="989"/>
      <c r="AOO171" s="978"/>
      <c r="AOP171" s="980"/>
      <c r="AOQ171" s="981"/>
      <c r="AOR171" s="982"/>
      <c r="AOS171" s="983"/>
      <c r="AOT171" s="984"/>
      <c r="AOU171" s="983"/>
      <c r="AOV171" s="984"/>
      <c r="AOW171" s="985"/>
      <c r="AOX171" s="986"/>
      <c r="AOY171" s="983"/>
      <c r="AOZ171" s="981"/>
      <c r="APA171" s="985"/>
      <c r="APB171" s="986"/>
      <c r="APC171" s="987"/>
      <c r="APD171" s="988"/>
      <c r="APE171" s="985"/>
      <c r="APF171" s="989"/>
      <c r="APG171" s="978"/>
      <c r="APH171" s="980"/>
      <c r="API171" s="981"/>
      <c r="APJ171" s="982"/>
      <c r="APK171" s="983"/>
      <c r="APL171" s="984"/>
      <c r="APM171" s="983"/>
      <c r="APN171" s="984"/>
      <c r="APO171" s="985"/>
      <c r="APP171" s="986"/>
      <c r="APQ171" s="983"/>
      <c r="APR171" s="981"/>
      <c r="APS171" s="985"/>
      <c r="APT171" s="986"/>
      <c r="APU171" s="987"/>
      <c r="APV171" s="988"/>
      <c r="APW171" s="985"/>
      <c r="APX171" s="989"/>
      <c r="APY171" s="978"/>
      <c r="APZ171" s="980"/>
      <c r="AQA171" s="981"/>
      <c r="AQB171" s="982"/>
      <c r="AQC171" s="983"/>
      <c r="AQD171" s="984"/>
      <c r="AQE171" s="983"/>
      <c r="AQF171" s="984"/>
      <c r="AQG171" s="985"/>
      <c r="AQH171" s="986"/>
      <c r="AQI171" s="983"/>
      <c r="AQJ171" s="981"/>
      <c r="AQK171" s="985"/>
      <c r="AQL171" s="986"/>
      <c r="AQM171" s="987"/>
      <c r="AQN171" s="988"/>
      <c r="AQO171" s="985"/>
      <c r="AQP171" s="989"/>
      <c r="AQQ171" s="978"/>
      <c r="AQR171" s="980"/>
      <c r="AQS171" s="981"/>
      <c r="AQT171" s="982"/>
      <c r="AQU171" s="983"/>
      <c r="AQV171" s="984"/>
      <c r="AQW171" s="983"/>
      <c r="AQX171" s="984"/>
      <c r="AQY171" s="985"/>
      <c r="AQZ171" s="986"/>
      <c r="ARA171" s="983"/>
      <c r="ARB171" s="981"/>
      <c r="ARC171" s="985"/>
      <c r="ARD171" s="986"/>
      <c r="ARE171" s="987"/>
      <c r="ARF171" s="988"/>
      <c r="ARG171" s="985"/>
      <c r="ARH171" s="989"/>
      <c r="ARI171" s="978"/>
      <c r="ARJ171" s="980"/>
      <c r="ARK171" s="981"/>
      <c r="ARL171" s="982"/>
      <c r="ARM171" s="983"/>
      <c r="ARN171" s="984"/>
      <c r="ARO171" s="983"/>
      <c r="ARP171" s="984"/>
      <c r="ARQ171" s="985"/>
      <c r="ARR171" s="986"/>
      <c r="ARS171" s="983"/>
      <c r="ART171" s="981"/>
      <c r="ARU171" s="985"/>
      <c r="ARV171" s="986"/>
      <c r="ARW171" s="987"/>
      <c r="ARX171" s="988"/>
      <c r="ARY171" s="985"/>
      <c r="ARZ171" s="989"/>
      <c r="ASA171" s="978"/>
      <c r="ASB171" s="980"/>
      <c r="ASC171" s="981"/>
      <c r="ASD171" s="982"/>
      <c r="ASE171" s="983"/>
      <c r="ASF171" s="984"/>
      <c r="ASG171" s="983"/>
      <c r="ASH171" s="984"/>
      <c r="ASI171" s="985"/>
      <c r="ASJ171" s="986"/>
      <c r="ASK171" s="983"/>
      <c r="ASL171" s="981"/>
      <c r="ASM171" s="985"/>
      <c r="ASN171" s="986"/>
      <c r="ASO171" s="987"/>
      <c r="ASP171" s="988"/>
      <c r="ASQ171" s="985"/>
      <c r="ASR171" s="989"/>
      <c r="ASS171" s="978"/>
      <c r="AST171" s="980"/>
      <c r="ASU171" s="981"/>
      <c r="ASV171" s="982"/>
      <c r="ASW171" s="983"/>
      <c r="ASX171" s="984"/>
      <c r="ASY171" s="983"/>
      <c r="ASZ171" s="984"/>
      <c r="ATA171" s="985"/>
      <c r="ATB171" s="986"/>
      <c r="ATC171" s="983"/>
      <c r="ATD171" s="981"/>
      <c r="ATE171" s="985"/>
      <c r="ATF171" s="986"/>
      <c r="ATG171" s="987"/>
      <c r="ATH171" s="988"/>
      <c r="ATI171" s="985"/>
      <c r="ATJ171" s="989"/>
      <c r="ATK171" s="978"/>
      <c r="ATL171" s="980"/>
      <c r="ATM171" s="981"/>
      <c r="ATN171" s="982"/>
      <c r="ATO171" s="983"/>
      <c r="ATP171" s="984"/>
      <c r="ATQ171" s="983"/>
      <c r="ATR171" s="984"/>
      <c r="ATS171" s="985"/>
      <c r="ATT171" s="986"/>
      <c r="ATU171" s="983"/>
      <c r="ATV171" s="981"/>
      <c r="ATW171" s="985"/>
      <c r="ATX171" s="986"/>
      <c r="ATY171" s="987"/>
      <c r="ATZ171" s="988"/>
      <c r="AUA171" s="985"/>
      <c r="AUB171" s="989"/>
      <c r="AUC171" s="978"/>
      <c r="AUD171" s="980"/>
      <c r="AUE171" s="981"/>
      <c r="AUF171" s="982"/>
      <c r="AUG171" s="983"/>
      <c r="AUH171" s="984"/>
      <c r="AUI171" s="983"/>
      <c r="AUJ171" s="984"/>
      <c r="AUK171" s="985"/>
      <c r="AUL171" s="986"/>
      <c r="AUM171" s="983"/>
      <c r="AUN171" s="981"/>
      <c r="AUO171" s="985"/>
      <c r="AUP171" s="986"/>
      <c r="AUQ171" s="987"/>
      <c r="AUR171" s="988"/>
      <c r="AUS171" s="985"/>
      <c r="AUT171" s="989"/>
      <c r="AUU171" s="978"/>
      <c r="AUV171" s="980"/>
      <c r="AUW171" s="981"/>
      <c r="AUX171" s="982"/>
      <c r="AUY171" s="983"/>
      <c r="AUZ171" s="984"/>
      <c r="AVA171" s="983"/>
      <c r="AVB171" s="984"/>
      <c r="AVC171" s="985"/>
      <c r="AVD171" s="986"/>
      <c r="AVE171" s="983"/>
      <c r="AVF171" s="981"/>
      <c r="AVG171" s="985"/>
      <c r="AVH171" s="986"/>
      <c r="AVI171" s="987"/>
      <c r="AVJ171" s="988"/>
      <c r="AVK171" s="985"/>
      <c r="AVL171" s="989"/>
      <c r="AVM171" s="978"/>
      <c r="AVN171" s="980"/>
      <c r="AVO171" s="981"/>
      <c r="AVP171" s="982"/>
      <c r="AVQ171" s="983"/>
      <c r="AVR171" s="984"/>
      <c r="AVS171" s="983"/>
      <c r="AVT171" s="984"/>
      <c r="AVU171" s="985"/>
      <c r="AVV171" s="986"/>
      <c r="AVW171" s="983"/>
      <c r="AVX171" s="981"/>
      <c r="AVY171" s="985"/>
      <c r="AVZ171" s="986"/>
      <c r="AWA171" s="987"/>
      <c r="AWB171" s="988"/>
      <c r="AWC171" s="985"/>
      <c r="AWD171" s="989"/>
      <c r="AWE171" s="978"/>
      <c r="AWF171" s="980"/>
      <c r="AWG171" s="981"/>
      <c r="AWH171" s="982"/>
      <c r="AWI171" s="983"/>
      <c r="AWJ171" s="984"/>
      <c r="AWK171" s="983"/>
      <c r="AWL171" s="984"/>
      <c r="AWM171" s="985"/>
      <c r="AWN171" s="986"/>
      <c r="AWO171" s="983"/>
      <c r="AWP171" s="981"/>
      <c r="AWQ171" s="985"/>
      <c r="AWR171" s="986"/>
      <c r="AWS171" s="987"/>
      <c r="AWT171" s="988"/>
      <c r="AWU171" s="985"/>
      <c r="AWV171" s="989"/>
      <c r="AWW171" s="978"/>
      <c r="AWX171" s="980"/>
      <c r="AWY171" s="981"/>
      <c r="AWZ171" s="982"/>
      <c r="AXA171" s="983"/>
      <c r="AXB171" s="984"/>
      <c r="AXC171" s="983"/>
      <c r="AXD171" s="984"/>
      <c r="AXE171" s="985"/>
      <c r="AXF171" s="986"/>
      <c r="AXG171" s="983"/>
      <c r="AXH171" s="981"/>
      <c r="AXI171" s="985"/>
      <c r="AXJ171" s="986"/>
      <c r="AXK171" s="987"/>
      <c r="AXL171" s="988"/>
      <c r="AXM171" s="985"/>
      <c r="AXN171" s="989"/>
      <c r="AXO171" s="978"/>
      <c r="AXP171" s="980"/>
      <c r="AXQ171" s="981"/>
      <c r="AXR171" s="982"/>
      <c r="AXS171" s="983"/>
      <c r="AXT171" s="984"/>
      <c r="AXU171" s="983"/>
      <c r="AXV171" s="984"/>
      <c r="AXW171" s="985"/>
      <c r="AXX171" s="986"/>
      <c r="AXY171" s="983"/>
      <c r="AXZ171" s="981"/>
      <c r="AYA171" s="985"/>
      <c r="AYB171" s="986"/>
      <c r="AYC171" s="987"/>
      <c r="AYD171" s="988"/>
      <c r="AYE171" s="985"/>
      <c r="AYF171" s="989"/>
      <c r="AYG171" s="978"/>
      <c r="AYH171" s="980"/>
      <c r="AYI171" s="981"/>
      <c r="AYJ171" s="982"/>
      <c r="AYK171" s="983"/>
      <c r="AYL171" s="984"/>
      <c r="AYM171" s="983"/>
      <c r="AYN171" s="984"/>
      <c r="AYO171" s="985"/>
      <c r="AYP171" s="986"/>
      <c r="AYQ171" s="983"/>
      <c r="AYR171" s="981"/>
      <c r="AYS171" s="985"/>
      <c r="AYT171" s="986"/>
      <c r="AYU171" s="987"/>
      <c r="AYV171" s="988"/>
      <c r="AYW171" s="985"/>
      <c r="AYX171" s="989"/>
      <c r="AYY171" s="978"/>
      <c r="AYZ171" s="980"/>
      <c r="AZA171" s="981"/>
      <c r="AZB171" s="982"/>
      <c r="AZC171" s="983"/>
      <c r="AZD171" s="984"/>
      <c r="AZE171" s="983"/>
      <c r="AZF171" s="984"/>
      <c r="AZG171" s="985"/>
      <c r="AZH171" s="986"/>
      <c r="AZI171" s="983"/>
      <c r="AZJ171" s="981"/>
      <c r="AZK171" s="985"/>
      <c r="AZL171" s="986"/>
      <c r="AZM171" s="987"/>
      <c r="AZN171" s="988"/>
      <c r="AZO171" s="985"/>
      <c r="AZP171" s="989"/>
      <c r="AZQ171" s="978"/>
      <c r="AZR171" s="980"/>
      <c r="AZS171" s="981"/>
      <c r="AZT171" s="982"/>
      <c r="AZU171" s="983"/>
      <c r="AZV171" s="984"/>
      <c r="AZW171" s="983"/>
      <c r="AZX171" s="984"/>
      <c r="AZY171" s="985"/>
      <c r="AZZ171" s="986"/>
      <c r="BAA171" s="983"/>
      <c r="BAB171" s="981"/>
      <c r="BAC171" s="985"/>
      <c r="BAD171" s="986"/>
      <c r="BAE171" s="987"/>
      <c r="BAF171" s="988"/>
      <c r="BAG171" s="985"/>
      <c r="BAH171" s="989"/>
      <c r="BAI171" s="978"/>
      <c r="BAJ171" s="980"/>
      <c r="BAK171" s="981"/>
      <c r="BAL171" s="982"/>
      <c r="BAM171" s="983"/>
      <c r="BAN171" s="984"/>
      <c r="BAO171" s="983"/>
      <c r="BAP171" s="984"/>
      <c r="BAQ171" s="985"/>
      <c r="BAR171" s="986"/>
      <c r="BAS171" s="983"/>
      <c r="BAT171" s="981"/>
      <c r="BAU171" s="985"/>
      <c r="BAV171" s="986"/>
      <c r="BAW171" s="987"/>
      <c r="BAX171" s="988"/>
      <c r="BAY171" s="985"/>
      <c r="BAZ171" s="989"/>
      <c r="BBA171" s="978"/>
      <c r="BBB171" s="980"/>
      <c r="BBC171" s="981"/>
      <c r="BBD171" s="982"/>
      <c r="BBE171" s="983"/>
      <c r="BBF171" s="984"/>
      <c r="BBG171" s="983"/>
      <c r="BBH171" s="984"/>
      <c r="BBI171" s="985"/>
      <c r="BBJ171" s="986"/>
      <c r="BBK171" s="983"/>
      <c r="BBL171" s="981"/>
      <c r="BBM171" s="985"/>
      <c r="BBN171" s="986"/>
      <c r="BBO171" s="987"/>
      <c r="BBP171" s="988"/>
      <c r="BBQ171" s="985"/>
      <c r="BBR171" s="989"/>
      <c r="BBS171" s="978"/>
      <c r="BBT171" s="980"/>
      <c r="BBU171" s="981"/>
      <c r="BBV171" s="982"/>
      <c r="BBW171" s="983"/>
      <c r="BBX171" s="984"/>
      <c r="BBY171" s="983"/>
      <c r="BBZ171" s="984"/>
      <c r="BCA171" s="985"/>
      <c r="BCB171" s="986"/>
      <c r="BCC171" s="983"/>
      <c r="BCD171" s="981"/>
      <c r="BCE171" s="985"/>
      <c r="BCF171" s="986"/>
      <c r="BCG171" s="987"/>
      <c r="BCH171" s="988"/>
      <c r="BCI171" s="985"/>
      <c r="BCJ171" s="989"/>
      <c r="BCK171" s="978"/>
      <c r="BCL171" s="980"/>
      <c r="BCM171" s="981"/>
      <c r="BCN171" s="982"/>
      <c r="BCO171" s="983"/>
      <c r="BCP171" s="984"/>
      <c r="BCQ171" s="983"/>
      <c r="BCR171" s="984"/>
      <c r="BCS171" s="985"/>
      <c r="BCT171" s="986"/>
      <c r="BCU171" s="983"/>
      <c r="BCV171" s="981"/>
      <c r="BCW171" s="985"/>
      <c r="BCX171" s="986"/>
      <c r="BCY171" s="987"/>
      <c r="BCZ171" s="988"/>
      <c r="BDA171" s="985"/>
      <c r="BDB171" s="989"/>
      <c r="BDC171" s="978"/>
      <c r="BDD171" s="980"/>
      <c r="BDE171" s="981"/>
      <c r="BDF171" s="982"/>
      <c r="BDG171" s="983"/>
      <c r="BDH171" s="984"/>
      <c r="BDI171" s="983"/>
      <c r="BDJ171" s="984"/>
      <c r="BDK171" s="985"/>
      <c r="BDL171" s="986"/>
      <c r="BDM171" s="983"/>
      <c r="BDN171" s="981"/>
      <c r="BDO171" s="985"/>
      <c r="BDP171" s="986"/>
      <c r="BDQ171" s="987"/>
      <c r="BDR171" s="988"/>
      <c r="BDS171" s="985"/>
      <c r="BDT171" s="989"/>
      <c r="BDU171" s="978"/>
      <c r="BDV171" s="980"/>
      <c r="BDW171" s="981"/>
      <c r="BDX171" s="982"/>
      <c r="BDY171" s="983"/>
      <c r="BDZ171" s="984"/>
      <c r="BEA171" s="983"/>
      <c r="BEB171" s="984"/>
      <c r="BEC171" s="985"/>
      <c r="BED171" s="986"/>
      <c r="BEE171" s="983"/>
      <c r="BEF171" s="981"/>
      <c r="BEG171" s="985"/>
      <c r="BEH171" s="986"/>
      <c r="BEI171" s="987"/>
      <c r="BEJ171" s="988"/>
      <c r="BEK171" s="985"/>
      <c r="BEL171" s="989"/>
      <c r="BEM171" s="978"/>
      <c r="BEN171" s="980"/>
      <c r="BEO171" s="981"/>
      <c r="BEP171" s="982"/>
      <c r="BEQ171" s="983"/>
      <c r="BER171" s="984"/>
      <c r="BES171" s="983"/>
      <c r="BET171" s="984"/>
      <c r="BEU171" s="985"/>
      <c r="BEV171" s="986"/>
      <c r="BEW171" s="983"/>
      <c r="BEX171" s="981"/>
      <c r="BEY171" s="985"/>
      <c r="BEZ171" s="986"/>
      <c r="BFA171" s="987"/>
      <c r="BFB171" s="988"/>
      <c r="BFC171" s="985"/>
      <c r="BFD171" s="989"/>
      <c r="BFE171" s="978"/>
      <c r="BFF171" s="980"/>
      <c r="BFG171" s="981"/>
      <c r="BFH171" s="982"/>
      <c r="BFI171" s="983"/>
      <c r="BFJ171" s="984"/>
      <c r="BFK171" s="983"/>
      <c r="BFL171" s="984"/>
      <c r="BFM171" s="985"/>
      <c r="BFN171" s="986"/>
      <c r="BFO171" s="983"/>
      <c r="BFP171" s="981"/>
      <c r="BFQ171" s="985"/>
      <c r="BFR171" s="986"/>
      <c r="BFS171" s="987"/>
      <c r="BFT171" s="988"/>
      <c r="BFU171" s="985"/>
      <c r="BFV171" s="989"/>
      <c r="BFW171" s="978"/>
      <c r="BFX171" s="980"/>
      <c r="BFY171" s="981"/>
      <c r="BFZ171" s="982"/>
      <c r="BGA171" s="983"/>
      <c r="BGB171" s="984"/>
      <c r="BGC171" s="983"/>
      <c r="BGD171" s="984"/>
      <c r="BGE171" s="985"/>
      <c r="BGF171" s="986"/>
      <c r="BGG171" s="983"/>
      <c r="BGH171" s="981"/>
      <c r="BGI171" s="985"/>
      <c r="BGJ171" s="986"/>
      <c r="BGK171" s="987"/>
      <c r="BGL171" s="988"/>
      <c r="BGM171" s="985"/>
      <c r="BGN171" s="989"/>
      <c r="BGO171" s="978"/>
      <c r="BGP171" s="980"/>
      <c r="BGQ171" s="981"/>
      <c r="BGR171" s="982"/>
      <c r="BGS171" s="983"/>
      <c r="BGT171" s="984"/>
      <c r="BGU171" s="983"/>
      <c r="BGV171" s="984"/>
      <c r="BGW171" s="985"/>
      <c r="BGX171" s="986"/>
      <c r="BGY171" s="983"/>
      <c r="BGZ171" s="981"/>
      <c r="BHA171" s="985"/>
      <c r="BHB171" s="986"/>
      <c r="BHC171" s="987"/>
      <c r="BHD171" s="988"/>
      <c r="BHE171" s="985"/>
      <c r="BHF171" s="989"/>
      <c r="BHG171" s="978"/>
      <c r="BHH171" s="980"/>
      <c r="BHI171" s="981"/>
      <c r="BHJ171" s="982"/>
      <c r="BHK171" s="983"/>
      <c r="BHL171" s="984"/>
      <c r="BHM171" s="983"/>
      <c r="BHN171" s="984"/>
      <c r="BHO171" s="985"/>
      <c r="BHP171" s="986"/>
      <c r="BHQ171" s="983"/>
      <c r="BHR171" s="981"/>
      <c r="BHS171" s="985"/>
      <c r="BHT171" s="986"/>
      <c r="BHU171" s="987"/>
      <c r="BHV171" s="988"/>
      <c r="BHW171" s="985"/>
      <c r="BHX171" s="989"/>
      <c r="BHY171" s="978"/>
      <c r="BHZ171" s="980"/>
      <c r="BIA171" s="981"/>
      <c r="BIB171" s="982"/>
      <c r="BIC171" s="983"/>
      <c r="BID171" s="984"/>
      <c r="BIE171" s="983"/>
      <c r="BIF171" s="984"/>
      <c r="BIG171" s="985"/>
      <c r="BIH171" s="986"/>
      <c r="BII171" s="983"/>
      <c r="BIJ171" s="981"/>
      <c r="BIK171" s="985"/>
      <c r="BIL171" s="986"/>
      <c r="BIM171" s="987"/>
      <c r="BIN171" s="988"/>
      <c r="BIO171" s="985"/>
      <c r="BIP171" s="989"/>
      <c r="BIQ171" s="978"/>
      <c r="BIR171" s="980"/>
      <c r="BIS171" s="981"/>
      <c r="BIT171" s="982"/>
      <c r="BIU171" s="983"/>
      <c r="BIV171" s="984"/>
      <c r="BIW171" s="983"/>
      <c r="BIX171" s="984"/>
      <c r="BIY171" s="985"/>
      <c r="BIZ171" s="986"/>
      <c r="BJA171" s="983"/>
      <c r="BJB171" s="981"/>
      <c r="BJC171" s="985"/>
      <c r="BJD171" s="986"/>
      <c r="BJE171" s="987"/>
      <c r="BJF171" s="988"/>
      <c r="BJG171" s="985"/>
      <c r="BJH171" s="989"/>
      <c r="BJI171" s="978"/>
      <c r="BJJ171" s="980"/>
      <c r="BJK171" s="981"/>
      <c r="BJL171" s="982"/>
      <c r="BJM171" s="983"/>
      <c r="BJN171" s="984"/>
      <c r="BJO171" s="983"/>
      <c r="BJP171" s="984"/>
      <c r="BJQ171" s="985"/>
      <c r="BJR171" s="986"/>
      <c r="BJS171" s="983"/>
      <c r="BJT171" s="981"/>
      <c r="BJU171" s="985"/>
      <c r="BJV171" s="986"/>
      <c r="BJW171" s="987"/>
      <c r="BJX171" s="988"/>
      <c r="BJY171" s="985"/>
      <c r="BJZ171" s="989"/>
      <c r="BKA171" s="978"/>
      <c r="BKB171" s="980"/>
      <c r="BKC171" s="981"/>
      <c r="BKD171" s="982"/>
      <c r="BKE171" s="983"/>
      <c r="BKF171" s="984"/>
      <c r="BKG171" s="983"/>
      <c r="BKH171" s="984"/>
      <c r="BKI171" s="985"/>
      <c r="BKJ171" s="986"/>
      <c r="BKK171" s="983"/>
      <c r="BKL171" s="981"/>
      <c r="BKM171" s="985"/>
      <c r="BKN171" s="986"/>
      <c r="BKO171" s="987"/>
      <c r="BKP171" s="988"/>
      <c r="BKQ171" s="985"/>
      <c r="BKR171" s="989"/>
      <c r="BKS171" s="978"/>
      <c r="BKT171" s="980"/>
      <c r="BKU171" s="981"/>
      <c r="BKV171" s="982"/>
      <c r="BKW171" s="983"/>
      <c r="BKX171" s="984"/>
      <c r="BKY171" s="983"/>
      <c r="BKZ171" s="984"/>
      <c r="BLA171" s="985"/>
      <c r="BLB171" s="986"/>
      <c r="BLC171" s="983"/>
      <c r="BLD171" s="981"/>
      <c r="BLE171" s="985"/>
      <c r="BLF171" s="986"/>
      <c r="BLG171" s="987"/>
      <c r="BLH171" s="988"/>
      <c r="BLI171" s="985"/>
      <c r="BLJ171" s="989"/>
      <c r="BLK171" s="978"/>
      <c r="BLL171" s="980"/>
      <c r="BLM171" s="981"/>
      <c r="BLN171" s="982"/>
      <c r="BLO171" s="983"/>
      <c r="BLP171" s="984"/>
      <c r="BLQ171" s="983"/>
      <c r="BLR171" s="984"/>
      <c r="BLS171" s="985"/>
      <c r="BLT171" s="986"/>
      <c r="BLU171" s="983"/>
      <c r="BLV171" s="981"/>
      <c r="BLW171" s="985"/>
      <c r="BLX171" s="986"/>
      <c r="BLY171" s="987"/>
      <c r="BLZ171" s="988"/>
      <c r="BMA171" s="985"/>
      <c r="BMB171" s="989"/>
      <c r="BMC171" s="978"/>
      <c r="BMD171" s="980"/>
      <c r="BME171" s="981"/>
      <c r="BMF171" s="982"/>
      <c r="BMG171" s="983"/>
      <c r="BMH171" s="984"/>
      <c r="BMI171" s="983"/>
      <c r="BMJ171" s="984"/>
      <c r="BMK171" s="985"/>
      <c r="BML171" s="986"/>
      <c r="BMM171" s="983"/>
      <c r="BMN171" s="981"/>
      <c r="BMO171" s="985"/>
      <c r="BMP171" s="986"/>
      <c r="BMQ171" s="987"/>
      <c r="BMR171" s="988"/>
      <c r="BMS171" s="985"/>
      <c r="BMT171" s="989"/>
      <c r="BMU171" s="978"/>
      <c r="BMV171" s="980"/>
      <c r="BMW171" s="981"/>
      <c r="BMX171" s="982"/>
      <c r="BMY171" s="983"/>
      <c r="BMZ171" s="984"/>
      <c r="BNA171" s="983"/>
      <c r="BNB171" s="984"/>
      <c r="BNC171" s="985"/>
      <c r="BND171" s="986"/>
      <c r="BNE171" s="983"/>
      <c r="BNF171" s="981"/>
      <c r="BNG171" s="985"/>
      <c r="BNH171" s="986"/>
      <c r="BNI171" s="987"/>
      <c r="BNJ171" s="988"/>
      <c r="BNK171" s="985"/>
      <c r="BNL171" s="989"/>
      <c r="BNM171" s="978"/>
      <c r="BNN171" s="980"/>
      <c r="BNO171" s="981"/>
      <c r="BNP171" s="982"/>
      <c r="BNQ171" s="983"/>
      <c r="BNR171" s="984"/>
      <c r="BNS171" s="983"/>
      <c r="BNT171" s="984"/>
      <c r="BNU171" s="985"/>
      <c r="BNV171" s="986"/>
      <c r="BNW171" s="983"/>
      <c r="BNX171" s="981"/>
      <c r="BNY171" s="985"/>
      <c r="BNZ171" s="986"/>
      <c r="BOA171" s="987"/>
      <c r="BOB171" s="988"/>
      <c r="BOC171" s="985"/>
      <c r="BOD171" s="989"/>
      <c r="BOE171" s="978"/>
      <c r="BOF171" s="980"/>
      <c r="BOG171" s="981"/>
      <c r="BOH171" s="982"/>
      <c r="BOI171" s="983"/>
      <c r="BOJ171" s="984"/>
      <c r="BOK171" s="983"/>
      <c r="BOL171" s="984"/>
      <c r="BOM171" s="985"/>
      <c r="BON171" s="986"/>
      <c r="BOO171" s="983"/>
      <c r="BOP171" s="981"/>
      <c r="BOQ171" s="985"/>
      <c r="BOR171" s="986"/>
      <c r="BOS171" s="987"/>
      <c r="BOT171" s="988"/>
      <c r="BOU171" s="985"/>
      <c r="BOV171" s="989"/>
      <c r="BOW171" s="978"/>
      <c r="BOX171" s="980"/>
      <c r="BOY171" s="981"/>
      <c r="BOZ171" s="982"/>
      <c r="BPA171" s="983"/>
      <c r="BPB171" s="984"/>
      <c r="BPC171" s="983"/>
      <c r="BPD171" s="984"/>
      <c r="BPE171" s="985"/>
      <c r="BPF171" s="986"/>
      <c r="BPG171" s="983"/>
      <c r="BPH171" s="981"/>
      <c r="BPI171" s="985"/>
      <c r="BPJ171" s="986"/>
      <c r="BPK171" s="987"/>
      <c r="BPL171" s="988"/>
      <c r="BPM171" s="985"/>
      <c r="BPN171" s="989"/>
      <c r="BPO171" s="978"/>
      <c r="BPP171" s="980"/>
      <c r="BPQ171" s="981"/>
      <c r="BPR171" s="982"/>
      <c r="BPS171" s="983"/>
      <c r="BPT171" s="984"/>
      <c r="BPU171" s="983"/>
      <c r="BPV171" s="984"/>
      <c r="BPW171" s="985"/>
      <c r="BPX171" s="986"/>
      <c r="BPY171" s="983"/>
      <c r="BPZ171" s="981"/>
      <c r="BQA171" s="985"/>
      <c r="BQB171" s="986"/>
      <c r="BQC171" s="987"/>
      <c r="BQD171" s="988"/>
      <c r="BQE171" s="985"/>
      <c r="BQF171" s="989"/>
      <c r="BQG171" s="978"/>
      <c r="BQH171" s="980"/>
      <c r="BQI171" s="981"/>
      <c r="BQJ171" s="982"/>
      <c r="BQK171" s="983"/>
      <c r="BQL171" s="984"/>
      <c r="BQM171" s="983"/>
      <c r="BQN171" s="984"/>
      <c r="BQO171" s="985"/>
      <c r="BQP171" s="986"/>
      <c r="BQQ171" s="983"/>
      <c r="BQR171" s="981"/>
      <c r="BQS171" s="985"/>
      <c r="BQT171" s="986"/>
      <c r="BQU171" s="987"/>
      <c r="BQV171" s="988"/>
      <c r="BQW171" s="985"/>
      <c r="BQX171" s="989"/>
      <c r="BQY171" s="978"/>
      <c r="BQZ171" s="980"/>
      <c r="BRA171" s="981"/>
      <c r="BRB171" s="982"/>
      <c r="BRC171" s="983"/>
      <c r="BRD171" s="984"/>
      <c r="BRE171" s="983"/>
      <c r="BRF171" s="984"/>
      <c r="BRG171" s="985"/>
      <c r="BRH171" s="986"/>
      <c r="BRI171" s="983"/>
      <c r="BRJ171" s="981"/>
      <c r="BRK171" s="985"/>
      <c r="BRL171" s="986"/>
      <c r="BRM171" s="987"/>
      <c r="BRN171" s="988"/>
      <c r="BRO171" s="985"/>
      <c r="BRP171" s="989"/>
      <c r="BRQ171" s="978"/>
      <c r="BRR171" s="980"/>
      <c r="BRS171" s="981"/>
      <c r="BRT171" s="982"/>
      <c r="BRU171" s="983"/>
      <c r="BRV171" s="984"/>
      <c r="BRW171" s="983"/>
      <c r="BRX171" s="984"/>
      <c r="BRY171" s="985"/>
      <c r="BRZ171" s="986"/>
      <c r="BSA171" s="983"/>
      <c r="BSB171" s="981"/>
      <c r="BSC171" s="985"/>
      <c r="BSD171" s="986"/>
      <c r="BSE171" s="987"/>
      <c r="BSF171" s="988"/>
      <c r="BSG171" s="985"/>
      <c r="BSH171" s="989"/>
      <c r="BSI171" s="978"/>
      <c r="BSJ171" s="980"/>
      <c r="BSK171" s="981"/>
      <c r="BSL171" s="982"/>
      <c r="BSM171" s="983"/>
      <c r="BSN171" s="984"/>
      <c r="BSO171" s="983"/>
      <c r="BSP171" s="984"/>
      <c r="BSQ171" s="985"/>
      <c r="BSR171" s="986"/>
      <c r="BSS171" s="983"/>
      <c r="BST171" s="981"/>
      <c r="BSU171" s="985"/>
      <c r="BSV171" s="986"/>
      <c r="BSW171" s="987"/>
      <c r="BSX171" s="988"/>
      <c r="BSY171" s="985"/>
      <c r="BSZ171" s="989"/>
      <c r="BTA171" s="978"/>
      <c r="BTB171" s="980"/>
      <c r="BTC171" s="981"/>
      <c r="BTD171" s="982"/>
      <c r="BTE171" s="983"/>
      <c r="BTF171" s="984"/>
      <c r="BTG171" s="983"/>
      <c r="BTH171" s="984"/>
      <c r="BTI171" s="985"/>
      <c r="BTJ171" s="986"/>
      <c r="BTK171" s="983"/>
      <c r="BTL171" s="981"/>
      <c r="BTM171" s="985"/>
      <c r="BTN171" s="986"/>
      <c r="BTO171" s="987"/>
      <c r="BTP171" s="988"/>
      <c r="BTQ171" s="985"/>
      <c r="BTR171" s="989"/>
      <c r="BTS171" s="978"/>
      <c r="BTT171" s="980"/>
      <c r="BTU171" s="981"/>
      <c r="BTV171" s="982"/>
      <c r="BTW171" s="983"/>
      <c r="BTX171" s="984"/>
      <c r="BTY171" s="983"/>
      <c r="BTZ171" s="984"/>
      <c r="BUA171" s="985"/>
      <c r="BUB171" s="986"/>
      <c r="BUC171" s="983"/>
      <c r="BUD171" s="981"/>
      <c r="BUE171" s="985"/>
      <c r="BUF171" s="986"/>
      <c r="BUG171" s="987"/>
      <c r="BUH171" s="988"/>
      <c r="BUI171" s="985"/>
      <c r="BUJ171" s="989"/>
      <c r="BUK171" s="978"/>
      <c r="BUL171" s="980"/>
      <c r="BUM171" s="981"/>
      <c r="BUN171" s="982"/>
      <c r="BUO171" s="983"/>
      <c r="BUP171" s="984"/>
      <c r="BUQ171" s="983"/>
      <c r="BUR171" s="984"/>
      <c r="BUS171" s="985"/>
      <c r="BUT171" s="986"/>
      <c r="BUU171" s="983"/>
      <c r="BUV171" s="981"/>
      <c r="BUW171" s="985"/>
      <c r="BUX171" s="986"/>
      <c r="BUY171" s="987"/>
      <c r="BUZ171" s="988"/>
      <c r="BVA171" s="985"/>
      <c r="BVB171" s="989"/>
      <c r="BVC171" s="978"/>
      <c r="BVD171" s="980"/>
      <c r="BVE171" s="981"/>
      <c r="BVF171" s="982"/>
      <c r="BVG171" s="983"/>
      <c r="BVH171" s="984"/>
      <c r="BVI171" s="983"/>
      <c r="BVJ171" s="984"/>
      <c r="BVK171" s="985"/>
      <c r="BVL171" s="986"/>
      <c r="BVM171" s="983"/>
      <c r="BVN171" s="981"/>
      <c r="BVO171" s="985"/>
      <c r="BVP171" s="986"/>
      <c r="BVQ171" s="987"/>
      <c r="BVR171" s="988"/>
      <c r="BVS171" s="985"/>
      <c r="BVT171" s="989"/>
      <c r="BVU171" s="978"/>
      <c r="BVV171" s="980"/>
      <c r="BVW171" s="981"/>
      <c r="BVX171" s="982"/>
      <c r="BVY171" s="983"/>
      <c r="BVZ171" s="984"/>
      <c r="BWA171" s="983"/>
      <c r="BWB171" s="984"/>
      <c r="BWC171" s="985"/>
      <c r="BWD171" s="986"/>
      <c r="BWE171" s="983"/>
      <c r="BWF171" s="981"/>
      <c r="BWG171" s="985"/>
      <c r="BWH171" s="986"/>
      <c r="BWI171" s="987"/>
      <c r="BWJ171" s="988"/>
      <c r="BWK171" s="985"/>
      <c r="BWL171" s="989"/>
      <c r="BWM171" s="978"/>
      <c r="BWN171" s="980"/>
      <c r="BWO171" s="981"/>
      <c r="BWP171" s="982"/>
      <c r="BWQ171" s="983"/>
      <c r="BWR171" s="984"/>
      <c r="BWS171" s="983"/>
      <c r="BWT171" s="984"/>
      <c r="BWU171" s="985"/>
      <c r="BWV171" s="986"/>
      <c r="BWW171" s="983"/>
      <c r="BWX171" s="981"/>
      <c r="BWY171" s="985"/>
      <c r="BWZ171" s="986"/>
      <c r="BXA171" s="987"/>
      <c r="BXB171" s="988"/>
      <c r="BXC171" s="985"/>
      <c r="BXD171" s="989"/>
      <c r="BXE171" s="978"/>
      <c r="BXF171" s="980"/>
      <c r="BXG171" s="981"/>
      <c r="BXH171" s="982"/>
      <c r="BXI171" s="983"/>
      <c r="BXJ171" s="984"/>
      <c r="BXK171" s="983"/>
      <c r="BXL171" s="984"/>
      <c r="BXM171" s="985"/>
      <c r="BXN171" s="986"/>
      <c r="BXO171" s="983"/>
      <c r="BXP171" s="981"/>
      <c r="BXQ171" s="985"/>
      <c r="BXR171" s="986"/>
      <c r="BXS171" s="987"/>
      <c r="BXT171" s="988"/>
      <c r="BXU171" s="985"/>
      <c r="BXV171" s="989"/>
      <c r="BXW171" s="978"/>
      <c r="BXX171" s="980"/>
      <c r="BXY171" s="981"/>
      <c r="BXZ171" s="982"/>
      <c r="BYA171" s="983"/>
      <c r="BYB171" s="984"/>
      <c r="BYC171" s="983"/>
      <c r="BYD171" s="984"/>
      <c r="BYE171" s="985"/>
      <c r="BYF171" s="986"/>
      <c r="BYG171" s="983"/>
      <c r="BYH171" s="981"/>
      <c r="BYI171" s="985"/>
      <c r="BYJ171" s="986"/>
      <c r="BYK171" s="987"/>
      <c r="BYL171" s="988"/>
      <c r="BYM171" s="985"/>
      <c r="BYN171" s="989"/>
      <c r="BYO171" s="978"/>
      <c r="BYP171" s="980"/>
      <c r="BYQ171" s="981"/>
      <c r="BYR171" s="982"/>
      <c r="BYS171" s="983"/>
      <c r="BYT171" s="984"/>
      <c r="BYU171" s="983"/>
      <c r="BYV171" s="984"/>
      <c r="BYW171" s="985"/>
      <c r="BYX171" s="986"/>
      <c r="BYY171" s="983"/>
      <c r="BYZ171" s="981"/>
      <c r="BZA171" s="985"/>
      <c r="BZB171" s="986"/>
      <c r="BZC171" s="987"/>
      <c r="BZD171" s="988"/>
      <c r="BZE171" s="985"/>
      <c r="BZF171" s="989"/>
      <c r="BZG171" s="978"/>
      <c r="BZH171" s="980"/>
      <c r="BZI171" s="981"/>
      <c r="BZJ171" s="982"/>
      <c r="BZK171" s="983"/>
      <c r="BZL171" s="984"/>
      <c r="BZM171" s="983"/>
      <c r="BZN171" s="984"/>
      <c r="BZO171" s="985"/>
      <c r="BZP171" s="986"/>
      <c r="BZQ171" s="983"/>
      <c r="BZR171" s="981"/>
      <c r="BZS171" s="985"/>
      <c r="BZT171" s="986"/>
      <c r="BZU171" s="987"/>
      <c r="BZV171" s="988"/>
      <c r="BZW171" s="985"/>
      <c r="BZX171" s="989"/>
      <c r="BZY171" s="978"/>
      <c r="BZZ171" s="980"/>
      <c r="CAA171" s="981"/>
      <c r="CAB171" s="982"/>
      <c r="CAC171" s="983"/>
      <c r="CAD171" s="984"/>
      <c r="CAE171" s="983"/>
      <c r="CAF171" s="984"/>
      <c r="CAG171" s="985"/>
      <c r="CAH171" s="986"/>
      <c r="CAI171" s="983"/>
      <c r="CAJ171" s="981"/>
      <c r="CAK171" s="985"/>
      <c r="CAL171" s="986"/>
      <c r="CAM171" s="987"/>
      <c r="CAN171" s="988"/>
      <c r="CAO171" s="985"/>
      <c r="CAP171" s="989"/>
      <c r="CAQ171" s="978"/>
      <c r="CAR171" s="980"/>
      <c r="CAS171" s="981"/>
      <c r="CAT171" s="982"/>
      <c r="CAU171" s="983"/>
      <c r="CAV171" s="984"/>
      <c r="CAW171" s="983"/>
      <c r="CAX171" s="984"/>
      <c r="CAY171" s="985"/>
      <c r="CAZ171" s="986"/>
      <c r="CBA171" s="983"/>
      <c r="CBB171" s="981"/>
      <c r="CBC171" s="985"/>
      <c r="CBD171" s="986"/>
      <c r="CBE171" s="987"/>
      <c r="CBF171" s="988"/>
      <c r="CBG171" s="985"/>
      <c r="CBH171" s="989"/>
      <c r="CBI171" s="978"/>
      <c r="CBJ171" s="980"/>
      <c r="CBK171" s="981"/>
      <c r="CBL171" s="982"/>
      <c r="CBM171" s="983"/>
      <c r="CBN171" s="984"/>
      <c r="CBO171" s="983"/>
      <c r="CBP171" s="984"/>
      <c r="CBQ171" s="985"/>
      <c r="CBR171" s="986"/>
      <c r="CBS171" s="983"/>
      <c r="CBT171" s="981"/>
      <c r="CBU171" s="985"/>
      <c r="CBV171" s="986"/>
      <c r="CBW171" s="987"/>
      <c r="CBX171" s="988"/>
      <c r="CBY171" s="985"/>
      <c r="CBZ171" s="989"/>
      <c r="CCA171" s="978"/>
      <c r="CCB171" s="980"/>
      <c r="CCC171" s="981"/>
      <c r="CCD171" s="982"/>
      <c r="CCE171" s="983"/>
      <c r="CCF171" s="984"/>
      <c r="CCG171" s="983"/>
      <c r="CCH171" s="984"/>
      <c r="CCI171" s="985"/>
      <c r="CCJ171" s="986"/>
      <c r="CCK171" s="983"/>
      <c r="CCL171" s="981"/>
      <c r="CCM171" s="985"/>
      <c r="CCN171" s="986"/>
      <c r="CCO171" s="987"/>
      <c r="CCP171" s="988"/>
      <c r="CCQ171" s="985"/>
      <c r="CCR171" s="989"/>
      <c r="CCS171" s="978"/>
      <c r="CCT171" s="980"/>
      <c r="CCU171" s="981"/>
      <c r="CCV171" s="982"/>
      <c r="CCW171" s="983"/>
      <c r="CCX171" s="984"/>
      <c r="CCY171" s="983"/>
      <c r="CCZ171" s="984"/>
      <c r="CDA171" s="985"/>
      <c r="CDB171" s="986"/>
      <c r="CDC171" s="983"/>
      <c r="CDD171" s="981"/>
      <c r="CDE171" s="985"/>
      <c r="CDF171" s="986"/>
      <c r="CDG171" s="987"/>
      <c r="CDH171" s="988"/>
      <c r="CDI171" s="985"/>
      <c r="CDJ171" s="989"/>
      <c r="CDK171" s="978"/>
      <c r="CDL171" s="980"/>
      <c r="CDM171" s="981"/>
      <c r="CDN171" s="982"/>
      <c r="CDO171" s="983"/>
      <c r="CDP171" s="984"/>
      <c r="CDQ171" s="983"/>
      <c r="CDR171" s="984"/>
      <c r="CDS171" s="985"/>
      <c r="CDT171" s="986"/>
      <c r="CDU171" s="983"/>
      <c r="CDV171" s="981"/>
      <c r="CDW171" s="985"/>
      <c r="CDX171" s="986"/>
      <c r="CDY171" s="987"/>
      <c r="CDZ171" s="988"/>
      <c r="CEA171" s="985"/>
      <c r="CEB171" s="989"/>
      <c r="CEC171" s="978"/>
      <c r="CED171" s="980"/>
      <c r="CEE171" s="981"/>
      <c r="CEF171" s="982"/>
      <c r="CEG171" s="983"/>
      <c r="CEH171" s="984"/>
      <c r="CEI171" s="983"/>
      <c r="CEJ171" s="984"/>
      <c r="CEK171" s="985"/>
      <c r="CEL171" s="986"/>
      <c r="CEM171" s="983"/>
      <c r="CEN171" s="981"/>
      <c r="CEO171" s="985"/>
      <c r="CEP171" s="986"/>
      <c r="CEQ171" s="987"/>
      <c r="CER171" s="988"/>
      <c r="CES171" s="985"/>
      <c r="CET171" s="989"/>
      <c r="CEU171" s="978"/>
      <c r="CEV171" s="980"/>
      <c r="CEW171" s="981"/>
      <c r="CEX171" s="982"/>
      <c r="CEY171" s="983"/>
      <c r="CEZ171" s="984"/>
      <c r="CFA171" s="983"/>
      <c r="CFB171" s="984"/>
      <c r="CFC171" s="985"/>
      <c r="CFD171" s="986"/>
      <c r="CFE171" s="983"/>
      <c r="CFF171" s="981"/>
      <c r="CFG171" s="985"/>
      <c r="CFH171" s="986"/>
      <c r="CFI171" s="987"/>
      <c r="CFJ171" s="988"/>
      <c r="CFK171" s="985"/>
      <c r="CFL171" s="989"/>
      <c r="CFM171" s="978"/>
      <c r="CFN171" s="980"/>
      <c r="CFO171" s="981"/>
      <c r="CFP171" s="982"/>
      <c r="CFQ171" s="983"/>
      <c r="CFR171" s="984"/>
      <c r="CFS171" s="983"/>
      <c r="CFT171" s="984"/>
      <c r="CFU171" s="985"/>
      <c r="CFV171" s="986"/>
      <c r="CFW171" s="983"/>
      <c r="CFX171" s="981"/>
      <c r="CFY171" s="985"/>
      <c r="CFZ171" s="986"/>
      <c r="CGA171" s="987"/>
      <c r="CGB171" s="988"/>
      <c r="CGC171" s="985"/>
      <c r="CGD171" s="989"/>
      <c r="CGE171" s="978"/>
      <c r="CGF171" s="980"/>
      <c r="CGG171" s="981"/>
      <c r="CGH171" s="982"/>
      <c r="CGI171" s="983"/>
      <c r="CGJ171" s="984"/>
      <c r="CGK171" s="983"/>
      <c r="CGL171" s="984"/>
      <c r="CGM171" s="985"/>
      <c r="CGN171" s="986"/>
      <c r="CGO171" s="983"/>
      <c r="CGP171" s="981"/>
      <c r="CGQ171" s="985"/>
      <c r="CGR171" s="986"/>
      <c r="CGS171" s="987"/>
      <c r="CGT171" s="988"/>
      <c r="CGU171" s="985"/>
      <c r="CGV171" s="989"/>
      <c r="CGW171" s="978"/>
      <c r="CGX171" s="980"/>
      <c r="CGY171" s="981"/>
      <c r="CGZ171" s="982"/>
      <c r="CHA171" s="983"/>
      <c r="CHB171" s="984"/>
      <c r="CHC171" s="983"/>
      <c r="CHD171" s="984"/>
      <c r="CHE171" s="985"/>
      <c r="CHF171" s="986"/>
      <c r="CHG171" s="983"/>
      <c r="CHH171" s="981"/>
      <c r="CHI171" s="985"/>
      <c r="CHJ171" s="986"/>
      <c r="CHK171" s="987"/>
      <c r="CHL171" s="988"/>
      <c r="CHM171" s="985"/>
      <c r="CHN171" s="989"/>
      <c r="CHO171" s="978"/>
      <c r="CHP171" s="980"/>
      <c r="CHQ171" s="981"/>
      <c r="CHR171" s="982"/>
      <c r="CHS171" s="983"/>
      <c r="CHT171" s="984"/>
      <c r="CHU171" s="983"/>
      <c r="CHV171" s="984"/>
      <c r="CHW171" s="985"/>
      <c r="CHX171" s="986"/>
      <c r="CHY171" s="983"/>
      <c r="CHZ171" s="981"/>
      <c r="CIA171" s="985"/>
      <c r="CIB171" s="986"/>
      <c r="CIC171" s="987"/>
      <c r="CID171" s="988"/>
      <c r="CIE171" s="985"/>
      <c r="CIF171" s="989"/>
      <c r="CIG171" s="978"/>
      <c r="CIH171" s="980"/>
      <c r="CII171" s="981"/>
      <c r="CIJ171" s="982"/>
      <c r="CIK171" s="983"/>
      <c r="CIL171" s="984"/>
      <c r="CIM171" s="983"/>
      <c r="CIN171" s="984"/>
      <c r="CIO171" s="985"/>
      <c r="CIP171" s="986"/>
      <c r="CIQ171" s="983"/>
      <c r="CIR171" s="981"/>
      <c r="CIS171" s="985"/>
      <c r="CIT171" s="986"/>
      <c r="CIU171" s="987"/>
      <c r="CIV171" s="988"/>
      <c r="CIW171" s="985"/>
      <c r="CIX171" s="989"/>
      <c r="CIY171" s="978"/>
      <c r="CIZ171" s="980"/>
      <c r="CJA171" s="981"/>
      <c r="CJB171" s="982"/>
      <c r="CJC171" s="983"/>
      <c r="CJD171" s="984"/>
      <c r="CJE171" s="983"/>
      <c r="CJF171" s="984"/>
      <c r="CJG171" s="985"/>
      <c r="CJH171" s="986"/>
      <c r="CJI171" s="983"/>
      <c r="CJJ171" s="981"/>
      <c r="CJK171" s="985"/>
      <c r="CJL171" s="986"/>
      <c r="CJM171" s="987"/>
      <c r="CJN171" s="988"/>
      <c r="CJO171" s="985"/>
      <c r="CJP171" s="989"/>
      <c r="CJQ171" s="978"/>
      <c r="CJR171" s="980"/>
      <c r="CJS171" s="981"/>
      <c r="CJT171" s="982"/>
      <c r="CJU171" s="983"/>
      <c r="CJV171" s="984"/>
      <c r="CJW171" s="983"/>
      <c r="CJX171" s="984"/>
      <c r="CJY171" s="985"/>
      <c r="CJZ171" s="986"/>
      <c r="CKA171" s="983"/>
      <c r="CKB171" s="981"/>
      <c r="CKC171" s="985"/>
      <c r="CKD171" s="986"/>
      <c r="CKE171" s="987"/>
      <c r="CKF171" s="988"/>
      <c r="CKG171" s="985"/>
      <c r="CKH171" s="989"/>
      <c r="CKI171" s="978"/>
      <c r="CKJ171" s="980"/>
      <c r="CKK171" s="981"/>
      <c r="CKL171" s="982"/>
      <c r="CKM171" s="983"/>
      <c r="CKN171" s="984"/>
      <c r="CKO171" s="983"/>
      <c r="CKP171" s="984"/>
      <c r="CKQ171" s="985"/>
      <c r="CKR171" s="986"/>
      <c r="CKS171" s="983"/>
      <c r="CKT171" s="981"/>
      <c r="CKU171" s="985"/>
      <c r="CKV171" s="986"/>
      <c r="CKW171" s="987"/>
      <c r="CKX171" s="988"/>
      <c r="CKY171" s="985"/>
      <c r="CKZ171" s="989"/>
      <c r="CLA171" s="978"/>
      <c r="CLB171" s="980"/>
      <c r="CLC171" s="981"/>
      <c r="CLD171" s="982"/>
      <c r="CLE171" s="983"/>
      <c r="CLF171" s="984"/>
      <c r="CLG171" s="983"/>
      <c r="CLH171" s="984"/>
      <c r="CLI171" s="985"/>
      <c r="CLJ171" s="986"/>
      <c r="CLK171" s="983"/>
      <c r="CLL171" s="981"/>
      <c r="CLM171" s="985"/>
      <c r="CLN171" s="986"/>
      <c r="CLO171" s="987"/>
      <c r="CLP171" s="988"/>
      <c r="CLQ171" s="985"/>
      <c r="CLR171" s="989"/>
      <c r="CLS171" s="978"/>
      <c r="CLT171" s="980"/>
      <c r="CLU171" s="981"/>
      <c r="CLV171" s="982"/>
      <c r="CLW171" s="983"/>
      <c r="CLX171" s="984"/>
      <c r="CLY171" s="983"/>
      <c r="CLZ171" s="984"/>
      <c r="CMA171" s="985"/>
      <c r="CMB171" s="986"/>
      <c r="CMC171" s="983"/>
      <c r="CMD171" s="981"/>
      <c r="CME171" s="985"/>
      <c r="CMF171" s="986"/>
      <c r="CMG171" s="987"/>
      <c r="CMH171" s="988"/>
      <c r="CMI171" s="985"/>
      <c r="CMJ171" s="989"/>
      <c r="CMK171" s="978"/>
      <c r="CML171" s="980"/>
      <c r="CMM171" s="981"/>
      <c r="CMN171" s="982"/>
      <c r="CMO171" s="983"/>
      <c r="CMP171" s="984"/>
      <c r="CMQ171" s="983"/>
      <c r="CMR171" s="984"/>
      <c r="CMS171" s="985"/>
      <c r="CMT171" s="986"/>
      <c r="CMU171" s="983"/>
      <c r="CMV171" s="981"/>
      <c r="CMW171" s="985"/>
      <c r="CMX171" s="986"/>
      <c r="CMY171" s="987"/>
      <c r="CMZ171" s="988"/>
      <c r="CNA171" s="985"/>
      <c r="CNB171" s="989"/>
      <c r="CNC171" s="978"/>
      <c r="CND171" s="980"/>
      <c r="CNE171" s="981"/>
      <c r="CNF171" s="982"/>
      <c r="CNG171" s="983"/>
      <c r="CNH171" s="984"/>
      <c r="CNI171" s="983"/>
      <c r="CNJ171" s="984"/>
      <c r="CNK171" s="985"/>
      <c r="CNL171" s="986"/>
      <c r="CNM171" s="983"/>
      <c r="CNN171" s="981"/>
      <c r="CNO171" s="985"/>
      <c r="CNP171" s="986"/>
      <c r="CNQ171" s="987"/>
      <c r="CNR171" s="988"/>
      <c r="CNS171" s="985"/>
      <c r="CNT171" s="989"/>
      <c r="CNU171" s="978"/>
      <c r="CNV171" s="980"/>
      <c r="CNW171" s="981"/>
      <c r="CNX171" s="982"/>
      <c r="CNY171" s="983"/>
      <c r="CNZ171" s="984"/>
      <c r="COA171" s="983"/>
      <c r="COB171" s="984"/>
      <c r="COC171" s="985"/>
      <c r="COD171" s="986"/>
      <c r="COE171" s="983"/>
      <c r="COF171" s="981"/>
      <c r="COG171" s="985"/>
      <c r="COH171" s="986"/>
      <c r="COI171" s="987"/>
      <c r="COJ171" s="988"/>
      <c r="COK171" s="985"/>
      <c r="COL171" s="989"/>
      <c r="COM171" s="978"/>
      <c r="CON171" s="980"/>
      <c r="COO171" s="981"/>
      <c r="COP171" s="982"/>
      <c r="COQ171" s="983"/>
      <c r="COR171" s="984"/>
      <c r="COS171" s="983"/>
      <c r="COT171" s="984"/>
      <c r="COU171" s="985"/>
      <c r="COV171" s="986"/>
      <c r="COW171" s="983"/>
      <c r="COX171" s="981"/>
      <c r="COY171" s="985"/>
      <c r="COZ171" s="986"/>
      <c r="CPA171" s="987"/>
      <c r="CPB171" s="988"/>
      <c r="CPC171" s="985"/>
      <c r="CPD171" s="989"/>
      <c r="CPE171" s="978"/>
      <c r="CPF171" s="980"/>
      <c r="CPG171" s="981"/>
      <c r="CPH171" s="982"/>
      <c r="CPI171" s="983"/>
      <c r="CPJ171" s="984"/>
      <c r="CPK171" s="983"/>
      <c r="CPL171" s="984"/>
      <c r="CPM171" s="985"/>
      <c r="CPN171" s="986"/>
      <c r="CPO171" s="983"/>
      <c r="CPP171" s="981"/>
      <c r="CPQ171" s="985"/>
      <c r="CPR171" s="986"/>
      <c r="CPS171" s="987"/>
      <c r="CPT171" s="988"/>
      <c r="CPU171" s="985"/>
      <c r="CPV171" s="989"/>
      <c r="CPW171" s="978"/>
      <c r="CPX171" s="980"/>
      <c r="CPY171" s="981"/>
      <c r="CPZ171" s="982"/>
      <c r="CQA171" s="983"/>
      <c r="CQB171" s="984"/>
      <c r="CQC171" s="983"/>
      <c r="CQD171" s="984"/>
      <c r="CQE171" s="985"/>
      <c r="CQF171" s="986"/>
      <c r="CQG171" s="983"/>
      <c r="CQH171" s="981"/>
      <c r="CQI171" s="985"/>
      <c r="CQJ171" s="986"/>
      <c r="CQK171" s="987"/>
      <c r="CQL171" s="988"/>
      <c r="CQM171" s="985"/>
      <c r="CQN171" s="989"/>
      <c r="CQO171" s="978"/>
      <c r="CQP171" s="980"/>
      <c r="CQQ171" s="981"/>
      <c r="CQR171" s="982"/>
      <c r="CQS171" s="983"/>
      <c r="CQT171" s="984"/>
      <c r="CQU171" s="983"/>
      <c r="CQV171" s="984"/>
      <c r="CQW171" s="985"/>
      <c r="CQX171" s="986"/>
      <c r="CQY171" s="983"/>
      <c r="CQZ171" s="981"/>
      <c r="CRA171" s="985"/>
      <c r="CRB171" s="986"/>
      <c r="CRC171" s="987"/>
      <c r="CRD171" s="988"/>
      <c r="CRE171" s="985"/>
      <c r="CRF171" s="989"/>
      <c r="CRG171" s="978"/>
      <c r="CRH171" s="980"/>
      <c r="CRI171" s="981"/>
      <c r="CRJ171" s="982"/>
      <c r="CRK171" s="983"/>
      <c r="CRL171" s="984"/>
      <c r="CRM171" s="983"/>
      <c r="CRN171" s="984"/>
      <c r="CRO171" s="985"/>
      <c r="CRP171" s="986"/>
      <c r="CRQ171" s="983"/>
      <c r="CRR171" s="981"/>
      <c r="CRS171" s="985"/>
      <c r="CRT171" s="986"/>
      <c r="CRU171" s="987"/>
      <c r="CRV171" s="988"/>
      <c r="CRW171" s="985"/>
      <c r="CRX171" s="989"/>
      <c r="CRY171" s="978"/>
      <c r="CRZ171" s="980"/>
      <c r="CSA171" s="981"/>
      <c r="CSB171" s="982"/>
      <c r="CSC171" s="983"/>
      <c r="CSD171" s="984"/>
      <c r="CSE171" s="983"/>
      <c r="CSF171" s="984"/>
      <c r="CSG171" s="985"/>
      <c r="CSH171" s="986"/>
      <c r="CSI171" s="983"/>
      <c r="CSJ171" s="981"/>
      <c r="CSK171" s="985"/>
      <c r="CSL171" s="986"/>
      <c r="CSM171" s="987"/>
      <c r="CSN171" s="988"/>
      <c r="CSO171" s="985"/>
      <c r="CSP171" s="989"/>
      <c r="CSQ171" s="978"/>
      <c r="CSR171" s="980"/>
      <c r="CSS171" s="981"/>
      <c r="CST171" s="982"/>
      <c r="CSU171" s="983"/>
      <c r="CSV171" s="984"/>
      <c r="CSW171" s="983"/>
      <c r="CSX171" s="984"/>
      <c r="CSY171" s="985"/>
      <c r="CSZ171" s="986"/>
      <c r="CTA171" s="983"/>
      <c r="CTB171" s="981"/>
      <c r="CTC171" s="985"/>
      <c r="CTD171" s="986"/>
      <c r="CTE171" s="987"/>
      <c r="CTF171" s="988"/>
      <c r="CTG171" s="985"/>
      <c r="CTH171" s="989"/>
      <c r="CTI171" s="978"/>
      <c r="CTJ171" s="980"/>
      <c r="CTK171" s="981"/>
      <c r="CTL171" s="982"/>
      <c r="CTM171" s="983"/>
      <c r="CTN171" s="984"/>
      <c r="CTO171" s="983"/>
      <c r="CTP171" s="984"/>
      <c r="CTQ171" s="985"/>
      <c r="CTR171" s="986"/>
      <c r="CTS171" s="983"/>
      <c r="CTT171" s="981"/>
      <c r="CTU171" s="985"/>
      <c r="CTV171" s="986"/>
      <c r="CTW171" s="987"/>
      <c r="CTX171" s="988"/>
      <c r="CTY171" s="985"/>
      <c r="CTZ171" s="989"/>
      <c r="CUA171" s="978"/>
      <c r="CUB171" s="980"/>
      <c r="CUC171" s="981"/>
      <c r="CUD171" s="982"/>
      <c r="CUE171" s="983"/>
      <c r="CUF171" s="984"/>
      <c r="CUG171" s="983"/>
      <c r="CUH171" s="984"/>
      <c r="CUI171" s="985"/>
      <c r="CUJ171" s="986"/>
      <c r="CUK171" s="983"/>
      <c r="CUL171" s="981"/>
      <c r="CUM171" s="985"/>
      <c r="CUN171" s="986"/>
      <c r="CUO171" s="987"/>
      <c r="CUP171" s="988"/>
      <c r="CUQ171" s="985"/>
      <c r="CUR171" s="989"/>
      <c r="CUS171" s="978"/>
      <c r="CUT171" s="980"/>
      <c r="CUU171" s="981"/>
      <c r="CUV171" s="982"/>
      <c r="CUW171" s="983"/>
      <c r="CUX171" s="984"/>
      <c r="CUY171" s="983"/>
      <c r="CUZ171" s="984"/>
      <c r="CVA171" s="985"/>
      <c r="CVB171" s="986"/>
      <c r="CVC171" s="983"/>
      <c r="CVD171" s="981"/>
      <c r="CVE171" s="985"/>
      <c r="CVF171" s="986"/>
      <c r="CVG171" s="987"/>
      <c r="CVH171" s="988"/>
      <c r="CVI171" s="985"/>
      <c r="CVJ171" s="989"/>
      <c r="CVK171" s="978"/>
      <c r="CVL171" s="980"/>
      <c r="CVM171" s="981"/>
      <c r="CVN171" s="982"/>
      <c r="CVO171" s="983"/>
      <c r="CVP171" s="984"/>
      <c r="CVQ171" s="983"/>
      <c r="CVR171" s="984"/>
      <c r="CVS171" s="985"/>
      <c r="CVT171" s="986"/>
      <c r="CVU171" s="983"/>
      <c r="CVV171" s="981"/>
      <c r="CVW171" s="985"/>
      <c r="CVX171" s="986"/>
      <c r="CVY171" s="987"/>
      <c r="CVZ171" s="988"/>
      <c r="CWA171" s="985"/>
      <c r="CWB171" s="989"/>
      <c r="CWC171" s="978"/>
      <c r="CWD171" s="980"/>
      <c r="CWE171" s="981"/>
      <c r="CWF171" s="982"/>
      <c r="CWG171" s="983"/>
      <c r="CWH171" s="984"/>
      <c r="CWI171" s="983"/>
      <c r="CWJ171" s="984"/>
      <c r="CWK171" s="985"/>
      <c r="CWL171" s="986"/>
      <c r="CWM171" s="983"/>
      <c r="CWN171" s="981"/>
      <c r="CWO171" s="985"/>
      <c r="CWP171" s="986"/>
      <c r="CWQ171" s="987"/>
      <c r="CWR171" s="988"/>
      <c r="CWS171" s="985"/>
      <c r="CWT171" s="989"/>
      <c r="CWU171" s="978"/>
      <c r="CWV171" s="980"/>
      <c r="CWW171" s="981"/>
      <c r="CWX171" s="982"/>
      <c r="CWY171" s="983"/>
      <c r="CWZ171" s="984"/>
      <c r="CXA171" s="983"/>
      <c r="CXB171" s="984"/>
      <c r="CXC171" s="985"/>
      <c r="CXD171" s="986"/>
      <c r="CXE171" s="983"/>
      <c r="CXF171" s="981"/>
      <c r="CXG171" s="985"/>
      <c r="CXH171" s="986"/>
      <c r="CXI171" s="987"/>
      <c r="CXJ171" s="988"/>
      <c r="CXK171" s="985"/>
      <c r="CXL171" s="989"/>
      <c r="CXM171" s="978"/>
      <c r="CXN171" s="980"/>
      <c r="CXO171" s="981"/>
      <c r="CXP171" s="982"/>
      <c r="CXQ171" s="983"/>
      <c r="CXR171" s="984"/>
      <c r="CXS171" s="983"/>
      <c r="CXT171" s="984"/>
      <c r="CXU171" s="985"/>
      <c r="CXV171" s="986"/>
      <c r="CXW171" s="983"/>
      <c r="CXX171" s="981"/>
      <c r="CXY171" s="985"/>
      <c r="CXZ171" s="986"/>
      <c r="CYA171" s="987"/>
      <c r="CYB171" s="988"/>
      <c r="CYC171" s="985"/>
      <c r="CYD171" s="989"/>
      <c r="CYE171" s="978"/>
      <c r="CYF171" s="980"/>
      <c r="CYG171" s="981"/>
      <c r="CYH171" s="982"/>
      <c r="CYI171" s="983"/>
      <c r="CYJ171" s="984"/>
      <c r="CYK171" s="983"/>
      <c r="CYL171" s="984"/>
      <c r="CYM171" s="985"/>
      <c r="CYN171" s="986"/>
      <c r="CYO171" s="983"/>
      <c r="CYP171" s="981"/>
      <c r="CYQ171" s="985"/>
      <c r="CYR171" s="986"/>
      <c r="CYS171" s="987"/>
      <c r="CYT171" s="988"/>
      <c r="CYU171" s="985"/>
      <c r="CYV171" s="989"/>
      <c r="CYW171" s="978"/>
      <c r="CYX171" s="980"/>
      <c r="CYY171" s="981"/>
      <c r="CYZ171" s="982"/>
      <c r="CZA171" s="983"/>
      <c r="CZB171" s="984"/>
      <c r="CZC171" s="983"/>
      <c r="CZD171" s="984"/>
      <c r="CZE171" s="985"/>
      <c r="CZF171" s="986"/>
      <c r="CZG171" s="983"/>
      <c r="CZH171" s="981"/>
      <c r="CZI171" s="985"/>
      <c r="CZJ171" s="986"/>
      <c r="CZK171" s="987"/>
      <c r="CZL171" s="988"/>
      <c r="CZM171" s="985"/>
      <c r="CZN171" s="989"/>
      <c r="CZO171" s="978"/>
      <c r="CZP171" s="980"/>
      <c r="CZQ171" s="981"/>
      <c r="CZR171" s="982"/>
      <c r="CZS171" s="983"/>
      <c r="CZT171" s="984"/>
      <c r="CZU171" s="983"/>
      <c r="CZV171" s="984"/>
      <c r="CZW171" s="985"/>
      <c r="CZX171" s="986"/>
      <c r="CZY171" s="983"/>
      <c r="CZZ171" s="981"/>
      <c r="DAA171" s="985"/>
      <c r="DAB171" s="986"/>
      <c r="DAC171" s="987"/>
      <c r="DAD171" s="988"/>
      <c r="DAE171" s="985"/>
      <c r="DAF171" s="989"/>
      <c r="DAG171" s="978"/>
      <c r="DAH171" s="980"/>
      <c r="DAI171" s="981"/>
      <c r="DAJ171" s="982"/>
      <c r="DAK171" s="983"/>
      <c r="DAL171" s="984"/>
      <c r="DAM171" s="983"/>
      <c r="DAN171" s="984"/>
      <c r="DAO171" s="985"/>
      <c r="DAP171" s="986"/>
      <c r="DAQ171" s="983"/>
      <c r="DAR171" s="981"/>
      <c r="DAS171" s="985"/>
      <c r="DAT171" s="986"/>
      <c r="DAU171" s="987"/>
      <c r="DAV171" s="988"/>
      <c r="DAW171" s="985"/>
      <c r="DAX171" s="989"/>
      <c r="DAY171" s="978"/>
      <c r="DAZ171" s="980"/>
      <c r="DBA171" s="981"/>
      <c r="DBB171" s="982"/>
      <c r="DBC171" s="983"/>
      <c r="DBD171" s="984"/>
      <c r="DBE171" s="983"/>
      <c r="DBF171" s="984"/>
      <c r="DBG171" s="985"/>
      <c r="DBH171" s="986"/>
      <c r="DBI171" s="983"/>
      <c r="DBJ171" s="981"/>
      <c r="DBK171" s="985"/>
      <c r="DBL171" s="986"/>
      <c r="DBM171" s="987"/>
      <c r="DBN171" s="988"/>
      <c r="DBO171" s="985"/>
      <c r="DBP171" s="989"/>
      <c r="DBQ171" s="978"/>
      <c r="DBR171" s="980"/>
      <c r="DBS171" s="981"/>
      <c r="DBT171" s="982"/>
      <c r="DBU171" s="983"/>
      <c r="DBV171" s="984"/>
      <c r="DBW171" s="983"/>
      <c r="DBX171" s="984"/>
      <c r="DBY171" s="985"/>
      <c r="DBZ171" s="986"/>
      <c r="DCA171" s="983"/>
      <c r="DCB171" s="981"/>
      <c r="DCC171" s="985"/>
      <c r="DCD171" s="986"/>
      <c r="DCE171" s="987"/>
      <c r="DCF171" s="988"/>
      <c r="DCG171" s="985"/>
      <c r="DCH171" s="989"/>
      <c r="DCI171" s="978"/>
      <c r="DCJ171" s="980"/>
      <c r="DCK171" s="981"/>
      <c r="DCL171" s="982"/>
      <c r="DCM171" s="983"/>
      <c r="DCN171" s="984"/>
      <c r="DCO171" s="983"/>
      <c r="DCP171" s="984"/>
      <c r="DCQ171" s="985"/>
      <c r="DCR171" s="986"/>
      <c r="DCS171" s="983"/>
      <c r="DCT171" s="981"/>
      <c r="DCU171" s="985"/>
      <c r="DCV171" s="986"/>
      <c r="DCW171" s="987"/>
      <c r="DCX171" s="988"/>
      <c r="DCY171" s="985"/>
      <c r="DCZ171" s="989"/>
      <c r="DDA171" s="978"/>
      <c r="DDB171" s="980"/>
      <c r="DDC171" s="981"/>
      <c r="DDD171" s="982"/>
      <c r="DDE171" s="983"/>
      <c r="DDF171" s="984"/>
      <c r="DDG171" s="983"/>
      <c r="DDH171" s="984"/>
      <c r="DDI171" s="985"/>
      <c r="DDJ171" s="986"/>
      <c r="DDK171" s="983"/>
      <c r="DDL171" s="981"/>
      <c r="DDM171" s="985"/>
      <c r="DDN171" s="986"/>
      <c r="DDO171" s="987"/>
      <c r="DDP171" s="988"/>
      <c r="DDQ171" s="985"/>
      <c r="DDR171" s="989"/>
      <c r="DDS171" s="978"/>
      <c r="DDT171" s="980"/>
      <c r="DDU171" s="981"/>
      <c r="DDV171" s="982"/>
      <c r="DDW171" s="983"/>
      <c r="DDX171" s="984"/>
      <c r="DDY171" s="983"/>
      <c r="DDZ171" s="984"/>
      <c r="DEA171" s="985"/>
      <c r="DEB171" s="986"/>
      <c r="DEC171" s="983"/>
      <c r="DED171" s="981"/>
      <c r="DEE171" s="985"/>
      <c r="DEF171" s="986"/>
      <c r="DEG171" s="987"/>
      <c r="DEH171" s="988"/>
      <c r="DEI171" s="985"/>
      <c r="DEJ171" s="989"/>
      <c r="DEK171" s="978"/>
      <c r="DEL171" s="980"/>
      <c r="DEM171" s="981"/>
      <c r="DEN171" s="982"/>
      <c r="DEO171" s="983"/>
      <c r="DEP171" s="984"/>
      <c r="DEQ171" s="983"/>
      <c r="DER171" s="984"/>
      <c r="DES171" s="985"/>
      <c r="DET171" s="986"/>
      <c r="DEU171" s="983"/>
      <c r="DEV171" s="981"/>
      <c r="DEW171" s="985"/>
      <c r="DEX171" s="986"/>
      <c r="DEY171" s="987"/>
      <c r="DEZ171" s="988"/>
      <c r="DFA171" s="985"/>
      <c r="DFB171" s="989"/>
      <c r="DFC171" s="978"/>
      <c r="DFD171" s="980"/>
      <c r="DFE171" s="981"/>
      <c r="DFF171" s="982"/>
      <c r="DFG171" s="983"/>
      <c r="DFH171" s="984"/>
      <c r="DFI171" s="983"/>
      <c r="DFJ171" s="984"/>
      <c r="DFK171" s="985"/>
      <c r="DFL171" s="986"/>
      <c r="DFM171" s="983"/>
      <c r="DFN171" s="981"/>
      <c r="DFO171" s="985"/>
      <c r="DFP171" s="986"/>
      <c r="DFQ171" s="987"/>
      <c r="DFR171" s="988"/>
      <c r="DFS171" s="985"/>
      <c r="DFT171" s="989"/>
      <c r="DFU171" s="978"/>
      <c r="DFV171" s="980"/>
      <c r="DFW171" s="981"/>
      <c r="DFX171" s="982"/>
      <c r="DFY171" s="983"/>
      <c r="DFZ171" s="984"/>
      <c r="DGA171" s="983"/>
      <c r="DGB171" s="984"/>
      <c r="DGC171" s="985"/>
      <c r="DGD171" s="986"/>
      <c r="DGE171" s="983"/>
      <c r="DGF171" s="981"/>
      <c r="DGG171" s="985"/>
      <c r="DGH171" s="986"/>
      <c r="DGI171" s="987"/>
      <c r="DGJ171" s="988"/>
      <c r="DGK171" s="985"/>
      <c r="DGL171" s="989"/>
      <c r="DGM171" s="978"/>
      <c r="DGN171" s="980"/>
      <c r="DGO171" s="981"/>
      <c r="DGP171" s="982"/>
      <c r="DGQ171" s="983"/>
      <c r="DGR171" s="984"/>
      <c r="DGS171" s="983"/>
      <c r="DGT171" s="984"/>
      <c r="DGU171" s="985"/>
      <c r="DGV171" s="986"/>
      <c r="DGW171" s="983"/>
      <c r="DGX171" s="981"/>
      <c r="DGY171" s="985"/>
      <c r="DGZ171" s="986"/>
      <c r="DHA171" s="987"/>
      <c r="DHB171" s="988"/>
      <c r="DHC171" s="985"/>
      <c r="DHD171" s="989"/>
      <c r="DHE171" s="978"/>
      <c r="DHF171" s="980"/>
      <c r="DHG171" s="981"/>
      <c r="DHH171" s="982"/>
      <c r="DHI171" s="983"/>
      <c r="DHJ171" s="984"/>
      <c r="DHK171" s="983"/>
      <c r="DHL171" s="984"/>
      <c r="DHM171" s="985"/>
      <c r="DHN171" s="986"/>
      <c r="DHO171" s="983"/>
      <c r="DHP171" s="981"/>
      <c r="DHQ171" s="985"/>
      <c r="DHR171" s="986"/>
      <c r="DHS171" s="987"/>
      <c r="DHT171" s="988"/>
      <c r="DHU171" s="985"/>
      <c r="DHV171" s="989"/>
      <c r="DHW171" s="978"/>
      <c r="DHX171" s="980"/>
      <c r="DHY171" s="981"/>
      <c r="DHZ171" s="982"/>
      <c r="DIA171" s="983"/>
      <c r="DIB171" s="984"/>
      <c r="DIC171" s="983"/>
      <c r="DID171" s="984"/>
      <c r="DIE171" s="985"/>
      <c r="DIF171" s="986"/>
      <c r="DIG171" s="983"/>
      <c r="DIH171" s="981"/>
      <c r="DII171" s="985"/>
      <c r="DIJ171" s="986"/>
      <c r="DIK171" s="987"/>
      <c r="DIL171" s="988"/>
      <c r="DIM171" s="985"/>
      <c r="DIN171" s="989"/>
      <c r="DIO171" s="978"/>
      <c r="DIP171" s="980"/>
      <c r="DIQ171" s="981"/>
      <c r="DIR171" s="982"/>
      <c r="DIS171" s="983"/>
      <c r="DIT171" s="984"/>
      <c r="DIU171" s="983"/>
      <c r="DIV171" s="984"/>
      <c r="DIW171" s="985"/>
      <c r="DIX171" s="986"/>
      <c r="DIY171" s="983"/>
      <c r="DIZ171" s="981"/>
      <c r="DJA171" s="985"/>
      <c r="DJB171" s="986"/>
      <c r="DJC171" s="987"/>
      <c r="DJD171" s="988"/>
      <c r="DJE171" s="985"/>
      <c r="DJF171" s="989"/>
      <c r="DJG171" s="978"/>
      <c r="DJH171" s="980"/>
      <c r="DJI171" s="981"/>
      <c r="DJJ171" s="982"/>
      <c r="DJK171" s="983"/>
      <c r="DJL171" s="984"/>
      <c r="DJM171" s="983"/>
      <c r="DJN171" s="984"/>
      <c r="DJO171" s="985"/>
      <c r="DJP171" s="986"/>
      <c r="DJQ171" s="983"/>
      <c r="DJR171" s="981"/>
      <c r="DJS171" s="985"/>
      <c r="DJT171" s="986"/>
      <c r="DJU171" s="987"/>
      <c r="DJV171" s="988"/>
      <c r="DJW171" s="985"/>
      <c r="DJX171" s="989"/>
      <c r="DJY171" s="978"/>
      <c r="DJZ171" s="980"/>
      <c r="DKA171" s="981"/>
      <c r="DKB171" s="982"/>
      <c r="DKC171" s="983"/>
      <c r="DKD171" s="984"/>
      <c r="DKE171" s="983"/>
      <c r="DKF171" s="984"/>
      <c r="DKG171" s="985"/>
      <c r="DKH171" s="986"/>
      <c r="DKI171" s="983"/>
      <c r="DKJ171" s="981"/>
      <c r="DKK171" s="985"/>
      <c r="DKL171" s="986"/>
      <c r="DKM171" s="987"/>
      <c r="DKN171" s="988"/>
      <c r="DKO171" s="985"/>
      <c r="DKP171" s="989"/>
      <c r="DKQ171" s="978"/>
      <c r="DKR171" s="980"/>
      <c r="DKS171" s="981"/>
      <c r="DKT171" s="982"/>
      <c r="DKU171" s="983"/>
      <c r="DKV171" s="984"/>
      <c r="DKW171" s="983"/>
      <c r="DKX171" s="984"/>
      <c r="DKY171" s="985"/>
      <c r="DKZ171" s="986"/>
      <c r="DLA171" s="983"/>
      <c r="DLB171" s="981"/>
      <c r="DLC171" s="985"/>
      <c r="DLD171" s="986"/>
      <c r="DLE171" s="987"/>
      <c r="DLF171" s="988"/>
      <c r="DLG171" s="985"/>
      <c r="DLH171" s="989"/>
      <c r="DLI171" s="978"/>
      <c r="DLJ171" s="980"/>
      <c r="DLK171" s="981"/>
      <c r="DLL171" s="982"/>
      <c r="DLM171" s="983"/>
      <c r="DLN171" s="984"/>
      <c r="DLO171" s="983"/>
      <c r="DLP171" s="984"/>
      <c r="DLQ171" s="985"/>
      <c r="DLR171" s="986"/>
      <c r="DLS171" s="983"/>
      <c r="DLT171" s="981"/>
      <c r="DLU171" s="985"/>
      <c r="DLV171" s="986"/>
      <c r="DLW171" s="987"/>
      <c r="DLX171" s="988"/>
      <c r="DLY171" s="985"/>
      <c r="DLZ171" s="989"/>
      <c r="DMA171" s="978"/>
      <c r="DMB171" s="980"/>
      <c r="DMC171" s="981"/>
      <c r="DMD171" s="982"/>
      <c r="DME171" s="983"/>
      <c r="DMF171" s="984"/>
      <c r="DMG171" s="983"/>
      <c r="DMH171" s="984"/>
      <c r="DMI171" s="985"/>
      <c r="DMJ171" s="986"/>
      <c r="DMK171" s="983"/>
      <c r="DML171" s="981"/>
      <c r="DMM171" s="985"/>
      <c r="DMN171" s="986"/>
      <c r="DMO171" s="987"/>
      <c r="DMP171" s="988"/>
      <c r="DMQ171" s="985"/>
      <c r="DMR171" s="989"/>
      <c r="DMS171" s="978"/>
      <c r="DMT171" s="980"/>
      <c r="DMU171" s="981"/>
      <c r="DMV171" s="982"/>
      <c r="DMW171" s="983"/>
      <c r="DMX171" s="984"/>
      <c r="DMY171" s="983"/>
      <c r="DMZ171" s="984"/>
      <c r="DNA171" s="985"/>
      <c r="DNB171" s="986"/>
      <c r="DNC171" s="983"/>
      <c r="DND171" s="981"/>
      <c r="DNE171" s="985"/>
      <c r="DNF171" s="986"/>
      <c r="DNG171" s="987"/>
      <c r="DNH171" s="988"/>
      <c r="DNI171" s="985"/>
      <c r="DNJ171" s="989"/>
      <c r="DNK171" s="978"/>
      <c r="DNL171" s="980"/>
      <c r="DNM171" s="981"/>
      <c r="DNN171" s="982"/>
      <c r="DNO171" s="983"/>
      <c r="DNP171" s="984"/>
      <c r="DNQ171" s="983"/>
      <c r="DNR171" s="984"/>
      <c r="DNS171" s="985"/>
      <c r="DNT171" s="986"/>
      <c r="DNU171" s="983"/>
      <c r="DNV171" s="981"/>
      <c r="DNW171" s="985"/>
      <c r="DNX171" s="986"/>
      <c r="DNY171" s="987"/>
      <c r="DNZ171" s="988"/>
      <c r="DOA171" s="985"/>
      <c r="DOB171" s="989"/>
      <c r="DOC171" s="978"/>
      <c r="DOD171" s="980"/>
      <c r="DOE171" s="981"/>
      <c r="DOF171" s="982"/>
      <c r="DOG171" s="983"/>
      <c r="DOH171" s="984"/>
      <c r="DOI171" s="983"/>
      <c r="DOJ171" s="984"/>
      <c r="DOK171" s="985"/>
      <c r="DOL171" s="986"/>
      <c r="DOM171" s="983"/>
      <c r="DON171" s="981"/>
      <c r="DOO171" s="985"/>
      <c r="DOP171" s="986"/>
      <c r="DOQ171" s="987"/>
      <c r="DOR171" s="988"/>
      <c r="DOS171" s="985"/>
      <c r="DOT171" s="989"/>
      <c r="DOU171" s="978"/>
      <c r="DOV171" s="980"/>
      <c r="DOW171" s="981"/>
      <c r="DOX171" s="982"/>
      <c r="DOY171" s="983"/>
      <c r="DOZ171" s="984"/>
      <c r="DPA171" s="983"/>
      <c r="DPB171" s="984"/>
      <c r="DPC171" s="985"/>
      <c r="DPD171" s="986"/>
      <c r="DPE171" s="983"/>
      <c r="DPF171" s="981"/>
      <c r="DPG171" s="985"/>
      <c r="DPH171" s="986"/>
      <c r="DPI171" s="987"/>
      <c r="DPJ171" s="988"/>
      <c r="DPK171" s="985"/>
      <c r="DPL171" s="989"/>
      <c r="DPM171" s="978"/>
      <c r="DPN171" s="980"/>
      <c r="DPO171" s="981"/>
      <c r="DPP171" s="982"/>
      <c r="DPQ171" s="983"/>
      <c r="DPR171" s="984"/>
      <c r="DPS171" s="983"/>
      <c r="DPT171" s="984"/>
      <c r="DPU171" s="985"/>
      <c r="DPV171" s="986"/>
      <c r="DPW171" s="983"/>
      <c r="DPX171" s="981"/>
      <c r="DPY171" s="985"/>
      <c r="DPZ171" s="986"/>
      <c r="DQA171" s="987"/>
      <c r="DQB171" s="988"/>
      <c r="DQC171" s="985"/>
      <c r="DQD171" s="989"/>
      <c r="DQE171" s="978"/>
      <c r="DQF171" s="980"/>
      <c r="DQG171" s="981"/>
      <c r="DQH171" s="982"/>
      <c r="DQI171" s="983"/>
      <c r="DQJ171" s="984"/>
      <c r="DQK171" s="983"/>
      <c r="DQL171" s="984"/>
      <c r="DQM171" s="985"/>
      <c r="DQN171" s="986"/>
      <c r="DQO171" s="983"/>
      <c r="DQP171" s="981"/>
      <c r="DQQ171" s="985"/>
      <c r="DQR171" s="986"/>
      <c r="DQS171" s="987"/>
      <c r="DQT171" s="988"/>
      <c r="DQU171" s="985"/>
      <c r="DQV171" s="989"/>
      <c r="DQW171" s="978"/>
      <c r="DQX171" s="980"/>
      <c r="DQY171" s="981"/>
      <c r="DQZ171" s="982"/>
      <c r="DRA171" s="983"/>
      <c r="DRB171" s="984"/>
      <c r="DRC171" s="983"/>
      <c r="DRD171" s="984"/>
      <c r="DRE171" s="985"/>
      <c r="DRF171" s="986"/>
      <c r="DRG171" s="983"/>
      <c r="DRH171" s="981"/>
      <c r="DRI171" s="985"/>
      <c r="DRJ171" s="986"/>
      <c r="DRK171" s="987"/>
      <c r="DRL171" s="988"/>
      <c r="DRM171" s="985"/>
      <c r="DRN171" s="989"/>
      <c r="DRO171" s="978"/>
      <c r="DRP171" s="980"/>
      <c r="DRQ171" s="981"/>
      <c r="DRR171" s="982"/>
      <c r="DRS171" s="983"/>
      <c r="DRT171" s="984"/>
      <c r="DRU171" s="983"/>
      <c r="DRV171" s="984"/>
      <c r="DRW171" s="985"/>
      <c r="DRX171" s="986"/>
      <c r="DRY171" s="983"/>
      <c r="DRZ171" s="981"/>
      <c r="DSA171" s="985"/>
      <c r="DSB171" s="986"/>
      <c r="DSC171" s="987"/>
      <c r="DSD171" s="988"/>
      <c r="DSE171" s="985"/>
      <c r="DSF171" s="989"/>
      <c r="DSG171" s="978"/>
      <c r="DSH171" s="980"/>
      <c r="DSI171" s="981"/>
      <c r="DSJ171" s="982"/>
      <c r="DSK171" s="983"/>
      <c r="DSL171" s="984"/>
      <c r="DSM171" s="983"/>
      <c r="DSN171" s="984"/>
      <c r="DSO171" s="985"/>
      <c r="DSP171" s="986"/>
      <c r="DSQ171" s="983"/>
      <c r="DSR171" s="981"/>
      <c r="DSS171" s="985"/>
      <c r="DST171" s="986"/>
      <c r="DSU171" s="987"/>
      <c r="DSV171" s="988"/>
      <c r="DSW171" s="985"/>
      <c r="DSX171" s="989"/>
      <c r="DSY171" s="978"/>
      <c r="DSZ171" s="980"/>
      <c r="DTA171" s="981"/>
      <c r="DTB171" s="982"/>
      <c r="DTC171" s="983"/>
      <c r="DTD171" s="984"/>
      <c r="DTE171" s="983"/>
      <c r="DTF171" s="984"/>
      <c r="DTG171" s="985"/>
      <c r="DTH171" s="986"/>
      <c r="DTI171" s="983"/>
      <c r="DTJ171" s="981"/>
      <c r="DTK171" s="985"/>
      <c r="DTL171" s="986"/>
      <c r="DTM171" s="987"/>
      <c r="DTN171" s="988"/>
      <c r="DTO171" s="985"/>
      <c r="DTP171" s="989"/>
      <c r="DTQ171" s="978"/>
      <c r="DTR171" s="980"/>
      <c r="DTS171" s="981"/>
      <c r="DTT171" s="982"/>
      <c r="DTU171" s="983"/>
      <c r="DTV171" s="984"/>
      <c r="DTW171" s="983"/>
      <c r="DTX171" s="984"/>
      <c r="DTY171" s="985"/>
      <c r="DTZ171" s="986"/>
      <c r="DUA171" s="983"/>
      <c r="DUB171" s="981"/>
      <c r="DUC171" s="985"/>
      <c r="DUD171" s="986"/>
      <c r="DUE171" s="987"/>
      <c r="DUF171" s="988"/>
      <c r="DUG171" s="985"/>
      <c r="DUH171" s="989"/>
      <c r="DUI171" s="978"/>
      <c r="DUJ171" s="980"/>
      <c r="DUK171" s="981"/>
      <c r="DUL171" s="982"/>
      <c r="DUM171" s="983"/>
      <c r="DUN171" s="984"/>
      <c r="DUO171" s="983"/>
      <c r="DUP171" s="984"/>
      <c r="DUQ171" s="985"/>
      <c r="DUR171" s="986"/>
      <c r="DUS171" s="983"/>
      <c r="DUT171" s="981"/>
      <c r="DUU171" s="985"/>
      <c r="DUV171" s="986"/>
      <c r="DUW171" s="987"/>
      <c r="DUX171" s="988"/>
      <c r="DUY171" s="985"/>
      <c r="DUZ171" s="989"/>
      <c r="DVA171" s="978"/>
      <c r="DVB171" s="980"/>
      <c r="DVC171" s="981"/>
      <c r="DVD171" s="982"/>
      <c r="DVE171" s="983"/>
      <c r="DVF171" s="984"/>
      <c r="DVG171" s="983"/>
      <c r="DVH171" s="984"/>
      <c r="DVI171" s="985"/>
      <c r="DVJ171" s="986"/>
      <c r="DVK171" s="983"/>
      <c r="DVL171" s="981"/>
      <c r="DVM171" s="985"/>
      <c r="DVN171" s="986"/>
      <c r="DVO171" s="987"/>
      <c r="DVP171" s="988"/>
      <c r="DVQ171" s="985"/>
      <c r="DVR171" s="989"/>
      <c r="DVS171" s="978"/>
      <c r="DVT171" s="980"/>
      <c r="DVU171" s="981"/>
      <c r="DVV171" s="982"/>
      <c r="DVW171" s="983"/>
      <c r="DVX171" s="984"/>
      <c r="DVY171" s="983"/>
      <c r="DVZ171" s="984"/>
      <c r="DWA171" s="985"/>
      <c r="DWB171" s="986"/>
      <c r="DWC171" s="983"/>
      <c r="DWD171" s="981"/>
      <c r="DWE171" s="985"/>
      <c r="DWF171" s="986"/>
      <c r="DWG171" s="987"/>
      <c r="DWH171" s="988"/>
      <c r="DWI171" s="985"/>
      <c r="DWJ171" s="989"/>
      <c r="DWK171" s="978"/>
      <c r="DWL171" s="980"/>
      <c r="DWM171" s="981"/>
      <c r="DWN171" s="982"/>
      <c r="DWO171" s="983"/>
      <c r="DWP171" s="984"/>
      <c r="DWQ171" s="983"/>
      <c r="DWR171" s="984"/>
      <c r="DWS171" s="985"/>
      <c r="DWT171" s="986"/>
      <c r="DWU171" s="983"/>
      <c r="DWV171" s="981"/>
      <c r="DWW171" s="985"/>
      <c r="DWX171" s="986"/>
      <c r="DWY171" s="987"/>
      <c r="DWZ171" s="988"/>
      <c r="DXA171" s="985"/>
      <c r="DXB171" s="989"/>
      <c r="DXC171" s="978"/>
      <c r="DXD171" s="980"/>
      <c r="DXE171" s="981"/>
      <c r="DXF171" s="982"/>
      <c r="DXG171" s="983"/>
      <c r="DXH171" s="984"/>
      <c r="DXI171" s="983"/>
      <c r="DXJ171" s="984"/>
      <c r="DXK171" s="985"/>
      <c r="DXL171" s="986"/>
      <c r="DXM171" s="983"/>
      <c r="DXN171" s="981"/>
      <c r="DXO171" s="985"/>
      <c r="DXP171" s="986"/>
      <c r="DXQ171" s="987"/>
      <c r="DXR171" s="988"/>
      <c r="DXS171" s="985"/>
      <c r="DXT171" s="989"/>
      <c r="DXU171" s="978"/>
      <c r="DXV171" s="980"/>
      <c r="DXW171" s="981"/>
      <c r="DXX171" s="982"/>
      <c r="DXY171" s="983"/>
      <c r="DXZ171" s="984"/>
      <c r="DYA171" s="983"/>
      <c r="DYB171" s="984"/>
      <c r="DYC171" s="985"/>
      <c r="DYD171" s="986"/>
      <c r="DYE171" s="983"/>
      <c r="DYF171" s="981"/>
      <c r="DYG171" s="985"/>
      <c r="DYH171" s="986"/>
      <c r="DYI171" s="987"/>
      <c r="DYJ171" s="988"/>
      <c r="DYK171" s="985"/>
      <c r="DYL171" s="989"/>
      <c r="DYM171" s="978"/>
      <c r="DYN171" s="980"/>
      <c r="DYO171" s="981"/>
      <c r="DYP171" s="982"/>
      <c r="DYQ171" s="983"/>
      <c r="DYR171" s="984"/>
      <c r="DYS171" s="983"/>
      <c r="DYT171" s="984"/>
      <c r="DYU171" s="985"/>
      <c r="DYV171" s="986"/>
      <c r="DYW171" s="983"/>
      <c r="DYX171" s="981"/>
      <c r="DYY171" s="985"/>
      <c r="DYZ171" s="986"/>
      <c r="DZA171" s="987"/>
      <c r="DZB171" s="988"/>
      <c r="DZC171" s="985"/>
      <c r="DZD171" s="989"/>
      <c r="DZE171" s="978"/>
      <c r="DZF171" s="980"/>
      <c r="DZG171" s="981"/>
      <c r="DZH171" s="982"/>
      <c r="DZI171" s="983"/>
      <c r="DZJ171" s="984"/>
      <c r="DZK171" s="983"/>
      <c r="DZL171" s="984"/>
      <c r="DZM171" s="985"/>
      <c r="DZN171" s="986"/>
      <c r="DZO171" s="983"/>
      <c r="DZP171" s="981"/>
      <c r="DZQ171" s="985"/>
      <c r="DZR171" s="986"/>
      <c r="DZS171" s="987"/>
      <c r="DZT171" s="988"/>
      <c r="DZU171" s="985"/>
      <c r="DZV171" s="989"/>
      <c r="DZW171" s="978"/>
      <c r="DZX171" s="980"/>
      <c r="DZY171" s="981"/>
      <c r="DZZ171" s="982"/>
      <c r="EAA171" s="983"/>
      <c r="EAB171" s="984"/>
      <c r="EAC171" s="983"/>
      <c r="EAD171" s="984"/>
      <c r="EAE171" s="985"/>
      <c r="EAF171" s="986"/>
      <c r="EAG171" s="983"/>
      <c r="EAH171" s="981"/>
      <c r="EAI171" s="985"/>
      <c r="EAJ171" s="986"/>
      <c r="EAK171" s="987"/>
      <c r="EAL171" s="988"/>
      <c r="EAM171" s="985"/>
      <c r="EAN171" s="989"/>
      <c r="EAO171" s="978"/>
      <c r="EAP171" s="980"/>
      <c r="EAQ171" s="981"/>
      <c r="EAR171" s="982"/>
      <c r="EAS171" s="983"/>
      <c r="EAT171" s="984"/>
      <c r="EAU171" s="983"/>
      <c r="EAV171" s="984"/>
      <c r="EAW171" s="985"/>
      <c r="EAX171" s="986"/>
      <c r="EAY171" s="983"/>
      <c r="EAZ171" s="981"/>
      <c r="EBA171" s="985"/>
      <c r="EBB171" s="986"/>
      <c r="EBC171" s="987"/>
      <c r="EBD171" s="988"/>
      <c r="EBE171" s="985"/>
      <c r="EBF171" s="989"/>
      <c r="EBG171" s="978"/>
      <c r="EBH171" s="980"/>
      <c r="EBI171" s="981"/>
      <c r="EBJ171" s="982"/>
      <c r="EBK171" s="983"/>
      <c r="EBL171" s="984"/>
      <c r="EBM171" s="983"/>
      <c r="EBN171" s="984"/>
      <c r="EBO171" s="985"/>
      <c r="EBP171" s="986"/>
      <c r="EBQ171" s="983"/>
      <c r="EBR171" s="981"/>
      <c r="EBS171" s="985"/>
      <c r="EBT171" s="986"/>
      <c r="EBU171" s="987"/>
      <c r="EBV171" s="988"/>
      <c r="EBW171" s="985"/>
      <c r="EBX171" s="989"/>
      <c r="EBY171" s="978"/>
      <c r="EBZ171" s="980"/>
      <c r="ECA171" s="981"/>
      <c r="ECB171" s="982"/>
      <c r="ECC171" s="983"/>
      <c r="ECD171" s="984"/>
      <c r="ECE171" s="983"/>
      <c r="ECF171" s="984"/>
      <c r="ECG171" s="985"/>
      <c r="ECH171" s="986"/>
      <c r="ECI171" s="983"/>
      <c r="ECJ171" s="981"/>
      <c r="ECK171" s="985"/>
      <c r="ECL171" s="986"/>
      <c r="ECM171" s="987"/>
      <c r="ECN171" s="988"/>
      <c r="ECO171" s="985"/>
      <c r="ECP171" s="989"/>
      <c r="ECQ171" s="978"/>
      <c r="ECR171" s="980"/>
      <c r="ECS171" s="981"/>
      <c r="ECT171" s="982"/>
      <c r="ECU171" s="983"/>
      <c r="ECV171" s="984"/>
      <c r="ECW171" s="983"/>
      <c r="ECX171" s="984"/>
      <c r="ECY171" s="985"/>
      <c r="ECZ171" s="986"/>
      <c r="EDA171" s="983"/>
      <c r="EDB171" s="981"/>
      <c r="EDC171" s="985"/>
      <c r="EDD171" s="986"/>
      <c r="EDE171" s="987"/>
      <c r="EDF171" s="988"/>
      <c r="EDG171" s="985"/>
      <c r="EDH171" s="989"/>
      <c r="EDI171" s="978"/>
      <c r="EDJ171" s="980"/>
      <c r="EDK171" s="981"/>
      <c r="EDL171" s="982"/>
      <c r="EDM171" s="983"/>
      <c r="EDN171" s="984"/>
      <c r="EDO171" s="983"/>
      <c r="EDP171" s="984"/>
      <c r="EDQ171" s="985"/>
      <c r="EDR171" s="986"/>
      <c r="EDS171" s="983"/>
      <c r="EDT171" s="981"/>
      <c r="EDU171" s="985"/>
      <c r="EDV171" s="986"/>
      <c r="EDW171" s="987"/>
      <c r="EDX171" s="988"/>
      <c r="EDY171" s="985"/>
      <c r="EDZ171" s="989"/>
      <c r="EEA171" s="978"/>
      <c r="EEB171" s="980"/>
      <c r="EEC171" s="981"/>
      <c r="EED171" s="982"/>
      <c r="EEE171" s="983"/>
      <c r="EEF171" s="984"/>
      <c r="EEG171" s="983"/>
      <c r="EEH171" s="984"/>
      <c r="EEI171" s="985"/>
      <c r="EEJ171" s="986"/>
      <c r="EEK171" s="983"/>
      <c r="EEL171" s="981"/>
      <c r="EEM171" s="985"/>
      <c r="EEN171" s="986"/>
      <c r="EEO171" s="987"/>
      <c r="EEP171" s="988"/>
      <c r="EEQ171" s="985"/>
      <c r="EER171" s="989"/>
      <c r="EES171" s="978"/>
      <c r="EET171" s="980"/>
      <c r="EEU171" s="981"/>
      <c r="EEV171" s="982"/>
      <c r="EEW171" s="983"/>
      <c r="EEX171" s="984"/>
      <c r="EEY171" s="983"/>
      <c r="EEZ171" s="984"/>
      <c r="EFA171" s="985"/>
      <c r="EFB171" s="986"/>
      <c r="EFC171" s="983"/>
      <c r="EFD171" s="981"/>
      <c r="EFE171" s="985"/>
      <c r="EFF171" s="986"/>
      <c r="EFG171" s="987"/>
      <c r="EFH171" s="988"/>
      <c r="EFI171" s="985"/>
      <c r="EFJ171" s="989"/>
      <c r="EFK171" s="978"/>
      <c r="EFL171" s="980"/>
      <c r="EFM171" s="981"/>
      <c r="EFN171" s="982"/>
      <c r="EFO171" s="983"/>
      <c r="EFP171" s="984"/>
      <c r="EFQ171" s="983"/>
      <c r="EFR171" s="984"/>
      <c r="EFS171" s="985"/>
      <c r="EFT171" s="986"/>
      <c r="EFU171" s="983"/>
      <c r="EFV171" s="981"/>
      <c r="EFW171" s="985"/>
      <c r="EFX171" s="986"/>
      <c r="EFY171" s="987"/>
      <c r="EFZ171" s="988"/>
      <c r="EGA171" s="985"/>
      <c r="EGB171" s="989"/>
      <c r="EGC171" s="978"/>
      <c r="EGD171" s="980"/>
      <c r="EGE171" s="981"/>
      <c r="EGF171" s="982"/>
      <c r="EGG171" s="983"/>
      <c r="EGH171" s="984"/>
      <c r="EGI171" s="983"/>
      <c r="EGJ171" s="984"/>
      <c r="EGK171" s="985"/>
      <c r="EGL171" s="986"/>
      <c r="EGM171" s="983"/>
      <c r="EGN171" s="981"/>
      <c r="EGO171" s="985"/>
      <c r="EGP171" s="986"/>
      <c r="EGQ171" s="987"/>
      <c r="EGR171" s="988"/>
      <c r="EGS171" s="985"/>
      <c r="EGT171" s="989"/>
      <c r="EGU171" s="978"/>
      <c r="EGV171" s="980"/>
      <c r="EGW171" s="981"/>
      <c r="EGX171" s="982"/>
      <c r="EGY171" s="983"/>
      <c r="EGZ171" s="984"/>
      <c r="EHA171" s="983"/>
      <c r="EHB171" s="984"/>
      <c r="EHC171" s="985"/>
      <c r="EHD171" s="986"/>
      <c r="EHE171" s="983"/>
      <c r="EHF171" s="981"/>
      <c r="EHG171" s="985"/>
      <c r="EHH171" s="986"/>
      <c r="EHI171" s="987"/>
      <c r="EHJ171" s="988"/>
      <c r="EHK171" s="985"/>
      <c r="EHL171" s="989"/>
      <c r="EHM171" s="978"/>
      <c r="EHN171" s="980"/>
      <c r="EHO171" s="981"/>
      <c r="EHP171" s="982"/>
      <c r="EHQ171" s="983"/>
      <c r="EHR171" s="984"/>
      <c r="EHS171" s="983"/>
      <c r="EHT171" s="984"/>
      <c r="EHU171" s="985"/>
      <c r="EHV171" s="986"/>
      <c r="EHW171" s="983"/>
      <c r="EHX171" s="981"/>
      <c r="EHY171" s="985"/>
      <c r="EHZ171" s="986"/>
      <c r="EIA171" s="987"/>
      <c r="EIB171" s="988"/>
      <c r="EIC171" s="985"/>
      <c r="EID171" s="989"/>
      <c r="EIE171" s="978"/>
      <c r="EIF171" s="980"/>
      <c r="EIG171" s="981"/>
      <c r="EIH171" s="982"/>
      <c r="EII171" s="983"/>
      <c r="EIJ171" s="984"/>
      <c r="EIK171" s="983"/>
      <c r="EIL171" s="984"/>
      <c r="EIM171" s="985"/>
      <c r="EIN171" s="986"/>
      <c r="EIO171" s="983"/>
      <c r="EIP171" s="981"/>
      <c r="EIQ171" s="985"/>
      <c r="EIR171" s="986"/>
      <c r="EIS171" s="987"/>
      <c r="EIT171" s="988"/>
      <c r="EIU171" s="985"/>
      <c r="EIV171" s="989"/>
      <c r="EIW171" s="978"/>
      <c r="EIX171" s="980"/>
      <c r="EIY171" s="981"/>
      <c r="EIZ171" s="982"/>
      <c r="EJA171" s="983"/>
      <c r="EJB171" s="984"/>
      <c r="EJC171" s="983"/>
      <c r="EJD171" s="984"/>
      <c r="EJE171" s="985"/>
      <c r="EJF171" s="986"/>
      <c r="EJG171" s="983"/>
      <c r="EJH171" s="981"/>
      <c r="EJI171" s="985"/>
      <c r="EJJ171" s="986"/>
      <c r="EJK171" s="987"/>
      <c r="EJL171" s="988"/>
      <c r="EJM171" s="985"/>
      <c r="EJN171" s="989"/>
      <c r="EJO171" s="978"/>
      <c r="EJP171" s="980"/>
      <c r="EJQ171" s="981"/>
      <c r="EJR171" s="982"/>
      <c r="EJS171" s="983"/>
      <c r="EJT171" s="984"/>
      <c r="EJU171" s="983"/>
      <c r="EJV171" s="984"/>
      <c r="EJW171" s="985"/>
      <c r="EJX171" s="986"/>
      <c r="EJY171" s="983"/>
      <c r="EJZ171" s="981"/>
      <c r="EKA171" s="985"/>
      <c r="EKB171" s="986"/>
      <c r="EKC171" s="987"/>
      <c r="EKD171" s="988"/>
      <c r="EKE171" s="985"/>
      <c r="EKF171" s="989"/>
      <c r="EKG171" s="978"/>
      <c r="EKH171" s="980"/>
      <c r="EKI171" s="981"/>
      <c r="EKJ171" s="982"/>
      <c r="EKK171" s="983"/>
      <c r="EKL171" s="984"/>
      <c r="EKM171" s="983"/>
      <c r="EKN171" s="984"/>
      <c r="EKO171" s="985"/>
      <c r="EKP171" s="986"/>
      <c r="EKQ171" s="983"/>
      <c r="EKR171" s="981"/>
      <c r="EKS171" s="985"/>
      <c r="EKT171" s="986"/>
      <c r="EKU171" s="987"/>
      <c r="EKV171" s="988"/>
      <c r="EKW171" s="985"/>
      <c r="EKX171" s="989"/>
      <c r="EKY171" s="978"/>
      <c r="EKZ171" s="980"/>
      <c r="ELA171" s="981"/>
      <c r="ELB171" s="982"/>
      <c r="ELC171" s="983"/>
      <c r="ELD171" s="984"/>
      <c r="ELE171" s="983"/>
      <c r="ELF171" s="984"/>
      <c r="ELG171" s="985"/>
      <c r="ELH171" s="986"/>
      <c r="ELI171" s="983"/>
      <c r="ELJ171" s="981"/>
      <c r="ELK171" s="985"/>
      <c r="ELL171" s="986"/>
      <c r="ELM171" s="987"/>
      <c r="ELN171" s="988"/>
      <c r="ELO171" s="985"/>
      <c r="ELP171" s="989"/>
      <c r="ELQ171" s="978"/>
      <c r="ELR171" s="980"/>
      <c r="ELS171" s="981"/>
      <c r="ELT171" s="982"/>
      <c r="ELU171" s="983"/>
      <c r="ELV171" s="984"/>
      <c r="ELW171" s="983"/>
      <c r="ELX171" s="984"/>
      <c r="ELY171" s="985"/>
      <c r="ELZ171" s="986"/>
      <c r="EMA171" s="983"/>
      <c r="EMB171" s="981"/>
      <c r="EMC171" s="985"/>
      <c r="EMD171" s="986"/>
      <c r="EME171" s="987"/>
      <c r="EMF171" s="988"/>
      <c r="EMG171" s="985"/>
      <c r="EMH171" s="989"/>
      <c r="EMI171" s="978"/>
      <c r="EMJ171" s="980"/>
      <c r="EMK171" s="981"/>
      <c r="EML171" s="982"/>
      <c r="EMM171" s="983"/>
      <c r="EMN171" s="984"/>
      <c r="EMO171" s="983"/>
      <c r="EMP171" s="984"/>
      <c r="EMQ171" s="985"/>
      <c r="EMR171" s="986"/>
      <c r="EMS171" s="983"/>
      <c r="EMT171" s="981"/>
      <c r="EMU171" s="985"/>
      <c r="EMV171" s="986"/>
      <c r="EMW171" s="987"/>
      <c r="EMX171" s="988"/>
      <c r="EMY171" s="985"/>
      <c r="EMZ171" s="989"/>
      <c r="ENA171" s="978"/>
      <c r="ENB171" s="980"/>
      <c r="ENC171" s="981"/>
      <c r="END171" s="982"/>
      <c r="ENE171" s="983"/>
      <c r="ENF171" s="984"/>
      <c r="ENG171" s="983"/>
      <c r="ENH171" s="984"/>
      <c r="ENI171" s="985"/>
      <c r="ENJ171" s="986"/>
      <c r="ENK171" s="983"/>
      <c r="ENL171" s="981"/>
      <c r="ENM171" s="985"/>
      <c r="ENN171" s="986"/>
      <c r="ENO171" s="987"/>
      <c r="ENP171" s="988"/>
      <c r="ENQ171" s="985"/>
      <c r="ENR171" s="989"/>
      <c r="ENS171" s="978"/>
      <c r="ENT171" s="980"/>
      <c r="ENU171" s="981"/>
      <c r="ENV171" s="982"/>
      <c r="ENW171" s="983"/>
      <c r="ENX171" s="984"/>
      <c r="ENY171" s="983"/>
      <c r="ENZ171" s="984"/>
      <c r="EOA171" s="985"/>
      <c r="EOB171" s="986"/>
      <c r="EOC171" s="983"/>
      <c r="EOD171" s="981"/>
      <c r="EOE171" s="985"/>
      <c r="EOF171" s="986"/>
      <c r="EOG171" s="987"/>
      <c r="EOH171" s="988"/>
      <c r="EOI171" s="985"/>
      <c r="EOJ171" s="989"/>
      <c r="EOK171" s="978"/>
      <c r="EOL171" s="980"/>
      <c r="EOM171" s="981"/>
      <c r="EON171" s="982"/>
      <c r="EOO171" s="983"/>
      <c r="EOP171" s="984"/>
      <c r="EOQ171" s="983"/>
      <c r="EOR171" s="984"/>
      <c r="EOS171" s="985"/>
      <c r="EOT171" s="986"/>
      <c r="EOU171" s="983"/>
      <c r="EOV171" s="981"/>
      <c r="EOW171" s="985"/>
      <c r="EOX171" s="986"/>
      <c r="EOY171" s="987"/>
      <c r="EOZ171" s="988"/>
      <c r="EPA171" s="985"/>
      <c r="EPB171" s="989"/>
      <c r="EPC171" s="978"/>
      <c r="EPD171" s="980"/>
      <c r="EPE171" s="981"/>
      <c r="EPF171" s="982"/>
      <c r="EPG171" s="983"/>
      <c r="EPH171" s="984"/>
      <c r="EPI171" s="983"/>
      <c r="EPJ171" s="984"/>
      <c r="EPK171" s="985"/>
      <c r="EPL171" s="986"/>
      <c r="EPM171" s="983"/>
      <c r="EPN171" s="981"/>
      <c r="EPO171" s="985"/>
      <c r="EPP171" s="986"/>
      <c r="EPQ171" s="987"/>
      <c r="EPR171" s="988"/>
      <c r="EPS171" s="985"/>
      <c r="EPT171" s="989"/>
      <c r="EPU171" s="978"/>
      <c r="EPV171" s="980"/>
      <c r="EPW171" s="981"/>
      <c r="EPX171" s="982"/>
      <c r="EPY171" s="983"/>
      <c r="EPZ171" s="984"/>
      <c r="EQA171" s="983"/>
      <c r="EQB171" s="984"/>
      <c r="EQC171" s="985"/>
      <c r="EQD171" s="986"/>
      <c r="EQE171" s="983"/>
      <c r="EQF171" s="981"/>
      <c r="EQG171" s="985"/>
      <c r="EQH171" s="986"/>
      <c r="EQI171" s="987"/>
      <c r="EQJ171" s="988"/>
      <c r="EQK171" s="985"/>
      <c r="EQL171" s="989"/>
      <c r="EQM171" s="978"/>
      <c r="EQN171" s="980"/>
      <c r="EQO171" s="981"/>
      <c r="EQP171" s="982"/>
      <c r="EQQ171" s="983"/>
      <c r="EQR171" s="984"/>
      <c r="EQS171" s="983"/>
      <c r="EQT171" s="984"/>
      <c r="EQU171" s="985"/>
      <c r="EQV171" s="986"/>
      <c r="EQW171" s="983"/>
      <c r="EQX171" s="981"/>
      <c r="EQY171" s="985"/>
      <c r="EQZ171" s="986"/>
      <c r="ERA171" s="987"/>
      <c r="ERB171" s="988"/>
      <c r="ERC171" s="985"/>
      <c r="ERD171" s="989"/>
      <c r="ERE171" s="978"/>
      <c r="ERF171" s="980"/>
      <c r="ERG171" s="981"/>
      <c r="ERH171" s="982"/>
      <c r="ERI171" s="983"/>
      <c r="ERJ171" s="984"/>
      <c r="ERK171" s="983"/>
      <c r="ERL171" s="984"/>
      <c r="ERM171" s="985"/>
      <c r="ERN171" s="986"/>
      <c r="ERO171" s="983"/>
      <c r="ERP171" s="981"/>
      <c r="ERQ171" s="985"/>
      <c r="ERR171" s="986"/>
      <c r="ERS171" s="987"/>
      <c r="ERT171" s="988"/>
      <c r="ERU171" s="985"/>
      <c r="ERV171" s="989"/>
      <c r="ERW171" s="978"/>
      <c r="ERX171" s="980"/>
      <c r="ERY171" s="981"/>
      <c r="ERZ171" s="982"/>
      <c r="ESA171" s="983"/>
      <c r="ESB171" s="984"/>
      <c r="ESC171" s="983"/>
      <c r="ESD171" s="984"/>
      <c r="ESE171" s="985"/>
      <c r="ESF171" s="986"/>
      <c r="ESG171" s="983"/>
      <c r="ESH171" s="981"/>
      <c r="ESI171" s="985"/>
      <c r="ESJ171" s="986"/>
      <c r="ESK171" s="987"/>
      <c r="ESL171" s="988"/>
      <c r="ESM171" s="985"/>
      <c r="ESN171" s="989"/>
      <c r="ESO171" s="978"/>
      <c r="ESP171" s="980"/>
      <c r="ESQ171" s="981"/>
      <c r="ESR171" s="982"/>
      <c r="ESS171" s="983"/>
      <c r="EST171" s="984"/>
      <c r="ESU171" s="983"/>
      <c r="ESV171" s="984"/>
      <c r="ESW171" s="985"/>
      <c r="ESX171" s="986"/>
      <c r="ESY171" s="983"/>
      <c r="ESZ171" s="981"/>
      <c r="ETA171" s="985"/>
      <c r="ETB171" s="986"/>
      <c r="ETC171" s="987"/>
      <c r="ETD171" s="988"/>
      <c r="ETE171" s="985"/>
      <c r="ETF171" s="989"/>
      <c r="ETG171" s="978"/>
      <c r="ETH171" s="980"/>
      <c r="ETI171" s="981"/>
      <c r="ETJ171" s="982"/>
      <c r="ETK171" s="983"/>
      <c r="ETL171" s="984"/>
      <c r="ETM171" s="983"/>
      <c r="ETN171" s="984"/>
      <c r="ETO171" s="985"/>
      <c r="ETP171" s="986"/>
      <c r="ETQ171" s="983"/>
      <c r="ETR171" s="981"/>
      <c r="ETS171" s="985"/>
      <c r="ETT171" s="986"/>
      <c r="ETU171" s="987"/>
      <c r="ETV171" s="988"/>
      <c r="ETW171" s="985"/>
      <c r="ETX171" s="989"/>
      <c r="ETY171" s="978"/>
      <c r="ETZ171" s="980"/>
      <c r="EUA171" s="981"/>
      <c r="EUB171" s="982"/>
      <c r="EUC171" s="983"/>
      <c r="EUD171" s="984"/>
      <c r="EUE171" s="983"/>
      <c r="EUF171" s="984"/>
      <c r="EUG171" s="985"/>
      <c r="EUH171" s="986"/>
      <c r="EUI171" s="983"/>
      <c r="EUJ171" s="981"/>
      <c r="EUK171" s="985"/>
      <c r="EUL171" s="986"/>
      <c r="EUM171" s="987"/>
      <c r="EUN171" s="988"/>
      <c r="EUO171" s="985"/>
      <c r="EUP171" s="989"/>
      <c r="EUQ171" s="978"/>
      <c r="EUR171" s="980"/>
      <c r="EUS171" s="981"/>
      <c r="EUT171" s="982"/>
      <c r="EUU171" s="983"/>
      <c r="EUV171" s="984"/>
      <c r="EUW171" s="983"/>
      <c r="EUX171" s="984"/>
      <c r="EUY171" s="985"/>
      <c r="EUZ171" s="986"/>
      <c r="EVA171" s="983"/>
      <c r="EVB171" s="981"/>
      <c r="EVC171" s="985"/>
      <c r="EVD171" s="986"/>
      <c r="EVE171" s="987"/>
      <c r="EVF171" s="988"/>
      <c r="EVG171" s="985"/>
      <c r="EVH171" s="989"/>
      <c r="EVI171" s="978"/>
      <c r="EVJ171" s="980"/>
      <c r="EVK171" s="981"/>
      <c r="EVL171" s="982"/>
      <c r="EVM171" s="983"/>
      <c r="EVN171" s="984"/>
      <c r="EVO171" s="983"/>
      <c r="EVP171" s="984"/>
      <c r="EVQ171" s="985"/>
      <c r="EVR171" s="986"/>
      <c r="EVS171" s="983"/>
      <c r="EVT171" s="981"/>
      <c r="EVU171" s="985"/>
      <c r="EVV171" s="986"/>
      <c r="EVW171" s="987"/>
      <c r="EVX171" s="988"/>
      <c r="EVY171" s="985"/>
      <c r="EVZ171" s="989"/>
      <c r="EWA171" s="978"/>
      <c r="EWB171" s="980"/>
      <c r="EWC171" s="981"/>
      <c r="EWD171" s="982"/>
      <c r="EWE171" s="983"/>
      <c r="EWF171" s="984"/>
      <c r="EWG171" s="983"/>
      <c r="EWH171" s="984"/>
      <c r="EWI171" s="985"/>
      <c r="EWJ171" s="986"/>
      <c r="EWK171" s="983"/>
      <c r="EWL171" s="981"/>
      <c r="EWM171" s="985"/>
      <c r="EWN171" s="986"/>
      <c r="EWO171" s="987"/>
      <c r="EWP171" s="988"/>
      <c r="EWQ171" s="985"/>
      <c r="EWR171" s="989"/>
      <c r="EWS171" s="978"/>
      <c r="EWT171" s="980"/>
      <c r="EWU171" s="981"/>
      <c r="EWV171" s="982"/>
      <c r="EWW171" s="983"/>
      <c r="EWX171" s="984"/>
      <c r="EWY171" s="983"/>
      <c r="EWZ171" s="984"/>
      <c r="EXA171" s="985"/>
      <c r="EXB171" s="986"/>
      <c r="EXC171" s="983"/>
      <c r="EXD171" s="981"/>
      <c r="EXE171" s="985"/>
      <c r="EXF171" s="986"/>
      <c r="EXG171" s="987"/>
      <c r="EXH171" s="988"/>
      <c r="EXI171" s="985"/>
      <c r="EXJ171" s="989"/>
      <c r="EXK171" s="978"/>
      <c r="EXL171" s="980"/>
      <c r="EXM171" s="981"/>
      <c r="EXN171" s="982"/>
      <c r="EXO171" s="983"/>
      <c r="EXP171" s="984"/>
      <c r="EXQ171" s="983"/>
      <c r="EXR171" s="984"/>
      <c r="EXS171" s="985"/>
      <c r="EXT171" s="986"/>
      <c r="EXU171" s="983"/>
      <c r="EXV171" s="981"/>
      <c r="EXW171" s="985"/>
      <c r="EXX171" s="986"/>
      <c r="EXY171" s="987"/>
      <c r="EXZ171" s="988"/>
      <c r="EYA171" s="985"/>
      <c r="EYB171" s="989"/>
      <c r="EYC171" s="978"/>
      <c r="EYD171" s="980"/>
      <c r="EYE171" s="981"/>
      <c r="EYF171" s="982"/>
      <c r="EYG171" s="983"/>
      <c r="EYH171" s="984"/>
      <c r="EYI171" s="983"/>
      <c r="EYJ171" s="984"/>
      <c r="EYK171" s="985"/>
      <c r="EYL171" s="986"/>
      <c r="EYM171" s="983"/>
      <c r="EYN171" s="981"/>
      <c r="EYO171" s="985"/>
      <c r="EYP171" s="986"/>
      <c r="EYQ171" s="987"/>
      <c r="EYR171" s="988"/>
      <c r="EYS171" s="985"/>
      <c r="EYT171" s="989"/>
      <c r="EYU171" s="978"/>
      <c r="EYV171" s="980"/>
      <c r="EYW171" s="981"/>
      <c r="EYX171" s="982"/>
      <c r="EYY171" s="983"/>
      <c r="EYZ171" s="984"/>
      <c r="EZA171" s="983"/>
      <c r="EZB171" s="984"/>
      <c r="EZC171" s="985"/>
      <c r="EZD171" s="986"/>
      <c r="EZE171" s="983"/>
      <c r="EZF171" s="981"/>
      <c r="EZG171" s="985"/>
      <c r="EZH171" s="986"/>
      <c r="EZI171" s="987"/>
      <c r="EZJ171" s="988"/>
      <c r="EZK171" s="985"/>
      <c r="EZL171" s="989"/>
      <c r="EZM171" s="978"/>
      <c r="EZN171" s="980"/>
      <c r="EZO171" s="981"/>
      <c r="EZP171" s="982"/>
      <c r="EZQ171" s="983"/>
      <c r="EZR171" s="984"/>
      <c r="EZS171" s="983"/>
      <c r="EZT171" s="984"/>
      <c r="EZU171" s="985"/>
      <c r="EZV171" s="986"/>
      <c r="EZW171" s="983"/>
      <c r="EZX171" s="981"/>
      <c r="EZY171" s="985"/>
      <c r="EZZ171" s="986"/>
      <c r="FAA171" s="987"/>
      <c r="FAB171" s="988"/>
      <c r="FAC171" s="985"/>
      <c r="FAD171" s="989"/>
      <c r="FAE171" s="978"/>
      <c r="FAF171" s="980"/>
      <c r="FAG171" s="981"/>
      <c r="FAH171" s="982"/>
      <c r="FAI171" s="983"/>
      <c r="FAJ171" s="984"/>
      <c r="FAK171" s="983"/>
      <c r="FAL171" s="984"/>
      <c r="FAM171" s="985"/>
      <c r="FAN171" s="986"/>
      <c r="FAO171" s="983"/>
      <c r="FAP171" s="981"/>
      <c r="FAQ171" s="985"/>
      <c r="FAR171" s="986"/>
      <c r="FAS171" s="987"/>
      <c r="FAT171" s="988"/>
      <c r="FAU171" s="985"/>
      <c r="FAV171" s="989"/>
      <c r="FAW171" s="978"/>
      <c r="FAX171" s="980"/>
      <c r="FAY171" s="981"/>
      <c r="FAZ171" s="982"/>
      <c r="FBA171" s="983"/>
      <c r="FBB171" s="984"/>
      <c r="FBC171" s="983"/>
      <c r="FBD171" s="984"/>
      <c r="FBE171" s="985"/>
      <c r="FBF171" s="986"/>
      <c r="FBG171" s="983"/>
      <c r="FBH171" s="981"/>
      <c r="FBI171" s="985"/>
      <c r="FBJ171" s="986"/>
      <c r="FBK171" s="987"/>
      <c r="FBL171" s="988"/>
      <c r="FBM171" s="985"/>
      <c r="FBN171" s="989"/>
      <c r="FBO171" s="978"/>
      <c r="FBP171" s="980"/>
      <c r="FBQ171" s="981"/>
      <c r="FBR171" s="982"/>
      <c r="FBS171" s="983"/>
      <c r="FBT171" s="984"/>
      <c r="FBU171" s="983"/>
      <c r="FBV171" s="984"/>
      <c r="FBW171" s="985"/>
      <c r="FBX171" s="986"/>
      <c r="FBY171" s="983"/>
      <c r="FBZ171" s="981"/>
      <c r="FCA171" s="985"/>
      <c r="FCB171" s="986"/>
      <c r="FCC171" s="987"/>
      <c r="FCD171" s="988"/>
      <c r="FCE171" s="985"/>
      <c r="FCF171" s="989"/>
      <c r="FCG171" s="978"/>
      <c r="FCH171" s="980"/>
      <c r="FCI171" s="981"/>
      <c r="FCJ171" s="982"/>
      <c r="FCK171" s="983"/>
      <c r="FCL171" s="984"/>
      <c r="FCM171" s="983"/>
      <c r="FCN171" s="984"/>
      <c r="FCO171" s="985"/>
      <c r="FCP171" s="986"/>
      <c r="FCQ171" s="983"/>
      <c r="FCR171" s="981"/>
      <c r="FCS171" s="985"/>
      <c r="FCT171" s="986"/>
      <c r="FCU171" s="987"/>
      <c r="FCV171" s="988"/>
      <c r="FCW171" s="985"/>
      <c r="FCX171" s="989"/>
      <c r="FCY171" s="978"/>
      <c r="FCZ171" s="980"/>
      <c r="FDA171" s="981"/>
      <c r="FDB171" s="982"/>
      <c r="FDC171" s="983"/>
      <c r="FDD171" s="984"/>
      <c r="FDE171" s="983"/>
      <c r="FDF171" s="984"/>
      <c r="FDG171" s="985"/>
      <c r="FDH171" s="986"/>
      <c r="FDI171" s="983"/>
      <c r="FDJ171" s="981"/>
      <c r="FDK171" s="985"/>
      <c r="FDL171" s="986"/>
      <c r="FDM171" s="987"/>
      <c r="FDN171" s="988"/>
      <c r="FDO171" s="985"/>
      <c r="FDP171" s="989"/>
      <c r="FDQ171" s="978"/>
      <c r="FDR171" s="980"/>
      <c r="FDS171" s="981"/>
      <c r="FDT171" s="982"/>
      <c r="FDU171" s="983"/>
      <c r="FDV171" s="984"/>
      <c r="FDW171" s="983"/>
      <c r="FDX171" s="984"/>
      <c r="FDY171" s="985"/>
      <c r="FDZ171" s="986"/>
      <c r="FEA171" s="983"/>
      <c r="FEB171" s="981"/>
      <c r="FEC171" s="985"/>
      <c r="FED171" s="986"/>
      <c r="FEE171" s="987"/>
      <c r="FEF171" s="988"/>
      <c r="FEG171" s="985"/>
      <c r="FEH171" s="989"/>
      <c r="FEI171" s="978"/>
      <c r="FEJ171" s="980"/>
      <c r="FEK171" s="981"/>
      <c r="FEL171" s="982"/>
      <c r="FEM171" s="983"/>
      <c r="FEN171" s="984"/>
      <c r="FEO171" s="983"/>
      <c r="FEP171" s="984"/>
      <c r="FEQ171" s="985"/>
      <c r="FER171" s="986"/>
      <c r="FES171" s="983"/>
      <c r="FET171" s="981"/>
      <c r="FEU171" s="985"/>
      <c r="FEV171" s="986"/>
      <c r="FEW171" s="987"/>
      <c r="FEX171" s="988"/>
      <c r="FEY171" s="985"/>
      <c r="FEZ171" s="989"/>
      <c r="FFA171" s="978"/>
      <c r="FFB171" s="980"/>
      <c r="FFC171" s="981"/>
      <c r="FFD171" s="982"/>
      <c r="FFE171" s="983"/>
      <c r="FFF171" s="984"/>
      <c r="FFG171" s="983"/>
      <c r="FFH171" s="984"/>
      <c r="FFI171" s="985"/>
      <c r="FFJ171" s="986"/>
      <c r="FFK171" s="983"/>
      <c r="FFL171" s="981"/>
      <c r="FFM171" s="985"/>
      <c r="FFN171" s="986"/>
      <c r="FFO171" s="987"/>
      <c r="FFP171" s="988"/>
      <c r="FFQ171" s="985"/>
      <c r="FFR171" s="989"/>
      <c r="FFS171" s="978"/>
      <c r="FFT171" s="980"/>
      <c r="FFU171" s="981"/>
      <c r="FFV171" s="982"/>
      <c r="FFW171" s="983"/>
      <c r="FFX171" s="984"/>
      <c r="FFY171" s="983"/>
      <c r="FFZ171" s="984"/>
      <c r="FGA171" s="985"/>
      <c r="FGB171" s="986"/>
      <c r="FGC171" s="983"/>
      <c r="FGD171" s="981"/>
      <c r="FGE171" s="985"/>
      <c r="FGF171" s="986"/>
      <c r="FGG171" s="987"/>
      <c r="FGH171" s="988"/>
      <c r="FGI171" s="985"/>
      <c r="FGJ171" s="989"/>
      <c r="FGK171" s="978"/>
      <c r="FGL171" s="980"/>
      <c r="FGM171" s="981"/>
      <c r="FGN171" s="982"/>
      <c r="FGO171" s="983"/>
      <c r="FGP171" s="984"/>
      <c r="FGQ171" s="983"/>
      <c r="FGR171" s="984"/>
      <c r="FGS171" s="985"/>
      <c r="FGT171" s="986"/>
      <c r="FGU171" s="983"/>
      <c r="FGV171" s="981"/>
      <c r="FGW171" s="985"/>
      <c r="FGX171" s="986"/>
      <c r="FGY171" s="987"/>
      <c r="FGZ171" s="988"/>
      <c r="FHA171" s="985"/>
      <c r="FHB171" s="989"/>
      <c r="FHC171" s="978"/>
      <c r="FHD171" s="980"/>
      <c r="FHE171" s="981"/>
      <c r="FHF171" s="982"/>
      <c r="FHG171" s="983"/>
      <c r="FHH171" s="984"/>
      <c r="FHI171" s="983"/>
      <c r="FHJ171" s="984"/>
      <c r="FHK171" s="985"/>
      <c r="FHL171" s="986"/>
      <c r="FHM171" s="983"/>
      <c r="FHN171" s="981"/>
      <c r="FHO171" s="985"/>
      <c r="FHP171" s="986"/>
      <c r="FHQ171" s="987"/>
      <c r="FHR171" s="988"/>
      <c r="FHS171" s="985"/>
      <c r="FHT171" s="989"/>
      <c r="FHU171" s="978"/>
      <c r="FHV171" s="980"/>
      <c r="FHW171" s="981"/>
      <c r="FHX171" s="982"/>
      <c r="FHY171" s="983"/>
      <c r="FHZ171" s="984"/>
      <c r="FIA171" s="983"/>
      <c r="FIB171" s="984"/>
      <c r="FIC171" s="985"/>
      <c r="FID171" s="986"/>
      <c r="FIE171" s="983"/>
      <c r="FIF171" s="981"/>
      <c r="FIG171" s="985"/>
      <c r="FIH171" s="986"/>
      <c r="FII171" s="987"/>
      <c r="FIJ171" s="988"/>
      <c r="FIK171" s="985"/>
      <c r="FIL171" s="989"/>
      <c r="FIM171" s="978"/>
      <c r="FIN171" s="980"/>
      <c r="FIO171" s="981"/>
      <c r="FIP171" s="982"/>
      <c r="FIQ171" s="983"/>
      <c r="FIR171" s="984"/>
      <c r="FIS171" s="983"/>
      <c r="FIT171" s="984"/>
      <c r="FIU171" s="985"/>
      <c r="FIV171" s="986"/>
      <c r="FIW171" s="983"/>
      <c r="FIX171" s="981"/>
      <c r="FIY171" s="985"/>
      <c r="FIZ171" s="986"/>
      <c r="FJA171" s="987"/>
      <c r="FJB171" s="988"/>
      <c r="FJC171" s="985"/>
      <c r="FJD171" s="989"/>
      <c r="FJE171" s="978"/>
      <c r="FJF171" s="980"/>
      <c r="FJG171" s="981"/>
      <c r="FJH171" s="982"/>
      <c r="FJI171" s="983"/>
      <c r="FJJ171" s="984"/>
      <c r="FJK171" s="983"/>
      <c r="FJL171" s="984"/>
      <c r="FJM171" s="985"/>
      <c r="FJN171" s="986"/>
      <c r="FJO171" s="983"/>
      <c r="FJP171" s="981"/>
      <c r="FJQ171" s="985"/>
      <c r="FJR171" s="986"/>
      <c r="FJS171" s="987"/>
      <c r="FJT171" s="988"/>
      <c r="FJU171" s="985"/>
      <c r="FJV171" s="989"/>
      <c r="FJW171" s="978"/>
      <c r="FJX171" s="980"/>
      <c r="FJY171" s="981"/>
      <c r="FJZ171" s="982"/>
      <c r="FKA171" s="983"/>
      <c r="FKB171" s="984"/>
      <c r="FKC171" s="983"/>
      <c r="FKD171" s="984"/>
      <c r="FKE171" s="985"/>
      <c r="FKF171" s="986"/>
      <c r="FKG171" s="983"/>
      <c r="FKH171" s="981"/>
      <c r="FKI171" s="985"/>
      <c r="FKJ171" s="986"/>
      <c r="FKK171" s="987"/>
      <c r="FKL171" s="988"/>
      <c r="FKM171" s="985"/>
      <c r="FKN171" s="989"/>
      <c r="FKO171" s="978"/>
      <c r="FKP171" s="980"/>
      <c r="FKQ171" s="981"/>
      <c r="FKR171" s="982"/>
      <c r="FKS171" s="983"/>
      <c r="FKT171" s="984"/>
      <c r="FKU171" s="983"/>
      <c r="FKV171" s="984"/>
      <c r="FKW171" s="985"/>
      <c r="FKX171" s="986"/>
      <c r="FKY171" s="983"/>
      <c r="FKZ171" s="981"/>
      <c r="FLA171" s="985"/>
      <c r="FLB171" s="986"/>
      <c r="FLC171" s="987"/>
      <c r="FLD171" s="988"/>
      <c r="FLE171" s="985"/>
      <c r="FLF171" s="989"/>
      <c r="FLG171" s="978"/>
      <c r="FLH171" s="980"/>
      <c r="FLI171" s="981"/>
      <c r="FLJ171" s="982"/>
      <c r="FLK171" s="983"/>
      <c r="FLL171" s="984"/>
      <c r="FLM171" s="983"/>
      <c r="FLN171" s="984"/>
      <c r="FLO171" s="985"/>
      <c r="FLP171" s="986"/>
      <c r="FLQ171" s="983"/>
      <c r="FLR171" s="981"/>
      <c r="FLS171" s="985"/>
      <c r="FLT171" s="986"/>
      <c r="FLU171" s="987"/>
      <c r="FLV171" s="988"/>
      <c r="FLW171" s="985"/>
      <c r="FLX171" s="989"/>
      <c r="FLY171" s="978"/>
      <c r="FLZ171" s="980"/>
      <c r="FMA171" s="981"/>
      <c r="FMB171" s="982"/>
      <c r="FMC171" s="983"/>
      <c r="FMD171" s="984"/>
      <c r="FME171" s="983"/>
      <c r="FMF171" s="984"/>
      <c r="FMG171" s="985"/>
      <c r="FMH171" s="986"/>
      <c r="FMI171" s="983"/>
      <c r="FMJ171" s="981"/>
      <c r="FMK171" s="985"/>
      <c r="FML171" s="986"/>
      <c r="FMM171" s="987"/>
      <c r="FMN171" s="988"/>
      <c r="FMO171" s="985"/>
      <c r="FMP171" s="989"/>
      <c r="FMQ171" s="978"/>
      <c r="FMR171" s="980"/>
      <c r="FMS171" s="981"/>
      <c r="FMT171" s="982"/>
      <c r="FMU171" s="983"/>
      <c r="FMV171" s="984"/>
      <c r="FMW171" s="983"/>
      <c r="FMX171" s="984"/>
      <c r="FMY171" s="985"/>
      <c r="FMZ171" s="986"/>
      <c r="FNA171" s="983"/>
      <c r="FNB171" s="981"/>
      <c r="FNC171" s="985"/>
      <c r="FND171" s="986"/>
      <c r="FNE171" s="987"/>
      <c r="FNF171" s="988"/>
      <c r="FNG171" s="985"/>
      <c r="FNH171" s="989"/>
      <c r="FNI171" s="978"/>
      <c r="FNJ171" s="980"/>
      <c r="FNK171" s="981"/>
      <c r="FNL171" s="982"/>
      <c r="FNM171" s="983"/>
      <c r="FNN171" s="984"/>
      <c r="FNO171" s="983"/>
      <c r="FNP171" s="984"/>
      <c r="FNQ171" s="985"/>
      <c r="FNR171" s="986"/>
      <c r="FNS171" s="983"/>
      <c r="FNT171" s="981"/>
      <c r="FNU171" s="985"/>
      <c r="FNV171" s="986"/>
      <c r="FNW171" s="987"/>
      <c r="FNX171" s="988"/>
      <c r="FNY171" s="985"/>
      <c r="FNZ171" s="989"/>
      <c r="FOA171" s="978"/>
      <c r="FOB171" s="980"/>
      <c r="FOC171" s="981"/>
      <c r="FOD171" s="982"/>
      <c r="FOE171" s="983"/>
      <c r="FOF171" s="984"/>
      <c r="FOG171" s="983"/>
      <c r="FOH171" s="984"/>
      <c r="FOI171" s="985"/>
      <c r="FOJ171" s="986"/>
      <c r="FOK171" s="983"/>
      <c r="FOL171" s="981"/>
      <c r="FOM171" s="985"/>
      <c r="FON171" s="986"/>
      <c r="FOO171" s="987"/>
      <c r="FOP171" s="988"/>
      <c r="FOQ171" s="985"/>
      <c r="FOR171" s="989"/>
      <c r="FOS171" s="978"/>
      <c r="FOT171" s="980"/>
      <c r="FOU171" s="981"/>
      <c r="FOV171" s="982"/>
      <c r="FOW171" s="983"/>
      <c r="FOX171" s="984"/>
      <c r="FOY171" s="983"/>
      <c r="FOZ171" s="984"/>
      <c r="FPA171" s="985"/>
      <c r="FPB171" s="986"/>
      <c r="FPC171" s="983"/>
      <c r="FPD171" s="981"/>
      <c r="FPE171" s="985"/>
      <c r="FPF171" s="986"/>
      <c r="FPG171" s="987"/>
      <c r="FPH171" s="988"/>
      <c r="FPI171" s="985"/>
      <c r="FPJ171" s="989"/>
      <c r="FPK171" s="978"/>
      <c r="FPL171" s="980"/>
      <c r="FPM171" s="981"/>
      <c r="FPN171" s="982"/>
      <c r="FPO171" s="983"/>
      <c r="FPP171" s="984"/>
      <c r="FPQ171" s="983"/>
      <c r="FPR171" s="984"/>
      <c r="FPS171" s="985"/>
      <c r="FPT171" s="986"/>
      <c r="FPU171" s="983"/>
      <c r="FPV171" s="981"/>
      <c r="FPW171" s="985"/>
      <c r="FPX171" s="986"/>
      <c r="FPY171" s="987"/>
      <c r="FPZ171" s="988"/>
      <c r="FQA171" s="985"/>
      <c r="FQB171" s="989"/>
      <c r="FQC171" s="978"/>
      <c r="FQD171" s="980"/>
      <c r="FQE171" s="981"/>
      <c r="FQF171" s="982"/>
      <c r="FQG171" s="983"/>
      <c r="FQH171" s="984"/>
      <c r="FQI171" s="983"/>
      <c r="FQJ171" s="984"/>
      <c r="FQK171" s="985"/>
      <c r="FQL171" s="986"/>
      <c r="FQM171" s="983"/>
      <c r="FQN171" s="981"/>
      <c r="FQO171" s="985"/>
      <c r="FQP171" s="986"/>
      <c r="FQQ171" s="987"/>
      <c r="FQR171" s="988"/>
      <c r="FQS171" s="985"/>
      <c r="FQT171" s="989"/>
      <c r="FQU171" s="978"/>
      <c r="FQV171" s="980"/>
      <c r="FQW171" s="981"/>
      <c r="FQX171" s="982"/>
      <c r="FQY171" s="983"/>
      <c r="FQZ171" s="984"/>
      <c r="FRA171" s="983"/>
      <c r="FRB171" s="984"/>
      <c r="FRC171" s="985"/>
      <c r="FRD171" s="986"/>
      <c r="FRE171" s="983"/>
      <c r="FRF171" s="981"/>
      <c r="FRG171" s="985"/>
      <c r="FRH171" s="986"/>
      <c r="FRI171" s="987"/>
      <c r="FRJ171" s="988"/>
      <c r="FRK171" s="985"/>
      <c r="FRL171" s="989"/>
      <c r="FRM171" s="978"/>
      <c r="FRN171" s="980"/>
      <c r="FRO171" s="981"/>
      <c r="FRP171" s="982"/>
      <c r="FRQ171" s="983"/>
      <c r="FRR171" s="984"/>
      <c r="FRS171" s="983"/>
      <c r="FRT171" s="984"/>
      <c r="FRU171" s="985"/>
      <c r="FRV171" s="986"/>
      <c r="FRW171" s="983"/>
      <c r="FRX171" s="981"/>
      <c r="FRY171" s="985"/>
      <c r="FRZ171" s="986"/>
      <c r="FSA171" s="987"/>
      <c r="FSB171" s="988"/>
      <c r="FSC171" s="985"/>
      <c r="FSD171" s="989"/>
      <c r="FSE171" s="978"/>
      <c r="FSF171" s="980"/>
      <c r="FSG171" s="981"/>
      <c r="FSH171" s="982"/>
      <c r="FSI171" s="983"/>
      <c r="FSJ171" s="984"/>
      <c r="FSK171" s="983"/>
      <c r="FSL171" s="984"/>
      <c r="FSM171" s="985"/>
      <c r="FSN171" s="986"/>
      <c r="FSO171" s="983"/>
      <c r="FSP171" s="981"/>
      <c r="FSQ171" s="985"/>
      <c r="FSR171" s="986"/>
      <c r="FSS171" s="987"/>
      <c r="FST171" s="988"/>
      <c r="FSU171" s="985"/>
      <c r="FSV171" s="989"/>
      <c r="FSW171" s="978"/>
      <c r="FSX171" s="980"/>
      <c r="FSY171" s="981"/>
      <c r="FSZ171" s="982"/>
      <c r="FTA171" s="983"/>
      <c r="FTB171" s="984"/>
      <c r="FTC171" s="983"/>
      <c r="FTD171" s="984"/>
      <c r="FTE171" s="985"/>
      <c r="FTF171" s="986"/>
      <c r="FTG171" s="983"/>
      <c r="FTH171" s="981"/>
      <c r="FTI171" s="985"/>
      <c r="FTJ171" s="986"/>
      <c r="FTK171" s="987"/>
      <c r="FTL171" s="988"/>
      <c r="FTM171" s="985"/>
      <c r="FTN171" s="989"/>
      <c r="FTO171" s="978"/>
      <c r="FTP171" s="980"/>
      <c r="FTQ171" s="981"/>
      <c r="FTR171" s="982"/>
      <c r="FTS171" s="983"/>
      <c r="FTT171" s="984"/>
      <c r="FTU171" s="983"/>
      <c r="FTV171" s="984"/>
      <c r="FTW171" s="985"/>
      <c r="FTX171" s="986"/>
      <c r="FTY171" s="983"/>
      <c r="FTZ171" s="981"/>
      <c r="FUA171" s="985"/>
      <c r="FUB171" s="986"/>
      <c r="FUC171" s="987"/>
      <c r="FUD171" s="988"/>
      <c r="FUE171" s="985"/>
      <c r="FUF171" s="989"/>
      <c r="FUG171" s="978"/>
      <c r="FUH171" s="980"/>
      <c r="FUI171" s="981"/>
      <c r="FUJ171" s="982"/>
      <c r="FUK171" s="983"/>
      <c r="FUL171" s="984"/>
      <c r="FUM171" s="983"/>
      <c r="FUN171" s="984"/>
      <c r="FUO171" s="985"/>
      <c r="FUP171" s="986"/>
      <c r="FUQ171" s="983"/>
      <c r="FUR171" s="981"/>
      <c r="FUS171" s="985"/>
      <c r="FUT171" s="986"/>
      <c r="FUU171" s="987"/>
      <c r="FUV171" s="988"/>
      <c r="FUW171" s="985"/>
      <c r="FUX171" s="989"/>
      <c r="FUY171" s="978"/>
      <c r="FUZ171" s="980"/>
      <c r="FVA171" s="981"/>
      <c r="FVB171" s="982"/>
      <c r="FVC171" s="983"/>
      <c r="FVD171" s="984"/>
      <c r="FVE171" s="983"/>
      <c r="FVF171" s="984"/>
      <c r="FVG171" s="985"/>
      <c r="FVH171" s="986"/>
      <c r="FVI171" s="983"/>
      <c r="FVJ171" s="981"/>
      <c r="FVK171" s="985"/>
      <c r="FVL171" s="986"/>
      <c r="FVM171" s="987"/>
      <c r="FVN171" s="988"/>
      <c r="FVO171" s="985"/>
      <c r="FVP171" s="989"/>
      <c r="FVQ171" s="978"/>
      <c r="FVR171" s="980"/>
      <c r="FVS171" s="981"/>
      <c r="FVT171" s="982"/>
      <c r="FVU171" s="983"/>
      <c r="FVV171" s="984"/>
      <c r="FVW171" s="983"/>
      <c r="FVX171" s="984"/>
      <c r="FVY171" s="985"/>
      <c r="FVZ171" s="986"/>
      <c r="FWA171" s="983"/>
      <c r="FWB171" s="981"/>
      <c r="FWC171" s="985"/>
      <c r="FWD171" s="986"/>
      <c r="FWE171" s="987"/>
      <c r="FWF171" s="988"/>
      <c r="FWG171" s="985"/>
      <c r="FWH171" s="989"/>
      <c r="FWI171" s="978"/>
      <c r="FWJ171" s="980"/>
      <c r="FWK171" s="981"/>
      <c r="FWL171" s="982"/>
      <c r="FWM171" s="983"/>
      <c r="FWN171" s="984"/>
      <c r="FWO171" s="983"/>
      <c r="FWP171" s="984"/>
      <c r="FWQ171" s="985"/>
      <c r="FWR171" s="986"/>
      <c r="FWS171" s="983"/>
      <c r="FWT171" s="981"/>
      <c r="FWU171" s="985"/>
      <c r="FWV171" s="986"/>
      <c r="FWW171" s="987"/>
      <c r="FWX171" s="988"/>
      <c r="FWY171" s="985"/>
      <c r="FWZ171" s="989"/>
      <c r="FXA171" s="978"/>
      <c r="FXB171" s="980"/>
      <c r="FXC171" s="981"/>
      <c r="FXD171" s="982"/>
      <c r="FXE171" s="983"/>
      <c r="FXF171" s="984"/>
      <c r="FXG171" s="983"/>
      <c r="FXH171" s="984"/>
      <c r="FXI171" s="985"/>
      <c r="FXJ171" s="986"/>
      <c r="FXK171" s="983"/>
      <c r="FXL171" s="981"/>
      <c r="FXM171" s="985"/>
      <c r="FXN171" s="986"/>
      <c r="FXO171" s="987"/>
      <c r="FXP171" s="988"/>
      <c r="FXQ171" s="985"/>
      <c r="FXR171" s="989"/>
      <c r="FXS171" s="978"/>
      <c r="FXT171" s="980"/>
      <c r="FXU171" s="981"/>
      <c r="FXV171" s="982"/>
      <c r="FXW171" s="983"/>
      <c r="FXX171" s="984"/>
      <c r="FXY171" s="983"/>
      <c r="FXZ171" s="984"/>
      <c r="FYA171" s="985"/>
      <c r="FYB171" s="986"/>
      <c r="FYC171" s="983"/>
      <c r="FYD171" s="981"/>
      <c r="FYE171" s="985"/>
      <c r="FYF171" s="986"/>
      <c r="FYG171" s="987"/>
      <c r="FYH171" s="988"/>
      <c r="FYI171" s="985"/>
      <c r="FYJ171" s="989"/>
      <c r="FYK171" s="978"/>
      <c r="FYL171" s="980"/>
      <c r="FYM171" s="981"/>
      <c r="FYN171" s="982"/>
      <c r="FYO171" s="983"/>
      <c r="FYP171" s="984"/>
      <c r="FYQ171" s="983"/>
      <c r="FYR171" s="984"/>
      <c r="FYS171" s="985"/>
      <c r="FYT171" s="986"/>
      <c r="FYU171" s="983"/>
      <c r="FYV171" s="981"/>
      <c r="FYW171" s="985"/>
      <c r="FYX171" s="986"/>
      <c r="FYY171" s="987"/>
      <c r="FYZ171" s="988"/>
      <c r="FZA171" s="985"/>
      <c r="FZB171" s="989"/>
      <c r="FZC171" s="978"/>
      <c r="FZD171" s="980"/>
      <c r="FZE171" s="981"/>
      <c r="FZF171" s="982"/>
      <c r="FZG171" s="983"/>
      <c r="FZH171" s="984"/>
      <c r="FZI171" s="983"/>
      <c r="FZJ171" s="984"/>
      <c r="FZK171" s="985"/>
      <c r="FZL171" s="986"/>
      <c r="FZM171" s="983"/>
      <c r="FZN171" s="981"/>
      <c r="FZO171" s="985"/>
      <c r="FZP171" s="986"/>
      <c r="FZQ171" s="987"/>
      <c r="FZR171" s="988"/>
      <c r="FZS171" s="985"/>
      <c r="FZT171" s="989"/>
      <c r="FZU171" s="978"/>
      <c r="FZV171" s="980"/>
      <c r="FZW171" s="981"/>
      <c r="FZX171" s="982"/>
      <c r="FZY171" s="983"/>
      <c r="FZZ171" s="984"/>
      <c r="GAA171" s="983"/>
      <c r="GAB171" s="984"/>
      <c r="GAC171" s="985"/>
      <c r="GAD171" s="986"/>
      <c r="GAE171" s="983"/>
      <c r="GAF171" s="981"/>
      <c r="GAG171" s="985"/>
      <c r="GAH171" s="986"/>
      <c r="GAI171" s="987"/>
      <c r="GAJ171" s="988"/>
      <c r="GAK171" s="985"/>
      <c r="GAL171" s="989"/>
      <c r="GAM171" s="978"/>
      <c r="GAN171" s="980"/>
      <c r="GAO171" s="981"/>
      <c r="GAP171" s="982"/>
      <c r="GAQ171" s="983"/>
      <c r="GAR171" s="984"/>
      <c r="GAS171" s="983"/>
      <c r="GAT171" s="984"/>
      <c r="GAU171" s="985"/>
      <c r="GAV171" s="986"/>
      <c r="GAW171" s="983"/>
      <c r="GAX171" s="981"/>
      <c r="GAY171" s="985"/>
      <c r="GAZ171" s="986"/>
      <c r="GBA171" s="987"/>
      <c r="GBB171" s="988"/>
      <c r="GBC171" s="985"/>
      <c r="GBD171" s="989"/>
      <c r="GBE171" s="978"/>
      <c r="GBF171" s="980"/>
      <c r="GBG171" s="981"/>
      <c r="GBH171" s="982"/>
      <c r="GBI171" s="983"/>
      <c r="GBJ171" s="984"/>
      <c r="GBK171" s="983"/>
      <c r="GBL171" s="984"/>
      <c r="GBM171" s="985"/>
      <c r="GBN171" s="986"/>
      <c r="GBO171" s="983"/>
      <c r="GBP171" s="981"/>
      <c r="GBQ171" s="985"/>
      <c r="GBR171" s="986"/>
      <c r="GBS171" s="987"/>
      <c r="GBT171" s="988"/>
      <c r="GBU171" s="985"/>
      <c r="GBV171" s="989"/>
      <c r="GBW171" s="978"/>
      <c r="GBX171" s="980"/>
      <c r="GBY171" s="981"/>
      <c r="GBZ171" s="982"/>
      <c r="GCA171" s="983"/>
      <c r="GCB171" s="984"/>
      <c r="GCC171" s="983"/>
      <c r="GCD171" s="984"/>
      <c r="GCE171" s="985"/>
      <c r="GCF171" s="986"/>
      <c r="GCG171" s="983"/>
      <c r="GCH171" s="981"/>
      <c r="GCI171" s="985"/>
      <c r="GCJ171" s="986"/>
      <c r="GCK171" s="987"/>
      <c r="GCL171" s="988"/>
      <c r="GCM171" s="985"/>
      <c r="GCN171" s="989"/>
      <c r="GCO171" s="978"/>
      <c r="GCP171" s="980"/>
      <c r="GCQ171" s="981"/>
      <c r="GCR171" s="982"/>
      <c r="GCS171" s="983"/>
      <c r="GCT171" s="984"/>
      <c r="GCU171" s="983"/>
      <c r="GCV171" s="984"/>
      <c r="GCW171" s="985"/>
      <c r="GCX171" s="986"/>
      <c r="GCY171" s="983"/>
      <c r="GCZ171" s="981"/>
      <c r="GDA171" s="985"/>
      <c r="GDB171" s="986"/>
      <c r="GDC171" s="987"/>
      <c r="GDD171" s="988"/>
      <c r="GDE171" s="985"/>
      <c r="GDF171" s="989"/>
      <c r="GDG171" s="978"/>
      <c r="GDH171" s="980"/>
      <c r="GDI171" s="981"/>
      <c r="GDJ171" s="982"/>
      <c r="GDK171" s="983"/>
      <c r="GDL171" s="984"/>
      <c r="GDM171" s="983"/>
      <c r="GDN171" s="984"/>
      <c r="GDO171" s="985"/>
      <c r="GDP171" s="986"/>
      <c r="GDQ171" s="983"/>
      <c r="GDR171" s="981"/>
      <c r="GDS171" s="985"/>
      <c r="GDT171" s="986"/>
      <c r="GDU171" s="987"/>
      <c r="GDV171" s="988"/>
      <c r="GDW171" s="985"/>
      <c r="GDX171" s="989"/>
      <c r="GDY171" s="978"/>
      <c r="GDZ171" s="980"/>
      <c r="GEA171" s="981"/>
      <c r="GEB171" s="982"/>
      <c r="GEC171" s="983"/>
      <c r="GED171" s="984"/>
      <c r="GEE171" s="983"/>
      <c r="GEF171" s="984"/>
      <c r="GEG171" s="985"/>
      <c r="GEH171" s="986"/>
      <c r="GEI171" s="983"/>
      <c r="GEJ171" s="981"/>
      <c r="GEK171" s="985"/>
      <c r="GEL171" s="986"/>
      <c r="GEM171" s="987"/>
      <c r="GEN171" s="988"/>
      <c r="GEO171" s="985"/>
      <c r="GEP171" s="989"/>
      <c r="GEQ171" s="978"/>
      <c r="GER171" s="980"/>
      <c r="GES171" s="981"/>
      <c r="GET171" s="982"/>
      <c r="GEU171" s="983"/>
      <c r="GEV171" s="984"/>
      <c r="GEW171" s="983"/>
      <c r="GEX171" s="984"/>
      <c r="GEY171" s="985"/>
      <c r="GEZ171" s="986"/>
      <c r="GFA171" s="983"/>
      <c r="GFB171" s="981"/>
      <c r="GFC171" s="985"/>
      <c r="GFD171" s="986"/>
      <c r="GFE171" s="987"/>
      <c r="GFF171" s="988"/>
      <c r="GFG171" s="985"/>
      <c r="GFH171" s="989"/>
      <c r="GFI171" s="978"/>
      <c r="GFJ171" s="980"/>
      <c r="GFK171" s="981"/>
      <c r="GFL171" s="982"/>
      <c r="GFM171" s="983"/>
      <c r="GFN171" s="984"/>
      <c r="GFO171" s="983"/>
      <c r="GFP171" s="984"/>
      <c r="GFQ171" s="985"/>
      <c r="GFR171" s="986"/>
      <c r="GFS171" s="983"/>
      <c r="GFT171" s="981"/>
      <c r="GFU171" s="985"/>
      <c r="GFV171" s="986"/>
      <c r="GFW171" s="987"/>
      <c r="GFX171" s="988"/>
      <c r="GFY171" s="985"/>
      <c r="GFZ171" s="989"/>
      <c r="GGA171" s="978"/>
      <c r="GGB171" s="980"/>
      <c r="GGC171" s="981"/>
      <c r="GGD171" s="982"/>
      <c r="GGE171" s="983"/>
      <c r="GGF171" s="984"/>
      <c r="GGG171" s="983"/>
      <c r="GGH171" s="984"/>
      <c r="GGI171" s="985"/>
      <c r="GGJ171" s="986"/>
      <c r="GGK171" s="983"/>
      <c r="GGL171" s="981"/>
      <c r="GGM171" s="985"/>
      <c r="GGN171" s="986"/>
      <c r="GGO171" s="987"/>
      <c r="GGP171" s="988"/>
      <c r="GGQ171" s="985"/>
      <c r="GGR171" s="989"/>
      <c r="GGS171" s="978"/>
      <c r="GGT171" s="980"/>
      <c r="GGU171" s="981"/>
      <c r="GGV171" s="982"/>
      <c r="GGW171" s="983"/>
      <c r="GGX171" s="984"/>
      <c r="GGY171" s="983"/>
      <c r="GGZ171" s="984"/>
      <c r="GHA171" s="985"/>
      <c r="GHB171" s="986"/>
      <c r="GHC171" s="983"/>
      <c r="GHD171" s="981"/>
      <c r="GHE171" s="985"/>
      <c r="GHF171" s="986"/>
      <c r="GHG171" s="987"/>
      <c r="GHH171" s="988"/>
      <c r="GHI171" s="985"/>
      <c r="GHJ171" s="989"/>
      <c r="GHK171" s="978"/>
      <c r="GHL171" s="980"/>
      <c r="GHM171" s="981"/>
      <c r="GHN171" s="982"/>
      <c r="GHO171" s="983"/>
      <c r="GHP171" s="984"/>
      <c r="GHQ171" s="983"/>
      <c r="GHR171" s="984"/>
      <c r="GHS171" s="985"/>
      <c r="GHT171" s="986"/>
      <c r="GHU171" s="983"/>
      <c r="GHV171" s="981"/>
      <c r="GHW171" s="985"/>
      <c r="GHX171" s="986"/>
      <c r="GHY171" s="987"/>
      <c r="GHZ171" s="988"/>
      <c r="GIA171" s="985"/>
      <c r="GIB171" s="989"/>
      <c r="GIC171" s="978"/>
      <c r="GID171" s="980"/>
      <c r="GIE171" s="981"/>
      <c r="GIF171" s="982"/>
      <c r="GIG171" s="983"/>
      <c r="GIH171" s="984"/>
      <c r="GII171" s="983"/>
      <c r="GIJ171" s="984"/>
      <c r="GIK171" s="985"/>
      <c r="GIL171" s="986"/>
      <c r="GIM171" s="983"/>
      <c r="GIN171" s="981"/>
      <c r="GIO171" s="985"/>
      <c r="GIP171" s="986"/>
      <c r="GIQ171" s="987"/>
      <c r="GIR171" s="988"/>
      <c r="GIS171" s="985"/>
      <c r="GIT171" s="989"/>
      <c r="GIU171" s="978"/>
      <c r="GIV171" s="980"/>
      <c r="GIW171" s="981"/>
      <c r="GIX171" s="982"/>
      <c r="GIY171" s="983"/>
      <c r="GIZ171" s="984"/>
      <c r="GJA171" s="983"/>
      <c r="GJB171" s="984"/>
      <c r="GJC171" s="985"/>
      <c r="GJD171" s="986"/>
      <c r="GJE171" s="983"/>
      <c r="GJF171" s="981"/>
      <c r="GJG171" s="985"/>
      <c r="GJH171" s="986"/>
      <c r="GJI171" s="987"/>
      <c r="GJJ171" s="988"/>
      <c r="GJK171" s="985"/>
      <c r="GJL171" s="989"/>
      <c r="GJM171" s="978"/>
      <c r="GJN171" s="980"/>
      <c r="GJO171" s="981"/>
      <c r="GJP171" s="982"/>
      <c r="GJQ171" s="983"/>
      <c r="GJR171" s="984"/>
      <c r="GJS171" s="983"/>
      <c r="GJT171" s="984"/>
      <c r="GJU171" s="985"/>
      <c r="GJV171" s="986"/>
      <c r="GJW171" s="983"/>
      <c r="GJX171" s="981"/>
      <c r="GJY171" s="985"/>
      <c r="GJZ171" s="986"/>
      <c r="GKA171" s="987"/>
      <c r="GKB171" s="988"/>
      <c r="GKC171" s="985"/>
      <c r="GKD171" s="989"/>
      <c r="GKE171" s="978"/>
      <c r="GKF171" s="980"/>
      <c r="GKG171" s="981"/>
      <c r="GKH171" s="982"/>
      <c r="GKI171" s="983"/>
      <c r="GKJ171" s="984"/>
      <c r="GKK171" s="983"/>
      <c r="GKL171" s="984"/>
      <c r="GKM171" s="985"/>
      <c r="GKN171" s="986"/>
      <c r="GKO171" s="983"/>
      <c r="GKP171" s="981"/>
      <c r="GKQ171" s="985"/>
      <c r="GKR171" s="986"/>
      <c r="GKS171" s="987"/>
      <c r="GKT171" s="988"/>
      <c r="GKU171" s="985"/>
      <c r="GKV171" s="989"/>
      <c r="GKW171" s="978"/>
      <c r="GKX171" s="980"/>
      <c r="GKY171" s="981"/>
      <c r="GKZ171" s="982"/>
      <c r="GLA171" s="983"/>
      <c r="GLB171" s="984"/>
      <c r="GLC171" s="983"/>
      <c r="GLD171" s="984"/>
      <c r="GLE171" s="985"/>
      <c r="GLF171" s="986"/>
      <c r="GLG171" s="983"/>
      <c r="GLH171" s="981"/>
      <c r="GLI171" s="985"/>
      <c r="GLJ171" s="986"/>
      <c r="GLK171" s="987"/>
      <c r="GLL171" s="988"/>
      <c r="GLM171" s="985"/>
      <c r="GLN171" s="989"/>
      <c r="GLO171" s="978"/>
      <c r="GLP171" s="980"/>
      <c r="GLQ171" s="981"/>
      <c r="GLR171" s="982"/>
      <c r="GLS171" s="983"/>
      <c r="GLT171" s="984"/>
      <c r="GLU171" s="983"/>
      <c r="GLV171" s="984"/>
      <c r="GLW171" s="985"/>
      <c r="GLX171" s="986"/>
      <c r="GLY171" s="983"/>
      <c r="GLZ171" s="981"/>
      <c r="GMA171" s="985"/>
      <c r="GMB171" s="986"/>
      <c r="GMC171" s="987"/>
      <c r="GMD171" s="988"/>
      <c r="GME171" s="985"/>
      <c r="GMF171" s="989"/>
      <c r="GMG171" s="978"/>
      <c r="GMH171" s="980"/>
      <c r="GMI171" s="981"/>
      <c r="GMJ171" s="982"/>
      <c r="GMK171" s="983"/>
      <c r="GML171" s="984"/>
      <c r="GMM171" s="983"/>
      <c r="GMN171" s="984"/>
      <c r="GMO171" s="985"/>
      <c r="GMP171" s="986"/>
      <c r="GMQ171" s="983"/>
      <c r="GMR171" s="981"/>
      <c r="GMS171" s="985"/>
      <c r="GMT171" s="986"/>
      <c r="GMU171" s="987"/>
      <c r="GMV171" s="988"/>
      <c r="GMW171" s="985"/>
      <c r="GMX171" s="989"/>
      <c r="GMY171" s="978"/>
      <c r="GMZ171" s="980"/>
      <c r="GNA171" s="981"/>
      <c r="GNB171" s="982"/>
      <c r="GNC171" s="983"/>
      <c r="GND171" s="984"/>
      <c r="GNE171" s="983"/>
      <c r="GNF171" s="984"/>
      <c r="GNG171" s="985"/>
      <c r="GNH171" s="986"/>
      <c r="GNI171" s="983"/>
      <c r="GNJ171" s="981"/>
      <c r="GNK171" s="985"/>
      <c r="GNL171" s="986"/>
      <c r="GNM171" s="987"/>
      <c r="GNN171" s="988"/>
      <c r="GNO171" s="985"/>
      <c r="GNP171" s="989"/>
      <c r="GNQ171" s="978"/>
      <c r="GNR171" s="980"/>
      <c r="GNS171" s="981"/>
      <c r="GNT171" s="982"/>
      <c r="GNU171" s="983"/>
      <c r="GNV171" s="984"/>
      <c r="GNW171" s="983"/>
      <c r="GNX171" s="984"/>
      <c r="GNY171" s="985"/>
      <c r="GNZ171" s="986"/>
      <c r="GOA171" s="983"/>
      <c r="GOB171" s="981"/>
      <c r="GOC171" s="985"/>
      <c r="GOD171" s="986"/>
      <c r="GOE171" s="987"/>
      <c r="GOF171" s="988"/>
      <c r="GOG171" s="985"/>
      <c r="GOH171" s="989"/>
      <c r="GOI171" s="978"/>
      <c r="GOJ171" s="980"/>
      <c r="GOK171" s="981"/>
      <c r="GOL171" s="982"/>
      <c r="GOM171" s="983"/>
      <c r="GON171" s="984"/>
      <c r="GOO171" s="983"/>
      <c r="GOP171" s="984"/>
      <c r="GOQ171" s="985"/>
      <c r="GOR171" s="986"/>
      <c r="GOS171" s="983"/>
      <c r="GOT171" s="981"/>
      <c r="GOU171" s="985"/>
      <c r="GOV171" s="986"/>
      <c r="GOW171" s="987"/>
      <c r="GOX171" s="988"/>
      <c r="GOY171" s="985"/>
      <c r="GOZ171" s="989"/>
      <c r="GPA171" s="978"/>
      <c r="GPB171" s="980"/>
      <c r="GPC171" s="981"/>
      <c r="GPD171" s="982"/>
      <c r="GPE171" s="983"/>
      <c r="GPF171" s="984"/>
      <c r="GPG171" s="983"/>
      <c r="GPH171" s="984"/>
      <c r="GPI171" s="985"/>
      <c r="GPJ171" s="986"/>
      <c r="GPK171" s="983"/>
      <c r="GPL171" s="981"/>
      <c r="GPM171" s="985"/>
      <c r="GPN171" s="986"/>
      <c r="GPO171" s="987"/>
      <c r="GPP171" s="988"/>
      <c r="GPQ171" s="985"/>
      <c r="GPR171" s="989"/>
      <c r="GPS171" s="978"/>
      <c r="GPT171" s="980"/>
      <c r="GPU171" s="981"/>
      <c r="GPV171" s="982"/>
      <c r="GPW171" s="983"/>
      <c r="GPX171" s="984"/>
      <c r="GPY171" s="983"/>
      <c r="GPZ171" s="984"/>
      <c r="GQA171" s="985"/>
      <c r="GQB171" s="986"/>
      <c r="GQC171" s="983"/>
      <c r="GQD171" s="981"/>
      <c r="GQE171" s="985"/>
      <c r="GQF171" s="986"/>
      <c r="GQG171" s="987"/>
      <c r="GQH171" s="988"/>
      <c r="GQI171" s="985"/>
      <c r="GQJ171" s="989"/>
      <c r="GQK171" s="978"/>
      <c r="GQL171" s="980"/>
      <c r="GQM171" s="981"/>
      <c r="GQN171" s="982"/>
      <c r="GQO171" s="983"/>
      <c r="GQP171" s="984"/>
      <c r="GQQ171" s="983"/>
      <c r="GQR171" s="984"/>
      <c r="GQS171" s="985"/>
      <c r="GQT171" s="986"/>
      <c r="GQU171" s="983"/>
      <c r="GQV171" s="981"/>
      <c r="GQW171" s="985"/>
      <c r="GQX171" s="986"/>
      <c r="GQY171" s="987"/>
      <c r="GQZ171" s="988"/>
      <c r="GRA171" s="985"/>
      <c r="GRB171" s="989"/>
      <c r="GRC171" s="978"/>
      <c r="GRD171" s="980"/>
      <c r="GRE171" s="981"/>
      <c r="GRF171" s="982"/>
      <c r="GRG171" s="983"/>
      <c r="GRH171" s="984"/>
      <c r="GRI171" s="983"/>
      <c r="GRJ171" s="984"/>
      <c r="GRK171" s="985"/>
      <c r="GRL171" s="986"/>
      <c r="GRM171" s="983"/>
      <c r="GRN171" s="981"/>
      <c r="GRO171" s="985"/>
      <c r="GRP171" s="986"/>
      <c r="GRQ171" s="987"/>
      <c r="GRR171" s="988"/>
      <c r="GRS171" s="985"/>
      <c r="GRT171" s="989"/>
      <c r="GRU171" s="978"/>
      <c r="GRV171" s="980"/>
      <c r="GRW171" s="981"/>
      <c r="GRX171" s="982"/>
      <c r="GRY171" s="983"/>
      <c r="GRZ171" s="984"/>
      <c r="GSA171" s="983"/>
      <c r="GSB171" s="984"/>
      <c r="GSC171" s="985"/>
      <c r="GSD171" s="986"/>
      <c r="GSE171" s="983"/>
      <c r="GSF171" s="981"/>
      <c r="GSG171" s="985"/>
      <c r="GSH171" s="986"/>
      <c r="GSI171" s="987"/>
      <c r="GSJ171" s="988"/>
      <c r="GSK171" s="985"/>
      <c r="GSL171" s="989"/>
      <c r="GSM171" s="978"/>
      <c r="GSN171" s="980"/>
      <c r="GSO171" s="981"/>
      <c r="GSP171" s="982"/>
      <c r="GSQ171" s="983"/>
      <c r="GSR171" s="984"/>
      <c r="GSS171" s="983"/>
      <c r="GST171" s="984"/>
      <c r="GSU171" s="985"/>
      <c r="GSV171" s="986"/>
      <c r="GSW171" s="983"/>
      <c r="GSX171" s="981"/>
      <c r="GSY171" s="985"/>
      <c r="GSZ171" s="986"/>
      <c r="GTA171" s="987"/>
      <c r="GTB171" s="988"/>
      <c r="GTC171" s="985"/>
      <c r="GTD171" s="989"/>
      <c r="GTE171" s="978"/>
      <c r="GTF171" s="980"/>
      <c r="GTG171" s="981"/>
      <c r="GTH171" s="982"/>
      <c r="GTI171" s="983"/>
      <c r="GTJ171" s="984"/>
      <c r="GTK171" s="983"/>
      <c r="GTL171" s="984"/>
      <c r="GTM171" s="985"/>
      <c r="GTN171" s="986"/>
      <c r="GTO171" s="983"/>
      <c r="GTP171" s="981"/>
      <c r="GTQ171" s="985"/>
      <c r="GTR171" s="986"/>
      <c r="GTS171" s="987"/>
      <c r="GTT171" s="988"/>
      <c r="GTU171" s="985"/>
      <c r="GTV171" s="989"/>
      <c r="GTW171" s="978"/>
      <c r="GTX171" s="980"/>
      <c r="GTY171" s="981"/>
      <c r="GTZ171" s="982"/>
      <c r="GUA171" s="983"/>
      <c r="GUB171" s="984"/>
      <c r="GUC171" s="983"/>
      <c r="GUD171" s="984"/>
      <c r="GUE171" s="985"/>
      <c r="GUF171" s="986"/>
      <c r="GUG171" s="983"/>
      <c r="GUH171" s="981"/>
      <c r="GUI171" s="985"/>
      <c r="GUJ171" s="986"/>
      <c r="GUK171" s="987"/>
      <c r="GUL171" s="988"/>
      <c r="GUM171" s="985"/>
      <c r="GUN171" s="989"/>
      <c r="GUO171" s="978"/>
      <c r="GUP171" s="980"/>
      <c r="GUQ171" s="981"/>
      <c r="GUR171" s="982"/>
      <c r="GUS171" s="983"/>
      <c r="GUT171" s="984"/>
      <c r="GUU171" s="983"/>
      <c r="GUV171" s="984"/>
      <c r="GUW171" s="985"/>
      <c r="GUX171" s="986"/>
      <c r="GUY171" s="983"/>
      <c r="GUZ171" s="981"/>
      <c r="GVA171" s="985"/>
      <c r="GVB171" s="986"/>
      <c r="GVC171" s="987"/>
      <c r="GVD171" s="988"/>
      <c r="GVE171" s="985"/>
      <c r="GVF171" s="989"/>
      <c r="GVG171" s="978"/>
      <c r="GVH171" s="980"/>
      <c r="GVI171" s="981"/>
      <c r="GVJ171" s="982"/>
      <c r="GVK171" s="983"/>
      <c r="GVL171" s="984"/>
      <c r="GVM171" s="983"/>
      <c r="GVN171" s="984"/>
      <c r="GVO171" s="985"/>
      <c r="GVP171" s="986"/>
      <c r="GVQ171" s="983"/>
      <c r="GVR171" s="981"/>
      <c r="GVS171" s="985"/>
      <c r="GVT171" s="986"/>
      <c r="GVU171" s="987"/>
      <c r="GVV171" s="988"/>
      <c r="GVW171" s="985"/>
      <c r="GVX171" s="989"/>
      <c r="GVY171" s="978"/>
      <c r="GVZ171" s="980"/>
      <c r="GWA171" s="981"/>
      <c r="GWB171" s="982"/>
      <c r="GWC171" s="983"/>
      <c r="GWD171" s="984"/>
      <c r="GWE171" s="983"/>
      <c r="GWF171" s="984"/>
      <c r="GWG171" s="985"/>
      <c r="GWH171" s="986"/>
      <c r="GWI171" s="983"/>
      <c r="GWJ171" s="981"/>
      <c r="GWK171" s="985"/>
      <c r="GWL171" s="986"/>
      <c r="GWM171" s="987"/>
      <c r="GWN171" s="988"/>
      <c r="GWO171" s="985"/>
      <c r="GWP171" s="989"/>
      <c r="GWQ171" s="978"/>
      <c r="GWR171" s="980"/>
      <c r="GWS171" s="981"/>
      <c r="GWT171" s="982"/>
      <c r="GWU171" s="983"/>
      <c r="GWV171" s="984"/>
      <c r="GWW171" s="983"/>
      <c r="GWX171" s="984"/>
      <c r="GWY171" s="985"/>
      <c r="GWZ171" s="986"/>
      <c r="GXA171" s="983"/>
      <c r="GXB171" s="981"/>
      <c r="GXC171" s="985"/>
      <c r="GXD171" s="986"/>
      <c r="GXE171" s="987"/>
      <c r="GXF171" s="988"/>
      <c r="GXG171" s="985"/>
      <c r="GXH171" s="989"/>
      <c r="GXI171" s="978"/>
      <c r="GXJ171" s="980"/>
      <c r="GXK171" s="981"/>
      <c r="GXL171" s="982"/>
      <c r="GXM171" s="983"/>
      <c r="GXN171" s="984"/>
      <c r="GXO171" s="983"/>
      <c r="GXP171" s="984"/>
      <c r="GXQ171" s="985"/>
      <c r="GXR171" s="986"/>
      <c r="GXS171" s="983"/>
      <c r="GXT171" s="981"/>
      <c r="GXU171" s="985"/>
      <c r="GXV171" s="986"/>
      <c r="GXW171" s="987"/>
      <c r="GXX171" s="988"/>
      <c r="GXY171" s="985"/>
      <c r="GXZ171" s="989"/>
      <c r="GYA171" s="978"/>
      <c r="GYB171" s="980"/>
      <c r="GYC171" s="981"/>
      <c r="GYD171" s="982"/>
      <c r="GYE171" s="983"/>
      <c r="GYF171" s="984"/>
      <c r="GYG171" s="983"/>
      <c r="GYH171" s="984"/>
      <c r="GYI171" s="985"/>
      <c r="GYJ171" s="986"/>
      <c r="GYK171" s="983"/>
      <c r="GYL171" s="981"/>
      <c r="GYM171" s="985"/>
      <c r="GYN171" s="986"/>
      <c r="GYO171" s="987"/>
      <c r="GYP171" s="988"/>
      <c r="GYQ171" s="985"/>
      <c r="GYR171" s="989"/>
      <c r="GYS171" s="978"/>
      <c r="GYT171" s="980"/>
      <c r="GYU171" s="981"/>
      <c r="GYV171" s="982"/>
      <c r="GYW171" s="983"/>
      <c r="GYX171" s="984"/>
      <c r="GYY171" s="983"/>
      <c r="GYZ171" s="984"/>
      <c r="GZA171" s="985"/>
      <c r="GZB171" s="986"/>
      <c r="GZC171" s="983"/>
      <c r="GZD171" s="981"/>
      <c r="GZE171" s="985"/>
      <c r="GZF171" s="986"/>
      <c r="GZG171" s="987"/>
      <c r="GZH171" s="988"/>
      <c r="GZI171" s="985"/>
      <c r="GZJ171" s="989"/>
      <c r="GZK171" s="978"/>
      <c r="GZL171" s="980"/>
      <c r="GZM171" s="981"/>
      <c r="GZN171" s="982"/>
      <c r="GZO171" s="983"/>
      <c r="GZP171" s="984"/>
      <c r="GZQ171" s="983"/>
      <c r="GZR171" s="984"/>
      <c r="GZS171" s="985"/>
      <c r="GZT171" s="986"/>
      <c r="GZU171" s="983"/>
      <c r="GZV171" s="981"/>
      <c r="GZW171" s="985"/>
      <c r="GZX171" s="986"/>
      <c r="GZY171" s="987"/>
      <c r="GZZ171" s="988"/>
      <c r="HAA171" s="985"/>
      <c r="HAB171" s="989"/>
      <c r="HAC171" s="978"/>
      <c r="HAD171" s="980"/>
      <c r="HAE171" s="981"/>
      <c r="HAF171" s="982"/>
      <c r="HAG171" s="983"/>
      <c r="HAH171" s="984"/>
      <c r="HAI171" s="983"/>
      <c r="HAJ171" s="984"/>
      <c r="HAK171" s="985"/>
      <c r="HAL171" s="986"/>
      <c r="HAM171" s="983"/>
      <c r="HAN171" s="981"/>
      <c r="HAO171" s="985"/>
      <c r="HAP171" s="986"/>
      <c r="HAQ171" s="987"/>
      <c r="HAR171" s="988"/>
      <c r="HAS171" s="985"/>
      <c r="HAT171" s="989"/>
      <c r="HAU171" s="978"/>
      <c r="HAV171" s="980"/>
      <c r="HAW171" s="981"/>
      <c r="HAX171" s="982"/>
      <c r="HAY171" s="983"/>
      <c r="HAZ171" s="984"/>
      <c r="HBA171" s="983"/>
      <c r="HBB171" s="984"/>
      <c r="HBC171" s="985"/>
      <c r="HBD171" s="986"/>
      <c r="HBE171" s="983"/>
      <c r="HBF171" s="981"/>
      <c r="HBG171" s="985"/>
      <c r="HBH171" s="986"/>
      <c r="HBI171" s="987"/>
      <c r="HBJ171" s="988"/>
      <c r="HBK171" s="985"/>
      <c r="HBL171" s="989"/>
      <c r="HBM171" s="978"/>
      <c r="HBN171" s="980"/>
      <c r="HBO171" s="981"/>
      <c r="HBP171" s="982"/>
      <c r="HBQ171" s="983"/>
      <c r="HBR171" s="984"/>
      <c r="HBS171" s="983"/>
      <c r="HBT171" s="984"/>
      <c r="HBU171" s="985"/>
      <c r="HBV171" s="986"/>
      <c r="HBW171" s="983"/>
      <c r="HBX171" s="981"/>
      <c r="HBY171" s="985"/>
      <c r="HBZ171" s="986"/>
      <c r="HCA171" s="987"/>
      <c r="HCB171" s="988"/>
      <c r="HCC171" s="985"/>
      <c r="HCD171" s="989"/>
      <c r="HCE171" s="978"/>
      <c r="HCF171" s="980"/>
      <c r="HCG171" s="981"/>
      <c r="HCH171" s="982"/>
      <c r="HCI171" s="983"/>
      <c r="HCJ171" s="984"/>
      <c r="HCK171" s="983"/>
      <c r="HCL171" s="984"/>
      <c r="HCM171" s="985"/>
      <c r="HCN171" s="986"/>
      <c r="HCO171" s="983"/>
      <c r="HCP171" s="981"/>
      <c r="HCQ171" s="985"/>
      <c r="HCR171" s="986"/>
      <c r="HCS171" s="987"/>
      <c r="HCT171" s="988"/>
      <c r="HCU171" s="985"/>
      <c r="HCV171" s="989"/>
      <c r="HCW171" s="978"/>
      <c r="HCX171" s="980"/>
      <c r="HCY171" s="981"/>
      <c r="HCZ171" s="982"/>
      <c r="HDA171" s="983"/>
      <c r="HDB171" s="984"/>
      <c r="HDC171" s="983"/>
      <c r="HDD171" s="984"/>
      <c r="HDE171" s="985"/>
      <c r="HDF171" s="986"/>
      <c r="HDG171" s="983"/>
      <c r="HDH171" s="981"/>
      <c r="HDI171" s="985"/>
      <c r="HDJ171" s="986"/>
      <c r="HDK171" s="987"/>
      <c r="HDL171" s="988"/>
      <c r="HDM171" s="985"/>
      <c r="HDN171" s="989"/>
      <c r="HDO171" s="978"/>
      <c r="HDP171" s="980"/>
      <c r="HDQ171" s="981"/>
      <c r="HDR171" s="982"/>
      <c r="HDS171" s="983"/>
      <c r="HDT171" s="984"/>
      <c r="HDU171" s="983"/>
      <c r="HDV171" s="984"/>
      <c r="HDW171" s="985"/>
      <c r="HDX171" s="986"/>
      <c r="HDY171" s="983"/>
      <c r="HDZ171" s="981"/>
      <c r="HEA171" s="985"/>
      <c r="HEB171" s="986"/>
      <c r="HEC171" s="987"/>
      <c r="HED171" s="988"/>
      <c r="HEE171" s="985"/>
      <c r="HEF171" s="989"/>
      <c r="HEG171" s="978"/>
      <c r="HEH171" s="980"/>
      <c r="HEI171" s="981"/>
      <c r="HEJ171" s="982"/>
      <c r="HEK171" s="983"/>
      <c r="HEL171" s="984"/>
      <c r="HEM171" s="983"/>
      <c r="HEN171" s="984"/>
      <c r="HEO171" s="985"/>
      <c r="HEP171" s="986"/>
      <c r="HEQ171" s="983"/>
      <c r="HER171" s="981"/>
      <c r="HES171" s="985"/>
      <c r="HET171" s="986"/>
      <c r="HEU171" s="987"/>
      <c r="HEV171" s="988"/>
      <c r="HEW171" s="985"/>
      <c r="HEX171" s="989"/>
      <c r="HEY171" s="978"/>
      <c r="HEZ171" s="980"/>
      <c r="HFA171" s="981"/>
      <c r="HFB171" s="982"/>
      <c r="HFC171" s="983"/>
      <c r="HFD171" s="984"/>
      <c r="HFE171" s="983"/>
      <c r="HFF171" s="984"/>
      <c r="HFG171" s="985"/>
      <c r="HFH171" s="986"/>
      <c r="HFI171" s="983"/>
      <c r="HFJ171" s="981"/>
      <c r="HFK171" s="985"/>
      <c r="HFL171" s="986"/>
      <c r="HFM171" s="987"/>
      <c r="HFN171" s="988"/>
      <c r="HFO171" s="985"/>
      <c r="HFP171" s="989"/>
      <c r="HFQ171" s="978"/>
      <c r="HFR171" s="980"/>
      <c r="HFS171" s="981"/>
      <c r="HFT171" s="982"/>
      <c r="HFU171" s="983"/>
      <c r="HFV171" s="984"/>
      <c r="HFW171" s="983"/>
      <c r="HFX171" s="984"/>
      <c r="HFY171" s="985"/>
      <c r="HFZ171" s="986"/>
      <c r="HGA171" s="983"/>
      <c r="HGB171" s="981"/>
      <c r="HGC171" s="985"/>
      <c r="HGD171" s="986"/>
      <c r="HGE171" s="987"/>
      <c r="HGF171" s="988"/>
      <c r="HGG171" s="985"/>
      <c r="HGH171" s="989"/>
      <c r="HGI171" s="978"/>
      <c r="HGJ171" s="980"/>
      <c r="HGK171" s="981"/>
      <c r="HGL171" s="982"/>
      <c r="HGM171" s="983"/>
      <c r="HGN171" s="984"/>
      <c r="HGO171" s="983"/>
      <c r="HGP171" s="984"/>
      <c r="HGQ171" s="985"/>
      <c r="HGR171" s="986"/>
      <c r="HGS171" s="983"/>
      <c r="HGT171" s="981"/>
      <c r="HGU171" s="985"/>
      <c r="HGV171" s="986"/>
      <c r="HGW171" s="987"/>
      <c r="HGX171" s="988"/>
      <c r="HGY171" s="985"/>
      <c r="HGZ171" s="989"/>
      <c r="HHA171" s="978"/>
      <c r="HHB171" s="980"/>
      <c r="HHC171" s="981"/>
      <c r="HHD171" s="982"/>
      <c r="HHE171" s="983"/>
      <c r="HHF171" s="984"/>
      <c r="HHG171" s="983"/>
      <c r="HHH171" s="984"/>
      <c r="HHI171" s="985"/>
      <c r="HHJ171" s="986"/>
      <c r="HHK171" s="983"/>
      <c r="HHL171" s="981"/>
      <c r="HHM171" s="985"/>
      <c r="HHN171" s="986"/>
      <c r="HHO171" s="987"/>
      <c r="HHP171" s="988"/>
      <c r="HHQ171" s="985"/>
      <c r="HHR171" s="989"/>
      <c r="HHS171" s="978"/>
      <c r="HHT171" s="980"/>
      <c r="HHU171" s="981"/>
      <c r="HHV171" s="982"/>
      <c r="HHW171" s="983"/>
      <c r="HHX171" s="984"/>
      <c r="HHY171" s="983"/>
      <c r="HHZ171" s="984"/>
      <c r="HIA171" s="985"/>
      <c r="HIB171" s="986"/>
      <c r="HIC171" s="983"/>
      <c r="HID171" s="981"/>
      <c r="HIE171" s="985"/>
      <c r="HIF171" s="986"/>
      <c r="HIG171" s="987"/>
      <c r="HIH171" s="988"/>
      <c r="HII171" s="985"/>
      <c r="HIJ171" s="989"/>
      <c r="HIK171" s="978"/>
      <c r="HIL171" s="980"/>
      <c r="HIM171" s="981"/>
      <c r="HIN171" s="982"/>
      <c r="HIO171" s="983"/>
      <c r="HIP171" s="984"/>
      <c r="HIQ171" s="983"/>
      <c r="HIR171" s="984"/>
      <c r="HIS171" s="985"/>
      <c r="HIT171" s="986"/>
      <c r="HIU171" s="983"/>
      <c r="HIV171" s="981"/>
      <c r="HIW171" s="985"/>
      <c r="HIX171" s="986"/>
      <c r="HIY171" s="987"/>
      <c r="HIZ171" s="988"/>
      <c r="HJA171" s="985"/>
      <c r="HJB171" s="989"/>
      <c r="HJC171" s="978"/>
      <c r="HJD171" s="980"/>
      <c r="HJE171" s="981"/>
      <c r="HJF171" s="982"/>
      <c r="HJG171" s="983"/>
      <c r="HJH171" s="984"/>
      <c r="HJI171" s="983"/>
      <c r="HJJ171" s="984"/>
      <c r="HJK171" s="985"/>
      <c r="HJL171" s="986"/>
      <c r="HJM171" s="983"/>
      <c r="HJN171" s="981"/>
      <c r="HJO171" s="985"/>
      <c r="HJP171" s="986"/>
      <c r="HJQ171" s="987"/>
      <c r="HJR171" s="988"/>
      <c r="HJS171" s="985"/>
      <c r="HJT171" s="989"/>
      <c r="HJU171" s="978"/>
      <c r="HJV171" s="980"/>
      <c r="HJW171" s="981"/>
      <c r="HJX171" s="982"/>
      <c r="HJY171" s="983"/>
      <c r="HJZ171" s="984"/>
      <c r="HKA171" s="983"/>
      <c r="HKB171" s="984"/>
      <c r="HKC171" s="985"/>
      <c r="HKD171" s="986"/>
      <c r="HKE171" s="983"/>
      <c r="HKF171" s="981"/>
      <c r="HKG171" s="985"/>
      <c r="HKH171" s="986"/>
      <c r="HKI171" s="987"/>
      <c r="HKJ171" s="988"/>
      <c r="HKK171" s="985"/>
      <c r="HKL171" s="989"/>
      <c r="HKM171" s="978"/>
      <c r="HKN171" s="980"/>
      <c r="HKO171" s="981"/>
      <c r="HKP171" s="982"/>
      <c r="HKQ171" s="983"/>
      <c r="HKR171" s="984"/>
      <c r="HKS171" s="983"/>
      <c r="HKT171" s="984"/>
      <c r="HKU171" s="985"/>
      <c r="HKV171" s="986"/>
      <c r="HKW171" s="983"/>
      <c r="HKX171" s="981"/>
      <c r="HKY171" s="985"/>
      <c r="HKZ171" s="986"/>
      <c r="HLA171" s="987"/>
      <c r="HLB171" s="988"/>
      <c r="HLC171" s="985"/>
      <c r="HLD171" s="989"/>
      <c r="HLE171" s="978"/>
      <c r="HLF171" s="980"/>
      <c r="HLG171" s="981"/>
      <c r="HLH171" s="982"/>
      <c r="HLI171" s="983"/>
      <c r="HLJ171" s="984"/>
      <c r="HLK171" s="983"/>
      <c r="HLL171" s="984"/>
      <c r="HLM171" s="985"/>
      <c r="HLN171" s="986"/>
      <c r="HLO171" s="983"/>
      <c r="HLP171" s="981"/>
      <c r="HLQ171" s="985"/>
      <c r="HLR171" s="986"/>
      <c r="HLS171" s="987"/>
      <c r="HLT171" s="988"/>
      <c r="HLU171" s="985"/>
      <c r="HLV171" s="989"/>
      <c r="HLW171" s="978"/>
      <c r="HLX171" s="980"/>
      <c r="HLY171" s="981"/>
      <c r="HLZ171" s="982"/>
      <c r="HMA171" s="983"/>
      <c r="HMB171" s="984"/>
      <c r="HMC171" s="983"/>
      <c r="HMD171" s="984"/>
      <c r="HME171" s="985"/>
      <c r="HMF171" s="986"/>
      <c r="HMG171" s="983"/>
      <c r="HMH171" s="981"/>
      <c r="HMI171" s="985"/>
      <c r="HMJ171" s="986"/>
      <c r="HMK171" s="987"/>
      <c r="HML171" s="988"/>
      <c r="HMM171" s="985"/>
      <c r="HMN171" s="989"/>
      <c r="HMO171" s="978"/>
      <c r="HMP171" s="980"/>
      <c r="HMQ171" s="981"/>
      <c r="HMR171" s="982"/>
      <c r="HMS171" s="983"/>
      <c r="HMT171" s="984"/>
      <c r="HMU171" s="983"/>
      <c r="HMV171" s="984"/>
      <c r="HMW171" s="985"/>
      <c r="HMX171" s="986"/>
      <c r="HMY171" s="983"/>
      <c r="HMZ171" s="981"/>
      <c r="HNA171" s="985"/>
      <c r="HNB171" s="986"/>
      <c r="HNC171" s="987"/>
      <c r="HND171" s="988"/>
      <c r="HNE171" s="985"/>
      <c r="HNF171" s="989"/>
      <c r="HNG171" s="978"/>
      <c r="HNH171" s="980"/>
      <c r="HNI171" s="981"/>
      <c r="HNJ171" s="982"/>
      <c r="HNK171" s="983"/>
      <c r="HNL171" s="984"/>
      <c r="HNM171" s="983"/>
      <c r="HNN171" s="984"/>
      <c r="HNO171" s="985"/>
      <c r="HNP171" s="986"/>
      <c r="HNQ171" s="983"/>
      <c r="HNR171" s="981"/>
      <c r="HNS171" s="985"/>
      <c r="HNT171" s="986"/>
      <c r="HNU171" s="987"/>
      <c r="HNV171" s="988"/>
      <c r="HNW171" s="985"/>
      <c r="HNX171" s="989"/>
      <c r="HNY171" s="978"/>
      <c r="HNZ171" s="980"/>
      <c r="HOA171" s="981"/>
      <c r="HOB171" s="982"/>
      <c r="HOC171" s="983"/>
      <c r="HOD171" s="984"/>
      <c r="HOE171" s="983"/>
      <c r="HOF171" s="984"/>
      <c r="HOG171" s="985"/>
      <c r="HOH171" s="986"/>
      <c r="HOI171" s="983"/>
      <c r="HOJ171" s="981"/>
      <c r="HOK171" s="985"/>
      <c r="HOL171" s="986"/>
      <c r="HOM171" s="987"/>
      <c r="HON171" s="988"/>
      <c r="HOO171" s="985"/>
      <c r="HOP171" s="989"/>
      <c r="HOQ171" s="978"/>
      <c r="HOR171" s="980"/>
      <c r="HOS171" s="981"/>
      <c r="HOT171" s="982"/>
      <c r="HOU171" s="983"/>
      <c r="HOV171" s="984"/>
      <c r="HOW171" s="983"/>
      <c r="HOX171" s="984"/>
      <c r="HOY171" s="985"/>
      <c r="HOZ171" s="986"/>
      <c r="HPA171" s="983"/>
      <c r="HPB171" s="981"/>
      <c r="HPC171" s="985"/>
      <c r="HPD171" s="986"/>
      <c r="HPE171" s="987"/>
      <c r="HPF171" s="988"/>
      <c r="HPG171" s="985"/>
      <c r="HPH171" s="989"/>
      <c r="HPI171" s="978"/>
      <c r="HPJ171" s="980"/>
      <c r="HPK171" s="981"/>
      <c r="HPL171" s="982"/>
      <c r="HPM171" s="983"/>
      <c r="HPN171" s="984"/>
      <c r="HPO171" s="983"/>
      <c r="HPP171" s="984"/>
      <c r="HPQ171" s="985"/>
      <c r="HPR171" s="986"/>
      <c r="HPS171" s="983"/>
      <c r="HPT171" s="981"/>
      <c r="HPU171" s="985"/>
      <c r="HPV171" s="986"/>
      <c r="HPW171" s="987"/>
      <c r="HPX171" s="988"/>
      <c r="HPY171" s="985"/>
      <c r="HPZ171" s="989"/>
      <c r="HQA171" s="978"/>
      <c r="HQB171" s="980"/>
      <c r="HQC171" s="981"/>
      <c r="HQD171" s="982"/>
      <c r="HQE171" s="983"/>
      <c r="HQF171" s="984"/>
      <c r="HQG171" s="983"/>
      <c r="HQH171" s="984"/>
      <c r="HQI171" s="985"/>
      <c r="HQJ171" s="986"/>
      <c r="HQK171" s="983"/>
      <c r="HQL171" s="981"/>
      <c r="HQM171" s="985"/>
      <c r="HQN171" s="986"/>
      <c r="HQO171" s="987"/>
      <c r="HQP171" s="988"/>
      <c r="HQQ171" s="985"/>
      <c r="HQR171" s="989"/>
      <c r="HQS171" s="978"/>
      <c r="HQT171" s="980"/>
      <c r="HQU171" s="981"/>
      <c r="HQV171" s="982"/>
      <c r="HQW171" s="983"/>
      <c r="HQX171" s="984"/>
      <c r="HQY171" s="983"/>
      <c r="HQZ171" s="984"/>
      <c r="HRA171" s="985"/>
      <c r="HRB171" s="986"/>
      <c r="HRC171" s="983"/>
      <c r="HRD171" s="981"/>
      <c r="HRE171" s="985"/>
      <c r="HRF171" s="986"/>
      <c r="HRG171" s="987"/>
      <c r="HRH171" s="988"/>
      <c r="HRI171" s="985"/>
      <c r="HRJ171" s="989"/>
      <c r="HRK171" s="978"/>
      <c r="HRL171" s="980"/>
      <c r="HRM171" s="981"/>
      <c r="HRN171" s="982"/>
      <c r="HRO171" s="983"/>
      <c r="HRP171" s="984"/>
      <c r="HRQ171" s="983"/>
      <c r="HRR171" s="984"/>
      <c r="HRS171" s="985"/>
      <c r="HRT171" s="986"/>
      <c r="HRU171" s="983"/>
      <c r="HRV171" s="981"/>
      <c r="HRW171" s="985"/>
      <c r="HRX171" s="986"/>
      <c r="HRY171" s="987"/>
      <c r="HRZ171" s="988"/>
      <c r="HSA171" s="985"/>
      <c r="HSB171" s="989"/>
      <c r="HSC171" s="978"/>
      <c r="HSD171" s="980"/>
      <c r="HSE171" s="981"/>
      <c r="HSF171" s="982"/>
      <c r="HSG171" s="983"/>
      <c r="HSH171" s="984"/>
      <c r="HSI171" s="983"/>
      <c r="HSJ171" s="984"/>
      <c r="HSK171" s="985"/>
      <c r="HSL171" s="986"/>
      <c r="HSM171" s="983"/>
      <c r="HSN171" s="981"/>
      <c r="HSO171" s="985"/>
      <c r="HSP171" s="986"/>
      <c r="HSQ171" s="987"/>
      <c r="HSR171" s="988"/>
      <c r="HSS171" s="985"/>
      <c r="HST171" s="989"/>
      <c r="HSU171" s="978"/>
      <c r="HSV171" s="980"/>
      <c r="HSW171" s="981"/>
      <c r="HSX171" s="982"/>
      <c r="HSY171" s="983"/>
      <c r="HSZ171" s="984"/>
      <c r="HTA171" s="983"/>
      <c r="HTB171" s="984"/>
      <c r="HTC171" s="985"/>
      <c r="HTD171" s="986"/>
      <c r="HTE171" s="983"/>
      <c r="HTF171" s="981"/>
      <c r="HTG171" s="985"/>
      <c r="HTH171" s="986"/>
      <c r="HTI171" s="987"/>
      <c r="HTJ171" s="988"/>
      <c r="HTK171" s="985"/>
      <c r="HTL171" s="989"/>
      <c r="HTM171" s="978"/>
      <c r="HTN171" s="980"/>
      <c r="HTO171" s="981"/>
      <c r="HTP171" s="982"/>
      <c r="HTQ171" s="983"/>
      <c r="HTR171" s="984"/>
      <c r="HTS171" s="983"/>
      <c r="HTT171" s="984"/>
      <c r="HTU171" s="985"/>
      <c r="HTV171" s="986"/>
      <c r="HTW171" s="983"/>
      <c r="HTX171" s="981"/>
      <c r="HTY171" s="985"/>
      <c r="HTZ171" s="986"/>
      <c r="HUA171" s="987"/>
      <c r="HUB171" s="988"/>
      <c r="HUC171" s="985"/>
      <c r="HUD171" s="989"/>
      <c r="HUE171" s="978"/>
      <c r="HUF171" s="980"/>
      <c r="HUG171" s="981"/>
      <c r="HUH171" s="982"/>
      <c r="HUI171" s="983"/>
      <c r="HUJ171" s="984"/>
      <c r="HUK171" s="983"/>
      <c r="HUL171" s="984"/>
      <c r="HUM171" s="985"/>
      <c r="HUN171" s="986"/>
      <c r="HUO171" s="983"/>
      <c r="HUP171" s="981"/>
      <c r="HUQ171" s="985"/>
      <c r="HUR171" s="986"/>
      <c r="HUS171" s="987"/>
      <c r="HUT171" s="988"/>
      <c r="HUU171" s="985"/>
      <c r="HUV171" s="989"/>
      <c r="HUW171" s="978"/>
      <c r="HUX171" s="980"/>
      <c r="HUY171" s="981"/>
      <c r="HUZ171" s="982"/>
      <c r="HVA171" s="983"/>
      <c r="HVB171" s="984"/>
      <c r="HVC171" s="983"/>
      <c r="HVD171" s="984"/>
      <c r="HVE171" s="985"/>
      <c r="HVF171" s="986"/>
      <c r="HVG171" s="983"/>
      <c r="HVH171" s="981"/>
      <c r="HVI171" s="985"/>
      <c r="HVJ171" s="986"/>
      <c r="HVK171" s="987"/>
      <c r="HVL171" s="988"/>
      <c r="HVM171" s="985"/>
      <c r="HVN171" s="989"/>
      <c r="HVO171" s="978"/>
      <c r="HVP171" s="980"/>
      <c r="HVQ171" s="981"/>
      <c r="HVR171" s="982"/>
      <c r="HVS171" s="983"/>
      <c r="HVT171" s="984"/>
      <c r="HVU171" s="983"/>
      <c r="HVV171" s="984"/>
      <c r="HVW171" s="985"/>
      <c r="HVX171" s="986"/>
      <c r="HVY171" s="983"/>
      <c r="HVZ171" s="981"/>
      <c r="HWA171" s="985"/>
      <c r="HWB171" s="986"/>
      <c r="HWC171" s="987"/>
      <c r="HWD171" s="988"/>
      <c r="HWE171" s="985"/>
      <c r="HWF171" s="989"/>
      <c r="HWG171" s="978"/>
      <c r="HWH171" s="980"/>
      <c r="HWI171" s="981"/>
      <c r="HWJ171" s="982"/>
      <c r="HWK171" s="983"/>
      <c r="HWL171" s="984"/>
      <c r="HWM171" s="983"/>
      <c r="HWN171" s="984"/>
      <c r="HWO171" s="985"/>
      <c r="HWP171" s="986"/>
      <c r="HWQ171" s="983"/>
      <c r="HWR171" s="981"/>
      <c r="HWS171" s="985"/>
      <c r="HWT171" s="986"/>
      <c r="HWU171" s="987"/>
      <c r="HWV171" s="988"/>
      <c r="HWW171" s="985"/>
      <c r="HWX171" s="989"/>
      <c r="HWY171" s="978"/>
      <c r="HWZ171" s="980"/>
      <c r="HXA171" s="981"/>
      <c r="HXB171" s="982"/>
      <c r="HXC171" s="983"/>
      <c r="HXD171" s="984"/>
      <c r="HXE171" s="983"/>
      <c r="HXF171" s="984"/>
      <c r="HXG171" s="985"/>
      <c r="HXH171" s="986"/>
      <c r="HXI171" s="983"/>
      <c r="HXJ171" s="981"/>
      <c r="HXK171" s="985"/>
      <c r="HXL171" s="986"/>
      <c r="HXM171" s="987"/>
      <c r="HXN171" s="988"/>
      <c r="HXO171" s="985"/>
      <c r="HXP171" s="989"/>
      <c r="HXQ171" s="978"/>
      <c r="HXR171" s="980"/>
      <c r="HXS171" s="981"/>
      <c r="HXT171" s="982"/>
      <c r="HXU171" s="983"/>
      <c r="HXV171" s="984"/>
      <c r="HXW171" s="983"/>
      <c r="HXX171" s="984"/>
      <c r="HXY171" s="985"/>
      <c r="HXZ171" s="986"/>
      <c r="HYA171" s="983"/>
      <c r="HYB171" s="981"/>
      <c r="HYC171" s="985"/>
      <c r="HYD171" s="986"/>
      <c r="HYE171" s="987"/>
      <c r="HYF171" s="988"/>
      <c r="HYG171" s="985"/>
      <c r="HYH171" s="989"/>
      <c r="HYI171" s="978"/>
      <c r="HYJ171" s="980"/>
      <c r="HYK171" s="981"/>
      <c r="HYL171" s="982"/>
      <c r="HYM171" s="983"/>
      <c r="HYN171" s="984"/>
      <c r="HYO171" s="983"/>
      <c r="HYP171" s="984"/>
      <c r="HYQ171" s="985"/>
      <c r="HYR171" s="986"/>
      <c r="HYS171" s="983"/>
      <c r="HYT171" s="981"/>
      <c r="HYU171" s="985"/>
      <c r="HYV171" s="986"/>
      <c r="HYW171" s="987"/>
      <c r="HYX171" s="988"/>
      <c r="HYY171" s="985"/>
      <c r="HYZ171" s="989"/>
      <c r="HZA171" s="978"/>
      <c r="HZB171" s="980"/>
      <c r="HZC171" s="981"/>
      <c r="HZD171" s="982"/>
      <c r="HZE171" s="983"/>
      <c r="HZF171" s="984"/>
      <c r="HZG171" s="983"/>
      <c r="HZH171" s="984"/>
      <c r="HZI171" s="985"/>
      <c r="HZJ171" s="986"/>
      <c r="HZK171" s="983"/>
      <c r="HZL171" s="981"/>
      <c r="HZM171" s="985"/>
      <c r="HZN171" s="986"/>
      <c r="HZO171" s="987"/>
      <c r="HZP171" s="988"/>
      <c r="HZQ171" s="985"/>
      <c r="HZR171" s="989"/>
      <c r="HZS171" s="978"/>
      <c r="HZT171" s="980"/>
      <c r="HZU171" s="981"/>
      <c r="HZV171" s="982"/>
      <c r="HZW171" s="983"/>
      <c r="HZX171" s="984"/>
      <c r="HZY171" s="983"/>
      <c r="HZZ171" s="984"/>
      <c r="IAA171" s="985"/>
      <c r="IAB171" s="986"/>
      <c r="IAC171" s="983"/>
      <c r="IAD171" s="981"/>
      <c r="IAE171" s="985"/>
      <c r="IAF171" s="986"/>
      <c r="IAG171" s="987"/>
      <c r="IAH171" s="988"/>
      <c r="IAI171" s="985"/>
      <c r="IAJ171" s="989"/>
      <c r="IAK171" s="978"/>
      <c r="IAL171" s="980"/>
      <c r="IAM171" s="981"/>
      <c r="IAN171" s="982"/>
      <c r="IAO171" s="983"/>
      <c r="IAP171" s="984"/>
      <c r="IAQ171" s="983"/>
      <c r="IAR171" s="984"/>
      <c r="IAS171" s="985"/>
      <c r="IAT171" s="986"/>
      <c r="IAU171" s="983"/>
      <c r="IAV171" s="981"/>
      <c r="IAW171" s="985"/>
      <c r="IAX171" s="986"/>
      <c r="IAY171" s="987"/>
      <c r="IAZ171" s="988"/>
      <c r="IBA171" s="985"/>
      <c r="IBB171" s="989"/>
      <c r="IBC171" s="978"/>
      <c r="IBD171" s="980"/>
      <c r="IBE171" s="981"/>
      <c r="IBF171" s="982"/>
      <c r="IBG171" s="983"/>
      <c r="IBH171" s="984"/>
      <c r="IBI171" s="983"/>
      <c r="IBJ171" s="984"/>
      <c r="IBK171" s="985"/>
      <c r="IBL171" s="986"/>
      <c r="IBM171" s="983"/>
      <c r="IBN171" s="981"/>
      <c r="IBO171" s="985"/>
      <c r="IBP171" s="986"/>
      <c r="IBQ171" s="987"/>
      <c r="IBR171" s="988"/>
      <c r="IBS171" s="985"/>
      <c r="IBT171" s="989"/>
      <c r="IBU171" s="978"/>
      <c r="IBV171" s="980"/>
      <c r="IBW171" s="981"/>
      <c r="IBX171" s="982"/>
      <c r="IBY171" s="983"/>
      <c r="IBZ171" s="984"/>
      <c r="ICA171" s="983"/>
      <c r="ICB171" s="984"/>
      <c r="ICC171" s="985"/>
      <c r="ICD171" s="986"/>
      <c r="ICE171" s="983"/>
      <c r="ICF171" s="981"/>
      <c r="ICG171" s="985"/>
      <c r="ICH171" s="986"/>
      <c r="ICI171" s="987"/>
      <c r="ICJ171" s="988"/>
      <c r="ICK171" s="985"/>
      <c r="ICL171" s="989"/>
      <c r="ICM171" s="978"/>
      <c r="ICN171" s="980"/>
      <c r="ICO171" s="981"/>
      <c r="ICP171" s="982"/>
      <c r="ICQ171" s="983"/>
      <c r="ICR171" s="984"/>
      <c r="ICS171" s="983"/>
      <c r="ICT171" s="984"/>
      <c r="ICU171" s="985"/>
      <c r="ICV171" s="986"/>
      <c r="ICW171" s="983"/>
      <c r="ICX171" s="981"/>
      <c r="ICY171" s="985"/>
      <c r="ICZ171" s="986"/>
      <c r="IDA171" s="987"/>
      <c r="IDB171" s="988"/>
      <c r="IDC171" s="985"/>
      <c r="IDD171" s="989"/>
      <c r="IDE171" s="978"/>
      <c r="IDF171" s="980"/>
      <c r="IDG171" s="981"/>
      <c r="IDH171" s="982"/>
      <c r="IDI171" s="983"/>
      <c r="IDJ171" s="984"/>
      <c r="IDK171" s="983"/>
      <c r="IDL171" s="984"/>
      <c r="IDM171" s="985"/>
      <c r="IDN171" s="986"/>
      <c r="IDO171" s="983"/>
      <c r="IDP171" s="981"/>
      <c r="IDQ171" s="985"/>
      <c r="IDR171" s="986"/>
      <c r="IDS171" s="987"/>
      <c r="IDT171" s="988"/>
      <c r="IDU171" s="985"/>
      <c r="IDV171" s="989"/>
      <c r="IDW171" s="978"/>
      <c r="IDX171" s="980"/>
      <c r="IDY171" s="981"/>
      <c r="IDZ171" s="982"/>
      <c r="IEA171" s="983"/>
      <c r="IEB171" s="984"/>
      <c r="IEC171" s="983"/>
      <c r="IED171" s="984"/>
      <c r="IEE171" s="985"/>
      <c r="IEF171" s="986"/>
      <c r="IEG171" s="983"/>
      <c r="IEH171" s="981"/>
      <c r="IEI171" s="985"/>
      <c r="IEJ171" s="986"/>
      <c r="IEK171" s="987"/>
      <c r="IEL171" s="988"/>
      <c r="IEM171" s="985"/>
      <c r="IEN171" s="989"/>
      <c r="IEO171" s="978"/>
      <c r="IEP171" s="980"/>
      <c r="IEQ171" s="981"/>
      <c r="IER171" s="982"/>
      <c r="IES171" s="983"/>
      <c r="IET171" s="984"/>
      <c r="IEU171" s="983"/>
      <c r="IEV171" s="984"/>
      <c r="IEW171" s="985"/>
      <c r="IEX171" s="986"/>
      <c r="IEY171" s="983"/>
      <c r="IEZ171" s="981"/>
      <c r="IFA171" s="985"/>
      <c r="IFB171" s="986"/>
      <c r="IFC171" s="987"/>
      <c r="IFD171" s="988"/>
      <c r="IFE171" s="985"/>
      <c r="IFF171" s="989"/>
      <c r="IFG171" s="978"/>
      <c r="IFH171" s="980"/>
      <c r="IFI171" s="981"/>
      <c r="IFJ171" s="982"/>
      <c r="IFK171" s="983"/>
      <c r="IFL171" s="984"/>
      <c r="IFM171" s="983"/>
      <c r="IFN171" s="984"/>
      <c r="IFO171" s="985"/>
      <c r="IFP171" s="986"/>
      <c r="IFQ171" s="983"/>
      <c r="IFR171" s="981"/>
      <c r="IFS171" s="985"/>
      <c r="IFT171" s="986"/>
      <c r="IFU171" s="987"/>
      <c r="IFV171" s="988"/>
      <c r="IFW171" s="985"/>
      <c r="IFX171" s="989"/>
      <c r="IFY171" s="978"/>
      <c r="IFZ171" s="980"/>
      <c r="IGA171" s="981"/>
      <c r="IGB171" s="982"/>
      <c r="IGC171" s="983"/>
      <c r="IGD171" s="984"/>
      <c r="IGE171" s="983"/>
      <c r="IGF171" s="984"/>
      <c r="IGG171" s="985"/>
      <c r="IGH171" s="986"/>
      <c r="IGI171" s="983"/>
      <c r="IGJ171" s="981"/>
      <c r="IGK171" s="985"/>
      <c r="IGL171" s="986"/>
      <c r="IGM171" s="987"/>
      <c r="IGN171" s="988"/>
      <c r="IGO171" s="985"/>
      <c r="IGP171" s="989"/>
      <c r="IGQ171" s="978"/>
      <c r="IGR171" s="980"/>
      <c r="IGS171" s="981"/>
      <c r="IGT171" s="982"/>
      <c r="IGU171" s="983"/>
      <c r="IGV171" s="984"/>
      <c r="IGW171" s="983"/>
      <c r="IGX171" s="984"/>
      <c r="IGY171" s="985"/>
      <c r="IGZ171" s="986"/>
      <c r="IHA171" s="983"/>
      <c r="IHB171" s="981"/>
      <c r="IHC171" s="985"/>
      <c r="IHD171" s="986"/>
      <c r="IHE171" s="987"/>
      <c r="IHF171" s="988"/>
      <c r="IHG171" s="985"/>
      <c r="IHH171" s="989"/>
      <c r="IHI171" s="978"/>
      <c r="IHJ171" s="980"/>
      <c r="IHK171" s="981"/>
      <c r="IHL171" s="982"/>
      <c r="IHM171" s="983"/>
      <c r="IHN171" s="984"/>
      <c r="IHO171" s="983"/>
      <c r="IHP171" s="984"/>
      <c r="IHQ171" s="985"/>
      <c r="IHR171" s="986"/>
      <c r="IHS171" s="983"/>
      <c r="IHT171" s="981"/>
      <c r="IHU171" s="985"/>
      <c r="IHV171" s="986"/>
      <c r="IHW171" s="987"/>
      <c r="IHX171" s="988"/>
      <c r="IHY171" s="985"/>
      <c r="IHZ171" s="989"/>
      <c r="IIA171" s="978"/>
      <c r="IIB171" s="980"/>
      <c r="IIC171" s="981"/>
      <c r="IID171" s="982"/>
      <c r="IIE171" s="983"/>
      <c r="IIF171" s="984"/>
      <c r="IIG171" s="983"/>
      <c r="IIH171" s="984"/>
      <c r="III171" s="985"/>
      <c r="IIJ171" s="986"/>
      <c r="IIK171" s="983"/>
      <c r="IIL171" s="981"/>
      <c r="IIM171" s="985"/>
      <c r="IIN171" s="986"/>
      <c r="IIO171" s="987"/>
      <c r="IIP171" s="988"/>
      <c r="IIQ171" s="985"/>
      <c r="IIR171" s="989"/>
      <c r="IIS171" s="978"/>
      <c r="IIT171" s="980"/>
      <c r="IIU171" s="981"/>
      <c r="IIV171" s="982"/>
      <c r="IIW171" s="983"/>
      <c r="IIX171" s="984"/>
      <c r="IIY171" s="983"/>
      <c r="IIZ171" s="984"/>
      <c r="IJA171" s="985"/>
      <c r="IJB171" s="986"/>
      <c r="IJC171" s="983"/>
      <c r="IJD171" s="981"/>
      <c r="IJE171" s="985"/>
      <c r="IJF171" s="986"/>
      <c r="IJG171" s="987"/>
      <c r="IJH171" s="988"/>
      <c r="IJI171" s="985"/>
      <c r="IJJ171" s="989"/>
      <c r="IJK171" s="978"/>
      <c r="IJL171" s="980"/>
      <c r="IJM171" s="981"/>
      <c r="IJN171" s="982"/>
      <c r="IJO171" s="983"/>
      <c r="IJP171" s="984"/>
      <c r="IJQ171" s="983"/>
      <c r="IJR171" s="984"/>
      <c r="IJS171" s="985"/>
      <c r="IJT171" s="986"/>
      <c r="IJU171" s="983"/>
      <c r="IJV171" s="981"/>
      <c r="IJW171" s="985"/>
      <c r="IJX171" s="986"/>
      <c r="IJY171" s="987"/>
      <c r="IJZ171" s="988"/>
      <c r="IKA171" s="985"/>
      <c r="IKB171" s="989"/>
      <c r="IKC171" s="978"/>
      <c r="IKD171" s="980"/>
      <c r="IKE171" s="981"/>
      <c r="IKF171" s="982"/>
      <c r="IKG171" s="983"/>
      <c r="IKH171" s="984"/>
      <c r="IKI171" s="983"/>
      <c r="IKJ171" s="984"/>
      <c r="IKK171" s="985"/>
      <c r="IKL171" s="986"/>
      <c r="IKM171" s="983"/>
      <c r="IKN171" s="981"/>
      <c r="IKO171" s="985"/>
      <c r="IKP171" s="986"/>
      <c r="IKQ171" s="987"/>
      <c r="IKR171" s="988"/>
      <c r="IKS171" s="985"/>
      <c r="IKT171" s="989"/>
      <c r="IKU171" s="978"/>
      <c r="IKV171" s="980"/>
      <c r="IKW171" s="981"/>
      <c r="IKX171" s="982"/>
      <c r="IKY171" s="983"/>
      <c r="IKZ171" s="984"/>
      <c r="ILA171" s="983"/>
      <c r="ILB171" s="984"/>
      <c r="ILC171" s="985"/>
      <c r="ILD171" s="986"/>
      <c r="ILE171" s="983"/>
      <c r="ILF171" s="981"/>
      <c r="ILG171" s="985"/>
      <c r="ILH171" s="986"/>
      <c r="ILI171" s="987"/>
      <c r="ILJ171" s="988"/>
      <c r="ILK171" s="985"/>
      <c r="ILL171" s="989"/>
      <c r="ILM171" s="978"/>
      <c r="ILN171" s="980"/>
      <c r="ILO171" s="981"/>
      <c r="ILP171" s="982"/>
      <c r="ILQ171" s="983"/>
      <c r="ILR171" s="984"/>
      <c r="ILS171" s="983"/>
      <c r="ILT171" s="984"/>
      <c r="ILU171" s="985"/>
      <c r="ILV171" s="986"/>
      <c r="ILW171" s="983"/>
      <c r="ILX171" s="981"/>
      <c r="ILY171" s="985"/>
      <c r="ILZ171" s="986"/>
      <c r="IMA171" s="987"/>
      <c r="IMB171" s="988"/>
      <c r="IMC171" s="985"/>
      <c r="IMD171" s="989"/>
      <c r="IME171" s="978"/>
      <c r="IMF171" s="980"/>
      <c r="IMG171" s="981"/>
      <c r="IMH171" s="982"/>
      <c r="IMI171" s="983"/>
      <c r="IMJ171" s="984"/>
      <c r="IMK171" s="983"/>
      <c r="IML171" s="984"/>
      <c r="IMM171" s="985"/>
      <c r="IMN171" s="986"/>
      <c r="IMO171" s="983"/>
      <c r="IMP171" s="981"/>
      <c r="IMQ171" s="985"/>
      <c r="IMR171" s="986"/>
      <c r="IMS171" s="987"/>
      <c r="IMT171" s="988"/>
      <c r="IMU171" s="985"/>
      <c r="IMV171" s="989"/>
      <c r="IMW171" s="978"/>
      <c r="IMX171" s="980"/>
      <c r="IMY171" s="981"/>
      <c r="IMZ171" s="982"/>
      <c r="INA171" s="983"/>
      <c r="INB171" s="984"/>
      <c r="INC171" s="983"/>
      <c r="IND171" s="984"/>
      <c r="INE171" s="985"/>
      <c r="INF171" s="986"/>
      <c r="ING171" s="983"/>
      <c r="INH171" s="981"/>
      <c r="INI171" s="985"/>
      <c r="INJ171" s="986"/>
      <c r="INK171" s="987"/>
      <c r="INL171" s="988"/>
      <c r="INM171" s="985"/>
      <c r="INN171" s="989"/>
      <c r="INO171" s="978"/>
      <c r="INP171" s="980"/>
      <c r="INQ171" s="981"/>
      <c r="INR171" s="982"/>
      <c r="INS171" s="983"/>
      <c r="INT171" s="984"/>
      <c r="INU171" s="983"/>
      <c r="INV171" s="984"/>
      <c r="INW171" s="985"/>
      <c r="INX171" s="986"/>
      <c r="INY171" s="983"/>
      <c r="INZ171" s="981"/>
      <c r="IOA171" s="985"/>
      <c r="IOB171" s="986"/>
      <c r="IOC171" s="987"/>
      <c r="IOD171" s="988"/>
      <c r="IOE171" s="985"/>
      <c r="IOF171" s="989"/>
      <c r="IOG171" s="978"/>
      <c r="IOH171" s="980"/>
      <c r="IOI171" s="981"/>
      <c r="IOJ171" s="982"/>
      <c r="IOK171" s="983"/>
      <c r="IOL171" s="984"/>
      <c r="IOM171" s="983"/>
      <c r="ION171" s="984"/>
      <c r="IOO171" s="985"/>
      <c r="IOP171" s="986"/>
      <c r="IOQ171" s="983"/>
      <c r="IOR171" s="981"/>
      <c r="IOS171" s="985"/>
      <c r="IOT171" s="986"/>
      <c r="IOU171" s="987"/>
      <c r="IOV171" s="988"/>
      <c r="IOW171" s="985"/>
      <c r="IOX171" s="989"/>
      <c r="IOY171" s="978"/>
      <c r="IOZ171" s="980"/>
      <c r="IPA171" s="981"/>
      <c r="IPB171" s="982"/>
      <c r="IPC171" s="983"/>
      <c r="IPD171" s="984"/>
      <c r="IPE171" s="983"/>
      <c r="IPF171" s="984"/>
      <c r="IPG171" s="985"/>
      <c r="IPH171" s="986"/>
      <c r="IPI171" s="983"/>
      <c r="IPJ171" s="981"/>
      <c r="IPK171" s="985"/>
      <c r="IPL171" s="986"/>
      <c r="IPM171" s="987"/>
      <c r="IPN171" s="988"/>
      <c r="IPO171" s="985"/>
      <c r="IPP171" s="989"/>
      <c r="IPQ171" s="978"/>
      <c r="IPR171" s="980"/>
      <c r="IPS171" s="981"/>
      <c r="IPT171" s="982"/>
      <c r="IPU171" s="983"/>
      <c r="IPV171" s="984"/>
      <c r="IPW171" s="983"/>
      <c r="IPX171" s="984"/>
      <c r="IPY171" s="985"/>
      <c r="IPZ171" s="986"/>
      <c r="IQA171" s="983"/>
      <c r="IQB171" s="981"/>
      <c r="IQC171" s="985"/>
      <c r="IQD171" s="986"/>
      <c r="IQE171" s="987"/>
      <c r="IQF171" s="988"/>
      <c r="IQG171" s="985"/>
      <c r="IQH171" s="989"/>
      <c r="IQI171" s="978"/>
      <c r="IQJ171" s="980"/>
      <c r="IQK171" s="981"/>
      <c r="IQL171" s="982"/>
      <c r="IQM171" s="983"/>
      <c r="IQN171" s="984"/>
      <c r="IQO171" s="983"/>
      <c r="IQP171" s="984"/>
      <c r="IQQ171" s="985"/>
      <c r="IQR171" s="986"/>
      <c r="IQS171" s="983"/>
      <c r="IQT171" s="981"/>
      <c r="IQU171" s="985"/>
      <c r="IQV171" s="986"/>
      <c r="IQW171" s="987"/>
      <c r="IQX171" s="988"/>
      <c r="IQY171" s="985"/>
      <c r="IQZ171" s="989"/>
      <c r="IRA171" s="978"/>
      <c r="IRB171" s="980"/>
      <c r="IRC171" s="981"/>
      <c r="IRD171" s="982"/>
      <c r="IRE171" s="983"/>
      <c r="IRF171" s="984"/>
      <c r="IRG171" s="983"/>
      <c r="IRH171" s="984"/>
      <c r="IRI171" s="985"/>
      <c r="IRJ171" s="986"/>
      <c r="IRK171" s="983"/>
      <c r="IRL171" s="981"/>
      <c r="IRM171" s="985"/>
      <c r="IRN171" s="986"/>
      <c r="IRO171" s="987"/>
      <c r="IRP171" s="988"/>
      <c r="IRQ171" s="985"/>
      <c r="IRR171" s="989"/>
      <c r="IRS171" s="978"/>
      <c r="IRT171" s="980"/>
      <c r="IRU171" s="981"/>
      <c r="IRV171" s="982"/>
      <c r="IRW171" s="983"/>
      <c r="IRX171" s="984"/>
      <c r="IRY171" s="983"/>
      <c r="IRZ171" s="984"/>
      <c r="ISA171" s="985"/>
      <c r="ISB171" s="986"/>
      <c r="ISC171" s="983"/>
      <c r="ISD171" s="981"/>
      <c r="ISE171" s="985"/>
      <c r="ISF171" s="986"/>
      <c r="ISG171" s="987"/>
      <c r="ISH171" s="988"/>
      <c r="ISI171" s="985"/>
      <c r="ISJ171" s="989"/>
      <c r="ISK171" s="978"/>
      <c r="ISL171" s="980"/>
      <c r="ISM171" s="981"/>
      <c r="ISN171" s="982"/>
      <c r="ISO171" s="983"/>
      <c r="ISP171" s="984"/>
      <c r="ISQ171" s="983"/>
      <c r="ISR171" s="984"/>
      <c r="ISS171" s="985"/>
      <c r="IST171" s="986"/>
      <c r="ISU171" s="983"/>
      <c r="ISV171" s="981"/>
      <c r="ISW171" s="985"/>
      <c r="ISX171" s="986"/>
      <c r="ISY171" s="987"/>
      <c r="ISZ171" s="988"/>
      <c r="ITA171" s="985"/>
      <c r="ITB171" s="989"/>
      <c r="ITC171" s="978"/>
      <c r="ITD171" s="980"/>
      <c r="ITE171" s="981"/>
      <c r="ITF171" s="982"/>
      <c r="ITG171" s="983"/>
      <c r="ITH171" s="984"/>
      <c r="ITI171" s="983"/>
      <c r="ITJ171" s="984"/>
      <c r="ITK171" s="985"/>
      <c r="ITL171" s="986"/>
      <c r="ITM171" s="983"/>
      <c r="ITN171" s="981"/>
      <c r="ITO171" s="985"/>
      <c r="ITP171" s="986"/>
      <c r="ITQ171" s="987"/>
      <c r="ITR171" s="988"/>
      <c r="ITS171" s="985"/>
      <c r="ITT171" s="989"/>
      <c r="ITU171" s="978"/>
      <c r="ITV171" s="980"/>
      <c r="ITW171" s="981"/>
      <c r="ITX171" s="982"/>
      <c r="ITY171" s="983"/>
      <c r="ITZ171" s="984"/>
      <c r="IUA171" s="983"/>
      <c r="IUB171" s="984"/>
      <c r="IUC171" s="985"/>
      <c r="IUD171" s="986"/>
      <c r="IUE171" s="983"/>
      <c r="IUF171" s="981"/>
      <c r="IUG171" s="985"/>
      <c r="IUH171" s="986"/>
      <c r="IUI171" s="987"/>
      <c r="IUJ171" s="988"/>
      <c r="IUK171" s="985"/>
      <c r="IUL171" s="989"/>
      <c r="IUM171" s="978"/>
      <c r="IUN171" s="980"/>
      <c r="IUO171" s="981"/>
      <c r="IUP171" s="982"/>
      <c r="IUQ171" s="983"/>
      <c r="IUR171" s="984"/>
      <c r="IUS171" s="983"/>
      <c r="IUT171" s="984"/>
      <c r="IUU171" s="985"/>
      <c r="IUV171" s="986"/>
      <c r="IUW171" s="983"/>
      <c r="IUX171" s="981"/>
      <c r="IUY171" s="985"/>
      <c r="IUZ171" s="986"/>
      <c r="IVA171" s="987"/>
      <c r="IVB171" s="988"/>
      <c r="IVC171" s="985"/>
      <c r="IVD171" s="989"/>
      <c r="IVE171" s="978"/>
      <c r="IVF171" s="980"/>
      <c r="IVG171" s="981"/>
      <c r="IVH171" s="982"/>
      <c r="IVI171" s="983"/>
      <c r="IVJ171" s="984"/>
      <c r="IVK171" s="983"/>
      <c r="IVL171" s="984"/>
      <c r="IVM171" s="985"/>
      <c r="IVN171" s="986"/>
      <c r="IVO171" s="983"/>
      <c r="IVP171" s="981"/>
      <c r="IVQ171" s="985"/>
      <c r="IVR171" s="986"/>
      <c r="IVS171" s="987"/>
      <c r="IVT171" s="988"/>
      <c r="IVU171" s="985"/>
      <c r="IVV171" s="989"/>
      <c r="IVW171" s="978"/>
      <c r="IVX171" s="980"/>
      <c r="IVY171" s="981"/>
      <c r="IVZ171" s="982"/>
      <c r="IWA171" s="983"/>
      <c r="IWB171" s="984"/>
      <c r="IWC171" s="983"/>
      <c r="IWD171" s="984"/>
      <c r="IWE171" s="985"/>
      <c r="IWF171" s="986"/>
      <c r="IWG171" s="983"/>
      <c r="IWH171" s="981"/>
      <c r="IWI171" s="985"/>
      <c r="IWJ171" s="986"/>
      <c r="IWK171" s="987"/>
      <c r="IWL171" s="988"/>
      <c r="IWM171" s="985"/>
      <c r="IWN171" s="989"/>
      <c r="IWO171" s="978"/>
      <c r="IWP171" s="980"/>
      <c r="IWQ171" s="981"/>
      <c r="IWR171" s="982"/>
      <c r="IWS171" s="983"/>
      <c r="IWT171" s="984"/>
      <c r="IWU171" s="983"/>
      <c r="IWV171" s="984"/>
      <c r="IWW171" s="985"/>
      <c r="IWX171" s="986"/>
      <c r="IWY171" s="983"/>
      <c r="IWZ171" s="981"/>
      <c r="IXA171" s="985"/>
      <c r="IXB171" s="986"/>
      <c r="IXC171" s="987"/>
      <c r="IXD171" s="988"/>
      <c r="IXE171" s="985"/>
      <c r="IXF171" s="989"/>
      <c r="IXG171" s="978"/>
      <c r="IXH171" s="980"/>
      <c r="IXI171" s="981"/>
      <c r="IXJ171" s="982"/>
      <c r="IXK171" s="983"/>
      <c r="IXL171" s="984"/>
      <c r="IXM171" s="983"/>
      <c r="IXN171" s="984"/>
      <c r="IXO171" s="985"/>
      <c r="IXP171" s="986"/>
      <c r="IXQ171" s="983"/>
      <c r="IXR171" s="981"/>
      <c r="IXS171" s="985"/>
      <c r="IXT171" s="986"/>
      <c r="IXU171" s="987"/>
      <c r="IXV171" s="988"/>
      <c r="IXW171" s="985"/>
      <c r="IXX171" s="989"/>
      <c r="IXY171" s="978"/>
      <c r="IXZ171" s="980"/>
      <c r="IYA171" s="981"/>
      <c r="IYB171" s="982"/>
      <c r="IYC171" s="983"/>
      <c r="IYD171" s="984"/>
      <c r="IYE171" s="983"/>
      <c r="IYF171" s="984"/>
      <c r="IYG171" s="985"/>
      <c r="IYH171" s="986"/>
      <c r="IYI171" s="983"/>
      <c r="IYJ171" s="981"/>
      <c r="IYK171" s="985"/>
      <c r="IYL171" s="986"/>
      <c r="IYM171" s="987"/>
      <c r="IYN171" s="988"/>
      <c r="IYO171" s="985"/>
      <c r="IYP171" s="989"/>
      <c r="IYQ171" s="978"/>
      <c r="IYR171" s="980"/>
      <c r="IYS171" s="981"/>
      <c r="IYT171" s="982"/>
      <c r="IYU171" s="983"/>
      <c r="IYV171" s="984"/>
      <c r="IYW171" s="983"/>
      <c r="IYX171" s="984"/>
      <c r="IYY171" s="985"/>
      <c r="IYZ171" s="986"/>
      <c r="IZA171" s="983"/>
      <c r="IZB171" s="981"/>
      <c r="IZC171" s="985"/>
      <c r="IZD171" s="986"/>
      <c r="IZE171" s="987"/>
      <c r="IZF171" s="988"/>
      <c r="IZG171" s="985"/>
      <c r="IZH171" s="989"/>
      <c r="IZI171" s="978"/>
      <c r="IZJ171" s="980"/>
      <c r="IZK171" s="981"/>
      <c r="IZL171" s="982"/>
      <c r="IZM171" s="983"/>
      <c r="IZN171" s="984"/>
      <c r="IZO171" s="983"/>
      <c r="IZP171" s="984"/>
      <c r="IZQ171" s="985"/>
      <c r="IZR171" s="986"/>
      <c r="IZS171" s="983"/>
      <c r="IZT171" s="981"/>
      <c r="IZU171" s="985"/>
      <c r="IZV171" s="986"/>
      <c r="IZW171" s="987"/>
      <c r="IZX171" s="988"/>
      <c r="IZY171" s="985"/>
      <c r="IZZ171" s="989"/>
      <c r="JAA171" s="978"/>
      <c r="JAB171" s="980"/>
      <c r="JAC171" s="981"/>
      <c r="JAD171" s="982"/>
      <c r="JAE171" s="983"/>
      <c r="JAF171" s="984"/>
      <c r="JAG171" s="983"/>
      <c r="JAH171" s="984"/>
      <c r="JAI171" s="985"/>
      <c r="JAJ171" s="986"/>
      <c r="JAK171" s="983"/>
      <c r="JAL171" s="981"/>
      <c r="JAM171" s="985"/>
      <c r="JAN171" s="986"/>
      <c r="JAO171" s="987"/>
      <c r="JAP171" s="988"/>
      <c r="JAQ171" s="985"/>
      <c r="JAR171" s="989"/>
      <c r="JAS171" s="978"/>
      <c r="JAT171" s="980"/>
      <c r="JAU171" s="981"/>
      <c r="JAV171" s="982"/>
      <c r="JAW171" s="983"/>
      <c r="JAX171" s="984"/>
      <c r="JAY171" s="983"/>
      <c r="JAZ171" s="984"/>
      <c r="JBA171" s="985"/>
      <c r="JBB171" s="986"/>
      <c r="JBC171" s="983"/>
      <c r="JBD171" s="981"/>
      <c r="JBE171" s="985"/>
      <c r="JBF171" s="986"/>
      <c r="JBG171" s="987"/>
      <c r="JBH171" s="988"/>
      <c r="JBI171" s="985"/>
      <c r="JBJ171" s="989"/>
      <c r="JBK171" s="978"/>
      <c r="JBL171" s="980"/>
      <c r="JBM171" s="981"/>
      <c r="JBN171" s="982"/>
      <c r="JBO171" s="983"/>
      <c r="JBP171" s="984"/>
      <c r="JBQ171" s="983"/>
      <c r="JBR171" s="984"/>
      <c r="JBS171" s="985"/>
      <c r="JBT171" s="986"/>
      <c r="JBU171" s="983"/>
      <c r="JBV171" s="981"/>
      <c r="JBW171" s="985"/>
      <c r="JBX171" s="986"/>
      <c r="JBY171" s="987"/>
      <c r="JBZ171" s="988"/>
      <c r="JCA171" s="985"/>
      <c r="JCB171" s="989"/>
      <c r="JCC171" s="978"/>
      <c r="JCD171" s="980"/>
      <c r="JCE171" s="981"/>
      <c r="JCF171" s="982"/>
      <c r="JCG171" s="983"/>
      <c r="JCH171" s="984"/>
      <c r="JCI171" s="983"/>
      <c r="JCJ171" s="984"/>
      <c r="JCK171" s="985"/>
      <c r="JCL171" s="986"/>
      <c r="JCM171" s="983"/>
      <c r="JCN171" s="981"/>
      <c r="JCO171" s="985"/>
      <c r="JCP171" s="986"/>
      <c r="JCQ171" s="987"/>
      <c r="JCR171" s="988"/>
      <c r="JCS171" s="985"/>
      <c r="JCT171" s="989"/>
      <c r="JCU171" s="978"/>
      <c r="JCV171" s="980"/>
      <c r="JCW171" s="981"/>
      <c r="JCX171" s="982"/>
      <c r="JCY171" s="983"/>
      <c r="JCZ171" s="984"/>
      <c r="JDA171" s="983"/>
      <c r="JDB171" s="984"/>
      <c r="JDC171" s="985"/>
      <c r="JDD171" s="986"/>
      <c r="JDE171" s="983"/>
      <c r="JDF171" s="981"/>
      <c r="JDG171" s="985"/>
      <c r="JDH171" s="986"/>
      <c r="JDI171" s="987"/>
      <c r="JDJ171" s="988"/>
      <c r="JDK171" s="985"/>
      <c r="JDL171" s="989"/>
      <c r="JDM171" s="978"/>
      <c r="JDN171" s="980"/>
      <c r="JDO171" s="981"/>
      <c r="JDP171" s="982"/>
      <c r="JDQ171" s="983"/>
      <c r="JDR171" s="984"/>
      <c r="JDS171" s="983"/>
      <c r="JDT171" s="984"/>
      <c r="JDU171" s="985"/>
      <c r="JDV171" s="986"/>
      <c r="JDW171" s="983"/>
      <c r="JDX171" s="981"/>
      <c r="JDY171" s="985"/>
      <c r="JDZ171" s="986"/>
      <c r="JEA171" s="987"/>
      <c r="JEB171" s="988"/>
      <c r="JEC171" s="985"/>
      <c r="JED171" s="989"/>
      <c r="JEE171" s="978"/>
      <c r="JEF171" s="980"/>
      <c r="JEG171" s="981"/>
      <c r="JEH171" s="982"/>
      <c r="JEI171" s="983"/>
      <c r="JEJ171" s="984"/>
      <c r="JEK171" s="983"/>
      <c r="JEL171" s="984"/>
      <c r="JEM171" s="985"/>
      <c r="JEN171" s="986"/>
      <c r="JEO171" s="983"/>
      <c r="JEP171" s="981"/>
      <c r="JEQ171" s="985"/>
      <c r="JER171" s="986"/>
      <c r="JES171" s="987"/>
      <c r="JET171" s="988"/>
      <c r="JEU171" s="985"/>
      <c r="JEV171" s="989"/>
      <c r="JEW171" s="978"/>
      <c r="JEX171" s="980"/>
      <c r="JEY171" s="981"/>
      <c r="JEZ171" s="982"/>
      <c r="JFA171" s="983"/>
      <c r="JFB171" s="984"/>
      <c r="JFC171" s="983"/>
      <c r="JFD171" s="984"/>
      <c r="JFE171" s="985"/>
      <c r="JFF171" s="986"/>
      <c r="JFG171" s="983"/>
      <c r="JFH171" s="981"/>
      <c r="JFI171" s="985"/>
      <c r="JFJ171" s="986"/>
      <c r="JFK171" s="987"/>
      <c r="JFL171" s="988"/>
      <c r="JFM171" s="985"/>
      <c r="JFN171" s="989"/>
      <c r="JFO171" s="978"/>
      <c r="JFP171" s="980"/>
      <c r="JFQ171" s="981"/>
      <c r="JFR171" s="982"/>
      <c r="JFS171" s="983"/>
      <c r="JFT171" s="984"/>
      <c r="JFU171" s="983"/>
      <c r="JFV171" s="984"/>
      <c r="JFW171" s="985"/>
      <c r="JFX171" s="986"/>
      <c r="JFY171" s="983"/>
      <c r="JFZ171" s="981"/>
      <c r="JGA171" s="985"/>
      <c r="JGB171" s="986"/>
      <c r="JGC171" s="987"/>
      <c r="JGD171" s="988"/>
      <c r="JGE171" s="985"/>
      <c r="JGF171" s="989"/>
      <c r="JGG171" s="978"/>
      <c r="JGH171" s="980"/>
      <c r="JGI171" s="981"/>
      <c r="JGJ171" s="982"/>
      <c r="JGK171" s="983"/>
      <c r="JGL171" s="984"/>
      <c r="JGM171" s="983"/>
      <c r="JGN171" s="984"/>
      <c r="JGO171" s="985"/>
      <c r="JGP171" s="986"/>
      <c r="JGQ171" s="983"/>
      <c r="JGR171" s="981"/>
      <c r="JGS171" s="985"/>
      <c r="JGT171" s="986"/>
      <c r="JGU171" s="987"/>
      <c r="JGV171" s="988"/>
      <c r="JGW171" s="985"/>
      <c r="JGX171" s="989"/>
      <c r="JGY171" s="978"/>
      <c r="JGZ171" s="980"/>
      <c r="JHA171" s="981"/>
      <c r="JHB171" s="982"/>
      <c r="JHC171" s="983"/>
      <c r="JHD171" s="984"/>
      <c r="JHE171" s="983"/>
      <c r="JHF171" s="984"/>
      <c r="JHG171" s="985"/>
      <c r="JHH171" s="986"/>
      <c r="JHI171" s="983"/>
      <c r="JHJ171" s="981"/>
      <c r="JHK171" s="985"/>
      <c r="JHL171" s="986"/>
      <c r="JHM171" s="987"/>
      <c r="JHN171" s="988"/>
      <c r="JHO171" s="985"/>
      <c r="JHP171" s="989"/>
      <c r="JHQ171" s="978"/>
      <c r="JHR171" s="980"/>
      <c r="JHS171" s="981"/>
      <c r="JHT171" s="982"/>
      <c r="JHU171" s="983"/>
      <c r="JHV171" s="984"/>
      <c r="JHW171" s="983"/>
      <c r="JHX171" s="984"/>
      <c r="JHY171" s="985"/>
      <c r="JHZ171" s="986"/>
      <c r="JIA171" s="983"/>
      <c r="JIB171" s="981"/>
      <c r="JIC171" s="985"/>
      <c r="JID171" s="986"/>
      <c r="JIE171" s="987"/>
      <c r="JIF171" s="988"/>
      <c r="JIG171" s="985"/>
      <c r="JIH171" s="989"/>
      <c r="JII171" s="978"/>
      <c r="JIJ171" s="980"/>
      <c r="JIK171" s="981"/>
      <c r="JIL171" s="982"/>
      <c r="JIM171" s="983"/>
      <c r="JIN171" s="984"/>
      <c r="JIO171" s="983"/>
      <c r="JIP171" s="984"/>
      <c r="JIQ171" s="985"/>
      <c r="JIR171" s="986"/>
      <c r="JIS171" s="983"/>
      <c r="JIT171" s="981"/>
      <c r="JIU171" s="985"/>
      <c r="JIV171" s="986"/>
      <c r="JIW171" s="987"/>
      <c r="JIX171" s="988"/>
      <c r="JIY171" s="985"/>
      <c r="JIZ171" s="989"/>
      <c r="JJA171" s="978"/>
      <c r="JJB171" s="980"/>
      <c r="JJC171" s="981"/>
      <c r="JJD171" s="982"/>
      <c r="JJE171" s="983"/>
      <c r="JJF171" s="984"/>
      <c r="JJG171" s="983"/>
      <c r="JJH171" s="984"/>
      <c r="JJI171" s="985"/>
      <c r="JJJ171" s="986"/>
      <c r="JJK171" s="983"/>
      <c r="JJL171" s="981"/>
      <c r="JJM171" s="985"/>
      <c r="JJN171" s="986"/>
      <c r="JJO171" s="987"/>
      <c r="JJP171" s="988"/>
      <c r="JJQ171" s="985"/>
      <c r="JJR171" s="989"/>
      <c r="JJS171" s="978"/>
      <c r="JJT171" s="980"/>
      <c r="JJU171" s="981"/>
      <c r="JJV171" s="982"/>
      <c r="JJW171" s="983"/>
      <c r="JJX171" s="984"/>
      <c r="JJY171" s="983"/>
      <c r="JJZ171" s="984"/>
      <c r="JKA171" s="985"/>
      <c r="JKB171" s="986"/>
      <c r="JKC171" s="983"/>
      <c r="JKD171" s="981"/>
      <c r="JKE171" s="985"/>
      <c r="JKF171" s="986"/>
      <c r="JKG171" s="987"/>
      <c r="JKH171" s="988"/>
      <c r="JKI171" s="985"/>
      <c r="JKJ171" s="989"/>
      <c r="JKK171" s="978"/>
      <c r="JKL171" s="980"/>
      <c r="JKM171" s="981"/>
      <c r="JKN171" s="982"/>
      <c r="JKO171" s="983"/>
      <c r="JKP171" s="984"/>
      <c r="JKQ171" s="983"/>
      <c r="JKR171" s="984"/>
      <c r="JKS171" s="985"/>
      <c r="JKT171" s="986"/>
      <c r="JKU171" s="983"/>
      <c r="JKV171" s="981"/>
      <c r="JKW171" s="985"/>
      <c r="JKX171" s="986"/>
      <c r="JKY171" s="987"/>
      <c r="JKZ171" s="988"/>
      <c r="JLA171" s="985"/>
      <c r="JLB171" s="989"/>
      <c r="JLC171" s="978"/>
      <c r="JLD171" s="980"/>
      <c r="JLE171" s="981"/>
      <c r="JLF171" s="982"/>
      <c r="JLG171" s="983"/>
      <c r="JLH171" s="984"/>
      <c r="JLI171" s="983"/>
      <c r="JLJ171" s="984"/>
      <c r="JLK171" s="985"/>
      <c r="JLL171" s="986"/>
      <c r="JLM171" s="983"/>
      <c r="JLN171" s="981"/>
      <c r="JLO171" s="985"/>
      <c r="JLP171" s="986"/>
      <c r="JLQ171" s="987"/>
      <c r="JLR171" s="988"/>
      <c r="JLS171" s="985"/>
      <c r="JLT171" s="989"/>
      <c r="JLU171" s="978"/>
      <c r="JLV171" s="980"/>
      <c r="JLW171" s="981"/>
      <c r="JLX171" s="982"/>
      <c r="JLY171" s="983"/>
      <c r="JLZ171" s="984"/>
      <c r="JMA171" s="983"/>
      <c r="JMB171" s="984"/>
      <c r="JMC171" s="985"/>
      <c r="JMD171" s="986"/>
      <c r="JME171" s="983"/>
      <c r="JMF171" s="981"/>
      <c r="JMG171" s="985"/>
      <c r="JMH171" s="986"/>
      <c r="JMI171" s="987"/>
      <c r="JMJ171" s="988"/>
      <c r="JMK171" s="985"/>
      <c r="JML171" s="989"/>
      <c r="JMM171" s="978"/>
      <c r="JMN171" s="980"/>
      <c r="JMO171" s="981"/>
      <c r="JMP171" s="982"/>
      <c r="JMQ171" s="983"/>
      <c r="JMR171" s="984"/>
      <c r="JMS171" s="983"/>
      <c r="JMT171" s="984"/>
      <c r="JMU171" s="985"/>
      <c r="JMV171" s="986"/>
      <c r="JMW171" s="983"/>
      <c r="JMX171" s="981"/>
      <c r="JMY171" s="985"/>
      <c r="JMZ171" s="986"/>
      <c r="JNA171" s="987"/>
      <c r="JNB171" s="988"/>
      <c r="JNC171" s="985"/>
      <c r="JND171" s="989"/>
      <c r="JNE171" s="978"/>
      <c r="JNF171" s="980"/>
      <c r="JNG171" s="981"/>
      <c r="JNH171" s="982"/>
      <c r="JNI171" s="983"/>
      <c r="JNJ171" s="984"/>
      <c r="JNK171" s="983"/>
      <c r="JNL171" s="984"/>
      <c r="JNM171" s="985"/>
      <c r="JNN171" s="986"/>
      <c r="JNO171" s="983"/>
      <c r="JNP171" s="981"/>
      <c r="JNQ171" s="985"/>
      <c r="JNR171" s="986"/>
      <c r="JNS171" s="987"/>
      <c r="JNT171" s="988"/>
      <c r="JNU171" s="985"/>
      <c r="JNV171" s="989"/>
      <c r="JNW171" s="978"/>
      <c r="JNX171" s="980"/>
      <c r="JNY171" s="981"/>
      <c r="JNZ171" s="982"/>
      <c r="JOA171" s="983"/>
      <c r="JOB171" s="984"/>
      <c r="JOC171" s="983"/>
      <c r="JOD171" s="984"/>
      <c r="JOE171" s="985"/>
      <c r="JOF171" s="986"/>
      <c r="JOG171" s="983"/>
      <c r="JOH171" s="981"/>
      <c r="JOI171" s="985"/>
      <c r="JOJ171" s="986"/>
      <c r="JOK171" s="987"/>
      <c r="JOL171" s="988"/>
      <c r="JOM171" s="985"/>
      <c r="JON171" s="989"/>
      <c r="JOO171" s="978"/>
      <c r="JOP171" s="980"/>
      <c r="JOQ171" s="981"/>
      <c r="JOR171" s="982"/>
      <c r="JOS171" s="983"/>
      <c r="JOT171" s="984"/>
      <c r="JOU171" s="983"/>
      <c r="JOV171" s="984"/>
      <c r="JOW171" s="985"/>
      <c r="JOX171" s="986"/>
      <c r="JOY171" s="983"/>
      <c r="JOZ171" s="981"/>
      <c r="JPA171" s="985"/>
      <c r="JPB171" s="986"/>
      <c r="JPC171" s="987"/>
      <c r="JPD171" s="988"/>
      <c r="JPE171" s="985"/>
      <c r="JPF171" s="989"/>
      <c r="JPG171" s="978"/>
      <c r="JPH171" s="980"/>
      <c r="JPI171" s="981"/>
      <c r="JPJ171" s="982"/>
      <c r="JPK171" s="983"/>
      <c r="JPL171" s="984"/>
      <c r="JPM171" s="983"/>
      <c r="JPN171" s="984"/>
      <c r="JPO171" s="985"/>
      <c r="JPP171" s="986"/>
      <c r="JPQ171" s="983"/>
      <c r="JPR171" s="981"/>
      <c r="JPS171" s="985"/>
      <c r="JPT171" s="986"/>
      <c r="JPU171" s="987"/>
      <c r="JPV171" s="988"/>
      <c r="JPW171" s="985"/>
      <c r="JPX171" s="989"/>
      <c r="JPY171" s="978"/>
      <c r="JPZ171" s="980"/>
      <c r="JQA171" s="981"/>
      <c r="JQB171" s="982"/>
      <c r="JQC171" s="983"/>
      <c r="JQD171" s="984"/>
      <c r="JQE171" s="983"/>
      <c r="JQF171" s="984"/>
      <c r="JQG171" s="985"/>
      <c r="JQH171" s="986"/>
      <c r="JQI171" s="983"/>
      <c r="JQJ171" s="981"/>
      <c r="JQK171" s="985"/>
      <c r="JQL171" s="986"/>
      <c r="JQM171" s="987"/>
      <c r="JQN171" s="988"/>
      <c r="JQO171" s="985"/>
      <c r="JQP171" s="989"/>
      <c r="JQQ171" s="978"/>
      <c r="JQR171" s="980"/>
      <c r="JQS171" s="981"/>
      <c r="JQT171" s="982"/>
      <c r="JQU171" s="983"/>
      <c r="JQV171" s="984"/>
      <c r="JQW171" s="983"/>
      <c r="JQX171" s="984"/>
      <c r="JQY171" s="985"/>
      <c r="JQZ171" s="986"/>
      <c r="JRA171" s="983"/>
      <c r="JRB171" s="981"/>
      <c r="JRC171" s="985"/>
      <c r="JRD171" s="986"/>
      <c r="JRE171" s="987"/>
      <c r="JRF171" s="988"/>
      <c r="JRG171" s="985"/>
      <c r="JRH171" s="989"/>
      <c r="JRI171" s="978"/>
      <c r="JRJ171" s="980"/>
      <c r="JRK171" s="981"/>
      <c r="JRL171" s="982"/>
      <c r="JRM171" s="983"/>
      <c r="JRN171" s="984"/>
      <c r="JRO171" s="983"/>
      <c r="JRP171" s="984"/>
      <c r="JRQ171" s="985"/>
      <c r="JRR171" s="986"/>
      <c r="JRS171" s="983"/>
      <c r="JRT171" s="981"/>
      <c r="JRU171" s="985"/>
      <c r="JRV171" s="986"/>
      <c r="JRW171" s="987"/>
      <c r="JRX171" s="988"/>
      <c r="JRY171" s="985"/>
      <c r="JRZ171" s="989"/>
      <c r="JSA171" s="978"/>
      <c r="JSB171" s="980"/>
      <c r="JSC171" s="981"/>
      <c r="JSD171" s="982"/>
      <c r="JSE171" s="983"/>
      <c r="JSF171" s="984"/>
      <c r="JSG171" s="983"/>
      <c r="JSH171" s="984"/>
      <c r="JSI171" s="985"/>
      <c r="JSJ171" s="986"/>
      <c r="JSK171" s="983"/>
      <c r="JSL171" s="981"/>
      <c r="JSM171" s="985"/>
      <c r="JSN171" s="986"/>
      <c r="JSO171" s="987"/>
      <c r="JSP171" s="988"/>
      <c r="JSQ171" s="985"/>
      <c r="JSR171" s="989"/>
      <c r="JSS171" s="978"/>
      <c r="JST171" s="980"/>
      <c r="JSU171" s="981"/>
      <c r="JSV171" s="982"/>
      <c r="JSW171" s="983"/>
      <c r="JSX171" s="984"/>
      <c r="JSY171" s="983"/>
      <c r="JSZ171" s="984"/>
      <c r="JTA171" s="985"/>
      <c r="JTB171" s="986"/>
      <c r="JTC171" s="983"/>
      <c r="JTD171" s="981"/>
      <c r="JTE171" s="985"/>
      <c r="JTF171" s="986"/>
      <c r="JTG171" s="987"/>
      <c r="JTH171" s="988"/>
      <c r="JTI171" s="985"/>
      <c r="JTJ171" s="989"/>
      <c r="JTK171" s="978"/>
      <c r="JTL171" s="980"/>
      <c r="JTM171" s="981"/>
      <c r="JTN171" s="982"/>
      <c r="JTO171" s="983"/>
      <c r="JTP171" s="984"/>
      <c r="JTQ171" s="983"/>
      <c r="JTR171" s="984"/>
      <c r="JTS171" s="985"/>
      <c r="JTT171" s="986"/>
      <c r="JTU171" s="983"/>
      <c r="JTV171" s="981"/>
      <c r="JTW171" s="985"/>
      <c r="JTX171" s="986"/>
      <c r="JTY171" s="987"/>
      <c r="JTZ171" s="988"/>
      <c r="JUA171" s="985"/>
      <c r="JUB171" s="989"/>
      <c r="JUC171" s="978"/>
      <c r="JUD171" s="980"/>
      <c r="JUE171" s="981"/>
      <c r="JUF171" s="982"/>
      <c r="JUG171" s="983"/>
      <c r="JUH171" s="984"/>
      <c r="JUI171" s="983"/>
      <c r="JUJ171" s="984"/>
      <c r="JUK171" s="985"/>
      <c r="JUL171" s="986"/>
      <c r="JUM171" s="983"/>
      <c r="JUN171" s="981"/>
      <c r="JUO171" s="985"/>
      <c r="JUP171" s="986"/>
      <c r="JUQ171" s="987"/>
      <c r="JUR171" s="988"/>
      <c r="JUS171" s="985"/>
      <c r="JUT171" s="989"/>
      <c r="JUU171" s="978"/>
      <c r="JUV171" s="980"/>
      <c r="JUW171" s="981"/>
      <c r="JUX171" s="982"/>
      <c r="JUY171" s="983"/>
      <c r="JUZ171" s="984"/>
      <c r="JVA171" s="983"/>
      <c r="JVB171" s="984"/>
      <c r="JVC171" s="985"/>
      <c r="JVD171" s="986"/>
      <c r="JVE171" s="983"/>
      <c r="JVF171" s="981"/>
      <c r="JVG171" s="985"/>
      <c r="JVH171" s="986"/>
      <c r="JVI171" s="987"/>
      <c r="JVJ171" s="988"/>
      <c r="JVK171" s="985"/>
      <c r="JVL171" s="989"/>
      <c r="JVM171" s="978"/>
      <c r="JVN171" s="980"/>
      <c r="JVO171" s="981"/>
      <c r="JVP171" s="982"/>
      <c r="JVQ171" s="983"/>
      <c r="JVR171" s="984"/>
      <c r="JVS171" s="983"/>
      <c r="JVT171" s="984"/>
      <c r="JVU171" s="985"/>
      <c r="JVV171" s="986"/>
      <c r="JVW171" s="983"/>
      <c r="JVX171" s="981"/>
      <c r="JVY171" s="985"/>
      <c r="JVZ171" s="986"/>
      <c r="JWA171" s="987"/>
      <c r="JWB171" s="988"/>
      <c r="JWC171" s="985"/>
      <c r="JWD171" s="989"/>
      <c r="JWE171" s="978"/>
      <c r="JWF171" s="980"/>
      <c r="JWG171" s="981"/>
      <c r="JWH171" s="982"/>
      <c r="JWI171" s="983"/>
      <c r="JWJ171" s="984"/>
      <c r="JWK171" s="983"/>
      <c r="JWL171" s="984"/>
      <c r="JWM171" s="985"/>
      <c r="JWN171" s="986"/>
      <c r="JWO171" s="983"/>
      <c r="JWP171" s="981"/>
      <c r="JWQ171" s="985"/>
      <c r="JWR171" s="986"/>
      <c r="JWS171" s="987"/>
      <c r="JWT171" s="988"/>
      <c r="JWU171" s="985"/>
      <c r="JWV171" s="989"/>
      <c r="JWW171" s="978"/>
      <c r="JWX171" s="980"/>
      <c r="JWY171" s="981"/>
      <c r="JWZ171" s="982"/>
      <c r="JXA171" s="983"/>
      <c r="JXB171" s="984"/>
      <c r="JXC171" s="983"/>
      <c r="JXD171" s="984"/>
      <c r="JXE171" s="985"/>
      <c r="JXF171" s="986"/>
      <c r="JXG171" s="983"/>
      <c r="JXH171" s="981"/>
      <c r="JXI171" s="985"/>
      <c r="JXJ171" s="986"/>
      <c r="JXK171" s="987"/>
      <c r="JXL171" s="988"/>
      <c r="JXM171" s="985"/>
      <c r="JXN171" s="989"/>
      <c r="JXO171" s="978"/>
      <c r="JXP171" s="980"/>
      <c r="JXQ171" s="981"/>
      <c r="JXR171" s="982"/>
      <c r="JXS171" s="983"/>
      <c r="JXT171" s="984"/>
      <c r="JXU171" s="983"/>
      <c r="JXV171" s="984"/>
      <c r="JXW171" s="985"/>
      <c r="JXX171" s="986"/>
      <c r="JXY171" s="983"/>
      <c r="JXZ171" s="981"/>
      <c r="JYA171" s="985"/>
      <c r="JYB171" s="986"/>
      <c r="JYC171" s="987"/>
      <c r="JYD171" s="988"/>
      <c r="JYE171" s="985"/>
      <c r="JYF171" s="989"/>
      <c r="JYG171" s="978"/>
      <c r="JYH171" s="980"/>
      <c r="JYI171" s="981"/>
      <c r="JYJ171" s="982"/>
      <c r="JYK171" s="983"/>
      <c r="JYL171" s="984"/>
      <c r="JYM171" s="983"/>
      <c r="JYN171" s="984"/>
      <c r="JYO171" s="985"/>
      <c r="JYP171" s="986"/>
      <c r="JYQ171" s="983"/>
      <c r="JYR171" s="981"/>
      <c r="JYS171" s="985"/>
      <c r="JYT171" s="986"/>
      <c r="JYU171" s="987"/>
      <c r="JYV171" s="988"/>
      <c r="JYW171" s="985"/>
      <c r="JYX171" s="989"/>
      <c r="JYY171" s="978"/>
      <c r="JYZ171" s="980"/>
      <c r="JZA171" s="981"/>
      <c r="JZB171" s="982"/>
      <c r="JZC171" s="983"/>
      <c r="JZD171" s="984"/>
      <c r="JZE171" s="983"/>
      <c r="JZF171" s="984"/>
      <c r="JZG171" s="985"/>
      <c r="JZH171" s="986"/>
      <c r="JZI171" s="983"/>
      <c r="JZJ171" s="981"/>
      <c r="JZK171" s="985"/>
      <c r="JZL171" s="986"/>
      <c r="JZM171" s="987"/>
      <c r="JZN171" s="988"/>
      <c r="JZO171" s="985"/>
      <c r="JZP171" s="989"/>
      <c r="JZQ171" s="978"/>
      <c r="JZR171" s="980"/>
      <c r="JZS171" s="981"/>
      <c r="JZT171" s="982"/>
      <c r="JZU171" s="983"/>
      <c r="JZV171" s="984"/>
      <c r="JZW171" s="983"/>
      <c r="JZX171" s="984"/>
      <c r="JZY171" s="985"/>
      <c r="JZZ171" s="986"/>
      <c r="KAA171" s="983"/>
      <c r="KAB171" s="981"/>
      <c r="KAC171" s="985"/>
      <c r="KAD171" s="986"/>
      <c r="KAE171" s="987"/>
      <c r="KAF171" s="988"/>
      <c r="KAG171" s="985"/>
      <c r="KAH171" s="989"/>
      <c r="KAI171" s="978"/>
      <c r="KAJ171" s="980"/>
      <c r="KAK171" s="981"/>
      <c r="KAL171" s="982"/>
      <c r="KAM171" s="983"/>
      <c r="KAN171" s="984"/>
      <c r="KAO171" s="983"/>
      <c r="KAP171" s="984"/>
      <c r="KAQ171" s="985"/>
      <c r="KAR171" s="986"/>
      <c r="KAS171" s="983"/>
      <c r="KAT171" s="981"/>
      <c r="KAU171" s="985"/>
      <c r="KAV171" s="986"/>
      <c r="KAW171" s="987"/>
      <c r="KAX171" s="988"/>
      <c r="KAY171" s="985"/>
      <c r="KAZ171" s="989"/>
      <c r="KBA171" s="978"/>
      <c r="KBB171" s="980"/>
      <c r="KBC171" s="981"/>
      <c r="KBD171" s="982"/>
      <c r="KBE171" s="983"/>
      <c r="KBF171" s="984"/>
      <c r="KBG171" s="983"/>
      <c r="KBH171" s="984"/>
      <c r="KBI171" s="985"/>
      <c r="KBJ171" s="986"/>
      <c r="KBK171" s="983"/>
      <c r="KBL171" s="981"/>
      <c r="KBM171" s="985"/>
      <c r="KBN171" s="986"/>
      <c r="KBO171" s="987"/>
      <c r="KBP171" s="988"/>
      <c r="KBQ171" s="985"/>
      <c r="KBR171" s="989"/>
      <c r="KBS171" s="978"/>
      <c r="KBT171" s="980"/>
      <c r="KBU171" s="981"/>
      <c r="KBV171" s="982"/>
      <c r="KBW171" s="983"/>
      <c r="KBX171" s="984"/>
      <c r="KBY171" s="983"/>
      <c r="KBZ171" s="984"/>
      <c r="KCA171" s="985"/>
      <c r="KCB171" s="986"/>
      <c r="KCC171" s="983"/>
      <c r="KCD171" s="981"/>
      <c r="KCE171" s="985"/>
      <c r="KCF171" s="986"/>
      <c r="KCG171" s="987"/>
      <c r="KCH171" s="988"/>
      <c r="KCI171" s="985"/>
      <c r="KCJ171" s="989"/>
      <c r="KCK171" s="978"/>
      <c r="KCL171" s="980"/>
      <c r="KCM171" s="981"/>
      <c r="KCN171" s="982"/>
      <c r="KCO171" s="983"/>
      <c r="KCP171" s="984"/>
      <c r="KCQ171" s="983"/>
      <c r="KCR171" s="984"/>
      <c r="KCS171" s="985"/>
      <c r="KCT171" s="986"/>
      <c r="KCU171" s="983"/>
      <c r="KCV171" s="981"/>
      <c r="KCW171" s="985"/>
      <c r="KCX171" s="986"/>
      <c r="KCY171" s="987"/>
      <c r="KCZ171" s="988"/>
      <c r="KDA171" s="985"/>
      <c r="KDB171" s="989"/>
      <c r="KDC171" s="978"/>
      <c r="KDD171" s="980"/>
      <c r="KDE171" s="981"/>
      <c r="KDF171" s="982"/>
      <c r="KDG171" s="983"/>
      <c r="KDH171" s="984"/>
      <c r="KDI171" s="983"/>
      <c r="KDJ171" s="984"/>
      <c r="KDK171" s="985"/>
      <c r="KDL171" s="986"/>
      <c r="KDM171" s="983"/>
      <c r="KDN171" s="981"/>
      <c r="KDO171" s="985"/>
      <c r="KDP171" s="986"/>
      <c r="KDQ171" s="987"/>
      <c r="KDR171" s="988"/>
      <c r="KDS171" s="985"/>
      <c r="KDT171" s="989"/>
      <c r="KDU171" s="978"/>
      <c r="KDV171" s="980"/>
      <c r="KDW171" s="981"/>
      <c r="KDX171" s="982"/>
      <c r="KDY171" s="983"/>
      <c r="KDZ171" s="984"/>
      <c r="KEA171" s="983"/>
      <c r="KEB171" s="984"/>
      <c r="KEC171" s="985"/>
      <c r="KED171" s="986"/>
      <c r="KEE171" s="983"/>
      <c r="KEF171" s="981"/>
      <c r="KEG171" s="985"/>
      <c r="KEH171" s="986"/>
      <c r="KEI171" s="987"/>
      <c r="KEJ171" s="988"/>
      <c r="KEK171" s="985"/>
      <c r="KEL171" s="989"/>
      <c r="KEM171" s="978"/>
      <c r="KEN171" s="980"/>
      <c r="KEO171" s="981"/>
      <c r="KEP171" s="982"/>
      <c r="KEQ171" s="983"/>
      <c r="KER171" s="984"/>
      <c r="KES171" s="983"/>
      <c r="KET171" s="984"/>
      <c r="KEU171" s="985"/>
      <c r="KEV171" s="986"/>
      <c r="KEW171" s="983"/>
      <c r="KEX171" s="981"/>
      <c r="KEY171" s="985"/>
      <c r="KEZ171" s="986"/>
      <c r="KFA171" s="987"/>
      <c r="KFB171" s="988"/>
      <c r="KFC171" s="985"/>
      <c r="KFD171" s="989"/>
      <c r="KFE171" s="978"/>
      <c r="KFF171" s="980"/>
      <c r="KFG171" s="981"/>
      <c r="KFH171" s="982"/>
      <c r="KFI171" s="983"/>
      <c r="KFJ171" s="984"/>
      <c r="KFK171" s="983"/>
      <c r="KFL171" s="984"/>
      <c r="KFM171" s="985"/>
      <c r="KFN171" s="986"/>
      <c r="KFO171" s="983"/>
      <c r="KFP171" s="981"/>
      <c r="KFQ171" s="985"/>
      <c r="KFR171" s="986"/>
      <c r="KFS171" s="987"/>
      <c r="KFT171" s="988"/>
      <c r="KFU171" s="985"/>
      <c r="KFV171" s="989"/>
      <c r="KFW171" s="978"/>
      <c r="KFX171" s="980"/>
      <c r="KFY171" s="981"/>
      <c r="KFZ171" s="982"/>
      <c r="KGA171" s="983"/>
      <c r="KGB171" s="984"/>
      <c r="KGC171" s="983"/>
      <c r="KGD171" s="984"/>
      <c r="KGE171" s="985"/>
      <c r="KGF171" s="986"/>
      <c r="KGG171" s="983"/>
      <c r="KGH171" s="981"/>
      <c r="KGI171" s="985"/>
      <c r="KGJ171" s="986"/>
      <c r="KGK171" s="987"/>
      <c r="KGL171" s="988"/>
      <c r="KGM171" s="985"/>
      <c r="KGN171" s="989"/>
      <c r="KGO171" s="978"/>
      <c r="KGP171" s="980"/>
      <c r="KGQ171" s="981"/>
      <c r="KGR171" s="982"/>
      <c r="KGS171" s="983"/>
      <c r="KGT171" s="984"/>
      <c r="KGU171" s="983"/>
      <c r="KGV171" s="984"/>
      <c r="KGW171" s="985"/>
      <c r="KGX171" s="986"/>
      <c r="KGY171" s="983"/>
      <c r="KGZ171" s="981"/>
      <c r="KHA171" s="985"/>
      <c r="KHB171" s="986"/>
      <c r="KHC171" s="987"/>
      <c r="KHD171" s="988"/>
      <c r="KHE171" s="985"/>
      <c r="KHF171" s="989"/>
      <c r="KHG171" s="978"/>
      <c r="KHH171" s="980"/>
      <c r="KHI171" s="981"/>
      <c r="KHJ171" s="982"/>
      <c r="KHK171" s="983"/>
      <c r="KHL171" s="984"/>
      <c r="KHM171" s="983"/>
      <c r="KHN171" s="984"/>
      <c r="KHO171" s="985"/>
      <c r="KHP171" s="986"/>
      <c r="KHQ171" s="983"/>
      <c r="KHR171" s="981"/>
      <c r="KHS171" s="985"/>
      <c r="KHT171" s="986"/>
      <c r="KHU171" s="987"/>
      <c r="KHV171" s="988"/>
      <c r="KHW171" s="985"/>
      <c r="KHX171" s="989"/>
      <c r="KHY171" s="978"/>
      <c r="KHZ171" s="980"/>
      <c r="KIA171" s="981"/>
      <c r="KIB171" s="982"/>
      <c r="KIC171" s="983"/>
      <c r="KID171" s="984"/>
      <c r="KIE171" s="983"/>
      <c r="KIF171" s="984"/>
      <c r="KIG171" s="985"/>
      <c r="KIH171" s="986"/>
      <c r="KII171" s="983"/>
      <c r="KIJ171" s="981"/>
      <c r="KIK171" s="985"/>
      <c r="KIL171" s="986"/>
      <c r="KIM171" s="987"/>
      <c r="KIN171" s="988"/>
      <c r="KIO171" s="985"/>
      <c r="KIP171" s="989"/>
      <c r="KIQ171" s="978"/>
      <c r="KIR171" s="980"/>
      <c r="KIS171" s="981"/>
      <c r="KIT171" s="982"/>
      <c r="KIU171" s="983"/>
      <c r="KIV171" s="984"/>
      <c r="KIW171" s="983"/>
      <c r="KIX171" s="984"/>
      <c r="KIY171" s="985"/>
      <c r="KIZ171" s="986"/>
      <c r="KJA171" s="983"/>
      <c r="KJB171" s="981"/>
      <c r="KJC171" s="985"/>
      <c r="KJD171" s="986"/>
      <c r="KJE171" s="987"/>
      <c r="KJF171" s="988"/>
      <c r="KJG171" s="985"/>
      <c r="KJH171" s="989"/>
      <c r="KJI171" s="978"/>
      <c r="KJJ171" s="980"/>
      <c r="KJK171" s="981"/>
      <c r="KJL171" s="982"/>
      <c r="KJM171" s="983"/>
      <c r="KJN171" s="984"/>
      <c r="KJO171" s="983"/>
      <c r="KJP171" s="984"/>
      <c r="KJQ171" s="985"/>
      <c r="KJR171" s="986"/>
      <c r="KJS171" s="983"/>
      <c r="KJT171" s="981"/>
      <c r="KJU171" s="985"/>
      <c r="KJV171" s="986"/>
      <c r="KJW171" s="987"/>
      <c r="KJX171" s="988"/>
      <c r="KJY171" s="985"/>
      <c r="KJZ171" s="989"/>
      <c r="KKA171" s="978"/>
      <c r="KKB171" s="980"/>
      <c r="KKC171" s="981"/>
      <c r="KKD171" s="982"/>
      <c r="KKE171" s="983"/>
      <c r="KKF171" s="984"/>
      <c r="KKG171" s="983"/>
      <c r="KKH171" s="984"/>
      <c r="KKI171" s="985"/>
      <c r="KKJ171" s="986"/>
      <c r="KKK171" s="983"/>
      <c r="KKL171" s="981"/>
      <c r="KKM171" s="985"/>
      <c r="KKN171" s="986"/>
      <c r="KKO171" s="987"/>
      <c r="KKP171" s="988"/>
      <c r="KKQ171" s="985"/>
      <c r="KKR171" s="989"/>
      <c r="KKS171" s="978"/>
      <c r="KKT171" s="980"/>
      <c r="KKU171" s="981"/>
      <c r="KKV171" s="982"/>
      <c r="KKW171" s="983"/>
      <c r="KKX171" s="984"/>
      <c r="KKY171" s="983"/>
      <c r="KKZ171" s="984"/>
      <c r="KLA171" s="985"/>
      <c r="KLB171" s="986"/>
      <c r="KLC171" s="983"/>
      <c r="KLD171" s="981"/>
      <c r="KLE171" s="985"/>
      <c r="KLF171" s="986"/>
      <c r="KLG171" s="987"/>
      <c r="KLH171" s="988"/>
      <c r="KLI171" s="985"/>
      <c r="KLJ171" s="989"/>
      <c r="KLK171" s="978"/>
      <c r="KLL171" s="980"/>
      <c r="KLM171" s="981"/>
      <c r="KLN171" s="982"/>
      <c r="KLO171" s="983"/>
      <c r="KLP171" s="984"/>
      <c r="KLQ171" s="983"/>
      <c r="KLR171" s="984"/>
      <c r="KLS171" s="985"/>
      <c r="KLT171" s="986"/>
      <c r="KLU171" s="983"/>
      <c r="KLV171" s="981"/>
      <c r="KLW171" s="985"/>
      <c r="KLX171" s="986"/>
      <c r="KLY171" s="987"/>
      <c r="KLZ171" s="988"/>
      <c r="KMA171" s="985"/>
      <c r="KMB171" s="989"/>
      <c r="KMC171" s="978"/>
      <c r="KMD171" s="980"/>
      <c r="KME171" s="981"/>
      <c r="KMF171" s="982"/>
      <c r="KMG171" s="983"/>
      <c r="KMH171" s="984"/>
      <c r="KMI171" s="983"/>
      <c r="KMJ171" s="984"/>
      <c r="KMK171" s="985"/>
      <c r="KML171" s="986"/>
      <c r="KMM171" s="983"/>
      <c r="KMN171" s="981"/>
      <c r="KMO171" s="985"/>
      <c r="KMP171" s="986"/>
      <c r="KMQ171" s="987"/>
      <c r="KMR171" s="988"/>
      <c r="KMS171" s="985"/>
      <c r="KMT171" s="989"/>
      <c r="KMU171" s="978"/>
      <c r="KMV171" s="980"/>
      <c r="KMW171" s="981"/>
      <c r="KMX171" s="982"/>
      <c r="KMY171" s="983"/>
      <c r="KMZ171" s="984"/>
      <c r="KNA171" s="983"/>
      <c r="KNB171" s="984"/>
      <c r="KNC171" s="985"/>
      <c r="KND171" s="986"/>
      <c r="KNE171" s="983"/>
      <c r="KNF171" s="981"/>
      <c r="KNG171" s="985"/>
      <c r="KNH171" s="986"/>
      <c r="KNI171" s="987"/>
      <c r="KNJ171" s="988"/>
      <c r="KNK171" s="985"/>
      <c r="KNL171" s="989"/>
      <c r="KNM171" s="978"/>
      <c r="KNN171" s="980"/>
      <c r="KNO171" s="981"/>
      <c r="KNP171" s="982"/>
      <c r="KNQ171" s="983"/>
      <c r="KNR171" s="984"/>
      <c r="KNS171" s="983"/>
      <c r="KNT171" s="984"/>
      <c r="KNU171" s="985"/>
      <c r="KNV171" s="986"/>
      <c r="KNW171" s="983"/>
      <c r="KNX171" s="981"/>
      <c r="KNY171" s="985"/>
      <c r="KNZ171" s="986"/>
      <c r="KOA171" s="987"/>
      <c r="KOB171" s="988"/>
      <c r="KOC171" s="985"/>
      <c r="KOD171" s="989"/>
      <c r="KOE171" s="978"/>
      <c r="KOF171" s="980"/>
      <c r="KOG171" s="981"/>
      <c r="KOH171" s="982"/>
      <c r="KOI171" s="983"/>
      <c r="KOJ171" s="984"/>
      <c r="KOK171" s="983"/>
      <c r="KOL171" s="984"/>
      <c r="KOM171" s="985"/>
      <c r="KON171" s="986"/>
      <c r="KOO171" s="983"/>
      <c r="KOP171" s="981"/>
      <c r="KOQ171" s="985"/>
      <c r="KOR171" s="986"/>
      <c r="KOS171" s="987"/>
      <c r="KOT171" s="988"/>
      <c r="KOU171" s="985"/>
      <c r="KOV171" s="989"/>
      <c r="KOW171" s="978"/>
      <c r="KOX171" s="980"/>
      <c r="KOY171" s="981"/>
      <c r="KOZ171" s="982"/>
      <c r="KPA171" s="983"/>
      <c r="KPB171" s="984"/>
      <c r="KPC171" s="983"/>
      <c r="KPD171" s="984"/>
      <c r="KPE171" s="985"/>
      <c r="KPF171" s="986"/>
      <c r="KPG171" s="983"/>
      <c r="KPH171" s="981"/>
      <c r="KPI171" s="985"/>
      <c r="KPJ171" s="986"/>
      <c r="KPK171" s="987"/>
      <c r="KPL171" s="988"/>
      <c r="KPM171" s="985"/>
      <c r="KPN171" s="989"/>
      <c r="KPO171" s="978"/>
      <c r="KPP171" s="980"/>
      <c r="KPQ171" s="981"/>
      <c r="KPR171" s="982"/>
      <c r="KPS171" s="983"/>
      <c r="KPT171" s="984"/>
      <c r="KPU171" s="983"/>
      <c r="KPV171" s="984"/>
      <c r="KPW171" s="985"/>
      <c r="KPX171" s="986"/>
      <c r="KPY171" s="983"/>
      <c r="KPZ171" s="981"/>
      <c r="KQA171" s="985"/>
      <c r="KQB171" s="986"/>
      <c r="KQC171" s="987"/>
      <c r="KQD171" s="988"/>
      <c r="KQE171" s="985"/>
      <c r="KQF171" s="989"/>
      <c r="KQG171" s="978"/>
      <c r="KQH171" s="980"/>
      <c r="KQI171" s="981"/>
      <c r="KQJ171" s="982"/>
      <c r="KQK171" s="983"/>
      <c r="KQL171" s="984"/>
      <c r="KQM171" s="983"/>
      <c r="KQN171" s="984"/>
      <c r="KQO171" s="985"/>
      <c r="KQP171" s="986"/>
      <c r="KQQ171" s="983"/>
      <c r="KQR171" s="981"/>
      <c r="KQS171" s="985"/>
      <c r="KQT171" s="986"/>
      <c r="KQU171" s="987"/>
      <c r="KQV171" s="988"/>
      <c r="KQW171" s="985"/>
      <c r="KQX171" s="989"/>
      <c r="KQY171" s="978"/>
      <c r="KQZ171" s="980"/>
      <c r="KRA171" s="981"/>
      <c r="KRB171" s="982"/>
      <c r="KRC171" s="983"/>
      <c r="KRD171" s="984"/>
      <c r="KRE171" s="983"/>
      <c r="KRF171" s="984"/>
      <c r="KRG171" s="985"/>
      <c r="KRH171" s="986"/>
      <c r="KRI171" s="983"/>
      <c r="KRJ171" s="981"/>
      <c r="KRK171" s="985"/>
      <c r="KRL171" s="986"/>
      <c r="KRM171" s="987"/>
      <c r="KRN171" s="988"/>
      <c r="KRO171" s="985"/>
      <c r="KRP171" s="989"/>
      <c r="KRQ171" s="978"/>
      <c r="KRR171" s="980"/>
      <c r="KRS171" s="981"/>
      <c r="KRT171" s="982"/>
      <c r="KRU171" s="983"/>
      <c r="KRV171" s="984"/>
      <c r="KRW171" s="983"/>
      <c r="KRX171" s="984"/>
      <c r="KRY171" s="985"/>
      <c r="KRZ171" s="986"/>
      <c r="KSA171" s="983"/>
      <c r="KSB171" s="981"/>
      <c r="KSC171" s="985"/>
      <c r="KSD171" s="986"/>
      <c r="KSE171" s="987"/>
      <c r="KSF171" s="988"/>
      <c r="KSG171" s="985"/>
      <c r="KSH171" s="989"/>
      <c r="KSI171" s="978"/>
      <c r="KSJ171" s="980"/>
      <c r="KSK171" s="981"/>
      <c r="KSL171" s="982"/>
      <c r="KSM171" s="983"/>
      <c r="KSN171" s="984"/>
      <c r="KSO171" s="983"/>
      <c r="KSP171" s="984"/>
      <c r="KSQ171" s="985"/>
      <c r="KSR171" s="986"/>
      <c r="KSS171" s="983"/>
      <c r="KST171" s="981"/>
      <c r="KSU171" s="985"/>
      <c r="KSV171" s="986"/>
      <c r="KSW171" s="987"/>
      <c r="KSX171" s="988"/>
      <c r="KSY171" s="985"/>
      <c r="KSZ171" s="989"/>
      <c r="KTA171" s="978"/>
      <c r="KTB171" s="980"/>
      <c r="KTC171" s="981"/>
      <c r="KTD171" s="982"/>
      <c r="KTE171" s="983"/>
      <c r="KTF171" s="984"/>
      <c r="KTG171" s="983"/>
      <c r="KTH171" s="984"/>
      <c r="KTI171" s="985"/>
      <c r="KTJ171" s="986"/>
      <c r="KTK171" s="983"/>
      <c r="KTL171" s="981"/>
      <c r="KTM171" s="985"/>
      <c r="KTN171" s="986"/>
      <c r="KTO171" s="987"/>
      <c r="KTP171" s="988"/>
      <c r="KTQ171" s="985"/>
      <c r="KTR171" s="989"/>
      <c r="KTS171" s="978"/>
      <c r="KTT171" s="980"/>
      <c r="KTU171" s="981"/>
      <c r="KTV171" s="982"/>
      <c r="KTW171" s="983"/>
      <c r="KTX171" s="984"/>
      <c r="KTY171" s="983"/>
      <c r="KTZ171" s="984"/>
      <c r="KUA171" s="985"/>
      <c r="KUB171" s="986"/>
      <c r="KUC171" s="983"/>
      <c r="KUD171" s="981"/>
      <c r="KUE171" s="985"/>
      <c r="KUF171" s="986"/>
      <c r="KUG171" s="987"/>
      <c r="KUH171" s="988"/>
      <c r="KUI171" s="985"/>
      <c r="KUJ171" s="989"/>
      <c r="KUK171" s="978"/>
      <c r="KUL171" s="980"/>
      <c r="KUM171" s="981"/>
      <c r="KUN171" s="982"/>
      <c r="KUO171" s="983"/>
      <c r="KUP171" s="984"/>
      <c r="KUQ171" s="983"/>
      <c r="KUR171" s="984"/>
      <c r="KUS171" s="985"/>
      <c r="KUT171" s="986"/>
      <c r="KUU171" s="983"/>
      <c r="KUV171" s="981"/>
      <c r="KUW171" s="985"/>
      <c r="KUX171" s="986"/>
      <c r="KUY171" s="987"/>
      <c r="KUZ171" s="988"/>
      <c r="KVA171" s="985"/>
      <c r="KVB171" s="989"/>
      <c r="KVC171" s="978"/>
      <c r="KVD171" s="980"/>
      <c r="KVE171" s="981"/>
      <c r="KVF171" s="982"/>
      <c r="KVG171" s="983"/>
      <c r="KVH171" s="984"/>
      <c r="KVI171" s="983"/>
      <c r="KVJ171" s="984"/>
      <c r="KVK171" s="985"/>
      <c r="KVL171" s="986"/>
      <c r="KVM171" s="983"/>
      <c r="KVN171" s="981"/>
      <c r="KVO171" s="985"/>
      <c r="KVP171" s="986"/>
      <c r="KVQ171" s="987"/>
      <c r="KVR171" s="988"/>
      <c r="KVS171" s="985"/>
      <c r="KVT171" s="989"/>
      <c r="KVU171" s="978"/>
      <c r="KVV171" s="980"/>
      <c r="KVW171" s="981"/>
      <c r="KVX171" s="982"/>
      <c r="KVY171" s="983"/>
      <c r="KVZ171" s="984"/>
      <c r="KWA171" s="983"/>
      <c r="KWB171" s="984"/>
      <c r="KWC171" s="985"/>
      <c r="KWD171" s="986"/>
      <c r="KWE171" s="983"/>
      <c r="KWF171" s="981"/>
      <c r="KWG171" s="985"/>
      <c r="KWH171" s="986"/>
      <c r="KWI171" s="987"/>
      <c r="KWJ171" s="988"/>
      <c r="KWK171" s="985"/>
      <c r="KWL171" s="989"/>
      <c r="KWM171" s="978"/>
      <c r="KWN171" s="980"/>
      <c r="KWO171" s="981"/>
      <c r="KWP171" s="982"/>
      <c r="KWQ171" s="983"/>
      <c r="KWR171" s="984"/>
      <c r="KWS171" s="983"/>
      <c r="KWT171" s="984"/>
      <c r="KWU171" s="985"/>
      <c r="KWV171" s="986"/>
      <c r="KWW171" s="983"/>
      <c r="KWX171" s="981"/>
      <c r="KWY171" s="985"/>
      <c r="KWZ171" s="986"/>
      <c r="KXA171" s="987"/>
      <c r="KXB171" s="988"/>
      <c r="KXC171" s="985"/>
      <c r="KXD171" s="989"/>
      <c r="KXE171" s="978"/>
      <c r="KXF171" s="980"/>
      <c r="KXG171" s="981"/>
      <c r="KXH171" s="982"/>
      <c r="KXI171" s="983"/>
      <c r="KXJ171" s="984"/>
      <c r="KXK171" s="983"/>
      <c r="KXL171" s="984"/>
      <c r="KXM171" s="985"/>
      <c r="KXN171" s="986"/>
      <c r="KXO171" s="983"/>
      <c r="KXP171" s="981"/>
      <c r="KXQ171" s="985"/>
      <c r="KXR171" s="986"/>
      <c r="KXS171" s="987"/>
      <c r="KXT171" s="988"/>
      <c r="KXU171" s="985"/>
      <c r="KXV171" s="989"/>
      <c r="KXW171" s="978"/>
      <c r="KXX171" s="980"/>
      <c r="KXY171" s="981"/>
      <c r="KXZ171" s="982"/>
      <c r="KYA171" s="983"/>
      <c r="KYB171" s="984"/>
      <c r="KYC171" s="983"/>
      <c r="KYD171" s="984"/>
      <c r="KYE171" s="985"/>
      <c r="KYF171" s="986"/>
      <c r="KYG171" s="983"/>
      <c r="KYH171" s="981"/>
      <c r="KYI171" s="985"/>
      <c r="KYJ171" s="986"/>
      <c r="KYK171" s="987"/>
      <c r="KYL171" s="988"/>
      <c r="KYM171" s="985"/>
      <c r="KYN171" s="989"/>
      <c r="KYO171" s="978"/>
      <c r="KYP171" s="980"/>
      <c r="KYQ171" s="981"/>
      <c r="KYR171" s="982"/>
      <c r="KYS171" s="983"/>
      <c r="KYT171" s="984"/>
      <c r="KYU171" s="983"/>
      <c r="KYV171" s="984"/>
      <c r="KYW171" s="985"/>
      <c r="KYX171" s="986"/>
      <c r="KYY171" s="983"/>
      <c r="KYZ171" s="981"/>
      <c r="KZA171" s="985"/>
      <c r="KZB171" s="986"/>
      <c r="KZC171" s="987"/>
      <c r="KZD171" s="988"/>
      <c r="KZE171" s="985"/>
      <c r="KZF171" s="989"/>
      <c r="KZG171" s="978"/>
      <c r="KZH171" s="980"/>
      <c r="KZI171" s="981"/>
      <c r="KZJ171" s="982"/>
      <c r="KZK171" s="983"/>
      <c r="KZL171" s="984"/>
      <c r="KZM171" s="983"/>
      <c r="KZN171" s="984"/>
      <c r="KZO171" s="985"/>
      <c r="KZP171" s="986"/>
      <c r="KZQ171" s="983"/>
      <c r="KZR171" s="981"/>
      <c r="KZS171" s="985"/>
      <c r="KZT171" s="986"/>
      <c r="KZU171" s="987"/>
      <c r="KZV171" s="988"/>
      <c r="KZW171" s="985"/>
      <c r="KZX171" s="989"/>
      <c r="KZY171" s="978"/>
      <c r="KZZ171" s="980"/>
      <c r="LAA171" s="981"/>
      <c r="LAB171" s="982"/>
      <c r="LAC171" s="983"/>
      <c r="LAD171" s="984"/>
      <c r="LAE171" s="983"/>
      <c r="LAF171" s="984"/>
      <c r="LAG171" s="985"/>
      <c r="LAH171" s="986"/>
      <c r="LAI171" s="983"/>
      <c r="LAJ171" s="981"/>
      <c r="LAK171" s="985"/>
      <c r="LAL171" s="986"/>
      <c r="LAM171" s="987"/>
      <c r="LAN171" s="988"/>
      <c r="LAO171" s="985"/>
      <c r="LAP171" s="989"/>
      <c r="LAQ171" s="978"/>
      <c r="LAR171" s="980"/>
      <c r="LAS171" s="981"/>
      <c r="LAT171" s="982"/>
      <c r="LAU171" s="983"/>
      <c r="LAV171" s="984"/>
      <c r="LAW171" s="983"/>
      <c r="LAX171" s="984"/>
      <c r="LAY171" s="985"/>
      <c r="LAZ171" s="986"/>
      <c r="LBA171" s="983"/>
      <c r="LBB171" s="981"/>
      <c r="LBC171" s="985"/>
      <c r="LBD171" s="986"/>
      <c r="LBE171" s="987"/>
      <c r="LBF171" s="988"/>
      <c r="LBG171" s="985"/>
      <c r="LBH171" s="989"/>
      <c r="LBI171" s="978"/>
      <c r="LBJ171" s="980"/>
      <c r="LBK171" s="981"/>
      <c r="LBL171" s="982"/>
      <c r="LBM171" s="983"/>
      <c r="LBN171" s="984"/>
      <c r="LBO171" s="983"/>
      <c r="LBP171" s="984"/>
      <c r="LBQ171" s="985"/>
      <c r="LBR171" s="986"/>
      <c r="LBS171" s="983"/>
      <c r="LBT171" s="981"/>
      <c r="LBU171" s="985"/>
      <c r="LBV171" s="986"/>
      <c r="LBW171" s="987"/>
      <c r="LBX171" s="988"/>
      <c r="LBY171" s="985"/>
      <c r="LBZ171" s="989"/>
      <c r="LCA171" s="978"/>
      <c r="LCB171" s="980"/>
      <c r="LCC171" s="981"/>
      <c r="LCD171" s="982"/>
      <c r="LCE171" s="983"/>
      <c r="LCF171" s="984"/>
      <c r="LCG171" s="983"/>
      <c r="LCH171" s="984"/>
      <c r="LCI171" s="985"/>
      <c r="LCJ171" s="986"/>
      <c r="LCK171" s="983"/>
      <c r="LCL171" s="981"/>
      <c r="LCM171" s="985"/>
      <c r="LCN171" s="986"/>
      <c r="LCO171" s="987"/>
      <c r="LCP171" s="988"/>
      <c r="LCQ171" s="985"/>
      <c r="LCR171" s="989"/>
      <c r="LCS171" s="978"/>
      <c r="LCT171" s="980"/>
      <c r="LCU171" s="981"/>
      <c r="LCV171" s="982"/>
      <c r="LCW171" s="983"/>
      <c r="LCX171" s="984"/>
      <c r="LCY171" s="983"/>
      <c r="LCZ171" s="984"/>
      <c r="LDA171" s="985"/>
      <c r="LDB171" s="986"/>
      <c r="LDC171" s="983"/>
      <c r="LDD171" s="981"/>
      <c r="LDE171" s="985"/>
      <c r="LDF171" s="986"/>
      <c r="LDG171" s="987"/>
      <c r="LDH171" s="988"/>
      <c r="LDI171" s="985"/>
      <c r="LDJ171" s="989"/>
      <c r="LDK171" s="978"/>
      <c r="LDL171" s="980"/>
      <c r="LDM171" s="981"/>
      <c r="LDN171" s="982"/>
      <c r="LDO171" s="983"/>
      <c r="LDP171" s="984"/>
      <c r="LDQ171" s="983"/>
      <c r="LDR171" s="984"/>
      <c r="LDS171" s="985"/>
      <c r="LDT171" s="986"/>
      <c r="LDU171" s="983"/>
      <c r="LDV171" s="981"/>
      <c r="LDW171" s="985"/>
      <c r="LDX171" s="986"/>
      <c r="LDY171" s="987"/>
      <c r="LDZ171" s="988"/>
      <c r="LEA171" s="985"/>
      <c r="LEB171" s="989"/>
      <c r="LEC171" s="978"/>
      <c r="LED171" s="980"/>
      <c r="LEE171" s="981"/>
      <c r="LEF171" s="982"/>
      <c r="LEG171" s="983"/>
      <c r="LEH171" s="984"/>
      <c r="LEI171" s="983"/>
      <c r="LEJ171" s="984"/>
      <c r="LEK171" s="985"/>
      <c r="LEL171" s="986"/>
      <c r="LEM171" s="983"/>
      <c r="LEN171" s="981"/>
      <c r="LEO171" s="985"/>
      <c r="LEP171" s="986"/>
      <c r="LEQ171" s="987"/>
      <c r="LER171" s="988"/>
      <c r="LES171" s="985"/>
      <c r="LET171" s="989"/>
      <c r="LEU171" s="978"/>
      <c r="LEV171" s="980"/>
      <c r="LEW171" s="981"/>
      <c r="LEX171" s="982"/>
      <c r="LEY171" s="983"/>
      <c r="LEZ171" s="984"/>
      <c r="LFA171" s="983"/>
      <c r="LFB171" s="984"/>
      <c r="LFC171" s="985"/>
      <c r="LFD171" s="986"/>
      <c r="LFE171" s="983"/>
      <c r="LFF171" s="981"/>
      <c r="LFG171" s="985"/>
      <c r="LFH171" s="986"/>
      <c r="LFI171" s="987"/>
      <c r="LFJ171" s="988"/>
      <c r="LFK171" s="985"/>
      <c r="LFL171" s="989"/>
      <c r="LFM171" s="978"/>
      <c r="LFN171" s="980"/>
      <c r="LFO171" s="981"/>
      <c r="LFP171" s="982"/>
      <c r="LFQ171" s="983"/>
      <c r="LFR171" s="984"/>
      <c r="LFS171" s="983"/>
      <c r="LFT171" s="984"/>
      <c r="LFU171" s="985"/>
      <c r="LFV171" s="986"/>
      <c r="LFW171" s="983"/>
      <c r="LFX171" s="981"/>
      <c r="LFY171" s="985"/>
      <c r="LFZ171" s="986"/>
      <c r="LGA171" s="987"/>
      <c r="LGB171" s="988"/>
      <c r="LGC171" s="985"/>
      <c r="LGD171" s="989"/>
      <c r="LGE171" s="978"/>
      <c r="LGF171" s="980"/>
      <c r="LGG171" s="981"/>
      <c r="LGH171" s="982"/>
      <c r="LGI171" s="983"/>
      <c r="LGJ171" s="984"/>
      <c r="LGK171" s="983"/>
      <c r="LGL171" s="984"/>
      <c r="LGM171" s="985"/>
      <c r="LGN171" s="986"/>
      <c r="LGO171" s="983"/>
      <c r="LGP171" s="981"/>
      <c r="LGQ171" s="985"/>
      <c r="LGR171" s="986"/>
      <c r="LGS171" s="987"/>
      <c r="LGT171" s="988"/>
      <c r="LGU171" s="985"/>
      <c r="LGV171" s="989"/>
      <c r="LGW171" s="978"/>
      <c r="LGX171" s="980"/>
      <c r="LGY171" s="981"/>
      <c r="LGZ171" s="982"/>
      <c r="LHA171" s="983"/>
      <c r="LHB171" s="984"/>
      <c r="LHC171" s="983"/>
      <c r="LHD171" s="984"/>
      <c r="LHE171" s="985"/>
      <c r="LHF171" s="986"/>
      <c r="LHG171" s="983"/>
      <c r="LHH171" s="981"/>
      <c r="LHI171" s="985"/>
      <c r="LHJ171" s="986"/>
      <c r="LHK171" s="987"/>
      <c r="LHL171" s="988"/>
      <c r="LHM171" s="985"/>
      <c r="LHN171" s="989"/>
      <c r="LHO171" s="978"/>
      <c r="LHP171" s="980"/>
      <c r="LHQ171" s="981"/>
      <c r="LHR171" s="982"/>
      <c r="LHS171" s="983"/>
      <c r="LHT171" s="984"/>
      <c r="LHU171" s="983"/>
      <c r="LHV171" s="984"/>
      <c r="LHW171" s="985"/>
      <c r="LHX171" s="986"/>
      <c r="LHY171" s="983"/>
      <c r="LHZ171" s="981"/>
      <c r="LIA171" s="985"/>
      <c r="LIB171" s="986"/>
      <c r="LIC171" s="987"/>
      <c r="LID171" s="988"/>
      <c r="LIE171" s="985"/>
      <c r="LIF171" s="989"/>
      <c r="LIG171" s="978"/>
      <c r="LIH171" s="980"/>
      <c r="LII171" s="981"/>
      <c r="LIJ171" s="982"/>
      <c r="LIK171" s="983"/>
      <c r="LIL171" s="984"/>
      <c r="LIM171" s="983"/>
      <c r="LIN171" s="984"/>
      <c r="LIO171" s="985"/>
      <c r="LIP171" s="986"/>
      <c r="LIQ171" s="983"/>
      <c r="LIR171" s="981"/>
      <c r="LIS171" s="985"/>
      <c r="LIT171" s="986"/>
      <c r="LIU171" s="987"/>
      <c r="LIV171" s="988"/>
      <c r="LIW171" s="985"/>
      <c r="LIX171" s="989"/>
      <c r="LIY171" s="978"/>
      <c r="LIZ171" s="980"/>
      <c r="LJA171" s="981"/>
      <c r="LJB171" s="982"/>
      <c r="LJC171" s="983"/>
      <c r="LJD171" s="984"/>
      <c r="LJE171" s="983"/>
      <c r="LJF171" s="984"/>
      <c r="LJG171" s="985"/>
      <c r="LJH171" s="986"/>
      <c r="LJI171" s="983"/>
      <c r="LJJ171" s="981"/>
      <c r="LJK171" s="985"/>
      <c r="LJL171" s="986"/>
      <c r="LJM171" s="987"/>
      <c r="LJN171" s="988"/>
      <c r="LJO171" s="985"/>
      <c r="LJP171" s="989"/>
      <c r="LJQ171" s="978"/>
      <c r="LJR171" s="980"/>
      <c r="LJS171" s="981"/>
      <c r="LJT171" s="982"/>
      <c r="LJU171" s="983"/>
      <c r="LJV171" s="984"/>
      <c r="LJW171" s="983"/>
      <c r="LJX171" s="984"/>
      <c r="LJY171" s="985"/>
      <c r="LJZ171" s="986"/>
      <c r="LKA171" s="983"/>
      <c r="LKB171" s="981"/>
      <c r="LKC171" s="985"/>
      <c r="LKD171" s="986"/>
      <c r="LKE171" s="987"/>
      <c r="LKF171" s="988"/>
      <c r="LKG171" s="985"/>
      <c r="LKH171" s="989"/>
      <c r="LKI171" s="978"/>
      <c r="LKJ171" s="980"/>
      <c r="LKK171" s="981"/>
      <c r="LKL171" s="982"/>
      <c r="LKM171" s="983"/>
      <c r="LKN171" s="984"/>
      <c r="LKO171" s="983"/>
      <c r="LKP171" s="984"/>
      <c r="LKQ171" s="985"/>
      <c r="LKR171" s="986"/>
      <c r="LKS171" s="983"/>
      <c r="LKT171" s="981"/>
      <c r="LKU171" s="985"/>
      <c r="LKV171" s="986"/>
      <c r="LKW171" s="987"/>
      <c r="LKX171" s="988"/>
      <c r="LKY171" s="985"/>
      <c r="LKZ171" s="989"/>
      <c r="LLA171" s="978"/>
      <c r="LLB171" s="980"/>
      <c r="LLC171" s="981"/>
      <c r="LLD171" s="982"/>
      <c r="LLE171" s="983"/>
      <c r="LLF171" s="984"/>
      <c r="LLG171" s="983"/>
      <c r="LLH171" s="984"/>
      <c r="LLI171" s="985"/>
      <c r="LLJ171" s="986"/>
      <c r="LLK171" s="983"/>
      <c r="LLL171" s="981"/>
      <c r="LLM171" s="985"/>
      <c r="LLN171" s="986"/>
      <c r="LLO171" s="987"/>
      <c r="LLP171" s="988"/>
      <c r="LLQ171" s="985"/>
      <c r="LLR171" s="989"/>
      <c r="LLS171" s="978"/>
      <c r="LLT171" s="980"/>
      <c r="LLU171" s="981"/>
      <c r="LLV171" s="982"/>
      <c r="LLW171" s="983"/>
      <c r="LLX171" s="984"/>
      <c r="LLY171" s="983"/>
      <c r="LLZ171" s="984"/>
      <c r="LMA171" s="985"/>
      <c r="LMB171" s="986"/>
      <c r="LMC171" s="983"/>
      <c r="LMD171" s="981"/>
      <c r="LME171" s="985"/>
      <c r="LMF171" s="986"/>
      <c r="LMG171" s="987"/>
      <c r="LMH171" s="988"/>
      <c r="LMI171" s="985"/>
      <c r="LMJ171" s="989"/>
      <c r="LMK171" s="978"/>
      <c r="LML171" s="980"/>
      <c r="LMM171" s="981"/>
      <c r="LMN171" s="982"/>
      <c r="LMO171" s="983"/>
      <c r="LMP171" s="984"/>
      <c r="LMQ171" s="983"/>
      <c r="LMR171" s="984"/>
      <c r="LMS171" s="985"/>
      <c r="LMT171" s="986"/>
      <c r="LMU171" s="983"/>
      <c r="LMV171" s="981"/>
      <c r="LMW171" s="985"/>
      <c r="LMX171" s="986"/>
      <c r="LMY171" s="987"/>
      <c r="LMZ171" s="988"/>
      <c r="LNA171" s="985"/>
      <c r="LNB171" s="989"/>
      <c r="LNC171" s="978"/>
      <c r="LND171" s="980"/>
      <c r="LNE171" s="981"/>
      <c r="LNF171" s="982"/>
      <c r="LNG171" s="983"/>
      <c r="LNH171" s="984"/>
      <c r="LNI171" s="983"/>
      <c r="LNJ171" s="984"/>
      <c r="LNK171" s="985"/>
      <c r="LNL171" s="986"/>
      <c r="LNM171" s="983"/>
      <c r="LNN171" s="981"/>
      <c r="LNO171" s="985"/>
      <c r="LNP171" s="986"/>
      <c r="LNQ171" s="987"/>
      <c r="LNR171" s="988"/>
      <c r="LNS171" s="985"/>
      <c r="LNT171" s="989"/>
      <c r="LNU171" s="978"/>
      <c r="LNV171" s="980"/>
      <c r="LNW171" s="981"/>
      <c r="LNX171" s="982"/>
      <c r="LNY171" s="983"/>
      <c r="LNZ171" s="984"/>
      <c r="LOA171" s="983"/>
      <c r="LOB171" s="984"/>
      <c r="LOC171" s="985"/>
      <c r="LOD171" s="986"/>
      <c r="LOE171" s="983"/>
      <c r="LOF171" s="981"/>
      <c r="LOG171" s="985"/>
      <c r="LOH171" s="986"/>
      <c r="LOI171" s="987"/>
      <c r="LOJ171" s="988"/>
      <c r="LOK171" s="985"/>
      <c r="LOL171" s="989"/>
      <c r="LOM171" s="978"/>
      <c r="LON171" s="980"/>
      <c r="LOO171" s="981"/>
      <c r="LOP171" s="982"/>
      <c r="LOQ171" s="983"/>
      <c r="LOR171" s="984"/>
      <c r="LOS171" s="983"/>
      <c r="LOT171" s="984"/>
      <c r="LOU171" s="985"/>
      <c r="LOV171" s="986"/>
      <c r="LOW171" s="983"/>
      <c r="LOX171" s="981"/>
      <c r="LOY171" s="985"/>
      <c r="LOZ171" s="986"/>
      <c r="LPA171" s="987"/>
      <c r="LPB171" s="988"/>
      <c r="LPC171" s="985"/>
      <c r="LPD171" s="989"/>
      <c r="LPE171" s="978"/>
      <c r="LPF171" s="980"/>
      <c r="LPG171" s="981"/>
      <c r="LPH171" s="982"/>
      <c r="LPI171" s="983"/>
      <c r="LPJ171" s="984"/>
      <c r="LPK171" s="983"/>
      <c r="LPL171" s="984"/>
      <c r="LPM171" s="985"/>
      <c r="LPN171" s="986"/>
      <c r="LPO171" s="983"/>
      <c r="LPP171" s="981"/>
      <c r="LPQ171" s="985"/>
      <c r="LPR171" s="986"/>
      <c r="LPS171" s="987"/>
      <c r="LPT171" s="988"/>
      <c r="LPU171" s="985"/>
      <c r="LPV171" s="989"/>
      <c r="LPW171" s="978"/>
      <c r="LPX171" s="980"/>
      <c r="LPY171" s="981"/>
      <c r="LPZ171" s="982"/>
      <c r="LQA171" s="983"/>
      <c r="LQB171" s="984"/>
      <c r="LQC171" s="983"/>
      <c r="LQD171" s="984"/>
      <c r="LQE171" s="985"/>
      <c r="LQF171" s="986"/>
      <c r="LQG171" s="983"/>
      <c r="LQH171" s="981"/>
      <c r="LQI171" s="985"/>
      <c r="LQJ171" s="986"/>
      <c r="LQK171" s="987"/>
      <c r="LQL171" s="988"/>
      <c r="LQM171" s="985"/>
      <c r="LQN171" s="989"/>
      <c r="LQO171" s="978"/>
      <c r="LQP171" s="980"/>
      <c r="LQQ171" s="981"/>
      <c r="LQR171" s="982"/>
      <c r="LQS171" s="983"/>
      <c r="LQT171" s="984"/>
      <c r="LQU171" s="983"/>
      <c r="LQV171" s="984"/>
      <c r="LQW171" s="985"/>
      <c r="LQX171" s="986"/>
      <c r="LQY171" s="983"/>
      <c r="LQZ171" s="981"/>
      <c r="LRA171" s="985"/>
      <c r="LRB171" s="986"/>
      <c r="LRC171" s="987"/>
      <c r="LRD171" s="988"/>
      <c r="LRE171" s="985"/>
      <c r="LRF171" s="989"/>
      <c r="LRG171" s="978"/>
      <c r="LRH171" s="980"/>
      <c r="LRI171" s="981"/>
      <c r="LRJ171" s="982"/>
      <c r="LRK171" s="983"/>
      <c r="LRL171" s="984"/>
      <c r="LRM171" s="983"/>
      <c r="LRN171" s="984"/>
      <c r="LRO171" s="985"/>
      <c r="LRP171" s="986"/>
      <c r="LRQ171" s="983"/>
      <c r="LRR171" s="981"/>
      <c r="LRS171" s="985"/>
      <c r="LRT171" s="986"/>
      <c r="LRU171" s="987"/>
      <c r="LRV171" s="988"/>
      <c r="LRW171" s="985"/>
      <c r="LRX171" s="989"/>
      <c r="LRY171" s="978"/>
      <c r="LRZ171" s="980"/>
      <c r="LSA171" s="981"/>
      <c r="LSB171" s="982"/>
      <c r="LSC171" s="983"/>
      <c r="LSD171" s="984"/>
      <c r="LSE171" s="983"/>
      <c r="LSF171" s="984"/>
      <c r="LSG171" s="985"/>
      <c r="LSH171" s="986"/>
      <c r="LSI171" s="983"/>
      <c r="LSJ171" s="981"/>
      <c r="LSK171" s="985"/>
      <c r="LSL171" s="986"/>
      <c r="LSM171" s="987"/>
      <c r="LSN171" s="988"/>
      <c r="LSO171" s="985"/>
      <c r="LSP171" s="989"/>
      <c r="LSQ171" s="978"/>
      <c r="LSR171" s="980"/>
      <c r="LSS171" s="981"/>
      <c r="LST171" s="982"/>
      <c r="LSU171" s="983"/>
      <c r="LSV171" s="984"/>
      <c r="LSW171" s="983"/>
      <c r="LSX171" s="984"/>
      <c r="LSY171" s="985"/>
      <c r="LSZ171" s="986"/>
      <c r="LTA171" s="983"/>
      <c r="LTB171" s="981"/>
      <c r="LTC171" s="985"/>
      <c r="LTD171" s="986"/>
      <c r="LTE171" s="987"/>
      <c r="LTF171" s="988"/>
      <c r="LTG171" s="985"/>
      <c r="LTH171" s="989"/>
      <c r="LTI171" s="978"/>
      <c r="LTJ171" s="980"/>
      <c r="LTK171" s="981"/>
      <c r="LTL171" s="982"/>
      <c r="LTM171" s="983"/>
      <c r="LTN171" s="984"/>
      <c r="LTO171" s="983"/>
      <c r="LTP171" s="984"/>
      <c r="LTQ171" s="985"/>
      <c r="LTR171" s="986"/>
      <c r="LTS171" s="983"/>
      <c r="LTT171" s="981"/>
      <c r="LTU171" s="985"/>
      <c r="LTV171" s="986"/>
      <c r="LTW171" s="987"/>
      <c r="LTX171" s="988"/>
      <c r="LTY171" s="985"/>
      <c r="LTZ171" s="989"/>
      <c r="LUA171" s="978"/>
      <c r="LUB171" s="980"/>
      <c r="LUC171" s="981"/>
      <c r="LUD171" s="982"/>
      <c r="LUE171" s="983"/>
      <c r="LUF171" s="984"/>
      <c r="LUG171" s="983"/>
      <c r="LUH171" s="984"/>
      <c r="LUI171" s="985"/>
      <c r="LUJ171" s="986"/>
      <c r="LUK171" s="983"/>
      <c r="LUL171" s="981"/>
      <c r="LUM171" s="985"/>
      <c r="LUN171" s="986"/>
      <c r="LUO171" s="987"/>
      <c r="LUP171" s="988"/>
      <c r="LUQ171" s="985"/>
      <c r="LUR171" s="989"/>
      <c r="LUS171" s="978"/>
      <c r="LUT171" s="980"/>
      <c r="LUU171" s="981"/>
      <c r="LUV171" s="982"/>
      <c r="LUW171" s="983"/>
      <c r="LUX171" s="984"/>
      <c r="LUY171" s="983"/>
      <c r="LUZ171" s="984"/>
      <c r="LVA171" s="985"/>
      <c r="LVB171" s="986"/>
      <c r="LVC171" s="983"/>
      <c r="LVD171" s="981"/>
      <c r="LVE171" s="985"/>
      <c r="LVF171" s="986"/>
      <c r="LVG171" s="987"/>
      <c r="LVH171" s="988"/>
      <c r="LVI171" s="985"/>
      <c r="LVJ171" s="989"/>
      <c r="LVK171" s="978"/>
      <c r="LVL171" s="980"/>
      <c r="LVM171" s="981"/>
      <c r="LVN171" s="982"/>
      <c r="LVO171" s="983"/>
      <c r="LVP171" s="984"/>
      <c r="LVQ171" s="983"/>
      <c r="LVR171" s="984"/>
      <c r="LVS171" s="985"/>
      <c r="LVT171" s="986"/>
      <c r="LVU171" s="983"/>
      <c r="LVV171" s="981"/>
      <c r="LVW171" s="985"/>
      <c r="LVX171" s="986"/>
      <c r="LVY171" s="987"/>
      <c r="LVZ171" s="988"/>
      <c r="LWA171" s="985"/>
      <c r="LWB171" s="989"/>
      <c r="LWC171" s="978"/>
      <c r="LWD171" s="980"/>
      <c r="LWE171" s="981"/>
      <c r="LWF171" s="982"/>
      <c r="LWG171" s="983"/>
      <c r="LWH171" s="984"/>
      <c r="LWI171" s="983"/>
      <c r="LWJ171" s="984"/>
      <c r="LWK171" s="985"/>
      <c r="LWL171" s="986"/>
      <c r="LWM171" s="983"/>
      <c r="LWN171" s="981"/>
      <c r="LWO171" s="985"/>
      <c r="LWP171" s="986"/>
      <c r="LWQ171" s="987"/>
      <c r="LWR171" s="988"/>
      <c r="LWS171" s="985"/>
      <c r="LWT171" s="989"/>
      <c r="LWU171" s="978"/>
      <c r="LWV171" s="980"/>
      <c r="LWW171" s="981"/>
      <c r="LWX171" s="982"/>
      <c r="LWY171" s="983"/>
      <c r="LWZ171" s="984"/>
      <c r="LXA171" s="983"/>
      <c r="LXB171" s="984"/>
      <c r="LXC171" s="985"/>
      <c r="LXD171" s="986"/>
      <c r="LXE171" s="983"/>
      <c r="LXF171" s="981"/>
      <c r="LXG171" s="985"/>
      <c r="LXH171" s="986"/>
      <c r="LXI171" s="987"/>
      <c r="LXJ171" s="988"/>
      <c r="LXK171" s="985"/>
      <c r="LXL171" s="989"/>
      <c r="LXM171" s="978"/>
      <c r="LXN171" s="980"/>
      <c r="LXO171" s="981"/>
      <c r="LXP171" s="982"/>
      <c r="LXQ171" s="983"/>
      <c r="LXR171" s="984"/>
      <c r="LXS171" s="983"/>
      <c r="LXT171" s="984"/>
      <c r="LXU171" s="985"/>
      <c r="LXV171" s="986"/>
      <c r="LXW171" s="983"/>
      <c r="LXX171" s="981"/>
      <c r="LXY171" s="985"/>
      <c r="LXZ171" s="986"/>
      <c r="LYA171" s="987"/>
      <c r="LYB171" s="988"/>
      <c r="LYC171" s="985"/>
      <c r="LYD171" s="989"/>
      <c r="LYE171" s="978"/>
      <c r="LYF171" s="980"/>
      <c r="LYG171" s="981"/>
      <c r="LYH171" s="982"/>
      <c r="LYI171" s="983"/>
      <c r="LYJ171" s="984"/>
      <c r="LYK171" s="983"/>
      <c r="LYL171" s="984"/>
      <c r="LYM171" s="985"/>
      <c r="LYN171" s="986"/>
      <c r="LYO171" s="983"/>
      <c r="LYP171" s="981"/>
      <c r="LYQ171" s="985"/>
      <c r="LYR171" s="986"/>
      <c r="LYS171" s="987"/>
      <c r="LYT171" s="988"/>
      <c r="LYU171" s="985"/>
      <c r="LYV171" s="989"/>
      <c r="LYW171" s="978"/>
      <c r="LYX171" s="980"/>
      <c r="LYY171" s="981"/>
      <c r="LYZ171" s="982"/>
      <c r="LZA171" s="983"/>
      <c r="LZB171" s="984"/>
      <c r="LZC171" s="983"/>
      <c r="LZD171" s="984"/>
      <c r="LZE171" s="985"/>
      <c r="LZF171" s="986"/>
      <c r="LZG171" s="983"/>
      <c r="LZH171" s="981"/>
      <c r="LZI171" s="985"/>
      <c r="LZJ171" s="986"/>
      <c r="LZK171" s="987"/>
      <c r="LZL171" s="988"/>
      <c r="LZM171" s="985"/>
      <c r="LZN171" s="989"/>
      <c r="LZO171" s="978"/>
      <c r="LZP171" s="980"/>
      <c r="LZQ171" s="981"/>
      <c r="LZR171" s="982"/>
      <c r="LZS171" s="983"/>
      <c r="LZT171" s="984"/>
      <c r="LZU171" s="983"/>
      <c r="LZV171" s="984"/>
      <c r="LZW171" s="985"/>
      <c r="LZX171" s="986"/>
      <c r="LZY171" s="983"/>
      <c r="LZZ171" s="981"/>
      <c r="MAA171" s="985"/>
      <c r="MAB171" s="986"/>
      <c r="MAC171" s="987"/>
      <c r="MAD171" s="988"/>
      <c r="MAE171" s="985"/>
      <c r="MAF171" s="989"/>
      <c r="MAG171" s="978"/>
      <c r="MAH171" s="980"/>
      <c r="MAI171" s="981"/>
      <c r="MAJ171" s="982"/>
      <c r="MAK171" s="983"/>
      <c r="MAL171" s="984"/>
      <c r="MAM171" s="983"/>
      <c r="MAN171" s="984"/>
      <c r="MAO171" s="985"/>
      <c r="MAP171" s="986"/>
      <c r="MAQ171" s="983"/>
      <c r="MAR171" s="981"/>
      <c r="MAS171" s="985"/>
      <c r="MAT171" s="986"/>
      <c r="MAU171" s="987"/>
      <c r="MAV171" s="988"/>
      <c r="MAW171" s="985"/>
      <c r="MAX171" s="989"/>
      <c r="MAY171" s="978"/>
      <c r="MAZ171" s="980"/>
      <c r="MBA171" s="981"/>
      <c r="MBB171" s="982"/>
      <c r="MBC171" s="983"/>
      <c r="MBD171" s="984"/>
      <c r="MBE171" s="983"/>
      <c r="MBF171" s="984"/>
      <c r="MBG171" s="985"/>
      <c r="MBH171" s="986"/>
      <c r="MBI171" s="983"/>
      <c r="MBJ171" s="981"/>
      <c r="MBK171" s="985"/>
      <c r="MBL171" s="986"/>
      <c r="MBM171" s="987"/>
      <c r="MBN171" s="988"/>
      <c r="MBO171" s="985"/>
      <c r="MBP171" s="989"/>
      <c r="MBQ171" s="978"/>
      <c r="MBR171" s="980"/>
      <c r="MBS171" s="981"/>
      <c r="MBT171" s="982"/>
      <c r="MBU171" s="983"/>
      <c r="MBV171" s="984"/>
      <c r="MBW171" s="983"/>
      <c r="MBX171" s="984"/>
      <c r="MBY171" s="985"/>
      <c r="MBZ171" s="986"/>
      <c r="MCA171" s="983"/>
      <c r="MCB171" s="981"/>
      <c r="MCC171" s="985"/>
      <c r="MCD171" s="986"/>
      <c r="MCE171" s="987"/>
      <c r="MCF171" s="988"/>
      <c r="MCG171" s="985"/>
      <c r="MCH171" s="989"/>
      <c r="MCI171" s="978"/>
      <c r="MCJ171" s="980"/>
      <c r="MCK171" s="981"/>
      <c r="MCL171" s="982"/>
      <c r="MCM171" s="983"/>
      <c r="MCN171" s="984"/>
      <c r="MCO171" s="983"/>
      <c r="MCP171" s="984"/>
      <c r="MCQ171" s="985"/>
      <c r="MCR171" s="986"/>
      <c r="MCS171" s="983"/>
      <c r="MCT171" s="981"/>
      <c r="MCU171" s="985"/>
      <c r="MCV171" s="986"/>
      <c r="MCW171" s="987"/>
      <c r="MCX171" s="988"/>
      <c r="MCY171" s="985"/>
      <c r="MCZ171" s="989"/>
      <c r="MDA171" s="978"/>
      <c r="MDB171" s="980"/>
      <c r="MDC171" s="981"/>
      <c r="MDD171" s="982"/>
      <c r="MDE171" s="983"/>
      <c r="MDF171" s="984"/>
      <c r="MDG171" s="983"/>
      <c r="MDH171" s="984"/>
      <c r="MDI171" s="985"/>
      <c r="MDJ171" s="986"/>
      <c r="MDK171" s="983"/>
      <c r="MDL171" s="981"/>
      <c r="MDM171" s="985"/>
      <c r="MDN171" s="986"/>
      <c r="MDO171" s="987"/>
      <c r="MDP171" s="988"/>
      <c r="MDQ171" s="985"/>
      <c r="MDR171" s="989"/>
      <c r="MDS171" s="978"/>
      <c r="MDT171" s="980"/>
      <c r="MDU171" s="981"/>
      <c r="MDV171" s="982"/>
      <c r="MDW171" s="983"/>
      <c r="MDX171" s="984"/>
      <c r="MDY171" s="983"/>
      <c r="MDZ171" s="984"/>
      <c r="MEA171" s="985"/>
      <c r="MEB171" s="986"/>
      <c r="MEC171" s="983"/>
      <c r="MED171" s="981"/>
      <c r="MEE171" s="985"/>
      <c r="MEF171" s="986"/>
      <c r="MEG171" s="987"/>
      <c r="MEH171" s="988"/>
      <c r="MEI171" s="985"/>
      <c r="MEJ171" s="989"/>
      <c r="MEK171" s="978"/>
      <c r="MEL171" s="980"/>
      <c r="MEM171" s="981"/>
      <c r="MEN171" s="982"/>
      <c r="MEO171" s="983"/>
      <c r="MEP171" s="984"/>
      <c r="MEQ171" s="983"/>
      <c r="MER171" s="984"/>
      <c r="MES171" s="985"/>
      <c r="MET171" s="986"/>
      <c r="MEU171" s="983"/>
      <c r="MEV171" s="981"/>
      <c r="MEW171" s="985"/>
      <c r="MEX171" s="986"/>
      <c r="MEY171" s="987"/>
      <c r="MEZ171" s="988"/>
      <c r="MFA171" s="985"/>
      <c r="MFB171" s="989"/>
      <c r="MFC171" s="978"/>
      <c r="MFD171" s="980"/>
      <c r="MFE171" s="981"/>
      <c r="MFF171" s="982"/>
      <c r="MFG171" s="983"/>
      <c r="MFH171" s="984"/>
      <c r="MFI171" s="983"/>
      <c r="MFJ171" s="984"/>
      <c r="MFK171" s="985"/>
      <c r="MFL171" s="986"/>
      <c r="MFM171" s="983"/>
      <c r="MFN171" s="981"/>
      <c r="MFO171" s="985"/>
      <c r="MFP171" s="986"/>
      <c r="MFQ171" s="987"/>
      <c r="MFR171" s="988"/>
      <c r="MFS171" s="985"/>
      <c r="MFT171" s="989"/>
      <c r="MFU171" s="978"/>
      <c r="MFV171" s="980"/>
      <c r="MFW171" s="981"/>
      <c r="MFX171" s="982"/>
      <c r="MFY171" s="983"/>
      <c r="MFZ171" s="984"/>
      <c r="MGA171" s="983"/>
      <c r="MGB171" s="984"/>
      <c r="MGC171" s="985"/>
      <c r="MGD171" s="986"/>
      <c r="MGE171" s="983"/>
      <c r="MGF171" s="981"/>
      <c r="MGG171" s="985"/>
      <c r="MGH171" s="986"/>
      <c r="MGI171" s="987"/>
      <c r="MGJ171" s="988"/>
      <c r="MGK171" s="985"/>
      <c r="MGL171" s="989"/>
      <c r="MGM171" s="978"/>
      <c r="MGN171" s="980"/>
      <c r="MGO171" s="981"/>
      <c r="MGP171" s="982"/>
      <c r="MGQ171" s="983"/>
      <c r="MGR171" s="984"/>
      <c r="MGS171" s="983"/>
      <c r="MGT171" s="984"/>
      <c r="MGU171" s="985"/>
      <c r="MGV171" s="986"/>
      <c r="MGW171" s="983"/>
      <c r="MGX171" s="981"/>
      <c r="MGY171" s="985"/>
      <c r="MGZ171" s="986"/>
      <c r="MHA171" s="987"/>
      <c r="MHB171" s="988"/>
      <c r="MHC171" s="985"/>
      <c r="MHD171" s="989"/>
      <c r="MHE171" s="978"/>
      <c r="MHF171" s="980"/>
      <c r="MHG171" s="981"/>
      <c r="MHH171" s="982"/>
      <c r="MHI171" s="983"/>
      <c r="MHJ171" s="984"/>
      <c r="MHK171" s="983"/>
      <c r="MHL171" s="984"/>
      <c r="MHM171" s="985"/>
      <c r="MHN171" s="986"/>
      <c r="MHO171" s="983"/>
      <c r="MHP171" s="981"/>
      <c r="MHQ171" s="985"/>
      <c r="MHR171" s="986"/>
      <c r="MHS171" s="987"/>
      <c r="MHT171" s="988"/>
      <c r="MHU171" s="985"/>
      <c r="MHV171" s="989"/>
      <c r="MHW171" s="978"/>
      <c r="MHX171" s="980"/>
      <c r="MHY171" s="981"/>
      <c r="MHZ171" s="982"/>
      <c r="MIA171" s="983"/>
      <c r="MIB171" s="984"/>
      <c r="MIC171" s="983"/>
      <c r="MID171" s="984"/>
      <c r="MIE171" s="985"/>
      <c r="MIF171" s="986"/>
      <c r="MIG171" s="983"/>
      <c r="MIH171" s="981"/>
      <c r="MII171" s="985"/>
      <c r="MIJ171" s="986"/>
      <c r="MIK171" s="987"/>
      <c r="MIL171" s="988"/>
      <c r="MIM171" s="985"/>
      <c r="MIN171" s="989"/>
      <c r="MIO171" s="978"/>
      <c r="MIP171" s="980"/>
      <c r="MIQ171" s="981"/>
      <c r="MIR171" s="982"/>
      <c r="MIS171" s="983"/>
      <c r="MIT171" s="984"/>
      <c r="MIU171" s="983"/>
      <c r="MIV171" s="984"/>
      <c r="MIW171" s="985"/>
      <c r="MIX171" s="986"/>
      <c r="MIY171" s="983"/>
      <c r="MIZ171" s="981"/>
      <c r="MJA171" s="985"/>
      <c r="MJB171" s="986"/>
      <c r="MJC171" s="987"/>
      <c r="MJD171" s="988"/>
      <c r="MJE171" s="985"/>
      <c r="MJF171" s="989"/>
      <c r="MJG171" s="978"/>
      <c r="MJH171" s="980"/>
      <c r="MJI171" s="981"/>
      <c r="MJJ171" s="982"/>
      <c r="MJK171" s="983"/>
      <c r="MJL171" s="984"/>
      <c r="MJM171" s="983"/>
      <c r="MJN171" s="984"/>
      <c r="MJO171" s="985"/>
      <c r="MJP171" s="986"/>
      <c r="MJQ171" s="983"/>
      <c r="MJR171" s="981"/>
      <c r="MJS171" s="985"/>
      <c r="MJT171" s="986"/>
      <c r="MJU171" s="987"/>
      <c r="MJV171" s="988"/>
      <c r="MJW171" s="985"/>
      <c r="MJX171" s="989"/>
      <c r="MJY171" s="978"/>
      <c r="MJZ171" s="980"/>
      <c r="MKA171" s="981"/>
      <c r="MKB171" s="982"/>
      <c r="MKC171" s="983"/>
      <c r="MKD171" s="984"/>
      <c r="MKE171" s="983"/>
      <c r="MKF171" s="984"/>
      <c r="MKG171" s="985"/>
      <c r="MKH171" s="986"/>
      <c r="MKI171" s="983"/>
      <c r="MKJ171" s="981"/>
      <c r="MKK171" s="985"/>
      <c r="MKL171" s="986"/>
      <c r="MKM171" s="987"/>
      <c r="MKN171" s="988"/>
      <c r="MKO171" s="985"/>
      <c r="MKP171" s="989"/>
      <c r="MKQ171" s="978"/>
      <c r="MKR171" s="980"/>
      <c r="MKS171" s="981"/>
      <c r="MKT171" s="982"/>
      <c r="MKU171" s="983"/>
      <c r="MKV171" s="984"/>
      <c r="MKW171" s="983"/>
      <c r="MKX171" s="984"/>
      <c r="MKY171" s="985"/>
      <c r="MKZ171" s="986"/>
      <c r="MLA171" s="983"/>
      <c r="MLB171" s="981"/>
      <c r="MLC171" s="985"/>
      <c r="MLD171" s="986"/>
      <c r="MLE171" s="987"/>
      <c r="MLF171" s="988"/>
      <c r="MLG171" s="985"/>
      <c r="MLH171" s="989"/>
      <c r="MLI171" s="978"/>
      <c r="MLJ171" s="980"/>
      <c r="MLK171" s="981"/>
      <c r="MLL171" s="982"/>
      <c r="MLM171" s="983"/>
      <c r="MLN171" s="984"/>
      <c r="MLO171" s="983"/>
      <c r="MLP171" s="984"/>
      <c r="MLQ171" s="985"/>
      <c r="MLR171" s="986"/>
      <c r="MLS171" s="983"/>
      <c r="MLT171" s="981"/>
      <c r="MLU171" s="985"/>
      <c r="MLV171" s="986"/>
      <c r="MLW171" s="987"/>
      <c r="MLX171" s="988"/>
      <c r="MLY171" s="985"/>
      <c r="MLZ171" s="989"/>
      <c r="MMA171" s="978"/>
      <c r="MMB171" s="980"/>
      <c r="MMC171" s="981"/>
      <c r="MMD171" s="982"/>
      <c r="MME171" s="983"/>
      <c r="MMF171" s="984"/>
      <c r="MMG171" s="983"/>
      <c r="MMH171" s="984"/>
      <c r="MMI171" s="985"/>
      <c r="MMJ171" s="986"/>
      <c r="MMK171" s="983"/>
      <c r="MML171" s="981"/>
      <c r="MMM171" s="985"/>
      <c r="MMN171" s="986"/>
      <c r="MMO171" s="987"/>
      <c r="MMP171" s="988"/>
      <c r="MMQ171" s="985"/>
      <c r="MMR171" s="989"/>
      <c r="MMS171" s="978"/>
      <c r="MMT171" s="980"/>
      <c r="MMU171" s="981"/>
      <c r="MMV171" s="982"/>
      <c r="MMW171" s="983"/>
      <c r="MMX171" s="984"/>
      <c r="MMY171" s="983"/>
      <c r="MMZ171" s="984"/>
      <c r="MNA171" s="985"/>
      <c r="MNB171" s="986"/>
      <c r="MNC171" s="983"/>
      <c r="MND171" s="981"/>
      <c r="MNE171" s="985"/>
      <c r="MNF171" s="986"/>
      <c r="MNG171" s="987"/>
      <c r="MNH171" s="988"/>
      <c r="MNI171" s="985"/>
      <c r="MNJ171" s="989"/>
      <c r="MNK171" s="978"/>
      <c r="MNL171" s="980"/>
      <c r="MNM171" s="981"/>
      <c r="MNN171" s="982"/>
      <c r="MNO171" s="983"/>
      <c r="MNP171" s="984"/>
      <c r="MNQ171" s="983"/>
      <c r="MNR171" s="984"/>
      <c r="MNS171" s="985"/>
      <c r="MNT171" s="986"/>
      <c r="MNU171" s="983"/>
      <c r="MNV171" s="981"/>
      <c r="MNW171" s="985"/>
      <c r="MNX171" s="986"/>
      <c r="MNY171" s="987"/>
      <c r="MNZ171" s="988"/>
      <c r="MOA171" s="985"/>
      <c r="MOB171" s="989"/>
      <c r="MOC171" s="978"/>
      <c r="MOD171" s="980"/>
      <c r="MOE171" s="981"/>
      <c r="MOF171" s="982"/>
      <c r="MOG171" s="983"/>
      <c r="MOH171" s="984"/>
      <c r="MOI171" s="983"/>
      <c r="MOJ171" s="984"/>
      <c r="MOK171" s="985"/>
      <c r="MOL171" s="986"/>
      <c r="MOM171" s="983"/>
      <c r="MON171" s="981"/>
      <c r="MOO171" s="985"/>
      <c r="MOP171" s="986"/>
      <c r="MOQ171" s="987"/>
      <c r="MOR171" s="988"/>
      <c r="MOS171" s="985"/>
      <c r="MOT171" s="989"/>
      <c r="MOU171" s="978"/>
      <c r="MOV171" s="980"/>
      <c r="MOW171" s="981"/>
      <c r="MOX171" s="982"/>
      <c r="MOY171" s="983"/>
      <c r="MOZ171" s="984"/>
      <c r="MPA171" s="983"/>
      <c r="MPB171" s="984"/>
      <c r="MPC171" s="985"/>
      <c r="MPD171" s="986"/>
      <c r="MPE171" s="983"/>
      <c r="MPF171" s="981"/>
      <c r="MPG171" s="985"/>
      <c r="MPH171" s="986"/>
      <c r="MPI171" s="987"/>
      <c r="MPJ171" s="988"/>
      <c r="MPK171" s="985"/>
      <c r="MPL171" s="989"/>
      <c r="MPM171" s="978"/>
      <c r="MPN171" s="980"/>
      <c r="MPO171" s="981"/>
      <c r="MPP171" s="982"/>
      <c r="MPQ171" s="983"/>
      <c r="MPR171" s="984"/>
      <c r="MPS171" s="983"/>
      <c r="MPT171" s="984"/>
      <c r="MPU171" s="985"/>
      <c r="MPV171" s="986"/>
      <c r="MPW171" s="983"/>
      <c r="MPX171" s="981"/>
      <c r="MPY171" s="985"/>
      <c r="MPZ171" s="986"/>
      <c r="MQA171" s="987"/>
      <c r="MQB171" s="988"/>
      <c r="MQC171" s="985"/>
      <c r="MQD171" s="989"/>
      <c r="MQE171" s="978"/>
      <c r="MQF171" s="980"/>
      <c r="MQG171" s="981"/>
      <c r="MQH171" s="982"/>
      <c r="MQI171" s="983"/>
      <c r="MQJ171" s="984"/>
      <c r="MQK171" s="983"/>
      <c r="MQL171" s="984"/>
      <c r="MQM171" s="985"/>
      <c r="MQN171" s="986"/>
      <c r="MQO171" s="983"/>
      <c r="MQP171" s="981"/>
      <c r="MQQ171" s="985"/>
      <c r="MQR171" s="986"/>
      <c r="MQS171" s="987"/>
      <c r="MQT171" s="988"/>
      <c r="MQU171" s="985"/>
      <c r="MQV171" s="989"/>
      <c r="MQW171" s="978"/>
      <c r="MQX171" s="980"/>
      <c r="MQY171" s="981"/>
      <c r="MQZ171" s="982"/>
      <c r="MRA171" s="983"/>
      <c r="MRB171" s="984"/>
      <c r="MRC171" s="983"/>
      <c r="MRD171" s="984"/>
      <c r="MRE171" s="985"/>
      <c r="MRF171" s="986"/>
      <c r="MRG171" s="983"/>
      <c r="MRH171" s="981"/>
      <c r="MRI171" s="985"/>
      <c r="MRJ171" s="986"/>
      <c r="MRK171" s="987"/>
      <c r="MRL171" s="988"/>
      <c r="MRM171" s="985"/>
      <c r="MRN171" s="989"/>
      <c r="MRO171" s="978"/>
      <c r="MRP171" s="980"/>
      <c r="MRQ171" s="981"/>
      <c r="MRR171" s="982"/>
      <c r="MRS171" s="983"/>
      <c r="MRT171" s="984"/>
      <c r="MRU171" s="983"/>
      <c r="MRV171" s="984"/>
      <c r="MRW171" s="985"/>
      <c r="MRX171" s="986"/>
      <c r="MRY171" s="983"/>
      <c r="MRZ171" s="981"/>
      <c r="MSA171" s="985"/>
      <c r="MSB171" s="986"/>
      <c r="MSC171" s="987"/>
      <c r="MSD171" s="988"/>
      <c r="MSE171" s="985"/>
      <c r="MSF171" s="989"/>
      <c r="MSG171" s="978"/>
      <c r="MSH171" s="980"/>
      <c r="MSI171" s="981"/>
      <c r="MSJ171" s="982"/>
      <c r="MSK171" s="983"/>
      <c r="MSL171" s="984"/>
      <c r="MSM171" s="983"/>
      <c r="MSN171" s="984"/>
      <c r="MSO171" s="985"/>
      <c r="MSP171" s="986"/>
      <c r="MSQ171" s="983"/>
      <c r="MSR171" s="981"/>
      <c r="MSS171" s="985"/>
      <c r="MST171" s="986"/>
      <c r="MSU171" s="987"/>
      <c r="MSV171" s="988"/>
      <c r="MSW171" s="985"/>
      <c r="MSX171" s="989"/>
      <c r="MSY171" s="978"/>
      <c r="MSZ171" s="980"/>
      <c r="MTA171" s="981"/>
      <c r="MTB171" s="982"/>
      <c r="MTC171" s="983"/>
      <c r="MTD171" s="984"/>
      <c r="MTE171" s="983"/>
      <c r="MTF171" s="984"/>
      <c r="MTG171" s="985"/>
      <c r="MTH171" s="986"/>
      <c r="MTI171" s="983"/>
      <c r="MTJ171" s="981"/>
      <c r="MTK171" s="985"/>
      <c r="MTL171" s="986"/>
      <c r="MTM171" s="987"/>
      <c r="MTN171" s="988"/>
      <c r="MTO171" s="985"/>
      <c r="MTP171" s="989"/>
      <c r="MTQ171" s="978"/>
      <c r="MTR171" s="980"/>
      <c r="MTS171" s="981"/>
      <c r="MTT171" s="982"/>
      <c r="MTU171" s="983"/>
      <c r="MTV171" s="984"/>
      <c r="MTW171" s="983"/>
      <c r="MTX171" s="984"/>
      <c r="MTY171" s="985"/>
      <c r="MTZ171" s="986"/>
      <c r="MUA171" s="983"/>
      <c r="MUB171" s="981"/>
      <c r="MUC171" s="985"/>
      <c r="MUD171" s="986"/>
      <c r="MUE171" s="987"/>
      <c r="MUF171" s="988"/>
      <c r="MUG171" s="985"/>
      <c r="MUH171" s="989"/>
      <c r="MUI171" s="978"/>
      <c r="MUJ171" s="980"/>
      <c r="MUK171" s="981"/>
      <c r="MUL171" s="982"/>
      <c r="MUM171" s="983"/>
      <c r="MUN171" s="984"/>
      <c r="MUO171" s="983"/>
      <c r="MUP171" s="984"/>
      <c r="MUQ171" s="985"/>
      <c r="MUR171" s="986"/>
      <c r="MUS171" s="983"/>
      <c r="MUT171" s="981"/>
      <c r="MUU171" s="985"/>
      <c r="MUV171" s="986"/>
      <c r="MUW171" s="987"/>
      <c r="MUX171" s="988"/>
      <c r="MUY171" s="985"/>
      <c r="MUZ171" s="989"/>
      <c r="MVA171" s="978"/>
      <c r="MVB171" s="980"/>
      <c r="MVC171" s="981"/>
      <c r="MVD171" s="982"/>
      <c r="MVE171" s="983"/>
      <c r="MVF171" s="984"/>
      <c r="MVG171" s="983"/>
      <c r="MVH171" s="984"/>
      <c r="MVI171" s="985"/>
      <c r="MVJ171" s="986"/>
      <c r="MVK171" s="983"/>
      <c r="MVL171" s="981"/>
      <c r="MVM171" s="985"/>
      <c r="MVN171" s="986"/>
      <c r="MVO171" s="987"/>
      <c r="MVP171" s="988"/>
      <c r="MVQ171" s="985"/>
      <c r="MVR171" s="989"/>
      <c r="MVS171" s="978"/>
      <c r="MVT171" s="980"/>
      <c r="MVU171" s="981"/>
      <c r="MVV171" s="982"/>
      <c r="MVW171" s="983"/>
      <c r="MVX171" s="984"/>
      <c r="MVY171" s="983"/>
      <c r="MVZ171" s="984"/>
      <c r="MWA171" s="985"/>
      <c r="MWB171" s="986"/>
      <c r="MWC171" s="983"/>
      <c r="MWD171" s="981"/>
      <c r="MWE171" s="985"/>
      <c r="MWF171" s="986"/>
      <c r="MWG171" s="987"/>
      <c r="MWH171" s="988"/>
      <c r="MWI171" s="985"/>
      <c r="MWJ171" s="989"/>
      <c r="MWK171" s="978"/>
      <c r="MWL171" s="980"/>
      <c r="MWM171" s="981"/>
      <c r="MWN171" s="982"/>
      <c r="MWO171" s="983"/>
      <c r="MWP171" s="984"/>
      <c r="MWQ171" s="983"/>
      <c r="MWR171" s="984"/>
      <c r="MWS171" s="985"/>
      <c r="MWT171" s="986"/>
      <c r="MWU171" s="983"/>
      <c r="MWV171" s="981"/>
      <c r="MWW171" s="985"/>
      <c r="MWX171" s="986"/>
      <c r="MWY171" s="987"/>
      <c r="MWZ171" s="988"/>
      <c r="MXA171" s="985"/>
      <c r="MXB171" s="989"/>
      <c r="MXC171" s="978"/>
      <c r="MXD171" s="980"/>
      <c r="MXE171" s="981"/>
      <c r="MXF171" s="982"/>
      <c r="MXG171" s="983"/>
      <c r="MXH171" s="984"/>
      <c r="MXI171" s="983"/>
      <c r="MXJ171" s="984"/>
      <c r="MXK171" s="985"/>
      <c r="MXL171" s="986"/>
      <c r="MXM171" s="983"/>
      <c r="MXN171" s="981"/>
      <c r="MXO171" s="985"/>
      <c r="MXP171" s="986"/>
      <c r="MXQ171" s="987"/>
      <c r="MXR171" s="988"/>
      <c r="MXS171" s="985"/>
      <c r="MXT171" s="989"/>
      <c r="MXU171" s="978"/>
      <c r="MXV171" s="980"/>
      <c r="MXW171" s="981"/>
      <c r="MXX171" s="982"/>
      <c r="MXY171" s="983"/>
      <c r="MXZ171" s="984"/>
      <c r="MYA171" s="983"/>
      <c r="MYB171" s="984"/>
      <c r="MYC171" s="985"/>
      <c r="MYD171" s="986"/>
      <c r="MYE171" s="983"/>
      <c r="MYF171" s="981"/>
      <c r="MYG171" s="985"/>
      <c r="MYH171" s="986"/>
      <c r="MYI171" s="987"/>
      <c r="MYJ171" s="988"/>
      <c r="MYK171" s="985"/>
      <c r="MYL171" s="989"/>
      <c r="MYM171" s="978"/>
      <c r="MYN171" s="980"/>
      <c r="MYO171" s="981"/>
      <c r="MYP171" s="982"/>
      <c r="MYQ171" s="983"/>
      <c r="MYR171" s="984"/>
      <c r="MYS171" s="983"/>
      <c r="MYT171" s="984"/>
      <c r="MYU171" s="985"/>
      <c r="MYV171" s="986"/>
      <c r="MYW171" s="983"/>
      <c r="MYX171" s="981"/>
      <c r="MYY171" s="985"/>
      <c r="MYZ171" s="986"/>
      <c r="MZA171" s="987"/>
      <c r="MZB171" s="988"/>
      <c r="MZC171" s="985"/>
      <c r="MZD171" s="989"/>
      <c r="MZE171" s="978"/>
      <c r="MZF171" s="980"/>
      <c r="MZG171" s="981"/>
      <c r="MZH171" s="982"/>
      <c r="MZI171" s="983"/>
      <c r="MZJ171" s="984"/>
      <c r="MZK171" s="983"/>
      <c r="MZL171" s="984"/>
      <c r="MZM171" s="985"/>
      <c r="MZN171" s="986"/>
      <c r="MZO171" s="983"/>
      <c r="MZP171" s="981"/>
      <c r="MZQ171" s="985"/>
      <c r="MZR171" s="986"/>
      <c r="MZS171" s="987"/>
      <c r="MZT171" s="988"/>
      <c r="MZU171" s="985"/>
      <c r="MZV171" s="989"/>
      <c r="MZW171" s="978"/>
      <c r="MZX171" s="980"/>
      <c r="MZY171" s="981"/>
      <c r="MZZ171" s="982"/>
      <c r="NAA171" s="983"/>
      <c r="NAB171" s="984"/>
      <c r="NAC171" s="983"/>
      <c r="NAD171" s="984"/>
      <c r="NAE171" s="985"/>
      <c r="NAF171" s="986"/>
      <c r="NAG171" s="983"/>
      <c r="NAH171" s="981"/>
      <c r="NAI171" s="985"/>
      <c r="NAJ171" s="986"/>
      <c r="NAK171" s="987"/>
      <c r="NAL171" s="988"/>
      <c r="NAM171" s="985"/>
      <c r="NAN171" s="989"/>
      <c r="NAO171" s="978"/>
      <c r="NAP171" s="980"/>
      <c r="NAQ171" s="981"/>
      <c r="NAR171" s="982"/>
      <c r="NAS171" s="983"/>
      <c r="NAT171" s="984"/>
      <c r="NAU171" s="983"/>
      <c r="NAV171" s="984"/>
      <c r="NAW171" s="985"/>
      <c r="NAX171" s="986"/>
      <c r="NAY171" s="983"/>
      <c r="NAZ171" s="981"/>
      <c r="NBA171" s="985"/>
      <c r="NBB171" s="986"/>
      <c r="NBC171" s="987"/>
      <c r="NBD171" s="988"/>
      <c r="NBE171" s="985"/>
      <c r="NBF171" s="989"/>
      <c r="NBG171" s="978"/>
      <c r="NBH171" s="980"/>
      <c r="NBI171" s="981"/>
      <c r="NBJ171" s="982"/>
      <c r="NBK171" s="983"/>
      <c r="NBL171" s="984"/>
      <c r="NBM171" s="983"/>
      <c r="NBN171" s="984"/>
      <c r="NBO171" s="985"/>
      <c r="NBP171" s="986"/>
      <c r="NBQ171" s="983"/>
      <c r="NBR171" s="981"/>
      <c r="NBS171" s="985"/>
      <c r="NBT171" s="986"/>
      <c r="NBU171" s="987"/>
      <c r="NBV171" s="988"/>
      <c r="NBW171" s="985"/>
      <c r="NBX171" s="989"/>
      <c r="NBY171" s="978"/>
      <c r="NBZ171" s="980"/>
      <c r="NCA171" s="981"/>
      <c r="NCB171" s="982"/>
      <c r="NCC171" s="983"/>
      <c r="NCD171" s="984"/>
      <c r="NCE171" s="983"/>
      <c r="NCF171" s="984"/>
      <c r="NCG171" s="985"/>
      <c r="NCH171" s="986"/>
      <c r="NCI171" s="983"/>
      <c r="NCJ171" s="981"/>
      <c r="NCK171" s="985"/>
      <c r="NCL171" s="986"/>
      <c r="NCM171" s="987"/>
      <c r="NCN171" s="988"/>
      <c r="NCO171" s="985"/>
      <c r="NCP171" s="989"/>
      <c r="NCQ171" s="978"/>
      <c r="NCR171" s="980"/>
      <c r="NCS171" s="981"/>
      <c r="NCT171" s="982"/>
      <c r="NCU171" s="983"/>
      <c r="NCV171" s="984"/>
      <c r="NCW171" s="983"/>
      <c r="NCX171" s="984"/>
      <c r="NCY171" s="985"/>
      <c r="NCZ171" s="986"/>
      <c r="NDA171" s="983"/>
      <c r="NDB171" s="981"/>
      <c r="NDC171" s="985"/>
      <c r="NDD171" s="986"/>
      <c r="NDE171" s="987"/>
      <c r="NDF171" s="988"/>
      <c r="NDG171" s="985"/>
      <c r="NDH171" s="989"/>
      <c r="NDI171" s="978"/>
      <c r="NDJ171" s="980"/>
      <c r="NDK171" s="981"/>
      <c r="NDL171" s="982"/>
      <c r="NDM171" s="983"/>
      <c r="NDN171" s="984"/>
      <c r="NDO171" s="983"/>
      <c r="NDP171" s="984"/>
      <c r="NDQ171" s="985"/>
      <c r="NDR171" s="986"/>
      <c r="NDS171" s="983"/>
      <c r="NDT171" s="981"/>
      <c r="NDU171" s="985"/>
      <c r="NDV171" s="986"/>
      <c r="NDW171" s="987"/>
      <c r="NDX171" s="988"/>
      <c r="NDY171" s="985"/>
      <c r="NDZ171" s="989"/>
      <c r="NEA171" s="978"/>
      <c r="NEB171" s="980"/>
      <c r="NEC171" s="981"/>
      <c r="NED171" s="982"/>
      <c r="NEE171" s="983"/>
      <c r="NEF171" s="984"/>
      <c r="NEG171" s="983"/>
      <c r="NEH171" s="984"/>
      <c r="NEI171" s="985"/>
      <c r="NEJ171" s="986"/>
      <c r="NEK171" s="983"/>
      <c r="NEL171" s="981"/>
      <c r="NEM171" s="985"/>
      <c r="NEN171" s="986"/>
      <c r="NEO171" s="987"/>
      <c r="NEP171" s="988"/>
      <c r="NEQ171" s="985"/>
      <c r="NER171" s="989"/>
      <c r="NES171" s="978"/>
      <c r="NET171" s="980"/>
      <c r="NEU171" s="981"/>
      <c r="NEV171" s="982"/>
      <c r="NEW171" s="983"/>
      <c r="NEX171" s="984"/>
      <c r="NEY171" s="983"/>
      <c r="NEZ171" s="984"/>
      <c r="NFA171" s="985"/>
      <c r="NFB171" s="986"/>
      <c r="NFC171" s="983"/>
      <c r="NFD171" s="981"/>
      <c r="NFE171" s="985"/>
      <c r="NFF171" s="986"/>
      <c r="NFG171" s="987"/>
      <c r="NFH171" s="988"/>
      <c r="NFI171" s="985"/>
      <c r="NFJ171" s="989"/>
      <c r="NFK171" s="978"/>
      <c r="NFL171" s="980"/>
      <c r="NFM171" s="981"/>
      <c r="NFN171" s="982"/>
      <c r="NFO171" s="983"/>
      <c r="NFP171" s="984"/>
      <c r="NFQ171" s="983"/>
      <c r="NFR171" s="984"/>
      <c r="NFS171" s="985"/>
      <c r="NFT171" s="986"/>
      <c r="NFU171" s="983"/>
      <c r="NFV171" s="981"/>
      <c r="NFW171" s="985"/>
      <c r="NFX171" s="986"/>
      <c r="NFY171" s="987"/>
      <c r="NFZ171" s="988"/>
      <c r="NGA171" s="985"/>
      <c r="NGB171" s="989"/>
      <c r="NGC171" s="978"/>
      <c r="NGD171" s="980"/>
      <c r="NGE171" s="981"/>
      <c r="NGF171" s="982"/>
      <c r="NGG171" s="983"/>
      <c r="NGH171" s="984"/>
      <c r="NGI171" s="983"/>
      <c r="NGJ171" s="984"/>
      <c r="NGK171" s="985"/>
      <c r="NGL171" s="986"/>
      <c r="NGM171" s="983"/>
      <c r="NGN171" s="981"/>
      <c r="NGO171" s="985"/>
      <c r="NGP171" s="986"/>
      <c r="NGQ171" s="987"/>
      <c r="NGR171" s="988"/>
      <c r="NGS171" s="985"/>
      <c r="NGT171" s="989"/>
      <c r="NGU171" s="978"/>
      <c r="NGV171" s="980"/>
      <c r="NGW171" s="981"/>
      <c r="NGX171" s="982"/>
      <c r="NGY171" s="983"/>
      <c r="NGZ171" s="984"/>
      <c r="NHA171" s="983"/>
      <c r="NHB171" s="984"/>
      <c r="NHC171" s="985"/>
      <c r="NHD171" s="986"/>
      <c r="NHE171" s="983"/>
      <c r="NHF171" s="981"/>
      <c r="NHG171" s="985"/>
      <c r="NHH171" s="986"/>
      <c r="NHI171" s="987"/>
      <c r="NHJ171" s="988"/>
      <c r="NHK171" s="985"/>
      <c r="NHL171" s="989"/>
      <c r="NHM171" s="978"/>
      <c r="NHN171" s="980"/>
      <c r="NHO171" s="981"/>
      <c r="NHP171" s="982"/>
      <c r="NHQ171" s="983"/>
      <c r="NHR171" s="984"/>
      <c r="NHS171" s="983"/>
      <c r="NHT171" s="984"/>
      <c r="NHU171" s="985"/>
      <c r="NHV171" s="986"/>
      <c r="NHW171" s="983"/>
      <c r="NHX171" s="981"/>
      <c r="NHY171" s="985"/>
      <c r="NHZ171" s="986"/>
      <c r="NIA171" s="987"/>
      <c r="NIB171" s="988"/>
      <c r="NIC171" s="985"/>
      <c r="NID171" s="989"/>
      <c r="NIE171" s="978"/>
      <c r="NIF171" s="980"/>
      <c r="NIG171" s="981"/>
      <c r="NIH171" s="982"/>
      <c r="NII171" s="983"/>
      <c r="NIJ171" s="984"/>
      <c r="NIK171" s="983"/>
      <c r="NIL171" s="984"/>
      <c r="NIM171" s="985"/>
      <c r="NIN171" s="986"/>
      <c r="NIO171" s="983"/>
      <c r="NIP171" s="981"/>
      <c r="NIQ171" s="985"/>
      <c r="NIR171" s="986"/>
      <c r="NIS171" s="987"/>
      <c r="NIT171" s="988"/>
      <c r="NIU171" s="985"/>
      <c r="NIV171" s="989"/>
      <c r="NIW171" s="978"/>
      <c r="NIX171" s="980"/>
      <c r="NIY171" s="981"/>
      <c r="NIZ171" s="982"/>
      <c r="NJA171" s="983"/>
      <c r="NJB171" s="984"/>
      <c r="NJC171" s="983"/>
      <c r="NJD171" s="984"/>
      <c r="NJE171" s="985"/>
      <c r="NJF171" s="986"/>
      <c r="NJG171" s="983"/>
      <c r="NJH171" s="981"/>
      <c r="NJI171" s="985"/>
      <c r="NJJ171" s="986"/>
      <c r="NJK171" s="987"/>
      <c r="NJL171" s="988"/>
      <c r="NJM171" s="985"/>
      <c r="NJN171" s="989"/>
      <c r="NJO171" s="978"/>
      <c r="NJP171" s="980"/>
      <c r="NJQ171" s="981"/>
      <c r="NJR171" s="982"/>
      <c r="NJS171" s="983"/>
      <c r="NJT171" s="984"/>
      <c r="NJU171" s="983"/>
      <c r="NJV171" s="984"/>
      <c r="NJW171" s="985"/>
      <c r="NJX171" s="986"/>
      <c r="NJY171" s="983"/>
      <c r="NJZ171" s="981"/>
      <c r="NKA171" s="985"/>
      <c r="NKB171" s="986"/>
      <c r="NKC171" s="987"/>
      <c r="NKD171" s="988"/>
      <c r="NKE171" s="985"/>
      <c r="NKF171" s="989"/>
      <c r="NKG171" s="978"/>
      <c r="NKH171" s="980"/>
      <c r="NKI171" s="981"/>
      <c r="NKJ171" s="982"/>
      <c r="NKK171" s="983"/>
      <c r="NKL171" s="984"/>
      <c r="NKM171" s="983"/>
      <c r="NKN171" s="984"/>
      <c r="NKO171" s="985"/>
      <c r="NKP171" s="986"/>
      <c r="NKQ171" s="983"/>
      <c r="NKR171" s="981"/>
      <c r="NKS171" s="985"/>
      <c r="NKT171" s="986"/>
      <c r="NKU171" s="987"/>
      <c r="NKV171" s="988"/>
      <c r="NKW171" s="985"/>
      <c r="NKX171" s="989"/>
      <c r="NKY171" s="978"/>
      <c r="NKZ171" s="980"/>
      <c r="NLA171" s="981"/>
      <c r="NLB171" s="982"/>
      <c r="NLC171" s="983"/>
      <c r="NLD171" s="984"/>
      <c r="NLE171" s="983"/>
      <c r="NLF171" s="984"/>
      <c r="NLG171" s="985"/>
      <c r="NLH171" s="986"/>
      <c r="NLI171" s="983"/>
      <c r="NLJ171" s="981"/>
      <c r="NLK171" s="985"/>
      <c r="NLL171" s="986"/>
      <c r="NLM171" s="987"/>
      <c r="NLN171" s="988"/>
      <c r="NLO171" s="985"/>
      <c r="NLP171" s="989"/>
      <c r="NLQ171" s="978"/>
      <c r="NLR171" s="980"/>
      <c r="NLS171" s="981"/>
      <c r="NLT171" s="982"/>
      <c r="NLU171" s="983"/>
      <c r="NLV171" s="984"/>
      <c r="NLW171" s="983"/>
      <c r="NLX171" s="984"/>
      <c r="NLY171" s="985"/>
      <c r="NLZ171" s="986"/>
      <c r="NMA171" s="983"/>
      <c r="NMB171" s="981"/>
      <c r="NMC171" s="985"/>
      <c r="NMD171" s="986"/>
      <c r="NME171" s="987"/>
      <c r="NMF171" s="988"/>
      <c r="NMG171" s="985"/>
      <c r="NMH171" s="989"/>
      <c r="NMI171" s="978"/>
      <c r="NMJ171" s="980"/>
      <c r="NMK171" s="981"/>
      <c r="NML171" s="982"/>
      <c r="NMM171" s="983"/>
      <c r="NMN171" s="984"/>
      <c r="NMO171" s="983"/>
      <c r="NMP171" s="984"/>
      <c r="NMQ171" s="985"/>
      <c r="NMR171" s="986"/>
      <c r="NMS171" s="983"/>
      <c r="NMT171" s="981"/>
      <c r="NMU171" s="985"/>
      <c r="NMV171" s="986"/>
      <c r="NMW171" s="987"/>
      <c r="NMX171" s="988"/>
      <c r="NMY171" s="985"/>
      <c r="NMZ171" s="989"/>
      <c r="NNA171" s="978"/>
      <c r="NNB171" s="980"/>
      <c r="NNC171" s="981"/>
      <c r="NND171" s="982"/>
      <c r="NNE171" s="983"/>
      <c r="NNF171" s="984"/>
      <c r="NNG171" s="983"/>
      <c r="NNH171" s="984"/>
      <c r="NNI171" s="985"/>
      <c r="NNJ171" s="986"/>
      <c r="NNK171" s="983"/>
      <c r="NNL171" s="981"/>
      <c r="NNM171" s="985"/>
      <c r="NNN171" s="986"/>
      <c r="NNO171" s="987"/>
      <c r="NNP171" s="988"/>
      <c r="NNQ171" s="985"/>
      <c r="NNR171" s="989"/>
      <c r="NNS171" s="978"/>
      <c r="NNT171" s="980"/>
      <c r="NNU171" s="981"/>
      <c r="NNV171" s="982"/>
      <c r="NNW171" s="983"/>
      <c r="NNX171" s="984"/>
      <c r="NNY171" s="983"/>
      <c r="NNZ171" s="984"/>
      <c r="NOA171" s="985"/>
      <c r="NOB171" s="986"/>
      <c r="NOC171" s="983"/>
      <c r="NOD171" s="981"/>
      <c r="NOE171" s="985"/>
      <c r="NOF171" s="986"/>
      <c r="NOG171" s="987"/>
      <c r="NOH171" s="988"/>
      <c r="NOI171" s="985"/>
      <c r="NOJ171" s="989"/>
      <c r="NOK171" s="978"/>
      <c r="NOL171" s="980"/>
      <c r="NOM171" s="981"/>
      <c r="NON171" s="982"/>
      <c r="NOO171" s="983"/>
      <c r="NOP171" s="984"/>
      <c r="NOQ171" s="983"/>
      <c r="NOR171" s="984"/>
      <c r="NOS171" s="985"/>
      <c r="NOT171" s="986"/>
      <c r="NOU171" s="983"/>
      <c r="NOV171" s="981"/>
      <c r="NOW171" s="985"/>
      <c r="NOX171" s="986"/>
      <c r="NOY171" s="987"/>
      <c r="NOZ171" s="988"/>
      <c r="NPA171" s="985"/>
      <c r="NPB171" s="989"/>
      <c r="NPC171" s="978"/>
      <c r="NPD171" s="980"/>
      <c r="NPE171" s="981"/>
      <c r="NPF171" s="982"/>
      <c r="NPG171" s="983"/>
      <c r="NPH171" s="984"/>
      <c r="NPI171" s="983"/>
      <c r="NPJ171" s="984"/>
      <c r="NPK171" s="985"/>
      <c r="NPL171" s="986"/>
      <c r="NPM171" s="983"/>
      <c r="NPN171" s="981"/>
      <c r="NPO171" s="985"/>
      <c r="NPP171" s="986"/>
      <c r="NPQ171" s="987"/>
      <c r="NPR171" s="988"/>
      <c r="NPS171" s="985"/>
      <c r="NPT171" s="989"/>
      <c r="NPU171" s="978"/>
      <c r="NPV171" s="980"/>
      <c r="NPW171" s="981"/>
      <c r="NPX171" s="982"/>
      <c r="NPY171" s="983"/>
      <c r="NPZ171" s="984"/>
      <c r="NQA171" s="983"/>
      <c r="NQB171" s="984"/>
      <c r="NQC171" s="985"/>
      <c r="NQD171" s="986"/>
      <c r="NQE171" s="983"/>
      <c r="NQF171" s="981"/>
      <c r="NQG171" s="985"/>
      <c r="NQH171" s="986"/>
      <c r="NQI171" s="987"/>
      <c r="NQJ171" s="988"/>
      <c r="NQK171" s="985"/>
      <c r="NQL171" s="989"/>
      <c r="NQM171" s="978"/>
      <c r="NQN171" s="980"/>
      <c r="NQO171" s="981"/>
      <c r="NQP171" s="982"/>
      <c r="NQQ171" s="983"/>
      <c r="NQR171" s="984"/>
      <c r="NQS171" s="983"/>
      <c r="NQT171" s="984"/>
      <c r="NQU171" s="985"/>
      <c r="NQV171" s="986"/>
      <c r="NQW171" s="983"/>
      <c r="NQX171" s="981"/>
      <c r="NQY171" s="985"/>
      <c r="NQZ171" s="986"/>
      <c r="NRA171" s="987"/>
      <c r="NRB171" s="988"/>
      <c r="NRC171" s="985"/>
      <c r="NRD171" s="989"/>
      <c r="NRE171" s="978"/>
      <c r="NRF171" s="980"/>
      <c r="NRG171" s="981"/>
      <c r="NRH171" s="982"/>
      <c r="NRI171" s="983"/>
      <c r="NRJ171" s="984"/>
      <c r="NRK171" s="983"/>
      <c r="NRL171" s="984"/>
      <c r="NRM171" s="985"/>
      <c r="NRN171" s="986"/>
      <c r="NRO171" s="983"/>
      <c r="NRP171" s="981"/>
      <c r="NRQ171" s="985"/>
      <c r="NRR171" s="986"/>
      <c r="NRS171" s="987"/>
      <c r="NRT171" s="988"/>
      <c r="NRU171" s="985"/>
      <c r="NRV171" s="989"/>
      <c r="NRW171" s="978"/>
      <c r="NRX171" s="980"/>
      <c r="NRY171" s="981"/>
      <c r="NRZ171" s="982"/>
      <c r="NSA171" s="983"/>
      <c r="NSB171" s="984"/>
      <c r="NSC171" s="983"/>
      <c r="NSD171" s="984"/>
      <c r="NSE171" s="985"/>
      <c r="NSF171" s="986"/>
      <c r="NSG171" s="983"/>
      <c r="NSH171" s="981"/>
      <c r="NSI171" s="985"/>
      <c r="NSJ171" s="986"/>
      <c r="NSK171" s="987"/>
      <c r="NSL171" s="988"/>
      <c r="NSM171" s="985"/>
      <c r="NSN171" s="989"/>
      <c r="NSO171" s="978"/>
      <c r="NSP171" s="980"/>
      <c r="NSQ171" s="981"/>
      <c r="NSR171" s="982"/>
      <c r="NSS171" s="983"/>
      <c r="NST171" s="984"/>
      <c r="NSU171" s="983"/>
      <c r="NSV171" s="984"/>
      <c r="NSW171" s="985"/>
      <c r="NSX171" s="986"/>
      <c r="NSY171" s="983"/>
      <c r="NSZ171" s="981"/>
      <c r="NTA171" s="985"/>
      <c r="NTB171" s="986"/>
      <c r="NTC171" s="987"/>
      <c r="NTD171" s="988"/>
      <c r="NTE171" s="985"/>
      <c r="NTF171" s="989"/>
      <c r="NTG171" s="978"/>
      <c r="NTH171" s="980"/>
      <c r="NTI171" s="981"/>
      <c r="NTJ171" s="982"/>
      <c r="NTK171" s="983"/>
      <c r="NTL171" s="984"/>
      <c r="NTM171" s="983"/>
      <c r="NTN171" s="984"/>
      <c r="NTO171" s="985"/>
      <c r="NTP171" s="986"/>
      <c r="NTQ171" s="983"/>
      <c r="NTR171" s="981"/>
      <c r="NTS171" s="985"/>
      <c r="NTT171" s="986"/>
      <c r="NTU171" s="987"/>
      <c r="NTV171" s="988"/>
      <c r="NTW171" s="985"/>
      <c r="NTX171" s="989"/>
      <c r="NTY171" s="978"/>
      <c r="NTZ171" s="980"/>
      <c r="NUA171" s="981"/>
      <c r="NUB171" s="982"/>
      <c r="NUC171" s="983"/>
      <c r="NUD171" s="984"/>
      <c r="NUE171" s="983"/>
      <c r="NUF171" s="984"/>
      <c r="NUG171" s="985"/>
      <c r="NUH171" s="986"/>
      <c r="NUI171" s="983"/>
      <c r="NUJ171" s="981"/>
      <c r="NUK171" s="985"/>
      <c r="NUL171" s="986"/>
      <c r="NUM171" s="987"/>
      <c r="NUN171" s="988"/>
      <c r="NUO171" s="985"/>
      <c r="NUP171" s="989"/>
      <c r="NUQ171" s="978"/>
      <c r="NUR171" s="980"/>
      <c r="NUS171" s="981"/>
      <c r="NUT171" s="982"/>
      <c r="NUU171" s="983"/>
      <c r="NUV171" s="984"/>
      <c r="NUW171" s="983"/>
      <c r="NUX171" s="984"/>
      <c r="NUY171" s="985"/>
      <c r="NUZ171" s="986"/>
      <c r="NVA171" s="983"/>
      <c r="NVB171" s="981"/>
      <c r="NVC171" s="985"/>
      <c r="NVD171" s="986"/>
      <c r="NVE171" s="987"/>
      <c r="NVF171" s="988"/>
      <c r="NVG171" s="985"/>
      <c r="NVH171" s="989"/>
      <c r="NVI171" s="978"/>
      <c r="NVJ171" s="980"/>
      <c r="NVK171" s="981"/>
      <c r="NVL171" s="982"/>
      <c r="NVM171" s="983"/>
      <c r="NVN171" s="984"/>
      <c r="NVO171" s="983"/>
      <c r="NVP171" s="984"/>
      <c r="NVQ171" s="985"/>
      <c r="NVR171" s="986"/>
      <c r="NVS171" s="983"/>
      <c r="NVT171" s="981"/>
      <c r="NVU171" s="985"/>
      <c r="NVV171" s="986"/>
      <c r="NVW171" s="987"/>
      <c r="NVX171" s="988"/>
      <c r="NVY171" s="985"/>
      <c r="NVZ171" s="989"/>
      <c r="NWA171" s="978"/>
      <c r="NWB171" s="980"/>
      <c r="NWC171" s="981"/>
      <c r="NWD171" s="982"/>
      <c r="NWE171" s="983"/>
      <c r="NWF171" s="984"/>
      <c r="NWG171" s="983"/>
      <c r="NWH171" s="984"/>
      <c r="NWI171" s="985"/>
      <c r="NWJ171" s="986"/>
      <c r="NWK171" s="983"/>
      <c r="NWL171" s="981"/>
      <c r="NWM171" s="985"/>
      <c r="NWN171" s="986"/>
      <c r="NWO171" s="987"/>
      <c r="NWP171" s="988"/>
      <c r="NWQ171" s="985"/>
      <c r="NWR171" s="989"/>
      <c r="NWS171" s="978"/>
      <c r="NWT171" s="980"/>
      <c r="NWU171" s="981"/>
      <c r="NWV171" s="982"/>
      <c r="NWW171" s="983"/>
      <c r="NWX171" s="984"/>
      <c r="NWY171" s="983"/>
      <c r="NWZ171" s="984"/>
      <c r="NXA171" s="985"/>
      <c r="NXB171" s="986"/>
      <c r="NXC171" s="983"/>
      <c r="NXD171" s="981"/>
      <c r="NXE171" s="985"/>
      <c r="NXF171" s="986"/>
      <c r="NXG171" s="987"/>
      <c r="NXH171" s="988"/>
      <c r="NXI171" s="985"/>
      <c r="NXJ171" s="989"/>
      <c r="NXK171" s="978"/>
      <c r="NXL171" s="980"/>
      <c r="NXM171" s="981"/>
      <c r="NXN171" s="982"/>
      <c r="NXO171" s="983"/>
      <c r="NXP171" s="984"/>
      <c r="NXQ171" s="983"/>
      <c r="NXR171" s="984"/>
      <c r="NXS171" s="985"/>
      <c r="NXT171" s="986"/>
      <c r="NXU171" s="983"/>
      <c r="NXV171" s="981"/>
      <c r="NXW171" s="985"/>
      <c r="NXX171" s="986"/>
      <c r="NXY171" s="987"/>
      <c r="NXZ171" s="988"/>
      <c r="NYA171" s="985"/>
      <c r="NYB171" s="989"/>
      <c r="NYC171" s="978"/>
      <c r="NYD171" s="980"/>
      <c r="NYE171" s="981"/>
      <c r="NYF171" s="982"/>
      <c r="NYG171" s="983"/>
      <c r="NYH171" s="984"/>
      <c r="NYI171" s="983"/>
      <c r="NYJ171" s="984"/>
      <c r="NYK171" s="985"/>
      <c r="NYL171" s="986"/>
      <c r="NYM171" s="983"/>
      <c r="NYN171" s="981"/>
      <c r="NYO171" s="985"/>
      <c r="NYP171" s="986"/>
      <c r="NYQ171" s="987"/>
      <c r="NYR171" s="988"/>
      <c r="NYS171" s="985"/>
      <c r="NYT171" s="989"/>
      <c r="NYU171" s="978"/>
      <c r="NYV171" s="980"/>
      <c r="NYW171" s="981"/>
      <c r="NYX171" s="982"/>
      <c r="NYY171" s="983"/>
      <c r="NYZ171" s="984"/>
      <c r="NZA171" s="983"/>
      <c r="NZB171" s="984"/>
      <c r="NZC171" s="985"/>
      <c r="NZD171" s="986"/>
      <c r="NZE171" s="983"/>
      <c r="NZF171" s="981"/>
      <c r="NZG171" s="985"/>
      <c r="NZH171" s="986"/>
      <c r="NZI171" s="987"/>
      <c r="NZJ171" s="988"/>
      <c r="NZK171" s="985"/>
      <c r="NZL171" s="989"/>
      <c r="NZM171" s="978"/>
      <c r="NZN171" s="980"/>
      <c r="NZO171" s="981"/>
      <c r="NZP171" s="982"/>
      <c r="NZQ171" s="983"/>
      <c r="NZR171" s="984"/>
      <c r="NZS171" s="983"/>
      <c r="NZT171" s="984"/>
      <c r="NZU171" s="985"/>
      <c r="NZV171" s="986"/>
      <c r="NZW171" s="983"/>
      <c r="NZX171" s="981"/>
      <c r="NZY171" s="985"/>
      <c r="NZZ171" s="986"/>
      <c r="OAA171" s="987"/>
      <c r="OAB171" s="988"/>
      <c r="OAC171" s="985"/>
      <c r="OAD171" s="989"/>
      <c r="OAE171" s="978"/>
      <c r="OAF171" s="980"/>
      <c r="OAG171" s="981"/>
      <c r="OAH171" s="982"/>
      <c r="OAI171" s="983"/>
      <c r="OAJ171" s="984"/>
      <c r="OAK171" s="983"/>
      <c r="OAL171" s="984"/>
      <c r="OAM171" s="985"/>
      <c r="OAN171" s="986"/>
      <c r="OAO171" s="983"/>
      <c r="OAP171" s="981"/>
      <c r="OAQ171" s="985"/>
      <c r="OAR171" s="986"/>
      <c r="OAS171" s="987"/>
      <c r="OAT171" s="988"/>
      <c r="OAU171" s="985"/>
      <c r="OAV171" s="989"/>
      <c r="OAW171" s="978"/>
      <c r="OAX171" s="980"/>
      <c r="OAY171" s="981"/>
      <c r="OAZ171" s="982"/>
      <c r="OBA171" s="983"/>
      <c r="OBB171" s="984"/>
      <c r="OBC171" s="983"/>
      <c r="OBD171" s="984"/>
      <c r="OBE171" s="985"/>
      <c r="OBF171" s="986"/>
      <c r="OBG171" s="983"/>
      <c r="OBH171" s="981"/>
      <c r="OBI171" s="985"/>
      <c r="OBJ171" s="986"/>
      <c r="OBK171" s="987"/>
      <c r="OBL171" s="988"/>
      <c r="OBM171" s="985"/>
      <c r="OBN171" s="989"/>
      <c r="OBO171" s="978"/>
      <c r="OBP171" s="980"/>
      <c r="OBQ171" s="981"/>
      <c r="OBR171" s="982"/>
      <c r="OBS171" s="983"/>
      <c r="OBT171" s="984"/>
      <c r="OBU171" s="983"/>
      <c r="OBV171" s="984"/>
      <c r="OBW171" s="985"/>
      <c r="OBX171" s="986"/>
      <c r="OBY171" s="983"/>
      <c r="OBZ171" s="981"/>
      <c r="OCA171" s="985"/>
      <c r="OCB171" s="986"/>
      <c r="OCC171" s="987"/>
      <c r="OCD171" s="988"/>
      <c r="OCE171" s="985"/>
      <c r="OCF171" s="989"/>
      <c r="OCG171" s="978"/>
      <c r="OCH171" s="980"/>
      <c r="OCI171" s="981"/>
      <c r="OCJ171" s="982"/>
      <c r="OCK171" s="983"/>
      <c r="OCL171" s="984"/>
      <c r="OCM171" s="983"/>
      <c r="OCN171" s="984"/>
      <c r="OCO171" s="985"/>
      <c r="OCP171" s="986"/>
      <c r="OCQ171" s="983"/>
      <c r="OCR171" s="981"/>
      <c r="OCS171" s="985"/>
      <c r="OCT171" s="986"/>
      <c r="OCU171" s="987"/>
      <c r="OCV171" s="988"/>
      <c r="OCW171" s="985"/>
      <c r="OCX171" s="989"/>
      <c r="OCY171" s="978"/>
      <c r="OCZ171" s="980"/>
      <c r="ODA171" s="981"/>
      <c r="ODB171" s="982"/>
      <c r="ODC171" s="983"/>
      <c r="ODD171" s="984"/>
      <c r="ODE171" s="983"/>
      <c r="ODF171" s="984"/>
      <c r="ODG171" s="985"/>
      <c r="ODH171" s="986"/>
      <c r="ODI171" s="983"/>
      <c r="ODJ171" s="981"/>
      <c r="ODK171" s="985"/>
      <c r="ODL171" s="986"/>
      <c r="ODM171" s="987"/>
      <c r="ODN171" s="988"/>
      <c r="ODO171" s="985"/>
      <c r="ODP171" s="989"/>
      <c r="ODQ171" s="978"/>
      <c r="ODR171" s="980"/>
      <c r="ODS171" s="981"/>
      <c r="ODT171" s="982"/>
      <c r="ODU171" s="983"/>
      <c r="ODV171" s="984"/>
      <c r="ODW171" s="983"/>
      <c r="ODX171" s="984"/>
      <c r="ODY171" s="985"/>
      <c r="ODZ171" s="986"/>
      <c r="OEA171" s="983"/>
      <c r="OEB171" s="981"/>
      <c r="OEC171" s="985"/>
      <c r="OED171" s="986"/>
      <c r="OEE171" s="987"/>
      <c r="OEF171" s="988"/>
      <c r="OEG171" s="985"/>
      <c r="OEH171" s="989"/>
      <c r="OEI171" s="978"/>
      <c r="OEJ171" s="980"/>
      <c r="OEK171" s="981"/>
      <c r="OEL171" s="982"/>
      <c r="OEM171" s="983"/>
      <c r="OEN171" s="984"/>
      <c r="OEO171" s="983"/>
      <c r="OEP171" s="984"/>
      <c r="OEQ171" s="985"/>
      <c r="OER171" s="986"/>
      <c r="OES171" s="983"/>
      <c r="OET171" s="981"/>
      <c r="OEU171" s="985"/>
      <c r="OEV171" s="986"/>
      <c r="OEW171" s="987"/>
      <c r="OEX171" s="988"/>
      <c r="OEY171" s="985"/>
      <c r="OEZ171" s="989"/>
      <c r="OFA171" s="978"/>
      <c r="OFB171" s="980"/>
      <c r="OFC171" s="981"/>
      <c r="OFD171" s="982"/>
      <c r="OFE171" s="983"/>
      <c r="OFF171" s="984"/>
      <c r="OFG171" s="983"/>
      <c r="OFH171" s="984"/>
      <c r="OFI171" s="985"/>
      <c r="OFJ171" s="986"/>
      <c r="OFK171" s="983"/>
      <c r="OFL171" s="981"/>
      <c r="OFM171" s="985"/>
      <c r="OFN171" s="986"/>
      <c r="OFO171" s="987"/>
      <c r="OFP171" s="988"/>
      <c r="OFQ171" s="985"/>
      <c r="OFR171" s="989"/>
      <c r="OFS171" s="978"/>
      <c r="OFT171" s="980"/>
      <c r="OFU171" s="981"/>
      <c r="OFV171" s="982"/>
      <c r="OFW171" s="983"/>
      <c r="OFX171" s="984"/>
      <c r="OFY171" s="983"/>
      <c r="OFZ171" s="984"/>
      <c r="OGA171" s="985"/>
      <c r="OGB171" s="986"/>
      <c r="OGC171" s="983"/>
      <c r="OGD171" s="981"/>
      <c r="OGE171" s="985"/>
      <c r="OGF171" s="986"/>
      <c r="OGG171" s="987"/>
      <c r="OGH171" s="988"/>
      <c r="OGI171" s="985"/>
      <c r="OGJ171" s="989"/>
      <c r="OGK171" s="978"/>
      <c r="OGL171" s="980"/>
      <c r="OGM171" s="981"/>
      <c r="OGN171" s="982"/>
      <c r="OGO171" s="983"/>
      <c r="OGP171" s="984"/>
      <c r="OGQ171" s="983"/>
      <c r="OGR171" s="984"/>
      <c r="OGS171" s="985"/>
      <c r="OGT171" s="986"/>
      <c r="OGU171" s="983"/>
      <c r="OGV171" s="981"/>
      <c r="OGW171" s="985"/>
      <c r="OGX171" s="986"/>
      <c r="OGY171" s="987"/>
      <c r="OGZ171" s="988"/>
      <c r="OHA171" s="985"/>
      <c r="OHB171" s="989"/>
      <c r="OHC171" s="978"/>
      <c r="OHD171" s="980"/>
      <c r="OHE171" s="981"/>
      <c r="OHF171" s="982"/>
      <c r="OHG171" s="983"/>
      <c r="OHH171" s="984"/>
      <c r="OHI171" s="983"/>
      <c r="OHJ171" s="984"/>
      <c r="OHK171" s="985"/>
      <c r="OHL171" s="986"/>
      <c r="OHM171" s="983"/>
      <c r="OHN171" s="981"/>
      <c r="OHO171" s="985"/>
      <c r="OHP171" s="986"/>
      <c r="OHQ171" s="987"/>
      <c r="OHR171" s="988"/>
      <c r="OHS171" s="985"/>
      <c r="OHT171" s="989"/>
      <c r="OHU171" s="978"/>
      <c r="OHV171" s="980"/>
      <c r="OHW171" s="981"/>
      <c r="OHX171" s="982"/>
      <c r="OHY171" s="983"/>
      <c r="OHZ171" s="984"/>
      <c r="OIA171" s="983"/>
      <c r="OIB171" s="984"/>
      <c r="OIC171" s="985"/>
      <c r="OID171" s="986"/>
      <c r="OIE171" s="983"/>
      <c r="OIF171" s="981"/>
      <c r="OIG171" s="985"/>
      <c r="OIH171" s="986"/>
      <c r="OII171" s="987"/>
      <c r="OIJ171" s="988"/>
      <c r="OIK171" s="985"/>
      <c r="OIL171" s="989"/>
      <c r="OIM171" s="978"/>
      <c r="OIN171" s="980"/>
      <c r="OIO171" s="981"/>
      <c r="OIP171" s="982"/>
      <c r="OIQ171" s="983"/>
      <c r="OIR171" s="984"/>
      <c r="OIS171" s="983"/>
      <c r="OIT171" s="984"/>
      <c r="OIU171" s="985"/>
      <c r="OIV171" s="986"/>
      <c r="OIW171" s="983"/>
      <c r="OIX171" s="981"/>
      <c r="OIY171" s="985"/>
      <c r="OIZ171" s="986"/>
      <c r="OJA171" s="987"/>
      <c r="OJB171" s="988"/>
      <c r="OJC171" s="985"/>
      <c r="OJD171" s="989"/>
      <c r="OJE171" s="978"/>
      <c r="OJF171" s="980"/>
      <c r="OJG171" s="981"/>
      <c r="OJH171" s="982"/>
      <c r="OJI171" s="983"/>
      <c r="OJJ171" s="984"/>
      <c r="OJK171" s="983"/>
      <c r="OJL171" s="984"/>
      <c r="OJM171" s="985"/>
      <c r="OJN171" s="986"/>
      <c r="OJO171" s="983"/>
      <c r="OJP171" s="981"/>
      <c r="OJQ171" s="985"/>
      <c r="OJR171" s="986"/>
      <c r="OJS171" s="987"/>
      <c r="OJT171" s="988"/>
      <c r="OJU171" s="985"/>
      <c r="OJV171" s="989"/>
      <c r="OJW171" s="978"/>
      <c r="OJX171" s="980"/>
      <c r="OJY171" s="981"/>
      <c r="OJZ171" s="982"/>
      <c r="OKA171" s="983"/>
      <c r="OKB171" s="984"/>
      <c r="OKC171" s="983"/>
      <c r="OKD171" s="984"/>
      <c r="OKE171" s="985"/>
      <c r="OKF171" s="986"/>
      <c r="OKG171" s="983"/>
      <c r="OKH171" s="981"/>
      <c r="OKI171" s="985"/>
      <c r="OKJ171" s="986"/>
      <c r="OKK171" s="987"/>
      <c r="OKL171" s="988"/>
      <c r="OKM171" s="985"/>
      <c r="OKN171" s="989"/>
      <c r="OKO171" s="978"/>
      <c r="OKP171" s="980"/>
      <c r="OKQ171" s="981"/>
      <c r="OKR171" s="982"/>
      <c r="OKS171" s="983"/>
      <c r="OKT171" s="984"/>
      <c r="OKU171" s="983"/>
      <c r="OKV171" s="984"/>
      <c r="OKW171" s="985"/>
      <c r="OKX171" s="986"/>
      <c r="OKY171" s="983"/>
      <c r="OKZ171" s="981"/>
      <c r="OLA171" s="985"/>
      <c r="OLB171" s="986"/>
      <c r="OLC171" s="987"/>
      <c r="OLD171" s="988"/>
      <c r="OLE171" s="985"/>
      <c r="OLF171" s="989"/>
      <c r="OLG171" s="978"/>
      <c r="OLH171" s="980"/>
      <c r="OLI171" s="981"/>
      <c r="OLJ171" s="982"/>
      <c r="OLK171" s="983"/>
      <c r="OLL171" s="984"/>
      <c r="OLM171" s="983"/>
      <c r="OLN171" s="984"/>
      <c r="OLO171" s="985"/>
      <c r="OLP171" s="986"/>
      <c r="OLQ171" s="983"/>
      <c r="OLR171" s="981"/>
      <c r="OLS171" s="985"/>
      <c r="OLT171" s="986"/>
      <c r="OLU171" s="987"/>
      <c r="OLV171" s="988"/>
      <c r="OLW171" s="985"/>
      <c r="OLX171" s="989"/>
      <c r="OLY171" s="978"/>
      <c r="OLZ171" s="980"/>
      <c r="OMA171" s="981"/>
      <c r="OMB171" s="982"/>
      <c r="OMC171" s="983"/>
      <c r="OMD171" s="984"/>
      <c r="OME171" s="983"/>
      <c r="OMF171" s="984"/>
      <c r="OMG171" s="985"/>
      <c r="OMH171" s="986"/>
      <c r="OMI171" s="983"/>
      <c r="OMJ171" s="981"/>
      <c r="OMK171" s="985"/>
      <c r="OML171" s="986"/>
      <c r="OMM171" s="987"/>
      <c r="OMN171" s="988"/>
      <c r="OMO171" s="985"/>
      <c r="OMP171" s="989"/>
      <c r="OMQ171" s="978"/>
      <c r="OMR171" s="980"/>
      <c r="OMS171" s="981"/>
      <c r="OMT171" s="982"/>
      <c r="OMU171" s="983"/>
      <c r="OMV171" s="984"/>
      <c r="OMW171" s="983"/>
      <c r="OMX171" s="984"/>
      <c r="OMY171" s="985"/>
      <c r="OMZ171" s="986"/>
      <c r="ONA171" s="983"/>
      <c r="ONB171" s="981"/>
      <c r="ONC171" s="985"/>
      <c r="OND171" s="986"/>
      <c r="ONE171" s="987"/>
      <c r="ONF171" s="988"/>
      <c r="ONG171" s="985"/>
      <c r="ONH171" s="989"/>
      <c r="ONI171" s="978"/>
      <c r="ONJ171" s="980"/>
      <c r="ONK171" s="981"/>
      <c r="ONL171" s="982"/>
      <c r="ONM171" s="983"/>
      <c r="ONN171" s="984"/>
      <c r="ONO171" s="983"/>
      <c r="ONP171" s="984"/>
      <c r="ONQ171" s="985"/>
      <c r="ONR171" s="986"/>
      <c r="ONS171" s="983"/>
      <c r="ONT171" s="981"/>
      <c r="ONU171" s="985"/>
      <c r="ONV171" s="986"/>
      <c r="ONW171" s="987"/>
      <c r="ONX171" s="988"/>
      <c r="ONY171" s="985"/>
      <c r="ONZ171" s="989"/>
      <c r="OOA171" s="978"/>
      <c r="OOB171" s="980"/>
      <c r="OOC171" s="981"/>
      <c r="OOD171" s="982"/>
      <c r="OOE171" s="983"/>
      <c r="OOF171" s="984"/>
      <c r="OOG171" s="983"/>
      <c r="OOH171" s="984"/>
      <c r="OOI171" s="985"/>
      <c r="OOJ171" s="986"/>
      <c r="OOK171" s="983"/>
      <c r="OOL171" s="981"/>
      <c r="OOM171" s="985"/>
      <c r="OON171" s="986"/>
      <c r="OOO171" s="987"/>
      <c r="OOP171" s="988"/>
      <c r="OOQ171" s="985"/>
      <c r="OOR171" s="989"/>
      <c r="OOS171" s="978"/>
      <c r="OOT171" s="980"/>
      <c r="OOU171" s="981"/>
      <c r="OOV171" s="982"/>
      <c r="OOW171" s="983"/>
      <c r="OOX171" s="984"/>
      <c r="OOY171" s="983"/>
      <c r="OOZ171" s="984"/>
      <c r="OPA171" s="985"/>
      <c r="OPB171" s="986"/>
      <c r="OPC171" s="983"/>
      <c r="OPD171" s="981"/>
      <c r="OPE171" s="985"/>
      <c r="OPF171" s="986"/>
      <c r="OPG171" s="987"/>
      <c r="OPH171" s="988"/>
      <c r="OPI171" s="985"/>
      <c r="OPJ171" s="989"/>
      <c r="OPK171" s="978"/>
      <c r="OPL171" s="980"/>
      <c r="OPM171" s="981"/>
      <c r="OPN171" s="982"/>
      <c r="OPO171" s="983"/>
      <c r="OPP171" s="984"/>
      <c r="OPQ171" s="983"/>
      <c r="OPR171" s="984"/>
      <c r="OPS171" s="985"/>
      <c r="OPT171" s="986"/>
      <c r="OPU171" s="983"/>
      <c r="OPV171" s="981"/>
      <c r="OPW171" s="985"/>
      <c r="OPX171" s="986"/>
      <c r="OPY171" s="987"/>
      <c r="OPZ171" s="988"/>
      <c r="OQA171" s="985"/>
      <c r="OQB171" s="989"/>
      <c r="OQC171" s="978"/>
      <c r="OQD171" s="980"/>
      <c r="OQE171" s="981"/>
      <c r="OQF171" s="982"/>
      <c r="OQG171" s="983"/>
      <c r="OQH171" s="984"/>
      <c r="OQI171" s="983"/>
      <c r="OQJ171" s="984"/>
      <c r="OQK171" s="985"/>
      <c r="OQL171" s="986"/>
      <c r="OQM171" s="983"/>
      <c r="OQN171" s="981"/>
      <c r="OQO171" s="985"/>
      <c r="OQP171" s="986"/>
      <c r="OQQ171" s="987"/>
      <c r="OQR171" s="988"/>
      <c r="OQS171" s="985"/>
      <c r="OQT171" s="989"/>
      <c r="OQU171" s="978"/>
      <c r="OQV171" s="980"/>
      <c r="OQW171" s="981"/>
      <c r="OQX171" s="982"/>
      <c r="OQY171" s="983"/>
      <c r="OQZ171" s="984"/>
      <c r="ORA171" s="983"/>
      <c r="ORB171" s="984"/>
      <c r="ORC171" s="985"/>
      <c r="ORD171" s="986"/>
      <c r="ORE171" s="983"/>
      <c r="ORF171" s="981"/>
      <c r="ORG171" s="985"/>
      <c r="ORH171" s="986"/>
      <c r="ORI171" s="987"/>
      <c r="ORJ171" s="988"/>
      <c r="ORK171" s="985"/>
      <c r="ORL171" s="989"/>
      <c r="ORM171" s="978"/>
      <c r="ORN171" s="980"/>
      <c r="ORO171" s="981"/>
      <c r="ORP171" s="982"/>
      <c r="ORQ171" s="983"/>
      <c r="ORR171" s="984"/>
      <c r="ORS171" s="983"/>
      <c r="ORT171" s="984"/>
      <c r="ORU171" s="985"/>
      <c r="ORV171" s="986"/>
      <c r="ORW171" s="983"/>
      <c r="ORX171" s="981"/>
      <c r="ORY171" s="985"/>
      <c r="ORZ171" s="986"/>
      <c r="OSA171" s="987"/>
      <c r="OSB171" s="988"/>
      <c r="OSC171" s="985"/>
      <c r="OSD171" s="989"/>
      <c r="OSE171" s="978"/>
      <c r="OSF171" s="980"/>
      <c r="OSG171" s="981"/>
      <c r="OSH171" s="982"/>
      <c r="OSI171" s="983"/>
      <c r="OSJ171" s="984"/>
      <c r="OSK171" s="983"/>
      <c r="OSL171" s="984"/>
      <c r="OSM171" s="985"/>
      <c r="OSN171" s="986"/>
      <c r="OSO171" s="983"/>
      <c r="OSP171" s="981"/>
      <c r="OSQ171" s="985"/>
      <c r="OSR171" s="986"/>
      <c r="OSS171" s="987"/>
      <c r="OST171" s="988"/>
      <c r="OSU171" s="985"/>
      <c r="OSV171" s="989"/>
      <c r="OSW171" s="978"/>
      <c r="OSX171" s="980"/>
      <c r="OSY171" s="981"/>
      <c r="OSZ171" s="982"/>
      <c r="OTA171" s="983"/>
      <c r="OTB171" s="984"/>
      <c r="OTC171" s="983"/>
      <c r="OTD171" s="984"/>
      <c r="OTE171" s="985"/>
      <c r="OTF171" s="986"/>
      <c r="OTG171" s="983"/>
      <c r="OTH171" s="981"/>
      <c r="OTI171" s="985"/>
      <c r="OTJ171" s="986"/>
      <c r="OTK171" s="987"/>
      <c r="OTL171" s="988"/>
      <c r="OTM171" s="985"/>
      <c r="OTN171" s="989"/>
      <c r="OTO171" s="978"/>
      <c r="OTP171" s="980"/>
      <c r="OTQ171" s="981"/>
      <c r="OTR171" s="982"/>
      <c r="OTS171" s="983"/>
      <c r="OTT171" s="984"/>
      <c r="OTU171" s="983"/>
      <c r="OTV171" s="984"/>
      <c r="OTW171" s="985"/>
      <c r="OTX171" s="986"/>
      <c r="OTY171" s="983"/>
      <c r="OTZ171" s="981"/>
      <c r="OUA171" s="985"/>
      <c r="OUB171" s="986"/>
      <c r="OUC171" s="987"/>
      <c r="OUD171" s="988"/>
      <c r="OUE171" s="985"/>
      <c r="OUF171" s="989"/>
      <c r="OUG171" s="978"/>
      <c r="OUH171" s="980"/>
      <c r="OUI171" s="981"/>
      <c r="OUJ171" s="982"/>
      <c r="OUK171" s="983"/>
      <c r="OUL171" s="984"/>
      <c r="OUM171" s="983"/>
      <c r="OUN171" s="984"/>
      <c r="OUO171" s="985"/>
      <c r="OUP171" s="986"/>
      <c r="OUQ171" s="983"/>
      <c r="OUR171" s="981"/>
      <c r="OUS171" s="985"/>
      <c r="OUT171" s="986"/>
      <c r="OUU171" s="987"/>
      <c r="OUV171" s="988"/>
      <c r="OUW171" s="985"/>
      <c r="OUX171" s="989"/>
      <c r="OUY171" s="978"/>
      <c r="OUZ171" s="980"/>
      <c r="OVA171" s="981"/>
      <c r="OVB171" s="982"/>
      <c r="OVC171" s="983"/>
      <c r="OVD171" s="984"/>
      <c r="OVE171" s="983"/>
      <c r="OVF171" s="984"/>
      <c r="OVG171" s="985"/>
      <c r="OVH171" s="986"/>
      <c r="OVI171" s="983"/>
      <c r="OVJ171" s="981"/>
      <c r="OVK171" s="985"/>
      <c r="OVL171" s="986"/>
      <c r="OVM171" s="987"/>
      <c r="OVN171" s="988"/>
      <c r="OVO171" s="985"/>
      <c r="OVP171" s="989"/>
      <c r="OVQ171" s="978"/>
      <c r="OVR171" s="980"/>
      <c r="OVS171" s="981"/>
      <c r="OVT171" s="982"/>
      <c r="OVU171" s="983"/>
      <c r="OVV171" s="984"/>
      <c r="OVW171" s="983"/>
      <c r="OVX171" s="984"/>
      <c r="OVY171" s="985"/>
      <c r="OVZ171" s="986"/>
      <c r="OWA171" s="983"/>
      <c r="OWB171" s="981"/>
      <c r="OWC171" s="985"/>
      <c r="OWD171" s="986"/>
      <c r="OWE171" s="987"/>
      <c r="OWF171" s="988"/>
      <c r="OWG171" s="985"/>
      <c r="OWH171" s="989"/>
      <c r="OWI171" s="978"/>
      <c r="OWJ171" s="980"/>
      <c r="OWK171" s="981"/>
      <c r="OWL171" s="982"/>
      <c r="OWM171" s="983"/>
      <c r="OWN171" s="984"/>
      <c r="OWO171" s="983"/>
      <c r="OWP171" s="984"/>
      <c r="OWQ171" s="985"/>
      <c r="OWR171" s="986"/>
      <c r="OWS171" s="983"/>
      <c r="OWT171" s="981"/>
      <c r="OWU171" s="985"/>
      <c r="OWV171" s="986"/>
      <c r="OWW171" s="987"/>
      <c r="OWX171" s="988"/>
      <c r="OWY171" s="985"/>
      <c r="OWZ171" s="989"/>
      <c r="OXA171" s="978"/>
      <c r="OXB171" s="980"/>
      <c r="OXC171" s="981"/>
      <c r="OXD171" s="982"/>
      <c r="OXE171" s="983"/>
      <c r="OXF171" s="984"/>
      <c r="OXG171" s="983"/>
      <c r="OXH171" s="984"/>
      <c r="OXI171" s="985"/>
      <c r="OXJ171" s="986"/>
      <c r="OXK171" s="983"/>
      <c r="OXL171" s="981"/>
      <c r="OXM171" s="985"/>
      <c r="OXN171" s="986"/>
      <c r="OXO171" s="987"/>
      <c r="OXP171" s="988"/>
      <c r="OXQ171" s="985"/>
      <c r="OXR171" s="989"/>
      <c r="OXS171" s="978"/>
      <c r="OXT171" s="980"/>
      <c r="OXU171" s="981"/>
      <c r="OXV171" s="982"/>
      <c r="OXW171" s="983"/>
      <c r="OXX171" s="984"/>
      <c r="OXY171" s="983"/>
      <c r="OXZ171" s="984"/>
      <c r="OYA171" s="985"/>
      <c r="OYB171" s="986"/>
      <c r="OYC171" s="983"/>
      <c r="OYD171" s="981"/>
      <c r="OYE171" s="985"/>
      <c r="OYF171" s="986"/>
      <c r="OYG171" s="987"/>
      <c r="OYH171" s="988"/>
      <c r="OYI171" s="985"/>
      <c r="OYJ171" s="989"/>
      <c r="OYK171" s="978"/>
      <c r="OYL171" s="980"/>
      <c r="OYM171" s="981"/>
      <c r="OYN171" s="982"/>
      <c r="OYO171" s="983"/>
      <c r="OYP171" s="984"/>
      <c r="OYQ171" s="983"/>
      <c r="OYR171" s="984"/>
      <c r="OYS171" s="985"/>
      <c r="OYT171" s="986"/>
      <c r="OYU171" s="983"/>
      <c r="OYV171" s="981"/>
      <c r="OYW171" s="985"/>
      <c r="OYX171" s="986"/>
      <c r="OYY171" s="987"/>
      <c r="OYZ171" s="988"/>
      <c r="OZA171" s="985"/>
      <c r="OZB171" s="989"/>
      <c r="OZC171" s="978"/>
      <c r="OZD171" s="980"/>
      <c r="OZE171" s="981"/>
      <c r="OZF171" s="982"/>
      <c r="OZG171" s="983"/>
      <c r="OZH171" s="984"/>
      <c r="OZI171" s="983"/>
      <c r="OZJ171" s="984"/>
      <c r="OZK171" s="985"/>
      <c r="OZL171" s="986"/>
      <c r="OZM171" s="983"/>
      <c r="OZN171" s="981"/>
      <c r="OZO171" s="985"/>
      <c r="OZP171" s="986"/>
      <c r="OZQ171" s="987"/>
      <c r="OZR171" s="988"/>
      <c r="OZS171" s="985"/>
      <c r="OZT171" s="989"/>
      <c r="OZU171" s="978"/>
      <c r="OZV171" s="980"/>
      <c r="OZW171" s="981"/>
      <c r="OZX171" s="982"/>
      <c r="OZY171" s="983"/>
      <c r="OZZ171" s="984"/>
      <c r="PAA171" s="983"/>
      <c r="PAB171" s="984"/>
      <c r="PAC171" s="985"/>
      <c r="PAD171" s="986"/>
      <c r="PAE171" s="983"/>
      <c r="PAF171" s="981"/>
      <c r="PAG171" s="985"/>
      <c r="PAH171" s="986"/>
      <c r="PAI171" s="987"/>
      <c r="PAJ171" s="988"/>
      <c r="PAK171" s="985"/>
      <c r="PAL171" s="989"/>
      <c r="PAM171" s="978"/>
      <c r="PAN171" s="980"/>
      <c r="PAO171" s="981"/>
      <c r="PAP171" s="982"/>
      <c r="PAQ171" s="983"/>
      <c r="PAR171" s="984"/>
      <c r="PAS171" s="983"/>
      <c r="PAT171" s="984"/>
      <c r="PAU171" s="985"/>
      <c r="PAV171" s="986"/>
      <c r="PAW171" s="983"/>
      <c r="PAX171" s="981"/>
      <c r="PAY171" s="985"/>
      <c r="PAZ171" s="986"/>
      <c r="PBA171" s="987"/>
      <c r="PBB171" s="988"/>
      <c r="PBC171" s="985"/>
      <c r="PBD171" s="989"/>
      <c r="PBE171" s="978"/>
      <c r="PBF171" s="980"/>
      <c r="PBG171" s="981"/>
      <c r="PBH171" s="982"/>
      <c r="PBI171" s="983"/>
      <c r="PBJ171" s="984"/>
      <c r="PBK171" s="983"/>
      <c r="PBL171" s="984"/>
      <c r="PBM171" s="985"/>
      <c r="PBN171" s="986"/>
      <c r="PBO171" s="983"/>
      <c r="PBP171" s="981"/>
      <c r="PBQ171" s="985"/>
      <c r="PBR171" s="986"/>
      <c r="PBS171" s="987"/>
      <c r="PBT171" s="988"/>
      <c r="PBU171" s="985"/>
      <c r="PBV171" s="989"/>
      <c r="PBW171" s="978"/>
      <c r="PBX171" s="980"/>
      <c r="PBY171" s="981"/>
      <c r="PBZ171" s="982"/>
      <c r="PCA171" s="983"/>
      <c r="PCB171" s="984"/>
      <c r="PCC171" s="983"/>
      <c r="PCD171" s="984"/>
      <c r="PCE171" s="985"/>
      <c r="PCF171" s="986"/>
      <c r="PCG171" s="983"/>
      <c r="PCH171" s="981"/>
      <c r="PCI171" s="985"/>
      <c r="PCJ171" s="986"/>
      <c r="PCK171" s="987"/>
      <c r="PCL171" s="988"/>
      <c r="PCM171" s="985"/>
      <c r="PCN171" s="989"/>
      <c r="PCO171" s="978"/>
      <c r="PCP171" s="980"/>
      <c r="PCQ171" s="981"/>
      <c r="PCR171" s="982"/>
      <c r="PCS171" s="983"/>
      <c r="PCT171" s="984"/>
      <c r="PCU171" s="983"/>
      <c r="PCV171" s="984"/>
      <c r="PCW171" s="985"/>
      <c r="PCX171" s="986"/>
      <c r="PCY171" s="983"/>
      <c r="PCZ171" s="981"/>
      <c r="PDA171" s="985"/>
      <c r="PDB171" s="986"/>
      <c r="PDC171" s="987"/>
      <c r="PDD171" s="988"/>
      <c r="PDE171" s="985"/>
      <c r="PDF171" s="989"/>
      <c r="PDG171" s="978"/>
      <c r="PDH171" s="980"/>
      <c r="PDI171" s="981"/>
      <c r="PDJ171" s="982"/>
      <c r="PDK171" s="983"/>
      <c r="PDL171" s="984"/>
      <c r="PDM171" s="983"/>
      <c r="PDN171" s="984"/>
      <c r="PDO171" s="985"/>
      <c r="PDP171" s="986"/>
      <c r="PDQ171" s="983"/>
      <c r="PDR171" s="981"/>
      <c r="PDS171" s="985"/>
      <c r="PDT171" s="986"/>
      <c r="PDU171" s="987"/>
      <c r="PDV171" s="988"/>
      <c r="PDW171" s="985"/>
      <c r="PDX171" s="989"/>
      <c r="PDY171" s="978"/>
      <c r="PDZ171" s="980"/>
      <c r="PEA171" s="981"/>
      <c r="PEB171" s="982"/>
      <c r="PEC171" s="983"/>
      <c r="PED171" s="984"/>
      <c r="PEE171" s="983"/>
      <c r="PEF171" s="984"/>
      <c r="PEG171" s="985"/>
      <c r="PEH171" s="986"/>
      <c r="PEI171" s="983"/>
      <c r="PEJ171" s="981"/>
      <c r="PEK171" s="985"/>
      <c r="PEL171" s="986"/>
      <c r="PEM171" s="987"/>
      <c r="PEN171" s="988"/>
      <c r="PEO171" s="985"/>
      <c r="PEP171" s="989"/>
      <c r="PEQ171" s="978"/>
      <c r="PER171" s="980"/>
      <c r="PES171" s="981"/>
      <c r="PET171" s="982"/>
      <c r="PEU171" s="983"/>
      <c r="PEV171" s="984"/>
      <c r="PEW171" s="983"/>
      <c r="PEX171" s="984"/>
      <c r="PEY171" s="985"/>
      <c r="PEZ171" s="986"/>
      <c r="PFA171" s="983"/>
      <c r="PFB171" s="981"/>
      <c r="PFC171" s="985"/>
      <c r="PFD171" s="986"/>
      <c r="PFE171" s="987"/>
      <c r="PFF171" s="988"/>
      <c r="PFG171" s="985"/>
      <c r="PFH171" s="989"/>
      <c r="PFI171" s="978"/>
      <c r="PFJ171" s="980"/>
      <c r="PFK171" s="981"/>
      <c r="PFL171" s="982"/>
      <c r="PFM171" s="983"/>
      <c r="PFN171" s="984"/>
      <c r="PFO171" s="983"/>
      <c r="PFP171" s="984"/>
      <c r="PFQ171" s="985"/>
      <c r="PFR171" s="986"/>
      <c r="PFS171" s="983"/>
      <c r="PFT171" s="981"/>
      <c r="PFU171" s="985"/>
      <c r="PFV171" s="986"/>
      <c r="PFW171" s="987"/>
      <c r="PFX171" s="988"/>
      <c r="PFY171" s="985"/>
      <c r="PFZ171" s="989"/>
      <c r="PGA171" s="978"/>
      <c r="PGB171" s="980"/>
      <c r="PGC171" s="981"/>
      <c r="PGD171" s="982"/>
      <c r="PGE171" s="983"/>
      <c r="PGF171" s="984"/>
      <c r="PGG171" s="983"/>
      <c r="PGH171" s="984"/>
      <c r="PGI171" s="985"/>
      <c r="PGJ171" s="986"/>
      <c r="PGK171" s="983"/>
      <c r="PGL171" s="981"/>
      <c r="PGM171" s="985"/>
      <c r="PGN171" s="986"/>
      <c r="PGO171" s="987"/>
      <c r="PGP171" s="988"/>
      <c r="PGQ171" s="985"/>
      <c r="PGR171" s="989"/>
      <c r="PGS171" s="978"/>
      <c r="PGT171" s="980"/>
      <c r="PGU171" s="981"/>
      <c r="PGV171" s="982"/>
      <c r="PGW171" s="983"/>
      <c r="PGX171" s="984"/>
      <c r="PGY171" s="983"/>
      <c r="PGZ171" s="984"/>
      <c r="PHA171" s="985"/>
      <c r="PHB171" s="986"/>
      <c r="PHC171" s="983"/>
      <c r="PHD171" s="981"/>
      <c r="PHE171" s="985"/>
      <c r="PHF171" s="986"/>
      <c r="PHG171" s="987"/>
      <c r="PHH171" s="988"/>
      <c r="PHI171" s="985"/>
      <c r="PHJ171" s="989"/>
      <c r="PHK171" s="978"/>
      <c r="PHL171" s="980"/>
      <c r="PHM171" s="981"/>
      <c r="PHN171" s="982"/>
      <c r="PHO171" s="983"/>
      <c r="PHP171" s="984"/>
      <c r="PHQ171" s="983"/>
      <c r="PHR171" s="984"/>
      <c r="PHS171" s="985"/>
      <c r="PHT171" s="986"/>
      <c r="PHU171" s="983"/>
      <c r="PHV171" s="981"/>
      <c r="PHW171" s="985"/>
      <c r="PHX171" s="986"/>
      <c r="PHY171" s="987"/>
      <c r="PHZ171" s="988"/>
      <c r="PIA171" s="985"/>
      <c r="PIB171" s="989"/>
      <c r="PIC171" s="978"/>
      <c r="PID171" s="980"/>
      <c r="PIE171" s="981"/>
      <c r="PIF171" s="982"/>
      <c r="PIG171" s="983"/>
      <c r="PIH171" s="984"/>
      <c r="PII171" s="983"/>
      <c r="PIJ171" s="984"/>
      <c r="PIK171" s="985"/>
      <c r="PIL171" s="986"/>
      <c r="PIM171" s="983"/>
      <c r="PIN171" s="981"/>
      <c r="PIO171" s="985"/>
      <c r="PIP171" s="986"/>
      <c r="PIQ171" s="987"/>
      <c r="PIR171" s="988"/>
      <c r="PIS171" s="985"/>
      <c r="PIT171" s="989"/>
      <c r="PIU171" s="978"/>
      <c r="PIV171" s="980"/>
      <c r="PIW171" s="981"/>
      <c r="PIX171" s="982"/>
      <c r="PIY171" s="983"/>
      <c r="PIZ171" s="984"/>
      <c r="PJA171" s="983"/>
      <c r="PJB171" s="984"/>
      <c r="PJC171" s="985"/>
      <c r="PJD171" s="986"/>
      <c r="PJE171" s="983"/>
      <c r="PJF171" s="981"/>
      <c r="PJG171" s="985"/>
      <c r="PJH171" s="986"/>
      <c r="PJI171" s="987"/>
      <c r="PJJ171" s="988"/>
      <c r="PJK171" s="985"/>
      <c r="PJL171" s="989"/>
      <c r="PJM171" s="978"/>
      <c r="PJN171" s="980"/>
      <c r="PJO171" s="981"/>
      <c r="PJP171" s="982"/>
      <c r="PJQ171" s="983"/>
      <c r="PJR171" s="984"/>
      <c r="PJS171" s="983"/>
      <c r="PJT171" s="984"/>
      <c r="PJU171" s="985"/>
      <c r="PJV171" s="986"/>
      <c r="PJW171" s="983"/>
      <c r="PJX171" s="981"/>
      <c r="PJY171" s="985"/>
      <c r="PJZ171" s="986"/>
      <c r="PKA171" s="987"/>
      <c r="PKB171" s="988"/>
      <c r="PKC171" s="985"/>
      <c r="PKD171" s="989"/>
      <c r="PKE171" s="978"/>
      <c r="PKF171" s="980"/>
      <c r="PKG171" s="981"/>
      <c r="PKH171" s="982"/>
      <c r="PKI171" s="983"/>
      <c r="PKJ171" s="984"/>
      <c r="PKK171" s="983"/>
      <c r="PKL171" s="984"/>
      <c r="PKM171" s="985"/>
      <c r="PKN171" s="986"/>
      <c r="PKO171" s="983"/>
      <c r="PKP171" s="981"/>
      <c r="PKQ171" s="985"/>
      <c r="PKR171" s="986"/>
      <c r="PKS171" s="987"/>
      <c r="PKT171" s="988"/>
      <c r="PKU171" s="985"/>
      <c r="PKV171" s="989"/>
      <c r="PKW171" s="978"/>
      <c r="PKX171" s="980"/>
      <c r="PKY171" s="981"/>
      <c r="PKZ171" s="982"/>
      <c r="PLA171" s="983"/>
      <c r="PLB171" s="984"/>
      <c r="PLC171" s="983"/>
      <c r="PLD171" s="984"/>
      <c r="PLE171" s="985"/>
      <c r="PLF171" s="986"/>
      <c r="PLG171" s="983"/>
      <c r="PLH171" s="981"/>
      <c r="PLI171" s="985"/>
      <c r="PLJ171" s="986"/>
      <c r="PLK171" s="987"/>
      <c r="PLL171" s="988"/>
      <c r="PLM171" s="985"/>
      <c r="PLN171" s="989"/>
      <c r="PLO171" s="978"/>
      <c r="PLP171" s="980"/>
      <c r="PLQ171" s="981"/>
      <c r="PLR171" s="982"/>
      <c r="PLS171" s="983"/>
      <c r="PLT171" s="984"/>
      <c r="PLU171" s="983"/>
      <c r="PLV171" s="984"/>
      <c r="PLW171" s="985"/>
      <c r="PLX171" s="986"/>
      <c r="PLY171" s="983"/>
      <c r="PLZ171" s="981"/>
      <c r="PMA171" s="985"/>
      <c r="PMB171" s="986"/>
      <c r="PMC171" s="987"/>
      <c r="PMD171" s="988"/>
      <c r="PME171" s="985"/>
      <c r="PMF171" s="989"/>
      <c r="PMG171" s="978"/>
      <c r="PMH171" s="980"/>
      <c r="PMI171" s="981"/>
      <c r="PMJ171" s="982"/>
      <c r="PMK171" s="983"/>
      <c r="PML171" s="984"/>
      <c r="PMM171" s="983"/>
      <c r="PMN171" s="984"/>
      <c r="PMO171" s="985"/>
      <c r="PMP171" s="986"/>
      <c r="PMQ171" s="983"/>
      <c r="PMR171" s="981"/>
      <c r="PMS171" s="985"/>
      <c r="PMT171" s="986"/>
      <c r="PMU171" s="987"/>
      <c r="PMV171" s="988"/>
      <c r="PMW171" s="985"/>
      <c r="PMX171" s="989"/>
      <c r="PMY171" s="978"/>
      <c r="PMZ171" s="980"/>
      <c r="PNA171" s="981"/>
      <c r="PNB171" s="982"/>
      <c r="PNC171" s="983"/>
      <c r="PND171" s="984"/>
      <c r="PNE171" s="983"/>
      <c r="PNF171" s="984"/>
      <c r="PNG171" s="985"/>
      <c r="PNH171" s="986"/>
      <c r="PNI171" s="983"/>
      <c r="PNJ171" s="981"/>
      <c r="PNK171" s="985"/>
      <c r="PNL171" s="986"/>
      <c r="PNM171" s="987"/>
      <c r="PNN171" s="988"/>
      <c r="PNO171" s="985"/>
      <c r="PNP171" s="989"/>
      <c r="PNQ171" s="978"/>
      <c r="PNR171" s="980"/>
      <c r="PNS171" s="981"/>
      <c r="PNT171" s="982"/>
      <c r="PNU171" s="983"/>
      <c r="PNV171" s="984"/>
      <c r="PNW171" s="983"/>
      <c r="PNX171" s="984"/>
      <c r="PNY171" s="985"/>
      <c r="PNZ171" s="986"/>
      <c r="POA171" s="983"/>
      <c r="POB171" s="981"/>
      <c r="POC171" s="985"/>
      <c r="POD171" s="986"/>
      <c r="POE171" s="987"/>
      <c r="POF171" s="988"/>
      <c r="POG171" s="985"/>
      <c r="POH171" s="989"/>
      <c r="POI171" s="978"/>
      <c r="POJ171" s="980"/>
      <c r="POK171" s="981"/>
      <c r="POL171" s="982"/>
      <c r="POM171" s="983"/>
      <c r="PON171" s="984"/>
      <c r="POO171" s="983"/>
      <c r="POP171" s="984"/>
      <c r="POQ171" s="985"/>
      <c r="POR171" s="986"/>
      <c r="POS171" s="983"/>
      <c r="POT171" s="981"/>
      <c r="POU171" s="985"/>
      <c r="POV171" s="986"/>
      <c r="POW171" s="987"/>
      <c r="POX171" s="988"/>
      <c r="POY171" s="985"/>
      <c r="POZ171" s="989"/>
      <c r="PPA171" s="978"/>
      <c r="PPB171" s="980"/>
      <c r="PPC171" s="981"/>
      <c r="PPD171" s="982"/>
      <c r="PPE171" s="983"/>
      <c r="PPF171" s="984"/>
      <c r="PPG171" s="983"/>
      <c r="PPH171" s="984"/>
      <c r="PPI171" s="985"/>
      <c r="PPJ171" s="986"/>
      <c r="PPK171" s="983"/>
      <c r="PPL171" s="981"/>
      <c r="PPM171" s="985"/>
      <c r="PPN171" s="986"/>
      <c r="PPO171" s="987"/>
      <c r="PPP171" s="988"/>
      <c r="PPQ171" s="985"/>
      <c r="PPR171" s="989"/>
      <c r="PPS171" s="978"/>
      <c r="PPT171" s="980"/>
      <c r="PPU171" s="981"/>
      <c r="PPV171" s="982"/>
      <c r="PPW171" s="983"/>
      <c r="PPX171" s="984"/>
      <c r="PPY171" s="983"/>
      <c r="PPZ171" s="984"/>
      <c r="PQA171" s="985"/>
      <c r="PQB171" s="986"/>
      <c r="PQC171" s="983"/>
      <c r="PQD171" s="981"/>
      <c r="PQE171" s="985"/>
      <c r="PQF171" s="986"/>
      <c r="PQG171" s="987"/>
      <c r="PQH171" s="988"/>
      <c r="PQI171" s="985"/>
      <c r="PQJ171" s="989"/>
      <c r="PQK171" s="978"/>
      <c r="PQL171" s="980"/>
      <c r="PQM171" s="981"/>
      <c r="PQN171" s="982"/>
      <c r="PQO171" s="983"/>
      <c r="PQP171" s="984"/>
      <c r="PQQ171" s="983"/>
      <c r="PQR171" s="984"/>
      <c r="PQS171" s="985"/>
      <c r="PQT171" s="986"/>
      <c r="PQU171" s="983"/>
      <c r="PQV171" s="981"/>
      <c r="PQW171" s="985"/>
      <c r="PQX171" s="986"/>
      <c r="PQY171" s="987"/>
      <c r="PQZ171" s="988"/>
      <c r="PRA171" s="985"/>
      <c r="PRB171" s="989"/>
      <c r="PRC171" s="978"/>
      <c r="PRD171" s="980"/>
      <c r="PRE171" s="981"/>
      <c r="PRF171" s="982"/>
      <c r="PRG171" s="983"/>
      <c r="PRH171" s="984"/>
      <c r="PRI171" s="983"/>
      <c r="PRJ171" s="984"/>
      <c r="PRK171" s="985"/>
      <c r="PRL171" s="986"/>
      <c r="PRM171" s="983"/>
      <c r="PRN171" s="981"/>
      <c r="PRO171" s="985"/>
      <c r="PRP171" s="986"/>
      <c r="PRQ171" s="987"/>
      <c r="PRR171" s="988"/>
      <c r="PRS171" s="985"/>
      <c r="PRT171" s="989"/>
      <c r="PRU171" s="978"/>
      <c r="PRV171" s="980"/>
      <c r="PRW171" s="981"/>
      <c r="PRX171" s="982"/>
      <c r="PRY171" s="983"/>
      <c r="PRZ171" s="984"/>
      <c r="PSA171" s="983"/>
      <c r="PSB171" s="984"/>
      <c r="PSC171" s="985"/>
      <c r="PSD171" s="986"/>
      <c r="PSE171" s="983"/>
      <c r="PSF171" s="981"/>
      <c r="PSG171" s="985"/>
      <c r="PSH171" s="986"/>
      <c r="PSI171" s="987"/>
      <c r="PSJ171" s="988"/>
      <c r="PSK171" s="985"/>
      <c r="PSL171" s="989"/>
      <c r="PSM171" s="978"/>
      <c r="PSN171" s="980"/>
      <c r="PSO171" s="981"/>
      <c r="PSP171" s="982"/>
      <c r="PSQ171" s="983"/>
      <c r="PSR171" s="984"/>
      <c r="PSS171" s="983"/>
      <c r="PST171" s="984"/>
      <c r="PSU171" s="985"/>
      <c r="PSV171" s="986"/>
      <c r="PSW171" s="983"/>
      <c r="PSX171" s="981"/>
      <c r="PSY171" s="985"/>
      <c r="PSZ171" s="986"/>
      <c r="PTA171" s="987"/>
      <c r="PTB171" s="988"/>
      <c r="PTC171" s="985"/>
      <c r="PTD171" s="989"/>
      <c r="PTE171" s="978"/>
      <c r="PTF171" s="980"/>
      <c r="PTG171" s="981"/>
      <c r="PTH171" s="982"/>
      <c r="PTI171" s="983"/>
      <c r="PTJ171" s="984"/>
      <c r="PTK171" s="983"/>
      <c r="PTL171" s="984"/>
      <c r="PTM171" s="985"/>
      <c r="PTN171" s="986"/>
      <c r="PTO171" s="983"/>
      <c r="PTP171" s="981"/>
      <c r="PTQ171" s="985"/>
      <c r="PTR171" s="986"/>
      <c r="PTS171" s="987"/>
      <c r="PTT171" s="988"/>
      <c r="PTU171" s="985"/>
      <c r="PTV171" s="989"/>
      <c r="PTW171" s="978"/>
      <c r="PTX171" s="980"/>
      <c r="PTY171" s="981"/>
      <c r="PTZ171" s="982"/>
      <c r="PUA171" s="983"/>
      <c r="PUB171" s="984"/>
      <c r="PUC171" s="983"/>
      <c r="PUD171" s="984"/>
      <c r="PUE171" s="985"/>
      <c r="PUF171" s="986"/>
      <c r="PUG171" s="983"/>
      <c r="PUH171" s="981"/>
      <c r="PUI171" s="985"/>
      <c r="PUJ171" s="986"/>
      <c r="PUK171" s="987"/>
      <c r="PUL171" s="988"/>
      <c r="PUM171" s="985"/>
      <c r="PUN171" s="989"/>
      <c r="PUO171" s="978"/>
      <c r="PUP171" s="980"/>
      <c r="PUQ171" s="981"/>
      <c r="PUR171" s="982"/>
      <c r="PUS171" s="983"/>
      <c r="PUT171" s="984"/>
      <c r="PUU171" s="983"/>
      <c r="PUV171" s="984"/>
      <c r="PUW171" s="985"/>
      <c r="PUX171" s="986"/>
      <c r="PUY171" s="983"/>
      <c r="PUZ171" s="981"/>
      <c r="PVA171" s="985"/>
      <c r="PVB171" s="986"/>
      <c r="PVC171" s="987"/>
      <c r="PVD171" s="988"/>
      <c r="PVE171" s="985"/>
      <c r="PVF171" s="989"/>
      <c r="PVG171" s="978"/>
      <c r="PVH171" s="980"/>
      <c r="PVI171" s="981"/>
      <c r="PVJ171" s="982"/>
      <c r="PVK171" s="983"/>
      <c r="PVL171" s="984"/>
      <c r="PVM171" s="983"/>
      <c r="PVN171" s="984"/>
      <c r="PVO171" s="985"/>
      <c r="PVP171" s="986"/>
      <c r="PVQ171" s="983"/>
      <c r="PVR171" s="981"/>
      <c r="PVS171" s="985"/>
      <c r="PVT171" s="986"/>
      <c r="PVU171" s="987"/>
      <c r="PVV171" s="988"/>
      <c r="PVW171" s="985"/>
      <c r="PVX171" s="989"/>
      <c r="PVY171" s="978"/>
      <c r="PVZ171" s="980"/>
      <c r="PWA171" s="981"/>
      <c r="PWB171" s="982"/>
      <c r="PWC171" s="983"/>
      <c r="PWD171" s="984"/>
      <c r="PWE171" s="983"/>
      <c r="PWF171" s="984"/>
      <c r="PWG171" s="985"/>
      <c r="PWH171" s="986"/>
      <c r="PWI171" s="983"/>
      <c r="PWJ171" s="981"/>
      <c r="PWK171" s="985"/>
      <c r="PWL171" s="986"/>
      <c r="PWM171" s="987"/>
      <c r="PWN171" s="988"/>
      <c r="PWO171" s="985"/>
      <c r="PWP171" s="989"/>
      <c r="PWQ171" s="978"/>
      <c r="PWR171" s="980"/>
      <c r="PWS171" s="981"/>
      <c r="PWT171" s="982"/>
      <c r="PWU171" s="983"/>
      <c r="PWV171" s="984"/>
      <c r="PWW171" s="983"/>
      <c r="PWX171" s="984"/>
      <c r="PWY171" s="985"/>
      <c r="PWZ171" s="986"/>
      <c r="PXA171" s="983"/>
      <c r="PXB171" s="981"/>
      <c r="PXC171" s="985"/>
      <c r="PXD171" s="986"/>
      <c r="PXE171" s="987"/>
      <c r="PXF171" s="988"/>
      <c r="PXG171" s="985"/>
      <c r="PXH171" s="989"/>
      <c r="PXI171" s="978"/>
      <c r="PXJ171" s="980"/>
      <c r="PXK171" s="981"/>
      <c r="PXL171" s="982"/>
      <c r="PXM171" s="983"/>
      <c r="PXN171" s="984"/>
      <c r="PXO171" s="983"/>
      <c r="PXP171" s="984"/>
      <c r="PXQ171" s="985"/>
      <c r="PXR171" s="986"/>
      <c r="PXS171" s="983"/>
      <c r="PXT171" s="981"/>
      <c r="PXU171" s="985"/>
      <c r="PXV171" s="986"/>
      <c r="PXW171" s="987"/>
      <c r="PXX171" s="988"/>
      <c r="PXY171" s="985"/>
      <c r="PXZ171" s="989"/>
      <c r="PYA171" s="978"/>
      <c r="PYB171" s="980"/>
      <c r="PYC171" s="981"/>
      <c r="PYD171" s="982"/>
      <c r="PYE171" s="983"/>
      <c r="PYF171" s="984"/>
      <c r="PYG171" s="983"/>
      <c r="PYH171" s="984"/>
      <c r="PYI171" s="985"/>
      <c r="PYJ171" s="986"/>
      <c r="PYK171" s="983"/>
      <c r="PYL171" s="981"/>
      <c r="PYM171" s="985"/>
      <c r="PYN171" s="986"/>
      <c r="PYO171" s="987"/>
      <c r="PYP171" s="988"/>
      <c r="PYQ171" s="985"/>
      <c r="PYR171" s="989"/>
      <c r="PYS171" s="978"/>
      <c r="PYT171" s="980"/>
      <c r="PYU171" s="981"/>
      <c r="PYV171" s="982"/>
      <c r="PYW171" s="983"/>
      <c r="PYX171" s="984"/>
      <c r="PYY171" s="983"/>
      <c r="PYZ171" s="984"/>
      <c r="PZA171" s="985"/>
      <c r="PZB171" s="986"/>
      <c r="PZC171" s="983"/>
      <c r="PZD171" s="981"/>
      <c r="PZE171" s="985"/>
      <c r="PZF171" s="986"/>
      <c r="PZG171" s="987"/>
      <c r="PZH171" s="988"/>
      <c r="PZI171" s="985"/>
      <c r="PZJ171" s="989"/>
      <c r="PZK171" s="978"/>
      <c r="PZL171" s="980"/>
      <c r="PZM171" s="981"/>
      <c r="PZN171" s="982"/>
      <c r="PZO171" s="983"/>
      <c r="PZP171" s="984"/>
      <c r="PZQ171" s="983"/>
      <c r="PZR171" s="984"/>
      <c r="PZS171" s="985"/>
      <c r="PZT171" s="986"/>
      <c r="PZU171" s="983"/>
      <c r="PZV171" s="981"/>
      <c r="PZW171" s="985"/>
      <c r="PZX171" s="986"/>
      <c r="PZY171" s="987"/>
      <c r="PZZ171" s="988"/>
      <c r="QAA171" s="985"/>
      <c r="QAB171" s="989"/>
      <c r="QAC171" s="978"/>
      <c r="QAD171" s="980"/>
      <c r="QAE171" s="981"/>
      <c r="QAF171" s="982"/>
      <c r="QAG171" s="983"/>
      <c r="QAH171" s="984"/>
      <c r="QAI171" s="983"/>
      <c r="QAJ171" s="984"/>
      <c r="QAK171" s="985"/>
      <c r="QAL171" s="986"/>
      <c r="QAM171" s="983"/>
      <c r="QAN171" s="981"/>
      <c r="QAO171" s="985"/>
      <c r="QAP171" s="986"/>
      <c r="QAQ171" s="987"/>
      <c r="QAR171" s="988"/>
      <c r="QAS171" s="985"/>
      <c r="QAT171" s="989"/>
      <c r="QAU171" s="978"/>
      <c r="QAV171" s="980"/>
      <c r="QAW171" s="981"/>
      <c r="QAX171" s="982"/>
      <c r="QAY171" s="983"/>
      <c r="QAZ171" s="984"/>
      <c r="QBA171" s="983"/>
      <c r="QBB171" s="984"/>
      <c r="QBC171" s="985"/>
      <c r="QBD171" s="986"/>
      <c r="QBE171" s="983"/>
      <c r="QBF171" s="981"/>
      <c r="QBG171" s="985"/>
      <c r="QBH171" s="986"/>
      <c r="QBI171" s="987"/>
      <c r="QBJ171" s="988"/>
      <c r="QBK171" s="985"/>
      <c r="QBL171" s="989"/>
      <c r="QBM171" s="978"/>
      <c r="QBN171" s="980"/>
      <c r="QBO171" s="981"/>
      <c r="QBP171" s="982"/>
      <c r="QBQ171" s="983"/>
      <c r="QBR171" s="984"/>
      <c r="QBS171" s="983"/>
      <c r="QBT171" s="984"/>
      <c r="QBU171" s="985"/>
      <c r="QBV171" s="986"/>
      <c r="QBW171" s="983"/>
      <c r="QBX171" s="981"/>
      <c r="QBY171" s="985"/>
      <c r="QBZ171" s="986"/>
      <c r="QCA171" s="987"/>
      <c r="QCB171" s="988"/>
      <c r="QCC171" s="985"/>
      <c r="QCD171" s="989"/>
      <c r="QCE171" s="978"/>
      <c r="QCF171" s="980"/>
      <c r="QCG171" s="981"/>
      <c r="QCH171" s="982"/>
      <c r="QCI171" s="983"/>
      <c r="QCJ171" s="984"/>
      <c r="QCK171" s="983"/>
      <c r="QCL171" s="984"/>
      <c r="QCM171" s="985"/>
      <c r="QCN171" s="986"/>
      <c r="QCO171" s="983"/>
      <c r="QCP171" s="981"/>
      <c r="QCQ171" s="985"/>
      <c r="QCR171" s="986"/>
      <c r="QCS171" s="987"/>
      <c r="QCT171" s="988"/>
      <c r="QCU171" s="985"/>
      <c r="QCV171" s="989"/>
      <c r="QCW171" s="978"/>
      <c r="QCX171" s="980"/>
      <c r="QCY171" s="981"/>
      <c r="QCZ171" s="982"/>
      <c r="QDA171" s="983"/>
      <c r="QDB171" s="984"/>
      <c r="QDC171" s="983"/>
      <c r="QDD171" s="984"/>
      <c r="QDE171" s="985"/>
      <c r="QDF171" s="986"/>
      <c r="QDG171" s="983"/>
      <c r="QDH171" s="981"/>
      <c r="QDI171" s="985"/>
      <c r="QDJ171" s="986"/>
      <c r="QDK171" s="987"/>
      <c r="QDL171" s="988"/>
      <c r="QDM171" s="985"/>
      <c r="QDN171" s="989"/>
      <c r="QDO171" s="978"/>
      <c r="QDP171" s="980"/>
      <c r="QDQ171" s="981"/>
      <c r="QDR171" s="982"/>
      <c r="QDS171" s="983"/>
      <c r="QDT171" s="984"/>
      <c r="QDU171" s="983"/>
      <c r="QDV171" s="984"/>
      <c r="QDW171" s="985"/>
      <c r="QDX171" s="986"/>
      <c r="QDY171" s="983"/>
      <c r="QDZ171" s="981"/>
      <c r="QEA171" s="985"/>
      <c r="QEB171" s="986"/>
      <c r="QEC171" s="987"/>
      <c r="QED171" s="988"/>
      <c r="QEE171" s="985"/>
      <c r="QEF171" s="989"/>
      <c r="QEG171" s="978"/>
      <c r="QEH171" s="980"/>
      <c r="QEI171" s="981"/>
      <c r="QEJ171" s="982"/>
      <c r="QEK171" s="983"/>
      <c r="QEL171" s="984"/>
      <c r="QEM171" s="983"/>
      <c r="QEN171" s="984"/>
      <c r="QEO171" s="985"/>
      <c r="QEP171" s="986"/>
      <c r="QEQ171" s="983"/>
      <c r="QER171" s="981"/>
      <c r="QES171" s="985"/>
      <c r="QET171" s="986"/>
      <c r="QEU171" s="987"/>
      <c r="QEV171" s="988"/>
      <c r="QEW171" s="985"/>
      <c r="QEX171" s="989"/>
      <c r="QEY171" s="978"/>
      <c r="QEZ171" s="980"/>
      <c r="QFA171" s="981"/>
      <c r="QFB171" s="982"/>
      <c r="QFC171" s="983"/>
      <c r="QFD171" s="984"/>
      <c r="QFE171" s="983"/>
      <c r="QFF171" s="984"/>
      <c r="QFG171" s="985"/>
      <c r="QFH171" s="986"/>
      <c r="QFI171" s="983"/>
      <c r="QFJ171" s="981"/>
      <c r="QFK171" s="985"/>
      <c r="QFL171" s="986"/>
      <c r="QFM171" s="987"/>
      <c r="QFN171" s="988"/>
      <c r="QFO171" s="985"/>
      <c r="QFP171" s="989"/>
      <c r="QFQ171" s="978"/>
      <c r="QFR171" s="980"/>
      <c r="QFS171" s="981"/>
      <c r="QFT171" s="982"/>
      <c r="QFU171" s="983"/>
      <c r="QFV171" s="984"/>
      <c r="QFW171" s="983"/>
      <c r="QFX171" s="984"/>
      <c r="QFY171" s="985"/>
      <c r="QFZ171" s="986"/>
      <c r="QGA171" s="983"/>
      <c r="QGB171" s="981"/>
      <c r="QGC171" s="985"/>
      <c r="QGD171" s="986"/>
      <c r="QGE171" s="987"/>
      <c r="QGF171" s="988"/>
      <c r="QGG171" s="985"/>
      <c r="QGH171" s="989"/>
      <c r="QGI171" s="978"/>
      <c r="QGJ171" s="980"/>
      <c r="QGK171" s="981"/>
      <c r="QGL171" s="982"/>
      <c r="QGM171" s="983"/>
      <c r="QGN171" s="984"/>
      <c r="QGO171" s="983"/>
      <c r="QGP171" s="984"/>
      <c r="QGQ171" s="985"/>
      <c r="QGR171" s="986"/>
      <c r="QGS171" s="983"/>
      <c r="QGT171" s="981"/>
      <c r="QGU171" s="985"/>
      <c r="QGV171" s="986"/>
      <c r="QGW171" s="987"/>
      <c r="QGX171" s="988"/>
      <c r="QGY171" s="985"/>
      <c r="QGZ171" s="989"/>
      <c r="QHA171" s="978"/>
      <c r="QHB171" s="980"/>
      <c r="QHC171" s="981"/>
      <c r="QHD171" s="982"/>
      <c r="QHE171" s="983"/>
      <c r="QHF171" s="984"/>
      <c r="QHG171" s="983"/>
      <c r="QHH171" s="984"/>
      <c r="QHI171" s="985"/>
      <c r="QHJ171" s="986"/>
      <c r="QHK171" s="983"/>
      <c r="QHL171" s="981"/>
      <c r="QHM171" s="985"/>
      <c r="QHN171" s="986"/>
      <c r="QHO171" s="987"/>
      <c r="QHP171" s="988"/>
      <c r="QHQ171" s="985"/>
      <c r="QHR171" s="989"/>
      <c r="QHS171" s="978"/>
      <c r="QHT171" s="980"/>
      <c r="QHU171" s="981"/>
      <c r="QHV171" s="982"/>
      <c r="QHW171" s="983"/>
      <c r="QHX171" s="984"/>
      <c r="QHY171" s="983"/>
      <c r="QHZ171" s="984"/>
      <c r="QIA171" s="985"/>
      <c r="QIB171" s="986"/>
      <c r="QIC171" s="983"/>
      <c r="QID171" s="981"/>
      <c r="QIE171" s="985"/>
      <c r="QIF171" s="986"/>
      <c r="QIG171" s="987"/>
      <c r="QIH171" s="988"/>
      <c r="QII171" s="985"/>
      <c r="QIJ171" s="989"/>
      <c r="QIK171" s="978"/>
      <c r="QIL171" s="980"/>
      <c r="QIM171" s="981"/>
      <c r="QIN171" s="982"/>
      <c r="QIO171" s="983"/>
      <c r="QIP171" s="984"/>
      <c r="QIQ171" s="983"/>
      <c r="QIR171" s="984"/>
      <c r="QIS171" s="985"/>
      <c r="QIT171" s="986"/>
      <c r="QIU171" s="983"/>
      <c r="QIV171" s="981"/>
      <c r="QIW171" s="985"/>
      <c r="QIX171" s="986"/>
      <c r="QIY171" s="987"/>
      <c r="QIZ171" s="988"/>
      <c r="QJA171" s="985"/>
      <c r="QJB171" s="989"/>
      <c r="QJC171" s="978"/>
      <c r="QJD171" s="980"/>
      <c r="QJE171" s="981"/>
      <c r="QJF171" s="982"/>
      <c r="QJG171" s="983"/>
      <c r="QJH171" s="984"/>
      <c r="QJI171" s="983"/>
      <c r="QJJ171" s="984"/>
      <c r="QJK171" s="985"/>
      <c r="QJL171" s="986"/>
      <c r="QJM171" s="983"/>
      <c r="QJN171" s="981"/>
      <c r="QJO171" s="985"/>
      <c r="QJP171" s="986"/>
      <c r="QJQ171" s="987"/>
      <c r="QJR171" s="988"/>
      <c r="QJS171" s="985"/>
      <c r="QJT171" s="989"/>
      <c r="QJU171" s="978"/>
      <c r="QJV171" s="980"/>
      <c r="QJW171" s="981"/>
      <c r="QJX171" s="982"/>
      <c r="QJY171" s="983"/>
      <c r="QJZ171" s="984"/>
      <c r="QKA171" s="983"/>
      <c r="QKB171" s="984"/>
      <c r="QKC171" s="985"/>
      <c r="QKD171" s="986"/>
      <c r="QKE171" s="983"/>
      <c r="QKF171" s="981"/>
      <c r="QKG171" s="985"/>
      <c r="QKH171" s="986"/>
      <c r="QKI171" s="987"/>
      <c r="QKJ171" s="988"/>
      <c r="QKK171" s="985"/>
      <c r="QKL171" s="989"/>
      <c r="QKM171" s="978"/>
      <c r="QKN171" s="980"/>
      <c r="QKO171" s="981"/>
      <c r="QKP171" s="982"/>
      <c r="QKQ171" s="983"/>
      <c r="QKR171" s="984"/>
      <c r="QKS171" s="983"/>
      <c r="QKT171" s="984"/>
      <c r="QKU171" s="985"/>
      <c r="QKV171" s="986"/>
      <c r="QKW171" s="983"/>
      <c r="QKX171" s="981"/>
      <c r="QKY171" s="985"/>
      <c r="QKZ171" s="986"/>
      <c r="QLA171" s="987"/>
      <c r="QLB171" s="988"/>
      <c r="QLC171" s="985"/>
      <c r="QLD171" s="989"/>
      <c r="QLE171" s="978"/>
      <c r="QLF171" s="980"/>
      <c r="QLG171" s="981"/>
      <c r="QLH171" s="982"/>
      <c r="QLI171" s="983"/>
      <c r="QLJ171" s="984"/>
      <c r="QLK171" s="983"/>
      <c r="QLL171" s="984"/>
      <c r="QLM171" s="985"/>
      <c r="QLN171" s="986"/>
      <c r="QLO171" s="983"/>
      <c r="QLP171" s="981"/>
      <c r="QLQ171" s="985"/>
      <c r="QLR171" s="986"/>
      <c r="QLS171" s="987"/>
      <c r="QLT171" s="988"/>
      <c r="QLU171" s="985"/>
      <c r="QLV171" s="989"/>
      <c r="QLW171" s="978"/>
      <c r="QLX171" s="980"/>
      <c r="QLY171" s="981"/>
      <c r="QLZ171" s="982"/>
      <c r="QMA171" s="983"/>
      <c r="QMB171" s="984"/>
      <c r="QMC171" s="983"/>
      <c r="QMD171" s="984"/>
      <c r="QME171" s="985"/>
      <c r="QMF171" s="986"/>
      <c r="QMG171" s="983"/>
      <c r="QMH171" s="981"/>
      <c r="QMI171" s="985"/>
      <c r="QMJ171" s="986"/>
      <c r="QMK171" s="987"/>
      <c r="QML171" s="988"/>
      <c r="QMM171" s="985"/>
      <c r="QMN171" s="989"/>
      <c r="QMO171" s="978"/>
      <c r="QMP171" s="980"/>
      <c r="QMQ171" s="981"/>
      <c r="QMR171" s="982"/>
      <c r="QMS171" s="983"/>
      <c r="QMT171" s="984"/>
      <c r="QMU171" s="983"/>
      <c r="QMV171" s="984"/>
      <c r="QMW171" s="985"/>
      <c r="QMX171" s="986"/>
      <c r="QMY171" s="983"/>
      <c r="QMZ171" s="981"/>
      <c r="QNA171" s="985"/>
      <c r="QNB171" s="986"/>
      <c r="QNC171" s="987"/>
      <c r="QND171" s="988"/>
      <c r="QNE171" s="985"/>
      <c r="QNF171" s="989"/>
      <c r="QNG171" s="978"/>
      <c r="QNH171" s="980"/>
      <c r="QNI171" s="981"/>
      <c r="QNJ171" s="982"/>
      <c r="QNK171" s="983"/>
      <c r="QNL171" s="984"/>
      <c r="QNM171" s="983"/>
      <c r="QNN171" s="984"/>
      <c r="QNO171" s="985"/>
      <c r="QNP171" s="986"/>
      <c r="QNQ171" s="983"/>
      <c r="QNR171" s="981"/>
      <c r="QNS171" s="985"/>
      <c r="QNT171" s="986"/>
      <c r="QNU171" s="987"/>
      <c r="QNV171" s="988"/>
      <c r="QNW171" s="985"/>
      <c r="QNX171" s="989"/>
      <c r="QNY171" s="978"/>
      <c r="QNZ171" s="980"/>
      <c r="QOA171" s="981"/>
      <c r="QOB171" s="982"/>
      <c r="QOC171" s="983"/>
      <c r="QOD171" s="984"/>
      <c r="QOE171" s="983"/>
      <c r="QOF171" s="984"/>
      <c r="QOG171" s="985"/>
      <c r="QOH171" s="986"/>
      <c r="QOI171" s="983"/>
      <c r="QOJ171" s="981"/>
      <c r="QOK171" s="985"/>
      <c r="QOL171" s="986"/>
      <c r="QOM171" s="987"/>
      <c r="QON171" s="988"/>
      <c r="QOO171" s="985"/>
      <c r="QOP171" s="989"/>
      <c r="QOQ171" s="978"/>
      <c r="QOR171" s="980"/>
      <c r="QOS171" s="981"/>
      <c r="QOT171" s="982"/>
      <c r="QOU171" s="983"/>
      <c r="QOV171" s="984"/>
      <c r="QOW171" s="983"/>
      <c r="QOX171" s="984"/>
      <c r="QOY171" s="985"/>
      <c r="QOZ171" s="986"/>
      <c r="QPA171" s="983"/>
      <c r="QPB171" s="981"/>
      <c r="QPC171" s="985"/>
      <c r="QPD171" s="986"/>
      <c r="QPE171" s="987"/>
      <c r="QPF171" s="988"/>
      <c r="QPG171" s="985"/>
      <c r="QPH171" s="989"/>
      <c r="QPI171" s="978"/>
      <c r="QPJ171" s="980"/>
      <c r="QPK171" s="981"/>
      <c r="QPL171" s="982"/>
      <c r="QPM171" s="983"/>
      <c r="QPN171" s="984"/>
      <c r="QPO171" s="983"/>
      <c r="QPP171" s="984"/>
      <c r="QPQ171" s="985"/>
      <c r="QPR171" s="986"/>
      <c r="QPS171" s="983"/>
      <c r="QPT171" s="981"/>
      <c r="QPU171" s="985"/>
      <c r="QPV171" s="986"/>
      <c r="QPW171" s="987"/>
      <c r="QPX171" s="988"/>
      <c r="QPY171" s="985"/>
      <c r="QPZ171" s="989"/>
      <c r="QQA171" s="978"/>
      <c r="QQB171" s="980"/>
      <c r="QQC171" s="981"/>
      <c r="QQD171" s="982"/>
      <c r="QQE171" s="983"/>
      <c r="QQF171" s="984"/>
      <c r="QQG171" s="983"/>
      <c r="QQH171" s="984"/>
      <c r="QQI171" s="985"/>
      <c r="QQJ171" s="986"/>
      <c r="QQK171" s="983"/>
      <c r="QQL171" s="981"/>
      <c r="QQM171" s="985"/>
      <c r="QQN171" s="986"/>
      <c r="QQO171" s="987"/>
      <c r="QQP171" s="988"/>
      <c r="QQQ171" s="985"/>
      <c r="QQR171" s="989"/>
      <c r="QQS171" s="978"/>
      <c r="QQT171" s="980"/>
      <c r="QQU171" s="981"/>
      <c r="QQV171" s="982"/>
      <c r="QQW171" s="983"/>
      <c r="QQX171" s="984"/>
      <c r="QQY171" s="983"/>
      <c r="QQZ171" s="984"/>
      <c r="QRA171" s="985"/>
      <c r="QRB171" s="986"/>
      <c r="QRC171" s="983"/>
      <c r="QRD171" s="981"/>
      <c r="QRE171" s="985"/>
      <c r="QRF171" s="986"/>
      <c r="QRG171" s="987"/>
      <c r="QRH171" s="988"/>
      <c r="QRI171" s="985"/>
      <c r="QRJ171" s="989"/>
      <c r="QRK171" s="978"/>
      <c r="QRL171" s="980"/>
      <c r="QRM171" s="981"/>
      <c r="QRN171" s="982"/>
      <c r="QRO171" s="983"/>
      <c r="QRP171" s="984"/>
      <c r="QRQ171" s="983"/>
      <c r="QRR171" s="984"/>
      <c r="QRS171" s="985"/>
      <c r="QRT171" s="986"/>
      <c r="QRU171" s="983"/>
      <c r="QRV171" s="981"/>
      <c r="QRW171" s="985"/>
      <c r="QRX171" s="986"/>
      <c r="QRY171" s="987"/>
      <c r="QRZ171" s="988"/>
      <c r="QSA171" s="985"/>
      <c r="QSB171" s="989"/>
      <c r="QSC171" s="978"/>
      <c r="QSD171" s="980"/>
      <c r="QSE171" s="981"/>
      <c r="QSF171" s="982"/>
      <c r="QSG171" s="983"/>
      <c r="QSH171" s="984"/>
      <c r="QSI171" s="983"/>
      <c r="QSJ171" s="984"/>
      <c r="QSK171" s="985"/>
      <c r="QSL171" s="986"/>
      <c r="QSM171" s="983"/>
      <c r="QSN171" s="981"/>
      <c r="QSO171" s="985"/>
      <c r="QSP171" s="986"/>
      <c r="QSQ171" s="987"/>
      <c r="QSR171" s="988"/>
      <c r="QSS171" s="985"/>
      <c r="QST171" s="989"/>
      <c r="QSU171" s="978"/>
      <c r="QSV171" s="980"/>
      <c r="QSW171" s="981"/>
      <c r="QSX171" s="982"/>
      <c r="QSY171" s="983"/>
      <c r="QSZ171" s="984"/>
      <c r="QTA171" s="983"/>
      <c r="QTB171" s="984"/>
      <c r="QTC171" s="985"/>
      <c r="QTD171" s="986"/>
      <c r="QTE171" s="983"/>
      <c r="QTF171" s="981"/>
      <c r="QTG171" s="985"/>
      <c r="QTH171" s="986"/>
      <c r="QTI171" s="987"/>
      <c r="QTJ171" s="988"/>
      <c r="QTK171" s="985"/>
      <c r="QTL171" s="989"/>
      <c r="QTM171" s="978"/>
      <c r="QTN171" s="980"/>
      <c r="QTO171" s="981"/>
      <c r="QTP171" s="982"/>
      <c r="QTQ171" s="983"/>
      <c r="QTR171" s="984"/>
      <c r="QTS171" s="983"/>
      <c r="QTT171" s="984"/>
      <c r="QTU171" s="985"/>
      <c r="QTV171" s="986"/>
      <c r="QTW171" s="983"/>
      <c r="QTX171" s="981"/>
      <c r="QTY171" s="985"/>
      <c r="QTZ171" s="986"/>
      <c r="QUA171" s="987"/>
      <c r="QUB171" s="988"/>
      <c r="QUC171" s="985"/>
      <c r="QUD171" s="989"/>
      <c r="QUE171" s="978"/>
      <c r="QUF171" s="980"/>
      <c r="QUG171" s="981"/>
      <c r="QUH171" s="982"/>
      <c r="QUI171" s="983"/>
      <c r="QUJ171" s="984"/>
      <c r="QUK171" s="983"/>
      <c r="QUL171" s="984"/>
      <c r="QUM171" s="985"/>
      <c r="QUN171" s="986"/>
      <c r="QUO171" s="983"/>
      <c r="QUP171" s="981"/>
      <c r="QUQ171" s="985"/>
      <c r="QUR171" s="986"/>
      <c r="QUS171" s="987"/>
      <c r="QUT171" s="988"/>
      <c r="QUU171" s="985"/>
      <c r="QUV171" s="989"/>
      <c r="QUW171" s="978"/>
      <c r="QUX171" s="980"/>
      <c r="QUY171" s="981"/>
      <c r="QUZ171" s="982"/>
      <c r="QVA171" s="983"/>
      <c r="QVB171" s="984"/>
      <c r="QVC171" s="983"/>
      <c r="QVD171" s="984"/>
      <c r="QVE171" s="985"/>
      <c r="QVF171" s="986"/>
      <c r="QVG171" s="983"/>
      <c r="QVH171" s="981"/>
      <c r="QVI171" s="985"/>
      <c r="QVJ171" s="986"/>
      <c r="QVK171" s="987"/>
      <c r="QVL171" s="988"/>
      <c r="QVM171" s="985"/>
      <c r="QVN171" s="989"/>
      <c r="QVO171" s="978"/>
      <c r="QVP171" s="980"/>
      <c r="QVQ171" s="981"/>
      <c r="QVR171" s="982"/>
      <c r="QVS171" s="983"/>
      <c r="QVT171" s="984"/>
      <c r="QVU171" s="983"/>
      <c r="QVV171" s="984"/>
      <c r="QVW171" s="985"/>
      <c r="QVX171" s="986"/>
      <c r="QVY171" s="983"/>
      <c r="QVZ171" s="981"/>
      <c r="QWA171" s="985"/>
      <c r="QWB171" s="986"/>
      <c r="QWC171" s="987"/>
      <c r="QWD171" s="988"/>
      <c r="QWE171" s="985"/>
      <c r="QWF171" s="989"/>
      <c r="QWG171" s="978"/>
      <c r="QWH171" s="980"/>
      <c r="QWI171" s="981"/>
      <c r="QWJ171" s="982"/>
      <c r="QWK171" s="983"/>
      <c r="QWL171" s="984"/>
      <c r="QWM171" s="983"/>
      <c r="QWN171" s="984"/>
      <c r="QWO171" s="985"/>
      <c r="QWP171" s="986"/>
      <c r="QWQ171" s="983"/>
      <c r="QWR171" s="981"/>
      <c r="QWS171" s="985"/>
      <c r="QWT171" s="986"/>
      <c r="QWU171" s="987"/>
      <c r="QWV171" s="988"/>
      <c r="QWW171" s="985"/>
      <c r="QWX171" s="989"/>
      <c r="QWY171" s="978"/>
      <c r="QWZ171" s="980"/>
      <c r="QXA171" s="981"/>
      <c r="QXB171" s="982"/>
      <c r="QXC171" s="983"/>
      <c r="QXD171" s="984"/>
      <c r="QXE171" s="983"/>
      <c r="QXF171" s="984"/>
      <c r="QXG171" s="985"/>
      <c r="QXH171" s="986"/>
      <c r="QXI171" s="983"/>
      <c r="QXJ171" s="981"/>
      <c r="QXK171" s="985"/>
      <c r="QXL171" s="986"/>
      <c r="QXM171" s="987"/>
      <c r="QXN171" s="988"/>
      <c r="QXO171" s="985"/>
      <c r="QXP171" s="989"/>
      <c r="QXQ171" s="978"/>
      <c r="QXR171" s="980"/>
      <c r="QXS171" s="981"/>
      <c r="QXT171" s="982"/>
      <c r="QXU171" s="983"/>
      <c r="QXV171" s="984"/>
      <c r="QXW171" s="983"/>
      <c r="QXX171" s="984"/>
      <c r="QXY171" s="985"/>
      <c r="QXZ171" s="986"/>
      <c r="QYA171" s="983"/>
      <c r="QYB171" s="981"/>
      <c r="QYC171" s="985"/>
      <c r="QYD171" s="986"/>
      <c r="QYE171" s="987"/>
      <c r="QYF171" s="988"/>
      <c r="QYG171" s="985"/>
      <c r="QYH171" s="989"/>
      <c r="QYI171" s="978"/>
      <c r="QYJ171" s="980"/>
      <c r="QYK171" s="981"/>
      <c r="QYL171" s="982"/>
      <c r="QYM171" s="983"/>
      <c r="QYN171" s="984"/>
      <c r="QYO171" s="983"/>
      <c r="QYP171" s="984"/>
      <c r="QYQ171" s="985"/>
      <c r="QYR171" s="986"/>
      <c r="QYS171" s="983"/>
      <c r="QYT171" s="981"/>
      <c r="QYU171" s="985"/>
      <c r="QYV171" s="986"/>
      <c r="QYW171" s="987"/>
      <c r="QYX171" s="988"/>
      <c r="QYY171" s="985"/>
      <c r="QYZ171" s="989"/>
      <c r="QZA171" s="978"/>
      <c r="QZB171" s="980"/>
      <c r="QZC171" s="981"/>
      <c r="QZD171" s="982"/>
      <c r="QZE171" s="983"/>
      <c r="QZF171" s="984"/>
      <c r="QZG171" s="983"/>
      <c r="QZH171" s="984"/>
      <c r="QZI171" s="985"/>
      <c r="QZJ171" s="986"/>
      <c r="QZK171" s="983"/>
      <c r="QZL171" s="981"/>
      <c r="QZM171" s="985"/>
      <c r="QZN171" s="986"/>
      <c r="QZO171" s="987"/>
      <c r="QZP171" s="988"/>
      <c r="QZQ171" s="985"/>
      <c r="QZR171" s="989"/>
      <c r="QZS171" s="978"/>
      <c r="QZT171" s="980"/>
      <c r="QZU171" s="981"/>
      <c r="QZV171" s="982"/>
      <c r="QZW171" s="983"/>
      <c r="QZX171" s="984"/>
      <c r="QZY171" s="983"/>
      <c r="QZZ171" s="984"/>
      <c r="RAA171" s="985"/>
      <c r="RAB171" s="986"/>
      <c r="RAC171" s="983"/>
      <c r="RAD171" s="981"/>
      <c r="RAE171" s="985"/>
      <c r="RAF171" s="986"/>
      <c r="RAG171" s="987"/>
      <c r="RAH171" s="988"/>
      <c r="RAI171" s="985"/>
      <c r="RAJ171" s="989"/>
      <c r="RAK171" s="978"/>
      <c r="RAL171" s="980"/>
      <c r="RAM171" s="981"/>
      <c r="RAN171" s="982"/>
      <c r="RAO171" s="983"/>
      <c r="RAP171" s="984"/>
      <c r="RAQ171" s="983"/>
      <c r="RAR171" s="984"/>
      <c r="RAS171" s="985"/>
      <c r="RAT171" s="986"/>
      <c r="RAU171" s="983"/>
      <c r="RAV171" s="981"/>
      <c r="RAW171" s="985"/>
      <c r="RAX171" s="986"/>
      <c r="RAY171" s="987"/>
      <c r="RAZ171" s="988"/>
      <c r="RBA171" s="985"/>
      <c r="RBB171" s="989"/>
      <c r="RBC171" s="978"/>
      <c r="RBD171" s="980"/>
      <c r="RBE171" s="981"/>
      <c r="RBF171" s="982"/>
      <c r="RBG171" s="983"/>
      <c r="RBH171" s="984"/>
      <c r="RBI171" s="983"/>
      <c r="RBJ171" s="984"/>
      <c r="RBK171" s="985"/>
      <c r="RBL171" s="986"/>
      <c r="RBM171" s="983"/>
      <c r="RBN171" s="981"/>
      <c r="RBO171" s="985"/>
      <c r="RBP171" s="986"/>
      <c r="RBQ171" s="987"/>
      <c r="RBR171" s="988"/>
      <c r="RBS171" s="985"/>
      <c r="RBT171" s="989"/>
      <c r="RBU171" s="978"/>
      <c r="RBV171" s="980"/>
      <c r="RBW171" s="981"/>
      <c r="RBX171" s="982"/>
      <c r="RBY171" s="983"/>
      <c r="RBZ171" s="984"/>
      <c r="RCA171" s="983"/>
      <c r="RCB171" s="984"/>
      <c r="RCC171" s="985"/>
      <c r="RCD171" s="986"/>
      <c r="RCE171" s="983"/>
      <c r="RCF171" s="981"/>
      <c r="RCG171" s="985"/>
      <c r="RCH171" s="986"/>
      <c r="RCI171" s="987"/>
      <c r="RCJ171" s="988"/>
      <c r="RCK171" s="985"/>
      <c r="RCL171" s="989"/>
      <c r="RCM171" s="978"/>
      <c r="RCN171" s="980"/>
      <c r="RCO171" s="981"/>
      <c r="RCP171" s="982"/>
      <c r="RCQ171" s="983"/>
      <c r="RCR171" s="984"/>
      <c r="RCS171" s="983"/>
      <c r="RCT171" s="984"/>
      <c r="RCU171" s="985"/>
      <c r="RCV171" s="986"/>
      <c r="RCW171" s="983"/>
      <c r="RCX171" s="981"/>
      <c r="RCY171" s="985"/>
      <c r="RCZ171" s="986"/>
      <c r="RDA171" s="987"/>
      <c r="RDB171" s="988"/>
      <c r="RDC171" s="985"/>
      <c r="RDD171" s="989"/>
      <c r="RDE171" s="978"/>
      <c r="RDF171" s="980"/>
      <c r="RDG171" s="981"/>
      <c r="RDH171" s="982"/>
      <c r="RDI171" s="983"/>
      <c r="RDJ171" s="984"/>
      <c r="RDK171" s="983"/>
      <c r="RDL171" s="984"/>
      <c r="RDM171" s="985"/>
      <c r="RDN171" s="986"/>
      <c r="RDO171" s="983"/>
      <c r="RDP171" s="981"/>
      <c r="RDQ171" s="985"/>
      <c r="RDR171" s="986"/>
      <c r="RDS171" s="987"/>
      <c r="RDT171" s="988"/>
      <c r="RDU171" s="985"/>
      <c r="RDV171" s="989"/>
      <c r="RDW171" s="978"/>
      <c r="RDX171" s="980"/>
      <c r="RDY171" s="981"/>
      <c r="RDZ171" s="982"/>
      <c r="REA171" s="983"/>
      <c r="REB171" s="984"/>
      <c r="REC171" s="983"/>
      <c r="RED171" s="984"/>
      <c r="REE171" s="985"/>
      <c r="REF171" s="986"/>
      <c r="REG171" s="983"/>
      <c r="REH171" s="981"/>
      <c r="REI171" s="985"/>
      <c r="REJ171" s="986"/>
      <c r="REK171" s="987"/>
      <c r="REL171" s="988"/>
      <c r="REM171" s="985"/>
      <c r="REN171" s="989"/>
      <c r="REO171" s="978"/>
      <c r="REP171" s="980"/>
      <c r="REQ171" s="981"/>
      <c r="RER171" s="982"/>
      <c r="RES171" s="983"/>
      <c r="RET171" s="984"/>
      <c r="REU171" s="983"/>
      <c r="REV171" s="984"/>
      <c r="REW171" s="985"/>
      <c r="REX171" s="986"/>
      <c r="REY171" s="983"/>
      <c r="REZ171" s="981"/>
      <c r="RFA171" s="985"/>
      <c r="RFB171" s="986"/>
      <c r="RFC171" s="987"/>
      <c r="RFD171" s="988"/>
      <c r="RFE171" s="985"/>
      <c r="RFF171" s="989"/>
      <c r="RFG171" s="978"/>
      <c r="RFH171" s="980"/>
      <c r="RFI171" s="981"/>
      <c r="RFJ171" s="982"/>
      <c r="RFK171" s="983"/>
      <c r="RFL171" s="984"/>
      <c r="RFM171" s="983"/>
      <c r="RFN171" s="984"/>
      <c r="RFO171" s="985"/>
      <c r="RFP171" s="986"/>
      <c r="RFQ171" s="983"/>
      <c r="RFR171" s="981"/>
      <c r="RFS171" s="985"/>
      <c r="RFT171" s="986"/>
      <c r="RFU171" s="987"/>
      <c r="RFV171" s="988"/>
      <c r="RFW171" s="985"/>
      <c r="RFX171" s="989"/>
      <c r="RFY171" s="978"/>
      <c r="RFZ171" s="980"/>
      <c r="RGA171" s="981"/>
      <c r="RGB171" s="982"/>
      <c r="RGC171" s="983"/>
      <c r="RGD171" s="984"/>
      <c r="RGE171" s="983"/>
      <c r="RGF171" s="984"/>
      <c r="RGG171" s="985"/>
      <c r="RGH171" s="986"/>
      <c r="RGI171" s="983"/>
      <c r="RGJ171" s="981"/>
      <c r="RGK171" s="985"/>
      <c r="RGL171" s="986"/>
      <c r="RGM171" s="987"/>
      <c r="RGN171" s="988"/>
      <c r="RGO171" s="985"/>
      <c r="RGP171" s="989"/>
      <c r="RGQ171" s="978"/>
      <c r="RGR171" s="980"/>
      <c r="RGS171" s="981"/>
      <c r="RGT171" s="982"/>
      <c r="RGU171" s="983"/>
      <c r="RGV171" s="984"/>
      <c r="RGW171" s="983"/>
      <c r="RGX171" s="984"/>
      <c r="RGY171" s="985"/>
      <c r="RGZ171" s="986"/>
      <c r="RHA171" s="983"/>
      <c r="RHB171" s="981"/>
      <c r="RHC171" s="985"/>
      <c r="RHD171" s="986"/>
      <c r="RHE171" s="987"/>
      <c r="RHF171" s="988"/>
      <c r="RHG171" s="985"/>
      <c r="RHH171" s="989"/>
      <c r="RHI171" s="978"/>
      <c r="RHJ171" s="980"/>
      <c r="RHK171" s="981"/>
      <c r="RHL171" s="982"/>
      <c r="RHM171" s="983"/>
      <c r="RHN171" s="984"/>
      <c r="RHO171" s="983"/>
      <c r="RHP171" s="984"/>
      <c r="RHQ171" s="985"/>
      <c r="RHR171" s="986"/>
      <c r="RHS171" s="983"/>
      <c r="RHT171" s="981"/>
      <c r="RHU171" s="985"/>
      <c r="RHV171" s="986"/>
      <c r="RHW171" s="987"/>
      <c r="RHX171" s="988"/>
      <c r="RHY171" s="985"/>
      <c r="RHZ171" s="989"/>
      <c r="RIA171" s="978"/>
      <c r="RIB171" s="980"/>
      <c r="RIC171" s="981"/>
      <c r="RID171" s="982"/>
      <c r="RIE171" s="983"/>
      <c r="RIF171" s="984"/>
      <c r="RIG171" s="983"/>
      <c r="RIH171" s="984"/>
      <c r="RII171" s="985"/>
      <c r="RIJ171" s="986"/>
      <c r="RIK171" s="983"/>
      <c r="RIL171" s="981"/>
      <c r="RIM171" s="985"/>
      <c r="RIN171" s="986"/>
      <c r="RIO171" s="987"/>
      <c r="RIP171" s="988"/>
      <c r="RIQ171" s="985"/>
      <c r="RIR171" s="989"/>
      <c r="RIS171" s="978"/>
      <c r="RIT171" s="980"/>
      <c r="RIU171" s="981"/>
      <c r="RIV171" s="982"/>
      <c r="RIW171" s="983"/>
      <c r="RIX171" s="984"/>
      <c r="RIY171" s="983"/>
      <c r="RIZ171" s="984"/>
      <c r="RJA171" s="985"/>
      <c r="RJB171" s="986"/>
      <c r="RJC171" s="983"/>
      <c r="RJD171" s="981"/>
      <c r="RJE171" s="985"/>
      <c r="RJF171" s="986"/>
      <c r="RJG171" s="987"/>
      <c r="RJH171" s="988"/>
      <c r="RJI171" s="985"/>
      <c r="RJJ171" s="989"/>
      <c r="RJK171" s="978"/>
      <c r="RJL171" s="980"/>
      <c r="RJM171" s="981"/>
      <c r="RJN171" s="982"/>
      <c r="RJO171" s="983"/>
      <c r="RJP171" s="984"/>
      <c r="RJQ171" s="983"/>
      <c r="RJR171" s="984"/>
      <c r="RJS171" s="985"/>
      <c r="RJT171" s="986"/>
      <c r="RJU171" s="983"/>
      <c r="RJV171" s="981"/>
      <c r="RJW171" s="985"/>
      <c r="RJX171" s="986"/>
      <c r="RJY171" s="987"/>
      <c r="RJZ171" s="988"/>
      <c r="RKA171" s="985"/>
      <c r="RKB171" s="989"/>
      <c r="RKC171" s="978"/>
      <c r="RKD171" s="980"/>
      <c r="RKE171" s="981"/>
      <c r="RKF171" s="982"/>
      <c r="RKG171" s="983"/>
      <c r="RKH171" s="984"/>
      <c r="RKI171" s="983"/>
      <c r="RKJ171" s="984"/>
      <c r="RKK171" s="985"/>
      <c r="RKL171" s="986"/>
      <c r="RKM171" s="983"/>
      <c r="RKN171" s="981"/>
      <c r="RKO171" s="985"/>
      <c r="RKP171" s="986"/>
      <c r="RKQ171" s="987"/>
      <c r="RKR171" s="988"/>
      <c r="RKS171" s="985"/>
      <c r="RKT171" s="989"/>
      <c r="RKU171" s="978"/>
      <c r="RKV171" s="980"/>
      <c r="RKW171" s="981"/>
      <c r="RKX171" s="982"/>
      <c r="RKY171" s="983"/>
      <c r="RKZ171" s="984"/>
      <c r="RLA171" s="983"/>
      <c r="RLB171" s="984"/>
      <c r="RLC171" s="985"/>
      <c r="RLD171" s="986"/>
      <c r="RLE171" s="983"/>
      <c r="RLF171" s="981"/>
      <c r="RLG171" s="985"/>
      <c r="RLH171" s="986"/>
      <c r="RLI171" s="987"/>
      <c r="RLJ171" s="988"/>
      <c r="RLK171" s="985"/>
      <c r="RLL171" s="989"/>
      <c r="RLM171" s="978"/>
      <c r="RLN171" s="980"/>
      <c r="RLO171" s="981"/>
      <c r="RLP171" s="982"/>
      <c r="RLQ171" s="983"/>
      <c r="RLR171" s="984"/>
      <c r="RLS171" s="983"/>
      <c r="RLT171" s="984"/>
      <c r="RLU171" s="985"/>
      <c r="RLV171" s="986"/>
      <c r="RLW171" s="983"/>
      <c r="RLX171" s="981"/>
      <c r="RLY171" s="985"/>
      <c r="RLZ171" s="986"/>
      <c r="RMA171" s="987"/>
      <c r="RMB171" s="988"/>
      <c r="RMC171" s="985"/>
      <c r="RMD171" s="989"/>
      <c r="RME171" s="978"/>
      <c r="RMF171" s="980"/>
      <c r="RMG171" s="981"/>
      <c r="RMH171" s="982"/>
      <c r="RMI171" s="983"/>
      <c r="RMJ171" s="984"/>
      <c r="RMK171" s="983"/>
      <c r="RML171" s="984"/>
      <c r="RMM171" s="985"/>
      <c r="RMN171" s="986"/>
      <c r="RMO171" s="983"/>
      <c r="RMP171" s="981"/>
      <c r="RMQ171" s="985"/>
      <c r="RMR171" s="986"/>
      <c r="RMS171" s="987"/>
      <c r="RMT171" s="988"/>
      <c r="RMU171" s="985"/>
      <c r="RMV171" s="989"/>
      <c r="RMW171" s="978"/>
      <c r="RMX171" s="980"/>
      <c r="RMY171" s="981"/>
      <c r="RMZ171" s="982"/>
      <c r="RNA171" s="983"/>
      <c r="RNB171" s="984"/>
      <c r="RNC171" s="983"/>
      <c r="RND171" s="984"/>
      <c r="RNE171" s="985"/>
      <c r="RNF171" s="986"/>
      <c r="RNG171" s="983"/>
      <c r="RNH171" s="981"/>
      <c r="RNI171" s="985"/>
      <c r="RNJ171" s="986"/>
      <c r="RNK171" s="987"/>
      <c r="RNL171" s="988"/>
      <c r="RNM171" s="985"/>
      <c r="RNN171" s="989"/>
      <c r="RNO171" s="978"/>
      <c r="RNP171" s="980"/>
      <c r="RNQ171" s="981"/>
      <c r="RNR171" s="982"/>
      <c r="RNS171" s="983"/>
      <c r="RNT171" s="984"/>
      <c r="RNU171" s="983"/>
      <c r="RNV171" s="984"/>
      <c r="RNW171" s="985"/>
      <c r="RNX171" s="986"/>
      <c r="RNY171" s="983"/>
      <c r="RNZ171" s="981"/>
      <c r="ROA171" s="985"/>
      <c r="ROB171" s="986"/>
      <c r="ROC171" s="987"/>
      <c r="ROD171" s="988"/>
      <c r="ROE171" s="985"/>
      <c r="ROF171" s="989"/>
      <c r="ROG171" s="978"/>
      <c r="ROH171" s="980"/>
      <c r="ROI171" s="981"/>
      <c r="ROJ171" s="982"/>
      <c r="ROK171" s="983"/>
      <c r="ROL171" s="984"/>
      <c r="ROM171" s="983"/>
      <c r="RON171" s="984"/>
      <c r="ROO171" s="985"/>
      <c r="ROP171" s="986"/>
      <c r="ROQ171" s="983"/>
      <c r="ROR171" s="981"/>
      <c r="ROS171" s="985"/>
      <c r="ROT171" s="986"/>
      <c r="ROU171" s="987"/>
      <c r="ROV171" s="988"/>
      <c r="ROW171" s="985"/>
      <c r="ROX171" s="989"/>
      <c r="ROY171" s="978"/>
      <c r="ROZ171" s="980"/>
      <c r="RPA171" s="981"/>
      <c r="RPB171" s="982"/>
      <c r="RPC171" s="983"/>
      <c r="RPD171" s="984"/>
      <c r="RPE171" s="983"/>
      <c r="RPF171" s="984"/>
      <c r="RPG171" s="985"/>
      <c r="RPH171" s="986"/>
      <c r="RPI171" s="983"/>
      <c r="RPJ171" s="981"/>
      <c r="RPK171" s="985"/>
      <c r="RPL171" s="986"/>
      <c r="RPM171" s="987"/>
      <c r="RPN171" s="988"/>
      <c r="RPO171" s="985"/>
      <c r="RPP171" s="989"/>
      <c r="RPQ171" s="978"/>
      <c r="RPR171" s="980"/>
      <c r="RPS171" s="981"/>
      <c r="RPT171" s="982"/>
      <c r="RPU171" s="983"/>
      <c r="RPV171" s="984"/>
      <c r="RPW171" s="983"/>
      <c r="RPX171" s="984"/>
      <c r="RPY171" s="985"/>
      <c r="RPZ171" s="986"/>
      <c r="RQA171" s="983"/>
      <c r="RQB171" s="981"/>
      <c r="RQC171" s="985"/>
      <c r="RQD171" s="986"/>
      <c r="RQE171" s="987"/>
      <c r="RQF171" s="988"/>
      <c r="RQG171" s="985"/>
      <c r="RQH171" s="989"/>
      <c r="RQI171" s="978"/>
      <c r="RQJ171" s="980"/>
      <c r="RQK171" s="981"/>
      <c r="RQL171" s="982"/>
      <c r="RQM171" s="983"/>
      <c r="RQN171" s="984"/>
      <c r="RQO171" s="983"/>
      <c r="RQP171" s="984"/>
      <c r="RQQ171" s="985"/>
      <c r="RQR171" s="986"/>
      <c r="RQS171" s="983"/>
      <c r="RQT171" s="981"/>
      <c r="RQU171" s="985"/>
      <c r="RQV171" s="986"/>
      <c r="RQW171" s="987"/>
      <c r="RQX171" s="988"/>
      <c r="RQY171" s="985"/>
      <c r="RQZ171" s="989"/>
      <c r="RRA171" s="978"/>
      <c r="RRB171" s="980"/>
      <c r="RRC171" s="981"/>
      <c r="RRD171" s="982"/>
      <c r="RRE171" s="983"/>
      <c r="RRF171" s="984"/>
      <c r="RRG171" s="983"/>
      <c r="RRH171" s="984"/>
      <c r="RRI171" s="985"/>
      <c r="RRJ171" s="986"/>
      <c r="RRK171" s="983"/>
      <c r="RRL171" s="981"/>
      <c r="RRM171" s="985"/>
      <c r="RRN171" s="986"/>
      <c r="RRO171" s="987"/>
      <c r="RRP171" s="988"/>
      <c r="RRQ171" s="985"/>
      <c r="RRR171" s="989"/>
      <c r="RRS171" s="978"/>
      <c r="RRT171" s="980"/>
      <c r="RRU171" s="981"/>
      <c r="RRV171" s="982"/>
      <c r="RRW171" s="983"/>
      <c r="RRX171" s="984"/>
      <c r="RRY171" s="983"/>
      <c r="RRZ171" s="984"/>
      <c r="RSA171" s="985"/>
      <c r="RSB171" s="986"/>
      <c r="RSC171" s="983"/>
      <c r="RSD171" s="981"/>
      <c r="RSE171" s="985"/>
      <c r="RSF171" s="986"/>
      <c r="RSG171" s="987"/>
      <c r="RSH171" s="988"/>
      <c r="RSI171" s="985"/>
      <c r="RSJ171" s="989"/>
      <c r="RSK171" s="978"/>
      <c r="RSL171" s="980"/>
      <c r="RSM171" s="981"/>
      <c r="RSN171" s="982"/>
      <c r="RSO171" s="983"/>
      <c r="RSP171" s="984"/>
      <c r="RSQ171" s="983"/>
      <c r="RSR171" s="984"/>
      <c r="RSS171" s="985"/>
      <c r="RST171" s="986"/>
      <c r="RSU171" s="983"/>
      <c r="RSV171" s="981"/>
      <c r="RSW171" s="985"/>
      <c r="RSX171" s="986"/>
      <c r="RSY171" s="987"/>
      <c r="RSZ171" s="988"/>
      <c r="RTA171" s="985"/>
      <c r="RTB171" s="989"/>
      <c r="RTC171" s="978"/>
      <c r="RTD171" s="980"/>
      <c r="RTE171" s="981"/>
      <c r="RTF171" s="982"/>
      <c r="RTG171" s="983"/>
      <c r="RTH171" s="984"/>
      <c r="RTI171" s="983"/>
      <c r="RTJ171" s="984"/>
      <c r="RTK171" s="985"/>
      <c r="RTL171" s="986"/>
      <c r="RTM171" s="983"/>
      <c r="RTN171" s="981"/>
      <c r="RTO171" s="985"/>
      <c r="RTP171" s="986"/>
      <c r="RTQ171" s="987"/>
      <c r="RTR171" s="988"/>
      <c r="RTS171" s="985"/>
      <c r="RTT171" s="989"/>
      <c r="RTU171" s="978"/>
      <c r="RTV171" s="980"/>
      <c r="RTW171" s="981"/>
      <c r="RTX171" s="982"/>
      <c r="RTY171" s="983"/>
      <c r="RTZ171" s="984"/>
      <c r="RUA171" s="983"/>
      <c r="RUB171" s="984"/>
      <c r="RUC171" s="985"/>
      <c r="RUD171" s="986"/>
      <c r="RUE171" s="983"/>
      <c r="RUF171" s="981"/>
      <c r="RUG171" s="985"/>
      <c r="RUH171" s="986"/>
      <c r="RUI171" s="987"/>
      <c r="RUJ171" s="988"/>
      <c r="RUK171" s="985"/>
      <c r="RUL171" s="989"/>
      <c r="RUM171" s="978"/>
      <c r="RUN171" s="980"/>
      <c r="RUO171" s="981"/>
      <c r="RUP171" s="982"/>
      <c r="RUQ171" s="983"/>
      <c r="RUR171" s="984"/>
      <c r="RUS171" s="983"/>
      <c r="RUT171" s="984"/>
      <c r="RUU171" s="985"/>
      <c r="RUV171" s="986"/>
      <c r="RUW171" s="983"/>
      <c r="RUX171" s="981"/>
      <c r="RUY171" s="985"/>
      <c r="RUZ171" s="986"/>
      <c r="RVA171" s="987"/>
      <c r="RVB171" s="988"/>
      <c r="RVC171" s="985"/>
      <c r="RVD171" s="989"/>
      <c r="RVE171" s="978"/>
      <c r="RVF171" s="980"/>
      <c r="RVG171" s="981"/>
      <c r="RVH171" s="982"/>
      <c r="RVI171" s="983"/>
      <c r="RVJ171" s="984"/>
      <c r="RVK171" s="983"/>
      <c r="RVL171" s="984"/>
      <c r="RVM171" s="985"/>
      <c r="RVN171" s="986"/>
      <c r="RVO171" s="983"/>
      <c r="RVP171" s="981"/>
      <c r="RVQ171" s="985"/>
      <c r="RVR171" s="986"/>
      <c r="RVS171" s="987"/>
      <c r="RVT171" s="988"/>
      <c r="RVU171" s="985"/>
      <c r="RVV171" s="989"/>
      <c r="RVW171" s="978"/>
      <c r="RVX171" s="980"/>
      <c r="RVY171" s="981"/>
      <c r="RVZ171" s="982"/>
      <c r="RWA171" s="983"/>
      <c r="RWB171" s="984"/>
      <c r="RWC171" s="983"/>
      <c r="RWD171" s="984"/>
      <c r="RWE171" s="985"/>
      <c r="RWF171" s="986"/>
      <c r="RWG171" s="983"/>
      <c r="RWH171" s="981"/>
      <c r="RWI171" s="985"/>
      <c r="RWJ171" s="986"/>
      <c r="RWK171" s="987"/>
      <c r="RWL171" s="988"/>
      <c r="RWM171" s="985"/>
      <c r="RWN171" s="989"/>
      <c r="RWO171" s="978"/>
      <c r="RWP171" s="980"/>
      <c r="RWQ171" s="981"/>
      <c r="RWR171" s="982"/>
      <c r="RWS171" s="983"/>
      <c r="RWT171" s="984"/>
      <c r="RWU171" s="983"/>
      <c r="RWV171" s="984"/>
      <c r="RWW171" s="985"/>
      <c r="RWX171" s="986"/>
      <c r="RWY171" s="983"/>
      <c r="RWZ171" s="981"/>
      <c r="RXA171" s="985"/>
      <c r="RXB171" s="986"/>
      <c r="RXC171" s="987"/>
      <c r="RXD171" s="988"/>
      <c r="RXE171" s="985"/>
      <c r="RXF171" s="989"/>
      <c r="RXG171" s="978"/>
      <c r="RXH171" s="980"/>
      <c r="RXI171" s="981"/>
      <c r="RXJ171" s="982"/>
      <c r="RXK171" s="983"/>
      <c r="RXL171" s="984"/>
      <c r="RXM171" s="983"/>
      <c r="RXN171" s="984"/>
      <c r="RXO171" s="985"/>
      <c r="RXP171" s="986"/>
      <c r="RXQ171" s="983"/>
      <c r="RXR171" s="981"/>
      <c r="RXS171" s="985"/>
      <c r="RXT171" s="986"/>
      <c r="RXU171" s="987"/>
      <c r="RXV171" s="988"/>
      <c r="RXW171" s="985"/>
      <c r="RXX171" s="989"/>
      <c r="RXY171" s="978"/>
      <c r="RXZ171" s="980"/>
      <c r="RYA171" s="981"/>
      <c r="RYB171" s="982"/>
      <c r="RYC171" s="983"/>
      <c r="RYD171" s="984"/>
      <c r="RYE171" s="983"/>
      <c r="RYF171" s="984"/>
      <c r="RYG171" s="985"/>
      <c r="RYH171" s="986"/>
      <c r="RYI171" s="983"/>
      <c r="RYJ171" s="981"/>
      <c r="RYK171" s="985"/>
      <c r="RYL171" s="986"/>
      <c r="RYM171" s="987"/>
      <c r="RYN171" s="988"/>
      <c r="RYO171" s="985"/>
      <c r="RYP171" s="989"/>
      <c r="RYQ171" s="978"/>
      <c r="RYR171" s="980"/>
      <c r="RYS171" s="981"/>
      <c r="RYT171" s="982"/>
      <c r="RYU171" s="983"/>
      <c r="RYV171" s="984"/>
      <c r="RYW171" s="983"/>
      <c r="RYX171" s="984"/>
      <c r="RYY171" s="985"/>
      <c r="RYZ171" s="986"/>
      <c r="RZA171" s="983"/>
      <c r="RZB171" s="981"/>
      <c r="RZC171" s="985"/>
      <c r="RZD171" s="986"/>
      <c r="RZE171" s="987"/>
      <c r="RZF171" s="988"/>
      <c r="RZG171" s="985"/>
      <c r="RZH171" s="989"/>
      <c r="RZI171" s="978"/>
      <c r="RZJ171" s="980"/>
      <c r="RZK171" s="981"/>
      <c r="RZL171" s="982"/>
      <c r="RZM171" s="983"/>
      <c r="RZN171" s="984"/>
      <c r="RZO171" s="983"/>
      <c r="RZP171" s="984"/>
      <c r="RZQ171" s="985"/>
      <c r="RZR171" s="986"/>
      <c r="RZS171" s="983"/>
      <c r="RZT171" s="981"/>
      <c r="RZU171" s="985"/>
      <c r="RZV171" s="986"/>
      <c r="RZW171" s="987"/>
      <c r="RZX171" s="988"/>
      <c r="RZY171" s="985"/>
      <c r="RZZ171" s="989"/>
      <c r="SAA171" s="978"/>
      <c r="SAB171" s="980"/>
      <c r="SAC171" s="981"/>
      <c r="SAD171" s="982"/>
      <c r="SAE171" s="983"/>
      <c r="SAF171" s="984"/>
      <c r="SAG171" s="983"/>
      <c r="SAH171" s="984"/>
      <c r="SAI171" s="985"/>
      <c r="SAJ171" s="986"/>
      <c r="SAK171" s="983"/>
      <c r="SAL171" s="981"/>
      <c r="SAM171" s="985"/>
      <c r="SAN171" s="986"/>
      <c r="SAO171" s="987"/>
      <c r="SAP171" s="988"/>
      <c r="SAQ171" s="985"/>
      <c r="SAR171" s="989"/>
      <c r="SAS171" s="978"/>
      <c r="SAT171" s="980"/>
      <c r="SAU171" s="981"/>
      <c r="SAV171" s="982"/>
      <c r="SAW171" s="983"/>
      <c r="SAX171" s="984"/>
      <c r="SAY171" s="983"/>
      <c r="SAZ171" s="984"/>
      <c r="SBA171" s="985"/>
      <c r="SBB171" s="986"/>
      <c r="SBC171" s="983"/>
      <c r="SBD171" s="981"/>
      <c r="SBE171" s="985"/>
      <c r="SBF171" s="986"/>
      <c r="SBG171" s="987"/>
      <c r="SBH171" s="988"/>
      <c r="SBI171" s="985"/>
      <c r="SBJ171" s="989"/>
      <c r="SBK171" s="978"/>
      <c r="SBL171" s="980"/>
      <c r="SBM171" s="981"/>
      <c r="SBN171" s="982"/>
      <c r="SBO171" s="983"/>
      <c r="SBP171" s="984"/>
      <c r="SBQ171" s="983"/>
      <c r="SBR171" s="984"/>
      <c r="SBS171" s="985"/>
      <c r="SBT171" s="986"/>
      <c r="SBU171" s="983"/>
      <c r="SBV171" s="981"/>
      <c r="SBW171" s="985"/>
      <c r="SBX171" s="986"/>
      <c r="SBY171" s="987"/>
      <c r="SBZ171" s="988"/>
      <c r="SCA171" s="985"/>
      <c r="SCB171" s="989"/>
      <c r="SCC171" s="978"/>
      <c r="SCD171" s="980"/>
      <c r="SCE171" s="981"/>
      <c r="SCF171" s="982"/>
      <c r="SCG171" s="983"/>
      <c r="SCH171" s="984"/>
      <c r="SCI171" s="983"/>
      <c r="SCJ171" s="984"/>
      <c r="SCK171" s="985"/>
      <c r="SCL171" s="986"/>
      <c r="SCM171" s="983"/>
      <c r="SCN171" s="981"/>
      <c r="SCO171" s="985"/>
      <c r="SCP171" s="986"/>
      <c r="SCQ171" s="987"/>
      <c r="SCR171" s="988"/>
      <c r="SCS171" s="985"/>
      <c r="SCT171" s="989"/>
      <c r="SCU171" s="978"/>
      <c r="SCV171" s="980"/>
      <c r="SCW171" s="981"/>
      <c r="SCX171" s="982"/>
      <c r="SCY171" s="983"/>
      <c r="SCZ171" s="984"/>
      <c r="SDA171" s="983"/>
      <c r="SDB171" s="984"/>
      <c r="SDC171" s="985"/>
      <c r="SDD171" s="986"/>
      <c r="SDE171" s="983"/>
      <c r="SDF171" s="981"/>
      <c r="SDG171" s="985"/>
      <c r="SDH171" s="986"/>
      <c r="SDI171" s="987"/>
      <c r="SDJ171" s="988"/>
      <c r="SDK171" s="985"/>
      <c r="SDL171" s="989"/>
      <c r="SDM171" s="978"/>
      <c r="SDN171" s="980"/>
      <c r="SDO171" s="981"/>
      <c r="SDP171" s="982"/>
      <c r="SDQ171" s="983"/>
      <c r="SDR171" s="984"/>
      <c r="SDS171" s="983"/>
      <c r="SDT171" s="984"/>
      <c r="SDU171" s="985"/>
      <c r="SDV171" s="986"/>
      <c r="SDW171" s="983"/>
      <c r="SDX171" s="981"/>
      <c r="SDY171" s="985"/>
      <c r="SDZ171" s="986"/>
      <c r="SEA171" s="987"/>
      <c r="SEB171" s="988"/>
      <c r="SEC171" s="985"/>
      <c r="SED171" s="989"/>
      <c r="SEE171" s="978"/>
      <c r="SEF171" s="980"/>
      <c r="SEG171" s="981"/>
      <c r="SEH171" s="982"/>
      <c r="SEI171" s="983"/>
      <c r="SEJ171" s="984"/>
      <c r="SEK171" s="983"/>
      <c r="SEL171" s="984"/>
      <c r="SEM171" s="985"/>
      <c r="SEN171" s="986"/>
      <c r="SEO171" s="983"/>
      <c r="SEP171" s="981"/>
      <c r="SEQ171" s="985"/>
      <c r="SER171" s="986"/>
      <c r="SES171" s="987"/>
      <c r="SET171" s="988"/>
      <c r="SEU171" s="985"/>
      <c r="SEV171" s="989"/>
      <c r="SEW171" s="978"/>
      <c r="SEX171" s="980"/>
      <c r="SEY171" s="981"/>
      <c r="SEZ171" s="982"/>
      <c r="SFA171" s="983"/>
      <c r="SFB171" s="984"/>
      <c r="SFC171" s="983"/>
      <c r="SFD171" s="984"/>
      <c r="SFE171" s="985"/>
      <c r="SFF171" s="986"/>
      <c r="SFG171" s="983"/>
      <c r="SFH171" s="981"/>
      <c r="SFI171" s="985"/>
      <c r="SFJ171" s="986"/>
      <c r="SFK171" s="987"/>
      <c r="SFL171" s="988"/>
      <c r="SFM171" s="985"/>
      <c r="SFN171" s="989"/>
      <c r="SFO171" s="978"/>
      <c r="SFP171" s="980"/>
      <c r="SFQ171" s="981"/>
      <c r="SFR171" s="982"/>
      <c r="SFS171" s="983"/>
      <c r="SFT171" s="984"/>
      <c r="SFU171" s="983"/>
      <c r="SFV171" s="984"/>
      <c r="SFW171" s="985"/>
      <c r="SFX171" s="986"/>
      <c r="SFY171" s="983"/>
      <c r="SFZ171" s="981"/>
      <c r="SGA171" s="985"/>
      <c r="SGB171" s="986"/>
      <c r="SGC171" s="987"/>
      <c r="SGD171" s="988"/>
      <c r="SGE171" s="985"/>
      <c r="SGF171" s="989"/>
      <c r="SGG171" s="978"/>
      <c r="SGH171" s="980"/>
      <c r="SGI171" s="981"/>
      <c r="SGJ171" s="982"/>
      <c r="SGK171" s="983"/>
      <c r="SGL171" s="984"/>
      <c r="SGM171" s="983"/>
      <c r="SGN171" s="984"/>
      <c r="SGO171" s="985"/>
      <c r="SGP171" s="986"/>
      <c r="SGQ171" s="983"/>
      <c r="SGR171" s="981"/>
      <c r="SGS171" s="985"/>
      <c r="SGT171" s="986"/>
      <c r="SGU171" s="987"/>
      <c r="SGV171" s="988"/>
      <c r="SGW171" s="985"/>
      <c r="SGX171" s="989"/>
      <c r="SGY171" s="978"/>
      <c r="SGZ171" s="980"/>
      <c r="SHA171" s="981"/>
      <c r="SHB171" s="982"/>
      <c r="SHC171" s="983"/>
      <c r="SHD171" s="984"/>
      <c r="SHE171" s="983"/>
      <c r="SHF171" s="984"/>
      <c r="SHG171" s="985"/>
      <c r="SHH171" s="986"/>
      <c r="SHI171" s="983"/>
      <c r="SHJ171" s="981"/>
      <c r="SHK171" s="985"/>
      <c r="SHL171" s="986"/>
      <c r="SHM171" s="987"/>
      <c r="SHN171" s="988"/>
      <c r="SHO171" s="985"/>
      <c r="SHP171" s="989"/>
      <c r="SHQ171" s="978"/>
      <c r="SHR171" s="980"/>
      <c r="SHS171" s="981"/>
      <c r="SHT171" s="982"/>
      <c r="SHU171" s="983"/>
      <c r="SHV171" s="984"/>
      <c r="SHW171" s="983"/>
      <c r="SHX171" s="984"/>
      <c r="SHY171" s="985"/>
      <c r="SHZ171" s="986"/>
      <c r="SIA171" s="983"/>
      <c r="SIB171" s="981"/>
      <c r="SIC171" s="985"/>
      <c r="SID171" s="986"/>
      <c r="SIE171" s="987"/>
      <c r="SIF171" s="988"/>
      <c r="SIG171" s="985"/>
      <c r="SIH171" s="989"/>
      <c r="SII171" s="978"/>
      <c r="SIJ171" s="980"/>
      <c r="SIK171" s="981"/>
      <c r="SIL171" s="982"/>
      <c r="SIM171" s="983"/>
      <c r="SIN171" s="984"/>
      <c r="SIO171" s="983"/>
      <c r="SIP171" s="984"/>
      <c r="SIQ171" s="985"/>
      <c r="SIR171" s="986"/>
      <c r="SIS171" s="983"/>
      <c r="SIT171" s="981"/>
      <c r="SIU171" s="985"/>
      <c r="SIV171" s="986"/>
      <c r="SIW171" s="987"/>
      <c r="SIX171" s="988"/>
      <c r="SIY171" s="985"/>
      <c r="SIZ171" s="989"/>
      <c r="SJA171" s="978"/>
      <c r="SJB171" s="980"/>
      <c r="SJC171" s="981"/>
      <c r="SJD171" s="982"/>
      <c r="SJE171" s="983"/>
      <c r="SJF171" s="984"/>
      <c r="SJG171" s="983"/>
      <c r="SJH171" s="984"/>
      <c r="SJI171" s="985"/>
      <c r="SJJ171" s="986"/>
      <c r="SJK171" s="983"/>
      <c r="SJL171" s="981"/>
      <c r="SJM171" s="985"/>
      <c r="SJN171" s="986"/>
      <c r="SJO171" s="987"/>
      <c r="SJP171" s="988"/>
      <c r="SJQ171" s="985"/>
      <c r="SJR171" s="989"/>
      <c r="SJS171" s="978"/>
      <c r="SJT171" s="980"/>
      <c r="SJU171" s="981"/>
      <c r="SJV171" s="982"/>
      <c r="SJW171" s="983"/>
      <c r="SJX171" s="984"/>
      <c r="SJY171" s="983"/>
      <c r="SJZ171" s="984"/>
      <c r="SKA171" s="985"/>
      <c r="SKB171" s="986"/>
      <c r="SKC171" s="983"/>
      <c r="SKD171" s="981"/>
      <c r="SKE171" s="985"/>
      <c r="SKF171" s="986"/>
      <c r="SKG171" s="987"/>
      <c r="SKH171" s="988"/>
      <c r="SKI171" s="985"/>
      <c r="SKJ171" s="989"/>
      <c r="SKK171" s="978"/>
      <c r="SKL171" s="980"/>
      <c r="SKM171" s="981"/>
      <c r="SKN171" s="982"/>
      <c r="SKO171" s="983"/>
      <c r="SKP171" s="984"/>
      <c r="SKQ171" s="983"/>
      <c r="SKR171" s="984"/>
      <c r="SKS171" s="985"/>
      <c r="SKT171" s="986"/>
      <c r="SKU171" s="983"/>
      <c r="SKV171" s="981"/>
      <c r="SKW171" s="985"/>
      <c r="SKX171" s="986"/>
      <c r="SKY171" s="987"/>
      <c r="SKZ171" s="988"/>
      <c r="SLA171" s="985"/>
      <c r="SLB171" s="989"/>
      <c r="SLC171" s="978"/>
      <c r="SLD171" s="980"/>
      <c r="SLE171" s="981"/>
      <c r="SLF171" s="982"/>
      <c r="SLG171" s="983"/>
      <c r="SLH171" s="984"/>
      <c r="SLI171" s="983"/>
      <c r="SLJ171" s="984"/>
      <c r="SLK171" s="985"/>
      <c r="SLL171" s="986"/>
      <c r="SLM171" s="983"/>
      <c r="SLN171" s="981"/>
      <c r="SLO171" s="985"/>
      <c r="SLP171" s="986"/>
      <c r="SLQ171" s="987"/>
      <c r="SLR171" s="988"/>
      <c r="SLS171" s="985"/>
      <c r="SLT171" s="989"/>
      <c r="SLU171" s="978"/>
      <c r="SLV171" s="980"/>
      <c r="SLW171" s="981"/>
      <c r="SLX171" s="982"/>
      <c r="SLY171" s="983"/>
      <c r="SLZ171" s="984"/>
      <c r="SMA171" s="983"/>
      <c r="SMB171" s="984"/>
      <c r="SMC171" s="985"/>
      <c r="SMD171" s="986"/>
      <c r="SME171" s="983"/>
      <c r="SMF171" s="981"/>
      <c r="SMG171" s="985"/>
      <c r="SMH171" s="986"/>
      <c r="SMI171" s="987"/>
      <c r="SMJ171" s="988"/>
      <c r="SMK171" s="985"/>
      <c r="SML171" s="989"/>
      <c r="SMM171" s="978"/>
      <c r="SMN171" s="980"/>
      <c r="SMO171" s="981"/>
      <c r="SMP171" s="982"/>
      <c r="SMQ171" s="983"/>
      <c r="SMR171" s="984"/>
      <c r="SMS171" s="983"/>
      <c r="SMT171" s="984"/>
      <c r="SMU171" s="985"/>
      <c r="SMV171" s="986"/>
      <c r="SMW171" s="983"/>
      <c r="SMX171" s="981"/>
      <c r="SMY171" s="985"/>
      <c r="SMZ171" s="986"/>
      <c r="SNA171" s="987"/>
      <c r="SNB171" s="988"/>
      <c r="SNC171" s="985"/>
      <c r="SND171" s="989"/>
      <c r="SNE171" s="978"/>
      <c r="SNF171" s="980"/>
      <c r="SNG171" s="981"/>
      <c r="SNH171" s="982"/>
      <c r="SNI171" s="983"/>
      <c r="SNJ171" s="984"/>
      <c r="SNK171" s="983"/>
      <c r="SNL171" s="984"/>
      <c r="SNM171" s="985"/>
      <c r="SNN171" s="986"/>
      <c r="SNO171" s="983"/>
      <c r="SNP171" s="981"/>
      <c r="SNQ171" s="985"/>
      <c r="SNR171" s="986"/>
      <c r="SNS171" s="987"/>
      <c r="SNT171" s="988"/>
      <c r="SNU171" s="985"/>
      <c r="SNV171" s="989"/>
      <c r="SNW171" s="978"/>
      <c r="SNX171" s="980"/>
      <c r="SNY171" s="981"/>
      <c r="SNZ171" s="982"/>
      <c r="SOA171" s="983"/>
      <c r="SOB171" s="984"/>
      <c r="SOC171" s="983"/>
      <c r="SOD171" s="984"/>
      <c r="SOE171" s="985"/>
      <c r="SOF171" s="986"/>
      <c r="SOG171" s="983"/>
      <c r="SOH171" s="981"/>
      <c r="SOI171" s="985"/>
      <c r="SOJ171" s="986"/>
      <c r="SOK171" s="987"/>
      <c r="SOL171" s="988"/>
      <c r="SOM171" s="985"/>
      <c r="SON171" s="989"/>
      <c r="SOO171" s="978"/>
      <c r="SOP171" s="980"/>
      <c r="SOQ171" s="981"/>
      <c r="SOR171" s="982"/>
      <c r="SOS171" s="983"/>
      <c r="SOT171" s="984"/>
      <c r="SOU171" s="983"/>
      <c r="SOV171" s="984"/>
      <c r="SOW171" s="985"/>
      <c r="SOX171" s="986"/>
      <c r="SOY171" s="983"/>
      <c r="SOZ171" s="981"/>
      <c r="SPA171" s="985"/>
      <c r="SPB171" s="986"/>
      <c r="SPC171" s="987"/>
      <c r="SPD171" s="988"/>
      <c r="SPE171" s="985"/>
      <c r="SPF171" s="989"/>
      <c r="SPG171" s="978"/>
      <c r="SPH171" s="980"/>
      <c r="SPI171" s="981"/>
      <c r="SPJ171" s="982"/>
      <c r="SPK171" s="983"/>
      <c r="SPL171" s="984"/>
      <c r="SPM171" s="983"/>
      <c r="SPN171" s="984"/>
      <c r="SPO171" s="985"/>
      <c r="SPP171" s="986"/>
      <c r="SPQ171" s="983"/>
      <c r="SPR171" s="981"/>
      <c r="SPS171" s="985"/>
      <c r="SPT171" s="986"/>
      <c r="SPU171" s="987"/>
      <c r="SPV171" s="988"/>
      <c r="SPW171" s="985"/>
      <c r="SPX171" s="989"/>
      <c r="SPY171" s="978"/>
      <c r="SPZ171" s="980"/>
      <c r="SQA171" s="981"/>
      <c r="SQB171" s="982"/>
      <c r="SQC171" s="983"/>
      <c r="SQD171" s="984"/>
      <c r="SQE171" s="983"/>
      <c r="SQF171" s="984"/>
      <c r="SQG171" s="985"/>
      <c r="SQH171" s="986"/>
      <c r="SQI171" s="983"/>
      <c r="SQJ171" s="981"/>
      <c r="SQK171" s="985"/>
      <c r="SQL171" s="986"/>
      <c r="SQM171" s="987"/>
      <c r="SQN171" s="988"/>
      <c r="SQO171" s="985"/>
      <c r="SQP171" s="989"/>
      <c r="SQQ171" s="978"/>
      <c r="SQR171" s="980"/>
      <c r="SQS171" s="981"/>
      <c r="SQT171" s="982"/>
      <c r="SQU171" s="983"/>
      <c r="SQV171" s="984"/>
      <c r="SQW171" s="983"/>
      <c r="SQX171" s="984"/>
      <c r="SQY171" s="985"/>
      <c r="SQZ171" s="986"/>
      <c r="SRA171" s="983"/>
      <c r="SRB171" s="981"/>
      <c r="SRC171" s="985"/>
      <c r="SRD171" s="986"/>
      <c r="SRE171" s="987"/>
      <c r="SRF171" s="988"/>
      <c r="SRG171" s="985"/>
      <c r="SRH171" s="989"/>
      <c r="SRI171" s="978"/>
      <c r="SRJ171" s="980"/>
      <c r="SRK171" s="981"/>
      <c r="SRL171" s="982"/>
      <c r="SRM171" s="983"/>
      <c r="SRN171" s="984"/>
      <c r="SRO171" s="983"/>
      <c r="SRP171" s="984"/>
      <c r="SRQ171" s="985"/>
      <c r="SRR171" s="986"/>
      <c r="SRS171" s="983"/>
      <c r="SRT171" s="981"/>
      <c r="SRU171" s="985"/>
      <c r="SRV171" s="986"/>
      <c r="SRW171" s="987"/>
      <c r="SRX171" s="988"/>
      <c r="SRY171" s="985"/>
      <c r="SRZ171" s="989"/>
      <c r="SSA171" s="978"/>
      <c r="SSB171" s="980"/>
      <c r="SSC171" s="981"/>
      <c r="SSD171" s="982"/>
      <c r="SSE171" s="983"/>
      <c r="SSF171" s="984"/>
      <c r="SSG171" s="983"/>
      <c r="SSH171" s="984"/>
      <c r="SSI171" s="985"/>
      <c r="SSJ171" s="986"/>
      <c r="SSK171" s="983"/>
      <c r="SSL171" s="981"/>
      <c r="SSM171" s="985"/>
      <c r="SSN171" s="986"/>
      <c r="SSO171" s="987"/>
      <c r="SSP171" s="988"/>
      <c r="SSQ171" s="985"/>
      <c r="SSR171" s="989"/>
      <c r="SSS171" s="978"/>
      <c r="SST171" s="980"/>
      <c r="SSU171" s="981"/>
      <c r="SSV171" s="982"/>
      <c r="SSW171" s="983"/>
      <c r="SSX171" s="984"/>
      <c r="SSY171" s="983"/>
      <c r="SSZ171" s="984"/>
      <c r="STA171" s="985"/>
      <c r="STB171" s="986"/>
      <c r="STC171" s="983"/>
      <c r="STD171" s="981"/>
      <c r="STE171" s="985"/>
      <c r="STF171" s="986"/>
      <c r="STG171" s="987"/>
      <c r="STH171" s="988"/>
      <c r="STI171" s="985"/>
      <c r="STJ171" s="989"/>
      <c r="STK171" s="978"/>
      <c r="STL171" s="980"/>
      <c r="STM171" s="981"/>
      <c r="STN171" s="982"/>
      <c r="STO171" s="983"/>
      <c r="STP171" s="984"/>
      <c r="STQ171" s="983"/>
      <c r="STR171" s="984"/>
      <c r="STS171" s="985"/>
      <c r="STT171" s="986"/>
      <c r="STU171" s="983"/>
      <c r="STV171" s="981"/>
      <c r="STW171" s="985"/>
      <c r="STX171" s="986"/>
      <c r="STY171" s="987"/>
      <c r="STZ171" s="988"/>
      <c r="SUA171" s="985"/>
      <c r="SUB171" s="989"/>
      <c r="SUC171" s="978"/>
      <c r="SUD171" s="980"/>
      <c r="SUE171" s="981"/>
      <c r="SUF171" s="982"/>
      <c r="SUG171" s="983"/>
      <c r="SUH171" s="984"/>
      <c r="SUI171" s="983"/>
      <c r="SUJ171" s="984"/>
      <c r="SUK171" s="985"/>
      <c r="SUL171" s="986"/>
      <c r="SUM171" s="983"/>
      <c r="SUN171" s="981"/>
      <c r="SUO171" s="985"/>
      <c r="SUP171" s="986"/>
      <c r="SUQ171" s="987"/>
      <c r="SUR171" s="988"/>
      <c r="SUS171" s="985"/>
      <c r="SUT171" s="989"/>
      <c r="SUU171" s="978"/>
      <c r="SUV171" s="980"/>
      <c r="SUW171" s="981"/>
      <c r="SUX171" s="982"/>
      <c r="SUY171" s="983"/>
      <c r="SUZ171" s="984"/>
      <c r="SVA171" s="983"/>
      <c r="SVB171" s="984"/>
      <c r="SVC171" s="985"/>
      <c r="SVD171" s="986"/>
      <c r="SVE171" s="983"/>
      <c r="SVF171" s="981"/>
      <c r="SVG171" s="985"/>
      <c r="SVH171" s="986"/>
      <c r="SVI171" s="987"/>
      <c r="SVJ171" s="988"/>
      <c r="SVK171" s="985"/>
      <c r="SVL171" s="989"/>
      <c r="SVM171" s="978"/>
      <c r="SVN171" s="980"/>
      <c r="SVO171" s="981"/>
      <c r="SVP171" s="982"/>
      <c r="SVQ171" s="983"/>
      <c r="SVR171" s="984"/>
      <c r="SVS171" s="983"/>
      <c r="SVT171" s="984"/>
      <c r="SVU171" s="985"/>
      <c r="SVV171" s="986"/>
      <c r="SVW171" s="983"/>
      <c r="SVX171" s="981"/>
      <c r="SVY171" s="985"/>
      <c r="SVZ171" s="986"/>
      <c r="SWA171" s="987"/>
      <c r="SWB171" s="988"/>
      <c r="SWC171" s="985"/>
      <c r="SWD171" s="989"/>
      <c r="SWE171" s="978"/>
      <c r="SWF171" s="980"/>
      <c r="SWG171" s="981"/>
      <c r="SWH171" s="982"/>
      <c r="SWI171" s="983"/>
      <c r="SWJ171" s="984"/>
      <c r="SWK171" s="983"/>
      <c r="SWL171" s="984"/>
      <c r="SWM171" s="985"/>
      <c r="SWN171" s="986"/>
      <c r="SWO171" s="983"/>
      <c r="SWP171" s="981"/>
      <c r="SWQ171" s="985"/>
      <c r="SWR171" s="986"/>
      <c r="SWS171" s="987"/>
      <c r="SWT171" s="988"/>
      <c r="SWU171" s="985"/>
      <c r="SWV171" s="989"/>
      <c r="SWW171" s="978"/>
      <c r="SWX171" s="980"/>
      <c r="SWY171" s="981"/>
      <c r="SWZ171" s="982"/>
      <c r="SXA171" s="983"/>
      <c r="SXB171" s="984"/>
      <c r="SXC171" s="983"/>
      <c r="SXD171" s="984"/>
      <c r="SXE171" s="985"/>
      <c r="SXF171" s="986"/>
      <c r="SXG171" s="983"/>
      <c r="SXH171" s="981"/>
      <c r="SXI171" s="985"/>
      <c r="SXJ171" s="986"/>
      <c r="SXK171" s="987"/>
      <c r="SXL171" s="988"/>
      <c r="SXM171" s="985"/>
      <c r="SXN171" s="989"/>
      <c r="SXO171" s="978"/>
      <c r="SXP171" s="980"/>
      <c r="SXQ171" s="981"/>
      <c r="SXR171" s="982"/>
      <c r="SXS171" s="983"/>
      <c r="SXT171" s="984"/>
      <c r="SXU171" s="983"/>
      <c r="SXV171" s="984"/>
      <c r="SXW171" s="985"/>
      <c r="SXX171" s="986"/>
      <c r="SXY171" s="983"/>
      <c r="SXZ171" s="981"/>
      <c r="SYA171" s="985"/>
      <c r="SYB171" s="986"/>
      <c r="SYC171" s="987"/>
      <c r="SYD171" s="988"/>
      <c r="SYE171" s="985"/>
      <c r="SYF171" s="989"/>
      <c r="SYG171" s="978"/>
      <c r="SYH171" s="980"/>
      <c r="SYI171" s="981"/>
      <c r="SYJ171" s="982"/>
      <c r="SYK171" s="983"/>
      <c r="SYL171" s="984"/>
      <c r="SYM171" s="983"/>
      <c r="SYN171" s="984"/>
      <c r="SYO171" s="985"/>
      <c r="SYP171" s="986"/>
      <c r="SYQ171" s="983"/>
      <c r="SYR171" s="981"/>
      <c r="SYS171" s="985"/>
      <c r="SYT171" s="986"/>
      <c r="SYU171" s="987"/>
      <c r="SYV171" s="988"/>
      <c r="SYW171" s="985"/>
      <c r="SYX171" s="989"/>
      <c r="SYY171" s="978"/>
      <c r="SYZ171" s="980"/>
      <c r="SZA171" s="981"/>
      <c r="SZB171" s="982"/>
      <c r="SZC171" s="983"/>
      <c r="SZD171" s="984"/>
      <c r="SZE171" s="983"/>
      <c r="SZF171" s="984"/>
      <c r="SZG171" s="985"/>
      <c r="SZH171" s="986"/>
      <c r="SZI171" s="983"/>
      <c r="SZJ171" s="981"/>
      <c r="SZK171" s="985"/>
      <c r="SZL171" s="986"/>
      <c r="SZM171" s="987"/>
      <c r="SZN171" s="988"/>
      <c r="SZO171" s="985"/>
      <c r="SZP171" s="989"/>
      <c r="SZQ171" s="978"/>
      <c r="SZR171" s="980"/>
      <c r="SZS171" s="981"/>
      <c r="SZT171" s="982"/>
      <c r="SZU171" s="983"/>
      <c r="SZV171" s="984"/>
      <c r="SZW171" s="983"/>
      <c r="SZX171" s="984"/>
      <c r="SZY171" s="985"/>
      <c r="SZZ171" s="986"/>
      <c r="TAA171" s="983"/>
      <c r="TAB171" s="981"/>
      <c r="TAC171" s="985"/>
      <c r="TAD171" s="986"/>
      <c r="TAE171" s="987"/>
      <c r="TAF171" s="988"/>
      <c r="TAG171" s="985"/>
      <c r="TAH171" s="989"/>
      <c r="TAI171" s="978"/>
      <c r="TAJ171" s="980"/>
      <c r="TAK171" s="981"/>
      <c r="TAL171" s="982"/>
      <c r="TAM171" s="983"/>
      <c r="TAN171" s="984"/>
      <c r="TAO171" s="983"/>
      <c r="TAP171" s="984"/>
      <c r="TAQ171" s="985"/>
      <c r="TAR171" s="986"/>
      <c r="TAS171" s="983"/>
      <c r="TAT171" s="981"/>
      <c r="TAU171" s="985"/>
      <c r="TAV171" s="986"/>
      <c r="TAW171" s="987"/>
      <c r="TAX171" s="988"/>
      <c r="TAY171" s="985"/>
      <c r="TAZ171" s="989"/>
      <c r="TBA171" s="978"/>
      <c r="TBB171" s="980"/>
      <c r="TBC171" s="981"/>
      <c r="TBD171" s="982"/>
      <c r="TBE171" s="983"/>
      <c r="TBF171" s="984"/>
      <c r="TBG171" s="983"/>
      <c r="TBH171" s="984"/>
      <c r="TBI171" s="985"/>
      <c r="TBJ171" s="986"/>
      <c r="TBK171" s="983"/>
      <c r="TBL171" s="981"/>
      <c r="TBM171" s="985"/>
      <c r="TBN171" s="986"/>
      <c r="TBO171" s="987"/>
      <c r="TBP171" s="988"/>
      <c r="TBQ171" s="985"/>
      <c r="TBR171" s="989"/>
      <c r="TBS171" s="978"/>
      <c r="TBT171" s="980"/>
      <c r="TBU171" s="981"/>
      <c r="TBV171" s="982"/>
      <c r="TBW171" s="983"/>
      <c r="TBX171" s="984"/>
      <c r="TBY171" s="983"/>
      <c r="TBZ171" s="984"/>
      <c r="TCA171" s="985"/>
      <c r="TCB171" s="986"/>
      <c r="TCC171" s="983"/>
      <c r="TCD171" s="981"/>
      <c r="TCE171" s="985"/>
      <c r="TCF171" s="986"/>
      <c r="TCG171" s="987"/>
      <c r="TCH171" s="988"/>
      <c r="TCI171" s="985"/>
      <c r="TCJ171" s="989"/>
      <c r="TCK171" s="978"/>
      <c r="TCL171" s="980"/>
      <c r="TCM171" s="981"/>
      <c r="TCN171" s="982"/>
      <c r="TCO171" s="983"/>
      <c r="TCP171" s="984"/>
      <c r="TCQ171" s="983"/>
      <c r="TCR171" s="984"/>
      <c r="TCS171" s="985"/>
      <c r="TCT171" s="986"/>
      <c r="TCU171" s="983"/>
      <c r="TCV171" s="981"/>
      <c r="TCW171" s="985"/>
      <c r="TCX171" s="986"/>
      <c r="TCY171" s="987"/>
      <c r="TCZ171" s="988"/>
      <c r="TDA171" s="985"/>
      <c r="TDB171" s="989"/>
      <c r="TDC171" s="978"/>
      <c r="TDD171" s="980"/>
      <c r="TDE171" s="981"/>
      <c r="TDF171" s="982"/>
      <c r="TDG171" s="983"/>
      <c r="TDH171" s="984"/>
      <c r="TDI171" s="983"/>
      <c r="TDJ171" s="984"/>
      <c r="TDK171" s="985"/>
      <c r="TDL171" s="986"/>
      <c r="TDM171" s="983"/>
      <c r="TDN171" s="981"/>
      <c r="TDO171" s="985"/>
      <c r="TDP171" s="986"/>
      <c r="TDQ171" s="987"/>
      <c r="TDR171" s="988"/>
      <c r="TDS171" s="985"/>
      <c r="TDT171" s="989"/>
      <c r="TDU171" s="978"/>
      <c r="TDV171" s="980"/>
      <c r="TDW171" s="981"/>
      <c r="TDX171" s="982"/>
      <c r="TDY171" s="983"/>
      <c r="TDZ171" s="984"/>
      <c r="TEA171" s="983"/>
      <c r="TEB171" s="984"/>
      <c r="TEC171" s="985"/>
      <c r="TED171" s="986"/>
      <c r="TEE171" s="983"/>
      <c r="TEF171" s="981"/>
      <c r="TEG171" s="985"/>
      <c r="TEH171" s="986"/>
      <c r="TEI171" s="987"/>
      <c r="TEJ171" s="988"/>
      <c r="TEK171" s="985"/>
      <c r="TEL171" s="989"/>
      <c r="TEM171" s="978"/>
      <c r="TEN171" s="980"/>
      <c r="TEO171" s="981"/>
      <c r="TEP171" s="982"/>
      <c r="TEQ171" s="983"/>
      <c r="TER171" s="984"/>
      <c r="TES171" s="983"/>
      <c r="TET171" s="984"/>
      <c r="TEU171" s="985"/>
      <c r="TEV171" s="986"/>
      <c r="TEW171" s="983"/>
      <c r="TEX171" s="981"/>
      <c r="TEY171" s="985"/>
      <c r="TEZ171" s="986"/>
      <c r="TFA171" s="987"/>
      <c r="TFB171" s="988"/>
      <c r="TFC171" s="985"/>
      <c r="TFD171" s="989"/>
      <c r="TFE171" s="978"/>
      <c r="TFF171" s="980"/>
      <c r="TFG171" s="981"/>
      <c r="TFH171" s="982"/>
      <c r="TFI171" s="983"/>
      <c r="TFJ171" s="984"/>
      <c r="TFK171" s="983"/>
      <c r="TFL171" s="984"/>
      <c r="TFM171" s="985"/>
      <c r="TFN171" s="986"/>
      <c r="TFO171" s="983"/>
      <c r="TFP171" s="981"/>
      <c r="TFQ171" s="985"/>
      <c r="TFR171" s="986"/>
      <c r="TFS171" s="987"/>
      <c r="TFT171" s="988"/>
      <c r="TFU171" s="985"/>
      <c r="TFV171" s="989"/>
      <c r="TFW171" s="978"/>
      <c r="TFX171" s="980"/>
      <c r="TFY171" s="981"/>
      <c r="TFZ171" s="982"/>
      <c r="TGA171" s="983"/>
      <c r="TGB171" s="984"/>
      <c r="TGC171" s="983"/>
      <c r="TGD171" s="984"/>
      <c r="TGE171" s="985"/>
      <c r="TGF171" s="986"/>
      <c r="TGG171" s="983"/>
      <c r="TGH171" s="981"/>
      <c r="TGI171" s="985"/>
      <c r="TGJ171" s="986"/>
      <c r="TGK171" s="987"/>
      <c r="TGL171" s="988"/>
      <c r="TGM171" s="985"/>
      <c r="TGN171" s="989"/>
      <c r="TGO171" s="978"/>
      <c r="TGP171" s="980"/>
      <c r="TGQ171" s="981"/>
      <c r="TGR171" s="982"/>
      <c r="TGS171" s="983"/>
      <c r="TGT171" s="984"/>
      <c r="TGU171" s="983"/>
      <c r="TGV171" s="984"/>
      <c r="TGW171" s="985"/>
      <c r="TGX171" s="986"/>
      <c r="TGY171" s="983"/>
      <c r="TGZ171" s="981"/>
      <c r="THA171" s="985"/>
      <c r="THB171" s="986"/>
      <c r="THC171" s="987"/>
      <c r="THD171" s="988"/>
      <c r="THE171" s="985"/>
      <c r="THF171" s="989"/>
      <c r="THG171" s="978"/>
      <c r="THH171" s="980"/>
      <c r="THI171" s="981"/>
      <c r="THJ171" s="982"/>
      <c r="THK171" s="983"/>
      <c r="THL171" s="984"/>
      <c r="THM171" s="983"/>
      <c r="THN171" s="984"/>
      <c r="THO171" s="985"/>
      <c r="THP171" s="986"/>
      <c r="THQ171" s="983"/>
      <c r="THR171" s="981"/>
      <c r="THS171" s="985"/>
      <c r="THT171" s="986"/>
      <c r="THU171" s="987"/>
      <c r="THV171" s="988"/>
      <c r="THW171" s="985"/>
      <c r="THX171" s="989"/>
      <c r="THY171" s="978"/>
      <c r="THZ171" s="980"/>
      <c r="TIA171" s="981"/>
      <c r="TIB171" s="982"/>
      <c r="TIC171" s="983"/>
      <c r="TID171" s="984"/>
      <c r="TIE171" s="983"/>
      <c r="TIF171" s="984"/>
      <c r="TIG171" s="985"/>
      <c r="TIH171" s="986"/>
      <c r="TII171" s="983"/>
      <c r="TIJ171" s="981"/>
      <c r="TIK171" s="985"/>
      <c r="TIL171" s="986"/>
      <c r="TIM171" s="987"/>
      <c r="TIN171" s="988"/>
      <c r="TIO171" s="985"/>
      <c r="TIP171" s="989"/>
      <c r="TIQ171" s="978"/>
      <c r="TIR171" s="980"/>
      <c r="TIS171" s="981"/>
      <c r="TIT171" s="982"/>
      <c r="TIU171" s="983"/>
      <c r="TIV171" s="984"/>
      <c r="TIW171" s="983"/>
      <c r="TIX171" s="984"/>
      <c r="TIY171" s="985"/>
      <c r="TIZ171" s="986"/>
      <c r="TJA171" s="983"/>
      <c r="TJB171" s="981"/>
      <c r="TJC171" s="985"/>
      <c r="TJD171" s="986"/>
      <c r="TJE171" s="987"/>
      <c r="TJF171" s="988"/>
      <c r="TJG171" s="985"/>
      <c r="TJH171" s="989"/>
      <c r="TJI171" s="978"/>
      <c r="TJJ171" s="980"/>
      <c r="TJK171" s="981"/>
      <c r="TJL171" s="982"/>
      <c r="TJM171" s="983"/>
      <c r="TJN171" s="984"/>
      <c r="TJO171" s="983"/>
      <c r="TJP171" s="984"/>
      <c r="TJQ171" s="985"/>
      <c r="TJR171" s="986"/>
      <c r="TJS171" s="983"/>
      <c r="TJT171" s="981"/>
      <c r="TJU171" s="985"/>
      <c r="TJV171" s="986"/>
      <c r="TJW171" s="987"/>
      <c r="TJX171" s="988"/>
      <c r="TJY171" s="985"/>
      <c r="TJZ171" s="989"/>
      <c r="TKA171" s="978"/>
      <c r="TKB171" s="980"/>
      <c r="TKC171" s="981"/>
      <c r="TKD171" s="982"/>
      <c r="TKE171" s="983"/>
      <c r="TKF171" s="984"/>
      <c r="TKG171" s="983"/>
      <c r="TKH171" s="984"/>
      <c r="TKI171" s="985"/>
      <c r="TKJ171" s="986"/>
      <c r="TKK171" s="983"/>
      <c r="TKL171" s="981"/>
      <c r="TKM171" s="985"/>
      <c r="TKN171" s="986"/>
      <c r="TKO171" s="987"/>
      <c r="TKP171" s="988"/>
      <c r="TKQ171" s="985"/>
      <c r="TKR171" s="989"/>
      <c r="TKS171" s="978"/>
      <c r="TKT171" s="980"/>
      <c r="TKU171" s="981"/>
      <c r="TKV171" s="982"/>
      <c r="TKW171" s="983"/>
      <c r="TKX171" s="984"/>
      <c r="TKY171" s="983"/>
      <c r="TKZ171" s="984"/>
      <c r="TLA171" s="985"/>
      <c r="TLB171" s="986"/>
      <c r="TLC171" s="983"/>
      <c r="TLD171" s="981"/>
      <c r="TLE171" s="985"/>
      <c r="TLF171" s="986"/>
      <c r="TLG171" s="987"/>
      <c r="TLH171" s="988"/>
      <c r="TLI171" s="985"/>
      <c r="TLJ171" s="989"/>
      <c r="TLK171" s="978"/>
      <c r="TLL171" s="980"/>
      <c r="TLM171" s="981"/>
      <c r="TLN171" s="982"/>
      <c r="TLO171" s="983"/>
      <c r="TLP171" s="984"/>
      <c r="TLQ171" s="983"/>
      <c r="TLR171" s="984"/>
      <c r="TLS171" s="985"/>
      <c r="TLT171" s="986"/>
      <c r="TLU171" s="983"/>
      <c r="TLV171" s="981"/>
      <c r="TLW171" s="985"/>
      <c r="TLX171" s="986"/>
      <c r="TLY171" s="987"/>
      <c r="TLZ171" s="988"/>
      <c r="TMA171" s="985"/>
      <c r="TMB171" s="989"/>
      <c r="TMC171" s="978"/>
      <c r="TMD171" s="980"/>
      <c r="TME171" s="981"/>
      <c r="TMF171" s="982"/>
      <c r="TMG171" s="983"/>
      <c r="TMH171" s="984"/>
      <c r="TMI171" s="983"/>
      <c r="TMJ171" s="984"/>
      <c r="TMK171" s="985"/>
      <c r="TML171" s="986"/>
      <c r="TMM171" s="983"/>
      <c r="TMN171" s="981"/>
      <c r="TMO171" s="985"/>
      <c r="TMP171" s="986"/>
      <c r="TMQ171" s="987"/>
      <c r="TMR171" s="988"/>
      <c r="TMS171" s="985"/>
      <c r="TMT171" s="989"/>
      <c r="TMU171" s="978"/>
      <c r="TMV171" s="980"/>
      <c r="TMW171" s="981"/>
      <c r="TMX171" s="982"/>
      <c r="TMY171" s="983"/>
      <c r="TMZ171" s="984"/>
      <c r="TNA171" s="983"/>
      <c r="TNB171" s="984"/>
      <c r="TNC171" s="985"/>
      <c r="TND171" s="986"/>
      <c r="TNE171" s="983"/>
      <c r="TNF171" s="981"/>
      <c r="TNG171" s="985"/>
      <c r="TNH171" s="986"/>
      <c r="TNI171" s="987"/>
      <c r="TNJ171" s="988"/>
      <c r="TNK171" s="985"/>
      <c r="TNL171" s="989"/>
      <c r="TNM171" s="978"/>
      <c r="TNN171" s="980"/>
      <c r="TNO171" s="981"/>
      <c r="TNP171" s="982"/>
      <c r="TNQ171" s="983"/>
      <c r="TNR171" s="984"/>
      <c r="TNS171" s="983"/>
      <c r="TNT171" s="984"/>
      <c r="TNU171" s="985"/>
      <c r="TNV171" s="986"/>
      <c r="TNW171" s="983"/>
      <c r="TNX171" s="981"/>
      <c r="TNY171" s="985"/>
      <c r="TNZ171" s="986"/>
      <c r="TOA171" s="987"/>
      <c r="TOB171" s="988"/>
      <c r="TOC171" s="985"/>
      <c r="TOD171" s="989"/>
      <c r="TOE171" s="978"/>
      <c r="TOF171" s="980"/>
      <c r="TOG171" s="981"/>
      <c r="TOH171" s="982"/>
      <c r="TOI171" s="983"/>
      <c r="TOJ171" s="984"/>
      <c r="TOK171" s="983"/>
      <c r="TOL171" s="984"/>
      <c r="TOM171" s="985"/>
      <c r="TON171" s="986"/>
      <c r="TOO171" s="983"/>
      <c r="TOP171" s="981"/>
      <c r="TOQ171" s="985"/>
      <c r="TOR171" s="986"/>
      <c r="TOS171" s="987"/>
      <c r="TOT171" s="988"/>
      <c r="TOU171" s="985"/>
      <c r="TOV171" s="989"/>
      <c r="TOW171" s="978"/>
      <c r="TOX171" s="980"/>
      <c r="TOY171" s="981"/>
      <c r="TOZ171" s="982"/>
      <c r="TPA171" s="983"/>
      <c r="TPB171" s="984"/>
      <c r="TPC171" s="983"/>
      <c r="TPD171" s="984"/>
      <c r="TPE171" s="985"/>
      <c r="TPF171" s="986"/>
      <c r="TPG171" s="983"/>
      <c r="TPH171" s="981"/>
      <c r="TPI171" s="985"/>
      <c r="TPJ171" s="986"/>
      <c r="TPK171" s="987"/>
      <c r="TPL171" s="988"/>
      <c r="TPM171" s="985"/>
      <c r="TPN171" s="989"/>
      <c r="TPO171" s="978"/>
      <c r="TPP171" s="980"/>
      <c r="TPQ171" s="981"/>
      <c r="TPR171" s="982"/>
      <c r="TPS171" s="983"/>
      <c r="TPT171" s="984"/>
      <c r="TPU171" s="983"/>
      <c r="TPV171" s="984"/>
      <c r="TPW171" s="985"/>
      <c r="TPX171" s="986"/>
      <c r="TPY171" s="983"/>
      <c r="TPZ171" s="981"/>
      <c r="TQA171" s="985"/>
      <c r="TQB171" s="986"/>
      <c r="TQC171" s="987"/>
      <c r="TQD171" s="988"/>
      <c r="TQE171" s="985"/>
      <c r="TQF171" s="989"/>
      <c r="TQG171" s="978"/>
      <c r="TQH171" s="980"/>
      <c r="TQI171" s="981"/>
      <c r="TQJ171" s="982"/>
      <c r="TQK171" s="983"/>
      <c r="TQL171" s="984"/>
      <c r="TQM171" s="983"/>
      <c r="TQN171" s="984"/>
      <c r="TQO171" s="985"/>
      <c r="TQP171" s="986"/>
      <c r="TQQ171" s="983"/>
      <c r="TQR171" s="981"/>
      <c r="TQS171" s="985"/>
      <c r="TQT171" s="986"/>
      <c r="TQU171" s="987"/>
      <c r="TQV171" s="988"/>
      <c r="TQW171" s="985"/>
      <c r="TQX171" s="989"/>
      <c r="TQY171" s="978"/>
      <c r="TQZ171" s="980"/>
      <c r="TRA171" s="981"/>
      <c r="TRB171" s="982"/>
      <c r="TRC171" s="983"/>
      <c r="TRD171" s="984"/>
      <c r="TRE171" s="983"/>
      <c r="TRF171" s="984"/>
      <c r="TRG171" s="985"/>
      <c r="TRH171" s="986"/>
      <c r="TRI171" s="983"/>
      <c r="TRJ171" s="981"/>
      <c r="TRK171" s="985"/>
      <c r="TRL171" s="986"/>
      <c r="TRM171" s="987"/>
      <c r="TRN171" s="988"/>
      <c r="TRO171" s="985"/>
      <c r="TRP171" s="989"/>
      <c r="TRQ171" s="978"/>
      <c r="TRR171" s="980"/>
      <c r="TRS171" s="981"/>
      <c r="TRT171" s="982"/>
      <c r="TRU171" s="983"/>
      <c r="TRV171" s="984"/>
      <c r="TRW171" s="983"/>
      <c r="TRX171" s="984"/>
      <c r="TRY171" s="985"/>
      <c r="TRZ171" s="986"/>
      <c r="TSA171" s="983"/>
      <c r="TSB171" s="981"/>
      <c r="TSC171" s="985"/>
      <c r="TSD171" s="986"/>
      <c r="TSE171" s="987"/>
      <c r="TSF171" s="988"/>
      <c r="TSG171" s="985"/>
      <c r="TSH171" s="989"/>
      <c r="TSI171" s="978"/>
      <c r="TSJ171" s="980"/>
      <c r="TSK171" s="981"/>
      <c r="TSL171" s="982"/>
      <c r="TSM171" s="983"/>
      <c r="TSN171" s="984"/>
      <c r="TSO171" s="983"/>
      <c r="TSP171" s="984"/>
      <c r="TSQ171" s="985"/>
      <c r="TSR171" s="986"/>
      <c r="TSS171" s="983"/>
      <c r="TST171" s="981"/>
      <c r="TSU171" s="985"/>
      <c r="TSV171" s="986"/>
      <c r="TSW171" s="987"/>
      <c r="TSX171" s="988"/>
      <c r="TSY171" s="985"/>
      <c r="TSZ171" s="989"/>
      <c r="TTA171" s="978"/>
      <c r="TTB171" s="980"/>
      <c r="TTC171" s="981"/>
      <c r="TTD171" s="982"/>
      <c r="TTE171" s="983"/>
      <c r="TTF171" s="984"/>
      <c r="TTG171" s="983"/>
      <c r="TTH171" s="984"/>
      <c r="TTI171" s="985"/>
      <c r="TTJ171" s="986"/>
      <c r="TTK171" s="983"/>
      <c r="TTL171" s="981"/>
      <c r="TTM171" s="985"/>
      <c r="TTN171" s="986"/>
      <c r="TTO171" s="987"/>
      <c r="TTP171" s="988"/>
      <c r="TTQ171" s="985"/>
      <c r="TTR171" s="989"/>
      <c r="TTS171" s="978"/>
      <c r="TTT171" s="980"/>
      <c r="TTU171" s="981"/>
      <c r="TTV171" s="982"/>
      <c r="TTW171" s="983"/>
      <c r="TTX171" s="984"/>
      <c r="TTY171" s="983"/>
      <c r="TTZ171" s="984"/>
      <c r="TUA171" s="985"/>
      <c r="TUB171" s="986"/>
      <c r="TUC171" s="983"/>
      <c r="TUD171" s="981"/>
      <c r="TUE171" s="985"/>
      <c r="TUF171" s="986"/>
      <c r="TUG171" s="987"/>
      <c r="TUH171" s="988"/>
      <c r="TUI171" s="985"/>
      <c r="TUJ171" s="989"/>
      <c r="TUK171" s="978"/>
      <c r="TUL171" s="980"/>
      <c r="TUM171" s="981"/>
      <c r="TUN171" s="982"/>
      <c r="TUO171" s="983"/>
      <c r="TUP171" s="984"/>
      <c r="TUQ171" s="983"/>
      <c r="TUR171" s="984"/>
      <c r="TUS171" s="985"/>
      <c r="TUT171" s="986"/>
      <c r="TUU171" s="983"/>
      <c r="TUV171" s="981"/>
      <c r="TUW171" s="985"/>
      <c r="TUX171" s="986"/>
      <c r="TUY171" s="987"/>
      <c r="TUZ171" s="988"/>
      <c r="TVA171" s="985"/>
      <c r="TVB171" s="989"/>
      <c r="TVC171" s="978"/>
      <c r="TVD171" s="980"/>
      <c r="TVE171" s="981"/>
      <c r="TVF171" s="982"/>
      <c r="TVG171" s="983"/>
      <c r="TVH171" s="984"/>
      <c r="TVI171" s="983"/>
      <c r="TVJ171" s="984"/>
      <c r="TVK171" s="985"/>
      <c r="TVL171" s="986"/>
      <c r="TVM171" s="983"/>
      <c r="TVN171" s="981"/>
      <c r="TVO171" s="985"/>
      <c r="TVP171" s="986"/>
      <c r="TVQ171" s="987"/>
      <c r="TVR171" s="988"/>
      <c r="TVS171" s="985"/>
      <c r="TVT171" s="989"/>
      <c r="TVU171" s="978"/>
      <c r="TVV171" s="980"/>
      <c r="TVW171" s="981"/>
      <c r="TVX171" s="982"/>
      <c r="TVY171" s="983"/>
      <c r="TVZ171" s="984"/>
      <c r="TWA171" s="983"/>
      <c r="TWB171" s="984"/>
      <c r="TWC171" s="985"/>
      <c r="TWD171" s="986"/>
      <c r="TWE171" s="983"/>
      <c r="TWF171" s="981"/>
      <c r="TWG171" s="985"/>
      <c r="TWH171" s="986"/>
      <c r="TWI171" s="987"/>
      <c r="TWJ171" s="988"/>
      <c r="TWK171" s="985"/>
      <c r="TWL171" s="989"/>
      <c r="TWM171" s="978"/>
      <c r="TWN171" s="980"/>
      <c r="TWO171" s="981"/>
      <c r="TWP171" s="982"/>
      <c r="TWQ171" s="983"/>
      <c r="TWR171" s="984"/>
      <c r="TWS171" s="983"/>
      <c r="TWT171" s="984"/>
      <c r="TWU171" s="985"/>
      <c r="TWV171" s="986"/>
      <c r="TWW171" s="983"/>
      <c r="TWX171" s="981"/>
      <c r="TWY171" s="985"/>
      <c r="TWZ171" s="986"/>
      <c r="TXA171" s="987"/>
      <c r="TXB171" s="988"/>
      <c r="TXC171" s="985"/>
      <c r="TXD171" s="989"/>
      <c r="TXE171" s="978"/>
      <c r="TXF171" s="980"/>
      <c r="TXG171" s="981"/>
      <c r="TXH171" s="982"/>
      <c r="TXI171" s="983"/>
      <c r="TXJ171" s="984"/>
      <c r="TXK171" s="983"/>
      <c r="TXL171" s="984"/>
      <c r="TXM171" s="985"/>
      <c r="TXN171" s="986"/>
      <c r="TXO171" s="983"/>
      <c r="TXP171" s="981"/>
      <c r="TXQ171" s="985"/>
      <c r="TXR171" s="986"/>
      <c r="TXS171" s="987"/>
      <c r="TXT171" s="988"/>
      <c r="TXU171" s="985"/>
      <c r="TXV171" s="989"/>
      <c r="TXW171" s="978"/>
      <c r="TXX171" s="980"/>
      <c r="TXY171" s="981"/>
      <c r="TXZ171" s="982"/>
      <c r="TYA171" s="983"/>
      <c r="TYB171" s="984"/>
      <c r="TYC171" s="983"/>
      <c r="TYD171" s="984"/>
      <c r="TYE171" s="985"/>
      <c r="TYF171" s="986"/>
      <c r="TYG171" s="983"/>
      <c r="TYH171" s="981"/>
      <c r="TYI171" s="985"/>
      <c r="TYJ171" s="986"/>
      <c r="TYK171" s="987"/>
      <c r="TYL171" s="988"/>
      <c r="TYM171" s="985"/>
      <c r="TYN171" s="989"/>
      <c r="TYO171" s="978"/>
      <c r="TYP171" s="980"/>
      <c r="TYQ171" s="981"/>
      <c r="TYR171" s="982"/>
      <c r="TYS171" s="983"/>
      <c r="TYT171" s="984"/>
      <c r="TYU171" s="983"/>
      <c r="TYV171" s="984"/>
      <c r="TYW171" s="985"/>
      <c r="TYX171" s="986"/>
      <c r="TYY171" s="983"/>
      <c r="TYZ171" s="981"/>
      <c r="TZA171" s="985"/>
      <c r="TZB171" s="986"/>
      <c r="TZC171" s="987"/>
      <c r="TZD171" s="988"/>
      <c r="TZE171" s="985"/>
      <c r="TZF171" s="989"/>
      <c r="TZG171" s="978"/>
      <c r="TZH171" s="980"/>
      <c r="TZI171" s="981"/>
      <c r="TZJ171" s="982"/>
      <c r="TZK171" s="983"/>
      <c r="TZL171" s="984"/>
      <c r="TZM171" s="983"/>
      <c r="TZN171" s="984"/>
      <c r="TZO171" s="985"/>
      <c r="TZP171" s="986"/>
      <c r="TZQ171" s="983"/>
      <c r="TZR171" s="981"/>
      <c r="TZS171" s="985"/>
      <c r="TZT171" s="986"/>
      <c r="TZU171" s="987"/>
      <c r="TZV171" s="988"/>
      <c r="TZW171" s="985"/>
      <c r="TZX171" s="989"/>
      <c r="TZY171" s="978"/>
      <c r="TZZ171" s="980"/>
      <c r="UAA171" s="981"/>
      <c r="UAB171" s="982"/>
      <c r="UAC171" s="983"/>
      <c r="UAD171" s="984"/>
      <c r="UAE171" s="983"/>
      <c r="UAF171" s="984"/>
      <c r="UAG171" s="985"/>
      <c r="UAH171" s="986"/>
      <c r="UAI171" s="983"/>
      <c r="UAJ171" s="981"/>
      <c r="UAK171" s="985"/>
      <c r="UAL171" s="986"/>
      <c r="UAM171" s="987"/>
      <c r="UAN171" s="988"/>
      <c r="UAO171" s="985"/>
      <c r="UAP171" s="989"/>
      <c r="UAQ171" s="978"/>
      <c r="UAR171" s="980"/>
      <c r="UAS171" s="981"/>
      <c r="UAT171" s="982"/>
      <c r="UAU171" s="983"/>
      <c r="UAV171" s="984"/>
      <c r="UAW171" s="983"/>
      <c r="UAX171" s="984"/>
      <c r="UAY171" s="985"/>
      <c r="UAZ171" s="986"/>
      <c r="UBA171" s="983"/>
      <c r="UBB171" s="981"/>
      <c r="UBC171" s="985"/>
      <c r="UBD171" s="986"/>
      <c r="UBE171" s="987"/>
      <c r="UBF171" s="988"/>
      <c r="UBG171" s="985"/>
      <c r="UBH171" s="989"/>
      <c r="UBI171" s="978"/>
      <c r="UBJ171" s="980"/>
      <c r="UBK171" s="981"/>
      <c r="UBL171" s="982"/>
      <c r="UBM171" s="983"/>
      <c r="UBN171" s="984"/>
      <c r="UBO171" s="983"/>
      <c r="UBP171" s="984"/>
      <c r="UBQ171" s="985"/>
      <c r="UBR171" s="986"/>
      <c r="UBS171" s="983"/>
      <c r="UBT171" s="981"/>
      <c r="UBU171" s="985"/>
      <c r="UBV171" s="986"/>
      <c r="UBW171" s="987"/>
      <c r="UBX171" s="988"/>
      <c r="UBY171" s="985"/>
      <c r="UBZ171" s="989"/>
      <c r="UCA171" s="978"/>
      <c r="UCB171" s="980"/>
      <c r="UCC171" s="981"/>
      <c r="UCD171" s="982"/>
      <c r="UCE171" s="983"/>
      <c r="UCF171" s="984"/>
      <c r="UCG171" s="983"/>
      <c r="UCH171" s="984"/>
      <c r="UCI171" s="985"/>
      <c r="UCJ171" s="986"/>
      <c r="UCK171" s="983"/>
      <c r="UCL171" s="981"/>
      <c r="UCM171" s="985"/>
      <c r="UCN171" s="986"/>
      <c r="UCO171" s="987"/>
      <c r="UCP171" s="988"/>
      <c r="UCQ171" s="985"/>
      <c r="UCR171" s="989"/>
      <c r="UCS171" s="978"/>
      <c r="UCT171" s="980"/>
      <c r="UCU171" s="981"/>
      <c r="UCV171" s="982"/>
      <c r="UCW171" s="983"/>
      <c r="UCX171" s="984"/>
      <c r="UCY171" s="983"/>
      <c r="UCZ171" s="984"/>
      <c r="UDA171" s="985"/>
      <c r="UDB171" s="986"/>
      <c r="UDC171" s="983"/>
      <c r="UDD171" s="981"/>
      <c r="UDE171" s="985"/>
      <c r="UDF171" s="986"/>
      <c r="UDG171" s="987"/>
      <c r="UDH171" s="988"/>
      <c r="UDI171" s="985"/>
      <c r="UDJ171" s="989"/>
      <c r="UDK171" s="978"/>
      <c r="UDL171" s="980"/>
      <c r="UDM171" s="981"/>
      <c r="UDN171" s="982"/>
      <c r="UDO171" s="983"/>
      <c r="UDP171" s="984"/>
      <c r="UDQ171" s="983"/>
      <c r="UDR171" s="984"/>
      <c r="UDS171" s="985"/>
      <c r="UDT171" s="986"/>
      <c r="UDU171" s="983"/>
      <c r="UDV171" s="981"/>
      <c r="UDW171" s="985"/>
      <c r="UDX171" s="986"/>
      <c r="UDY171" s="987"/>
      <c r="UDZ171" s="988"/>
      <c r="UEA171" s="985"/>
      <c r="UEB171" s="989"/>
      <c r="UEC171" s="978"/>
      <c r="UED171" s="980"/>
      <c r="UEE171" s="981"/>
      <c r="UEF171" s="982"/>
      <c r="UEG171" s="983"/>
      <c r="UEH171" s="984"/>
      <c r="UEI171" s="983"/>
      <c r="UEJ171" s="984"/>
      <c r="UEK171" s="985"/>
      <c r="UEL171" s="986"/>
      <c r="UEM171" s="983"/>
      <c r="UEN171" s="981"/>
      <c r="UEO171" s="985"/>
      <c r="UEP171" s="986"/>
      <c r="UEQ171" s="987"/>
      <c r="UER171" s="988"/>
      <c r="UES171" s="985"/>
      <c r="UET171" s="989"/>
      <c r="UEU171" s="978"/>
      <c r="UEV171" s="980"/>
      <c r="UEW171" s="981"/>
      <c r="UEX171" s="982"/>
      <c r="UEY171" s="983"/>
      <c r="UEZ171" s="984"/>
      <c r="UFA171" s="983"/>
      <c r="UFB171" s="984"/>
      <c r="UFC171" s="985"/>
      <c r="UFD171" s="986"/>
      <c r="UFE171" s="983"/>
      <c r="UFF171" s="981"/>
      <c r="UFG171" s="985"/>
      <c r="UFH171" s="986"/>
      <c r="UFI171" s="987"/>
      <c r="UFJ171" s="988"/>
      <c r="UFK171" s="985"/>
      <c r="UFL171" s="989"/>
      <c r="UFM171" s="978"/>
      <c r="UFN171" s="980"/>
      <c r="UFO171" s="981"/>
      <c r="UFP171" s="982"/>
      <c r="UFQ171" s="983"/>
      <c r="UFR171" s="984"/>
      <c r="UFS171" s="983"/>
      <c r="UFT171" s="984"/>
      <c r="UFU171" s="985"/>
      <c r="UFV171" s="986"/>
      <c r="UFW171" s="983"/>
      <c r="UFX171" s="981"/>
      <c r="UFY171" s="985"/>
      <c r="UFZ171" s="986"/>
      <c r="UGA171" s="987"/>
      <c r="UGB171" s="988"/>
      <c r="UGC171" s="985"/>
      <c r="UGD171" s="989"/>
      <c r="UGE171" s="978"/>
      <c r="UGF171" s="980"/>
      <c r="UGG171" s="981"/>
      <c r="UGH171" s="982"/>
      <c r="UGI171" s="983"/>
      <c r="UGJ171" s="984"/>
      <c r="UGK171" s="983"/>
      <c r="UGL171" s="984"/>
      <c r="UGM171" s="985"/>
      <c r="UGN171" s="986"/>
      <c r="UGO171" s="983"/>
      <c r="UGP171" s="981"/>
      <c r="UGQ171" s="985"/>
      <c r="UGR171" s="986"/>
      <c r="UGS171" s="987"/>
      <c r="UGT171" s="988"/>
      <c r="UGU171" s="985"/>
      <c r="UGV171" s="989"/>
      <c r="UGW171" s="978"/>
      <c r="UGX171" s="980"/>
      <c r="UGY171" s="981"/>
      <c r="UGZ171" s="982"/>
      <c r="UHA171" s="983"/>
      <c r="UHB171" s="984"/>
      <c r="UHC171" s="983"/>
      <c r="UHD171" s="984"/>
      <c r="UHE171" s="985"/>
      <c r="UHF171" s="986"/>
      <c r="UHG171" s="983"/>
      <c r="UHH171" s="981"/>
      <c r="UHI171" s="985"/>
      <c r="UHJ171" s="986"/>
      <c r="UHK171" s="987"/>
      <c r="UHL171" s="988"/>
      <c r="UHM171" s="985"/>
      <c r="UHN171" s="989"/>
      <c r="UHO171" s="978"/>
      <c r="UHP171" s="980"/>
      <c r="UHQ171" s="981"/>
      <c r="UHR171" s="982"/>
      <c r="UHS171" s="983"/>
      <c r="UHT171" s="984"/>
      <c r="UHU171" s="983"/>
      <c r="UHV171" s="984"/>
      <c r="UHW171" s="985"/>
      <c r="UHX171" s="986"/>
      <c r="UHY171" s="983"/>
      <c r="UHZ171" s="981"/>
      <c r="UIA171" s="985"/>
      <c r="UIB171" s="986"/>
      <c r="UIC171" s="987"/>
      <c r="UID171" s="988"/>
      <c r="UIE171" s="985"/>
      <c r="UIF171" s="989"/>
      <c r="UIG171" s="978"/>
      <c r="UIH171" s="980"/>
      <c r="UII171" s="981"/>
      <c r="UIJ171" s="982"/>
      <c r="UIK171" s="983"/>
      <c r="UIL171" s="984"/>
      <c r="UIM171" s="983"/>
      <c r="UIN171" s="984"/>
      <c r="UIO171" s="985"/>
      <c r="UIP171" s="986"/>
      <c r="UIQ171" s="983"/>
      <c r="UIR171" s="981"/>
      <c r="UIS171" s="985"/>
      <c r="UIT171" s="986"/>
      <c r="UIU171" s="987"/>
      <c r="UIV171" s="988"/>
      <c r="UIW171" s="985"/>
      <c r="UIX171" s="989"/>
      <c r="UIY171" s="978"/>
      <c r="UIZ171" s="980"/>
      <c r="UJA171" s="981"/>
      <c r="UJB171" s="982"/>
      <c r="UJC171" s="983"/>
      <c r="UJD171" s="984"/>
      <c r="UJE171" s="983"/>
      <c r="UJF171" s="984"/>
      <c r="UJG171" s="985"/>
      <c r="UJH171" s="986"/>
      <c r="UJI171" s="983"/>
      <c r="UJJ171" s="981"/>
      <c r="UJK171" s="985"/>
      <c r="UJL171" s="986"/>
      <c r="UJM171" s="987"/>
      <c r="UJN171" s="988"/>
      <c r="UJO171" s="985"/>
      <c r="UJP171" s="989"/>
      <c r="UJQ171" s="978"/>
      <c r="UJR171" s="980"/>
      <c r="UJS171" s="981"/>
      <c r="UJT171" s="982"/>
      <c r="UJU171" s="983"/>
      <c r="UJV171" s="984"/>
      <c r="UJW171" s="983"/>
      <c r="UJX171" s="984"/>
      <c r="UJY171" s="985"/>
      <c r="UJZ171" s="986"/>
      <c r="UKA171" s="983"/>
      <c r="UKB171" s="981"/>
      <c r="UKC171" s="985"/>
      <c r="UKD171" s="986"/>
      <c r="UKE171" s="987"/>
      <c r="UKF171" s="988"/>
      <c r="UKG171" s="985"/>
      <c r="UKH171" s="989"/>
      <c r="UKI171" s="978"/>
      <c r="UKJ171" s="980"/>
      <c r="UKK171" s="981"/>
      <c r="UKL171" s="982"/>
      <c r="UKM171" s="983"/>
      <c r="UKN171" s="984"/>
      <c r="UKO171" s="983"/>
      <c r="UKP171" s="984"/>
      <c r="UKQ171" s="985"/>
      <c r="UKR171" s="986"/>
      <c r="UKS171" s="983"/>
      <c r="UKT171" s="981"/>
      <c r="UKU171" s="985"/>
      <c r="UKV171" s="986"/>
      <c r="UKW171" s="987"/>
      <c r="UKX171" s="988"/>
      <c r="UKY171" s="985"/>
      <c r="UKZ171" s="989"/>
      <c r="ULA171" s="978"/>
      <c r="ULB171" s="980"/>
      <c r="ULC171" s="981"/>
      <c r="ULD171" s="982"/>
      <c r="ULE171" s="983"/>
      <c r="ULF171" s="984"/>
      <c r="ULG171" s="983"/>
      <c r="ULH171" s="984"/>
      <c r="ULI171" s="985"/>
      <c r="ULJ171" s="986"/>
      <c r="ULK171" s="983"/>
      <c r="ULL171" s="981"/>
      <c r="ULM171" s="985"/>
      <c r="ULN171" s="986"/>
      <c r="ULO171" s="987"/>
      <c r="ULP171" s="988"/>
      <c r="ULQ171" s="985"/>
      <c r="ULR171" s="989"/>
      <c r="ULS171" s="978"/>
      <c r="ULT171" s="980"/>
      <c r="ULU171" s="981"/>
      <c r="ULV171" s="982"/>
      <c r="ULW171" s="983"/>
      <c r="ULX171" s="984"/>
      <c r="ULY171" s="983"/>
      <c r="ULZ171" s="984"/>
      <c r="UMA171" s="985"/>
      <c r="UMB171" s="986"/>
      <c r="UMC171" s="983"/>
      <c r="UMD171" s="981"/>
      <c r="UME171" s="985"/>
      <c r="UMF171" s="986"/>
      <c r="UMG171" s="987"/>
      <c r="UMH171" s="988"/>
      <c r="UMI171" s="985"/>
      <c r="UMJ171" s="989"/>
      <c r="UMK171" s="978"/>
      <c r="UML171" s="980"/>
      <c r="UMM171" s="981"/>
      <c r="UMN171" s="982"/>
      <c r="UMO171" s="983"/>
      <c r="UMP171" s="984"/>
      <c r="UMQ171" s="983"/>
      <c r="UMR171" s="984"/>
      <c r="UMS171" s="985"/>
      <c r="UMT171" s="986"/>
      <c r="UMU171" s="983"/>
      <c r="UMV171" s="981"/>
      <c r="UMW171" s="985"/>
      <c r="UMX171" s="986"/>
      <c r="UMY171" s="987"/>
      <c r="UMZ171" s="988"/>
      <c r="UNA171" s="985"/>
      <c r="UNB171" s="989"/>
      <c r="UNC171" s="978"/>
      <c r="UND171" s="980"/>
      <c r="UNE171" s="981"/>
      <c r="UNF171" s="982"/>
      <c r="UNG171" s="983"/>
      <c r="UNH171" s="984"/>
      <c r="UNI171" s="983"/>
      <c r="UNJ171" s="984"/>
      <c r="UNK171" s="985"/>
      <c r="UNL171" s="986"/>
      <c r="UNM171" s="983"/>
      <c r="UNN171" s="981"/>
      <c r="UNO171" s="985"/>
      <c r="UNP171" s="986"/>
      <c r="UNQ171" s="987"/>
      <c r="UNR171" s="988"/>
      <c r="UNS171" s="985"/>
      <c r="UNT171" s="989"/>
      <c r="UNU171" s="978"/>
      <c r="UNV171" s="980"/>
      <c r="UNW171" s="981"/>
      <c r="UNX171" s="982"/>
      <c r="UNY171" s="983"/>
      <c r="UNZ171" s="984"/>
      <c r="UOA171" s="983"/>
      <c r="UOB171" s="984"/>
      <c r="UOC171" s="985"/>
      <c r="UOD171" s="986"/>
      <c r="UOE171" s="983"/>
      <c r="UOF171" s="981"/>
      <c r="UOG171" s="985"/>
      <c r="UOH171" s="986"/>
      <c r="UOI171" s="987"/>
      <c r="UOJ171" s="988"/>
      <c r="UOK171" s="985"/>
      <c r="UOL171" s="989"/>
      <c r="UOM171" s="978"/>
      <c r="UON171" s="980"/>
      <c r="UOO171" s="981"/>
      <c r="UOP171" s="982"/>
      <c r="UOQ171" s="983"/>
      <c r="UOR171" s="984"/>
      <c r="UOS171" s="983"/>
      <c r="UOT171" s="984"/>
      <c r="UOU171" s="985"/>
      <c r="UOV171" s="986"/>
      <c r="UOW171" s="983"/>
      <c r="UOX171" s="981"/>
      <c r="UOY171" s="985"/>
      <c r="UOZ171" s="986"/>
      <c r="UPA171" s="987"/>
      <c r="UPB171" s="988"/>
      <c r="UPC171" s="985"/>
      <c r="UPD171" s="989"/>
      <c r="UPE171" s="978"/>
      <c r="UPF171" s="980"/>
      <c r="UPG171" s="981"/>
      <c r="UPH171" s="982"/>
      <c r="UPI171" s="983"/>
      <c r="UPJ171" s="984"/>
      <c r="UPK171" s="983"/>
      <c r="UPL171" s="984"/>
      <c r="UPM171" s="985"/>
      <c r="UPN171" s="986"/>
      <c r="UPO171" s="983"/>
      <c r="UPP171" s="981"/>
      <c r="UPQ171" s="985"/>
      <c r="UPR171" s="986"/>
      <c r="UPS171" s="987"/>
      <c r="UPT171" s="988"/>
      <c r="UPU171" s="985"/>
      <c r="UPV171" s="989"/>
      <c r="UPW171" s="978"/>
      <c r="UPX171" s="980"/>
      <c r="UPY171" s="981"/>
      <c r="UPZ171" s="982"/>
      <c r="UQA171" s="983"/>
      <c r="UQB171" s="984"/>
      <c r="UQC171" s="983"/>
      <c r="UQD171" s="984"/>
      <c r="UQE171" s="985"/>
      <c r="UQF171" s="986"/>
      <c r="UQG171" s="983"/>
      <c r="UQH171" s="981"/>
      <c r="UQI171" s="985"/>
      <c r="UQJ171" s="986"/>
      <c r="UQK171" s="987"/>
      <c r="UQL171" s="988"/>
      <c r="UQM171" s="985"/>
      <c r="UQN171" s="989"/>
      <c r="UQO171" s="978"/>
      <c r="UQP171" s="980"/>
      <c r="UQQ171" s="981"/>
      <c r="UQR171" s="982"/>
      <c r="UQS171" s="983"/>
      <c r="UQT171" s="984"/>
      <c r="UQU171" s="983"/>
      <c r="UQV171" s="984"/>
      <c r="UQW171" s="985"/>
      <c r="UQX171" s="986"/>
      <c r="UQY171" s="983"/>
      <c r="UQZ171" s="981"/>
      <c r="URA171" s="985"/>
      <c r="URB171" s="986"/>
      <c r="URC171" s="987"/>
      <c r="URD171" s="988"/>
      <c r="URE171" s="985"/>
      <c r="URF171" s="989"/>
      <c r="URG171" s="978"/>
      <c r="URH171" s="980"/>
      <c r="URI171" s="981"/>
      <c r="URJ171" s="982"/>
      <c r="URK171" s="983"/>
      <c r="URL171" s="984"/>
      <c r="URM171" s="983"/>
      <c r="URN171" s="984"/>
      <c r="URO171" s="985"/>
      <c r="URP171" s="986"/>
      <c r="URQ171" s="983"/>
      <c r="URR171" s="981"/>
      <c r="URS171" s="985"/>
      <c r="URT171" s="986"/>
      <c r="URU171" s="987"/>
      <c r="URV171" s="988"/>
      <c r="URW171" s="985"/>
      <c r="URX171" s="989"/>
      <c r="URY171" s="978"/>
      <c r="URZ171" s="980"/>
      <c r="USA171" s="981"/>
      <c r="USB171" s="982"/>
      <c r="USC171" s="983"/>
      <c r="USD171" s="984"/>
      <c r="USE171" s="983"/>
      <c r="USF171" s="984"/>
      <c r="USG171" s="985"/>
      <c r="USH171" s="986"/>
      <c r="USI171" s="983"/>
      <c r="USJ171" s="981"/>
      <c r="USK171" s="985"/>
      <c r="USL171" s="986"/>
      <c r="USM171" s="987"/>
      <c r="USN171" s="988"/>
      <c r="USO171" s="985"/>
      <c r="USP171" s="989"/>
      <c r="USQ171" s="978"/>
      <c r="USR171" s="980"/>
      <c r="USS171" s="981"/>
      <c r="UST171" s="982"/>
      <c r="USU171" s="983"/>
      <c r="USV171" s="984"/>
      <c r="USW171" s="983"/>
      <c r="USX171" s="984"/>
      <c r="USY171" s="985"/>
      <c r="USZ171" s="986"/>
      <c r="UTA171" s="983"/>
      <c r="UTB171" s="981"/>
      <c r="UTC171" s="985"/>
      <c r="UTD171" s="986"/>
      <c r="UTE171" s="987"/>
      <c r="UTF171" s="988"/>
      <c r="UTG171" s="985"/>
      <c r="UTH171" s="989"/>
      <c r="UTI171" s="978"/>
      <c r="UTJ171" s="980"/>
      <c r="UTK171" s="981"/>
      <c r="UTL171" s="982"/>
      <c r="UTM171" s="983"/>
      <c r="UTN171" s="984"/>
      <c r="UTO171" s="983"/>
      <c r="UTP171" s="984"/>
      <c r="UTQ171" s="985"/>
      <c r="UTR171" s="986"/>
      <c r="UTS171" s="983"/>
      <c r="UTT171" s="981"/>
      <c r="UTU171" s="985"/>
      <c r="UTV171" s="986"/>
      <c r="UTW171" s="987"/>
      <c r="UTX171" s="988"/>
      <c r="UTY171" s="985"/>
      <c r="UTZ171" s="989"/>
      <c r="UUA171" s="978"/>
      <c r="UUB171" s="980"/>
      <c r="UUC171" s="981"/>
      <c r="UUD171" s="982"/>
      <c r="UUE171" s="983"/>
      <c r="UUF171" s="984"/>
      <c r="UUG171" s="983"/>
      <c r="UUH171" s="984"/>
      <c r="UUI171" s="985"/>
      <c r="UUJ171" s="986"/>
      <c r="UUK171" s="983"/>
      <c r="UUL171" s="981"/>
      <c r="UUM171" s="985"/>
      <c r="UUN171" s="986"/>
      <c r="UUO171" s="987"/>
      <c r="UUP171" s="988"/>
      <c r="UUQ171" s="985"/>
      <c r="UUR171" s="989"/>
      <c r="UUS171" s="978"/>
      <c r="UUT171" s="980"/>
      <c r="UUU171" s="981"/>
      <c r="UUV171" s="982"/>
      <c r="UUW171" s="983"/>
      <c r="UUX171" s="984"/>
      <c r="UUY171" s="983"/>
      <c r="UUZ171" s="984"/>
      <c r="UVA171" s="985"/>
      <c r="UVB171" s="986"/>
      <c r="UVC171" s="983"/>
      <c r="UVD171" s="981"/>
      <c r="UVE171" s="985"/>
      <c r="UVF171" s="986"/>
      <c r="UVG171" s="987"/>
      <c r="UVH171" s="988"/>
      <c r="UVI171" s="985"/>
      <c r="UVJ171" s="989"/>
      <c r="UVK171" s="978"/>
      <c r="UVL171" s="980"/>
      <c r="UVM171" s="981"/>
      <c r="UVN171" s="982"/>
      <c r="UVO171" s="983"/>
      <c r="UVP171" s="984"/>
      <c r="UVQ171" s="983"/>
      <c r="UVR171" s="984"/>
      <c r="UVS171" s="985"/>
      <c r="UVT171" s="986"/>
      <c r="UVU171" s="983"/>
      <c r="UVV171" s="981"/>
      <c r="UVW171" s="985"/>
      <c r="UVX171" s="986"/>
      <c r="UVY171" s="987"/>
      <c r="UVZ171" s="988"/>
      <c r="UWA171" s="985"/>
      <c r="UWB171" s="989"/>
      <c r="UWC171" s="978"/>
      <c r="UWD171" s="980"/>
      <c r="UWE171" s="981"/>
      <c r="UWF171" s="982"/>
      <c r="UWG171" s="983"/>
      <c r="UWH171" s="984"/>
      <c r="UWI171" s="983"/>
      <c r="UWJ171" s="984"/>
      <c r="UWK171" s="985"/>
      <c r="UWL171" s="986"/>
      <c r="UWM171" s="983"/>
      <c r="UWN171" s="981"/>
      <c r="UWO171" s="985"/>
      <c r="UWP171" s="986"/>
      <c r="UWQ171" s="987"/>
      <c r="UWR171" s="988"/>
      <c r="UWS171" s="985"/>
      <c r="UWT171" s="989"/>
      <c r="UWU171" s="978"/>
      <c r="UWV171" s="980"/>
      <c r="UWW171" s="981"/>
      <c r="UWX171" s="982"/>
      <c r="UWY171" s="983"/>
      <c r="UWZ171" s="984"/>
      <c r="UXA171" s="983"/>
      <c r="UXB171" s="984"/>
      <c r="UXC171" s="985"/>
      <c r="UXD171" s="986"/>
      <c r="UXE171" s="983"/>
      <c r="UXF171" s="981"/>
      <c r="UXG171" s="985"/>
      <c r="UXH171" s="986"/>
      <c r="UXI171" s="987"/>
      <c r="UXJ171" s="988"/>
      <c r="UXK171" s="985"/>
      <c r="UXL171" s="989"/>
      <c r="UXM171" s="978"/>
      <c r="UXN171" s="980"/>
      <c r="UXO171" s="981"/>
      <c r="UXP171" s="982"/>
      <c r="UXQ171" s="983"/>
      <c r="UXR171" s="984"/>
      <c r="UXS171" s="983"/>
      <c r="UXT171" s="984"/>
      <c r="UXU171" s="985"/>
      <c r="UXV171" s="986"/>
      <c r="UXW171" s="983"/>
      <c r="UXX171" s="981"/>
      <c r="UXY171" s="985"/>
      <c r="UXZ171" s="986"/>
      <c r="UYA171" s="987"/>
      <c r="UYB171" s="988"/>
      <c r="UYC171" s="985"/>
      <c r="UYD171" s="989"/>
      <c r="UYE171" s="978"/>
      <c r="UYF171" s="980"/>
      <c r="UYG171" s="981"/>
      <c r="UYH171" s="982"/>
      <c r="UYI171" s="983"/>
      <c r="UYJ171" s="984"/>
      <c r="UYK171" s="983"/>
      <c r="UYL171" s="984"/>
      <c r="UYM171" s="985"/>
      <c r="UYN171" s="986"/>
      <c r="UYO171" s="983"/>
      <c r="UYP171" s="981"/>
      <c r="UYQ171" s="985"/>
      <c r="UYR171" s="986"/>
      <c r="UYS171" s="987"/>
      <c r="UYT171" s="988"/>
      <c r="UYU171" s="985"/>
      <c r="UYV171" s="989"/>
      <c r="UYW171" s="978"/>
      <c r="UYX171" s="980"/>
      <c r="UYY171" s="981"/>
      <c r="UYZ171" s="982"/>
      <c r="UZA171" s="983"/>
      <c r="UZB171" s="984"/>
      <c r="UZC171" s="983"/>
      <c r="UZD171" s="984"/>
      <c r="UZE171" s="985"/>
      <c r="UZF171" s="986"/>
      <c r="UZG171" s="983"/>
      <c r="UZH171" s="981"/>
      <c r="UZI171" s="985"/>
      <c r="UZJ171" s="986"/>
      <c r="UZK171" s="987"/>
      <c r="UZL171" s="988"/>
      <c r="UZM171" s="985"/>
      <c r="UZN171" s="989"/>
      <c r="UZO171" s="978"/>
      <c r="UZP171" s="980"/>
      <c r="UZQ171" s="981"/>
      <c r="UZR171" s="982"/>
      <c r="UZS171" s="983"/>
      <c r="UZT171" s="984"/>
      <c r="UZU171" s="983"/>
      <c r="UZV171" s="984"/>
      <c r="UZW171" s="985"/>
      <c r="UZX171" s="986"/>
      <c r="UZY171" s="983"/>
      <c r="UZZ171" s="981"/>
      <c r="VAA171" s="985"/>
      <c r="VAB171" s="986"/>
      <c r="VAC171" s="987"/>
      <c r="VAD171" s="988"/>
      <c r="VAE171" s="985"/>
      <c r="VAF171" s="989"/>
      <c r="VAG171" s="978"/>
      <c r="VAH171" s="980"/>
      <c r="VAI171" s="981"/>
      <c r="VAJ171" s="982"/>
      <c r="VAK171" s="983"/>
      <c r="VAL171" s="984"/>
      <c r="VAM171" s="983"/>
      <c r="VAN171" s="984"/>
      <c r="VAO171" s="985"/>
      <c r="VAP171" s="986"/>
      <c r="VAQ171" s="983"/>
      <c r="VAR171" s="981"/>
      <c r="VAS171" s="985"/>
      <c r="VAT171" s="986"/>
      <c r="VAU171" s="987"/>
      <c r="VAV171" s="988"/>
      <c r="VAW171" s="985"/>
      <c r="VAX171" s="989"/>
      <c r="VAY171" s="978"/>
      <c r="VAZ171" s="980"/>
      <c r="VBA171" s="981"/>
      <c r="VBB171" s="982"/>
      <c r="VBC171" s="983"/>
      <c r="VBD171" s="984"/>
      <c r="VBE171" s="983"/>
      <c r="VBF171" s="984"/>
      <c r="VBG171" s="985"/>
      <c r="VBH171" s="986"/>
      <c r="VBI171" s="983"/>
      <c r="VBJ171" s="981"/>
      <c r="VBK171" s="985"/>
      <c r="VBL171" s="986"/>
      <c r="VBM171" s="987"/>
      <c r="VBN171" s="988"/>
      <c r="VBO171" s="985"/>
      <c r="VBP171" s="989"/>
      <c r="VBQ171" s="978"/>
      <c r="VBR171" s="980"/>
      <c r="VBS171" s="981"/>
      <c r="VBT171" s="982"/>
      <c r="VBU171" s="983"/>
      <c r="VBV171" s="984"/>
      <c r="VBW171" s="983"/>
      <c r="VBX171" s="984"/>
      <c r="VBY171" s="985"/>
      <c r="VBZ171" s="986"/>
      <c r="VCA171" s="983"/>
      <c r="VCB171" s="981"/>
      <c r="VCC171" s="985"/>
      <c r="VCD171" s="986"/>
      <c r="VCE171" s="987"/>
      <c r="VCF171" s="988"/>
      <c r="VCG171" s="985"/>
      <c r="VCH171" s="989"/>
      <c r="VCI171" s="978"/>
      <c r="VCJ171" s="980"/>
      <c r="VCK171" s="981"/>
      <c r="VCL171" s="982"/>
      <c r="VCM171" s="983"/>
      <c r="VCN171" s="984"/>
      <c r="VCO171" s="983"/>
      <c r="VCP171" s="984"/>
      <c r="VCQ171" s="985"/>
      <c r="VCR171" s="986"/>
      <c r="VCS171" s="983"/>
      <c r="VCT171" s="981"/>
      <c r="VCU171" s="985"/>
      <c r="VCV171" s="986"/>
      <c r="VCW171" s="987"/>
      <c r="VCX171" s="988"/>
      <c r="VCY171" s="985"/>
      <c r="VCZ171" s="989"/>
      <c r="VDA171" s="978"/>
      <c r="VDB171" s="980"/>
      <c r="VDC171" s="981"/>
      <c r="VDD171" s="982"/>
      <c r="VDE171" s="983"/>
      <c r="VDF171" s="984"/>
      <c r="VDG171" s="983"/>
      <c r="VDH171" s="984"/>
      <c r="VDI171" s="985"/>
      <c r="VDJ171" s="986"/>
      <c r="VDK171" s="983"/>
      <c r="VDL171" s="981"/>
      <c r="VDM171" s="985"/>
      <c r="VDN171" s="986"/>
      <c r="VDO171" s="987"/>
      <c r="VDP171" s="988"/>
      <c r="VDQ171" s="985"/>
      <c r="VDR171" s="989"/>
      <c r="VDS171" s="978"/>
      <c r="VDT171" s="980"/>
      <c r="VDU171" s="981"/>
      <c r="VDV171" s="982"/>
      <c r="VDW171" s="983"/>
      <c r="VDX171" s="984"/>
      <c r="VDY171" s="983"/>
      <c r="VDZ171" s="984"/>
      <c r="VEA171" s="985"/>
      <c r="VEB171" s="986"/>
      <c r="VEC171" s="983"/>
      <c r="VED171" s="981"/>
      <c r="VEE171" s="985"/>
      <c r="VEF171" s="986"/>
      <c r="VEG171" s="987"/>
      <c r="VEH171" s="988"/>
      <c r="VEI171" s="985"/>
      <c r="VEJ171" s="989"/>
      <c r="VEK171" s="978"/>
      <c r="VEL171" s="980"/>
      <c r="VEM171" s="981"/>
      <c r="VEN171" s="982"/>
      <c r="VEO171" s="983"/>
      <c r="VEP171" s="984"/>
      <c r="VEQ171" s="983"/>
      <c r="VER171" s="984"/>
      <c r="VES171" s="985"/>
      <c r="VET171" s="986"/>
      <c r="VEU171" s="983"/>
      <c r="VEV171" s="981"/>
      <c r="VEW171" s="985"/>
      <c r="VEX171" s="986"/>
      <c r="VEY171" s="987"/>
      <c r="VEZ171" s="988"/>
      <c r="VFA171" s="985"/>
      <c r="VFB171" s="989"/>
      <c r="VFC171" s="978"/>
      <c r="VFD171" s="980"/>
      <c r="VFE171" s="981"/>
      <c r="VFF171" s="982"/>
      <c r="VFG171" s="983"/>
      <c r="VFH171" s="984"/>
      <c r="VFI171" s="983"/>
      <c r="VFJ171" s="984"/>
      <c r="VFK171" s="985"/>
      <c r="VFL171" s="986"/>
      <c r="VFM171" s="983"/>
      <c r="VFN171" s="981"/>
      <c r="VFO171" s="985"/>
      <c r="VFP171" s="986"/>
      <c r="VFQ171" s="987"/>
      <c r="VFR171" s="988"/>
      <c r="VFS171" s="985"/>
      <c r="VFT171" s="989"/>
      <c r="VFU171" s="978"/>
      <c r="VFV171" s="980"/>
      <c r="VFW171" s="981"/>
      <c r="VFX171" s="982"/>
      <c r="VFY171" s="983"/>
      <c r="VFZ171" s="984"/>
      <c r="VGA171" s="983"/>
      <c r="VGB171" s="984"/>
      <c r="VGC171" s="985"/>
      <c r="VGD171" s="986"/>
      <c r="VGE171" s="983"/>
      <c r="VGF171" s="981"/>
      <c r="VGG171" s="985"/>
      <c r="VGH171" s="986"/>
      <c r="VGI171" s="987"/>
      <c r="VGJ171" s="988"/>
      <c r="VGK171" s="985"/>
      <c r="VGL171" s="989"/>
      <c r="VGM171" s="978"/>
      <c r="VGN171" s="980"/>
      <c r="VGO171" s="981"/>
      <c r="VGP171" s="982"/>
      <c r="VGQ171" s="983"/>
      <c r="VGR171" s="984"/>
      <c r="VGS171" s="983"/>
      <c r="VGT171" s="984"/>
      <c r="VGU171" s="985"/>
      <c r="VGV171" s="986"/>
      <c r="VGW171" s="983"/>
      <c r="VGX171" s="981"/>
      <c r="VGY171" s="985"/>
      <c r="VGZ171" s="986"/>
      <c r="VHA171" s="987"/>
      <c r="VHB171" s="988"/>
      <c r="VHC171" s="985"/>
      <c r="VHD171" s="989"/>
      <c r="VHE171" s="978"/>
      <c r="VHF171" s="980"/>
      <c r="VHG171" s="981"/>
      <c r="VHH171" s="982"/>
      <c r="VHI171" s="983"/>
      <c r="VHJ171" s="984"/>
      <c r="VHK171" s="983"/>
      <c r="VHL171" s="984"/>
      <c r="VHM171" s="985"/>
      <c r="VHN171" s="986"/>
      <c r="VHO171" s="983"/>
      <c r="VHP171" s="981"/>
      <c r="VHQ171" s="985"/>
      <c r="VHR171" s="986"/>
      <c r="VHS171" s="987"/>
      <c r="VHT171" s="988"/>
      <c r="VHU171" s="985"/>
      <c r="VHV171" s="989"/>
      <c r="VHW171" s="978"/>
      <c r="VHX171" s="980"/>
      <c r="VHY171" s="981"/>
      <c r="VHZ171" s="982"/>
      <c r="VIA171" s="983"/>
      <c r="VIB171" s="984"/>
      <c r="VIC171" s="983"/>
      <c r="VID171" s="984"/>
      <c r="VIE171" s="985"/>
      <c r="VIF171" s="986"/>
      <c r="VIG171" s="983"/>
      <c r="VIH171" s="981"/>
      <c r="VII171" s="985"/>
      <c r="VIJ171" s="986"/>
      <c r="VIK171" s="987"/>
      <c r="VIL171" s="988"/>
      <c r="VIM171" s="985"/>
      <c r="VIN171" s="989"/>
      <c r="VIO171" s="978"/>
      <c r="VIP171" s="980"/>
      <c r="VIQ171" s="981"/>
      <c r="VIR171" s="982"/>
      <c r="VIS171" s="983"/>
      <c r="VIT171" s="984"/>
      <c r="VIU171" s="983"/>
      <c r="VIV171" s="984"/>
      <c r="VIW171" s="985"/>
      <c r="VIX171" s="986"/>
      <c r="VIY171" s="983"/>
      <c r="VIZ171" s="981"/>
      <c r="VJA171" s="985"/>
      <c r="VJB171" s="986"/>
      <c r="VJC171" s="987"/>
      <c r="VJD171" s="988"/>
      <c r="VJE171" s="985"/>
      <c r="VJF171" s="989"/>
      <c r="VJG171" s="978"/>
      <c r="VJH171" s="980"/>
      <c r="VJI171" s="981"/>
      <c r="VJJ171" s="982"/>
      <c r="VJK171" s="983"/>
      <c r="VJL171" s="984"/>
      <c r="VJM171" s="983"/>
      <c r="VJN171" s="984"/>
      <c r="VJO171" s="985"/>
      <c r="VJP171" s="986"/>
      <c r="VJQ171" s="983"/>
      <c r="VJR171" s="981"/>
      <c r="VJS171" s="985"/>
      <c r="VJT171" s="986"/>
      <c r="VJU171" s="987"/>
      <c r="VJV171" s="988"/>
      <c r="VJW171" s="985"/>
      <c r="VJX171" s="989"/>
      <c r="VJY171" s="978"/>
      <c r="VJZ171" s="980"/>
      <c r="VKA171" s="981"/>
      <c r="VKB171" s="982"/>
      <c r="VKC171" s="983"/>
      <c r="VKD171" s="984"/>
      <c r="VKE171" s="983"/>
      <c r="VKF171" s="984"/>
      <c r="VKG171" s="985"/>
      <c r="VKH171" s="986"/>
      <c r="VKI171" s="983"/>
      <c r="VKJ171" s="981"/>
      <c r="VKK171" s="985"/>
      <c r="VKL171" s="986"/>
      <c r="VKM171" s="987"/>
      <c r="VKN171" s="988"/>
      <c r="VKO171" s="985"/>
      <c r="VKP171" s="989"/>
      <c r="VKQ171" s="978"/>
      <c r="VKR171" s="980"/>
      <c r="VKS171" s="981"/>
      <c r="VKT171" s="982"/>
      <c r="VKU171" s="983"/>
      <c r="VKV171" s="984"/>
      <c r="VKW171" s="983"/>
      <c r="VKX171" s="984"/>
      <c r="VKY171" s="985"/>
      <c r="VKZ171" s="986"/>
      <c r="VLA171" s="983"/>
      <c r="VLB171" s="981"/>
      <c r="VLC171" s="985"/>
      <c r="VLD171" s="986"/>
      <c r="VLE171" s="987"/>
      <c r="VLF171" s="988"/>
      <c r="VLG171" s="985"/>
      <c r="VLH171" s="989"/>
      <c r="VLI171" s="978"/>
      <c r="VLJ171" s="980"/>
      <c r="VLK171" s="981"/>
      <c r="VLL171" s="982"/>
      <c r="VLM171" s="983"/>
      <c r="VLN171" s="984"/>
      <c r="VLO171" s="983"/>
      <c r="VLP171" s="984"/>
      <c r="VLQ171" s="985"/>
      <c r="VLR171" s="986"/>
      <c r="VLS171" s="983"/>
      <c r="VLT171" s="981"/>
      <c r="VLU171" s="985"/>
      <c r="VLV171" s="986"/>
      <c r="VLW171" s="987"/>
      <c r="VLX171" s="988"/>
      <c r="VLY171" s="985"/>
      <c r="VLZ171" s="989"/>
      <c r="VMA171" s="978"/>
      <c r="VMB171" s="980"/>
      <c r="VMC171" s="981"/>
      <c r="VMD171" s="982"/>
      <c r="VME171" s="983"/>
      <c r="VMF171" s="984"/>
      <c r="VMG171" s="983"/>
      <c r="VMH171" s="984"/>
      <c r="VMI171" s="985"/>
      <c r="VMJ171" s="986"/>
      <c r="VMK171" s="983"/>
      <c r="VML171" s="981"/>
      <c r="VMM171" s="985"/>
      <c r="VMN171" s="986"/>
      <c r="VMO171" s="987"/>
      <c r="VMP171" s="988"/>
      <c r="VMQ171" s="985"/>
      <c r="VMR171" s="989"/>
      <c r="VMS171" s="978"/>
      <c r="VMT171" s="980"/>
      <c r="VMU171" s="981"/>
      <c r="VMV171" s="982"/>
      <c r="VMW171" s="983"/>
      <c r="VMX171" s="984"/>
      <c r="VMY171" s="983"/>
      <c r="VMZ171" s="984"/>
      <c r="VNA171" s="985"/>
      <c r="VNB171" s="986"/>
      <c r="VNC171" s="983"/>
      <c r="VND171" s="981"/>
      <c r="VNE171" s="985"/>
      <c r="VNF171" s="986"/>
      <c r="VNG171" s="987"/>
      <c r="VNH171" s="988"/>
      <c r="VNI171" s="985"/>
      <c r="VNJ171" s="989"/>
      <c r="VNK171" s="978"/>
      <c r="VNL171" s="980"/>
      <c r="VNM171" s="981"/>
      <c r="VNN171" s="982"/>
      <c r="VNO171" s="983"/>
      <c r="VNP171" s="984"/>
      <c r="VNQ171" s="983"/>
      <c r="VNR171" s="984"/>
      <c r="VNS171" s="985"/>
      <c r="VNT171" s="986"/>
      <c r="VNU171" s="983"/>
      <c r="VNV171" s="981"/>
      <c r="VNW171" s="985"/>
      <c r="VNX171" s="986"/>
      <c r="VNY171" s="987"/>
      <c r="VNZ171" s="988"/>
      <c r="VOA171" s="985"/>
      <c r="VOB171" s="989"/>
      <c r="VOC171" s="978"/>
      <c r="VOD171" s="980"/>
      <c r="VOE171" s="981"/>
      <c r="VOF171" s="982"/>
      <c r="VOG171" s="983"/>
      <c r="VOH171" s="984"/>
      <c r="VOI171" s="983"/>
      <c r="VOJ171" s="984"/>
      <c r="VOK171" s="985"/>
      <c r="VOL171" s="986"/>
      <c r="VOM171" s="983"/>
      <c r="VON171" s="981"/>
      <c r="VOO171" s="985"/>
      <c r="VOP171" s="986"/>
      <c r="VOQ171" s="987"/>
      <c r="VOR171" s="988"/>
      <c r="VOS171" s="985"/>
      <c r="VOT171" s="989"/>
      <c r="VOU171" s="978"/>
      <c r="VOV171" s="980"/>
      <c r="VOW171" s="981"/>
      <c r="VOX171" s="982"/>
      <c r="VOY171" s="983"/>
      <c r="VOZ171" s="984"/>
      <c r="VPA171" s="983"/>
      <c r="VPB171" s="984"/>
      <c r="VPC171" s="985"/>
      <c r="VPD171" s="986"/>
      <c r="VPE171" s="983"/>
      <c r="VPF171" s="981"/>
      <c r="VPG171" s="985"/>
      <c r="VPH171" s="986"/>
      <c r="VPI171" s="987"/>
      <c r="VPJ171" s="988"/>
      <c r="VPK171" s="985"/>
      <c r="VPL171" s="989"/>
      <c r="VPM171" s="978"/>
      <c r="VPN171" s="980"/>
      <c r="VPO171" s="981"/>
      <c r="VPP171" s="982"/>
      <c r="VPQ171" s="983"/>
      <c r="VPR171" s="984"/>
      <c r="VPS171" s="983"/>
      <c r="VPT171" s="984"/>
      <c r="VPU171" s="985"/>
      <c r="VPV171" s="986"/>
      <c r="VPW171" s="983"/>
      <c r="VPX171" s="981"/>
      <c r="VPY171" s="985"/>
      <c r="VPZ171" s="986"/>
      <c r="VQA171" s="987"/>
      <c r="VQB171" s="988"/>
      <c r="VQC171" s="985"/>
      <c r="VQD171" s="989"/>
      <c r="VQE171" s="978"/>
      <c r="VQF171" s="980"/>
      <c r="VQG171" s="981"/>
      <c r="VQH171" s="982"/>
      <c r="VQI171" s="983"/>
      <c r="VQJ171" s="984"/>
      <c r="VQK171" s="983"/>
      <c r="VQL171" s="984"/>
      <c r="VQM171" s="985"/>
      <c r="VQN171" s="986"/>
      <c r="VQO171" s="983"/>
      <c r="VQP171" s="981"/>
      <c r="VQQ171" s="985"/>
      <c r="VQR171" s="986"/>
      <c r="VQS171" s="987"/>
      <c r="VQT171" s="988"/>
      <c r="VQU171" s="985"/>
      <c r="VQV171" s="989"/>
      <c r="VQW171" s="978"/>
      <c r="VQX171" s="980"/>
      <c r="VQY171" s="981"/>
      <c r="VQZ171" s="982"/>
      <c r="VRA171" s="983"/>
      <c r="VRB171" s="984"/>
      <c r="VRC171" s="983"/>
      <c r="VRD171" s="984"/>
      <c r="VRE171" s="985"/>
      <c r="VRF171" s="986"/>
      <c r="VRG171" s="983"/>
      <c r="VRH171" s="981"/>
      <c r="VRI171" s="985"/>
      <c r="VRJ171" s="986"/>
      <c r="VRK171" s="987"/>
      <c r="VRL171" s="988"/>
      <c r="VRM171" s="985"/>
      <c r="VRN171" s="989"/>
      <c r="VRO171" s="978"/>
      <c r="VRP171" s="980"/>
      <c r="VRQ171" s="981"/>
      <c r="VRR171" s="982"/>
      <c r="VRS171" s="983"/>
      <c r="VRT171" s="984"/>
      <c r="VRU171" s="983"/>
      <c r="VRV171" s="984"/>
      <c r="VRW171" s="985"/>
      <c r="VRX171" s="986"/>
      <c r="VRY171" s="983"/>
      <c r="VRZ171" s="981"/>
      <c r="VSA171" s="985"/>
      <c r="VSB171" s="986"/>
      <c r="VSC171" s="987"/>
      <c r="VSD171" s="988"/>
      <c r="VSE171" s="985"/>
      <c r="VSF171" s="989"/>
      <c r="VSG171" s="978"/>
      <c r="VSH171" s="980"/>
      <c r="VSI171" s="981"/>
      <c r="VSJ171" s="982"/>
      <c r="VSK171" s="983"/>
      <c r="VSL171" s="984"/>
      <c r="VSM171" s="983"/>
      <c r="VSN171" s="984"/>
      <c r="VSO171" s="985"/>
      <c r="VSP171" s="986"/>
      <c r="VSQ171" s="983"/>
      <c r="VSR171" s="981"/>
      <c r="VSS171" s="985"/>
      <c r="VST171" s="986"/>
      <c r="VSU171" s="987"/>
      <c r="VSV171" s="988"/>
      <c r="VSW171" s="985"/>
      <c r="VSX171" s="989"/>
      <c r="VSY171" s="978"/>
      <c r="VSZ171" s="980"/>
      <c r="VTA171" s="981"/>
      <c r="VTB171" s="982"/>
      <c r="VTC171" s="983"/>
      <c r="VTD171" s="984"/>
      <c r="VTE171" s="983"/>
      <c r="VTF171" s="984"/>
      <c r="VTG171" s="985"/>
      <c r="VTH171" s="986"/>
      <c r="VTI171" s="983"/>
      <c r="VTJ171" s="981"/>
      <c r="VTK171" s="985"/>
      <c r="VTL171" s="986"/>
      <c r="VTM171" s="987"/>
      <c r="VTN171" s="988"/>
      <c r="VTO171" s="985"/>
      <c r="VTP171" s="989"/>
      <c r="VTQ171" s="978"/>
      <c r="VTR171" s="980"/>
      <c r="VTS171" s="981"/>
      <c r="VTT171" s="982"/>
      <c r="VTU171" s="983"/>
      <c r="VTV171" s="984"/>
      <c r="VTW171" s="983"/>
      <c r="VTX171" s="984"/>
      <c r="VTY171" s="985"/>
      <c r="VTZ171" s="986"/>
      <c r="VUA171" s="983"/>
      <c r="VUB171" s="981"/>
      <c r="VUC171" s="985"/>
      <c r="VUD171" s="986"/>
      <c r="VUE171" s="987"/>
      <c r="VUF171" s="988"/>
      <c r="VUG171" s="985"/>
      <c r="VUH171" s="989"/>
      <c r="VUI171" s="978"/>
      <c r="VUJ171" s="980"/>
      <c r="VUK171" s="981"/>
      <c r="VUL171" s="982"/>
      <c r="VUM171" s="983"/>
      <c r="VUN171" s="984"/>
      <c r="VUO171" s="983"/>
      <c r="VUP171" s="984"/>
      <c r="VUQ171" s="985"/>
      <c r="VUR171" s="986"/>
      <c r="VUS171" s="983"/>
      <c r="VUT171" s="981"/>
      <c r="VUU171" s="985"/>
      <c r="VUV171" s="986"/>
      <c r="VUW171" s="987"/>
      <c r="VUX171" s="988"/>
      <c r="VUY171" s="985"/>
      <c r="VUZ171" s="989"/>
      <c r="VVA171" s="978"/>
      <c r="VVB171" s="980"/>
      <c r="VVC171" s="981"/>
      <c r="VVD171" s="982"/>
      <c r="VVE171" s="983"/>
      <c r="VVF171" s="984"/>
      <c r="VVG171" s="983"/>
      <c r="VVH171" s="984"/>
      <c r="VVI171" s="985"/>
      <c r="VVJ171" s="986"/>
      <c r="VVK171" s="983"/>
      <c r="VVL171" s="981"/>
      <c r="VVM171" s="985"/>
      <c r="VVN171" s="986"/>
      <c r="VVO171" s="987"/>
      <c r="VVP171" s="988"/>
      <c r="VVQ171" s="985"/>
      <c r="VVR171" s="989"/>
      <c r="VVS171" s="978"/>
      <c r="VVT171" s="980"/>
      <c r="VVU171" s="981"/>
      <c r="VVV171" s="982"/>
      <c r="VVW171" s="983"/>
      <c r="VVX171" s="984"/>
      <c r="VVY171" s="983"/>
      <c r="VVZ171" s="984"/>
      <c r="VWA171" s="985"/>
      <c r="VWB171" s="986"/>
      <c r="VWC171" s="983"/>
      <c r="VWD171" s="981"/>
      <c r="VWE171" s="985"/>
      <c r="VWF171" s="986"/>
      <c r="VWG171" s="987"/>
      <c r="VWH171" s="988"/>
      <c r="VWI171" s="985"/>
      <c r="VWJ171" s="989"/>
      <c r="VWK171" s="978"/>
      <c r="VWL171" s="980"/>
      <c r="VWM171" s="981"/>
      <c r="VWN171" s="982"/>
      <c r="VWO171" s="983"/>
      <c r="VWP171" s="984"/>
      <c r="VWQ171" s="983"/>
      <c r="VWR171" s="984"/>
      <c r="VWS171" s="985"/>
      <c r="VWT171" s="986"/>
      <c r="VWU171" s="983"/>
      <c r="VWV171" s="981"/>
      <c r="VWW171" s="985"/>
      <c r="VWX171" s="986"/>
      <c r="VWY171" s="987"/>
      <c r="VWZ171" s="988"/>
      <c r="VXA171" s="985"/>
      <c r="VXB171" s="989"/>
      <c r="VXC171" s="978"/>
      <c r="VXD171" s="980"/>
      <c r="VXE171" s="981"/>
      <c r="VXF171" s="982"/>
      <c r="VXG171" s="983"/>
      <c r="VXH171" s="984"/>
      <c r="VXI171" s="983"/>
      <c r="VXJ171" s="984"/>
      <c r="VXK171" s="985"/>
      <c r="VXL171" s="986"/>
      <c r="VXM171" s="983"/>
      <c r="VXN171" s="981"/>
      <c r="VXO171" s="985"/>
      <c r="VXP171" s="986"/>
      <c r="VXQ171" s="987"/>
      <c r="VXR171" s="988"/>
      <c r="VXS171" s="985"/>
      <c r="VXT171" s="989"/>
      <c r="VXU171" s="978"/>
      <c r="VXV171" s="980"/>
      <c r="VXW171" s="981"/>
      <c r="VXX171" s="982"/>
      <c r="VXY171" s="983"/>
      <c r="VXZ171" s="984"/>
      <c r="VYA171" s="983"/>
      <c r="VYB171" s="984"/>
      <c r="VYC171" s="985"/>
      <c r="VYD171" s="986"/>
      <c r="VYE171" s="983"/>
      <c r="VYF171" s="981"/>
      <c r="VYG171" s="985"/>
      <c r="VYH171" s="986"/>
      <c r="VYI171" s="987"/>
      <c r="VYJ171" s="988"/>
      <c r="VYK171" s="985"/>
      <c r="VYL171" s="989"/>
      <c r="VYM171" s="978"/>
      <c r="VYN171" s="980"/>
      <c r="VYO171" s="981"/>
      <c r="VYP171" s="982"/>
      <c r="VYQ171" s="983"/>
      <c r="VYR171" s="984"/>
      <c r="VYS171" s="983"/>
      <c r="VYT171" s="984"/>
      <c r="VYU171" s="985"/>
      <c r="VYV171" s="986"/>
      <c r="VYW171" s="983"/>
      <c r="VYX171" s="981"/>
      <c r="VYY171" s="985"/>
      <c r="VYZ171" s="986"/>
      <c r="VZA171" s="987"/>
      <c r="VZB171" s="988"/>
      <c r="VZC171" s="985"/>
      <c r="VZD171" s="989"/>
      <c r="VZE171" s="978"/>
      <c r="VZF171" s="980"/>
      <c r="VZG171" s="981"/>
      <c r="VZH171" s="982"/>
      <c r="VZI171" s="983"/>
      <c r="VZJ171" s="984"/>
      <c r="VZK171" s="983"/>
      <c r="VZL171" s="984"/>
      <c r="VZM171" s="985"/>
      <c r="VZN171" s="986"/>
      <c r="VZO171" s="983"/>
      <c r="VZP171" s="981"/>
      <c r="VZQ171" s="985"/>
      <c r="VZR171" s="986"/>
      <c r="VZS171" s="987"/>
      <c r="VZT171" s="988"/>
      <c r="VZU171" s="985"/>
      <c r="VZV171" s="989"/>
      <c r="VZW171" s="978"/>
      <c r="VZX171" s="980"/>
      <c r="VZY171" s="981"/>
      <c r="VZZ171" s="982"/>
      <c r="WAA171" s="983"/>
      <c r="WAB171" s="984"/>
      <c r="WAC171" s="983"/>
      <c r="WAD171" s="984"/>
      <c r="WAE171" s="985"/>
      <c r="WAF171" s="986"/>
      <c r="WAG171" s="983"/>
      <c r="WAH171" s="981"/>
      <c r="WAI171" s="985"/>
      <c r="WAJ171" s="986"/>
      <c r="WAK171" s="987"/>
      <c r="WAL171" s="988"/>
      <c r="WAM171" s="985"/>
      <c r="WAN171" s="989"/>
      <c r="WAO171" s="978"/>
      <c r="WAP171" s="980"/>
      <c r="WAQ171" s="981"/>
      <c r="WAR171" s="982"/>
      <c r="WAS171" s="983"/>
      <c r="WAT171" s="984"/>
      <c r="WAU171" s="983"/>
      <c r="WAV171" s="984"/>
      <c r="WAW171" s="985"/>
      <c r="WAX171" s="986"/>
      <c r="WAY171" s="983"/>
      <c r="WAZ171" s="981"/>
      <c r="WBA171" s="985"/>
      <c r="WBB171" s="986"/>
      <c r="WBC171" s="987"/>
      <c r="WBD171" s="988"/>
      <c r="WBE171" s="985"/>
      <c r="WBF171" s="989"/>
      <c r="WBG171" s="978"/>
      <c r="WBH171" s="980"/>
      <c r="WBI171" s="981"/>
      <c r="WBJ171" s="982"/>
      <c r="WBK171" s="983"/>
      <c r="WBL171" s="984"/>
      <c r="WBM171" s="983"/>
      <c r="WBN171" s="984"/>
      <c r="WBO171" s="985"/>
      <c r="WBP171" s="986"/>
      <c r="WBQ171" s="983"/>
      <c r="WBR171" s="981"/>
      <c r="WBS171" s="985"/>
      <c r="WBT171" s="986"/>
      <c r="WBU171" s="987"/>
      <c r="WBV171" s="988"/>
      <c r="WBW171" s="985"/>
      <c r="WBX171" s="989"/>
      <c r="WBY171" s="978"/>
      <c r="WBZ171" s="980"/>
      <c r="WCA171" s="981"/>
      <c r="WCB171" s="982"/>
      <c r="WCC171" s="983"/>
      <c r="WCD171" s="984"/>
      <c r="WCE171" s="983"/>
      <c r="WCF171" s="984"/>
      <c r="WCG171" s="985"/>
      <c r="WCH171" s="986"/>
      <c r="WCI171" s="983"/>
      <c r="WCJ171" s="981"/>
      <c r="WCK171" s="985"/>
      <c r="WCL171" s="986"/>
      <c r="WCM171" s="987"/>
      <c r="WCN171" s="988"/>
      <c r="WCO171" s="985"/>
      <c r="WCP171" s="989"/>
      <c r="WCQ171" s="978"/>
      <c r="WCR171" s="980"/>
      <c r="WCS171" s="981"/>
      <c r="WCT171" s="982"/>
      <c r="WCU171" s="983"/>
      <c r="WCV171" s="984"/>
      <c r="WCW171" s="983"/>
      <c r="WCX171" s="984"/>
      <c r="WCY171" s="985"/>
      <c r="WCZ171" s="986"/>
      <c r="WDA171" s="983"/>
      <c r="WDB171" s="981"/>
      <c r="WDC171" s="985"/>
      <c r="WDD171" s="986"/>
      <c r="WDE171" s="987"/>
      <c r="WDF171" s="988"/>
      <c r="WDG171" s="985"/>
      <c r="WDH171" s="989"/>
      <c r="WDI171" s="978"/>
      <c r="WDJ171" s="980"/>
      <c r="WDK171" s="981"/>
      <c r="WDL171" s="982"/>
      <c r="WDM171" s="983"/>
      <c r="WDN171" s="984"/>
      <c r="WDO171" s="983"/>
      <c r="WDP171" s="984"/>
      <c r="WDQ171" s="985"/>
      <c r="WDR171" s="986"/>
      <c r="WDS171" s="983"/>
      <c r="WDT171" s="981"/>
      <c r="WDU171" s="985"/>
      <c r="WDV171" s="986"/>
      <c r="WDW171" s="987"/>
      <c r="WDX171" s="988"/>
      <c r="WDY171" s="985"/>
      <c r="WDZ171" s="989"/>
      <c r="WEA171" s="978"/>
      <c r="WEB171" s="980"/>
      <c r="WEC171" s="981"/>
      <c r="WED171" s="982"/>
      <c r="WEE171" s="983"/>
      <c r="WEF171" s="984"/>
      <c r="WEG171" s="983"/>
      <c r="WEH171" s="984"/>
      <c r="WEI171" s="985"/>
      <c r="WEJ171" s="986"/>
      <c r="WEK171" s="983"/>
      <c r="WEL171" s="981"/>
      <c r="WEM171" s="985"/>
      <c r="WEN171" s="986"/>
      <c r="WEO171" s="987"/>
      <c r="WEP171" s="988"/>
      <c r="WEQ171" s="985"/>
      <c r="WER171" s="989"/>
      <c r="WES171" s="978"/>
      <c r="WET171" s="980"/>
      <c r="WEU171" s="981"/>
      <c r="WEV171" s="982"/>
      <c r="WEW171" s="983"/>
      <c r="WEX171" s="984"/>
      <c r="WEY171" s="983"/>
      <c r="WEZ171" s="984"/>
      <c r="WFA171" s="985"/>
      <c r="WFB171" s="986"/>
      <c r="WFC171" s="983"/>
      <c r="WFD171" s="981"/>
      <c r="WFE171" s="985"/>
      <c r="WFF171" s="986"/>
      <c r="WFG171" s="987"/>
      <c r="WFH171" s="988"/>
      <c r="WFI171" s="985"/>
      <c r="WFJ171" s="989"/>
      <c r="WFK171" s="978"/>
      <c r="WFL171" s="980"/>
      <c r="WFM171" s="981"/>
      <c r="WFN171" s="982"/>
      <c r="WFO171" s="983"/>
      <c r="WFP171" s="984"/>
      <c r="WFQ171" s="983"/>
      <c r="WFR171" s="984"/>
      <c r="WFS171" s="985"/>
      <c r="WFT171" s="986"/>
      <c r="WFU171" s="983"/>
      <c r="WFV171" s="981"/>
      <c r="WFW171" s="985"/>
      <c r="WFX171" s="986"/>
      <c r="WFY171" s="987"/>
      <c r="WFZ171" s="988"/>
      <c r="WGA171" s="985"/>
      <c r="WGB171" s="989"/>
      <c r="WGC171" s="978"/>
      <c r="WGD171" s="980"/>
      <c r="WGE171" s="981"/>
      <c r="WGF171" s="982"/>
      <c r="WGG171" s="983"/>
      <c r="WGH171" s="984"/>
      <c r="WGI171" s="983"/>
      <c r="WGJ171" s="984"/>
      <c r="WGK171" s="985"/>
      <c r="WGL171" s="986"/>
      <c r="WGM171" s="983"/>
      <c r="WGN171" s="981"/>
      <c r="WGO171" s="985"/>
      <c r="WGP171" s="986"/>
      <c r="WGQ171" s="987"/>
      <c r="WGR171" s="988"/>
      <c r="WGS171" s="985"/>
      <c r="WGT171" s="989"/>
      <c r="WGU171" s="978"/>
      <c r="WGV171" s="980"/>
      <c r="WGW171" s="981"/>
      <c r="WGX171" s="982"/>
      <c r="WGY171" s="983"/>
      <c r="WGZ171" s="984"/>
      <c r="WHA171" s="983"/>
      <c r="WHB171" s="984"/>
      <c r="WHC171" s="985"/>
      <c r="WHD171" s="986"/>
      <c r="WHE171" s="983"/>
      <c r="WHF171" s="981"/>
      <c r="WHG171" s="985"/>
      <c r="WHH171" s="986"/>
      <c r="WHI171" s="987"/>
      <c r="WHJ171" s="988"/>
      <c r="WHK171" s="985"/>
      <c r="WHL171" s="989"/>
      <c r="WHM171" s="978"/>
      <c r="WHN171" s="980"/>
      <c r="WHO171" s="981"/>
      <c r="WHP171" s="982"/>
      <c r="WHQ171" s="983"/>
      <c r="WHR171" s="984"/>
      <c r="WHS171" s="983"/>
      <c r="WHT171" s="984"/>
      <c r="WHU171" s="985"/>
      <c r="WHV171" s="986"/>
      <c r="WHW171" s="983"/>
      <c r="WHX171" s="981"/>
      <c r="WHY171" s="985"/>
      <c r="WHZ171" s="986"/>
      <c r="WIA171" s="987"/>
      <c r="WIB171" s="988"/>
      <c r="WIC171" s="985"/>
      <c r="WID171" s="989"/>
      <c r="WIE171" s="978"/>
      <c r="WIF171" s="980"/>
      <c r="WIG171" s="981"/>
      <c r="WIH171" s="982"/>
      <c r="WII171" s="983"/>
      <c r="WIJ171" s="984"/>
      <c r="WIK171" s="983"/>
      <c r="WIL171" s="984"/>
      <c r="WIM171" s="985"/>
      <c r="WIN171" s="986"/>
      <c r="WIO171" s="983"/>
      <c r="WIP171" s="981"/>
      <c r="WIQ171" s="985"/>
      <c r="WIR171" s="986"/>
      <c r="WIS171" s="987"/>
      <c r="WIT171" s="988"/>
      <c r="WIU171" s="985"/>
      <c r="WIV171" s="989"/>
      <c r="WIW171" s="978"/>
      <c r="WIX171" s="980"/>
      <c r="WIY171" s="981"/>
      <c r="WIZ171" s="982"/>
      <c r="WJA171" s="983"/>
      <c r="WJB171" s="984"/>
      <c r="WJC171" s="983"/>
      <c r="WJD171" s="984"/>
      <c r="WJE171" s="985"/>
      <c r="WJF171" s="986"/>
      <c r="WJG171" s="983"/>
      <c r="WJH171" s="981"/>
      <c r="WJI171" s="985"/>
      <c r="WJJ171" s="986"/>
      <c r="WJK171" s="987"/>
      <c r="WJL171" s="988"/>
      <c r="WJM171" s="985"/>
      <c r="WJN171" s="989"/>
      <c r="WJO171" s="978"/>
      <c r="WJP171" s="980"/>
      <c r="WJQ171" s="981"/>
      <c r="WJR171" s="982"/>
      <c r="WJS171" s="983"/>
      <c r="WJT171" s="984"/>
      <c r="WJU171" s="983"/>
      <c r="WJV171" s="984"/>
      <c r="WJW171" s="985"/>
      <c r="WJX171" s="986"/>
      <c r="WJY171" s="983"/>
      <c r="WJZ171" s="981"/>
      <c r="WKA171" s="985"/>
      <c r="WKB171" s="986"/>
      <c r="WKC171" s="987"/>
      <c r="WKD171" s="988"/>
      <c r="WKE171" s="985"/>
      <c r="WKF171" s="989"/>
      <c r="WKG171" s="978"/>
      <c r="WKH171" s="980"/>
      <c r="WKI171" s="981"/>
      <c r="WKJ171" s="982"/>
      <c r="WKK171" s="983"/>
      <c r="WKL171" s="984"/>
      <c r="WKM171" s="983"/>
      <c r="WKN171" s="984"/>
      <c r="WKO171" s="985"/>
      <c r="WKP171" s="986"/>
      <c r="WKQ171" s="983"/>
      <c r="WKR171" s="981"/>
      <c r="WKS171" s="985"/>
      <c r="WKT171" s="986"/>
      <c r="WKU171" s="987"/>
      <c r="WKV171" s="988"/>
      <c r="WKW171" s="985"/>
      <c r="WKX171" s="989"/>
      <c r="WKY171" s="978"/>
      <c r="WKZ171" s="980"/>
      <c r="WLA171" s="981"/>
      <c r="WLB171" s="982"/>
      <c r="WLC171" s="983"/>
      <c r="WLD171" s="984"/>
      <c r="WLE171" s="983"/>
      <c r="WLF171" s="984"/>
      <c r="WLG171" s="985"/>
      <c r="WLH171" s="986"/>
      <c r="WLI171" s="983"/>
      <c r="WLJ171" s="981"/>
      <c r="WLK171" s="985"/>
      <c r="WLL171" s="986"/>
      <c r="WLM171" s="987"/>
      <c r="WLN171" s="988"/>
      <c r="WLO171" s="985"/>
      <c r="WLP171" s="989"/>
      <c r="WLQ171" s="978"/>
      <c r="WLR171" s="980"/>
      <c r="WLS171" s="981"/>
      <c r="WLT171" s="982"/>
      <c r="WLU171" s="983"/>
      <c r="WLV171" s="984"/>
      <c r="WLW171" s="983"/>
      <c r="WLX171" s="984"/>
      <c r="WLY171" s="985"/>
      <c r="WLZ171" s="986"/>
      <c r="WMA171" s="983"/>
      <c r="WMB171" s="981"/>
      <c r="WMC171" s="985"/>
      <c r="WMD171" s="986"/>
      <c r="WME171" s="987"/>
      <c r="WMF171" s="988"/>
      <c r="WMG171" s="985"/>
      <c r="WMH171" s="989"/>
      <c r="WMI171" s="978"/>
      <c r="WMJ171" s="980"/>
      <c r="WMK171" s="981"/>
      <c r="WML171" s="982"/>
      <c r="WMM171" s="983"/>
      <c r="WMN171" s="984"/>
      <c r="WMO171" s="983"/>
      <c r="WMP171" s="984"/>
      <c r="WMQ171" s="985"/>
      <c r="WMR171" s="986"/>
      <c r="WMS171" s="983"/>
      <c r="WMT171" s="981"/>
      <c r="WMU171" s="985"/>
      <c r="WMV171" s="986"/>
      <c r="WMW171" s="987"/>
      <c r="WMX171" s="988"/>
      <c r="WMY171" s="985"/>
      <c r="WMZ171" s="989"/>
      <c r="WNA171" s="978"/>
      <c r="WNB171" s="980"/>
      <c r="WNC171" s="981"/>
      <c r="WND171" s="982"/>
      <c r="WNE171" s="983"/>
      <c r="WNF171" s="984"/>
      <c r="WNG171" s="983"/>
      <c r="WNH171" s="984"/>
      <c r="WNI171" s="985"/>
      <c r="WNJ171" s="986"/>
      <c r="WNK171" s="983"/>
      <c r="WNL171" s="981"/>
      <c r="WNM171" s="985"/>
      <c r="WNN171" s="986"/>
      <c r="WNO171" s="987"/>
      <c r="WNP171" s="988"/>
      <c r="WNQ171" s="985"/>
      <c r="WNR171" s="989"/>
      <c r="WNS171" s="978"/>
      <c r="WNT171" s="980"/>
      <c r="WNU171" s="981"/>
      <c r="WNV171" s="982"/>
      <c r="WNW171" s="983"/>
      <c r="WNX171" s="984"/>
      <c r="WNY171" s="983"/>
      <c r="WNZ171" s="984"/>
      <c r="WOA171" s="985"/>
      <c r="WOB171" s="986"/>
      <c r="WOC171" s="983"/>
      <c r="WOD171" s="981"/>
      <c r="WOE171" s="985"/>
      <c r="WOF171" s="986"/>
      <c r="WOG171" s="987"/>
      <c r="WOH171" s="988"/>
      <c r="WOI171" s="985"/>
      <c r="WOJ171" s="989"/>
      <c r="WOK171" s="978"/>
      <c r="WOL171" s="980"/>
      <c r="WOM171" s="981"/>
      <c r="WON171" s="982"/>
      <c r="WOO171" s="983"/>
      <c r="WOP171" s="984"/>
      <c r="WOQ171" s="983"/>
      <c r="WOR171" s="984"/>
      <c r="WOS171" s="985"/>
      <c r="WOT171" s="986"/>
      <c r="WOU171" s="983"/>
      <c r="WOV171" s="981"/>
      <c r="WOW171" s="985"/>
      <c r="WOX171" s="986"/>
      <c r="WOY171" s="987"/>
      <c r="WOZ171" s="988"/>
      <c r="WPA171" s="985"/>
      <c r="WPB171" s="989"/>
      <c r="WPC171" s="978"/>
      <c r="WPD171" s="980"/>
      <c r="WPE171" s="981"/>
      <c r="WPF171" s="982"/>
      <c r="WPG171" s="983"/>
      <c r="WPH171" s="984"/>
      <c r="WPI171" s="983"/>
      <c r="WPJ171" s="984"/>
      <c r="WPK171" s="985"/>
      <c r="WPL171" s="986"/>
      <c r="WPM171" s="983"/>
      <c r="WPN171" s="981"/>
      <c r="WPO171" s="985"/>
      <c r="WPP171" s="986"/>
      <c r="WPQ171" s="987"/>
      <c r="WPR171" s="988"/>
      <c r="WPS171" s="985"/>
      <c r="WPT171" s="989"/>
      <c r="WPU171" s="978"/>
      <c r="WPV171" s="980"/>
      <c r="WPW171" s="981"/>
      <c r="WPX171" s="982"/>
      <c r="WPY171" s="983"/>
      <c r="WPZ171" s="984"/>
      <c r="WQA171" s="983"/>
      <c r="WQB171" s="984"/>
      <c r="WQC171" s="985"/>
      <c r="WQD171" s="986"/>
      <c r="WQE171" s="983"/>
      <c r="WQF171" s="981"/>
      <c r="WQG171" s="985"/>
      <c r="WQH171" s="986"/>
      <c r="WQI171" s="987"/>
      <c r="WQJ171" s="988"/>
      <c r="WQK171" s="985"/>
      <c r="WQL171" s="989"/>
      <c r="WQM171" s="978"/>
      <c r="WQN171" s="980"/>
      <c r="WQO171" s="981"/>
      <c r="WQP171" s="982"/>
      <c r="WQQ171" s="983"/>
      <c r="WQR171" s="984"/>
      <c r="WQS171" s="983"/>
      <c r="WQT171" s="984"/>
      <c r="WQU171" s="985"/>
      <c r="WQV171" s="986"/>
      <c r="WQW171" s="983"/>
      <c r="WQX171" s="981"/>
      <c r="WQY171" s="985"/>
      <c r="WQZ171" s="986"/>
      <c r="WRA171" s="987"/>
      <c r="WRB171" s="988"/>
      <c r="WRC171" s="985"/>
      <c r="WRD171" s="989"/>
      <c r="WRE171" s="978"/>
      <c r="WRF171" s="980"/>
      <c r="WRG171" s="981"/>
      <c r="WRH171" s="982"/>
      <c r="WRI171" s="983"/>
      <c r="WRJ171" s="984"/>
      <c r="WRK171" s="983"/>
      <c r="WRL171" s="984"/>
      <c r="WRM171" s="985"/>
      <c r="WRN171" s="986"/>
      <c r="WRO171" s="983"/>
      <c r="WRP171" s="981"/>
      <c r="WRQ171" s="985"/>
      <c r="WRR171" s="986"/>
      <c r="WRS171" s="987"/>
      <c r="WRT171" s="988"/>
      <c r="WRU171" s="985"/>
      <c r="WRV171" s="989"/>
      <c r="WRW171" s="978"/>
      <c r="WRX171" s="980"/>
      <c r="WRY171" s="981"/>
      <c r="WRZ171" s="982"/>
      <c r="WSA171" s="983"/>
      <c r="WSB171" s="984"/>
      <c r="WSC171" s="983"/>
      <c r="WSD171" s="984"/>
      <c r="WSE171" s="985"/>
      <c r="WSF171" s="986"/>
      <c r="WSG171" s="983"/>
      <c r="WSH171" s="981"/>
      <c r="WSI171" s="985"/>
      <c r="WSJ171" s="986"/>
      <c r="WSK171" s="987"/>
      <c r="WSL171" s="988"/>
      <c r="WSM171" s="985"/>
      <c r="WSN171" s="989"/>
      <c r="WSO171" s="978"/>
      <c r="WSP171" s="980"/>
      <c r="WSQ171" s="981"/>
      <c r="WSR171" s="982"/>
      <c r="WSS171" s="983"/>
      <c r="WST171" s="984"/>
      <c r="WSU171" s="983"/>
      <c r="WSV171" s="984"/>
      <c r="WSW171" s="985"/>
      <c r="WSX171" s="986"/>
      <c r="WSY171" s="983"/>
      <c r="WSZ171" s="981"/>
      <c r="WTA171" s="985"/>
      <c r="WTB171" s="986"/>
      <c r="WTC171" s="987"/>
      <c r="WTD171" s="988"/>
      <c r="WTE171" s="985"/>
      <c r="WTF171" s="989"/>
      <c r="WTG171" s="978"/>
      <c r="WTH171" s="980"/>
      <c r="WTI171" s="981"/>
      <c r="WTJ171" s="982"/>
      <c r="WTK171" s="983"/>
      <c r="WTL171" s="984"/>
      <c r="WTM171" s="983"/>
      <c r="WTN171" s="984"/>
      <c r="WTO171" s="985"/>
      <c r="WTP171" s="986"/>
      <c r="WTQ171" s="983"/>
      <c r="WTR171" s="981"/>
      <c r="WTS171" s="985"/>
      <c r="WTT171" s="986"/>
      <c r="WTU171" s="987"/>
      <c r="WTV171" s="988"/>
      <c r="WTW171" s="985"/>
      <c r="WTX171" s="989"/>
      <c r="WTY171" s="978"/>
      <c r="WTZ171" s="980"/>
      <c r="WUA171" s="981"/>
      <c r="WUB171" s="982"/>
      <c r="WUC171" s="983"/>
      <c r="WUD171" s="984"/>
      <c r="WUE171" s="983"/>
      <c r="WUF171" s="984"/>
      <c r="WUG171" s="985"/>
      <c r="WUH171" s="986"/>
      <c r="WUI171" s="983"/>
      <c r="WUJ171" s="981"/>
      <c r="WUK171" s="985"/>
      <c r="WUL171" s="986"/>
      <c r="WUM171" s="987"/>
      <c r="WUN171" s="988"/>
      <c r="WUO171" s="985"/>
      <c r="WUP171" s="989"/>
      <c r="WUQ171" s="978"/>
      <c r="WUR171" s="980"/>
      <c r="WUS171" s="981"/>
      <c r="WUT171" s="982"/>
      <c r="WUU171" s="983"/>
      <c r="WUV171" s="984"/>
      <c r="WUW171" s="983"/>
      <c r="WUX171" s="984"/>
      <c r="WUY171" s="985"/>
      <c r="WUZ171" s="986"/>
      <c r="WVA171" s="983"/>
      <c r="WVB171" s="981"/>
      <c r="WVC171" s="985"/>
      <c r="WVD171" s="986"/>
      <c r="WVE171" s="987"/>
      <c r="WVF171" s="988"/>
      <c r="WVG171" s="985"/>
      <c r="WVH171" s="989"/>
      <c r="WVI171" s="978"/>
      <c r="WVJ171" s="980"/>
      <c r="WVK171" s="981"/>
      <c r="WVL171" s="982"/>
      <c r="WVM171" s="983"/>
      <c r="WVN171" s="984"/>
      <c r="WVO171" s="983"/>
      <c r="WVP171" s="984"/>
      <c r="WVQ171" s="985"/>
      <c r="WVR171" s="986"/>
      <c r="WVS171" s="983"/>
      <c r="WVT171" s="981"/>
      <c r="WVU171" s="985"/>
      <c r="WVV171" s="986"/>
      <c r="WVW171" s="987"/>
      <c r="WVX171" s="988"/>
      <c r="WVY171" s="985"/>
      <c r="WVZ171" s="989"/>
      <c r="WWA171" s="978"/>
      <c r="WWB171" s="980"/>
      <c r="WWC171" s="981"/>
      <c r="WWD171" s="982"/>
      <c r="WWE171" s="983"/>
      <c r="WWF171" s="984"/>
      <c r="WWG171" s="983"/>
      <c r="WWH171" s="984"/>
      <c r="WWI171" s="985"/>
      <c r="WWJ171" s="986"/>
      <c r="WWK171" s="983"/>
      <c r="WWL171" s="981"/>
      <c r="WWM171" s="985"/>
      <c r="WWN171" s="986"/>
      <c r="WWO171" s="987"/>
      <c r="WWP171" s="988"/>
      <c r="WWQ171" s="985"/>
      <c r="WWR171" s="989"/>
      <c r="WWS171" s="978"/>
      <c r="WWT171" s="980"/>
      <c r="WWU171" s="981"/>
      <c r="WWV171" s="982"/>
      <c r="WWW171" s="983"/>
      <c r="WWX171" s="984"/>
      <c r="WWY171" s="983"/>
      <c r="WWZ171" s="984"/>
      <c r="WXA171" s="985"/>
      <c r="WXB171" s="986"/>
      <c r="WXC171" s="983"/>
      <c r="WXD171" s="981"/>
      <c r="WXE171" s="985"/>
      <c r="WXF171" s="986"/>
      <c r="WXG171" s="987"/>
      <c r="WXH171" s="988"/>
      <c r="WXI171" s="985"/>
      <c r="WXJ171" s="989"/>
      <c r="WXK171" s="978"/>
      <c r="WXL171" s="980"/>
      <c r="WXM171" s="981"/>
      <c r="WXN171" s="982"/>
      <c r="WXO171" s="983"/>
      <c r="WXP171" s="984"/>
      <c r="WXQ171" s="983"/>
      <c r="WXR171" s="984"/>
      <c r="WXS171" s="985"/>
      <c r="WXT171" s="986"/>
      <c r="WXU171" s="983"/>
      <c r="WXV171" s="981"/>
      <c r="WXW171" s="985"/>
      <c r="WXX171" s="986"/>
      <c r="WXY171" s="987"/>
      <c r="WXZ171" s="988"/>
      <c r="WYA171" s="985"/>
      <c r="WYB171" s="989"/>
      <c r="WYC171" s="978"/>
      <c r="WYD171" s="980"/>
      <c r="WYE171" s="981"/>
      <c r="WYF171" s="982"/>
      <c r="WYG171" s="983"/>
      <c r="WYH171" s="984"/>
      <c r="WYI171" s="983"/>
      <c r="WYJ171" s="984"/>
      <c r="WYK171" s="985"/>
      <c r="WYL171" s="986"/>
      <c r="WYM171" s="983"/>
      <c r="WYN171" s="981"/>
      <c r="WYO171" s="985"/>
      <c r="WYP171" s="986"/>
      <c r="WYQ171" s="987"/>
      <c r="WYR171" s="988"/>
      <c r="WYS171" s="985"/>
      <c r="WYT171" s="989"/>
      <c r="WYU171" s="978"/>
      <c r="WYV171" s="980"/>
      <c r="WYW171" s="981"/>
      <c r="WYX171" s="982"/>
      <c r="WYY171" s="983"/>
      <c r="WYZ171" s="984"/>
      <c r="WZA171" s="983"/>
      <c r="WZB171" s="984"/>
      <c r="WZC171" s="985"/>
      <c r="WZD171" s="986"/>
      <c r="WZE171" s="983"/>
      <c r="WZF171" s="981"/>
      <c r="WZG171" s="985"/>
      <c r="WZH171" s="986"/>
      <c r="WZI171" s="987"/>
      <c r="WZJ171" s="988"/>
      <c r="WZK171" s="985"/>
      <c r="WZL171" s="989"/>
      <c r="WZM171" s="978"/>
      <c r="WZN171" s="980"/>
      <c r="WZO171" s="981"/>
      <c r="WZP171" s="982"/>
      <c r="WZQ171" s="983"/>
      <c r="WZR171" s="984"/>
      <c r="WZS171" s="983"/>
      <c r="WZT171" s="984"/>
      <c r="WZU171" s="985"/>
      <c r="WZV171" s="986"/>
      <c r="WZW171" s="983"/>
      <c r="WZX171" s="981"/>
      <c r="WZY171" s="985"/>
      <c r="WZZ171" s="986"/>
      <c r="XAA171" s="987"/>
      <c r="XAB171" s="988"/>
      <c r="XAC171" s="985"/>
      <c r="XAD171" s="989"/>
      <c r="XAE171" s="978"/>
      <c r="XAF171" s="980"/>
      <c r="XAG171" s="981"/>
      <c r="XAH171" s="982"/>
      <c r="XAI171" s="983"/>
      <c r="XAJ171" s="984"/>
      <c r="XAK171" s="983"/>
      <c r="XAL171" s="984"/>
      <c r="XAM171" s="985"/>
      <c r="XAN171" s="986"/>
      <c r="XAO171" s="983"/>
      <c r="XAP171" s="981"/>
      <c r="XAQ171" s="985"/>
      <c r="XAR171" s="986"/>
      <c r="XAS171" s="987"/>
      <c r="XAT171" s="988"/>
      <c r="XAU171" s="985"/>
      <c r="XAV171" s="989"/>
      <c r="XAW171" s="978"/>
      <c r="XAX171" s="980"/>
      <c r="XAY171" s="981"/>
      <c r="XAZ171" s="982"/>
      <c r="XBA171" s="983"/>
      <c r="XBB171" s="984"/>
      <c r="XBC171" s="983"/>
      <c r="XBD171" s="984"/>
      <c r="XBE171" s="985"/>
      <c r="XBF171" s="986"/>
      <c r="XBG171" s="983"/>
      <c r="XBH171" s="981"/>
      <c r="XBI171" s="985"/>
      <c r="XBJ171" s="986"/>
      <c r="XBK171" s="987"/>
      <c r="XBL171" s="988"/>
      <c r="XBM171" s="985"/>
      <c r="XBN171" s="989"/>
      <c r="XBO171" s="978"/>
      <c r="XBP171" s="980"/>
      <c r="XBQ171" s="981"/>
      <c r="XBR171" s="982"/>
      <c r="XBS171" s="983"/>
      <c r="XBT171" s="984"/>
      <c r="XBU171" s="983"/>
      <c r="XBV171" s="984"/>
      <c r="XBW171" s="985"/>
      <c r="XBX171" s="986"/>
      <c r="XBY171" s="983"/>
      <c r="XBZ171" s="981"/>
      <c r="XCA171" s="985"/>
      <c r="XCB171" s="986"/>
      <c r="XCC171" s="987"/>
      <c r="XCD171" s="988"/>
      <c r="XCE171" s="985"/>
      <c r="XCF171" s="989"/>
      <c r="XCG171" s="978"/>
      <c r="XCH171" s="980"/>
      <c r="XCI171" s="981"/>
      <c r="XCJ171" s="982"/>
      <c r="XCK171" s="983"/>
      <c r="XCL171" s="984"/>
      <c r="XCM171" s="983"/>
      <c r="XCN171" s="984"/>
      <c r="XCO171" s="985"/>
      <c r="XCP171" s="986"/>
      <c r="XCQ171" s="983"/>
      <c r="XCR171" s="981"/>
      <c r="XCS171" s="985"/>
      <c r="XCT171" s="986"/>
      <c r="XCU171" s="987"/>
      <c r="XCV171" s="988"/>
      <c r="XCW171" s="985"/>
      <c r="XCX171" s="989"/>
      <c r="XCY171" s="978"/>
      <c r="XCZ171" s="980"/>
      <c r="XDA171" s="981"/>
      <c r="XDB171" s="982"/>
      <c r="XDC171" s="983"/>
      <c r="XDD171" s="984"/>
      <c r="XDE171" s="983"/>
      <c r="XDF171" s="984"/>
      <c r="XDG171" s="985"/>
      <c r="XDH171" s="986"/>
      <c r="XDI171" s="983"/>
      <c r="XDJ171" s="981"/>
      <c r="XDK171" s="985"/>
      <c r="XDL171" s="986"/>
      <c r="XDM171" s="987"/>
      <c r="XDN171" s="988"/>
      <c r="XDO171" s="985"/>
      <c r="XDP171" s="989"/>
      <c r="XDQ171" s="978"/>
      <c r="XDR171" s="980"/>
      <c r="XDS171" s="981"/>
      <c r="XDT171" s="982"/>
      <c r="XDU171" s="983"/>
      <c r="XDV171" s="984"/>
      <c r="XDW171" s="983"/>
      <c r="XDX171" s="984"/>
      <c r="XDY171" s="985"/>
      <c r="XDZ171" s="986"/>
      <c r="XEA171" s="983"/>
      <c r="XEB171" s="981"/>
      <c r="XEC171" s="985"/>
      <c r="XED171" s="986"/>
      <c r="XEE171" s="987"/>
      <c r="XEF171" s="988"/>
      <c r="XEG171" s="985"/>
      <c r="XEH171" s="989"/>
      <c r="XEI171" s="978"/>
      <c r="XEJ171" s="980"/>
      <c r="XEK171" s="981"/>
      <c r="XEL171" s="982"/>
      <c r="XEM171" s="983"/>
      <c r="XEN171" s="984"/>
      <c r="XEO171" s="983"/>
      <c r="XEP171" s="984"/>
      <c r="XEQ171" s="985"/>
      <c r="XER171" s="986"/>
      <c r="XES171" s="983"/>
      <c r="XET171" s="981"/>
      <c r="XEU171" s="985"/>
      <c r="XEV171" s="986"/>
      <c r="XEW171" s="987"/>
      <c r="XEX171" s="988"/>
      <c r="XEY171" s="985"/>
      <c r="XEZ171" s="989"/>
      <c r="XFA171" s="978"/>
      <c r="XFB171" s="980"/>
      <c r="XFC171" s="981"/>
      <c r="XFD171" s="982"/>
    </row>
    <row r="172" spans="1:16384" s="284" customFormat="1" ht="15.5">
      <c r="A172" s="896" t="str">
        <f>'Enrolments + Baptisms TPUM'!B166</f>
        <v>Entan-Vui Adventist Primary School</v>
      </c>
      <c r="B172" s="1215">
        <v>2</v>
      </c>
      <c r="C172" s="1216"/>
      <c r="D172" s="1217">
        <f t="shared" si="21"/>
        <v>2</v>
      </c>
      <c r="E172" s="1229"/>
      <c r="F172" s="1230"/>
      <c r="G172" s="3622">
        <v>1</v>
      </c>
      <c r="H172" s="3622">
        <v>1</v>
      </c>
      <c r="I172" s="3622"/>
      <c r="J172" s="3622"/>
      <c r="K172" s="1218"/>
      <c r="L172" s="1216"/>
      <c r="M172" s="1218"/>
      <c r="N172" s="1216"/>
      <c r="O172" s="1218">
        <v>2</v>
      </c>
      <c r="P172" s="1216"/>
      <c r="Q172" s="1219"/>
      <c r="R172" s="1530"/>
      <c r="T172" s="284">
        <f t="shared" si="16"/>
        <v>0</v>
      </c>
      <c r="U172" s="3027">
        <f t="shared" si="17"/>
        <v>0</v>
      </c>
      <c r="V172" s="992"/>
      <c r="W172" s="54"/>
    </row>
    <row r="173" spans="1:16384" s="284" customFormat="1" ht="15.5">
      <c r="A173" s="896" t="str">
        <f>'Enrolments + Baptisms TPUM'!B167</f>
        <v>Epauto Adventist Senopr Secondary School</v>
      </c>
      <c r="B173" s="1215">
        <v>6</v>
      </c>
      <c r="C173" s="1216"/>
      <c r="D173" s="1217">
        <f t="shared" si="21"/>
        <v>6</v>
      </c>
      <c r="E173" s="1229"/>
      <c r="F173" s="1230"/>
      <c r="G173" s="3622">
        <v>1</v>
      </c>
      <c r="H173" s="3622">
        <v>5</v>
      </c>
      <c r="I173" s="3622"/>
      <c r="J173" s="3622"/>
      <c r="K173" s="1218">
        <v>1</v>
      </c>
      <c r="L173" s="1216"/>
      <c r="M173" s="1218">
        <v>1</v>
      </c>
      <c r="N173" s="1216"/>
      <c r="O173" s="1218"/>
      <c r="P173" s="1216"/>
      <c r="Q173" s="1219">
        <v>1</v>
      </c>
      <c r="R173" s="1530"/>
      <c r="S173" s="990"/>
      <c r="T173" s="284">
        <f t="shared" si="16"/>
        <v>0</v>
      </c>
      <c r="U173" s="3027">
        <f t="shared" si="17"/>
        <v>0</v>
      </c>
      <c r="W173" s="54"/>
    </row>
    <row r="174" spans="1:16384" s="284" customFormat="1" ht="15.5">
      <c r="A174" s="896" t="str">
        <f>'Enrolments + Baptisms TPUM'!B168</f>
        <v>Fokona Adventist Primary School</v>
      </c>
      <c r="B174" s="1215"/>
      <c r="C174" s="1216">
        <v>6</v>
      </c>
      <c r="D174" s="1217">
        <f t="shared" si="21"/>
        <v>6</v>
      </c>
      <c r="E174" s="1229"/>
      <c r="F174" s="1230">
        <v>2</v>
      </c>
      <c r="G174" s="3622"/>
      <c r="H174" s="3622"/>
      <c r="I174" s="3622">
        <v>6</v>
      </c>
      <c r="J174" s="3622"/>
      <c r="K174" s="1218"/>
      <c r="L174" s="1216">
        <v>0</v>
      </c>
      <c r="M174" s="1218"/>
      <c r="N174" s="1216">
        <v>1</v>
      </c>
      <c r="O174" s="1218"/>
      <c r="P174" s="1216">
        <v>2</v>
      </c>
      <c r="Q174" s="1219"/>
      <c r="R174" s="1530">
        <v>1</v>
      </c>
      <c r="T174" s="284">
        <f t="shared" si="16"/>
        <v>0</v>
      </c>
      <c r="U174" s="3027">
        <f t="shared" si="17"/>
        <v>0</v>
      </c>
      <c r="W174" s="54"/>
    </row>
    <row r="175" spans="1:16384" s="54" customFormat="1" ht="15.5">
      <c r="A175" s="896" t="str">
        <f>'Enrolments + Baptisms TPUM'!B169</f>
        <v>Fonteng Adventist Primary School</v>
      </c>
      <c r="B175" s="1221"/>
      <c r="C175" s="1222">
        <v>32</v>
      </c>
      <c r="D175" s="1217">
        <f t="shared" si="21"/>
        <v>32</v>
      </c>
      <c r="E175" s="1224"/>
      <c r="F175" s="1225">
        <v>5</v>
      </c>
      <c r="G175" s="3622"/>
      <c r="H175" s="3622"/>
      <c r="I175" s="3622">
        <v>30</v>
      </c>
      <c r="J175" s="3622">
        <v>2</v>
      </c>
      <c r="K175" s="1228"/>
      <c r="L175" s="1222">
        <v>12</v>
      </c>
      <c r="M175" s="1228"/>
      <c r="N175" s="1222">
        <v>15</v>
      </c>
      <c r="O175" s="1228"/>
      <c r="P175" s="1222">
        <v>10</v>
      </c>
      <c r="Q175" s="1226" t="s">
        <v>260</v>
      </c>
      <c r="R175" s="1529">
        <v>26</v>
      </c>
      <c r="S175" s="284"/>
      <c r="T175" s="284">
        <f t="shared" si="16"/>
        <v>0</v>
      </c>
      <c r="U175" s="3027">
        <f t="shared" si="17"/>
        <v>0</v>
      </c>
      <c r="V175" s="284"/>
      <c r="X175" s="993"/>
      <c r="Y175" s="993"/>
      <c r="Z175" s="993"/>
      <c r="AA175" s="992"/>
      <c r="AB175" s="992"/>
      <c r="AC175" s="993"/>
      <c r="AD175" s="992"/>
      <c r="AE175" s="992"/>
      <c r="AF175" s="992"/>
      <c r="AG175" s="992"/>
      <c r="AH175" s="992"/>
      <c r="AI175" s="992"/>
      <c r="AJ175" s="992"/>
      <c r="AK175" s="990"/>
      <c r="AL175" s="991"/>
      <c r="AM175" s="992"/>
      <c r="AN175" s="992"/>
      <c r="AO175" s="993"/>
      <c r="AP175" s="993"/>
      <c r="AQ175" s="993"/>
      <c r="AR175" s="993"/>
      <c r="AS175" s="992"/>
      <c r="AT175" s="992"/>
      <c r="AU175" s="993"/>
      <c r="AV175" s="992"/>
      <c r="AW175" s="992"/>
      <c r="AX175" s="992"/>
      <c r="AY175" s="992"/>
      <c r="AZ175" s="992"/>
      <c r="BA175" s="992"/>
      <c r="BB175" s="992"/>
      <c r="BC175" s="990"/>
      <c r="BD175" s="991"/>
      <c r="BE175" s="992"/>
      <c r="BF175" s="992"/>
      <c r="BG175" s="993"/>
      <c r="BH175" s="993"/>
      <c r="BI175" s="993"/>
      <c r="BJ175" s="993"/>
      <c r="BK175" s="992"/>
      <c r="BL175" s="992"/>
      <c r="BM175" s="993"/>
      <c r="BN175" s="992"/>
      <c r="BO175" s="992"/>
      <c r="BP175" s="992"/>
      <c r="BQ175" s="992"/>
      <c r="BR175" s="992"/>
      <c r="BS175" s="992"/>
      <c r="BT175" s="992"/>
      <c r="BU175" s="990"/>
      <c r="BV175" s="991"/>
      <c r="BW175" s="992"/>
      <c r="BX175" s="992"/>
      <c r="BY175" s="993"/>
      <c r="BZ175" s="993"/>
      <c r="CA175" s="993"/>
      <c r="CB175" s="993"/>
      <c r="CC175" s="992"/>
      <c r="CD175" s="992"/>
      <c r="CE175" s="993"/>
      <c r="CF175" s="992"/>
      <c r="CG175" s="992"/>
      <c r="CH175" s="992"/>
      <c r="CI175" s="992"/>
      <c r="CJ175" s="992"/>
      <c r="CK175" s="992"/>
      <c r="CL175" s="992"/>
      <c r="CM175" s="990"/>
      <c r="CN175" s="991"/>
      <c r="CO175" s="992"/>
      <c r="CP175" s="992"/>
      <c r="CQ175" s="993"/>
      <c r="CR175" s="993"/>
      <c r="CS175" s="993"/>
      <c r="CT175" s="993"/>
      <c r="CU175" s="992"/>
      <c r="CV175" s="992"/>
      <c r="CW175" s="993"/>
      <c r="CX175" s="992"/>
      <c r="CY175" s="992"/>
      <c r="CZ175" s="992"/>
      <c r="DA175" s="992"/>
      <c r="DB175" s="992"/>
      <c r="DC175" s="992"/>
      <c r="DD175" s="992"/>
      <c r="DE175" s="990"/>
      <c r="DF175" s="991"/>
      <c r="DG175" s="992"/>
      <c r="DH175" s="992"/>
      <c r="DI175" s="993"/>
      <c r="DJ175" s="993"/>
      <c r="DK175" s="993"/>
      <c r="DL175" s="993"/>
      <c r="DM175" s="992"/>
      <c r="DN175" s="992"/>
      <c r="DO175" s="993"/>
      <c r="DP175" s="992"/>
      <c r="DQ175" s="992"/>
      <c r="DR175" s="992"/>
      <c r="DS175" s="992"/>
      <c r="DT175" s="992"/>
      <c r="DU175" s="992"/>
      <c r="DV175" s="992"/>
      <c r="DW175" s="990"/>
      <c r="DX175" s="991"/>
      <c r="DY175" s="992"/>
      <c r="DZ175" s="992"/>
      <c r="EA175" s="993"/>
      <c r="EB175" s="993"/>
      <c r="EC175" s="993"/>
      <c r="ED175" s="993"/>
      <c r="EE175" s="992"/>
      <c r="EF175" s="992"/>
      <c r="EG175" s="993"/>
      <c r="EH175" s="992"/>
      <c r="EI175" s="992"/>
      <c r="EJ175" s="992"/>
      <c r="EK175" s="992"/>
      <c r="EL175" s="992"/>
      <c r="EM175" s="992"/>
      <c r="EN175" s="992"/>
      <c r="EO175" s="990"/>
      <c r="EP175" s="991"/>
      <c r="EQ175" s="992"/>
      <c r="ER175" s="992"/>
      <c r="ES175" s="993"/>
      <c r="ET175" s="993"/>
      <c r="EU175" s="993"/>
      <c r="EV175" s="993"/>
      <c r="EW175" s="992"/>
      <c r="EX175" s="992"/>
      <c r="EY175" s="993"/>
      <c r="EZ175" s="992"/>
      <c r="FA175" s="992"/>
      <c r="FB175" s="992"/>
      <c r="FC175" s="992"/>
      <c r="FD175" s="992"/>
      <c r="FE175" s="992"/>
      <c r="FF175" s="992"/>
      <c r="FG175" s="990"/>
      <c r="FH175" s="991"/>
      <c r="FI175" s="992"/>
      <c r="FJ175" s="992"/>
      <c r="FK175" s="993"/>
      <c r="FL175" s="993"/>
      <c r="FM175" s="993"/>
      <c r="FN175" s="993"/>
      <c r="FO175" s="992"/>
      <c r="FP175" s="992"/>
      <c r="FQ175" s="993"/>
      <c r="FR175" s="992"/>
      <c r="FS175" s="992"/>
      <c r="FT175" s="992"/>
      <c r="FU175" s="992"/>
      <c r="FV175" s="992"/>
      <c r="FW175" s="992"/>
      <c r="FX175" s="992"/>
      <c r="FY175" s="990"/>
      <c r="FZ175" s="991"/>
      <c r="GA175" s="992"/>
      <c r="GB175" s="992"/>
      <c r="GC175" s="993"/>
      <c r="GD175" s="993"/>
      <c r="GE175" s="993"/>
      <c r="GF175" s="993"/>
      <c r="GG175" s="992"/>
      <c r="GH175" s="992"/>
      <c r="GI175" s="993"/>
      <c r="GJ175" s="985"/>
      <c r="GK175" s="985"/>
      <c r="GL175" s="986"/>
      <c r="GM175" s="987"/>
      <c r="GN175" s="988"/>
      <c r="GO175" s="985"/>
      <c r="GP175" s="989"/>
      <c r="GQ175" s="978"/>
      <c r="GR175" s="980"/>
      <c r="GS175" s="981"/>
      <c r="GT175" s="982"/>
      <c r="GU175" s="983"/>
      <c r="GV175" s="984"/>
      <c r="GW175" s="983"/>
      <c r="GX175" s="984"/>
      <c r="GY175" s="985"/>
      <c r="GZ175" s="986"/>
      <c r="HA175" s="983"/>
      <c r="HB175" s="981"/>
      <c r="HC175" s="985"/>
      <c r="HD175" s="986"/>
      <c r="HE175" s="987"/>
      <c r="HF175" s="988"/>
      <c r="HG175" s="985"/>
      <c r="HH175" s="989"/>
      <c r="HI175" s="978"/>
      <c r="HJ175" s="980"/>
      <c r="HK175" s="981"/>
      <c r="HL175" s="982"/>
      <c r="HM175" s="983"/>
      <c r="HN175" s="984"/>
      <c r="HO175" s="983"/>
      <c r="HP175" s="984"/>
      <c r="HQ175" s="985"/>
      <c r="HR175" s="986"/>
      <c r="HS175" s="983"/>
      <c r="HT175" s="981"/>
      <c r="HU175" s="985"/>
      <c r="HV175" s="986"/>
      <c r="HW175" s="987"/>
      <c r="HX175" s="988"/>
      <c r="HY175" s="985"/>
      <c r="HZ175" s="989"/>
      <c r="IA175" s="978"/>
      <c r="IB175" s="980"/>
      <c r="IC175" s="981"/>
      <c r="ID175" s="982"/>
      <c r="IE175" s="983"/>
      <c r="IF175" s="984"/>
      <c r="IG175" s="983"/>
      <c r="IH175" s="984"/>
      <c r="II175" s="985"/>
      <c r="IJ175" s="986"/>
      <c r="IK175" s="983"/>
      <c r="IL175" s="981"/>
      <c r="IM175" s="985"/>
      <c r="IN175" s="986"/>
      <c r="IO175" s="987"/>
      <c r="IP175" s="988"/>
      <c r="IQ175" s="985"/>
      <c r="IR175" s="989"/>
      <c r="IS175" s="978"/>
      <c r="IT175" s="980"/>
      <c r="IU175" s="981"/>
      <c r="IV175" s="982"/>
      <c r="IW175" s="983"/>
      <c r="IX175" s="984"/>
      <c r="IY175" s="983"/>
      <c r="IZ175" s="984"/>
      <c r="JA175" s="985"/>
      <c r="JB175" s="986"/>
      <c r="JC175" s="983"/>
      <c r="JD175" s="981"/>
      <c r="JE175" s="985"/>
      <c r="JF175" s="986"/>
      <c r="JG175" s="987"/>
      <c r="JH175" s="988"/>
      <c r="JI175" s="985"/>
      <c r="JJ175" s="989"/>
      <c r="JK175" s="978"/>
      <c r="JL175" s="980"/>
      <c r="JM175" s="981"/>
      <c r="JN175" s="982"/>
      <c r="JO175" s="983"/>
      <c r="JP175" s="984"/>
      <c r="JQ175" s="983"/>
      <c r="JR175" s="984"/>
      <c r="JS175" s="985"/>
      <c r="JT175" s="986"/>
      <c r="JU175" s="983"/>
      <c r="JV175" s="981"/>
      <c r="JW175" s="985"/>
      <c r="JX175" s="986"/>
      <c r="JY175" s="987"/>
      <c r="JZ175" s="988"/>
      <c r="KA175" s="985"/>
      <c r="KB175" s="989"/>
      <c r="KC175" s="978"/>
      <c r="KD175" s="980"/>
      <c r="KE175" s="981"/>
      <c r="KF175" s="982"/>
      <c r="KG175" s="983"/>
      <c r="KH175" s="984"/>
      <c r="KI175" s="983"/>
      <c r="KJ175" s="984"/>
      <c r="KK175" s="985"/>
      <c r="KL175" s="986"/>
      <c r="KM175" s="983"/>
      <c r="KN175" s="981"/>
      <c r="KO175" s="985"/>
      <c r="KP175" s="986"/>
      <c r="KQ175" s="987"/>
      <c r="KR175" s="988"/>
      <c r="KS175" s="985"/>
      <c r="KT175" s="989"/>
      <c r="KU175" s="978"/>
      <c r="KV175" s="980"/>
      <c r="KW175" s="981"/>
      <c r="KX175" s="982"/>
      <c r="KY175" s="983"/>
      <c r="KZ175" s="984"/>
      <c r="LA175" s="983"/>
      <c r="LB175" s="984"/>
      <c r="LC175" s="985"/>
      <c r="LD175" s="986"/>
      <c r="LE175" s="983"/>
      <c r="LF175" s="981"/>
      <c r="LG175" s="985"/>
      <c r="LH175" s="986"/>
      <c r="LI175" s="987"/>
      <c r="LJ175" s="988"/>
      <c r="LK175" s="985"/>
      <c r="LL175" s="989"/>
      <c r="LM175" s="978"/>
      <c r="LN175" s="980"/>
      <c r="LO175" s="981"/>
      <c r="LP175" s="982"/>
      <c r="LQ175" s="983"/>
      <c r="LR175" s="984"/>
      <c r="LS175" s="983"/>
      <c r="LT175" s="984"/>
      <c r="LU175" s="985"/>
      <c r="LV175" s="986"/>
      <c r="LW175" s="983"/>
      <c r="LX175" s="981"/>
      <c r="LY175" s="985"/>
      <c r="LZ175" s="986"/>
      <c r="MA175" s="987"/>
      <c r="MB175" s="988"/>
      <c r="MC175" s="985"/>
      <c r="MD175" s="989"/>
      <c r="ME175" s="978"/>
      <c r="MF175" s="980"/>
      <c r="MG175" s="981"/>
      <c r="MH175" s="982"/>
      <c r="MI175" s="983"/>
      <c r="MJ175" s="984"/>
      <c r="MK175" s="983"/>
      <c r="ML175" s="984"/>
      <c r="MM175" s="985"/>
      <c r="MN175" s="986"/>
      <c r="MO175" s="983"/>
      <c r="MP175" s="981"/>
      <c r="MQ175" s="985"/>
      <c r="MR175" s="986"/>
      <c r="MS175" s="987"/>
      <c r="MT175" s="988"/>
      <c r="MU175" s="985"/>
      <c r="MV175" s="989"/>
      <c r="MW175" s="978"/>
      <c r="MX175" s="980"/>
      <c r="MY175" s="981"/>
      <c r="MZ175" s="982"/>
      <c r="NA175" s="983"/>
      <c r="NB175" s="984"/>
      <c r="NC175" s="983"/>
      <c r="ND175" s="984"/>
      <c r="NE175" s="985"/>
      <c r="NF175" s="986"/>
      <c r="NG175" s="983"/>
      <c r="NH175" s="981"/>
      <c r="NI175" s="985"/>
      <c r="NJ175" s="986"/>
      <c r="NK175" s="987"/>
      <c r="NL175" s="988"/>
      <c r="NM175" s="985"/>
      <c r="NN175" s="989"/>
      <c r="NO175" s="978"/>
      <c r="NP175" s="980"/>
      <c r="NQ175" s="981"/>
      <c r="NR175" s="982"/>
      <c r="NS175" s="983"/>
      <c r="NT175" s="984"/>
      <c r="NU175" s="983"/>
      <c r="NV175" s="984"/>
      <c r="NW175" s="985"/>
      <c r="NX175" s="986"/>
      <c r="NY175" s="983"/>
      <c r="NZ175" s="981"/>
      <c r="OA175" s="985"/>
      <c r="OB175" s="986"/>
      <c r="OC175" s="987"/>
      <c r="OD175" s="988"/>
      <c r="OE175" s="985"/>
      <c r="OF175" s="989"/>
      <c r="OG175" s="978"/>
      <c r="OH175" s="980"/>
      <c r="OI175" s="981"/>
      <c r="OJ175" s="982"/>
      <c r="OK175" s="983"/>
      <c r="OL175" s="984"/>
      <c r="OM175" s="983"/>
      <c r="ON175" s="984"/>
      <c r="OO175" s="985"/>
      <c r="OP175" s="986"/>
      <c r="OQ175" s="983"/>
      <c r="OR175" s="981"/>
      <c r="OS175" s="985"/>
      <c r="OT175" s="986"/>
      <c r="OU175" s="987"/>
      <c r="OV175" s="988"/>
      <c r="OW175" s="985"/>
      <c r="OX175" s="989"/>
      <c r="OY175" s="978"/>
      <c r="OZ175" s="980"/>
      <c r="PA175" s="981"/>
      <c r="PB175" s="982"/>
      <c r="PC175" s="983"/>
      <c r="PD175" s="984"/>
      <c r="PE175" s="983"/>
      <c r="PF175" s="984"/>
      <c r="PG175" s="985"/>
      <c r="PH175" s="986"/>
      <c r="PI175" s="983"/>
      <c r="PJ175" s="981"/>
      <c r="PK175" s="985"/>
      <c r="PL175" s="986"/>
      <c r="PM175" s="987"/>
      <c r="PN175" s="988"/>
      <c r="PO175" s="985"/>
      <c r="PP175" s="989"/>
      <c r="PQ175" s="978"/>
      <c r="PR175" s="980"/>
      <c r="PS175" s="981"/>
      <c r="PT175" s="982"/>
      <c r="PU175" s="983"/>
      <c r="PV175" s="984"/>
      <c r="PW175" s="983"/>
      <c r="PX175" s="984"/>
      <c r="PY175" s="985"/>
      <c r="PZ175" s="986"/>
      <c r="QA175" s="983"/>
      <c r="QB175" s="981"/>
      <c r="QC175" s="985"/>
      <c r="QD175" s="986"/>
      <c r="QE175" s="987"/>
      <c r="QF175" s="988"/>
      <c r="QG175" s="985"/>
      <c r="QH175" s="989"/>
      <c r="QI175" s="978"/>
      <c r="QJ175" s="980"/>
      <c r="QK175" s="981"/>
      <c r="QL175" s="982"/>
      <c r="QM175" s="983"/>
      <c r="QN175" s="984"/>
      <c r="QO175" s="983"/>
      <c r="QP175" s="984"/>
      <c r="QQ175" s="985"/>
      <c r="QR175" s="986"/>
      <c r="QS175" s="983"/>
      <c r="QT175" s="981"/>
      <c r="QU175" s="985"/>
      <c r="QV175" s="986"/>
      <c r="QW175" s="987"/>
      <c r="QX175" s="988"/>
      <c r="QY175" s="985"/>
      <c r="QZ175" s="989"/>
      <c r="RA175" s="978"/>
      <c r="RB175" s="980"/>
      <c r="RC175" s="981"/>
      <c r="RD175" s="982"/>
      <c r="RE175" s="983"/>
      <c r="RF175" s="984"/>
      <c r="RG175" s="983"/>
      <c r="RH175" s="984"/>
      <c r="RI175" s="985"/>
      <c r="RJ175" s="986"/>
      <c r="RK175" s="983"/>
      <c r="RL175" s="981"/>
      <c r="RM175" s="985"/>
      <c r="RN175" s="986"/>
      <c r="RO175" s="987"/>
      <c r="RP175" s="988"/>
      <c r="RQ175" s="985"/>
      <c r="RR175" s="989"/>
      <c r="RS175" s="978"/>
      <c r="RT175" s="980"/>
      <c r="RU175" s="981"/>
      <c r="RV175" s="982"/>
      <c r="RW175" s="983"/>
      <c r="RX175" s="984"/>
      <c r="RY175" s="983"/>
      <c r="RZ175" s="984"/>
      <c r="SA175" s="985"/>
      <c r="SB175" s="986"/>
      <c r="SC175" s="983"/>
      <c r="SD175" s="981"/>
      <c r="SE175" s="985"/>
      <c r="SF175" s="986"/>
      <c r="SG175" s="987"/>
      <c r="SH175" s="988"/>
      <c r="SI175" s="985"/>
      <c r="SJ175" s="989"/>
      <c r="SK175" s="978"/>
      <c r="SL175" s="980"/>
      <c r="SM175" s="981"/>
      <c r="SN175" s="982"/>
      <c r="SO175" s="983"/>
      <c r="SP175" s="984"/>
      <c r="SQ175" s="983"/>
      <c r="SR175" s="984"/>
      <c r="SS175" s="985"/>
      <c r="ST175" s="986"/>
      <c r="SU175" s="983"/>
      <c r="SV175" s="981"/>
      <c r="SW175" s="985"/>
      <c r="SX175" s="986"/>
      <c r="SY175" s="987"/>
      <c r="SZ175" s="988"/>
      <c r="TA175" s="985"/>
      <c r="TB175" s="989"/>
      <c r="TC175" s="978"/>
      <c r="TD175" s="980"/>
      <c r="TE175" s="981"/>
      <c r="TF175" s="982"/>
      <c r="TG175" s="983"/>
      <c r="TH175" s="984"/>
      <c r="TI175" s="983"/>
      <c r="TJ175" s="984"/>
      <c r="TK175" s="985"/>
      <c r="TL175" s="986"/>
      <c r="TM175" s="983"/>
      <c r="TN175" s="981"/>
      <c r="TO175" s="985"/>
      <c r="TP175" s="986"/>
      <c r="TQ175" s="987"/>
      <c r="TR175" s="988"/>
      <c r="TS175" s="985"/>
      <c r="TT175" s="989"/>
      <c r="TU175" s="978"/>
      <c r="TV175" s="980"/>
      <c r="TW175" s="981"/>
      <c r="TX175" s="982"/>
      <c r="TY175" s="983"/>
      <c r="TZ175" s="984"/>
      <c r="UA175" s="983"/>
      <c r="UB175" s="984"/>
      <c r="UC175" s="985"/>
      <c r="UD175" s="986"/>
      <c r="UE175" s="983"/>
      <c r="UF175" s="981"/>
      <c r="UG175" s="985"/>
      <c r="UH175" s="986"/>
      <c r="UI175" s="987"/>
      <c r="UJ175" s="988"/>
      <c r="UK175" s="985"/>
      <c r="UL175" s="989"/>
      <c r="UM175" s="978"/>
      <c r="UN175" s="980"/>
      <c r="UO175" s="981"/>
      <c r="UP175" s="982"/>
      <c r="UQ175" s="983"/>
      <c r="UR175" s="984"/>
      <c r="US175" s="983"/>
      <c r="UT175" s="984"/>
      <c r="UU175" s="985"/>
      <c r="UV175" s="986"/>
      <c r="UW175" s="983"/>
      <c r="UX175" s="981"/>
      <c r="UY175" s="985"/>
      <c r="UZ175" s="986"/>
      <c r="VA175" s="987"/>
      <c r="VB175" s="988"/>
      <c r="VC175" s="985"/>
      <c r="VD175" s="989"/>
      <c r="VE175" s="978"/>
      <c r="VF175" s="980"/>
      <c r="VG175" s="981"/>
      <c r="VH175" s="982"/>
      <c r="VI175" s="983"/>
      <c r="VJ175" s="984"/>
      <c r="VK175" s="983"/>
      <c r="VL175" s="984"/>
      <c r="VM175" s="985"/>
      <c r="VN175" s="986"/>
      <c r="VO175" s="983"/>
      <c r="VP175" s="981"/>
      <c r="VQ175" s="985"/>
      <c r="VR175" s="986"/>
      <c r="VS175" s="987"/>
      <c r="VT175" s="988"/>
      <c r="VU175" s="985"/>
      <c r="VV175" s="989"/>
      <c r="VW175" s="978"/>
      <c r="VX175" s="980"/>
      <c r="VY175" s="981"/>
      <c r="VZ175" s="982"/>
      <c r="WA175" s="983"/>
      <c r="WB175" s="984"/>
      <c r="WC175" s="983"/>
      <c r="WD175" s="984"/>
      <c r="WE175" s="985"/>
      <c r="WF175" s="986"/>
      <c r="WG175" s="983"/>
      <c r="WH175" s="981"/>
      <c r="WI175" s="985"/>
      <c r="WJ175" s="986"/>
      <c r="WK175" s="987"/>
      <c r="WL175" s="988"/>
      <c r="WM175" s="985"/>
      <c r="WN175" s="989"/>
      <c r="WO175" s="978"/>
      <c r="WP175" s="980"/>
      <c r="WQ175" s="981"/>
      <c r="WR175" s="982"/>
      <c r="WS175" s="983"/>
      <c r="WT175" s="984"/>
      <c r="WU175" s="983"/>
      <c r="WV175" s="984"/>
      <c r="WW175" s="985"/>
      <c r="WX175" s="986"/>
      <c r="WY175" s="983"/>
      <c r="WZ175" s="981"/>
      <c r="XA175" s="985"/>
      <c r="XB175" s="986"/>
      <c r="XC175" s="987"/>
      <c r="XD175" s="988"/>
      <c r="XE175" s="985"/>
      <c r="XF175" s="989"/>
      <c r="XG175" s="978"/>
      <c r="XH175" s="980"/>
      <c r="XI175" s="981"/>
      <c r="XJ175" s="982"/>
      <c r="XK175" s="983"/>
      <c r="XL175" s="984"/>
      <c r="XM175" s="983"/>
      <c r="XN175" s="984"/>
      <c r="XO175" s="985"/>
      <c r="XP175" s="986"/>
      <c r="XQ175" s="983"/>
      <c r="XR175" s="981"/>
      <c r="XS175" s="985"/>
      <c r="XT175" s="986"/>
      <c r="XU175" s="987"/>
      <c r="XV175" s="988"/>
      <c r="XW175" s="985"/>
      <c r="XX175" s="989"/>
      <c r="XY175" s="978"/>
      <c r="XZ175" s="980"/>
      <c r="YA175" s="981"/>
      <c r="YB175" s="982"/>
      <c r="YC175" s="983"/>
      <c r="YD175" s="984"/>
      <c r="YE175" s="983"/>
      <c r="YF175" s="984"/>
      <c r="YG175" s="985"/>
      <c r="YH175" s="986"/>
      <c r="YI175" s="983"/>
      <c r="YJ175" s="981"/>
      <c r="YK175" s="985"/>
      <c r="YL175" s="986"/>
      <c r="YM175" s="987"/>
      <c r="YN175" s="988"/>
      <c r="YO175" s="985"/>
      <c r="YP175" s="989"/>
      <c r="YQ175" s="978"/>
      <c r="YR175" s="980"/>
      <c r="YS175" s="981"/>
      <c r="YT175" s="982"/>
      <c r="YU175" s="983"/>
      <c r="YV175" s="984"/>
      <c r="YW175" s="983"/>
      <c r="YX175" s="984"/>
      <c r="YY175" s="985"/>
      <c r="YZ175" s="986"/>
      <c r="ZA175" s="983"/>
      <c r="ZB175" s="981"/>
      <c r="ZC175" s="985"/>
      <c r="ZD175" s="986"/>
      <c r="ZE175" s="987"/>
      <c r="ZF175" s="988"/>
      <c r="ZG175" s="985"/>
      <c r="ZH175" s="989"/>
      <c r="ZI175" s="978"/>
      <c r="ZJ175" s="980"/>
      <c r="ZK175" s="981"/>
      <c r="ZL175" s="982"/>
      <c r="ZM175" s="983"/>
      <c r="ZN175" s="984"/>
      <c r="ZO175" s="983"/>
      <c r="ZP175" s="984"/>
      <c r="ZQ175" s="985"/>
      <c r="ZR175" s="986"/>
      <c r="ZS175" s="983"/>
      <c r="ZT175" s="981"/>
      <c r="ZU175" s="985"/>
      <c r="ZV175" s="986"/>
      <c r="ZW175" s="987"/>
      <c r="ZX175" s="988"/>
      <c r="ZY175" s="985"/>
      <c r="ZZ175" s="989"/>
      <c r="AAA175" s="978"/>
      <c r="AAB175" s="980"/>
      <c r="AAC175" s="981"/>
      <c r="AAD175" s="982"/>
      <c r="AAE175" s="983"/>
      <c r="AAF175" s="984"/>
      <c r="AAG175" s="983"/>
      <c r="AAH175" s="984"/>
      <c r="AAI175" s="985"/>
      <c r="AAJ175" s="986"/>
      <c r="AAK175" s="983"/>
      <c r="AAL175" s="981"/>
      <c r="AAM175" s="985"/>
      <c r="AAN175" s="986"/>
      <c r="AAO175" s="987"/>
      <c r="AAP175" s="988"/>
      <c r="AAQ175" s="985"/>
      <c r="AAR175" s="989"/>
      <c r="AAS175" s="978"/>
      <c r="AAT175" s="980"/>
      <c r="AAU175" s="981"/>
      <c r="AAV175" s="982"/>
      <c r="AAW175" s="983"/>
      <c r="AAX175" s="984"/>
      <c r="AAY175" s="983"/>
      <c r="AAZ175" s="984"/>
      <c r="ABA175" s="985"/>
      <c r="ABB175" s="986"/>
      <c r="ABC175" s="983"/>
      <c r="ABD175" s="981"/>
      <c r="ABE175" s="985"/>
      <c r="ABF175" s="986"/>
      <c r="ABG175" s="987"/>
      <c r="ABH175" s="988"/>
      <c r="ABI175" s="985"/>
      <c r="ABJ175" s="989"/>
      <c r="ABK175" s="978"/>
      <c r="ABL175" s="980"/>
      <c r="ABM175" s="981"/>
      <c r="ABN175" s="982"/>
      <c r="ABO175" s="983"/>
      <c r="ABP175" s="984"/>
      <c r="ABQ175" s="983"/>
      <c r="ABR175" s="984"/>
      <c r="ABS175" s="985"/>
      <c r="ABT175" s="986"/>
      <c r="ABU175" s="983"/>
      <c r="ABV175" s="981"/>
      <c r="ABW175" s="985"/>
      <c r="ABX175" s="986"/>
      <c r="ABY175" s="987"/>
      <c r="ABZ175" s="988"/>
      <c r="ACA175" s="985"/>
      <c r="ACB175" s="989"/>
      <c r="ACC175" s="978"/>
      <c r="ACD175" s="980"/>
      <c r="ACE175" s="981"/>
      <c r="ACF175" s="982"/>
      <c r="ACG175" s="983"/>
      <c r="ACH175" s="984"/>
      <c r="ACI175" s="983"/>
      <c r="ACJ175" s="984"/>
      <c r="ACK175" s="985"/>
      <c r="ACL175" s="986"/>
      <c r="ACM175" s="983"/>
      <c r="ACN175" s="981"/>
      <c r="ACO175" s="985"/>
      <c r="ACP175" s="986"/>
      <c r="ACQ175" s="987"/>
      <c r="ACR175" s="988"/>
      <c r="ACS175" s="985"/>
      <c r="ACT175" s="989"/>
      <c r="ACU175" s="978"/>
      <c r="ACV175" s="980"/>
      <c r="ACW175" s="981"/>
      <c r="ACX175" s="982"/>
      <c r="ACY175" s="983"/>
      <c r="ACZ175" s="984"/>
      <c r="ADA175" s="983"/>
      <c r="ADB175" s="984"/>
      <c r="ADC175" s="985"/>
      <c r="ADD175" s="986"/>
      <c r="ADE175" s="983"/>
      <c r="ADF175" s="981"/>
      <c r="ADG175" s="985"/>
      <c r="ADH175" s="986"/>
      <c r="ADI175" s="987"/>
      <c r="ADJ175" s="988"/>
      <c r="ADK175" s="985"/>
      <c r="ADL175" s="989"/>
      <c r="ADM175" s="978"/>
      <c r="ADN175" s="980"/>
      <c r="ADO175" s="981"/>
      <c r="ADP175" s="982"/>
      <c r="ADQ175" s="983"/>
      <c r="ADR175" s="984"/>
      <c r="ADS175" s="983"/>
      <c r="ADT175" s="984"/>
      <c r="ADU175" s="985"/>
      <c r="ADV175" s="986"/>
      <c r="ADW175" s="983"/>
      <c r="ADX175" s="981"/>
      <c r="ADY175" s="985"/>
      <c r="ADZ175" s="986"/>
      <c r="AEA175" s="987"/>
      <c r="AEB175" s="988"/>
      <c r="AEC175" s="985"/>
      <c r="AED175" s="989"/>
      <c r="AEE175" s="978"/>
      <c r="AEF175" s="980"/>
      <c r="AEG175" s="981"/>
      <c r="AEH175" s="982"/>
      <c r="AEI175" s="983"/>
      <c r="AEJ175" s="984"/>
      <c r="AEK175" s="983"/>
      <c r="AEL175" s="984"/>
      <c r="AEM175" s="985"/>
      <c r="AEN175" s="986"/>
      <c r="AEO175" s="983"/>
      <c r="AEP175" s="981"/>
      <c r="AEQ175" s="985"/>
      <c r="AER175" s="986"/>
      <c r="AES175" s="987"/>
      <c r="AET175" s="988"/>
      <c r="AEU175" s="985"/>
      <c r="AEV175" s="989"/>
      <c r="AEW175" s="978"/>
      <c r="AEX175" s="980"/>
      <c r="AEY175" s="981"/>
      <c r="AEZ175" s="982"/>
      <c r="AFA175" s="983"/>
      <c r="AFB175" s="984"/>
      <c r="AFC175" s="983"/>
      <c r="AFD175" s="984"/>
      <c r="AFE175" s="985"/>
      <c r="AFF175" s="986"/>
      <c r="AFG175" s="983"/>
      <c r="AFH175" s="981"/>
      <c r="AFI175" s="985"/>
      <c r="AFJ175" s="986"/>
      <c r="AFK175" s="987"/>
      <c r="AFL175" s="988"/>
      <c r="AFM175" s="985"/>
      <c r="AFN175" s="989"/>
      <c r="AFO175" s="978"/>
      <c r="AFP175" s="980"/>
      <c r="AFQ175" s="981"/>
      <c r="AFR175" s="982"/>
      <c r="AFS175" s="983"/>
      <c r="AFT175" s="984"/>
      <c r="AFU175" s="983"/>
      <c r="AFV175" s="984"/>
      <c r="AFW175" s="985"/>
      <c r="AFX175" s="986"/>
      <c r="AFY175" s="983"/>
      <c r="AFZ175" s="981"/>
      <c r="AGA175" s="985"/>
      <c r="AGB175" s="986"/>
      <c r="AGC175" s="987"/>
      <c r="AGD175" s="988"/>
      <c r="AGE175" s="985"/>
      <c r="AGF175" s="989"/>
      <c r="AGG175" s="978"/>
      <c r="AGH175" s="980"/>
      <c r="AGI175" s="981"/>
      <c r="AGJ175" s="982"/>
      <c r="AGK175" s="983"/>
      <c r="AGL175" s="984"/>
      <c r="AGM175" s="983"/>
      <c r="AGN175" s="984"/>
      <c r="AGO175" s="985"/>
      <c r="AGP175" s="986"/>
      <c r="AGQ175" s="983"/>
      <c r="AGR175" s="981"/>
      <c r="AGS175" s="985"/>
      <c r="AGT175" s="986"/>
      <c r="AGU175" s="987"/>
      <c r="AGV175" s="988"/>
      <c r="AGW175" s="985"/>
      <c r="AGX175" s="989"/>
      <c r="AGY175" s="978"/>
      <c r="AGZ175" s="980"/>
      <c r="AHA175" s="981"/>
      <c r="AHB175" s="982"/>
      <c r="AHC175" s="983"/>
      <c r="AHD175" s="984"/>
      <c r="AHE175" s="983"/>
      <c r="AHF175" s="984"/>
      <c r="AHG175" s="985"/>
      <c r="AHH175" s="986"/>
      <c r="AHI175" s="983"/>
      <c r="AHJ175" s="981"/>
      <c r="AHK175" s="985"/>
      <c r="AHL175" s="986"/>
      <c r="AHM175" s="987"/>
      <c r="AHN175" s="988"/>
      <c r="AHO175" s="985"/>
      <c r="AHP175" s="989"/>
      <c r="AHQ175" s="978"/>
      <c r="AHR175" s="980"/>
      <c r="AHS175" s="981"/>
      <c r="AHT175" s="982"/>
      <c r="AHU175" s="983"/>
      <c r="AHV175" s="984"/>
      <c r="AHW175" s="983"/>
      <c r="AHX175" s="984"/>
      <c r="AHY175" s="985"/>
      <c r="AHZ175" s="986"/>
      <c r="AIA175" s="983"/>
      <c r="AIB175" s="981"/>
      <c r="AIC175" s="985"/>
      <c r="AID175" s="986"/>
      <c r="AIE175" s="987"/>
      <c r="AIF175" s="988"/>
      <c r="AIG175" s="985"/>
      <c r="AIH175" s="989"/>
      <c r="AII175" s="978"/>
      <c r="AIJ175" s="980"/>
      <c r="AIK175" s="981"/>
      <c r="AIL175" s="982"/>
      <c r="AIM175" s="983"/>
      <c r="AIN175" s="984"/>
      <c r="AIO175" s="983"/>
      <c r="AIP175" s="984"/>
      <c r="AIQ175" s="985"/>
      <c r="AIR175" s="986"/>
      <c r="AIS175" s="983"/>
      <c r="AIT175" s="981"/>
      <c r="AIU175" s="985"/>
      <c r="AIV175" s="986"/>
      <c r="AIW175" s="987"/>
      <c r="AIX175" s="988"/>
      <c r="AIY175" s="985"/>
      <c r="AIZ175" s="989"/>
      <c r="AJA175" s="978"/>
      <c r="AJB175" s="980"/>
      <c r="AJC175" s="981"/>
      <c r="AJD175" s="982"/>
      <c r="AJE175" s="983"/>
      <c r="AJF175" s="984"/>
      <c r="AJG175" s="983"/>
      <c r="AJH175" s="984"/>
      <c r="AJI175" s="985"/>
      <c r="AJJ175" s="986"/>
      <c r="AJK175" s="983"/>
      <c r="AJL175" s="981"/>
      <c r="AJM175" s="985"/>
      <c r="AJN175" s="986"/>
      <c r="AJO175" s="987"/>
      <c r="AJP175" s="988"/>
      <c r="AJQ175" s="985"/>
      <c r="AJR175" s="989"/>
      <c r="AJS175" s="978"/>
      <c r="AJT175" s="980"/>
      <c r="AJU175" s="981"/>
      <c r="AJV175" s="982"/>
      <c r="AJW175" s="983"/>
      <c r="AJX175" s="984"/>
      <c r="AJY175" s="983"/>
      <c r="AJZ175" s="984"/>
      <c r="AKA175" s="985"/>
      <c r="AKB175" s="986"/>
      <c r="AKC175" s="983"/>
      <c r="AKD175" s="981"/>
      <c r="AKE175" s="985"/>
      <c r="AKF175" s="986"/>
      <c r="AKG175" s="987"/>
      <c r="AKH175" s="988"/>
      <c r="AKI175" s="985"/>
      <c r="AKJ175" s="989"/>
      <c r="AKK175" s="978"/>
      <c r="AKL175" s="980"/>
      <c r="AKM175" s="981"/>
      <c r="AKN175" s="982"/>
      <c r="AKO175" s="983"/>
      <c r="AKP175" s="984"/>
      <c r="AKQ175" s="983"/>
      <c r="AKR175" s="984"/>
      <c r="AKS175" s="985"/>
      <c r="AKT175" s="986"/>
      <c r="AKU175" s="983"/>
      <c r="AKV175" s="981"/>
      <c r="AKW175" s="985"/>
      <c r="AKX175" s="986"/>
      <c r="AKY175" s="987"/>
      <c r="AKZ175" s="988"/>
      <c r="ALA175" s="985"/>
      <c r="ALB175" s="989"/>
      <c r="ALC175" s="978"/>
      <c r="ALD175" s="980"/>
      <c r="ALE175" s="981"/>
      <c r="ALF175" s="982"/>
      <c r="ALG175" s="983"/>
      <c r="ALH175" s="984"/>
      <c r="ALI175" s="983"/>
      <c r="ALJ175" s="984"/>
      <c r="ALK175" s="985"/>
      <c r="ALL175" s="986"/>
      <c r="ALM175" s="983"/>
      <c r="ALN175" s="981"/>
      <c r="ALO175" s="985"/>
      <c r="ALP175" s="986"/>
      <c r="ALQ175" s="987"/>
      <c r="ALR175" s="988"/>
      <c r="ALS175" s="985"/>
      <c r="ALT175" s="989"/>
      <c r="ALU175" s="978"/>
      <c r="ALV175" s="980"/>
      <c r="ALW175" s="981"/>
      <c r="ALX175" s="982"/>
      <c r="ALY175" s="983"/>
      <c r="ALZ175" s="984"/>
      <c r="AMA175" s="983"/>
      <c r="AMB175" s="984"/>
      <c r="AMC175" s="985"/>
      <c r="AMD175" s="986"/>
      <c r="AME175" s="983"/>
      <c r="AMF175" s="981"/>
      <c r="AMG175" s="985"/>
      <c r="AMH175" s="986"/>
      <c r="AMI175" s="987"/>
      <c r="AMJ175" s="988"/>
      <c r="AMK175" s="985"/>
      <c r="AML175" s="989"/>
      <c r="AMM175" s="978"/>
      <c r="AMN175" s="980"/>
      <c r="AMO175" s="981"/>
      <c r="AMP175" s="982"/>
      <c r="AMQ175" s="983"/>
      <c r="AMR175" s="984"/>
      <c r="AMS175" s="983"/>
      <c r="AMT175" s="984"/>
      <c r="AMU175" s="985"/>
      <c r="AMV175" s="986"/>
      <c r="AMW175" s="983"/>
      <c r="AMX175" s="981"/>
      <c r="AMY175" s="985"/>
      <c r="AMZ175" s="986"/>
      <c r="ANA175" s="987"/>
      <c r="ANB175" s="988"/>
      <c r="ANC175" s="985"/>
      <c r="AND175" s="989"/>
      <c r="ANE175" s="978"/>
      <c r="ANF175" s="980"/>
      <c r="ANG175" s="981"/>
      <c r="ANH175" s="982"/>
      <c r="ANI175" s="983"/>
      <c r="ANJ175" s="984"/>
      <c r="ANK175" s="983"/>
      <c r="ANL175" s="984"/>
      <c r="ANM175" s="985"/>
      <c r="ANN175" s="986"/>
      <c r="ANO175" s="983"/>
      <c r="ANP175" s="981"/>
      <c r="ANQ175" s="985"/>
      <c r="ANR175" s="986"/>
      <c r="ANS175" s="987"/>
      <c r="ANT175" s="988"/>
      <c r="ANU175" s="985"/>
      <c r="ANV175" s="989"/>
      <c r="ANW175" s="978"/>
      <c r="ANX175" s="980"/>
      <c r="ANY175" s="981"/>
      <c r="ANZ175" s="982"/>
      <c r="AOA175" s="983"/>
      <c r="AOB175" s="984"/>
      <c r="AOC175" s="983"/>
      <c r="AOD175" s="984"/>
      <c r="AOE175" s="985"/>
      <c r="AOF175" s="986"/>
      <c r="AOG175" s="983"/>
      <c r="AOH175" s="981"/>
      <c r="AOI175" s="985"/>
      <c r="AOJ175" s="986"/>
      <c r="AOK175" s="987"/>
      <c r="AOL175" s="988"/>
      <c r="AOM175" s="985"/>
      <c r="AON175" s="989"/>
      <c r="AOO175" s="978"/>
      <c r="AOP175" s="980"/>
      <c r="AOQ175" s="981"/>
      <c r="AOR175" s="982"/>
      <c r="AOS175" s="983"/>
      <c r="AOT175" s="984"/>
      <c r="AOU175" s="983"/>
      <c r="AOV175" s="984"/>
      <c r="AOW175" s="985"/>
      <c r="AOX175" s="986"/>
      <c r="AOY175" s="983"/>
      <c r="AOZ175" s="981"/>
      <c r="APA175" s="985"/>
      <c r="APB175" s="986"/>
      <c r="APC175" s="987"/>
      <c r="APD175" s="988"/>
      <c r="APE175" s="985"/>
      <c r="APF175" s="989"/>
      <c r="APG175" s="978"/>
      <c r="APH175" s="980"/>
      <c r="API175" s="981"/>
      <c r="APJ175" s="982"/>
      <c r="APK175" s="983"/>
      <c r="APL175" s="984"/>
      <c r="APM175" s="983"/>
      <c r="APN175" s="984"/>
      <c r="APO175" s="985"/>
      <c r="APP175" s="986"/>
      <c r="APQ175" s="983"/>
      <c r="APR175" s="981"/>
      <c r="APS175" s="985"/>
      <c r="APT175" s="986"/>
      <c r="APU175" s="987"/>
      <c r="APV175" s="988"/>
      <c r="APW175" s="985"/>
      <c r="APX175" s="989"/>
      <c r="APY175" s="978"/>
      <c r="APZ175" s="980"/>
      <c r="AQA175" s="981"/>
      <c r="AQB175" s="982"/>
      <c r="AQC175" s="983"/>
      <c r="AQD175" s="984"/>
      <c r="AQE175" s="983"/>
      <c r="AQF175" s="984"/>
      <c r="AQG175" s="985"/>
      <c r="AQH175" s="986"/>
      <c r="AQI175" s="983"/>
      <c r="AQJ175" s="981"/>
      <c r="AQK175" s="985"/>
      <c r="AQL175" s="986"/>
      <c r="AQM175" s="987"/>
      <c r="AQN175" s="988"/>
      <c r="AQO175" s="985"/>
      <c r="AQP175" s="989"/>
      <c r="AQQ175" s="978"/>
      <c r="AQR175" s="980"/>
      <c r="AQS175" s="981"/>
      <c r="AQT175" s="982"/>
      <c r="AQU175" s="983"/>
      <c r="AQV175" s="984"/>
      <c r="AQW175" s="983"/>
      <c r="AQX175" s="984"/>
      <c r="AQY175" s="985"/>
      <c r="AQZ175" s="986"/>
      <c r="ARA175" s="983"/>
      <c r="ARB175" s="981"/>
      <c r="ARC175" s="985"/>
      <c r="ARD175" s="986"/>
      <c r="ARE175" s="987"/>
      <c r="ARF175" s="988"/>
      <c r="ARG175" s="985"/>
      <c r="ARH175" s="989"/>
      <c r="ARI175" s="978"/>
      <c r="ARJ175" s="980"/>
      <c r="ARK175" s="981"/>
      <c r="ARL175" s="982"/>
      <c r="ARM175" s="983"/>
      <c r="ARN175" s="984"/>
      <c r="ARO175" s="983"/>
      <c r="ARP175" s="984"/>
      <c r="ARQ175" s="985"/>
      <c r="ARR175" s="986"/>
      <c r="ARS175" s="983"/>
      <c r="ART175" s="981"/>
      <c r="ARU175" s="985"/>
      <c r="ARV175" s="986"/>
      <c r="ARW175" s="987"/>
      <c r="ARX175" s="988"/>
      <c r="ARY175" s="985"/>
      <c r="ARZ175" s="989"/>
      <c r="ASA175" s="978"/>
      <c r="ASB175" s="980"/>
      <c r="ASC175" s="981"/>
      <c r="ASD175" s="982"/>
      <c r="ASE175" s="983"/>
      <c r="ASF175" s="984"/>
      <c r="ASG175" s="983"/>
      <c r="ASH175" s="984"/>
      <c r="ASI175" s="985"/>
      <c r="ASJ175" s="986"/>
      <c r="ASK175" s="983"/>
      <c r="ASL175" s="981"/>
      <c r="ASM175" s="985"/>
      <c r="ASN175" s="986"/>
      <c r="ASO175" s="987"/>
      <c r="ASP175" s="988"/>
      <c r="ASQ175" s="985"/>
      <c r="ASR175" s="989"/>
      <c r="ASS175" s="978"/>
      <c r="AST175" s="980"/>
      <c r="ASU175" s="981"/>
      <c r="ASV175" s="982"/>
      <c r="ASW175" s="983"/>
      <c r="ASX175" s="984"/>
      <c r="ASY175" s="983"/>
      <c r="ASZ175" s="984"/>
      <c r="ATA175" s="985"/>
      <c r="ATB175" s="986"/>
      <c r="ATC175" s="983"/>
      <c r="ATD175" s="981"/>
      <c r="ATE175" s="985"/>
      <c r="ATF175" s="986"/>
      <c r="ATG175" s="987"/>
      <c r="ATH175" s="988"/>
      <c r="ATI175" s="985"/>
      <c r="ATJ175" s="989"/>
      <c r="ATK175" s="978"/>
      <c r="ATL175" s="980"/>
      <c r="ATM175" s="981"/>
      <c r="ATN175" s="982"/>
      <c r="ATO175" s="983"/>
      <c r="ATP175" s="984"/>
      <c r="ATQ175" s="983"/>
      <c r="ATR175" s="984"/>
      <c r="ATS175" s="985"/>
      <c r="ATT175" s="986"/>
      <c r="ATU175" s="983"/>
      <c r="ATV175" s="981"/>
      <c r="ATW175" s="985"/>
      <c r="ATX175" s="986"/>
      <c r="ATY175" s="987"/>
      <c r="ATZ175" s="988"/>
      <c r="AUA175" s="985"/>
      <c r="AUB175" s="989"/>
      <c r="AUC175" s="978"/>
      <c r="AUD175" s="980"/>
      <c r="AUE175" s="981"/>
      <c r="AUF175" s="982"/>
      <c r="AUG175" s="983"/>
      <c r="AUH175" s="984"/>
      <c r="AUI175" s="983"/>
      <c r="AUJ175" s="984"/>
      <c r="AUK175" s="985"/>
      <c r="AUL175" s="986"/>
      <c r="AUM175" s="983"/>
      <c r="AUN175" s="981"/>
      <c r="AUO175" s="985"/>
      <c r="AUP175" s="986"/>
      <c r="AUQ175" s="987"/>
      <c r="AUR175" s="988"/>
      <c r="AUS175" s="985"/>
      <c r="AUT175" s="989"/>
      <c r="AUU175" s="978"/>
      <c r="AUV175" s="980"/>
      <c r="AUW175" s="981"/>
      <c r="AUX175" s="982"/>
      <c r="AUY175" s="983"/>
      <c r="AUZ175" s="984"/>
      <c r="AVA175" s="983"/>
      <c r="AVB175" s="984"/>
      <c r="AVC175" s="985"/>
      <c r="AVD175" s="986"/>
      <c r="AVE175" s="983"/>
      <c r="AVF175" s="981"/>
      <c r="AVG175" s="985"/>
      <c r="AVH175" s="986"/>
      <c r="AVI175" s="987"/>
      <c r="AVJ175" s="988"/>
      <c r="AVK175" s="985"/>
      <c r="AVL175" s="989"/>
      <c r="AVM175" s="978"/>
      <c r="AVN175" s="980"/>
      <c r="AVO175" s="981"/>
      <c r="AVP175" s="982"/>
      <c r="AVQ175" s="983"/>
      <c r="AVR175" s="984"/>
      <c r="AVS175" s="983"/>
      <c r="AVT175" s="984"/>
      <c r="AVU175" s="985"/>
      <c r="AVV175" s="986"/>
      <c r="AVW175" s="983"/>
      <c r="AVX175" s="981"/>
      <c r="AVY175" s="985"/>
      <c r="AVZ175" s="986"/>
      <c r="AWA175" s="987"/>
      <c r="AWB175" s="988"/>
      <c r="AWC175" s="985"/>
      <c r="AWD175" s="989"/>
      <c r="AWE175" s="978"/>
      <c r="AWF175" s="980"/>
      <c r="AWG175" s="981"/>
      <c r="AWH175" s="982"/>
      <c r="AWI175" s="983"/>
      <c r="AWJ175" s="984"/>
      <c r="AWK175" s="983"/>
      <c r="AWL175" s="984"/>
      <c r="AWM175" s="985"/>
      <c r="AWN175" s="986"/>
      <c r="AWO175" s="983"/>
      <c r="AWP175" s="981"/>
      <c r="AWQ175" s="985"/>
      <c r="AWR175" s="986"/>
      <c r="AWS175" s="987"/>
      <c r="AWT175" s="988"/>
      <c r="AWU175" s="985"/>
      <c r="AWV175" s="989"/>
      <c r="AWW175" s="978"/>
      <c r="AWX175" s="980"/>
      <c r="AWY175" s="981"/>
      <c r="AWZ175" s="982"/>
      <c r="AXA175" s="983"/>
      <c r="AXB175" s="984"/>
      <c r="AXC175" s="983"/>
      <c r="AXD175" s="984"/>
      <c r="AXE175" s="985"/>
      <c r="AXF175" s="986"/>
      <c r="AXG175" s="983"/>
      <c r="AXH175" s="981"/>
      <c r="AXI175" s="985"/>
      <c r="AXJ175" s="986"/>
      <c r="AXK175" s="987"/>
      <c r="AXL175" s="988"/>
      <c r="AXM175" s="985"/>
      <c r="AXN175" s="989"/>
      <c r="AXO175" s="978"/>
      <c r="AXP175" s="980"/>
      <c r="AXQ175" s="981"/>
      <c r="AXR175" s="982"/>
      <c r="AXS175" s="983"/>
      <c r="AXT175" s="984"/>
      <c r="AXU175" s="983"/>
      <c r="AXV175" s="984"/>
      <c r="AXW175" s="985"/>
      <c r="AXX175" s="986"/>
      <c r="AXY175" s="983"/>
      <c r="AXZ175" s="981"/>
      <c r="AYA175" s="985"/>
      <c r="AYB175" s="986"/>
      <c r="AYC175" s="987"/>
      <c r="AYD175" s="988"/>
      <c r="AYE175" s="985"/>
      <c r="AYF175" s="989"/>
      <c r="AYG175" s="978"/>
      <c r="AYH175" s="980"/>
      <c r="AYI175" s="981"/>
      <c r="AYJ175" s="982"/>
      <c r="AYK175" s="983"/>
      <c r="AYL175" s="984"/>
      <c r="AYM175" s="983"/>
      <c r="AYN175" s="984"/>
      <c r="AYO175" s="985"/>
      <c r="AYP175" s="986"/>
      <c r="AYQ175" s="983"/>
      <c r="AYR175" s="981"/>
      <c r="AYS175" s="985"/>
      <c r="AYT175" s="986"/>
      <c r="AYU175" s="987"/>
      <c r="AYV175" s="988"/>
      <c r="AYW175" s="985"/>
      <c r="AYX175" s="989"/>
      <c r="AYY175" s="978"/>
      <c r="AYZ175" s="980"/>
      <c r="AZA175" s="981"/>
      <c r="AZB175" s="982"/>
      <c r="AZC175" s="983"/>
      <c r="AZD175" s="984"/>
      <c r="AZE175" s="983"/>
      <c r="AZF175" s="984"/>
      <c r="AZG175" s="985"/>
      <c r="AZH175" s="986"/>
      <c r="AZI175" s="983"/>
      <c r="AZJ175" s="981"/>
      <c r="AZK175" s="985"/>
      <c r="AZL175" s="986"/>
      <c r="AZM175" s="987"/>
      <c r="AZN175" s="988"/>
      <c r="AZO175" s="985"/>
      <c r="AZP175" s="989"/>
      <c r="AZQ175" s="978"/>
      <c r="AZR175" s="980"/>
      <c r="AZS175" s="981"/>
      <c r="AZT175" s="982"/>
      <c r="AZU175" s="983"/>
      <c r="AZV175" s="984"/>
      <c r="AZW175" s="983"/>
      <c r="AZX175" s="984"/>
      <c r="AZY175" s="985"/>
      <c r="AZZ175" s="986"/>
      <c r="BAA175" s="983"/>
      <c r="BAB175" s="981"/>
      <c r="BAC175" s="985"/>
      <c r="BAD175" s="986"/>
      <c r="BAE175" s="987"/>
      <c r="BAF175" s="988"/>
      <c r="BAG175" s="985"/>
      <c r="BAH175" s="989"/>
      <c r="BAI175" s="978"/>
      <c r="BAJ175" s="980"/>
      <c r="BAK175" s="981"/>
      <c r="BAL175" s="982"/>
      <c r="BAM175" s="983"/>
      <c r="BAN175" s="984"/>
      <c r="BAO175" s="983"/>
      <c r="BAP175" s="984"/>
      <c r="BAQ175" s="985"/>
      <c r="BAR175" s="986"/>
      <c r="BAS175" s="983"/>
      <c r="BAT175" s="981"/>
      <c r="BAU175" s="985"/>
      <c r="BAV175" s="986"/>
      <c r="BAW175" s="987"/>
      <c r="BAX175" s="988"/>
      <c r="BAY175" s="985"/>
      <c r="BAZ175" s="989"/>
      <c r="BBA175" s="978"/>
      <c r="BBB175" s="980"/>
      <c r="BBC175" s="981"/>
      <c r="BBD175" s="982"/>
      <c r="BBE175" s="983"/>
      <c r="BBF175" s="984"/>
      <c r="BBG175" s="983"/>
      <c r="BBH175" s="984"/>
      <c r="BBI175" s="985"/>
      <c r="BBJ175" s="986"/>
      <c r="BBK175" s="983"/>
      <c r="BBL175" s="981"/>
      <c r="BBM175" s="985"/>
      <c r="BBN175" s="986"/>
      <c r="BBO175" s="987"/>
      <c r="BBP175" s="988"/>
      <c r="BBQ175" s="985"/>
      <c r="BBR175" s="989"/>
      <c r="BBS175" s="978"/>
      <c r="BBT175" s="980"/>
      <c r="BBU175" s="981"/>
      <c r="BBV175" s="982"/>
      <c r="BBW175" s="983"/>
      <c r="BBX175" s="984"/>
      <c r="BBY175" s="983"/>
      <c r="BBZ175" s="984"/>
      <c r="BCA175" s="985"/>
      <c r="BCB175" s="986"/>
      <c r="BCC175" s="983"/>
      <c r="BCD175" s="981"/>
      <c r="BCE175" s="985"/>
      <c r="BCF175" s="986"/>
      <c r="BCG175" s="987"/>
      <c r="BCH175" s="988"/>
      <c r="BCI175" s="985"/>
      <c r="BCJ175" s="989"/>
      <c r="BCK175" s="978"/>
      <c r="BCL175" s="980"/>
      <c r="BCM175" s="981"/>
      <c r="BCN175" s="982"/>
      <c r="BCO175" s="983"/>
      <c r="BCP175" s="984"/>
      <c r="BCQ175" s="983"/>
      <c r="BCR175" s="984"/>
      <c r="BCS175" s="985"/>
      <c r="BCT175" s="986"/>
      <c r="BCU175" s="983"/>
      <c r="BCV175" s="981"/>
      <c r="BCW175" s="985"/>
      <c r="BCX175" s="986"/>
      <c r="BCY175" s="987"/>
      <c r="BCZ175" s="988"/>
      <c r="BDA175" s="985"/>
      <c r="BDB175" s="989"/>
      <c r="BDC175" s="978"/>
      <c r="BDD175" s="980"/>
      <c r="BDE175" s="981"/>
      <c r="BDF175" s="982"/>
      <c r="BDG175" s="983"/>
      <c r="BDH175" s="984"/>
      <c r="BDI175" s="983"/>
      <c r="BDJ175" s="984"/>
      <c r="BDK175" s="985"/>
      <c r="BDL175" s="986"/>
      <c r="BDM175" s="983"/>
      <c r="BDN175" s="981"/>
      <c r="BDO175" s="985"/>
      <c r="BDP175" s="986"/>
      <c r="BDQ175" s="987"/>
      <c r="BDR175" s="988"/>
      <c r="BDS175" s="985"/>
      <c r="BDT175" s="989"/>
      <c r="BDU175" s="978"/>
      <c r="BDV175" s="980"/>
      <c r="BDW175" s="981"/>
      <c r="BDX175" s="982"/>
      <c r="BDY175" s="983"/>
      <c r="BDZ175" s="984"/>
      <c r="BEA175" s="983"/>
      <c r="BEB175" s="984"/>
      <c r="BEC175" s="985"/>
      <c r="BED175" s="986"/>
      <c r="BEE175" s="983"/>
      <c r="BEF175" s="981"/>
      <c r="BEG175" s="985"/>
      <c r="BEH175" s="986"/>
      <c r="BEI175" s="987"/>
      <c r="BEJ175" s="988"/>
      <c r="BEK175" s="985"/>
      <c r="BEL175" s="989"/>
      <c r="BEM175" s="978"/>
      <c r="BEN175" s="980"/>
      <c r="BEO175" s="981"/>
      <c r="BEP175" s="982"/>
      <c r="BEQ175" s="983"/>
      <c r="BER175" s="984"/>
      <c r="BES175" s="983"/>
      <c r="BET175" s="984"/>
      <c r="BEU175" s="985"/>
      <c r="BEV175" s="986"/>
      <c r="BEW175" s="983"/>
      <c r="BEX175" s="981"/>
      <c r="BEY175" s="985"/>
      <c r="BEZ175" s="986"/>
      <c r="BFA175" s="987"/>
      <c r="BFB175" s="988"/>
      <c r="BFC175" s="985"/>
      <c r="BFD175" s="989"/>
      <c r="BFE175" s="978"/>
      <c r="BFF175" s="980"/>
      <c r="BFG175" s="981"/>
      <c r="BFH175" s="982"/>
      <c r="BFI175" s="983"/>
      <c r="BFJ175" s="984"/>
      <c r="BFK175" s="983"/>
      <c r="BFL175" s="984"/>
      <c r="BFM175" s="985"/>
      <c r="BFN175" s="986"/>
      <c r="BFO175" s="983"/>
      <c r="BFP175" s="981"/>
      <c r="BFQ175" s="985"/>
      <c r="BFR175" s="986"/>
      <c r="BFS175" s="987"/>
      <c r="BFT175" s="988"/>
      <c r="BFU175" s="985"/>
      <c r="BFV175" s="989"/>
      <c r="BFW175" s="978"/>
      <c r="BFX175" s="980"/>
      <c r="BFY175" s="981"/>
      <c r="BFZ175" s="982"/>
      <c r="BGA175" s="983"/>
      <c r="BGB175" s="984"/>
      <c r="BGC175" s="983"/>
      <c r="BGD175" s="984"/>
      <c r="BGE175" s="985"/>
      <c r="BGF175" s="986"/>
      <c r="BGG175" s="983"/>
      <c r="BGH175" s="981"/>
      <c r="BGI175" s="985"/>
      <c r="BGJ175" s="986"/>
      <c r="BGK175" s="987"/>
      <c r="BGL175" s="988"/>
      <c r="BGM175" s="985"/>
      <c r="BGN175" s="989"/>
      <c r="BGO175" s="978"/>
      <c r="BGP175" s="980"/>
      <c r="BGQ175" s="981"/>
      <c r="BGR175" s="982"/>
      <c r="BGS175" s="983"/>
      <c r="BGT175" s="984"/>
      <c r="BGU175" s="983"/>
      <c r="BGV175" s="984"/>
      <c r="BGW175" s="985"/>
      <c r="BGX175" s="986"/>
      <c r="BGY175" s="983"/>
      <c r="BGZ175" s="981"/>
      <c r="BHA175" s="985"/>
      <c r="BHB175" s="986"/>
      <c r="BHC175" s="987"/>
      <c r="BHD175" s="988"/>
      <c r="BHE175" s="985"/>
      <c r="BHF175" s="989"/>
      <c r="BHG175" s="978"/>
      <c r="BHH175" s="980"/>
      <c r="BHI175" s="981"/>
      <c r="BHJ175" s="982"/>
      <c r="BHK175" s="983"/>
      <c r="BHL175" s="984"/>
      <c r="BHM175" s="983"/>
      <c r="BHN175" s="984"/>
      <c r="BHO175" s="985"/>
      <c r="BHP175" s="986"/>
      <c r="BHQ175" s="983"/>
      <c r="BHR175" s="981"/>
      <c r="BHS175" s="985"/>
      <c r="BHT175" s="986"/>
      <c r="BHU175" s="987"/>
      <c r="BHV175" s="988"/>
      <c r="BHW175" s="985"/>
      <c r="BHX175" s="989"/>
      <c r="BHY175" s="978"/>
      <c r="BHZ175" s="980"/>
      <c r="BIA175" s="981"/>
      <c r="BIB175" s="982"/>
      <c r="BIC175" s="983"/>
      <c r="BID175" s="984"/>
      <c r="BIE175" s="983"/>
      <c r="BIF175" s="984"/>
      <c r="BIG175" s="985"/>
      <c r="BIH175" s="986"/>
      <c r="BII175" s="983"/>
      <c r="BIJ175" s="981"/>
      <c r="BIK175" s="985"/>
      <c r="BIL175" s="986"/>
      <c r="BIM175" s="987"/>
      <c r="BIN175" s="988"/>
      <c r="BIO175" s="985"/>
      <c r="BIP175" s="989"/>
      <c r="BIQ175" s="978"/>
      <c r="BIR175" s="980"/>
      <c r="BIS175" s="981"/>
      <c r="BIT175" s="982"/>
      <c r="BIU175" s="983"/>
      <c r="BIV175" s="984"/>
      <c r="BIW175" s="983"/>
      <c r="BIX175" s="984"/>
      <c r="BIY175" s="985"/>
      <c r="BIZ175" s="986"/>
      <c r="BJA175" s="983"/>
      <c r="BJB175" s="981"/>
      <c r="BJC175" s="985"/>
      <c r="BJD175" s="986"/>
      <c r="BJE175" s="987"/>
      <c r="BJF175" s="988"/>
      <c r="BJG175" s="985"/>
      <c r="BJH175" s="989"/>
      <c r="BJI175" s="978"/>
      <c r="BJJ175" s="980"/>
      <c r="BJK175" s="981"/>
      <c r="BJL175" s="982"/>
      <c r="BJM175" s="983"/>
      <c r="BJN175" s="984"/>
      <c r="BJO175" s="983"/>
      <c r="BJP175" s="984"/>
      <c r="BJQ175" s="985"/>
      <c r="BJR175" s="986"/>
      <c r="BJS175" s="983"/>
      <c r="BJT175" s="981"/>
      <c r="BJU175" s="985"/>
      <c r="BJV175" s="986"/>
      <c r="BJW175" s="987"/>
      <c r="BJX175" s="988"/>
      <c r="BJY175" s="985"/>
      <c r="BJZ175" s="989"/>
      <c r="BKA175" s="978"/>
      <c r="BKB175" s="980"/>
      <c r="BKC175" s="981"/>
      <c r="BKD175" s="982"/>
      <c r="BKE175" s="983"/>
      <c r="BKF175" s="984"/>
      <c r="BKG175" s="983"/>
      <c r="BKH175" s="984"/>
      <c r="BKI175" s="985"/>
      <c r="BKJ175" s="986"/>
      <c r="BKK175" s="983"/>
      <c r="BKL175" s="981"/>
      <c r="BKM175" s="985"/>
      <c r="BKN175" s="986"/>
      <c r="BKO175" s="987"/>
      <c r="BKP175" s="988"/>
      <c r="BKQ175" s="985"/>
      <c r="BKR175" s="989"/>
      <c r="BKS175" s="978"/>
      <c r="BKT175" s="980"/>
      <c r="BKU175" s="981"/>
      <c r="BKV175" s="982"/>
      <c r="BKW175" s="983"/>
      <c r="BKX175" s="984"/>
      <c r="BKY175" s="983"/>
      <c r="BKZ175" s="984"/>
      <c r="BLA175" s="985"/>
      <c r="BLB175" s="986"/>
      <c r="BLC175" s="983"/>
      <c r="BLD175" s="981"/>
      <c r="BLE175" s="985"/>
      <c r="BLF175" s="986"/>
      <c r="BLG175" s="987"/>
      <c r="BLH175" s="988"/>
      <c r="BLI175" s="985"/>
      <c r="BLJ175" s="989"/>
      <c r="BLK175" s="978"/>
      <c r="BLL175" s="980"/>
      <c r="BLM175" s="981"/>
      <c r="BLN175" s="982"/>
      <c r="BLO175" s="983"/>
      <c r="BLP175" s="984"/>
      <c r="BLQ175" s="983"/>
      <c r="BLR175" s="984"/>
      <c r="BLS175" s="985"/>
      <c r="BLT175" s="986"/>
      <c r="BLU175" s="983"/>
      <c r="BLV175" s="981"/>
      <c r="BLW175" s="985"/>
      <c r="BLX175" s="986"/>
      <c r="BLY175" s="987"/>
      <c r="BLZ175" s="988"/>
      <c r="BMA175" s="985"/>
      <c r="BMB175" s="989"/>
      <c r="BMC175" s="978"/>
      <c r="BMD175" s="980"/>
      <c r="BME175" s="981"/>
      <c r="BMF175" s="982"/>
      <c r="BMG175" s="983"/>
      <c r="BMH175" s="984"/>
      <c r="BMI175" s="983"/>
      <c r="BMJ175" s="984"/>
      <c r="BMK175" s="985"/>
      <c r="BML175" s="986"/>
      <c r="BMM175" s="983"/>
      <c r="BMN175" s="981"/>
      <c r="BMO175" s="985"/>
      <c r="BMP175" s="986"/>
      <c r="BMQ175" s="987"/>
      <c r="BMR175" s="988"/>
      <c r="BMS175" s="985"/>
      <c r="BMT175" s="989"/>
      <c r="BMU175" s="978"/>
      <c r="BMV175" s="980"/>
      <c r="BMW175" s="981"/>
      <c r="BMX175" s="982"/>
      <c r="BMY175" s="983"/>
      <c r="BMZ175" s="984"/>
      <c r="BNA175" s="983"/>
      <c r="BNB175" s="984"/>
      <c r="BNC175" s="985"/>
      <c r="BND175" s="986"/>
      <c r="BNE175" s="983"/>
      <c r="BNF175" s="981"/>
      <c r="BNG175" s="985"/>
      <c r="BNH175" s="986"/>
      <c r="BNI175" s="987"/>
      <c r="BNJ175" s="988"/>
      <c r="BNK175" s="985"/>
      <c r="BNL175" s="989"/>
      <c r="BNM175" s="978"/>
      <c r="BNN175" s="980"/>
      <c r="BNO175" s="981"/>
      <c r="BNP175" s="982"/>
      <c r="BNQ175" s="983"/>
      <c r="BNR175" s="984"/>
      <c r="BNS175" s="983"/>
      <c r="BNT175" s="984"/>
      <c r="BNU175" s="985"/>
      <c r="BNV175" s="986"/>
      <c r="BNW175" s="983"/>
      <c r="BNX175" s="981"/>
      <c r="BNY175" s="985"/>
      <c r="BNZ175" s="986"/>
      <c r="BOA175" s="987"/>
      <c r="BOB175" s="988"/>
      <c r="BOC175" s="985"/>
      <c r="BOD175" s="989"/>
      <c r="BOE175" s="978"/>
      <c r="BOF175" s="980"/>
      <c r="BOG175" s="981"/>
      <c r="BOH175" s="982"/>
      <c r="BOI175" s="983"/>
      <c r="BOJ175" s="984"/>
      <c r="BOK175" s="983"/>
      <c r="BOL175" s="984"/>
      <c r="BOM175" s="985"/>
      <c r="BON175" s="986"/>
      <c r="BOO175" s="983"/>
      <c r="BOP175" s="981"/>
      <c r="BOQ175" s="985"/>
      <c r="BOR175" s="986"/>
      <c r="BOS175" s="987"/>
      <c r="BOT175" s="988"/>
      <c r="BOU175" s="985"/>
      <c r="BOV175" s="989"/>
      <c r="BOW175" s="978"/>
      <c r="BOX175" s="980"/>
      <c r="BOY175" s="981"/>
      <c r="BOZ175" s="982"/>
      <c r="BPA175" s="983"/>
      <c r="BPB175" s="984"/>
      <c r="BPC175" s="983"/>
      <c r="BPD175" s="984"/>
      <c r="BPE175" s="985"/>
      <c r="BPF175" s="986"/>
      <c r="BPG175" s="983"/>
      <c r="BPH175" s="981"/>
      <c r="BPI175" s="985"/>
      <c r="BPJ175" s="986"/>
      <c r="BPK175" s="987"/>
      <c r="BPL175" s="988"/>
      <c r="BPM175" s="985"/>
      <c r="BPN175" s="989"/>
      <c r="BPO175" s="978"/>
      <c r="BPP175" s="980"/>
      <c r="BPQ175" s="981"/>
      <c r="BPR175" s="982"/>
      <c r="BPS175" s="983"/>
      <c r="BPT175" s="984"/>
      <c r="BPU175" s="983"/>
      <c r="BPV175" s="984"/>
      <c r="BPW175" s="985"/>
      <c r="BPX175" s="986"/>
      <c r="BPY175" s="983"/>
      <c r="BPZ175" s="981"/>
      <c r="BQA175" s="985"/>
      <c r="BQB175" s="986"/>
      <c r="BQC175" s="987"/>
      <c r="BQD175" s="988"/>
      <c r="BQE175" s="985"/>
      <c r="BQF175" s="989"/>
      <c r="BQG175" s="978"/>
      <c r="BQH175" s="980"/>
      <c r="BQI175" s="981"/>
      <c r="BQJ175" s="982"/>
      <c r="BQK175" s="983"/>
      <c r="BQL175" s="984"/>
      <c r="BQM175" s="983"/>
      <c r="BQN175" s="984"/>
      <c r="BQO175" s="985"/>
      <c r="BQP175" s="986"/>
      <c r="BQQ175" s="983"/>
      <c r="BQR175" s="981"/>
      <c r="BQS175" s="985"/>
      <c r="BQT175" s="986"/>
      <c r="BQU175" s="987"/>
      <c r="BQV175" s="988"/>
      <c r="BQW175" s="985"/>
      <c r="BQX175" s="989"/>
      <c r="BQY175" s="978"/>
      <c r="BQZ175" s="980"/>
      <c r="BRA175" s="981"/>
      <c r="BRB175" s="982"/>
      <c r="BRC175" s="983"/>
      <c r="BRD175" s="984"/>
      <c r="BRE175" s="983"/>
      <c r="BRF175" s="984"/>
      <c r="BRG175" s="985"/>
      <c r="BRH175" s="986"/>
      <c r="BRI175" s="983"/>
      <c r="BRJ175" s="981"/>
      <c r="BRK175" s="985"/>
      <c r="BRL175" s="986"/>
      <c r="BRM175" s="987"/>
      <c r="BRN175" s="988"/>
      <c r="BRO175" s="985"/>
      <c r="BRP175" s="989"/>
      <c r="BRQ175" s="978"/>
      <c r="BRR175" s="980"/>
      <c r="BRS175" s="981"/>
      <c r="BRT175" s="982"/>
      <c r="BRU175" s="983"/>
      <c r="BRV175" s="984"/>
      <c r="BRW175" s="983"/>
      <c r="BRX175" s="984"/>
      <c r="BRY175" s="985"/>
      <c r="BRZ175" s="986"/>
      <c r="BSA175" s="983"/>
      <c r="BSB175" s="981"/>
      <c r="BSC175" s="985"/>
      <c r="BSD175" s="986"/>
      <c r="BSE175" s="987"/>
      <c r="BSF175" s="988"/>
      <c r="BSG175" s="985"/>
      <c r="BSH175" s="989"/>
      <c r="BSI175" s="978"/>
      <c r="BSJ175" s="980"/>
      <c r="BSK175" s="981"/>
      <c r="BSL175" s="982"/>
      <c r="BSM175" s="983"/>
      <c r="BSN175" s="984"/>
      <c r="BSO175" s="983"/>
      <c r="BSP175" s="984"/>
      <c r="BSQ175" s="985"/>
      <c r="BSR175" s="986"/>
      <c r="BSS175" s="983"/>
      <c r="BST175" s="981"/>
      <c r="BSU175" s="985"/>
      <c r="BSV175" s="986"/>
      <c r="BSW175" s="987"/>
      <c r="BSX175" s="988"/>
      <c r="BSY175" s="985"/>
      <c r="BSZ175" s="989"/>
      <c r="BTA175" s="978"/>
      <c r="BTB175" s="980"/>
      <c r="BTC175" s="981"/>
      <c r="BTD175" s="982"/>
      <c r="BTE175" s="983"/>
      <c r="BTF175" s="984"/>
      <c r="BTG175" s="983"/>
      <c r="BTH175" s="984"/>
      <c r="BTI175" s="985"/>
      <c r="BTJ175" s="986"/>
      <c r="BTK175" s="983"/>
      <c r="BTL175" s="981"/>
      <c r="BTM175" s="985"/>
      <c r="BTN175" s="986"/>
      <c r="BTO175" s="987"/>
      <c r="BTP175" s="988"/>
      <c r="BTQ175" s="985"/>
      <c r="BTR175" s="989"/>
      <c r="BTS175" s="978"/>
      <c r="BTT175" s="980"/>
      <c r="BTU175" s="981"/>
      <c r="BTV175" s="982"/>
      <c r="BTW175" s="983"/>
      <c r="BTX175" s="984"/>
      <c r="BTY175" s="983"/>
      <c r="BTZ175" s="984"/>
      <c r="BUA175" s="985"/>
      <c r="BUB175" s="986"/>
      <c r="BUC175" s="983"/>
      <c r="BUD175" s="981"/>
      <c r="BUE175" s="985"/>
      <c r="BUF175" s="986"/>
      <c r="BUG175" s="987"/>
      <c r="BUH175" s="988"/>
      <c r="BUI175" s="985"/>
      <c r="BUJ175" s="989"/>
      <c r="BUK175" s="978"/>
      <c r="BUL175" s="980"/>
      <c r="BUM175" s="981"/>
      <c r="BUN175" s="982"/>
      <c r="BUO175" s="983"/>
      <c r="BUP175" s="984"/>
      <c r="BUQ175" s="983"/>
      <c r="BUR175" s="984"/>
      <c r="BUS175" s="985"/>
      <c r="BUT175" s="986"/>
      <c r="BUU175" s="983"/>
      <c r="BUV175" s="981"/>
      <c r="BUW175" s="985"/>
      <c r="BUX175" s="986"/>
      <c r="BUY175" s="987"/>
      <c r="BUZ175" s="988"/>
      <c r="BVA175" s="985"/>
      <c r="BVB175" s="989"/>
      <c r="BVC175" s="978"/>
      <c r="BVD175" s="980"/>
      <c r="BVE175" s="981"/>
      <c r="BVF175" s="982"/>
      <c r="BVG175" s="983"/>
      <c r="BVH175" s="984"/>
      <c r="BVI175" s="983"/>
      <c r="BVJ175" s="984"/>
      <c r="BVK175" s="985"/>
      <c r="BVL175" s="986"/>
      <c r="BVM175" s="983"/>
      <c r="BVN175" s="981"/>
      <c r="BVO175" s="985"/>
      <c r="BVP175" s="986"/>
      <c r="BVQ175" s="987"/>
      <c r="BVR175" s="988"/>
      <c r="BVS175" s="985"/>
      <c r="BVT175" s="989"/>
      <c r="BVU175" s="978"/>
      <c r="BVV175" s="980"/>
      <c r="BVW175" s="981"/>
      <c r="BVX175" s="982"/>
      <c r="BVY175" s="983"/>
      <c r="BVZ175" s="984"/>
      <c r="BWA175" s="983"/>
      <c r="BWB175" s="984"/>
      <c r="BWC175" s="985"/>
      <c r="BWD175" s="986"/>
      <c r="BWE175" s="983"/>
      <c r="BWF175" s="981"/>
      <c r="BWG175" s="985"/>
      <c r="BWH175" s="986"/>
      <c r="BWI175" s="987"/>
      <c r="BWJ175" s="988"/>
      <c r="BWK175" s="985"/>
      <c r="BWL175" s="989"/>
      <c r="BWM175" s="978"/>
      <c r="BWN175" s="980"/>
      <c r="BWO175" s="981"/>
      <c r="BWP175" s="982"/>
      <c r="BWQ175" s="983"/>
      <c r="BWR175" s="984"/>
      <c r="BWS175" s="983"/>
      <c r="BWT175" s="984"/>
      <c r="BWU175" s="985"/>
      <c r="BWV175" s="986"/>
      <c r="BWW175" s="983"/>
      <c r="BWX175" s="981"/>
      <c r="BWY175" s="985"/>
      <c r="BWZ175" s="986"/>
      <c r="BXA175" s="987"/>
      <c r="BXB175" s="988"/>
      <c r="BXC175" s="985"/>
      <c r="BXD175" s="989"/>
      <c r="BXE175" s="978"/>
      <c r="BXF175" s="980"/>
      <c r="BXG175" s="981"/>
      <c r="BXH175" s="982"/>
      <c r="BXI175" s="983"/>
      <c r="BXJ175" s="984"/>
      <c r="BXK175" s="983"/>
      <c r="BXL175" s="984"/>
      <c r="BXM175" s="985"/>
      <c r="BXN175" s="986"/>
      <c r="BXO175" s="983"/>
      <c r="BXP175" s="981"/>
      <c r="BXQ175" s="985"/>
      <c r="BXR175" s="986"/>
      <c r="BXS175" s="987"/>
      <c r="BXT175" s="988"/>
      <c r="BXU175" s="985"/>
      <c r="BXV175" s="989"/>
      <c r="BXW175" s="978"/>
      <c r="BXX175" s="980"/>
      <c r="BXY175" s="981"/>
      <c r="BXZ175" s="982"/>
      <c r="BYA175" s="983"/>
      <c r="BYB175" s="984"/>
      <c r="BYC175" s="983"/>
      <c r="BYD175" s="984"/>
      <c r="BYE175" s="985"/>
      <c r="BYF175" s="986"/>
      <c r="BYG175" s="983"/>
      <c r="BYH175" s="981"/>
      <c r="BYI175" s="985"/>
      <c r="BYJ175" s="986"/>
      <c r="BYK175" s="987"/>
      <c r="BYL175" s="988"/>
      <c r="BYM175" s="985"/>
      <c r="BYN175" s="989"/>
      <c r="BYO175" s="978"/>
      <c r="BYP175" s="980"/>
      <c r="BYQ175" s="981"/>
      <c r="BYR175" s="982"/>
      <c r="BYS175" s="983"/>
      <c r="BYT175" s="984"/>
      <c r="BYU175" s="983"/>
      <c r="BYV175" s="984"/>
      <c r="BYW175" s="985"/>
      <c r="BYX175" s="986"/>
      <c r="BYY175" s="983"/>
      <c r="BYZ175" s="981"/>
      <c r="BZA175" s="985"/>
      <c r="BZB175" s="986"/>
      <c r="BZC175" s="987"/>
      <c r="BZD175" s="988"/>
      <c r="BZE175" s="985"/>
      <c r="BZF175" s="989"/>
      <c r="BZG175" s="978"/>
      <c r="BZH175" s="980"/>
      <c r="BZI175" s="981"/>
      <c r="BZJ175" s="982"/>
      <c r="BZK175" s="983"/>
      <c r="BZL175" s="984"/>
      <c r="BZM175" s="983"/>
      <c r="BZN175" s="984"/>
      <c r="BZO175" s="985"/>
      <c r="BZP175" s="986"/>
      <c r="BZQ175" s="983"/>
      <c r="BZR175" s="981"/>
      <c r="BZS175" s="985"/>
      <c r="BZT175" s="986"/>
      <c r="BZU175" s="987"/>
      <c r="BZV175" s="988"/>
      <c r="BZW175" s="985"/>
      <c r="BZX175" s="989"/>
      <c r="BZY175" s="978"/>
      <c r="BZZ175" s="980"/>
      <c r="CAA175" s="981"/>
      <c r="CAB175" s="982"/>
      <c r="CAC175" s="983"/>
      <c r="CAD175" s="984"/>
      <c r="CAE175" s="983"/>
      <c r="CAF175" s="984"/>
      <c r="CAG175" s="985"/>
      <c r="CAH175" s="986"/>
      <c r="CAI175" s="983"/>
      <c r="CAJ175" s="981"/>
      <c r="CAK175" s="985"/>
      <c r="CAL175" s="986"/>
      <c r="CAM175" s="987"/>
      <c r="CAN175" s="988"/>
      <c r="CAO175" s="985"/>
      <c r="CAP175" s="989"/>
      <c r="CAQ175" s="978"/>
      <c r="CAR175" s="980"/>
      <c r="CAS175" s="981"/>
      <c r="CAT175" s="982"/>
      <c r="CAU175" s="983"/>
      <c r="CAV175" s="984"/>
      <c r="CAW175" s="983"/>
      <c r="CAX175" s="984"/>
      <c r="CAY175" s="985"/>
      <c r="CAZ175" s="986"/>
      <c r="CBA175" s="983"/>
      <c r="CBB175" s="981"/>
      <c r="CBC175" s="985"/>
      <c r="CBD175" s="986"/>
      <c r="CBE175" s="987"/>
      <c r="CBF175" s="988"/>
      <c r="CBG175" s="985"/>
      <c r="CBH175" s="989"/>
      <c r="CBI175" s="978"/>
      <c r="CBJ175" s="980"/>
      <c r="CBK175" s="981"/>
      <c r="CBL175" s="982"/>
      <c r="CBM175" s="983"/>
      <c r="CBN175" s="984"/>
      <c r="CBO175" s="983"/>
      <c r="CBP175" s="984"/>
      <c r="CBQ175" s="985"/>
      <c r="CBR175" s="986"/>
      <c r="CBS175" s="983"/>
      <c r="CBT175" s="981"/>
      <c r="CBU175" s="985"/>
      <c r="CBV175" s="986"/>
      <c r="CBW175" s="987"/>
      <c r="CBX175" s="988"/>
      <c r="CBY175" s="985"/>
      <c r="CBZ175" s="989"/>
      <c r="CCA175" s="978"/>
      <c r="CCB175" s="980"/>
      <c r="CCC175" s="981"/>
      <c r="CCD175" s="982"/>
      <c r="CCE175" s="983"/>
      <c r="CCF175" s="984"/>
      <c r="CCG175" s="983"/>
      <c r="CCH175" s="984"/>
      <c r="CCI175" s="985"/>
      <c r="CCJ175" s="986"/>
      <c r="CCK175" s="983"/>
      <c r="CCL175" s="981"/>
      <c r="CCM175" s="985"/>
      <c r="CCN175" s="986"/>
      <c r="CCO175" s="987"/>
      <c r="CCP175" s="988"/>
      <c r="CCQ175" s="985"/>
      <c r="CCR175" s="989"/>
      <c r="CCS175" s="978"/>
      <c r="CCT175" s="980"/>
      <c r="CCU175" s="981"/>
      <c r="CCV175" s="982"/>
      <c r="CCW175" s="983"/>
      <c r="CCX175" s="984"/>
      <c r="CCY175" s="983"/>
      <c r="CCZ175" s="984"/>
      <c r="CDA175" s="985"/>
      <c r="CDB175" s="986"/>
      <c r="CDC175" s="983"/>
      <c r="CDD175" s="981"/>
      <c r="CDE175" s="985"/>
      <c r="CDF175" s="986"/>
      <c r="CDG175" s="987"/>
      <c r="CDH175" s="988"/>
      <c r="CDI175" s="985"/>
      <c r="CDJ175" s="989"/>
      <c r="CDK175" s="978"/>
      <c r="CDL175" s="980"/>
      <c r="CDM175" s="981"/>
      <c r="CDN175" s="982"/>
      <c r="CDO175" s="983"/>
      <c r="CDP175" s="984"/>
      <c r="CDQ175" s="983"/>
      <c r="CDR175" s="984"/>
      <c r="CDS175" s="985"/>
      <c r="CDT175" s="986"/>
      <c r="CDU175" s="983"/>
      <c r="CDV175" s="981"/>
      <c r="CDW175" s="985"/>
      <c r="CDX175" s="986"/>
      <c r="CDY175" s="987"/>
      <c r="CDZ175" s="988"/>
      <c r="CEA175" s="985"/>
      <c r="CEB175" s="989"/>
      <c r="CEC175" s="978"/>
      <c r="CED175" s="980"/>
      <c r="CEE175" s="981"/>
      <c r="CEF175" s="982"/>
      <c r="CEG175" s="983"/>
      <c r="CEH175" s="984"/>
      <c r="CEI175" s="983"/>
      <c r="CEJ175" s="984"/>
      <c r="CEK175" s="985"/>
      <c r="CEL175" s="986"/>
      <c r="CEM175" s="983"/>
      <c r="CEN175" s="981"/>
      <c r="CEO175" s="985"/>
      <c r="CEP175" s="986"/>
      <c r="CEQ175" s="987"/>
      <c r="CER175" s="988"/>
      <c r="CES175" s="985"/>
      <c r="CET175" s="989"/>
      <c r="CEU175" s="978"/>
      <c r="CEV175" s="980"/>
      <c r="CEW175" s="981"/>
      <c r="CEX175" s="982"/>
      <c r="CEY175" s="983"/>
      <c r="CEZ175" s="984"/>
      <c r="CFA175" s="983"/>
      <c r="CFB175" s="984"/>
      <c r="CFC175" s="985"/>
      <c r="CFD175" s="986"/>
      <c r="CFE175" s="983"/>
      <c r="CFF175" s="981"/>
      <c r="CFG175" s="985"/>
      <c r="CFH175" s="986"/>
      <c r="CFI175" s="987"/>
      <c r="CFJ175" s="988"/>
      <c r="CFK175" s="985"/>
      <c r="CFL175" s="989"/>
      <c r="CFM175" s="978"/>
      <c r="CFN175" s="980"/>
      <c r="CFO175" s="981"/>
      <c r="CFP175" s="982"/>
      <c r="CFQ175" s="983"/>
      <c r="CFR175" s="984"/>
      <c r="CFS175" s="983"/>
      <c r="CFT175" s="984"/>
      <c r="CFU175" s="985"/>
      <c r="CFV175" s="986"/>
      <c r="CFW175" s="983"/>
      <c r="CFX175" s="981"/>
      <c r="CFY175" s="985"/>
      <c r="CFZ175" s="986"/>
      <c r="CGA175" s="987"/>
      <c r="CGB175" s="988"/>
      <c r="CGC175" s="985"/>
      <c r="CGD175" s="989"/>
      <c r="CGE175" s="978"/>
      <c r="CGF175" s="980"/>
      <c r="CGG175" s="981"/>
      <c r="CGH175" s="982"/>
      <c r="CGI175" s="983"/>
      <c r="CGJ175" s="984"/>
      <c r="CGK175" s="983"/>
      <c r="CGL175" s="984"/>
      <c r="CGM175" s="985"/>
      <c r="CGN175" s="986"/>
      <c r="CGO175" s="983"/>
      <c r="CGP175" s="981"/>
      <c r="CGQ175" s="985"/>
      <c r="CGR175" s="986"/>
      <c r="CGS175" s="987"/>
      <c r="CGT175" s="988"/>
      <c r="CGU175" s="985"/>
      <c r="CGV175" s="989"/>
      <c r="CGW175" s="978"/>
      <c r="CGX175" s="980"/>
      <c r="CGY175" s="981"/>
      <c r="CGZ175" s="982"/>
      <c r="CHA175" s="983"/>
      <c r="CHB175" s="984"/>
      <c r="CHC175" s="983"/>
      <c r="CHD175" s="984"/>
      <c r="CHE175" s="985"/>
      <c r="CHF175" s="986"/>
      <c r="CHG175" s="983"/>
      <c r="CHH175" s="981"/>
      <c r="CHI175" s="985"/>
      <c r="CHJ175" s="986"/>
      <c r="CHK175" s="987"/>
      <c r="CHL175" s="988"/>
      <c r="CHM175" s="985"/>
      <c r="CHN175" s="989"/>
      <c r="CHO175" s="978"/>
      <c r="CHP175" s="980"/>
      <c r="CHQ175" s="981"/>
      <c r="CHR175" s="982"/>
      <c r="CHS175" s="983"/>
      <c r="CHT175" s="984"/>
      <c r="CHU175" s="983"/>
      <c r="CHV175" s="984"/>
      <c r="CHW175" s="985"/>
      <c r="CHX175" s="986"/>
      <c r="CHY175" s="983"/>
      <c r="CHZ175" s="981"/>
      <c r="CIA175" s="985"/>
      <c r="CIB175" s="986"/>
      <c r="CIC175" s="987"/>
      <c r="CID175" s="988"/>
      <c r="CIE175" s="985"/>
      <c r="CIF175" s="989"/>
      <c r="CIG175" s="978"/>
      <c r="CIH175" s="980"/>
      <c r="CII175" s="981"/>
      <c r="CIJ175" s="982"/>
      <c r="CIK175" s="983"/>
      <c r="CIL175" s="984"/>
      <c r="CIM175" s="983"/>
      <c r="CIN175" s="984"/>
      <c r="CIO175" s="985"/>
      <c r="CIP175" s="986"/>
      <c r="CIQ175" s="983"/>
      <c r="CIR175" s="981"/>
      <c r="CIS175" s="985"/>
      <c r="CIT175" s="986"/>
      <c r="CIU175" s="987"/>
      <c r="CIV175" s="988"/>
      <c r="CIW175" s="985"/>
      <c r="CIX175" s="989"/>
      <c r="CIY175" s="978"/>
      <c r="CIZ175" s="980"/>
      <c r="CJA175" s="981"/>
      <c r="CJB175" s="982"/>
      <c r="CJC175" s="983"/>
      <c r="CJD175" s="984"/>
      <c r="CJE175" s="983"/>
      <c r="CJF175" s="984"/>
      <c r="CJG175" s="985"/>
      <c r="CJH175" s="986"/>
      <c r="CJI175" s="983"/>
      <c r="CJJ175" s="981"/>
      <c r="CJK175" s="985"/>
      <c r="CJL175" s="986"/>
      <c r="CJM175" s="987"/>
      <c r="CJN175" s="988"/>
      <c r="CJO175" s="985"/>
      <c r="CJP175" s="989"/>
      <c r="CJQ175" s="978"/>
      <c r="CJR175" s="980"/>
      <c r="CJS175" s="981"/>
      <c r="CJT175" s="982"/>
      <c r="CJU175" s="983"/>
      <c r="CJV175" s="984"/>
      <c r="CJW175" s="983"/>
      <c r="CJX175" s="984"/>
      <c r="CJY175" s="985"/>
      <c r="CJZ175" s="986"/>
      <c r="CKA175" s="983"/>
      <c r="CKB175" s="981"/>
      <c r="CKC175" s="985"/>
      <c r="CKD175" s="986"/>
      <c r="CKE175" s="987"/>
      <c r="CKF175" s="988"/>
      <c r="CKG175" s="985"/>
      <c r="CKH175" s="989"/>
      <c r="CKI175" s="978"/>
      <c r="CKJ175" s="980"/>
      <c r="CKK175" s="981"/>
      <c r="CKL175" s="982"/>
      <c r="CKM175" s="983"/>
      <c r="CKN175" s="984"/>
      <c r="CKO175" s="983"/>
      <c r="CKP175" s="984"/>
      <c r="CKQ175" s="985"/>
      <c r="CKR175" s="986"/>
      <c r="CKS175" s="983"/>
      <c r="CKT175" s="981"/>
      <c r="CKU175" s="985"/>
      <c r="CKV175" s="986"/>
      <c r="CKW175" s="987"/>
      <c r="CKX175" s="988"/>
      <c r="CKY175" s="985"/>
      <c r="CKZ175" s="989"/>
      <c r="CLA175" s="978"/>
      <c r="CLB175" s="980"/>
      <c r="CLC175" s="981"/>
      <c r="CLD175" s="982"/>
      <c r="CLE175" s="983"/>
      <c r="CLF175" s="984"/>
      <c r="CLG175" s="983"/>
      <c r="CLH175" s="984"/>
      <c r="CLI175" s="985"/>
      <c r="CLJ175" s="986"/>
      <c r="CLK175" s="983"/>
      <c r="CLL175" s="981"/>
      <c r="CLM175" s="985"/>
      <c r="CLN175" s="986"/>
      <c r="CLO175" s="987"/>
      <c r="CLP175" s="988"/>
      <c r="CLQ175" s="985"/>
      <c r="CLR175" s="989"/>
      <c r="CLS175" s="978"/>
      <c r="CLT175" s="980"/>
      <c r="CLU175" s="981"/>
      <c r="CLV175" s="982"/>
      <c r="CLW175" s="983"/>
      <c r="CLX175" s="984"/>
      <c r="CLY175" s="983"/>
      <c r="CLZ175" s="984"/>
      <c r="CMA175" s="985"/>
      <c r="CMB175" s="986"/>
      <c r="CMC175" s="983"/>
      <c r="CMD175" s="981"/>
      <c r="CME175" s="985"/>
      <c r="CMF175" s="986"/>
      <c r="CMG175" s="987"/>
      <c r="CMH175" s="988"/>
      <c r="CMI175" s="985"/>
      <c r="CMJ175" s="989"/>
      <c r="CMK175" s="978"/>
      <c r="CML175" s="980"/>
      <c r="CMM175" s="981"/>
      <c r="CMN175" s="982"/>
      <c r="CMO175" s="983"/>
      <c r="CMP175" s="984"/>
      <c r="CMQ175" s="983"/>
      <c r="CMR175" s="984"/>
      <c r="CMS175" s="985"/>
      <c r="CMT175" s="986"/>
      <c r="CMU175" s="983"/>
      <c r="CMV175" s="981"/>
      <c r="CMW175" s="985"/>
      <c r="CMX175" s="986"/>
      <c r="CMY175" s="987"/>
      <c r="CMZ175" s="988"/>
      <c r="CNA175" s="985"/>
      <c r="CNB175" s="989"/>
      <c r="CNC175" s="978"/>
      <c r="CND175" s="980"/>
      <c r="CNE175" s="981"/>
      <c r="CNF175" s="982"/>
      <c r="CNG175" s="983"/>
      <c r="CNH175" s="984"/>
      <c r="CNI175" s="983"/>
      <c r="CNJ175" s="984"/>
      <c r="CNK175" s="985"/>
      <c r="CNL175" s="986"/>
      <c r="CNM175" s="983"/>
      <c r="CNN175" s="981"/>
      <c r="CNO175" s="985"/>
      <c r="CNP175" s="986"/>
      <c r="CNQ175" s="987"/>
      <c r="CNR175" s="988"/>
      <c r="CNS175" s="985"/>
      <c r="CNT175" s="989"/>
      <c r="CNU175" s="978"/>
      <c r="CNV175" s="980"/>
      <c r="CNW175" s="981"/>
      <c r="CNX175" s="982"/>
      <c r="CNY175" s="983"/>
      <c r="CNZ175" s="984"/>
      <c r="COA175" s="983"/>
      <c r="COB175" s="984"/>
      <c r="COC175" s="985"/>
      <c r="COD175" s="986"/>
      <c r="COE175" s="983"/>
      <c r="COF175" s="981"/>
      <c r="COG175" s="985"/>
      <c r="COH175" s="986"/>
      <c r="COI175" s="987"/>
      <c r="COJ175" s="988"/>
      <c r="COK175" s="985"/>
      <c r="COL175" s="989"/>
      <c r="COM175" s="978"/>
      <c r="CON175" s="980"/>
      <c r="COO175" s="981"/>
      <c r="COP175" s="982"/>
      <c r="COQ175" s="983"/>
      <c r="COR175" s="984"/>
      <c r="COS175" s="983"/>
      <c r="COT175" s="984"/>
      <c r="COU175" s="985"/>
      <c r="COV175" s="986"/>
      <c r="COW175" s="983"/>
      <c r="COX175" s="981"/>
      <c r="COY175" s="985"/>
      <c r="COZ175" s="986"/>
      <c r="CPA175" s="987"/>
      <c r="CPB175" s="988"/>
      <c r="CPC175" s="985"/>
      <c r="CPD175" s="989"/>
      <c r="CPE175" s="978"/>
      <c r="CPF175" s="980"/>
      <c r="CPG175" s="981"/>
      <c r="CPH175" s="982"/>
      <c r="CPI175" s="983"/>
      <c r="CPJ175" s="984"/>
      <c r="CPK175" s="983"/>
      <c r="CPL175" s="984"/>
      <c r="CPM175" s="985"/>
      <c r="CPN175" s="986"/>
      <c r="CPO175" s="983"/>
      <c r="CPP175" s="981"/>
      <c r="CPQ175" s="985"/>
      <c r="CPR175" s="986"/>
      <c r="CPS175" s="987"/>
      <c r="CPT175" s="988"/>
      <c r="CPU175" s="985"/>
      <c r="CPV175" s="989"/>
      <c r="CPW175" s="978"/>
      <c r="CPX175" s="980"/>
      <c r="CPY175" s="981"/>
      <c r="CPZ175" s="982"/>
      <c r="CQA175" s="983"/>
      <c r="CQB175" s="984"/>
      <c r="CQC175" s="983"/>
      <c r="CQD175" s="984"/>
      <c r="CQE175" s="985"/>
      <c r="CQF175" s="986"/>
      <c r="CQG175" s="983"/>
      <c r="CQH175" s="981"/>
      <c r="CQI175" s="985"/>
      <c r="CQJ175" s="986"/>
      <c r="CQK175" s="987"/>
      <c r="CQL175" s="988"/>
      <c r="CQM175" s="985"/>
      <c r="CQN175" s="989"/>
      <c r="CQO175" s="978"/>
      <c r="CQP175" s="980"/>
      <c r="CQQ175" s="981"/>
      <c r="CQR175" s="982"/>
      <c r="CQS175" s="983"/>
      <c r="CQT175" s="984"/>
      <c r="CQU175" s="983"/>
      <c r="CQV175" s="984"/>
      <c r="CQW175" s="985"/>
      <c r="CQX175" s="986"/>
      <c r="CQY175" s="983"/>
      <c r="CQZ175" s="981"/>
      <c r="CRA175" s="985"/>
      <c r="CRB175" s="986"/>
      <c r="CRC175" s="987"/>
      <c r="CRD175" s="988"/>
      <c r="CRE175" s="985"/>
      <c r="CRF175" s="989"/>
      <c r="CRG175" s="978"/>
      <c r="CRH175" s="980"/>
      <c r="CRI175" s="981"/>
      <c r="CRJ175" s="982"/>
      <c r="CRK175" s="983"/>
      <c r="CRL175" s="984"/>
      <c r="CRM175" s="983"/>
      <c r="CRN175" s="984"/>
      <c r="CRO175" s="985"/>
      <c r="CRP175" s="986"/>
      <c r="CRQ175" s="983"/>
      <c r="CRR175" s="981"/>
      <c r="CRS175" s="985"/>
      <c r="CRT175" s="986"/>
      <c r="CRU175" s="987"/>
      <c r="CRV175" s="988"/>
      <c r="CRW175" s="985"/>
      <c r="CRX175" s="989"/>
      <c r="CRY175" s="978"/>
      <c r="CRZ175" s="980"/>
      <c r="CSA175" s="981"/>
      <c r="CSB175" s="982"/>
      <c r="CSC175" s="983"/>
      <c r="CSD175" s="984"/>
      <c r="CSE175" s="983"/>
      <c r="CSF175" s="984"/>
      <c r="CSG175" s="985"/>
      <c r="CSH175" s="986"/>
      <c r="CSI175" s="983"/>
      <c r="CSJ175" s="981"/>
      <c r="CSK175" s="985"/>
      <c r="CSL175" s="986"/>
      <c r="CSM175" s="987"/>
      <c r="CSN175" s="988"/>
      <c r="CSO175" s="985"/>
      <c r="CSP175" s="989"/>
      <c r="CSQ175" s="978"/>
      <c r="CSR175" s="980"/>
      <c r="CSS175" s="981"/>
      <c r="CST175" s="982"/>
      <c r="CSU175" s="983"/>
      <c r="CSV175" s="984"/>
      <c r="CSW175" s="983"/>
      <c r="CSX175" s="984"/>
      <c r="CSY175" s="985"/>
      <c r="CSZ175" s="986"/>
      <c r="CTA175" s="983"/>
      <c r="CTB175" s="981"/>
      <c r="CTC175" s="985"/>
      <c r="CTD175" s="986"/>
      <c r="CTE175" s="987"/>
      <c r="CTF175" s="988"/>
      <c r="CTG175" s="985"/>
      <c r="CTH175" s="989"/>
      <c r="CTI175" s="978"/>
      <c r="CTJ175" s="980"/>
      <c r="CTK175" s="981"/>
      <c r="CTL175" s="982"/>
      <c r="CTM175" s="983"/>
      <c r="CTN175" s="984"/>
      <c r="CTO175" s="983"/>
      <c r="CTP175" s="984"/>
      <c r="CTQ175" s="985"/>
      <c r="CTR175" s="986"/>
      <c r="CTS175" s="983"/>
      <c r="CTT175" s="981"/>
      <c r="CTU175" s="985"/>
      <c r="CTV175" s="986"/>
      <c r="CTW175" s="987"/>
      <c r="CTX175" s="988"/>
      <c r="CTY175" s="985"/>
      <c r="CTZ175" s="989"/>
      <c r="CUA175" s="978"/>
      <c r="CUB175" s="980"/>
      <c r="CUC175" s="981"/>
      <c r="CUD175" s="982"/>
      <c r="CUE175" s="983"/>
      <c r="CUF175" s="984"/>
      <c r="CUG175" s="983"/>
      <c r="CUH175" s="984"/>
      <c r="CUI175" s="985"/>
      <c r="CUJ175" s="986"/>
      <c r="CUK175" s="983"/>
      <c r="CUL175" s="981"/>
      <c r="CUM175" s="985"/>
      <c r="CUN175" s="986"/>
      <c r="CUO175" s="987"/>
      <c r="CUP175" s="988"/>
      <c r="CUQ175" s="985"/>
      <c r="CUR175" s="989"/>
      <c r="CUS175" s="978"/>
      <c r="CUT175" s="980"/>
      <c r="CUU175" s="981"/>
      <c r="CUV175" s="982"/>
      <c r="CUW175" s="983"/>
      <c r="CUX175" s="984"/>
      <c r="CUY175" s="983"/>
      <c r="CUZ175" s="984"/>
      <c r="CVA175" s="985"/>
      <c r="CVB175" s="986"/>
      <c r="CVC175" s="983"/>
      <c r="CVD175" s="981"/>
      <c r="CVE175" s="985"/>
      <c r="CVF175" s="986"/>
      <c r="CVG175" s="987"/>
      <c r="CVH175" s="988"/>
      <c r="CVI175" s="985"/>
      <c r="CVJ175" s="989"/>
      <c r="CVK175" s="978"/>
      <c r="CVL175" s="980"/>
      <c r="CVM175" s="981"/>
      <c r="CVN175" s="982"/>
      <c r="CVO175" s="983"/>
      <c r="CVP175" s="984"/>
      <c r="CVQ175" s="983"/>
      <c r="CVR175" s="984"/>
      <c r="CVS175" s="985"/>
      <c r="CVT175" s="986"/>
      <c r="CVU175" s="983"/>
      <c r="CVV175" s="981"/>
      <c r="CVW175" s="985"/>
      <c r="CVX175" s="986"/>
      <c r="CVY175" s="987"/>
      <c r="CVZ175" s="988"/>
      <c r="CWA175" s="985"/>
      <c r="CWB175" s="989"/>
      <c r="CWC175" s="978"/>
      <c r="CWD175" s="980"/>
      <c r="CWE175" s="981"/>
      <c r="CWF175" s="982"/>
      <c r="CWG175" s="983"/>
      <c r="CWH175" s="984"/>
      <c r="CWI175" s="983"/>
      <c r="CWJ175" s="984"/>
      <c r="CWK175" s="985"/>
      <c r="CWL175" s="986"/>
      <c r="CWM175" s="983"/>
      <c r="CWN175" s="981"/>
      <c r="CWO175" s="985"/>
      <c r="CWP175" s="986"/>
      <c r="CWQ175" s="987"/>
      <c r="CWR175" s="988"/>
      <c r="CWS175" s="985"/>
      <c r="CWT175" s="989"/>
      <c r="CWU175" s="978"/>
      <c r="CWV175" s="980"/>
      <c r="CWW175" s="981"/>
      <c r="CWX175" s="982"/>
      <c r="CWY175" s="983"/>
      <c r="CWZ175" s="984"/>
      <c r="CXA175" s="983"/>
      <c r="CXB175" s="984"/>
      <c r="CXC175" s="985"/>
      <c r="CXD175" s="986"/>
      <c r="CXE175" s="983"/>
      <c r="CXF175" s="981"/>
      <c r="CXG175" s="985"/>
      <c r="CXH175" s="986"/>
      <c r="CXI175" s="987"/>
      <c r="CXJ175" s="988"/>
      <c r="CXK175" s="985"/>
      <c r="CXL175" s="989"/>
      <c r="CXM175" s="978"/>
      <c r="CXN175" s="980"/>
      <c r="CXO175" s="981"/>
      <c r="CXP175" s="982"/>
      <c r="CXQ175" s="983"/>
      <c r="CXR175" s="984"/>
      <c r="CXS175" s="983"/>
      <c r="CXT175" s="984"/>
      <c r="CXU175" s="985"/>
      <c r="CXV175" s="986"/>
      <c r="CXW175" s="983"/>
      <c r="CXX175" s="981"/>
      <c r="CXY175" s="985"/>
      <c r="CXZ175" s="986"/>
      <c r="CYA175" s="987"/>
      <c r="CYB175" s="988"/>
      <c r="CYC175" s="985"/>
      <c r="CYD175" s="989"/>
      <c r="CYE175" s="978"/>
      <c r="CYF175" s="980"/>
      <c r="CYG175" s="981"/>
      <c r="CYH175" s="982"/>
      <c r="CYI175" s="983"/>
      <c r="CYJ175" s="984"/>
      <c r="CYK175" s="983"/>
      <c r="CYL175" s="984"/>
      <c r="CYM175" s="985"/>
      <c r="CYN175" s="986"/>
      <c r="CYO175" s="983"/>
      <c r="CYP175" s="981"/>
      <c r="CYQ175" s="985"/>
      <c r="CYR175" s="986"/>
      <c r="CYS175" s="987"/>
      <c r="CYT175" s="988"/>
      <c r="CYU175" s="985"/>
      <c r="CYV175" s="989"/>
      <c r="CYW175" s="978"/>
      <c r="CYX175" s="980"/>
      <c r="CYY175" s="981"/>
      <c r="CYZ175" s="982"/>
      <c r="CZA175" s="983"/>
      <c r="CZB175" s="984"/>
      <c r="CZC175" s="983"/>
      <c r="CZD175" s="984"/>
      <c r="CZE175" s="985"/>
      <c r="CZF175" s="986"/>
      <c r="CZG175" s="983"/>
      <c r="CZH175" s="981"/>
      <c r="CZI175" s="985"/>
      <c r="CZJ175" s="986"/>
      <c r="CZK175" s="987"/>
      <c r="CZL175" s="988"/>
      <c r="CZM175" s="985"/>
      <c r="CZN175" s="989"/>
      <c r="CZO175" s="978"/>
      <c r="CZP175" s="980"/>
      <c r="CZQ175" s="981"/>
      <c r="CZR175" s="982"/>
      <c r="CZS175" s="983"/>
      <c r="CZT175" s="984"/>
      <c r="CZU175" s="983"/>
      <c r="CZV175" s="984"/>
      <c r="CZW175" s="985"/>
      <c r="CZX175" s="986"/>
      <c r="CZY175" s="983"/>
      <c r="CZZ175" s="981"/>
      <c r="DAA175" s="985"/>
      <c r="DAB175" s="986"/>
      <c r="DAC175" s="987"/>
      <c r="DAD175" s="988"/>
      <c r="DAE175" s="985"/>
      <c r="DAF175" s="989"/>
      <c r="DAG175" s="978"/>
      <c r="DAH175" s="980"/>
      <c r="DAI175" s="981"/>
      <c r="DAJ175" s="982"/>
      <c r="DAK175" s="983"/>
      <c r="DAL175" s="984"/>
      <c r="DAM175" s="983"/>
      <c r="DAN175" s="984"/>
      <c r="DAO175" s="985"/>
      <c r="DAP175" s="986"/>
      <c r="DAQ175" s="983"/>
      <c r="DAR175" s="981"/>
      <c r="DAS175" s="985"/>
      <c r="DAT175" s="986"/>
      <c r="DAU175" s="987"/>
      <c r="DAV175" s="988"/>
      <c r="DAW175" s="985"/>
      <c r="DAX175" s="989"/>
      <c r="DAY175" s="978"/>
      <c r="DAZ175" s="980"/>
      <c r="DBA175" s="981"/>
      <c r="DBB175" s="982"/>
      <c r="DBC175" s="983"/>
      <c r="DBD175" s="984"/>
      <c r="DBE175" s="983"/>
      <c r="DBF175" s="984"/>
      <c r="DBG175" s="985"/>
      <c r="DBH175" s="986"/>
      <c r="DBI175" s="983"/>
      <c r="DBJ175" s="981"/>
      <c r="DBK175" s="985"/>
      <c r="DBL175" s="986"/>
      <c r="DBM175" s="987"/>
      <c r="DBN175" s="988"/>
      <c r="DBO175" s="985"/>
      <c r="DBP175" s="989"/>
      <c r="DBQ175" s="978"/>
      <c r="DBR175" s="980"/>
      <c r="DBS175" s="981"/>
      <c r="DBT175" s="982"/>
      <c r="DBU175" s="983"/>
      <c r="DBV175" s="984"/>
      <c r="DBW175" s="983"/>
      <c r="DBX175" s="984"/>
      <c r="DBY175" s="985"/>
      <c r="DBZ175" s="986"/>
      <c r="DCA175" s="983"/>
      <c r="DCB175" s="981"/>
      <c r="DCC175" s="985"/>
      <c r="DCD175" s="986"/>
      <c r="DCE175" s="987"/>
      <c r="DCF175" s="988"/>
      <c r="DCG175" s="985"/>
      <c r="DCH175" s="989"/>
      <c r="DCI175" s="978"/>
      <c r="DCJ175" s="980"/>
      <c r="DCK175" s="981"/>
      <c r="DCL175" s="982"/>
      <c r="DCM175" s="983"/>
      <c r="DCN175" s="984"/>
      <c r="DCO175" s="983"/>
      <c r="DCP175" s="984"/>
      <c r="DCQ175" s="985"/>
      <c r="DCR175" s="986"/>
      <c r="DCS175" s="983"/>
      <c r="DCT175" s="981"/>
      <c r="DCU175" s="985"/>
      <c r="DCV175" s="986"/>
      <c r="DCW175" s="987"/>
      <c r="DCX175" s="988"/>
      <c r="DCY175" s="985"/>
      <c r="DCZ175" s="989"/>
      <c r="DDA175" s="978"/>
      <c r="DDB175" s="980"/>
      <c r="DDC175" s="981"/>
      <c r="DDD175" s="982"/>
      <c r="DDE175" s="983"/>
      <c r="DDF175" s="984"/>
      <c r="DDG175" s="983"/>
      <c r="DDH175" s="984"/>
      <c r="DDI175" s="985"/>
      <c r="DDJ175" s="986"/>
      <c r="DDK175" s="983"/>
      <c r="DDL175" s="981"/>
      <c r="DDM175" s="985"/>
      <c r="DDN175" s="986"/>
      <c r="DDO175" s="987"/>
      <c r="DDP175" s="988"/>
      <c r="DDQ175" s="985"/>
      <c r="DDR175" s="989"/>
      <c r="DDS175" s="978"/>
      <c r="DDT175" s="980"/>
      <c r="DDU175" s="981"/>
      <c r="DDV175" s="982"/>
      <c r="DDW175" s="983"/>
      <c r="DDX175" s="984"/>
      <c r="DDY175" s="983"/>
      <c r="DDZ175" s="984"/>
      <c r="DEA175" s="985"/>
      <c r="DEB175" s="986"/>
      <c r="DEC175" s="983"/>
      <c r="DED175" s="981"/>
      <c r="DEE175" s="985"/>
      <c r="DEF175" s="986"/>
      <c r="DEG175" s="987"/>
      <c r="DEH175" s="988"/>
      <c r="DEI175" s="985"/>
      <c r="DEJ175" s="989"/>
      <c r="DEK175" s="978"/>
      <c r="DEL175" s="980"/>
      <c r="DEM175" s="981"/>
      <c r="DEN175" s="982"/>
      <c r="DEO175" s="983"/>
      <c r="DEP175" s="984"/>
      <c r="DEQ175" s="983"/>
      <c r="DER175" s="984"/>
      <c r="DES175" s="985"/>
      <c r="DET175" s="986"/>
      <c r="DEU175" s="983"/>
      <c r="DEV175" s="981"/>
      <c r="DEW175" s="985"/>
      <c r="DEX175" s="986"/>
      <c r="DEY175" s="987"/>
      <c r="DEZ175" s="988"/>
      <c r="DFA175" s="985"/>
      <c r="DFB175" s="989"/>
      <c r="DFC175" s="978"/>
      <c r="DFD175" s="980"/>
      <c r="DFE175" s="981"/>
      <c r="DFF175" s="982"/>
      <c r="DFG175" s="983"/>
      <c r="DFH175" s="984"/>
      <c r="DFI175" s="983"/>
      <c r="DFJ175" s="984"/>
      <c r="DFK175" s="985"/>
      <c r="DFL175" s="986"/>
      <c r="DFM175" s="983"/>
      <c r="DFN175" s="981"/>
      <c r="DFO175" s="985"/>
      <c r="DFP175" s="986"/>
      <c r="DFQ175" s="987"/>
      <c r="DFR175" s="988"/>
      <c r="DFS175" s="985"/>
      <c r="DFT175" s="989"/>
      <c r="DFU175" s="978"/>
      <c r="DFV175" s="980"/>
      <c r="DFW175" s="981"/>
      <c r="DFX175" s="982"/>
      <c r="DFY175" s="983"/>
      <c r="DFZ175" s="984"/>
      <c r="DGA175" s="983"/>
      <c r="DGB175" s="984"/>
      <c r="DGC175" s="985"/>
      <c r="DGD175" s="986"/>
      <c r="DGE175" s="983"/>
      <c r="DGF175" s="981"/>
      <c r="DGG175" s="985"/>
      <c r="DGH175" s="986"/>
      <c r="DGI175" s="987"/>
      <c r="DGJ175" s="988"/>
      <c r="DGK175" s="985"/>
      <c r="DGL175" s="989"/>
      <c r="DGM175" s="978"/>
      <c r="DGN175" s="980"/>
      <c r="DGO175" s="981"/>
      <c r="DGP175" s="982"/>
      <c r="DGQ175" s="983"/>
      <c r="DGR175" s="984"/>
      <c r="DGS175" s="983"/>
      <c r="DGT175" s="984"/>
      <c r="DGU175" s="985"/>
      <c r="DGV175" s="986"/>
      <c r="DGW175" s="983"/>
      <c r="DGX175" s="981"/>
      <c r="DGY175" s="985"/>
      <c r="DGZ175" s="986"/>
      <c r="DHA175" s="987"/>
      <c r="DHB175" s="988"/>
      <c r="DHC175" s="985"/>
      <c r="DHD175" s="989"/>
      <c r="DHE175" s="978"/>
      <c r="DHF175" s="980"/>
      <c r="DHG175" s="981"/>
      <c r="DHH175" s="982"/>
      <c r="DHI175" s="983"/>
      <c r="DHJ175" s="984"/>
      <c r="DHK175" s="983"/>
      <c r="DHL175" s="984"/>
      <c r="DHM175" s="985"/>
      <c r="DHN175" s="986"/>
      <c r="DHO175" s="983"/>
      <c r="DHP175" s="981"/>
      <c r="DHQ175" s="985"/>
      <c r="DHR175" s="986"/>
      <c r="DHS175" s="987"/>
      <c r="DHT175" s="988"/>
      <c r="DHU175" s="985"/>
      <c r="DHV175" s="989"/>
      <c r="DHW175" s="978"/>
      <c r="DHX175" s="980"/>
      <c r="DHY175" s="981"/>
      <c r="DHZ175" s="982"/>
      <c r="DIA175" s="983"/>
      <c r="DIB175" s="984"/>
      <c r="DIC175" s="983"/>
      <c r="DID175" s="984"/>
      <c r="DIE175" s="985"/>
      <c r="DIF175" s="986"/>
      <c r="DIG175" s="983"/>
      <c r="DIH175" s="981"/>
      <c r="DII175" s="985"/>
      <c r="DIJ175" s="986"/>
      <c r="DIK175" s="987"/>
      <c r="DIL175" s="988"/>
      <c r="DIM175" s="985"/>
      <c r="DIN175" s="989"/>
      <c r="DIO175" s="978"/>
      <c r="DIP175" s="980"/>
      <c r="DIQ175" s="981"/>
      <c r="DIR175" s="982"/>
      <c r="DIS175" s="983"/>
      <c r="DIT175" s="984"/>
      <c r="DIU175" s="983"/>
      <c r="DIV175" s="984"/>
      <c r="DIW175" s="985"/>
      <c r="DIX175" s="986"/>
      <c r="DIY175" s="983"/>
      <c r="DIZ175" s="981"/>
      <c r="DJA175" s="985"/>
      <c r="DJB175" s="986"/>
      <c r="DJC175" s="987"/>
      <c r="DJD175" s="988"/>
      <c r="DJE175" s="985"/>
      <c r="DJF175" s="989"/>
      <c r="DJG175" s="978"/>
      <c r="DJH175" s="980"/>
      <c r="DJI175" s="981"/>
      <c r="DJJ175" s="982"/>
      <c r="DJK175" s="983"/>
      <c r="DJL175" s="984"/>
      <c r="DJM175" s="983"/>
      <c r="DJN175" s="984"/>
      <c r="DJO175" s="985"/>
      <c r="DJP175" s="986"/>
      <c r="DJQ175" s="983"/>
      <c r="DJR175" s="981"/>
      <c r="DJS175" s="985"/>
      <c r="DJT175" s="986"/>
      <c r="DJU175" s="987"/>
      <c r="DJV175" s="988"/>
      <c r="DJW175" s="985"/>
      <c r="DJX175" s="989"/>
      <c r="DJY175" s="978"/>
      <c r="DJZ175" s="980"/>
      <c r="DKA175" s="981"/>
      <c r="DKB175" s="982"/>
      <c r="DKC175" s="983"/>
      <c r="DKD175" s="984"/>
      <c r="DKE175" s="983"/>
      <c r="DKF175" s="984"/>
      <c r="DKG175" s="985"/>
      <c r="DKH175" s="986"/>
      <c r="DKI175" s="983"/>
      <c r="DKJ175" s="981"/>
      <c r="DKK175" s="985"/>
      <c r="DKL175" s="986"/>
      <c r="DKM175" s="987"/>
      <c r="DKN175" s="988"/>
      <c r="DKO175" s="985"/>
      <c r="DKP175" s="989"/>
      <c r="DKQ175" s="978"/>
      <c r="DKR175" s="980"/>
      <c r="DKS175" s="981"/>
      <c r="DKT175" s="982"/>
      <c r="DKU175" s="983"/>
      <c r="DKV175" s="984"/>
      <c r="DKW175" s="983"/>
      <c r="DKX175" s="984"/>
      <c r="DKY175" s="985"/>
      <c r="DKZ175" s="986"/>
      <c r="DLA175" s="983"/>
      <c r="DLB175" s="981"/>
      <c r="DLC175" s="985"/>
      <c r="DLD175" s="986"/>
      <c r="DLE175" s="987"/>
      <c r="DLF175" s="988"/>
      <c r="DLG175" s="985"/>
      <c r="DLH175" s="989"/>
      <c r="DLI175" s="978"/>
      <c r="DLJ175" s="980"/>
      <c r="DLK175" s="981"/>
      <c r="DLL175" s="982"/>
      <c r="DLM175" s="983"/>
      <c r="DLN175" s="984"/>
      <c r="DLO175" s="983"/>
      <c r="DLP175" s="984"/>
      <c r="DLQ175" s="985"/>
      <c r="DLR175" s="986"/>
      <c r="DLS175" s="983"/>
      <c r="DLT175" s="981"/>
      <c r="DLU175" s="985"/>
      <c r="DLV175" s="986"/>
      <c r="DLW175" s="987"/>
      <c r="DLX175" s="988"/>
      <c r="DLY175" s="985"/>
      <c r="DLZ175" s="989"/>
      <c r="DMA175" s="978"/>
      <c r="DMB175" s="980"/>
      <c r="DMC175" s="981"/>
      <c r="DMD175" s="982"/>
      <c r="DME175" s="983"/>
      <c r="DMF175" s="984"/>
      <c r="DMG175" s="983"/>
      <c r="DMH175" s="984"/>
      <c r="DMI175" s="985"/>
      <c r="DMJ175" s="986"/>
      <c r="DMK175" s="983"/>
      <c r="DML175" s="981"/>
      <c r="DMM175" s="985"/>
      <c r="DMN175" s="986"/>
      <c r="DMO175" s="987"/>
      <c r="DMP175" s="988"/>
      <c r="DMQ175" s="985"/>
      <c r="DMR175" s="989"/>
      <c r="DMS175" s="978"/>
      <c r="DMT175" s="980"/>
      <c r="DMU175" s="981"/>
      <c r="DMV175" s="982"/>
      <c r="DMW175" s="983"/>
      <c r="DMX175" s="984"/>
      <c r="DMY175" s="983"/>
      <c r="DMZ175" s="984"/>
      <c r="DNA175" s="985"/>
      <c r="DNB175" s="986"/>
      <c r="DNC175" s="983"/>
      <c r="DND175" s="981"/>
      <c r="DNE175" s="985"/>
      <c r="DNF175" s="986"/>
      <c r="DNG175" s="987"/>
      <c r="DNH175" s="988"/>
      <c r="DNI175" s="985"/>
      <c r="DNJ175" s="989"/>
      <c r="DNK175" s="978"/>
      <c r="DNL175" s="980"/>
      <c r="DNM175" s="981"/>
      <c r="DNN175" s="982"/>
      <c r="DNO175" s="983"/>
      <c r="DNP175" s="984"/>
      <c r="DNQ175" s="983"/>
      <c r="DNR175" s="984"/>
      <c r="DNS175" s="985"/>
      <c r="DNT175" s="986"/>
      <c r="DNU175" s="983"/>
      <c r="DNV175" s="981"/>
      <c r="DNW175" s="985"/>
      <c r="DNX175" s="986"/>
      <c r="DNY175" s="987"/>
      <c r="DNZ175" s="988"/>
      <c r="DOA175" s="985"/>
      <c r="DOB175" s="989"/>
      <c r="DOC175" s="978"/>
      <c r="DOD175" s="980"/>
      <c r="DOE175" s="981"/>
      <c r="DOF175" s="982"/>
      <c r="DOG175" s="983"/>
      <c r="DOH175" s="984"/>
      <c r="DOI175" s="983"/>
      <c r="DOJ175" s="984"/>
      <c r="DOK175" s="985"/>
      <c r="DOL175" s="986"/>
      <c r="DOM175" s="983"/>
      <c r="DON175" s="981"/>
      <c r="DOO175" s="985"/>
      <c r="DOP175" s="986"/>
      <c r="DOQ175" s="987"/>
      <c r="DOR175" s="988"/>
      <c r="DOS175" s="985"/>
      <c r="DOT175" s="989"/>
      <c r="DOU175" s="978"/>
      <c r="DOV175" s="980"/>
      <c r="DOW175" s="981"/>
      <c r="DOX175" s="982"/>
      <c r="DOY175" s="983"/>
      <c r="DOZ175" s="984"/>
      <c r="DPA175" s="983"/>
      <c r="DPB175" s="984"/>
      <c r="DPC175" s="985"/>
      <c r="DPD175" s="986"/>
      <c r="DPE175" s="983"/>
      <c r="DPF175" s="981"/>
      <c r="DPG175" s="985"/>
      <c r="DPH175" s="986"/>
      <c r="DPI175" s="987"/>
      <c r="DPJ175" s="988"/>
      <c r="DPK175" s="985"/>
      <c r="DPL175" s="989"/>
      <c r="DPM175" s="978"/>
      <c r="DPN175" s="980"/>
      <c r="DPO175" s="981"/>
      <c r="DPP175" s="982"/>
      <c r="DPQ175" s="983"/>
      <c r="DPR175" s="984"/>
      <c r="DPS175" s="983"/>
      <c r="DPT175" s="984"/>
      <c r="DPU175" s="985"/>
      <c r="DPV175" s="986"/>
      <c r="DPW175" s="983"/>
      <c r="DPX175" s="981"/>
      <c r="DPY175" s="985"/>
      <c r="DPZ175" s="986"/>
      <c r="DQA175" s="987"/>
      <c r="DQB175" s="988"/>
      <c r="DQC175" s="985"/>
      <c r="DQD175" s="989"/>
      <c r="DQE175" s="978"/>
      <c r="DQF175" s="980"/>
      <c r="DQG175" s="981"/>
      <c r="DQH175" s="982"/>
      <c r="DQI175" s="983"/>
      <c r="DQJ175" s="984"/>
      <c r="DQK175" s="983"/>
      <c r="DQL175" s="984"/>
      <c r="DQM175" s="985"/>
      <c r="DQN175" s="986"/>
      <c r="DQO175" s="983"/>
      <c r="DQP175" s="981"/>
      <c r="DQQ175" s="985"/>
      <c r="DQR175" s="986"/>
      <c r="DQS175" s="987"/>
      <c r="DQT175" s="988"/>
      <c r="DQU175" s="985"/>
      <c r="DQV175" s="989"/>
      <c r="DQW175" s="978"/>
      <c r="DQX175" s="980"/>
      <c r="DQY175" s="981"/>
      <c r="DQZ175" s="982"/>
      <c r="DRA175" s="983"/>
      <c r="DRB175" s="984"/>
      <c r="DRC175" s="983"/>
      <c r="DRD175" s="984"/>
      <c r="DRE175" s="985"/>
      <c r="DRF175" s="986"/>
      <c r="DRG175" s="983"/>
      <c r="DRH175" s="981"/>
      <c r="DRI175" s="985"/>
      <c r="DRJ175" s="986"/>
      <c r="DRK175" s="987"/>
      <c r="DRL175" s="988"/>
      <c r="DRM175" s="985"/>
      <c r="DRN175" s="989"/>
      <c r="DRO175" s="978"/>
      <c r="DRP175" s="980"/>
      <c r="DRQ175" s="981"/>
      <c r="DRR175" s="982"/>
      <c r="DRS175" s="983"/>
      <c r="DRT175" s="984"/>
      <c r="DRU175" s="983"/>
      <c r="DRV175" s="984"/>
      <c r="DRW175" s="985"/>
      <c r="DRX175" s="986"/>
      <c r="DRY175" s="983"/>
      <c r="DRZ175" s="981"/>
      <c r="DSA175" s="985"/>
      <c r="DSB175" s="986"/>
      <c r="DSC175" s="987"/>
      <c r="DSD175" s="988"/>
      <c r="DSE175" s="985"/>
      <c r="DSF175" s="989"/>
      <c r="DSG175" s="978"/>
      <c r="DSH175" s="980"/>
      <c r="DSI175" s="981"/>
      <c r="DSJ175" s="982"/>
      <c r="DSK175" s="983"/>
      <c r="DSL175" s="984"/>
      <c r="DSM175" s="983"/>
      <c r="DSN175" s="984"/>
      <c r="DSO175" s="985"/>
      <c r="DSP175" s="986"/>
      <c r="DSQ175" s="983"/>
      <c r="DSR175" s="981"/>
      <c r="DSS175" s="985"/>
      <c r="DST175" s="986"/>
      <c r="DSU175" s="987"/>
      <c r="DSV175" s="988"/>
      <c r="DSW175" s="985"/>
      <c r="DSX175" s="989"/>
      <c r="DSY175" s="978"/>
      <c r="DSZ175" s="980"/>
      <c r="DTA175" s="981"/>
      <c r="DTB175" s="982"/>
      <c r="DTC175" s="983"/>
      <c r="DTD175" s="984"/>
      <c r="DTE175" s="983"/>
      <c r="DTF175" s="984"/>
      <c r="DTG175" s="985"/>
      <c r="DTH175" s="986"/>
      <c r="DTI175" s="983"/>
      <c r="DTJ175" s="981"/>
      <c r="DTK175" s="985"/>
      <c r="DTL175" s="986"/>
      <c r="DTM175" s="987"/>
      <c r="DTN175" s="988"/>
      <c r="DTO175" s="985"/>
      <c r="DTP175" s="989"/>
      <c r="DTQ175" s="978"/>
      <c r="DTR175" s="980"/>
      <c r="DTS175" s="981"/>
      <c r="DTT175" s="982"/>
      <c r="DTU175" s="983"/>
      <c r="DTV175" s="984"/>
      <c r="DTW175" s="983"/>
      <c r="DTX175" s="984"/>
      <c r="DTY175" s="985"/>
      <c r="DTZ175" s="986"/>
      <c r="DUA175" s="983"/>
      <c r="DUB175" s="981"/>
      <c r="DUC175" s="985"/>
      <c r="DUD175" s="986"/>
      <c r="DUE175" s="987"/>
      <c r="DUF175" s="988"/>
      <c r="DUG175" s="985"/>
      <c r="DUH175" s="989"/>
      <c r="DUI175" s="978"/>
      <c r="DUJ175" s="980"/>
      <c r="DUK175" s="981"/>
      <c r="DUL175" s="982"/>
      <c r="DUM175" s="983"/>
      <c r="DUN175" s="984"/>
      <c r="DUO175" s="983"/>
      <c r="DUP175" s="984"/>
      <c r="DUQ175" s="985"/>
      <c r="DUR175" s="986"/>
      <c r="DUS175" s="983"/>
      <c r="DUT175" s="981"/>
      <c r="DUU175" s="985"/>
      <c r="DUV175" s="986"/>
      <c r="DUW175" s="987"/>
      <c r="DUX175" s="988"/>
      <c r="DUY175" s="985"/>
      <c r="DUZ175" s="989"/>
      <c r="DVA175" s="978"/>
      <c r="DVB175" s="980"/>
      <c r="DVC175" s="981"/>
      <c r="DVD175" s="982"/>
      <c r="DVE175" s="983"/>
      <c r="DVF175" s="984"/>
      <c r="DVG175" s="983"/>
      <c r="DVH175" s="984"/>
      <c r="DVI175" s="985"/>
      <c r="DVJ175" s="986"/>
      <c r="DVK175" s="983"/>
      <c r="DVL175" s="981"/>
      <c r="DVM175" s="985"/>
      <c r="DVN175" s="986"/>
      <c r="DVO175" s="987"/>
      <c r="DVP175" s="988"/>
      <c r="DVQ175" s="985"/>
      <c r="DVR175" s="989"/>
      <c r="DVS175" s="978"/>
      <c r="DVT175" s="980"/>
      <c r="DVU175" s="981"/>
      <c r="DVV175" s="982"/>
      <c r="DVW175" s="983"/>
      <c r="DVX175" s="984"/>
      <c r="DVY175" s="983"/>
      <c r="DVZ175" s="984"/>
      <c r="DWA175" s="985"/>
      <c r="DWB175" s="986"/>
      <c r="DWC175" s="983"/>
      <c r="DWD175" s="981"/>
      <c r="DWE175" s="985"/>
      <c r="DWF175" s="986"/>
      <c r="DWG175" s="987"/>
      <c r="DWH175" s="988"/>
      <c r="DWI175" s="985"/>
      <c r="DWJ175" s="989"/>
      <c r="DWK175" s="978"/>
      <c r="DWL175" s="980"/>
      <c r="DWM175" s="981"/>
      <c r="DWN175" s="982"/>
      <c r="DWO175" s="983"/>
      <c r="DWP175" s="984"/>
      <c r="DWQ175" s="983"/>
      <c r="DWR175" s="984"/>
      <c r="DWS175" s="985"/>
      <c r="DWT175" s="986"/>
      <c r="DWU175" s="983"/>
      <c r="DWV175" s="981"/>
      <c r="DWW175" s="985"/>
      <c r="DWX175" s="986"/>
      <c r="DWY175" s="987"/>
      <c r="DWZ175" s="988"/>
      <c r="DXA175" s="985"/>
      <c r="DXB175" s="989"/>
      <c r="DXC175" s="978"/>
      <c r="DXD175" s="980"/>
      <c r="DXE175" s="981"/>
      <c r="DXF175" s="982"/>
      <c r="DXG175" s="983"/>
      <c r="DXH175" s="984"/>
      <c r="DXI175" s="983"/>
      <c r="DXJ175" s="984"/>
      <c r="DXK175" s="985"/>
      <c r="DXL175" s="986"/>
      <c r="DXM175" s="983"/>
      <c r="DXN175" s="981"/>
      <c r="DXO175" s="985"/>
      <c r="DXP175" s="986"/>
      <c r="DXQ175" s="987"/>
      <c r="DXR175" s="988"/>
      <c r="DXS175" s="985"/>
      <c r="DXT175" s="989"/>
      <c r="DXU175" s="978"/>
      <c r="DXV175" s="980"/>
      <c r="DXW175" s="981"/>
      <c r="DXX175" s="982"/>
      <c r="DXY175" s="983"/>
      <c r="DXZ175" s="984"/>
      <c r="DYA175" s="983"/>
      <c r="DYB175" s="984"/>
      <c r="DYC175" s="985"/>
      <c r="DYD175" s="986"/>
      <c r="DYE175" s="983"/>
      <c r="DYF175" s="981"/>
      <c r="DYG175" s="985"/>
      <c r="DYH175" s="986"/>
      <c r="DYI175" s="987"/>
      <c r="DYJ175" s="988"/>
      <c r="DYK175" s="985"/>
      <c r="DYL175" s="989"/>
      <c r="DYM175" s="978"/>
      <c r="DYN175" s="980"/>
      <c r="DYO175" s="981"/>
      <c r="DYP175" s="982"/>
      <c r="DYQ175" s="983"/>
      <c r="DYR175" s="984"/>
      <c r="DYS175" s="983"/>
      <c r="DYT175" s="984"/>
      <c r="DYU175" s="985"/>
      <c r="DYV175" s="986"/>
      <c r="DYW175" s="983"/>
      <c r="DYX175" s="981"/>
      <c r="DYY175" s="985"/>
      <c r="DYZ175" s="986"/>
      <c r="DZA175" s="987"/>
      <c r="DZB175" s="988"/>
      <c r="DZC175" s="985"/>
      <c r="DZD175" s="989"/>
      <c r="DZE175" s="978"/>
      <c r="DZF175" s="980"/>
      <c r="DZG175" s="981"/>
      <c r="DZH175" s="982"/>
      <c r="DZI175" s="983"/>
      <c r="DZJ175" s="984"/>
      <c r="DZK175" s="983"/>
      <c r="DZL175" s="984"/>
      <c r="DZM175" s="985"/>
      <c r="DZN175" s="986"/>
      <c r="DZO175" s="983"/>
      <c r="DZP175" s="981"/>
      <c r="DZQ175" s="985"/>
      <c r="DZR175" s="986"/>
      <c r="DZS175" s="987"/>
      <c r="DZT175" s="988"/>
      <c r="DZU175" s="985"/>
      <c r="DZV175" s="989"/>
      <c r="DZW175" s="978"/>
      <c r="DZX175" s="980"/>
      <c r="DZY175" s="981"/>
      <c r="DZZ175" s="982"/>
      <c r="EAA175" s="983"/>
      <c r="EAB175" s="984"/>
      <c r="EAC175" s="983"/>
      <c r="EAD175" s="984"/>
      <c r="EAE175" s="985"/>
      <c r="EAF175" s="986"/>
      <c r="EAG175" s="983"/>
      <c r="EAH175" s="981"/>
      <c r="EAI175" s="985"/>
      <c r="EAJ175" s="986"/>
      <c r="EAK175" s="987"/>
      <c r="EAL175" s="988"/>
      <c r="EAM175" s="985"/>
      <c r="EAN175" s="989"/>
      <c r="EAO175" s="978"/>
      <c r="EAP175" s="980"/>
      <c r="EAQ175" s="981"/>
      <c r="EAR175" s="982"/>
      <c r="EAS175" s="983"/>
      <c r="EAT175" s="984"/>
      <c r="EAU175" s="983"/>
      <c r="EAV175" s="984"/>
      <c r="EAW175" s="985"/>
      <c r="EAX175" s="986"/>
      <c r="EAY175" s="983"/>
      <c r="EAZ175" s="981"/>
      <c r="EBA175" s="985"/>
      <c r="EBB175" s="986"/>
      <c r="EBC175" s="987"/>
      <c r="EBD175" s="988"/>
      <c r="EBE175" s="985"/>
      <c r="EBF175" s="989"/>
      <c r="EBG175" s="978"/>
      <c r="EBH175" s="980"/>
      <c r="EBI175" s="981"/>
      <c r="EBJ175" s="982"/>
      <c r="EBK175" s="983"/>
      <c r="EBL175" s="984"/>
      <c r="EBM175" s="983"/>
      <c r="EBN175" s="984"/>
      <c r="EBO175" s="985"/>
      <c r="EBP175" s="986"/>
      <c r="EBQ175" s="983"/>
      <c r="EBR175" s="981"/>
      <c r="EBS175" s="985"/>
      <c r="EBT175" s="986"/>
      <c r="EBU175" s="987"/>
      <c r="EBV175" s="988"/>
      <c r="EBW175" s="985"/>
      <c r="EBX175" s="989"/>
      <c r="EBY175" s="978"/>
      <c r="EBZ175" s="980"/>
      <c r="ECA175" s="981"/>
      <c r="ECB175" s="982"/>
      <c r="ECC175" s="983"/>
      <c r="ECD175" s="984"/>
      <c r="ECE175" s="983"/>
      <c r="ECF175" s="984"/>
      <c r="ECG175" s="985"/>
      <c r="ECH175" s="986"/>
      <c r="ECI175" s="983"/>
      <c r="ECJ175" s="981"/>
      <c r="ECK175" s="985"/>
      <c r="ECL175" s="986"/>
      <c r="ECM175" s="987"/>
      <c r="ECN175" s="988"/>
      <c r="ECO175" s="985"/>
      <c r="ECP175" s="989"/>
      <c r="ECQ175" s="978"/>
      <c r="ECR175" s="980"/>
      <c r="ECS175" s="981"/>
      <c r="ECT175" s="982"/>
      <c r="ECU175" s="983"/>
      <c r="ECV175" s="984"/>
      <c r="ECW175" s="983"/>
      <c r="ECX175" s="984"/>
      <c r="ECY175" s="985"/>
      <c r="ECZ175" s="986"/>
      <c r="EDA175" s="983"/>
      <c r="EDB175" s="981"/>
      <c r="EDC175" s="985"/>
      <c r="EDD175" s="986"/>
      <c r="EDE175" s="987"/>
      <c r="EDF175" s="988"/>
      <c r="EDG175" s="985"/>
      <c r="EDH175" s="989"/>
      <c r="EDI175" s="978"/>
      <c r="EDJ175" s="980"/>
      <c r="EDK175" s="981"/>
      <c r="EDL175" s="982"/>
      <c r="EDM175" s="983"/>
      <c r="EDN175" s="984"/>
      <c r="EDO175" s="983"/>
      <c r="EDP175" s="984"/>
      <c r="EDQ175" s="985"/>
      <c r="EDR175" s="986"/>
      <c r="EDS175" s="983"/>
      <c r="EDT175" s="981"/>
      <c r="EDU175" s="985"/>
      <c r="EDV175" s="986"/>
      <c r="EDW175" s="987"/>
      <c r="EDX175" s="988"/>
      <c r="EDY175" s="985"/>
      <c r="EDZ175" s="989"/>
      <c r="EEA175" s="978"/>
      <c r="EEB175" s="980"/>
      <c r="EEC175" s="981"/>
      <c r="EED175" s="982"/>
      <c r="EEE175" s="983"/>
      <c r="EEF175" s="984"/>
      <c r="EEG175" s="983"/>
      <c r="EEH175" s="984"/>
      <c r="EEI175" s="985"/>
      <c r="EEJ175" s="986"/>
      <c r="EEK175" s="983"/>
      <c r="EEL175" s="981"/>
      <c r="EEM175" s="985"/>
      <c r="EEN175" s="986"/>
      <c r="EEO175" s="987"/>
      <c r="EEP175" s="988"/>
      <c r="EEQ175" s="985"/>
      <c r="EER175" s="989"/>
      <c r="EES175" s="978"/>
      <c r="EET175" s="980"/>
      <c r="EEU175" s="981"/>
      <c r="EEV175" s="982"/>
      <c r="EEW175" s="983"/>
      <c r="EEX175" s="984"/>
      <c r="EEY175" s="983"/>
      <c r="EEZ175" s="984"/>
      <c r="EFA175" s="985"/>
      <c r="EFB175" s="986"/>
      <c r="EFC175" s="983"/>
      <c r="EFD175" s="981"/>
      <c r="EFE175" s="985"/>
      <c r="EFF175" s="986"/>
      <c r="EFG175" s="987"/>
      <c r="EFH175" s="988"/>
      <c r="EFI175" s="985"/>
      <c r="EFJ175" s="989"/>
      <c r="EFK175" s="978"/>
      <c r="EFL175" s="980"/>
      <c r="EFM175" s="981"/>
      <c r="EFN175" s="982"/>
      <c r="EFO175" s="983"/>
      <c r="EFP175" s="984"/>
      <c r="EFQ175" s="983"/>
      <c r="EFR175" s="984"/>
      <c r="EFS175" s="985"/>
      <c r="EFT175" s="986"/>
      <c r="EFU175" s="983"/>
      <c r="EFV175" s="981"/>
      <c r="EFW175" s="985"/>
      <c r="EFX175" s="986"/>
      <c r="EFY175" s="987"/>
      <c r="EFZ175" s="988"/>
      <c r="EGA175" s="985"/>
      <c r="EGB175" s="989"/>
      <c r="EGC175" s="978"/>
      <c r="EGD175" s="980"/>
      <c r="EGE175" s="981"/>
      <c r="EGF175" s="982"/>
      <c r="EGG175" s="983"/>
      <c r="EGH175" s="984"/>
      <c r="EGI175" s="983"/>
      <c r="EGJ175" s="984"/>
      <c r="EGK175" s="985"/>
      <c r="EGL175" s="986"/>
      <c r="EGM175" s="983"/>
      <c r="EGN175" s="981"/>
      <c r="EGO175" s="985"/>
      <c r="EGP175" s="986"/>
      <c r="EGQ175" s="987"/>
      <c r="EGR175" s="988"/>
      <c r="EGS175" s="985"/>
      <c r="EGT175" s="989"/>
      <c r="EGU175" s="978"/>
      <c r="EGV175" s="980"/>
      <c r="EGW175" s="981"/>
      <c r="EGX175" s="982"/>
      <c r="EGY175" s="983"/>
      <c r="EGZ175" s="984"/>
      <c r="EHA175" s="983"/>
      <c r="EHB175" s="984"/>
      <c r="EHC175" s="985"/>
      <c r="EHD175" s="986"/>
      <c r="EHE175" s="983"/>
      <c r="EHF175" s="981"/>
      <c r="EHG175" s="985"/>
      <c r="EHH175" s="986"/>
      <c r="EHI175" s="987"/>
      <c r="EHJ175" s="988"/>
      <c r="EHK175" s="985"/>
      <c r="EHL175" s="989"/>
      <c r="EHM175" s="978"/>
      <c r="EHN175" s="980"/>
      <c r="EHO175" s="981"/>
      <c r="EHP175" s="982"/>
      <c r="EHQ175" s="983"/>
      <c r="EHR175" s="984"/>
      <c r="EHS175" s="983"/>
      <c r="EHT175" s="984"/>
      <c r="EHU175" s="985"/>
      <c r="EHV175" s="986"/>
      <c r="EHW175" s="983"/>
      <c r="EHX175" s="981"/>
      <c r="EHY175" s="985"/>
      <c r="EHZ175" s="986"/>
      <c r="EIA175" s="987"/>
      <c r="EIB175" s="988"/>
      <c r="EIC175" s="985"/>
      <c r="EID175" s="989"/>
      <c r="EIE175" s="978"/>
      <c r="EIF175" s="980"/>
      <c r="EIG175" s="981"/>
      <c r="EIH175" s="982"/>
      <c r="EII175" s="983"/>
      <c r="EIJ175" s="984"/>
      <c r="EIK175" s="983"/>
      <c r="EIL175" s="984"/>
      <c r="EIM175" s="985"/>
      <c r="EIN175" s="986"/>
      <c r="EIO175" s="983"/>
      <c r="EIP175" s="981"/>
      <c r="EIQ175" s="985"/>
      <c r="EIR175" s="986"/>
      <c r="EIS175" s="987"/>
      <c r="EIT175" s="988"/>
      <c r="EIU175" s="985"/>
      <c r="EIV175" s="989"/>
      <c r="EIW175" s="978"/>
      <c r="EIX175" s="980"/>
      <c r="EIY175" s="981"/>
      <c r="EIZ175" s="982"/>
      <c r="EJA175" s="983"/>
      <c r="EJB175" s="984"/>
      <c r="EJC175" s="983"/>
      <c r="EJD175" s="984"/>
      <c r="EJE175" s="985"/>
      <c r="EJF175" s="986"/>
      <c r="EJG175" s="983"/>
      <c r="EJH175" s="981"/>
      <c r="EJI175" s="985"/>
      <c r="EJJ175" s="986"/>
      <c r="EJK175" s="987"/>
      <c r="EJL175" s="988"/>
      <c r="EJM175" s="985"/>
      <c r="EJN175" s="989"/>
      <c r="EJO175" s="978"/>
      <c r="EJP175" s="980"/>
      <c r="EJQ175" s="981"/>
      <c r="EJR175" s="982"/>
      <c r="EJS175" s="983"/>
      <c r="EJT175" s="984"/>
      <c r="EJU175" s="983"/>
      <c r="EJV175" s="984"/>
      <c r="EJW175" s="985"/>
      <c r="EJX175" s="986"/>
      <c r="EJY175" s="983"/>
      <c r="EJZ175" s="981"/>
      <c r="EKA175" s="985"/>
      <c r="EKB175" s="986"/>
      <c r="EKC175" s="987"/>
      <c r="EKD175" s="988"/>
      <c r="EKE175" s="985"/>
      <c r="EKF175" s="989"/>
      <c r="EKG175" s="978"/>
      <c r="EKH175" s="980"/>
      <c r="EKI175" s="981"/>
      <c r="EKJ175" s="982"/>
      <c r="EKK175" s="983"/>
      <c r="EKL175" s="984"/>
      <c r="EKM175" s="983"/>
      <c r="EKN175" s="984"/>
      <c r="EKO175" s="985"/>
      <c r="EKP175" s="986"/>
      <c r="EKQ175" s="983"/>
      <c r="EKR175" s="981"/>
      <c r="EKS175" s="985"/>
      <c r="EKT175" s="986"/>
      <c r="EKU175" s="987"/>
      <c r="EKV175" s="988"/>
      <c r="EKW175" s="985"/>
      <c r="EKX175" s="989"/>
      <c r="EKY175" s="978"/>
      <c r="EKZ175" s="980"/>
      <c r="ELA175" s="981"/>
      <c r="ELB175" s="982"/>
      <c r="ELC175" s="983"/>
      <c r="ELD175" s="984"/>
      <c r="ELE175" s="983"/>
      <c r="ELF175" s="984"/>
      <c r="ELG175" s="985"/>
      <c r="ELH175" s="986"/>
      <c r="ELI175" s="983"/>
      <c r="ELJ175" s="981"/>
      <c r="ELK175" s="985"/>
      <c r="ELL175" s="986"/>
      <c r="ELM175" s="987"/>
      <c r="ELN175" s="988"/>
      <c r="ELO175" s="985"/>
      <c r="ELP175" s="989"/>
      <c r="ELQ175" s="978"/>
      <c r="ELR175" s="980"/>
      <c r="ELS175" s="981"/>
      <c r="ELT175" s="982"/>
      <c r="ELU175" s="983"/>
      <c r="ELV175" s="984"/>
      <c r="ELW175" s="983"/>
      <c r="ELX175" s="984"/>
      <c r="ELY175" s="985"/>
      <c r="ELZ175" s="986"/>
      <c r="EMA175" s="983"/>
      <c r="EMB175" s="981"/>
      <c r="EMC175" s="985"/>
      <c r="EMD175" s="986"/>
      <c r="EME175" s="987"/>
      <c r="EMF175" s="988"/>
      <c r="EMG175" s="985"/>
      <c r="EMH175" s="989"/>
      <c r="EMI175" s="978"/>
      <c r="EMJ175" s="980"/>
      <c r="EMK175" s="981"/>
      <c r="EML175" s="982"/>
      <c r="EMM175" s="983"/>
      <c r="EMN175" s="984"/>
      <c r="EMO175" s="983"/>
      <c r="EMP175" s="984"/>
      <c r="EMQ175" s="985"/>
      <c r="EMR175" s="986"/>
      <c r="EMS175" s="983"/>
      <c r="EMT175" s="981"/>
      <c r="EMU175" s="985"/>
      <c r="EMV175" s="986"/>
      <c r="EMW175" s="987"/>
      <c r="EMX175" s="988"/>
      <c r="EMY175" s="985"/>
      <c r="EMZ175" s="989"/>
      <c r="ENA175" s="978"/>
      <c r="ENB175" s="980"/>
      <c r="ENC175" s="981"/>
      <c r="END175" s="982"/>
      <c r="ENE175" s="983"/>
      <c r="ENF175" s="984"/>
      <c r="ENG175" s="983"/>
      <c r="ENH175" s="984"/>
      <c r="ENI175" s="985"/>
      <c r="ENJ175" s="986"/>
      <c r="ENK175" s="983"/>
      <c r="ENL175" s="981"/>
      <c r="ENM175" s="985"/>
      <c r="ENN175" s="986"/>
      <c r="ENO175" s="987"/>
      <c r="ENP175" s="988"/>
      <c r="ENQ175" s="985"/>
      <c r="ENR175" s="989"/>
      <c r="ENS175" s="978"/>
      <c r="ENT175" s="980"/>
      <c r="ENU175" s="981"/>
      <c r="ENV175" s="982"/>
      <c r="ENW175" s="983"/>
      <c r="ENX175" s="984"/>
      <c r="ENY175" s="983"/>
      <c r="ENZ175" s="984"/>
      <c r="EOA175" s="985"/>
      <c r="EOB175" s="986"/>
      <c r="EOC175" s="983"/>
      <c r="EOD175" s="981"/>
      <c r="EOE175" s="985"/>
      <c r="EOF175" s="986"/>
      <c r="EOG175" s="987"/>
      <c r="EOH175" s="988"/>
      <c r="EOI175" s="985"/>
      <c r="EOJ175" s="989"/>
      <c r="EOK175" s="978"/>
      <c r="EOL175" s="980"/>
      <c r="EOM175" s="981"/>
      <c r="EON175" s="982"/>
      <c r="EOO175" s="983"/>
      <c r="EOP175" s="984"/>
      <c r="EOQ175" s="983"/>
      <c r="EOR175" s="984"/>
      <c r="EOS175" s="985"/>
      <c r="EOT175" s="986"/>
      <c r="EOU175" s="983"/>
      <c r="EOV175" s="981"/>
      <c r="EOW175" s="985"/>
      <c r="EOX175" s="986"/>
      <c r="EOY175" s="987"/>
      <c r="EOZ175" s="988"/>
      <c r="EPA175" s="985"/>
      <c r="EPB175" s="989"/>
      <c r="EPC175" s="978"/>
      <c r="EPD175" s="980"/>
      <c r="EPE175" s="981"/>
      <c r="EPF175" s="982"/>
      <c r="EPG175" s="983"/>
      <c r="EPH175" s="984"/>
      <c r="EPI175" s="983"/>
      <c r="EPJ175" s="984"/>
      <c r="EPK175" s="985"/>
      <c r="EPL175" s="986"/>
      <c r="EPM175" s="983"/>
      <c r="EPN175" s="981"/>
      <c r="EPO175" s="985"/>
      <c r="EPP175" s="986"/>
      <c r="EPQ175" s="987"/>
      <c r="EPR175" s="988"/>
      <c r="EPS175" s="985"/>
      <c r="EPT175" s="989"/>
      <c r="EPU175" s="978"/>
      <c r="EPV175" s="980"/>
      <c r="EPW175" s="981"/>
      <c r="EPX175" s="982"/>
      <c r="EPY175" s="983"/>
      <c r="EPZ175" s="984"/>
      <c r="EQA175" s="983"/>
      <c r="EQB175" s="984"/>
      <c r="EQC175" s="985"/>
      <c r="EQD175" s="986"/>
      <c r="EQE175" s="983"/>
      <c r="EQF175" s="981"/>
      <c r="EQG175" s="985"/>
      <c r="EQH175" s="986"/>
      <c r="EQI175" s="987"/>
      <c r="EQJ175" s="988"/>
      <c r="EQK175" s="985"/>
      <c r="EQL175" s="989"/>
      <c r="EQM175" s="978"/>
      <c r="EQN175" s="980"/>
      <c r="EQO175" s="981"/>
      <c r="EQP175" s="982"/>
      <c r="EQQ175" s="983"/>
      <c r="EQR175" s="984"/>
      <c r="EQS175" s="983"/>
      <c r="EQT175" s="984"/>
      <c r="EQU175" s="985"/>
      <c r="EQV175" s="986"/>
      <c r="EQW175" s="983"/>
      <c r="EQX175" s="981"/>
      <c r="EQY175" s="985"/>
      <c r="EQZ175" s="986"/>
      <c r="ERA175" s="987"/>
      <c r="ERB175" s="988"/>
      <c r="ERC175" s="985"/>
      <c r="ERD175" s="989"/>
      <c r="ERE175" s="978"/>
      <c r="ERF175" s="980"/>
      <c r="ERG175" s="981"/>
      <c r="ERH175" s="982"/>
      <c r="ERI175" s="983"/>
      <c r="ERJ175" s="984"/>
      <c r="ERK175" s="983"/>
      <c r="ERL175" s="984"/>
      <c r="ERM175" s="985"/>
      <c r="ERN175" s="986"/>
      <c r="ERO175" s="983"/>
      <c r="ERP175" s="981"/>
      <c r="ERQ175" s="985"/>
      <c r="ERR175" s="986"/>
      <c r="ERS175" s="987"/>
      <c r="ERT175" s="988"/>
      <c r="ERU175" s="985"/>
      <c r="ERV175" s="989"/>
      <c r="ERW175" s="978"/>
      <c r="ERX175" s="980"/>
      <c r="ERY175" s="981"/>
      <c r="ERZ175" s="982"/>
      <c r="ESA175" s="983"/>
      <c r="ESB175" s="984"/>
      <c r="ESC175" s="983"/>
      <c r="ESD175" s="984"/>
      <c r="ESE175" s="985"/>
      <c r="ESF175" s="986"/>
      <c r="ESG175" s="983"/>
      <c r="ESH175" s="981"/>
      <c r="ESI175" s="985"/>
      <c r="ESJ175" s="986"/>
      <c r="ESK175" s="987"/>
      <c r="ESL175" s="988"/>
      <c r="ESM175" s="985"/>
      <c r="ESN175" s="989"/>
      <c r="ESO175" s="978"/>
      <c r="ESP175" s="980"/>
      <c r="ESQ175" s="981"/>
      <c r="ESR175" s="982"/>
      <c r="ESS175" s="983"/>
      <c r="EST175" s="984"/>
      <c r="ESU175" s="983"/>
      <c r="ESV175" s="984"/>
      <c r="ESW175" s="985"/>
      <c r="ESX175" s="986"/>
      <c r="ESY175" s="983"/>
      <c r="ESZ175" s="981"/>
      <c r="ETA175" s="985"/>
      <c r="ETB175" s="986"/>
      <c r="ETC175" s="987"/>
      <c r="ETD175" s="988"/>
      <c r="ETE175" s="985"/>
      <c r="ETF175" s="989"/>
      <c r="ETG175" s="978"/>
      <c r="ETH175" s="980"/>
      <c r="ETI175" s="981"/>
      <c r="ETJ175" s="982"/>
      <c r="ETK175" s="983"/>
      <c r="ETL175" s="984"/>
      <c r="ETM175" s="983"/>
      <c r="ETN175" s="984"/>
      <c r="ETO175" s="985"/>
      <c r="ETP175" s="986"/>
      <c r="ETQ175" s="983"/>
      <c r="ETR175" s="981"/>
      <c r="ETS175" s="985"/>
      <c r="ETT175" s="986"/>
      <c r="ETU175" s="987"/>
      <c r="ETV175" s="988"/>
      <c r="ETW175" s="985"/>
      <c r="ETX175" s="989"/>
      <c r="ETY175" s="978"/>
      <c r="ETZ175" s="980"/>
      <c r="EUA175" s="981"/>
      <c r="EUB175" s="982"/>
      <c r="EUC175" s="983"/>
      <c r="EUD175" s="984"/>
      <c r="EUE175" s="983"/>
      <c r="EUF175" s="984"/>
      <c r="EUG175" s="985"/>
      <c r="EUH175" s="986"/>
      <c r="EUI175" s="983"/>
      <c r="EUJ175" s="981"/>
      <c r="EUK175" s="985"/>
      <c r="EUL175" s="986"/>
      <c r="EUM175" s="987"/>
      <c r="EUN175" s="988"/>
      <c r="EUO175" s="985"/>
      <c r="EUP175" s="989"/>
      <c r="EUQ175" s="978"/>
      <c r="EUR175" s="980"/>
      <c r="EUS175" s="981"/>
      <c r="EUT175" s="982"/>
      <c r="EUU175" s="983"/>
      <c r="EUV175" s="984"/>
      <c r="EUW175" s="983"/>
      <c r="EUX175" s="984"/>
      <c r="EUY175" s="985"/>
      <c r="EUZ175" s="986"/>
      <c r="EVA175" s="983"/>
      <c r="EVB175" s="981"/>
      <c r="EVC175" s="985"/>
      <c r="EVD175" s="986"/>
      <c r="EVE175" s="987"/>
      <c r="EVF175" s="988"/>
      <c r="EVG175" s="985"/>
      <c r="EVH175" s="989"/>
      <c r="EVI175" s="978"/>
      <c r="EVJ175" s="980"/>
      <c r="EVK175" s="981"/>
      <c r="EVL175" s="982"/>
      <c r="EVM175" s="983"/>
      <c r="EVN175" s="984"/>
      <c r="EVO175" s="983"/>
      <c r="EVP175" s="984"/>
      <c r="EVQ175" s="985"/>
      <c r="EVR175" s="986"/>
      <c r="EVS175" s="983"/>
      <c r="EVT175" s="981"/>
      <c r="EVU175" s="985"/>
      <c r="EVV175" s="986"/>
      <c r="EVW175" s="987"/>
      <c r="EVX175" s="988"/>
      <c r="EVY175" s="985"/>
      <c r="EVZ175" s="989"/>
      <c r="EWA175" s="978"/>
      <c r="EWB175" s="980"/>
      <c r="EWC175" s="981"/>
      <c r="EWD175" s="982"/>
      <c r="EWE175" s="983"/>
      <c r="EWF175" s="984"/>
      <c r="EWG175" s="983"/>
      <c r="EWH175" s="984"/>
      <c r="EWI175" s="985"/>
      <c r="EWJ175" s="986"/>
      <c r="EWK175" s="983"/>
      <c r="EWL175" s="981"/>
      <c r="EWM175" s="985"/>
      <c r="EWN175" s="986"/>
      <c r="EWO175" s="987"/>
      <c r="EWP175" s="988"/>
      <c r="EWQ175" s="985"/>
      <c r="EWR175" s="989"/>
      <c r="EWS175" s="978"/>
      <c r="EWT175" s="980"/>
      <c r="EWU175" s="981"/>
      <c r="EWV175" s="982"/>
      <c r="EWW175" s="983"/>
      <c r="EWX175" s="984"/>
      <c r="EWY175" s="983"/>
      <c r="EWZ175" s="984"/>
      <c r="EXA175" s="985"/>
      <c r="EXB175" s="986"/>
      <c r="EXC175" s="983"/>
      <c r="EXD175" s="981"/>
      <c r="EXE175" s="985"/>
      <c r="EXF175" s="986"/>
      <c r="EXG175" s="987"/>
      <c r="EXH175" s="988"/>
      <c r="EXI175" s="985"/>
      <c r="EXJ175" s="989"/>
      <c r="EXK175" s="978"/>
      <c r="EXL175" s="980"/>
      <c r="EXM175" s="981"/>
      <c r="EXN175" s="982"/>
      <c r="EXO175" s="983"/>
      <c r="EXP175" s="984"/>
      <c r="EXQ175" s="983"/>
      <c r="EXR175" s="984"/>
      <c r="EXS175" s="985"/>
      <c r="EXT175" s="986"/>
      <c r="EXU175" s="983"/>
      <c r="EXV175" s="981"/>
      <c r="EXW175" s="985"/>
      <c r="EXX175" s="986"/>
      <c r="EXY175" s="987"/>
      <c r="EXZ175" s="988"/>
      <c r="EYA175" s="985"/>
      <c r="EYB175" s="989"/>
      <c r="EYC175" s="978"/>
      <c r="EYD175" s="980"/>
      <c r="EYE175" s="981"/>
      <c r="EYF175" s="982"/>
      <c r="EYG175" s="983"/>
      <c r="EYH175" s="984"/>
      <c r="EYI175" s="983"/>
      <c r="EYJ175" s="984"/>
      <c r="EYK175" s="985"/>
      <c r="EYL175" s="986"/>
      <c r="EYM175" s="983"/>
      <c r="EYN175" s="981"/>
      <c r="EYO175" s="985"/>
      <c r="EYP175" s="986"/>
      <c r="EYQ175" s="987"/>
      <c r="EYR175" s="988"/>
      <c r="EYS175" s="985"/>
      <c r="EYT175" s="989"/>
      <c r="EYU175" s="978"/>
      <c r="EYV175" s="980"/>
      <c r="EYW175" s="981"/>
      <c r="EYX175" s="982"/>
      <c r="EYY175" s="983"/>
      <c r="EYZ175" s="984"/>
      <c r="EZA175" s="983"/>
      <c r="EZB175" s="984"/>
      <c r="EZC175" s="985"/>
      <c r="EZD175" s="986"/>
      <c r="EZE175" s="983"/>
      <c r="EZF175" s="981"/>
      <c r="EZG175" s="985"/>
      <c r="EZH175" s="986"/>
      <c r="EZI175" s="987"/>
      <c r="EZJ175" s="988"/>
      <c r="EZK175" s="985"/>
      <c r="EZL175" s="989"/>
      <c r="EZM175" s="978"/>
      <c r="EZN175" s="980"/>
      <c r="EZO175" s="981"/>
      <c r="EZP175" s="982"/>
      <c r="EZQ175" s="983"/>
      <c r="EZR175" s="984"/>
      <c r="EZS175" s="983"/>
      <c r="EZT175" s="984"/>
      <c r="EZU175" s="985"/>
      <c r="EZV175" s="986"/>
      <c r="EZW175" s="983"/>
      <c r="EZX175" s="981"/>
      <c r="EZY175" s="985"/>
      <c r="EZZ175" s="986"/>
      <c r="FAA175" s="987"/>
      <c r="FAB175" s="988"/>
      <c r="FAC175" s="985"/>
      <c r="FAD175" s="989"/>
      <c r="FAE175" s="978"/>
      <c r="FAF175" s="980"/>
      <c r="FAG175" s="981"/>
      <c r="FAH175" s="982"/>
      <c r="FAI175" s="983"/>
      <c r="FAJ175" s="984"/>
      <c r="FAK175" s="983"/>
      <c r="FAL175" s="984"/>
      <c r="FAM175" s="985"/>
      <c r="FAN175" s="986"/>
      <c r="FAO175" s="983"/>
      <c r="FAP175" s="981"/>
      <c r="FAQ175" s="985"/>
      <c r="FAR175" s="986"/>
      <c r="FAS175" s="987"/>
      <c r="FAT175" s="988"/>
      <c r="FAU175" s="985"/>
      <c r="FAV175" s="989"/>
      <c r="FAW175" s="978"/>
      <c r="FAX175" s="980"/>
      <c r="FAY175" s="981"/>
      <c r="FAZ175" s="982"/>
      <c r="FBA175" s="983"/>
      <c r="FBB175" s="984"/>
      <c r="FBC175" s="983"/>
      <c r="FBD175" s="984"/>
      <c r="FBE175" s="985"/>
      <c r="FBF175" s="986"/>
      <c r="FBG175" s="983"/>
      <c r="FBH175" s="981"/>
      <c r="FBI175" s="985"/>
      <c r="FBJ175" s="986"/>
      <c r="FBK175" s="987"/>
      <c r="FBL175" s="988"/>
      <c r="FBM175" s="985"/>
      <c r="FBN175" s="989"/>
      <c r="FBO175" s="978"/>
      <c r="FBP175" s="980"/>
      <c r="FBQ175" s="981"/>
      <c r="FBR175" s="982"/>
      <c r="FBS175" s="983"/>
      <c r="FBT175" s="984"/>
      <c r="FBU175" s="983"/>
      <c r="FBV175" s="984"/>
      <c r="FBW175" s="985"/>
      <c r="FBX175" s="986"/>
      <c r="FBY175" s="983"/>
      <c r="FBZ175" s="981"/>
      <c r="FCA175" s="985"/>
      <c r="FCB175" s="986"/>
      <c r="FCC175" s="987"/>
      <c r="FCD175" s="988"/>
      <c r="FCE175" s="985"/>
      <c r="FCF175" s="989"/>
      <c r="FCG175" s="978"/>
      <c r="FCH175" s="980"/>
      <c r="FCI175" s="981"/>
      <c r="FCJ175" s="982"/>
      <c r="FCK175" s="983"/>
      <c r="FCL175" s="984"/>
      <c r="FCM175" s="983"/>
      <c r="FCN175" s="984"/>
      <c r="FCO175" s="985"/>
      <c r="FCP175" s="986"/>
      <c r="FCQ175" s="983"/>
      <c r="FCR175" s="981"/>
      <c r="FCS175" s="985"/>
      <c r="FCT175" s="986"/>
      <c r="FCU175" s="987"/>
      <c r="FCV175" s="988"/>
      <c r="FCW175" s="985"/>
      <c r="FCX175" s="989"/>
      <c r="FCY175" s="978"/>
      <c r="FCZ175" s="980"/>
      <c r="FDA175" s="981"/>
      <c r="FDB175" s="982"/>
      <c r="FDC175" s="983"/>
      <c r="FDD175" s="984"/>
      <c r="FDE175" s="983"/>
      <c r="FDF175" s="984"/>
      <c r="FDG175" s="985"/>
      <c r="FDH175" s="986"/>
      <c r="FDI175" s="983"/>
      <c r="FDJ175" s="981"/>
      <c r="FDK175" s="985"/>
      <c r="FDL175" s="986"/>
      <c r="FDM175" s="987"/>
      <c r="FDN175" s="988"/>
      <c r="FDO175" s="985"/>
      <c r="FDP175" s="989"/>
      <c r="FDQ175" s="978"/>
      <c r="FDR175" s="980"/>
      <c r="FDS175" s="981"/>
      <c r="FDT175" s="982"/>
      <c r="FDU175" s="983"/>
      <c r="FDV175" s="984"/>
      <c r="FDW175" s="983"/>
      <c r="FDX175" s="984"/>
      <c r="FDY175" s="985"/>
      <c r="FDZ175" s="986"/>
      <c r="FEA175" s="983"/>
      <c r="FEB175" s="981"/>
      <c r="FEC175" s="985"/>
      <c r="FED175" s="986"/>
      <c r="FEE175" s="987"/>
      <c r="FEF175" s="988"/>
      <c r="FEG175" s="985"/>
      <c r="FEH175" s="989"/>
      <c r="FEI175" s="978"/>
      <c r="FEJ175" s="980"/>
      <c r="FEK175" s="981"/>
      <c r="FEL175" s="982"/>
      <c r="FEM175" s="983"/>
      <c r="FEN175" s="984"/>
      <c r="FEO175" s="983"/>
      <c r="FEP175" s="984"/>
      <c r="FEQ175" s="985"/>
      <c r="FER175" s="986"/>
      <c r="FES175" s="983"/>
      <c r="FET175" s="981"/>
      <c r="FEU175" s="985"/>
      <c r="FEV175" s="986"/>
      <c r="FEW175" s="987"/>
      <c r="FEX175" s="988"/>
      <c r="FEY175" s="985"/>
      <c r="FEZ175" s="989"/>
      <c r="FFA175" s="978"/>
      <c r="FFB175" s="980"/>
      <c r="FFC175" s="981"/>
      <c r="FFD175" s="982"/>
      <c r="FFE175" s="983"/>
      <c r="FFF175" s="984"/>
      <c r="FFG175" s="983"/>
      <c r="FFH175" s="984"/>
      <c r="FFI175" s="985"/>
      <c r="FFJ175" s="986"/>
      <c r="FFK175" s="983"/>
      <c r="FFL175" s="981"/>
      <c r="FFM175" s="985"/>
      <c r="FFN175" s="986"/>
      <c r="FFO175" s="987"/>
      <c r="FFP175" s="988"/>
      <c r="FFQ175" s="985"/>
      <c r="FFR175" s="989"/>
      <c r="FFS175" s="978"/>
      <c r="FFT175" s="980"/>
      <c r="FFU175" s="981"/>
      <c r="FFV175" s="982"/>
      <c r="FFW175" s="983"/>
      <c r="FFX175" s="984"/>
      <c r="FFY175" s="983"/>
      <c r="FFZ175" s="984"/>
      <c r="FGA175" s="985"/>
      <c r="FGB175" s="986"/>
      <c r="FGC175" s="983"/>
      <c r="FGD175" s="981"/>
      <c r="FGE175" s="985"/>
      <c r="FGF175" s="986"/>
      <c r="FGG175" s="987"/>
      <c r="FGH175" s="988"/>
      <c r="FGI175" s="985"/>
      <c r="FGJ175" s="989"/>
      <c r="FGK175" s="978"/>
      <c r="FGL175" s="980"/>
      <c r="FGM175" s="981"/>
      <c r="FGN175" s="982"/>
      <c r="FGO175" s="983"/>
      <c r="FGP175" s="984"/>
      <c r="FGQ175" s="983"/>
      <c r="FGR175" s="984"/>
      <c r="FGS175" s="985"/>
      <c r="FGT175" s="986"/>
      <c r="FGU175" s="983"/>
      <c r="FGV175" s="981"/>
      <c r="FGW175" s="985"/>
      <c r="FGX175" s="986"/>
      <c r="FGY175" s="987"/>
      <c r="FGZ175" s="988"/>
      <c r="FHA175" s="985"/>
      <c r="FHB175" s="989"/>
      <c r="FHC175" s="978"/>
      <c r="FHD175" s="980"/>
      <c r="FHE175" s="981"/>
      <c r="FHF175" s="982"/>
      <c r="FHG175" s="983"/>
      <c r="FHH175" s="984"/>
      <c r="FHI175" s="983"/>
      <c r="FHJ175" s="984"/>
      <c r="FHK175" s="985"/>
      <c r="FHL175" s="986"/>
      <c r="FHM175" s="983"/>
      <c r="FHN175" s="981"/>
      <c r="FHO175" s="985"/>
      <c r="FHP175" s="986"/>
      <c r="FHQ175" s="987"/>
      <c r="FHR175" s="988"/>
      <c r="FHS175" s="985"/>
      <c r="FHT175" s="989"/>
      <c r="FHU175" s="978"/>
      <c r="FHV175" s="980"/>
      <c r="FHW175" s="981"/>
      <c r="FHX175" s="982"/>
      <c r="FHY175" s="983"/>
      <c r="FHZ175" s="984"/>
      <c r="FIA175" s="983"/>
      <c r="FIB175" s="984"/>
      <c r="FIC175" s="985"/>
      <c r="FID175" s="986"/>
      <c r="FIE175" s="983"/>
      <c r="FIF175" s="981"/>
      <c r="FIG175" s="985"/>
      <c r="FIH175" s="986"/>
      <c r="FII175" s="987"/>
      <c r="FIJ175" s="988"/>
      <c r="FIK175" s="985"/>
      <c r="FIL175" s="989"/>
      <c r="FIM175" s="978"/>
      <c r="FIN175" s="980"/>
      <c r="FIO175" s="981"/>
      <c r="FIP175" s="982"/>
      <c r="FIQ175" s="983"/>
      <c r="FIR175" s="984"/>
      <c r="FIS175" s="983"/>
      <c r="FIT175" s="984"/>
      <c r="FIU175" s="985"/>
      <c r="FIV175" s="986"/>
      <c r="FIW175" s="983"/>
      <c r="FIX175" s="981"/>
      <c r="FIY175" s="985"/>
      <c r="FIZ175" s="986"/>
      <c r="FJA175" s="987"/>
      <c r="FJB175" s="988"/>
      <c r="FJC175" s="985"/>
      <c r="FJD175" s="989"/>
      <c r="FJE175" s="978"/>
      <c r="FJF175" s="980"/>
      <c r="FJG175" s="981"/>
      <c r="FJH175" s="982"/>
      <c r="FJI175" s="983"/>
      <c r="FJJ175" s="984"/>
      <c r="FJK175" s="983"/>
      <c r="FJL175" s="984"/>
      <c r="FJM175" s="985"/>
      <c r="FJN175" s="986"/>
      <c r="FJO175" s="983"/>
      <c r="FJP175" s="981"/>
      <c r="FJQ175" s="985"/>
      <c r="FJR175" s="986"/>
      <c r="FJS175" s="987"/>
      <c r="FJT175" s="988"/>
      <c r="FJU175" s="985"/>
      <c r="FJV175" s="989"/>
      <c r="FJW175" s="978"/>
      <c r="FJX175" s="980"/>
      <c r="FJY175" s="981"/>
      <c r="FJZ175" s="982"/>
      <c r="FKA175" s="983"/>
      <c r="FKB175" s="984"/>
      <c r="FKC175" s="983"/>
      <c r="FKD175" s="984"/>
      <c r="FKE175" s="985"/>
      <c r="FKF175" s="986"/>
      <c r="FKG175" s="983"/>
      <c r="FKH175" s="981"/>
      <c r="FKI175" s="985"/>
      <c r="FKJ175" s="986"/>
      <c r="FKK175" s="987"/>
      <c r="FKL175" s="988"/>
      <c r="FKM175" s="985"/>
      <c r="FKN175" s="989"/>
      <c r="FKO175" s="978"/>
      <c r="FKP175" s="980"/>
      <c r="FKQ175" s="981"/>
      <c r="FKR175" s="982"/>
      <c r="FKS175" s="983"/>
      <c r="FKT175" s="984"/>
      <c r="FKU175" s="983"/>
      <c r="FKV175" s="984"/>
      <c r="FKW175" s="985"/>
      <c r="FKX175" s="986"/>
      <c r="FKY175" s="983"/>
      <c r="FKZ175" s="981"/>
      <c r="FLA175" s="985"/>
      <c r="FLB175" s="986"/>
      <c r="FLC175" s="987"/>
      <c r="FLD175" s="988"/>
      <c r="FLE175" s="985"/>
      <c r="FLF175" s="989"/>
      <c r="FLG175" s="978"/>
      <c r="FLH175" s="980"/>
      <c r="FLI175" s="981"/>
      <c r="FLJ175" s="982"/>
      <c r="FLK175" s="983"/>
      <c r="FLL175" s="984"/>
      <c r="FLM175" s="983"/>
      <c r="FLN175" s="984"/>
      <c r="FLO175" s="985"/>
      <c r="FLP175" s="986"/>
      <c r="FLQ175" s="983"/>
      <c r="FLR175" s="981"/>
      <c r="FLS175" s="985"/>
      <c r="FLT175" s="986"/>
      <c r="FLU175" s="987"/>
      <c r="FLV175" s="988"/>
      <c r="FLW175" s="985"/>
      <c r="FLX175" s="989"/>
      <c r="FLY175" s="978"/>
      <c r="FLZ175" s="980"/>
      <c r="FMA175" s="981"/>
      <c r="FMB175" s="982"/>
      <c r="FMC175" s="983"/>
      <c r="FMD175" s="984"/>
      <c r="FME175" s="983"/>
      <c r="FMF175" s="984"/>
      <c r="FMG175" s="985"/>
      <c r="FMH175" s="986"/>
      <c r="FMI175" s="983"/>
      <c r="FMJ175" s="981"/>
      <c r="FMK175" s="985"/>
      <c r="FML175" s="986"/>
      <c r="FMM175" s="987"/>
      <c r="FMN175" s="988"/>
      <c r="FMO175" s="985"/>
      <c r="FMP175" s="989"/>
      <c r="FMQ175" s="978"/>
      <c r="FMR175" s="980"/>
      <c r="FMS175" s="981"/>
      <c r="FMT175" s="982"/>
      <c r="FMU175" s="983"/>
      <c r="FMV175" s="984"/>
      <c r="FMW175" s="983"/>
      <c r="FMX175" s="984"/>
      <c r="FMY175" s="985"/>
      <c r="FMZ175" s="986"/>
      <c r="FNA175" s="983"/>
      <c r="FNB175" s="981"/>
      <c r="FNC175" s="985"/>
      <c r="FND175" s="986"/>
      <c r="FNE175" s="987"/>
      <c r="FNF175" s="988"/>
      <c r="FNG175" s="985"/>
      <c r="FNH175" s="989"/>
      <c r="FNI175" s="978"/>
      <c r="FNJ175" s="980"/>
      <c r="FNK175" s="981"/>
      <c r="FNL175" s="982"/>
      <c r="FNM175" s="983"/>
      <c r="FNN175" s="984"/>
      <c r="FNO175" s="983"/>
      <c r="FNP175" s="984"/>
      <c r="FNQ175" s="985"/>
      <c r="FNR175" s="986"/>
      <c r="FNS175" s="983"/>
      <c r="FNT175" s="981"/>
      <c r="FNU175" s="985"/>
      <c r="FNV175" s="986"/>
      <c r="FNW175" s="987"/>
      <c r="FNX175" s="988"/>
      <c r="FNY175" s="985"/>
      <c r="FNZ175" s="989"/>
      <c r="FOA175" s="978"/>
      <c r="FOB175" s="980"/>
      <c r="FOC175" s="981"/>
      <c r="FOD175" s="982"/>
      <c r="FOE175" s="983"/>
      <c r="FOF175" s="984"/>
      <c r="FOG175" s="983"/>
      <c r="FOH175" s="984"/>
      <c r="FOI175" s="985"/>
      <c r="FOJ175" s="986"/>
      <c r="FOK175" s="983"/>
      <c r="FOL175" s="981"/>
      <c r="FOM175" s="985"/>
      <c r="FON175" s="986"/>
      <c r="FOO175" s="987"/>
      <c r="FOP175" s="988"/>
      <c r="FOQ175" s="985"/>
      <c r="FOR175" s="989"/>
      <c r="FOS175" s="978"/>
      <c r="FOT175" s="980"/>
      <c r="FOU175" s="981"/>
      <c r="FOV175" s="982"/>
      <c r="FOW175" s="983"/>
      <c r="FOX175" s="984"/>
      <c r="FOY175" s="983"/>
      <c r="FOZ175" s="984"/>
      <c r="FPA175" s="985"/>
      <c r="FPB175" s="986"/>
      <c r="FPC175" s="983"/>
      <c r="FPD175" s="981"/>
      <c r="FPE175" s="985"/>
      <c r="FPF175" s="986"/>
      <c r="FPG175" s="987"/>
      <c r="FPH175" s="988"/>
      <c r="FPI175" s="985"/>
      <c r="FPJ175" s="989"/>
      <c r="FPK175" s="978"/>
      <c r="FPL175" s="980"/>
      <c r="FPM175" s="981"/>
      <c r="FPN175" s="982"/>
      <c r="FPO175" s="983"/>
      <c r="FPP175" s="984"/>
      <c r="FPQ175" s="983"/>
      <c r="FPR175" s="984"/>
      <c r="FPS175" s="985"/>
      <c r="FPT175" s="986"/>
      <c r="FPU175" s="983"/>
      <c r="FPV175" s="981"/>
      <c r="FPW175" s="985"/>
      <c r="FPX175" s="986"/>
      <c r="FPY175" s="987"/>
      <c r="FPZ175" s="988"/>
      <c r="FQA175" s="985"/>
      <c r="FQB175" s="989"/>
      <c r="FQC175" s="978"/>
      <c r="FQD175" s="980"/>
      <c r="FQE175" s="981"/>
      <c r="FQF175" s="982"/>
      <c r="FQG175" s="983"/>
      <c r="FQH175" s="984"/>
      <c r="FQI175" s="983"/>
      <c r="FQJ175" s="984"/>
      <c r="FQK175" s="985"/>
      <c r="FQL175" s="986"/>
      <c r="FQM175" s="983"/>
      <c r="FQN175" s="981"/>
      <c r="FQO175" s="985"/>
      <c r="FQP175" s="986"/>
      <c r="FQQ175" s="987"/>
      <c r="FQR175" s="988"/>
      <c r="FQS175" s="985"/>
      <c r="FQT175" s="989"/>
      <c r="FQU175" s="978"/>
      <c r="FQV175" s="980"/>
      <c r="FQW175" s="981"/>
      <c r="FQX175" s="982"/>
      <c r="FQY175" s="983"/>
      <c r="FQZ175" s="984"/>
      <c r="FRA175" s="983"/>
      <c r="FRB175" s="984"/>
      <c r="FRC175" s="985"/>
      <c r="FRD175" s="986"/>
      <c r="FRE175" s="983"/>
      <c r="FRF175" s="981"/>
      <c r="FRG175" s="985"/>
      <c r="FRH175" s="986"/>
      <c r="FRI175" s="987"/>
      <c r="FRJ175" s="988"/>
      <c r="FRK175" s="985"/>
      <c r="FRL175" s="989"/>
      <c r="FRM175" s="978"/>
      <c r="FRN175" s="980"/>
      <c r="FRO175" s="981"/>
      <c r="FRP175" s="982"/>
      <c r="FRQ175" s="983"/>
      <c r="FRR175" s="984"/>
      <c r="FRS175" s="983"/>
      <c r="FRT175" s="984"/>
      <c r="FRU175" s="985"/>
      <c r="FRV175" s="986"/>
      <c r="FRW175" s="983"/>
      <c r="FRX175" s="981"/>
      <c r="FRY175" s="985"/>
      <c r="FRZ175" s="986"/>
      <c r="FSA175" s="987"/>
      <c r="FSB175" s="988"/>
      <c r="FSC175" s="985"/>
      <c r="FSD175" s="989"/>
      <c r="FSE175" s="978"/>
      <c r="FSF175" s="980"/>
      <c r="FSG175" s="981"/>
      <c r="FSH175" s="982"/>
      <c r="FSI175" s="983"/>
      <c r="FSJ175" s="984"/>
      <c r="FSK175" s="983"/>
      <c r="FSL175" s="984"/>
      <c r="FSM175" s="985"/>
      <c r="FSN175" s="986"/>
      <c r="FSO175" s="983"/>
      <c r="FSP175" s="981"/>
      <c r="FSQ175" s="985"/>
      <c r="FSR175" s="986"/>
      <c r="FSS175" s="987"/>
      <c r="FST175" s="988"/>
      <c r="FSU175" s="985"/>
      <c r="FSV175" s="989"/>
      <c r="FSW175" s="978"/>
      <c r="FSX175" s="980"/>
      <c r="FSY175" s="981"/>
      <c r="FSZ175" s="982"/>
      <c r="FTA175" s="983"/>
      <c r="FTB175" s="984"/>
      <c r="FTC175" s="983"/>
      <c r="FTD175" s="984"/>
      <c r="FTE175" s="985"/>
      <c r="FTF175" s="986"/>
      <c r="FTG175" s="983"/>
      <c r="FTH175" s="981"/>
      <c r="FTI175" s="985"/>
      <c r="FTJ175" s="986"/>
      <c r="FTK175" s="987"/>
      <c r="FTL175" s="988"/>
      <c r="FTM175" s="985"/>
      <c r="FTN175" s="989"/>
      <c r="FTO175" s="978"/>
      <c r="FTP175" s="980"/>
      <c r="FTQ175" s="981"/>
      <c r="FTR175" s="982"/>
      <c r="FTS175" s="983"/>
      <c r="FTT175" s="984"/>
      <c r="FTU175" s="983"/>
      <c r="FTV175" s="984"/>
      <c r="FTW175" s="985"/>
      <c r="FTX175" s="986"/>
      <c r="FTY175" s="983"/>
      <c r="FTZ175" s="981"/>
      <c r="FUA175" s="985"/>
      <c r="FUB175" s="986"/>
      <c r="FUC175" s="987"/>
      <c r="FUD175" s="988"/>
      <c r="FUE175" s="985"/>
      <c r="FUF175" s="989"/>
      <c r="FUG175" s="978"/>
      <c r="FUH175" s="980"/>
      <c r="FUI175" s="981"/>
      <c r="FUJ175" s="982"/>
      <c r="FUK175" s="983"/>
      <c r="FUL175" s="984"/>
      <c r="FUM175" s="983"/>
      <c r="FUN175" s="984"/>
      <c r="FUO175" s="985"/>
      <c r="FUP175" s="986"/>
      <c r="FUQ175" s="983"/>
      <c r="FUR175" s="981"/>
      <c r="FUS175" s="985"/>
      <c r="FUT175" s="986"/>
      <c r="FUU175" s="987"/>
      <c r="FUV175" s="988"/>
      <c r="FUW175" s="985"/>
      <c r="FUX175" s="989"/>
      <c r="FUY175" s="978"/>
      <c r="FUZ175" s="980"/>
      <c r="FVA175" s="981"/>
      <c r="FVB175" s="982"/>
      <c r="FVC175" s="983"/>
      <c r="FVD175" s="984"/>
      <c r="FVE175" s="983"/>
      <c r="FVF175" s="984"/>
      <c r="FVG175" s="985"/>
      <c r="FVH175" s="986"/>
      <c r="FVI175" s="983"/>
      <c r="FVJ175" s="981"/>
      <c r="FVK175" s="985"/>
      <c r="FVL175" s="986"/>
      <c r="FVM175" s="987"/>
      <c r="FVN175" s="988"/>
      <c r="FVO175" s="985"/>
      <c r="FVP175" s="989"/>
      <c r="FVQ175" s="978"/>
      <c r="FVR175" s="980"/>
      <c r="FVS175" s="981"/>
      <c r="FVT175" s="982"/>
      <c r="FVU175" s="983"/>
      <c r="FVV175" s="984"/>
      <c r="FVW175" s="983"/>
      <c r="FVX175" s="984"/>
      <c r="FVY175" s="985"/>
      <c r="FVZ175" s="986"/>
      <c r="FWA175" s="983"/>
      <c r="FWB175" s="981"/>
      <c r="FWC175" s="985"/>
      <c r="FWD175" s="986"/>
      <c r="FWE175" s="987"/>
      <c r="FWF175" s="988"/>
      <c r="FWG175" s="985"/>
      <c r="FWH175" s="989"/>
      <c r="FWI175" s="978"/>
      <c r="FWJ175" s="980"/>
      <c r="FWK175" s="981"/>
      <c r="FWL175" s="982"/>
      <c r="FWM175" s="983"/>
      <c r="FWN175" s="984"/>
      <c r="FWO175" s="983"/>
      <c r="FWP175" s="984"/>
      <c r="FWQ175" s="985"/>
      <c r="FWR175" s="986"/>
      <c r="FWS175" s="983"/>
      <c r="FWT175" s="981"/>
      <c r="FWU175" s="985"/>
      <c r="FWV175" s="986"/>
      <c r="FWW175" s="987"/>
      <c r="FWX175" s="988"/>
      <c r="FWY175" s="985"/>
      <c r="FWZ175" s="989"/>
      <c r="FXA175" s="978"/>
      <c r="FXB175" s="980"/>
      <c r="FXC175" s="981"/>
      <c r="FXD175" s="982"/>
      <c r="FXE175" s="983"/>
      <c r="FXF175" s="984"/>
      <c r="FXG175" s="983"/>
      <c r="FXH175" s="984"/>
      <c r="FXI175" s="985"/>
      <c r="FXJ175" s="986"/>
      <c r="FXK175" s="983"/>
      <c r="FXL175" s="981"/>
      <c r="FXM175" s="985"/>
      <c r="FXN175" s="986"/>
      <c r="FXO175" s="987"/>
      <c r="FXP175" s="988"/>
      <c r="FXQ175" s="985"/>
      <c r="FXR175" s="989"/>
      <c r="FXS175" s="978"/>
      <c r="FXT175" s="980"/>
      <c r="FXU175" s="981"/>
      <c r="FXV175" s="982"/>
      <c r="FXW175" s="983"/>
      <c r="FXX175" s="984"/>
      <c r="FXY175" s="983"/>
      <c r="FXZ175" s="984"/>
      <c r="FYA175" s="985"/>
      <c r="FYB175" s="986"/>
      <c r="FYC175" s="983"/>
      <c r="FYD175" s="981"/>
      <c r="FYE175" s="985"/>
      <c r="FYF175" s="986"/>
      <c r="FYG175" s="987"/>
      <c r="FYH175" s="988"/>
      <c r="FYI175" s="985"/>
      <c r="FYJ175" s="989"/>
      <c r="FYK175" s="978"/>
      <c r="FYL175" s="980"/>
      <c r="FYM175" s="981"/>
      <c r="FYN175" s="982"/>
      <c r="FYO175" s="983"/>
      <c r="FYP175" s="984"/>
      <c r="FYQ175" s="983"/>
      <c r="FYR175" s="984"/>
      <c r="FYS175" s="985"/>
      <c r="FYT175" s="986"/>
      <c r="FYU175" s="983"/>
      <c r="FYV175" s="981"/>
      <c r="FYW175" s="985"/>
      <c r="FYX175" s="986"/>
      <c r="FYY175" s="987"/>
      <c r="FYZ175" s="988"/>
      <c r="FZA175" s="985"/>
      <c r="FZB175" s="989"/>
      <c r="FZC175" s="978"/>
      <c r="FZD175" s="980"/>
      <c r="FZE175" s="981"/>
      <c r="FZF175" s="982"/>
      <c r="FZG175" s="983"/>
      <c r="FZH175" s="984"/>
      <c r="FZI175" s="983"/>
      <c r="FZJ175" s="984"/>
      <c r="FZK175" s="985"/>
      <c r="FZL175" s="986"/>
      <c r="FZM175" s="983"/>
      <c r="FZN175" s="981"/>
      <c r="FZO175" s="985"/>
      <c r="FZP175" s="986"/>
      <c r="FZQ175" s="987"/>
      <c r="FZR175" s="988"/>
      <c r="FZS175" s="985"/>
      <c r="FZT175" s="989"/>
      <c r="FZU175" s="978"/>
      <c r="FZV175" s="980"/>
      <c r="FZW175" s="981"/>
      <c r="FZX175" s="982"/>
      <c r="FZY175" s="983"/>
      <c r="FZZ175" s="984"/>
      <c r="GAA175" s="983"/>
      <c r="GAB175" s="984"/>
      <c r="GAC175" s="985"/>
      <c r="GAD175" s="986"/>
      <c r="GAE175" s="983"/>
      <c r="GAF175" s="981"/>
      <c r="GAG175" s="985"/>
      <c r="GAH175" s="986"/>
      <c r="GAI175" s="987"/>
      <c r="GAJ175" s="988"/>
      <c r="GAK175" s="985"/>
      <c r="GAL175" s="989"/>
      <c r="GAM175" s="978"/>
      <c r="GAN175" s="980"/>
      <c r="GAO175" s="981"/>
      <c r="GAP175" s="982"/>
      <c r="GAQ175" s="983"/>
      <c r="GAR175" s="984"/>
      <c r="GAS175" s="983"/>
      <c r="GAT175" s="984"/>
      <c r="GAU175" s="985"/>
      <c r="GAV175" s="986"/>
      <c r="GAW175" s="983"/>
      <c r="GAX175" s="981"/>
      <c r="GAY175" s="985"/>
      <c r="GAZ175" s="986"/>
      <c r="GBA175" s="987"/>
      <c r="GBB175" s="988"/>
      <c r="GBC175" s="985"/>
      <c r="GBD175" s="989"/>
      <c r="GBE175" s="978"/>
      <c r="GBF175" s="980"/>
      <c r="GBG175" s="981"/>
      <c r="GBH175" s="982"/>
      <c r="GBI175" s="983"/>
      <c r="GBJ175" s="984"/>
      <c r="GBK175" s="983"/>
      <c r="GBL175" s="984"/>
      <c r="GBM175" s="985"/>
      <c r="GBN175" s="986"/>
      <c r="GBO175" s="983"/>
      <c r="GBP175" s="981"/>
      <c r="GBQ175" s="985"/>
      <c r="GBR175" s="986"/>
      <c r="GBS175" s="987"/>
      <c r="GBT175" s="988"/>
      <c r="GBU175" s="985"/>
      <c r="GBV175" s="989"/>
      <c r="GBW175" s="978"/>
      <c r="GBX175" s="980"/>
      <c r="GBY175" s="981"/>
      <c r="GBZ175" s="982"/>
      <c r="GCA175" s="983"/>
      <c r="GCB175" s="984"/>
      <c r="GCC175" s="983"/>
      <c r="GCD175" s="984"/>
      <c r="GCE175" s="985"/>
      <c r="GCF175" s="986"/>
      <c r="GCG175" s="983"/>
      <c r="GCH175" s="981"/>
      <c r="GCI175" s="985"/>
      <c r="GCJ175" s="986"/>
      <c r="GCK175" s="987"/>
      <c r="GCL175" s="988"/>
      <c r="GCM175" s="985"/>
      <c r="GCN175" s="989"/>
      <c r="GCO175" s="978"/>
      <c r="GCP175" s="980"/>
      <c r="GCQ175" s="981"/>
      <c r="GCR175" s="982"/>
      <c r="GCS175" s="983"/>
      <c r="GCT175" s="984"/>
      <c r="GCU175" s="983"/>
      <c r="GCV175" s="984"/>
      <c r="GCW175" s="985"/>
      <c r="GCX175" s="986"/>
      <c r="GCY175" s="983"/>
      <c r="GCZ175" s="981"/>
      <c r="GDA175" s="985"/>
      <c r="GDB175" s="986"/>
      <c r="GDC175" s="987"/>
      <c r="GDD175" s="988"/>
      <c r="GDE175" s="985"/>
      <c r="GDF175" s="989"/>
      <c r="GDG175" s="978"/>
      <c r="GDH175" s="980"/>
      <c r="GDI175" s="981"/>
      <c r="GDJ175" s="982"/>
      <c r="GDK175" s="983"/>
      <c r="GDL175" s="984"/>
      <c r="GDM175" s="983"/>
      <c r="GDN175" s="984"/>
      <c r="GDO175" s="985"/>
      <c r="GDP175" s="986"/>
      <c r="GDQ175" s="983"/>
      <c r="GDR175" s="981"/>
      <c r="GDS175" s="985"/>
      <c r="GDT175" s="986"/>
      <c r="GDU175" s="987"/>
      <c r="GDV175" s="988"/>
      <c r="GDW175" s="985"/>
      <c r="GDX175" s="989"/>
      <c r="GDY175" s="978"/>
      <c r="GDZ175" s="980"/>
      <c r="GEA175" s="981"/>
      <c r="GEB175" s="982"/>
      <c r="GEC175" s="983"/>
      <c r="GED175" s="984"/>
      <c r="GEE175" s="983"/>
      <c r="GEF175" s="984"/>
      <c r="GEG175" s="985"/>
      <c r="GEH175" s="986"/>
      <c r="GEI175" s="983"/>
      <c r="GEJ175" s="981"/>
      <c r="GEK175" s="985"/>
      <c r="GEL175" s="986"/>
      <c r="GEM175" s="987"/>
      <c r="GEN175" s="988"/>
      <c r="GEO175" s="985"/>
      <c r="GEP175" s="989"/>
      <c r="GEQ175" s="978"/>
      <c r="GER175" s="980"/>
      <c r="GES175" s="981"/>
      <c r="GET175" s="982"/>
      <c r="GEU175" s="983"/>
      <c r="GEV175" s="984"/>
      <c r="GEW175" s="983"/>
      <c r="GEX175" s="984"/>
      <c r="GEY175" s="985"/>
      <c r="GEZ175" s="986"/>
      <c r="GFA175" s="983"/>
      <c r="GFB175" s="981"/>
      <c r="GFC175" s="985"/>
      <c r="GFD175" s="986"/>
      <c r="GFE175" s="987"/>
      <c r="GFF175" s="988"/>
      <c r="GFG175" s="985"/>
      <c r="GFH175" s="989"/>
      <c r="GFI175" s="978"/>
      <c r="GFJ175" s="980"/>
      <c r="GFK175" s="981"/>
      <c r="GFL175" s="982"/>
      <c r="GFM175" s="983"/>
      <c r="GFN175" s="984"/>
      <c r="GFO175" s="983"/>
      <c r="GFP175" s="984"/>
      <c r="GFQ175" s="985"/>
      <c r="GFR175" s="986"/>
      <c r="GFS175" s="983"/>
      <c r="GFT175" s="981"/>
      <c r="GFU175" s="985"/>
      <c r="GFV175" s="986"/>
      <c r="GFW175" s="987"/>
      <c r="GFX175" s="988"/>
      <c r="GFY175" s="985"/>
      <c r="GFZ175" s="989"/>
      <c r="GGA175" s="978"/>
      <c r="GGB175" s="980"/>
      <c r="GGC175" s="981"/>
      <c r="GGD175" s="982"/>
      <c r="GGE175" s="983"/>
      <c r="GGF175" s="984"/>
      <c r="GGG175" s="983"/>
      <c r="GGH175" s="984"/>
      <c r="GGI175" s="985"/>
      <c r="GGJ175" s="986"/>
      <c r="GGK175" s="983"/>
      <c r="GGL175" s="981"/>
      <c r="GGM175" s="985"/>
      <c r="GGN175" s="986"/>
      <c r="GGO175" s="987"/>
      <c r="GGP175" s="988"/>
      <c r="GGQ175" s="985"/>
      <c r="GGR175" s="989"/>
      <c r="GGS175" s="978"/>
      <c r="GGT175" s="980"/>
      <c r="GGU175" s="981"/>
      <c r="GGV175" s="982"/>
      <c r="GGW175" s="983"/>
      <c r="GGX175" s="984"/>
      <c r="GGY175" s="983"/>
      <c r="GGZ175" s="984"/>
      <c r="GHA175" s="985"/>
      <c r="GHB175" s="986"/>
      <c r="GHC175" s="983"/>
      <c r="GHD175" s="981"/>
      <c r="GHE175" s="985"/>
      <c r="GHF175" s="986"/>
      <c r="GHG175" s="987"/>
      <c r="GHH175" s="988"/>
      <c r="GHI175" s="985"/>
      <c r="GHJ175" s="989"/>
      <c r="GHK175" s="978"/>
      <c r="GHL175" s="980"/>
      <c r="GHM175" s="981"/>
      <c r="GHN175" s="982"/>
      <c r="GHO175" s="983"/>
      <c r="GHP175" s="984"/>
      <c r="GHQ175" s="983"/>
      <c r="GHR175" s="984"/>
      <c r="GHS175" s="985"/>
      <c r="GHT175" s="986"/>
      <c r="GHU175" s="983"/>
      <c r="GHV175" s="981"/>
      <c r="GHW175" s="985"/>
      <c r="GHX175" s="986"/>
      <c r="GHY175" s="987"/>
      <c r="GHZ175" s="988"/>
      <c r="GIA175" s="985"/>
      <c r="GIB175" s="989"/>
      <c r="GIC175" s="978"/>
      <c r="GID175" s="980"/>
      <c r="GIE175" s="981"/>
      <c r="GIF175" s="982"/>
      <c r="GIG175" s="983"/>
      <c r="GIH175" s="984"/>
      <c r="GII175" s="983"/>
      <c r="GIJ175" s="984"/>
      <c r="GIK175" s="985"/>
      <c r="GIL175" s="986"/>
      <c r="GIM175" s="983"/>
      <c r="GIN175" s="981"/>
      <c r="GIO175" s="985"/>
      <c r="GIP175" s="986"/>
      <c r="GIQ175" s="987"/>
      <c r="GIR175" s="988"/>
      <c r="GIS175" s="985"/>
      <c r="GIT175" s="989"/>
      <c r="GIU175" s="978"/>
      <c r="GIV175" s="980"/>
      <c r="GIW175" s="981"/>
      <c r="GIX175" s="982"/>
      <c r="GIY175" s="983"/>
      <c r="GIZ175" s="984"/>
      <c r="GJA175" s="983"/>
      <c r="GJB175" s="984"/>
      <c r="GJC175" s="985"/>
      <c r="GJD175" s="986"/>
      <c r="GJE175" s="983"/>
      <c r="GJF175" s="981"/>
      <c r="GJG175" s="985"/>
      <c r="GJH175" s="986"/>
      <c r="GJI175" s="987"/>
      <c r="GJJ175" s="988"/>
      <c r="GJK175" s="985"/>
      <c r="GJL175" s="989"/>
      <c r="GJM175" s="978"/>
      <c r="GJN175" s="980"/>
      <c r="GJO175" s="981"/>
      <c r="GJP175" s="982"/>
      <c r="GJQ175" s="983"/>
      <c r="GJR175" s="984"/>
      <c r="GJS175" s="983"/>
      <c r="GJT175" s="984"/>
      <c r="GJU175" s="985"/>
      <c r="GJV175" s="986"/>
      <c r="GJW175" s="983"/>
      <c r="GJX175" s="981"/>
      <c r="GJY175" s="985"/>
      <c r="GJZ175" s="986"/>
      <c r="GKA175" s="987"/>
      <c r="GKB175" s="988"/>
      <c r="GKC175" s="985"/>
      <c r="GKD175" s="989"/>
      <c r="GKE175" s="978"/>
      <c r="GKF175" s="980"/>
      <c r="GKG175" s="981"/>
      <c r="GKH175" s="982"/>
      <c r="GKI175" s="983"/>
      <c r="GKJ175" s="984"/>
      <c r="GKK175" s="983"/>
      <c r="GKL175" s="984"/>
      <c r="GKM175" s="985"/>
      <c r="GKN175" s="986"/>
      <c r="GKO175" s="983"/>
      <c r="GKP175" s="981"/>
      <c r="GKQ175" s="985"/>
      <c r="GKR175" s="986"/>
      <c r="GKS175" s="987"/>
      <c r="GKT175" s="988"/>
      <c r="GKU175" s="985"/>
      <c r="GKV175" s="989"/>
      <c r="GKW175" s="978"/>
      <c r="GKX175" s="980"/>
      <c r="GKY175" s="981"/>
      <c r="GKZ175" s="982"/>
      <c r="GLA175" s="983"/>
      <c r="GLB175" s="984"/>
      <c r="GLC175" s="983"/>
      <c r="GLD175" s="984"/>
      <c r="GLE175" s="985"/>
      <c r="GLF175" s="986"/>
      <c r="GLG175" s="983"/>
      <c r="GLH175" s="981"/>
      <c r="GLI175" s="985"/>
      <c r="GLJ175" s="986"/>
      <c r="GLK175" s="987"/>
      <c r="GLL175" s="988"/>
      <c r="GLM175" s="985"/>
      <c r="GLN175" s="989"/>
      <c r="GLO175" s="978"/>
      <c r="GLP175" s="980"/>
      <c r="GLQ175" s="981"/>
      <c r="GLR175" s="982"/>
      <c r="GLS175" s="983"/>
      <c r="GLT175" s="984"/>
      <c r="GLU175" s="983"/>
      <c r="GLV175" s="984"/>
      <c r="GLW175" s="985"/>
      <c r="GLX175" s="986"/>
      <c r="GLY175" s="983"/>
      <c r="GLZ175" s="981"/>
      <c r="GMA175" s="985"/>
      <c r="GMB175" s="986"/>
      <c r="GMC175" s="987"/>
      <c r="GMD175" s="988"/>
      <c r="GME175" s="985"/>
      <c r="GMF175" s="989"/>
      <c r="GMG175" s="978"/>
      <c r="GMH175" s="980"/>
      <c r="GMI175" s="981"/>
      <c r="GMJ175" s="982"/>
      <c r="GMK175" s="983"/>
      <c r="GML175" s="984"/>
      <c r="GMM175" s="983"/>
      <c r="GMN175" s="984"/>
      <c r="GMO175" s="985"/>
      <c r="GMP175" s="986"/>
      <c r="GMQ175" s="983"/>
      <c r="GMR175" s="981"/>
      <c r="GMS175" s="985"/>
      <c r="GMT175" s="986"/>
      <c r="GMU175" s="987"/>
      <c r="GMV175" s="988"/>
      <c r="GMW175" s="985"/>
      <c r="GMX175" s="989"/>
      <c r="GMY175" s="978"/>
      <c r="GMZ175" s="980"/>
      <c r="GNA175" s="981"/>
      <c r="GNB175" s="982"/>
      <c r="GNC175" s="983"/>
      <c r="GND175" s="984"/>
      <c r="GNE175" s="983"/>
      <c r="GNF175" s="984"/>
      <c r="GNG175" s="985"/>
      <c r="GNH175" s="986"/>
      <c r="GNI175" s="983"/>
      <c r="GNJ175" s="981"/>
      <c r="GNK175" s="985"/>
      <c r="GNL175" s="986"/>
      <c r="GNM175" s="987"/>
      <c r="GNN175" s="988"/>
      <c r="GNO175" s="985"/>
      <c r="GNP175" s="989"/>
      <c r="GNQ175" s="978"/>
      <c r="GNR175" s="980"/>
      <c r="GNS175" s="981"/>
      <c r="GNT175" s="982"/>
      <c r="GNU175" s="983"/>
      <c r="GNV175" s="984"/>
      <c r="GNW175" s="983"/>
      <c r="GNX175" s="984"/>
      <c r="GNY175" s="985"/>
      <c r="GNZ175" s="986"/>
      <c r="GOA175" s="983"/>
      <c r="GOB175" s="981"/>
      <c r="GOC175" s="985"/>
      <c r="GOD175" s="986"/>
      <c r="GOE175" s="987"/>
      <c r="GOF175" s="988"/>
      <c r="GOG175" s="985"/>
      <c r="GOH175" s="989"/>
      <c r="GOI175" s="978"/>
      <c r="GOJ175" s="980"/>
      <c r="GOK175" s="981"/>
      <c r="GOL175" s="982"/>
      <c r="GOM175" s="983"/>
      <c r="GON175" s="984"/>
      <c r="GOO175" s="983"/>
      <c r="GOP175" s="984"/>
      <c r="GOQ175" s="985"/>
      <c r="GOR175" s="986"/>
      <c r="GOS175" s="983"/>
      <c r="GOT175" s="981"/>
      <c r="GOU175" s="985"/>
      <c r="GOV175" s="986"/>
      <c r="GOW175" s="987"/>
      <c r="GOX175" s="988"/>
      <c r="GOY175" s="985"/>
      <c r="GOZ175" s="989"/>
      <c r="GPA175" s="978"/>
      <c r="GPB175" s="980"/>
      <c r="GPC175" s="981"/>
      <c r="GPD175" s="982"/>
      <c r="GPE175" s="983"/>
      <c r="GPF175" s="984"/>
      <c r="GPG175" s="983"/>
      <c r="GPH175" s="984"/>
      <c r="GPI175" s="985"/>
      <c r="GPJ175" s="986"/>
      <c r="GPK175" s="983"/>
      <c r="GPL175" s="981"/>
      <c r="GPM175" s="985"/>
      <c r="GPN175" s="986"/>
      <c r="GPO175" s="987"/>
      <c r="GPP175" s="988"/>
      <c r="GPQ175" s="985"/>
      <c r="GPR175" s="989"/>
      <c r="GPS175" s="978"/>
      <c r="GPT175" s="980"/>
      <c r="GPU175" s="981"/>
      <c r="GPV175" s="982"/>
      <c r="GPW175" s="983"/>
      <c r="GPX175" s="984"/>
      <c r="GPY175" s="983"/>
      <c r="GPZ175" s="984"/>
      <c r="GQA175" s="985"/>
      <c r="GQB175" s="986"/>
      <c r="GQC175" s="983"/>
      <c r="GQD175" s="981"/>
      <c r="GQE175" s="985"/>
      <c r="GQF175" s="986"/>
      <c r="GQG175" s="987"/>
      <c r="GQH175" s="988"/>
      <c r="GQI175" s="985"/>
      <c r="GQJ175" s="989"/>
      <c r="GQK175" s="978"/>
      <c r="GQL175" s="980"/>
      <c r="GQM175" s="981"/>
      <c r="GQN175" s="982"/>
      <c r="GQO175" s="983"/>
      <c r="GQP175" s="984"/>
      <c r="GQQ175" s="983"/>
      <c r="GQR175" s="984"/>
      <c r="GQS175" s="985"/>
      <c r="GQT175" s="986"/>
      <c r="GQU175" s="983"/>
      <c r="GQV175" s="981"/>
      <c r="GQW175" s="985"/>
      <c r="GQX175" s="986"/>
      <c r="GQY175" s="987"/>
      <c r="GQZ175" s="988"/>
      <c r="GRA175" s="985"/>
      <c r="GRB175" s="989"/>
      <c r="GRC175" s="978"/>
      <c r="GRD175" s="980"/>
      <c r="GRE175" s="981"/>
      <c r="GRF175" s="982"/>
      <c r="GRG175" s="983"/>
      <c r="GRH175" s="984"/>
      <c r="GRI175" s="983"/>
      <c r="GRJ175" s="984"/>
      <c r="GRK175" s="985"/>
      <c r="GRL175" s="986"/>
      <c r="GRM175" s="983"/>
      <c r="GRN175" s="981"/>
      <c r="GRO175" s="985"/>
      <c r="GRP175" s="986"/>
      <c r="GRQ175" s="987"/>
      <c r="GRR175" s="988"/>
      <c r="GRS175" s="985"/>
      <c r="GRT175" s="989"/>
      <c r="GRU175" s="978"/>
      <c r="GRV175" s="980"/>
      <c r="GRW175" s="981"/>
      <c r="GRX175" s="982"/>
      <c r="GRY175" s="983"/>
      <c r="GRZ175" s="984"/>
      <c r="GSA175" s="983"/>
      <c r="GSB175" s="984"/>
      <c r="GSC175" s="985"/>
      <c r="GSD175" s="986"/>
      <c r="GSE175" s="983"/>
      <c r="GSF175" s="981"/>
      <c r="GSG175" s="985"/>
      <c r="GSH175" s="986"/>
      <c r="GSI175" s="987"/>
      <c r="GSJ175" s="988"/>
      <c r="GSK175" s="985"/>
      <c r="GSL175" s="989"/>
      <c r="GSM175" s="978"/>
      <c r="GSN175" s="980"/>
      <c r="GSO175" s="981"/>
      <c r="GSP175" s="982"/>
      <c r="GSQ175" s="983"/>
      <c r="GSR175" s="984"/>
      <c r="GSS175" s="983"/>
      <c r="GST175" s="984"/>
      <c r="GSU175" s="985"/>
      <c r="GSV175" s="986"/>
      <c r="GSW175" s="983"/>
      <c r="GSX175" s="981"/>
      <c r="GSY175" s="985"/>
      <c r="GSZ175" s="986"/>
      <c r="GTA175" s="987"/>
      <c r="GTB175" s="988"/>
      <c r="GTC175" s="985"/>
      <c r="GTD175" s="989"/>
      <c r="GTE175" s="978"/>
      <c r="GTF175" s="980"/>
      <c r="GTG175" s="981"/>
      <c r="GTH175" s="982"/>
      <c r="GTI175" s="983"/>
      <c r="GTJ175" s="984"/>
      <c r="GTK175" s="983"/>
      <c r="GTL175" s="984"/>
      <c r="GTM175" s="985"/>
      <c r="GTN175" s="986"/>
      <c r="GTO175" s="983"/>
      <c r="GTP175" s="981"/>
      <c r="GTQ175" s="985"/>
      <c r="GTR175" s="986"/>
      <c r="GTS175" s="987"/>
      <c r="GTT175" s="988"/>
      <c r="GTU175" s="985"/>
      <c r="GTV175" s="989"/>
      <c r="GTW175" s="978"/>
      <c r="GTX175" s="980"/>
      <c r="GTY175" s="981"/>
      <c r="GTZ175" s="982"/>
      <c r="GUA175" s="983"/>
      <c r="GUB175" s="984"/>
      <c r="GUC175" s="983"/>
      <c r="GUD175" s="984"/>
      <c r="GUE175" s="985"/>
      <c r="GUF175" s="986"/>
      <c r="GUG175" s="983"/>
      <c r="GUH175" s="981"/>
      <c r="GUI175" s="985"/>
      <c r="GUJ175" s="986"/>
      <c r="GUK175" s="987"/>
      <c r="GUL175" s="988"/>
      <c r="GUM175" s="985"/>
      <c r="GUN175" s="989"/>
      <c r="GUO175" s="978"/>
      <c r="GUP175" s="980"/>
      <c r="GUQ175" s="981"/>
      <c r="GUR175" s="982"/>
      <c r="GUS175" s="983"/>
      <c r="GUT175" s="984"/>
      <c r="GUU175" s="983"/>
      <c r="GUV175" s="984"/>
      <c r="GUW175" s="985"/>
      <c r="GUX175" s="986"/>
      <c r="GUY175" s="983"/>
      <c r="GUZ175" s="981"/>
      <c r="GVA175" s="985"/>
      <c r="GVB175" s="986"/>
      <c r="GVC175" s="987"/>
      <c r="GVD175" s="988"/>
      <c r="GVE175" s="985"/>
      <c r="GVF175" s="989"/>
      <c r="GVG175" s="978"/>
      <c r="GVH175" s="980"/>
      <c r="GVI175" s="981"/>
      <c r="GVJ175" s="982"/>
      <c r="GVK175" s="983"/>
      <c r="GVL175" s="984"/>
      <c r="GVM175" s="983"/>
      <c r="GVN175" s="984"/>
      <c r="GVO175" s="985"/>
      <c r="GVP175" s="986"/>
      <c r="GVQ175" s="983"/>
      <c r="GVR175" s="981"/>
      <c r="GVS175" s="985"/>
      <c r="GVT175" s="986"/>
      <c r="GVU175" s="987"/>
      <c r="GVV175" s="988"/>
      <c r="GVW175" s="985"/>
      <c r="GVX175" s="989"/>
      <c r="GVY175" s="978"/>
      <c r="GVZ175" s="980"/>
      <c r="GWA175" s="981"/>
      <c r="GWB175" s="982"/>
      <c r="GWC175" s="983"/>
      <c r="GWD175" s="984"/>
      <c r="GWE175" s="983"/>
      <c r="GWF175" s="984"/>
      <c r="GWG175" s="985"/>
      <c r="GWH175" s="986"/>
      <c r="GWI175" s="983"/>
      <c r="GWJ175" s="981"/>
      <c r="GWK175" s="985"/>
      <c r="GWL175" s="986"/>
      <c r="GWM175" s="987"/>
      <c r="GWN175" s="988"/>
      <c r="GWO175" s="985"/>
      <c r="GWP175" s="989"/>
      <c r="GWQ175" s="978"/>
      <c r="GWR175" s="980"/>
      <c r="GWS175" s="981"/>
      <c r="GWT175" s="982"/>
      <c r="GWU175" s="983"/>
      <c r="GWV175" s="984"/>
      <c r="GWW175" s="983"/>
      <c r="GWX175" s="984"/>
      <c r="GWY175" s="985"/>
      <c r="GWZ175" s="986"/>
      <c r="GXA175" s="983"/>
      <c r="GXB175" s="981"/>
      <c r="GXC175" s="985"/>
      <c r="GXD175" s="986"/>
      <c r="GXE175" s="987"/>
      <c r="GXF175" s="988"/>
      <c r="GXG175" s="985"/>
      <c r="GXH175" s="989"/>
      <c r="GXI175" s="978"/>
      <c r="GXJ175" s="980"/>
      <c r="GXK175" s="981"/>
      <c r="GXL175" s="982"/>
      <c r="GXM175" s="983"/>
      <c r="GXN175" s="984"/>
      <c r="GXO175" s="983"/>
      <c r="GXP175" s="984"/>
      <c r="GXQ175" s="985"/>
      <c r="GXR175" s="986"/>
      <c r="GXS175" s="983"/>
      <c r="GXT175" s="981"/>
      <c r="GXU175" s="985"/>
      <c r="GXV175" s="986"/>
      <c r="GXW175" s="987"/>
      <c r="GXX175" s="988"/>
      <c r="GXY175" s="985"/>
      <c r="GXZ175" s="989"/>
      <c r="GYA175" s="978"/>
      <c r="GYB175" s="980"/>
      <c r="GYC175" s="981"/>
      <c r="GYD175" s="982"/>
      <c r="GYE175" s="983"/>
      <c r="GYF175" s="984"/>
      <c r="GYG175" s="983"/>
      <c r="GYH175" s="984"/>
      <c r="GYI175" s="985"/>
      <c r="GYJ175" s="986"/>
      <c r="GYK175" s="983"/>
      <c r="GYL175" s="981"/>
      <c r="GYM175" s="985"/>
      <c r="GYN175" s="986"/>
      <c r="GYO175" s="987"/>
      <c r="GYP175" s="988"/>
      <c r="GYQ175" s="985"/>
      <c r="GYR175" s="989"/>
      <c r="GYS175" s="978"/>
      <c r="GYT175" s="980"/>
      <c r="GYU175" s="981"/>
      <c r="GYV175" s="982"/>
      <c r="GYW175" s="983"/>
      <c r="GYX175" s="984"/>
      <c r="GYY175" s="983"/>
      <c r="GYZ175" s="984"/>
      <c r="GZA175" s="985"/>
      <c r="GZB175" s="986"/>
      <c r="GZC175" s="983"/>
      <c r="GZD175" s="981"/>
      <c r="GZE175" s="985"/>
      <c r="GZF175" s="986"/>
      <c r="GZG175" s="987"/>
      <c r="GZH175" s="988"/>
      <c r="GZI175" s="985"/>
      <c r="GZJ175" s="989"/>
      <c r="GZK175" s="978"/>
      <c r="GZL175" s="980"/>
      <c r="GZM175" s="981"/>
      <c r="GZN175" s="982"/>
      <c r="GZO175" s="983"/>
      <c r="GZP175" s="984"/>
      <c r="GZQ175" s="983"/>
      <c r="GZR175" s="984"/>
      <c r="GZS175" s="985"/>
      <c r="GZT175" s="986"/>
      <c r="GZU175" s="983"/>
      <c r="GZV175" s="981"/>
      <c r="GZW175" s="985"/>
      <c r="GZX175" s="986"/>
      <c r="GZY175" s="987"/>
      <c r="GZZ175" s="988"/>
      <c r="HAA175" s="985"/>
      <c r="HAB175" s="989"/>
      <c r="HAC175" s="978"/>
      <c r="HAD175" s="980"/>
      <c r="HAE175" s="981"/>
      <c r="HAF175" s="982"/>
      <c r="HAG175" s="983"/>
      <c r="HAH175" s="984"/>
      <c r="HAI175" s="983"/>
      <c r="HAJ175" s="984"/>
      <c r="HAK175" s="985"/>
      <c r="HAL175" s="986"/>
      <c r="HAM175" s="983"/>
      <c r="HAN175" s="981"/>
      <c r="HAO175" s="985"/>
      <c r="HAP175" s="986"/>
      <c r="HAQ175" s="987"/>
      <c r="HAR175" s="988"/>
      <c r="HAS175" s="985"/>
      <c r="HAT175" s="989"/>
      <c r="HAU175" s="978"/>
      <c r="HAV175" s="980"/>
      <c r="HAW175" s="981"/>
      <c r="HAX175" s="982"/>
      <c r="HAY175" s="983"/>
      <c r="HAZ175" s="984"/>
      <c r="HBA175" s="983"/>
      <c r="HBB175" s="984"/>
      <c r="HBC175" s="985"/>
      <c r="HBD175" s="986"/>
      <c r="HBE175" s="983"/>
      <c r="HBF175" s="981"/>
      <c r="HBG175" s="985"/>
      <c r="HBH175" s="986"/>
      <c r="HBI175" s="987"/>
      <c r="HBJ175" s="988"/>
      <c r="HBK175" s="985"/>
      <c r="HBL175" s="989"/>
      <c r="HBM175" s="978"/>
      <c r="HBN175" s="980"/>
      <c r="HBO175" s="981"/>
      <c r="HBP175" s="982"/>
      <c r="HBQ175" s="983"/>
      <c r="HBR175" s="984"/>
      <c r="HBS175" s="983"/>
      <c r="HBT175" s="984"/>
      <c r="HBU175" s="985"/>
      <c r="HBV175" s="986"/>
      <c r="HBW175" s="983"/>
      <c r="HBX175" s="981"/>
      <c r="HBY175" s="985"/>
      <c r="HBZ175" s="986"/>
      <c r="HCA175" s="987"/>
      <c r="HCB175" s="988"/>
      <c r="HCC175" s="985"/>
      <c r="HCD175" s="989"/>
      <c r="HCE175" s="978"/>
      <c r="HCF175" s="980"/>
      <c r="HCG175" s="981"/>
      <c r="HCH175" s="982"/>
      <c r="HCI175" s="983"/>
      <c r="HCJ175" s="984"/>
      <c r="HCK175" s="983"/>
      <c r="HCL175" s="984"/>
      <c r="HCM175" s="985"/>
      <c r="HCN175" s="986"/>
      <c r="HCO175" s="983"/>
      <c r="HCP175" s="981"/>
      <c r="HCQ175" s="985"/>
      <c r="HCR175" s="986"/>
      <c r="HCS175" s="987"/>
      <c r="HCT175" s="988"/>
      <c r="HCU175" s="985"/>
      <c r="HCV175" s="989"/>
      <c r="HCW175" s="978"/>
      <c r="HCX175" s="980"/>
      <c r="HCY175" s="981"/>
      <c r="HCZ175" s="982"/>
      <c r="HDA175" s="983"/>
      <c r="HDB175" s="984"/>
      <c r="HDC175" s="983"/>
      <c r="HDD175" s="984"/>
      <c r="HDE175" s="985"/>
      <c r="HDF175" s="986"/>
      <c r="HDG175" s="983"/>
      <c r="HDH175" s="981"/>
      <c r="HDI175" s="985"/>
      <c r="HDJ175" s="986"/>
      <c r="HDK175" s="987"/>
      <c r="HDL175" s="988"/>
      <c r="HDM175" s="985"/>
      <c r="HDN175" s="989"/>
      <c r="HDO175" s="978"/>
      <c r="HDP175" s="980"/>
      <c r="HDQ175" s="981"/>
      <c r="HDR175" s="982"/>
      <c r="HDS175" s="983"/>
      <c r="HDT175" s="984"/>
      <c r="HDU175" s="983"/>
      <c r="HDV175" s="984"/>
      <c r="HDW175" s="985"/>
      <c r="HDX175" s="986"/>
      <c r="HDY175" s="983"/>
      <c r="HDZ175" s="981"/>
      <c r="HEA175" s="985"/>
      <c r="HEB175" s="986"/>
      <c r="HEC175" s="987"/>
      <c r="HED175" s="988"/>
      <c r="HEE175" s="985"/>
      <c r="HEF175" s="989"/>
      <c r="HEG175" s="978"/>
      <c r="HEH175" s="980"/>
      <c r="HEI175" s="981"/>
      <c r="HEJ175" s="982"/>
      <c r="HEK175" s="983"/>
      <c r="HEL175" s="984"/>
      <c r="HEM175" s="983"/>
      <c r="HEN175" s="984"/>
      <c r="HEO175" s="985"/>
      <c r="HEP175" s="986"/>
      <c r="HEQ175" s="983"/>
      <c r="HER175" s="981"/>
      <c r="HES175" s="985"/>
      <c r="HET175" s="986"/>
      <c r="HEU175" s="987"/>
      <c r="HEV175" s="988"/>
      <c r="HEW175" s="985"/>
      <c r="HEX175" s="989"/>
      <c r="HEY175" s="978"/>
      <c r="HEZ175" s="980"/>
      <c r="HFA175" s="981"/>
      <c r="HFB175" s="982"/>
      <c r="HFC175" s="983"/>
      <c r="HFD175" s="984"/>
      <c r="HFE175" s="983"/>
      <c r="HFF175" s="984"/>
      <c r="HFG175" s="985"/>
      <c r="HFH175" s="986"/>
      <c r="HFI175" s="983"/>
      <c r="HFJ175" s="981"/>
      <c r="HFK175" s="985"/>
      <c r="HFL175" s="986"/>
      <c r="HFM175" s="987"/>
      <c r="HFN175" s="988"/>
      <c r="HFO175" s="985"/>
      <c r="HFP175" s="989"/>
      <c r="HFQ175" s="978"/>
      <c r="HFR175" s="980"/>
      <c r="HFS175" s="981"/>
      <c r="HFT175" s="982"/>
      <c r="HFU175" s="983"/>
      <c r="HFV175" s="984"/>
      <c r="HFW175" s="983"/>
      <c r="HFX175" s="984"/>
      <c r="HFY175" s="985"/>
      <c r="HFZ175" s="986"/>
      <c r="HGA175" s="983"/>
      <c r="HGB175" s="981"/>
      <c r="HGC175" s="985"/>
      <c r="HGD175" s="986"/>
      <c r="HGE175" s="987"/>
      <c r="HGF175" s="988"/>
      <c r="HGG175" s="985"/>
      <c r="HGH175" s="989"/>
      <c r="HGI175" s="978"/>
      <c r="HGJ175" s="980"/>
      <c r="HGK175" s="981"/>
      <c r="HGL175" s="982"/>
      <c r="HGM175" s="983"/>
      <c r="HGN175" s="984"/>
      <c r="HGO175" s="983"/>
      <c r="HGP175" s="984"/>
      <c r="HGQ175" s="985"/>
      <c r="HGR175" s="986"/>
      <c r="HGS175" s="983"/>
      <c r="HGT175" s="981"/>
      <c r="HGU175" s="985"/>
      <c r="HGV175" s="986"/>
      <c r="HGW175" s="987"/>
      <c r="HGX175" s="988"/>
      <c r="HGY175" s="985"/>
      <c r="HGZ175" s="989"/>
      <c r="HHA175" s="978"/>
      <c r="HHB175" s="980"/>
      <c r="HHC175" s="981"/>
      <c r="HHD175" s="982"/>
      <c r="HHE175" s="983"/>
      <c r="HHF175" s="984"/>
      <c r="HHG175" s="983"/>
      <c r="HHH175" s="984"/>
      <c r="HHI175" s="985"/>
      <c r="HHJ175" s="986"/>
      <c r="HHK175" s="983"/>
      <c r="HHL175" s="981"/>
      <c r="HHM175" s="985"/>
      <c r="HHN175" s="986"/>
      <c r="HHO175" s="987"/>
      <c r="HHP175" s="988"/>
      <c r="HHQ175" s="985"/>
      <c r="HHR175" s="989"/>
      <c r="HHS175" s="978"/>
      <c r="HHT175" s="980"/>
      <c r="HHU175" s="981"/>
      <c r="HHV175" s="982"/>
      <c r="HHW175" s="983"/>
      <c r="HHX175" s="984"/>
      <c r="HHY175" s="983"/>
      <c r="HHZ175" s="984"/>
      <c r="HIA175" s="985"/>
      <c r="HIB175" s="986"/>
      <c r="HIC175" s="983"/>
      <c r="HID175" s="981"/>
      <c r="HIE175" s="985"/>
      <c r="HIF175" s="986"/>
      <c r="HIG175" s="987"/>
      <c r="HIH175" s="988"/>
      <c r="HII175" s="985"/>
      <c r="HIJ175" s="989"/>
      <c r="HIK175" s="978"/>
      <c r="HIL175" s="980"/>
      <c r="HIM175" s="981"/>
      <c r="HIN175" s="982"/>
      <c r="HIO175" s="983"/>
      <c r="HIP175" s="984"/>
      <c r="HIQ175" s="983"/>
      <c r="HIR175" s="984"/>
      <c r="HIS175" s="985"/>
      <c r="HIT175" s="986"/>
      <c r="HIU175" s="983"/>
      <c r="HIV175" s="981"/>
      <c r="HIW175" s="985"/>
      <c r="HIX175" s="986"/>
      <c r="HIY175" s="987"/>
      <c r="HIZ175" s="988"/>
      <c r="HJA175" s="985"/>
      <c r="HJB175" s="989"/>
      <c r="HJC175" s="978"/>
      <c r="HJD175" s="980"/>
      <c r="HJE175" s="981"/>
      <c r="HJF175" s="982"/>
      <c r="HJG175" s="983"/>
      <c r="HJH175" s="984"/>
      <c r="HJI175" s="983"/>
      <c r="HJJ175" s="984"/>
      <c r="HJK175" s="985"/>
      <c r="HJL175" s="986"/>
      <c r="HJM175" s="983"/>
      <c r="HJN175" s="981"/>
      <c r="HJO175" s="985"/>
      <c r="HJP175" s="986"/>
      <c r="HJQ175" s="987"/>
      <c r="HJR175" s="988"/>
      <c r="HJS175" s="985"/>
      <c r="HJT175" s="989"/>
      <c r="HJU175" s="978"/>
      <c r="HJV175" s="980"/>
      <c r="HJW175" s="981"/>
      <c r="HJX175" s="982"/>
      <c r="HJY175" s="983"/>
      <c r="HJZ175" s="984"/>
      <c r="HKA175" s="983"/>
      <c r="HKB175" s="984"/>
      <c r="HKC175" s="985"/>
      <c r="HKD175" s="986"/>
      <c r="HKE175" s="983"/>
      <c r="HKF175" s="981"/>
      <c r="HKG175" s="985"/>
      <c r="HKH175" s="986"/>
      <c r="HKI175" s="987"/>
      <c r="HKJ175" s="988"/>
      <c r="HKK175" s="985"/>
      <c r="HKL175" s="989"/>
      <c r="HKM175" s="978"/>
      <c r="HKN175" s="980"/>
      <c r="HKO175" s="981"/>
      <c r="HKP175" s="982"/>
      <c r="HKQ175" s="983"/>
      <c r="HKR175" s="984"/>
      <c r="HKS175" s="983"/>
      <c r="HKT175" s="984"/>
      <c r="HKU175" s="985"/>
      <c r="HKV175" s="986"/>
      <c r="HKW175" s="983"/>
      <c r="HKX175" s="981"/>
      <c r="HKY175" s="985"/>
      <c r="HKZ175" s="986"/>
      <c r="HLA175" s="987"/>
      <c r="HLB175" s="988"/>
      <c r="HLC175" s="985"/>
      <c r="HLD175" s="989"/>
      <c r="HLE175" s="978"/>
      <c r="HLF175" s="980"/>
      <c r="HLG175" s="981"/>
      <c r="HLH175" s="982"/>
      <c r="HLI175" s="983"/>
      <c r="HLJ175" s="984"/>
      <c r="HLK175" s="983"/>
      <c r="HLL175" s="984"/>
      <c r="HLM175" s="985"/>
      <c r="HLN175" s="986"/>
      <c r="HLO175" s="983"/>
      <c r="HLP175" s="981"/>
      <c r="HLQ175" s="985"/>
      <c r="HLR175" s="986"/>
      <c r="HLS175" s="987"/>
      <c r="HLT175" s="988"/>
      <c r="HLU175" s="985"/>
      <c r="HLV175" s="989"/>
      <c r="HLW175" s="978"/>
      <c r="HLX175" s="980"/>
      <c r="HLY175" s="981"/>
      <c r="HLZ175" s="982"/>
      <c r="HMA175" s="983"/>
      <c r="HMB175" s="984"/>
      <c r="HMC175" s="983"/>
      <c r="HMD175" s="984"/>
      <c r="HME175" s="985"/>
      <c r="HMF175" s="986"/>
      <c r="HMG175" s="983"/>
      <c r="HMH175" s="981"/>
      <c r="HMI175" s="985"/>
      <c r="HMJ175" s="986"/>
      <c r="HMK175" s="987"/>
      <c r="HML175" s="988"/>
      <c r="HMM175" s="985"/>
      <c r="HMN175" s="989"/>
      <c r="HMO175" s="978"/>
      <c r="HMP175" s="980"/>
      <c r="HMQ175" s="981"/>
      <c r="HMR175" s="982"/>
      <c r="HMS175" s="983"/>
      <c r="HMT175" s="984"/>
      <c r="HMU175" s="983"/>
      <c r="HMV175" s="984"/>
      <c r="HMW175" s="985"/>
      <c r="HMX175" s="986"/>
      <c r="HMY175" s="983"/>
      <c r="HMZ175" s="981"/>
      <c r="HNA175" s="985"/>
      <c r="HNB175" s="986"/>
      <c r="HNC175" s="987"/>
      <c r="HND175" s="988"/>
      <c r="HNE175" s="985"/>
      <c r="HNF175" s="989"/>
      <c r="HNG175" s="978"/>
      <c r="HNH175" s="980"/>
      <c r="HNI175" s="981"/>
      <c r="HNJ175" s="982"/>
      <c r="HNK175" s="983"/>
      <c r="HNL175" s="984"/>
      <c r="HNM175" s="983"/>
      <c r="HNN175" s="984"/>
      <c r="HNO175" s="985"/>
      <c r="HNP175" s="986"/>
      <c r="HNQ175" s="983"/>
      <c r="HNR175" s="981"/>
      <c r="HNS175" s="985"/>
      <c r="HNT175" s="986"/>
      <c r="HNU175" s="987"/>
      <c r="HNV175" s="988"/>
      <c r="HNW175" s="985"/>
      <c r="HNX175" s="989"/>
      <c r="HNY175" s="978"/>
      <c r="HNZ175" s="980"/>
      <c r="HOA175" s="981"/>
      <c r="HOB175" s="982"/>
      <c r="HOC175" s="983"/>
      <c r="HOD175" s="984"/>
      <c r="HOE175" s="983"/>
      <c r="HOF175" s="984"/>
      <c r="HOG175" s="985"/>
      <c r="HOH175" s="986"/>
      <c r="HOI175" s="983"/>
      <c r="HOJ175" s="981"/>
      <c r="HOK175" s="985"/>
      <c r="HOL175" s="986"/>
      <c r="HOM175" s="987"/>
      <c r="HON175" s="988"/>
      <c r="HOO175" s="985"/>
      <c r="HOP175" s="989"/>
      <c r="HOQ175" s="978"/>
      <c r="HOR175" s="980"/>
      <c r="HOS175" s="981"/>
      <c r="HOT175" s="982"/>
      <c r="HOU175" s="983"/>
      <c r="HOV175" s="984"/>
      <c r="HOW175" s="983"/>
      <c r="HOX175" s="984"/>
      <c r="HOY175" s="985"/>
      <c r="HOZ175" s="986"/>
      <c r="HPA175" s="983"/>
      <c r="HPB175" s="981"/>
      <c r="HPC175" s="985"/>
      <c r="HPD175" s="986"/>
      <c r="HPE175" s="987"/>
      <c r="HPF175" s="988"/>
      <c r="HPG175" s="985"/>
      <c r="HPH175" s="989"/>
      <c r="HPI175" s="978"/>
      <c r="HPJ175" s="980"/>
      <c r="HPK175" s="981"/>
      <c r="HPL175" s="982"/>
      <c r="HPM175" s="983"/>
      <c r="HPN175" s="984"/>
      <c r="HPO175" s="983"/>
      <c r="HPP175" s="984"/>
      <c r="HPQ175" s="985"/>
      <c r="HPR175" s="986"/>
      <c r="HPS175" s="983"/>
      <c r="HPT175" s="981"/>
      <c r="HPU175" s="985"/>
      <c r="HPV175" s="986"/>
      <c r="HPW175" s="987"/>
      <c r="HPX175" s="988"/>
      <c r="HPY175" s="985"/>
      <c r="HPZ175" s="989"/>
      <c r="HQA175" s="978"/>
      <c r="HQB175" s="980"/>
      <c r="HQC175" s="981"/>
      <c r="HQD175" s="982"/>
      <c r="HQE175" s="983"/>
      <c r="HQF175" s="984"/>
      <c r="HQG175" s="983"/>
      <c r="HQH175" s="984"/>
      <c r="HQI175" s="985"/>
      <c r="HQJ175" s="986"/>
      <c r="HQK175" s="983"/>
      <c r="HQL175" s="981"/>
      <c r="HQM175" s="985"/>
      <c r="HQN175" s="986"/>
      <c r="HQO175" s="987"/>
      <c r="HQP175" s="988"/>
      <c r="HQQ175" s="985"/>
      <c r="HQR175" s="989"/>
      <c r="HQS175" s="978"/>
      <c r="HQT175" s="980"/>
      <c r="HQU175" s="981"/>
      <c r="HQV175" s="982"/>
      <c r="HQW175" s="983"/>
      <c r="HQX175" s="984"/>
      <c r="HQY175" s="983"/>
      <c r="HQZ175" s="984"/>
      <c r="HRA175" s="985"/>
      <c r="HRB175" s="986"/>
      <c r="HRC175" s="983"/>
      <c r="HRD175" s="981"/>
      <c r="HRE175" s="985"/>
      <c r="HRF175" s="986"/>
      <c r="HRG175" s="987"/>
      <c r="HRH175" s="988"/>
      <c r="HRI175" s="985"/>
      <c r="HRJ175" s="989"/>
      <c r="HRK175" s="978"/>
      <c r="HRL175" s="980"/>
      <c r="HRM175" s="981"/>
      <c r="HRN175" s="982"/>
      <c r="HRO175" s="983"/>
      <c r="HRP175" s="984"/>
      <c r="HRQ175" s="983"/>
      <c r="HRR175" s="984"/>
      <c r="HRS175" s="985"/>
      <c r="HRT175" s="986"/>
      <c r="HRU175" s="983"/>
      <c r="HRV175" s="981"/>
      <c r="HRW175" s="985"/>
      <c r="HRX175" s="986"/>
      <c r="HRY175" s="987"/>
      <c r="HRZ175" s="988"/>
      <c r="HSA175" s="985"/>
      <c r="HSB175" s="989"/>
      <c r="HSC175" s="978"/>
      <c r="HSD175" s="980"/>
      <c r="HSE175" s="981"/>
      <c r="HSF175" s="982"/>
      <c r="HSG175" s="983"/>
      <c r="HSH175" s="984"/>
      <c r="HSI175" s="983"/>
      <c r="HSJ175" s="984"/>
      <c r="HSK175" s="985"/>
      <c r="HSL175" s="986"/>
      <c r="HSM175" s="983"/>
      <c r="HSN175" s="981"/>
      <c r="HSO175" s="985"/>
      <c r="HSP175" s="986"/>
      <c r="HSQ175" s="987"/>
      <c r="HSR175" s="988"/>
      <c r="HSS175" s="985"/>
      <c r="HST175" s="989"/>
      <c r="HSU175" s="978"/>
      <c r="HSV175" s="980"/>
      <c r="HSW175" s="981"/>
      <c r="HSX175" s="982"/>
      <c r="HSY175" s="983"/>
      <c r="HSZ175" s="984"/>
      <c r="HTA175" s="983"/>
      <c r="HTB175" s="984"/>
      <c r="HTC175" s="985"/>
      <c r="HTD175" s="986"/>
      <c r="HTE175" s="983"/>
      <c r="HTF175" s="981"/>
      <c r="HTG175" s="985"/>
      <c r="HTH175" s="986"/>
      <c r="HTI175" s="987"/>
      <c r="HTJ175" s="988"/>
      <c r="HTK175" s="985"/>
      <c r="HTL175" s="989"/>
      <c r="HTM175" s="978"/>
      <c r="HTN175" s="980"/>
      <c r="HTO175" s="981"/>
      <c r="HTP175" s="982"/>
      <c r="HTQ175" s="983"/>
      <c r="HTR175" s="984"/>
      <c r="HTS175" s="983"/>
      <c r="HTT175" s="984"/>
      <c r="HTU175" s="985"/>
      <c r="HTV175" s="986"/>
      <c r="HTW175" s="983"/>
      <c r="HTX175" s="981"/>
      <c r="HTY175" s="985"/>
      <c r="HTZ175" s="986"/>
      <c r="HUA175" s="987"/>
      <c r="HUB175" s="988"/>
      <c r="HUC175" s="985"/>
      <c r="HUD175" s="989"/>
      <c r="HUE175" s="978"/>
      <c r="HUF175" s="980"/>
      <c r="HUG175" s="981"/>
      <c r="HUH175" s="982"/>
      <c r="HUI175" s="983"/>
      <c r="HUJ175" s="984"/>
      <c r="HUK175" s="983"/>
      <c r="HUL175" s="984"/>
      <c r="HUM175" s="985"/>
      <c r="HUN175" s="986"/>
      <c r="HUO175" s="983"/>
      <c r="HUP175" s="981"/>
      <c r="HUQ175" s="985"/>
      <c r="HUR175" s="986"/>
      <c r="HUS175" s="987"/>
      <c r="HUT175" s="988"/>
      <c r="HUU175" s="985"/>
      <c r="HUV175" s="989"/>
      <c r="HUW175" s="978"/>
      <c r="HUX175" s="980"/>
      <c r="HUY175" s="981"/>
      <c r="HUZ175" s="982"/>
      <c r="HVA175" s="983"/>
      <c r="HVB175" s="984"/>
      <c r="HVC175" s="983"/>
      <c r="HVD175" s="984"/>
      <c r="HVE175" s="985"/>
      <c r="HVF175" s="986"/>
      <c r="HVG175" s="983"/>
      <c r="HVH175" s="981"/>
      <c r="HVI175" s="985"/>
      <c r="HVJ175" s="986"/>
      <c r="HVK175" s="987"/>
      <c r="HVL175" s="988"/>
      <c r="HVM175" s="985"/>
      <c r="HVN175" s="989"/>
      <c r="HVO175" s="978"/>
      <c r="HVP175" s="980"/>
      <c r="HVQ175" s="981"/>
      <c r="HVR175" s="982"/>
      <c r="HVS175" s="983"/>
      <c r="HVT175" s="984"/>
      <c r="HVU175" s="983"/>
      <c r="HVV175" s="984"/>
      <c r="HVW175" s="985"/>
      <c r="HVX175" s="986"/>
      <c r="HVY175" s="983"/>
      <c r="HVZ175" s="981"/>
      <c r="HWA175" s="985"/>
      <c r="HWB175" s="986"/>
      <c r="HWC175" s="987"/>
      <c r="HWD175" s="988"/>
      <c r="HWE175" s="985"/>
      <c r="HWF175" s="989"/>
      <c r="HWG175" s="978"/>
      <c r="HWH175" s="980"/>
      <c r="HWI175" s="981"/>
      <c r="HWJ175" s="982"/>
      <c r="HWK175" s="983"/>
      <c r="HWL175" s="984"/>
      <c r="HWM175" s="983"/>
      <c r="HWN175" s="984"/>
      <c r="HWO175" s="985"/>
      <c r="HWP175" s="986"/>
      <c r="HWQ175" s="983"/>
      <c r="HWR175" s="981"/>
      <c r="HWS175" s="985"/>
      <c r="HWT175" s="986"/>
      <c r="HWU175" s="987"/>
      <c r="HWV175" s="988"/>
      <c r="HWW175" s="985"/>
      <c r="HWX175" s="989"/>
      <c r="HWY175" s="978"/>
      <c r="HWZ175" s="980"/>
      <c r="HXA175" s="981"/>
      <c r="HXB175" s="982"/>
      <c r="HXC175" s="983"/>
      <c r="HXD175" s="984"/>
      <c r="HXE175" s="983"/>
      <c r="HXF175" s="984"/>
      <c r="HXG175" s="985"/>
      <c r="HXH175" s="986"/>
      <c r="HXI175" s="983"/>
      <c r="HXJ175" s="981"/>
      <c r="HXK175" s="985"/>
      <c r="HXL175" s="986"/>
      <c r="HXM175" s="987"/>
      <c r="HXN175" s="988"/>
      <c r="HXO175" s="985"/>
      <c r="HXP175" s="989"/>
      <c r="HXQ175" s="978"/>
      <c r="HXR175" s="980"/>
      <c r="HXS175" s="981"/>
      <c r="HXT175" s="982"/>
      <c r="HXU175" s="983"/>
      <c r="HXV175" s="984"/>
      <c r="HXW175" s="983"/>
      <c r="HXX175" s="984"/>
      <c r="HXY175" s="985"/>
      <c r="HXZ175" s="986"/>
      <c r="HYA175" s="983"/>
      <c r="HYB175" s="981"/>
      <c r="HYC175" s="985"/>
      <c r="HYD175" s="986"/>
      <c r="HYE175" s="987"/>
      <c r="HYF175" s="988"/>
      <c r="HYG175" s="985"/>
      <c r="HYH175" s="989"/>
      <c r="HYI175" s="978"/>
      <c r="HYJ175" s="980"/>
      <c r="HYK175" s="981"/>
      <c r="HYL175" s="982"/>
      <c r="HYM175" s="983"/>
      <c r="HYN175" s="984"/>
      <c r="HYO175" s="983"/>
      <c r="HYP175" s="984"/>
      <c r="HYQ175" s="985"/>
      <c r="HYR175" s="986"/>
      <c r="HYS175" s="983"/>
      <c r="HYT175" s="981"/>
      <c r="HYU175" s="985"/>
      <c r="HYV175" s="986"/>
      <c r="HYW175" s="987"/>
      <c r="HYX175" s="988"/>
      <c r="HYY175" s="985"/>
      <c r="HYZ175" s="989"/>
      <c r="HZA175" s="978"/>
      <c r="HZB175" s="980"/>
      <c r="HZC175" s="981"/>
      <c r="HZD175" s="982"/>
      <c r="HZE175" s="983"/>
      <c r="HZF175" s="984"/>
      <c r="HZG175" s="983"/>
      <c r="HZH175" s="984"/>
      <c r="HZI175" s="985"/>
      <c r="HZJ175" s="986"/>
      <c r="HZK175" s="983"/>
      <c r="HZL175" s="981"/>
      <c r="HZM175" s="985"/>
      <c r="HZN175" s="986"/>
      <c r="HZO175" s="987"/>
      <c r="HZP175" s="988"/>
      <c r="HZQ175" s="985"/>
      <c r="HZR175" s="989"/>
      <c r="HZS175" s="978"/>
      <c r="HZT175" s="980"/>
      <c r="HZU175" s="981"/>
      <c r="HZV175" s="982"/>
      <c r="HZW175" s="983"/>
      <c r="HZX175" s="984"/>
      <c r="HZY175" s="983"/>
      <c r="HZZ175" s="984"/>
      <c r="IAA175" s="985"/>
      <c r="IAB175" s="986"/>
      <c r="IAC175" s="983"/>
      <c r="IAD175" s="981"/>
      <c r="IAE175" s="985"/>
      <c r="IAF175" s="986"/>
      <c r="IAG175" s="987"/>
      <c r="IAH175" s="988"/>
      <c r="IAI175" s="985"/>
      <c r="IAJ175" s="989"/>
      <c r="IAK175" s="978"/>
      <c r="IAL175" s="980"/>
      <c r="IAM175" s="981"/>
      <c r="IAN175" s="982"/>
      <c r="IAO175" s="983"/>
      <c r="IAP175" s="984"/>
      <c r="IAQ175" s="983"/>
      <c r="IAR175" s="984"/>
      <c r="IAS175" s="985"/>
      <c r="IAT175" s="986"/>
      <c r="IAU175" s="983"/>
      <c r="IAV175" s="981"/>
      <c r="IAW175" s="985"/>
      <c r="IAX175" s="986"/>
      <c r="IAY175" s="987"/>
      <c r="IAZ175" s="988"/>
      <c r="IBA175" s="985"/>
      <c r="IBB175" s="989"/>
      <c r="IBC175" s="978"/>
      <c r="IBD175" s="980"/>
      <c r="IBE175" s="981"/>
      <c r="IBF175" s="982"/>
      <c r="IBG175" s="983"/>
      <c r="IBH175" s="984"/>
      <c r="IBI175" s="983"/>
      <c r="IBJ175" s="984"/>
      <c r="IBK175" s="985"/>
      <c r="IBL175" s="986"/>
      <c r="IBM175" s="983"/>
      <c r="IBN175" s="981"/>
      <c r="IBO175" s="985"/>
      <c r="IBP175" s="986"/>
      <c r="IBQ175" s="987"/>
      <c r="IBR175" s="988"/>
      <c r="IBS175" s="985"/>
      <c r="IBT175" s="989"/>
      <c r="IBU175" s="978"/>
      <c r="IBV175" s="980"/>
      <c r="IBW175" s="981"/>
      <c r="IBX175" s="982"/>
      <c r="IBY175" s="983"/>
      <c r="IBZ175" s="984"/>
      <c r="ICA175" s="983"/>
      <c r="ICB175" s="984"/>
      <c r="ICC175" s="985"/>
      <c r="ICD175" s="986"/>
      <c r="ICE175" s="983"/>
      <c r="ICF175" s="981"/>
      <c r="ICG175" s="985"/>
      <c r="ICH175" s="986"/>
      <c r="ICI175" s="987"/>
      <c r="ICJ175" s="988"/>
      <c r="ICK175" s="985"/>
      <c r="ICL175" s="989"/>
      <c r="ICM175" s="978"/>
      <c r="ICN175" s="980"/>
      <c r="ICO175" s="981"/>
      <c r="ICP175" s="982"/>
      <c r="ICQ175" s="983"/>
      <c r="ICR175" s="984"/>
      <c r="ICS175" s="983"/>
      <c r="ICT175" s="984"/>
      <c r="ICU175" s="985"/>
      <c r="ICV175" s="986"/>
      <c r="ICW175" s="983"/>
      <c r="ICX175" s="981"/>
      <c r="ICY175" s="985"/>
      <c r="ICZ175" s="986"/>
      <c r="IDA175" s="987"/>
      <c r="IDB175" s="988"/>
      <c r="IDC175" s="985"/>
      <c r="IDD175" s="989"/>
      <c r="IDE175" s="978"/>
      <c r="IDF175" s="980"/>
      <c r="IDG175" s="981"/>
      <c r="IDH175" s="982"/>
      <c r="IDI175" s="983"/>
      <c r="IDJ175" s="984"/>
      <c r="IDK175" s="983"/>
      <c r="IDL175" s="984"/>
      <c r="IDM175" s="985"/>
      <c r="IDN175" s="986"/>
      <c r="IDO175" s="983"/>
      <c r="IDP175" s="981"/>
      <c r="IDQ175" s="985"/>
      <c r="IDR175" s="986"/>
      <c r="IDS175" s="987"/>
      <c r="IDT175" s="988"/>
      <c r="IDU175" s="985"/>
      <c r="IDV175" s="989"/>
      <c r="IDW175" s="978"/>
      <c r="IDX175" s="980"/>
      <c r="IDY175" s="981"/>
      <c r="IDZ175" s="982"/>
      <c r="IEA175" s="983"/>
      <c r="IEB175" s="984"/>
      <c r="IEC175" s="983"/>
      <c r="IED175" s="984"/>
      <c r="IEE175" s="985"/>
      <c r="IEF175" s="986"/>
      <c r="IEG175" s="983"/>
      <c r="IEH175" s="981"/>
      <c r="IEI175" s="985"/>
      <c r="IEJ175" s="986"/>
      <c r="IEK175" s="987"/>
      <c r="IEL175" s="988"/>
      <c r="IEM175" s="985"/>
      <c r="IEN175" s="989"/>
      <c r="IEO175" s="978"/>
      <c r="IEP175" s="980"/>
      <c r="IEQ175" s="981"/>
      <c r="IER175" s="982"/>
      <c r="IES175" s="983"/>
      <c r="IET175" s="984"/>
      <c r="IEU175" s="983"/>
      <c r="IEV175" s="984"/>
      <c r="IEW175" s="985"/>
      <c r="IEX175" s="986"/>
      <c r="IEY175" s="983"/>
      <c r="IEZ175" s="981"/>
      <c r="IFA175" s="985"/>
      <c r="IFB175" s="986"/>
      <c r="IFC175" s="987"/>
      <c r="IFD175" s="988"/>
      <c r="IFE175" s="985"/>
      <c r="IFF175" s="989"/>
      <c r="IFG175" s="978"/>
      <c r="IFH175" s="980"/>
      <c r="IFI175" s="981"/>
      <c r="IFJ175" s="982"/>
      <c r="IFK175" s="983"/>
      <c r="IFL175" s="984"/>
      <c r="IFM175" s="983"/>
      <c r="IFN175" s="984"/>
      <c r="IFO175" s="985"/>
      <c r="IFP175" s="986"/>
      <c r="IFQ175" s="983"/>
      <c r="IFR175" s="981"/>
      <c r="IFS175" s="985"/>
      <c r="IFT175" s="986"/>
      <c r="IFU175" s="987"/>
      <c r="IFV175" s="988"/>
      <c r="IFW175" s="985"/>
      <c r="IFX175" s="989"/>
      <c r="IFY175" s="978"/>
      <c r="IFZ175" s="980"/>
      <c r="IGA175" s="981"/>
      <c r="IGB175" s="982"/>
      <c r="IGC175" s="983"/>
      <c r="IGD175" s="984"/>
      <c r="IGE175" s="983"/>
      <c r="IGF175" s="984"/>
      <c r="IGG175" s="985"/>
      <c r="IGH175" s="986"/>
      <c r="IGI175" s="983"/>
      <c r="IGJ175" s="981"/>
      <c r="IGK175" s="985"/>
      <c r="IGL175" s="986"/>
      <c r="IGM175" s="987"/>
      <c r="IGN175" s="988"/>
      <c r="IGO175" s="985"/>
      <c r="IGP175" s="989"/>
      <c r="IGQ175" s="978"/>
      <c r="IGR175" s="980"/>
      <c r="IGS175" s="981"/>
      <c r="IGT175" s="982"/>
      <c r="IGU175" s="983"/>
      <c r="IGV175" s="984"/>
      <c r="IGW175" s="983"/>
      <c r="IGX175" s="984"/>
      <c r="IGY175" s="985"/>
      <c r="IGZ175" s="986"/>
      <c r="IHA175" s="983"/>
      <c r="IHB175" s="981"/>
      <c r="IHC175" s="985"/>
      <c r="IHD175" s="986"/>
      <c r="IHE175" s="987"/>
      <c r="IHF175" s="988"/>
      <c r="IHG175" s="985"/>
      <c r="IHH175" s="989"/>
      <c r="IHI175" s="978"/>
      <c r="IHJ175" s="980"/>
      <c r="IHK175" s="981"/>
      <c r="IHL175" s="982"/>
      <c r="IHM175" s="983"/>
      <c r="IHN175" s="984"/>
      <c r="IHO175" s="983"/>
      <c r="IHP175" s="984"/>
      <c r="IHQ175" s="985"/>
      <c r="IHR175" s="986"/>
      <c r="IHS175" s="983"/>
      <c r="IHT175" s="981"/>
      <c r="IHU175" s="985"/>
      <c r="IHV175" s="986"/>
      <c r="IHW175" s="987"/>
      <c r="IHX175" s="988"/>
      <c r="IHY175" s="985"/>
      <c r="IHZ175" s="989"/>
      <c r="IIA175" s="978"/>
      <c r="IIB175" s="980"/>
      <c r="IIC175" s="981"/>
      <c r="IID175" s="982"/>
      <c r="IIE175" s="983"/>
      <c r="IIF175" s="984"/>
      <c r="IIG175" s="983"/>
      <c r="IIH175" s="984"/>
      <c r="III175" s="985"/>
      <c r="IIJ175" s="986"/>
      <c r="IIK175" s="983"/>
      <c r="IIL175" s="981"/>
      <c r="IIM175" s="985"/>
      <c r="IIN175" s="986"/>
      <c r="IIO175" s="987"/>
      <c r="IIP175" s="988"/>
      <c r="IIQ175" s="985"/>
      <c r="IIR175" s="989"/>
      <c r="IIS175" s="978"/>
      <c r="IIT175" s="980"/>
      <c r="IIU175" s="981"/>
      <c r="IIV175" s="982"/>
      <c r="IIW175" s="983"/>
      <c r="IIX175" s="984"/>
      <c r="IIY175" s="983"/>
      <c r="IIZ175" s="984"/>
      <c r="IJA175" s="985"/>
      <c r="IJB175" s="986"/>
      <c r="IJC175" s="983"/>
      <c r="IJD175" s="981"/>
      <c r="IJE175" s="985"/>
      <c r="IJF175" s="986"/>
      <c r="IJG175" s="987"/>
      <c r="IJH175" s="988"/>
      <c r="IJI175" s="985"/>
      <c r="IJJ175" s="989"/>
      <c r="IJK175" s="978"/>
      <c r="IJL175" s="980"/>
      <c r="IJM175" s="981"/>
      <c r="IJN175" s="982"/>
      <c r="IJO175" s="983"/>
      <c r="IJP175" s="984"/>
      <c r="IJQ175" s="983"/>
      <c r="IJR175" s="984"/>
      <c r="IJS175" s="985"/>
      <c r="IJT175" s="986"/>
      <c r="IJU175" s="983"/>
      <c r="IJV175" s="981"/>
      <c r="IJW175" s="985"/>
      <c r="IJX175" s="986"/>
      <c r="IJY175" s="987"/>
      <c r="IJZ175" s="988"/>
      <c r="IKA175" s="985"/>
      <c r="IKB175" s="989"/>
      <c r="IKC175" s="978"/>
      <c r="IKD175" s="980"/>
      <c r="IKE175" s="981"/>
      <c r="IKF175" s="982"/>
      <c r="IKG175" s="983"/>
      <c r="IKH175" s="984"/>
      <c r="IKI175" s="983"/>
      <c r="IKJ175" s="984"/>
      <c r="IKK175" s="985"/>
      <c r="IKL175" s="986"/>
      <c r="IKM175" s="983"/>
      <c r="IKN175" s="981"/>
      <c r="IKO175" s="985"/>
      <c r="IKP175" s="986"/>
      <c r="IKQ175" s="987"/>
      <c r="IKR175" s="988"/>
      <c r="IKS175" s="985"/>
      <c r="IKT175" s="989"/>
      <c r="IKU175" s="978"/>
      <c r="IKV175" s="980"/>
      <c r="IKW175" s="981"/>
      <c r="IKX175" s="982"/>
      <c r="IKY175" s="983"/>
      <c r="IKZ175" s="984"/>
      <c r="ILA175" s="983"/>
      <c r="ILB175" s="984"/>
      <c r="ILC175" s="985"/>
      <c r="ILD175" s="986"/>
      <c r="ILE175" s="983"/>
      <c r="ILF175" s="981"/>
      <c r="ILG175" s="985"/>
      <c r="ILH175" s="986"/>
      <c r="ILI175" s="987"/>
      <c r="ILJ175" s="988"/>
      <c r="ILK175" s="985"/>
      <c r="ILL175" s="989"/>
      <c r="ILM175" s="978"/>
      <c r="ILN175" s="980"/>
      <c r="ILO175" s="981"/>
      <c r="ILP175" s="982"/>
      <c r="ILQ175" s="983"/>
      <c r="ILR175" s="984"/>
      <c r="ILS175" s="983"/>
      <c r="ILT175" s="984"/>
      <c r="ILU175" s="985"/>
      <c r="ILV175" s="986"/>
      <c r="ILW175" s="983"/>
      <c r="ILX175" s="981"/>
      <c r="ILY175" s="985"/>
      <c r="ILZ175" s="986"/>
      <c r="IMA175" s="987"/>
      <c r="IMB175" s="988"/>
      <c r="IMC175" s="985"/>
      <c r="IMD175" s="989"/>
      <c r="IME175" s="978"/>
      <c r="IMF175" s="980"/>
      <c r="IMG175" s="981"/>
      <c r="IMH175" s="982"/>
      <c r="IMI175" s="983"/>
      <c r="IMJ175" s="984"/>
      <c r="IMK175" s="983"/>
      <c r="IML175" s="984"/>
      <c r="IMM175" s="985"/>
      <c r="IMN175" s="986"/>
      <c r="IMO175" s="983"/>
      <c r="IMP175" s="981"/>
      <c r="IMQ175" s="985"/>
      <c r="IMR175" s="986"/>
      <c r="IMS175" s="987"/>
      <c r="IMT175" s="988"/>
      <c r="IMU175" s="985"/>
      <c r="IMV175" s="989"/>
      <c r="IMW175" s="978"/>
      <c r="IMX175" s="980"/>
      <c r="IMY175" s="981"/>
      <c r="IMZ175" s="982"/>
      <c r="INA175" s="983"/>
      <c r="INB175" s="984"/>
      <c r="INC175" s="983"/>
      <c r="IND175" s="984"/>
      <c r="INE175" s="985"/>
      <c r="INF175" s="986"/>
      <c r="ING175" s="983"/>
      <c r="INH175" s="981"/>
      <c r="INI175" s="985"/>
      <c r="INJ175" s="986"/>
      <c r="INK175" s="987"/>
      <c r="INL175" s="988"/>
      <c r="INM175" s="985"/>
      <c r="INN175" s="989"/>
      <c r="INO175" s="978"/>
      <c r="INP175" s="980"/>
      <c r="INQ175" s="981"/>
      <c r="INR175" s="982"/>
      <c r="INS175" s="983"/>
      <c r="INT175" s="984"/>
      <c r="INU175" s="983"/>
      <c r="INV175" s="984"/>
      <c r="INW175" s="985"/>
      <c r="INX175" s="986"/>
      <c r="INY175" s="983"/>
      <c r="INZ175" s="981"/>
      <c r="IOA175" s="985"/>
      <c r="IOB175" s="986"/>
      <c r="IOC175" s="987"/>
      <c r="IOD175" s="988"/>
      <c r="IOE175" s="985"/>
      <c r="IOF175" s="989"/>
      <c r="IOG175" s="978"/>
      <c r="IOH175" s="980"/>
      <c r="IOI175" s="981"/>
      <c r="IOJ175" s="982"/>
      <c r="IOK175" s="983"/>
      <c r="IOL175" s="984"/>
      <c r="IOM175" s="983"/>
      <c r="ION175" s="984"/>
      <c r="IOO175" s="985"/>
      <c r="IOP175" s="986"/>
      <c r="IOQ175" s="983"/>
      <c r="IOR175" s="981"/>
      <c r="IOS175" s="985"/>
      <c r="IOT175" s="986"/>
      <c r="IOU175" s="987"/>
      <c r="IOV175" s="988"/>
      <c r="IOW175" s="985"/>
      <c r="IOX175" s="989"/>
      <c r="IOY175" s="978"/>
      <c r="IOZ175" s="980"/>
      <c r="IPA175" s="981"/>
      <c r="IPB175" s="982"/>
      <c r="IPC175" s="983"/>
      <c r="IPD175" s="984"/>
      <c r="IPE175" s="983"/>
      <c r="IPF175" s="984"/>
      <c r="IPG175" s="985"/>
      <c r="IPH175" s="986"/>
      <c r="IPI175" s="983"/>
      <c r="IPJ175" s="981"/>
      <c r="IPK175" s="985"/>
      <c r="IPL175" s="986"/>
      <c r="IPM175" s="987"/>
      <c r="IPN175" s="988"/>
      <c r="IPO175" s="985"/>
      <c r="IPP175" s="989"/>
      <c r="IPQ175" s="978"/>
      <c r="IPR175" s="980"/>
      <c r="IPS175" s="981"/>
      <c r="IPT175" s="982"/>
      <c r="IPU175" s="983"/>
      <c r="IPV175" s="984"/>
      <c r="IPW175" s="983"/>
      <c r="IPX175" s="984"/>
      <c r="IPY175" s="985"/>
      <c r="IPZ175" s="986"/>
      <c r="IQA175" s="983"/>
      <c r="IQB175" s="981"/>
      <c r="IQC175" s="985"/>
      <c r="IQD175" s="986"/>
      <c r="IQE175" s="987"/>
      <c r="IQF175" s="988"/>
      <c r="IQG175" s="985"/>
      <c r="IQH175" s="989"/>
      <c r="IQI175" s="978"/>
      <c r="IQJ175" s="980"/>
      <c r="IQK175" s="981"/>
      <c r="IQL175" s="982"/>
      <c r="IQM175" s="983"/>
      <c r="IQN175" s="984"/>
      <c r="IQO175" s="983"/>
      <c r="IQP175" s="984"/>
      <c r="IQQ175" s="985"/>
      <c r="IQR175" s="986"/>
      <c r="IQS175" s="983"/>
      <c r="IQT175" s="981"/>
      <c r="IQU175" s="985"/>
      <c r="IQV175" s="986"/>
      <c r="IQW175" s="987"/>
      <c r="IQX175" s="988"/>
      <c r="IQY175" s="985"/>
      <c r="IQZ175" s="989"/>
      <c r="IRA175" s="978"/>
      <c r="IRB175" s="980"/>
      <c r="IRC175" s="981"/>
      <c r="IRD175" s="982"/>
      <c r="IRE175" s="983"/>
      <c r="IRF175" s="984"/>
      <c r="IRG175" s="983"/>
      <c r="IRH175" s="984"/>
      <c r="IRI175" s="985"/>
      <c r="IRJ175" s="986"/>
      <c r="IRK175" s="983"/>
      <c r="IRL175" s="981"/>
      <c r="IRM175" s="985"/>
      <c r="IRN175" s="986"/>
      <c r="IRO175" s="987"/>
      <c r="IRP175" s="988"/>
      <c r="IRQ175" s="985"/>
      <c r="IRR175" s="989"/>
      <c r="IRS175" s="978"/>
      <c r="IRT175" s="980"/>
      <c r="IRU175" s="981"/>
      <c r="IRV175" s="982"/>
      <c r="IRW175" s="983"/>
      <c r="IRX175" s="984"/>
      <c r="IRY175" s="983"/>
      <c r="IRZ175" s="984"/>
      <c r="ISA175" s="985"/>
      <c r="ISB175" s="986"/>
      <c r="ISC175" s="983"/>
      <c r="ISD175" s="981"/>
      <c r="ISE175" s="985"/>
      <c r="ISF175" s="986"/>
      <c r="ISG175" s="987"/>
      <c r="ISH175" s="988"/>
      <c r="ISI175" s="985"/>
      <c r="ISJ175" s="989"/>
      <c r="ISK175" s="978"/>
      <c r="ISL175" s="980"/>
      <c r="ISM175" s="981"/>
      <c r="ISN175" s="982"/>
      <c r="ISO175" s="983"/>
      <c r="ISP175" s="984"/>
      <c r="ISQ175" s="983"/>
      <c r="ISR175" s="984"/>
      <c r="ISS175" s="985"/>
      <c r="IST175" s="986"/>
      <c r="ISU175" s="983"/>
      <c r="ISV175" s="981"/>
      <c r="ISW175" s="985"/>
      <c r="ISX175" s="986"/>
      <c r="ISY175" s="987"/>
      <c r="ISZ175" s="988"/>
      <c r="ITA175" s="985"/>
      <c r="ITB175" s="989"/>
      <c r="ITC175" s="978"/>
      <c r="ITD175" s="980"/>
      <c r="ITE175" s="981"/>
      <c r="ITF175" s="982"/>
      <c r="ITG175" s="983"/>
      <c r="ITH175" s="984"/>
      <c r="ITI175" s="983"/>
      <c r="ITJ175" s="984"/>
      <c r="ITK175" s="985"/>
      <c r="ITL175" s="986"/>
      <c r="ITM175" s="983"/>
      <c r="ITN175" s="981"/>
      <c r="ITO175" s="985"/>
      <c r="ITP175" s="986"/>
      <c r="ITQ175" s="987"/>
      <c r="ITR175" s="988"/>
      <c r="ITS175" s="985"/>
      <c r="ITT175" s="989"/>
      <c r="ITU175" s="978"/>
      <c r="ITV175" s="980"/>
      <c r="ITW175" s="981"/>
      <c r="ITX175" s="982"/>
      <c r="ITY175" s="983"/>
      <c r="ITZ175" s="984"/>
      <c r="IUA175" s="983"/>
      <c r="IUB175" s="984"/>
      <c r="IUC175" s="985"/>
      <c r="IUD175" s="986"/>
      <c r="IUE175" s="983"/>
      <c r="IUF175" s="981"/>
      <c r="IUG175" s="985"/>
      <c r="IUH175" s="986"/>
      <c r="IUI175" s="987"/>
      <c r="IUJ175" s="988"/>
      <c r="IUK175" s="985"/>
      <c r="IUL175" s="989"/>
      <c r="IUM175" s="978"/>
      <c r="IUN175" s="980"/>
      <c r="IUO175" s="981"/>
      <c r="IUP175" s="982"/>
      <c r="IUQ175" s="983"/>
      <c r="IUR175" s="984"/>
      <c r="IUS175" s="983"/>
      <c r="IUT175" s="984"/>
      <c r="IUU175" s="985"/>
      <c r="IUV175" s="986"/>
      <c r="IUW175" s="983"/>
      <c r="IUX175" s="981"/>
      <c r="IUY175" s="985"/>
      <c r="IUZ175" s="986"/>
      <c r="IVA175" s="987"/>
      <c r="IVB175" s="988"/>
      <c r="IVC175" s="985"/>
      <c r="IVD175" s="989"/>
      <c r="IVE175" s="978"/>
      <c r="IVF175" s="980"/>
      <c r="IVG175" s="981"/>
      <c r="IVH175" s="982"/>
      <c r="IVI175" s="983"/>
      <c r="IVJ175" s="984"/>
      <c r="IVK175" s="983"/>
      <c r="IVL175" s="984"/>
      <c r="IVM175" s="985"/>
      <c r="IVN175" s="986"/>
      <c r="IVO175" s="983"/>
      <c r="IVP175" s="981"/>
      <c r="IVQ175" s="985"/>
      <c r="IVR175" s="986"/>
      <c r="IVS175" s="987"/>
      <c r="IVT175" s="988"/>
      <c r="IVU175" s="985"/>
      <c r="IVV175" s="989"/>
      <c r="IVW175" s="978"/>
      <c r="IVX175" s="980"/>
      <c r="IVY175" s="981"/>
      <c r="IVZ175" s="982"/>
      <c r="IWA175" s="983"/>
      <c r="IWB175" s="984"/>
      <c r="IWC175" s="983"/>
      <c r="IWD175" s="984"/>
      <c r="IWE175" s="985"/>
      <c r="IWF175" s="986"/>
      <c r="IWG175" s="983"/>
      <c r="IWH175" s="981"/>
      <c r="IWI175" s="985"/>
      <c r="IWJ175" s="986"/>
      <c r="IWK175" s="987"/>
      <c r="IWL175" s="988"/>
      <c r="IWM175" s="985"/>
      <c r="IWN175" s="989"/>
      <c r="IWO175" s="978"/>
      <c r="IWP175" s="980"/>
      <c r="IWQ175" s="981"/>
      <c r="IWR175" s="982"/>
      <c r="IWS175" s="983"/>
      <c r="IWT175" s="984"/>
      <c r="IWU175" s="983"/>
      <c r="IWV175" s="984"/>
      <c r="IWW175" s="985"/>
      <c r="IWX175" s="986"/>
      <c r="IWY175" s="983"/>
      <c r="IWZ175" s="981"/>
      <c r="IXA175" s="985"/>
      <c r="IXB175" s="986"/>
      <c r="IXC175" s="987"/>
      <c r="IXD175" s="988"/>
      <c r="IXE175" s="985"/>
      <c r="IXF175" s="989"/>
      <c r="IXG175" s="978"/>
      <c r="IXH175" s="980"/>
      <c r="IXI175" s="981"/>
      <c r="IXJ175" s="982"/>
      <c r="IXK175" s="983"/>
      <c r="IXL175" s="984"/>
      <c r="IXM175" s="983"/>
      <c r="IXN175" s="984"/>
      <c r="IXO175" s="985"/>
      <c r="IXP175" s="986"/>
      <c r="IXQ175" s="983"/>
      <c r="IXR175" s="981"/>
      <c r="IXS175" s="985"/>
      <c r="IXT175" s="986"/>
      <c r="IXU175" s="987"/>
      <c r="IXV175" s="988"/>
      <c r="IXW175" s="985"/>
      <c r="IXX175" s="989"/>
      <c r="IXY175" s="978"/>
      <c r="IXZ175" s="980"/>
      <c r="IYA175" s="981"/>
      <c r="IYB175" s="982"/>
      <c r="IYC175" s="983"/>
      <c r="IYD175" s="984"/>
      <c r="IYE175" s="983"/>
      <c r="IYF175" s="984"/>
      <c r="IYG175" s="985"/>
      <c r="IYH175" s="986"/>
      <c r="IYI175" s="983"/>
      <c r="IYJ175" s="981"/>
      <c r="IYK175" s="985"/>
      <c r="IYL175" s="986"/>
      <c r="IYM175" s="987"/>
      <c r="IYN175" s="988"/>
      <c r="IYO175" s="985"/>
      <c r="IYP175" s="989"/>
      <c r="IYQ175" s="978"/>
      <c r="IYR175" s="980"/>
      <c r="IYS175" s="981"/>
      <c r="IYT175" s="982"/>
      <c r="IYU175" s="983"/>
      <c r="IYV175" s="984"/>
      <c r="IYW175" s="983"/>
      <c r="IYX175" s="984"/>
      <c r="IYY175" s="985"/>
      <c r="IYZ175" s="986"/>
      <c r="IZA175" s="983"/>
      <c r="IZB175" s="981"/>
      <c r="IZC175" s="985"/>
      <c r="IZD175" s="986"/>
      <c r="IZE175" s="987"/>
      <c r="IZF175" s="988"/>
      <c r="IZG175" s="985"/>
      <c r="IZH175" s="989"/>
      <c r="IZI175" s="978"/>
      <c r="IZJ175" s="980"/>
      <c r="IZK175" s="981"/>
      <c r="IZL175" s="982"/>
      <c r="IZM175" s="983"/>
      <c r="IZN175" s="984"/>
      <c r="IZO175" s="983"/>
      <c r="IZP175" s="984"/>
      <c r="IZQ175" s="985"/>
      <c r="IZR175" s="986"/>
      <c r="IZS175" s="983"/>
      <c r="IZT175" s="981"/>
      <c r="IZU175" s="985"/>
      <c r="IZV175" s="986"/>
      <c r="IZW175" s="987"/>
      <c r="IZX175" s="988"/>
      <c r="IZY175" s="985"/>
      <c r="IZZ175" s="989"/>
      <c r="JAA175" s="978"/>
      <c r="JAB175" s="980"/>
      <c r="JAC175" s="981"/>
      <c r="JAD175" s="982"/>
      <c r="JAE175" s="983"/>
      <c r="JAF175" s="984"/>
      <c r="JAG175" s="983"/>
      <c r="JAH175" s="984"/>
      <c r="JAI175" s="985"/>
      <c r="JAJ175" s="986"/>
      <c r="JAK175" s="983"/>
      <c r="JAL175" s="981"/>
      <c r="JAM175" s="985"/>
      <c r="JAN175" s="986"/>
      <c r="JAO175" s="987"/>
      <c r="JAP175" s="988"/>
      <c r="JAQ175" s="985"/>
      <c r="JAR175" s="989"/>
      <c r="JAS175" s="978"/>
      <c r="JAT175" s="980"/>
      <c r="JAU175" s="981"/>
      <c r="JAV175" s="982"/>
      <c r="JAW175" s="983"/>
      <c r="JAX175" s="984"/>
      <c r="JAY175" s="983"/>
      <c r="JAZ175" s="984"/>
      <c r="JBA175" s="985"/>
      <c r="JBB175" s="986"/>
      <c r="JBC175" s="983"/>
      <c r="JBD175" s="981"/>
      <c r="JBE175" s="985"/>
      <c r="JBF175" s="986"/>
      <c r="JBG175" s="987"/>
      <c r="JBH175" s="988"/>
      <c r="JBI175" s="985"/>
      <c r="JBJ175" s="989"/>
      <c r="JBK175" s="978"/>
      <c r="JBL175" s="980"/>
      <c r="JBM175" s="981"/>
      <c r="JBN175" s="982"/>
      <c r="JBO175" s="983"/>
      <c r="JBP175" s="984"/>
      <c r="JBQ175" s="983"/>
      <c r="JBR175" s="984"/>
      <c r="JBS175" s="985"/>
      <c r="JBT175" s="986"/>
      <c r="JBU175" s="983"/>
      <c r="JBV175" s="981"/>
      <c r="JBW175" s="985"/>
      <c r="JBX175" s="986"/>
      <c r="JBY175" s="987"/>
      <c r="JBZ175" s="988"/>
      <c r="JCA175" s="985"/>
      <c r="JCB175" s="989"/>
      <c r="JCC175" s="978"/>
      <c r="JCD175" s="980"/>
      <c r="JCE175" s="981"/>
      <c r="JCF175" s="982"/>
      <c r="JCG175" s="983"/>
      <c r="JCH175" s="984"/>
      <c r="JCI175" s="983"/>
      <c r="JCJ175" s="984"/>
      <c r="JCK175" s="985"/>
      <c r="JCL175" s="986"/>
      <c r="JCM175" s="983"/>
      <c r="JCN175" s="981"/>
      <c r="JCO175" s="985"/>
      <c r="JCP175" s="986"/>
      <c r="JCQ175" s="987"/>
      <c r="JCR175" s="988"/>
      <c r="JCS175" s="985"/>
      <c r="JCT175" s="989"/>
      <c r="JCU175" s="978"/>
      <c r="JCV175" s="980"/>
      <c r="JCW175" s="981"/>
      <c r="JCX175" s="982"/>
      <c r="JCY175" s="983"/>
      <c r="JCZ175" s="984"/>
      <c r="JDA175" s="983"/>
      <c r="JDB175" s="984"/>
      <c r="JDC175" s="985"/>
      <c r="JDD175" s="986"/>
      <c r="JDE175" s="983"/>
      <c r="JDF175" s="981"/>
      <c r="JDG175" s="985"/>
      <c r="JDH175" s="986"/>
      <c r="JDI175" s="987"/>
      <c r="JDJ175" s="988"/>
      <c r="JDK175" s="985"/>
      <c r="JDL175" s="989"/>
      <c r="JDM175" s="978"/>
      <c r="JDN175" s="980"/>
      <c r="JDO175" s="981"/>
      <c r="JDP175" s="982"/>
      <c r="JDQ175" s="983"/>
      <c r="JDR175" s="984"/>
      <c r="JDS175" s="983"/>
      <c r="JDT175" s="984"/>
      <c r="JDU175" s="985"/>
      <c r="JDV175" s="986"/>
      <c r="JDW175" s="983"/>
      <c r="JDX175" s="981"/>
      <c r="JDY175" s="985"/>
      <c r="JDZ175" s="986"/>
      <c r="JEA175" s="987"/>
      <c r="JEB175" s="988"/>
      <c r="JEC175" s="985"/>
      <c r="JED175" s="989"/>
      <c r="JEE175" s="978"/>
      <c r="JEF175" s="980"/>
      <c r="JEG175" s="981"/>
      <c r="JEH175" s="982"/>
      <c r="JEI175" s="983"/>
      <c r="JEJ175" s="984"/>
      <c r="JEK175" s="983"/>
      <c r="JEL175" s="984"/>
      <c r="JEM175" s="985"/>
      <c r="JEN175" s="986"/>
      <c r="JEO175" s="983"/>
      <c r="JEP175" s="981"/>
      <c r="JEQ175" s="985"/>
      <c r="JER175" s="986"/>
      <c r="JES175" s="987"/>
      <c r="JET175" s="988"/>
      <c r="JEU175" s="985"/>
      <c r="JEV175" s="989"/>
      <c r="JEW175" s="978"/>
      <c r="JEX175" s="980"/>
      <c r="JEY175" s="981"/>
      <c r="JEZ175" s="982"/>
      <c r="JFA175" s="983"/>
      <c r="JFB175" s="984"/>
      <c r="JFC175" s="983"/>
      <c r="JFD175" s="984"/>
      <c r="JFE175" s="985"/>
      <c r="JFF175" s="986"/>
      <c r="JFG175" s="983"/>
      <c r="JFH175" s="981"/>
      <c r="JFI175" s="985"/>
      <c r="JFJ175" s="986"/>
      <c r="JFK175" s="987"/>
      <c r="JFL175" s="988"/>
      <c r="JFM175" s="985"/>
      <c r="JFN175" s="989"/>
      <c r="JFO175" s="978"/>
      <c r="JFP175" s="980"/>
      <c r="JFQ175" s="981"/>
      <c r="JFR175" s="982"/>
      <c r="JFS175" s="983"/>
      <c r="JFT175" s="984"/>
      <c r="JFU175" s="983"/>
      <c r="JFV175" s="984"/>
      <c r="JFW175" s="985"/>
      <c r="JFX175" s="986"/>
      <c r="JFY175" s="983"/>
      <c r="JFZ175" s="981"/>
      <c r="JGA175" s="985"/>
      <c r="JGB175" s="986"/>
      <c r="JGC175" s="987"/>
      <c r="JGD175" s="988"/>
      <c r="JGE175" s="985"/>
      <c r="JGF175" s="989"/>
      <c r="JGG175" s="978"/>
      <c r="JGH175" s="980"/>
      <c r="JGI175" s="981"/>
      <c r="JGJ175" s="982"/>
      <c r="JGK175" s="983"/>
      <c r="JGL175" s="984"/>
      <c r="JGM175" s="983"/>
      <c r="JGN175" s="984"/>
      <c r="JGO175" s="985"/>
      <c r="JGP175" s="986"/>
      <c r="JGQ175" s="983"/>
      <c r="JGR175" s="981"/>
      <c r="JGS175" s="985"/>
      <c r="JGT175" s="986"/>
      <c r="JGU175" s="987"/>
      <c r="JGV175" s="988"/>
      <c r="JGW175" s="985"/>
      <c r="JGX175" s="989"/>
      <c r="JGY175" s="978"/>
      <c r="JGZ175" s="980"/>
      <c r="JHA175" s="981"/>
      <c r="JHB175" s="982"/>
      <c r="JHC175" s="983"/>
      <c r="JHD175" s="984"/>
      <c r="JHE175" s="983"/>
      <c r="JHF175" s="984"/>
      <c r="JHG175" s="985"/>
      <c r="JHH175" s="986"/>
      <c r="JHI175" s="983"/>
      <c r="JHJ175" s="981"/>
      <c r="JHK175" s="985"/>
      <c r="JHL175" s="986"/>
      <c r="JHM175" s="987"/>
      <c r="JHN175" s="988"/>
      <c r="JHO175" s="985"/>
      <c r="JHP175" s="989"/>
      <c r="JHQ175" s="978"/>
      <c r="JHR175" s="980"/>
      <c r="JHS175" s="981"/>
      <c r="JHT175" s="982"/>
      <c r="JHU175" s="983"/>
      <c r="JHV175" s="984"/>
      <c r="JHW175" s="983"/>
      <c r="JHX175" s="984"/>
      <c r="JHY175" s="985"/>
      <c r="JHZ175" s="986"/>
      <c r="JIA175" s="983"/>
      <c r="JIB175" s="981"/>
      <c r="JIC175" s="985"/>
      <c r="JID175" s="986"/>
      <c r="JIE175" s="987"/>
      <c r="JIF175" s="988"/>
      <c r="JIG175" s="985"/>
      <c r="JIH175" s="989"/>
      <c r="JII175" s="978"/>
      <c r="JIJ175" s="980"/>
      <c r="JIK175" s="981"/>
      <c r="JIL175" s="982"/>
      <c r="JIM175" s="983"/>
      <c r="JIN175" s="984"/>
      <c r="JIO175" s="983"/>
      <c r="JIP175" s="984"/>
      <c r="JIQ175" s="985"/>
      <c r="JIR175" s="986"/>
      <c r="JIS175" s="983"/>
      <c r="JIT175" s="981"/>
      <c r="JIU175" s="985"/>
      <c r="JIV175" s="986"/>
      <c r="JIW175" s="987"/>
      <c r="JIX175" s="988"/>
      <c r="JIY175" s="985"/>
      <c r="JIZ175" s="989"/>
      <c r="JJA175" s="978"/>
      <c r="JJB175" s="980"/>
      <c r="JJC175" s="981"/>
      <c r="JJD175" s="982"/>
      <c r="JJE175" s="983"/>
      <c r="JJF175" s="984"/>
      <c r="JJG175" s="983"/>
      <c r="JJH175" s="984"/>
      <c r="JJI175" s="985"/>
      <c r="JJJ175" s="986"/>
      <c r="JJK175" s="983"/>
      <c r="JJL175" s="981"/>
      <c r="JJM175" s="985"/>
      <c r="JJN175" s="986"/>
      <c r="JJO175" s="987"/>
      <c r="JJP175" s="988"/>
      <c r="JJQ175" s="985"/>
      <c r="JJR175" s="989"/>
      <c r="JJS175" s="978"/>
      <c r="JJT175" s="980"/>
      <c r="JJU175" s="981"/>
      <c r="JJV175" s="982"/>
      <c r="JJW175" s="983"/>
      <c r="JJX175" s="984"/>
      <c r="JJY175" s="983"/>
      <c r="JJZ175" s="984"/>
      <c r="JKA175" s="985"/>
      <c r="JKB175" s="986"/>
      <c r="JKC175" s="983"/>
      <c r="JKD175" s="981"/>
      <c r="JKE175" s="985"/>
      <c r="JKF175" s="986"/>
      <c r="JKG175" s="987"/>
      <c r="JKH175" s="988"/>
      <c r="JKI175" s="985"/>
      <c r="JKJ175" s="989"/>
      <c r="JKK175" s="978"/>
      <c r="JKL175" s="980"/>
      <c r="JKM175" s="981"/>
      <c r="JKN175" s="982"/>
      <c r="JKO175" s="983"/>
      <c r="JKP175" s="984"/>
      <c r="JKQ175" s="983"/>
      <c r="JKR175" s="984"/>
      <c r="JKS175" s="985"/>
      <c r="JKT175" s="986"/>
      <c r="JKU175" s="983"/>
      <c r="JKV175" s="981"/>
      <c r="JKW175" s="985"/>
      <c r="JKX175" s="986"/>
      <c r="JKY175" s="987"/>
      <c r="JKZ175" s="988"/>
      <c r="JLA175" s="985"/>
      <c r="JLB175" s="989"/>
      <c r="JLC175" s="978"/>
      <c r="JLD175" s="980"/>
      <c r="JLE175" s="981"/>
      <c r="JLF175" s="982"/>
      <c r="JLG175" s="983"/>
      <c r="JLH175" s="984"/>
      <c r="JLI175" s="983"/>
      <c r="JLJ175" s="984"/>
      <c r="JLK175" s="985"/>
      <c r="JLL175" s="986"/>
      <c r="JLM175" s="983"/>
      <c r="JLN175" s="981"/>
      <c r="JLO175" s="985"/>
      <c r="JLP175" s="986"/>
      <c r="JLQ175" s="987"/>
      <c r="JLR175" s="988"/>
      <c r="JLS175" s="985"/>
      <c r="JLT175" s="989"/>
      <c r="JLU175" s="978"/>
      <c r="JLV175" s="980"/>
      <c r="JLW175" s="981"/>
      <c r="JLX175" s="982"/>
      <c r="JLY175" s="983"/>
      <c r="JLZ175" s="984"/>
      <c r="JMA175" s="983"/>
      <c r="JMB175" s="984"/>
      <c r="JMC175" s="985"/>
      <c r="JMD175" s="986"/>
      <c r="JME175" s="983"/>
      <c r="JMF175" s="981"/>
      <c r="JMG175" s="985"/>
      <c r="JMH175" s="986"/>
      <c r="JMI175" s="987"/>
      <c r="JMJ175" s="988"/>
      <c r="JMK175" s="985"/>
      <c r="JML175" s="989"/>
      <c r="JMM175" s="978"/>
      <c r="JMN175" s="980"/>
      <c r="JMO175" s="981"/>
      <c r="JMP175" s="982"/>
      <c r="JMQ175" s="983"/>
      <c r="JMR175" s="984"/>
      <c r="JMS175" s="983"/>
      <c r="JMT175" s="984"/>
      <c r="JMU175" s="985"/>
      <c r="JMV175" s="986"/>
      <c r="JMW175" s="983"/>
      <c r="JMX175" s="981"/>
      <c r="JMY175" s="985"/>
      <c r="JMZ175" s="986"/>
      <c r="JNA175" s="987"/>
      <c r="JNB175" s="988"/>
      <c r="JNC175" s="985"/>
      <c r="JND175" s="989"/>
      <c r="JNE175" s="978"/>
      <c r="JNF175" s="980"/>
      <c r="JNG175" s="981"/>
      <c r="JNH175" s="982"/>
      <c r="JNI175" s="983"/>
      <c r="JNJ175" s="984"/>
      <c r="JNK175" s="983"/>
      <c r="JNL175" s="984"/>
      <c r="JNM175" s="985"/>
      <c r="JNN175" s="986"/>
      <c r="JNO175" s="983"/>
      <c r="JNP175" s="981"/>
      <c r="JNQ175" s="985"/>
      <c r="JNR175" s="986"/>
      <c r="JNS175" s="987"/>
      <c r="JNT175" s="988"/>
      <c r="JNU175" s="985"/>
      <c r="JNV175" s="989"/>
      <c r="JNW175" s="978"/>
      <c r="JNX175" s="980"/>
      <c r="JNY175" s="981"/>
      <c r="JNZ175" s="982"/>
      <c r="JOA175" s="983"/>
      <c r="JOB175" s="984"/>
      <c r="JOC175" s="983"/>
      <c r="JOD175" s="984"/>
      <c r="JOE175" s="985"/>
      <c r="JOF175" s="986"/>
      <c r="JOG175" s="983"/>
      <c r="JOH175" s="981"/>
      <c r="JOI175" s="985"/>
      <c r="JOJ175" s="986"/>
      <c r="JOK175" s="987"/>
      <c r="JOL175" s="988"/>
      <c r="JOM175" s="985"/>
      <c r="JON175" s="989"/>
      <c r="JOO175" s="978"/>
      <c r="JOP175" s="980"/>
      <c r="JOQ175" s="981"/>
      <c r="JOR175" s="982"/>
      <c r="JOS175" s="983"/>
      <c r="JOT175" s="984"/>
      <c r="JOU175" s="983"/>
      <c r="JOV175" s="984"/>
      <c r="JOW175" s="985"/>
      <c r="JOX175" s="986"/>
      <c r="JOY175" s="983"/>
      <c r="JOZ175" s="981"/>
      <c r="JPA175" s="985"/>
      <c r="JPB175" s="986"/>
      <c r="JPC175" s="987"/>
      <c r="JPD175" s="988"/>
      <c r="JPE175" s="985"/>
      <c r="JPF175" s="989"/>
      <c r="JPG175" s="978"/>
      <c r="JPH175" s="980"/>
      <c r="JPI175" s="981"/>
      <c r="JPJ175" s="982"/>
      <c r="JPK175" s="983"/>
      <c r="JPL175" s="984"/>
      <c r="JPM175" s="983"/>
      <c r="JPN175" s="984"/>
      <c r="JPO175" s="985"/>
      <c r="JPP175" s="986"/>
      <c r="JPQ175" s="983"/>
      <c r="JPR175" s="981"/>
      <c r="JPS175" s="985"/>
      <c r="JPT175" s="986"/>
      <c r="JPU175" s="987"/>
      <c r="JPV175" s="988"/>
      <c r="JPW175" s="985"/>
      <c r="JPX175" s="989"/>
      <c r="JPY175" s="978"/>
      <c r="JPZ175" s="980"/>
      <c r="JQA175" s="981"/>
      <c r="JQB175" s="982"/>
      <c r="JQC175" s="983"/>
      <c r="JQD175" s="984"/>
      <c r="JQE175" s="983"/>
      <c r="JQF175" s="984"/>
      <c r="JQG175" s="985"/>
      <c r="JQH175" s="986"/>
      <c r="JQI175" s="983"/>
      <c r="JQJ175" s="981"/>
      <c r="JQK175" s="985"/>
      <c r="JQL175" s="986"/>
      <c r="JQM175" s="987"/>
      <c r="JQN175" s="988"/>
      <c r="JQO175" s="985"/>
      <c r="JQP175" s="989"/>
      <c r="JQQ175" s="978"/>
      <c r="JQR175" s="980"/>
      <c r="JQS175" s="981"/>
      <c r="JQT175" s="982"/>
      <c r="JQU175" s="983"/>
      <c r="JQV175" s="984"/>
      <c r="JQW175" s="983"/>
      <c r="JQX175" s="984"/>
      <c r="JQY175" s="985"/>
      <c r="JQZ175" s="986"/>
      <c r="JRA175" s="983"/>
      <c r="JRB175" s="981"/>
      <c r="JRC175" s="985"/>
      <c r="JRD175" s="986"/>
      <c r="JRE175" s="987"/>
      <c r="JRF175" s="988"/>
      <c r="JRG175" s="985"/>
      <c r="JRH175" s="989"/>
      <c r="JRI175" s="978"/>
      <c r="JRJ175" s="980"/>
      <c r="JRK175" s="981"/>
      <c r="JRL175" s="982"/>
      <c r="JRM175" s="983"/>
      <c r="JRN175" s="984"/>
      <c r="JRO175" s="983"/>
      <c r="JRP175" s="984"/>
      <c r="JRQ175" s="985"/>
      <c r="JRR175" s="986"/>
      <c r="JRS175" s="983"/>
      <c r="JRT175" s="981"/>
      <c r="JRU175" s="985"/>
      <c r="JRV175" s="986"/>
      <c r="JRW175" s="987"/>
      <c r="JRX175" s="988"/>
      <c r="JRY175" s="985"/>
      <c r="JRZ175" s="989"/>
      <c r="JSA175" s="978"/>
      <c r="JSB175" s="980"/>
      <c r="JSC175" s="981"/>
      <c r="JSD175" s="982"/>
      <c r="JSE175" s="983"/>
      <c r="JSF175" s="984"/>
      <c r="JSG175" s="983"/>
      <c r="JSH175" s="984"/>
      <c r="JSI175" s="985"/>
      <c r="JSJ175" s="986"/>
      <c r="JSK175" s="983"/>
      <c r="JSL175" s="981"/>
      <c r="JSM175" s="985"/>
      <c r="JSN175" s="986"/>
      <c r="JSO175" s="987"/>
      <c r="JSP175" s="988"/>
      <c r="JSQ175" s="985"/>
      <c r="JSR175" s="989"/>
      <c r="JSS175" s="978"/>
      <c r="JST175" s="980"/>
      <c r="JSU175" s="981"/>
      <c r="JSV175" s="982"/>
      <c r="JSW175" s="983"/>
      <c r="JSX175" s="984"/>
      <c r="JSY175" s="983"/>
      <c r="JSZ175" s="984"/>
      <c r="JTA175" s="985"/>
      <c r="JTB175" s="986"/>
      <c r="JTC175" s="983"/>
      <c r="JTD175" s="981"/>
      <c r="JTE175" s="985"/>
      <c r="JTF175" s="986"/>
      <c r="JTG175" s="987"/>
      <c r="JTH175" s="988"/>
      <c r="JTI175" s="985"/>
      <c r="JTJ175" s="989"/>
      <c r="JTK175" s="978"/>
      <c r="JTL175" s="980"/>
      <c r="JTM175" s="981"/>
      <c r="JTN175" s="982"/>
      <c r="JTO175" s="983"/>
      <c r="JTP175" s="984"/>
      <c r="JTQ175" s="983"/>
      <c r="JTR175" s="984"/>
      <c r="JTS175" s="985"/>
      <c r="JTT175" s="986"/>
      <c r="JTU175" s="983"/>
      <c r="JTV175" s="981"/>
      <c r="JTW175" s="985"/>
      <c r="JTX175" s="986"/>
      <c r="JTY175" s="987"/>
      <c r="JTZ175" s="988"/>
      <c r="JUA175" s="985"/>
      <c r="JUB175" s="989"/>
      <c r="JUC175" s="978"/>
      <c r="JUD175" s="980"/>
      <c r="JUE175" s="981"/>
      <c r="JUF175" s="982"/>
      <c r="JUG175" s="983"/>
      <c r="JUH175" s="984"/>
      <c r="JUI175" s="983"/>
      <c r="JUJ175" s="984"/>
      <c r="JUK175" s="985"/>
      <c r="JUL175" s="986"/>
      <c r="JUM175" s="983"/>
      <c r="JUN175" s="981"/>
      <c r="JUO175" s="985"/>
      <c r="JUP175" s="986"/>
      <c r="JUQ175" s="987"/>
      <c r="JUR175" s="988"/>
      <c r="JUS175" s="985"/>
      <c r="JUT175" s="989"/>
      <c r="JUU175" s="978"/>
      <c r="JUV175" s="980"/>
      <c r="JUW175" s="981"/>
      <c r="JUX175" s="982"/>
      <c r="JUY175" s="983"/>
      <c r="JUZ175" s="984"/>
      <c r="JVA175" s="983"/>
      <c r="JVB175" s="984"/>
      <c r="JVC175" s="985"/>
      <c r="JVD175" s="986"/>
      <c r="JVE175" s="983"/>
      <c r="JVF175" s="981"/>
      <c r="JVG175" s="985"/>
      <c r="JVH175" s="986"/>
      <c r="JVI175" s="987"/>
      <c r="JVJ175" s="988"/>
      <c r="JVK175" s="985"/>
      <c r="JVL175" s="989"/>
      <c r="JVM175" s="978"/>
      <c r="JVN175" s="980"/>
      <c r="JVO175" s="981"/>
      <c r="JVP175" s="982"/>
      <c r="JVQ175" s="983"/>
      <c r="JVR175" s="984"/>
      <c r="JVS175" s="983"/>
      <c r="JVT175" s="984"/>
      <c r="JVU175" s="985"/>
      <c r="JVV175" s="986"/>
      <c r="JVW175" s="983"/>
      <c r="JVX175" s="981"/>
      <c r="JVY175" s="985"/>
      <c r="JVZ175" s="986"/>
      <c r="JWA175" s="987"/>
      <c r="JWB175" s="988"/>
      <c r="JWC175" s="985"/>
      <c r="JWD175" s="989"/>
      <c r="JWE175" s="978"/>
      <c r="JWF175" s="980"/>
      <c r="JWG175" s="981"/>
      <c r="JWH175" s="982"/>
      <c r="JWI175" s="983"/>
      <c r="JWJ175" s="984"/>
      <c r="JWK175" s="983"/>
      <c r="JWL175" s="984"/>
      <c r="JWM175" s="985"/>
      <c r="JWN175" s="986"/>
      <c r="JWO175" s="983"/>
      <c r="JWP175" s="981"/>
      <c r="JWQ175" s="985"/>
      <c r="JWR175" s="986"/>
      <c r="JWS175" s="987"/>
      <c r="JWT175" s="988"/>
      <c r="JWU175" s="985"/>
      <c r="JWV175" s="989"/>
      <c r="JWW175" s="978"/>
      <c r="JWX175" s="980"/>
      <c r="JWY175" s="981"/>
      <c r="JWZ175" s="982"/>
      <c r="JXA175" s="983"/>
      <c r="JXB175" s="984"/>
      <c r="JXC175" s="983"/>
      <c r="JXD175" s="984"/>
      <c r="JXE175" s="985"/>
      <c r="JXF175" s="986"/>
      <c r="JXG175" s="983"/>
      <c r="JXH175" s="981"/>
      <c r="JXI175" s="985"/>
      <c r="JXJ175" s="986"/>
      <c r="JXK175" s="987"/>
      <c r="JXL175" s="988"/>
      <c r="JXM175" s="985"/>
      <c r="JXN175" s="989"/>
      <c r="JXO175" s="978"/>
      <c r="JXP175" s="980"/>
      <c r="JXQ175" s="981"/>
      <c r="JXR175" s="982"/>
      <c r="JXS175" s="983"/>
      <c r="JXT175" s="984"/>
      <c r="JXU175" s="983"/>
      <c r="JXV175" s="984"/>
      <c r="JXW175" s="985"/>
      <c r="JXX175" s="986"/>
      <c r="JXY175" s="983"/>
      <c r="JXZ175" s="981"/>
      <c r="JYA175" s="985"/>
      <c r="JYB175" s="986"/>
      <c r="JYC175" s="987"/>
      <c r="JYD175" s="988"/>
      <c r="JYE175" s="985"/>
      <c r="JYF175" s="989"/>
      <c r="JYG175" s="978"/>
      <c r="JYH175" s="980"/>
      <c r="JYI175" s="981"/>
      <c r="JYJ175" s="982"/>
      <c r="JYK175" s="983"/>
      <c r="JYL175" s="984"/>
      <c r="JYM175" s="983"/>
      <c r="JYN175" s="984"/>
      <c r="JYO175" s="985"/>
      <c r="JYP175" s="986"/>
      <c r="JYQ175" s="983"/>
      <c r="JYR175" s="981"/>
      <c r="JYS175" s="985"/>
      <c r="JYT175" s="986"/>
      <c r="JYU175" s="987"/>
      <c r="JYV175" s="988"/>
      <c r="JYW175" s="985"/>
      <c r="JYX175" s="989"/>
      <c r="JYY175" s="978"/>
      <c r="JYZ175" s="980"/>
      <c r="JZA175" s="981"/>
      <c r="JZB175" s="982"/>
      <c r="JZC175" s="983"/>
      <c r="JZD175" s="984"/>
      <c r="JZE175" s="983"/>
      <c r="JZF175" s="984"/>
      <c r="JZG175" s="985"/>
      <c r="JZH175" s="986"/>
      <c r="JZI175" s="983"/>
      <c r="JZJ175" s="981"/>
      <c r="JZK175" s="985"/>
      <c r="JZL175" s="986"/>
      <c r="JZM175" s="987"/>
      <c r="JZN175" s="988"/>
      <c r="JZO175" s="985"/>
      <c r="JZP175" s="989"/>
      <c r="JZQ175" s="978"/>
      <c r="JZR175" s="980"/>
      <c r="JZS175" s="981"/>
      <c r="JZT175" s="982"/>
      <c r="JZU175" s="983"/>
      <c r="JZV175" s="984"/>
      <c r="JZW175" s="983"/>
      <c r="JZX175" s="984"/>
      <c r="JZY175" s="985"/>
      <c r="JZZ175" s="986"/>
      <c r="KAA175" s="983"/>
      <c r="KAB175" s="981"/>
      <c r="KAC175" s="985"/>
      <c r="KAD175" s="986"/>
      <c r="KAE175" s="987"/>
      <c r="KAF175" s="988"/>
      <c r="KAG175" s="985"/>
      <c r="KAH175" s="989"/>
      <c r="KAI175" s="978"/>
      <c r="KAJ175" s="980"/>
      <c r="KAK175" s="981"/>
      <c r="KAL175" s="982"/>
      <c r="KAM175" s="983"/>
      <c r="KAN175" s="984"/>
      <c r="KAO175" s="983"/>
      <c r="KAP175" s="984"/>
      <c r="KAQ175" s="985"/>
      <c r="KAR175" s="986"/>
      <c r="KAS175" s="983"/>
      <c r="KAT175" s="981"/>
      <c r="KAU175" s="985"/>
      <c r="KAV175" s="986"/>
      <c r="KAW175" s="987"/>
      <c r="KAX175" s="988"/>
      <c r="KAY175" s="985"/>
      <c r="KAZ175" s="989"/>
      <c r="KBA175" s="978"/>
      <c r="KBB175" s="980"/>
      <c r="KBC175" s="981"/>
      <c r="KBD175" s="982"/>
      <c r="KBE175" s="983"/>
      <c r="KBF175" s="984"/>
      <c r="KBG175" s="983"/>
      <c r="KBH175" s="984"/>
      <c r="KBI175" s="985"/>
      <c r="KBJ175" s="986"/>
      <c r="KBK175" s="983"/>
      <c r="KBL175" s="981"/>
      <c r="KBM175" s="985"/>
      <c r="KBN175" s="986"/>
      <c r="KBO175" s="987"/>
      <c r="KBP175" s="988"/>
      <c r="KBQ175" s="985"/>
      <c r="KBR175" s="989"/>
      <c r="KBS175" s="978"/>
      <c r="KBT175" s="980"/>
      <c r="KBU175" s="981"/>
      <c r="KBV175" s="982"/>
      <c r="KBW175" s="983"/>
      <c r="KBX175" s="984"/>
      <c r="KBY175" s="983"/>
      <c r="KBZ175" s="984"/>
      <c r="KCA175" s="985"/>
      <c r="KCB175" s="986"/>
      <c r="KCC175" s="983"/>
      <c r="KCD175" s="981"/>
      <c r="KCE175" s="985"/>
      <c r="KCF175" s="986"/>
      <c r="KCG175" s="987"/>
      <c r="KCH175" s="988"/>
      <c r="KCI175" s="985"/>
      <c r="KCJ175" s="989"/>
      <c r="KCK175" s="978"/>
      <c r="KCL175" s="980"/>
      <c r="KCM175" s="981"/>
      <c r="KCN175" s="982"/>
      <c r="KCO175" s="983"/>
      <c r="KCP175" s="984"/>
      <c r="KCQ175" s="983"/>
      <c r="KCR175" s="984"/>
      <c r="KCS175" s="985"/>
      <c r="KCT175" s="986"/>
      <c r="KCU175" s="983"/>
      <c r="KCV175" s="981"/>
      <c r="KCW175" s="985"/>
      <c r="KCX175" s="986"/>
      <c r="KCY175" s="987"/>
      <c r="KCZ175" s="988"/>
      <c r="KDA175" s="985"/>
      <c r="KDB175" s="989"/>
      <c r="KDC175" s="978"/>
      <c r="KDD175" s="980"/>
      <c r="KDE175" s="981"/>
      <c r="KDF175" s="982"/>
      <c r="KDG175" s="983"/>
      <c r="KDH175" s="984"/>
      <c r="KDI175" s="983"/>
      <c r="KDJ175" s="984"/>
      <c r="KDK175" s="985"/>
      <c r="KDL175" s="986"/>
      <c r="KDM175" s="983"/>
      <c r="KDN175" s="981"/>
      <c r="KDO175" s="985"/>
      <c r="KDP175" s="986"/>
      <c r="KDQ175" s="987"/>
      <c r="KDR175" s="988"/>
      <c r="KDS175" s="985"/>
      <c r="KDT175" s="989"/>
      <c r="KDU175" s="978"/>
      <c r="KDV175" s="980"/>
      <c r="KDW175" s="981"/>
      <c r="KDX175" s="982"/>
      <c r="KDY175" s="983"/>
      <c r="KDZ175" s="984"/>
      <c r="KEA175" s="983"/>
      <c r="KEB175" s="984"/>
      <c r="KEC175" s="985"/>
      <c r="KED175" s="986"/>
      <c r="KEE175" s="983"/>
      <c r="KEF175" s="981"/>
      <c r="KEG175" s="985"/>
      <c r="KEH175" s="986"/>
      <c r="KEI175" s="987"/>
      <c r="KEJ175" s="988"/>
      <c r="KEK175" s="985"/>
      <c r="KEL175" s="989"/>
      <c r="KEM175" s="978"/>
      <c r="KEN175" s="980"/>
      <c r="KEO175" s="981"/>
      <c r="KEP175" s="982"/>
      <c r="KEQ175" s="983"/>
      <c r="KER175" s="984"/>
      <c r="KES175" s="983"/>
      <c r="KET175" s="984"/>
      <c r="KEU175" s="985"/>
      <c r="KEV175" s="986"/>
      <c r="KEW175" s="983"/>
      <c r="KEX175" s="981"/>
      <c r="KEY175" s="985"/>
      <c r="KEZ175" s="986"/>
      <c r="KFA175" s="987"/>
      <c r="KFB175" s="988"/>
      <c r="KFC175" s="985"/>
      <c r="KFD175" s="989"/>
      <c r="KFE175" s="978"/>
      <c r="KFF175" s="980"/>
      <c r="KFG175" s="981"/>
      <c r="KFH175" s="982"/>
      <c r="KFI175" s="983"/>
      <c r="KFJ175" s="984"/>
      <c r="KFK175" s="983"/>
      <c r="KFL175" s="984"/>
      <c r="KFM175" s="985"/>
      <c r="KFN175" s="986"/>
      <c r="KFO175" s="983"/>
      <c r="KFP175" s="981"/>
      <c r="KFQ175" s="985"/>
      <c r="KFR175" s="986"/>
      <c r="KFS175" s="987"/>
      <c r="KFT175" s="988"/>
      <c r="KFU175" s="985"/>
      <c r="KFV175" s="989"/>
      <c r="KFW175" s="978"/>
      <c r="KFX175" s="980"/>
      <c r="KFY175" s="981"/>
      <c r="KFZ175" s="982"/>
      <c r="KGA175" s="983"/>
      <c r="KGB175" s="984"/>
      <c r="KGC175" s="983"/>
      <c r="KGD175" s="984"/>
      <c r="KGE175" s="985"/>
      <c r="KGF175" s="986"/>
      <c r="KGG175" s="983"/>
      <c r="KGH175" s="981"/>
      <c r="KGI175" s="985"/>
      <c r="KGJ175" s="986"/>
      <c r="KGK175" s="987"/>
      <c r="KGL175" s="988"/>
      <c r="KGM175" s="985"/>
      <c r="KGN175" s="989"/>
      <c r="KGO175" s="978"/>
      <c r="KGP175" s="980"/>
      <c r="KGQ175" s="981"/>
      <c r="KGR175" s="982"/>
      <c r="KGS175" s="983"/>
      <c r="KGT175" s="984"/>
      <c r="KGU175" s="983"/>
      <c r="KGV175" s="984"/>
      <c r="KGW175" s="985"/>
      <c r="KGX175" s="986"/>
      <c r="KGY175" s="983"/>
      <c r="KGZ175" s="981"/>
      <c r="KHA175" s="985"/>
      <c r="KHB175" s="986"/>
      <c r="KHC175" s="987"/>
      <c r="KHD175" s="988"/>
      <c r="KHE175" s="985"/>
      <c r="KHF175" s="989"/>
      <c r="KHG175" s="978"/>
      <c r="KHH175" s="980"/>
      <c r="KHI175" s="981"/>
      <c r="KHJ175" s="982"/>
      <c r="KHK175" s="983"/>
      <c r="KHL175" s="984"/>
      <c r="KHM175" s="983"/>
      <c r="KHN175" s="984"/>
      <c r="KHO175" s="985"/>
      <c r="KHP175" s="986"/>
      <c r="KHQ175" s="983"/>
      <c r="KHR175" s="981"/>
      <c r="KHS175" s="985"/>
      <c r="KHT175" s="986"/>
      <c r="KHU175" s="987"/>
      <c r="KHV175" s="988"/>
      <c r="KHW175" s="985"/>
      <c r="KHX175" s="989"/>
      <c r="KHY175" s="978"/>
      <c r="KHZ175" s="980"/>
      <c r="KIA175" s="981"/>
      <c r="KIB175" s="982"/>
      <c r="KIC175" s="983"/>
      <c r="KID175" s="984"/>
      <c r="KIE175" s="983"/>
      <c r="KIF175" s="984"/>
      <c r="KIG175" s="985"/>
      <c r="KIH175" s="986"/>
      <c r="KII175" s="983"/>
      <c r="KIJ175" s="981"/>
      <c r="KIK175" s="985"/>
      <c r="KIL175" s="986"/>
      <c r="KIM175" s="987"/>
      <c r="KIN175" s="988"/>
      <c r="KIO175" s="985"/>
      <c r="KIP175" s="989"/>
      <c r="KIQ175" s="978"/>
      <c r="KIR175" s="980"/>
      <c r="KIS175" s="981"/>
      <c r="KIT175" s="982"/>
      <c r="KIU175" s="983"/>
      <c r="KIV175" s="984"/>
      <c r="KIW175" s="983"/>
      <c r="KIX175" s="984"/>
      <c r="KIY175" s="985"/>
      <c r="KIZ175" s="986"/>
      <c r="KJA175" s="983"/>
      <c r="KJB175" s="981"/>
      <c r="KJC175" s="985"/>
      <c r="KJD175" s="986"/>
      <c r="KJE175" s="987"/>
      <c r="KJF175" s="988"/>
      <c r="KJG175" s="985"/>
      <c r="KJH175" s="989"/>
      <c r="KJI175" s="978"/>
      <c r="KJJ175" s="980"/>
      <c r="KJK175" s="981"/>
      <c r="KJL175" s="982"/>
      <c r="KJM175" s="983"/>
      <c r="KJN175" s="984"/>
      <c r="KJO175" s="983"/>
      <c r="KJP175" s="984"/>
      <c r="KJQ175" s="985"/>
      <c r="KJR175" s="986"/>
      <c r="KJS175" s="983"/>
      <c r="KJT175" s="981"/>
      <c r="KJU175" s="985"/>
      <c r="KJV175" s="986"/>
      <c r="KJW175" s="987"/>
      <c r="KJX175" s="988"/>
      <c r="KJY175" s="985"/>
      <c r="KJZ175" s="989"/>
      <c r="KKA175" s="978"/>
      <c r="KKB175" s="980"/>
      <c r="KKC175" s="981"/>
      <c r="KKD175" s="982"/>
      <c r="KKE175" s="983"/>
      <c r="KKF175" s="984"/>
      <c r="KKG175" s="983"/>
      <c r="KKH175" s="984"/>
      <c r="KKI175" s="985"/>
      <c r="KKJ175" s="986"/>
      <c r="KKK175" s="983"/>
      <c r="KKL175" s="981"/>
      <c r="KKM175" s="985"/>
      <c r="KKN175" s="986"/>
      <c r="KKO175" s="987"/>
      <c r="KKP175" s="988"/>
      <c r="KKQ175" s="985"/>
      <c r="KKR175" s="989"/>
      <c r="KKS175" s="978"/>
      <c r="KKT175" s="980"/>
      <c r="KKU175" s="981"/>
      <c r="KKV175" s="982"/>
      <c r="KKW175" s="983"/>
      <c r="KKX175" s="984"/>
      <c r="KKY175" s="983"/>
      <c r="KKZ175" s="984"/>
      <c r="KLA175" s="985"/>
      <c r="KLB175" s="986"/>
      <c r="KLC175" s="983"/>
      <c r="KLD175" s="981"/>
      <c r="KLE175" s="985"/>
      <c r="KLF175" s="986"/>
      <c r="KLG175" s="987"/>
      <c r="KLH175" s="988"/>
      <c r="KLI175" s="985"/>
      <c r="KLJ175" s="989"/>
      <c r="KLK175" s="978"/>
      <c r="KLL175" s="980"/>
      <c r="KLM175" s="981"/>
      <c r="KLN175" s="982"/>
      <c r="KLO175" s="983"/>
      <c r="KLP175" s="984"/>
      <c r="KLQ175" s="983"/>
      <c r="KLR175" s="984"/>
      <c r="KLS175" s="985"/>
      <c r="KLT175" s="986"/>
      <c r="KLU175" s="983"/>
      <c r="KLV175" s="981"/>
      <c r="KLW175" s="985"/>
      <c r="KLX175" s="986"/>
      <c r="KLY175" s="987"/>
      <c r="KLZ175" s="988"/>
      <c r="KMA175" s="985"/>
      <c r="KMB175" s="989"/>
      <c r="KMC175" s="978"/>
      <c r="KMD175" s="980"/>
      <c r="KME175" s="981"/>
      <c r="KMF175" s="982"/>
      <c r="KMG175" s="983"/>
      <c r="KMH175" s="984"/>
      <c r="KMI175" s="983"/>
      <c r="KMJ175" s="984"/>
      <c r="KMK175" s="985"/>
      <c r="KML175" s="986"/>
      <c r="KMM175" s="983"/>
      <c r="KMN175" s="981"/>
      <c r="KMO175" s="985"/>
      <c r="KMP175" s="986"/>
      <c r="KMQ175" s="987"/>
      <c r="KMR175" s="988"/>
      <c r="KMS175" s="985"/>
      <c r="KMT175" s="989"/>
      <c r="KMU175" s="978"/>
      <c r="KMV175" s="980"/>
      <c r="KMW175" s="981"/>
      <c r="KMX175" s="982"/>
      <c r="KMY175" s="983"/>
      <c r="KMZ175" s="984"/>
      <c r="KNA175" s="983"/>
      <c r="KNB175" s="984"/>
      <c r="KNC175" s="985"/>
      <c r="KND175" s="986"/>
      <c r="KNE175" s="983"/>
      <c r="KNF175" s="981"/>
      <c r="KNG175" s="985"/>
      <c r="KNH175" s="986"/>
      <c r="KNI175" s="987"/>
      <c r="KNJ175" s="988"/>
      <c r="KNK175" s="985"/>
      <c r="KNL175" s="989"/>
      <c r="KNM175" s="978"/>
      <c r="KNN175" s="980"/>
      <c r="KNO175" s="981"/>
      <c r="KNP175" s="982"/>
      <c r="KNQ175" s="983"/>
      <c r="KNR175" s="984"/>
      <c r="KNS175" s="983"/>
      <c r="KNT175" s="984"/>
      <c r="KNU175" s="985"/>
      <c r="KNV175" s="986"/>
      <c r="KNW175" s="983"/>
      <c r="KNX175" s="981"/>
      <c r="KNY175" s="985"/>
      <c r="KNZ175" s="986"/>
      <c r="KOA175" s="987"/>
      <c r="KOB175" s="988"/>
      <c r="KOC175" s="985"/>
      <c r="KOD175" s="989"/>
      <c r="KOE175" s="978"/>
      <c r="KOF175" s="980"/>
      <c r="KOG175" s="981"/>
      <c r="KOH175" s="982"/>
      <c r="KOI175" s="983"/>
      <c r="KOJ175" s="984"/>
      <c r="KOK175" s="983"/>
      <c r="KOL175" s="984"/>
      <c r="KOM175" s="985"/>
      <c r="KON175" s="986"/>
      <c r="KOO175" s="983"/>
      <c r="KOP175" s="981"/>
      <c r="KOQ175" s="985"/>
      <c r="KOR175" s="986"/>
      <c r="KOS175" s="987"/>
      <c r="KOT175" s="988"/>
      <c r="KOU175" s="985"/>
      <c r="KOV175" s="989"/>
      <c r="KOW175" s="978"/>
      <c r="KOX175" s="980"/>
      <c r="KOY175" s="981"/>
      <c r="KOZ175" s="982"/>
      <c r="KPA175" s="983"/>
      <c r="KPB175" s="984"/>
      <c r="KPC175" s="983"/>
      <c r="KPD175" s="984"/>
      <c r="KPE175" s="985"/>
      <c r="KPF175" s="986"/>
      <c r="KPG175" s="983"/>
      <c r="KPH175" s="981"/>
      <c r="KPI175" s="985"/>
      <c r="KPJ175" s="986"/>
      <c r="KPK175" s="987"/>
      <c r="KPL175" s="988"/>
      <c r="KPM175" s="985"/>
      <c r="KPN175" s="989"/>
      <c r="KPO175" s="978"/>
      <c r="KPP175" s="980"/>
      <c r="KPQ175" s="981"/>
      <c r="KPR175" s="982"/>
      <c r="KPS175" s="983"/>
      <c r="KPT175" s="984"/>
      <c r="KPU175" s="983"/>
      <c r="KPV175" s="984"/>
      <c r="KPW175" s="985"/>
      <c r="KPX175" s="986"/>
      <c r="KPY175" s="983"/>
      <c r="KPZ175" s="981"/>
      <c r="KQA175" s="985"/>
      <c r="KQB175" s="986"/>
      <c r="KQC175" s="987"/>
      <c r="KQD175" s="988"/>
      <c r="KQE175" s="985"/>
      <c r="KQF175" s="989"/>
      <c r="KQG175" s="978"/>
      <c r="KQH175" s="980"/>
      <c r="KQI175" s="981"/>
      <c r="KQJ175" s="982"/>
      <c r="KQK175" s="983"/>
      <c r="KQL175" s="984"/>
      <c r="KQM175" s="983"/>
      <c r="KQN175" s="984"/>
      <c r="KQO175" s="985"/>
      <c r="KQP175" s="986"/>
      <c r="KQQ175" s="983"/>
      <c r="KQR175" s="981"/>
      <c r="KQS175" s="985"/>
      <c r="KQT175" s="986"/>
      <c r="KQU175" s="987"/>
      <c r="KQV175" s="988"/>
      <c r="KQW175" s="985"/>
      <c r="KQX175" s="989"/>
      <c r="KQY175" s="978"/>
      <c r="KQZ175" s="980"/>
      <c r="KRA175" s="981"/>
      <c r="KRB175" s="982"/>
      <c r="KRC175" s="983"/>
      <c r="KRD175" s="984"/>
      <c r="KRE175" s="983"/>
      <c r="KRF175" s="984"/>
      <c r="KRG175" s="985"/>
      <c r="KRH175" s="986"/>
      <c r="KRI175" s="983"/>
      <c r="KRJ175" s="981"/>
      <c r="KRK175" s="985"/>
      <c r="KRL175" s="986"/>
      <c r="KRM175" s="987"/>
      <c r="KRN175" s="988"/>
      <c r="KRO175" s="985"/>
      <c r="KRP175" s="989"/>
      <c r="KRQ175" s="978"/>
      <c r="KRR175" s="980"/>
      <c r="KRS175" s="981"/>
      <c r="KRT175" s="982"/>
      <c r="KRU175" s="983"/>
      <c r="KRV175" s="984"/>
      <c r="KRW175" s="983"/>
      <c r="KRX175" s="984"/>
      <c r="KRY175" s="985"/>
      <c r="KRZ175" s="986"/>
      <c r="KSA175" s="983"/>
      <c r="KSB175" s="981"/>
      <c r="KSC175" s="985"/>
      <c r="KSD175" s="986"/>
      <c r="KSE175" s="987"/>
      <c r="KSF175" s="988"/>
      <c r="KSG175" s="985"/>
      <c r="KSH175" s="989"/>
      <c r="KSI175" s="978"/>
      <c r="KSJ175" s="980"/>
      <c r="KSK175" s="981"/>
      <c r="KSL175" s="982"/>
      <c r="KSM175" s="983"/>
      <c r="KSN175" s="984"/>
      <c r="KSO175" s="983"/>
      <c r="KSP175" s="984"/>
      <c r="KSQ175" s="985"/>
      <c r="KSR175" s="986"/>
      <c r="KSS175" s="983"/>
      <c r="KST175" s="981"/>
      <c r="KSU175" s="985"/>
      <c r="KSV175" s="986"/>
      <c r="KSW175" s="987"/>
      <c r="KSX175" s="988"/>
      <c r="KSY175" s="985"/>
      <c r="KSZ175" s="989"/>
      <c r="KTA175" s="978"/>
      <c r="KTB175" s="980"/>
      <c r="KTC175" s="981"/>
      <c r="KTD175" s="982"/>
      <c r="KTE175" s="983"/>
      <c r="KTF175" s="984"/>
      <c r="KTG175" s="983"/>
      <c r="KTH175" s="984"/>
      <c r="KTI175" s="985"/>
      <c r="KTJ175" s="986"/>
      <c r="KTK175" s="983"/>
      <c r="KTL175" s="981"/>
      <c r="KTM175" s="985"/>
      <c r="KTN175" s="986"/>
      <c r="KTO175" s="987"/>
      <c r="KTP175" s="988"/>
      <c r="KTQ175" s="985"/>
      <c r="KTR175" s="989"/>
      <c r="KTS175" s="978"/>
      <c r="KTT175" s="980"/>
      <c r="KTU175" s="981"/>
      <c r="KTV175" s="982"/>
      <c r="KTW175" s="983"/>
      <c r="KTX175" s="984"/>
      <c r="KTY175" s="983"/>
      <c r="KTZ175" s="984"/>
      <c r="KUA175" s="985"/>
      <c r="KUB175" s="986"/>
      <c r="KUC175" s="983"/>
      <c r="KUD175" s="981"/>
      <c r="KUE175" s="985"/>
      <c r="KUF175" s="986"/>
      <c r="KUG175" s="987"/>
      <c r="KUH175" s="988"/>
      <c r="KUI175" s="985"/>
      <c r="KUJ175" s="989"/>
      <c r="KUK175" s="978"/>
      <c r="KUL175" s="980"/>
      <c r="KUM175" s="981"/>
      <c r="KUN175" s="982"/>
      <c r="KUO175" s="983"/>
      <c r="KUP175" s="984"/>
      <c r="KUQ175" s="983"/>
      <c r="KUR175" s="984"/>
      <c r="KUS175" s="985"/>
      <c r="KUT175" s="986"/>
      <c r="KUU175" s="983"/>
      <c r="KUV175" s="981"/>
      <c r="KUW175" s="985"/>
      <c r="KUX175" s="986"/>
      <c r="KUY175" s="987"/>
      <c r="KUZ175" s="988"/>
      <c r="KVA175" s="985"/>
      <c r="KVB175" s="989"/>
      <c r="KVC175" s="978"/>
      <c r="KVD175" s="980"/>
      <c r="KVE175" s="981"/>
      <c r="KVF175" s="982"/>
      <c r="KVG175" s="983"/>
      <c r="KVH175" s="984"/>
      <c r="KVI175" s="983"/>
      <c r="KVJ175" s="984"/>
      <c r="KVK175" s="985"/>
      <c r="KVL175" s="986"/>
      <c r="KVM175" s="983"/>
      <c r="KVN175" s="981"/>
      <c r="KVO175" s="985"/>
      <c r="KVP175" s="986"/>
      <c r="KVQ175" s="987"/>
      <c r="KVR175" s="988"/>
      <c r="KVS175" s="985"/>
      <c r="KVT175" s="989"/>
      <c r="KVU175" s="978"/>
      <c r="KVV175" s="980"/>
      <c r="KVW175" s="981"/>
      <c r="KVX175" s="982"/>
      <c r="KVY175" s="983"/>
      <c r="KVZ175" s="984"/>
      <c r="KWA175" s="983"/>
      <c r="KWB175" s="984"/>
      <c r="KWC175" s="985"/>
      <c r="KWD175" s="986"/>
      <c r="KWE175" s="983"/>
      <c r="KWF175" s="981"/>
      <c r="KWG175" s="985"/>
      <c r="KWH175" s="986"/>
      <c r="KWI175" s="987"/>
      <c r="KWJ175" s="988"/>
      <c r="KWK175" s="985"/>
      <c r="KWL175" s="989"/>
      <c r="KWM175" s="978"/>
      <c r="KWN175" s="980"/>
      <c r="KWO175" s="981"/>
      <c r="KWP175" s="982"/>
      <c r="KWQ175" s="983"/>
      <c r="KWR175" s="984"/>
      <c r="KWS175" s="983"/>
      <c r="KWT175" s="984"/>
      <c r="KWU175" s="985"/>
      <c r="KWV175" s="986"/>
      <c r="KWW175" s="983"/>
      <c r="KWX175" s="981"/>
      <c r="KWY175" s="985"/>
      <c r="KWZ175" s="986"/>
      <c r="KXA175" s="987"/>
      <c r="KXB175" s="988"/>
      <c r="KXC175" s="985"/>
      <c r="KXD175" s="989"/>
      <c r="KXE175" s="978"/>
      <c r="KXF175" s="980"/>
      <c r="KXG175" s="981"/>
      <c r="KXH175" s="982"/>
      <c r="KXI175" s="983"/>
      <c r="KXJ175" s="984"/>
      <c r="KXK175" s="983"/>
      <c r="KXL175" s="984"/>
      <c r="KXM175" s="985"/>
      <c r="KXN175" s="986"/>
      <c r="KXO175" s="983"/>
      <c r="KXP175" s="981"/>
      <c r="KXQ175" s="985"/>
      <c r="KXR175" s="986"/>
      <c r="KXS175" s="987"/>
      <c r="KXT175" s="988"/>
      <c r="KXU175" s="985"/>
      <c r="KXV175" s="989"/>
      <c r="KXW175" s="978"/>
      <c r="KXX175" s="980"/>
      <c r="KXY175" s="981"/>
      <c r="KXZ175" s="982"/>
      <c r="KYA175" s="983"/>
      <c r="KYB175" s="984"/>
      <c r="KYC175" s="983"/>
      <c r="KYD175" s="984"/>
      <c r="KYE175" s="985"/>
      <c r="KYF175" s="986"/>
      <c r="KYG175" s="983"/>
      <c r="KYH175" s="981"/>
      <c r="KYI175" s="985"/>
      <c r="KYJ175" s="986"/>
      <c r="KYK175" s="987"/>
      <c r="KYL175" s="988"/>
      <c r="KYM175" s="985"/>
      <c r="KYN175" s="989"/>
      <c r="KYO175" s="978"/>
      <c r="KYP175" s="980"/>
      <c r="KYQ175" s="981"/>
      <c r="KYR175" s="982"/>
      <c r="KYS175" s="983"/>
      <c r="KYT175" s="984"/>
      <c r="KYU175" s="983"/>
      <c r="KYV175" s="984"/>
      <c r="KYW175" s="985"/>
      <c r="KYX175" s="986"/>
      <c r="KYY175" s="983"/>
      <c r="KYZ175" s="981"/>
      <c r="KZA175" s="985"/>
      <c r="KZB175" s="986"/>
      <c r="KZC175" s="987"/>
      <c r="KZD175" s="988"/>
      <c r="KZE175" s="985"/>
      <c r="KZF175" s="989"/>
      <c r="KZG175" s="978"/>
      <c r="KZH175" s="980"/>
      <c r="KZI175" s="981"/>
      <c r="KZJ175" s="982"/>
      <c r="KZK175" s="983"/>
      <c r="KZL175" s="984"/>
      <c r="KZM175" s="983"/>
      <c r="KZN175" s="984"/>
      <c r="KZO175" s="985"/>
      <c r="KZP175" s="986"/>
      <c r="KZQ175" s="983"/>
      <c r="KZR175" s="981"/>
      <c r="KZS175" s="985"/>
      <c r="KZT175" s="986"/>
      <c r="KZU175" s="987"/>
      <c r="KZV175" s="988"/>
      <c r="KZW175" s="985"/>
      <c r="KZX175" s="989"/>
      <c r="KZY175" s="978"/>
      <c r="KZZ175" s="980"/>
      <c r="LAA175" s="981"/>
      <c r="LAB175" s="982"/>
      <c r="LAC175" s="983"/>
      <c r="LAD175" s="984"/>
      <c r="LAE175" s="983"/>
      <c r="LAF175" s="984"/>
      <c r="LAG175" s="985"/>
      <c r="LAH175" s="986"/>
      <c r="LAI175" s="983"/>
      <c r="LAJ175" s="981"/>
      <c r="LAK175" s="985"/>
      <c r="LAL175" s="986"/>
      <c r="LAM175" s="987"/>
      <c r="LAN175" s="988"/>
      <c r="LAO175" s="985"/>
      <c r="LAP175" s="989"/>
      <c r="LAQ175" s="978"/>
      <c r="LAR175" s="980"/>
      <c r="LAS175" s="981"/>
      <c r="LAT175" s="982"/>
      <c r="LAU175" s="983"/>
      <c r="LAV175" s="984"/>
      <c r="LAW175" s="983"/>
      <c r="LAX175" s="984"/>
      <c r="LAY175" s="985"/>
      <c r="LAZ175" s="986"/>
      <c r="LBA175" s="983"/>
      <c r="LBB175" s="981"/>
      <c r="LBC175" s="985"/>
      <c r="LBD175" s="986"/>
      <c r="LBE175" s="987"/>
      <c r="LBF175" s="988"/>
      <c r="LBG175" s="985"/>
      <c r="LBH175" s="989"/>
      <c r="LBI175" s="978"/>
      <c r="LBJ175" s="980"/>
      <c r="LBK175" s="981"/>
      <c r="LBL175" s="982"/>
      <c r="LBM175" s="983"/>
      <c r="LBN175" s="984"/>
      <c r="LBO175" s="983"/>
      <c r="LBP175" s="984"/>
      <c r="LBQ175" s="985"/>
      <c r="LBR175" s="986"/>
      <c r="LBS175" s="983"/>
      <c r="LBT175" s="981"/>
      <c r="LBU175" s="985"/>
      <c r="LBV175" s="986"/>
      <c r="LBW175" s="987"/>
      <c r="LBX175" s="988"/>
      <c r="LBY175" s="985"/>
      <c r="LBZ175" s="989"/>
      <c r="LCA175" s="978"/>
      <c r="LCB175" s="980"/>
      <c r="LCC175" s="981"/>
      <c r="LCD175" s="982"/>
      <c r="LCE175" s="983"/>
      <c r="LCF175" s="984"/>
      <c r="LCG175" s="983"/>
      <c r="LCH175" s="984"/>
      <c r="LCI175" s="985"/>
      <c r="LCJ175" s="986"/>
      <c r="LCK175" s="983"/>
      <c r="LCL175" s="981"/>
      <c r="LCM175" s="985"/>
      <c r="LCN175" s="986"/>
      <c r="LCO175" s="987"/>
      <c r="LCP175" s="988"/>
      <c r="LCQ175" s="985"/>
      <c r="LCR175" s="989"/>
      <c r="LCS175" s="978"/>
      <c r="LCT175" s="980"/>
      <c r="LCU175" s="981"/>
      <c r="LCV175" s="982"/>
      <c r="LCW175" s="983"/>
      <c r="LCX175" s="984"/>
      <c r="LCY175" s="983"/>
      <c r="LCZ175" s="984"/>
      <c r="LDA175" s="985"/>
      <c r="LDB175" s="986"/>
      <c r="LDC175" s="983"/>
      <c r="LDD175" s="981"/>
      <c r="LDE175" s="985"/>
      <c r="LDF175" s="986"/>
      <c r="LDG175" s="987"/>
      <c r="LDH175" s="988"/>
      <c r="LDI175" s="985"/>
      <c r="LDJ175" s="989"/>
      <c r="LDK175" s="978"/>
      <c r="LDL175" s="980"/>
      <c r="LDM175" s="981"/>
      <c r="LDN175" s="982"/>
      <c r="LDO175" s="983"/>
      <c r="LDP175" s="984"/>
      <c r="LDQ175" s="983"/>
      <c r="LDR175" s="984"/>
      <c r="LDS175" s="985"/>
      <c r="LDT175" s="986"/>
      <c r="LDU175" s="983"/>
      <c r="LDV175" s="981"/>
      <c r="LDW175" s="985"/>
      <c r="LDX175" s="986"/>
      <c r="LDY175" s="987"/>
      <c r="LDZ175" s="988"/>
      <c r="LEA175" s="985"/>
      <c r="LEB175" s="989"/>
      <c r="LEC175" s="978"/>
      <c r="LED175" s="980"/>
      <c r="LEE175" s="981"/>
      <c r="LEF175" s="982"/>
      <c r="LEG175" s="983"/>
      <c r="LEH175" s="984"/>
      <c r="LEI175" s="983"/>
      <c r="LEJ175" s="984"/>
      <c r="LEK175" s="985"/>
      <c r="LEL175" s="986"/>
      <c r="LEM175" s="983"/>
      <c r="LEN175" s="981"/>
      <c r="LEO175" s="985"/>
      <c r="LEP175" s="986"/>
      <c r="LEQ175" s="987"/>
      <c r="LER175" s="988"/>
      <c r="LES175" s="985"/>
      <c r="LET175" s="989"/>
      <c r="LEU175" s="978"/>
      <c r="LEV175" s="980"/>
      <c r="LEW175" s="981"/>
      <c r="LEX175" s="982"/>
      <c r="LEY175" s="983"/>
      <c r="LEZ175" s="984"/>
      <c r="LFA175" s="983"/>
      <c r="LFB175" s="984"/>
      <c r="LFC175" s="985"/>
      <c r="LFD175" s="986"/>
      <c r="LFE175" s="983"/>
      <c r="LFF175" s="981"/>
      <c r="LFG175" s="985"/>
      <c r="LFH175" s="986"/>
      <c r="LFI175" s="987"/>
      <c r="LFJ175" s="988"/>
      <c r="LFK175" s="985"/>
      <c r="LFL175" s="989"/>
      <c r="LFM175" s="978"/>
      <c r="LFN175" s="980"/>
      <c r="LFO175" s="981"/>
      <c r="LFP175" s="982"/>
      <c r="LFQ175" s="983"/>
      <c r="LFR175" s="984"/>
      <c r="LFS175" s="983"/>
      <c r="LFT175" s="984"/>
      <c r="LFU175" s="985"/>
      <c r="LFV175" s="986"/>
      <c r="LFW175" s="983"/>
      <c r="LFX175" s="981"/>
      <c r="LFY175" s="985"/>
      <c r="LFZ175" s="986"/>
      <c r="LGA175" s="987"/>
      <c r="LGB175" s="988"/>
      <c r="LGC175" s="985"/>
      <c r="LGD175" s="989"/>
      <c r="LGE175" s="978"/>
      <c r="LGF175" s="980"/>
      <c r="LGG175" s="981"/>
      <c r="LGH175" s="982"/>
      <c r="LGI175" s="983"/>
      <c r="LGJ175" s="984"/>
      <c r="LGK175" s="983"/>
      <c r="LGL175" s="984"/>
      <c r="LGM175" s="985"/>
      <c r="LGN175" s="986"/>
      <c r="LGO175" s="983"/>
      <c r="LGP175" s="981"/>
      <c r="LGQ175" s="985"/>
      <c r="LGR175" s="986"/>
      <c r="LGS175" s="987"/>
      <c r="LGT175" s="988"/>
      <c r="LGU175" s="985"/>
      <c r="LGV175" s="989"/>
      <c r="LGW175" s="978"/>
      <c r="LGX175" s="980"/>
      <c r="LGY175" s="981"/>
      <c r="LGZ175" s="982"/>
      <c r="LHA175" s="983"/>
      <c r="LHB175" s="984"/>
      <c r="LHC175" s="983"/>
      <c r="LHD175" s="984"/>
      <c r="LHE175" s="985"/>
      <c r="LHF175" s="986"/>
      <c r="LHG175" s="983"/>
      <c r="LHH175" s="981"/>
      <c r="LHI175" s="985"/>
      <c r="LHJ175" s="986"/>
      <c r="LHK175" s="987"/>
      <c r="LHL175" s="988"/>
      <c r="LHM175" s="985"/>
      <c r="LHN175" s="989"/>
      <c r="LHO175" s="978"/>
      <c r="LHP175" s="980"/>
      <c r="LHQ175" s="981"/>
      <c r="LHR175" s="982"/>
      <c r="LHS175" s="983"/>
      <c r="LHT175" s="984"/>
      <c r="LHU175" s="983"/>
      <c r="LHV175" s="984"/>
      <c r="LHW175" s="985"/>
      <c r="LHX175" s="986"/>
      <c r="LHY175" s="983"/>
      <c r="LHZ175" s="981"/>
      <c r="LIA175" s="985"/>
      <c r="LIB175" s="986"/>
      <c r="LIC175" s="987"/>
      <c r="LID175" s="988"/>
      <c r="LIE175" s="985"/>
      <c r="LIF175" s="989"/>
      <c r="LIG175" s="978"/>
      <c r="LIH175" s="980"/>
      <c r="LII175" s="981"/>
      <c r="LIJ175" s="982"/>
      <c r="LIK175" s="983"/>
      <c r="LIL175" s="984"/>
      <c r="LIM175" s="983"/>
      <c r="LIN175" s="984"/>
      <c r="LIO175" s="985"/>
      <c r="LIP175" s="986"/>
      <c r="LIQ175" s="983"/>
      <c r="LIR175" s="981"/>
      <c r="LIS175" s="985"/>
      <c r="LIT175" s="986"/>
      <c r="LIU175" s="987"/>
      <c r="LIV175" s="988"/>
      <c r="LIW175" s="985"/>
      <c r="LIX175" s="989"/>
      <c r="LIY175" s="978"/>
      <c r="LIZ175" s="980"/>
      <c r="LJA175" s="981"/>
      <c r="LJB175" s="982"/>
      <c r="LJC175" s="983"/>
      <c r="LJD175" s="984"/>
      <c r="LJE175" s="983"/>
      <c r="LJF175" s="984"/>
      <c r="LJG175" s="985"/>
      <c r="LJH175" s="986"/>
      <c r="LJI175" s="983"/>
      <c r="LJJ175" s="981"/>
      <c r="LJK175" s="985"/>
      <c r="LJL175" s="986"/>
      <c r="LJM175" s="987"/>
      <c r="LJN175" s="988"/>
      <c r="LJO175" s="985"/>
      <c r="LJP175" s="989"/>
      <c r="LJQ175" s="978"/>
      <c r="LJR175" s="980"/>
      <c r="LJS175" s="981"/>
      <c r="LJT175" s="982"/>
      <c r="LJU175" s="983"/>
      <c r="LJV175" s="984"/>
      <c r="LJW175" s="983"/>
      <c r="LJX175" s="984"/>
      <c r="LJY175" s="985"/>
      <c r="LJZ175" s="986"/>
      <c r="LKA175" s="983"/>
      <c r="LKB175" s="981"/>
      <c r="LKC175" s="985"/>
      <c r="LKD175" s="986"/>
      <c r="LKE175" s="987"/>
      <c r="LKF175" s="988"/>
      <c r="LKG175" s="985"/>
      <c r="LKH175" s="989"/>
      <c r="LKI175" s="978"/>
      <c r="LKJ175" s="980"/>
      <c r="LKK175" s="981"/>
      <c r="LKL175" s="982"/>
      <c r="LKM175" s="983"/>
      <c r="LKN175" s="984"/>
      <c r="LKO175" s="983"/>
      <c r="LKP175" s="984"/>
      <c r="LKQ175" s="985"/>
      <c r="LKR175" s="986"/>
      <c r="LKS175" s="983"/>
      <c r="LKT175" s="981"/>
      <c r="LKU175" s="985"/>
      <c r="LKV175" s="986"/>
      <c r="LKW175" s="987"/>
      <c r="LKX175" s="988"/>
      <c r="LKY175" s="985"/>
      <c r="LKZ175" s="989"/>
      <c r="LLA175" s="978"/>
      <c r="LLB175" s="980"/>
      <c r="LLC175" s="981"/>
      <c r="LLD175" s="982"/>
      <c r="LLE175" s="983"/>
      <c r="LLF175" s="984"/>
      <c r="LLG175" s="983"/>
      <c r="LLH175" s="984"/>
      <c r="LLI175" s="985"/>
      <c r="LLJ175" s="986"/>
      <c r="LLK175" s="983"/>
      <c r="LLL175" s="981"/>
      <c r="LLM175" s="985"/>
      <c r="LLN175" s="986"/>
      <c r="LLO175" s="987"/>
      <c r="LLP175" s="988"/>
      <c r="LLQ175" s="985"/>
      <c r="LLR175" s="989"/>
      <c r="LLS175" s="978"/>
      <c r="LLT175" s="980"/>
      <c r="LLU175" s="981"/>
      <c r="LLV175" s="982"/>
      <c r="LLW175" s="983"/>
      <c r="LLX175" s="984"/>
      <c r="LLY175" s="983"/>
      <c r="LLZ175" s="984"/>
      <c r="LMA175" s="985"/>
      <c r="LMB175" s="986"/>
      <c r="LMC175" s="983"/>
      <c r="LMD175" s="981"/>
      <c r="LME175" s="985"/>
      <c r="LMF175" s="986"/>
      <c r="LMG175" s="987"/>
      <c r="LMH175" s="988"/>
      <c r="LMI175" s="985"/>
      <c r="LMJ175" s="989"/>
      <c r="LMK175" s="978"/>
      <c r="LML175" s="980"/>
      <c r="LMM175" s="981"/>
      <c r="LMN175" s="982"/>
      <c r="LMO175" s="983"/>
      <c r="LMP175" s="984"/>
      <c r="LMQ175" s="983"/>
      <c r="LMR175" s="984"/>
      <c r="LMS175" s="985"/>
      <c r="LMT175" s="986"/>
      <c r="LMU175" s="983"/>
      <c r="LMV175" s="981"/>
      <c r="LMW175" s="985"/>
      <c r="LMX175" s="986"/>
      <c r="LMY175" s="987"/>
      <c r="LMZ175" s="988"/>
      <c r="LNA175" s="985"/>
      <c r="LNB175" s="989"/>
      <c r="LNC175" s="978"/>
      <c r="LND175" s="980"/>
      <c r="LNE175" s="981"/>
      <c r="LNF175" s="982"/>
      <c r="LNG175" s="983"/>
      <c r="LNH175" s="984"/>
      <c r="LNI175" s="983"/>
      <c r="LNJ175" s="984"/>
      <c r="LNK175" s="985"/>
      <c r="LNL175" s="986"/>
      <c r="LNM175" s="983"/>
      <c r="LNN175" s="981"/>
      <c r="LNO175" s="985"/>
      <c r="LNP175" s="986"/>
      <c r="LNQ175" s="987"/>
      <c r="LNR175" s="988"/>
      <c r="LNS175" s="985"/>
      <c r="LNT175" s="989"/>
      <c r="LNU175" s="978"/>
      <c r="LNV175" s="980"/>
      <c r="LNW175" s="981"/>
      <c r="LNX175" s="982"/>
      <c r="LNY175" s="983"/>
      <c r="LNZ175" s="984"/>
      <c r="LOA175" s="983"/>
      <c r="LOB175" s="984"/>
      <c r="LOC175" s="985"/>
      <c r="LOD175" s="986"/>
      <c r="LOE175" s="983"/>
      <c r="LOF175" s="981"/>
      <c r="LOG175" s="985"/>
      <c r="LOH175" s="986"/>
      <c r="LOI175" s="987"/>
      <c r="LOJ175" s="988"/>
      <c r="LOK175" s="985"/>
      <c r="LOL175" s="989"/>
      <c r="LOM175" s="978"/>
      <c r="LON175" s="980"/>
      <c r="LOO175" s="981"/>
      <c r="LOP175" s="982"/>
      <c r="LOQ175" s="983"/>
      <c r="LOR175" s="984"/>
      <c r="LOS175" s="983"/>
      <c r="LOT175" s="984"/>
      <c r="LOU175" s="985"/>
      <c r="LOV175" s="986"/>
      <c r="LOW175" s="983"/>
      <c r="LOX175" s="981"/>
      <c r="LOY175" s="985"/>
      <c r="LOZ175" s="986"/>
      <c r="LPA175" s="987"/>
      <c r="LPB175" s="988"/>
      <c r="LPC175" s="985"/>
      <c r="LPD175" s="989"/>
      <c r="LPE175" s="978"/>
      <c r="LPF175" s="980"/>
      <c r="LPG175" s="981"/>
      <c r="LPH175" s="982"/>
      <c r="LPI175" s="983"/>
      <c r="LPJ175" s="984"/>
      <c r="LPK175" s="983"/>
      <c r="LPL175" s="984"/>
      <c r="LPM175" s="985"/>
      <c r="LPN175" s="986"/>
      <c r="LPO175" s="983"/>
      <c r="LPP175" s="981"/>
      <c r="LPQ175" s="985"/>
      <c r="LPR175" s="986"/>
      <c r="LPS175" s="987"/>
      <c r="LPT175" s="988"/>
      <c r="LPU175" s="985"/>
      <c r="LPV175" s="989"/>
      <c r="LPW175" s="978"/>
      <c r="LPX175" s="980"/>
      <c r="LPY175" s="981"/>
      <c r="LPZ175" s="982"/>
      <c r="LQA175" s="983"/>
      <c r="LQB175" s="984"/>
      <c r="LQC175" s="983"/>
      <c r="LQD175" s="984"/>
      <c r="LQE175" s="985"/>
      <c r="LQF175" s="986"/>
      <c r="LQG175" s="983"/>
      <c r="LQH175" s="981"/>
      <c r="LQI175" s="985"/>
      <c r="LQJ175" s="986"/>
      <c r="LQK175" s="987"/>
      <c r="LQL175" s="988"/>
      <c r="LQM175" s="985"/>
      <c r="LQN175" s="989"/>
      <c r="LQO175" s="978"/>
      <c r="LQP175" s="980"/>
      <c r="LQQ175" s="981"/>
      <c r="LQR175" s="982"/>
      <c r="LQS175" s="983"/>
      <c r="LQT175" s="984"/>
      <c r="LQU175" s="983"/>
      <c r="LQV175" s="984"/>
      <c r="LQW175" s="985"/>
      <c r="LQX175" s="986"/>
      <c r="LQY175" s="983"/>
      <c r="LQZ175" s="981"/>
      <c r="LRA175" s="985"/>
      <c r="LRB175" s="986"/>
      <c r="LRC175" s="987"/>
      <c r="LRD175" s="988"/>
      <c r="LRE175" s="985"/>
      <c r="LRF175" s="989"/>
      <c r="LRG175" s="978"/>
      <c r="LRH175" s="980"/>
      <c r="LRI175" s="981"/>
      <c r="LRJ175" s="982"/>
      <c r="LRK175" s="983"/>
      <c r="LRL175" s="984"/>
      <c r="LRM175" s="983"/>
      <c r="LRN175" s="984"/>
      <c r="LRO175" s="985"/>
      <c r="LRP175" s="986"/>
      <c r="LRQ175" s="983"/>
      <c r="LRR175" s="981"/>
      <c r="LRS175" s="985"/>
      <c r="LRT175" s="986"/>
      <c r="LRU175" s="987"/>
      <c r="LRV175" s="988"/>
      <c r="LRW175" s="985"/>
      <c r="LRX175" s="989"/>
      <c r="LRY175" s="978"/>
      <c r="LRZ175" s="980"/>
      <c r="LSA175" s="981"/>
      <c r="LSB175" s="982"/>
      <c r="LSC175" s="983"/>
      <c r="LSD175" s="984"/>
      <c r="LSE175" s="983"/>
      <c r="LSF175" s="984"/>
      <c r="LSG175" s="985"/>
      <c r="LSH175" s="986"/>
      <c r="LSI175" s="983"/>
      <c r="LSJ175" s="981"/>
      <c r="LSK175" s="985"/>
      <c r="LSL175" s="986"/>
      <c r="LSM175" s="987"/>
      <c r="LSN175" s="988"/>
      <c r="LSO175" s="985"/>
      <c r="LSP175" s="989"/>
      <c r="LSQ175" s="978"/>
      <c r="LSR175" s="980"/>
      <c r="LSS175" s="981"/>
      <c r="LST175" s="982"/>
      <c r="LSU175" s="983"/>
      <c r="LSV175" s="984"/>
      <c r="LSW175" s="983"/>
      <c r="LSX175" s="984"/>
      <c r="LSY175" s="985"/>
      <c r="LSZ175" s="986"/>
      <c r="LTA175" s="983"/>
      <c r="LTB175" s="981"/>
      <c r="LTC175" s="985"/>
      <c r="LTD175" s="986"/>
      <c r="LTE175" s="987"/>
      <c r="LTF175" s="988"/>
      <c r="LTG175" s="985"/>
      <c r="LTH175" s="989"/>
      <c r="LTI175" s="978"/>
      <c r="LTJ175" s="980"/>
      <c r="LTK175" s="981"/>
      <c r="LTL175" s="982"/>
      <c r="LTM175" s="983"/>
      <c r="LTN175" s="984"/>
      <c r="LTO175" s="983"/>
      <c r="LTP175" s="984"/>
      <c r="LTQ175" s="985"/>
      <c r="LTR175" s="986"/>
      <c r="LTS175" s="983"/>
      <c r="LTT175" s="981"/>
      <c r="LTU175" s="985"/>
      <c r="LTV175" s="986"/>
      <c r="LTW175" s="987"/>
      <c r="LTX175" s="988"/>
      <c r="LTY175" s="985"/>
      <c r="LTZ175" s="989"/>
      <c r="LUA175" s="978"/>
      <c r="LUB175" s="980"/>
      <c r="LUC175" s="981"/>
      <c r="LUD175" s="982"/>
      <c r="LUE175" s="983"/>
      <c r="LUF175" s="984"/>
      <c r="LUG175" s="983"/>
      <c r="LUH175" s="984"/>
      <c r="LUI175" s="985"/>
      <c r="LUJ175" s="986"/>
      <c r="LUK175" s="983"/>
      <c r="LUL175" s="981"/>
      <c r="LUM175" s="985"/>
      <c r="LUN175" s="986"/>
      <c r="LUO175" s="987"/>
      <c r="LUP175" s="988"/>
      <c r="LUQ175" s="985"/>
      <c r="LUR175" s="989"/>
      <c r="LUS175" s="978"/>
      <c r="LUT175" s="980"/>
      <c r="LUU175" s="981"/>
      <c r="LUV175" s="982"/>
      <c r="LUW175" s="983"/>
      <c r="LUX175" s="984"/>
      <c r="LUY175" s="983"/>
      <c r="LUZ175" s="984"/>
      <c r="LVA175" s="985"/>
      <c r="LVB175" s="986"/>
      <c r="LVC175" s="983"/>
      <c r="LVD175" s="981"/>
      <c r="LVE175" s="985"/>
      <c r="LVF175" s="986"/>
      <c r="LVG175" s="987"/>
      <c r="LVH175" s="988"/>
      <c r="LVI175" s="985"/>
      <c r="LVJ175" s="989"/>
      <c r="LVK175" s="978"/>
      <c r="LVL175" s="980"/>
      <c r="LVM175" s="981"/>
      <c r="LVN175" s="982"/>
      <c r="LVO175" s="983"/>
      <c r="LVP175" s="984"/>
      <c r="LVQ175" s="983"/>
      <c r="LVR175" s="984"/>
      <c r="LVS175" s="985"/>
      <c r="LVT175" s="986"/>
      <c r="LVU175" s="983"/>
      <c r="LVV175" s="981"/>
      <c r="LVW175" s="985"/>
      <c r="LVX175" s="986"/>
      <c r="LVY175" s="987"/>
      <c r="LVZ175" s="988"/>
      <c r="LWA175" s="985"/>
      <c r="LWB175" s="989"/>
      <c r="LWC175" s="978"/>
      <c r="LWD175" s="980"/>
      <c r="LWE175" s="981"/>
      <c r="LWF175" s="982"/>
      <c r="LWG175" s="983"/>
      <c r="LWH175" s="984"/>
      <c r="LWI175" s="983"/>
      <c r="LWJ175" s="984"/>
      <c r="LWK175" s="985"/>
      <c r="LWL175" s="986"/>
      <c r="LWM175" s="983"/>
      <c r="LWN175" s="981"/>
      <c r="LWO175" s="985"/>
      <c r="LWP175" s="986"/>
      <c r="LWQ175" s="987"/>
      <c r="LWR175" s="988"/>
      <c r="LWS175" s="985"/>
      <c r="LWT175" s="989"/>
      <c r="LWU175" s="978"/>
      <c r="LWV175" s="980"/>
      <c r="LWW175" s="981"/>
      <c r="LWX175" s="982"/>
      <c r="LWY175" s="983"/>
      <c r="LWZ175" s="984"/>
      <c r="LXA175" s="983"/>
      <c r="LXB175" s="984"/>
      <c r="LXC175" s="985"/>
      <c r="LXD175" s="986"/>
      <c r="LXE175" s="983"/>
      <c r="LXF175" s="981"/>
      <c r="LXG175" s="985"/>
      <c r="LXH175" s="986"/>
      <c r="LXI175" s="987"/>
      <c r="LXJ175" s="988"/>
      <c r="LXK175" s="985"/>
      <c r="LXL175" s="989"/>
      <c r="LXM175" s="978"/>
      <c r="LXN175" s="980"/>
      <c r="LXO175" s="981"/>
      <c r="LXP175" s="982"/>
      <c r="LXQ175" s="983"/>
      <c r="LXR175" s="984"/>
      <c r="LXS175" s="983"/>
      <c r="LXT175" s="984"/>
      <c r="LXU175" s="985"/>
      <c r="LXV175" s="986"/>
      <c r="LXW175" s="983"/>
      <c r="LXX175" s="981"/>
      <c r="LXY175" s="985"/>
      <c r="LXZ175" s="986"/>
      <c r="LYA175" s="987"/>
      <c r="LYB175" s="988"/>
      <c r="LYC175" s="985"/>
      <c r="LYD175" s="989"/>
      <c r="LYE175" s="978"/>
      <c r="LYF175" s="980"/>
      <c r="LYG175" s="981"/>
      <c r="LYH175" s="982"/>
      <c r="LYI175" s="983"/>
      <c r="LYJ175" s="984"/>
      <c r="LYK175" s="983"/>
      <c r="LYL175" s="984"/>
      <c r="LYM175" s="985"/>
      <c r="LYN175" s="986"/>
      <c r="LYO175" s="983"/>
      <c r="LYP175" s="981"/>
      <c r="LYQ175" s="985"/>
      <c r="LYR175" s="986"/>
      <c r="LYS175" s="987"/>
      <c r="LYT175" s="988"/>
      <c r="LYU175" s="985"/>
      <c r="LYV175" s="989"/>
      <c r="LYW175" s="978"/>
      <c r="LYX175" s="980"/>
      <c r="LYY175" s="981"/>
      <c r="LYZ175" s="982"/>
      <c r="LZA175" s="983"/>
      <c r="LZB175" s="984"/>
      <c r="LZC175" s="983"/>
      <c r="LZD175" s="984"/>
      <c r="LZE175" s="985"/>
      <c r="LZF175" s="986"/>
      <c r="LZG175" s="983"/>
      <c r="LZH175" s="981"/>
      <c r="LZI175" s="985"/>
      <c r="LZJ175" s="986"/>
      <c r="LZK175" s="987"/>
      <c r="LZL175" s="988"/>
      <c r="LZM175" s="985"/>
      <c r="LZN175" s="989"/>
      <c r="LZO175" s="978"/>
      <c r="LZP175" s="980"/>
      <c r="LZQ175" s="981"/>
      <c r="LZR175" s="982"/>
      <c r="LZS175" s="983"/>
      <c r="LZT175" s="984"/>
      <c r="LZU175" s="983"/>
      <c r="LZV175" s="984"/>
      <c r="LZW175" s="985"/>
      <c r="LZX175" s="986"/>
      <c r="LZY175" s="983"/>
      <c r="LZZ175" s="981"/>
      <c r="MAA175" s="985"/>
      <c r="MAB175" s="986"/>
      <c r="MAC175" s="987"/>
      <c r="MAD175" s="988"/>
      <c r="MAE175" s="985"/>
      <c r="MAF175" s="989"/>
      <c r="MAG175" s="978"/>
      <c r="MAH175" s="980"/>
      <c r="MAI175" s="981"/>
      <c r="MAJ175" s="982"/>
      <c r="MAK175" s="983"/>
      <c r="MAL175" s="984"/>
      <c r="MAM175" s="983"/>
      <c r="MAN175" s="984"/>
      <c r="MAO175" s="985"/>
      <c r="MAP175" s="986"/>
      <c r="MAQ175" s="983"/>
      <c r="MAR175" s="981"/>
      <c r="MAS175" s="985"/>
      <c r="MAT175" s="986"/>
      <c r="MAU175" s="987"/>
      <c r="MAV175" s="988"/>
      <c r="MAW175" s="985"/>
      <c r="MAX175" s="989"/>
      <c r="MAY175" s="978"/>
      <c r="MAZ175" s="980"/>
      <c r="MBA175" s="981"/>
      <c r="MBB175" s="982"/>
      <c r="MBC175" s="983"/>
      <c r="MBD175" s="984"/>
      <c r="MBE175" s="983"/>
      <c r="MBF175" s="984"/>
      <c r="MBG175" s="985"/>
      <c r="MBH175" s="986"/>
      <c r="MBI175" s="983"/>
      <c r="MBJ175" s="981"/>
      <c r="MBK175" s="985"/>
      <c r="MBL175" s="986"/>
      <c r="MBM175" s="987"/>
      <c r="MBN175" s="988"/>
      <c r="MBO175" s="985"/>
      <c r="MBP175" s="989"/>
      <c r="MBQ175" s="978"/>
      <c r="MBR175" s="980"/>
      <c r="MBS175" s="981"/>
      <c r="MBT175" s="982"/>
      <c r="MBU175" s="983"/>
      <c r="MBV175" s="984"/>
      <c r="MBW175" s="983"/>
      <c r="MBX175" s="984"/>
      <c r="MBY175" s="985"/>
      <c r="MBZ175" s="986"/>
      <c r="MCA175" s="983"/>
      <c r="MCB175" s="981"/>
      <c r="MCC175" s="985"/>
      <c r="MCD175" s="986"/>
      <c r="MCE175" s="987"/>
      <c r="MCF175" s="988"/>
      <c r="MCG175" s="985"/>
      <c r="MCH175" s="989"/>
      <c r="MCI175" s="978"/>
      <c r="MCJ175" s="980"/>
      <c r="MCK175" s="981"/>
      <c r="MCL175" s="982"/>
      <c r="MCM175" s="983"/>
      <c r="MCN175" s="984"/>
      <c r="MCO175" s="983"/>
      <c r="MCP175" s="984"/>
      <c r="MCQ175" s="985"/>
      <c r="MCR175" s="986"/>
      <c r="MCS175" s="983"/>
      <c r="MCT175" s="981"/>
      <c r="MCU175" s="985"/>
      <c r="MCV175" s="986"/>
      <c r="MCW175" s="987"/>
      <c r="MCX175" s="988"/>
      <c r="MCY175" s="985"/>
      <c r="MCZ175" s="989"/>
      <c r="MDA175" s="978"/>
      <c r="MDB175" s="980"/>
      <c r="MDC175" s="981"/>
      <c r="MDD175" s="982"/>
      <c r="MDE175" s="983"/>
      <c r="MDF175" s="984"/>
      <c r="MDG175" s="983"/>
      <c r="MDH175" s="984"/>
      <c r="MDI175" s="985"/>
      <c r="MDJ175" s="986"/>
      <c r="MDK175" s="983"/>
      <c r="MDL175" s="981"/>
      <c r="MDM175" s="985"/>
      <c r="MDN175" s="986"/>
      <c r="MDO175" s="987"/>
      <c r="MDP175" s="988"/>
      <c r="MDQ175" s="985"/>
      <c r="MDR175" s="989"/>
      <c r="MDS175" s="978"/>
      <c r="MDT175" s="980"/>
      <c r="MDU175" s="981"/>
      <c r="MDV175" s="982"/>
      <c r="MDW175" s="983"/>
      <c r="MDX175" s="984"/>
      <c r="MDY175" s="983"/>
      <c r="MDZ175" s="984"/>
      <c r="MEA175" s="985"/>
      <c r="MEB175" s="986"/>
      <c r="MEC175" s="983"/>
      <c r="MED175" s="981"/>
      <c r="MEE175" s="985"/>
      <c r="MEF175" s="986"/>
      <c r="MEG175" s="987"/>
      <c r="MEH175" s="988"/>
      <c r="MEI175" s="985"/>
      <c r="MEJ175" s="989"/>
      <c r="MEK175" s="978"/>
      <c r="MEL175" s="980"/>
      <c r="MEM175" s="981"/>
      <c r="MEN175" s="982"/>
      <c r="MEO175" s="983"/>
      <c r="MEP175" s="984"/>
      <c r="MEQ175" s="983"/>
      <c r="MER175" s="984"/>
      <c r="MES175" s="985"/>
      <c r="MET175" s="986"/>
      <c r="MEU175" s="983"/>
      <c r="MEV175" s="981"/>
      <c r="MEW175" s="985"/>
      <c r="MEX175" s="986"/>
      <c r="MEY175" s="987"/>
      <c r="MEZ175" s="988"/>
      <c r="MFA175" s="985"/>
      <c r="MFB175" s="989"/>
      <c r="MFC175" s="978"/>
      <c r="MFD175" s="980"/>
      <c r="MFE175" s="981"/>
      <c r="MFF175" s="982"/>
      <c r="MFG175" s="983"/>
      <c r="MFH175" s="984"/>
      <c r="MFI175" s="983"/>
      <c r="MFJ175" s="984"/>
      <c r="MFK175" s="985"/>
      <c r="MFL175" s="986"/>
      <c r="MFM175" s="983"/>
      <c r="MFN175" s="981"/>
      <c r="MFO175" s="985"/>
      <c r="MFP175" s="986"/>
      <c r="MFQ175" s="987"/>
      <c r="MFR175" s="988"/>
      <c r="MFS175" s="985"/>
      <c r="MFT175" s="989"/>
      <c r="MFU175" s="978"/>
      <c r="MFV175" s="980"/>
      <c r="MFW175" s="981"/>
      <c r="MFX175" s="982"/>
      <c r="MFY175" s="983"/>
      <c r="MFZ175" s="984"/>
      <c r="MGA175" s="983"/>
      <c r="MGB175" s="984"/>
      <c r="MGC175" s="985"/>
      <c r="MGD175" s="986"/>
      <c r="MGE175" s="983"/>
      <c r="MGF175" s="981"/>
      <c r="MGG175" s="985"/>
      <c r="MGH175" s="986"/>
      <c r="MGI175" s="987"/>
      <c r="MGJ175" s="988"/>
      <c r="MGK175" s="985"/>
      <c r="MGL175" s="989"/>
      <c r="MGM175" s="978"/>
      <c r="MGN175" s="980"/>
      <c r="MGO175" s="981"/>
      <c r="MGP175" s="982"/>
      <c r="MGQ175" s="983"/>
      <c r="MGR175" s="984"/>
      <c r="MGS175" s="983"/>
      <c r="MGT175" s="984"/>
      <c r="MGU175" s="985"/>
      <c r="MGV175" s="986"/>
      <c r="MGW175" s="983"/>
      <c r="MGX175" s="981"/>
      <c r="MGY175" s="985"/>
      <c r="MGZ175" s="986"/>
      <c r="MHA175" s="987"/>
      <c r="MHB175" s="988"/>
      <c r="MHC175" s="985"/>
      <c r="MHD175" s="989"/>
      <c r="MHE175" s="978"/>
      <c r="MHF175" s="980"/>
      <c r="MHG175" s="981"/>
      <c r="MHH175" s="982"/>
      <c r="MHI175" s="983"/>
      <c r="MHJ175" s="984"/>
      <c r="MHK175" s="983"/>
      <c r="MHL175" s="984"/>
      <c r="MHM175" s="985"/>
      <c r="MHN175" s="986"/>
      <c r="MHO175" s="983"/>
      <c r="MHP175" s="981"/>
      <c r="MHQ175" s="985"/>
      <c r="MHR175" s="986"/>
      <c r="MHS175" s="987"/>
      <c r="MHT175" s="988"/>
      <c r="MHU175" s="985"/>
      <c r="MHV175" s="989"/>
      <c r="MHW175" s="978"/>
      <c r="MHX175" s="980"/>
      <c r="MHY175" s="981"/>
      <c r="MHZ175" s="982"/>
      <c r="MIA175" s="983"/>
      <c r="MIB175" s="984"/>
      <c r="MIC175" s="983"/>
      <c r="MID175" s="984"/>
      <c r="MIE175" s="985"/>
      <c r="MIF175" s="986"/>
      <c r="MIG175" s="983"/>
      <c r="MIH175" s="981"/>
      <c r="MII175" s="985"/>
      <c r="MIJ175" s="986"/>
      <c r="MIK175" s="987"/>
      <c r="MIL175" s="988"/>
      <c r="MIM175" s="985"/>
      <c r="MIN175" s="989"/>
      <c r="MIO175" s="978"/>
      <c r="MIP175" s="980"/>
      <c r="MIQ175" s="981"/>
      <c r="MIR175" s="982"/>
      <c r="MIS175" s="983"/>
      <c r="MIT175" s="984"/>
      <c r="MIU175" s="983"/>
      <c r="MIV175" s="984"/>
      <c r="MIW175" s="985"/>
      <c r="MIX175" s="986"/>
      <c r="MIY175" s="983"/>
      <c r="MIZ175" s="981"/>
      <c r="MJA175" s="985"/>
      <c r="MJB175" s="986"/>
      <c r="MJC175" s="987"/>
      <c r="MJD175" s="988"/>
      <c r="MJE175" s="985"/>
      <c r="MJF175" s="989"/>
      <c r="MJG175" s="978"/>
      <c r="MJH175" s="980"/>
      <c r="MJI175" s="981"/>
      <c r="MJJ175" s="982"/>
      <c r="MJK175" s="983"/>
      <c r="MJL175" s="984"/>
      <c r="MJM175" s="983"/>
      <c r="MJN175" s="984"/>
      <c r="MJO175" s="985"/>
      <c r="MJP175" s="986"/>
      <c r="MJQ175" s="983"/>
      <c r="MJR175" s="981"/>
      <c r="MJS175" s="985"/>
      <c r="MJT175" s="986"/>
      <c r="MJU175" s="987"/>
      <c r="MJV175" s="988"/>
      <c r="MJW175" s="985"/>
      <c r="MJX175" s="989"/>
      <c r="MJY175" s="978"/>
      <c r="MJZ175" s="980"/>
      <c r="MKA175" s="981"/>
      <c r="MKB175" s="982"/>
      <c r="MKC175" s="983"/>
      <c r="MKD175" s="984"/>
      <c r="MKE175" s="983"/>
      <c r="MKF175" s="984"/>
      <c r="MKG175" s="985"/>
      <c r="MKH175" s="986"/>
      <c r="MKI175" s="983"/>
      <c r="MKJ175" s="981"/>
      <c r="MKK175" s="985"/>
      <c r="MKL175" s="986"/>
      <c r="MKM175" s="987"/>
      <c r="MKN175" s="988"/>
      <c r="MKO175" s="985"/>
      <c r="MKP175" s="989"/>
      <c r="MKQ175" s="978"/>
      <c r="MKR175" s="980"/>
      <c r="MKS175" s="981"/>
      <c r="MKT175" s="982"/>
      <c r="MKU175" s="983"/>
      <c r="MKV175" s="984"/>
      <c r="MKW175" s="983"/>
      <c r="MKX175" s="984"/>
      <c r="MKY175" s="985"/>
      <c r="MKZ175" s="986"/>
      <c r="MLA175" s="983"/>
      <c r="MLB175" s="981"/>
      <c r="MLC175" s="985"/>
      <c r="MLD175" s="986"/>
      <c r="MLE175" s="987"/>
      <c r="MLF175" s="988"/>
      <c r="MLG175" s="985"/>
      <c r="MLH175" s="989"/>
      <c r="MLI175" s="978"/>
      <c r="MLJ175" s="980"/>
      <c r="MLK175" s="981"/>
      <c r="MLL175" s="982"/>
      <c r="MLM175" s="983"/>
      <c r="MLN175" s="984"/>
      <c r="MLO175" s="983"/>
      <c r="MLP175" s="984"/>
      <c r="MLQ175" s="985"/>
      <c r="MLR175" s="986"/>
      <c r="MLS175" s="983"/>
      <c r="MLT175" s="981"/>
      <c r="MLU175" s="985"/>
      <c r="MLV175" s="986"/>
      <c r="MLW175" s="987"/>
      <c r="MLX175" s="988"/>
      <c r="MLY175" s="985"/>
      <c r="MLZ175" s="989"/>
      <c r="MMA175" s="978"/>
      <c r="MMB175" s="980"/>
      <c r="MMC175" s="981"/>
      <c r="MMD175" s="982"/>
      <c r="MME175" s="983"/>
      <c r="MMF175" s="984"/>
      <c r="MMG175" s="983"/>
      <c r="MMH175" s="984"/>
      <c r="MMI175" s="985"/>
      <c r="MMJ175" s="986"/>
      <c r="MMK175" s="983"/>
      <c r="MML175" s="981"/>
      <c r="MMM175" s="985"/>
      <c r="MMN175" s="986"/>
      <c r="MMO175" s="987"/>
      <c r="MMP175" s="988"/>
      <c r="MMQ175" s="985"/>
      <c r="MMR175" s="989"/>
      <c r="MMS175" s="978"/>
      <c r="MMT175" s="980"/>
      <c r="MMU175" s="981"/>
      <c r="MMV175" s="982"/>
      <c r="MMW175" s="983"/>
      <c r="MMX175" s="984"/>
      <c r="MMY175" s="983"/>
      <c r="MMZ175" s="984"/>
      <c r="MNA175" s="985"/>
      <c r="MNB175" s="986"/>
      <c r="MNC175" s="983"/>
      <c r="MND175" s="981"/>
      <c r="MNE175" s="985"/>
      <c r="MNF175" s="986"/>
      <c r="MNG175" s="987"/>
      <c r="MNH175" s="988"/>
      <c r="MNI175" s="985"/>
      <c r="MNJ175" s="989"/>
      <c r="MNK175" s="978"/>
      <c r="MNL175" s="980"/>
      <c r="MNM175" s="981"/>
      <c r="MNN175" s="982"/>
      <c r="MNO175" s="983"/>
      <c r="MNP175" s="984"/>
      <c r="MNQ175" s="983"/>
      <c r="MNR175" s="984"/>
      <c r="MNS175" s="985"/>
      <c r="MNT175" s="986"/>
      <c r="MNU175" s="983"/>
      <c r="MNV175" s="981"/>
      <c r="MNW175" s="985"/>
      <c r="MNX175" s="986"/>
      <c r="MNY175" s="987"/>
      <c r="MNZ175" s="988"/>
      <c r="MOA175" s="985"/>
      <c r="MOB175" s="989"/>
      <c r="MOC175" s="978"/>
      <c r="MOD175" s="980"/>
      <c r="MOE175" s="981"/>
      <c r="MOF175" s="982"/>
      <c r="MOG175" s="983"/>
      <c r="MOH175" s="984"/>
      <c r="MOI175" s="983"/>
      <c r="MOJ175" s="984"/>
      <c r="MOK175" s="985"/>
      <c r="MOL175" s="986"/>
      <c r="MOM175" s="983"/>
      <c r="MON175" s="981"/>
      <c r="MOO175" s="985"/>
      <c r="MOP175" s="986"/>
      <c r="MOQ175" s="987"/>
      <c r="MOR175" s="988"/>
      <c r="MOS175" s="985"/>
      <c r="MOT175" s="989"/>
      <c r="MOU175" s="978"/>
      <c r="MOV175" s="980"/>
      <c r="MOW175" s="981"/>
      <c r="MOX175" s="982"/>
      <c r="MOY175" s="983"/>
      <c r="MOZ175" s="984"/>
      <c r="MPA175" s="983"/>
      <c r="MPB175" s="984"/>
      <c r="MPC175" s="985"/>
      <c r="MPD175" s="986"/>
      <c r="MPE175" s="983"/>
      <c r="MPF175" s="981"/>
      <c r="MPG175" s="985"/>
      <c r="MPH175" s="986"/>
      <c r="MPI175" s="987"/>
      <c r="MPJ175" s="988"/>
      <c r="MPK175" s="985"/>
      <c r="MPL175" s="989"/>
      <c r="MPM175" s="978"/>
      <c r="MPN175" s="980"/>
      <c r="MPO175" s="981"/>
      <c r="MPP175" s="982"/>
      <c r="MPQ175" s="983"/>
      <c r="MPR175" s="984"/>
      <c r="MPS175" s="983"/>
      <c r="MPT175" s="984"/>
      <c r="MPU175" s="985"/>
      <c r="MPV175" s="986"/>
      <c r="MPW175" s="983"/>
      <c r="MPX175" s="981"/>
      <c r="MPY175" s="985"/>
      <c r="MPZ175" s="986"/>
      <c r="MQA175" s="987"/>
      <c r="MQB175" s="988"/>
      <c r="MQC175" s="985"/>
      <c r="MQD175" s="989"/>
      <c r="MQE175" s="978"/>
      <c r="MQF175" s="980"/>
      <c r="MQG175" s="981"/>
      <c r="MQH175" s="982"/>
      <c r="MQI175" s="983"/>
      <c r="MQJ175" s="984"/>
      <c r="MQK175" s="983"/>
      <c r="MQL175" s="984"/>
      <c r="MQM175" s="985"/>
      <c r="MQN175" s="986"/>
      <c r="MQO175" s="983"/>
      <c r="MQP175" s="981"/>
      <c r="MQQ175" s="985"/>
      <c r="MQR175" s="986"/>
      <c r="MQS175" s="987"/>
      <c r="MQT175" s="988"/>
      <c r="MQU175" s="985"/>
      <c r="MQV175" s="989"/>
      <c r="MQW175" s="978"/>
      <c r="MQX175" s="980"/>
      <c r="MQY175" s="981"/>
      <c r="MQZ175" s="982"/>
      <c r="MRA175" s="983"/>
      <c r="MRB175" s="984"/>
      <c r="MRC175" s="983"/>
      <c r="MRD175" s="984"/>
      <c r="MRE175" s="985"/>
      <c r="MRF175" s="986"/>
      <c r="MRG175" s="983"/>
      <c r="MRH175" s="981"/>
      <c r="MRI175" s="985"/>
      <c r="MRJ175" s="986"/>
      <c r="MRK175" s="987"/>
      <c r="MRL175" s="988"/>
      <c r="MRM175" s="985"/>
      <c r="MRN175" s="989"/>
      <c r="MRO175" s="978"/>
      <c r="MRP175" s="980"/>
      <c r="MRQ175" s="981"/>
      <c r="MRR175" s="982"/>
      <c r="MRS175" s="983"/>
      <c r="MRT175" s="984"/>
      <c r="MRU175" s="983"/>
      <c r="MRV175" s="984"/>
      <c r="MRW175" s="985"/>
      <c r="MRX175" s="986"/>
      <c r="MRY175" s="983"/>
      <c r="MRZ175" s="981"/>
      <c r="MSA175" s="985"/>
      <c r="MSB175" s="986"/>
      <c r="MSC175" s="987"/>
      <c r="MSD175" s="988"/>
      <c r="MSE175" s="985"/>
      <c r="MSF175" s="989"/>
      <c r="MSG175" s="978"/>
      <c r="MSH175" s="980"/>
      <c r="MSI175" s="981"/>
      <c r="MSJ175" s="982"/>
      <c r="MSK175" s="983"/>
      <c r="MSL175" s="984"/>
      <c r="MSM175" s="983"/>
      <c r="MSN175" s="984"/>
      <c r="MSO175" s="985"/>
      <c r="MSP175" s="986"/>
      <c r="MSQ175" s="983"/>
      <c r="MSR175" s="981"/>
      <c r="MSS175" s="985"/>
      <c r="MST175" s="986"/>
      <c r="MSU175" s="987"/>
      <c r="MSV175" s="988"/>
      <c r="MSW175" s="985"/>
      <c r="MSX175" s="989"/>
      <c r="MSY175" s="978"/>
      <c r="MSZ175" s="980"/>
      <c r="MTA175" s="981"/>
      <c r="MTB175" s="982"/>
      <c r="MTC175" s="983"/>
      <c r="MTD175" s="984"/>
      <c r="MTE175" s="983"/>
      <c r="MTF175" s="984"/>
      <c r="MTG175" s="985"/>
      <c r="MTH175" s="986"/>
      <c r="MTI175" s="983"/>
      <c r="MTJ175" s="981"/>
      <c r="MTK175" s="985"/>
      <c r="MTL175" s="986"/>
      <c r="MTM175" s="987"/>
      <c r="MTN175" s="988"/>
      <c r="MTO175" s="985"/>
      <c r="MTP175" s="989"/>
      <c r="MTQ175" s="978"/>
      <c r="MTR175" s="980"/>
      <c r="MTS175" s="981"/>
      <c r="MTT175" s="982"/>
      <c r="MTU175" s="983"/>
      <c r="MTV175" s="984"/>
      <c r="MTW175" s="983"/>
      <c r="MTX175" s="984"/>
      <c r="MTY175" s="985"/>
      <c r="MTZ175" s="986"/>
      <c r="MUA175" s="983"/>
      <c r="MUB175" s="981"/>
      <c r="MUC175" s="985"/>
      <c r="MUD175" s="986"/>
      <c r="MUE175" s="987"/>
      <c r="MUF175" s="988"/>
      <c r="MUG175" s="985"/>
      <c r="MUH175" s="989"/>
      <c r="MUI175" s="978"/>
      <c r="MUJ175" s="980"/>
      <c r="MUK175" s="981"/>
      <c r="MUL175" s="982"/>
      <c r="MUM175" s="983"/>
      <c r="MUN175" s="984"/>
      <c r="MUO175" s="983"/>
      <c r="MUP175" s="984"/>
      <c r="MUQ175" s="985"/>
      <c r="MUR175" s="986"/>
      <c r="MUS175" s="983"/>
      <c r="MUT175" s="981"/>
      <c r="MUU175" s="985"/>
      <c r="MUV175" s="986"/>
      <c r="MUW175" s="987"/>
      <c r="MUX175" s="988"/>
      <c r="MUY175" s="985"/>
      <c r="MUZ175" s="989"/>
      <c r="MVA175" s="978"/>
      <c r="MVB175" s="980"/>
      <c r="MVC175" s="981"/>
      <c r="MVD175" s="982"/>
      <c r="MVE175" s="983"/>
      <c r="MVF175" s="984"/>
      <c r="MVG175" s="983"/>
      <c r="MVH175" s="984"/>
      <c r="MVI175" s="985"/>
      <c r="MVJ175" s="986"/>
      <c r="MVK175" s="983"/>
      <c r="MVL175" s="981"/>
      <c r="MVM175" s="985"/>
      <c r="MVN175" s="986"/>
      <c r="MVO175" s="987"/>
      <c r="MVP175" s="988"/>
      <c r="MVQ175" s="985"/>
      <c r="MVR175" s="989"/>
      <c r="MVS175" s="978"/>
      <c r="MVT175" s="980"/>
      <c r="MVU175" s="981"/>
      <c r="MVV175" s="982"/>
      <c r="MVW175" s="983"/>
      <c r="MVX175" s="984"/>
      <c r="MVY175" s="983"/>
      <c r="MVZ175" s="984"/>
      <c r="MWA175" s="985"/>
      <c r="MWB175" s="986"/>
      <c r="MWC175" s="983"/>
      <c r="MWD175" s="981"/>
      <c r="MWE175" s="985"/>
      <c r="MWF175" s="986"/>
      <c r="MWG175" s="987"/>
      <c r="MWH175" s="988"/>
      <c r="MWI175" s="985"/>
      <c r="MWJ175" s="989"/>
      <c r="MWK175" s="978"/>
      <c r="MWL175" s="980"/>
      <c r="MWM175" s="981"/>
      <c r="MWN175" s="982"/>
      <c r="MWO175" s="983"/>
      <c r="MWP175" s="984"/>
      <c r="MWQ175" s="983"/>
      <c r="MWR175" s="984"/>
      <c r="MWS175" s="985"/>
      <c r="MWT175" s="986"/>
      <c r="MWU175" s="983"/>
      <c r="MWV175" s="981"/>
      <c r="MWW175" s="985"/>
      <c r="MWX175" s="986"/>
      <c r="MWY175" s="987"/>
      <c r="MWZ175" s="988"/>
      <c r="MXA175" s="985"/>
      <c r="MXB175" s="989"/>
      <c r="MXC175" s="978"/>
      <c r="MXD175" s="980"/>
      <c r="MXE175" s="981"/>
      <c r="MXF175" s="982"/>
      <c r="MXG175" s="983"/>
      <c r="MXH175" s="984"/>
      <c r="MXI175" s="983"/>
      <c r="MXJ175" s="984"/>
      <c r="MXK175" s="985"/>
      <c r="MXL175" s="986"/>
      <c r="MXM175" s="983"/>
      <c r="MXN175" s="981"/>
      <c r="MXO175" s="985"/>
      <c r="MXP175" s="986"/>
      <c r="MXQ175" s="987"/>
      <c r="MXR175" s="988"/>
      <c r="MXS175" s="985"/>
      <c r="MXT175" s="989"/>
      <c r="MXU175" s="978"/>
      <c r="MXV175" s="980"/>
      <c r="MXW175" s="981"/>
      <c r="MXX175" s="982"/>
      <c r="MXY175" s="983"/>
      <c r="MXZ175" s="984"/>
      <c r="MYA175" s="983"/>
      <c r="MYB175" s="984"/>
      <c r="MYC175" s="985"/>
      <c r="MYD175" s="986"/>
      <c r="MYE175" s="983"/>
      <c r="MYF175" s="981"/>
      <c r="MYG175" s="985"/>
      <c r="MYH175" s="986"/>
      <c r="MYI175" s="987"/>
      <c r="MYJ175" s="988"/>
      <c r="MYK175" s="985"/>
      <c r="MYL175" s="989"/>
      <c r="MYM175" s="978"/>
      <c r="MYN175" s="980"/>
      <c r="MYO175" s="981"/>
      <c r="MYP175" s="982"/>
      <c r="MYQ175" s="983"/>
      <c r="MYR175" s="984"/>
      <c r="MYS175" s="983"/>
      <c r="MYT175" s="984"/>
      <c r="MYU175" s="985"/>
      <c r="MYV175" s="986"/>
      <c r="MYW175" s="983"/>
      <c r="MYX175" s="981"/>
      <c r="MYY175" s="985"/>
      <c r="MYZ175" s="986"/>
      <c r="MZA175" s="987"/>
      <c r="MZB175" s="988"/>
      <c r="MZC175" s="985"/>
      <c r="MZD175" s="989"/>
      <c r="MZE175" s="978"/>
      <c r="MZF175" s="980"/>
      <c r="MZG175" s="981"/>
      <c r="MZH175" s="982"/>
      <c r="MZI175" s="983"/>
      <c r="MZJ175" s="984"/>
      <c r="MZK175" s="983"/>
      <c r="MZL175" s="984"/>
      <c r="MZM175" s="985"/>
      <c r="MZN175" s="986"/>
      <c r="MZO175" s="983"/>
      <c r="MZP175" s="981"/>
      <c r="MZQ175" s="985"/>
      <c r="MZR175" s="986"/>
      <c r="MZS175" s="987"/>
      <c r="MZT175" s="988"/>
      <c r="MZU175" s="985"/>
      <c r="MZV175" s="989"/>
      <c r="MZW175" s="978"/>
      <c r="MZX175" s="980"/>
      <c r="MZY175" s="981"/>
      <c r="MZZ175" s="982"/>
      <c r="NAA175" s="983"/>
      <c r="NAB175" s="984"/>
      <c r="NAC175" s="983"/>
      <c r="NAD175" s="984"/>
      <c r="NAE175" s="985"/>
      <c r="NAF175" s="986"/>
      <c r="NAG175" s="983"/>
      <c r="NAH175" s="981"/>
      <c r="NAI175" s="985"/>
      <c r="NAJ175" s="986"/>
      <c r="NAK175" s="987"/>
      <c r="NAL175" s="988"/>
      <c r="NAM175" s="985"/>
      <c r="NAN175" s="989"/>
      <c r="NAO175" s="978"/>
      <c r="NAP175" s="980"/>
      <c r="NAQ175" s="981"/>
      <c r="NAR175" s="982"/>
      <c r="NAS175" s="983"/>
      <c r="NAT175" s="984"/>
      <c r="NAU175" s="983"/>
      <c r="NAV175" s="984"/>
      <c r="NAW175" s="985"/>
      <c r="NAX175" s="986"/>
      <c r="NAY175" s="983"/>
      <c r="NAZ175" s="981"/>
      <c r="NBA175" s="985"/>
      <c r="NBB175" s="986"/>
      <c r="NBC175" s="987"/>
      <c r="NBD175" s="988"/>
      <c r="NBE175" s="985"/>
      <c r="NBF175" s="989"/>
      <c r="NBG175" s="978"/>
      <c r="NBH175" s="980"/>
      <c r="NBI175" s="981"/>
      <c r="NBJ175" s="982"/>
      <c r="NBK175" s="983"/>
      <c r="NBL175" s="984"/>
      <c r="NBM175" s="983"/>
      <c r="NBN175" s="984"/>
      <c r="NBO175" s="985"/>
      <c r="NBP175" s="986"/>
      <c r="NBQ175" s="983"/>
      <c r="NBR175" s="981"/>
      <c r="NBS175" s="985"/>
      <c r="NBT175" s="986"/>
      <c r="NBU175" s="987"/>
      <c r="NBV175" s="988"/>
      <c r="NBW175" s="985"/>
      <c r="NBX175" s="989"/>
      <c r="NBY175" s="978"/>
      <c r="NBZ175" s="980"/>
      <c r="NCA175" s="981"/>
      <c r="NCB175" s="982"/>
      <c r="NCC175" s="983"/>
      <c r="NCD175" s="984"/>
      <c r="NCE175" s="983"/>
      <c r="NCF175" s="984"/>
      <c r="NCG175" s="985"/>
      <c r="NCH175" s="986"/>
      <c r="NCI175" s="983"/>
      <c r="NCJ175" s="981"/>
      <c r="NCK175" s="985"/>
      <c r="NCL175" s="986"/>
      <c r="NCM175" s="987"/>
      <c r="NCN175" s="988"/>
      <c r="NCO175" s="985"/>
      <c r="NCP175" s="989"/>
      <c r="NCQ175" s="978"/>
      <c r="NCR175" s="980"/>
      <c r="NCS175" s="981"/>
      <c r="NCT175" s="982"/>
      <c r="NCU175" s="983"/>
      <c r="NCV175" s="984"/>
      <c r="NCW175" s="983"/>
      <c r="NCX175" s="984"/>
      <c r="NCY175" s="985"/>
      <c r="NCZ175" s="986"/>
      <c r="NDA175" s="983"/>
      <c r="NDB175" s="981"/>
      <c r="NDC175" s="985"/>
      <c r="NDD175" s="986"/>
      <c r="NDE175" s="987"/>
      <c r="NDF175" s="988"/>
      <c r="NDG175" s="985"/>
      <c r="NDH175" s="989"/>
      <c r="NDI175" s="978"/>
      <c r="NDJ175" s="980"/>
      <c r="NDK175" s="981"/>
      <c r="NDL175" s="982"/>
      <c r="NDM175" s="983"/>
      <c r="NDN175" s="984"/>
      <c r="NDO175" s="983"/>
      <c r="NDP175" s="984"/>
      <c r="NDQ175" s="985"/>
      <c r="NDR175" s="986"/>
      <c r="NDS175" s="983"/>
      <c r="NDT175" s="981"/>
      <c r="NDU175" s="985"/>
      <c r="NDV175" s="986"/>
      <c r="NDW175" s="987"/>
      <c r="NDX175" s="988"/>
      <c r="NDY175" s="985"/>
      <c r="NDZ175" s="989"/>
      <c r="NEA175" s="978"/>
      <c r="NEB175" s="980"/>
      <c r="NEC175" s="981"/>
      <c r="NED175" s="982"/>
      <c r="NEE175" s="983"/>
      <c r="NEF175" s="984"/>
      <c r="NEG175" s="983"/>
      <c r="NEH175" s="984"/>
      <c r="NEI175" s="985"/>
      <c r="NEJ175" s="986"/>
      <c r="NEK175" s="983"/>
      <c r="NEL175" s="981"/>
      <c r="NEM175" s="985"/>
      <c r="NEN175" s="986"/>
      <c r="NEO175" s="987"/>
      <c r="NEP175" s="988"/>
      <c r="NEQ175" s="985"/>
      <c r="NER175" s="989"/>
      <c r="NES175" s="978"/>
      <c r="NET175" s="980"/>
      <c r="NEU175" s="981"/>
      <c r="NEV175" s="982"/>
      <c r="NEW175" s="983"/>
      <c r="NEX175" s="984"/>
      <c r="NEY175" s="983"/>
      <c r="NEZ175" s="984"/>
      <c r="NFA175" s="985"/>
      <c r="NFB175" s="986"/>
      <c r="NFC175" s="983"/>
      <c r="NFD175" s="981"/>
      <c r="NFE175" s="985"/>
      <c r="NFF175" s="986"/>
      <c r="NFG175" s="987"/>
      <c r="NFH175" s="988"/>
      <c r="NFI175" s="985"/>
      <c r="NFJ175" s="989"/>
      <c r="NFK175" s="978"/>
      <c r="NFL175" s="980"/>
      <c r="NFM175" s="981"/>
      <c r="NFN175" s="982"/>
      <c r="NFO175" s="983"/>
      <c r="NFP175" s="984"/>
      <c r="NFQ175" s="983"/>
      <c r="NFR175" s="984"/>
      <c r="NFS175" s="985"/>
      <c r="NFT175" s="986"/>
      <c r="NFU175" s="983"/>
      <c r="NFV175" s="981"/>
      <c r="NFW175" s="985"/>
      <c r="NFX175" s="986"/>
      <c r="NFY175" s="987"/>
      <c r="NFZ175" s="988"/>
      <c r="NGA175" s="985"/>
      <c r="NGB175" s="989"/>
      <c r="NGC175" s="978"/>
      <c r="NGD175" s="980"/>
      <c r="NGE175" s="981"/>
      <c r="NGF175" s="982"/>
      <c r="NGG175" s="983"/>
      <c r="NGH175" s="984"/>
      <c r="NGI175" s="983"/>
      <c r="NGJ175" s="984"/>
      <c r="NGK175" s="985"/>
      <c r="NGL175" s="986"/>
      <c r="NGM175" s="983"/>
      <c r="NGN175" s="981"/>
      <c r="NGO175" s="985"/>
      <c r="NGP175" s="986"/>
      <c r="NGQ175" s="987"/>
      <c r="NGR175" s="988"/>
      <c r="NGS175" s="985"/>
      <c r="NGT175" s="989"/>
      <c r="NGU175" s="978"/>
      <c r="NGV175" s="980"/>
      <c r="NGW175" s="981"/>
      <c r="NGX175" s="982"/>
      <c r="NGY175" s="983"/>
      <c r="NGZ175" s="984"/>
      <c r="NHA175" s="983"/>
      <c r="NHB175" s="984"/>
      <c r="NHC175" s="985"/>
      <c r="NHD175" s="986"/>
      <c r="NHE175" s="983"/>
      <c r="NHF175" s="981"/>
      <c r="NHG175" s="985"/>
      <c r="NHH175" s="986"/>
      <c r="NHI175" s="987"/>
      <c r="NHJ175" s="988"/>
      <c r="NHK175" s="985"/>
      <c r="NHL175" s="989"/>
      <c r="NHM175" s="978"/>
      <c r="NHN175" s="980"/>
      <c r="NHO175" s="981"/>
      <c r="NHP175" s="982"/>
      <c r="NHQ175" s="983"/>
      <c r="NHR175" s="984"/>
      <c r="NHS175" s="983"/>
      <c r="NHT175" s="984"/>
      <c r="NHU175" s="985"/>
      <c r="NHV175" s="986"/>
      <c r="NHW175" s="983"/>
      <c r="NHX175" s="981"/>
      <c r="NHY175" s="985"/>
      <c r="NHZ175" s="986"/>
      <c r="NIA175" s="987"/>
      <c r="NIB175" s="988"/>
      <c r="NIC175" s="985"/>
      <c r="NID175" s="989"/>
      <c r="NIE175" s="978"/>
      <c r="NIF175" s="980"/>
      <c r="NIG175" s="981"/>
      <c r="NIH175" s="982"/>
      <c r="NII175" s="983"/>
      <c r="NIJ175" s="984"/>
      <c r="NIK175" s="983"/>
      <c r="NIL175" s="984"/>
      <c r="NIM175" s="985"/>
      <c r="NIN175" s="986"/>
      <c r="NIO175" s="983"/>
      <c r="NIP175" s="981"/>
      <c r="NIQ175" s="985"/>
      <c r="NIR175" s="986"/>
      <c r="NIS175" s="987"/>
      <c r="NIT175" s="988"/>
      <c r="NIU175" s="985"/>
      <c r="NIV175" s="989"/>
      <c r="NIW175" s="978"/>
      <c r="NIX175" s="980"/>
      <c r="NIY175" s="981"/>
      <c r="NIZ175" s="982"/>
      <c r="NJA175" s="983"/>
      <c r="NJB175" s="984"/>
      <c r="NJC175" s="983"/>
      <c r="NJD175" s="984"/>
      <c r="NJE175" s="985"/>
      <c r="NJF175" s="986"/>
      <c r="NJG175" s="983"/>
      <c r="NJH175" s="981"/>
      <c r="NJI175" s="985"/>
      <c r="NJJ175" s="986"/>
      <c r="NJK175" s="987"/>
      <c r="NJL175" s="988"/>
      <c r="NJM175" s="985"/>
      <c r="NJN175" s="989"/>
      <c r="NJO175" s="978"/>
      <c r="NJP175" s="980"/>
      <c r="NJQ175" s="981"/>
      <c r="NJR175" s="982"/>
      <c r="NJS175" s="983"/>
      <c r="NJT175" s="984"/>
      <c r="NJU175" s="983"/>
      <c r="NJV175" s="984"/>
      <c r="NJW175" s="985"/>
      <c r="NJX175" s="986"/>
      <c r="NJY175" s="983"/>
      <c r="NJZ175" s="981"/>
      <c r="NKA175" s="985"/>
      <c r="NKB175" s="986"/>
      <c r="NKC175" s="987"/>
      <c r="NKD175" s="988"/>
      <c r="NKE175" s="985"/>
      <c r="NKF175" s="989"/>
      <c r="NKG175" s="978"/>
      <c r="NKH175" s="980"/>
      <c r="NKI175" s="981"/>
      <c r="NKJ175" s="982"/>
      <c r="NKK175" s="983"/>
      <c r="NKL175" s="984"/>
      <c r="NKM175" s="983"/>
      <c r="NKN175" s="984"/>
      <c r="NKO175" s="985"/>
      <c r="NKP175" s="986"/>
      <c r="NKQ175" s="983"/>
      <c r="NKR175" s="981"/>
      <c r="NKS175" s="985"/>
      <c r="NKT175" s="986"/>
      <c r="NKU175" s="987"/>
      <c r="NKV175" s="988"/>
      <c r="NKW175" s="985"/>
      <c r="NKX175" s="989"/>
      <c r="NKY175" s="978"/>
      <c r="NKZ175" s="980"/>
      <c r="NLA175" s="981"/>
      <c r="NLB175" s="982"/>
      <c r="NLC175" s="983"/>
      <c r="NLD175" s="984"/>
      <c r="NLE175" s="983"/>
      <c r="NLF175" s="984"/>
      <c r="NLG175" s="985"/>
      <c r="NLH175" s="986"/>
      <c r="NLI175" s="983"/>
      <c r="NLJ175" s="981"/>
      <c r="NLK175" s="985"/>
      <c r="NLL175" s="986"/>
      <c r="NLM175" s="987"/>
      <c r="NLN175" s="988"/>
      <c r="NLO175" s="985"/>
      <c r="NLP175" s="989"/>
      <c r="NLQ175" s="978"/>
      <c r="NLR175" s="980"/>
      <c r="NLS175" s="981"/>
      <c r="NLT175" s="982"/>
      <c r="NLU175" s="983"/>
      <c r="NLV175" s="984"/>
      <c r="NLW175" s="983"/>
      <c r="NLX175" s="984"/>
      <c r="NLY175" s="985"/>
      <c r="NLZ175" s="986"/>
      <c r="NMA175" s="983"/>
      <c r="NMB175" s="981"/>
      <c r="NMC175" s="985"/>
      <c r="NMD175" s="986"/>
      <c r="NME175" s="987"/>
      <c r="NMF175" s="988"/>
      <c r="NMG175" s="985"/>
      <c r="NMH175" s="989"/>
      <c r="NMI175" s="978"/>
      <c r="NMJ175" s="980"/>
      <c r="NMK175" s="981"/>
      <c r="NML175" s="982"/>
      <c r="NMM175" s="983"/>
      <c r="NMN175" s="984"/>
      <c r="NMO175" s="983"/>
      <c r="NMP175" s="984"/>
      <c r="NMQ175" s="985"/>
      <c r="NMR175" s="986"/>
      <c r="NMS175" s="983"/>
      <c r="NMT175" s="981"/>
      <c r="NMU175" s="985"/>
      <c r="NMV175" s="986"/>
      <c r="NMW175" s="987"/>
      <c r="NMX175" s="988"/>
      <c r="NMY175" s="985"/>
      <c r="NMZ175" s="989"/>
      <c r="NNA175" s="978"/>
      <c r="NNB175" s="980"/>
      <c r="NNC175" s="981"/>
      <c r="NND175" s="982"/>
      <c r="NNE175" s="983"/>
      <c r="NNF175" s="984"/>
      <c r="NNG175" s="983"/>
      <c r="NNH175" s="984"/>
      <c r="NNI175" s="985"/>
      <c r="NNJ175" s="986"/>
      <c r="NNK175" s="983"/>
      <c r="NNL175" s="981"/>
      <c r="NNM175" s="985"/>
      <c r="NNN175" s="986"/>
      <c r="NNO175" s="987"/>
      <c r="NNP175" s="988"/>
      <c r="NNQ175" s="985"/>
      <c r="NNR175" s="989"/>
      <c r="NNS175" s="978"/>
      <c r="NNT175" s="980"/>
      <c r="NNU175" s="981"/>
      <c r="NNV175" s="982"/>
      <c r="NNW175" s="983"/>
      <c r="NNX175" s="984"/>
      <c r="NNY175" s="983"/>
      <c r="NNZ175" s="984"/>
      <c r="NOA175" s="985"/>
      <c r="NOB175" s="986"/>
      <c r="NOC175" s="983"/>
      <c r="NOD175" s="981"/>
      <c r="NOE175" s="985"/>
      <c r="NOF175" s="986"/>
      <c r="NOG175" s="987"/>
      <c r="NOH175" s="988"/>
      <c r="NOI175" s="985"/>
      <c r="NOJ175" s="989"/>
      <c r="NOK175" s="978"/>
      <c r="NOL175" s="980"/>
      <c r="NOM175" s="981"/>
      <c r="NON175" s="982"/>
      <c r="NOO175" s="983"/>
      <c r="NOP175" s="984"/>
      <c r="NOQ175" s="983"/>
      <c r="NOR175" s="984"/>
      <c r="NOS175" s="985"/>
      <c r="NOT175" s="986"/>
      <c r="NOU175" s="983"/>
      <c r="NOV175" s="981"/>
      <c r="NOW175" s="985"/>
      <c r="NOX175" s="986"/>
      <c r="NOY175" s="987"/>
      <c r="NOZ175" s="988"/>
      <c r="NPA175" s="985"/>
      <c r="NPB175" s="989"/>
      <c r="NPC175" s="978"/>
      <c r="NPD175" s="980"/>
      <c r="NPE175" s="981"/>
      <c r="NPF175" s="982"/>
      <c r="NPG175" s="983"/>
      <c r="NPH175" s="984"/>
      <c r="NPI175" s="983"/>
      <c r="NPJ175" s="984"/>
      <c r="NPK175" s="985"/>
      <c r="NPL175" s="986"/>
      <c r="NPM175" s="983"/>
      <c r="NPN175" s="981"/>
      <c r="NPO175" s="985"/>
      <c r="NPP175" s="986"/>
      <c r="NPQ175" s="987"/>
      <c r="NPR175" s="988"/>
      <c r="NPS175" s="985"/>
      <c r="NPT175" s="989"/>
      <c r="NPU175" s="978"/>
      <c r="NPV175" s="980"/>
      <c r="NPW175" s="981"/>
      <c r="NPX175" s="982"/>
      <c r="NPY175" s="983"/>
      <c r="NPZ175" s="984"/>
      <c r="NQA175" s="983"/>
      <c r="NQB175" s="984"/>
      <c r="NQC175" s="985"/>
      <c r="NQD175" s="986"/>
      <c r="NQE175" s="983"/>
      <c r="NQF175" s="981"/>
      <c r="NQG175" s="985"/>
      <c r="NQH175" s="986"/>
      <c r="NQI175" s="987"/>
      <c r="NQJ175" s="988"/>
      <c r="NQK175" s="985"/>
      <c r="NQL175" s="989"/>
      <c r="NQM175" s="978"/>
      <c r="NQN175" s="980"/>
      <c r="NQO175" s="981"/>
      <c r="NQP175" s="982"/>
      <c r="NQQ175" s="983"/>
      <c r="NQR175" s="984"/>
      <c r="NQS175" s="983"/>
      <c r="NQT175" s="984"/>
      <c r="NQU175" s="985"/>
      <c r="NQV175" s="986"/>
      <c r="NQW175" s="983"/>
      <c r="NQX175" s="981"/>
      <c r="NQY175" s="985"/>
      <c r="NQZ175" s="986"/>
      <c r="NRA175" s="987"/>
      <c r="NRB175" s="988"/>
      <c r="NRC175" s="985"/>
      <c r="NRD175" s="989"/>
      <c r="NRE175" s="978"/>
      <c r="NRF175" s="980"/>
      <c r="NRG175" s="981"/>
      <c r="NRH175" s="982"/>
      <c r="NRI175" s="983"/>
      <c r="NRJ175" s="984"/>
      <c r="NRK175" s="983"/>
      <c r="NRL175" s="984"/>
      <c r="NRM175" s="985"/>
      <c r="NRN175" s="986"/>
      <c r="NRO175" s="983"/>
      <c r="NRP175" s="981"/>
      <c r="NRQ175" s="985"/>
      <c r="NRR175" s="986"/>
      <c r="NRS175" s="987"/>
      <c r="NRT175" s="988"/>
      <c r="NRU175" s="985"/>
      <c r="NRV175" s="989"/>
      <c r="NRW175" s="978"/>
      <c r="NRX175" s="980"/>
      <c r="NRY175" s="981"/>
      <c r="NRZ175" s="982"/>
      <c r="NSA175" s="983"/>
      <c r="NSB175" s="984"/>
      <c r="NSC175" s="983"/>
      <c r="NSD175" s="984"/>
      <c r="NSE175" s="985"/>
      <c r="NSF175" s="986"/>
      <c r="NSG175" s="983"/>
      <c r="NSH175" s="981"/>
      <c r="NSI175" s="985"/>
      <c r="NSJ175" s="986"/>
      <c r="NSK175" s="987"/>
      <c r="NSL175" s="988"/>
      <c r="NSM175" s="985"/>
      <c r="NSN175" s="989"/>
      <c r="NSO175" s="978"/>
      <c r="NSP175" s="980"/>
      <c r="NSQ175" s="981"/>
      <c r="NSR175" s="982"/>
      <c r="NSS175" s="983"/>
      <c r="NST175" s="984"/>
      <c r="NSU175" s="983"/>
      <c r="NSV175" s="984"/>
      <c r="NSW175" s="985"/>
      <c r="NSX175" s="986"/>
      <c r="NSY175" s="983"/>
      <c r="NSZ175" s="981"/>
      <c r="NTA175" s="985"/>
      <c r="NTB175" s="986"/>
      <c r="NTC175" s="987"/>
      <c r="NTD175" s="988"/>
      <c r="NTE175" s="985"/>
      <c r="NTF175" s="989"/>
      <c r="NTG175" s="978"/>
      <c r="NTH175" s="980"/>
      <c r="NTI175" s="981"/>
      <c r="NTJ175" s="982"/>
      <c r="NTK175" s="983"/>
      <c r="NTL175" s="984"/>
      <c r="NTM175" s="983"/>
      <c r="NTN175" s="984"/>
      <c r="NTO175" s="985"/>
      <c r="NTP175" s="986"/>
      <c r="NTQ175" s="983"/>
      <c r="NTR175" s="981"/>
      <c r="NTS175" s="985"/>
      <c r="NTT175" s="986"/>
      <c r="NTU175" s="987"/>
      <c r="NTV175" s="988"/>
      <c r="NTW175" s="985"/>
      <c r="NTX175" s="989"/>
      <c r="NTY175" s="978"/>
      <c r="NTZ175" s="980"/>
      <c r="NUA175" s="981"/>
      <c r="NUB175" s="982"/>
      <c r="NUC175" s="983"/>
      <c r="NUD175" s="984"/>
      <c r="NUE175" s="983"/>
      <c r="NUF175" s="984"/>
      <c r="NUG175" s="985"/>
      <c r="NUH175" s="986"/>
      <c r="NUI175" s="983"/>
      <c r="NUJ175" s="981"/>
      <c r="NUK175" s="985"/>
      <c r="NUL175" s="986"/>
      <c r="NUM175" s="987"/>
      <c r="NUN175" s="988"/>
      <c r="NUO175" s="985"/>
      <c r="NUP175" s="989"/>
      <c r="NUQ175" s="978"/>
      <c r="NUR175" s="980"/>
      <c r="NUS175" s="981"/>
      <c r="NUT175" s="982"/>
      <c r="NUU175" s="983"/>
      <c r="NUV175" s="984"/>
      <c r="NUW175" s="983"/>
      <c r="NUX175" s="984"/>
      <c r="NUY175" s="985"/>
      <c r="NUZ175" s="986"/>
      <c r="NVA175" s="983"/>
      <c r="NVB175" s="981"/>
      <c r="NVC175" s="985"/>
      <c r="NVD175" s="986"/>
      <c r="NVE175" s="987"/>
      <c r="NVF175" s="988"/>
      <c r="NVG175" s="985"/>
      <c r="NVH175" s="989"/>
      <c r="NVI175" s="978"/>
      <c r="NVJ175" s="980"/>
      <c r="NVK175" s="981"/>
      <c r="NVL175" s="982"/>
      <c r="NVM175" s="983"/>
      <c r="NVN175" s="984"/>
      <c r="NVO175" s="983"/>
      <c r="NVP175" s="984"/>
      <c r="NVQ175" s="985"/>
      <c r="NVR175" s="986"/>
      <c r="NVS175" s="983"/>
      <c r="NVT175" s="981"/>
      <c r="NVU175" s="985"/>
      <c r="NVV175" s="986"/>
      <c r="NVW175" s="987"/>
      <c r="NVX175" s="988"/>
      <c r="NVY175" s="985"/>
      <c r="NVZ175" s="989"/>
      <c r="NWA175" s="978"/>
      <c r="NWB175" s="980"/>
      <c r="NWC175" s="981"/>
      <c r="NWD175" s="982"/>
      <c r="NWE175" s="983"/>
      <c r="NWF175" s="984"/>
      <c r="NWG175" s="983"/>
      <c r="NWH175" s="984"/>
      <c r="NWI175" s="985"/>
      <c r="NWJ175" s="986"/>
      <c r="NWK175" s="983"/>
      <c r="NWL175" s="981"/>
      <c r="NWM175" s="985"/>
      <c r="NWN175" s="986"/>
      <c r="NWO175" s="987"/>
      <c r="NWP175" s="988"/>
      <c r="NWQ175" s="985"/>
      <c r="NWR175" s="989"/>
      <c r="NWS175" s="978"/>
      <c r="NWT175" s="980"/>
      <c r="NWU175" s="981"/>
      <c r="NWV175" s="982"/>
      <c r="NWW175" s="983"/>
      <c r="NWX175" s="984"/>
      <c r="NWY175" s="983"/>
      <c r="NWZ175" s="984"/>
      <c r="NXA175" s="985"/>
      <c r="NXB175" s="986"/>
      <c r="NXC175" s="983"/>
      <c r="NXD175" s="981"/>
      <c r="NXE175" s="985"/>
      <c r="NXF175" s="986"/>
      <c r="NXG175" s="987"/>
      <c r="NXH175" s="988"/>
      <c r="NXI175" s="985"/>
      <c r="NXJ175" s="989"/>
      <c r="NXK175" s="978"/>
      <c r="NXL175" s="980"/>
      <c r="NXM175" s="981"/>
      <c r="NXN175" s="982"/>
      <c r="NXO175" s="983"/>
      <c r="NXP175" s="984"/>
      <c r="NXQ175" s="983"/>
      <c r="NXR175" s="984"/>
      <c r="NXS175" s="985"/>
      <c r="NXT175" s="986"/>
      <c r="NXU175" s="983"/>
      <c r="NXV175" s="981"/>
      <c r="NXW175" s="985"/>
      <c r="NXX175" s="986"/>
      <c r="NXY175" s="987"/>
      <c r="NXZ175" s="988"/>
      <c r="NYA175" s="985"/>
      <c r="NYB175" s="989"/>
      <c r="NYC175" s="978"/>
      <c r="NYD175" s="980"/>
      <c r="NYE175" s="981"/>
      <c r="NYF175" s="982"/>
      <c r="NYG175" s="983"/>
      <c r="NYH175" s="984"/>
      <c r="NYI175" s="983"/>
      <c r="NYJ175" s="984"/>
      <c r="NYK175" s="985"/>
      <c r="NYL175" s="986"/>
      <c r="NYM175" s="983"/>
      <c r="NYN175" s="981"/>
      <c r="NYO175" s="985"/>
      <c r="NYP175" s="986"/>
      <c r="NYQ175" s="987"/>
      <c r="NYR175" s="988"/>
      <c r="NYS175" s="985"/>
      <c r="NYT175" s="989"/>
      <c r="NYU175" s="978"/>
      <c r="NYV175" s="980"/>
      <c r="NYW175" s="981"/>
      <c r="NYX175" s="982"/>
      <c r="NYY175" s="983"/>
      <c r="NYZ175" s="984"/>
      <c r="NZA175" s="983"/>
      <c r="NZB175" s="984"/>
      <c r="NZC175" s="985"/>
      <c r="NZD175" s="986"/>
      <c r="NZE175" s="983"/>
      <c r="NZF175" s="981"/>
      <c r="NZG175" s="985"/>
      <c r="NZH175" s="986"/>
      <c r="NZI175" s="987"/>
      <c r="NZJ175" s="988"/>
      <c r="NZK175" s="985"/>
      <c r="NZL175" s="989"/>
      <c r="NZM175" s="978"/>
      <c r="NZN175" s="980"/>
      <c r="NZO175" s="981"/>
      <c r="NZP175" s="982"/>
      <c r="NZQ175" s="983"/>
      <c r="NZR175" s="984"/>
      <c r="NZS175" s="983"/>
      <c r="NZT175" s="984"/>
      <c r="NZU175" s="985"/>
      <c r="NZV175" s="986"/>
      <c r="NZW175" s="983"/>
      <c r="NZX175" s="981"/>
      <c r="NZY175" s="985"/>
      <c r="NZZ175" s="986"/>
      <c r="OAA175" s="987"/>
      <c r="OAB175" s="988"/>
      <c r="OAC175" s="985"/>
      <c r="OAD175" s="989"/>
      <c r="OAE175" s="978"/>
      <c r="OAF175" s="980"/>
      <c r="OAG175" s="981"/>
      <c r="OAH175" s="982"/>
      <c r="OAI175" s="983"/>
      <c r="OAJ175" s="984"/>
      <c r="OAK175" s="983"/>
      <c r="OAL175" s="984"/>
      <c r="OAM175" s="985"/>
      <c r="OAN175" s="986"/>
      <c r="OAO175" s="983"/>
      <c r="OAP175" s="981"/>
      <c r="OAQ175" s="985"/>
      <c r="OAR175" s="986"/>
      <c r="OAS175" s="987"/>
      <c r="OAT175" s="988"/>
      <c r="OAU175" s="985"/>
      <c r="OAV175" s="989"/>
      <c r="OAW175" s="978"/>
      <c r="OAX175" s="980"/>
      <c r="OAY175" s="981"/>
      <c r="OAZ175" s="982"/>
      <c r="OBA175" s="983"/>
      <c r="OBB175" s="984"/>
      <c r="OBC175" s="983"/>
      <c r="OBD175" s="984"/>
      <c r="OBE175" s="985"/>
      <c r="OBF175" s="986"/>
      <c r="OBG175" s="983"/>
      <c r="OBH175" s="981"/>
      <c r="OBI175" s="985"/>
      <c r="OBJ175" s="986"/>
      <c r="OBK175" s="987"/>
      <c r="OBL175" s="988"/>
      <c r="OBM175" s="985"/>
      <c r="OBN175" s="989"/>
      <c r="OBO175" s="978"/>
      <c r="OBP175" s="980"/>
      <c r="OBQ175" s="981"/>
      <c r="OBR175" s="982"/>
      <c r="OBS175" s="983"/>
      <c r="OBT175" s="984"/>
      <c r="OBU175" s="983"/>
      <c r="OBV175" s="984"/>
      <c r="OBW175" s="985"/>
      <c r="OBX175" s="986"/>
      <c r="OBY175" s="983"/>
      <c r="OBZ175" s="981"/>
      <c r="OCA175" s="985"/>
      <c r="OCB175" s="986"/>
      <c r="OCC175" s="987"/>
      <c r="OCD175" s="988"/>
      <c r="OCE175" s="985"/>
      <c r="OCF175" s="989"/>
      <c r="OCG175" s="978"/>
      <c r="OCH175" s="980"/>
      <c r="OCI175" s="981"/>
      <c r="OCJ175" s="982"/>
      <c r="OCK175" s="983"/>
      <c r="OCL175" s="984"/>
      <c r="OCM175" s="983"/>
      <c r="OCN175" s="984"/>
      <c r="OCO175" s="985"/>
      <c r="OCP175" s="986"/>
      <c r="OCQ175" s="983"/>
      <c r="OCR175" s="981"/>
      <c r="OCS175" s="985"/>
      <c r="OCT175" s="986"/>
      <c r="OCU175" s="987"/>
      <c r="OCV175" s="988"/>
      <c r="OCW175" s="985"/>
      <c r="OCX175" s="989"/>
      <c r="OCY175" s="978"/>
      <c r="OCZ175" s="980"/>
      <c r="ODA175" s="981"/>
      <c r="ODB175" s="982"/>
      <c r="ODC175" s="983"/>
      <c r="ODD175" s="984"/>
      <c r="ODE175" s="983"/>
      <c r="ODF175" s="984"/>
      <c r="ODG175" s="985"/>
      <c r="ODH175" s="986"/>
      <c r="ODI175" s="983"/>
      <c r="ODJ175" s="981"/>
      <c r="ODK175" s="985"/>
      <c r="ODL175" s="986"/>
      <c r="ODM175" s="987"/>
      <c r="ODN175" s="988"/>
      <c r="ODO175" s="985"/>
      <c r="ODP175" s="989"/>
      <c r="ODQ175" s="978"/>
      <c r="ODR175" s="980"/>
      <c r="ODS175" s="981"/>
      <c r="ODT175" s="982"/>
      <c r="ODU175" s="983"/>
      <c r="ODV175" s="984"/>
      <c r="ODW175" s="983"/>
      <c r="ODX175" s="984"/>
      <c r="ODY175" s="985"/>
      <c r="ODZ175" s="986"/>
      <c r="OEA175" s="983"/>
      <c r="OEB175" s="981"/>
      <c r="OEC175" s="985"/>
      <c r="OED175" s="986"/>
      <c r="OEE175" s="987"/>
      <c r="OEF175" s="988"/>
      <c r="OEG175" s="985"/>
      <c r="OEH175" s="989"/>
      <c r="OEI175" s="978"/>
      <c r="OEJ175" s="980"/>
      <c r="OEK175" s="981"/>
      <c r="OEL175" s="982"/>
      <c r="OEM175" s="983"/>
      <c r="OEN175" s="984"/>
      <c r="OEO175" s="983"/>
      <c r="OEP175" s="984"/>
      <c r="OEQ175" s="985"/>
      <c r="OER175" s="986"/>
      <c r="OES175" s="983"/>
      <c r="OET175" s="981"/>
      <c r="OEU175" s="985"/>
      <c r="OEV175" s="986"/>
      <c r="OEW175" s="987"/>
      <c r="OEX175" s="988"/>
      <c r="OEY175" s="985"/>
      <c r="OEZ175" s="989"/>
      <c r="OFA175" s="978"/>
      <c r="OFB175" s="980"/>
      <c r="OFC175" s="981"/>
      <c r="OFD175" s="982"/>
      <c r="OFE175" s="983"/>
      <c r="OFF175" s="984"/>
      <c r="OFG175" s="983"/>
      <c r="OFH175" s="984"/>
      <c r="OFI175" s="985"/>
      <c r="OFJ175" s="986"/>
      <c r="OFK175" s="983"/>
      <c r="OFL175" s="981"/>
      <c r="OFM175" s="985"/>
      <c r="OFN175" s="986"/>
      <c r="OFO175" s="987"/>
      <c r="OFP175" s="988"/>
      <c r="OFQ175" s="985"/>
      <c r="OFR175" s="989"/>
      <c r="OFS175" s="978"/>
      <c r="OFT175" s="980"/>
      <c r="OFU175" s="981"/>
      <c r="OFV175" s="982"/>
      <c r="OFW175" s="983"/>
      <c r="OFX175" s="984"/>
      <c r="OFY175" s="983"/>
      <c r="OFZ175" s="984"/>
      <c r="OGA175" s="985"/>
      <c r="OGB175" s="986"/>
      <c r="OGC175" s="983"/>
      <c r="OGD175" s="981"/>
      <c r="OGE175" s="985"/>
      <c r="OGF175" s="986"/>
      <c r="OGG175" s="987"/>
      <c r="OGH175" s="988"/>
      <c r="OGI175" s="985"/>
      <c r="OGJ175" s="989"/>
      <c r="OGK175" s="978"/>
      <c r="OGL175" s="980"/>
      <c r="OGM175" s="981"/>
      <c r="OGN175" s="982"/>
      <c r="OGO175" s="983"/>
      <c r="OGP175" s="984"/>
      <c r="OGQ175" s="983"/>
      <c r="OGR175" s="984"/>
      <c r="OGS175" s="985"/>
      <c r="OGT175" s="986"/>
      <c r="OGU175" s="983"/>
      <c r="OGV175" s="981"/>
      <c r="OGW175" s="985"/>
      <c r="OGX175" s="986"/>
      <c r="OGY175" s="987"/>
      <c r="OGZ175" s="988"/>
      <c r="OHA175" s="985"/>
      <c r="OHB175" s="989"/>
      <c r="OHC175" s="978"/>
      <c r="OHD175" s="980"/>
      <c r="OHE175" s="981"/>
      <c r="OHF175" s="982"/>
      <c r="OHG175" s="983"/>
      <c r="OHH175" s="984"/>
      <c r="OHI175" s="983"/>
      <c r="OHJ175" s="984"/>
      <c r="OHK175" s="985"/>
      <c r="OHL175" s="986"/>
      <c r="OHM175" s="983"/>
      <c r="OHN175" s="981"/>
      <c r="OHO175" s="985"/>
      <c r="OHP175" s="986"/>
      <c r="OHQ175" s="987"/>
      <c r="OHR175" s="988"/>
      <c r="OHS175" s="985"/>
      <c r="OHT175" s="989"/>
      <c r="OHU175" s="978"/>
      <c r="OHV175" s="980"/>
      <c r="OHW175" s="981"/>
      <c r="OHX175" s="982"/>
      <c r="OHY175" s="983"/>
      <c r="OHZ175" s="984"/>
      <c r="OIA175" s="983"/>
      <c r="OIB175" s="984"/>
      <c r="OIC175" s="985"/>
      <c r="OID175" s="986"/>
      <c r="OIE175" s="983"/>
      <c r="OIF175" s="981"/>
      <c r="OIG175" s="985"/>
      <c r="OIH175" s="986"/>
      <c r="OII175" s="987"/>
      <c r="OIJ175" s="988"/>
      <c r="OIK175" s="985"/>
      <c r="OIL175" s="989"/>
      <c r="OIM175" s="978"/>
      <c r="OIN175" s="980"/>
      <c r="OIO175" s="981"/>
      <c r="OIP175" s="982"/>
      <c r="OIQ175" s="983"/>
      <c r="OIR175" s="984"/>
      <c r="OIS175" s="983"/>
      <c r="OIT175" s="984"/>
      <c r="OIU175" s="985"/>
      <c r="OIV175" s="986"/>
      <c r="OIW175" s="983"/>
      <c r="OIX175" s="981"/>
      <c r="OIY175" s="985"/>
      <c r="OIZ175" s="986"/>
      <c r="OJA175" s="987"/>
      <c r="OJB175" s="988"/>
      <c r="OJC175" s="985"/>
      <c r="OJD175" s="989"/>
      <c r="OJE175" s="978"/>
      <c r="OJF175" s="980"/>
      <c r="OJG175" s="981"/>
      <c r="OJH175" s="982"/>
      <c r="OJI175" s="983"/>
      <c r="OJJ175" s="984"/>
      <c r="OJK175" s="983"/>
      <c r="OJL175" s="984"/>
      <c r="OJM175" s="985"/>
      <c r="OJN175" s="986"/>
      <c r="OJO175" s="983"/>
      <c r="OJP175" s="981"/>
      <c r="OJQ175" s="985"/>
      <c r="OJR175" s="986"/>
      <c r="OJS175" s="987"/>
      <c r="OJT175" s="988"/>
      <c r="OJU175" s="985"/>
      <c r="OJV175" s="989"/>
      <c r="OJW175" s="978"/>
      <c r="OJX175" s="980"/>
      <c r="OJY175" s="981"/>
      <c r="OJZ175" s="982"/>
      <c r="OKA175" s="983"/>
      <c r="OKB175" s="984"/>
      <c r="OKC175" s="983"/>
      <c r="OKD175" s="984"/>
      <c r="OKE175" s="985"/>
      <c r="OKF175" s="986"/>
      <c r="OKG175" s="983"/>
      <c r="OKH175" s="981"/>
      <c r="OKI175" s="985"/>
      <c r="OKJ175" s="986"/>
      <c r="OKK175" s="987"/>
      <c r="OKL175" s="988"/>
      <c r="OKM175" s="985"/>
      <c r="OKN175" s="989"/>
      <c r="OKO175" s="978"/>
      <c r="OKP175" s="980"/>
      <c r="OKQ175" s="981"/>
      <c r="OKR175" s="982"/>
      <c r="OKS175" s="983"/>
      <c r="OKT175" s="984"/>
      <c r="OKU175" s="983"/>
      <c r="OKV175" s="984"/>
      <c r="OKW175" s="985"/>
      <c r="OKX175" s="986"/>
      <c r="OKY175" s="983"/>
      <c r="OKZ175" s="981"/>
      <c r="OLA175" s="985"/>
      <c r="OLB175" s="986"/>
      <c r="OLC175" s="987"/>
      <c r="OLD175" s="988"/>
      <c r="OLE175" s="985"/>
      <c r="OLF175" s="989"/>
      <c r="OLG175" s="978"/>
      <c r="OLH175" s="980"/>
      <c r="OLI175" s="981"/>
      <c r="OLJ175" s="982"/>
      <c r="OLK175" s="983"/>
      <c r="OLL175" s="984"/>
      <c r="OLM175" s="983"/>
      <c r="OLN175" s="984"/>
      <c r="OLO175" s="985"/>
      <c r="OLP175" s="986"/>
      <c r="OLQ175" s="983"/>
      <c r="OLR175" s="981"/>
      <c r="OLS175" s="985"/>
      <c r="OLT175" s="986"/>
      <c r="OLU175" s="987"/>
      <c r="OLV175" s="988"/>
      <c r="OLW175" s="985"/>
      <c r="OLX175" s="989"/>
      <c r="OLY175" s="978"/>
      <c r="OLZ175" s="980"/>
      <c r="OMA175" s="981"/>
      <c r="OMB175" s="982"/>
      <c r="OMC175" s="983"/>
      <c r="OMD175" s="984"/>
      <c r="OME175" s="983"/>
      <c r="OMF175" s="984"/>
      <c r="OMG175" s="985"/>
      <c r="OMH175" s="986"/>
      <c r="OMI175" s="983"/>
      <c r="OMJ175" s="981"/>
      <c r="OMK175" s="985"/>
      <c r="OML175" s="986"/>
      <c r="OMM175" s="987"/>
      <c r="OMN175" s="988"/>
      <c r="OMO175" s="985"/>
      <c r="OMP175" s="989"/>
      <c r="OMQ175" s="978"/>
      <c r="OMR175" s="980"/>
      <c r="OMS175" s="981"/>
      <c r="OMT175" s="982"/>
      <c r="OMU175" s="983"/>
      <c r="OMV175" s="984"/>
      <c r="OMW175" s="983"/>
      <c r="OMX175" s="984"/>
      <c r="OMY175" s="985"/>
      <c r="OMZ175" s="986"/>
      <c r="ONA175" s="983"/>
      <c r="ONB175" s="981"/>
      <c r="ONC175" s="985"/>
      <c r="OND175" s="986"/>
      <c r="ONE175" s="987"/>
      <c r="ONF175" s="988"/>
      <c r="ONG175" s="985"/>
      <c r="ONH175" s="989"/>
      <c r="ONI175" s="978"/>
      <c r="ONJ175" s="980"/>
      <c r="ONK175" s="981"/>
      <c r="ONL175" s="982"/>
      <c r="ONM175" s="983"/>
      <c r="ONN175" s="984"/>
      <c r="ONO175" s="983"/>
      <c r="ONP175" s="984"/>
      <c r="ONQ175" s="985"/>
      <c r="ONR175" s="986"/>
      <c r="ONS175" s="983"/>
      <c r="ONT175" s="981"/>
      <c r="ONU175" s="985"/>
      <c r="ONV175" s="986"/>
      <c r="ONW175" s="987"/>
      <c r="ONX175" s="988"/>
      <c r="ONY175" s="985"/>
      <c r="ONZ175" s="989"/>
      <c r="OOA175" s="978"/>
      <c r="OOB175" s="980"/>
      <c r="OOC175" s="981"/>
      <c r="OOD175" s="982"/>
      <c r="OOE175" s="983"/>
      <c r="OOF175" s="984"/>
      <c r="OOG175" s="983"/>
      <c r="OOH175" s="984"/>
      <c r="OOI175" s="985"/>
      <c r="OOJ175" s="986"/>
      <c r="OOK175" s="983"/>
      <c r="OOL175" s="981"/>
      <c r="OOM175" s="985"/>
      <c r="OON175" s="986"/>
      <c r="OOO175" s="987"/>
      <c r="OOP175" s="988"/>
      <c r="OOQ175" s="985"/>
      <c r="OOR175" s="989"/>
      <c r="OOS175" s="978"/>
      <c r="OOT175" s="980"/>
      <c r="OOU175" s="981"/>
      <c r="OOV175" s="982"/>
      <c r="OOW175" s="983"/>
      <c r="OOX175" s="984"/>
      <c r="OOY175" s="983"/>
      <c r="OOZ175" s="984"/>
      <c r="OPA175" s="985"/>
      <c r="OPB175" s="986"/>
      <c r="OPC175" s="983"/>
      <c r="OPD175" s="981"/>
      <c r="OPE175" s="985"/>
      <c r="OPF175" s="986"/>
      <c r="OPG175" s="987"/>
      <c r="OPH175" s="988"/>
      <c r="OPI175" s="985"/>
      <c r="OPJ175" s="989"/>
      <c r="OPK175" s="978"/>
      <c r="OPL175" s="980"/>
      <c r="OPM175" s="981"/>
      <c r="OPN175" s="982"/>
      <c r="OPO175" s="983"/>
      <c r="OPP175" s="984"/>
      <c r="OPQ175" s="983"/>
      <c r="OPR175" s="984"/>
      <c r="OPS175" s="985"/>
      <c r="OPT175" s="986"/>
      <c r="OPU175" s="983"/>
      <c r="OPV175" s="981"/>
      <c r="OPW175" s="985"/>
      <c r="OPX175" s="986"/>
      <c r="OPY175" s="987"/>
      <c r="OPZ175" s="988"/>
      <c r="OQA175" s="985"/>
      <c r="OQB175" s="989"/>
      <c r="OQC175" s="978"/>
      <c r="OQD175" s="980"/>
      <c r="OQE175" s="981"/>
      <c r="OQF175" s="982"/>
      <c r="OQG175" s="983"/>
      <c r="OQH175" s="984"/>
      <c r="OQI175" s="983"/>
      <c r="OQJ175" s="984"/>
      <c r="OQK175" s="985"/>
      <c r="OQL175" s="986"/>
      <c r="OQM175" s="983"/>
      <c r="OQN175" s="981"/>
      <c r="OQO175" s="985"/>
      <c r="OQP175" s="986"/>
      <c r="OQQ175" s="987"/>
      <c r="OQR175" s="988"/>
      <c r="OQS175" s="985"/>
      <c r="OQT175" s="989"/>
      <c r="OQU175" s="978"/>
      <c r="OQV175" s="980"/>
      <c r="OQW175" s="981"/>
      <c r="OQX175" s="982"/>
      <c r="OQY175" s="983"/>
      <c r="OQZ175" s="984"/>
      <c r="ORA175" s="983"/>
      <c r="ORB175" s="984"/>
      <c r="ORC175" s="985"/>
      <c r="ORD175" s="986"/>
      <c r="ORE175" s="983"/>
      <c r="ORF175" s="981"/>
      <c r="ORG175" s="985"/>
      <c r="ORH175" s="986"/>
      <c r="ORI175" s="987"/>
      <c r="ORJ175" s="988"/>
      <c r="ORK175" s="985"/>
      <c r="ORL175" s="989"/>
      <c r="ORM175" s="978"/>
      <c r="ORN175" s="980"/>
      <c r="ORO175" s="981"/>
      <c r="ORP175" s="982"/>
      <c r="ORQ175" s="983"/>
      <c r="ORR175" s="984"/>
      <c r="ORS175" s="983"/>
      <c r="ORT175" s="984"/>
      <c r="ORU175" s="985"/>
      <c r="ORV175" s="986"/>
      <c r="ORW175" s="983"/>
      <c r="ORX175" s="981"/>
      <c r="ORY175" s="985"/>
      <c r="ORZ175" s="986"/>
      <c r="OSA175" s="987"/>
      <c r="OSB175" s="988"/>
      <c r="OSC175" s="985"/>
      <c r="OSD175" s="989"/>
      <c r="OSE175" s="978"/>
      <c r="OSF175" s="980"/>
      <c r="OSG175" s="981"/>
      <c r="OSH175" s="982"/>
      <c r="OSI175" s="983"/>
      <c r="OSJ175" s="984"/>
      <c r="OSK175" s="983"/>
      <c r="OSL175" s="984"/>
      <c r="OSM175" s="985"/>
      <c r="OSN175" s="986"/>
      <c r="OSO175" s="983"/>
      <c r="OSP175" s="981"/>
      <c r="OSQ175" s="985"/>
      <c r="OSR175" s="986"/>
      <c r="OSS175" s="987"/>
      <c r="OST175" s="988"/>
      <c r="OSU175" s="985"/>
      <c r="OSV175" s="989"/>
      <c r="OSW175" s="978"/>
      <c r="OSX175" s="980"/>
      <c r="OSY175" s="981"/>
      <c r="OSZ175" s="982"/>
      <c r="OTA175" s="983"/>
      <c r="OTB175" s="984"/>
      <c r="OTC175" s="983"/>
      <c r="OTD175" s="984"/>
      <c r="OTE175" s="985"/>
      <c r="OTF175" s="986"/>
      <c r="OTG175" s="983"/>
      <c r="OTH175" s="981"/>
      <c r="OTI175" s="985"/>
      <c r="OTJ175" s="986"/>
      <c r="OTK175" s="987"/>
      <c r="OTL175" s="988"/>
      <c r="OTM175" s="985"/>
      <c r="OTN175" s="989"/>
      <c r="OTO175" s="978"/>
      <c r="OTP175" s="980"/>
      <c r="OTQ175" s="981"/>
      <c r="OTR175" s="982"/>
      <c r="OTS175" s="983"/>
      <c r="OTT175" s="984"/>
      <c r="OTU175" s="983"/>
      <c r="OTV175" s="984"/>
      <c r="OTW175" s="985"/>
      <c r="OTX175" s="986"/>
      <c r="OTY175" s="983"/>
      <c r="OTZ175" s="981"/>
      <c r="OUA175" s="985"/>
      <c r="OUB175" s="986"/>
      <c r="OUC175" s="987"/>
      <c r="OUD175" s="988"/>
      <c r="OUE175" s="985"/>
      <c r="OUF175" s="989"/>
      <c r="OUG175" s="978"/>
      <c r="OUH175" s="980"/>
      <c r="OUI175" s="981"/>
      <c r="OUJ175" s="982"/>
      <c r="OUK175" s="983"/>
      <c r="OUL175" s="984"/>
      <c r="OUM175" s="983"/>
      <c r="OUN175" s="984"/>
      <c r="OUO175" s="985"/>
      <c r="OUP175" s="986"/>
      <c r="OUQ175" s="983"/>
      <c r="OUR175" s="981"/>
      <c r="OUS175" s="985"/>
      <c r="OUT175" s="986"/>
      <c r="OUU175" s="987"/>
      <c r="OUV175" s="988"/>
      <c r="OUW175" s="985"/>
      <c r="OUX175" s="989"/>
      <c r="OUY175" s="978"/>
      <c r="OUZ175" s="980"/>
      <c r="OVA175" s="981"/>
      <c r="OVB175" s="982"/>
      <c r="OVC175" s="983"/>
      <c r="OVD175" s="984"/>
      <c r="OVE175" s="983"/>
      <c r="OVF175" s="984"/>
      <c r="OVG175" s="985"/>
      <c r="OVH175" s="986"/>
      <c r="OVI175" s="983"/>
      <c r="OVJ175" s="981"/>
      <c r="OVK175" s="985"/>
      <c r="OVL175" s="986"/>
      <c r="OVM175" s="987"/>
      <c r="OVN175" s="988"/>
      <c r="OVO175" s="985"/>
      <c r="OVP175" s="989"/>
      <c r="OVQ175" s="978"/>
      <c r="OVR175" s="980"/>
      <c r="OVS175" s="981"/>
      <c r="OVT175" s="982"/>
      <c r="OVU175" s="983"/>
      <c r="OVV175" s="984"/>
      <c r="OVW175" s="983"/>
      <c r="OVX175" s="984"/>
      <c r="OVY175" s="985"/>
      <c r="OVZ175" s="986"/>
      <c r="OWA175" s="983"/>
      <c r="OWB175" s="981"/>
      <c r="OWC175" s="985"/>
      <c r="OWD175" s="986"/>
      <c r="OWE175" s="987"/>
      <c r="OWF175" s="988"/>
      <c r="OWG175" s="985"/>
      <c r="OWH175" s="989"/>
      <c r="OWI175" s="978"/>
      <c r="OWJ175" s="980"/>
      <c r="OWK175" s="981"/>
      <c r="OWL175" s="982"/>
      <c r="OWM175" s="983"/>
      <c r="OWN175" s="984"/>
      <c r="OWO175" s="983"/>
      <c r="OWP175" s="984"/>
      <c r="OWQ175" s="985"/>
      <c r="OWR175" s="986"/>
      <c r="OWS175" s="983"/>
      <c r="OWT175" s="981"/>
      <c r="OWU175" s="985"/>
      <c r="OWV175" s="986"/>
      <c r="OWW175" s="987"/>
      <c r="OWX175" s="988"/>
      <c r="OWY175" s="985"/>
      <c r="OWZ175" s="989"/>
      <c r="OXA175" s="978"/>
      <c r="OXB175" s="980"/>
      <c r="OXC175" s="981"/>
      <c r="OXD175" s="982"/>
      <c r="OXE175" s="983"/>
      <c r="OXF175" s="984"/>
      <c r="OXG175" s="983"/>
      <c r="OXH175" s="984"/>
      <c r="OXI175" s="985"/>
      <c r="OXJ175" s="986"/>
      <c r="OXK175" s="983"/>
      <c r="OXL175" s="981"/>
      <c r="OXM175" s="985"/>
      <c r="OXN175" s="986"/>
      <c r="OXO175" s="987"/>
      <c r="OXP175" s="988"/>
      <c r="OXQ175" s="985"/>
      <c r="OXR175" s="989"/>
      <c r="OXS175" s="978"/>
      <c r="OXT175" s="980"/>
      <c r="OXU175" s="981"/>
      <c r="OXV175" s="982"/>
      <c r="OXW175" s="983"/>
      <c r="OXX175" s="984"/>
      <c r="OXY175" s="983"/>
      <c r="OXZ175" s="984"/>
      <c r="OYA175" s="985"/>
      <c r="OYB175" s="986"/>
      <c r="OYC175" s="983"/>
      <c r="OYD175" s="981"/>
      <c r="OYE175" s="985"/>
      <c r="OYF175" s="986"/>
      <c r="OYG175" s="987"/>
      <c r="OYH175" s="988"/>
      <c r="OYI175" s="985"/>
      <c r="OYJ175" s="989"/>
      <c r="OYK175" s="978"/>
      <c r="OYL175" s="980"/>
      <c r="OYM175" s="981"/>
      <c r="OYN175" s="982"/>
      <c r="OYO175" s="983"/>
      <c r="OYP175" s="984"/>
      <c r="OYQ175" s="983"/>
      <c r="OYR175" s="984"/>
      <c r="OYS175" s="985"/>
      <c r="OYT175" s="986"/>
      <c r="OYU175" s="983"/>
      <c r="OYV175" s="981"/>
      <c r="OYW175" s="985"/>
      <c r="OYX175" s="986"/>
      <c r="OYY175" s="987"/>
      <c r="OYZ175" s="988"/>
      <c r="OZA175" s="985"/>
      <c r="OZB175" s="989"/>
      <c r="OZC175" s="978"/>
      <c r="OZD175" s="980"/>
      <c r="OZE175" s="981"/>
      <c r="OZF175" s="982"/>
      <c r="OZG175" s="983"/>
      <c r="OZH175" s="984"/>
      <c r="OZI175" s="983"/>
      <c r="OZJ175" s="984"/>
      <c r="OZK175" s="985"/>
      <c r="OZL175" s="986"/>
      <c r="OZM175" s="983"/>
      <c r="OZN175" s="981"/>
      <c r="OZO175" s="985"/>
      <c r="OZP175" s="986"/>
      <c r="OZQ175" s="987"/>
      <c r="OZR175" s="988"/>
      <c r="OZS175" s="985"/>
      <c r="OZT175" s="989"/>
      <c r="OZU175" s="978"/>
      <c r="OZV175" s="980"/>
      <c r="OZW175" s="981"/>
      <c r="OZX175" s="982"/>
      <c r="OZY175" s="983"/>
      <c r="OZZ175" s="984"/>
      <c r="PAA175" s="983"/>
      <c r="PAB175" s="984"/>
      <c r="PAC175" s="985"/>
      <c r="PAD175" s="986"/>
      <c r="PAE175" s="983"/>
      <c r="PAF175" s="981"/>
      <c r="PAG175" s="985"/>
      <c r="PAH175" s="986"/>
      <c r="PAI175" s="987"/>
      <c r="PAJ175" s="988"/>
      <c r="PAK175" s="985"/>
      <c r="PAL175" s="989"/>
      <c r="PAM175" s="978"/>
      <c r="PAN175" s="980"/>
      <c r="PAO175" s="981"/>
      <c r="PAP175" s="982"/>
      <c r="PAQ175" s="983"/>
      <c r="PAR175" s="984"/>
      <c r="PAS175" s="983"/>
      <c r="PAT175" s="984"/>
      <c r="PAU175" s="985"/>
      <c r="PAV175" s="986"/>
      <c r="PAW175" s="983"/>
      <c r="PAX175" s="981"/>
      <c r="PAY175" s="985"/>
      <c r="PAZ175" s="986"/>
      <c r="PBA175" s="987"/>
      <c r="PBB175" s="988"/>
      <c r="PBC175" s="985"/>
      <c r="PBD175" s="989"/>
      <c r="PBE175" s="978"/>
      <c r="PBF175" s="980"/>
      <c r="PBG175" s="981"/>
      <c r="PBH175" s="982"/>
      <c r="PBI175" s="983"/>
      <c r="PBJ175" s="984"/>
      <c r="PBK175" s="983"/>
      <c r="PBL175" s="984"/>
      <c r="PBM175" s="985"/>
      <c r="PBN175" s="986"/>
      <c r="PBO175" s="983"/>
      <c r="PBP175" s="981"/>
      <c r="PBQ175" s="985"/>
      <c r="PBR175" s="986"/>
      <c r="PBS175" s="987"/>
      <c r="PBT175" s="988"/>
      <c r="PBU175" s="985"/>
      <c r="PBV175" s="989"/>
      <c r="PBW175" s="978"/>
      <c r="PBX175" s="980"/>
      <c r="PBY175" s="981"/>
      <c r="PBZ175" s="982"/>
      <c r="PCA175" s="983"/>
      <c r="PCB175" s="984"/>
      <c r="PCC175" s="983"/>
      <c r="PCD175" s="984"/>
      <c r="PCE175" s="985"/>
      <c r="PCF175" s="986"/>
      <c r="PCG175" s="983"/>
      <c r="PCH175" s="981"/>
      <c r="PCI175" s="985"/>
      <c r="PCJ175" s="986"/>
      <c r="PCK175" s="987"/>
      <c r="PCL175" s="988"/>
      <c r="PCM175" s="985"/>
      <c r="PCN175" s="989"/>
      <c r="PCO175" s="978"/>
      <c r="PCP175" s="980"/>
      <c r="PCQ175" s="981"/>
      <c r="PCR175" s="982"/>
      <c r="PCS175" s="983"/>
      <c r="PCT175" s="984"/>
      <c r="PCU175" s="983"/>
      <c r="PCV175" s="984"/>
      <c r="PCW175" s="985"/>
      <c r="PCX175" s="986"/>
      <c r="PCY175" s="983"/>
      <c r="PCZ175" s="981"/>
      <c r="PDA175" s="985"/>
      <c r="PDB175" s="986"/>
      <c r="PDC175" s="987"/>
      <c r="PDD175" s="988"/>
      <c r="PDE175" s="985"/>
      <c r="PDF175" s="989"/>
      <c r="PDG175" s="978"/>
      <c r="PDH175" s="980"/>
      <c r="PDI175" s="981"/>
      <c r="PDJ175" s="982"/>
      <c r="PDK175" s="983"/>
      <c r="PDL175" s="984"/>
      <c r="PDM175" s="983"/>
      <c r="PDN175" s="984"/>
      <c r="PDO175" s="985"/>
      <c r="PDP175" s="986"/>
      <c r="PDQ175" s="983"/>
      <c r="PDR175" s="981"/>
      <c r="PDS175" s="985"/>
      <c r="PDT175" s="986"/>
      <c r="PDU175" s="987"/>
      <c r="PDV175" s="988"/>
      <c r="PDW175" s="985"/>
      <c r="PDX175" s="989"/>
      <c r="PDY175" s="978"/>
      <c r="PDZ175" s="980"/>
      <c r="PEA175" s="981"/>
      <c r="PEB175" s="982"/>
      <c r="PEC175" s="983"/>
      <c r="PED175" s="984"/>
      <c r="PEE175" s="983"/>
      <c r="PEF175" s="984"/>
      <c r="PEG175" s="985"/>
      <c r="PEH175" s="986"/>
      <c r="PEI175" s="983"/>
      <c r="PEJ175" s="981"/>
      <c r="PEK175" s="985"/>
      <c r="PEL175" s="986"/>
      <c r="PEM175" s="987"/>
      <c r="PEN175" s="988"/>
      <c r="PEO175" s="985"/>
      <c r="PEP175" s="989"/>
      <c r="PEQ175" s="978"/>
      <c r="PER175" s="980"/>
      <c r="PES175" s="981"/>
      <c r="PET175" s="982"/>
      <c r="PEU175" s="983"/>
      <c r="PEV175" s="984"/>
      <c r="PEW175" s="983"/>
      <c r="PEX175" s="984"/>
      <c r="PEY175" s="985"/>
      <c r="PEZ175" s="986"/>
      <c r="PFA175" s="983"/>
      <c r="PFB175" s="981"/>
      <c r="PFC175" s="985"/>
      <c r="PFD175" s="986"/>
      <c r="PFE175" s="987"/>
      <c r="PFF175" s="988"/>
      <c r="PFG175" s="985"/>
      <c r="PFH175" s="989"/>
      <c r="PFI175" s="978"/>
      <c r="PFJ175" s="980"/>
      <c r="PFK175" s="981"/>
      <c r="PFL175" s="982"/>
      <c r="PFM175" s="983"/>
      <c r="PFN175" s="984"/>
      <c r="PFO175" s="983"/>
      <c r="PFP175" s="984"/>
      <c r="PFQ175" s="985"/>
      <c r="PFR175" s="986"/>
      <c r="PFS175" s="983"/>
      <c r="PFT175" s="981"/>
      <c r="PFU175" s="985"/>
      <c r="PFV175" s="986"/>
      <c r="PFW175" s="987"/>
      <c r="PFX175" s="988"/>
      <c r="PFY175" s="985"/>
      <c r="PFZ175" s="989"/>
      <c r="PGA175" s="978"/>
      <c r="PGB175" s="980"/>
      <c r="PGC175" s="981"/>
      <c r="PGD175" s="982"/>
      <c r="PGE175" s="983"/>
      <c r="PGF175" s="984"/>
      <c r="PGG175" s="983"/>
      <c r="PGH175" s="984"/>
      <c r="PGI175" s="985"/>
      <c r="PGJ175" s="986"/>
      <c r="PGK175" s="983"/>
      <c r="PGL175" s="981"/>
      <c r="PGM175" s="985"/>
      <c r="PGN175" s="986"/>
      <c r="PGO175" s="987"/>
      <c r="PGP175" s="988"/>
      <c r="PGQ175" s="985"/>
      <c r="PGR175" s="989"/>
      <c r="PGS175" s="978"/>
      <c r="PGT175" s="980"/>
      <c r="PGU175" s="981"/>
      <c r="PGV175" s="982"/>
      <c r="PGW175" s="983"/>
      <c r="PGX175" s="984"/>
      <c r="PGY175" s="983"/>
      <c r="PGZ175" s="984"/>
      <c r="PHA175" s="985"/>
      <c r="PHB175" s="986"/>
      <c r="PHC175" s="983"/>
      <c r="PHD175" s="981"/>
      <c r="PHE175" s="985"/>
      <c r="PHF175" s="986"/>
      <c r="PHG175" s="987"/>
      <c r="PHH175" s="988"/>
      <c r="PHI175" s="985"/>
      <c r="PHJ175" s="989"/>
      <c r="PHK175" s="978"/>
      <c r="PHL175" s="980"/>
      <c r="PHM175" s="981"/>
      <c r="PHN175" s="982"/>
      <c r="PHO175" s="983"/>
      <c r="PHP175" s="984"/>
      <c r="PHQ175" s="983"/>
      <c r="PHR175" s="984"/>
      <c r="PHS175" s="985"/>
      <c r="PHT175" s="986"/>
      <c r="PHU175" s="983"/>
      <c r="PHV175" s="981"/>
      <c r="PHW175" s="985"/>
      <c r="PHX175" s="986"/>
      <c r="PHY175" s="987"/>
      <c r="PHZ175" s="988"/>
      <c r="PIA175" s="985"/>
      <c r="PIB175" s="989"/>
      <c r="PIC175" s="978"/>
      <c r="PID175" s="980"/>
      <c r="PIE175" s="981"/>
      <c r="PIF175" s="982"/>
      <c r="PIG175" s="983"/>
      <c r="PIH175" s="984"/>
      <c r="PII175" s="983"/>
      <c r="PIJ175" s="984"/>
      <c r="PIK175" s="985"/>
      <c r="PIL175" s="986"/>
      <c r="PIM175" s="983"/>
      <c r="PIN175" s="981"/>
      <c r="PIO175" s="985"/>
      <c r="PIP175" s="986"/>
      <c r="PIQ175" s="987"/>
      <c r="PIR175" s="988"/>
      <c r="PIS175" s="985"/>
      <c r="PIT175" s="989"/>
      <c r="PIU175" s="978"/>
      <c r="PIV175" s="980"/>
      <c r="PIW175" s="981"/>
      <c r="PIX175" s="982"/>
      <c r="PIY175" s="983"/>
      <c r="PIZ175" s="984"/>
      <c r="PJA175" s="983"/>
      <c r="PJB175" s="984"/>
      <c r="PJC175" s="985"/>
      <c r="PJD175" s="986"/>
      <c r="PJE175" s="983"/>
      <c r="PJF175" s="981"/>
      <c r="PJG175" s="985"/>
      <c r="PJH175" s="986"/>
      <c r="PJI175" s="987"/>
      <c r="PJJ175" s="988"/>
      <c r="PJK175" s="985"/>
      <c r="PJL175" s="989"/>
      <c r="PJM175" s="978"/>
      <c r="PJN175" s="980"/>
      <c r="PJO175" s="981"/>
      <c r="PJP175" s="982"/>
      <c r="PJQ175" s="983"/>
      <c r="PJR175" s="984"/>
      <c r="PJS175" s="983"/>
      <c r="PJT175" s="984"/>
      <c r="PJU175" s="985"/>
      <c r="PJV175" s="986"/>
      <c r="PJW175" s="983"/>
      <c r="PJX175" s="981"/>
      <c r="PJY175" s="985"/>
      <c r="PJZ175" s="986"/>
      <c r="PKA175" s="987"/>
      <c r="PKB175" s="988"/>
      <c r="PKC175" s="985"/>
      <c r="PKD175" s="989"/>
      <c r="PKE175" s="978"/>
      <c r="PKF175" s="980"/>
      <c r="PKG175" s="981"/>
      <c r="PKH175" s="982"/>
      <c r="PKI175" s="983"/>
      <c r="PKJ175" s="984"/>
      <c r="PKK175" s="983"/>
      <c r="PKL175" s="984"/>
      <c r="PKM175" s="985"/>
      <c r="PKN175" s="986"/>
      <c r="PKO175" s="983"/>
      <c r="PKP175" s="981"/>
      <c r="PKQ175" s="985"/>
      <c r="PKR175" s="986"/>
      <c r="PKS175" s="987"/>
      <c r="PKT175" s="988"/>
      <c r="PKU175" s="985"/>
      <c r="PKV175" s="989"/>
      <c r="PKW175" s="978"/>
      <c r="PKX175" s="980"/>
      <c r="PKY175" s="981"/>
      <c r="PKZ175" s="982"/>
      <c r="PLA175" s="983"/>
      <c r="PLB175" s="984"/>
      <c r="PLC175" s="983"/>
      <c r="PLD175" s="984"/>
      <c r="PLE175" s="985"/>
      <c r="PLF175" s="986"/>
      <c r="PLG175" s="983"/>
      <c r="PLH175" s="981"/>
      <c r="PLI175" s="985"/>
      <c r="PLJ175" s="986"/>
      <c r="PLK175" s="987"/>
      <c r="PLL175" s="988"/>
      <c r="PLM175" s="985"/>
      <c r="PLN175" s="989"/>
      <c r="PLO175" s="978"/>
      <c r="PLP175" s="980"/>
      <c r="PLQ175" s="981"/>
      <c r="PLR175" s="982"/>
      <c r="PLS175" s="983"/>
      <c r="PLT175" s="984"/>
      <c r="PLU175" s="983"/>
      <c r="PLV175" s="984"/>
      <c r="PLW175" s="985"/>
      <c r="PLX175" s="986"/>
      <c r="PLY175" s="983"/>
      <c r="PLZ175" s="981"/>
      <c r="PMA175" s="985"/>
      <c r="PMB175" s="986"/>
      <c r="PMC175" s="987"/>
      <c r="PMD175" s="988"/>
      <c r="PME175" s="985"/>
      <c r="PMF175" s="989"/>
      <c r="PMG175" s="978"/>
      <c r="PMH175" s="980"/>
      <c r="PMI175" s="981"/>
      <c r="PMJ175" s="982"/>
      <c r="PMK175" s="983"/>
      <c r="PML175" s="984"/>
      <c r="PMM175" s="983"/>
      <c r="PMN175" s="984"/>
      <c r="PMO175" s="985"/>
      <c r="PMP175" s="986"/>
      <c r="PMQ175" s="983"/>
      <c r="PMR175" s="981"/>
      <c r="PMS175" s="985"/>
      <c r="PMT175" s="986"/>
      <c r="PMU175" s="987"/>
      <c r="PMV175" s="988"/>
      <c r="PMW175" s="985"/>
      <c r="PMX175" s="989"/>
      <c r="PMY175" s="978"/>
      <c r="PMZ175" s="980"/>
      <c r="PNA175" s="981"/>
      <c r="PNB175" s="982"/>
      <c r="PNC175" s="983"/>
      <c r="PND175" s="984"/>
      <c r="PNE175" s="983"/>
      <c r="PNF175" s="984"/>
      <c r="PNG175" s="985"/>
      <c r="PNH175" s="986"/>
      <c r="PNI175" s="983"/>
      <c r="PNJ175" s="981"/>
      <c r="PNK175" s="985"/>
      <c r="PNL175" s="986"/>
      <c r="PNM175" s="987"/>
      <c r="PNN175" s="988"/>
      <c r="PNO175" s="985"/>
      <c r="PNP175" s="989"/>
      <c r="PNQ175" s="978"/>
      <c r="PNR175" s="980"/>
      <c r="PNS175" s="981"/>
      <c r="PNT175" s="982"/>
      <c r="PNU175" s="983"/>
      <c r="PNV175" s="984"/>
      <c r="PNW175" s="983"/>
      <c r="PNX175" s="984"/>
      <c r="PNY175" s="985"/>
      <c r="PNZ175" s="986"/>
      <c r="POA175" s="983"/>
      <c r="POB175" s="981"/>
      <c r="POC175" s="985"/>
      <c r="POD175" s="986"/>
      <c r="POE175" s="987"/>
      <c r="POF175" s="988"/>
      <c r="POG175" s="985"/>
      <c r="POH175" s="989"/>
      <c r="POI175" s="978"/>
      <c r="POJ175" s="980"/>
      <c r="POK175" s="981"/>
      <c r="POL175" s="982"/>
      <c r="POM175" s="983"/>
      <c r="PON175" s="984"/>
      <c r="POO175" s="983"/>
      <c r="POP175" s="984"/>
      <c r="POQ175" s="985"/>
      <c r="POR175" s="986"/>
      <c r="POS175" s="983"/>
      <c r="POT175" s="981"/>
      <c r="POU175" s="985"/>
      <c r="POV175" s="986"/>
      <c r="POW175" s="987"/>
      <c r="POX175" s="988"/>
      <c r="POY175" s="985"/>
      <c r="POZ175" s="989"/>
      <c r="PPA175" s="978"/>
      <c r="PPB175" s="980"/>
      <c r="PPC175" s="981"/>
      <c r="PPD175" s="982"/>
      <c r="PPE175" s="983"/>
      <c r="PPF175" s="984"/>
      <c r="PPG175" s="983"/>
      <c r="PPH175" s="984"/>
      <c r="PPI175" s="985"/>
      <c r="PPJ175" s="986"/>
      <c r="PPK175" s="983"/>
      <c r="PPL175" s="981"/>
      <c r="PPM175" s="985"/>
      <c r="PPN175" s="986"/>
      <c r="PPO175" s="987"/>
      <c r="PPP175" s="988"/>
      <c r="PPQ175" s="985"/>
      <c r="PPR175" s="989"/>
      <c r="PPS175" s="978"/>
      <c r="PPT175" s="980"/>
      <c r="PPU175" s="981"/>
      <c r="PPV175" s="982"/>
      <c r="PPW175" s="983"/>
      <c r="PPX175" s="984"/>
      <c r="PPY175" s="983"/>
      <c r="PPZ175" s="984"/>
      <c r="PQA175" s="985"/>
      <c r="PQB175" s="986"/>
      <c r="PQC175" s="983"/>
      <c r="PQD175" s="981"/>
      <c r="PQE175" s="985"/>
      <c r="PQF175" s="986"/>
      <c r="PQG175" s="987"/>
      <c r="PQH175" s="988"/>
      <c r="PQI175" s="985"/>
      <c r="PQJ175" s="989"/>
      <c r="PQK175" s="978"/>
      <c r="PQL175" s="980"/>
      <c r="PQM175" s="981"/>
      <c r="PQN175" s="982"/>
      <c r="PQO175" s="983"/>
      <c r="PQP175" s="984"/>
      <c r="PQQ175" s="983"/>
      <c r="PQR175" s="984"/>
      <c r="PQS175" s="985"/>
      <c r="PQT175" s="986"/>
      <c r="PQU175" s="983"/>
      <c r="PQV175" s="981"/>
      <c r="PQW175" s="985"/>
      <c r="PQX175" s="986"/>
      <c r="PQY175" s="987"/>
      <c r="PQZ175" s="988"/>
      <c r="PRA175" s="985"/>
      <c r="PRB175" s="989"/>
      <c r="PRC175" s="978"/>
      <c r="PRD175" s="980"/>
      <c r="PRE175" s="981"/>
      <c r="PRF175" s="982"/>
      <c r="PRG175" s="983"/>
      <c r="PRH175" s="984"/>
      <c r="PRI175" s="983"/>
      <c r="PRJ175" s="984"/>
      <c r="PRK175" s="985"/>
      <c r="PRL175" s="986"/>
      <c r="PRM175" s="983"/>
      <c r="PRN175" s="981"/>
      <c r="PRO175" s="985"/>
      <c r="PRP175" s="986"/>
      <c r="PRQ175" s="987"/>
      <c r="PRR175" s="988"/>
      <c r="PRS175" s="985"/>
      <c r="PRT175" s="989"/>
      <c r="PRU175" s="978"/>
      <c r="PRV175" s="980"/>
      <c r="PRW175" s="981"/>
      <c r="PRX175" s="982"/>
      <c r="PRY175" s="983"/>
      <c r="PRZ175" s="984"/>
      <c r="PSA175" s="983"/>
      <c r="PSB175" s="984"/>
      <c r="PSC175" s="985"/>
      <c r="PSD175" s="986"/>
      <c r="PSE175" s="983"/>
      <c r="PSF175" s="981"/>
      <c r="PSG175" s="985"/>
      <c r="PSH175" s="986"/>
      <c r="PSI175" s="987"/>
      <c r="PSJ175" s="988"/>
      <c r="PSK175" s="985"/>
      <c r="PSL175" s="989"/>
      <c r="PSM175" s="978"/>
      <c r="PSN175" s="980"/>
      <c r="PSO175" s="981"/>
      <c r="PSP175" s="982"/>
      <c r="PSQ175" s="983"/>
      <c r="PSR175" s="984"/>
      <c r="PSS175" s="983"/>
      <c r="PST175" s="984"/>
      <c r="PSU175" s="985"/>
      <c r="PSV175" s="986"/>
      <c r="PSW175" s="983"/>
      <c r="PSX175" s="981"/>
      <c r="PSY175" s="985"/>
      <c r="PSZ175" s="986"/>
      <c r="PTA175" s="987"/>
      <c r="PTB175" s="988"/>
      <c r="PTC175" s="985"/>
      <c r="PTD175" s="989"/>
      <c r="PTE175" s="978"/>
      <c r="PTF175" s="980"/>
      <c r="PTG175" s="981"/>
      <c r="PTH175" s="982"/>
      <c r="PTI175" s="983"/>
      <c r="PTJ175" s="984"/>
      <c r="PTK175" s="983"/>
      <c r="PTL175" s="984"/>
      <c r="PTM175" s="985"/>
      <c r="PTN175" s="986"/>
      <c r="PTO175" s="983"/>
      <c r="PTP175" s="981"/>
      <c r="PTQ175" s="985"/>
      <c r="PTR175" s="986"/>
      <c r="PTS175" s="987"/>
      <c r="PTT175" s="988"/>
      <c r="PTU175" s="985"/>
      <c r="PTV175" s="989"/>
      <c r="PTW175" s="978"/>
      <c r="PTX175" s="980"/>
      <c r="PTY175" s="981"/>
      <c r="PTZ175" s="982"/>
      <c r="PUA175" s="983"/>
      <c r="PUB175" s="984"/>
      <c r="PUC175" s="983"/>
      <c r="PUD175" s="984"/>
      <c r="PUE175" s="985"/>
      <c r="PUF175" s="986"/>
      <c r="PUG175" s="983"/>
      <c r="PUH175" s="981"/>
      <c r="PUI175" s="985"/>
      <c r="PUJ175" s="986"/>
      <c r="PUK175" s="987"/>
      <c r="PUL175" s="988"/>
      <c r="PUM175" s="985"/>
      <c r="PUN175" s="989"/>
      <c r="PUO175" s="978"/>
      <c r="PUP175" s="980"/>
      <c r="PUQ175" s="981"/>
      <c r="PUR175" s="982"/>
      <c r="PUS175" s="983"/>
      <c r="PUT175" s="984"/>
      <c r="PUU175" s="983"/>
      <c r="PUV175" s="984"/>
      <c r="PUW175" s="985"/>
      <c r="PUX175" s="986"/>
      <c r="PUY175" s="983"/>
      <c r="PUZ175" s="981"/>
      <c r="PVA175" s="985"/>
      <c r="PVB175" s="986"/>
      <c r="PVC175" s="987"/>
      <c r="PVD175" s="988"/>
      <c r="PVE175" s="985"/>
      <c r="PVF175" s="989"/>
      <c r="PVG175" s="978"/>
      <c r="PVH175" s="980"/>
      <c r="PVI175" s="981"/>
      <c r="PVJ175" s="982"/>
      <c r="PVK175" s="983"/>
      <c r="PVL175" s="984"/>
      <c r="PVM175" s="983"/>
      <c r="PVN175" s="984"/>
      <c r="PVO175" s="985"/>
      <c r="PVP175" s="986"/>
      <c r="PVQ175" s="983"/>
      <c r="PVR175" s="981"/>
      <c r="PVS175" s="985"/>
      <c r="PVT175" s="986"/>
      <c r="PVU175" s="987"/>
      <c r="PVV175" s="988"/>
      <c r="PVW175" s="985"/>
      <c r="PVX175" s="989"/>
      <c r="PVY175" s="978"/>
      <c r="PVZ175" s="980"/>
      <c r="PWA175" s="981"/>
      <c r="PWB175" s="982"/>
      <c r="PWC175" s="983"/>
      <c r="PWD175" s="984"/>
      <c r="PWE175" s="983"/>
      <c r="PWF175" s="984"/>
      <c r="PWG175" s="985"/>
      <c r="PWH175" s="986"/>
      <c r="PWI175" s="983"/>
      <c r="PWJ175" s="981"/>
      <c r="PWK175" s="985"/>
      <c r="PWL175" s="986"/>
      <c r="PWM175" s="987"/>
      <c r="PWN175" s="988"/>
      <c r="PWO175" s="985"/>
      <c r="PWP175" s="989"/>
      <c r="PWQ175" s="978"/>
      <c r="PWR175" s="980"/>
      <c r="PWS175" s="981"/>
      <c r="PWT175" s="982"/>
      <c r="PWU175" s="983"/>
      <c r="PWV175" s="984"/>
      <c r="PWW175" s="983"/>
      <c r="PWX175" s="984"/>
      <c r="PWY175" s="985"/>
      <c r="PWZ175" s="986"/>
      <c r="PXA175" s="983"/>
      <c r="PXB175" s="981"/>
      <c r="PXC175" s="985"/>
      <c r="PXD175" s="986"/>
      <c r="PXE175" s="987"/>
      <c r="PXF175" s="988"/>
      <c r="PXG175" s="985"/>
      <c r="PXH175" s="989"/>
      <c r="PXI175" s="978"/>
      <c r="PXJ175" s="980"/>
      <c r="PXK175" s="981"/>
      <c r="PXL175" s="982"/>
      <c r="PXM175" s="983"/>
      <c r="PXN175" s="984"/>
      <c r="PXO175" s="983"/>
      <c r="PXP175" s="984"/>
      <c r="PXQ175" s="985"/>
      <c r="PXR175" s="986"/>
      <c r="PXS175" s="983"/>
      <c r="PXT175" s="981"/>
      <c r="PXU175" s="985"/>
      <c r="PXV175" s="986"/>
      <c r="PXW175" s="987"/>
      <c r="PXX175" s="988"/>
      <c r="PXY175" s="985"/>
      <c r="PXZ175" s="989"/>
      <c r="PYA175" s="978"/>
      <c r="PYB175" s="980"/>
      <c r="PYC175" s="981"/>
      <c r="PYD175" s="982"/>
      <c r="PYE175" s="983"/>
      <c r="PYF175" s="984"/>
      <c r="PYG175" s="983"/>
      <c r="PYH175" s="984"/>
      <c r="PYI175" s="985"/>
      <c r="PYJ175" s="986"/>
      <c r="PYK175" s="983"/>
      <c r="PYL175" s="981"/>
      <c r="PYM175" s="985"/>
      <c r="PYN175" s="986"/>
      <c r="PYO175" s="987"/>
      <c r="PYP175" s="988"/>
      <c r="PYQ175" s="985"/>
      <c r="PYR175" s="989"/>
      <c r="PYS175" s="978"/>
      <c r="PYT175" s="980"/>
      <c r="PYU175" s="981"/>
      <c r="PYV175" s="982"/>
      <c r="PYW175" s="983"/>
      <c r="PYX175" s="984"/>
      <c r="PYY175" s="983"/>
      <c r="PYZ175" s="984"/>
      <c r="PZA175" s="985"/>
      <c r="PZB175" s="986"/>
      <c r="PZC175" s="983"/>
      <c r="PZD175" s="981"/>
      <c r="PZE175" s="985"/>
      <c r="PZF175" s="986"/>
      <c r="PZG175" s="987"/>
      <c r="PZH175" s="988"/>
      <c r="PZI175" s="985"/>
      <c r="PZJ175" s="989"/>
      <c r="PZK175" s="978"/>
      <c r="PZL175" s="980"/>
      <c r="PZM175" s="981"/>
      <c r="PZN175" s="982"/>
      <c r="PZO175" s="983"/>
      <c r="PZP175" s="984"/>
      <c r="PZQ175" s="983"/>
      <c r="PZR175" s="984"/>
      <c r="PZS175" s="985"/>
      <c r="PZT175" s="986"/>
      <c r="PZU175" s="983"/>
      <c r="PZV175" s="981"/>
      <c r="PZW175" s="985"/>
      <c r="PZX175" s="986"/>
      <c r="PZY175" s="987"/>
      <c r="PZZ175" s="988"/>
      <c r="QAA175" s="985"/>
      <c r="QAB175" s="989"/>
      <c r="QAC175" s="978"/>
      <c r="QAD175" s="980"/>
      <c r="QAE175" s="981"/>
      <c r="QAF175" s="982"/>
      <c r="QAG175" s="983"/>
      <c r="QAH175" s="984"/>
      <c r="QAI175" s="983"/>
      <c r="QAJ175" s="984"/>
      <c r="QAK175" s="985"/>
      <c r="QAL175" s="986"/>
      <c r="QAM175" s="983"/>
      <c r="QAN175" s="981"/>
      <c r="QAO175" s="985"/>
      <c r="QAP175" s="986"/>
      <c r="QAQ175" s="987"/>
      <c r="QAR175" s="988"/>
      <c r="QAS175" s="985"/>
      <c r="QAT175" s="989"/>
      <c r="QAU175" s="978"/>
      <c r="QAV175" s="980"/>
      <c r="QAW175" s="981"/>
      <c r="QAX175" s="982"/>
      <c r="QAY175" s="983"/>
      <c r="QAZ175" s="984"/>
      <c r="QBA175" s="983"/>
      <c r="QBB175" s="984"/>
      <c r="QBC175" s="985"/>
      <c r="QBD175" s="986"/>
      <c r="QBE175" s="983"/>
      <c r="QBF175" s="981"/>
      <c r="QBG175" s="985"/>
      <c r="QBH175" s="986"/>
      <c r="QBI175" s="987"/>
      <c r="QBJ175" s="988"/>
      <c r="QBK175" s="985"/>
      <c r="QBL175" s="989"/>
      <c r="QBM175" s="978"/>
      <c r="QBN175" s="980"/>
      <c r="QBO175" s="981"/>
      <c r="QBP175" s="982"/>
      <c r="QBQ175" s="983"/>
      <c r="QBR175" s="984"/>
      <c r="QBS175" s="983"/>
      <c r="QBT175" s="984"/>
      <c r="QBU175" s="985"/>
      <c r="QBV175" s="986"/>
      <c r="QBW175" s="983"/>
      <c r="QBX175" s="981"/>
      <c r="QBY175" s="985"/>
      <c r="QBZ175" s="986"/>
      <c r="QCA175" s="987"/>
      <c r="QCB175" s="988"/>
      <c r="QCC175" s="985"/>
      <c r="QCD175" s="989"/>
      <c r="QCE175" s="978"/>
      <c r="QCF175" s="980"/>
      <c r="QCG175" s="981"/>
      <c r="QCH175" s="982"/>
      <c r="QCI175" s="983"/>
      <c r="QCJ175" s="984"/>
      <c r="QCK175" s="983"/>
      <c r="QCL175" s="984"/>
      <c r="QCM175" s="985"/>
      <c r="QCN175" s="986"/>
      <c r="QCO175" s="983"/>
      <c r="QCP175" s="981"/>
      <c r="QCQ175" s="985"/>
      <c r="QCR175" s="986"/>
      <c r="QCS175" s="987"/>
      <c r="QCT175" s="988"/>
      <c r="QCU175" s="985"/>
      <c r="QCV175" s="989"/>
      <c r="QCW175" s="978"/>
      <c r="QCX175" s="980"/>
      <c r="QCY175" s="981"/>
      <c r="QCZ175" s="982"/>
      <c r="QDA175" s="983"/>
      <c r="QDB175" s="984"/>
      <c r="QDC175" s="983"/>
      <c r="QDD175" s="984"/>
      <c r="QDE175" s="985"/>
      <c r="QDF175" s="986"/>
      <c r="QDG175" s="983"/>
      <c r="QDH175" s="981"/>
      <c r="QDI175" s="985"/>
      <c r="QDJ175" s="986"/>
      <c r="QDK175" s="987"/>
      <c r="QDL175" s="988"/>
      <c r="QDM175" s="985"/>
      <c r="QDN175" s="989"/>
      <c r="QDO175" s="978"/>
      <c r="QDP175" s="980"/>
      <c r="QDQ175" s="981"/>
      <c r="QDR175" s="982"/>
      <c r="QDS175" s="983"/>
      <c r="QDT175" s="984"/>
      <c r="QDU175" s="983"/>
      <c r="QDV175" s="984"/>
      <c r="QDW175" s="985"/>
      <c r="QDX175" s="986"/>
      <c r="QDY175" s="983"/>
      <c r="QDZ175" s="981"/>
      <c r="QEA175" s="985"/>
      <c r="QEB175" s="986"/>
      <c r="QEC175" s="987"/>
      <c r="QED175" s="988"/>
      <c r="QEE175" s="985"/>
      <c r="QEF175" s="989"/>
      <c r="QEG175" s="978"/>
      <c r="QEH175" s="980"/>
      <c r="QEI175" s="981"/>
      <c r="QEJ175" s="982"/>
      <c r="QEK175" s="983"/>
      <c r="QEL175" s="984"/>
      <c r="QEM175" s="983"/>
      <c r="QEN175" s="984"/>
      <c r="QEO175" s="985"/>
      <c r="QEP175" s="986"/>
      <c r="QEQ175" s="983"/>
      <c r="QER175" s="981"/>
      <c r="QES175" s="985"/>
      <c r="QET175" s="986"/>
      <c r="QEU175" s="987"/>
      <c r="QEV175" s="988"/>
      <c r="QEW175" s="985"/>
      <c r="QEX175" s="989"/>
      <c r="QEY175" s="978"/>
      <c r="QEZ175" s="980"/>
      <c r="QFA175" s="981"/>
      <c r="QFB175" s="982"/>
      <c r="QFC175" s="983"/>
      <c r="QFD175" s="984"/>
      <c r="QFE175" s="983"/>
      <c r="QFF175" s="984"/>
      <c r="QFG175" s="985"/>
      <c r="QFH175" s="986"/>
      <c r="QFI175" s="983"/>
      <c r="QFJ175" s="981"/>
      <c r="QFK175" s="985"/>
      <c r="QFL175" s="986"/>
      <c r="QFM175" s="987"/>
      <c r="QFN175" s="988"/>
      <c r="QFO175" s="985"/>
      <c r="QFP175" s="989"/>
      <c r="QFQ175" s="978"/>
      <c r="QFR175" s="980"/>
      <c r="QFS175" s="981"/>
      <c r="QFT175" s="982"/>
      <c r="QFU175" s="983"/>
      <c r="QFV175" s="984"/>
      <c r="QFW175" s="983"/>
      <c r="QFX175" s="984"/>
      <c r="QFY175" s="985"/>
      <c r="QFZ175" s="986"/>
      <c r="QGA175" s="983"/>
      <c r="QGB175" s="981"/>
      <c r="QGC175" s="985"/>
      <c r="QGD175" s="986"/>
      <c r="QGE175" s="987"/>
      <c r="QGF175" s="988"/>
      <c r="QGG175" s="985"/>
      <c r="QGH175" s="989"/>
      <c r="QGI175" s="978"/>
      <c r="QGJ175" s="980"/>
      <c r="QGK175" s="981"/>
      <c r="QGL175" s="982"/>
      <c r="QGM175" s="983"/>
      <c r="QGN175" s="984"/>
      <c r="QGO175" s="983"/>
      <c r="QGP175" s="984"/>
      <c r="QGQ175" s="985"/>
      <c r="QGR175" s="986"/>
      <c r="QGS175" s="983"/>
      <c r="QGT175" s="981"/>
      <c r="QGU175" s="985"/>
      <c r="QGV175" s="986"/>
      <c r="QGW175" s="987"/>
      <c r="QGX175" s="988"/>
      <c r="QGY175" s="985"/>
      <c r="QGZ175" s="989"/>
      <c r="QHA175" s="978"/>
      <c r="QHB175" s="980"/>
      <c r="QHC175" s="981"/>
      <c r="QHD175" s="982"/>
      <c r="QHE175" s="983"/>
      <c r="QHF175" s="984"/>
      <c r="QHG175" s="983"/>
      <c r="QHH175" s="984"/>
      <c r="QHI175" s="985"/>
      <c r="QHJ175" s="986"/>
      <c r="QHK175" s="983"/>
      <c r="QHL175" s="981"/>
      <c r="QHM175" s="985"/>
      <c r="QHN175" s="986"/>
      <c r="QHO175" s="987"/>
      <c r="QHP175" s="988"/>
      <c r="QHQ175" s="985"/>
      <c r="QHR175" s="989"/>
      <c r="QHS175" s="978"/>
      <c r="QHT175" s="980"/>
      <c r="QHU175" s="981"/>
      <c r="QHV175" s="982"/>
      <c r="QHW175" s="983"/>
      <c r="QHX175" s="984"/>
      <c r="QHY175" s="983"/>
      <c r="QHZ175" s="984"/>
      <c r="QIA175" s="985"/>
      <c r="QIB175" s="986"/>
      <c r="QIC175" s="983"/>
      <c r="QID175" s="981"/>
      <c r="QIE175" s="985"/>
      <c r="QIF175" s="986"/>
      <c r="QIG175" s="987"/>
      <c r="QIH175" s="988"/>
      <c r="QII175" s="985"/>
      <c r="QIJ175" s="989"/>
      <c r="QIK175" s="978"/>
      <c r="QIL175" s="980"/>
      <c r="QIM175" s="981"/>
      <c r="QIN175" s="982"/>
      <c r="QIO175" s="983"/>
      <c r="QIP175" s="984"/>
      <c r="QIQ175" s="983"/>
      <c r="QIR175" s="984"/>
      <c r="QIS175" s="985"/>
      <c r="QIT175" s="986"/>
      <c r="QIU175" s="983"/>
      <c r="QIV175" s="981"/>
      <c r="QIW175" s="985"/>
      <c r="QIX175" s="986"/>
      <c r="QIY175" s="987"/>
      <c r="QIZ175" s="988"/>
      <c r="QJA175" s="985"/>
      <c r="QJB175" s="989"/>
      <c r="QJC175" s="978"/>
      <c r="QJD175" s="980"/>
      <c r="QJE175" s="981"/>
      <c r="QJF175" s="982"/>
      <c r="QJG175" s="983"/>
      <c r="QJH175" s="984"/>
      <c r="QJI175" s="983"/>
      <c r="QJJ175" s="984"/>
      <c r="QJK175" s="985"/>
      <c r="QJL175" s="986"/>
      <c r="QJM175" s="983"/>
      <c r="QJN175" s="981"/>
      <c r="QJO175" s="985"/>
      <c r="QJP175" s="986"/>
      <c r="QJQ175" s="987"/>
      <c r="QJR175" s="988"/>
      <c r="QJS175" s="985"/>
      <c r="QJT175" s="989"/>
      <c r="QJU175" s="978"/>
      <c r="QJV175" s="980"/>
      <c r="QJW175" s="981"/>
      <c r="QJX175" s="982"/>
      <c r="QJY175" s="983"/>
      <c r="QJZ175" s="984"/>
      <c r="QKA175" s="983"/>
      <c r="QKB175" s="984"/>
      <c r="QKC175" s="985"/>
      <c r="QKD175" s="986"/>
      <c r="QKE175" s="983"/>
      <c r="QKF175" s="981"/>
      <c r="QKG175" s="985"/>
      <c r="QKH175" s="986"/>
      <c r="QKI175" s="987"/>
      <c r="QKJ175" s="988"/>
      <c r="QKK175" s="985"/>
      <c r="QKL175" s="989"/>
      <c r="QKM175" s="978"/>
      <c r="QKN175" s="980"/>
      <c r="QKO175" s="981"/>
      <c r="QKP175" s="982"/>
      <c r="QKQ175" s="983"/>
      <c r="QKR175" s="984"/>
      <c r="QKS175" s="983"/>
      <c r="QKT175" s="984"/>
      <c r="QKU175" s="985"/>
      <c r="QKV175" s="986"/>
      <c r="QKW175" s="983"/>
      <c r="QKX175" s="981"/>
      <c r="QKY175" s="985"/>
      <c r="QKZ175" s="986"/>
      <c r="QLA175" s="987"/>
      <c r="QLB175" s="988"/>
      <c r="QLC175" s="985"/>
      <c r="QLD175" s="989"/>
      <c r="QLE175" s="978"/>
      <c r="QLF175" s="980"/>
      <c r="QLG175" s="981"/>
      <c r="QLH175" s="982"/>
      <c r="QLI175" s="983"/>
      <c r="QLJ175" s="984"/>
      <c r="QLK175" s="983"/>
      <c r="QLL175" s="984"/>
      <c r="QLM175" s="985"/>
      <c r="QLN175" s="986"/>
      <c r="QLO175" s="983"/>
      <c r="QLP175" s="981"/>
      <c r="QLQ175" s="985"/>
      <c r="QLR175" s="986"/>
      <c r="QLS175" s="987"/>
      <c r="QLT175" s="988"/>
      <c r="QLU175" s="985"/>
      <c r="QLV175" s="989"/>
      <c r="QLW175" s="978"/>
      <c r="QLX175" s="980"/>
      <c r="QLY175" s="981"/>
      <c r="QLZ175" s="982"/>
      <c r="QMA175" s="983"/>
      <c r="QMB175" s="984"/>
      <c r="QMC175" s="983"/>
      <c r="QMD175" s="984"/>
      <c r="QME175" s="985"/>
      <c r="QMF175" s="986"/>
      <c r="QMG175" s="983"/>
      <c r="QMH175" s="981"/>
      <c r="QMI175" s="985"/>
      <c r="QMJ175" s="986"/>
      <c r="QMK175" s="987"/>
      <c r="QML175" s="988"/>
      <c r="QMM175" s="985"/>
      <c r="QMN175" s="989"/>
      <c r="QMO175" s="978"/>
      <c r="QMP175" s="980"/>
      <c r="QMQ175" s="981"/>
      <c r="QMR175" s="982"/>
      <c r="QMS175" s="983"/>
      <c r="QMT175" s="984"/>
      <c r="QMU175" s="983"/>
      <c r="QMV175" s="984"/>
      <c r="QMW175" s="985"/>
      <c r="QMX175" s="986"/>
      <c r="QMY175" s="983"/>
      <c r="QMZ175" s="981"/>
      <c r="QNA175" s="985"/>
      <c r="QNB175" s="986"/>
      <c r="QNC175" s="987"/>
      <c r="QND175" s="988"/>
      <c r="QNE175" s="985"/>
      <c r="QNF175" s="989"/>
      <c r="QNG175" s="978"/>
      <c r="QNH175" s="980"/>
      <c r="QNI175" s="981"/>
      <c r="QNJ175" s="982"/>
      <c r="QNK175" s="983"/>
      <c r="QNL175" s="984"/>
      <c r="QNM175" s="983"/>
      <c r="QNN175" s="984"/>
      <c r="QNO175" s="985"/>
      <c r="QNP175" s="986"/>
      <c r="QNQ175" s="983"/>
      <c r="QNR175" s="981"/>
      <c r="QNS175" s="985"/>
      <c r="QNT175" s="986"/>
      <c r="QNU175" s="987"/>
      <c r="QNV175" s="988"/>
      <c r="QNW175" s="985"/>
      <c r="QNX175" s="989"/>
      <c r="QNY175" s="978"/>
      <c r="QNZ175" s="980"/>
      <c r="QOA175" s="981"/>
      <c r="QOB175" s="982"/>
      <c r="QOC175" s="983"/>
      <c r="QOD175" s="984"/>
      <c r="QOE175" s="983"/>
      <c r="QOF175" s="984"/>
      <c r="QOG175" s="985"/>
      <c r="QOH175" s="986"/>
      <c r="QOI175" s="983"/>
      <c r="QOJ175" s="981"/>
      <c r="QOK175" s="985"/>
      <c r="QOL175" s="986"/>
      <c r="QOM175" s="987"/>
      <c r="QON175" s="988"/>
      <c r="QOO175" s="985"/>
      <c r="QOP175" s="989"/>
      <c r="QOQ175" s="978"/>
      <c r="QOR175" s="980"/>
      <c r="QOS175" s="981"/>
      <c r="QOT175" s="982"/>
      <c r="QOU175" s="983"/>
      <c r="QOV175" s="984"/>
      <c r="QOW175" s="983"/>
      <c r="QOX175" s="984"/>
      <c r="QOY175" s="985"/>
      <c r="QOZ175" s="986"/>
      <c r="QPA175" s="983"/>
      <c r="QPB175" s="981"/>
      <c r="QPC175" s="985"/>
      <c r="QPD175" s="986"/>
      <c r="QPE175" s="987"/>
      <c r="QPF175" s="988"/>
      <c r="QPG175" s="985"/>
      <c r="QPH175" s="989"/>
      <c r="QPI175" s="978"/>
      <c r="QPJ175" s="980"/>
      <c r="QPK175" s="981"/>
      <c r="QPL175" s="982"/>
      <c r="QPM175" s="983"/>
      <c r="QPN175" s="984"/>
      <c r="QPO175" s="983"/>
      <c r="QPP175" s="984"/>
      <c r="QPQ175" s="985"/>
      <c r="QPR175" s="986"/>
      <c r="QPS175" s="983"/>
      <c r="QPT175" s="981"/>
      <c r="QPU175" s="985"/>
      <c r="QPV175" s="986"/>
      <c r="QPW175" s="987"/>
      <c r="QPX175" s="988"/>
      <c r="QPY175" s="985"/>
      <c r="QPZ175" s="989"/>
      <c r="QQA175" s="978"/>
      <c r="QQB175" s="980"/>
      <c r="QQC175" s="981"/>
      <c r="QQD175" s="982"/>
      <c r="QQE175" s="983"/>
      <c r="QQF175" s="984"/>
      <c r="QQG175" s="983"/>
      <c r="QQH175" s="984"/>
      <c r="QQI175" s="985"/>
      <c r="QQJ175" s="986"/>
      <c r="QQK175" s="983"/>
      <c r="QQL175" s="981"/>
      <c r="QQM175" s="985"/>
      <c r="QQN175" s="986"/>
      <c r="QQO175" s="987"/>
      <c r="QQP175" s="988"/>
      <c r="QQQ175" s="985"/>
      <c r="QQR175" s="989"/>
      <c r="QQS175" s="978"/>
      <c r="QQT175" s="980"/>
      <c r="QQU175" s="981"/>
      <c r="QQV175" s="982"/>
      <c r="QQW175" s="983"/>
      <c r="QQX175" s="984"/>
      <c r="QQY175" s="983"/>
      <c r="QQZ175" s="984"/>
      <c r="QRA175" s="985"/>
      <c r="QRB175" s="986"/>
      <c r="QRC175" s="983"/>
      <c r="QRD175" s="981"/>
      <c r="QRE175" s="985"/>
      <c r="QRF175" s="986"/>
      <c r="QRG175" s="987"/>
      <c r="QRH175" s="988"/>
      <c r="QRI175" s="985"/>
      <c r="QRJ175" s="989"/>
      <c r="QRK175" s="978"/>
      <c r="QRL175" s="980"/>
      <c r="QRM175" s="981"/>
      <c r="QRN175" s="982"/>
      <c r="QRO175" s="983"/>
      <c r="QRP175" s="984"/>
      <c r="QRQ175" s="983"/>
      <c r="QRR175" s="984"/>
      <c r="QRS175" s="985"/>
      <c r="QRT175" s="986"/>
      <c r="QRU175" s="983"/>
      <c r="QRV175" s="981"/>
      <c r="QRW175" s="985"/>
      <c r="QRX175" s="986"/>
      <c r="QRY175" s="987"/>
      <c r="QRZ175" s="988"/>
      <c r="QSA175" s="985"/>
      <c r="QSB175" s="989"/>
      <c r="QSC175" s="978"/>
      <c r="QSD175" s="980"/>
      <c r="QSE175" s="981"/>
      <c r="QSF175" s="982"/>
      <c r="QSG175" s="983"/>
      <c r="QSH175" s="984"/>
      <c r="QSI175" s="983"/>
      <c r="QSJ175" s="984"/>
      <c r="QSK175" s="985"/>
      <c r="QSL175" s="986"/>
      <c r="QSM175" s="983"/>
      <c r="QSN175" s="981"/>
      <c r="QSO175" s="985"/>
      <c r="QSP175" s="986"/>
      <c r="QSQ175" s="987"/>
      <c r="QSR175" s="988"/>
      <c r="QSS175" s="985"/>
      <c r="QST175" s="989"/>
      <c r="QSU175" s="978"/>
      <c r="QSV175" s="980"/>
      <c r="QSW175" s="981"/>
      <c r="QSX175" s="982"/>
      <c r="QSY175" s="983"/>
      <c r="QSZ175" s="984"/>
      <c r="QTA175" s="983"/>
      <c r="QTB175" s="984"/>
      <c r="QTC175" s="985"/>
      <c r="QTD175" s="986"/>
      <c r="QTE175" s="983"/>
      <c r="QTF175" s="981"/>
      <c r="QTG175" s="985"/>
      <c r="QTH175" s="986"/>
      <c r="QTI175" s="987"/>
      <c r="QTJ175" s="988"/>
      <c r="QTK175" s="985"/>
      <c r="QTL175" s="989"/>
      <c r="QTM175" s="978"/>
      <c r="QTN175" s="980"/>
      <c r="QTO175" s="981"/>
      <c r="QTP175" s="982"/>
      <c r="QTQ175" s="983"/>
      <c r="QTR175" s="984"/>
      <c r="QTS175" s="983"/>
      <c r="QTT175" s="984"/>
      <c r="QTU175" s="985"/>
      <c r="QTV175" s="986"/>
      <c r="QTW175" s="983"/>
      <c r="QTX175" s="981"/>
      <c r="QTY175" s="985"/>
      <c r="QTZ175" s="986"/>
      <c r="QUA175" s="987"/>
      <c r="QUB175" s="988"/>
      <c r="QUC175" s="985"/>
      <c r="QUD175" s="989"/>
      <c r="QUE175" s="978"/>
      <c r="QUF175" s="980"/>
      <c r="QUG175" s="981"/>
      <c r="QUH175" s="982"/>
      <c r="QUI175" s="983"/>
      <c r="QUJ175" s="984"/>
      <c r="QUK175" s="983"/>
      <c r="QUL175" s="984"/>
      <c r="QUM175" s="985"/>
      <c r="QUN175" s="986"/>
      <c r="QUO175" s="983"/>
      <c r="QUP175" s="981"/>
      <c r="QUQ175" s="985"/>
      <c r="QUR175" s="986"/>
      <c r="QUS175" s="987"/>
      <c r="QUT175" s="988"/>
      <c r="QUU175" s="985"/>
      <c r="QUV175" s="989"/>
      <c r="QUW175" s="978"/>
      <c r="QUX175" s="980"/>
      <c r="QUY175" s="981"/>
      <c r="QUZ175" s="982"/>
      <c r="QVA175" s="983"/>
      <c r="QVB175" s="984"/>
      <c r="QVC175" s="983"/>
      <c r="QVD175" s="984"/>
      <c r="QVE175" s="985"/>
      <c r="QVF175" s="986"/>
      <c r="QVG175" s="983"/>
      <c r="QVH175" s="981"/>
      <c r="QVI175" s="985"/>
      <c r="QVJ175" s="986"/>
      <c r="QVK175" s="987"/>
      <c r="QVL175" s="988"/>
      <c r="QVM175" s="985"/>
      <c r="QVN175" s="989"/>
      <c r="QVO175" s="978"/>
      <c r="QVP175" s="980"/>
      <c r="QVQ175" s="981"/>
      <c r="QVR175" s="982"/>
      <c r="QVS175" s="983"/>
      <c r="QVT175" s="984"/>
      <c r="QVU175" s="983"/>
      <c r="QVV175" s="984"/>
      <c r="QVW175" s="985"/>
      <c r="QVX175" s="986"/>
      <c r="QVY175" s="983"/>
      <c r="QVZ175" s="981"/>
      <c r="QWA175" s="985"/>
      <c r="QWB175" s="986"/>
      <c r="QWC175" s="987"/>
      <c r="QWD175" s="988"/>
      <c r="QWE175" s="985"/>
      <c r="QWF175" s="989"/>
      <c r="QWG175" s="978"/>
      <c r="QWH175" s="980"/>
      <c r="QWI175" s="981"/>
      <c r="QWJ175" s="982"/>
      <c r="QWK175" s="983"/>
      <c r="QWL175" s="984"/>
      <c r="QWM175" s="983"/>
      <c r="QWN175" s="984"/>
      <c r="QWO175" s="985"/>
      <c r="QWP175" s="986"/>
      <c r="QWQ175" s="983"/>
      <c r="QWR175" s="981"/>
      <c r="QWS175" s="985"/>
      <c r="QWT175" s="986"/>
      <c r="QWU175" s="987"/>
      <c r="QWV175" s="988"/>
      <c r="QWW175" s="985"/>
      <c r="QWX175" s="989"/>
      <c r="QWY175" s="978"/>
      <c r="QWZ175" s="980"/>
      <c r="QXA175" s="981"/>
      <c r="QXB175" s="982"/>
      <c r="QXC175" s="983"/>
      <c r="QXD175" s="984"/>
      <c r="QXE175" s="983"/>
      <c r="QXF175" s="984"/>
      <c r="QXG175" s="985"/>
      <c r="QXH175" s="986"/>
      <c r="QXI175" s="983"/>
      <c r="QXJ175" s="981"/>
      <c r="QXK175" s="985"/>
      <c r="QXL175" s="986"/>
      <c r="QXM175" s="987"/>
      <c r="QXN175" s="988"/>
      <c r="QXO175" s="985"/>
      <c r="QXP175" s="989"/>
      <c r="QXQ175" s="978"/>
      <c r="QXR175" s="980"/>
      <c r="QXS175" s="981"/>
      <c r="QXT175" s="982"/>
      <c r="QXU175" s="983"/>
      <c r="QXV175" s="984"/>
      <c r="QXW175" s="983"/>
      <c r="QXX175" s="984"/>
      <c r="QXY175" s="985"/>
      <c r="QXZ175" s="986"/>
      <c r="QYA175" s="983"/>
      <c r="QYB175" s="981"/>
      <c r="QYC175" s="985"/>
      <c r="QYD175" s="986"/>
      <c r="QYE175" s="987"/>
      <c r="QYF175" s="988"/>
      <c r="QYG175" s="985"/>
      <c r="QYH175" s="989"/>
      <c r="QYI175" s="978"/>
      <c r="QYJ175" s="980"/>
      <c r="QYK175" s="981"/>
      <c r="QYL175" s="982"/>
      <c r="QYM175" s="983"/>
      <c r="QYN175" s="984"/>
      <c r="QYO175" s="983"/>
      <c r="QYP175" s="984"/>
      <c r="QYQ175" s="985"/>
      <c r="QYR175" s="986"/>
      <c r="QYS175" s="983"/>
      <c r="QYT175" s="981"/>
      <c r="QYU175" s="985"/>
      <c r="QYV175" s="986"/>
      <c r="QYW175" s="987"/>
      <c r="QYX175" s="988"/>
      <c r="QYY175" s="985"/>
      <c r="QYZ175" s="989"/>
      <c r="QZA175" s="978"/>
      <c r="QZB175" s="980"/>
      <c r="QZC175" s="981"/>
      <c r="QZD175" s="982"/>
      <c r="QZE175" s="983"/>
      <c r="QZF175" s="984"/>
      <c r="QZG175" s="983"/>
      <c r="QZH175" s="984"/>
      <c r="QZI175" s="985"/>
      <c r="QZJ175" s="986"/>
      <c r="QZK175" s="983"/>
      <c r="QZL175" s="981"/>
      <c r="QZM175" s="985"/>
      <c r="QZN175" s="986"/>
      <c r="QZO175" s="987"/>
      <c r="QZP175" s="988"/>
      <c r="QZQ175" s="985"/>
      <c r="QZR175" s="989"/>
      <c r="QZS175" s="978"/>
      <c r="QZT175" s="980"/>
      <c r="QZU175" s="981"/>
      <c r="QZV175" s="982"/>
      <c r="QZW175" s="983"/>
      <c r="QZX175" s="984"/>
      <c r="QZY175" s="983"/>
      <c r="QZZ175" s="984"/>
      <c r="RAA175" s="985"/>
      <c r="RAB175" s="986"/>
      <c r="RAC175" s="983"/>
      <c r="RAD175" s="981"/>
      <c r="RAE175" s="985"/>
      <c r="RAF175" s="986"/>
      <c r="RAG175" s="987"/>
      <c r="RAH175" s="988"/>
      <c r="RAI175" s="985"/>
      <c r="RAJ175" s="989"/>
      <c r="RAK175" s="978"/>
      <c r="RAL175" s="980"/>
      <c r="RAM175" s="981"/>
      <c r="RAN175" s="982"/>
      <c r="RAO175" s="983"/>
      <c r="RAP175" s="984"/>
      <c r="RAQ175" s="983"/>
      <c r="RAR175" s="984"/>
      <c r="RAS175" s="985"/>
      <c r="RAT175" s="986"/>
      <c r="RAU175" s="983"/>
      <c r="RAV175" s="981"/>
      <c r="RAW175" s="985"/>
      <c r="RAX175" s="986"/>
      <c r="RAY175" s="987"/>
      <c r="RAZ175" s="988"/>
      <c r="RBA175" s="985"/>
      <c r="RBB175" s="989"/>
      <c r="RBC175" s="978"/>
      <c r="RBD175" s="980"/>
      <c r="RBE175" s="981"/>
      <c r="RBF175" s="982"/>
      <c r="RBG175" s="983"/>
      <c r="RBH175" s="984"/>
      <c r="RBI175" s="983"/>
      <c r="RBJ175" s="984"/>
      <c r="RBK175" s="985"/>
      <c r="RBL175" s="986"/>
      <c r="RBM175" s="983"/>
      <c r="RBN175" s="981"/>
      <c r="RBO175" s="985"/>
      <c r="RBP175" s="986"/>
      <c r="RBQ175" s="987"/>
      <c r="RBR175" s="988"/>
      <c r="RBS175" s="985"/>
      <c r="RBT175" s="989"/>
      <c r="RBU175" s="978"/>
      <c r="RBV175" s="980"/>
      <c r="RBW175" s="981"/>
      <c r="RBX175" s="982"/>
      <c r="RBY175" s="983"/>
      <c r="RBZ175" s="984"/>
      <c r="RCA175" s="983"/>
      <c r="RCB175" s="984"/>
      <c r="RCC175" s="985"/>
      <c r="RCD175" s="986"/>
      <c r="RCE175" s="983"/>
      <c r="RCF175" s="981"/>
      <c r="RCG175" s="985"/>
      <c r="RCH175" s="986"/>
      <c r="RCI175" s="987"/>
      <c r="RCJ175" s="988"/>
      <c r="RCK175" s="985"/>
      <c r="RCL175" s="989"/>
      <c r="RCM175" s="978"/>
      <c r="RCN175" s="980"/>
      <c r="RCO175" s="981"/>
      <c r="RCP175" s="982"/>
      <c r="RCQ175" s="983"/>
      <c r="RCR175" s="984"/>
      <c r="RCS175" s="983"/>
      <c r="RCT175" s="984"/>
      <c r="RCU175" s="985"/>
      <c r="RCV175" s="986"/>
      <c r="RCW175" s="983"/>
      <c r="RCX175" s="981"/>
      <c r="RCY175" s="985"/>
      <c r="RCZ175" s="986"/>
      <c r="RDA175" s="987"/>
      <c r="RDB175" s="988"/>
      <c r="RDC175" s="985"/>
      <c r="RDD175" s="989"/>
      <c r="RDE175" s="978"/>
      <c r="RDF175" s="980"/>
      <c r="RDG175" s="981"/>
      <c r="RDH175" s="982"/>
      <c r="RDI175" s="983"/>
      <c r="RDJ175" s="984"/>
      <c r="RDK175" s="983"/>
      <c r="RDL175" s="984"/>
      <c r="RDM175" s="985"/>
      <c r="RDN175" s="986"/>
      <c r="RDO175" s="983"/>
      <c r="RDP175" s="981"/>
      <c r="RDQ175" s="985"/>
      <c r="RDR175" s="986"/>
      <c r="RDS175" s="987"/>
      <c r="RDT175" s="988"/>
      <c r="RDU175" s="985"/>
      <c r="RDV175" s="989"/>
      <c r="RDW175" s="978"/>
      <c r="RDX175" s="980"/>
      <c r="RDY175" s="981"/>
      <c r="RDZ175" s="982"/>
      <c r="REA175" s="983"/>
      <c r="REB175" s="984"/>
      <c r="REC175" s="983"/>
      <c r="RED175" s="984"/>
      <c r="REE175" s="985"/>
      <c r="REF175" s="986"/>
      <c r="REG175" s="983"/>
      <c r="REH175" s="981"/>
      <c r="REI175" s="985"/>
      <c r="REJ175" s="986"/>
      <c r="REK175" s="987"/>
      <c r="REL175" s="988"/>
      <c r="REM175" s="985"/>
      <c r="REN175" s="989"/>
      <c r="REO175" s="978"/>
      <c r="REP175" s="980"/>
      <c r="REQ175" s="981"/>
      <c r="RER175" s="982"/>
      <c r="RES175" s="983"/>
      <c r="RET175" s="984"/>
      <c r="REU175" s="983"/>
      <c r="REV175" s="984"/>
      <c r="REW175" s="985"/>
      <c r="REX175" s="986"/>
      <c r="REY175" s="983"/>
      <c r="REZ175" s="981"/>
      <c r="RFA175" s="985"/>
      <c r="RFB175" s="986"/>
      <c r="RFC175" s="987"/>
      <c r="RFD175" s="988"/>
      <c r="RFE175" s="985"/>
      <c r="RFF175" s="989"/>
      <c r="RFG175" s="978"/>
      <c r="RFH175" s="980"/>
      <c r="RFI175" s="981"/>
      <c r="RFJ175" s="982"/>
      <c r="RFK175" s="983"/>
      <c r="RFL175" s="984"/>
      <c r="RFM175" s="983"/>
      <c r="RFN175" s="984"/>
      <c r="RFO175" s="985"/>
      <c r="RFP175" s="986"/>
      <c r="RFQ175" s="983"/>
      <c r="RFR175" s="981"/>
      <c r="RFS175" s="985"/>
      <c r="RFT175" s="986"/>
      <c r="RFU175" s="987"/>
      <c r="RFV175" s="988"/>
      <c r="RFW175" s="985"/>
      <c r="RFX175" s="989"/>
      <c r="RFY175" s="978"/>
      <c r="RFZ175" s="980"/>
      <c r="RGA175" s="981"/>
      <c r="RGB175" s="982"/>
      <c r="RGC175" s="983"/>
      <c r="RGD175" s="984"/>
      <c r="RGE175" s="983"/>
      <c r="RGF175" s="984"/>
      <c r="RGG175" s="985"/>
      <c r="RGH175" s="986"/>
      <c r="RGI175" s="983"/>
      <c r="RGJ175" s="981"/>
      <c r="RGK175" s="985"/>
      <c r="RGL175" s="986"/>
      <c r="RGM175" s="987"/>
      <c r="RGN175" s="988"/>
      <c r="RGO175" s="985"/>
      <c r="RGP175" s="989"/>
      <c r="RGQ175" s="978"/>
      <c r="RGR175" s="980"/>
      <c r="RGS175" s="981"/>
      <c r="RGT175" s="982"/>
      <c r="RGU175" s="983"/>
      <c r="RGV175" s="984"/>
      <c r="RGW175" s="983"/>
      <c r="RGX175" s="984"/>
      <c r="RGY175" s="985"/>
      <c r="RGZ175" s="986"/>
      <c r="RHA175" s="983"/>
      <c r="RHB175" s="981"/>
      <c r="RHC175" s="985"/>
      <c r="RHD175" s="986"/>
      <c r="RHE175" s="987"/>
      <c r="RHF175" s="988"/>
      <c r="RHG175" s="985"/>
      <c r="RHH175" s="989"/>
      <c r="RHI175" s="978"/>
      <c r="RHJ175" s="980"/>
      <c r="RHK175" s="981"/>
      <c r="RHL175" s="982"/>
      <c r="RHM175" s="983"/>
      <c r="RHN175" s="984"/>
      <c r="RHO175" s="983"/>
      <c r="RHP175" s="984"/>
      <c r="RHQ175" s="985"/>
      <c r="RHR175" s="986"/>
      <c r="RHS175" s="983"/>
      <c r="RHT175" s="981"/>
      <c r="RHU175" s="985"/>
      <c r="RHV175" s="986"/>
      <c r="RHW175" s="987"/>
      <c r="RHX175" s="988"/>
      <c r="RHY175" s="985"/>
      <c r="RHZ175" s="989"/>
      <c r="RIA175" s="978"/>
      <c r="RIB175" s="980"/>
      <c r="RIC175" s="981"/>
      <c r="RID175" s="982"/>
      <c r="RIE175" s="983"/>
      <c r="RIF175" s="984"/>
      <c r="RIG175" s="983"/>
      <c r="RIH175" s="984"/>
      <c r="RII175" s="985"/>
      <c r="RIJ175" s="986"/>
      <c r="RIK175" s="983"/>
      <c r="RIL175" s="981"/>
      <c r="RIM175" s="985"/>
      <c r="RIN175" s="986"/>
      <c r="RIO175" s="987"/>
      <c r="RIP175" s="988"/>
      <c r="RIQ175" s="985"/>
      <c r="RIR175" s="989"/>
      <c r="RIS175" s="978"/>
      <c r="RIT175" s="980"/>
      <c r="RIU175" s="981"/>
      <c r="RIV175" s="982"/>
      <c r="RIW175" s="983"/>
      <c r="RIX175" s="984"/>
      <c r="RIY175" s="983"/>
      <c r="RIZ175" s="984"/>
      <c r="RJA175" s="985"/>
      <c r="RJB175" s="986"/>
      <c r="RJC175" s="983"/>
      <c r="RJD175" s="981"/>
      <c r="RJE175" s="985"/>
      <c r="RJF175" s="986"/>
      <c r="RJG175" s="987"/>
      <c r="RJH175" s="988"/>
      <c r="RJI175" s="985"/>
      <c r="RJJ175" s="989"/>
      <c r="RJK175" s="978"/>
      <c r="RJL175" s="980"/>
      <c r="RJM175" s="981"/>
      <c r="RJN175" s="982"/>
      <c r="RJO175" s="983"/>
      <c r="RJP175" s="984"/>
      <c r="RJQ175" s="983"/>
      <c r="RJR175" s="984"/>
      <c r="RJS175" s="985"/>
      <c r="RJT175" s="986"/>
      <c r="RJU175" s="983"/>
      <c r="RJV175" s="981"/>
      <c r="RJW175" s="985"/>
      <c r="RJX175" s="986"/>
      <c r="RJY175" s="987"/>
      <c r="RJZ175" s="988"/>
      <c r="RKA175" s="985"/>
      <c r="RKB175" s="989"/>
      <c r="RKC175" s="978"/>
      <c r="RKD175" s="980"/>
      <c r="RKE175" s="981"/>
      <c r="RKF175" s="982"/>
      <c r="RKG175" s="983"/>
      <c r="RKH175" s="984"/>
      <c r="RKI175" s="983"/>
      <c r="RKJ175" s="984"/>
      <c r="RKK175" s="985"/>
      <c r="RKL175" s="986"/>
      <c r="RKM175" s="983"/>
      <c r="RKN175" s="981"/>
      <c r="RKO175" s="985"/>
      <c r="RKP175" s="986"/>
      <c r="RKQ175" s="987"/>
      <c r="RKR175" s="988"/>
      <c r="RKS175" s="985"/>
      <c r="RKT175" s="989"/>
      <c r="RKU175" s="978"/>
      <c r="RKV175" s="980"/>
      <c r="RKW175" s="981"/>
      <c r="RKX175" s="982"/>
      <c r="RKY175" s="983"/>
      <c r="RKZ175" s="984"/>
      <c r="RLA175" s="983"/>
      <c r="RLB175" s="984"/>
      <c r="RLC175" s="985"/>
      <c r="RLD175" s="986"/>
      <c r="RLE175" s="983"/>
      <c r="RLF175" s="981"/>
      <c r="RLG175" s="985"/>
      <c r="RLH175" s="986"/>
      <c r="RLI175" s="987"/>
      <c r="RLJ175" s="988"/>
      <c r="RLK175" s="985"/>
      <c r="RLL175" s="989"/>
      <c r="RLM175" s="978"/>
      <c r="RLN175" s="980"/>
      <c r="RLO175" s="981"/>
      <c r="RLP175" s="982"/>
      <c r="RLQ175" s="983"/>
      <c r="RLR175" s="984"/>
      <c r="RLS175" s="983"/>
      <c r="RLT175" s="984"/>
      <c r="RLU175" s="985"/>
      <c r="RLV175" s="986"/>
      <c r="RLW175" s="983"/>
      <c r="RLX175" s="981"/>
      <c r="RLY175" s="985"/>
      <c r="RLZ175" s="986"/>
      <c r="RMA175" s="987"/>
      <c r="RMB175" s="988"/>
      <c r="RMC175" s="985"/>
      <c r="RMD175" s="989"/>
      <c r="RME175" s="978"/>
      <c r="RMF175" s="980"/>
      <c r="RMG175" s="981"/>
      <c r="RMH175" s="982"/>
      <c r="RMI175" s="983"/>
      <c r="RMJ175" s="984"/>
      <c r="RMK175" s="983"/>
      <c r="RML175" s="984"/>
      <c r="RMM175" s="985"/>
      <c r="RMN175" s="986"/>
      <c r="RMO175" s="983"/>
      <c r="RMP175" s="981"/>
      <c r="RMQ175" s="985"/>
      <c r="RMR175" s="986"/>
      <c r="RMS175" s="987"/>
      <c r="RMT175" s="988"/>
      <c r="RMU175" s="985"/>
      <c r="RMV175" s="989"/>
      <c r="RMW175" s="978"/>
      <c r="RMX175" s="980"/>
      <c r="RMY175" s="981"/>
      <c r="RMZ175" s="982"/>
      <c r="RNA175" s="983"/>
      <c r="RNB175" s="984"/>
      <c r="RNC175" s="983"/>
      <c r="RND175" s="984"/>
      <c r="RNE175" s="985"/>
      <c r="RNF175" s="986"/>
      <c r="RNG175" s="983"/>
      <c r="RNH175" s="981"/>
      <c r="RNI175" s="985"/>
      <c r="RNJ175" s="986"/>
      <c r="RNK175" s="987"/>
      <c r="RNL175" s="988"/>
      <c r="RNM175" s="985"/>
      <c r="RNN175" s="989"/>
      <c r="RNO175" s="978"/>
      <c r="RNP175" s="980"/>
      <c r="RNQ175" s="981"/>
      <c r="RNR175" s="982"/>
      <c r="RNS175" s="983"/>
      <c r="RNT175" s="984"/>
      <c r="RNU175" s="983"/>
      <c r="RNV175" s="984"/>
      <c r="RNW175" s="985"/>
      <c r="RNX175" s="986"/>
      <c r="RNY175" s="983"/>
      <c r="RNZ175" s="981"/>
      <c r="ROA175" s="985"/>
      <c r="ROB175" s="986"/>
      <c r="ROC175" s="987"/>
      <c r="ROD175" s="988"/>
      <c r="ROE175" s="985"/>
      <c r="ROF175" s="989"/>
      <c r="ROG175" s="978"/>
      <c r="ROH175" s="980"/>
      <c r="ROI175" s="981"/>
      <c r="ROJ175" s="982"/>
      <c r="ROK175" s="983"/>
      <c r="ROL175" s="984"/>
      <c r="ROM175" s="983"/>
      <c r="RON175" s="984"/>
      <c r="ROO175" s="985"/>
      <c r="ROP175" s="986"/>
      <c r="ROQ175" s="983"/>
      <c r="ROR175" s="981"/>
      <c r="ROS175" s="985"/>
      <c r="ROT175" s="986"/>
      <c r="ROU175" s="987"/>
      <c r="ROV175" s="988"/>
      <c r="ROW175" s="985"/>
      <c r="ROX175" s="989"/>
      <c r="ROY175" s="978"/>
      <c r="ROZ175" s="980"/>
      <c r="RPA175" s="981"/>
      <c r="RPB175" s="982"/>
      <c r="RPC175" s="983"/>
      <c r="RPD175" s="984"/>
      <c r="RPE175" s="983"/>
      <c r="RPF175" s="984"/>
      <c r="RPG175" s="985"/>
      <c r="RPH175" s="986"/>
      <c r="RPI175" s="983"/>
      <c r="RPJ175" s="981"/>
      <c r="RPK175" s="985"/>
      <c r="RPL175" s="986"/>
      <c r="RPM175" s="987"/>
      <c r="RPN175" s="988"/>
      <c r="RPO175" s="985"/>
      <c r="RPP175" s="989"/>
      <c r="RPQ175" s="978"/>
      <c r="RPR175" s="980"/>
      <c r="RPS175" s="981"/>
      <c r="RPT175" s="982"/>
      <c r="RPU175" s="983"/>
      <c r="RPV175" s="984"/>
      <c r="RPW175" s="983"/>
      <c r="RPX175" s="984"/>
      <c r="RPY175" s="985"/>
      <c r="RPZ175" s="986"/>
      <c r="RQA175" s="983"/>
      <c r="RQB175" s="981"/>
      <c r="RQC175" s="985"/>
      <c r="RQD175" s="986"/>
      <c r="RQE175" s="987"/>
      <c r="RQF175" s="988"/>
      <c r="RQG175" s="985"/>
      <c r="RQH175" s="989"/>
      <c r="RQI175" s="978"/>
      <c r="RQJ175" s="980"/>
      <c r="RQK175" s="981"/>
      <c r="RQL175" s="982"/>
      <c r="RQM175" s="983"/>
      <c r="RQN175" s="984"/>
      <c r="RQO175" s="983"/>
      <c r="RQP175" s="984"/>
      <c r="RQQ175" s="985"/>
      <c r="RQR175" s="986"/>
      <c r="RQS175" s="983"/>
      <c r="RQT175" s="981"/>
      <c r="RQU175" s="985"/>
      <c r="RQV175" s="986"/>
      <c r="RQW175" s="987"/>
      <c r="RQX175" s="988"/>
      <c r="RQY175" s="985"/>
      <c r="RQZ175" s="989"/>
      <c r="RRA175" s="978"/>
      <c r="RRB175" s="980"/>
      <c r="RRC175" s="981"/>
      <c r="RRD175" s="982"/>
      <c r="RRE175" s="983"/>
      <c r="RRF175" s="984"/>
      <c r="RRG175" s="983"/>
      <c r="RRH175" s="984"/>
      <c r="RRI175" s="985"/>
      <c r="RRJ175" s="986"/>
      <c r="RRK175" s="983"/>
      <c r="RRL175" s="981"/>
      <c r="RRM175" s="985"/>
      <c r="RRN175" s="986"/>
      <c r="RRO175" s="987"/>
      <c r="RRP175" s="988"/>
      <c r="RRQ175" s="985"/>
      <c r="RRR175" s="989"/>
      <c r="RRS175" s="978"/>
      <c r="RRT175" s="980"/>
      <c r="RRU175" s="981"/>
      <c r="RRV175" s="982"/>
      <c r="RRW175" s="983"/>
      <c r="RRX175" s="984"/>
      <c r="RRY175" s="983"/>
      <c r="RRZ175" s="984"/>
      <c r="RSA175" s="985"/>
      <c r="RSB175" s="986"/>
      <c r="RSC175" s="983"/>
      <c r="RSD175" s="981"/>
      <c r="RSE175" s="985"/>
      <c r="RSF175" s="986"/>
      <c r="RSG175" s="987"/>
      <c r="RSH175" s="988"/>
      <c r="RSI175" s="985"/>
      <c r="RSJ175" s="989"/>
      <c r="RSK175" s="978"/>
      <c r="RSL175" s="980"/>
      <c r="RSM175" s="981"/>
      <c r="RSN175" s="982"/>
      <c r="RSO175" s="983"/>
      <c r="RSP175" s="984"/>
      <c r="RSQ175" s="983"/>
      <c r="RSR175" s="984"/>
      <c r="RSS175" s="985"/>
      <c r="RST175" s="986"/>
      <c r="RSU175" s="983"/>
      <c r="RSV175" s="981"/>
      <c r="RSW175" s="985"/>
      <c r="RSX175" s="986"/>
      <c r="RSY175" s="987"/>
      <c r="RSZ175" s="988"/>
      <c r="RTA175" s="985"/>
      <c r="RTB175" s="989"/>
      <c r="RTC175" s="978"/>
      <c r="RTD175" s="980"/>
      <c r="RTE175" s="981"/>
      <c r="RTF175" s="982"/>
      <c r="RTG175" s="983"/>
      <c r="RTH175" s="984"/>
      <c r="RTI175" s="983"/>
      <c r="RTJ175" s="984"/>
      <c r="RTK175" s="985"/>
      <c r="RTL175" s="986"/>
      <c r="RTM175" s="983"/>
      <c r="RTN175" s="981"/>
      <c r="RTO175" s="985"/>
      <c r="RTP175" s="986"/>
      <c r="RTQ175" s="987"/>
      <c r="RTR175" s="988"/>
      <c r="RTS175" s="985"/>
      <c r="RTT175" s="989"/>
      <c r="RTU175" s="978"/>
      <c r="RTV175" s="980"/>
      <c r="RTW175" s="981"/>
      <c r="RTX175" s="982"/>
      <c r="RTY175" s="983"/>
      <c r="RTZ175" s="984"/>
      <c r="RUA175" s="983"/>
      <c r="RUB175" s="984"/>
      <c r="RUC175" s="985"/>
      <c r="RUD175" s="986"/>
      <c r="RUE175" s="983"/>
      <c r="RUF175" s="981"/>
      <c r="RUG175" s="985"/>
      <c r="RUH175" s="986"/>
      <c r="RUI175" s="987"/>
      <c r="RUJ175" s="988"/>
      <c r="RUK175" s="985"/>
      <c r="RUL175" s="989"/>
      <c r="RUM175" s="978"/>
      <c r="RUN175" s="980"/>
      <c r="RUO175" s="981"/>
      <c r="RUP175" s="982"/>
      <c r="RUQ175" s="983"/>
      <c r="RUR175" s="984"/>
      <c r="RUS175" s="983"/>
      <c r="RUT175" s="984"/>
      <c r="RUU175" s="985"/>
      <c r="RUV175" s="986"/>
      <c r="RUW175" s="983"/>
      <c r="RUX175" s="981"/>
      <c r="RUY175" s="985"/>
      <c r="RUZ175" s="986"/>
      <c r="RVA175" s="987"/>
      <c r="RVB175" s="988"/>
      <c r="RVC175" s="985"/>
      <c r="RVD175" s="989"/>
      <c r="RVE175" s="978"/>
      <c r="RVF175" s="980"/>
      <c r="RVG175" s="981"/>
      <c r="RVH175" s="982"/>
      <c r="RVI175" s="983"/>
      <c r="RVJ175" s="984"/>
      <c r="RVK175" s="983"/>
      <c r="RVL175" s="984"/>
      <c r="RVM175" s="985"/>
      <c r="RVN175" s="986"/>
      <c r="RVO175" s="983"/>
      <c r="RVP175" s="981"/>
      <c r="RVQ175" s="985"/>
      <c r="RVR175" s="986"/>
      <c r="RVS175" s="987"/>
      <c r="RVT175" s="988"/>
      <c r="RVU175" s="985"/>
      <c r="RVV175" s="989"/>
      <c r="RVW175" s="978"/>
      <c r="RVX175" s="980"/>
      <c r="RVY175" s="981"/>
      <c r="RVZ175" s="982"/>
      <c r="RWA175" s="983"/>
      <c r="RWB175" s="984"/>
      <c r="RWC175" s="983"/>
      <c r="RWD175" s="984"/>
      <c r="RWE175" s="985"/>
      <c r="RWF175" s="986"/>
      <c r="RWG175" s="983"/>
      <c r="RWH175" s="981"/>
      <c r="RWI175" s="985"/>
      <c r="RWJ175" s="986"/>
      <c r="RWK175" s="987"/>
      <c r="RWL175" s="988"/>
      <c r="RWM175" s="985"/>
      <c r="RWN175" s="989"/>
      <c r="RWO175" s="978"/>
      <c r="RWP175" s="980"/>
      <c r="RWQ175" s="981"/>
      <c r="RWR175" s="982"/>
      <c r="RWS175" s="983"/>
      <c r="RWT175" s="984"/>
      <c r="RWU175" s="983"/>
      <c r="RWV175" s="984"/>
      <c r="RWW175" s="985"/>
      <c r="RWX175" s="986"/>
      <c r="RWY175" s="983"/>
      <c r="RWZ175" s="981"/>
      <c r="RXA175" s="985"/>
      <c r="RXB175" s="986"/>
      <c r="RXC175" s="987"/>
      <c r="RXD175" s="988"/>
      <c r="RXE175" s="985"/>
      <c r="RXF175" s="989"/>
      <c r="RXG175" s="978"/>
      <c r="RXH175" s="980"/>
      <c r="RXI175" s="981"/>
      <c r="RXJ175" s="982"/>
      <c r="RXK175" s="983"/>
      <c r="RXL175" s="984"/>
      <c r="RXM175" s="983"/>
      <c r="RXN175" s="984"/>
      <c r="RXO175" s="985"/>
      <c r="RXP175" s="986"/>
      <c r="RXQ175" s="983"/>
      <c r="RXR175" s="981"/>
      <c r="RXS175" s="985"/>
      <c r="RXT175" s="986"/>
      <c r="RXU175" s="987"/>
      <c r="RXV175" s="988"/>
      <c r="RXW175" s="985"/>
      <c r="RXX175" s="989"/>
      <c r="RXY175" s="978"/>
      <c r="RXZ175" s="980"/>
      <c r="RYA175" s="981"/>
      <c r="RYB175" s="982"/>
      <c r="RYC175" s="983"/>
      <c r="RYD175" s="984"/>
      <c r="RYE175" s="983"/>
      <c r="RYF175" s="984"/>
      <c r="RYG175" s="985"/>
      <c r="RYH175" s="986"/>
      <c r="RYI175" s="983"/>
      <c r="RYJ175" s="981"/>
      <c r="RYK175" s="985"/>
      <c r="RYL175" s="986"/>
      <c r="RYM175" s="987"/>
      <c r="RYN175" s="988"/>
      <c r="RYO175" s="985"/>
      <c r="RYP175" s="989"/>
      <c r="RYQ175" s="978"/>
      <c r="RYR175" s="980"/>
      <c r="RYS175" s="981"/>
      <c r="RYT175" s="982"/>
      <c r="RYU175" s="983"/>
      <c r="RYV175" s="984"/>
      <c r="RYW175" s="983"/>
      <c r="RYX175" s="984"/>
      <c r="RYY175" s="985"/>
      <c r="RYZ175" s="986"/>
      <c r="RZA175" s="983"/>
      <c r="RZB175" s="981"/>
      <c r="RZC175" s="985"/>
      <c r="RZD175" s="986"/>
      <c r="RZE175" s="987"/>
      <c r="RZF175" s="988"/>
      <c r="RZG175" s="985"/>
      <c r="RZH175" s="989"/>
      <c r="RZI175" s="978"/>
      <c r="RZJ175" s="980"/>
      <c r="RZK175" s="981"/>
      <c r="RZL175" s="982"/>
      <c r="RZM175" s="983"/>
      <c r="RZN175" s="984"/>
      <c r="RZO175" s="983"/>
      <c r="RZP175" s="984"/>
      <c r="RZQ175" s="985"/>
      <c r="RZR175" s="986"/>
      <c r="RZS175" s="983"/>
      <c r="RZT175" s="981"/>
      <c r="RZU175" s="985"/>
      <c r="RZV175" s="986"/>
      <c r="RZW175" s="987"/>
      <c r="RZX175" s="988"/>
      <c r="RZY175" s="985"/>
      <c r="RZZ175" s="989"/>
      <c r="SAA175" s="978"/>
      <c r="SAB175" s="980"/>
      <c r="SAC175" s="981"/>
      <c r="SAD175" s="982"/>
      <c r="SAE175" s="983"/>
      <c r="SAF175" s="984"/>
      <c r="SAG175" s="983"/>
      <c r="SAH175" s="984"/>
      <c r="SAI175" s="985"/>
      <c r="SAJ175" s="986"/>
      <c r="SAK175" s="983"/>
      <c r="SAL175" s="981"/>
      <c r="SAM175" s="985"/>
      <c r="SAN175" s="986"/>
      <c r="SAO175" s="987"/>
      <c r="SAP175" s="988"/>
      <c r="SAQ175" s="985"/>
      <c r="SAR175" s="989"/>
      <c r="SAS175" s="978"/>
      <c r="SAT175" s="980"/>
      <c r="SAU175" s="981"/>
      <c r="SAV175" s="982"/>
      <c r="SAW175" s="983"/>
      <c r="SAX175" s="984"/>
      <c r="SAY175" s="983"/>
      <c r="SAZ175" s="984"/>
      <c r="SBA175" s="985"/>
      <c r="SBB175" s="986"/>
      <c r="SBC175" s="983"/>
      <c r="SBD175" s="981"/>
      <c r="SBE175" s="985"/>
      <c r="SBF175" s="986"/>
      <c r="SBG175" s="987"/>
      <c r="SBH175" s="988"/>
      <c r="SBI175" s="985"/>
      <c r="SBJ175" s="989"/>
      <c r="SBK175" s="978"/>
      <c r="SBL175" s="980"/>
      <c r="SBM175" s="981"/>
      <c r="SBN175" s="982"/>
      <c r="SBO175" s="983"/>
      <c r="SBP175" s="984"/>
      <c r="SBQ175" s="983"/>
      <c r="SBR175" s="984"/>
      <c r="SBS175" s="985"/>
      <c r="SBT175" s="986"/>
      <c r="SBU175" s="983"/>
      <c r="SBV175" s="981"/>
      <c r="SBW175" s="985"/>
      <c r="SBX175" s="986"/>
      <c r="SBY175" s="987"/>
      <c r="SBZ175" s="988"/>
      <c r="SCA175" s="985"/>
      <c r="SCB175" s="989"/>
      <c r="SCC175" s="978"/>
      <c r="SCD175" s="980"/>
      <c r="SCE175" s="981"/>
      <c r="SCF175" s="982"/>
      <c r="SCG175" s="983"/>
      <c r="SCH175" s="984"/>
      <c r="SCI175" s="983"/>
      <c r="SCJ175" s="984"/>
      <c r="SCK175" s="985"/>
      <c r="SCL175" s="986"/>
      <c r="SCM175" s="983"/>
      <c r="SCN175" s="981"/>
      <c r="SCO175" s="985"/>
      <c r="SCP175" s="986"/>
      <c r="SCQ175" s="987"/>
      <c r="SCR175" s="988"/>
      <c r="SCS175" s="985"/>
      <c r="SCT175" s="989"/>
      <c r="SCU175" s="978"/>
      <c r="SCV175" s="980"/>
      <c r="SCW175" s="981"/>
      <c r="SCX175" s="982"/>
      <c r="SCY175" s="983"/>
      <c r="SCZ175" s="984"/>
      <c r="SDA175" s="983"/>
      <c r="SDB175" s="984"/>
      <c r="SDC175" s="985"/>
      <c r="SDD175" s="986"/>
      <c r="SDE175" s="983"/>
      <c r="SDF175" s="981"/>
      <c r="SDG175" s="985"/>
      <c r="SDH175" s="986"/>
      <c r="SDI175" s="987"/>
      <c r="SDJ175" s="988"/>
      <c r="SDK175" s="985"/>
      <c r="SDL175" s="989"/>
      <c r="SDM175" s="978"/>
      <c r="SDN175" s="980"/>
      <c r="SDO175" s="981"/>
      <c r="SDP175" s="982"/>
      <c r="SDQ175" s="983"/>
      <c r="SDR175" s="984"/>
      <c r="SDS175" s="983"/>
      <c r="SDT175" s="984"/>
      <c r="SDU175" s="985"/>
      <c r="SDV175" s="986"/>
      <c r="SDW175" s="983"/>
      <c r="SDX175" s="981"/>
      <c r="SDY175" s="985"/>
      <c r="SDZ175" s="986"/>
      <c r="SEA175" s="987"/>
      <c r="SEB175" s="988"/>
      <c r="SEC175" s="985"/>
      <c r="SED175" s="989"/>
      <c r="SEE175" s="978"/>
      <c r="SEF175" s="980"/>
      <c r="SEG175" s="981"/>
      <c r="SEH175" s="982"/>
      <c r="SEI175" s="983"/>
      <c r="SEJ175" s="984"/>
      <c r="SEK175" s="983"/>
      <c r="SEL175" s="984"/>
      <c r="SEM175" s="985"/>
      <c r="SEN175" s="986"/>
      <c r="SEO175" s="983"/>
      <c r="SEP175" s="981"/>
      <c r="SEQ175" s="985"/>
      <c r="SER175" s="986"/>
      <c r="SES175" s="987"/>
      <c r="SET175" s="988"/>
      <c r="SEU175" s="985"/>
      <c r="SEV175" s="989"/>
      <c r="SEW175" s="978"/>
      <c r="SEX175" s="980"/>
      <c r="SEY175" s="981"/>
      <c r="SEZ175" s="982"/>
      <c r="SFA175" s="983"/>
      <c r="SFB175" s="984"/>
      <c r="SFC175" s="983"/>
      <c r="SFD175" s="984"/>
      <c r="SFE175" s="985"/>
      <c r="SFF175" s="986"/>
      <c r="SFG175" s="983"/>
      <c r="SFH175" s="981"/>
      <c r="SFI175" s="985"/>
      <c r="SFJ175" s="986"/>
      <c r="SFK175" s="987"/>
      <c r="SFL175" s="988"/>
      <c r="SFM175" s="985"/>
      <c r="SFN175" s="989"/>
      <c r="SFO175" s="978"/>
      <c r="SFP175" s="980"/>
      <c r="SFQ175" s="981"/>
      <c r="SFR175" s="982"/>
      <c r="SFS175" s="983"/>
      <c r="SFT175" s="984"/>
      <c r="SFU175" s="983"/>
      <c r="SFV175" s="984"/>
      <c r="SFW175" s="985"/>
      <c r="SFX175" s="986"/>
      <c r="SFY175" s="983"/>
      <c r="SFZ175" s="981"/>
      <c r="SGA175" s="985"/>
      <c r="SGB175" s="986"/>
      <c r="SGC175" s="987"/>
      <c r="SGD175" s="988"/>
      <c r="SGE175" s="985"/>
      <c r="SGF175" s="989"/>
      <c r="SGG175" s="978"/>
      <c r="SGH175" s="980"/>
      <c r="SGI175" s="981"/>
      <c r="SGJ175" s="982"/>
      <c r="SGK175" s="983"/>
      <c r="SGL175" s="984"/>
      <c r="SGM175" s="983"/>
      <c r="SGN175" s="984"/>
      <c r="SGO175" s="985"/>
      <c r="SGP175" s="986"/>
      <c r="SGQ175" s="983"/>
      <c r="SGR175" s="981"/>
      <c r="SGS175" s="985"/>
      <c r="SGT175" s="986"/>
      <c r="SGU175" s="987"/>
      <c r="SGV175" s="988"/>
      <c r="SGW175" s="985"/>
      <c r="SGX175" s="989"/>
      <c r="SGY175" s="978"/>
      <c r="SGZ175" s="980"/>
      <c r="SHA175" s="981"/>
      <c r="SHB175" s="982"/>
      <c r="SHC175" s="983"/>
      <c r="SHD175" s="984"/>
      <c r="SHE175" s="983"/>
      <c r="SHF175" s="984"/>
      <c r="SHG175" s="985"/>
      <c r="SHH175" s="986"/>
      <c r="SHI175" s="983"/>
      <c r="SHJ175" s="981"/>
      <c r="SHK175" s="985"/>
      <c r="SHL175" s="986"/>
      <c r="SHM175" s="987"/>
      <c r="SHN175" s="988"/>
      <c r="SHO175" s="985"/>
      <c r="SHP175" s="989"/>
      <c r="SHQ175" s="978"/>
      <c r="SHR175" s="980"/>
      <c r="SHS175" s="981"/>
      <c r="SHT175" s="982"/>
      <c r="SHU175" s="983"/>
      <c r="SHV175" s="984"/>
      <c r="SHW175" s="983"/>
      <c r="SHX175" s="984"/>
      <c r="SHY175" s="985"/>
      <c r="SHZ175" s="986"/>
      <c r="SIA175" s="983"/>
      <c r="SIB175" s="981"/>
      <c r="SIC175" s="985"/>
      <c r="SID175" s="986"/>
      <c r="SIE175" s="987"/>
      <c r="SIF175" s="988"/>
      <c r="SIG175" s="985"/>
      <c r="SIH175" s="989"/>
      <c r="SII175" s="978"/>
      <c r="SIJ175" s="980"/>
      <c r="SIK175" s="981"/>
      <c r="SIL175" s="982"/>
      <c r="SIM175" s="983"/>
      <c r="SIN175" s="984"/>
      <c r="SIO175" s="983"/>
      <c r="SIP175" s="984"/>
      <c r="SIQ175" s="985"/>
      <c r="SIR175" s="986"/>
      <c r="SIS175" s="983"/>
      <c r="SIT175" s="981"/>
      <c r="SIU175" s="985"/>
      <c r="SIV175" s="986"/>
      <c r="SIW175" s="987"/>
      <c r="SIX175" s="988"/>
      <c r="SIY175" s="985"/>
      <c r="SIZ175" s="989"/>
      <c r="SJA175" s="978"/>
      <c r="SJB175" s="980"/>
      <c r="SJC175" s="981"/>
      <c r="SJD175" s="982"/>
      <c r="SJE175" s="983"/>
      <c r="SJF175" s="984"/>
      <c r="SJG175" s="983"/>
      <c r="SJH175" s="984"/>
      <c r="SJI175" s="985"/>
      <c r="SJJ175" s="986"/>
      <c r="SJK175" s="983"/>
      <c r="SJL175" s="981"/>
      <c r="SJM175" s="985"/>
      <c r="SJN175" s="986"/>
      <c r="SJO175" s="987"/>
      <c r="SJP175" s="988"/>
      <c r="SJQ175" s="985"/>
      <c r="SJR175" s="989"/>
      <c r="SJS175" s="978"/>
      <c r="SJT175" s="980"/>
      <c r="SJU175" s="981"/>
      <c r="SJV175" s="982"/>
      <c r="SJW175" s="983"/>
      <c r="SJX175" s="984"/>
      <c r="SJY175" s="983"/>
      <c r="SJZ175" s="984"/>
      <c r="SKA175" s="985"/>
      <c r="SKB175" s="986"/>
      <c r="SKC175" s="983"/>
      <c r="SKD175" s="981"/>
      <c r="SKE175" s="985"/>
      <c r="SKF175" s="986"/>
      <c r="SKG175" s="987"/>
      <c r="SKH175" s="988"/>
      <c r="SKI175" s="985"/>
      <c r="SKJ175" s="989"/>
      <c r="SKK175" s="978"/>
      <c r="SKL175" s="980"/>
      <c r="SKM175" s="981"/>
      <c r="SKN175" s="982"/>
      <c r="SKO175" s="983"/>
      <c r="SKP175" s="984"/>
      <c r="SKQ175" s="983"/>
      <c r="SKR175" s="984"/>
      <c r="SKS175" s="985"/>
      <c r="SKT175" s="986"/>
      <c r="SKU175" s="983"/>
      <c r="SKV175" s="981"/>
      <c r="SKW175" s="985"/>
      <c r="SKX175" s="986"/>
      <c r="SKY175" s="987"/>
      <c r="SKZ175" s="988"/>
      <c r="SLA175" s="985"/>
      <c r="SLB175" s="989"/>
      <c r="SLC175" s="978"/>
      <c r="SLD175" s="980"/>
      <c r="SLE175" s="981"/>
      <c r="SLF175" s="982"/>
      <c r="SLG175" s="983"/>
      <c r="SLH175" s="984"/>
      <c r="SLI175" s="983"/>
      <c r="SLJ175" s="984"/>
      <c r="SLK175" s="985"/>
      <c r="SLL175" s="986"/>
      <c r="SLM175" s="983"/>
      <c r="SLN175" s="981"/>
      <c r="SLO175" s="985"/>
      <c r="SLP175" s="986"/>
      <c r="SLQ175" s="987"/>
      <c r="SLR175" s="988"/>
      <c r="SLS175" s="985"/>
      <c r="SLT175" s="989"/>
      <c r="SLU175" s="978"/>
      <c r="SLV175" s="980"/>
      <c r="SLW175" s="981"/>
      <c r="SLX175" s="982"/>
      <c r="SLY175" s="983"/>
      <c r="SLZ175" s="984"/>
      <c r="SMA175" s="983"/>
      <c r="SMB175" s="984"/>
      <c r="SMC175" s="985"/>
      <c r="SMD175" s="986"/>
      <c r="SME175" s="983"/>
      <c r="SMF175" s="981"/>
      <c r="SMG175" s="985"/>
      <c r="SMH175" s="986"/>
      <c r="SMI175" s="987"/>
      <c r="SMJ175" s="988"/>
      <c r="SMK175" s="985"/>
      <c r="SML175" s="989"/>
      <c r="SMM175" s="978"/>
      <c r="SMN175" s="980"/>
      <c r="SMO175" s="981"/>
      <c r="SMP175" s="982"/>
      <c r="SMQ175" s="983"/>
      <c r="SMR175" s="984"/>
      <c r="SMS175" s="983"/>
      <c r="SMT175" s="984"/>
      <c r="SMU175" s="985"/>
      <c r="SMV175" s="986"/>
      <c r="SMW175" s="983"/>
      <c r="SMX175" s="981"/>
      <c r="SMY175" s="985"/>
      <c r="SMZ175" s="986"/>
      <c r="SNA175" s="987"/>
      <c r="SNB175" s="988"/>
      <c r="SNC175" s="985"/>
      <c r="SND175" s="989"/>
      <c r="SNE175" s="978"/>
      <c r="SNF175" s="980"/>
      <c r="SNG175" s="981"/>
      <c r="SNH175" s="982"/>
      <c r="SNI175" s="983"/>
      <c r="SNJ175" s="984"/>
      <c r="SNK175" s="983"/>
      <c r="SNL175" s="984"/>
      <c r="SNM175" s="985"/>
      <c r="SNN175" s="986"/>
      <c r="SNO175" s="983"/>
      <c r="SNP175" s="981"/>
      <c r="SNQ175" s="985"/>
      <c r="SNR175" s="986"/>
      <c r="SNS175" s="987"/>
      <c r="SNT175" s="988"/>
      <c r="SNU175" s="985"/>
      <c r="SNV175" s="989"/>
      <c r="SNW175" s="978"/>
      <c r="SNX175" s="980"/>
      <c r="SNY175" s="981"/>
      <c r="SNZ175" s="982"/>
      <c r="SOA175" s="983"/>
      <c r="SOB175" s="984"/>
      <c r="SOC175" s="983"/>
      <c r="SOD175" s="984"/>
      <c r="SOE175" s="985"/>
      <c r="SOF175" s="986"/>
      <c r="SOG175" s="983"/>
      <c r="SOH175" s="981"/>
      <c r="SOI175" s="985"/>
      <c r="SOJ175" s="986"/>
      <c r="SOK175" s="987"/>
      <c r="SOL175" s="988"/>
      <c r="SOM175" s="985"/>
      <c r="SON175" s="989"/>
      <c r="SOO175" s="978"/>
      <c r="SOP175" s="980"/>
      <c r="SOQ175" s="981"/>
      <c r="SOR175" s="982"/>
      <c r="SOS175" s="983"/>
      <c r="SOT175" s="984"/>
      <c r="SOU175" s="983"/>
      <c r="SOV175" s="984"/>
      <c r="SOW175" s="985"/>
      <c r="SOX175" s="986"/>
      <c r="SOY175" s="983"/>
      <c r="SOZ175" s="981"/>
      <c r="SPA175" s="985"/>
      <c r="SPB175" s="986"/>
      <c r="SPC175" s="987"/>
      <c r="SPD175" s="988"/>
      <c r="SPE175" s="985"/>
      <c r="SPF175" s="989"/>
      <c r="SPG175" s="978"/>
      <c r="SPH175" s="980"/>
      <c r="SPI175" s="981"/>
      <c r="SPJ175" s="982"/>
      <c r="SPK175" s="983"/>
      <c r="SPL175" s="984"/>
      <c r="SPM175" s="983"/>
      <c r="SPN175" s="984"/>
      <c r="SPO175" s="985"/>
      <c r="SPP175" s="986"/>
      <c r="SPQ175" s="983"/>
      <c r="SPR175" s="981"/>
      <c r="SPS175" s="985"/>
      <c r="SPT175" s="986"/>
      <c r="SPU175" s="987"/>
      <c r="SPV175" s="988"/>
      <c r="SPW175" s="985"/>
      <c r="SPX175" s="989"/>
      <c r="SPY175" s="978"/>
      <c r="SPZ175" s="980"/>
      <c r="SQA175" s="981"/>
      <c r="SQB175" s="982"/>
      <c r="SQC175" s="983"/>
      <c r="SQD175" s="984"/>
      <c r="SQE175" s="983"/>
      <c r="SQF175" s="984"/>
      <c r="SQG175" s="985"/>
      <c r="SQH175" s="986"/>
      <c r="SQI175" s="983"/>
      <c r="SQJ175" s="981"/>
      <c r="SQK175" s="985"/>
      <c r="SQL175" s="986"/>
      <c r="SQM175" s="987"/>
      <c r="SQN175" s="988"/>
      <c r="SQO175" s="985"/>
      <c r="SQP175" s="989"/>
      <c r="SQQ175" s="978"/>
      <c r="SQR175" s="980"/>
      <c r="SQS175" s="981"/>
      <c r="SQT175" s="982"/>
      <c r="SQU175" s="983"/>
      <c r="SQV175" s="984"/>
      <c r="SQW175" s="983"/>
      <c r="SQX175" s="984"/>
      <c r="SQY175" s="985"/>
      <c r="SQZ175" s="986"/>
      <c r="SRA175" s="983"/>
      <c r="SRB175" s="981"/>
      <c r="SRC175" s="985"/>
      <c r="SRD175" s="986"/>
      <c r="SRE175" s="987"/>
      <c r="SRF175" s="988"/>
      <c r="SRG175" s="985"/>
      <c r="SRH175" s="989"/>
      <c r="SRI175" s="978"/>
      <c r="SRJ175" s="980"/>
      <c r="SRK175" s="981"/>
      <c r="SRL175" s="982"/>
      <c r="SRM175" s="983"/>
      <c r="SRN175" s="984"/>
      <c r="SRO175" s="983"/>
      <c r="SRP175" s="984"/>
      <c r="SRQ175" s="985"/>
      <c r="SRR175" s="986"/>
      <c r="SRS175" s="983"/>
      <c r="SRT175" s="981"/>
      <c r="SRU175" s="985"/>
      <c r="SRV175" s="986"/>
      <c r="SRW175" s="987"/>
      <c r="SRX175" s="988"/>
      <c r="SRY175" s="985"/>
      <c r="SRZ175" s="989"/>
      <c r="SSA175" s="978"/>
      <c r="SSB175" s="980"/>
      <c r="SSC175" s="981"/>
      <c r="SSD175" s="982"/>
      <c r="SSE175" s="983"/>
      <c r="SSF175" s="984"/>
      <c r="SSG175" s="983"/>
      <c r="SSH175" s="984"/>
      <c r="SSI175" s="985"/>
      <c r="SSJ175" s="986"/>
      <c r="SSK175" s="983"/>
      <c r="SSL175" s="981"/>
      <c r="SSM175" s="985"/>
      <c r="SSN175" s="986"/>
      <c r="SSO175" s="987"/>
      <c r="SSP175" s="988"/>
      <c r="SSQ175" s="985"/>
      <c r="SSR175" s="989"/>
      <c r="SSS175" s="978"/>
      <c r="SST175" s="980"/>
      <c r="SSU175" s="981"/>
      <c r="SSV175" s="982"/>
      <c r="SSW175" s="983"/>
      <c r="SSX175" s="984"/>
      <c r="SSY175" s="983"/>
      <c r="SSZ175" s="984"/>
      <c r="STA175" s="985"/>
      <c r="STB175" s="986"/>
      <c r="STC175" s="983"/>
      <c r="STD175" s="981"/>
      <c r="STE175" s="985"/>
      <c r="STF175" s="986"/>
      <c r="STG175" s="987"/>
      <c r="STH175" s="988"/>
      <c r="STI175" s="985"/>
      <c r="STJ175" s="989"/>
      <c r="STK175" s="978"/>
      <c r="STL175" s="980"/>
      <c r="STM175" s="981"/>
      <c r="STN175" s="982"/>
      <c r="STO175" s="983"/>
      <c r="STP175" s="984"/>
      <c r="STQ175" s="983"/>
      <c r="STR175" s="984"/>
      <c r="STS175" s="985"/>
      <c r="STT175" s="986"/>
      <c r="STU175" s="983"/>
      <c r="STV175" s="981"/>
      <c r="STW175" s="985"/>
      <c r="STX175" s="986"/>
      <c r="STY175" s="987"/>
      <c r="STZ175" s="988"/>
      <c r="SUA175" s="985"/>
      <c r="SUB175" s="989"/>
      <c r="SUC175" s="978"/>
      <c r="SUD175" s="980"/>
      <c r="SUE175" s="981"/>
      <c r="SUF175" s="982"/>
      <c r="SUG175" s="983"/>
      <c r="SUH175" s="984"/>
      <c r="SUI175" s="983"/>
      <c r="SUJ175" s="984"/>
      <c r="SUK175" s="985"/>
      <c r="SUL175" s="986"/>
      <c r="SUM175" s="983"/>
      <c r="SUN175" s="981"/>
      <c r="SUO175" s="985"/>
      <c r="SUP175" s="986"/>
      <c r="SUQ175" s="987"/>
      <c r="SUR175" s="988"/>
      <c r="SUS175" s="985"/>
      <c r="SUT175" s="989"/>
      <c r="SUU175" s="978"/>
      <c r="SUV175" s="980"/>
      <c r="SUW175" s="981"/>
      <c r="SUX175" s="982"/>
      <c r="SUY175" s="983"/>
      <c r="SUZ175" s="984"/>
      <c r="SVA175" s="983"/>
      <c r="SVB175" s="984"/>
      <c r="SVC175" s="985"/>
      <c r="SVD175" s="986"/>
      <c r="SVE175" s="983"/>
      <c r="SVF175" s="981"/>
      <c r="SVG175" s="985"/>
      <c r="SVH175" s="986"/>
      <c r="SVI175" s="987"/>
      <c r="SVJ175" s="988"/>
      <c r="SVK175" s="985"/>
      <c r="SVL175" s="989"/>
      <c r="SVM175" s="978"/>
      <c r="SVN175" s="980"/>
      <c r="SVO175" s="981"/>
      <c r="SVP175" s="982"/>
      <c r="SVQ175" s="983"/>
      <c r="SVR175" s="984"/>
      <c r="SVS175" s="983"/>
      <c r="SVT175" s="984"/>
      <c r="SVU175" s="985"/>
      <c r="SVV175" s="986"/>
      <c r="SVW175" s="983"/>
      <c r="SVX175" s="981"/>
      <c r="SVY175" s="985"/>
      <c r="SVZ175" s="986"/>
      <c r="SWA175" s="987"/>
      <c r="SWB175" s="988"/>
      <c r="SWC175" s="985"/>
      <c r="SWD175" s="989"/>
      <c r="SWE175" s="978"/>
      <c r="SWF175" s="980"/>
      <c r="SWG175" s="981"/>
      <c r="SWH175" s="982"/>
      <c r="SWI175" s="983"/>
      <c r="SWJ175" s="984"/>
      <c r="SWK175" s="983"/>
      <c r="SWL175" s="984"/>
      <c r="SWM175" s="985"/>
      <c r="SWN175" s="986"/>
      <c r="SWO175" s="983"/>
      <c r="SWP175" s="981"/>
      <c r="SWQ175" s="985"/>
      <c r="SWR175" s="986"/>
      <c r="SWS175" s="987"/>
      <c r="SWT175" s="988"/>
      <c r="SWU175" s="985"/>
      <c r="SWV175" s="989"/>
      <c r="SWW175" s="978"/>
      <c r="SWX175" s="980"/>
      <c r="SWY175" s="981"/>
      <c r="SWZ175" s="982"/>
      <c r="SXA175" s="983"/>
      <c r="SXB175" s="984"/>
      <c r="SXC175" s="983"/>
      <c r="SXD175" s="984"/>
      <c r="SXE175" s="985"/>
      <c r="SXF175" s="986"/>
      <c r="SXG175" s="983"/>
      <c r="SXH175" s="981"/>
      <c r="SXI175" s="985"/>
      <c r="SXJ175" s="986"/>
      <c r="SXK175" s="987"/>
      <c r="SXL175" s="988"/>
      <c r="SXM175" s="985"/>
      <c r="SXN175" s="989"/>
      <c r="SXO175" s="978"/>
      <c r="SXP175" s="980"/>
      <c r="SXQ175" s="981"/>
      <c r="SXR175" s="982"/>
      <c r="SXS175" s="983"/>
      <c r="SXT175" s="984"/>
      <c r="SXU175" s="983"/>
      <c r="SXV175" s="984"/>
      <c r="SXW175" s="985"/>
      <c r="SXX175" s="986"/>
      <c r="SXY175" s="983"/>
      <c r="SXZ175" s="981"/>
      <c r="SYA175" s="985"/>
      <c r="SYB175" s="986"/>
      <c r="SYC175" s="987"/>
      <c r="SYD175" s="988"/>
      <c r="SYE175" s="985"/>
      <c r="SYF175" s="989"/>
      <c r="SYG175" s="978"/>
      <c r="SYH175" s="980"/>
      <c r="SYI175" s="981"/>
      <c r="SYJ175" s="982"/>
      <c r="SYK175" s="983"/>
      <c r="SYL175" s="984"/>
      <c r="SYM175" s="983"/>
      <c r="SYN175" s="984"/>
      <c r="SYO175" s="985"/>
      <c r="SYP175" s="986"/>
      <c r="SYQ175" s="983"/>
      <c r="SYR175" s="981"/>
      <c r="SYS175" s="985"/>
      <c r="SYT175" s="986"/>
      <c r="SYU175" s="987"/>
      <c r="SYV175" s="988"/>
      <c r="SYW175" s="985"/>
      <c r="SYX175" s="989"/>
      <c r="SYY175" s="978"/>
      <c r="SYZ175" s="980"/>
      <c r="SZA175" s="981"/>
      <c r="SZB175" s="982"/>
      <c r="SZC175" s="983"/>
      <c r="SZD175" s="984"/>
      <c r="SZE175" s="983"/>
      <c r="SZF175" s="984"/>
      <c r="SZG175" s="985"/>
      <c r="SZH175" s="986"/>
      <c r="SZI175" s="983"/>
      <c r="SZJ175" s="981"/>
      <c r="SZK175" s="985"/>
      <c r="SZL175" s="986"/>
      <c r="SZM175" s="987"/>
      <c r="SZN175" s="988"/>
      <c r="SZO175" s="985"/>
      <c r="SZP175" s="989"/>
      <c r="SZQ175" s="978"/>
      <c r="SZR175" s="980"/>
      <c r="SZS175" s="981"/>
      <c r="SZT175" s="982"/>
      <c r="SZU175" s="983"/>
      <c r="SZV175" s="984"/>
      <c r="SZW175" s="983"/>
      <c r="SZX175" s="984"/>
      <c r="SZY175" s="985"/>
      <c r="SZZ175" s="986"/>
      <c r="TAA175" s="983"/>
      <c r="TAB175" s="981"/>
      <c r="TAC175" s="985"/>
      <c r="TAD175" s="986"/>
      <c r="TAE175" s="987"/>
      <c r="TAF175" s="988"/>
      <c r="TAG175" s="985"/>
      <c r="TAH175" s="989"/>
      <c r="TAI175" s="978"/>
      <c r="TAJ175" s="980"/>
      <c r="TAK175" s="981"/>
      <c r="TAL175" s="982"/>
      <c r="TAM175" s="983"/>
      <c r="TAN175" s="984"/>
      <c r="TAO175" s="983"/>
      <c r="TAP175" s="984"/>
      <c r="TAQ175" s="985"/>
      <c r="TAR175" s="986"/>
      <c r="TAS175" s="983"/>
      <c r="TAT175" s="981"/>
      <c r="TAU175" s="985"/>
      <c r="TAV175" s="986"/>
      <c r="TAW175" s="987"/>
      <c r="TAX175" s="988"/>
      <c r="TAY175" s="985"/>
      <c r="TAZ175" s="989"/>
      <c r="TBA175" s="978"/>
      <c r="TBB175" s="980"/>
      <c r="TBC175" s="981"/>
      <c r="TBD175" s="982"/>
      <c r="TBE175" s="983"/>
      <c r="TBF175" s="984"/>
      <c r="TBG175" s="983"/>
      <c r="TBH175" s="984"/>
      <c r="TBI175" s="985"/>
      <c r="TBJ175" s="986"/>
      <c r="TBK175" s="983"/>
      <c r="TBL175" s="981"/>
      <c r="TBM175" s="985"/>
      <c r="TBN175" s="986"/>
      <c r="TBO175" s="987"/>
      <c r="TBP175" s="988"/>
      <c r="TBQ175" s="985"/>
      <c r="TBR175" s="989"/>
      <c r="TBS175" s="978"/>
      <c r="TBT175" s="980"/>
      <c r="TBU175" s="981"/>
      <c r="TBV175" s="982"/>
      <c r="TBW175" s="983"/>
      <c r="TBX175" s="984"/>
      <c r="TBY175" s="983"/>
      <c r="TBZ175" s="984"/>
      <c r="TCA175" s="985"/>
      <c r="TCB175" s="986"/>
      <c r="TCC175" s="983"/>
      <c r="TCD175" s="981"/>
      <c r="TCE175" s="985"/>
      <c r="TCF175" s="986"/>
      <c r="TCG175" s="987"/>
      <c r="TCH175" s="988"/>
      <c r="TCI175" s="985"/>
      <c r="TCJ175" s="989"/>
      <c r="TCK175" s="978"/>
      <c r="TCL175" s="980"/>
      <c r="TCM175" s="981"/>
      <c r="TCN175" s="982"/>
      <c r="TCO175" s="983"/>
      <c r="TCP175" s="984"/>
      <c r="TCQ175" s="983"/>
      <c r="TCR175" s="984"/>
      <c r="TCS175" s="985"/>
      <c r="TCT175" s="986"/>
      <c r="TCU175" s="983"/>
      <c r="TCV175" s="981"/>
      <c r="TCW175" s="985"/>
      <c r="TCX175" s="986"/>
      <c r="TCY175" s="987"/>
      <c r="TCZ175" s="988"/>
      <c r="TDA175" s="985"/>
      <c r="TDB175" s="989"/>
      <c r="TDC175" s="978"/>
      <c r="TDD175" s="980"/>
      <c r="TDE175" s="981"/>
      <c r="TDF175" s="982"/>
      <c r="TDG175" s="983"/>
      <c r="TDH175" s="984"/>
      <c r="TDI175" s="983"/>
      <c r="TDJ175" s="984"/>
      <c r="TDK175" s="985"/>
      <c r="TDL175" s="986"/>
      <c r="TDM175" s="983"/>
      <c r="TDN175" s="981"/>
      <c r="TDO175" s="985"/>
      <c r="TDP175" s="986"/>
      <c r="TDQ175" s="987"/>
      <c r="TDR175" s="988"/>
      <c r="TDS175" s="985"/>
      <c r="TDT175" s="989"/>
      <c r="TDU175" s="978"/>
      <c r="TDV175" s="980"/>
      <c r="TDW175" s="981"/>
      <c r="TDX175" s="982"/>
      <c r="TDY175" s="983"/>
      <c r="TDZ175" s="984"/>
      <c r="TEA175" s="983"/>
      <c r="TEB175" s="984"/>
      <c r="TEC175" s="985"/>
      <c r="TED175" s="986"/>
      <c r="TEE175" s="983"/>
      <c r="TEF175" s="981"/>
      <c r="TEG175" s="985"/>
      <c r="TEH175" s="986"/>
      <c r="TEI175" s="987"/>
      <c r="TEJ175" s="988"/>
      <c r="TEK175" s="985"/>
      <c r="TEL175" s="989"/>
      <c r="TEM175" s="978"/>
      <c r="TEN175" s="980"/>
      <c r="TEO175" s="981"/>
      <c r="TEP175" s="982"/>
      <c r="TEQ175" s="983"/>
      <c r="TER175" s="984"/>
      <c r="TES175" s="983"/>
      <c r="TET175" s="984"/>
      <c r="TEU175" s="985"/>
      <c r="TEV175" s="986"/>
      <c r="TEW175" s="983"/>
      <c r="TEX175" s="981"/>
      <c r="TEY175" s="985"/>
      <c r="TEZ175" s="986"/>
      <c r="TFA175" s="987"/>
      <c r="TFB175" s="988"/>
      <c r="TFC175" s="985"/>
      <c r="TFD175" s="989"/>
      <c r="TFE175" s="978"/>
      <c r="TFF175" s="980"/>
      <c r="TFG175" s="981"/>
      <c r="TFH175" s="982"/>
      <c r="TFI175" s="983"/>
      <c r="TFJ175" s="984"/>
      <c r="TFK175" s="983"/>
      <c r="TFL175" s="984"/>
      <c r="TFM175" s="985"/>
      <c r="TFN175" s="986"/>
      <c r="TFO175" s="983"/>
      <c r="TFP175" s="981"/>
      <c r="TFQ175" s="985"/>
      <c r="TFR175" s="986"/>
      <c r="TFS175" s="987"/>
      <c r="TFT175" s="988"/>
      <c r="TFU175" s="985"/>
      <c r="TFV175" s="989"/>
      <c r="TFW175" s="978"/>
      <c r="TFX175" s="980"/>
      <c r="TFY175" s="981"/>
      <c r="TFZ175" s="982"/>
      <c r="TGA175" s="983"/>
      <c r="TGB175" s="984"/>
      <c r="TGC175" s="983"/>
      <c r="TGD175" s="984"/>
      <c r="TGE175" s="985"/>
      <c r="TGF175" s="986"/>
      <c r="TGG175" s="983"/>
      <c r="TGH175" s="981"/>
      <c r="TGI175" s="985"/>
      <c r="TGJ175" s="986"/>
      <c r="TGK175" s="987"/>
      <c r="TGL175" s="988"/>
      <c r="TGM175" s="985"/>
      <c r="TGN175" s="989"/>
      <c r="TGO175" s="978"/>
      <c r="TGP175" s="980"/>
      <c r="TGQ175" s="981"/>
      <c r="TGR175" s="982"/>
      <c r="TGS175" s="983"/>
      <c r="TGT175" s="984"/>
      <c r="TGU175" s="983"/>
      <c r="TGV175" s="984"/>
      <c r="TGW175" s="985"/>
      <c r="TGX175" s="986"/>
      <c r="TGY175" s="983"/>
      <c r="TGZ175" s="981"/>
      <c r="THA175" s="985"/>
      <c r="THB175" s="986"/>
      <c r="THC175" s="987"/>
      <c r="THD175" s="988"/>
      <c r="THE175" s="985"/>
      <c r="THF175" s="989"/>
      <c r="THG175" s="978"/>
      <c r="THH175" s="980"/>
      <c r="THI175" s="981"/>
      <c r="THJ175" s="982"/>
      <c r="THK175" s="983"/>
      <c r="THL175" s="984"/>
      <c r="THM175" s="983"/>
      <c r="THN175" s="984"/>
      <c r="THO175" s="985"/>
      <c r="THP175" s="986"/>
      <c r="THQ175" s="983"/>
      <c r="THR175" s="981"/>
      <c r="THS175" s="985"/>
      <c r="THT175" s="986"/>
      <c r="THU175" s="987"/>
      <c r="THV175" s="988"/>
      <c r="THW175" s="985"/>
      <c r="THX175" s="989"/>
      <c r="THY175" s="978"/>
      <c r="THZ175" s="980"/>
      <c r="TIA175" s="981"/>
      <c r="TIB175" s="982"/>
      <c r="TIC175" s="983"/>
      <c r="TID175" s="984"/>
      <c r="TIE175" s="983"/>
      <c r="TIF175" s="984"/>
      <c r="TIG175" s="985"/>
      <c r="TIH175" s="986"/>
      <c r="TII175" s="983"/>
      <c r="TIJ175" s="981"/>
      <c r="TIK175" s="985"/>
      <c r="TIL175" s="986"/>
      <c r="TIM175" s="987"/>
      <c r="TIN175" s="988"/>
      <c r="TIO175" s="985"/>
      <c r="TIP175" s="989"/>
      <c r="TIQ175" s="978"/>
      <c r="TIR175" s="980"/>
      <c r="TIS175" s="981"/>
      <c r="TIT175" s="982"/>
      <c r="TIU175" s="983"/>
      <c r="TIV175" s="984"/>
      <c r="TIW175" s="983"/>
      <c r="TIX175" s="984"/>
      <c r="TIY175" s="985"/>
      <c r="TIZ175" s="986"/>
      <c r="TJA175" s="983"/>
      <c r="TJB175" s="981"/>
      <c r="TJC175" s="985"/>
      <c r="TJD175" s="986"/>
      <c r="TJE175" s="987"/>
      <c r="TJF175" s="988"/>
      <c r="TJG175" s="985"/>
      <c r="TJH175" s="989"/>
      <c r="TJI175" s="978"/>
      <c r="TJJ175" s="980"/>
      <c r="TJK175" s="981"/>
      <c r="TJL175" s="982"/>
      <c r="TJM175" s="983"/>
      <c r="TJN175" s="984"/>
      <c r="TJO175" s="983"/>
      <c r="TJP175" s="984"/>
      <c r="TJQ175" s="985"/>
      <c r="TJR175" s="986"/>
      <c r="TJS175" s="983"/>
      <c r="TJT175" s="981"/>
      <c r="TJU175" s="985"/>
      <c r="TJV175" s="986"/>
      <c r="TJW175" s="987"/>
      <c r="TJX175" s="988"/>
      <c r="TJY175" s="985"/>
      <c r="TJZ175" s="989"/>
      <c r="TKA175" s="978"/>
      <c r="TKB175" s="980"/>
      <c r="TKC175" s="981"/>
      <c r="TKD175" s="982"/>
      <c r="TKE175" s="983"/>
      <c r="TKF175" s="984"/>
      <c r="TKG175" s="983"/>
      <c r="TKH175" s="984"/>
      <c r="TKI175" s="985"/>
      <c r="TKJ175" s="986"/>
      <c r="TKK175" s="983"/>
      <c r="TKL175" s="981"/>
      <c r="TKM175" s="985"/>
      <c r="TKN175" s="986"/>
      <c r="TKO175" s="987"/>
      <c r="TKP175" s="988"/>
      <c r="TKQ175" s="985"/>
      <c r="TKR175" s="989"/>
      <c r="TKS175" s="978"/>
      <c r="TKT175" s="980"/>
      <c r="TKU175" s="981"/>
      <c r="TKV175" s="982"/>
      <c r="TKW175" s="983"/>
      <c r="TKX175" s="984"/>
      <c r="TKY175" s="983"/>
      <c r="TKZ175" s="984"/>
      <c r="TLA175" s="985"/>
      <c r="TLB175" s="986"/>
      <c r="TLC175" s="983"/>
      <c r="TLD175" s="981"/>
      <c r="TLE175" s="985"/>
      <c r="TLF175" s="986"/>
      <c r="TLG175" s="987"/>
      <c r="TLH175" s="988"/>
      <c r="TLI175" s="985"/>
      <c r="TLJ175" s="989"/>
      <c r="TLK175" s="978"/>
      <c r="TLL175" s="980"/>
      <c r="TLM175" s="981"/>
      <c r="TLN175" s="982"/>
      <c r="TLO175" s="983"/>
      <c r="TLP175" s="984"/>
      <c r="TLQ175" s="983"/>
      <c r="TLR175" s="984"/>
      <c r="TLS175" s="985"/>
      <c r="TLT175" s="986"/>
      <c r="TLU175" s="983"/>
      <c r="TLV175" s="981"/>
      <c r="TLW175" s="985"/>
      <c r="TLX175" s="986"/>
      <c r="TLY175" s="987"/>
      <c r="TLZ175" s="988"/>
      <c r="TMA175" s="985"/>
      <c r="TMB175" s="989"/>
      <c r="TMC175" s="978"/>
      <c r="TMD175" s="980"/>
      <c r="TME175" s="981"/>
      <c r="TMF175" s="982"/>
      <c r="TMG175" s="983"/>
      <c r="TMH175" s="984"/>
      <c r="TMI175" s="983"/>
      <c r="TMJ175" s="984"/>
      <c r="TMK175" s="985"/>
      <c r="TML175" s="986"/>
      <c r="TMM175" s="983"/>
      <c r="TMN175" s="981"/>
      <c r="TMO175" s="985"/>
      <c r="TMP175" s="986"/>
      <c r="TMQ175" s="987"/>
      <c r="TMR175" s="988"/>
      <c r="TMS175" s="985"/>
      <c r="TMT175" s="989"/>
      <c r="TMU175" s="978"/>
      <c r="TMV175" s="980"/>
      <c r="TMW175" s="981"/>
      <c r="TMX175" s="982"/>
      <c r="TMY175" s="983"/>
      <c r="TMZ175" s="984"/>
      <c r="TNA175" s="983"/>
      <c r="TNB175" s="984"/>
      <c r="TNC175" s="985"/>
      <c r="TND175" s="986"/>
      <c r="TNE175" s="983"/>
      <c r="TNF175" s="981"/>
      <c r="TNG175" s="985"/>
      <c r="TNH175" s="986"/>
      <c r="TNI175" s="987"/>
      <c r="TNJ175" s="988"/>
      <c r="TNK175" s="985"/>
      <c r="TNL175" s="989"/>
      <c r="TNM175" s="978"/>
      <c r="TNN175" s="980"/>
      <c r="TNO175" s="981"/>
      <c r="TNP175" s="982"/>
      <c r="TNQ175" s="983"/>
      <c r="TNR175" s="984"/>
      <c r="TNS175" s="983"/>
      <c r="TNT175" s="984"/>
      <c r="TNU175" s="985"/>
      <c r="TNV175" s="986"/>
      <c r="TNW175" s="983"/>
      <c r="TNX175" s="981"/>
      <c r="TNY175" s="985"/>
      <c r="TNZ175" s="986"/>
      <c r="TOA175" s="987"/>
      <c r="TOB175" s="988"/>
      <c r="TOC175" s="985"/>
      <c r="TOD175" s="989"/>
      <c r="TOE175" s="978"/>
      <c r="TOF175" s="980"/>
      <c r="TOG175" s="981"/>
      <c r="TOH175" s="982"/>
      <c r="TOI175" s="983"/>
      <c r="TOJ175" s="984"/>
      <c r="TOK175" s="983"/>
      <c r="TOL175" s="984"/>
      <c r="TOM175" s="985"/>
      <c r="TON175" s="986"/>
      <c r="TOO175" s="983"/>
      <c r="TOP175" s="981"/>
      <c r="TOQ175" s="985"/>
      <c r="TOR175" s="986"/>
      <c r="TOS175" s="987"/>
      <c r="TOT175" s="988"/>
      <c r="TOU175" s="985"/>
      <c r="TOV175" s="989"/>
      <c r="TOW175" s="978"/>
      <c r="TOX175" s="980"/>
      <c r="TOY175" s="981"/>
      <c r="TOZ175" s="982"/>
      <c r="TPA175" s="983"/>
      <c r="TPB175" s="984"/>
      <c r="TPC175" s="983"/>
      <c r="TPD175" s="984"/>
      <c r="TPE175" s="985"/>
      <c r="TPF175" s="986"/>
      <c r="TPG175" s="983"/>
      <c r="TPH175" s="981"/>
      <c r="TPI175" s="985"/>
      <c r="TPJ175" s="986"/>
      <c r="TPK175" s="987"/>
      <c r="TPL175" s="988"/>
      <c r="TPM175" s="985"/>
      <c r="TPN175" s="989"/>
      <c r="TPO175" s="978"/>
      <c r="TPP175" s="980"/>
      <c r="TPQ175" s="981"/>
      <c r="TPR175" s="982"/>
      <c r="TPS175" s="983"/>
      <c r="TPT175" s="984"/>
      <c r="TPU175" s="983"/>
      <c r="TPV175" s="984"/>
      <c r="TPW175" s="985"/>
      <c r="TPX175" s="986"/>
      <c r="TPY175" s="983"/>
      <c r="TPZ175" s="981"/>
      <c r="TQA175" s="985"/>
      <c r="TQB175" s="986"/>
      <c r="TQC175" s="987"/>
      <c r="TQD175" s="988"/>
      <c r="TQE175" s="985"/>
      <c r="TQF175" s="989"/>
      <c r="TQG175" s="978"/>
      <c r="TQH175" s="980"/>
      <c r="TQI175" s="981"/>
      <c r="TQJ175" s="982"/>
      <c r="TQK175" s="983"/>
      <c r="TQL175" s="984"/>
      <c r="TQM175" s="983"/>
      <c r="TQN175" s="984"/>
      <c r="TQO175" s="985"/>
      <c r="TQP175" s="986"/>
      <c r="TQQ175" s="983"/>
      <c r="TQR175" s="981"/>
      <c r="TQS175" s="985"/>
      <c r="TQT175" s="986"/>
      <c r="TQU175" s="987"/>
      <c r="TQV175" s="988"/>
      <c r="TQW175" s="985"/>
      <c r="TQX175" s="989"/>
      <c r="TQY175" s="978"/>
      <c r="TQZ175" s="980"/>
      <c r="TRA175" s="981"/>
      <c r="TRB175" s="982"/>
      <c r="TRC175" s="983"/>
      <c r="TRD175" s="984"/>
      <c r="TRE175" s="983"/>
      <c r="TRF175" s="984"/>
      <c r="TRG175" s="985"/>
      <c r="TRH175" s="986"/>
      <c r="TRI175" s="983"/>
      <c r="TRJ175" s="981"/>
      <c r="TRK175" s="985"/>
      <c r="TRL175" s="986"/>
      <c r="TRM175" s="987"/>
      <c r="TRN175" s="988"/>
      <c r="TRO175" s="985"/>
      <c r="TRP175" s="989"/>
      <c r="TRQ175" s="978"/>
      <c r="TRR175" s="980"/>
      <c r="TRS175" s="981"/>
      <c r="TRT175" s="982"/>
      <c r="TRU175" s="983"/>
      <c r="TRV175" s="984"/>
      <c r="TRW175" s="983"/>
      <c r="TRX175" s="984"/>
      <c r="TRY175" s="985"/>
      <c r="TRZ175" s="986"/>
      <c r="TSA175" s="983"/>
      <c r="TSB175" s="981"/>
      <c r="TSC175" s="985"/>
      <c r="TSD175" s="986"/>
      <c r="TSE175" s="987"/>
      <c r="TSF175" s="988"/>
      <c r="TSG175" s="985"/>
      <c r="TSH175" s="989"/>
      <c r="TSI175" s="978"/>
      <c r="TSJ175" s="980"/>
      <c r="TSK175" s="981"/>
      <c r="TSL175" s="982"/>
      <c r="TSM175" s="983"/>
      <c r="TSN175" s="984"/>
      <c r="TSO175" s="983"/>
      <c r="TSP175" s="984"/>
      <c r="TSQ175" s="985"/>
      <c r="TSR175" s="986"/>
      <c r="TSS175" s="983"/>
      <c r="TST175" s="981"/>
      <c r="TSU175" s="985"/>
      <c r="TSV175" s="986"/>
      <c r="TSW175" s="987"/>
      <c r="TSX175" s="988"/>
      <c r="TSY175" s="985"/>
      <c r="TSZ175" s="989"/>
      <c r="TTA175" s="978"/>
      <c r="TTB175" s="980"/>
      <c r="TTC175" s="981"/>
      <c r="TTD175" s="982"/>
      <c r="TTE175" s="983"/>
      <c r="TTF175" s="984"/>
      <c r="TTG175" s="983"/>
      <c r="TTH175" s="984"/>
      <c r="TTI175" s="985"/>
      <c r="TTJ175" s="986"/>
      <c r="TTK175" s="983"/>
      <c r="TTL175" s="981"/>
      <c r="TTM175" s="985"/>
      <c r="TTN175" s="986"/>
      <c r="TTO175" s="987"/>
      <c r="TTP175" s="988"/>
      <c r="TTQ175" s="985"/>
      <c r="TTR175" s="989"/>
      <c r="TTS175" s="978"/>
      <c r="TTT175" s="980"/>
      <c r="TTU175" s="981"/>
      <c r="TTV175" s="982"/>
      <c r="TTW175" s="983"/>
      <c r="TTX175" s="984"/>
      <c r="TTY175" s="983"/>
      <c r="TTZ175" s="984"/>
      <c r="TUA175" s="985"/>
      <c r="TUB175" s="986"/>
      <c r="TUC175" s="983"/>
      <c r="TUD175" s="981"/>
      <c r="TUE175" s="985"/>
      <c r="TUF175" s="986"/>
      <c r="TUG175" s="987"/>
      <c r="TUH175" s="988"/>
      <c r="TUI175" s="985"/>
      <c r="TUJ175" s="989"/>
      <c r="TUK175" s="978"/>
      <c r="TUL175" s="980"/>
      <c r="TUM175" s="981"/>
      <c r="TUN175" s="982"/>
      <c r="TUO175" s="983"/>
      <c r="TUP175" s="984"/>
      <c r="TUQ175" s="983"/>
      <c r="TUR175" s="984"/>
      <c r="TUS175" s="985"/>
      <c r="TUT175" s="986"/>
      <c r="TUU175" s="983"/>
      <c r="TUV175" s="981"/>
      <c r="TUW175" s="985"/>
      <c r="TUX175" s="986"/>
      <c r="TUY175" s="987"/>
      <c r="TUZ175" s="988"/>
      <c r="TVA175" s="985"/>
      <c r="TVB175" s="989"/>
      <c r="TVC175" s="978"/>
      <c r="TVD175" s="980"/>
      <c r="TVE175" s="981"/>
      <c r="TVF175" s="982"/>
      <c r="TVG175" s="983"/>
      <c r="TVH175" s="984"/>
      <c r="TVI175" s="983"/>
      <c r="TVJ175" s="984"/>
      <c r="TVK175" s="985"/>
      <c r="TVL175" s="986"/>
      <c r="TVM175" s="983"/>
      <c r="TVN175" s="981"/>
      <c r="TVO175" s="985"/>
      <c r="TVP175" s="986"/>
      <c r="TVQ175" s="987"/>
      <c r="TVR175" s="988"/>
      <c r="TVS175" s="985"/>
      <c r="TVT175" s="989"/>
      <c r="TVU175" s="978"/>
      <c r="TVV175" s="980"/>
      <c r="TVW175" s="981"/>
      <c r="TVX175" s="982"/>
      <c r="TVY175" s="983"/>
      <c r="TVZ175" s="984"/>
      <c r="TWA175" s="983"/>
      <c r="TWB175" s="984"/>
      <c r="TWC175" s="985"/>
      <c r="TWD175" s="986"/>
      <c r="TWE175" s="983"/>
      <c r="TWF175" s="981"/>
      <c r="TWG175" s="985"/>
      <c r="TWH175" s="986"/>
      <c r="TWI175" s="987"/>
      <c r="TWJ175" s="988"/>
      <c r="TWK175" s="985"/>
      <c r="TWL175" s="989"/>
      <c r="TWM175" s="978"/>
      <c r="TWN175" s="980"/>
      <c r="TWO175" s="981"/>
      <c r="TWP175" s="982"/>
      <c r="TWQ175" s="983"/>
      <c r="TWR175" s="984"/>
      <c r="TWS175" s="983"/>
      <c r="TWT175" s="984"/>
      <c r="TWU175" s="985"/>
      <c r="TWV175" s="986"/>
      <c r="TWW175" s="983"/>
      <c r="TWX175" s="981"/>
      <c r="TWY175" s="985"/>
      <c r="TWZ175" s="986"/>
      <c r="TXA175" s="987"/>
      <c r="TXB175" s="988"/>
      <c r="TXC175" s="985"/>
      <c r="TXD175" s="989"/>
      <c r="TXE175" s="978"/>
      <c r="TXF175" s="980"/>
      <c r="TXG175" s="981"/>
      <c r="TXH175" s="982"/>
      <c r="TXI175" s="983"/>
      <c r="TXJ175" s="984"/>
      <c r="TXK175" s="983"/>
      <c r="TXL175" s="984"/>
      <c r="TXM175" s="985"/>
      <c r="TXN175" s="986"/>
      <c r="TXO175" s="983"/>
      <c r="TXP175" s="981"/>
      <c r="TXQ175" s="985"/>
      <c r="TXR175" s="986"/>
      <c r="TXS175" s="987"/>
      <c r="TXT175" s="988"/>
      <c r="TXU175" s="985"/>
      <c r="TXV175" s="989"/>
      <c r="TXW175" s="978"/>
      <c r="TXX175" s="980"/>
      <c r="TXY175" s="981"/>
      <c r="TXZ175" s="982"/>
      <c r="TYA175" s="983"/>
      <c r="TYB175" s="984"/>
      <c r="TYC175" s="983"/>
      <c r="TYD175" s="984"/>
      <c r="TYE175" s="985"/>
      <c r="TYF175" s="986"/>
      <c r="TYG175" s="983"/>
      <c r="TYH175" s="981"/>
      <c r="TYI175" s="985"/>
      <c r="TYJ175" s="986"/>
      <c r="TYK175" s="987"/>
      <c r="TYL175" s="988"/>
      <c r="TYM175" s="985"/>
      <c r="TYN175" s="989"/>
      <c r="TYO175" s="978"/>
      <c r="TYP175" s="980"/>
      <c r="TYQ175" s="981"/>
      <c r="TYR175" s="982"/>
      <c r="TYS175" s="983"/>
      <c r="TYT175" s="984"/>
      <c r="TYU175" s="983"/>
      <c r="TYV175" s="984"/>
      <c r="TYW175" s="985"/>
      <c r="TYX175" s="986"/>
      <c r="TYY175" s="983"/>
      <c r="TYZ175" s="981"/>
      <c r="TZA175" s="985"/>
      <c r="TZB175" s="986"/>
      <c r="TZC175" s="987"/>
      <c r="TZD175" s="988"/>
      <c r="TZE175" s="985"/>
      <c r="TZF175" s="989"/>
      <c r="TZG175" s="978"/>
      <c r="TZH175" s="980"/>
      <c r="TZI175" s="981"/>
      <c r="TZJ175" s="982"/>
      <c r="TZK175" s="983"/>
      <c r="TZL175" s="984"/>
      <c r="TZM175" s="983"/>
      <c r="TZN175" s="984"/>
      <c r="TZO175" s="985"/>
      <c r="TZP175" s="986"/>
      <c r="TZQ175" s="983"/>
      <c r="TZR175" s="981"/>
      <c r="TZS175" s="985"/>
      <c r="TZT175" s="986"/>
      <c r="TZU175" s="987"/>
      <c r="TZV175" s="988"/>
      <c r="TZW175" s="985"/>
      <c r="TZX175" s="989"/>
      <c r="TZY175" s="978"/>
      <c r="TZZ175" s="980"/>
      <c r="UAA175" s="981"/>
      <c r="UAB175" s="982"/>
      <c r="UAC175" s="983"/>
      <c r="UAD175" s="984"/>
      <c r="UAE175" s="983"/>
      <c r="UAF175" s="984"/>
      <c r="UAG175" s="985"/>
      <c r="UAH175" s="986"/>
      <c r="UAI175" s="983"/>
      <c r="UAJ175" s="981"/>
      <c r="UAK175" s="985"/>
      <c r="UAL175" s="986"/>
      <c r="UAM175" s="987"/>
      <c r="UAN175" s="988"/>
      <c r="UAO175" s="985"/>
      <c r="UAP175" s="989"/>
      <c r="UAQ175" s="978"/>
      <c r="UAR175" s="980"/>
      <c r="UAS175" s="981"/>
      <c r="UAT175" s="982"/>
      <c r="UAU175" s="983"/>
      <c r="UAV175" s="984"/>
      <c r="UAW175" s="983"/>
      <c r="UAX175" s="984"/>
      <c r="UAY175" s="985"/>
      <c r="UAZ175" s="986"/>
      <c r="UBA175" s="983"/>
      <c r="UBB175" s="981"/>
      <c r="UBC175" s="985"/>
      <c r="UBD175" s="986"/>
      <c r="UBE175" s="987"/>
      <c r="UBF175" s="988"/>
      <c r="UBG175" s="985"/>
      <c r="UBH175" s="989"/>
      <c r="UBI175" s="978"/>
      <c r="UBJ175" s="980"/>
      <c r="UBK175" s="981"/>
      <c r="UBL175" s="982"/>
      <c r="UBM175" s="983"/>
      <c r="UBN175" s="984"/>
      <c r="UBO175" s="983"/>
      <c r="UBP175" s="984"/>
      <c r="UBQ175" s="985"/>
      <c r="UBR175" s="986"/>
      <c r="UBS175" s="983"/>
      <c r="UBT175" s="981"/>
      <c r="UBU175" s="985"/>
      <c r="UBV175" s="986"/>
      <c r="UBW175" s="987"/>
      <c r="UBX175" s="988"/>
      <c r="UBY175" s="985"/>
      <c r="UBZ175" s="989"/>
      <c r="UCA175" s="978"/>
      <c r="UCB175" s="980"/>
      <c r="UCC175" s="981"/>
      <c r="UCD175" s="982"/>
      <c r="UCE175" s="983"/>
      <c r="UCF175" s="984"/>
      <c r="UCG175" s="983"/>
      <c r="UCH175" s="984"/>
      <c r="UCI175" s="985"/>
      <c r="UCJ175" s="986"/>
      <c r="UCK175" s="983"/>
      <c r="UCL175" s="981"/>
      <c r="UCM175" s="985"/>
      <c r="UCN175" s="986"/>
      <c r="UCO175" s="987"/>
      <c r="UCP175" s="988"/>
      <c r="UCQ175" s="985"/>
      <c r="UCR175" s="989"/>
      <c r="UCS175" s="978"/>
      <c r="UCT175" s="980"/>
      <c r="UCU175" s="981"/>
      <c r="UCV175" s="982"/>
      <c r="UCW175" s="983"/>
      <c r="UCX175" s="984"/>
      <c r="UCY175" s="983"/>
      <c r="UCZ175" s="984"/>
      <c r="UDA175" s="985"/>
      <c r="UDB175" s="986"/>
      <c r="UDC175" s="983"/>
      <c r="UDD175" s="981"/>
      <c r="UDE175" s="985"/>
      <c r="UDF175" s="986"/>
      <c r="UDG175" s="987"/>
      <c r="UDH175" s="988"/>
      <c r="UDI175" s="985"/>
      <c r="UDJ175" s="989"/>
      <c r="UDK175" s="978"/>
      <c r="UDL175" s="980"/>
      <c r="UDM175" s="981"/>
      <c r="UDN175" s="982"/>
      <c r="UDO175" s="983"/>
      <c r="UDP175" s="984"/>
      <c r="UDQ175" s="983"/>
      <c r="UDR175" s="984"/>
      <c r="UDS175" s="985"/>
      <c r="UDT175" s="986"/>
      <c r="UDU175" s="983"/>
      <c r="UDV175" s="981"/>
      <c r="UDW175" s="985"/>
      <c r="UDX175" s="986"/>
      <c r="UDY175" s="987"/>
      <c r="UDZ175" s="988"/>
      <c r="UEA175" s="985"/>
      <c r="UEB175" s="989"/>
      <c r="UEC175" s="978"/>
      <c r="UED175" s="980"/>
      <c r="UEE175" s="981"/>
      <c r="UEF175" s="982"/>
      <c r="UEG175" s="983"/>
      <c r="UEH175" s="984"/>
      <c r="UEI175" s="983"/>
      <c r="UEJ175" s="984"/>
      <c r="UEK175" s="985"/>
      <c r="UEL175" s="986"/>
      <c r="UEM175" s="983"/>
      <c r="UEN175" s="981"/>
      <c r="UEO175" s="985"/>
      <c r="UEP175" s="986"/>
      <c r="UEQ175" s="987"/>
      <c r="UER175" s="988"/>
      <c r="UES175" s="985"/>
      <c r="UET175" s="989"/>
      <c r="UEU175" s="978"/>
      <c r="UEV175" s="980"/>
      <c r="UEW175" s="981"/>
      <c r="UEX175" s="982"/>
      <c r="UEY175" s="983"/>
      <c r="UEZ175" s="984"/>
      <c r="UFA175" s="983"/>
      <c r="UFB175" s="984"/>
      <c r="UFC175" s="985"/>
      <c r="UFD175" s="986"/>
      <c r="UFE175" s="983"/>
      <c r="UFF175" s="981"/>
      <c r="UFG175" s="985"/>
      <c r="UFH175" s="986"/>
      <c r="UFI175" s="987"/>
      <c r="UFJ175" s="988"/>
      <c r="UFK175" s="985"/>
      <c r="UFL175" s="989"/>
      <c r="UFM175" s="978"/>
      <c r="UFN175" s="980"/>
      <c r="UFO175" s="981"/>
      <c r="UFP175" s="982"/>
      <c r="UFQ175" s="983"/>
      <c r="UFR175" s="984"/>
      <c r="UFS175" s="983"/>
      <c r="UFT175" s="984"/>
      <c r="UFU175" s="985"/>
      <c r="UFV175" s="986"/>
      <c r="UFW175" s="983"/>
      <c r="UFX175" s="981"/>
      <c r="UFY175" s="985"/>
      <c r="UFZ175" s="986"/>
      <c r="UGA175" s="987"/>
      <c r="UGB175" s="988"/>
      <c r="UGC175" s="985"/>
      <c r="UGD175" s="989"/>
      <c r="UGE175" s="978"/>
      <c r="UGF175" s="980"/>
      <c r="UGG175" s="981"/>
      <c r="UGH175" s="982"/>
      <c r="UGI175" s="983"/>
      <c r="UGJ175" s="984"/>
      <c r="UGK175" s="983"/>
      <c r="UGL175" s="984"/>
      <c r="UGM175" s="985"/>
      <c r="UGN175" s="986"/>
      <c r="UGO175" s="983"/>
      <c r="UGP175" s="981"/>
      <c r="UGQ175" s="985"/>
      <c r="UGR175" s="986"/>
      <c r="UGS175" s="987"/>
      <c r="UGT175" s="988"/>
      <c r="UGU175" s="985"/>
      <c r="UGV175" s="989"/>
      <c r="UGW175" s="978"/>
      <c r="UGX175" s="980"/>
      <c r="UGY175" s="981"/>
      <c r="UGZ175" s="982"/>
      <c r="UHA175" s="983"/>
      <c r="UHB175" s="984"/>
      <c r="UHC175" s="983"/>
      <c r="UHD175" s="984"/>
      <c r="UHE175" s="985"/>
      <c r="UHF175" s="986"/>
      <c r="UHG175" s="983"/>
      <c r="UHH175" s="981"/>
      <c r="UHI175" s="985"/>
      <c r="UHJ175" s="986"/>
      <c r="UHK175" s="987"/>
      <c r="UHL175" s="988"/>
      <c r="UHM175" s="985"/>
      <c r="UHN175" s="989"/>
      <c r="UHO175" s="978"/>
      <c r="UHP175" s="980"/>
      <c r="UHQ175" s="981"/>
      <c r="UHR175" s="982"/>
      <c r="UHS175" s="983"/>
      <c r="UHT175" s="984"/>
      <c r="UHU175" s="983"/>
      <c r="UHV175" s="984"/>
      <c r="UHW175" s="985"/>
      <c r="UHX175" s="986"/>
      <c r="UHY175" s="983"/>
      <c r="UHZ175" s="981"/>
      <c r="UIA175" s="985"/>
      <c r="UIB175" s="986"/>
      <c r="UIC175" s="987"/>
      <c r="UID175" s="988"/>
      <c r="UIE175" s="985"/>
      <c r="UIF175" s="989"/>
      <c r="UIG175" s="978"/>
      <c r="UIH175" s="980"/>
      <c r="UII175" s="981"/>
      <c r="UIJ175" s="982"/>
      <c r="UIK175" s="983"/>
      <c r="UIL175" s="984"/>
      <c r="UIM175" s="983"/>
      <c r="UIN175" s="984"/>
      <c r="UIO175" s="985"/>
      <c r="UIP175" s="986"/>
      <c r="UIQ175" s="983"/>
      <c r="UIR175" s="981"/>
      <c r="UIS175" s="985"/>
      <c r="UIT175" s="986"/>
      <c r="UIU175" s="987"/>
      <c r="UIV175" s="988"/>
      <c r="UIW175" s="985"/>
      <c r="UIX175" s="989"/>
      <c r="UIY175" s="978"/>
      <c r="UIZ175" s="980"/>
      <c r="UJA175" s="981"/>
      <c r="UJB175" s="982"/>
      <c r="UJC175" s="983"/>
      <c r="UJD175" s="984"/>
      <c r="UJE175" s="983"/>
      <c r="UJF175" s="984"/>
      <c r="UJG175" s="985"/>
      <c r="UJH175" s="986"/>
      <c r="UJI175" s="983"/>
      <c r="UJJ175" s="981"/>
      <c r="UJK175" s="985"/>
      <c r="UJL175" s="986"/>
      <c r="UJM175" s="987"/>
      <c r="UJN175" s="988"/>
      <c r="UJO175" s="985"/>
      <c r="UJP175" s="989"/>
      <c r="UJQ175" s="978"/>
      <c r="UJR175" s="980"/>
      <c r="UJS175" s="981"/>
      <c r="UJT175" s="982"/>
      <c r="UJU175" s="983"/>
      <c r="UJV175" s="984"/>
      <c r="UJW175" s="983"/>
      <c r="UJX175" s="984"/>
      <c r="UJY175" s="985"/>
      <c r="UJZ175" s="986"/>
      <c r="UKA175" s="983"/>
      <c r="UKB175" s="981"/>
      <c r="UKC175" s="985"/>
      <c r="UKD175" s="986"/>
      <c r="UKE175" s="987"/>
      <c r="UKF175" s="988"/>
      <c r="UKG175" s="985"/>
      <c r="UKH175" s="989"/>
      <c r="UKI175" s="978"/>
      <c r="UKJ175" s="980"/>
      <c r="UKK175" s="981"/>
      <c r="UKL175" s="982"/>
      <c r="UKM175" s="983"/>
      <c r="UKN175" s="984"/>
      <c r="UKO175" s="983"/>
      <c r="UKP175" s="984"/>
      <c r="UKQ175" s="985"/>
      <c r="UKR175" s="986"/>
      <c r="UKS175" s="983"/>
      <c r="UKT175" s="981"/>
      <c r="UKU175" s="985"/>
      <c r="UKV175" s="986"/>
      <c r="UKW175" s="987"/>
      <c r="UKX175" s="988"/>
      <c r="UKY175" s="985"/>
      <c r="UKZ175" s="989"/>
      <c r="ULA175" s="978"/>
      <c r="ULB175" s="980"/>
      <c r="ULC175" s="981"/>
      <c r="ULD175" s="982"/>
      <c r="ULE175" s="983"/>
      <c r="ULF175" s="984"/>
      <c r="ULG175" s="983"/>
      <c r="ULH175" s="984"/>
      <c r="ULI175" s="985"/>
      <c r="ULJ175" s="986"/>
      <c r="ULK175" s="983"/>
      <c r="ULL175" s="981"/>
      <c r="ULM175" s="985"/>
      <c r="ULN175" s="986"/>
      <c r="ULO175" s="987"/>
      <c r="ULP175" s="988"/>
      <c r="ULQ175" s="985"/>
      <c r="ULR175" s="989"/>
      <c r="ULS175" s="978"/>
      <c r="ULT175" s="980"/>
      <c r="ULU175" s="981"/>
      <c r="ULV175" s="982"/>
      <c r="ULW175" s="983"/>
      <c r="ULX175" s="984"/>
      <c r="ULY175" s="983"/>
      <c r="ULZ175" s="984"/>
      <c r="UMA175" s="985"/>
      <c r="UMB175" s="986"/>
      <c r="UMC175" s="983"/>
      <c r="UMD175" s="981"/>
      <c r="UME175" s="985"/>
      <c r="UMF175" s="986"/>
      <c r="UMG175" s="987"/>
      <c r="UMH175" s="988"/>
      <c r="UMI175" s="985"/>
      <c r="UMJ175" s="989"/>
      <c r="UMK175" s="978"/>
      <c r="UML175" s="980"/>
      <c r="UMM175" s="981"/>
      <c r="UMN175" s="982"/>
      <c r="UMO175" s="983"/>
      <c r="UMP175" s="984"/>
      <c r="UMQ175" s="983"/>
      <c r="UMR175" s="984"/>
      <c r="UMS175" s="985"/>
      <c r="UMT175" s="986"/>
      <c r="UMU175" s="983"/>
      <c r="UMV175" s="981"/>
      <c r="UMW175" s="985"/>
      <c r="UMX175" s="986"/>
      <c r="UMY175" s="987"/>
      <c r="UMZ175" s="988"/>
      <c r="UNA175" s="985"/>
      <c r="UNB175" s="989"/>
      <c r="UNC175" s="978"/>
      <c r="UND175" s="980"/>
      <c r="UNE175" s="981"/>
      <c r="UNF175" s="982"/>
      <c r="UNG175" s="983"/>
      <c r="UNH175" s="984"/>
      <c r="UNI175" s="983"/>
      <c r="UNJ175" s="984"/>
      <c r="UNK175" s="985"/>
      <c r="UNL175" s="986"/>
      <c r="UNM175" s="983"/>
      <c r="UNN175" s="981"/>
      <c r="UNO175" s="985"/>
      <c r="UNP175" s="986"/>
      <c r="UNQ175" s="987"/>
      <c r="UNR175" s="988"/>
      <c r="UNS175" s="985"/>
      <c r="UNT175" s="989"/>
      <c r="UNU175" s="978"/>
      <c r="UNV175" s="980"/>
      <c r="UNW175" s="981"/>
      <c r="UNX175" s="982"/>
      <c r="UNY175" s="983"/>
      <c r="UNZ175" s="984"/>
      <c r="UOA175" s="983"/>
      <c r="UOB175" s="984"/>
      <c r="UOC175" s="985"/>
      <c r="UOD175" s="986"/>
      <c r="UOE175" s="983"/>
      <c r="UOF175" s="981"/>
      <c r="UOG175" s="985"/>
      <c r="UOH175" s="986"/>
      <c r="UOI175" s="987"/>
      <c r="UOJ175" s="988"/>
      <c r="UOK175" s="985"/>
      <c r="UOL175" s="989"/>
      <c r="UOM175" s="978"/>
      <c r="UON175" s="980"/>
      <c r="UOO175" s="981"/>
      <c r="UOP175" s="982"/>
      <c r="UOQ175" s="983"/>
      <c r="UOR175" s="984"/>
      <c r="UOS175" s="983"/>
      <c r="UOT175" s="984"/>
      <c r="UOU175" s="985"/>
      <c r="UOV175" s="986"/>
      <c r="UOW175" s="983"/>
      <c r="UOX175" s="981"/>
      <c r="UOY175" s="985"/>
      <c r="UOZ175" s="986"/>
      <c r="UPA175" s="987"/>
      <c r="UPB175" s="988"/>
      <c r="UPC175" s="985"/>
      <c r="UPD175" s="989"/>
      <c r="UPE175" s="978"/>
      <c r="UPF175" s="980"/>
      <c r="UPG175" s="981"/>
      <c r="UPH175" s="982"/>
      <c r="UPI175" s="983"/>
      <c r="UPJ175" s="984"/>
      <c r="UPK175" s="983"/>
      <c r="UPL175" s="984"/>
      <c r="UPM175" s="985"/>
      <c r="UPN175" s="986"/>
      <c r="UPO175" s="983"/>
      <c r="UPP175" s="981"/>
      <c r="UPQ175" s="985"/>
      <c r="UPR175" s="986"/>
      <c r="UPS175" s="987"/>
      <c r="UPT175" s="988"/>
      <c r="UPU175" s="985"/>
      <c r="UPV175" s="989"/>
      <c r="UPW175" s="978"/>
      <c r="UPX175" s="980"/>
      <c r="UPY175" s="981"/>
      <c r="UPZ175" s="982"/>
      <c r="UQA175" s="983"/>
      <c r="UQB175" s="984"/>
      <c r="UQC175" s="983"/>
      <c r="UQD175" s="984"/>
      <c r="UQE175" s="985"/>
      <c r="UQF175" s="986"/>
      <c r="UQG175" s="983"/>
      <c r="UQH175" s="981"/>
      <c r="UQI175" s="985"/>
      <c r="UQJ175" s="986"/>
      <c r="UQK175" s="987"/>
      <c r="UQL175" s="988"/>
      <c r="UQM175" s="985"/>
      <c r="UQN175" s="989"/>
      <c r="UQO175" s="978"/>
      <c r="UQP175" s="980"/>
      <c r="UQQ175" s="981"/>
      <c r="UQR175" s="982"/>
      <c r="UQS175" s="983"/>
      <c r="UQT175" s="984"/>
      <c r="UQU175" s="983"/>
      <c r="UQV175" s="984"/>
      <c r="UQW175" s="985"/>
      <c r="UQX175" s="986"/>
      <c r="UQY175" s="983"/>
      <c r="UQZ175" s="981"/>
      <c r="URA175" s="985"/>
      <c r="URB175" s="986"/>
      <c r="URC175" s="987"/>
      <c r="URD175" s="988"/>
      <c r="URE175" s="985"/>
      <c r="URF175" s="989"/>
      <c r="URG175" s="978"/>
      <c r="URH175" s="980"/>
      <c r="URI175" s="981"/>
      <c r="URJ175" s="982"/>
      <c r="URK175" s="983"/>
      <c r="URL175" s="984"/>
      <c r="URM175" s="983"/>
      <c r="URN175" s="984"/>
      <c r="URO175" s="985"/>
      <c r="URP175" s="986"/>
      <c r="URQ175" s="983"/>
      <c r="URR175" s="981"/>
      <c r="URS175" s="985"/>
      <c r="URT175" s="986"/>
      <c r="URU175" s="987"/>
      <c r="URV175" s="988"/>
      <c r="URW175" s="985"/>
      <c r="URX175" s="989"/>
      <c r="URY175" s="978"/>
      <c r="URZ175" s="980"/>
      <c r="USA175" s="981"/>
      <c r="USB175" s="982"/>
      <c r="USC175" s="983"/>
      <c r="USD175" s="984"/>
      <c r="USE175" s="983"/>
      <c r="USF175" s="984"/>
      <c r="USG175" s="985"/>
      <c r="USH175" s="986"/>
      <c r="USI175" s="983"/>
      <c r="USJ175" s="981"/>
      <c r="USK175" s="985"/>
      <c r="USL175" s="986"/>
      <c r="USM175" s="987"/>
      <c r="USN175" s="988"/>
      <c r="USO175" s="985"/>
      <c r="USP175" s="989"/>
      <c r="USQ175" s="978"/>
      <c r="USR175" s="980"/>
      <c r="USS175" s="981"/>
      <c r="UST175" s="982"/>
      <c r="USU175" s="983"/>
      <c r="USV175" s="984"/>
      <c r="USW175" s="983"/>
      <c r="USX175" s="984"/>
      <c r="USY175" s="985"/>
      <c r="USZ175" s="986"/>
      <c r="UTA175" s="983"/>
      <c r="UTB175" s="981"/>
      <c r="UTC175" s="985"/>
      <c r="UTD175" s="986"/>
      <c r="UTE175" s="987"/>
      <c r="UTF175" s="988"/>
      <c r="UTG175" s="985"/>
      <c r="UTH175" s="989"/>
      <c r="UTI175" s="978"/>
      <c r="UTJ175" s="980"/>
      <c r="UTK175" s="981"/>
      <c r="UTL175" s="982"/>
      <c r="UTM175" s="983"/>
      <c r="UTN175" s="984"/>
      <c r="UTO175" s="983"/>
      <c r="UTP175" s="984"/>
      <c r="UTQ175" s="985"/>
      <c r="UTR175" s="986"/>
      <c r="UTS175" s="983"/>
      <c r="UTT175" s="981"/>
      <c r="UTU175" s="985"/>
      <c r="UTV175" s="986"/>
      <c r="UTW175" s="987"/>
      <c r="UTX175" s="988"/>
      <c r="UTY175" s="985"/>
      <c r="UTZ175" s="989"/>
      <c r="UUA175" s="978"/>
      <c r="UUB175" s="980"/>
      <c r="UUC175" s="981"/>
      <c r="UUD175" s="982"/>
      <c r="UUE175" s="983"/>
      <c r="UUF175" s="984"/>
      <c r="UUG175" s="983"/>
      <c r="UUH175" s="984"/>
      <c r="UUI175" s="985"/>
      <c r="UUJ175" s="986"/>
      <c r="UUK175" s="983"/>
      <c r="UUL175" s="981"/>
      <c r="UUM175" s="985"/>
      <c r="UUN175" s="986"/>
      <c r="UUO175" s="987"/>
      <c r="UUP175" s="988"/>
      <c r="UUQ175" s="985"/>
      <c r="UUR175" s="989"/>
      <c r="UUS175" s="978"/>
      <c r="UUT175" s="980"/>
      <c r="UUU175" s="981"/>
      <c r="UUV175" s="982"/>
      <c r="UUW175" s="983"/>
      <c r="UUX175" s="984"/>
      <c r="UUY175" s="983"/>
      <c r="UUZ175" s="984"/>
      <c r="UVA175" s="985"/>
      <c r="UVB175" s="986"/>
      <c r="UVC175" s="983"/>
      <c r="UVD175" s="981"/>
      <c r="UVE175" s="985"/>
      <c r="UVF175" s="986"/>
      <c r="UVG175" s="987"/>
      <c r="UVH175" s="988"/>
      <c r="UVI175" s="985"/>
      <c r="UVJ175" s="989"/>
      <c r="UVK175" s="978"/>
      <c r="UVL175" s="980"/>
      <c r="UVM175" s="981"/>
      <c r="UVN175" s="982"/>
      <c r="UVO175" s="983"/>
      <c r="UVP175" s="984"/>
      <c r="UVQ175" s="983"/>
      <c r="UVR175" s="984"/>
      <c r="UVS175" s="985"/>
      <c r="UVT175" s="986"/>
      <c r="UVU175" s="983"/>
      <c r="UVV175" s="981"/>
      <c r="UVW175" s="985"/>
      <c r="UVX175" s="986"/>
      <c r="UVY175" s="987"/>
      <c r="UVZ175" s="988"/>
      <c r="UWA175" s="985"/>
      <c r="UWB175" s="989"/>
      <c r="UWC175" s="978"/>
      <c r="UWD175" s="980"/>
      <c r="UWE175" s="981"/>
      <c r="UWF175" s="982"/>
      <c r="UWG175" s="983"/>
      <c r="UWH175" s="984"/>
      <c r="UWI175" s="983"/>
      <c r="UWJ175" s="984"/>
      <c r="UWK175" s="985"/>
      <c r="UWL175" s="986"/>
      <c r="UWM175" s="983"/>
      <c r="UWN175" s="981"/>
      <c r="UWO175" s="985"/>
      <c r="UWP175" s="986"/>
      <c r="UWQ175" s="987"/>
      <c r="UWR175" s="988"/>
      <c r="UWS175" s="985"/>
      <c r="UWT175" s="989"/>
      <c r="UWU175" s="978"/>
      <c r="UWV175" s="980"/>
      <c r="UWW175" s="981"/>
      <c r="UWX175" s="982"/>
      <c r="UWY175" s="983"/>
      <c r="UWZ175" s="984"/>
      <c r="UXA175" s="983"/>
      <c r="UXB175" s="984"/>
      <c r="UXC175" s="985"/>
      <c r="UXD175" s="986"/>
      <c r="UXE175" s="983"/>
      <c r="UXF175" s="981"/>
      <c r="UXG175" s="985"/>
      <c r="UXH175" s="986"/>
      <c r="UXI175" s="987"/>
      <c r="UXJ175" s="988"/>
      <c r="UXK175" s="985"/>
      <c r="UXL175" s="989"/>
      <c r="UXM175" s="978"/>
      <c r="UXN175" s="980"/>
      <c r="UXO175" s="981"/>
      <c r="UXP175" s="982"/>
      <c r="UXQ175" s="983"/>
      <c r="UXR175" s="984"/>
      <c r="UXS175" s="983"/>
      <c r="UXT175" s="984"/>
      <c r="UXU175" s="985"/>
      <c r="UXV175" s="986"/>
      <c r="UXW175" s="983"/>
      <c r="UXX175" s="981"/>
      <c r="UXY175" s="985"/>
      <c r="UXZ175" s="986"/>
      <c r="UYA175" s="987"/>
      <c r="UYB175" s="988"/>
      <c r="UYC175" s="985"/>
      <c r="UYD175" s="989"/>
      <c r="UYE175" s="978"/>
      <c r="UYF175" s="980"/>
      <c r="UYG175" s="981"/>
      <c r="UYH175" s="982"/>
      <c r="UYI175" s="983"/>
      <c r="UYJ175" s="984"/>
      <c r="UYK175" s="983"/>
      <c r="UYL175" s="984"/>
      <c r="UYM175" s="985"/>
      <c r="UYN175" s="986"/>
      <c r="UYO175" s="983"/>
      <c r="UYP175" s="981"/>
      <c r="UYQ175" s="985"/>
      <c r="UYR175" s="986"/>
      <c r="UYS175" s="987"/>
      <c r="UYT175" s="988"/>
      <c r="UYU175" s="985"/>
      <c r="UYV175" s="989"/>
      <c r="UYW175" s="978"/>
      <c r="UYX175" s="980"/>
      <c r="UYY175" s="981"/>
      <c r="UYZ175" s="982"/>
      <c r="UZA175" s="983"/>
      <c r="UZB175" s="984"/>
      <c r="UZC175" s="983"/>
      <c r="UZD175" s="984"/>
      <c r="UZE175" s="985"/>
      <c r="UZF175" s="986"/>
      <c r="UZG175" s="983"/>
      <c r="UZH175" s="981"/>
      <c r="UZI175" s="985"/>
      <c r="UZJ175" s="986"/>
      <c r="UZK175" s="987"/>
      <c r="UZL175" s="988"/>
      <c r="UZM175" s="985"/>
      <c r="UZN175" s="989"/>
      <c r="UZO175" s="978"/>
      <c r="UZP175" s="980"/>
      <c r="UZQ175" s="981"/>
      <c r="UZR175" s="982"/>
      <c r="UZS175" s="983"/>
      <c r="UZT175" s="984"/>
      <c r="UZU175" s="983"/>
      <c r="UZV175" s="984"/>
      <c r="UZW175" s="985"/>
      <c r="UZX175" s="986"/>
      <c r="UZY175" s="983"/>
      <c r="UZZ175" s="981"/>
      <c r="VAA175" s="985"/>
      <c r="VAB175" s="986"/>
      <c r="VAC175" s="987"/>
      <c r="VAD175" s="988"/>
      <c r="VAE175" s="985"/>
      <c r="VAF175" s="989"/>
      <c r="VAG175" s="978"/>
      <c r="VAH175" s="980"/>
      <c r="VAI175" s="981"/>
      <c r="VAJ175" s="982"/>
      <c r="VAK175" s="983"/>
      <c r="VAL175" s="984"/>
      <c r="VAM175" s="983"/>
      <c r="VAN175" s="984"/>
      <c r="VAO175" s="985"/>
      <c r="VAP175" s="986"/>
      <c r="VAQ175" s="983"/>
      <c r="VAR175" s="981"/>
      <c r="VAS175" s="985"/>
      <c r="VAT175" s="986"/>
      <c r="VAU175" s="987"/>
      <c r="VAV175" s="988"/>
      <c r="VAW175" s="985"/>
      <c r="VAX175" s="989"/>
      <c r="VAY175" s="978"/>
      <c r="VAZ175" s="980"/>
      <c r="VBA175" s="981"/>
      <c r="VBB175" s="982"/>
      <c r="VBC175" s="983"/>
      <c r="VBD175" s="984"/>
      <c r="VBE175" s="983"/>
      <c r="VBF175" s="984"/>
      <c r="VBG175" s="985"/>
      <c r="VBH175" s="986"/>
      <c r="VBI175" s="983"/>
      <c r="VBJ175" s="981"/>
      <c r="VBK175" s="985"/>
      <c r="VBL175" s="986"/>
      <c r="VBM175" s="987"/>
      <c r="VBN175" s="988"/>
      <c r="VBO175" s="985"/>
      <c r="VBP175" s="989"/>
      <c r="VBQ175" s="978"/>
      <c r="VBR175" s="980"/>
      <c r="VBS175" s="981"/>
      <c r="VBT175" s="982"/>
      <c r="VBU175" s="983"/>
      <c r="VBV175" s="984"/>
      <c r="VBW175" s="983"/>
      <c r="VBX175" s="984"/>
      <c r="VBY175" s="985"/>
      <c r="VBZ175" s="986"/>
      <c r="VCA175" s="983"/>
      <c r="VCB175" s="981"/>
      <c r="VCC175" s="985"/>
      <c r="VCD175" s="986"/>
      <c r="VCE175" s="987"/>
      <c r="VCF175" s="988"/>
      <c r="VCG175" s="985"/>
      <c r="VCH175" s="989"/>
      <c r="VCI175" s="978"/>
      <c r="VCJ175" s="980"/>
      <c r="VCK175" s="981"/>
      <c r="VCL175" s="982"/>
      <c r="VCM175" s="983"/>
      <c r="VCN175" s="984"/>
      <c r="VCO175" s="983"/>
      <c r="VCP175" s="984"/>
      <c r="VCQ175" s="985"/>
      <c r="VCR175" s="986"/>
      <c r="VCS175" s="983"/>
      <c r="VCT175" s="981"/>
      <c r="VCU175" s="985"/>
      <c r="VCV175" s="986"/>
      <c r="VCW175" s="987"/>
      <c r="VCX175" s="988"/>
      <c r="VCY175" s="985"/>
      <c r="VCZ175" s="989"/>
      <c r="VDA175" s="978"/>
      <c r="VDB175" s="980"/>
      <c r="VDC175" s="981"/>
      <c r="VDD175" s="982"/>
      <c r="VDE175" s="983"/>
      <c r="VDF175" s="984"/>
      <c r="VDG175" s="983"/>
      <c r="VDH175" s="984"/>
      <c r="VDI175" s="985"/>
      <c r="VDJ175" s="986"/>
      <c r="VDK175" s="983"/>
      <c r="VDL175" s="981"/>
      <c r="VDM175" s="985"/>
      <c r="VDN175" s="986"/>
      <c r="VDO175" s="987"/>
      <c r="VDP175" s="988"/>
      <c r="VDQ175" s="985"/>
      <c r="VDR175" s="989"/>
      <c r="VDS175" s="978"/>
      <c r="VDT175" s="980"/>
      <c r="VDU175" s="981"/>
      <c r="VDV175" s="982"/>
      <c r="VDW175" s="983"/>
      <c r="VDX175" s="984"/>
      <c r="VDY175" s="983"/>
      <c r="VDZ175" s="984"/>
      <c r="VEA175" s="985"/>
      <c r="VEB175" s="986"/>
      <c r="VEC175" s="983"/>
      <c r="VED175" s="981"/>
      <c r="VEE175" s="985"/>
      <c r="VEF175" s="986"/>
      <c r="VEG175" s="987"/>
      <c r="VEH175" s="988"/>
      <c r="VEI175" s="985"/>
      <c r="VEJ175" s="989"/>
      <c r="VEK175" s="978"/>
      <c r="VEL175" s="980"/>
      <c r="VEM175" s="981"/>
      <c r="VEN175" s="982"/>
      <c r="VEO175" s="983"/>
      <c r="VEP175" s="984"/>
      <c r="VEQ175" s="983"/>
      <c r="VER175" s="984"/>
      <c r="VES175" s="985"/>
      <c r="VET175" s="986"/>
      <c r="VEU175" s="983"/>
      <c r="VEV175" s="981"/>
      <c r="VEW175" s="985"/>
      <c r="VEX175" s="986"/>
      <c r="VEY175" s="987"/>
      <c r="VEZ175" s="988"/>
      <c r="VFA175" s="985"/>
      <c r="VFB175" s="989"/>
      <c r="VFC175" s="978"/>
      <c r="VFD175" s="980"/>
      <c r="VFE175" s="981"/>
      <c r="VFF175" s="982"/>
      <c r="VFG175" s="983"/>
      <c r="VFH175" s="984"/>
      <c r="VFI175" s="983"/>
      <c r="VFJ175" s="984"/>
      <c r="VFK175" s="985"/>
      <c r="VFL175" s="986"/>
      <c r="VFM175" s="983"/>
      <c r="VFN175" s="981"/>
      <c r="VFO175" s="985"/>
      <c r="VFP175" s="986"/>
      <c r="VFQ175" s="987"/>
      <c r="VFR175" s="988"/>
      <c r="VFS175" s="985"/>
      <c r="VFT175" s="989"/>
      <c r="VFU175" s="978"/>
      <c r="VFV175" s="980"/>
      <c r="VFW175" s="981"/>
      <c r="VFX175" s="982"/>
      <c r="VFY175" s="983"/>
      <c r="VFZ175" s="984"/>
      <c r="VGA175" s="983"/>
      <c r="VGB175" s="984"/>
      <c r="VGC175" s="985"/>
      <c r="VGD175" s="986"/>
      <c r="VGE175" s="983"/>
      <c r="VGF175" s="981"/>
      <c r="VGG175" s="985"/>
      <c r="VGH175" s="986"/>
      <c r="VGI175" s="987"/>
      <c r="VGJ175" s="988"/>
      <c r="VGK175" s="985"/>
      <c r="VGL175" s="989"/>
      <c r="VGM175" s="978"/>
      <c r="VGN175" s="980"/>
      <c r="VGO175" s="981"/>
      <c r="VGP175" s="982"/>
      <c r="VGQ175" s="983"/>
      <c r="VGR175" s="984"/>
      <c r="VGS175" s="983"/>
      <c r="VGT175" s="984"/>
      <c r="VGU175" s="985"/>
      <c r="VGV175" s="986"/>
      <c r="VGW175" s="983"/>
      <c r="VGX175" s="981"/>
      <c r="VGY175" s="985"/>
      <c r="VGZ175" s="986"/>
      <c r="VHA175" s="987"/>
      <c r="VHB175" s="988"/>
      <c r="VHC175" s="985"/>
      <c r="VHD175" s="989"/>
      <c r="VHE175" s="978"/>
      <c r="VHF175" s="980"/>
      <c r="VHG175" s="981"/>
      <c r="VHH175" s="982"/>
      <c r="VHI175" s="983"/>
      <c r="VHJ175" s="984"/>
      <c r="VHK175" s="983"/>
      <c r="VHL175" s="984"/>
      <c r="VHM175" s="985"/>
      <c r="VHN175" s="986"/>
      <c r="VHO175" s="983"/>
      <c r="VHP175" s="981"/>
      <c r="VHQ175" s="985"/>
      <c r="VHR175" s="986"/>
      <c r="VHS175" s="987"/>
      <c r="VHT175" s="988"/>
      <c r="VHU175" s="985"/>
      <c r="VHV175" s="989"/>
      <c r="VHW175" s="978"/>
      <c r="VHX175" s="980"/>
      <c r="VHY175" s="981"/>
      <c r="VHZ175" s="982"/>
      <c r="VIA175" s="983"/>
      <c r="VIB175" s="984"/>
      <c r="VIC175" s="983"/>
      <c r="VID175" s="984"/>
      <c r="VIE175" s="985"/>
      <c r="VIF175" s="986"/>
      <c r="VIG175" s="983"/>
      <c r="VIH175" s="981"/>
      <c r="VII175" s="985"/>
      <c r="VIJ175" s="986"/>
      <c r="VIK175" s="987"/>
      <c r="VIL175" s="988"/>
      <c r="VIM175" s="985"/>
      <c r="VIN175" s="989"/>
      <c r="VIO175" s="978"/>
      <c r="VIP175" s="980"/>
      <c r="VIQ175" s="981"/>
      <c r="VIR175" s="982"/>
      <c r="VIS175" s="983"/>
      <c r="VIT175" s="984"/>
      <c r="VIU175" s="983"/>
      <c r="VIV175" s="984"/>
      <c r="VIW175" s="985"/>
      <c r="VIX175" s="986"/>
      <c r="VIY175" s="983"/>
      <c r="VIZ175" s="981"/>
      <c r="VJA175" s="985"/>
      <c r="VJB175" s="986"/>
      <c r="VJC175" s="987"/>
      <c r="VJD175" s="988"/>
      <c r="VJE175" s="985"/>
      <c r="VJF175" s="989"/>
      <c r="VJG175" s="978"/>
      <c r="VJH175" s="980"/>
      <c r="VJI175" s="981"/>
      <c r="VJJ175" s="982"/>
      <c r="VJK175" s="983"/>
      <c r="VJL175" s="984"/>
      <c r="VJM175" s="983"/>
      <c r="VJN175" s="984"/>
      <c r="VJO175" s="985"/>
      <c r="VJP175" s="986"/>
      <c r="VJQ175" s="983"/>
      <c r="VJR175" s="981"/>
      <c r="VJS175" s="985"/>
      <c r="VJT175" s="986"/>
      <c r="VJU175" s="987"/>
      <c r="VJV175" s="988"/>
      <c r="VJW175" s="985"/>
      <c r="VJX175" s="989"/>
      <c r="VJY175" s="978"/>
      <c r="VJZ175" s="980"/>
      <c r="VKA175" s="981"/>
      <c r="VKB175" s="982"/>
      <c r="VKC175" s="983"/>
      <c r="VKD175" s="984"/>
      <c r="VKE175" s="983"/>
      <c r="VKF175" s="984"/>
      <c r="VKG175" s="985"/>
      <c r="VKH175" s="986"/>
      <c r="VKI175" s="983"/>
      <c r="VKJ175" s="981"/>
      <c r="VKK175" s="985"/>
      <c r="VKL175" s="986"/>
      <c r="VKM175" s="987"/>
      <c r="VKN175" s="988"/>
      <c r="VKO175" s="985"/>
      <c r="VKP175" s="989"/>
      <c r="VKQ175" s="978"/>
      <c r="VKR175" s="980"/>
      <c r="VKS175" s="981"/>
      <c r="VKT175" s="982"/>
      <c r="VKU175" s="983"/>
      <c r="VKV175" s="984"/>
      <c r="VKW175" s="983"/>
      <c r="VKX175" s="984"/>
      <c r="VKY175" s="985"/>
      <c r="VKZ175" s="986"/>
      <c r="VLA175" s="983"/>
      <c r="VLB175" s="981"/>
      <c r="VLC175" s="985"/>
      <c r="VLD175" s="986"/>
      <c r="VLE175" s="987"/>
      <c r="VLF175" s="988"/>
      <c r="VLG175" s="985"/>
      <c r="VLH175" s="989"/>
      <c r="VLI175" s="978"/>
      <c r="VLJ175" s="980"/>
      <c r="VLK175" s="981"/>
      <c r="VLL175" s="982"/>
      <c r="VLM175" s="983"/>
      <c r="VLN175" s="984"/>
      <c r="VLO175" s="983"/>
      <c r="VLP175" s="984"/>
      <c r="VLQ175" s="985"/>
      <c r="VLR175" s="986"/>
      <c r="VLS175" s="983"/>
      <c r="VLT175" s="981"/>
      <c r="VLU175" s="985"/>
      <c r="VLV175" s="986"/>
      <c r="VLW175" s="987"/>
      <c r="VLX175" s="988"/>
      <c r="VLY175" s="985"/>
      <c r="VLZ175" s="989"/>
      <c r="VMA175" s="978"/>
      <c r="VMB175" s="980"/>
      <c r="VMC175" s="981"/>
      <c r="VMD175" s="982"/>
      <c r="VME175" s="983"/>
      <c r="VMF175" s="984"/>
      <c r="VMG175" s="983"/>
      <c r="VMH175" s="984"/>
      <c r="VMI175" s="985"/>
      <c r="VMJ175" s="986"/>
      <c r="VMK175" s="983"/>
      <c r="VML175" s="981"/>
      <c r="VMM175" s="985"/>
      <c r="VMN175" s="986"/>
      <c r="VMO175" s="987"/>
      <c r="VMP175" s="988"/>
      <c r="VMQ175" s="985"/>
      <c r="VMR175" s="989"/>
      <c r="VMS175" s="978"/>
      <c r="VMT175" s="980"/>
      <c r="VMU175" s="981"/>
      <c r="VMV175" s="982"/>
      <c r="VMW175" s="983"/>
      <c r="VMX175" s="984"/>
      <c r="VMY175" s="983"/>
      <c r="VMZ175" s="984"/>
      <c r="VNA175" s="985"/>
      <c r="VNB175" s="986"/>
      <c r="VNC175" s="983"/>
      <c r="VND175" s="981"/>
      <c r="VNE175" s="985"/>
      <c r="VNF175" s="986"/>
      <c r="VNG175" s="987"/>
      <c r="VNH175" s="988"/>
      <c r="VNI175" s="985"/>
      <c r="VNJ175" s="989"/>
      <c r="VNK175" s="978"/>
      <c r="VNL175" s="980"/>
      <c r="VNM175" s="981"/>
      <c r="VNN175" s="982"/>
      <c r="VNO175" s="983"/>
      <c r="VNP175" s="984"/>
      <c r="VNQ175" s="983"/>
      <c r="VNR175" s="984"/>
      <c r="VNS175" s="985"/>
      <c r="VNT175" s="986"/>
      <c r="VNU175" s="983"/>
      <c r="VNV175" s="981"/>
      <c r="VNW175" s="985"/>
      <c r="VNX175" s="986"/>
      <c r="VNY175" s="987"/>
      <c r="VNZ175" s="988"/>
      <c r="VOA175" s="985"/>
      <c r="VOB175" s="989"/>
      <c r="VOC175" s="978"/>
      <c r="VOD175" s="980"/>
      <c r="VOE175" s="981"/>
      <c r="VOF175" s="982"/>
      <c r="VOG175" s="983"/>
      <c r="VOH175" s="984"/>
      <c r="VOI175" s="983"/>
      <c r="VOJ175" s="984"/>
      <c r="VOK175" s="985"/>
      <c r="VOL175" s="986"/>
      <c r="VOM175" s="983"/>
      <c r="VON175" s="981"/>
      <c r="VOO175" s="985"/>
      <c r="VOP175" s="986"/>
      <c r="VOQ175" s="987"/>
      <c r="VOR175" s="988"/>
      <c r="VOS175" s="985"/>
      <c r="VOT175" s="989"/>
      <c r="VOU175" s="978"/>
      <c r="VOV175" s="980"/>
      <c r="VOW175" s="981"/>
      <c r="VOX175" s="982"/>
      <c r="VOY175" s="983"/>
      <c r="VOZ175" s="984"/>
      <c r="VPA175" s="983"/>
      <c r="VPB175" s="984"/>
      <c r="VPC175" s="985"/>
      <c r="VPD175" s="986"/>
      <c r="VPE175" s="983"/>
      <c r="VPF175" s="981"/>
      <c r="VPG175" s="985"/>
      <c r="VPH175" s="986"/>
      <c r="VPI175" s="987"/>
      <c r="VPJ175" s="988"/>
      <c r="VPK175" s="985"/>
      <c r="VPL175" s="989"/>
      <c r="VPM175" s="978"/>
      <c r="VPN175" s="980"/>
      <c r="VPO175" s="981"/>
      <c r="VPP175" s="982"/>
      <c r="VPQ175" s="983"/>
      <c r="VPR175" s="984"/>
      <c r="VPS175" s="983"/>
      <c r="VPT175" s="984"/>
      <c r="VPU175" s="985"/>
      <c r="VPV175" s="986"/>
      <c r="VPW175" s="983"/>
      <c r="VPX175" s="981"/>
      <c r="VPY175" s="985"/>
      <c r="VPZ175" s="986"/>
      <c r="VQA175" s="987"/>
      <c r="VQB175" s="988"/>
      <c r="VQC175" s="985"/>
      <c r="VQD175" s="989"/>
      <c r="VQE175" s="978"/>
      <c r="VQF175" s="980"/>
      <c r="VQG175" s="981"/>
      <c r="VQH175" s="982"/>
      <c r="VQI175" s="983"/>
      <c r="VQJ175" s="984"/>
      <c r="VQK175" s="983"/>
      <c r="VQL175" s="984"/>
      <c r="VQM175" s="985"/>
      <c r="VQN175" s="986"/>
      <c r="VQO175" s="983"/>
      <c r="VQP175" s="981"/>
      <c r="VQQ175" s="985"/>
      <c r="VQR175" s="986"/>
      <c r="VQS175" s="987"/>
      <c r="VQT175" s="988"/>
      <c r="VQU175" s="985"/>
      <c r="VQV175" s="989"/>
      <c r="VQW175" s="978"/>
      <c r="VQX175" s="980"/>
      <c r="VQY175" s="981"/>
      <c r="VQZ175" s="982"/>
      <c r="VRA175" s="983"/>
      <c r="VRB175" s="984"/>
      <c r="VRC175" s="983"/>
      <c r="VRD175" s="984"/>
      <c r="VRE175" s="985"/>
      <c r="VRF175" s="986"/>
      <c r="VRG175" s="983"/>
      <c r="VRH175" s="981"/>
      <c r="VRI175" s="985"/>
      <c r="VRJ175" s="986"/>
      <c r="VRK175" s="987"/>
      <c r="VRL175" s="988"/>
      <c r="VRM175" s="985"/>
      <c r="VRN175" s="989"/>
      <c r="VRO175" s="978"/>
      <c r="VRP175" s="980"/>
      <c r="VRQ175" s="981"/>
      <c r="VRR175" s="982"/>
      <c r="VRS175" s="983"/>
      <c r="VRT175" s="984"/>
      <c r="VRU175" s="983"/>
      <c r="VRV175" s="984"/>
      <c r="VRW175" s="985"/>
      <c r="VRX175" s="986"/>
      <c r="VRY175" s="983"/>
      <c r="VRZ175" s="981"/>
      <c r="VSA175" s="985"/>
      <c r="VSB175" s="986"/>
      <c r="VSC175" s="987"/>
      <c r="VSD175" s="988"/>
      <c r="VSE175" s="985"/>
      <c r="VSF175" s="989"/>
      <c r="VSG175" s="978"/>
      <c r="VSH175" s="980"/>
      <c r="VSI175" s="981"/>
      <c r="VSJ175" s="982"/>
      <c r="VSK175" s="983"/>
      <c r="VSL175" s="984"/>
      <c r="VSM175" s="983"/>
      <c r="VSN175" s="984"/>
      <c r="VSO175" s="985"/>
      <c r="VSP175" s="986"/>
      <c r="VSQ175" s="983"/>
      <c r="VSR175" s="981"/>
      <c r="VSS175" s="985"/>
      <c r="VST175" s="986"/>
      <c r="VSU175" s="987"/>
      <c r="VSV175" s="988"/>
      <c r="VSW175" s="985"/>
      <c r="VSX175" s="989"/>
      <c r="VSY175" s="978"/>
      <c r="VSZ175" s="980"/>
      <c r="VTA175" s="981"/>
      <c r="VTB175" s="982"/>
      <c r="VTC175" s="983"/>
      <c r="VTD175" s="984"/>
      <c r="VTE175" s="983"/>
      <c r="VTF175" s="984"/>
      <c r="VTG175" s="985"/>
      <c r="VTH175" s="986"/>
      <c r="VTI175" s="983"/>
      <c r="VTJ175" s="981"/>
      <c r="VTK175" s="985"/>
      <c r="VTL175" s="986"/>
      <c r="VTM175" s="987"/>
      <c r="VTN175" s="988"/>
      <c r="VTO175" s="985"/>
      <c r="VTP175" s="989"/>
      <c r="VTQ175" s="978"/>
      <c r="VTR175" s="980"/>
      <c r="VTS175" s="981"/>
      <c r="VTT175" s="982"/>
      <c r="VTU175" s="983"/>
      <c r="VTV175" s="984"/>
      <c r="VTW175" s="983"/>
      <c r="VTX175" s="984"/>
      <c r="VTY175" s="985"/>
      <c r="VTZ175" s="986"/>
      <c r="VUA175" s="983"/>
      <c r="VUB175" s="981"/>
      <c r="VUC175" s="985"/>
      <c r="VUD175" s="986"/>
      <c r="VUE175" s="987"/>
      <c r="VUF175" s="988"/>
      <c r="VUG175" s="985"/>
      <c r="VUH175" s="989"/>
      <c r="VUI175" s="978"/>
      <c r="VUJ175" s="980"/>
      <c r="VUK175" s="981"/>
      <c r="VUL175" s="982"/>
      <c r="VUM175" s="983"/>
      <c r="VUN175" s="984"/>
      <c r="VUO175" s="983"/>
      <c r="VUP175" s="984"/>
      <c r="VUQ175" s="985"/>
      <c r="VUR175" s="986"/>
      <c r="VUS175" s="983"/>
      <c r="VUT175" s="981"/>
      <c r="VUU175" s="985"/>
      <c r="VUV175" s="986"/>
      <c r="VUW175" s="987"/>
      <c r="VUX175" s="988"/>
      <c r="VUY175" s="985"/>
      <c r="VUZ175" s="989"/>
      <c r="VVA175" s="978"/>
      <c r="VVB175" s="980"/>
      <c r="VVC175" s="981"/>
      <c r="VVD175" s="982"/>
      <c r="VVE175" s="983"/>
      <c r="VVF175" s="984"/>
      <c r="VVG175" s="983"/>
      <c r="VVH175" s="984"/>
      <c r="VVI175" s="985"/>
      <c r="VVJ175" s="986"/>
      <c r="VVK175" s="983"/>
      <c r="VVL175" s="981"/>
      <c r="VVM175" s="985"/>
      <c r="VVN175" s="986"/>
      <c r="VVO175" s="987"/>
      <c r="VVP175" s="988"/>
      <c r="VVQ175" s="985"/>
      <c r="VVR175" s="989"/>
      <c r="VVS175" s="978"/>
      <c r="VVT175" s="980"/>
      <c r="VVU175" s="981"/>
      <c r="VVV175" s="982"/>
      <c r="VVW175" s="983"/>
      <c r="VVX175" s="984"/>
      <c r="VVY175" s="983"/>
      <c r="VVZ175" s="984"/>
      <c r="VWA175" s="985"/>
      <c r="VWB175" s="986"/>
      <c r="VWC175" s="983"/>
      <c r="VWD175" s="981"/>
      <c r="VWE175" s="985"/>
      <c r="VWF175" s="986"/>
      <c r="VWG175" s="987"/>
      <c r="VWH175" s="988"/>
      <c r="VWI175" s="985"/>
      <c r="VWJ175" s="989"/>
      <c r="VWK175" s="978"/>
      <c r="VWL175" s="980"/>
      <c r="VWM175" s="981"/>
      <c r="VWN175" s="982"/>
      <c r="VWO175" s="983"/>
      <c r="VWP175" s="984"/>
      <c r="VWQ175" s="983"/>
      <c r="VWR175" s="984"/>
      <c r="VWS175" s="985"/>
      <c r="VWT175" s="986"/>
      <c r="VWU175" s="983"/>
      <c r="VWV175" s="981"/>
      <c r="VWW175" s="985"/>
      <c r="VWX175" s="986"/>
      <c r="VWY175" s="987"/>
      <c r="VWZ175" s="988"/>
      <c r="VXA175" s="985"/>
      <c r="VXB175" s="989"/>
      <c r="VXC175" s="978"/>
      <c r="VXD175" s="980"/>
      <c r="VXE175" s="981"/>
      <c r="VXF175" s="982"/>
      <c r="VXG175" s="983"/>
      <c r="VXH175" s="984"/>
      <c r="VXI175" s="983"/>
      <c r="VXJ175" s="984"/>
      <c r="VXK175" s="985"/>
      <c r="VXL175" s="986"/>
      <c r="VXM175" s="983"/>
      <c r="VXN175" s="981"/>
      <c r="VXO175" s="985"/>
      <c r="VXP175" s="986"/>
      <c r="VXQ175" s="987"/>
      <c r="VXR175" s="988"/>
      <c r="VXS175" s="985"/>
      <c r="VXT175" s="989"/>
      <c r="VXU175" s="978"/>
      <c r="VXV175" s="980"/>
      <c r="VXW175" s="981"/>
      <c r="VXX175" s="982"/>
      <c r="VXY175" s="983"/>
      <c r="VXZ175" s="984"/>
      <c r="VYA175" s="983"/>
      <c r="VYB175" s="984"/>
      <c r="VYC175" s="985"/>
      <c r="VYD175" s="986"/>
      <c r="VYE175" s="983"/>
      <c r="VYF175" s="981"/>
      <c r="VYG175" s="985"/>
      <c r="VYH175" s="986"/>
      <c r="VYI175" s="987"/>
      <c r="VYJ175" s="988"/>
      <c r="VYK175" s="985"/>
      <c r="VYL175" s="989"/>
      <c r="VYM175" s="978"/>
      <c r="VYN175" s="980"/>
      <c r="VYO175" s="981"/>
      <c r="VYP175" s="982"/>
      <c r="VYQ175" s="983"/>
      <c r="VYR175" s="984"/>
      <c r="VYS175" s="983"/>
      <c r="VYT175" s="984"/>
      <c r="VYU175" s="985"/>
      <c r="VYV175" s="986"/>
      <c r="VYW175" s="983"/>
      <c r="VYX175" s="981"/>
      <c r="VYY175" s="985"/>
      <c r="VYZ175" s="986"/>
      <c r="VZA175" s="987"/>
      <c r="VZB175" s="988"/>
      <c r="VZC175" s="985"/>
      <c r="VZD175" s="989"/>
      <c r="VZE175" s="978"/>
      <c r="VZF175" s="980"/>
      <c r="VZG175" s="981"/>
      <c r="VZH175" s="982"/>
      <c r="VZI175" s="983"/>
      <c r="VZJ175" s="984"/>
      <c r="VZK175" s="983"/>
      <c r="VZL175" s="984"/>
      <c r="VZM175" s="985"/>
      <c r="VZN175" s="986"/>
      <c r="VZO175" s="983"/>
      <c r="VZP175" s="981"/>
      <c r="VZQ175" s="985"/>
      <c r="VZR175" s="986"/>
      <c r="VZS175" s="987"/>
      <c r="VZT175" s="988"/>
      <c r="VZU175" s="985"/>
      <c r="VZV175" s="989"/>
      <c r="VZW175" s="978"/>
      <c r="VZX175" s="980"/>
      <c r="VZY175" s="981"/>
      <c r="VZZ175" s="982"/>
      <c r="WAA175" s="983"/>
      <c r="WAB175" s="984"/>
      <c r="WAC175" s="983"/>
      <c r="WAD175" s="984"/>
      <c r="WAE175" s="985"/>
      <c r="WAF175" s="986"/>
      <c r="WAG175" s="983"/>
      <c r="WAH175" s="981"/>
      <c r="WAI175" s="985"/>
      <c r="WAJ175" s="986"/>
      <c r="WAK175" s="987"/>
      <c r="WAL175" s="988"/>
      <c r="WAM175" s="985"/>
      <c r="WAN175" s="989"/>
      <c r="WAO175" s="978"/>
      <c r="WAP175" s="980"/>
      <c r="WAQ175" s="981"/>
      <c r="WAR175" s="982"/>
      <c r="WAS175" s="983"/>
      <c r="WAT175" s="984"/>
      <c r="WAU175" s="983"/>
      <c r="WAV175" s="984"/>
      <c r="WAW175" s="985"/>
      <c r="WAX175" s="986"/>
      <c r="WAY175" s="983"/>
      <c r="WAZ175" s="981"/>
      <c r="WBA175" s="985"/>
      <c r="WBB175" s="986"/>
      <c r="WBC175" s="987"/>
      <c r="WBD175" s="988"/>
      <c r="WBE175" s="985"/>
      <c r="WBF175" s="989"/>
      <c r="WBG175" s="978"/>
      <c r="WBH175" s="980"/>
      <c r="WBI175" s="981"/>
      <c r="WBJ175" s="982"/>
      <c r="WBK175" s="983"/>
      <c r="WBL175" s="984"/>
      <c r="WBM175" s="983"/>
      <c r="WBN175" s="984"/>
      <c r="WBO175" s="985"/>
      <c r="WBP175" s="986"/>
      <c r="WBQ175" s="983"/>
      <c r="WBR175" s="981"/>
      <c r="WBS175" s="985"/>
      <c r="WBT175" s="986"/>
      <c r="WBU175" s="987"/>
      <c r="WBV175" s="988"/>
      <c r="WBW175" s="985"/>
      <c r="WBX175" s="989"/>
      <c r="WBY175" s="978"/>
      <c r="WBZ175" s="980"/>
      <c r="WCA175" s="981"/>
      <c r="WCB175" s="982"/>
      <c r="WCC175" s="983"/>
      <c r="WCD175" s="984"/>
      <c r="WCE175" s="983"/>
      <c r="WCF175" s="984"/>
      <c r="WCG175" s="985"/>
      <c r="WCH175" s="986"/>
      <c r="WCI175" s="983"/>
      <c r="WCJ175" s="981"/>
      <c r="WCK175" s="985"/>
      <c r="WCL175" s="986"/>
      <c r="WCM175" s="987"/>
      <c r="WCN175" s="988"/>
      <c r="WCO175" s="985"/>
      <c r="WCP175" s="989"/>
      <c r="WCQ175" s="978"/>
      <c r="WCR175" s="980"/>
      <c r="WCS175" s="981"/>
      <c r="WCT175" s="982"/>
      <c r="WCU175" s="983"/>
      <c r="WCV175" s="984"/>
      <c r="WCW175" s="983"/>
      <c r="WCX175" s="984"/>
      <c r="WCY175" s="985"/>
      <c r="WCZ175" s="986"/>
      <c r="WDA175" s="983"/>
      <c r="WDB175" s="981"/>
      <c r="WDC175" s="985"/>
      <c r="WDD175" s="986"/>
      <c r="WDE175" s="987"/>
      <c r="WDF175" s="988"/>
      <c r="WDG175" s="985"/>
      <c r="WDH175" s="989"/>
      <c r="WDI175" s="978"/>
      <c r="WDJ175" s="980"/>
      <c r="WDK175" s="981"/>
      <c r="WDL175" s="982"/>
      <c r="WDM175" s="983"/>
      <c r="WDN175" s="984"/>
      <c r="WDO175" s="983"/>
      <c r="WDP175" s="984"/>
      <c r="WDQ175" s="985"/>
      <c r="WDR175" s="986"/>
      <c r="WDS175" s="983"/>
      <c r="WDT175" s="981"/>
      <c r="WDU175" s="985"/>
      <c r="WDV175" s="986"/>
      <c r="WDW175" s="987"/>
      <c r="WDX175" s="988"/>
      <c r="WDY175" s="985"/>
      <c r="WDZ175" s="989"/>
      <c r="WEA175" s="978"/>
      <c r="WEB175" s="980"/>
      <c r="WEC175" s="981"/>
      <c r="WED175" s="982"/>
      <c r="WEE175" s="983"/>
      <c r="WEF175" s="984"/>
      <c r="WEG175" s="983"/>
      <c r="WEH175" s="984"/>
      <c r="WEI175" s="985"/>
      <c r="WEJ175" s="986"/>
      <c r="WEK175" s="983"/>
      <c r="WEL175" s="981"/>
      <c r="WEM175" s="985"/>
      <c r="WEN175" s="986"/>
      <c r="WEO175" s="987"/>
      <c r="WEP175" s="988"/>
      <c r="WEQ175" s="985"/>
      <c r="WER175" s="989"/>
      <c r="WES175" s="978"/>
      <c r="WET175" s="980"/>
      <c r="WEU175" s="981"/>
      <c r="WEV175" s="982"/>
      <c r="WEW175" s="983"/>
      <c r="WEX175" s="984"/>
      <c r="WEY175" s="983"/>
      <c r="WEZ175" s="984"/>
      <c r="WFA175" s="985"/>
      <c r="WFB175" s="986"/>
      <c r="WFC175" s="983"/>
      <c r="WFD175" s="981"/>
      <c r="WFE175" s="985"/>
      <c r="WFF175" s="986"/>
      <c r="WFG175" s="987"/>
      <c r="WFH175" s="988"/>
      <c r="WFI175" s="985"/>
      <c r="WFJ175" s="989"/>
      <c r="WFK175" s="978"/>
      <c r="WFL175" s="980"/>
      <c r="WFM175" s="981"/>
      <c r="WFN175" s="982"/>
      <c r="WFO175" s="983"/>
      <c r="WFP175" s="984"/>
      <c r="WFQ175" s="983"/>
      <c r="WFR175" s="984"/>
      <c r="WFS175" s="985"/>
      <c r="WFT175" s="986"/>
      <c r="WFU175" s="983"/>
      <c r="WFV175" s="981"/>
      <c r="WFW175" s="985"/>
      <c r="WFX175" s="986"/>
      <c r="WFY175" s="987"/>
      <c r="WFZ175" s="988"/>
      <c r="WGA175" s="985"/>
      <c r="WGB175" s="989"/>
      <c r="WGC175" s="978"/>
      <c r="WGD175" s="980"/>
      <c r="WGE175" s="981"/>
      <c r="WGF175" s="982"/>
      <c r="WGG175" s="983"/>
      <c r="WGH175" s="984"/>
      <c r="WGI175" s="983"/>
      <c r="WGJ175" s="984"/>
      <c r="WGK175" s="985"/>
      <c r="WGL175" s="986"/>
      <c r="WGM175" s="983"/>
      <c r="WGN175" s="981"/>
      <c r="WGO175" s="985"/>
      <c r="WGP175" s="986"/>
      <c r="WGQ175" s="987"/>
      <c r="WGR175" s="988"/>
      <c r="WGS175" s="985"/>
      <c r="WGT175" s="989"/>
      <c r="WGU175" s="978"/>
      <c r="WGV175" s="980"/>
      <c r="WGW175" s="981"/>
      <c r="WGX175" s="982"/>
      <c r="WGY175" s="983"/>
      <c r="WGZ175" s="984"/>
      <c r="WHA175" s="983"/>
      <c r="WHB175" s="984"/>
      <c r="WHC175" s="985"/>
      <c r="WHD175" s="986"/>
      <c r="WHE175" s="983"/>
      <c r="WHF175" s="981"/>
      <c r="WHG175" s="985"/>
      <c r="WHH175" s="986"/>
      <c r="WHI175" s="987"/>
      <c r="WHJ175" s="988"/>
      <c r="WHK175" s="985"/>
      <c r="WHL175" s="989"/>
      <c r="WHM175" s="978"/>
      <c r="WHN175" s="980"/>
      <c r="WHO175" s="981"/>
      <c r="WHP175" s="982"/>
      <c r="WHQ175" s="983"/>
      <c r="WHR175" s="984"/>
      <c r="WHS175" s="983"/>
      <c r="WHT175" s="984"/>
      <c r="WHU175" s="985"/>
      <c r="WHV175" s="986"/>
      <c r="WHW175" s="983"/>
      <c r="WHX175" s="981"/>
      <c r="WHY175" s="985"/>
      <c r="WHZ175" s="986"/>
      <c r="WIA175" s="987"/>
      <c r="WIB175" s="988"/>
      <c r="WIC175" s="985"/>
      <c r="WID175" s="989"/>
      <c r="WIE175" s="978"/>
      <c r="WIF175" s="980"/>
      <c r="WIG175" s="981"/>
      <c r="WIH175" s="982"/>
      <c r="WII175" s="983"/>
      <c r="WIJ175" s="984"/>
      <c r="WIK175" s="983"/>
      <c r="WIL175" s="984"/>
      <c r="WIM175" s="985"/>
      <c r="WIN175" s="986"/>
      <c r="WIO175" s="983"/>
      <c r="WIP175" s="981"/>
      <c r="WIQ175" s="985"/>
      <c r="WIR175" s="986"/>
      <c r="WIS175" s="987"/>
      <c r="WIT175" s="988"/>
      <c r="WIU175" s="985"/>
      <c r="WIV175" s="989"/>
      <c r="WIW175" s="978"/>
      <c r="WIX175" s="980"/>
      <c r="WIY175" s="981"/>
      <c r="WIZ175" s="982"/>
      <c r="WJA175" s="983"/>
      <c r="WJB175" s="984"/>
      <c r="WJC175" s="983"/>
      <c r="WJD175" s="984"/>
      <c r="WJE175" s="985"/>
      <c r="WJF175" s="986"/>
      <c r="WJG175" s="983"/>
      <c r="WJH175" s="981"/>
      <c r="WJI175" s="985"/>
      <c r="WJJ175" s="986"/>
      <c r="WJK175" s="987"/>
      <c r="WJL175" s="988"/>
      <c r="WJM175" s="985"/>
      <c r="WJN175" s="989"/>
      <c r="WJO175" s="978"/>
      <c r="WJP175" s="980"/>
      <c r="WJQ175" s="981"/>
      <c r="WJR175" s="982"/>
      <c r="WJS175" s="983"/>
      <c r="WJT175" s="984"/>
      <c r="WJU175" s="983"/>
      <c r="WJV175" s="984"/>
      <c r="WJW175" s="985"/>
      <c r="WJX175" s="986"/>
      <c r="WJY175" s="983"/>
      <c r="WJZ175" s="981"/>
      <c r="WKA175" s="985"/>
      <c r="WKB175" s="986"/>
      <c r="WKC175" s="987"/>
      <c r="WKD175" s="988"/>
      <c r="WKE175" s="985"/>
      <c r="WKF175" s="989"/>
      <c r="WKG175" s="978"/>
      <c r="WKH175" s="980"/>
      <c r="WKI175" s="981"/>
      <c r="WKJ175" s="982"/>
      <c r="WKK175" s="983"/>
      <c r="WKL175" s="984"/>
      <c r="WKM175" s="983"/>
      <c r="WKN175" s="984"/>
      <c r="WKO175" s="985"/>
      <c r="WKP175" s="986"/>
      <c r="WKQ175" s="983"/>
      <c r="WKR175" s="981"/>
      <c r="WKS175" s="985"/>
      <c r="WKT175" s="986"/>
      <c r="WKU175" s="987"/>
      <c r="WKV175" s="988"/>
      <c r="WKW175" s="985"/>
      <c r="WKX175" s="989"/>
      <c r="WKY175" s="978"/>
      <c r="WKZ175" s="980"/>
      <c r="WLA175" s="981"/>
      <c r="WLB175" s="982"/>
      <c r="WLC175" s="983"/>
      <c r="WLD175" s="984"/>
      <c r="WLE175" s="983"/>
      <c r="WLF175" s="984"/>
      <c r="WLG175" s="985"/>
      <c r="WLH175" s="986"/>
      <c r="WLI175" s="983"/>
      <c r="WLJ175" s="981"/>
      <c r="WLK175" s="985"/>
      <c r="WLL175" s="986"/>
      <c r="WLM175" s="987"/>
      <c r="WLN175" s="988"/>
      <c r="WLO175" s="985"/>
      <c r="WLP175" s="989"/>
      <c r="WLQ175" s="978"/>
      <c r="WLR175" s="980"/>
      <c r="WLS175" s="981"/>
      <c r="WLT175" s="982"/>
      <c r="WLU175" s="983"/>
      <c r="WLV175" s="984"/>
      <c r="WLW175" s="983"/>
      <c r="WLX175" s="984"/>
      <c r="WLY175" s="985"/>
      <c r="WLZ175" s="986"/>
      <c r="WMA175" s="983"/>
      <c r="WMB175" s="981"/>
      <c r="WMC175" s="985"/>
      <c r="WMD175" s="986"/>
      <c r="WME175" s="987"/>
      <c r="WMF175" s="988"/>
      <c r="WMG175" s="985"/>
      <c r="WMH175" s="989"/>
      <c r="WMI175" s="978"/>
      <c r="WMJ175" s="980"/>
      <c r="WMK175" s="981"/>
      <c r="WML175" s="982"/>
      <c r="WMM175" s="983"/>
      <c r="WMN175" s="984"/>
      <c r="WMO175" s="983"/>
      <c r="WMP175" s="984"/>
      <c r="WMQ175" s="985"/>
      <c r="WMR175" s="986"/>
      <c r="WMS175" s="983"/>
      <c r="WMT175" s="981"/>
      <c r="WMU175" s="985"/>
      <c r="WMV175" s="986"/>
      <c r="WMW175" s="987"/>
      <c r="WMX175" s="988"/>
      <c r="WMY175" s="985"/>
      <c r="WMZ175" s="989"/>
      <c r="WNA175" s="978"/>
      <c r="WNB175" s="980"/>
      <c r="WNC175" s="981"/>
      <c r="WND175" s="982"/>
      <c r="WNE175" s="983"/>
      <c r="WNF175" s="984"/>
      <c r="WNG175" s="983"/>
      <c r="WNH175" s="984"/>
      <c r="WNI175" s="985"/>
      <c r="WNJ175" s="986"/>
      <c r="WNK175" s="983"/>
      <c r="WNL175" s="981"/>
      <c r="WNM175" s="985"/>
      <c r="WNN175" s="986"/>
      <c r="WNO175" s="987"/>
      <c r="WNP175" s="988"/>
      <c r="WNQ175" s="985"/>
      <c r="WNR175" s="989"/>
      <c r="WNS175" s="978"/>
      <c r="WNT175" s="980"/>
      <c r="WNU175" s="981"/>
      <c r="WNV175" s="982"/>
      <c r="WNW175" s="983"/>
      <c r="WNX175" s="984"/>
      <c r="WNY175" s="983"/>
      <c r="WNZ175" s="984"/>
      <c r="WOA175" s="985"/>
      <c r="WOB175" s="986"/>
      <c r="WOC175" s="983"/>
      <c r="WOD175" s="981"/>
      <c r="WOE175" s="985"/>
      <c r="WOF175" s="986"/>
      <c r="WOG175" s="987"/>
      <c r="WOH175" s="988"/>
      <c r="WOI175" s="985"/>
      <c r="WOJ175" s="989"/>
      <c r="WOK175" s="978"/>
      <c r="WOL175" s="980"/>
      <c r="WOM175" s="981"/>
      <c r="WON175" s="982"/>
      <c r="WOO175" s="983"/>
      <c r="WOP175" s="984"/>
      <c r="WOQ175" s="983"/>
      <c r="WOR175" s="984"/>
      <c r="WOS175" s="985"/>
      <c r="WOT175" s="986"/>
      <c r="WOU175" s="983"/>
      <c r="WOV175" s="981"/>
      <c r="WOW175" s="985"/>
      <c r="WOX175" s="986"/>
      <c r="WOY175" s="987"/>
      <c r="WOZ175" s="988"/>
      <c r="WPA175" s="985"/>
      <c r="WPB175" s="989"/>
      <c r="WPC175" s="978"/>
      <c r="WPD175" s="980"/>
      <c r="WPE175" s="981"/>
      <c r="WPF175" s="982"/>
      <c r="WPG175" s="983"/>
      <c r="WPH175" s="984"/>
      <c r="WPI175" s="983"/>
      <c r="WPJ175" s="984"/>
      <c r="WPK175" s="985"/>
      <c r="WPL175" s="986"/>
      <c r="WPM175" s="983"/>
      <c r="WPN175" s="981"/>
      <c r="WPO175" s="985"/>
      <c r="WPP175" s="986"/>
      <c r="WPQ175" s="987"/>
      <c r="WPR175" s="988"/>
      <c r="WPS175" s="985"/>
      <c r="WPT175" s="989"/>
      <c r="WPU175" s="978"/>
      <c r="WPV175" s="980"/>
      <c r="WPW175" s="981"/>
      <c r="WPX175" s="982"/>
      <c r="WPY175" s="983"/>
      <c r="WPZ175" s="984"/>
      <c r="WQA175" s="983"/>
      <c r="WQB175" s="984"/>
      <c r="WQC175" s="985"/>
      <c r="WQD175" s="986"/>
      <c r="WQE175" s="983"/>
      <c r="WQF175" s="981"/>
      <c r="WQG175" s="985"/>
      <c r="WQH175" s="986"/>
      <c r="WQI175" s="987"/>
      <c r="WQJ175" s="988"/>
      <c r="WQK175" s="985"/>
      <c r="WQL175" s="989"/>
      <c r="WQM175" s="978"/>
      <c r="WQN175" s="980"/>
      <c r="WQO175" s="981"/>
      <c r="WQP175" s="982"/>
      <c r="WQQ175" s="983"/>
      <c r="WQR175" s="984"/>
      <c r="WQS175" s="983"/>
      <c r="WQT175" s="984"/>
      <c r="WQU175" s="985"/>
      <c r="WQV175" s="986"/>
      <c r="WQW175" s="983"/>
      <c r="WQX175" s="981"/>
      <c r="WQY175" s="985"/>
      <c r="WQZ175" s="986"/>
      <c r="WRA175" s="987"/>
      <c r="WRB175" s="988"/>
      <c r="WRC175" s="985"/>
      <c r="WRD175" s="989"/>
      <c r="WRE175" s="978"/>
      <c r="WRF175" s="980"/>
      <c r="WRG175" s="981"/>
      <c r="WRH175" s="982"/>
      <c r="WRI175" s="983"/>
      <c r="WRJ175" s="984"/>
      <c r="WRK175" s="983"/>
      <c r="WRL175" s="984"/>
      <c r="WRM175" s="985"/>
      <c r="WRN175" s="986"/>
      <c r="WRO175" s="983"/>
      <c r="WRP175" s="981"/>
      <c r="WRQ175" s="985"/>
      <c r="WRR175" s="986"/>
      <c r="WRS175" s="987"/>
      <c r="WRT175" s="988"/>
      <c r="WRU175" s="985"/>
      <c r="WRV175" s="989"/>
      <c r="WRW175" s="978"/>
      <c r="WRX175" s="980"/>
      <c r="WRY175" s="981"/>
      <c r="WRZ175" s="982"/>
      <c r="WSA175" s="983"/>
      <c r="WSB175" s="984"/>
      <c r="WSC175" s="983"/>
      <c r="WSD175" s="984"/>
      <c r="WSE175" s="985"/>
      <c r="WSF175" s="986"/>
      <c r="WSG175" s="983"/>
      <c r="WSH175" s="981"/>
      <c r="WSI175" s="985"/>
      <c r="WSJ175" s="986"/>
      <c r="WSK175" s="987"/>
      <c r="WSL175" s="988"/>
      <c r="WSM175" s="985"/>
      <c r="WSN175" s="989"/>
      <c r="WSO175" s="978"/>
      <c r="WSP175" s="980"/>
      <c r="WSQ175" s="981"/>
      <c r="WSR175" s="982"/>
      <c r="WSS175" s="983"/>
      <c r="WST175" s="984"/>
      <c r="WSU175" s="983"/>
      <c r="WSV175" s="984"/>
      <c r="WSW175" s="985"/>
      <c r="WSX175" s="986"/>
      <c r="WSY175" s="983"/>
      <c r="WSZ175" s="981"/>
      <c r="WTA175" s="985"/>
      <c r="WTB175" s="986"/>
      <c r="WTC175" s="987"/>
      <c r="WTD175" s="988"/>
      <c r="WTE175" s="985"/>
      <c r="WTF175" s="989"/>
      <c r="WTG175" s="978"/>
      <c r="WTH175" s="980"/>
      <c r="WTI175" s="981"/>
      <c r="WTJ175" s="982"/>
      <c r="WTK175" s="983"/>
      <c r="WTL175" s="984"/>
      <c r="WTM175" s="983"/>
      <c r="WTN175" s="984"/>
      <c r="WTO175" s="985"/>
      <c r="WTP175" s="986"/>
      <c r="WTQ175" s="983"/>
      <c r="WTR175" s="981"/>
      <c r="WTS175" s="985"/>
      <c r="WTT175" s="986"/>
      <c r="WTU175" s="987"/>
      <c r="WTV175" s="988"/>
      <c r="WTW175" s="985"/>
      <c r="WTX175" s="989"/>
      <c r="WTY175" s="978"/>
      <c r="WTZ175" s="980"/>
      <c r="WUA175" s="981"/>
      <c r="WUB175" s="982"/>
      <c r="WUC175" s="983"/>
      <c r="WUD175" s="984"/>
      <c r="WUE175" s="983"/>
      <c r="WUF175" s="984"/>
      <c r="WUG175" s="985"/>
      <c r="WUH175" s="986"/>
      <c r="WUI175" s="983"/>
      <c r="WUJ175" s="981"/>
      <c r="WUK175" s="985"/>
      <c r="WUL175" s="986"/>
      <c r="WUM175" s="987"/>
      <c r="WUN175" s="988"/>
      <c r="WUO175" s="985"/>
      <c r="WUP175" s="989"/>
      <c r="WUQ175" s="978"/>
      <c r="WUR175" s="980"/>
      <c r="WUS175" s="981"/>
      <c r="WUT175" s="982"/>
      <c r="WUU175" s="983"/>
      <c r="WUV175" s="984"/>
      <c r="WUW175" s="983"/>
      <c r="WUX175" s="984"/>
      <c r="WUY175" s="985"/>
      <c r="WUZ175" s="986"/>
      <c r="WVA175" s="983"/>
      <c r="WVB175" s="981"/>
      <c r="WVC175" s="985"/>
      <c r="WVD175" s="986"/>
      <c r="WVE175" s="987"/>
      <c r="WVF175" s="988"/>
      <c r="WVG175" s="985"/>
      <c r="WVH175" s="989"/>
      <c r="WVI175" s="978"/>
      <c r="WVJ175" s="980"/>
      <c r="WVK175" s="981"/>
      <c r="WVL175" s="982"/>
      <c r="WVM175" s="983"/>
      <c r="WVN175" s="984"/>
      <c r="WVO175" s="983"/>
      <c r="WVP175" s="984"/>
      <c r="WVQ175" s="985"/>
      <c r="WVR175" s="986"/>
      <c r="WVS175" s="983"/>
      <c r="WVT175" s="981"/>
      <c r="WVU175" s="985"/>
      <c r="WVV175" s="986"/>
      <c r="WVW175" s="987"/>
      <c r="WVX175" s="988"/>
      <c r="WVY175" s="985"/>
      <c r="WVZ175" s="989"/>
      <c r="WWA175" s="978"/>
      <c r="WWB175" s="980"/>
      <c r="WWC175" s="981"/>
      <c r="WWD175" s="982"/>
      <c r="WWE175" s="983"/>
      <c r="WWF175" s="984"/>
      <c r="WWG175" s="983"/>
      <c r="WWH175" s="984"/>
      <c r="WWI175" s="985"/>
      <c r="WWJ175" s="986"/>
      <c r="WWK175" s="983"/>
      <c r="WWL175" s="981"/>
      <c r="WWM175" s="985"/>
      <c r="WWN175" s="986"/>
      <c r="WWO175" s="987"/>
      <c r="WWP175" s="988"/>
      <c r="WWQ175" s="985"/>
      <c r="WWR175" s="989"/>
      <c r="WWS175" s="978"/>
      <c r="WWT175" s="980"/>
      <c r="WWU175" s="981"/>
      <c r="WWV175" s="982"/>
      <c r="WWW175" s="983"/>
      <c r="WWX175" s="984"/>
      <c r="WWY175" s="983"/>
      <c r="WWZ175" s="984"/>
      <c r="WXA175" s="985"/>
      <c r="WXB175" s="986"/>
      <c r="WXC175" s="983"/>
      <c r="WXD175" s="981"/>
      <c r="WXE175" s="985"/>
      <c r="WXF175" s="986"/>
      <c r="WXG175" s="987"/>
      <c r="WXH175" s="988"/>
      <c r="WXI175" s="985"/>
      <c r="WXJ175" s="989"/>
      <c r="WXK175" s="978"/>
      <c r="WXL175" s="980"/>
      <c r="WXM175" s="981"/>
      <c r="WXN175" s="982"/>
      <c r="WXO175" s="983"/>
      <c r="WXP175" s="984"/>
      <c r="WXQ175" s="983"/>
      <c r="WXR175" s="984"/>
      <c r="WXS175" s="985"/>
      <c r="WXT175" s="986"/>
      <c r="WXU175" s="983"/>
      <c r="WXV175" s="981"/>
      <c r="WXW175" s="985"/>
      <c r="WXX175" s="986"/>
      <c r="WXY175" s="987"/>
      <c r="WXZ175" s="988"/>
      <c r="WYA175" s="985"/>
      <c r="WYB175" s="989"/>
      <c r="WYC175" s="978"/>
      <c r="WYD175" s="980"/>
      <c r="WYE175" s="981"/>
      <c r="WYF175" s="982"/>
      <c r="WYG175" s="983"/>
      <c r="WYH175" s="984"/>
      <c r="WYI175" s="983"/>
      <c r="WYJ175" s="984"/>
      <c r="WYK175" s="985"/>
      <c r="WYL175" s="986"/>
      <c r="WYM175" s="983"/>
      <c r="WYN175" s="981"/>
      <c r="WYO175" s="985"/>
      <c r="WYP175" s="986"/>
      <c r="WYQ175" s="987"/>
      <c r="WYR175" s="988"/>
      <c r="WYS175" s="985"/>
      <c r="WYT175" s="989"/>
      <c r="WYU175" s="978"/>
      <c r="WYV175" s="980"/>
      <c r="WYW175" s="981"/>
      <c r="WYX175" s="982"/>
      <c r="WYY175" s="983"/>
      <c r="WYZ175" s="984"/>
      <c r="WZA175" s="983"/>
      <c r="WZB175" s="984"/>
      <c r="WZC175" s="985"/>
      <c r="WZD175" s="986"/>
      <c r="WZE175" s="983"/>
      <c r="WZF175" s="981"/>
      <c r="WZG175" s="985"/>
      <c r="WZH175" s="986"/>
      <c r="WZI175" s="987"/>
      <c r="WZJ175" s="988"/>
      <c r="WZK175" s="985"/>
      <c r="WZL175" s="989"/>
      <c r="WZM175" s="978"/>
      <c r="WZN175" s="980"/>
      <c r="WZO175" s="981"/>
      <c r="WZP175" s="982"/>
      <c r="WZQ175" s="983"/>
      <c r="WZR175" s="984"/>
      <c r="WZS175" s="983"/>
      <c r="WZT175" s="984"/>
      <c r="WZU175" s="985"/>
      <c r="WZV175" s="986"/>
      <c r="WZW175" s="983"/>
      <c r="WZX175" s="981"/>
      <c r="WZY175" s="985"/>
      <c r="WZZ175" s="986"/>
      <c r="XAA175" s="987"/>
      <c r="XAB175" s="988"/>
      <c r="XAC175" s="985"/>
      <c r="XAD175" s="989"/>
      <c r="XAE175" s="978"/>
      <c r="XAF175" s="980"/>
      <c r="XAG175" s="981"/>
      <c r="XAH175" s="982"/>
      <c r="XAI175" s="983"/>
      <c r="XAJ175" s="984"/>
      <c r="XAK175" s="983"/>
      <c r="XAL175" s="984"/>
      <c r="XAM175" s="985"/>
      <c r="XAN175" s="986"/>
      <c r="XAO175" s="983"/>
      <c r="XAP175" s="981"/>
      <c r="XAQ175" s="985"/>
      <c r="XAR175" s="986"/>
      <c r="XAS175" s="987"/>
      <c r="XAT175" s="988"/>
      <c r="XAU175" s="985"/>
      <c r="XAV175" s="989"/>
      <c r="XAW175" s="978"/>
      <c r="XAX175" s="980"/>
      <c r="XAY175" s="981"/>
      <c r="XAZ175" s="982"/>
      <c r="XBA175" s="983"/>
      <c r="XBB175" s="984"/>
      <c r="XBC175" s="983"/>
      <c r="XBD175" s="984"/>
      <c r="XBE175" s="985"/>
      <c r="XBF175" s="986"/>
      <c r="XBG175" s="983"/>
      <c r="XBH175" s="981"/>
      <c r="XBI175" s="985"/>
      <c r="XBJ175" s="986"/>
      <c r="XBK175" s="987"/>
      <c r="XBL175" s="988"/>
      <c r="XBM175" s="985"/>
      <c r="XBN175" s="989"/>
      <c r="XBO175" s="978"/>
      <c r="XBP175" s="980"/>
      <c r="XBQ175" s="981"/>
      <c r="XBR175" s="982"/>
      <c r="XBS175" s="983"/>
      <c r="XBT175" s="984"/>
      <c r="XBU175" s="983"/>
      <c r="XBV175" s="984"/>
      <c r="XBW175" s="985"/>
      <c r="XBX175" s="986"/>
      <c r="XBY175" s="983"/>
      <c r="XBZ175" s="981"/>
      <c r="XCA175" s="985"/>
      <c r="XCB175" s="986"/>
      <c r="XCC175" s="987"/>
      <c r="XCD175" s="988"/>
      <c r="XCE175" s="985"/>
      <c r="XCF175" s="989"/>
      <c r="XCG175" s="978"/>
      <c r="XCH175" s="980"/>
      <c r="XCI175" s="981"/>
      <c r="XCJ175" s="982"/>
      <c r="XCK175" s="983"/>
      <c r="XCL175" s="984"/>
      <c r="XCM175" s="983"/>
      <c r="XCN175" s="984"/>
      <c r="XCO175" s="985"/>
      <c r="XCP175" s="986"/>
      <c r="XCQ175" s="983"/>
      <c r="XCR175" s="981"/>
      <c r="XCS175" s="985"/>
      <c r="XCT175" s="986"/>
      <c r="XCU175" s="987"/>
      <c r="XCV175" s="988"/>
      <c r="XCW175" s="985"/>
      <c r="XCX175" s="989"/>
      <c r="XCY175" s="978"/>
      <c r="XCZ175" s="980"/>
      <c r="XDA175" s="981"/>
      <c r="XDB175" s="982"/>
      <c r="XDC175" s="983"/>
      <c r="XDD175" s="984"/>
      <c r="XDE175" s="983"/>
      <c r="XDF175" s="984"/>
      <c r="XDG175" s="985"/>
      <c r="XDH175" s="986"/>
      <c r="XDI175" s="983"/>
      <c r="XDJ175" s="981"/>
      <c r="XDK175" s="985"/>
      <c r="XDL175" s="986"/>
      <c r="XDM175" s="987"/>
      <c r="XDN175" s="988"/>
      <c r="XDO175" s="985"/>
      <c r="XDP175" s="989"/>
      <c r="XDQ175" s="978"/>
      <c r="XDR175" s="980"/>
      <c r="XDS175" s="981"/>
      <c r="XDT175" s="982"/>
      <c r="XDU175" s="983"/>
      <c r="XDV175" s="984"/>
      <c r="XDW175" s="983"/>
      <c r="XDX175" s="984"/>
      <c r="XDY175" s="985"/>
      <c r="XDZ175" s="986"/>
      <c r="XEA175" s="983"/>
      <c r="XEB175" s="981"/>
      <c r="XEC175" s="985"/>
      <c r="XED175" s="986"/>
      <c r="XEE175" s="987"/>
      <c r="XEF175" s="988"/>
      <c r="XEG175" s="985"/>
      <c r="XEH175" s="989"/>
      <c r="XEI175" s="978"/>
      <c r="XEJ175" s="980"/>
      <c r="XEK175" s="981"/>
      <c r="XEL175" s="982"/>
      <c r="XEM175" s="983"/>
      <c r="XEN175" s="984"/>
      <c r="XEO175" s="983"/>
      <c r="XEP175" s="984"/>
      <c r="XEQ175" s="985"/>
      <c r="XER175" s="986"/>
      <c r="XES175" s="983"/>
      <c r="XET175" s="981"/>
      <c r="XEU175" s="985"/>
      <c r="XEV175" s="986"/>
      <c r="XEW175" s="987"/>
      <c r="XEX175" s="988"/>
      <c r="XEY175" s="985"/>
      <c r="XEZ175" s="989"/>
      <c r="XFA175" s="978"/>
      <c r="XFB175" s="980"/>
      <c r="XFC175" s="981"/>
      <c r="XFD175" s="982"/>
    </row>
    <row r="176" spans="1:16384" s="284" customFormat="1" ht="15.5">
      <c r="A176" s="896" t="str">
        <f>'Enrolments + Baptisms TPUM'!B170</f>
        <v>Galilee Adventist Primary School</v>
      </c>
      <c r="B176" s="1215">
        <v>6</v>
      </c>
      <c r="C176" s="1216"/>
      <c r="D176" s="1217">
        <f t="shared" si="21"/>
        <v>6</v>
      </c>
      <c r="E176" s="1229"/>
      <c r="F176" s="1230"/>
      <c r="G176" s="3622">
        <v>4</v>
      </c>
      <c r="H176" s="3622">
        <v>2</v>
      </c>
      <c r="I176" s="3622"/>
      <c r="J176" s="3622"/>
      <c r="K176" s="1218">
        <v>4</v>
      </c>
      <c r="L176" s="1216"/>
      <c r="M176" s="1218">
        <v>2</v>
      </c>
      <c r="N176" s="1216"/>
      <c r="O176" s="1218">
        <v>2</v>
      </c>
      <c r="P176" s="1216"/>
      <c r="Q176" s="1219">
        <v>2</v>
      </c>
      <c r="R176" s="1530"/>
      <c r="T176" s="284">
        <f t="shared" si="16"/>
        <v>0</v>
      </c>
      <c r="U176" s="3027">
        <f t="shared" si="17"/>
        <v>0</v>
      </c>
      <c r="V176" s="992"/>
      <c r="W176" s="54"/>
    </row>
    <row r="177" spans="1:16384" s="284" customFormat="1" ht="15.5">
      <c r="A177" s="896" t="str">
        <f>'Enrolments + Baptisms TPUM'!B171</f>
        <v>Kwataparen Adventist Junior Secondary School</v>
      </c>
      <c r="B177" s="1215">
        <v>3</v>
      </c>
      <c r="C177" s="1216"/>
      <c r="D177" s="1217">
        <f t="shared" si="21"/>
        <v>3</v>
      </c>
      <c r="E177" s="1218"/>
      <c r="F177" s="1216"/>
      <c r="G177" s="3622">
        <v>3</v>
      </c>
      <c r="H177" s="3622"/>
      <c r="I177" s="3622"/>
      <c r="J177" s="3622"/>
      <c r="K177" s="1218"/>
      <c r="L177" s="1216"/>
      <c r="M177" s="1218"/>
      <c r="N177" s="1216"/>
      <c r="O177" s="1218">
        <v>2</v>
      </c>
      <c r="P177" s="1216"/>
      <c r="Q177" s="1219"/>
      <c r="R177" s="1528"/>
      <c r="S177" s="990"/>
      <c r="T177" s="284">
        <f t="shared" si="16"/>
        <v>0</v>
      </c>
      <c r="U177" s="3027">
        <f t="shared" si="17"/>
        <v>0</v>
      </c>
      <c r="W177" s="54"/>
    </row>
    <row r="178" spans="1:16384" s="284" customFormat="1" ht="15.5">
      <c r="A178" s="896" t="str">
        <f>'Enrolments + Baptisms TPUM'!B172</f>
        <v>Lalinda Adventist Primary School</v>
      </c>
      <c r="B178" s="1215">
        <v>5</v>
      </c>
      <c r="C178" s="1216"/>
      <c r="D178" s="1217">
        <f t="shared" si="21"/>
        <v>5</v>
      </c>
      <c r="E178" s="1218"/>
      <c r="F178" s="1216"/>
      <c r="G178" s="3622">
        <v>5</v>
      </c>
      <c r="H178" s="3622"/>
      <c r="I178" s="3622"/>
      <c r="J178" s="3622"/>
      <c r="K178" s="1218"/>
      <c r="L178" s="1216"/>
      <c r="M178" s="1218"/>
      <c r="N178" s="1216"/>
      <c r="O178" s="1218">
        <v>4</v>
      </c>
      <c r="P178" s="1216"/>
      <c r="Q178" s="1219"/>
      <c r="R178" s="1528"/>
      <c r="T178" s="284">
        <f t="shared" si="16"/>
        <v>0</v>
      </c>
      <c r="U178" s="3027">
        <f t="shared" si="17"/>
        <v>0</v>
      </c>
      <c r="W178" s="54"/>
    </row>
    <row r="179" spans="1:16384" s="284" customFormat="1" ht="13">
      <c r="A179" s="896" t="str">
        <f>'Enrolments + Baptisms TPUM'!B173</f>
        <v>Leaur Adventist Primary School</v>
      </c>
      <c r="B179" s="1221"/>
      <c r="C179" s="1222">
        <v>7</v>
      </c>
      <c r="D179" s="1217">
        <f t="shared" si="21"/>
        <v>7</v>
      </c>
      <c r="E179" s="1224"/>
      <c r="F179" s="1225">
        <v>7</v>
      </c>
      <c r="G179" s="1224"/>
      <c r="H179" s="1225"/>
      <c r="I179" s="1226">
        <v>7</v>
      </c>
      <c r="J179" s="1227"/>
      <c r="K179" s="1228"/>
      <c r="L179" s="1222"/>
      <c r="M179" s="1228"/>
      <c r="N179" s="1222">
        <v>4</v>
      </c>
      <c r="O179" s="1228"/>
      <c r="P179" s="1222">
        <v>3</v>
      </c>
      <c r="Q179" s="1226"/>
      <c r="R179" s="1529">
        <v>3</v>
      </c>
      <c r="T179" s="284">
        <f t="shared" si="16"/>
        <v>0</v>
      </c>
      <c r="U179" s="3027">
        <f t="shared" si="17"/>
        <v>0</v>
      </c>
      <c r="W179" s="54"/>
    </row>
    <row r="180" spans="1:16384" s="284" customFormat="1" ht="15.5">
      <c r="A180" s="896" t="str">
        <f>'Enrolments + Baptisms TPUM'!B174</f>
        <v>Lekan Adventist Primary School</v>
      </c>
      <c r="B180" s="1215">
        <v>3</v>
      </c>
      <c r="C180" s="1216"/>
      <c r="D180" s="1217">
        <f t="shared" si="21"/>
        <v>3</v>
      </c>
      <c r="E180" s="1218">
        <v>3</v>
      </c>
      <c r="F180" s="1216"/>
      <c r="G180" s="3622">
        <v>3</v>
      </c>
      <c r="H180" s="3622"/>
      <c r="I180" s="3622"/>
      <c r="J180" s="3622"/>
      <c r="K180" s="1218"/>
      <c r="L180" s="1216"/>
      <c r="M180" s="1218"/>
      <c r="N180" s="1216"/>
      <c r="O180" s="1218">
        <v>3</v>
      </c>
      <c r="P180" s="1216"/>
      <c r="Q180" s="1219"/>
      <c r="R180" s="1528"/>
      <c r="T180" s="284">
        <f t="shared" si="16"/>
        <v>0</v>
      </c>
      <c r="U180" s="3027">
        <f t="shared" si="17"/>
        <v>0</v>
      </c>
      <c r="W180" s="54"/>
    </row>
    <row r="181" spans="1:16384" s="284" customFormat="1" ht="15.5">
      <c r="A181" s="896" t="str">
        <f>'Enrolments + Baptisms TPUM'!B175</f>
        <v>Linbul Adventist Primary School</v>
      </c>
      <c r="B181" s="1215">
        <v>6</v>
      </c>
      <c r="C181" s="1216"/>
      <c r="D181" s="1217">
        <f t="shared" si="21"/>
        <v>6</v>
      </c>
      <c r="E181" s="1218"/>
      <c r="F181" s="1216"/>
      <c r="G181" s="3622">
        <v>6</v>
      </c>
      <c r="H181" s="3622"/>
      <c r="I181" s="3622"/>
      <c r="J181" s="3622"/>
      <c r="K181" s="1218">
        <v>3</v>
      </c>
      <c r="L181" s="1216"/>
      <c r="M181" s="1218">
        <v>1</v>
      </c>
      <c r="N181" s="1216"/>
      <c r="O181" s="1218"/>
      <c r="P181" s="1216"/>
      <c r="Q181" s="1219"/>
      <c r="R181" s="1528"/>
      <c r="T181" s="284">
        <f t="shared" si="16"/>
        <v>0</v>
      </c>
      <c r="U181" s="3027">
        <f t="shared" si="17"/>
        <v>0</v>
      </c>
      <c r="W181" s="54"/>
    </row>
    <row r="182" spans="1:16384" s="284" customFormat="1" ht="15.5">
      <c r="A182" s="896" t="str">
        <f>'Enrolments + Baptisms TPUM'!B176</f>
        <v>Loukaru  Adventist Primary School</v>
      </c>
      <c r="B182" s="1215">
        <v>4</v>
      </c>
      <c r="C182" s="1216"/>
      <c r="D182" s="1217">
        <f t="shared" si="21"/>
        <v>4</v>
      </c>
      <c r="E182" s="1218"/>
      <c r="F182" s="1216"/>
      <c r="G182" s="3622">
        <v>4</v>
      </c>
      <c r="H182" s="3622"/>
      <c r="I182" s="3622"/>
      <c r="J182" s="3622"/>
      <c r="K182" s="1218"/>
      <c r="L182" s="1216"/>
      <c r="M182" s="1218">
        <v>1</v>
      </c>
      <c r="N182" s="1216"/>
      <c r="O182" s="1218">
        <v>2</v>
      </c>
      <c r="P182" s="1216"/>
      <c r="Q182" s="1219">
        <v>1</v>
      </c>
      <c r="R182" s="1528"/>
      <c r="T182" s="284">
        <f t="shared" si="16"/>
        <v>0</v>
      </c>
      <c r="U182" s="3027">
        <f t="shared" si="17"/>
        <v>0</v>
      </c>
      <c r="W182" s="54"/>
    </row>
    <row r="183" spans="1:16384" s="284" customFormat="1" ht="15.5">
      <c r="A183" s="896" t="str">
        <f>'Enrolments + Baptisms TPUM'!B177</f>
        <v>Lowenata Adventist Primary School</v>
      </c>
      <c r="B183" s="1215">
        <v>6</v>
      </c>
      <c r="C183" s="1216"/>
      <c r="D183" s="1217">
        <f t="shared" si="21"/>
        <v>6</v>
      </c>
      <c r="E183" s="1218"/>
      <c r="F183" s="1216"/>
      <c r="G183" s="3622">
        <v>6</v>
      </c>
      <c r="H183" s="3622"/>
      <c r="I183" s="3622"/>
      <c r="J183" s="3622"/>
      <c r="K183" s="1218"/>
      <c r="L183" s="1216"/>
      <c r="M183" s="1218"/>
      <c r="N183" s="1216"/>
      <c r="O183" s="1218"/>
      <c r="P183" s="1216"/>
      <c r="Q183" s="1219">
        <v>1</v>
      </c>
      <c r="R183" s="1528"/>
      <c r="T183" s="284">
        <f t="shared" si="16"/>
        <v>0</v>
      </c>
      <c r="U183" s="3027">
        <f t="shared" si="17"/>
        <v>0</v>
      </c>
      <c r="W183" s="54"/>
    </row>
    <row r="184" spans="1:16384" s="284" customFormat="1" ht="15.5">
      <c r="A184" s="896" t="str">
        <f>'Enrolments + Baptisms TPUM'!B178</f>
        <v>Luganville Adventist Primary School</v>
      </c>
      <c r="B184" s="1215">
        <v>7</v>
      </c>
      <c r="C184" s="1216"/>
      <c r="D184" s="1217">
        <f t="shared" si="21"/>
        <v>7</v>
      </c>
      <c r="E184" s="1218"/>
      <c r="F184" s="1216"/>
      <c r="G184" s="3622">
        <v>7</v>
      </c>
      <c r="H184" s="3622"/>
      <c r="I184" s="3622"/>
      <c r="J184" s="3622"/>
      <c r="K184" s="1218">
        <v>3</v>
      </c>
      <c r="L184" s="1216"/>
      <c r="M184" s="1218">
        <v>1</v>
      </c>
      <c r="N184" s="1216"/>
      <c r="O184" s="1218">
        <v>2</v>
      </c>
      <c r="P184" s="1216"/>
      <c r="Q184" s="1219">
        <v>1</v>
      </c>
      <c r="R184" s="1528"/>
      <c r="T184" s="284">
        <f t="shared" si="16"/>
        <v>0</v>
      </c>
      <c r="U184" s="3027">
        <f t="shared" si="17"/>
        <v>0</v>
      </c>
      <c r="W184" s="54"/>
    </row>
    <row r="185" spans="1:16384" s="284" customFormat="1" ht="15.5">
      <c r="A185" s="896" t="str">
        <f>'Enrolments + Baptisms TPUM'!B179</f>
        <v>Malo Adventist Primary School</v>
      </c>
      <c r="B185" s="1215">
        <v>4</v>
      </c>
      <c r="C185" s="1216"/>
      <c r="D185" s="1217">
        <f t="shared" si="21"/>
        <v>4</v>
      </c>
      <c r="E185" s="1218">
        <v>0</v>
      </c>
      <c r="F185" s="1216"/>
      <c r="G185" s="3622">
        <v>4</v>
      </c>
      <c r="H185" s="3622"/>
      <c r="I185" s="3622"/>
      <c r="J185" s="3622"/>
      <c r="K185" s="1218">
        <v>2</v>
      </c>
      <c r="L185" s="1216"/>
      <c r="M185" s="1218"/>
      <c r="N185" s="1216"/>
      <c r="O185" s="1218">
        <v>3</v>
      </c>
      <c r="P185" s="1216"/>
      <c r="Q185" s="1219">
        <v>1</v>
      </c>
      <c r="R185" s="1528"/>
      <c r="T185" s="284">
        <f t="shared" si="16"/>
        <v>0</v>
      </c>
      <c r="U185" s="3027">
        <f t="shared" si="17"/>
        <v>0</v>
      </c>
      <c r="W185" s="54"/>
    </row>
    <row r="186" spans="1:16384" s="284" customFormat="1" ht="15.5">
      <c r="A186" s="896" t="str">
        <f>'Enrolments + Baptisms TPUM'!B180</f>
        <v>Malua Bay Adventist School</v>
      </c>
      <c r="B186" s="1215">
        <v>8</v>
      </c>
      <c r="C186" s="1216"/>
      <c r="D186" s="1217">
        <f t="shared" si="21"/>
        <v>8</v>
      </c>
      <c r="E186" s="1218">
        <v>3</v>
      </c>
      <c r="F186" s="1216"/>
      <c r="G186" s="3622">
        <v>6</v>
      </c>
      <c r="H186" s="3622">
        <v>2</v>
      </c>
      <c r="I186" s="3622"/>
      <c r="J186" s="3622"/>
      <c r="K186" s="1218">
        <v>5</v>
      </c>
      <c r="L186" s="1216"/>
      <c r="M186" s="1218">
        <v>1</v>
      </c>
      <c r="N186" s="1216"/>
      <c r="O186" s="1218">
        <v>4</v>
      </c>
      <c r="P186" s="1216"/>
      <c r="Q186" s="1219">
        <v>3</v>
      </c>
      <c r="R186" s="1528"/>
      <c r="T186" s="284">
        <f t="shared" si="16"/>
        <v>0</v>
      </c>
      <c r="U186" s="3027">
        <f t="shared" si="17"/>
        <v>0</v>
      </c>
      <c r="W186" s="54"/>
    </row>
    <row r="187" spans="1:16384" s="284" customFormat="1" ht="15.5">
      <c r="A187" s="896" t="str">
        <f>'Enrolments + Baptisms TPUM'!B181</f>
        <v>Mamau Adventist Primary School</v>
      </c>
      <c r="B187" s="1215">
        <v>5</v>
      </c>
      <c r="C187" s="1216"/>
      <c r="D187" s="1217">
        <f t="shared" si="21"/>
        <v>5</v>
      </c>
      <c r="E187" s="1218"/>
      <c r="F187" s="1216"/>
      <c r="G187" s="3622">
        <v>5</v>
      </c>
      <c r="H187" s="3622"/>
      <c r="I187" s="3622"/>
      <c r="J187" s="3622"/>
      <c r="K187" s="1218"/>
      <c r="L187" s="1216"/>
      <c r="M187" s="1218"/>
      <c r="N187" s="1216"/>
      <c r="O187" s="1218">
        <v>3</v>
      </c>
      <c r="P187" s="1216"/>
      <c r="Q187" s="1219">
        <v>1</v>
      </c>
      <c r="R187" s="1528"/>
      <c r="T187" s="284">
        <f t="shared" si="16"/>
        <v>0</v>
      </c>
      <c r="U187" s="3027">
        <f t="shared" si="17"/>
        <v>0</v>
      </c>
      <c r="W187" s="54"/>
    </row>
    <row r="188" spans="1:16384" s="284" customFormat="1" ht="15.5">
      <c r="A188" s="896" t="str">
        <f>'Enrolments + Baptisms TPUM'!B182</f>
        <v>Maranatha Adventist Junior Secondary School</v>
      </c>
      <c r="B188" s="1215">
        <v>13</v>
      </c>
      <c r="C188" s="1216">
        <v>7</v>
      </c>
      <c r="D188" s="1217">
        <f t="shared" si="21"/>
        <v>20</v>
      </c>
      <c r="E188" s="1218">
        <v>2</v>
      </c>
      <c r="F188" s="1216"/>
      <c r="G188" s="3622">
        <v>13</v>
      </c>
      <c r="H188" s="3622"/>
      <c r="I188" s="3622">
        <v>7</v>
      </c>
      <c r="J188" s="3622"/>
      <c r="K188" s="1218"/>
      <c r="L188" s="1216">
        <v>1</v>
      </c>
      <c r="M188" s="1218" t="s">
        <v>260</v>
      </c>
      <c r="N188" s="1216"/>
      <c r="O188" s="1218"/>
      <c r="P188" s="1216">
        <v>1</v>
      </c>
      <c r="Q188" s="1219"/>
      <c r="R188" s="1528">
        <v>1</v>
      </c>
      <c r="T188" s="284">
        <f t="shared" si="16"/>
        <v>0</v>
      </c>
      <c r="U188" s="3027">
        <f t="shared" si="17"/>
        <v>0</v>
      </c>
      <c r="W188" s="54"/>
    </row>
    <row r="189" spans="1:16384" s="284" customFormat="1" ht="15.5">
      <c r="A189" s="896" t="str">
        <f>'Enrolments + Baptisms TPUM'!B183</f>
        <v>Matafanga Adventist Primary School</v>
      </c>
      <c r="B189" s="1215">
        <v>12</v>
      </c>
      <c r="C189" s="1216"/>
      <c r="D189" s="1217">
        <f t="shared" si="21"/>
        <v>12</v>
      </c>
      <c r="E189" s="1218"/>
      <c r="F189" s="1216"/>
      <c r="G189" s="3622">
        <v>11</v>
      </c>
      <c r="H189" s="3622">
        <v>1</v>
      </c>
      <c r="I189" s="3622"/>
      <c r="J189" s="3622"/>
      <c r="K189" s="1218">
        <v>4</v>
      </c>
      <c r="L189" s="1216"/>
      <c r="M189" s="1218"/>
      <c r="N189" s="1216"/>
      <c r="O189" s="1218">
        <v>3</v>
      </c>
      <c r="P189" s="1216"/>
      <c r="Q189" s="1219">
        <v>5</v>
      </c>
      <c r="R189" s="1528"/>
      <c r="T189" s="284">
        <f t="shared" si="16"/>
        <v>0</v>
      </c>
      <c r="U189" s="3027">
        <f t="shared" si="17"/>
        <v>0</v>
      </c>
      <c r="W189" s="54"/>
    </row>
    <row r="190" spans="1:16384" s="54" customFormat="1" ht="15.5">
      <c r="A190" s="896" t="str">
        <f>'Enrolments + Baptisms TPUM'!B184</f>
        <v>Olwi Adventist Primary School</v>
      </c>
      <c r="B190" s="1864"/>
      <c r="C190" s="1865">
        <v>6</v>
      </c>
      <c r="D190" s="1217">
        <f t="shared" si="21"/>
        <v>6</v>
      </c>
      <c r="E190" s="1866"/>
      <c r="F190" s="1865">
        <v>3</v>
      </c>
      <c r="G190" s="3622"/>
      <c r="H190" s="3622"/>
      <c r="I190" s="3622">
        <v>6</v>
      </c>
      <c r="J190" s="3622"/>
      <c r="K190" s="1866"/>
      <c r="L190" s="1865">
        <v>1</v>
      </c>
      <c r="M190" s="1866"/>
      <c r="N190" s="1865"/>
      <c r="O190" s="1866"/>
      <c r="P190" s="1865">
        <v>1</v>
      </c>
      <c r="Q190" s="1867"/>
      <c r="R190" s="1868">
        <v>4</v>
      </c>
      <c r="S190" s="284"/>
      <c r="T190" s="284">
        <f t="shared" si="16"/>
        <v>0</v>
      </c>
      <c r="U190" s="3027">
        <f t="shared" si="17"/>
        <v>0</v>
      </c>
      <c r="V190" s="284"/>
      <c r="X190" s="993"/>
      <c r="Y190" s="993"/>
      <c r="Z190" s="993"/>
      <c r="AA190" s="992"/>
      <c r="AB190" s="992"/>
      <c r="AC190" s="993"/>
      <c r="AD190" s="992"/>
      <c r="AE190" s="992"/>
      <c r="AF190" s="992"/>
      <c r="AG190" s="992"/>
      <c r="AH190" s="992"/>
      <c r="AI190" s="992"/>
      <c r="AJ190" s="992"/>
      <c r="AK190" s="990"/>
      <c r="AL190" s="991"/>
      <c r="AM190" s="992"/>
      <c r="AN190" s="992"/>
      <c r="AO190" s="993"/>
      <c r="AP190" s="993"/>
      <c r="AQ190" s="993"/>
      <c r="AR190" s="993"/>
      <c r="AS190" s="992"/>
      <c r="AT190" s="992"/>
      <c r="AU190" s="993"/>
      <c r="AV190" s="992"/>
      <c r="AW190" s="992"/>
      <c r="AX190" s="992"/>
      <c r="AY190" s="992"/>
      <c r="AZ190" s="992"/>
      <c r="BA190" s="992"/>
      <c r="BB190" s="992"/>
      <c r="BC190" s="990"/>
      <c r="BD190" s="991"/>
      <c r="BE190" s="992"/>
      <c r="BF190" s="992"/>
      <c r="BG190" s="993"/>
      <c r="BH190" s="993"/>
      <c r="BI190" s="993"/>
      <c r="BJ190" s="993"/>
      <c r="BK190" s="992"/>
      <c r="BL190" s="992"/>
      <c r="BM190" s="993"/>
      <c r="BN190" s="992"/>
      <c r="BO190" s="992"/>
      <c r="BP190" s="992"/>
      <c r="BQ190" s="992"/>
      <c r="BR190" s="992"/>
      <c r="BS190" s="992"/>
      <c r="BT190" s="992"/>
      <c r="BU190" s="990"/>
      <c r="BV190" s="991"/>
      <c r="BW190" s="992"/>
      <c r="BX190" s="992"/>
      <c r="BY190" s="993"/>
      <c r="BZ190" s="993"/>
      <c r="CA190" s="993"/>
      <c r="CB190" s="993"/>
      <c r="CC190" s="992"/>
      <c r="CD190" s="992"/>
      <c r="CE190" s="993"/>
      <c r="CF190" s="992"/>
      <c r="CG190" s="992"/>
      <c r="CH190" s="992"/>
      <c r="CI190" s="992"/>
      <c r="CJ190" s="992"/>
      <c r="CK190" s="992"/>
      <c r="CL190" s="992"/>
      <c r="CM190" s="990"/>
      <c r="CN190" s="991"/>
      <c r="CO190" s="992"/>
      <c r="CP190" s="992"/>
      <c r="CQ190" s="993"/>
      <c r="CR190" s="993"/>
      <c r="CS190" s="993"/>
      <c r="CT190" s="993"/>
      <c r="CU190" s="992"/>
      <c r="CV190" s="992"/>
      <c r="CW190" s="993"/>
      <c r="CX190" s="992"/>
      <c r="CY190" s="992"/>
      <c r="CZ190" s="992"/>
      <c r="DA190" s="992"/>
      <c r="DB190" s="992"/>
      <c r="DC190" s="992"/>
      <c r="DD190" s="992"/>
      <c r="DE190" s="990"/>
      <c r="DF190" s="991"/>
      <c r="DG190" s="992"/>
      <c r="DH190" s="992"/>
      <c r="DI190" s="993"/>
      <c r="DJ190" s="993"/>
      <c r="DK190" s="993"/>
      <c r="DL190" s="993"/>
      <c r="DM190" s="992"/>
      <c r="DN190" s="992"/>
      <c r="DO190" s="993"/>
      <c r="DP190" s="992"/>
      <c r="DQ190" s="992"/>
      <c r="DR190" s="992"/>
      <c r="DS190" s="992"/>
      <c r="DT190" s="992"/>
      <c r="DU190" s="992"/>
      <c r="DV190" s="992"/>
      <c r="DW190" s="990"/>
      <c r="DX190" s="991"/>
      <c r="DY190" s="992"/>
      <c r="DZ190" s="992"/>
      <c r="EA190" s="993"/>
      <c r="EB190" s="993"/>
      <c r="EC190" s="993"/>
      <c r="ED190" s="993"/>
      <c r="EE190" s="992"/>
      <c r="EF190" s="992"/>
      <c r="EG190" s="993"/>
      <c r="EH190" s="992"/>
      <c r="EI190" s="992"/>
      <c r="EJ190" s="992"/>
      <c r="EK190" s="992"/>
      <c r="EL190" s="992"/>
      <c r="EM190" s="992"/>
      <c r="EN190" s="992"/>
      <c r="EO190" s="990"/>
      <c r="EP190" s="991"/>
      <c r="EQ190" s="992"/>
      <c r="ER190" s="992"/>
      <c r="ES190" s="993"/>
      <c r="ET190" s="993"/>
      <c r="EU190" s="993"/>
      <c r="EV190" s="993"/>
      <c r="EW190" s="992"/>
      <c r="EX190" s="992"/>
      <c r="EY190" s="993"/>
      <c r="EZ190" s="992"/>
      <c r="FA190" s="992"/>
      <c r="FB190" s="992"/>
      <c r="FC190" s="992"/>
      <c r="FD190" s="992"/>
      <c r="FE190" s="992"/>
      <c r="FF190" s="992"/>
      <c r="FG190" s="990"/>
      <c r="FH190" s="991"/>
      <c r="FI190" s="992"/>
      <c r="FJ190" s="992"/>
      <c r="FK190" s="993"/>
      <c r="FL190" s="993"/>
      <c r="FM190" s="993"/>
      <c r="FN190" s="993"/>
      <c r="FO190" s="992"/>
      <c r="FP190" s="992"/>
      <c r="FQ190" s="993"/>
      <c r="FR190" s="992"/>
      <c r="FS190" s="992"/>
      <c r="FT190" s="992"/>
      <c r="FU190" s="992"/>
      <c r="FV190" s="992"/>
      <c r="FW190" s="992"/>
      <c r="FX190" s="992"/>
      <c r="FY190" s="990"/>
      <c r="FZ190" s="991"/>
      <c r="GA190" s="992"/>
      <c r="GB190" s="992"/>
      <c r="GC190" s="993"/>
      <c r="GD190" s="993"/>
      <c r="GE190" s="993"/>
      <c r="GF190" s="993"/>
      <c r="GG190" s="992"/>
      <c r="GH190" s="992"/>
      <c r="GI190" s="993"/>
      <c r="GJ190" s="985"/>
      <c r="GK190" s="985"/>
      <c r="GL190" s="986"/>
      <c r="GM190" s="987"/>
      <c r="GN190" s="988"/>
      <c r="GO190" s="985"/>
      <c r="GP190" s="989"/>
      <c r="GQ190" s="978"/>
      <c r="GR190" s="980"/>
      <c r="GS190" s="981"/>
      <c r="GT190" s="982"/>
      <c r="GU190" s="983"/>
      <c r="GV190" s="984"/>
      <c r="GW190" s="983"/>
      <c r="GX190" s="984"/>
      <c r="GY190" s="985"/>
      <c r="GZ190" s="986"/>
      <c r="HA190" s="983"/>
      <c r="HB190" s="981"/>
      <c r="HC190" s="985"/>
      <c r="HD190" s="986"/>
      <c r="HE190" s="987"/>
      <c r="HF190" s="988"/>
      <c r="HG190" s="985"/>
      <c r="HH190" s="989"/>
      <c r="HI190" s="978"/>
      <c r="HJ190" s="980"/>
      <c r="HK190" s="981"/>
      <c r="HL190" s="982"/>
      <c r="HM190" s="983"/>
      <c r="HN190" s="984"/>
      <c r="HO190" s="983"/>
      <c r="HP190" s="984"/>
      <c r="HQ190" s="985"/>
      <c r="HR190" s="986"/>
      <c r="HS190" s="983"/>
      <c r="HT190" s="981"/>
      <c r="HU190" s="985"/>
      <c r="HV190" s="986"/>
      <c r="HW190" s="987"/>
      <c r="HX190" s="988"/>
      <c r="HY190" s="985"/>
      <c r="HZ190" s="989"/>
      <c r="IA190" s="978"/>
      <c r="IB190" s="980"/>
      <c r="IC190" s="981"/>
      <c r="ID190" s="982"/>
      <c r="IE190" s="983"/>
      <c r="IF190" s="984"/>
      <c r="IG190" s="983"/>
      <c r="IH190" s="984"/>
      <c r="II190" s="985"/>
      <c r="IJ190" s="986"/>
      <c r="IK190" s="983"/>
      <c r="IL190" s="981"/>
      <c r="IM190" s="985"/>
      <c r="IN190" s="986"/>
      <c r="IO190" s="987"/>
      <c r="IP190" s="988"/>
      <c r="IQ190" s="985"/>
      <c r="IR190" s="989"/>
      <c r="IS190" s="978"/>
      <c r="IT190" s="980"/>
      <c r="IU190" s="981"/>
      <c r="IV190" s="982"/>
      <c r="IW190" s="983"/>
      <c r="IX190" s="984"/>
      <c r="IY190" s="983"/>
      <c r="IZ190" s="984"/>
      <c r="JA190" s="985"/>
      <c r="JB190" s="986"/>
      <c r="JC190" s="983"/>
      <c r="JD190" s="981"/>
      <c r="JE190" s="985"/>
      <c r="JF190" s="986"/>
      <c r="JG190" s="987"/>
      <c r="JH190" s="988"/>
      <c r="JI190" s="985"/>
      <c r="JJ190" s="989"/>
      <c r="JK190" s="978"/>
      <c r="JL190" s="980"/>
      <c r="JM190" s="981"/>
      <c r="JN190" s="982"/>
      <c r="JO190" s="983"/>
      <c r="JP190" s="984"/>
      <c r="JQ190" s="983"/>
      <c r="JR190" s="984"/>
      <c r="JS190" s="985"/>
      <c r="JT190" s="986"/>
      <c r="JU190" s="983"/>
      <c r="JV190" s="981"/>
      <c r="JW190" s="985"/>
      <c r="JX190" s="986"/>
      <c r="JY190" s="987"/>
      <c r="JZ190" s="988"/>
      <c r="KA190" s="985"/>
      <c r="KB190" s="989"/>
      <c r="KC190" s="978"/>
      <c r="KD190" s="980"/>
      <c r="KE190" s="981"/>
      <c r="KF190" s="982"/>
      <c r="KG190" s="983"/>
      <c r="KH190" s="984"/>
      <c r="KI190" s="983"/>
      <c r="KJ190" s="984"/>
      <c r="KK190" s="985"/>
      <c r="KL190" s="986"/>
      <c r="KM190" s="983"/>
      <c r="KN190" s="981"/>
      <c r="KO190" s="985"/>
      <c r="KP190" s="986"/>
      <c r="KQ190" s="987"/>
      <c r="KR190" s="988"/>
      <c r="KS190" s="985"/>
      <c r="KT190" s="989"/>
      <c r="KU190" s="978"/>
      <c r="KV190" s="980"/>
      <c r="KW190" s="981"/>
      <c r="KX190" s="982"/>
      <c r="KY190" s="983"/>
      <c r="KZ190" s="984"/>
      <c r="LA190" s="983"/>
      <c r="LB190" s="984"/>
      <c r="LC190" s="985"/>
      <c r="LD190" s="986"/>
      <c r="LE190" s="983"/>
      <c r="LF190" s="981"/>
      <c r="LG190" s="985"/>
      <c r="LH190" s="986"/>
      <c r="LI190" s="987"/>
      <c r="LJ190" s="988"/>
      <c r="LK190" s="985"/>
      <c r="LL190" s="989"/>
      <c r="LM190" s="978"/>
      <c r="LN190" s="980"/>
      <c r="LO190" s="981"/>
      <c r="LP190" s="982"/>
      <c r="LQ190" s="983"/>
      <c r="LR190" s="984"/>
      <c r="LS190" s="983"/>
      <c r="LT190" s="984"/>
      <c r="LU190" s="985"/>
      <c r="LV190" s="986"/>
      <c r="LW190" s="983"/>
      <c r="LX190" s="981"/>
      <c r="LY190" s="985"/>
      <c r="LZ190" s="986"/>
      <c r="MA190" s="987"/>
      <c r="MB190" s="988"/>
      <c r="MC190" s="985"/>
      <c r="MD190" s="989"/>
      <c r="ME190" s="978"/>
      <c r="MF190" s="980"/>
      <c r="MG190" s="981"/>
      <c r="MH190" s="982"/>
      <c r="MI190" s="983"/>
      <c r="MJ190" s="984"/>
      <c r="MK190" s="983"/>
      <c r="ML190" s="984"/>
      <c r="MM190" s="985"/>
      <c r="MN190" s="986"/>
      <c r="MO190" s="983"/>
      <c r="MP190" s="981"/>
      <c r="MQ190" s="985"/>
      <c r="MR190" s="986"/>
      <c r="MS190" s="987"/>
      <c r="MT190" s="988"/>
      <c r="MU190" s="985"/>
      <c r="MV190" s="989"/>
      <c r="MW190" s="978"/>
      <c r="MX190" s="980"/>
      <c r="MY190" s="981"/>
      <c r="MZ190" s="982"/>
      <c r="NA190" s="983"/>
      <c r="NB190" s="984"/>
      <c r="NC190" s="983"/>
      <c r="ND190" s="984"/>
      <c r="NE190" s="985"/>
      <c r="NF190" s="986"/>
      <c r="NG190" s="983"/>
      <c r="NH190" s="981"/>
      <c r="NI190" s="985"/>
      <c r="NJ190" s="986"/>
      <c r="NK190" s="987"/>
      <c r="NL190" s="988"/>
      <c r="NM190" s="985"/>
      <c r="NN190" s="989"/>
      <c r="NO190" s="978"/>
      <c r="NP190" s="980"/>
      <c r="NQ190" s="981"/>
      <c r="NR190" s="982"/>
      <c r="NS190" s="983"/>
      <c r="NT190" s="984"/>
      <c r="NU190" s="983"/>
      <c r="NV190" s="984"/>
      <c r="NW190" s="985"/>
      <c r="NX190" s="986"/>
      <c r="NY190" s="983"/>
      <c r="NZ190" s="981"/>
      <c r="OA190" s="985"/>
      <c r="OB190" s="986"/>
      <c r="OC190" s="987"/>
      <c r="OD190" s="988"/>
      <c r="OE190" s="985"/>
      <c r="OF190" s="989"/>
      <c r="OG190" s="978"/>
      <c r="OH190" s="980"/>
      <c r="OI190" s="981"/>
      <c r="OJ190" s="982"/>
      <c r="OK190" s="983"/>
      <c r="OL190" s="984"/>
      <c r="OM190" s="983"/>
      <c r="ON190" s="984"/>
      <c r="OO190" s="985"/>
      <c r="OP190" s="986"/>
      <c r="OQ190" s="983"/>
      <c r="OR190" s="981"/>
      <c r="OS190" s="985"/>
      <c r="OT190" s="986"/>
      <c r="OU190" s="987"/>
      <c r="OV190" s="988"/>
      <c r="OW190" s="985"/>
      <c r="OX190" s="989"/>
      <c r="OY190" s="978"/>
      <c r="OZ190" s="980"/>
      <c r="PA190" s="981"/>
      <c r="PB190" s="982"/>
      <c r="PC190" s="983"/>
      <c r="PD190" s="984"/>
      <c r="PE190" s="983"/>
      <c r="PF190" s="984"/>
      <c r="PG190" s="985"/>
      <c r="PH190" s="986"/>
      <c r="PI190" s="983"/>
      <c r="PJ190" s="981"/>
      <c r="PK190" s="985"/>
      <c r="PL190" s="986"/>
      <c r="PM190" s="987"/>
      <c r="PN190" s="988"/>
      <c r="PO190" s="985"/>
      <c r="PP190" s="989"/>
      <c r="PQ190" s="978"/>
      <c r="PR190" s="980"/>
      <c r="PS190" s="981"/>
      <c r="PT190" s="982"/>
      <c r="PU190" s="983"/>
      <c r="PV190" s="984"/>
      <c r="PW190" s="983"/>
      <c r="PX190" s="984"/>
      <c r="PY190" s="985"/>
      <c r="PZ190" s="986"/>
      <c r="QA190" s="983"/>
      <c r="QB190" s="981"/>
      <c r="QC190" s="985"/>
      <c r="QD190" s="986"/>
      <c r="QE190" s="987"/>
      <c r="QF190" s="988"/>
      <c r="QG190" s="985"/>
      <c r="QH190" s="989"/>
      <c r="QI190" s="978"/>
      <c r="QJ190" s="980"/>
      <c r="QK190" s="981"/>
      <c r="QL190" s="982"/>
      <c r="QM190" s="983"/>
      <c r="QN190" s="984"/>
      <c r="QO190" s="983"/>
      <c r="QP190" s="984"/>
      <c r="QQ190" s="985"/>
      <c r="QR190" s="986"/>
      <c r="QS190" s="983"/>
      <c r="QT190" s="981"/>
      <c r="QU190" s="985"/>
      <c r="QV190" s="986"/>
      <c r="QW190" s="987"/>
      <c r="QX190" s="988"/>
      <c r="QY190" s="985"/>
      <c r="QZ190" s="989"/>
      <c r="RA190" s="978"/>
      <c r="RB190" s="980"/>
      <c r="RC190" s="981"/>
      <c r="RD190" s="982"/>
      <c r="RE190" s="983"/>
      <c r="RF190" s="984"/>
      <c r="RG190" s="983"/>
      <c r="RH190" s="984"/>
      <c r="RI190" s="985"/>
      <c r="RJ190" s="986"/>
      <c r="RK190" s="983"/>
      <c r="RL190" s="981"/>
      <c r="RM190" s="985"/>
      <c r="RN190" s="986"/>
      <c r="RO190" s="987"/>
      <c r="RP190" s="988"/>
      <c r="RQ190" s="985"/>
      <c r="RR190" s="989"/>
      <c r="RS190" s="978"/>
      <c r="RT190" s="980"/>
      <c r="RU190" s="981"/>
      <c r="RV190" s="982"/>
      <c r="RW190" s="983"/>
      <c r="RX190" s="984"/>
      <c r="RY190" s="983"/>
      <c r="RZ190" s="984"/>
      <c r="SA190" s="985"/>
      <c r="SB190" s="986"/>
      <c r="SC190" s="983"/>
      <c r="SD190" s="981"/>
      <c r="SE190" s="985"/>
      <c r="SF190" s="986"/>
      <c r="SG190" s="987"/>
      <c r="SH190" s="988"/>
      <c r="SI190" s="985"/>
      <c r="SJ190" s="989"/>
      <c r="SK190" s="978"/>
      <c r="SL190" s="980"/>
      <c r="SM190" s="981"/>
      <c r="SN190" s="982"/>
      <c r="SO190" s="983"/>
      <c r="SP190" s="984"/>
      <c r="SQ190" s="983"/>
      <c r="SR190" s="984"/>
      <c r="SS190" s="985"/>
      <c r="ST190" s="986"/>
      <c r="SU190" s="983"/>
      <c r="SV190" s="981"/>
      <c r="SW190" s="985"/>
      <c r="SX190" s="986"/>
      <c r="SY190" s="987"/>
      <c r="SZ190" s="988"/>
      <c r="TA190" s="985"/>
      <c r="TB190" s="989"/>
      <c r="TC190" s="978"/>
      <c r="TD190" s="980"/>
      <c r="TE190" s="981"/>
      <c r="TF190" s="982"/>
      <c r="TG190" s="983"/>
      <c r="TH190" s="984"/>
      <c r="TI190" s="983"/>
      <c r="TJ190" s="984"/>
      <c r="TK190" s="985"/>
      <c r="TL190" s="986"/>
      <c r="TM190" s="983"/>
      <c r="TN190" s="981"/>
      <c r="TO190" s="985"/>
      <c r="TP190" s="986"/>
      <c r="TQ190" s="987"/>
      <c r="TR190" s="988"/>
      <c r="TS190" s="985"/>
      <c r="TT190" s="989"/>
      <c r="TU190" s="978"/>
      <c r="TV190" s="980"/>
      <c r="TW190" s="981"/>
      <c r="TX190" s="982"/>
      <c r="TY190" s="983"/>
      <c r="TZ190" s="984"/>
      <c r="UA190" s="983"/>
      <c r="UB190" s="984"/>
      <c r="UC190" s="985"/>
      <c r="UD190" s="986"/>
      <c r="UE190" s="983"/>
      <c r="UF190" s="981"/>
      <c r="UG190" s="985"/>
      <c r="UH190" s="986"/>
      <c r="UI190" s="987"/>
      <c r="UJ190" s="988"/>
      <c r="UK190" s="985"/>
      <c r="UL190" s="989"/>
      <c r="UM190" s="978"/>
      <c r="UN190" s="980"/>
      <c r="UO190" s="981"/>
      <c r="UP190" s="982"/>
      <c r="UQ190" s="983"/>
      <c r="UR190" s="984"/>
      <c r="US190" s="983"/>
      <c r="UT190" s="984"/>
      <c r="UU190" s="985"/>
      <c r="UV190" s="986"/>
      <c r="UW190" s="983"/>
      <c r="UX190" s="981"/>
      <c r="UY190" s="985"/>
      <c r="UZ190" s="986"/>
      <c r="VA190" s="987"/>
      <c r="VB190" s="988"/>
      <c r="VC190" s="985"/>
      <c r="VD190" s="989"/>
      <c r="VE190" s="978"/>
      <c r="VF190" s="980"/>
      <c r="VG190" s="981"/>
      <c r="VH190" s="982"/>
      <c r="VI190" s="983"/>
      <c r="VJ190" s="984"/>
      <c r="VK190" s="983"/>
      <c r="VL190" s="984"/>
      <c r="VM190" s="985"/>
      <c r="VN190" s="986"/>
      <c r="VO190" s="983"/>
      <c r="VP190" s="981"/>
      <c r="VQ190" s="985"/>
      <c r="VR190" s="986"/>
      <c r="VS190" s="987"/>
      <c r="VT190" s="988"/>
      <c r="VU190" s="985"/>
      <c r="VV190" s="989"/>
      <c r="VW190" s="978"/>
      <c r="VX190" s="980"/>
      <c r="VY190" s="981"/>
      <c r="VZ190" s="982"/>
      <c r="WA190" s="983"/>
      <c r="WB190" s="984"/>
      <c r="WC190" s="983"/>
      <c r="WD190" s="984"/>
      <c r="WE190" s="985"/>
      <c r="WF190" s="986"/>
      <c r="WG190" s="983"/>
      <c r="WH190" s="981"/>
      <c r="WI190" s="985"/>
      <c r="WJ190" s="986"/>
      <c r="WK190" s="987"/>
      <c r="WL190" s="988"/>
      <c r="WM190" s="985"/>
      <c r="WN190" s="989"/>
      <c r="WO190" s="978"/>
      <c r="WP190" s="980"/>
      <c r="WQ190" s="981"/>
      <c r="WR190" s="982"/>
      <c r="WS190" s="983"/>
      <c r="WT190" s="984"/>
      <c r="WU190" s="983"/>
      <c r="WV190" s="984"/>
      <c r="WW190" s="985"/>
      <c r="WX190" s="986"/>
      <c r="WY190" s="983"/>
      <c r="WZ190" s="981"/>
      <c r="XA190" s="985"/>
      <c r="XB190" s="986"/>
      <c r="XC190" s="987"/>
      <c r="XD190" s="988"/>
      <c r="XE190" s="985"/>
      <c r="XF190" s="989"/>
      <c r="XG190" s="978"/>
      <c r="XH190" s="980"/>
      <c r="XI190" s="981"/>
      <c r="XJ190" s="982"/>
      <c r="XK190" s="983"/>
      <c r="XL190" s="984"/>
      <c r="XM190" s="983"/>
      <c r="XN190" s="984"/>
      <c r="XO190" s="985"/>
      <c r="XP190" s="986"/>
      <c r="XQ190" s="983"/>
      <c r="XR190" s="981"/>
      <c r="XS190" s="985"/>
      <c r="XT190" s="986"/>
      <c r="XU190" s="987"/>
      <c r="XV190" s="988"/>
      <c r="XW190" s="985"/>
      <c r="XX190" s="989"/>
      <c r="XY190" s="978"/>
      <c r="XZ190" s="980"/>
      <c r="YA190" s="981"/>
      <c r="YB190" s="982"/>
      <c r="YC190" s="983"/>
      <c r="YD190" s="984"/>
      <c r="YE190" s="983"/>
      <c r="YF190" s="984"/>
      <c r="YG190" s="985"/>
      <c r="YH190" s="986"/>
      <c r="YI190" s="983"/>
      <c r="YJ190" s="981"/>
      <c r="YK190" s="985"/>
      <c r="YL190" s="986"/>
      <c r="YM190" s="987"/>
      <c r="YN190" s="988"/>
      <c r="YO190" s="985"/>
      <c r="YP190" s="989"/>
      <c r="YQ190" s="978"/>
      <c r="YR190" s="980"/>
      <c r="YS190" s="981"/>
      <c r="YT190" s="982"/>
      <c r="YU190" s="983"/>
      <c r="YV190" s="984"/>
      <c r="YW190" s="983"/>
      <c r="YX190" s="984"/>
      <c r="YY190" s="985"/>
      <c r="YZ190" s="986"/>
      <c r="ZA190" s="983"/>
      <c r="ZB190" s="981"/>
      <c r="ZC190" s="985"/>
      <c r="ZD190" s="986"/>
      <c r="ZE190" s="987"/>
      <c r="ZF190" s="988"/>
      <c r="ZG190" s="985"/>
      <c r="ZH190" s="989"/>
      <c r="ZI190" s="978"/>
      <c r="ZJ190" s="980"/>
      <c r="ZK190" s="981"/>
      <c r="ZL190" s="982"/>
      <c r="ZM190" s="983"/>
      <c r="ZN190" s="984"/>
      <c r="ZO190" s="983"/>
      <c r="ZP190" s="984"/>
      <c r="ZQ190" s="985"/>
      <c r="ZR190" s="986"/>
      <c r="ZS190" s="983"/>
      <c r="ZT190" s="981"/>
      <c r="ZU190" s="985"/>
      <c r="ZV190" s="986"/>
      <c r="ZW190" s="987"/>
      <c r="ZX190" s="988"/>
      <c r="ZY190" s="985"/>
      <c r="ZZ190" s="989"/>
      <c r="AAA190" s="978"/>
      <c r="AAB190" s="980"/>
      <c r="AAC190" s="981"/>
      <c r="AAD190" s="982"/>
      <c r="AAE190" s="983"/>
      <c r="AAF190" s="984"/>
      <c r="AAG190" s="983"/>
      <c r="AAH190" s="984"/>
      <c r="AAI190" s="985"/>
      <c r="AAJ190" s="986"/>
      <c r="AAK190" s="983"/>
      <c r="AAL190" s="981"/>
      <c r="AAM190" s="985"/>
      <c r="AAN190" s="986"/>
      <c r="AAO190" s="987"/>
      <c r="AAP190" s="988"/>
      <c r="AAQ190" s="985"/>
      <c r="AAR190" s="989"/>
      <c r="AAS190" s="978"/>
      <c r="AAT190" s="980"/>
      <c r="AAU190" s="981"/>
      <c r="AAV190" s="982"/>
      <c r="AAW190" s="983"/>
      <c r="AAX190" s="984"/>
      <c r="AAY190" s="983"/>
      <c r="AAZ190" s="984"/>
      <c r="ABA190" s="985"/>
      <c r="ABB190" s="986"/>
      <c r="ABC190" s="983"/>
      <c r="ABD190" s="981"/>
      <c r="ABE190" s="985"/>
      <c r="ABF190" s="986"/>
      <c r="ABG190" s="987"/>
      <c r="ABH190" s="988"/>
      <c r="ABI190" s="985"/>
      <c r="ABJ190" s="989"/>
      <c r="ABK190" s="978"/>
      <c r="ABL190" s="980"/>
      <c r="ABM190" s="981"/>
      <c r="ABN190" s="982"/>
      <c r="ABO190" s="983"/>
      <c r="ABP190" s="984"/>
      <c r="ABQ190" s="983"/>
      <c r="ABR190" s="984"/>
      <c r="ABS190" s="985"/>
      <c r="ABT190" s="986"/>
      <c r="ABU190" s="983"/>
      <c r="ABV190" s="981"/>
      <c r="ABW190" s="985"/>
      <c r="ABX190" s="986"/>
      <c r="ABY190" s="987"/>
      <c r="ABZ190" s="988"/>
      <c r="ACA190" s="985"/>
      <c r="ACB190" s="989"/>
      <c r="ACC190" s="978"/>
      <c r="ACD190" s="980"/>
      <c r="ACE190" s="981"/>
      <c r="ACF190" s="982"/>
      <c r="ACG190" s="983"/>
      <c r="ACH190" s="984"/>
      <c r="ACI190" s="983"/>
      <c r="ACJ190" s="984"/>
      <c r="ACK190" s="985"/>
      <c r="ACL190" s="986"/>
      <c r="ACM190" s="983"/>
      <c r="ACN190" s="981"/>
      <c r="ACO190" s="985"/>
      <c r="ACP190" s="986"/>
      <c r="ACQ190" s="987"/>
      <c r="ACR190" s="988"/>
      <c r="ACS190" s="985"/>
      <c r="ACT190" s="989"/>
      <c r="ACU190" s="978"/>
      <c r="ACV190" s="980"/>
      <c r="ACW190" s="981"/>
      <c r="ACX190" s="982"/>
      <c r="ACY190" s="983"/>
      <c r="ACZ190" s="984"/>
      <c r="ADA190" s="983"/>
      <c r="ADB190" s="984"/>
      <c r="ADC190" s="985"/>
      <c r="ADD190" s="986"/>
      <c r="ADE190" s="983"/>
      <c r="ADF190" s="981"/>
      <c r="ADG190" s="985"/>
      <c r="ADH190" s="986"/>
      <c r="ADI190" s="987"/>
      <c r="ADJ190" s="988"/>
      <c r="ADK190" s="985"/>
      <c r="ADL190" s="989"/>
      <c r="ADM190" s="978"/>
      <c r="ADN190" s="980"/>
      <c r="ADO190" s="981"/>
      <c r="ADP190" s="982"/>
      <c r="ADQ190" s="983"/>
      <c r="ADR190" s="984"/>
      <c r="ADS190" s="983"/>
      <c r="ADT190" s="984"/>
      <c r="ADU190" s="985"/>
      <c r="ADV190" s="986"/>
      <c r="ADW190" s="983"/>
      <c r="ADX190" s="981"/>
      <c r="ADY190" s="985"/>
      <c r="ADZ190" s="986"/>
      <c r="AEA190" s="987"/>
      <c r="AEB190" s="988"/>
      <c r="AEC190" s="985"/>
      <c r="AED190" s="989"/>
      <c r="AEE190" s="978"/>
      <c r="AEF190" s="980"/>
      <c r="AEG190" s="981"/>
      <c r="AEH190" s="982"/>
      <c r="AEI190" s="983"/>
      <c r="AEJ190" s="984"/>
      <c r="AEK190" s="983"/>
      <c r="AEL190" s="984"/>
      <c r="AEM190" s="985"/>
      <c r="AEN190" s="986"/>
      <c r="AEO190" s="983"/>
      <c r="AEP190" s="981"/>
      <c r="AEQ190" s="985"/>
      <c r="AER190" s="986"/>
      <c r="AES190" s="987"/>
      <c r="AET190" s="988"/>
      <c r="AEU190" s="985"/>
      <c r="AEV190" s="989"/>
      <c r="AEW190" s="978"/>
      <c r="AEX190" s="980"/>
      <c r="AEY190" s="981"/>
      <c r="AEZ190" s="982"/>
      <c r="AFA190" s="983"/>
      <c r="AFB190" s="984"/>
      <c r="AFC190" s="983"/>
      <c r="AFD190" s="984"/>
      <c r="AFE190" s="985"/>
      <c r="AFF190" s="986"/>
      <c r="AFG190" s="983"/>
      <c r="AFH190" s="981"/>
      <c r="AFI190" s="985"/>
      <c r="AFJ190" s="986"/>
      <c r="AFK190" s="987"/>
      <c r="AFL190" s="988"/>
      <c r="AFM190" s="985"/>
      <c r="AFN190" s="989"/>
      <c r="AFO190" s="978"/>
      <c r="AFP190" s="980"/>
      <c r="AFQ190" s="981"/>
      <c r="AFR190" s="982"/>
      <c r="AFS190" s="983"/>
      <c r="AFT190" s="984"/>
      <c r="AFU190" s="983"/>
      <c r="AFV190" s="984"/>
      <c r="AFW190" s="985"/>
      <c r="AFX190" s="986"/>
      <c r="AFY190" s="983"/>
      <c r="AFZ190" s="981"/>
      <c r="AGA190" s="985"/>
      <c r="AGB190" s="986"/>
      <c r="AGC190" s="987"/>
      <c r="AGD190" s="988"/>
      <c r="AGE190" s="985"/>
      <c r="AGF190" s="989"/>
      <c r="AGG190" s="978"/>
      <c r="AGH190" s="980"/>
      <c r="AGI190" s="981"/>
      <c r="AGJ190" s="982"/>
      <c r="AGK190" s="983"/>
      <c r="AGL190" s="984"/>
      <c r="AGM190" s="983"/>
      <c r="AGN190" s="984"/>
      <c r="AGO190" s="985"/>
      <c r="AGP190" s="986"/>
      <c r="AGQ190" s="983"/>
      <c r="AGR190" s="981"/>
      <c r="AGS190" s="985"/>
      <c r="AGT190" s="986"/>
      <c r="AGU190" s="987"/>
      <c r="AGV190" s="988"/>
      <c r="AGW190" s="985"/>
      <c r="AGX190" s="989"/>
      <c r="AGY190" s="978"/>
      <c r="AGZ190" s="980"/>
      <c r="AHA190" s="981"/>
      <c r="AHB190" s="982"/>
      <c r="AHC190" s="983"/>
      <c r="AHD190" s="984"/>
      <c r="AHE190" s="983"/>
      <c r="AHF190" s="984"/>
      <c r="AHG190" s="985"/>
      <c r="AHH190" s="986"/>
      <c r="AHI190" s="983"/>
      <c r="AHJ190" s="981"/>
      <c r="AHK190" s="985"/>
      <c r="AHL190" s="986"/>
      <c r="AHM190" s="987"/>
      <c r="AHN190" s="988"/>
      <c r="AHO190" s="985"/>
      <c r="AHP190" s="989"/>
      <c r="AHQ190" s="978"/>
      <c r="AHR190" s="980"/>
      <c r="AHS190" s="981"/>
      <c r="AHT190" s="982"/>
      <c r="AHU190" s="983"/>
      <c r="AHV190" s="984"/>
      <c r="AHW190" s="983"/>
      <c r="AHX190" s="984"/>
      <c r="AHY190" s="985"/>
      <c r="AHZ190" s="986"/>
      <c r="AIA190" s="983"/>
      <c r="AIB190" s="981"/>
      <c r="AIC190" s="985"/>
      <c r="AID190" s="986"/>
      <c r="AIE190" s="987"/>
      <c r="AIF190" s="988"/>
      <c r="AIG190" s="985"/>
      <c r="AIH190" s="989"/>
      <c r="AII190" s="978"/>
      <c r="AIJ190" s="980"/>
      <c r="AIK190" s="981"/>
      <c r="AIL190" s="982"/>
      <c r="AIM190" s="983"/>
      <c r="AIN190" s="984"/>
      <c r="AIO190" s="983"/>
      <c r="AIP190" s="984"/>
      <c r="AIQ190" s="985"/>
      <c r="AIR190" s="986"/>
      <c r="AIS190" s="983"/>
      <c r="AIT190" s="981"/>
      <c r="AIU190" s="985"/>
      <c r="AIV190" s="986"/>
      <c r="AIW190" s="987"/>
      <c r="AIX190" s="988"/>
      <c r="AIY190" s="985"/>
      <c r="AIZ190" s="989"/>
      <c r="AJA190" s="978"/>
      <c r="AJB190" s="980"/>
      <c r="AJC190" s="981"/>
      <c r="AJD190" s="982"/>
      <c r="AJE190" s="983"/>
      <c r="AJF190" s="984"/>
      <c r="AJG190" s="983"/>
      <c r="AJH190" s="984"/>
      <c r="AJI190" s="985"/>
      <c r="AJJ190" s="986"/>
      <c r="AJK190" s="983"/>
      <c r="AJL190" s="981"/>
      <c r="AJM190" s="985"/>
      <c r="AJN190" s="986"/>
      <c r="AJO190" s="987"/>
      <c r="AJP190" s="988"/>
      <c r="AJQ190" s="985"/>
      <c r="AJR190" s="989"/>
      <c r="AJS190" s="978"/>
      <c r="AJT190" s="980"/>
      <c r="AJU190" s="981"/>
      <c r="AJV190" s="982"/>
      <c r="AJW190" s="983"/>
      <c r="AJX190" s="984"/>
      <c r="AJY190" s="983"/>
      <c r="AJZ190" s="984"/>
      <c r="AKA190" s="985"/>
      <c r="AKB190" s="986"/>
      <c r="AKC190" s="983"/>
      <c r="AKD190" s="981"/>
      <c r="AKE190" s="985"/>
      <c r="AKF190" s="986"/>
      <c r="AKG190" s="987"/>
      <c r="AKH190" s="988"/>
      <c r="AKI190" s="985"/>
      <c r="AKJ190" s="989"/>
      <c r="AKK190" s="978"/>
      <c r="AKL190" s="980"/>
      <c r="AKM190" s="981"/>
      <c r="AKN190" s="982"/>
      <c r="AKO190" s="983"/>
      <c r="AKP190" s="984"/>
      <c r="AKQ190" s="983"/>
      <c r="AKR190" s="984"/>
      <c r="AKS190" s="985"/>
      <c r="AKT190" s="986"/>
      <c r="AKU190" s="983"/>
      <c r="AKV190" s="981"/>
      <c r="AKW190" s="985"/>
      <c r="AKX190" s="986"/>
      <c r="AKY190" s="987"/>
      <c r="AKZ190" s="988"/>
      <c r="ALA190" s="985"/>
      <c r="ALB190" s="989"/>
      <c r="ALC190" s="978"/>
      <c r="ALD190" s="980"/>
      <c r="ALE190" s="981"/>
      <c r="ALF190" s="982"/>
      <c r="ALG190" s="983"/>
      <c r="ALH190" s="984"/>
      <c r="ALI190" s="983"/>
      <c r="ALJ190" s="984"/>
      <c r="ALK190" s="985"/>
      <c r="ALL190" s="986"/>
      <c r="ALM190" s="983"/>
      <c r="ALN190" s="981"/>
      <c r="ALO190" s="985"/>
      <c r="ALP190" s="986"/>
      <c r="ALQ190" s="987"/>
      <c r="ALR190" s="988"/>
      <c r="ALS190" s="985"/>
      <c r="ALT190" s="989"/>
      <c r="ALU190" s="978"/>
      <c r="ALV190" s="980"/>
      <c r="ALW190" s="981"/>
      <c r="ALX190" s="982"/>
      <c r="ALY190" s="983"/>
      <c r="ALZ190" s="984"/>
      <c r="AMA190" s="983"/>
      <c r="AMB190" s="984"/>
      <c r="AMC190" s="985"/>
      <c r="AMD190" s="986"/>
      <c r="AME190" s="983"/>
      <c r="AMF190" s="981"/>
      <c r="AMG190" s="985"/>
      <c r="AMH190" s="986"/>
      <c r="AMI190" s="987"/>
      <c r="AMJ190" s="988"/>
      <c r="AMK190" s="985"/>
      <c r="AML190" s="989"/>
      <c r="AMM190" s="978"/>
      <c r="AMN190" s="980"/>
      <c r="AMO190" s="981"/>
      <c r="AMP190" s="982"/>
      <c r="AMQ190" s="983"/>
      <c r="AMR190" s="984"/>
      <c r="AMS190" s="983"/>
      <c r="AMT190" s="984"/>
      <c r="AMU190" s="985"/>
      <c r="AMV190" s="986"/>
      <c r="AMW190" s="983"/>
      <c r="AMX190" s="981"/>
      <c r="AMY190" s="985"/>
      <c r="AMZ190" s="986"/>
      <c r="ANA190" s="987"/>
      <c r="ANB190" s="988"/>
      <c r="ANC190" s="985"/>
      <c r="AND190" s="989"/>
      <c r="ANE190" s="978"/>
      <c r="ANF190" s="980"/>
      <c r="ANG190" s="981"/>
      <c r="ANH190" s="982"/>
      <c r="ANI190" s="983"/>
      <c r="ANJ190" s="984"/>
      <c r="ANK190" s="983"/>
      <c r="ANL190" s="984"/>
      <c r="ANM190" s="985"/>
      <c r="ANN190" s="986"/>
      <c r="ANO190" s="983"/>
      <c r="ANP190" s="981"/>
      <c r="ANQ190" s="985"/>
      <c r="ANR190" s="986"/>
      <c r="ANS190" s="987"/>
      <c r="ANT190" s="988"/>
      <c r="ANU190" s="985"/>
      <c r="ANV190" s="989"/>
      <c r="ANW190" s="978"/>
      <c r="ANX190" s="980"/>
      <c r="ANY190" s="981"/>
      <c r="ANZ190" s="982"/>
      <c r="AOA190" s="983"/>
      <c r="AOB190" s="984"/>
      <c r="AOC190" s="983"/>
      <c r="AOD190" s="984"/>
      <c r="AOE190" s="985"/>
      <c r="AOF190" s="986"/>
      <c r="AOG190" s="983"/>
      <c r="AOH190" s="981"/>
      <c r="AOI190" s="985"/>
      <c r="AOJ190" s="986"/>
      <c r="AOK190" s="987"/>
      <c r="AOL190" s="988"/>
      <c r="AOM190" s="985"/>
      <c r="AON190" s="989"/>
      <c r="AOO190" s="978"/>
      <c r="AOP190" s="980"/>
      <c r="AOQ190" s="981"/>
      <c r="AOR190" s="982"/>
      <c r="AOS190" s="983"/>
      <c r="AOT190" s="984"/>
      <c r="AOU190" s="983"/>
      <c r="AOV190" s="984"/>
      <c r="AOW190" s="985"/>
      <c r="AOX190" s="986"/>
      <c r="AOY190" s="983"/>
      <c r="AOZ190" s="981"/>
      <c r="APA190" s="985"/>
      <c r="APB190" s="986"/>
      <c r="APC190" s="987"/>
      <c r="APD190" s="988"/>
      <c r="APE190" s="985"/>
      <c r="APF190" s="989"/>
      <c r="APG190" s="978"/>
      <c r="APH190" s="980"/>
      <c r="API190" s="981"/>
      <c r="APJ190" s="982"/>
      <c r="APK190" s="983"/>
      <c r="APL190" s="984"/>
      <c r="APM190" s="983"/>
      <c r="APN190" s="984"/>
      <c r="APO190" s="985"/>
      <c r="APP190" s="986"/>
      <c r="APQ190" s="983"/>
      <c r="APR190" s="981"/>
      <c r="APS190" s="985"/>
      <c r="APT190" s="986"/>
      <c r="APU190" s="987"/>
      <c r="APV190" s="988"/>
      <c r="APW190" s="985"/>
      <c r="APX190" s="989"/>
      <c r="APY190" s="978"/>
      <c r="APZ190" s="980"/>
      <c r="AQA190" s="981"/>
      <c r="AQB190" s="982"/>
      <c r="AQC190" s="983"/>
      <c r="AQD190" s="984"/>
      <c r="AQE190" s="983"/>
      <c r="AQF190" s="984"/>
      <c r="AQG190" s="985"/>
      <c r="AQH190" s="986"/>
      <c r="AQI190" s="983"/>
      <c r="AQJ190" s="981"/>
      <c r="AQK190" s="985"/>
      <c r="AQL190" s="986"/>
      <c r="AQM190" s="987"/>
      <c r="AQN190" s="988"/>
      <c r="AQO190" s="985"/>
      <c r="AQP190" s="989"/>
      <c r="AQQ190" s="978"/>
      <c r="AQR190" s="980"/>
      <c r="AQS190" s="981"/>
      <c r="AQT190" s="982"/>
      <c r="AQU190" s="983"/>
      <c r="AQV190" s="984"/>
      <c r="AQW190" s="983"/>
      <c r="AQX190" s="984"/>
      <c r="AQY190" s="985"/>
      <c r="AQZ190" s="986"/>
      <c r="ARA190" s="983"/>
      <c r="ARB190" s="981"/>
      <c r="ARC190" s="985"/>
      <c r="ARD190" s="986"/>
      <c r="ARE190" s="987"/>
      <c r="ARF190" s="988"/>
      <c r="ARG190" s="985"/>
      <c r="ARH190" s="989"/>
      <c r="ARI190" s="978"/>
      <c r="ARJ190" s="980"/>
      <c r="ARK190" s="981"/>
      <c r="ARL190" s="982"/>
      <c r="ARM190" s="983"/>
      <c r="ARN190" s="984"/>
      <c r="ARO190" s="983"/>
      <c r="ARP190" s="984"/>
      <c r="ARQ190" s="985"/>
      <c r="ARR190" s="986"/>
      <c r="ARS190" s="983"/>
      <c r="ART190" s="981"/>
      <c r="ARU190" s="985"/>
      <c r="ARV190" s="986"/>
      <c r="ARW190" s="987"/>
      <c r="ARX190" s="988"/>
      <c r="ARY190" s="985"/>
      <c r="ARZ190" s="989"/>
      <c r="ASA190" s="978"/>
      <c r="ASB190" s="980"/>
      <c r="ASC190" s="981"/>
      <c r="ASD190" s="982"/>
      <c r="ASE190" s="983"/>
      <c r="ASF190" s="984"/>
      <c r="ASG190" s="983"/>
      <c r="ASH190" s="984"/>
      <c r="ASI190" s="985"/>
      <c r="ASJ190" s="986"/>
      <c r="ASK190" s="983"/>
      <c r="ASL190" s="981"/>
      <c r="ASM190" s="985"/>
      <c r="ASN190" s="986"/>
      <c r="ASO190" s="987"/>
      <c r="ASP190" s="988"/>
      <c r="ASQ190" s="985"/>
      <c r="ASR190" s="989"/>
      <c r="ASS190" s="978"/>
      <c r="AST190" s="980"/>
      <c r="ASU190" s="981"/>
      <c r="ASV190" s="982"/>
      <c r="ASW190" s="983"/>
      <c r="ASX190" s="984"/>
      <c r="ASY190" s="983"/>
      <c r="ASZ190" s="984"/>
      <c r="ATA190" s="985"/>
      <c r="ATB190" s="986"/>
      <c r="ATC190" s="983"/>
      <c r="ATD190" s="981"/>
      <c r="ATE190" s="985"/>
      <c r="ATF190" s="986"/>
      <c r="ATG190" s="987"/>
      <c r="ATH190" s="988"/>
      <c r="ATI190" s="985"/>
      <c r="ATJ190" s="989"/>
      <c r="ATK190" s="978"/>
      <c r="ATL190" s="980"/>
      <c r="ATM190" s="981"/>
      <c r="ATN190" s="982"/>
      <c r="ATO190" s="983"/>
      <c r="ATP190" s="984"/>
      <c r="ATQ190" s="983"/>
      <c r="ATR190" s="984"/>
      <c r="ATS190" s="985"/>
      <c r="ATT190" s="986"/>
      <c r="ATU190" s="983"/>
      <c r="ATV190" s="981"/>
      <c r="ATW190" s="985"/>
      <c r="ATX190" s="986"/>
      <c r="ATY190" s="987"/>
      <c r="ATZ190" s="988"/>
      <c r="AUA190" s="985"/>
      <c r="AUB190" s="989"/>
      <c r="AUC190" s="978"/>
      <c r="AUD190" s="980"/>
      <c r="AUE190" s="981"/>
      <c r="AUF190" s="982"/>
      <c r="AUG190" s="983"/>
      <c r="AUH190" s="984"/>
      <c r="AUI190" s="983"/>
      <c r="AUJ190" s="984"/>
      <c r="AUK190" s="985"/>
      <c r="AUL190" s="986"/>
      <c r="AUM190" s="983"/>
      <c r="AUN190" s="981"/>
      <c r="AUO190" s="985"/>
      <c r="AUP190" s="986"/>
      <c r="AUQ190" s="987"/>
      <c r="AUR190" s="988"/>
      <c r="AUS190" s="985"/>
      <c r="AUT190" s="989"/>
      <c r="AUU190" s="978"/>
      <c r="AUV190" s="980"/>
      <c r="AUW190" s="981"/>
      <c r="AUX190" s="982"/>
      <c r="AUY190" s="983"/>
      <c r="AUZ190" s="984"/>
      <c r="AVA190" s="983"/>
      <c r="AVB190" s="984"/>
      <c r="AVC190" s="985"/>
      <c r="AVD190" s="986"/>
      <c r="AVE190" s="983"/>
      <c r="AVF190" s="981"/>
      <c r="AVG190" s="985"/>
      <c r="AVH190" s="986"/>
      <c r="AVI190" s="987"/>
      <c r="AVJ190" s="988"/>
      <c r="AVK190" s="985"/>
      <c r="AVL190" s="989"/>
      <c r="AVM190" s="978"/>
      <c r="AVN190" s="980"/>
      <c r="AVO190" s="981"/>
      <c r="AVP190" s="982"/>
      <c r="AVQ190" s="983"/>
      <c r="AVR190" s="984"/>
      <c r="AVS190" s="983"/>
      <c r="AVT190" s="984"/>
      <c r="AVU190" s="985"/>
      <c r="AVV190" s="986"/>
      <c r="AVW190" s="983"/>
      <c r="AVX190" s="981"/>
      <c r="AVY190" s="985"/>
      <c r="AVZ190" s="986"/>
      <c r="AWA190" s="987"/>
      <c r="AWB190" s="988"/>
      <c r="AWC190" s="985"/>
      <c r="AWD190" s="989"/>
      <c r="AWE190" s="978"/>
      <c r="AWF190" s="980"/>
      <c r="AWG190" s="981"/>
      <c r="AWH190" s="982"/>
      <c r="AWI190" s="983"/>
      <c r="AWJ190" s="984"/>
      <c r="AWK190" s="983"/>
      <c r="AWL190" s="984"/>
      <c r="AWM190" s="985"/>
      <c r="AWN190" s="986"/>
      <c r="AWO190" s="983"/>
      <c r="AWP190" s="981"/>
      <c r="AWQ190" s="985"/>
      <c r="AWR190" s="986"/>
      <c r="AWS190" s="987"/>
      <c r="AWT190" s="988"/>
      <c r="AWU190" s="985"/>
      <c r="AWV190" s="989"/>
      <c r="AWW190" s="978"/>
      <c r="AWX190" s="980"/>
      <c r="AWY190" s="981"/>
      <c r="AWZ190" s="982"/>
      <c r="AXA190" s="983"/>
      <c r="AXB190" s="984"/>
      <c r="AXC190" s="983"/>
      <c r="AXD190" s="984"/>
      <c r="AXE190" s="985"/>
      <c r="AXF190" s="986"/>
      <c r="AXG190" s="983"/>
      <c r="AXH190" s="981"/>
      <c r="AXI190" s="985"/>
      <c r="AXJ190" s="986"/>
      <c r="AXK190" s="987"/>
      <c r="AXL190" s="988"/>
      <c r="AXM190" s="985"/>
      <c r="AXN190" s="989"/>
      <c r="AXO190" s="978"/>
      <c r="AXP190" s="980"/>
      <c r="AXQ190" s="981"/>
      <c r="AXR190" s="982"/>
      <c r="AXS190" s="983"/>
      <c r="AXT190" s="984"/>
      <c r="AXU190" s="983"/>
      <c r="AXV190" s="984"/>
      <c r="AXW190" s="985"/>
      <c r="AXX190" s="986"/>
      <c r="AXY190" s="983"/>
      <c r="AXZ190" s="981"/>
      <c r="AYA190" s="985"/>
      <c r="AYB190" s="986"/>
      <c r="AYC190" s="987"/>
      <c r="AYD190" s="988"/>
      <c r="AYE190" s="985"/>
      <c r="AYF190" s="989"/>
      <c r="AYG190" s="978"/>
      <c r="AYH190" s="980"/>
      <c r="AYI190" s="981"/>
      <c r="AYJ190" s="982"/>
      <c r="AYK190" s="983"/>
      <c r="AYL190" s="984"/>
      <c r="AYM190" s="983"/>
      <c r="AYN190" s="984"/>
      <c r="AYO190" s="985"/>
      <c r="AYP190" s="986"/>
      <c r="AYQ190" s="983"/>
      <c r="AYR190" s="981"/>
      <c r="AYS190" s="985"/>
      <c r="AYT190" s="986"/>
      <c r="AYU190" s="987"/>
      <c r="AYV190" s="988"/>
      <c r="AYW190" s="985"/>
      <c r="AYX190" s="989"/>
      <c r="AYY190" s="978"/>
      <c r="AYZ190" s="980"/>
      <c r="AZA190" s="981"/>
      <c r="AZB190" s="982"/>
      <c r="AZC190" s="983"/>
      <c r="AZD190" s="984"/>
      <c r="AZE190" s="983"/>
      <c r="AZF190" s="984"/>
      <c r="AZG190" s="985"/>
      <c r="AZH190" s="986"/>
      <c r="AZI190" s="983"/>
      <c r="AZJ190" s="981"/>
      <c r="AZK190" s="985"/>
      <c r="AZL190" s="986"/>
      <c r="AZM190" s="987"/>
      <c r="AZN190" s="988"/>
      <c r="AZO190" s="985"/>
      <c r="AZP190" s="989"/>
      <c r="AZQ190" s="978"/>
      <c r="AZR190" s="980"/>
      <c r="AZS190" s="981"/>
      <c r="AZT190" s="982"/>
      <c r="AZU190" s="983"/>
      <c r="AZV190" s="984"/>
      <c r="AZW190" s="983"/>
      <c r="AZX190" s="984"/>
      <c r="AZY190" s="985"/>
      <c r="AZZ190" s="986"/>
      <c r="BAA190" s="983"/>
      <c r="BAB190" s="981"/>
      <c r="BAC190" s="985"/>
      <c r="BAD190" s="986"/>
      <c r="BAE190" s="987"/>
      <c r="BAF190" s="988"/>
      <c r="BAG190" s="985"/>
      <c r="BAH190" s="989"/>
      <c r="BAI190" s="978"/>
      <c r="BAJ190" s="980"/>
      <c r="BAK190" s="981"/>
      <c r="BAL190" s="982"/>
      <c r="BAM190" s="983"/>
      <c r="BAN190" s="984"/>
      <c r="BAO190" s="983"/>
      <c r="BAP190" s="984"/>
      <c r="BAQ190" s="985"/>
      <c r="BAR190" s="986"/>
      <c r="BAS190" s="983"/>
      <c r="BAT190" s="981"/>
      <c r="BAU190" s="985"/>
      <c r="BAV190" s="986"/>
      <c r="BAW190" s="987"/>
      <c r="BAX190" s="988"/>
      <c r="BAY190" s="985"/>
      <c r="BAZ190" s="989"/>
      <c r="BBA190" s="978"/>
      <c r="BBB190" s="980"/>
      <c r="BBC190" s="981"/>
      <c r="BBD190" s="982"/>
      <c r="BBE190" s="983"/>
      <c r="BBF190" s="984"/>
      <c r="BBG190" s="983"/>
      <c r="BBH190" s="984"/>
      <c r="BBI190" s="985"/>
      <c r="BBJ190" s="986"/>
      <c r="BBK190" s="983"/>
      <c r="BBL190" s="981"/>
      <c r="BBM190" s="985"/>
      <c r="BBN190" s="986"/>
      <c r="BBO190" s="987"/>
      <c r="BBP190" s="988"/>
      <c r="BBQ190" s="985"/>
      <c r="BBR190" s="989"/>
      <c r="BBS190" s="978"/>
      <c r="BBT190" s="980"/>
      <c r="BBU190" s="981"/>
      <c r="BBV190" s="982"/>
      <c r="BBW190" s="983"/>
      <c r="BBX190" s="984"/>
      <c r="BBY190" s="983"/>
      <c r="BBZ190" s="984"/>
      <c r="BCA190" s="985"/>
      <c r="BCB190" s="986"/>
      <c r="BCC190" s="983"/>
      <c r="BCD190" s="981"/>
      <c r="BCE190" s="985"/>
      <c r="BCF190" s="986"/>
      <c r="BCG190" s="987"/>
      <c r="BCH190" s="988"/>
      <c r="BCI190" s="985"/>
      <c r="BCJ190" s="989"/>
      <c r="BCK190" s="978"/>
      <c r="BCL190" s="980"/>
      <c r="BCM190" s="981"/>
      <c r="BCN190" s="982"/>
      <c r="BCO190" s="983"/>
      <c r="BCP190" s="984"/>
      <c r="BCQ190" s="983"/>
      <c r="BCR190" s="984"/>
      <c r="BCS190" s="985"/>
      <c r="BCT190" s="986"/>
      <c r="BCU190" s="983"/>
      <c r="BCV190" s="981"/>
      <c r="BCW190" s="985"/>
      <c r="BCX190" s="986"/>
      <c r="BCY190" s="987"/>
      <c r="BCZ190" s="988"/>
      <c r="BDA190" s="985"/>
      <c r="BDB190" s="989"/>
      <c r="BDC190" s="978"/>
      <c r="BDD190" s="980"/>
      <c r="BDE190" s="981"/>
      <c r="BDF190" s="982"/>
      <c r="BDG190" s="983"/>
      <c r="BDH190" s="984"/>
      <c r="BDI190" s="983"/>
      <c r="BDJ190" s="984"/>
      <c r="BDK190" s="985"/>
      <c r="BDL190" s="986"/>
      <c r="BDM190" s="983"/>
      <c r="BDN190" s="981"/>
      <c r="BDO190" s="985"/>
      <c r="BDP190" s="986"/>
      <c r="BDQ190" s="987"/>
      <c r="BDR190" s="988"/>
      <c r="BDS190" s="985"/>
      <c r="BDT190" s="989"/>
      <c r="BDU190" s="978"/>
      <c r="BDV190" s="980"/>
      <c r="BDW190" s="981"/>
      <c r="BDX190" s="982"/>
      <c r="BDY190" s="983"/>
      <c r="BDZ190" s="984"/>
      <c r="BEA190" s="983"/>
      <c r="BEB190" s="984"/>
      <c r="BEC190" s="985"/>
      <c r="BED190" s="986"/>
      <c r="BEE190" s="983"/>
      <c r="BEF190" s="981"/>
      <c r="BEG190" s="985"/>
      <c r="BEH190" s="986"/>
      <c r="BEI190" s="987"/>
      <c r="BEJ190" s="988"/>
      <c r="BEK190" s="985"/>
      <c r="BEL190" s="989"/>
      <c r="BEM190" s="978"/>
      <c r="BEN190" s="980"/>
      <c r="BEO190" s="981"/>
      <c r="BEP190" s="982"/>
      <c r="BEQ190" s="983"/>
      <c r="BER190" s="984"/>
      <c r="BES190" s="983"/>
      <c r="BET190" s="984"/>
      <c r="BEU190" s="985"/>
      <c r="BEV190" s="986"/>
      <c r="BEW190" s="983"/>
      <c r="BEX190" s="981"/>
      <c r="BEY190" s="985"/>
      <c r="BEZ190" s="986"/>
      <c r="BFA190" s="987"/>
      <c r="BFB190" s="988"/>
      <c r="BFC190" s="985"/>
      <c r="BFD190" s="989"/>
      <c r="BFE190" s="978"/>
      <c r="BFF190" s="980"/>
      <c r="BFG190" s="981"/>
      <c r="BFH190" s="982"/>
      <c r="BFI190" s="983"/>
      <c r="BFJ190" s="984"/>
      <c r="BFK190" s="983"/>
      <c r="BFL190" s="984"/>
      <c r="BFM190" s="985"/>
      <c r="BFN190" s="986"/>
      <c r="BFO190" s="983"/>
      <c r="BFP190" s="981"/>
      <c r="BFQ190" s="985"/>
      <c r="BFR190" s="986"/>
      <c r="BFS190" s="987"/>
      <c r="BFT190" s="988"/>
      <c r="BFU190" s="985"/>
      <c r="BFV190" s="989"/>
      <c r="BFW190" s="978"/>
      <c r="BFX190" s="980"/>
      <c r="BFY190" s="981"/>
      <c r="BFZ190" s="982"/>
      <c r="BGA190" s="983"/>
      <c r="BGB190" s="984"/>
      <c r="BGC190" s="983"/>
      <c r="BGD190" s="984"/>
      <c r="BGE190" s="985"/>
      <c r="BGF190" s="986"/>
      <c r="BGG190" s="983"/>
      <c r="BGH190" s="981"/>
      <c r="BGI190" s="985"/>
      <c r="BGJ190" s="986"/>
      <c r="BGK190" s="987"/>
      <c r="BGL190" s="988"/>
      <c r="BGM190" s="985"/>
      <c r="BGN190" s="989"/>
      <c r="BGO190" s="978"/>
      <c r="BGP190" s="980"/>
      <c r="BGQ190" s="981"/>
      <c r="BGR190" s="982"/>
      <c r="BGS190" s="983"/>
      <c r="BGT190" s="984"/>
      <c r="BGU190" s="983"/>
      <c r="BGV190" s="984"/>
      <c r="BGW190" s="985"/>
      <c r="BGX190" s="986"/>
      <c r="BGY190" s="983"/>
      <c r="BGZ190" s="981"/>
      <c r="BHA190" s="985"/>
      <c r="BHB190" s="986"/>
      <c r="BHC190" s="987"/>
      <c r="BHD190" s="988"/>
      <c r="BHE190" s="985"/>
      <c r="BHF190" s="989"/>
      <c r="BHG190" s="978"/>
      <c r="BHH190" s="980"/>
      <c r="BHI190" s="981"/>
      <c r="BHJ190" s="982"/>
      <c r="BHK190" s="983"/>
      <c r="BHL190" s="984"/>
      <c r="BHM190" s="983"/>
      <c r="BHN190" s="984"/>
      <c r="BHO190" s="985"/>
      <c r="BHP190" s="986"/>
      <c r="BHQ190" s="983"/>
      <c r="BHR190" s="981"/>
      <c r="BHS190" s="985"/>
      <c r="BHT190" s="986"/>
      <c r="BHU190" s="987"/>
      <c r="BHV190" s="988"/>
      <c r="BHW190" s="985"/>
      <c r="BHX190" s="989"/>
      <c r="BHY190" s="978"/>
      <c r="BHZ190" s="980"/>
      <c r="BIA190" s="981"/>
      <c r="BIB190" s="982"/>
      <c r="BIC190" s="983"/>
      <c r="BID190" s="984"/>
      <c r="BIE190" s="983"/>
      <c r="BIF190" s="984"/>
      <c r="BIG190" s="985"/>
      <c r="BIH190" s="986"/>
      <c r="BII190" s="983"/>
      <c r="BIJ190" s="981"/>
      <c r="BIK190" s="985"/>
      <c r="BIL190" s="986"/>
      <c r="BIM190" s="987"/>
      <c r="BIN190" s="988"/>
      <c r="BIO190" s="985"/>
      <c r="BIP190" s="989"/>
      <c r="BIQ190" s="978"/>
      <c r="BIR190" s="980"/>
      <c r="BIS190" s="981"/>
      <c r="BIT190" s="982"/>
      <c r="BIU190" s="983"/>
      <c r="BIV190" s="984"/>
      <c r="BIW190" s="983"/>
      <c r="BIX190" s="984"/>
      <c r="BIY190" s="985"/>
      <c r="BIZ190" s="986"/>
      <c r="BJA190" s="983"/>
      <c r="BJB190" s="981"/>
      <c r="BJC190" s="985"/>
      <c r="BJD190" s="986"/>
      <c r="BJE190" s="987"/>
      <c r="BJF190" s="988"/>
      <c r="BJG190" s="985"/>
      <c r="BJH190" s="989"/>
      <c r="BJI190" s="978"/>
      <c r="BJJ190" s="980"/>
      <c r="BJK190" s="981"/>
      <c r="BJL190" s="982"/>
      <c r="BJM190" s="983"/>
      <c r="BJN190" s="984"/>
      <c r="BJO190" s="983"/>
      <c r="BJP190" s="984"/>
      <c r="BJQ190" s="985"/>
      <c r="BJR190" s="986"/>
      <c r="BJS190" s="983"/>
      <c r="BJT190" s="981"/>
      <c r="BJU190" s="985"/>
      <c r="BJV190" s="986"/>
      <c r="BJW190" s="987"/>
      <c r="BJX190" s="988"/>
      <c r="BJY190" s="985"/>
      <c r="BJZ190" s="989"/>
      <c r="BKA190" s="978"/>
      <c r="BKB190" s="980"/>
      <c r="BKC190" s="981"/>
      <c r="BKD190" s="982"/>
      <c r="BKE190" s="983"/>
      <c r="BKF190" s="984"/>
      <c r="BKG190" s="983"/>
      <c r="BKH190" s="984"/>
      <c r="BKI190" s="985"/>
      <c r="BKJ190" s="986"/>
      <c r="BKK190" s="983"/>
      <c r="BKL190" s="981"/>
      <c r="BKM190" s="985"/>
      <c r="BKN190" s="986"/>
      <c r="BKO190" s="987"/>
      <c r="BKP190" s="988"/>
      <c r="BKQ190" s="985"/>
      <c r="BKR190" s="989"/>
      <c r="BKS190" s="978"/>
      <c r="BKT190" s="980"/>
      <c r="BKU190" s="981"/>
      <c r="BKV190" s="982"/>
      <c r="BKW190" s="983"/>
      <c r="BKX190" s="984"/>
      <c r="BKY190" s="983"/>
      <c r="BKZ190" s="984"/>
      <c r="BLA190" s="985"/>
      <c r="BLB190" s="986"/>
      <c r="BLC190" s="983"/>
      <c r="BLD190" s="981"/>
      <c r="BLE190" s="985"/>
      <c r="BLF190" s="986"/>
      <c r="BLG190" s="987"/>
      <c r="BLH190" s="988"/>
      <c r="BLI190" s="985"/>
      <c r="BLJ190" s="989"/>
      <c r="BLK190" s="978"/>
      <c r="BLL190" s="980"/>
      <c r="BLM190" s="981"/>
      <c r="BLN190" s="982"/>
      <c r="BLO190" s="983"/>
      <c r="BLP190" s="984"/>
      <c r="BLQ190" s="983"/>
      <c r="BLR190" s="984"/>
      <c r="BLS190" s="985"/>
      <c r="BLT190" s="986"/>
      <c r="BLU190" s="983"/>
      <c r="BLV190" s="981"/>
      <c r="BLW190" s="985"/>
      <c r="BLX190" s="986"/>
      <c r="BLY190" s="987"/>
      <c r="BLZ190" s="988"/>
      <c r="BMA190" s="985"/>
      <c r="BMB190" s="989"/>
      <c r="BMC190" s="978"/>
      <c r="BMD190" s="980"/>
      <c r="BME190" s="981"/>
      <c r="BMF190" s="982"/>
      <c r="BMG190" s="983"/>
      <c r="BMH190" s="984"/>
      <c r="BMI190" s="983"/>
      <c r="BMJ190" s="984"/>
      <c r="BMK190" s="985"/>
      <c r="BML190" s="986"/>
      <c r="BMM190" s="983"/>
      <c r="BMN190" s="981"/>
      <c r="BMO190" s="985"/>
      <c r="BMP190" s="986"/>
      <c r="BMQ190" s="987"/>
      <c r="BMR190" s="988"/>
      <c r="BMS190" s="985"/>
      <c r="BMT190" s="989"/>
      <c r="BMU190" s="978"/>
      <c r="BMV190" s="980"/>
      <c r="BMW190" s="981"/>
      <c r="BMX190" s="982"/>
      <c r="BMY190" s="983"/>
      <c r="BMZ190" s="984"/>
      <c r="BNA190" s="983"/>
      <c r="BNB190" s="984"/>
      <c r="BNC190" s="985"/>
      <c r="BND190" s="986"/>
      <c r="BNE190" s="983"/>
      <c r="BNF190" s="981"/>
      <c r="BNG190" s="985"/>
      <c r="BNH190" s="986"/>
      <c r="BNI190" s="987"/>
      <c r="BNJ190" s="988"/>
      <c r="BNK190" s="985"/>
      <c r="BNL190" s="989"/>
      <c r="BNM190" s="978"/>
      <c r="BNN190" s="980"/>
      <c r="BNO190" s="981"/>
      <c r="BNP190" s="982"/>
      <c r="BNQ190" s="983"/>
      <c r="BNR190" s="984"/>
      <c r="BNS190" s="983"/>
      <c r="BNT190" s="984"/>
      <c r="BNU190" s="985"/>
      <c r="BNV190" s="986"/>
      <c r="BNW190" s="983"/>
      <c r="BNX190" s="981"/>
      <c r="BNY190" s="985"/>
      <c r="BNZ190" s="986"/>
      <c r="BOA190" s="987"/>
      <c r="BOB190" s="988"/>
      <c r="BOC190" s="985"/>
      <c r="BOD190" s="989"/>
      <c r="BOE190" s="978"/>
      <c r="BOF190" s="980"/>
      <c r="BOG190" s="981"/>
      <c r="BOH190" s="982"/>
      <c r="BOI190" s="983"/>
      <c r="BOJ190" s="984"/>
      <c r="BOK190" s="983"/>
      <c r="BOL190" s="984"/>
      <c r="BOM190" s="985"/>
      <c r="BON190" s="986"/>
      <c r="BOO190" s="983"/>
      <c r="BOP190" s="981"/>
      <c r="BOQ190" s="985"/>
      <c r="BOR190" s="986"/>
      <c r="BOS190" s="987"/>
      <c r="BOT190" s="988"/>
      <c r="BOU190" s="985"/>
      <c r="BOV190" s="989"/>
      <c r="BOW190" s="978"/>
      <c r="BOX190" s="980"/>
      <c r="BOY190" s="981"/>
      <c r="BOZ190" s="982"/>
      <c r="BPA190" s="983"/>
      <c r="BPB190" s="984"/>
      <c r="BPC190" s="983"/>
      <c r="BPD190" s="984"/>
      <c r="BPE190" s="985"/>
      <c r="BPF190" s="986"/>
      <c r="BPG190" s="983"/>
      <c r="BPH190" s="981"/>
      <c r="BPI190" s="985"/>
      <c r="BPJ190" s="986"/>
      <c r="BPK190" s="987"/>
      <c r="BPL190" s="988"/>
      <c r="BPM190" s="985"/>
      <c r="BPN190" s="989"/>
      <c r="BPO190" s="978"/>
      <c r="BPP190" s="980"/>
      <c r="BPQ190" s="981"/>
      <c r="BPR190" s="982"/>
      <c r="BPS190" s="983"/>
      <c r="BPT190" s="984"/>
      <c r="BPU190" s="983"/>
      <c r="BPV190" s="984"/>
      <c r="BPW190" s="985"/>
      <c r="BPX190" s="986"/>
      <c r="BPY190" s="983"/>
      <c r="BPZ190" s="981"/>
      <c r="BQA190" s="985"/>
      <c r="BQB190" s="986"/>
      <c r="BQC190" s="987"/>
      <c r="BQD190" s="988"/>
      <c r="BQE190" s="985"/>
      <c r="BQF190" s="989"/>
      <c r="BQG190" s="978"/>
      <c r="BQH190" s="980"/>
      <c r="BQI190" s="981"/>
      <c r="BQJ190" s="982"/>
      <c r="BQK190" s="983"/>
      <c r="BQL190" s="984"/>
      <c r="BQM190" s="983"/>
      <c r="BQN190" s="984"/>
      <c r="BQO190" s="985"/>
      <c r="BQP190" s="986"/>
      <c r="BQQ190" s="983"/>
      <c r="BQR190" s="981"/>
      <c r="BQS190" s="985"/>
      <c r="BQT190" s="986"/>
      <c r="BQU190" s="987"/>
      <c r="BQV190" s="988"/>
      <c r="BQW190" s="985"/>
      <c r="BQX190" s="989"/>
      <c r="BQY190" s="978"/>
      <c r="BQZ190" s="980"/>
      <c r="BRA190" s="981"/>
      <c r="BRB190" s="982"/>
      <c r="BRC190" s="983"/>
      <c r="BRD190" s="984"/>
      <c r="BRE190" s="983"/>
      <c r="BRF190" s="984"/>
      <c r="BRG190" s="985"/>
      <c r="BRH190" s="986"/>
      <c r="BRI190" s="983"/>
      <c r="BRJ190" s="981"/>
      <c r="BRK190" s="985"/>
      <c r="BRL190" s="986"/>
      <c r="BRM190" s="987"/>
      <c r="BRN190" s="988"/>
      <c r="BRO190" s="985"/>
      <c r="BRP190" s="989"/>
      <c r="BRQ190" s="978"/>
      <c r="BRR190" s="980"/>
      <c r="BRS190" s="981"/>
      <c r="BRT190" s="982"/>
      <c r="BRU190" s="983"/>
      <c r="BRV190" s="984"/>
      <c r="BRW190" s="983"/>
      <c r="BRX190" s="984"/>
      <c r="BRY190" s="985"/>
      <c r="BRZ190" s="986"/>
      <c r="BSA190" s="983"/>
      <c r="BSB190" s="981"/>
      <c r="BSC190" s="985"/>
      <c r="BSD190" s="986"/>
      <c r="BSE190" s="987"/>
      <c r="BSF190" s="988"/>
      <c r="BSG190" s="985"/>
      <c r="BSH190" s="989"/>
      <c r="BSI190" s="978"/>
      <c r="BSJ190" s="980"/>
      <c r="BSK190" s="981"/>
      <c r="BSL190" s="982"/>
      <c r="BSM190" s="983"/>
      <c r="BSN190" s="984"/>
      <c r="BSO190" s="983"/>
      <c r="BSP190" s="984"/>
      <c r="BSQ190" s="985"/>
      <c r="BSR190" s="986"/>
      <c r="BSS190" s="983"/>
      <c r="BST190" s="981"/>
      <c r="BSU190" s="985"/>
      <c r="BSV190" s="986"/>
      <c r="BSW190" s="987"/>
      <c r="BSX190" s="988"/>
      <c r="BSY190" s="985"/>
      <c r="BSZ190" s="989"/>
      <c r="BTA190" s="978"/>
      <c r="BTB190" s="980"/>
      <c r="BTC190" s="981"/>
      <c r="BTD190" s="982"/>
      <c r="BTE190" s="983"/>
      <c r="BTF190" s="984"/>
      <c r="BTG190" s="983"/>
      <c r="BTH190" s="984"/>
      <c r="BTI190" s="985"/>
      <c r="BTJ190" s="986"/>
      <c r="BTK190" s="983"/>
      <c r="BTL190" s="981"/>
      <c r="BTM190" s="985"/>
      <c r="BTN190" s="986"/>
      <c r="BTO190" s="987"/>
      <c r="BTP190" s="988"/>
      <c r="BTQ190" s="985"/>
      <c r="BTR190" s="989"/>
      <c r="BTS190" s="978"/>
      <c r="BTT190" s="980"/>
      <c r="BTU190" s="981"/>
      <c r="BTV190" s="982"/>
      <c r="BTW190" s="983"/>
      <c r="BTX190" s="984"/>
      <c r="BTY190" s="983"/>
      <c r="BTZ190" s="984"/>
      <c r="BUA190" s="985"/>
      <c r="BUB190" s="986"/>
      <c r="BUC190" s="983"/>
      <c r="BUD190" s="981"/>
      <c r="BUE190" s="985"/>
      <c r="BUF190" s="986"/>
      <c r="BUG190" s="987"/>
      <c r="BUH190" s="988"/>
      <c r="BUI190" s="985"/>
      <c r="BUJ190" s="989"/>
      <c r="BUK190" s="978"/>
      <c r="BUL190" s="980"/>
      <c r="BUM190" s="981"/>
      <c r="BUN190" s="982"/>
      <c r="BUO190" s="983"/>
      <c r="BUP190" s="984"/>
      <c r="BUQ190" s="983"/>
      <c r="BUR190" s="984"/>
      <c r="BUS190" s="985"/>
      <c r="BUT190" s="986"/>
      <c r="BUU190" s="983"/>
      <c r="BUV190" s="981"/>
      <c r="BUW190" s="985"/>
      <c r="BUX190" s="986"/>
      <c r="BUY190" s="987"/>
      <c r="BUZ190" s="988"/>
      <c r="BVA190" s="985"/>
      <c r="BVB190" s="989"/>
      <c r="BVC190" s="978"/>
      <c r="BVD190" s="980"/>
      <c r="BVE190" s="981"/>
      <c r="BVF190" s="982"/>
      <c r="BVG190" s="983"/>
      <c r="BVH190" s="984"/>
      <c r="BVI190" s="983"/>
      <c r="BVJ190" s="984"/>
      <c r="BVK190" s="985"/>
      <c r="BVL190" s="986"/>
      <c r="BVM190" s="983"/>
      <c r="BVN190" s="981"/>
      <c r="BVO190" s="985"/>
      <c r="BVP190" s="986"/>
      <c r="BVQ190" s="987"/>
      <c r="BVR190" s="988"/>
      <c r="BVS190" s="985"/>
      <c r="BVT190" s="989"/>
      <c r="BVU190" s="978"/>
      <c r="BVV190" s="980"/>
      <c r="BVW190" s="981"/>
      <c r="BVX190" s="982"/>
      <c r="BVY190" s="983"/>
      <c r="BVZ190" s="984"/>
      <c r="BWA190" s="983"/>
      <c r="BWB190" s="984"/>
      <c r="BWC190" s="985"/>
      <c r="BWD190" s="986"/>
      <c r="BWE190" s="983"/>
      <c r="BWF190" s="981"/>
      <c r="BWG190" s="985"/>
      <c r="BWH190" s="986"/>
      <c r="BWI190" s="987"/>
      <c r="BWJ190" s="988"/>
      <c r="BWK190" s="985"/>
      <c r="BWL190" s="989"/>
      <c r="BWM190" s="978"/>
      <c r="BWN190" s="980"/>
      <c r="BWO190" s="981"/>
      <c r="BWP190" s="982"/>
      <c r="BWQ190" s="983"/>
      <c r="BWR190" s="984"/>
      <c r="BWS190" s="983"/>
      <c r="BWT190" s="984"/>
      <c r="BWU190" s="985"/>
      <c r="BWV190" s="986"/>
      <c r="BWW190" s="983"/>
      <c r="BWX190" s="981"/>
      <c r="BWY190" s="985"/>
      <c r="BWZ190" s="986"/>
      <c r="BXA190" s="987"/>
      <c r="BXB190" s="988"/>
      <c r="BXC190" s="985"/>
      <c r="BXD190" s="989"/>
      <c r="BXE190" s="978"/>
      <c r="BXF190" s="980"/>
      <c r="BXG190" s="981"/>
      <c r="BXH190" s="982"/>
      <c r="BXI190" s="983"/>
      <c r="BXJ190" s="984"/>
      <c r="BXK190" s="983"/>
      <c r="BXL190" s="984"/>
      <c r="BXM190" s="985"/>
      <c r="BXN190" s="986"/>
      <c r="BXO190" s="983"/>
      <c r="BXP190" s="981"/>
      <c r="BXQ190" s="985"/>
      <c r="BXR190" s="986"/>
      <c r="BXS190" s="987"/>
      <c r="BXT190" s="988"/>
      <c r="BXU190" s="985"/>
      <c r="BXV190" s="989"/>
      <c r="BXW190" s="978"/>
      <c r="BXX190" s="980"/>
      <c r="BXY190" s="981"/>
      <c r="BXZ190" s="982"/>
      <c r="BYA190" s="983"/>
      <c r="BYB190" s="984"/>
      <c r="BYC190" s="983"/>
      <c r="BYD190" s="984"/>
      <c r="BYE190" s="985"/>
      <c r="BYF190" s="986"/>
      <c r="BYG190" s="983"/>
      <c r="BYH190" s="981"/>
      <c r="BYI190" s="985"/>
      <c r="BYJ190" s="986"/>
      <c r="BYK190" s="987"/>
      <c r="BYL190" s="988"/>
      <c r="BYM190" s="985"/>
      <c r="BYN190" s="989"/>
      <c r="BYO190" s="978"/>
      <c r="BYP190" s="980"/>
      <c r="BYQ190" s="981"/>
      <c r="BYR190" s="982"/>
      <c r="BYS190" s="983"/>
      <c r="BYT190" s="984"/>
      <c r="BYU190" s="983"/>
      <c r="BYV190" s="984"/>
      <c r="BYW190" s="985"/>
      <c r="BYX190" s="986"/>
      <c r="BYY190" s="983"/>
      <c r="BYZ190" s="981"/>
      <c r="BZA190" s="985"/>
      <c r="BZB190" s="986"/>
      <c r="BZC190" s="987"/>
      <c r="BZD190" s="988"/>
      <c r="BZE190" s="985"/>
      <c r="BZF190" s="989"/>
      <c r="BZG190" s="978"/>
      <c r="BZH190" s="980"/>
      <c r="BZI190" s="981"/>
      <c r="BZJ190" s="982"/>
      <c r="BZK190" s="983"/>
      <c r="BZL190" s="984"/>
      <c r="BZM190" s="983"/>
      <c r="BZN190" s="984"/>
      <c r="BZO190" s="985"/>
      <c r="BZP190" s="986"/>
      <c r="BZQ190" s="983"/>
      <c r="BZR190" s="981"/>
      <c r="BZS190" s="985"/>
      <c r="BZT190" s="986"/>
      <c r="BZU190" s="987"/>
      <c r="BZV190" s="988"/>
      <c r="BZW190" s="985"/>
      <c r="BZX190" s="989"/>
      <c r="BZY190" s="978"/>
      <c r="BZZ190" s="980"/>
      <c r="CAA190" s="981"/>
      <c r="CAB190" s="982"/>
      <c r="CAC190" s="983"/>
      <c r="CAD190" s="984"/>
      <c r="CAE190" s="983"/>
      <c r="CAF190" s="984"/>
      <c r="CAG190" s="985"/>
      <c r="CAH190" s="986"/>
      <c r="CAI190" s="983"/>
      <c r="CAJ190" s="981"/>
      <c r="CAK190" s="985"/>
      <c r="CAL190" s="986"/>
      <c r="CAM190" s="987"/>
      <c r="CAN190" s="988"/>
      <c r="CAO190" s="985"/>
      <c r="CAP190" s="989"/>
      <c r="CAQ190" s="978"/>
      <c r="CAR190" s="980"/>
      <c r="CAS190" s="981"/>
      <c r="CAT190" s="982"/>
      <c r="CAU190" s="983"/>
      <c r="CAV190" s="984"/>
      <c r="CAW190" s="983"/>
      <c r="CAX190" s="984"/>
      <c r="CAY190" s="985"/>
      <c r="CAZ190" s="986"/>
      <c r="CBA190" s="983"/>
      <c r="CBB190" s="981"/>
      <c r="CBC190" s="985"/>
      <c r="CBD190" s="986"/>
      <c r="CBE190" s="987"/>
      <c r="CBF190" s="988"/>
      <c r="CBG190" s="985"/>
      <c r="CBH190" s="989"/>
      <c r="CBI190" s="978"/>
      <c r="CBJ190" s="980"/>
      <c r="CBK190" s="981"/>
      <c r="CBL190" s="982"/>
      <c r="CBM190" s="983"/>
      <c r="CBN190" s="984"/>
      <c r="CBO190" s="983"/>
      <c r="CBP190" s="984"/>
      <c r="CBQ190" s="985"/>
      <c r="CBR190" s="986"/>
      <c r="CBS190" s="983"/>
      <c r="CBT190" s="981"/>
      <c r="CBU190" s="985"/>
      <c r="CBV190" s="986"/>
      <c r="CBW190" s="987"/>
      <c r="CBX190" s="988"/>
      <c r="CBY190" s="985"/>
      <c r="CBZ190" s="989"/>
      <c r="CCA190" s="978"/>
      <c r="CCB190" s="980"/>
      <c r="CCC190" s="981"/>
      <c r="CCD190" s="982"/>
      <c r="CCE190" s="983"/>
      <c r="CCF190" s="984"/>
      <c r="CCG190" s="983"/>
      <c r="CCH190" s="984"/>
      <c r="CCI190" s="985"/>
      <c r="CCJ190" s="986"/>
      <c r="CCK190" s="983"/>
      <c r="CCL190" s="981"/>
      <c r="CCM190" s="985"/>
      <c r="CCN190" s="986"/>
      <c r="CCO190" s="987"/>
      <c r="CCP190" s="988"/>
      <c r="CCQ190" s="985"/>
      <c r="CCR190" s="989"/>
      <c r="CCS190" s="978"/>
      <c r="CCT190" s="980"/>
      <c r="CCU190" s="981"/>
      <c r="CCV190" s="982"/>
      <c r="CCW190" s="983"/>
      <c r="CCX190" s="984"/>
      <c r="CCY190" s="983"/>
      <c r="CCZ190" s="984"/>
      <c r="CDA190" s="985"/>
      <c r="CDB190" s="986"/>
      <c r="CDC190" s="983"/>
      <c r="CDD190" s="981"/>
      <c r="CDE190" s="985"/>
      <c r="CDF190" s="986"/>
      <c r="CDG190" s="987"/>
      <c r="CDH190" s="988"/>
      <c r="CDI190" s="985"/>
      <c r="CDJ190" s="989"/>
      <c r="CDK190" s="978"/>
      <c r="CDL190" s="980"/>
      <c r="CDM190" s="981"/>
      <c r="CDN190" s="982"/>
      <c r="CDO190" s="983"/>
      <c r="CDP190" s="984"/>
      <c r="CDQ190" s="983"/>
      <c r="CDR190" s="984"/>
      <c r="CDS190" s="985"/>
      <c r="CDT190" s="986"/>
      <c r="CDU190" s="983"/>
      <c r="CDV190" s="981"/>
      <c r="CDW190" s="985"/>
      <c r="CDX190" s="986"/>
      <c r="CDY190" s="987"/>
      <c r="CDZ190" s="988"/>
      <c r="CEA190" s="985"/>
      <c r="CEB190" s="989"/>
      <c r="CEC190" s="978"/>
      <c r="CED190" s="980"/>
      <c r="CEE190" s="981"/>
      <c r="CEF190" s="982"/>
      <c r="CEG190" s="983"/>
      <c r="CEH190" s="984"/>
      <c r="CEI190" s="983"/>
      <c r="CEJ190" s="984"/>
      <c r="CEK190" s="985"/>
      <c r="CEL190" s="986"/>
      <c r="CEM190" s="983"/>
      <c r="CEN190" s="981"/>
      <c r="CEO190" s="985"/>
      <c r="CEP190" s="986"/>
      <c r="CEQ190" s="987"/>
      <c r="CER190" s="988"/>
      <c r="CES190" s="985"/>
      <c r="CET190" s="989"/>
      <c r="CEU190" s="978"/>
      <c r="CEV190" s="980"/>
      <c r="CEW190" s="981"/>
      <c r="CEX190" s="982"/>
      <c r="CEY190" s="983"/>
      <c r="CEZ190" s="984"/>
      <c r="CFA190" s="983"/>
      <c r="CFB190" s="984"/>
      <c r="CFC190" s="985"/>
      <c r="CFD190" s="986"/>
      <c r="CFE190" s="983"/>
      <c r="CFF190" s="981"/>
      <c r="CFG190" s="985"/>
      <c r="CFH190" s="986"/>
      <c r="CFI190" s="987"/>
      <c r="CFJ190" s="988"/>
      <c r="CFK190" s="985"/>
      <c r="CFL190" s="989"/>
      <c r="CFM190" s="978"/>
      <c r="CFN190" s="980"/>
      <c r="CFO190" s="981"/>
      <c r="CFP190" s="982"/>
      <c r="CFQ190" s="983"/>
      <c r="CFR190" s="984"/>
      <c r="CFS190" s="983"/>
      <c r="CFT190" s="984"/>
      <c r="CFU190" s="985"/>
      <c r="CFV190" s="986"/>
      <c r="CFW190" s="983"/>
      <c r="CFX190" s="981"/>
      <c r="CFY190" s="985"/>
      <c r="CFZ190" s="986"/>
      <c r="CGA190" s="987"/>
      <c r="CGB190" s="988"/>
      <c r="CGC190" s="985"/>
      <c r="CGD190" s="989"/>
      <c r="CGE190" s="978"/>
      <c r="CGF190" s="980"/>
      <c r="CGG190" s="981"/>
      <c r="CGH190" s="982"/>
      <c r="CGI190" s="983"/>
      <c r="CGJ190" s="984"/>
      <c r="CGK190" s="983"/>
      <c r="CGL190" s="984"/>
      <c r="CGM190" s="985"/>
      <c r="CGN190" s="986"/>
      <c r="CGO190" s="983"/>
      <c r="CGP190" s="981"/>
      <c r="CGQ190" s="985"/>
      <c r="CGR190" s="986"/>
      <c r="CGS190" s="987"/>
      <c r="CGT190" s="988"/>
      <c r="CGU190" s="985"/>
      <c r="CGV190" s="989"/>
      <c r="CGW190" s="978"/>
      <c r="CGX190" s="980"/>
      <c r="CGY190" s="981"/>
      <c r="CGZ190" s="982"/>
      <c r="CHA190" s="983"/>
      <c r="CHB190" s="984"/>
      <c r="CHC190" s="983"/>
      <c r="CHD190" s="984"/>
      <c r="CHE190" s="985"/>
      <c r="CHF190" s="986"/>
      <c r="CHG190" s="983"/>
      <c r="CHH190" s="981"/>
      <c r="CHI190" s="985"/>
      <c r="CHJ190" s="986"/>
      <c r="CHK190" s="987"/>
      <c r="CHL190" s="988"/>
      <c r="CHM190" s="985"/>
      <c r="CHN190" s="989"/>
      <c r="CHO190" s="978"/>
      <c r="CHP190" s="980"/>
      <c r="CHQ190" s="981"/>
      <c r="CHR190" s="982"/>
      <c r="CHS190" s="983"/>
      <c r="CHT190" s="984"/>
      <c r="CHU190" s="983"/>
      <c r="CHV190" s="984"/>
      <c r="CHW190" s="985"/>
      <c r="CHX190" s="986"/>
      <c r="CHY190" s="983"/>
      <c r="CHZ190" s="981"/>
      <c r="CIA190" s="985"/>
      <c r="CIB190" s="986"/>
      <c r="CIC190" s="987"/>
      <c r="CID190" s="988"/>
      <c r="CIE190" s="985"/>
      <c r="CIF190" s="989"/>
      <c r="CIG190" s="978"/>
      <c r="CIH190" s="980"/>
      <c r="CII190" s="981"/>
      <c r="CIJ190" s="982"/>
      <c r="CIK190" s="983"/>
      <c r="CIL190" s="984"/>
      <c r="CIM190" s="983"/>
      <c r="CIN190" s="984"/>
      <c r="CIO190" s="985"/>
      <c r="CIP190" s="986"/>
      <c r="CIQ190" s="983"/>
      <c r="CIR190" s="981"/>
      <c r="CIS190" s="985"/>
      <c r="CIT190" s="986"/>
      <c r="CIU190" s="987"/>
      <c r="CIV190" s="988"/>
      <c r="CIW190" s="985"/>
      <c r="CIX190" s="989"/>
      <c r="CIY190" s="978"/>
      <c r="CIZ190" s="980"/>
      <c r="CJA190" s="981"/>
      <c r="CJB190" s="982"/>
      <c r="CJC190" s="983"/>
      <c r="CJD190" s="984"/>
      <c r="CJE190" s="983"/>
      <c r="CJF190" s="984"/>
      <c r="CJG190" s="985"/>
      <c r="CJH190" s="986"/>
      <c r="CJI190" s="983"/>
      <c r="CJJ190" s="981"/>
      <c r="CJK190" s="985"/>
      <c r="CJL190" s="986"/>
      <c r="CJM190" s="987"/>
      <c r="CJN190" s="988"/>
      <c r="CJO190" s="985"/>
      <c r="CJP190" s="989"/>
      <c r="CJQ190" s="978"/>
      <c r="CJR190" s="980"/>
      <c r="CJS190" s="981"/>
      <c r="CJT190" s="982"/>
      <c r="CJU190" s="983"/>
      <c r="CJV190" s="984"/>
      <c r="CJW190" s="983"/>
      <c r="CJX190" s="984"/>
      <c r="CJY190" s="985"/>
      <c r="CJZ190" s="986"/>
      <c r="CKA190" s="983"/>
      <c r="CKB190" s="981"/>
      <c r="CKC190" s="985"/>
      <c r="CKD190" s="986"/>
      <c r="CKE190" s="987"/>
      <c r="CKF190" s="988"/>
      <c r="CKG190" s="985"/>
      <c r="CKH190" s="989"/>
      <c r="CKI190" s="978"/>
      <c r="CKJ190" s="980"/>
      <c r="CKK190" s="981"/>
      <c r="CKL190" s="982"/>
      <c r="CKM190" s="983"/>
      <c r="CKN190" s="984"/>
      <c r="CKO190" s="983"/>
      <c r="CKP190" s="984"/>
      <c r="CKQ190" s="985"/>
      <c r="CKR190" s="986"/>
      <c r="CKS190" s="983"/>
      <c r="CKT190" s="981"/>
      <c r="CKU190" s="985"/>
      <c r="CKV190" s="986"/>
      <c r="CKW190" s="987"/>
      <c r="CKX190" s="988"/>
      <c r="CKY190" s="985"/>
      <c r="CKZ190" s="989"/>
      <c r="CLA190" s="978"/>
      <c r="CLB190" s="980"/>
      <c r="CLC190" s="981"/>
      <c r="CLD190" s="982"/>
      <c r="CLE190" s="983"/>
      <c r="CLF190" s="984"/>
      <c r="CLG190" s="983"/>
      <c r="CLH190" s="984"/>
      <c r="CLI190" s="985"/>
      <c r="CLJ190" s="986"/>
      <c r="CLK190" s="983"/>
      <c r="CLL190" s="981"/>
      <c r="CLM190" s="985"/>
      <c r="CLN190" s="986"/>
      <c r="CLO190" s="987"/>
      <c r="CLP190" s="988"/>
      <c r="CLQ190" s="985"/>
      <c r="CLR190" s="989"/>
      <c r="CLS190" s="978"/>
      <c r="CLT190" s="980"/>
      <c r="CLU190" s="981"/>
      <c r="CLV190" s="982"/>
      <c r="CLW190" s="983"/>
      <c r="CLX190" s="984"/>
      <c r="CLY190" s="983"/>
      <c r="CLZ190" s="984"/>
      <c r="CMA190" s="985"/>
      <c r="CMB190" s="986"/>
      <c r="CMC190" s="983"/>
      <c r="CMD190" s="981"/>
      <c r="CME190" s="985"/>
      <c r="CMF190" s="986"/>
      <c r="CMG190" s="987"/>
      <c r="CMH190" s="988"/>
      <c r="CMI190" s="985"/>
      <c r="CMJ190" s="989"/>
      <c r="CMK190" s="978"/>
      <c r="CML190" s="980"/>
      <c r="CMM190" s="981"/>
      <c r="CMN190" s="982"/>
      <c r="CMO190" s="983"/>
      <c r="CMP190" s="984"/>
      <c r="CMQ190" s="983"/>
      <c r="CMR190" s="984"/>
      <c r="CMS190" s="985"/>
      <c r="CMT190" s="986"/>
      <c r="CMU190" s="983"/>
      <c r="CMV190" s="981"/>
      <c r="CMW190" s="985"/>
      <c r="CMX190" s="986"/>
      <c r="CMY190" s="987"/>
      <c r="CMZ190" s="988"/>
      <c r="CNA190" s="985"/>
      <c r="CNB190" s="989"/>
      <c r="CNC190" s="978"/>
      <c r="CND190" s="980"/>
      <c r="CNE190" s="981"/>
      <c r="CNF190" s="982"/>
      <c r="CNG190" s="983"/>
      <c r="CNH190" s="984"/>
      <c r="CNI190" s="983"/>
      <c r="CNJ190" s="984"/>
      <c r="CNK190" s="985"/>
      <c r="CNL190" s="986"/>
      <c r="CNM190" s="983"/>
      <c r="CNN190" s="981"/>
      <c r="CNO190" s="985"/>
      <c r="CNP190" s="986"/>
      <c r="CNQ190" s="987"/>
      <c r="CNR190" s="988"/>
      <c r="CNS190" s="985"/>
      <c r="CNT190" s="989"/>
      <c r="CNU190" s="978"/>
      <c r="CNV190" s="980"/>
      <c r="CNW190" s="981"/>
      <c r="CNX190" s="982"/>
      <c r="CNY190" s="983"/>
      <c r="CNZ190" s="984"/>
      <c r="COA190" s="983"/>
      <c r="COB190" s="984"/>
      <c r="COC190" s="985"/>
      <c r="COD190" s="986"/>
      <c r="COE190" s="983"/>
      <c r="COF190" s="981"/>
      <c r="COG190" s="985"/>
      <c r="COH190" s="986"/>
      <c r="COI190" s="987"/>
      <c r="COJ190" s="988"/>
      <c r="COK190" s="985"/>
      <c r="COL190" s="989"/>
      <c r="COM190" s="978"/>
      <c r="CON190" s="980"/>
      <c r="COO190" s="981"/>
      <c r="COP190" s="982"/>
      <c r="COQ190" s="983"/>
      <c r="COR190" s="984"/>
      <c r="COS190" s="983"/>
      <c r="COT190" s="984"/>
      <c r="COU190" s="985"/>
      <c r="COV190" s="986"/>
      <c r="COW190" s="983"/>
      <c r="COX190" s="981"/>
      <c r="COY190" s="985"/>
      <c r="COZ190" s="986"/>
      <c r="CPA190" s="987"/>
      <c r="CPB190" s="988"/>
      <c r="CPC190" s="985"/>
      <c r="CPD190" s="989"/>
      <c r="CPE190" s="978"/>
      <c r="CPF190" s="980"/>
      <c r="CPG190" s="981"/>
      <c r="CPH190" s="982"/>
      <c r="CPI190" s="983"/>
      <c r="CPJ190" s="984"/>
      <c r="CPK190" s="983"/>
      <c r="CPL190" s="984"/>
      <c r="CPM190" s="985"/>
      <c r="CPN190" s="986"/>
      <c r="CPO190" s="983"/>
      <c r="CPP190" s="981"/>
      <c r="CPQ190" s="985"/>
      <c r="CPR190" s="986"/>
      <c r="CPS190" s="987"/>
      <c r="CPT190" s="988"/>
      <c r="CPU190" s="985"/>
      <c r="CPV190" s="989"/>
      <c r="CPW190" s="978"/>
      <c r="CPX190" s="980"/>
      <c r="CPY190" s="981"/>
      <c r="CPZ190" s="982"/>
      <c r="CQA190" s="983"/>
      <c r="CQB190" s="984"/>
      <c r="CQC190" s="983"/>
      <c r="CQD190" s="984"/>
      <c r="CQE190" s="985"/>
      <c r="CQF190" s="986"/>
      <c r="CQG190" s="983"/>
      <c r="CQH190" s="981"/>
      <c r="CQI190" s="985"/>
      <c r="CQJ190" s="986"/>
      <c r="CQK190" s="987"/>
      <c r="CQL190" s="988"/>
      <c r="CQM190" s="985"/>
      <c r="CQN190" s="989"/>
      <c r="CQO190" s="978"/>
      <c r="CQP190" s="980"/>
      <c r="CQQ190" s="981"/>
      <c r="CQR190" s="982"/>
      <c r="CQS190" s="983"/>
      <c r="CQT190" s="984"/>
      <c r="CQU190" s="983"/>
      <c r="CQV190" s="984"/>
      <c r="CQW190" s="985"/>
      <c r="CQX190" s="986"/>
      <c r="CQY190" s="983"/>
      <c r="CQZ190" s="981"/>
      <c r="CRA190" s="985"/>
      <c r="CRB190" s="986"/>
      <c r="CRC190" s="987"/>
      <c r="CRD190" s="988"/>
      <c r="CRE190" s="985"/>
      <c r="CRF190" s="989"/>
      <c r="CRG190" s="978"/>
      <c r="CRH190" s="980"/>
      <c r="CRI190" s="981"/>
      <c r="CRJ190" s="982"/>
      <c r="CRK190" s="983"/>
      <c r="CRL190" s="984"/>
      <c r="CRM190" s="983"/>
      <c r="CRN190" s="984"/>
      <c r="CRO190" s="985"/>
      <c r="CRP190" s="986"/>
      <c r="CRQ190" s="983"/>
      <c r="CRR190" s="981"/>
      <c r="CRS190" s="985"/>
      <c r="CRT190" s="986"/>
      <c r="CRU190" s="987"/>
      <c r="CRV190" s="988"/>
      <c r="CRW190" s="985"/>
      <c r="CRX190" s="989"/>
      <c r="CRY190" s="978"/>
      <c r="CRZ190" s="980"/>
      <c r="CSA190" s="981"/>
      <c r="CSB190" s="982"/>
      <c r="CSC190" s="983"/>
      <c r="CSD190" s="984"/>
      <c r="CSE190" s="983"/>
      <c r="CSF190" s="984"/>
      <c r="CSG190" s="985"/>
      <c r="CSH190" s="986"/>
      <c r="CSI190" s="983"/>
      <c r="CSJ190" s="981"/>
      <c r="CSK190" s="985"/>
      <c r="CSL190" s="986"/>
      <c r="CSM190" s="987"/>
      <c r="CSN190" s="988"/>
      <c r="CSO190" s="985"/>
      <c r="CSP190" s="989"/>
      <c r="CSQ190" s="978"/>
      <c r="CSR190" s="980"/>
      <c r="CSS190" s="981"/>
      <c r="CST190" s="982"/>
      <c r="CSU190" s="983"/>
      <c r="CSV190" s="984"/>
      <c r="CSW190" s="983"/>
      <c r="CSX190" s="984"/>
      <c r="CSY190" s="985"/>
      <c r="CSZ190" s="986"/>
      <c r="CTA190" s="983"/>
      <c r="CTB190" s="981"/>
      <c r="CTC190" s="985"/>
      <c r="CTD190" s="986"/>
      <c r="CTE190" s="987"/>
      <c r="CTF190" s="988"/>
      <c r="CTG190" s="985"/>
      <c r="CTH190" s="989"/>
      <c r="CTI190" s="978"/>
      <c r="CTJ190" s="980"/>
      <c r="CTK190" s="981"/>
      <c r="CTL190" s="982"/>
      <c r="CTM190" s="983"/>
      <c r="CTN190" s="984"/>
      <c r="CTO190" s="983"/>
      <c r="CTP190" s="984"/>
      <c r="CTQ190" s="985"/>
      <c r="CTR190" s="986"/>
      <c r="CTS190" s="983"/>
      <c r="CTT190" s="981"/>
      <c r="CTU190" s="985"/>
      <c r="CTV190" s="986"/>
      <c r="CTW190" s="987"/>
      <c r="CTX190" s="988"/>
      <c r="CTY190" s="985"/>
      <c r="CTZ190" s="989"/>
      <c r="CUA190" s="978"/>
      <c r="CUB190" s="980"/>
      <c r="CUC190" s="981"/>
      <c r="CUD190" s="982"/>
      <c r="CUE190" s="983"/>
      <c r="CUF190" s="984"/>
      <c r="CUG190" s="983"/>
      <c r="CUH190" s="984"/>
      <c r="CUI190" s="985"/>
      <c r="CUJ190" s="986"/>
      <c r="CUK190" s="983"/>
      <c r="CUL190" s="981"/>
      <c r="CUM190" s="985"/>
      <c r="CUN190" s="986"/>
      <c r="CUO190" s="987"/>
      <c r="CUP190" s="988"/>
      <c r="CUQ190" s="985"/>
      <c r="CUR190" s="989"/>
      <c r="CUS190" s="978"/>
      <c r="CUT190" s="980"/>
      <c r="CUU190" s="981"/>
      <c r="CUV190" s="982"/>
      <c r="CUW190" s="983"/>
      <c r="CUX190" s="984"/>
      <c r="CUY190" s="983"/>
      <c r="CUZ190" s="984"/>
      <c r="CVA190" s="985"/>
      <c r="CVB190" s="986"/>
      <c r="CVC190" s="983"/>
      <c r="CVD190" s="981"/>
      <c r="CVE190" s="985"/>
      <c r="CVF190" s="986"/>
      <c r="CVG190" s="987"/>
      <c r="CVH190" s="988"/>
      <c r="CVI190" s="985"/>
      <c r="CVJ190" s="989"/>
      <c r="CVK190" s="978"/>
      <c r="CVL190" s="980"/>
      <c r="CVM190" s="981"/>
      <c r="CVN190" s="982"/>
      <c r="CVO190" s="983"/>
      <c r="CVP190" s="984"/>
      <c r="CVQ190" s="983"/>
      <c r="CVR190" s="984"/>
      <c r="CVS190" s="985"/>
      <c r="CVT190" s="986"/>
      <c r="CVU190" s="983"/>
      <c r="CVV190" s="981"/>
      <c r="CVW190" s="985"/>
      <c r="CVX190" s="986"/>
      <c r="CVY190" s="987"/>
      <c r="CVZ190" s="988"/>
      <c r="CWA190" s="985"/>
      <c r="CWB190" s="989"/>
      <c r="CWC190" s="978"/>
      <c r="CWD190" s="980"/>
      <c r="CWE190" s="981"/>
      <c r="CWF190" s="982"/>
      <c r="CWG190" s="983"/>
      <c r="CWH190" s="984"/>
      <c r="CWI190" s="983"/>
      <c r="CWJ190" s="984"/>
      <c r="CWK190" s="985"/>
      <c r="CWL190" s="986"/>
      <c r="CWM190" s="983"/>
      <c r="CWN190" s="981"/>
      <c r="CWO190" s="985"/>
      <c r="CWP190" s="986"/>
      <c r="CWQ190" s="987"/>
      <c r="CWR190" s="988"/>
      <c r="CWS190" s="985"/>
      <c r="CWT190" s="989"/>
      <c r="CWU190" s="978"/>
      <c r="CWV190" s="980"/>
      <c r="CWW190" s="981"/>
      <c r="CWX190" s="982"/>
      <c r="CWY190" s="983"/>
      <c r="CWZ190" s="984"/>
      <c r="CXA190" s="983"/>
      <c r="CXB190" s="984"/>
      <c r="CXC190" s="985"/>
      <c r="CXD190" s="986"/>
      <c r="CXE190" s="983"/>
      <c r="CXF190" s="981"/>
      <c r="CXG190" s="985"/>
      <c r="CXH190" s="986"/>
      <c r="CXI190" s="987"/>
      <c r="CXJ190" s="988"/>
      <c r="CXK190" s="985"/>
      <c r="CXL190" s="989"/>
      <c r="CXM190" s="978"/>
      <c r="CXN190" s="980"/>
      <c r="CXO190" s="981"/>
      <c r="CXP190" s="982"/>
      <c r="CXQ190" s="983"/>
      <c r="CXR190" s="984"/>
      <c r="CXS190" s="983"/>
      <c r="CXT190" s="984"/>
      <c r="CXU190" s="985"/>
      <c r="CXV190" s="986"/>
      <c r="CXW190" s="983"/>
      <c r="CXX190" s="981"/>
      <c r="CXY190" s="985"/>
      <c r="CXZ190" s="986"/>
      <c r="CYA190" s="987"/>
      <c r="CYB190" s="988"/>
      <c r="CYC190" s="985"/>
      <c r="CYD190" s="989"/>
      <c r="CYE190" s="978"/>
      <c r="CYF190" s="980"/>
      <c r="CYG190" s="981"/>
      <c r="CYH190" s="982"/>
      <c r="CYI190" s="983"/>
      <c r="CYJ190" s="984"/>
      <c r="CYK190" s="983"/>
      <c r="CYL190" s="984"/>
      <c r="CYM190" s="985"/>
      <c r="CYN190" s="986"/>
      <c r="CYO190" s="983"/>
      <c r="CYP190" s="981"/>
      <c r="CYQ190" s="985"/>
      <c r="CYR190" s="986"/>
      <c r="CYS190" s="987"/>
      <c r="CYT190" s="988"/>
      <c r="CYU190" s="985"/>
      <c r="CYV190" s="989"/>
      <c r="CYW190" s="978"/>
      <c r="CYX190" s="980"/>
      <c r="CYY190" s="981"/>
      <c r="CYZ190" s="982"/>
      <c r="CZA190" s="983"/>
      <c r="CZB190" s="984"/>
      <c r="CZC190" s="983"/>
      <c r="CZD190" s="984"/>
      <c r="CZE190" s="985"/>
      <c r="CZF190" s="986"/>
      <c r="CZG190" s="983"/>
      <c r="CZH190" s="981"/>
      <c r="CZI190" s="985"/>
      <c r="CZJ190" s="986"/>
      <c r="CZK190" s="987"/>
      <c r="CZL190" s="988"/>
      <c r="CZM190" s="985"/>
      <c r="CZN190" s="989"/>
      <c r="CZO190" s="978"/>
      <c r="CZP190" s="980"/>
      <c r="CZQ190" s="981"/>
      <c r="CZR190" s="982"/>
      <c r="CZS190" s="983"/>
      <c r="CZT190" s="984"/>
      <c r="CZU190" s="983"/>
      <c r="CZV190" s="984"/>
      <c r="CZW190" s="985"/>
      <c r="CZX190" s="986"/>
      <c r="CZY190" s="983"/>
      <c r="CZZ190" s="981"/>
      <c r="DAA190" s="985"/>
      <c r="DAB190" s="986"/>
      <c r="DAC190" s="987"/>
      <c r="DAD190" s="988"/>
      <c r="DAE190" s="985"/>
      <c r="DAF190" s="989"/>
      <c r="DAG190" s="978"/>
      <c r="DAH190" s="980"/>
      <c r="DAI190" s="981"/>
      <c r="DAJ190" s="982"/>
      <c r="DAK190" s="983"/>
      <c r="DAL190" s="984"/>
      <c r="DAM190" s="983"/>
      <c r="DAN190" s="984"/>
      <c r="DAO190" s="985"/>
      <c r="DAP190" s="986"/>
      <c r="DAQ190" s="983"/>
      <c r="DAR190" s="981"/>
      <c r="DAS190" s="985"/>
      <c r="DAT190" s="986"/>
      <c r="DAU190" s="987"/>
      <c r="DAV190" s="988"/>
      <c r="DAW190" s="985"/>
      <c r="DAX190" s="989"/>
      <c r="DAY190" s="978"/>
      <c r="DAZ190" s="980"/>
      <c r="DBA190" s="981"/>
      <c r="DBB190" s="982"/>
      <c r="DBC190" s="983"/>
      <c r="DBD190" s="984"/>
      <c r="DBE190" s="983"/>
      <c r="DBF190" s="984"/>
      <c r="DBG190" s="985"/>
      <c r="DBH190" s="986"/>
      <c r="DBI190" s="983"/>
      <c r="DBJ190" s="981"/>
      <c r="DBK190" s="985"/>
      <c r="DBL190" s="986"/>
      <c r="DBM190" s="987"/>
      <c r="DBN190" s="988"/>
      <c r="DBO190" s="985"/>
      <c r="DBP190" s="989"/>
      <c r="DBQ190" s="978"/>
      <c r="DBR190" s="980"/>
      <c r="DBS190" s="981"/>
      <c r="DBT190" s="982"/>
      <c r="DBU190" s="983"/>
      <c r="DBV190" s="984"/>
      <c r="DBW190" s="983"/>
      <c r="DBX190" s="984"/>
      <c r="DBY190" s="985"/>
      <c r="DBZ190" s="986"/>
      <c r="DCA190" s="983"/>
      <c r="DCB190" s="981"/>
      <c r="DCC190" s="985"/>
      <c r="DCD190" s="986"/>
      <c r="DCE190" s="987"/>
      <c r="DCF190" s="988"/>
      <c r="DCG190" s="985"/>
      <c r="DCH190" s="989"/>
      <c r="DCI190" s="978"/>
      <c r="DCJ190" s="980"/>
      <c r="DCK190" s="981"/>
      <c r="DCL190" s="982"/>
      <c r="DCM190" s="983"/>
      <c r="DCN190" s="984"/>
      <c r="DCO190" s="983"/>
      <c r="DCP190" s="984"/>
      <c r="DCQ190" s="985"/>
      <c r="DCR190" s="986"/>
      <c r="DCS190" s="983"/>
      <c r="DCT190" s="981"/>
      <c r="DCU190" s="985"/>
      <c r="DCV190" s="986"/>
      <c r="DCW190" s="987"/>
      <c r="DCX190" s="988"/>
      <c r="DCY190" s="985"/>
      <c r="DCZ190" s="989"/>
      <c r="DDA190" s="978"/>
      <c r="DDB190" s="980"/>
      <c r="DDC190" s="981"/>
      <c r="DDD190" s="982"/>
      <c r="DDE190" s="983"/>
      <c r="DDF190" s="984"/>
      <c r="DDG190" s="983"/>
      <c r="DDH190" s="984"/>
      <c r="DDI190" s="985"/>
      <c r="DDJ190" s="986"/>
      <c r="DDK190" s="983"/>
      <c r="DDL190" s="981"/>
      <c r="DDM190" s="985"/>
      <c r="DDN190" s="986"/>
      <c r="DDO190" s="987"/>
      <c r="DDP190" s="988"/>
      <c r="DDQ190" s="985"/>
      <c r="DDR190" s="989"/>
      <c r="DDS190" s="978"/>
      <c r="DDT190" s="980"/>
      <c r="DDU190" s="981"/>
      <c r="DDV190" s="982"/>
      <c r="DDW190" s="983"/>
      <c r="DDX190" s="984"/>
      <c r="DDY190" s="983"/>
      <c r="DDZ190" s="984"/>
      <c r="DEA190" s="985"/>
      <c r="DEB190" s="986"/>
      <c r="DEC190" s="983"/>
      <c r="DED190" s="981"/>
      <c r="DEE190" s="985"/>
      <c r="DEF190" s="986"/>
      <c r="DEG190" s="987"/>
      <c r="DEH190" s="988"/>
      <c r="DEI190" s="985"/>
      <c r="DEJ190" s="989"/>
      <c r="DEK190" s="978"/>
      <c r="DEL190" s="980"/>
      <c r="DEM190" s="981"/>
      <c r="DEN190" s="982"/>
      <c r="DEO190" s="983"/>
      <c r="DEP190" s="984"/>
      <c r="DEQ190" s="983"/>
      <c r="DER190" s="984"/>
      <c r="DES190" s="985"/>
      <c r="DET190" s="986"/>
      <c r="DEU190" s="983"/>
      <c r="DEV190" s="981"/>
      <c r="DEW190" s="985"/>
      <c r="DEX190" s="986"/>
      <c r="DEY190" s="987"/>
      <c r="DEZ190" s="988"/>
      <c r="DFA190" s="985"/>
      <c r="DFB190" s="989"/>
      <c r="DFC190" s="978"/>
      <c r="DFD190" s="980"/>
      <c r="DFE190" s="981"/>
      <c r="DFF190" s="982"/>
      <c r="DFG190" s="983"/>
      <c r="DFH190" s="984"/>
      <c r="DFI190" s="983"/>
      <c r="DFJ190" s="984"/>
      <c r="DFK190" s="985"/>
      <c r="DFL190" s="986"/>
      <c r="DFM190" s="983"/>
      <c r="DFN190" s="981"/>
      <c r="DFO190" s="985"/>
      <c r="DFP190" s="986"/>
      <c r="DFQ190" s="987"/>
      <c r="DFR190" s="988"/>
      <c r="DFS190" s="985"/>
      <c r="DFT190" s="989"/>
      <c r="DFU190" s="978"/>
      <c r="DFV190" s="980"/>
      <c r="DFW190" s="981"/>
      <c r="DFX190" s="982"/>
      <c r="DFY190" s="983"/>
      <c r="DFZ190" s="984"/>
      <c r="DGA190" s="983"/>
      <c r="DGB190" s="984"/>
      <c r="DGC190" s="985"/>
      <c r="DGD190" s="986"/>
      <c r="DGE190" s="983"/>
      <c r="DGF190" s="981"/>
      <c r="DGG190" s="985"/>
      <c r="DGH190" s="986"/>
      <c r="DGI190" s="987"/>
      <c r="DGJ190" s="988"/>
      <c r="DGK190" s="985"/>
      <c r="DGL190" s="989"/>
      <c r="DGM190" s="978"/>
      <c r="DGN190" s="980"/>
      <c r="DGO190" s="981"/>
      <c r="DGP190" s="982"/>
      <c r="DGQ190" s="983"/>
      <c r="DGR190" s="984"/>
      <c r="DGS190" s="983"/>
      <c r="DGT190" s="984"/>
      <c r="DGU190" s="985"/>
      <c r="DGV190" s="986"/>
      <c r="DGW190" s="983"/>
      <c r="DGX190" s="981"/>
      <c r="DGY190" s="985"/>
      <c r="DGZ190" s="986"/>
      <c r="DHA190" s="987"/>
      <c r="DHB190" s="988"/>
      <c r="DHC190" s="985"/>
      <c r="DHD190" s="989"/>
      <c r="DHE190" s="978"/>
      <c r="DHF190" s="980"/>
      <c r="DHG190" s="981"/>
      <c r="DHH190" s="982"/>
      <c r="DHI190" s="983"/>
      <c r="DHJ190" s="984"/>
      <c r="DHK190" s="983"/>
      <c r="DHL190" s="984"/>
      <c r="DHM190" s="985"/>
      <c r="DHN190" s="986"/>
      <c r="DHO190" s="983"/>
      <c r="DHP190" s="981"/>
      <c r="DHQ190" s="985"/>
      <c r="DHR190" s="986"/>
      <c r="DHS190" s="987"/>
      <c r="DHT190" s="988"/>
      <c r="DHU190" s="985"/>
      <c r="DHV190" s="989"/>
      <c r="DHW190" s="978"/>
      <c r="DHX190" s="980"/>
      <c r="DHY190" s="981"/>
      <c r="DHZ190" s="982"/>
      <c r="DIA190" s="983"/>
      <c r="DIB190" s="984"/>
      <c r="DIC190" s="983"/>
      <c r="DID190" s="984"/>
      <c r="DIE190" s="985"/>
      <c r="DIF190" s="986"/>
      <c r="DIG190" s="983"/>
      <c r="DIH190" s="981"/>
      <c r="DII190" s="985"/>
      <c r="DIJ190" s="986"/>
      <c r="DIK190" s="987"/>
      <c r="DIL190" s="988"/>
      <c r="DIM190" s="985"/>
      <c r="DIN190" s="989"/>
      <c r="DIO190" s="978"/>
      <c r="DIP190" s="980"/>
      <c r="DIQ190" s="981"/>
      <c r="DIR190" s="982"/>
      <c r="DIS190" s="983"/>
      <c r="DIT190" s="984"/>
      <c r="DIU190" s="983"/>
      <c r="DIV190" s="984"/>
      <c r="DIW190" s="985"/>
      <c r="DIX190" s="986"/>
      <c r="DIY190" s="983"/>
      <c r="DIZ190" s="981"/>
      <c r="DJA190" s="985"/>
      <c r="DJB190" s="986"/>
      <c r="DJC190" s="987"/>
      <c r="DJD190" s="988"/>
      <c r="DJE190" s="985"/>
      <c r="DJF190" s="989"/>
      <c r="DJG190" s="978"/>
      <c r="DJH190" s="980"/>
      <c r="DJI190" s="981"/>
      <c r="DJJ190" s="982"/>
      <c r="DJK190" s="983"/>
      <c r="DJL190" s="984"/>
      <c r="DJM190" s="983"/>
      <c r="DJN190" s="984"/>
      <c r="DJO190" s="985"/>
      <c r="DJP190" s="986"/>
      <c r="DJQ190" s="983"/>
      <c r="DJR190" s="981"/>
      <c r="DJS190" s="985"/>
      <c r="DJT190" s="986"/>
      <c r="DJU190" s="987"/>
      <c r="DJV190" s="988"/>
      <c r="DJW190" s="985"/>
      <c r="DJX190" s="989"/>
      <c r="DJY190" s="978"/>
      <c r="DJZ190" s="980"/>
      <c r="DKA190" s="981"/>
      <c r="DKB190" s="982"/>
      <c r="DKC190" s="983"/>
      <c r="DKD190" s="984"/>
      <c r="DKE190" s="983"/>
      <c r="DKF190" s="984"/>
      <c r="DKG190" s="985"/>
      <c r="DKH190" s="986"/>
      <c r="DKI190" s="983"/>
      <c r="DKJ190" s="981"/>
      <c r="DKK190" s="985"/>
      <c r="DKL190" s="986"/>
      <c r="DKM190" s="987"/>
      <c r="DKN190" s="988"/>
      <c r="DKO190" s="985"/>
      <c r="DKP190" s="989"/>
      <c r="DKQ190" s="978"/>
      <c r="DKR190" s="980"/>
      <c r="DKS190" s="981"/>
      <c r="DKT190" s="982"/>
      <c r="DKU190" s="983"/>
      <c r="DKV190" s="984"/>
      <c r="DKW190" s="983"/>
      <c r="DKX190" s="984"/>
      <c r="DKY190" s="985"/>
      <c r="DKZ190" s="986"/>
      <c r="DLA190" s="983"/>
      <c r="DLB190" s="981"/>
      <c r="DLC190" s="985"/>
      <c r="DLD190" s="986"/>
      <c r="DLE190" s="987"/>
      <c r="DLF190" s="988"/>
      <c r="DLG190" s="985"/>
      <c r="DLH190" s="989"/>
      <c r="DLI190" s="978"/>
      <c r="DLJ190" s="980"/>
      <c r="DLK190" s="981"/>
      <c r="DLL190" s="982"/>
      <c r="DLM190" s="983"/>
      <c r="DLN190" s="984"/>
      <c r="DLO190" s="983"/>
      <c r="DLP190" s="984"/>
      <c r="DLQ190" s="985"/>
      <c r="DLR190" s="986"/>
      <c r="DLS190" s="983"/>
      <c r="DLT190" s="981"/>
      <c r="DLU190" s="985"/>
      <c r="DLV190" s="986"/>
      <c r="DLW190" s="987"/>
      <c r="DLX190" s="988"/>
      <c r="DLY190" s="985"/>
      <c r="DLZ190" s="989"/>
      <c r="DMA190" s="978"/>
      <c r="DMB190" s="980"/>
      <c r="DMC190" s="981"/>
      <c r="DMD190" s="982"/>
      <c r="DME190" s="983"/>
      <c r="DMF190" s="984"/>
      <c r="DMG190" s="983"/>
      <c r="DMH190" s="984"/>
      <c r="DMI190" s="985"/>
      <c r="DMJ190" s="986"/>
      <c r="DMK190" s="983"/>
      <c r="DML190" s="981"/>
      <c r="DMM190" s="985"/>
      <c r="DMN190" s="986"/>
      <c r="DMO190" s="987"/>
      <c r="DMP190" s="988"/>
      <c r="DMQ190" s="985"/>
      <c r="DMR190" s="989"/>
      <c r="DMS190" s="978"/>
      <c r="DMT190" s="980"/>
      <c r="DMU190" s="981"/>
      <c r="DMV190" s="982"/>
      <c r="DMW190" s="983"/>
      <c r="DMX190" s="984"/>
      <c r="DMY190" s="983"/>
      <c r="DMZ190" s="984"/>
      <c r="DNA190" s="985"/>
      <c r="DNB190" s="986"/>
      <c r="DNC190" s="983"/>
      <c r="DND190" s="981"/>
      <c r="DNE190" s="985"/>
      <c r="DNF190" s="986"/>
      <c r="DNG190" s="987"/>
      <c r="DNH190" s="988"/>
      <c r="DNI190" s="985"/>
      <c r="DNJ190" s="989"/>
      <c r="DNK190" s="978"/>
      <c r="DNL190" s="980"/>
      <c r="DNM190" s="981"/>
      <c r="DNN190" s="982"/>
      <c r="DNO190" s="983"/>
      <c r="DNP190" s="984"/>
      <c r="DNQ190" s="983"/>
      <c r="DNR190" s="984"/>
      <c r="DNS190" s="985"/>
      <c r="DNT190" s="986"/>
      <c r="DNU190" s="983"/>
      <c r="DNV190" s="981"/>
      <c r="DNW190" s="985"/>
      <c r="DNX190" s="986"/>
      <c r="DNY190" s="987"/>
      <c r="DNZ190" s="988"/>
      <c r="DOA190" s="985"/>
      <c r="DOB190" s="989"/>
      <c r="DOC190" s="978"/>
      <c r="DOD190" s="980"/>
      <c r="DOE190" s="981"/>
      <c r="DOF190" s="982"/>
      <c r="DOG190" s="983"/>
      <c r="DOH190" s="984"/>
      <c r="DOI190" s="983"/>
      <c r="DOJ190" s="984"/>
      <c r="DOK190" s="985"/>
      <c r="DOL190" s="986"/>
      <c r="DOM190" s="983"/>
      <c r="DON190" s="981"/>
      <c r="DOO190" s="985"/>
      <c r="DOP190" s="986"/>
      <c r="DOQ190" s="987"/>
      <c r="DOR190" s="988"/>
      <c r="DOS190" s="985"/>
      <c r="DOT190" s="989"/>
      <c r="DOU190" s="978"/>
      <c r="DOV190" s="980"/>
      <c r="DOW190" s="981"/>
      <c r="DOX190" s="982"/>
      <c r="DOY190" s="983"/>
      <c r="DOZ190" s="984"/>
      <c r="DPA190" s="983"/>
      <c r="DPB190" s="984"/>
      <c r="DPC190" s="985"/>
      <c r="DPD190" s="986"/>
      <c r="DPE190" s="983"/>
      <c r="DPF190" s="981"/>
      <c r="DPG190" s="985"/>
      <c r="DPH190" s="986"/>
      <c r="DPI190" s="987"/>
      <c r="DPJ190" s="988"/>
      <c r="DPK190" s="985"/>
      <c r="DPL190" s="989"/>
      <c r="DPM190" s="978"/>
      <c r="DPN190" s="980"/>
      <c r="DPO190" s="981"/>
      <c r="DPP190" s="982"/>
      <c r="DPQ190" s="983"/>
      <c r="DPR190" s="984"/>
      <c r="DPS190" s="983"/>
      <c r="DPT190" s="984"/>
      <c r="DPU190" s="985"/>
      <c r="DPV190" s="986"/>
      <c r="DPW190" s="983"/>
      <c r="DPX190" s="981"/>
      <c r="DPY190" s="985"/>
      <c r="DPZ190" s="986"/>
      <c r="DQA190" s="987"/>
      <c r="DQB190" s="988"/>
      <c r="DQC190" s="985"/>
      <c r="DQD190" s="989"/>
      <c r="DQE190" s="978"/>
      <c r="DQF190" s="980"/>
      <c r="DQG190" s="981"/>
      <c r="DQH190" s="982"/>
      <c r="DQI190" s="983"/>
      <c r="DQJ190" s="984"/>
      <c r="DQK190" s="983"/>
      <c r="DQL190" s="984"/>
      <c r="DQM190" s="985"/>
      <c r="DQN190" s="986"/>
      <c r="DQO190" s="983"/>
      <c r="DQP190" s="981"/>
      <c r="DQQ190" s="985"/>
      <c r="DQR190" s="986"/>
      <c r="DQS190" s="987"/>
      <c r="DQT190" s="988"/>
      <c r="DQU190" s="985"/>
      <c r="DQV190" s="989"/>
      <c r="DQW190" s="978"/>
      <c r="DQX190" s="980"/>
      <c r="DQY190" s="981"/>
      <c r="DQZ190" s="982"/>
      <c r="DRA190" s="983"/>
      <c r="DRB190" s="984"/>
      <c r="DRC190" s="983"/>
      <c r="DRD190" s="984"/>
      <c r="DRE190" s="985"/>
      <c r="DRF190" s="986"/>
      <c r="DRG190" s="983"/>
      <c r="DRH190" s="981"/>
      <c r="DRI190" s="985"/>
      <c r="DRJ190" s="986"/>
      <c r="DRK190" s="987"/>
      <c r="DRL190" s="988"/>
      <c r="DRM190" s="985"/>
      <c r="DRN190" s="989"/>
      <c r="DRO190" s="978"/>
      <c r="DRP190" s="980"/>
      <c r="DRQ190" s="981"/>
      <c r="DRR190" s="982"/>
      <c r="DRS190" s="983"/>
      <c r="DRT190" s="984"/>
      <c r="DRU190" s="983"/>
      <c r="DRV190" s="984"/>
      <c r="DRW190" s="985"/>
      <c r="DRX190" s="986"/>
      <c r="DRY190" s="983"/>
      <c r="DRZ190" s="981"/>
      <c r="DSA190" s="985"/>
      <c r="DSB190" s="986"/>
      <c r="DSC190" s="987"/>
      <c r="DSD190" s="988"/>
      <c r="DSE190" s="985"/>
      <c r="DSF190" s="989"/>
      <c r="DSG190" s="978"/>
      <c r="DSH190" s="980"/>
      <c r="DSI190" s="981"/>
      <c r="DSJ190" s="982"/>
      <c r="DSK190" s="983"/>
      <c r="DSL190" s="984"/>
      <c r="DSM190" s="983"/>
      <c r="DSN190" s="984"/>
      <c r="DSO190" s="985"/>
      <c r="DSP190" s="986"/>
      <c r="DSQ190" s="983"/>
      <c r="DSR190" s="981"/>
      <c r="DSS190" s="985"/>
      <c r="DST190" s="986"/>
      <c r="DSU190" s="987"/>
      <c r="DSV190" s="988"/>
      <c r="DSW190" s="985"/>
      <c r="DSX190" s="989"/>
      <c r="DSY190" s="978"/>
      <c r="DSZ190" s="980"/>
      <c r="DTA190" s="981"/>
      <c r="DTB190" s="982"/>
      <c r="DTC190" s="983"/>
      <c r="DTD190" s="984"/>
      <c r="DTE190" s="983"/>
      <c r="DTF190" s="984"/>
      <c r="DTG190" s="985"/>
      <c r="DTH190" s="986"/>
      <c r="DTI190" s="983"/>
      <c r="DTJ190" s="981"/>
      <c r="DTK190" s="985"/>
      <c r="DTL190" s="986"/>
      <c r="DTM190" s="987"/>
      <c r="DTN190" s="988"/>
      <c r="DTO190" s="985"/>
      <c r="DTP190" s="989"/>
      <c r="DTQ190" s="978"/>
      <c r="DTR190" s="980"/>
      <c r="DTS190" s="981"/>
      <c r="DTT190" s="982"/>
      <c r="DTU190" s="983"/>
      <c r="DTV190" s="984"/>
      <c r="DTW190" s="983"/>
      <c r="DTX190" s="984"/>
      <c r="DTY190" s="985"/>
      <c r="DTZ190" s="986"/>
      <c r="DUA190" s="983"/>
      <c r="DUB190" s="981"/>
      <c r="DUC190" s="985"/>
      <c r="DUD190" s="986"/>
      <c r="DUE190" s="987"/>
      <c r="DUF190" s="988"/>
      <c r="DUG190" s="985"/>
      <c r="DUH190" s="989"/>
      <c r="DUI190" s="978"/>
      <c r="DUJ190" s="980"/>
      <c r="DUK190" s="981"/>
      <c r="DUL190" s="982"/>
      <c r="DUM190" s="983"/>
      <c r="DUN190" s="984"/>
      <c r="DUO190" s="983"/>
      <c r="DUP190" s="984"/>
      <c r="DUQ190" s="985"/>
      <c r="DUR190" s="986"/>
      <c r="DUS190" s="983"/>
      <c r="DUT190" s="981"/>
      <c r="DUU190" s="985"/>
      <c r="DUV190" s="986"/>
      <c r="DUW190" s="987"/>
      <c r="DUX190" s="988"/>
      <c r="DUY190" s="985"/>
      <c r="DUZ190" s="989"/>
      <c r="DVA190" s="978"/>
      <c r="DVB190" s="980"/>
      <c r="DVC190" s="981"/>
      <c r="DVD190" s="982"/>
      <c r="DVE190" s="983"/>
      <c r="DVF190" s="984"/>
      <c r="DVG190" s="983"/>
      <c r="DVH190" s="984"/>
      <c r="DVI190" s="985"/>
      <c r="DVJ190" s="986"/>
      <c r="DVK190" s="983"/>
      <c r="DVL190" s="981"/>
      <c r="DVM190" s="985"/>
      <c r="DVN190" s="986"/>
      <c r="DVO190" s="987"/>
      <c r="DVP190" s="988"/>
      <c r="DVQ190" s="985"/>
      <c r="DVR190" s="989"/>
      <c r="DVS190" s="978"/>
      <c r="DVT190" s="980"/>
      <c r="DVU190" s="981"/>
      <c r="DVV190" s="982"/>
      <c r="DVW190" s="983"/>
      <c r="DVX190" s="984"/>
      <c r="DVY190" s="983"/>
      <c r="DVZ190" s="984"/>
      <c r="DWA190" s="985"/>
      <c r="DWB190" s="986"/>
      <c r="DWC190" s="983"/>
      <c r="DWD190" s="981"/>
      <c r="DWE190" s="985"/>
      <c r="DWF190" s="986"/>
      <c r="DWG190" s="987"/>
      <c r="DWH190" s="988"/>
      <c r="DWI190" s="985"/>
      <c r="DWJ190" s="989"/>
      <c r="DWK190" s="978"/>
      <c r="DWL190" s="980"/>
      <c r="DWM190" s="981"/>
      <c r="DWN190" s="982"/>
      <c r="DWO190" s="983"/>
      <c r="DWP190" s="984"/>
      <c r="DWQ190" s="983"/>
      <c r="DWR190" s="984"/>
      <c r="DWS190" s="985"/>
      <c r="DWT190" s="986"/>
      <c r="DWU190" s="983"/>
      <c r="DWV190" s="981"/>
      <c r="DWW190" s="985"/>
      <c r="DWX190" s="986"/>
      <c r="DWY190" s="987"/>
      <c r="DWZ190" s="988"/>
      <c r="DXA190" s="985"/>
      <c r="DXB190" s="989"/>
      <c r="DXC190" s="978"/>
      <c r="DXD190" s="980"/>
      <c r="DXE190" s="981"/>
      <c r="DXF190" s="982"/>
      <c r="DXG190" s="983"/>
      <c r="DXH190" s="984"/>
      <c r="DXI190" s="983"/>
      <c r="DXJ190" s="984"/>
      <c r="DXK190" s="985"/>
      <c r="DXL190" s="986"/>
      <c r="DXM190" s="983"/>
      <c r="DXN190" s="981"/>
      <c r="DXO190" s="985"/>
      <c r="DXP190" s="986"/>
      <c r="DXQ190" s="987"/>
      <c r="DXR190" s="988"/>
      <c r="DXS190" s="985"/>
      <c r="DXT190" s="989"/>
      <c r="DXU190" s="978"/>
      <c r="DXV190" s="980"/>
      <c r="DXW190" s="981"/>
      <c r="DXX190" s="982"/>
      <c r="DXY190" s="983"/>
      <c r="DXZ190" s="984"/>
      <c r="DYA190" s="983"/>
      <c r="DYB190" s="984"/>
      <c r="DYC190" s="985"/>
      <c r="DYD190" s="986"/>
      <c r="DYE190" s="983"/>
      <c r="DYF190" s="981"/>
      <c r="DYG190" s="985"/>
      <c r="DYH190" s="986"/>
      <c r="DYI190" s="987"/>
      <c r="DYJ190" s="988"/>
      <c r="DYK190" s="985"/>
      <c r="DYL190" s="989"/>
      <c r="DYM190" s="978"/>
      <c r="DYN190" s="980"/>
      <c r="DYO190" s="981"/>
      <c r="DYP190" s="982"/>
      <c r="DYQ190" s="983"/>
      <c r="DYR190" s="984"/>
      <c r="DYS190" s="983"/>
      <c r="DYT190" s="984"/>
      <c r="DYU190" s="985"/>
      <c r="DYV190" s="986"/>
      <c r="DYW190" s="983"/>
      <c r="DYX190" s="981"/>
      <c r="DYY190" s="985"/>
      <c r="DYZ190" s="986"/>
      <c r="DZA190" s="987"/>
      <c r="DZB190" s="988"/>
      <c r="DZC190" s="985"/>
      <c r="DZD190" s="989"/>
      <c r="DZE190" s="978"/>
      <c r="DZF190" s="980"/>
      <c r="DZG190" s="981"/>
      <c r="DZH190" s="982"/>
      <c r="DZI190" s="983"/>
      <c r="DZJ190" s="984"/>
      <c r="DZK190" s="983"/>
      <c r="DZL190" s="984"/>
      <c r="DZM190" s="985"/>
      <c r="DZN190" s="986"/>
      <c r="DZO190" s="983"/>
      <c r="DZP190" s="981"/>
      <c r="DZQ190" s="985"/>
      <c r="DZR190" s="986"/>
      <c r="DZS190" s="987"/>
      <c r="DZT190" s="988"/>
      <c r="DZU190" s="985"/>
      <c r="DZV190" s="989"/>
      <c r="DZW190" s="978"/>
      <c r="DZX190" s="980"/>
      <c r="DZY190" s="981"/>
      <c r="DZZ190" s="982"/>
      <c r="EAA190" s="983"/>
      <c r="EAB190" s="984"/>
      <c r="EAC190" s="983"/>
      <c r="EAD190" s="984"/>
      <c r="EAE190" s="985"/>
      <c r="EAF190" s="986"/>
      <c r="EAG190" s="983"/>
      <c r="EAH190" s="981"/>
      <c r="EAI190" s="985"/>
      <c r="EAJ190" s="986"/>
      <c r="EAK190" s="987"/>
      <c r="EAL190" s="988"/>
      <c r="EAM190" s="985"/>
      <c r="EAN190" s="989"/>
      <c r="EAO190" s="978"/>
      <c r="EAP190" s="980"/>
      <c r="EAQ190" s="981"/>
      <c r="EAR190" s="982"/>
      <c r="EAS190" s="983"/>
      <c r="EAT190" s="984"/>
      <c r="EAU190" s="983"/>
      <c r="EAV190" s="984"/>
      <c r="EAW190" s="985"/>
      <c r="EAX190" s="986"/>
      <c r="EAY190" s="983"/>
      <c r="EAZ190" s="981"/>
      <c r="EBA190" s="985"/>
      <c r="EBB190" s="986"/>
      <c r="EBC190" s="987"/>
      <c r="EBD190" s="988"/>
      <c r="EBE190" s="985"/>
      <c r="EBF190" s="989"/>
      <c r="EBG190" s="978"/>
      <c r="EBH190" s="980"/>
      <c r="EBI190" s="981"/>
      <c r="EBJ190" s="982"/>
      <c r="EBK190" s="983"/>
      <c r="EBL190" s="984"/>
      <c r="EBM190" s="983"/>
      <c r="EBN190" s="984"/>
      <c r="EBO190" s="985"/>
      <c r="EBP190" s="986"/>
      <c r="EBQ190" s="983"/>
      <c r="EBR190" s="981"/>
      <c r="EBS190" s="985"/>
      <c r="EBT190" s="986"/>
      <c r="EBU190" s="987"/>
      <c r="EBV190" s="988"/>
      <c r="EBW190" s="985"/>
      <c r="EBX190" s="989"/>
      <c r="EBY190" s="978"/>
      <c r="EBZ190" s="980"/>
      <c r="ECA190" s="981"/>
      <c r="ECB190" s="982"/>
      <c r="ECC190" s="983"/>
      <c r="ECD190" s="984"/>
      <c r="ECE190" s="983"/>
      <c r="ECF190" s="984"/>
      <c r="ECG190" s="985"/>
      <c r="ECH190" s="986"/>
      <c r="ECI190" s="983"/>
      <c r="ECJ190" s="981"/>
      <c r="ECK190" s="985"/>
      <c r="ECL190" s="986"/>
      <c r="ECM190" s="987"/>
      <c r="ECN190" s="988"/>
      <c r="ECO190" s="985"/>
      <c r="ECP190" s="989"/>
      <c r="ECQ190" s="978"/>
      <c r="ECR190" s="980"/>
      <c r="ECS190" s="981"/>
      <c r="ECT190" s="982"/>
      <c r="ECU190" s="983"/>
      <c r="ECV190" s="984"/>
      <c r="ECW190" s="983"/>
      <c r="ECX190" s="984"/>
      <c r="ECY190" s="985"/>
      <c r="ECZ190" s="986"/>
      <c r="EDA190" s="983"/>
      <c r="EDB190" s="981"/>
      <c r="EDC190" s="985"/>
      <c r="EDD190" s="986"/>
      <c r="EDE190" s="987"/>
      <c r="EDF190" s="988"/>
      <c r="EDG190" s="985"/>
      <c r="EDH190" s="989"/>
      <c r="EDI190" s="978"/>
      <c r="EDJ190" s="980"/>
      <c r="EDK190" s="981"/>
      <c r="EDL190" s="982"/>
      <c r="EDM190" s="983"/>
      <c r="EDN190" s="984"/>
      <c r="EDO190" s="983"/>
      <c r="EDP190" s="984"/>
      <c r="EDQ190" s="985"/>
      <c r="EDR190" s="986"/>
      <c r="EDS190" s="983"/>
      <c r="EDT190" s="981"/>
      <c r="EDU190" s="985"/>
      <c r="EDV190" s="986"/>
      <c r="EDW190" s="987"/>
      <c r="EDX190" s="988"/>
      <c r="EDY190" s="985"/>
      <c r="EDZ190" s="989"/>
      <c r="EEA190" s="978"/>
      <c r="EEB190" s="980"/>
      <c r="EEC190" s="981"/>
      <c r="EED190" s="982"/>
      <c r="EEE190" s="983"/>
      <c r="EEF190" s="984"/>
      <c r="EEG190" s="983"/>
      <c r="EEH190" s="984"/>
      <c r="EEI190" s="985"/>
      <c r="EEJ190" s="986"/>
      <c r="EEK190" s="983"/>
      <c r="EEL190" s="981"/>
      <c r="EEM190" s="985"/>
      <c r="EEN190" s="986"/>
      <c r="EEO190" s="987"/>
      <c r="EEP190" s="988"/>
      <c r="EEQ190" s="985"/>
      <c r="EER190" s="989"/>
      <c r="EES190" s="978"/>
      <c r="EET190" s="980"/>
      <c r="EEU190" s="981"/>
      <c r="EEV190" s="982"/>
      <c r="EEW190" s="983"/>
      <c r="EEX190" s="984"/>
      <c r="EEY190" s="983"/>
      <c r="EEZ190" s="984"/>
      <c r="EFA190" s="985"/>
      <c r="EFB190" s="986"/>
      <c r="EFC190" s="983"/>
      <c r="EFD190" s="981"/>
      <c r="EFE190" s="985"/>
      <c r="EFF190" s="986"/>
      <c r="EFG190" s="987"/>
      <c r="EFH190" s="988"/>
      <c r="EFI190" s="985"/>
      <c r="EFJ190" s="989"/>
      <c r="EFK190" s="978"/>
      <c r="EFL190" s="980"/>
      <c r="EFM190" s="981"/>
      <c r="EFN190" s="982"/>
      <c r="EFO190" s="983"/>
      <c r="EFP190" s="984"/>
      <c r="EFQ190" s="983"/>
      <c r="EFR190" s="984"/>
      <c r="EFS190" s="985"/>
      <c r="EFT190" s="986"/>
      <c r="EFU190" s="983"/>
      <c r="EFV190" s="981"/>
      <c r="EFW190" s="985"/>
      <c r="EFX190" s="986"/>
      <c r="EFY190" s="987"/>
      <c r="EFZ190" s="988"/>
      <c r="EGA190" s="985"/>
      <c r="EGB190" s="989"/>
      <c r="EGC190" s="978"/>
      <c r="EGD190" s="980"/>
      <c r="EGE190" s="981"/>
      <c r="EGF190" s="982"/>
      <c r="EGG190" s="983"/>
      <c r="EGH190" s="984"/>
      <c r="EGI190" s="983"/>
      <c r="EGJ190" s="984"/>
      <c r="EGK190" s="985"/>
      <c r="EGL190" s="986"/>
      <c r="EGM190" s="983"/>
      <c r="EGN190" s="981"/>
      <c r="EGO190" s="985"/>
      <c r="EGP190" s="986"/>
      <c r="EGQ190" s="987"/>
      <c r="EGR190" s="988"/>
      <c r="EGS190" s="985"/>
      <c r="EGT190" s="989"/>
      <c r="EGU190" s="978"/>
      <c r="EGV190" s="980"/>
      <c r="EGW190" s="981"/>
      <c r="EGX190" s="982"/>
      <c r="EGY190" s="983"/>
      <c r="EGZ190" s="984"/>
      <c r="EHA190" s="983"/>
      <c r="EHB190" s="984"/>
      <c r="EHC190" s="985"/>
      <c r="EHD190" s="986"/>
      <c r="EHE190" s="983"/>
      <c r="EHF190" s="981"/>
      <c r="EHG190" s="985"/>
      <c r="EHH190" s="986"/>
      <c r="EHI190" s="987"/>
      <c r="EHJ190" s="988"/>
      <c r="EHK190" s="985"/>
      <c r="EHL190" s="989"/>
      <c r="EHM190" s="978"/>
      <c r="EHN190" s="980"/>
      <c r="EHO190" s="981"/>
      <c r="EHP190" s="982"/>
      <c r="EHQ190" s="983"/>
      <c r="EHR190" s="984"/>
      <c r="EHS190" s="983"/>
      <c r="EHT190" s="984"/>
      <c r="EHU190" s="985"/>
      <c r="EHV190" s="986"/>
      <c r="EHW190" s="983"/>
      <c r="EHX190" s="981"/>
      <c r="EHY190" s="985"/>
      <c r="EHZ190" s="986"/>
      <c r="EIA190" s="987"/>
      <c r="EIB190" s="988"/>
      <c r="EIC190" s="985"/>
      <c r="EID190" s="989"/>
      <c r="EIE190" s="978"/>
      <c r="EIF190" s="980"/>
      <c r="EIG190" s="981"/>
      <c r="EIH190" s="982"/>
      <c r="EII190" s="983"/>
      <c r="EIJ190" s="984"/>
      <c r="EIK190" s="983"/>
      <c r="EIL190" s="984"/>
      <c r="EIM190" s="985"/>
      <c r="EIN190" s="986"/>
      <c r="EIO190" s="983"/>
      <c r="EIP190" s="981"/>
      <c r="EIQ190" s="985"/>
      <c r="EIR190" s="986"/>
      <c r="EIS190" s="987"/>
      <c r="EIT190" s="988"/>
      <c r="EIU190" s="985"/>
      <c r="EIV190" s="989"/>
      <c r="EIW190" s="978"/>
      <c r="EIX190" s="980"/>
      <c r="EIY190" s="981"/>
      <c r="EIZ190" s="982"/>
      <c r="EJA190" s="983"/>
      <c r="EJB190" s="984"/>
      <c r="EJC190" s="983"/>
      <c r="EJD190" s="984"/>
      <c r="EJE190" s="985"/>
      <c r="EJF190" s="986"/>
      <c r="EJG190" s="983"/>
      <c r="EJH190" s="981"/>
      <c r="EJI190" s="985"/>
      <c r="EJJ190" s="986"/>
      <c r="EJK190" s="987"/>
      <c r="EJL190" s="988"/>
      <c r="EJM190" s="985"/>
      <c r="EJN190" s="989"/>
      <c r="EJO190" s="978"/>
      <c r="EJP190" s="980"/>
      <c r="EJQ190" s="981"/>
      <c r="EJR190" s="982"/>
      <c r="EJS190" s="983"/>
      <c r="EJT190" s="984"/>
      <c r="EJU190" s="983"/>
      <c r="EJV190" s="984"/>
      <c r="EJW190" s="985"/>
      <c r="EJX190" s="986"/>
      <c r="EJY190" s="983"/>
      <c r="EJZ190" s="981"/>
      <c r="EKA190" s="985"/>
      <c r="EKB190" s="986"/>
      <c r="EKC190" s="987"/>
      <c r="EKD190" s="988"/>
      <c r="EKE190" s="985"/>
      <c r="EKF190" s="989"/>
      <c r="EKG190" s="978"/>
      <c r="EKH190" s="980"/>
      <c r="EKI190" s="981"/>
      <c r="EKJ190" s="982"/>
      <c r="EKK190" s="983"/>
      <c r="EKL190" s="984"/>
      <c r="EKM190" s="983"/>
      <c r="EKN190" s="984"/>
      <c r="EKO190" s="985"/>
      <c r="EKP190" s="986"/>
      <c r="EKQ190" s="983"/>
      <c r="EKR190" s="981"/>
      <c r="EKS190" s="985"/>
      <c r="EKT190" s="986"/>
      <c r="EKU190" s="987"/>
      <c r="EKV190" s="988"/>
      <c r="EKW190" s="985"/>
      <c r="EKX190" s="989"/>
      <c r="EKY190" s="978"/>
      <c r="EKZ190" s="980"/>
      <c r="ELA190" s="981"/>
      <c r="ELB190" s="982"/>
      <c r="ELC190" s="983"/>
      <c r="ELD190" s="984"/>
      <c r="ELE190" s="983"/>
      <c r="ELF190" s="984"/>
      <c r="ELG190" s="985"/>
      <c r="ELH190" s="986"/>
      <c r="ELI190" s="983"/>
      <c r="ELJ190" s="981"/>
      <c r="ELK190" s="985"/>
      <c r="ELL190" s="986"/>
      <c r="ELM190" s="987"/>
      <c r="ELN190" s="988"/>
      <c r="ELO190" s="985"/>
      <c r="ELP190" s="989"/>
      <c r="ELQ190" s="978"/>
      <c r="ELR190" s="980"/>
      <c r="ELS190" s="981"/>
      <c r="ELT190" s="982"/>
      <c r="ELU190" s="983"/>
      <c r="ELV190" s="984"/>
      <c r="ELW190" s="983"/>
      <c r="ELX190" s="984"/>
      <c r="ELY190" s="985"/>
      <c r="ELZ190" s="986"/>
      <c r="EMA190" s="983"/>
      <c r="EMB190" s="981"/>
      <c r="EMC190" s="985"/>
      <c r="EMD190" s="986"/>
      <c r="EME190" s="987"/>
      <c r="EMF190" s="988"/>
      <c r="EMG190" s="985"/>
      <c r="EMH190" s="989"/>
      <c r="EMI190" s="978"/>
      <c r="EMJ190" s="980"/>
      <c r="EMK190" s="981"/>
      <c r="EML190" s="982"/>
      <c r="EMM190" s="983"/>
      <c r="EMN190" s="984"/>
      <c r="EMO190" s="983"/>
      <c r="EMP190" s="984"/>
      <c r="EMQ190" s="985"/>
      <c r="EMR190" s="986"/>
      <c r="EMS190" s="983"/>
      <c r="EMT190" s="981"/>
      <c r="EMU190" s="985"/>
      <c r="EMV190" s="986"/>
      <c r="EMW190" s="987"/>
      <c r="EMX190" s="988"/>
      <c r="EMY190" s="985"/>
      <c r="EMZ190" s="989"/>
      <c r="ENA190" s="978"/>
      <c r="ENB190" s="980"/>
      <c r="ENC190" s="981"/>
      <c r="END190" s="982"/>
      <c r="ENE190" s="983"/>
      <c r="ENF190" s="984"/>
      <c r="ENG190" s="983"/>
      <c r="ENH190" s="984"/>
      <c r="ENI190" s="985"/>
      <c r="ENJ190" s="986"/>
      <c r="ENK190" s="983"/>
      <c r="ENL190" s="981"/>
      <c r="ENM190" s="985"/>
      <c r="ENN190" s="986"/>
      <c r="ENO190" s="987"/>
      <c r="ENP190" s="988"/>
      <c r="ENQ190" s="985"/>
      <c r="ENR190" s="989"/>
      <c r="ENS190" s="978"/>
      <c r="ENT190" s="980"/>
      <c r="ENU190" s="981"/>
      <c r="ENV190" s="982"/>
      <c r="ENW190" s="983"/>
      <c r="ENX190" s="984"/>
      <c r="ENY190" s="983"/>
      <c r="ENZ190" s="984"/>
      <c r="EOA190" s="985"/>
      <c r="EOB190" s="986"/>
      <c r="EOC190" s="983"/>
      <c r="EOD190" s="981"/>
      <c r="EOE190" s="985"/>
      <c r="EOF190" s="986"/>
      <c r="EOG190" s="987"/>
      <c r="EOH190" s="988"/>
      <c r="EOI190" s="985"/>
      <c r="EOJ190" s="989"/>
      <c r="EOK190" s="978"/>
      <c r="EOL190" s="980"/>
      <c r="EOM190" s="981"/>
      <c r="EON190" s="982"/>
      <c r="EOO190" s="983"/>
      <c r="EOP190" s="984"/>
      <c r="EOQ190" s="983"/>
      <c r="EOR190" s="984"/>
      <c r="EOS190" s="985"/>
      <c r="EOT190" s="986"/>
      <c r="EOU190" s="983"/>
      <c r="EOV190" s="981"/>
      <c r="EOW190" s="985"/>
      <c r="EOX190" s="986"/>
      <c r="EOY190" s="987"/>
      <c r="EOZ190" s="988"/>
      <c r="EPA190" s="985"/>
      <c r="EPB190" s="989"/>
      <c r="EPC190" s="978"/>
      <c r="EPD190" s="980"/>
      <c r="EPE190" s="981"/>
      <c r="EPF190" s="982"/>
      <c r="EPG190" s="983"/>
      <c r="EPH190" s="984"/>
      <c r="EPI190" s="983"/>
      <c r="EPJ190" s="984"/>
      <c r="EPK190" s="985"/>
      <c r="EPL190" s="986"/>
      <c r="EPM190" s="983"/>
      <c r="EPN190" s="981"/>
      <c r="EPO190" s="985"/>
      <c r="EPP190" s="986"/>
      <c r="EPQ190" s="987"/>
      <c r="EPR190" s="988"/>
      <c r="EPS190" s="985"/>
      <c r="EPT190" s="989"/>
      <c r="EPU190" s="978"/>
      <c r="EPV190" s="980"/>
      <c r="EPW190" s="981"/>
      <c r="EPX190" s="982"/>
      <c r="EPY190" s="983"/>
      <c r="EPZ190" s="984"/>
      <c r="EQA190" s="983"/>
      <c r="EQB190" s="984"/>
      <c r="EQC190" s="985"/>
      <c r="EQD190" s="986"/>
      <c r="EQE190" s="983"/>
      <c r="EQF190" s="981"/>
      <c r="EQG190" s="985"/>
      <c r="EQH190" s="986"/>
      <c r="EQI190" s="987"/>
      <c r="EQJ190" s="988"/>
      <c r="EQK190" s="985"/>
      <c r="EQL190" s="989"/>
      <c r="EQM190" s="978"/>
      <c r="EQN190" s="980"/>
      <c r="EQO190" s="981"/>
      <c r="EQP190" s="982"/>
      <c r="EQQ190" s="983"/>
      <c r="EQR190" s="984"/>
      <c r="EQS190" s="983"/>
      <c r="EQT190" s="984"/>
      <c r="EQU190" s="985"/>
      <c r="EQV190" s="986"/>
      <c r="EQW190" s="983"/>
      <c r="EQX190" s="981"/>
      <c r="EQY190" s="985"/>
      <c r="EQZ190" s="986"/>
      <c r="ERA190" s="987"/>
      <c r="ERB190" s="988"/>
      <c r="ERC190" s="985"/>
      <c r="ERD190" s="989"/>
      <c r="ERE190" s="978"/>
      <c r="ERF190" s="980"/>
      <c r="ERG190" s="981"/>
      <c r="ERH190" s="982"/>
      <c r="ERI190" s="983"/>
      <c r="ERJ190" s="984"/>
      <c r="ERK190" s="983"/>
      <c r="ERL190" s="984"/>
      <c r="ERM190" s="985"/>
      <c r="ERN190" s="986"/>
      <c r="ERO190" s="983"/>
      <c r="ERP190" s="981"/>
      <c r="ERQ190" s="985"/>
      <c r="ERR190" s="986"/>
      <c r="ERS190" s="987"/>
      <c r="ERT190" s="988"/>
      <c r="ERU190" s="985"/>
      <c r="ERV190" s="989"/>
      <c r="ERW190" s="978"/>
      <c r="ERX190" s="980"/>
      <c r="ERY190" s="981"/>
      <c r="ERZ190" s="982"/>
      <c r="ESA190" s="983"/>
      <c r="ESB190" s="984"/>
      <c r="ESC190" s="983"/>
      <c r="ESD190" s="984"/>
      <c r="ESE190" s="985"/>
      <c r="ESF190" s="986"/>
      <c r="ESG190" s="983"/>
      <c r="ESH190" s="981"/>
      <c r="ESI190" s="985"/>
      <c r="ESJ190" s="986"/>
      <c r="ESK190" s="987"/>
      <c r="ESL190" s="988"/>
      <c r="ESM190" s="985"/>
      <c r="ESN190" s="989"/>
      <c r="ESO190" s="978"/>
      <c r="ESP190" s="980"/>
      <c r="ESQ190" s="981"/>
      <c r="ESR190" s="982"/>
      <c r="ESS190" s="983"/>
      <c r="EST190" s="984"/>
      <c r="ESU190" s="983"/>
      <c r="ESV190" s="984"/>
      <c r="ESW190" s="985"/>
      <c r="ESX190" s="986"/>
      <c r="ESY190" s="983"/>
      <c r="ESZ190" s="981"/>
      <c r="ETA190" s="985"/>
      <c r="ETB190" s="986"/>
      <c r="ETC190" s="987"/>
      <c r="ETD190" s="988"/>
      <c r="ETE190" s="985"/>
      <c r="ETF190" s="989"/>
      <c r="ETG190" s="978"/>
      <c r="ETH190" s="980"/>
      <c r="ETI190" s="981"/>
      <c r="ETJ190" s="982"/>
      <c r="ETK190" s="983"/>
      <c r="ETL190" s="984"/>
      <c r="ETM190" s="983"/>
      <c r="ETN190" s="984"/>
      <c r="ETO190" s="985"/>
      <c r="ETP190" s="986"/>
      <c r="ETQ190" s="983"/>
      <c r="ETR190" s="981"/>
      <c r="ETS190" s="985"/>
      <c r="ETT190" s="986"/>
      <c r="ETU190" s="987"/>
      <c r="ETV190" s="988"/>
      <c r="ETW190" s="985"/>
      <c r="ETX190" s="989"/>
      <c r="ETY190" s="978"/>
      <c r="ETZ190" s="980"/>
      <c r="EUA190" s="981"/>
      <c r="EUB190" s="982"/>
      <c r="EUC190" s="983"/>
      <c r="EUD190" s="984"/>
      <c r="EUE190" s="983"/>
      <c r="EUF190" s="984"/>
      <c r="EUG190" s="985"/>
      <c r="EUH190" s="986"/>
      <c r="EUI190" s="983"/>
      <c r="EUJ190" s="981"/>
      <c r="EUK190" s="985"/>
      <c r="EUL190" s="986"/>
      <c r="EUM190" s="987"/>
      <c r="EUN190" s="988"/>
      <c r="EUO190" s="985"/>
      <c r="EUP190" s="989"/>
      <c r="EUQ190" s="978"/>
      <c r="EUR190" s="980"/>
      <c r="EUS190" s="981"/>
      <c r="EUT190" s="982"/>
      <c r="EUU190" s="983"/>
      <c r="EUV190" s="984"/>
      <c r="EUW190" s="983"/>
      <c r="EUX190" s="984"/>
      <c r="EUY190" s="985"/>
      <c r="EUZ190" s="986"/>
      <c r="EVA190" s="983"/>
      <c r="EVB190" s="981"/>
      <c r="EVC190" s="985"/>
      <c r="EVD190" s="986"/>
      <c r="EVE190" s="987"/>
      <c r="EVF190" s="988"/>
      <c r="EVG190" s="985"/>
      <c r="EVH190" s="989"/>
      <c r="EVI190" s="978"/>
      <c r="EVJ190" s="980"/>
      <c r="EVK190" s="981"/>
      <c r="EVL190" s="982"/>
      <c r="EVM190" s="983"/>
      <c r="EVN190" s="984"/>
      <c r="EVO190" s="983"/>
      <c r="EVP190" s="984"/>
      <c r="EVQ190" s="985"/>
      <c r="EVR190" s="986"/>
      <c r="EVS190" s="983"/>
      <c r="EVT190" s="981"/>
      <c r="EVU190" s="985"/>
      <c r="EVV190" s="986"/>
      <c r="EVW190" s="987"/>
      <c r="EVX190" s="988"/>
      <c r="EVY190" s="985"/>
      <c r="EVZ190" s="989"/>
      <c r="EWA190" s="978"/>
      <c r="EWB190" s="980"/>
      <c r="EWC190" s="981"/>
      <c r="EWD190" s="982"/>
      <c r="EWE190" s="983"/>
      <c r="EWF190" s="984"/>
      <c r="EWG190" s="983"/>
      <c r="EWH190" s="984"/>
      <c r="EWI190" s="985"/>
      <c r="EWJ190" s="986"/>
      <c r="EWK190" s="983"/>
      <c r="EWL190" s="981"/>
      <c r="EWM190" s="985"/>
      <c r="EWN190" s="986"/>
      <c r="EWO190" s="987"/>
      <c r="EWP190" s="988"/>
      <c r="EWQ190" s="985"/>
      <c r="EWR190" s="989"/>
      <c r="EWS190" s="978"/>
      <c r="EWT190" s="980"/>
      <c r="EWU190" s="981"/>
      <c r="EWV190" s="982"/>
      <c r="EWW190" s="983"/>
      <c r="EWX190" s="984"/>
      <c r="EWY190" s="983"/>
      <c r="EWZ190" s="984"/>
      <c r="EXA190" s="985"/>
      <c r="EXB190" s="986"/>
      <c r="EXC190" s="983"/>
      <c r="EXD190" s="981"/>
      <c r="EXE190" s="985"/>
      <c r="EXF190" s="986"/>
      <c r="EXG190" s="987"/>
      <c r="EXH190" s="988"/>
      <c r="EXI190" s="985"/>
      <c r="EXJ190" s="989"/>
      <c r="EXK190" s="978"/>
      <c r="EXL190" s="980"/>
      <c r="EXM190" s="981"/>
      <c r="EXN190" s="982"/>
      <c r="EXO190" s="983"/>
      <c r="EXP190" s="984"/>
      <c r="EXQ190" s="983"/>
      <c r="EXR190" s="984"/>
      <c r="EXS190" s="985"/>
      <c r="EXT190" s="986"/>
      <c r="EXU190" s="983"/>
      <c r="EXV190" s="981"/>
      <c r="EXW190" s="985"/>
      <c r="EXX190" s="986"/>
      <c r="EXY190" s="987"/>
      <c r="EXZ190" s="988"/>
      <c r="EYA190" s="985"/>
      <c r="EYB190" s="989"/>
      <c r="EYC190" s="978"/>
      <c r="EYD190" s="980"/>
      <c r="EYE190" s="981"/>
      <c r="EYF190" s="982"/>
      <c r="EYG190" s="983"/>
      <c r="EYH190" s="984"/>
      <c r="EYI190" s="983"/>
      <c r="EYJ190" s="984"/>
      <c r="EYK190" s="985"/>
      <c r="EYL190" s="986"/>
      <c r="EYM190" s="983"/>
      <c r="EYN190" s="981"/>
      <c r="EYO190" s="985"/>
      <c r="EYP190" s="986"/>
      <c r="EYQ190" s="987"/>
      <c r="EYR190" s="988"/>
      <c r="EYS190" s="985"/>
      <c r="EYT190" s="989"/>
      <c r="EYU190" s="978"/>
      <c r="EYV190" s="980"/>
      <c r="EYW190" s="981"/>
      <c r="EYX190" s="982"/>
      <c r="EYY190" s="983"/>
      <c r="EYZ190" s="984"/>
      <c r="EZA190" s="983"/>
      <c r="EZB190" s="984"/>
      <c r="EZC190" s="985"/>
      <c r="EZD190" s="986"/>
      <c r="EZE190" s="983"/>
      <c r="EZF190" s="981"/>
      <c r="EZG190" s="985"/>
      <c r="EZH190" s="986"/>
      <c r="EZI190" s="987"/>
      <c r="EZJ190" s="988"/>
      <c r="EZK190" s="985"/>
      <c r="EZL190" s="989"/>
      <c r="EZM190" s="978"/>
      <c r="EZN190" s="980"/>
      <c r="EZO190" s="981"/>
      <c r="EZP190" s="982"/>
      <c r="EZQ190" s="983"/>
      <c r="EZR190" s="984"/>
      <c r="EZS190" s="983"/>
      <c r="EZT190" s="984"/>
      <c r="EZU190" s="985"/>
      <c r="EZV190" s="986"/>
      <c r="EZW190" s="983"/>
      <c r="EZX190" s="981"/>
      <c r="EZY190" s="985"/>
      <c r="EZZ190" s="986"/>
      <c r="FAA190" s="987"/>
      <c r="FAB190" s="988"/>
      <c r="FAC190" s="985"/>
      <c r="FAD190" s="989"/>
      <c r="FAE190" s="978"/>
      <c r="FAF190" s="980"/>
      <c r="FAG190" s="981"/>
      <c r="FAH190" s="982"/>
      <c r="FAI190" s="983"/>
      <c r="FAJ190" s="984"/>
      <c r="FAK190" s="983"/>
      <c r="FAL190" s="984"/>
      <c r="FAM190" s="985"/>
      <c r="FAN190" s="986"/>
      <c r="FAO190" s="983"/>
      <c r="FAP190" s="981"/>
      <c r="FAQ190" s="985"/>
      <c r="FAR190" s="986"/>
      <c r="FAS190" s="987"/>
      <c r="FAT190" s="988"/>
      <c r="FAU190" s="985"/>
      <c r="FAV190" s="989"/>
      <c r="FAW190" s="978"/>
      <c r="FAX190" s="980"/>
      <c r="FAY190" s="981"/>
      <c r="FAZ190" s="982"/>
      <c r="FBA190" s="983"/>
      <c r="FBB190" s="984"/>
      <c r="FBC190" s="983"/>
      <c r="FBD190" s="984"/>
      <c r="FBE190" s="985"/>
      <c r="FBF190" s="986"/>
      <c r="FBG190" s="983"/>
      <c r="FBH190" s="981"/>
      <c r="FBI190" s="985"/>
      <c r="FBJ190" s="986"/>
      <c r="FBK190" s="987"/>
      <c r="FBL190" s="988"/>
      <c r="FBM190" s="985"/>
      <c r="FBN190" s="989"/>
      <c r="FBO190" s="978"/>
      <c r="FBP190" s="980"/>
      <c r="FBQ190" s="981"/>
      <c r="FBR190" s="982"/>
      <c r="FBS190" s="983"/>
      <c r="FBT190" s="984"/>
      <c r="FBU190" s="983"/>
      <c r="FBV190" s="984"/>
      <c r="FBW190" s="985"/>
      <c r="FBX190" s="986"/>
      <c r="FBY190" s="983"/>
      <c r="FBZ190" s="981"/>
      <c r="FCA190" s="985"/>
      <c r="FCB190" s="986"/>
      <c r="FCC190" s="987"/>
      <c r="FCD190" s="988"/>
      <c r="FCE190" s="985"/>
      <c r="FCF190" s="989"/>
      <c r="FCG190" s="978"/>
      <c r="FCH190" s="980"/>
      <c r="FCI190" s="981"/>
      <c r="FCJ190" s="982"/>
      <c r="FCK190" s="983"/>
      <c r="FCL190" s="984"/>
      <c r="FCM190" s="983"/>
      <c r="FCN190" s="984"/>
      <c r="FCO190" s="985"/>
      <c r="FCP190" s="986"/>
      <c r="FCQ190" s="983"/>
      <c r="FCR190" s="981"/>
      <c r="FCS190" s="985"/>
      <c r="FCT190" s="986"/>
      <c r="FCU190" s="987"/>
      <c r="FCV190" s="988"/>
      <c r="FCW190" s="985"/>
      <c r="FCX190" s="989"/>
      <c r="FCY190" s="978"/>
      <c r="FCZ190" s="980"/>
      <c r="FDA190" s="981"/>
      <c r="FDB190" s="982"/>
      <c r="FDC190" s="983"/>
      <c r="FDD190" s="984"/>
      <c r="FDE190" s="983"/>
      <c r="FDF190" s="984"/>
      <c r="FDG190" s="985"/>
      <c r="FDH190" s="986"/>
      <c r="FDI190" s="983"/>
      <c r="FDJ190" s="981"/>
      <c r="FDK190" s="985"/>
      <c r="FDL190" s="986"/>
      <c r="FDM190" s="987"/>
      <c r="FDN190" s="988"/>
      <c r="FDO190" s="985"/>
      <c r="FDP190" s="989"/>
      <c r="FDQ190" s="978"/>
      <c r="FDR190" s="980"/>
      <c r="FDS190" s="981"/>
      <c r="FDT190" s="982"/>
      <c r="FDU190" s="983"/>
      <c r="FDV190" s="984"/>
      <c r="FDW190" s="983"/>
      <c r="FDX190" s="984"/>
      <c r="FDY190" s="985"/>
      <c r="FDZ190" s="986"/>
      <c r="FEA190" s="983"/>
      <c r="FEB190" s="981"/>
      <c r="FEC190" s="985"/>
      <c r="FED190" s="986"/>
      <c r="FEE190" s="987"/>
      <c r="FEF190" s="988"/>
      <c r="FEG190" s="985"/>
      <c r="FEH190" s="989"/>
      <c r="FEI190" s="978"/>
      <c r="FEJ190" s="980"/>
      <c r="FEK190" s="981"/>
      <c r="FEL190" s="982"/>
      <c r="FEM190" s="983"/>
      <c r="FEN190" s="984"/>
      <c r="FEO190" s="983"/>
      <c r="FEP190" s="984"/>
      <c r="FEQ190" s="985"/>
      <c r="FER190" s="986"/>
      <c r="FES190" s="983"/>
      <c r="FET190" s="981"/>
      <c r="FEU190" s="985"/>
      <c r="FEV190" s="986"/>
      <c r="FEW190" s="987"/>
      <c r="FEX190" s="988"/>
      <c r="FEY190" s="985"/>
      <c r="FEZ190" s="989"/>
      <c r="FFA190" s="978"/>
      <c r="FFB190" s="980"/>
      <c r="FFC190" s="981"/>
      <c r="FFD190" s="982"/>
      <c r="FFE190" s="983"/>
      <c r="FFF190" s="984"/>
      <c r="FFG190" s="983"/>
      <c r="FFH190" s="984"/>
      <c r="FFI190" s="985"/>
      <c r="FFJ190" s="986"/>
      <c r="FFK190" s="983"/>
      <c r="FFL190" s="981"/>
      <c r="FFM190" s="985"/>
      <c r="FFN190" s="986"/>
      <c r="FFO190" s="987"/>
      <c r="FFP190" s="988"/>
      <c r="FFQ190" s="985"/>
      <c r="FFR190" s="989"/>
      <c r="FFS190" s="978"/>
      <c r="FFT190" s="980"/>
      <c r="FFU190" s="981"/>
      <c r="FFV190" s="982"/>
      <c r="FFW190" s="983"/>
      <c r="FFX190" s="984"/>
      <c r="FFY190" s="983"/>
      <c r="FFZ190" s="984"/>
      <c r="FGA190" s="985"/>
      <c r="FGB190" s="986"/>
      <c r="FGC190" s="983"/>
      <c r="FGD190" s="981"/>
      <c r="FGE190" s="985"/>
      <c r="FGF190" s="986"/>
      <c r="FGG190" s="987"/>
      <c r="FGH190" s="988"/>
      <c r="FGI190" s="985"/>
      <c r="FGJ190" s="989"/>
      <c r="FGK190" s="978"/>
      <c r="FGL190" s="980"/>
      <c r="FGM190" s="981"/>
      <c r="FGN190" s="982"/>
      <c r="FGO190" s="983"/>
      <c r="FGP190" s="984"/>
      <c r="FGQ190" s="983"/>
      <c r="FGR190" s="984"/>
      <c r="FGS190" s="985"/>
      <c r="FGT190" s="986"/>
      <c r="FGU190" s="983"/>
      <c r="FGV190" s="981"/>
      <c r="FGW190" s="985"/>
      <c r="FGX190" s="986"/>
      <c r="FGY190" s="987"/>
      <c r="FGZ190" s="988"/>
      <c r="FHA190" s="985"/>
      <c r="FHB190" s="989"/>
      <c r="FHC190" s="978"/>
      <c r="FHD190" s="980"/>
      <c r="FHE190" s="981"/>
      <c r="FHF190" s="982"/>
      <c r="FHG190" s="983"/>
      <c r="FHH190" s="984"/>
      <c r="FHI190" s="983"/>
      <c r="FHJ190" s="984"/>
      <c r="FHK190" s="985"/>
      <c r="FHL190" s="986"/>
      <c r="FHM190" s="983"/>
      <c r="FHN190" s="981"/>
      <c r="FHO190" s="985"/>
      <c r="FHP190" s="986"/>
      <c r="FHQ190" s="987"/>
      <c r="FHR190" s="988"/>
      <c r="FHS190" s="985"/>
      <c r="FHT190" s="989"/>
      <c r="FHU190" s="978"/>
      <c r="FHV190" s="980"/>
      <c r="FHW190" s="981"/>
      <c r="FHX190" s="982"/>
      <c r="FHY190" s="983"/>
      <c r="FHZ190" s="984"/>
      <c r="FIA190" s="983"/>
      <c r="FIB190" s="984"/>
      <c r="FIC190" s="985"/>
      <c r="FID190" s="986"/>
      <c r="FIE190" s="983"/>
      <c r="FIF190" s="981"/>
      <c r="FIG190" s="985"/>
      <c r="FIH190" s="986"/>
      <c r="FII190" s="987"/>
      <c r="FIJ190" s="988"/>
      <c r="FIK190" s="985"/>
      <c r="FIL190" s="989"/>
      <c r="FIM190" s="978"/>
      <c r="FIN190" s="980"/>
      <c r="FIO190" s="981"/>
      <c r="FIP190" s="982"/>
      <c r="FIQ190" s="983"/>
      <c r="FIR190" s="984"/>
      <c r="FIS190" s="983"/>
      <c r="FIT190" s="984"/>
      <c r="FIU190" s="985"/>
      <c r="FIV190" s="986"/>
      <c r="FIW190" s="983"/>
      <c r="FIX190" s="981"/>
      <c r="FIY190" s="985"/>
      <c r="FIZ190" s="986"/>
      <c r="FJA190" s="987"/>
      <c r="FJB190" s="988"/>
      <c r="FJC190" s="985"/>
      <c r="FJD190" s="989"/>
      <c r="FJE190" s="978"/>
      <c r="FJF190" s="980"/>
      <c r="FJG190" s="981"/>
      <c r="FJH190" s="982"/>
      <c r="FJI190" s="983"/>
      <c r="FJJ190" s="984"/>
      <c r="FJK190" s="983"/>
      <c r="FJL190" s="984"/>
      <c r="FJM190" s="985"/>
      <c r="FJN190" s="986"/>
      <c r="FJO190" s="983"/>
      <c r="FJP190" s="981"/>
      <c r="FJQ190" s="985"/>
      <c r="FJR190" s="986"/>
      <c r="FJS190" s="987"/>
      <c r="FJT190" s="988"/>
      <c r="FJU190" s="985"/>
      <c r="FJV190" s="989"/>
      <c r="FJW190" s="978"/>
      <c r="FJX190" s="980"/>
      <c r="FJY190" s="981"/>
      <c r="FJZ190" s="982"/>
      <c r="FKA190" s="983"/>
      <c r="FKB190" s="984"/>
      <c r="FKC190" s="983"/>
      <c r="FKD190" s="984"/>
      <c r="FKE190" s="985"/>
      <c r="FKF190" s="986"/>
      <c r="FKG190" s="983"/>
      <c r="FKH190" s="981"/>
      <c r="FKI190" s="985"/>
      <c r="FKJ190" s="986"/>
      <c r="FKK190" s="987"/>
      <c r="FKL190" s="988"/>
      <c r="FKM190" s="985"/>
      <c r="FKN190" s="989"/>
      <c r="FKO190" s="978"/>
      <c r="FKP190" s="980"/>
      <c r="FKQ190" s="981"/>
      <c r="FKR190" s="982"/>
      <c r="FKS190" s="983"/>
      <c r="FKT190" s="984"/>
      <c r="FKU190" s="983"/>
      <c r="FKV190" s="984"/>
      <c r="FKW190" s="985"/>
      <c r="FKX190" s="986"/>
      <c r="FKY190" s="983"/>
      <c r="FKZ190" s="981"/>
      <c r="FLA190" s="985"/>
      <c r="FLB190" s="986"/>
      <c r="FLC190" s="987"/>
      <c r="FLD190" s="988"/>
      <c r="FLE190" s="985"/>
      <c r="FLF190" s="989"/>
      <c r="FLG190" s="978"/>
      <c r="FLH190" s="980"/>
      <c r="FLI190" s="981"/>
      <c r="FLJ190" s="982"/>
      <c r="FLK190" s="983"/>
      <c r="FLL190" s="984"/>
      <c r="FLM190" s="983"/>
      <c r="FLN190" s="984"/>
      <c r="FLO190" s="985"/>
      <c r="FLP190" s="986"/>
      <c r="FLQ190" s="983"/>
      <c r="FLR190" s="981"/>
      <c r="FLS190" s="985"/>
      <c r="FLT190" s="986"/>
      <c r="FLU190" s="987"/>
      <c r="FLV190" s="988"/>
      <c r="FLW190" s="985"/>
      <c r="FLX190" s="989"/>
      <c r="FLY190" s="978"/>
      <c r="FLZ190" s="980"/>
      <c r="FMA190" s="981"/>
      <c r="FMB190" s="982"/>
      <c r="FMC190" s="983"/>
      <c r="FMD190" s="984"/>
      <c r="FME190" s="983"/>
      <c r="FMF190" s="984"/>
      <c r="FMG190" s="985"/>
      <c r="FMH190" s="986"/>
      <c r="FMI190" s="983"/>
      <c r="FMJ190" s="981"/>
      <c r="FMK190" s="985"/>
      <c r="FML190" s="986"/>
      <c r="FMM190" s="987"/>
      <c r="FMN190" s="988"/>
      <c r="FMO190" s="985"/>
      <c r="FMP190" s="989"/>
      <c r="FMQ190" s="978"/>
      <c r="FMR190" s="980"/>
      <c r="FMS190" s="981"/>
      <c r="FMT190" s="982"/>
      <c r="FMU190" s="983"/>
      <c r="FMV190" s="984"/>
      <c r="FMW190" s="983"/>
      <c r="FMX190" s="984"/>
      <c r="FMY190" s="985"/>
      <c r="FMZ190" s="986"/>
      <c r="FNA190" s="983"/>
      <c r="FNB190" s="981"/>
      <c r="FNC190" s="985"/>
      <c r="FND190" s="986"/>
      <c r="FNE190" s="987"/>
      <c r="FNF190" s="988"/>
      <c r="FNG190" s="985"/>
      <c r="FNH190" s="989"/>
      <c r="FNI190" s="978"/>
      <c r="FNJ190" s="980"/>
      <c r="FNK190" s="981"/>
      <c r="FNL190" s="982"/>
      <c r="FNM190" s="983"/>
      <c r="FNN190" s="984"/>
      <c r="FNO190" s="983"/>
      <c r="FNP190" s="984"/>
      <c r="FNQ190" s="985"/>
      <c r="FNR190" s="986"/>
      <c r="FNS190" s="983"/>
      <c r="FNT190" s="981"/>
      <c r="FNU190" s="985"/>
      <c r="FNV190" s="986"/>
      <c r="FNW190" s="987"/>
      <c r="FNX190" s="988"/>
      <c r="FNY190" s="985"/>
      <c r="FNZ190" s="989"/>
      <c r="FOA190" s="978"/>
      <c r="FOB190" s="980"/>
      <c r="FOC190" s="981"/>
      <c r="FOD190" s="982"/>
      <c r="FOE190" s="983"/>
      <c r="FOF190" s="984"/>
      <c r="FOG190" s="983"/>
      <c r="FOH190" s="984"/>
      <c r="FOI190" s="985"/>
      <c r="FOJ190" s="986"/>
      <c r="FOK190" s="983"/>
      <c r="FOL190" s="981"/>
      <c r="FOM190" s="985"/>
      <c r="FON190" s="986"/>
      <c r="FOO190" s="987"/>
      <c r="FOP190" s="988"/>
      <c r="FOQ190" s="985"/>
      <c r="FOR190" s="989"/>
      <c r="FOS190" s="978"/>
      <c r="FOT190" s="980"/>
      <c r="FOU190" s="981"/>
      <c r="FOV190" s="982"/>
      <c r="FOW190" s="983"/>
      <c r="FOX190" s="984"/>
      <c r="FOY190" s="983"/>
      <c r="FOZ190" s="984"/>
      <c r="FPA190" s="985"/>
      <c r="FPB190" s="986"/>
      <c r="FPC190" s="983"/>
      <c r="FPD190" s="981"/>
      <c r="FPE190" s="985"/>
      <c r="FPF190" s="986"/>
      <c r="FPG190" s="987"/>
      <c r="FPH190" s="988"/>
      <c r="FPI190" s="985"/>
      <c r="FPJ190" s="989"/>
      <c r="FPK190" s="978"/>
      <c r="FPL190" s="980"/>
      <c r="FPM190" s="981"/>
      <c r="FPN190" s="982"/>
      <c r="FPO190" s="983"/>
      <c r="FPP190" s="984"/>
      <c r="FPQ190" s="983"/>
      <c r="FPR190" s="984"/>
      <c r="FPS190" s="985"/>
      <c r="FPT190" s="986"/>
      <c r="FPU190" s="983"/>
      <c r="FPV190" s="981"/>
      <c r="FPW190" s="985"/>
      <c r="FPX190" s="986"/>
      <c r="FPY190" s="987"/>
      <c r="FPZ190" s="988"/>
      <c r="FQA190" s="985"/>
      <c r="FQB190" s="989"/>
      <c r="FQC190" s="978"/>
      <c r="FQD190" s="980"/>
      <c r="FQE190" s="981"/>
      <c r="FQF190" s="982"/>
      <c r="FQG190" s="983"/>
      <c r="FQH190" s="984"/>
      <c r="FQI190" s="983"/>
      <c r="FQJ190" s="984"/>
      <c r="FQK190" s="985"/>
      <c r="FQL190" s="986"/>
      <c r="FQM190" s="983"/>
      <c r="FQN190" s="981"/>
      <c r="FQO190" s="985"/>
      <c r="FQP190" s="986"/>
      <c r="FQQ190" s="987"/>
      <c r="FQR190" s="988"/>
      <c r="FQS190" s="985"/>
      <c r="FQT190" s="989"/>
      <c r="FQU190" s="978"/>
      <c r="FQV190" s="980"/>
      <c r="FQW190" s="981"/>
      <c r="FQX190" s="982"/>
      <c r="FQY190" s="983"/>
      <c r="FQZ190" s="984"/>
      <c r="FRA190" s="983"/>
      <c r="FRB190" s="984"/>
      <c r="FRC190" s="985"/>
      <c r="FRD190" s="986"/>
      <c r="FRE190" s="983"/>
      <c r="FRF190" s="981"/>
      <c r="FRG190" s="985"/>
      <c r="FRH190" s="986"/>
      <c r="FRI190" s="987"/>
      <c r="FRJ190" s="988"/>
      <c r="FRK190" s="985"/>
      <c r="FRL190" s="989"/>
      <c r="FRM190" s="978"/>
      <c r="FRN190" s="980"/>
      <c r="FRO190" s="981"/>
      <c r="FRP190" s="982"/>
      <c r="FRQ190" s="983"/>
      <c r="FRR190" s="984"/>
      <c r="FRS190" s="983"/>
      <c r="FRT190" s="984"/>
      <c r="FRU190" s="985"/>
      <c r="FRV190" s="986"/>
      <c r="FRW190" s="983"/>
      <c r="FRX190" s="981"/>
      <c r="FRY190" s="985"/>
      <c r="FRZ190" s="986"/>
      <c r="FSA190" s="987"/>
      <c r="FSB190" s="988"/>
      <c r="FSC190" s="985"/>
      <c r="FSD190" s="989"/>
      <c r="FSE190" s="978"/>
      <c r="FSF190" s="980"/>
      <c r="FSG190" s="981"/>
      <c r="FSH190" s="982"/>
      <c r="FSI190" s="983"/>
      <c r="FSJ190" s="984"/>
      <c r="FSK190" s="983"/>
      <c r="FSL190" s="984"/>
      <c r="FSM190" s="985"/>
      <c r="FSN190" s="986"/>
      <c r="FSO190" s="983"/>
      <c r="FSP190" s="981"/>
      <c r="FSQ190" s="985"/>
      <c r="FSR190" s="986"/>
      <c r="FSS190" s="987"/>
      <c r="FST190" s="988"/>
      <c r="FSU190" s="985"/>
      <c r="FSV190" s="989"/>
      <c r="FSW190" s="978"/>
      <c r="FSX190" s="980"/>
      <c r="FSY190" s="981"/>
      <c r="FSZ190" s="982"/>
      <c r="FTA190" s="983"/>
      <c r="FTB190" s="984"/>
      <c r="FTC190" s="983"/>
      <c r="FTD190" s="984"/>
      <c r="FTE190" s="985"/>
      <c r="FTF190" s="986"/>
      <c r="FTG190" s="983"/>
      <c r="FTH190" s="981"/>
      <c r="FTI190" s="985"/>
      <c r="FTJ190" s="986"/>
      <c r="FTK190" s="987"/>
      <c r="FTL190" s="988"/>
      <c r="FTM190" s="985"/>
      <c r="FTN190" s="989"/>
      <c r="FTO190" s="978"/>
      <c r="FTP190" s="980"/>
      <c r="FTQ190" s="981"/>
      <c r="FTR190" s="982"/>
      <c r="FTS190" s="983"/>
      <c r="FTT190" s="984"/>
      <c r="FTU190" s="983"/>
      <c r="FTV190" s="984"/>
      <c r="FTW190" s="985"/>
      <c r="FTX190" s="986"/>
      <c r="FTY190" s="983"/>
      <c r="FTZ190" s="981"/>
      <c r="FUA190" s="985"/>
      <c r="FUB190" s="986"/>
      <c r="FUC190" s="987"/>
      <c r="FUD190" s="988"/>
      <c r="FUE190" s="985"/>
      <c r="FUF190" s="989"/>
      <c r="FUG190" s="978"/>
      <c r="FUH190" s="980"/>
      <c r="FUI190" s="981"/>
      <c r="FUJ190" s="982"/>
      <c r="FUK190" s="983"/>
      <c r="FUL190" s="984"/>
      <c r="FUM190" s="983"/>
      <c r="FUN190" s="984"/>
      <c r="FUO190" s="985"/>
      <c r="FUP190" s="986"/>
      <c r="FUQ190" s="983"/>
      <c r="FUR190" s="981"/>
      <c r="FUS190" s="985"/>
      <c r="FUT190" s="986"/>
      <c r="FUU190" s="987"/>
      <c r="FUV190" s="988"/>
      <c r="FUW190" s="985"/>
      <c r="FUX190" s="989"/>
      <c r="FUY190" s="978"/>
      <c r="FUZ190" s="980"/>
      <c r="FVA190" s="981"/>
      <c r="FVB190" s="982"/>
      <c r="FVC190" s="983"/>
      <c r="FVD190" s="984"/>
      <c r="FVE190" s="983"/>
      <c r="FVF190" s="984"/>
      <c r="FVG190" s="985"/>
      <c r="FVH190" s="986"/>
      <c r="FVI190" s="983"/>
      <c r="FVJ190" s="981"/>
      <c r="FVK190" s="985"/>
      <c r="FVL190" s="986"/>
      <c r="FVM190" s="987"/>
      <c r="FVN190" s="988"/>
      <c r="FVO190" s="985"/>
      <c r="FVP190" s="989"/>
      <c r="FVQ190" s="978"/>
      <c r="FVR190" s="980"/>
      <c r="FVS190" s="981"/>
      <c r="FVT190" s="982"/>
      <c r="FVU190" s="983"/>
      <c r="FVV190" s="984"/>
      <c r="FVW190" s="983"/>
      <c r="FVX190" s="984"/>
      <c r="FVY190" s="985"/>
      <c r="FVZ190" s="986"/>
      <c r="FWA190" s="983"/>
      <c r="FWB190" s="981"/>
      <c r="FWC190" s="985"/>
      <c r="FWD190" s="986"/>
      <c r="FWE190" s="987"/>
      <c r="FWF190" s="988"/>
      <c r="FWG190" s="985"/>
      <c r="FWH190" s="989"/>
      <c r="FWI190" s="978"/>
      <c r="FWJ190" s="980"/>
      <c r="FWK190" s="981"/>
      <c r="FWL190" s="982"/>
      <c r="FWM190" s="983"/>
      <c r="FWN190" s="984"/>
      <c r="FWO190" s="983"/>
      <c r="FWP190" s="984"/>
      <c r="FWQ190" s="985"/>
      <c r="FWR190" s="986"/>
      <c r="FWS190" s="983"/>
      <c r="FWT190" s="981"/>
      <c r="FWU190" s="985"/>
      <c r="FWV190" s="986"/>
      <c r="FWW190" s="987"/>
      <c r="FWX190" s="988"/>
      <c r="FWY190" s="985"/>
      <c r="FWZ190" s="989"/>
      <c r="FXA190" s="978"/>
      <c r="FXB190" s="980"/>
      <c r="FXC190" s="981"/>
      <c r="FXD190" s="982"/>
      <c r="FXE190" s="983"/>
      <c r="FXF190" s="984"/>
      <c r="FXG190" s="983"/>
      <c r="FXH190" s="984"/>
      <c r="FXI190" s="985"/>
      <c r="FXJ190" s="986"/>
      <c r="FXK190" s="983"/>
      <c r="FXL190" s="981"/>
      <c r="FXM190" s="985"/>
      <c r="FXN190" s="986"/>
      <c r="FXO190" s="987"/>
      <c r="FXP190" s="988"/>
      <c r="FXQ190" s="985"/>
      <c r="FXR190" s="989"/>
      <c r="FXS190" s="978"/>
      <c r="FXT190" s="980"/>
      <c r="FXU190" s="981"/>
      <c r="FXV190" s="982"/>
      <c r="FXW190" s="983"/>
      <c r="FXX190" s="984"/>
      <c r="FXY190" s="983"/>
      <c r="FXZ190" s="984"/>
      <c r="FYA190" s="985"/>
      <c r="FYB190" s="986"/>
      <c r="FYC190" s="983"/>
      <c r="FYD190" s="981"/>
      <c r="FYE190" s="985"/>
      <c r="FYF190" s="986"/>
      <c r="FYG190" s="987"/>
      <c r="FYH190" s="988"/>
      <c r="FYI190" s="985"/>
      <c r="FYJ190" s="989"/>
      <c r="FYK190" s="978"/>
      <c r="FYL190" s="980"/>
      <c r="FYM190" s="981"/>
      <c r="FYN190" s="982"/>
      <c r="FYO190" s="983"/>
      <c r="FYP190" s="984"/>
      <c r="FYQ190" s="983"/>
      <c r="FYR190" s="984"/>
      <c r="FYS190" s="985"/>
      <c r="FYT190" s="986"/>
      <c r="FYU190" s="983"/>
      <c r="FYV190" s="981"/>
      <c r="FYW190" s="985"/>
      <c r="FYX190" s="986"/>
      <c r="FYY190" s="987"/>
      <c r="FYZ190" s="988"/>
      <c r="FZA190" s="985"/>
      <c r="FZB190" s="989"/>
      <c r="FZC190" s="978"/>
      <c r="FZD190" s="980"/>
      <c r="FZE190" s="981"/>
      <c r="FZF190" s="982"/>
      <c r="FZG190" s="983"/>
      <c r="FZH190" s="984"/>
      <c r="FZI190" s="983"/>
      <c r="FZJ190" s="984"/>
      <c r="FZK190" s="985"/>
      <c r="FZL190" s="986"/>
      <c r="FZM190" s="983"/>
      <c r="FZN190" s="981"/>
      <c r="FZO190" s="985"/>
      <c r="FZP190" s="986"/>
      <c r="FZQ190" s="987"/>
      <c r="FZR190" s="988"/>
      <c r="FZS190" s="985"/>
      <c r="FZT190" s="989"/>
      <c r="FZU190" s="978"/>
      <c r="FZV190" s="980"/>
      <c r="FZW190" s="981"/>
      <c r="FZX190" s="982"/>
      <c r="FZY190" s="983"/>
      <c r="FZZ190" s="984"/>
      <c r="GAA190" s="983"/>
      <c r="GAB190" s="984"/>
      <c r="GAC190" s="985"/>
      <c r="GAD190" s="986"/>
      <c r="GAE190" s="983"/>
      <c r="GAF190" s="981"/>
      <c r="GAG190" s="985"/>
      <c r="GAH190" s="986"/>
      <c r="GAI190" s="987"/>
      <c r="GAJ190" s="988"/>
      <c r="GAK190" s="985"/>
      <c r="GAL190" s="989"/>
      <c r="GAM190" s="978"/>
      <c r="GAN190" s="980"/>
      <c r="GAO190" s="981"/>
      <c r="GAP190" s="982"/>
      <c r="GAQ190" s="983"/>
      <c r="GAR190" s="984"/>
      <c r="GAS190" s="983"/>
      <c r="GAT190" s="984"/>
      <c r="GAU190" s="985"/>
      <c r="GAV190" s="986"/>
      <c r="GAW190" s="983"/>
      <c r="GAX190" s="981"/>
      <c r="GAY190" s="985"/>
      <c r="GAZ190" s="986"/>
      <c r="GBA190" s="987"/>
      <c r="GBB190" s="988"/>
      <c r="GBC190" s="985"/>
      <c r="GBD190" s="989"/>
      <c r="GBE190" s="978"/>
      <c r="GBF190" s="980"/>
      <c r="GBG190" s="981"/>
      <c r="GBH190" s="982"/>
      <c r="GBI190" s="983"/>
      <c r="GBJ190" s="984"/>
      <c r="GBK190" s="983"/>
      <c r="GBL190" s="984"/>
      <c r="GBM190" s="985"/>
      <c r="GBN190" s="986"/>
      <c r="GBO190" s="983"/>
      <c r="GBP190" s="981"/>
      <c r="GBQ190" s="985"/>
      <c r="GBR190" s="986"/>
      <c r="GBS190" s="987"/>
      <c r="GBT190" s="988"/>
      <c r="GBU190" s="985"/>
      <c r="GBV190" s="989"/>
      <c r="GBW190" s="978"/>
      <c r="GBX190" s="980"/>
      <c r="GBY190" s="981"/>
      <c r="GBZ190" s="982"/>
      <c r="GCA190" s="983"/>
      <c r="GCB190" s="984"/>
      <c r="GCC190" s="983"/>
      <c r="GCD190" s="984"/>
      <c r="GCE190" s="985"/>
      <c r="GCF190" s="986"/>
      <c r="GCG190" s="983"/>
      <c r="GCH190" s="981"/>
      <c r="GCI190" s="985"/>
      <c r="GCJ190" s="986"/>
      <c r="GCK190" s="987"/>
      <c r="GCL190" s="988"/>
      <c r="GCM190" s="985"/>
      <c r="GCN190" s="989"/>
      <c r="GCO190" s="978"/>
      <c r="GCP190" s="980"/>
      <c r="GCQ190" s="981"/>
      <c r="GCR190" s="982"/>
      <c r="GCS190" s="983"/>
      <c r="GCT190" s="984"/>
      <c r="GCU190" s="983"/>
      <c r="GCV190" s="984"/>
      <c r="GCW190" s="985"/>
      <c r="GCX190" s="986"/>
      <c r="GCY190" s="983"/>
      <c r="GCZ190" s="981"/>
      <c r="GDA190" s="985"/>
      <c r="GDB190" s="986"/>
      <c r="GDC190" s="987"/>
      <c r="GDD190" s="988"/>
      <c r="GDE190" s="985"/>
      <c r="GDF190" s="989"/>
      <c r="GDG190" s="978"/>
      <c r="GDH190" s="980"/>
      <c r="GDI190" s="981"/>
      <c r="GDJ190" s="982"/>
      <c r="GDK190" s="983"/>
      <c r="GDL190" s="984"/>
      <c r="GDM190" s="983"/>
      <c r="GDN190" s="984"/>
      <c r="GDO190" s="985"/>
      <c r="GDP190" s="986"/>
      <c r="GDQ190" s="983"/>
      <c r="GDR190" s="981"/>
      <c r="GDS190" s="985"/>
      <c r="GDT190" s="986"/>
      <c r="GDU190" s="987"/>
      <c r="GDV190" s="988"/>
      <c r="GDW190" s="985"/>
      <c r="GDX190" s="989"/>
      <c r="GDY190" s="978"/>
      <c r="GDZ190" s="980"/>
      <c r="GEA190" s="981"/>
      <c r="GEB190" s="982"/>
      <c r="GEC190" s="983"/>
      <c r="GED190" s="984"/>
      <c r="GEE190" s="983"/>
      <c r="GEF190" s="984"/>
      <c r="GEG190" s="985"/>
      <c r="GEH190" s="986"/>
      <c r="GEI190" s="983"/>
      <c r="GEJ190" s="981"/>
      <c r="GEK190" s="985"/>
      <c r="GEL190" s="986"/>
      <c r="GEM190" s="987"/>
      <c r="GEN190" s="988"/>
      <c r="GEO190" s="985"/>
      <c r="GEP190" s="989"/>
      <c r="GEQ190" s="978"/>
      <c r="GER190" s="980"/>
      <c r="GES190" s="981"/>
      <c r="GET190" s="982"/>
      <c r="GEU190" s="983"/>
      <c r="GEV190" s="984"/>
      <c r="GEW190" s="983"/>
      <c r="GEX190" s="984"/>
      <c r="GEY190" s="985"/>
      <c r="GEZ190" s="986"/>
      <c r="GFA190" s="983"/>
      <c r="GFB190" s="981"/>
      <c r="GFC190" s="985"/>
      <c r="GFD190" s="986"/>
      <c r="GFE190" s="987"/>
      <c r="GFF190" s="988"/>
      <c r="GFG190" s="985"/>
      <c r="GFH190" s="989"/>
      <c r="GFI190" s="978"/>
      <c r="GFJ190" s="980"/>
      <c r="GFK190" s="981"/>
      <c r="GFL190" s="982"/>
      <c r="GFM190" s="983"/>
      <c r="GFN190" s="984"/>
      <c r="GFO190" s="983"/>
      <c r="GFP190" s="984"/>
      <c r="GFQ190" s="985"/>
      <c r="GFR190" s="986"/>
      <c r="GFS190" s="983"/>
      <c r="GFT190" s="981"/>
      <c r="GFU190" s="985"/>
      <c r="GFV190" s="986"/>
      <c r="GFW190" s="987"/>
      <c r="GFX190" s="988"/>
      <c r="GFY190" s="985"/>
      <c r="GFZ190" s="989"/>
      <c r="GGA190" s="978"/>
      <c r="GGB190" s="980"/>
      <c r="GGC190" s="981"/>
      <c r="GGD190" s="982"/>
      <c r="GGE190" s="983"/>
      <c r="GGF190" s="984"/>
      <c r="GGG190" s="983"/>
      <c r="GGH190" s="984"/>
      <c r="GGI190" s="985"/>
      <c r="GGJ190" s="986"/>
      <c r="GGK190" s="983"/>
      <c r="GGL190" s="981"/>
      <c r="GGM190" s="985"/>
      <c r="GGN190" s="986"/>
      <c r="GGO190" s="987"/>
      <c r="GGP190" s="988"/>
      <c r="GGQ190" s="985"/>
      <c r="GGR190" s="989"/>
      <c r="GGS190" s="978"/>
      <c r="GGT190" s="980"/>
      <c r="GGU190" s="981"/>
      <c r="GGV190" s="982"/>
      <c r="GGW190" s="983"/>
      <c r="GGX190" s="984"/>
      <c r="GGY190" s="983"/>
      <c r="GGZ190" s="984"/>
      <c r="GHA190" s="985"/>
      <c r="GHB190" s="986"/>
      <c r="GHC190" s="983"/>
      <c r="GHD190" s="981"/>
      <c r="GHE190" s="985"/>
      <c r="GHF190" s="986"/>
      <c r="GHG190" s="987"/>
      <c r="GHH190" s="988"/>
      <c r="GHI190" s="985"/>
      <c r="GHJ190" s="989"/>
      <c r="GHK190" s="978"/>
      <c r="GHL190" s="980"/>
      <c r="GHM190" s="981"/>
      <c r="GHN190" s="982"/>
      <c r="GHO190" s="983"/>
      <c r="GHP190" s="984"/>
      <c r="GHQ190" s="983"/>
      <c r="GHR190" s="984"/>
      <c r="GHS190" s="985"/>
      <c r="GHT190" s="986"/>
      <c r="GHU190" s="983"/>
      <c r="GHV190" s="981"/>
      <c r="GHW190" s="985"/>
      <c r="GHX190" s="986"/>
      <c r="GHY190" s="987"/>
      <c r="GHZ190" s="988"/>
      <c r="GIA190" s="985"/>
      <c r="GIB190" s="989"/>
      <c r="GIC190" s="978"/>
      <c r="GID190" s="980"/>
      <c r="GIE190" s="981"/>
      <c r="GIF190" s="982"/>
      <c r="GIG190" s="983"/>
      <c r="GIH190" s="984"/>
      <c r="GII190" s="983"/>
      <c r="GIJ190" s="984"/>
      <c r="GIK190" s="985"/>
      <c r="GIL190" s="986"/>
      <c r="GIM190" s="983"/>
      <c r="GIN190" s="981"/>
      <c r="GIO190" s="985"/>
      <c r="GIP190" s="986"/>
      <c r="GIQ190" s="987"/>
      <c r="GIR190" s="988"/>
      <c r="GIS190" s="985"/>
      <c r="GIT190" s="989"/>
      <c r="GIU190" s="978"/>
      <c r="GIV190" s="980"/>
      <c r="GIW190" s="981"/>
      <c r="GIX190" s="982"/>
      <c r="GIY190" s="983"/>
      <c r="GIZ190" s="984"/>
      <c r="GJA190" s="983"/>
      <c r="GJB190" s="984"/>
      <c r="GJC190" s="985"/>
      <c r="GJD190" s="986"/>
      <c r="GJE190" s="983"/>
      <c r="GJF190" s="981"/>
      <c r="GJG190" s="985"/>
      <c r="GJH190" s="986"/>
      <c r="GJI190" s="987"/>
      <c r="GJJ190" s="988"/>
      <c r="GJK190" s="985"/>
      <c r="GJL190" s="989"/>
      <c r="GJM190" s="978"/>
      <c r="GJN190" s="980"/>
      <c r="GJO190" s="981"/>
      <c r="GJP190" s="982"/>
      <c r="GJQ190" s="983"/>
      <c r="GJR190" s="984"/>
      <c r="GJS190" s="983"/>
      <c r="GJT190" s="984"/>
      <c r="GJU190" s="985"/>
      <c r="GJV190" s="986"/>
      <c r="GJW190" s="983"/>
      <c r="GJX190" s="981"/>
      <c r="GJY190" s="985"/>
      <c r="GJZ190" s="986"/>
      <c r="GKA190" s="987"/>
      <c r="GKB190" s="988"/>
      <c r="GKC190" s="985"/>
      <c r="GKD190" s="989"/>
      <c r="GKE190" s="978"/>
      <c r="GKF190" s="980"/>
      <c r="GKG190" s="981"/>
      <c r="GKH190" s="982"/>
      <c r="GKI190" s="983"/>
      <c r="GKJ190" s="984"/>
      <c r="GKK190" s="983"/>
      <c r="GKL190" s="984"/>
      <c r="GKM190" s="985"/>
      <c r="GKN190" s="986"/>
      <c r="GKO190" s="983"/>
      <c r="GKP190" s="981"/>
      <c r="GKQ190" s="985"/>
      <c r="GKR190" s="986"/>
      <c r="GKS190" s="987"/>
      <c r="GKT190" s="988"/>
      <c r="GKU190" s="985"/>
      <c r="GKV190" s="989"/>
      <c r="GKW190" s="978"/>
      <c r="GKX190" s="980"/>
      <c r="GKY190" s="981"/>
      <c r="GKZ190" s="982"/>
      <c r="GLA190" s="983"/>
      <c r="GLB190" s="984"/>
      <c r="GLC190" s="983"/>
      <c r="GLD190" s="984"/>
      <c r="GLE190" s="985"/>
      <c r="GLF190" s="986"/>
      <c r="GLG190" s="983"/>
      <c r="GLH190" s="981"/>
      <c r="GLI190" s="985"/>
      <c r="GLJ190" s="986"/>
      <c r="GLK190" s="987"/>
      <c r="GLL190" s="988"/>
      <c r="GLM190" s="985"/>
      <c r="GLN190" s="989"/>
      <c r="GLO190" s="978"/>
      <c r="GLP190" s="980"/>
      <c r="GLQ190" s="981"/>
      <c r="GLR190" s="982"/>
      <c r="GLS190" s="983"/>
      <c r="GLT190" s="984"/>
      <c r="GLU190" s="983"/>
      <c r="GLV190" s="984"/>
      <c r="GLW190" s="985"/>
      <c r="GLX190" s="986"/>
      <c r="GLY190" s="983"/>
      <c r="GLZ190" s="981"/>
      <c r="GMA190" s="985"/>
      <c r="GMB190" s="986"/>
      <c r="GMC190" s="987"/>
      <c r="GMD190" s="988"/>
      <c r="GME190" s="985"/>
      <c r="GMF190" s="989"/>
      <c r="GMG190" s="978"/>
      <c r="GMH190" s="980"/>
      <c r="GMI190" s="981"/>
      <c r="GMJ190" s="982"/>
      <c r="GMK190" s="983"/>
      <c r="GML190" s="984"/>
      <c r="GMM190" s="983"/>
      <c r="GMN190" s="984"/>
      <c r="GMO190" s="985"/>
      <c r="GMP190" s="986"/>
      <c r="GMQ190" s="983"/>
      <c r="GMR190" s="981"/>
      <c r="GMS190" s="985"/>
      <c r="GMT190" s="986"/>
      <c r="GMU190" s="987"/>
      <c r="GMV190" s="988"/>
      <c r="GMW190" s="985"/>
      <c r="GMX190" s="989"/>
      <c r="GMY190" s="978"/>
      <c r="GMZ190" s="980"/>
      <c r="GNA190" s="981"/>
      <c r="GNB190" s="982"/>
      <c r="GNC190" s="983"/>
      <c r="GND190" s="984"/>
      <c r="GNE190" s="983"/>
      <c r="GNF190" s="984"/>
      <c r="GNG190" s="985"/>
      <c r="GNH190" s="986"/>
      <c r="GNI190" s="983"/>
      <c r="GNJ190" s="981"/>
      <c r="GNK190" s="985"/>
      <c r="GNL190" s="986"/>
      <c r="GNM190" s="987"/>
      <c r="GNN190" s="988"/>
      <c r="GNO190" s="985"/>
      <c r="GNP190" s="989"/>
      <c r="GNQ190" s="978"/>
      <c r="GNR190" s="980"/>
      <c r="GNS190" s="981"/>
      <c r="GNT190" s="982"/>
      <c r="GNU190" s="983"/>
      <c r="GNV190" s="984"/>
      <c r="GNW190" s="983"/>
      <c r="GNX190" s="984"/>
      <c r="GNY190" s="985"/>
      <c r="GNZ190" s="986"/>
      <c r="GOA190" s="983"/>
      <c r="GOB190" s="981"/>
      <c r="GOC190" s="985"/>
      <c r="GOD190" s="986"/>
      <c r="GOE190" s="987"/>
      <c r="GOF190" s="988"/>
      <c r="GOG190" s="985"/>
      <c r="GOH190" s="989"/>
      <c r="GOI190" s="978"/>
      <c r="GOJ190" s="980"/>
      <c r="GOK190" s="981"/>
      <c r="GOL190" s="982"/>
      <c r="GOM190" s="983"/>
      <c r="GON190" s="984"/>
      <c r="GOO190" s="983"/>
      <c r="GOP190" s="984"/>
      <c r="GOQ190" s="985"/>
      <c r="GOR190" s="986"/>
      <c r="GOS190" s="983"/>
      <c r="GOT190" s="981"/>
      <c r="GOU190" s="985"/>
      <c r="GOV190" s="986"/>
      <c r="GOW190" s="987"/>
      <c r="GOX190" s="988"/>
      <c r="GOY190" s="985"/>
      <c r="GOZ190" s="989"/>
      <c r="GPA190" s="978"/>
      <c r="GPB190" s="980"/>
      <c r="GPC190" s="981"/>
      <c r="GPD190" s="982"/>
      <c r="GPE190" s="983"/>
      <c r="GPF190" s="984"/>
      <c r="GPG190" s="983"/>
      <c r="GPH190" s="984"/>
      <c r="GPI190" s="985"/>
      <c r="GPJ190" s="986"/>
      <c r="GPK190" s="983"/>
      <c r="GPL190" s="981"/>
      <c r="GPM190" s="985"/>
      <c r="GPN190" s="986"/>
      <c r="GPO190" s="987"/>
      <c r="GPP190" s="988"/>
      <c r="GPQ190" s="985"/>
      <c r="GPR190" s="989"/>
      <c r="GPS190" s="978"/>
      <c r="GPT190" s="980"/>
      <c r="GPU190" s="981"/>
      <c r="GPV190" s="982"/>
      <c r="GPW190" s="983"/>
      <c r="GPX190" s="984"/>
      <c r="GPY190" s="983"/>
      <c r="GPZ190" s="984"/>
      <c r="GQA190" s="985"/>
      <c r="GQB190" s="986"/>
      <c r="GQC190" s="983"/>
      <c r="GQD190" s="981"/>
      <c r="GQE190" s="985"/>
      <c r="GQF190" s="986"/>
      <c r="GQG190" s="987"/>
      <c r="GQH190" s="988"/>
      <c r="GQI190" s="985"/>
      <c r="GQJ190" s="989"/>
      <c r="GQK190" s="978"/>
      <c r="GQL190" s="980"/>
      <c r="GQM190" s="981"/>
      <c r="GQN190" s="982"/>
      <c r="GQO190" s="983"/>
      <c r="GQP190" s="984"/>
      <c r="GQQ190" s="983"/>
      <c r="GQR190" s="984"/>
      <c r="GQS190" s="985"/>
      <c r="GQT190" s="986"/>
      <c r="GQU190" s="983"/>
      <c r="GQV190" s="981"/>
      <c r="GQW190" s="985"/>
      <c r="GQX190" s="986"/>
      <c r="GQY190" s="987"/>
      <c r="GQZ190" s="988"/>
      <c r="GRA190" s="985"/>
      <c r="GRB190" s="989"/>
      <c r="GRC190" s="978"/>
      <c r="GRD190" s="980"/>
      <c r="GRE190" s="981"/>
      <c r="GRF190" s="982"/>
      <c r="GRG190" s="983"/>
      <c r="GRH190" s="984"/>
      <c r="GRI190" s="983"/>
      <c r="GRJ190" s="984"/>
      <c r="GRK190" s="985"/>
      <c r="GRL190" s="986"/>
      <c r="GRM190" s="983"/>
      <c r="GRN190" s="981"/>
      <c r="GRO190" s="985"/>
      <c r="GRP190" s="986"/>
      <c r="GRQ190" s="987"/>
      <c r="GRR190" s="988"/>
      <c r="GRS190" s="985"/>
      <c r="GRT190" s="989"/>
      <c r="GRU190" s="978"/>
      <c r="GRV190" s="980"/>
      <c r="GRW190" s="981"/>
      <c r="GRX190" s="982"/>
      <c r="GRY190" s="983"/>
      <c r="GRZ190" s="984"/>
      <c r="GSA190" s="983"/>
      <c r="GSB190" s="984"/>
      <c r="GSC190" s="985"/>
      <c r="GSD190" s="986"/>
      <c r="GSE190" s="983"/>
      <c r="GSF190" s="981"/>
      <c r="GSG190" s="985"/>
      <c r="GSH190" s="986"/>
      <c r="GSI190" s="987"/>
      <c r="GSJ190" s="988"/>
      <c r="GSK190" s="985"/>
      <c r="GSL190" s="989"/>
      <c r="GSM190" s="978"/>
      <c r="GSN190" s="980"/>
      <c r="GSO190" s="981"/>
      <c r="GSP190" s="982"/>
      <c r="GSQ190" s="983"/>
      <c r="GSR190" s="984"/>
      <c r="GSS190" s="983"/>
      <c r="GST190" s="984"/>
      <c r="GSU190" s="985"/>
      <c r="GSV190" s="986"/>
      <c r="GSW190" s="983"/>
      <c r="GSX190" s="981"/>
      <c r="GSY190" s="985"/>
      <c r="GSZ190" s="986"/>
      <c r="GTA190" s="987"/>
      <c r="GTB190" s="988"/>
      <c r="GTC190" s="985"/>
      <c r="GTD190" s="989"/>
      <c r="GTE190" s="978"/>
      <c r="GTF190" s="980"/>
      <c r="GTG190" s="981"/>
      <c r="GTH190" s="982"/>
      <c r="GTI190" s="983"/>
      <c r="GTJ190" s="984"/>
      <c r="GTK190" s="983"/>
      <c r="GTL190" s="984"/>
      <c r="GTM190" s="985"/>
      <c r="GTN190" s="986"/>
      <c r="GTO190" s="983"/>
      <c r="GTP190" s="981"/>
      <c r="GTQ190" s="985"/>
      <c r="GTR190" s="986"/>
      <c r="GTS190" s="987"/>
      <c r="GTT190" s="988"/>
      <c r="GTU190" s="985"/>
      <c r="GTV190" s="989"/>
      <c r="GTW190" s="978"/>
      <c r="GTX190" s="980"/>
      <c r="GTY190" s="981"/>
      <c r="GTZ190" s="982"/>
      <c r="GUA190" s="983"/>
      <c r="GUB190" s="984"/>
      <c r="GUC190" s="983"/>
      <c r="GUD190" s="984"/>
      <c r="GUE190" s="985"/>
      <c r="GUF190" s="986"/>
      <c r="GUG190" s="983"/>
      <c r="GUH190" s="981"/>
      <c r="GUI190" s="985"/>
      <c r="GUJ190" s="986"/>
      <c r="GUK190" s="987"/>
      <c r="GUL190" s="988"/>
      <c r="GUM190" s="985"/>
      <c r="GUN190" s="989"/>
      <c r="GUO190" s="978"/>
      <c r="GUP190" s="980"/>
      <c r="GUQ190" s="981"/>
      <c r="GUR190" s="982"/>
      <c r="GUS190" s="983"/>
      <c r="GUT190" s="984"/>
      <c r="GUU190" s="983"/>
      <c r="GUV190" s="984"/>
      <c r="GUW190" s="985"/>
      <c r="GUX190" s="986"/>
      <c r="GUY190" s="983"/>
      <c r="GUZ190" s="981"/>
      <c r="GVA190" s="985"/>
      <c r="GVB190" s="986"/>
      <c r="GVC190" s="987"/>
      <c r="GVD190" s="988"/>
      <c r="GVE190" s="985"/>
      <c r="GVF190" s="989"/>
      <c r="GVG190" s="978"/>
      <c r="GVH190" s="980"/>
      <c r="GVI190" s="981"/>
      <c r="GVJ190" s="982"/>
      <c r="GVK190" s="983"/>
      <c r="GVL190" s="984"/>
      <c r="GVM190" s="983"/>
      <c r="GVN190" s="984"/>
      <c r="GVO190" s="985"/>
      <c r="GVP190" s="986"/>
      <c r="GVQ190" s="983"/>
      <c r="GVR190" s="981"/>
      <c r="GVS190" s="985"/>
      <c r="GVT190" s="986"/>
      <c r="GVU190" s="987"/>
      <c r="GVV190" s="988"/>
      <c r="GVW190" s="985"/>
      <c r="GVX190" s="989"/>
      <c r="GVY190" s="978"/>
      <c r="GVZ190" s="980"/>
      <c r="GWA190" s="981"/>
      <c r="GWB190" s="982"/>
      <c r="GWC190" s="983"/>
      <c r="GWD190" s="984"/>
      <c r="GWE190" s="983"/>
      <c r="GWF190" s="984"/>
      <c r="GWG190" s="985"/>
      <c r="GWH190" s="986"/>
      <c r="GWI190" s="983"/>
      <c r="GWJ190" s="981"/>
      <c r="GWK190" s="985"/>
      <c r="GWL190" s="986"/>
      <c r="GWM190" s="987"/>
      <c r="GWN190" s="988"/>
      <c r="GWO190" s="985"/>
      <c r="GWP190" s="989"/>
      <c r="GWQ190" s="978"/>
      <c r="GWR190" s="980"/>
      <c r="GWS190" s="981"/>
      <c r="GWT190" s="982"/>
      <c r="GWU190" s="983"/>
      <c r="GWV190" s="984"/>
      <c r="GWW190" s="983"/>
      <c r="GWX190" s="984"/>
      <c r="GWY190" s="985"/>
      <c r="GWZ190" s="986"/>
      <c r="GXA190" s="983"/>
      <c r="GXB190" s="981"/>
      <c r="GXC190" s="985"/>
      <c r="GXD190" s="986"/>
      <c r="GXE190" s="987"/>
      <c r="GXF190" s="988"/>
      <c r="GXG190" s="985"/>
      <c r="GXH190" s="989"/>
      <c r="GXI190" s="978"/>
      <c r="GXJ190" s="980"/>
      <c r="GXK190" s="981"/>
      <c r="GXL190" s="982"/>
      <c r="GXM190" s="983"/>
      <c r="GXN190" s="984"/>
      <c r="GXO190" s="983"/>
      <c r="GXP190" s="984"/>
      <c r="GXQ190" s="985"/>
      <c r="GXR190" s="986"/>
      <c r="GXS190" s="983"/>
      <c r="GXT190" s="981"/>
      <c r="GXU190" s="985"/>
      <c r="GXV190" s="986"/>
      <c r="GXW190" s="987"/>
      <c r="GXX190" s="988"/>
      <c r="GXY190" s="985"/>
      <c r="GXZ190" s="989"/>
      <c r="GYA190" s="978"/>
      <c r="GYB190" s="980"/>
      <c r="GYC190" s="981"/>
      <c r="GYD190" s="982"/>
      <c r="GYE190" s="983"/>
      <c r="GYF190" s="984"/>
      <c r="GYG190" s="983"/>
      <c r="GYH190" s="984"/>
      <c r="GYI190" s="985"/>
      <c r="GYJ190" s="986"/>
      <c r="GYK190" s="983"/>
      <c r="GYL190" s="981"/>
      <c r="GYM190" s="985"/>
      <c r="GYN190" s="986"/>
      <c r="GYO190" s="987"/>
      <c r="GYP190" s="988"/>
      <c r="GYQ190" s="985"/>
      <c r="GYR190" s="989"/>
      <c r="GYS190" s="978"/>
      <c r="GYT190" s="980"/>
      <c r="GYU190" s="981"/>
      <c r="GYV190" s="982"/>
      <c r="GYW190" s="983"/>
      <c r="GYX190" s="984"/>
      <c r="GYY190" s="983"/>
      <c r="GYZ190" s="984"/>
      <c r="GZA190" s="985"/>
      <c r="GZB190" s="986"/>
      <c r="GZC190" s="983"/>
      <c r="GZD190" s="981"/>
      <c r="GZE190" s="985"/>
      <c r="GZF190" s="986"/>
      <c r="GZG190" s="987"/>
      <c r="GZH190" s="988"/>
      <c r="GZI190" s="985"/>
      <c r="GZJ190" s="989"/>
      <c r="GZK190" s="978"/>
      <c r="GZL190" s="980"/>
      <c r="GZM190" s="981"/>
      <c r="GZN190" s="982"/>
      <c r="GZO190" s="983"/>
      <c r="GZP190" s="984"/>
      <c r="GZQ190" s="983"/>
      <c r="GZR190" s="984"/>
      <c r="GZS190" s="985"/>
      <c r="GZT190" s="986"/>
      <c r="GZU190" s="983"/>
      <c r="GZV190" s="981"/>
      <c r="GZW190" s="985"/>
      <c r="GZX190" s="986"/>
      <c r="GZY190" s="987"/>
      <c r="GZZ190" s="988"/>
      <c r="HAA190" s="985"/>
      <c r="HAB190" s="989"/>
      <c r="HAC190" s="978"/>
      <c r="HAD190" s="980"/>
      <c r="HAE190" s="981"/>
      <c r="HAF190" s="982"/>
      <c r="HAG190" s="983"/>
      <c r="HAH190" s="984"/>
      <c r="HAI190" s="983"/>
      <c r="HAJ190" s="984"/>
      <c r="HAK190" s="985"/>
      <c r="HAL190" s="986"/>
      <c r="HAM190" s="983"/>
      <c r="HAN190" s="981"/>
      <c r="HAO190" s="985"/>
      <c r="HAP190" s="986"/>
      <c r="HAQ190" s="987"/>
      <c r="HAR190" s="988"/>
      <c r="HAS190" s="985"/>
      <c r="HAT190" s="989"/>
      <c r="HAU190" s="978"/>
      <c r="HAV190" s="980"/>
      <c r="HAW190" s="981"/>
      <c r="HAX190" s="982"/>
      <c r="HAY190" s="983"/>
      <c r="HAZ190" s="984"/>
      <c r="HBA190" s="983"/>
      <c r="HBB190" s="984"/>
      <c r="HBC190" s="985"/>
      <c r="HBD190" s="986"/>
      <c r="HBE190" s="983"/>
      <c r="HBF190" s="981"/>
      <c r="HBG190" s="985"/>
      <c r="HBH190" s="986"/>
      <c r="HBI190" s="987"/>
      <c r="HBJ190" s="988"/>
      <c r="HBK190" s="985"/>
      <c r="HBL190" s="989"/>
      <c r="HBM190" s="978"/>
      <c r="HBN190" s="980"/>
      <c r="HBO190" s="981"/>
      <c r="HBP190" s="982"/>
      <c r="HBQ190" s="983"/>
      <c r="HBR190" s="984"/>
      <c r="HBS190" s="983"/>
      <c r="HBT190" s="984"/>
      <c r="HBU190" s="985"/>
      <c r="HBV190" s="986"/>
      <c r="HBW190" s="983"/>
      <c r="HBX190" s="981"/>
      <c r="HBY190" s="985"/>
      <c r="HBZ190" s="986"/>
      <c r="HCA190" s="987"/>
      <c r="HCB190" s="988"/>
      <c r="HCC190" s="985"/>
      <c r="HCD190" s="989"/>
      <c r="HCE190" s="978"/>
      <c r="HCF190" s="980"/>
      <c r="HCG190" s="981"/>
      <c r="HCH190" s="982"/>
      <c r="HCI190" s="983"/>
      <c r="HCJ190" s="984"/>
      <c r="HCK190" s="983"/>
      <c r="HCL190" s="984"/>
      <c r="HCM190" s="985"/>
      <c r="HCN190" s="986"/>
      <c r="HCO190" s="983"/>
      <c r="HCP190" s="981"/>
      <c r="HCQ190" s="985"/>
      <c r="HCR190" s="986"/>
      <c r="HCS190" s="987"/>
      <c r="HCT190" s="988"/>
      <c r="HCU190" s="985"/>
      <c r="HCV190" s="989"/>
      <c r="HCW190" s="978"/>
      <c r="HCX190" s="980"/>
      <c r="HCY190" s="981"/>
      <c r="HCZ190" s="982"/>
      <c r="HDA190" s="983"/>
      <c r="HDB190" s="984"/>
      <c r="HDC190" s="983"/>
      <c r="HDD190" s="984"/>
      <c r="HDE190" s="985"/>
      <c r="HDF190" s="986"/>
      <c r="HDG190" s="983"/>
      <c r="HDH190" s="981"/>
      <c r="HDI190" s="985"/>
      <c r="HDJ190" s="986"/>
      <c r="HDK190" s="987"/>
      <c r="HDL190" s="988"/>
      <c r="HDM190" s="985"/>
      <c r="HDN190" s="989"/>
      <c r="HDO190" s="978"/>
      <c r="HDP190" s="980"/>
      <c r="HDQ190" s="981"/>
      <c r="HDR190" s="982"/>
      <c r="HDS190" s="983"/>
      <c r="HDT190" s="984"/>
      <c r="HDU190" s="983"/>
      <c r="HDV190" s="984"/>
      <c r="HDW190" s="985"/>
      <c r="HDX190" s="986"/>
      <c r="HDY190" s="983"/>
      <c r="HDZ190" s="981"/>
      <c r="HEA190" s="985"/>
      <c r="HEB190" s="986"/>
      <c r="HEC190" s="987"/>
      <c r="HED190" s="988"/>
      <c r="HEE190" s="985"/>
      <c r="HEF190" s="989"/>
      <c r="HEG190" s="978"/>
      <c r="HEH190" s="980"/>
      <c r="HEI190" s="981"/>
      <c r="HEJ190" s="982"/>
      <c r="HEK190" s="983"/>
      <c r="HEL190" s="984"/>
      <c r="HEM190" s="983"/>
      <c r="HEN190" s="984"/>
      <c r="HEO190" s="985"/>
      <c r="HEP190" s="986"/>
      <c r="HEQ190" s="983"/>
      <c r="HER190" s="981"/>
      <c r="HES190" s="985"/>
      <c r="HET190" s="986"/>
      <c r="HEU190" s="987"/>
      <c r="HEV190" s="988"/>
      <c r="HEW190" s="985"/>
      <c r="HEX190" s="989"/>
      <c r="HEY190" s="978"/>
      <c r="HEZ190" s="980"/>
      <c r="HFA190" s="981"/>
      <c r="HFB190" s="982"/>
      <c r="HFC190" s="983"/>
      <c r="HFD190" s="984"/>
      <c r="HFE190" s="983"/>
      <c r="HFF190" s="984"/>
      <c r="HFG190" s="985"/>
      <c r="HFH190" s="986"/>
      <c r="HFI190" s="983"/>
      <c r="HFJ190" s="981"/>
      <c r="HFK190" s="985"/>
      <c r="HFL190" s="986"/>
      <c r="HFM190" s="987"/>
      <c r="HFN190" s="988"/>
      <c r="HFO190" s="985"/>
      <c r="HFP190" s="989"/>
      <c r="HFQ190" s="978"/>
      <c r="HFR190" s="980"/>
      <c r="HFS190" s="981"/>
      <c r="HFT190" s="982"/>
      <c r="HFU190" s="983"/>
      <c r="HFV190" s="984"/>
      <c r="HFW190" s="983"/>
      <c r="HFX190" s="984"/>
      <c r="HFY190" s="985"/>
      <c r="HFZ190" s="986"/>
      <c r="HGA190" s="983"/>
      <c r="HGB190" s="981"/>
      <c r="HGC190" s="985"/>
      <c r="HGD190" s="986"/>
      <c r="HGE190" s="987"/>
      <c r="HGF190" s="988"/>
      <c r="HGG190" s="985"/>
      <c r="HGH190" s="989"/>
      <c r="HGI190" s="978"/>
      <c r="HGJ190" s="980"/>
      <c r="HGK190" s="981"/>
      <c r="HGL190" s="982"/>
      <c r="HGM190" s="983"/>
      <c r="HGN190" s="984"/>
      <c r="HGO190" s="983"/>
      <c r="HGP190" s="984"/>
      <c r="HGQ190" s="985"/>
      <c r="HGR190" s="986"/>
      <c r="HGS190" s="983"/>
      <c r="HGT190" s="981"/>
      <c r="HGU190" s="985"/>
      <c r="HGV190" s="986"/>
      <c r="HGW190" s="987"/>
      <c r="HGX190" s="988"/>
      <c r="HGY190" s="985"/>
      <c r="HGZ190" s="989"/>
      <c r="HHA190" s="978"/>
      <c r="HHB190" s="980"/>
      <c r="HHC190" s="981"/>
      <c r="HHD190" s="982"/>
      <c r="HHE190" s="983"/>
      <c r="HHF190" s="984"/>
      <c r="HHG190" s="983"/>
      <c r="HHH190" s="984"/>
      <c r="HHI190" s="985"/>
      <c r="HHJ190" s="986"/>
      <c r="HHK190" s="983"/>
      <c r="HHL190" s="981"/>
      <c r="HHM190" s="985"/>
      <c r="HHN190" s="986"/>
      <c r="HHO190" s="987"/>
      <c r="HHP190" s="988"/>
      <c r="HHQ190" s="985"/>
      <c r="HHR190" s="989"/>
      <c r="HHS190" s="978"/>
      <c r="HHT190" s="980"/>
      <c r="HHU190" s="981"/>
      <c r="HHV190" s="982"/>
      <c r="HHW190" s="983"/>
      <c r="HHX190" s="984"/>
      <c r="HHY190" s="983"/>
      <c r="HHZ190" s="984"/>
      <c r="HIA190" s="985"/>
      <c r="HIB190" s="986"/>
      <c r="HIC190" s="983"/>
      <c r="HID190" s="981"/>
      <c r="HIE190" s="985"/>
      <c r="HIF190" s="986"/>
      <c r="HIG190" s="987"/>
      <c r="HIH190" s="988"/>
      <c r="HII190" s="985"/>
      <c r="HIJ190" s="989"/>
      <c r="HIK190" s="978"/>
      <c r="HIL190" s="980"/>
      <c r="HIM190" s="981"/>
      <c r="HIN190" s="982"/>
      <c r="HIO190" s="983"/>
      <c r="HIP190" s="984"/>
      <c r="HIQ190" s="983"/>
      <c r="HIR190" s="984"/>
      <c r="HIS190" s="985"/>
      <c r="HIT190" s="986"/>
      <c r="HIU190" s="983"/>
      <c r="HIV190" s="981"/>
      <c r="HIW190" s="985"/>
      <c r="HIX190" s="986"/>
      <c r="HIY190" s="987"/>
      <c r="HIZ190" s="988"/>
      <c r="HJA190" s="985"/>
      <c r="HJB190" s="989"/>
      <c r="HJC190" s="978"/>
      <c r="HJD190" s="980"/>
      <c r="HJE190" s="981"/>
      <c r="HJF190" s="982"/>
      <c r="HJG190" s="983"/>
      <c r="HJH190" s="984"/>
      <c r="HJI190" s="983"/>
      <c r="HJJ190" s="984"/>
      <c r="HJK190" s="985"/>
      <c r="HJL190" s="986"/>
      <c r="HJM190" s="983"/>
      <c r="HJN190" s="981"/>
      <c r="HJO190" s="985"/>
      <c r="HJP190" s="986"/>
      <c r="HJQ190" s="987"/>
      <c r="HJR190" s="988"/>
      <c r="HJS190" s="985"/>
      <c r="HJT190" s="989"/>
      <c r="HJU190" s="978"/>
      <c r="HJV190" s="980"/>
      <c r="HJW190" s="981"/>
      <c r="HJX190" s="982"/>
      <c r="HJY190" s="983"/>
      <c r="HJZ190" s="984"/>
      <c r="HKA190" s="983"/>
      <c r="HKB190" s="984"/>
      <c r="HKC190" s="985"/>
      <c r="HKD190" s="986"/>
      <c r="HKE190" s="983"/>
      <c r="HKF190" s="981"/>
      <c r="HKG190" s="985"/>
      <c r="HKH190" s="986"/>
      <c r="HKI190" s="987"/>
      <c r="HKJ190" s="988"/>
      <c r="HKK190" s="985"/>
      <c r="HKL190" s="989"/>
      <c r="HKM190" s="978"/>
      <c r="HKN190" s="980"/>
      <c r="HKO190" s="981"/>
      <c r="HKP190" s="982"/>
      <c r="HKQ190" s="983"/>
      <c r="HKR190" s="984"/>
      <c r="HKS190" s="983"/>
      <c r="HKT190" s="984"/>
      <c r="HKU190" s="985"/>
      <c r="HKV190" s="986"/>
      <c r="HKW190" s="983"/>
      <c r="HKX190" s="981"/>
      <c r="HKY190" s="985"/>
      <c r="HKZ190" s="986"/>
      <c r="HLA190" s="987"/>
      <c r="HLB190" s="988"/>
      <c r="HLC190" s="985"/>
      <c r="HLD190" s="989"/>
      <c r="HLE190" s="978"/>
      <c r="HLF190" s="980"/>
      <c r="HLG190" s="981"/>
      <c r="HLH190" s="982"/>
      <c r="HLI190" s="983"/>
      <c r="HLJ190" s="984"/>
      <c r="HLK190" s="983"/>
      <c r="HLL190" s="984"/>
      <c r="HLM190" s="985"/>
      <c r="HLN190" s="986"/>
      <c r="HLO190" s="983"/>
      <c r="HLP190" s="981"/>
      <c r="HLQ190" s="985"/>
      <c r="HLR190" s="986"/>
      <c r="HLS190" s="987"/>
      <c r="HLT190" s="988"/>
      <c r="HLU190" s="985"/>
      <c r="HLV190" s="989"/>
      <c r="HLW190" s="978"/>
      <c r="HLX190" s="980"/>
      <c r="HLY190" s="981"/>
      <c r="HLZ190" s="982"/>
      <c r="HMA190" s="983"/>
      <c r="HMB190" s="984"/>
      <c r="HMC190" s="983"/>
      <c r="HMD190" s="984"/>
      <c r="HME190" s="985"/>
      <c r="HMF190" s="986"/>
      <c r="HMG190" s="983"/>
      <c r="HMH190" s="981"/>
      <c r="HMI190" s="985"/>
      <c r="HMJ190" s="986"/>
      <c r="HMK190" s="987"/>
      <c r="HML190" s="988"/>
      <c r="HMM190" s="985"/>
      <c r="HMN190" s="989"/>
      <c r="HMO190" s="978"/>
      <c r="HMP190" s="980"/>
      <c r="HMQ190" s="981"/>
      <c r="HMR190" s="982"/>
      <c r="HMS190" s="983"/>
      <c r="HMT190" s="984"/>
      <c r="HMU190" s="983"/>
      <c r="HMV190" s="984"/>
      <c r="HMW190" s="985"/>
      <c r="HMX190" s="986"/>
      <c r="HMY190" s="983"/>
      <c r="HMZ190" s="981"/>
      <c r="HNA190" s="985"/>
      <c r="HNB190" s="986"/>
      <c r="HNC190" s="987"/>
      <c r="HND190" s="988"/>
      <c r="HNE190" s="985"/>
      <c r="HNF190" s="989"/>
      <c r="HNG190" s="978"/>
      <c r="HNH190" s="980"/>
      <c r="HNI190" s="981"/>
      <c r="HNJ190" s="982"/>
      <c r="HNK190" s="983"/>
      <c r="HNL190" s="984"/>
      <c r="HNM190" s="983"/>
      <c r="HNN190" s="984"/>
      <c r="HNO190" s="985"/>
      <c r="HNP190" s="986"/>
      <c r="HNQ190" s="983"/>
      <c r="HNR190" s="981"/>
      <c r="HNS190" s="985"/>
      <c r="HNT190" s="986"/>
      <c r="HNU190" s="987"/>
      <c r="HNV190" s="988"/>
      <c r="HNW190" s="985"/>
      <c r="HNX190" s="989"/>
      <c r="HNY190" s="978"/>
      <c r="HNZ190" s="980"/>
      <c r="HOA190" s="981"/>
      <c r="HOB190" s="982"/>
      <c r="HOC190" s="983"/>
      <c r="HOD190" s="984"/>
      <c r="HOE190" s="983"/>
      <c r="HOF190" s="984"/>
      <c r="HOG190" s="985"/>
      <c r="HOH190" s="986"/>
      <c r="HOI190" s="983"/>
      <c r="HOJ190" s="981"/>
      <c r="HOK190" s="985"/>
      <c r="HOL190" s="986"/>
      <c r="HOM190" s="987"/>
      <c r="HON190" s="988"/>
      <c r="HOO190" s="985"/>
      <c r="HOP190" s="989"/>
      <c r="HOQ190" s="978"/>
      <c r="HOR190" s="980"/>
      <c r="HOS190" s="981"/>
      <c r="HOT190" s="982"/>
      <c r="HOU190" s="983"/>
      <c r="HOV190" s="984"/>
      <c r="HOW190" s="983"/>
      <c r="HOX190" s="984"/>
      <c r="HOY190" s="985"/>
      <c r="HOZ190" s="986"/>
      <c r="HPA190" s="983"/>
      <c r="HPB190" s="981"/>
      <c r="HPC190" s="985"/>
      <c r="HPD190" s="986"/>
      <c r="HPE190" s="987"/>
      <c r="HPF190" s="988"/>
      <c r="HPG190" s="985"/>
      <c r="HPH190" s="989"/>
      <c r="HPI190" s="978"/>
      <c r="HPJ190" s="980"/>
      <c r="HPK190" s="981"/>
      <c r="HPL190" s="982"/>
      <c r="HPM190" s="983"/>
      <c r="HPN190" s="984"/>
      <c r="HPO190" s="983"/>
      <c r="HPP190" s="984"/>
      <c r="HPQ190" s="985"/>
      <c r="HPR190" s="986"/>
      <c r="HPS190" s="983"/>
      <c r="HPT190" s="981"/>
      <c r="HPU190" s="985"/>
      <c r="HPV190" s="986"/>
      <c r="HPW190" s="987"/>
      <c r="HPX190" s="988"/>
      <c r="HPY190" s="985"/>
      <c r="HPZ190" s="989"/>
      <c r="HQA190" s="978"/>
      <c r="HQB190" s="980"/>
      <c r="HQC190" s="981"/>
      <c r="HQD190" s="982"/>
      <c r="HQE190" s="983"/>
      <c r="HQF190" s="984"/>
      <c r="HQG190" s="983"/>
      <c r="HQH190" s="984"/>
      <c r="HQI190" s="985"/>
      <c r="HQJ190" s="986"/>
      <c r="HQK190" s="983"/>
      <c r="HQL190" s="981"/>
      <c r="HQM190" s="985"/>
      <c r="HQN190" s="986"/>
      <c r="HQO190" s="987"/>
      <c r="HQP190" s="988"/>
      <c r="HQQ190" s="985"/>
      <c r="HQR190" s="989"/>
      <c r="HQS190" s="978"/>
      <c r="HQT190" s="980"/>
      <c r="HQU190" s="981"/>
      <c r="HQV190" s="982"/>
      <c r="HQW190" s="983"/>
      <c r="HQX190" s="984"/>
      <c r="HQY190" s="983"/>
      <c r="HQZ190" s="984"/>
      <c r="HRA190" s="985"/>
      <c r="HRB190" s="986"/>
      <c r="HRC190" s="983"/>
      <c r="HRD190" s="981"/>
      <c r="HRE190" s="985"/>
      <c r="HRF190" s="986"/>
      <c r="HRG190" s="987"/>
      <c r="HRH190" s="988"/>
      <c r="HRI190" s="985"/>
      <c r="HRJ190" s="989"/>
      <c r="HRK190" s="978"/>
      <c r="HRL190" s="980"/>
      <c r="HRM190" s="981"/>
      <c r="HRN190" s="982"/>
      <c r="HRO190" s="983"/>
      <c r="HRP190" s="984"/>
      <c r="HRQ190" s="983"/>
      <c r="HRR190" s="984"/>
      <c r="HRS190" s="985"/>
      <c r="HRT190" s="986"/>
      <c r="HRU190" s="983"/>
      <c r="HRV190" s="981"/>
      <c r="HRW190" s="985"/>
      <c r="HRX190" s="986"/>
      <c r="HRY190" s="987"/>
      <c r="HRZ190" s="988"/>
      <c r="HSA190" s="985"/>
      <c r="HSB190" s="989"/>
      <c r="HSC190" s="978"/>
      <c r="HSD190" s="980"/>
      <c r="HSE190" s="981"/>
      <c r="HSF190" s="982"/>
      <c r="HSG190" s="983"/>
      <c r="HSH190" s="984"/>
      <c r="HSI190" s="983"/>
      <c r="HSJ190" s="984"/>
      <c r="HSK190" s="985"/>
      <c r="HSL190" s="986"/>
      <c r="HSM190" s="983"/>
      <c r="HSN190" s="981"/>
      <c r="HSO190" s="985"/>
      <c r="HSP190" s="986"/>
      <c r="HSQ190" s="987"/>
      <c r="HSR190" s="988"/>
      <c r="HSS190" s="985"/>
      <c r="HST190" s="989"/>
      <c r="HSU190" s="978"/>
      <c r="HSV190" s="980"/>
      <c r="HSW190" s="981"/>
      <c r="HSX190" s="982"/>
      <c r="HSY190" s="983"/>
      <c r="HSZ190" s="984"/>
      <c r="HTA190" s="983"/>
      <c r="HTB190" s="984"/>
      <c r="HTC190" s="985"/>
      <c r="HTD190" s="986"/>
      <c r="HTE190" s="983"/>
      <c r="HTF190" s="981"/>
      <c r="HTG190" s="985"/>
      <c r="HTH190" s="986"/>
      <c r="HTI190" s="987"/>
      <c r="HTJ190" s="988"/>
      <c r="HTK190" s="985"/>
      <c r="HTL190" s="989"/>
      <c r="HTM190" s="978"/>
      <c r="HTN190" s="980"/>
      <c r="HTO190" s="981"/>
      <c r="HTP190" s="982"/>
      <c r="HTQ190" s="983"/>
      <c r="HTR190" s="984"/>
      <c r="HTS190" s="983"/>
      <c r="HTT190" s="984"/>
      <c r="HTU190" s="985"/>
      <c r="HTV190" s="986"/>
      <c r="HTW190" s="983"/>
      <c r="HTX190" s="981"/>
      <c r="HTY190" s="985"/>
      <c r="HTZ190" s="986"/>
      <c r="HUA190" s="987"/>
      <c r="HUB190" s="988"/>
      <c r="HUC190" s="985"/>
      <c r="HUD190" s="989"/>
      <c r="HUE190" s="978"/>
      <c r="HUF190" s="980"/>
      <c r="HUG190" s="981"/>
      <c r="HUH190" s="982"/>
      <c r="HUI190" s="983"/>
      <c r="HUJ190" s="984"/>
      <c r="HUK190" s="983"/>
      <c r="HUL190" s="984"/>
      <c r="HUM190" s="985"/>
      <c r="HUN190" s="986"/>
      <c r="HUO190" s="983"/>
      <c r="HUP190" s="981"/>
      <c r="HUQ190" s="985"/>
      <c r="HUR190" s="986"/>
      <c r="HUS190" s="987"/>
      <c r="HUT190" s="988"/>
      <c r="HUU190" s="985"/>
      <c r="HUV190" s="989"/>
      <c r="HUW190" s="978"/>
      <c r="HUX190" s="980"/>
      <c r="HUY190" s="981"/>
      <c r="HUZ190" s="982"/>
      <c r="HVA190" s="983"/>
      <c r="HVB190" s="984"/>
      <c r="HVC190" s="983"/>
      <c r="HVD190" s="984"/>
      <c r="HVE190" s="985"/>
      <c r="HVF190" s="986"/>
      <c r="HVG190" s="983"/>
      <c r="HVH190" s="981"/>
      <c r="HVI190" s="985"/>
      <c r="HVJ190" s="986"/>
      <c r="HVK190" s="987"/>
      <c r="HVL190" s="988"/>
      <c r="HVM190" s="985"/>
      <c r="HVN190" s="989"/>
      <c r="HVO190" s="978"/>
      <c r="HVP190" s="980"/>
      <c r="HVQ190" s="981"/>
      <c r="HVR190" s="982"/>
      <c r="HVS190" s="983"/>
      <c r="HVT190" s="984"/>
      <c r="HVU190" s="983"/>
      <c r="HVV190" s="984"/>
      <c r="HVW190" s="985"/>
      <c r="HVX190" s="986"/>
      <c r="HVY190" s="983"/>
      <c r="HVZ190" s="981"/>
      <c r="HWA190" s="985"/>
      <c r="HWB190" s="986"/>
      <c r="HWC190" s="987"/>
      <c r="HWD190" s="988"/>
      <c r="HWE190" s="985"/>
      <c r="HWF190" s="989"/>
      <c r="HWG190" s="978"/>
      <c r="HWH190" s="980"/>
      <c r="HWI190" s="981"/>
      <c r="HWJ190" s="982"/>
      <c r="HWK190" s="983"/>
      <c r="HWL190" s="984"/>
      <c r="HWM190" s="983"/>
      <c r="HWN190" s="984"/>
      <c r="HWO190" s="985"/>
      <c r="HWP190" s="986"/>
      <c r="HWQ190" s="983"/>
      <c r="HWR190" s="981"/>
      <c r="HWS190" s="985"/>
      <c r="HWT190" s="986"/>
      <c r="HWU190" s="987"/>
      <c r="HWV190" s="988"/>
      <c r="HWW190" s="985"/>
      <c r="HWX190" s="989"/>
      <c r="HWY190" s="978"/>
      <c r="HWZ190" s="980"/>
      <c r="HXA190" s="981"/>
      <c r="HXB190" s="982"/>
      <c r="HXC190" s="983"/>
      <c r="HXD190" s="984"/>
      <c r="HXE190" s="983"/>
      <c r="HXF190" s="984"/>
      <c r="HXG190" s="985"/>
      <c r="HXH190" s="986"/>
      <c r="HXI190" s="983"/>
      <c r="HXJ190" s="981"/>
      <c r="HXK190" s="985"/>
      <c r="HXL190" s="986"/>
      <c r="HXM190" s="987"/>
      <c r="HXN190" s="988"/>
      <c r="HXO190" s="985"/>
      <c r="HXP190" s="989"/>
      <c r="HXQ190" s="978"/>
      <c r="HXR190" s="980"/>
      <c r="HXS190" s="981"/>
      <c r="HXT190" s="982"/>
      <c r="HXU190" s="983"/>
      <c r="HXV190" s="984"/>
      <c r="HXW190" s="983"/>
      <c r="HXX190" s="984"/>
      <c r="HXY190" s="985"/>
      <c r="HXZ190" s="986"/>
      <c r="HYA190" s="983"/>
      <c r="HYB190" s="981"/>
      <c r="HYC190" s="985"/>
      <c r="HYD190" s="986"/>
      <c r="HYE190" s="987"/>
      <c r="HYF190" s="988"/>
      <c r="HYG190" s="985"/>
      <c r="HYH190" s="989"/>
      <c r="HYI190" s="978"/>
      <c r="HYJ190" s="980"/>
      <c r="HYK190" s="981"/>
      <c r="HYL190" s="982"/>
      <c r="HYM190" s="983"/>
      <c r="HYN190" s="984"/>
      <c r="HYO190" s="983"/>
      <c r="HYP190" s="984"/>
      <c r="HYQ190" s="985"/>
      <c r="HYR190" s="986"/>
      <c r="HYS190" s="983"/>
      <c r="HYT190" s="981"/>
      <c r="HYU190" s="985"/>
      <c r="HYV190" s="986"/>
      <c r="HYW190" s="987"/>
      <c r="HYX190" s="988"/>
      <c r="HYY190" s="985"/>
      <c r="HYZ190" s="989"/>
      <c r="HZA190" s="978"/>
      <c r="HZB190" s="980"/>
      <c r="HZC190" s="981"/>
      <c r="HZD190" s="982"/>
      <c r="HZE190" s="983"/>
      <c r="HZF190" s="984"/>
      <c r="HZG190" s="983"/>
      <c r="HZH190" s="984"/>
      <c r="HZI190" s="985"/>
      <c r="HZJ190" s="986"/>
      <c r="HZK190" s="983"/>
      <c r="HZL190" s="981"/>
      <c r="HZM190" s="985"/>
      <c r="HZN190" s="986"/>
      <c r="HZO190" s="987"/>
      <c r="HZP190" s="988"/>
      <c r="HZQ190" s="985"/>
      <c r="HZR190" s="989"/>
      <c r="HZS190" s="978"/>
      <c r="HZT190" s="980"/>
      <c r="HZU190" s="981"/>
      <c r="HZV190" s="982"/>
      <c r="HZW190" s="983"/>
      <c r="HZX190" s="984"/>
      <c r="HZY190" s="983"/>
      <c r="HZZ190" s="984"/>
      <c r="IAA190" s="985"/>
      <c r="IAB190" s="986"/>
      <c r="IAC190" s="983"/>
      <c r="IAD190" s="981"/>
      <c r="IAE190" s="985"/>
      <c r="IAF190" s="986"/>
      <c r="IAG190" s="987"/>
      <c r="IAH190" s="988"/>
      <c r="IAI190" s="985"/>
      <c r="IAJ190" s="989"/>
      <c r="IAK190" s="978"/>
      <c r="IAL190" s="980"/>
      <c r="IAM190" s="981"/>
      <c r="IAN190" s="982"/>
      <c r="IAO190" s="983"/>
      <c r="IAP190" s="984"/>
      <c r="IAQ190" s="983"/>
      <c r="IAR190" s="984"/>
      <c r="IAS190" s="985"/>
      <c r="IAT190" s="986"/>
      <c r="IAU190" s="983"/>
      <c r="IAV190" s="981"/>
      <c r="IAW190" s="985"/>
      <c r="IAX190" s="986"/>
      <c r="IAY190" s="987"/>
      <c r="IAZ190" s="988"/>
      <c r="IBA190" s="985"/>
      <c r="IBB190" s="989"/>
      <c r="IBC190" s="978"/>
      <c r="IBD190" s="980"/>
      <c r="IBE190" s="981"/>
      <c r="IBF190" s="982"/>
      <c r="IBG190" s="983"/>
      <c r="IBH190" s="984"/>
      <c r="IBI190" s="983"/>
      <c r="IBJ190" s="984"/>
      <c r="IBK190" s="985"/>
      <c r="IBL190" s="986"/>
      <c r="IBM190" s="983"/>
      <c r="IBN190" s="981"/>
      <c r="IBO190" s="985"/>
      <c r="IBP190" s="986"/>
      <c r="IBQ190" s="987"/>
      <c r="IBR190" s="988"/>
      <c r="IBS190" s="985"/>
      <c r="IBT190" s="989"/>
      <c r="IBU190" s="978"/>
      <c r="IBV190" s="980"/>
      <c r="IBW190" s="981"/>
      <c r="IBX190" s="982"/>
      <c r="IBY190" s="983"/>
      <c r="IBZ190" s="984"/>
      <c r="ICA190" s="983"/>
      <c r="ICB190" s="984"/>
      <c r="ICC190" s="985"/>
      <c r="ICD190" s="986"/>
      <c r="ICE190" s="983"/>
      <c r="ICF190" s="981"/>
      <c r="ICG190" s="985"/>
      <c r="ICH190" s="986"/>
      <c r="ICI190" s="987"/>
      <c r="ICJ190" s="988"/>
      <c r="ICK190" s="985"/>
      <c r="ICL190" s="989"/>
      <c r="ICM190" s="978"/>
      <c r="ICN190" s="980"/>
      <c r="ICO190" s="981"/>
      <c r="ICP190" s="982"/>
      <c r="ICQ190" s="983"/>
      <c r="ICR190" s="984"/>
      <c r="ICS190" s="983"/>
      <c r="ICT190" s="984"/>
      <c r="ICU190" s="985"/>
      <c r="ICV190" s="986"/>
      <c r="ICW190" s="983"/>
      <c r="ICX190" s="981"/>
      <c r="ICY190" s="985"/>
      <c r="ICZ190" s="986"/>
      <c r="IDA190" s="987"/>
      <c r="IDB190" s="988"/>
      <c r="IDC190" s="985"/>
      <c r="IDD190" s="989"/>
      <c r="IDE190" s="978"/>
      <c r="IDF190" s="980"/>
      <c r="IDG190" s="981"/>
      <c r="IDH190" s="982"/>
      <c r="IDI190" s="983"/>
      <c r="IDJ190" s="984"/>
      <c r="IDK190" s="983"/>
      <c r="IDL190" s="984"/>
      <c r="IDM190" s="985"/>
      <c r="IDN190" s="986"/>
      <c r="IDO190" s="983"/>
      <c r="IDP190" s="981"/>
      <c r="IDQ190" s="985"/>
      <c r="IDR190" s="986"/>
      <c r="IDS190" s="987"/>
      <c r="IDT190" s="988"/>
      <c r="IDU190" s="985"/>
      <c r="IDV190" s="989"/>
      <c r="IDW190" s="978"/>
      <c r="IDX190" s="980"/>
      <c r="IDY190" s="981"/>
      <c r="IDZ190" s="982"/>
      <c r="IEA190" s="983"/>
      <c r="IEB190" s="984"/>
      <c r="IEC190" s="983"/>
      <c r="IED190" s="984"/>
      <c r="IEE190" s="985"/>
      <c r="IEF190" s="986"/>
      <c r="IEG190" s="983"/>
      <c r="IEH190" s="981"/>
      <c r="IEI190" s="985"/>
      <c r="IEJ190" s="986"/>
      <c r="IEK190" s="987"/>
      <c r="IEL190" s="988"/>
      <c r="IEM190" s="985"/>
      <c r="IEN190" s="989"/>
      <c r="IEO190" s="978"/>
      <c r="IEP190" s="980"/>
      <c r="IEQ190" s="981"/>
      <c r="IER190" s="982"/>
      <c r="IES190" s="983"/>
      <c r="IET190" s="984"/>
      <c r="IEU190" s="983"/>
      <c r="IEV190" s="984"/>
      <c r="IEW190" s="985"/>
      <c r="IEX190" s="986"/>
      <c r="IEY190" s="983"/>
      <c r="IEZ190" s="981"/>
      <c r="IFA190" s="985"/>
      <c r="IFB190" s="986"/>
      <c r="IFC190" s="987"/>
      <c r="IFD190" s="988"/>
      <c r="IFE190" s="985"/>
      <c r="IFF190" s="989"/>
      <c r="IFG190" s="978"/>
      <c r="IFH190" s="980"/>
      <c r="IFI190" s="981"/>
      <c r="IFJ190" s="982"/>
      <c r="IFK190" s="983"/>
      <c r="IFL190" s="984"/>
      <c r="IFM190" s="983"/>
      <c r="IFN190" s="984"/>
      <c r="IFO190" s="985"/>
      <c r="IFP190" s="986"/>
      <c r="IFQ190" s="983"/>
      <c r="IFR190" s="981"/>
      <c r="IFS190" s="985"/>
      <c r="IFT190" s="986"/>
      <c r="IFU190" s="987"/>
      <c r="IFV190" s="988"/>
      <c r="IFW190" s="985"/>
      <c r="IFX190" s="989"/>
      <c r="IFY190" s="978"/>
      <c r="IFZ190" s="980"/>
      <c r="IGA190" s="981"/>
      <c r="IGB190" s="982"/>
      <c r="IGC190" s="983"/>
      <c r="IGD190" s="984"/>
      <c r="IGE190" s="983"/>
      <c r="IGF190" s="984"/>
      <c r="IGG190" s="985"/>
      <c r="IGH190" s="986"/>
      <c r="IGI190" s="983"/>
      <c r="IGJ190" s="981"/>
      <c r="IGK190" s="985"/>
      <c r="IGL190" s="986"/>
      <c r="IGM190" s="987"/>
      <c r="IGN190" s="988"/>
      <c r="IGO190" s="985"/>
      <c r="IGP190" s="989"/>
      <c r="IGQ190" s="978"/>
      <c r="IGR190" s="980"/>
      <c r="IGS190" s="981"/>
      <c r="IGT190" s="982"/>
      <c r="IGU190" s="983"/>
      <c r="IGV190" s="984"/>
      <c r="IGW190" s="983"/>
      <c r="IGX190" s="984"/>
      <c r="IGY190" s="985"/>
      <c r="IGZ190" s="986"/>
      <c r="IHA190" s="983"/>
      <c r="IHB190" s="981"/>
      <c r="IHC190" s="985"/>
      <c r="IHD190" s="986"/>
      <c r="IHE190" s="987"/>
      <c r="IHF190" s="988"/>
      <c r="IHG190" s="985"/>
      <c r="IHH190" s="989"/>
      <c r="IHI190" s="978"/>
      <c r="IHJ190" s="980"/>
      <c r="IHK190" s="981"/>
      <c r="IHL190" s="982"/>
      <c r="IHM190" s="983"/>
      <c r="IHN190" s="984"/>
      <c r="IHO190" s="983"/>
      <c r="IHP190" s="984"/>
      <c r="IHQ190" s="985"/>
      <c r="IHR190" s="986"/>
      <c r="IHS190" s="983"/>
      <c r="IHT190" s="981"/>
      <c r="IHU190" s="985"/>
      <c r="IHV190" s="986"/>
      <c r="IHW190" s="987"/>
      <c r="IHX190" s="988"/>
      <c r="IHY190" s="985"/>
      <c r="IHZ190" s="989"/>
      <c r="IIA190" s="978"/>
      <c r="IIB190" s="980"/>
      <c r="IIC190" s="981"/>
      <c r="IID190" s="982"/>
      <c r="IIE190" s="983"/>
      <c r="IIF190" s="984"/>
      <c r="IIG190" s="983"/>
      <c r="IIH190" s="984"/>
      <c r="III190" s="985"/>
      <c r="IIJ190" s="986"/>
      <c r="IIK190" s="983"/>
      <c r="IIL190" s="981"/>
      <c r="IIM190" s="985"/>
      <c r="IIN190" s="986"/>
      <c r="IIO190" s="987"/>
      <c r="IIP190" s="988"/>
      <c r="IIQ190" s="985"/>
      <c r="IIR190" s="989"/>
      <c r="IIS190" s="978"/>
      <c r="IIT190" s="980"/>
      <c r="IIU190" s="981"/>
      <c r="IIV190" s="982"/>
      <c r="IIW190" s="983"/>
      <c r="IIX190" s="984"/>
      <c r="IIY190" s="983"/>
      <c r="IIZ190" s="984"/>
      <c r="IJA190" s="985"/>
      <c r="IJB190" s="986"/>
      <c r="IJC190" s="983"/>
      <c r="IJD190" s="981"/>
      <c r="IJE190" s="985"/>
      <c r="IJF190" s="986"/>
      <c r="IJG190" s="987"/>
      <c r="IJH190" s="988"/>
      <c r="IJI190" s="985"/>
      <c r="IJJ190" s="989"/>
      <c r="IJK190" s="978"/>
      <c r="IJL190" s="980"/>
      <c r="IJM190" s="981"/>
      <c r="IJN190" s="982"/>
      <c r="IJO190" s="983"/>
      <c r="IJP190" s="984"/>
      <c r="IJQ190" s="983"/>
      <c r="IJR190" s="984"/>
      <c r="IJS190" s="985"/>
      <c r="IJT190" s="986"/>
      <c r="IJU190" s="983"/>
      <c r="IJV190" s="981"/>
      <c r="IJW190" s="985"/>
      <c r="IJX190" s="986"/>
      <c r="IJY190" s="987"/>
      <c r="IJZ190" s="988"/>
      <c r="IKA190" s="985"/>
      <c r="IKB190" s="989"/>
      <c r="IKC190" s="978"/>
      <c r="IKD190" s="980"/>
      <c r="IKE190" s="981"/>
      <c r="IKF190" s="982"/>
      <c r="IKG190" s="983"/>
      <c r="IKH190" s="984"/>
      <c r="IKI190" s="983"/>
      <c r="IKJ190" s="984"/>
      <c r="IKK190" s="985"/>
      <c r="IKL190" s="986"/>
      <c r="IKM190" s="983"/>
      <c r="IKN190" s="981"/>
      <c r="IKO190" s="985"/>
      <c r="IKP190" s="986"/>
      <c r="IKQ190" s="987"/>
      <c r="IKR190" s="988"/>
      <c r="IKS190" s="985"/>
      <c r="IKT190" s="989"/>
      <c r="IKU190" s="978"/>
      <c r="IKV190" s="980"/>
      <c r="IKW190" s="981"/>
      <c r="IKX190" s="982"/>
      <c r="IKY190" s="983"/>
      <c r="IKZ190" s="984"/>
      <c r="ILA190" s="983"/>
      <c r="ILB190" s="984"/>
      <c r="ILC190" s="985"/>
      <c r="ILD190" s="986"/>
      <c r="ILE190" s="983"/>
      <c r="ILF190" s="981"/>
      <c r="ILG190" s="985"/>
      <c r="ILH190" s="986"/>
      <c r="ILI190" s="987"/>
      <c r="ILJ190" s="988"/>
      <c r="ILK190" s="985"/>
      <c r="ILL190" s="989"/>
      <c r="ILM190" s="978"/>
      <c r="ILN190" s="980"/>
      <c r="ILO190" s="981"/>
      <c r="ILP190" s="982"/>
      <c r="ILQ190" s="983"/>
      <c r="ILR190" s="984"/>
      <c r="ILS190" s="983"/>
      <c r="ILT190" s="984"/>
      <c r="ILU190" s="985"/>
      <c r="ILV190" s="986"/>
      <c r="ILW190" s="983"/>
      <c r="ILX190" s="981"/>
      <c r="ILY190" s="985"/>
      <c r="ILZ190" s="986"/>
      <c r="IMA190" s="987"/>
      <c r="IMB190" s="988"/>
      <c r="IMC190" s="985"/>
      <c r="IMD190" s="989"/>
      <c r="IME190" s="978"/>
      <c r="IMF190" s="980"/>
      <c r="IMG190" s="981"/>
      <c r="IMH190" s="982"/>
      <c r="IMI190" s="983"/>
      <c r="IMJ190" s="984"/>
      <c r="IMK190" s="983"/>
      <c r="IML190" s="984"/>
      <c r="IMM190" s="985"/>
      <c r="IMN190" s="986"/>
      <c r="IMO190" s="983"/>
      <c r="IMP190" s="981"/>
      <c r="IMQ190" s="985"/>
      <c r="IMR190" s="986"/>
      <c r="IMS190" s="987"/>
      <c r="IMT190" s="988"/>
      <c r="IMU190" s="985"/>
      <c r="IMV190" s="989"/>
      <c r="IMW190" s="978"/>
      <c r="IMX190" s="980"/>
      <c r="IMY190" s="981"/>
      <c r="IMZ190" s="982"/>
      <c r="INA190" s="983"/>
      <c r="INB190" s="984"/>
      <c r="INC190" s="983"/>
      <c r="IND190" s="984"/>
      <c r="INE190" s="985"/>
      <c r="INF190" s="986"/>
      <c r="ING190" s="983"/>
      <c r="INH190" s="981"/>
      <c r="INI190" s="985"/>
      <c r="INJ190" s="986"/>
      <c r="INK190" s="987"/>
      <c r="INL190" s="988"/>
      <c r="INM190" s="985"/>
      <c r="INN190" s="989"/>
      <c r="INO190" s="978"/>
      <c r="INP190" s="980"/>
      <c r="INQ190" s="981"/>
      <c r="INR190" s="982"/>
      <c r="INS190" s="983"/>
      <c r="INT190" s="984"/>
      <c r="INU190" s="983"/>
      <c r="INV190" s="984"/>
      <c r="INW190" s="985"/>
      <c r="INX190" s="986"/>
      <c r="INY190" s="983"/>
      <c r="INZ190" s="981"/>
      <c r="IOA190" s="985"/>
      <c r="IOB190" s="986"/>
      <c r="IOC190" s="987"/>
      <c r="IOD190" s="988"/>
      <c r="IOE190" s="985"/>
      <c r="IOF190" s="989"/>
      <c r="IOG190" s="978"/>
      <c r="IOH190" s="980"/>
      <c r="IOI190" s="981"/>
      <c r="IOJ190" s="982"/>
      <c r="IOK190" s="983"/>
      <c r="IOL190" s="984"/>
      <c r="IOM190" s="983"/>
      <c r="ION190" s="984"/>
      <c r="IOO190" s="985"/>
      <c r="IOP190" s="986"/>
      <c r="IOQ190" s="983"/>
      <c r="IOR190" s="981"/>
      <c r="IOS190" s="985"/>
      <c r="IOT190" s="986"/>
      <c r="IOU190" s="987"/>
      <c r="IOV190" s="988"/>
      <c r="IOW190" s="985"/>
      <c r="IOX190" s="989"/>
      <c r="IOY190" s="978"/>
      <c r="IOZ190" s="980"/>
      <c r="IPA190" s="981"/>
      <c r="IPB190" s="982"/>
      <c r="IPC190" s="983"/>
      <c r="IPD190" s="984"/>
      <c r="IPE190" s="983"/>
      <c r="IPF190" s="984"/>
      <c r="IPG190" s="985"/>
      <c r="IPH190" s="986"/>
      <c r="IPI190" s="983"/>
      <c r="IPJ190" s="981"/>
      <c r="IPK190" s="985"/>
      <c r="IPL190" s="986"/>
      <c r="IPM190" s="987"/>
      <c r="IPN190" s="988"/>
      <c r="IPO190" s="985"/>
      <c r="IPP190" s="989"/>
      <c r="IPQ190" s="978"/>
      <c r="IPR190" s="980"/>
      <c r="IPS190" s="981"/>
      <c r="IPT190" s="982"/>
      <c r="IPU190" s="983"/>
      <c r="IPV190" s="984"/>
      <c r="IPW190" s="983"/>
      <c r="IPX190" s="984"/>
      <c r="IPY190" s="985"/>
      <c r="IPZ190" s="986"/>
      <c r="IQA190" s="983"/>
      <c r="IQB190" s="981"/>
      <c r="IQC190" s="985"/>
      <c r="IQD190" s="986"/>
      <c r="IQE190" s="987"/>
      <c r="IQF190" s="988"/>
      <c r="IQG190" s="985"/>
      <c r="IQH190" s="989"/>
      <c r="IQI190" s="978"/>
      <c r="IQJ190" s="980"/>
      <c r="IQK190" s="981"/>
      <c r="IQL190" s="982"/>
      <c r="IQM190" s="983"/>
      <c r="IQN190" s="984"/>
      <c r="IQO190" s="983"/>
      <c r="IQP190" s="984"/>
      <c r="IQQ190" s="985"/>
      <c r="IQR190" s="986"/>
      <c r="IQS190" s="983"/>
      <c r="IQT190" s="981"/>
      <c r="IQU190" s="985"/>
      <c r="IQV190" s="986"/>
      <c r="IQW190" s="987"/>
      <c r="IQX190" s="988"/>
      <c r="IQY190" s="985"/>
      <c r="IQZ190" s="989"/>
      <c r="IRA190" s="978"/>
      <c r="IRB190" s="980"/>
      <c r="IRC190" s="981"/>
      <c r="IRD190" s="982"/>
      <c r="IRE190" s="983"/>
      <c r="IRF190" s="984"/>
      <c r="IRG190" s="983"/>
      <c r="IRH190" s="984"/>
      <c r="IRI190" s="985"/>
      <c r="IRJ190" s="986"/>
      <c r="IRK190" s="983"/>
      <c r="IRL190" s="981"/>
      <c r="IRM190" s="985"/>
      <c r="IRN190" s="986"/>
      <c r="IRO190" s="987"/>
      <c r="IRP190" s="988"/>
      <c r="IRQ190" s="985"/>
      <c r="IRR190" s="989"/>
      <c r="IRS190" s="978"/>
      <c r="IRT190" s="980"/>
      <c r="IRU190" s="981"/>
      <c r="IRV190" s="982"/>
      <c r="IRW190" s="983"/>
      <c r="IRX190" s="984"/>
      <c r="IRY190" s="983"/>
      <c r="IRZ190" s="984"/>
      <c r="ISA190" s="985"/>
      <c r="ISB190" s="986"/>
      <c r="ISC190" s="983"/>
      <c r="ISD190" s="981"/>
      <c r="ISE190" s="985"/>
      <c r="ISF190" s="986"/>
      <c r="ISG190" s="987"/>
      <c r="ISH190" s="988"/>
      <c r="ISI190" s="985"/>
      <c r="ISJ190" s="989"/>
      <c r="ISK190" s="978"/>
      <c r="ISL190" s="980"/>
      <c r="ISM190" s="981"/>
      <c r="ISN190" s="982"/>
      <c r="ISO190" s="983"/>
      <c r="ISP190" s="984"/>
      <c r="ISQ190" s="983"/>
      <c r="ISR190" s="984"/>
      <c r="ISS190" s="985"/>
      <c r="IST190" s="986"/>
      <c r="ISU190" s="983"/>
      <c r="ISV190" s="981"/>
      <c r="ISW190" s="985"/>
      <c r="ISX190" s="986"/>
      <c r="ISY190" s="987"/>
      <c r="ISZ190" s="988"/>
      <c r="ITA190" s="985"/>
      <c r="ITB190" s="989"/>
      <c r="ITC190" s="978"/>
      <c r="ITD190" s="980"/>
      <c r="ITE190" s="981"/>
      <c r="ITF190" s="982"/>
      <c r="ITG190" s="983"/>
      <c r="ITH190" s="984"/>
      <c r="ITI190" s="983"/>
      <c r="ITJ190" s="984"/>
      <c r="ITK190" s="985"/>
      <c r="ITL190" s="986"/>
      <c r="ITM190" s="983"/>
      <c r="ITN190" s="981"/>
      <c r="ITO190" s="985"/>
      <c r="ITP190" s="986"/>
      <c r="ITQ190" s="987"/>
      <c r="ITR190" s="988"/>
      <c r="ITS190" s="985"/>
      <c r="ITT190" s="989"/>
      <c r="ITU190" s="978"/>
      <c r="ITV190" s="980"/>
      <c r="ITW190" s="981"/>
      <c r="ITX190" s="982"/>
      <c r="ITY190" s="983"/>
      <c r="ITZ190" s="984"/>
      <c r="IUA190" s="983"/>
      <c r="IUB190" s="984"/>
      <c r="IUC190" s="985"/>
      <c r="IUD190" s="986"/>
      <c r="IUE190" s="983"/>
      <c r="IUF190" s="981"/>
      <c r="IUG190" s="985"/>
      <c r="IUH190" s="986"/>
      <c r="IUI190" s="987"/>
      <c r="IUJ190" s="988"/>
      <c r="IUK190" s="985"/>
      <c r="IUL190" s="989"/>
      <c r="IUM190" s="978"/>
      <c r="IUN190" s="980"/>
      <c r="IUO190" s="981"/>
      <c r="IUP190" s="982"/>
      <c r="IUQ190" s="983"/>
      <c r="IUR190" s="984"/>
      <c r="IUS190" s="983"/>
      <c r="IUT190" s="984"/>
      <c r="IUU190" s="985"/>
      <c r="IUV190" s="986"/>
      <c r="IUW190" s="983"/>
      <c r="IUX190" s="981"/>
      <c r="IUY190" s="985"/>
      <c r="IUZ190" s="986"/>
      <c r="IVA190" s="987"/>
      <c r="IVB190" s="988"/>
      <c r="IVC190" s="985"/>
      <c r="IVD190" s="989"/>
      <c r="IVE190" s="978"/>
      <c r="IVF190" s="980"/>
      <c r="IVG190" s="981"/>
      <c r="IVH190" s="982"/>
      <c r="IVI190" s="983"/>
      <c r="IVJ190" s="984"/>
      <c r="IVK190" s="983"/>
      <c r="IVL190" s="984"/>
      <c r="IVM190" s="985"/>
      <c r="IVN190" s="986"/>
      <c r="IVO190" s="983"/>
      <c r="IVP190" s="981"/>
      <c r="IVQ190" s="985"/>
      <c r="IVR190" s="986"/>
      <c r="IVS190" s="987"/>
      <c r="IVT190" s="988"/>
      <c r="IVU190" s="985"/>
      <c r="IVV190" s="989"/>
      <c r="IVW190" s="978"/>
      <c r="IVX190" s="980"/>
      <c r="IVY190" s="981"/>
      <c r="IVZ190" s="982"/>
      <c r="IWA190" s="983"/>
      <c r="IWB190" s="984"/>
      <c r="IWC190" s="983"/>
      <c r="IWD190" s="984"/>
      <c r="IWE190" s="985"/>
      <c r="IWF190" s="986"/>
      <c r="IWG190" s="983"/>
      <c r="IWH190" s="981"/>
      <c r="IWI190" s="985"/>
      <c r="IWJ190" s="986"/>
      <c r="IWK190" s="987"/>
      <c r="IWL190" s="988"/>
      <c r="IWM190" s="985"/>
      <c r="IWN190" s="989"/>
      <c r="IWO190" s="978"/>
      <c r="IWP190" s="980"/>
      <c r="IWQ190" s="981"/>
      <c r="IWR190" s="982"/>
      <c r="IWS190" s="983"/>
      <c r="IWT190" s="984"/>
      <c r="IWU190" s="983"/>
      <c r="IWV190" s="984"/>
      <c r="IWW190" s="985"/>
      <c r="IWX190" s="986"/>
      <c r="IWY190" s="983"/>
      <c r="IWZ190" s="981"/>
      <c r="IXA190" s="985"/>
      <c r="IXB190" s="986"/>
      <c r="IXC190" s="987"/>
      <c r="IXD190" s="988"/>
      <c r="IXE190" s="985"/>
      <c r="IXF190" s="989"/>
      <c r="IXG190" s="978"/>
      <c r="IXH190" s="980"/>
      <c r="IXI190" s="981"/>
      <c r="IXJ190" s="982"/>
      <c r="IXK190" s="983"/>
      <c r="IXL190" s="984"/>
      <c r="IXM190" s="983"/>
      <c r="IXN190" s="984"/>
      <c r="IXO190" s="985"/>
      <c r="IXP190" s="986"/>
      <c r="IXQ190" s="983"/>
      <c r="IXR190" s="981"/>
      <c r="IXS190" s="985"/>
      <c r="IXT190" s="986"/>
      <c r="IXU190" s="987"/>
      <c r="IXV190" s="988"/>
      <c r="IXW190" s="985"/>
      <c r="IXX190" s="989"/>
      <c r="IXY190" s="978"/>
      <c r="IXZ190" s="980"/>
      <c r="IYA190" s="981"/>
      <c r="IYB190" s="982"/>
      <c r="IYC190" s="983"/>
      <c r="IYD190" s="984"/>
      <c r="IYE190" s="983"/>
      <c r="IYF190" s="984"/>
      <c r="IYG190" s="985"/>
      <c r="IYH190" s="986"/>
      <c r="IYI190" s="983"/>
      <c r="IYJ190" s="981"/>
      <c r="IYK190" s="985"/>
      <c r="IYL190" s="986"/>
      <c r="IYM190" s="987"/>
      <c r="IYN190" s="988"/>
      <c r="IYO190" s="985"/>
      <c r="IYP190" s="989"/>
      <c r="IYQ190" s="978"/>
      <c r="IYR190" s="980"/>
      <c r="IYS190" s="981"/>
      <c r="IYT190" s="982"/>
      <c r="IYU190" s="983"/>
      <c r="IYV190" s="984"/>
      <c r="IYW190" s="983"/>
      <c r="IYX190" s="984"/>
      <c r="IYY190" s="985"/>
      <c r="IYZ190" s="986"/>
      <c r="IZA190" s="983"/>
      <c r="IZB190" s="981"/>
      <c r="IZC190" s="985"/>
      <c r="IZD190" s="986"/>
      <c r="IZE190" s="987"/>
      <c r="IZF190" s="988"/>
      <c r="IZG190" s="985"/>
      <c r="IZH190" s="989"/>
      <c r="IZI190" s="978"/>
      <c r="IZJ190" s="980"/>
      <c r="IZK190" s="981"/>
      <c r="IZL190" s="982"/>
      <c r="IZM190" s="983"/>
      <c r="IZN190" s="984"/>
      <c r="IZO190" s="983"/>
      <c r="IZP190" s="984"/>
      <c r="IZQ190" s="985"/>
      <c r="IZR190" s="986"/>
      <c r="IZS190" s="983"/>
      <c r="IZT190" s="981"/>
      <c r="IZU190" s="985"/>
      <c r="IZV190" s="986"/>
      <c r="IZW190" s="987"/>
      <c r="IZX190" s="988"/>
      <c r="IZY190" s="985"/>
      <c r="IZZ190" s="989"/>
      <c r="JAA190" s="978"/>
      <c r="JAB190" s="980"/>
      <c r="JAC190" s="981"/>
      <c r="JAD190" s="982"/>
      <c r="JAE190" s="983"/>
      <c r="JAF190" s="984"/>
      <c r="JAG190" s="983"/>
      <c r="JAH190" s="984"/>
      <c r="JAI190" s="985"/>
      <c r="JAJ190" s="986"/>
      <c r="JAK190" s="983"/>
      <c r="JAL190" s="981"/>
      <c r="JAM190" s="985"/>
      <c r="JAN190" s="986"/>
      <c r="JAO190" s="987"/>
      <c r="JAP190" s="988"/>
      <c r="JAQ190" s="985"/>
      <c r="JAR190" s="989"/>
      <c r="JAS190" s="978"/>
      <c r="JAT190" s="980"/>
      <c r="JAU190" s="981"/>
      <c r="JAV190" s="982"/>
      <c r="JAW190" s="983"/>
      <c r="JAX190" s="984"/>
      <c r="JAY190" s="983"/>
      <c r="JAZ190" s="984"/>
      <c r="JBA190" s="985"/>
      <c r="JBB190" s="986"/>
      <c r="JBC190" s="983"/>
      <c r="JBD190" s="981"/>
      <c r="JBE190" s="985"/>
      <c r="JBF190" s="986"/>
      <c r="JBG190" s="987"/>
      <c r="JBH190" s="988"/>
      <c r="JBI190" s="985"/>
      <c r="JBJ190" s="989"/>
      <c r="JBK190" s="978"/>
      <c r="JBL190" s="980"/>
      <c r="JBM190" s="981"/>
      <c r="JBN190" s="982"/>
      <c r="JBO190" s="983"/>
      <c r="JBP190" s="984"/>
      <c r="JBQ190" s="983"/>
      <c r="JBR190" s="984"/>
      <c r="JBS190" s="985"/>
      <c r="JBT190" s="986"/>
      <c r="JBU190" s="983"/>
      <c r="JBV190" s="981"/>
      <c r="JBW190" s="985"/>
      <c r="JBX190" s="986"/>
      <c r="JBY190" s="987"/>
      <c r="JBZ190" s="988"/>
      <c r="JCA190" s="985"/>
      <c r="JCB190" s="989"/>
      <c r="JCC190" s="978"/>
      <c r="JCD190" s="980"/>
      <c r="JCE190" s="981"/>
      <c r="JCF190" s="982"/>
      <c r="JCG190" s="983"/>
      <c r="JCH190" s="984"/>
      <c r="JCI190" s="983"/>
      <c r="JCJ190" s="984"/>
      <c r="JCK190" s="985"/>
      <c r="JCL190" s="986"/>
      <c r="JCM190" s="983"/>
      <c r="JCN190" s="981"/>
      <c r="JCO190" s="985"/>
      <c r="JCP190" s="986"/>
      <c r="JCQ190" s="987"/>
      <c r="JCR190" s="988"/>
      <c r="JCS190" s="985"/>
      <c r="JCT190" s="989"/>
      <c r="JCU190" s="978"/>
      <c r="JCV190" s="980"/>
      <c r="JCW190" s="981"/>
      <c r="JCX190" s="982"/>
      <c r="JCY190" s="983"/>
      <c r="JCZ190" s="984"/>
      <c r="JDA190" s="983"/>
      <c r="JDB190" s="984"/>
      <c r="JDC190" s="985"/>
      <c r="JDD190" s="986"/>
      <c r="JDE190" s="983"/>
      <c r="JDF190" s="981"/>
      <c r="JDG190" s="985"/>
      <c r="JDH190" s="986"/>
      <c r="JDI190" s="987"/>
      <c r="JDJ190" s="988"/>
      <c r="JDK190" s="985"/>
      <c r="JDL190" s="989"/>
      <c r="JDM190" s="978"/>
      <c r="JDN190" s="980"/>
      <c r="JDO190" s="981"/>
      <c r="JDP190" s="982"/>
      <c r="JDQ190" s="983"/>
      <c r="JDR190" s="984"/>
      <c r="JDS190" s="983"/>
      <c r="JDT190" s="984"/>
      <c r="JDU190" s="985"/>
      <c r="JDV190" s="986"/>
      <c r="JDW190" s="983"/>
      <c r="JDX190" s="981"/>
      <c r="JDY190" s="985"/>
      <c r="JDZ190" s="986"/>
      <c r="JEA190" s="987"/>
      <c r="JEB190" s="988"/>
      <c r="JEC190" s="985"/>
      <c r="JED190" s="989"/>
      <c r="JEE190" s="978"/>
      <c r="JEF190" s="980"/>
      <c r="JEG190" s="981"/>
      <c r="JEH190" s="982"/>
      <c r="JEI190" s="983"/>
      <c r="JEJ190" s="984"/>
      <c r="JEK190" s="983"/>
      <c r="JEL190" s="984"/>
      <c r="JEM190" s="985"/>
      <c r="JEN190" s="986"/>
      <c r="JEO190" s="983"/>
      <c r="JEP190" s="981"/>
      <c r="JEQ190" s="985"/>
      <c r="JER190" s="986"/>
      <c r="JES190" s="987"/>
      <c r="JET190" s="988"/>
      <c r="JEU190" s="985"/>
      <c r="JEV190" s="989"/>
      <c r="JEW190" s="978"/>
      <c r="JEX190" s="980"/>
      <c r="JEY190" s="981"/>
      <c r="JEZ190" s="982"/>
      <c r="JFA190" s="983"/>
      <c r="JFB190" s="984"/>
      <c r="JFC190" s="983"/>
      <c r="JFD190" s="984"/>
      <c r="JFE190" s="985"/>
      <c r="JFF190" s="986"/>
      <c r="JFG190" s="983"/>
      <c r="JFH190" s="981"/>
      <c r="JFI190" s="985"/>
      <c r="JFJ190" s="986"/>
      <c r="JFK190" s="987"/>
      <c r="JFL190" s="988"/>
      <c r="JFM190" s="985"/>
      <c r="JFN190" s="989"/>
      <c r="JFO190" s="978"/>
      <c r="JFP190" s="980"/>
      <c r="JFQ190" s="981"/>
      <c r="JFR190" s="982"/>
      <c r="JFS190" s="983"/>
      <c r="JFT190" s="984"/>
      <c r="JFU190" s="983"/>
      <c r="JFV190" s="984"/>
      <c r="JFW190" s="985"/>
      <c r="JFX190" s="986"/>
      <c r="JFY190" s="983"/>
      <c r="JFZ190" s="981"/>
      <c r="JGA190" s="985"/>
      <c r="JGB190" s="986"/>
      <c r="JGC190" s="987"/>
      <c r="JGD190" s="988"/>
      <c r="JGE190" s="985"/>
      <c r="JGF190" s="989"/>
      <c r="JGG190" s="978"/>
      <c r="JGH190" s="980"/>
      <c r="JGI190" s="981"/>
      <c r="JGJ190" s="982"/>
      <c r="JGK190" s="983"/>
      <c r="JGL190" s="984"/>
      <c r="JGM190" s="983"/>
      <c r="JGN190" s="984"/>
      <c r="JGO190" s="985"/>
      <c r="JGP190" s="986"/>
      <c r="JGQ190" s="983"/>
      <c r="JGR190" s="981"/>
      <c r="JGS190" s="985"/>
      <c r="JGT190" s="986"/>
      <c r="JGU190" s="987"/>
      <c r="JGV190" s="988"/>
      <c r="JGW190" s="985"/>
      <c r="JGX190" s="989"/>
      <c r="JGY190" s="978"/>
      <c r="JGZ190" s="980"/>
      <c r="JHA190" s="981"/>
      <c r="JHB190" s="982"/>
      <c r="JHC190" s="983"/>
      <c r="JHD190" s="984"/>
      <c r="JHE190" s="983"/>
      <c r="JHF190" s="984"/>
      <c r="JHG190" s="985"/>
      <c r="JHH190" s="986"/>
      <c r="JHI190" s="983"/>
      <c r="JHJ190" s="981"/>
      <c r="JHK190" s="985"/>
      <c r="JHL190" s="986"/>
      <c r="JHM190" s="987"/>
      <c r="JHN190" s="988"/>
      <c r="JHO190" s="985"/>
      <c r="JHP190" s="989"/>
      <c r="JHQ190" s="978"/>
      <c r="JHR190" s="980"/>
      <c r="JHS190" s="981"/>
      <c r="JHT190" s="982"/>
      <c r="JHU190" s="983"/>
      <c r="JHV190" s="984"/>
      <c r="JHW190" s="983"/>
      <c r="JHX190" s="984"/>
      <c r="JHY190" s="985"/>
      <c r="JHZ190" s="986"/>
      <c r="JIA190" s="983"/>
      <c r="JIB190" s="981"/>
      <c r="JIC190" s="985"/>
      <c r="JID190" s="986"/>
      <c r="JIE190" s="987"/>
      <c r="JIF190" s="988"/>
      <c r="JIG190" s="985"/>
      <c r="JIH190" s="989"/>
      <c r="JII190" s="978"/>
      <c r="JIJ190" s="980"/>
      <c r="JIK190" s="981"/>
      <c r="JIL190" s="982"/>
      <c r="JIM190" s="983"/>
      <c r="JIN190" s="984"/>
      <c r="JIO190" s="983"/>
      <c r="JIP190" s="984"/>
      <c r="JIQ190" s="985"/>
      <c r="JIR190" s="986"/>
      <c r="JIS190" s="983"/>
      <c r="JIT190" s="981"/>
      <c r="JIU190" s="985"/>
      <c r="JIV190" s="986"/>
      <c r="JIW190" s="987"/>
      <c r="JIX190" s="988"/>
      <c r="JIY190" s="985"/>
      <c r="JIZ190" s="989"/>
      <c r="JJA190" s="978"/>
      <c r="JJB190" s="980"/>
      <c r="JJC190" s="981"/>
      <c r="JJD190" s="982"/>
      <c r="JJE190" s="983"/>
      <c r="JJF190" s="984"/>
      <c r="JJG190" s="983"/>
      <c r="JJH190" s="984"/>
      <c r="JJI190" s="985"/>
      <c r="JJJ190" s="986"/>
      <c r="JJK190" s="983"/>
      <c r="JJL190" s="981"/>
      <c r="JJM190" s="985"/>
      <c r="JJN190" s="986"/>
      <c r="JJO190" s="987"/>
      <c r="JJP190" s="988"/>
      <c r="JJQ190" s="985"/>
      <c r="JJR190" s="989"/>
      <c r="JJS190" s="978"/>
      <c r="JJT190" s="980"/>
      <c r="JJU190" s="981"/>
      <c r="JJV190" s="982"/>
      <c r="JJW190" s="983"/>
      <c r="JJX190" s="984"/>
      <c r="JJY190" s="983"/>
      <c r="JJZ190" s="984"/>
      <c r="JKA190" s="985"/>
      <c r="JKB190" s="986"/>
      <c r="JKC190" s="983"/>
      <c r="JKD190" s="981"/>
      <c r="JKE190" s="985"/>
      <c r="JKF190" s="986"/>
      <c r="JKG190" s="987"/>
      <c r="JKH190" s="988"/>
      <c r="JKI190" s="985"/>
      <c r="JKJ190" s="989"/>
      <c r="JKK190" s="978"/>
      <c r="JKL190" s="980"/>
      <c r="JKM190" s="981"/>
      <c r="JKN190" s="982"/>
      <c r="JKO190" s="983"/>
      <c r="JKP190" s="984"/>
      <c r="JKQ190" s="983"/>
      <c r="JKR190" s="984"/>
      <c r="JKS190" s="985"/>
      <c r="JKT190" s="986"/>
      <c r="JKU190" s="983"/>
      <c r="JKV190" s="981"/>
      <c r="JKW190" s="985"/>
      <c r="JKX190" s="986"/>
      <c r="JKY190" s="987"/>
      <c r="JKZ190" s="988"/>
      <c r="JLA190" s="985"/>
      <c r="JLB190" s="989"/>
      <c r="JLC190" s="978"/>
      <c r="JLD190" s="980"/>
      <c r="JLE190" s="981"/>
      <c r="JLF190" s="982"/>
      <c r="JLG190" s="983"/>
      <c r="JLH190" s="984"/>
      <c r="JLI190" s="983"/>
      <c r="JLJ190" s="984"/>
      <c r="JLK190" s="985"/>
      <c r="JLL190" s="986"/>
      <c r="JLM190" s="983"/>
      <c r="JLN190" s="981"/>
      <c r="JLO190" s="985"/>
      <c r="JLP190" s="986"/>
      <c r="JLQ190" s="987"/>
      <c r="JLR190" s="988"/>
      <c r="JLS190" s="985"/>
      <c r="JLT190" s="989"/>
      <c r="JLU190" s="978"/>
      <c r="JLV190" s="980"/>
      <c r="JLW190" s="981"/>
      <c r="JLX190" s="982"/>
      <c r="JLY190" s="983"/>
      <c r="JLZ190" s="984"/>
      <c r="JMA190" s="983"/>
      <c r="JMB190" s="984"/>
      <c r="JMC190" s="985"/>
      <c r="JMD190" s="986"/>
      <c r="JME190" s="983"/>
      <c r="JMF190" s="981"/>
      <c r="JMG190" s="985"/>
      <c r="JMH190" s="986"/>
      <c r="JMI190" s="987"/>
      <c r="JMJ190" s="988"/>
      <c r="JMK190" s="985"/>
      <c r="JML190" s="989"/>
      <c r="JMM190" s="978"/>
      <c r="JMN190" s="980"/>
      <c r="JMO190" s="981"/>
      <c r="JMP190" s="982"/>
      <c r="JMQ190" s="983"/>
      <c r="JMR190" s="984"/>
      <c r="JMS190" s="983"/>
      <c r="JMT190" s="984"/>
      <c r="JMU190" s="985"/>
      <c r="JMV190" s="986"/>
      <c r="JMW190" s="983"/>
      <c r="JMX190" s="981"/>
      <c r="JMY190" s="985"/>
      <c r="JMZ190" s="986"/>
      <c r="JNA190" s="987"/>
      <c r="JNB190" s="988"/>
      <c r="JNC190" s="985"/>
      <c r="JND190" s="989"/>
      <c r="JNE190" s="978"/>
      <c r="JNF190" s="980"/>
      <c r="JNG190" s="981"/>
      <c r="JNH190" s="982"/>
      <c r="JNI190" s="983"/>
      <c r="JNJ190" s="984"/>
      <c r="JNK190" s="983"/>
      <c r="JNL190" s="984"/>
      <c r="JNM190" s="985"/>
      <c r="JNN190" s="986"/>
      <c r="JNO190" s="983"/>
      <c r="JNP190" s="981"/>
      <c r="JNQ190" s="985"/>
      <c r="JNR190" s="986"/>
      <c r="JNS190" s="987"/>
      <c r="JNT190" s="988"/>
      <c r="JNU190" s="985"/>
      <c r="JNV190" s="989"/>
      <c r="JNW190" s="978"/>
      <c r="JNX190" s="980"/>
      <c r="JNY190" s="981"/>
      <c r="JNZ190" s="982"/>
      <c r="JOA190" s="983"/>
      <c r="JOB190" s="984"/>
      <c r="JOC190" s="983"/>
      <c r="JOD190" s="984"/>
      <c r="JOE190" s="985"/>
      <c r="JOF190" s="986"/>
      <c r="JOG190" s="983"/>
      <c r="JOH190" s="981"/>
      <c r="JOI190" s="985"/>
      <c r="JOJ190" s="986"/>
      <c r="JOK190" s="987"/>
      <c r="JOL190" s="988"/>
      <c r="JOM190" s="985"/>
      <c r="JON190" s="989"/>
      <c r="JOO190" s="978"/>
      <c r="JOP190" s="980"/>
      <c r="JOQ190" s="981"/>
      <c r="JOR190" s="982"/>
      <c r="JOS190" s="983"/>
      <c r="JOT190" s="984"/>
      <c r="JOU190" s="983"/>
      <c r="JOV190" s="984"/>
      <c r="JOW190" s="985"/>
      <c r="JOX190" s="986"/>
      <c r="JOY190" s="983"/>
      <c r="JOZ190" s="981"/>
      <c r="JPA190" s="985"/>
      <c r="JPB190" s="986"/>
      <c r="JPC190" s="987"/>
      <c r="JPD190" s="988"/>
      <c r="JPE190" s="985"/>
      <c r="JPF190" s="989"/>
      <c r="JPG190" s="978"/>
      <c r="JPH190" s="980"/>
      <c r="JPI190" s="981"/>
      <c r="JPJ190" s="982"/>
      <c r="JPK190" s="983"/>
      <c r="JPL190" s="984"/>
      <c r="JPM190" s="983"/>
      <c r="JPN190" s="984"/>
      <c r="JPO190" s="985"/>
      <c r="JPP190" s="986"/>
      <c r="JPQ190" s="983"/>
      <c r="JPR190" s="981"/>
      <c r="JPS190" s="985"/>
      <c r="JPT190" s="986"/>
      <c r="JPU190" s="987"/>
      <c r="JPV190" s="988"/>
      <c r="JPW190" s="985"/>
      <c r="JPX190" s="989"/>
      <c r="JPY190" s="978"/>
      <c r="JPZ190" s="980"/>
      <c r="JQA190" s="981"/>
      <c r="JQB190" s="982"/>
      <c r="JQC190" s="983"/>
      <c r="JQD190" s="984"/>
      <c r="JQE190" s="983"/>
      <c r="JQF190" s="984"/>
      <c r="JQG190" s="985"/>
      <c r="JQH190" s="986"/>
      <c r="JQI190" s="983"/>
      <c r="JQJ190" s="981"/>
      <c r="JQK190" s="985"/>
      <c r="JQL190" s="986"/>
      <c r="JQM190" s="987"/>
      <c r="JQN190" s="988"/>
      <c r="JQO190" s="985"/>
      <c r="JQP190" s="989"/>
      <c r="JQQ190" s="978"/>
      <c r="JQR190" s="980"/>
      <c r="JQS190" s="981"/>
      <c r="JQT190" s="982"/>
      <c r="JQU190" s="983"/>
      <c r="JQV190" s="984"/>
      <c r="JQW190" s="983"/>
      <c r="JQX190" s="984"/>
      <c r="JQY190" s="985"/>
      <c r="JQZ190" s="986"/>
      <c r="JRA190" s="983"/>
      <c r="JRB190" s="981"/>
      <c r="JRC190" s="985"/>
      <c r="JRD190" s="986"/>
      <c r="JRE190" s="987"/>
      <c r="JRF190" s="988"/>
      <c r="JRG190" s="985"/>
      <c r="JRH190" s="989"/>
      <c r="JRI190" s="978"/>
      <c r="JRJ190" s="980"/>
      <c r="JRK190" s="981"/>
      <c r="JRL190" s="982"/>
      <c r="JRM190" s="983"/>
      <c r="JRN190" s="984"/>
      <c r="JRO190" s="983"/>
      <c r="JRP190" s="984"/>
      <c r="JRQ190" s="985"/>
      <c r="JRR190" s="986"/>
      <c r="JRS190" s="983"/>
      <c r="JRT190" s="981"/>
      <c r="JRU190" s="985"/>
      <c r="JRV190" s="986"/>
      <c r="JRW190" s="987"/>
      <c r="JRX190" s="988"/>
      <c r="JRY190" s="985"/>
      <c r="JRZ190" s="989"/>
      <c r="JSA190" s="978"/>
      <c r="JSB190" s="980"/>
      <c r="JSC190" s="981"/>
      <c r="JSD190" s="982"/>
      <c r="JSE190" s="983"/>
      <c r="JSF190" s="984"/>
      <c r="JSG190" s="983"/>
      <c r="JSH190" s="984"/>
      <c r="JSI190" s="985"/>
      <c r="JSJ190" s="986"/>
      <c r="JSK190" s="983"/>
      <c r="JSL190" s="981"/>
      <c r="JSM190" s="985"/>
      <c r="JSN190" s="986"/>
      <c r="JSO190" s="987"/>
      <c r="JSP190" s="988"/>
      <c r="JSQ190" s="985"/>
      <c r="JSR190" s="989"/>
      <c r="JSS190" s="978"/>
      <c r="JST190" s="980"/>
      <c r="JSU190" s="981"/>
      <c r="JSV190" s="982"/>
      <c r="JSW190" s="983"/>
      <c r="JSX190" s="984"/>
      <c r="JSY190" s="983"/>
      <c r="JSZ190" s="984"/>
      <c r="JTA190" s="985"/>
      <c r="JTB190" s="986"/>
      <c r="JTC190" s="983"/>
      <c r="JTD190" s="981"/>
      <c r="JTE190" s="985"/>
      <c r="JTF190" s="986"/>
      <c r="JTG190" s="987"/>
      <c r="JTH190" s="988"/>
      <c r="JTI190" s="985"/>
      <c r="JTJ190" s="989"/>
      <c r="JTK190" s="978"/>
      <c r="JTL190" s="980"/>
      <c r="JTM190" s="981"/>
      <c r="JTN190" s="982"/>
      <c r="JTO190" s="983"/>
      <c r="JTP190" s="984"/>
      <c r="JTQ190" s="983"/>
      <c r="JTR190" s="984"/>
      <c r="JTS190" s="985"/>
      <c r="JTT190" s="986"/>
      <c r="JTU190" s="983"/>
      <c r="JTV190" s="981"/>
      <c r="JTW190" s="985"/>
      <c r="JTX190" s="986"/>
      <c r="JTY190" s="987"/>
      <c r="JTZ190" s="988"/>
      <c r="JUA190" s="985"/>
      <c r="JUB190" s="989"/>
      <c r="JUC190" s="978"/>
      <c r="JUD190" s="980"/>
      <c r="JUE190" s="981"/>
      <c r="JUF190" s="982"/>
      <c r="JUG190" s="983"/>
      <c r="JUH190" s="984"/>
      <c r="JUI190" s="983"/>
      <c r="JUJ190" s="984"/>
      <c r="JUK190" s="985"/>
      <c r="JUL190" s="986"/>
      <c r="JUM190" s="983"/>
      <c r="JUN190" s="981"/>
      <c r="JUO190" s="985"/>
      <c r="JUP190" s="986"/>
      <c r="JUQ190" s="987"/>
      <c r="JUR190" s="988"/>
      <c r="JUS190" s="985"/>
      <c r="JUT190" s="989"/>
      <c r="JUU190" s="978"/>
      <c r="JUV190" s="980"/>
      <c r="JUW190" s="981"/>
      <c r="JUX190" s="982"/>
      <c r="JUY190" s="983"/>
      <c r="JUZ190" s="984"/>
      <c r="JVA190" s="983"/>
      <c r="JVB190" s="984"/>
      <c r="JVC190" s="985"/>
      <c r="JVD190" s="986"/>
      <c r="JVE190" s="983"/>
      <c r="JVF190" s="981"/>
      <c r="JVG190" s="985"/>
      <c r="JVH190" s="986"/>
      <c r="JVI190" s="987"/>
      <c r="JVJ190" s="988"/>
      <c r="JVK190" s="985"/>
      <c r="JVL190" s="989"/>
      <c r="JVM190" s="978"/>
      <c r="JVN190" s="980"/>
      <c r="JVO190" s="981"/>
      <c r="JVP190" s="982"/>
      <c r="JVQ190" s="983"/>
      <c r="JVR190" s="984"/>
      <c r="JVS190" s="983"/>
      <c r="JVT190" s="984"/>
      <c r="JVU190" s="985"/>
      <c r="JVV190" s="986"/>
      <c r="JVW190" s="983"/>
      <c r="JVX190" s="981"/>
      <c r="JVY190" s="985"/>
      <c r="JVZ190" s="986"/>
      <c r="JWA190" s="987"/>
      <c r="JWB190" s="988"/>
      <c r="JWC190" s="985"/>
      <c r="JWD190" s="989"/>
      <c r="JWE190" s="978"/>
      <c r="JWF190" s="980"/>
      <c r="JWG190" s="981"/>
      <c r="JWH190" s="982"/>
      <c r="JWI190" s="983"/>
      <c r="JWJ190" s="984"/>
      <c r="JWK190" s="983"/>
      <c r="JWL190" s="984"/>
      <c r="JWM190" s="985"/>
      <c r="JWN190" s="986"/>
      <c r="JWO190" s="983"/>
      <c r="JWP190" s="981"/>
      <c r="JWQ190" s="985"/>
      <c r="JWR190" s="986"/>
      <c r="JWS190" s="987"/>
      <c r="JWT190" s="988"/>
      <c r="JWU190" s="985"/>
      <c r="JWV190" s="989"/>
      <c r="JWW190" s="978"/>
      <c r="JWX190" s="980"/>
      <c r="JWY190" s="981"/>
      <c r="JWZ190" s="982"/>
      <c r="JXA190" s="983"/>
      <c r="JXB190" s="984"/>
      <c r="JXC190" s="983"/>
      <c r="JXD190" s="984"/>
      <c r="JXE190" s="985"/>
      <c r="JXF190" s="986"/>
      <c r="JXG190" s="983"/>
      <c r="JXH190" s="981"/>
      <c r="JXI190" s="985"/>
      <c r="JXJ190" s="986"/>
      <c r="JXK190" s="987"/>
      <c r="JXL190" s="988"/>
      <c r="JXM190" s="985"/>
      <c r="JXN190" s="989"/>
      <c r="JXO190" s="978"/>
      <c r="JXP190" s="980"/>
      <c r="JXQ190" s="981"/>
      <c r="JXR190" s="982"/>
      <c r="JXS190" s="983"/>
      <c r="JXT190" s="984"/>
      <c r="JXU190" s="983"/>
      <c r="JXV190" s="984"/>
      <c r="JXW190" s="985"/>
      <c r="JXX190" s="986"/>
      <c r="JXY190" s="983"/>
      <c r="JXZ190" s="981"/>
      <c r="JYA190" s="985"/>
      <c r="JYB190" s="986"/>
      <c r="JYC190" s="987"/>
      <c r="JYD190" s="988"/>
      <c r="JYE190" s="985"/>
      <c r="JYF190" s="989"/>
      <c r="JYG190" s="978"/>
      <c r="JYH190" s="980"/>
      <c r="JYI190" s="981"/>
      <c r="JYJ190" s="982"/>
      <c r="JYK190" s="983"/>
      <c r="JYL190" s="984"/>
      <c r="JYM190" s="983"/>
      <c r="JYN190" s="984"/>
      <c r="JYO190" s="985"/>
      <c r="JYP190" s="986"/>
      <c r="JYQ190" s="983"/>
      <c r="JYR190" s="981"/>
      <c r="JYS190" s="985"/>
      <c r="JYT190" s="986"/>
      <c r="JYU190" s="987"/>
      <c r="JYV190" s="988"/>
      <c r="JYW190" s="985"/>
      <c r="JYX190" s="989"/>
      <c r="JYY190" s="978"/>
      <c r="JYZ190" s="980"/>
      <c r="JZA190" s="981"/>
      <c r="JZB190" s="982"/>
      <c r="JZC190" s="983"/>
      <c r="JZD190" s="984"/>
      <c r="JZE190" s="983"/>
      <c r="JZF190" s="984"/>
      <c r="JZG190" s="985"/>
      <c r="JZH190" s="986"/>
      <c r="JZI190" s="983"/>
      <c r="JZJ190" s="981"/>
      <c r="JZK190" s="985"/>
      <c r="JZL190" s="986"/>
      <c r="JZM190" s="987"/>
      <c r="JZN190" s="988"/>
      <c r="JZO190" s="985"/>
      <c r="JZP190" s="989"/>
      <c r="JZQ190" s="978"/>
      <c r="JZR190" s="980"/>
      <c r="JZS190" s="981"/>
      <c r="JZT190" s="982"/>
      <c r="JZU190" s="983"/>
      <c r="JZV190" s="984"/>
      <c r="JZW190" s="983"/>
      <c r="JZX190" s="984"/>
      <c r="JZY190" s="985"/>
      <c r="JZZ190" s="986"/>
      <c r="KAA190" s="983"/>
      <c r="KAB190" s="981"/>
      <c r="KAC190" s="985"/>
      <c r="KAD190" s="986"/>
      <c r="KAE190" s="987"/>
      <c r="KAF190" s="988"/>
      <c r="KAG190" s="985"/>
      <c r="KAH190" s="989"/>
      <c r="KAI190" s="978"/>
      <c r="KAJ190" s="980"/>
      <c r="KAK190" s="981"/>
      <c r="KAL190" s="982"/>
      <c r="KAM190" s="983"/>
      <c r="KAN190" s="984"/>
      <c r="KAO190" s="983"/>
      <c r="KAP190" s="984"/>
      <c r="KAQ190" s="985"/>
      <c r="KAR190" s="986"/>
      <c r="KAS190" s="983"/>
      <c r="KAT190" s="981"/>
      <c r="KAU190" s="985"/>
      <c r="KAV190" s="986"/>
      <c r="KAW190" s="987"/>
      <c r="KAX190" s="988"/>
      <c r="KAY190" s="985"/>
      <c r="KAZ190" s="989"/>
      <c r="KBA190" s="978"/>
      <c r="KBB190" s="980"/>
      <c r="KBC190" s="981"/>
      <c r="KBD190" s="982"/>
      <c r="KBE190" s="983"/>
      <c r="KBF190" s="984"/>
      <c r="KBG190" s="983"/>
      <c r="KBH190" s="984"/>
      <c r="KBI190" s="985"/>
      <c r="KBJ190" s="986"/>
      <c r="KBK190" s="983"/>
      <c r="KBL190" s="981"/>
      <c r="KBM190" s="985"/>
      <c r="KBN190" s="986"/>
      <c r="KBO190" s="987"/>
      <c r="KBP190" s="988"/>
      <c r="KBQ190" s="985"/>
      <c r="KBR190" s="989"/>
      <c r="KBS190" s="978"/>
      <c r="KBT190" s="980"/>
      <c r="KBU190" s="981"/>
      <c r="KBV190" s="982"/>
      <c r="KBW190" s="983"/>
      <c r="KBX190" s="984"/>
      <c r="KBY190" s="983"/>
      <c r="KBZ190" s="984"/>
      <c r="KCA190" s="985"/>
      <c r="KCB190" s="986"/>
      <c r="KCC190" s="983"/>
      <c r="KCD190" s="981"/>
      <c r="KCE190" s="985"/>
      <c r="KCF190" s="986"/>
      <c r="KCG190" s="987"/>
      <c r="KCH190" s="988"/>
      <c r="KCI190" s="985"/>
      <c r="KCJ190" s="989"/>
      <c r="KCK190" s="978"/>
      <c r="KCL190" s="980"/>
      <c r="KCM190" s="981"/>
      <c r="KCN190" s="982"/>
      <c r="KCO190" s="983"/>
      <c r="KCP190" s="984"/>
      <c r="KCQ190" s="983"/>
      <c r="KCR190" s="984"/>
      <c r="KCS190" s="985"/>
      <c r="KCT190" s="986"/>
      <c r="KCU190" s="983"/>
      <c r="KCV190" s="981"/>
      <c r="KCW190" s="985"/>
      <c r="KCX190" s="986"/>
      <c r="KCY190" s="987"/>
      <c r="KCZ190" s="988"/>
      <c r="KDA190" s="985"/>
      <c r="KDB190" s="989"/>
      <c r="KDC190" s="978"/>
      <c r="KDD190" s="980"/>
      <c r="KDE190" s="981"/>
      <c r="KDF190" s="982"/>
      <c r="KDG190" s="983"/>
      <c r="KDH190" s="984"/>
      <c r="KDI190" s="983"/>
      <c r="KDJ190" s="984"/>
      <c r="KDK190" s="985"/>
      <c r="KDL190" s="986"/>
      <c r="KDM190" s="983"/>
      <c r="KDN190" s="981"/>
      <c r="KDO190" s="985"/>
      <c r="KDP190" s="986"/>
      <c r="KDQ190" s="987"/>
      <c r="KDR190" s="988"/>
      <c r="KDS190" s="985"/>
      <c r="KDT190" s="989"/>
      <c r="KDU190" s="978"/>
      <c r="KDV190" s="980"/>
      <c r="KDW190" s="981"/>
      <c r="KDX190" s="982"/>
      <c r="KDY190" s="983"/>
      <c r="KDZ190" s="984"/>
      <c r="KEA190" s="983"/>
      <c r="KEB190" s="984"/>
      <c r="KEC190" s="985"/>
      <c r="KED190" s="986"/>
      <c r="KEE190" s="983"/>
      <c r="KEF190" s="981"/>
      <c r="KEG190" s="985"/>
      <c r="KEH190" s="986"/>
      <c r="KEI190" s="987"/>
      <c r="KEJ190" s="988"/>
      <c r="KEK190" s="985"/>
      <c r="KEL190" s="989"/>
      <c r="KEM190" s="978"/>
      <c r="KEN190" s="980"/>
      <c r="KEO190" s="981"/>
      <c r="KEP190" s="982"/>
      <c r="KEQ190" s="983"/>
      <c r="KER190" s="984"/>
      <c r="KES190" s="983"/>
      <c r="KET190" s="984"/>
      <c r="KEU190" s="985"/>
      <c r="KEV190" s="986"/>
      <c r="KEW190" s="983"/>
      <c r="KEX190" s="981"/>
      <c r="KEY190" s="985"/>
      <c r="KEZ190" s="986"/>
      <c r="KFA190" s="987"/>
      <c r="KFB190" s="988"/>
      <c r="KFC190" s="985"/>
      <c r="KFD190" s="989"/>
      <c r="KFE190" s="978"/>
      <c r="KFF190" s="980"/>
      <c r="KFG190" s="981"/>
      <c r="KFH190" s="982"/>
      <c r="KFI190" s="983"/>
      <c r="KFJ190" s="984"/>
      <c r="KFK190" s="983"/>
      <c r="KFL190" s="984"/>
      <c r="KFM190" s="985"/>
      <c r="KFN190" s="986"/>
      <c r="KFO190" s="983"/>
      <c r="KFP190" s="981"/>
      <c r="KFQ190" s="985"/>
      <c r="KFR190" s="986"/>
      <c r="KFS190" s="987"/>
      <c r="KFT190" s="988"/>
      <c r="KFU190" s="985"/>
      <c r="KFV190" s="989"/>
      <c r="KFW190" s="978"/>
      <c r="KFX190" s="980"/>
      <c r="KFY190" s="981"/>
      <c r="KFZ190" s="982"/>
      <c r="KGA190" s="983"/>
      <c r="KGB190" s="984"/>
      <c r="KGC190" s="983"/>
      <c r="KGD190" s="984"/>
      <c r="KGE190" s="985"/>
      <c r="KGF190" s="986"/>
      <c r="KGG190" s="983"/>
      <c r="KGH190" s="981"/>
      <c r="KGI190" s="985"/>
      <c r="KGJ190" s="986"/>
      <c r="KGK190" s="987"/>
      <c r="KGL190" s="988"/>
      <c r="KGM190" s="985"/>
      <c r="KGN190" s="989"/>
      <c r="KGO190" s="978"/>
      <c r="KGP190" s="980"/>
      <c r="KGQ190" s="981"/>
      <c r="KGR190" s="982"/>
      <c r="KGS190" s="983"/>
      <c r="KGT190" s="984"/>
      <c r="KGU190" s="983"/>
      <c r="KGV190" s="984"/>
      <c r="KGW190" s="985"/>
      <c r="KGX190" s="986"/>
      <c r="KGY190" s="983"/>
      <c r="KGZ190" s="981"/>
      <c r="KHA190" s="985"/>
      <c r="KHB190" s="986"/>
      <c r="KHC190" s="987"/>
      <c r="KHD190" s="988"/>
      <c r="KHE190" s="985"/>
      <c r="KHF190" s="989"/>
      <c r="KHG190" s="978"/>
      <c r="KHH190" s="980"/>
      <c r="KHI190" s="981"/>
      <c r="KHJ190" s="982"/>
      <c r="KHK190" s="983"/>
      <c r="KHL190" s="984"/>
      <c r="KHM190" s="983"/>
      <c r="KHN190" s="984"/>
      <c r="KHO190" s="985"/>
      <c r="KHP190" s="986"/>
      <c r="KHQ190" s="983"/>
      <c r="KHR190" s="981"/>
      <c r="KHS190" s="985"/>
      <c r="KHT190" s="986"/>
      <c r="KHU190" s="987"/>
      <c r="KHV190" s="988"/>
      <c r="KHW190" s="985"/>
      <c r="KHX190" s="989"/>
      <c r="KHY190" s="978"/>
      <c r="KHZ190" s="980"/>
      <c r="KIA190" s="981"/>
      <c r="KIB190" s="982"/>
      <c r="KIC190" s="983"/>
      <c r="KID190" s="984"/>
      <c r="KIE190" s="983"/>
      <c r="KIF190" s="984"/>
      <c r="KIG190" s="985"/>
      <c r="KIH190" s="986"/>
      <c r="KII190" s="983"/>
      <c r="KIJ190" s="981"/>
      <c r="KIK190" s="985"/>
      <c r="KIL190" s="986"/>
      <c r="KIM190" s="987"/>
      <c r="KIN190" s="988"/>
      <c r="KIO190" s="985"/>
      <c r="KIP190" s="989"/>
      <c r="KIQ190" s="978"/>
      <c r="KIR190" s="980"/>
      <c r="KIS190" s="981"/>
      <c r="KIT190" s="982"/>
      <c r="KIU190" s="983"/>
      <c r="KIV190" s="984"/>
      <c r="KIW190" s="983"/>
      <c r="KIX190" s="984"/>
      <c r="KIY190" s="985"/>
      <c r="KIZ190" s="986"/>
      <c r="KJA190" s="983"/>
      <c r="KJB190" s="981"/>
      <c r="KJC190" s="985"/>
      <c r="KJD190" s="986"/>
      <c r="KJE190" s="987"/>
      <c r="KJF190" s="988"/>
      <c r="KJG190" s="985"/>
      <c r="KJH190" s="989"/>
      <c r="KJI190" s="978"/>
      <c r="KJJ190" s="980"/>
      <c r="KJK190" s="981"/>
      <c r="KJL190" s="982"/>
      <c r="KJM190" s="983"/>
      <c r="KJN190" s="984"/>
      <c r="KJO190" s="983"/>
      <c r="KJP190" s="984"/>
      <c r="KJQ190" s="985"/>
      <c r="KJR190" s="986"/>
      <c r="KJS190" s="983"/>
      <c r="KJT190" s="981"/>
      <c r="KJU190" s="985"/>
      <c r="KJV190" s="986"/>
      <c r="KJW190" s="987"/>
      <c r="KJX190" s="988"/>
      <c r="KJY190" s="985"/>
      <c r="KJZ190" s="989"/>
      <c r="KKA190" s="978"/>
      <c r="KKB190" s="980"/>
      <c r="KKC190" s="981"/>
      <c r="KKD190" s="982"/>
      <c r="KKE190" s="983"/>
      <c r="KKF190" s="984"/>
      <c r="KKG190" s="983"/>
      <c r="KKH190" s="984"/>
      <c r="KKI190" s="985"/>
      <c r="KKJ190" s="986"/>
      <c r="KKK190" s="983"/>
      <c r="KKL190" s="981"/>
      <c r="KKM190" s="985"/>
      <c r="KKN190" s="986"/>
      <c r="KKO190" s="987"/>
      <c r="KKP190" s="988"/>
      <c r="KKQ190" s="985"/>
      <c r="KKR190" s="989"/>
      <c r="KKS190" s="978"/>
      <c r="KKT190" s="980"/>
      <c r="KKU190" s="981"/>
      <c r="KKV190" s="982"/>
      <c r="KKW190" s="983"/>
      <c r="KKX190" s="984"/>
      <c r="KKY190" s="983"/>
      <c r="KKZ190" s="984"/>
      <c r="KLA190" s="985"/>
      <c r="KLB190" s="986"/>
      <c r="KLC190" s="983"/>
      <c r="KLD190" s="981"/>
      <c r="KLE190" s="985"/>
      <c r="KLF190" s="986"/>
      <c r="KLG190" s="987"/>
      <c r="KLH190" s="988"/>
      <c r="KLI190" s="985"/>
      <c r="KLJ190" s="989"/>
      <c r="KLK190" s="978"/>
      <c r="KLL190" s="980"/>
      <c r="KLM190" s="981"/>
      <c r="KLN190" s="982"/>
      <c r="KLO190" s="983"/>
      <c r="KLP190" s="984"/>
      <c r="KLQ190" s="983"/>
      <c r="KLR190" s="984"/>
      <c r="KLS190" s="985"/>
      <c r="KLT190" s="986"/>
      <c r="KLU190" s="983"/>
      <c r="KLV190" s="981"/>
      <c r="KLW190" s="985"/>
      <c r="KLX190" s="986"/>
      <c r="KLY190" s="987"/>
      <c r="KLZ190" s="988"/>
      <c r="KMA190" s="985"/>
      <c r="KMB190" s="989"/>
      <c r="KMC190" s="978"/>
      <c r="KMD190" s="980"/>
      <c r="KME190" s="981"/>
      <c r="KMF190" s="982"/>
      <c r="KMG190" s="983"/>
      <c r="KMH190" s="984"/>
      <c r="KMI190" s="983"/>
      <c r="KMJ190" s="984"/>
      <c r="KMK190" s="985"/>
      <c r="KML190" s="986"/>
      <c r="KMM190" s="983"/>
      <c r="KMN190" s="981"/>
      <c r="KMO190" s="985"/>
      <c r="KMP190" s="986"/>
      <c r="KMQ190" s="987"/>
      <c r="KMR190" s="988"/>
      <c r="KMS190" s="985"/>
      <c r="KMT190" s="989"/>
      <c r="KMU190" s="978"/>
      <c r="KMV190" s="980"/>
      <c r="KMW190" s="981"/>
      <c r="KMX190" s="982"/>
      <c r="KMY190" s="983"/>
      <c r="KMZ190" s="984"/>
      <c r="KNA190" s="983"/>
      <c r="KNB190" s="984"/>
      <c r="KNC190" s="985"/>
      <c r="KND190" s="986"/>
      <c r="KNE190" s="983"/>
      <c r="KNF190" s="981"/>
      <c r="KNG190" s="985"/>
      <c r="KNH190" s="986"/>
      <c r="KNI190" s="987"/>
      <c r="KNJ190" s="988"/>
      <c r="KNK190" s="985"/>
      <c r="KNL190" s="989"/>
      <c r="KNM190" s="978"/>
      <c r="KNN190" s="980"/>
      <c r="KNO190" s="981"/>
      <c r="KNP190" s="982"/>
      <c r="KNQ190" s="983"/>
      <c r="KNR190" s="984"/>
      <c r="KNS190" s="983"/>
      <c r="KNT190" s="984"/>
      <c r="KNU190" s="985"/>
      <c r="KNV190" s="986"/>
      <c r="KNW190" s="983"/>
      <c r="KNX190" s="981"/>
      <c r="KNY190" s="985"/>
      <c r="KNZ190" s="986"/>
      <c r="KOA190" s="987"/>
      <c r="KOB190" s="988"/>
      <c r="KOC190" s="985"/>
      <c r="KOD190" s="989"/>
      <c r="KOE190" s="978"/>
      <c r="KOF190" s="980"/>
      <c r="KOG190" s="981"/>
      <c r="KOH190" s="982"/>
      <c r="KOI190" s="983"/>
      <c r="KOJ190" s="984"/>
      <c r="KOK190" s="983"/>
      <c r="KOL190" s="984"/>
      <c r="KOM190" s="985"/>
      <c r="KON190" s="986"/>
      <c r="KOO190" s="983"/>
      <c r="KOP190" s="981"/>
      <c r="KOQ190" s="985"/>
      <c r="KOR190" s="986"/>
      <c r="KOS190" s="987"/>
      <c r="KOT190" s="988"/>
      <c r="KOU190" s="985"/>
      <c r="KOV190" s="989"/>
      <c r="KOW190" s="978"/>
      <c r="KOX190" s="980"/>
      <c r="KOY190" s="981"/>
      <c r="KOZ190" s="982"/>
      <c r="KPA190" s="983"/>
      <c r="KPB190" s="984"/>
      <c r="KPC190" s="983"/>
      <c r="KPD190" s="984"/>
      <c r="KPE190" s="985"/>
      <c r="KPF190" s="986"/>
      <c r="KPG190" s="983"/>
      <c r="KPH190" s="981"/>
      <c r="KPI190" s="985"/>
      <c r="KPJ190" s="986"/>
      <c r="KPK190" s="987"/>
      <c r="KPL190" s="988"/>
      <c r="KPM190" s="985"/>
      <c r="KPN190" s="989"/>
      <c r="KPO190" s="978"/>
      <c r="KPP190" s="980"/>
      <c r="KPQ190" s="981"/>
      <c r="KPR190" s="982"/>
      <c r="KPS190" s="983"/>
      <c r="KPT190" s="984"/>
      <c r="KPU190" s="983"/>
      <c r="KPV190" s="984"/>
      <c r="KPW190" s="985"/>
      <c r="KPX190" s="986"/>
      <c r="KPY190" s="983"/>
      <c r="KPZ190" s="981"/>
      <c r="KQA190" s="985"/>
      <c r="KQB190" s="986"/>
      <c r="KQC190" s="987"/>
      <c r="KQD190" s="988"/>
      <c r="KQE190" s="985"/>
      <c r="KQF190" s="989"/>
      <c r="KQG190" s="978"/>
      <c r="KQH190" s="980"/>
      <c r="KQI190" s="981"/>
      <c r="KQJ190" s="982"/>
      <c r="KQK190" s="983"/>
      <c r="KQL190" s="984"/>
      <c r="KQM190" s="983"/>
      <c r="KQN190" s="984"/>
      <c r="KQO190" s="985"/>
      <c r="KQP190" s="986"/>
      <c r="KQQ190" s="983"/>
      <c r="KQR190" s="981"/>
      <c r="KQS190" s="985"/>
      <c r="KQT190" s="986"/>
      <c r="KQU190" s="987"/>
      <c r="KQV190" s="988"/>
      <c r="KQW190" s="985"/>
      <c r="KQX190" s="989"/>
      <c r="KQY190" s="978"/>
      <c r="KQZ190" s="980"/>
      <c r="KRA190" s="981"/>
      <c r="KRB190" s="982"/>
      <c r="KRC190" s="983"/>
      <c r="KRD190" s="984"/>
      <c r="KRE190" s="983"/>
      <c r="KRF190" s="984"/>
      <c r="KRG190" s="985"/>
      <c r="KRH190" s="986"/>
      <c r="KRI190" s="983"/>
      <c r="KRJ190" s="981"/>
      <c r="KRK190" s="985"/>
      <c r="KRL190" s="986"/>
      <c r="KRM190" s="987"/>
      <c r="KRN190" s="988"/>
      <c r="KRO190" s="985"/>
      <c r="KRP190" s="989"/>
      <c r="KRQ190" s="978"/>
      <c r="KRR190" s="980"/>
      <c r="KRS190" s="981"/>
      <c r="KRT190" s="982"/>
      <c r="KRU190" s="983"/>
      <c r="KRV190" s="984"/>
      <c r="KRW190" s="983"/>
      <c r="KRX190" s="984"/>
      <c r="KRY190" s="985"/>
      <c r="KRZ190" s="986"/>
      <c r="KSA190" s="983"/>
      <c r="KSB190" s="981"/>
      <c r="KSC190" s="985"/>
      <c r="KSD190" s="986"/>
      <c r="KSE190" s="987"/>
      <c r="KSF190" s="988"/>
      <c r="KSG190" s="985"/>
      <c r="KSH190" s="989"/>
      <c r="KSI190" s="978"/>
      <c r="KSJ190" s="980"/>
      <c r="KSK190" s="981"/>
      <c r="KSL190" s="982"/>
      <c r="KSM190" s="983"/>
      <c r="KSN190" s="984"/>
      <c r="KSO190" s="983"/>
      <c r="KSP190" s="984"/>
      <c r="KSQ190" s="985"/>
      <c r="KSR190" s="986"/>
      <c r="KSS190" s="983"/>
      <c r="KST190" s="981"/>
      <c r="KSU190" s="985"/>
      <c r="KSV190" s="986"/>
      <c r="KSW190" s="987"/>
      <c r="KSX190" s="988"/>
      <c r="KSY190" s="985"/>
      <c r="KSZ190" s="989"/>
      <c r="KTA190" s="978"/>
      <c r="KTB190" s="980"/>
      <c r="KTC190" s="981"/>
      <c r="KTD190" s="982"/>
      <c r="KTE190" s="983"/>
      <c r="KTF190" s="984"/>
      <c r="KTG190" s="983"/>
      <c r="KTH190" s="984"/>
      <c r="KTI190" s="985"/>
      <c r="KTJ190" s="986"/>
      <c r="KTK190" s="983"/>
      <c r="KTL190" s="981"/>
      <c r="KTM190" s="985"/>
      <c r="KTN190" s="986"/>
      <c r="KTO190" s="987"/>
      <c r="KTP190" s="988"/>
      <c r="KTQ190" s="985"/>
      <c r="KTR190" s="989"/>
      <c r="KTS190" s="978"/>
      <c r="KTT190" s="980"/>
      <c r="KTU190" s="981"/>
      <c r="KTV190" s="982"/>
      <c r="KTW190" s="983"/>
      <c r="KTX190" s="984"/>
      <c r="KTY190" s="983"/>
      <c r="KTZ190" s="984"/>
      <c r="KUA190" s="985"/>
      <c r="KUB190" s="986"/>
      <c r="KUC190" s="983"/>
      <c r="KUD190" s="981"/>
      <c r="KUE190" s="985"/>
      <c r="KUF190" s="986"/>
      <c r="KUG190" s="987"/>
      <c r="KUH190" s="988"/>
      <c r="KUI190" s="985"/>
      <c r="KUJ190" s="989"/>
      <c r="KUK190" s="978"/>
      <c r="KUL190" s="980"/>
      <c r="KUM190" s="981"/>
      <c r="KUN190" s="982"/>
      <c r="KUO190" s="983"/>
      <c r="KUP190" s="984"/>
      <c r="KUQ190" s="983"/>
      <c r="KUR190" s="984"/>
      <c r="KUS190" s="985"/>
      <c r="KUT190" s="986"/>
      <c r="KUU190" s="983"/>
      <c r="KUV190" s="981"/>
      <c r="KUW190" s="985"/>
      <c r="KUX190" s="986"/>
      <c r="KUY190" s="987"/>
      <c r="KUZ190" s="988"/>
      <c r="KVA190" s="985"/>
      <c r="KVB190" s="989"/>
      <c r="KVC190" s="978"/>
      <c r="KVD190" s="980"/>
      <c r="KVE190" s="981"/>
      <c r="KVF190" s="982"/>
      <c r="KVG190" s="983"/>
      <c r="KVH190" s="984"/>
      <c r="KVI190" s="983"/>
      <c r="KVJ190" s="984"/>
      <c r="KVK190" s="985"/>
      <c r="KVL190" s="986"/>
      <c r="KVM190" s="983"/>
      <c r="KVN190" s="981"/>
      <c r="KVO190" s="985"/>
      <c r="KVP190" s="986"/>
      <c r="KVQ190" s="987"/>
      <c r="KVR190" s="988"/>
      <c r="KVS190" s="985"/>
      <c r="KVT190" s="989"/>
      <c r="KVU190" s="978"/>
      <c r="KVV190" s="980"/>
      <c r="KVW190" s="981"/>
      <c r="KVX190" s="982"/>
      <c r="KVY190" s="983"/>
      <c r="KVZ190" s="984"/>
      <c r="KWA190" s="983"/>
      <c r="KWB190" s="984"/>
      <c r="KWC190" s="985"/>
      <c r="KWD190" s="986"/>
      <c r="KWE190" s="983"/>
      <c r="KWF190" s="981"/>
      <c r="KWG190" s="985"/>
      <c r="KWH190" s="986"/>
      <c r="KWI190" s="987"/>
      <c r="KWJ190" s="988"/>
      <c r="KWK190" s="985"/>
      <c r="KWL190" s="989"/>
      <c r="KWM190" s="978"/>
      <c r="KWN190" s="980"/>
      <c r="KWO190" s="981"/>
      <c r="KWP190" s="982"/>
      <c r="KWQ190" s="983"/>
      <c r="KWR190" s="984"/>
      <c r="KWS190" s="983"/>
      <c r="KWT190" s="984"/>
      <c r="KWU190" s="985"/>
      <c r="KWV190" s="986"/>
      <c r="KWW190" s="983"/>
      <c r="KWX190" s="981"/>
      <c r="KWY190" s="985"/>
      <c r="KWZ190" s="986"/>
      <c r="KXA190" s="987"/>
      <c r="KXB190" s="988"/>
      <c r="KXC190" s="985"/>
      <c r="KXD190" s="989"/>
      <c r="KXE190" s="978"/>
      <c r="KXF190" s="980"/>
      <c r="KXG190" s="981"/>
      <c r="KXH190" s="982"/>
      <c r="KXI190" s="983"/>
      <c r="KXJ190" s="984"/>
      <c r="KXK190" s="983"/>
      <c r="KXL190" s="984"/>
      <c r="KXM190" s="985"/>
      <c r="KXN190" s="986"/>
      <c r="KXO190" s="983"/>
      <c r="KXP190" s="981"/>
      <c r="KXQ190" s="985"/>
      <c r="KXR190" s="986"/>
      <c r="KXS190" s="987"/>
      <c r="KXT190" s="988"/>
      <c r="KXU190" s="985"/>
      <c r="KXV190" s="989"/>
      <c r="KXW190" s="978"/>
      <c r="KXX190" s="980"/>
      <c r="KXY190" s="981"/>
      <c r="KXZ190" s="982"/>
      <c r="KYA190" s="983"/>
      <c r="KYB190" s="984"/>
      <c r="KYC190" s="983"/>
      <c r="KYD190" s="984"/>
      <c r="KYE190" s="985"/>
      <c r="KYF190" s="986"/>
      <c r="KYG190" s="983"/>
      <c r="KYH190" s="981"/>
      <c r="KYI190" s="985"/>
      <c r="KYJ190" s="986"/>
      <c r="KYK190" s="987"/>
      <c r="KYL190" s="988"/>
      <c r="KYM190" s="985"/>
      <c r="KYN190" s="989"/>
      <c r="KYO190" s="978"/>
      <c r="KYP190" s="980"/>
      <c r="KYQ190" s="981"/>
      <c r="KYR190" s="982"/>
      <c r="KYS190" s="983"/>
      <c r="KYT190" s="984"/>
      <c r="KYU190" s="983"/>
      <c r="KYV190" s="984"/>
      <c r="KYW190" s="985"/>
      <c r="KYX190" s="986"/>
      <c r="KYY190" s="983"/>
      <c r="KYZ190" s="981"/>
      <c r="KZA190" s="985"/>
      <c r="KZB190" s="986"/>
      <c r="KZC190" s="987"/>
      <c r="KZD190" s="988"/>
      <c r="KZE190" s="985"/>
      <c r="KZF190" s="989"/>
      <c r="KZG190" s="978"/>
      <c r="KZH190" s="980"/>
      <c r="KZI190" s="981"/>
      <c r="KZJ190" s="982"/>
      <c r="KZK190" s="983"/>
      <c r="KZL190" s="984"/>
      <c r="KZM190" s="983"/>
      <c r="KZN190" s="984"/>
      <c r="KZO190" s="985"/>
      <c r="KZP190" s="986"/>
      <c r="KZQ190" s="983"/>
      <c r="KZR190" s="981"/>
      <c r="KZS190" s="985"/>
      <c r="KZT190" s="986"/>
      <c r="KZU190" s="987"/>
      <c r="KZV190" s="988"/>
      <c r="KZW190" s="985"/>
      <c r="KZX190" s="989"/>
      <c r="KZY190" s="978"/>
      <c r="KZZ190" s="980"/>
      <c r="LAA190" s="981"/>
      <c r="LAB190" s="982"/>
      <c r="LAC190" s="983"/>
      <c r="LAD190" s="984"/>
      <c r="LAE190" s="983"/>
      <c r="LAF190" s="984"/>
      <c r="LAG190" s="985"/>
      <c r="LAH190" s="986"/>
      <c r="LAI190" s="983"/>
      <c r="LAJ190" s="981"/>
      <c r="LAK190" s="985"/>
      <c r="LAL190" s="986"/>
      <c r="LAM190" s="987"/>
      <c r="LAN190" s="988"/>
      <c r="LAO190" s="985"/>
      <c r="LAP190" s="989"/>
      <c r="LAQ190" s="978"/>
      <c r="LAR190" s="980"/>
      <c r="LAS190" s="981"/>
      <c r="LAT190" s="982"/>
      <c r="LAU190" s="983"/>
      <c r="LAV190" s="984"/>
      <c r="LAW190" s="983"/>
      <c r="LAX190" s="984"/>
      <c r="LAY190" s="985"/>
      <c r="LAZ190" s="986"/>
      <c r="LBA190" s="983"/>
      <c r="LBB190" s="981"/>
      <c r="LBC190" s="985"/>
      <c r="LBD190" s="986"/>
      <c r="LBE190" s="987"/>
      <c r="LBF190" s="988"/>
      <c r="LBG190" s="985"/>
      <c r="LBH190" s="989"/>
      <c r="LBI190" s="978"/>
      <c r="LBJ190" s="980"/>
      <c r="LBK190" s="981"/>
      <c r="LBL190" s="982"/>
      <c r="LBM190" s="983"/>
      <c r="LBN190" s="984"/>
      <c r="LBO190" s="983"/>
      <c r="LBP190" s="984"/>
      <c r="LBQ190" s="985"/>
      <c r="LBR190" s="986"/>
      <c r="LBS190" s="983"/>
      <c r="LBT190" s="981"/>
      <c r="LBU190" s="985"/>
      <c r="LBV190" s="986"/>
      <c r="LBW190" s="987"/>
      <c r="LBX190" s="988"/>
      <c r="LBY190" s="985"/>
      <c r="LBZ190" s="989"/>
      <c r="LCA190" s="978"/>
      <c r="LCB190" s="980"/>
      <c r="LCC190" s="981"/>
      <c r="LCD190" s="982"/>
      <c r="LCE190" s="983"/>
      <c r="LCF190" s="984"/>
      <c r="LCG190" s="983"/>
      <c r="LCH190" s="984"/>
      <c r="LCI190" s="985"/>
      <c r="LCJ190" s="986"/>
      <c r="LCK190" s="983"/>
      <c r="LCL190" s="981"/>
      <c r="LCM190" s="985"/>
      <c r="LCN190" s="986"/>
      <c r="LCO190" s="987"/>
      <c r="LCP190" s="988"/>
      <c r="LCQ190" s="985"/>
      <c r="LCR190" s="989"/>
      <c r="LCS190" s="978"/>
      <c r="LCT190" s="980"/>
      <c r="LCU190" s="981"/>
      <c r="LCV190" s="982"/>
      <c r="LCW190" s="983"/>
      <c r="LCX190" s="984"/>
      <c r="LCY190" s="983"/>
      <c r="LCZ190" s="984"/>
      <c r="LDA190" s="985"/>
      <c r="LDB190" s="986"/>
      <c r="LDC190" s="983"/>
      <c r="LDD190" s="981"/>
      <c r="LDE190" s="985"/>
      <c r="LDF190" s="986"/>
      <c r="LDG190" s="987"/>
      <c r="LDH190" s="988"/>
      <c r="LDI190" s="985"/>
      <c r="LDJ190" s="989"/>
      <c r="LDK190" s="978"/>
      <c r="LDL190" s="980"/>
      <c r="LDM190" s="981"/>
      <c r="LDN190" s="982"/>
      <c r="LDO190" s="983"/>
      <c r="LDP190" s="984"/>
      <c r="LDQ190" s="983"/>
      <c r="LDR190" s="984"/>
      <c r="LDS190" s="985"/>
      <c r="LDT190" s="986"/>
      <c r="LDU190" s="983"/>
      <c r="LDV190" s="981"/>
      <c r="LDW190" s="985"/>
      <c r="LDX190" s="986"/>
      <c r="LDY190" s="987"/>
      <c r="LDZ190" s="988"/>
      <c r="LEA190" s="985"/>
      <c r="LEB190" s="989"/>
      <c r="LEC190" s="978"/>
      <c r="LED190" s="980"/>
      <c r="LEE190" s="981"/>
      <c r="LEF190" s="982"/>
      <c r="LEG190" s="983"/>
      <c r="LEH190" s="984"/>
      <c r="LEI190" s="983"/>
      <c r="LEJ190" s="984"/>
      <c r="LEK190" s="985"/>
      <c r="LEL190" s="986"/>
      <c r="LEM190" s="983"/>
      <c r="LEN190" s="981"/>
      <c r="LEO190" s="985"/>
      <c r="LEP190" s="986"/>
      <c r="LEQ190" s="987"/>
      <c r="LER190" s="988"/>
      <c r="LES190" s="985"/>
      <c r="LET190" s="989"/>
      <c r="LEU190" s="978"/>
      <c r="LEV190" s="980"/>
      <c r="LEW190" s="981"/>
      <c r="LEX190" s="982"/>
      <c r="LEY190" s="983"/>
      <c r="LEZ190" s="984"/>
      <c r="LFA190" s="983"/>
      <c r="LFB190" s="984"/>
      <c r="LFC190" s="985"/>
      <c r="LFD190" s="986"/>
      <c r="LFE190" s="983"/>
      <c r="LFF190" s="981"/>
      <c r="LFG190" s="985"/>
      <c r="LFH190" s="986"/>
      <c r="LFI190" s="987"/>
      <c r="LFJ190" s="988"/>
      <c r="LFK190" s="985"/>
      <c r="LFL190" s="989"/>
      <c r="LFM190" s="978"/>
      <c r="LFN190" s="980"/>
      <c r="LFO190" s="981"/>
      <c r="LFP190" s="982"/>
      <c r="LFQ190" s="983"/>
      <c r="LFR190" s="984"/>
      <c r="LFS190" s="983"/>
      <c r="LFT190" s="984"/>
      <c r="LFU190" s="985"/>
      <c r="LFV190" s="986"/>
      <c r="LFW190" s="983"/>
      <c r="LFX190" s="981"/>
      <c r="LFY190" s="985"/>
      <c r="LFZ190" s="986"/>
      <c r="LGA190" s="987"/>
      <c r="LGB190" s="988"/>
      <c r="LGC190" s="985"/>
      <c r="LGD190" s="989"/>
      <c r="LGE190" s="978"/>
      <c r="LGF190" s="980"/>
      <c r="LGG190" s="981"/>
      <c r="LGH190" s="982"/>
      <c r="LGI190" s="983"/>
      <c r="LGJ190" s="984"/>
      <c r="LGK190" s="983"/>
      <c r="LGL190" s="984"/>
      <c r="LGM190" s="985"/>
      <c r="LGN190" s="986"/>
      <c r="LGO190" s="983"/>
      <c r="LGP190" s="981"/>
      <c r="LGQ190" s="985"/>
      <c r="LGR190" s="986"/>
      <c r="LGS190" s="987"/>
      <c r="LGT190" s="988"/>
      <c r="LGU190" s="985"/>
      <c r="LGV190" s="989"/>
      <c r="LGW190" s="978"/>
      <c r="LGX190" s="980"/>
      <c r="LGY190" s="981"/>
      <c r="LGZ190" s="982"/>
      <c r="LHA190" s="983"/>
      <c r="LHB190" s="984"/>
      <c r="LHC190" s="983"/>
      <c r="LHD190" s="984"/>
      <c r="LHE190" s="985"/>
      <c r="LHF190" s="986"/>
      <c r="LHG190" s="983"/>
      <c r="LHH190" s="981"/>
      <c r="LHI190" s="985"/>
      <c r="LHJ190" s="986"/>
      <c r="LHK190" s="987"/>
      <c r="LHL190" s="988"/>
      <c r="LHM190" s="985"/>
      <c r="LHN190" s="989"/>
      <c r="LHO190" s="978"/>
      <c r="LHP190" s="980"/>
      <c r="LHQ190" s="981"/>
      <c r="LHR190" s="982"/>
      <c r="LHS190" s="983"/>
      <c r="LHT190" s="984"/>
      <c r="LHU190" s="983"/>
      <c r="LHV190" s="984"/>
      <c r="LHW190" s="985"/>
      <c r="LHX190" s="986"/>
      <c r="LHY190" s="983"/>
      <c r="LHZ190" s="981"/>
      <c r="LIA190" s="985"/>
      <c r="LIB190" s="986"/>
      <c r="LIC190" s="987"/>
      <c r="LID190" s="988"/>
      <c r="LIE190" s="985"/>
      <c r="LIF190" s="989"/>
      <c r="LIG190" s="978"/>
      <c r="LIH190" s="980"/>
      <c r="LII190" s="981"/>
      <c r="LIJ190" s="982"/>
      <c r="LIK190" s="983"/>
      <c r="LIL190" s="984"/>
      <c r="LIM190" s="983"/>
      <c r="LIN190" s="984"/>
      <c r="LIO190" s="985"/>
      <c r="LIP190" s="986"/>
      <c r="LIQ190" s="983"/>
      <c r="LIR190" s="981"/>
      <c r="LIS190" s="985"/>
      <c r="LIT190" s="986"/>
      <c r="LIU190" s="987"/>
      <c r="LIV190" s="988"/>
      <c r="LIW190" s="985"/>
      <c r="LIX190" s="989"/>
      <c r="LIY190" s="978"/>
      <c r="LIZ190" s="980"/>
      <c r="LJA190" s="981"/>
      <c r="LJB190" s="982"/>
      <c r="LJC190" s="983"/>
      <c r="LJD190" s="984"/>
      <c r="LJE190" s="983"/>
      <c r="LJF190" s="984"/>
      <c r="LJG190" s="985"/>
      <c r="LJH190" s="986"/>
      <c r="LJI190" s="983"/>
      <c r="LJJ190" s="981"/>
      <c r="LJK190" s="985"/>
      <c r="LJL190" s="986"/>
      <c r="LJM190" s="987"/>
      <c r="LJN190" s="988"/>
      <c r="LJO190" s="985"/>
      <c r="LJP190" s="989"/>
      <c r="LJQ190" s="978"/>
      <c r="LJR190" s="980"/>
      <c r="LJS190" s="981"/>
      <c r="LJT190" s="982"/>
      <c r="LJU190" s="983"/>
      <c r="LJV190" s="984"/>
      <c r="LJW190" s="983"/>
      <c r="LJX190" s="984"/>
      <c r="LJY190" s="985"/>
      <c r="LJZ190" s="986"/>
      <c r="LKA190" s="983"/>
      <c r="LKB190" s="981"/>
      <c r="LKC190" s="985"/>
      <c r="LKD190" s="986"/>
      <c r="LKE190" s="987"/>
      <c r="LKF190" s="988"/>
      <c r="LKG190" s="985"/>
      <c r="LKH190" s="989"/>
      <c r="LKI190" s="978"/>
      <c r="LKJ190" s="980"/>
      <c r="LKK190" s="981"/>
      <c r="LKL190" s="982"/>
      <c r="LKM190" s="983"/>
      <c r="LKN190" s="984"/>
      <c r="LKO190" s="983"/>
      <c r="LKP190" s="984"/>
      <c r="LKQ190" s="985"/>
      <c r="LKR190" s="986"/>
      <c r="LKS190" s="983"/>
      <c r="LKT190" s="981"/>
      <c r="LKU190" s="985"/>
      <c r="LKV190" s="986"/>
      <c r="LKW190" s="987"/>
      <c r="LKX190" s="988"/>
      <c r="LKY190" s="985"/>
      <c r="LKZ190" s="989"/>
      <c r="LLA190" s="978"/>
      <c r="LLB190" s="980"/>
      <c r="LLC190" s="981"/>
      <c r="LLD190" s="982"/>
      <c r="LLE190" s="983"/>
      <c r="LLF190" s="984"/>
      <c r="LLG190" s="983"/>
      <c r="LLH190" s="984"/>
      <c r="LLI190" s="985"/>
      <c r="LLJ190" s="986"/>
      <c r="LLK190" s="983"/>
      <c r="LLL190" s="981"/>
      <c r="LLM190" s="985"/>
      <c r="LLN190" s="986"/>
      <c r="LLO190" s="987"/>
      <c r="LLP190" s="988"/>
      <c r="LLQ190" s="985"/>
      <c r="LLR190" s="989"/>
      <c r="LLS190" s="978"/>
      <c r="LLT190" s="980"/>
      <c r="LLU190" s="981"/>
      <c r="LLV190" s="982"/>
      <c r="LLW190" s="983"/>
      <c r="LLX190" s="984"/>
      <c r="LLY190" s="983"/>
      <c r="LLZ190" s="984"/>
      <c r="LMA190" s="985"/>
      <c r="LMB190" s="986"/>
      <c r="LMC190" s="983"/>
      <c r="LMD190" s="981"/>
      <c r="LME190" s="985"/>
      <c r="LMF190" s="986"/>
      <c r="LMG190" s="987"/>
      <c r="LMH190" s="988"/>
      <c r="LMI190" s="985"/>
      <c r="LMJ190" s="989"/>
      <c r="LMK190" s="978"/>
      <c r="LML190" s="980"/>
      <c r="LMM190" s="981"/>
      <c r="LMN190" s="982"/>
      <c r="LMO190" s="983"/>
      <c r="LMP190" s="984"/>
      <c r="LMQ190" s="983"/>
      <c r="LMR190" s="984"/>
      <c r="LMS190" s="985"/>
      <c r="LMT190" s="986"/>
      <c r="LMU190" s="983"/>
      <c r="LMV190" s="981"/>
      <c r="LMW190" s="985"/>
      <c r="LMX190" s="986"/>
      <c r="LMY190" s="987"/>
      <c r="LMZ190" s="988"/>
      <c r="LNA190" s="985"/>
      <c r="LNB190" s="989"/>
      <c r="LNC190" s="978"/>
      <c r="LND190" s="980"/>
      <c r="LNE190" s="981"/>
      <c r="LNF190" s="982"/>
      <c r="LNG190" s="983"/>
      <c r="LNH190" s="984"/>
      <c r="LNI190" s="983"/>
      <c r="LNJ190" s="984"/>
      <c r="LNK190" s="985"/>
      <c r="LNL190" s="986"/>
      <c r="LNM190" s="983"/>
      <c r="LNN190" s="981"/>
      <c r="LNO190" s="985"/>
      <c r="LNP190" s="986"/>
      <c r="LNQ190" s="987"/>
      <c r="LNR190" s="988"/>
      <c r="LNS190" s="985"/>
      <c r="LNT190" s="989"/>
      <c r="LNU190" s="978"/>
      <c r="LNV190" s="980"/>
      <c r="LNW190" s="981"/>
      <c r="LNX190" s="982"/>
      <c r="LNY190" s="983"/>
      <c r="LNZ190" s="984"/>
      <c r="LOA190" s="983"/>
      <c r="LOB190" s="984"/>
      <c r="LOC190" s="985"/>
      <c r="LOD190" s="986"/>
      <c r="LOE190" s="983"/>
      <c r="LOF190" s="981"/>
      <c r="LOG190" s="985"/>
      <c r="LOH190" s="986"/>
      <c r="LOI190" s="987"/>
      <c r="LOJ190" s="988"/>
      <c r="LOK190" s="985"/>
      <c r="LOL190" s="989"/>
      <c r="LOM190" s="978"/>
      <c r="LON190" s="980"/>
      <c r="LOO190" s="981"/>
      <c r="LOP190" s="982"/>
      <c r="LOQ190" s="983"/>
      <c r="LOR190" s="984"/>
      <c r="LOS190" s="983"/>
      <c r="LOT190" s="984"/>
      <c r="LOU190" s="985"/>
      <c r="LOV190" s="986"/>
      <c r="LOW190" s="983"/>
      <c r="LOX190" s="981"/>
      <c r="LOY190" s="985"/>
      <c r="LOZ190" s="986"/>
      <c r="LPA190" s="987"/>
      <c r="LPB190" s="988"/>
      <c r="LPC190" s="985"/>
      <c r="LPD190" s="989"/>
      <c r="LPE190" s="978"/>
      <c r="LPF190" s="980"/>
      <c r="LPG190" s="981"/>
      <c r="LPH190" s="982"/>
      <c r="LPI190" s="983"/>
      <c r="LPJ190" s="984"/>
      <c r="LPK190" s="983"/>
      <c r="LPL190" s="984"/>
      <c r="LPM190" s="985"/>
      <c r="LPN190" s="986"/>
      <c r="LPO190" s="983"/>
      <c r="LPP190" s="981"/>
      <c r="LPQ190" s="985"/>
      <c r="LPR190" s="986"/>
      <c r="LPS190" s="987"/>
      <c r="LPT190" s="988"/>
      <c r="LPU190" s="985"/>
      <c r="LPV190" s="989"/>
      <c r="LPW190" s="978"/>
      <c r="LPX190" s="980"/>
      <c r="LPY190" s="981"/>
      <c r="LPZ190" s="982"/>
      <c r="LQA190" s="983"/>
      <c r="LQB190" s="984"/>
      <c r="LQC190" s="983"/>
      <c r="LQD190" s="984"/>
      <c r="LQE190" s="985"/>
      <c r="LQF190" s="986"/>
      <c r="LQG190" s="983"/>
      <c r="LQH190" s="981"/>
      <c r="LQI190" s="985"/>
      <c r="LQJ190" s="986"/>
      <c r="LQK190" s="987"/>
      <c r="LQL190" s="988"/>
      <c r="LQM190" s="985"/>
      <c r="LQN190" s="989"/>
      <c r="LQO190" s="978"/>
      <c r="LQP190" s="980"/>
      <c r="LQQ190" s="981"/>
      <c r="LQR190" s="982"/>
      <c r="LQS190" s="983"/>
      <c r="LQT190" s="984"/>
      <c r="LQU190" s="983"/>
      <c r="LQV190" s="984"/>
      <c r="LQW190" s="985"/>
      <c r="LQX190" s="986"/>
      <c r="LQY190" s="983"/>
      <c r="LQZ190" s="981"/>
      <c r="LRA190" s="985"/>
      <c r="LRB190" s="986"/>
      <c r="LRC190" s="987"/>
      <c r="LRD190" s="988"/>
      <c r="LRE190" s="985"/>
      <c r="LRF190" s="989"/>
      <c r="LRG190" s="978"/>
      <c r="LRH190" s="980"/>
      <c r="LRI190" s="981"/>
      <c r="LRJ190" s="982"/>
      <c r="LRK190" s="983"/>
      <c r="LRL190" s="984"/>
      <c r="LRM190" s="983"/>
      <c r="LRN190" s="984"/>
      <c r="LRO190" s="985"/>
      <c r="LRP190" s="986"/>
      <c r="LRQ190" s="983"/>
      <c r="LRR190" s="981"/>
      <c r="LRS190" s="985"/>
      <c r="LRT190" s="986"/>
      <c r="LRU190" s="987"/>
      <c r="LRV190" s="988"/>
      <c r="LRW190" s="985"/>
      <c r="LRX190" s="989"/>
      <c r="LRY190" s="978"/>
      <c r="LRZ190" s="980"/>
      <c r="LSA190" s="981"/>
      <c r="LSB190" s="982"/>
      <c r="LSC190" s="983"/>
      <c r="LSD190" s="984"/>
      <c r="LSE190" s="983"/>
      <c r="LSF190" s="984"/>
      <c r="LSG190" s="985"/>
      <c r="LSH190" s="986"/>
      <c r="LSI190" s="983"/>
      <c r="LSJ190" s="981"/>
      <c r="LSK190" s="985"/>
      <c r="LSL190" s="986"/>
      <c r="LSM190" s="987"/>
      <c r="LSN190" s="988"/>
      <c r="LSO190" s="985"/>
      <c r="LSP190" s="989"/>
      <c r="LSQ190" s="978"/>
      <c r="LSR190" s="980"/>
      <c r="LSS190" s="981"/>
      <c r="LST190" s="982"/>
      <c r="LSU190" s="983"/>
      <c r="LSV190" s="984"/>
      <c r="LSW190" s="983"/>
      <c r="LSX190" s="984"/>
      <c r="LSY190" s="985"/>
      <c r="LSZ190" s="986"/>
      <c r="LTA190" s="983"/>
      <c r="LTB190" s="981"/>
      <c r="LTC190" s="985"/>
      <c r="LTD190" s="986"/>
      <c r="LTE190" s="987"/>
      <c r="LTF190" s="988"/>
      <c r="LTG190" s="985"/>
      <c r="LTH190" s="989"/>
      <c r="LTI190" s="978"/>
      <c r="LTJ190" s="980"/>
      <c r="LTK190" s="981"/>
      <c r="LTL190" s="982"/>
      <c r="LTM190" s="983"/>
      <c r="LTN190" s="984"/>
      <c r="LTO190" s="983"/>
      <c r="LTP190" s="984"/>
      <c r="LTQ190" s="985"/>
      <c r="LTR190" s="986"/>
      <c r="LTS190" s="983"/>
      <c r="LTT190" s="981"/>
      <c r="LTU190" s="985"/>
      <c r="LTV190" s="986"/>
      <c r="LTW190" s="987"/>
      <c r="LTX190" s="988"/>
      <c r="LTY190" s="985"/>
      <c r="LTZ190" s="989"/>
      <c r="LUA190" s="978"/>
      <c r="LUB190" s="980"/>
      <c r="LUC190" s="981"/>
      <c r="LUD190" s="982"/>
      <c r="LUE190" s="983"/>
      <c r="LUF190" s="984"/>
      <c r="LUG190" s="983"/>
      <c r="LUH190" s="984"/>
      <c r="LUI190" s="985"/>
      <c r="LUJ190" s="986"/>
      <c r="LUK190" s="983"/>
      <c r="LUL190" s="981"/>
      <c r="LUM190" s="985"/>
      <c r="LUN190" s="986"/>
      <c r="LUO190" s="987"/>
      <c r="LUP190" s="988"/>
      <c r="LUQ190" s="985"/>
      <c r="LUR190" s="989"/>
      <c r="LUS190" s="978"/>
      <c r="LUT190" s="980"/>
      <c r="LUU190" s="981"/>
      <c r="LUV190" s="982"/>
      <c r="LUW190" s="983"/>
      <c r="LUX190" s="984"/>
      <c r="LUY190" s="983"/>
      <c r="LUZ190" s="984"/>
      <c r="LVA190" s="985"/>
      <c r="LVB190" s="986"/>
      <c r="LVC190" s="983"/>
      <c r="LVD190" s="981"/>
      <c r="LVE190" s="985"/>
      <c r="LVF190" s="986"/>
      <c r="LVG190" s="987"/>
      <c r="LVH190" s="988"/>
      <c r="LVI190" s="985"/>
      <c r="LVJ190" s="989"/>
      <c r="LVK190" s="978"/>
      <c r="LVL190" s="980"/>
      <c r="LVM190" s="981"/>
      <c r="LVN190" s="982"/>
      <c r="LVO190" s="983"/>
      <c r="LVP190" s="984"/>
      <c r="LVQ190" s="983"/>
      <c r="LVR190" s="984"/>
      <c r="LVS190" s="985"/>
      <c r="LVT190" s="986"/>
      <c r="LVU190" s="983"/>
      <c r="LVV190" s="981"/>
      <c r="LVW190" s="985"/>
      <c r="LVX190" s="986"/>
      <c r="LVY190" s="987"/>
      <c r="LVZ190" s="988"/>
      <c r="LWA190" s="985"/>
      <c r="LWB190" s="989"/>
      <c r="LWC190" s="978"/>
      <c r="LWD190" s="980"/>
      <c r="LWE190" s="981"/>
      <c r="LWF190" s="982"/>
      <c r="LWG190" s="983"/>
      <c r="LWH190" s="984"/>
      <c r="LWI190" s="983"/>
      <c r="LWJ190" s="984"/>
      <c r="LWK190" s="985"/>
      <c r="LWL190" s="986"/>
      <c r="LWM190" s="983"/>
      <c r="LWN190" s="981"/>
      <c r="LWO190" s="985"/>
      <c r="LWP190" s="986"/>
      <c r="LWQ190" s="987"/>
      <c r="LWR190" s="988"/>
      <c r="LWS190" s="985"/>
      <c r="LWT190" s="989"/>
      <c r="LWU190" s="978"/>
      <c r="LWV190" s="980"/>
      <c r="LWW190" s="981"/>
      <c r="LWX190" s="982"/>
      <c r="LWY190" s="983"/>
      <c r="LWZ190" s="984"/>
      <c r="LXA190" s="983"/>
      <c r="LXB190" s="984"/>
      <c r="LXC190" s="985"/>
      <c r="LXD190" s="986"/>
      <c r="LXE190" s="983"/>
      <c r="LXF190" s="981"/>
      <c r="LXG190" s="985"/>
      <c r="LXH190" s="986"/>
      <c r="LXI190" s="987"/>
      <c r="LXJ190" s="988"/>
      <c r="LXK190" s="985"/>
      <c r="LXL190" s="989"/>
      <c r="LXM190" s="978"/>
      <c r="LXN190" s="980"/>
      <c r="LXO190" s="981"/>
      <c r="LXP190" s="982"/>
      <c r="LXQ190" s="983"/>
      <c r="LXR190" s="984"/>
      <c r="LXS190" s="983"/>
      <c r="LXT190" s="984"/>
      <c r="LXU190" s="985"/>
      <c r="LXV190" s="986"/>
      <c r="LXW190" s="983"/>
      <c r="LXX190" s="981"/>
      <c r="LXY190" s="985"/>
      <c r="LXZ190" s="986"/>
      <c r="LYA190" s="987"/>
      <c r="LYB190" s="988"/>
      <c r="LYC190" s="985"/>
      <c r="LYD190" s="989"/>
      <c r="LYE190" s="978"/>
      <c r="LYF190" s="980"/>
      <c r="LYG190" s="981"/>
      <c r="LYH190" s="982"/>
      <c r="LYI190" s="983"/>
      <c r="LYJ190" s="984"/>
      <c r="LYK190" s="983"/>
      <c r="LYL190" s="984"/>
      <c r="LYM190" s="985"/>
      <c r="LYN190" s="986"/>
      <c r="LYO190" s="983"/>
      <c r="LYP190" s="981"/>
      <c r="LYQ190" s="985"/>
      <c r="LYR190" s="986"/>
      <c r="LYS190" s="987"/>
      <c r="LYT190" s="988"/>
      <c r="LYU190" s="985"/>
      <c r="LYV190" s="989"/>
      <c r="LYW190" s="978"/>
      <c r="LYX190" s="980"/>
      <c r="LYY190" s="981"/>
      <c r="LYZ190" s="982"/>
      <c r="LZA190" s="983"/>
      <c r="LZB190" s="984"/>
      <c r="LZC190" s="983"/>
      <c r="LZD190" s="984"/>
      <c r="LZE190" s="985"/>
      <c r="LZF190" s="986"/>
      <c r="LZG190" s="983"/>
      <c r="LZH190" s="981"/>
      <c r="LZI190" s="985"/>
      <c r="LZJ190" s="986"/>
      <c r="LZK190" s="987"/>
      <c r="LZL190" s="988"/>
      <c r="LZM190" s="985"/>
      <c r="LZN190" s="989"/>
      <c r="LZO190" s="978"/>
      <c r="LZP190" s="980"/>
      <c r="LZQ190" s="981"/>
      <c r="LZR190" s="982"/>
      <c r="LZS190" s="983"/>
      <c r="LZT190" s="984"/>
      <c r="LZU190" s="983"/>
      <c r="LZV190" s="984"/>
      <c r="LZW190" s="985"/>
      <c r="LZX190" s="986"/>
      <c r="LZY190" s="983"/>
      <c r="LZZ190" s="981"/>
      <c r="MAA190" s="985"/>
      <c r="MAB190" s="986"/>
      <c r="MAC190" s="987"/>
      <c r="MAD190" s="988"/>
      <c r="MAE190" s="985"/>
      <c r="MAF190" s="989"/>
      <c r="MAG190" s="978"/>
      <c r="MAH190" s="980"/>
      <c r="MAI190" s="981"/>
      <c r="MAJ190" s="982"/>
      <c r="MAK190" s="983"/>
      <c r="MAL190" s="984"/>
      <c r="MAM190" s="983"/>
      <c r="MAN190" s="984"/>
      <c r="MAO190" s="985"/>
      <c r="MAP190" s="986"/>
      <c r="MAQ190" s="983"/>
      <c r="MAR190" s="981"/>
      <c r="MAS190" s="985"/>
      <c r="MAT190" s="986"/>
      <c r="MAU190" s="987"/>
      <c r="MAV190" s="988"/>
      <c r="MAW190" s="985"/>
      <c r="MAX190" s="989"/>
      <c r="MAY190" s="978"/>
      <c r="MAZ190" s="980"/>
      <c r="MBA190" s="981"/>
      <c r="MBB190" s="982"/>
      <c r="MBC190" s="983"/>
      <c r="MBD190" s="984"/>
      <c r="MBE190" s="983"/>
      <c r="MBF190" s="984"/>
      <c r="MBG190" s="985"/>
      <c r="MBH190" s="986"/>
      <c r="MBI190" s="983"/>
      <c r="MBJ190" s="981"/>
      <c r="MBK190" s="985"/>
      <c r="MBL190" s="986"/>
      <c r="MBM190" s="987"/>
      <c r="MBN190" s="988"/>
      <c r="MBO190" s="985"/>
      <c r="MBP190" s="989"/>
      <c r="MBQ190" s="978"/>
      <c r="MBR190" s="980"/>
      <c r="MBS190" s="981"/>
      <c r="MBT190" s="982"/>
      <c r="MBU190" s="983"/>
      <c r="MBV190" s="984"/>
      <c r="MBW190" s="983"/>
      <c r="MBX190" s="984"/>
      <c r="MBY190" s="985"/>
      <c r="MBZ190" s="986"/>
      <c r="MCA190" s="983"/>
      <c r="MCB190" s="981"/>
      <c r="MCC190" s="985"/>
      <c r="MCD190" s="986"/>
      <c r="MCE190" s="987"/>
      <c r="MCF190" s="988"/>
      <c r="MCG190" s="985"/>
      <c r="MCH190" s="989"/>
      <c r="MCI190" s="978"/>
      <c r="MCJ190" s="980"/>
      <c r="MCK190" s="981"/>
      <c r="MCL190" s="982"/>
      <c r="MCM190" s="983"/>
      <c r="MCN190" s="984"/>
      <c r="MCO190" s="983"/>
      <c r="MCP190" s="984"/>
      <c r="MCQ190" s="985"/>
      <c r="MCR190" s="986"/>
      <c r="MCS190" s="983"/>
      <c r="MCT190" s="981"/>
      <c r="MCU190" s="985"/>
      <c r="MCV190" s="986"/>
      <c r="MCW190" s="987"/>
      <c r="MCX190" s="988"/>
      <c r="MCY190" s="985"/>
      <c r="MCZ190" s="989"/>
      <c r="MDA190" s="978"/>
      <c r="MDB190" s="980"/>
      <c r="MDC190" s="981"/>
      <c r="MDD190" s="982"/>
      <c r="MDE190" s="983"/>
      <c r="MDF190" s="984"/>
      <c r="MDG190" s="983"/>
      <c r="MDH190" s="984"/>
      <c r="MDI190" s="985"/>
      <c r="MDJ190" s="986"/>
      <c r="MDK190" s="983"/>
      <c r="MDL190" s="981"/>
      <c r="MDM190" s="985"/>
      <c r="MDN190" s="986"/>
      <c r="MDO190" s="987"/>
      <c r="MDP190" s="988"/>
      <c r="MDQ190" s="985"/>
      <c r="MDR190" s="989"/>
      <c r="MDS190" s="978"/>
      <c r="MDT190" s="980"/>
      <c r="MDU190" s="981"/>
      <c r="MDV190" s="982"/>
      <c r="MDW190" s="983"/>
      <c r="MDX190" s="984"/>
      <c r="MDY190" s="983"/>
      <c r="MDZ190" s="984"/>
      <c r="MEA190" s="985"/>
      <c r="MEB190" s="986"/>
      <c r="MEC190" s="983"/>
      <c r="MED190" s="981"/>
      <c r="MEE190" s="985"/>
      <c r="MEF190" s="986"/>
      <c r="MEG190" s="987"/>
      <c r="MEH190" s="988"/>
      <c r="MEI190" s="985"/>
      <c r="MEJ190" s="989"/>
      <c r="MEK190" s="978"/>
      <c r="MEL190" s="980"/>
      <c r="MEM190" s="981"/>
      <c r="MEN190" s="982"/>
      <c r="MEO190" s="983"/>
      <c r="MEP190" s="984"/>
      <c r="MEQ190" s="983"/>
      <c r="MER190" s="984"/>
      <c r="MES190" s="985"/>
      <c r="MET190" s="986"/>
      <c r="MEU190" s="983"/>
      <c r="MEV190" s="981"/>
      <c r="MEW190" s="985"/>
      <c r="MEX190" s="986"/>
      <c r="MEY190" s="987"/>
      <c r="MEZ190" s="988"/>
      <c r="MFA190" s="985"/>
      <c r="MFB190" s="989"/>
      <c r="MFC190" s="978"/>
      <c r="MFD190" s="980"/>
      <c r="MFE190" s="981"/>
      <c r="MFF190" s="982"/>
      <c r="MFG190" s="983"/>
      <c r="MFH190" s="984"/>
      <c r="MFI190" s="983"/>
      <c r="MFJ190" s="984"/>
      <c r="MFK190" s="985"/>
      <c r="MFL190" s="986"/>
      <c r="MFM190" s="983"/>
      <c r="MFN190" s="981"/>
      <c r="MFO190" s="985"/>
      <c r="MFP190" s="986"/>
      <c r="MFQ190" s="987"/>
      <c r="MFR190" s="988"/>
      <c r="MFS190" s="985"/>
      <c r="MFT190" s="989"/>
      <c r="MFU190" s="978"/>
      <c r="MFV190" s="980"/>
      <c r="MFW190" s="981"/>
      <c r="MFX190" s="982"/>
      <c r="MFY190" s="983"/>
      <c r="MFZ190" s="984"/>
      <c r="MGA190" s="983"/>
      <c r="MGB190" s="984"/>
      <c r="MGC190" s="985"/>
      <c r="MGD190" s="986"/>
      <c r="MGE190" s="983"/>
      <c r="MGF190" s="981"/>
      <c r="MGG190" s="985"/>
      <c r="MGH190" s="986"/>
      <c r="MGI190" s="987"/>
      <c r="MGJ190" s="988"/>
      <c r="MGK190" s="985"/>
      <c r="MGL190" s="989"/>
      <c r="MGM190" s="978"/>
      <c r="MGN190" s="980"/>
      <c r="MGO190" s="981"/>
      <c r="MGP190" s="982"/>
      <c r="MGQ190" s="983"/>
      <c r="MGR190" s="984"/>
      <c r="MGS190" s="983"/>
      <c r="MGT190" s="984"/>
      <c r="MGU190" s="985"/>
      <c r="MGV190" s="986"/>
      <c r="MGW190" s="983"/>
      <c r="MGX190" s="981"/>
      <c r="MGY190" s="985"/>
      <c r="MGZ190" s="986"/>
      <c r="MHA190" s="987"/>
      <c r="MHB190" s="988"/>
      <c r="MHC190" s="985"/>
      <c r="MHD190" s="989"/>
      <c r="MHE190" s="978"/>
      <c r="MHF190" s="980"/>
      <c r="MHG190" s="981"/>
      <c r="MHH190" s="982"/>
      <c r="MHI190" s="983"/>
      <c r="MHJ190" s="984"/>
      <c r="MHK190" s="983"/>
      <c r="MHL190" s="984"/>
      <c r="MHM190" s="985"/>
      <c r="MHN190" s="986"/>
      <c r="MHO190" s="983"/>
      <c r="MHP190" s="981"/>
      <c r="MHQ190" s="985"/>
      <c r="MHR190" s="986"/>
      <c r="MHS190" s="987"/>
      <c r="MHT190" s="988"/>
      <c r="MHU190" s="985"/>
      <c r="MHV190" s="989"/>
      <c r="MHW190" s="978"/>
      <c r="MHX190" s="980"/>
      <c r="MHY190" s="981"/>
      <c r="MHZ190" s="982"/>
      <c r="MIA190" s="983"/>
      <c r="MIB190" s="984"/>
      <c r="MIC190" s="983"/>
      <c r="MID190" s="984"/>
      <c r="MIE190" s="985"/>
      <c r="MIF190" s="986"/>
      <c r="MIG190" s="983"/>
      <c r="MIH190" s="981"/>
      <c r="MII190" s="985"/>
      <c r="MIJ190" s="986"/>
      <c r="MIK190" s="987"/>
      <c r="MIL190" s="988"/>
      <c r="MIM190" s="985"/>
      <c r="MIN190" s="989"/>
      <c r="MIO190" s="978"/>
      <c r="MIP190" s="980"/>
      <c r="MIQ190" s="981"/>
      <c r="MIR190" s="982"/>
      <c r="MIS190" s="983"/>
      <c r="MIT190" s="984"/>
      <c r="MIU190" s="983"/>
      <c r="MIV190" s="984"/>
      <c r="MIW190" s="985"/>
      <c r="MIX190" s="986"/>
      <c r="MIY190" s="983"/>
      <c r="MIZ190" s="981"/>
      <c r="MJA190" s="985"/>
      <c r="MJB190" s="986"/>
      <c r="MJC190" s="987"/>
      <c r="MJD190" s="988"/>
      <c r="MJE190" s="985"/>
      <c r="MJF190" s="989"/>
      <c r="MJG190" s="978"/>
      <c r="MJH190" s="980"/>
      <c r="MJI190" s="981"/>
      <c r="MJJ190" s="982"/>
      <c r="MJK190" s="983"/>
      <c r="MJL190" s="984"/>
      <c r="MJM190" s="983"/>
      <c r="MJN190" s="984"/>
      <c r="MJO190" s="985"/>
      <c r="MJP190" s="986"/>
      <c r="MJQ190" s="983"/>
      <c r="MJR190" s="981"/>
      <c r="MJS190" s="985"/>
      <c r="MJT190" s="986"/>
      <c r="MJU190" s="987"/>
      <c r="MJV190" s="988"/>
      <c r="MJW190" s="985"/>
      <c r="MJX190" s="989"/>
      <c r="MJY190" s="978"/>
      <c r="MJZ190" s="980"/>
      <c r="MKA190" s="981"/>
      <c r="MKB190" s="982"/>
      <c r="MKC190" s="983"/>
      <c r="MKD190" s="984"/>
      <c r="MKE190" s="983"/>
      <c r="MKF190" s="984"/>
      <c r="MKG190" s="985"/>
      <c r="MKH190" s="986"/>
      <c r="MKI190" s="983"/>
      <c r="MKJ190" s="981"/>
      <c r="MKK190" s="985"/>
      <c r="MKL190" s="986"/>
      <c r="MKM190" s="987"/>
      <c r="MKN190" s="988"/>
      <c r="MKO190" s="985"/>
      <c r="MKP190" s="989"/>
      <c r="MKQ190" s="978"/>
      <c r="MKR190" s="980"/>
      <c r="MKS190" s="981"/>
      <c r="MKT190" s="982"/>
      <c r="MKU190" s="983"/>
      <c r="MKV190" s="984"/>
      <c r="MKW190" s="983"/>
      <c r="MKX190" s="984"/>
      <c r="MKY190" s="985"/>
      <c r="MKZ190" s="986"/>
      <c r="MLA190" s="983"/>
      <c r="MLB190" s="981"/>
      <c r="MLC190" s="985"/>
      <c r="MLD190" s="986"/>
      <c r="MLE190" s="987"/>
      <c r="MLF190" s="988"/>
      <c r="MLG190" s="985"/>
      <c r="MLH190" s="989"/>
      <c r="MLI190" s="978"/>
      <c r="MLJ190" s="980"/>
      <c r="MLK190" s="981"/>
      <c r="MLL190" s="982"/>
      <c r="MLM190" s="983"/>
      <c r="MLN190" s="984"/>
      <c r="MLO190" s="983"/>
      <c r="MLP190" s="984"/>
      <c r="MLQ190" s="985"/>
      <c r="MLR190" s="986"/>
      <c r="MLS190" s="983"/>
      <c r="MLT190" s="981"/>
      <c r="MLU190" s="985"/>
      <c r="MLV190" s="986"/>
      <c r="MLW190" s="987"/>
      <c r="MLX190" s="988"/>
      <c r="MLY190" s="985"/>
      <c r="MLZ190" s="989"/>
      <c r="MMA190" s="978"/>
      <c r="MMB190" s="980"/>
      <c r="MMC190" s="981"/>
      <c r="MMD190" s="982"/>
      <c r="MME190" s="983"/>
      <c r="MMF190" s="984"/>
      <c r="MMG190" s="983"/>
      <c r="MMH190" s="984"/>
      <c r="MMI190" s="985"/>
      <c r="MMJ190" s="986"/>
      <c r="MMK190" s="983"/>
      <c r="MML190" s="981"/>
      <c r="MMM190" s="985"/>
      <c r="MMN190" s="986"/>
      <c r="MMO190" s="987"/>
      <c r="MMP190" s="988"/>
      <c r="MMQ190" s="985"/>
      <c r="MMR190" s="989"/>
      <c r="MMS190" s="978"/>
      <c r="MMT190" s="980"/>
      <c r="MMU190" s="981"/>
      <c r="MMV190" s="982"/>
      <c r="MMW190" s="983"/>
      <c r="MMX190" s="984"/>
      <c r="MMY190" s="983"/>
      <c r="MMZ190" s="984"/>
      <c r="MNA190" s="985"/>
      <c r="MNB190" s="986"/>
      <c r="MNC190" s="983"/>
      <c r="MND190" s="981"/>
      <c r="MNE190" s="985"/>
      <c r="MNF190" s="986"/>
      <c r="MNG190" s="987"/>
      <c r="MNH190" s="988"/>
      <c r="MNI190" s="985"/>
      <c r="MNJ190" s="989"/>
      <c r="MNK190" s="978"/>
      <c r="MNL190" s="980"/>
      <c r="MNM190" s="981"/>
      <c r="MNN190" s="982"/>
      <c r="MNO190" s="983"/>
      <c r="MNP190" s="984"/>
      <c r="MNQ190" s="983"/>
      <c r="MNR190" s="984"/>
      <c r="MNS190" s="985"/>
      <c r="MNT190" s="986"/>
      <c r="MNU190" s="983"/>
      <c r="MNV190" s="981"/>
      <c r="MNW190" s="985"/>
      <c r="MNX190" s="986"/>
      <c r="MNY190" s="987"/>
      <c r="MNZ190" s="988"/>
      <c r="MOA190" s="985"/>
      <c r="MOB190" s="989"/>
      <c r="MOC190" s="978"/>
      <c r="MOD190" s="980"/>
      <c r="MOE190" s="981"/>
      <c r="MOF190" s="982"/>
      <c r="MOG190" s="983"/>
      <c r="MOH190" s="984"/>
      <c r="MOI190" s="983"/>
      <c r="MOJ190" s="984"/>
      <c r="MOK190" s="985"/>
      <c r="MOL190" s="986"/>
      <c r="MOM190" s="983"/>
      <c r="MON190" s="981"/>
      <c r="MOO190" s="985"/>
      <c r="MOP190" s="986"/>
      <c r="MOQ190" s="987"/>
      <c r="MOR190" s="988"/>
      <c r="MOS190" s="985"/>
      <c r="MOT190" s="989"/>
      <c r="MOU190" s="978"/>
      <c r="MOV190" s="980"/>
      <c r="MOW190" s="981"/>
      <c r="MOX190" s="982"/>
      <c r="MOY190" s="983"/>
      <c r="MOZ190" s="984"/>
      <c r="MPA190" s="983"/>
      <c r="MPB190" s="984"/>
      <c r="MPC190" s="985"/>
      <c r="MPD190" s="986"/>
      <c r="MPE190" s="983"/>
      <c r="MPF190" s="981"/>
      <c r="MPG190" s="985"/>
      <c r="MPH190" s="986"/>
      <c r="MPI190" s="987"/>
      <c r="MPJ190" s="988"/>
      <c r="MPK190" s="985"/>
      <c r="MPL190" s="989"/>
      <c r="MPM190" s="978"/>
      <c r="MPN190" s="980"/>
      <c r="MPO190" s="981"/>
      <c r="MPP190" s="982"/>
      <c r="MPQ190" s="983"/>
      <c r="MPR190" s="984"/>
      <c r="MPS190" s="983"/>
      <c r="MPT190" s="984"/>
      <c r="MPU190" s="985"/>
      <c r="MPV190" s="986"/>
      <c r="MPW190" s="983"/>
      <c r="MPX190" s="981"/>
      <c r="MPY190" s="985"/>
      <c r="MPZ190" s="986"/>
      <c r="MQA190" s="987"/>
      <c r="MQB190" s="988"/>
      <c r="MQC190" s="985"/>
      <c r="MQD190" s="989"/>
      <c r="MQE190" s="978"/>
      <c r="MQF190" s="980"/>
      <c r="MQG190" s="981"/>
      <c r="MQH190" s="982"/>
      <c r="MQI190" s="983"/>
      <c r="MQJ190" s="984"/>
      <c r="MQK190" s="983"/>
      <c r="MQL190" s="984"/>
      <c r="MQM190" s="985"/>
      <c r="MQN190" s="986"/>
      <c r="MQO190" s="983"/>
      <c r="MQP190" s="981"/>
      <c r="MQQ190" s="985"/>
      <c r="MQR190" s="986"/>
      <c r="MQS190" s="987"/>
      <c r="MQT190" s="988"/>
      <c r="MQU190" s="985"/>
      <c r="MQV190" s="989"/>
      <c r="MQW190" s="978"/>
      <c r="MQX190" s="980"/>
      <c r="MQY190" s="981"/>
      <c r="MQZ190" s="982"/>
      <c r="MRA190" s="983"/>
      <c r="MRB190" s="984"/>
      <c r="MRC190" s="983"/>
      <c r="MRD190" s="984"/>
      <c r="MRE190" s="985"/>
      <c r="MRF190" s="986"/>
      <c r="MRG190" s="983"/>
      <c r="MRH190" s="981"/>
      <c r="MRI190" s="985"/>
      <c r="MRJ190" s="986"/>
      <c r="MRK190" s="987"/>
      <c r="MRL190" s="988"/>
      <c r="MRM190" s="985"/>
      <c r="MRN190" s="989"/>
      <c r="MRO190" s="978"/>
      <c r="MRP190" s="980"/>
      <c r="MRQ190" s="981"/>
      <c r="MRR190" s="982"/>
      <c r="MRS190" s="983"/>
      <c r="MRT190" s="984"/>
      <c r="MRU190" s="983"/>
      <c r="MRV190" s="984"/>
      <c r="MRW190" s="985"/>
      <c r="MRX190" s="986"/>
      <c r="MRY190" s="983"/>
      <c r="MRZ190" s="981"/>
      <c r="MSA190" s="985"/>
      <c r="MSB190" s="986"/>
      <c r="MSC190" s="987"/>
      <c r="MSD190" s="988"/>
      <c r="MSE190" s="985"/>
      <c r="MSF190" s="989"/>
      <c r="MSG190" s="978"/>
      <c r="MSH190" s="980"/>
      <c r="MSI190" s="981"/>
      <c r="MSJ190" s="982"/>
      <c r="MSK190" s="983"/>
      <c r="MSL190" s="984"/>
      <c r="MSM190" s="983"/>
      <c r="MSN190" s="984"/>
      <c r="MSO190" s="985"/>
      <c r="MSP190" s="986"/>
      <c r="MSQ190" s="983"/>
      <c r="MSR190" s="981"/>
      <c r="MSS190" s="985"/>
      <c r="MST190" s="986"/>
      <c r="MSU190" s="987"/>
      <c r="MSV190" s="988"/>
      <c r="MSW190" s="985"/>
      <c r="MSX190" s="989"/>
      <c r="MSY190" s="978"/>
      <c r="MSZ190" s="980"/>
      <c r="MTA190" s="981"/>
      <c r="MTB190" s="982"/>
      <c r="MTC190" s="983"/>
      <c r="MTD190" s="984"/>
      <c r="MTE190" s="983"/>
      <c r="MTF190" s="984"/>
      <c r="MTG190" s="985"/>
      <c r="MTH190" s="986"/>
      <c r="MTI190" s="983"/>
      <c r="MTJ190" s="981"/>
      <c r="MTK190" s="985"/>
      <c r="MTL190" s="986"/>
      <c r="MTM190" s="987"/>
      <c r="MTN190" s="988"/>
      <c r="MTO190" s="985"/>
      <c r="MTP190" s="989"/>
      <c r="MTQ190" s="978"/>
      <c r="MTR190" s="980"/>
      <c r="MTS190" s="981"/>
      <c r="MTT190" s="982"/>
      <c r="MTU190" s="983"/>
      <c r="MTV190" s="984"/>
      <c r="MTW190" s="983"/>
      <c r="MTX190" s="984"/>
      <c r="MTY190" s="985"/>
      <c r="MTZ190" s="986"/>
      <c r="MUA190" s="983"/>
      <c r="MUB190" s="981"/>
      <c r="MUC190" s="985"/>
      <c r="MUD190" s="986"/>
      <c r="MUE190" s="987"/>
      <c r="MUF190" s="988"/>
      <c r="MUG190" s="985"/>
      <c r="MUH190" s="989"/>
      <c r="MUI190" s="978"/>
      <c r="MUJ190" s="980"/>
      <c r="MUK190" s="981"/>
      <c r="MUL190" s="982"/>
      <c r="MUM190" s="983"/>
      <c r="MUN190" s="984"/>
      <c r="MUO190" s="983"/>
      <c r="MUP190" s="984"/>
      <c r="MUQ190" s="985"/>
      <c r="MUR190" s="986"/>
      <c r="MUS190" s="983"/>
      <c r="MUT190" s="981"/>
      <c r="MUU190" s="985"/>
      <c r="MUV190" s="986"/>
      <c r="MUW190" s="987"/>
      <c r="MUX190" s="988"/>
      <c r="MUY190" s="985"/>
      <c r="MUZ190" s="989"/>
      <c r="MVA190" s="978"/>
      <c r="MVB190" s="980"/>
      <c r="MVC190" s="981"/>
      <c r="MVD190" s="982"/>
      <c r="MVE190" s="983"/>
      <c r="MVF190" s="984"/>
      <c r="MVG190" s="983"/>
      <c r="MVH190" s="984"/>
      <c r="MVI190" s="985"/>
      <c r="MVJ190" s="986"/>
      <c r="MVK190" s="983"/>
      <c r="MVL190" s="981"/>
      <c r="MVM190" s="985"/>
      <c r="MVN190" s="986"/>
      <c r="MVO190" s="987"/>
      <c r="MVP190" s="988"/>
      <c r="MVQ190" s="985"/>
      <c r="MVR190" s="989"/>
      <c r="MVS190" s="978"/>
      <c r="MVT190" s="980"/>
      <c r="MVU190" s="981"/>
      <c r="MVV190" s="982"/>
      <c r="MVW190" s="983"/>
      <c r="MVX190" s="984"/>
      <c r="MVY190" s="983"/>
      <c r="MVZ190" s="984"/>
      <c r="MWA190" s="985"/>
      <c r="MWB190" s="986"/>
      <c r="MWC190" s="983"/>
      <c r="MWD190" s="981"/>
      <c r="MWE190" s="985"/>
      <c r="MWF190" s="986"/>
      <c r="MWG190" s="987"/>
      <c r="MWH190" s="988"/>
      <c r="MWI190" s="985"/>
      <c r="MWJ190" s="989"/>
      <c r="MWK190" s="978"/>
      <c r="MWL190" s="980"/>
      <c r="MWM190" s="981"/>
      <c r="MWN190" s="982"/>
      <c r="MWO190" s="983"/>
      <c r="MWP190" s="984"/>
      <c r="MWQ190" s="983"/>
      <c r="MWR190" s="984"/>
      <c r="MWS190" s="985"/>
      <c r="MWT190" s="986"/>
      <c r="MWU190" s="983"/>
      <c r="MWV190" s="981"/>
      <c r="MWW190" s="985"/>
      <c r="MWX190" s="986"/>
      <c r="MWY190" s="987"/>
      <c r="MWZ190" s="988"/>
      <c r="MXA190" s="985"/>
      <c r="MXB190" s="989"/>
      <c r="MXC190" s="978"/>
      <c r="MXD190" s="980"/>
      <c r="MXE190" s="981"/>
      <c r="MXF190" s="982"/>
      <c r="MXG190" s="983"/>
      <c r="MXH190" s="984"/>
      <c r="MXI190" s="983"/>
      <c r="MXJ190" s="984"/>
      <c r="MXK190" s="985"/>
      <c r="MXL190" s="986"/>
      <c r="MXM190" s="983"/>
      <c r="MXN190" s="981"/>
      <c r="MXO190" s="985"/>
      <c r="MXP190" s="986"/>
      <c r="MXQ190" s="987"/>
      <c r="MXR190" s="988"/>
      <c r="MXS190" s="985"/>
      <c r="MXT190" s="989"/>
      <c r="MXU190" s="978"/>
      <c r="MXV190" s="980"/>
      <c r="MXW190" s="981"/>
      <c r="MXX190" s="982"/>
      <c r="MXY190" s="983"/>
      <c r="MXZ190" s="984"/>
      <c r="MYA190" s="983"/>
      <c r="MYB190" s="984"/>
      <c r="MYC190" s="985"/>
      <c r="MYD190" s="986"/>
      <c r="MYE190" s="983"/>
      <c r="MYF190" s="981"/>
      <c r="MYG190" s="985"/>
      <c r="MYH190" s="986"/>
      <c r="MYI190" s="987"/>
      <c r="MYJ190" s="988"/>
      <c r="MYK190" s="985"/>
      <c r="MYL190" s="989"/>
      <c r="MYM190" s="978"/>
      <c r="MYN190" s="980"/>
      <c r="MYO190" s="981"/>
      <c r="MYP190" s="982"/>
      <c r="MYQ190" s="983"/>
      <c r="MYR190" s="984"/>
      <c r="MYS190" s="983"/>
      <c r="MYT190" s="984"/>
      <c r="MYU190" s="985"/>
      <c r="MYV190" s="986"/>
      <c r="MYW190" s="983"/>
      <c r="MYX190" s="981"/>
      <c r="MYY190" s="985"/>
      <c r="MYZ190" s="986"/>
      <c r="MZA190" s="987"/>
      <c r="MZB190" s="988"/>
      <c r="MZC190" s="985"/>
      <c r="MZD190" s="989"/>
      <c r="MZE190" s="978"/>
      <c r="MZF190" s="980"/>
      <c r="MZG190" s="981"/>
      <c r="MZH190" s="982"/>
      <c r="MZI190" s="983"/>
      <c r="MZJ190" s="984"/>
      <c r="MZK190" s="983"/>
      <c r="MZL190" s="984"/>
      <c r="MZM190" s="985"/>
      <c r="MZN190" s="986"/>
      <c r="MZO190" s="983"/>
      <c r="MZP190" s="981"/>
      <c r="MZQ190" s="985"/>
      <c r="MZR190" s="986"/>
      <c r="MZS190" s="987"/>
      <c r="MZT190" s="988"/>
      <c r="MZU190" s="985"/>
      <c r="MZV190" s="989"/>
      <c r="MZW190" s="978"/>
      <c r="MZX190" s="980"/>
      <c r="MZY190" s="981"/>
      <c r="MZZ190" s="982"/>
      <c r="NAA190" s="983"/>
      <c r="NAB190" s="984"/>
      <c r="NAC190" s="983"/>
      <c r="NAD190" s="984"/>
      <c r="NAE190" s="985"/>
      <c r="NAF190" s="986"/>
      <c r="NAG190" s="983"/>
      <c r="NAH190" s="981"/>
      <c r="NAI190" s="985"/>
      <c r="NAJ190" s="986"/>
      <c r="NAK190" s="987"/>
      <c r="NAL190" s="988"/>
      <c r="NAM190" s="985"/>
      <c r="NAN190" s="989"/>
      <c r="NAO190" s="978"/>
      <c r="NAP190" s="980"/>
      <c r="NAQ190" s="981"/>
      <c r="NAR190" s="982"/>
      <c r="NAS190" s="983"/>
      <c r="NAT190" s="984"/>
      <c r="NAU190" s="983"/>
      <c r="NAV190" s="984"/>
      <c r="NAW190" s="985"/>
      <c r="NAX190" s="986"/>
      <c r="NAY190" s="983"/>
      <c r="NAZ190" s="981"/>
      <c r="NBA190" s="985"/>
      <c r="NBB190" s="986"/>
      <c r="NBC190" s="987"/>
      <c r="NBD190" s="988"/>
      <c r="NBE190" s="985"/>
      <c r="NBF190" s="989"/>
      <c r="NBG190" s="978"/>
      <c r="NBH190" s="980"/>
      <c r="NBI190" s="981"/>
      <c r="NBJ190" s="982"/>
      <c r="NBK190" s="983"/>
      <c r="NBL190" s="984"/>
      <c r="NBM190" s="983"/>
      <c r="NBN190" s="984"/>
      <c r="NBO190" s="985"/>
      <c r="NBP190" s="986"/>
      <c r="NBQ190" s="983"/>
      <c r="NBR190" s="981"/>
      <c r="NBS190" s="985"/>
      <c r="NBT190" s="986"/>
      <c r="NBU190" s="987"/>
      <c r="NBV190" s="988"/>
      <c r="NBW190" s="985"/>
      <c r="NBX190" s="989"/>
      <c r="NBY190" s="978"/>
      <c r="NBZ190" s="980"/>
      <c r="NCA190" s="981"/>
      <c r="NCB190" s="982"/>
      <c r="NCC190" s="983"/>
      <c r="NCD190" s="984"/>
      <c r="NCE190" s="983"/>
      <c r="NCF190" s="984"/>
      <c r="NCG190" s="985"/>
      <c r="NCH190" s="986"/>
      <c r="NCI190" s="983"/>
      <c r="NCJ190" s="981"/>
      <c r="NCK190" s="985"/>
      <c r="NCL190" s="986"/>
      <c r="NCM190" s="987"/>
      <c r="NCN190" s="988"/>
      <c r="NCO190" s="985"/>
      <c r="NCP190" s="989"/>
      <c r="NCQ190" s="978"/>
      <c r="NCR190" s="980"/>
      <c r="NCS190" s="981"/>
      <c r="NCT190" s="982"/>
      <c r="NCU190" s="983"/>
      <c r="NCV190" s="984"/>
      <c r="NCW190" s="983"/>
      <c r="NCX190" s="984"/>
      <c r="NCY190" s="985"/>
      <c r="NCZ190" s="986"/>
      <c r="NDA190" s="983"/>
      <c r="NDB190" s="981"/>
      <c r="NDC190" s="985"/>
      <c r="NDD190" s="986"/>
      <c r="NDE190" s="987"/>
      <c r="NDF190" s="988"/>
      <c r="NDG190" s="985"/>
      <c r="NDH190" s="989"/>
      <c r="NDI190" s="978"/>
      <c r="NDJ190" s="980"/>
      <c r="NDK190" s="981"/>
      <c r="NDL190" s="982"/>
      <c r="NDM190" s="983"/>
      <c r="NDN190" s="984"/>
      <c r="NDO190" s="983"/>
      <c r="NDP190" s="984"/>
      <c r="NDQ190" s="985"/>
      <c r="NDR190" s="986"/>
      <c r="NDS190" s="983"/>
      <c r="NDT190" s="981"/>
      <c r="NDU190" s="985"/>
      <c r="NDV190" s="986"/>
      <c r="NDW190" s="987"/>
      <c r="NDX190" s="988"/>
      <c r="NDY190" s="985"/>
      <c r="NDZ190" s="989"/>
      <c r="NEA190" s="978"/>
      <c r="NEB190" s="980"/>
      <c r="NEC190" s="981"/>
      <c r="NED190" s="982"/>
      <c r="NEE190" s="983"/>
      <c r="NEF190" s="984"/>
      <c r="NEG190" s="983"/>
      <c r="NEH190" s="984"/>
      <c r="NEI190" s="985"/>
      <c r="NEJ190" s="986"/>
      <c r="NEK190" s="983"/>
      <c r="NEL190" s="981"/>
      <c r="NEM190" s="985"/>
      <c r="NEN190" s="986"/>
      <c r="NEO190" s="987"/>
      <c r="NEP190" s="988"/>
      <c r="NEQ190" s="985"/>
      <c r="NER190" s="989"/>
      <c r="NES190" s="978"/>
      <c r="NET190" s="980"/>
      <c r="NEU190" s="981"/>
      <c r="NEV190" s="982"/>
      <c r="NEW190" s="983"/>
      <c r="NEX190" s="984"/>
      <c r="NEY190" s="983"/>
      <c r="NEZ190" s="984"/>
      <c r="NFA190" s="985"/>
      <c r="NFB190" s="986"/>
      <c r="NFC190" s="983"/>
      <c r="NFD190" s="981"/>
      <c r="NFE190" s="985"/>
      <c r="NFF190" s="986"/>
      <c r="NFG190" s="987"/>
      <c r="NFH190" s="988"/>
      <c r="NFI190" s="985"/>
      <c r="NFJ190" s="989"/>
      <c r="NFK190" s="978"/>
      <c r="NFL190" s="980"/>
      <c r="NFM190" s="981"/>
      <c r="NFN190" s="982"/>
      <c r="NFO190" s="983"/>
      <c r="NFP190" s="984"/>
      <c r="NFQ190" s="983"/>
      <c r="NFR190" s="984"/>
      <c r="NFS190" s="985"/>
      <c r="NFT190" s="986"/>
      <c r="NFU190" s="983"/>
      <c r="NFV190" s="981"/>
      <c r="NFW190" s="985"/>
      <c r="NFX190" s="986"/>
      <c r="NFY190" s="987"/>
      <c r="NFZ190" s="988"/>
      <c r="NGA190" s="985"/>
      <c r="NGB190" s="989"/>
      <c r="NGC190" s="978"/>
      <c r="NGD190" s="980"/>
      <c r="NGE190" s="981"/>
      <c r="NGF190" s="982"/>
      <c r="NGG190" s="983"/>
      <c r="NGH190" s="984"/>
      <c r="NGI190" s="983"/>
      <c r="NGJ190" s="984"/>
      <c r="NGK190" s="985"/>
      <c r="NGL190" s="986"/>
      <c r="NGM190" s="983"/>
      <c r="NGN190" s="981"/>
      <c r="NGO190" s="985"/>
      <c r="NGP190" s="986"/>
      <c r="NGQ190" s="987"/>
      <c r="NGR190" s="988"/>
      <c r="NGS190" s="985"/>
      <c r="NGT190" s="989"/>
      <c r="NGU190" s="978"/>
      <c r="NGV190" s="980"/>
      <c r="NGW190" s="981"/>
      <c r="NGX190" s="982"/>
      <c r="NGY190" s="983"/>
      <c r="NGZ190" s="984"/>
      <c r="NHA190" s="983"/>
      <c r="NHB190" s="984"/>
      <c r="NHC190" s="985"/>
      <c r="NHD190" s="986"/>
      <c r="NHE190" s="983"/>
      <c r="NHF190" s="981"/>
      <c r="NHG190" s="985"/>
      <c r="NHH190" s="986"/>
      <c r="NHI190" s="987"/>
      <c r="NHJ190" s="988"/>
      <c r="NHK190" s="985"/>
      <c r="NHL190" s="989"/>
      <c r="NHM190" s="978"/>
      <c r="NHN190" s="980"/>
      <c r="NHO190" s="981"/>
      <c r="NHP190" s="982"/>
      <c r="NHQ190" s="983"/>
      <c r="NHR190" s="984"/>
      <c r="NHS190" s="983"/>
      <c r="NHT190" s="984"/>
      <c r="NHU190" s="985"/>
      <c r="NHV190" s="986"/>
      <c r="NHW190" s="983"/>
      <c r="NHX190" s="981"/>
      <c r="NHY190" s="985"/>
      <c r="NHZ190" s="986"/>
      <c r="NIA190" s="987"/>
      <c r="NIB190" s="988"/>
      <c r="NIC190" s="985"/>
      <c r="NID190" s="989"/>
      <c r="NIE190" s="978"/>
      <c r="NIF190" s="980"/>
      <c r="NIG190" s="981"/>
      <c r="NIH190" s="982"/>
      <c r="NII190" s="983"/>
      <c r="NIJ190" s="984"/>
      <c r="NIK190" s="983"/>
      <c r="NIL190" s="984"/>
      <c r="NIM190" s="985"/>
      <c r="NIN190" s="986"/>
      <c r="NIO190" s="983"/>
      <c r="NIP190" s="981"/>
      <c r="NIQ190" s="985"/>
      <c r="NIR190" s="986"/>
      <c r="NIS190" s="987"/>
      <c r="NIT190" s="988"/>
      <c r="NIU190" s="985"/>
      <c r="NIV190" s="989"/>
      <c r="NIW190" s="978"/>
      <c r="NIX190" s="980"/>
      <c r="NIY190" s="981"/>
      <c r="NIZ190" s="982"/>
      <c r="NJA190" s="983"/>
      <c r="NJB190" s="984"/>
      <c r="NJC190" s="983"/>
      <c r="NJD190" s="984"/>
      <c r="NJE190" s="985"/>
      <c r="NJF190" s="986"/>
      <c r="NJG190" s="983"/>
      <c r="NJH190" s="981"/>
      <c r="NJI190" s="985"/>
      <c r="NJJ190" s="986"/>
      <c r="NJK190" s="987"/>
      <c r="NJL190" s="988"/>
      <c r="NJM190" s="985"/>
      <c r="NJN190" s="989"/>
      <c r="NJO190" s="978"/>
      <c r="NJP190" s="980"/>
      <c r="NJQ190" s="981"/>
      <c r="NJR190" s="982"/>
      <c r="NJS190" s="983"/>
      <c r="NJT190" s="984"/>
      <c r="NJU190" s="983"/>
      <c r="NJV190" s="984"/>
      <c r="NJW190" s="985"/>
      <c r="NJX190" s="986"/>
      <c r="NJY190" s="983"/>
      <c r="NJZ190" s="981"/>
      <c r="NKA190" s="985"/>
      <c r="NKB190" s="986"/>
      <c r="NKC190" s="987"/>
      <c r="NKD190" s="988"/>
      <c r="NKE190" s="985"/>
      <c r="NKF190" s="989"/>
      <c r="NKG190" s="978"/>
      <c r="NKH190" s="980"/>
      <c r="NKI190" s="981"/>
      <c r="NKJ190" s="982"/>
      <c r="NKK190" s="983"/>
      <c r="NKL190" s="984"/>
      <c r="NKM190" s="983"/>
      <c r="NKN190" s="984"/>
      <c r="NKO190" s="985"/>
      <c r="NKP190" s="986"/>
      <c r="NKQ190" s="983"/>
      <c r="NKR190" s="981"/>
      <c r="NKS190" s="985"/>
      <c r="NKT190" s="986"/>
      <c r="NKU190" s="987"/>
      <c r="NKV190" s="988"/>
      <c r="NKW190" s="985"/>
      <c r="NKX190" s="989"/>
      <c r="NKY190" s="978"/>
      <c r="NKZ190" s="980"/>
      <c r="NLA190" s="981"/>
      <c r="NLB190" s="982"/>
      <c r="NLC190" s="983"/>
      <c r="NLD190" s="984"/>
      <c r="NLE190" s="983"/>
      <c r="NLF190" s="984"/>
      <c r="NLG190" s="985"/>
      <c r="NLH190" s="986"/>
      <c r="NLI190" s="983"/>
      <c r="NLJ190" s="981"/>
      <c r="NLK190" s="985"/>
      <c r="NLL190" s="986"/>
      <c r="NLM190" s="987"/>
      <c r="NLN190" s="988"/>
      <c r="NLO190" s="985"/>
      <c r="NLP190" s="989"/>
      <c r="NLQ190" s="978"/>
      <c r="NLR190" s="980"/>
      <c r="NLS190" s="981"/>
      <c r="NLT190" s="982"/>
      <c r="NLU190" s="983"/>
      <c r="NLV190" s="984"/>
      <c r="NLW190" s="983"/>
      <c r="NLX190" s="984"/>
      <c r="NLY190" s="985"/>
      <c r="NLZ190" s="986"/>
      <c r="NMA190" s="983"/>
      <c r="NMB190" s="981"/>
      <c r="NMC190" s="985"/>
      <c r="NMD190" s="986"/>
      <c r="NME190" s="987"/>
      <c r="NMF190" s="988"/>
      <c r="NMG190" s="985"/>
      <c r="NMH190" s="989"/>
      <c r="NMI190" s="978"/>
      <c r="NMJ190" s="980"/>
      <c r="NMK190" s="981"/>
      <c r="NML190" s="982"/>
      <c r="NMM190" s="983"/>
      <c r="NMN190" s="984"/>
      <c r="NMO190" s="983"/>
      <c r="NMP190" s="984"/>
      <c r="NMQ190" s="985"/>
      <c r="NMR190" s="986"/>
      <c r="NMS190" s="983"/>
      <c r="NMT190" s="981"/>
      <c r="NMU190" s="985"/>
      <c r="NMV190" s="986"/>
      <c r="NMW190" s="987"/>
      <c r="NMX190" s="988"/>
      <c r="NMY190" s="985"/>
      <c r="NMZ190" s="989"/>
      <c r="NNA190" s="978"/>
      <c r="NNB190" s="980"/>
      <c r="NNC190" s="981"/>
      <c r="NND190" s="982"/>
      <c r="NNE190" s="983"/>
      <c r="NNF190" s="984"/>
      <c r="NNG190" s="983"/>
      <c r="NNH190" s="984"/>
      <c r="NNI190" s="985"/>
      <c r="NNJ190" s="986"/>
      <c r="NNK190" s="983"/>
      <c r="NNL190" s="981"/>
      <c r="NNM190" s="985"/>
      <c r="NNN190" s="986"/>
      <c r="NNO190" s="987"/>
      <c r="NNP190" s="988"/>
      <c r="NNQ190" s="985"/>
      <c r="NNR190" s="989"/>
      <c r="NNS190" s="978"/>
      <c r="NNT190" s="980"/>
      <c r="NNU190" s="981"/>
      <c r="NNV190" s="982"/>
      <c r="NNW190" s="983"/>
      <c r="NNX190" s="984"/>
      <c r="NNY190" s="983"/>
      <c r="NNZ190" s="984"/>
      <c r="NOA190" s="985"/>
      <c r="NOB190" s="986"/>
      <c r="NOC190" s="983"/>
      <c r="NOD190" s="981"/>
      <c r="NOE190" s="985"/>
      <c r="NOF190" s="986"/>
      <c r="NOG190" s="987"/>
      <c r="NOH190" s="988"/>
      <c r="NOI190" s="985"/>
      <c r="NOJ190" s="989"/>
      <c r="NOK190" s="978"/>
      <c r="NOL190" s="980"/>
      <c r="NOM190" s="981"/>
      <c r="NON190" s="982"/>
      <c r="NOO190" s="983"/>
      <c r="NOP190" s="984"/>
      <c r="NOQ190" s="983"/>
      <c r="NOR190" s="984"/>
      <c r="NOS190" s="985"/>
      <c r="NOT190" s="986"/>
      <c r="NOU190" s="983"/>
      <c r="NOV190" s="981"/>
      <c r="NOW190" s="985"/>
      <c r="NOX190" s="986"/>
      <c r="NOY190" s="987"/>
      <c r="NOZ190" s="988"/>
      <c r="NPA190" s="985"/>
      <c r="NPB190" s="989"/>
      <c r="NPC190" s="978"/>
      <c r="NPD190" s="980"/>
      <c r="NPE190" s="981"/>
      <c r="NPF190" s="982"/>
      <c r="NPG190" s="983"/>
      <c r="NPH190" s="984"/>
      <c r="NPI190" s="983"/>
      <c r="NPJ190" s="984"/>
      <c r="NPK190" s="985"/>
      <c r="NPL190" s="986"/>
      <c r="NPM190" s="983"/>
      <c r="NPN190" s="981"/>
      <c r="NPO190" s="985"/>
      <c r="NPP190" s="986"/>
      <c r="NPQ190" s="987"/>
      <c r="NPR190" s="988"/>
      <c r="NPS190" s="985"/>
      <c r="NPT190" s="989"/>
      <c r="NPU190" s="978"/>
      <c r="NPV190" s="980"/>
      <c r="NPW190" s="981"/>
      <c r="NPX190" s="982"/>
      <c r="NPY190" s="983"/>
      <c r="NPZ190" s="984"/>
      <c r="NQA190" s="983"/>
      <c r="NQB190" s="984"/>
      <c r="NQC190" s="985"/>
      <c r="NQD190" s="986"/>
      <c r="NQE190" s="983"/>
      <c r="NQF190" s="981"/>
      <c r="NQG190" s="985"/>
      <c r="NQH190" s="986"/>
      <c r="NQI190" s="987"/>
      <c r="NQJ190" s="988"/>
      <c r="NQK190" s="985"/>
      <c r="NQL190" s="989"/>
      <c r="NQM190" s="978"/>
      <c r="NQN190" s="980"/>
      <c r="NQO190" s="981"/>
      <c r="NQP190" s="982"/>
      <c r="NQQ190" s="983"/>
      <c r="NQR190" s="984"/>
      <c r="NQS190" s="983"/>
      <c r="NQT190" s="984"/>
      <c r="NQU190" s="985"/>
      <c r="NQV190" s="986"/>
      <c r="NQW190" s="983"/>
      <c r="NQX190" s="981"/>
      <c r="NQY190" s="985"/>
      <c r="NQZ190" s="986"/>
      <c r="NRA190" s="987"/>
      <c r="NRB190" s="988"/>
      <c r="NRC190" s="985"/>
      <c r="NRD190" s="989"/>
      <c r="NRE190" s="978"/>
      <c r="NRF190" s="980"/>
      <c r="NRG190" s="981"/>
      <c r="NRH190" s="982"/>
      <c r="NRI190" s="983"/>
      <c r="NRJ190" s="984"/>
      <c r="NRK190" s="983"/>
      <c r="NRL190" s="984"/>
      <c r="NRM190" s="985"/>
      <c r="NRN190" s="986"/>
      <c r="NRO190" s="983"/>
      <c r="NRP190" s="981"/>
      <c r="NRQ190" s="985"/>
      <c r="NRR190" s="986"/>
      <c r="NRS190" s="987"/>
      <c r="NRT190" s="988"/>
      <c r="NRU190" s="985"/>
      <c r="NRV190" s="989"/>
      <c r="NRW190" s="978"/>
      <c r="NRX190" s="980"/>
      <c r="NRY190" s="981"/>
      <c r="NRZ190" s="982"/>
      <c r="NSA190" s="983"/>
      <c r="NSB190" s="984"/>
      <c r="NSC190" s="983"/>
      <c r="NSD190" s="984"/>
      <c r="NSE190" s="985"/>
      <c r="NSF190" s="986"/>
      <c r="NSG190" s="983"/>
      <c r="NSH190" s="981"/>
      <c r="NSI190" s="985"/>
      <c r="NSJ190" s="986"/>
      <c r="NSK190" s="987"/>
      <c r="NSL190" s="988"/>
      <c r="NSM190" s="985"/>
      <c r="NSN190" s="989"/>
      <c r="NSO190" s="978"/>
      <c r="NSP190" s="980"/>
      <c r="NSQ190" s="981"/>
      <c r="NSR190" s="982"/>
      <c r="NSS190" s="983"/>
      <c r="NST190" s="984"/>
      <c r="NSU190" s="983"/>
      <c r="NSV190" s="984"/>
      <c r="NSW190" s="985"/>
      <c r="NSX190" s="986"/>
      <c r="NSY190" s="983"/>
      <c r="NSZ190" s="981"/>
      <c r="NTA190" s="985"/>
      <c r="NTB190" s="986"/>
      <c r="NTC190" s="987"/>
      <c r="NTD190" s="988"/>
      <c r="NTE190" s="985"/>
      <c r="NTF190" s="989"/>
      <c r="NTG190" s="978"/>
      <c r="NTH190" s="980"/>
      <c r="NTI190" s="981"/>
      <c r="NTJ190" s="982"/>
      <c r="NTK190" s="983"/>
      <c r="NTL190" s="984"/>
      <c r="NTM190" s="983"/>
      <c r="NTN190" s="984"/>
      <c r="NTO190" s="985"/>
      <c r="NTP190" s="986"/>
      <c r="NTQ190" s="983"/>
      <c r="NTR190" s="981"/>
      <c r="NTS190" s="985"/>
      <c r="NTT190" s="986"/>
      <c r="NTU190" s="987"/>
      <c r="NTV190" s="988"/>
      <c r="NTW190" s="985"/>
      <c r="NTX190" s="989"/>
      <c r="NTY190" s="978"/>
      <c r="NTZ190" s="980"/>
      <c r="NUA190" s="981"/>
      <c r="NUB190" s="982"/>
      <c r="NUC190" s="983"/>
      <c r="NUD190" s="984"/>
      <c r="NUE190" s="983"/>
      <c r="NUF190" s="984"/>
      <c r="NUG190" s="985"/>
      <c r="NUH190" s="986"/>
      <c r="NUI190" s="983"/>
      <c r="NUJ190" s="981"/>
      <c r="NUK190" s="985"/>
      <c r="NUL190" s="986"/>
      <c r="NUM190" s="987"/>
      <c r="NUN190" s="988"/>
      <c r="NUO190" s="985"/>
      <c r="NUP190" s="989"/>
      <c r="NUQ190" s="978"/>
      <c r="NUR190" s="980"/>
      <c r="NUS190" s="981"/>
      <c r="NUT190" s="982"/>
      <c r="NUU190" s="983"/>
      <c r="NUV190" s="984"/>
      <c r="NUW190" s="983"/>
      <c r="NUX190" s="984"/>
      <c r="NUY190" s="985"/>
      <c r="NUZ190" s="986"/>
      <c r="NVA190" s="983"/>
      <c r="NVB190" s="981"/>
      <c r="NVC190" s="985"/>
      <c r="NVD190" s="986"/>
      <c r="NVE190" s="987"/>
      <c r="NVF190" s="988"/>
      <c r="NVG190" s="985"/>
      <c r="NVH190" s="989"/>
      <c r="NVI190" s="978"/>
      <c r="NVJ190" s="980"/>
      <c r="NVK190" s="981"/>
      <c r="NVL190" s="982"/>
      <c r="NVM190" s="983"/>
      <c r="NVN190" s="984"/>
      <c r="NVO190" s="983"/>
      <c r="NVP190" s="984"/>
      <c r="NVQ190" s="985"/>
      <c r="NVR190" s="986"/>
      <c r="NVS190" s="983"/>
      <c r="NVT190" s="981"/>
      <c r="NVU190" s="985"/>
      <c r="NVV190" s="986"/>
      <c r="NVW190" s="987"/>
      <c r="NVX190" s="988"/>
      <c r="NVY190" s="985"/>
      <c r="NVZ190" s="989"/>
      <c r="NWA190" s="978"/>
      <c r="NWB190" s="980"/>
      <c r="NWC190" s="981"/>
      <c r="NWD190" s="982"/>
      <c r="NWE190" s="983"/>
      <c r="NWF190" s="984"/>
      <c r="NWG190" s="983"/>
      <c r="NWH190" s="984"/>
      <c r="NWI190" s="985"/>
      <c r="NWJ190" s="986"/>
      <c r="NWK190" s="983"/>
      <c r="NWL190" s="981"/>
      <c r="NWM190" s="985"/>
      <c r="NWN190" s="986"/>
      <c r="NWO190" s="987"/>
      <c r="NWP190" s="988"/>
      <c r="NWQ190" s="985"/>
      <c r="NWR190" s="989"/>
      <c r="NWS190" s="978"/>
      <c r="NWT190" s="980"/>
      <c r="NWU190" s="981"/>
      <c r="NWV190" s="982"/>
      <c r="NWW190" s="983"/>
      <c r="NWX190" s="984"/>
      <c r="NWY190" s="983"/>
      <c r="NWZ190" s="984"/>
      <c r="NXA190" s="985"/>
      <c r="NXB190" s="986"/>
      <c r="NXC190" s="983"/>
      <c r="NXD190" s="981"/>
      <c r="NXE190" s="985"/>
      <c r="NXF190" s="986"/>
      <c r="NXG190" s="987"/>
      <c r="NXH190" s="988"/>
      <c r="NXI190" s="985"/>
      <c r="NXJ190" s="989"/>
      <c r="NXK190" s="978"/>
      <c r="NXL190" s="980"/>
      <c r="NXM190" s="981"/>
      <c r="NXN190" s="982"/>
      <c r="NXO190" s="983"/>
      <c r="NXP190" s="984"/>
      <c r="NXQ190" s="983"/>
      <c r="NXR190" s="984"/>
      <c r="NXS190" s="985"/>
      <c r="NXT190" s="986"/>
      <c r="NXU190" s="983"/>
      <c r="NXV190" s="981"/>
      <c r="NXW190" s="985"/>
      <c r="NXX190" s="986"/>
      <c r="NXY190" s="987"/>
      <c r="NXZ190" s="988"/>
      <c r="NYA190" s="985"/>
      <c r="NYB190" s="989"/>
      <c r="NYC190" s="978"/>
      <c r="NYD190" s="980"/>
      <c r="NYE190" s="981"/>
      <c r="NYF190" s="982"/>
      <c r="NYG190" s="983"/>
      <c r="NYH190" s="984"/>
      <c r="NYI190" s="983"/>
      <c r="NYJ190" s="984"/>
      <c r="NYK190" s="985"/>
      <c r="NYL190" s="986"/>
      <c r="NYM190" s="983"/>
      <c r="NYN190" s="981"/>
      <c r="NYO190" s="985"/>
      <c r="NYP190" s="986"/>
      <c r="NYQ190" s="987"/>
      <c r="NYR190" s="988"/>
      <c r="NYS190" s="985"/>
      <c r="NYT190" s="989"/>
      <c r="NYU190" s="978"/>
      <c r="NYV190" s="980"/>
      <c r="NYW190" s="981"/>
      <c r="NYX190" s="982"/>
      <c r="NYY190" s="983"/>
      <c r="NYZ190" s="984"/>
      <c r="NZA190" s="983"/>
      <c r="NZB190" s="984"/>
      <c r="NZC190" s="985"/>
      <c r="NZD190" s="986"/>
      <c r="NZE190" s="983"/>
      <c r="NZF190" s="981"/>
      <c r="NZG190" s="985"/>
      <c r="NZH190" s="986"/>
      <c r="NZI190" s="987"/>
      <c r="NZJ190" s="988"/>
      <c r="NZK190" s="985"/>
      <c r="NZL190" s="989"/>
      <c r="NZM190" s="978"/>
      <c r="NZN190" s="980"/>
      <c r="NZO190" s="981"/>
      <c r="NZP190" s="982"/>
      <c r="NZQ190" s="983"/>
      <c r="NZR190" s="984"/>
      <c r="NZS190" s="983"/>
      <c r="NZT190" s="984"/>
      <c r="NZU190" s="985"/>
      <c r="NZV190" s="986"/>
      <c r="NZW190" s="983"/>
      <c r="NZX190" s="981"/>
      <c r="NZY190" s="985"/>
      <c r="NZZ190" s="986"/>
      <c r="OAA190" s="987"/>
      <c r="OAB190" s="988"/>
      <c r="OAC190" s="985"/>
      <c r="OAD190" s="989"/>
      <c r="OAE190" s="978"/>
      <c r="OAF190" s="980"/>
      <c r="OAG190" s="981"/>
      <c r="OAH190" s="982"/>
      <c r="OAI190" s="983"/>
      <c r="OAJ190" s="984"/>
      <c r="OAK190" s="983"/>
      <c r="OAL190" s="984"/>
      <c r="OAM190" s="985"/>
      <c r="OAN190" s="986"/>
      <c r="OAO190" s="983"/>
      <c r="OAP190" s="981"/>
      <c r="OAQ190" s="985"/>
      <c r="OAR190" s="986"/>
      <c r="OAS190" s="987"/>
      <c r="OAT190" s="988"/>
      <c r="OAU190" s="985"/>
      <c r="OAV190" s="989"/>
      <c r="OAW190" s="978"/>
      <c r="OAX190" s="980"/>
      <c r="OAY190" s="981"/>
      <c r="OAZ190" s="982"/>
      <c r="OBA190" s="983"/>
      <c r="OBB190" s="984"/>
      <c r="OBC190" s="983"/>
      <c r="OBD190" s="984"/>
      <c r="OBE190" s="985"/>
      <c r="OBF190" s="986"/>
      <c r="OBG190" s="983"/>
      <c r="OBH190" s="981"/>
      <c r="OBI190" s="985"/>
      <c r="OBJ190" s="986"/>
      <c r="OBK190" s="987"/>
      <c r="OBL190" s="988"/>
      <c r="OBM190" s="985"/>
      <c r="OBN190" s="989"/>
      <c r="OBO190" s="978"/>
      <c r="OBP190" s="980"/>
      <c r="OBQ190" s="981"/>
      <c r="OBR190" s="982"/>
      <c r="OBS190" s="983"/>
      <c r="OBT190" s="984"/>
      <c r="OBU190" s="983"/>
      <c r="OBV190" s="984"/>
      <c r="OBW190" s="985"/>
      <c r="OBX190" s="986"/>
      <c r="OBY190" s="983"/>
      <c r="OBZ190" s="981"/>
      <c r="OCA190" s="985"/>
      <c r="OCB190" s="986"/>
      <c r="OCC190" s="987"/>
      <c r="OCD190" s="988"/>
      <c r="OCE190" s="985"/>
      <c r="OCF190" s="989"/>
      <c r="OCG190" s="978"/>
      <c r="OCH190" s="980"/>
      <c r="OCI190" s="981"/>
      <c r="OCJ190" s="982"/>
      <c r="OCK190" s="983"/>
      <c r="OCL190" s="984"/>
      <c r="OCM190" s="983"/>
      <c r="OCN190" s="984"/>
      <c r="OCO190" s="985"/>
      <c r="OCP190" s="986"/>
      <c r="OCQ190" s="983"/>
      <c r="OCR190" s="981"/>
      <c r="OCS190" s="985"/>
      <c r="OCT190" s="986"/>
      <c r="OCU190" s="987"/>
      <c r="OCV190" s="988"/>
      <c r="OCW190" s="985"/>
      <c r="OCX190" s="989"/>
      <c r="OCY190" s="978"/>
      <c r="OCZ190" s="980"/>
      <c r="ODA190" s="981"/>
      <c r="ODB190" s="982"/>
      <c r="ODC190" s="983"/>
      <c r="ODD190" s="984"/>
      <c r="ODE190" s="983"/>
      <c r="ODF190" s="984"/>
      <c r="ODG190" s="985"/>
      <c r="ODH190" s="986"/>
      <c r="ODI190" s="983"/>
      <c r="ODJ190" s="981"/>
      <c r="ODK190" s="985"/>
      <c r="ODL190" s="986"/>
      <c r="ODM190" s="987"/>
      <c r="ODN190" s="988"/>
      <c r="ODO190" s="985"/>
      <c r="ODP190" s="989"/>
      <c r="ODQ190" s="978"/>
      <c r="ODR190" s="980"/>
      <c r="ODS190" s="981"/>
      <c r="ODT190" s="982"/>
      <c r="ODU190" s="983"/>
      <c r="ODV190" s="984"/>
      <c r="ODW190" s="983"/>
      <c r="ODX190" s="984"/>
      <c r="ODY190" s="985"/>
      <c r="ODZ190" s="986"/>
      <c r="OEA190" s="983"/>
      <c r="OEB190" s="981"/>
      <c r="OEC190" s="985"/>
      <c r="OED190" s="986"/>
      <c r="OEE190" s="987"/>
      <c r="OEF190" s="988"/>
      <c r="OEG190" s="985"/>
      <c r="OEH190" s="989"/>
      <c r="OEI190" s="978"/>
      <c r="OEJ190" s="980"/>
      <c r="OEK190" s="981"/>
      <c r="OEL190" s="982"/>
      <c r="OEM190" s="983"/>
      <c r="OEN190" s="984"/>
      <c r="OEO190" s="983"/>
      <c r="OEP190" s="984"/>
      <c r="OEQ190" s="985"/>
      <c r="OER190" s="986"/>
      <c r="OES190" s="983"/>
      <c r="OET190" s="981"/>
      <c r="OEU190" s="985"/>
      <c r="OEV190" s="986"/>
      <c r="OEW190" s="987"/>
      <c r="OEX190" s="988"/>
      <c r="OEY190" s="985"/>
      <c r="OEZ190" s="989"/>
      <c r="OFA190" s="978"/>
      <c r="OFB190" s="980"/>
      <c r="OFC190" s="981"/>
      <c r="OFD190" s="982"/>
      <c r="OFE190" s="983"/>
      <c r="OFF190" s="984"/>
      <c r="OFG190" s="983"/>
      <c r="OFH190" s="984"/>
      <c r="OFI190" s="985"/>
      <c r="OFJ190" s="986"/>
      <c r="OFK190" s="983"/>
      <c r="OFL190" s="981"/>
      <c r="OFM190" s="985"/>
      <c r="OFN190" s="986"/>
      <c r="OFO190" s="987"/>
      <c r="OFP190" s="988"/>
      <c r="OFQ190" s="985"/>
      <c r="OFR190" s="989"/>
      <c r="OFS190" s="978"/>
      <c r="OFT190" s="980"/>
      <c r="OFU190" s="981"/>
      <c r="OFV190" s="982"/>
      <c r="OFW190" s="983"/>
      <c r="OFX190" s="984"/>
      <c r="OFY190" s="983"/>
      <c r="OFZ190" s="984"/>
      <c r="OGA190" s="985"/>
      <c r="OGB190" s="986"/>
      <c r="OGC190" s="983"/>
      <c r="OGD190" s="981"/>
      <c r="OGE190" s="985"/>
      <c r="OGF190" s="986"/>
      <c r="OGG190" s="987"/>
      <c r="OGH190" s="988"/>
      <c r="OGI190" s="985"/>
      <c r="OGJ190" s="989"/>
      <c r="OGK190" s="978"/>
      <c r="OGL190" s="980"/>
      <c r="OGM190" s="981"/>
      <c r="OGN190" s="982"/>
      <c r="OGO190" s="983"/>
      <c r="OGP190" s="984"/>
      <c r="OGQ190" s="983"/>
      <c r="OGR190" s="984"/>
      <c r="OGS190" s="985"/>
      <c r="OGT190" s="986"/>
      <c r="OGU190" s="983"/>
      <c r="OGV190" s="981"/>
      <c r="OGW190" s="985"/>
      <c r="OGX190" s="986"/>
      <c r="OGY190" s="987"/>
      <c r="OGZ190" s="988"/>
      <c r="OHA190" s="985"/>
      <c r="OHB190" s="989"/>
      <c r="OHC190" s="978"/>
      <c r="OHD190" s="980"/>
      <c r="OHE190" s="981"/>
      <c r="OHF190" s="982"/>
      <c r="OHG190" s="983"/>
      <c r="OHH190" s="984"/>
      <c r="OHI190" s="983"/>
      <c r="OHJ190" s="984"/>
      <c r="OHK190" s="985"/>
      <c r="OHL190" s="986"/>
      <c r="OHM190" s="983"/>
      <c r="OHN190" s="981"/>
      <c r="OHO190" s="985"/>
      <c r="OHP190" s="986"/>
      <c r="OHQ190" s="987"/>
      <c r="OHR190" s="988"/>
      <c r="OHS190" s="985"/>
      <c r="OHT190" s="989"/>
      <c r="OHU190" s="978"/>
      <c r="OHV190" s="980"/>
      <c r="OHW190" s="981"/>
      <c r="OHX190" s="982"/>
      <c r="OHY190" s="983"/>
      <c r="OHZ190" s="984"/>
      <c r="OIA190" s="983"/>
      <c r="OIB190" s="984"/>
      <c r="OIC190" s="985"/>
      <c r="OID190" s="986"/>
      <c r="OIE190" s="983"/>
      <c r="OIF190" s="981"/>
      <c r="OIG190" s="985"/>
      <c r="OIH190" s="986"/>
      <c r="OII190" s="987"/>
      <c r="OIJ190" s="988"/>
      <c r="OIK190" s="985"/>
      <c r="OIL190" s="989"/>
      <c r="OIM190" s="978"/>
      <c r="OIN190" s="980"/>
      <c r="OIO190" s="981"/>
      <c r="OIP190" s="982"/>
      <c r="OIQ190" s="983"/>
      <c r="OIR190" s="984"/>
      <c r="OIS190" s="983"/>
      <c r="OIT190" s="984"/>
      <c r="OIU190" s="985"/>
      <c r="OIV190" s="986"/>
      <c r="OIW190" s="983"/>
      <c r="OIX190" s="981"/>
      <c r="OIY190" s="985"/>
      <c r="OIZ190" s="986"/>
      <c r="OJA190" s="987"/>
      <c r="OJB190" s="988"/>
      <c r="OJC190" s="985"/>
      <c r="OJD190" s="989"/>
      <c r="OJE190" s="978"/>
      <c r="OJF190" s="980"/>
      <c r="OJG190" s="981"/>
      <c r="OJH190" s="982"/>
      <c r="OJI190" s="983"/>
      <c r="OJJ190" s="984"/>
      <c r="OJK190" s="983"/>
      <c r="OJL190" s="984"/>
      <c r="OJM190" s="985"/>
      <c r="OJN190" s="986"/>
      <c r="OJO190" s="983"/>
      <c r="OJP190" s="981"/>
      <c r="OJQ190" s="985"/>
      <c r="OJR190" s="986"/>
      <c r="OJS190" s="987"/>
      <c r="OJT190" s="988"/>
      <c r="OJU190" s="985"/>
      <c r="OJV190" s="989"/>
      <c r="OJW190" s="978"/>
      <c r="OJX190" s="980"/>
      <c r="OJY190" s="981"/>
      <c r="OJZ190" s="982"/>
      <c r="OKA190" s="983"/>
      <c r="OKB190" s="984"/>
      <c r="OKC190" s="983"/>
      <c r="OKD190" s="984"/>
      <c r="OKE190" s="985"/>
      <c r="OKF190" s="986"/>
      <c r="OKG190" s="983"/>
      <c r="OKH190" s="981"/>
      <c r="OKI190" s="985"/>
      <c r="OKJ190" s="986"/>
      <c r="OKK190" s="987"/>
      <c r="OKL190" s="988"/>
      <c r="OKM190" s="985"/>
      <c r="OKN190" s="989"/>
      <c r="OKO190" s="978"/>
      <c r="OKP190" s="980"/>
      <c r="OKQ190" s="981"/>
      <c r="OKR190" s="982"/>
      <c r="OKS190" s="983"/>
      <c r="OKT190" s="984"/>
      <c r="OKU190" s="983"/>
      <c r="OKV190" s="984"/>
      <c r="OKW190" s="985"/>
      <c r="OKX190" s="986"/>
      <c r="OKY190" s="983"/>
      <c r="OKZ190" s="981"/>
      <c r="OLA190" s="985"/>
      <c r="OLB190" s="986"/>
      <c r="OLC190" s="987"/>
      <c r="OLD190" s="988"/>
      <c r="OLE190" s="985"/>
      <c r="OLF190" s="989"/>
      <c r="OLG190" s="978"/>
      <c r="OLH190" s="980"/>
      <c r="OLI190" s="981"/>
      <c r="OLJ190" s="982"/>
      <c r="OLK190" s="983"/>
      <c r="OLL190" s="984"/>
      <c r="OLM190" s="983"/>
      <c r="OLN190" s="984"/>
      <c r="OLO190" s="985"/>
      <c r="OLP190" s="986"/>
      <c r="OLQ190" s="983"/>
      <c r="OLR190" s="981"/>
      <c r="OLS190" s="985"/>
      <c r="OLT190" s="986"/>
      <c r="OLU190" s="987"/>
      <c r="OLV190" s="988"/>
      <c r="OLW190" s="985"/>
      <c r="OLX190" s="989"/>
      <c r="OLY190" s="978"/>
      <c r="OLZ190" s="980"/>
      <c r="OMA190" s="981"/>
      <c r="OMB190" s="982"/>
      <c r="OMC190" s="983"/>
      <c r="OMD190" s="984"/>
      <c r="OME190" s="983"/>
      <c r="OMF190" s="984"/>
      <c r="OMG190" s="985"/>
      <c r="OMH190" s="986"/>
      <c r="OMI190" s="983"/>
      <c r="OMJ190" s="981"/>
      <c r="OMK190" s="985"/>
      <c r="OML190" s="986"/>
      <c r="OMM190" s="987"/>
      <c r="OMN190" s="988"/>
      <c r="OMO190" s="985"/>
      <c r="OMP190" s="989"/>
      <c r="OMQ190" s="978"/>
      <c r="OMR190" s="980"/>
      <c r="OMS190" s="981"/>
      <c r="OMT190" s="982"/>
      <c r="OMU190" s="983"/>
      <c r="OMV190" s="984"/>
      <c r="OMW190" s="983"/>
      <c r="OMX190" s="984"/>
      <c r="OMY190" s="985"/>
      <c r="OMZ190" s="986"/>
      <c r="ONA190" s="983"/>
      <c r="ONB190" s="981"/>
      <c r="ONC190" s="985"/>
      <c r="OND190" s="986"/>
      <c r="ONE190" s="987"/>
      <c r="ONF190" s="988"/>
      <c r="ONG190" s="985"/>
      <c r="ONH190" s="989"/>
      <c r="ONI190" s="978"/>
      <c r="ONJ190" s="980"/>
      <c r="ONK190" s="981"/>
      <c r="ONL190" s="982"/>
      <c r="ONM190" s="983"/>
      <c r="ONN190" s="984"/>
      <c r="ONO190" s="983"/>
      <c r="ONP190" s="984"/>
      <c r="ONQ190" s="985"/>
      <c r="ONR190" s="986"/>
      <c r="ONS190" s="983"/>
      <c r="ONT190" s="981"/>
      <c r="ONU190" s="985"/>
      <c r="ONV190" s="986"/>
      <c r="ONW190" s="987"/>
      <c r="ONX190" s="988"/>
      <c r="ONY190" s="985"/>
      <c r="ONZ190" s="989"/>
      <c r="OOA190" s="978"/>
      <c r="OOB190" s="980"/>
      <c r="OOC190" s="981"/>
      <c r="OOD190" s="982"/>
      <c r="OOE190" s="983"/>
      <c r="OOF190" s="984"/>
      <c r="OOG190" s="983"/>
      <c r="OOH190" s="984"/>
      <c r="OOI190" s="985"/>
      <c r="OOJ190" s="986"/>
      <c r="OOK190" s="983"/>
      <c r="OOL190" s="981"/>
      <c r="OOM190" s="985"/>
      <c r="OON190" s="986"/>
      <c r="OOO190" s="987"/>
      <c r="OOP190" s="988"/>
      <c r="OOQ190" s="985"/>
      <c r="OOR190" s="989"/>
      <c r="OOS190" s="978"/>
      <c r="OOT190" s="980"/>
      <c r="OOU190" s="981"/>
      <c r="OOV190" s="982"/>
      <c r="OOW190" s="983"/>
      <c r="OOX190" s="984"/>
      <c r="OOY190" s="983"/>
      <c r="OOZ190" s="984"/>
      <c r="OPA190" s="985"/>
      <c r="OPB190" s="986"/>
      <c r="OPC190" s="983"/>
      <c r="OPD190" s="981"/>
      <c r="OPE190" s="985"/>
      <c r="OPF190" s="986"/>
      <c r="OPG190" s="987"/>
      <c r="OPH190" s="988"/>
      <c r="OPI190" s="985"/>
      <c r="OPJ190" s="989"/>
      <c r="OPK190" s="978"/>
      <c r="OPL190" s="980"/>
      <c r="OPM190" s="981"/>
      <c r="OPN190" s="982"/>
      <c r="OPO190" s="983"/>
      <c r="OPP190" s="984"/>
      <c r="OPQ190" s="983"/>
      <c r="OPR190" s="984"/>
      <c r="OPS190" s="985"/>
      <c r="OPT190" s="986"/>
      <c r="OPU190" s="983"/>
      <c r="OPV190" s="981"/>
      <c r="OPW190" s="985"/>
      <c r="OPX190" s="986"/>
      <c r="OPY190" s="987"/>
      <c r="OPZ190" s="988"/>
      <c r="OQA190" s="985"/>
      <c r="OQB190" s="989"/>
      <c r="OQC190" s="978"/>
      <c r="OQD190" s="980"/>
      <c r="OQE190" s="981"/>
      <c r="OQF190" s="982"/>
      <c r="OQG190" s="983"/>
      <c r="OQH190" s="984"/>
      <c r="OQI190" s="983"/>
      <c r="OQJ190" s="984"/>
      <c r="OQK190" s="985"/>
      <c r="OQL190" s="986"/>
      <c r="OQM190" s="983"/>
      <c r="OQN190" s="981"/>
      <c r="OQO190" s="985"/>
      <c r="OQP190" s="986"/>
      <c r="OQQ190" s="987"/>
      <c r="OQR190" s="988"/>
      <c r="OQS190" s="985"/>
      <c r="OQT190" s="989"/>
      <c r="OQU190" s="978"/>
      <c r="OQV190" s="980"/>
      <c r="OQW190" s="981"/>
      <c r="OQX190" s="982"/>
      <c r="OQY190" s="983"/>
      <c r="OQZ190" s="984"/>
      <c r="ORA190" s="983"/>
      <c r="ORB190" s="984"/>
      <c r="ORC190" s="985"/>
      <c r="ORD190" s="986"/>
      <c r="ORE190" s="983"/>
      <c r="ORF190" s="981"/>
      <c r="ORG190" s="985"/>
      <c r="ORH190" s="986"/>
      <c r="ORI190" s="987"/>
      <c r="ORJ190" s="988"/>
      <c r="ORK190" s="985"/>
      <c r="ORL190" s="989"/>
      <c r="ORM190" s="978"/>
      <c r="ORN190" s="980"/>
      <c r="ORO190" s="981"/>
      <c r="ORP190" s="982"/>
      <c r="ORQ190" s="983"/>
      <c r="ORR190" s="984"/>
      <c r="ORS190" s="983"/>
      <c r="ORT190" s="984"/>
      <c r="ORU190" s="985"/>
      <c r="ORV190" s="986"/>
      <c r="ORW190" s="983"/>
      <c r="ORX190" s="981"/>
      <c r="ORY190" s="985"/>
      <c r="ORZ190" s="986"/>
      <c r="OSA190" s="987"/>
      <c r="OSB190" s="988"/>
      <c r="OSC190" s="985"/>
      <c r="OSD190" s="989"/>
      <c r="OSE190" s="978"/>
      <c r="OSF190" s="980"/>
      <c r="OSG190" s="981"/>
      <c r="OSH190" s="982"/>
      <c r="OSI190" s="983"/>
      <c r="OSJ190" s="984"/>
      <c r="OSK190" s="983"/>
      <c r="OSL190" s="984"/>
      <c r="OSM190" s="985"/>
      <c r="OSN190" s="986"/>
      <c r="OSO190" s="983"/>
      <c r="OSP190" s="981"/>
      <c r="OSQ190" s="985"/>
      <c r="OSR190" s="986"/>
      <c r="OSS190" s="987"/>
      <c r="OST190" s="988"/>
      <c r="OSU190" s="985"/>
      <c r="OSV190" s="989"/>
      <c r="OSW190" s="978"/>
      <c r="OSX190" s="980"/>
      <c r="OSY190" s="981"/>
      <c r="OSZ190" s="982"/>
      <c r="OTA190" s="983"/>
      <c r="OTB190" s="984"/>
      <c r="OTC190" s="983"/>
      <c r="OTD190" s="984"/>
      <c r="OTE190" s="985"/>
      <c r="OTF190" s="986"/>
      <c r="OTG190" s="983"/>
      <c r="OTH190" s="981"/>
      <c r="OTI190" s="985"/>
      <c r="OTJ190" s="986"/>
      <c r="OTK190" s="987"/>
      <c r="OTL190" s="988"/>
      <c r="OTM190" s="985"/>
      <c r="OTN190" s="989"/>
      <c r="OTO190" s="978"/>
      <c r="OTP190" s="980"/>
      <c r="OTQ190" s="981"/>
      <c r="OTR190" s="982"/>
      <c r="OTS190" s="983"/>
      <c r="OTT190" s="984"/>
      <c r="OTU190" s="983"/>
      <c r="OTV190" s="984"/>
      <c r="OTW190" s="985"/>
      <c r="OTX190" s="986"/>
      <c r="OTY190" s="983"/>
      <c r="OTZ190" s="981"/>
      <c r="OUA190" s="985"/>
      <c r="OUB190" s="986"/>
      <c r="OUC190" s="987"/>
      <c r="OUD190" s="988"/>
      <c r="OUE190" s="985"/>
      <c r="OUF190" s="989"/>
      <c r="OUG190" s="978"/>
      <c r="OUH190" s="980"/>
      <c r="OUI190" s="981"/>
      <c r="OUJ190" s="982"/>
      <c r="OUK190" s="983"/>
      <c r="OUL190" s="984"/>
      <c r="OUM190" s="983"/>
      <c r="OUN190" s="984"/>
      <c r="OUO190" s="985"/>
      <c r="OUP190" s="986"/>
      <c r="OUQ190" s="983"/>
      <c r="OUR190" s="981"/>
      <c r="OUS190" s="985"/>
      <c r="OUT190" s="986"/>
      <c r="OUU190" s="987"/>
      <c r="OUV190" s="988"/>
      <c r="OUW190" s="985"/>
      <c r="OUX190" s="989"/>
      <c r="OUY190" s="978"/>
      <c r="OUZ190" s="980"/>
      <c r="OVA190" s="981"/>
      <c r="OVB190" s="982"/>
      <c r="OVC190" s="983"/>
      <c r="OVD190" s="984"/>
      <c r="OVE190" s="983"/>
      <c r="OVF190" s="984"/>
      <c r="OVG190" s="985"/>
      <c r="OVH190" s="986"/>
      <c r="OVI190" s="983"/>
      <c r="OVJ190" s="981"/>
      <c r="OVK190" s="985"/>
      <c r="OVL190" s="986"/>
      <c r="OVM190" s="987"/>
      <c r="OVN190" s="988"/>
      <c r="OVO190" s="985"/>
      <c r="OVP190" s="989"/>
      <c r="OVQ190" s="978"/>
      <c r="OVR190" s="980"/>
      <c r="OVS190" s="981"/>
      <c r="OVT190" s="982"/>
      <c r="OVU190" s="983"/>
      <c r="OVV190" s="984"/>
      <c r="OVW190" s="983"/>
      <c r="OVX190" s="984"/>
      <c r="OVY190" s="985"/>
      <c r="OVZ190" s="986"/>
      <c r="OWA190" s="983"/>
      <c r="OWB190" s="981"/>
      <c r="OWC190" s="985"/>
      <c r="OWD190" s="986"/>
      <c r="OWE190" s="987"/>
      <c r="OWF190" s="988"/>
      <c r="OWG190" s="985"/>
      <c r="OWH190" s="989"/>
      <c r="OWI190" s="978"/>
      <c r="OWJ190" s="980"/>
      <c r="OWK190" s="981"/>
      <c r="OWL190" s="982"/>
      <c r="OWM190" s="983"/>
      <c r="OWN190" s="984"/>
      <c r="OWO190" s="983"/>
      <c r="OWP190" s="984"/>
      <c r="OWQ190" s="985"/>
      <c r="OWR190" s="986"/>
      <c r="OWS190" s="983"/>
      <c r="OWT190" s="981"/>
      <c r="OWU190" s="985"/>
      <c r="OWV190" s="986"/>
      <c r="OWW190" s="987"/>
      <c r="OWX190" s="988"/>
      <c r="OWY190" s="985"/>
      <c r="OWZ190" s="989"/>
      <c r="OXA190" s="978"/>
      <c r="OXB190" s="980"/>
      <c r="OXC190" s="981"/>
      <c r="OXD190" s="982"/>
      <c r="OXE190" s="983"/>
      <c r="OXF190" s="984"/>
      <c r="OXG190" s="983"/>
      <c r="OXH190" s="984"/>
      <c r="OXI190" s="985"/>
      <c r="OXJ190" s="986"/>
      <c r="OXK190" s="983"/>
      <c r="OXL190" s="981"/>
      <c r="OXM190" s="985"/>
      <c r="OXN190" s="986"/>
      <c r="OXO190" s="987"/>
      <c r="OXP190" s="988"/>
      <c r="OXQ190" s="985"/>
      <c r="OXR190" s="989"/>
      <c r="OXS190" s="978"/>
      <c r="OXT190" s="980"/>
      <c r="OXU190" s="981"/>
      <c r="OXV190" s="982"/>
      <c r="OXW190" s="983"/>
      <c r="OXX190" s="984"/>
      <c r="OXY190" s="983"/>
      <c r="OXZ190" s="984"/>
      <c r="OYA190" s="985"/>
      <c r="OYB190" s="986"/>
      <c r="OYC190" s="983"/>
      <c r="OYD190" s="981"/>
      <c r="OYE190" s="985"/>
      <c r="OYF190" s="986"/>
      <c r="OYG190" s="987"/>
      <c r="OYH190" s="988"/>
      <c r="OYI190" s="985"/>
      <c r="OYJ190" s="989"/>
      <c r="OYK190" s="978"/>
      <c r="OYL190" s="980"/>
      <c r="OYM190" s="981"/>
      <c r="OYN190" s="982"/>
      <c r="OYO190" s="983"/>
      <c r="OYP190" s="984"/>
      <c r="OYQ190" s="983"/>
      <c r="OYR190" s="984"/>
      <c r="OYS190" s="985"/>
      <c r="OYT190" s="986"/>
      <c r="OYU190" s="983"/>
      <c r="OYV190" s="981"/>
      <c r="OYW190" s="985"/>
      <c r="OYX190" s="986"/>
      <c r="OYY190" s="987"/>
      <c r="OYZ190" s="988"/>
      <c r="OZA190" s="985"/>
      <c r="OZB190" s="989"/>
      <c r="OZC190" s="978"/>
      <c r="OZD190" s="980"/>
      <c r="OZE190" s="981"/>
      <c r="OZF190" s="982"/>
      <c r="OZG190" s="983"/>
      <c r="OZH190" s="984"/>
      <c r="OZI190" s="983"/>
      <c r="OZJ190" s="984"/>
      <c r="OZK190" s="985"/>
      <c r="OZL190" s="986"/>
      <c r="OZM190" s="983"/>
      <c r="OZN190" s="981"/>
      <c r="OZO190" s="985"/>
      <c r="OZP190" s="986"/>
      <c r="OZQ190" s="987"/>
      <c r="OZR190" s="988"/>
      <c r="OZS190" s="985"/>
      <c r="OZT190" s="989"/>
      <c r="OZU190" s="978"/>
      <c r="OZV190" s="980"/>
      <c r="OZW190" s="981"/>
      <c r="OZX190" s="982"/>
      <c r="OZY190" s="983"/>
      <c r="OZZ190" s="984"/>
      <c r="PAA190" s="983"/>
      <c r="PAB190" s="984"/>
      <c r="PAC190" s="985"/>
      <c r="PAD190" s="986"/>
      <c r="PAE190" s="983"/>
      <c r="PAF190" s="981"/>
      <c r="PAG190" s="985"/>
      <c r="PAH190" s="986"/>
      <c r="PAI190" s="987"/>
      <c r="PAJ190" s="988"/>
      <c r="PAK190" s="985"/>
      <c r="PAL190" s="989"/>
      <c r="PAM190" s="978"/>
      <c r="PAN190" s="980"/>
      <c r="PAO190" s="981"/>
      <c r="PAP190" s="982"/>
      <c r="PAQ190" s="983"/>
      <c r="PAR190" s="984"/>
      <c r="PAS190" s="983"/>
      <c r="PAT190" s="984"/>
      <c r="PAU190" s="985"/>
      <c r="PAV190" s="986"/>
      <c r="PAW190" s="983"/>
      <c r="PAX190" s="981"/>
      <c r="PAY190" s="985"/>
      <c r="PAZ190" s="986"/>
      <c r="PBA190" s="987"/>
      <c r="PBB190" s="988"/>
      <c r="PBC190" s="985"/>
      <c r="PBD190" s="989"/>
      <c r="PBE190" s="978"/>
      <c r="PBF190" s="980"/>
      <c r="PBG190" s="981"/>
      <c r="PBH190" s="982"/>
      <c r="PBI190" s="983"/>
      <c r="PBJ190" s="984"/>
      <c r="PBK190" s="983"/>
      <c r="PBL190" s="984"/>
      <c r="PBM190" s="985"/>
      <c r="PBN190" s="986"/>
      <c r="PBO190" s="983"/>
      <c r="PBP190" s="981"/>
      <c r="PBQ190" s="985"/>
      <c r="PBR190" s="986"/>
      <c r="PBS190" s="987"/>
      <c r="PBT190" s="988"/>
      <c r="PBU190" s="985"/>
      <c r="PBV190" s="989"/>
      <c r="PBW190" s="978"/>
      <c r="PBX190" s="980"/>
      <c r="PBY190" s="981"/>
      <c r="PBZ190" s="982"/>
      <c r="PCA190" s="983"/>
      <c r="PCB190" s="984"/>
      <c r="PCC190" s="983"/>
      <c r="PCD190" s="984"/>
      <c r="PCE190" s="985"/>
      <c r="PCF190" s="986"/>
      <c r="PCG190" s="983"/>
      <c r="PCH190" s="981"/>
      <c r="PCI190" s="985"/>
      <c r="PCJ190" s="986"/>
      <c r="PCK190" s="987"/>
      <c r="PCL190" s="988"/>
      <c r="PCM190" s="985"/>
      <c r="PCN190" s="989"/>
      <c r="PCO190" s="978"/>
      <c r="PCP190" s="980"/>
      <c r="PCQ190" s="981"/>
      <c r="PCR190" s="982"/>
      <c r="PCS190" s="983"/>
      <c r="PCT190" s="984"/>
      <c r="PCU190" s="983"/>
      <c r="PCV190" s="984"/>
      <c r="PCW190" s="985"/>
      <c r="PCX190" s="986"/>
      <c r="PCY190" s="983"/>
      <c r="PCZ190" s="981"/>
      <c r="PDA190" s="985"/>
      <c r="PDB190" s="986"/>
      <c r="PDC190" s="987"/>
      <c r="PDD190" s="988"/>
      <c r="PDE190" s="985"/>
      <c r="PDF190" s="989"/>
      <c r="PDG190" s="978"/>
      <c r="PDH190" s="980"/>
      <c r="PDI190" s="981"/>
      <c r="PDJ190" s="982"/>
      <c r="PDK190" s="983"/>
      <c r="PDL190" s="984"/>
      <c r="PDM190" s="983"/>
      <c r="PDN190" s="984"/>
      <c r="PDO190" s="985"/>
      <c r="PDP190" s="986"/>
      <c r="PDQ190" s="983"/>
      <c r="PDR190" s="981"/>
      <c r="PDS190" s="985"/>
      <c r="PDT190" s="986"/>
      <c r="PDU190" s="987"/>
      <c r="PDV190" s="988"/>
      <c r="PDW190" s="985"/>
      <c r="PDX190" s="989"/>
      <c r="PDY190" s="978"/>
      <c r="PDZ190" s="980"/>
      <c r="PEA190" s="981"/>
      <c r="PEB190" s="982"/>
      <c r="PEC190" s="983"/>
      <c r="PED190" s="984"/>
      <c r="PEE190" s="983"/>
      <c r="PEF190" s="984"/>
      <c r="PEG190" s="985"/>
      <c r="PEH190" s="986"/>
      <c r="PEI190" s="983"/>
      <c r="PEJ190" s="981"/>
      <c r="PEK190" s="985"/>
      <c r="PEL190" s="986"/>
      <c r="PEM190" s="987"/>
      <c r="PEN190" s="988"/>
      <c r="PEO190" s="985"/>
      <c r="PEP190" s="989"/>
      <c r="PEQ190" s="978"/>
      <c r="PER190" s="980"/>
      <c r="PES190" s="981"/>
      <c r="PET190" s="982"/>
      <c r="PEU190" s="983"/>
      <c r="PEV190" s="984"/>
      <c r="PEW190" s="983"/>
      <c r="PEX190" s="984"/>
      <c r="PEY190" s="985"/>
      <c r="PEZ190" s="986"/>
      <c r="PFA190" s="983"/>
      <c r="PFB190" s="981"/>
      <c r="PFC190" s="985"/>
      <c r="PFD190" s="986"/>
      <c r="PFE190" s="987"/>
      <c r="PFF190" s="988"/>
      <c r="PFG190" s="985"/>
      <c r="PFH190" s="989"/>
      <c r="PFI190" s="978"/>
      <c r="PFJ190" s="980"/>
      <c r="PFK190" s="981"/>
      <c r="PFL190" s="982"/>
      <c r="PFM190" s="983"/>
      <c r="PFN190" s="984"/>
      <c r="PFO190" s="983"/>
      <c r="PFP190" s="984"/>
      <c r="PFQ190" s="985"/>
      <c r="PFR190" s="986"/>
      <c r="PFS190" s="983"/>
      <c r="PFT190" s="981"/>
      <c r="PFU190" s="985"/>
      <c r="PFV190" s="986"/>
      <c r="PFW190" s="987"/>
      <c r="PFX190" s="988"/>
      <c r="PFY190" s="985"/>
      <c r="PFZ190" s="989"/>
      <c r="PGA190" s="978"/>
      <c r="PGB190" s="980"/>
      <c r="PGC190" s="981"/>
      <c r="PGD190" s="982"/>
      <c r="PGE190" s="983"/>
      <c r="PGF190" s="984"/>
      <c r="PGG190" s="983"/>
      <c r="PGH190" s="984"/>
      <c r="PGI190" s="985"/>
      <c r="PGJ190" s="986"/>
      <c r="PGK190" s="983"/>
      <c r="PGL190" s="981"/>
      <c r="PGM190" s="985"/>
      <c r="PGN190" s="986"/>
      <c r="PGO190" s="987"/>
      <c r="PGP190" s="988"/>
      <c r="PGQ190" s="985"/>
      <c r="PGR190" s="989"/>
      <c r="PGS190" s="978"/>
      <c r="PGT190" s="980"/>
      <c r="PGU190" s="981"/>
      <c r="PGV190" s="982"/>
      <c r="PGW190" s="983"/>
      <c r="PGX190" s="984"/>
      <c r="PGY190" s="983"/>
      <c r="PGZ190" s="984"/>
      <c r="PHA190" s="985"/>
      <c r="PHB190" s="986"/>
      <c r="PHC190" s="983"/>
      <c r="PHD190" s="981"/>
      <c r="PHE190" s="985"/>
      <c r="PHF190" s="986"/>
      <c r="PHG190" s="987"/>
      <c r="PHH190" s="988"/>
      <c r="PHI190" s="985"/>
      <c r="PHJ190" s="989"/>
      <c r="PHK190" s="978"/>
      <c r="PHL190" s="980"/>
      <c r="PHM190" s="981"/>
      <c r="PHN190" s="982"/>
      <c r="PHO190" s="983"/>
      <c r="PHP190" s="984"/>
      <c r="PHQ190" s="983"/>
      <c r="PHR190" s="984"/>
      <c r="PHS190" s="985"/>
      <c r="PHT190" s="986"/>
      <c r="PHU190" s="983"/>
      <c r="PHV190" s="981"/>
      <c r="PHW190" s="985"/>
      <c r="PHX190" s="986"/>
      <c r="PHY190" s="987"/>
      <c r="PHZ190" s="988"/>
      <c r="PIA190" s="985"/>
      <c r="PIB190" s="989"/>
      <c r="PIC190" s="978"/>
      <c r="PID190" s="980"/>
      <c r="PIE190" s="981"/>
      <c r="PIF190" s="982"/>
      <c r="PIG190" s="983"/>
      <c r="PIH190" s="984"/>
      <c r="PII190" s="983"/>
      <c r="PIJ190" s="984"/>
      <c r="PIK190" s="985"/>
      <c r="PIL190" s="986"/>
      <c r="PIM190" s="983"/>
      <c r="PIN190" s="981"/>
      <c r="PIO190" s="985"/>
      <c r="PIP190" s="986"/>
      <c r="PIQ190" s="987"/>
      <c r="PIR190" s="988"/>
      <c r="PIS190" s="985"/>
      <c r="PIT190" s="989"/>
      <c r="PIU190" s="978"/>
      <c r="PIV190" s="980"/>
      <c r="PIW190" s="981"/>
      <c r="PIX190" s="982"/>
      <c r="PIY190" s="983"/>
      <c r="PIZ190" s="984"/>
      <c r="PJA190" s="983"/>
      <c r="PJB190" s="984"/>
      <c r="PJC190" s="985"/>
      <c r="PJD190" s="986"/>
      <c r="PJE190" s="983"/>
      <c r="PJF190" s="981"/>
      <c r="PJG190" s="985"/>
      <c r="PJH190" s="986"/>
      <c r="PJI190" s="987"/>
      <c r="PJJ190" s="988"/>
      <c r="PJK190" s="985"/>
      <c r="PJL190" s="989"/>
      <c r="PJM190" s="978"/>
      <c r="PJN190" s="980"/>
      <c r="PJO190" s="981"/>
      <c r="PJP190" s="982"/>
      <c r="PJQ190" s="983"/>
      <c r="PJR190" s="984"/>
      <c r="PJS190" s="983"/>
      <c r="PJT190" s="984"/>
      <c r="PJU190" s="985"/>
      <c r="PJV190" s="986"/>
      <c r="PJW190" s="983"/>
      <c r="PJX190" s="981"/>
      <c r="PJY190" s="985"/>
      <c r="PJZ190" s="986"/>
      <c r="PKA190" s="987"/>
      <c r="PKB190" s="988"/>
      <c r="PKC190" s="985"/>
      <c r="PKD190" s="989"/>
      <c r="PKE190" s="978"/>
      <c r="PKF190" s="980"/>
      <c r="PKG190" s="981"/>
      <c r="PKH190" s="982"/>
      <c r="PKI190" s="983"/>
      <c r="PKJ190" s="984"/>
      <c r="PKK190" s="983"/>
      <c r="PKL190" s="984"/>
      <c r="PKM190" s="985"/>
      <c r="PKN190" s="986"/>
      <c r="PKO190" s="983"/>
      <c r="PKP190" s="981"/>
      <c r="PKQ190" s="985"/>
      <c r="PKR190" s="986"/>
      <c r="PKS190" s="987"/>
      <c r="PKT190" s="988"/>
      <c r="PKU190" s="985"/>
      <c r="PKV190" s="989"/>
      <c r="PKW190" s="978"/>
      <c r="PKX190" s="980"/>
      <c r="PKY190" s="981"/>
      <c r="PKZ190" s="982"/>
      <c r="PLA190" s="983"/>
      <c r="PLB190" s="984"/>
      <c r="PLC190" s="983"/>
      <c r="PLD190" s="984"/>
      <c r="PLE190" s="985"/>
      <c r="PLF190" s="986"/>
      <c r="PLG190" s="983"/>
      <c r="PLH190" s="981"/>
      <c r="PLI190" s="985"/>
      <c r="PLJ190" s="986"/>
      <c r="PLK190" s="987"/>
      <c r="PLL190" s="988"/>
      <c r="PLM190" s="985"/>
      <c r="PLN190" s="989"/>
      <c r="PLO190" s="978"/>
      <c r="PLP190" s="980"/>
      <c r="PLQ190" s="981"/>
      <c r="PLR190" s="982"/>
      <c r="PLS190" s="983"/>
      <c r="PLT190" s="984"/>
      <c r="PLU190" s="983"/>
      <c r="PLV190" s="984"/>
      <c r="PLW190" s="985"/>
      <c r="PLX190" s="986"/>
      <c r="PLY190" s="983"/>
      <c r="PLZ190" s="981"/>
      <c r="PMA190" s="985"/>
      <c r="PMB190" s="986"/>
      <c r="PMC190" s="987"/>
      <c r="PMD190" s="988"/>
      <c r="PME190" s="985"/>
      <c r="PMF190" s="989"/>
      <c r="PMG190" s="978"/>
      <c r="PMH190" s="980"/>
      <c r="PMI190" s="981"/>
      <c r="PMJ190" s="982"/>
      <c r="PMK190" s="983"/>
      <c r="PML190" s="984"/>
      <c r="PMM190" s="983"/>
      <c r="PMN190" s="984"/>
      <c r="PMO190" s="985"/>
      <c r="PMP190" s="986"/>
      <c r="PMQ190" s="983"/>
      <c r="PMR190" s="981"/>
      <c r="PMS190" s="985"/>
      <c r="PMT190" s="986"/>
      <c r="PMU190" s="987"/>
      <c r="PMV190" s="988"/>
      <c r="PMW190" s="985"/>
      <c r="PMX190" s="989"/>
      <c r="PMY190" s="978"/>
      <c r="PMZ190" s="980"/>
      <c r="PNA190" s="981"/>
      <c r="PNB190" s="982"/>
      <c r="PNC190" s="983"/>
      <c r="PND190" s="984"/>
      <c r="PNE190" s="983"/>
      <c r="PNF190" s="984"/>
      <c r="PNG190" s="985"/>
      <c r="PNH190" s="986"/>
      <c r="PNI190" s="983"/>
      <c r="PNJ190" s="981"/>
      <c r="PNK190" s="985"/>
      <c r="PNL190" s="986"/>
      <c r="PNM190" s="987"/>
      <c r="PNN190" s="988"/>
      <c r="PNO190" s="985"/>
      <c r="PNP190" s="989"/>
      <c r="PNQ190" s="978"/>
      <c r="PNR190" s="980"/>
      <c r="PNS190" s="981"/>
      <c r="PNT190" s="982"/>
      <c r="PNU190" s="983"/>
      <c r="PNV190" s="984"/>
      <c r="PNW190" s="983"/>
      <c r="PNX190" s="984"/>
      <c r="PNY190" s="985"/>
      <c r="PNZ190" s="986"/>
      <c r="POA190" s="983"/>
      <c r="POB190" s="981"/>
      <c r="POC190" s="985"/>
      <c r="POD190" s="986"/>
      <c r="POE190" s="987"/>
      <c r="POF190" s="988"/>
      <c r="POG190" s="985"/>
      <c r="POH190" s="989"/>
      <c r="POI190" s="978"/>
      <c r="POJ190" s="980"/>
      <c r="POK190" s="981"/>
      <c r="POL190" s="982"/>
      <c r="POM190" s="983"/>
      <c r="PON190" s="984"/>
      <c r="POO190" s="983"/>
      <c r="POP190" s="984"/>
      <c r="POQ190" s="985"/>
      <c r="POR190" s="986"/>
      <c r="POS190" s="983"/>
      <c r="POT190" s="981"/>
      <c r="POU190" s="985"/>
      <c r="POV190" s="986"/>
      <c r="POW190" s="987"/>
      <c r="POX190" s="988"/>
      <c r="POY190" s="985"/>
      <c r="POZ190" s="989"/>
      <c r="PPA190" s="978"/>
      <c r="PPB190" s="980"/>
      <c r="PPC190" s="981"/>
      <c r="PPD190" s="982"/>
      <c r="PPE190" s="983"/>
      <c r="PPF190" s="984"/>
      <c r="PPG190" s="983"/>
      <c r="PPH190" s="984"/>
      <c r="PPI190" s="985"/>
      <c r="PPJ190" s="986"/>
      <c r="PPK190" s="983"/>
      <c r="PPL190" s="981"/>
      <c r="PPM190" s="985"/>
      <c r="PPN190" s="986"/>
      <c r="PPO190" s="987"/>
      <c r="PPP190" s="988"/>
      <c r="PPQ190" s="985"/>
      <c r="PPR190" s="989"/>
      <c r="PPS190" s="978"/>
      <c r="PPT190" s="980"/>
      <c r="PPU190" s="981"/>
      <c r="PPV190" s="982"/>
      <c r="PPW190" s="983"/>
      <c r="PPX190" s="984"/>
      <c r="PPY190" s="983"/>
      <c r="PPZ190" s="984"/>
      <c r="PQA190" s="985"/>
      <c r="PQB190" s="986"/>
      <c r="PQC190" s="983"/>
      <c r="PQD190" s="981"/>
      <c r="PQE190" s="985"/>
      <c r="PQF190" s="986"/>
      <c r="PQG190" s="987"/>
      <c r="PQH190" s="988"/>
      <c r="PQI190" s="985"/>
      <c r="PQJ190" s="989"/>
      <c r="PQK190" s="978"/>
      <c r="PQL190" s="980"/>
      <c r="PQM190" s="981"/>
      <c r="PQN190" s="982"/>
      <c r="PQO190" s="983"/>
      <c r="PQP190" s="984"/>
      <c r="PQQ190" s="983"/>
      <c r="PQR190" s="984"/>
      <c r="PQS190" s="985"/>
      <c r="PQT190" s="986"/>
      <c r="PQU190" s="983"/>
      <c r="PQV190" s="981"/>
      <c r="PQW190" s="985"/>
      <c r="PQX190" s="986"/>
      <c r="PQY190" s="987"/>
      <c r="PQZ190" s="988"/>
      <c r="PRA190" s="985"/>
      <c r="PRB190" s="989"/>
      <c r="PRC190" s="978"/>
      <c r="PRD190" s="980"/>
      <c r="PRE190" s="981"/>
      <c r="PRF190" s="982"/>
      <c r="PRG190" s="983"/>
      <c r="PRH190" s="984"/>
      <c r="PRI190" s="983"/>
      <c r="PRJ190" s="984"/>
      <c r="PRK190" s="985"/>
      <c r="PRL190" s="986"/>
      <c r="PRM190" s="983"/>
      <c r="PRN190" s="981"/>
      <c r="PRO190" s="985"/>
      <c r="PRP190" s="986"/>
      <c r="PRQ190" s="987"/>
      <c r="PRR190" s="988"/>
      <c r="PRS190" s="985"/>
      <c r="PRT190" s="989"/>
      <c r="PRU190" s="978"/>
      <c r="PRV190" s="980"/>
      <c r="PRW190" s="981"/>
      <c r="PRX190" s="982"/>
      <c r="PRY190" s="983"/>
      <c r="PRZ190" s="984"/>
      <c r="PSA190" s="983"/>
      <c r="PSB190" s="984"/>
      <c r="PSC190" s="985"/>
      <c r="PSD190" s="986"/>
      <c r="PSE190" s="983"/>
      <c r="PSF190" s="981"/>
      <c r="PSG190" s="985"/>
      <c r="PSH190" s="986"/>
      <c r="PSI190" s="987"/>
      <c r="PSJ190" s="988"/>
      <c r="PSK190" s="985"/>
      <c r="PSL190" s="989"/>
      <c r="PSM190" s="978"/>
      <c r="PSN190" s="980"/>
      <c r="PSO190" s="981"/>
      <c r="PSP190" s="982"/>
      <c r="PSQ190" s="983"/>
      <c r="PSR190" s="984"/>
      <c r="PSS190" s="983"/>
      <c r="PST190" s="984"/>
      <c r="PSU190" s="985"/>
      <c r="PSV190" s="986"/>
      <c r="PSW190" s="983"/>
      <c r="PSX190" s="981"/>
      <c r="PSY190" s="985"/>
      <c r="PSZ190" s="986"/>
      <c r="PTA190" s="987"/>
      <c r="PTB190" s="988"/>
      <c r="PTC190" s="985"/>
      <c r="PTD190" s="989"/>
      <c r="PTE190" s="978"/>
      <c r="PTF190" s="980"/>
      <c r="PTG190" s="981"/>
      <c r="PTH190" s="982"/>
      <c r="PTI190" s="983"/>
      <c r="PTJ190" s="984"/>
      <c r="PTK190" s="983"/>
      <c r="PTL190" s="984"/>
      <c r="PTM190" s="985"/>
      <c r="PTN190" s="986"/>
      <c r="PTO190" s="983"/>
      <c r="PTP190" s="981"/>
      <c r="PTQ190" s="985"/>
      <c r="PTR190" s="986"/>
      <c r="PTS190" s="987"/>
      <c r="PTT190" s="988"/>
      <c r="PTU190" s="985"/>
      <c r="PTV190" s="989"/>
      <c r="PTW190" s="978"/>
      <c r="PTX190" s="980"/>
      <c r="PTY190" s="981"/>
      <c r="PTZ190" s="982"/>
      <c r="PUA190" s="983"/>
      <c r="PUB190" s="984"/>
      <c r="PUC190" s="983"/>
      <c r="PUD190" s="984"/>
      <c r="PUE190" s="985"/>
      <c r="PUF190" s="986"/>
      <c r="PUG190" s="983"/>
      <c r="PUH190" s="981"/>
      <c r="PUI190" s="985"/>
      <c r="PUJ190" s="986"/>
      <c r="PUK190" s="987"/>
      <c r="PUL190" s="988"/>
      <c r="PUM190" s="985"/>
      <c r="PUN190" s="989"/>
      <c r="PUO190" s="978"/>
      <c r="PUP190" s="980"/>
      <c r="PUQ190" s="981"/>
      <c r="PUR190" s="982"/>
      <c r="PUS190" s="983"/>
      <c r="PUT190" s="984"/>
      <c r="PUU190" s="983"/>
      <c r="PUV190" s="984"/>
      <c r="PUW190" s="985"/>
      <c r="PUX190" s="986"/>
      <c r="PUY190" s="983"/>
      <c r="PUZ190" s="981"/>
      <c r="PVA190" s="985"/>
      <c r="PVB190" s="986"/>
      <c r="PVC190" s="987"/>
      <c r="PVD190" s="988"/>
      <c r="PVE190" s="985"/>
      <c r="PVF190" s="989"/>
      <c r="PVG190" s="978"/>
      <c r="PVH190" s="980"/>
      <c r="PVI190" s="981"/>
      <c r="PVJ190" s="982"/>
      <c r="PVK190" s="983"/>
      <c r="PVL190" s="984"/>
      <c r="PVM190" s="983"/>
      <c r="PVN190" s="984"/>
      <c r="PVO190" s="985"/>
      <c r="PVP190" s="986"/>
      <c r="PVQ190" s="983"/>
      <c r="PVR190" s="981"/>
      <c r="PVS190" s="985"/>
      <c r="PVT190" s="986"/>
      <c r="PVU190" s="987"/>
      <c r="PVV190" s="988"/>
      <c r="PVW190" s="985"/>
      <c r="PVX190" s="989"/>
      <c r="PVY190" s="978"/>
      <c r="PVZ190" s="980"/>
      <c r="PWA190" s="981"/>
      <c r="PWB190" s="982"/>
      <c r="PWC190" s="983"/>
      <c r="PWD190" s="984"/>
      <c r="PWE190" s="983"/>
      <c r="PWF190" s="984"/>
      <c r="PWG190" s="985"/>
      <c r="PWH190" s="986"/>
      <c r="PWI190" s="983"/>
      <c r="PWJ190" s="981"/>
      <c r="PWK190" s="985"/>
      <c r="PWL190" s="986"/>
      <c r="PWM190" s="987"/>
      <c r="PWN190" s="988"/>
      <c r="PWO190" s="985"/>
      <c r="PWP190" s="989"/>
      <c r="PWQ190" s="978"/>
      <c r="PWR190" s="980"/>
      <c r="PWS190" s="981"/>
      <c r="PWT190" s="982"/>
      <c r="PWU190" s="983"/>
      <c r="PWV190" s="984"/>
      <c r="PWW190" s="983"/>
      <c r="PWX190" s="984"/>
      <c r="PWY190" s="985"/>
      <c r="PWZ190" s="986"/>
      <c r="PXA190" s="983"/>
      <c r="PXB190" s="981"/>
      <c r="PXC190" s="985"/>
      <c r="PXD190" s="986"/>
      <c r="PXE190" s="987"/>
      <c r="PXF190" s="988"/>
      <c r="PXG190" s="985"/>
      <c r="PXH190" s="989"/>
      <c r="PXI190" s="978"/>
      <c r="PXJ190" s="980"/>
      <c r="PXK190" s="981"/>
      <c r="PXL190" s="982"/>
      <c r="PXM190" s="983"/>
      <c r="PXN190" s="984"/>
      <c r="PXO190" s="983"/>
      <c r="PXP190" s="984"/>
      <c r="PXQ190" s="985"/>
      <c r="PXR190" s="986"/>
      <c r="PXS190" s="983"/>
      <c r="PXT190" s="981"/>
      <c r="PXU190" s="985"/>
      <c r="PXV190" s="986"/>
      <c r="PXW190" s="987"/>
      <c r="PXX190" s="988"/>
      <c r="PXY190" s="985"/>
      <c r="PXZ190" s="989"/>
      <c r="PYA190" s="978"/>
      <c r="PYB190" s="980"/>
      <c r="PYC190" s="981"/>
      <c r="PYD190" s="982"/>
      <c r="PYE190" s="983"/>
      <c r="PYF190" s="984"/>
      <c r="PYG190" s="983"/>
      <c r="PYH190" s="984"/>
      <c r="PYI190" s="985"/>
      <c r="PYJ190" s="986"/>
      <c r="PYK190" s="983"/>
      <c r="PYL190" s="981"/>
      <c r="PYM190" s="985"/>
      <c r="PYN190" s="986"/>
      <c r="PYO190" s="987"/>
      <c r="PYP190" s="988"/>
      <c r="PYQ190" s="985"/>
      <c r="PYR190" s="989"/>
      <c r="PYS190" s="978"/>
      <c r="PYT190" s="980"/>
      <c r="PYU190" s="981"/>
      <c r="PYV190" s="982"/>
      <c r="PYW190" s="983"/>
      <c r="PYX190" s="984"/>
      <c r="PYY190" s="983"/>
      <c r="PYZ190" s="984"/>
      <c r="PZA190" s="985"/>
      <c r="PZB190" s="986"/>
      <c r="PZC190" s="983"/>
      <c r="PZD190" s="981"/>
      <c r="PZE190" s="985"/>
      <c r="PZF190" s="986"/>
      <c r="PZG190" s="987"/>
      <c r="PZH190" s="988"/>
      <c r="PZI190" s="985"/>
      <c r="PZJ190" s="989"/>
      <c r="PZK190" s="978"/>
      <c r="PZL190" s="980"/>
      <c r="PZM190" s="981"/>
      <c r="PZN190" s="982"/>
      <c r="PZO190" s="983"/>
      <c r="PZP190" s="984"/>
      <c r="PZQ190" s="983"/>
      <c r="PZR190" s="984"/>
      <c r="PZS190" s="985"/>
      <c r="PZT190" s="986"/>
      <c r="PZU190" s="983"/>
      <c r="PZV190" s="981"/>
      <c r="PZW190" s="985"/>
      <c r="PZX190" s="986"/>
      <c r="PZY190" s="987"/>
      <c r="PZZ190" s="988"/>
      <c r="QAA190" s="985"/>
      <c r="QAB190" s="989"/>
      <c r="QAC190" s="978"/>
      <c r="QAD190" s="980"/>
      <c r="QAE190" s="981"/>
      <c r="QAF190" s="982"/>
      <c r="QAG190" s="983"/>
      <c r="QAH190" s="984"/>
      <c r="QAI190" s="983"/>
      <c r="QAJ190" s="984"/>
      <c r="QAK190" s="985"/>
      <c r="QAL190" s="986"/>
      <c r="QAM190" s="983"/>
      <c r="QAN190" s="981"/>
      <c r="QAO190" s="985"/>
      <c r="QAP190" s="986"/>
      <c r="QAQ190" s="987"/>
      <c r="QAR190" s="988"/>
      <c r="QAS190" s="985"/>
      <c r="QAT190" s="989"/>
      <c r="QAU190" s="978"/>
      <c r="QAV190" s="980"/>
      <c r="QAW190" s="981"/>
      <c r="QAX190" s="982"/>
      <c r="QAY190" s="983"/>
      <c r="QAZ190" s="984"/>
      <c r="QBA190" s="983"/>
      <c r="QBB190" s="984"/>
      <c r="QBC190" s="985"/>
      <c r="QBD190" s="986"/>
      <c r="QBE190" s="983"/>
      <c r="QBF190" s="981"/>
      <c r="QBG190" s="985"/>
      <c r="QBH190" s="986"/>
      <c r="QBI190" s="987"/>
      <c r="QBJ190" s="988"/>
      <c r="QBK190" s="985"/>
      <c r="QBL190" s="989"/>
      <c r="QBM190" s="978"/>
      <c r="QBN190" s="980"/>
      <c r="QBO190" s="981"/>
      <c r="QBP190" s="982"/>
      <c r="QBQ190" s="983"/>
      <c r="QBR190" s="984"/>
      <c r="QBS190" s="983"/>
      <c r="QBT190" s="984"/>
      <c r="QBU190" s="985"/>
      <c r="QBV190" s="986"/>
      <c r="QBW190" s="983"/>
      <c r="QBX190" s="981"/>
      <c r="QBY190" s="985"/>
      <c r="QBZ190" s="986"/>
      <c r="QCA190" s="987"/>
      <c r="QCB190" s="988"/>
      <c r="QCC190" s="985"/>
      <c r="QCD190" s="989"/>
      <c r="QCE190" s="978"/>
      <c r="QCF190" s="980"/>
      <c r="QCG190" s="981"/>
      <c r="QCH190" s="982"/>
      <c r="QCI190" s="983"/>
      <c r="QCJ190" s="984"/>
      <c r="QCK190" s="983"/>
      <c r="QCL190" s="984"/>
      <c r="QCM190" s="985"/>
      <c r="QCN190" s="986"/>
      <c r="QCO190" s="983"/>
      <c r="QCP190" s="981"/>
      <c r="QCQ190" s="985"/>
      <c r="QCR190" s="986"/>
      <c r="QCS190" s="987"/>
      <c r="QCT190" s="988"/>
      <c r="QCU190" s="985"/>
      <c r="QCV190" s="989"/>
      <c r="QCW190" s="978"/>
      <c r="QCX190" s="980"/>
      <c r="QCY190" s="981"/>
      <c r="QCZ190" s="982"/>
      <c r="QDA190" s="983"/>
      <c r="QDB190" s="984"/>
      <c r="QDC190" s="983"/>
      <c r="QDD190" s="984"/>
      <c r="QDE190" s="985"/>
      <c r="QDF190" s="986"/>
      <c r="QDG190" s="983"/>
      <c r="QDH190" s="981"/>
      <c r="QDI190" s="985"/>
      <c r="QDJ190" s="986"/>
      <c r="QDK190" s="987"/>
      <c r="QDL190" s="988"/>
      <c r="QDM190" s="985"/>
      <c r="QDN190" s="989"/>
      <c r="QDO190" s="978"/>
      <c r="QDP190" s="980"/>
      <c r="QDQ190" s="981"/>
      <c r="QDR190" s="982"/>
      <c r="QDS190" s="983"/>
      <c r="QDT190" s="984"/>
      <c r="QDU190" s="983"/>
      <c r="QDV190" s="984"/>
      <c r="QDW190" s="985"/>
      <c r="QDX190" s="986"/>
      <c r="QDY190" s="983"/>
      <c r="QDZ190" s="981"/>
      <c r="QEA190" s="985"/>
      <c r="QEB190" s="986"/>
      <c r="QEC190" s="987"/>
      <c r="QED190" s="988"/>
      <c r="QEE190" s="985"/>
      <c r="QEF190" s="989"/>
      <c r="QEG190" s="978"/>
      <c r="QEH190" s="980"/>
      <c r="QEI190" s="981"/>
      <c r="QEJ190" s="982"/>
      <c r="QEK190" s="983"/>
      <c r="QEL190" s="984"/>
      <c r="QEM190" s="983"/>
      <c r="QEN190" s="984"/>
      <c r="QEO190" s="985"/>
      <c r="QEP190" s="986"/>
      <c r="QEQ190" s="983"/>
      <c r="QER190" s="981"/>
      <c r="QES190" s="985"/>
      <c r="QET190" s="986"/>
      <c r="QEU190" s="987"/>
      <c r="QEV190" s="988"/>
      <c r="QEW190" s="985"/>
      <c r="QEX190" s="989"/>
      <c r="QEY190" s="978"/>
      <c r="QEZ190" s="980"/>
      <c r="QFA190" s="981"/>
      <c r="QFB190" s="982"/>
      <c r="QFC190" s="983"/>
      <c r="QFD190" s="984"/>
      <c r="QFE190" s="983"/>
      <c r="QFF190" s="984"/>
      <c r="QFG190" s="985"/>
      <c r="QFH190" s="986"/>
      <c r="QFI190" s="983"/>
      <c r="QFJ190" s="981"/>
      <c r="QFK190" s="985"/>
      <c r="QFL190" s="986"/>
      <c r="QFM190" s="987"/>
      <c r="QFN190" s="988"/>
      <c r="QFO190" s="985"/>
      <c r="QFP190" s="989"/>
      <c r="QFQ190" s="978"/>
      <c r="QFR190" s="980"/>
      <c r="QFS190" s="981"/>
      <c r="QFT190" s="982"/>
      <c r="QFU190" s="983"/>
      <c r="QFV190" s="984"/>
      <c r="QFW190" s="983"/>
      <c r="QFX190" s="984"/>
      <c r="QFY190" s="985"/>
      <c r="QFZ190" s="986"/>
      <c r="QGA190" s="983"/>
      <c r="QGB190" s="981"/>
      <c r="QGC190" s="985"/>
      <c r="QGD190" s="986"/>
      <c r="QGE190" s="987"/>
      <c r="QGF190" s="988"/>
      <c r="QGG190" s="985"/>
      <c r="QGH190" s="989"/>
      <c r="QGI190" s="978"/>
      <c r="QGJ190" s="980"/>
      <c r="QGK190" s="981"/>
      <c r="QGL190" s="982"/>
      <c r="QGM190" s="983"/>
      <c r="QGN190" s="984"/>
      <c r="QGO190" s="983"/>
      <c r="QGP190" s="984"/>
      <c r="QGQ190" s="985"/>
      <c r="QGR190" s="986"/>
      <c r="QGS190" s="983"/>
      <c r="QGT190" s="981"/>
      <c r="QGU190" s="985"/>
      <c r="QGV190" s="986"/>
      <c r="QGW190" s="987"/>
      <c r="QGX190" s="988"/>
      <c r="QGY190" s="985"/>
      <c r="QGZ190" s="989"/>
      <c r="QHA190" s="978"/>
      <c r="QHB190" s="980"/>
      <c r="QHC190" s="981"/>
      <c r="QHD190" s="982"/>
      <c r="QHE190" s="983"/>
      <c r="QHF190" s="984"/>
      <c r="QHG190" s="983"/>
      <c r="QHH190" s="984"/>
      <c r="QHI190" s="985"/>
      <c r="QHJ190" s="986"/>
      <c r="QHK190" s="983"/>
      <c r="QHL190" s="981"/>
      <c r="QHM190" s="985"/>
      <c r="QHN190" s="986"/>
      <c r="QHO190" s="987"/>
      <c r="QHP190" s="988"/>
      <c r="QHQ190" s="985"/>
      <c r="QHR190" s="989"/>
      <c r="QHS190" s="978"/>
      <c r="QHT190" s="980"/>
      <c r="QHU190" s="981"/>
      <c r="QHV190" s="982"/>
      <c r="QHW190" s="983"/>
      <c r="QHX190" s="984"/>
      <c r="QHY190" s="983"/>
      <c r="QHZ190" s="984"/>
      <c r="QIA190" s="985"/>
      <c r="QIB190" s="986"/>
      <c r="QIC190" s="983"/>
      <c r="QID190" s="981"/>
      <c r="QIE190" s="985"/>
      <c r="QIF190" s="986"/>
      <c r="QIG190" s="987"/>
      <c r="QIH190" s="988"/>
      <c r="QII190" s="985"/>
      <c r="QIJ190" s="989"/>
      <c r="QIK190" s="978"/>
      <c r="QIL190" s="980"/>
      <c r="QIM190" s="981"/>
      <c r="QIN190" s="982"/>
      <c r="QIO190" s="983"/>
      <c r="QIP190" s="984"/>
      <c r="QIQ190" s="983"/>
      <c r="QIR190" s="984"/>
      <c r="QIS190" s="985"/>
      <c r="QIT190" s="986"/>
      <c r="QIU190" s="983"/>
      <c r="QIV190" s="981"/>
      <c r="QIW190" s="985"/>
      <c r="QIX190" s="986"/>
      <c r="QIY190" s="987"/>
      <c r="QIZ190" s="988"/>
      <c r="QJA190" s="985"/>
      <c r="QJB190" s="989"/>
      <c r="QJC190" s="978"/>
      <c r="QJD190" s="980"/>
      <c r="QJE190" s="981"/>
      <c r="QJF190" s="982"/>
      <c r="QJG190" s="983"/>
      <c r="QJH190" s="984"/>
      <c r="QJI190" s="983"/>
      <c r="QJJ190" s="984"/>
      <c r="QJK190" s="985"/>
      <c r="QJL190" s="986"/>
      <c r="QJM190" s="983"/>
      <c r="QJN190" s="981"/>
      <c r="QJO190" s="985"/>
      <c r="QJP190" s="986"/>
      <c r="QJQ190" s="987"/>
      <c r="QJR190" s="988"/>
      <c r="QJS190" s="985"/>
      <c r="QJT190" s="989"/>
      <c r="QJU190" s="978"/>
      <c r="QJV190" s="980"/>
      <c r="QJW190" s="981"/>
      <c r="QJX190" s="982"/>
      <c r="QJY190" s="983"/>
      <c r="QJZ190" s="984"/>
      <c r="QKA190" s="983"/>
      <c r="QKB190" s="984"/>
      <c r="QKC190" s="985"/>
      <c r="QKD190" s="986"/>
      <c r="QKE190" s="983"/>
      <c r="QKF190" s="981"/>
      <c r="QKG190" s="985"/>
      <c r="QKH190" s="986"/>
      <c r="QKI190" s="987"/>
      <c r="QKJ190" s="988"/>
      <c r="QKK190" s="985"/>
      <c r="QKL190" s="989"/>
      <c r="QKM190" s="978"/>
      <c r="QKN190" s="980"/>
      <c r="QKO190" s="981"/>
      <c r="QKP190" s="982"/>
      <c r="QKQ190" s="983"/>
      <c r="QKR190" s="984"/>
      <c r="QKS190" s="983"/>
      <c r="QKT190" s="984"/>
      <c r="QKU190" s="985"/>
      <c r="QKV190" s="986"/>
      <c r="QKW190" s="983"/>
      <c r="QKX190" s="981"/>
      <c r="QKY190" s="985"/>
      <c r="QKZ190" s="986"/>
      <c r="QLA190" s="987"/>
      <c r="QLB190" s="988"/>
      <c r="QLC190" s="985"/>
      <c r="QLD190" s="989"/>
      <c r="QLE190" s="978"/>
      <c r="QLF190" s="980"/>
      <c r="QLG190" s="981"/>
      <c r="QLH190" s="982"/>
      <c r="QLI190" s="983"/>
      <c r="QLJ190" s="984"/>
      <c r="QLK190" s="983"/>
      <c r="QLL190" s="984"/>
      <c r="QLM190" s="985"/>
      <c r="QLN190" s="986"/>
      <c r="QLO190" s="983"/>
      <c r="QLP190" s="981"/>
      <c r="QLQ190" s="985"/>
      <c r="QLR190" s="986"/>
      <c r="QLS190" s="987"/>
      <c r="QLT190" s="988"/>
      <c r="QLU190" s="985"/>
      <c r="QLV190" s="989"/>
      <c r="QLW190" s="978"/>
      <c r="QLX190" s="980"/>
      <c r="QLY190" s="981"/>
      <c r="QLZ190" s="982"/>
      <c r="QMA190" s="983"/>
      <c r="QMB190" s="984"/>
      <c r="QMC190" s="983"/>
      <c r="QMD190" s="984"/>
      <c r="QME190" s="985"/>
      <c r="QMF190" s="986"/>
      <c r="QMG190" s="983"/>
      <c r="QMH190" s="981"/>
      <c r="QMI190" s="985"/>
      <c r="QMJ190" s="986"/>
      <c r="QMK190" s="987"/>
      <c r="QML190" s="988"/>
      <c r="QMM190" s="985"/>
      <c r="QMN190" s="989"/>
      <c r="QMO190" s="978"/>
      <c r="QMP190" s="980"/>
      <c r="QMQ190" s="981"/>
      <c r="QMR190" s="982"/>
      <c r="QMS190" s="983"/>
      <c r="QMT190" s="984"/>
      <c r="QMU190" s="983"/>
      <c r="QMV190" s="984"/>
      <c r="QMW190" s="985"/>
      <c r="QMX190" s="986"/>
      <c r="QMY190" s="983"/>
      <c r="QMZ190" s="981"/>
      <c r="QNA190" s="985"/>
      <c r="QNB190" s="986"/>
      <c r="QNC190" s="987"/>
      <c r="QND190" s="988"/>
      <c r="QNE190" s="985"/>
      <c r="QNF190" s="989"/>
      <c r="QNG190" s="978"/>
      <c r="QNH190" s="980"/>
      <c r="QNI190" s="981"/>
      <c r="QNJ190" s="982"/>
      <c r="QNK190" s="983"/>
      <c r="QNL190" s="984"/>
      <c r="QNM190" s="983"/>
      <c r="QNN190" s="984"/>
      <c r="QNO190" s="985"/>
      <c r="QNP190" s="986"/>
      <c r="QNQ190" s="983"/>
      <c r="QNR190" s="981"/>
      <c r="QNS190" s="985"/>
      <c r="QNT190" s="986"/>
      <c r="QNU190" s="987"/>
      <c r="QNV190" s="988"/>
      <c r="QNW190" s="985"/>
      <c r="QNX190" s="989"/>
      <c r="QNY190" s="978"/>
      <c r="QNZ190" s="980"/>
      <c r="QOA190" s="981"/>
      <c r="QOB190" s="982"/>
      <c r="QOC190" s="983"/>
      <c r="QOD190" s="984"/>
      <c r="QOE190" s="983"/>
      <c r="QOF190" s="984"/>
      <c r="QOG190" s="985"/>
      <c r="QOH190" s="986"/>
      <c r="QOI190" s="983"/>
      <c r="QOJ190" s="981"/>
      <c r="QOK190" s="985"/>
      <c r="QOL190" s="986"/>
      <c r="QOM190" s="987"/>
      <c r="QON190" s="988"/>
      <c r="QOO190" s="985"/>
      <c r="QOP190" s="989"/>
      <c r="QOQ190" s="978"/>
      <c r="QOR190" s="980"/>
      <c r="QOS190" s="981"/>
      <c r="QOT190" s="982"/>
      <c r="QOU190" s="983"/>
      <c r="QOV190" s="984"/>
      <c r="QOW190" s="983"/>
      <c r="QOX190" s="984"/>
      <c r="QOY190" s="985"/>
      <c r="QOZ190" s="986"/>
      <c r="QPA190" s="983"/>
      <c r="QPB190" s="981"/>
      <c r="QPC190" s="985"/>
      <c r="QPD190" s="986"/>
      <c r="QPE190" s="987"/>
      <c r="QPF190" s="988"/>
      <c r="QPG190" s="985"/>
      <c r="QPH190" s="989"/>
      <c r="QPI190" s="978"/>
      <c r="QPJ190" s="980"/>
      <c r="QPK190" s="981"/>
      <c r="QPL190" s="982"/>
      <c r="QPM190" s="983"/>
      <c r="QPN190" s="984"/>
      <c r="QPO190" s="983"/>
      <c r="QPP190" s="984"/>
      <c r="QPQ190" s="985"/>
      <c r="QPR190" s="986"/>
      <c r="QPS190" s="983"/>
      <c r="QPT190" s="981"/>
      <c r="QPU190" s="985"/>
      <c r="QPV190" s="986"/>
      <c r="QPW190" s="987"/>
      <c r="QPX190" s="988"/>
      <c r="QPY190" s="985"/>
      <c r="QPZ190" s="989"/>
      <c r="QQA190" s="978"/>
      <c r="QQB190" s="980"/>
      <c r="QQC190" s="981"/>
      <c r="QQD190" s="982"/>
      <c r="QQE190" s="983"/>
      <c r="QQF190" s="984"/>
      <c r="QQG190" s="983"/>
      <c r="QQH190" s="984"/>
      <c r="QQI190" s="985"/>
      <c r="QQJ190" s="986"/>
      <c r="QQK190" s="983"/>
      <c r="QQL190" s="981"/>
      <c r="QQM190" s="985"/>
      <c r="QQN190" s="986"/>
      <c r="QQO190" s="987"/>
      <c r="QQP190" s="988"/>
      <c r="QQQ190" s="985"/>
      <c r="QQR190" s="989"/>
      <c r="QQS190" s="978"/>
      <c r="QQT190" s="980"/>
      <c r="QQU190" s="981"/>
      <c r="QQV190" s="982"/>
      <c r="QQW190" s="983"/>
      <c r="QQX190" s="984"/>
      <c r="QQY190" s="983"/>
      <c r="QQZ190" s="984"/>
      <c r="QRA190" s="985"/>
      <c r="QRB190" s="986"/>
      <c r="QRC190" s="983"/>
      <c r="QRD190" s="981"/>
      <c r="QRE190" s="985"/>
      <c r="QRF190" s="986"/>
      <c r="QRG190" s="987"/>
      <c r="QRH190" s="988"/>
      <c r="QRI190" s="985"/>
      <c r="QRJ190" s="989"/>
      <c r="QRK190" s="978"/>
      <c r="QRL190" s="980"/>
      <c r="QRM190" s="981"/>
      <c r="QRN190" s="982"/>
      <c r="QRO190" s="983"/>
      <c r="QRP190" s="984"/>
      <c r="QRQ190" s="983"/>
      <c r="QRR190" s="984"/>
      <c r="QRS190" s="985"/>
      <c r="QRT190" s="986"/>
      <c r="QRU190" s="983"/>
      <c r="QRV190" s="981"/>
      <c r="QRW190" s="985"/>
      <c r="QRX190" s="986"/>
      <c r="QRY190" s="987"/>
      <c r="QRZ190" s="988"/>
      <c r="QSA190" s="985"/>
      <c r="QSB190" s="989"/>
      <c r="QSC190" s="978"/>
      <c r="QSD190" s="980"/>
      <c r="QSE190" s="981"/>
      <c r="QSF190" s="982"/>
      <c r="QSG190" s="983"/>
      <c r="QSH190" s="984"/>
      <c r="QSI190" s="983"/>
      <c r="QSJ190" s="984"/>
      <c r="QSK190" s="985"/>
      <c r="QSL190" s="986"/>
      <c r="QSM190" s="983"/>
      <c r="QSN190" s="981"/>
      <c r="QSO190" s="985"/>
      <c r="QSP190" s="986"/>
      <c r="QSQ190" s="987"/>
      <c r="QSR190" s="988"/>
      <c r="QSS190" s="985"/>
      <c r="QST190" s="989"/>
      <c r="QSU190" s="978"/>
      <c r="QSV190" s="980"/>
      <c r="QSW190" s="981"/>
      <c r="QSX190" s="982"/>
      <c r="QSY190" s="983"/>
      <c r="QSZ190" s="984"/>
      <c r="QTA190" s="983"/>
      <c r="QTB190" s="984"/>
      <c r="QTC190" s="985"/>
      <c r="QTD190" s="986"/>
      <c r="QTE190" s="983"/>
      <c r="QTF190" s="981"/>
      <c r="QTG190" s="985"/>
      <c r="QTH190" s="986"/>
      <c r="QTI190" s="987"/>
      <c r="QTJ190" s="988"/>
      <c r="QTK190" s="985"/>
      <c r="QTL190" s="989"/>
      <c r="QTM190" s="978"/>
      <c r="QTN190" s="980"/>
      <c r="QTO190" s="981"/>
      <c r="QTP190" s="982"/>
      <c r="QTQ190" s="983"/>
      <c r="QTR190" s="984"/>
      <c r="QTS190" s="983"/>
      <c r="QTT190" s="984"/>
      <c r="QTU190" s="985"/>
      <c r="QTV190" s="986"/>
      <c r="QTW190" s="983"/>
      <c r="QTX190" s="981"/>
      <c r="QTY190" s="985"/>
      <c r="QTZ190" s="986"/>
      <c r="QUA190" s="987"/>
      <c r="QUB190" s="988"/>
      <c r="QUC190" s="985"/>
      <c r="QUD190" s="989"/>
      <c r="QUE190" s="978"/>
      <c r="QUF190" s="980"/>
      <c r="QUG190" s="981"/>
      <c r="QUH190" s="982"/>
      <c r="QUI190" s="983"/>
      <c r="QUJ190" s="984"/>
      <c r="QUK190" s="983"/>
      <c r="QUL190" s="984"/>
      <c r="QUM190" s="985"/>
      <c r="QUN190" s="986"/>
      <c r="QUO190" s="983"/>
      <c r="QUP190" s="981"/>
      <c r="QUQ190" s="985"/>
      <c r="QUR190" s="986"/>
      <c r="QUS190" s="987"/>
      <c r="QUT190" s="988"/>
      <c r="QUU190" s="985"/>
      <c r="QUV190" s="989"/>
      <c r="QUW190" s="978"/>
      <c r="QUX190" s="980"/>
      <c r="QUY190" s="981"/>
      <c r="QUZ190" s="982"/>
      <c r="QVA190" s="983"/>
      <c r="QVB190" s="984"/>
      <c r="QVC190" s="983"/>
      <c r="QVD190" s="984"/>
      <c r="QVE190" s="985"/>
      <c r="QVF190" s="986"/>
      <c r="QVG190" s="983"/>
      <c r="QVH190" s="981"/>
      <c r="QVI190" s="985"/>
      <c r="QVJ190" s="986"/>
      <c r="QVK190" s="987"/>
      <c r="QVL190" s="988"/>
      <c r="QVM190" s="985"/>
      <c r="QVN190" s="989"/>
      <c r="QVO190" s="978"/>
      <c r="QVP190" s="980"/>
      <c r="QVQ190" s="981"/>
      <c r="QVR190" s="982"/>
      <c r="QVS190" s="983"/>
      <c r="QVT190" s="984"/>
      <c r="QVU190" s="983"/>
      <c r="QVV190" s="984"/>
      <c r="QVW190" s="985"/>
      <c r="QVX190" s="986"/>
      <c r="QVY190" s="983"/>
      <c r="QVZ190" s="981"/>
      <c r="QWA190" s="985"/>
      <c r="QWB190" s="986"/>
      <c r="QWC190" s="987"/>
      <c r="QWD190" s="988"/>
      <c r="QWE190" s="985"/>
      <c r="QWF190" s="989"/>
      <c r="QWG190" s="978"/>
      <c r="QWH190" s="980"/>
      <c r="QWI190" s="981"/>
      <c r="QWJ190" s="982"/>
      <c r="QWK190" s="983"/>
      <c r="QWL190" s="984"/>
      <c r="QWM190" s="983"/>
      <c r="QWN190" s="984"/>
      <c r="QWO190" s="985"/>
      <c r="QWP190" s="986"/>
      <c r="QWQ190" s="983"/>
      <c r="QWR190" s="981"/>
      <c r="QWS190" s="985"/>
      <c r="QWT190" s="986"/>
      <c r="QWU190" s="987"/>
      <c r="QWV190" s="988"/>
      <c r="QWW190" s="985"/>
      <c r="QWX190" s="989"/>
      <c r="QWY190" s="978"/>
      <c r="QWZ190" s="980"/>
      <c r="QXA190" s="981"/>
      <c r="QXB190" s="982"/>
      <c r="QXC190" s="983"/>
      <c r="QXD190" s="984"/>
      <c r="QXE190" s="983"/>
      <c r="QXF190" s="984"/>
      <c r="QXG190" s="985"/>
      <c r="QXH190" s="986"/>
      <c r="QXI190" s="983"/>
      <c r="QXJ190" s="981"/>
      <c r="QXK190" s="985"/>
      <c r="QXL190" s="986"/>
      <c r="QXM190" s="987"/>
      <c r="QXN190" s="988"/>
      <c r="QXO190" s="985"/>
      <c r="QXP190" s="989"/>
      <c r="QXQ190" s="978"/>
      <c r="QXR190" s="980"/>
      <c r="QXS190" s="981"/>
      <c r="QXT190" s="982"/>
      <c r="QXU190" s="983"/>
      <c r="QXV190" s="984"/>
      <c r="QXW190" s="983"/>
      <c r="QXX190" s="984"/>
      <c r="QXY190" s="985"/>
      <c r="QXZ190" s="986"/>
      <c r="QYA190" s="983"/>
      <c r="QYB190" s="981"/>
      <c r="QYC190" s="985"/>
      <c r="QYD190" s="986"/>
      <c r="QYE190" s="987"/>
      <c r="QYF190" s="988"/>
      <c r="QYG190" s="985"/>
      <c r="QYH190" s="989"/>
      <c r="QYI190" s="978"/>
      <c r="QYJ190" s="980"/>
      <c r="QYK190" s="981"/>
      <c r="QYL190" s="982"/>
      <c r="QYM190" s="983"/>
      <c r="QYN190" s="984"/>
      <c r="QYO190" s="983"/>
      <c r="QYP190" s="984"/>
      <c r="QYQ190" s="985"/>
      <c r="QYR190" s="986"/>
      <c r="QYS190" s="983"/>
      <c r="QYT190" s="981"/>
      <c r="QYU190" s="985"/>
      <c r="QYV190" s="986"/>
      <c r="QYW190" s="987"/>
      <c r="QYX190" s="988"/>
      <c r="QYY190" s="985"/>
      <c r="QYZ190" s="989"/>
      <c r="QZA190" s="978"/>
      <c r="QZB190" s="980"/>
      <c r="QZC190" s="981"/>
      <c r="QZD190" s="982"/>
      <c r="QZE190" s="983"/>
      <c r="QZF190" s="984"/>
      <c r="QZG190" s="983"/>
      <c r="QZH190" s="984"/>
      <c r="QZI190" s="985"/>
      <c r="QZJ190" s="986"/>
      <c r="QZK190" s="983"/>
      <c r="QZL190" s="981"/>
      <c r="QZM190" s="985"/>
      <c r="QZN190" s="986"/>
      <c r="QZO190" s="987"/>
      <c r="QZP190" s="988"/>
      <c r="QZQ190" s="985"/>
      <c r="QZR190" s="989"/>
      <c r="QZS190" s="978"/>
      <c r="QZT190" s="980"/>
      <c r="QZU190" s="981"/>
      <c r="QZV190" s="982"/>
      <c r="QZW190" s="983"/>
      <c r="QZX190" s="984"/>
      <c r="QZY190" s="983"/>
      <c r="QZZ190" s="984"/>
      <c r="RAA190" s="985"/>
      <c r="RAB190" s="986"/>
      <c r="RAC190" s="983"/>
      <c r="RAD190" s="981"/>
      <c r="RAE190" s="985"/>
      <c r="RAF190" s="986"/>
      <c r="RAG190" s="987"/>
      <c r="RAH190" s="988"/>
      <c r="RAI190" s="985"/>
      <c r="RAJ190" s="989"/>
      <c r="RAK190" s="978"/>
      <c r="RAL190" s="980"/>
      <c r="RAM190" s="981"/>
      <c r="RAN190" s="982"/>
      <c r="RAO190" s="983"/>
      <c r="RAP190" s="984"/>
      <c r="RAQ190" s="983"/>
      <c r="RAR190" s="984"/>
      <c r="RAS190" s="985"/>
      <c r="RAT190" s="986"/>
      <c r="RAU190" s="983"/>
      <c r="RAV190" s="981"/>
      <c r="RAW190" s="985"/>
      <c r="RAX190" s="986"/>
      <c r="RAY190" s="987"/>
      <c r="RAZ190" s="988"/>
      <c r="RBA190" s="985"/>
      <c r="RBB190" s="989"/>
      <c r="RBC190" s="978"/>
      <c r="RBD190" s="980"/>
      <c r="RBE190" s="981"/>
      <c r="RBF190" s="982"/>
      <c r="RBG190" s="983"/>
      <c r="RBH190" s="984"/>
      <c r="RBI190" s="983"/>
      <c r="RBJ190" s="984"/>
      <c r="RBK190" s="985"/>
      <c r="RBL190" s="986"/>
      <c r="RBM190" s="983"/>
      <c r="RBN190" s="981"/>
      <c r="RBO190" s="985"/>
      <c r="RBP190" s="986"/>
      <c r="RBQ190" s="987"/>
      <c r="RBR190" s="988"/>
      <c r="RBS190" s="985"/>
      <c r="RBT190" s="989"/>
      <c r="RBU190" s="978"/>
      <c r="RBV190" s="980"/>
      <c r="RBW190" s="981"/>
      <c r="RBX190" s="982"/>
      <c r="RBY190" s="983"/>
      <c r="RBZ190" s="984"/>
      <c r="RCA190" s="983"/>
      <c r="RCB190" s="984"/>
      <c r="RCC190" s="985"/>
      <c r="RCD190" s="986"/>
      <c r="RCE190" s="983"/>
      <c r="RCF190" s="981"/>
      <c r="RCG190" s="985"/>
      <c r="RCH190" s="986"/>
      <c r="RCI190" s="987"/>
      <c r="RCJ190" s="988"/>
      <c r="RCK190" s="985"/>
      <c r="RCL190" s="989"/>
      <c r="RCM190" s="978"/>
      <c r="RCN190" s="980"/>
      <c r="RCO190" s="981"/>
      <c r="RCP190" s="982"/>
      <c r="RCQ190" s="983"/>
      <c r="RCR190" s="984"/>
      <c r="RCS190" s="983"/>
      <c r="RCT190" s="984"/>
      <c r="RCU190" s="985"/>
      <c r="RCV190" s="986"/>
      <c r="RCW190" s="983"/>
      <c r="RCX190" s="981"/>
      <c r="RCY190" s="985"/>
      <c r="RCZ190" s="986"/>
      <c r="RDA190" s="987"/>
      <c r="RDB190" s="988"/>
      <c r="RDC190" s="985"/>
      <c r="RDD190" s="989"/>
      <c r="RDE190" s="978"/>
      <c r="RDF190" s="980"/>
      <c r="RDG190" s="981"/>
      <c r="RDH190" s="982"/>
      <c r="RDI190" s="983"/>
      <c r="RDJ190" s="984"/>
      <c r="RDK190" s="983"/>
      <c r="RDL190" s="984"/>
      <c r="RDM190" s="985"/>
      <c r="RDN190" s="986"/>
      <c r="RDO190" s="983"/>
      <c r="RDP190" s="981"/>
      <c r="RDQ190" s="985"/>
      <c r="RDR190" s="986"/>
      <c r="RDS190" s="987"/>
      <c r="RDT190" s="988"/>
      <c r="RDU190" s="985"/>
      <c r="RDV190" s="989"/>
      <c r="RDW190" s="978"/>
      <c r="RDX190" s="980"/>
      <c r="RDY190" s="981"/>
      <c r="RDZ190" s="982"/>
      <c r="REA190" s="983"/>
      <c r="REB190" s="984"/>
      <c r="REC190" s="983"/>
      <c r="RED190" s="984"/>
      <c r="REE190" s="985"/>
      <c r="REF190" s="986"/>
      <c r="REG190" s="983"/>
      <c r="REH190" s="981"/>
      <c r="REI190" s="985"/>
      <c r="REJ190" s="986"/>
      <c r="REK190" s="987"/>
      <c r="REL190" s="988"/>
      <c r="REM190" s="985"/>
      <c r="REN190" s="989"/>
      <c r="REO190" s="978"/>
      <c r="REP190" s="980"/>
      <c r="REQ190" s="981"/>
      <c r="RER190" s="982"/>
      <c r="RES190" s="983"/>
      <c r="RET190" s="984"/>
      <c r="REU190" s="983"/>
      <c r="REV190" s="984"/>
      <c r="REW190" s="985"/>
      <c r="REX190" s="986"/>
      <c r="REY190" s="983"/>
      <c r="REZ190" s="981"/>
      <c r="RFA190" s="985"/>
      <c r="RFB190" s="986"/>
      <c r="RFC190" s="987"/>
      <c r="RFD190" s="988"/>
      <c r="RFE190" s="985"/>
      <c r="RFF190" s="989"/>
      <c r="RFG190" s="978"/>
      <c r="RFH190" s="980"/>
      <c r="RFI190" s="981"/>
      <c r="RFJ190" s="982"/>
      <c r="RFK190" s="983"/>
      <c r="RFL190" s="984"/>
      <c r="RFM190" s="983"/>
      <c r="RFN190" s="984"/>
      <c r="RFO190" s="985"/>
      <c r="RFP190" s="986"/>
      <c r="RFQ190" s="983"/>
      <c r="RFR190" s="981"/>
      <c r="RFS190" s="985"/>
      <c r="RFT190" s="986"/>
      <c r="RFU190" s="987"/>
      <c r="RFV190" s="988"/>
      <c r="RFW190" s="985"/>
      <c r="RFX190" s="989"/>
      <c r="RFY190" s="978"/>
      <c r="RFZ190" s="980"/>
      <c r="RGA190" s="981"/>
      <c r="RGB190" s="982"/>
      <c r="RGC190" s="983"/>
      <c r="RGD190" s="984"/>
      <c r="RGE190" s="983"/>
      <c r="RGF190" s="984"/>
      <c r="RGG190" s="985"/>
      <c r="RGH190" s="986"/>
      <c r="RGI190" s="983"/>
      <c r="RGJ190" s="981"/>
      <c r="RGK190" s="985"/>
      <c r="RGL190" s="986"/>
      <c r="RGM190" s="987"/>
      <c r="RGN190" s="988"/>
      <c r="RGO190" s="985"/>
      <c r="RGP190" s="989"/>
      <c r="RGQ190" s="978"/>
      <c r="RGR190" s="980"/>
      <c r="RGS190" s="981"/>
      <c r="RGT190" s="982"/>
      <c r="RGU190" s="983"/>
      <c r="RGV190" s="984"/>
      <c r="RGW190" s="983"/>
      <c r="RGX190" s="984"/>
      <c r="RGY190" s="985"/>
      <c r="RGZ190" s="986"/>
      <c r="RHA190" s="983"/>
      <c r="RHB190" s="981"/>
      <c r="RHC190" s="985"/>
      <c r="RHD190" s="986"/>
      <c r="RHE190" s="987"/>
      <c r="RHF190" s="988"/>
      <c r="RHG190" s="985"/>
      <c r="RHH190" s="989"/>
      <c r="RHI190" s="978"/>
      <c r="RHJ190" s="980"/>
      <c r="RHK190" s="981"/>
      <c r="RHL190" s="982"/>
      <c r="RHM190" s="983"/>
      <c r="RHN190" s="984"/>
      <c r="RHO190" s="983"/>
      <c r="RHP190" s="984"/>
      <c r="RHQ190" s="985"/>
      <c r="RHR190" s="986"/>
      <c r="RHS190" s="983"/>
      <c r="RHT190" s="981"/>
      <c r="RHU190" s="985"/>
      <c r="RHV190" s="986"/>
      <c r="RHW190" s="987"/>
      <c r="RHX190" s="988"/>
      <c r="RHY190" s="985"/>
      <c r="RHZ190" s="989"/>
      <c r="RIA190" s="978"/>
      <c r="RIB190" s="980"/>
      <c r="RIC190" s="981"/>
      <c r="RID190" s="982"/>
      <c r="RIE190" s="983"/>
      <c r="RIF190" s="984"/>
      <c r="RIG190" s="983"/>
      <c r="RIH190" s="984"/>
      <c r="RII190" s="985"/>
      <c r="RIJ190" s="986"/>
      <c r="RIK190" s="983"/>
      <c r="RIL190" s="981"/>
      <c r="RIM190" s="985"/>
      <c r="RIN190" s="986"/>
      <c r="RIO190" s="987"/>
      <c r="RIP190" s="988"/>
      <c r="RIQ190" s="985"/>
      <c r="RIR190" s="989"/>
      <c r="RIS190" s="978"/>
      <c r="RIT190" s="980"/>
      <c r="RIU190" s="981"/>
      <c r="RIV190" s="982"/>
      <c r="RIW190" s="983"/>
      <c r="RIX190" s="984"/>
      <c r="RIY190" s="983"/>
      <c r="RIZ190" s="984"/>
      <c r="RJA190" s="985"/>
      <c r="RJB190" s="986"/>
      <c r="RJC190" s="983"/>
      <c r="RJD190" s="981"/>
      <c r="RJE190" s="985"/>
      <c r="RJF190" s="986"/>
      <c r="RJG190" s="987"/>
      <c r="RJH190" s="988"/>
      <c r="RJI190" s="985"/>
      <c r="RJJ190" s="989"/>
      <c r="RJK190" s="978"/>
      <c r="RJL190" s="980"/>
      <c r="RJM190" s="981"/>
      <c r="RJN190" s="982"/>
      <c r="RJO190" s="983"/>
      <c r="RJP190" s="984"/>
      <c r="RJQ190" s="983"/>
      <c r="RJR190" s="984"/>
      <c r="RJS190" s="985"/>
      <c r="RJT190" s="986"/>
      <c r="RJU190" s="983"/>
      <c r="RJV190" s="981"/>
      <c r="RJW190" s="985"/>
      <c r="RJX190" s="986"/>
      <c r="RJY190" s="987"/>
      <c r="RJZ190" s="988"/>
      <c r="RKA190" s="985"/>
      <c r="RKB190" s="989"/>
      <c r="RKC190" s="978"/>
      <c r="RKD190" s="980"/>
      <c r="RKE190" s="981"/>
      <c r="RKF190" s="982"/>
      <c r="RKG190" s="983"/>
      <c r="RKH190" s="984"/>
      <c r="RKI190" s="983"/>
      <c r="RKJ190" s="984"/>
      <c r="RKK190" s="985"/>
      <c r="RKL190" s="986"/>
      <c r="RKM190" s="983"/>
      <c r="RKN190" s="981"/>
      <c r="RKO190" s="985"/>
      <c r="RKP190" s="986"/>
      <c r="RKQ190" s="987"/>
      <c r="RKR190" s="988"/>
      <c r="RKS190" s="985"/>
      <c r="RKT190" s="989"/>
      <c r="RKU190" s="978"/>
      <c r="RKV190" s="980"/>
      <c r="RKW190" s="981"/>
      <c r="RKX190" s="982"/>
      <c r="RKY190" s="983"/>
      <c r="RKZ190" s="984"/>
      <c r="RLA190" s="983"/>
      <c r="RLB190" s="984"/>
      <c r="RLC190" s="985"/>
      <c r="RLD190" s="986"/>
      <c r="RLE190" s="983"/>
      <c r="RLF190" s="981"/>
      <c r="RLG190" s="985"/>
      <c r="RLH190" s="986"/>
      <c r="RLI190" s="987"/>
      <c r="RLJ190" s="988"/>
      <c r="RLK190" s="985"/>
      <c r="RLL190" s="989"/>
      <c r="RLM190" s="978"/>
      <c r="RLN190" s="980"/>
      <c r="RLO190" s="981"/>
      <c r="RLP190" s="982"/>
      <c r="RLQ190" s="983"/>
      <c r="RLR190" s="984"/>
      <c r="RLS190" s="983"/>
      <c r="RLT190" s="984"/>
      <c r="RLU190" s="985"/>
      <c r="RLV190" s="986"/>
      <c r="RLW190" s="983"/>
      <c r="RLX190" s="981"/>
      <c r="RLY190" s="985"/>
      <c r="RLZ190" s="986"/>
      <c r="RMA190" s="987"/>
      <c r="RMB190" s="988"/>
      <c r="RMC190" s="985"/>
      <c r="RMD190" s="989"/>
      <c r="RME190" s="978"/>
      <c r="RMF190" s="980"/>
      <c r="RMG190" s="981"/>
      <c r="RMH190" s="982"/>
      <c r="RMI190" s="983"/>
      <c r="RMJ190" s="984"/>
      <c r="RMK190" s="983"/>
      <c r="RML190" s="984"/>
      <c r="RMM190" s="985"/>
      <c r="RMN190" s="986"/>
      <c r="RMO190" s="983"/>
      <c r="RMP190" s="981"/>
      <c r="RMQ190" s="985"/>
      <c r="RMR190" s="986"/>
      <c r="RMS190" s="987"/>
      <c r="RMT190" s="988"/>
      <c r="RMU190" s="985"/>
      <c r="RMV190" s="989"/>
      <c r="RMW190" s="978"/>
      <c r="RMX190" s="980"/>
      <c r="RMY190" s="981"/>
      <c r="RMZ190" s="982"/>
      <c r="RNA190" s="983"/>
      <c r="RNB190" s="984"/>
      <c r="RNC190" s="983"/>
      <c r="RND190" s="984"/>
      <c r="RNE190" s="985"/>
      <c r="RNF190" s="986"/>
      <c r="RNG190" s="983"/>
      <c r="RNH190" s="981"/>
      <c r="RNI190" s="985"/>
      <c r="RNJ190" s="986"/>
      <c r="RNK190" s="987"/>
      <c r="RNL190" s="988"/>
      <c r="RNM190" s="985"/>
      <c r="RNN190" s="989"/>
      <c r="RNO190" s="978"/>
      <c r="RNP190" s="980"/>
      <c r="RNQ190" s="981"/>
      <c r="RNR190" s="982"/>
      <c r="RNS190" s="983"/>
      <c r="RNT190" s="984"/>
      <c r="RNU190" s="983"/>
      <c r="RNV190" s="984"/>
      <c r="RNW190" s="985"/>
      <c r="RNX190" s="986"/>
      <c r="RNY190" s="983"/>
      <c r="RNZ190" s="981"/>
      <c r="ROA190" s="985"/>
      <c r="ROB190" s="986"/>
      <c r="ROC190" s="987"/>
      <c r="ROD190" s="988"/>
      <c r="ROE190" s="985"/>
      <c r="ROF190" s="989"/>
      <c r="ROG190" s="978"/>
      <c r="ROH190" s="980"/>
      <c r="ROI190" s="981"/>
      <c r="ROJ190" s="982"/>
      <c r="ROK190" s="983"/>
      <c r="ROL190" s="984"/>
      <c r="ROM190" s="983"/>
      <c r="RON190" s="984"/>
      <c r="ROO190" s="985"/>
      <c r="ROP190" s="986"/>
      <c r="ROQ190" s="983"/>
      <c r="ROR190" s="981"/>
      <c r="ROS190" s="985"/>
      <c r="ROT190" s="986"/>
      <c r="ROU190" s="987"/>
      <c r="ROV190" s="988"/>
      <c r="ROW190" s="985"/>
      <c r="ROX190" s="989"/>
      <c r="ROY190" s="978"/>
      <c r="ROZ190" s="980"/>
      <c r="RPA190" s="981"/>
      <c r="RPB190" s="982"/>
      <c r="RPC190" s="983"/>
      <c r="RPD190" s="984"/>
      <c r="RPE190" s="983"/>
      <c r="RPF190" s="984"/>
      <c r="RPG190" s="985"/>
      <c r="RPH190" s="986"/>
      <c r="RPI190" s="983"/>
      <c r="RPJ190" s="981"/>
      <c r="RPK190" s="985"/>
      <c r="RPL190" s="986"/>
      <c r="RPM190" s="987"/>
      <c r="RPN190" s="988"/>
      <c r="RPO190" s="985"/>
      <c r="RPP190" s="989"/>
      <c r="RPQ190" s="978"/>
      <c r="RPR190" s="980"/>
      <c r="RPS190" s="981"/>
      <c r="RPT190" s="982"/>
      <c r="RPU190" s="983"/>
      <c r="RPV190" s="984"/>
      <c r="RPW190" s="983"/>
      <c r="RPX190" s="984"/>
      <c r="RPY190" s="985"/>
      <c r="RPZ190" s="986"/>
      <c r="RQA190" s="983"/>
      <c r="RQB190" s="981"/>
      <c r="RQC190" s="985"/>
      <c r="RQD190" s="986"/>
      <c r="RQE190" s="987"/>
      <c r="RQF190" s="988"/>
      <c r="RQG190" s="985"/>
      <c r="RQH190" s="989"/>
      <c r="RQI190" s="978"/>
      <c r="RQJ190" s="980"/>
      <c r="RQK190" s="981"/>
      <c r="RQL190" s="982"/>
      <c r="RQM190" s="983"/>
      <c r="RQN190" s="984"/>
      <c r="RQO190" s="983"/>
      <c r="RQP190" s="984"/>
      <c r="RQQ190" s="985"/>
      <c r="RQR190" s="986"/>
      <c r="RQS190" s="983"/>
      <c r="RQT190" s="981"/>
      <c r="RQU190" s="985"/>
      <c r="RQV190" s="986"/>
      <c r="RQW190" s="987"/>
      <c r="RQX190" s="988"/>
      <c r="RQY190" s="985"/>
      <c r="RQZ190" s="989"/>
      <c r="RRA190" s="978"/>
      <c r="RRB190" s="980"/>
      <c r="RRC190" s="981"/>
      <c r="RRD190" s="982"/>
      <c r="RRE190" s="983"/>
      <c r="RRF190" s="984"/>
      <c r="RRG190" s="983"/>
      <c r="RRH190" s="984"/>
      <c r="RRI190" s="985"/>
      <c r="RRJ190" s="986"/>
      <c r="RRK190" s="983"/>
      <c r="RRL190" s="981"/>
      <c r="RRM190" s="985"/>
      <c r="RRN190" s="986"/>
      <c r="RRO190" s="987"/>
      <c r="RRP190" s="988"/>
      <c r="RRQ190" s="985"/>
      <c r="RRR190" s="989"/>
      <c r="RRS190" s="978"/>
      <c r="RRT190" s="980"/>
      <c r="RRU190" s="981"/>
      <c r="RRV190" s="982"/>
      <c r="RRW190" s="983"/>
      <c r="RRX190" s="984"/>
      <c r="RRY190" s="983"/>
      <c r="RRZ190" s="984"/>
      <c r="RSA190" s="985"/>
      <c r="RSB190" s="986"/>
      <c r="RSC190" s="983"/>
      <c r="RSD190" s="981"/>
      <c r="RSE190" s="985"/>
      <c r="RSF190" s="986"/>
      <c r="RSG190" s="987"/>
      <c r="RSH190" s="988"/>
      <c r="RSI190" s="985"/>
      <c r="RSJ190" s="989"/>
      <c r="RSK190" s="978"/>
      <c r="RSL190" s="980"/>
      <c r="RSM190" s="981"/>
      <c r="RSN190" s="982"/>
      <c r="RSO190" s="983"/>
      <c r="RSP190" s="984"/>
      <c r="RSQ190" s="983"/>
      <c r="RSR190" s="984"/>
      <c r="RSS190" s="985"/>
      <c r="RST190" s="986"/>
      <c r="RSU190" s="983"/>
      <c r="RSV190" s="981"/>
      <c r="RSW190" s="985"/>
      <c r="RSX190" s="986"/>
      <c r="RSY190" s="987"/>
      <c r="RSZ190" s="988"/>
      <c r="RTA190" s="985"/>
      <c r="RTB190" s="989"/>
      <c r="RTC190" s="978"/>
      <c r="RTD190" s="980"/>
      <c r="RTE190" s="981"/>
      <c r="RTF190" s="982"/>
      <c r="RTG190" s="983"/>
      <c r="RTH190" s="984"/>
      <c r="RTI190" s="983"/>
      <c r="RTJ190" s="984"/>
      <c r="RTK190" s="985"/>
      <c r="RTL190" s="986"/>
      <c r="RTM190" s="983"/>
      <c r="RTN190" s="981"/>
      <c r="RTO190" s="985"/>
      <c r="RTP190" s="986"/>
      <c r="RTQ190" s="987"/>
      <c r="RTR190" s="988"/>
      <c r="RTS190" s="985"/>
      <c r="RTT190" s="989"/>
      <c r="RTU190" s="978"/>
      <c r="RTV190" s="980"/>
      <c r="RTW190" s="981"/>
      <c r="RTX190" s="982"/>
      <c r="RTY190" s="983"/>
      <c r="RTZ190" s="984"/>
      <c r="RUA190" s="983"/>
      <c r="RUB190" s="984"/>
      <c r="RUC190" s="985"/>
      <c r="RUD190" s="986"/>
      <c r="RUE190" s="983"/>
      <c r="RUF190" s="981"/>
      <c r="RUG190" s="985"/>
      <c r="RUH190" s="986"/>
      <c r="RUI190" s="987"/>
      <c r="RUJ190" s="988"/>
      <c r="RUK190" s="985"/>
      <c r="RUL190" s="989"/>
      <c r="RUM190" s="978"/>
      <c r="RUN190" s="980"/>
      <c r="RUO190" s="981"/>
      <c r="RUP190" s="982"/>
      <c r="RUQ190" s="983"/>
      <c r="RUR190" s="984"/>
      <c r="RUS190" s="983"/>
      <c r="RUT190" s="984"/>
      <c r="RUU190" s="985"/>
      <c r="RUV190" s="986"/>
      <c r="RUW190" s="983"/>
      <c r="RUX190" s="981"/>
      <c r="RUY190" s="985"/>
      <c r="RUZ190" s="986"/>
      <c r="RVA190" s="987"/>
      <c r="RVB190" s="988"/>
      <c r="RVC190" s="985"/>
      <c r="RVD190" s="989"/>
      <c r="RVE190" s="978"/>
      <c r="RVF190" s="980"/>
      <c r="RVG190" s="981"/>
      <c r="RVH190" s="982"/>
      <c r="RVI190" s="983"/>
      <c r="RVJ190" s="984"/>
      <c r="RVK190" s="983"/>
      <c r="RVL190" s="984"/>
      <c r="RVM190" s="985"/>
      <c r="RVN190" s="986"/>
      <c r="RVO190" s="983"/>
      <c r="RVP190" s="981"/>
      <c r="RVQ190" s="985"/>
      <c r="RVR190" s="986"/>
      <c r="RVS190" s="987"/>
      <c r="RVT190" s="988"/>
      <c r="RVU190" s="985"/>
      <c r="RVV190" s="989"/>
      <c r="RVW190" s="978"/>
      <c r="RVX190" s="980"/>
      <c r="RVY190" s="981"/>
      <c r="RVZ190" s="982"/>
      <c r="RWA190" s="983"/>
      <c r="RWB190" s="984"/>
      <c r="RWC190" s="983"/>
      <c r="RWD190" s="984"/>
      <c r="RWE190" s="985"/>
      <c r="RWF190" s="986"/>
      <c r="RWG190" s="983"/>
      <c r="RWH190" s="981"/>
      <c r="RWI190" s="985"/>
      <c r="RWJ190" s="986"/>
      <c r="RWK190" s="987"/>
      <c r="RWL190" s="988"/>
      <c r="RWM190" s="985"/>
      <c r="RWN190" s="989"/>
      <c r="RWO190" s="978"/>
      <c r="RWP190" s="980"/>
      <c r="RWQ190" s="981"/>
      <c r="RWR190" s="982"/>
      <c r="RWS190" s="983"/>
      <c r="RWT190" s="984"/>
      <c r="RWU190" s="983"/>
      <c r="RWV190" s="984"/>
      <c r="RWW190" s="985"/>
      <c r="RWX190" s="986"/>
      <c r="RWY190" s="983"/>
      <c r="RWZ190" s="981"/>
      <c r="RXA190" s="985"/>
      <c r="RXB190" s="986"/>
      <c r="RXC190" s="987"/>
      <c r="RXD190" s="988"/>
      <c r="RXE190" s="985"/>
      <c r="RXF190" s="989"/>
      <c r="RXG190" s="978"/>
      <c r="RXH190" s="980"/>
      <c r="RXI190" s="981"/>
      <c r="RXJ190" s="982"/>
      <c r="RXK190" s="983"/>
      <c r="RXL190" s="984"/>
      <c r="RXM190" s="983"/>
      <c r="RXN190" s="984"/>
      <c r="RXO190" s="985"/>
      <c r="RXP190" s="986"/>
      <c r="RXQ190" s="983"/>
      <c r="RXR190" s="981"/>
      <c r="RXS190" s="985"/>
      <c r="RXT190" s="986"/>
      <c r="RXU190" s="987"/>
      <c r="RXV190" s="988"/>
      <c r="RXW190" s="985"/>
      <c r="RXX190" s="989"/>
      <c r="RXY190" s="978"/>
      <c r="RXZ190" s="980"/>
      <c r="RYA190" s="981"/>
      <c r="RYB190" s="982"/>
      <c r="RYC190" s="983"/>
      <c r="RYD190" s="984"/>
      <c r="RYE190" s="983"/>
      <c r="RYF190" s="984"/>
      <c r="RYG190" s="985"/>
      <c r="RYH190" s="986"/>
      <c r="RYI190" s="983"/>
      <c r="RYJ190" s="981"/>
      <c r="RYK190" s="985"/>
      <c r="RYL190" s="986"/>
      <c r="RYM190" s="987"/>
      <c r="RYN190" s="988"/>
      <c r="RYO190" s="985"/>
      <c r="RYP190" s="989"/>
      <c r="RYQ190" s="978"/>
      <c r="RYR190" s="980"/>
      <c r="RYS190" s="981"/>
      <c r="RYT190" s="982"/>
      <c r="RYU190" s="983"/>
      <c r="RYV190" s="984"/>
      <c r="RYW190" s="983"/>
      <c r="RYX190" s="984"/>
      <c r="RYY190" s="985"/>
      <c r="RYZ190" s="986"/>
      <c r="RZA190" s="983"/>
      <c r="RZB190" s="981"/>
      <c r="RZC190" s="985"/>
      <c r="RZD190" s="986"/>
      <c r="RZE190" s="987"/>
      <c r="RZF190" s="988"/>
      <c r="RZG190" s="985"/>
      <c r="RZH190" s="989"/>
      <c r="RZI190" s="978"/>
      <c r="RZJ190" s="980"/>
      <c r="RZK190" s="981"/>
      <c r="RZL190" s="982"/>
      <c r="RZM190" s="983"/>
      <c r="RZN190" s="984"/>
      <c r="RZO190" s="983"/>
      <c r="RZP190" s="984"/>
      <c r="RZQ190" s="985"/>
      <c r="RZR190" s="986"/>
      <c r="RZS190" s="983"/>
      <c r="RZT190" s="981"/>
      <c r="RZU190" s="985"/>
      <c r="RZV190" s="986"/>
      <c r="RZW190" s="987"/>
      <c r="RZX190" s="988"/>
      <c r="RZY190" s="985"/>
      <c r="RZZ190" s="989"/>
      <c r="SAA190" s="978"/>
      <c r="SAB190" s="980"/>
      <c r="SAC190" s="981"/>
      <c r="SAD190" s="982"/>
      <c r="SAE190" s="983"/>
      <c r="SAF190" s="984"/>
      <c r="SAG190" s="983"/>
      <c r="SAH190" s="984"/>
      <c r="SAI190" s="985"/>
      <c r="SAJ190" s="986"/>
      <c r="SAK190" s="983"/>
      <c r="SAL190" s="981"/>
      <c r="SAM190" s="985"/>
      <c r="SAN190" s="986"/>
      <c r="SAO190" s="987"/>
      <c r="SAP190" s="988"/>
      <c r="SAQ190" s="985"/>
      <c r="SAR190" s="989"/>
      <c r="SAS190" s="978"/>
      <c r="SAT190" s="980"/>
      <c r="SAU190" s="981"/>
      <c r="SAV190" s="982"/>
      <c r="SAW190" s="983"/>
      <c r="SAX190" s="984"/>
      <c r="SAY190" s="983"/>
      <c r="SAZ190" s="984"/>
      <c r="SBA190" s="985"/>
      <c r="SBB190" s="986"/>
      <c r="SBC190" s="983"/>
      <c r="SBD190" s="981"/>
      <c r="SBE190" s="985"/>
      <c r="SBF190" s="986"/>
      <c r="SBG190" s="987"/>
      <c r="SBH190" s="988"/>
      <c r="SBI190" s="985"/>
      <c r="SBJ190" s="989"/>
      <c r="SBK190" s="978"/>
      <c r="SBL190" s="980"/>
      <c r="SBM190" s="981"/>
      <c r="SBN190" s="982"/>
      <c r="SBO190" s="983"/>
      <c r="SBP190" s="984"/>
      <c r="SBQ190" s="983"/>
      <c r="SBR190" s="984"/>
      <c r="SBS190" s="985"/>
      <c r="SBT190" s="986"/>
      <c r="SBU190" s="983"/>
      <c r="SBV190" s="981"/>
      <c r="SBW190" s="985"/>
      <c r="SBX190" s="986"/>
      <c r="SBY190" s="987"/>
      <c r="SBZ190" s="988"/>
      <c r="SCA190" s="985"/>
      <c r="SCB190" s="989"/>
      <c r="SCC190" s="978"/>
      <c r="SCD190" s="980"/>
      <c r="SCE190" s="981"/>
      <c r="SCF190" s="982"/>
      <c r="SCG190" s="983"/>
      <c r="SCH190" s="984"/>
      <c r="SCI190" s="983"/>
      <c r="SCJ190" s="984"/>
      <c r="SCK190" s="985"/>
      <c r="SCL190" s="986"/>
      <c r="SCM190" s="983"/>
      <c r="SCN190" s="981"/>
      <c r="SCO190" s="985"/>
      <c r="SCP190" s="986"/>
      <c r="SCQ190" s="987"/>
      <c r="SCR190" s="988"/>
      <c r="SCS190" s="985"/>
      <c r="SCT190" s="989"/>
      <c r="SCU190" s="978"/>
      <c r="SCV190" s="980"/>
      <c r="SCW190" s="981"/>
      <c r="SCX190" s="982"/>
      <c r="SCY190" s="983"/>
      <c r="SCZ190" s="984"/>
      <c r="SDA190" s="983"/>
      <c r="SDB190" s="984"/>
      <c r="SDC190" s="985"/>
      <c r="SDD190" s="986"/>
      <c r="SDE190" s="983"/>
      <c r="SDF190" s="981"/>
      <c r="SDG190" s="985"/>
      <c r="SDH190" s="986"/>
      <c r="SDI190" s="987"/>
      <c r="SDJ190" s="988"/>
      <c r="SDK190" s="985"/>
      <c r="SDL190" s="989"/>
      <c r="SDM190" s="978"/>
      <c r="SDN190" s="980"/>
      <c r="SDO190" s="981"/>
      <c r="SDP190" s="982"/>
      <c r="SDQ190" s="983"/>
      <c r="SDR190" s="984"/>
      <c r="SDS190" s="983"/>
      <c r="SDT190" s="984"/>
      <c r="SDU190" s="985"/>
      <c r="SDV190" s="986"/>
      <c r="SDW190" s="983"/>
      <c r="SDX190" s="981"/>
      <c r="SDY190" s="985"/>
      <c r="SDZ190" s="986"/>
      <c r="SEA190" s="987"/>
      <c r="SEB190" s="988"/>
      <c r="SEC190" s="985"/>
      <c r="SED190" s="989"/>
      <c r="SEE190" s="978"/>
      <c r="SEF190" s="980"/>
      <c r="SEG190" s="981"/>
      <c r="SEH190" s="982"/>
      <c r="SEI190" s="983"/>
      <c r="SEJ190" s="984"/>
      <c r="SEK190" s="983"/>
      <c r="SEL190" s="984"/>
      <c r="SEM190" s="985"/>
      <c r="SEN190" s="986"/>
      <c r="SEO190" s="983"/>
      <c r="SEP190" s="981"/>
      <c r="SEQ190" s="985"/>
      <c r="SER190" s="986"/>
      <c r="SES190" s="987"/>
      <c r="SET190" s="988"/>
      <c r="SEU190" s="985"/>
      <c r="SEV190" s="989"/>
      <c r="SEW190" s="978"/>
      <c r="SEX190" s="980"/>
      <c r="SEY190" s="981"/>
      <c r="SEZ190" s="982"/>
      <c r="SFA190" s="983"/>
      <c r="SFB190" s="984"/>
      <c r="SFC190" s="983"/>
      <c r="SFD190" s="984"/>
      <c r="SFE190" s="985"/>
      <c r="SFF190" s="986"/>
      <c r="SFG190" s="983"/>
      <c r="SFH190" s="981"/>
      <c r="SFI190" s="985"/>
      <c r="SFJ190" s="986"/>
      <c r="SFK190" s="987"/>
      <c r="SFL190" s="988"/>
      <c r="SFM190" s="985"/>
      <c r="SFN190" s="989"/>
      <c r="SFO190" s="978"/>
      <c r="SFP190" s="980"/>
      <c r="SFQ190" s="981"/>
      <c r="SFR190" s="982"/>
      <c r="SFS190" s="983"/>
      <c r="SFT190" s="984"/>
      <c r="SFU190" s="983"/>
      <c r="SFV190" s="984"/>
      <c r="SFW190" s="985"/>
      <c r="SFX190" s="986"/>
      <c r="SFY190" s="983"/>
      <c r="SFZ190" s="981"/>
      <c r="SGA190" s="985"/>
      <c r="SGB190" s="986"/>
      <c r="SGC190" s="987"/>
      <c r="SGD190" s="988"/>
      <c r="SGE190" s="985"/>
      <c r="SGF190" s="989"/>
      <c r="SGG190" s="978"/>
      <c r="SGH190" s="980"/>
      <c r="SGI190" s="981"/>
      <c r="SGJ190" s="982"/>
      <c r="SGK190" s="983"/>
      <c r="SGL190" s="984"/>
      <c r="SGM190" s="983"/>
      <c r="SGN190" s="984"/>
      <c r="SGO190" s="985"/>
      <c r="SGP190" s="986"/>
      <c r="SGQ190" s="983"/>
      <c r="SGR190" s="981"/>
      <c r="SGS190" s="985"/>
      <c r="SGT190" s="986"/>
      <c r="SGU190" s="987"/>
      <c r="SGV190" s="988"/>
      <c r="SGW190" s="985"/>
      <c r="SGX190" s="989"/>
      <c r="SGY190" s="978"/>
      <c r="SGZ190" s="980"/>
      <c r="SHA190" s="981"/>
      <c r="SHB190" s="982"/>
      <c r="SHC190" s="983"/>
      <c r="SHD190" s="984"/>
      <c r="SHE190" s="983"/>
      <c r="SHF190" s="984"/>
      <c r="SHG190" s="985"/>
      <c r="SHH190" s="986"/>
      <c r="SHI190" s="983"/>
      <c r="SHJ190" s="981"/>
      <c r="SHK190" s="985"/>
      <c r="SHL190" s="986"/>
      <c r="SHM190" s="987"/>
      <c r="SHN190" s="988"/>
      <c r="SHO190" s="985"/>
      <c r="SHP190" s="989"/>
      <c r="SHQ190" s="978"/>
      <c r="SHR190" s="980"/>
      <c r="SHS190" s="981"/>
      <c r="SHT190" s="982"/>
      <c r="SHU190" s="983"/>
      <c r="SHV190" s="984"/>
      <c r="SHW190" s="983"/>
      <c r="SHX190" s="984"/>
      <c r="SHY190" s="985"/>
      <c r="SHZ190" s="986"/>
      <c r="SIA190" s="983"/>
      <c r="SIB190" s="981"/>
      <c r="SIC190" s="985"/>
      <c r="SID190" s="986"/>
      <c r="SIE190" s="987"/>
      <c r="SIF190" s="988"/>
      <c r="SIG190" s="985"/>
      <c r="SIH190" s="989"/>
      <c r="SII190" s="978"/>
      <c r="SIJ190" s="980"/>
      <c r="SIK190" s="981"/>
      <c r="SIL190" s="982"/>
      <c r="SIM190" s="983"/>
      <c r="SIN190" s="984"/>
      <c r="SIO190" s="983"/>
      <c r="SIP190" s="984"/>
      <c r="SIQ190" s="985"/>
      <c r="SIR190" s="986"/>
      <c r="SIS190" s="983"/>
      <c r="SIT190" s="981"/>
      <c r="SIU190" s="985"/>
      <c r="SIV190" s="986"/>
      <c r="SIW190" s="987"/>
      <c r="SIX190" s="988"/>
      <c r="SIY190" s="985"/>
      <c r="SIZ190" s="989"/>
      <c r="SJA190" s="978"/>
      <c r="SJB190" s="980"/>
      <c r="SJC190" s="981"/>
      <c r="SJD190" s="982"/>
      <c r="SJE190" s="983"/>
      <c r="SJF190" s="984"/>
      <c r="SJG190" s="983"/>
      <c r="SJH190" s="984"/>
      <c r="SJI190" s="985"/>
      <c r="SJJ190" s="986"/>
      <c r="SJK190" s="983"/>
      <c r="SJL190" s="981"/>
      <c r="SJM190" s="985"/>
      <c r="SJN190" s="986"/>
      <c r="SJO190" s="987"/>
      <c r="SJP190" s="988"/>
      <c r="SJQ190" s="985"/>
      <c r="SJR190" s="989"/>
      <c r="SJS190" s="978"/>
      <c r="SJT190" s="980"/>
      <c r="SJU190" s="981"/>
      <c r="SJV190" s="982"/>
      <c r="SJW190" s="983"/>
      <c r="SJX190" s="984"/>
      <c r="SJY190" s="983"/>
      <c r="SJZ190" s="984"/>
      <c r="SKA190" s="985"/>
      <c r="SKB190" s="986"/>
      <c r="SKC190" s="983"/>
      <c r="SKD190" s="981"/>
      <c r="SKE190" s="985"/>
      <c r="SKF190" s="986"/>
      <c r="SKG190" s="987"/>
      <c r="SKH190" s="988"/>
      <c r="SKI190" s="985"/>
      <c r="SKJ190" s="989"/>
      <c r="SKK190" s="978"/>
      <c r="SKL190" s="980"/>
      <c r="SKM190" s="981"/>
      <c r="SKN190" s="982"/>
      <c r="SKO190" s="983"/>
      <c r="SKP190" s="984"/>
      <c r="SKQ190" s="983"/>
      <c r="SKR190" s="984"/>
      <c r="SKS190" s="985"/>
      <c r="SKT190" s="986"/>
      <c r="SKU190" s="983"/>
      <c r="SKV190" s="981"/>
      <c r="SKW190" s="985"/>
      <c r="SKX190" s="986"/>
      <c r="SKY190" s="987"/>
      <c r="SKZ190" s="988"/>
      <c r="SLA190" s="985"/>
      <c r="SLB190" s="989"/>
      <c r="SLC190" s="978"/>
      <c r="SLD190" s="980"/>
      <c r="SLE190" s="981"/>
      <c r="SLF190" s="982"/>
      <c r="SLG190" s="983"/>
      <c r="SLH190" s="984"/>
      <c r="SLI190" s="983"/>
      <c r="SLJ190" s="984"/>
      <c r="SLK190" s="985"/>
      <c r="SLL190" s="986"/>
      <c r="SLM190" s="983"/>
      <c r="SLN190" s="981"/>
      <c r="SLO190" s="985"/>
      <c r="SLP190" s="986"/>
      <c r="SLQ190" s="987"/>
      <c r="SLR190" s="988"/>
      <c r="SLS190" s="985"/>
      <c r="SLT190" s="989"/>
      <c r="SLU190" s="978"/>
      <c r="SLV190" s="980"/>
      <c r="SLW190" s="981"/>
      <c r="SLX190" s="982"/>
      <c r="SLY190" s="983"/>
      <c r="SLZ190" s="984"/>
      <c r="SMA190" s="983"/>
      <c r="SMB190" s="984"/>
      <c r="SMC190" s="985"/>
      <c r="SMD190" s="986"/>
      <c r="SME190" s="983"/>
      <c r="SMF190" s="981"/>
      <c r="SMG190" s="985"/>
      <c r="SMH190" s="986"/>
      <c r="SMI190" s="987"/>
      <c r="SMJ190" s="988"/>
      <c r="SMK190" s="985"/>
      <c r="SML190" s="989"/>
      <c r="SMM190" s="978"/>
      <c r="SMN190" s="980"/>
      <c r="SMO190" s="981"/>
      <c r="SMP190" s="982"/>
      <c r="SMQ190" s="983"/>
      <c r="SMR190" s="984"/>
      <c r="SMS190" s="983"/>
      <c r="SMT190" s="984"/>
      <c r="SMU190" s="985"/>
      <c r="SMV190" s="986"/>
      <c r="SMW190" s="983"/>
      <c r="SMX190" s="981"/>
      <c r="SMY190" s="985"/>
      <c r="SMZ190" s="986"/>
      <c r="SNA190" s="987"/>
      <c r="SNB190" s="988"/>
      <c r="SNC190" s="985"/>
      <c r="SND190" s="989"/>
      <c r="SNE190" s="978"/>
      <c r="SNF190" s="980"/>
      <c r="SNG190" s="981"/>
      <c r="SNH190" s="982"/>
      <c r="SNI190" s="983"/>
      <c r="SNJ190" s="984"/>
      <c r="SNK190" s="983"/>
      <c r="SNL190" s="984"/>
      <c r="SNM190" s="985"/>
      <c r="SNN190" s="986"/>
      <c r="SNO190" s="983"/>
      <c r="SNP190" s="981"/>
      <c r="SNQ190" s="985"/>
      <c r="SNR190" s="986"/>
      <c r="SNS190" s="987"/>
      <c r="SNT190" s="988"/>
      <c r="SNU190" s="985"/>
      <c r="SNV190" s="989"/>
      <c r="SNW190" s="978"/>
      <c r="SNX190" s="980"/>
      <c r="SNY190" s="981"/>
      <c r="SNZ190" s="982"/>
      <c r="SOA190" s="983"/>
      <c r="SOB190" s="984"/>
      <c r="SOC190" s="983"/>
      <c r="SOD190" s="984"/>
      <c r="SOE190" s="985"/>
      <c r="SOF190" s="986"/>
      <c r="SOG190" s="983"/>
      <c r="SOH190" s="981"/>
      <c r="SOI190" s="985"/>
      <c r="SOJ190" s="986"/>
      <c r="SOK190" s="987"/>
      <c r="SOL190" s="988"/>
      <c r="SOM190" s="985"/>
      <c r="SON190" s="989"/>
      <c r="SOO190" s="978"/>
      <c r="SOP190" s="980"/>
      <c r="SOQ190" s="981"/>
      <c r="SOR190" s="982"/>
      <c r="SOS190" s="983"/>
      <c r="SOT190" s="984"/>
      <c r="SOU190" s="983"/>
      <c r="SOV190" s="984"/>
      <c r="SOW190" s="985"/>
      <c r="SOX190" s="986"/>
      <c r="SOY190" s="983"/>
      <c r="SOZ190" s="981"/>
      <c r="SPA190" s="985"/>
      <c r="SPB190" s="986"/>
      <c r="SPC190" s="987"/>
      <c r="SPD190" s="988"/>
      <c r="SPE190" s="985"/>
      <c r="SPF190" s="989"/>
      <c r="SPG190" s="978"/>
      <c r="SPH190" s="980"/>
      <c r="SPI190" s="981"/>
      <c r="SPJ190" s="982"/>
      <c r="SPK190" s="983"/>
      <c r="SPL190" s="984"/>
      <c r="SPM190" s="983"/>
      <c r="SPN190" s="984"/>
      <c r="SPO190" s="985"/>
      <c r="SPP190" s="986"/>
      <c r="SPQ190" s="983"/>
      <c r="SPR190" s="981"/>
      <c r="SPS190" s="985"/>
      <c r="SPT190" s="986"/>
      <c r="SPU190" s="987"/>
      <c r="SPV190" s="988"/>
      <c r="SPW190" s="985"/>
      <c r="SPX190" s="989"/>
      <c r="SPY190" s="978"/>
      <c r="SPZ190" s="980"/>
      <c r="SQA190" s="981"/>
      <c r="SQB190" s="982"/>
      <c r="SQC190" s="983"/>
      <c r="SQD190" s="984"/>
      <c r="SQE190" s="983"/>
      <c r="SQF190" s="984"/>
      <c r="SQG190" s="985"/>
      <c r="SQH190" s="986"/>
      <c r="SQI190" s="983"/>
      <c r="SQJ190" s="981"/>
      <c r="SQK190" s="985"/>
      <c r="SQL190" s="986"/>
      <c r="SQM190" s="987"/>
      <c r="SQN190" s="988"/>
      <c r="SQO190" s="985"/>
      <c r="SQP190" s="989"/>
      <c r="SQQ190" s="978"/>
      <c r="SQR190" s="980"/>
      <c r="SQS190" s="981"/>
      <c r="SQT190" s="982"/>
      <c r="SQU190" s="983"/>
      <c r="SQV190" s="984"/>
      <c r="SQW190" s="983"/>
      <c r="SQX190" s="984"/>
      <c r="SQY190" s="985"/>
      <c r="SQZ190" s="986"/>
      <c r="SRA190" s="983"/>
      <c r="SRB190" s="981"/>
      <c r="SRC190" s="985"/>
      <c r="SRD190" s="986"/>
      <c r="SRE190" s="987"/>
      <c r="SRF190" s="988"/>
      <c r="SRG190" s="985"/>
      <c r="SRH190" s="989"/>
      <c r="SRI190" s="978"/>
      <c r="SRJ190" s="980"/>
      <c r="SRK190" s="981"/>
      <c r="SRL190" s="982"/>
      <c r="SRM190" s="983"/>
      <c r="SRN190" s="984"/>
      <c r="SRO190" s="983"/>
      <c r="SRP190" s="984"/>
      <c r="SRQ190" s="985"/>
      <c r="SRR190" s="986"/>
      <c r="SRS190" s="983"/>
      <c r="SRT190" s="981"/>
      <c r="SRU190" s="985"/>
      <c r="SRV190" s="986"/>
      <c r="SRW190" s="987"/>
      <c r="SRX190" s="988"/>
      <c r="SRY190" s="985"/>
      <c r="SRZ190" s="989"/>
      <c r="SSA190" s="978"/>
      <c r="SSB190" s="980"/>
      <c r="SSC190" s="981"/>
      <c r="SSD190" s="982"/>
      <c r="SSE190" s="983"/>
      <c r="SSF190" s="984"/>
      <c r="SSG190" s="983"/>
      <c r="SSH190" s="984"/>
      <c r="SSI190" s="985"/>
      <c r="SSJ190" s="986"/>
      <c r="SSK190" s="983"/>
      <c r="SSL190" s="981"/>
      <c r="SSM190" s="985"/>
      <c r="SSN190" s="986"/>
      <c r="SSO190" s="987"/>
      <c r="SSP190" s="988"/>
      <c r="SSQ190" s="985"/>
      <c r="SSR190" s="989"/>
      <c r="SSS190" s="978"/>
      <c r="SST190" s="980"/>
      <c r="SSU190" s="981"/>
      <c r="SSV190" s="982"/>
      <c r="SSW190" s="983"/>
      <c r="SSX190" s="984"/>
      <c r="SSY190" s="983"/>
      <c r="SSZ190" s="984"/>
      <c r="STA190" s="985"/>
      <c r="STB190" s="986"/>
      <c r="STC190" s="983"/>
      <c r="STD190" s="981"/>
      <c r="STE190" s="985"/>
      <c r="STF190" s="986"/>
      <c r="STG190" s="987"/>
      <c r="STH190" s="988"/>
      <c r="STI190" s="985"/>
      <c r="STJ190" s="989"/>
      <c r="STK190" s="978"/>
      <c r="STL190" s="980"/>
      <c r="STM190" s="981"/>
      <c r="STN190" s="982"/>
      <c r="STO190" s="983"/>
      <c r="STP190" s="984"/>
      <c r="STQ190" s="983"/>
      <c r="STR190" s="984"/>
      <c r="STS190" s="985"/>
      <c r="STT190" s="986"/>
      <c r="STU190" s="983"/>
      <c r="STV190" s="981"/>
      <c r="STW190" s="985"/>
      <c r="STX190" s="986"/>
      <c r="STY190" s="987"/>
      <c r="STZ190" s="988"/>
      <c r="SUA190" s="985"/>
      <c r="SUB190" s="989"/>
      <c r="SUC190" s="978"/>
      <c r="SUD190" s="980"/>
      <c r="SUE190" s="981"/>
      <c r="SUF190" s="982"/>
      <c r="SUG190" s="983"/>
      <c r="SUH190" s="984"/>
      <c r="SUI190" s="983"/>
      <c r="SUJ190" s="984"/>
      <c r="SUK190" s="985"/>
      <c r="SUL190" s="986"/>
      <c r="SUM190" s="983"/>
      <c r="SUN190" s="981"/>
      <c r="SUO190" s="985"/>
      <c r="SUP190" s="986"/>
      <c r="SUQ190" s="987"/>
      <c r="SUR190" s="988"/>
      <c r="SUS190" s="985"/>
      <c r="SUT190" s="989"/>
      <c r="SUU190" s="978"/>
      <c r="SUV190" s="980"/>
      <c r="SUW190" s="981"/>
      <c r="SUX190" s="982"/>
      <c r="SUY190" s="983"/>
      <c r="SUZ190" s="984"/>
      <c r="SVA190" s="983"/>
      <c r="SVB190" s="984"/>
      <c r="SVC190" s="985"/>
      <c r="SVD190" s="986"/>
      <c r="SVE190" s="983"/>
      <c r="SVF190" s="981"/>
      <c r="SVG190" s="985"/>
      <c r="SVH190" s="986"/>
      <c r="SVI190" s="987"/>
      <c r="SVJ190" s="988"/>
      <c r="SVK190" s="985"/>
      <c r="SVL190" s="989"/>
      <c r="SVM190" s="978"/>
      <c r="SVN190" s="980"/>
      <c r="SVO190" s="981"/>
      <c r="SVP190" s="982"/>
      <c r="SVQ190" s="983"/>
      <c r="SVR190" s="984"/>
      <c r="SVS190" s="983"/>
      <c r="SVT190" s="984"/>
      <c r="SVU190" s="985"/>
      <c r="SVV190" s="986"/>
      <c r="SVW190" s="983"/>
      <c r="SVX190" s="981"/>
      <c r="SVY190" s="985"/>
      <c r="SVZ190" s="986"/>
      <c r="SWA190" s="987"/>
      <c r="SWB190" s="988"/>
      <c r="SWC190" s="985"/>
      <c r="SWD190" s="989"/>
      <c r="SWE190" s="978"/>
      <c r="SWF190" s="980"/>
      <c r="SWG190" s="981"/>
      <c r="SWH190" s="982"/>
      <c r="SWI190" s="983"/>
      <c r="SWJ190" s="984"/>
      <c r="SWK190" s="983"/>
      <c r="SWL190" s="984"/>
      <c r="SWM190" s="985"/>
      <c r="SWN190" s="986"/>
      <c r="SWO190" s="983"/>
      <c r="SWP190" s="981"/>
      <c r="SWQ190" s="985"/>
      <c r="SWR190" s="986"/>
      <c r="SWS190" s="987"/>
      <c r="SWT190" s="988"/>
      <c r="SWU190" s="985"/>
      <c r="SWV190" s="989"/>
      <c r="SWW190" s="978"/>
      <c r="SWX190" s="980"/>
      <c r="SWY190" s="981"/>
      <c r="SWZ190" s="982"/>
      <c r="SXA190" s="983"/>
      <c r="SXB190" s="984"/>
      <c r="SXC190" s="983"/>
      <c r="SXD190" s="984"/>
      <c r="SXE190" s="985"/>
      <c r="SXF190" s="986"/>
      <c r="SXG190" s="983"/>
      <c r="SXH190" s="981"/>
      <c r="SXI190" s="985"/>
      <c r="SXJ190" s="986"/>
      <c r="SXK190" s="987"/>
      <c r="SXL190" s="988"/>
      <c r="SXM190" s="985"/>
      <c r="SXN190" s="989"/>
      <c r="SXO190" s="978"/>
      <c r="SXP190" s="980"/>
      <c r="SXQ190" s="981"/>
      <c r="SXR190" s="982"/>
      <c r="SXS190" s="983"/>
      <c r="SXT190" s="984"/>
      <c r="SXU190" s="983"/>
      <c r="SXV190" s="984"/>
      <c r="SXW190" s="985"/>
      <c r="SXX190" s="986"/>
      <c r="SXY190" s="983"/>
      <c r="SXZ190" s="981"/>
      <c r="SYA190" s="985"/>
      <c r="SYB190" s="986"/>
      <c r="SYC190" s="987"/>
      <c r="SYD190" s="988"/>
      <c r="SYE190" s="985"/>
      <c r="SYF190" s="989"/>
      <c r="SYG190" s="978"/>
      <c r="SYH190" s="980"/>
      <c r="SYI190" s="981"/>
      <c r="SYJ190" s="982"/>
      <c r="SYK190" s="983"/>
      <c r="SYL190" s="984"/>
      <c r="SYM190" s="983"/>
      <c r="SYN190" s="984"/>
      <c r="SYO190" s="985"/>
      <c r="SYP190" s="986"/>
      <c r="SYQ190" s="983"/>
      <c r="SYR190" s="981"/>
      <c r="SYS190" s="985"/>
      <c r="SYT190" s="986"/>
      <c r="SYU190" s="987"/>
      <c r="SYV190" s="988"/>
      <c r="SYW190" s="985"/>
      <c r="SYX190" s="989"/>
      <c r="SYY190" s="978"/>
      <c r="SYZ190" s="980"/>
      <c r="SZA190" s="981"/>
      <c r="SZB190" s="982"/>
      <c r="SZC190" s="983"/>
      <c r="SZD190" s="984"/>
      <c r="SZE190" s="983"/>
      <c r="SZF190" s="984"/>
      <c r="SZG190" s="985"/>
      <c r="SZH190" s="986"/>
      <c r="SZI190" s="983"/>
      <c r="SZJ190" s="981"/>
      <c r="SZK190" s="985"/>
      <c r="SZL190" s="986"/>
      <c r="SZM190" s="987"/>
      <c r="SZN190" s="988"/>
      <c r="SZO190" s="985"/>
      <c r="SZP190" s="989"/>
      <c r="SZQ190" s="978"/>
      <c r="SZR190" s="980"/>
      <c r="SZS190" s="981"/>
      <c r="SZT190" s="982"/>
      <c r="SZU190" s="983"/>
      <c r="SZV190" s="984"/>
      <c r="SZW190" s="983"/>
      <c r="SZX190" s="984"/>
      <c r="SZY190" s="985"/>
      <c r="SZZ190" s="986"/>
      <c r="TAA190" s="983"/>
      <c r="TAB190" s="981"/>
      <c r="TAC190" s="985"/>
      <c r="TAD190" s="986"/>
      <c r="TAE190" s="987"/>
      <c r="TAF190" s="988"/>
      <c r="TAG190" s="985"/>
      <c r="TAH190" s="989"/>
      <c r="TAI190" s="978"/>
      <c r="TAJ190" s="980"/>
      <c r="TAK190" s="981"/>
      <c r="TAL190" s="982"/>
      <c r="TAM190" s="983"/>
      <c r="TAN190" s="984"/>
      <c r="TAO190" s="983"/>
      <c r="TAP190" s="984"/>
      <c r="TAQ190" s="985"/>
      <c r="TAR190" s="986"/>
      <c r="TAS190" s="983"/>
      <c r="TAT190" s="981"/>
      <c r="TAU190" s="985"/>
      <c r="TAV190" s="986"/>
      <c r="TAW190" s="987"/>
      <c r="TAX190" s="988"/>
      <c r="TAY190" s="985"/>
      <c r="TAZ190" s="989"/>
      <c r="TBA190" s="978"/>
      <c r="TBB190" s="980"/>
      <c r="TBC190" s="981"/>
      <c r="TBD190" s="982"/>
      <c r="TBE190" s="983"/>
      <c r="TBF190" s="984"/>
      <c r="TBG190" s="983"/>
      <c r="TBH190" s="984"/>
      <c r="TBI190" s="985"/>
      <c r="TBJ190" s="986"/>
      <c r="TBK190" s="983"/>
      <c r="TBL190" s="981"/>
      <c r="TBM190" s="985"/>
      <c r="TBN190" s="986"/>
      <c r="TBO190" s="987"/>
      <c r="TBP190" s="988"/>
      <c r="TBQ190" s="985"/>
      <c r="TBR190" s="989"/>
      <c r="TBS190" s="978"/>
      <c r="TBT190" s="980"/>
      <c r="TBU190" s="981"/>
      <c r="TBV190" s="982"/>
      <c r="TBW190" s="983"/>
      <c r="TBX190" s="984"/>
      <c r="TBY190" s="983"/>
      <c r="TBZ190" s="984"/>
      <c r="TCA190" s="985"/>
      <c r="TCB190" s="986"/>
      <c r="TCC190" s="983"/>
      <c r="TCD190" s="981"/>
      <c r="TCE190" s="985"/>
      <c r="TCF190" s="986"/>
      <c r="TCG190" s="987"/>
      <c r="TCH190" s="988"/>
      <c r="TCI190" s="985"/>
      <c r="TCJ190" s="989"/>
      <c r="TCK190" s="978"/>
      <c r="TCL190" s="980"/>
      <c r="TCM190" s="981"/>
      <c r="TCN190" s="982"/>
      <c r="TCO190" s="983"/>
      <c r="TCP190" s="984"/>
      <c r="TCQ190" s="983"/>
      <c r="TCR190" s="984"/>
      <c r="TCS190" s="985"/>
      <c r="TCT190" s="986"/>
      <c r="TCU190" s="983"/>
      <c r="TCV190" s="981"/>
      <c r="TCW190" s="985"/>
      <c r="TCX190" s="986"/>
      <c r="TCY190" s="987"/>
      <c r="TCZ190" s="988"/>
      <c r="TDA190" s="985"/>
      <c r="TDB190" s="989"/>
      <c r="TDC190" s="978"/>
      <c r="TDD190" s="980"/>
      <c r="TDE190" s="981"/>
      <c r="TDF190" s="982"/>
      <c r="TDG190" s="983"/>
      <c r="TDH190" s="984"/>
      <c r="TDI190" s="983"/>
      <c r="TDJ190" s="984"/>
      <c r="TDK190" s="985"/>
      <c r="TDL190" s="986"/>
      <c r="TDM190" s="983"/>
      <c r="TDN190" s="981"/>
      <c r="TDO190" s="985"/>
      <c r="TDP190" s="986"/>
      <c r="TDQ190" s="987"/>
      <c r="TDR190" s="988"/>
      <c r="TDS190" s="985"/>
      <c r="TDT190" s="989"/>
      <c r="TDU190" s="978"/>
      <c r="TDV190" s="980"/>
      <c r="TDW190" s="981"/>
      <c r="TDX190" s="982"/>
      <c r="TDY190" s="983"/>
      <c r="TDZ190" s="984"/>
      <c r="TEA190" s="983"/>
      <c r="TEB190" s="984"/>
      <c r="TEC190" s="985"/>
      <c r="TED190" s="986"/>
      <c r="TEE190" s="983"/>
      <c r="TEF190" s="981"/>
      <c r="TEG190" s="985"/>
      <c r="TEH190" s="986"/>
      <c r="TEI190" s="987"/>
      <c r="TEJ190" s="988"/>
      <c r="TEK190" s="985"/>
      <c r="TEL190" s="989"/>
      <c r="TEM190" s="978"/>
      <c r="TEN190" s="980"/>
      <c r="TEO190" s="981"/>
      <c r="TEP190" s="982"/>
      <c r="TEQ190" s="983"/>
      <c r="TER190" s="984"/>
      <c r="TES190" s="983"/>
      <c r="TET190" s="984"/>
      <c r="TEU190" s="985"/>
      <c r="TEV190" s="986"/>
      <c r="TEW190" s="983"/>
      <c r="TEX190" s="981"/>
      <c r="TEY190" s="985"/>
      <c r="TEZ190" s="986"/>
      <c r="TFA190" s="987"/>
      <c r="TFB190" s="988"/>
      <c r="TFC190" s="985"/>
      <c r="TFD190" s="989"/>
      <c r="TFE190" s="978"/>
      <c r="TFF190" s="980"/>
      <c r="TFG190" s="981"/>
      <c r="TFH190" s="982"/>
      <c r="TFI190" s="983"/>
      <c r="TFJ190" s="984"/>
      <c r="TFK190" s="983"/>
      <c r="TFL190" s="984"/>
      <c r="TFM190" s="985"/>
      <c r="TFN190" s="986"/>
      <c r="TFO190" s="983"/>
      <c r="TFP190" s="981"/>
      <c r="TFQ190" s="985"/>
      <c r="TFR190" s="986"/>
      <c r="TFS190" s="987"/>
      <c r="TFT190" s="988"/>
      <c r="TFU190" s="985"/>
      <c r="TFV190" s="989"/>
      <c r="TFW190" s="978"/>
      <c r="TFX190" s="980"/>
      <c r="TFY190" s="981"/>
      <c r="TFZ190" s="982"/>
      <c r="TGA190" s="983"/>
      <c r="TGB190" s="984"/>
      <c r="TGC190" s="983"/>
      <c r="TGD190" s="984"/>
      <c r="TGE190" s="985"/>
      <c r="TGF190" s="986"/>
      <c r="TGG190" s="983"/>
      <c r="TGH190" s="981"/>
      <c r="TGI190" s="985"/>
      <c r="TGJ190" s="986"/>
      <c r="TGK190" s="987"/>
      <c r="TGL190" s="988"/>
      <c r="TGM190" s="985"/>
      <c r="TGN190" s="989"/>
      <c r="TGO190" s="978"/>
      <c r="TGP190" s="980"/>
      <c r="TGQ190" s="981"/>
      <c r="TGR190" s="982"/>
      <c r="TGS190" s="983"/>
      <c r="TGT190" s="984"/>
      <c r="TGU190" s="983"/>
      <c r="TGV190" s="984"/>
      <c r="TGW190" s="985"/>
      <c r="TGX190" s="986"/>
      <c r="TGY190" s="983"/>
      <c r="TGZ190" s="981"/>
      <c r="THA190" s="985"/>
      <c r="THB190" s="986"/>
      <c r="THC190" s="987"/>
      <c r="THD190" s="988"/>
      <c r="THE190" s="985"/>
      <c r="THF190" s="989"/>
      <c r="THG190" s="978"/>
      <c r="THH190" s="980"/>
      <c r="THI190" s="981"/>
      <c r="THJ190" s="982"/>
      <c r="THK190" s="983"/>
      <c r="THL190" s="984"/>
      <c r="THM190" s="983"/>
      <c r="THN190" s="984"/>
      <c r="THO190" s="985"/>
      <c r="THP190" s="986"/>
      <c r="THQ190" s="983"/>
      <c r="THR190" s="981"/>
      <c r="THS190" s="985"/>
      <c r="THT190" s="986"/>
      <c r="THU190" s="987"/>
      <c r="THV190" s="988"/>
      <c r="THW190" s="985"/>
      <c r="THX190" s="989"/>
      <c r="THY190" s="978"/>
      <c r="THZ190" s="980"/>
      <c r="TIA190" s="981"/>
      <c r="TIB190" s="982"/>
      <c r="TIC190" s="983"/>
      <c r="TID190" s="984"/>
      <c r="TIE190" s="983"/>
      <c r="TIF190" s="984"/>
      <c r="TIG190" s="985"/>
      <c r="TIH190" s="986"/>
      <c r="TII190" s="983"/>
      <c r="TIJ190" s="981"/>
      <c r="TIK190" s="985"/>
      <c r="TIL190" s="986"/>
      <c r="TIM190" s="987"/>
      <c r="TIN190" s="988"/>
      <c r="TIO190" s="985"/>
      <c r="TIP190" s="989"/>
      <c r="TIQ190" s="978"/>
      <c r="TIR190" s="980"/>
      <c r="TIS190" s="981"/>
      <c r="TIT190" s="982"/>
      <c r="TIU190" s="983"/>
      <c r="TIV190" s="984"/>
      <c r="TIW190" s="983"/>
      <c r="TIX190" s="984"/>
      <c r="TIY190" s="985"/>
      <c r="TIZ190" s="986"/>
      <c r="TJA190" s="983"/>
      <c r="TJB190" s="981"/>
      <c r="TJC190" s="985"/>
      <c r="TJD190" s="986"/>
      <c r="TJE190" s="987"/>
      <c r="TJF190" s="988"/>
      <c r="TJG190" s="985"/>
      <c r="TJH190" s="989"/>
      <c r="TJI190" s="978"/>
      <c r="TJJ190" s="980"/>
      <c r="TJK190" s="981"/>
      <c r="TJL190" s="982"/>
      <c r="TJM190" s="983"/>
      <c r="TJN190" s="984"/>
      <c r="TJO190" s="983"/>
      <c r="TJP190" s="984"/>
      <c r="TJQ190" s="985"/>
      <c r="TJR190" s="986"/>
      <c r="TJS190" s="983"/>
      <c r="TJT190" s="981"/>
      <c r="TJU190" s="985"/>
      <c r="TJV190" s="986"/>
      <c r="TJW190" s="987"/>
      <c r="TJX190" s="988"/>
      <c r="TJY190" s="985"/>
      <c r="TJZ190" s="989"/>
      <c r="TKA190" s="978"/>
      <c r="TKB190" s="980"/>
      <c r="TKC190" s="981"/>
      <c r="TKD190" s="982"/>
      <c r="TKE190" s="983"/>
      <c r="TKF190" s="984"/>
      <c r="TKG190" s="983"/>
      <c r="TKH190" s="984"/>
      <c r="TKI190" s="985"/>
      <c r="TKJ190" s="986"/>
      <c r="TKK190" s="983"/>
      <c r="TKL190" s="981"/>
      <c r="TKM190" s="985"/>
      <c r="TKN190" s="986"/>
      <c r="TKO190" s="987"/>
      <c r="TKP190" s="988"/>
      <c r="TKQ190" s="985"/>
      <c r="TKR190" s="989"/>
      <c r="TKS190" s="978"/>
      <c r="TKT190" s="980"/>
      <c r="TKU190" s="981"/>
      <c r="TKV190" s="982"/>
      <c r="TKW190" s="983"/>
      <c r="TKX190" s="984"/>
      <c r="TKY190" s="983"/>
      <c r="TKZ190" s="984"/>
      <c r="TLA190" s="985"/>
      <c r="TLB190" s="986"/>
      <c r="TLC190" s="983"/>
      <c r="TLD190" s="981"/>
      <c r="TLE190" s="985"/>
      <c r="TLF190" s="986"/>
      <c r="TLG190" s="987"/>
      <c r="TLH190" s="988"/>
      <c r="TLI190" s="985"/>
      <c r="TLJ190" s="989"/>
      <c r="TLK190" s="978"/>
      <c r="TLL190" s="980"/>
      <c r="TLM190" s="981"/>
      <c r="TLN190" s="982"/>
      <c r="TLO190" s="983"/>
      <c r="TLP190" s="984"/>
      <c r="TLQ190" s="983"/>
      <c r="TLR190" s="984"/>
      <c r="TLS190" s="985"/>
      <c r="TLT190" s="986"/>
      <c r="TLU190" s="983"/>
      <c r="TLV190" s="981"/>
      <c r="TLW190" s="985"/>
      <c r="TLX190" s="986"/>
      <c r="TLY190" s="987"/>
      <c r="TLZ190" s="988"/>
      <c r="TMA190" s="985"/>
      <c r="TMB190" s="989"/>
      <c r="TMC190" s="978"/>
      <c r="TMD190" s="980"/>
      <c r="TME190" s="981"/>
      <c r="TMF190" s="982"/>
      <c r="TMG190" s="983"/>
      <c r="TMH190" s="984"/>
      <c r="TMI190" s="983"/>
      <c r="TMJ190" s="984"/>
      <c r="TMK190" s="985"/>
      <c r="TML190" s="986"/>
      <c r="TMM190" s="983"/>
      <c r="TMN190" s="981"/>
      <c r="TMO190" s="985"/>
      <c r="TMP190" s="986"/>
      <c r="TMQ190" s="987"/>
      <c r="TMR190" s="988"/>
      <c r="TMS190" s="985"/>
      <c r="TMT190" s="989"/>
      <c r="TMU190" s="978"/>
      <c r="TMV190" s="980"/>
      <c r="TMW190" s="981"/>
      <c r="TMX190" s="982"/>
      <c r="TMY190" s="983"/>
      <c r="TMZ190" s="984"/>
      <c r="TNA190" s="983"/>
      <c r="TNB190" s="984"/>
      <c r="TNC190" s="985"/>
      <c r="TND190" s="986"/>
      <c r="TNE190" s="983"/>
      <c r="TNF190" s="981"/>
      <c r="TNG190" s="985"/>
      <c r="TNH190" s="986"/>
      <c r="TNI190" s="987"/>
      <c r="TNJ190" s="988"/>
      <c r="TNK190" s="985"/>
      <c r="TNL190" s="989"/>
      <c r="TNM190" s="978"/>
      <c r="TNN190" s="980"/>
      <c r="TNO190" s="981"/>
      <c r="TNP190" s="982"/>
      <c r="TNQ190" s="983"/>
      <c r="TNR190" s="984"/>
      <c r="TNS190" s="983"/>
      <c r="TNT190" s="984"/>
      <c r="TNU190" s="985"/>
      <c r="TNV190" s="986"/>
      <c r="TNW190" s="983"/>
      <c r="TNX190" s="981"/>
      <c r="TNY190" s="985"/>
      <c r="TNZ190" s="986"/>
      <c r="TOA190" s="987"/>
      <c r="TOB190" s="988"/>
      <c r="TOC190" s="985"/>
      <c r="TOD190" s="989"/>
      <c r="TOE190" s="978"/>
      <c r="TOF190" s="980"/>
      <c r="TOG190" s="981"/>
      <c r="TOH190" s="982"/>
      <c r="TOI190" s="983"/>
      <c r="TOJ190" s="984"/>
      <c r="TOK190" s="983"/>
      <c r="TOL190" s="984"/>
      <c r="TOM190" s="985"/>
      <c r="TON190" s="986"/>
      <c r="TOO190" s="983"/>
      <c r="TOP190" s="981"/>
      <c r="TOQ190" s="985"/>
      <c r="TOR190" s="986"/>
      <c r="TOS190" s="987"/>
      <c r="TOT190" s="988"/>
      <c r="TOU190" s="985"/>
      <c r="TOV190" s="989"/>
      <c r="TOW190" s="978"/>
      <c r="TOX190" s="980"/>
      <c r="TOY190" s="981"/>
      <c r="TOZ190" s="982"/>
      <c r="TPA190" s="983"/>
      <c r="TPB190" s="984"/>
      <c r="TPC190" s="983"/>
      <c r="TPD190" s="984"/>
      <c r="TPE190" s="985"/>
      <c r="TPF190" s="986"/>
      <c r="TPG190" s="983"/>
      <c r="TPH190" s="981"/>
      <c r="TPI190" s="985"/>
      <c r="TPJ190" s="986"/>
      <c r="TPK190" s="987"/>
      <c r="TPL190" s="988"/>
      <c r="TPM190" s="985"/>
      <c r="TPN190" s="989"/>
      <c r="TPO190" s="978"/>
      <c r="TPP190" s="980"/>
      <c r="TPQ190" s="981"/>
      <c r="TPR190" s="982"/>
      <c r="TPS190" s="983"/>
      <c r="TPT190" s="984"/>
      <c r="TPU190" s="983"/>
      <c r="TPV190" s="984"/>
      <c r="TPW190" s="985"/>
      <c r="TPX190" s="986"/>
      <c r="TPY190" s="983"/>
      <c r="TPZ190" s="981"/>
      <c r="TQA190" s="985"/>
      <c r="TQB190" s="986"/>
      <c r="TQC190" s="987"/>
      <c r="TQD190" s="988"/>
      <c r="TQE190" s="985"/>
      <c r="TQF190" s="989"/>
      <c r="TQG190" s="978"/>
      <c r="TQH190" s="980"/>
      <c r="TQI190" s="981"/>
      <c r="TQJ190" s="982"/>
      <c r="TQK190" s="983"/>
      <c r="TQL190" s="984"/>
      <c r="TQM190" s="983"/>
      <c r="TQN190" s="984"/>
      <c r="TQO190" s="985"/>
      <c r="TQP190" s="986"/>
      <c r="TQQ190" s="983"/>
      <c r="TQR190" s="981"/>
      <c r="TQS190" s="985"/>
      <c r="TQT190" s="986"/>
      <c r="TQU190" s="987"/>
      <c r="TQV190" s="988"/>
      <c r="TQW190" s="985"/>
      <c r="TQX190" s="989"/>
      <c r="TQY190" s="978"/>
      <c r="TQZ190" s="980"/>
      <c r="TRA190" s="981"/>
      <c r="TRB190" s="982"/>
      <c r="TRC190" s="983"/>
      <c r="TRD190" s="984"/>
      <c r="TRE190" s="983"/>
      <c r="TRF190" s="984"/>
      <c r="TRG190" s="985"/>
      <c r="TRH190" s="986"/>
      <c r="TRI190" s="983"/>
      <c r="TRJ190" s="981"/>
      <c r="TRK190" s="985"/>
      <c r="TRL190" s="986"/>
      <c r="TRM190" s="987"/>
      <c r="TRN190" s="988"/>
      <c r="TRO190" s="985"/>
      <c r="TRP190" s="989"/>
      <c r="TRQ190" s="978"/>
      <c r="TRR190" s="980"/>
      <c r="TRS190" s="981"/>
      <c r="TRT190" s="982"/>
      <c r="TRU190" s="983"/>
      <c r="TRV190" s="984"/>
      <c r="TRW190" s="983"/>
      <c r="TRX190" s="984"/>
      <c r="TRY190" s="985"/>
      <c r="TRZ190" s="986"/>
      <c r="TSA190" s="983"/>
      <c r="TSB190" s="981"/>
      <c r="TSC190" s="985"/>
      <c r="TSD190" s="986"/>
      <c r="TSE190" s="987"/>
      <c r="TSF190" s="988"/>
      <c r="TSG190" s="985"/>
      <c r="TSH190" s="989"/>
      <c r="TSI190" s="978"/>
      <c r="TSJ190" s="980"/>
      <c r="TSK190" s="981"/>
      <c r="TSL190" s="982"/>
      <c r="TSM190" s="983"/>
      <c r="TSN190" s="984"/>
      <c r="TSO190" s="983"/>
      <c r="TSP190" s="984"/>
      <c r="TSQ190" s="985"/>
      <c r="TSR190" s="986"/>
      <c r="TSS190" s="983"/>
      <c r="TST190" s="981"/>
      <c r="TSU190" s="985"/>
      <c r="TSV190" s="986"/>
      <c r="TSW190" s="987"/>
      <c r="TSX190" s="988"/>
      <c r="TSY190" s="985"/>
      <c r="TSZ190" s="989"/>
      <c r="TTA190" s="978"/>
      <c r="TTB190" s="980"/>
      <c r="TTC190" s="981"/>
      <c r="TTD190" s="982"/>
      <c r="TTE190" s="983"/>
      <c r="TTF190" s="984"/>
      <c r="TTG190" s="983"/>
      <c r="TTH190" s="984"/>
      <c r="TTI190" s="985"/>
      <c r="TTJ190" s="986"/>
      <c r="TTK190" s="983"/>
      <c r="TTL190" s="981"/>
      <c r="TTM190" s="985"/>
      <c r="TTN190" s="986"/>
      <c r="TTO190" s="987"/>
      <c r="TTP190" s="988"/>
      <c r="TTQ190" s="985"/>
      <c r="TTR190" s="989"/>
      <c r="TTS190" s="978"/>
      <c r="TTT190" s="980"/>
      <c r="TTU190" s="981"/>
      <c r="TTV190" s="982"/>
      <c r="TTW190" s="983"/>
      <c r="TTX190" s="984"/>
      <c r="TTY190" s="983"/>
      <c r="TTZ190" s="984"/>
      <c r="TUA190" s="985"/>
      <c r="TUB190" s="986"/>
      <c r="TUC190" s="983"/>
      <c r="TUD190" s="981"/>
      <c r="TUE190" s="985"/>
      <c r="TUF190" s="986"/>
      <c r="TUG190" s="987"/>
      <c r="TUH190" s="988"/>
      <c r="TUI190" s="985"/>
      <c r="TUJ190" s="989"/>
      <c r="TUK190" s="978"/>
      <c r="TUL190" s="980"/>
      <c r="TUM190" s="981"/>
      <c r="TUN190" s="982"/>
      <c r="TUO190" s="983"/>
      <c r="TUP190" s="984"/>
      <c r="TUQ190" s="983"/>
      <c r="TUR190" s="984"/>
      <c r="TUS190" s="985"/>
      <c r="TUT190" s="986"/>
      <c r="TUU190" s="983"/>
      <c r="TUV190" s="981"/>
      <c r="TUW190" s="985"/>
      <c r="TUX190" s="986"/>
      <c r="TUY190" s="987"/>
      <c r="TUZ190" s="988"/>
      <c r="TVA190" s="985"/>
      <c r="TVB190" s="989"/>
      <c r="TVC190" s="978"/>
      <c r="TVD190" s="980"/>
      <c r="TVE190" s="981"/>
      <c r="TVF190" s="982"/>
      <c r="TVG190" s="983"/>
      <c r="TVH190" s="984"/>
      <c r="TVI190" s="983"/>
      <c r="TVJ190" s="984"/>
      <c r="TVK190" s="985"/>
      <c r="TVL190" s="986"/>
      <c r="TVM190" s="983"/>
      <c r="TVN190" s="981"/>
      <c r="TVO190" s="985"/>
      <c r="TVP190" s="986"/>
      <c r="TVQ190" s="987"/>
      <c r="TVR190" s="988"/>
      <c r="TVS190" s="985"/>
      <c r="TVT190" s="989"/>
      <c r="TVU190" s="978"/>
      <c r="TVV190" s="980"/>
      <c r="TVW190" s="981"/>
      <c r="TVX190" s="982"/>
      <c r="TVY190" s="983"/>
      <c r="TVZ190" s="984"/>
      <c r="TWA190" s="983"/>
      <c r="TWB190" s="984"/>
      <c r="TWC190" s="985"/>
      <c r="TWD190" s="986"/>
      <c r="TWE190" s="983"/>
      <c r="TWF190" s="981"/>
      <c r="TWG190" s="985"/>
      <c r="TWH190" s="986"/>
      <c r="TWI190" s="987"/>
      <c r="TWJ190" s="988"/>
      <c r="TWK190" s="985"/>
      <c r="TWL190" s="989"/>
      <c r="TWM190" s="978"/>
      <c r="TWN190" s="980"/>
      <c r="TWO190" s="981"/>
      <c r="TWP190" s="982"/>
      <c r="TWQ190" s="983"/>
      <c r="TWR190" s="984"/>
      <c r="TWS190" s="983"/>
      <c r="TWT190" s="984"/>
      <c r="TWU190" s="985"/>
      <c r="TWV190" s="986"/>
      <c r="TWW190" s="983"/>
      <c r="TWX190" s="981"/>
      <c r="TWY190" s="985"/>
      <c r="TWZ190" s="986"/>
      <c r="TXA190" s="987"/>
      <c r="TXB190" s="988"/>
      <c r="TXC190" s="985"/>
      <c r="TXD190" s="989"/>
      <c r="TXE190" s="978"/>
      <c r="TXF190" s="980"/>
      <c r="TXG190" s="981"/>
      <c r="TXH190" s="982"/>
      <c r="TXI190" s="983"/>
      <c r="TXJ190" s="984"/>
      <c r="TXK190" s="983"/>
      <c r="TXL190" s="984"/>
      <c r="TXM190" s="985"/>
      <c r="TXN190" s="986"/>
      <c r="TXO190" s="983"/>
      <c r="TXP190" s="981"/>
      <c r="TXQ190" s="985"/>
      <c r="TXR190" s="986"/>
      <c r="TXS190" s="987"/>
      <c r="TXT190" s="988"/>
      <c r="TXU190" s="985"/>
      <c r="TXV190" s="989"/>
      <c r="TXW190" s="978"/>
      <c r="TXX190" s="980"/>
      <c r="TXY190" s="981"/>
      <c r="TXZ190" s="982"/>
      <c r="TYA190" s="983"/>
      <c r="TYB190" s="984"/>
      <c r="TYC190" s="983"/>
      <c r="TYD190" s="984"/>
      <c r="TYE190" s="985"/>
      <c r="TYF190" s="986"/>
      <c r="TYG190" s="983"/>
      <c r="TYH190" s="981"/>
      <c r="TYI190" s="985"/>
      <c r="TYJ190" s="986"/>
      <c r="TYK190" s="987"/>
      <c r="TYL190" s="988"/>
      <c r="TYM190" s="985"/>
      <c r="TYN190" s="989"/>
      <c r="TYO190" s="978"/>
      <c r="TYP190" s="980"/>
      <c r="TYQ190" s="981"/>
      <c r="TYR190" s="982"/>
      <c r="TYS190" s="983"/>
      <c r="TYT190" s="984"/>
      <c r="TYU190" s="983"/>
      <c r="TYV190" s="984"/>
      <c r="TYW190" s="985"/>
      <c r="TYX190" s="986"/>
      <c r="TYY190" s="983"/>
      <c r="TYZ190" s="981"/>
      <c r="TZA190" s="985"/>
      <c r="TZB190" s="986"/>
      <c r="TZC190" s="987"/>
      <c r="TZD190" s="988"/>
      <c r="TZE190" s="985"/>
      <c r="TZF190" s="989"/>
      <c r="TZG190" s="978"/>
      <c r="TZH190" s="980"/>
      <c r="TZI190" s="981"/>
      <c r="TZJ190" s="982"/>
      <c r="TZK190" s="983"/>
      <c r="TZL190" s="984"/>
      <c r="TZM190" s="983"/>
      <c r="TZN190" s="984"/>
      <c r="TZO190" s="985"/>
      <c r="TZP190" s="986"/>
      <c r="TZQ190" s="983"/>
      <c r="TZR190" s="981"/>
      <c r="TZS190" s="985"/>
      <c r="TZT190" s="986"/>
      <c r="TZU190" s="987"/>
      <c r="TZV190" s="988"/>
      <c r="TZW190" s="985"/>
      <c r="TZX190" s="989"/>
      <c r="TZY190" s="978"/>
      <c r="TZZ190" s="980"/>
      <c r="UAA190" s="981"/>
      <c r="UAB190" s="982"/>
      <c r="UAC190" s="983"/>
      <c r="UAD190" s="984"/>
      <c r="UAE190" s="983"/>
      <c r="UAF190" s="984"/>
      <c r="UAG190" s="985"/>
      <c r="UAH190" s="986"/>
      <c r="UAI190" s="983"/>
      <c r="UAJ190" s="981"/>
      <c r="UAK190" s="985"/>
      <c r="UAL190" s="986"/>
      <c r="UAM190" s="987"/>
      <c r="UAN190" s="988"/>
      <c r="UAO190" s="985"/>
      <c r="UAP190" s="989"/>
      <c r="UAQ190" s="978"/>
      <c r="UAR190" s="980"/>
      <c r="UAS190" s="981"/>
      <c r="UAT190" s="982"/>
      <c r="UAU190" s="983"/>
      <c r="UAV190" s="984"/>
      <c r="UAW190" s="983"/>
      <c r="UAX190" s="984"/>
      <c r="UAY190" s="985"/>
      <c r="UAZ190" s="986"/>
      <c r="UBA190" s="983"/>
      <c r="UBB190" s="981"/>
      <c r="UBC190" s="985"/>
      <c r="UBD190" s="986"/>
      <c r="UBE190" s="987"/>
      <c r="UBF190" s="988"/>
      <c r="UBG190" s="985"/>
      <c r="UBH190" s="989"/>
      <c r="UBI190" s="978"/>
      <c r="UBJ190" s="980"/>
      <c r="UBK190" s="981"/>
      <c r="UBL190" s="982"/>
      <c r="UBM190" s="983"/>
      <c r="UBN190" s="984"/>
      <c r="UBO190" s="983"/>
      <c r="UBP190" s="984"/>
      <c r="UBQ190" s="985"/>
      <c r="UBR190" s="986"/>
      <c r="UBS190" s="983"/>
      <c r="UBT190" s="981"/>
      <c r="UBU190" s="985"/>
      <c r="UBV190" s="986"/>
      <c r="UBW190" s="987"/>
      <c r="UBX190" s="988"/>
      <c r="UBY190" s="985"/>
      <c r="UBZ190" s="989"/>
      <c r="UCA190" s="978"/>
      <c r="UCB190" s="980"/>
      <c r="UCC190" s="981"/>
      <c r="UCD190" s="982"/>
      <c r="UCE190" s="983"/>
      <c r="UCF190" s="984"/>
      <c r="UCG190" s="983"/>
      <c r="UCH190" s="984"/>
      <c r="UCI190" s="985"/>
      <c r="UCJ190" s="986"/>
      <c r="UCK190" s="983"/>
      <c r="UCL190" s="981"/>
      <c r="UCM190" s="985"/>
      <c r="UCN190" s="986"/>
      <c r="UCO190" s="987"/>
      <c r="UCP190" s="988"/>
      <c r="UCQ190" s="985"/>
      <c r="UCR190" s="989"/>
      <c r="UCS190" s="978"/>
      <c r="UCT190" s="980"/>
      <c r="UCU190" s="981"/>
      <c r="UCV190" s="982"/>
      <c r="UCW190" s="983"/>
      <c r="UCX190" s="984"/>
      <c r="UCY190" s="983"/>
      <c r="UCZ190" s="984"/>
      <c r="UDA190" s="985"/>
      <c r="UDB190" s="986"/>
      <c r="UDC190" s="983"/>
      <c r="UDD190" s="981"/>
      <c r="UDE190" s="985"/>
      <c r="UDF190" s="986"/>
      <c r="UDG190" s="987"/>
      <c r="UDH190" s="988"/>
      <c r="UDI190" s="985"/>
      <c r="UDJ190" s="989"/>
      <c r="UDK190" s="978"/>
      <c r="UDL190" s="980"/>
      <c r="UDM190" s="981"/>
      <c r="UDN190" s="982"/>
      <c r="UDO190" s="983"/>
      <c r="UDP190" s="984"/>
      <c r="UDQ190" s="983"/>
      <c r="UDR190" s="984"/>
      <c r="UDS190" s="985"/>
      <c r="UDT190" s="986"/>
      <c r="UDU190" s="983"/>
      <c r="UDV190" s="981"/>
      <c r="UDW190" s="985"/>
      <c r="UDX190" s="986"/>
      <c r="UDY190" s="987"/>
      <c r="UDZ190" s="988"/>
      <c r="UEA190" s="985"/>
      <c r="UEB190" s="989"/>
      <c r="UEC190" s="978"/>
      <c r="UED190" s="980"/>
      <c r="UEE190" s="981"/>
      <c r="UEF190" s="982"/>
      <c r="UEG190" s="983"/>
      <c r="UEH190" s="984"/>
      <c r="UEI190" s="983"/>
      <c r="UEJ190" s="984"/>
      <c r="UEK190" s="985"/>
      <c r="UEL190" s="986"/>
      <c r="UEM190" s="983"/>
      <c r="UEN190" s="981"/>
      <c r="UEO190" s="985"/>
      <c r="UEP190" s="986"/>
      <c r="UEQ190" s="987"/>
      <c r="UER190" s="988"/>
      <c r="UES190" s="985"/>
      <c r="UET190" s="989"/>
      <c r="UEU190" s="978"/>
      <c r="UEV190" s="980"/>
      <c r="UEW190" s="981"/>
      <c r="UEX190" s="982"/>
      <c r="UEY190" s="983"/>
      <c r="UEZ190" s="984"/>
      <c r="UFA190" s="983"/>
      <c r="UFB190" s="984"/>
      <c r="UFC190" s="985"/>
      <c r="UFD190" s="986"/>
      <c r="UFE190" s="983"/>
      <c r="UFF190" s="981"/>
      <c r="UFG190" s="985"/>
      <c r="UFH190" s="986"/>
      <c r="UFI190" s="987"/>
      <c r="UFJ190" s="988"/>
      <c r="UFK190" s="985"/>
      <c r="UFL190" s="989"/>
      <c r="UFM190" s="978"/>
      <c r="UFN190" s="980"/>
      <c r="UFO190" s="981"/>
      <c r="UFP190" s="982"/>
      <c r="UFQ190" s="983"/>
      <c r="UFR190" s="984"/>
      <c r="UFS190" s="983"/>
      <c r="UFT190" s="984"/>
      <c r="UFU190" s="985"/>
      <c r="UFV190" s="986"/>
      <c r="UFW190" s="983"/>
      <c r="UFX190" s="981"/>
      <c r="UFY190" s="985"/>
      <c r="UFZ190" s="986"/>
      <c r="UGA190" s="987"/>
      <c r="UGB190" s="988"/>
      <c r="UGC190" s="985"/>
      <c r="UGD190" s="989"/>
      <c r="UGE190" s="978"/>
      <c r="UGF190" s="980"/>
      <c r="UGG190" s="981"/>
      <c r="UGH190" s="982"/>
      <c r="UGI190" s="983"/>
      <c r="UGJ190" s="984"/>
      <c r="UGK190" s="983"/>
      <c r="UGL190" s="984"/>
      <c r="UGM190" s="985"/>
      <c r="UGN190" s="986"/>
      <c r="UGO190" s="983"/>
      <c r="UGP190" s="981"/>
      <c r="UGQ190" s="985"/>
      <c r="UGR190" s="986"/>
      <c r="UGS190" s="987"/>
      <c r="UGT190" s="988"/>
      <c r="UGU190" s="985"/>
      <c r="UGV190" s="989"/>
      <c r="UGW190" s="978"/>
      <c r="UGX190" s="980"/>
      <c r="UGY190" s="981"/>
      <c r="UGZ190" s="982"/>
      <c r="UHA190" s="983"/>
      <c r="UHB190" s="984"/>
      <c r="UHC190" s="983"/>
      <c r="UHD190" s="984"/>
      <c r="UHE190" s="985"/>
      <c r="UHF190" s="986"/>
      <c r="UHG190" s="983"/>
      <c r="UHH190" s="981"/>
      <c r="UHI190" s="985"/>
      <c r="UHJ190" s="986"/>
      <c r="UHK190" s="987"/>
      <c r="UHL190" s="988"/>
      <c r="UHM190" s="985"/>
      <c r="UHN190" s="989"/>
      <c r="UHO190" s="978"/>
      <c r="UHP190" s="980"/>
      <c r="UHQ190" s="981"/>
      <c r="UHR190" s="982"/>
      <c r="UHS190" s="983"/>
      <c r="UHT190" s="984"/>
      <c r="UHU190" s="983"/>
      <c r="UHV190" s="984"/>
      <c r="UHW190" s="985"/>
      <c r="UHX190" s="986"/>
      <c r="UHY190" s="983"/>
      <c r="UHZ190" s="981"/>
      <c r="UIA190" s="985"/>
      <c r="UIB190" s="986"/>
      <c r="UIC190" s="987"/>
      <c r="UID190" s="988"/>
      <c r="UIE190" s="985"/>
      <c r="UIF190" s="989"/>
      <c r="UIG190" s="978"/>
      <c r="UIH190" s="980"/>
      <c r="UII190" s="981"/>
      <c r="UIJ190" s="982"/>
      <c r="UIK190" s="983"/>
      <c r="UIL190" s="984"/>
      <c r="UIM190" s="983"/>
      <c r="UIN190" s="984"/>
      <c r="UIO190" s="985"/>
      <c r="UIP190" s="986"/>
      <c r="UIQ190" s="983"/>
      <c r="UIR190" s="981"/>
      <c r="UIS190" s="985"/>
      <c r="UIT190" s="986"/>
      <c r="UIU190" s="987"/>
      <c r="UIV190" s="988"/>
      <c r="UIW190" s="985"/>
      <c r="UIX190" s="989"/>
      <c r="UIY190" s="978"/>
      <c r="UIZ190" s="980"/>
      <c r="UJA190" s="981"/>
      <c r="UJB190" s="982"/>
      <c r="UJC190" s="983"/>
      <c r="UJD190" s="984"/>
      <c r="UJE190" s="983"/>
      <c r="UJF190" s="984"/>
      <c r="UJG190" s="985"/>
      <c r="UJH190" s="986"/>
      <c r="UJI190" s="983"/>
      <c r="UJJ190" s="981"/>
      <c r="UJK190" s="985"/>
      <c r="UJL190" s="986"/>
      <c r="UJM190" s="987"/>
      <c r="UJN190" s="988"/>
      <c r="UJO190" s="985"/>
      <c r="UJP190" s="989"/>
      <c r="UJQ190" s="978"/>
      <c r="UJR190" s="980"/>
      <c r="UJS190" s="981"/>
      <c r="UJT190" s="982"/>
      <c r="UJU190" s="983"/>
      <c r="UJV190" s="984"/>
      <c r="UJW190" s="983"/>
      <c r="UJX190" s="984"/>
      <c r="UJY190" s="985"/>
      <c r="UJZ190" s="986"/>
      <c r="UKA190" s="983"/>
      <c r="UKB190" s="981"/>
      <c r="UKC190" s="985"/>
      <c r="UKD190" s="986"/>
      <c r="UKE190" s="987"/>
      <c r="UKF190" s="988"/>
      <c r="UKG190" s="985"/>
      <c r="UKH190" s="989"/>
      <c r="UKI190" s="978"/>
      <c r="UKJ190" s="980"/>
      <c r="UKK190" s="981"/>
      <c r="UKL190" s="982"/>
      <c r="UKM190" s="983"/>
      <c r="UKN190" s="984"/>
      <c r="UKO190" s="983"/>
      <c r="UKP190" s="984"/>
      <c r="UKQ190" s="985"/>
      <c r="UKR190" s="986"/>
      <c r="UKS190" s="983"/>
      <c r="UKT190" s="981"/>
      <c r="UKU190" s="985"/>
      <c r="UKV190" s="986"/>
      <c r="UKW190" s="987"/>
      <c r="UKX190" s="988"/>
      <c r="UKY190" s="985"/>
      <c r="UKZ190" s="989"/>
      <c r="ULA190" s="978"/>
      <c r="ULB190" s="980"/>
      <c r="ULC190" s="981"/>
      <c r="ULD190" s="982"/>
      <c r="ULE190" s="983"/>
      <c r="ULF190" s="984"/>
      <c r="ULG190" s="983"/>
      <c r="ULH190" s="984"/>
      <c r="ULI190" s="985"/>
      <c r="ULJ190" s="986"/>
      <c r="ULK190" s="983"/>
      <c r="ULL190" s="981"/>
      <c r="ULM190" s="985"/>
      <c r="ULN190" s="986"/>
      <c r="ULO190" s="987"/>
      <c r="ULP190" s="988"/>
      <c r="ULQ190" s="985"/>
      <c r="ULR190" s="989"/>
      <c r="ULS190" s="978"/>
      <c r="ULT190" s="980"/>
      <c r="ULU190" s="981"/>
      <c r="ULV190" s="982"/>
      <c r="ULW190" s="983"/>
      <c r="ULX190" s="984"/>
      <c r="ULY190" s="983"/>
      <c r="ULZ190" s="984"/>
      <c r="UMA190" s="985"/>
      <c r="UMB190" s="986"/>
      <c r="UMC190" s="983"/>
      <c r="UMD190" s="981"/>
      <c r="UME190" s="985"/>
      <c r="UMF190" s="986"/>
      <c r="UMG190" s="987"/>
      <c r="UMH190" s="988"/>
      <c r="UMI190" s="985"/>
      <c r="UMJ190" s="989"/>
      <c r="UMK190" s="978"/>
      <c r="UML190" s="980"/>
      <c r="UMM190" s="981"/>
      <c r="UMN190" s="982"/>
      <c r="UMO190" s="983"/>
      <c r="UMP190" s="984"/>
      <c r="UMQ190" s="983"/>
      <c r="UMR190" s="984"/>
      <c r="UMS190" s="985"/>
      <c r="UMT190" s="986"/>
      <c r="UMU190" s="983"/>
      <c r="UMV190" s="981"/>
      <c r="UMW190" s="985"/>
      <c r="UMX190" s="986"/>
      <c r="UMY190" s="987"/>
      <c r="UMZ190" s="988"/>
      <c r="UNA190" s="985"/>
      <c r="UNB190" s="989"/>
      <c r="UNC190" s="978"/>
      <c r="UND190" s="980"/>
      <c r="UNE190" s="981"/>
      <c r="UNF190" s="982"/>
      <c r="UNG190" s="983"/>
      <c r="UNH190" s="984"/>
      <c r="UNI190" s="983"/>
      <c r="UNJ190" s="984"/>
      <c r="UNK190" s="985"/>
      <c r="UNL190" s="986"/>
      <c r="UNM190" s="983"/>
      <c r="UNN190" s="981"/>
      <c r="UNO190" s="985"/>
      <c r="UNP190" s="986"/>
      <c r="UNQ190" s="987"/>
      <c r="UNR190" s="988"/>
      <c r="UNS190" s="985"/>
      <c r="UNT190" s="989"/>
      <c r="UNU190" s="978"/>
      <c r="UNV190" s="980"/>
      <c r="UNW190" s="981"/>
      <c r="UNX190" s="982"/>
      <c r="UNY190" s="983"/>
      <c r="UNZ190" s="984"/>
      <c r="UOA190" s="983"/>
      <c r="UOB190" s="984"/>
      <c r="UOC190" s="985"/>
      <c r="UOD190" s="986"/>
      <c r="UOE190" s="983"/>
      <c r="UOF190" s="981"/>
      <c r="UOG190" s="985"/>
      <c r="UOH190" s="986"/>
      <c r="UOI190" s="987"/>
      <c r="UOJ190" s="988"/>
      <c r="UOK190" s="985"/>
      <c r="UOL190" s="989"/>
      <c r="UOM190" s="978"/>
      <c r="UON190" s="980"/>
      <c r="UOO190" s="981"/>
      <c r="UOP190" s="982"/>
      <c r="UOQ190" s="983"/>
      <c r="UOR190" s="984"/>
      <c r="UOS190" s="983"/>
      <c r="UOT190" s="984"/>
      <c r="UOU190" s="985"/>
      <c r="UOV190" s="986"/>
      <c r="UOW190" s="983"/>
      <c r="UOX190" s="981"/>
      <c r="UOY190" s="985"/>
      <c r="UOZ190" s="986"/>
      <c r="UPA190" s="987"/>
      <c r="UPB190" s="988"/>
      <c r="UPC190" s="985"/>
      <c r="UPD190" s="989"/>
      <c r="UPE190" s="978"/>
      <c r="UPF190" s="980"/>
      <c r="UPG190" s="981"/>
      <c r="UPH190" s="982"/>
      <c r="UPI190" s="983"/>
      <c r="UPJ190" s="984"/>
      <c r="UPK190" s="983"/>
      <c r="UPL190" s="984"/>
      <c r="UPM190" s="985"/>
      <c r="UPN190" s="986"/>
      <c r="UPO190" s="983"/>
      <c r="UPP190" s="981"/>
      <c r="UPQ190" s="985"/>
      <c r="UPR190" s="986"/>
      <c r="UPS190" s="987"/>
      <c r="UPT190" s="988"/>
      <c r="UPU190" s="985"/>
      <c r="UPV190" s="989"/>
      <c r="UPW190" s="978"/>
      <c r="UPX190" s="980"/>
      <c r="UPY190" s="981"/>
      <c r="UPZ190" s="982"/>
      <c r="UQA190" s="983"/>
      <c r="UQB190" s="984"/>
      <c r="UQC190" s="983"/>
      <c r="UQD190" s="984"/>
      <c r="UQE190" s="985"/>
      <c r="UQF190" s="986"/>
      <c r="UQG190" s="983"/>
      <c r="UQH190" s="981"/>
      <c r="UQI190" s="985"/>
      <c r="UQJ190" s="986"/>
      <c r="UQK190" s="987"/>
      <c r="UQL190" s="988"/>
      <c r="UQM190" s="985"/>
      <c r="UQN190" s="989"/>
      <c r="UQO190" s="978"/>
      <c r="UQP190" s="980"/>
      <c r="UQQ190" s="981"/>
      <c r="UQR190" s="982"/>
      <c r="UQS190" s="983"/>
      <c r="UQT190" s="984"/>
      <c r="UQU190" s="983"/>
      <c r="UQV190" s="984"/>
      <c r="UQW190" s="985"/>
      <c r="UQX190" s="986"/>
      <c r="UQY190" s="983"/>
      <c r="UQZ190" s="981"/>
      <c r="URA190" s="985"/>
      <c r="URB190" s="986"/>
      <c r="URC190" s="987"/>
      <c r="URD190" s="988"/>
      <c r="URE190" s="985"/>
      <c r="URF190" s="989"/>
      <c r="URG190" s="978"/>
      <c r="URH190" s="980"/>
      <c r="URI190" s="981"/>
      <c r="URJ190" s="982"/>
      <c r="URK190" s="983"/>
      <c r="URL190" s="984"/>
      <c r="URM190" s="983"/>
      <c r="URN190" s="984"/>
      <c r="URO190" s="985"/>
      <c r="URP190" s="986"/>
      <c r="URQ190" s="983"/>
      <c r="URR190" s="981"/>
      <c r="URS190" s="985"/>
      <c r="URT190" s="986"/>
      <c r="URU190" s="987"/>
      <c r="URV190" s="988"/>
      <c r="URW190" s="985"/>
      <c r="URX190" s="989"/>
      <c r="URY190" s="978"/>
      <c r="URZ190" s="980"/>
      <c r="USA190" s="981"/>
      <c r="USB190" s="982"/>
      <c r="USC190" s="983"/>
      <c r="USD190" s="984"/>
      <c r="USE190" s="983"/>
      <c r="USF190" s="984"/>
      <c r="USG190" s="985"/>
      <c r="USH190" s="986"/>
      <c r="USI190" s="983"/>
      <c r="USJ190" s="981"/>
      <c r="USK190" s="985"/>
      <c r="USL190" s="986"/>
      <c r="USM190" s="987"/>
      <c r="USN190" s="988"/>
      <c r="USO190" s="985"/>
      <c r="USP190" s="989"/>
      <c r="USQ190" s="978"/>
      <c r="USR190" s="980"/>
      <c r="USS190" s="981"/>
      <c r="UST190" s="982"/>
      <c r="USU190" s="983"/>
      <c r="USV190" s="984"/>
      <c r="USW190" s="983"/>
      <c r="USX190" s="984"/>
      <c r="USY190" s="985"/>
      <c r="USZ190" s="986"/>
      <c r="UTA190" s="983"/>
      <c r="UTB190" s="981"/>
      <c r="UTC190" s="985"/>
      <c r="UTD190" s="986"/>
      <c r="UTE190" s="987"/>
      <c r="UTF190" s="988"/>
      <c r="UTG190" s="985"/>
      <c r="UTH190" s="989"/>
      <c r="UTI190" s="978"/>
      <c r="UTJ190" s="980"/>
      <c r="UTK190" s="981"/>
      <c r="UTL190" s="982"/>
      <c r="UTM190" s="983"/>
      <c r="UTN190" s="984"/>
      <c r="UTO190" s="983"/>
      <c r="UTP190" s="984"/>
      <c r="UTQ190" s="985"/>
      <c r="UTR190" s="986"/>
      <c r="UTS190" s="983"/>
      <c r="UTT190" s="981"/>
      <c r="UTU190" s="985"/>
      <c r="UTV190" s="986"/>
      <c r="UTW190" s="987"/>
      <c r="UTX190" s="988"/>
      <c r="UTY190" s="985"/>
      <c r="UTZ190" s="989"/>
      <c r="UUA190" s="978"/>
      <c r="UUB190" s="980"/>
      <c r="UUC190" s="981"/>
      <c r="UUD190" s="982"/>
      <c r="UUE190" s="983"/>
      <c r="UUF190" s="984"/>
      <c r="UUG190" s="983"/>
      <c r="UUH190" s="984"/>
      <c r="UUI190" s="985"/>
      <c r="UUJ190" s="986"/>
      <c r="UUK190" s="983"/>
      <c r="UUL190" s="981"/>
      <c r="UUM190" s="985"/>
      <c r="UUN190" s="986"/>
      <c r="UUO190" s="987"/>
      <c r="UUP190" s="988"/>
      <c r="UUQ190" s="985"/>
      <c r="UUR190" s="989"/>
      <c r="UUS190" s="978"/>
      <c r="UUT190" s="980"/>
      <c r="UUU190" s="981"/>
      <c r="UUV190" s="982"/>
      <c r="UUW190" s="983"/>
      <c r="UUX190" s="984"/>
      <c r="UUY190" s="983"/>
      <c r="UUZ190" s="984"/>
      <c r="UVA190" s="985"/>
      <c r="UVB190" s="986"/>
      <c r="UVC190" s="983"/>
      <c r="UVD190" s="981"/>
      <c r="UVE190" s="985"/>
      <c r="UVF190" s="986"/>
      <c r="UVG190" s="987"/>
      <c r="UVH190" s="988"/>
      <c r="UVI190" s="985"/>
      <c r="UVJ190" s="989"/>
      <c r="UVK190" s="978"/>
      <c r="UVL190" s="980"/>
      <c r="UVM190" s="981"/>
      <c r="UVN190" s="982"/>
      <c r="UVO190" s="983"/>
      <c r="UVP190" s="984"/>
      <c r="UVQ190" s="983"/>
      <c r="UVR190" s="984"/>
      <c r="UVS190" s="985"/>
      <c r="UVT190" s="986"/>
      <c r="UVU190" s="983"/>
      <c r="UVV190" s="981"/>
      <c r="UVW190" s="985"/>
      <c r="UVX190" s="986"/>
      <c r="UVY190" s="987"/>
      <c r="UVZ190" s="988"/>
      <c r="UWA190" s="985"/>
      <c r="UWB190" s="989"/>
      <c r="UWC190" s="978"/>
      <c r="UWD190" s="980"/>
      <c r="UWE190" s="981"/>
      <c r="UWF190" s="982"/>
      <c r="UWG190" s="983"/>
      <c r="UWH190" s="984"/>
      <c r="UWI190" s="983"/>
      <c r="UWJ190" s="984"/>
      <c r="UWK190" s="985"/>
      <c r="UWL190" s="986"/>
      <c r="UWM190" s="983"/>
      <c r="UWN190" s="981"/>
      <c r="UWO190" s="985"/>
      <c r="UWP190" s="986"/>
      <c r="UWQ190" s="987"/>
      <c r="UWR190" s="988"/>
      <c r="UWS190" s="985"/>
      <c r="UWT190" s="989"/>
      <c r="UWU190" s="978"/>
      <c r="UWV190" s="980"/>
      <c r="UWW190" s="981"/>
      <c r="UWX190" s="982"/>
      <c r="UWY190" s="983"/>
      <c r="UWZ190" s="984"/>
      <c r="UXA190" s="983"/>
      <c r="UXB190" s="984"/>
      <c r="UXC190" s="985"/>
      <c r="UXD190" s="986"/>
      <c r="UXE190" s="983"/>
      <c r="UXF190" s="981"/>
      <c r="UXG190" s="985"/>
      <c r="UXH190" s="986"/>
      <c r="UXI190" s="987"/>
      <c r="UXJ190" s="988"/>
      <c r="UXK190" s="985"/>
      <c r="UXL190" s="989"/>
      <c r="UXM190" s="978"/>
      <c r="UXN190" s="980"/>
      <c r="UXO190" s="981"/>
      <c r="UXP190" s="982"/>
      <c r="UXQ190" s="983"/>
      <c r="UXR190" s="984"/>
      <c r="UXS190" s="983"/>
      <c r="UXT190" s="984"/>
      <c r="UXU190" s="985"/>
      <c r="UXV190" s="986"/>
      <c r="UXW190" s="983"/>
      <c r="UXX190" s="981"/>
      <c r="UXY190" s="985"/>
      <c r="UXZ190" s="986"/>
      <c r="UYA190" s="987"/>
      <c r="UYB190" s="988"/>
      <c r="UYC190" s="985"/>
      <c r="UYD190" s="989"/>
      <c r="UYE190" s="978"/>
      <c r="UYF190" s="980"/>
      <c r="UYG190" s="981"/>
      <c r="UYH190" s="982"/>
      <c r="UYI190" s="983"/>
      <c r="UYJ190" s="984"/>
      <c r="UYK190" s="983"/>
      <c r="UYL190" s="984"/>
      <c r="UYM190" s="985"/>
      <c r="UYN190" s="986"/>
      <c r="UYO190" s="983"/>
      <c r="UYP190" s="981"/>
      <c r="UYQ190" s="985"/>
      <c r="UYR190" s="986"/>
      <c r="UYS190" s="987"/>
      <c r="UYT190" s="988"/>
      <c r="UYU190" s="985"/>
      <c r="UYV190" s="989"/>
      <c r="UYW190" s="978"/>
      <c r="UYX190" s="980"/>
      <c r="UYY190" s="981"/>
      <c r="UYZ190" s="982"/>
      <c r="UZA190" s="983"/>
      <c r="UZB190" s="984"/>
      <c r="UZC190" s="983"/>
      <c r="UZD190" s="984"/>
      <c r="UZE190" s="985"/>
      <c r="UZF190" s="986"/>
      <c r="UZG190" s="983"/>
      <c r="UZH190" s="981"/>
      <c r="UZI190" s="985"/>
      <c r="UZJ190" s="986"/>
      <c r="UZK190" s="987"/>
      <c r="UZL190" s="988"/>
      <c r="UZM190" s="985"/>
      <c r="UZN190" s="989"/>
      <c r="UZO190" s="978"/>
      <c r="UZP190" s="980"/>
      <c r="UZQ190" s="981"/>
      <c r="UZR190" s="982"/>
      <c r="UZS190" s="983"/>
      <c r="UZT190" s="984"/>
      <c r="UZU190" s="983"/>
      <c r="UZV190" s="984"/>
      <c r="UZW190" s="985"/>
      <c r="UZX190" s="986"/>
      <c r="UZY190" s="983"/>
      <c r="UZZ190" s="981"/>
      <c r="VAA190" s="985"/>
      <c r="VAB190" s="986"/>
      <c r="VAC190" s="987"/>
      <c r="VAD190" s="988"/>
      <c r="VAE190" s="985"/>
      <c r="VAF190" s="989"/>
      <c r="VAG190" s="978"/>
      <c r="VAH190" s="980"/>
      <c r="VAI190" s="981"/>
      <c r="VAJ190" s="982"/>
      <c r="VAK190" s="983"/>
      <c r="VAL190" s="984"/>
      <c r="VAM190" s="983"/>
      <c r="VAN190" s="984"/>
      <c r="VAO190" s="985"/>
      <c r="VAP190" s="986"/>
      <c r="VAQ190" s="983"/>
      <c r="VAR190" s="981"/>
      <c r="VAS190" s="985"/>
      <c r="VAT190" s="986"/>
      <c r="VAU190" s="987"/>
      <c r="VAV190" s="988"/>
      <c r="VAW190" s="985"/>
      <c r="VAX190" s="989"/>
      <c r="VAY190" s="978"/>
      <c r="VAZ190" s="980"/>
      <c r="VBA190" s="981"/>
      <c r="VBB190" s="982"/>
      <c r="VBC190" s="983"/>
      <c r="VBD190" s="984"/>
      <c r="VBE190" s="983"/>
      <c r="VBF190" s="984"/>
      <c r="VBG190" s="985"/>
      <c r="VBH190" s="986"/>
      <c r="VBI190" s="983"/>
      <c r="VBJ190" s="981"/>
      <c r="VBK190" s="985"/>
      <c r="VBL190" s="986"/>
      <c r="VBM190" s="987"/>
      <c r="VBN190" s="988"/>
      <c r="VBO190" s="985"/>
      <c r="VBP190" s="989"/>
      <c r="VBQ190" s="978"/>
      <c r="VBR190" s="980"/>
      <c r="VBS190" s="981"/>
      <c r="VBT190" s="982"/>
      <c r="VBU190" s="983"/>
      <c r="VBV190" s="984"/>
      <c r="VBW190" s="983"/>
      <c r="VBX190" s="984"/>
      <c r="VBY190" s="985"/>
      <c r="VBZ190" s="986"/>
      <c r="VCA190" s="983"/>
      <c r="VCB190" s="981"/>
      <c r="VCC190" s="985"/>
      <c r="VCD190" s="986"/>
      <c r="VCE190" s="987"/>
      <c r="VCF190" s="988"/>
      <c r="VCG190" s="985"/>
      <c r="VCH190" s="989"/>
      <c r="VCI190" s="978"/>
      <c r="VCJ190" s="980"/>
      <c r="VCK190" s="981"/>
      <c r="VCL190" s="982"/>
      <c r="VCM190" s="983"/>
      <c r="VCN190" s="984"/>
      <c r="VCO190" s="983"/>
      <c r="VCP190" s="984"/>
      <c r="VCQ190" s="985"/>
      <c r="VCR190" s="986"/>
      <c r="VCS190" s="983"/>
      <c r="VCT190" s="981"/>
      <c r="VCU190" s="985"/>
      <c r="VCV190" s="986"/>
      <c r="VCW190" s="987"/>
      <c r="VCX190" s="988"/>
      <c r="VCY190" s="985"/>
      <c r="VCZ190" s="989"/>
      <c r="VDA190" s="978"/>
      <c r="VDB190" s="980"/>
      <c r="VDC190" s="981"/>
      <c r="VDD190" s="982"/>
      <c r="VDE190" s="983"/>
      <c r="VDF190" s="984"/>
      <c r="VDG190" s="983"/>
      <c r="VDH190" s="984"/>
      <c r="VDI190" s="985"/>
      <c r="VDJ190" s="986"/>
      <c r="VDK190" s="983"/>
      <c r="VDL190" s="981"/>
      <c r="VDM190" s="985"/>
      <c r="VDN190" s="986"/>
      <c r="VDO190" s="987"/>
      <c r="VDP190" s="988"/>
      <c r="VDQ190" s="985"/>
      <c r="VDR190" s="989"/>
      <c r="VDS190" s="978"/>
      <c r="VDT190" s="980"/>
      <c r="VDU190" s="981"/>
      <c r="VDV190" s="982"/>
      <c r="VDW190" s="983"/>
      <c r="VDX190" s="984"/>
      <c r="VDY190" s="983"/>
      <c r="VDZ190" s="984"/>
      <c r="VEA190" s="985"/>
      <c r="VEB190" s="986"/>
      <c r="VEC190" s="983"/>
      <c r="VED190" s="981"/>
      <c r="VEE190" s="985"/>
      <c r="VEF190" s="986"/>
      <c r="VEG190" s="987"/>
      <c r="VEH190" s="988"/>
      <c r="VEI190" s="985"/>
      <c r="VEJ190" s="989"/>
      <c r="VEK190" s="978"/>
      <c r="VEL190" s="980"/>
      <c r="VEM190" s="981"/>
      <c r="VEN190" s="982"/>
      <c r="VEO190" s="983"/>
      <c r="VEP190" s="984"/>
      <c r="VEQ190" s="983"/>
      <c r="VER190" s="984"/>
      <c r="VES190" s="985"/>
      <c r="VET190" s="986"/>
      <c r="VEU190" s="983"/>
      <c r="VEV190" s="981"/>
      <c r="VEW190" s="985"/>
      <c r="VEX190" s="986"/>
      <c r="VEY190" s="987"/>
      <c r="VEZ190" s="988"/>
      <c r="VFA190" s="985"/>
      <c r="VFB190" s="989"/>
      <c r="VFC190" s="978"/>
      <c r="VFD190" s="980"/>
      <c r="VFE190" s="981"/>
      <c r="VFF190" s="982"/>
      <c r="VFG190" s="983"/>
      <c r="VFH190" s="984"/>
      <c r="VFI190" s="983"/>
      <c r="VFJ190" s="984"/>
      <c r="VFK190" s="985"/>
      <c r="VFL190" s="986"/>
      <c r="VFM190" s="983"/>
      <c r="VFN190" s="981"/>
      <c r="VFO190" s="985"/>
      <c r="VFP190" s="986"/>
      <c r="VFQ190" s="987"/>
      <c r="VFR190" s="988"/>
      <c r="VFS190" s="985"/>
      <c r="VFT190" s="989"/>
      <c r="VFU190" s="978"/>
      <c r="VFV190" s="980"/>
      <c r="VFW190" s="981"/>
      <c r="VFX190" s="982"/>
      <c r="VFY190" s="983"/>
      <c r="VFZ190" s="984"/>
      <c r="VGA190" s="983"/>
      <c r="VGB190" s="984"/>
      <c r="VGC190" s="985"/>
      <c r="VGD190" s="986"/>
      <c r="VGE190" s="983"/>
      <c r="VGF190" s="981"/>
      <c r="VGG190" s="985"/>
      <c r="VGH190" s="986"/>
      <c r="VGI190" s="987"/>
      <c r="VGJ190" s="988"/>
      <c r="VGK190" s="985"/>
      <c r="VGL190" s="989"/>
      <c r="VGM190" s="978"/>
      <c r="VGN190" s="980"/>
      <c r="VGO190" s="981"/>
      <c r="VGP190" s="982"/>
      <c r="VGQ190" s="983"/>
      <c r="VGR190" s="984"/>
      <c r="VGS190" s="983"/>
      <c r="VGT190" s="984"/>
      <c r="VGU190" s="985"/>
      <c r="VGV190" s="986"/>
      <c r="VGW190" s="983"/>
      <c r="VGX190" s="981"/>
      <c r="VGY190" s="985"/>
      <c r="VGZ190" s="986"/>
      <c r="VHA190" s="987"/>
      <c r="VHB190" s="988"/>
      <c r="VHC190" s="985"/>
      <c r="VHD190" s="989"/>
      <c r="VHE190" s="978"/>
      <c r="VHF190" s="980"/>
      <c r="VHG190" s="981"/>
      <c r="VHH190" s="982"/>
      <c r="VHI190" s="983"/>
      <c r="VHJ190" s="984"/>
      <c r="VHK190" s="983"/>
      <c r="VHL190" s="984"/>
      <c r="VHM190" s="985"/>
      <c r="VHN190" s="986"/>
      <c r="VHO190" s="983"/>
      <c r="VHP190" s="981"/>
      <c r="VHQ190" s="985"/>
      <c r="VHR190" s="986"/>
      <c r="VHS190" s="987"/>
      <c r="VHT190" s="988"/>
      <c r="VHU190" s="985"/>
      <c r="VHV190" s="989"/>
      <c r="VHW190" s="978"/>
      <c r="VHX190" s="980"/>
      <c r="VHY190" s="981"/>
      <c r="VHZ190" s="982"/>
      <c r="VIA190" s="983"/>
      <c r="VIB190" s="984"/>
      <c r="VIC190" s="983"/>
      <c r="VID190" s="984"/>
      <c r="VIE190" s="985"/>
      <c r="VIF190" s="986"/>
      <c r="VIG190" s="983"/>
      <c r="VIH190" s="981"/>
      <c r="VII190" s="985"/>
      <c r="VIJ190" s="986"/>
      <c r="VIK190" s="987"/>
      <c r="VIL190" s="988"/>
      <c r="VIM190" s="985"/>
      <c r="VIN190" s="989"/>
      <c r="VIO190" s="978"/>
      <c r="VIP190" s="980"/>
      <c r="VIQ190" s="981"/>
      <c r="VIR190" s="982"/>
      <c r="VIS190" s="983"/>
      <c r="VIT190" s="984"/>
      <c r="VIU190" s="983"/>
      <c r="VIV190" s="984"/>
      <c r="VIW190" s="985"/>
      <c r="VIX190" s="986"/>
      <c r="VIY190" s="983"/>
      <c r="VIZ190" s="981"/>
      <c r="VJA190" s="985"/>
      <c r="VJB190" s="986"/>
      <c r="VJC190" s="987"/>
      <c r="VJD190" s="988"/>
      <c r="VJE190" s="985"/>
      <c r="VJF190" s="989"/>
      <c r="VJG190" s="978"/>
      <c r="VJH190" s="980"/>
      <c r="VJI190" s="981"/>
      <c r="VJJ190" s="982"/>
      <c r="VJK190" s="983"/>
      <c r="VJL190" s="984"/>
      <c r="VJM190" s="983"/>
      <c r="VJN190" s="984"/>
      <c r="VJO190" s="985"/>
      <c r="VJP190" s="986"/>
      <c r="VJQ190" s="983"/>
      <c r="VJR190" s="981"/>
      <c r="VJS190" s="985"/>
      <c r="VJT190" s="986"/>
      <c r="VJU190" s="987"/>
      <c r="VJV190" s="988"/>
      <c r="VJW190" s="985"/>
      <c r="VJX190" s="989"/>
      <c r="VJY190" s="978"/>
      <c r="VJZ190" s="980"/>
      <c r="VKA190" s="981"/>
      <c r="VKB190" s="982"/>
      <c r="VKC190" s="983"/>
      <c r="VKD190" s="984"/>
      <c r="VKE190" s="983"/>
      <c r="VKF190" s="984"/>
      <c r="VKG190" s="985"/>
      <c r="VKH190" s="986"/>
      <c r="VKI190" s="983"/>
      <c r="VKJ190" s="981"/>
      <c r="VKK190" s="985"/>
      <c r="VKL190" s="986"/>
      <c r="VKM190" s="987"/>
      <c r="VKN190" s="988"/>
      <c r="VKO190" s="985"/>
      <c r="VKP190" s="989"/>
      <c r="VKQ190" s="978"/>
      <c r="VKR190" s="980"/>
      <c r="VKS190" s="981"/>
      <c r="VKT190" s="982"/>
      <c r="VKU190" s="983"/>
      <c r="VKV190" s="984"/>
      <c r="VKW190" s="983"/>
      <c r="VKX190" s="984"/>
      <c r="VKY190" s="985"/>
      <c r="VKZ190" s="986"/>
      <c r="VLA190" s="983"/>
      <c r="VLB190" s="981"/>
      <c r="VLC190" s="985"/>
      <c r="VLD190" s="986"/>
      <c r="VLE190" s="987"/>
      <c r="VLF190" s="988"/>
      <c r="VLG190" s="985"/>
      <c r="VLH190" s="989"/>
      <c r="VLI190" s="978"/>
      <c r="VLJ190" s="980"/>
      <c r="VLK190" s="981"/>
      <c r="VLL190" s="982"/>
      <c r="VLM190" s="983"/>
      <c r="VLN190" s="984"/>
      <c r="VLO190" s="983"/>
      <c r="VLP190" s="984"/>
      <c r="VLQ190" s="985"/>
      <c r="VLR190" s="986"/>
      <c r="VLS190" s="983"/>
      <c r="VLT190" s="981"/>
      <c r="VLU190" s="985"/>
      <c r="VLV190" s="986"/>
      <c r="VLW190" s="987"/>
      <c r="VLX190" s="988"/>
      <c r="VLY190" s="985"/>
      <c r="VLZ190" s="989"/>
      <c r="VMA190" s="978"/>
      <c r="VMB190" s="980"/>
      <c r="VMC190" s="981"/>
      <c r="VMD190" s="982"/>
      <c r="VME190" s="983"/>
      <c r="VMF190" s="984"/>
      <c r="VMG190" s="983"/>
      <c r="VMH190" s="984"/>
      <c r="VMI190" s="985"/>
      <c r="VMJ190" s="986"/>
      <c r="VMK190" s="983"/>
      <c r="VML190" s="981"/>
      <c r="VMM190" s="985"/>
      <c r="VMN190" s="986"/>
      <c r="VMO190" s="987"/>
      <c r="VMP190" s="988"/>
      <c r="VMQ190" s="985"/>
      <c r="VMR190" s="989"/>
      <c r="VMS190" s="978"/>
      <c r="VMT190" s="980"/>
      <c r="VMU190" s="981"/>
      <c r="VMV190" s="982"/>
      <c r="VMW190" s="983"/>
      <c r="VMX190" s="984"/>
      <c r="VMY190" s="983"/>
      <c r="VMZ190" s="984"/>
      <c r="VNA190" s="985"/>
      <c r="VNB190" s="986"/>
      <c r="VNC190" s="983"/>
      <c r="VND190" s="981"/>
      <c r="VNE190" s="985"/>
      <c r="VNF190" s="986"/>
      <c r="VNG190" s="987"/>
      <c r="VNH190" s="988"/>
      <c r="VNI190" s="985"/>
      <c r="VNJ190" s="989"/>
      <c r="VNK190" s="978"/>
      <c r="VNL190" s="980"/>
      <c r="VNM190" s="981"/>
      <c r="VNN190" s="982"/>
      <c r="VNO190" s="983"/>
      <c r="VNP190" s="984"/>
      <c r="VNQ190" s="983"/>
      <c r="VNR190" s="984"/>
      <c r="VNS190" s="985"/>
      <c r="VNT190" s="986"/>
      <c r="VNU190" s="983"/>
      <c r="VNV190" s="981"/>
      <c r="VNW190" s="985"/>
      <c r="VNX190" s="986"/>
      <c r="VNY190" s="987"/>
      <c r="VNZ190" s="988"/>
      <c r="VOA190" s="985"/>
      <c r="VOB190" s="989"/>
      <c r="VOC190" s="978"/>
      <c r="VOD190" s="980"/>
      <c r="VOE190" s="981"/>
      <c r="VOF190" s="982"/>
      <c r="VOG190" s="983"/>
      <c r="VOH190" s="984"/>
      <c r="VOI190" s="983"/>
      <c r="VOJ190" s="984"/>
      <c r="VOK190" s="985"/>
      <c r="VOL190" s="986"/>
      <c r="VOM190" s="983"/>
      <c r="VON190" s="981"/>
      <c r="VOO190" s="985"/>
      <c r="VOP190" s="986"/>
      <c r="VOQ190" s="987"/>
      <c r="VOR190" s="988"/>
      <c r="VOS190" s="985"/>
      <c r="VOT190" s="989"/>
      <c r="VOU190" s="978"/>
      <c r="VOV190" s="980"/>
      <c r="VOW190" s="981"/>
      <c r="VOX190" s="982"/>
      <c r="VOY190" s="983"/>
      <c r="VOZ190" s="984"/>
      <c r="VPA190" s="983"/>
      <c r="VPB190" s="984"/>
      <c r="VPC190" s="985"/>
      <c r="VPD190" s="986"/>
      <c r="VPE190" s="983"/>
      <c r="VPF190" s="981"/>
      <c r="VPG190" s="985"/>
      <c r="VPH190" s="986"/>
      <c r="VPI190" s="987"/>
      <c r="VPJ190" s="988"/>
      <c r="VPK190" s="985"/>
      <c r="VPL190" s="989"/>
      <c r="VPM190" s="978"/>
      <c r="VPN190" s="980"/>
      <c r="VPO190" s="981"/>
      <c r="VPP190" s="982"/>
      <c r="VPQ190" s="983"/>
      <c r="VPR190" s="984"/>
      <c r="VPS190" s="983"/>
      <c r="VPT190" s="984"/>
      <c r="VPU190" s="985"/>
      <c r="VPV190" s="986"/>
      <c r="VPW190" s="983"/>
      <c r="VPX190" s="981"/>
      <c r="VPY190" s="985"/>
      <c r="VPZ190" s="986"/>
      <c r="VQA190" s="987"/>
      <c r="VQB190" s="988"/>
      <c r="VQC190" s="985"/>
      <c r="VQD190" s="989"/>
      <c r="VQE190" s="978"/>
      <c r="VQF190" s="980"/>
      <c r="VQG190" s="981"/>
      <c r="VQH190" s="982"/>
      <c r="VQI190" s="983"/>
      <c r="VQJ190" s="984"/>
      <c r="VQK190" s="983"/>
      <c r="VQL190" s="984"/>
      <c r="VQM190" s="985"/>
      <c r="VQN190" s="986"/>
      <c r="VQO190" s="983"/>
      <c r="VQP190" s="981"/>
      <c r="VQQ190" s="985"/>
      <c r="VQR190" s="986"/>
      <c r="VQS190" s="987"/>
      <c r="VQT190" s="988"/>
      <c r="VQU190" s="985"/>
      <c r="VQV190" s="989"/>
      <c r="VQW190" s="978"/>
      <c r="VQX190" s="980"/>
      <c r="VQY190" s="981"/>
      <c r="VQZ190" s="982"/>
      <c r="VRA190" s="983"/>
      <c r="VRB190" s="984"/>
      <c r="VRC190" s="983"/>
      <c r="VRD190" s="984"/>
      <c r="VRE190" s="985"/>
      <c r="VRF190" s="986"/>
      <c r="VRG190" s="983"/>
      <c r="VRH190" s="981"/>
      <c r="VRI190" s="985"/>
      <c r="VRJ190" s="986"/>
      <c r="VRK190" s="987"/>
      <c r="VRL190" s="988"/>
      <c r="VRM190" s="985"/>
      <c r="VRN190" s="989"/>
      <c r="VRO190" s="978"/>
      <c r="VRP190" s="980"/>
      <c r="VRQ190" s="981"/>
      <c r="VRR190" s="982"/>
      <c r="VRS190" s="983"/>
      <c r="VRT190" s="984"/>
      <c r="VRU190" s="983"/>
      <c r="VRV190" s="984"/>
      <c r="VRW190" s="985"/>
      <c r="VRX190" s="986"/>
      <c r="VRY190" s="983"/>
      <c r="VRZ190" s="981"/>
      <c r="VSA190" s="985"/>
      <c r="VSB190" s="986"/>
      <c r="VSC190" s="987"/>
      <c r="VSD190" s="988"/>
      <c r="VSE190" s="985"/>
      <c r="VSF190" s="989"/>
      <c r="VSG190" s="978"/>
      <c r="VSH190" s="980"/>
      <c r="VSI190" s="981"/>
      <c r="VSJ190" s="982"/>
      <c r="VSK190" s="983"/>
      <c r="VSL190" s="984"/>
      <c r="VSM190" s="983"/>
      <c r="VSN190" s="984"/>
      <c r="VSO190" s="985"/>
      <c r="VSP190" s="986"/>
      <c r="VSQ190" s="983"/>
      <c r="VSR190" s="981"/>
      <c r="VSS190" s="985"/>
      <c r="VST190" s="986"/>
      <c r="VSU190" s="987"/>
      <c r="VSV190" s="988"/>
      <c r="VSW190" s="985"/>
      <c r="VSX190" s="989"/>
      <c r="VSY190" s="978"/>
      <c r="VSZ190" s="980"/>
      <c r="VTA190" s="981"/>
      <c r="VTB190" s="982"/>
      <c r="VTC190" s="983"/>
      <c r="VTD190" s="984"/>
      <c r="VTE190" s="983"/>
      <c r="VTF190" s="984"/>
      <c r="VTG190" s="985"/>
      <c r="VTH190" s="986"/>
      <c r="VTI190" s="983"/>
      <c r="VTJ190" s="981"/>
      <c r="VTK190" s="985"/>
      <c r="VTL190" s="986"/>
      <c r="VTM190" s="987"/>
      <c r="VTN190" s="988"/>
      <c r="VTO190" s="985"/>
      <c r="VTP190" s="989"/>
      <c r="VTQ190" s="978"/>
      <c r="VTR190" s="980"/>
      <c r="VTS190" s="981"/>
      <c r="VTT190" s="982"/>
      <c r="VTU190" s="983"/>
      <c r="VTV190" s="984"/>
      <c r="VTW190" s="983"/>
      <c r="VTX190" s="984"/>
      <c r="VTY190" s="985"/>
      <c r="VTZ190" s="986"/>
      <c r="VUA190" s="983"/>
      <c r="VUB190" s="981"/>
      <c r="VUC190" s="985"/>
      <c r="VUD190" s="986"/>
      <c r="VUE190" s="987"/>
      <c r="VUF190" s="988"/>
      <c r="VUG190" s="985"/>
      <c r="VUH190" s="989"/>
      <c r="VUI190" s="978"/>
      <c r="VUJ190" s="980"/>
      <c r="VUK190" s="981"/>
      <c r="VUL190" s="982"/>
      <c r="VUM190" s="983"/>
      <c r="VUN190" s="984"/>
      <c r="VUO190" s="983"/>
      <c r="VUP190" s="984"/>
      <c r="VUQ190" s="985"/>
      <c r="VUR190" s="986"/>
      <c r="VUS190" s="983"/>
      <c r="VUT190" s="981"/>
      <c r="VUU190" s="985"/>
      <c r="VUV190" s="986"/>
      <c r="VUW190" s="987"/>
      <c r="VUX190" s="988"/>
      <c r="VUY190" s="985"/>
      <c r="VUZ190" s="989"/>
      <c r="VVA190" s="978"/>
      <c r="VVB190" s="980"/>
      <c r="VVC190" s="981"/>
      <c r="VVD190" s="982"/>
      <c r="VVE190" s="983"/>
      <c r="VVF190" s="984"/>
      <c r="VVG190" s="983"/>
      <c r="VVH190" s="984"/>
      <c r="VVI190" s="985"/>
      <c r="VVJ190" s="986"/>
      <c r="VVK190" s="983"/>
      <c r="VVL190" s="981"/>
      <c r="VVM190" s="985"/>
      <c r="VVN190" s="986"/>
      <c r="VVO190" s="987"/>
      <c r="VVP190" s="988"/>
      <c r="VVQ190" s="985"/>
      <c r="VVR190" s="989"/>
      <c r="VVS190" s="978"/>
      <c r="VVT190" s="980"/>
      <c r="VVU190" s="981"/>
      <c r="VVV190" s="982"/>
      <c r="VVW190" s="983"/>
      <c r="VVX190" s="984"/>
      <c r="VVY190" s="983"/>
      <c r="VVZ190" s="984"/>
      <c r="VWA190" s="985"/>
      <c r="VWB190" s="986"/>
      <c r="VWC190" s="983"/>
      <c r="VWD190" s="981"/>
      <c r="VWE190" s="985"/>
      <c r="VWF190" s="986"/>
      <c r="VWG190" s="987"/>
      <c r="VWH190" s="988"/>
      <c r="VWI190" s="985"/>
      <c r="VWJ190" s="989"/>
      <c r="VWK190" s="978"/>
      <c r="VWL190" s="980"/>
      <c r="VWM190" s="981"/>
      <c r="VWN190" s="982"/>
      <c r="VWO190" s="983"/>
      <c r="VWP190" s="984"/>
      <c r="VWQ190" s="983"/>
      <c r="VWR190" s="984"/>
      <c r="VWS190" s="985"/>
      <c r="VWT190" s="986"/>
      <c r="VWU190" s="983"/>
      <c r="VWV190" s="981"/>
      <c r="VWW190" s="985"/>
      <c r="VWX190" s="986"/>
      <c r="VWY190" s="987"/>
      <c r="VWZ190" s="988"/>
      <c r="VXA190" s="985"/>
      <c r="VXB190" s="989"/>
      <c r="VXC190" s="978"/>
      <c r="VXD190" s="980"/>
      <c r="VXE190" s="981"/>
      <c r="VXF190" s="982"/>
      <c r="VXG190" s="983"/>
      <c r="VXH190" s="984"/>
      <c r="VXI190" s="983"/>
      <c r="VXJ190" s="984"/>
      <c r="VXK190" s="985"/>
      <c r="VXL190" s="986"/>
      <c r="VXM190" s="983"/>
      <c r="VXN190" s="981"/>
      <c r="VXO190" s="985"/>
      <c r="VXP190" s="986"/>
      <c r="VXQ190" s="987"/>
      <c r="VXR190" s="988"/>
      <c r="VXS190" s="985"/>
      <c r="VXT190" s="989"/>
      <c r="VXU190" s="978"/>
      <c r="VXV190" s="980"/>
      <c r="VXW190" s="981"/>
      <c r="VXX190" s="982"/>
      <c r="VXY190" s="983"/>
      <c r="VXZ190" s="984"/>
      <c r="VYA190" s="983"/>
      <c r="VYB190" s="984"/>
      <c r="VYC190" s="985"/>
      <c r="VYD190" s="986"/>
      <c r="VYE190" s="983"/>
      <c r="VYF190" s="981"/>
      <c r="VYG190" s="985"/>
      <c r="VYH190" s="986"/>
      <c r="VYI190" s="987"/>
      <c r="VYJ190" s="988"/>
      <c r="VYK190" s="985"/>
      <c r="VYL190" s="989"/>
      <c r="VYM190" s="978"/>
      <c r="VYN190" s="980"/>
      <c r="VYO190" s="981"/>
      <c r="VYP190" s="982"/>
      <c r="VYQ190" s="983"/>
      <c r="VYR190" s="984"/>
      <c r="VYS190" s="983"/>
      <c r="VYT190" s="984"/>
      <c r="VYU190" s="985"/>
      <c r="VYV190" s="986"/>
      <c r="VYW190" s="983"/>
      <c r="VYX190" s="981"/>
      <c r="VYY190" s="985"/>
      <c r="VYZ190" s="986"/>
      <c r="VZA190" s="987"/>
      <c r="VZB190" s="988"/>
      <c r="VZC190" s="985"/>
      <c r="VZD190" s="989"/>
      <c r="VZE190" s="978"/>
      <c r="VZF190" s="980"/>
      <c r="VZG190" s="981"/>
      <c r="VZH190" s="982"/>
      <c r="VZI190" s="983"/>
      <c r="VZJ190" s="984"/>
      <c r="VZK190" s="983"/>
      <c r="VZL190" s="984"/>
      <c r="VZM190" s="985"/>
      <c r="VZN190" s="986"/>
      <c r="VZO190" s="983"/>
      <c r="VZP190" s="981"/>
      <c r="VZQ190" s="985"/>
      <c r="VZR190" s="986"/>
      <c r="VZS190" s="987"/>
      <c r="VZT190" s="988"/>
      <c r="VZU190" s="985"/>
      <c r="VZV190" s="989"/>
      <c r="VZW190" s="978"/>
      <c r="VZX190" s="980"/>
      <c r="VZY190" s="981"/>
      <c r="VZZ190" s="982"/>
      <c r="WAA190" s="983"/>
      <c r="WAB190" s="984"/>
      <c r="WAC190" s="983"/>
      <c r="WAD190" s="984"/>
      <c r="WAE190" s="985"/>
      <c r="WAF190" s="986"/>
      <c r="WAG190" s="983"/>
      <c r="WAH190" s="981"/>
      <c r="WAI190" s="985"/>
      <c r="WAJ190" s="986"/>
      <c r="WAK190" s="987"/>
      <c r="WAL190" s="988"/>
      <c r="WAM190" s="985"/>
      <c r="WAN190" s="989"/>
      <c r="WAO190" s="978"/>
      <c r="WAP190" s="980"/>
      <c r="WAQ190" s="981"/>
      <c r="WAR190" s="982"/>
      <c r="WAS190" s="983"/>
      <c r="WAT190" s="984"/>
      <c r="WAU190" s="983"/>
      <c r="WAV190" s="984"/>
      <c r="WAW190" s="985"/>
      <c r="WAX190" s="986"/>
      <c r="WAY190" s="983"/>
      <c r="WAZ190" s="981"/>
      <c r="WBA190" s="985"/>
      <c r="WBB190" s="986"/>
      <c r="WBC190" s="987"/>
      <c r="WBD190" s="988"/>
      <c r="WBE190" s="985"/>
      <c r="WBF190" s="989"/>
      <c r="WBG190" s="978"/>
      <c r="WBH190" s="980"/>
      <c r="WBI190" s="981"/>
      <c r="WBJ190" s="982"/>
      <c r="WBK190" s="983"/>
      <c r="WBL190" s="984"/>
      <c r="WBM190" s="983"/>
      <c r="WBN190" s="984"/>
      <c r="WBO190" s="985"/>
      <c r="WBP190" s="986"/>
      <c r="WBQ190" s="983"/>
      <c r="WBR190" s="981"/>
      <c r="WBS190" s="985"/>
      <c r="WBT190" s="986"/>
      <c r="WBU190" s="987"/>
      <c r="WBV190" s="988"/>
      <c r="WBW190" s="985"/>
      <c r="WBX190" s="989"/>
      <c r="WBY190" s="978"/>
      <c r="WBZ190" s="980"/>
      <c r="WCA190" s="981"/>
      <c r="WCB190" s="982"/>
      <c r="WCC190" s="983"/>
      <c r="WCD190" s="984"/>
      <c r="WCE190" s="983"/>
      <c r="WCF190" s="984"/>
      <c r="WCG190" s="985"/>
      <c r="WCH190" s="986"/>
      <c r="WCI190" s="983"/>
      <c r="WCJ190" s="981"/>
      <c r="WCK190" s="985"/>
      <c r="WCL190" s="986"/>
      <c r="WCM190" s="987"/>
      <c r="WCN190" s="988"/>
      <c r="WCO190" s="985"/>
      <c r="WCP190" s="989"/>
      <c r="WCQ190" s="978"/>
      <c r="WCR190" s="980"/>
      <c r="WCS190" s="981"/>
      <c r="WCT190" s="982"/>
      <c r="WCU190" s="983"/>
      <c r="WCV190" s="984"/>
      <c r="WCW190" s="983"/>
      <c r="WCX190" s="984"/>
      <c r="WCY190" s="985"/>
      <c r="WCZ190" s="986"/>
      <c r="WDA190" s="983"/>
      <c r="WDB190" s="981"/>
      <c r="WDC190" s="985"/>
      <c r="WDD190" s="986"/>
      <c r="WDE190" s="987"/>
      <c r="WDF190" s="988"/>
      <c r="WDG190" s="985"/>
      <c r="WDH190" s="989"/>
      <c r="WDI190" s="978"/>
      <c r="WDJ190" s="980"/>
      <c r="WDK190" s="981"/>
      <c r="WDL190" s="982"/>
      <c r="WDM190" s="983"/>
      <c r="WDN190" s="984"/>
      <c r="WDO190" s="983"/>
      <c r="WDP190" s="984"/>
      <c r="WDQ190" s="985"/>
      <c r="WDR190" s="986"/>
      <c r="WDS190" s="983"/>
      <c r="WDT190" s="981"/>
      <c r="WDU190" s="985"/>
      <c r="WDV190" s="986"/>
      <c r="WDW190" s="987"/>
      <c r="WDX190" s="988"/>
      <c r="WDY190" s="985"/>
      <c r="WDZ190" s="989"/>
      <c r="WEA190" s="978"/>
      <c r="WEB190" s="980"/>
      <c r="WEC190" s="981"/>
      <c r="WED190" s="982"/>
      <c r="WEE190" s="983"/>
      <c r="WEF190" s="984"/>
      <c r="WEG190" s="983"/>
      <c r="WEH190" s="984"/>
      <c r="WEI190" s="985"/>
      <c r="WEJ190" s="986"/>
      <c r="WEK190" s="983"/>
      <c r="WEL190" s="981"/>
      <c r="WEM190" s="985"/>
      <c r="WEN190" s="986"/>
      <c r="WEO190" s="987"/>
      <c r="WEP190" s="988"/>
      <c r="WEQ190" s="985"/>
      <c r="WER190" s="989"/>
      <c r="WES190" s="978"/>
      <c r="WET190" s="980"/>
      <c r="WEU190" s="981"/>
      <c r="WEV190" s="982"/>
      <c r="WEW190" s="983"/>
      <c r="WEX190" s="984"/>
      <c r="WEY190" s="983"/>
      <c r="WEZ190" s="984"/>
      <c r="WFA190" s="985"/>
      <c r="WFB190" s="986"/>
      <c r="WFC190" s="983"/>
      <c r="WFD190" s="981"/>
      <c r="WFE190" s="985"/>
      <c r="WFF190" s="986"/>
      <c r="WFG190" s="987"/>
      <c r="WFH190" s="988"/>
      <c r="WFI190" s="985"/>
      <c r="WFJ190" s="989"/>
      <c r="WFK190" s="978"/>
      <c r="WFL190" s="980"/>
      <c r="WFM190" s="981"/>
      <c r="WFN190" s="982"/>
      <c r="WFO190" s="983"/>
      <c r="WFP190" s="984"/>
      <c r="WFQ190" s="983"/>
      <c r="WFR190" s="984"/>
      <c r="WFS190" s="985"/>
      <c r="WFT190" s="986"/>
      <c r="WFU190" s="983"/>
      <c r="WFV190" s="981"/>
      <c r="WFW190" s="985"/>
      <c r="WFX190" s="986"/>
      <c r="WFY190" s="987"/>
      <c r="WFZ190" s="988"/>
      <c r="WGA190" s="985"/>
      <c r="WGB190" s="989"/>
      <c r="WGC190" s="978"/>
      <c r="WGD190" s="980"/>
      <c r="WGE190" s="981"/>
      <c r="WGF190" s="982"/>
      <c r="WGG190" s="983"/>
      <c r="WGH190" s="984"/>
      <c r="WGI190" s="983"/>
      <c r="WGJ190" s="984"/>
      <c r="WGK190" s="985"/>
      <c r="WGL190" s="986"/>
      <c r="WGM190" s="983"/>
      <c r="WGN190" s="981"/>
      <c r="WGO190" s="985"/>
      <c r="WGP190" s="986"/>
      <c r="WGQ190" s="987"/>
      <c r="WGR190" s="988"/>
      <c r="WGS190" s="985"/>
      <c r="WGT190" s="989"/>
      <c r="WGU190" s="978"/>
      <c r="WGV190" s="980"/>
      <c r="WGW190" s="981"/>
      <c r="WGX190" s="982"/>
      <c r="WGY190" s="983"/>
      <c r="WGZ190" s="984"/>
      <c r="WHA190" s="983"/>
      <c r="WHB190" s="984"/>
      <c r="WHC190" s="985"/>
      <c r="WHD190" s="986"/>
      <c r="WHE190" s="983"/>
      <c r="WHF190" s="981"/>
      <c r="WHG190" s="985"/>
      <c r="WHH190" s="986"/>
      <c r="WHI190" s="987"/>
      <c r="WHJ190" s="988"/>
      <c r="WHK190" s="985"/>
      <c r="WHL190" s="989"/>
      <c r="WHM190" s="978"/>
      <c r="WHN190" s="980"/>
      <c r="WHO190" s="981"/>
      <c r="WHP190" s="982"/>
      <c r="WHQ190" s="983"/>
      <c r="WHR190" s="984"/>
      <c r="WHS190" s="983"/>
      <c r="WHT190" s="984"/>
      <c r="WHU190" s="985"/>
      <c r="WHV190" s="986"/>
      <c r="WHW190" s="983"/>
      <c r="WHX190" s="981"/>
      <c r="WHY190" s="985"/>
      <c r="WHZ190" s="986"/>
      <c r="WIA190" s="987"/>
      <c r="WIB190" s="988"/>
      <c r="WIC190" s="985"/>
      <c r="WID190" s="989"/>
      <c r="WIE190" s="978"/>
      <c r="WIF190" s="980"/>
      <c r="WIG190" s="981"/>
      <c r="WIH190" s="982"/>
      <c r="WII190" s="983"/>
      <c r="WIJ190" s="984"/>
      <c r="WIK190" s="983"/>
      <c r="WIL190" s="984"/>
      <c r="WIM190" s="985"/>
      <c r="WIN190" s="986"/>
      <c r="WIO190" s="983"/>
      <c r="WIP190" s="981"/>
      <c r="WIQ190" s="985"/>
      <c r="WIR190" s="986"/>
      <c r="WIS190" s="987"/>
      <c r="WIT190" s="988"/>
      <c r="WIU190" s="985"/>
      <c r="WIV190" s="989"/>
      <c r="WIW190" s="978"/>
      <c r="WIX190" s="980"/>
      <c r="WIY190" s="981"/>
      <c r="WIZ190" s="982"/>
      <c r="WJA190" s="983"/>
      <c r="WJB190" s="984"/>
      <c r="WJC190" s="983"/>
      <c r="WJD190" s="984"/>
      <c r="WJE190" s="985"/>
      <c r="WJF190" s="986"/>
      <c r="WJG190" s="983"/>
      <c r="WJH190" s="981"/>
      <c r="WJI190" s="985"/>
      <c r="WJJ190" s="986"/>
      <c r="WJK190" s="987"/>
      <c r="WJL190" s="988"/>
      <c r="WJM190" s="985"/>
      <c r="WJN190" s="989"/>
      <c r="WJO190" s="978"/>
      <c r="WJP190" s="980"/>
      <c r="WJQ190" s="981"/>
      <c r="WJR190" s="982"/>
      <c r="WJS190" s="983"/>
      <c r="WJT190" s="984"/>
      <c r="WJU190" s="983"/>
      <c r="WJV190" s="984"/>
      <c r="WJW190" s="985"/>
      <c r="WJX190" s="986"/>
      <c r="WJY190" s="983"/>
      <c r="WJZ190" s="981"/>
      <c r="WKA190" s="985"/>
      <c r="WKB190" s="986"/>
      <c r="WKC190" s="987"/>
      <c r="WKD190" s="988"/>
      <c r="WKE190" s="985"/>
      <c r="WKF190" s="989"/>
      <c r="WKG190" s="978"/>
      <c r="WKH190" s="980"/>
      <c r="WKI190" s="981"/>
      <c r="WKJ190" s="982"/>
      <c r="WKK190" s="983"/>
      <c r="WKL190" s="984"/>
      <c r="WKM190" s="983"/>
      <c r="WKN190" s="984"/>
      <c r="WKO190" s="985"/>
      <c r="WKP190" s="986"/>
      <c r="WKQ190" s="983"/>
      <c r="WKR190" s="981"/>
      <c r="WKS190" s="985"/>
      <c r="WKT190" s="986"/>
      <c r="WKU190" s="987"/>
      <c r="WKV190" s="988"/>
      <c r="WKW190" s="985"/>
      <c r="WKX190" s="989"/>
      <c r="WKY190" s="978"/>
      <c r="WKZ190" s="980"/>
      <c r="WLA190" s="981"/>
      <c r="WLB190" s="982"/>
      <c r="WLC190" s="983"/>
      <c r="WLD190" s="984"/>
      <c r="WLE190" s="983"/>
      <c r="WLF190" s="984"/>
      <c r="WLG190" s="985"/>
      <c r="WLH190" s="986"/>
      <c r="WLI190" s="983"/>
      <c r="WLJ190" s="981"/>
      <c r="WLK190" s="985"/>
      <c r="WLL190" s="986"/>
      <c r="WLM190" s="987"/>
      <c r="WLN190" s="988"/>
      <c r="WLO190" s="985"/>
      <c r="WLP190" s="989"/>
      <c r="WLQ190" s="978"/>
      <c r="WLR190" s="980"/>
      <c r="WLS190" s="981"/>
      <c r="WLT190" s="982"/>
      <c r="WLU190" s="983"/>
      <c r="WLV190" s="984"/>
      <c r="WLW190" s="983"/>
      <c r="WLX190" s="984"/>
      <c r="WLY190" s="985"/>
      <c r="WLZ190" s="986"/>
      <c r="WMA190" s="983"/>
      <c r="WMB190" s="981"/>
      <c r="WMC190" s="985"/>
      <c r="WMD190" s="986"/>
      <c r="WME190" s="987"/>
      <c r="WMF190" s="988"/>
      <c r="WMG190" s="985"/>
      <c r="WMH190" s="989"/>
      <c r="WMI190" s="978"/>
      <c r="WMJ190" s="980"/>
      <c r="WMK190" s="981"/>
      <c r="WML190" s="982"/>
      <c r="WMM190" s="983"/>
      <c r="WMN190" s="984"/>
      <c r="WMO190" s="983"/>
      <c r="WMP190" s="984"/>
      <c r="WMQ190" s="985"/>
      <c r="WMR190" s="986"/>
      <c r="WMS190" s="983"/>
      <c r="WMT190" s="981"/>
      <c r="WMU190" s="985"/>
      <c r="WMV190" s="986"/>
      <c r="WMW190" s="987"/>
      <c r="WMX190" s="988"/>
      <c r="WMY190" s="985"/>
      <c r="WMZ190" s="989"/>
      <c r="WNA190" s="978"/>
      <c r="WNB190" s="980"/>
      <c r="WNC190" s="981"/>
      <c r="WND190" s="982"/>
      <c r="WNE190" s="983"/>
      <c r="WNF190" s="984"/>
      <c r="WNG190" s="983"/>
      <c r="WNH190" s="984"/>
      <c r="WNI190" s="985"/>
      <c r="WNJ190" s="986"/>
      <c r="WNK190" s="983"/>
      <c r="WNL190" s="981"/>
      <c r="WNM190" s="985"/>
      <c r="WNN190" s="986"/>
      <c r="WNO190" s="987"/>
      <c r="WNP190" s="988"/>
      <c r="WNQ190" s="985"/>
      <c r="WNR190" s="989"/>
      <c r="WNS190" s="978"/>
      <c r="WNT190" s="980"/>
      <c r="WNU190" s="981"/>
      <c r="WNV190" s="982"/>
      <c r="WNW190" s="983"/>
      <c r="WNX190" s="984"/>
      <c r="WNY190" s="983"/>
      <c r="WNZ190" s="984"/>
      <c r="WOA190" s="985"/>
      <c r="WOB190" s="986"/>
      <c r="WOC190" s="983"/>
      <c r="WOD190" s="981"/>
      <c r="WOE190" s="985"/>
      <c r="WOF190" s="986"/>
      <c r="WOG190" s="987"/>
      <c r="WOH190" s="988"/>
      <c r="WOI190" s="985"/>
      <c r="WOJ190" s="989"/>
      <c r="WOK190" s="978"/>
      <c r="WOL190" s="980"/>
      <c r="WOM190" s="981"/>
      <c r="WON190" s="982"/>
      <c r="WOO190" s="983"/>
      <c r="WOP190" s="984"/>
      <c r="WOQ190" s="983"/>
      <c r="WOR190" s="984"/>
      <c r="WOS190" s="985"/>
      <c r="WOT190" s="986"/>
      <c r="WOU190" s="983"/>
      <c r="WOV190" s="981"/>
      <c r="WOW190" s="985"/>
      <c r="WOX190" s="986"/>
      <c r="WOY190" s="987"/>
      <c r="WOZ190" s="988"/>
      <c r="WPA190" s="985"/>
      <c r="WPB190" s="989"/>
      <c r="WPC190" s="978"/>
      <c r="WPD190" s="980"/>
      <c r="WPE190" s="981"/>
      <c r="WPF190" s="982"/>
      <c r="WPG190" s="983"/>
      <c r="WPH190" s="984"/>
      <c r="WPI190" s="983"/>
      <c r="WPJ190" s="984"/>
      <c r="WPK190" s="985"/>
      <c r="WPL190" s="986"/>
      <c r="WPM190" s="983"/>
      <c r="WPN190" s="981"/>
      <c r="WPO190" s="985"/>
      <c r="WPP190" s="986"/>
      <c r="WPQ190" s="987"/>
      <c r="WPR190" s="988"/>
      <c r="WPS190" s="985"/>
      <c r="WPT190" s="989"/>
      <c r="WPU190" s="978"/>
      <c r="WPV190" s="980"/>
      <c r="WPW190" s="981"/>
      <c r="WPX190" s="982"/>
      <c r="WPY190" s="983"/>
      <c r="WPZ190" s="984"/>
      <c r="WQA190" s="983"/>
      <c r="WQB190" s="984"/>
      <c r="WQC190" s="985"/>
      <c r="WQD190" s="986"/>
      <c r="WQE190" s="983"/>
      <c r="WQF190" s="981"/>
      <c r="WQG190" s="985"/>
      <c r="WQH190" s="986"/>
      <c r="WQI190" s="987"/>
      <c r="WQJ190" s="988"/>
      <c r="WQK190" s="985"/>
      <c r="WQL190" s="989"/>
      <c r="WQM190" s="978"/>
      <c r="WQN190" s="980"/>
      <c r="WQO190" s="981"/>
      <c r="WQP190" s="982"/>
      <c r="WQQ190" s="983"/>
      <c r="WQR190" s="984"/>
      <c r="WQS190" s="983"/>
      <c r="WQT190" s="984"/>
      <c r="WQU190" s="985"/>
      <c r="WQV190" s="986"/>
      <c r="WQW190" s="983"/>
      <c r="WQX190" s="981"/>
      <c r="WQY190" s="985"/>
      <c r="WQZ190" s="986"/>
      <c r="WRA190" s="987"/>
      <c r="WRB190" s="988"/>
      <c r="WRC190" s="985"/>
      <c r="WRD190" s="989"/>
      <c r="WRE190" s="978"/>
      <c r="WRF190" s="980"/>
      <c r="WRG190" s="981"/>
      <c r="WRH190" s="982"/>
      <c r="WRI190" s="983"/>
      <c r="WRJ190" s="984"/>
      <c r="WRK190" s="983"/>
      <c r="WRL190" s="984"/>
      <c r="WRM190" s="985"/>
      <c r="WRN190" s="986"/>
      <c r="WRO190" s="983"/>
      <c r="WRP190" s="981"/>
      <c r="WRQ190" s="985"/>
      <c r="WRR190" s="986"/>
      <c r="WRS190" s="987"/>
      <c r="WRT190" s="988"/>
      <c r="WRU190" s="985"/>
      <c r="WRV190" s="989"/>
      <c r="WRW190" s="978"/>
      <c r="WRX190" s="980"/>
      <c r="WRY190" s="981"/>
      <c r="WRZ190" s="982"/>
      <c r="WSA190" s="983"/>
      <c r="WSB190" s="984"/>
      <c r="WSC190" s="983"/>
      <c r="WSD190" s="984"/>
      <c r="WSE190" s="985"/>
      <c r="WSF190" s="986"/>
      <c r="WSG190" s="983"/>
      <c r="WSH190" s="981"/>
      <c r="WSI190" s="985"/>
      <c r="WSJ190" s="986"/>
      <c r="WSK190" s="987"/>
      <c r="WSL190" s="988"/>
      <c r="WSM190" s="985"/>
      <c r="WSN190" s="989"/>
      <c r="WSO190" s="978"/>
      <c r="WSP190" s="980"/>
      <c r="WSQ190" s="981"/>
      <c r="WSR190" s="982"/>
      <c r="WSS190" s="983"/>
      <c r="WST190" s="984"/>
      <c r="WSU190" s="983"/>
      <c r="WSV190" s="984"/>
      <c r="WSW190" s="985"/>
      <c r="WSX190" s="986"/>
      <c r="WSY190" s="983"/>
      <c r="WSZ190" s="981"/>
      <c r="WTA190" s="985"/>
      <c r="WTB190" s="986"/>
      <c r="WTC190" s="987"/>
      <c r="WTD190" s="988"/>
      <c r="WTE190" s="985"/>
      <c r="WTF190" s="989"/>
      <c r="WTG190" s="978"/>
      <c r="WTH190" s="980"/>
      <c r="WTI190" s="981"/>
      <c r="WTJ190" s="982"/>
      <c r="WTK190" s="983"/>
      <c r="WTL190" s="984"/>
      <c r="WTM190" s="983"/>
      <c r="WTN190" s="984"/>
      <c r="WTO190" s="985"/>
      <c r="WTP190" s="986"/>
      <c r="WTQ190" s="983"/>
      <c r="WTR190" s="981"/>
      <c r="WTS190" s="985"/>
      <c r="WTT190" s="986"/>
      <c r="WTU190" s="987"/>
      <c r="WTV190" s="988"/>
      <c r="WTW190" s="985"/>
      <c r="WTX190" s="989"/>
      <c r="WTY190" s="978"/>
      <c r="WTZ190" s="980"/>
      <c r="WUA190" s="981"/>
      <c r="WUB190" s="982"/>
      <c r="WUC190" s="983"/>
      <c r="WUD190" s="984"/>
      <c r="WUE190" s="983"/>
      <c r="WUF190" s="984"/>
      <c r="WUG190" s="985"/>
      <c r="WUH190" s="986"/>
      <c r="WUI190" s="983"/>
      <c r="WUJ190" s="981"/>
      <c r="WUK190" s="985"/>
      <c r="WUL190" s="986"/>
      <c r="WUM190" s="987"/>
      <c r="WUN190" s="988"/>
      <c r="WUO190" s="985"/>
      <c r="WUP190" s="989"/>
      <c r="WUQ190" s="978"/>
      <c r="WUR190" s="980"/>
      <c r="WUS190" s="981"/>
      <c r="WUT190" s="982"/>
      <c r="WUU190" s="983"/>
      <c r="WUV190" s="984"/>
      <c r="WUW190" s="983"/>
      <c r="WUX190" s="984"/>
      <c r="WUY190" s="985"/>
      <c r="WUZ190" s="986"/>
      <c r="WVA190" s="983"/>
      <c r="WVB190" s="981"/>
      <c r="WVC190" s="985"/>
      <c r="WVD190" s="986"/>
      <c r="WVE190" s="987"/>
      <c r="WVF190" s="988"/>
      <c r="WVG190" s="985"/>
      <c r="WVH190" s="989"/>
      <c r="WVI190" s="978"/>
      <c r="WVJ190" s="980"/>
      <c r="WVK190" s="981"/>
      <c r="WVL190" s="982"/>
      <c r="WVM190" s="983"/>
      <c r="WVN190" s="984"/>
      <c r="WVO190" s="983"/>
      <c r="WVP190" s="984"/>
      <c r="WVQ190" s="985"/>
      <c r="WVR190" s="986"/>
      <c r="WVS190" s="983"/>
      <c r="WVT190" s="981"/>
      <c r="WVU190" s="985"/>
      <c r="WVV190" s="986"/>
      <c r="WVW190" s="987"/>
      <c r="WVX190" s="988"/>
      <c r="WVY190" s="985"/>
      <c r="WVZ190" s="989"/>
      <c r="WWA190" s="978"/>
      <c r="WWB190" s="980"/>
      <c r="WWC190" s="981"/>
      <c r="WWD190" s="982"/>
      <c r="WWE190" s="983"/>
      <c r="WWF190" s="984"/>
      <c r="WWG190" s="983"/>
      <c r="WWH190" s="984"/>
      <c r="WWI190" s="985"/>
      <c r="WWJ190" s="986"/>
      <c r="WWK190" s="983"/>
      <c r="WWL190" s="981"/>
      <c r="WWM190" s="985"/>
      <c r="WWN190" s="986"/>
      <c r="WWO190" s="987"/>
      <c r="WWP190" s="988"/>
      <c r="WWQ190" s="985"/>
      <c r="WWR190" s="989"/>
      <c r="WWS190" s="978"/>
      <c r="WWT190" s="980"/>
      <c r="WWU190" s="981"/>
      <c r="WWV190" s="982"/>
      <c r="WWW190" s="983"/>
      <c r="WWX190" s="984"/>
      <c r="WWY190" s="983"/>
      <c r="WWZ190" s="984"/>
      <c r="WXA190" s="985"/>
      <c r="WXB190" s="986"/>
      <c r="WXC190" s="983"/>
      <c r="WXD190" s="981"/>
      <c r="WXE190" s="985"/>
      <c r="WXF190" s="986"/>
      <c r="WXG190" s="987"/>
      <c r="WXH190" s="988"/>
      <c r="WXI190" s="985"/>
      <c r="WXJ190" s="989"/>
      <c r="WXK190" s="978"/>
      <c r="WXL190" s="980"/>
      <c r="WXM190" s="981"/>
      <c r="WXN190" s="982"/>
      <c r="WXO190" s="983"/>
      <c r="WXP190" s="984"/>
      <c r="WXQ190" s="983"/>
      <c r="WXR190" s="984"/>
      <c r="WXS190" s="985"/>
      <c r="WXT190" s="986"/>
      <c r="WXU190" s="983"/>
      <c r="WXV190" s="981"/>
      <c r="WXW190" s="985"/>
      <c r="WXX190" s="986"/>
      <c r="WXY190" s="987"/>
      <c r="WXZ190" s="988"/>
      <c r="WYA190" s="985"/>
      <c r="WYB190" s="989"/>
      <c r="WYC190" s="978"/>
      <c r="WYD190" s="980"/>
      <c r="WYE190" s="981"/>
      <c r="WYF190" s="982"/>
      <c r="WYG190" s="983"/>
      <c r="WYH190" s="984"/>
      <c r="WYI190" s="983"/>
      <c r="WYJ190" s="984"/>
      <c r="WYK190" s="985"/>
      <c r="WYL190" s="986"/>
      <c r="WYM190" s="983"/>
      <c r="WYN190" s="981"/>
      <c r="WYO190" s="985"/>
      <c r="WYP190" s="986"/>
      <c r="WYQ190" s="987"/>
      <c r="WYR190" s="988"/>
      <c r="WYS190" s="985"/>
      <c r="WYT190" s="989"/>
      <c r="WYU190" s="978"/>
      <c r="WYV190" s="980"/>
      <c r="WYW190" s="981"/>
      <c r="WYX190" s="982"/>
      <c r="WYY190" s="983"/>
      <c r="WYZ190" s="984"/>
      <c r="WZA190" s="983"/>
      <c r="WZB190" s="984"/>
      <c r="WZC190" s="985"/>
      <c r="WZD190" s="986"/>
      <c r="WZE190" s="983"/>
      <c r="WZF190" s="981"/>
      <c r="WZG190" s="985"/>
      <c r="WZH190" s="986"/>
      <c r="WZI190" s="987"/>
      <c r="WZJ190" s="988"/>
      <c r="WZK190" s="985"/>
      <c r="WZL190" s="989"/>
      <c r="WZM190" s="978"/>
      <c r="WZN190" s="980"/>
      <c r="WZO190" s="981"/>
      <c r="WZP190" s="982"/>
      <c r="WZQ190" s="983"/>
      <c r="WZR190" s="984"/>
      <c r="WZS190" s="983"/>
      <c r="WZT190" s="984"/>
      <c r="WZU190" s="985"/>
      <c r="WZV190" s="986"/>
      <c r="WZW190" s="983"/>
      <c r="WZX190" s="981"/>
      <c r="WZY190" s="985"/>
      <c r="WZZ190" s="986"/>
      <c r="XAA190" s="987"/>
      <c r="XAB190" s="988"/>
      <c r="XAC190" s="985"/>
      <c r="XAD190" s="989"/>
      <c r="XAE190" s="978"/>
      <c r="XAF190" s="980"/>
      <c r="XAG190" s="981"/>
      <c r="XAH190" s="982"/>
      <c r="XAI190" s="983"/>
      <c r="XAJ190" s="984"/>
      <c r="XAK190" s="983"/>
      <c r="XAL190" s="984"/>
      <c r="XAM190" s="985"/>
      <c r="XAN190" s="986"/>
      <c r="XAO190" s="983"/>
      <c r="XAP190" s="981"/>
      <c r="XAQ190" s="985"/>
      <c r="XAR190" s="986"/>
      <c r="XAS190" s="987"/>
      <c r="XAT190" s="988"/>
      <c r="XAU190" s="985"/>
      <c r="XAV190" s="989"/>
      <c r="XAW190" s="978"/>
      <c r="XAX190" s="980"/>
      <c r="XAY190" s="981"/>
      <c r="XAZ190" s="982"/>
      <c r="XBA190" s="983"/>
      <c r="XBB190" s="984"/>
      <c r="XBC190" s="983"/>
      <c r="XBD190" s="984"/>
      <c r="XBE190" s="985"/>
      <c r="XBF190" s="986"/>
      <c r="XBG190" s="983"/>
      <c r="XBH190" s="981"/>
      <c r="XBI190" s="985"/>
      <c r="XBJ190" s="986"/>
      <c r="XBK190" s="987"/>
      <c r="XBL190" s="988"/>
      <c r="XBM190" s="985"/>
      <c r="XBN190" s="989"/>
      <c r="XBO190" s="978"/>
      <c r="XBP190" s="980"/>
      <c r="XBQ190" s="981"/>
      <c r="XBR190" s="982"/>
      <c r="XBS190" s="983"/>
      <c r="XBT190" s="984"/>
      <c r="XBU190" s="983"/>
      <c r="XBV190" s="984"/>
      <c r="XBW190" s="985"/>
      <c r="XBX190" s="986"/>
      <c r="XBY190" s="983"/>
      <c r="XBZ190" s="981"/>
      <c r="XCA190" s="985"/>
      <c r="XCB190" s="986"/>
      <c r="XCC190" s="987"/>
      <c r="XCD190" s="988"/>
      <c r="XCE190" s="985"/>
      <c r="XCF190" s="989"/>
      <c r="XCG190" s="978"/>
      <c r="XCH190" s="980"/>
      <c r="XCI190" s="981"/>
      <c r="XCJ190" s="982"/>
      <c r="XCK190" s="983"/>
      <c r="XCL190" s="984"/>
      <c r="XCM190" s="983"/>
      <c r="XCN190" s="984"/>
      <c r="XCO190" s="985"/>
      <c r="XCP190" s="986"/>
      <c r="XCQ190" s="983"/>
      <c r="XCR190" s="981"/>
      <c r="XCS190" s="985"/>
      <c r="XCT190" s="986"/>
      <c r="XCU190" s="987"/>
      <c r="XCV190" s="988"/>
      <c r="XCW190" s="985"/>
      <c r="XCX190" s="989"/>
      <c r="XCY190" s="978"/>
      <c r="XCZ190" s="980"/>
      <c r="XDA190" s="981"/>
      <c r="XDB190" s="982"/>
      <c r="XDC190" s="983"/>
      <c r="XDD190" s="984"/>
      <c r="XDE190" s="983"/>
      <c r="XDF190" s="984"/>
      <c r="XDG190" s="985"/>
      <c r="XDH190" s="986"/>
      <c r="XDI190" s="983"/>
      <c r="XDJ190" s="981"/>
      <c r="XDK190" s="985"/>
      <c r="XDL190" s="986"/>
      <c r="XDM190" s="987"/>
      <c r="XDN190" s="988"/>
      <c r="XDO190" s="985"/>
      <c r="XDP190" s="989"/>
      <c r="XDQ190" s="978"/>
      <c r="XDR190" s="980"/>
      <c r="XDS190" s="981"/>
      <c r="XDT190" s="982"/>
      <c r="XDU190" s="983"/>
      <c r="XDV190" s="984"/>
      <c r="XDW190" s="983"/>
      <c r="XDX190" s="984"/>
      <c r="XDY190" s="985"/>
      <c r="XDZ190" s="986"/>
      <c r="XEA190" s="983"/>
      <c r="XEB190" s="981"/>
      <c r="XEC190" s="985"/>
      <c r="XED190" s="986"/>
      <c r="XEE190" s="987"/>
      <c r="XEF190" s="988"/>
      <c r="XEG190" s="985"/>
      <c r="XEH190" s="989"/>
      <c r="XEI190" s="978"/>
      <c r="XEJ190" s="980"/>
      <c r="XEK190" s="981"/>
      <c r="XEL190" s="982"/>
      <c r="XEM190" s="983"/>
      <c r="XEN190" s="984"/>
      <c r="XEO190" s="983"/>
      <c r="XEP190" s="984"/>
      <c r="XEQ190" s="985"/>
      <c r="XER190" s="986"/>
      <c r="XES190" s="983"/>
      <c r="XET190" s="981"/>
      <c r="XEU190" s="985"/>
      <c r="XEV190" s="986"/>
      <c r="XEW190" s="987"/>
      <c r="XEX190" s="988"/>
      <c r="XEY190" s="985"/>
      <c r="XEZ190" s="989"/>
      <c r="XFA190" s="978"/>
      <c r="XFB190" s="980"/>
      <c r="XFC190" s="981"/>
      <c r="XFD190" s="982"/>
    </row>
    <row r="191" spans="1:16384" s="992" customFormat="1" ht="15.5">
      <c r="A191" s="896" t="str">
        <f>'Enrolments + Baptisms TPUM'!B185</f>
        <v>Parker Adventist Primary School</v>
      </c>
      <c r="B191" s="1215">
        <v>8</v>
      </c>
      <c r="C191" s="1216"/>
      <c r="D191" s="1217">
        <f t="shared" si="21"/>
        <v>8</v>
      </c>
      <c r="E191" s="1218">
        <v>3</v>
      </c>
      <c r="F191" s="1216"/>
      <c r="G191" s="3622">
        <v>8</v>
      </c>
      <c r="H191" s="3622"/>
      <c r="I191" s="3622"/>
      <c r="J191" s="3622"/>
      <c r="K191" s="1218"/>
      <c r="L191" s="1216"/>
      <c r="M191" s="1218"/>
      <c r="N191" s="1216"/>
      <c r="O191" s="1218"/>
      <c r="P191" s="1216"/>
      <c r="Q191" s="1219">
        <v>6</v>
      </c>
      <c r="R191" s="1528"/>
      <c r="S191" s="284"/>
      <c r="T191" s="284">
        <f t="shared" si="16"/>
        <v>0</v>
      </c>
      <c r="U191" s="3027">
        <f t="shared" si="17"/>
        <v>0</v>
      </c>
      <c r="W191" s="54"/>
      <c r="X191" s="993"/>
      <c r="Y191" s="993"/>
      <c r="Z191" s="993"/>
      <c r="AC191" s="993"/>
      <c r="AK191" s="990"/>
      <c r="AL191" s="991"/>
      <c r="AO191" s="993"/>
      <c r="AP191" s="993"/>
      <c r="AQ191" s="993"/>
      <c r="AR191" s="993"/>
      <c r="AU191" s="993"/>
      <c r="BC191" s="990"/>
      <c r="BD191" s="991"/>
      <c r="BG191" s="993"/>
      <c r="BH191" s="993"/>
      <c r="BI191" s="993"/>
      <c r="BJ191" s="993"/>
      <c r="BM191" s="993"/>
      <c r="BU191" s="990"/>
      <c r="BV191" s="991"/>
      <c r="BY191" s="993"/>
      <c r="BZ191" s="993"/>
      <c r="CA191" s="993"/>
      <c r="CB191" s="993"/>
      <c r="CE191" s="993"/>
      <c r="CM191" s="990"/>
      <c r="CN191" s="991"/>
      <c r="CQ191" s="993"/>
      <c r="CR191" s="993"/>
      <c r="CS191" s="993"/>
      <c r="CT191" s="993"/>
      <c r="CW191" s="993"/>
      <c r="DE191" s="990"/>
      <c r="DF191" s="991"/>
      <c r="DI191" s="993"/>
      <c r="DJ191" s="993"/>
      <c r="DK191" s="993"/>
      <c r="DL191" s="993"/>
      <c r="DO191" s="993"/>
      <c r="DW191" s="990"/>
      <c r="DX191" s="991"/>
      <c r="EA191" s="993"/>
      <c r="EB191" s="993"/>
      <c r="EC191" s="993"/>
      <c r="ED191" s="993"/>
      <c r="EG191" s="993"/>
      <c r="EO191" s="990"/>
      <c r="EP191" s="991"/>
      <c r="ES191" s="993"/>
      <c r="ET191" s="993"/>
      <c r="EU191" s="993"/>
      <c r="EV191" s="993"/>
      <c r="EY191" s="993"/>
      <c r="FG191" s="990"/>
      <c r="FH191" s="991"/>
      <c r="FK191" s="993"/>
      <c r="FL191" s="993"/>
      <c r="FM191" s="993"/>
      <c r="FN191" s="993"/>
      <c r="FQ191" s="993"/>
      <c r="FY191" s="990"/>
      <c r="FZ191" s="991"/>
      <c r="GC191" s="993"/>
      <c r="GD191" s="993"/>
      <c r="GE191" s="993"/>
      <c r="GF191" s="993"/>
      <c r="GI191" s="993"/>
      <c r="GQ191" s="990"/>
      <c r="GR191" s="991"/>
      <c r="GU191" s="993"/>
      <c r="GV191" s="993"/>
      <c r="GW191" s="993"/>
      <c r="GX191" s="993"/>
      <c r="HA191" s="993"/>
      <c r="HI191" s="990"/>
      <c r="HJ191" s="991"/>
      <c r="HM191" s="993"/>
      <c r="HN191" s="993"/>
      <c r="HO191" s="993"/>
      <c r="HP191" s="993"/>
      <c r="HS191" s="993"/>
      <c r="IA191" s="990"/>
      <c r="IB191" s="991"/>
      <c r="IE191" s="993"/>
      <c r="IF191" s="993"/>
      <c r="IG191" s="993"/>
      <c r="IH191" s="993"/>
      <c r="IK191" s="993"/>
      <c r="IS191" s="990"/>
      <c r="IT191" s="991"/>
      <c r="IW191" s="993"/>
      <c r="IX191" s="993"/>
      <c r="IY191" s="993"/>
      <c r="IZ191" s="993"/>
      <c r="JC191" s="993"/>
      <c r="JK191" s="990"/>
      <c r="JL191" s="991"/>
      <c r="JO191" s="993"/>
      <c r="JP191" s="993"/>
      <c r="JQ191" s="993"/>
      <c r="JR191" s="993"/>
      <c r="JU191" s="993"/>
      <c r="KC191" s="990"/>
      <c r="KD191" s="991"/>
      <c r="KG191" s="993"/>
      <c r="KH191" s="993"/>
      <c r="KI191" s="993"/>
      <c r="KJ191" s="993"/>
      <c r="KM191" s="993"/>
      <c r="KU191" s="990"/>
      <c r="KV191" s="991"/>
      <c r="KY191" s="993"/>
      <c r="KZ191" s="993"/>
      <c r="LA191" s="993"/>
      <c r="LB191" s="993"/>
      <c r="LE191" s="993"/>
      <c r="LM191" s="990"/>
      <c r="LN191" s="991"/>
      <c r="LQ191" s="993"/>
      <c r="LR191" s="993"/>
      <c r="LS191" s="993"/>
      <c r="LT191" s="993"/>
      <c r="LW191" s="993"/>
      <c r="ME191" s="990"/>
      <c r="MF191" s="991"/>
      <c r="MI191" s="993"/>
      <c r="MJ191" s="993"/>
      <c r="MK191" s="993"/>
      <c r="ML191" s="993"/>
      <c r="MO191" s="993"/>
      <c r="MW191" s="990"/>
      <c r="MX191" s="991"/>
      <c r="NA191" s="993"/>
      <c r="NB191" s="993"/>
      <c r="NC191" s="993"/>
      <c r="ND191" s="993"/>
      <c r="NG191" s="993"/>
      <c r="NO191" s="990"/>
      <c r="NP191" s="991"/>
      <c r="NS191" s="993"/>
      <c r="NT191" s="993"/>
      <c r="NU191" s="993"/>
      <c r="NV191" s="993"/>
      <c r="NY191" s="993"/>
      <c r="OG191" s="990"/>
      <c r="OH191" s="991"/>
      <c r="OK191" s="993"/>
      <c r="OL191" s="993"/>
      <c r="OM191" s="993"/>
      <c r="ON191" s="993"/>
      <c r="OQ191" s="993"/>
      <c r="OY191" s="990"/>
      <c r="OZ191" s="991"/>
      <c r="PC191" s="993"/>
      <c r="PD191" s="993"/>
      <c r="PE191" s="993"/>
      <c r="PF191" s="993"/>
      <c r="PI191" s="993"/>
      <c r="PQ191" s="990"/>
      <c r="PR191" s="991"/>
      <c r="PU191" s="993"/>
      <c r="PV191" s="993"/>
      <c r="PW191" s="993"/>
      <c r="PX191" s="993"/>
      <c r="QA191" s="993"/>
      <c r="QI191" s="990"/>
      <c r="QJ191" s="991"/>
      <c r="QM191" s="993"/>
      <c r="QN191" s="993"/>
      <c r="QO191" s="993"/>
      <c r="QP191" s="993"/>
      <c r="QS191" s="993"/>
      <c r="RA191" s="990"/>
      <c r="RB191" s="991"/>
      <c r="RE191" s="993"/>
      <c r="RF191" s="993"/>
      <c r="RG191" s="993"/>
      <c r="RH191" s="993"/>
      <c r="RK191" s="993"/>
      <c r="RS191" s="990"/>
      <c r="RT191" s="991"/>
      <c r="RW191" s="993"/>
      <c r="RX191" s="993"/>
      <c r="RY191" s="993"/>
      <c r="RZ191" s="993"/>
      <c r="SC191" s="993"/>
      <c r="SK191" s="990"/>
      <c r="SL191" s="991"/>
      <c r="SO191" s="993"/>
      <c r="SP191" s="993"/>
      <c r="SQ191" s="993"/>
      <c r="SR191" s="993"/>
      <c r="SU191" s="993"/>
      <c r="TC191" s="990"/>
      <c r="TD191" s="991"/>
      <c r="TG191" s="993"/>
      <c r="TH191" s="993"/>
      <c r="TI191" s="993"/>
      <c r="TJ191" s="993"/>
      <c r="TM191" s="993"/>
      <c r="TU191" s="990"/>
      <c r="TV191" s="991"/>
      <c r="TY191" s="993"/>
      <c r="TZ191" s="993"/>
      <c r="UA191" s="993"/>
      <c r="UB191" s="993"/>
      <c r="UE191" s="993"/>
      <c r="UM191" s="990"/>
      <c r="UN191" s="991"/>
      <c r="UQ191" s="993"/>
      <c r="UR191" s="993"/>
      <c r="US191" s="993"/>
      <c r="UT191" s="993"/>
      <c r="UW191" s="993"/>
      <c r="VE191" s="990"/>
      <c r="VF191" s="991"/>
      <c r="VI191" s="993"/>
      <c r="VJ191" s="993"/>
      <c r="VK191" s="993"/>
      <c r="VL191" s="993"/>
      <c r="VO191" s="993"/>
      <c r="VW191" s="990"/>
      <c r="VX191" s="991"/>
      <c r="WA191" s="993"/>
      <c r="WB191" s="993"/>
      <c r="WC191" s="993"/>
      <c r="WD191" s="993"/>
      <c r="WG191" s="993"/>
      <c r="WO191" s="990"/>
      <c r="WP191" s="991"/>
      <c r="WS191" s="993"/>
      <c r="WT191" s="993"/>
      <c r="WU191" s="993"/>
      <c r="WV191" s="993"/>
      <c r="WY191" s="993"/>
      <c r="XG191" s="990"/>
      <c r="XH191" s="991"/>
      <c r="XK191" s="993"/>
      <c r="XL191" s="993"/>
      <c r="XM191" s="993"/>
      <c r="XN191" s="993"/>
      <c r="XQ191" s="993"/>
      <c r="XY191" s="990"/>
      <c r="XZ191" s="991"/>
      <c r="YC191" s="993"/>
      <c r="YD191" s="993"/>
      <c r="YE191" s="993"/>
      <c r="YF191" s="993"/>
      <c r="YI191" s="993"/>
      <c r="YQ191" s="990"/>
      <c r="YR191" s="991"/>
      <c r="YU191" s="993"/>
      <c r="YV191" s="993"/>
      <c r="YW191" s="993"/>
      <c r="YX191" s="993"/>
      <c r="ZA191" s="993"/>
      <c r="ZI191" s="990"/>
      <c r="ZJ191" s="991"/>
      <c r="ZM191" s="993"/>
      <c r="ZN191" s="993"/>
      <c r="ZO191" s="993"/>
      <c r="ZP191" s="993"/>
      <c r="ZS191" s="993"/>
      <c r="AAA191" s="990"/>
      <c r="AAB191" s="991"/>
      <c r="AAE191" s="993"/>
      <c r="AAF191" s="993"/>
      <c r="AAG191" s="993"/>
      <c r="AAH191" s="993"/>
      <c r="AAK191" s="993"/>
      <c r="AAS191" s="990"/>
      <c r="AAT191" s="991"/>
      <c r="AAW191" s="993"/>
      <c r="AAX191" s="993"/>
      <c r="AAY191" s="993"/>
      <c r="AAZ191" s="993"/>
      <c r="ABC191" s="993"/>
      <c r="ABK191" s="990"/>
      <c r="ABL191" s="991"/>
      <c r="ABO191" s="993"/>
      <c r="ABP191" s="993"/>
      <c r="ABQ191" s="993"/>
      <c r="ABR191" s="993"/>
      <c r="ABU191" s="993"/>
      <c r="ACC191" s="990"/>
      <c r="ACD191" s="991"/>
      <c r="ACG191" s="993"/>
      <c r="ACH191" s="993"/>
      <c r="ACI191" s="993"/>
      <c r="ACJ191" s="993"/>
      <c r="ACM191" s="993"/>
      <c r="ACU191" s="990"/>
      <c r="ACV191" s="991"/>
      <c r="ACY191" s="993"/>
      <c r="ACZ191" s="993"/>
      <c r="ADA191" s="993"/>
      <c r="ADB191" s="993"/>
      <c r="ADE191" s="993"/>
      <c r="ADM191" s="990"/>
      <c r="ADN191" s="991"/>
      <c r="ADQ191" s="993"/>
      <c r="ADR191" s="993"/>
      <c r="ADS191" s="993"/>
      <c r="ADT191" s="993"/>
      <c r="ADW191" s="993"/>
      <c r="AEE191" s="990"/>
      <c r="AEF191" s="991"/>
      <c r="AEI191" s="993"/>
      <c r="AEJ191" s="993"/>
      <c r="AEK191" s="993"/>
      <c r="AEL191" s="993"/>
      <c r="AEO191" s="993"/>
      <c r="AEW191" s="990"/>
      <c r="AEX191" s="991"/>
      <c r="AFA191" s="993"/>
      <c r="AFB191" s="993"/>
      <c r="AFC191" s="993"/>
      <c r="AFD191" s="993"/>
      <c r="AFG191" s="993"/>
      <c r="AFO191" s="990"/>
      <c r="AFP191" s="991"/>
      <c r="AFS191" s="993"/>
      <c r="AFT191" s="993"/>
      <c r="AFU191" s="993"/>
      <c r="AFV191" s="993"/>
      <c r="AFY191" s="993"/>
      <c r="AGG191" s="990"/>
      <c r="AGH191" s="991"/>
      <c r="AGK191" s="993"/>
      <c r="AGL191" s="993"/>
      <c r="AGM191" s="993"/>
      <c r="AGN191" s="993"/>
      <c r="AGQ191" s="993"/>
      <c r="AGY191" s="990"/>
      <c r="AGZ191" s="991"/>
      <c r="AHC191" s="993"/>
      <c r="AHD191" s="993"/>
      <c r="AHE191" s="993"/>
      <c r="AHF191" s="993"/>
      <c r="AHI191" s="993"/>
      <c r="AHQ191" s="990"/>
      <c r="AHR191" s="991"/>
      <c r="AHU191" s="993"/>
      <c r="AHV191" s="993"/>
      <c r="AHW191" s="993"/>
      <c r="AHX191" s="993"/>
      <c r="AIA191" s="993"/>
      <c r="AII191" s="990"/>
      <c r="AIJ191" s="991"/>
      <c r="AIM191" s="993"/>
      <c r="AIN191" s="993"/>
      <c r="AIO191" s="993"/>
      <c r="AIP191" s="993"/>
      <c r="AIS191" s="993"/>
      <c r="AJA191" s="990"/>
      <c r="AJB191" s="991"/>
      <c r="AJE191" s="993"/>
      <c r="AJF191" s="993"/>
      <c r="AJG191" s="993"/>
      <c r="AJH191" s="993"/>
      <c r="AJK191" s="993"/>
      <c r="AJS191" s="990"/>
      <c r="AJT191" s="991"/>
      <c r="AJW191" s="993"/>
      <c r="AJX191" s="993"/>
      <c r="AJY191" s="993"/>
      <c r="AJZ191" s="993"/>
      <c r="AKC191" s="993"/>
      <c r="AKK191" s="990"/>
      <c r="AKL191" s="991"/>
      <c r="AKO191" s="993"/>
      <c r="AKP191" s="993"/>
      <c r="AKQ191" s="993"/>
      <c r="AKR191" s="993"/>
      <c r="AKU191" s="993"/>
      <c r="ALC191" s="990"/>
      <c r="ALD191" s="991"/>
      <c r="ALG191" s="993"/>
      <c r="ALH191" s="993"/>
      <c r="ALI191" s="993"/>
      <c r="ALJ191" s="993"/>
      <c r="ALM191" s="993"/>
      <c r="ALU191" s="990"/>
      <c r="ALV191" s="991"/>
      <c r="ALY191" s="993"/>
      <c r="ALZ191" s="993"/>
      <c r="AMA191" s="993"/>
      <c r="AMB191" s="993"/>
      <c r="AME191" s="993"/>
      <c r="AMM191" s="990"/>
      <c r="AMN191" s="991"/>
      <c r="AMQ191" s="993"/>
      <c r="AMR191" s="993"/>
      <c r="AMS191" s="993"/>
      <c r="AMT191" s="993"/>
      <c r="AMW191" s="993"/>
      <c r="ANE191" s="990"/>
      <c r="ANF191" s="991"/>
      <c r="ANI191" s="993"/>
      <c r="ANJ191" s="993"/>
      <c r="ANK191" s="993"/>
      <c r="ANL191" s="993"/>
      <c r="ANO191" s="993"/>
      <c r="ANW191" s="990"/>
      <c r="ANX191" s="991"/>
      <c r="AOA191" s="993"/>
      <c r="AOB191" s="993"/>
      <c r="AOC191" s="993"/>
      <c r="AOD191" s="993"/>
      <c r="AOG191" s="993"/>
      <c r="AOO191" s="990"/>
      <c r="AOP191" s="991"/>
      <c r="AOS191" s="993"/>
      <c r="AOT191" s="993"/>
      <c r="AOU191" s="993"/>
      <c r="AOV191" s="993"/>
      <c r="AOY191" s="993"/>
      <c r="APG191" s="990"/>
      <c r="APH191" s="991"/>
      <c r="APK191" s="993"/>
      <c r="APL191" s="993"/>
      <c r="APM191" s="993"/>
      <c r="APN191" s="993"/>
      <c r="APQ191" s="993"/>
      <c r="APY191" s="990"/>
      <c r="APZ191" s="991"/>
      <c r="AQC191" s="993"/>
      <c r="AQD191" s="993"/>
      <c r="AQE191" s="993"/>
      <c r="AQF191" s="993"/>
      <c r="AQI191" s="993"/>
      <c r="AQQ191" s="990"/>
      <c r="AQR191" s="991"/>
      <c r="AQU191" s="993"/>
      <c r="AQV191" s="993"/>
      <c r="AQW191" s="993"/>
      <c r="AQX191" s="993"/>
      <c r="ARA191" s="993"/>
      <c r="ARI191" s="990"/>
      <c r="ARJ191" s="991"/>
      <c r="ARM191" s="993"/>
      <c r="ARN191" s="993"/>
      <c r="ARO191" s="993"/>
      <c r="ARP191" s="993"/>
      <c r="ARS191" s="993"/>
      <c r="ASA191" s="990"/>
      <c r="ASB191" s="991"/>
      <c r="ASE191" s="993"/>
      <c r="ASF191" s="993"/>
      <c r="ASG191" s="993"/>
      <c r="ASH191" s="993"/>
      <c r="ASK191" s="993"/>
      <c r="ASS191" s="990"/>
      <c r="AST191" s="991"/>
      <c r="ASW191" s="993"/>
      <c r="ASX191" s="993"/>
      <c r="ASY191" s="993"/>
      <c r="ASZ191" s="993"/>
      <c r="ATC191" s="993"/>
      <c r="ATK191" s="990"/>
      <c r="ATL191" s="991"/>
      <c r="ATO191" s="993"/>
      <c r="ATP191" s="993"/>
      <c r="ATQ191" s="993"/>
      <c r="ATR191" s="993"/>
      <c r="ATU191" s="993"/>
      <c r="AUC191" s="990"/>
      <c r="AUD191" s="991"/>
      <c r="AUG191" s="993"/>
      <c r="AUH191" s="993"/>
      <c r="AUI191" s="993"/>
      <c r="AUJ191" s="993"/>
      <c r="AUM191" s="993"/>
      <c r="AUU191" s="990"/>
      <c r="AUV191" s="991"/>
      <c r="AUY191" s="993"/>
      <c r="AUZ191" s="993"/>
      <c r="AVA191" s="993"/>
      <c r="AVB191" s="993"/>
      <c r="AVE191" s="993"/>
      <c r="AVM191" s="990"/>
      <c r="AVN191" s="991"/>
      <c r="AVQ191" s="993"/>
      <c r="AVR191" s="993"/>
      <c r="AVS191" s="993"/>
      <c r="AVT191" s="993"/>
      <c r="AVW191" s="993"/>
      <c r="AWE191" s="990"/>
      <c r="AWF191" s="991"/>
      <c r="AWI191" s="993"/>
      <c r="AWJ191" s="993"/>
      <c r="AWK191" s="993"/>
      <c r="AWL191" s="993"/>
      <c r="AWO191" s="993"/>
      <c r="AWW191" s="990"/>
      <c r="AWX191" s="991"/>
      <c r="AXA191" s="993"/>
      <c r="AXB191" s="993"/>
      <c r="AXC191" s="993"/>
      <c r="AXD191" s="993"/>
      <c r="AXG191" s="993"/>
      <c r="AXO191" s="990"/>
      <c r="AXP191" s="991"/>
      <c r="AXS191" s="993"/>
      <c r="AXT191" s="993"/>
      <c r="AXU191" s="993"/>
      <c r="AXV191" s="993"/>
      <c r="AXY191" s="993"/>
      <c r="AYG191" s="990"/>
      <c r="AYH191" s="991"/>
      <c r="AYK191" s="993"/>
      <c r="AYL191" s="993"/>
      <c r="AYM191" s="993"/>
      <c r="AYN191" s="993"/>
      <c r="AYQ191" s="993"/>
      <c r="AYY191" s="990"/>
      <c r="AYZ191" s="991"/>
      <c r="AZC191" s="993"/>
      <c r="AZD191" s="993"/>
      <c r="AZE191" s="993"/>
      <c r="AZF191" s="993"/>
      <c r="AZI191" s="993"/>
      <c r="AZQ191" s="990"/>
      <c r="AZR191" s="991"/>
      <c r="AZU191" s="993"/>
      <c r="AZV191" s="993"/>
      <c r="AZW191" s="993"/>
      <c r="AZX191" s="993"/>
      <c r="BAA191" s="993"/>
      <c r="BAI191" s="990"/>
      <c r="BAJ191" s="991"/>
      <c r="BAM191" s="993"/>
      <c r="BAN191" s="993"/>
      <c r="BAO191" s="993"/>
      <c r="BAP191" s="993"/>
      <c r="BAS191" s="993"/>
      <c r="BBA191" s="990"/>
      <c r="BBB191" s="991"/>
      <c r="BBE191" s="993"/>
      <c r="BBF191" s="993"/>
      <c r="BBG191" s="993"/>
      <c r="BBH191" s="993"/>
      <c r="BBK191" s="993"/>
      <c r="BBS191" s="990"/>
      <c r="BBT191" s="991"/>
      <c r="BBW191" s="993"/>
      <c r="BBX191" s="993"/>
      <c r="BBY191" s="993"/>
      <c r="BBZ191" s="993"/>
      <c r="BCC191" s="993"/>
      <c r="BCK191" s="990"/>
      <c r="BCL191" s="991"/>
      <c r="BCO191" s="993"/>
      <c r="BCP191" s="993"/>
      <c r="BCQ191" s="993"/>
      <c r="BCR191" s="993"/>
      <c r="BCU191" s="993"/>
      <c r="BDC191" s="990"/>
      <c r="BDD191" s="991"/>
      <c r="BDG191" s="993"/>
      <c r="BDH191" s="993"/>
      <c r="BDI191" s="993"/>
      <c r="BDJ191" s="993"/>
      <c r="BDM191" s="993"/>
      <c r="BDU191" s="990"/>
      <c r="BDV191" s="991"/>
      <c r="BDY191" s="993"/>
      <c r="BDZ191" s="993"/>
      <c r="BEA191" s="993"/>
      <c r="BEB191" s="993"/>
      <c r="BEE191" s="993"/>
      <c r="BEM191" s="990"/>
      <c r="BEN191" s="991"/>
      <c r="BEQ191" s="993"/>
      <c r="BER191" s="993"/>
      <c r="BES191" s="993"/>
      <c r="BET191" s="993"/>
      <c r="BEW191" s="993"/>
      <c r="BFE191" s="990"/>
      <c r="BFF191" s="991"/>
      <c r="BFI191" s="993"/>
      <c r="BFJ191" s="993"/>
      <c r="BFK191" s="993"/>
      <c r="BFL191" s="993"/>
      <c r="BFO191" s="993"/>
      <c r="BFW191" s="990"/>
      <c r="BFX191" s="991"/>
      <c r="BGA191" s="993"/>
      <c r="BGB191" s="993"/>
      <c r="BGC191" s="993"/>
      <c r="BGD191" s="993"/>
      <c r="BGG191" s="993"/>
      <c r="BGO191" s="990"/>
      <c r="BGP191" s="991"/>
      <c r="BGS191" s="993"/>
      <c r="BGT191" s="993"/>
      <c r="BGU191" s="993"/>
      <c r="BGV191" s="993"/>
      <c r="BGY191" s="993"/>
      <c r="BHG191" s="990"/>
      <c r="BHH191" s="991"/>
      <c r="BHK191" s="993"/>
      <c r="BHL191" s="993"/>
      <c r="BHM191" s="993"/>
      <c r="BHN191" s="993"/>
      <c r="BHQ191" s="993"/>
      <c r="BHY191" s="990"/>
      <c r="BHZ191" s="991"/>
      <c r="BIC191" s="993"/>
      <c r="BID191" s="993"/>
      <c r="BIE191" s="993"/>
      <c r="BIF191" s="993"/>
      <c r="BII191" s="993"/>
      <c r="BIQ191" s="990"/>
      <c r="BIR191" s="991"/>
      <c r="BIU191" s="993"/>
      <c r="BIV191" s="993"/>
      <c r="BIW191" s="993"/>
      <c r="BIX191" s="993"/>
      <c r="BJA191" s="993"/>
      <c r="BJI191" s="990"/>
      <c r="BJJ191" s="991"/>
      <c r="BJM191" s="993"/>
      <c r="BJN191" s="993"/>
      <c r="BJO191" s="993"/>
      <c r="BJP191" s="993"/>
      <c r="BJS191" s="993"/>
      <c r="BKA191" s="990"/>
      <c r="BKB191" s="991"/>
      <c r="BKE191" s="993"/>
      <c r="BKF191" s="993"/>
      <c r="BKG191" s="993"/>
      <c r="BKH191" s="993"/>
      <c r="BKK191" s="993"/>
      <c r="BKS191" s="990"/>
      <c r="BKT191" s="991"/>
      <c r="BKW191" s="993"/>
      <c r="BKX191" s="993"/>
      <c r="BKY191" s="993"/>
      <c r="BKZ191" s="993"/>
      <c r="BLC191" s="993"/>
      <c r="BLK191" s="990"/>
      <c r="BLL191" s="991"/>
      <c r="BLO191" s="993"/>
      <c r="BLP191" s="993"/>
      <c r="BLQ191" s="993"/>
      <c r="BLR191" s="993"/>
      <c r="BLU191" s="993"/>
      <c r="BMC191" s="990"/>
      <c r="BMD191" s="991"/>
      <c r="BMG191" s="993"/>
      <c r="BMH191" s="993"/>
      <c r="BMI191" s="993"/>
      <c r="BMJ191" s="993"/>
      <c r="BMM191" s="993"/>
      <c r="BMU191" s="990"/>
      <c r="BMV191" s="991"/>
      <c r="BMY191" s="993"/>
      <c r="BMZ191" s="993"/>
      <c r="BNA191" s="993"/>
      <c r="BNB191" s="993"/>
      <c r="BNE191" s="993"/>
      <c r="BNM191" s="990"/>
      <c r="BNN191" s="991"/>
      <c r="BNQ191" s="993"/>
      <c r="BNR191" s="993"/>
      <c r="BNS191" s="993"/>
      <c r="BNT191" s="993"/>
      <c r="BNW191" s="993"/>
      <c r="BOE191" s="990"/>
      <c r="BOF191" s="991"/>
      <c r="BOI191" s="993"/>
      <c r="BOJ191" s="993"/>
      <c r="BOK191" s="993"/>
      <c r="BOL191" s="993"/>
      <c r="BOO191" s="993"/>
      <c r="BOW191" s="990"/>
      <c r="BOX191" s="991"/>
      <c r="BPA191" s="993"/>
      <c r="BPB191" s="993"/>
      <c r="BPC191" s="993"/>
      <c r="BPD191" s="993"/>
      <c r="BPG191" s="993"/>
      <c r="BPO191" s="990"/>
      <c r="BPP191" s="991"/>
      <c r="BPS191" s="993"/>
      <c r="BPT191" s="993"/>
      <c r="BPU191" s="993"/>
      <c r="BPV191" s="993"/>
      <c r="BPY191" s="993"/>
      <c r="BQG191" s="990"/>
      <c r="BQH191" s="991"/>
      <c r="BQK191" s="993"/>
      <c r="BQL191" s="993"/>
      <c r="BQM191" s="993"/>
      <c r="BQN191" s="993"/>
      <c r="BQQ191" s="993"/>
      <c r="BQY191" s="990"/>
      <c r="BQZ191" s="991"/>
      <c r="BRC191" s="993"/>
      <c r="BRD191" s="993"/>
      <c r="BRE191" s="993"/>
      <c r="BRF191" s="993"/>
      <c r="BRI191" s="993"/>
      <c r="BRQ191" s="990"/>
      <c r="BRR191" s="991"/>
      <c r="BRU191" s="993"/>
      <c r="BRV191" s="993"/>
      <c r="BRW191" s="993"/>
      <c r="BRX191" s="993"/>
      <c r="BSA191" s="993"/>
      <c r="BSI191" s="990"/>
      <c r="BSJ191" s="991"/>
      <c r="BSM191" s="993"/>
      <c r="BSN191" s="993"/>
      <c r="BSO191" s="993"/>
      <c r="BSP191" s="993"/>
      <c r="BSS191" s="993"/>
      <c r="BTA191" s="990"/>
      <c r="BTB191" s="991"/>
      <c r="BTE191" s="993"/>
      <c r="BTF191" s="993"/>
      <c r="BTG191" s="993"/>
      <c r="BTH191" s="993"/>
      <c r="BTK191" s="993"/>
      <c r="BTS191" s="990"/>
      <c r="BTT191" s="991"/>
      <c r="BTW191" s="993"/>
      <c r="BTX191" s="993"/>
      <c r="BTY191" s="993"/>
      <c r="BTZ191" s="993"/>
      <c r="BUC191" s="993"/>
      <c r="BUK191" s="990"/>
      <c r="BUL191" s="991"/>
      <c r="BUO191" s="993"/>
      <c r="BUP191" s="993"/>
      <c r="BUQ191" s="993"/>
      <c r="BUR191" s="993"/>
      <c r="BUU191" s="993"/>
      <c r="BVC191" s="990"/>
      <c r="BVD191" s="991"/>
      <c r="BVG191" s="993"/>
      <c r="BVH191" s="993"/>
      <c r="BVI191" s="993"/>
      <c r="BVJ191" s="993"/>
      <c r="BVM191" s="993"/>
      <c r="BVU191" s="990"/>
      <c r="BVV191" s="991"/>
      <c r="BVY191" s="993"/>
      <c r="BVZ191" s="993"/>
      <c r="BWA191" s="993"/>
      <c r="BWB191" s="993"/>
      <c r="BWE191" s="993"/>
      <c r="BWM191" s="990"/>
      <c r="BWN191" s="991"/>
      <c r="BWQ191" s="993"/>
      <c r="BWR191" s="993"/>
      <c r="BWS191" s="993"/>
      <c r="BWT191" s="993"/>
      <c r="BWW191" s="993"/>
      <c r="BXE191" s="990"/>
      <c r="BXF191" s="991"/>
      <c r="BXI191" s="993"/>
      <c r="BXJ191" s="993"/>
      <c r="BXK191" s="993"/>
      <c r="BXL191" s="993"/>
      <c r="BXO191" s="993"/>
      <c r="BXW191" s="990"/>
      <c r="BXX191" s="991"/>
      <c r="BYA191" s="993"/>
      <c r="BYB191" s="993"/>
      <c r="BYC191" s="993"/>
      <c r="BYD191" s="993"/>
      <c r="BYG191" s="993"/>
      <c r="BYO191" s="990"/>
      <c r="BYP191" s="991"/>
      <c r="BYS191" s="993"/>
      <c r="BYT191" s="993"/>
      <c r="BYU191" s="993"/>
      <c r="BYV191" s="993"/>
      <c r="BYY191" s="993"/>
      <c r="BZG191" s="990"/>
      <c r="BZH191" s="991"/>
      <c r="BZK191" s="993"/>
      <c r="BZL191" s="993"/>
      <c r="BZM191" s="993"/>
      <c r="BZN191" s="993"/>
      <c r="BZQ191" s="993"/>
      <c r="BZY191" s="990"/>
      <c r="BZZ191" s="991"/>
      <c r="CAC191" s="993"/>
      <c r="CAD191" s="993"/>
      <c r="CAE191" s="993"/>
      <c r="CAF191" s="993"/>
      <c r="CAI191" s="993"/>
      <c r="CAQ191" s="990"/>
      <c r="CAR191" s="991"/>
      <c r="CAU191" s="993"/>
      <c r="CAV191" s="993"/>
      <c r="CAW191" s="993"/>
      <c r="CAX191" s="993"/>
      <c r="CBA191" s="993"/>
      <c r="CBI191" s="990"/>
      <c r="CBJ191" s="991"/>
      <c r="CBM191" s="993"/>
      <c r="CBN191" s="993"/>
      <c r="CBO191" s="993"/>
      <c r="CBP191" s="993"/>
      <c r="CBS191" s="993"/>
      <c r="CCA191" s="990"/>
      <c r="CCB191" s="991"/>
      <c r="CCE191" s="993"/>
      <c r="CCF191" s="993"/>
      <c r="CCG191" s="993"/>
      <c r="CCH191" s="993"/>
      <c r="CCK191" s="993"/>
      <c r="CCS191" s="990"/>
      <c r="CCT191" s="991"/>
      <c r="CCW191" s="993"/>
      <c r="CCX191" s="993"/>
      <c r="CCY191" s="993"/>
      <c r="CCZ191" s="993"/>
      <c r="CDC191" s="993"/>
      <c r="CDK191" s="990"/>
      <c r="CDL191" s="991"/>
      <c r="CDO191" s="993"/>
      <c r="CDP191" s="993"/>
      <c r="CDQ191" s="993"/>
      <c r="CDR191" s="993"/>
      <c r="CDU191" s="993"/>
      <c r="CEC191" s="990"/>
      <c r="CED191" s="991"/>
      <c r="CEG191" s="993"/>
      <c r="CEH191" s="993"/>
      <c r="CEI191" s="993"/>
      <c r="CEJ191" s="993"/>
      <c r="CEM191" s="993"/>
      <c r="CEU191" s="990"/>
      <c r="CEV191" s="991"/>
      <c r="CEY191" s="993"/>
      <c r="CEZ191" s="993"/>
      <c r="CFA191" s="993"/>
      <c r="CFB191" s="993"/>
      <c r="CFE191" s="993"/>
      <c r="CFM191" s="990"/>
      <c r="CFN191" s="991"/>
      <c r="CFQ191" s="993"/>
      <c r="CFR191" s="993"/>
      <c r="CFS191" s="993"/>
      <c r="CFT191" s="993"/>
      <c r="CFW191" s="993"/>
      <c r="CGE191" s="990"/>
      <c r="CGF191" s="991"/>
      <c r="CGI191" s="993"/>
      <c r="CGJ191" s="993"/>
      <c r="CGK191" s="993"/>
      <c r="CGL191" s="993"/>
      <c r="CGO191" s="993"/>
      <c r="CGW191" s="990"/>
      <c r="CGX191" s="991"/>
      <c r="CHA191" s="993"/>
      <c r="CHB191" s="993"/>
      <c r="CHC191" s="993"/>
      <c r="CHD191" s="993"/>
      <c r="CHG191" s="993"/>
      <c r="CHO191" s="990"/>
      <c r="CHP191" s="991"/>
      <c r="CHS191" s="993"/>
      <c r="CHT191" s="993"/>
      <c r="CHU191" s="993"/>
      <c r="CHV191" s="993"/>
      <c r="CHY191" s="993"/>
      <c r="CIG191" s="990"/>
      <c r="CIH191" s="991"/>
      <c r="CIK191" s="993"/>
      <c r="CIL191" s="993"/>
      <c r="CIM191" s="993"/>
      <c r="CIN191" s="993"/>
      <c r="CIQ191" s="993"/>
      <c r="CIY191" s="990"/>
      <c r="CIZ191" s="991"/>
      <c r="CJC191" s="993"/>
      <c r="CJD191" s="993"/>
      <c r="CJE191" s="993"/>
      <c r="CJF191" s="993"/>
      <c r="CJI191" s="993"/>
      <c r="CJQ191" s="990"/>
      <c r="CJR191" s="991"/>
      <c r="CJU191" s="993"/>
      <c r="CJV191" s="993"/>
      <c r="CJW191" s="993"/>
      <c r="CJX191" s="993"/>
      <c r="CKA191" s="993"/>
      <c r="CKI191" s="990"/>
      <c r="CKJ191" s="991"/>
      <c r="CKM191" s="993"/>
      <c r="CKN191" s="993"/>
      <c r="CKO191" s="993"/>
      <c r="CKP191" s="993"/>
      <c r="CKS191" s="993"/>
      <c r="CLA191" s="990"/>
      <c r="CLB191" s="991"/>
      <c r="CLE191" s="993"/>
      <c r="CLF191" s="993"/>
      <c r="CLG191" s="993"/>
      <c r="CLH191" s="993"/>
      <c r="CLK191" s="993"/>
      <c r="CLS191" s="990"/>
      <c r="CLT191" s="991"/>
      <c r="CLW191" s="993"/>
      <c r="CLX191" s="993"/>
      <c r="CLY191" s="993"/>
      <c r="CLZ191" s="993"/>
      <c r="CMC191" s="993"/>
      <c r="CMK191" s="990"/>
      <c r="CML191" s="991"/>
      <c r="CMO191" s="993"/>
      <c r="CMP191" s="993"/>
      <c r="CMQ191" s="993"/>
      <c r="CMR191" s="993"/>
      <c r="CMU191" s="993"/>
      <c r="CNC191" s="990"/>
      <c r="CND191" s="991"/>
      <c r="CNG191" s="993"/>
      <c r="CNH191" s="993"/>
      <c r="CNI191" s="993"/>
      <c r="CNJ191" s="993"/>
      <c r="CNM191" s="993"/>
      <c r="CNU191" s="990"/>
      <c r="CNV191" s="991"/>
      <c r="CNY191" s="993"/>
      <c r="CNZ191" s="993"/>
      <c r="COA191" s="993"/>
      <c r="COB191" s="993"/>
      <c r="COE191" s="993"/>
      <c r="COM191" s="990"/>
      <c r="CON191" s="991"/>
      <c r="COQ191" s="993"/>
      <c r="COR191" s="993"/>
      <c r="COS191" s="993"/>
      <c r="COT191" s="993"/>
      <c r="COW191" s="993"/>
      <c r="CPE191" s="990"/>
      <c r="CPF191" s="991"/>
      <c r="CPI191" s="993"/>
      <c r="CPJ191" s="993"/>
      <c r="CPK191" s="993"/>
      <c r="CPL191" s="993"/>
      <c r="CPO191" s="993"/>
      <c r="CPW191" s="990"/>
      <c r="CPX191" s="991"/>
      <c r="CQA191" s="993"/>
      <c r="CQB191" s="993"/>
      <c r="CQC191" s="993"/>
      <c r="CQD191" s="993"/>
      <c r="CQG191" s="993"/>
      <c r="CQO191" s="990"/>
      <c r="CQP191" s="991"/>
      <c r="CQS191" s="993"/>
      <c r="CQT191" s="993"/>
      <c r="CQU191" s="993"/>
      <c r="CQV191" s="993"/>
      <c r="CQY191" s="993"/>
      <c r="CRG191" s="990"/>
      <c r="CRH191" s="991"/>
      <c r="CRK191" s="993"/>
      <c r="CRL191" s="993"/>
      <c r="CRM191" s="993"/>
      <c r="CRN191" s="993"/>
      <c r="CRQ191" s="993"/>
      <c r="CRY191" s="990"/>
      <c r="CRZ191" s="991"/>
      <c r="CSC191" s="993"/>
      <c r="CSD191" s="993"/>
      <c r="CSE191" s="993"/>
      <c r="CSF191" s="993"/>
      <c r="CSI191" s="993"/>
      <c r="CSQ191" s="990"/>
      <c r="CSR191" s="991"/>
      <c r="CSU191" s="993"/>
      <c r="CSV191" s="993"/>
      <c r="CSW191" s="993"/>
      <c r="CSX191" s="993"/>
      <c r="CTA191" s="993"/>
      <c r="CTI191" s="990"/>
      <c r="CTJ191" s="991"/>
      <c r="CTM191" s="993"/>
      <c r="CTN191" s="993"/>
      <c r="CTO191" s="993"/>
      <c r="CTP191" s="993"/>
      <c r="CTS191" s="993"/>
      <c r="CUA191" s="990"/>
      <c r="CUB191" s="991"/>
      <c r="CUE191" s="993"/>
      <c r="CUF191" s="993"/>
      <c r="CUG191" s="993"/>
      <c r="CUH191" s="993"/>
      <c r="CUK191" s="993"/>
      <c r="CUS191" s="990"/>
      <c r="CUT191" s="991"/>
      <c r="CUW191" s="993"/>
      <c r="CUX191" s="993"/>
      <c r="CUY191" s="993"/>
      <c r="CUZ191" s="993"/>
      <c r="CVC191" s="993"/>
      <c r="CVK191" s="990"/>
      <c r="CVL191" s="991"/>
      <c r="CVO191" s="993"/>
      <c r="CVP191" s="993"/>
      <c r="CVQ191" s="993"/>
      <c r="CVR191" s="993"/>
      <c r="CVU191" s="993"/>
      <c r="CWC191" s="990"/>
      <c r="CWD191" s="991"/>
      <c r="CWG191" s="993"/>
      <c r="CWH191" s="993"/>
      <c r="CWI191" s="993"/>
      <c r="CWJ191" s="993"/>
      <c r="CWM191" s="993"/>
      <c r="CWU191" s="990"/>
      <c r="CWV191" s="991"/>
      <c r="CWY191" s="993"/>
      <c r="CWZ191" s="993"/>
      <c r="CXA191" s="993"/>
      <c r="CXB191" s="993"/>
      <c r="CXE191" s="993"/>
      <c r="CXM191" s="990"/>
      <c r="CXN191" s="991"/>
      <c r="CXQ191" s="993"/>
      <c r="CXR191" s="993"/>
      <c r="CXS191" s="993"/>
      <c r="CXT191" s="993"/>
      <c r="CXW191" s="993"/>
      <c r="CYE191" s="990"/>
      <c r="CYF191" s="991"/>
      <c r="CYI191" s="993"/>
      <c r="CYJ191" s="993"/>
      <c r="CYK191" s="993"/>
      <c r="CYL191" s="993"/>
      <c r="CYO191" s="993"/>
      <c r="CYW191" s="990"/>
      <c r="CYX191" s="991"/>
      <c r="CZA191" s="993"/>
      <c r="CZB191" s="993"/>
      <c r="CZC191" s="993"/>
      <c r="CZD191" s="993"/>
      <c r="CZG191" s="993"/>
      <c r="CZO191" s="990"/>
      <c r="CZP191" s="991"/>
      <c r="CZS191" s="993"/>
      <c r="CZT191" s="993"/>
      <c r="CZU191" s="993"/>
      <c r="CZV191" s="993"/>
      <c r="CZY191" s="993"/>
      <c r="DAG191" s="990"/>
      <c r="DAH191" s="991"/>
      <c r="DAK191" s="993"/>
      <c r="DAL191" s="993"/>
      <c r="DAM191" s="993"/>
      <c r="DAN191" s="993"/>
      <c r="DAQ191" s="993"/>
      <c r="DAY191" s="990"/>
      <c r="DAZ191" s="991"/>
      <c r="DBC191" s="993"/>
      <c r="DBD191" s="993"/>
      <c r="DBE191" s="993"/>
      <c r="DBF191" s="993"/>
      <c r="DBI191" s="993"/>
      <c r="DBQ191" s="990"/>
      <c r="DBR191" s="991"/>
      <c r="DBU191" s="993"/>
      <c r="DBV191" s="993"/>
      <c r="DBW191" s="993"/>
      <c r="DBX191" s="993"/>
      <c r="DCA191" s="993"/>
      <c r="DCI191" s="990"/>
      <c r="DCJ191" s="991"/>
      <c r="DCM191" s="993"/>
      <c r="DCN191" s="993"/>
      <c r="DCO191" s="993"/>
      <c r="DCP191" s="993"/>
      <c r="DCS191" s="993"/>
      <c r="DDA191" s="990"/>
      <c r="DDB191" s="991"/>
      <c r="DDE191" s="993"/>
      <c r="DDF191" s="993"/>
      <c r="DDG191" s="993"/>
      <c r="DDH191" s="993"/>
      <c r="DDK191" s="993"/>
      <c r="DDS191" s="990"/>
      <c r="DDT191" s="991"/>
      <c r="DDW191" s="993"/>
      <c r="DDX191" s="993"/>
      <c r="DDY191" s="993"/>
      <c r="DDZ191" s="993"/>
      <c r="DEC191" s="993"/>
      <c r="DEK191" s="990"/>
      <c r="DEL191" s="991"/>
      <c r="DEO191" s="993"/>
      <c r="DEP191" s="993"/>
      <c r="DEQ191" s="993"/>
      <c r="DER191" s="993"/>
      <c r="DEU191" s="993"/>
      <c r="DFC191" s="990"/>
      <c r="DFD191" s="991"/>
      <c r="DFG191" s="993"/>
      <c r="DFH191" s="993"/>
      <c r="DFI191" s="993"/>
      <c r="DFJ191" s="993"/>
      <c r="DFM191" s="993"/>
      <c r="DFU191" s="990"/>
      <c r="DFV191" s="991"/>
      <c r="DFY191" s="993"/>
      <c r="DFZ191" s="993"/>
      <c r="DGA191" s="993"/>
      <c r="DGB191" s="993"/>
      <c r="DGE191" s="993"/>
      <c r="DGM191" s="990"/>
      <c r="DGN191" s="991"/>
      <c r="DGQ191" s="993"/>
      <c r="DGR191" s="993"/>
      <c r="DGS191" s="993"/>
      <c r="DGT191" s="993"/>
      <c r="DGW191" s="993"/>
      <c r="DHE191" s="990"/>
      <c r="DHF191" s="991"/>
      <c r="DHI191" s="993"/>
      <c r="DHJ191" s="993"/>
      <c r="DHK191" s="993"/>
      <c r="DHL191" s="993"/>
      <c r="DHO191" s="993"/>
      <c r="DHW191" s="990"/>
      <c r="DHX191" s="991"/>
      <c r="DIA191" s="993"/>
      <c r="DIB191" s="993"/>
      <c r="DIC191" s="993"/>
      <c r="DID191" s="993"/>
      <c r="DIG191" s="993"/>
      <c r="DIO191" s="990"/>
      <c r="DIP191" s="991"/>
      <c r="DIS191" s="993"/>
      <c r="DIT191" s="993"/>
      <c r="DIU191" s="993"/>
      <c r="DIV191" s="993"/>
      <c r="DIY191" s="993"/>
      <c r="DJG191" s="990"/>
      <c r="DJH191" s="991"/>
      <c r="DJK191" s="993"/>
      <c r="DJL191" s="993"/>
      <c r="DJM191" s="993"/>
      <c r="DJN191" s="993"/>
      <c r="DJQ191" s="993"/>
      <c r="DJY191" s="990"/>
      <c r="DJZ191" s="991"/>
      <c r="DKC191" s="993"/>
      <c r="DKD191" s="993"/>
      <c r="DKE191" s="993"/>
      <c r="DKF191" s="993"/>
      <c r="DKI191" s="993"/>
      <c r="DKQ191" s="990"/>
      <c r="DKR191" s="991"/>
      <c r="DKU191" s="993"/>
      <c r="DKV191" s="993"/>
      <c r="DKW191" s="993"/>
      <c r="DKX191" s="993"/>
      <c r="DLA191" s="993"/>
      <c r="DLI191" s="990"/>
      <c r="DLJ191" s="991"/>
      <c r="DLM191" s="993"/>
      <c r="DLN191" s="993"/>
      <c r="DLO191" s="993"/>
      <c r="DLP191" s="993"/>
      <c r="DLS191" s="993"/>
      <c r="DMA191" s="990"/>
      <c r="DMB191" s="991"/>
      <c r="DME191" s="993"/>
      <c r="DMF191" s="993"/>
      <c r="DMG191" s="993"/>
      <c r="DMH191" s="993"/>
      <c r="DMK191" s="993"/>
      <c r="DMS191" s="990"/>
      <c r="DMT191" s="991"/>
      <c r="DMW191" s="993"/>
      <c r="DMX191" s="993"/>
      <c r="DMY191" s="993"/>
      <c r="DMZ191" s="993"/>
      <c r="DNC191" s="993"/>
      <c r="DNK191" s="990"/>
      <c r="DNL191" s="991"/>
      <c r="DNO191" s="993"/>
      <c r="DNP191" s="993"/>
      <c r="DNQ191" s="993"/>
      <c r="DNR191" s="993"/>
      <c r="DNU191" s="993"/>
      <c r="DOC191" s="990"/>
      <c r="DOD191" s="991"/>
      <c r="DOG191" s="993"/>
      <c r="DOH191" s="993"/>
      <c r="DOI191" s="993"/>
      <c r="DOJ191" s="993"/>
      <c r="DOM191" s="993"/>
      <c r="DOU191" s="990"/>
      <c r="DOV191" s="991"/>
      <c r="DOY191" s="993"/>
      <c r="DOZ191" s="993"/>
      <c r="DPA191" s="993"/>
      <c r="DPB191" s="993"/>
      <c r="DPE191" s="993"/>
      <c r="DPM191" s="990"/>
      <c r="DPN191" s="991"/>
      <c r="DPQ191" s="993"/>
      <c r="DPR191" s="993"/>
      <c r="DPS191" s="993"/>
      <c r="DPT191" s="993"/>
      <c r="DPW191" s="993"/>
      <c r="DQE191" s="990"/>
      <c r="DQF191" s="991"/>
      <c r="DQI191" s="993"/>
      <c r="DQJ191" s="993"/>
      <c r="DQK191" s="993"/>
      <c r="DQL191" s="993"/>
      <c r="DQO191" s="993"/>
      <c r="DQW191" s="990"/>
      <c r="DQX191" s="991"/>
      <c r="DRA191" s="993"/>
      <c r="DRB191" s="993"/>
      <c r="DRC191" s="993"/>
      <c r="DRD191" s="993"/>
      <c r="DRG191" s="993"/>
      <c r="DRO191" s="990"/>
      <c r="DRP191" s="991"/>
      <c r="DRS191" s="993"/>
      <c r="DRT191" s="993"/>
      <c r="DRU191" s="993"/>
      <c r="DRV191" s="993"/>
      <c r="DRY191" s="993"/>
      <c r="DSG191" s="990"/>
      <c r="DSH191" s="991"/>
      <c r="DSK191" s="993"/>
      <c r="DSL191" s="993"/>
      <c r="DSM191" s="993"/>
      <c r="DSN191" s="993"/>
      <c r="DSQ191" s="993"/>
      <c r="DSY191" s="990"/>
      <c r="DSZ191" s="991"/>
      <c r="DTC191" s="993"/>
      <c r="DTD191" s="993"/>
      <c r="DTE191" s="993"/>
      <c r="DTF191" s="993"/>
      <c r="DTI191" s="993"/>
      <c r="DTQ191" s="990"/>
      <c r="DTR191" s="991"/>
      <c r="DTU191" s="993"/>
      <c r="DTV191" s="993"/>
      <c r="DTW191" s="993"/>
      <c r="DTX191" s="993"/>
      <c r="DUA191" s="993"/>
      <c r="DUI191" s="990"/>
      <c r="DUJ191" s="991"/>
      <c r="DUM191" s="993"/>
      <c r="DUN191" s="993"/>
      <c r="DUO191" s="993"/>
      <c r="DUP191" s="993"/>
      <c r="DUS191" s="993"/>
      <c r="DVA191" s="990"/>
      <c r="DVB191" s="991"/>
      <c r="DVE191" s="993"/>
      <c r="DVF191" s="993"/>
      <c r="DVG191" s="993"/>
      <c r="DVH191" s="993"/>
      <c r="DVK191" s="993"/>
      <c r="DVS191" s="990"/>
      <c r="DVT191" s="991"/>
      <c r="DVW191" s="993"/>
      <c r="DVX191" s="993"/>
      <c r="DVY191" s="993"/>
      <c r="DVZ191" s="993"/>
      <c r="DWC191" s="993"/>
      <c r="DWK191" s="990"/>
      <c r="DWL191" s="991"/>
      <c r="DWO191" s="993"/>
      <c r="DWP191" s="993"/>
      <c r="DWQ191" s="993"/>
      <c r="DWR191" s="993"/>
      <c r="DWU191" s="993"/>
      <c r="DXC191" s="990"/>
      <c r="DXD191" s="991"/>
      <c r="DXG191" s="993"/>
      <c r="DXH191" s="993"/>
      <c r="DXI191" s="993"/>
      <c r="DXJ191" s="993"/>
      <c r="DXM191" s="993"/>
      <c r="DXU191" s="990"/>
      <c r="DXV191" s="991"/>
      <c r="DXY191" s="993"/>
      <c r="DXZ191" s="993"/>
      <c r="DYA191" s="993"/>
      <c r="DYB191" s="993"/>
      <c r="DYE191" s="993"/>
      <c r="DYM191" s="990"/>
      <c r="DYN191" s="991"/>
      <c r="DYQ191" s="993"/>
      <c r="DYR191" s="993"/>
      <c r="DYS191" s="993"/>
      <c r="DYT191" s="993"/>
      <c r="DYW191" s="993"/>
      <c r="DZE191" s="990"/>
      <c r="DZF191" s="991"/>
      <c r="DZI191" s="993"/>
      <c r="DZJ191" s="993"/>
      <c r="DZK191" s="993"/>
      <c r="DZL191" s="993"/>
      <c r="DZO191" s="993"/>
      <c r="DZW191" s="990"/>
      <c r="DZX191" s="991"/>
      <c r="EAA191" s="993"/>
      <c r="EAB191" s="993"/>
      <c r="EAC191" s="993"/>
      <c r="EAD191" s="993"/>
      <c r="EAG191" s="993"/>
      <c r="EAO191" s="990"/>
      <c r="EAP191" s="991"/>
      <c r="EAS191" s="993"/>
      <c r="EAT191" s="993"/>
      <c r="EAU191" s="993"/>
      <c r="EAV191" s="993"/>
      <c r="EAY191" s="993"/>
      <c r="EBG191" s="990"/>
      <c r="EBH191" s="991"/>
      <c r="EBK191" s="993"/>
      <c r="EBL191" s="993"/>
      <c r="EBM191" s="993"/>
      <c r="EBN191" s="993"/>
      <c r="EBQ191" s="993"/>
      <c r="EBY191" s="990"/>
      <c r="EBZ191" s="991"/>
      <c r="ECC191" s="993"/>
      <c r="ECD191" s="993"/>
      <c r="ECE191" s="993"/>
      <c r="ECF191" s="993"/>
      <c r="ECI191" s="993"/>
      <c r="ECQ191" s="990"/>
      <c r="ECR191" s="991"/>
      <c r="ECU191" s="993"/>
      <c r="ECV191" s="993"/>
      <c r="ECW191" s="993"/>
      <c r="ECX191" s="993"/>
      <c r="EDA191" s="993"/>
      <c r="EDI191" s="990"/>
      <c r="EDJ191" s="991"/>
      <c r="EDM191" s="993"/>
      <c r="EDN191" s="993"/>
      <c r="EDO191" s="993"/>
      <c r="EDP191" s="993"/>
      <c r="EDS191" s="993"/>
      <c r="EEA191" s="990"/>
      <c r="EEB191" s="991"/>
      <c r="EEE191" s="993"/>
      <c r="EEF191" s="993"/>
      <c r="EEG191" s="993"/>
      <c r="EEH191" s="993"/>
      <c r="EEK191" s="993"/>
      <c r="EES191" s="990"/>
      <c r="EET191" s="991"/>
      <c r="EEW191" s="993"/>
      <c r="EEX191" s="993"/>
      <c r="EEY191" s="993"/>
      <c r="EEZ191" s="993"/>
      <c r="EFC191" s="993"/>
      <c r="EFK191" s="990"/>
      <c r="EFL191" s="991"/>
      <c r="EFO191" s="993"/>
      <c r="EFP191" s="993"/>
      <c r="EFQ191" s="993"/>
      <c r="EFR191" s="993"/>
      <c r="EFU191" s="993"/>
      <c r="EGC191" s="990"/>
      <c r="EGD191" s="991"/>
      <c r="EGG191" s="993"/>
      <c r="EGH191" s="993"/>
      <c r="EGI191" s="993"/>
      <c r="EGJ191" s="993"/>
      <c r="EGM191" s="993"/>
      <c r="EGU191" s="990"/>
      <c r="EGV191" s="991"/>
      <c r="EGY191" s="993"/>
      <c r="EGZ191" s="993"/>
      <c r="EHA191" s="993"/>
      <c r="EHB191" s="993"/>
      <c r="EHE191" s="993"/>
      <c r="EHM191" s="990"/>
      <c r="EHN191" s="991"/>
      <c r="EHQ191" s="993"/>
      <c r="EHR191" s="993"/>
      <c r="EHS191" s="993"/>
      <c r="EHT191" s="993"/>
      <c r="EHW191" s="993"/>
      <c r="EIE191" s="990"/>
      <c r="EIF191" s="991"/>
      <c r="EII191" s="993"/>
      <c r="EIJ191" s="993"/>
      <c r="EIK191" s="993"/>
      <c r="EIL191" s="993"/>
      <c r="EIO191" s="993"/>
      <c r="EIW191" s="990"/>
      <c r="EIX191" s="991"/>
      <c r="EJA191" s="993"/>
      <c r="EJB191" s="993"/>
      <c r="EJC191" s="993"/>
      <c r="EJD191" s="993"/>
      <c r="EJG191" s="993"/>
      <c r="EJO191" s="990"/>
      <c r="EJP191" s="991"/>
      <c r="EJS191" s="993"/>
      <c r="EJT191" s="993"/>
      <c r="EJU191" s="993"/>
      <c r="EJV191" s="993"/>
      <c r="EJY191" s="993"/>
      <c r="EKG191" s="990"/>
      <c r="EKH191" s="991"/>
      <c r="EKK191" s="993"/>
      <c r="EKL191" s="993"/>
      <c r="EKM191" s="993"/>
      <c r="EKN191" s="993"/>
      <c r="EKQ191" s="993"/>
      <c r="EKY191" s="990"/>
      <c r="EKZ191" s="991"/>
      <c r="ELC191" s="993"/>
      <c r="ELD191" s="993"/>
      <c r="ELE191" s="993"/>
      <c r="ELF191" s="993"/>
      <c r="ELI191" s="993"/>
      <c r="ELQ191" s="990"/>
      <c r="ELR191" s="991"/>
      <c r="ELU191" s="993"/>
      <c r="ELV191" s="993"/>
      <c r="ELW191" s="993"/>
      <c r="ELX191" s="993"/>
      <c r="EMA191" s="993"/>
      <c r="EMI191" s="990"/>
      <c r="EMJ191" s="991"/>
      <c r="EMM191" s="993"/>
      <c r="EMN191" s="993"/>
      <c r="EMO191" s="993"/>
      <c r="EMP191" s="993"/>
      <c r="EMS191" s="993"/>
      <c r="ENA191" s="990"/>
      <c r="ENB191" s="991"/>
      <c r="ENE191" s="993"/>
      <c r="ENF191" s="993"/>
      <c r="ENG191" s="993"/>
      <c r="ENH191" s="993"/>
      <c r="ENK191" s="993"/>
      <c r="ENS191" s="990"/>
      <c r="ENT191" s="991"/>
      <c r="ENW191" s="993"/>
      <c r="ENX191" s="993"/>
      <c r="ENY191" s="993"/>
      <c r="ENZ191" s="993"/>
      <c r="EOC191" s="993"/>
      <c r="EOK191" s="990"/>
      <c r="EOL191" s="991"/>
      <c r="EOO191" s="993"/>
      <c r="EOP191" s="993"/>
      <c r="EOQ191" s="993"/>
      <c r="EOR191" s="993"/>
      <c r="EOU191" s="993"/>
      <c r="EPC191" s="990"/>
      <c r="EPD191" s="991"/>
      <c r="EPG191" s="993"/>
      <c r="EPH191" s="993"/>
      <c r="EPI191" s="993"/>
      <c r="EPJ191" s="993"/>
      <c r="EPM191" s="993"/>
      <c r="EPU191" s="990"/>
      <c r="EPV191" s="991"/>
      <c r="EPY191" s="993"/>
      <c r="EPZ191" s="993"/>
      <c r="EQA191" s="993"/>
      <c r="EQB191" s="993"/>
      <c r="EQE191" s="993"/>
      <c r="EQM191" s="990"/>
      <c r="EQN191" s="991"/>
      <c r="EQQ191" s="993"/>
      <c r="EQR191" s="993"/>
      <c r="EQS191" s="993"/>
      <c r="EQT191" s="993"/>
      <c r="EQW191" s="993"/>
      <c r="ERE191" s="990"/>
      <c r="ERF191" s="991"/>
      <c r="ERI191" s="993"/>
      <c r="ERJ191" s="993"/>
      <c r="ERK191" s="993"/>
      <c r="ERL191" s="993"/>
      <c r="ERO191" s="993"/>
      <c r="ERW191" s="990"/>
      <c r="ERX191" s="991"/>
      <c r="ESA191" s="993"/>
      <c r="ESB191" s="993"/>
      <c r="ESC191" s="993"/>
      <c r="ESD191" s="993"/>
      <c r="ESG191" s="993"/>
      <c r="ESO191" s="990"/>
      <c r="ESP191" s="991"/>
      <c r="ESS191" s="993"/>
      <c r="EST191" s="993"/>
      <c r="ESU191" s="993"/>
      <c r="ESV191" s="993"/>
      <c r="ESY191" s="993"/>
      <c r="ETG191" s="990"/>
      <c r="ETH191" s="991"/>
      <c r="ETK191" s="993"/>
      <c r="ETL191" s="993"/>
      <c r="ETM191" s="993"/>
      <c r="ETN191" s="993"/>
      <c r="ETQ191" s="993"/>
      <c r="ETY191" s="990"/>
      <c r="ETZ191" s="991"/>
      <c r="EUC191" s="993"/>
      <c r="EUD191" s="993"/>
      <c r="EUE191" s="993"/>
      <c r="EUF191" s="993"/>
      <c r="EUI191" s="993"/>
      <c r="EUQ191" s="990"/>
      <c r="EUR191" s="991"/>
      <c r="EUU191" s="993"/>
      <c r="EUV191" s="993"/>
      <c r="EUW191" s="993"/>
      <c r="EUX191" s="993"/>
      <c r="EVA191" s="993"/>
      <c r="EVI191" s="990"/>
      <c r="EVJ191" s="991"/>
      <c r="EVM191" s="993"/>
      <c r="EVN191" s="993"/>
      <c r="EVO191" s="993"/>
      <c r="EVP191" s="993"/>
      <c r="EVS191" s="993"/>
      <c r="EWA191" s="990"/>
      <c r="EWB191" s="991"/>
      <c r="EWE191" s="993"/>
      <c r="EWF191" s="993"/>
      <c r="EWG191" s="993"/>
      <c r="EWH191" s="993"/>
      <c r="EWK191" s="993"/>
      <c r="EWS191" s="990"/>
      <c r="EWT191" s="991"/>
      <c r="EWW191" s="993"/>
      <c r="EWX191" s="993"/>
      <c r="EWY191" s="993"/>
      <c r="EWZ191" s="993"/>
      <c r="EXC191" s="993"/>
      <c r="EXK191" s="990"/>
      <c r="EXL191" s="991"/>
      <c r="EXO191" s="993"/>
      <c r="EXP191" s="993"/>
      <c r="EXQ191" s="993"/>
      <c r="EXR191" s="993"/>
      <c r="EXU191" s="993"/>
      <c r="EYC191" s="990"/>
      <c r="EYD191" s="991"/>
      <c r="EYG191" s="993"/>
      <c r="EYH191" s="993"/>
      <c r="EYI191" s="993"/>
      <c r="EYJ191" s="993"/>
      <c r="EYM191" s="993"/>
      <c r="EYU191" s="990"/>
      <c r="EYV191" s="991"/>
      <c r="EYY191" s="993"/>
      <c r="EYZ191" s="993"/>
      <c r="EZA191" s="993"/>
      <c r="EZB191" s="993"/>
      <c r="EZE191" s="993"/>
      <c r="EZM191" s="990"/>
      <c r="EZN191" s="991"/>
      <c r="EZQ191" s="993"/>
      <c r="EZR191" s="993"/>
      <c r="EZS191" s="993"/>
      <c r="EZT191" s="993"/>
      <c r="EZW191" s="993"/>
      <c r="FAE191" s="990"/>
      <c r="FAF191" s="991"/>
      <c r="FAI191" s="993"/>
      <c r="FAJ191" s="993"/>
      <c r="FAK191" s="993"/>
      <c r="FAL191" s="993"/>
      <c r="FAO191" s="993"/>
      <c r="FAW191" s="990"/>
      <c r="FAX191" s="991"/>
      <c r="FBA191" s="993"/>
      <c r="FBB191" s="993"/>
      <c r="FBC191" s="993"/>
      <c r="FBD191" s="993"/>
      <c r="FBG191" s="993"/>
      <c r="FBO191" s="990"/>
      <c r="FBP191" s="991"/>
      <c r="FBS191" s="993"/>
      <c r="FBT191" s="993"/>
      <c r="FBU191" s="993"/>
      <c r="FBV191" s="993"/>
      <c r="FBY191" s="993"/>
      <c r="FCG191" s="990"/>
      <c r="FCH191" s="991"/>
      <c r="FCK191" s="993"/>
      <c r="FCL191" s="993"/>
      <c r="FCM191" s="993"/>
      <c r="FCN191" s="993"/>
      <c r="FCQ191" s="993"/>
      <c r="FCY191" s="990"/>
      <c r="FCZ191" s="991"/>
      <c r="FDC191" s="993"/>
      <c r="FDD191" s="993"/>
      <c r="FDE191" s="993"/>
      <c r="FDF191" s="993"/>
      <c r="FDI191" s="993"/>
      <c r="FDQ191" s="990"/>
      <c r="FDR191" s="991"/>
      <c r="FDU191" s="993"/>
      <c r="FDV191" s="993"/>
      <c r="FDW191" s="993"/>
      <c r="FDX191" s="993"/>
      <c r="FEA191" s="993"/>
      <c r="FEI191" s="990"/>
      <c r="FEJ191" s="991"/>
      <c r="FEM191" s="993"/>
      <c r="FEN191" s="993"/>
      <c r="FEO191" s="993"/>
      <c r="FEP191" s="993"/>
      <c r="FES191" s="993"/>
      <c r="FFA191" s="990"/>
      <c r="FFB191" s="991"/>
      <c r="FFE191" s="993"/>
      <c r="FFF191" s="993"/>
      <c r="FFG191" s="993"/>
      <c r="FFH191" s="993"/>
      <c r="FFK191" s="993"/>
      <c r="FFS191" s="990"/>
      <c r="FFT191" s="991"/>
      <c r="FFW191" s="993"/>
      <c r="FFX191" s="993"/>
      <c r="FFY191" s="993"/>
      <c r="FFZ191" s="993"/>
      <c r="FGC191" s="993"/>
      <c r="FGK191" s="990"/>
      <c r="FGL191" s="991"/>
      <c r="FGO191" s="993"/>
      <c r="FGP191" s="993"/>
      <c r="FGQ191" s="993"/>
      <c r="FGR191" s="993"/>
      <c r="FGU191" s="993"/>
      <c r="FHC191" s="990"/>
      <c r="FHD191" s="991"/>
      <c r="FHG191" s="993"/>
      <c r="FHH191" s="993"/>
      <c r="FHI191" s="993"/>
      <c r="FHJ191" s="993"/>
      <c r="FHM191" s="993"/>
      <c r="FHU191" s="990"/>
      <c r="FHV191" s="991"/>
      <c r="FHY191" s="993"/>
      <c r="FHZ191" s="993"/>
      <c r="FIA191" s="993"/>
      <c r="FIB191" s="993"/>
      <c r="FIE191" s="993"/>
      <c r="FIM191" s="990"/>
      <c r="FIN191" s="991"/>
      <c r="FIQ191" s="993"/>
      <c r="FIR191" s="993"/>
      <c r="FIS191" s="993"/>
      <c r="FIT191" s="993"/>
      <c r="FIW191" s="993"/>
      <c r="FJE191" s="990"/>
      <c r="FJF191" s="991"/>
      <c r="FJI191" s="993"/>
      <c r="FJJ191" s="993"/>
      <c r="FJK191" s="993"/>
      <c r="FJL191" s="993"/>
      <c r="FJO191" s="993"/>
      <c r="FJW191" s="990"/>
      <c r="FJX191" s="991"/>
      <c r="FKA191" s="993"/>
      <c r="FKB191" s="993"/>
      <c r="FKC191" s="993"/>
      <c r="FKD191" s="993"/>
      <c r="FKG191" s="993"/>
      <c r="FKO191" s="990"/>
      <c r="FKP191" s="991"/>
      <c r="FKS191" s="993"/>
      <c r="FKT191" s="993"/>
      <c r="FKU191" s="993"/>
      <c r="FKV191" s="993"/>
      <c r="FKY191" s="993"/>
      <c r="FLG191" s="990"/>
      <c r="FLH191" s="991"/>
      <c r="FLK191" s="993"/>
      <c r="FLL191" s="993"/>
      <c r="FLM191" s="993"/>
      <c r="FLN191" s="993"/>
      <c r="FLQ191" s="993"/>
      <c r="FLY191" s="990"/>
      <c r="FLZ191" s="991"/>
      <c r="FMC191" s="993"/>
      <c r="FMD191" s="993"/>
      <c r="FME191" s="993"/>
      <c r="FMF191" s="993"/>
      <c r="FMI191" s="993"/>
      <c r="FMQ191" s="990"/>
      <c r="FMR191" s="991"/>
      <c r="FMU191" s="993"/>
      <c r="FMV191" s="993"/>
      <c r="FMW191" s="993"/>
      <c r="FMX191" s="993"/>
      <c r="FNA191" s="993"/>
      <c r="FNI191" s="990"/>
      <c r="FNJ191" s="991"/>
      <c r="FNM191" s="993"/>
      <c r="FNN191" s="993"/>
      <c r="FNO191" s="993"/>
      <c r="FNP191" s="993"/>
      <c r="FNS191" s="993"/>
      <c r="FOA191" s="990"/>
      <c r="FOB191" s="991"/>
      <c r="FOE191" s="993"/>
      <c r="FOF191" s="993"/>
      <c r="FOG191" s="993"/>
      <c r="FOH191" s="993"/>
      <c r="FOK191" s="993"/>
      <c r="FOS191" s="990"/>
      <c r="FOT191" s="991"/>
      <c r="FOW191" s="993"/>
      <c r="FOX191" s="993"/>
      <c r="FOY191" s="993"/>
      <c r="FOZ191" s="993"/>
      <c r="FPC191" s="993"/>
      <c r="FPK191" s="990"/>
      <c r="FPL191" s="991"/>
      <c r="FPO191" s="993"/>
      <c r="FPP191" s="993"/>
      <c r="FPQ191" s="993"/>
      <c r="FPR191" s="993"/>
      <c r="FPU191" s="993"/>
      <c r="FQC191" s="990"/>
      <c r="FQD191" s="991"/>
      <c r="FQG191" s="993"/>
      <c r="FQH191" s="993"/>
      <c r="FQI191" s="993"/>
      <c r="FQJ191" s="993"/>
      <c r="FQM191" s="993"/>
      <c r="FQU191" s="990"/>
      <c r="FQV191" s="991"/>
      <c r="FQY191" s="993"/>
      <c r="FQZ191" s="993"/>
      <c r="FRA191" s="993"/>
      <c r="FRB191" s="993"/>
      <c r="FRE191" s="993"/>
      <c r="FRM191" s="990"/>
      <c r="FRN191" s="991"/>
      <c r="FRQ191" s="993"/>
      <c r="FRR191" s="993"/>
      <c r="FRS191" s="993"/>
      <c r="FRT191" s="993"/>
      <c r="FRW191" s="993"/>
      <c r="FSE191" s="990"/>
      <c r="FSF191" s="991"/>
      <c r="FSI191" s="993"/>
      <c r="FSJ191" s="993"/>
      <c r="FSK191" s="993"/>
      <c r="FSL191" s="993"/>
      <c r="FSO191" s="993"/>
      <c r="FSW191" s="990"/>
      <c r="FSX191" s="991"/>
      <c r="FTA191" s="993"/>
      <c r="FTB191" s="993"/>
      <c r="FTC191" s="993"/>
      <c r="FTD191" s="993"/>
      <c r="FTG191" s="993"/>
      <c r="FTO191" s="990"/>
      <c r="FTP191" s="991"/>
      <c r="FTS191" s="993"/>
      <c r="FTT191" s="993"/>
      <c r="FTU191" s="993"/>
      <c r="FTV191" s="993"/>
      <c r="FTY191" s="993"/>
      <c r="FUG191" s="990"/>
      <c r="FUH191" s="991"/>
      <c r="FUK191" s="993"/>
      <c r="FUL191" s="993"/>
      <c r="FUM191" s="993"/>
      <c r="FUN191" s="993"/>
      <c r="FUQ191" s="993"/>
      <c r="FUY191" s="990"/>
      <c r="FUZ191" s="991"/>
      <c r="FVC191" s="993"/>
      <c r="FVD191" s="993"/>
      <c r="FVE191" s="993"/>
      <c r="FVF191" s="993"/>
      <c r="FVI191" s="993"/>
      <c r="FVQ191" s="990"/>
      <c r="FVR191" s="991"/>
      <c r="FVU191" s="993"/>
      <c r="FVV191" s="993"/>
      <c r="FVW191" s="993"/>
      <c r="FVX191" s="993"/>
      <c r="FWA191" s="993"/>
      <c r="FWI191" s="990"/>
      <c r="FWJ191" s="991"/>
      <c r="FWM191" s="993"/>
      <c r="FWN191" s="993"/>
      <c r="FWO191" s="993"/>
      <c r="FWP191" s="993"/>
      <c r="FWS191" s="993"/>
      <c r="FXA191" s="990"/>
      <c r="FXB191" s="991"/>
      <c r="FXE191" s="993"/>
      <c r="FXF191" s="993"/>
      <c r="FXG191" s="993"/>
      <c r="FXH191" s="993"/>
      <c r="FXK191" s="993"/>
      <c r="FXS191" s="990"/>
      <c r="FXT191" s="991"/>
      <c r="FXW191" s="993"/>
      <c r="FXX191" s="993"/>
      <c r="FXY191" s="993"/>
      <c r="FXZ191" s="993"/>
      <c r="FYC191" s="993"/>
      <c r="FYK191" s="990"/>
      <c r="FYL191" s="991"/>
      <c r="FYO191" s="993"/>
      <c r="FYP191" s="993"/>
      <c r="FYQ191" s="993"/>
      <c r="FYR191" s="993"/>
      <c r="FYU191" s="993"/>
      <c r="FZC191" s="990"/>
      <c r="FZD191" s="991"/>
      <c r="FZG191" s="993"/>
      <c r="FZH191" s="993"/>
      <c r="FZI191" s="993"/>
      <c r="FZJ191" s="993"/>
      <c r="FZM191" s="993"/>
      <c r="FZU191" s="990"/>
      <c r="FZV191" s="991"/>
      <c r="FZY191" s="993"/>
      <c r="FZZ191" s="993"/>
      <c r="GAA191" s="993"/>
      <c r="GAB191" s="993"/>
      <c r="GAE191" s="993"/>
      <c r="GAM191" s="990"/>
      <c r="GAN191" s="991"/>
      <c r="GAQ191" s="993"/>
      <c r="GAR191" s="993"/>
      <c r="GAS191" s="993"/>
      <c r="GAT191" s="993"/>
      <c r="GAW191" s="993"/>
      <c r="GBE191" s="990"/>
      <c r="GBF191" s="991"/>
      <c r="GBI191" s="993"/>
      <c r="GBJ191" s="993"/>
      <c r="GBK191" s="993"/>
      <c r="GBL191" s="993"/>
      <c r="GBO191" s="993"/>
      <c r="GBW191" s="990"/>
      <c r="GBX191" s="991"/>
      <c r="GCA191" s="993"/>
      <c r="GCB191" s="993"/>
      <c r="GCC191" s="993"/>
      <c r="GCD191" s="993"/>
      <c r="GCG191" s="993"/>
      <c r="GCO191" s="990"/>
      <c r="GCP191" s="991"/>
      <c r="GCS191" s="993"/>
      <c r="GCT191" s="993"/>
      <c r="GCU191" s="993"/>
      <c r="GCV191" s="993"/>
      <c r="GCY191" s="993"/>
      <c r="GDG191" s="990"/>
      <c r="GDH191" s="991"/>
      <c r="GDK191" s="993"/>
      <c r="GDL191" s="993"/>
      <c r="GDM191" s="993"/>
      <c r="GDN191" s="993"/>
      <c r="GDQ191" s="993"/>
      <c r="GDY191" s="990"/>
      <c r="GDZ191" s="991"/>
      <c r="GEC191" s="993"/>
      <c r="GED191" s="993"/>
      <c r="GEE191" s="993"/>
      <c r="GEF191" s="993"/>
      <c r="GEI191" s="993"/>
      <c r="GEQ191" s="990"/>
      <c r="GER191" s="991"/>
      <c r="GEU191" s="993"/>
      <c r="GEV191" s="993"/>
      <c r="GEW191" s="993"/>
      <c r="GEX191" s="993"/>
      <c r="GFA191" s="993"/>
      <c r="GFI191" s="990"/>
      <c r="GFJ191" s="991"/>
      <c r="GFM191" s="993"/>
      <c r="GFN191" s="993"/>
      <c r="GFO191" s="993"/>
      <c r="GFP191" s="993"/>
      <c r="GFS191" s="993"/>
      <c r="GGA191" s="990"/>
      <c r="GGB191" s="991"/>
      <c r="GGE191" s="993"/>
      <c r="GGF191" s="993"/>
      <c r="GGG191" s="993"/>
      <c r="GGH191" s="993"/>
      <c r="GGK191" s="993"/>
      <c r="GGS191" s="990"/>
      <c r="GGT191" s="991"/>
      <c r="GGW191" s="993"/>
      <c r="GGX191" s="993"/>
      <c r="GGY191" s="993"/>
      <c r="GGZ191" s="993"/>
      <c r="GHC191" s="993"/>
      <c r="GHK191" s="990"/>
      <c r="GHL191" s="991"/>
      <c r="GHO191" s="993"/>
      <c r="GHP191" s="993"/>
      <c r="GHQ191" s="993"/>
      <c r="GHR191" s="993"/>
      <c r="GHU191" s="993"/>
      <c r="GIC191" s="990"/>
      <c r="GID191" s="991"/>
      <c r="GIG191" s="993"/>
      <c r="GIH191" s="993"/>
      <c r="GII191" s="993"/>
      <c r="GIJ191" s="993"/>
      <c r="GIM191" s="993"/>
      <c r="GIU191" s="990"/>
      <c r="GIV191" s="991"/>
      <c r="GIY191" s="993"/>
      <c r="GIZ191" s="993"/>
      <c r="GJA191" s="993"/>
      <c r="GJB191" s="993"/>
      <c r="GJE191" s="993"/>
      <c r="GJM191" s="990"/>
      <c r="GJN191" s="991"/>
      <c r="GJQ191" s="993"/>
      <c r="GJR191" s="993"/>
      <c r="GJS191" s="993"/>
      <c r="GJT191" s="993"/>
      <c r="GJW191" s="993"/>
      <c r="GKE191" s="990"/>
      <c r="GKF191" s="991"/>
      <c r="GKI191" s="993"/>
      <c r="GKJ191" s="993"/>
      <c r="GKK191" s="993"/>
      <c r="GKL191" s="993"/>
      <c r="GKO191" s="993"/>
      <c r="GKW191" s="990"/>
      <c r="GKX191" s="991"/>
      <c r="GLA191" s="993"/>
      <c r="GLB191" s="993"/>
      <c r="GLC191" s="993"/>
      <c r="GLD191" s="993"/>
      <c r="GLG191" s="993"/>
      <c r="GLO191" s="990"/>
      <c r="GLP191" s="991"/>
      <c r="GLS191" s="993"/>
      <c r="GLT191" s="993"/>
      <c r="GLU191" s="993"/>
      <c r="GLV191" s="993"/>
      <c r="GLY191" s="993"/>
      <c r="GMG191" s="990"/>
      <c r="GMH191" s="991"/>
      <c r="GMK191" s="993"/>
      <c r="GML191" s="993"/>
      <c r="GMM191" s="993"/>
      <c r="GMN191" s="993"/>
      <c r="GMQ191" s="993"/>
      <c r="GMY191" s="990"/>
      <c r="GMZ191" s="991"/>
      <c r="GNC191" s="993"/>
      <c r="GND191" s="993"/>
      <c r="GNE191" s="993"/>
      <c r="GNF191" s="993"/>
      <c r="GNI191" s="993"/>
      <c r="GNQ191" s="990"/>
      <c r="GNR191" s="991"/>
      <c r="GNU191" s="993"/>
      <c r="GNV191" s="993"/>
      <c r="GNW191" s="993"/>
      <c r="GNX191" s="993"/>
      <c r="GOA191" s="993"/>
      <c r="GOI191" s="990"/>
      <c r="GOJ191" s="991"/>
      <c r="GOM191" s="993"/>
      <c r="GON191" s="993"/>
      <c r="GOO191" s="993"/>
      <c r="GOP191" s="993"/>
      <c r="GOS191" s="993"/>
      <c r="GPA191" s="990"/>
      <c r="GPB191" s="991"/>
      <c r="GPE191" s="993"/>
      <c r="GPF191" s="993"/>
      <c r="GPG191" s="993"/>
      <c r="GPH191" s="993"/>
      <c r="GPK191" s="993"/>
      <c r="GPS191" s="990"/>
      <c r="GPT191" s="991"/>
      <c r="GPW191" s="993"/>
      <c r="GPX191" s="993"/>
      <c r="GPY191" s="993"/>
      <c r="GPZ191" s="993"/>
      <c r="GQC191" s="993"/>
      <c r="GQK191" s="990"/>
      <c r="GQL191" s="991"/>
      <c r="GQO191" s="993"/>
      <c r="GQP191" s="993"/>
      <c r="GQQ191" s="993"/>
      <c r="GQR191" s="993"/>
      <c r="GQU191" s="993"/>
      <c r="GRC191" s="990"/>
      <c r="GRD191" s="991"/>
      <c r="GRG191" s="993"/>
      <c r="GRH191" s="993"/>
      <c r="GRI191" s="993"/>
      <c r="GRJ191" s="993"/>
      <c r="GRM191" s="993"/>
      <c r="GRU191" s="990"/>
      <c r="GRV191" s="991"/>
      <c r="GRY191" s="993"/>
      <c r="GRZ191" s="993"/>
      <c r="GSA191" s="993"/>
      <c r="GSB191" s="993"/>
      <c r="GSE191" s="993"/>
      <c r="GSM191" s="990"/>
      <c r="GSN191" s="991"/>
      <c r="GSQ191" s="993"/>
      <c r="GSR191" s="993"/>
      <c r="GSS191" s="993"/>
      <c r="GST191" s="993"/>
      <c r="GSW191" s="993"/>
      <c r="GTE191" s="990"/>
      <c r="GTF191" s="991"/>
      <c r="GTI191" s="993"/>
      <c r="GTJ191" s="993"/>
      <c r="GTK191" s="993"/>
      <c r="GTL191" s="993"/>
      <c r="GTO191" s="993"/>
      <c r="GTW191" s="990"/>
      <c r="GTX191" s="991"/>
      <c r="GUA191" s="993"/>
      <c r="GUB191" s="993"/>
      <c r="GUC191" s="993"/>
      <c r="GUD191" s="993"/>
      <c r="GUG191" s="993"/>
      <c r="GUO191" s="990"/>
      <c r="GUP191" s="991"/>
      <c r="GUS191" s="993"/>
      <c r="GUT191" s="993"/>
      <c r="GUU191" s="993"/>
      <c r="GUV191" s="993"/>
      <c r="GUY191" s="993"/>
      <c r="GVG191" s="990"/>
      <c r="GVH191" s="991"/>
      <c r="GVK191" s="993"/>
      <c r="GVL191" s="993"/>
      <c r="GVM191" s="993"/>
      <c r="GVN191" s="993"/>
      <c r="GVQ191" s="993"/>
      <c r="GVY191" s="990"/>
      <c r="GVZ191" s="991"/>
      <c r="GWC191" s="993"/>
      <c r="GWD191" s="993"/>
      <c r="GWE191" s="993"/>
      <c r="GWF191" s="993"/>
      <c r="GWI191" s="993"/>
      <c r="GWQ191" s="990"/>
      <c r="GWR191" s="991"/>
      <c r="GWU191" s="993"/>
      <c r="GWV191" s="993"/>
      <c r="GWW191" s="993"/>
      <c r="GWX191" s="993"/>
      <c r="GXA191" s="993"/>
      <c r="GXI191" s="990"/>
      <c r="GXJ191" s="991"/>
      <c r="GXM191" s="993"/>
      <c r="GXN191" s="993"/>
      <c r="GXO191" s="993"/>
      <c r="GXP191" s="993"/>
      <c r="GXS191" s="993"/>
      <c r="GYA191" s="990"/>
      <c r="GYB191" s="991"/>
      <c r="GYE191" s="993"/>
      <c r="GYF191" s="993"/>
      <c r="GYG191" s="993"/>
      <c r="GYH191" s="993"/>
      <c r="GYK191" s="993"/>
      <c r="GYS191" s="990"/>
      <c r="GYT191" s="991"/>
      <c r="GYW191" s="993"/>
      <c r="GYX191" s="993"/>
      <c r="GYY191" s="993"/>
      <c r="GYZ191" s="993"/>
      <c r="GZC191" s="993"/>
      <c r="GZK191" s="990"/>
      <c r="GZL191" s="991"/>
      <c r="GZO191" s="993"/>
      <c r="GZP191" s="993"/>
      <c r="GZQ191" s="993"/>
      <c r="GZR191" s="993"/>
      <c r="GZU191" s="993"/>
      <c r="HAC191" s="990"/>
      <c r="HAD191" s="991"/>
      <c r="HAG191" s="993"/>
      <c r="HAH191" s="993"/>
      <c r="HAI191" s="993"/>
      <c r="HAJ191" s="993"/>
      <c r="HAM191" s="993"/>
      <c r="HAU191" s="990"/>
      <c r="HAV191" s="991"/>
      <c r="HAY191" s="993"/>
      <c r="HAZ191" s="993"/>
      <c r="HBA191" s="993"/>
      <c r="HBB191" s="993"/>
      <c r="HBE191" s="993"/>
      <c r="HBM191" s="990"/>
      <c r="HBN191" s="991"/>
      <c r="HBQ191" s="993"/>
      <c r="HBR191" s="993"/>
      <c r="HBS191" s="993"/>
      <c r="HBT191" s="993"/>
      <c r="HBW191" s="993"/>
      <c r="HCE191" s="990"/>
      <c r="HCF191" s="991"/>
      <c r="HCI191" s="993"/>
      <c r="HCJ191" s="993"/>
      <c r="HCK191" s="993"/>
      <c r="HCL191" s="993"/>
      <c r="HCO191" s="993"/>
      <c r="HCW191" s="990"/>
      <c r="HCX191" s="991"/>
      <c r="HDA191" s="993"/>
      <c r="HDB191" s="993"/>
      <c r="HDC191" s="993"/>
      <c r="HDD191" s="993"/>
      <c r="HDG191" s="993"/>
      <c r="HDO191" s="990"/>
      <c r="HDP191" s="991"/>
      <c r="HDS191" s="993"/>
      <c r="HDT191" s="993"/>
      <c r="HDU191" s="993"/>
      <c r="HDV191" s="993"/>
      <c r="HDY191" s="993"/>
      <c r="HEG191" s="990"/>
      <c r="HEH191" s="991"/>
      <c r="HEK191" s="993"/>
      <c r="HEL191" s="993"/>
      <c r="HEM191" s="993"/>
      <c r="HEN191" s="993"/>
      <c r="HEQ191" s="993"/>
      <c r="HEY191" s="990"/>
      <c r="HEZ191" s="991"/>
      <c r="HFC191" s="993"/>
      <c r="HFD191" s="993"/>
      <c r="HFE191" s="993"/>
      <c r="HFF191" s="993"/>
      <c r="HFI191" s="993"/>
      <c r="HFQ191" s="990"/>
      <c r="HFR191" s="991"/>
      <c r="HFU191" s="993"/>
      <c r="HFV191" s="993"/>
      <c r="HFW191" s="993"/>
      <c r="HFX191" s="993"/>
      <c r="HGA191" s="993"/>
      <c r="HGI191" s="990"/>
      <c r="HGJ191" s="991"/>
      <c r="HGM191" s="993"/>
      <c r="HGN191" s="993"/>
      <c r="HGO191" s="993"/>
      <c r="HGP191" s="993"/>
      <c r="HGS191" s="993"/>
      <c r="HHA191" s="990"/>
      <c r="HHB191" s="991"/>
      <c r="HHE191" s="993"/>
      <c r="HHF191" s="993"/>
      <c r="HHG191" s="993"/>
      <c r="HHH191" s="993"/>
      <c r="HHK191" s="993"/>
      <c r="HHS191" s="990"/>
      <c r="HHT191" s="991"/>
      <c r="HHW191" s="993"/>
      <c r="HHX191" s="993"/>
      <c r="HHY191" s="993"/>
      <c r="HHZ191" s="993"/>
      <c r="HIC191" s="993"/>
      <c r="HIK191" s="990"/>
      <c r="HIL191" s="991"/>
      <c r="HIO191" s="993"/>
      <c r="HIP191" s="993"/>
      <c r="HIQ191" s="993"/>
      <c r="HIR191" s="993"/>
      <c r="HIU191" s="993"/>
      <c r="HJC191" s="990"/>
      <c r="HJD191" s="991"/>
      <c r="HJG191" s="993"/>
      <c r="HJH191" s="993"/>
      <c r="HJI191" s="993"/>
      <c r="HJJ191" s="993"/>
      <c r="HJM191" s="993"/>
      <c r="HJU191" s="990"/>
      <c r="HJV191" s="991"/>
      <c r="HJY191" s="993"/>
      <c r="HJZ191" s="993"/>
      <c r="HKA191" s="993"/>
      <c r="HKB191" s="993"/>
      <c r="HKE191" s="993"/>
      <c r="HKM191" s="990"/>
      <c r="HKN191" s="991"/>
      <c r="HKQ191" s="993"/>
      <c r="HKR191" s="993"/>
      <c r="HKS191" s="993"/>
      <c r="HKT191" s="993"/>
      <c r="HKW191" s="993"/>
      <c r="HLE191" s="990"/>
      <c r="HLF191" s="991"/>
      <c r="HLI191" s="993"/>
      <c r="HLJ191" s="993"/>
      <c r="HLK191" s="993"/>
      <c r="HLL191" s="993"/>
      <c r="HLO191" s="993"/>
      <c r="HLW191" s="990"/>
      <c r="HLX191" s="991"/>
      <c r="HMA191" s="993"/>
      <c r="HMB191" s="993"/>
      <c r="HMC191" s="993"/>
      <c r="HMD191" s="993"/>
      <c r="HMG191" s="993"/>
      <c r="HMO191" s="990"/>
      <c r="HMP191" s="991"/>
      <c r="HMS191" s="993"/>
      <c r="HMT191" s="993"/>
      <c r="HMU191" s="993"/>
      <c r="HMV191" s="993"/>
      <c r="HMY191" s="993"/>
      <c r="HNG191" s="990"/>
      <c r="HNH191" s="991"/>
      <c r="HNK191" s="993"/>
      <c r="HNL191" s="993"/>
      <c r="HNM191" s="993"/>
      <c r="HNN191" s="993"/>
      <c r="HNQ191" s="993"/>
      <c r="HNY191" s="990"/>
      <c r="HNZ191" s="991"/>
      <c r="HOC191" s="993"/>
      <c r="HOD191" s="993"/>
      <c r="HOE191" s="993"/>
      <c r="HOF191" s="993"/>
      <c r="HOI191" s="993"/>
      <c r="HOQ191" s="990"/>
      <c r="HOR191" s="991"/>
      <c r="HOU191" s="993"/>
      <c r="HOV191" s="993"/>
      <c r="HOW191" s="993"/>
      <c r="HOX191" s="993"/>
      <c r="HPA191" s="993"/>
      <c r="HPI191" s="990"/>
      <c r="HPJ191" s="991"/>
      <c r="HPM191" s="993"/>
      <c r="HPN191" s="993"/>
      <c r="HPO191" s="993"/>
      <c r="HPP191" s="993"/>
      <c r="HPS191" s="993"/>
      <c r="HQA191" s="990"/>
      <c r="HQB191" s="991"/>
      <c r="HQE191" s="993"/>
      <c r="HQF191" s="993"/>
      <c r="HQG191" s="993"/>
      <c r="HQH191" s="993"/>
      <c r="HQK191" s="993"/>
      <c r="HQS191" s="990"/>
      <c r="HQT191" s="991"/>
      <c r="HQW191" s="993"/>
      <c r="HQX191" s="993"/>
      <c r="HQY191" s="993"/>
      <c r="HQZ191" s="993"/>
      <c r="HRC191" s="993"/>
      <c r="HRK191" s="990"/>
      <c r="HRL191" s="991"/>
      <c r="HRO191" s="993"/>
      <c r="HRP191" s="993"/>
      <c r="HRQ191" s="993"/>
      <c r="HRR191" s="993"/>
      <c r="HRU191" s="993"/>
      <c r="HSC191" s="990"/>
      <c r="HSD191" s="991"/>
      <c r="HSG191" s="993"/>
      <c r="HSH191" s="993"/>
      <c r="HSI191" s="993"/>
      <c r="HSJ191" s="993"/>
      <c r="HSM191" s="993"/>
      <c r="HSU191" s="990"/>
      <c r="HSV191" s="991"/>
      <c r="HSY191" s="993"/>
      <c r="HSZ191" s="993"/>
      <c r="HTA191" s="993"/>
      <c r="HTB191" s="993"/>
      <c r="HTE191" s="993"/>
      <c r="HTM191" s="990"/>
      <c r="HTN191" s="991"/>
      <c r="HTQ191" s="993"/>
      <c r="HTR191" s="993"/>
      <c r="HTS191" s="993"/>
      <c r="HTT191" s="993"/>
      <c r="HTW191" s="993"/>
      <c r="HUE191" s="990"/>
      <c r="HUF191" s="991"/>
      <c r="HUI191" s="993"/>
      <c r="HUJ191" s="993"/>
      <c r="HUK191" s="993"/>
      <c r="HUL191" s="993"/>
      <c r="HUO191" s="993"/>
      <c r="HUW191" s="990"/>
      <c r="HUX191" s="991"/>
      <c r="HVA191" s="993"/>
      <c r="HVB191" s="993"/>
      <c r="HVC191" s="993"/>
      <c r="HVD191" s="993"/>
      <c r="HVG191" s="993"/>
      <c r="HVO191" s="990"/>
      <c r="HVP191" s="991"/>
      <c r="HVS191" s="993"/>
      <c r="HVT191" s="993"/>
      <c r="HVU191" s="993"/>
      <c r="HVV191" s="993"/>
      <c r="HVY191" s="993"/>
      <c r="HWG191" s="990"/>
      <c r="HWH191" s="991"/>
      <c r="HWK191" s="993"/>
      <c r="HWL191" s="993"/>
      <c r="HWM191" s="993"/>
      <c r="HWN191" s="993"/>
      <c r="HWQ191" s="993"/>
      <c r="HWY191" s="990"/>
      <c r="HWZ191" s="991"/>
      <c r="HXC191" s="993"/>
      <c r="HXD191" s="993"/>
      <c r="HXE191" s="993"/>
      <c r="HXF191" s="993"/>
      <c r="HXI191" s="993"/>
      <c r="HXQ191" s="990"/>
      <c r="HXR191" s="991"/>
      <c r="HXU191" s="993"/>
      <c r="HXV191" s="993"/>
      <c r="HXW191" s="993"/>
      <c r="HXX191" s="993"/>
      <c r="HYA191" s="993"/>
      <c r="HYI191" s="990"/>
      <c r="HYJ191" s="991"/>
      <c r="HYM191" s="993"/>
      <c r="HYN191" s="993"/>
      <c r="HYO191" s="993"/>
      <c r="HYP191" s="993"/>
      <c r="HYS191" s="993"/>
      <c r="HZA191" s="990"/>
      <c r="HZB191" s="991"/>
      <c r="HZE191" s="993"/>
      <c r="HZF191" s="993"/>
      <c r="HZG191" s="993"/>
      <c r="HZH191" s="993"/>
      <c r="HZK191" s="993"/>
      <c r="HZS191" s="990"/>
      <c r="HZT191" s="991"/>
      <c r="HZW191" s="993"/>
      <c r="HZX191" s="993"/>
      <c r="HZY191" s="993"/>
      <c r="HZZ191" s="993"/>
      <c r="IAC191" s="993"/>
      <c r="IAK191" s="990"/>
      <c r="IAL191" s="991"/>
      <c r="IAO191" s="993"/>
      <c r="IAP191" s="993"/>
      <c r="IAQ191" s="993"/>
      <c r="IAR191" s="993"/>
      <c r="IAU191" s="993"/>
      <c r="IBC191" s="990"/>
      <c r="IBD191" s="991"/>
      <c r="IBG191" s="993"/>
      <c r="IBH191" s="993"/>
      <c r="IBI191" s="993"/>
      <c r="IBJ191" s="993"/>
      <c r="IBM191" s="993"/>
      <c r="IBU191" s="990"/>
      <c r="IBV191" s="991"/>
      <c r="IBY191" s="993"/>
      <c r="IBZ191" s="993"/>
      <c r="ICA191" s="993"/>
      <c r="ICB191" s="993"/>
      <c r="ICE191" s="993"/>
      <c r="ICM191" s="990"/>
      <c r="ICN191" s="991"/>
      <c r="ICQ191" s="993"/>
      <c r="ICR191" s="993"/>
      <c r="ICS191" s="993"/>
      <c r="ICT191" s="993"/>
      <c r="ICW191" s="993"/>
      <c r="IDE191" s="990"/>
      <c r="IDF191" s="991"/>
      <c r="IDI191" s="993"/>
      <c r="IDJ191" s="993"/>
      <c r="IDK191" s="993"/>
      <c r="IDL191" s="993"/>
      <c r="IDO191" s="993"/>
      <c r="IDW191" s="990"/>
      <c r="IDX191" s="991"/>
      <c r="IEA191" s="993"/>
      <c r="IEB191" s="993"/>
      <c r="IEC191" s="993"/>
      <c r="IED191" s="993"/>
      <c r="IEG191" s="993"/>
      <c r="IEO191" s="990"/>
      <c r="IEP191" s="991"/>
      <c r="IES191" s="993"/>
      <c r="IET191" s="993"/>
      <c r="IEU191" s="993"/>
      <c r="IEV191" s="993"/>
      <c r="IEY191" s="993"/>
      <c r="IFG191" s="990"/>
      <c r="IFH191" s="991"/>
      <c r="IFK191" s="993"/>
      <c r="IFL191" s="993"/>
      <c r="IFM191" s="993"/>
      <c r="IFN191" s="993"/>
      <c r="IFQ191" s="993"/>
      <c r="IFY191" s="990"/>
      <c r="IFZ191" s="991"/>
      <c r="IGC191" s="993"/>
      <c r="IGD191" s="993"/>
      <c r="IGE191" s="993"/>
      <c r="IGF191" s="993"/>
      <c r="IGI191" s="993"/>
      <c r="IGQ191" s="990"/>
      <c r="IGR191" s="991"/>
      <c r="IGU191" s="993"/>
      <c r="IGV191" s="993"/>
      <c r="IGW191" s="993"/>
      <c r="IGX191" s="993"/>
      <c r="IHA191" s="993"/>
      <c r="IHI191" s="990"/>
      <c r="IHJ191" s="991"/>
      <c r="IHM191" s="993"/>
      <c r="IHN191" s="993"/>
      <c r="IHO191" s="993"/>
      <c r="IHP191" s="993"/>
      <c r="IHS191" s="993"/>
      <c r="IIA191" s="990"/>
      <c r="IIB191" s="991"/>
      <c r="IIE191" s="993"/>
      <c r="IIF191" s="993"/>
      <c r="IIG191" s="993"/>
      <c r="IIH191" s="993"/>
      <c r="IIK191" s="993"/>
      <c r="IIS191" s="990"/>
      <c r="IIT191" s="991"/>
      <c r="IIW191" s="993"/>
      <c r="IIX191" s="993"/>
      <c r="IIY191" s="993"/>
      <c r="IIZ191" s="993"/>
      <c r="IJC191" s="993"/>
      <c r="IJK191" s="990"/>
      <c r="IJL191" s="991"/>
      <c r="IJO191" s="993"/>
      <c r="IJP191" s="993"/>
      <c r="IJQ191" s="993"/>
      <c r="IJR191" s="993"/>
      <c r="IJU191" s="993"/>
      <c r="IKC191" s="990"/>
      <c r="IKD191" s="991"/>
      <c r="IKG191" s="993"/>
      <c r="IKH191" s="993"/>
      <c r="IKI191" s="993"/>
      <c r="IKJ191" s="993"/>
      <c r="IKM191" s="993"/>
      <c r="IKU191" s="990"/>
      <c r="IKV191" s="991"/>
      <c r="IKY191" s="993"/>
      <c r="IKZ191" s="993"/>
      <c r="ILA191" s="993"/>
      <c r="ILB191" s="993"/>
      <c r="ILE191" s="993"/>
      <c r="ILM191" s="990"/>
      <c r="ILN191" s="991"/>
      <c r="ILQ191" s="993"/>
      <c r="ILR191" s="993"/>
      <c r="ILS191" s="993"/>
      <c r="ILT191" s="993"/>
      <c r="ILW191" s="993"/>
      <c r="IME191" s="990"/>
      <c r="IMF191" s="991"/>
      <c r="IMI191" s="993"/>
      <c r="IMJ191" s="993"/>
      <c r="IMK191" s="993"/>
      <c r="IML191" s="993"/>
      <c r="IMO191" s="993"/>
      <c r="IMW191" s="990"/>
      <c r="IMX191" s="991"/>
      <c r="INA191" s="993"/>
      <c r="INB191" s="993"/>
      <c r="INC191" s="993"/>
      <c r="IND191" s="993"/>
      <c r="ING191" s="993"/>
      <c r="INO191" s="990"/>
      <c r="INP191" s="991"/>
      <c r="INS191" s="993"/>
      <c r="INT191" s="993"/>
      <c r="INU191" s="993"/>
      <c r="INV191" s="993"/>
      <c r="INY191" s="993"/>
      <c r="IOG191" s="990"/>
      <c r="IOH191" s="991"/>
      <c r="IOK191" s="993"/>
      <c r="IOL191" s="993"/>
      <c r="IOM191" s="993"/>
      <c r="ION191" s="993"/>
      <c r="IOQ191" s="993"/>
      <c r="IOY191" s="990"/>
      <c r="IOZ191" s="991"/>
      <c r="IPC191" s="993"/>
      <c r="IPD191" s="993"/>
      <c r="IPE191" s="993"/>
      <c r="IPF191" s="993"/>
      <c r="IPI191" s="993"/>
      <c r="IPQ191" s="990"/>
      <c r="IPR191" s="991"/>
      <c r="IPU191" s="993"/>
      <c r="IPV191" s="993"/>
      <c r="IPW191" s="993"/>
      <c r="IPX191" s="993"/>
      <c r="IQA191" s="993"/>
      <c r="IQI191" s="990"/>
      <c r="IQJ191" s="991"/>
      <c r="IQM191" s="993"/>
      <c r="IQN191" s="993"/>
      <c r="IQO191" s="993"/>
      <c r="IQP191" s="993"/>
      <c r="IQS191" s="993"/>
      <c r="IRA191" s="990"/>
      <c r="IRB191" s="991"/>
      <c r="IRE191" s="993"/>
      <c r="IRF191" s="993"/>
      <c r="IRG191" s="993"/>
      <c r="IRH191" s="993"/>
      <c r="IRK191" s="993"/>
      <c r="IRS191" s="990"/>
      <c r="IRT191" s="991"/>
      <c r="IRW191" s="993"/>
      <c r="IRX191" s="993"/>
      <c r="IRY191" s="993"/>
      <c r="IRZ191" s="993"/>
      <c r="ISC191" s="993"/>
      <c r="ISK191" s="990"/>
      <c r="ISL191" s="991"/>
      <c r="ISO191" s="993"/>
      <c r="ISP191" s="993"/>
      <c r="ISQ191" s="993"/>
      <c r="ISR191" s="993"/>
      <c r="ISU191" s="993"/>
      <c r="ITC191" s="990"/>
      <c r="ITD191" s="991"/>
      <c r="ITG191" s="993"/>
      <c r="ITH191" s="993"/>
      <c r="ITI191" s="993"/>
      <c r="ITJ191" s="993"/>
      <c r="ITM191" s="993"/>
      <c r="ITU191" s="990"/>
      <c r="ITV191" s="991"/>
      <c r="ITY191" s="993"/>
      <c r="ITZ191" s="993"/>
      <c r="IUA191" s="993"/>
      <c r="IUB191" s="993"/>
      <c r="IUE191" s="993"/>
      <c r="IUM191" s="990"/>
      <c r="IUN191" s="991"/>
      <c r="IUQ191" s="993"/>
      <c r="IUR191" s="993"/>
      <c r="IUS191" s="993"/>
      <c r="IUT191" s="993"/>
      <c r="IUW191" s="993"/>
      <c r="IVE191" s="990"/>
      <c r="IVF191" s="991"/>
      <c r="IVI191" s="993"/>
      <c r="IVJ191" s="993"/>
      <c r="IVK191" s="993"/>
      <c r="IVL191" s="993"/>
      <c r="IVO191" s="993"/>
      <c r="IVW191" s="990"/>
      <c r="IVX191" s="991"/>
      <c r="IWA191" s="993"/>
      <c r="IWB191" s="993"/>
      <c r="IWC191" s="993"/>
      <c r="IWD191" s="993"/>
      <c r="IWG191" s="993"/>
      <c r="IWO191" s="990"/>
      <c r="IWP191" s="991"/>
      <c r="IWS191" s="993"/>
      <c r="IWT191" s="993"/>
      <c r="IWU191" s="993"/>
      <c r="IWV191" s="993"/>
      <c r="IWY191" s="993"/>
      <c r="IXG191" s="990"/>
      <c r="IXH191" s="991"/>
      <c r="IXK191" s="993"/>
      <c r="IXL191" s="993"/>
      <c r="IXM191" s="993"/>
      <c r="IXN191" s="993"/>
      <c r="IXQ191" s="993"/>
      <c r="IXY191" s="990"/>
      <c r="IXZ191" s="991"/>
      <c r="IYC191" s="993"/>
      <c r="IYD191" s="993"/>
      <c r="IYE191" s="993"/>
      <c r="IYF191" s="993"/>
      <c r="IYI191" s="993"/>
      <c r="IYQ191" s="990"/>
      <c r="IYR191" s="991"/>
      <c r="IYU191" s="993"/>
      <c r="IYV191" s="993"/>
      <c r="IYW191" s="993"/>
      <c r="IYX191" s="993"/>
      <c r="IZA191" s="993"/>
      <c r="IZI191" s="990"/>
      <c r="IZJ191" s="991"/>
      <c r="IZM191" s="993"/>
      <c r="IZN191" s="993"/>
      <c r="IZO191" s="993"/>
      <c r="IZP191" s="993"/>
      <c r="IZS191" s="993"/>
      <c r="JAA191" s="990"/>
      <c r="JAB191" s="991"/>
      <c r="JAE191" s="993"/>
      <c r="JAF191" s="993"/>
      <c r="JAG191" s="993"/>
      <c r="JAH191" s="993"/>
      <c r="JAK191" s="993"/>
      <c r="JAS191" s="990"/>
      <c r="JAT191" s="991"/>
      <c r="JAW191" s="993"/>
      <c r="JAX191" s="993"/>
      <c r="JAY191" s="993"/>
      <c r="JAZ191" s="993"/>
      <c r="JBC191" s="993"/>
      <c r="JBK191" s="990"/>
      <c r="JBL191" s="991"/>
      <c r="JBO191" s="993"/>
      <c r="JBP191" s="993"/>
      <c r="JBQ191" s="993"/>
      <c r="JBR191" s="993"/>
      <c r="JBU191" s="993"/>
      <c r="JCC191" s="990"/>
      <c r="JCD191" s="991"/>
      <c r="JCG191" s="993"/>
      <c r="JCH191" s="993"/>
      <c r="JCI191" s="993"/>
      <c r="JCJ191" s="993"/>
      <c r="JCM191" s="993"/>
      <c r="JCU191" s="990"/>
      <c r="JCV191" s="991"/>
      <c r="JCY191" s="993"/>
      <c r="JCZ191" s="993"/>
      <c r="JDA191" s="993"/>
      <c r="JDB191" s="993"/>
      <c r="JDE191" s="993"/>
      <c r="JDM191" s="990"/>
      <c r="JDN191" s="991"/>
      <c r="JDQ191" s="993"/>
      <c r="JDR191" s="993"/>
      <c r="JDS191" s="993"/>
      <c r="JDT191" s="993"/>
      <c r="JDW191" s="993"/>
      <c r="JEE191" s="990"/>
      <c r="JEF191" s="991"/>
      <c r="JEI191" s="993"/>
      <c r="JEJ191" s="993"/>
      <c r="JEK191" s="993"/>
      <c r="JEL191" s="993"/>
      <c r="JEO191" s="993"/>
      <c r="JEW191" s="990"/>
      <c r="JEX191" s="991"/>
      <c r="JFA191" s="993"/>
      <c r="JFB191" s="993"/>
      <c r="JFC191" s="993"/>
      <c r="JFD191" s="993"/>
      <c r="JFG191" s="993"/>
      <c r="JFO191" s="990"/>
      <c r="JFP191" s="991"/>
      <c r="JFS191" s="993"/>
      <c r="JFT191" s="993"/>
      <c r="JFU191" s="993"/>
      <c r="JFV191" s="993"/>
      <c r="JFY191" s="993"/>
      <c r="JGG191" s="990"/>
      <c r="JGH191" s="991"/>
      <c r="JGK191" s="993"/>
      <c r="JGL191" s="993"/>
      <c r="JGM191" s="993"/>
      <c r="JGN191" s="993"/>
      <c r="JGQ191" s="993"/>
      <c r="JGY191" s="990"/>
      <c r="JGZ191" s="991"/>
      <c r="JHC191" s="993"/>
      <c r="JHD191" s="993"/>
      <c r="JHE191" s="993"/>
      <c r="JHF191" s="993"/>
      <c r="JHI191" s="993"/>
      <c r="JHQ191" s="990"/>
      <c r="JHR191" s="991"/>
      <c r="JHU191" s="993"/>
      <c r="JHV191" s="993"/>
      <c r="JHW191" s="993"/>
      <c r="JHX191" s="993"/>
      <c r="JIA191" s="993"/>
      <c r="JII191" s="990"/>
      <c r="JIJ191" s="991"/>
      <c r="JIM191" s="993"/>
      <c r="JIN191" s="993"/>
      <c r="JIO191" s="993"/>
      <c r="JIP191" s="993"/>
      <c r="JIS191" s="993"/>
      <c r="JJA191" s="990"/>
      <c r="JJB191" s="991"/>
      <c r="JJE191" s="993"/>
      <c r="JJF191" s="993"/>
      <c r="JJG191" s="993"/>
      <c r="JJH191" s="993"/>
      <c r="JJK191" s="993"/>
      <c r="JJS191" s="990"/>
      <c r="JJT191" s="991"/>
      <c r="JJW191" s="993"/>
      <c r="JJX191" s="993"/>
      <c r="JJY191" s="993"/>
      <c r="JJZ191" s="993"/>
      <c r="JKC191" s="993"/>
      <c r="JKK191" s="990"/>
      <c r="JKL191" s="991"/>
      <c r="JKO191" s="993"/>
      <c r="JKP191" s="993"/>
      <c r="JKQ191" s="993"/>
      <c r="JKR191" s="993"/>
      <c r="JKU191" s="993"/>
      <c r="JLC191" s="990"/>
      <c r="JLD191" s="991"/>
      <c r="JLG191" s="993"/>
      <c r="JLH191" s="993"/>
      <c r="JLI191" s="993"/>
      <c r="JLJ191" s="993"/>
      <c r="JLM191" s="993"/>
      <c r="JLU191" s="990"/>
      <c r="JLV191" s="991"/>
      <c r="JLY191" s="993"/>
      <c r="JLZ191" s="993"/>
      <c r="JMA191" s="993"/>
      <c r="JMB191" s="993"/>
      <c r="JME191" s="993"/>
      <c r="JMM191" s="990"/>
      <c r="JMN191" s="991"/>
      <c r="JMQ191" s="993"/>
      <c r="JMR191" s="993"/>
      <c r="JMS191" s="993"/>
      <c r="JMT191" s="993"/>
      <c r="JMW191" s="993"/>
      <c r="JNE191" s="990"/>
      <c r="JNF191" s="991"/>
      <c r="JNI191" s="993"/>
      <c r="JNJ191" s="993"/>
      <c r="JNK191" s="993"/>
      <c r="JNL191" s="993"/>
      <c r="JNO191" s="993"/>
      <c r="JNW191" s="990"/>
      <c r="JNX191" s="991"/>
      <c r="JOA191" s="993"/>
      <c r="JOB191" s="993"/>
      <c r="JOC191" s="993"/>
      <c r="JOD191" s="993"/>
      <c r="JOG191" s="993"/>
      <c r="JOO191" s="990"/>
      <c r="JOP191" s="991"/>
      <c r="JOS191" s="993"/>
      <c r="JOT191" s="993"/>
      <c r="JOU191" s="993"/>
      <c r="JOV191" s="993"/>
      <c r="JOY191" s="993"/>
      <c r="JPG191" s="990"/>
      <c r="JPH191" s="991"/>
      <c r="JPK191" s="993"/>
      <c r="JPL191" s="993"/>
      <c r="JPM191" s="993"/>
      <c r="JPN191" s="993"/>
      <c r="JPQ191" s="993"/>
      <c r="JPY191" s="990"/>
      <c r="JPZ191" s="991"/>
      <c r="JQC191" s="993"/>
      <c r="JQD191" s="993"/>
      <c r="JQE191" s="993"/>
      <c r="JQF191" s="993"/>
      <c r="JQI191" s="993"/>
      <c r="JQQ191" s="990"/>
      <c r="JQR191" s="991"/>
      <c r="JQU191" s="993"/>
      <c r="JQV191" s="993"/>
      <c r="JQW191" s="993"/>
      <c r="JQX191" s="993"/>
      <c r="JRA191" s="993"/>
      <c r="JRI191" s="990"/>
      <c r="JRJ191" s="991"/>
      <c r="JRM191" s="993"/>
      <c r="JRN191" s="993"/>
      <c r="JRO191" s="993"/>
      <c r="JRP191" s="993"/>
      <c r="JRS191" s="993"/>
      <c r="JSA191" s="990"/>
      <c r="JSB191" s="991"/>
      <c r="JSE191" s="993"/>
      <c r="JSF191" s="993"/>
      <c r="JSG191" s="993"/>
      <c r="JSH191" s="993"/>
      <c r="JSK191" s="993"/>
      <c r="JSS191" s="990"/>
      <c r="JST191" s="991"/>
      <c r="JSW191" s="993"/>
      <c r="JSX191" s="993"/>
      <c r="JSY191" s="993"/>
      <c r="JSZ191" s="993"/>
      <c r="JTC191" s="993"/>
      <c r="JTK191" s="990"/>
      <c r="JTL191" s="991"/>
      <c r="JTO191" s="993"/>
      <c r="JTP191" s="993"/>
      <c r="JTQ191" s="993"/>
      <c r="JTR191" s="993"/>
      <c r="JTU191" s="993"/>
      <c r="JUC191" s="990"/>
      <c r="JUD191" s="991"/>
      <c r="JUG191" s="993"/>
      <c r="JUH191" s="993"/>
      <c r="JUI191" s="993"/>
      <c r="JUJ191" s="993"/>
      <c r="JUM191" s="993"/>
      <c r="JUU191" s="990"/>
      <c r="JUV191" s="991"/>
      <c r="JUY191" s="993"/>
      <c r="JUZ191" s="993"/>
      <c r="JVA191" s="993"/>
      <c r="JVB191" s="993"/>
      <c r="JVE191" s="993"/>
      <c r="JVM191" s="990"/>
      <c r="JVN191" s="991"/>
      <c r="JVQ191" s="993"/>
      <c r="JVR191" s="993"/>
      <c r="JVS191" s="993"/>
      <c r="JVT191" s="993"/>
      <c r="JVW191" s="993"/>
      <c r="JWE191" s="990"/>
      <c r="JWF191" s="991"/>
      <c r="JWI191" s="993"/>
      <c r="JWJ191" s="993"/>
      <c r="JWK191" s="993"/>
      <c r="JWL191" s="993"/>
      <c r="JWO191" s="993"/>
      <c r="JWW191" s="990"/>
      <c r="JWX191" s="991"/>
      <c r="JXA191" s="993"/>
      <c r="JXB191" s="993"/>
      <c r="JXC191" s="993"/>
      <c r="JXD191" s="993"/>
      <c r="JXG191" s="993"/>
      <c r="JXO191" s="990"/>
      <c r="JXP191" s="991"/>
      <c r="JXS191" s="993"/>
      <c r="JXT191" s="993"/>
      <c r="JXU191" s="993"/>
      <c r="JXV191" s="993"/>
      <c r="JXY191" s="993"/>
      <c r="JYG191" s="990"/>
      <c r="JYH191" s="991"/>
      <c r="JYK191" s="993"/>
      <c r="JYL191" s="993"/>
      <c r="JYM191" s="993"/>
      <c r="JYN191" s="993"/>
      <c r="JYQ191" s="993"/>
      <c r="JYY191" s="990"/>
      <c r="JYZ191" s="991"/>
      <c r="JZC191" s="993"/>
      <c r="JZD191" s="993"/>
      <c r="JZE191" s="993"/>
      <c r="JZF191" s="993"/>
      <c r="JZI191" s="993"/>
      <c r="JZQ191" s="990"/>
      <c r="JZR191" s="991"/>
      <c r="JZU191" s="993"/>
      <c r="JZV191" s="993"/>
      <c r="JZW191" s="993"/>
      <c r="JZX191" s="993"/>
      <c r="KAA191" s="993"/>
      <c r="KAI191" s="990"/>
      <c r="KAJ191" s="991"/>
      <c r="KAM191" s="993"/>
      <c r="KAN191" s="993"/>
      <c r="KAO191" s="993"/>
      <c r="KAP191" s="993"/>
      <c r="KAS191" s="993"/>
      <c r="KBA191" s="990"/>
      <c r="KBB191" s="991"/>
      <c r="KBE191" s="993"/>
      <c r="KBF191" s="993"/>
      <c r="KBG191" s="993"/>
      <c r="KBH191" s="993"/>
      <c r="KBK191" s="993"/>
      <c r="KBS191" s="990"/>
      <c r="KBT191" s="991"/>
      <c r="KBW191" s="993"/>
      <c r="KBX191" s="993"/>
      <c r="KBY191" s="993"/>
      <c r="KBZ191" s="993"/>
      <c r="KCC191" s="993"/>
      <c r="KCK191" s="990"/>
      <c r="KCL191" s="991"/>
      <c r="KCO191" s="993"/>
      <c r="KCP191" s="993"/>
      <c r="KCQ191" s="993"/>
      <c r="KCR191" s="993"/>
      <c r="KCU191" s="993"/>
      <c r="KDC191" s="990"/>
      <c r="KDD191" s="991"/>
      <c r="KDG191" s="993"/>
      <c r="KDH191" s="993"/>
      <c r="KDI191" s="993"/>
      <c r="KDJ191" s="993"/>
      <c r="KDM191" s="993"/>
      <c r="KDU191" s="990"/>
      <c r="KDV191" s="991"/>
      <c r="KDY191" s="993"/>
      <c r="KDZ191" s="993"/>
      <c r="KEA191" s="993"/>
      <c r="KEB191" s="993"/>
      <c r="KEE191" s="993"/>
      <c r="KEM191" s="990"/>
      <c r="KEN191" s="991"/>
      <c r="KEQ191" s="993"/>
      <c r="KER191" s="993"/>
      <c r="KES191" s="993"/>
      <c r="KET191" s="993"/>
      <c r="KEW191" s="993"/>
      <c r="KFE191" s="990"/>
      <c r="KFF191" s="991"/>
      <c r="KFI191" s="993"/>
      <c r="KFJ191" s="993"/>
      <c r="KFK191" s="993"/>
      <c r="KFL191" s="993"/>
      <c r="KFO191" s="993"/>
      <c r="KFW191" s="990"/>
      <c r="KFX191" s="991"/>
      <c r="KGA191" s="993"/>
      <c r="KGB191" s="993"/>
      <c r="KGC191" s="993"/>
      <c r="KGD191" s="993"/>
      <c r="KGG191" s="993"/>
      <c r="KGO191" s="990"/>
      <c r="KGP191" s="991"/>
      <c r="KGS191" s="993"/>
      <c r="KGT191" s="993"/>
      <c r="KGU191" s="993"/>
      <c r="KGV191" s="993"/>
      <c r="KGY191" s="993"/>
      <c r="KHG191" s="990"/>
      <c r="KHH191" s="991"/>
      <c r="KHK191" s="993"/>
      <c r="KHL191" s="993"/>
      <c r="KHM191" s="993"/>
      <c r="KHN191" s="993"/>
      <c r="KHQ191" s="993"/>
      <c r="KHY191" s="990"/>
      <c r="KHZ191" s="991"/>
      <c r="KIC191" s="993"/>
      <c r="KID191" s="993"/>
      <c r="KIE191" s="993"/>
      <c r="KIF191" s="993"/>
      <c r="KII191" s="993"/>
      <c r="KIQ191" s="990"/>
      <c r="KIR191" s="991"/>
      <c r="KIU191" s="993"/>
      <c r="KIV191" s="993"/>
      <c r="KIW191" s="993"/>
      <c r="KIX191" s="993"/>
      <c r="KJA191" s="993"/>
      <c r="KJI191" s="990"/>
      <c r="KJJ191" s="991"/>
      <c r="KJM191" s="993"/>
      <c r="KJN191" s="993"/>
      <c r="KJO191" s="993"/>
      <c r="KJP191" s="993"/>
      <c r="KJS191" s="993"/>
      <c r="KKA191" s="990"/>
      <c r="KKB191" s="991"/>
      <c r="KKE191" s="993"/>
      <c r="KKF191" s="993"/>
      <c r="KKG191" s="993"/>
      <c r="KKH191" s="993"/>
      <c r="KKK191" s="993"/>
      <c r="KKS191" s="990"/>
      <c r="KKT191" s="991"/>
      <c r="KKW191" s="993"/>
      <c r="KKX191" s="993"/>
      <c r="KKY191" s="993"/>
      <c r="KKZ191" s="993"/>
      <c r="KLC191" s="993"/>
      <c r="KLK191" s="990"/>
      <c r="KLL191" s="991"/>
      <c r="KLO191" s="993"/>
      <c r="KLP191" s="993"/>
      <c r="KLQ191" s="993"/>
      <c r="KLR191" s="993"/>
      <c r="KLU191" s="993"/>
      <c r="KMC191" s="990"/>
      <c r="KMD191" s="991"/>
      <c r="KMG191" s="993"/>
      <c r="KMH191" s="993"/>
      <c r="KMI191" s="993"/>
      <c r="KMJ191" s="993"/>
      <c r="KMM191" s="993"/>
      <c r="KMU191" s="990"/>
      <c r="KMV191" s="991"/>
      <c r="KMY191" s="993"/>
      <c r="KMZ191" s="993"/>
      <c r="KNA191" s="993"/>
      <c r="KNB191" s="993"/>
      <c r="KNE191" s="993"/>
      <c r="KNM191" s="990"/>
      <c r="KNN191" s="991"/>
      <c r="KNQ191" s="993"/>
      <c r="KNR191" s="993"/>
      <c r="KNS191" s="993"/>
      <c r="KNT191" s="993"/>
      <c r="KNW191" s="993"/>
      <c r="KOE191" s="990"/>
      <c r="KOF191" s="991"/>
      <c r="KOI191" s="993"/>
      <c r="KOJ191" s="993"/>
      <c r="KOK191" s="993"/>
      <c r="KOL191" s="993"/>
      <c r="KOO191" s="993"/>
      <c r="KOW191" s="990"/>
      <c r="KOX191" s="991"/>
      <c r="KPA191" s="993"/>
      <c r="KPB191" s="993"/>
      <c r="KPC191" s="993"/>
      <c r="KPD191" s="993"/>
      <c r="KPG191" s="993"/>
      <c r="KPO191" s="990"/>
      <c r="KPP191" s="991"/>
      <c r="KPS191" s="993"/>
      <c r="KPT191" s="993"/>
      <c r="KPU191" s="993"/>
      <c r="KPV191" s="993"/>
      <c r="KPY191" s="993"/>
      <c r="KQG191" s="990"/>
      <c r="KQH191" s="991"/>
      <c r="KQK191" s="993"/>
      <c r="KQL191" s="993"/>
      <c r="KQM191" s="993"/>
      <c r="KQN191" s="993"/>
      <c r="KQQ191" s="993"/>
      <c r="KQY191" s="990"/>
      <c r="KQZ191" s="991"/>
      <c r="KRC191" s="993"/>
      <c r="KRD191" s="993"/>
      <c r="KRE191" s="993"/>
      <c r="KRF191" s="993"/>
      <c r="KRI191" s="993"/>
      <c r="KRQ191" s="990"/>
      <c r="KRR191" s="991"/>
      <c r="KRU191" s="993"/>
      <c r="KRV191" s="993"/>
      <c r="KRW191" s="993"/>
      <c r="KRX191" s="993"/>
      <c r="KSA191" s="993"/>
      <c r="KSI191" s="990"/>
      <c r="KSJ191" s="991"/>
      <c r="KSM191" s="993"/>
      <c r="KSN191" s="993"/>
      <c r="KSO191" s="993"/>
      <c r="KSP191" s="993"/>
      <c r="KSS191" s="993"/>
      <c r="KTA191" s="990"/>
      <c r="KTB191" s="991"/>
      <c r="KTE191" s="993"/>
      <c r="KTF191" s="993"/>
      <c r="KTG191" s="993"/>
      <c r="KTH191" s="993"/>
      <c r="KTK191" s="993"/>
      <c r="KTS191" s="990"/>
      <c r="KTT191" s="991"/>
      <c r="KTW191" s="993"/>
      <c r="KTX191" s="993"/>
      <c r="KTY191" s="993"/>
      <c r="KTZ191" s="993"/>
      <c r="KUC191" s="993"/>
      <c r="KUK191" s="990"/>
      <c r="KUL191" s="991"/>
      <c r="KUO191" s="993"/>
      <c r="KUP191" s="993"/>
      <c r="KUQ191" s="993"/>
      <c r="KUR191" s="993"/>
      <c r="KUU191" s="993"/>
      <c r="KVC191" s="990"/>
      <c r="KVD191" s="991"/>
      <c r="KVG191" s="993"/>
      <c r="KVH191" s="993"/>
      <c r="KVI191" s="993"/>
      <c r="KVJ191" s="993"/>
      <c r="KVM191" s="993"/>
      <c r="KVU191" s="990"/>
      <c r="KVV191" s="991"/>
      <c r="KVY191" s="993"/>
      <c r="KVZ191" s="993"/>
      <c r="KWA191" s="993"/>
      <c r="KWB191" s="993"/>
      <c r="KWE191" s="993"/>
      <c r="KWM191" s="990"/>
      <c r="KWN191" s="991"/>
      <c r="KWQ191" s="993"/>
      <c r="KWR191" s="993"/>
      <c r="KWS191" s="993"/>
      <c r="KWT191" s="993"/>
      <c r="KWW191" s="993"/>
      <c r="KXE191" s="990"/>
      <c r="KXF191" s="991"/>
      <c r="KXI191" s="993"/>
      <c r="KXJ191" s="993"/>
      <c r="KXK191" s="993"/>
      <c r="KXL191" s="993"/>
      <c r="KXO191" s="993"/>
      <c r="KXW191" s="990"/>
      <c r="KXX191" s="991"/>
      <c r="KYA191" s="993"/>
      <c r="KYB191" s="993"/>
      <c r="KYC191" s="993"/>
      <c r="KYD191" s="993"/>
      <c r="KYG191" s="993"/>
      <c r="KYO191" s="990"/>
      <c r="KYP191" s="991"/>
      <c r="KYS191" s="993"/>
      <c r="KYT191" s="993"/>
      <c r="KYU191" s="993"/>
      <c r="KYV191" s="993"/>
      <c r="KYY191" s="993"/>
      <c r="KZG191" s="990"/>
      <c r="KZH191" s="991"/>
      <c r="KZK191" s="993"/>
      <c r="KZL191" s="993"/>
      <c r="KZM191" s="993"/>
      <c r="KZN191" s="993"/>
      <c r="KZQ191" s="993"/>
      <c r="KZY191" s="990"/>
      <c r="KZZ191" s="991"/>
      <c r="LAC191" s="993"/>
      <c r="LAD191" s="993"/>
      <c r="LAE191" s="993"/>
      <c r="LAF191" s="993"/>
      <c r="LAI191" s="993"/>
      <c r="LAQ191" s="990"/>
      <c r="LAR191" s="991"/>
      <c r="LAU191" s="993"/>
      <c r="LAV191" s="993"/>
      <c r="LAW191" s="993"/>
      <c r="LAX191" s="993"/>
      <c r="LBA191" s="993"/>
      <c r="LBI191" s="990"/>
      <c r="LBJ191" s="991"/>
      <c r="LBM191" s="993"/>
      <c r="LBN191" s="993"/>
      <c r="LBO191" s="993"/>
      <c r="LBP191" s="993"/>
      <c r="LBS191" s="993"/>
      <c r="LCA191" s="990"/>
      <c r="LCB191" s="991"/>
      <c r="LCE191" s="993"/>
      <c r="LCF191" s="993"/>
      <c r="LCG191" s="993"/>
      <c r="LCH191" s="993"/>
      <c r="LCK191" s="993"/>
      <c r="LCS191" s="990"/>
      <c r="LCT191" s="991"/>
      <c r="LCW191" s="993"/>
      <c r="LCX191" s="993"/>
      <c r="LCY191" s="993"/>
      <c r="LCZ191" s="993"/>
      <c r="LDC191" s="993"/>
      <c r="LDK191" s="990"/>
      <c r="LDL191" s="991"/>
      <c r="LDO191" s="993"/>
      <c r="LDP191" s="993"/>
      <c r="LDQ191" s="993"/>
      <c r="LDR191" s="993"/>
      <c r="LDU191" s="993"/>
      <c r="LEC191" s="990"/>
      <c r="LED191" s="991"/>
      <c r="LEG191" s="993"/>
      <c r="LEH191" s="993"/>
      <c r="LEI191" s="993"/>
      <c r="LEJ191" s="993"/>
      <c r="LEM191" s="993"/>
      <c r="LEU191" s="990"/>
      <c r="LEV191" s="991"/>
      <c r="LEY191" s="993"/>
      <c r="LEZ191" s="993"/>
      <c r="LFA191" s="993"/>
      <c r="LFB191" s="993"/>
      <c r="LFE191" s="993"/>
      <c r="LFM191" s="990"/>
      <c r="LFN191" s="991"/>
      <c r="LFQ191" s="993"/>
      <c r="LFR191" s="993"/>
      <c r="LFS191" s="993"/>
      <c r="LFT191" s="993"/>
      <c r="LFW191" s="993"/>
      <c r="LGE191" s="990"/>
      <c r="LGF191" s="991"/>
      <c r="LGI191" s="993"/>
      <c r="LGJ191" s="993"/>
      <c r="LGK191" s="993"/>
      <c r="LGL191" s="993"/>
      <c r="LGO191" s="993"/>
      <c r="LGW191" s="990"/>
      <c r="LGX191" s="991"/>
      <c r="LHA191" s="993"/>
      <c r="LHB191" s="993"/>
      <c r="LHC191" s="993"/>
      <c r="LHD191" s="993"/>
      <c r="LHG191" s="993"/>
      <c r="LHO191" s="990"/>
      <c r="LHP191" s="991"/>
      <c r="LHS191" s="993"/>
      <c r="LHT191" s="993"/>
      <c r="LHU191" s="993"/>
      <c r="LHV191" s="993"/>
      <c r="LHY191" s="993"/>
      <c r="LIG191" s="990"/>
      <c r="LIH191" s="991"/>
      <c r="LIK191" s="993"/>
      <c r="LIL191" s="993"/>
      <c r="LIM191" s="993"/>
      <c r="LIN191" s="993"/>
      <c r="LIQ191" s="993"/>
      <c r="LIY191" s="990"/>
      <c r="LIZ191" s="991"/>
      <c r="LJC191" s="993"/>
      <c r="LJD191" s="993"/>
      <c r="LJE191" s="993"/>
      <c r="LJF191" s="993"/>
      <c r="LJI191" s="993"/>
      <c r="LJQ191" s="990"/>
      <c r="LJR191" s="991"/>
      <c r="LJU191" s="993"/>
      <c r="LJV191" s="993"/>
      <c r="LJW191" s="993"/>
      <c r="LJX191" s="993"/>
      <c r="LKA191" s="993"/>
      <c r="LKI191" s="990"/>
      <c r="LKJ191" s="991"/>
      <c r="LKM191" s="993"/>
      <c r="LKN191" s="993"/>
      <c r="LKO191" s="993"/>
      <c r="LKP191" s="993"/>
      <c r="LKS191" s="993"/>
      <c r="LLA191" s="990"/>
      <c r="LLB191" s="991"/>
      <c r="LLE191" s="993"/>
      <c r="LLF191" s="993"/>
      <c r="LLG191" s="993"/>
      <c r="LLH191" s="993"/>
      <c r="LLK191" s="993"/>
      <c r="LLS191" s="990"/>
      <c r="LLT191" s="991"/>
      <c r="LLW191" s="993"/>
      <c r="LLX191" s="993"/>
      <c r="LLY191" s="993"/>
      <c r="LLZ191" s="993"/>
      <c r="LMC191" s="993"/>
      <c r="LMK191" s="990"/>
      <c r="LML191" s="991"/>
      <c r="LMO191" s="993"/>
      <c r="LMP191" s="993"/>
      <c r="LMQ191" s="993"/>
      <c r="LMR191" s="993"/>
      <c r="LMU191" s="993"/>
      <c r="LNC191" s="990"/>
      <c r="LND191" s="991"/>
      <c r="LNG191" s="993"/>
      <c r="LNH191" s="993"/>
      <c r="LNI191" s="993"/>
      <c r="LNJ191" s="993"/>
      <c r="LNM191" s="993"/>
      <c r="LNU191" s="990"/>
      <c r="LNV191" s="991"/>
      <c r="LNY191" s="993"/>
      <c r="LNZ191" s="993"/>
      <c r="LOA191" s="993"/>
      <c r="LOB191" s="993"/>
      <c r="LOE191" s="993"/>
      <c r="LOM191" s="990"/>
      <c r="LON191" s="991"/>
      <c r="LOQ191" s="993"/>
      <c r="LOR191" s="993"/>
      <c r="LOS191" s="993"/>
      <c r="LOT191" s="993"/>
      <c r="LOW191" s="993"/>
      <c r="LPE191" s="990"/>
      <c r="LPF191" s="991"/>
      <c r="LPI191" s="993"/>
      <c r="LPJ191" s="993"/>
      <c r="LPK191" s="993"/>
      <c r="LPL191" s="993"/>
      <c r="LPO191" s="993"/>
      <c r="LPW191" s="990"/>
      <c r="LPX191" s="991"/>
      <c r="LQA191" s="993"/>
      <c r="LQB191" s="993"/>
      <c r="LQC191" s="993"/>
      <c r="LQD191" s="993"/>
      <c r="LQG191" s="993"/>
      <c r="LQO191" s="990"/>
      <c r="LQP191" s="991"/>
      <c r="LQS191" s="993"/>
      <c r="LQT191" s="993"/>
      <c r="LQU191" s="993"/>
      <c r="LQV191" s="993"/>
      <c r="LQY191" s="993"/>
      <c r="LRG191" s="990"/>
      <c r="LRH191" s="991"/>
      <c r="LRK191" s="993"/>
      <c r="LRL191" s="993"/>
      <c r="LRM191" s="993"/>
      <c r="LRN191" s="993"/>
      <c r="LRQ191" s="993"/>
      <c r="LRY191" s="990"/>
      <c r="LRZ191" s="991"/>
      <c r="LSC191" s="993"/>
      <c r="LSD191" s="993"/>
      <c r="LSE191" s="993"/>
      <c r="LSF191" s="993"/>
      <c r="LSI191" s="993"/>
      <c r="LSQ191" s="990"/>
      <c r="LSR191" s="991"/>
      <c r="LSU191" s="993"/>
      <c r="LSV191" s="993"/>
      <c r="LSW191" s="993"/>
      <c r="LSX191" s="993"/>
      <c r="LTA191" s="993"/>
      <c r="LTI191" s="990"/>
      <c r="LTJ191" s="991"/>
      <c r="LTM191" s="993"/>
      <c r="LTN191" s="993"/>
      <c r="LTO191" s="993"/>
      <c r="LTP191" s="993"/>
      <c r="LTS191" s="993"/>
      <c r="LUA191" s="990"/>
      <c r="LUB191" s="991"/>
      <c r="LUE191" s="993"/>
      <c r="LUF191" s="993"/>
      <c r="LUG191" s="993"/>
      <c r="LUH191" s="993"/>
      <c r="LUK191" s="993"/>
      <c r="LUS191" s="990"/>
      <c r="LUT191" s="991"/>
      <c r="LUW191" s="993"/>
      <c r="LUX191" s="993"/>
      <c r="LUY191" s="993"/>
      <c r="LUZ191" s="993"/>
      <c r="LVC191" s="993"/>
      <c r="LVK191" s="990"/>
      <c r="LVL191" s="991"/>
      <c r="LVO191" s="993"/>
      <c r="LVP191" s="993"/>
      <c r="LVQ191" s="993"/>
      <c r="LVR191" s="993"/>
      <c r="LVU191" s="993"/>
      <c r="LWC191" s="990"/>
      <c r="LWD191" s="991"/>
      <c r="LWG191" s="993"/>
      <c r="LWH191" s="993"/>
      <c r="LWI191" s="993"/>
      <c r="LWJ191" s="993"/>
      <c r="LWM191" s="993"/>
      <c r="LWU191" s="990"/>
      <c r="LWV191" s="991"/>
      <c r="LWY191" s="993"/>
      <c r="LWZ191" s="993"/>
      <c r="LXA191" s="993"/>
      <c r="LXB191" s="993"/>
      <c r="LXE191" s="993"/>
      <c r="LXM191" s="990"/>
      <c r="LXN191" s="991"/>
      <c r="LXQ191" s="993"/>
      <c r="LXR191" s="993"/>
      <c r="LXS191" s="993"/>
      <c r="LXT191" s="993"/>
      <c r="LXW191" s="993"/>
      <c r="LYE191" s="990"/>
      <c r="LYF191" s="991"/>
      <c r="LYI191" s="993"/>
      <c r="LYJ191" s="993"/>
      <c r="LYK191" s="993"/>
      <c r="LYL191" s="993"/>
      <c r="LYO191" s="993"/>
      <c r="LYW191" s="990"/>
      <c r="LYX191" s="991"/>
      <c r="LZA191" s="993"/>
      <c r="LZB191" s="993"/>
      <c r="LZC191" s="993"/>
      <c r="LZD191" s="993"/>
      <c r="LZG191" s="993"/>
      <c r="LZO191" s="990"/>
      <c r="LZP191" s="991"/>
      <c r="LZS191" s="993"/>
      <c r="LZT191" s="993"/>
      <c r="LZU191" s="993"/>
      <c r="LZV191" s="993"/>
      <c r="LZY191" s="993"/>
      <c r="MAG191" s="990"/>
      <c r="MAH191" s="991"/>
      <c r="MAK191" s="993"/>
      <c r="MAL191" s="993"/>
      <c r="MAM191" s="993"/>
      <c r="MAN191" s="993"/>
      <c r="MAQ191" s="993"/>
      <c r="MAY191" s="990"/>
      <c r="MAZ191" s="991"/>
      <c r="MBC191" s="993"/>
      <c r="MBD191" s="993"/>
      <c r="MBE191" s="993"/>
      <c r="MBF191" s="993"/>
      <c r="MBI191" s="993"/>
      <c r="MBQ191" s="990"/>
      <c r="MBR191" s="991"/>
      <c r="MBU191" s="993"/>
      <c r="MBV191" s="993"/>
      <c r="MBW191" s="993"/>
      <c r="MBX191" s="993"/>
      <c r="MCA191" s="993"/>
      <c r="MCI191" s="990"/>
      <c r="MCJ191" s="991"/>
      <c r="MCM191" s="993"/>
      <c r="MCN191" s="993"/>
      <c r="MCO191" s="993"/>
      <c r="MCP191" s="993"/>
      <c r="MCS191" s="993"/>
      <c r="MDA191" s="990"/>
      <c r="MDB191" s="991"/>
      <c r="MDE191" s="993"/>
      <c r="MDF191" s="993"/>
      <c r="MDG191" s="993"/>
      <c r="MDH191" s="993"/>
      <c r="MDK191" s="993"/>
      <c r="MDS191" s="990"/>
      <c r="MDT191" s="991"/>
      <c r="MDW191" s="993"/>
      <c r="MDX191" s="993"/>
      <c r="MDY191" s="993"/>
      <c r="MDZ191" s="993"/>
      <c r="MEC191" s="993"/>
      <c r="MEK191" s="990"/>
      <c r="MEL191" s="991"/>
      <c r="MEO191" s="993"/>
      <c r="MEP191" s="993"/>
      <c r="MEQ191" s="993"/>
      <c r="MER191" s="993"/>
      <c r="MEU191" s="993"/>
      <c r="MFC191" s="990"/>
      <c r="MFD191" s="991"/>
      <c r="MFG191" s="993"/>
      <c r="MFH191" s="993"/>
      <c r="MFI191" s="993"/>
      <c r="MFJ191" s="993"/>
      <c r="MFM191" s="993"/>
      <c r="MFU191" s="990"/>
      <c r="MFV191" s="991"/>
      <c r="MFY191" s="993"/>
      <c r="MFZ191" s="993"/>
      <c r="MGA191" s="993"/>
      <c r="MGB191" s="993"/>
      <c r="MGE191" s="993"/>
      <c r="MGM191" s="990"/>
      <c r="MGN191" s="991"/>
      <c r="MGQ191" s="993"/>
      <c r="MGR191" s="993"/>
      <c r="MGS191" s="993"/>
      <c r="MGT191" s="993"/>
      <c r="MGW191" s="993"/>
      <c r="MHE191" s="990"/>
      <c r="MHF191" s="991"/>
      <c r="MHI191" s="993"/>
      <c r="MHJ191" s="993"/>
      <c r="MHK191" s="993"/>
      <c r="MHL191" s="993"/>
      <c r="MHO191" s="993"/>
      <c r="MHW191" s="990"/>
      <c r="MHX191" s="991"/>
      <c r="MIA191" s="993"/>
      <c r="MIB191" s="993"/>
      <c r="MIC191" s="993"/>
      <c r="MID191" s="993"/>
      <c r="MIG191" s="993"/>
      <c r="MIO191" s="990"/>
      <c r="MIP191" s="991"/>
      <c r="MIS191" s="993"/>
      <c r="MIT191" s="993"/>
      <c r="MIU191" s="993"/>
      <c r="MIV191" s="993"/>
      <c r="MIY191" s="993"/>
      <c r="MJG191" s="990"/>
      <c r="MJH191" s="991"/>
      <c r="MJK191" s="993"/>
      <c r="MJL191" s="993"/>
      <c r="MJM191" s="993"/>
      <c r="MJN191" s="993"/>
      <c r="MJQ191" s="993"/>
      <c r="MJY191" s="990"/>
      <c r="MJZ191" s="991"/>
      <c r="MKC191" s="993"/>
      <c r="MKD191" s="993"/>
      <c r="MKE191" s="993"/>
      <c r="MKF191" s="993"/>
      <c r="MKI191" s="993"/>
      <c r="MKQ191" s="990"/>
      <c r="MKR191" s="991"/>
      <c r="MKU191" s="993"/>
      <c r="MKV191" s="993"/>
      <c r="MKW191" s="993"/>
      <c r="MKX191" s="993"/>
      <c r="MLA191" s="993"/>
      <c r="MLI191" s="990"/>
      <c r="MLJ191" s="991"/>
      <c r="MLM191" s="993"/>
      <c r="MLN191" s="993"/>
      <c r="MLO191" s="993"/>
      <c r="MLP191" s="993"/>
      <c r="MLS191" s="993"/>
      <c r="MMA191" s="990"/>
      <c r="MMB191" s="991"/>
      <c r="MME191" s="993"/>
      <c r="MMF191" s="993"/>
      <c r="MMG191" s="993"/>
      <c r="MMH191" s="993"/>
      <c r="MMK191" s="993"/>
      <c r="MMS191" s="990"/>
      <c r="MMT191" s="991"/>
      <c r="MMW191" s="993"/>
      <c r="MMX191" s="993"/>
      <c r="MMY191" s="993"/>
      <c r="MMZ191" s="993"/>
      <c r="MNC191" s="993"/>
      <c r="MNK191" s="990"/>
      <c r="MNL191" s="991"/>
      <c r="MNO191" s="993"/>
      <c r="MNP191" s="993"/>
      <c r="MNQ191" s="993"/>
      <c r="MNR191" s="993"/>
      <c r="MNU191" s="993"/>
      <c r="MOC191" s="990"/>
      <c r="MOD191" s="991"/>
      <c r="MOG191" s="993"/>
      <c r="MOH191" s="993"/>
      <c r="MOI191" s="993"/>
      <c r="MOJ191" s="993"/>
      <c r="MOM191" s="993"/>
      <c r="MOU191" s="990"/>
      <c r="MOV191" s="991"/>
      <c r="MOY191" s="993"/>
      <c r="MOZ191" s="993"/>
      <c r="MPA191" s="993"/>
      <c r="MPB191" s="993"/>
      <c r="MPE191" s="993"/>
      <c r="MPM191" s="990"/>
      <c r="MPN191" s="991"/>
      <c r="MPQ191" s="993"/>
      <c r="MPR191" s="993"/>
      <c r="MPS191" s="993"/>
      <c r="MPT191" s="993"/>
      <c r="MPW191" s="993"/>
      <c r="MQE191" s="990"/>
      <c r="MQF191" s="991"/>
      <c r="MQI191" s="993"/>
      <c r="MQJ191" s="993"/>
      <c r="MQK191" s="993"/>
      <c r="MQL191" s="993"/>
      <c r="MQO191" s="993"/>
      <c r="MQW191" s="990"/>
      <c r="MQX191" s="991"/>
      <c r="MRA191" s="993"/>
      <c r="MRB191" s="993"/>
      <c r="MRC191" s="993"/>
      <c r="MRD191" s="993"/>
      <c r="MRG191" s="993"/>
      <c r="MRO191" s="990"/>
      <c r="MRP191" s="991"/>
      <c r="MRS191" s="993"/>
      <c r="MRT191" s="993"/>
      <c r="MRU191" s="993"/>
      <c r="MRV191" s="993"/>
      <c r="MRY191" s="993"/>
      <c r="MSG191" s="990"/>
      <c r="MSH191" s="991"/>
      <c r="MSK191" s="993"/>
      <c r="MSL191" s="993"/>
      <c r="MSM191" s="993"/>
      <c r="MSN191" s="993"/>
      <c r="MSQ191" s="993"/>
      <c r="MSY191" s="990"/>
      <c r="MSZ191" s="991"/>
      <c r="MTC191" s="993"/>
      <c r="MTD191" s="993"/>
      <c r="MTE191" s="993"/>
      <c r="MTF191" s="993"/>
      <c r="MTI191" s="993"/>
      <c r="MTQ191" s="990"/>
      <c r="MTR191" s="991"/>
      <c r="MTU191" s="993"/>
      <c r="MTV191" s="993"/>
      <c r="MTW191" s="993"/>
      <c r="MTX191" s="993"/>
      <c r="MUA191" s="993"/>
      <c r="MUI191" s="990"/>
      <c r="MUJ191" s="991"/>
      <c r="MUM191" s="993"/>
      <c r="MUN191" s="993"/>
      <c r="MUO191" s="993"/>
      <c r="MUP191" s="993"/>
      <c r="MUS191" s="993"/>
      <c r="MVA191" s="990"/>
      <c r="MVB191" s="991"/>
      <c r="MVE191" s="993"/>
      <c r="MVF191" s="993"/>
      <c r="MVG191" s="993"/>
      <c r="MVH191" s="993"/>
      <c r="MVK191" s="993"/>
      <c r="MVS191" s="990"/>
      <c r="MVT191" s="991"/>
      <c r="MVW191" s="993"/>
      <c r="MVX191" s="993"/>
      <c r="MVY191" s="993"/>
      <c r="MVZ191" s="993"/>
      <c r="MWC191" s="993"/>
      <c r="MWK191" s="990"/>
      <c r="MWL191" s="991"/>
      <c r="MWO191" s="993"/>
      <c r="MWP191" s="993"/>
      <c r="MWQ191" s="993"/>
      <c r="MWR191" s="993"/>
      <c r="MWU191" s="993"/>
      <c r="MXC191" s="990"/>
      <c r="MXD191" s="991"/>
      <c r="MXG191" s="993"/>
      <c r="MXH191" s="993"/>
      <c r="MXI191" s="993"/>
      <c r="MXJ191" s="993"/>
      <c r="MXM191" s="993"/>
      <c r="MXU191" s="990"/>
      <c r="MXV191" s="991"/>
      <c r="MXY191" s="993"/>
      <c r="MXZ191" s="993"/>
      <c r="MYA191" s="993"/>
      <c r="MYB191" s="993"/>
      <c r="MYE191" s="993"/>
      <c r="MYM191" s="990"/>
      <c r="MYN191" s="991"/>
      <c r="MYQ191" s="993"/>
      <c r="MYR191" s="993"/>
      <c r="MYS191" s="993"/>
      <c r="MYT191" s="993"/>
      <c r="MYW191" s="993"/>
      <c r="MZE191" s="990"/>
      <c r="MZF191" s="991"/>
      <c r="MZI191" s="993"/>
      <c r="MZJ191" s="993"/>
      <c r="MZK191" s="993"/>
      <c r="MZL191" s="993"/>
      <c r="MZO191" s="993"/>
      <c r="MZW191" s="990"/>
      <c r="MZX191" s="991"/>
      <c r="NAA191" s="993"/>
      <c r="NAB191" s="993"/>
      <c r="NAC191" s="993"/>
      <c r="NAD191" s="993"/>
      <c r="NAG191" s="993"/>
      <c r="NAO191" s="990"/>
      <c r="NAP191" s="991"/>
      <c r="NAS191" s="993"/>
      <c r="NAT191" s="993"/>
      <c r="NAU191" s="993"/>
      <c r="NAV191" s="993"/>
      <c r="NAY191" s="993"/>
      <c r="NBG191" s="990"/>
      <c r="NBH191" s="991"/>
      <c r="NBK191" s="993"/>
      <c r="NBL191" s="993"/>
      <c r="NBM191" s="993"/>
      <c r="NBN191" s="993"/>
      <c r="NBQ191" s="993"/>
      <c r="NBY191" s="990"/>
      <c r="NBZ191" s="991"/>
      <c r="NCC191" s="993"/>
      <c r="NCD191" s="993"/>
      <c r="NCE191" s="993"/>
      <c r="NCF191" s="993"/>
      <c r="NCI191" s="993"/>
      <c r="NCQ191" s="990"/>
      <c r="NCR191" s="991"/>
      <c r="NCU191" s="993"/>
      <c r="NCV191" s="993"/>
      <c r="NCW191" s="993"/>
      <c r="NCX191" s="993"/>
      <c r="NDA191" s="993"/>
      <c r="NDI191" s="990"/>
      <c r="NDJ191" s="991"/>
      <c r="NDM191" s="993"/>
      <c r="NDN191" s="993"/>
      <c r="NDO191" s="993"/>
      <c r="NDP191" s="993"/>
      <c r="NDS191" s="993"/>
      <c r="NEA191" s="990"/>
      <c r="NEB191" s="991"/>
      <c r="NEE191" s="993"/>
      <c r="NEF191" s="993"/>
      <c r="NEG191" s="993"/>
      <c r="NEH191" s="993"/>
      <c r="NEK191" s="993"/>
      <c r="NES191" s="990"/>
      <c r="NET191" s="991"/>
      <c r="NEW191" s="993"/>
      <c r="NEX191" s="993"/>
      <c r="NEY191" s="993"/>
      <c r="NEZ191" s="993"/>
      <c r="NFC191" s="993"/>
      <c r="NFK191" s="990"/>
      <c r="NFL191" s="991"/>
      <c r="NFO191" s="993"/>
      <c r="NFP191" s="993"/>
      <c r="NFQ191" s="993"/>
      <c r="NFR191" s="993"/>
      <c r="NFU191" s="993"/>
      <c r="NGC191" s="990"/>
      <c r="NGD191" s="991"/>
      <c r="NGG191" s="993"/>
      <c r="NGH191" s="993"/>
      <c r="NGI191" s="993"/>
      <c r="NGJ191" s="993"/>
      <c r="NGM191" s="993"/>
      <c r="NGU191" s="990"/>
      <c r="NGV191" s="991"/>
      <c r="NGY191" s="993"/>
      <c r="NGZ191" s="993"/>
      <c r="NHA191" s="993"/>
      <c r="NHB191" s="993"/>
      <c r="NHE191" s="993"/>
      <c r="NHM191" s="990"/>
      <c r="NHN191" s="991"/>
      <c r="NHQ191" s="993"/>
      <c r="NHR191" s="993"/>
      <c r="NHS191" s="993"/>
      <c r="NHT191" s="993"/>
      <c r="NHW191" s="993"/>
      <c r="NIE191" s="990"/>
      <c r="NIF191" s="991"/>
      <c r="NII191" s="993"/>
      <c r="NIJ191" s="993"/>
      <c r="NIK191" s="993"/>
      <c r="NIL191" s="993"/>
      <c r="NIO191" s="993"/>
      <c r="NIW191" s="990"/>
      <c r="NIX191" s="991"/>
      <c r="NJA191" s="993"/>
      <c r="NJB191" s="993"/>
      <c r="NJC191" s="993"/>
      <c r="NJD191" s="993"/>
      <c r="NJG191" s="993"/>
      <c r="NJO191" s="990"/>
      <c r="NJP191" s="991"/>
      <c r="NJS191" s="993"/>
      <c r="NJT191" s="993"/>
      <c r="NJU191" s="993"/>
      <c r="NJV191" s="993"/>
      <c r="NJY191" s="993"/>
      <c r="NKG191" s="990"/>
      <c r="NKH191" s="991"/>
      <c r="NKK191" s="993"/>
      <c r="NKL191" s="993"/>
      <c r="NKM191" s="993"/>
      <c r="NKN191" s="993"/>
      <c r="NKQ191" s="993"/>
      <c r="NKY191" s="990"/>
      <c r="NKZ191" s="991"/>
      <c r="NLC191" s="993"/>
      <c r="NLD191" s="993"/>
      <c r="NLE191" s="993"/>
      <c r="NLF191" s="993"/>
      <c r="NLI191" s="993"/>
      <c r="NLQ191" s="990"/>
      <c r="NLR191" s="991"/>
      <c r="NLU191" s="993"/>
      <c r="NLV191" s="993"/>
      <c r="NLW191" s="993"/>
      <c r="NLX191" s="993"/>
      <c r="NMA191" s="993"/>
      <c r="NMI191" s="990"/>
      <c r="NMJ191" s="991"/>
      <c r="NMM191" s="993"/>
      <c r="NMN191" s="993"/>
      <c r="NMO191" s="993"/>
      <c r="NMP191" s="993"/>
      <c r="NMS191" s="993"/>
      <c r="NNA191" s="990"/>
      <c r="NNB191" s="991"/>
      <c r="NNE191" s="993"/>
      <c r="NNF191" s="993"/>
      <c r="NNG191" s="993"/>
      <c r="NNH191" s="993"/>
      <c r="NNK191" s="993"/>
      <c r="NNS191" s="990"/>
      <c r="NNT191" s="991"/>
      <c r="NNW191" s="993"/>
      <c r="NNX191" s="993"/>
      <c r="NNY191" s="993"/>
      <c r="NNZ191" s="993"/>
      <c r="NOC191" s="993"/>
      <c r="NOK191" s="990"/>
      <c r="NOL191" s="991"/>
      <c r="NOO191" s="993"/>
      <c r="NOP191" s="993"/>
      <c r="NOQ191" s="993"/>
      <c r="NOR191" s="993"/>
      <c r="NOU191" s="993"/>
      <c r="NPC191" s="990"/>
      <c r="NPD191" s="991"/>
      <c r="NPG191" s="993"/>
      <c r="NPH191" s="993"/>
      <c r="NPI191" s="993"/>
      <c r="NPJ191" s="993"/>
      <c r="NPM191" s="993"/>
      <c r="NPU191" s="990"/>
      <c r="NPV191" s="991"/>
      <c r="NPY191" s="993"/>
      <c r="NPZ191" s="993"/>
      <c r="NQA191" s="993"/>
      <c r="NQB191" s="993"/>
      <c r="NQE191" s="993"/>
      <c r="NQM191" s="990"/>
      <c r="NQN191" s="991"/>
      <c r="NQQ191" s="993"/>
      <c r="NQR191" s="993"/>
      <c r="NQS191" s="993"/>
      <c r="NQT191" s="993"/>
      <c r="NQW191" s="993"/>
      <c r="NRE191" s="990"/>
      <c r="NRF191" s="991"/>
      <c r="NRI191" s="993"/>
      <c r="NRJ191" s="993"/>
      <c r="NRK191" s="993"/>
      <c r="NRL191" s="993"/>
      <c r="NRO191" s="993"/>
      <c r="NRW191" s="990"/>
      <c r="NRX191" s="991"/>
      <c r="NSA191" s="993"/>
      <c r="NSB191" s="993"/>
      <c r="NSC191" s="993"/>
      <c r="NSD191" s="993"/>
      <c r="NSG191" s="993"/>
      <c r="NSO191" s="990"/>
      <c r="NSP191" s="991"/>
      <c r="NSS191" s="993"/>
      <c r="NST191" s="993"/>
      <c r="NSU191" s="993"/>
      <c r="NSV191" s="993"/>
      <c r="NSY191" s="993"/>
      <c r="NTG191" s="990"/>
      <c r="NTH191" s="991"/>
      <c r="NTK191" s="993"/>
      <c r="NTL191" s="993"/>
      <c r="NTM191" s="993"/>
      <c r="NTN191" s="993"/>
      <c r="NTQ191" s="993"/>
      <c r="NTY191" s="990"/>
      <c r="NTZ191" s="991"/>
      <c r="NUC191" s="993"/>
      <c r="NUD191" s="993"/>
      <c r="NUE191" s="993"/>
      <c r="NUF191" s="993"/>
      <c r="NUI191" s="993"/>
      <c r="NUQ191" s="990"/>
      <c r="NUR191" s="991"/>
      <c r="NUU191" s="993"/>
      <c r="NUV191" s="993"/>
      <c r="NUW191" s="993"/>
      <c r="NUX191" s="993"/>
      <c r="NVA191" s="993"/>
      <c r="NVI191" s="990"/>
      <c r="NVJ191" s="991"/>
      <c r="NVM191" s="993"/>
      <c r="NVN191" s="993"/>
      <c r="NVO191" s="993"/>
      <c r="NVP191" s="993"/>
      <c r="NVS191" s="993"/>
      <c r="NWA191" s="990"/>
      <c r="NWB191" s="991"/>
      <c r="NWE191" s="993"/>
      <c r="NWF191" s="993"/>
      <c r="NWG191" s="993"/>
      <c r="NWH191" s="993"/>
      <c r="NWK191" s="993"/>
      <c r="NWS191" s="990"/>
      <c r="NWT191" s="991"/>
      <c r="NWW191" s="993"/>
      <c r="NWX191" s="993"/>
      <c r="NWY191" s="993"/>
      <c r="NWZ191" s="993"/>
      <c r="NXC191" s="993"/>
      <c r="NXK191" s="990"/>
      <c r="NXL191" s="991"/>
      <c r="NXO191" s="993"/>
      <c r="NXP191" s="993"/>
      <c r="NXQ191" s="993"/>
      <c r="NXR191" s="993"/>
      <c r="NXU191" s="993"/>
      <c r="NYC191" s="990"/>
      <c r="NYD191" s="991"/>
      <c r="NYG191" s="993"/>
      <c r="NYH191" s="993"/>
      <c r="NYI191" s="993"/>
      <c r="NYJ191" s="993"/>
      <c r="NYM191" s="993"/>
      <c r="NYU191" s="990"/>
      <c r="NYV191" s="991"/>
      <c r="NYY191" s="993"/>
      <c r="NYZ191" s="993"/>
      <c r="NZA191" s="993"/>
      <c r="NZB191" s="993"/>
      <c r="NZE191" s="993"/>
      <c r="NZM191" s="990"/>
      <c r="NZN191" s="991"/>
      <c r="NZQ191" s="993"/>
      <c r="NZR191" s="993"/>
      <c r="NZS191" s="993"/>
      <c r="NZT191" s="993"/>
      <c r="NZW191" s="993"/>
      <c r="OAE191" s="990"/>
      <c r="OAF191" s="991"/>
      <c r="OAI191" s="993"/>
      <c r="OAJ191" s="993"/>
      <c r="OAK191" s="993"/>
      <c r="OAL191" s="993"/>
      <c r="OAO191" s="993"/>
      <c r="OAW191" s="990"/>
      <c r="OAX191" s="991"/>
      <c r="OBA191" s="993"/>
      <c r="OBB191" s="993"/>
      <c r="OBC191" s="993"/>
      <c r="OBD191" s="993"/>
      <c r="OBG191" s="993"/>
      <c r="OBO191" s="990"/>
      <c r="OBP191" s="991"/>
      <c r="OBS191" s="993"/>
      <c r="OBT191" s="993"/>
      <c r="OBU191" s="993"/>
      <c r="OBV191" s="993"/>
      <c r="OBY191" s="993"/>
      <c r="OCG191" s="990"/>
      <c r="OCH191" s="991"/>
      <c r="OCK191" s="993"/>
      <c r="OCL191" s="993"/>
      <c r="OCM191" s="993"/>
      <c r="OCN191" s="993"/>
      <c r="OCQ191" s="993"/>
      <c r="OCY191" s="990"/>
      <c r="OCZ191" s="991"/>
      <c r="ODC191" s="993"/>
      <c r="ODD191" s="993"/>
      <c r="ODE191" s="993"/>
      <c r="ODF191" s="993"/>
      <c r="ODI191" s="993"/>
      <c r="ODQ191" s="990"/>
      <c r="ODR191" s="991"/>
      <c r="ODU191" s="993"/>
      <c r="ODV191" s="993"/>
      <c r="ODW191" s="993"/>
      <c r="ODX191" s="993"/>
      <c r="OEA191" s="993"/>
      <c r="OEI191" s="990"/>
      <c r="OEJ191" s="991"/>
      <c r="OEM191" s="993"/>
      <c r="OEN191" s="993"/>
      <c r="OEO191" s="993"/>
      <c r="OEP191" s="993"/>
      <c r="OES191" s="993"/>
      <c r="OFA191" s="990"/>
      <c r="OFB191" s="991"/>
      <c r="OFE191" s="993"/>
      <c r="OFF191" s="993"/>
      <c r="OFG191" s="993"/>
      <c r="OFH191" s="993"/>
      <c r="OFK191" s="993"/>
      <c r="OFS191" s="990"/>
      <c r="OFT191" s="991"/>
      <c r="OFW191" s="993"/>
      <c r="OFX191" s="993"/>
      <c r="OFY191" s="993"/>
      <c r="OFZ191" s="993"/>
      <c r="OGC191" s="993"/>
      <c r="OGK191" s="990"/>
      <c r="OGL191" s="991"/>
      <c r="OGO191" s="993"/>
      <c r="OGP191" s="993"/>
      <c r="OGQ191" s="993"/>
      <c r="OGR191" s="993"/>
      <c r="OGU191" s="993"/>
      <c r="OHC191" s="990"/>
      <c r="OHD191" s="991"/>
      <c r="OHG191" s="993"/>
      <c r="OHH191" s="993"/>
      <c r="OHI191" s="993"/>
      <c r="OHJ191" s="993"/>
      <c r="OHM191" s="993"/>
      <c r="OHU191" s="990"/>
      <c r="OHV191" s="991"/>
      <c r="OHY191" s="993"/>
      <c r="OHZ191" s="993"/>
      <c r="OIA191" s="993"/>
      <c r="OIB191" s="993"/>
      <c r="OIE191" s="993"/>
      <c r="OIM191" s="990"/>
      <c r="OIN191" s="991"/>
      <c r="OIQ191" s="993"/>
      <c r="OIR191" s="993"/>
      <c r="OIS191" s="993"/>
      <c r="OIT191" s="993"/>
      <c r="OIW191" s="993"/>
      <c r="OJE191" s="990"/>
      <c r="OJF191" s="991"/>
      <c r="OJI191" s="993"/>
      <c r="OJJ191" s="993"/>
      <c r="OJK191" s="993"/>
      <c r="OJL191" s="993"/>
      <c r="OJO191" s="993"/>
      <c r="OJW191" s="990"/>
      <c r="OJX191" s="991"/>
      <c r="OKA191" s="993"/>
      <c r="OKB191" s="993"/>
      <c r="OKC191" s="993"/>
      <c r="OKD191" s="993"/>
      <c r="OKG191" s="993"/>
      <c r="OKO191" s="990"/>
      <c r="OKP191" s="991"/>
      <c r="OKS191" s="993"/>
      <c r="OKT191" s="993"/>
      <c r="OKU191" s="993"/>
      <c r="OKV191" s="993"/>
      <c r="OKY191" s="993"/>
      <c r="OLG191" s="990"/>
      <c r="OLH191" s="991"/>
      <c r="OLK191" s="993"/>
      <c r="OLL191" s="993"/>
      <c r="OLM191" s="993"/>
      <c r="OLN191" s="993"/>
      <c r="OLQ191" s="993"/>
      <c r="OLY191" s="990"/>
      <c r="OLZ191" s="991"/>
      <c r="OMC191" s="993"/>
      <c r="OMD191" s="993"/>
      <c r="OME191" s="993"/>
      <c r="OMF191" s="993"/>
      <c r="OMI191" s="993"/>
      <c r="OMQ191" s="990"/>
      <c r="OMR191" s="991"/>
      <c r="OMU191" s="993"/>
      <c r="OMV191" s="993"/>
      <c r="OMW191" s="993"/>
      <c r="OMX191" s="993"/>
      <c r="ONA191" s="993"/>
      <c r="ONI191" s="990"/>
      <c r="ONJ191" s="991"/>
      <c r="ONM191" s="993"/>
      <c r="ONN191" s="993"/>
      <c r="ONO191" s="993"/>
      <c r="ONP191" s="993"/>
      <c r="ONS191" s="993"/>
      <c r="OOA191" s="990"/>
      <c r="OOB191" s="991"/>
      <c r="OOE191" s="993"/>
      <c r="OOF191" s="993"/>
      <c r="OOG191" s="993"/>
      <c r="OOH191" s="993"/>
      <c r="OOK191" s="993"/>
      <c r="OOS191" s="990"/>
      <c r="OOT191" s="991"/>
      <c r="OOW191" s="993"/>
      <c r="OOX191" s="993"/>
      <c r="OOY191" s="993"/>
      <c r="OOZ191" s="993"/>
      <c r="OPC191" s="993"/>
      <c r="OPK191" s="990"/>
      <c r="OPL191" s="991"/>
      <c r="OPO191" s="993"/>
      <c r="OPP191" s="993"/>
      <c r="OPQ191" s="993"/>
      <c r="OPR191" s="993"/>
      <c r="OPU191" s="993"/>
      <c r="OQC191" s="990"/>
      <c r="OQD191" s="991"/>
      <c r="OQG191" s="993"/>
      <c r="OQH191" s="993"/>
      <c r="OQI191" s="993"/>
      <c r="OQJ191" s="993"/>
      <c r="OQM191" s="993"/>
      <c r="OQU191" s="990"/>
      <c r="OQV191" s="991"/>
      <c r="OQY191" s="993"/>
      <c r="OQZ191" s="993"/>
      <c r="ORA191" s="993"/>
      <c r="ORB191" s="993"/>
      <c r="ORE191" s="993"/>
      <c r="ORM191" s="990"/>
      <c r="ORN191" s="991"/>
      <c r="ORQ191" s="993"/>
      <c r="ORR191" s="993"/>
      <c r="ORS191" s="993"/>
      <c r="ORT191" s="993"/>
      <c r="ORW191" s="993"/>
      <c r="OSE191" s="990"/>
      <c r="OSF191" s="991"/>
      <c r="OSI191" s="993"/>
      <c r="OSJ191" s="993"/>
      <c r="OSK191" s="993"/>
      <c r="OSL191" s="993"/>
      <c r="OSO191" s="993"/>
      <c r="OSW191" s="990"/>
      <c r="OSX191" s="991"/>
      <c r="OTA191" s="993"/>
      <c r="OTB191" s="993"/>
      <c r="OTC191" s="993"/>
      <c r="OTD191" s="993"/>
      <c r="OTG191" s="993"/>
      <c r="OTO191" s="990"/>
      <c r="OTP191" s="991"/>
      <c r="OTS191" s="993"/>
      <c r="OTT191" s="993"/>
      <c r="OTU191" s="993"/>
      <c r="OTV191" s="993"/>
      <c r="OTY191" s="993"/>
      <c r="OUG191" s="990"/>
      <c r="OUH191" s="991"/>
      <c r="OUK191" s="993"/>
      <c r="OUL191" s="993"/>
      <c r="OUM191" s="993"/>
      <c r="OUN191" s="993"/>
      <c r="OUQ191" s="993"/>
      <c r="OUY191" s="990"/>
      <c r="OUZ191" s="991"/>
      <c r="OVC191" s="993"/>
      <c r="OVD191" s="993"/>
      <c r="OVE191" s="993"/>
      <c r="OVF191" s="993"/>
      <c r="OVI191" s="993"/>
      <c r="OVQ191" s="990"/>
      <c r="OVR191" s="991"/>
      <c r="OVU191" s="993"/>
      <c r="OVV191" s="993"/>
      <c r="OVW191" s="993"/>
      <c r="OVX191" s="993"/>
      <c r="OWA191" s="993"/>
      <c r="OWI191" s="990"/>
      <c r="OWJ191" s="991"/>
      <c r="OWM191" s="993"/>
      <c r="OWN191" s="993"/>
      <c r="OWO191" s="993"/>
      <c r="OWP191" s="993"/>
      <c r="OWS191" s="993"/>
      <c r="OXA191" s="990"/>
      <c r="OXB191" s="991"/>
      <c r="OXE191" s="993"/>
      <c r="OXF191" s="993"/>
      <c r="OXG191" s="993"/>
      <c r="OXH191" s="993"/>
      <c r="OXK191" s="993"/>
      <c r="OXS191" s="990"/>
      <c r="OXT191" s="991"/>
      <c r="OXW191" s="993"/>
      <c r="OXX191" s="993"/>
      <c r="OXY191" s="993"/>
      <c r="OXZ191" s="993"/>
      <c r="OYC191" s="993"/>
      <c r="OYK191" s="990"/>
      <c r="OYL191" s="991"/>
      <c r="OYO191" s="993"/>
      <c r="OYP191" s="993"/>
      <c r="OYQ191" s="993"/>
      <c r="OYR191" s="993"/>
      <c r="OYU191" s="993"/>
      <c r="OZC191" s="990"/>
      <c r="OZD191" s="991"/>
      <c r="OZG191" s="993"/>
      <c r="OZH191" s="993"/>
      <c r="OZI191" s="993"/>
      <c r="OZJ191" s="993"/>
      <c r="OZM191" s="993"/>
      <c r="OZU191" s="990"/>
      <c r="OZV191" s="991"/>
      <c r="OZY191" s="993"/>
      <c r="OZZ191" s="993"/>
      <c r="PAA191" s="993"/>
      <c r="PAB191" s="993"/>
      <c r="PAE191" s="993"/>
      <c r="PAM191" s="990"/>
      <c r="PAN191" s="991"/>
      <c r="PAQ191" s="993"/>
      <c r="PAR191" s="993"/>
      <c r="PAS191" s="993"/>
      <c r="PAT191" s="993"/>
      <c r="PAW191" s="993"/>
      <c r="PBE191" s="990"/>
      <c r="PBF191" s="991"/>
      <c r="PBI191" s="993"/>
      <c r="PBJ191" s="993"/>
      <c r="PBK191" s="993"/>
      <c r="PBL191" s="993"/>
      <c r="PBO191" s="993"/>
      <c r="PBW191" s="990"/>
      <c r="PBX191" s="991"/>
      <c r="PCA191" s="993"/>
      <c r="PCB191" s="993"/>
      <c r="PCC191" s="993"/>
      <c r="PCD191" s="993"/>
      <c r="PCG191" s="993"/>
      <c r="PCO191" s="990"/>
      <c r="PCP191" s="991"/>
      <c r="PCS191" s="993"/>
      <c r="PCT191" s="993"/>
      <c r="PCU191" s="993"/>
      <c r="PCV191" s="993"/>
      <c r="PCY191" s="993"/>
      <c r="PDG191" s="990"/>
      <c r="PDH191" s="991"/>
      <c r="PDK191" s="993"/>
      <c r="PDL191" s="993"/>
      <c r="PDM191" s="993"/>
      <c r="PDN191" s="993"/>
      <c r="PDQ191" s="993"/>
      <c r="PDY191" s="990"/>
      <c r="PDZ191" s="991"/>
      <c r="PEC191" s="993"/>
      <c r="PED191" s="993"/>
      <c r="PEE191" s="993"/>
      <c r="PEF191" s="993"/>
      <c r="PEI191" s="993"/>
      <c r="PEQ191" s="990"/>
      <c r="PER191" s="991"/>
      <c r="PEU191" s="993"/>
      <c r="PEV191" s="993"/>
      <c r="PEW191" s="993"/>
      <c r="PEX191" s="993"/>
      <c r="PFA191" s="993"/>
      <c r="PFI191" s="990"/>
      <c r="PFJ191" s="991"/>
      <c r="PFM191" s="993"/>
      <c r="PFN191" s="993"/>
      <c r="PFO191" s="993"/>
      <c r="PFP191" s="993"/>
      <c r="PFS191" s="993"/>
      <c r="PGA191" s="990"/>
      <c r="PGB191" s="991"/>
      <c r="PGE191" s="993"/>
      <c r="PGF191" s="993"/>
      <c r="PGG191" s="993"/>
      <c r="PGH191" s="993"/>
      <c r="PGK191" s="993"/>
      <c r="PGS191" s="990"/>
      <c r="PGT191" s="991"/>
      <c r="PGW191" s="993"/>
      <c r="PGX191" s="993"/>
      <c r="PGY191" s="993"/>
      <c r="PGZ191" s="993"/>
      <c r="PHC191" s="993"/>
      <c r="PHK191" s="990"/>
      <c r="PHL191" s="991"/>
      <c r="PHO191" s="993"/>
      <c r="PHP191" s="993"/>
      <c r="PHQ191" s="993"/>
      <c r="PHR191" s="993"/>
      <c r="PHU191" s="993"/>
      <c r="PIC191" s="990"/>
      <c r="PID191" s="991"/>
      <c r="PIG191" s="993"/>
      <c r="PIH191" s="993"/>
      <c r="PII191" s="993"/>
      <c r="PIJ191" s="993"/>
      <c r="PIM191" s="993"/>
      <c r="PIU191" s="990"/>
      <c r="PIV191" s="991"/>
      <c r="PIY191" s="993"/>
      <c r="PIZ191" s="993"/>
      <c r="PJA191" s="993"/>
      <c r="PJB191" s="993"/>
      <c r="PJE191" s="993"/>
      <c r="PJM191" s="990"/>
      <c r="PJN191" s="991"/>
      <c r="PJQ191" s="993"/>
      <c r="PJR191" s="993"/>
      <c r="PJS191" s="993"/>
      <c r="PJT191" s="993"/>
      <c r="PJW191" s="993"/>
      <c r="PKE191" s="990"/>
      <c r="PKF191" s="991"/>
      <c r="PKI191" s="993"/>
      <c r="PKJ191" s="993"/>
      <c r="PKK191" s="993"/>
      <c r="PKL191" s="993"/>
      <c r="PKO191" s="993"/>
      <c r="PKW191" s="990"/>
      <c r="PKX191" s="991"/>
      <c r="PLA191" s="993"/>
      <c r="PLB191" s="993"/>
      <c r="PLC191" s="993"/>
      <c r="PLD191" s="993"/>
      <c r="PLG191" s="993"/>
      <c r="PLO191" s="990"/>
      <c r="PLP191" s="991"/>
      <c r="PLS191" s="993"/>
      <c r="PLT191" s="993"/>
      <c r="PLU191" s="993"/>
      <c r="PLV191" s="993"/>
      <c r="PLY191" s="993"/>
      <c r="PMG191" s="990"/>
      <c r="PMH191" s="991"/>
      <c r="PMK191" s="993"/>
      <c r="PML191" s="993"/>
      <c r="PMM191" s="993"/>
      <c r="PMN191" s="993"/>
      <c r="PMQ191" s="993"/>
      <c r="PMY191" s="990"/>
      <c r="PMZ191" s="991"/>
      <c r="PNC191" s="993"/>
      <c r="PND191" s="993"/>
      <c r="PNE191" s="993"/>
      <c r="PNF191" s="993"/>
      <c r="PNI191" s="993"/>
      <c r="PNQ191" s="990"/>
      <c r="PNR191" s="991"/>
      <c r="PNU191" s="993"/>
      <c r="PNV191" s="993"/>
      <c r="PNW191" s="993"/>
      <c r="PNX191" s="993"/>
      <c r="POA191" s="993"/>
      <c r="POI191" s="990"/>
      <c r="POJ191" s="991"/>
      <c r="POM191" s="993"/>
      <c r="PON191" s="993"/>
      <c r="POO191" s="993"/>
      <c r="POP191" s="993"/>
      <c r="POS191" s="993"/>
      <c r="PPA191" s="990"/>
      <c r="PPB191" s="991"/>
      <c r="PPE191" s="993"/>
      <c r="PPF191" s="993"/>
      <c r="PPG191" s="993"/>
      <c r="PPH191" s="993"/>
      <c r="PPK191" s="993"/>
      <c r="PPS191" s="990"/>
      <c r="PPT191" s="991"/>
      <c r="PPW191" s="993"/>
      <c r="PPX191" s="993"/>
      <c r="PPY191" s="993"/>
      <c r="PPZ191" s="993"/>
      <c r="PQC191" s="993"/>
      <c r="PQK191" s="990"/>
      <c r="PQL191" s="991"/>
      <c r="PQO191" s="993"/>
      <c r="PQP191" s="993"/>
      <c r="PQQ191" s="993"/>
      <c r="PQR191" s="993"/>
      <c r="PQU191" s="993"/>
      <c r="PRC191" s="990"/>
      <c r="PRD191" s="991"/>
      <c r="PRG191" s="993"/>
      <c r="PRH191" s="993"/>
      <c r="PRI191" s="993"/>
      <c r="PRJ191" s="993"/>
      <c r="PRM191" s="993"/>
      <c r="PRU191" s="990"/>
      <c r="PRV191" s="991"/>
      <c r="PRY191" s="993"/>
      <c r="PRZ191" s="993"/>
      <c r="PSA191" s="993"/>
      <c r="PSB191" s="993"/>
      <c r="PSE191" s="993"/>
      <c r="PSM191" s="990"/>
      <c r="PSN191" s="991"/>
      <c r="PSQ191" s="993"/>
      <c r="PSR191" s="993"/>
      <c r="PSS191" s="993"/>
      <c r="PST191" s="993"/>
      <c r="PSW191" s="993"/>
      <c r="PTE191" s="990"/>
      <c r="PTF191" s="991"/>
      <c r="PTI191" s="993"/>
      <c r="PTJ191" s="993"/>
      <c r="PTK191" s="993"/>
      <c r="PTL191" s="993"/>
      <c r="PTO191" s="993"/>
      <c r="PTW191" s="990"/>
      <c r="PTX191" s="991"/>
      <c r="PUA191" s="993"/>
      <c r="PUB191" s="993"/>
      <c r="PUC191" s="993"/>
      <c r="PUD191" s="993"/>
      <c r="PUG191" s="993"/>
      <c r="PUO191" s="990"/>
      <c r="PUP191" s="991"/>
      <c r="PUS191" s="993"/>
      <c r="PUT191" s="993"/>
      <c r="PUU191" s="993"/>
      <c r="PUV191" s="993"/>
      <c r="PUY191" s="993"/>
      <c r="PVG191" s="990"/>
      <c r="PVH191" s="991"/>
      <c r="PVK191" s="993"/>
      <c r="PVL191" s="993"/>
      <c r="PVM191" s="993"/>
      <c r="PVN191" s="993"/>
      <c r="PVQ191" s="993"/>
      <c r="PVY191" s="990"/>
      <c r="PVZ191" s="991"/>
      <c r="PWC191" s="993"/>
      <c r="PWD191" s="993"/>
      <c r="PWE191" s="993"/>
      <c r="PWF191" s="993"/>
      <c r="PWI191" s="993"/>
      <c r="PWQ191" s="990"/>
      <c r="PWR191" s="991"/>
      <c r="PWU191" s="993"/>
      <c r="PWV191" s="993"/>
      <c r="PWW191" s="993"/>
      <c r="PWX191" s="993"/>
      <c r="PXA191" s="993"/>
      <c r="PXI191" s="990"/>
      <c r="PXJ191" s="991"/>
      <c r="PXM191" s="993"/>
      <c r="PXN191" s="993"/>
      <c r="PXO191" s="993"/>
      <c r="PXP191" s="993"/>
      <c r="PXS191" s="993"/>
      <c r="PYA191" s="990"/>
      <c r="PYB191" s="991"/>
      <c r="PYE191" s="993"/>
      <c r="PYF191" s="993"/>
      <c r="PYG191" s="993"/>
      <c r="PYH191" s="993"/>
      <c r="PYK191" s="993"/>
      <c r="PYS191" s="990"/>
      <c r="PYT191" s="991"/>
      <c r="PYW191" s="993"/>
      <c r="PYX191" s="993"/>
      <c r="PYY191" s="993"/>
      <c r="PYZ191" s="993"/>
      <c r="PZC191" s="993"/>
      <c r="PZK191" s="990"/>
      <c r="PZL191" s="991"/>
      <c r="PZO191" s="993"/>
      <c r="PZP191" s="993"/>
      <c r="PZQ191" s="993"/>
      <c r="PZR191" s="993"/>
      <c r="PZU191" s="993"/>
      <c r="QAC191" s="990"/>
      <c r="QAD191" s="991"/>
      <c r="QAG191" s="993"/>
      <c r="QAH191" s="993"/>
      <c r="QAI191" s="993"/>
      <c r="QAJ191" s="993"/>
      <c r="QAM191" s="993"/>
      <c r="QAU191" s="990"/>
      <c r="QAV191" s="991"/>
      <c r="QAY191" s="993"/>
      <c r="QAZ191" s="993"/>
      <c r="QBA191" s="993"/>
      <c r="QBB191" s="993"/>
      <c r="QBE191" s="993"/>
      <c r="QBM191" s="990"/>
      <c r="QBN191" s="991"/>
      <c r="QBQ191" s="993"/>
      <c r="QBR191" s="993"/>
      <c r="QBS191" s="993"/>
      <c r="QBT191" s="993"/>
      <c r="QBW191" s="993"/>
      <c r="QCE191" s="990"/>
      <c r="QCF191" s="991"/>
      <c r="QCI191" s="993"/>
      <c r="QCJ191" s="993"/>
      <c r="QCK191" s="993"/>
      <c r="QCL191" s="993"/>
      <c r="QCO191" s="993"/>
      <c r="QCW191" s="990"/>
      <c r="QCX191" s="991"/>
      <c r="QDA191" s="993"/>
      <c r="QDB191" s="993"/>
      <c r="QDC191" s="993"/>
      <c r="QDD191" s="993"/>
      <c r="QDG191" s="993"/>
      <c r="QDO191" s="990"/>
      <c r="QDP191" s="991"/>
      <c r="QDS191" s="993"/>
      <c r="QDT191" s="993"/>
      <c r="QDU191" s="993"/>
      <c r="QDV191" s="993"/>
      <c r="QDY191" s="993"/>
      <c r="QEG191" s="990"/>
      <c r="QEH191" s="991"/>
      <c r="QEK191" s="993"/>
      <c r="QEL191" s="993"/>
      <c r="QEM191" s="993"/>
      <c r="QEN191" s="993"/>
      <c r="QEQ191" s="993"/>
      <c r="QEY191" s="990"/>
      <c r="QEZ191" s="991"/>
      <c r="QFC191" s="993"/>
      <c r="QFD191" s="993"/>
      <c r="QFE191" s="993"/>
      <c r="QFF191" s="993"/>
      <c r="QFI191" s="993"/>
      <c r="QFQ191" s="990"/>
      <c r="QFR191" s="991"/>
      <c r="QFU191" s="993"/>
      <c r="QFV191" s="993"/>
      <c r="QFW191" s="993"/>
      <c r="QFX191" s="993"/>
      <c r="QGA191" s="993"/>
      <c r="QGI191" s="990"/>
      <c r="QGJ191" s="991"/>
      <c r="QGM191" s="993"/>
      <c r="QGN191" s="993"/>
      <c r="QGO191" s="993"/>
      <c r="QGP191" s="993"/>
      <c r="QGS191" s="993"/>
      <c r="QHA191" s="990"/>
      <c r="QHB191" s="991"/>
      <c r="QHE191" s="993"/>
      <c r="QHF191" s="993"/>
      <c r="QHG191" s="993"/>
      <c r="QHH191" s="993"/>
      <c r="QHK191" s="993"/>
      <c r="QHS191" s="990"/>
      <c r="QHT191" s="991"/>
      <c r="QHW191" s="993"/>
      <c r="QHX191" s="993"/>
      <c r="QHY191" s="993"/>
      <c r="QHZ191" s="993"/>
      <c r="QIC191" s="993"/>
      <c r="QIK191" s="990"/>
      <c r="QIL191" s="991"/>
      <c r="QIO191" s="993"/>
      <c r="QIP191" s="993"/>
      <c r="QIQ191" s="993"/>
      <c r="QIR191" s="993"/>
      <c r="QIU191" s="993"/>
      <c r="QJC191" s="990"/>
      <c r="QJD191" s="991"/>
      <c r="QJG191" s="993"/>
      <c r="QJH191" s="993"/>
      <c r="QJI191" s="993"/>
      <c r="QJJ191" s="993"/>
      <c r="QJM191" s="993"/>
      <c r="QJU191" s="990"/>
      <c r="QJV191" s="991"/>
      <c r="QJY191" s="993"/>
      <c r="QJZ191" s="993"/>
      <c r="QKA191" s="993"/>
      <c r="QKB191" s="993"/>
      <c r="QKE191" s="993"/>
      <c r="QKM191" s="990"/>
      <c r="QKN191" s="991"/>
      <c r="QKQ191" s="993"/>
      <c r="QKR191" s="993"/>
      <c r="QKS191" s="993"/>
      <c r="QKT191" s="993"/>
      <c r="QKW191" s="993"/>
      <c r="QLE191" s="990"/>
      <c r="QLF191" s="991"/>
      <c r="QLI191" s="993"/>
      <c r="QLJ191" s="993"/>
      <c r="QLK191" s="993"/>
      <c r="QLL191" s="993"/>
      <c r="QLO191" s="993"/>
      <c r="QLW191" s="990"/>
      <c r="QLX191" s="991"/>
      <c r="QMA191" s="993"/>
      <c r="QMB191" s="993"/>
      <c r="QMC191" s="993"/>
      <c r="QMD191" s="993"/>
      <c r="QMG191" s="993"/>
      <c r="QMO191" s="990"/>
      <c r="QMP191" s="991"/>
      <c r="QMS191" s="993"/>
      <c r="QMT191" s="993"/>
      <c r="QMU191" s="993"/>
      <c r="QMV191" s="993"/>
      <c r="QMY191" s="993"/>
      <c r="QNG191" s="990"/>
      <c r="QNH191" s="991"/>
      <c r="QNK191" s="993"/>
      <c r="QNL191" s="993"/>
      <c r="QNM191" s="993"/>
      <c r="QNN191" s="993"/>
      <c r="QNQ191" s="993"/>
      <c r="QNY191" s="990"/>
      <c r="QNZ191" s="991"/>
      <c r="QOC191" s="993"/>
      <c r="QOD191" s="993"/>
      <c r="QOE191" s="993"/>
      <c r="QOF191" s="993"/>
      <c r="QOI191" s="993"/>
      <c r="QOQ191" s="990"/>
      <c r="QOR191" s="991"/>
      <c r="QOU191" s="993"/>
      <c r="QOV191" s="993"/>
      <c r="QOW191" s="993"/>
      <c r="QOX191" s="993"/>
      <c r="QPA191" s="993"/>
      <c r="QPI191" s="990"/>
      <c r="QPJ191" s="991"/>
      <c r="QPM191" s="993"/>
      <c r="QPN191" s="993"/>
      <c r="QPO191" s="993"/>
      <c r="QPP191" s="993"/>
      <c r="QPS191" s="993"/>
      <c r="QQA191" s="990"/>
      <c r="QQB191" s="991"/>
      <c r="QQE191" s="993"/>
      <c r="QQF191" s="993"/>
      <c r="QQG191" s="993"/>
      <c r="QQH191" s="993"/>
      <c r="QQK191" s="993"/>
      <c r="QQS191" s="990"/>
      <c r="QQT191" s="991"/>
      <c r="QQW191" s="993"/>
      <c r="QQX191" s="993"/>
      <c r="QQY191" s="993"/>
      <c r="QQZ191" s="993"/>
      <c r="QRC191" s="993"/>
      <c r="QRK191" s="990"/>
      <c r="QRL191" s="991"/>
      <c r="QRO191" s="993"/>
      <c r="QRP191" s="993"/>
      <c r="QRQ191" s="993"/>
      <c r="QRR191" s="993"/>
      <c r="QRU191" s="993"/>
      <c r="QSC191" s="990"/>
      <c r="QSD191" s="991"/>
      <c r="QSG191" s="993"/>
      <c r="QSH191" s="993"/>
      <c r="QSI191" s="993"/>
      <c r="QSJ191" s="993"/>
      <c r="QSM191" s="993"/>
      <c r="QSU191" s="990"/>
      <c r="QSV191" s="991"/>
      <c r="QSY191" s="993"/>
      <c r="QSZ191" s="993"/>
      <c r="QTA191" s="993"/>
      <c r="QTB191" s="993"/>
      <c r="QTE191" s="993"/>
      <c r="QTM191" s="990"/>
      <c r="QTN191" s="991"/>
      <c r="QTQ191" s="993"/>
      <c r="QTR191" s="993"/>
      <c r="QTS191" s="993"/>
      <c r="QTT191" s="993"/>
      <c r="QTW191" s="993"/>
      <c r="QUE191" s="990"/>
      <c r="QUF191" s="991"/>
      <c r="QUI191" s="993"/>
      <c r="QUJ191" s="993"/>
      <c r="QUK191" s="993"/>
      <c r="QUL191" s="993"/>
      <c r="QUO191" s="993"/>
      <c r="QUW191" s="990"/>
      <c r="QUX191" s="991"/>
      <c r="QVA191" s="993"/>
      <c r="QVB191" s="993"/>
      <c r="QVC191" s="993"/>
      <c r="QVD191" s="993"/>
      <c r="QVG191" s="993"/>
      <c r="QVO191" s="990"/>
      <c r="QVP191" s="991"/>
      <c r="QVS191" s="993"/>
      <c r="QVT191" s="993"/>
      <c r="QVU191" s="993"/>
      <c r="QVV191" s="993"/>
      <c r="QVY191" s="993"/>
      <c r="QWG191" s="990"/>
      <c r="QWH191" s="991"/>
      <c r="QWK191" s="993"/>
      <c r="QWL191" s="993"/>
      <c r="QWM191" s="993"/>
      <c r="QWN191" s="993"/>
      <c r="QWQ191" s="993"/>
      <c r="QWY191" s="990"/>
      <c r="QWZ191" s="991"/>
      <c r="QXC191" s="993"/>
      <c r="QXD191" s="993"/>
      <c r="QXE191" s="993"/>
      <c r="QXF191" s="993"/>
      <c r="QXI191" s="993"/>
      <c r="QXQ191" s="990"/>
      <c r="QXR191" s="991"/>
      <c r="QXU191" s="993"/>
      <c r="QXV191" s="993"/>
      <c r="QXW191" s="993"/>
      <c r="QXX191" s="993"/>
      <c r="QYA191" s="993"/>
      <c r="QYI191" s="990"/>
      <c r="QYJ191" s="991"/>
      <c r="QYM191" s="993"/>
      <c r="QYN191" s="993"/>
      <c r="QYO191" s="993"/>
      <c r="QYP191" s="993"/>
      <c r="QYS191" s="993"/>
      <c r="QZA191" s="990"/>
      <c r="QZB191" s="991"/>
      <c r="QZE191" s="993"/>
      <c r="QZF191" s="993"/>
      <c r="QZG191" s="993"/>
      <c r="QZH191" s="993"/>
      <c r="QZK191" s="993"/>
      <c r="QZS191" s="990"/>
      <c r="QZT191" s="991"/>
      <c r="QZW191" s="993"/>
      <c r="QZX191" s="993"/>
      <c r="QZY191" s="993"/>
      <c r="QZZ191" s="993"/>
      <c r="RAC191" s="993"/>
      <c r="RAK191" s="990"/>
      <c r="RAL191" s="991"/>
      <c r="RAO191" s="993"/>
      <c r="RAP191" s="993"/>
      <c r="RAQ191" s="993"/>
      <c r="RAR191" s="993"/>
      <c r="RAU191" s="993"/>
      <c r="RBC191" s="990"/>
      <c r="RBD191" s="991"/>
      <c r="RBG191" s="993"/>
      <c r="RBH191" s="993"/>
      <c r="RBI191" s="993"/>
      <c r="RBJ191" s="993"/>
      <c r="RBM191" s="993"/>
      <c r="RBU191" s="990"/>
      <c r="RBV191" s="991"/>
      <c r="RBY191" s="993"/>
      <c r="RBZ191" s="993"/>
      <c r="RCA191" s="993"/>
      <c r="RCB191" s="993"/>
      <c r="RCE191" s="993"/>
      <c r="RCM191" s="990"/>
      <c r="RCN191" s="991"/>
      <c r="RCQ191" s="993"/>
      <c r="RCR191" s="993"/>
      <c r="RCS191" s="993"/>
      <c r="RCT191" s="993"/>
      <c r="RCW191" s="993"/>
      <c r="RDE191" s="990"/>
      <c r="RDF191" s="991"/>
      <c r="RDI191" s="993"/>
      <c r="RDJ191" s="993"/>
      <c r="RDK191" s="993"/>
      <c r="RDL191" s="993"/>
      <c r="RDO191" s="993"/>
      <c r="RDW191" s="990"/>
      <c r="RDX191" s="991"/>
      <c r="REA191" s="993"/>
      <c r="REB191" s="993"/>
      <c r="REC191" s="993"/>
      <c r="RED191" s="993"/>
      <c r="REG191" s="993"/>
      <c r="REO191" s="990"/>
      <c r="REP191" s="991"/>
      <c r="RES191" s="993"/>
      <c r="RET191" s="993"/>
      <c r="REU191" s="993"/>
      <c r="REV191" s="993"/>
      <c r="REY191" s="993"/>
      <c r="RFG191" s="990"/>
      <c r="RFH191" s="991"/>
      <c r="RFK191" s="993"/>
      <c r="RFL191" s="993"/>
      <c r="RFM191" s="993"/>
      <c r="RFN191" s="993"/>
      <c r="RFQ191" s="993"/>
      <c r="RFY191" s="990"/>
      <c r="RFZ191" s="991"/>
      <c r="RGC191" s="993"/>
      <c r="RGD191" s="993"/>
      <c r="RGE191" s="993"/>
      <c r="RGF191" s="993"/>
      <c r="RGI191" s="993"/>
      <c r="RGQ191" s="990"/>
      <c r="RGR191" s="991"/>
      <c r="RGU191" s="993"/>
      <c r="RGV191" s="993"/>
      <c r="RGW191" s="993"/>
      <c r="RGX191" s="993"/>
      <c r="RHA191" s="993"/>
      <c r="RHI191" s="990"/>
      <c r="RHJ191" s="991"/>
      <c r="RHM191" s="993"/>
      <c r="RHN191" s="993"/>
      <c r="RHO191" s="993"/>
      <c r="RHP191" s="993"/>
      <c r="RHS191" s="993"/>
      <c r="RIA191" s="990"/>
      <c r="RIB191" s="991"/>
      <c r="RIE191" s="993"/>
      <c r="RIF191" s="993"/>
      <c r="RIG191" s="993"/>
      <c r="RIH191" s="993"/>
      <c r="RIK191" s="993"/>
      <c r="RIS191" s="990"/>
      <c r="RIT191" s="991"/>
      <c r="RIW191" s="993"/>
      <c r="RIX191" s="993"/>
      <c r="RIY191" s="993"/>
      <c r="RIZ191" s="993"/>
      <c r="RJC191" s="993"/>
      <c r="RJK191" s="990"/>
      <c r="RJL191" s="991"/>
      <c r="RJO191" s="993"/>
      <c r="RJP191" s="993"/>
      <c r="RJQ191" s="993"/>
      <c r="RJR191" s="993"/>
      <c r="RJU191" s="993"/>
      <c r="RKC191" s="990"/>
      <c r="RKD191" s="991"/>
      <c r="RKG191" s="993"/>
      <c r="RKH191" s="993"/>
      <c r="RKI191" s="993"/>
      <c r="RKJ191" s="993"/>
      <c r="RKM191" s="993"/>
      <c r="RKU191" s="990"/>
      <c r="RKV191" s="991"/>
      <c r="RKY191" s="993"/>
      <c r="RKZ191" s="993"/>
      <c r="RLA191" s="993"/>
      <c r="RLB191" s="993"/>
      <c r="RLE191" s="993"/>
      <c r="RLM191" s="990"/>
      <c r="RLN191" s="991"/>
      <c r="RLQ191" s="993"/>
      <c r="RLR191" s="993"/>
      <c r="RLS191" s="993"/>
      <c r="RLT191" s="993"/>
      <c r="RLW191" s="993"/>
      <c r="RME191" s="990"/>
      <c r="RMF191" s="991"/>
      <c r="RMI191" s="993"/>
      <c r="RMJ191" s="993"/>
      <c r="RMK191" s="993"/>
      <c r="RML191" s="993"/>
      <c r="RMO191" s="993"/>
      <c r="RMW191" s="990"/>
      <c r="RMX191" s="991"/>
      <c r="RNA191" s="993"/>
      <c r="RNB191" s="993"/>
      <c r="RNC191" s="993"/>
      <c r="RND191" s="993"/>
      <c r="RNG191" s="993"/>
      <c r="RNO191" s="990"/>
      <c r="RNP191" s="991"/>
      <c r="RNS191" s="993"/>
      <c r="RNT191" s="993"/>
      <c r="RNU191" s="993"/>
      <c r="RNV191" s="993"/>
      <c r="RNY191" s="993"/>
      <c r="ROG191" s="990"/>
      <c r="ROH191" s="991"/>
      <c r="ROK191" s="993"/>
      <c r="ROL191" s="993"/>
      <c r="ROM191" s="993"/>
      <c r="RON191" s="993"/>
      <c r="ROQ191" s="993"/>
      <c r="ROY191" s="990"/>
      <c r="ROZ191" s="991"/>
      <c r="RPC191" s="993"/>
      <c r="RPD191" s="993"/>
      <c r="RPE191" s="993"/>
      <c r="RPF191" s="993"/>
      <c r="RPI191" s="993"/>
      <c r="RPQ191" s="990"/>
      <c r="RPR191" s="991"/>
      <c r="RPU191" s="993"/>
      <c r="RPV191" s="993"/>
      <c r="RPW191" s="993"/>
      <c r="RPX191" s="993"/>
      <c r="RQA191" s="993"/>
      <c r="RQI191" s="990"/>
      <c r="RQJ191" s="991"/>
      <c r="RQM191" s="993"/>
      <c r="RQN191" s="993"/>
      <c r="RQO191" s="993"/>
      <c r="RQP191" s="993"/>
      <c r="RQS191" s="993"/>
      <c r="RRA191" s="990"/>
      <c r="RRB191" s="991"/>
      <c r="RRE191" s="993"/>
      <c r="RRF191" s="993"/>
      <c r="RRG191" s="993"/>
      <c r="RRH191" s="993"/>
      <c r="RRK191" s="993"/>
      <c r="RRS191" s="990"/>
      <c r="RRT191" s="991"/>
      <c r="RRW191" s="993"/>
      <c r="RRX191" s="993"/>
      <c r="RRY191" s="993"/>
      <c r="RRZ191" s="993"/>
      <c r="RSC191" s="993"/>
      <c r="RSK191" s="990"/>
      <c r="RSL191" s="991"/>
      <c r="RSO191" s="993"/>
      <c r="RSP191" s="993"/>
      <c r="RSQ191" s="993"/>
      <c r="RSR191" s="993"/>
      <c r="RSU191" s="993"/>
      <c r="RTC191" s="990"/>
      <c r="RTD191" s="991"/>
      <c r="RTG191" s="993"/>
      <c r="RTH191" s="993"/>
      <c r="RTI191" s="993"/>
      <c r="RTJ191" s="993"/>
      <c r="RTM191" s="993"/>
      <c r="RTU191" s="990"/>
      <c r="RTV191" s="991"/>
      <c r="RTY191" s="993"/>
      <c r="RTZ191" s="993"/>
      <c r="RUA191" s="993"/>
      <c r="RUB191" s="993"/>
      <c r="RUE191" s="993"/>
      <c r="RUM191" s="990"/>
      <c r="RUN191" s="991"/>
      <c r="RUQ191" s="993"/>
      <c r="RUR191" s="993"/>
      <c r="RUS191" s="993"/>
      <c r="RUT191" s="993"/>
      <c r="RUW191" s="993"/>
      <c r="RVE191" s="990"/>
      <c r="RVF191" s="991"/>
      <c r="RVI191" s="993"/>
      <c r="RVJ191" s="993"/>
      <c r="RVK191" s="993"/>
      <c r="RVL191" s="993"/>
      <c r="RVO191" s="993"/>
      <c r="RVW191" s="990"/>
      <c r="RVX191" s="991"/>
      <c r="RWA191" s="993"/>
      <c r="RWB191" s="993"/>
      <c r="RWC191" s="993"/>
      <c r="RWD191" s="993"/>
      <c r="RWG191" s="993"/>
      <c r="RWO191" s="990"/>
      <c r="RWP191" s="991"/>
      <c r="RWS191" s="993"/>
      <c r="RWT191" s="993"/>
      <c r="RWU191" s="993"/>
      <c r="RWV191" s="993"/>
      <c r="RWY191" s="993"/>
      <c r="RXG191" s="990"/>
      <c r="RXH191" s="991"/>
      <c r="RXK191" s="993"/>
      <c r="RXL191" s="993"/>
      <c r="RXM191" s="993"/>
      <c r="RXN191" s="993"/>
      <c r="RXQ191" s="993"/>
      <c r="RXY191" s="990"/>
      <c r="RXZ191" s="991"/>
      <c r="RYC191" s="993"/>
      <c r="RYD191" s="993"/>
      <c r="RYE191" s="993"/>
      <c r="RYF191" s="993"/>
      <c r="RYI191" s="993"/>
      <c r="RYQ191" s="990"/>
      <c r="RYR191" s="991"/>
      <c r="RYU191" s="993"/>
      <c r="RYV191" s="993"/>
      <c r="RYW191" s="993"/>
      <c r="RYX191" s="993"/>
      <c r="RZA191" s="993"/>
      <c r="RZI191" s="990"/>
      <c r="RZJ191" s="991"/>
      <c r="RZM191" s="993"/>
      <c r="RZN191" s="993"/>
      <c r="RZO191" s="993"/>
      <c r="RZP191" s="993"/>
      <c r="RZS191" s="993"/>
      <c r="SAA191" s="990"/>
      <c r="SAB191" s="991"/>
      <c r="SAE191" s="993"/>
      <c r="SAF191" s="993"/>
      <c r="SAG191" s="993"/>
      <c r="SAH191" s="993"/>
      <c r="SAK191" s="993"/>
      <c r="SAS191" s="990"/>
      <c r="SAT191" s="991"/>
      <c r="SAW191" s="993"/>
      <c r="SAX191" s="993"/>
      <c r="SAY191" s="993"/>
      <c r="SAZ191" s="993"/>
      <c r="SBC191" s="993"/>
      <c r="SBK191" s="990"/>
      <c r="SBL191" s="991"/>
      <c r="SBO191" s="993"/>
      <c r="SBP191" s="993"/>
      <c r="SBQ191" s="993"/>
      <c r="SBR191" s="993"/>
      <c r="SBU191" s="993"/>
      <c r="SCC191" s="990"/>
      <c r="SCD191" s="991"/>
      <c r="SCG191" s="993"/>
      <c r="SCH191" s="993"/>
      <c r="SCI191" s="993"/>
      <c r="SCJ191" s="993"/>
      <c r="SCM191" s="993"/>
      <c r="SCU191" s="990"/>
      <c r="SCV191" s="991"/>
      <c r="SCY191" s="993"/>
      <c r="SCZ191" s="993"/>
      <c r="SDA191" s="993"/>
      <c r="SDB191" s="993"/>
      <c r="SDE191" s="993"/>
      <c r="SDM191" s="990"/>
      <c r="SDN191" s="991"/>
      <c r="SDQ191" s="993"/>
      <c r="SDR191" s="993"/>
      <c r="SDS191" s="993"/>
      <c r="SDT191" s="993"/>
      <c r="SDW191" s="993"/>
      <c r="SEE191" s="990"/>
      <c r="SEF191" s="991"/>
      <c r="SEI191" s="993"/>
      <c r="SEJ191" s="993"/>
      <c r="SEK191" s="993"/>
      <c r="SEL191" s="993"/>
      <c r="SEO191" s="993"/>
      <c r="SEW191" s="990"/>
      <c r="SEX191" s="991"/>
      <c r="SFA191" s="993"/>
      <c r="SFB191" s="993"/>
      <c r="SFC191" s="993"/>
      <c r="SFD191" s="993"/>
      <c r="SFG191" s="993"/>
      <c r="SFO191" s="990"/>
      <c r="SFP191" s="991"/>
      <c r="SFS191" s="993"/>
      <c r="SFT191" s="993"/>
      <c r="SFU191" s="993"/>
      <c r="SFV191" s="993"/>
      <c r="SFY191" s="993"/>
      <c r="SGG191" s="990"/>
      <c r="SGH191" s="991"/>
      <c r="SGK191" s="993"/>
      <c r="SGL191" s="993"/>
      <c r="SGM191" s="993"/>
      <c r="SGN191" s="993"/>
      <c r="SGQ191" s="993"/>
      <c r="SGY191" s="990"/>
      <c r="SGZ191" s="991"/>
      <c r="SHC191" s="993"/>
      <c r="SHD191" s="993"/>
      <c r="SHE191" s="993"/>
      <c r="SHF191" s="993"/>
      <c r="SHI191" s="993"/>
      <c r="SHQ191" s="990"/>
      <c r="SHR191" s="991"/>
      <c r="SHU191" s="993"/>
      <c r="SHV191" s="993"/>
      <c r="SHW191" s="993"/>
      <c r="SHX191" s="993"/>
      <c r="SIA191" s="993"/>
      <c r="SII191" s="990"/>
      <c r="SIJ191" s="991"/>
      <c r="SIM191" s="993"/>
      <c r="SIN191" s="993"/>
      <c r="SIO191" s="993"/>
      <c r="SIP191" s="993"/>
      <c r="SIS191" s="993"/>
      <c r="SJA191" s="990"/>
      <c r="SJB191" s="991"/>
      <c r="SJE191" s="993"/>
      <c r="SJF191" s="993"/>
      <c r="SJG191" s="993"/>
      <c r="SJH191" s="993"/>
      <c r="SJK191" s="993"/>
      <c r="SJS191" s="990"/>
      <c r="SJT191" s="991"/>
      <c r="SJW191" s="993"/>
      <c r="SJX191" s="993"/>
      <c r="SJY191" s="993"/>
      <c r="SJZ191" s="993"/>
      <c r="SKC191" s="993"/>
      <c r="SKK191" s="990"/>
      <c r="SKL191" s="991"/>
      <c r="SKO191" s="993"/>
      <c r="SKP191" s="993"/>
      <c r="SKQ191" s="993"/>
      <c r="SKR191" s="993"/>
      <c r="SKU191" s="993"/>
      <c r="SLC191" s="990"/>
      <c r="SLD191" s="991"/>
      <c r="SLG191" s="993"/>
      <c r="SLH191" s="993"/>
      <c r="SLI191" s="993"/>
      <c r="SLJ191" s="993"/>
      <c r="SLM191" s="993"/>
      <c r="SLU191" s="990"/>
      <c r="SLV191" s="991"/>
      <c r="SLY191" s="993"/>
      <c r="SLZ191" s="993"/>
      <c r="SMA191" s="993"/>
      <c r="SMB191" s="993"/>
      <c r="SME191" s="993"/>
      <c r="SMM191" s="990"/>
      <c r="SMN191" s="991"/>
      <c r="SMQ191" s="993"/>
      <c r="SMR191" s="993"/>
      <c r="SMS191" s="993"/>
      <c r="SMT191" s="993"/>
      <c r="SMW191" s="993"/>
      <c r="SNE191" s="990"/>
      <c r="SNF191" s="991"/>
      <c r="SNI191" s="993"/>
      <c r="SNJ191" s="993"/>
      <c r="SNK191" s="993"/>
      <c r="SNL191" s="993"/>
      <c r="SNO191" s="993"/>
      <c r="SNW191" s="990"/>
      <c r="SNX191" s="991"/>
      <c r="SOA191" s="993"/>
      <c r="SOB191" s="993"/>
      <c r="SOC191" s="993"/>
      <c r="SOD191" s="993"/>
      <c r="SOG191" s="993"/>
      <c r="SOO191" s="990"/>
      <c r="SOP191" s="991"/>
      <c r="SOS191" s="993"/>
      <c r="SOT191" s="993"/>
      <c r="SOU191" s="993"/>
      <c r="SOV191" s="993"/>
      <c r="SOY191" s="993"/>
      <c r="SPG191" s="990"/>
      <c r="SPH191" s="991"/>
      <c r="SPK191" s="993"/>
      <c r="SPL191" s="993"/>
      <c r="SPM191" s="993"/>
      <c r="SPN191" s="993"/>
      <c r="SPQ191" s="993"/>
      <c r="SPY191" s="990"/>
      <c r="SPZ191" s="991"/>
      <c r="SQC191" s="993"/>
      <c r="SQD191" s="993"/>
      <c r="SQE191" s="993"/>
      <c r="SQF191" s="993"/>
      <c r="SQI191" s="993"/>
      <c r="SQQ191" s="990"/>
      <c r="SQR191" s="991"/>
      <c r="SQU191" s="993"/>
      <c r="SQV191" s="993"/>
      <c r="SQW191" s="993"/>
      <c r="SQX191" s="993"/>
      <c r="SRA191" s="993"/>
      <c r="SRI191" s="990"/>
      <c r="SRJ191" s="991"/>
      <c r="SRM191" s="993"/>
      <c r="SRN191" s="993"/>
      <c r="SRO191" s="993"/>
      <c r="SRP191" s="993"/>
      <c r="SRS191" s="993"/>
      <c r="SSA191" s="990"/>
      <c r="SSB191" s="991"/>
      <c r="SSE191" s="993"/>
      <c r="SSF191" s="993"/>
      <c r="SSG191" s="993"/>
      <c r="SSH191" s="993"/>
      <c r="SSK191" s="993"/>
      <c r="SSS191" s="990"/>
      <c r="SST191" s="991"/>
      <c r="SSW191" s="993"/>
      <c r="SSX191" s="993"/>
      <c r="SSY191" s="993"/>
      <c r="SSZ191" s="993"/>
      <c r="STC191" s="993"/>
      <c r="STK191" s="990"/>
      <c r="STL191" s="991"/>
      <c r="STO191" s="993"/>
      <c r="STP191" s="993"/>
      <c r="STQ191" s="993"/>
      <c r="STR191" s="993"/>
      <c r="STU191" s="993"/>
      <c r="SUC191" s="990"/>
      <c r="SUD191" s="991"/>
      <c r="SUG191" s="993"/>
      <c r="SUH191" s="993"/>
      <c r="SUI191" s="993"/>
      <c r="SUJ191" s="993"/>
      <c r="SUM191" s="993"/>
      <c r="SUU191" s="990"/>
      <c r="SUV191" s="991"/>
      <c r="SUY191" s="993"/>
      <c r="SUZ191" s="993"/>
      <c r="SVA191" s="993"/>
      <c r="SVB191" s="993"/>
      <c r="SVE191" s="993"/>
      <c r="SVM191" s="990"/>
      <c r="SVN191" s="991"/>
      <c r="SVQ191" s="993"/>
      <c r="SVR191" s="993"/>
      <c r="SVS191" s="993"/>
      <c r="SVT191" s="993"/>
      <c r="SVW191" s="993"/>
      <c r="SWE191" s="990"/>
      <c r="SWF191" s="991"/>
      <c r="SWI191" s="993"/>
      <c r="SWJ191" s="993"/>
      <c r="SWK191" s="993"/>
      <c r="SWL191" s="993"/>
      <c r="SWO191" s="993"/>
      <c r="SWW191" s="990"/>
      <c r="SWX191" s="991"/>
      <c r="SXA191" s="993"/>
      <c r="SXB191" s="993"/>
      <c r="SXC191" s="993"/>
      <c r="SXD191" s="993"/>
      <c r="SXG191" s="993"/>
      <c r="SXO191" s="990"/>
      <c r="SXP191" s="991"/>
      <c r="SXS191" s="993"/>
      <c r="SXT191" s="993"/>
      <c r="SXU191" s="993"/>
      <c r="SXV191" s="993"/>
      <c r="SXY191" s="993"/>
      <c r="SYG191" s="990"/>
      <c r="SYH191" s="991"/>
      <c r="SYK191" s="993"/>
      <c r="SYL191" s="993"/>
      <c r="SYM191" s="993"/>
      <c r="SYN191" s="993"/>
      <c r="SYQ191" s="993"/>
      <c r="SYY191" s="990"/>
      <c r="SYZ191" s="991"/>
      <c r="SZC191" s="993"/>
      <c r="SZD191" s="993"/>
      <c r="SZE191" s="993"/>
      <c r="SZF191" s="993"/>
      <c r="SZI191" s="993"/>
      <c r="SZQ191" s="990"/>
      <c r="SZR191" s="991"/>
      <c r="SZU191" s="993"/>
      <c r="SZV191" s="993"/>
      <c r="SZW191" s="993"/>
      <c r="SZX191" s="993"/>
      <c r="TAA191" s="993"/>
      <c r="TAI191" s="990"/>
      <c r="TAJ191" s="991"/>
      <c r="TAM191" s="993"/>
      <c r="TAN191" s="993"/>
      <c r="TAO191" s="993"/>
      <c r="TAP191" s="993"/>
      <c r="TAS191" s="993"/>
      <c r="TBA191" s="990"/>
      <c r="TBB191" s="991"/>
      <c r="TBE191" s="993"/>
      <c r="TBF191" s="993"/>
      <c r="TBG191" s="993"/>
      <c r="TBH191" s="993"/>
      <c r="TBK191" s="993"/>
      <c r="TBS191" s="990"/>
      <c r="TBT191" s="991"/>
      <c r="TBW191" s="993"/>
      <c r="TBX191" s="993"/>
      <c r="TBY191" s="993"/>
      <c r="TBZ191" s="993"/>
      <c r="TCC191" s="993"/>
      <c r="TCK191" s="990"/>
      <c r="TCL191" s="991"/>
      <c r="TCO191" s="993"/>
      <c r="TCP191" s="993"/>
      <c r="TCQ191" s="993"/>
      <c r="TCR191" s="993"/>
      <c r="TCU191" s="993"/>
      <c r="TDC191" s="990"/>
      <c r="TDD191" s="991"/>
      <c r="TDG191" s="993"/>
      <c r="TDH191" s="993"/>
      <c r="TDI191" s="993"/>
      <c r="TDJ191" s="993"/>
      <c r="TDM191" s="993"/>
      <c r="TDU191" s="990"/>
      <c r="TDV191" s="991"/>
      <c r="TDY191" s="993"/>
      <c r="TDZ191" s="993"/>
      <c r="TEA191" s="993"/>
      <c r="TEB191" s="993"/>
      <c r="TEE191" s="993"/>
      <c r="TEM191" s="990"/>
      <c r="TEN191" s="991"/>
      <c r="TEQ191" s="993"/>
      <c r="TER191" s="993"/>
      <c r="TES191" s="993"/>
      <c r="TET191" s="993"/>
      <c r="TEW191" s="993"/>
      <c r="TFE191" s="990"/>
      <c r="TFF191" s="991"/>
      <c r="TFI191" s="993"/>
      <c r="TFJ191" s="993"/>
      <c r="TFK191" s="993"/>
      <c r="TFL191" s="993"/>
      <c r="TFO191" s="993"/>
      <c r="TFW191" s="990"/>
      <c r="TFX191" s="991"/>
      <c r="TGA191" s="993"/>
      <c r="TGB191" s="993"/>
      <c r="TGC191" s="993"/>
      <c r="TGD191" s="993"/>
      <c r="TGG191" s="993"/>
      <c r="TGO191" s="990"/>
      <c r="TGP191" s="991"/>
      <c r="TGS191" s="993"/>
      <c r="TGT191" s="993"/>
      <c r="TGU191" s="993"/>
      <c r="TGV191" s="993"/>
      <c r="TGY191" s="993"/>
      <c r="THG191" s="990"/>
      <c r="THH191" s="991"/>
      <c r="THK191" s="993"/>
      <c r="THL191" s="993"/>
      <c r="THM191" s="993"/>
      <c r="THN191" s="993"/>
      <c r="THQ191" s="993"/>
      <c r="THY191" s="990"/>
      <c r="THZ191" s="991"/>
      <c r="TIC191" s="993"/>
      <c r="TID191" s="993"/>
      <c r="TIE191" s="993"/>
      <c r="TIF191" s="993"/>
      <c r="TII191" s="993"/>
      <c r="TIQ191" s="990"/>
      <c r="TIR191" s="991"/>
      <c r="TIU191" s="993"/>
      <c r="TIV191" s="993"/>
      <c r="TIW191" s="993"/>
      <c r="TIX191" s="993"/>
      <c r="TJA191" s="993"/>
      <c r="TJI191" s="990"/>
      <c r="TJJ191" s="991"/>
      <c r="TJM191" s="993"/>
      <c r="TJN191" s="993"/>
      <c r="TJO191" s="993"/>
      <c r="TJP191" s="993"/>
      <c r="TJS191" s="993"/>
      <c r="TKA191" s="990"/>
      <c r="TKB191" s="991"/>
      <c r="TKE191" s="993"/>
      <c r="TKF191" s="993"/>
      <c r="TKG191" s="993"/>
      <c r="TKH191" s="993"/>
      <c r="TKK191" s="993"/>
      <c r="TKS191" s="990"/>
      <c r="TKT191" s="991"/>
      <c r="TKW191" s="993"/>
      <c r="TKX191" s="993"/>
      <c r="TKY191" s="993"/>
      <c r="TKZ191" s="993"/>
      <c r="TLC191" s="993"/>
      <c r="TLK191" s="990"/>
      <c r="TLL191" s="991"/>
      <c r="TLO191" s="993"/>
      <c r="TLP191" s="993"/>
      <c r="TLQ191" s="993"/>
      <c r="TLR191" s="993"/>
      <c r="TLU191" s="993"/>
      <c r="TMC191" s="990"/>
      <c r="TMD191" s="991"/>
      <c r="TMG191" s="993"/>
      <c r="TMH191" s="993"/>
      <c r="TMI191" s="993"/>
      <c r="TMJ191" s="993"/>
      <c r="TMM191" s="993"/>
      <c r="TMU191" s="990"/>
      <c r="TMV191" s="991"/>
      <c r="TMY191" s="993"/>
      <c r="TMZ191" s="993"/>
      <c r="TNA191" s="993"/>
      <c r="TNB191" s="993"/>
      <c r="TNE191" s="993"/>
      <c r="TNM191" s="990"/>
      <c r="TNN191" s="991"/>
      <c r="TNQ191" s="993"/>
      <c r="TNR191" s="993"/>
      <c r="TNS191" s="993"/>
      <c r="TNT191" s="993"/>
      <c r="TNW191" s="993"/>
      <c r="TOE191" s="990"/>
      <c r="TOF191" s="991"/>
      <c r="TOI191" s="993"/>
      <c r="TOJ191" s="993"/>
      <c r="TOK191" s="993"/>
      <c r="TOL191" s="993"/>
      <c r="TOO191" s="993"/>
      <c r="TOW191" s="990"/>
      <c r="TOX191" s="991"/>
      <c r="TPA191" s="993"/>
      <c r="TPB191" s="993"/>
      <c r="TPC191" s="993"/>
      <c r="TPD191" s="993"/>
      <c r="TPG191" s="993"/>
      <c r="TPO191" s="990"/>
      <c r="TPP191" s="991"/>
      <c r="TPS191" s="993"/>
      <c r="TPT191" s="993"/>
      <c r="TPU191" s="993"/>
      <c r="TPV191" s="993"/>
      <c r="TPY191" s="993"/>
      <c r="TQG191" s="990"/>
      <c r="TQH191" s="991"/>
      <c r="TQK191" s="993"/>
      <c r="TQL191" s="993"/>
      <c r="TQM191" s="993"/>
      <c r="TQN191" s="993"/>
      <c r="TQQ191" s="993"/>
      <c r="TQY191" s="990"/>
      <c r="TQZ191" s="991"/>
      <c r="TRC191" s="993"/>
      <c r="TRD191" s="993"/>
      <c r="TRE191" s="993"/>
      <c r="TRF191" s="993"/>
      <c r="TRI191" s="993"/>
      <c r="TRQ191" s="990"/>
      <c r="TRR191" s="991"/>
      <c r="TRU191" s="993"/>
      <c r="TRV191" s="993"/>
      <c r="TRW191" s="993"/>
      <c r="TRX191" s="993"/>
      <c r="TSA191" s="993"/>
      <c r="TSI191" s="990"/>
      <c r="TSJ191" s="991"/>
      <c r="TSM191" s="993"/>
      <c r="TSN191" s="993"/>
      <c r="TSO191" s="993"/>
      <c r="TSP191" s="993"/>
      <c r="TSS191" s="993"/>
      <c r="TTA191" s="990"/>
      <c r="TTB191" s="991"/>
      <c r="TTE191" s="993"/>
      <c r="TTF191" s="993"/>
      <c r="TTG191" s="993"/>
      <c r="TTH191" s="993"/>
      <c r="TTK191" s="993"/>
      <c r="TTS191" s="990"/>
      <c r="TTT191" s="991"/>
      <c r="TTW191" s="993"/>
      <c r="TTX191" s="993"/>
      <c r="TTY191" s="993"/>
      <c r="TTZ191" s="993"/>
      <c r="TUC191" s="993"/>
      <c r="TUK191" s="990"/>
      <c r="TUL191" s="991"/>
      <c r="TUO191" s="993"/>
      <c r="TUP191" s="993"/>
      <c r="TUQ191" s="993"/>
      <c r="TUR191" s="993"/>
      <c r="TUU191" s="993"/>
      <c r="TVC191" s="990"/>
      <c r="TVD191" s="991"/>
      <c r="TVG191" s="993"/>
      <c r="TVH191" s="993"/>
      <c r="TVI191" s="993"/>
      <c r="TVJ191" s="993"/>
      <c r="TVM191" s="993"/>
      <c r="TVU191" s="990"/>
      <c r="TVV191" s="991"/>
      <c r="TVY191" s="993"/>
      <c r="TVZ191" s="993"/>
      <c r="TWA191" s="993"/>
      <c r="TWB191" s="993"/>
      <c r="TWE191" s="993"/>
      <c r="TWM191" s="990"/>
      <c r="TWN191" s="991"/>
      <c r="TWQ191" s="993"/>
      <c r="TWR191" s="993"/>
      <c r="TWS191" s="993"/>
      <c r="TWT191" s="993"/>
      <c r="TWW191" s="993"/>
      <c r="TXE191" s="990"/>
      <c r="TXF191" s="991"/>
      <c r="TXI191" s="993"/>
      <c r="TXJ191" s="993"/>
      <c r="TXK191" s="993"/>
      <c r="TXL191" s="993"/>
      <c r="TXO191" s="993"/>
      <c r="TXW191" s="990"/>
      <c r="TXX191" s="991"/>
      <c r="TYA191" s="993"/>
      <c r="TYB191" s="993"/>
      <c r="TYC191" s="993"/>
      <c r="TYD191" s="993"/>
      <c r="TYG191" s="993"/>
      <c r="TYO191" s="990"/>
      <c r="TYP191" s="991"/>
      <c r="TYS191" s="993"/>
      <c r="TYT191" s="993"/>
      <c r="TYU191" s="993"/>
      <c r="TYV191" s="993"/>
      <c r="TYY191" s="993"/>
      <c r="TZG191" s="990"/>
      <c r="TZH191" s="991"/>
      <c r="TZK191" s="993"/>
      <c r="TZL191" s="993"/>
      <c r="TZM191" s="993"/>
      <c r="TZN191" s="993"/>
      <c r="TZQ191" s="993"/>
      <c r="TZY191" s="990"/>
      <c r="TZZ191" s="991"/>
      <c r="UAC191" s="993"/>
      <c r="UAD191" s="993"/>
      <c r="UAE191" s="993"/>
      <c r="UAF191" s="993"/>
      <c r="UAI191" s="993"/>
      <c r="UAQ191" s="990"/>
      <c r="UAR191" s="991"/>
      <c r="UAU191" s="993"/>
      <c r="UAV191" s="993"/>
      <c r="UAW191" s="993"/>
      <c r="UAX191" s="993"/>
      <c r="UBA191" s="993"/>
      <c r="UBI191" s="990"/>
      <c r="UBJ191" s="991"/>
      <c r="UBM191" s="993"/>
      <c r="UBN191" s="993"/>
      <c r="UBO191" s="993"/>
      <c r="UBP191" s="993"/>
      <c r="UBS191" s="993"/>
      <c r="UCA191" s="990"/>
      <c r="UCB191" s="991"/>
      <c r="UCE191" s="993"/>
      <c r="UCF191" s="993"/>
      <c r="UCG191" s="993"/>
      <c r="UCH191" s="993"/>
      <c r="UCK191" s="993"/>
      <c r="UCS191" s="990"/>
      <c r="UCT191" s="991"/>
      <c r="UCW191" s="993"/>
      <c r="UCX191" s="993"/>
      <c r="UCY191" s="993"/>
      <c r="UCZ191" s="993"/>
      <c r="UDC191" s="993"/>
      <c r="UDK191" s="990"/>
      <c r="UDL191" s="991"/>
      <c r="UDO191" s="993"/>
      <c r="UDP191" s="993"/>
      <c r="UDQ191" s="993"/>
      <c r="UDR191" s="993"/>
      <c r="UDU191" s="993"/>
      <c r="UEC191" s="990"/>
      <c r="UED191" s="991"/>
      <c r="UEG191" s="993"/>
      <c r="UEH191" s="993"/>
      <c r="UEI191" s="993"/>
      <c r="UEJ191" s="993"/>
      <c r="UEM191" s="993"/>
      <c r="UEU191" s="990"/>
      <c r="UEV191" s="991"/>
      <c r="UEY191" s="993"/>
      <c r="UEZ191" s="993"/>
      <c r="UFA191" s="993"/>
      <c r="UFB191" s="993"/>
      <c r="UFE191" s="993"/>
      <c r="UFM191" s="990"/>
      <c r="UFN191" s="991"/>
      <c r="UFQ191" s="993"/>
      <c r="UFR191" s="993"/>
      <c r="UFS191" s="993"/>
      <c r="UFT191" s="993"/>
      <c r="UFW191" s="993"/>
      <c r="UGE191" s="990"/>
      <c r="UGF191" s="991"/>
      <c r="UGI191" s="993"/>
      <c r="UGJ191" s="993"/>
      <c r="UGK191" s="993"/>
      <c r="UGL191" s="993"/>
      <c r="UGO191" s="993"/>
      <c r="UGW191" s="990"/>
      <c r="UGX191" s="991"/>
      <c r="UHA191" s="993"/>
      <c r="UHB191" s="993"/>
      <c r="UHC191" s="993"/>
      <c r="UHD191" s="993"/>
      <c r="UHG191" s="993"/>
      <c r="UHO191" s="990"/>
      <c r="UHP191" s="991"/>
      <c r="UHS191" s="993"/>
      <c r="UHT191" s="993"/>
      <c r="UHU191" s="993"/>
      <c r="UHV191" s="993"/>
      <c r="UHY191" s="993"/>
      <c r="UIG191" s="990"/>
      <c r="UIH191" s="991"/>
      <c r="UIK191" s="993"/>
      <c r="UIL191" s="993"/>
      <c r="UIM191" s="993"/>
      <c r="UIN191" s="993"/>
      <c r="UIQ191" s="993"/>
      <c r="UIY191" s="990"/>
      <c r="UIZ191" s="991"/>
      <c r="UJC191" s="993"/>
      <c r="UJD191" s="993"/>
      <c r="UJE191" s="993"/>
      <c r="UJF191" s="993"/>
      <c r="UJI191" s="993"/>
      <c r="UJQ191" s="990"/>
      <c r="UJR191" s="991"/>
      <c r="UJU191" s="993"/>
      <c r="UJV191" s="993"/>
      <c r="UJW191" s="993"/>
      <c r="UJX191" s="993"/>
      <c r="UKA191" s="993"/>
      <c r="UKI191" s="990"/>
      <c r="UKJ191" s="991"/>
      <c r="UKM191" s="993"/>
      <c r="UKN191" s="993"/>
      <c r="UKO191" s="993"/>
      <c r="UKP191" s="993"/>
      <c r="UKS191" s="993"/>
      <c r="ULA191" s="990"/>
      <c r="ULB191" s="991"/>
      <c r="ULE191" s="993"/>
      <c r="ULF191" s="993"/>
      <c r="ULG191" s="993"/>
      <c r="ULH191" s="993"/>
      <c r="ULK191" s="993"/>
      <c r="ULS191" s="990"/>
      <c r="ULT191" s="991"/>
      <c r="ULW191" s="993"/>
      <c r="ULX191" s="993"/>
      <c r="ULY191" s="993"/>
      <c r="ULZ191" s="993"/>
      <c r="UMC191" s="993"/>
      <c r="UMK191" s="990"/>
      <c r="UML191" s="991"/>
      <c r="UMO191" s="993"/>
      <c r="UMP191" s="993"/>
      <c r="UMQ191" s="993"/>
      <c r="UMR191" s="993"/>
      <c r="UMU191" s="993"/>
      <c r="UNC191" s="990"/>
      <c r="UND191" s="991"/>
      <c r="UNG191" s="993"/>
      <c r="UNH191" s="993"/>
      <c r="UNI191" s="993"/>
      <c r="UNJ191" s="993"/>
      <c r="UNM191" s="993"/>
      <c r="UNU191" s="990"/>
      <c r="UNV191" s="991"/>
      <c r="UNY191" s="993"/>
      <c r="UNZ191" s="993"/>
      <c r="UOA191" s="993"/>
      <c r="UOB191" s="993"/>
      <c r="UOE191" s="993"/>
      <c r="UOM191" s="990"/>
      <c r="UON191" s="991"/>
      <c r="UOQ191" s="993"/>
      <c r="UOR191" s="993"/>
      <c r="UOS191" s="993"/>
      <c r="UOT191" s="993"/>
      <c r="UOW191" s="993"/>
      <c r="UPE191" s="990"/>
      <c r="UPF191" s="991"/>
      <c r="UPI191" s="993"/>
      <c r="UPJ191" s="993"/>
      <c r="UPK191" s="993"/>
      <c r="UPL191" s="993"/>
      <c r="UPO191" s="993"/>
      <c r="UPW191" s="990"/>
      <c r="UPX191" s="991"/>
      <c r="UQA191" s="993"/>
      <c r="UQB191" s="993"/>
      <c r="UQC191" s="993"/>
      <c r="UQD191" s="993"/>
      <c r="UQG191" s="993"/>
      <c r="UQO191" s="990"/>
      <c r="UQP191" s="991"/>
      <c r="UQS191" s="993"/>
      <c r="UQT191" s="993"/>
      <c r="UQU191" s="993"/>
      <c r="UQV191" s="993"/>
      <c r="UQY191" s="993"/>
      <c r="URG191" s="990"/>
      <c r="URH191" s="991"/>
      <c r="URK191" s="993"/>
      <c r="URL191" s="993"/>
      <c r="URM191" s="993"/>
      <c r="URN191" s="993"/>
      <c r="URQ191" s="993"/>
      <c r="URY191" s="990"/>
      <c r="URZ191" s="991"/>
      <c r="USC191" s="993"/>
      <c r="USD191" s="993"/>
      <c r="USE191" s="993"/>
      <c r="USF191" s="993"/>
      <c r="USI191" s="993"/>
      <c r="USQ191" s="990"/>
      <c r="USR191" s="991"/>
      <c r="USU191" s="993"/>
      <c r="USV191" s="993"/>
      <c r="USW191" s="993"/>
      <c r="USX191" s="993"/>
      <c r="UTA191" s="993"/>
      <c r="UTI191" s="990"/>
      <c r="UTJ191" s="991"/>
      <c r="UTM191" s="993"/>
      <c r="UTN191" s="993"/>
      <c r="UTO191" s="993"/>
      <c r="UTP191" s="993"/>
      <c r="UTS191" s="993"/>
      <c r="UUA191" s="990"/>
      <c r="UUB191" s="991"/>
      <c r="UUE191" s="993"/>
      <c r="UUF191" s="993"/>
      <c r="UUG191" s="993"/>
      <c r="UUH191" s="993"/>
      <c r="UUK191" s="993"/>
      <c r="UUS191" s="990"/>
      <c r="UUT191" s="991"/>
      <c r="UUW191" s="993"/>
      <c r="UUX191" s="993"/>
      <c r="UUY191" s="993"/>
      <c r="UUZ191" s="993"/>
      <c r="UVC191" s="993"/>
      <c r="UVK191" s="990"/>
      <c r="UVL191" s="991"/>
      <c r="UVO191" s="993"/>
      <c r="UVP191" s="993"/>
      <c r="UVQ191" s="993"/>
      <c r="UVR191" s="993"/>
      <c r="UVU191" s="993"/>
      <c r="UWC191" s="990"/>
      <c r="UWD191" s="991"/>
      <c r="UWG191" s="993"/>
      <c r="UWH191" s="993"/>
      <c r="UWI191" s="993"/>
      <c r="UWJ191" s="993"/>
      <c r="UWM191" s="993"/>
      <c r="UWU191" s="990"/>
      <c r="UWV191" s="991"/>
      <c r="UWY191" s="993"/>
      <c r="UWZ191" s="993"/>
      <c r="UXA191" s="993"/>
      <c r="UXB191" s="993"/>
      <c r="UXE191" s="993"/>
      <c r="UXM191" s="990"/>
      <c r="UXN191" s="991"/>
      <c r="UXQ191" s="993"/>
      <c r="UXR191" s="993"/>
      <c r="UXS191" s="993"/>
      <c r="UXT191" s="993"/>
      <c r="UXW191" s="993"/>
      <c r="UYE191" s="990"/>
      <c r="UYF191" s="991"/>
      <c r="UYI191" s="993"/>
      <c r="UYJ191" s="993"/>
      <c r="UYK191" s="993"/>
      <c r="UYL191" s="993"/>
      <c r="UYO191" s="993"/>
      <c r="UYW191" s="990"/>
      <c r="UYX191" s="991"/>
      <c r="UZA191" s="993"/>
      <c r="UZB191" s="993"/>
      <c r="UZC191" s="993"/>
      <c r="UZD191" s="993"/>
      <c r="UZG191" s="993"/>
      <c r="UZO191" s="990"/>
      <c r="UZP191" s="991"/>
      <c r="UZS191" s="993"/>
      <c r="UZT191" s="993"/>
      <c r="UZU191" s="993"/>
      <c r="UZV191" s="993"/>
      <c r="UZY191" s="993"/>
      <c r="VAG191" s="990"/>
      <c r="VAH191" s="991"/>
      <c r="VAK191" s="993"/>
      <c r="VAL191" s="993"/>
      <c r="VAM191" s="993"/>
      <c r="VAN191" s="993"/>
      <c r="VAQ191" s="993"/>
      <c r="VAY191" s="990"/>
      <c r="VAZ191" s="991"/>
      <c r="VBC191" s="993"/>
      <c r="VBD191" s="993"/>
      <c r="VBE191" s="993"/>
      <c r="VBF191" s="993"/>
      <c r="VBI191" s="993"/>
      <c r="VBQ191" s="990"/>
      <c r="VBR191" s="991"/>
      <c r="VBU191" s="993"/>
      <c r="VBV191" s="993"/>
      <c r="VBW191" s="993"/>
      <c r="VBX191" s="993"/>
      <c r="VCA191" s="993"/>
      <c r="VCI191" s="990"/>
      <c r="VCJ191" s="991"/>
      <c r="VCM191" s="993"/>
      <c r="VCN191" s="993"/>
      <c r="VCO191" s="993"/>
      <c r="VCP191" s="993"/>
      <c r="VCS191" s="993"/>
      <c r="VDA191" s="990"/>
      <c r="VDB191" s="991"/>
      <c r="VDE191" s="993"/>
      <c r="VDF191" s="993"/>
      <c r="VDG191" s="993"/>
      <c r="VDH191" s="993"/>
      <c r="VDK191" s="993"/>
      <c r="VDS191" s="990"/>
      <c r="VDT191" s="991"/>
      <c r="VDW191" s="993"/>
      <c r="VDX191" s="993"/>
      <c r="VDY191" s="993"/>
      <c r="VDZ191" s="993"/>
      <c r="VEC191" s="993"/>
      <c r="VEK191" s="990"/>
      <c r="VEL191" s="991"/>
      <c r="VEO191" s="993"/>
      <c r="VEP191" s="993"/>
      <c r="VEQ191" s="993"/>
      <c r="VER191" s="993"/>
      <c r="VEU191" s="993"/>
      <c r="VFC191" s="990"/>
      <c r="VFD191" s="991"/>
      <c r="VFG191" s="993"/>
      <c r="VFH191" s="993"/>
      <c r="VFI191" s="993"/>
      <c r="VFJ191" s="993"/>
      <c r="VFM191" s="993"/>
      <c r="VFU191" s="990"/>
      <c r="VFV191" s="991"/>
      <c r="VFY191" s="993"/>
      <c r="VFZ191" s="993"/>
      <c r="VGA191" s="993"/>
      <c r="VGB191" s="993"/>
      <c r="VGE191" s="993"/>
      <c r="VGM191" s="990"/>
      <c r="VGN191" s="991"/>
      <c r="VGQ191" s="993"/>
      <c r="VGR191" s="993"/>
      <c r="VGS191" s="993"/>
      <c r="VGT191" s="993"/>
      <c r="VGW191" s="993"/>
      <c r="VHE191" s="990"/>
      <c r="VHF191" s="991"/>
      <c r="VHI191" s="993"/>
      <c r="VHJ191" s="993"/>
      <c r="VHK191" s="993"/>
      <c r="VHL191" s="993"/>
      <c r="VHO191" s="993"/>
      <c r="VHW191" s="990"/>
      <c r="VHX191" s="991"/>
      <c r="VIA191" s="993"/>
      <c r="VIB191" s="993"/>
      <c r="VIC191" s="993"/>
      <c r="VID191" s="993"/>
      <c r="VIG191" s="993"/>
      <c r="VIO191" s="990"/>
      <c r="VIP191" s="991"/>
      <c r="VIS191" s="993"/>
      <c r="VIT191" s="993"/>
      <c r="VIU191" s="993"/>
      <c r="VIV191" s="993"/>
      <c r="VIY191" s="993"/>
      <c r="VJG191" s="990"/>
      <c r="VJH191" s="991"/>
      <c r="VJK191" s="993"/>
      <c r="VJL191" s="993"/>
      <c r="VJM191" s="993"/>
      <c r="VJN191" s="993"/>
      <c r="VJQ191" s="993"/>
      <c r="VJY191" s="990"/>
      <c r="VJZ191" s="991"/>
      <c r="VKC191" s="993"/>
      <c r="VKD191" s="993"/>
      <c r="VKE191" s="993"/>
      <c r="VKF191" s="993"/>
      <c r="VKI191" s="993"/>
      <c r="VKQ191" s="990"/>
      <c r="VKR191" s="991"/>
      <c r="VKU191" s="993"/>
      <c r="VKV191" s="993"/>
      <c r="VKW191" s="993"/>
      <c r="VKX191" s="993"/>
      <c r="VLA191" s="993"/>
      <c r="VLI191" s="990"/>
      <c r="VLJ191" s="991"/>
      <c r="VLM191" s="993"/>
      <c r="VLN191" s="993"/>
      <c r="VLO191" s="993"/>
      <c r="VLP191" s="993"/>
      <c r="VLS191" s="993"/>
      <c r="VMA191" s="990"/>
      <c r="VMB191" s="991"/>
      <c r="VME191" s="993"/>
      <c r="VMF191" s="993"/>
      <c r="VMG191" s="993"/>
      <c r="VMH191" s="993"/>
      <c r="VMK191" s="993"/>
      <c r="VMS191" s="990"/>
      <c r="VMT191" s="991"/>
      <c r="VMW191" s="993"/>
      <c r="VMX191" s="993"/>
      <c r="VMY191" s="993"/>
      <c r="VMZ191" s="993"/>
      <c r="VNC191" s="993"/>
      <c r="VNK191" s="990"/>
      <c r="VNL191" s="991"/>
      <c r="VNO191" s="993"/>
      <c r="VNP191" s="993"/>
      <c r="VNQ191" s="993"/>
      <c r="VNR191" s="993"/>
      <c r="VNU191" s="993"/>
      <c r="VOC191" s="990"/>
      <c r="VOD191" s="991"/>
      <c r="VOG191" s="993"/>
      <c r="VOH191" s="993"/>
      <c r="VOI191" s="993"/>
      <c r="VOJ191" s="993"/>
      <c r="VOM191" s="993"/>
      <c r="VOU191" s="990"/>
      <c r="VOV191" s="991"/>
      <c r="VOY191" s="993"/>
      <c r="VOZ191" s="993"/>
      <c r="VPA191" s="993"/>
      <c r="VPB191" s="993"/>
      <c r="VPE191" s="993"/>
      <c r="VPM191" s="990"/>
      <c r="VPN191" s="991"/>
      <c r="VPQ191" s="993"/>
      <c r="VPR191" s="993"/>
      <c r="VPS191" s="993"/>
      <c r="VPT191" s="993"/>
      <c r="VPW191" s="993"/>
      <c r="VQE191" s="990"/>
      <c r="VQF191" s="991"/>
      <c r="VQI191" s="993"/>
      <c r="VQJ191" s="993"/>
      <c r="VQK191" s="993"/>
      <c r="VQL191" s="993"/>
      <c r="VQO191" s="993"/>
      <c r="VQW191" s="990"/>
      <c r="VQX191" s="991"/>
      <c r="VRA191" s="993"/>
      <c r="VRB191" s="993"/>
      <c r="VRC191" s="993"/>
      <c r="VRD191" s="993"/>
      <c r="VRG191" s="993"/>
      <c r="VRO191" s="990"/>
      <c r="VRP191" s="991"/>
      <c r="VRS191" s="993"/>
      <c r="VRT191" s="993"/>
      <c r="VRU191" s="993"/>
      <c r="VRV191" s="993"/>
      <c r="VRY191" s="993"/>
      <c r="VSG191" s="990"/>
      <c r="VSH191" s="991"/>
      <c r="VSK191" s="993"/>
      <c r="VSL191" s="993"/>
      <c r="VSM191" s="993"/>
      <c r="VSN191" s="993"/>
      <c r="VSQ191" s="993"/>
      <c r="VSY191" s="990"/>
      <c r="VSZ191" s="991"/>
      <c r="VTC191" s="993"/>
      <c r="VTD191" s="993"/>
      <c r="VTE191" s="993"/>
      <c r="VTF191" s="993"/>
      <c r="VTI191" s="993"/>
      <c r="VTQ191" s="990"/>
      <c r="VTR191" s="991"/>
      <c r="VTU191" s="993"/>
      <c r="VTV191" s="993"/>
      <c r="VTW191" s="993"/>
      <c r="VTX191" s="993"/>
      <c r="VUA191" s="993"/>
      <c r="VUI191" s="990"/>
      <c r="VUJ191" s="991"/>
      <c r="VUM191" s="993"/>
      <c r="VUN191" s="993"/>
      <c r="VUO191" s="993"/>
      <c r="VUP191" s="993"/>
      <c r="VUS191" s="993"/>
      <c r="VVA191" s="990"/>
      <c r="VVB191" s="991"/>
      <c r="VVE191" s="993"/>
      <c r="VVF191" s="993"/>
      <c r="VVG191" s="993"/>
      <c r="VVH191" s="993"/>
      <c r="VVK191" s="993"/>
      <c r="VVS191" s="990"/>
      <c r="VVT191" s="991"/>
      <c r="VVW191" s="993"/>
      <c r="VVX191" s="993"/>
      <c r="VVY191" s="993"/>
      <c r="VVZ191" s="993"/>
      <c r="VWC191" s="993"/>
      <c r="VWK191" s="990"/>
      <c r="VWL191" s="991"/>
      <c r="VWO191" s="993"/>
      <c r="VWP191" s="993"/>
      <c r="VWQ191" s="993"/>
      <c r="VWR191" s="993"/>
      <c r="VWU191" s="993"/>
      <c r="VXC191" s="990"/>
      <c r="VXD191" s="991"/>
      <c r="VXG191" s="993"/>
      <c r="VXH191" s="993"/>
      <c r="VXI191" s="993"/>
      <c r="VXJ191" s="993"/>
      <c r="VXM191" s="993"/>
      <c r="VXU191" s="990"/>
      <c r="VXV191" s="991"/>
      <c r="VXY191" s="993"/>
      <c r="VXZ191" s="993"/>
      <c r="VYA191" s="993"/>
      <c r="VYB191" s="993"/>
      <c r="VYE191" s="993"/>
      <c r="VYM191" s="990"/>
      <c r="VYN191" s="991"/>
      <c r="VYQ191" s="993"/>
      <c r="VYR191" s="993"/>
      <c r="VYS191" s="993"/>
      <c r="VYT191" s="993"/>
      <c r="VYW191" s="993"/>
      <c r="VZE191" s="990"/>
      <c r="VZF191" s="991"/>
      <c r="VZI191" s="993"/>
      <c r="VZJ191" s="993"/>
      <c r="VZK191" s="993"/>
      <c r="VZL191" s="993"/>
      <c r="VZO191" s="993"/>
      <c r="VZW191" s="990"/>
      <c r="VZX191" s="991"/>
      <c r="WAA191" s="993"/>
      <c r="WAB191" s="993"/>
      <c r="WAC191" s="993"/>
      <c r="WAD191" s="993"/>
      <c r="WAG191" s="993"/>
      <c r="WAO191" s="990"/>
      <c r="WAP191" s="991"/>
      <c r="WAS191" s="993"/>
      <c r="WAT191" s="993"/>
      <c r="WAU191" s="993"/>
      <c r="WAV191" s="993"/>
      <c r="WAY191" s="993"/>
      <c r="WBG191" s="990"/>
      <c r="WBH191" s="991"/>
      <c r="WBK191" s="993"/>
      <c r="WBL191" s="993"/>
      <c r="WBM191" s="993"/>
      <c r="WBN191" s="993"/>
      <c r="WBQ191" s="993"/>
      <c r="WBY191" s="990"/>
      <c r="WBZ191" s="991"/>
      <c r="WCC191" s="993"/>
      <c r="WCD191" s="993"/>
      <c r="WCE191" s="993"/>
      <c r="WCF191" s="993"/>
      <c r="WCI191" s="993"/>
      <c r="WCQ191" s="990"/>
      <c r="WCR191" s="991"/>
      <c r="WCU191" s="993"/>
      <c r="WCV191" s="993"/>
      <c r="WCW191" s="993"/>
      <c r="WCX191" s="993"/>
      <c r="WDA191" s="993"/>
      <c r="WDI191" s="990"/>
      <c r="WDJ191" s="991"/>
      <c r="WDM191" s="993"/>
      <c r="WDN191" s="993"/>
      <c r="WDO191" s="993"/>
      <c r="WDP191" s="993"/>
      <c r="WDS191" s="993"/>
      <c r="WEA191" s="990"/>
      <c r="WEB191" s="991"/>
      <c r="WEE191" s="993"/>
      <c r="WEF191" s="993"/>
      <c r="WEG191" s="993"/>
      <c r="WEH191" s="993"/>
      <c r="WEK191" s="993"/>
      <c r="WES191" s="990"/>
      <c r="WET191" s="991"/>
      <c r="WEW191" s="993"/>
      <c r="WEX191" s="993"/>
      <c r="WEY191" s="993"/>
      <c r="WEZ191" s="993"/>
      <c r="WFC191" s="993"/>
      <c r="WFK191" s="990"/>
      <c r="WFL191" s="991"/>
      <c r="WFO191" s="993"/>
      <c r="WFP191" s="993"/>
      <c r="WFQ191" s="993"/>
      <c r="WFR191" s="993"/>
      <c r="WFU191" s="993"/>
      <c r="WGC191" s="990"/>
      <c r="WGD191" s="991"/>
      <c r="WGG191" s="993"/>
      <c r="WGH191" s="993"/>
      <c r="WGI191" s="993"/>
      <c r="WGJ191" s="993"/>
      <c r="WGM191" s="993"/>
      <c r="WGU191" s="990"/>
      <c r="WGV191" s="991"/>
      <c r="WGY191" s="993"/>
      <c r="WGZ191" s="993"/>
      <c r="WHA191" s="993"/>
      <c r="WHB191" s="993"/>
      <c r="WHE191" s="993"/>
      <c r="WHM191" s="990"/>
      <c r="WHN191" s="991"/>
      <c r="WHQ191" s="993"/>
      <c r="WHR191" s="993"/>
      <c r="WHS191" s="993"/>
      <c r="WHT191" s="993"/>
      <c r="WHW191" s="993"/>
      <c r="WIE191" s="990"/>
      <c r="WIF191" s="991"/>
      <c r="WII191" s="993"/>
      <c r="WIJ191" s="993"/>
      <c r="WIK191" s="993"/>
      <c r="WIL191" s="993"/>
      <c r="WIO191" s="993"/>
      <c r="WIW191" s="990"/>
      <c r="WIX191" s="991"/>
      <c r="WJA191" s="993"/>
      <c r="WJB191" s="993"/>
      <c r="WJC191" s="993"/>
      <c r="WJD191" s="993"/>
      <c r="WJG191" s="993"/>
      <c r="WJO191" s="990"/>
      <c r="WJP191" s="991"/>
      <c r="WJS191" s="993"/>
      <c r="WJT191" s="993"/>
      <c r="WJU191" s="993"/>
      <c r="WJV191" s="993"/>
      <c r="WJY191" s="993"/>
      <c r="WKG191" s="990"/>
      <c r="WKH191" s="991"/>
      <c r="WKK191" s="993"/>
      <c r="WKL191" s="993"/>
      <c r="WKM191" s="993"/>
      <c r="WKN191" s="993"/>
      <c r="WKQ191" s="993"/>
      <c r="WKY191" s="990"/>
      <c r="WKZ191" s="991"/>
      <c r="WLC191" s="993"/>
      <c r="WLD191" s="993"/>
      <c r="WLE191" s="993"/>
      <c r="WLF191" s="993"/>
      <c r="WLI191" s="993"/>
      <c r="WLQ191" s="990"/>
      <c r="WLR191" s="991"/>
      <c r="WLU191" s="993"/>
      <c r="WLV191" s="993"/>
      <c r="WLW191" s="993"/>
      <c r="WLX191" s="993"/>
      <c r="WMA191" s="993"/>
      <c r="WMI191" s="990"/>
      <c r="WMJ191" s="991"/>
      <c r="WMM191" s="993"/>
      <c r="WMN191" s="993"/>
      <c r="WMO191" s="993"/>
      <c r="WMP191" s="993"/>
      <c r="WMS191" s="993"/>
      <c r="WNA191" s="990"/>
      <c r="WNB191" s="991"/>
      <c r="WNE191" s="993"/>
      <c r="WNF191" s="993"/>
      <c r="WNG191" s="993"/>
      <c r="WNH191" s="993"/>
      <c r="WNK191" s="993"/>
      <c r="WNS191" s="990"/>
      <c r="WNT191" s="991"/>
      <c r="WNW191" s="993"/>
      <c r="WNX191" s="993"/>
      <c r="WNY191" s="993"/>
      <c r="WNZ191" s="993"/>
      <c r="WOC191" s="993"/>
      <c r="WOK191" s="990"/>
      <c r="WOL191" s="991"/>
      <c r="WOO191" s="993"/>
      <c r="WOP191" s="993"/>
      <c r="WOQ191" s="993"/>
      <c r="WOR191" s="993"/>
      <c r="WOU191" s="993"/>
      <c r="WPC191" s="990"/>
      <c r="WPD191" s="991"/>
      <c r="WPG191" s="993"/>
      <c r="WPH191" s="993"/>
      <c r="WPI191" s="993"/>
      <c r="WPJ191" s="993"/>
      <c r="WPM191" s="993"/>
      <c r="WPU191" s="990"/>
      <c r="WPV191" s="991"/>
      <c r="WPY191" s="993"/>
      <c r="WPZ191" s="993"/>
      <c r="WQA191" s="993"/>
      <c r="WQB191" s="993"/>
      <c r="WQE191" s="993"/>
      <c r="WQM191" s="990"/>
      <c r="WQN191" s="991"/>
      <c r="WQQ191" s="993"/>
      <c r="WQR191" s="993"/>
      <c r="WQS191" s="993"/>
      <c r="WQT191" s="993"/>
      <c r="WQW191" s="993"/>
      <c r="WRE191" s="990"/>
      <c r="WRF191" s="991"/>
      <c r="WRI191" s="993"/>
      <c r="WRJ191" s="993"/>
      <c r="WRK191" s="993"/>
      <c r="WRL191" s="993"/>
      <c r="WRO191" s="993"/>
      <c r="WRW191" s="990"/>
      <c r="WRX191" s="991"/>
      <c r="WSA191" s="993"/>
      <c r="WSB191" s="993"/>
      <c r="WSC191" s="993"/>
      <c r="WSD191" s="993"/>
      <c r="WSG191" s="993"/>
      <c r="WSO191" s="990"/>
      <c r="WSP191" s="991"/>
      <c r="WSS191" s="993"/>
      <c r="WST191" s="993"/>
      <c r="WSU191" s="993"/>
      <c r="WSV191" s="993"/>
      <c r="WSY191" s="993"/>
      <c r="WTG191" s="990"/>
      <c r="WTH191" s="991"/>
      <c r="WTK191" s="993"/>
      <c r="WTL191" s="993"/>
      <c r="WTM191" s="993"/>
      <c r="WTN191" s="993"/>
      <c r="WTQ191" s="993"/>
      <c r="WTY191" s="990"/>
      <c r="WTZ191" s="991"/>
      <c r="WUC191" s="993"/>
      <c r="WUD191" s="993"/>
      <c r="WUE191" s="993"/>
      <c r="WUF191" s="993"/>
      <c r="WUI191" s="993"/>
      <c r="WUQ191" s="990"/>
      <c r="WUR191" s="991"/>
      <c r="WUU191" s="993"/>
      <c r="WUV191" s="993"/>
      <c r="WUW191" s="993"/>
      <c r="WUX191" s="993"/>
      <c r="WVA191" s="993"/>
      <c r="WVI191" s="990"/>
      <c r="WVJ191" s="991"/>
      <c r="WVM191" s="993"/>
      <c r="WVN191" s="993"/>
      <c r="WVO191" s="993"/>
      <c r="WVP191" s="993"/>
      <c r="WVS191" s="993"/>
      <c r="WWA191" s="990"/>
      <c r="WWB191" s="991"/>
      <c r="WWE191" s="993"/>
      <c r="WWF191" s="993"/>
      <c r="WWG191" s="993"/>
      <c r="WWH191" s="993"/>
      <c r="WWK191" s="993"/>
      <c r="WWS191" s="990"/>
      <c r="WWT191" s="991"/>
      <c r="WWW191" s="993"/>
      <c r="WWX191" s="993"/>
      <c r="WWY191" s="993"/>
      <c r="WWZ191" s="993"/>
      <c r="WXC191" s="993"/>
      <c r="WXK191" s="990"/>
      <c r="WXL191" s="991"/>
      <c r="WXO191" s="993"/>
      <c r="WXP191" s="993"/>
      <c r="WXQ191" s="993"/>
      <c r="WXR191" s="993"/>
      <c r="WXU191" s="993"/>
      <c r="WYC191" s="990"/>
      <c r="WYD191" s="991"/>
      <c r="WYG191" s="993"/>
      <c r="WYH191" s="993"/>
      <c r="WYI191" s="993"/>
      <c r="WYJ191" s="993"/>
      <c r="WYM191" s="993"/>
      <c r="WYU191" s="990"/>
      <c r="WYV191" s="991"/>
      <c r="WYY191" s="993"/>
      <c r="WYZ191" s="993"/>
      <c r="WZA191" s="993"/>
      <c r="WZB191" s="993"/>
      <c r="WZE191" s="993"/>
      <c r="WZM191" s="990"/>
      <c r="WZN191" s="991"/>
      <c r="WZQ191" s="993"/>
      <c r="WZR191" s="993"/>
      <c r="WZS191" s="993"/>
      <c r="WZT191" s="993"/>
      <c r="WZW191" s="993"/>
      <c r="XAE191" s="990"/>
      <c r="XAF191" s="991"/>
      <c r="XAI191" s="993"/>
      <c r="XAJ191" s="993"/>
      <c r="XAK191" s="993"/>
      <c r="XAL191" s="993"/>
      <c r="XAO191" s="993"/>
      <c r="XAW191" s="990"/>
      <c r="XAX191" s="991"/>
      <c r="XBA191" s="993"/>
      <c r="XBB191" s="993"/>
      <c r="XBC191" s="993"/>
      <c r="XBD191" s="993"/>
      <c r="XBG191" s="993"/>
      <c r="XBO191" s="990"/>
      <c r="XBP191" s="991"/>
      <c r="XBS191" s="993"/>
      <c r="XBT191" s="993"/>
      <c r="XBU191" s="993"/>
      <c r="XBV191" s="993"/>
      <c r="XBY191" s="993"/>
      <c r="XCG191" s="990"/>
      <c r="XCH191" s="991"/>
      <c r="XCK191" s="993"/>
      <c r="XCL191" s="993"/>
      <c r="XCM191" s="993"/>
      <c r="XCN191" s="993"/>
      <c r="XCQ191" s="993"/>
      <c r="XCY191" s="990"/>
      <c r="XCZ191" s="991"/>
      <c r="XDC191" s="993"/>
      <c r="XDD191" s="993"/>
      <c r="XDE191" s="993"/>
      <c r="XDF191" s="993"/>
      <c r="XDI191" s="993"/>
      <c r="XDQ191" s="990"/>
      <c r="XDR191" s="991"/>
      <c r="XDU191" s="993"/>
      <c r="XDV191" s="993"/>
      <c r="XDW191" s="993"/>
      <c r="XDX191" s="993"/>
      <c r="XEA191" s="993"/>
      <c r="XEI191" s="990"/>
      <c r="XEJ191" s="991"/>
      <c r="XEM191" s="993"/>
      <c r="XEN191" s="993"/>
      <c r="XEO191" s="993"/>
      <c r="XEP191" s="993"/>
      <c r="XES191" s="993"/>
      <c r="XFA191" s="990"/>
      <c r="XFB191" s="991"/>
    </row>
    <row r="192" spans="1:16384" s="284" customFormat="1" ht="15.5">
      <c r="A192" s="896" t="str">
        <f>'Enrolments + Baptisms TPUM'!B186</f>
        <v>Port Quimi Adventist Junior Secondary School</v>
      </c>
      <c r="B192" s="1215">
        <v>10</v>
      </c>
      <c r="C192" s="1216"/>
      <c r="D192" s="1217">
        <f t="shared" si="21"/>
        <v>10</v>
      </c>
      <c r="E192" s="1218">
        <v>2</v>
      </c>
      <c r="F192" s="1216"/>
      <c r="G192" s="3622">
        <v>10</v>
      </c>
      <c r="H192" s="3622"/>
      <c r="I192" s="3622"/>
      <c r="J192" s="3622"/>
      <c r="K192" s="1218">
        <v>3</v>
      </c>
      <c r="L192" s="1216"/>
      <c r="M192" s="1218">
        <v>1</v>
      </c>
      <c r="N192" s="1216"/>
      <c r="O192" s="1218">
        <v>8</v>
      </c>
      <c r="P192" s="1216"/>
      <c r="Q192" s="1219">
        <v>2</v>
      </c>
      <c r="R192" s="1528"/>
      <c r="S192" s="990"/>
      <c r="T192" s="284">
        <f t="shared" si="16"/>
        <v>0</v>
      </c>
      <c r="U192" s="3027">
        <f t="shared" si="17"/>
        <v>0</v>
      </c>
      <c r="V192" s="992"/>
      <c r="W192" s="54"/>
    </row>
    <row r="193" spans="1:23" s="284" customFormat="1" ht="15.5">
      <c r="A193" s="896" t="str">
        <f>'Enrolments + Baptisms TPUM'!B187</f>
        <v>Riseshime Adventist School</v>
      </c>
      <c r="B193" s="1215">
        <v>1</v>
      </c>
      <c r="C193" s="1216"/>
      <c r="D193" s="1217">
        <f t="shared" si="21"/>
        <v>1</v>
      </c>
      <c r="E193" s="1218"/>
      <c r="F193" s="1216"/>
      <c r="G193" s="3622">
        <v>1</v>
      </c>
      <c r="H193" s="3622"/>
      <c r="I193" s="3622"/>
      <c r="J193" s="3622"/>
      <c r="K193" s="1218">
        <v>1</v>
      </c>
      <c r="L193" s="1216"/>
      <c r="M193" s="1218">
        <v>0</v>
      </c>
      <c r="N193" s="1216"/>
      <c r="O193" s="1218">
        <v>1</v>
      </c>
      <c r="P193" s="1216"/>
      <c r="Q193" s="1219">
        <v>0</v>
      </c>
      <c r="R193" s="1528"/>
      <c r="S193" s="990"/>
      <c r="T193" s="284">
        <f t="shared" si="16"/>
        <v>0</v>
      </c>
      <c r="U193" s="3027">
        <f t="shared" si="17"/>
        <v>0</v>
      </c>
      <c r="W193" s="54"/>
    </row>
    <row r="194" spans="1:23" s="284" customFormat="1" ht="15.5">
      <c r="A194" s="896" t="str">
        <f>'Enrolments + Baptisms TPUM'!B188</f>
        <v>Sise Adventist Primary School</v>
      </c>
      <c r="B194" s="4541"/>
      <c r="C194" s="4542"/>
      <c r="D194" s="1217"/>
      <c r="E194" s="4545"/>
      <c r="F194" s="4542"/>
      <c r="G194" s="4537"/>
      <c r="H194" s="4537"/>
      <c r="I194" s="4537"/>
      <c r="J194" s="4537"/>
      <c r="K194" s="4545"/>
      <c r="L194" s="4542"/>
      <c r="M194" s="4545"/>
      <c r="N194" s="4542"/>
      <c r="O194" s="4545"/>
      <c r="P194" s="4542"/>
      <c r="Q194" s="4546"/>
      <c r="R194" s="3902"/>
      <c r="T194" s="284">
        <f t="shared" si="16"/>
        <v>0</v>
      </c>
      <c r="U194" s="3027">
        <f t="shared" si="17"/>
        <v>0</v>
      </c>
      <c r="W194" s="54"/>
    </row>
    <row r="195" spans="1:23" s="284" customFormat="1" ht="15.5">
      <c r="A195" s="896" t="str">
        <f>'Enrolments + Baptisms TPUM'!B189</f>
        <v>Susana Mate Adventist Primary School</v>
      </c>
      <c r="B195" s="1221">
        <v>6</v>
      </c>
      <c r="C195" s="1222"/>
      <c r="D195" s="1217">
        <f t="shared" si="21"/>
        <v>6</v>
      </c>
      <c r="E195" s="1224"/>
      <c r="F195" s="1225"/>
      <c r="G195" s="3622">
        <v>6</v>
      </c>
      <c r="H195" s="3622"/>
      <c r="I195" s="3622"/>
      <c r="J195" s="3622"/>
      <c r="K195" s="1228">
        <v>5</v>
      </c>
      <c r="L195" s="1222"/>
      <c r="M195" s="1228">
        <v>3</v>
      </c>
      <c r="N195" s="1222"/>
      <c r="O195" s="1228">
        <v>5</v>
      </c>
      <c r="P195" s="1222"/>
      <c r="Q195" s="1226">
        <v>5</v>
      </c>
      <c r="R195" s="1529"/>
      <c r="T195" s="284">
        <f t="shared" si="16"/>
        <v>0</v>
      </c>
      <c r="U195" s="3027">
        <f t="shared" si="17"/>
        <v>0</v>
      </c>
      <c r="W195" s="54"/>
    </row>
    <row r="196" spans="1:23" s="284" customFormat="1" ht="15.5">
      <c r="A196" s="896" t="str">
        <f>'Enrolments + Baptisms TPUM'!B190</f>
        <v>Vanuebulu Adventist Primary School</v>
      </c>
      <c r="B196" s="1221">
        <v>4</v>
      </c>
      <c r="C196" s="1222"/>
      <c r="D196" s="1217">
        <f t="shared" si="21"/>
        <v>4</v>
      </c>
      <c r="E196" s="1224"/>
      <c r="F196" s="1225"/>
      <c r="G196" s="3622">
        <v>4</v>
      </c>
      <c r="H196" s="3622"/>
      <c r="I196" s="3622"/>
      <c r="J196" s="3622"/>
      <c r="K196" s="1228"/>
      <c r="L196" s="1222"/>
      <c r="M196" s="1228">
        <v>1</v>
      </c>
      <c r="N196" s="1222"/>
      <c r="O196" s="1228"/>
      <c r="P196" s="1222"/>
      <c r="Q196" s="1226">
        <v>1</v>
      </c>
      <c r="R196" s="1529"/>
      <c r="T196" s="284">
        <f t="shared" si="16"/>
        <v>0</v>
      </c>
      <c r="U196" s="3027">
        <f t="shared" si="17"/>
        <v>0</v>
      </c>
      <c r="W196" s="54"/>
    </row>
    <row r="197" spans="1:23" s="655" customFormat="1" ht="15" customHeight="1">
      <c r="A197" s="896" t="str">
        <f>'Enrolments + Baptisms TPUM'!B191</f>
        <v>Vila Number 2 SDA Primary</v>
      </c>
      <c r="B197" s="1215">
        <v>7</v>
      </c>
      <c r="C197" s="1216"/>
      <c r="D197" s="1217">
        <f t="shared" si="21"/>
        <v>7</v>
      </c>
      <c r="E197" s="1218">
        <v>3</v>
      </c>
      <c r="F197" s="1216"/>
      <c r="G197" s="3622">
        <v>7</v>
      </c>
      <c r="H197" s="3622"/>
      <c r="I197" s="3622"/>
      <c r="J197" s="3622"/>
      <c r="K197" s="1218"/>
      <c r="L197" s="1216"/>
      <c r="M197" s="1218"/>
      <c r="N197" s="1216"/>
      <c r="O197" s="1218">
        <v>7</v>
      </c>
      <c r="P197" s="1216"/>
      <c r="Q197" s="1219">
        <v>2</v>
      </c>
      <c r="R197" s="1528"/>
      <c r="S197" s="284"/>
      <c r="T197" s="284">
        <f t="shared" si="16"/>
        <v>0</v>
      </c>
      <c r="U197" s="3027">
        <f t="shared" si="17"/>
        <v>0</v>
      </c>
      <c r="V197" s="284"/>
    </row>
    <row r="198" spans="1:23" s="1024" customFormat="1" ht="14.25" customHeight="1">
      <c r="A198" s="235"/>
      <c r="B198" s="1215">
        <v>5</v>
      </c>
      <c r="C198" s="1216"/>
      <c r="D198" s="1217">
        <f t="shared" si="21"/>
        <v>5</v>
      </c>
      <c r="E198" s="1218"/>
      <c r="F198" s="1216"/>
      <c r="G198" s="3622">
        <v>5</v>
      </c>
      <c r="H198" s="3622"/>
      <c r="I198" s="3622"/>
      <c r="J198" s="3622"/>
      <c r="K198" s="1218"/>
      <c r="L198" s="1216"/>
      <c r="M198" s="1218"/>
      <c r="N198" s="1216"/>
      <c r="O198" s="1218">
        <v>5</v>
      </c>
      <c r="P198" s="1216"/>
      <c r="Q198" s="1219"/>
      <c r="R198" s="1528"/>
      <c r="S198" s="284"/>
      <c r="T198" s="284">
        <f t="shared" si="16"/>
        <v>0</v>
      </c>
      <c r="U198" s="3027">
        <f t="shared" si="17"/>
        <v>0</v>
      </c>
      <c r="V198" s="655"/>
    </row>
    <row r="199" spans="1:23" s="235" customFormat="1" ht="15" customHeight="1" thickBot="1">
      <c r="A199" s="1025" t="str">
        <f>'General TPUM'!B192</f>
        <v>TOTALS</v>
      </c>
      <c r="B199" s="3898">
        <v>5</v>
      </c>
      <c r="C199" s="3899"/>
      <c r="D199" s="1217">
        <f t="shared" si="21"/>
        <v>5</v>
      </c>
      <c r="E199" s="3900"/>
      <c r="F199" s="3899"/>
      <c r="G199" s="3846">
        <v>4</v>
      </c>
      <c r="H199" s="3846">
        <v>1</v>
      </c>
      <c r="I199" s="3846"/>
      <c r="J199" s="3846"/>
      <c r="K199" s="3900"/>
      <c r="L199" s="3899"/>
      <c r="M199" s="3900">
        <v>2</v>
      </c>
      <c r="N199" s="3899"/>
      <c r="O199" s="3900">
        <v>4</v>
      </c>
      <c r="P199" s="3899"/>
      <c r="Q199" s="3901">
        <v>1</v>
      </c>
      <c r="R199" s="3902"/>
      <c r="S199" s="1018"/>
      <c r="T199" s="284">
        <f t="shared" si="16"/>
        <v>0</v>
      </c>
      <c r="U199" s="3027">
        <f t="shared" si="17"/>
        <v>0</v>
      </c>
      <c r="V199" s="1024"/>
    </row>
    <row r="200" spans="1:23" s="104" customFormat="1" ht="16.5" thickTop="1" thickBot="1">
      <c r="A200" s="1492">
        <f>'General TPUM'!B193</f>
        <v>0</v>
      </c>
      <c r="B200" s="1215">
        <v>11</v>
      </c>
      <c r="C200" s="1216"/>
      <c r="D200" s="1217">
        <f>SUM(B200:C200)</f>
        <v>11</v>
      </c>
      <c r="E200" s="1218">
        <v>2</v>
      </c>
      <c r="F200" s="1216"/>
      <c r="G200" s="3622">
        <v>11</v>
      </c>
      <c r="H200" s="3622"/>
      <c r="I200" s="3622"/>
      <c r="J200" s="3622"/>
      <c r="K200" s="1218">
        <v>7</v>
      </c>
      <c r="L200" s="1216"/>
      <c r="M200" s="1218">
        <v>4</v>
      </c>
      <c r="N200" s="1216"/>
      <c r="O200" s="1218">
        <v>8</v>
      </c>
      <c r="P200" s="1216"/>
      <c r="Q200" s="1219">
        <v>6</v>
      </c>
      <c r="R200" s="1528"/>
      <c r="S200" s="1024" t="s">
        <v>266</v>
      </c>
      <c r="T200" s="284">
        <f t="shared" si="16"/>
        <v>0</v>
      </c>
      <c r="U200" s="3027">
        <f t="shared" si="17"/>
        <v>0</v>
      </c>
      <c r="V200" s="235"/>
    </row>
    <row r="201" spans="1:23" s="104" customFormat="1" ht="13.5" thickBot="1">
      <c r="A201" s="1539" t="str">
        <f>'General TPUM'!B194</f>
        <v>Grand Total</v>
      </c>
      <c r="B201" s="235"/>
      <c r="C201" s="1216"/>
      <c r="D201" s="1217">
        <f t="shared" si="21"/>
        <v>0</v>
      </c>
      <c r="E201" s="1218"/>
      <c r="F201" s="1216"/>
      <c r="G201" s="1218"/>
      <c r="H201" s="1216"/>
      <c r="I201" s="1219"/>
      <c r="J201" s="1220"/>
      <c r="K201" s="1218"/>
      <c r="L201" s="1216"/>
      <c r="M201" s="1218"/>
      <c r="N201" s="1216"/>
      <c r="O201" s="1218"/>
      <c r="P201" s="1216"/>
      <c r="Q201" s="1219"/>
      <c r="R201" s="1532"/>
      <c r="S201" s="235"/>
      <c r="T201" s="284">
        <f t="shared" si="16"/>
        <v>0</v>
      </c>
      <c r="U201" s="3027">
        <f t="shared" si="17"/>
        <v>0</v>
      </c>
    </row>
    <row r="202" spans="1:23" s="104" customFormat="1" ht="14" thickTop="1" thickBot="1">
      <c r="A202" s="907"/>
      <c r="B202" s="1176">
        <f>SUM(B170:B200)</f>
        <v>151</v>
      </c>
      <c r="C202" s="1177">
        <f t="shared" ref="C202:R202" si="22">SUM(C170:C201)</f>
        <v>80</v>
      </c>
      <c r="D202" s="1231">
        <f t="shared" si="22"/>
        <v>231</v>
      </c>
      <c r="E202" s="1231">
        <f t="shared" si="22"/>
        <v>18</v>
      </c>
      <c r="F202" s="1231">
        <f t="shared" si="22"/>
        <v>28</v>
      </c>
      <c r="G202" s="1231">
        <f>SUM(G170:G201)</f>
        <v>139</v>
      </c>
      <c r="H202" s="1231">
        <f t="shared" si="22"/>
        <v>12</v>
      </c>
      <c r="I202" s="1231">
        <f t="shared" si="22"/>
        <v>74</v>
      </c>
      <c r="J202" s="1231">
        <f t="shared" si="22"/>
        <v>6</v>
      </c>
      <c r="K202" s="1231">
        <f t="shared" si="22"/>
        <v>38</v>
      </c>
      <c r="L202" s="1231">
        <f t="shared" si="22"/>
        <v>18</v>
      </c>
      <c r="M202" s="1231">
        <f t="shared" si="22"/>
        <v>18</v>
      </c>
      <c r="N202" s="1231">
        <f t="shared" si="22"/>
        <v>29</v>
      </c>
      <c r="O202" s="1231">
        <f t="shared" si="22"/>
        <v>68</v>
      </c>
      <c r="P202" s="1231">
        <f t="shared" si="22"/>
        <v>39</v>
      </c>
      <c r="Q202" s="1231">
        <f t="shared" si="22"/>
        <v>39</v>
      </c>
      <c r="R202" s="1231">
        <f t="shared" si="22"/>
        <v>44</v>
      </c>
      <c r="T202" s="1024"/>
      <c r="U202" s="1024"/>
    </row>
    <row r="203" spans="1:23" s="104" customFormat="1" ht="18.649999999999999" customHeight="1" thickTop="1" thickBot="1">
      <c r="A203" s="907"/>
      <c r="B203" s="1493"/>
      <c r="C203" s="1179"/>
      <c r="D203" s="1179">
        <f>B202+C202</f>
        <v>231</v>
      </c>
      <c r="E203" s="1179"/>
      <c r="F203" s="1179"/>
      <c r="G203" s="1065"/>
      <c r="H203" s="1065">
        <f>G202+H202+I202+J202</f>
        <v>231</v>
      </c>
      <c r="I203" s="1065">
        <f>E202+F202+G202+H202+I202+J202</f>
        <v>277</v>
      </c>
      <c r="J203" s="1065"/>
      <c r="K203" s="1179"/>
      <c r="L203" s="1179"/>
      <c r="M203" s="1179"/>
      <c r="N203" s="1179"/>
      <c r="O203" s="1179"/>
      <c r="P203" s="1179">
        <f>O202+P202</f>
        <v>107</v>
      </c>
      <c r="Q203" s="1179"/>
      <c r="R203" s="1180"/>
      <c r="T203" s="235"/>
      <c r="U203" s="235"/>
    </row>
    <row r="204" spans="1:23" s="104" customFormat="1" ht="13.5" thickBot="1">
      <c r="A204" s="908"/>
      <c r="B204" s="1540">
        <f t="shared" ref="B204:R204" si="23">B156+B167+B41+B163+B35+B27+B202+B11</f>
        <v>887</v>
      </c>
      <c r="C204" s="1540">
        <f t="shared" si="23"/>
        <v>457</v>
      </c>
      <c r="D204" s="1540">
        <f t="shared" si="23"/>
        <v>1344</v>
      </c>
      <c r="E204" s="1540">
        <f t="shared" si="23"/>
        <v>42</v>
      </c>
      <c r="F204" s="1540">
        <f t="shared" si="23"/>
        <v>84</v>
      </c>
      <c r="G204" s="1540">
        <f t="shared" si="23"/>
        <v>847</v>
      </c>
      <c r="H204" s="1540">
        <f t="shared" si="23"/>
        <v>40</v>
      </c>
      <c r="I204" s="1540">
        <f t="shared" si="23"/>
        <v>429</v>
      </c>
      <c r="J204" s="1540">
        <f t="shared" si="23"/>
        <v>28</v>
      </c>
      <c r="K204" s="1540">
        <f t="shared" si="23"/>
        <v>376</v>
      </c>
      <c r="L204" s="1540">
        <f t="shared" si="23"/>
        <v>113</v>
      </c>
      <c r="M204" s="1540">
        <f t="shared" si="23"/>
        <v>109</v>
      </c>
      <c r="N204" s="1540">
        <f t="shared" si="23"/>
        <v>207</v>
      </c>
      <c r="O204" s="1540">
        <f t="shared" si="23"/>
        <v>753</v>
      </c>
      <c r="P204" s="1540">
        <f t="shared" si="23"/>
        <v>353</v>
      </c>
      <c r="Q204" s="1540">
        <f t="shared" si="23"/>
        <v>749</v>
      </c>
      <c r="R204" s="1540">
        <f t="shared" si="23"/>
        <v>373</v>
      </c>
    </row>
    <row r="205" spans="1:23" s="104" customFormat="1" ht="27" thickTop="1" thickBot="1">
      <c r="A205" s="737"/>
      <c r="B205" s="1541" t="s">
        <v>267</v>
      </c>
      <c r="C205" s="1236">
        <f>B204+C204+E204+F204</f>
        <v>1470</v>
      </c>
      <c r="D205" s="1237"/>
      <c r="E205" s="1541" t="s">
        <v>268</v>
      </c>
      <c r="F205" s="1238">
        <f>+E204+F204</f>
        <v>126</v>
      </c>
      <c r="G205" s="1237"/>
      <c r="H205" s="1239"/>
      <c r="I205" s="1240"/>
      <c r="J205" s="1240"/>
      <c r="K205" s="1085"/>
      <c r="L205" s="1085"/>
      <c r="M205" s="1085"/>
      <c r="N205" s="1085"/>
      <c r="O205" s="1085"/>
      <c r="P205" s="1085"/>
      <c r="Q205" s="1085"/>
      <c r="R205" s="1533"/>
    </row>
    <row r="206" spans="1:23" ht="65.5" thickBot="1">
      <c r="B206" s="1185"/>
      <c r="C206" s="1185"/>
      <c r="D206" s="1237"/>
      <c r="E206" s="1543" t="s">
        <v>269</v>
      </c>
      <c r="F206" s="1236">
        <f>B204+C204</f>
        <v>1344</v>
      </c>
      <c r="G206" s="1237"/>
      <c r="H206" s="1236">
        <f>G204+H204+I204+J204</f>
        <v>1344</v>
      </c>
      <c r="I206" s="1544" t="s">
        <v>269</v>
      </c>
      <c r="J206" s="1240"/>
      <c r="K206" s="1536" t="s">
        <v>220</v>
      </c>
      <c r="L206" s="1236">
        <f>G204+H204</f>
        <v>887</v>
      </c>
      <c r="M206" s="1085"/>
      <c r="N206" s="1085"/>
      <c r="O206" s="1085"/>
      <c r="P206" s="1085"/>
      <c r="Q206" s="1085"/>
      <c r="R206" s="1533"/>
      <c r="S206" s="104"/>
      <c r="T206" s="104"/>
      <c r="U206" s="104"/>
      <c r="V206" s="104"/>
    </row>
    <row r="207" spans="1:23" ht="65.5" thickBot="1">
      <c r="A207" s="901"/>
      <c r="B207" s="1085"/>
      <c r="C207" s="1085">
        <f>C204-I204-J204</f>
        <v>0</v>
      </c>
      <c r="D207" s="1239"/>
      <c r="E207" s="1542" t="s">
        <v>101</v>
      </c>
      <c r="F207" s="1236">
        <f>SUM(F205:F206)</f>
        <v>1470</v>
      </c>
      <c r="G207" s="1239"/>
      <c r="H207" s="1239"/>
      <c r="I207" s="1240"/>
      <c r="J207" s="1240"/>
      <c r="K207" s="1544" t="s">
        <v>221</v>
      </c>
      <c r="L207" s="1236">
        <f>I204+J204</f>
        <v>457</v>
      </c>
      <c r="M207" s="1085"/>
      <c r="N207" s="1085"/>
      <c r="O207" s="1085"/>
      <c r="P207" s="1085"/>
      <c r="Q207" s="1085"/>
      <c r="R207" s="1533"/>
      <c r="S207" s="104"/>
      <c r="T207" s="104"/>
      <c r="U207" s="104"/>
    </row>
    <row r="208" spans="1:23" ht="39.5" thickBot="1">
      <c r="B208" s="1241"/>
      <c r="C208" s="1241"/>
      <c r="D208" s="1242"/>
      <c r="E208" s="1241"/>
      <c r="F208" s="1243"/>
      <c r="G208" s="1242"/>
      <c r="H208" s="1242"/>
      <c r="I208" s="1243"/>
      <c r="J208" s="1243"/>
      <c r="K208" s="1536" t="s">
        <v>102</v>
      </c>
      <c r="L208" s="1236">
        <f>SUM(L206:L207)</f>
        <v>1344</v>
      </c>
      <c r="M208" s="1241"/>
      <c r="N208" s="1241"/>
      <c r="O208" s="1094"/>
      <c r="P208" s="1094"/>
      <c r="Q208" s="1094"/>
      <c r="R208" s="1534"/>
      <c r="T208" s="104"/>
      <c r="U208" s="104"/>
    </row>
    <row r="209" spans="2:21">
      <c r="B209" s="258"/>
      <c r="C209" s="258"/>
      <c r="D209" s="738"/>
      <c r="E209" s="258"/>
      <c r="F209" s="289"/>
      <c r="G209" s="738"/>
      <c r="H209" s="738"/>
      <c r="I209" s="289"/>
      <c r="J209" s="289"/>
      <c r="K209" s="258"/>
      <c r="L209" s="258"/>
      <c r="M209" s="258"/>
      <c r="N209" s="258"/>
      <c r="O209" s="290"/>
      <c r="P209" s="290"/>
      <c r="Q209" s="290"/>
      <c r="R209" s="290"/>
      <c r="T209" s="104"/>
      <c r="U209" s="104"/>
    </row>
    <row r="210" spans="2:21">
      <c r="B210" s="902"/>
      <c r="C210" s="902"/>
      <c r="D210" s="903"/>
      <c r="E210" s="904"/>
      <c r="F210" s="903"/>
      <c r="G210" s="904"/>
      <c r="H210" s="715"/>
      <c r="I210" s="715"/>
      <c r="J210" s="903"/>
      <c r="K210" s="905"/>
      <c r="L210" s="902"/>
      <c r="M210" s="905"/>
      <c r="N210" s="902"/>
      <c r="O210" s="905"/>
      <c r="P210" s="902"/>
      <c r="Q210" s="905"/>
      <c r="R210" s="906"/>
    </row>
  </sheetData>
  <mergeCells count="13">
    <mergeCell ref="K7:L7"/>
    <mergeCell ref="M7:N7"/>
    <mergeCell ref="O7:P7"/>
    <mergeCell ref="Q7:R7"/>
    <mergeCell ref="G8:H8"/>
    <mergeCell ref="I8:J8"/>
    <mergeCell ref="B5:R5"/>
    <mergeCell ref="G6:H6"/>
    <mergeCell ref="I6:J6"/>
    <mergeCell ref="K6:L6"/>
    <mergeCell ref="M6:N6"/>
    <mergeCell ref="O6:P6"/>
    <mergeCell ref="Q6:R6"/>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3" manualBreakCount="3">
    <brk id="68" max="16383" man="1"/>
    <brk id="107" max="16383" man="1"/>
    <brk id="164" max="16383"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BJ73"/>
  <sheetViews>
    <sheetView view="pageBreakPreview" zoomScale="85" zoomScaleNormal="150" zoomScaleSheetLayoutView="85" zoomScalePageLayoutView="150" workbookViewId="0">
      <pane xSplit="8" ySplit="18" topLeftCell="I47" activePane="bottomRight" state="frozen"/>
      <selection activeCell="B23" sqref="B23"/>
      <selection pane="topRight" activeCell="B23" sqref="B23"/>
      <selection pane="bottomLeft" activeCell="B23" sqref="B23"/>
      <selection pane="bottomRight" activeCell="Q30" sqref="Q30"/>
    </sheetView>
  </sheetViews>
  <sheetFormatPr defaultColWidth="9.1796875" defaultRowHeight="13"/>
  <cols>
    <col min="1" max="1" width="4.453125" style="41" customWidth="1"/>
    <col min="2" max="2" width="12.453125" style="41" customWidth="1"/>
    <col min="3" max="3" width="1" style="41" customWidth="1"/>
    <col min="4" max="8" width="4" style="41" customWidth="1"/>
    <col min="9" max="10" width="9.1796875" style="341" customWidth="1"/>
    <col min="11" max="12" width="9.1796875" style="62" customWidth="1"/>
    <col min="13" max="13" width="9.1796875" style="3895" customWidth="1"/>
    <col min="14" max="14" width="9.1796875" style="342" customWidth="1"/>
    <col min="15" max="15" width="9.1796875" style="41" customWidth="1"/>
    <col min="16" max="18" width="9.1796875" style="62" customWidth="1"/>
    <col min="19" max="20" width="9.1796875" style="41"/>
    <col min="21" max="21" width="13.81640625" style="41" customWidth="1"/>
    <col min="22" max="16384" width="9.1796875" style="41"/>
  </cols>
  <sheetData>
    <row r="1" spans="1:62" s="2518" customFormat="1" ht="27.75" customHeight="1">
      <c r="A1" s="2519" t="s">
        <v>1341</v>
      </c>
      <c r="B1" s="2519"/>
      <c r="C1" s="2519"/>
      <c r="D1" s="2519"/>
      <c r="E1" s="2519"/>
      <c r="F1" s="2519"/>
      <c r="G1" s="2519"/>
      <c r="H1" s="2519"/>
      <c r="I1" s="2520"/>
      <c r="J1" s="2520"/>
      <c r="K1" s="2521"/>
      <c r="L1" s="3939"/>
      <c r="M1" s="3869"/>
      <c r="N1" s="2522"/>
      <c r="O1" s="2519"/>
      <c r="P1" s="2521"/>
      <c r="Q1" s="2521"/>
      <c r="R1" s="2521"/>
    </row>
    <row r="2" spans="1:62" ht="20.149999999999999" customHeight="1">
      <c r="A2" s="830" t="s">
        <v>1462</v>
      </c>
      <c r="B2" s="831"/>
      <c r="C2" s="831"/>
      <c r="D2" s="831"/>
      <c r="E2" s="831"/>
      <c r="F2" s="831"/>
      <c r="G2" s="831"/>
      <c r="H2" s="831"/>
      <c r="I2" s="292"/>
      <c r="J2" s="292"/>
      <c r="K2" s="59"/>
      <c r="L2" s="59"/>
      <c r="M2" s="3870"/>
      <c r="N2" s="59"/>
      <c r="P2" s="59"/>
      <c r="Q2" s="59"/>
      <c r="R2" s="2471"/>
    </row>
    <row r="3" spans="1:62" ht="20.149999999999999" customHeight="1">
      <c r="A3" s="830" t="s">
        <v>270</v>
      </c>
      <c r="B3" s="831"/>
      <c r="C3" s="831"/>
      <c r="D3" s="831"/>
      <c r="E3" s="831"/>
      <c r="F3" s="831"/>
      <c r="G3" s="831"/>
      <c r="H3" s="831"/>
      <c r="I3" s="292"/>
      <c r="J3" s="292"/>
      <c r="K3" s="59"/>
      <c r="L3" s="59"/>
      <c r="M3" s="3870"/>
      <c r="N3" s="59"/>
      <c r="P3" s="59"/>
      <c r="Q3" s="59"/>
      <c r="R3" s="2471"/>
    </row>
    <row r="4" spans="1:62" ht="19.5" customHeight="1">
      <c r="A4" s="293"/>
      <c r="B4" s="294"/>
      <c r="C4" s="294"/>
      <c r="D4" s="294"/>
      <c r="E4" s="294"/>
      <c r="F4" s="294"/>
      <c r="G4" s="294"/>
      <c r="H4" s="294"/>
      <c r="I4" s="295"/>
      <c r="J4" s="295"/>
      <c r="K4" s="296"/>
      <c r="L4" s="296"/>
      <c r="M4" s="712"/>
      <c r="N4" s="296"/>
      <c r="P4" s="296"/>
      <c r="Q4" s="296"/>
      <c r="R4" s="2472"/>
    </row>
    <row r="5" spans="1:62" ht="18" customHeight="1" thickBot="1">
      <c r="A5" s="2473"/>
      <c r="B5" s="297"/>
      <c r="C5" s="297"/>
      <c r="D5" s="297"/>
      <c r="E5" s="297"/>
      <c r="F5" s="297"/>
      <c r="G5" s="297"/>
      <c r="H5" s="297"/>
      <c r="I5" s="295"/>
      <c r="J5" s="295"/>
      <c r="K5" s="59"/>
      <c r="L5" s="59"/>
      <c r="M5" s="3871"/>
      <c r="N5" s="59"/>
      <c r="P5" s="59"/>
      <c r="Q5" s="59"/>
      <c r="R5" s="2471"/>
    </row>
    <row r="6" spans="1:62" ht="12" customHeight="1" thickTop="1" thickBot="1">
      <c r="A6" s="298" t="s">
        <v>271</v>
      </c>
      <c r="B6" s="299" t="s">
        <v>272</v>
      </c>
      <c r="C6" s="300"/>
      <c r="D6" s="300"/>
      <c r="E6" s="300"/>
      <c r="F6" s="300"/>
      <c r="G6" s="300"/>
      <c r="H6" s="300"/>
      <c r="I6" s="301"/>
      <c r="J6" s="301"/>
      <c r="K6" s="301"/>
      <c r="L6" s="301"/>
      <c r="M6" s="3872"/>
      <c r="N6" s="301"/>
      <c r="O6" s="300"/>
      <c r="P6" s="301"/>
      <c r="Q6" s="301"/>
      <c r="R6" s="154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row>
    <row r="7" spans="1:62" s="49" customFormat="1" ht="12" customHeight="1" thickTop="1">
      <c r="A7" s="302" t="s">
        <v>273</v>
      </c>
      <c r="B7" s="303"/>
      <c r="C7" s="304"/>
      <c r="D7" s="305" t="s">
        <v>219</v>
      </c>
      <c r="E7" s="306"/>
      <c r="F7" s="307"/>
      <c r="G7" s="308" t="s">
        <v>274</v>
      </c>
      <c r="H7" s="309"/>
      <c r="I7" s="310"/>
      <c r="J7" s="310"/>
      <c r="K7" s="212"/>
      <c r="L7" s="212"/>
      <c r="M7" s="3873"/>
      <c r="N7" s="212"/>
      <c r="O7" s="32"/>
      <c r="P7" s="212"/>
      <c r="Q7" s="212"/>
      <c r="R7" s="2474"/>
    </row>
    <row r="8" spans="1:62" s="49" customFormat="1" ht="12" customHeight="1">
      <c r="A8" s="311" t="s">
        <v>275</v>
      </c>
      <c r="B8" s="312"/>
      <c r="C8" s="313"/>
      <c r="D8" s="2475" t="s">
        <v>219</v>
      </c>
      <c r="E8" s="314"/>
      <c r="F8" s="314"/>
      <c r="G8" s="314"/>
      <c r="H8" s="2476"/>
      <c r="I8" s="2477"/>
      <c r="J8" s="1548"/>
      <c r="K8" s="1549"/>
      <c r="L8" s="1549"/>
      <c r="M8" s="3874"/>
      <c r="N8" s="212"/>
      <c r="O8" s="32"/>
      <c r="P8" s="212"/>
      <c r="Q8" s="212"/>
      <c r="R8" s="2474"/>
    </row>
    <row r="9" spans="1:62" s="316" customFormat="1" ht="20.25" customHeight="1">
      <c r="A9" s="2478" t="s">
        <v>276</v>
      </c>
      <c r="B9" s="2133"/>
      <c r="C9" s="2133"/>
      <c r="D9" s="315"/>
      <c r="E9" s="312"/>
      <c r="F9" s="312"/>
      <c r="G9" s="312"/>
      <c r="H9" s="312"/>
      <c r="I9" s="4470" t="s">
        <v>1467</v>
      </c>
      <c r="J9" s="4580" t="s">
        <v>1329</v>
      </c>
      <c r="K9" s="4470" t="s">
        <v>1415</v>
      </c>
      <c r="L9" s="4579" t="s">
        <v>1439</v>
      </c>
      <c r="M9" s="4470" t="s">
        <v>1416</v>
      </c>
      <c r="N9" s="5018" t="s">
        <v>277</v>
      </c>
      <c r="O9" s="5019"/>
      <c r="P9" s="4580" t="s">
        <v>278</v>
      </c>
      <c r="Q9" s="4580" t="s">
        <v>1299</v>
      </c>
      <c r="R9" s="4581" t="s">
        <v>1440</v>
      </c>
    </row>
    <row r="10" spans="1:62" s="320" customFormat="1" ht="21" customHeight="1">
      <c r="A10" s="317"/>
      <c r="B10" s="318"/>
      <c r="C10" s="318"/>
      <c r="D10" s="2479" t="s">
        <v>279</v>
      </c>
      <c r="E10" s="319"/>
      <c r="F10" s="319"/>
      <c r="G10" s="2480"/>
      <c r="H10" s="2481" t="s">
        <v>280</v>
      </c>
      <c r="I10" s="2482">
        <v>1</v>
      </c>
      <c r="J10" s="2482">
        <v>1</v>
      </c>
      <c r="K10" s="2422"/>
      <c r="L10" s="3940">
        <v>1</v>
      </c>
      <c r="M10" s="3875"/>
      <c r="N10" s="1172"/>
      <c r="O10" s="1550"/>
      <c r="P10" s="3930"/>
      <c r="Q10" s="3933"/>
      <c r="R10" s="2483">
        <v>1</v>
      </c>
    </row>
    <row r="11" spans="1:62" s="320" customFormat="1" ht="21" customHeight="1">
      <c r="A11" s="317"/>
      <c r="B11" s="318"/>
      <c r="C11" s="318"/>
      <c r="D11" s="2479" t="s">
        <v>281</v>
      </c>
      <c r="E11" s="319"/>
      <c r="F11" s="319"/>
      <c r="G11" s="2480"/>
      <c r="H11" s="321" t="s">
        <v>280</v>
      </c>
      <c r="I11" s="2482">
        <v>1</v>
      </c>
      <c r="J11" s="2482">
        <v>1</v>
      </c>
      <c r="K11" s="2484">
        <v>1</v>
      </c>
      <c r="L11" s="3941">
        <v>1</v>
      </c>
      <c r="M11" s="3875">
        <v>1</v>
      </c>
      <c r="N11" s="1172"/>
      <c r="O11" s="1247"/>
      <c r="P11" s="3931"/>
      <c r="Q11" s="3934">
        <v>1</v>
      </c>
      <c r="R11" s="2485">
        <v>1</v>
      </c>
    </row>
    <row r="12" spans="1:62" s="320" customFormat="1" ht="21" customHeight="1">
      <c r="A12" s="317"/>
      <c r="B12" s="318"/>
      <c r="C12" s="318"/>
      <c r="D12" s="2479" t="s">
        <v>282</v>
      </c>
      <c r="E12" s="319"/>
      <c r="F12" s="319"/>
      <c r="G12" s="2480"/>
      <c r="H12" s="321" t="s">
        <v>280</v>
      </c>
      <c r="I12" s="2482">
        <v>1</v>
      </c>
      <c r="J12" s="2482">
        <v>1</v>
      </c>
      <c r="K12" s="2484">
        <v>1</v>
      </c>
      <c r="L12" s="3941">
        <v>1</v>
      </c>
      <c r="M12" s="3875">
        <v>1</v>
      </c>
      <c r="N12" s="1172"/>
      <c r="O12" s="1247"/>
      <c r="P12" s="3931"/>
      <c r="Q12" s="3934"/>
      <c r="R12" s="2487">
        <v>1</v>
      </c>
      <c r="S12" s="5023" t="s">
        <v>808</v>
      </c>
      <c r="T12" s="5023"/>
      <c r="U12" s="5023"/>
    </row>
    <row r="13" spans="1:62" s="320" customFormat="1" ht="21" customHeight="1">
      <c r="A13" s="317"/>
      <c r="B13" s="318"/>
      <c r="C13" s="318"/>
      <c r="D13" s="2479" t="s">
        <v>283</v>
      </c>
      <c r="E13" s="319"/>
      <c r="F13" s="319"/>
      <c r="G13" s="2480"/>
      <c r="H13" s="322" t="s">
        <v>280</v>
      </c>
      <c r="I13" s="2486">
        <v>1</v>
      </c>
      <c r="J13" s="2486"/>
      <c r="K13" s="2422"/>
      <c r="L13" s="3940"/>
      <c r="M13" s="3875"/>
      <c r="N13" s="1172"/>
      <c r="O13" s="1247"/>
      <c r="P13" s="3931"/>
      <c r="Q13" s="3934">
        <v>1</v>
      </c>
      <c r="R13" s="2485">
        <v>1</v>
      </c>
    </row>
    <row r="14" spans="1:62" s="320" customFormat="1" ht="21" customHeight="1">
      <c r="A14" s="317"/>
      <c r="B14" s="318"/>
      <c r="C14" s="318"/>
      <c r="D14" s="5020" t="s">
        <v>284</v>
      </c>
      <c r="E14" s="5021"/>
      <c r="F14" s="5021"/>
      <c r="G14" s="5022"/>
      <c r="H14" s="322" t="s">
        <v>280</v>
      </c>
      <c r="I14" s="2482">
        <v>1</v>
      </c>
      <c r="J14" s="2482">
        <v>1</v>
      </c>
      <c r="K14" s="2484">
        <v>1</v>
      </c>
      <c r="L14" s="3941">
        <v>1</v>
      </c>
      <c r="M14" s="3875">
        <v>1</v>
      </c>
      <c r="N14" s="1172"/>
      <c r="O14" s="1247"/>
      <c r="P14" s="3931"/>
      <c r="Q14" s="3934">
        <v>1</v>
      </c>
      <c r="R14" s="2485">
        <v>1</v>
      </c>
    </row>
    <row r="15" spans="1:62" s="320" customFormat="1" ht="21" customHeight="1">
      <c r="A15" s="317"/>
      <c r="B15" s="318"/>
      <c r="C15" s="318"/>
      <c r="D15" s="2479" t="s">
        <v>285</v>
      </c>
      <c r="E15" s="319"/>
      <c r="F15" s="319"/>
      <c r="G15" s="2480"/>
      <c r="H15" s="322" t="s">
        <v>280</v>
      </c>
      <c r="I15" s="2482"/>
      <c r="J15" s="2482"/>
      <c r="K15" s="2484"/>
      <c r="L15" s="3941"/>
      <c r="M15" s="3875">
        <v>1</v>
      </c>
      <c r="N15" s="1172"/>
      <c r="O15" s="1247"/>
      <c r="P15" s="3931"/>
      <c r="Q15" s="3934"/>
      <c r="R15" s="2487"/>
    </row>
    <row r="16" spans="1:62" s="320" customFormat="1" ht="21" customHeight="1">
      <c r="A16" s="317"/>
      <c r="B16" s="318"/>
      <c r="C16" s="318"/>
      <c r="D16" s="2479" t="s">
        <v>286</v>
      </c>
      <c r="E16" s="319"/>
      <c r="F16" s="319"/>
      <c r="G16" s="2480"/>
      <c r="H16" s="322" t="s">
        <v>280</v>
      </c>
      <c r="I16" s="1248">
        <v>1</v>
      </c>
      <c r="J16" s="1248">
        <v>1</v>
      </c>
      <c r="K16" s="1249">
        <v>1</v>
      </c>
      <c r="L16" s="3942">
        <v>1</v>
      </c>
      <c r="M16" s="3876"/>
      <c r="N16" s="1172"/>
      <c r="O16" s="1247"/>
      <c r="P16" s="3932"/>
      <c r="Q16" s="3935">
        <v>1</v>
      </c>
      <c r="R16" s="2488">
        <v>1</v>
      </c>
    </row>
    <row r="17" spans="1:20" s="320" customFormat="1" ht="21" customHeight="1" thickBot="1">
      <c r="A17" s="317"/>
      <c r="B17" s="318"/>
      <c r="C17" s="318"/>
      <c r="D17" s="2479" t="s">
        <v>287</v>
      </c>
      <c r="E17" s="319"/>
      <c r="F17" s="319"/>
      <c r="G17" s="2480"/>
      <c r="H17" s="322" t="s">
        <v>280</v>
      </c>
      <c r="I17" s="2482">
        <v>1</v>
      </c>
      <c r="J17" s="2482">
        <v>1</v>
      </c>
      <c r="K17" s="2484">
        <v>1</v>
      </c>
      <c r="L17" s="3941">
        <v>1</v>
      </c>
      <c r="M17" s="3875">
        <v>1</v>
      </c>
      <c r="N17" s="1172"/>
      <c r="O17" s="1247"/>
      <c r="P17" s="3931"/>
      <c r="Q17" s="3934">
        <v>1</v>
      </c>
      <c r="R17" s="2485">
        <v>1</v>
      </c>
    </row>
    <row r="18" spans="1:20" s="325" customFormat="1" ht="43" customHeight="1" thickTop="1" thickBot="1">
      <c r="A18" s="2489"/>
      <c r="B18" s="323"/>
      <c r="C18" s="323"/>
      <c r="D18" s="324"/>
      <c r="E18" s="323"/>
      <c r="F18" s="323"/>
      <c r="G18" s="323"/>
      <c r="H18" s="323"/>
      <c r="I18" s="1250" t="s">
        <v>288</v>
      </c>
      <c r="J18" s="1250" t="s">
        <v>289</v>
      </c>
      <c r="K18" s="1251" t="s">
        <v>290</v>
      </c>
      <c r="L18" s="3943" t="s">
        <v>1300</v>
      </c>
      <c r="M18" s="3877" t="s">
        <v>291</v>
      </c>
      <c r="N18" s="1252" t="s">
        <v>292</v>
      </c>
      <c r="O18" s="1253" t="s">
        <v>293</v>
      </c>
      <c r="P18" s="1254" t="s">
        <v>294</v>
      </c>
      <c r="Q18" s="1255" t="s">
        <v>295</v>
      </c>
      <c r="R18" s="2490" t="s">
        <v>296</v>
      </c>
    </row>
    <row r="19" spans="1:20" s="36" customFormat="1" ht="24" customHeight="1" thickTop="1" thickBot="1">
      <c r="A19" s="2491" t="s">
        <v>297</v>
      </c>
      <c r="B19" s="326" t="s">
        <v>298</v>
      </c>
      <c r="C19" s="326"/>
      <c r="D19" s="326"/>
      <c r="E19" s="326"/>
      <c r="F19" s="327"/>
      <c r="G19" s="327"/>
      <c r="H19" s="327"/>
      <c r="I19" s="1256" t="s">
        <v>17</v>
      </c>
      <c r="J19" s="1256" t="s">
        <v>17</v>
      </c>
      <c r="K19" s="1257" t="s">
        <v>17</v>
      </c>
      <c r="L19" s="1257" t="s">
        <v>1353</v>
      </c>
      <c r="M19" s="3878" t="s">
        <v>17</v>
      </c>
      <c r="N19" s="1259" t="s">
        <v>17</v>
      </c>
      <c r="O19" s="1260" t="s">
        <v>17</v>
      </c>
      <c r="P19" s="1261" t="s">
        <v>17</v>
      </c>
      <c r="Q19" s="1262" t="s">
        <v>17</v>
      </c>
      <c r="R19" s="1258" t="s">
        <v>17</v>
      </c>
    </row>
    <row r="20" spans="1:20" s="49" customFormat="1" ht="12.5" thickTop="1">
      <c r="A20" s="2492" t="s">
        <v>299</v>
      </c>
      <c r="B20" s="328"/>
      <c r="C20" s="328"/>
      <c r="D20" s="328"/>
      <c r="E20" s="328"/>
      <c r="F20" s="328"/>
      <c r="G20" s="328"/>
      <c r="H20" s="328"/>
      <c r="I20" s="2493">
        <f>SUM(I21:I22)</f>
        <v>1277</v>
      </c>
      <c r="J20" s="3944">
        <f>SUM(J21:J22)</f>
        <v>1547</v>
      </c>
      <c r="K20" s="2493">
        <f>SUM(K21:K22)</f>
        <v>1488</v>
      </c>
      <c r="L20" s="3944">
        <f>SUM(L21:L22)</f>
        <v>128</v>
      </c>
      <c r="M20" s="3879">
        <f>SUM(M21:M22)</f>
        <v>731</v>
      </c>
      <c r="N20" s="1263">
        <f>SUM(I20:M20)</f>
        <v>5171</v>
      </c>
      <c r="O20" s="1264">
        <f>P20+Q20+R20</f>
        <v>296</v>
      </c>
      <c r="P20" s="3936">
        <f t="shared" ref="P20:Q20" si="0">SUM(P21:P22)</f>
        <v>0</v>
      </c>
      <c r="Q20" s="3936">
        <f t="shared" si="0"/>
        <v>217</v>
      </c>
      <c r="R20" s="3936">
        <f t="shared" ref="R20" si="1">SUM(R21:R22)</f>
        <v>79</v>
      </c>
      <c r="S20" s="49">
        <f>N20+O20</f>
        <v>5467</v>
      </c>
    </row>
    <row r="21" spans="1:20" s="49" customFormat="1" ht="12">
      <c r="A21" s="2494" t="s">
        <v>300</v>
      </c>
      <c r="B21" s="329"/>
      <c r="C21" s="329"/>
      <c r="D21" s="329"/>
      <c r="E21" s="329"/>
      <c r="F21" s="329"/>
      <c r="G21" s="329"/>
      <c r="H21" s="329"/>
      <c r="I21" s="3495">
        <v>797</v>
      </c>
      <c r="J21" s="3950">
        <v>1038</v>
      </c>
      <c r="K21" s="2495">
        <v>1128</v>
      </c>
      <c r="L21" s="3913">
        <v>90</v>
      </c>
      <c r="M21" s="3880">
        <v>595</v>
      </c>
      <c r="N21" s="1265">
        <f>SUM(I21:M21)</f>
        <v>3648</v>
      </c>
      <c r="O21" s="1264">
        <f>P21+Q21+R21</f>
        <v>203</v>
      </c>
      <c r="P21" s="4283"/>
      <c r="Q21" s="4284">
        <v>173</v>
      </c>
      <c r="R21" s="3605">
        <v>30</v>
      </c>
    </row>
    <row r="22" spans="1:20" s="49" customFormat="1" ht="12">
      <c r="A22" s="2494" t="s">
        <v>301</v>
      </c>
      <c r="B22" s="329"/>
      <c r="C22" s="329"/>
      <c r="D22" s="329"/>
      <c r="E22" s="329"/>
      <c r="F22" s="329"/>
      <c r="G22" s="329"/>
      <c r="H22" s="329"/>
      <c r="I22" s="3495">
        <v>480</v>
      </c>
      <c r="J22" s="3950">
        <v>509</v>
      </c>
      <c r="K22" s="2495">
        <v>360</v>
      </c>
      <c r="L22" s="3913">
        <v>38</v>
      </c>
      <c r="M22" s="3880">
        <v>136</v>
      </c>
      <c r="N22" s="1265">
        <f>SUM(I22:M22)</f>
        <v>1523</v>
      </c>
      <c r="O22" s="1264">
        <f>P22+Q22+R22</f>
        <v>93</v>
      </c>
      <c r="P22" s="4283"/>
      <c r="Q22" s="4284">
        <v>44</v>
      </c>
      <c r="R22" s="3605">
        <v>49</v>
      </c>
    </row>
    <row r="23" spans="1:20" s="49" customFormat="1" ht="12">
      <c r="A23" s="2492" t="s">
        <v>302</v>
      </c>
      <c r="B23" s="328"/>
      <c r="C23" s="328"/>
      <c r="D23" s="328"/>
      <c r="E23" s="328"/>
      <c r="F23" s="328"/>
      <c r="G23" s="328"/>
      <c r="H23" s="328"/>
      <c r="I23" s="3597">
        <v>16</v>
      </c>
      <c r="J23" s="4343">
        <v>39</v>
      </c>
      <c r="K23" s="2493">
        <v>26</v>
      </c>
      <c r="L23" s="3944">
        <v>0</v>
      </c>
      <c r="M23" s="3879">
        <v>91</v>
      </c>
      <c r="N23" s="1265">
        <f>SUM(I23:M23)</f>
        <v>172</v>
      </c>
      <c r="O23" s="1264">
        <f>P23+Q23+R23</f>
        <v>2</v>
      </c>
      <c r="P23" s="4283"/>
      <c r="Q23" s="4284"/>
      <c r="R23" s="3605">
        <v>2</v>
      </c>
    </row>
    <row r="24" spans="1:20" s="49" customFormat="1" ht="12.5" thickBot="1">
      <c r="A24" s="2494" t="s">
        <v>303</v>
      </c>
      <c r="B24" s="329"/>
      <c r="C24" s="329"/>
      <c r="D24" s="329"/>
      <c r="E24" s="329"/>
      <c r="F24" s="329"/>
      <c r="G24" s="329"/>
      <c r="H24" s="329"/>
      <c r="I24" s="3495">
        <v>259</v>
      </c>
      <c r="J24" s="3950">
        <v>301</v>
      </c>
      <c r="K24" s="2495">
        <v>243</v>
      </c>
      <c r="L24" s="3945">
        <v>37</v>
      </c>
      <c r="M24" s="3881">
        <v>196</v>
      </c>
      <c r="N24" s="1265">
        <f>SUM(I24:M24)</f>
        <v>1036</v>
      </c>
      <c r="O24" s="1264">
        <f>P24+Q24+R24</f>
        <v>53</v>
      </c>
      <c r="P24" s="4283"/>
      <c r="Q24" s="4284">
        <v>43</v>
      </c>
      <c r="R24" s="3605">
        <v>10</v>
      </c>
    </row>
    <row r="25" spans="1:20" s="36" customFormat="1" ht="12" customHeight="1" thickTop="1" thickBot="1">
      <c r="A25" s="330"/>
      <c r="B25" s="331"/>
      <c r="C25" s="331"/>
      <c r="D25" s="331"/>
      <c r="E25" s="331"/>
      <c r="F25" s="331"/>
      <c r="G25" s="331"/>
      <c r="H25" s="331"/>
      <c r="I25" s="1267"/>
      <c r="J25" s="1267"/>
      <c r="K25" s="1268"/>
      <c r="L25" s="1268"/>
      <c r="M25" s="3882"/>
      <c r="N25" s="1269"/>
      <c r="O25" s="1270"/>
      <c r="P25" s="1268"/>
      <c r="Q25" s="1268"/>
      <c r="R25" s="1546"/>
    </row>
    <row r="26" spans="1:20" s="36" customFormat="1" ht="14" thickTop="1" thickBot="1">
      <c r="A26" s="2491" t="s">
        <v>304</v>
      </c>
      <c r="B26" s="326" t="s">
        <v>305</v>
      </c>
      <c r="C26" s="326"/>
      <c r="D26" s="326"/>
      <c r="E26" s="326"/>
      <c r="F26" s="327"/>
      <c r="G26" s="327"/>
      <c r="H26" s="327"/>
      <c r="I26" s="1256" t="s">
        <v>17</v>
      </c>
      <c r="J26" s="1256" t="s">
        <v>17</v>
      </c>
      <c r="K26" s="1257" t="s">
        <v>17</v>
      </c>
      <c r="L26" s="1257"/>
      <c r="M26" s="3883" t="s">
        <v>17</v>
      </c>
      <c r="N26" s="1259" t="s">
        <v>17</v>
      </c>
      <c r="O26" s="1260" t="s">
        <v>17</v>
      </c>
      <c r="P26" s="1261" t="s">
        <v>17</v>
      </c>
      <c r="Q26" s="1262" t="s">
        <v>17</v>
      </c>
      <c r="R26" s="1258" t="s">
        <v>17</v>
      </c>
    </row>
    <row r="27" spans="1:20" s="49" customFormat="1" ht="12.5" thickTop="1">
      <c r="A27" s="2498" t="s">
        <v>306</v>
      </c>
      <c r="B27" s="332"/>
      <c r="C27" s="328"/>
      <c r="D27" s="328"/>
      <c r="E27" s="328"/>
      <c r="F27" s="328"/>
      <c r="G27" s="328"/>
      <c r="H27" s="328"/>
      <c r="I27" s="3598">
        <f>SUM(I28:I29)</f>
        <v>75</v>
      </c>
      <c r="J27" s="3598">
        <f t="shared" ref="J27:K27" si="2">SUM(J28:J29)</f>
        <v>50</v>
      </c>
      <c r="K27" s="3598">
        <f t="shared" si="2"/>
        <v>26</v>
      </c>
      <c r="L27" s="3944">
        <f>SUM(L28:L29)</f>
        <v>12</v>
      </c>
      <c r="M27" s="2493">
        <f>SUM(M28:M29)</f>
        <v>33</v>
      </c>
      <c r="N27" s="1271">
        <f t="shared" ref="N27:N33" si="3">SUM(I27:M27)</f>
        <v>196</v>
      </c>
      <c r="O27" s="1264">
        <f>P27+Q27+R27</f>
        <v>20</v>
      </c>
      <c r="P27" s="3606">
        <f t="shared" ref="P27:Q27" si="4">SUM(P28:P29)</f>
        <v>0</v>
      </c>
      <c r="Q27" s="3606">
        <f t="shared" si="4"/>
        <v>17</v>
      </c>
      <c r="R27" s="3606">
        <f>SUM(R28:R29)</f>
        <v>3</v>
      </c>
      <c r="S27" s="49">
        <f>N27+O27</f>
        <v>216</v>
      </c>
      <c r="T27" s="56"/>
    </row>
    <row r="28" spans="1:20" s="49" customFormat="1" ht="12">
      <c r="A28" s="2500" t="s">
        <v>307</v>
      </c>
      <c r="B28" s="333"/>
      <c r="C28" s="329"/>
      <c r="D28" s="329"/>
      <c r="E28" s="329"/>
      <c r="F28" s="329"/>
      <c r="G28" s="329"/>
      <c r="H28" s="329"/>
      <c r="I28" s="3598">
        <v>54</v>
      </c>
      <c r="J28" s="3598">
        <v>50</v>
      </c>
      <c r="K28" s="2495">
        <v>23</v>
      </c>
      <c r="L28" s="3945">
        <v>12</v>
      </c>
      <c r="M28" s="3881">
        <v>33</v>
      </c>
      <c r="N28" s="1271">
        <f t="shared" si="3"/>
        <v>172</v>
      </c>
      <c r="O28" s="1264">
        <f t="shared" ref="O28:O35" si="5">P28+Q28+R28</f>
        <v>20</v>
      </c>
      <c r="P28" s="4288"/>
      <c r="Q28" s="4287">
        <v>17</v>
      </c>
      <c r="R28" s="3606">
        <v>3</v>
      </c>
      <c r="T28" s="56"/>
    </row>
    <row r="29" spans="1:20" s="49" customFormat="1" ht="12">
      <c r="A29" s="2500" t="s">
        <v>308</v>
      </c>
      <c r="B29" s="333"/>
      <c r="C29" s="329"/>
      <c r="D29" s="329"/>
      <c r="E29" s="329"/>
      <c r="F29" s="329"/>
      <c r="G29" s="329"/>
      <c r="H29" s="329"/>
      <c r="I29" s="3598">
        <v>21</v>
      </c>
      <c r="J29" s="3598">
        <v>0</v>
      </c>
      <c r="K29" s="2495">
        <v>3</v>
      </c>
      <c r="L29" s="3945"/>
      <c r="M29" s="3881"/>
      <c r="N29" s="1271">
        <f t="shared" si="3"/>
        <v>24</v>
      </c>
      <c r="O29" s="1264">
        <f t="shared" si="5"/>
        <v>0</v>
      </c>
      <c r="P29" s="4288"/>
      <c r="Q29" s="4287"/>
      <c r="R29" s="3606"/>
      <c r="T29" s="56"/>
    </row>
    <row r="30" spans="1:20" s="49" customFormat="1" ht="12">
      <c r="A30" s="2500" t="s">
        <v>309</v>
      </c>
      <c r="B30" s="333"/>
      <c r="C30" s="329"/>
      <c r="D30" s="329"/>
      <c r="E30" s="329"/>
      <c r="F30" s="329"/>
      <c r="G30" s="329"/>
      <c r="H30" s="329"/>
      <c r="I30" s="3598">
        <v>108</v>
      </c>
      <c r="J30" s="3598">
        <v>203</v>
      </c>
      <c r="K30" s="2495">
        <v>30</v>
      </c>
      <c r="L30" s="3945">
        <v>9</v>
      </c>
      <c r="M30" s="3881">
        <v>44</v>
      </c>
      <c r="N30" s="1271">
        <f t="shared" si="3"/>
        <v>394</v>
      </c>
      <c r="O30" s="1264">
        <f t="shared" si="5"/>
        <v>5</v>
      </c>
      <c r="P30" s="4288"/>
      <c r="Q30" s="4287">
        <v>5</v>
      </c>
      <c r="R30" s="3606"/>
      <c r="T30" s="56"/>
    </row>
    <row r="31" spans="1:20" s="49" customFormat="1" ht="12">
      <c r="A31" s="2500" t="s">
        <v>310</v>
      </c>
      <c r="B31" s="333"/>
      <c r="C31" s="329"/>
      <c r="D31" s="329"/>
      <c r="E31" s="329"/>
      <c r="F31" s="329"/>
      <c r="G31" s="329"/>
      <c r="H31" s="329"/>
      <c r="I31" s="3598">
        <v>39</v>
      </c>
      <c r="J31" s="3598">
        <v>42</v>
      </c>
      <c r="K31" s="2495">
        <v>13</v>
      </c>
      <c r="L31" s="3945">
        <v>12</v>
      </c>
      <c r="M31" s="3881">
        <v>28</v>
      </c>
      <c r="N31" s="1271">
        <f t="shared" si="3"/>
        <v>134</v>
      </c>
      <c r="O31" s="1264">
        <f t="shared" si="5"/>
        <v>8</v>
      </c>
      <c r="P31" s="4288"/>
      <c r="Q31" s="4287">
        <v>5</v>
      </c>
      <c r="R31" s="3606">
        <v>3</v>
      </c>
      <c r="T31" s="56"/>
    </row>
    <row r="32" spans="1:20" s="49" customFormat="1" ht="12.5">
      <c r="A32" s="2501" t="s">
        <v>842</v>
      </c>
      <c r="B32" s="2502"/>
      <c r="C32" s="2502"/>
      <c r="D32" s="2502"/>
      <c r="E32" s="2502"/>
      <c r="F32" s="2502"/>
      <c r="G32" s="2502"/>
      <c r="H32" s="2502"/>
      <c r="I32" s="3599">
        <v>10</v>
      </c>
      <c r="J32" s="3599"/>
      <c r="K32" s="2502">
        <v>1</v>
      </c>
      <c r="L32" s="3946">
        <v>2</v>
      </c>
      <c r="M32" s="3884">
        <v>11</v>
      </c>
      <c r="N32" s="2503">
        <f t="shared" si="3"/>
        <v>24</v>
      </c>
      <c r="O32" s="2504">
        <f t="shared" si="5"/>
        <v>9</v>
      </c>
      <c r="P32" s="4286"/>
      <c r="Q32" s="4286">
        <v>9</v>
      </c>
      <c r="R32" s="3607"/>
      <c r="T32" s="56"/>
    </row>
    <row r="33" spans="1:62" s="49" customFormat="1" ht="12.5">
      <c r="A33" s="2501" t="s">
        <v>843</v>
      </c>
      <c r="B33" s="2502"/>
      <c r="C33" s="2502"/>
      <c r="D33" s="2502"/>
      <c r="E33" s="2502"/>
      <c r="F33" s="2502"/>
      <c r="G33" s="2502"/>
      <c r="H33" s="2502"/>
      <c r="I33" s="3599">
        <v>19</v>
      </c>
      <c r="J33" s="3599"/>
      <c r="K33" s="2502">
        <v>0</v>
      </c>
      <c r="L33" s="3946">
        <v>10</v>
      </c>
      <c r="M33" s="3884"/>
      <c r="N33" s="2503">
        <f t="shared" si="3"/>
        <v>29</v>
      </c>
      <c r="O33" s="2504">
        <f t="shared" si="5"/>
        <v>3</v>
      </c>
      <c r="P33" s="4286"/>
      <c r="Q33" s="4286">
        <v>2</v>
      </c>
      <c r="R33" s="3607">
        <v>1</v>
      </c>
      <c r="T33" s="56"/>
    </row>
    <row r="34" spans="1:62" s="36" customFormat="1" ht="12" customHeight="1">
      <c r="A34" s="2498" t="s">
        <v>311</v>
      </c>
      <c r="B34" s="332"/>
      <c r="C34" s="328"/>
      <c r="D34" s="328"/>
      <c r="E34" s="328"/>
      <c r="F34" s="328"/>
      <c r="G34" s="328"/>
      <c r="H34" s="328"/>
      <c r="I34" s="3600">
        <v>78</v>
      </c>
      <c r="J34" s="3600">
        <v>8</v>
      </c>
      <c r="K34" s="2493">
        <v>12</v>
      </c>
      <c r="L34" s="3944"/>
      <c r="M34" s="3879">
        <v>33</v>
      </c>
      <c r="N34" s="1845">
        <f>SUM(I34:M34)</f>
        <v>131</v>
      </c>
      <c r="O34" s="1264">
        <f t="shared" si="5"/>
        <v>5</v>
      </c>
      <c r="P34" s="3937"/>
      <c r="Q34" s="4285">
        <v>3</v>
      </c>
      <c r="R34" s="3608">
        <v>2</v>
      </c>
    </row>
    <row r="35" spans="1:62" s="36" customFormat="1">
      <c r="A35" s="2500"/>
      <c r="B35" s="333"/>
      <c r="C35" s="329"/>
      <c r="D35" s="329"/>
      <c r="E35" s="329"/>
      <c r="F35" s="329"/>
      <c r="G35" s="329"/>
      <c r="H35" s="329"/>
      <c r="I35" s="2499"/>
      <c r="J35" s="2499"/>
      <c r="K35" s="2495"/>
      <c r="L35" s="3945"/>
      <c r="M35" s="3881"/>
      <c r="N35" s="1271">
        <f>SUM(I35:M35)</f>
        <v>0</v>
      </c>
      <c r="O35" s="1264">
        <f t="shared" si="5"/>
        <v>0</v>
      </c>
      <c r="P35" s="3929"/>
      <c r="Q35" s="4287"/>
      <c r="R35" s="3606"/>
    </row>
    <row r="36" spans="1:62" s="335" customFormat="1" ht="13.5" thickBot="1">
      <c r="A36" s="2491" t="s">
        <v>312</v>
      </c>
      <c r="B36" s="326" t="s">
        <v>313</v>
      </c>
      <c r="C36" s="326"/>
      <c r="D36" s="326"/>
      <c r="E36" s="326"/>
      <c r="F36" s="327"/>
      <c r="G36" s="327"/>
      <c r="H36" s="327"/>
      <c r="I36" s="1272"/>
      <c r="J36" s="1272"/>
      <c r="K36" s="1273"/>
      <c r="L36" s="1273"/>
      <c r="M36" s="3885"/>
      <c r="N36" s="1274"/>
      <c r="O36" s="1275"/>
      <c r="P36" s="1273"/>
      <c r="Q36" s="1273"/>
      <c r="R36" s="1547"/>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row>
    <row r="37" spans="1:62" s="49" customFormat="1" thickTop="1" thickBot="1">
      <c r="A37" s="2505" t="s">
        <v>314</v>
      </c>
      <c r="B37" s="334"/>
      <c r="C37" s="334"/>
      <c r="D37" s="334"/>
      <c r="E37" s="334"/>
      <c r="F37" s="334"/>
      <c r="G37" s="334"/>
      <c r="H37" s="334"/>
      <c r="I37" s="1256" t="s">
        <v>17</v>
      </c>
      <c r="J37" s="1256" t="s">
        <v>17</v>
      </c>
      <c r="K37" s="1257" t="s">
        <v>17</v>
      </c>
      <c r="L37" s="1257"/>
      <c r="M37" s="3883" t="s">
        <v>17</v>
      </c>
      <c r="N37" s="1259" t="s">
        <v>17</v>
      </c>
      <c r="O37" s="1260" t="s">
        <v>17</v>
      </c>
      <c r="P37" s="1261" t="s">
        <v>17</v>
      </c>
      <c r="Q37" s="1262" t="s">
        <v>17</v>
      </c>
      <c r="R37" s="1258" t="s">
        <v>17</v>
      </c>
    </row>
    <row r="38" spans="1:62" s="49" customFormat="1" ht="12.5" thickTop="1">
      <c r="A38" s="2159" t="s">
        <v>315</v>
      </c>
      <c r="B38" s="328"/>
      <c r="C38" s="328"/>
      <c r="D38" s="336" t="s">
        <v>316</v>
      </c>
      <c r="E38" s="328"/>
      <c r="F38" s="328"/>
      <c r="G38" s="328"/>
      <c r="H38" s="328"/>
      <c r="I38" s="3495">
        <v>165</v>
      </c>
      <c r="J38" s="3950">
        <v>106</v>
      </c>
      <c r="K38" s="2493">
        <v>150</v>
      </c>
      <c r="L38" s="3944"/>
      <c r="M38" s="3879">
        <v>93</v>
      </c>
      <c r="N38" s="1265">
        <f t="shared" ref="N38:N46" si="6">SUM(I38:M38)</f>
        <v>514</v>
      </c>
      <c r="O38" s="1276">
        <f>P38+Q38+R38</f>
        <v>0</v>
      </c>
      <c r="P38" s="2506"/>
      <c r="Q38" s="2507"/>
      <c r="R38" s="2497"/>
    </row>
    <row r="39" spans="1:62" s="49" customFormat="1" ht="12">
      <c r="A39" s="2508" t="s">
        <v>317</v>
      </c>
      <c r="B39" s="329"/>
      <c r="C39" s="329"/>
      <c r="D39" s="314"/>
      <c r="E39" s="329"/>
      <c r="F39" s="329"/>
      <c r="G39" s="329"/>
      <c r="H39" s="329"/>
      <c r="I39" s="3495">
        <v>347</v>
      </c>
      <c r="J39" s="3950">
        <v>260</v>
      </c>
      <c r="K39" s="2495">
        <v>1165</v>
      </c>
      <c r="L39" s="3945"/>
      <c r="M39" s="3881">
        <v>314</v>
      </c>
      <c r="N39" s="1265">
        <f t="shared" si="6"/>
        <v>2086</v>
      </c>
      <c r="O39" s="1276">
        <f>P39+Q39+R39</f>
        <v>0</v>
      </c>
      <c r="P39" s="2506"/>
      <c r="Q39" s="2507"/>
      <c r="R39" s="2497"/>
    </row>
    <row r="40" spans="1:62" s="49" customFormat="1" ht="12">
      <c r="A40" s="2508" t="s">
        <v>318</v>
      </c>
      <c r="B40" s="329"/>
      <c r="C40" s="329"/>
      <c r="D40" s="314" t="s">
        <v>319</v>
      </c>
      <c r="E40" s="329"/>
      <c r="F40" s="329"/>
      <c r="G40" s="329"/>
      <c r="H40" s="329"/>
      <c r="I40" s="3495">
        <v>66</v>
      </c>
      <c r="J40" s="3950">
        <v>440</v>
      </c>
      <c r="K40" s="2495">
        <v>144</v>
      </c>
      <c r="L40" s="3945"/>
      <c r="M40" s="3881">
        <v>177</v>
      </c>
      <c r="N40" s="1265">
        <f t="shared" si="6"/>
        <v>827</v>
      </c>
      <c r="O40" s="1276">
        <f t="shared" ref="O40:O46" si="7">P40+Q40+R40</f>
        <v>0</v>
      </c>
      <c r="P40" s="2506"/>
      <c r="Q40" s="2507"/>
      <c r="R40" s="2497"/>
    </row>
    <row r="41" spans="1:62" s="49" customFormat="1" ht="12">
      <c r="A41" s="2508" t="s">
        <v>320</v>
      </c>
      <c r="B41" s="329"/>
      <c r="C41" s="329"/>
      <c r="D41" s="314" t="s">
        <v>321</v>
      </c>
      <c r="E41" s="329"/>
      <c r="F41" s="329"/>
      <c r="G41" s="329"/>
      <c r="H41" s="329"/>
      <c r="I41" s="3495">
        <v>42</v>
      </c>
      <c r="J41" s="3950">
        <v>91</v>
      </c>
      <c r="K41" s="2495"/>
      <c r="L41" s="3945"/>
      <c r="M41" s="3881"/>
      <c r="N41" s="1265">
        <f t="shared" si="6"/>
        <v>133</v>
      </c>
      <c r="O41" s="1276">
        <f t="shared" si="7"/>
        <v>0</v>
      </c>
      <c r="P41" s="2506"/>
      <c r="Q41" s="2507"/>
      <c r="R41" s="2497"/>
    </row>
    <row r="42" spans="1:62" s="49" customFormat="1" ht="12">
      <c r="A42" s="2508" t="s">
        <v>322</v>
      </c>
      <c r="B42" s="329"/>
      <c r="C42" s="329"/>
      <c r="D42" s="314" t="s">
        <v>323</v>
      </c>
      <c r="E42" s="329"/>
      <c r="F42" s="329"/>
      <c r="G42" s="329"/>
      <c r="H42" s="329"/>
      <c r="I42" s="3495">
        <v>0</v>
      </c>
      <c r="J42" s="3950">
        <v>283</v>
      </c>
      <c r="K42" s="2495"/>
      <c r="L42" s="3945"/>
      <c r="M42" s="3881"/>
      <c r="N42" s="1265">
        <f t="shared" si="6"/>
        <v>283</v>
      </c>
      <c r="O42" s="1276">
        <f t="shared" si="7"/>
        <v>0</v>
      </c>
      <c r="P42" s="2506"/>
      <c r="Q42" s="2507"/>
      <c r="R42" s="2497"/>
    </row>
    <row r="43" spans="1:62" s="49" customFormat="1" ht="12">
      <c r="A43" s="2508" t="s">
        <v>328</v>
      </c>
      <c r="B43" s="329"/>
      <c r="C43" s="329"/>
      <c r="D43" s="314" t="s">
        <v>329</v>
      </c>
      <c r="E43" s="329"/>
      <c r="F43" s="329"/>
      <c r="G43" s="329"/>
      <c r="H43" s="329"/>
      <c r="I43" s="3495">
        <v>362</v>
      </c>
      <c r="J43" s="3950">
        <v>359</v>
      </c>
      <c r="K43" s="2495"/>
      <c r="L43" s="3945">
        <v>128</v>
      </c>
      <c r="M43" s="3881"/>
      <c r="N43" s="1265">
        <f>SUM(I43:M43)</f>
        <v>849</v>
      </c>
      <c r="O43" s="1276">
        <f>P43+Q43+R43</f>
        <v>0</v>
      </c>
      <c r="P43" s="2506"/>
      <c r="Q43" s="2507"/>
      <c r="R43" s="2497"/>
      <c r="S43" s="49" t="s">
        <v>331</v>
      </c>
    </row>
    <row r="44" spans="1:62" s="49" customFormat="1" ht="12">
      <c r="A44" s="2508" t="s">
        <v>326</v>
      </c>
      <c r="B44" s="329"/>
      <c r="C44" s="329"/>
      <c r="D44" s="314" t="s">
        <v>327</v>
      </c>
      <c r="E44" s="329"/>
      <c r="F44" s="329"/>
      <c r="G44" s="329"/>
      <c r="H44" s="329"/>
      <c r="I44" s="3495">
        <v>211</v>
      </c>
      <c r="J44" s="3950"/>
      <c r="K44" s="2493"/>
      <c r="L44" s="3944"/>
      <c r="M44" s="3879"/>
      <c r="N44" s="1265">
        <f>SUM(I44:M44)</f>
        <v>211</v>
      </c>
      <c r="O44" s="1276">
        <f>P44+Q44+R44</f>
        <v>0</v>
      </c>
      <c r="P44" s="2506"/>
      <c r="Q44" s="2507"/>
      <c r="R44" s="2497"/>
    </row>
    <row r="45" spans="1:62" s="49" customFormat="1" ht="12">
      <c r="A45" s="2508" t="s">
        <v>324</v>
      </c>
      <c r="B45" s="329"/>
      <c r="C45" s="329"/>
      <c r="D45" s="314" t="s">
        <v>325</v>
      </c>
      <c r="E45" s="329"/>
      <c r="F45" s="329"/>
      <c r="G45" s="329"/>
      <c r="H45" s="329"/>
      <c r="I45" s="3495">
        <v>41</v>
      </c>
      <c r="J45" s="3950"/>
      <c r="K45" s="2495"/>
      <c r="L45" s="3945"/>
      <c r="M45" s="3881"/>
      <c r="N45" s="1265">
        <f t="shared" si="6"/>
        <v>41</v>
      </c>
      <c r="O45" s="1276">
        <f t="shared" si="7"/>
        <v>0</v>
      </c>
      <c r="P45" s="2506"/>
      <c r="Q45" s="2507"/>
      <c r="R45" s="2497"/>
    </row>
    <row r="46" spans="1:62" s="335" customFormat="1" ht="13.5" thickBot="1">
      <c r="A46" s="34" t="s">
        <v>330</v>
      </c>
      <c r="B46" s="337"/>
      <c r="C46" s="337"/>
      <c r="D46" s="337"/>
      <c r="E46" s="337"/>
      <c r="F46" s="337"/>
      <c r="G46" s="337"/>
      <c r="H46" s="337"/>
      <c r="I46" s="3495">
        <v>43</v>
      </c>
      <c r="J46" s="3950">
        <v>8</v>
      </c>
      <c r="K46" s="2495">
        <v>29</v>
      </c>
      <c r="L46" s="3945"/>
      <c r="M46" s="3881">
        <v>147</v>
      </c>
      <c r="N46" s="1265">
        <f t="shared" si="6"/>
        <v>227</v>
      </c>
      <c r="O46" s="1276">
        <f t="shared" si="7"/>
        <v>0</v>
      </c>
      <c r="P46" s="2509"/>
      <c r="Q46" s="2496"/>
      <c r="R46" s="2510"/>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row>
    <row r="47" spans="1:62" s="49" customFormat="1" thickTop="1" thickBot="1">
      <c r="A47" s="2511" t="s">
        <v>332</v>
      </c>
      <c r="B47" s="338"/>
      <c r="C47" s="338"/>
      <c r="D47" s="338"/>
      <c r="E47" s="338"/>
      <c r="F47" s="338"/>
      <c r="G47" s="338"/>
      <c r="H47" s="338"/>
      <c r="I47" s="1256" t="s">
        <v>17</v>
      </c>
      <c r="J47" s="1256" t="s">
        <v>333</v>
      </c>
      <c r="K47" s="1257" t="s">
        <v>17</v>
      </c>
      <c r="L47" s="1257"/>
      <c r="M47" s="3883" t="s">
        <v>17</v>
      </c>
      <c r="N47" s="1259" t="s">
        <v>17</v>
      </c>
      <c r="O47" s="1260" t="s">
        <v>17</v>
      </c>
      <c r="P47" s="1261" t="s">
        <v>17</v>
      </c>
      <c r="Q47" s="1262" t="s">
        <v>17</v>
      </c>
      <c r="R47" s="1258" t="s">
        <v>17</v>
      </c>
    </row>
    <row r="48" spans="1:62" s="49" customFormat="1" ht="12.5" thickTop="1">
      <c r="A48" s="2508" t="s">
        <v>315</v>
      </c>
      <c r="B48" s="329"/>
      <c r="C48" s="329"/>
      <c r="D48" s="314" t="s">
        <v>334</v>
      </c>
      <c r="E48" s="329"/>
      <c r="F48" s="329"/>
      <c r="G48" s="329"/>
      <c r="H48" s="329"/>
      <c r="I48" s="2512"/>
      <c r="J48" s="2512"/>
      <c r="K48" s="2513"/>
      <c r="L48" s="3947"/>
      <c r="M48" s="3886"/>
      <c r="N48" s="1265">
        <f t="shared" ref="N48:N56" si="8">SUM(I48:M48)</f>
        <v>0</v>
      </c>
      <c r="O48" s="1276">
        <f>P48+Q48+R48</f>
        <v>63</v>
      </c>
      <c r="P48" s="4288"/>
      <c r="Q48" s="4287"/>
      <c r="R48" s="3605">
        <v>63</v>
      </c>
    </row>
    <row r="49" spans="1:19" s="49" customFormat="1" ht="12">
      <c r="A49" s="2508" t="s">
        <v>317</v>
      </c>
      <c r="B49" s="329"/>
      <c r="C49" s="329"/>
      <c r="D49" s="314"/>
      <c r="E49" s="329"/>
      <c r="F49" s="329"/>
      <c r="G49" s="329"/>
      <c r="H49" s="329"/>
      <c r="I49" s="2512"/>
      <c r="J49" s="2512"/>
      <c r="K49" s="2513"/>
      <c r="L49" s="3947"/>
      <c r="M49" s="3886"/>
      <c r="N49" s="1265">
        <f t="shared" si="8"/>
        <v>0</v>
      </c>
      <c r="O49" s="1276">
        <f t="shared" ref="O49:O56" si="9">P49+Q49+R49</f>
        <v>0</v>
      </c>
      <c r="P49" s="4288"/>
      <c r="Q49" s="4287"/>
      <c r="R49" s="3605"/>
      <c r="S49" s="1863"/>
    </row>
    <row r="50" spans="1:19" s="49" customFormat="1" ht="12">
      <c r="A50" s="2508" t="s">
        <v>318</v>
      </c>
      <c r="B50" s="329"/>
      <c r="C50" s="329"/>
      <c r="D50" s="314" t="s">
        <v>335</v>
      </c>
      <c r="E50" s="329"/>
      <c r="F50" s="329"/>
      <c r="G50" s="329"/>
      <c r="H50" s="329"/>
      <c r="I50" s="2512"/>
      <c r="J50" s="2512"/>
      <c r="K50" s="2513"/>
      <c r="L50" s="3947"/>
      <c r="M50" s="3886"/>
      <c r="N50" s="1265">
        <f t="shared" si="8"/>
        <v>0</v>
      </c>
      <c r="O50" s="1276">
        <f t="shared" si="9"/>
        <v>30</v>
      </c>
      <c r="P50" s="4288"/>
      <c r="Q50" s="4287">
        <v>30</v>
      </c>
      <c r="R50" s="3605"/>
    </row>
    <row r="51" spans="1:19" s="49" customFormat="1" ht="12">
      <c r="A51" s="2508" t="s">
        <v>320</v>
      </c>
      <c r="B51" s="329"/>
      <c r="C51" s="329"/>
      <c r="D51" s="314" t="s">
        <v>321</v>
      </c>
      <c r="E51" s="329"/>
      <c r="F51" s="329"/>
      <c r="G51" s="329"/>
      <c r="H51" s="329"/>
      <c r="I51" s="2512"/>
      <c r="J51" s="2512"/>
      <c r="K51" s="2513"/>
      <c r="L51" s="3947"/>
      <c r="M51" s="3886"/>
      <c r="N51" s="1265">
        <f t="shared" si="8"/>
        <v>0</v>
      </c>
      <c r="O51" s="1276">
        <f t="shared" si="9"/>
        <v>0</v>
      </c>
      <c r="P51" s="4288"/>
      <c r="Q51" s="4287"/>
      <c r="R51" s="3605"/>
    </row>
    <row r="52" spans="1:19" s="49" customFormat="1" ht="12">
      <c r="A52" s="2508" t="s">
        <v>322</v>
      </c>
      <c r="B52" s="329"/>
      <c r="C52" s="329"/>
      <c r="D52" s="314" t="s">
        <v>323</v>
      </c>
      <c r="E52" s="329"/>
      <c r="F52" s="329"/>
      <c r="G52" s="329"/>
      <c r="H52" s="329"/>
      <c r="I52" s="2512"/>
      <c r="J52" s="2512"/>
      <c r="K52" s="2513"/>
      <c r="L52" s="3947"/>
      <c r="M52" s="3886"/>
      <c r="N52" s="1265">
        <f t="shared" si="8"/>
        <v>0</v>
      </c>
      <c r="O52" s="1276">
        <f t="shared" si="9"/>
        <v>0</v>
      </c>
      <c r="P52" s="4288"/>
      <c r="Q52" s="4287"/>
      <c r="R52" s="3605"/>
    </row>
    <row r="53" spans="1:19" s="49" customFormat="1" ht="12">
      <c r="A53" s="2508" t="s">
        <v>328</v>
      </c>
      <c r="B53" s="329"/>
      <c r="C53" s="329"/>
      <c r="D53" s="314" t="s">
        <v>337</v>
      </c>
      <c r="E53" s="329"/>
      <c r="F53" s="329"/>
      <c r="G53" s="329"/>
      <c r="H53" s="329"/>
      <c r="I53" s="2512"/>
      <c r="J53" s="2512"/>
      <c r="K53" s="2513"/>
      <c r="L53" s="3947"/>
      <c r="M53" s="3886"/>
      <c r="N53" s="1265">
        <f>SUM(I53:M53)</f>
        <v>0</v>
      </c>
      <c r="O53" s="1276">
        <f>P53+Q53+R53</f>
        <v>16</v>
      </c>
      <c r="P53" s="4288"/>
      <c r="Q53" s="4287"/>
      <c r="R53" s="3605">
        <v>16</v>
      </c>
    </row>
    <row r="54" spans="1:19" s="49" customFormat="1" ht="12">
      <c r="A54" s="2508" t="s">
        <v>326</v>
      </c>
      <c r="B54" s="329"/>
      <c r="C54" s="329"/>
      <c r="D54" s="314" t="s">
        <v>336</v>
      </c>
      <c r="E54" s="329"/>
      <c r="F54" s="329"/>
      <c r="G54" s="329"/>
      <c r="H54" s="329"/>
      <c r="I54" s="2512"/>
      <c r="J54" s="2512"/>
      <c r="K54" s="2513"/>
      <c r="L54" s="3947"/>
      <c r="M54" s="3886"/>
      <c r="N54" s="1265">
        <f>SUM(I54:M54)</f>
        <v>0</v>
      </c>
      <c r="O54" s="1276">
        <f>P54+Q54+R54</f>
        <v>0</v>
      </c>
      <c r="P54" s="4288"/>
      <c r="Q54" s="4287"/>
      <c r="R54" s="3605"/>
    </row>
    <row r="55" spans="1:19" s="49" customFormat="1" ht="12">
      <c r="A55" s="2508" t="s">
        <v>324</v>
      </c>
      <c r="B55" s="329"/>
      <c r="C55" s="329"/>
      <c r="D55" s="314" t="s">
        <v>325</v>
      </c>
      <c r="E55" s="329"/>
      <c r="F55" s="329"/>
      <c r="G55" s="329"/>
      <c r="H55" s="329"/>
      <c r="I55" s="2512"/>
      <c r="J55" s="2512"/>
      <c r="K55" s="2513"/>
      <c r="L55" s="3947"/>
      <c r="M55" s="3886"/>
      <c r="N55" s="1265">
        <f t="shared" si="8"/>
        <v>0</v>
      </c>
      <c r="O55" s="1276">
        <f t="shared" si="9"/>
        <v>0</v>
      </c>
      <c r="P55" s="4288"/>
      <c r="Q55" s="4287"/>
      <c r="R55" s="3605"/>
    </row>
    <row r="56" spans="1:19" s="49" customFormat="1" ht="12">
      <c r="A56" s="2508" t="s">
        <v>330</v>
      </c>
      <c r="B56" s="329"/>
      <c r="C56" s="329"/>
      <c r="D56" s="314" t="s">
        <v>338</v>
      </c>
      <c r="E56" s="329"/>
      <c r="F56" s="329"/>
      <c r="G56" s="329"/>
      <c r="H56" s="329"/>
      <c r="I56" s="2512"/>
      <c r="J56" s="2512"/>
      <c r="K56" s="2513"/>
      <c r="L56" s="3947"/>
      <c r="M56" s="3886"/>
      <c r="N56" s="1265">
        <f t="shared" si="8"/>
        <v>0</v>
      </c>
      <c r="O56" s="1276">
        <f t="shared" si="9"/>
        <v>187</v>
      </c>
      <c r="P56" s="4288"/>
      <c r="Q56" s="4287">
        <v>187</v>
      </c>
      <c r="R56" s="3605"/>
    </row>
    <row r="57" spans="1:19" s="49" customFormat="1" ht="12">
      <c r="A57" s="1821"/>
      <c r="B57" s="32"/>
      <c r="C57" s="32"/>
      <c r="D57" s="994"/>
      <c r="E57" s="32"/>
      <c r="F57" s="32"/>
      <c r="G57" s="32"/>
      <c r="H57" s="32"/>
      <c r="I57" s="1822"/>
      <c r="J57" s="1822"/>
      <c r="K57" s="1822"/>
      <c r="L57" s="1822"/>
      <c r="M57" s="3887"/>
      <c r="N57" s="1823"/>
      <c r="O57" s="1824"/>
      <c r="P57" s="1090"/>
      <c r="Q57" s="1090"/>
      <c r="R57" s="3609"/>
    </row>
    <row r="58" spans="1:19" s="49" customFormat="1" ht="13.5" thickBot="1">
      <c r="A58" s="2514"/>
      <c r="B58" s="841"/>
      <c r="C58" s="841"/>
      <c r="D58" s="340"/>
      <c r="E58" s="340"/>
      <c r="F58" s="340"/>
      <c r="G58" s="340"/>
      <c r="H58" s="2515" t="s">
        <v>858</v>
      </c>
      <c r="I58" s="2516">
        <f t="shared" ref="I58:N58" si="10">SUM(I38:I46)</f>
        <v>1277</v>
      </c>
      <c r="J58" s="2516">
        <f t="shared" si="10"/>
        <v>1547</v>
      </c>
      <c r="K58" s="2517">
        <f t="shared" si="10"/>
        <v>1488</v>
      </c>
      <c r="L58" s="2517">
        <f t="shared" si="10"/>
        <v>128</v>
      </c>
      <c r="M58" s="3888">
        <f t="shared" si="10"/>
        <v>731</v>
      </c>
      <c r="N58" s="2517">
        <f t="shared" si="10"/>
        <v>5171</v>
      </c>
      <c r="O58" s="2517">
        <f>SUM(O48:O56)</f>
        <v>296</v>
      </c>
      <c r="P58" s="2516">
        <f>SUM(P48:P56)</f>
        <v>0</v>
      </c>
      <c r="Q58" s="2516">
        <f>SUM(Q48:Q56)</f>
        <v>217</v>
      </c>
      <c r="R58" s="3610">
        <f>SUM(R48:R56)</f>
        <v>79</v>
      </c>
    </row>
    <row r="59" spans="1:19" s="1835" customFormat="1" ht="14.5">
      <c r="A59" s="748"/>
      <c r="B59" s="748"/>
      <c r="C59" s="748"/>
      <c r="D59" s="41"/>
      <c r="E59" s="41"/>
      <c r="F59" s="41"/>
      <c r="G59" s="41"/>
      <c r="H59" s="1825"/>
      <c r="I59" s="2468"/>
      <c r="J59" s="2468"/>
      <c r="K59" s="2469"/>
      <c r="L59" s="2469"/>
      <c r="M59" s="3889"/>
      <c r="N59" s="2469"/>
      <c r="O59" s="2469"/>
      <c r="P59" s="2468"/>
      <c r="Q59" s="2468"/>
      <c r="R59" s="2470"/>
    </row>
    <row r="60" spans="1:19" s="49" customFormat="1" ht="14.5">
      <c r="A60" s="1842" t="s">
        <v>833</v>
      </c>
      <c r="B60" s="1842"/>
      <c r="C60" s="1842"/>
      <c r="D60" s="1842"/>
      <c r="E60" s="1842"/>
      <c r="F60" s="1842" t="s">
        <v>834</v>
      </c>
      <c r="G60" s="1842"/>
      <c r="H60" s="1843"/>
      <c r="I60" s="1844"/>
      <c r="J60" s="1844"/>
      <c r="K60" s="1844"/>
      <c r="L60" s="3948"/>
      <c r="M60" s="3890"/>
      <c r="N60" s="1844"/>
      <c r="O60" s="1844"/>
      <c r="P60" s="1844"/>
      <c r="Q60" s="1844"/>
      <c r="R60" s="1844"/>
    </row>
    <row r="61" spans="1:19" ht="9.75" customHeight="1">
      <c r="A61" s="1836" t="s">
        <v>835</v>
      </c>
      <c r="B61" s="1837"/>
      <c r="C61" s="1837" t="s">
        <v>836</v>
      </c>
      <c r="D61" s="1837"/>
      <c r="E61" s="1837"/>
      <c r="F61" s="1837"/>
      <c r="G61" s="1837"/>
      <c r="H61" s="1837"/>
      <c r="I61" s="3601">
        <v>809</v>
      </c>
      <c r="J61" s="3601">
        <v>1532</v>
      </c>
      <c r="K61" s="1846">
        <v>1482</v>
      </c>
      <c r="L61" s="3949">
        <v>128</v>
      </c>
      <c r="M61" s="3891">
        <v>731</v>
      </c>
      <c r="N61" s="1828"/>
      <c r="O61" s="1828"/>
      <c r="P61" s="1827"/>
      <c r="Q61" s="1827"/>
      <c r="R61" s="1827">
        <v>0</v>
      </c>
    </row>
    <row r="62" spans="1:19" ht="9.75" customHeight="1">
      <c r="A62" s="1838" t="s">
        <v>837</v>
      </c>
      <c r="B62" s="1839"/>
      <c r="C62" s="1839" t="s">
        <v>838</v>
      </c>
      <c r="D62" s="1839"/>
      <c r="E62" s="1839"/>
      <c r="F62" s="1839"/>
      <c r="G62" s="1839"/>
      <c r="H62" s="1839"/>
      <c r="I62" s="3602">
        <v>257</v>
      </c>
      <c r="J62" s="3601">
        <v>15</v>
      </c>
      <c r="K62" s="3493">
        <v>6</v>
      </c>
      <c r="L62" s="3950"/>
      <c r="M62" s="3892"/>
      <c r="N62" s="1826"/>
      <c r="O62" s="1829"/>
      <c r="P62" s="1188"/>
      <c r="Q62" s="1188"/>
      <c r="R62" s="1266">
        <v>0</v>
      </c>
    </row>
    <row r="63" spans="1:19" ht="9.75" customHeight="1">
      <c r="A63" s="1840" t="s">
        <v>839</v>
      </c>
      <c r="B63" s="1841"/>
      <c r="C63" s="1841" t="s">
        <v>840</v>
      </c>
      <c r="D63" s="1841"/>
      <c r="E63" s="1841"/>
      <c r="F63" s="1841"/>
      <c r="G63" s="1841"/>
      <c r="H63" s="1841"/>
      <c r="I63" s="3603"/>
      <c r="J63" s="1266"/>
      <c r="K63" s="1277"/>
      <c r="L63" s="3951"/>
      <c r="M63" s="3892"/>
      <c r="N63" s="1830"/>
      <c r="O63" s="1830"/>
      <c r="P63" s="1188"/>
      <c r="Q63" s="1188"/>
      <c r="R63" s="1266">
        <v>0</v>
      </c>
    </row>
    <row r="64" spans="1:19" s="91" customFormat="1">
      <c r="A64" s="1838" t="s">
        <v>841</v>
      </c>
      <c r="B64" s="1837"/>
      <c r="C64" s="1839"/>
      <c r="D64" s="1839"/>
      <c r="E64" s="1839"/>
      <c r="F64" s="1839"/>
      <c r="G64" s="1839"/>
      <c r="H64" s="1841"/>
      <c r="I64" s="3602"/>
      <c r="J64" s="1277"/>
      <c r="K64" s="1277"/>
      <c r="L64" s="3951"/>
      <c r="M64" s="3892"/>
      <c r="N64" s="1830"/>
      <c r="O64" s="1830"/>
      <c r="P64" s="3938"/>
      <c r="Q64" s="3938">
        <v>217</v>
      </c>
      <c r="R64" s="1266">
        <f>R58</f>
        <v>79</v>
      </c>
    </row>
    <row r="65" spans="1:22" s="91" customFormat="1">
      <c r="A65" s="1838" t="s">
        <v>260</v>
      </c>
      <c r="B65" s="1837"/>
      <c r="C65" s="1839"/>
      <c r="D65" s="1839"/>
      <c r="E65" s="1839"/>
      <c r="F65" s="1839"/>
      <c r="G65" s="1839"/>
      <c r="H65" s="1841"/>
      <c r="I65" s="1841"/>
      <c r="J65" s="1831"/>
      <c r="K65" s="1832"/>
      <c r="L65" s="3952"/>
      <c r="M65" s="3893"/>
      <c r="N65" s="1833"/>
      <c r="O65" s="1834"/>
      <c r="P65" s="1832"/>
      <c r="Q65" s="1832"/>
      <c r="R65" s="1832" t="s">
        <v>260</v>
      </c>
      <c r="S65" s="1820"/>
      <c r="T65" s="1820"/>
      <c r="U65" s="1820"/>
      <c r="V65" s="1820"/>
    </row>
    <row r="66" spans="1:22" s="91" customFormat="1">
      <c r="A66" s="1815"/>
      <c r="B66" s="78"/>
      <c r="C66" s="1816"/>
      <c r="D66" s="1817"/>
      <c r="E66" s="1817"/>
      <c r="F66" s="1817"/>
      <c r="G66" s="1817"/>
      <c r="H66" s="1818"/>
      <c r="I66" s="1819"/>
      <c r="J66" s="1819"/>
      <c r="K66" s="1819"/>
      <c r="L66" s="1819"/>
      <c r="M66" s="3894"/>
      <c r="N66" s="1819"/>
      <c r="O66" s="1819"/>
      <c r="P66" s="1819"/>
      <c r="Q66" s="1819"/>
      <c r="R66" s="1819"/>
      <c r="S66" s="1820"/>
      <c r="T66" s="1820"/>
      <c r="U66" s="1820"/>
      <c r="V66" s="1820"/>
    </row>
    <row r="67" spans="1:22" s="91" customFormat="1">
      <c r="A67" s="1815"/>
      <c r="B67" s="1816"/>
      <c r="C67" s="1816"/>
      <c r="D67" s="1817"/>
      <c r="E67" s="1817"/>
      <c r="F67" s="1817"/>
      <c r="G67" s="1817"/>
      <c r="H67" s="1818"/>
      <c r="I67" s="1819">
        <f>I61+I64</f>
        <v>809</v>
      </c>
      <c r="J67" s="1819"/>
      <c r="K67" s="1819"/>
      <c r="L67" s="1819"/>
      <c r="M67" s="3894"/>
      <c r="N67" s="1819"/>
      <c r="O67" s="1819"/>
      <c r="P67" s="1819"/>
      <c r="Q67" s="1819"/>
      <c r="R67" s="1819"/>
      <c r="S67" s="1820"/>
      <c r="T67" s="1820"/>
      <c r="U67" s="1820"/>
      <c r="V67" s="1820"/>
    </row>
    <row r="68" spans="1:22">
      <c r="A68" s="1815"/>
      <c r="B68" s="1816"/>
      <c r="C68" s="1816"/>
      <c r="D68" s="1817"/>
      <c r="E68" s="1817"/>
      <c r="F68" s="1817"/>
      <c r="G68" s="1817"/>
      <c r="H68" s="1818"/>
      <c r="I68" s="1819"/>
      <c r="J68" s="1819"/>
      <c r="K68" s="1819"/>
      <c r="L68" s="1819"/>
      <c r="M68" s="3894"/>
      <c r="N68" s="1819"/>
      <c r="O68" s="1819"/>
      <c r="P68" s="1819"/>
      <c r="Q68" s="1819"/>
      <c r="R68" s="1819"/>
    </row>
    <row r="69" spans="1:22">
      <c r="A69" s="123"/>
      <c r="I69" s="292"/>
      <c r="J69" s="292"/>
      <c r="K69" s="41"/>
      <c r="L69" s="41"/>
      <c r="M69" s="3870"/>
      <c r="N69" s="339"/>
      <c r="P69" s="59"/>
      <c r="Q69" s="59"/>
      <c r="R69" s="59"/>
    </row>
    <row r="70" spans="1:22">
      <c r="A70" s="123"/>
      <c r="I70" s="292"/>
      <c r="J70" s="292"/>
      <c r="K70" s="41"/>
      <c r="L70" s="41"/>
      <c r="M70" s="3870"/>
      <c r="N70" s="339"/>
      <c r="P70" s="59"/>
      <c r="Q70" s="59"/>
      <c r="R70" s="59"/>
    </row>
    <row r="71" spans="1:22">
      <c r="A71" s="123"/>
      <c r="I71" s="292"/>
      <c r="J71" s="292"/>
      <c r="K71" s="41"/>
      <c r="L71" s="41"/>
      <c r="M71" s="3870"/>
      <c r="N71" s="339"/>
      <c r="P71" s="59"/>
      <c r="Q71" s="59"/>
      <c r="R71" s="59"/>
    </row>
    <row r="72" spans="1:22">
      <c r="A72" s="123"/>
      <c r="I72" s="292"/>
      <c r="J72" s="292"/>
      <c r="K72" s="41"/>
      <c r="L72" s="41"/>
      <c r="M72" s="3870"/>
      <c r="N72" s="339"/>
      <c r="P72" s="59"/>
      <c r="Q72" s="59"/>
      <c r="R72" s="59"/>
    </row>
    <row r="73" spans="1:22">
      <c r="A73" s="123"/>
      <c r="I73" s="292"/>
      <c r="J73" s="292"/>
      <c r="K73" s="41"/>
      <c r="L73" s="41"/>
      <c r="M73" s="3870"/>
      <c r="N73" s="339"/>
      <c r="P73" s="59"/>
      <c r="Q73" s="59"/>
      <c r="R73" s="59"/>
    </row>
  </sheetData>
  <mergeCells count="3">
    <mergeCell ref="N9:O9"/>
    <mergeCell ref="D14:G14"/>
    <mergeCell ref="S12:U12"/>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1" manualBreakCount="1">
    <brk id="43" max="16383" man="1"/>
  </rowBreaks>
  <drawing r:id="rId2"/>
  <legacyDrawing r:id="rId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35"/>
  <sheetViews>
    <sheetView topLeftCell="A2" zoomScaleNormal="100" zoomScaleSheetLayoutView="40" workbookViewId="0">
      <selection activeCell="P11" sqref="P11"/>
    </sheetView>
  </sheetViews>
  <sheetFormatPr defaultColWidth="9.1796875" defaultRowHeight="14.5"/>
  <cols>
    <col min="1" max="1" width="13.453125" style="205" customWidth="1"/>
    <col min="2" max="16" width="12.1796875" style="349" customWidth="1"/>
    <col min="17" max="18" width="10" style="205" bestFit="1" customWidth="1"/>
    <col min="19" max="16384" width="9.1796875" style="205"/>
  </cols>
  <sheetData>
    <row r="1" spans="1:21" ht="29.15" customHeight="1" thickBot="1">
      <c r="A1" s="5040" t="s">
        <v>1341</v>
      </c>
      <c r="B1" s="5041"/>
      <c r="C1" s="5041"/>
      <c r="D1" s="5041"/>
      <c r="E1" s="5041"/>
      <c r="F1" s="5041"/>
      <c r="G1" s="5041"/>
      <c r="H1" s="5041"/>
      <c r="I1" s="5041"/>
      <c r="J1" s="5041"/>
      <c r="K1" s="5041"/>
      <c r="L1" s="5041"/>
      <c r="M1" s="5041"/>
      <c r="N1" s="5041"/>
      <c r="O1" s="5041"/>
      <c r="P1" s="5042"/>
    </row>
    <row r="2" spans="1:21" ht="29.15" customHeight="1">
      <c r="A2" s="5043" t="s">
        <v>339</v>
      </c>
      <c r="B2" s="5044"/>
      <c r="C2" s="5044"/>
      <c r="D2" s="5044"/>
      <c r="E2" s="5044"/>
      <c r="F2" s="5044"/>
      <c r="G2" s="5044"/>
      <c r="H2" s="5044"/>
      <c r="I2" s="5044"/>
      <c r="J2" s="5044"/>
      <c r="K2" s="5044"/>
      <c r="L2" s="5044"/>
      <c r="M2" s="5044"/>
      <c r="N2" s="5044"/>
      <c r="O2" s="5044"/>
      <c r="P2" s="5045"/>
    </row>
    <row r="3" spans="1:21" ht="29.15" customHeight="1">
      <c r="A3" s="5027" t="s">
        <v>825</v>
      </c>
      <c r="B3" s="5028"/>
      <c r="C3" s="5028"/>
      <c r="D3" s="5028"/>
      <c r="E3" s="5028"/>
      <c r="F3" s="5028"/>
      <c r="G3" s="5028"/>
      <c r="H3" s="5028"/>
      <c r="I3" s="5028"/>
      <c r="J3" s="5028"/>
      <c r="K3" s="5028"/>
      <c r="L3" s="5028"/>
      <c r="M3" s="5028"/>
      <c r="N3" s="5028"/>
      <c r="O3" s="5028"/>
      <c r="P3" s="5046"/>
    </row>
    <row r="4" spans="1:21" ht="29.15" customHeight="1">
      <c r="A4" s="5047">
        <v>45657</v>
      </c>
      <c r="B4" s="5048"/>
      <c r="C4" s="5048"/>
      <c r="D4" s="5048"/>
      <c r="E4" s="5048"/>
      <c r="F4" s="5048"/>
      <c r="G4" s="5048"/>
      <c r="H4" s="5048"/>
      <c r="I4" s="5048"/>
      <c r="J4" s="5048"/>
      <c r="K4" s="5048"/>
      <c r="L4" s="5048"/>
      <c r="M4" s="5048"/>
      <c r="N4" s="5048"/>
      <c r="O4" s="5048"/>
      <c r="P4" s="5049"/>
    </row>
    <row r="5" spans="1:21" ht="29.15" customHeight="1" thickBot="1">
      <c r="A5" s="343" t="s">
        <v>340</v>
      </c>
      <c r="B5" s="812" t="s">
        <v>341</v>
      </c>
      <c r="C5" s="344"/>
      <c r="D5" s="345"/>
      <c r="E5" s="344"/>
      <c r="F5" s="346"/>
      <c r="G5" s="749"/>
      <c r="H5" s="749"/>
      <c r="I5" s="749"/>
      <c r="J5" s="347"/>
      <c r="K5" s="348"/>
      <c r="L5" s="347"/>
      <c r="M5" s="1551" t="s">
        <v>753</v>
      </c>
      <c r="N5" s="258"/>
      <c r="O5" s="1551"/>
      <c r="P5" s="2523"/>
    </row>
    <row r="6" spans="1:21" s="1555" customFormat="1" ht="44.15" customHeight="1" thickTop="1">
      <c r="A6" s="1554" t="s">
        <v>342</v>
      </c>
      <c r="B6" s="5033" t="s">
        <v>343</v>
      </c>
      <c r="C6" s="5034"/>
      <c r="D6" s="5034"/>
      <c r="E6" s="5034"/>
      <c r="F6" s="5035"/>
      <c r="G6" s="5036" t="s">
        <v>344</v>
      </c>
      <c r="H6" s="5036"/>
      <c r="I6" s="5036"/>
      <c r="J6" s="5036"/>
      <c r="K6" s="5037"/>
      <c r="L6" s="5038" t="s">
        <v>345</v>
      </c>
      <c r="M6" s="5038"/>
      <c r="N6" s="5038"/>
      <c r="O6" s="5038"/>
      <c r="P6" s="5039"/>
    </row>
    <row r="7" spans="1:21" s="1555" customFormat="1" ht="44.15" customHeight="1" thickBot="1">
      <c r="A7" s="2524" t="s">
        <v>346</v>
      </c>
      <c r="B7" s="1557" t="s">
        <v>347</v>
      </c>
      <c r="C7" s="1558" t="s">
        <v>348</v>
      </c>
      <c r="D7" s="2525" t="s">
        <v>349</v>
      </c>
      <c r="E7" s="2525" t="s">
        <v>350</v>
      </c>
      <c r="F7" s="1560" t="s">
        <v>106</v>
      </c>
      <c r="G7" s="2526" t="s">
        <v>351</v>
      </c>
      <c r="H7" s="2527" t="s">
        <v>352</v>
      </c>
      <c r="I7" s="2527" t="s">
        <v>353</v>
      </c>
      <c r="J7" s="2527" t="s">
        <v>354</v>
      </c>
      <c r="K7" s="1563" t="s">
        <v>106</v>
      </c>
      <c r="L7" s="1564" t="s">
        <v>351</v>
      </c>
      <c r="M7" s="2528" t="s">
        <v>352</v>
      </c>
      <c r="N7" s="2528" t="s">
        <v>353</v>
      </c>
      <c r="O7" s="2528" t="s">
        <v>354</v>
      </c>
      <c r="P7" s="2529" t="s">
        <v>106</v>
      </c>
    </row>
    <row r="8" spans="1:21" s="1567" customFormat="1" ht="44.15" customHeight="1" thickTop="1">
      <c r="A8" s="2530" t="s">
        <v>355</v>
      </c>
      <c r="B8" s="1585">
        <f>'General AUC always'!C82</f>
        <v>43</v>
      </c>
      <c r="C8" s="2531">
        <f>'General AUC always'!D82</f>
        <v>30</v>
      </c>
      <c r="D8" s="2531">
        <f>'Universities + Vocational S'!R13</f>
        <v>1</v>
      </c>
      <c r="E8" s="2531">
        <f>'Universities + Vocational S'!I12</f>
        <v>1</v>
      </c>
      <c r="F8" s="1806">
        <f>SUM(B8:E8)</f>
        <v>75</v>
      </c>
      <c r="G8" s="2532">
        <f>'Staff AUC'!C84</f>
        <v>602</v>
      </c>
      <c r="H8" s="2533">
        <f>'Staff AUC'!D84</f>
        <v>741</v>
      </c>
      <c r="I8" s="2534">
        <f>'Universities + Vocational S'!R27</f>
        <v>3</v>
      </c>
      <c r="J8" s="1590">
        <f>'Universities + Vocational S'!I27</f>
        <v>75</v>
      </c>
      <c r="K8" s="1805">
        <f>SUM(G8:J8)</f>
        <v>1421</v>
      </c>
      <c r="L8" s="2531">
        <f>'Enrolments + Baptisms AUC'!R84</f>
        <v>9200</v>
      </c>
      <c r="M8" s="2531">
        <f>'Enrolments + Baptisms AUC'!W82</f>
        <v>7739</v>
      </c>
      <c r="N8" s="2534">
        <f>'Universities + Vocational S'!R20</f>
        <v>79</v>
      </c>
      <c r="O8" s="1590">
        <f>'Universities + Vocational S'!I20</f>
        <v>1277</v>
      </c>
      <c r="P8" s="2535">
        <f>SUM(L8:O8)</f>
        <v>18295</v>
      </c>
      <c r="R8" s="1568"/>
      <c r="S8" s="1568"/>
      <c r="T8" s="1568"/>
      <c r="U8" s="1568"/>
    </row>
    <row r="9" spans="1:21" s="1567" customFormat="1" ht="44.15" customHeight="1">
      <c r="A9" s="2536" t="s">
        <v>356</v>
      </c>
      <c r="B9" s="1591">
        <f>'General NZPUC'!D43</f>
        <v>18</v>
      </c>
      <c r="C9" s="2533">
        <f>'General NZPUC'!E43</f>
        <v>5</v>
      </c>
      <c r="D9" s="2533">
        <v>0</v>
      </c>
      <c r="E9" s="2533">
        <v>0</v>
      </c>
      <c r="F9" s="1807">
        <f>SUM(B9:E9)</f>
        <v>23</v>
      </c>
      <c r="G9" s="2532">
        <f>'Staff NZPUC'!B43</f>
        <v>116</v>
      </c>
      <c r="H9" s="2533">
        <f>'Staff NZPUC'!C43</f>
        <v>77</v>
      </c>
      <c r="I9" s="2537">
        <v>0</v>
      </c>
      <c r="J9" s="2537">
        <v>0</v>
      </c>
      <c r="K9" s="1805">
        <f>SUM(G9:J9)</f>
        <v>193</v>
      </c>
      <c r="L9" s="2533">
        <f>'Enrollments + Baptisms NZPUC'!R44</f>
        <v>1800</v>
      </c>
      <c r="M9" s="2533">
        <f>'Enrollments + Baptisms NZPUC'!U44</f>
        <v>828</v>
      </c>
      <c r="N9" s="2537">
        <v>0</v>
      </c>
      <c r="O9" s="2537">
        <v>0</v>
      </c>
      <c r="P9" s="2535">
        <f>SUM(L9:O9)</f>
        <v>2628</v>
      </c>
      <c r="R9" s="1568"/>
      <c r="S9" s="1568"/>
      <c r="T9" s="1568"/>
      <c r="U9" s="1568"/>
    </row>
    <row r="10" spans="1:21" s="1567" customFormat="1" ht="44.15" customHeight="1">
      <c r="A10" s="2536" t="s">
        <v>357</v>
      </c>
      <c r="B10" s="1592">
        <f>'General PNGUM'!B215</f>
        <v>152</v>
      </c>
      <c r="C10" s="2538">
        <f>'General PNGUM'!C215</f>
        <v>16</v>
      </c>
      <c r="D10" s="2533">
        <v>0</v>
      </c>
      <c r="E10" s="2533">
        <f>'Universities + Vocational S'!J12+'Universities + Vocational S'!M12</f>
        <v>2</v>
      </c>
      <c r="F10" s="1807">
        <f>SUM(B10:E10)</f>
        <v>170</v>
      </c>
      <c r="G10" s="2539">
        <f>'Staff PNGUM'!B214</f>
        <v>1076</v>
      </c>
      <c r="H10" s="2538">
        <f>'Staff PNGUM'!C214</f>
        <v>304</v>
      </c>
      <c r="I10" s="2537">
        <v>0</v>
      </c>
      <c r="J10" s="2533">
        <f>'Universities + Vocational S'!J27+'Universities + Vocational S'!M27</f>
        <v>83</v>
      </c>
      <c r="K10" s="1805">
        <f>SUM(G10:J10)</f>
        <v>1463</v>
      </c>
      <c r="L10" s="2538">
        <f>'Enrolments + Baptisms PNGUM'!T217</f>
        <v>31891</v>
      </c>
      <c r="M10" s="2538">
        <f>'Enrolments + Baptisms PNGUM'!V217</f>
        <v>7416</v>
      </c>
      <c r="N10" s="2537">
        <v>0</v>
      </c>
      <c r="O10" s="2533">
        <f>'Universities + Vocational S'!J20+'Universities + Vocational S'!M20</f>
        <v>2278</v>
      </c>
      <c r="P10" s="2535">
        <f>SUM(L10:O10)</f>
        <v>41585</v>
      </c>
      <c r="R10" s="1568"/>
      <c r="S10" s="1568"/>
      <c r="T10" s="1568"/>
      <c r="U10" s="1568"/>
    </row>
    <row r="11" spans="1:21" s="1555" customFormat="1" ht="44.15" customHeight="1" thickBot="1">
      <c r="A11" s="2536" t="s">
        <v>359</v>
      </c>
      <c r="B11" s="1591">
        <f>'General TPUM'!D194</f>
        <v>139</v>
      </c>
      <c r="C11" s="2533">
        <f>'General TPUM'!E194</f>
        <v>40</v>
      </c>
      <c r="D11" s="2533">
        <f>'Universities + Vocational S'!P13+'Universities + Vocational S'!Q13</f>
        <v>1</v>
      </c>
      <c r="E11" s="2533">
        <f>'Universities + Vocational S'!K12+'Universities + Vocational S'!L12</f>
        <v>2</v>
      </c>
      <c r="F11" s="1807">
        <f>SUM(B11:E11)</f>
        <v>182</v>
      </c>
      <c r="G11" s="2532">
        <f>'Staff TPUM'!L206</f>
        <v>887</v>
      </c>
      <c r="H11" s="2533">
        <f>'Staff TPUM'!L207</f>
        <v>457</v>
      </c>
      <c r="I11" s="2538">
        <f>'Universities + Vocational S'!P27+'Universities + Vocational S'!Q27</f>
        <v>17</v>
      </c>
      <c r="J11" s="2533">
        <f>'Universities + Vocational S'!K27+'Universities + Vocational S'!L27</f>
        <v>38</v>
      </c>
      <c r="K11" s="1805">
        <f>SUM(G11:J11)</f>
        <v>1399</v>
      </c>
      <c r="L11" s="2533">
        <f>'Enrolments + Baptisms TPUM'!T196</f>
        <v>19347</v>
      </c>
      <c r="M11" s="2533">
        <f>'Enrolments + Baptisms TPUM'!V196</f>
        <v>8643</v>
      </c>
      <c r="N11" s="2533">
        <f>'Universities + Vocational S'!P20+'Universities + Vocational S'!Q20</f>
        <v>217</v>
      </c>
      <c r="O11" s="1595">
        <f>'Universities + Vocational S'!K20+'Universities + Vocational S'!L20</f>
        <v>1616</v>
      </c>
      <c r="P11" s="2535">
        <f>SUM(L11:O11)</f>
        <v>29823</v>
      </c>
      <c r="R11" s="1571"/>
      <c r="S11" s="1571"/>
      <c r="T11" s="1571"/>
      <c r="U11" s="1571"/>
    </row>
    <row r="12" spans="1:21" s="1555" customFormat="1" ht="44.15" customHeight="1" thickTop="1" thickBot="1">
      <c r="A12" s="1572" t="s">
        <v>360</v>
      </c>
      <c r="B12" s="1573">
        <f t="shared" ref="B12:P12" si="0">SUM(B8:B11)</f>
        <v>352</v>
      </c>
      <c r="C12" s="1574">
        <f t="shared" si="0"/>
        <v>91</v>
      </c>
      <c r="D12" s="1574">
        <f t="shared" si="0"/>
        <v>2</v>
      </c>
      <c r="E12" s="1574">
        <f t="shared" si="0"/>
        <v>5</v>
      </c>
      <c r="F12" s="1575">
        <f t="shared" si="0"/>
        <v>450</v>
      </c>
      <c r="G12" s="1576">
        <f t="shared" si="0"/>
        <v>2681</v>
      </c>
      <c r="H12" s="1576">
        <f t="shared" si="0"/>
        <v>1579</v>
      </c>
      <c r="I12" s="1576">
        <f t="shared" si="0"/>
        <v>20</v>
      </c>
      <c r="J12" s="1576">
        <f t="shared" si="0"/>
        <v>196</v>
      </c>
      <c r="K12" s="1577">
        <f t="shared" si="0"/>
        <v>4476</v>
      </c>
      <c r="L12" s="1578">
        <f t="shared" si="0"/>
        <v>62238</v>
      </c>
      <c r="M12" s="1579">
        <f t="shared" si="0"/>
        <v>24626</v>
      </c>
      <c r="N12" s="1579">
        <f t="shared" si="0"/>
        <v>296</v>
      </c>
      <c r="O12" s="1579">
        <f t="shared" si="0"/>
        <v>5171</v>
      </c>
      <c r="P12" s="1580">
        <f t="shared" si="0"/>
        <v>92331</v>
      </c>
      <c r="Q12" s="3575">
        <f>N12+O12</f>
        <v>5467</v>
      </c>
      <c r="R12" s="3575">
        <f>I12+J12</f>
        <v>216</v>
      </c>
    </row>
    <row r="13" spans="1:21" s="1555" customFormat="1" ht="29.15" customHeight="1" thickTop="1">
      <c r="A13" s="1581"/>
      <c r="B13" s="1582"/>
      <c r="C13" s="1583" t="s">
        <v>260</v>
      </c>
      <c r="D13" s="1582"/>
      <c r="E13" s="1582"/>
      <c r="F13" s="1582"/>
      <c r="G13" s="1582"/>
      <c r="H13" s="1582"/>
      <c r="I13" s="1582"/>
      <c r="J13" s="1582"/>
      <c r="K13" s="1582"/>
      <c r="L13" s="1582"/>
      <c r="M13" s="1582"/>
      <c r="N13" s="1582"/>
      <c r="O13" s="1582"/>
      <c r="P13" s="2540"/>
      <c r="Q13" s="1567"/>
    </row>
    <row r="14" spans="1:21" s="1555" customFormat="1" ht="29.15" customHeight="1">
      <c r="A14" s="1581"/>
      <c r="B14" s="1582"/>
      <c r="C14" s="1582"/>
      <c r="D14" s="1582"/>
      <c r="E14" s="1582"/>
      <c r="F14" s="1582"/>
      <c r="G14" s="1582"/>
      <c r="H14" s="1582"/>
      <c r="I14" s="1582"/>
      <c r="J14" s="1582"/>
      <c r="K14" s="1582"/>
      <c r="L14" s="1582"/>
      <c r="M14" s="1582"/>
      <c r="N14" s="1582"/>
      <c r="O14" s="1582"/>
      <c r="P14" s="2540"/>
      <c r="Q14" s="1567"/>
    </row>
    <row r="15" spans="1:21" s="1555" customFormat="1" ht="29.15" customHeight="1" thickBot="1">
      <c r="A15" s="2541"/>
      <c r="B15" s="2542"/>
      <c r="C15" s="2542"/>
      <c r="D15" s="2542"/>
      <c r="E15" s="2543" t="s">
        <v>361</v>
      </c>
      <c r="F15" s="2544">
        <f>SUM(B12:E12)</f>
        <v>450</v>
      </c>
      <c r="G15" s="2542"/>
      <c r="H15" s="2542"/>
      <c r="I15" s="2542"/>
      <c r="J15" s="2543" t="s">
        <v>361</v>
      </c>
      <c r="K15" s="2545">
        <f>SUM(G12:J12)</f>
        <v>4476</v>
      </c>
      <c r="L15" s="2542" t="s">
        <v>362</v>
      </c>
      <c r="M15" s="2542"/>
      <c r="N15" s="2542"/>
      <c r="O15" s="2543" t="s">
        <v>361</v>
      </c>
      <c r="P15" s="2546">
        <f>SUM(L12:O12)</f>
        <v>92331</v>
      </c>
      <c r="Q15" s="1555" t="s">
        <v>754</v>
      </c>
    </row>
    <row r="16" spans="1:21" s="1555" customFormat="1" ht="29.15" hidden="1" customHeight="1" thickBot="1">
      <c r="A16" s="5024" t="s">
        <v>339</v>
      </c>
      <c r="B16" s="5025"/>
      <c r="C16" s="5025"/>
      <c r="D16" s="5025"/>
      <c r="E16" s="5025"/>
      <c r="F16" s="5025"/>
      <c r="G16" s="5025"/>
      <c r="H16" s="5025"/>
      <c r="I16" s="5025"/>
      <c r="J16" s="5025"/>
      <c r="K16" s="5025"/>
      <c r="L16" s="5025"/>
      <c r="M16" s="5025"/>
      <c r="N16" s="5025"/>
      <c r="O16" s="5025"/>
      <c r="P16" s="5026"/>
    </row>
    <row r="17" spans="1:17" ht="23.5" hidden="1">
      <c r="A17" s="5027" t="s">
        <v>825</v>
      </c>
      <c r="B17" s="5028"/>
      <c r="C17" s="5028"/>
      <c r="D17" s="5028"/>
      <c r="E17" s="5028"/>
      <c r="F17" s="5028"/>
      <c r="G17" s="5028"/>
      <c r="H17" s="5028"/>
      <c r="I17" s="5028"/>
      <c r="J17" s="5028"/>
      <c r="K17" s="5028"/>
      <c r="L17" s="5028"/>
      <c r="M17" s="5028"/>
      <c r="N17" s="5028"/>
      <c r="O17" s="5028"/>
      <c r="P17" s="5029"/>
    </row>
    <row r="18" spans="1:17" ht="23.5" hidden="1">
      <c r="A18" s="5030">
        <v>42004</v>
      </c>
      <c r="B18" s="5031"/>
      <c r="C18" s="5031"/>
      <c r="D18" s="5031"/>
      <c r="E18" s="5031"/>
      <c r="F18" s="5031"/>
      <c r="G18" s="5031"/>
      <c r="H18" s="5031"/>
      <c r="I18" s="5031"/>
      <c r="J18" s="5031"/>
      <c r="K18" s="5031"/>
      <c r="L18" s="5031"/>
      <c r="M18" s="5031"/>
      <c r="N18" s="5031"/>
      <c r="O18" s="5031"/>
      <c r="P18" s="5032"/>
    </row>
    <row r="19" spans="1:17" ht="15" hidden="1" customHeight="1" thickBot="1">
      <c r="A19" s="343" t="s">
        <v>340</v>
      </c>
      <c r="B19" s="812" t="s">
        <v>341</v>
      </c>
      <c r="C19" s="344"/>
      <c r="D19" s="345"/>
      <c r="E19" s="344"/>
      <c r="F19" s="346"/>
      <c r="G19" s="749"/>
      <c r="H19" s="749"/>
      <c r="I19" s="749"/>
      <c r="J19" s="347"/>
      <c r="K19" s="348"/>
      <c r="L19" s="347"/>
      <c r="M19" s="1551" t="s">
        <v>753</v>
      </c>
      <c r="N19" s="258"/>
      <c r="O19" s="1551"/>
      <c r="P19" s="1552"/>
    </row>
    <row r="20" spans="1:17" ht="29.25" hidden="1" customHeight="1" thickTop="1">
      <c r="A20" s="1554" t="s">
        <v>342</v>
      </c>
      <c r="B20" s="5033" t="s">
        <v>343</v>
      </c>
      <c r="C20" s="5034"/>
      <c r="D20" s="5034"/>
      <c r="E20" s="5034"/>
      <c r="F20" s="5035"/>
      <c r="G20" s="5036" t="s">
        <v>344</v>
      </c>
      <c r="H20" s="5036"/>
      <c r="I20" s="5036"/>
      <c r="J20" s="5036"/>
      <c r="K20" s="5037"/>
      <c r="L20" s="5038" t="s">
        <v>345</v>
      </c>
      <c r="M20" s="5038"/>
      <c r="N20" s="5038"/>
      <c r="O20" s="5038"/>
      <c r="P20" s="5039"/>
    </row>
    <row r="21" spans="1:17" ht="42.5" hidden="1" thickBot="1">
      <c r="A21" s="1556" t="s">
        <v>346</v>
      </c>
      <c r="B21" s="1557" t="s">
        <v>347</v>
      </c>
      <c r="C21" s="1558" t="s">
        <v>348</v>
      </c>
      <c r="D21" s="1559" t="s">
        <v>349</v>
      </c>
      <c r="E21" s="1559" t="s">
        <v>350</v>
      </c>
      <c r="F21" s="1560" t="s">
        <v>106</v>
      </c>
      <c r="G21" s="1561" t="s">
        <v>351</v>
      </c>
      <c r="H21" s="1562" t="s">
        <v>352</v>
      </c>
      <c r="I21" s="1562" t="s">
        <v>353</v>
      </c>
      <c r="J21" s="1562" t="s">
        <v>354</v>
      </c>
      <c r="K21" s="1563" t="s">
        <v>106</v>
      </c>
      <c r="L21" s="1564" t="s">
        <v>351</v>
      </c>
      <c r="M21" s="1565" t="s">
        <v>352</v>
      </c>
      <c r="N21" s="1565" t="s">
        <v>353</v>
      </c>
      <c r="O21" s="1565" t="s">
        <v>354</v>
      </c>
      <c r="P21" s="1566" t="s">
        <v>106</v>
      </c>
    </row>
    <row r="22" spans="1:17" ht="21.5" hidden="1" thickTop="1">
      <c r="A22" s="1584" t="s">
        <v>355</v>
      </c>
      <c r="B22" s="1585">
        <v>43</v>
      </c>
      <c r="C22" s="1586">
        <v>27</v>
      </c>
      <c r="D22" s="1586">
        <v>1</v>
      </c>
      <c r="E22" s="1586">
        <v>1</v>
      </c>
      <c r="F22" s="1806">
        <v>72</v>
      </c>
      <c r="G22" s="1587">
        <v>413</v>
      </c>
      <c r="H22" s="1588">
        <v>458</v>
      </c>
      <c r="I22" s="1589">
        <v>4</v>
      </c>
      <c r="J22" s="1590">
        <v>95</v>
      </c>
      <c r="K22" s="1805">
        <v>970</v>
      </c>
      <c r="L22" s="1586">
        <v>7269</v>
      </c>
      <c r="M22" s="1586">
        <v>5055</v>
      </c>
      <c r="N22" s="1589">
        <v>61</v>
      </c>
      <c r="O22" s="1590">
        <v>1445</v>
      </c>
      <c r="P22" s="1804">
        <v>13830</v>
      </c>
    </row>
    <row r="23" spans="1:17" ht="21" hidden="1">
      <c r="A23" s="1569" t="s">
        <v>356</v>
      </c>
      <c r="B23" s="1591">
        <v>18</v>
      </c>
      <c r="C23" s="1588">
        <v>5</v>
      </c>
      <c r="D23" s="1588">
        <v>0</v>
      </c>
      <c r="E23" s="1588">
        <v>0</v>
      </c>
      <c r="F23" s="1807">
        <v>23</v>
      </c>
      <c r="G23" s="1587">
        <v>96</v>
      </c>
      <c r="H23" s="1588">
        <v>60</v>
      </c>
      <c r="I23" s="1570">
        <v>0</v>
      </c>
      <c r="J23" s="1570">
        <v>0</v>
      </c>
      <c r="K23" s="1805">
        <v>156</v>
      </c>
      <c r="L23" s="1588">
        <v>1455</v>
      </c>
      <c r="M23" s="1588">
        <v>667</v>
      </c>
      <c r="N23" s="1570">
        <v>0</v>
      </c>
      <c r="O23" s="1570">
        <v>0</v>
      </c>
      <c r="P23" s="1804">
        <v>2122</v>
      </c>
    </row>
    <row r="24" spans="1:17" ht="21" hidden="1">
      <c r="A24" s="1569" t="s">
        <v>357</v>
      </c>
      <c r="B24" s="1592">
        <v>116</v>
      </c>
      <c r="C24" s="1593">
        <v>10</v>
      </c>
      <c r="D24" s="1588">
        <v>0</v>
      </c>
      <c r="E24" s="1588">
        <v>2</v>
      </c>
      <c r="F24" s="1807">
        <v>128</v>
      </c>
      <c r="G24" s="1594">
        <v>752</v>
      </c>
      <c r="H24" s="1593">
        <v>139</v>
      </c>
      <c r="I24" s="1570">
        <v>0</v>
      </c>
      <c r="J24" s="1588">
        <v>71</v>
      </c>
      <c r="K24" s="1805">
        <v>962</v>
      </c>
      <c r="L24" s="1593">
        <v>24778</v>
      </c>
      <c r="M24" s="1593">
        <v>3892</v>
      </c>
      <c r="N24" s="1570">
        <v>0</v>
      </c>
      <c r="O24" s="1588">
        <v>1525</v>
      </c>
      <c r="P24" s="1804">
        <v>30195</v>
      </c>
    </row>
    <row r="25" spans="1:17" ht="21.5" hidden="1" thickBot="1">
      <c r="A25" s="1569" t="s">
        <v>359</v>
      </c>
      <c r="B25" s="1591">
        <v>131</v>
      </c>
      <c r="C25" s="1588">
        <v>27</v>
      </c>
      <c r="D25" s="1588">
        <v>3</v>
      </c>
      <c r="E25" s="1588">
        <v>1</v>
      </c>
      <c r="F25" s="1807">
        <v>162</v>
      </c>
      <c r="G25" s="1587">
        <v>733</v>
      </c>
      <c r="H25" s="1588">
        <v>295</v>
      </c>
      <c r="I25" s="1593">
        <v>35</v>
      </c>
      <c r="J25" s="1588">
        <v>21</v>
      </c>
      <c r="K25" s="1805">
        <v>1084</v>
      </c>
      <c r="L25" s="1588">
        <v>16677</v>
      </c>
      <c r="M25" s="1588">
        <v>5480</v>
      </c>
      <c r="N25" s="1588">
        <v>503</v>
      </c>
      <c r="O25" s="1595">
        <v>387</v>
      </c>
      <c r="P25" s="1804">
        <v>23047</v>
      </c>
    </row>
    <row r="26" spans="1:17" ht="43" hidden="1" thickTop="1" thickBot="1">
      <c r="A26" s="1572" t="s">
        <v>360</v>
      </c>
      <c r="B26" s="1573">
        <v>308</v>
      </c>
      <c r="C26" s="1574">
        <v>69</v>
      </c>
      <c r="D26" s="1574">
        <v>4</v>
      </c>
      <c r="E26" s="1574">
        <v>4</v>
      </c>
      <c r="F26" s="1575">
        <v>385</v>
      </c>
      <c r="G26" s="1576">
        <v>1994</v>
      </c>
      <c r="H26" s="1576">
        <v>952</v>
      </c>
      <c r="I26" s="1576">
        <v>39</v>
      </c>
      <c r="J26" s="1576">
        <v>187</v>
      </c>
      <c r="K26" s="1577">
        <v>3172</v>
      </c>
      <c r="L26" s="1578">
        <v>50179</v>
      </c>
      <c r="M26" s="1579">
        <v>15094</v>
      </c>
      <c r="N26" s="1579">
        <v>564</v>
      </c>
      <c r="O26" s="1579">
        <v>3357</v>
      </c>
      <c r="P26" s="1580">
        <v>69194</v>
      </c>
      <c r="Q26" s="219"/>
    </row>
    <row r="27" spans="1:17" ht="15" hidden="1" thickTop="1">
      <c r="A27" s="219"/>
      <c r="B27" s="205"/>
      <c r="C27" s="205"/>
      <c r="D27" s="205"/>
      <c r="E27" s="205"/>
      <c r="F27" s="205"/>
      <c r="G27" s="205"/>
      <c r="H27" s="205"/>
      <c r="I27" s="205"/>
      <c r="J27" s="205"/>
      <c r="K27" s="205"/>
      <c r="L27" s="205"/>
      <c r="M27" s="205"/>
      <c r="N27" s="205"/>
      <c r="O27" s="205"/>
      <c r="P27" s="205"/>
    </row>
    <row r="28" spans="1:17" hidden="1">
      <c r="A28" s="216"/>
      <c r="B28" s="205"/>
      <c r="C28" s="205"/>
      <c r="D28" s="205"/>
      <c r="E28" s="205"/>
      <c r="F28" s="205"/>
      <c r="G28" s="205"/>
      <c r="H28" s="205"/>
      <c r="I28" s="205"/>
      <c r="J28" s="205"/>
      <c r="K28" s="205"/>
      <c r="L28" s="205"/>
      <c r="M28" s="205"/>
      <c r="N28" s="205"/>
      <c r="O28" s="205"/>
      <c r="P28" s="205"/>
    </row>
    <row r="29" spans="1:17" hidden="1">
      <c r="A29" s="216"/>
      <c r="B29" s="205"/>
      <c r="C29" s="205"/>
      <c r="D29" s="205"/>
      <c r="E29" s="205"/>
      <c r="F29" s="205"/>
      <c r="G29" s="205"/>
      <c r="H29" s="205"/>
      <c r="I29" s="205"/>
      <c r="J29" s="205"/>
      <c r="K29" s="205"/>
      <c r="L29" s="205"/>
      <c r="M29" s="205"/>
      <c r="N29" s="205"/>
      <c r="O29" s="205"/>
      <c r="P29" s="205"/>
    </row>
    <row r="30" spans="1:17" hidden="1">
      <c r="A30" s="216"/>
      <c r="B30" s="205"/>
      <c r="C30" s="205"/>
      <c r="D30" s="205"/>
      <c r="E30" s="205"/>
      <c r="F30" s="205"/>
      <c r="G30" s="205"/>
      <c r="H30" s="205"/>
      <c r="I30" s="205"/>
      <c r="J30" s="205"/>
      <c r="K30" s="205"/>
      <c r="L30" s="205"/>
      <c r="M30" s="205"/>
      <c r="N30" s="205"/>
      <c r="O30" s="205"/>
      <c r="P30" s="205"/>
    </row>
    <row r="31" spans="1:17">
      <c r="A31" s="219"/>
      <c r="B31" s="205"/>
      <c r="C31" s="205"/>
      <c r="D31" s="205"/>
      <c r="E31" s="205"/>
      <c r="F31" s="205"/>
      <c r="G31" s="205"/>
      <c r="H31" s="205"/>
      <c r="I31" s="205"/>
      <c r="J31" s="205"/>
      <c r="K31" s="205"/>
      <c r="L31" s="205"/>
      <c r="M31" s="205"/>
      <c r="N31" s="205"/>
      <c r="O31" s="205"/>
      <c r="P31" s="205"/>
    </row>
    <row r="32" spans="1:17">
      <c r="A32" s="219"/>
      <c r="B32" s="205"/>
      <c r="C32" s="205"/>
      <c r="D32" s="205"/>
      <c r="E32" s="205"/>
      <c r="F32" s="205"/>
      <c r="G32" s="205"/>
      <c r="H32" s="205"/>
      <c r="I32" s="205"/>
      <c r="J32" s="205"/>
      <c r="K32" s="205"/>
      <c r="L32" s="205"/>
      <c r="M32" s="205"/>
      <c r="N32" s="205"/>
      <c r="O32" s="205"/>
      <c r="P32" s="205"/>
    </row>
    <row r="33" spans="1:16">
      <c r="A33" s="219"/>
      <c r="B33" s="205"/>
      <c r="C33" s="205"/>
      <c r="D33" s="205"/>
      <c r="E33" s="205"/>
      <c r="F33" s="205"/>
      <c r="G33" s="205"/>
      <c r="H33" s="205"/>
      <c r="I33" s="205"/>
      <c r="J33" s="205"/>
      <c r="K33" s="205"/>
      <c r="L33" s="205"/>
      <c r="M33" s="205"/>
      <c r="N33" s="205"/>
      <c r="O33" s="205"/>
      <c r="P33" s="205"/>
    </row>
    <row r="34" spans="1:16">
      <c r="A34" s="216"/>
      <c r="B34" s="205"/>
      <c r="C34" s="205"/>
      <c r="D34" s="205"/>
      <c r="E34" s="205"/>
      <c r="F34" s="205"/>
      <c r="G34" s="205"/>
      <c r="H34" s="205"/>
      <c r="I34" s="205"/>
      <c r="J34" s="205"/>
      <c r="K34" s="205"/>
      <c r="L34" s="205"/>
      <c r="M34" s="205"/>
      <c r="N34" s="205"/>
      <c r="O34" s="205"/>
      <c r="P34" s="205"/>
    </row>
    <row r="35" spans="1:16">
      <c r="A35" s="219"/>
      <c r="B35" s="205"/>
      <c r="C35" s="205"/>
      <c r="D35" s="205"/>
      <c r="E35" s="205"/>
      <c r="F35" s="205"/>
      <c r="G35" s="205"/>
      <c r="H35" s="205"/>
      <c r="I35" s="205"/>
      <c r="J35" s="205"/>
      <c r="K35" s="205"/>
      <c r="L35" s="205"/>
      <c r="M35" s="205"/>
      <c r="N35" s="205"/>
      <c r="O35" s="205"/>
      <c r="P35" s="205"/>
    </row>
  </sheetData>
  <mergeCells count="13">
    <mergeCell ref="A1:P1"/>
    <mergeCell ref="A2:P2"/>
    <mergeCell ref="A3:P3"/>
    <mergeCell ref="A4:P4"/>
    <mergeCell ref="B6:F6"/>
    <mergeCell ref="G6:K6"/>
    <mergeCell ref="L6:P6"/>
    <mergeCell ref="A16:P16"/>
    <mergeCell ref="A17:P17"/>
    <mergeCell ref="A18:P18"/>
    <mergeCell ref="B20:F20"/>
    <mergeCell ref="G20:K20"/>
    <mergeCell ref="L20:P20"/>
  </mergeCells>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I63"/>
  <sheetViews>
    <sheetView view="pageBreakPreview" zoomScale="86" zoomScaleSheetLayoutView="86" workbookViewId="0">
      <selection activeCell="A5" sqref="A5"/>
    </sheetView>
  </sheetViews>
  <sheetFormatPr defaultColWidth="9.1796875" defaultRowHeight="14.5"/>
  <cols>
    <col min="1" max="1" width="71.1796875" style="205" bestFit="1" customWidth="1"/>
    <col min="2" max="13" width="13.453125" style="205" customWidth="1"/>
    <col min="14" max="16384" width="9.1796875" style="205"/>
  </cols>
  <sheetData>
    <row r="1" spans="1:9" ht="16" thickBot="1">
      <c r="A1" s="350" t="s">
        <v>1341</v>
      </c>
      <c r="B1" s="351"/>
      <c r="C1" s="351"/>
      <c r="D1" s="2548"/>
      <c r="E1" s="351"/>
      <c r="F1" s="351"/>
      <c r="G1" s="352"/>
    </row>
    <row r="2" spans="1:9">
      <c r="A2" s="2547" t="s">
        <v>339</v>
      </c>
      <c r="B2" s="2548"/>
      <c r="C2" s="2548"/>
      <c r="D2" s="2548"/>
      <c r="E2" s="2548"/>
      <c r="F2" s="2548"/>
      <c r="G2" s="2549"/>
    </row>
    <row r="3" spans="1:9">
      <c r="A3" s="353" t="s">
        <v>364</v>
      </c>
      <c r="B3" s="354"/>
      <c r="C3" s="354"/>
      <c r="D3" s="354"/>
      <c r="E3" s="354"/>
      <c r="F3" s="354"/>
      <c r="G3" s="2550"/>
    </row>
    <row r="4" spans="1:9" s="356" customFormat="1" ht="32.25" customHeight="1">
      <c r="A4" s="5050">
        <v>45657</v>
      </c>
      <c r="B4" s="5051"/>
      <c r="C4" s="5051"/>
      <c r="D4" s="5051"/>
      <c r="E4" s="5051"/>
      <c r="F4" s="5051"/>
      <c r="G4" s="5052"/>
    </row>
    <row r="5" spans="1:9" ht="18.5" thickBot="1">
      <c r="A5" s="910" t="s">
        <v>365</v>
      </c>
      <c r="B5" s="357" t="s">
        <v>366</v>
      </c>
      <c r="C5" s="358"/>
      <c r="D5" s="358"/>
      <c r="E5" s="358"/>
      <c r="F5" s="358"/>
      <c r="G5" s="2551"/>
    </row>
    <row r="6" spans="1:9" ht="19.5" customHeight="1" thickTop="1" thickBot="1">
      <c r="A6" s="360" t="s">
        <v>367</v>
      </c>
      <c r="B6" s="371" t="s">
        <v>368</v>
      </c>
      <c r="C6" s="361" t="s">
        <v>369</v>
      </c>
      <c r="D6" s="361" t="s">
        <v>244</v>
      </c>
      <c r="E6" s="361" t="s">
        <v>370</v>
      </c>
      <c r="F6" s="362" t="s">
        <v>371</v>
      </c>
      <c r="G6" s="363" t="s">
        <v>17</v>
      </c>
    </row>
    <row r="7" spans="1:9" s="209" customFormat="1" ht="32.25" customHeight="1">
      <c r="A7" s="2552" t="s">
        <v>372</v>
      </c>
      <c r="B7" s="2553">
        <f>'Universities + Vocational S'!I14</f>
        <v>1</v>
      </c>
      <c r="C7" s="2553">
        <f>'Universities + Vocational S'!K14</f>
        <v>1</v>
      </c>
      <c r="D7" s="2553">
        <f>'Universities + Vocational S'!L14</f>
        <v>1</v>
      </c>
      <c r="E7" s="2553">
        <f>'Universities + Vocational S'!J14</f>
        <v>1</v>
      </c>
      <c r="F7" s="2554">
        <f>'Universities + Vocational S'!M14</f>
        <v>1</v>
      </c>
      <c r="G7" s="2555">
        <f>SUM(B7:F7)</f>
        <v>5</v>
      </c>
    </row>
    <row r="8" spans="1:9" s="209" customFormat="1" ht="19.5" customHeight="1">
      <c r="A8" s="2556" t="s">
        <v>373</v>
      </c>
      <c r="B8" s="2557">
        <f>'Universities + Vocational S'!I27</f>
        <v>75</v>
      </c>
      <c r="C8" s="2557">
        <f>'Universities + Vocational S'!K27</f>
        <v>26</v>
      </c>
      <c r="D8" s="2557">
        <f>'Universities + Vocational S'!L27</f>
        <v>12</v>
      </c>
      <c r="E8" s="2557">
        <f>'Universities + Vocational S'!J27</f>
        <v>50</v>
      </c>
      <c r="F8" s="1787">
        <f>'Universities + Vocational S'!M27</f>
        <v>33</v>
      </c>
      <c r="G8" s="1802">
        <f t="shared" ref="G8:G29" si="0">SUM(B8:F8)</f>
        <v>196</v>
      </c>
    </row>
    <row r="9" spans="1:9" s="209" customFormat="1" ht="19.5" customHeight="1">
      <c r="A9" s="2556" t="s">
        <v>374</v>
      </c>
      <c r="B9" s="2557">
        <f>'Universities + Vocational S'!I28</f>
        <v>54</v>
      </c>
      <c r="C9" s="2557">
        <f>'Universities + Vocational S'!K28</f>
        <v>23</v>
      </c>
      <c r="D9" s="2557">
        <f>'Universities + Vocational S'!L28</f>
        <v>12</v>
      </c>
      <c r="E9" s="2557">
        <f>'Universities + Vocational S'!J28</f>
        <v>50</v>
      </c>
      <c r="F9" s="1787">
        <f>'Universities + Vocational S'!M28</f>
        <v>33</v>
      </c>
      <c r="G9" s="1802">
        <f>SUM(B9:F9)</f>
        <v>172</v>
      </c>
    </row>
    <row r="10" spans="1:9" s="209" customFormat="1" ht="19.5" customHeight="1">
      <c r="A10" s="2556" t="s">
        <v>375</v>
      </c>
      <c r="B10" s="2557">
        <f>'Universities + Vocational S'!I29</f>
        <v>21</v>
      </c>
      <c r="C10" s="2557">
        <f>'Universities + Vocational S'!K29</f>
        <v>3</v>
      </c>
      <c r="D10" s="2557">
        <f>'Universities + Vocational S'!L29</f>
        <v>0</v>
      </c>
      <c r="E10" s="2557">
        <f>'Universities + Vocational S'!J29</f>
        <v>0</v>
      </c>
      <c r="F10" s="1787">
        <f>'Universities + Vocational S'!M29</f>
        <v>0</v>
      </c>
      <c r="G10" s="1802">
        <f t="shared" si="0"/>
        <v>24</v>
      </c>
    </row>
    <row r="11" spans="1:9" s="209" customFormat="1" ht="19.149999999999999" customHeight="1">
      <c r="A11" s="2556" t="s">
        <v>377</v>
      </c>
      <c r="B11" s="2557">
        <f>'Universities + Vocational S'!I30</f>
        <v>108</v>
      </c>
      <c r="C11" s="2557">
        <f>'Universities + Vocational S'!K30</f>
        <v>30</v>
      </c>
      <c r="D11" s="2557">
        <f>'Universities + Vocational S'!L30</f>
        <v>9</v>
      </c>
      <c r="E11" s="2557">
        <f>'Universities + Vocational S'!J30</f>
        <v>203</v>
      </c>
      <c r="F11" s="1787">
        <f>'Universities + Vocational S'!M30</f>
        <v>44</v>
      </c>
      <c r="G11" s="1802">
        <f>SUM(B11:F11)</f>
        <v>394</v>
      </c>
      <c r="H11" s="209" t="s">
        <v>728</v>
      </c>
    </row>
    <row r="12" spans="1:9" s="209" customFormat="1" ht="19.149999999999999" customHeight="1">
      <c r="A12" s="2556" t="s">
        <v>376</v>
      </c>
      <c r="B12" s="2557">
        <f>'Universities + Vocational S'!I31</f>
        <v>39</v>
      </c>
      <c r="C12" s="2557">
        <f>'Universities + Vocational S'!K31</f>
        <v>13</v>
      </c>
      <c r="D12" s="2557">
        <f>'Universities + Vocational S'!L31</f>
        <v>12</v>
      </c>
      <c r="E12" s="2557">
        <f>'Universities + Vocational S'!J31</f>
        <v>42</v>
      </c>
      <c r="F12" s="1787">
        <f>'Universities + Vocational S'!M31</f>
        <v>28</v>
      </c>
      <c r="G12" s="1802">
        <f t="shared" si="0"/>
        <v>134</v>
      </c>
    </row>
    <row r="13" spans="1:9" s="209" customFormat="1" ht="19.149999999999999" customHeight="1">
      <c r="A13" s="3848" t="s">
        <v>842</v>
      </c>
      <c r="B13" s="2557">
        <f>'Universities + Vocational S'!I32</f>
        <v>10</v>
      </c>
      <c r="C13" s="2557">
        <f>'Universities + Vocational S'!K32</f>
        <v>1</v>
      </c>
      <c r="D13" s="2557">
        <f>'Universities + Vocational S'!L32</f>
        <v>2</v>
      </c>
      <c r="E13" s="2557">
        <f>'Universities + Vocational S'!J32</f>
        <v>0</v>
      </c>
      <c r="F13" s="1787">
        <f>'Universities + Vocational S'!M32</f>
        <v>11</v>
      </c>
      <c r="G13" s="1802">
        <f t="shared" si="0"/>
        <v>24</v>
      </c>
    </row>
    <row r="14" spans="1:9" s="209" customFormat="1" ht="19.149999999999999" customHeight="1">
      <c r="A14" s="3848" t="s">
        <v>843</v>
      </c>
      <c r="B14" s="2557">
        <f>'Universities + Vocational S'!I33</f>
        <v>19</v>
      </c>
      <c r="C14" s="2557">
        <f>'Universities + Vocational S'!K33</f>
        <v>0</v>
      </c>
      <c r="D14" s="2557">
        <f>'Universities + Vocational S'!L33</f>
        <v>10</v>
      </c>
      <c r="E14" s="2557">
        <f>'Universities + Vocational S'!J33</f>
        <v>0</v>
      </c>
      <c r="F14" s="1787">
        <f>'Universities + Vocational S'!M33</f>
        <v>0</v>
      </c>
      <c r="G14" s="1802">
        <f t="shared" si="0"/>
        <v>29</v>
      </c>
    </row>
    <row r="15" spans="1:9" ht="19.149999999999999" customHeight="1">
      <c r="A15" s="3849" t="s">
        <v>311</v>
      </c>
      <c r="B15" s="2557">
        <f>'Universities + Vocational S'!I34</f>
        <v>78</v>
      </c>
      <c r="C15" s="2557">
        <f>'Universities + Vocational S'!K34</f>
        <v>12</v>
      </c>
      <c r="D15" s="2557">
        <f>'Universities + Vocational S'!L34</f>
        <v>0</v>
      </c>
      <c r="E15" s="2557">
        <f>'Universities + Vocational S'!J34</f>
        <v>8</v>
      </c>
      <c r="F15" s="1787">
        <f>'Universities + Vocational S'!M34</f>
        <v>33</v>
      </c>
      <c r="G15" s="1802">
        <f t="shared" si="0"/>
        <v>131</v>
      </c>
    </row>
    <row r="16" spans="1:9" s="209" customFormat="1" ht="19.5" customHeight="1">
      <c r="A16" s="2556" t="s">
        <v>378</v>
      </c>
      <c r="B16" s="2557">
        <f>'Universities + Vocational S'!I20</f>
        <v>1277</v>
      </c>
      <c r="C16" s="2557">
        <f>'Universities + Vocational S'!K20</f>
        <v>1488</v>
      </c>
      <c r="D16" s="2557">
        <f>'Universities + Vocational S'!L20</f>
        <v>128</v>
      </c>
      <c r="E16" s="2557">
        <f>'Universities + Vocational S'!J20</f>
        <v>1547</v>
      </c>
      <c r="F16" s="1787">
        <f>'Universities + Vocational S'!M20</f>
        <v>731</v>
      </c>
      <c r="G16" s="1802">
        <f t="shared" si="0"/>
        <v>5171</v>
      </c>
      <c r="H16" s="209">
        <f>E16+F16</f>
        <v>2278</v>
      </c>
      <c r="I16" s="209" t="s">
        <v>727</v>
      </c>
    </row>
    <row r="17" spans="1:9" s="209" customFormat="1" ht="19.5" customHeight="1">
      <c r="A17" s="2556" t="s">
        <v>379</v>
      </c>
      <c r="B17" s="2557">
        <f>'Universities + Vocational S'!I21</f>
        <v>797</v>
      </c>
      <c r="C17" s="2557">
        <f>'Universities + Vocational S'!K21</f>
        <v>1128</v>
      </c>
      <c r="D17" s="2557">
        <f>'Universities + Vocational S'!L21</f>
        <v>90</v>
      </c>
      <c r="E17" s="2557">
        <f>'Universities + Vocational S'!J21</f>
        <v>1038</v>
      </c>
      <c r="F17" s="1787">
        <f>'Universities + Vocational S'!M21</f>
        <v>595</v>
      </c>
      <c r="G17" s="1802">
        <f t="shared" si="0"/>
        <v>3648</v>
      </c>
      <c r="H17" s="209">
        <f>E16+F16</f>
        <v>2278</v>
      </c>
      <c r="I17" s="209" t="s">
        <v>752</v>
      </c>
    </row>
    <row r="18" spans="1:9" s="209" customFormat="1" ht="19.5" customHeight="1">
      <c r="A18" s="2556" t="s">
        <v>380</v>
      </c>
      <c r="B18" s="2557">
        <f>'Universities + Vocational S'!I22</f>
        <v>480</v>
      </c>
      <c r="C18" s="2557">
        <f>'Universities + Vocational S'!K22</f>
        <v>360</v>
      </c>
      <c r="D18" s="2557">
        <f>'Universities + Vocational S'!L22</f>
        <v>38</v>
      </c>
      <c r="E18" s="2557">
        <f>'Universities + Vocational S'!J22</f>
        <v>509</v>
      </c>
      <c r="F18" s="1787">
        <f>'Universities + Vocational S'!M22</f>
        <v>136</v>
      </c>
      <c r="G18" s="1802">
        <f t="shared" si="0"/>
        <v>1523</v>
      </c>
    </row>
    <row r="19" spans="1:9" s="209" customFormat="1" ht="19.5" customHeight="1">
      <c r="A19" s="2556" t="s">
        <v>381</v>
      </c>
      <c r="B19" s="2557">
        <f>'Universities + Vocational S'!I23</f>
        <v>16</v>
      </c>
      <c r="C19" s="2557">
        <f>'Universities + Vocational S'!K23</f>
        <v>26</v>
      </c>
      <c r="D19" s="2557">
        <f>'Universities + Vocational S'!L23</f>
        <v>0</v>
      </c>
      <c r="E19" s="2557">
        <f>'Universities + Vocational S'!J23</f>
        <v>39</v>
      </c>
      <c r="F19" s="1787">
        <f>'Universities + Vocational S'!M23</f>
        <v>91</v>
      </c>
      <c r="G19" s="1802">
        <f t="shared" si="0"/>
        <v>172</v>
      </c>
      <c r="H19" s="209">
        <f>E19+F19</f>
        <v>130</v>
      </c>
      <c r="I19" s="209" t="s">
        <v>727</v>
      </c>
    </row>
    <row r="20" spans="1:9" s="209" customFormat="1" ht="19.5" customHeight="1">
      <c r="A20" s="2556" t="s">
        <v>382</v>
      </c>
      <c r="B20" s="2557">
        <f>'Universities + Vocational S'!I38</f>
        <v>165</v>
      </c>
      <c r="C20" s="2557">
        <f>'Universities + Vocational S'!K38</f>
        <v>150</v>
      </c>
      <c r="D20" s="2557">
        <f>'Universities + Vocational S'!L38</f>
        <v>0</v>
      </c>
      <c r="E20" s="2557">
        <f>'Universities + Vocational S'!J38</f>
        <v>106</v>
      </c>
      <c r="F20" s="1787">
        <f>'Universities + Vocational S'!M38</f>
        <v>93</v>
      </c>
      <c r="G20" s="1802">
        <f>SUM(B20:F20)</f>
        <v>514</v>
      </c>
      <c r="H20" s="209">
        <f>E19+F19</f>
        <v>130</v>
      </c>
    </row>
    <row r="21" spans="1:9" s="209" customFormat="1" ht="19.5" customHeight="1">
      <c r="A21" s="2556" t="s">
        <v>383</v>
      </c>
      <c r="B21" s="2557">
        <f>'Universities + Vocational S'!I39</f>
        <v>347</v>
      </c>
      <c r="C21" s="2557">
        <f>'Universities + Vocational S'!K39</f>
        <v>1165</v>
      </c>
      <c r="D21" s="2557">
        <f>'Universities + Vocational S'!L39</f>
        <v>0</v>
      </c>
      <c r="E21" s="2557">
        <f>'Universities + Vocational S'!J39</f>
        <v>260</v>
      </c>
      <c r="F21" s="1787">
        <f>'Universities + Vocational S'!M39</f>
        <v>314</v>
      </c>
      <c r="G21" s="1802">
        <f>SUM(B21:F21)</f>
        <v>2086</v>
      </c>
    </row>
    <row r="22" spans="1:9" s="209" customFormat="1" ht="19.5" customHeight="1">
      <c r="A22" s="2556" t="s">
        <v>384</v>
      </c>
      <c r="B22" s="2557">
        <f>'Universities + Vocational S'!I40</f>
        <v>66</v>
      </c>
      <c r="C22" s="2557">
        <f>'Universities + Vocational S'!K40</f>
        <v>144</v>
      </c>
      <c r="D22" s="2557">
        <f>'Universities + Vocational S'!L40</f>
        <v>0</v>
      </c>
      <c r="E22" s="2557">
        <f>'Universities + Vocational S'!J40</f>
        <v>440</v>
      </c>
      <c r="F22" s="1787">
        <f>'Universities + Vocational S'!M40</f>
        <v>177</v>
      </c>
      <c r="G22" s="1802">
        <f>SUM(B22:F22)</f>
        <v>827</v>
      </c>
    </row>
    <row r="23" spans="1:9" s="209" customFormat="1" ht="19.5" customHeight="1">
      <c r="A23" s="2556" t="s">
        <v>385</v>
      </c>
      <c r="B23" s="2557">
        <f>'Universities + Vocational S'!I41</f>
        <v>42</v>
      </c>
      <c r="C23" s="2557">
        <f>'Universities + Vocational S'!K41</f>
        <v>0</v>
      </c>
      <c r="D23" s="2557">
        <f>'Universities + Vocational S'!L41</f>
        <v>0</v>
      </c>
      <c r="E23" s="2557">
        <f>'Universities + Vocational S'!J41</f>
        <v>91</v>
      </c>
      <c r="F23" s="1787">
        <f>'Universities + Vocational S'!M41</f>
        <v>0</v>
      </c>
      <c r="G23" s="1802">
        <f t="shared" si="0"/>
        <v>133</v>
      </c>
    </row>
    <row r="24" spans="1:9" s="209" customFormat="1" ht="19.5" customHeight="1">
      <c r="A24" s="2556" t="s">
        <v>387</v>
      </c>
      <c r="B24" s="2557">
        <f>'Universities + Vocational S'!I42</f>
        <v>0</v>
      </c>
      <c r="C24" s="2557">
        <f>'Universities + Vocational S'!K42</f>
        <v>0</v>
      </c>
      <c r="D24" s="2557">
        <f>'Universities + Vocational S'!L42</f>
        <v>0</v>
      </c>
      <c r="E24" s="2557">
        <f>'Universities + Vocational S'!J42</f>
        <v>283</v>
      </c>
      <c r="F24" s="1787">
        <f>'Universities + Vocational S'!M42</f>
        <v>0</v>
      </c>
      <c r="G24" s="1802">
        <f>SUM(B24:F24)</f>
        <v>283</v>
      </c>
    </row>
    <row r="25" spans="1:9" s="209" customFormat="1" ht="19.5" customHeight="1">
      <c r="A25" s="2556" t="s">
        <v>389</v>
      </c>
      <c r="B25" s="2557">
        <f>'Universities + Vocational S'!I43</f>
        <v>362</v>
      </c>
      <c r="C25" s="2558">
        <f>'Universities + Vocational S'!K43</f>
        <v>0</v>
      </c>
      <c r="D25" s="2558">
        <f>'Universities + Vocational S'!L43</f>
        <v>128</v>
      </c>
      <c r="E25" s="2557">
        <f>'Universities + Vocational S'!J43</f>
        <v>359</v>
      </c>
      <c r="F25" s="1787">
        <f>'Universities + Vocational S'!M43</f>
        <v>0</v>
      </c>
      <c r="G25" s="1802">
        <f>SUM(B25:F25)</f>
        <v>849</v>
      </c>
    </row>
    <row r="26" spans="1:9" s="209" customFormat="1" ht="19.5" customHeight="1">
      <c r="A26" s="2556" t="s">
        <v>388</v>
      </c>
      <c r="B26" s="2557">
        <f>'Universities + Vocational S'!I44</f>
        <v>211</v>
      </c>
      <c r="C26" s="2558">
        <f>'Universities + Vocational S'!K44</f>
        <v>0</v>
      </c>
      <c r="D26" s="2558">
        <f>'Universities + Vocational S'!L44</f>
        <v>0</v>
      </c>
      <c r="E26" s="2557">
        <f>'Universities + Vocational S'!J44</f>
        <v>0</v>
      </c>
      <c r="F26" s="1787">
        <f>'Universities + Vocational S'!M44</f>
        <v>0</v>
      </c>
      <c r="G26" s="1802">
        <f>SUM(B26:F26)</f>
        <v>211</v>
      </c>
    </row>
    <row r="27" spans="1:9" s="209" customFormat="1" ht="19.5" customHeight="1">
      <c r="A27" s="2556" t="s">
        <v>386</v>
      </c>
      <c r="B27" s="2557">
        <f>'Universities + Vocational S'!I45</f>
        <v>41</v>
      </c>
      <c r="C27" s="2557">
        <f>'Universities + Vocational S'!K45</f>
        <v>0</v>
      </c>
      <c r="D27" s="2557">
        <f>'Universities + Vocational S'!L45</f>
        <v>0</v>
      </c>
      <c r="E27" s="2557">
        <f>'Universities + Vocational S'!J45</f>
        <v>0</v>
      </c>
      <c r="F27" s="1787">
        <f>'Universities + Vocational S'!M45</f>
        <v>0</v>
      </c>
      <c r="G27" s="1802">
        <f t="shared" si="0"/>
        <v>41</v>
      </c>
    </row>
    <row r="28" spans="1:9" s="209" customFormat="1" ht="19.5" customHeight="1">
      <c r="A28" s="2556" t="s">
        <v>390</v>
      </c>
      <c r="B28" s="2557">
        <f>'Universities + Vocational S'!I46</f>
        <v>43</v>
      </c>
      <c r="C28" s="2557">
        <f>'Universities + Vocational S'!K46</f>
        <v>29</v>
      </c>
      <c r="D28" s="2557">
        <f>'Universities + Vocational S'!L46</f>
        <v>0</v>
      </c>
      <c r="E28" s="2557">
        <f>'Universities + Vocational S'!J46</f>
        <v>8</v>
      </c>
      <c r="F28" s="1787">
        <f>'Universities + Vocational S'!M46</f>
        <v>147</v>
      </c>
      <c r="G28" s="1802">
        <f>SUM(B28:F28)</f>
        <v>227</v>
      </c>
    </row>
    <row r="29" spans="1:9" s="209" customFormat="1" ht="19.5" customHeight="1" thickBot="1">
      <c r="A29" s="366" t="s">
        <v>391</v>
      </c>
      <c r="B29" s="3851">
        <f>'Universities + Vocational S'!I24</f>
        <v>259</v>
      </c>
      <c r="C29" s="3851">
        <f>'Universities + Vocational S'!K24</f>
        <v>243</v>
      </c>
      <c r="D29" s="3851">
        <f>'Universities + Vocational S'!L24</f>
        <v>37</v>
      </c>
      <c r="E29" s="3851">
        <f>'Universities + Vocational S'!J24</f>
        <v>301</v>
      </c>
      <c r="F29" s="3851">
        <f>'Universities + Vocational S'!M24</f>
        <v>196</v>
      </c>
      <c r="G29" s="1803">
        <f t="shared" si="0"/>
        <v>1036</v>
      </c>
      <c r="H29" s="209">
        <f>E29+F29</f>
        <v>497</v>
      </c>
      <c r="I29" s="209" t="s">
        <v>727</v>
      </c>
    </row>
    <row r="30" spans="1:9" ht="19.5" customHeight="1" thickTop="1" thickBot="1">
      <c r="A30" s="367"/>
      <c r="B30" s="653"/>
      <c r="C30" s="653"/>
      <c r="D30" s="653"/>
      <c r="E30" s="653"/>
      <c r="F30" s="653"/>
      <c r="G30" s="2559"/>
      <c r="H30" s="205">
        <f>E29+F29</f>
        <v>497</v>
      </c>
    </row>
    <row r="31" spans="1:9" s="368" customFormat="1" ht="19.5" customHeight="1" thickBot="1">
      <c r="A31" s="2560" t="s">
        <v>1292</v>
      </c>
      <c r="B31" s="3850">
        <f t="shared" ref="B31:F31" si="1">SUM(B20:B28)</f>
        <v>1277</v>
      </c>
      <c r="C31" s="2561">
        <f t="shared" si="1"/>
        <v>1488</v>
      </c>
      <c r="D31" s="2561">
        <f t="shared" si="1"/>
        <v>128</v>
      </c>
      <c r="E31" s="2561">
        <f t="shared" si="1"/>
        <v>1547</v>
      </c>
      <c r="F31" s="2561">
        <f t="shared" si="1"/>
        <v>731</v>
      </c>
      <c r="G31" s="4289">
        <f>SUM(G20:G28)</f>
        <v>5171</v>
      </c>
    </row>
    <row r="32" spans="1:9" ht="23.25" customHeight="1">
      <c r="A32" s="369" t="s">
        <v>392</v>
      </c>
      <c r="G32" s="370"/>
    </row>
    <row r="33" spans="1:7">
      <c r="A33" s="353" t="s">
        <v>339</v>
      </c>
      <c r="B33" s="354"/>
      <c r="C33" s="354"/>
      <c r="D33" s="354"/>
      <c r="E33" s="354"/>
      <c r="F33" s="354"/>
      <c r="G33" s="355"/>
    </row>
    <row r="34" spans="1:7">
      <c r="A34" s="353" t="s">
        <v>364</v>
      </c>
      <c r="B34" s="354"/>
      <c r="C34" s="354"/>
      <c r="D34" s="354"/>
      <c r="E34" s="354"/>
      <c r="F34" s="354"/>
      <c r="G34" s="355"/>
    </row>
    <row r="35" spans="1:7">
      <c r="A35" s="5050">
        <v>45291</v>
      </c>
      <c r="B35" s="5051"/>
      <c r="C35" s="5051"/>
      <c r="D35" s="5051"/>
      <c r="E35" s="5051"/>
      <c r="F35" s="5051"/>
      <c r="G35" s="5053"/>
    </row>
    <row r="36" spans="1:7" s="356" customFormat="1" ht="32.25" customHeight="1" thickBot="1">
      <c r="A36" s="910" t="s">
        <v>365</v>
      </c>
      <c r="B36" s="357" t="s">
        <v>366</v>
      </c>
      <c r="C36" s="358"/>
      <c r="D36" s="358"/>
      <c r="E36" s="358"/>
      <c r="F36" s="358"/>
      <c r="G36" s="359"/>
    </row>
    <row r="37" spans="1:7" ht="15.5" thickTop="1" thickBot="1">
      <c r="A37" s="360" t="s">
        <v>367</v>
      </c>
      <c r="B37" s="371" t="s">
        <v>368</v>
      </c>
      <c r="C37" s="361" t="s">
        <v>369</v>
      </c>
      <c r="D37" s="361"/>
      <c r="E37" s="361" t="s">
        <v>370</v>
      </c>
      <c r="F37" s="362" t="s">
        <v>371</v>
      </c>
      <c r="G37" s="363" t="s">
        <v>17</v>
      </c>
    </row>
    <row r="38" spans="1:7" ht="19.5" customHeight="1">
      <c r="A38" s="364" t="s">
        <v>372</v>
      </c>
      <c r="B38" s="1784">
        <v>1</v>
      </c>
      <c r="C38" s="1784">
        <v>1</v>
      </c>
      <c r="D38" s="2553">
        <v>1</v>
      </c>
      <c r="E38" s="1784">
        <v>1</v>
      </c>
      <c r="F38" s="1785">
        <v>1</v>
      </c>
      <c r="G38" s="1801">
        <v>5</v>
      </c>
    </row>
    <row r="39" spans="1:7" s="209" customFormat="1" ht="19.5" customHeight="1">
      <c r="A39" s="365" t="s">
        <v>373</v>
      </c>
      <c r="B39" s="1786">
        <v>75</v>
      </c>
      <c r="C39" s="1786">
        <v>25</v>
      </c>
      <c r="D39" s="4010">
        <v>8</v>
      </c>
      <c r="E39" s="1786">
        <v>50</v>
      </c>
      <c r="F39" s="1787">
        <v>35</v>
      </c>
      <c r="G39" s="1802">
        <v>193</v>
      </c>
    </row>
    <row r="40" spans="1:7" s="209" customFormat="1" ht="19.5" customHeight="1">
      <c r="A40" s="365" t="s">
        <v>374</v>
      </c>
      <c r="B40" s="1786">
        <v>50</v>
      </c>
      <c r="C40" s="1786">
        <v>22</v>
      </c>
      <c r="D40" s="4010">
        <v>8</v>
      </c>
      <c r="E40" s="1786">
        <v>50</v>
      </c>
      <c r="F40" s="1787">
        <v>35</v>
      </c>
      <c r="G40" s="1802">
        <v>165</v>
      </c>
    </row>
    <row r="41" spans="1:7" s="209" customFormat="1" ht="19.5" customHeight="1">
      <c r="A41" s="365" t="s">
        <v>375</v>
      </c>
      <c r="B41" s="1786">
        <v>25</v>
      </c>
      <c r="C41" s="1786">
        <v>3</v>
      </c>
      <c r="D41" s="4010">
        <v>0</v>
      </c>
      <c r="E41" s="1786">
        <v>0</v>
      </c>
      <c r="F41" s="1787">
        <v>0</v>
      </c>
      <c r="G41" s="1802">
        <v>28</v>
      </c>
    </row>
    <row r="42" spans="1:7" s="209" customFormat="1" ht="19.5" customHeight="1">
      <c r="A42" s="365" t="s">
        <v>377</v>
      </c>
      <c r="B42" s="1786">
        <v>99</v>
      </c>
      <c r="C42" s="1786">
        <v>24</v>
      </c>
      <c r="D42" s="4010">
        <v>9</v>
      </c>
      <c r="E42" s="1786">
        <v>203</v>
      </c>
      <c r="F42" s="1787">
        <v>35</v>
      </c>
      <c r="G42" s="1802">
        <v>370</v>
      </c>
    </row>
    <row r="43" spans="1:7" s="209" customFormat="1" ht="19.5" customHeight="1">
      <c r="A43" s="365" t="s">
        <v>376</v>
      </c>
      <c r="B43" s="1786">
        <v>41</v>
      </c>
      <c r="C43" s="1786">
        <v>14</v>
      </c>
      <c r="D43" s="4010">
        <v>3</v>
      </c>
      <c r="E43" s="1786">
        <v>42</v>
      </c>
      <c r="F43" s="1787">
        <v>32</v>
      </c>
      <c r="G43" s="1802">
        <v>132</v>
      </c>
    </row>
    <row r="44" spans="1:7" s="209" customFormat="1" ht="19.5" customHeight="1">
      <c r="A44" s="365" t="s">
        <v>842</v>
      </c>
      <c r="B44" s="1786">
        <v>10</v>
      </c>
      <c r="C44" s="1786">
        <v>2</v>
      </c>
      <c r="D44" s="4010">
        <v>4</v>
      </c>
      <c r="E44" s="1786">
        <v>0</v>
      </c>
      <c r="F44" s="1787">
        <v>35</v>
      </c>
      <c r="G44" s="1802">
        <v>51</v>
      </c>
    </row>
    <row r="45" spans="1:7" s="209" customFormat="1" ht="19.5" customHeight="1">
      <c r="A45" s="365" t="s">
        <v>843</v>
      </c>
      <c r="B45" s="1786">
        <v>21</v>
      </c>
      <c r="C45" s="1786">
        <v>0</v>
      </c>
      <c r="D45" s="4010">
        <v>3</v>
      </c>
      <c r="E45" s="1786">
        <v>0</v>
      </c>
      <c r="F45" s="1787">
        <v>0</v>
      </c>
      <c r="G45" s="1802">
        <v>24</v>
      </c>
    </row>
    <row r="46" spans="1:7" s="209" customFormat="1" ht="19.5" customHeight="1">
      <c r="A46" s="365" t="s">
        <v>311</v>
      </c>
      <c r="B46" s="1786">
        <v>75</v>
      </c>
      <c r="C46" s="1786">
        <v>8</v>
      </c>
      <c r="D46" s="4010">
        <v>3</v>
      </c>
      <c r="E46" s="1786">
        <v>8</v>
      </c>
      <c r="F46" s="1787">
        <v>35</v>
      </c>
      <c r="G46" s="1802">
        <v>129</v>
      </c>
    </row>
    <row r="47" spans="1:7" s="209" customFormat="1" ht="19.5" customHeight="1">
      <c r="A47" s="365" t="s">
        <v>378</v>
      </c>
      <c r="B47" s="1786">
        <v>1043</v>
      </c>
      <c r="C47" s="1786">
        <v>1035</v>
      </c>
      <c r="D47" s="4010">
        <v>126</v>
      </c>
      <c r="E47" s="1786">
        <v>1547</v>
      </c>
      <c r="F47" s="1787">
        <v>758</v>
      </c>
      <c r="G47" s="1802">
        <v>4509</v>
      </c>
    </row>
    <row r="48" spans="1:7" s="209" customFormat="1" ht="19.5" customHeight="1">
      <c r="A48" s="365" t="s">
        <v>379</v>
      </c>
      <c r="B48" s="1786">
        <v>551</v>
      </c>
      <c r="C48" s="1786">
        <v>878</v>
      </c>
      <c r="D48" s="4010">
        <v>90</v>
      </c>
      <c r="E48" s="1786">
        <v>1038</v>
      </c>
      <c r="F48" s="1787">
        <v>590</v>
      </c>
      <c r="G48" s="1802">
        <v>3147</v>
      </c>
    </row>
    <row r="49" spans="1:7" s="209" customFormat="1" ht="19.5" customHeight="1">
      <c r="A49" s="365" t="s">
        <v>380</v>
      </c>
      <c r="B49" s="1786">
        <v>492</v>
      </c>
      <c r="C49" s="1786">
        <v>157</v>
      </c>
      <c r="D49" s="4010">
        <v>36</v>
      </c>
      <c r="E49" s="1786">
        <v>509</v>
      </c>
      <c r="F49" s="1787">
        <v>168</v>
      </c>
      <c r="G49" s="1802">
        <v>1362</v>
      </c>
    </row>
    <row r="50" spans="1:7" s="209" customFormat="1" ht="19.5" customHeight="1">
      <c r="A50" s="365" t="s">
        <v>381</v>
      </c>
      <c r="B50" s="1786">
        <v>9</v>
      </c>
      <c r="C50" s="1786">
        <v>12</v>
      </c>
      <c r="D50" s="4010">
        <v>0</v>
      </c>
      <c r="E50" s="1786">
        <v>39</v>
      </c>
      <c r="F50" s="1787">
        <v>24</v>
      </c>
      <c r="G50" s="1802">
        <v>84</v>
      </c>
    </row>
    <row r="51" spans="1:7" s="209" customFormat="1" ht="19.5" customHeight="1">
      <c r="A51" s="365" t="s">
        <v>382</v>
      </c>
      <c r="B51" s="1786">
        <v>117</v>
      </c>
      <c r="C51" s="1786">
        <v>150</v>
      </c>
      <c r="D51" s="4010">
        <v>0</v>
      </c>
      <c r="E51" s="1786">
        <v>106</v>
      </c>
      <c r="F51" s="1787">
        <v>93</v>
      </c>
      <c r="G51" s="1802">
        <v>466</v>
      </c>
    </row>
    <row r="52" spans="1:7" s="209" customFormat="1" ht="19.5" customHeight="1">
      <c r="A52" s="365" t="s">
        <v>383</v>
      </c>
      <c r="B52" s="1786">
        <v>333</v>
      </c>
      <c r="C52" s="1786">
        <v>758</v>
      </c>
      <c r="D52" s="4010">
        <v>0</v>
      </c>
      <c r="E52" s="1786">
        <v>260</v>
      </c>
      <c r="F52" s="1787">
        <v>326</v>
      </c>
      <c r="G52" s="1802">
        <v>1677</v>
      </c>
    </row>
    <row r="53" spans="1:7" s="209" customFormat="1" ht="19.5" customHeight="1">
      <c r="A53" s="2556" t="s">
        <v>384</v>
      </c>
      <c r="B53" s="4010">
        <v>48</v>
      </c>
      <c r="C53" s="4010">
        <v>97</v>
      </c>
      <c r="D53" s="4010">
        <v>0</v>
      </c>
      <c r="E53" s="4010">
        <v>440</v>
      </c>
      <c r="F53" s="4011">
        <v>184</v>
      </c>
      <c r="G53" s="4012">
        <v>769</v>
      </c>
    </row>
    <row r="54" spans="1:7" s="209" customFormat="1" ht="19.5" customHeight="1">
      <c r="A54" s="2556" t="s">
        <v>385</v>
      </c>
      <c r="B54" s="4010">
        <v>33</v>
      </c>
      <c r="C54" s="4010">
        <v>0</v>
      </c>
      <c r="D54" s="4010">
        <v>0</v>
      </c>
      <c r="E54" s="4010">
        <v>91</v>
      </c>
      <c r="F54" s="4011">
        <v>0</v>
      </c>
      <c r="G54" s="4012">
        <v>124</v>
      </c>
    </row>
    <row r="55" spans="1:7" s="209" customFormat="1" ht="19.5" customHeight="1">
      <c r="A55" s="2556" t="s">
        <v>387</v>
      </c>
      <c r="B55" s="4010">
        <v>0</v>
      </c>
      <c r="C55" s="4010">
        <v>0</v>
      </c>
      <c r="D55" s="4010">
        <v>0</v>
      </c>
      <c r="E55" s="4010">
        <v>283</v>
      </c>
      <c r="F55" s="4011">
        <v>0</v>
      </c>
      <c r="G55" s="4012">
        <v>283</v>
      </c>
    </row>
    <row r="56" spans="1:7" s="209" customFormat="1" ht="19.5" customHeight="1">
      <c r="A56" s="2556" t="s">
        <v>389</v>
      </c>
      <c r="B56" s="4010">
        <v>355</v>
      </c>
      <c r="C56" s="4010">
        <v>0</v>
      </c>
      <c r="D56" s="4010">
        <v>126</v>
      </c>
      <c r="E56" s="4010">
        <v>359</v>
      </c>
      <c r="F56" s="4011">
        <v>0</v>
      </c>
      <c r="G56" s="4012">
        <v>840</v>
      </c>
    </row>
    <row r="57" spans="1:7" s="209" customFormat="1" ht="19.5" customHeight="1">
      <c r="A57" s="2556" t="s">
        <v>388</v>
      </c>
      <c r="B57" s="4010">
        <v>80</v>
      </c>
      <c r="C57" s="4010">
        <v>0</v>
      </c>
      <c r="D57" s="4010">
        <v>0</v>
      </c>
      <c r="E57" s="4010">
        <v>0</v>
      </c>
      <c r="F57" s="4011">
        <v>0</v>
      </c>
      <c r="G57" s="4012">
        <v>80</v>
      </c>
    </row>
    <row r="58" spans="1:7" s="209" customFormat="1" ht="19.5" customHeight="1">
      <c r="A58" s="365" t="s">
        <v>386</v>
      </c>
      <c r="B58" s="1786">
        <v>34</v>
      </c>
      <c r="C58" s="1786">
        <v>0</v>
      </c>
      <c r="D58" s="4010">
        <v>0</v>
      </c>
      <c r="E58" s="1786">
        <v>0</v>
      </c>
      <c r="F58" s="1787">
        <v>0</v>
      </c>
      <c r="G58" s="1802">
        <v>34</v>
      </c>
    </row>
    <row r="59" spans="1:7" s="209" customFormat="1" ht="19.5" customHeight="1">
      <c r="A59" s="365" t="s">
        <v>390</v>
      </c>
      <c r="B59" s="1786">
        <v>43</v>
      </c>
      <c r="C59" s="1788">
        <v>30</v>
      </c>
      <c r="D59" s="4018">
        <v>0</v>
      </c>
      <c r="E59" s="1786">
        <v>8</v>
      </c>
      <c r="F59" s="1787">
        <v>155</v>
      </c>
      <c r="G59" s="1802">
        <v>236</v>
      </c>
    </row>
    <row r="60" spans="1:7" s="209" customFormat="1" ht="19.5" customHeight="1" thickBot="1">
      <c r="A60" s="366" t="s">
        <v>391</v>
      </c>
      <c r="B60" s="3851">
        <v>243</v>
      </c>
      <c r="C60" s="4017">
        <v>179</v>
      </c>
      <c r="D60" s="4017">
        <v>36</v>
      </c>
      <c r="E60" s="3851">
        <v>301</v>
      </c>
      <c r="F60" s="1789">
        <v>186</v>
      </c>
      <c r="G60" s="1803">
        <v>945</v>
      </c>
    </row>
    <row r="61" spans="1:7" s="209" customFormat="1" ht="19.5" customHeight="1" thickTop="1" thickBot="1">
      <c r="A61" s="4013"/>
      <c r="B61" s="4014"/>
      <c r="C61" s="4014"/>
      <c r="D61" s="4014"/>
      <c r="E61" s="4014"/>
      <c r="F61" s="4015"/>
      <c r="G61" s="4016"/>
    </row>
    <row r="62" spans="1:7" s="209" customFormat="1" ht="19.5" customHeight="1" thickBot="1">
      <c r="A62" s="909" t="s">
        <v>1292</v>
      </c>
      <c r="B62" s="4772">
        <f>SUM(B51:B59)</f>
        <v>1043</v>
      </c>
      <c r="C62" s="4772">
        <f t="shared" ref="C62:G62" si="2">SUM(C51:C59)</f>
        <v>1035</v>
      </c>
      <c r="D62" s="4772">
        <f t="shared" si="2"/>
        <v>126</v>
      </c>
      <c r="E62" s="4772">
        <f t="shared" si="2"/>
        <v>1547</v>
      </c>
      <c r="F62" s="4772">
        <f t="shared" si="2"/>
        <v>758</v>
      </c>
      <c r="G62" s="4772">
        <f t="shared" si="2"/>
        <v>4509</v>
      </c>
    </row>
    <row r="63" spans="1:7" s="368" customFormat="1" ht="19.5" customHeight="1"/>
  </sheetData>
  <mergeCells count="2">
    <mergeCell ref="A4:G4"/>
    <mergeCell ref="A35:G35"/>
  </mergeCells>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rowBreaks count="1" manualBreakCount="1">
    <brk id="31" max="5" man="1"/>
  </rowBreak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L61"/>
  <sheetViews>
    <sheetView view="pageBreakPreview" zoomScale="80" zoomScaleSheetLayoutView="80" workbookViewId="0">
      <selection activeCell="A5" sqref="A5"/>
    </sheetView>
  </sheetViews>
  <sheetFormatPr defaultColWidth="9.1796875" defaultRowHeight="14.5"/>
  <cols>
    <col min="1" max="1" width="79.1796875" style="205" bestFit="1" customWidth="1"/>
    <col min="2" max="6" width="17.1796875" style="205" customWidth="1"/>
    <col min="7" max="12" width="13.453125" style="205" customWidth="1"/>
    <col min="13" max="16384" width="9.1796875" style="205"/>
  </cols>
  <sheetData>
    <row r="1" spans="1:12" ht="16" thickBot="1">
      <c r="A1" s="372" t="s">
        <v>1341</v>
      </c>
      <c r="B1" s="373"/>
      <c r="C1" s="373"/>
      <c r="D1" s="373"/>
      <c r="E1" s="373"/>
      <c r="F1" s="374"/>
    </row>
    <row r="2" spans="1:12">
      <c r="A2" s="2562" t="s">
        <v>339</v>
      </c>
      <c r="B2" s="2563"/>
      <c r="C2" s="2563"/>
      <c r="D2" s="2563"/>
      <c r="E2" s="2563"/>
      <c r="F2" s="2564"/>
    </row>
    <row r="3" spans="1:12" s="700" customFormat="1">
      <c r="A3" s="375" t="s">
        <v>1001</v>
      </c>
      <c r="B3" s="376"/>
      <c r="C3" s="376"/>
      <c r="D3" s="376"/>
      <c r="E3" s="376"/>
      <c r="F3" s="2565"/>
    </row>
    <row r="4" spans="1:12">
      <c r="A4" s="5054">
        <v>45657</v>
      </c>
      <c r="B4" s="5055"/>
      <c r="C4" s="5055"/>
      <c r="D4" s="5055"/>
      <c r="E4" s="5055"/>
      <c r="F4" s="5056"/>
    </row>
    <row r="5" spans="1:12" ht="25.5" customHeight="1" thickBot="1">
      <c r="A5" s="369"/>
      <c r="B5" s="912" t="s">
        <v>293</v>
      </c>
      <c r="C5" s="911"/>
      <c r="D5" s="911"/>
      <c r="E5" s="913"/>
      <c r="F5" s="2566" t="s">
        <v>809</v>
      </c>
    </row>
    <row r="6" spans="1:12" s="220" customFormat="1" ht="120" customHeight="1" thickTop="1" thickBot="1">
      <c r="A6" s="1598" t="s">
        <v>367</v>
      </c>
      <c r="B6" s="1601" t="s">
        <v>810</v>
      </c>
      <c r="C6" s="378" t="s">
        <v>356</v>
      </c>
      <c r="D6" s="378" t="s">
        <v>357</v>
      </c>
      <c r="E6" s="1604" t="s">
        <v>1435</v>
      </c>
      <c r="F6" s="1608" t="s">
        <v>17</v>
      </c>
    </row>
    <row r="7" spans="1:12" s="219" customFormat="1" ht="18.649999999999999" customHeight="1">
      <c r="A7" s="2567" t="s">
        <v>397</v>
      </c>
      <c r="B7" s="2568">
        <f>'Universities + Vocational S'!R13</f>
        <v>1</v>
      </c>
      <c r="C7" s="2569">
        <v>0</v>
      </c>
      <c r="D7" s="2569">
        <v>0</v>
      </c>
      <c r="E7" s="2570">
        <f>'Universities + Vocational S'!P13+'Universities + Vocational S'!Q13</f>
        <v>1</v>
      </c>
      <c r="F7" s="1798">
        <f>SUM(B7:E7)</f>
        <v>2</v>
      </c>
      <c r="G7" s="379"/>
      <c r="H7" s="379"/>
      <c r="I7" s="379"/>
      <c r="J7" s="379"/>
      <c r="K7" s="379"/>
      <c r="L7" s="380"/>
    </row>
    <row r="8" spans="1:12" s="219" customFormat="1" ht="18.649999999999999" customHeight="1">
      <c r="A8" s="2567" t="s">
        <v>398</v>
      </c>
      <c r="B8" s="2568">
        <f>'Universities + Vocational S'!R15</f>
        <v>0</v>
      </c>
      <c r="C8" s="2569">
        <v>0</v>
      </c>
      <c r="D8" s="2569">
        <v>0</v>
      </c>
      <c r="E8" s="2570">
        <f>'Universities + Vocational S'!P15+'Universities + Vocational S'!Q15</f>
        <v>0</v>
      </c>
      <c r="F8" s="1798">
        <f>SUM(B8:E8)</f>
        <v>0</v>
      </c>
      <c r="L8" s="381"/>
    </row>
    <row r="9" spans="1:12" s="219" customFormat="1" ht="18.649999999999999" customHeight="1">
      <c r="A9" s="2567" t="s">
        <v>399</v>
      </c>
      <c r="B9" s="2568">
        <f>'Universities + Vocational S'!R16</f>
        <v>1</v>
      </c>
      <c r="C9" s="2569">
        <v>0</v>
      </c>
      <c r="D9" s="2569">
        <v>0</v>
      </c>
      <c r="E9" s="2570">
        <f>'Universities + Vocational S'!P16+'Universities + Vocational S'!Q16</f>
        <v>1</v>
      </c>
      <c r="F9" s="1798">
        <f t="shared" ref="F9:F28" si="0">SUM(B9:E9)</f>
        <v>2</v>
      </c>
      <c r="L9" s="381"/>
    </row>
    <row r="10" spans="1:12" s="219" customFormat="1" ht="18.649999999999999" customHeight="1">
      <c r="A10" s="2567" t="s">
        <v>400</v>
      </c>
      <c r="B10" s="2568">
        <f>'Universities + Vocational S'!R17</f>
        <v>1</v>
      </c>
      <c r="C10" s="2569">
        <v>0</v>
      </c>
      <c r="D10" s="2569">
        <v>0</v>
      </c>
      <c r="E10" s="2570">
        <f>'Universities + Vocational S'!P17+'Universities + Vocational S'!Q17</f>
        <v>1</v>
      </c>
      <c r="F10" s="1798">
        <f t="shared" si="0"/>
        <v>2</v>
      </c>
      <c r="L10" s="381"/>
    </row>
    <row r="11" spans="1:12" s="219" customFormat="1" ht="18.649999999999999" customHeight="1">
      <c r="A11" s="2567" t="s">
        <v>373</v>
      </c>
      <c r="B11" s="2568">
        <f>'Universities + Vocational S'!R27</f>
        <v>3</v>
      </c>
      <c r="C11" s="2569">
        <v>0</v>
      </c>
      <c r="D11" s="2569">
        <v>0</v>
      </c>
      <c r="E11" s="2570">
        <f>'Universities + Vocational S'!P27+'Universities + Vocational S'!Q27</f>
        <v>17</v>
      </c>
      <c r="F11" s="1798">
        <f t="shared" si="0"/>
        <v>20</v>
      </c>
      <c r="L11" s="381"/>
    </row>
    <row r="12" spans="1:12" s="219" customFormat="1" ht="18.649999999999999" customHeight="1">
      <c r="A12" s="2567" t="s">
        <v>374</v>
      </c>
      <c r="B12" s="2568">
        <f>'Universities + Vocational S'!R28</f>
        <v>3</v>
      </c>
      <c r="C12" s="2569">
        <v>0</v>
      </c>
      <c r="D12" s="2569">
        <v>0</v>
      </c>
      <c r="E12" s="2570">
        <f>'Universities + Vocational S'!P28+'Universities + Vocational S'!Q28</f>
        <v>17</v>
      </c>
      <c r="F12" s="1798">
        <f t="shared" si="0"/>
        <v>20</v>
      </c>
      <c r="L12" s="381"/>
    </row>
    <row r="13" spans="1:12" s="219" customFormat="1" ht="18.649999999999999" customHeight="1">
      <c r="A13" s="2567" t="s">
        <v>375</v>
      </c>
      <c r="B13" s="2568">
        <f>'Universities + Vocational S'!R29</f>
        <v>0</v>
      </c>
      <c r="C13" s="2569">
        <v>0</v>
      </c>
      <c r="D13" s="2569">
        <v>0</v>
      </c>
      <c r="E13" s="2570">
        <f>'Universities + Vocational S'!P29+'Universities + Vocational S'!Q29</f>
        <v>0</v>
      </c>
      <c r="F13" s="1798">
        <f t="shared" si="0"/>
        <v>0</v>
      </c>
      <c r="L13" s="381"/>
    </row>
    <row r="14" spans="1:12" s="219" customFormat="1" ht="18.649999999999999" customHeight="1">
      <c r="A14" s="2567" t="s">
        <v>401</v>
      </c>
      <c r="B14" s="2568">
        <f>'Universities + Vocational S'!R31</f>
        <v>3</v>
      </c>
      <c r="C14" s="2569">
        <v>0</v>
      </c>
      <c r="D14" s="2569">
        <v>0</v>
      </c>
      <c r="E14" s="2570">
        <f>'Universities + Vocational S'!P31+'Universities + Vocational S'!Q31</f>
        <v>5</v>
      </c>
      <c r="F14" s="1798">
        <f t="shared" si="0"/>
        <v>8</v>
      </c>
      <c r="L14" s="381"/>
    </row>
    <row r="15" spans="1:12" s="219" customFormat="1" ht="18.649999999999999" customHeight="1">
      <c r="A15" s="2567" t="s">
        <v>402</v>
      </c>
      <c r="B15" s="2568">
        <f>'Universities + Vocational S'!R32</f>
        <v>0</v>
      </c>
      <c r="C15" s="2569">
        <v>0</v>
      </c>
      <c r="D15" s="2569">
        <v>0</v>
      </c>
      <c r="E15" s="2570">
        <f>'Universities + Vocational S'!P32+'Universities + Vocational S'!Q32</f>
        <v>9</v>
      </c>
      <c r="F15" s="1798">
        <f>SUM(B15:E15)</f>
        <v>9</v>
      </c>
      <c r="L15" s="381"/>
    </row>
    <row r="16" spans="1:12" s="219" customFormat="1" ht="18.649999999999999" customHeight="1">
      <c r="A16" s="2567" t="s">
        <v>403</v>
      </c>
      <c r="B16" s="2568">
        <f>'Universities + Vocational S'!R33</f>
        <v>1</v>
      </c>
      <c r="C16" s="2569">
        <v>0</v>
      </c>
      <c r="D16" s="2569">
        <v>0</v>
      </c>
      <c r="E16" s="2570">
        <f>'Universities + Vocational S'!P33+'Universities + Vocational S'!Q33</f>
        <v>2</v>
      </c>
      <c r="F16" s="1798">
        <f>SUM(B16:E16)</f>
        <v>3</v>
      </c>
      <c r="L16" s="381"/>
    </row>
    <row r="17" spans="1:12" s="219" customFormat="1" ht="18.649999999999999" customHeight="1">
      <c r="A17" s="2567" t="s">
        <v>404</v>
      </c>
      <c r="B17" s="2568">
        <f>'Universities + Vocational S'!R34</f>
        <v>2</v>
      </c>
      <c r="C17" s="2569">
        <v>0</v>
      </c>
      <c r="D17" s="2569">
        <v>0</v>
      </c>
      <c r="E17" s="2570">
        <f>'Universities + Vocational S'!P34+'Universities + Vocational S'!Q34</f>
        <v>3</v>
      </c>
      <c r="F17" s="1798">
        <f t="shared" si="0"/>
        <v>5</v>
      </c>
      <c r="L17" s="381"/>
    </row>
    <row r="18" spans="1:12" s="219" customFormat="1" ht="18.649999999999999" customHeight="1">
      <c r="A18" s="2567" t="s">
        <v>405</v>
      </c>
      <c r="B18" s="2568">
        <f>'Universities + Vocational S'!R30</f>
        <v>0</v>
      </c>
      <c r="C18" s="2569">
        <v>0</v>
      </c>
      <c r="D18" s="2569">
        <v>0</v>
      </c>
      <c r="E18" s="2570">
        <f>'Universities + Vocational S'!P30+'Universities + Vocational S'!Q30</f>
        <v>5</v>
      </c>
      <c r="F18" s="1798">
        <f t="shared" si="0"/>
        <v>5</v>
      </c>
      <c r="L18" s="381"/>
    </row>
    <row r="19" spans="1:12" s="219" customFormat="1" ht="18.649999999999999" customHeight="1">
      <c r="A19" s="2567" t="s">
        <v>406</v>
      </c>
      <c r="B19" s="2568">
        <f>'Universities + Vocational S'!R20</f>
        <v>79</v>
      </c>
      <c r="C19" s="2569">
        <v>0</v>
      </c>
      <c r="D19" s="2569">
        <v>0</v>
      </c>
      <c r="E19" s="2570">
        <f>'Universities + Vocational S'!P20+'Universities + Vocational S'!Q20</f>
        <v>217</v>
      </c>
      <c r="F19" s="1798">
        <f t="shared" si="0"/>
        <v>296</v>
      </c>
      <c r="G19" s="219">
        <f>E19+B19</f>
        <v>296</v>
      </c>
      <c r="L19" s="381"/>
    </row>
    <row r="20" spans="1:12" s="219" customFormat="1" ht="18.649999999999999" customHeight="1">
      <c r="A20" s="2567" t="s">
        <v>407</v>
      </c>
      <c r="B20" s="2568">
        <f>'Universities + Vocational S'!R21</f>
        <v>30</v>
      </c>
      <c r="C20" s="2569">
        <v>0</v>
      </c>
      <c r="D20" s="2569">
        <v>0</v>
      </c>
      <c r="E20" s="2570">
        <f>'Universities + Vocational S'!P21+'Universities + Vocational S'!Q21</f>
        <v>173</v>
      </c>
      <c r="F20" s="1798">
        <f t="shared" si="0"/>
        <v>203</v>
      </c>
      <c r="L20" s="381"/>
    </row>
    <row r="21" spans="1:12" s="219" customFormat="1" ht="18.649999999999999" customHeight="1" thickBot="1">
      <c r="A21" s="2567" t="s">
        <v>380</v>
      </c>
      <c r="B21" s="2568">
        <f>'Universities + Vocational S'!R22</f>
        <v>49</v>
      </c>
      <c r="C21" s="2569">
        <v>0</v>
      </c>
      <c r="D21" s="2569">
        <v>0</v>
      </c>
      <c r="E21" s="2570">
        <f>'Universities + Vocational S'!P22+'Universities + Vocational S'!Q22</f>
        <v>44</v>
      </c>
      <c r="F21" s="1798">
        <f t="shared" si="0"/>
        <v>93</v>
      </c>
      <c r="G21" s="382"/>
      <c r="H21" s="382"/>
      <c r="I21" s="382"/>
      <c r="J21" s="382"/>
      <c r="K21" s="382"/>
      <c r="L21" s="383"/>
    </row>
    <row r="22" spans="1:12" s="219" customFormat="1" ht="18.649999999999999" customHeight="1">
      <c r="A22" s="2571" t="s">
        <v>381</v>
      </c>
      <c r="B22" s="2572">
        <f>'Universities + Vocational S'!R23</f>
        <v>2</v>
      </c>
      <c r="C22" s="2573">
        <v>0</v>
      </c>
      <c r="D22" s="2573">
        <v>0</v>
      </c>
      <c r="E22" s="2574">
        <f>'Universities + Vocational S'!P23+'Universities + Vocational S'!Q23</f>
        <v>0</v>
      </c>
      <c r="F22" s="1799">
        <f t="shared" si="0"/>
        <v>2</v>
      </c>
    </row>
    <row r="23" spans="1:12" s="219" customFormat="1" ht="18.649999999999999" customHeight="1">
      <c r="A23" s="2567" t="s">
        <v>408</v>
      </c>
      <c r="B23" s="2568">
        <f>'Universities + Vocational S'!R48</f>
        <v>63</v>
      </c>
      <c r="C23" s="2569">
        <v>0</v>
      </c>
      <c r="D23" s="2569">
        <v>0</v>
      </c>
      <c r="E23" s="2570">
        <f>'Universities + Vocational S'!P48+'Universities + Vocational S'!Q48</f>
        <v>0</v>
      </c>
      <c r="F23" s="1798">
        <f t="shared" si="0"/>
        <v>63</v>
      </c>
    </row>
    <row r="24" spans="1:12" s="219" customFormat="1" ht="18.649999999999999" customHeight="1">
      <c r="A24" s="2567" t="s">
        <v>409</v>
      </c>
      <c r="B24" s="2568">
        <f>'Universities + Vocational S'!R49</f>
        <v>0</v>
      </c>
      <c r="C24" s="2569">
        <v>0</v>
      </c>
      <c r="D24" s="2569">
        <v>0</v>
      </c>
      <c r="E24" s="2570">
        <f>'Universities + Vocational S'!P49+'Universities + Vocational S'!Q49</f>
        <v>0</v>
      </c>
      <c r="F24" s="1798">
        <f t="shared" si="0"/>
        <v>0</v>
      </c>
    </row>
    <row r="25" spans="1:12" s="219" customFormat="1" ht="18.649999999999999" customHeight="1">
      <c r="A25" s="2567" t="s">
        <v>410</v>
      </c>
      <c r="B25" s="2568">
        <f>'Universities + Vocational S'!R50</f>
        <v>0</v>
      </c>
      <c r="C25" s="2569">
        <v>0</v>
      </c>
      <c r="D25" s="2569">
        <v>0</v>
      </c>
      <c r="E25" s="2570">
        <f>'Universities + Vocational S'!P50+'Universities + Vocational S'!Q50</f>
        <v>30</v>
      </c>
      <c r="F25" s="1798">
        <f t="shared" si="0"/>
        <v>30</v>
      </c>
    </row>
    <row r="26" spans="1:12" s="219" customFormat="1" ht="18.649999999999999" customHeight="1">
      <c r="A26" s="2567" t="s">
        <v>411</v>
      </c>
      <c r="B26" s="2568">
        <f>'Universities + Vocational S'!R53</f>
        <v>16</v>
      </c>
      <c r="C26" s="2569">
        <v>0</v>
      </c>
      <c r="D26" s="2569">
        <v>0</v>
      </c>
      <c r="E26" s="2570">
        <f>'Universities + Vocational S'!P53+'Universities + Vocational S'!Q53</f>
        <v>0</v>
      </c>
      <c r="F26" s="1798">
        <f t="shared" si="0"/>
        <v>16</v>
      </c>
      <c r="G26" s="219">
        <v>40</v>
      </c>
    </row>
    <row r="27" spans="1:12" s="219" customFormat="1" ht="18.649999999999999" customHeight="1">
      <c r="A27" s="2567" t="s">
        <v>412</v>
      </c>
      <c r="B27" s="2568">
        <f>'Universities + Vocational S'!R54</f>
        <v>0</v>
      </c>
      <c r="C27" s="2569">
        <v>0</v>
      </c>
      <c r="D27" s="2569">
        <v>0</v>
      </c>
      <c r="E27" s="2570">
        <f>'Universities + Vocational S'!P54+'Universities + Vocational S'!Q54</f>
        <v>0</v>
      </c>
      <c r="F27" s="1798">
        <f t="shared" si="0"/>
        <v>0</v>
      </c>
    </row>
    <row r="28" spans="1:12" s="219" customFormat="1" ht="18.649999999999999" customHeight="1">
      <c r="A28" s="2567" t="s">
        <v>413</v>
      </c>
      <c r="B28" s="2568">
        <f>'Universities + Vocational S'!R56</f>
        <v>0</v>
      </c>
      <c r="C28" s="2569">
        <v>0</v>
      </c>
      <c r="D28" s="2569">
        <v>0</v>
      </c>
      <c r="E28" s="2570">
        <f>'Universities + Vocational S'!P56+'Universities + Vocational S'!Q56</f>
        <v>187</v>
      </c>
      <c r="F28" s="1798">
        <f t="shared" si="0"/>
        <v>187</v>
      </c>
      <c r="G28" s="219">
        <v>392</v>
      </c>
    </row>
    <row r="29" spans="1:12" s="219" customFormat="1" ht="18.649999999999999" customHeight="1" thickBot="1">
      <c r="A29" s="387" t="s">
        <v>414</v>
      </c>
      <c r="B29" s="1603">
        <f>'Universities + Vocational S'!R24</f>
        <v>10</v>
      </c>
      <c r="C29" s="1597">
        <v>0</v>
      </c>
      <c r="D29" s="1597">
        <v>0</v>
      </c>
      <c r="E29" s="1607">
        <f>'Universities + Vocational S'!P24+'Universities + Vocational S'!Q24</f>
        <v>43</v>
      </c>
      <c r="F29" s="1800">
        <f>SUM(B29:E29)</f>
        <v>53</v>
      </c>
    </row>
    <row r="30" spans="1:12">
      <c r="A30" s="384"/>
      <c r="B30" s="385"/>
      <c r="C30" s="385"/>
      <c r="D30" s="385"/>
      <c r="E30" s="385"/>
      <c r="F30" s="386"/>
    </row>
    <row r="31" spans="1:12">
      <c r="A31" s="369"/>
      <c r="F31" s="370"/>
    </row>
    <row r="32" spans="1:12" ht="15" thickBot="1">
      <c r="A32" s="369" t="s">
        <v>392</v>
      </c>
      <c r="F32" s="370"/>
    </row>
    <row r="33" spans="1:6" ht="15.5">
      <c r="A33" s="372" t="s">
        <v>394</v>
      </c>
      <c r="B33" s="373"/>
      <c r="C33" s="373"/>
      <c r="D33" s="373"/>
      <c r="E33" s="373"/>
      <c r="F33" s="374"/>
    </row>
    <row r="34" spans="1:6">
      <c r="A34" s="375" t="s">
        <v>339</v>
      </c>
      <c r="B34" s="376"/>
      <c r="C34" s="376"/>
      <c r="D34" s="376"/>
      <c r="E34" s="376"/>
      <c r="F34" s="377"/>
    </row>
    <row r="35" spans="1:6">
      <c r="A35" s="375" t="s">
        <v>395</v>
      </c>
      <c r="B35" s="376"/>
      <c r="C35" s="376"/>
      <c r="D35" s="376"/>
      <c r="E35" s="376"/>
      <c r="F35" s="377"/>
    </row>
    <row r="36" spans="1:6">
      <c r="A36" s="5054">
        <v>45291</v>
      </c>
      <c r="B36" s="5055"/>
      <c r="C36" s="5055"/>
      <c r="D36" s="5055"/>
      <c r="E36" s="5055"/>
      <c r="F36" s="5057"/>
    </row>
    <row r="37" spans="1:6" ht="24" thickBot="1">
      <c r="A37" s="369"/>
      <c r="B37" s="912" t="s">
        <v>293</v>
      </c>
      <c r="C37" s="911"/>
      <c r="D37" s="911"/>
      <c r="E37" s="913"/>
      <c r="F37" s="1596" t="s">
        <v>809</v>
      </c>
    </row>
    <row r="38" spans="1:6" ht="79.5" thickTop="1">
      <c r="A38" s="1598" t="s">
        <v>367</v>
      </c>
      <c r="B38" s="1601" t="s">
        <v>810</v>
      </c>
      <c r="C38" s="378" t="s">
        <v>356</v>
      </c>
      <c r="D38" s="378" t="s">
        <v>357</v>
      </c>
      <c r="E38" s="1604" t="s">
        <v>396</v>
      </c>
      <c r="F38" s="1608" t="s">
        <v>17</v>
      </c>
    </row>
    <row r="39" spans="1:6">
      <c r="A39" s="1599" t="s">
        <v>397</v>
      </c>
      <c r="B39" s="1279">
        <v>1</v>
      </c>
      <c r="C39" s="1278">
        <v>0</v>
      </c>
      <c r="D39" s="1278">
        <v>0</v>
      </c>
      <c r="E39" s="1605">
        <v>1</v>
      </c>
      <c r="F39" s="1798">
        <v>2</v>
      </c>
    </row>
    <row r="40" spans="1:6">
      <c r="A40" s="1599" t="s">
        <v>398</v>
      </c>
      <c r="B40" s="1279">
        <v>0</v>
      </c>
      <c r="C40" s="1278">
        <v>0</v>
      </c>
      <c r="D40" s="1278">
        <v>0</v>
      </c>
      <c r="E40" s="1605">
        <v>0</v>
      </c>
      <c r="F40" s="1798">
        <v>0</v>
      </c>
    </row>
    <row r="41" spans="1:6">
      <c r="A41" s="1599" t="s">
        <v>399</v>
      </c>
      <c r="B41" s="1279">
        <v>1</v>
      </c>
      <c r="C41" s="1278">
        <v>0</v>
      </c>
      <c r="D41" s="1278">
        <v>0</v>
      </c>
      <c r="E41" s="1605">
        <v>1</v>
      </c>
      <c r="F41" s="1798">
        <v>2</v>
      </c>
    </row>
    <row r="42" spans="1:6">
      <c r="A42" s="1599" t="s">
        <v>400</v>
      </c>
      <c r="B42" s="1279">
        <v>1</v>
      </c>
      <c r="C42" s="1278">
        <v>0</v>
      </c>
      <c r="D42" s="1278">
        <v>0</v>
      </c>
      <c r="E42" s="1605">
        <v>1</v>
      </c>
      <c r="F42" s="1798">
        <v>2</v>
      </c>
    </row>
    <row r="43" spans="1:6">
      <c r="A43" s="1599" t="s">
        <v>373</v>
      </c>
      <c r="B43" s="1279">
        <v>3</v>
      </c>
      <c r="C43" s="1278">
        <v>0</v>
      </c>
      <c r="D43" s="1278">
        <v>0</v>
      </c>
      <c r="E43" s="1605">
        <v>17</v>
      </c>
      <c r="F43" s="1798">
        <v>20</v>
      </c>
    </row>
    <row r="44" spans="1:6">
      <c r="A44" s="1599" t="s">
        <v>374</v>
      </c>
      <c r="B44" s="1279">
        <v>3</v>
      </c>
      <c r="C44" s="1278">
        <v>0</v>
      </c>
      <c r="D44" s="1278">
        <v>0</v>
      </c>
      <c r="E44" s="1605">
        <v>17</v>
      </c>
      <c r="F44" s="1798">
        <v>20</v>
      </c>
    </row>
    <row r="45" spans="1:6">
      <c r="A45" s="1599" t="s">
        <v>375</v>
      </c>
      <c r="B45" s="1279">
        <v>0</v>
      </c>
      <c r="C45" s="1278">
        <v>0</v>
      </c>
      <c r="D45" s="1278">
        <v>0</v>
      </c>
      <c r="E45" s="1605">
        <v>0</v>
      </c>
      <c r="F45" s="1798">
        <v>0</v>
      </c>
    </row>
    <row r="46" spans="1:6">
      <c r="A46" s="1599" t="s">
        <v>401</v>
      </c>
      <c r="B46" s="1279">
        <v>3</v>
      </c>
      <c r="C46" s="1278">
        <v>0</v>
      </c>
      <c r="D46" s="1278">
        <v>0</v>
      </c>
      <c r="E46" s="1605">
        <v>5</v>
      </c>
      <c r="F46" s="1798">
        <v>8</v>
      </c>
    </row>
    <row r="47" spans="1:6">
      <c r="A47" s="1599" t="s">
        <v>402</v>
      </c>
      <c r="B47" s="1279">
        <v>0</v>
      </c>
      <c r="C47" s="1278">
        <v>0</v>
      </c>
      <c r="D47" s="1278">
        <v>0</v>
      </c>
      <c r="E47" s="1605">
        <v>9</v>
      </c>
      <c r="F47" s="1798">
        <v>9</v>
      </c>
    </row>
    <row r="48" spans="1:6">
      <c r="A48" s="1599" t="s">
        <v>403</v>
      </c>
      <c r="B48" s="1279">
        <v>1</v>
      </c>
      <c r="C48" s="1278">
        <v>0</v>
      </c>
      <c r="D48" s="1278">
        <v>0</v>
      </c>
      <c r="E48" s="1605">
        <v>2</v>
      </c>
      <c r="F48" s="1798">
        <v>3</v>
      </c>
    </row>
    <row r="49" spans="1:6">
      <c r="A49" s="1599" t="s">
        <v>404</v>
      </c>
      <c r="B49" s="1279">
        <v>2</v>
      </c>
      <c r="C49" s="1278">
        <v>0</v>
      </c>
      <c r="D49" s="1278">
        <v>0</v>
      </c>
      <c r="E49" s="1605">
        <v>3</v>
      </c>
      <c r="F49" s="1798">
        <v>5</v>
      </c>
    </row>
    <row r="50" spans="1:6">
      <c r="A50" s="1599" t="s">
        <v>405</v>
      </c>
      <c r="B50" s="1279">
        <v>0</v>
      </c>
      <c r="C50" s="1278">
        <v>0</v>
      </c>
      <c r="D50" s="1278">
        <v>0</v>
      </c>
      <c r="E50" s="1605">
        <v>5</v>
      </c>
      <c r="F50" s="1798">
        <v>5</v>
      </c>
    </row>
    <row r="51" spans="1:6">
      <c r="A51" s="1599" t="s">
        <v>406</v>
      </c>
      <c r="B51" s="1279">
        <v>79</v>
      </c>
      <c r="C51" s="1278">
        <v>0</v>
      </c>
      <c r="D51" s="1278">
        <v>0</v>
      </c>
      <c r="E51" s="1605">
        <v>217</v>
      </c>
      <c r="F51" s="1798">
        <v>296</v>
      </c>
    </row>
    <row r="52" spans="1:6">
      <c r="A52" s="1599" t="s">
        <v>407</v>
      </c>
      <c r="B52" s="1279">
        <v>30</v>
      </c>
      <c r="C52" s="1278">
        <v>0</v>
      </c>
      <c r="D52" s="1278">
        <v>0</v>
      </c>
      <c r="E52" s="1605">
        <v>173</v>
      </c>
      <c r="F52" s="1798">
        <v>203</v>
      </c>
    </row>
    <row r="53" spans="1:6">
      <c r="A53" s="1599" t="s">
        <v>380</v>
      </c>
      <c r="B53" s="1279">
        <v>49</v>
      </c>
      <c r="C53" s="1278">
        <v>0</v>
      </c>
      <c r="D53" s="1278">
        <v>0</v>
      </c>
      <c r="E53" s="1605">
        <v>44</v>
      </c>
      <c r="F53" s="1798">
        <v>93</v>
      </c>
    </row>
    <row r="54" spans="1:6">
      <c r="A54" s="1600" t="s">
        <v>381</v>
      </c>
      <c r="B54" s="1602">
        <v>2</v>
      </c>
      <c r="C54" s="1280">
        <v>0</v>
      </c>
      <c r="D54" s="1280">
        <v>0</v>
      </c>
      <c r="E54" s="1606">
        <v>0</v>
      </c>
      <c r="F54" s="1799">
        <v>2</v>
      </c>
    </row>
    <row r="55" spans="1:6">
      <c r="A55" s="1599" t="s">
        <v>408</v>
      </c>
      <c r="B55" s="1279">
        <v>63</v>
      </c>
      <c r="C55" s="1278">
        <v>0</v>
      </c>
      <c r="D55" s="1278">
        <v>0</v>
      </c>
      <c r="E55" s="1605">
        <v>0</v>
      </c>
      <c r="F55" s="1798">
        <v>63</v>
      </c>
    </row>
    <row r="56" spans="1:6">
      <c r="A56" s="1599" t="s">
        <v>409</v>
      </c>
      <c r="B56" s="1279">
        <v>0</v>
      </c>
      <c r="C56" s="1278">
        <v>0</v>
      </c>
      <c r="D56" s="1278">
        <v>0</v>
      </c>
      <c r="E56" s="1605">
        <v>0</v>
      </c>
      <c r="F56" s="1798">
        <v>0</v>
      </c>
    </row>
    <row r="57" spans="1:6">
      <c r="A57" s="1599" t="s">
        <v>410</v>
      </c>
      <c r="B57" s="1279">
        <v>0</v>
      </c>
      <c r="C57" s="1278">
        <v>0</v>
      </c>
      <c r="D57" s="1278">
        <v>0</v>
      </c>
      <c r="E57" s="1605">
        <v>30</v>
      </c>
      <c r="F57" s="1798">
        <v>30</v>
      </c>
    </row>
    <row r="58" spans="1:6">
      <c r="A58" s="1599" t="s">
        <v>411</v>
      </c>
      <c r="B58" s="1279">
        <v>16</v>
      </c>
      <c r="C58" s="1278">
        <v>0</v>
      </c>
      <c r="D58" s="1278">
        <v>0</v>
      </c>
      <c r="E58" s="1605">
        <v>0</v>
      </c>
      <c r="F58" s="1798">
        <v>16</v>
      </c>
    </row>
    <row r="59" spans="1:6">
      <c r="A59" s="1599" t="s">
        <v>412</v>
      </c>
      <c r="B59" s="1279">
        <v>0</v>
      </c>
      <c r="C59" s="1278">
        <v>0</v>
      </c>
      <c r="D59" s="1278">
        <v>0</v>
      </c>
      <c r="E59" s="1605">
        <v>0</v>
      </c>
      <c r="F59" s="1798">
        <v>0</v>
      </c>
    </row>
    <row r="60" spans="1:6">
      <c r="A60" s="1599" t="s">
        <v>413</v>
      </c>
      <c r="B60" s="1279">
        <v>0</v>
      </c>
      <c r="C60" s="1278">
        <v>0</v>
      </c>
      <c r="D60" s="1278">
        <v>0</v>
      </c>
      <c r="E60" s="1605">
        <v>187</v>
      </c>
      <c r="F60" s="1798">
        <v>187</v>
      </c>
    </row>
    <row r="61" spans="1:6" ht="15" thickBot="1">
      <c r="A61" s="387" t="s">
        <v>414</v>
      </c>
      <c r="B61" s="1603">
        <v>10</v>
      </c>
      <c r="C61" s="1597">
        <v>0</v>
      </c>
      <c r="D61" s="1597">
        <v>0</v>
      </c>
      <c r="E61" s="1607">
        <v>43</v>
      </c>
      <c r="F61" s="1800">
        <v>53</v>
      </c>
    </row>
  </sheetData>
  <mergeCells count="2">
    <mergeCell ref="A4:F4"/>
    <mergeCell ref="A36:F36"/>
  </mergeCells>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rowBreaks count="1" manualBreakCount="1">
    <brk id="31" max="5"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N79"/>
  <sheetViews>
    <sheetView view="pageBreakPreview" topLeftCell="A6" zoomScaleSheetLayoutView="100" workbookViewId="0">
      <selection activeCell="F28" sqref="F28"/>
    </sheetView>
  </sheetViews>
  <sheetFormatPr defaultColWidth="9.1796875" defaultRowHeight="14.5"/>
  <cols>
    <col min="1" max="1" width="63" style="205" customWidth="1"/>
    <col min="2" max="3" width="17.453125" style="205" customWidth="1"/>
    <col min="4" max="4" width="17.453125" style="209" customWidth="1"/>
    <col min="5" max="6" width="17.453125" style="205" customWidth="1"/>
    <col min="7" max="10" width="7.453125" style="116" customWidth="1"/>
    <col min="11" max="12" width="13.453125" style="116" customWidth="1"/>
    <col min="13" max="14" width="4.453125" style="116" customWidth="1"/>
    <col min="15" max="16384" width="9.1796875" style="205"/>
  </cols>
  <sheetData>
    <row r="1" spans="1:14" ht="16" thickBot="1">
      <c r="A1" s="388" t="s">
        <v>1341</v>
      </c>
      <c r="B1" s="389"/>
      <c r="C1" s="389"/>
      <c r="D1" s="390"/>
      <c r="E1" s="389"/>
      <c r="F1" s="1610"/>
    </row>
    <row r="2" spans="1:14" s="2576" customFormat="1" ht="31">
      <c r="A2" s="2577" t="s">
        <v>339</v>
      </c>
      <c r="B2" s="2578"/>
      <c r="C2" s="2578"/>
      <c r="D2" s="2579"/>
      <c r="E2" s="2578"/>
      <c r="F2" s="2580"/>
      <c r="G2" s="2575"/>
      <c r="H2" s="2575"/>
      <c r="I2" s="2575"/>
      <c r="J2" s="2575"/>
      <c r="K2" s="2575"/>
      <c r="L2" s="2575"/>
      <c r="M2" s="2575"/>
      <c r="N2" s="2575"/>
    </row>
    <row r="3" spans="1:14">
      <c r="A3" s="391" t="s">
        <v>826</v>
      </c>
      <c r="B3" s="392"/>
      <c r="C3" s="392"/>
      <c r="D3" s="393"/>
      <c r="E3" s="392"/>
      <c r="F3" s="2581"/>
    </row>
    <row r="4" spans="1:14">
      <c r="A4" s="369"/>
      <c r="B4" s="1609">
        <v>45291</v>
      </c>
      <c r="D4" s="393"/>
      <c r="E4" s="392"/>
      <c r="F4" s="2581"/>
    </row>
    <row r="5" spans="1:14" s="397" customFormat="1" ht="19" thickBot="1">
      <c r="A5" s="394" t="s">
        <v>415</v>
      </c>
      <c r="B5" s="395"/>
      <c r="C5" s="395"/>
      <c r="D5" s="395"/>
      <c r="E5" s="395"/>
      <c r="F5" s="2582"/>
      <c r="G5" s="396"/>
      <c r="H5" s="396"/>
      <c r="I5" s="396"/>
      <c r="J5" s="396"/>
      <c r="K5" s="396"/>
      <c r="L5" s="396"/>
      <c r="M5" s="396"/>
      <c r="N5" s="396"/>
    </row>
    <row r="6" spans="1:14" ht="67" thickTop="1" thickBot="1">
      <c r="A6" s="398" t="s">
        <v>367</v>
      </c>
      <c r="B6" s="408" t="s">
        <v>355</v>
      </c>
      <c r="C6" s="409" t="s">
        <v>356</v>
      </c>
      <c r="D6" s="399" t="s">
        <v>357</v>
      </c>
      <c r="E6" s="1790" t="s">
        <v>359</v>
      </c>
      <c r="F6" s="1613" t="s">
        <v>17</v>
      </c>
    </row>
    <row r="7" spans="1:14" s="400" customFormat="1" ht="19.399999999999999" customHeight="1" thickTop="1">
      <c r="A7" s="2583" t="s">
        <v>397</v>
      </c>
      <c r="B7" s="1281">
        <f>'General AUC always'!D82</f>
        <v>30</v>
      </c>
      <c r="C7" s="2584">
        <f>'General NZPUC'!E43</f>
        <v>5</v>
      </c>
      <c r="D7" s="2585">
        <f>'General PNGUM'!C215</f>
        <v>16</v>
      </c>
      <c r="E7" s="2586">
        <f>'General TPUM'!E194</f>
        <v>40</v>
      </c>
      <c r="F7" s="1795">
        <f>SUM(B7:E7)</f>
        <v>91</v>
      </c>
      <c r="G7" s="154"/>
      <c r="H7" s="154"/>
      <c r="I7" s="154"/>
      <c r="J7" s="154"/>
      <c r="K7" s="154"/>
      <c r="L7" s="154"/>
      <c r="M7" s="154"/>
      <c r="N7" s="154"/>
    </row>
    <row r="8" spans="1:14" s="400" customFormat="1" ht="19.399999999999999" customHeight="1">
      <c r="A8" s="2587" t="s">
        <v>398</v>
      </c>
      <c r="B8" s="1284">
        <f>'General AUC always'!N82</f>
        <v>0</v>
      </c>
      <c r="C8" s="2588">
        <f>'General NZPUC'!O43</f>
        <v>0</v>
      </c>
      <c r="D8" s="2589">
        <f>'General PNGUM'!M215</f>
        <v>0</v>
      </c>
      <c r="E8" s="2590">
        <f>'General TPUM'!O194</f>
        <v>0</v>
      </c>
      <c r="F8" s="1796">
        <f t="shared" ref="F8:F26" si="0">SUM(B8:E8)</f>
        <v>0</v>
      </c>
      <c r="G8" s="154"/>
      <c r="H8" s="154"/>
      <c r="I8" s="154"/>
      <c r="J8" s="154"/>
      <c r="K8" s="154"/>
      <c r="L8" s="154"/>
      <c r="M8" s="154"/>
      <c r="N8" s="154"/>
    </row>
    <row r="9" spans="1:14" s="400" customFormat="1" ht="19.399999999999999" customHeight="1">
      <c r="A9" s="2587" t="s">
        <v>399</v>
      </c>
      <c r="B9" s="1284">
        <f>'General AUC always'!P82</f>
        <v>30</v>
      </c>
      <c r="C9" s="2588">
        <f>'General NZPUC'!Q43</f>
        <v>5</v>
      </c>
      <c r="D9" s="2589">
        <f>'General PNGUM'!O215</f>
        <v>16</v>
      </c>
      <c r="E9" s="2590">
        <f>'General TPUM'!Q194</f>
        <v>39</v>
      </c>
      <c r="F9" s="1796">
        <f t="shared" si="0"/>
        <v>90</v>
      </c>
      <c r="G9" s="154"/>
      <c r="H9" s="154"/>
      <c r="I9" s="154"/>
      <c r="J9" s="154"/>
      <c r="K9" s="154"/>
      <c r="L9" s="154"/>
      <c r="M9" s="154"/>
      <c r="N9" s="154"/>
    </row>
    <row r="10" spans="1:14" s="400" customFormat="1" ht="19.399999999999999" customHeight="1">
      <c r="A10" s="2587" t="s">
        <v>400</v>
      </c>
      <c r="B10" s="1284">
        <f>'General AUC always'!D82</f>
        <v>30</v>
      </c>
      <c r="C10" s="2588">
        <f>'General NZPUC'!E43</f>
        <v>5</v>
      </c>
      <c r="D10" s="2589">
        <f>'General PNGUM'!C215</f>
        <v>16</v>
      </c>
      <c r="E10" s="2590">
        <f>'General TPUM'!E194</f>
        <v>40</v>
      </c>
      <c r="F10" s="1796">
        <f t="shared" si="0"/>
        <v>91</v>
      </c>
      <c r="G10" s="154"/>
      <c r="H10" s="154"/>
      <c r="I10" s="154"/>
      <c r="J10" s="154"/>
      <c r="K10" s="154"/>
      <c r="L10" s="154"/>
      <c r="M10" s="154"/>
      <c r="N10" s="154"/>
    </row>
    <row r="11" spans="1:14" s="400" customFormat="1" ht="19.399999999999999" customHeight="1">
      <c r="A11" s="2587" t="s">
        <v>416</v>
      </c>
      <c r="B11" s="1284">
        <f>'General AUC always'!F82</f>
        <v>1</v>
      </c>
      <c r="C11" s="2588">
        <f>'General NZPUC'!G43</f>
        <v>1</v>
      </c>
      <c r="D11" s="2589">
        <f>'General PNGUM'!E215</f>
        <v>9</v>
      </c>
      <c r="E11" s="2590">
        <f>'General TPUM'!G194</f>
        <v>17</v>
      </c>
      <c r="F11" s="1796">
        <f t="shared" si="0"/>
        <v>28</v>
      </c>
      <c r="G11" s="154"/>
      <c r="H11" s="154"/>
      <c r="I11" s="154"/>
      <c r="J11" s="154"/>
      <c r="K11" s="154"/>
      <c r="L11" s="154"/>
      <c r="M11" s="154"/>
      <c r="N11" s="154"/>
    </row>
    <row r="12" spans="1:14" s="400" customFormat="1" ht="19.399999999999999" customHeight="1">
      <c r="A12" s="2587" t="s">
        <v>417</v>
      </c>
      <c r="B12" s="1284">
        <f>'General AUC always'!J82</f>
        <v>30</v>
      </c>
      <c r="C12" s="2588">
        <f>'General NZPUC'!K43</f>
        <v>5</v>
      </c>
      <c r="D12" s="2589">
        <f>'General PNGUM'!I215</f>
        <v>6</v>
      </c>
      <c r="E12" s="2590">
        <f>'General TPUM'!K194</f>
        <v>6</v>
      </c>
      <c r="F12" s="1796">
        <f t="shared" si="0"/>
        <v>47</v>
      </c>
      <c r="G12" s="154"/>
      <c r="H12" s="154"/>
      <c r="I12" s="154"/>
      <c r="J12" s="154"/>
      <c r="K12" s="154"/>
      <c r="L12" s="154"/>
      <c r="M12" s="154"/>
      <c r="N12" s="154"/>
    </row>
    <row r="13" spans="1:14" s="400" customFormat="1" ht="19.399999999999999" customHeight="1">
      <c r="A13" s="2587" t="s">
        <v>418</v>
      </c>
      <c r="B13" s="1287">
        <f>'Staff AUC'!D84</f>
        <v>741</v>
      </c>
      <c r="C13" s="2588">
        <f>'Staff NZPUC'!C43</f>
        <v>77</v>
      </c>
      <c r="D13" s="2589">
        <f>'Staff PNGUM'!C214</f>
        <v>304</v>
      </c>
      <c r="E13" s="2590">
        <f>'Staff TPUM'!L207</f>
        <v>457</v>
      </c>
      <c r="F13" s="1796">
        <f t="shared" si="0"/>
        <v>1579</v>
      </c>
      <c r="G13" s="154"/>
      <c r="H13" s="154"/>
      <c r="I13" s="154"/>
      <c r="J13" s="154"/>
      <c r="K13" s="154"/>
      <c r="L13" s="154"/>
      <c r="M13" s="154"/>
      <c r="N13" s="154"/>
    </row>
    <row r="14" spans="1:14" s="400" customFormat="1" ht="19.399999999999999" customHeight="1">
      <c r="A14" s="2587" t="s">
        <v>419</v>
      </c>
      <c r="B14" s="1287">
        <f>'Staff AUC'!K81</f>
        <v>521</v>
      </c>
      <c r="C14" s="2591">
        <f>'Staff NZPUC'!I43</f>
        <v>56</v>
      </c>
      <c r="D14" s="2592">
        <f>'Staff PNGUM'!I214</f>
        <v>227</v>
      </c>
      <c r="E14" s="2593">
        <f>'Staff TPUM'!I204</f>
        <v>429</v>
      </c>
      <c r="F14" s="1796">
        <f t="shared" si="0"/>
        <v>1233</v>
      </c>
      <c r="G14" s="154"/>
      <c r="H14" s="154"/>
      <c r="I14" s="154"/>
      <c r="J14" s="154"/>
      <c r="K14" s="154"/>
      <c r="L14" s="154"/>
      <c r="M14" s="154"/>
      <c r="N14" s="154"/>
    </row>
    <row r="15" spans="1:14" s="400" customFormat="1" ht="19.399999999999999" customHeight="1">
      <c r="A15" s="2587" t="s">
        <v>420</v>
      </c>
      <c r="B15" s="1287">
        <f>'Staff AUC'!L81</f>
        <v>220</v>
      </c>
      <c r="C15" s="2591">
        <f>'Staff NZPUC'!J43</f>
        <v>21</v>
      </c>
      <c r="D15" s="2592">
        <f>'Staff PNGUM'!J214</f>
        <v>77</v>
      </c>
      <c r="E15" s="2593">
        <f>'Staff TPUM'!J204</f>
        <v>28</v>
      </c>
      <c r="F15" s="1796">
        <f t="shared" si="0"/>
        <v>346</v>
      </c>
      <c r="G15" s="154"/>
      <c r="H15" s="154"/>
      <c r="I15" s="154"/>
      <c r="J15" s="154"/>
      <c r="K15" s="154"/>
      <c r="L15" s="154"/>
      <c r="M15" s="154"/>
      <c r="N15" s="154"/>
    </row>
    <row r="16" spans="1:14" s="400" customFormat="1" ht="19.399999999999999" customHeight="1">
      <c r="A16" s="2587" t="s">
        <v>401</v>
      </c>
      <c r="B16" s="1284" t="e">
        <f>#REF!</f>
        <v>#REF!</v>
      </c>
      <c r="C16" s="2588">
        <f>'Staff NZPUC'!L43</f>
        <v>47</v>
      </c>
      <c r="D16" s="2589">
        <f>'Staff PNGUM'!L214</f>
        <v>89</v>
      </c>
      <c r="E16" s="2593">
        <f>'Staff TPUM'!L204</f>
        <v>113</v>
      </c>
      <c r="F16" s="1796" t="e">
        <f t="shared" si="0"/>
        <v>#REF!</v>
      </c>
      <c r="G16" s="154"/>
      <c r="H16" s="154"/>
      <c r="I16" s="154"/>
      <c r="J16" s="154"/>
      <c r="K16" s="154"/>
      <c r="L16" s="154"/>
      <c r="M16" s="154"/>
      <c r="N16" s="154"/>
    </row>
    <row r="17" spans="1:14" s="400" customFormat="1" ht="19.399999999999999" customHeight="1">
      <c r="A17" s="2587" t="s">
        <v>421</v>
      </c>
      <c r="B17" s="1284">
        <f>'Staff AUC'!T81</f>
        <v>741</v>
      </c>
      <c r="C17" s="2588">
        <f>'Staff NZPUC'!R43</f>
        <v>77</v>
      </c>
      <c r="D17" s="2589">
        <f>'Staff PNGUM'!R214</f>
        <v>157</v>
      </c>
      <c r="E17" s="2593">
        <f>'Staff TPUM'!R204</f>
        <v>373</v>
      </c>
      <c r="F17" s="1796">
        <f t="shared" si="0"/>
        <v>1348</v>
      </c>
      <c r="G17" s="154"/>
      <c r="H17" s="154"/>
      <c r="I17" s="154"/>
      <c r="J17" s="154"/>
      <c r="K17" s="154"/>
      <c r="L17" s="154"/>
      <c r="M17" s="154"/>
      <c r="N17" s="154"/>
    </row>
    <row r="18" spans="1:14" s="400" customFormat="1" ht="19.399999999999999" customHeight="1">
      <c r="A18" s="2587" t="s">
        <v>422</v>
      </c>
      <c r="B18" s="1284">
        <f>'Staff AUC'!R81</f>
        <v>741</v>
      </c>
      <c r="C18" s="2588">
        <f>'Staff NZPUC'!P43</f>
        <v>77</v>
      </c>
      <c r="D18" s="2589">
        <f>'Staff PNGUM'!P214</f>
        <v>153</v>
      </c>
      <c r="E18" s="2593">
        <f>'Staff TPUM'!P204</f>
        <v>353</v>
      </c>
      <c r="F18" s="1796">
        <f t="shared" si="0"/>
        <v>1324</v>
      </c>
      <c r="G18" s="154"/>
      <c r="H18" s="154"/>
      <c r="I18" s="154"/>
      <c r="J18" s="154"/>
      <c r="K18" s="154"/>
      <c r="L18" s="154"/>
      <c r="M18" s="154"/>
      <c r="N18" s="154"/>
    </row>
    <row r="19" spans="1:14" s="400" customFormat="1" ht="19.399999999999999" customHeight="1">
      <c r="A19" s="2587" t="s">
        <v>404</v>
      </c>
      <c r="B19" s="1284">
        <f>'Staff AUC'!P81</f>
        <v>741</v>
      </c>
      <c r="C19" s="2588">
        <f>'Staff NZPUC'!N43+1</f>
        <v>73</v>
      </c>
      <c r="D19" s="2589">
        <f>'Staff PNGUM'!N214</f>
        <v>196</v>
      </c>
      <c r="E19" s="2593">
        <f>'Staff TPUM'!N204</f>
        <v>207</v>
      </c>
      <c r="F19" s="1796">
        <f t="shared" si="0"/>
        <v>1217</v>
      </c>
      <c r="G19" s="154"/>
      <c r="H19" s="154"/>
      <c r="I19" s="154"/>
      <c r="J19" s="154"/>
      <c r="K19" s="154"/>
      <c r="L19" s="154"/>
      <c r="M19" s="154"/>
      <c r="N19" s="154"/>
    </row>
    <row r="20" spans="1:14" s="400" customFormat="1" ht="19.399999999999999" customHeight="1">
      <c r="A20" s="2587" t="s">
        <v>405</v>
      </c>
      <c r="B20" s="1284">
        <f>'Staff AUC'!H81</f>
        <v>75</v>
      </c>
      <c r="C20" s="2588">
        <f>'Staff NZPUC'!F43</f>
        <v>38</v>
      </c>
      <c r="D20" s="2589">
        <f>'Staff PNGUM'!F214</f>
        <v>33</v>
      </c>
      <c r="E20" s="2593">
        <f>'Staff TPUM'!F204</f>
        <v>84</v>
      </c>
      <c r="F20" s="1796">
        <f t="shared" si="0"/>
        <v>230</v>
      </c>
      <c r="G20" s="154"/>
      <c r="H20" s="154"/>
      <c r="I20" s="154"/>
      <c r="J20" s="154"/>
      <c r="K20" s="154"/>
      <c r="L20" s="154"/>
      <c r="M20" s="154"/>
      <c r="N20" s="154"/>
    </row>
    <row r="21" spans="1:14" s="400" customFormat="1" ht="19.399999999999999" customHeight="1">
      <c r="A21" s="2587" t="s">
        <v>378</v>
      </c>
      <c r="B21" s="1284">
        <f>'Enrolments + Baptisms AUC'!W82</f>
        <v>7739</v>
      </c>
      <c r="C21" s="2588">
        <f>'Enrollments + Baptisms NZPUC'!U44</f>
        <v>828</v>
      </c>
      <c r="D21" s="2589">
        <f>'Enrolments + Baptisms PNGUM'!V217</f>
        <v>7416</v>
      </c>
      <c r="E21" s="2593">
        <f>'Enrolments + Baptisms TPUM'!V196</f>
        <v>8643</v>
      </c>
      <c r="F21" s="1796">
        <f>SUM(B21:E21)</f>
        <v>24626</v>
      </c>
      <c r="G21" s="154" t="s">
        <v>423</v>
      </c>
      <c r="H21" s="154"/>
      <c r="I21" s="154"/>
      <c r="J21" s="154"/>
      <c r="K21" s="154"/>
      <c r="L21" s="154"/>
      <c r="M21" s="154"/>
      <c r="N21" s="154"/>
    </row>
    <row r="22" spans="1:14" s="400" customFormat="1" ht="19.399999999999999" customHeight="1">
      <c r="A22" s="2587" t="s">
        <v>379</v>
      </c>
      <c r="B22" s="1284">
        <f>'Enrolments + Baptisms AUC'!V81</f>
        <v>1831</v>
      </c>
      <c r="C22" s="2588">
        <f>'Enrollments + Baptisms NZPUC'!T43</f>
        <v>387</v>
      </c>
      <c r="D22" s="2589">
        <f>'Enrolments + Baptisms PNGUM'!U216</f>
        <v>4750</v>
      </c>
      <c r="E22" s="2593">
        <f>'Enrolments + Baptisms TPUM'!U195</f>
        <v>6059</v>
      </c>
      <c r="F22" s="1796">
        <f t="shared" si="0"/>
        <v>13027</v>
      </c>
      <c r="G22" s="3852">
        <f>B22+B23</f>
        <v>7739</v>
      </c>
      <c r="H22" s="146">
        <f>C22+C23</f>
        <v>828</v>
      </c>
      <c r="I22" s="146">
        <f>D22+D23</f>
        <v>7416</v>
      </c>
      <c r="J22" s="146">
        <f>E22+E23</f>
        <v>8643</v>
      </c>
      <c r="K22" s="154"/>
      <c r="L22" s="154"/>
      <c r="M22" s="154"/>
      <c r="N22" s="154"/>
    </row>
    <row r="23" spans="1:14" s="400" customFormat="1" ht="19.399999999999999" customHeight="1">
      <c r="A23" s="2587" t="s">
        <v>380</v>
      </c>
      <c r="B23" s="1284">
        <f>'Enrolments + Baptisms AUC'!W81</f>
        <v>5908</v>
      </c>
      <c r="C23" s="2588">
        <f>'Enrollments + Baptisms NZPUC'!U43</f>
        <v>441</v>
      </c>
      <c r="D23" s="2589">
        <f>'Enrolments + Baptisms PNGUM'!V216</f>
        <v>2666</v>
      </c>
      <c r="E23" s="2593">
        <f>'Enrolments + Baptisms TPUM'!V195</f>
        <v>2584</v>
      </c>
      <c r="F23" s="1796">
        <f t="shared" si="0"/>
        <v>11599</v>
      </c>
      <c r="G23" s="154"/>
      <c r="H23" s="154"/>
      <c r="I23" s="154"/>
      <c r="J23" s="154"/>
      <c r="K23" s="154"/>
      <c r="L23" s="154"/>
      <c r="M23" s="154"/>
      <c r="N23" s="154"/>
    </row>
    <row r="24" spans="1:14" s="400" customFormat="1" ht="19.399999999999999" customHeight="1">
      <c r="A24" s="2587" t="s">
        <v>381</v>
      </c>
      <c r="B24" s="1284">
        <f>'Enrolments + Baptisms AUC'!Z81</f>
        <v>111</v>
      </c>
      <c r="C24" s="2588">
        <f>'Enrollments + Baptisms NZPUC'!X43</f>
        <v>3</v>
      </c>
      <c r="D24" s="2589">
        <f>'Enrolments + Baptisms PNGUM'!Y216</f>
        <v>903</v>
      </c>
      <c r="E24" s="2593">
        <f>'Enrolments + Baptisms TPUM'!Y195</f>
        <v>137</v>
      </c>
      <c r="F24" s="1796">
        <f t="shared" si="0"/>
        <v>1154</v>
      </c>
      <c r="G24" s="154"/>
      <c r="H24" s="154"/>
      <c r="I24" s="154"/>
      <c r="J24" s="154"/>
      <c r="K24" s="154"/>
      <c r="L24" s="154"/>
      <c r="M24" s="154"/>
      <c r="N24" s="154"/>
    </row>
    <row r="25" spans="1:14" s="400" customFormat="1" ht="19.399999999999999" customHeight="1">
      <c r="A25" s="2587" t="s">
        <v>424</v>
      </c>
      <c r="B25" s="1284">
        <f>'Enrolments + Baptisms AUC'!AK81</f>
        <v>890</v>
      </c>
      <c r="C25" s="2588">
        <f>'Enrollments + Baptisms NZPUC'!AI43</f>
        <v>143</v>
      </c>
      <c r="D25" s="2589">
        <f>'Enrolments + Baptisms PNGUM'!AJ216</f>
        <v>2260</v>
      </c>
      <c r="E25" s="2593">
        <f>'Enrolments + Baptisms TPUM'!AA195</f>
        <v>1309</v>
      </c>
      <c r="F25" s="1796">
        <f t="shared" si="0"/>
        <v>4602</v>
      </c>
      <c r="G25" s="154"/>
      <c r="H25" s="154"/>
      <c r="I25" s="154"/>
      <c r="J25" s="154"/>
      <c r="K25" s="154"/>
      <c r="L25" s="154"/>
      <c r="M25" s="154"/>
      <c r="N25" s="154"/>
    </row>
    <row r="26" spans="1:14" s="400" customFormat="1" ht="19.399999999999999" customHeight="1" thickBot="1">
      <c r="A26" s="410" t="s">
        <v>425</v>
      </c>
      <c r="B26" s="1290">
        <v>0</v>
      </c>
      <c r="C26" s="1291">
        <v>0</v>
      </c>
      <c r="D26" s="1614">
        <v>0</v>
      </c>
      <c r="E26" s="1794">
        <v>0</v>
      </c>
      <c r="F26" s="1797">
        <f t="shared" si="0"/>
        <v>0</v>
      </c>
      <c r="G26" s="154"/>
      <c r="H26" s="154"/>
      <c r="I26" s="154"/>
      <c r="J26" s="154"/>
      <c r="K26" s="154"/>
      <c r="L26" s="154"/>
      <c r="M26" s="154"/>
      <c r="N26" s="154"/>
    </row>
    <row r="27" spans="1:14">
      <c r="A27" s="401"/>
      <c r="B27" s="402"/>
      <c r="C27" s="402"/>
      <c r="D27" s="403"/>
      <c r="E27" s="402"/>
      <c r="F27" s="402"/>
    </row>
    <row r="28" spans="1:14" s="405" customFormat="1">
      <c r="A28" s="404" t="s">
        <v>392</v>
      </c>
      <c r="D28" s="406"/>
      <c r="G28" s="407"/>
      <c r="H28" s="407"/>
      <c r="I28" s="407"/>
      <c r="J28" s="407"/>
      <c r="K28" s="407"/>
      <c r="L28" s="407"/>
      <c r="M28" s="407"/>
      <c r="N28" s="407"/>
    </row>
    <row r="29" spans="1:14">
      <c r="A29" s="391" t="s">
        <v>339</v>
      </c>
      <c r="B29" s="392"/>
      <c r="C29" s="392"/>
      <c r="D29" s="393"/>
      <c r="E29" s="392"/>
      <c r="F29" s="1611"/>
    </row>
    <row r="30" spans="1:14">
      <c r="A30" s="391" t="s">
        <v>826</v>
      </c>
      <c r="B30" s="392"/>
      <c r="C30" s="392"/>
      <c r="D30" s="393"/>
      <c r="E30" s="392"/>
      <c r="F30" s="1611"/>
    </row>
    <row r="31" spans="1:14">
      <c r="A31" s="369"/>
      <c r="B31" s="1609">
        <v>45291</v>
      </c>
      <c r="D31" s="393"/>
      <c r="E31" s="392"/>
      <c r="F31" s="1611"/>
    </row>
    <row r="32" spans="1:14" ht="18.5" thickBot="1">
      <c r="A32" s="394" t="s">
        <v>415</v>
      </c>
      <c r="B32" s="395"/>
      <c r="C32" s="395"/>
      <c r="D32" s="395"/>
      <c r="E32" s="395"/>
      <c r="F32" s="1612"/>
    </row>
    <row r="33" spans="1:14" s="397" customFormat="1" ht="67" thickTop="1" thickBot="1">
      <c r="A33" s="398" t="s">
        <v>367</v>
      </c>
      <c r="B33" s="408" t="s">
        <v>355</v>
      </c>
      <c r="C33" s="409" t="s">
        <v>356</v>
      </c>
      <c r="D33" s="399" t="s">
        <v>357</v>
      </c>
      <c r="E33" s="1790" t="s">
        <v>359</v>
      </c>
      <c r="F33" s="1613" t="s">
        <v>17</v>
      </c>
      <c r="G33" s="396"/>
      <c r="H33" s="396"/>
      <c r="I33" s="396"/>
      <c r="J33" s="396"/>
      <c r="K33" s="396"/>
      <c r="L33" s="396"/>
      <c r="M33" s="396"/>
      <c r="N33" s="396"/>
    </row>
    <row r="34" spans="1:14" ht="15" thickTop="1">
      <c r="A34" s="914" t="s">
        <v>397</v>
      </c>
      <c r="B34" s="1281">
        <v>30</v>
      </c>
      <c r="C34" s="1282">
        <v>5</v>
      </c>
      <c r="D34" s="1283">
        <v>16</v>
      </c>
      <c r="E34" s="1791">
        <v>39</v>
      </c>
      <c r="F34" s="1795">
        <v>90</v>
      </c>
    </row>
    <row r="35" spans="1:14" s="400" customFormat="1">
      <c r="A35" s="915" t="s">
        <v>398</v>
      </c>
      <c r="B35" s="1284">
        <v>0</v>
      </c>
      <c r="C35" s="1285">
        <v>0</v>
      </c>
      <c r="D35" s="1286">
        <v>0</v>
      </c>
      <c r="E35" s="1792">
        <v>0</v>
      </c>
      <c r="F35" s="1796">
        <v>0</v>
      </c>
      <c r="G35" s="154"/>
      <c r="H35" s="154"/>
      <c r="I35" s="154"/>
      <c r="J35" s="154"/>
      <c r="K35" s="154"/>
      <c r="L35" s="154"/>
      <c r="M35" s="154"/>
      <c r="N35" s="154"/>
    </row>
    <row r="36" spans="1:14" s="400" customFormat="1">
      <c r="A36" s="915" t="s">
        <v>399</v>
      </c>
      <c r="B36" s="1284">
        <v>30</v>
      </c>
      <c r="C36" s="1285">
        <v>5</v>
      </c>
      <c r="D36" s="1286">
        <v>16</v>
      </c>
      <c r="E36" s="1792">
        <v>38</v>
      </c>
      <c r="F36" s="1796">
        <v>89</v>
      </c>
      <c r="G36" s="154"/>
      <c r="H36" s="154"/>
      <c r="I36" s="154"/>
      <c r="J36" s="154"/>
      <c r="K36" s="154"/>
      <c r="L36" s="154"/>
      <c r="M36" s="154"/>
      <c r="N36" s="154"/>
    </row>
    <row r="37" spans="1:14" s="400" customFormat="1">
      <c r="A37" s="915" t="s">
        <v>400</v>
      </c>
      <c r="B37" s="1284">
        <v>30</v>
      </c>
      <c r="C37" s="1285">
        <v>5</v>
      </c>
      <c r="D37" s="1286">
        <v>16</v>
      </c>
      <c r="E37" s="1792">
        <v>39</v>
      </c>
      <c r="F37" s="1796">
        <v>90</v>
      </c>
      <c r="G37" s="154"/>
      <c r="H37" s="154"/>
      <c r="I37" s="154"/>
      <c r="J37" s="154"/>
      <c r="K37" s="154"/>
      <c r="L37" s="154"/>
      <c r="M37" s="154"/>
      <c r="N37" s="154"/>
    </row>
    <row r="38" spans="1:14" s="400" customFormat="1">
      <c r="A38" s="915" t="s">
        <v>416</v>
      </c>
      <c r="B38" s="1284">
        <v>1</v>
      </c>
      <c r="C38" s="1285">
        <v>1</v>
      </c>
      <c r="D38" s="1286">
        <v>9</v>
      </c>
      <c r="E38" s="1792">
        <v>16</v>
      </c>
      <c r="F38" s="1796">
        <v>27</v>
      </c>
      <c r="G38" s="154"/>
      <c r="H38" s="154"/>
      <c r="I38" s="154"/>
      <c r="J38" s="154"/>
      <c r="K38" s="154"/>
      <c r="L38" s="154"/>
      <c r="M38" s="154"/>
      <c r="N38" s="154"/>
    </row>
    <row r="39" spans="1:14" s="400" customFormat="1">
      <c r="A39" s="915" t="s">
        <v>417</v>
      </c>
      <c r="B39" s="1284">
        <v>30</v>
      </c>
      <c r="C39" s="1285">
        <v>5</v>
      </c>
      <c r="D39" s="1286">
        <v>6</v>
      </c>
      <c r="E39" s="1792">
        <v>6</v>
      </c>
      <c r="F39" s="1796">
        <v>47</v>
      </c>
      <c r="G39" s="154"/>
      <c r="H39" s="154"/>
      <c r="I39" s="154"/>
      <c r="J39" s="154"/>
      <c r="K39" s="154"/>
      <c r="L39" s="154"/>
      <c r="M39" s="154"/>
      <c r="N39" s="154"/>
    </row>
    <row r="40" spans="1:14" s="400" customFormat="1">
      <c r="A40" s="915" t="s">
        <v>418</v>
      </c>
      <c r="B40" s="1287">
        <v>690</v>
      </c>
      <c r="C40" s="1285">
        <v>75</v>
      </c>
      <c r="D40" s="1286">
        <v>270</v>
      </c>
      <c r="E40" s="1792">
        <v>478</v>
      </c>
      <c r="F40" s="1796">
        <v>1513</v>
      </c>
      <c r="G40" s="154"/>
      <c r="H40" s="154"/>
      <c r="I40" s="154"/>
      <c r="J40" s="154"/>
      <c r="K40" s="154"/>
      <c r="L40" s="154"/>
      <c r="M40" s="154"/>
      <c r="N40" s="154"/>
    </row>
    <row r="41" spans="1:14" s="400" customFormat="1">
      <c r="A41" s="915" t="s">
        <v>419</v>
      </c>
      <c r="B41" s="1287">
        <v>499</v>
      </c>
      <c r="C41" s="1288">
        <v>46</v>
      </c>
      <c r="D41" s="1289">
        <v>202</v>
      </c>
      <c r="E41" s="1793">
        <v>453</v>
      </c>
      <c r="F41" s="1796">
        <v>1200</v>
      </c>
      <c r="G41" s="154"/>
      <c r="H41" s="154"/>
      <c r="I41" s="154"/>
      <c r="J41" s="154"/>
      <c r="K41" s="154"/>
      <c r="L41" s="154"/>
      <c r="M41" s="154"/>
      <c r="N41" s="154"/>
    </row>
    <row r="42" spans="1:14" s="400" customFormat="1">
      <c r="A42" s="915" t="s">
        <v>420</v>
      </c>
      <c r="B42" s="1287">
        <v>194</v>
      </c>
      <c r="C42" s="1288">
        <v>29</v>
      </c>
      <c r="D42" s="1289">
        <v>68</v>
      </c>
      <c r="E42" s="1793">
        <v>25</v>
      </c>
      <c r="F42" s="1796">
        <v>316</v>
      </c>
      <c r="G42" s="154"/>
      <c r="H42" s="154"/>
      <c r="I42" s="154"/>
      <c r="J42" s="154"/>
      <c r="K42" s="154"/>
      <c r="L42" s="154"/>
      <c r="M42" s="154"/>
      <c r="N42" s="154"/>
    </row>
    <row r="43" spans="1:14" s="400" customFormat="1">
      <c r="A43" s="915" t="s">
        <v>401</v>
      </c>
      <c r="B43" s="1284">
        <v>0</v>
      </c>
      <c r="C43" s="1285">
        <v>12</v>
      </c>
      <c r="D43" s="1286">
        <v>62</v>
      </c>
      <c r="E43" s="1793">
        <v>137</v>
      </c>
      <c r="F43" s="1796">
        <v>211</v>
      </c>
      <c r="G43" s="154"/>
      <c r="H43" s="154"/>
      <c r="I43" s="154"/>
      <c r="J43" s="154"/>
      <c r="K43" s="154"/>
      <c r="L43" s="154"/>
      <c r="M43" s="154"/>
      <c r="N43" s="154"/>
    </row>
    <row r="44" spans="1:14" s="400" customFormat="1">
      <c r="A44" s="915" t="s">
        <v>421</v>
      </c>
      <c r="B44" s="1284">
        <v>682</v>
      </c>
      <c r="C44" s="1285">
        <v>75</v>
      </c>
      <c r="D44" s="1286">
        <v>158</v>
      </c>
      <c r="E44" s="1793">
        <v>344</v>
      </c>
      <c r="F44" s="1796">
        <v>1259</v>
      </c>
      <c r="G44" s="154"/>
      <c r="H44" s="154"/>
      <c r="I44" s="154"/>
      <c r="J44" s="154"/>
      <c r="K44" s="154"/>
      <c r="L44" s="154"/>
      <c r="M44" s="154"/>
      <c r="N44" s="154"/>
    </row>
    <row r="45" spans="1:14" s="400" customFormat="1">
      <c r="A45" s="915" t="s">
        <v>422</v>
      </c>
      <c r="B45" s="1284">
        <v>662</v>
      </c>
      <c r="C45" s="1285">
        <v>75</v>
      </c>
      <c r="D45" s="1286">
        <v>130</v>
      </c>
      <c r="E45" s="1793">
        <v>405</v>
      </c>
      <c r="F45" s="1796">
        <v>1272</v>
      </c>
      <c r="G45" s="154"/>
      <c r="H45" s="154"/>
      <c r="I45" s="154"/>
      <c r="J45" s="154"/>
      <c r="K45" s="154"/>
      <c r="L45" s="154"/>
      <c r="M45" s="154"/>
      <c r="N45" s="154"/>
    </row>
    <row r="46" spans="1:14" s="400" customFormat="1">
      <c r="A46" s="915" t="s">
        <v>404</v>
      </c>
      <c r="B46" s="1284">
        <v>682</v>
      </c>
      <c r="C46" s="1285">
        <v>52</v>
      </c>
      <c r="D46" s="1286">
        <v>183</v>
      </c>
      <c r="E46" s="1793">
        <v>218</v>
      </c>
      <c r="F46" s="1796">
        <v>1135</v>
      </c>
      <c r="G46" s="154"/>
      <c r="H46" s="154"/>
      <c r="I46" s="154"/>
      <c r="J46" s="154"/>
      <c r="K46" s="154"/>
      <c r="L46" s="154"/>
      <c r="M46" s="154"/>
      <c r="N46" s="154"/>
    </row>
    <row r="47" spans="1:14" s="400" customFormat="1">
      <c r="A47" s="915" t="s">
        <v>405</v>
      </c>
      <c r="B47" s="1284">
        <v>59</v>
      </c>
      <c r="C47" s="1285">
        <v>15</v>
      </c>
      <c r="D47" s="1286">
        <v>39</v>
      </c>
      <c r="E47" s="1793">
        <v>84</v>
      </c>
      <c r="F47" s="1796">
        <v>197</v>
      </c>
      <c r="G47" s="154"/>
      <c r="H47" s="154"/>
      <c r="I47" s="154"/>
      <c r="J47" s="154"/>
      <c r="K47" s="154"/>
      <c r="L47" s="154"/>
      <c r="M47" s="154"/>
      <c r="N47" s="154"/>
    </row>
    <row r="48" spans="1:14" s="400" customFormat="1">
      <c r="A48" s="915" t="s">
        <v>378</v>
      </c>
      <c r="B48" s="1284">
        <v>7319</v>
      </c>
      <c r="C48" s="1285">
        <v>801</v>
      </c>
      <c r="D48" s="1286">
        <v>6892</v>
      </c>
      <c r="E48" s="1793">
        <v>7892</v>
      </c>
      <c r="F48" s="1796">
        <v>22904</v>
      </c>
      <c r="G48" s="154" t="s">
        <v>423</v>
      </c>
      <c r="H48" s="154"/>
      <c r="I48" s="154"/>
      <c r="J48" s="154"/>
      <c r="K48" s="154"/>
      <c r="L48" s="154"/>
      <c r="M48" s="154"/>
      <c r="N48" s="154"/>
    </row>
    <row r="49" spans="1:14" s="400" customFormat="1">
      <c r="A49" s="915" t="s">
        <v>379</v>
      </c>
      <c r="B49" s="1284">
        <v>1802</v>
      </c>
      <c r="C49" s="1285">
        <v>380</v>
      </c>
      <c r="D49" s="1286">
        <v>4111</v>
      </c>
      <c r="E49" s="1793">
        <v>5630</v>
      </c>
      <c r="F49" s="1796">
        <v>11923</v>
      </c>
      <c r="G49" s="154">
        <v>6458</v>
      </c>
      <c r="H49" s="154">
        <v>792</v>
      </c>
      <c r="I49" s="154">
        <v>8098</v>
      </c>
      <c r="J49" s="154">
        <v>6122</v>
      </c>
      <c r="K49" s="154"/>
      <c r="L49" s="154"/>
      <c r="M49" s="154"/>
      <c r="N49" s="154"/>
    </row>
    <row r="50" spans="1:14" s="400" customFormat="1">
      <c r="A50" s="915" t="s">
        <v>380</v>
      </c>
      <c r="B50" s="1284">
        <v>5517</v>
      </c>
      <c r="C50" s="1285">
        <v>421</v>
      </c>
      <c r="D50" s="1286">
        <v>2781</v>
      </c>
      <c r="E50" s="1793">
        <v>2262</v>
      </c>
      <c r="F50" s="1796">
        <v>10981</v>
      </c>
      <c r="G50" s="146"/>
      <c r="H50" s="146"/>
      <c r="I50" s="146"/>
      <c r="J50" s="146"/>
      <c r="K50" s="154"/>
      <c r="L50" s="154"/>
      <c r="M50" s="154"/>
      <c r="N50" s="154"/>
    </row>
    <row r="51" spans="1:14" s="400" customFormat="1">
      <c r="A51" s="915" t="s">
        <v>381</v>
      </c>
      <c r="B51" s="1284">
        <v>172</v>
      </c>
      <c r="C51" s="1285">
        <v>0</v>
      </c>
      <c r="D51" s="1286">
        <v>236</v>
      </c>
      <c r="E51" s="1793">
        <v>234</v>
      </c>
      <c r="F51" s="1796">
        <v>642</v>
      </c>
      <c r="G51" s="154"/>
      <c r="H51" s="154"/>
      <c r="I51" s="154"/>
      <c r="J51" s="154"/>
      <c r="K51" s="154"/>
      <c r="L51" s="154"/>
      <c r="M51" s="154"/>
      <c r="N51" s="154"/>
    </row>
    <row r="52" spans="1:14" s="400" customFormat="1">
      <c r="A52" s="915" t="s">
        <v>424</v>
      </c>
      <c r="B52" s="1284">
        <v>840</v>
      </c>
      <c r="C52" s="1285">
        <v>154</v>
      </c>
      <c r="D52" s="1286">
        <v>1971</v>
      </c>
      <c r="E52" s="1793">
        <v>1283</v>
      </c>
      <c r="F52" s="1796">
        <v>4248</v>
      </c>
      <c r="G52" s="154"/>
      <c r="H52" s="154"/>
      <c r="I52" s="154"/>
      <c r="J52" s="154"/>
      <c r="K52" s="154"/>
      <c r="L52" s="154"/>
      <c r="M52" s="154"/>
      <c r="N52" s="154"/>
    </row>
    <row r="53" spans="1:14" s="400" customFormat="1" ht="15" thickBot="1">
      <c r="A53" s="410" t="s">
        <v>425</v>
      </c>
      <c r="B53" s="1290">
        <v>0</v>
      </c>
      <c r="C53" s="1291">
        <v>0</v>
      </c>
      <c r="D53" s="1614">
        <v>0</v>
      </c>
      <c r="E53" s="1794">
        <v>0</v>
      </c>
      <c r="F53" s="1797">
        <v>0</v>
      </c>
      <c r="G53" s="154"/>
      <c r="H53" s="154"/>
      <c r="I53" s="154"/>
      <c r="J53" s="154"/>
      <c r="K53" s="154"/>
      <c r="L53" s="154"/>
      <c r="M53" s="154"/>
      <c r="N53" s="154"/>
    </row>
    <row r="54" spans="1:14" s="400" customFormat="1">
      <c r="A54" s="154"/>
      <c r="B54" s="154"/>
      <c r="C54" s="154"/>
      <c r="D54" s="154"/>
      <c r="E54" s="154"/>
      <c r="F54" s="154"/>
      <c r="G54" s="154"/>
      <c r="H54" s="154"/>
    </row>
    <row r="55" spans="1:14">
      <c r="A55" s="116"/>
      <c r="B55" s="116"/>
      <c r="C55" s="116"/>
      <c r="D55" s="116"/>
      <c r="E55" s="116"/>
      <c r="F55" s="116"/>
      <c r="I55" s="205"/>
      <c r="J55" s="205"/>
      <c r="K55" s="205"/>
      <c r="L55" s="205"/>
      <c r="M55" s="205"/>
      <c r="N55" s="205"/>
    </row>
    <row r="56" spans="1:14">
      <c r="A56" s="116"/>
      <c r="B56" s="116"/>
      <c r="C56" s="116"/>
      <c r="D56" s="116"/>
      <c r="E56" s="116"/>
      <c r="F56" s="116"/>
      <c r="I56" s="205"/>
      <c r="J56" s="205"/>
      <c r="K56" s="205"/>
      <c r="L56" s="205"/>
      <c r="M56" s="205"/>
      <c r="N56" s="205"/>
    </row>
    <row r="57" spans="1:14">
      <c r="A57" s="116"/>
      <c r="B57" s="116"/>
      <c r="C57" s="116"/>
      <c r="D57" s="116"/>
      <c r="E57" s="116"/>
      <c r="F57" s="116"/>
      <c r="I57" s="205"/>
      <c r="J57" s="205"/>
      <c r="K57" s="205"/>
      <c r="L57" s="205"/>
      <c r="M57" s="205"/>
      <c r="N57" s="205"/>
    </row>
    <row r="58" spans="1:14">
      <c r="A58" s="116"/>
      <c r="B58" s="116"/>
      <c r="C58" s="116"/>
      <c r="D58" s="116"/>
      <c r="E58" s="116"/>
      <c r="F58" s="116"/>
      <c r="I58" s="205"/>
      <c r="J58" s="205"/>
      <c r="K58" s="205"/>
      <c r="L58" s="205"/>
      <c r="M58" s="205"/>
      <c r="N58" s="205"/>
    </row>
    <row r="59" spans="1:14">
      <c r="A59" s="116"/>
      <c r="B59" s="116"/>
      <c r="C59" s="116"/>
      <c r="D59" s="116"/>
      <c r="E59" s="116"/>
      <c r="F59" s="116"/>
      <c r="I59" s="205"/>
      <c r="J59" s="205"/>
      <c r="K59" s="205"/>
      <c r="L59" s="205"/>
      <c r="M59" s="205"/>
      <c r="N59" s="205"/>
    </row>
    <row r="60" spans="1:14">
      <c r="A60" s="116"/>
      <c r="B60" s="116"/>
      <c r="C60" s="116"/>
      <c r="D60" s="116"/>
      <c r="E60" s="116"/>
      <c r="F60" s="116"/>
      <c r="I60" s="205"/>
      <c r="J60" s="205"/>
      <c r="K60" s="205"/>
      <c r="L60" s="205"/>
      <c r="M60" s="205"/>
      <c r="N60" s="205"/>
    </row>
    <row r="61" spans="1:14">
      <c r="A61" s="116"/>
      <c r="B61" s="116"/>
      <c r="C61" s="116"/>
      <c r="D61" s="116"/>
      <c r="E61" s="116"/>
      <c r="F61" s="116"/>
      <c r="I61" s="205"/>
      <c r="J61" s="205"/>
      <c r="K61" s="205"/>
      <c r="L61" s="205"/>
      <c r="M61" s="205"/>
      <c r="N61" s="205"/>
    </row>
    <row r="62" spans="1:14">
      <c r="A62" s="116"/>
      <c r="B62" s="116"/>
      <c r="C62" s="116"/>
      <c r="D62" s="116"/>
      <c r="E62" s="116"/>
      <c r="F62" s="116"/>
      <c r="I62" s="205"/>
      <c r="J62" s="205"/>
      <c r="K62" s="205"/>
      <c r="L62" s="205"/>
      <c r="M62" s="205"/>
      <c r="N62" s="205"/>
    </row>
    <row r="63" spans="1:14">
      <c r="A63" s="116"/>
      <c r="B63" s="116"/>
      <c r="C63" s="116"/>
      <c r="D63" s="116"/>
      <c r="E63" s="116"/>
      <c r="F63" s="116"/>
      <c r="I63" s="205"/>
      <c r="J63" s="205"/>
      <c r="K63" s="205"/>
      <c r="L63" s="205"/>
      <c r="M63" s="205"/>
      <c r="N63" s="205"/>
    </row>
    <row r="64" spans="1:14">
      <c r="A64" s="116"/>
      <c r="B64" s="116"/>
      <c r="C64" s="116"/>
      <c r="D64" s="116"/>
      <c r="E64" s="116"/>
      <c r="F64" s="116"/>
      <c r="I64" s="205"/>
      <c r="J64" s="205"/>
      <c r="K64" s="205"/>
      <c r="L64" s="205"/>
      <c r="M64" s="205"/>
      <c r="N64" s="205"/>
    </row>
    <row r="65" spans="1:14">
      <c r="A65" s="116"/>
      <c r="B65" s="116"/>
      <c r="C65" s="116"/>
      <c r="D65" s="116"/>
      <c r="E65" s="116"/>
      <c r="F65" s="116"/>
      <c r="I65" s="205"/>
      <c r="J65" s="205"/>
      <c r="K65" s="205"/>
      <c r="L65" s="205"/>
      <c r="M65" s="205"/>
      <c r="N65" s="205"/>
    </row>
    <row r="66" spans="1:14">
      <c r="A66" s="116"/>
      <c r="B66" s="116"/>
      <c r="C66" s="116"/>
      <c r="D66" s="116"/>
      <c r="E66" s="116"/>
      <c r="F66" s="116"/>
      <c r="I66" s="205"/>
      <c r="J66" s="205"/>
      <c r="K66" s="205"/>
      <c r="L66" s="205"/>
      <c r="M66" s="205"/>
      <c r="N66" s="205"/>
    </row>
    <row r="67" spans="1:14">
      <c r="A67" s="116"/>
      <c r="B67" s="116"/>
      <c r="C67" s="116"/>
      <c r="D67" s="116"/>
      <c r="E67" s="116"/>
      <c r="F67" s="116"/>
      <c r="I67" s="205"/>
      <c r="J67" s="205"/>
      <c r="K67" s="205"/>
      <c r="L67" s="205"/>
      <c r="M67" s="205"/>
      <c r="N67" s="205"/>
    </row>
    <row r="68" spans="1:14">
      <c r="A68" s="116"/>
      <c r="B68" s="116"/>
      <c r="C68" s="116"/>
      <c r="D68" s="116"/>
      <c r="E68" s="116"/>
      <c r="F68" s="116"/>
      <c r="I68" s="205"/>
      <c r="J68" s="205"/>
      <c r="K68" s="205"/>
      <c r="L68" s="205"/>
      <c r="M68" s="205"/>
      <c r="N68" s="205"/>
    </row>
    <row r="69" spans="1:14">
      <c r="A69" s="116"/>
      <c r="B69" s="116"/>
      <c r="C69" s="116"/>
      <c r="D69" s="116"/>
      <c r="E69" s="116"/>
      <c r="F69" s="116"/>
      <c r="I69" s="205"/>
      <c r="J69" s="205"/>
      <c r="K69" s="205"/>
      <c r="L69" s="205"/>
      <c r="M69" s="205"/>
      <c r="N69" s="205"/>
    </row>
    <row r="70" spans="1:14">
      <c r="A70" s="116"/>
      <c r="B70" s="116"/>
      <c r="C70" s="116"/>
      <c r="D70" s="116"/>
      <c r="E70" s="116"/>
      <c r="F70" s="116"/>
      <c r="I70" s="205"/>
      <c r="J70" s="205"/>
      <c r="K70" s="205"/>
      <c r="L70" s="205"/>
      <c r="M70" s="205"/>
      <c r="N70" s="205"/>
    </row>
    <row r="71" spans="1:14">
      <c r="A71" s="116"/>
      <c r="B71" s="116"/>
      <c r="C71" s="116"/>
      <c r="D71" s="116"/>
      <c r="E71" s="116"/>
      <c r="F71" s="116"/>
      <c r="I71" s="205"/>
      <c r="J71" s="205"/>
      <c r="K71" s="205"/>
      <c r="L71" s="205"/>
      <c r="M71" s="205"/>
      <c r="N71" s="205"/>
    </row>
    <row r="72" spans="1:14">
      <c r="A72" s="116"/>
      <c r="B72" s="116"/>
      <c r="C72" s="116"/>
      <c r="D72" s="116"/>
      <c r="E72" s="116"/>
      <c r="F72" s="116"/>
      <c r="I72" s="205"/>
      <c r="J72" s="205"/>
      <c r="K72" s="205"/>
      <c r="L72" s="205"/>
      <c r="M72" s="205"/>
      <c r="N72" s="205"/>
    </row>
    <row r="73" spans="1:14">
      <c r="A73" s="116"/>
      <c r="B73" s="116"/>
      <c r="C73" s="116"/>
      <c r="D73" s="116"/>
      <c r="E73" s="116"/>
      <c r="F73" s="116"/>
      <c r="I73" s="205"/>
      <c r="J73" s="205"/>
      <c r="K73" s="205"/>
      <c r="L73" s="205"/>
      <c r="M73" s="205"/>
      <c r="N73" s="205"/>
    </row>
    <row r="74" spans="1:14">
      <c r="A74" s="116"/>
      <c r="B74" s="116"/>
      <c r="C74" s="116"/>
      <c r="D74" s="116"/>
      <c r="E74" s="116"/>
      <c r="F74" s="116"/>
      <c r="I74" s="205"/>
      <c r="J74" s="205"/>
      <c r="K74" s="205"/>
      <c r="L74" s="205"/>
      <c r="M74" s="205"/>
      <c r="N74" s="205"/>
    </row>
    <row r="75" spans="1:14">
      <c r="A75" s="116"/>
      <c r="B75" s="116"/>
      <c r="C75" s="116"/>
      <c r="D75" s="116"/>
      <c r="E75" s="116"/>
      <c r="F75" s="116"/>
      <c r="I75" s="205"/>
      <c r="J75" s="205"/>
      <c r="K75" s="205"/>
      <c r="L75" s="205"/>
      <c r="M75" s="205"/>
      <c r="N75" s="205"/>
    </row>
    <row r="76" spans="1:14">
      <c r="A76" s="116"/>
      <c r="B76" s="116"/>
      <c r="C76" s="116"/>
      <c r="D76" s="116"/>
      <c r="E76" s="116"/>
      <c r="F76" s="116"/>
      <c r="I76" s="205"/>
      <c r="J76" s="205"/>
      <c r="K76" s="205"/>
      <c r="L76" s="205"/>
      <c r="M76" s="205"/>
      <c r="N76" s="205"/>
    </row>
    <row r="77" spans="1:14">
      <c r="A77" s="116"/>
      <c r="B77" s="116"/>
      <c r="C77" s="116"/>
      <c r="D77" s="116"/>
      <c r="E77" s="116"/>
      <c r="F77" s="116"/>
      <c r="I77" s="205"/>
      <c r="J77" s="205"/>
      <c r="K77" s="205"/>
      <c r="L77" s="205"/>
      <c r="M77" s="205"/>
      <c r="N77" s="205"/>
    </row>
    <row r="78" spans="1:14">
      <c r="A78" s="116"/>
      <c r="B78" s="116"/>
      <c r="C78" s="116"/>
      <c r="D78" s="116"/>
      <c r="E78" s="116"/>
      <c r="F78" s="116"/>
      <c r="I78" s="205"/>
      <c r="J78" s="205"/>
      <c r="K78" s="205"/>
      <c r="L78" s="205"/>
      <c r="M78" s="205"/>
      <c r="N78" s="205"/>
    </row>
    <row r="79" spans="1:14">
      <c r="A79" s="116"/>
      <c r="B79" s="116"/>
      <c r="C79" s="116"/>
      <c r="D79" s="116"/>
      <c r="E79" s="116"/>
      <c r="F79" s="116"/>
      <c r="I79" s="205"/>
      <c r="J79" s="205"/>
      <c r="K79" s="205"/>
      <c r="L79" s="205"/>
      <c r="M79" s="205"/>
      <c r="N79" s="205"/>
    </row>
  </sheetData>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rowBreaks count="1" manualBreakCount="1">
    <brk id="27" max="9"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99"/>
  </sheetPr>
  <dimension ref="A1:O409"/>
  <sheetViews>
    <sheetView view="pageBreakPreview" zoomScale="90" zoomScaleSheetLayoutView="90" workbookViewId="0">
      <pane ySplit="7" topLeftCell="A8" activePane="bottomLeft" state="frozen"/>
      <selection activeCell="B23" sqref="B23"/>
      <selection pane="bottomLeft" activeCell="K54" sqref="K54"/>
    </sheetView>
  </sheetViews>
  <sheetFormatPr defaultColWidth="9.1796875" defaultRowHeight="14.5"/>
  <cols>
    <col min="1" max="1" width="40.1796875" style="238" bestFit="1" customWidth="1"/>
    <col min="2" max="2" width="18" style="238" bestFit="1" customWidth="1"/>
    <col min="3" max="3" width="13.453125" style="209" customWidth="1"/>
    <col min="4" max="5" width="13.453125" style="238" customWidth="1"/>
    <col min="6" max="6" width="13.453125" style="209" customWidth="1"/>
    <col min="7" max="12" width="13.453125" style="238" customWidth="1"/>
    <col min="13" max="16384" width="9.1796875" style="238"/>
  </cols>
  <sheetData>
    <row r="1" spans="1:12" s="415" customFormat="1" ht="16" thickBot="1">
      <c r="A1" s="411" t="s">
        <v>1341</v>
      </c>
      <c r="B1" s="412"/>
      <c r="C1" s="413"/>
      <c r="D1" s="412"/>
      <c r="E1" s="412"/>
      <c r="F1" s="413"/>
      <c r="G1" s="412"/>
      <c r="H1" s="412"/>
      <c r="I1" s="412"/>
      <c r="J1" s="412"/>
      <c r="K1" s="414"/>
    </row>
    <row r="2" spans="1:12" s="2594" customFormat="1" ht="31">
      <c r="A2" s="2595" t="s">
        <v>339</v>
      </c>
      <c r="B2" s="2596"/>
      <c r="C2" s="2597"/>
      <c r="D2" s="2596"/>
      <c r="E2" s="2596"/>
      <c r="F2" s="2597"/>
      <c r="G2" s="2596"/>
      <c r="H2" s="2596"/>
      <c r="I2" s="2596"/>
      <c r="J2" s="2596"/>
      <c r="K2" s="2598"/>
    </row>
    <row r="3" spans="1:12" s="415" customFormat="1" ht="18.5">
      <c r="A3" s="916" t="s">
        <v>811</v>
      </c>
      <c r="B3" s="417"/>
      <c r="C3" s="418"/>
      <c r="D3" s="417"/>
      <c r="E3" s="417"/>
      <c r="F3" s="418"/>
      <c r="G3" s="417"/>
      <c r="H3" s="417"/>
      <c r="I3" s="417"/>
      <c r="J3" s="417"/>
      <c r="K3" s="2599"/>
    </row>
    <row r="4" spans="1:12" s="415" customFormat="1">
      <c r="A4" s="5058">
        <v>45657</v>
      </c>
      <c r="B4" s="5059"/>
      <c r="C4" s="5059"/>
      <c r="D4" s="5059"/>
      <c r="E4" s="5059"/>
      <c r="F4" s="5059"/>
      <c r="G4" s="5059"/>
      <c r="H4" s="5059"/>
      <c r="I4" s="5059"/>
      <c r="J4" s="5059"/>
      <c r="K4" s="5060"/>
      <c r="L4" s="406"/>
    </row>
    <row r="5" spans="1:12" ht="19" thickBot="1">
      <c r="A5" s="420"/>
      <c r="B5" s="421"/>
      <c r="C5" s="422"/>
      <c r="D5" s="421"/>
      <c r="E5" s="421"/>
      <c r="F5" s="422"/>
      <c r="G5" s="421"/>
      <c r="H5" s="421"/>
      <c r="I5" s="421"/>
      <c r="J5" s="421"/>
      <c r="K5" s="2600"/>
    </row>
    <row r="6" spans="1:12" s="429" customFormat="1" ht="14" thickTop="1" thickBot="1">
      <c r="A6" s="5061" t="s">
        <v>68</v>
      </c>
      <c r="B6" s="424" t="s">
        <v>426</v>
      </c>
      <c r="C6" s="425"/>
      <c r="D6" s="425"/>
      <c r="E6" s="425"/>
      <c r="F6" s="426"/>
      <c r="G6" s="427" t="s">
        <v>427</v>
      </c>
      <c r="H6" s="427"/>
      <c r="I6" s="427"/>
      <c r="J6" s="427"/>
      <c r="K6" s="428"/>
      <c r="L6" s="1634"/>
    </row>
    <row r="7" spans="1:12" s="429" customFormat="1" ht="41.25" customHeight="1" thickBot="1">
      <c r="A7" s="5062"/>
      <c r="B7" s="430" t="s">
        <v>70</v>
      </c>
      <c r="C7" s="2601" t="s">
        <v>428</v>
      </c>
      <c r="D7" s="2601" t="s">
        <v>429</v>
      </c>
      <c r="E7" s="2601" t="s">
        <v>430</v>
      </c>
      <c r="F7" s="432" t="s">
        <v>431</v>
      </c>
      <c r="G7" s="2602" t="s">
        <v>432</v>
      </c>
      <c r="H7" s="2603" t="s">
        <v>433</v>
      </c>
      <c r="I7" s="2603" t="s">
        <v>434</v>
      </c>
      <c r="J7" s="2603" t="s">
        <v>435</v>
      </c>
      <c r="K7" s="2604" t="s">
        <v>436</v>
      </c>
      <c r="L7" s="1635" t="s">
        <v>1130</v>
      </c>
    </row>
    <row r="8" spans="1:12" s="208" customFormat="1" ht="14.25" customHeight="1" thickBot="1">
      <c r="A8" s="3578" t="s">
        <v>355</v>
      </c>
      <c r="B8" s="2606"/>
      <c r="C8" s="2607"/>
      <c r="D8" s="2607"/>
      <c r="E8" s="2607"/>
      <c r="F8" s="2608"/>
      <c r="G8" s="2609"/>
      <c r="H8" s="2609"/>
      <c r="I8" s="2607"/>
      <c r="J8" s="2609"/>
      <c r="K8" s="2610"/>
      <c r="L8" s="436"/>
    </row>
    <row r="9" spans="1:12" s="208" customFormat="1" ht="18" customHeight="1">
      <c r="A9" s="3576" t="str">
        <f>'Enrolments + Baptisms AUC'!A10</f>
        <v>Avondale School</v>
      </c>
      <c r="B9" s="1229">
        <f>'Enrolments + Baptisms AUC'!AK10</f>
        <v>33</v>
      </c>
      <c r="C9" s="3588">
        <f>'Enrolments + Baptisms AUC'!Z10</f>
        <v>18</v>
      </c>
      <c r="D9" s="2611">
        <f>'Enrolments + Baptisms AUC'!V10</f>
        <v>199</v>
      </c>
      <c r="E9" s="2611">
        <f>'Enrolments + Baptisms AUC'!W10</f>
        <v>211</v>
      </c>
      <c r="F9" s="1618">
        <f t="shared" ref="F9:F34" si="0">SUM(D9:E9)</f>
        <v>410</v>
      </c>
      <c r="G9" s="2612">
        <f>'Staff AUC'!K10</f>
        <v>30</v>
      </c>
      <c r="H9" s="2612">
        <f>'Staff AUC'!L10</f>
        <v>2</v>
      </c>
      <c r="I9" s="2611">
        <f t="shared" ref="I9:I33" si="1">SUM(G9:H9)</f>
        <v>32</v>
      </c>
      <c r="J9" s="2611">
        <f>'Staff AUC'!H10</f>
        <v>4</v>
      </c>
      <c r="K9" s="2613">
        <f t="shared" ref="K9:K33" si="2">SUM(I9:J9)</f>
        <v>36</v>
      </c>
    </row>
    <row r="10" spans="1:12" s="208" customFormat="1" ht="18" customHeight="1">
      <c r="A10" s="3576" t="str">
        <f>'Enrolments + Baptisms AUC'!A11</f>
        <v>Blue Hills College</v>
      </c>
      <c r="B10" s="1229">
        <f>'Enrolments + Baptisms AUC'!AK11</f>
        <v>11</v>
      </c>
      <c r="C10" s="3588">
        <f>'Enrolments + Baptisms AUC'!Z11</f>
        <v>0</v>
      </c>
      <c r="D10" s="2611">
        <f>'Enrolments + Baptisms AUC'!V11</f>
        <v>10</v>
      </c>
      <c r="E10" s="2611">
        <f>'Enrolments + Baptisms AUC'!W11</f>
        <v>85</v>
      </c>
      <c r="F10" s="1618">
        <f t="shared" si="0"/>
        <v>95</v>
      </c>
      <c r="G10" s="2612">
        <f>'Staff AUC'!K11</f>
        <v>3</v>
      </c>
      <c r="H10" s="2612">
        <f>'Staff AUC'!L11</f>
        <v>3</v>
      </c>
      <c r="I10" s="2611">
        <f t="shared" si="1"/>
        <v>6</v>
      </c>
      <c r="J10" s="2611">
        <f>'Staff AUC'!H11</f>
        <v>0</v>
      </c>
      <c r="K10" s="2613">
        <f t="shared" si="2"/>
        <v>6</v>
      </c>
    </row>
    <row r="11" spans="1:12" s="208" customFormat="1" ht="18" customHeight="1">
      <c r="A11" s="3576" t="str">
        <f>'Enrolments + Baptisms AUC'!A29</f>
        <v>Border Christian College</v>
      </c>
      <c r="B11" s="1229">
        <f>'Enrolments + Baptisms AUC'!AK29</f>
        <v>7</v>
      </c>
      <c r="C11" s="3588">
        <f>'Enrolments + Baptisms AUC'!Z29</f>
        <v>0</v>
      </c>
      <c r="D11" s="2611">
        <f>'Enrolments + Baptisms AUC'!V29</f>
        <v>40</v>
      </c>
      <c r="E11" s="2611">
        <f>'Enrolments + Baptisms AUC'!W29</f>
        <v>60</v>
      </c>
      <c r="F11" s="1618">
        <f t="shared" si="0"/>
        <v>100</v>
      </c>
      <c r="G11" s="2612">
        <f>'Staff AUC'!K29</f>
        <v>7</v>
      </c>
      <c r="H11" s="2612">
        <f>'Staff AUC'!L29</f>
        <v>4</v>
      </c>
      <c r="I11" s="2611">
        <f t="shared" si="1"/>
        <v>11</v>
      </c>
      <c r="J11" s="2611">
        <f>'Staff AUC'!H29</f>
        <v>0</v>
      </c>
      <c r="K11" s="2613">
        <f t="shared" si="2"/>
        <v>11</v>
      </c>
    </row>
    <row r="12" spans="1:12" s="208" customFormat="1" ht="18" customHeight="1">
      <c r="A12" s="3576" t="str">
        <f>'Enrolments + Baptisms AUC'!A52</f>
        <v>Brisbane Adventist College</v>
      </c>
      <c r="B12" s="1229">
        <f>'Enrolments + Baptisms AUC'!AK52</f>
        <v>33</v>
      </c>
      <c r="C12" s="3588">
        <f>'Enrolments + Baptisms AUC'!Z52</f>
        <v>6</v>
      </c>
      <c r="D12" s="2611">
        <f>'Enrolments + Baptisms AUC'!V52</f>
        <v>193</v>
      </c>
      <c r="E12" s="2611">
        <f>'Enrolments + Baptisms AUC'!W52</f>
        <v>119</v>
      </c>
      <c r="F12" s="1618">
        <f t="shared" si="0"/>
        <v>312</v>
      </c>
      <c r="G12" s="2612">
        <f>'Staff AUC'!K52</f>
        <v>28</v>
      </c>
      <c r="H12" s="2612">
        <f>'Staff AUC'!L52</f>
        <v>0</v>
      </c>
      <c r="I12" s="2611">
        <f t="shared" si="1"/>
        <v>28</v>
      </c>
      <c r="J12" s="2611">
        <f>'Staff AUC'!H52</f>
        <v>4</v>
      </c>
      <c r="K12" s="2613">
        <f t="shared" si="2"/>
        <v>32</v>
      </c>
    </row>
    <row r="13" spans="1:12" s="208" customFormat="1" ht="18" customHeight="1">
      <c r="A13" s="3576" t="str">
        <f>'Enrolments + Baptisms AUC'!A24</f>
        <v>Carlisle Adventist Christian College</v>
      </c>
      <c r="B13" s="1229">
        <f>'Enrolments + Baptisms AUC'!AK24</f>
        <v>21</v>
      </c>
      <c r="C13" s="3588">
        <f>'Enrolments + Baptisms AUC'!Z24</f>
        <v>0</v>
      </c>
      <c r="D13" s="2611">
        <f>'Enrolments + Baptisms AUC'!V24</f>
        <v>35</v>
      </c>
      <c r="E13" s="2611">
        <f>'Enrolments + Baptisms AUC'!W24</f>
        <v>102</v>
      </c>
      <c r="F13" s="1618">
        <f t="shared" si="0"/>
        <v>137</v>
      </c>
      <c r="G13" s="2612">
        <f>'Staff AUC'!K24</f>
        <v>22</v>
      </c>
      <c r="H13" s="2612">
        <f>'Staff AUC'!L24</f>
        <v>4</v>
      </c>
      <c r="I13" s="2611">
        <f t="shared" si="1"/>
        <v>26</v>
      </c>
      <c r="J13" s="2611">
        <f>'Staff AUC'!H24</f>
        <v>0</v>
      </c>
      <c r="K13" s="2613">
        <f t="shared" si="2"/>
        <v>26</v>
      </c>
    </row>
    <row r="14" spans="1:12" s="208" customFormat="1" ht="18" customHeight="1">
      <c r="A14" s="3579" t="str">
        <f>'Enrolments + Baptisms AUC'!A45</f>
        <v>Carmel Adventist College Secondary</v>
      </c>
      <c r="B14" s="1229">
        <f>'Enrolments + Baptisms AUC'!AK45</f>
        <v>33</v>
      </c>
      <c r="C14" s="3588">
        <f>'Enrolments + Baptisms AUC'!Z45</f>
        <v>4</v>
      </c>
      <c r="D14" s="2611">
        <f>'Enrolments + Baptisms AUC'!V45</f>
        <v>100</v>
      </c>
      <c r="E14" s="2611">
        <f>'Enrolments + Baptisms AUC'!W45</f>
        <v>104</v>
      </c>
      <c r="F14" s="1618">
        <f t="shared" si="0"/>
        <v>204</v>
      </c>
      <c r="G14" s="2612">
        <f>'Staff AUC'!K44</f>
        <v>31</v>
      </c>
      <c r="H14" s="2612">
        <f>'Staff AUC'!L44</f>
        <v>17</v>
      </c>
      <c r="I14" s="2611">
        <f t="shared" si="1"/>
        <v>48</v>
      </c>
      <c r="J14" s="2611">
        <f>'Staff AUC'!H44</f>
        <v>4</v>
      </c>
      <c r="K14" s="2613">
        <f t="shared" si="2"/>
        <v>52</v>
      </c>
    </row>
    <row r="15" spans="1:12" s="208" customFormat="1" ht="18" customHeight="1">
      <c r="A15" s="3579" t="str">
        <f>'Enrolments + Baptisms AUC'!A12</f>
        <v>Central Coast Adventist School</v>
      </c>
      <c r="B15" s="1229">
        <f>'Enrolments + Baptisms AUC'!AK12</f>
        <v>72</v>
      </c>
      <c r="C15" s="3588">
        <f>'Enrolments + Baptisms AUC'!Z12</f>
        <v>0</v>
      </c>
      <c r="D15" s="2611">
        <f>'Enrolments + Baptisms AUC'!V12</f>
        <v>87</v>
      </c>
      <c r="E15" s="2611">
        <f>'Enrolments + Baptisms AUC'!W12</f>
        <v>503</v>
      </c>
      <c r="F15" s="1618">
        <f t="shared" si="0"/>
        <v>590</v>
      </c>
      <c r="G15" s="2612">
        <f>'Staff AUC'!K12</f>
        <v>42</v>
      </c>
      <c r="H15" s="2612">
        <f>'Staff AUC'!L12</f>
        <v>5</v>
      </c>
      <c r="I15" s="2611">
        <f t="shared" si="1"/>
        <v>47</v>
      </c>
      <c r="J15" s="2611">
        <f>'Staff AUC'!H12</f>
        <v>4</v>
      </c>
      <c r="K15" s="2613">
        <f t="shared" si="2"/>
        <v>51</v>
      </c>
    </row>
    <row r="16" spans="1:12" s="208" customFormat="1" ht="18" customHeight="1">
      <c r="A16" s="3579" t="str">
        <f>'Enrolments + Baptisms AUC'!A55</f>
        <v>Hope Adventist School (previously called Coral Coast Christian School)</v>
      </c>
      <c r="B16" s="1229">
        <f>'Enrolments + Baptisms AUC'!AK55</f>
        <v>0</v>
      </c>
      <c r="C16" s="3588">
        <f>'Enrolments + Baptisms AUC'!Z55</f>
        <v>0</v>
      </c>
      <c r="D16" s="2611">
        <f>'Enrolments + Baptisms AUC'!V55</f>
        <v>0</v>
      </c>
      <c r="E16" s="2611">
        <f>'Enrolments + Baptisms AUC'!W55</f>
        <v>0</v>
      </c>
      <c r="F16" s="1618">
        <f t="shared" ref="F16" si="3">SUM(D16:E16)</f>
        <v>0</v>
      </c>
      <c r="G16" s="2612">
        <f>'Staff AUC'!K55</f>
        <v>0</v>
      </c>
      <c r="H16" s="2612">
        <f>'Staff AUC'!L55</f>
        <v>0</v>
      </c>
      <c r="I16" s="2611">
        <f t="shared" ref="I16" si="4">SUM(G16:H16)</f>
        <v>0</v>
      </c>
      <c r="J16" s="2611">
        <f>'Staff AUC'!H55</f>
        <v>0</v>
      </c>
      <c r="K16" s="2613">
        <f t="shared" ref="K16" si="5">SUM(I16:J16)</f>
        <v>0</v>
      </c>
    </row>
    <row r="17" spans="1:11" s="208" customFormat="1" ht="18" customHeight="1">
      <c r="A17" s="3579" t="str">
        <f>'Enrolments + Baptisms AUC'!A53</f>
        <v>Darling Downs Christian School</v>
      </c>
      <c r="B17" s="1229">
        <f>'Enrolments + Baptisms AUC'!AK53</f>
        <v>15</v>
      </c>
      <c r="C17" s="3588">
        <f>'Enrolments + Baptisms AUC'!Z53</f>
        <v>0</v>
      </c>
      <c r="D17" s="2611">
        <f>'Enrolments + Baptisms AUC'!V53</f>
        <v>48</v>
      </c>
      <c r="E17" s="2611">
        <f>'Enrolments + Baptisms AUC'!W53</f>
        <v>131</v>
      </c>
      <c r="F17" s="1618">
        <f t="shared" si="0"/>
        <v>179</v>
      </c>
      <c r="G17" s="2612">
        <f>'Staff AUC'!K53</f>
        <v>13</v>
      </c>
      <c r="H17" s="2612">
        <f>'Staff AUC'!L53</f>
        <v>6</v>
      </c>
      <c r="I17" s="2611">
        <f t="shared" si="1"/>
        <v>19</v>
      </c>
      <c r="J17" s="2611">
        <f>'Staff AUC'!H53</f>
        <v>4</v>
      </c>
      <c r="K17" s="2613">
        <f t="shared" si="2"/>
        <v>23</v>
      </c>
    </row>
    <row r="18" spans="1:11" s="208" customFormat="1" ht="18" customHeight="1">
      <c r="A18" s="3579" t="str">
        <f>'Enrolments + Baptisms AUC'!A67</f>
        <v>Edinburgh College</v>
      </c>
      <c r="B18" s="1229">
        <f>'Enrolments + Baptisms AUC'!AK67</f>
        <v>23</v>
      </c>
      <c r="C18" s="3588">
        <f>'Enrolments + Baptisms AUC'!Z67</f>
        <v>0</v>
      </c>
      <c r="D18" s="2611">
        <f>'Enrolments + Baptisms AUC'!V67</f>
        <v>49</v>
      </c>
      <c r="E18" s="2611">
        <f>'Enrolments + Baptisms AUC'!W67</f>
        <v>252</v>
      </c>
      <c r="F18" s="1618">
        <f>SUM(D18:E18)</f>
        <v>301</v>
      </c>
      <c r="G18" s="2612">
        <f>'Staff AUC'!K67</f>
        <v>19</v>
      </c>
      <c r="H18" s="2612">
        <f>'Staff AUC'!L67</f>
        <v>9</v>
      </c>
      <c r="I18" s="2611">
        <f>SUM(G18:H18)</f>
        <v>28</v>
      </c>
      <c r="J18" s="2611">
        <f>'Staff AUC'!H67</f>
        <v>4</v>
      </c>
      <c r="K18" s="2613">
        <f>SUM(I18:J18)</f>
        <v>32</v>
      </c>
    </row>
    <row r="19" spans="1:11" s="208" customFormat="1" ht="18" customHeight="1">
      <c r="A19" s="2614" t="str">
        <f>'Enrolments + Baptisms AUC'!A71</f>
        <v>Mernda Hills Christian College</v>
      </c>
      <c r="B19" s="1229">
        <f>'Enrolments + Baptisms AUC'!AK71</f>
        <v>12</v>
      </c>
      <c r="C19" s="3588">
        <f>'Enrolments + Baptisms AUC'!Z71</f>
        <v>0</v>
      </c>
      <c r="D19" s="2611">
        <f>'Enrolments + Baptisms AUC'!V71</f>
        <v>18</v>
      </c>
      <c r="E19" s="2611">
        <f>'Enrolments + Baptisms AUC'!W71</f>
        <v>113</v>
      </c>
      <c r="F19" s="1618">
        <f>SUM(D19:E19)</f>
        <v>131</v>
      </c>
      <c r="G19" s="2612">
        <f>'Staff AUC'!K71</f>
        <v>10</v>
      </c>
      <c r="H19" s="2612">
        <f>'Staff AUC'!L71</f>
        <v>3</v>
      </c>
      <c r="I19" s="2611">
        <f>SUM(G19:H19)</f>
        <v>13</v>
      </c>
      <c r="J19" s="2611">
        <f>'Staff AUC'!H71</f>
        <v>1</v>
      </c>
      <c r="K19" s="2613">
        <f>SUM(I19:J19)</f>
        <v>14</v>
      </c>
    </row>
    <row r="20" spans="1:11" s="208" customFormat="1" ht="18" customHeight="1">
      <c r="A20" s="2614" t="str">
        <f>'Enrolments + Baptisms AUC'!A68</f>
        <v>Gilson College</v>
      </c>
      <c r="B20" s="1229">
        <f>'Enrolments + Baptisms AUC'!AK68</f>
        <v>88</v>
      </c>
      <c r="C20" s="3588">
        <f>'Enrolments + Baptisms AUC'!Z68</f>
        <v>0</v>
      </c>
      <c r="D20" s="2611">
        <f>'Enrolments + Baptisms AUC'!V68</f>
        <v>58</v>
      </c>
      <c r="E20" s="2611">
        <f>'Enrolments + Baptisms AUC'!W68</f>
        <v>529</v>
      </c>
      <c r="F20" s="1618">
        <f>SUM(D20:E20)</f>
        <v>587</v>
      </c>
      <c r="G20" s="2612">
        <f>'Staff AUC'!K68</f>
        <v>36</v>
      </c>
      <c r="H20" s="2612">
        <f>'Staff AUC'!L68</f>
        <v>17</v>
      </c>
      <c r="I20" s="2611">
        <f>SUM(G20:H20)</f>
        <v>53</v>
      </c>
      <c r="J20" s="2611">
        <f>'Staff AUC'!H68</f>
        <v>2</v>
      </c>
      <c r="K20" s="2613">
        <f>SUM(I20:J20)</f>
        <v>55</v>
      </c>
    </row>
    <row r="21" spans="1:11" s="208" customFormat="1" ht="18" customHeight="1">
      <c r="A21" s="2614" t="str">
        <f>'Enrolments + Baptisms AUC'!A54</f>
        <v>Gold Coast Christian College</v>
      </c>
      <c r="B21" s="1229">
        <f>'Enrolments + Baptisms AUC'!AK54</f>
        <v>11</v>
      </c>
      <c r="C21" s="3588">
        <f>'Enrolments + Baptisms AUC'!Z54</f>
        <v>0</v>
      </c>
      <c r="D21" s="2611">
        <f>'Enrolments + Baptisms AUC'!V54</f>
        <v>36</v>
      </c>
      <c r="E21" s="2611">
        <f>'Enrolments + Baptisms AUC'!W54</f>
        <v>83</v>
      </c>
      <c r="F21" s="1618">
        <f t="shared" si="0"/>
        <v>119</v>
      </c>
      <c r="G21" s="2612">
        <f>'Staff AUC'!K54</f>
        <v>10</v>
      </c>
      <c r="H21" s="2612">
        <f>'Staff AUC'!L54</f>
        <v>3</v>
      </c>
      <c r="I21" s="2611">
        <f t="shared" si="1"/>
        <v>13</v>
      </c>
      <c r="J21" s="2611">
        <f>'Staff AUC'!H54</f>
        <v>1</v>
      </c>
      <c r="K21" s="2613">
        <f t="shared" si="2"/>
        <v>14</v>
      </c>
    </row>
    <row r="22" spans="1:11" s="208" customFormat="1" ht="18" customHeight="1">
      <c r="A22" s="2614" t="str">
        <f>'Enrolments + Baptisms AUC'!A69</f>
        <v>Henderson College</v>
      </c>
      <c r="B22" s="1229">
        <f>'Enrolments + Baptisms AUC'!AK69</f>
        <v>0</v>
      </c>
      <c r="C22" s="3588">
        <f>'Enrolments + Baptisms AUC'!Z69</f>
        <v>0</v>
      </c>
      <c r="D22" s="2611">
        <f>'Enrolments + Baptisms AUC'!V69</f>
        <v>17</v>
      </c>
      <c r="E22" s="2611">
        <f>'Enrolments + Baptisms AUC'!W69</f>
        <v>55</v>
      </c>
      <c r="F22" s="1618">
        <f t="shared" si="0"/>
        <v>72</v>
      </c>
      <c r="G22" s="2612">
        <f>'Staff AUC'!K69</f>
        <v>5</v>
      </c>
      <c r="H22" s="2612">
        <f>'Staff AUC'!L69</f>
        <v>2</v>
      </c>
      <c r="I22" s="2611">
        <f t="shared" si="1"/>
        <v>7</v>
      </c>
      <c r="J22" s="2611">
        <f>'Staff AUC'!H69</f>
        <v>1</v>
      </c>
      <c r="K22" s="2613">
        <f t="shared" si="2"/>
        <v>8</v>
      </c>
    </row>
    <row r="23" spans="1:11" s="208" customFormat="1" ht="18" customHeight="1">
      <c r="A23" s="2614" t="str">
        <f>'Enrolments + Baptisms AUC'!A70</f>
        <v>Heritage College</v>
      </c>
      <c r="B23" s="1229">
        <f>'Enrolments + Baptisms AUC'!AK70</f>
        <v>26</v>
      </c>
      <c r="C23" s="3588">
        <f>'Enrolments + Baptisms AUC'!Z70</f>
        <v>10</v>
      </c>
      <c r="D23" s="2611">
        <f>'Enrolments + Baptisms AUC'!V70</f>
        <v>75</v>
      </c>
      <c r="E23" s="2611">
        <f>'Enrolments + Baptisms AUC'!W70</f>
        <v>172</v>
      </c>
      <c r="F23" s="1618">
        <f t="shared" si="0"/>
        <v>247</v>
      </c>
      <c r="G23" s="2612">
        <f>'Staff AUC'!K70</f>
        <v>14</v>
      </c>
      <c r="H23" s="2612">
        <f>'Staff AUC'!L70</f>
        <v>8</v>
      </c>
      <c r="I23" s="2611">
        <f>SUM(G23:H23)</f>
        <v>22</v>
      </c>
      <c r="J23" s="2611">
        <f>'Staff AUC'!H70</f>
        <v>4</v>
      </c>
      <c r="K23" s="2613">
        <f>SUM(I23:J23)</f>
        <v>26</v>
      </c>
    </row>
    <row r="24" spans="1:11" s="208" customFormat="1" ht="18" customHeight="1">
      <c r="A24" s="2614" t="str">
        <f>'Enrolments + Baptisms AUC'!A62</f>
        <v>Hilliard Christian School</v>
      </c>
      <c r="B24" s="1229">
        <f>'Enrolments + Baptisms AUC'!AK62</f>
        <v>0</v>
      </c>
      <c r="C24" s="3588">
        <f>'Enrolments + Baptisms AUC'!Z62</f>
        <v>0</v>
      </c>
      <c r="D24" s="2611">
        <f>'Enrolments + Baptisms AUC'!V62</f>
        <v>9</v>
      </c>
      <c r="E24" s="2611">
        <f>'Enrolments + Baptisms AUC'!W62</f>
        <v>74</v>
      </c>
      <c r="F24" s="1618">
        <f t="shared" si="0"/>
        <v>83</v>
      </c>
      <c r="G24" s="2612">
        <f>'Staff AUC'!K62</f>
        <v>5</v>
      </c>
      <c r="H24" s="2612">
        <f>'Staff AUC'!L62</f>
        <v>4</v>
      </c>
      <c r="I24" s="2611">
        <f t="shared" si="1"/>
        <v>9</v>
      </c>
      <c r="J24" s="2611">
        <f>'Staff AUC'!H62</f>
        <v>2</v>
      </c>
      <c r="K24" s="2613">
        <f t="shared" si="2"/>
        <v>11</v>
      </c>
    </row>
    <row r="25" spans="1:11" s="208" customFormat="1" ht="18" customHeight="1">
      <c r="A25" s="2614" t="str">
        <f>'Enrolments + Baptisms AUC'!A35</f>
        <v>Hills Adventist College</v>
      </c>
      <c r="B25" s="1229">
        <f>'Enrolments + Baptisms AUC'!AK35</f>
        <v>50</v>
      </c>
      <c r="C25" s="3588">
        <f>'Enrolments + Baptisms AUC'!Z35</f>
        <v>26</v>
      </c>
      <c r="D25" s="2611">
        <f>'Enrolments + Baptisms AUC'!V35</f>
        <v>75</v>
      </c>
      <c r="E25" s="2611">
        <f>'Enrolments + Baptisms AUC'!W35</f>
        <v>354</v>
      </c>
      <c r="F25" s="1618">
        <f t="shared" si="0"/>
        <v>429</v>
      </c>
      <c r="G25" s="2612">
        <f>'Staff AUC'!K35</f>
        <v>20</v>
      </c>
      <c r="H25" s="2612">
        <f>'Staff AUC'!L35</f>
        <v>15</v>
      </c>
      <c r="I25" s="2611">
        <f t="shared" si="1"/>
        <v>35</v>
      </c>
      <c r="J25" s="2611">
        <f>'Staff AUC'!H35</f>
        <v>1</v>
      </c>
      <c r="K25" s="2613">
        <f t="shared" si="2"/>
        <v>36</v>
      </c>
    </row>
    <row r="26" spans="1:11" s="208" customFormat="1" ht="18" customHeight="1">
      <c r="A26" s="2614" t="str">
        <f>'General AUC always'!A14</f>
        <v>Kempsey Adventist School</v>
      </c>
      <c r="B26" s="1229">
        <f>'Enrolments + Baptisms AUC'!AK13</f>
        <v>25</v>
      </c>
      <c r="C26" s="3588">
        <f>'Enrolments + Baptisms AUC'!Z13</f>
        <v>1</v>
      </c>
      <c r="D26" s="2611">
        <f>'Enrolments + Baptisms AUC'!V13</f>
        <v>20</v>
      </c>
      <c r="E26" s="2611">
        <f>'Enrolments + Baptisms AUC'!W13</f>
        <v>219</v>
      </c>
      <c r="F26" s="1618">
        <f t="shared" si="0"/>
        <v>239</v>
      </c>
      <c r="G26" s="2612">
        <f>'Staff AUC'!K13</f>
        <v>21</v>
      </c>
      <c r="H26" s="2612">
        <f>'Staff AUC'!L13</f>
        <v>17</v>
      </c>
      <c r="I26" s="2611">
        <f t="shared" si="1"/>
        <v>38</v>
      </c>
      <c r="J26" s="2611">
        <f>'Staff AUC'!H13</f>
        <v>4</v>
      </c>
      <c r="K26" s="2613">
        <f t="shared" si="2"/>
        <v>42</v>
      </c>
    </row>
    <row r="27" spans="1:11" s="208" customFormat="1" ht="18" customHeight="1">
      <c r="A27" s="2614" t="str">
        <f>'Enrolments + Baptisms AUC'!A47</f>
        <v>Landsdale Christian School</v>
      </c>
      <c r="B27" s="1229">
        <f>'Enrolments + Baptisms AUC'!AK47</f>
        <v>14</v>
      </c>
      <c r="C27" s="3588">
        <f>'Enrolments + Baptisms AUC'!Z47</f>
        <v>1</v>
      </c>
      <c r="D27" s="2611">
        <f>'Enrolments + Baptisms AUC'!V47</f>
        <v>29</v>
      </c>
      <c r="E27" s="2611">
        <f>'Enrolments + Baptisms AUC'!W47</f>
        <v>96</v>
      </c>
      <c r="F27" s="1618">
        <f>SUM(D27:E27)</f>
        <v>125</v>
      </c>
      <c r="G27" s="2612">
        <f>'Staff AUC'!K47</f>
        <v>8</v>
      </c>
      <c r="H27" s="2612">
        <f>'Staff AUC'!L47</f>
        <v>5</v>
      </c>
      <c r="I27" s="2611">
        <f>SUM(G27:H27)</f>
        <v>13</v>
      </c>
      <c r="J27" s="2611">
        <f>'Staff AUC'!H47</f>
        <v>3</v>
      </c>
      <c r="K27" s="2613">
        <f>SUM(I27:J27)</f>
        <v>16</v>
      </c>
    </row>
    <row r="28" spans="1:11" s="208" customFormat="1" ht="18" customHeight="1">
      <c r="A28" s="2614" t="str">
        <f>'Enrolments + Baptisms AUC'!A37</f>
        <v>Macarthur Adventist College</v>
      </c>
      <c r="B28" s="1229">
        <f>'Enrolments + Baptisms AUC'!AK37</f>
        <v>37</v>
      </c>
      <c r="C28" s="3588">
        <f>'Enrolments + Baptisms AUC'!Z37</f>
        <v>0</v>
      </c>
      <c r="D28" s="2611">
        <f>'Enrolments + Baptisms AUC'!V37</f>
        <v>84</v>
      </c>
      <c r="E28" s="2611">
        <f>'Enrolments + Baptisms AUC'!W37</f>
        <v>203</v>
      </c>
      <c r="F28" s="1618">
        <f t="shared" si="0"/>
        <v>287</v>
      </c>
      <c r="G28" s="2612">
        <f>'Staff AUC'!K37</f>
        <v>14</v>
      </c>
      <c r="H28" s="2612">
        <f>'Staff AUC'!L37</f>
        <v>14</v>
      </c>
      <c r="I28" s="2611">
        <f t="shared" si="1"/>
        <v>28</v>
      </c>
      <c r="J28" s="2611">
        <f>'Staff AUC'!H37</f>
        <v>2</v>
      </c>
      <c r="K28" s="2613">
        <f t="shared" si="2"/>
        <v>30</v>
      </c>
    </row>
    <row r="29" spans="1:11" s="208" customFormat="1" ht="18" customHeight="1">
      <c r="A29" s="2614" t="str">
        <f>'Enrolments + Baptisms AUC'!A14</f>
        <v>Macaquarie College</v>
      </c>
      <c r="B29" s="1229">
        <f>'Enrolments + Baptisms AUC'!AK14</f>
        <v>79</v>
      </c>
      <c r="C29" s="3588">
        <f>'Enrolments + Baptisms AUC'!Z14</f>
        <v>0</v>
      </c>
      <c r="D29" s="2611">
        <f>'Enrolments + Baptisms AUC'!V14</f>
        <v>96</v>
      </c>
      <c r="E29" s="2611">
        <f>'Enrolments + Baptisms AUC'!W14</f>
        <v>477</v>
      </c>
      <c r="F29" s="1618">
        <f t="shared" si="0"/>
        <v>573</v>
      </c>
      <c r="G29" s="2612">
        <f>'Staff AUC'!K14</f>
        <v>24</v>
      </c>
      <c r="H29" s="2612">
        <f>'Staff AUC'!L14</f>
        <v>22</v>
      </c>
      <c r="I29" s="2611">
        <f t="shared" si="1"/>
        <v>46</v>
      </c>
      <c r="J29" s="2611">
        <f>'Staff AUC'!H14</f>
        <v>3</v>
      </c>
      <c r="K29" s="2613">
        <f t="shared" si="2"/>
        <v>49</v>
      </c>
    </row>
    <row r="30" spans="1:11" s="208" customFormat="1" ht="18" customHeight="1">
      <c r="A30" s="2614" t="str">
        <f>'Enrolments + Baptisms AUC'!A38</f>
        <v>Mountain View Adventist College</v>
      </c>
      <c r="B30" s="1229">
        <f>'Enrolments + Baptisms AUC'!AK38</f>
        <v>51</v>
      </c>
      <c r="C30" s="3588">
        <f>'Enrolments + Baptisms AUC'!Z38</f>
        <v>20</v>
      </c>
      <c r="D30" s="2611">
        <f>'Enrolments + Baptisms AUC'!V38</f>
        <v>119</v>
      </c>
      <c r="E30" s="2611">
        <f>'Enrolments + Baptisms AUC'!W38</f>
        <v>221</v>
      </c>
      <c r="F30" s="1618">
        <f t="shared" si="0"/>
        <v>340</v>
      </c>
      <c r="G30" s="2612">
        <f>'Staff AUC'!K38</f>
        <v>16</v>
      </c>
      <c r="H30" s="2612">
        <f>'Staff AUC'!L38</f>
        <v>6</v>
      </c>
      <c r="I30" s="2611">
        <f t="shared" si="1"/>
        <v>22</v>
      </c>
      <c r="J30" s="2611">
        <f>'Staff AUC'!H38</f>
        <v>2</v>
      </c>
      <c r="K30" s="2613">
        <f t="shared" si="2"/>
        <v>24</v>
      </c>
    </row>
    <row r="31" spans="1:11" s="208" customFormat="1" ht="18" customHeight="1">
      <c r="A31" s="2614" t="str">
        <f>'Enrolments + Baptisms AUC'!A57</f>
        <v>Noosa Christian College</v>
      </c>
      <c r="B31" s="1229">
        <f>'Enrolments + Baptisms AUC'!AK57</f>
        <v>24</v>
      </c>
      <c r="C31" s="3588">
        <f>'Enrolments + Baptisms AUC'!Z57</f>
        <v>0</v>
      </c>
      <c r="D31" s="2611">
        <f>'Enrolments + Baptisms AUC'!V57</f>
        <v>29</v>
      </c>
      <c r="E31" s="2611">
        <f>'Enrolments + Baptisms AUC'!W57</f>
        <v>210</v>
      </c>
      <c r="F31" s="1618">
        <f t="shared" si="0"/>
        <v>239</v>
      </c>
      <c r="G31" s="2612">
        <f>'Staff AUC'!K57</f>
        <v>14</v>
      </c>
      <c r="H31" s="2612">
        <f>'Staff AUC'!L57</f>
        <v>6</v>
      </c>
      <c r="I31" s="2611">
        <f t="shared" si="1"/>
        <v>20</v>
      </c>
      <c r="J31" s="2611">
        <f>'Staff AUC'!H57</f>
        <v>2</v>
      </c>
      <c r="K31" s="2613">
        <f t="shared" si="2"/>
        <v>22</v>
      </c>
    </row>
    <row r="32" spans="1:11" s="208" customFormat="1" ht="18" customHeight="1">
      <c r="A32" s="2614" t="str">
        <f>'Enrolments + Baptisms AUC'!A63</f>
        <v>North West Christian School</v>
      </c>
      <c r="B32" s="1229">
        <f>'Enrolments + Baptisms AUC'!AK63</f>
        <v>4</v>
      </c>
      <c r="C32" s="3588">
        <f>'Enrolments + Baptisms AUC'!Z63</f>
        <v>15</v>
      </c>
      <c r="D32" s="2611">
        <f>'Enrolments + Baptisms AUC'!V63</f>
        <v>17</v>
      </c>
      <c r="E32" s="2611">
        <f>'Enrolments + Baptisms AUC'!W63</f>
        <v>26</v>
      </c>
      <c r="F32" s="1618">
        <f t="shared" si="0"/>
        <v>43</v>
      </c>
      <c r="G32" s="2612">
        <f>'Staff AUC'!K63</f>
        <v>6</v>
      </c>
      <c r="H32" s="2612">
        <f>'Staff AUC'!L63</f>
        <v>0</v>
      </c>
      <c r="I32" s="2611">
        <f t="shared" si="1"/>
        <v>6</v>
      </c>
      <c r="J32" s="2611">
        <f>'Staff AUC'!H63</f>
        <v>1</v>
      </c>
      <c r="K32" s="2613">
        <f t="shared" si="2"/>
        <v>7</v>
      </c>
    </row>
    <row r="33" spans="1:11" s="208" customFormat="1" ht="18" customHeight="1">
      <c r="A33" s="2614" t="str">
        <f>'Enrolments + Baptisms AUC'!A58</f>
        <v>Northpine Christian College</v>
      </c>
      <c r="B33" s="1229">
        <f>'Enrolments + Baptisms AUC'!AK58</f>
        <v>71</v>
      </c>
      <c r="C33" s="3588">
        <f>'Enrolments + Baptisms AUC'!Z58</f>
        <v>1</v>
      </c>
      <c r="D33" s="2611">
        <f>'Enrolments + Baptisms AUC'!V58</f>
        <v>109</v>
      </c>
      <c r="E33" s="2611">
        <f>'Enrolments + Baptisms AUC'!W58</f>
        <v>335</v>
      </c>
      <c r="F33" s="1618">
        <f t="shared" si="0"/>
        <v>444</v>
      </c>
      <c r="G33" s="2612">
        <f>'Staff AUC'!K58</f>
        <v>34</v>
      </c>
      <c r="H33" s="2612">
        <f>'Staff AUC'!L58</f>
        <v>4</v>
      </c>
      <c r="I33" s="2611">
        <f t="shared" si="1"/>
        <v>38</v>
      </c>
      <c r="J33" s="2611">
        <f>'Staff AUC'!H58</f>
        <v>6</v>
      </c>
      <c r="K33" s="2613">
        <f t="shared" si="2"/>
        <v>44</v>
      </c>
    </row>
    <row r="34" spans="1:11" s="208" customFormat="1" ht="18" customHeight="1">
      <c r="A34" s="2614" t="str">
        <f>'General AUC always'!A74</f>
        <v>Nunawading Christian College Secondary</v>
      </c>
      <c r="B34" s="1229">
        <f>'Enrolments + Baptisms AUC'!AK73</f>
        <v>30</v>
      </c>
      <c r="C34" s="3588">
        <f>'Enrolments + Baptisms AUC'!Z73</f>
        <v>3</v>
      </c>
      <c r="D34" s="2611">
        <f>'Enrolments + Baptisms AUC'!V73</f>
        <v>75</v>
      </c>
      <c r="E34" s="2611">
        <f>'Enrolments + Baptisms AUC'!W73</f>
        <v>173</v>
      </c>
      <c r="F34" s="1618">
        <f t="shared" si="0"/>
        <v>248</v>
      </c>
      <c r="G34" s="2612">
        <f>'Staff AUC'!K73</f>
        <v>19</v>
      </c>
      <c r="H34" s="2612">
        <f>'Staff AUC'!L73</f>
        <v>3</v>
      </c>
      <c r="I34" s="2611">
        <f t="shared" ref="I34:I40" si="6">SUM(G34:H34)</f>
        <v>22</v>
      </c>
      <c r="J34" s="2611">
        <f>'Staff AUC'!H73</f>
        <v>2</v>
      </c>
      <c r="K34" s="2613">
        <f t="shared" ref="K34:K40" si="7">SUM(I34:J34)</f>
        <v>24</v>
      </c>
    </row>
    <row r="35" spans="1:11" s="208" customFormat="1" ht="18" customHeight="1">
      <c r="A35" s="2614" t="s">
        <v>1354</v>
      </c>
      <c r="B35" s="1229">
        <f>'Enrolments + Baptisms AUC'!AK16</f>
        <v>0</v>
      </c>
      <c r="C35" s="3588">
        <f>'Enrolments + Baptisms AUC'!Z16</f>
        <v>3</v>
      </c>
      <c r="D35" s="2611">
        <f>'Enrolments + Baptisms AUC'!V16</f>
        <v>6</v>
      </c>
      <c r="E35" s="2611">
        <f>'Enrolments + Baptisms AUC'!W16</f>
        <v>31</v>
      </c>
      <c r="F35" s="1618">
        <f t="shared" ref="F35" si="8">SUM(D35:E35)</f>
        <v>37</v>
      </c>
      <c r="G35" s="2612">
        <f>'Staff AUC'!K16</f>
        <v>4</v>
      </c>
      <c r="H35" s="2612">
        <f>'Staff AUC'!L16</f>
        <v>3</v>
      </c>
      <c r="I35" s="2611">
        <f t="shared" ref="I35" si="9">SUM(G35:H35)</f>
        <v>7</v>
      </c>
      <c r="J35" s="2611">
        <f>'Staff AUC'!H16</f>
        <v>2</v>
      </c>
      <c r="K35" s="2613">
        <f t="shared" ref="K35" si="10">SUM(I35:J35)</f>
        <v>9</v>
      </c>
    </row>
    <row r="36" spans="1:11" s="208" customFormat="1" ht="18" customHeight="1">
      <c r="A36" s="2614" t="str">
        <f>'Enrolments + Baptisms AUC'!A77</f>
        <v>Prescott College</v>
      </c>
      <c r="B36" s="1229">
        <f>'Enrolments + Baptisms AUC'!AK77</f>
        <v>23</v>
      </c>
      <c r="C36" s="3588">
        <f>'Enrolments + Baptisms AUC'!Z77</f>
        <v>0</v>
      </c>
      <c r="D36" s="2611">
        <f>'Enrolments + Baptisms AUC'!V77</f>
        <v>49</v>
      </c>
      <c r="E36" s="2611">
        <f>'Enrolments + Baptisms AUC'!W77</f>
        <v>151</v>
      </c>
      <c r="F36" s="1618">
        <f t="shared" ref="F36" si="11">SUM(D36:E36)</f>
        <v>200</v>
      </c>
      <c r="G36" s="2612">
        <f>'Staff AUC'!K77</f>
        <v>13</v>
      </c>
      <c r="H36" s="2612">
        <f>'Staff AUC'!L77</f>
        <v>8</v>
      </c>
      <c r="I36" s="2611">
        <f t="shared" si="6"/>
        <v>21</v>
      </c>
      <c r="J36" s="2611">
        <f>'Staff AUC'!H77</f>
        <v>4</v>
      </c>
      <c r="K36" s="2613">
        <f t="shared" si="7"/>
        <v>25</v>
      </c>
    </row>
    <row r="37" spans="1:11" s="208" customFormat="1" ht="18" customHeight="1">
      <c r="A37" s="2614" t="str">
        <f>'Enrolments + Baptisms AUC'!A78</f>
        <v>Prescott College Southern</v>
      </c>
      <c r="B37" s="1229">
        <f>'Enrolments + Baptisms AUC'!AK78</f>
        <v>37</v>
      </c>
      <c r="C37" s="3588">
        <f>'Enrolments + Baptisms AUC'!Z78</f>
        <v>1</v>
      </c>
      <c r="D37" s="2611">
        <f>'Enrolments + Baptisms AUC'!V78</f>
        <v>24</v>
      </c>
      <c r="E37" s="2611">
        <f>'Enrolments + Baptisms AUC'!W78</f>
        <v>322</v>
      </c>
      <c r="F37" s="1618">
        <f t="shared" ref="F37" si="12">SUM(D37:E37)</f>
        <v>346</v>
      </c>
      <c r="G37" s="2612">
        <f>'Staff AUC'!K78</f>
        <v>13</v>
      </c>
      <c r="H37" s="2612">
        <f>'Staff AUC'!L78</f>
        <v>20</v>
      </c>
      <c r="I37" s="2611">
        <f t="shared" si="6"/>
        <v>33</v>
      </c>
      <c r="J37" s="2611">
        <f>'Staff AUC'!H78</f>
        <v>4</v>
      </c>
      <c r="K37" s="2613">
        <f t="shared" si="7"/>
        <v>37</v>
      </c>
    </row>
    <row r="38" spans="1:11" s="208" customFormat="1" ht="18" customHeight="1">
      <c r="A38" s="2614" t="str">
        <f>'Enrolments + Baptisms AUC'!A79</f>
        <v>Prescott Primary Northern</v>
      </c>
      <c r="B38" s="1229">
        <f>'Enrolments + Baptisms AUC'!AK79</f>
        <v>0</v>
      </c>
      <c r="C38" s="3588">
        <f>'Enrolments + Baptisms AUC'!Z79</f>
        <v>0</v>
      </c>
      <c r="D38" s="2611">
        <f>'Enrolments + Baptisms AUC'!V79</f>
        <v>0</v>
      </c>
      <c r="E38" s="2611">
        <f>'Enrolments + Baptisms AUC'!W79</f>
        <v>0</v>
      </c>
      <c r="F38" s="1618">
        <f t="shared" ref="F38" si="13">SUM(D38:E38)</f>
        <v>0</v>
      </c>
      <c r="G38" s="2612">
        <f>'Staff AUC'!K79</f>
        <v>0</v>
      </c>
      <c r="H38" s="2612">
        <f>'Staff AUC'!L79</f>
        <v>0</v>
      </c>
      <c r="I38" s="2611">
        <f t="shared" si="6"/>
        <v>0</v>
      </c>
      <c r="J38" s="2611">
        <f>'Staff AUC'!H79</f>
        <v>0</v>
      </c>
      <c r="K38" s="2613">
        <f t="shared" si="7"/>
        <v>0</v>
      </c>
    </row>
    <row r="39" spans="1:11" s="208" customFormat="1" ht="18" customHeight="1">
      <c r="A39" s="3579" t="str">
        <f>'Enrolments + Baptisms AUC'!A19</f>
        <v>Tweed Valley Adventist College</v>
      </c>
      <c r="B39" s="1229">
        <f>'Enrolments + Baptisms AUC'!AK19</f>
        <v>15</v>
      </c>
      <c r="C39" s="3588">
        <f>'Enrolments + Baptisms AUC'!Z19</f>
        <v>0</v>
      </c>
      <c r="D39" s="2611">
        <f>'Enrolments + Baptisms AUC'!V19</f>
        <v>65</v>
      </c>
      <c r="E39" s="2611">
        <f>'Enrolments + Baptisms AUC'!W19</f>
        <v>180</v>
      </c>
      <c r="F39" s="1618">
        <f>SUM(D39:E39)</f>
        <v>245</v>
      </c>
      <c r="G39" s="2612">
        <f>'Staff AUC'!K19</f>
        <v>19</v>
      </c>
      <c r="H39" s="2612">
        <f>'Staff AUC'!L19</f>
        <v>0</v>
      </c>
      <c r="I39" s="2611">
        <f t="shared" si="6"/>
        <v>19</v>
      </c>
      <c r="J39" s="2611">
        <f>'Staff AUC'!H19</f>
        <v>3</v>
      </c>
      <c r="K39" s="2613">
        <f t="shared" si="7"/>
        <v>22</v>
      </c>
    </row>
    <row r="40" spans="1:11" s="208" customFormat="1" ht="18" customHeight="1" thickBot="1">
      <c r="A40" s="3579" t="str">
        <f>'Enrolments + Baptisms AUC'!A40</f>
        <v>Wahroonga Adventist School</v>
      </c>
      <c r="B40" s="1229">
        <f>'Enrolments + Baptisms AUC'!AK40</f>
        <v>45</v>
      </c>
      <c r="C40" s="3588">
        <f>'Enrolments + Baptisms AUC'!Z40</f>
        <v>2</v>
      </c>
      <c r="D40" s="2611">
        <f>'Enrolments + Baptisms AUC'!V40</f>
        <v>60</v>
      </c>
      <c r="E40" s="2611">
        <f>'Enrolments + Baptisms AUC'!W40</f>
        <v>317</v>
      </c>
      <c r="F40" s="1618">
        <f>SUM(D40:E40)</f>
        <v>377</v>
      </c>
      <c r="G40" s="2612">
        <f>'Staff AUC'!K40</f>
        <v>21</v>
      </c>
      <c r="H40" s="2612">
        <f>'Staff AUC'!L40</f>
        <v>10</v>
      </c>
      <c r="I40" s="2611">
        <f t="shared" si="6"/>
        <v>31</v>
      </c>
      <c r="J40" s="2611">
        <f>'Staff AUC'!H40</f>
        <v>1</v>
      </c>
      <c r="K40" s="2613">
        <f t="shared" si="7"/>
        <v>32</v>
      </c>
    </row>
    <row r="41" spans="1:11" s="437" customFormat="1" ht="18" customHeight="1" thickTop="1" thickBot="1">
      <c r="A41" s="1615"/>
      <c r="B41" s="1292">
        <f>SUM(B9:B40)</f>
        <v>890</v>
      </c>
      <c r="C41" s="1293">
        <f>SUM(C9:C40)</f>
        <v>111</v>
      </c>
      <c r="D41" s="1293">
        <f>SUM(D9:D40)</f>
        <v>1831</v>
      </c>
      <c r="E41" s="1293">
        <f>SUM(E9:E40)</f>
        <v>5908</v>
      </c>
      <c r="F41" s="1619">
        <f>SUM(F9:F40)</f>
        <v>7739</v>
      </c>
      <c r="G41" s="1616">
        <f>SUM(G9:G40)</f>
        <v>521</v>
      </c>
      <c r="H41" s="1293">
        <f>SUM(H9:H40)</f>
        <v>220</v>
      </c>
      <c r="I41" s="1293">
        <f>SUM(I9:I40)</f>
        <v>741</v>
      </c>
      <c r="J41" s="1293">
        <f>SUM(J9:J40)</f>
        <v>75</v>
      </c>
      <c r="K41" s="1294">
        <f>SUM(K9:K40)</f>
        <v>816</v>
      </c>
    </row>
    <row r="42" spans="1:11" s="208" customFormat="1" ht="18" customHeight="1" thickTop="1" thickBot="1">
      <c r="A42" s="3578" t="s">
        <v>356</v>
      </c>
      <c r="B42" s="2615"/>
      <c r="C42" s="2616"/>
      <c r="D42" s="2616"/>
      <c r="E42" s="2616"/>
      <c r="F42" s="2616"/>
      <c r="G42" s="2617"/>
      <c r="H42" s="2617"/>
      <c r="I42" s="2616"/>
      <c r="J42" s="2617"/>
      <c r="K42" s="2618"/>
    </row>
    <row r="43" spans="1:11" s="438" customFormat="1" ht="18" customHeight="1">
      <c r="A43" s="2614" t="s">
        <v>105</v>
      </c>
      <c r="B43" s="1617">
        <f>'Enrollments + Baptisms NZPUC'!AI10</f>
        <v>13</v>
      </c>
      <c r="C43" s="2611">
        <f>'Enrollments + Baptisms NZPUC'!X10</f>
        <v>3</v>
      </c>
      <c r="D43" s="2611">
        <f>'Enrollments + Baptisms NZPUC'!T10</f>
        <v>62</v>
      </c>
      <c r="E43" s="2611">
        <f>'Enrollments + Baptisms NZPUC'!U10</f>
        <v>120</v>
      </c>
      <c r="F43" s="1618">
        <f>SUM(D43:E43)</f>
        <v>182</v>
      </c>
      <c r="G43" s="2612">
        <f>'Staff NZPUC'!I10</f>
        <v>16</v>
      </c>
      <c r="H43" s="2612">
        <f>'Staff NZPUC'!J10</f>
        <v>4</v>
      </c>
      <c r="I43" s="2611">
        <f>SUM(G43:H43)</f>
        <v>20</v>
      </c>
      <c r="J43" s="2611">
        <f>'Staff NZPUC'!F10</f>
        <v>12</v>
      </c>
      <c r="K43" s="2613">
        <f>SUM(I43:J43)</f>
        <v>32</v>
      </c>
    </row>
    <row r="44" spans="1:11" s="438" customFormat="1" ht="18" customHeight="1">
      <c r="A44" s="2614" t="s">
        <v>108</v>
      </c>
      <c r="B44" s="1617">
        <f>'Enrollments + Baptisms NZPUC'!AI14</f>
        <v>56</v>
      </c>
      <c r="C44" s="2611">
        <f>'Enrollments + Baptisms NZPUC'!X14</f>
        <v>0</v>
      </c>
      <c r="D44" s="2611">
        <f>'Enrollments + Baptisms NZPUC'!T14</f>
        <v>181</v>
      </c>
      <c r="E44" s="2611">
        <f>'Enrollments + Baptisms NZPUC'!U14</f>
        <v>158</v>
      </c>
      <c r="F44" s="1618">
        <f>SUM(D44:E44)</f>
        <v>339</v>
      </c>
      <c r="G44" s="2612">
        <f>'Staff NZPUC'!I14</f>
        <v>20</v>
      </c>
      <c r="H44" s="2612">
        <f>'Staff NZPUC'!J14</f>
        <v>6</v>
      </c>
      <c r="I44" s="2611">
        <f>SUM(G44:H44)</f>
        <v>26</v>
      </c>
      <c r="J44" s="2611">
        <f>'Staff NZPUC'!F14</f>
        <v>9</v>
      </c>
      <c r="K44" s="2613">
        <f>SUM(I44:J44)</f>
        <v>35</v>
      </c>
    </row>
    <row r="45" spans="1:11" s="438" customFormat="1" ht="18" customHeight="1">
      <c r="A45" s="2614" t="s">
        <v>145</v>
      </c>
      <c r="B45" s="1617">
        <f>'Enrollments + Baptisms NZPUC'!AI30</f>
        <v>23</v>
      </c>
      <c r="C45" s="2611">
        <f>'Enrollments + Baptisms NZPUC'!X30</f>
        <v>0</v>
      </c>
      <c r="D45" s="2611">
        <f>'Enrollments + Baptisms NZPUC'!T30</f>
        <v>69</v>
      </c>
      <c r="E45" s="2611">
        <f>'Enrollments + Baptisms NZPUC'!U30</f>
        <v>38</v>
      </c>
      <c r="F45" s="1618">
        <f>SUM(D45:E45)</f>
        <v>107</v>
      </c>
      <c r="G45" s="2612">
        <f>'Staff NZPUC'!I30</f>
        <v>10</v>
      </c>
      <c r="H45" s="2612">
        <f>'Staff NZPUC'!J30</f>
        <v>4</v>
      </c>
      <c r="I45" s="2611">
        <f>SUM(G45:H45)</f>
        <v>14</v>
      </c>
      <c r="J45" s="2611">
        <f>'Staff NZPUC'!F30</f>
        <v>4</v>
      </c>
      <c r="K45" s="2613">
        <f>SUM(I45:J45)</f>
        <v>18</v>
      </c>
    </row>
    <row r="46" spans="1:11" s="438" customFormat="1" ht="18" customHeight="1">
      <c r="A46" s="2614" t="s">
        <v>437</v>
      </c>
      <c r="B46" s="1617">
        <f>'Enrollments + Baptisms NZPUC'!AI35</f>
        <v>9</v>
      </c>
      <c r="C46" s="2611">
        <f>'Enrollments + Baptisms NZPUC'!X35</f>
        <v>0</v>
      </c>
      <c r="D46" s="2611">
        <f>'Enrollments + Baptisms NZPUC'!T35</f>
        <v>13</v>
      </c>
      <c r="E46" s="2611">
        <f>'Enrollments + Baptisms NZPUC'!U35</f>
        <v>5</v>
      </c>
      <c r="F46" s="1618">
        <f>SUM(D46:E46)</f>
        <v>18</v>
      </c>
      <c r="G46" s="2612">
        <f>'Staff NZPUC'!I35</f>
        <v>1</v>
      </c>
      <c r="H46" s="2612">
        <f>'Staff NZPUC'!J35</f>
        <v>1</v>
      </c>
      <c r="I46" s="2611">
        <f>SUM(G46:H46)</f>
        <v>2</v>
      </c>
      <c r="J46" s="2611">
        <f>'Staff NZPUC'!F35</f>
        <v>2</v>
      </c>
      <c r="K46" s="2613">
        <f>SUM(I46:J46)</f>
        <v>4</v>
      </c>
    </row>
    <row r="47" spans="1:11" s="438" customFormat="1" ht="18" customHeight="1" thickBot="1">
      <c r="A47" s="2614" t="s">
        <v>438</v>
      </c>
      <c r="B47" s="1617">
        <f>'Enrollments + Baptisms NZPUC'!AI41</f>
        <v>42</v>
      </c>
      <c r="C47" s="2611">
        <f>'Enrollments + Baptisms NZPUC'!X41</f>
        <v>0</v>
      </c>
      <c r="D47" s="2611">
        <f>'Enrollments + Baptisms NZPUC'!T41</f>
        <v>62</v>
      </c>
      <c r="E47" s="2611">
        <f>'Enrollments + Baptisms NZPUC'!U41</f>
        <v>120</v>
      </c>
      <c r="F47" s="1618">
        <f>SUM(D47:E47)</f>
        <v>182</v>
      </c>
      <c r="G47" s="2612">
        <f>ROUND('Staff NZPUC'!I41,0)</f>
        <v>9</v>
      </c>
      <c r="H47" s="2612">
        <f>ROUND('Staff NZPUC'!J41,0)</f>
        <v>6</v>
      </c>
      <c r="I47" s="2611">
        <f>SUM(G47:H47)</f>
        <v>15</v>
      </c>
      <c r="J47" s="2611">
        <f>'Staff NZPUC'!F41</f>
        <v>11</v>
      </c>
      <c r="K47" s="2613">
        <f>SUM(I47:J47)</f>
        <v>26</v>
      </c>
    </row>
    <row r="48" spans="1:11" s="437" customFormat="1" ht="18" customHeight="1" thickTop="1" thickBot="1">
      <c r="A48" s="1615"/>
      <c r="B48" s="1292">
        <f t="shared" ref="B48:K48" si="14">SUM(B43:B47)</f>
        <v>143</v>
      </c>
      <c r="C48" s="1293">
        <f t="shared" si="14"/>
        <v>3</v>
      </c>
      <c r="D48" s="1293">
        <f t="shared" si="14"/>
        <v>387</v>
      </c>
      <c r="E48" s="1293">
        <f t="shared" si="14"/>
        <v>441</v>
      </c>
      <c r="F48" s="1619">
        <f t="shared" si="14"/>
        <v>828</v>
      </c>
      <c r="G48" s="1616">
        <f t="shared" si="14"/>
        <v>56</v>
      </c>
      <c r="H48" s="1293">
        <f t="shared" si="14"/>
        <v>21</v>
      </c>
      <c r="I48" s="1293">
        <f t="shared" si="14"/>
        <v>77</v>
      </c>
      <c r="J48" s="1293">
        <f t="shared" si="14"/>
        <v>38</v>
      </c>
      <c r="K48" s="1294">
        <f t="shared" si="14"/>
        <v>115</v>
      </c>
    </row>
    <row r="49" spans="1:15" s="208" customFormat="1" ht="18" customHeight="1" thickTop="1" thickBot="1">
      <c r="A49" s="2605" t="s">
        <v>357</v>
      </c>
      <c r="B49" s="2615"/>
      <c r="C49" s="2616"/>
      <c r="D49" s="2616"/>
      <c r="E49" s="2616"/>
      <c r="F49" s="2616"/>
      <c r="G49" s="2617"/>
      <c r="H49" s="2617"/>
      <c r="I49" s="2616"/>
      <c r="J49" s="2617"/>
      <c r="K49" s="2618"/>
    </row>
    <row r="50" spans="1:15" s="208" customFormat="1" ht="18" customHeight="1">
      <c r="A50" s="2614" t="str">
        <f>'Enrolments + Baptisms PNGUM'!A116</f>
        <v>Boliu secondary school</v>
      </c>
      <c r="B50" s="1617">
        <f>'Enrolments + Baptisms PNGUM'!AJ116</f>
        <v>0</v>
      </c>
      <c r="C50" s="2611">
        <f>'Enrolments + Baptisms PNGUM'!Y116</f>
        <v>41</v>
      </c>
      <c r="D50" s="2611">
        <f>'Enrolments + Baptisms PNGUM'!U116</f>
        <v>400</v>
      </c>
      <c r="E50" s="2611">
        <f>'Enrolments + Baptisms PNGUM'!V116</f>
        <v>12</v>
      </c>
      <c r="F50" s="1618">
        <f>D50+E50</f>
        <v>412</v>
      </c>
      <c r="G50" s="2612">
        <f>'Staff PNGUM'!I116</f>
        <v>15</v>
      </c>
      <c r="H50" s="2612">
        <f>'Staff PNGUM'!J116</f>
        <v>0</v>
      </c>
      <c r="I50" s="2611">
        <f t="shared" ref="I50:I65" si="15">SUM(G50:H50)</f>
        <v>15</v>
      </c>
      <c r="J50" s="2612">
        <f>'Staff PNGUM'!F116</f>
        <v>0</v>
      </c>
      <c r="K50" s="2613">
        <f t="shared" ref="K50:K65" si="16">SUM(I50:J50)</f>
        <v>15</v>
      </c>
      <c r="L50" s="677"/>
      <c r="M50" s="676"/>
      <c r="N50" s="676"/>
      <c r="O50" s="676"/>
    </row>
    <row r="51" spans="1:15" s="208" customFormat="1" ht="18" customHeight="1">
      <c r="A51" s="2614" t="str">
        <f>'Staff PNGUM'!A14</f>
        <v>Devare SDA High School</v>
      </c>
      <c r="B51" s="1617">
        <f>'Enrolments + Baptisms PNGUM'!AJ14</f>
        <v>0</v>
      </c>
      <c r="C51" s="2611">
        <f>'Enrolments + Baptisms PNGUM'!Y117</f>
        <v>0</v>
      </c>
      <c r="D51" s="2611">
        <f>'Enrolments + Baptisms PNGUM'!U117</f>
        <v>0</v>
      </c>
      <c r="E51" s="2611">
        <f>'Enrolments + Baptisms PNGUM'!V117</f>
        <v>0</v>
      </c>
      <c r="F51" s="1618">
        <f>D51+E51</f>
        <v>0</v>
      </c>
      <c r="G51" s="5229">
        <f>'Staff PNGUM'!I14</f>
        <v>20</v>
      </c>
      <c r="H51" s="5229">
        <f>'Staff PNGUM'!J14</f>
        <v>9</v>
      </c>
      <c r="I51" s="2611">
        <f t="shared" si="15"/>
        <v>29</v>
      </c>
      <c r="J51" s="2612">
        <f>'Staff PNGUM'!F14</f>
        <v>0</v>
      </c>
      <c r="K51" s="2613">
        <f t="shared" si="16"/>
        <v>29</v>
      </c>
      <c r="L51" s="677"/>
      <c r="M51" s="676"/>
      <c r="N51" s="676"/>
      <c r="O51" s="676"/>
    </row>
    <row r="52" spans="1:15" s="676" customFormat="1" ht="18" customHeight="1">
      <c r="A52" s="2614" t="str">
        <f>'Enrolments + Baptisms PNGUM'!A187</f>
        <v>Hela Tec Adventist  High School</v>
      </c>
      <c r="B52" s="1617">
        <f>'Enrolments + Baptisms PNGUM'!AJ187</f>
        <v>91</v>
      </c>
      <c r="C52" s="2611">
        <f>'Enrolments + Baptisms PNGUM'!Y187</f>
        <v>50</v>
      </c>
      <c r="D52" s="2611">
        <f>'Enrolments + Baptisms PNGUM'!U187</f>
        <v>100</v>
      </c>
      <c r="E52" s="2611">
        <f>'Enrolments + Baptisms PNGUM'!V187</f>
        <v>87</v>
      </c>
      <c r="F52" s="1618">
        <f>SUM(D52:E52)</f>
        <v>187</v>
      </c>
      <c r="G52" s="2612">
        <f>'Staff PNGUM'!I184</f>
        <v>3</v>
      </c>
      <c r="H52" s="2612">
        <f>'Staff PNGUM'!J184</f>
        <v>5</v>
      </c>
      <c r="I52" s="2611">
        <f t="shared" si="15"/>
        <v>8</v>
      </c>
      <c r="J52" s="2612">
        <f>'Staff PNGUM'!F184</f>
        <v>0</v>
      </c>
      <c r="K52" s="2613">
        <f t="shared" si="16"/>
        <v>8</v>
      </c>
    </row>
    <row r="53" spans="1:15" s="676" customFormat="1" ht="18" customHeight="1">
      <c r="A53" s="2614" t="str">
        <f>'Enrolments + Baptisms PNGUM'!A146</f>
        <v>INONDA HIGH SCHOOL</v>
      </c>
      <c r="B53" s="1617">
        <f>'Enrolments + Baptisms PNGUM'!AJ146</f>
        <v>140</v>
      </c>
      <c r="C53" s="2611">
        <f>'Enrolments + Baptisms PNGUM'!Y146</f>
        <v>30</v>
      </c>
      <c r="D53" s="2611">
        <f>'Enrolments + Baptisms PNGUM'!U146</f>
        <v>120</v>
      </c>
      <c r="E53" s="2611">
        <f>'Enrolments + Baptisms PNGUM'!V146</f>
        <v>233</v>
      </c>
      <c r="F53" s="1618">
        <f>SUM(D53:E53)</f>
        <v>353</v>
      </c>
      <c r="G53" s="2612">
        <f>'Staff PNGUM'!I146</f>
        <v>9</v>
      </c>
      <c r="H53" s="2612">
        <f>'Staff PNGUM'!J146</f>
        <v>0</v>
      </c>
      <c r="I53" s="2611">
        <f t="shared" si="15"/>
        <v>9</v>
      </c>
      <c r="J53" s="2612">
        <f>'Staff PNGUM'!F146</f>
        <v>0</v>
      </c>
      <c r="K53" s="2613">
        <f t="shared" si="16"/>
        <v>9</v>
      </c>
    </row>
    <row r="54" spans="1:15" s="676" customFormat="1" ht="18" customHeight="1">
      <c r="A54" s="2614" t="str">
        <f>'General PNGUM'!A59</f>
        <v>Kabiufa Adventist Secondary</v>
      </c>
      <c r="B54" s="1617">
        <f>'Enrolments + Baptisms PNGUM'!AJ63</f>
        <v>259</v>
      </c>
      <c r="C54" s="2611">
        <f>'Enrolments + Baptisms PNGUM'!Y63</f>
        <v>0</v>
      </c>
      <c r="D54" s="2611">
        <f>'Enrolments + Baptisms PNGUM'!U63</f>
        <v>1089</v>
      </c>
      <c r="E54" s="2611">
        <f>'Enrolments + Baptisms PNGUM'!V63</f>
        <v>223</v>
      </c>
      <c r="F54" s="1618">
        <f>D54+E54</f>
        <v>1312</v>
      </c>
      <c r="G54" s="2612">
        <f>'Staff PNGUM'!I63</f>
        <v>35</v>
      </c>
      <c r="H54" s="2612">
        <f>'Staff PNGUM'!J63</f>
        <v>0</v>
      </c>
      <c r="I54" s="2611">
        <f t="shared" si="15"/>
        <v>35</v>
      </c>
      <c r="J54" s="2612">
        <f>'Staff PNGUM'!F63</f>
        <v>16</v>
      </c>
      <c r="K54" s="2613">
        <f t="shared" si="16"/>
        <v>51</v>
      </c>
    </row>
    <row r="55" spans="1:15" s="676" customFormat="1" ht="18" customHeight="1">
      <c r="A55" s="2614" t="str">
        <f>'Enrolments + Baptisms PNGUM'!A65</f>
        <v>Kama Adventist High</v>
      </c>
      <c r="B55" s="1621">
        <f>'Enrolments + Baptisms PNGUM'!AJ65</f>
        <v>0</v>
      </c>
      <c r="C55" s="2611">
        <f>'Enrolments + Baptisms PNGUM'!Y65</f>
        <v>0</v>
      </c>
      <c r="D55" s="1296">
        <f>'Enrolments + Baptisms PNGUM'!U65</f>
        <v>142</v>
      </c>
      <c r="E55" s="2611">
        <f>'Enrolments + Baptisms PNGUM'!V65</f>
        <v>25</v>
      </c>
      <c r="F55" s="1618">
        <f>D55+E55</f>
        <v>167</v>
      </c>
      <c r="G55" s="2612">
        <f>'Staff PNGUM'!I65</f>
        <v>4</v>
      </c>
      <c r="H55" s="2612">
        <f>'Staff PNGUM'!J65</f>
        <v>0</v>
      </c>
      <c r="I55" s="1296">
        <f t="shared" si="15"/>
        <v>4</v>
      </c>
      <c r="J55" s="2612">
        <f>'Staff PNGUM'!F65</f>
        <v>0</v>
      </c>
      <c r="K55" s="2613">
        <f t="shared" si="16"/>
        <v>4</v>
      </c>
    </row>
    <row r="56" spans="1:15" s="676" customFormat="1" ht="18" customHeight="1">
      <c r="A56" s="2614" t="str">
        <f>'General PNGUM'!A47</f>
        <v>Koiari Park Secondary</v>
      </c>
      <c r="B56" s="1617">
        <f>'Enrolments + Baptisms PNGUM'!AJ47</f>
        <v>208</v>
      </c>
      <c r="C56" s="2611">
        <f>'Enrolments + Baptisms PNGUM'!Y47</f>
        <v>59</v>
      </c>
      <c r="D56" s="2611">
        <f>'Enrolments + Baptisms PNGUM'!U47</f>
        <v>556</v>
      </c>
      <c r="E56" s="2611">
        <f>'Enrolments + Baptisms PNGUM'!V47</f>
        <v>580</v>
      </c>
      <c r="F56" s="1618">
        <f>D56+E56</f>
        <v>1136</v>
      </c>
      <c r="G56" s="2612">
        <f>'Staff PNGUM'!I47</f>
        <v>32</v>
      </c>
      <c r="H56" s="2612">
        <f>'Staff PNGUM'!J47</f>
        <v>0</v>
      </c>
      <c r="I56" s="2611">
        <f t="shared" si="15"/>
        <v>32</v>
      </c>
      <c r="J56" s="2612">
        <f>'Staff PNGUM'!F47</f>
        <v>0</v>
      </c>
      <c r="K56" s="2613">
        <f t="shared" si="16"/>
        <v>32</v>
      </c>
      <c r="L56" s="208"/>
      <c r="M56" s="208"/>
      <c r="N56" s="208"/>
      <c r="O56" s="208"/>
    </row>
    <row r="57" spans="1:15" s="676" customFormat="1" ht="18" customHeight="1">
      <c r="A57" s="2614" t="str">
        <f>'General PNGUM'!A96</f>
        <v>Lokobou Adventist High School</v>
      </c>
      <c r="B57" s="1617">
        <f>'Enrolments + Baptisms PNGUM'!AJ99</f>
        <v>93</v>
      </c>
      <c r="C57" s="2611">
        <f>'Enrolments + Baptisms PNGUM'!Y99</f>
        <v>16</v>
      </c>
      <c r="D57" s="2611">
        <f>'Enrolments + Baptisms PNGUM'!U99</f>
        <v>108</v>
      </c>
      <c r="E57" s="2611">
        <f>'Enrolments + Baptisms PNGUM'!V99</f>
        <v>60</v>
      </c>
      <c r="F57" s="1618">
        <f>D57+E57</f>
        <v>168</v>
      </c>
      <c r="G57" s="2612">
        <f>'Staff PNGUM'!I99</f>
        <v>9</v>
      </c>
      <c r="H57" s="2612">
        <f>'Staff PNGUM'!J99</f>
        <v>1</v>
      </c>
      <c r="I57" s="2611">
        <f t="shared" si="15"/>
        <v>10</v>
      </c>
      <c r="J57" s="2612">
        <f>'Staff PNGUM'!F99</f>
        <v>4</v>
      </c>
      <c r="K57" s="2613">
        <f t="shared" si="16"/>
        <v>14</v>
      </c>
    </row>
    <row r="58" spans="1:15" s="676" customFormat="1" ht="18" customHeight="1">
      <c r="A58" s="2614" t="str">
        <f>'Enrolments + Baptisms PNGUM'!A72</f>
        <v>Moruma Adventist High</v>
      </c>
      <c r="B58" s="1617">
        <f>'Enrolments + Baptisms PNGUM'!AJ72</f>
        <v>175</v>
      </c>
      <c r="C58" s="2611">
        <f>'Enrolments + Baptisms PNGUM'!Y72</f>
        <v>0</v>
      </c>
      <c r="D58" s="2611">
        <f>'Enrolments + Baptisms PNGUM'!U72</f>
        <v>217</v>
      </c>
      <c r="E58" s="2611">
        <f>'Enrolments + Baptisms PNGUM'!V72</f>
        <v>161</v>
      </c>
      <c r="F58" s="1618">
        <f>SUM(D58:E58)</f>
        <v>378</v>
      </c>
      <c r="G58" s="2612">
        <f>'Staff PNGUM'!I72</f>
        <v>11</v>
      </c>
      <c r="H58" s="2612">
        <f>'Staff PNGUM'!J72</f>
        <v>2</v>
      </c>
      <c r="I58" s="2611">
        <f t="shared" si="15"/>
        <v>13</v>
      </c>
      <c r="J58" s="2612">
        <f>'Staff PNGUM'!F72</f>
        <v>1</v>
      </c>
      <c r="K58" s="2613">
        <f t="shared" si="16"/>
        <v>14</v>
      </c>
    </row>
    <row r="59" spans="1:15" s="676" customFormat="1" ht="18" customHeight="1">
      <c r="A59" s="2614" t="str">
        <f>'General PNGUM'!A49</f>
        <v>Mt. Diamond Secondary</v>
      </c>
      <c r="B59" s="1621">
        <f>'Enrolments + Baptisms PNGUM'!AJ49</f>
        <v>119</v>
      </c>
      <c r="C59" s="2611">
        <f>'Enrolments + Baptisms PNGUM'!Y49</f>
        <v>0</v>
      </c>
      <c r="D59" s="2611">
        <f>'Enrolments + Baptisms PNGUM'!U49</f>
        <v>507</v>
      </c>
      <c r="E59" s="2611">
        <f>'Enrolments + Baptisms PNGUM'!V49</f>
        <v>182</v>
      </c>
      <c r="F59" s="1618">
        <f>D59+E59</f>
        <v>689</v>
      </c>
      <c r="G59" s="2612">
        <f>'Staff PNGUM'!I49</f>
        <v>25</v>
      </c>
      <c r="H59" s="2612">
        <f>'Staff PNGUM'!J49</f>
        <v>0</v>
      </c>
      <c r="I59" s="1296">
        <f t="shared" si="15"/>
        <v>25</v>
      </c>
      <c r="J59" s="2612">
        <f>'Staff PNGUM'!F49</f>
        <v>0</v>
      </c>
      <c r="K59" s="2613">
        <f t="shared" si="16"/>
        <v>25</v>
      </c>
    </row>
    <row r="60" spans="1:15" s="676" customFormat="1" ht="18" customHeight="1">
      <c r="A60" s="2614" t="str">
        <f>'General PNGUM'!A164</f>
        <v>Nagum Adventist Secondary</v>
      </c>
      <c r="B60" s="1617">
        <f>'Enrolments + Baptisms PNGUM'!AJ162</f>
        <v>196</v>
      </c>
      <c r="C60" s="2611">
        <f>'Enrolments + Baptisms PNGUM'!Y162</f>
        <v>31</v>
      </c>
      <c r="D60" s="2611">
        <f>'Enrolments + Baptisms PNGUM'!U162</f>
        <v>224</v>
      </c>
      <c r="E60" s="2611">
        <f>'Enrolments + Baptisms PNGUM'!V162</f>
        <v>173</v>
      </c>
      <c r="F60" s="1618">
        <f t="shared" ref="F60:F65" si="17">SUM(D60:E60)</f>
        <v>397</v>
      </c>
      <c r="G60" s="2612">
        <f>'Staff PNGUM'!I162</f>
        <v>14</v>
      </c>
      <c r="H60" s="2612">
        <f>'Staff PNGUM'!J162</f>
        <v>4</v>
      </c>
      <c r="I60" s="2611">
        <f t="shared" si="15"/>
        <v>18</v>
      </c>
      <c r="J60" s="2612">
        <f>'Staff PNGUM'!F162</f>
        <v>9</v>
      </c>
      <c r="K60" s="2613">
        <f t="shared" si="16"/>
        <v>27</v>
      </c>
    </row>
    <row r="61" spans="1:15" s="676" customFormat="1" ht="18" customHeight="1">
      <c r="A61" s="2614" t="str">
        <f>'Enrolments + Baptisms PNGUM'!A201</f>
        <v>Paglum Adventist Secondary</v>
      </c>
      <c r="B61" s="1617">
        <f>'Enrolments + Baptisms PNGUM'!AJ201</f>
        <v>335</v>
      </c>
      <c r="C61" s="2611">
        <f>'Enrolments + Baptisms PNGUM'!Y201</f>
        <v>500</v>
      </c>
      <c r="D61" s="2611">
        <f>'Enrolments + Baptisms PNGUM'!U201</f>
        <v>513</v>
      </c>
      <c r="E61" s="2611">
        <f>'Enrolments + Baptisms PNGUM'!V201</f>
        <v>200</v>
      </c>
      <c r="F61" s="1618">
        <f t="shared" si="17"/>
        <v>713</v>
      </c>
      <c r="G61" s="2612">
        <f>'Staff PNGUM'!I199</f>
        <v>34</v>
      </c>
      <c r="H61" s="2612">
        <f>'Staff PNGUM'!J199</f>
        <v>6</v>
      </c>
      <c r="I61" s="2611">
        <f t="shared" si="15"/>
        <v>40</v>
      </c>
      <c r="J61" s="2612">
        <f>'Staff PNGUM'!F199</f>
        <v>0</v>
      </c>
      <c r="K61" s="2613">
        <f t="shared" si="16"/>
        <v>40</v>
      </c>
    </row>
    <row r="62" spans="1:15" s="676" customFormat="1" ht="18" customHeight="1">
      <c r="A62" s="2614" t="str">
        <f>'Enrolments + Baptisms PNGUM'!A205</f>
        <v>Pokamil Adventist High School</v>
      </c>
      <c r="B62" s="1617">
        <f>'Enrolments + Baptisms PNGUM'!AJ205</f>
        <v>203</v>
      </c>
      <c r="C62" s="2611">
        <f>'Enrolments + Baptisms PNGUM'!Y205</f>
        <v>29</v>
      </c>
      <c r="D62" s="2611">
        <f>'Enrolments + Baptisms PNGUM'!U205</f>
        <v>100</v>
      </c>
      <c r="E62" s="2611">
        <f>'Enrolments + Baptisms PNGUM'!V205</f>
        <v>320</v>
      </c>
      <c r="F62" s="1618">
        <f t="shared" si="17"/>
        <v>420</v>
      </c>
      <c r="G62" s="2612">
        <f>'Staff PNGUM'!I203</f>
        <v>4</v>
      </c>
      <c r="H62" s="2612">
        <f>'Staff PNGUM'!J203</f>
        <v>6</v>
      </c>
      <c r="I62" s="2611">
        <f t="shared" si="15"/>
        <v>10</v>
      </c>
      <c r="J62" s="2612">
        <f>'Staff PNGUM'!F203</f>
        <v>0</v>
      </c>
      <c r="K62" s="2613">
        <f t="shared" si="16"/>
        <v>10</v>
      </c>
    </row>
    <row r="63" spans="1:15" s="676" customFormat="1" ht="18" customHeight="1">
      <c r="A63" s="2614" t="str">
        <f>'General PNGUM'!A79</f>
        <v>Ragiampun High School</v>
      </c>
      <c r="B63" s="1617">
        <f>'Enrolments + Baptisms PNGUM'!AJ85</f>
        <v>146</v>
      </c>
      <c r="C63" s="2611">
        <f>'Enrolments + Baptisms PNGUM'!Y85</f>
        <v>47</v>
      </c>
      <c r="D63" s="2611">
        <f>'Enrolments + Baptisms PNGUM'!U85</f>
        <v>234</v>
      </c>
      <c r="E63" s="2611">
        <f>'Enrolments + Baptisms PNGUM'!V85</f>
        <v>146</v>
      </c>
      <c r="F63" s="1618">
        <f t="shared" si="17"/>
        <v>380</v>
      </c>
      <c r="G63" s="2612">
        <f>'Staff PNGUM'!I85</f>
        <v>6</v>
      </c>
      <c r="H63" s="2612">
        <f>'Staff PNGUM'!J85</f>
        <v>2</v>
      </c>
      <c r="I63" s="2611">
        <f t="shared" si="15"/>
        <v>8</v>
      </c>
      <c r="J63" s="2612">
        <f>'Staff PNGUM'!F85</f>
        <v>3</v>
      </c>
      <c r="K63" s="2613">
        <f t="shared" si="16"/>
        <v>11</v>
      </c>
    </row>
    <row r="64" spans="1:15" s="676" customFormat="1" ht="18" customHeight="1">
      <c r="A64" s="2614" t="str">
        <f>'Enrolments + Baptisms PNGUM'!A206</f>
        <v>Rakamanda Adventist High school</v>
      </c>
      <c r="B64" s="1617">
        <f>'Enrolments + Baptisms PNGUM'!AJ206</f>
        <v>100</v>
      </c>
      <c r="C64" s="2611">
        <f>'Enrolments + Baptisms PNGUM'!Y206</f>
        <v>50</v>
      </c>
      <c r="D64" s="2611">
        <f>'Enrolments + Baptisms PNGUM'!U206</f>
        <v>220</v>
      </c>
      <c r="E64" s="2611">
        <f>'Enrolments + Baptisms PNGUM'!V206</f>
        <v>80</v>
      </c>
      <c r="F64" s="1618">
        <f t="shared" si="17"/>
        <v>300</v>
      </c>
      <c r="G64" s="2612">
        <f>'Staff PNGUM'!I204</f>
        <v>3</v>
      </c>
      <c r="H64" s="2612">
        <f>'Staff PNGUM'!J204</f>
        <v>15</v>
      </c>
      <c r="I64" s="2611">
        <f t="shared" si="15"/>
        <v>18</v>
      </c>
      <c r="J64" s="2612">
        <f>'Staff PNGUM'!F204</f>
        <v>0</v>
      </c>
      <c r="K64" s="2613">
        <f t="shared" si="16"/>
        <v>18</v>
      </c>
    </row>
    <row r="65" spans="1:15" s="676" customFormat="1" ht="18" customHeight="1" thickBot="1">
      <c r="A65" s="2614" t="str">
        <f>'Enrolments + Baptisms PNGUM'!A212</f>
        <v xml:space="preserve">Upper Nebilyer Adventist secondary </v>
      </c>
      <c r="B65" s="1617">
        <f>'Enrolments + Baptisms PNGUM'!AJ212</f>
        <v>195</v>
      </c>
      <c r="C65" s="2611">
        <f>'Enrolments + Baptisms PNGUM'!Y212</f>
        <v>50</v>
      </c>
      <c r="D65" s="2611">
        <f>'Enrolments + Baptisms PNGUM'!U212</f>
        <v>220</v>
      </c>
      <c r="E65" s="2611">
        <f>'Enrolments + Baptisms PNGUM'!V212</f>
        <v>184</v>
      </c>
      <c r="F65" s="1618">
        <f t="shared" si="17"/>
        <v>404</v>
      </c>
      <c r="G65" s="2612">
        <f>'Staff PNGUM'!I210</f>
        <v>3</v>
      </c>
      <c r="H65" s="2612">
        <f>'Staff PNGUM'!J210</f>
        <v>27</v>
      </c>
      <c r="I65" s="2611">
        <f t="shared" si="15"/>
        <v>30</v>
      </c>
      <c r="J65" s="2612">
        <f>'Staff PNGUM'!F210</f>
        <v>0</v>
      </c>
      <c r="K65" s="2613">
        <f t="shared" si="16"/>
        <v>30</v>
      </c>
    </row>
    <row r="66" spans="1:15" s="678" customFormat="1" ht="18" customHeight="1" thickTop="1" thickBot="1">
      <c r="A66" s="1615"/>
      <c r="B66" s="1292">
        <f>SUM(B50:B65)</f>
        <v>2260</v>
      </c>
      <c r="C66" s="1293">
        <f>SUM(C50:C65)</f>
        <v>903</v>
      </c>
      <c r="D66" s="1293">
        <f>SUM(D50:D65)</f>
        <v>4750</v>
      </c>
      <c r="E66" s="1293">
        <f>SUM(E50:E65)</f>
        <v>2666</v>
      </c>
      <c r="F66" s="1619">
        <f>SUM(F50:F65)</f>
        <v>7416</v>
      </c>
      <c r="G66" s="1616">
        <f>SUM(G50:G65)</f>
        <v>227</v>
      </c>
      <c r="H66" s="1293">
        <f>SUM(H50:H65)</f>
        <v>77</v>
      </c>
      <c r="I66" s="1293">
        <f>SUM(I50:I65)</f>
        <v>304</v>
      </c>
      <c r="J66" s="1293">
        <f>SUM(J50:J65)</f>
        <v>33</v>
      </c>
      <c r="K66" s="1294">
        <f>SUM(K50:K65)</f>
        <v>337</v>
      </c>
    </row>
    <row r="67" spans="1:15" s="208" customFormat="1" ht="18" customHeight="1" thickTop="1" thickBot="1">
      <c r="A67" s="2605" t="s">
        <v>359</v>
      </c>
      <c r="B67" s="1297"/>
      <c r="C67" s="1298"/>
      <c r="D67" s="1298"/>
      <c r="E67" s="1298"/>
      <c r="F67" s="1298"/>
      <c r="G67" s="1299"/>
      <c r="H67" s="1299"/>
      <c r="I67" s="1298"/>
      <c r="J67" s="1299"/>
      <c r="K67" s="2620"/>
    </row>
    <row r="68" spans="1:15" s="208" customFormat="1" ht="18" customHeight="1" thickBot="1">
      <c r="A68" s="2605" t="s">
        <v>1009</v>
      </c>
      <c r="B68" s="2615"/>
      <c r="C68" s="2616"/>
      <c r="D68" s="2616"/>
      <c r="E68" s="2616"/>
      <c r="F68" s="2616"/>
      <c r="G68" s="2617"/>
      <c r="H68" s="2617"/>
      <c r="I68" s="2616"/>
      <c r="J68" s="2617"/>
      <c r="K68" s="2618"/>
    </row>
    <row r="69" spans="1:15" s="277" customFormat="1" ht="18" customHeight="1" thickBot="1">
      <c r="A69" s="3580" t="str">
        <f>'Enrolments + Baptisms TPUM'!B11</f>
        <v xml:space="preserve">Lakina </v>
      </c>
      <c r="B69" s="1622">
        <f>'Enrolments + Baptisms TPUM'!AA11</f>
        <v>16</v>
      </c>
      <c r="C69" s="2621">
        <f>'Enrolments + Baptisms TPUM'!Y11</f>
        <v>2</v>
      </c>
      <c r="D69" s="2621">
        <f>'Enrolments + Baptisms TPUM'!U11</f>
        <v>31</v>
      </c>
      <c r="E69" s="2621">
        <f>'Enrolments + Baptisms TPUM'!V11</f>
        <v>31</v>
      </c>
      <c r="F69" s="1623">
        <f>SUM(D69:E69)</f>
        <v>62</v>
      </c>
      <c r="G69" s="2622">
        <f>'Staff TPUM'!I11</f>
        <v>7</v>
      </c>
      <c r="H69" s="2621">
        <f>'Staff TPUM'!J11</f>
        <v>0</v>
      </c>
      <c r="I69" s="2621">
        <f>SUM(G69:H69)</f>
        <v>7</v>
      </c>
      <c r="J69" s="2621">
        <f>'Staff TPUM'!F11</f>
        <v>6</v>
      </c>
      <c r="K69" s="2623">
        <f>SUM(I69:J69)</f>
        <v>13</v>
      </c>
    </row>
    <row r="70" spans="1:15" s="208" customFormat="1" ht="18" customHeight="1" thickBot="1">
      <c r="A70" s="2605" t="s">
        <v>227</v>
      </c>
      <c r="B70" s="2615"/>
      <c r="C70" s="2616"/>
      <c r="D70" s="2616"/>
      <c r="E70" s="2616"/>
      <c r="F70" s="2616"/>
      <c r="G70" s="2617"/>
      <c r="H70" s="2617"/>
      <c r="I70" s="2616"/>
      <c r="J70" s="2617"/>
      <c r="K70" s="2618"/>
    </row>
    <row r="71" spans="1:15" s="277" customFormat="1" ht="18" customHeight="1">
      <c r="A71" s="3580" t="str">
        <f>'Enrolments + Baptisms TPUM'!B21</f>
        <v>Navesau</v>
      </c>
      <c r="B71" s="1622">
        <f>'Enrolments + Baptisms TPUM'!AA21</f>
        <v>24</v>
      </c>
      <c r="C71" s="2621">
        <f>'Enrolments + Baptisms TPUM'!Y21</f>
        <v>44</v>
      </c>
      <c r="D71" s="2621">
        <f>'Enrolments + Baptisms TPUM'!U21</f>
        <v>200</v>
      </c>
      <c r="E71" s="2621">
        <f>'Enrolments + Baptisms TPUM'!V21</f>
        <v>30</v>
      </c>
      <c r="F71" s="1623">
        <f>SUM(D71:E71)</f>
        <v>230</v>
      </c>
      <c r="G71" s="2622">
        <f>'Staff TPUM'!I20</f>
        <v>18</v>
      </c>
      <c r="H71" s="2621">
        <f>'Staff TPUM'!J20</f>
        <v>0</v>
      </c>
      <c r="I71" s="2621">
        <f>SUM(G71:H71)</f>
        <v>18</v>
      </c>
      <c r="J71" s="2621">
        <f>'Staff TPUM'!F20</f>
        <v>5</v>
      </c>
      <c r="K71" s="2623">
        <f>SUM(I71:J71)</f>
        <v>23</v>
      </c>
      <c r="L71" s="440"/>
      <c r="M71" s="440"/>
      <c r="N71" s="440"/>
      <c r="O71" s="440"/>
    </row>
    <row r="72" spans="1:15" s="277" customFormat="1" ht="18" customHeight="1">
      <c r="A72" s="3580" t="str">
        <f>'Enrolments + Baptisms TPUM'!B23</f>
        <v>Suva Adventist College</v>
      </c>
      <c r="B72" s="1622">
        <f>'Enrolments + Baptisms TPUM'!AA23</f>
        <v>12</v>
      </c>
      <c r="C72" s="2621">
        <f>'Enrolments + Baptisms TPUM'!Y23</f>
        <v>8</v>
      </c>
      <c r="D72" s="2621">
        <f>'Enrolments + Baptisms TPUM'!U23</f>
        <v>194</v>
      </c>
      <c r="E72" s="2621">
        <f>'Enrolments + Baptisms TPUM'!V23</f>
        <v>61</v>
      </c>
      <c r="F72" s="1623">
        <f>SUM(D72:E72)</f>
        <v>255</v>
      </c>
      <c r="G72" s="2622">
        <f>'Staff TPUM'!I22</f>
        <v>14</v>
      </c>
      <c r="H72" s="2621">
        <f>'Staff TPUM'!J22</f>
        <v>14</v>
      </c>
      <c r="I72" s="2621">
        <f>SUM(G72:H72)</f>
        <v>28</v>
      </c>
      <c r="J72" s="2621">
        <f>'Staff TPUM'!F22</f>
        <v>1</v>
      </c>
      <c r="K72" s="2623">
        <f>SUM(I72:J72)</f>
        <v>29</v>
      </c>
      <c r="L72" s="440"/>
      <c r="M72" s="440"/>
      <c r="N72" s="440"/>
      <c r="O72" s="440"/>
    </row>
    <row r="73" spans="1:15" s="277" customFormat="1" ht="18" customHeight="1" thickBot="1">
      <c r="A73" s="4351" t="str">
        <f>'Enrolments + Baptisms TPUM'!B26</f>
        <v>Vatuvonu Adventist College</v>
      </c>
      <c r="B73" s="1622">
        <f>'Enrolments + Baptisms TPUM'!AA26</f>
        <v>0</v>
      </c>
      <c r="C73" s="2621">
        <f>'Enrolments + Baptisms TPUM'!Y26</f>
        <v>0</v>
      </c>
      <c r="D73" s="2621">
        <f>'Enrolments + Baptisms TPUM'!U26</f>
        <v>77</v>
      </c>
      <c r="E73" s="2621">
        <f>'Enrolments + Baptisms TPUM'!V26</f>
        <v>156</v>
      </c>
      <c r="F73" s="1623">
        <f>SUM(D73:E73)</f>
        <v>233</v>
      </c>
      <c r="G73" s="1085"/>
      <c r="H73" s="1085"/>
      <c r="I73" s="1085"/>
      <c r="J73" s="1085"/>
      <c r="K73" s="2385"/>
      <c r="L73" s="440"/>
      <c r="M73" s="440"/>
      <c r="N73" s="440"/>
      <c r="O73" s="440"/>
    </row>
    <row r="74" spans="1:15" s="208" customFormat="1" ht="18" customHeight="1" thickBot="1">
      <c r="A74" s="2605" t="s">
        <v>239</v>
      </c>
      <c r="B74" s="2615"/>
      <c r="C74" s="2616"/>
      <c r="D74" s="2616"/>
      <c r="E74" s="2616"/>
      <c r="F74" s="2616"/>
      <c r="G74" s="2617"/>
      <c r="H74" s="2617"/>
      <c r="I74" s="2616"/>
      <c r="J74" s="2617"/>
      <c r="K74" s="2618"/>
    </row>
    <row r="75" spans="1:15" s="277" customFormat="1" ht="18" customHeight="1" thickBot="1">
      <c r="A75" s="3580" t="str">
        <f>'Enrolments + Baptisms TPUM'!B32</f>
        <v>Kauma Adventist High School</v>
      </c>
      <c r="B75" s="1622">
        <f>'Enrolments + Baptisms TPUM'!AK32</f>
        <v>39</v>
      </c>
      <c r="C75" s="2621">
        <f>'Enrolments + Baptisms TPUM'!Y32</f>
        <v>0</v>
      </c>
      <c r="D75" s="2621">
        <f>'Enrolments + Baptisms TPUM'!U32</f>
        <v>124</v>
      </c>
      <c r="E75" s="2621">
        <f>'Enrolments + Baptisms TPUM'!V32</f>
        <v>221</v>
      </c>
      <c r="F75" s="1623">
        <f>SUM(D75:E75)</f>
        <v>345</v>
      </c>
      <c r="G75" s="2622">
        <f>'Staff TPUM'!I30</f>
        <v>21</v>
      </c>
      <c r="H75" s="2621">
        <f>'Staff TPUM'!J30</f>
        <v>3</v>
      </c>
      <c r="I75" s="2621">
        <f>SUM(G75:H75)</f>
        <v>24</v>
      </c>
      <c r="J75" s="2621">
        <f>'Staff TPUM'!F30</f>
        <v>10</v>
      </c>
      <c r="K75" s="2623">
        <f>SUM(I75:J75)</f>
        <v>34</v>
      </c>
    </row>
    <row r="76" spans="1:15" s="277" customFormat="1" ht="18" customHeight="1" thickBot="1">
      <c r="A76" s="2605" t="s">
        <v>240</v>
      </c>
      <c r="B76" s="2615"/>
      <c r="C76" s="2616"/>
      <c r="D76" s="2616"/>
      <c r="E76" s="2616"/>
      <c r="F76" s="2616"/>
      <c r="G76" s="2617"/>
      <c r="H76" s="2617"/>
      <c r="I76" s="2616"/>
      <c r="J76" s="2617"/>
      <c r="K76" s="2618"/>
    </row>
    <row r="77" spans="1:15" s="277" customFormat="1" ht="18" customHeight="1" thickBot="1">
      <c r="A77" s="2614" t="str">
        <f>'Enrolments + Baptisms TPUM'!B40</f>
        <v>Samoa Adventist Primary</v>
      </c>
      <c r="B77" s="1622">
        <f>'Enrolments + Baptisms TPUM'!AK40</f>
        <v>26</v>
      </c>
      <c r="C77" s="2621">
        <f>'Enrolments + Baptisms TPUM'!Y40</f>
        <v>0</v>
      </c>
      <c r="D77" s="2621">
        <f>'Enrolments + Baptisms TPUM'!U40</f>
        <v>125</v>
      </c>
      <c r="E77" s="2621">
        <f>'Enrolments + Baptisms TPUM'!V40</f>
        <v>167</v>
      </c>
      <c r="F77" s="1623">
        <f>SUM(D77:E77)</f>
        <v>292</v>
      </c>
      <c r="G77" s="2622">
        <f>'Staff TPUM'!I39</f>
        <v>0</v>
      </c>
      <c r="H77" s="2621">
        <f>'Staff TPUM'!J39</f>
        <v>0</v>
      </c>
      <c r="I77" s="2621">
        <f>SUM(G77:H77)</f>
        <v>0</v>
      </c>
      <c r="J77" s="2621">
        <f>'Staff TPUM'!F39</f>
        <v>0</v>
      </c>
      <c r="K77" s="2623">
        <f>SUM(I77:J77)</f>
        <v>0</v>
      </c>
    </row>
    <row r="78" spans="1:15" s="277" customFormat="1" ht="18" customHeight="1" thickBot="1">
      <c r="A78" s="2605" t="s">
        <v>439</v>
      </c>
      <c r="B78" s="2615"/>
      <c r="C78" s="2616"/>
      <c r="D78" s="2616"/>
      <c r="E78" s="2616"/>
      <c r="F78" s="2616"/>
      <c r="G78" s="2617"/>
      <c r="H78" s="2617"/>
      <c r="I78" s="2616"/>
      <c r="J78" s="2617"/>
      <c r="K78" s="2618"/>
    </row>
    <row r="79" spans="1:15" s="277" customFormat="1" ht="18" customHeight="1" thickBot="1">
      <c r="A79" s="2624" t="s">
        <v>1357</v>
      </c>
      <c r="B79" s="2625">
        <f>'Enrolments + Baptisms TPUM'!AK51</f>
        <v>42</v>
      </c>
      <c r="C79" s="2626">
        <f>'Enrolments + Baptisms TPUM'!Y51</f>
        <v>0</v>
      </c>
      <c r="D79" s="2626">
        <f>'Enrolments + Baptisms TPUM'!U51</f>
        <v>50</v>
      </c>
      <c r="E79" s="2626">
        <f>'Enrolments + Baptisms TPUM'!V51</f>
        <v>80</v>
      </c>
      <c r="F79" s="2627">
        <f>SUM(D79:E79)</f>
        <v>130</v>
      </c>
      <c r="G79" s="2612">
        <f>'Staff TPUM'!I49</f>
        <v>5</v>
      </c>
      <c r="H79" s="2611">
        <f>'Staff TPUM'!J49</f>
        <v>0</v>
      </c>
      <c r="I79" s="2611">
        <f>SUM(G79:H79)</f>
        <v>5</v>
      </c>
      <c r="J79" s="2611">
        <f>'Staff TPUM'!F49</f>
        <v>0</v>
      </c>
      <c r="K79" s="2613">
        <f>SUM(I79:J79)</f>
        <v>5</v>
      </c>
    </row>
    <row r="80" spans="1:15" s="277" customFormat="1" ht="18" customHeight="1">
      <c r="A80" s="2624" t="str">
        <f>'Enrolments + Baptisms TPUM'!B56</f>
        <v>Beka Beka Adventist Community High School</v>
      </c>
      <c r="B80" s="2625">
        <f>'Enrolments + Baptisms TPUM'!AK56</f>
        <v>30</v>
      </c>
      <c r="C80" s="2626">
        <f>'Enrolments + Baptisms TPUM'!Y56</f>
        <v>0</v>
      </c>
      <c r="D80" s="2626">
        <f>'Enrolments + Baptisms TPUM'!U56</f>
        <v>400</v>
      </c>
      <c r="E80" s="2626">
        <f>'Enrolments + Baptisms TPUM'!V56</f>
        <v>22</v>
      </c>
      <c r="F80" s="2627">
        <f>SUM(D80:E80)</f>
        <v>422</v>
      </c>
      <c r="G80" s="2612">
        <f>'Staff TPUM'!I54</f>
        <v>18</v>
      </c>
      <c r="H80" s="2611">
        <f>'Staff TPUM'!J54</f>
        <v>0</v>
      </c>
      <c r="I80" s="2611">
        <f>SUM(G80:H80)</f>
        <v>18</v>
      </c>
      <c r="J80" s="2611">
        <f>'Staff TPUM'!F54</f>
        <v>4</v>
      </c>
      <c r="K80" s="2613">
        <f>SUM(I80:J80)</f>
        <v>22</v>
      </c>
    </row>
    <row r="81" spans="1:15" s="277" customFormat="1" ht="18" customHeight="1">
      <c r="A81" s="2624" t="str">
        <f>'Enrolments + Baptisms TPUM'!B57</f>
        <v>Betikama Adventist College</v>
      </c>
      <c r="B81" s="1617">
        <f>'Enrolments + Baptisms TPUM'!AK57</f>
        <v>40</v>
      </c>
      <c r="C81" s="2611">
        <f>'Enrolments + Baptisms TPUM'!Y57</f>
        <v>0</v>
      </c>
      <c r="D81" s="2611">
        <f>'Enrolments + Baptisms TPUM'!U57</f>
        <v>451</v>
      </c>
      <c r="E81" s="2611">
        <f>'Enrolments + Baptisms TPUM'!V57</f>
        <v>80</v>
      </c>
      <c r="F81" s="1618">
        <f t="shared" ref="F81:F91" si="18">SUM(D81:E81)</f>
        <v>531</v>
      </c>
      <c r="G81" s="2612">
        <f>'Staff TPUM'!I55</f>
        <v>28</v>
      </c>
      <c r="H81" s="2611">
        <f>'Staff TPUM'!J55</f>
        <v>0</v>
      </c>
      <c r="I81" s="2611">
        <f t="shared" ref="I81:I91" si="19">SUM(G81:H81)</f>
        <v>28</v>
      </c>
      <c r="J81" s="2611">
        <f>'Staff TPUM'!F55</f>
        <v>10</v>
      </c>
      <c r="K81" s="2613">
        <f t="shared" ref="K81:K91" si="20">SUM(I81:J81)</f>
        <v>38</v>
      </c>
    </row>
    <row r="82" spans="1:15" s="440" customFormat="1" ht="18" customHeight="1">
      <c r="A82" s="2624" t="str">
        <f>'Enrolments + Baptisms TPUM'!B63</f>
        <v>Burns Creek Adventist Community High School</v>
      </c>
      <c r="B82" s="1617">
        <f>'Enrolments + Baptisms TPUM'!AK63</f>
        <v>70</v>
      </c>
      <c r="C82" s="2611">
        <f>'Enrolments + Baptisms TPUM'!Y63</f>
        <v>0</v>
      </c>
      <c r="D82" s="2611">
        <f>'Enrolments + Baptisms TPUM'!U63</f>
        <v>428</v>
      </c>
      <c r="E82" s="2611">
        <f>'Enrolments + Baptisms TPUM'!V63</f>
        <v>144</v>
      </c>
      <c r="F82" s="1618">
        <f t="shared" ref="F82" si="21">SUM(D82:E82)</f>
        <v>572</v>
      </c>
      <c r="G82" s="2612">
        <f>'Staff TPUM'!I61</f>
        <v>21</v>
      </c>
      <c r="H82" s="2611">
        <f>'Staff TPUM'!J61</f>
        <v>0</v>
      </c>
      <c r="I82" s="2611">
        <f t="shared" ref="I82" si="22">SUM(G82:H82)</f>
        <v>21</v>
      </c>
      <c r="J82" s="2611">
        <f>'Staff TPUM'!F61</f>
        <v>0</v>
      </c>
      <c r="K82" s="2613">
        <f t="shared" ref="K82" si="23">SUM(I82:J82)</f>
        <v>21</v>
      </c>
      <c r="L82" s="277"/>
      <c r="M82" s="277"/>
      <c r="N82" s="277"/>
      <c r="O82" s="277"/>
    </row>
    <row r="83" spans="1:15" s="440" customFormat="1" ht="18" customHeight="1">
      <c r="A83" s="2624" t="str">
        <f>'Enrolments + Baptisms TPUM'!B64</f>
        <v>Buruku Adventist Community High School</v>
      </c>
      <c r="B83" s="1617">
        <f>'Enrolments + Baptisms TPUM'!AK64</f>
        <v>22</v>
      </c>
      <c r="C83" s="2611">
        <f>'Enrolments + Baptisms TPUM'!Y64</f>
        <v>0</v>
      </c>
      <c r="D83" s="2611">
        <f>'Enrolments + Baptisms TPUM'!U64</f>
        <v>150</v>
      </c>
      <c r="E83" s="2611">
        <f>'Enrolments + Baptisms TPUM'!V64</f>
        <v>3</v>
      </c>
      <c r="F83" s="1618">
        <f t="shared" ref="F83" si="24">SUM(D83:E83)</f>
        <v>153</v>
      </c>
      <c r="G83" s="2612">
        <f>'Staff TPUM'!I62</f>
        <v>11</v>
      </c>
      <c r="H83" s="2611">
        <f>'Staff TPUM'!J62</f>
        <v>0</v>
      </c>
      <c r="I83" s="2611">
        <f t="shared" ref="I83" si="25">SUM(G83:H83)</f>
        <v>11</v>
      </c>
      <c r="J83" s="2611">
        <f>'Staff TPUM'!F62</f>
        <v>0</v>
      </c>
      <c r="K83" s="2613">
        <f t="shared" ref="K83" si="26">SUM(I83:J83)</f>
        <v>11</v>
      </c>
      <c r="L83" s="277"/>
      <c r="M83" s="277"/>
      <c r="N83" s="277"/>
      <c r="O83" s="277"/>
    </row>
    <row r="84" spans="1:15" s="440" customFormat="1" ht="18" customHeight="1">
      <c r="A84" s="2624" t="str">
        <f>'Enrolments + Baptisms TPUM'!B66</f>
        <v>Ghobua Adventist Community Primary School</v>
      </c>
      <c r="B84" s="1617">
        <f>'Enrolments + Baptisms TPUM'!AK66</f>
        <v>10</v>
      </c>
      <c r="C84" s="2611">
        <f>'Enrolments + Baptisms TPUM'!Y66</f>
        <v>0</v>
      </c>
      <c r="D84" s="2611">
        <f>'Enrolments + Baptisms TPUM'!U66</f>
        <v>54</v>
      </c>
      <c r="E84" s="2611">
        <f>'Enrolments + Baptisms TPUM'!V66</f>
        <v>5</v>
      </c>
      <c r="F84" s="1618">
        <f t="shared" ref="F84" si="27">SUM(D84:E84)</f>
        <v>59</v>
      </c>
      <c r="G84" s="2612">
        <f>'Staff TPUM'!I64</f>
        <v>5</v>
      </c>
      <c r="H84" s="2611">
        <f>'Staff TPUM'!J69</f>
        <v>1</v>
      </c>
      <c r="I84" s="2611">
        <f t="shared" ref="I84" si="28">SUM(G84:H84)</f>
        <v>6</v>
      </c>
      <c r="J84" s="2611">
        <f>'Staff TPUM'!F69</f>
        <v>0</v>
      </c>
      <c r="K84" s="2613">
        <f t="shared" ref="K84" si="29">SUM(I84:J84)</f>
        <v>6</v>
      </c>
      <c r="L84" s="277"/>
      <c r="M84" s="277"/>
      <c r="N84" s="277"/>
      <c r="O84" s="277"/>
    </row>
    <row r="85" spans="1:15" s="440" customFormat="1" ht="18" customHeight="1">
      <c r="A85" s="2624" t="str">
        <f>'Enrolments + Baptisms TPUM'!B67</f>
        <v>Gwaunasu Adventist Community High School</v>
      </c>
      <c r="B85" s="1617">
        <f>'Enrolments + Baptisms TPUM'!AK67</f>
        <v>23</v>
      </c>
      <c r="C85" s="2611">
        <f>'Enrolments + Baptisms TPUM'!Y67</f>
        <v>0</v>
      </c>
      <c r="D85" s="2611">
        <f>'Enrolments + Baptisms TPUM'!U67</f>
        <v>109</v>
      </c>
      <c r="E85" s="2611">
        <f>'Enrolments + Baptisms TPUM'!V67</f>
        <v>74</v>
      </c>
      <c r="F85" s="1618">
        <f t="shared" ref="F85" si="30">SUM(D85:E85)</f>
        <v>183</v>
      </c>
      <c r="G85" s="2612">
        <f>'Staff TPUM'!I65</f>
        <v>11</v>
      </c>
      <c r="H85" s="2611">
        <f>'Staff TPUM'!J65</f>
        <v>0</v>
      </c>
      <c r="I85" s="2611">
        <f t="shared" ref="I85" si="31">SUM(G85:H85)</f>
        <v>11</v>
      </c>
      <c r="J85" s="2611">
        <f>'Staff TPUM'!F65</f>
        <v>0</v>
      </c>
      <c r="K85" s="2613">
        <f t="shared" ref="K85" si="32">SUM(I85:J85)</f>
        <v>11</v>
      </c>
      <c r="L85" s="277"/>
      <c r="M85" s="277"/>
      <c r="N85" s="277"/>
      <c r="O85" s="277"/>
    </row>
    <row r="86" spans="1:15" s="440" customFormat="1" ht="18" customHeight="1">
      <c r="A86" s="3582" t="s">
        <v>1358</v>
      </c>
      <c r="B86" s="1617">
        <f>'Enrolments + Baptisms TPUM'!AK71</f>
        <v>26</v>
      </c>
      <c r="C86" s="2611">
        <f>'Enrolments + Baptisms TPUM'!Y71</f>
        <v>0</v>
      </c>
      <c r="D86" s="2611">
        <f>'Enrolments + Baptisms TPUM'!U71</f>
        <v>30</v>
      </c>
      <c r="E86" s="2611">
        <f>'Enrolments + Baptisms TPUM'!V71</f>
        <v>70</v>
      </c>
      <c r="F86" s="1618">
        <f t="shared" ref="F86" si="33">SUM(D86:E86)</f>
        <v>100</v>
      </c>
      <c r="G86" s="2612">
        <f>'Staff TPUM'!I69</f>
        <v>4</v>
      </c>
      <c r="H86" s="2611">
        <f>'Staff TPUM'!J66</f>
        <v>0</v>
      </c>
      <c r="I86" s="2611">
        <f t="shared" ref="I86" si="34">SUM(G86:H86)</f>
        <v>4</v>
      </c>
      <c r="J86" s="2611">
        <f>'Staff TPUM'!F66</f>
        <v>0</v>
      </c>
      <c r="K86" s="2613">
        <f t="shared" ref="K86" si="35">SUM(I86:J86)</f>
        <v>4</v>
      </c>
      <c r="L86" s="277"/>
      <c r="M86" s="277"/>
      <c r="N86" s="277"/>
      <c r="O86" s="277"/>
    </row>
    <row r="87" spans="1:15" s="440" customFormat="1" ht="18" customHeight="1">
      <c r="A87" s="3582" t="s">
        <v>1359</v>
      </c>
      <c r="B87" s="1617">
        <f>'Enrolments + Baptisms TPUM'!AK72</f>
        <v>22</v>
      </c>
      <c r="C87" s="2611">
        <f>'Enrolments + Baptisms TPUM'!Y72</f>
        <v>0</v>
      </c>
      <c r="D87" s="2611">
        <f>'Enrolments + Baptisms TPUM'!U72</f>
        <v>50</v>
      </c>
      <c r="E87" s="2611">
        <f>'Enrolments + Baptisms TPUM'!V72</f>
        <v>20</v>
      </c>
      <c r="F87" s="1618">
        <f t="shared" ref="F87" si="36">SUM(D87:E87)</f>
        <v>70</v>
      </c>
      <c r="G87" s="2612">
        <f>'Staff TPUM'!I70</f>
        <v>5</v>
      </c>
      <c r="H87" s="2611">
        <f>'Staff TPUM'!J67</f>
        <v>0</v>
      </c>
      <c r="I87" s="2611">
        <f t="shared" ref="I87" si="37">SUM(G87:H87)</f>
        <v>5</v>
      </c>
      <c r="J87" s="2611">
        <f>'Staff TPUM'!F67</f>
        <v>0</v>
      </c>
      <c r="K87" s="2613">
        <f t="shared" ref="K87" si="38">SUM(I87:J87)</f>
        <v>5</v>
      </c>
      <c r="L87" s="277"/>
      <c r="M87" s="277"/>
      <c r="N87" s="277"/>
      <c r="O87" s="277"/>
    </row>
    <row r="88" spans="1:15" s="440" customFormat="1" ht="18" customHeight="1">
      <c r="A88" s="2624" t="str">
        <f>'Enrolments + Baptisms TPUM'!B78</f>
        <v>Jones Adventist College</v>
      </c>
      <c r="B88" s="1617">
        <f>'Enrolments + Baptisms TPUM'!AK77</f>
        <v>63</v>
      </c>
      <c r="C88" s="2611">
        <f>'Enrolments + Baptisms TPUM'!Y78</f>
        <v>0</v>
      </c>
      <c r="D88" s="2611">
        <f>'Enrolments + Baptisms TPUM'!U78</f>
        <v>360</v>
      </c>
      <c r="E88" s="2611">
        <f>'Enrolments + Baptisms TPUM'!V78</f>
        <v>23</v>
      </c>
      <c r="F88" s="1618">
        <f t="shared" ref="F88:F89" si="39">SUM(D88:E88)</f>
        <v>383</v>
      </c>
      <c r="G88" s="2612">
        <f>'Staff TPUM'!I75</f>
        <v>22</v>
      </c>
      <c r="H88" s="2612">
        <f>'Staff TPUM'!J75</f>
        <v>0</v>
      </c>
      <c r="I88" s="2611">
        <f t="shared" ref="I88:I89" si="40">SUM(G88:H88)</f>
        <v>22</v>
      </c>
      <c r="J88" s="2611">
        <f>'Staff TPUM'!F75</f>
        <v>3</v>
      </c>
      <c r="K88" s="2613">
        <f t="shared" ref="K88:K89" si="41">SUM(I88:J88)</f>
        <v>25</v>
      </c>
      <c r="L88" s="277"/>
      <c r="M88" s="277"/>
      <c r="N88" s="277"/>
      <c r="O88" s="277"/>
    </row>
    <row r="89" spans="1:15" s="440" customFormat="1" ht="18" customHeight="1">
      <c r="A89" s="2624" t="str">
        <f>'Enrolments + Baptisms TPUM'!B82</f>
        <v>Kokete Adventist Primary School (2 Ext Jugha, Tandove)</v>
      </c>
      <c r="B89" s="1617">
        <f>'Enrolments + Baptisms TPUM'!AK82</f>
        <v>0</v>
      </c>
      <c r="C89" s="2611">
        <f>'Enrolments + Baptisms TPUM'!Y82</f>
        <v>0</v>
      </c>
      <c r="D89" s="2611">
        <f>'Enrolments + Baptisms TPUM'!U82</f>
        <v>0</v>
      </c>
      <c r="E89" s="2611">
        <f>'Enrolments + Baptisms TPUM'!V82</f>
        <v>0</v>
      </c>
      <c r="F89" s="1618">
        <f t="shared" si="39"/>
        <v>0</v>
      </c>
      <c r="G89" s="2612">
        <f>'Staff TPUM'!I80</f>
        <v>0</v>
      </c>
      <c r="H89" s="2611">
        <f>'Staff TPUM'!J80</f>
        <v>0</v>
      </c>
      <c r="I89" s="2611">
        <f t="shared" si="40"/>
        <v>0</v>
      </c>
      <c r="J89" s="2611">
        <f>'Staff TPUM'!F80</f>
        <v>0</v>
      </c>
      <c r="K89" s="2613">
        <f t="shared" si="41"/>
        <v>0</v>
      </c>
      <c r="L89" s="277"/>
      <c r="M89" s="277"/>
      <c r="N89" s="277"/>
      <c r="O89" s="277"/>
    </row>
    <row r="90" spans="1:15" s="440" customFormat="1" ht="18" customHeight="1">
      <c r="A90" s="2624" t="str">
        <f>'Enrolments + Baptisms TPUM'!B83</f>
        <v>Kopiu Adventist Community High School</v>
      </c>
      <c r="B90" s="1617">
        <f>'Enrolments + Baptisms TPUM'!AK83</f>
        <v>14</v>
      </c>
      <c r="C90" s="2611">
        <f>'Enrolments + Baptisms TPUM'!Y83</f>
        <v>0</v>
      </c>
      <c r="D90" s="2611">
        <f>'Enrolments + Baptisms TPUM'!U83</f>
        <v>115</v>
      </c>
      <c r="E90" s="2611">
        <f>'Enrolments + Baptisms TPUM'!V83</f>
        <v>20</v>
      </c>
      <c r="F90" s="1618">
        <f t="shared" ref="F90" si="42">SUM(D90:E90)</f>
        <v>135</v>
      </c>
      <c r="G90" s="2612">
        <f>'Staff TPUM'!I81</f>
        <v>11</v>
      </c>
      <c r="H90" s="2611">
        <f>'Staff TPUM'!J81</f>
        <v>0</v>
      </c>
      <c r="I90" s="2611">
        <f t="shared" ref="I90" si="43">SUM(G90:H90)</f>
        <v>11</v>
      </c>
      <c r="J90" s="2611">
        <f>'Staff TPUM'!F81</f>
        <v>0</v>
      </c>
      <c r="K90" s="2613">
        <f t="shared" ref="K90" si="44">SUM(I90:J90)</f>
        <v>11</v>
      </c>
      <c r="L90" s="277"/>
      <c r="M90" s="277"/>
      <c r="N90" s="277"/>
      <c r="O90" s="277"/>
    </row>
    <row r="91" spans="1:15" s="277" customFormat="1" ht="18" customHeight="1">
      <c r="A91" s="2624" t="str">
        <f>'Enrolments + Baptisms TPUM'!B84</f>
        <v>Kukele Adventist Community High School</v>
      </c>
      <c r="B91" s="1617">
        <f>'Enrolments + Baptisms TPUM'!AK84</f>
        <v>22</v>
      </c>
      <c r="C91" s="2611">
        <f>'Enrolments + Baptisms TPUM'!Y84</f>
        <v>0</v>
      </c>
      <c r="D91" s="2611">
        <f>'Enrolments + Baptisms TPUM'!U84</f>
        <v>116</v>
      </c>
      <c r="E91" s="2611">
        <f>'Enrolments + Baptisms TPUM'!V84</f>
        <v>20</v>
      </c>
      <c r="F91" s="1618">
        <f t="shared" si="18"/>
        <v>136</v>
      </c>
      <c r="G91" s="2612">
        <f>'Staff TPUM'!I82</f>
        <v>23</v>
      </c>
      <c r="H91" s="2611">
        <f>'Staff TPUM'!J82</f>
        <v>0</v>
      </c>
      <c r="I91" s="2611">
        <f t="shared" si="19"/>
        <v>23</v>
      </c>
      <c r="J91" s="2611">
        <f>'Staff TPUM'!F82</f>
        <v>13</v>
      </c>
      <c r="K91" s="2613">
        <f t="shared" si="20"/>
        <v>36</v>
      </c>
    </row>
    <row r="92" spans="1:15" s="277" customFormat="1" ht="18" customHeight="1">
      <c r="A92" s="2624" t="str">
        <f>'Enrolments + Baptisms TPUM'!B86</f>
        <v>Kukudu Adventist College</v>
      </c>
      <c r="B92" s="1617">
        <f>'Enrolments + Baptisms TPUM'!AK85</f>
        <v>66</v>
      </c>
      <c r="C92" s="2611">
        <f>'Enrolments + Baptisms TPUM'!Y86</f>
        <v>0</v>
      </c>
      <c r="D92" s="2611">
        <f>'Enrolments + Baptisms TPUM'!U86</f>
        <v>430</v>
      </c>
      <c r="E92" s="2611">
        <f>'Enrolments + Baptisms TPUM'!V86</f>
        <v>33</v>
      </c>
      <c r="F92" s="1618">
        <f t="shared" ref="F92" si="45">SUM(D92:E92)</f>
        <v>463</v>
      </c>
      <c r="G92" s="2612">
        <f>'Staff TPUM'!I83</f>
        <v>27</v>
      </c>
      <c r="H92" s="2611">
        <f>'Staff TPUM'!J83</f>
        <v>0</v>
      </c>
      <c r="I92" s="2611">
        <f t="shared" ref="I92" si="46">SUM(G92:H92)</f>
        <v>27</v>
      </c>
      <c r="J92" s="2611">
        <f>'Staff TPUM'!F83</f>
        <v>0</v>
      </c>
      <c r="K92" s="2613">
        <f t="shared" ref="K92" si="47">SUM(I92:J92)</f>
        <v>27</v>
      </c>
    </row>
    <row r="93" spans="1:15" s="277" customFormat="1" ht="18" customHeight="1">
      <c r="A93" s="2624" t="str">
        <f>'Enrolments + Baptisms TPUM'!B87</f>
        <v>Kukum Adventist Community High School (Ext Ravulomata)</v>
      </c>
      <c r="B93" s="1617">
        <f>'Enrolments + Baptisms TPUM'!AK87</f>
        <v>72</v>
      </c>
      <c r="C93" s="2611">
        <f>'Enrolments + Baptisms TPUM'!Y87</f>
        <v>0</v>
      </c>
      <c r="D93" s="2611">
        <f>'Enrolments + Baptisms TPUM'!U87</f>
        <v>190</v>
      </c>
      <c r="E93" s="2611">
        <f>'Enrolments + Baptisms TPUM'!V87</f>
        <v>62</v>
      </c>
      <c r="F93" s="1618">
        <f t="shared" ref="F93" si="48">SUM(D93:E93)</f>
        <v>252</v>
      </c>
      <c r="G93" s="2612">
        <f>'Staff TPUM'!I85</f>
        <v>5</v>
      </c>
      <c r="H93" s="2611">
        <f>'Staff TPUM'!J85</f>
        <v>0</v>
      </c>
      <c r="I93" s="2611">
        <f t="shared" ref="I93" si="49">SUM(G93:H93)</f>
        <v>5</v>
      </c>
      <c r="J93" s="2611">
        <f>'Staff TPUM'!F85</f>
        <v>0</v>
      </c>
      <c r="K93" s="2613">
        <f t="shared" ref="K93" si="50">SUM(I93:J93)</f>
        <v>5</v>
      </c>
    </row>
    <row r="94" spans="1:15" s="277" customFormat="1" ht="18" customHeight="1">
      <c r="A94" s="2624" t="str">
        <f>'Enrolments + Baptisms TPUM'!B91</f>
        <v>Luluga Adventist Community High School</v>
      </c>
      <c r="B94" s="1617">
        <f>'Enrolments + Baptisms TPUM'!AK91</f>
        <v>30</v>
      </c>
      <c r="C94" s="2611">
        <f>'Enrolments + Baptisms TPUM'!Y91</f>
        <v>0</v>
      </c>
      <c r="D94" s="2611">
        <f>'Enrolments + Baptisms TPUM'!U91</f>
        <v>50</v>
      </c>
      <c r="E94" s="2611">
        <f>'Enrolments + Baptisms TPUM'!V91</f>
        <v>40</v>
      </c>
      <c r="F94" s="1618">
        <f t="shared" ref="F94" si="51">SUM(D94:E94)</f>
        <v>90</v>
      </c>
      <c r="G94" s="2612">
        <f>'Staff TPUM'!I89</f>
        <v>5</v>
      </c>
      <c r="H94" s="2612">
        <f>'Staff TPUM'!J89</f>
        <v>0</v>
      </c>
      <c r="I94" s="2611">
        <f t="shared" ref="I94" si="52">SUM(G94:H94)</f>
        <v>5</v>
      </c>
      <c r="J94" s="2611">
        <f>'Staff TPUM'!F89</f>
        <v>0</v>
      </c>
      <c r="K94" s="2613">
        <f t="shared" ref="K94" si="53">SUM(I94:J94)</f>
        <v>5</v>
      </c>
    </row>
    <row r="95" spans="1:15" s="277" customFormat="1" ht="18" customHeight="1">
      <c r="A95" s="2624" t="str">
        <f>'Enrolments + Baptisms TPUM'!B105</f>
        <v>Ngonihau Adventist Community High School</v>
      </c>
      <c r="B95" s="1617">
        <f>'Enrolments + Baptisms TPUM'!AK105</f>
        <v>138</v>
      </c>
      <c r="C95" s="2611">
        <f>'Enrolments + Baptisms TPUM'!Y105</f>
        <v>0</v>
      </c>
      <c r="D95" s="2611">
        <f>'Enrolments + Baptisms TPUM'!U105</f>
        <v>115</v>
      </c>
      <c r="E95" s="2611">
        <f>'Enrolments + Baptisms TPUM'!V105</f>
        <v>260</v>
      </c>
      <c r="F95" s="1618">
        <f t="shared" ref="F95" si="54">SUM(D95:E95)</f>
        <v>375</v>
      </c>
      <c r="G95" s="2612">
        <f>'Staff TPUM'!I103</f>
        <v>10</v>
      </c>
      <c r="H95" s="2612">
        <f>'Staff TPUM'!J103</f>
        <v>0</v>
      </c>
      <c r="I95" s="2611">
        <f t="shared" ref="I95" si="55">SUM(G95:H95)</f>
        <v>10</v>
      </c>
      <c r="J95" s="2611">
        <f>'Staff TPUM'!F103</f>
        <v>0</v>
      </c>
      <c r="K95" s="2613">
        <f t="shared" ref="K95" si="56">SUM(I95:J95)</f>
        <v>10</v>
      </c>
    </row>
    <row r="96" spans="1:15" s="277" customFormat="1" ht="18" customHeight="1">
      <c r="A96" s="2624" t="str">
        <f>'Enrolments + Baptisms TPUM'!B109</f>
        <v>Patupaele Adventist Community High School</v>
      </c>
      <c r="B96" s="1617">
        <f>'Enrolments + Baptisms TPUM'!AK109</f>
        <v>59</v>
      </c>
      <c r="C96" s="2611">
        <f>'Enrolments + Baptisms TPUM'!Y109</f>
        <v>0</v>
      </c>
      <c r="D96" s="2611">
        <f>'Enrolments + Baptisms TPUM'!U109</f>
        <v>145</v>
      </c>
      <c r="E96" s="2611">
        <f>'Enrolments + Baptisms TPUM'!V109</f>
        <v>11</v>
      </c>
      <c r="F96" s="1618">
        <f t="shared" ref="F96" si="57">SUM(D96:E96)</f>
        <v>156</v>
      </c>
      <c r="G96" s="2612">
        <f>'Staff TPUM'!I107</f>
        <v>5</v>
      </c>
      <c r="H96" s="2612">
        <f>'Staff TPUM'!J107</f>
        <v>0</v>
      </c>
      <c r="I96" s="2611">
        <f t="shared" ref="I96" si="58">SUM(G96:H96)</f>
        <v>5</v>
      </c>
      <c r="J96" s="2611">
        <f>'Staff TPUM'!F107</f>
        <v>0</v>
      </c>
      <c r="K96" s="2613">
        <f t="shared" ref="K96" si="59">SUM(I96:J96)</f>
        <v>5</v>
      </c>
    </row>
    <row r="97" spans="1:12" s="277" customFormat="1" ht="18" customHeight="1">
      <c r="A97" s="2624" t="str">
        <f>'Enrolments + Baptisms TPUM'!B113</f>
        <v>Puzivai Adventist Community High School (Ext Gorabara)</v>
      </c>
      <c r="B97" s="1617">
        <f>'Enrolments + Baptisms TPUM'!AK113</f>
        <v>48</v>
      </c>
      <c r="C97" s="2611">
        <f>'Enrolments + Baptisms TPUM'!Y113</f>
        <v>0</v>
      </c>
      <c r="D97" s="2611">
        <f>'Enrolments + Baptisms TPUM'!U113</f>
        <v>250</v>
      </c>
      <c r="E97" s="2611">
        <f>'Enrolments + Baptisms TPUM'!V113</f>
        <v>20</v>
      </c>
      <c r="F97" s="1618">
        <f t="shared" ref="F97" si="60">SUM(D97:E97)</f>
        <v>270</v>
      </c>
      <c r="G97" s="2612">
        <f>'Staff TPUM'!I111</f>
        <v>11</v>
      </c>
      <c r="H97" s="2612">
        <f>'Staff TPUM'!J111</f>
        <v>0</v>
      </c>
      <c r="I97" s="2611">
        <f t="shared" ref="I97" si="61">SUM(G97:H97)</f>
        <v>11</v>
      </c>
      <c r="J97" s="2611">
        <f>'Staff TPUM'!F111</f>
        <v>0</v>
      </c>
      <c r="K97" s="2613">
        <f t="shared" ref="K97" si="62">SUM(I97:J97)</f>
        <v>11</v>
      </c>
    </row>
    <row r="98" spans="1:12" s="277" customFormat="1" ht="18" customHeight="1">
      <c r="A98" s="2624" t="str">
        <f>'Enrolments + Baptisms TPUM'!B115</f>
        <v>Rate Adventist Primary School</v>
      </c>
      <c r="B98" s="1617">
        <f>'Enrolments + Baptisms TPUM'!AK115</f>
        <v>34</v>
      </c>
      <c r="C98" s="2611">
        <f>'Enrolments + Baptisms TPUM'!Y115</f>
        <v>0</v>
      </c>
      <c r="D98" s="2611">
        <f>'Enrolments + Baptisms TPUM'!U115</f>
        <v>48</v>
      </c>
      <c r="E98" s="2611">
        <f>'Enrolments + Baptisms TPUM'!V115</f>
        <v>40</v>
      </c>
      <c r="F98" s="1618">
        <f t="shared" ref="F98" si="63">SUM(D98:E98)</f>
        <v>88</v>
      </c>
      <c r="G98" s="2612">
        <f>'Staff TPUM'!I113</f>
        <v>5</v>
      </c>
      <c r="H98" s="2612">
        <f>'Staff TPUM'!J113</f>
        <v>0</v>
      </c>
      <c r="I98" s="2611">
        <f t="shared" ref="I98" si="64">SUM(G98:H98)</f>
        <v>5</v>
      </c>
      <c r="J98" s="2611">
        <f>'Staff TPUM'!F113</f>
        <v>0</v>
      </c>
      <c r="K98" s="2613">
        <f t="shared" ref="K98" si="65">SUM(I98:J98)</f>
        <v>5</v>
      </c>
    </row>
    <row r="99" spans="1:12" s="277" customFormat="1" ht="18" customHeight="1">
      <c r="A99" s="2624" t="str">
        <f>'Enrolments + Baptisms TPUM'!B117</f>
        <v>Rummo Adventist Community High School (Ext Battle Creek)</v>
      </c>
      <c r="B99" s="1617">
        <f>'Enrolments + Baptisms TPUM'!AK117</f>
        <v>15</v>
      </c>
      <c r="C99" s="2611">
        <f>'Enrolments + Baptisms TPUM'!Y117</f>
        <v>0</v>
      </c>
      <c r="D99" s="2611">
        <f>'Enrolments + Baptisms TPUM'!U117</f>
        <v>76</v>
      </c>
      <c r="E99" s="2611">
        <f>'Enrolments + Baptisms TPUM'!V117</f>
        <v>0</v>
      </c>
      <c r="F99" s="1618">
        <f t="shared" ref="F99" si="66">SUM(D99:E99)</f>
        <v>76</v>
      </c>
      <c r="G99" s="2612">
        <f>'Staff TPUM'!I115</f>
        <v>5</v>
      </c>
      <c r="H99" s="2612">
        <f>'Staff TPUM'!J115</f>
        <v>0</v>
      </c>
      <c r="I99" s="2611">
        <f t="shared" ref="I99" si="67">SUM(G99:H99)</f>
        <v>5</v>
      </c>
      <c r="J99" s="2611">
        <f>'Staff TPUM'!F115</f>
        <v>0</v>
      </c>
      <c r="K99" s="2613">
        <f t="shared" ref="K99" si="68">SUM(I99:J99)</f>
        <v>5</v>
      </c>
    </row>
    <row r="100" spans="1:12" s="277" customFormat="1" ht="15.75" customHeight="1">
      <c r="A100" s="2624" t="str">
        <f>'Enrolments + Baptisms TPUM'!B126</f>
        <v>Talakali Adventist Community High School</v>
      </c>
      <c r="B100" s="1617">
        <f>'Enrolments + Baptisms TPUM'!AK126</f>
        <v>22</v>
      </c>
      <c r="C100" s="2611">
        <f>'Enrolments + Baptisms TPUM'!Y126</f>
        <v>0</v>
      </c>
      <c r="D100" s="2611">
        <f>'Enrolments + Baptisms TPUM'!U126</f>
        <v>52</v>
      </c>
      <c r="E100" s="2611">
        <f>'Enrolments + Baptisms TPUM'!V126</f>
        <v>12</v>
      </c>
      <c r="F100" s="1618">
        <f t="shared" ref="F100" si="69">SUM(D100:E100)</f>
        <v>64</v>
      </c>
      <c r="G100" s="2612">
        <f>'Staff TPUM'!I124</f>
        <v>9</v>
      </c>
      <c r="H100" s="2612">
        <f>'Staff TPUM'!J124</f>
        <v>0</v>
      </c>
      <c r="I100" s="2611">
        <f t="shared" ref="I100" si="70">SUM(G100:H100)</f>
        <v>9</v>
      </c>
      <c r="J100" s="2611">
        <f>'Staff TPUM'!F124</f>
        <v>0</v>
      </c>
      <c r="K100" s="2613">
        <f t="shared" ref="K100" si="71">SUM(I100:J100)</f>
        <v>9</v>
      </c>
    </row>
    <row r="101" spans="1:12" s="277" customFormat="1" ht="15.75" customHeight="1">
      <c r="A101" s="2624" t="str">
        <f>'Enrolments + Baptisms TPUM'!B129</f>
        <v>tau adventist community high school</v>
      </c>
      <c r="B101" s="1617">
        <f>'Enrolments + Baptisms TPUM'!AK129</f>
        <v>19</v>
      </c>
      <c r="C101" s="2611">
        <f>'Enrolments + Baptisms TPUM'!Y129</f>
        <v>0</v>
      </c>
      <c r="D101" s="2611">
        <f>'Enrolments + Baptisms TPUM'!U129</f>
        <v>42</v>
      </c>
      <c r="E101" s="2611">
        <f>'Enrolments + Baptisms TPUM'!V129</f>
        <v>19</v>
      </c>
      <c r="F101" s="1618">
        <f t="shared" ref="F101" si="72">SUM(D101:E101)</f>
        <v>61</v>
      </c>
      <c r="G101" s="2612">
        <f>'Staff TPUM'!I127</f>
        <v>5</v>
      </c>
      <c r="H101" s="2612">
        <f>'Staff TPUM'!J127</f>
        <v>0</v>
      </c>
      <c r="I101" s="2611">
        <f t="shared" ref="I101" si="73">SUM(G101:H101)</f>
        <v>5</v>
      </c>
      <c r="J101" s="2611">
        <f>'Staff TPUM'!F127</f>
        <v>0</v>
      </c>
      <c r="K101" s="2613">
        <f t="shared" ref="K101" si="74">SUM(I101:J101)</f>
        <v>5</v>
      </c>
    </row>
    <row r="102" spans="1:12" s="277" customFormat="1" ht="15.75" customHeight="1">
      <c r="A102" s="2624" t="str">
        <f>'Enrolments + Baptisms TPUM'!B132</f>
        <v>Tenakoga Adventist Community High School</v>
      </c>
      <c r="B102" s="1617">
        <f>'Enrolments + Baptisms TPUM'!AK132</f>
        <v>35</v>
      </c>
      <c r="C102" s="2611">
        <f>'Enrolments + Baptisms TPUM'!Y132</f>
        <v>0</v>
      </c>
      <c r="D102" s="2611">
        <f>'Enrolments + Baptisms TPUM'!U132</f>
        <v>235</v>
      </c>
      <c r="E102" s="2611">
        <f>'Enrolments + Baptisms TPUM'!V132</f>
        <v>26</v>
      </c>
      <c r="F102" s="1618">
        <f t="shared" ref="F102" si="75">SUM(D102:E102)</f>
        <v>261</v>
      </c>
      <c r="G102" s="2612">
        <f>'Staff TPUM'!I130</f>
        <v>16</v>
      </c>
      <c r="H102" s="2612">
        <f>'Staff TPUM'!J130</f>
        <v>0</v>
      </c>
      <c r="I102" s="2611">
        <f t="shared" ref="I102" si="76">SUM(G102:H102)</f>
        <v>16</v>
      </c>
      <c r="J102" s="2611">
        <f>'Staff TPUM'!F133</f>
        <v>0</v>
      </c>
      <c r="K102" s="2613">
        <f t="shared" ref="K102" si="77">SUM(I102:J102)</f>
        <v>16</v>
      </c>
    </row>
    <row r="103" spans="1:12" s="277" customFormat="1" ht="15.75" customHeight="1">
      <c r="A103" s="2624" t="str">
        <f>'Enrolments + Baptisms TPUM'!B136</f>
        <v>Townend Adventist Community High School (Ext Tekoa)</v>
      </c>
      <c r="B103" s="1617">
        <f>'Enrolments + Baptisms TPUM'!AK136</f>
        <v>30</v>
      </c>
      <c r="C103" s="2611">
        <f>'Enrolments + Baptisms TPUM'!Y136</f>
        <v>0</v>
      </c>
      <c r="D103" s="2611">
        <f>'Enrolments + Baptisms TPUM'!U136</f>
        <v>61</v>
      </c>
      <c r="E103" s="2611">
        <f>'Enrolments + Baptisms TPUM'!V136</f>
        <v>40</v>
      </c>
      <c r="F103" s="1618">
        <f t="shared" ref="F103" si="78">SUM(D103:E103)</f>
        <v>101</v>
      </c>
      <c r="G103" s="2612">
        <f>'Staff TPUM'!I134</f>
        <v>5</v>
      </c>
      <c r="H103" s="2612">
        <f>'Staff TPUM'!J134</f>
        <v>0</v>
      </c>
      <c r="I103" s="2611">
        <f t="shared" ref="I103" si="79">SUM(G103:H103)</f>
        <v>5</v>
      </c>
      <c r="J103" s="2611">
        <f>'Staff TPUM'!F134</f>
        <v>0</v>
      </c>
      <c r="K103" s="2613">
        <f t="shared" ref="K103" si="80">SUM(I103:J103)</f>
        <v>5</v>
      </c>
    </row>
    <row r="104" spans="1:12" s="277" customFormat="1" ht="15.75" customHeight="1" thickBot="1">
      <c r="A104" s="2624"/>
      <c r="B104" s="1617"/>
      <c r="C104" s="2611"/>
      <c r="D104" s="2611"/>
      <c r="E104" s="2611"/>
      <c r="F104" s="1618"/>
      <c r="G104" s="2612"/>
      <c r="H104" s="2611"/>
      <c r="I104" s="2611"/>
      <c r="J104" s="2611"/>
      <c r="K104" s="2613"/>
    </row>
    <row r="105" spans="1:12" s="277" customFormat="1" ht="18" customHeight="1" thickBot="1">
      <c r="A105" s="2605" t="s">
        <v>245</v>
      </c>
      <c r="B105" s="2615"/>
      <c r="C105" s="2616"/>
      <c r="D105" s="2616"/>
      <c r="E105" s="2616"/>
      <c r="F105" s="2616"/>
      <c r="G105" s="2617"/>
      <c r="H105" s="2617"/>
      <c r="I105" s="2616"/>
      <c r="J105" s="2617"/>
      <c r="K105" s="2618"/>
    </row>
    <row r="106" spans="1:12" s="277" customFormat="1" ht="18" customHeight="1" thickBot="1">
      <c r="A106" s="3586" t="str">
        <f>'Enrolments + Baptisms TPUM'!B150</f>
        <v>Beulah College</v>
      </c>
      <c r="B106" s="2625">
        <f>'Enrolments + Baptisms TPUM'!AK150</f>
        <v>12</v>
      </c>
      <c r="C106" s="2626">
        <f>'Enrolments + Baptisms TPUM'!Y150</f>
        <v>0</v>
      </c>
      <c r="D106" s="2626">
        <f>'Enrolments + Baptisms TPUM'!U150</f>
        <v>140</v>
      </c>
      <c r="E106" s="2626">
        <f>'Enrolments + Baptisms TPUM'!V150</f>
        <v>168</v>
      </c>
      <c r="F106" s="2627">
        <f>SUM(D106:E106)</f>
        <v>308</v>
      </c>
      <c r="G106" s="2612">
        <f>'Staff TPUM'!I159</f>
        <v>18</v>
      </c>
      <c r="H106" s="2611">
        <f>'Staff TPUM'!J159</f>
        <v>1</v>
      </c>
      <c r="I106" s="2611">
        <f>SUM(G106:H106)</f>
        <v>19</v>
      </c>
      <c r="J106" s="2611">
        <f>'Staff TPUM'!F159</f>
        <v>4</v>
      </c>
      <c r="K106" s="2613">
        <f>SUM(I106:J106)</f>
        <v>23</v>
      </c>
      <c r="L106" s="441"/>
    </row>
    <row r="107" spans="1:12" s="277" customFormat="1" ht="18" customHeight="1" thickBot="1">
      <c r="A107" s="3586" t="str">
        <f>'Enrolments + Baptisms TPUM'!B152</f>
        <v>Hilliard Primary (Memorial School)</v>
      </c>
      <c r="B107" s="1625">
        <f>'Enrolments + Baptisms TPUM'!AK152</f>
        <v>29</v>
      </c>
      <c r="C107" s="1626">
        <f>'Enrolments + Baptisms TPUM'!Y152</f>
        <v>0</v>
      </c>
      <c r="D107" s="2626">
        <f>'Enrolments + Baptisms TPUM'!U152</f>
        <v>19</v>
      </c>
      <c r="E107" s="2626">
        <f>'Enrolments + Baptisms TPUM'!V152</f>
        <v>47</v>
      </c>
      <c r="F107" s="2627">
        <f>SUM(D107:E107)</f>
        <v>66</v>
      </c>
      <c r="G107" s="2612">
        <f>'Staff TPUM'!I161</f>
        <v>0</v>
      </c>
      <c r="H107" s="2611">
        <f>'Staff TPUM'!J161</f>
        <v>0</v>
      </c>
      <c r="I107" s="2611">
        <f>SUM(G107:H107)</f>
        <v>0</v>
      </c>
      <c r="J107" s="2611">
        <f>'Staff TPUM'!F161</f>
        <v>0</v>
      </c>
      <c r="K107" s="2613">
        <f>SUM(I107:J107)</f>
        <v>0</v>
      </c>
      <c r="L107" s="441"/>
    </row>
    <row r="108" spans="1:12" s="277" customFormat="1" ht="18" customHeight="1" thickBot="1">
      <c r="A108" s="4351" t="str">
        <f>'Enrolments + Baptisms TPUM'!B153</f>
        <v>Mizpah Adventist High School</v>
      </c>
      <c r="B108" s="1625">
        <f>'Enrolments + Baptisms TPUM'!AK153</f>
        <v>25</v>
      </c>
      <c r="C108" s="1626">
        <f>'Enrolments + Baptisms TPUM'!Y153</f>
        <v>0</v>
      </c>
      <c r="D108" s="2626">
        <f>'Enrolments + Baptisms TPUM'!U153</f>
        <v>18</v>
      </c>
      <c r="E108" s="2626">
        <f>'Enrolments + Baptisms TPUM'!V153</f>
        <v>98</v>
      </c>
      <c r="F108" s="2627">
        <f>SUM(D108:E108)</f>
        <v>116</v>
      </c>
      <c r="G108" s="2612">
        <f>'Staff TPUM'!I162</f>
        <v>5</v>
      </c>
      <c r="H108" s="2611">
        <f>'Staff TPUM'!J162</f>
        <v>3</v>
      </c>
      <c r="I108" s="2611">
        <f>SUM(G108:H108)</f>
        <v>8</v>
      </c>
      <c r="J108" s="2611">
        <f>'Staff TPUM'!F162</f>
        <v>0</v>
      </c>
      <c r="K108" s="2613">
        <f>SUM(I108:J108)</f>
        <v>8</v>
      </c>
      <c r="L108" s="441"/>
    </row>
    <row r="109" spans="1:12" s="277" customFormat="1" ht="18" customHeight="1" thickBot="1">
      <c r="A109" s="2605" t="s">
        <v>251</v>
      </c>
      <c r="B109" s="2615"/>
      <c r="C109" s="2616"/>
      <c r="D109" s="2616"/>
      <c r="E109" s="2616"/>
      <c r="F109" s="2616"/>
      <c r="G109" s="2617"/>
      <c r="H109" s="2617"/>
      <c r="I109" s="2616"/>
      <c r="J109" s="2617"/>
      <c r="K109" s="2618"/>
    </row>
    <row r="110" spans="1:12" s="277" customFormat="1" ht="18" customHeight="1" thickBot="1">
      <c r="A110" s="2624" t="str">
        <f>'Enrolments + Baptisms TPUM'!B162</f>
        <v>Aore Adventist Academy</v>
      </c>
      <c r="B110" s="2625">
        <f>'Enrolments + Baptisms TPUM'!AK162</f>
        <v>44</v>
      </c>
      <c r="C110" s="2626">
        <f>'Enrolments + Baptisms TPUM'!Y162</f>
        <v>18</v>
      </c>
      <c r="D110" s="2626">
        <f>'Enrolments + Baptisms TPUM'!U162</f>
        <v>310</v>
      </c>
      <c r="E110" s="2626">
        <f>'Enrolments + Baptisms TPUM'!V162</f>
        <v>54</v>
      </c>
      <c r="F110" s="2627">
        <f t="shared" ref="F110:F113" si="81">SUM(D110:E110)</f>
        <v>364</v>
      </c>
      <c r="G110" s="2612">
        <f>'Staff TPUM'!I170</f>
        <v>18</v>
      </c>
      <c r="H110" s="2611">
        <f>'Staff TPUM'!J170</f>
        <v>4</v>
      </c>
      <c r="I110" s="2611">
        <f t="shared" ref="I110:I117" si="82">SUM(G110:H110)</f>
        <v>22</v>
      </c>
      <c r="J110" s="2611">
        <f>'Staff TPUM'!F170</f>
        <v>11</v>
      </c>
      <c r="K110" s="2613">
        <f t="shared" ref="K110:K117" si="83">SUM(I110:J110)</f>
        <v>33</v>
      </c>
    </row>
    <row r="111" spans="1:12" s="277" customFormat="1" ht="18" customHeight="1">
      <c r="A111" s="3582" t="str">
        <f>'Enrolments + Baptisms TPUM'!B166</f>
        <v>Entan-Vui Adventist Primary School</v>
      </c>
      <c r="B111" s="2625">
        <f>'Enrolments + Baptisms TPUM'!AK166</f>
        <v>11</v>
      </c>
      <c r="C111" s="2626" t="str">
        <f>'Enrolments + Baptisms TPUM'!Y166</f>
        <v xml:space="preserve"> </v>
      </c>
      <c r="D111" s="2626">
        <f>'Enrolments + Baptisms TPUM'!U166</f>
        <v>24</v>
      </c>
      <c r="E111" s="2626">
        <f>'Enrolments + Baptisms TPUM'!V166</f>
        <v>44</v>
      </c>
      <c r="F111" s="2627">
        <f t="shared" ref="F111" si="84">SUM(D111:E111)</f>
        <v>68</v>
      </c>
      <c r="G111" s="2612">
        <f>'Staff TPUM'!I174</f>
        <v>6</v>
      </c>
      <c r="H111" s="2611">
        <f>'Staff TPUM'!J174</f>
        <v>0</v>
      </c>
      <c r="I111" s="2611">
        <f t="shared" ref="I111" si="85">SUM(G111:H111)</f>
        <v>6</v>
      </c>
      <c r="J111" s="2611">
        <f>'Staff TPUM'!F174</f>
        <v>2</v>
      </c>
      <c r="K111" s="2613">
        <f t="shared" ref="K111" si="86">SUM(I111:J111)</f>
        <v>8</v>
      </c>
    </row>
    <row r="112" spans="1:12" s="277" customFormat="1" ht="18" customHeight="1">
      <c r="A112" s="2624" t="str">
        <f>'Enrolments + Baptisms TPUM'!B167</f>
        <v>Epauto Adventist Senopr Secondary School</v>
      </c>
      <c r="B112" s="1617">
        <f>'Enrolments + Baptisms TPUM'!AK167</f>
        <v>54</v>
      </c>
      <c r="C112" s="2611">
        <f>'Enrolments + Baptisms TPUM'!Y167</f>
        <v>23</v>
      </c>
      <c r="D112" s="2611">
        <f>'Enrolments + Baptisms TPUM'!U167</f>
        <v>330</v>
      </c>
      <c r="E112" s="2611">
        <f>'Enrolments + Baptisms TPUM'!V167</f>
        <v>219</v>
      </c>
      <c r="F112" s="1618">
        <f t="shared" si="81"/>
        <v>549</v>
      </c>
      <c r="G112" s="2612">
        <f>'Staff TPUM'!I175</f>
        <v>30</v>
      </c>
      <c r="H112" s="2611">
        <f>'Staff TPUM'!J175</f>
        <v>2</v>
      </c>
      <c r="I112" s="2611">
        <f t="shared" si="82"/>
        <v>32</v>
      </c>
      <c r="J112" s="2611">
        <f>'Staff TPUM'!F175</f>
        <v>5</v>
      </c>
      <c r="K112" s="2613">
        <f t="shared" si="83"/>
        <v>37</v>
      </c>
    </row>
    <row r="113" spans="1:12" s="277" customFormat="1" ht="18" customHeight="1">
      <c r="A113" s="2624" t="str">
        <f>'Enrolments + Baptisms TPUM'!B171</f>
        <v>Kwataparen Adventist Junior Secondary School</v>
      </c>
      <c r="B113" s="1617">
        <f>'Enrolments + Baptisms TPUM'!AK171</f>
        <v>10</v>
      </c>
      <c r="C113" s="2611">
        <f>'Enrolments + Baptisms TPUM'!Y171</f>
        <v>24</v>
      </c>
      <c r="D113" s="2611">
        <f>'Enrolments + Baptisms TPUM'!U171</f>
        <v>237</v>
      </c>
      <c r="E113" s="2611">
        <f>'Enrolments + Baptisms TPUM'!V171</f>
        <v>104</v>
      </c>
      <c r="F113" s="1618">
        <f t="shared" si="81"/>
        <v>341</v>
      </c>
      <c r="G113" s="2612">
        <f>'Staff TPUM'!I179</f>
        <v>7</v>
      </c>
      <c r="H113" s="2611">
        <f>'Staff TPUM'!J179</f>
        <v>0</v>
      </c>
      <c r="I113" s="2611">
        <f t="shared" si="82"/>
        <v>7</v>
      </c>
      <c r="J113" s="2611">
        <f>'Staff TPUM'!F179</f>
        <v>7</v>
      </c>
      <c r="K113" s="2613">
        <f t="shared" si="83"/>
        <v>14</v>
      </c>
    </row>
    <row r="114" spans="1:12" s="277" customFormat="1" ht="18" customHeight="1">
      <c r="A114" s="2624" t="str">
        <f>'Enrolments + Baptisms TPUM'!B180</f>
        <v>Malua Bay Adventist School</v>
      </c>
      <c r="B114" s="1617">
        <f>'Enrolments + Baptisms TPUM'!AK180</f>
        <v>16</v>
      </c>
      <c r="C114" s="2611" t="str">
        <f>'Enrolments + Baptisms TPUM'!Y180</f>
        <v xml:space="preserve"> </v>
      </c>
      <c r="D114" s="2611">
        <f>'Enrolments + Baptisms TPUM'!U180</f>
        <v>58</v>
      </c>
      <c r="E114" s="2611">
        <f>'Enrolments + Baptisms TPUM'!V180</f>
        <v>15</v>
      </c>
      <c r="F114" s="1618">
        <f t="shared" ref="F114" si="87">SUM(D114:E114)</f>
        <v>73</v>
      </c>
      <c r="G114" s="2612">
        <f>'Staff TPUM'!I188</f>
        <v>7</v>
      </c>
      <c r="H114" s="2611">
        <f>'Staff TPUM'!J188</f>
        <v>0</v>
      </c>
      <c r="I114" s="2611">
        <f t="shared" ref="I114" si="88">SUM(G114:H114)</f>
        <v>7</v>
      </c>
      <c r="J114" s="2611">
        <f>'Staff TPUM'!F188</f>
        <v>0</v>
      </c>
      <c r="K114" s="2613">
        <f t="shared" ref="K114" si="89">SUM(I114:J114)</f>
        <v>7</v>
      </c>
    </row>
    <row r="115" spans="1:12" s="277" customFormat="1" ht="18" customHeight="1">
      <c r="A115" s="3582" t="str">
        <f>'Enrolments + Baptisms TPUM'!B183</f>
        <v>Matafanga Adventist Primary School</v>
      </c>
      <c r="B115" s="1617">
        <f>'Enrolments + Baptisms TPUM'!AK183</f>
        <v>0</v>
      </c>
      <c r="C115" s="2611">
        <f>'Enrolments + Baptisms TPUM'!Y183</f>
        <v>0</v>
      </c>
      <c r="D115" s="2611">
        <f>'Enrolments + Baptisms TPUM'!U183</f>
        <v>0</v>
      </c>
      <c r="E115" s="2611">
        <f>'Enrolments + Baptisms TPUM'!V183</f>
        <v>0</v>
      </c>
      <c r="F115" s="1618">
        <f t="shared" ref="F115" si="90">SUM(D115:E115)</f>
        <v>0</v>
      </c>
      <c r="G115" s="3583"/>
      <c r="H115" s="3584"/>
      <c r="I115" s="3584"/>
      <c r="J115" s="3584"/>
      <c r="K115" s="3585"/>
    </row>
    <row r="116" spans="1:12" s="277" customFormat="1" ht="18" customHeight="1">
      <c r="A116" s="2624" t="str">
        <f>'Enrolments + Baptisms TPUM'!B182</f>
        <v>Maranatha Adventist Junior Secondary School</v>
      </c>
      <c r="B116" s="1617">
        <f>'Enrolments + Baptisms TPUM'!AK182</f>
        <v>30</v>
      </c>
      <c r="C116" s="2611">
        <f>'Enrolments + Baptisms TPUM'!Y182</f>
        <v>18</v>
      </c>
      <c r="D116" s="2611">
        <f>'Enrolments + Baptisms TPUM'!U182</f>
        <v>107</v>
      </c>
      <c r="E116" s="2611">
        <f>'Enrolments + Baptisms TPUM'!V182</f>
        <v>20</v>
      </c>
      <c r="F116" s="1618">
        <f t="shared" ref="F116" si="91">SUM(D116:E116)</f>
        <v>127</v>
      </c>
      <c r="G116" s="2612">
        <f>'Staff TPUM'!I190</f>
        <v>6</v>
      </c>
      <c r="H116" s="2611">
        <f>'Staff TPUM'!J190</f>
        <v>0</v>
      </c>
      <c r="I116" s="2611">
        <f t="shared" ref="I116" si="92">SUM(G116:H116)</f>
        <v>6</v>
      </c>
      <c r="J116" s="2611">
        <f>'Staff TPUM'!F190</f>
        <v>3</v>
      </c>
      <c r="K116" s="2613">
        <f t="shared" ref="K116" si="93">SUM(I116:J116)</f>
        <v>9</v>
      </c>
    </row>
    <row r="117" spans="1:12" s="277" customFormat="1" ht="18" customHeight="1" thickBot="1">
      <c r="A117" s="2624" t="str">
        <f>'Enrolments + Baptisms TPUM'!B186</f>
        <v>Port Quimi Adventist Junior Secondary School</v>
      </c>
      <c r="B117" s="1621">
        <f>'Enrolments + Baptisms TPUM'!AK186</f>
        <v>9</v>
      </c>
      <c r="C117" s="1296">
        <f>'Enrolments + Baptisms TPUM'!Y186</f>
        <v>0</v>
      </c>
      <c r="D117" s="2611">
        <f>'Enrolments + Baptisms TPUM'!U186</f>
        <v>58</v>
      </c>
      <c r="E117" s="2611">
        <f>'Enrolments + Baptisms TPUM'!V186</f>
        <v>25</v>
      </c>
      <c r="F117" s="1618">
        <f t="shared" ref="F117" si="94">SUM(D117:E117)</f>
        <v>83</v>
      </c>
      <c r="G117" s="1620">
        <f>'Staff TPUM'!I195</f>
        <v>0</v>
      </c>
      <c r="H117" s="1296">
        <f>'Staff TPUM'!J195</f>
        <v>0</v>
      </c>
      <c r="I117" s="1296">
        <f t="shared" si="82"/>
        <v>0</v>
      </c>
      <c r="J117" s="1296">
        <f>'Staff TPUM'!F195</f>
        <v>0</v>
      </c>
      <c r="K117" s="2619">
        <f t="shared" si="83"/>
        <v>0</v>
      </c>
    </row>
    <row r="118" spans="1:12" s="437" customFormat="1" ht="18" customHeight="1" thickTop="1" thickBot="1">
      <c r="A118" s="439"/>
      <c r="B118" s="1627">
        <f t="shared" ref="B118:J118" si="95">SUM(B69:B117)</f>
        <v>1309</v>
      </c>
      <c r="C118" s="1628">
        <f t="shared" si="95"/>
        <v>137</v>
      </c>
      <c r="D118" s="1628">
        <f t="shared" si="95"/>
        <v>6059</v>
      </c>
      <c r="E118" s="1628">
        <f t="shared" si="95"/>
        <v>2584</v>
      </c>
      <c r="F118" s="1628">
        <f t="shared" si="95"/>
        <v>8643</v>
      </c>
      <c r="G118" s="1629">
        <f t="shared" si="95"/>
        <v>429</v>
      </c>
      <c r="H118" s="1628">
        <f t="shared" si="95"/>
        <v>28</v>
      </c>
      <c r="I118" s="1628">
        <f t="shared" si="95"/>
        <v>457</v>
      </c>
      <c r="J118" s="1628">
        <f t="shared" si="95"/>
        <v>84</v>
      </c>
      <c r="K118" s="1630">
        <f>I118+J118</f>
        <v>541</v>
      </c>
      <c r="L118" s="437">
        <f>J118+I118</f>
        <v>541</v>
      </c>
    </row>
    <row r="119" spans="1:12" s="437" customFormat="1" ht="18" customHeight="1" thickTop="1" thickBot="1">
      <c r="A119" s="2628" t="s">
        <v>203</v>
      </c>
      <c r="B119" s="3587">
        <f>B118+B66+B48+B41</f>
        <v>4602</v>
      </c>
      <c r="C119" s="2629">
        <f>C118+C66+C48+C41</f>
        <v>1154</v>
      </c>
      <c r="D119" s="2629">
        <f>D118+D66+D48+D41</f>
        <v>13027</v>
      </c>
      <c r="E119" s="2629">
        <f>E118+E66+E48+E41</f>
        <v>11599</v>
      </c>
      <c r="F119" s="2630">
        <f>F118+F66+F48+F41</f>
        <v>24626</v>
      </c>
      <c r="G119" s="2631">
        <f>G118+G66+G48+G41</f>
        <v>1233</v>
      </c>
      <c r="H119" s="2629">
        <f>H118+H66+H48+H41</f>
        <v>346</v>
      </c>
      <c r="I119" s="2629">
        <f>I118+I66+I48+I41</f>
        <v>1579</v>
      </c>
      <c r="J119" s="2629">
        <f>J118+J66+J48+J41</f>
        <v>230</v>
      </c>
      <c r="K119" s="2632">
        <f>K118+K66+K48+K41</f>
        <v>1809</v>
      </c>
    </row>
    <row r="120" spans="1:12" s="236" customFormat="1" ht="18" customHeight="1">
      <c r="A120" s="442"/>
      <c r="B120" s="1174"/>
      <c r="C120" s="1174"/>
      <c r="D120" s="1174"/>
      <c r="E120" s="1174"/>
      <c r="F120" s="1174"/>
      <c r="G120" s="1174"/>
      <c r="H120" s="1174"/>
      <c r="I120" s="1174"/>
      <c r="J120" s="1174"/>
      <c r="K120" s="1300"/>
    </row>
    <row r="121" spans="1:12" s="236" customFormat="1" ht="18" customHeight="1">
      <c r="A121" s="1633" t="s">
        <v>440</v>
      </c>
      <c r="B121" s="1631">
        <f>'GC Table 6 - Secondary'!F25</f>
        <v>4602</v>
      </c>
      <c r="C121" s="1631">
        <f>'GC Table 6 - Secondary'!F24</f>
        <v>1154</v>
      </c>
      <c r="D121" s="1631">
        <f>'GC Table 6 - Secondary'!F22</f>
        <v>13027</v>
      </c>
      <c r="E121" s="1631">
        <f>'GC Table 6 - Secondary'!F23</f>
        <v>11599</v>
      </c>
      <c r="F121" s="1631">
        <f>SUM(D121:E121)</f>
        <v>24626</v>
      </c>
      <c r="G121" s="1631">
        <f>'GC Table 6 - Secondary'!F14</f>
        <v>1233</v>
      </c>
      <c r="H121" s="1631">
        <f>'GC Table 6 - Secondary'!F15</f>
        <v>346</v>
      </c>
      <c r="I121" s="1631">
        <f>G121+H121</f>
        <v>1579</v>
      </c>
      <c r="J121" s="1631">
        <f>'GC Table 6 - Secondary'!F20</f>
        <v>230</v>
      </c>
      <c r="K121" s="1632">
        <f>I121+J121</f>
        <v>1809</v>
      </c>
    </row>
    <row r="122" spans="1:12">
      <c r="A122" s="443"/>
      <c r="C122" s="238"/>
      <c r="F122" s="238"/>
      <c r="K122" s="444"/>
    </row>
    <row r="123" spans="1:12" ht="15" thickBot="1">
      <c r="A123" s="445"/>
      <c r="B123" s="1095">
        <f>B121-B119</f>
        <v>0</v>
      </c>
      <c r="C123" s="446"/>
      <c r="D123" s="446"/>
      <c r="E123" s="446"/>
      <c r="F123" s="446"/>
      <c r="G123" s="446"/>
      <c r="H123" s="446"/>
      <c r="I123" s="446"/>
      <c r="J123" s="446"/>
      <c r="K123" s="447"/>
    </row>
    <row r="125" spans="1:12">
      <c r="A125" s="416" t="s">
        <v>339</v>
      </c>
      <c r="B125" s="417"/>
      <c r="C125" s="418"/>
      <c r="D125" s="417"/>
      <c r="E125" s="417"/>
      <c r="F125" s="418"/>
      <c r="G125" s="417"/>
      <c r="H125" s="417"/>
      <c r="I125" s="417"/>
      <c r="J125" s="417"/>
      <c r="K125" s="419"/>
    </row>
    <row r="126" spans="1:12" ht="18.5">
      <c r="A126" s="916" t="s">
        <v>811</v>
      </c>
      <c r="B126" s="417"/>
      <c r="C126" s="418"/>
      <c r="D126" s="417"/>
      <c r="E126" s="417"/>
      <c r="F126" s="418"/>
      <c r="G126" s="417"/>
      <c r="H126" s="417"/>
      <c r="I126" s="417"/>
      <c r="J126" s="417"/>
      <c r="K126" s="419"/>
    </row>
    <row r="127" spans="1:12">
      <c r="A127" s="5058">
        <v>45291</v>
      </c>
      <c r="B127" s="5059"/>
      <c r="C127" s="5059"/>
      <c r="D127" s="5059"/>
      <c r="E127" s="5059"/>
      <c r="F127" s="5059"/>
      <c r="G127" s="5059"/>
      <c r="H127" s="5059"/>
      <c r="I127" s="5059"/>
      <c r="J127" s="5059"/>
      <c r="K127" s="5063"/>
    </row>
    <row r="128" spans="1:12" ht="19" thickBot="1">
      <c r="A128" s="420"/>
      <c r="B128" s="421"/>
      <c r="C128" s="422"/>
      <c r="D128" s="421"/>
      <c r="E128" s="421"/>
      <c r="F128" s="422"/>
      <c r="G128" s="421"/>
      <c r="H128" s="421"/>
      <c r="I128" s="421"/>
      <c r="J128" s="421"/>
      <c r="K128" s="423"/>
    </row>
    <row r="129" spans="1:11" ht="15" thickTop="1">
      <c r="A129" s="5064" t="s">
        <v>68</v>
      </c>
      <c r="B129" s="424" t="s">
        <v>426</v>
      </c>
      <c r="C129" s="425"/>
      <c r="D129" s="425"/>
      <c r="E129" s="425"/>
      <c r="F129" s="426"/>
      <c r="G129" s="427" t="s">
        <v>427</v>
      </c>
      <c r="H129" s="427"/>
      <c r="I129" s="427"/>
      <c r="J129" s="427"/>
      <c r="K129" s="428"/>
    </row>
    <row r="130" spans="1:11" ht="40" thickBot="1">
      <c r="A130" s="5065"/>
      <c r="B130" s="430" t="s">
        <v>70</v>
      </c>
      <c r="C130" s="431" t="s">
        <v>428</v>
      </c>
      <c r="D130" s="431" t="s">
        <v>429</v>
      </c>
      <c r="E130" s="431" t="s">
        <v>430</v>
      </c>
      <c r="F130" s="432" t="s">
        <v>431</v>
      </c>
      <c r="G130" s="433" t="s">
        <v>432</v>
      </c>
      <c r="H130" s="434" t="s">
        <v>433</v>
      </c>
      <c r="I130" s="434" t="s">
        <v>434</v>
      </c>
      <c r="J130" s="434" t="s">
        <v>435</v>
      </c>
      <c r="K130" s="435" t="s">
        <v>436</v>
      </c>
    </row>
    <row r="131" spans="1:11" ht="15" thickBot="1">
      <c r="A131" s="3578" t="s">
        <v>355</v>
      </c>
      <c r="B131" s="2606"/>
      <c r="C131" s="2607"/>
      <c r="D131" s="2607"/>
      <c r="E131" s="2607"/>
      <c r="F131" s="2608"/>
      <c r="G131" s="2609"/>
      <c r="H131" s="2609"/>
      <c r="I131" s="2607"/>
      <c r="J131" s="2609"/>
      <c r="K131" s="2610"/>
    </row>
    <row r="132" spans="1:11">
      <c r="A132" s="3576" t="s">
        <v>355</v>
      </c>
      <c r="B132" s="4344"/>
      <c r="C132" s="4020"/>
      <c r="D132" s="3584"/>
      <c r="E132" s="3584"/>
      <c r="F132" s="4021"/>
      <c r="G132" s="3583"/>
      <c r="H132" s="3584"/>
      <c r="I132" s="3584"/>
      <c r="J132" s="3584"/>
      <c r="K132" s="4345"/>
    </row>
    <row r="133" spans="1:11">
      <c r="A133" s="3576" t="s">
        <v>157</v>
      </c>
      <c r="B133" s="4344">
        <v>49</v>
      </c>
      <c r="C133" s="4020">
        <v>4</v>
      </c>
      <c r="D133" s="3584">
        <v>171</v>
      </c>
      <c r="E133" s="3584">
        <v>208</v>
      </c>
      <c r="F133" s="4021">
        <v>379</v>
      </c>
      <c r="G133" s="3583">
        <v>28</v>
      </c>
      <c r="H133" s="3584">
        <v>2</v>
      </c>
      <c r="I133" s="3584">
        <v>30</v>
      </c>
      <c r="J133" s="3584">
        <v>3</v>
      </c>
      <c r="K133" s="4345">
        <v>33</v>
      </c>
    </row>
    <row r="134" spans="1:11">
      <c r="A134" s="3576" t="s">
        <v>158</v>
      </c>
      <c r="B134" s="4344">
        <v>7</v>
      </c>
      <c r="C134" s="4020">
        <v>1</v>
      </c>
      <c r="D134" s="3584">
        <v>9</v>
      </c>
      <c r="E134" s="3584">
        <v>78</v>
      </c>
      <c r="F134" s="4021">
        <v>87</v>
      </c>
      <c r="G134" s="3583">
        <v>6</v>
      </c>
      <c r="H134" s="3584">
        <v>10</v>
      </c>
      <c r="I134" s="3584">
        <v>16</v>
      </c>
      <c r="J134" s="3584">
        <v>0</v>
      </c>
      <c r="K134" s="4345">
        <v>16</v>
      </c>
    </row>
    <row r="135" spans="1:11">
      <c r="A135" s="3576" t="s">
        <v>170</v>
      </c>
      <c r="B135" s="4344">
        <v>7</v>
      </c>
      <c r="C135" s="4020">
        <v>9</v>
      </c>
      <c r="D135" s="3584">
        <v>37</v>
      </c>
      <c r="E135" s="3584">
        <v>61</v>
      </c>
      <c r="F135" s="4021">
        <v>98</v>
      </c>
      <c r="G135" s="3583">
        <v>9</v>
      </c>
      <c r="H135" s="3584">
        <v>7</v>
      </c>
      <c r="I135" s="3584">
        <v>16</v>
      </c>
      <c r="J135" s="3584">
        <v>2</v>
      </c>
      <c r="K135" s="4345">
        <v>18</v>
      </c>
    </row>
    <row r="136" spans="1:11">
      <c r="A136" s="3576" t="s">
        <v>184</v>
      </c>
      <c r="B136" s="4344">
        <v>54</v>
      </c>
      <c r="C136" s="4020">
        <v>32</v>
      </c>
      <c r="D136" s="3584">
        <v>205</v>
      </c>
      <c r="E136" s="3584">
        <v>101</v>
      </c>
      <c r="F136" s="4021">
        <v>306</v>
      </c>
      <c r="G136" s="3583">
        <v>27</v>
      </c>
      <c r="H136" s="3584">
        <v>0</v>
      </c>
      <c r="I136" s="3584">
        <v>27</v>
      </c>
      <c r="J136" s="3584">
        <v>3</v>
      </c>
      <c r="K136" s="4345">
        <v>30</v>
      </c>
    </row>
    <row r="137" spans="1:11">
      <c r="A137" s="3579" t="s">
        <v>1182</v>
      </c>
      <c r="B137" s="4344">
        <v>9</v>
      </c>
      <c r="C137" s="4020">
        <v>5</v>
      </c>
      <c r="D137" s="3584">
        <v>32</v>
      </c>
      <c r="E137" s="3584">
        <v>97</v>
      </c>
      <c r="F137" s="4021">
        <v>129</v>
      </c>
      <c r="G137" s="3583">
        <v>18</v>
      </c>
      <c r="H137" s="3584">
        <v>4</v>
      </c>
      <c r="I137" s="3584">
        <v>22</v>
      </c>
      <c r="J137" s="3584">
        <v>1</v>
      </c>
      <c r="K137" s="4345">
        <v>23</v>
      </c>
    </row>
    <row r="138" spans="1:11">
      <c r="A138" s="3579" t="s">
        <v>182</v>
      </c>
      <c r="B138" s="4344">
        <v>23</v>
      </c>
      <c r="C138" s="4020">
        <v>5</v>
      </c>
      <c r="D138" s="3584">
        <v>96</v>
      </c>
      <c r="E138" s="3584">
        <v>92</v>
      </c>
      <c r="F138" s="4021">
        <v>188</v>
      </c>
      <c r="G138" s="3583">
        <v>12</v>
      </c>
      <c r="H138" s="3584">
        <v>5</v>
      </c>
      <c r="I138" s="3584">
        <v>17</v>
      </c>
      <c r="J138" s="3584">
        <v>2</v>
      </c>
      <c r="K138" s="4345">
        <v>19</v>
      </c>
    </row>
    <row r="139" spans="1:11">
      <c r="A139" s="3579" t="s">
        <v>159</v>
      </c>
      <c r="B139" s="4344">
        <v>59</v>
      </c>
      <c r="C139" s="4020">
        <v>5</v>
      </c>
      <c r="D139" s="3584">
        <v>71</v>
      </c>
      <c r="E139" s="3584">
        <v>491</v>
      </c>
      <c r="F139" s="4021">
        <v>562</v>
      </c>
      <c r="G139" s="3583">
        <v>40</v>
      </c>
      <c r="H139" s="3584">
        <v>4</v>
      </c>
      <c r="I139" s="3584">
        <v>44</v>
      </c>
      <c r="J139" s="3584">
        <v>3</v>
      </c>
      <c r="K139" s="4345">
        <v>47</v>
      </c>
    </row>
    <row r="140" spans="1:11">
      <c r="A140" s="3579" t="s">
        <v>1295</v>
      </c>
      <c r="B140" s="4344">
        <v>0</v>
      </c>
      <c r="C140" s="4020" t="s">
        <v>393</v>
      </c>
      <c r="D140" s="3584">
        <v>0</v>
      </c>
      <c r="E140" s="3584">
        <v>0</v>
      </c>
      <c r="F140" s="4021">
        <v>0</v>
      </c>
      <c r="G140" s="3583">
        <v>0</v>
      </c>
      <c r="H140" s="3584">
        <v>0</v>
      </c>
      <c r="I140" s="3584">
        <v>0</v>
      </c>
      <c r="J140" s="3584">
        <v>0</v>
      </c>
      <c r="K140" s="4345">
        <v>0</v>
      </c>
    </row>
    <row r="141" spans="1:11">
      <c r="A141" s="3579" t="s">
        <v>185</v>
      </c>
      <c r="B141" s="4344">
        <v>11</v>
      </c>
      <c r="C141" s="4020">
        <v>5</v>
      </c>
      <c r="D141" s="3584">
        <v>33</v>
      </c>
      <c r="E141" s="3584">
        <v>116</v>
      </c>
      <c r="F141" s="4021">
        <v>149</v>
      </c>
      <c r="G141" s="3583">
        <v>14</v>
      </c>
      <c r="H141" s="3584">
        <v>2</v>
      </c>
      <c r="I141" s="3584">
        <v>16</v>
      </c>
      <c r="J141" s="3584">
        <v>1</v>
      </c>
      <c r="K141" s="4345">
        <v>17</v>
      </c>
    </row>
    <row r="142" spans="1:11">
      <c r="A142" s="2614" t="s">
        <v>852</v>
      </c>
      <c r="B142" s="4344">
        <v>38</v>
      </c>
      <c r="C142" s="4020">
        <v>1</v>
      </c>
      <c r="D142" s="3584">
        <v>53</v>
      </c>
      <c r="E142" s="3584">
        <v>229</v>
      </c>
      <c r="F142" s="4021">
        <v>282</v>
      </c>
      <c r="G142" s="3583">
        <v>19</v>
      </c>
      <c r="H142" s="3584">
        <v>7</v>
      </c>
      <c r="I142" s="3584">
        <v>26</v>
      </c>
      <c r="J142" s="3584">
        <v>3</v>
      </c>
      <c r="K142" s="4345">
        <v>29</v>
      </c>
    </row>
    <row r="143" spans="1:11">
      <c r="A143" s="2614" t="s">
        <v>1441</v>
      </c>
      <c r="B143" s="4344">
        <v>14</v>
      </c>
      <c r="C143" s="4020" t="s">
        <v>393</v>
      </c>
      <c r="D143" s="3584">
        <v>22</v>
      </c>
      <c r="E143" s="3584">
        <v>93</v>
      </c>
      <c r="F143" s="4021">
        <v>115</v>
      </c>
      <c r="G143" s="3583">
        <v>8</v>
      </c>
      <c r="H143" s="3584">
        <v>4</v>
      </c>
      <c r="I143" s="3584">
        <v>12</v>
      </c>
      <c r="J143" s="3584">
        <v>2</v>
      </c>
      <c r="K143" s="4345">
        <v>14</v>
      </c>
    </row>
    <row r="144" spans="1:11">
      <c r="A144" s="2614" t="s">
        <v>1442</v>
      </c>
      <c r="B144" s="4344">
        <v>72</v>
      </c>
      <c r="C144" s="4020" t="s">
        <v>393</v>
      </c>
      <c r="D144" s="3584">
        <v>56</v>
      </c>
      <c r="E144" s="3584">
        <v>497</v>
      </c>
      <c r="F144" s="4021">
        <v>553</v>
      </c>
      <c r="G144" s="3583">
        <v>35</v>
      </c>
      <c r="H144" s="3584">
        <v>14</v>
      </c>
      <c r="I144" s="3584">
        <v>49</v>
      </c>
      <c r="J144" s="3584">
        <v>2</v>
      </c>
      <c r="K144" s="4345">
        <v>51</v>
      </c>
    </row>
    <row r="145" spans="1:11">
      <c r="A145" s="2614" t="s">
        <v>187</v>
      </c>
      <c r="B145" s="4344">
        <v>0</v>
      </c>
      <c r="C145" s="4020" t="s">
        <v>393</v>
      </c>
      <c r="D145" s="3584">
        <v>0</v>
      </c>
      <c r="E145" s="3584">
        <v>0</v>
      </c>
      <c r="F145" s="4021">
        <v>0</v>
      </c>
      <c r="G145" s="3583">
        <v>0</v>
      </c>
      <c r="H145" s="3584">
        <v>0</v>
      </c>
      <c r="I145" s="3584">
        <v>0</v>
      </c>
      <c r="J145" s="3584">
        <v>0</v>
      </c>
      <c r="K145" s="4345">
        <v>0</v>
      </c>
    </row>
    <row r="146" spans="1:11">
      <c r="A146" s="2614" t="s">
        <v>186</v>
      </c>
      <c r="B146" s="4344">
        <v>14</v>
      </c>
      <c r="C146" s="4020">
        <v>12</v>
      </c>
      <c r="D146" s="3584">
        <v>40</v>
      </c>
      <c r="E146" s="3584">
        <v>76</v>
      </c>
      <c r="F146" s="4021">
        <v>116</v>
      </c>
      <c r="G146" s="3583">
        <v>9</v>
      </c>
      <c r="H146" s="3584">
        <v>3</v>
      </c>
      <c r="I146" s="3584">
        <v>12</v>
      </c>
      <c r="J146" s="3584">
        <v>0</v>
      </c>
      <c r="K146" s="4345">
        <v>12</v>
      </c>
    </row>
    <row r="147" spans="1:11">
      <c r="A147" s="2614" t="s">
        <v>196</v>
      </c>
      <c r="B147" s="4344">
        <v>0</v>
      </c>
      <c r="C147" s="4020" t="s">
        <v>393</v>
      </c>
      <c r="D147" s="3584">
        <v>26</v>
      </c>
      <c r="E147" s="3584">
        <v>59</v>
      </c>
      <c r="F147" s="4021">
        <v>85</v>
      </c>
      <c r="G147" s="3583">
        <v>5</v>
      </c>
      <c r="H147" s="3584">
        <v>1</v>
      </c>
      <c r="I147" s="3584">
        <v>6</v>
      </c>
      <c r="J147" s="3584">
        <v>1</v>
      </c>
      <c r="K147" s="4345">
        <v>7</v>
      </c>
    </row>
    <row r="148" spans="1:11">
      <c r="A148" s="2614" t="s">
        <v>197</v>
      </c>
      <c r="B148" s="4344">
        <v>24</v>
      </c>
      <c r="C148" s="4020">
        <v>3</v>
      </c>
      <c r="D148" s="3584">
        <v>86</v>
      </c>
      <c r="E148" s="3584">
        <v>141</v>
      </c>
      <c r="F148" s="4021">
        <v>227</v>
      </c>
      <c r="G148" s="3583">
        <v>12</v>
      </c>
      <c r="H148" s="3584">
        <v>8</v>
      </c>
      <c r="I148" s="3584">
        <v>20</v>
      </c>
      <c r="J148" s="3584">
        <v>5</v>
      </c>
      <c r="K148" s="4345">
        <v>25</v>
      </c>
    </row>
    <row r="149" spans="1:11">
      <c r="A149" s="2614" t="s">
        <v>191</v>
      </c>
      <c r="B149" s="4344">
        <v>0</v>
      </c>
      <c r="C149" s="4020" t="s">
        <v>393</v>
      </c>
      <c r="D149" s="3584">
        <v>8</v>
      </c>
      <c r="E149" s="3584">
        <v>74</v>
      </c>
      <c r="F149" s="4021">
        <v>82</v>
      </c>
      <c r="G149" s="3583">
        <v>5</v>
      </c>
      <c r="H149" s="3584">
        <v>2</v>
      </c>
      <c r="I149" s="3584">
        <v>7</v>
      </c>
      <c r="J149" s="3584">
        <v>2</v>
      </c>
      <c r="K149" s="4345">
        <v>9</v>
      </c>
    </row>
    <row r="150" spans="1:11">
      <c r="A150" s="2614" t="s">
        <v>174</v>
      </c>
      <c r="B150" s="4344">
        <v>54</v>
      </c>
      <c r="C150" s="4020">
        <v>27</v>
      </c>
      <c r="D150" s="3584">
        <v>86</v>
      </c>
      <c r="E150" s="3584">
        <v>339</v>
      </c>
      <c r="F150" s="4021">
        <v>425</v>
      </c>
      <c r="G150" s="3583">
        <v>19</v>
      </c>
      <c r="H150" s="3584">
        <v>12</v>
      </c>
      <c r="I150" s="3584">
        <v>31</v>
      </c>
      <c r="J150" s="3584">
        <v>3</v>
      </c>
      <c r="K150" s="4345">
        <v>34</v>
      </c>
    </row>
    <row r="151" spans="1:11">
      <c r="A151" s="2614" t="s">
        <v>160</v>
      </c>
      <c r="B151" s="4344">
        <v>32</v>
      </c>
      <c r="C151" s="4020" t="s">
        <v>393</v>
      </c>
      <c r="D151" s="3584">
        <v>16</v>
      </c>
      <c r="E151" s="3584">
        <v>226</v>
      </c>
      <c r="F151" s="4021">
        <v>242</v>
      </c>
      <c r="G151" s="3583">
        <v>23</v>
      </c>
      <c r="H151" s="3584">
        <v>23</v>
      </c>
      <c r="I151" s="3584">
        <v>46</v>
      </c>
      <c r="J151" s="3584">
        <v>2</v>
      </c>
      <c r="K151" s="4345">
        <v>48</v>
      </c>
    </row>
    <row r="152" spans="1:11">
      <c r="A152" s="2614" t="s">
        <v>966</v>
      </c>
      <c r="B152" s="4344">
        <v>11</v>
      </c>
      <c r="C152" s="4020">
        <v>6</v>
      </c>
      <c r="D152" s="3584">
        <v>21</v>
      </c>
      <c r="E152" s="3584">
        <v>85</v>
      </c>
      <c r="F152" s="4021">
        <v>106</v>
      </c>
      <c r="G152" s="3583">
        <v>7</v>
      </c>
      <c r="H152" s="3584">
        <v>4</v>
      </c>
      <c r="I152" s="3584">
        <v>11</v>
      </c>
      <c r="J152" s="3584">
        <v>1</v>
      </c>
      <c r="K152" s="4345">
        <v>12</v>
      </c>
    </row>
    <row r="153" spans="1:11">
      <c r="A153" s="2614" t="s">
        <v>176</v>
      </c>
      <c r="B153" s="4344">
        <v>53</v>
      </c>
      <c r="C153" s="4020" t="s">
        <v>393</v>
      </c>
      <c r="D153" s="3584">
        <v>102</v>
      </c>
      <c r="E153" s="3584">
        <v>199</v>
      </c>
      <c r="F153" s="4021">
        <v>301</v>
      </c>
      <c r="G153" s="3583">
        <v>12</v>
      </c>
      <c r="H153" s="3584">
        <v>12</v>
      </c>
      <c r="I153" s="3584">
        <v>24</v>
      </c>
      <c r="J153" s="3584">
        <v>1</v>
      </c>
      <c r="K153" s="4345">
        <v>25</v>
      </c>
    </row>
    <row r="154" spans="1:11">
      <c r="A154" s="2614" t="s">
        <v>1170</v>
      </c>
      <c r="B154" s="4344">
        <v>55</v>
      </c>
      <c r="C154" s="4020">
        <v>20</v>
      </c>
      <c r="D154" s="3584">
        <v>91</v>
      </c>
      <c r="E154" s="3584">
        <v>464</v>
      </c>
      <c r="F154" s="4021">
        <v>555</v>
      </c>
      <c r="G154" s="3583">
        <v>25</v>
      </c>
      <c r="H154" s="3584">
        <v>16</v>
      </c>
      <c r="I154" s="3584">
        <v>41</v>
      </c>
      <c r="J154" s="3584">
        <v>4</v>
      </c>
      <c r="K154" s="4345">
        <v>45</v>
      </c>
    </row>
    <row r="155" spans="1:11">
      <c r="A155" s="2614" t="s">
        <v>177</v>
      </c>
      <c r="B155" s="4344">
        <v>32</v>
      </c>
      <c r="C155" s="4020">
        <v>13</v>
      </c>
      <c r="D155" s="3584">
        <v>119</v>
      </c>
      <c r="E155" s="3584">
        <v>191</v>
      </c>
      <c r="F155" s="4021">
        <v>310</v>
      </c>
      <c r="G155" s="3583">
        <v>18</v>
      </c>
      <c r="H155" s="3584">
        <v>7</v>
      </c>
      <c r="I155" s="3584">
        <v>25</v>
      </c>
      <c r="J155" s="3584">
        <v>1</v>
      </c>
      <c r="K155" s="4345">
        <v>26</v>
      </c>
    </row>
    <row r="156" spans="1:11">
      <c r="A156" s="2614" t="s">
        <v>188</v>
      </c>
      <c r="B156" s="4344">
        <v>8</v>
      </c>
      <c r="C156" s="4020">
        <v>1</v>
      </c>
      <c r="D156" s="3584">
        <v>25</v>
      </c>
      <c r="E156" s="3584">
        <v>156</v>
      </c>
      <c r="F156" s="4021">
        <v>181</v>
      </c>
      <c r="G156" s="3583">
        <v>11</v>
      </c>
      <c r="H156" s="3584">
        <v>4</v>
      </c>
      <c r="I156" s="3584">
        <v>15</v>
      </c>
      <c r="J156" s="3584">
        <v>1</v>
      </c>
      <c r="K156" s="4345">
        <v>16</v>
      </c>
    </row>
    <row r="157" spans="1:11">
      <c r="A157" s="2614" t="s">
        <v>192</v>
      </c>
      <c r="B157" s="4344">
        <v>2</v>
      </c>
      <c r="C157" s="4020" t="s">
        <v>393</v>
      </c>
      <c r="D157" s="3584">
        <v>14</v>
      </c>
      <c r="E157" s="3584">
        <v>28</v>
      </c>
      <c r="F157" s="4021">
        <v>42</v>
      </c>
      <c r="G157" s="3583">
        <v>6</v>
      </c>
      <c r="H157" s="3584">
        <v>0</v>
      </c>
      <c r="I157" s="3584">
        <v>6</v>
      </c>
      <c r="J157" s="3584">
        <v>0</v>
      </c>
      <c r="K157" s="4345">
        <v>6</v>
      </c>
    </row>
    <row r="158" spans="1:11">
      <c r="A158" s="2614" t="s">
        <v>189</v>
      </c>
      <c r="B158" s="4344">
        <v>64</v>
      </c>
      <c r="C158" s="4020">
        <v>5</v>
      </c>
      <c r="D158" s="3584">
        <v>108</v>
      </c>
      <c r="E158" s="3584">
        <v>340</v>
      </c>
      <c r="F158" s="4021">
        <v>448</v>
      </c>
      <c r="G158" s="3583">
        <v>37</v>
      </c>
      <c r="H158" s="3584">
        <v>3</v>
      </c>
      <c r="I158" s="3584">
        <v>40</v>
      </c>
      <c r="J158" s="3584">
        <v>3</v>
      </c>
      <c r="K158" s="4345">
        <v>43</v>
      </c>
    </row>
    <row r="159" spans="1:11">
      <c r="A159" s="2614" t="s">
        <v>198</v>
      </c>
      <c r="B159" s="4344">
        <v>23</v>
      </c>
      <c r="C159" s="4020">
        <v>3</v>
      </c>
      <c r="D159" s="3584">
        <v>65</v>
      </c>
      <c r="E159" s="3584">
        <v>151</v>
      </c>
      <c r="F159" s="4021">
        <v>216</v>
      </c>
      <c r="G159" s="3583">
        <v>17</v>
      </c>
      <c r="H159" s="3584">
        <v>3</v>
      </c>
      <c r="I159" s="3584">
        <v>20</v>
      </c>
      <c r="J159" s="3584">
        <v>1</v>
      </c>
      <c r="K159" s="4345">
        <v>21</v>
      </c>
    </row>
    <row r="160" spans="1:11">
      <c r="A160" s="2614" t="s">
        <v>1354</v>
      </c>
      <c r="B160" s="4344">
        <v>0</v>
      </c>
      <c r="C160" s="4020" t="s">
        <v>393</v>
      </c>
      <c r="D160" s="3584">
        <v>12</v>
      </c>
      <c r="E160" s="3584">
        <v>21</v>
      </c>
      <c r="F160" s="4021">
        <v>33</v>
      </c>
      <c r="G160" s="3583">
        <v>5</v>
      </c>
      <c r="H160" s="3584">
        <v>3</v>
      </c>
      <c r="I160" s="3584">
        <v>8</v>
      </c>
      <c r="J160" s="3584">
        <v>1</v>
      </c>
      <c r="K160" s="4345">
        <v>9</v>
      </c>
    </row>
    <row r="161" spans="1:11">
      <c r="A161" s="2614" t="s">
        <v>200</v>
      </c>
      <c r="B161" s="4344">
        <v>27</v>
      </c>
      <c r="C161" s="4020">
        <v>2</v>
      </c>
      <c r="D161" s="3584">
        <v>51</v>
      </c>
      <c r="E161" s="3584">
        <v>161</v>
      </c>
      <c r="F161" s="4021">
        <v>212</v>
      </c>
      <c r="G161" s="3583">
        <v>12</v>
      </c>
      <c r="H161" s="3584">
        <v>8</v>
      </c>
      <c r="I161" s="3584">
        <v>20</v>
      </c>
      <c r="J161" s="3584">
        <v>4</v>
      </c>
      <c r="K161" s="4345">
        <v>24</v>
      </c>
    </row>
    <row r="162" spans="1:11">
      <c r="A162" s="2614" t="s">
        <v>202</v>
      </c>
      <c r="B162" s="4344">
        <v>38</v>
      </c>
      <c r="C162" s="4020">
        <v>1</v>
      </c>
      <c r="D162" s="3584">
        <v>24</v>
      </c>
      <c r="E162" s="3584">
        <v>320</v>
      </c>
      <c r="F162" s="4021">
        <v>344</v>
      </c>
      <c r="G162" s="3583">
        <v>11</v>
      </c>
      <c r="H162" s="3584">
        <v>21</v>
      </c>
      <c r="I162" s="3584">
        <v>32</v>
      </c>
      <c r="J162" s="3584">
        <v>5</v>
      </c>
      <c r="K162" s="4345">
        <v>37</v>
      </c>
    </row>
    <row r="163" spans="1:11">
      <c r="A163" s="2614" t="s">
        <v>201</v>
      </c>
      <c r="B163" s="4344">
        <v>0</v>
      </c>
      <c r="C163" s="4020" t="s">
        <v>393</v>
      </c>
      <c r="D163" s="3584">
        <v>0</v>
      </c>
      <c r="E163" s="3584">
        <v>0</v>
      </c>
      <c r="F163" s="4021">
        <v>0</v>
      </c>
      <c r="G163" s="3583">
        <v>0</v>
      </c>
      <c r="H163" s="3584">
        <v>0</v>
      </c>
      <c r="I163" s="3584">
        <v>0</v>
      </c>
      <c r="J163" s="3584">
        <v>0</v>
      </c>
      <c r="K163" s="4345">
        <v>0</v>
      </c>
    </row>
    <row r="164" spans="1:11">
      <c r="A164" s="3579" t="s">
        <v>165</v>
      </c>
      <c r="B164" s="4344">
        <v>26</v>
      </c>
      <c r="C164" s="4020">
        <v>8</v>
      </c>
      <c r="D164" s="3584">
        <v>66</v>
      </c>
      <c r="E164" s="3584">
        <v>143</v>
      </c>
      <c r="F164" s="4021">
        <v>209</v>
      </c>
      <c r="G164" s="3583">
        <v>26</v>
      </c>
      <c r="H164" s="3584">
        <v>0</v>
      </c>
      <c r="I164" s="3584">
        <v>26</v>
      </c>
      <c r="J164" s="3584">
        <v>2</v>
      </c>
      <c r="K164" s="4345">
        <v>28</v>
      </c>
    </row>
    <row r="165" spans="1:11" ht="15" thickBot="1">
      <c r="A165" s="3579" t="s">
        <v>179</v>
      </c>
      <c r="B165" s="4344">
        <v>34</v>
      </c>
      <c r="C165" s="4020">
        <v>4</v>
      </c>
      <c r="D165" s="3584">
        <v>57</v>
      </c>
      <c r="E165" s="3584">
        <v>280</v>
      </c>
      <c r="F165" s="4021">
        <v>337</v>
      </c>
      <c r="G165" s="3583">
        <v>23</v>
      </c>
      <c r="H165" s="3584">
        <v>5</v>
      </c>
      <c r="I165" s="3584">
        <v>28</v>
      </c>
      <c r="J165" s="3584">
        <v>0</v>
      </c>
      <c r="K165" s="4345">
        <v>28</v>
      </c>
    </row>
    <row r="166" spans="1:11" ht="15.5" thickTop="1" thickBot="1">
      <c r="A166" s="1615"/>
      <c r="B166" s="1292">
        <v>840</v>
      </c>
      <c r="C166" s="1293">
        <v>172</v>
      </c>
      <c r="D166" s="1293">
        <v>1802</v>
      </c>
      <c r="E166" s="1293">
        <v>5517</v>
      </c>
      <c r="F166" s="1619">
        <v>7319</v>
      </c>
      <c r="G166" s="1616">
        <v>499</v>
      </c>
      <c r="H166" s="1293">
        <v>194</v>
      </c>
      <c r="I166" s="1293">
        <v>693</v>
      </c>
      <c r="J166" s="1293">
        <v>59</v>
      </c>
      <c r="K166" s="1294">
        <v>752</v>
      </c>
    </row>
    <row r="167" spans="1:11" ht="15.5" thickTop="1" thickBot="1">
      <c r="A167" s="3578" t="s">
        <v>356</v>
      </c>
      <c r="B167" s="2615"/>
      <c r="C167" s="2616"/>
      <c r="D167" s="2616"/>
      <c r="E167" s="2616"/>
      <c r="F167" s="2616"/>
      <c r="G167" s="2617"/>
      <c r="H167" s="2617"/>
      <c r="I167" s="2616"/>
      <c r="J167" s="2617"/>
      <c r="K167" s="2618"/>
    </row>
    <row r="168" spans="1:11">
      <c r="A168" s="2614" t="s">
        <v>105</v>
      </c>
      <c r="B168" s="4346">
        <v>25</v>
      </c>
      <c r="C168" s="3584">
        <v>0</v>
      </c>
      <c r="D168" s="3584">
        <v>57</v>
      </c>
      <c r="E168" s="3584">
        <v>111</v>
      </c>
      <c r="F168" s="4021">
        <v>168</v>
      </c>
      <c r="G168" s="3583">
        <v>14</v>
      </c>
      <c r="H168" s="3584">
        <v>4</v>
      </c>
      <c r="I168" s="3584">
        <v>18</v>
      </c>
      <c r="J168" s="3584">
        <v>4</v>
      </c>
      <c r="K168" s="4345">
        <v>22</v>
      </c>
    </row>
    <row r="169" spans="1:11">
      <c r="A169" s="2614" t="s">
        <v>108</v>
      </c>
      <c r="B169" s="4346">
        <v>58</v>
      </c>
      <c r="C169" s="3584">
        <v>0</v>
      </c>
      <c r="D169" s="3584">
        <v>184</v>
      </c>
      <c r="E169" s="3584">
        <v>145</v>
      </c>
      <c r="F169" s="4021">
        <v>329</v>
      </c>
      <c r="G169" s="3583">
        <v>13</v>
      </c>
      <c r="H169" s="3584">
        <v>14</v>
      </c>
      <c r="I169" s="3584">
        <v>27</v>
      </c>
      <c r="J169" s="3584">
        <v>6</v>
      </c>
      <c r="K169" s="4345">
        <v>33</v>
      </c>
    </row>
    <row r="170" spans="1:11">
      <c r="A170" s="2614" t="s">
        <v>145</v>
      </c>
      <c r="B170" s="4346">
        <v>17</v>
      </c>
      <c r="C170" s="3584">
        <v>0</v>
      </c>
      <c r="D170" s="3584">
        <v>65</v>
      </c>
      <c r="E170" s="3584">
        <v>41</v>
      </c>
      <c r="F170" s="4021">
        <v>106</v>
      </c>
      <c r="G170" s="3583">
        <v>9</v>
      </c>
      <c r="H170" s="3584">
        <v>3</v>
      </c>
      <c r="I170" s="3584">
        <v>12</v>
      </c>
      <c r="J170" s="3584">
        <v>5</v>
      </c>
      <c r="K170" s="4345">
        <v>17</v>
      </c>
    </row>
    <row r="171" spans="1:11" s="449" customFormat="1" ht="13">
      <c r="A171" s="2614" t="s">
        <v>437</v>
      </c>
      <c r="B171" s="4346">
        <v>10</v>
      </c>
      <c r="C171" s="3584">
        <v>0</v>
      </c>
      <c r="D171" s="3584">
        <v>11</v>
      </c>
      <c r="E171" s="3584">
        <v>8</v>
      </c>
      <c r="F171" s="4021">
        <v>19</v>
      </c>
      <c r="G171" s="3583">
        <v>2</v>
      </c>
      <c r="H171" s="3584">
        <v>2</v>
      </c>
      <c r="I171" s="3584">
        <v>4</v>
      </c>
      <c r="J171" s="3584">
        <v>0</v>
      </c>
      <c r="K171" s="4345">
        <v>4</v>
      </c>
    </row>
    <row r="172" spans="1:11" s="449" customFormat="1" ht="13.5" thickBot="1">
      <c r="A172" s="2614" t="s">
        <v>438</v>
      </c>
      <c r="B172" s="4346">
        <v>44</v>
      </c>
      <c r="C172" s="3584">
        <v>0</v>
      </c>
      <c r="D172" s="3584">
        <v>63</v>
      </c>
      <c r="E172" s="3584">
        <v>116</v>
      </c>
      <c r="F172" s="4021">
        <v>179</v>
      </c>
      <c r="G172" s="3583">
        <v>0</v>
      </c>
      <c r="H172" s="3584">
        <v>0</v>
      </c>
      <c r="I172" s="3584">
        <v>0</v>
      </c>
      <c r="J172" s="3584">
        <v>0</v>
      </c>
      <c r="K172" s="4345">
        <v>0</v>
      </c>
    </row>
    <row r="173" spans="1:11" s="449" customFormat="1" ht="14" thickTop="1" thickBot="1">
      <c r="A173" s="1615"/>
      <c r="B173" s="1292">
        <v>154</v>
      </c>
      <c r="C173" s="1293">
        <v>0</v>
      </c>
      <c r="D173" s="1293">
        <v>380</v>
      </c>
      <c r="E173" s="1293">
        <v>421</v>
      </c>
      <c r="F173" s="1619">
        <v>801</v>
      </c>
      <c r="G173" s="1616">
        <v>38</v>
      </c>
      <c r="H173" s="1293">
        <v>23</v>
      </c>
      <c r="I173" s="1293">
        <v>61</v>
      </c>
      <c r="J173" s="1293">
        <v>15</v>
      </c>
      <c r="K173" s="1294">
        <v>76</v>
      </c>
    </row>
    <row r="174" spans="1:11" s="449" customFormat="1" ht="14" thickTop="1" thickBot="1">
      <c r="A174" s="2605" t="s">
        <v>357</v>
      </c>
      <c r="B174" s="2615"/>
      <c r="C174" s="2616"/>
      <c r="D174" s="2616"/>
      <c r="E174" s="2616"/>
      <c r="F174" s="2616"/>
      <c r="G174" s="2617"/>
      <c r="H174" s="2617"/>
      <c r="I174" s="2616"/>
      <c r="J174" s="2617"/>
      <c r="K174" s="2618"/>
    </row>
    <row r="175" spans="1:11" s="449" customFormat="1" ht="13">
      <c r="A175" s="2614" t="s">
        <v>1339</v>
      </c>
      <c r="B175" s="4346">
        <v>0</v>
      </c>
      <c r="C175" s="3584">
        <v>0</v>
      </c>
      <c r="D175" s="3584">
        <v>112</v>
      </c>
      <c r="E175" s="3584">
        <v>49</v>
      </c>
      <c r="F175" s="4021">
        <v>161</v>
      </c>
      <c r="G175" s="3583">
        <v>11</v>
      </c>
      <c r="H175" s="3584">
        <v>1</v>
      </c>
      <c r="I175" s="3584">
        <v>12</v>
      </c>
      <c r="J175" s="3584">
        <v>0</v>
      </c>
      <c r="K175" s="4345">
        <v>12</v>
      </c>
    </row>
    <row r="176" spans="1:11" s="449" customFormat="1" ht="13">
      <c r="A176" s="2614" t="s">
        <v>1421</v>
      </c>
      <c r="B176" s="4346">
        <v>91</v>
      </c>
      <c r="C176" s="3584">
        <v>30</v>
      </c>
      <c r="D176" s="3584">
        <v>100</v>
      </c>
      <c r="E176" s="3584">
        <v>87</v>
      </c>
      <c r="F176" s="4021">
        <v>187</v>
      </c>
      <c r="G176" s="3583">
        <v>3</v>
      </c>
      <c r="H176" s="3584">
        <v>5</v>
      </c>
      <c r="I176" s="3584">
        <v>8</v>
      </c>
      <c r="J176" s="3584">
        <v>0</v>
      </c>
      <c r="K176" s="4345">
        <v>8</v>
      </c>
    </row>
    <row r="177" spans="1:11" s="449" customFormat="1" ht="13">
      <c r="A177" s="2614" t="s">
        <v>729</v>
      </c>
      <c r="B177" s="4346">
        <v>115</v>
      </c>
      <c r="C177" s="3584">
        <v>30</v>
      </c>
      <c r="D177" s="3584">
        <v>100</v>
      </c>
      <c r="E177" s="3584">
        <v>142</v>
      </c>
      <c r="F177" s="4021">
        <v>242</v>
      </c>
      <c r="G177" s="3583">
        <v>6</v>
      </c>
      <c r="H177" s="3584">
        <v>1</v>
      </c>
      <c r="I177" s="3584">
        <v>7</v>
      </c>
      <c r="J177" s="3584">
        <v>5</v>
      </c>
      <c r="K177" s="4345">
        <v>12</v>
      </c>
    </row>
    <row r="178" spans="1:11" s="449" customFormat="1" ht="13">
      <c r="A178" s="2614" t="s">
        <v>1245</v>
      </c>
      <c r="B178" s="4346">
        <v>259</v>
      </c>
      <c r="C178" s="3584">
        <v>0</v>
      </c>
      <c r="D178" s="3584">
        <v>1089</v>
      </c>
      <c r="E178" s="3584">
        <v>223</v>
      </c>
      <c r="F178" s="4021">
        <v>1312</v>
      </c>
      <c r="G178" s="3583">
        <v>35</v>
      </c>
      <c r="H178" s="3584">
        <v>0</v>
      </c>
      <c r="I178" s="3584">
        <v>35</v>
      </c>
      <c r="J178" s="3584">
        <v>16</v>
      </c>
      <c r="K178" s="4345">
        <v>51</v>
      </c>
    </row>
    <row r="179" spans="1:11" s="449" customFormat="1" ht="13">
      <c r="A179" s="2614" t="s">
        <v>1247</v>
      </c>
      <c r="B179" s="4022">
        <v>0</v>
      </c>
      <c r="C179" s="4023">
        <v>0</v>
      </c>
      <c r="D179" s="4023">
        <v>142</v>
      </c>
      <c r="E179" s="4023">
        <v>25</v>
      </c>
      <c r="F179" s="4021">
        <v>167</v>
      </c>
      <c r="G179" s="4024">
        <v>4</v>
      </c>
      <c r="H179" s="4023">
        <v>0</v>
      </c>
      <c r="I179" s="4023">
        <v>4</v>
      </c>
      <c r="J179" s="4023">
        <v>0</v>
      </c>
      <c r="K179" s="4347">
        <v>4</v>
      </c>
    </row>
    <row r="180" spans="1:11" s="449" customFormat="1" ht="13">
      <c r="A180" s="2614" t="s">
        <v>736</v>
      </c>
      <c r="B180" s="4346">
        <v>217</v>
      </c>
      <c r="C180" s="3584">
        <v>0</v>
      </c>
      <c r="D180" s="3584">
        <v>511</v>
      </c>
      <c r="E180" s="3584">
        <v>650</v>
      </c>
      <c r="F180" s="4021">
        <v>1161</v>
      </c>
      <c r="G180" s="3583">
        <v>32</v>
      </c>
      <c r="H180" s="3584">
        <v>0</v>
      </c>
      <c r="I180" s="3584">
        <v>32</v>
      </c>
      <c r="J180" s="3584">
        <v>0</v>
      </c>
      <c r="K180" s="4345">
        <v>32</v>
      </c>
    </row>
    <row r="181" spans="1:11" s="449" customFormat="1" ht="13">
      <c r="A181" s="2614" t="s">
        <v>23</v>
      </c>
      <c r="B181" s="4346">
        <v>93</v>
      </c>
      <c r="C181" s="3584">
        <v>16</v>
      </c>
      <c r="D181" s="3584">
        <v>108</v>
      </c>
      <c r="E181" s="3584">
        <v>60</v>
      </c>
      <c r="F181" s="4021">
        <v>168</v>
      </c>
      <c r="G181" s="3583">
        <v>9</v>
      </c>
      <c r="H181" s="3584">
        <v>1</v>
      </c>
      <c r="I181" s="3584">
        <v>10</v>
      </c>
      <c r="J181" s="3584">
        <v>4</v>
      </c>
      <c r="K181" s="4345">
        <v>14</v>
      </c>
    </row>
    <row r="182" spans="1:11" s="449" customFormat="1" ht="13">
      <c r="A182" s="2614" t="s">
        <v>1252</v>
      </c>
      <c r="B182" s="4346">
        <v>175</v>
      </c>
      <c r="C182" s="3584">
        <v>0</v>
      </c>
      <c r="D182" s="3584">
        <v>217</v>
      </c>
      <c r="E182" s="3584">
        <v>161</v>
      </c>
      <c r="F182" s="4021">
        <v>378</v>
      </c>
      <c r="G182" s="3583">
        <v>11</v>
      </c>
      <c r="H182" s="3584">
        <v>2</v>
      </c>
      <c r="I182" s="3584">
        <v>13</v>
      </c>
      <c r="J182" s="3584">
        <v>1</v>
      </c>
      <c r="K182" s="4345">
        <v>14</v>
      </c>
    </row>
    <row r="183" spans="1:11" s="449" customFormat="1" ht="13">
      <c r="A183" s="2614" t="s">
        <v>737</v>
      </c>
      <c r="B183" s="4346">
        <v>92</v>
      </c>
      <c r="C183" s="3584">
        <v>0</v>
      </c>
      <c r="D183" s="3584">
        <v>461</v>
      </c>
      <c r="E183" s="3584">
        <v>163</v>
      </c>
      <c r="F183" s="4021">
        <v>624</v>
      </c>
      <c r="G183" s="3583">
        <v>25</v>
      </c>
      <c r="H183" s="3584">
        <v>0</v>
      </c>
      <c r="I183" s="3584">
        <v>25</v>
      </c>
      <c r="J183" s="3584">
        <v>0</v>
      </c>
      <c r="K183" s="4345">
        <v>25</v>
      </c>
    </row>
    <row r="184" spans="1:11" s="449" customFormat="1" ht="13">
      <c r="A184" s="2614" t="s">
        <v>1315</v>
      </c>
      <c r="B184" s="4022">
        <v>196</v>
      </c>
      <c r="C184" s="4023">
        <v>31</v>
      </c>
      <c r="D184" s="4023">
        <v>274</v>
      </c>
      <c r="E184" s="4023">
        <v>173</v>
      </c>
      <c r="F184" s="4021">
        <v>447</v>
      </c>
      <c r="G184" s="4024">
        <v>14</v>
      </c>
      <c r="H184" s="4023">
        <v>4</v>
      </c>
      <c r="I184" s="4023">
        <v>18</v>
      </c>
      <c r="J184" s="4023">
        <v>9</v>
      </c>
      <c r="K184" s="4347">
        <v>27</v>
      </c>
    </row>
    <row r="185" spans="1:11" s="449" customFormat="1" ht="13">
      <c r="A185" s="2614" t="s">
        <v>1273</v>
      </c>
      <c r="B185" s="4346">
        <v>335</v>
      </c>
      <c r="C185" s="3584">
        <v>50</v>
      </c>
      <c r="D185" s="3584">
        <v>400</v>
      </c>
      <c r="E185" s="3584">
        <v>313</v>
      </c>
      <c r="F185" s="4021">
        <v>713</v>
      </c>
      <c r="G185" s="3583">
        <v>34</v>
      </c>
      <c r="H185" s="3584">
        <v>6</v>
      </c>
      <c r="I185" s="3584">
        <v>40</v>
      </c>
      <c r="J185" s="3584">
        <v>0</v>
      </c>
      <c r="K185" s="4345">
        <v>40</v>
      </c>
    </row>
    <row r="186" spans="1:11" s="449" customFormat="1" ht="13">
      <c r="A186" s="2614" t="s">
        <v>1428</v>
      </c>
      <c r="B186" s="4346">
        <v>203</v>
      </c>
      <c r="C186" s="3584">
        <v>29</v>
      </c>
      <c r="D186" s="3584">
        <v>100</v>
      </c>
      <c r="E186" s="3584">
        <v>320</v>
      </c>
      <c r="F186" s="4021">
        <v>420</v>
      </c>
      <c r="G186" s="3583">
        <v>4</v>
      </c>
      <c r="H186" s="3584">
        <v>6</v>
      </c>
      <c r="I186" s="3584">
        <v>10</v>
      </c>
      <c r="J186" s="3584">
        <v>0</v>
      </c>
      <c r="K186" s="4345">
        <v>10</v>
      </c>
    </row>
    <row r="187" spans="1:11" s="449" customFormat="1" ht="13">
      <c r="A187" s="2614" t="s">
        <v>1139</v>
      </c>
      <c r="B187" s="4346">
        <v>0</v>
      </c>
      <c r="C187" s="3584">
        <v>0</v>
      </c>
      <c r="D187" s="3584">
        <v>157</v>
      </c>
      <c r="E187" s="3584">
        <v>151</v>
      </c>
      <c r="F187" s="4021">
        <v>308</v>
      </c>
      <c r="G187" s="3583">
        <v>8</v>
      </c>
      <c r="H187" s="3584">
        <v>0</v>
      </c>
      <c r="I187" s="3584">
        <v>8</v>
      </c>
      <c r="J187" s="3584">
        <v>4</v>
      </c>
      <c r="K187" s="4345">
        <v>12</v>
      </c>
    </row>
    <row r="188" spans="1:11" s="449" customFormat="1" ht="13.5" thickBot="1">
      <c r="A188" s="2614" t="s">
        <v>1429</v>
      </c>
      <c r="B188" s="4346">
        <v>0</v>
      </c>
      <c r="C188" s="3584">
        <v>10</v>
      </c>
      <c r="D188" s="3584">
        <v>120</v>
      </c>
      <c r="E188" s="3584">
        <v>80</v>
      </c>
      <c r="F188" s="4021">
        <v>200</v>
      </c>
      <c r="G188" s="3583">
        <v>3</v>
      </c>
      <c r="H188" s="3584">
        <v>15</v>
      </c>
      <c r="I188" s="3584">
        <v>18</v>
      </c>
      <c r="J188" s="3584">
        <v>0</v>
      </c>
      <c r="K188" s="4345">
        <v>18</v>
      </c>
    </row>
    <row r="189" spans="1:11" s="449" customFormat="1" ht="14" thickTop="1" thickBot="1">
      <c r="A189" s="1615" t="s">
        <v>1431</v>
      </c>
      <c r="B189" s="1292">
        <v>195</v>
      </c>
      <c r="C189" s="1293">
        <v>40</v>
      </c>
      <c r="D189" s="1293">
        <v>220</v>
      </c>
      <c r="E189" s="1293">
        <v>184</v>
      </c>
      <c r="F189" s="1619">
        <v>404</v>
      </c>
      <c r="G189" s="1616">
        <v>3</v>
      </c>
      <c r="H189" s="1293">
        <v>27</v>
      </c>
      <c r="I189" s="1293">
        <v>30</v>
      </c>
      <c r="J189" s="1293">
        <v>0</v>
      </c>
      <c r="K189" s="1294">
        <v>30</v>
      </c>
    </row>
    <row r="190" spans="1:11" s="449" customFormat="1" ht="14" thickTop="1" thickBot="1">
      <c r="A190" s="2605"/>
      <c r="B190" s="1297">
        <v>1971</v>
      </c>
      <c r="C190" s="1298">
        <v>236</v>
      </c>
      <c r="D190" s="1298">
        <v>4111</v>
      </c>
      <c r="E190" s="1298">
        <v>2781</v>
      </c>
      <c r="F190" s="1298">
        <v>6892</v>
      </c>
      <c r="G190" s="1299">
        <v>202</v>
      </c>
      <c r="H190" s="1299">
        <v>68</v>
      </c>
      <c r="I190" s="1298">
        <v>270</v>
      </c>
      <c r="J190" s="1299">
        <v>39</v>
      </c>
      <c r="K190" s="2620">
        <v>309</v>
      </c>
    </row>
    <row r="191" spans="1:11" s="449" customFormat="1" ht="13.5" thickBot="1">
      <c r="A191" s="2605" t="s">
        <v>359</v>
      </c>
      <c r="B191" s="2615"/>
      <c r="C191" s="2616"/>
      <c r="D191" s="2616"/>
      <c r="E191" s="2616"/>
      <c r="F191" s="2616"/>
      <c r="G191" s="2617"/>
      <c r="H191" s="2617"/>
      <c r="I191" s="2616"/>
      <c r="J191" s="2617"/>
      <c r="K191" s="2618"/>
    </row>
    <row r="192" spans="1:11" s="449" customFormat="1" ht="13.5" thickBot="1">
      <c r="A192" s="3580" t="s">
        <v>1009</v>
      </c>
      <c r="B192" s="4025"/>
      <c r="C192" s="4026"/>
      <c r="D192" s="4026"/>
      <c r="E192" s="4026"/>
      <c r="F192" s="4027"/>
      <c r="G192" s="2622"/>
      <c r="H192" s="4026"/>
      <c r="I192" s="4026"/>
      <c r="J192" s="4026"/>
      <c r="K192" s="2623"/>
    </row>
    <row r="193" spans="1:11" s="449" customFormat="1" ht="13.5" thickBot="1">
      <c r="A193" s="2605" t="s">
        <v>1010</v>
      </c>
      <c r="B193" s="2615">
        <v>16</v>
      </c>
      <c r="C193" s="2616">
        <v>0</v>
      </c>
      <c r="D193" s="2616">
        <v>31</v>
      </c>
      <c r="E193" s="2616">
        <v>16</v>
      </c>
      <c r="F193" s="2616">
        <v>47</v>
      </c>
      <c r="G193" s="2617">
        <v>4</v>
      </c>
      <c r="H193" s="2617">
        <v>2</v>
      </c>
      <c r="I193" s="2616">
        <v>6</v>
      </c>
      <c r="J193" s="2617">
        <v>0</v>
      </c>
      <c r="K193" s="2618">
        <v>6</v>
      </c>
    </row>
    <row r="194" spans="1:11" s="449" customFormat="1" ht="13">
      <c r="A194" s="3580" t="s">
        <v>227</v>
      </c>
      <c r="B194" s="4025"/>
      <c r="C194" s="4026"/>
      <c r="D194" s="4026"/>
      <c r="E194" s="4026"/>
      <c r="F194" s="4027"/>
      <c r="G194" s="2622"/>
      <c r="H194" s="4026"/>
      <c r="I194" s="4026"/>
      <c r="J194" s="4026"/>
      <c r="K194" s="2623"/>
    </row>
    <row r="195" spans="1:11" s="449" customFormat="1" ht="13">
      <c r="A195" s="3580" t="s">
        <v>234</v>
      </c>
      <c r="B195" s="4025">
        <v>30</v>
      </c>
      <c r="C195" s="4026">
        <v>0</v>
      </c>
      <c r="D195" s="4026">
        <v>120</v>
      </c>
      <c r="E195" s="4026">
        <v>14</v>
      </c>
      <c r="F195" s="4027">
        <v>134</v>
      </c>
      <c r="G195" s="2622">
        <v>19</v>
      </c>
      <c r="H195" s="4026">
        <v>0</v>
      </c>
      <c r="I195" s="4026">
        <v>19</v>
      </c>
      <c r="J195" s="4026">
        <v>6</v>
      </c>
      <c r="K195" s="2623">
        <v>25</v>
      </c>
    </row>
    <row r="196" spans="1:11" s="449" customFormat="1" ht="13.5" thickBot="1">
      <c r="A196" s="3581" t="s">
        <v>236</v>
      </c>
      <c r="B196" s="4022">
        <v>37</v>
      </c>
      <c r="C196" s="4023">
        <v>0</v>
      </c>
      <c r="D196" s="4026">
        <v>194</v>
      </c>
      <c r="E196" s="4026">
        <v>61</v>
      </c>
      <c r="F196" s="1624">
        <v>255</v>
      </c>
      <c r="G196" s="4024">
        <v>13</v>
      </c>
      <c r="H196" s="4023">
        <v>13</v>
      </c>
      <c r="I196" s="4023">
        <v>26</v>
      </c>
      <c r="J196" s="4023">
        <v>1</v>
      </c>
      <c r="K196" s="4347">
        <v>27</v>
      </c>
    </row>
    <row r="197" spans="1:11" s="449" customFormat="1" ht="13.5" thickBot="1">
      <c r="A197" s="2605" t="s">
        <v>239</v>
      </c>
      <c r="B197" s="2615"/>
      <c r="C197" s="2616"/>
      <c r="D197" s="2616"/>
      <c r="E197" s="2616"/>
      <c r="F197" s="2616"/>
      <c r="G197" s="2617"/>
      <c r="H197" s="2617"/>
      <c r="I197" s="2616"/>
      <c r="J197" s="2617"/>
      <c r="K197" s="2618"/>
    </row>
    <row r="198" spans="1:11" s="449" customFormat="1" ht="13.5" thickBot="1">
      <c r="A198" s="3580" t="s">
        <v>588</v>
      </c>
      <c r="B198" s="4025">
        <v>39</v>
      </c>
      <c r="C198" s="4026">
        <v>80</v>
      </c>
      <c r="D198" s="4026">
        <v>124</v>
      </c>
      <c r="E198" s="4026">
        <v>221</v>
      </c>
      <c r="F198" s="4027">
        <v>345</v>
      </c>
      <c r="G198" s="2622">
        <v>21</v>
      </c>
      <c r="H198" s="4026">
        <v>3</v>
      </c>
      <c r="I198" s="4026">
        <v>24</v>
      </c>
      <c r="J198" s="4026">
        <v>10</v>
      </c>
      <c r="K198" s="2623">
        <v>34</v>
      </c>
    </row>
    <row r="199" spans="1:11" s="449" customFormat="1" ht="13.5" thickBot="1">
      <c r="A199" s="2605" t="s">
        <v>240</v>
      </c>
      <c r="B199" s="2615"/>
      <c r="C199" s="2616"/>
      <c r="D199" s="2616"/>
      <c r="E199" s="2616"/>
      <c r="F199" s="2616"/>
      <c r="G199" s="2617"/>
      <c r="H199" s="2617"/>
      <c r="I199" s="2616"/>
      <c r="J199" s="2617"/>
      <c r="K199" s="2618"/>
    </row>
    <row r="200" spans="1:11" s="449" customFormat="1" ht="13.5" thickBot="1">
      <c r="A200" s="2614" t="s">
        <v>1011</v>
      </c>
      <c r="B200" s="4025">
        <v>26</v>
      </c>
      <c r="C200" s="4026">
        <v>11</v>
      </c>
      <c r="D200" s="4026">
        <v>83</v>
      </c>
      <c r="E200" s="4026">
        <v>74</v>
      </c>
      <c r="F200" s="4027">
        <v>157</v>
      </c>
      <c r="G200" s="2622">
        <v>12</v>
      </c>
      <c r="H200" s="4026">
        <v>0</v>
      </c>
      <c r="I200" s="4026">
        <v>12</v>
      </c>
      <c r="J200" s="4026">
        <v>4</v>
      </c>
      <c r="K200" s="2623">
        <v>16</v>
      </c>
    </row>
    <row r="201" spans="1:11" s="449" customFormat="1" ht="13.5" thickBot="1">
      <c r="A201" s="2605" t="s">
        <v>439</v>
      </c>
      <c r="B201" s="2615"/>
      <c r="C201" s="2616"/>
      <c r="D201" s="2616"/>
      <c r="E201" s="2616"/>
      <c r="F201" s="2616"/>
      <c r="G201" s="2617"/>
      <c r="H201" s="2617"/>
      <c r="I201" s="2616"/>
      <c r="J201" s="2617"/>
      <c r="K201" s="2618"/>
    </row>
    <row r="202" spans="1:11" s="449" customFormat="1" ht="13.5" thickBot="1">
      <c r="A202" s="3582" t="s">
        <v>1357</v>
      </c>
      <c r="B202" s="2625">
        <v>35</v>
      </c>
      <c r="C202" s="2626">
        <v>0</v>
      </c>
      <c r="D202" s="2626">
        <v>45</v>
      </c>
      <c r="E202" s="2626">
        <v>72</v>
      </c>
      <c r="F202" s="2627">
        <v>117</v>
      </c>
      <c r="G202" s="3583">
        <v>5</v>
      </c>
      <c r="H202" s="3584">
        <v>0</v>
      </c>
      <c r="I202" s="3584">
        <v>5</v>
      </c>
      <c r="J202" s="3584">
        <v>0</v>
      </c>
      <c r="K202" s="4345">
        <v>5</v>
      </c>
    </row>
    <row r="203" spans="1:11" s="449" customFormat="1" ht="13">
      <c r="A203" s="3582" t="s">
        <v>1026</v>
      </c>
      <c r="B203" s="2625">
        <v>38</v>
      </c>
      <c r="C203" s="2626">
        <v>0</v>
      </c>
      <c r="D203" s="2626">
        <v>360</v>
      </c>
      <c r="E203" s="2626">
        <v>11</v>
      </c>
      <c r="F203" s="2627">
        <v>371</v>
      </c>
      <c r="G203" s="3583">
        <v>18</v>
      </c>
      <c r="H203" s="3584">
        <v>0</v>
      </c>
      <c r="I203" s="3584">
        <v>18</v>
      </c>
      <c r="J203" s="3584">
        <v>0</v>
      </c>
      <c r="K203" s="4345">
        <v>18</v>
      </c>
    </row>
    <row r="204" spans="1:11" s="449" customFormat="1" ht="13">
      <c r="A204" s="3582" t="s">
        <v>575</v>
      </c>
      <c r="B204" s="4346">
        <v>38</v>
      </c>
      <c r="C204" s="3584">
        <v>0</v>
      </c>
      <c r="D204" s="3584">
        <v>449</v>
      </c>
      <c r="E204" s="3584">
        <v>63</v>
      </c>
      <c r="F204" s="4021">
        <v>512</v>
      </c>
      <c r="G204" s="3583">
        <v>29</v>
      </c>
      <c r="H204" s="3584">
        <v>0</v>
      </c>
      <c r="I204" s="3584">
        <v>29</v>
      </c>
      <c r="J204" s="3584">
        <v>12</v>
      </c>
      <c r="K204" s="4345">
        <v>41</v>
      </c>
    </row>
    <row r="205" spans="1:11" s="449" customFormat="1" ht="13">
      <c r="A205" s="3582" t="s">
        <v>1032</v>
      </c>
      <c r="B205" s="4346">
        <v>83</v>
      </c>
      <c r="C205" s="3584">
        <v>0</v>
      </c>
      <c r="D205" s="3584">
        <v>401</v>
      </c>
      <c r="E205" s="3584">
        <v>145</v>
      </c>
      <c r="F205" s="4021">
        <v>546</v>
      </c>
      <c r="G205" s="3583">
        <v>26</v>
      </c>
      <c r="H205" s="3584">
        <v>0</v>
      </c>
      <c r="I205" s="3584">
        <v>26</v>
      </c>
      <c r="J205" s="3584">
        <v>0</v>
      </c>
      <c r="K205" s="4345">
        <v>26</v>
      </c>
    </row>
    <row r="206" spans="1:11" s="449" customFormat="1" ht="13">
      <c r="A206" s="3582" t="s">
        <v>1033</v>
      </c>
      <c r="B206" s="4346">
        <v>22</v>
      </c>
      <c r="C206" s="3584">
        <v>0</v>
      </c>
      <c r="D206" s="3584">
        <v>140</v>
      </c>
      <c r="E206" s="3584">
        <v>2</v>
      </c>
      <c r="F206" s="4021">
        <v>142</v>
      </c>
      <c r="G206" s="3583">
        <v>11</v>
      </c>
      <c r="H206" s="3584">
        <v>0</v>
      </c>
      <c r="I206" s="3584">
        <v>11</v>
      </c>
      <c r="J206" s="3584">
        <v>0</v>
      </c>
      <c r="K206" s="4345">
        <v>11</v>
      </c>
    </row>
    <row r="207" spans="1:11" s="449" customFormat="1" ht="13">
      <c r="A207" s="3582" t="s">
        <v>1352</v>
      </c>
      <c r="B207" s="4346">
        <v>15</v>
      </c>
      <c r="C207" s="3584">
        <v>15</v>
      </c>
      <c r="D207" s="3584">
        <v>41</v>
      </c>
      <c r="E207" s="3584">
        <v>6</v>
      </c>
      <c r="F207" s="4021">
        <v>47</v>
      </c>
      <c r="G207" s="3583">
        <v>5</v>
      </c>
      <c r="H207" s="3584">
        <v>0</v>
      </c>
      <c r="I207" s="3584">
        <v>5</v>
      </c>
      <c r="J207" s="3584">
        <v>0</v>
      </c>
      <c r="K207" s="4345">
        <v>5</v>
      </c>
    </row>
    <row r="208" spans="1:11" s="449" customFormat="1" ht="13">
      <c r="A208" s="3582" t="s">
        <v>1036</v>
      </c>
      <c r="B208" s="4346">
        <v>14</v>
      </c>
      <c r="C208" s="3584">
        <v>0</v>
      </c>
      <c r="D208" s="3584">
        <v>78</v>
      </c>
      <c r="E208" s="3584">
        <v>40</v>
      </c>
      <c r="F208" s="4021">
        <v>118</v>
      </c>
      <c r="G208" s="3583">
        <v>10</v>
      </c>
      <c r="H208" s="3584">
        <v>0</v>
      </c>
      <c r="I208" s="3584">
        <v>10</v>
      </c>
      <c r="J208" s="3584">
        <v>0</v>
      </c>
      <c r="K208" s="4345">
        <v>10</v>
      </c>
    </row>
    <row r="209" spans="1:11" s="449" customFormat="1" ht="13">
      <c r="A209" s="3582" t="s">
        <v>1358</v>
      </c>
      <c r="B209" s="4346">
        <v>25</v>
      </c>
      <c r="C209" s="3584">
        <v>7</v>
      </c>
      <c r="D209" s="3584">
        <v>25</v>
      </c>
      <c r="E209" s="3584">
        <v>71</v>
      </c>
      <c r="F209" s="4021">
        <v>96</v>
      </c>
      <c r="G209" s="3583">
        <v>5</v>
      </c>
      <c r="H209" s="3584">
        <v>0</v>
      </c>
      <c r="I209" s="3584">
        <v>5</v>
      </c>
      <c r="J209" s="3584">
        <v>0</v>
      </c>
      <c r="K209" s="4345">
        <v>5</v>
      </c>
    </row>
    <row r="210" spans="1:11" s="449" customFormat="1" ht="13">
      <c r="A210" s="3582" t="s">
        <v>1359</v>
      </c>
      <c r="B210" s="4346">
        <v>20</v>
      </c>
      <c r="C210" s="3584">
        <v>0</v>
      </c>
      <c r="D210" s="3584">
        <v>48</v>
      </c>
      <c r="E210" s="3584">
        <v>18</v>
      </c>
      <c r="F210" s="4021">
        <v>66</v>
      </c>
      <c r="G210" s="3583">
        <v>5</v>
      </c>
      <c r="H210" s="3584">
        <v>0</v>
      </c>
      <c r="I210" s="3584">
        <v>5</v>
      </c>
      <c r="J210" s="3584">
        <v>0</v>
      </c>
      <c r="K210" s="4345">
        <v>5</v>
      </c>
    </row>
    <row r="211" spans="1:11" s="449" customFormat="1" ht="13">
      <c r="A211" s="3582" t="s">
        <v>586</v>
      </c>
      <c r="B211" s="4346">
        <v>66</v>
      </c>
      <c r="C211" s="3584">
        <v>0</v>
      </c>
      <c r="D211" s="3584">
        <v>360</v>
      </c>
      <c r="E211" s="3584">
        <v>25</v>
      </c>
      <c r="F211" s="4021">
        <v>385</v>
      </c>
      <c r="G211" s="3583">
        <v>22</v>
      </c>
      <c r="H211" s="3584">
        <v>0</v>
      </c>
      <c r="I211" s="3584">
        <v>22</v>
      </c>
      <c r="J211" s="3584">
        <v>3</v>
      </c>
      <c r="K211" s="4345">
        <v>25</v>
      </c>
    </row>
    <row r="212" spans="1:11" s="449" customFormat="1" ht="13">
      <c r="A212" s="3582" t="s">
        <v>1049</v>
      </c>
      <c r="B212" s="4346">
        <v>0</v>
      </c>
      <c r="C212" s="3584">
        <v>0</v>
      </c>
      <c r="D212" s="3584">
        <v>0</v>
      </c>
      <c r="E212" s="3584">
        <v>0</v>
      </c>
      <c r="F212" s="4021">
        <v>0</v>
      </c>
      <c r="G212" s="3583">
        <v>0</v>
      </c>
      <c r="H212" s="3584">
        <v>0</v>
      </c>
      <c r="I212" s="3584">
        <v>0</v>
      </c>
      <c r="J212" s="3584">
        <v>0</v>
      </c>
      <c r="K212" s="4345">
        <v>0</v>
      </c>
    </row>
    <row r="213" spans="1:11" s="449" customFormat="1" ht="13">
      <c r="A213" s="3582" t="s">
        <v>1050</v>
      </c>
      <c r="B213" s="4346">
        <v>15</v>
      </c>
      <c r="C213" s="3584">
        <v>0</v>
      </c>
      <c r="D213" s="3584">
        <v>86</v>
      </c>
      <c r="E213" s="3584">
        <v>12</v>
      </c>
      <c r="F213" s="4021">
        <v>98</v>
      </c>
      <c r="G213" s="3583">
        <v>11</v>
      </c>
      <c r="H213" s="3584">
        <v>0</v>
      </c>
      <c r="I213" s="3584">
        <v>11</v>
      </c>
      <c r="J213" s="3584">
        <v>0</v>
      </c>
      <c r="K213" s="4345">
        <v>11</v>
      </c>
    </row>
    <row r="214" spans="1:11" s="449" customFormat="1" ht="13">
      <c r="A214" s="3582" t="s">
        <v>1051</v>
      </c>
      <c r="B214" s="4346">
        <v>22</v>
      </c>
      <c r="C214" s="3584">
        <v>0</v>
      </c>
      <c r="D214" s="3584">
        <v>112</v>
      </c>
      <c r="E214" s="3584">
        <v>20</v>
      </c>
      <c r="F214" s="4021">
        <v>132</v>
      </c>
      <c r="G214" s="3583">
        <v>10</v>
      </c>
      <c r="H214" s="3584">
        <v>0</v>
      </c>
      <c r="I214" s="3584">
        <v>10</v>
      </c>
      <c r="J214" s="3584">
        <v>0</v>
      </c>
      <c r="K214" s="4345">
        <v>10</v>
      </c>
    </row>
    <row r="215" spans="1:11" s="449" customFormat="1" ht="13">
      <c r="A215" s="3582" t="s">
        <v>1014</v>
      </c>
      <c r="B215" s="4346">
        <v>68</v>
      </c>
      <c r="C215" s="3584">
        <v>0</v>
      </c>
      <c r="D215" s="3584">
        <v>420</v>
      </c>
      <c r="E215" s="3584">
        <v>40</v>
      </c>
      <c r="F215" s="4021">
        <v>460</v>
      </c>
      <c r="G215" s="3583">
        <v>24</v>
      </c>
      <c r="H215" s="3584">
        <v>0</v>
      </c>
      <c r="I215" s="3584">
        <v>24</v>
      </c>
      <c r="J215" s="3584">
        <v>13</v>
      </c>
      <c r="K215" s="4345">
        <v>37</v>
      </c>
    </row>
    <row r="216" spans="1:11" s="449" customFormat="1" ht="13">
      <c r="A216" s="3582" t="s">
        <v>1346</v>
      </c>
      <c r="B216" s="4346">
        <v>70</v>
      </c>
      <c r="C216" s="3584">
        <v>0</v>
      </c>
      <c r="D216" s="3584">
        <v>189</v>
      </c>
      <c r="E216" s="3584">
        <v>50</v>
      </c>
      <c r="F216" s="4021">
        <v>239</v>
      </c>
      <c r="G216" s="3583">
        <v>5</v>
      </c>
      <c r="H216" s="3584">
        <v>0</v>
      </c>
      <c r="I216" s="3584">
        <v>5</v>
      </c>
      <c r="J216" s="3584">
        <v>0</v>
      </c>
      <c r="K216" s="4345">
        <v>5</v>
      </c>
    </row>
    <row r="217" spans="1:11" s="449" customFormat="1" ht="13">
      <c r="A217" s="3582" t="s">
        <v>1347</v>
      </c>
      <c r="B217" s="4346">
        <v>30</v>
      </c>
      <c r="C217" s="3584">
        <v>0</v>
      </c>
      <c r="D217" s="3584">
        <v>30</v>
      </c>
      <c r="E217" s="3584">
        <v>45</v>
      </c>
      <c r="F217" s="4021">
        <v>75</v>
      </c>
      <c r="G217" s="3583">
        <v>5</v>
      </c>
      <c r="H217" s="3584">
        <v>0</v>
      </c>
      <c r="I217" s="3584">
        <v>5</v>
      </c>
      <c r="J217" s="3584">
        <v>0</v>
      </c>
      <c r="K217" s="4345">
        <v>5</v>
      </c>
    </row>
    <row r="218" spans="1:11" s="449" customFormat="1" ht="13">
      <c r="A218" s="3582" t="s">
        <v>1068</v>
      </c>
      <c r="B218" s="4346">
        <v>133</v>
      </c>
      <c r="C218" s="3584">
        <v>0</v>
      </c>
      <c r="D218" s="3584">
        <v>80</v>
      </c>
      <c r="E218" s="3584">
        <v>294</v>
      </c>
      <c r="F218" s="4021">
        <v>374</v>
      </c>
      <c r="G218" s="3583">
        <v>11</v>
      </c>
      <c r="H218" s="3584">
        <v>0</v>
      </c>
      <c r="I218" s="3584">
        <v>11</v>
      </c>
      <c r="J218" s="3584">
        <v>0</v>
      </c>
      <c r="K218" s="4345">
        <v>11</v>
      </c>
    </row>
    <row r="219" spans="1:11" s="449" customFormat="1" ht="13">
      <c r="A219" s="3582" t="s">
        <v>1342</v>
      </c>
      <c r="B219" s="4346">
        <v>42</v>
      </c>
      <c r="C219" s="3584">
        <v>0</v>
      </c>
      <c r="D219" s="3584">
        <v>154</v>
      </c>
      <c r="E219" s="3584">
        <v>11</v>
      </c>
      <c r="F219" s="4021">
        <v>165</v>
      </c>
      <c r="G219" s="3583">
        <v>5</v>
      </c>
      <c r="H219" s="3584">
        <v>0</v>
      </c>
      <c r="I219" s="3584">
        <v>5</v>
      </c>
      <c r="J219" s="3584">
        <v>0</v>
      </c>
      <c r="K219" s="4345">
        <v>5</v>
      </c>
    </row>
    <row r="220" spans="1:11" s="449" customFormat="1" ht="13">
      <c r="A220" s="3582" t="s">
        <v>1075</v>
      </c>
      <c r="B220" s="4346">
        <v>0</v>
      </c>
      <c r="C220" s="3584">
        <v>0</v>
      </c>
      <c r="D220" s="3584">
        <v>240</v>
      </c>
      <c r="E220" s="3584">
        <v>21</v>
      </c>
      <c r="F220" s="4021">
        <v>261</v>
      </c>
      <c r="G220" s="3583">
        <v>11</v>
      </c>
      <c r="H220" s="3584">
        <v>0</v>
      </c>
      <c r="I220" s="3584">
        <v>11</v>
      </c>
      <c r="J220" s="3584">
        <v>0</v>
      </c>
      <c r="K220" s="4345">
        <v>11</v>
      </c>
    </row>
    <row r="221" spans="1:11" s="449" customFormat="1" ht="13">
      <c r="A221" s="3582" t="s">
        <v>1355</v>
      </c>
      <c r="B221" s="4346">
        <v>30</v>
      </c>
      <c r="C221" s="3584">
        <v>0</v>
      </c>
      <c r="D221" s="3584">
        <v>45</v>
      </c>
      <c r="E221" s="3584">
        <v>36</v>
      </c>
      <c r="F221" s="4021">
        <v>81</v>
      </c>
      <c r="G221" s="3583">
        <v>5</v>
      </c>
      <c r="H221" s="3584">
        <v>0</v>
      </c>
      <c r="I221" s="3584">
        <v>5</v>
      </c>
      <c r="J221" s="3584">
        <v>0</v>
      </c>
      <c r="K221" s="4345">
        <v>5</v>
      </c>
    </row>
    <row r="222" spans="1:11" s="449" customFormat="1" ht="13">
      <c r="A222" s="3582" t="s">
        <v>1349</v>
      </c>
      <c r="B222" s="4346">
        <v>30</v>
      </c>
      <c r="C222" s="3584">
        <v>0</v>
      </c>
      <c r="D222" s="3584">
        <v>88</v>
      </c>
      <c r="E222" s="3584">
        <v>13</v>
      </c>
      <c r="F222" s="4021">
        <v>101</v>
      </c>
      <c r="G222" s="3583">
        <v>5</v>
      </c>
      <c r="H222" s="3584">
        <v>0</v>
      </c>
      <c r="I222" s="3584">
        <v>5</v>
      </c>
      <c r="J222" s="3584">
        <v>0</v>
      </c>
      <c r="K222" s="4345">
        <v>5</v>
      </c>
    </row>
    <row r="223" spans="1:11" s="449" customFormat="1" ht="13">
      <c r="A223" s="3582" t="s">
        <v>1085</v>
      </c>
      <c r="B223" s="4346">
        <v>20</v>
      </c>
      <c r="C223" s="3584">
        <v>0</v>
      </c>
      <c r="D223" s="3584">
        <v>46</v>
      </c>
      <c r="E223" s="3584">
        <v>10</v>
      </c>
      <c r="F223" s="4021">
        <v>56</v>
      </c>
      <c r="G223" s="3583">
        <v>9</v>
      </c>
      <c r="H223" s="3584">
        <v>0</v>
      </c>
      <c r="I223" s="3584">
        <v>9</v>
      </c>
      <c r="J223" s="3584">
        <v>0</v>
      </c>
      <c r="K223" s="4345">
        <v>9</v>
      </c>
    </row>
    <row r="224" spans="1:11" s="449" customFormat="1" ht="13">
      <c r="A224" s="3582" t="s">
        <v>1350</v>
      </c>
      <c r="B224" s="4346">
        <v>18</v>
      </c>
      <c r="C224" s="3584">
        <v>0</v>
      </c>
      <c r="D224" s="3584">
        <v>38</v>
      </c>
      <c r="E224" s="3584">
        <v>17</v>
      </c>
      <c r="F224" s="4021">
        <v>55</v>
      </c>
      <c r="G224" s="3583">
        <v>5</v>
      </c>
      <c r="H224" s="3584">
        <v>0</v>
      </c>
      <c r="I224" s="3584">
        <v>5</v>
      </c>
      <c r="J224" s="3584">
        <v>0</v>
      </c>
      <c r="K224" s="4345">
        <v>5</v>
      </c>
    </row>
    <row r="225" spans="1:11" s="449" customFormat="1" ht="13">
      <c r="A225" s="3582" t="s">
        <v>1090</v>
      </c>
      <c r="B225" s="4346">
        <v>37</v>
      </c>
      <c r="C225" s="3584">
        <v>32</v>
      </c>
      <c r="D225" s="3584">
        <v>242</v>
      </c>
      <c r="E225" s="3584">
        <v>22</v>
      </c>
      <c r="F225" s="4021">
        <v>264</v>
      </c>
      <c r="G225" s="3583">
        <v>11</v>
      </c>
      <c r="H225" s="3584">
        <v>0</v>
      </c>
      <c r="I225" s="3584">
        <v>11</v>
      </c>
      <c r="J225" s="3584">
        <v>0</v>
      </c>
      <c r="K225" s="4345">
        <v>11</v>
      </c>
    </row>
    <row r="226" spans="1:11" s="449" customFormat="1" ht="13">
      <c r="A226" s="3582" t="s">
        <v>1351</v>
      </c>
      <c r="B226" s="4346">
        <v>29</v>
      </c>
      <c r="C226" s="3584">
        <v>0</v>
      </c>
      <c r="D226" s="3584">
        <v>60</v>
      </c>
      <c r="E226" s="3584">
        <v>38</v>
      </c>
      <c r="F226" s="4021">
        <v>98</v>
      </c>
      <c r="G226" s="3583">
        <v>5</v>
      </c>
      <c r="H226" s="3584">
        <v>0</v>
      </c>
      <c r="I226" s="3584">
        <v>5</v>
      </c>
      <c r="J226" s="3584">
        <v>0</v>
      </c>
      <c r="K226" s="4345">
        <v>5</v>
      </c>
    </row>
    <row r="227" spans="1:11" s="449" customFormat="1" ht="13.5" thickBot="1">
      <c r="A227" s="3582"/>
      <c r="B227" s="4346"/>
      <c r="C227" s="3584"/>
      <c r="D227" s="3584"/>
      <c r="E227" s="3584"/>
      <c r="F227" s="4021"/>
      <c r="G227" s="3583"/>
      <c r="H227" s="3584"/>
      <c r="I227" s="3584"/>
      <c r="J227" s="3584"/>
      <c r="K227" s="4345"/>
    </row>
    <row r="228" spans="1:11" s="449" customFormat="1" ht="13.5" thickBot="1">
      <c r="A228" s="2605" t="s">
        <v>245</v>
      </c>
      <c r="B228" s="2615"/>
      <c r="C228" s="2616"/>
      <c r="D228" s="2616"/>
      <c r="E228" s="2616"/>
      <c r="F228" s="2616"/>
      <c r="G228" s="2617"/>
      <c r="H228" s="2617"/>
      <c r="I228" s="2616"/>
      <c r="J228" s="2617"/>
      <c r="K228" s="2618"/>
    </row>
    <row r="229" spans="1:11" ht="15" thickBot="1">
      <c r="A229" s="4155" t="s">
        <v>246</v>
      </c>
      <c r="B229" s="2625">
        <v>12</v>
      </c>
      <c r="C229" s="2626">
        <v>0</v>
      </c>
      <c r="D229" s="2626">
        <v>140</v>
      </c>
      <c r="E229" s="2626">
        <v>168</v>
      </c>
      <c r="F229" s="2627">
        <v>308</v>
      </c>
      <c r="G229" s="3583">
        <v>20</v>
      </c>
      <c r="H229" s="3584">
        <v>1</v>
      </c>
      <c r="I229" s="3584">
        <v>21</v>
      </c>
      <c r="J229" s="3584">
        <v>5</v>
      </c>
      <c r="K229" s="4345">
        <v>26</v>
      </c>
    </row>
    <row r="230" spans="1:11" ht="15" thickBot="1">
      <c r="A230" s="4155" t="s">
        <v>895</v>
      </c>
      <c r="B230" s="4156">
        <v>29</v>
      </c>
      <c r="C230" s="4028">
        <v>6</v>
      </c>
      <c r="D230" s="2626">
        <v>19</v>
      </c>
      <c r="E230" s="2626">
        <v>47</v>
      </c>
      <c r="F230" s="2627">
        <v>66</v>
      </c>
      <c r="G230" s="3583">
        <v>1</v>
      </c>
      <c r="H230" s="3584">
        <v>0</v>
      </c>
      <c r="I230" s="3584">
        <v>1</v>
      </c>
      <c r="J230" s="3584">
        <v>0</v>
      </c>
      <c r="K230" s="4345">
        <v>1</v>
      </c>
    </row>
    <row r="231" spans="1:11" ht="15" thickBot="1">
      <c r="A231" s="2605" t="s">
        <v>248</v>
      </c>
      <c r="B231" s="2615">
        <v>25</v>
      </c>
      <c r="C231" s="2616">
        <v>0</v>
      </c>
      <c r="D231" s="2616">
        <v>18</v>
      </c>
      <c r="E231" s="2616">
        <v>98</v>
      </c>
      <c r="F231" s="2616">
        <v>116</v>
      </c>
      <c r="G231" s="2617">
        <v>7</v>
      </c>
      <c r="H231" s="2617">
        <v>1</v>
      </c>
      <c r="I231" s="2616">
        <v>8</v>
      </c>
      <c r="J231" s="2617">
        <v>0</v>
      </c>
      <c r="K231" s="2618">
        <v>8</v>
      </c>
    </row>
    <row r="232" spans="1:11" ht="15" thickBot="1">
      <c r="A232" s="3582" t="s">
        <v>251</v>
      </c>
      <c r="B232" s="2625"/>
      <c r="C232" s="2626"/>
      <c r="D232" s="2626"/>
      <c r="E232" s="2626"/>
      <c r="F232" s="2627"/>
      <c r="G232" s="3583"/>
      <c r="H232" s="3584"/>
      <c r="I232" s="3584"/>
      <c r="J232" s="3584"/>
      <c r="K232" s="4345"/>
    </row>
    <row r="233" spans="1:11">
      <c r="A233" s="3582" t="s">
        <v>252</v>
      </c>
      <c r="B233" s="2625">
        <v>44</v>
      </c>
      <c r="C233" s="2626">
        <v>18</v>
      </c>
      <c r="D233" s="2626">
        <v>310</v>
      </c>
      <c r="E233" s="2626">
        <v>54</v>
      </c>
      <c r="F233" s="2627">
        <v>364</v>
      </c>
      <c r="G233" s="3583">
        <v>20</v>
      </c>
      <c r="H233" s="3584">
        <v>3</v>
      </c>
      <c r="I233" s="3584">
        <v>23</v>
      </c>
      <c r="J233" s="3584">
        <v>11</v>
      </c>
      <c r="K233" s="4345">
        <v>34</v>
      </c>
    </row>
    <row r="234" spans="1:11">
      <c r="A234" s="3582" t="s">
        <v>1356</v>
      </c>
      <c r="B234" s="4346">
        <v>11</v>
      </c>
      <c r="C234" s="3584" t="s">
        <v>260</v>
      </c>
      <c r="D234" s="3584">
        <v>24</v>
      </c>
      <c r="E234" s="3584">
        <v>44</v>
      </c>
      <c r="F234" s="4021">
        <v>68</v>
      </c>
      <c r="G234" s="3583">
        <v>6</v>
      </c>
      <c r="H234" s="3584">
        <v>0</v>
      </c>
      <c r="I234" s="3584">
        <v>6</v>
      </c>
      <c r="J234" s="3584">
        <v>1</v>
      </c>
      <c r="K234" s="4345">
        <v>7</v>
      </c>
    </row>
    <row r="235" spans="1:11">
      <c r="A235" s="3582" t="s">
        <v>1108</v>
      </c>
      <c r="B235" s="4346">
        <v>54</v>
      </c>
      <c r="C235" s="3584">
        <v>23</v>
      </c>
      <c r="D235" s="3584">
        <v>330</v>
      </c>
      <c r="E235" s="3584">
        <v>219</v>
      </c>
      <c r="F235" s="4021">
        <v>549</v>
      </c>
      <c r="G235" s="3583">
        <v>34</v>
      </c>
      <c r="H235" s="3584">
        <v>2</v>
      </c>
      <c r="I235" s="3584">
        <v>36</v>
      </c>
      <c r="J235" s="3584">
        <v>5</v>
      </c>
      <c r="K235" s="4345">
        <v>41</v>
      </c>
    </row>
    <row r="236" spans="1:11">
      <c r="A236" s="3582" t="s">
        <v>1112</v>
      </c>
      <c r="B236" s="4346">
        <v>10</v>
      </c>
      <c r="C236" s="3584">
        <v>24</v>
      </c>
      <c r="D236" s="3584">
        <v>237</v>
      </c>
      <c r="E236" s="3584">
        <v>104</v>
      </c>
      <c r="F236" s="4021">
        <v>341</v>
      </c>
      <c r="G236" s="3583">
        <v>17</v>
      </c>
      <c r="H236" s="3584">
        <v>0</v>
      </c>
      <c r="I236" s="3584">
        <v>17</v>
      </c>
      <c r="J236" s="3584">
        <v>4</v>
      </c>
      <c r="K236" s="4345">
        <v>21</v>
      </c>
    </row>
    <row r="237" spans="1:11">
      <c r="A237" s="3582" t="s">
        <v>500</v>
      </c>
      <c r="B237" s="4346">
        <v>11</v>
      </c>
      <c r="C237" s="3584" t="s">
        <v>260</v>
      </c>
      <c r="D237" s="3584">
        <v>58</v>
      </c>
      <c r="E237" s="3584">
        <v>15</v>
      </c>
      <c r="F237" s="4021">
        <v>73</v>
      </c>
      <c r="G237" s="3583">
        <v>7</v>
      </c>
      <c r="H237" s="3584">
        <v>0</v>
      </c>
      <c r="I237" s="3584">
        <v>7</v>
      </c>
      <c r="J237" s="3584">
        <v>2</v>
      </c>
      <c r="K237" s="4345">
        <v>9</v>
      </c>
    </row>
    <row r="238" spans="1:11">
      <c r="A238" s="3582" t="s">
        <v>1122</v>
      </c>
      <c r="B238" s="4346">
        <v>0</v>
      </c>
      <c r="C238" s="3584">
        <v>0</v>
      </c>
      <c r="D238" s="3584">
        <v>0</v>
      </c>
      <c r="E238" s="3584">
        <v>0</v>
      </c>
      <c r="F238" s="4021">
        <v>0</v>
      </c>
      <c r="G238" s="3583"/>
      <c r="H238" s="3584"/>
      <c r="I238" s="3584"/>
      <c r="J238" s="3584"/>
      <c r="K238" s="4345"/>
    </row>
    <row r="239" spans="1:11" ht="15" thickBot="1">
      <c r="A239" s="3582" t="s">
        <v>1121</v>
      </c>
      <c r="B239" s="4022">
        <v>30</v>
      </c>
      <c r="C239" s="4023">
        <v>18</v>
      </c>
      <c r="D239" s="3584">
        <v>107</v>
      </c>
      <c r="E239" s="3584">
        <v>20</v>
      </c>
      <c r="F239" s="4021">
        <v>127</v>
      </c>
      <c r="G239" s="4024">
        <v>6</v>
      </c>
      <c r="H239" s="4023">
        <v>0</v>
      </c>
      <c r="I239" s="4023">
        <v>6</v>
      </c>
      <c r="J239" s="4023">
        <v>3</v>
      </c>
      <c r="K239" s="4347">
        <v>9</v>
      </c>
    </row>
    <row r="240" spans="1:11" ht="15.5" thickTop="1" thickBot="1">
      <c r="A240" s="439" t="s">
        <v>1125</v>
      </c>
      <c r="B240" s="1627">
        <v>9</v>
      </c>
      <c r="C240" s="1628">
        <v>0</v>
      </c>
      <c r="D240" s="1628">
        <v>58</v>
      </c>
      <c r="E240" s="1628">
        <v>25</v>
      </c>
      <c r="F240" s="1628">
        <v>83</v>
      </c>
      <c r="G240" s="1629">
        <v>8</v>
      </c>
      <c r="H240" s="1628">
        <v>0</v>
      </c>
      <c r="I240" s="1628">
        <v>8</v>
      </c>
      <c r="J240" s="1628">
        <v>4</v>
      </c>
      <c r="K240" s="1630">
        <v>12</v>
      </c>
    </row>
    <row r="241" spans="1:11" ht="15.5" thickTop="1" thickBot="1">
      <c r="A241" s="2628"/>
      <c r="B241" s="3587">
        <v>1283</v>
      </c>
      <c r="C241" s="2629">
        <v>234</v>
      </c>
      <c r="D241" s="2629">
        <v>5630</v>
      </c>
      <c r="E241" s="2629">
        <v>2262</v>
      </c>
      <c r="F241" s="2630">
        <v>7892</v>
      </c>
      <c r="G241" s="2631">
        <v>453</v>
      </c>
      <c r="H241" s="2629">
        <v>25</v>
      </c>
      <c r="I241" s="2629">
        <v>478</v>
      </c>
      <c r="J241" s="2629">
        <v>84</v>
      </c>
      <c r="K241" s="2632">
        <v>562</v>
      </c>
    </row>
    <row r="242" spans="1:11">
      <c r="A242" s="442" t="s">
        <v>203</v>
      </c>
      <c r="B242" s="1174">
        <v>4248</v>
      </c>
      <c r="C242" s="1174">
        <v>642</v>
      </c>
      <c r="D242" s="1174">
        <v>11923</v>
      </c>
      <c r="E242" s="1174">
        <v>10981</v>
      </c>
      <c r="F242" s="1174">
        <v>22904</v>
      </c>
      <c r="G242" s="1174">
        <v>1192</v>
      </c>
      <c r="H242" s="1174">
        <v>310</v>
      </c>
      <c r="I242" s="1174">
        <v>1502</v>
      </c>
      <c r="J242" s="1174">
        <v>197</v>
      </c>
      <c r="K242" s="4029">
        <v>1699</v>
      </c>
    </row>
    <row r="243" spans="1:11">
      <c r="A243" s="1633"/>
      <c r="B243" s="4030"/>
      <c r="C243" s="4030"/>
      <c r="D243" s="4030"/>
      <c r="E243" s="4030"/>
      <c r="F243" s="4030"/>
      <c r="G243" s="4030"/>
      <c r="H243" s="4030"/>
      <c r="I243" s="4030"/>
      <c r="J243" s="4030"/>
      <c r="K243" s="4348"/>
    </row>
    <row r="244" spans="1:11">
      <c r="A244" s="238" t="s">
        <v>440</v>
      </c>
      <c r="B244" s="209">
        <v>4248</v>
      </c>
      <c r="C244" s="238">
        <v>642</v>
      </c>
      <c r="D244" s="238">
        <v>11923</v>
      </c>
      <c r="E244" s="209">
        <v>10981</v>
      </c>
      <c r="F244" s="238">
        <v>22904</v>
      </c>
      <c r="G244" s="238">
        <v>1200</v>
      </c>
      <c r="H244" s="238">
        <v>316</v>
      </c>
      <c r="I244" s="238">
        <v>1516</v>
      </c>
      <c r="J244" s="238">
        <v>197</v>
      </c>
      <c r="K244" s="238">
        <v>1713</v>
      </c>
    </row>
    <row r="245" spans="1:11">
      <c r="B245" s="209"/>
      <c r="C245" s="238"/>
      <c r="E245" s="209"/>
      <c r="F245" s="238"/>
    </row>
    <row r="246" spans="1:11">
      <c r="B246" s="209"/>
      <c r="C246" s="238"/>
      <c r="E246" s="209"/>
      <c r="F246" s="238"/>
    </row>
    <row r="247" spans="1:11">
      <c r="B247" s="209"/>
      <c r="C247" s="238"/>
      <c r="E247" s="209"/>
      <c r="F247" s="238"/>
    </row>
    <row r="248" spans="1:11">
      <c r="B248" s="209"/>
      <c r="C248" s="238"/>
      <c r="E248" s="209"/>
      <c r="F248" s="238"/>
    </row>
    <row r="249" spans="1:11">
      <c r="B249" s="209"/>
      <c r="C249" s="238"/>
      <c r="E249" s="209"/>
      <c r="F249" s="238"/>
    </row>
    <row r="250" spans="1:11">
      <c r="B250" s="209"/>
      <c r="C250" s="238"/>
      <c r="E250" s="209"/>
      <c r="F250" s="238"/>
    </row>
    <row r="251" spans="1:11">
      <c r="B251" s="209"/>
      <c r="C251" s="238"/>
      <c r="E251" s="209"/>
      <c r="F251" s="238"/>
    </row>
    <row r="252" spans="1:11">
      <c r="B252" s="209"/>
      <c r="C252" s="238"/>
      <c r="E252" s="209"/>
      <c r="F252" s="238"/>
    </row>
    <row r="253" spans="1:11">
      <c r="B253" s="209"/>
      <c r="C253" s="238"/>
      <c r="E253" s="209"/>
      <c r="F253" s="238"/>
    </row>
    <row r="254" spans="1:11">
      <c r="B254" s="209"/>
      <c r="C254" s="238"/>
      <c r="E254" s="209"/>
      <c r="F254" s="238"/>
    </row>
    <row r="255" spans="1:11">
      <c r="B255" s="209"/>
      <c r="C255" s="238"/>
      <c r="E255" s="209"/>
      <c r="F255" s="238"/>
    </row>
    <row r="256" spans="1:11">
      <c r="B256" s="209"/>
      <c r="C256" s="238"/>
      <c r="E256" s="209"/>
      <c r="F256" s="238"/>
    </row>
    <row r="257" spans="1:10">
      <c r="B257" s="209"/>
      <c r="C257" s="238"/>
      <c r="E257" s="209"/>
      <c r="F257" s="238"/>
    </row>
    <row r="258" spans="1:10">
      <c r="B258" s="209"/>
      <c r="C258" s="238"/>
      <c r="E258" s="209"/>
      <c r="F258" s="238"/>
    </row>
    <row r="259" spans="1:10">
      <c r="B259" s="209"/>
      <c r="C259" s="238"/>
      <c r="E259" s="209"/>
      <c r="F259" s="238"/>
    </row>
    <row r="260" spans="1:10">
      <c r="B260" s="209"/>
      <c r="C260" s="238"/>
      <c r="E260" s="209"/>
      <c r="F260" s="238"/>
    </row>
    <row r="261" spans="1:10">
      <c r="B261" s="209"/>
      <c r="C261" s="238"/>
      <c r="E261" s="209"/>
      <c r="F261" s="238"/>
    </row>
    <row r="262" spans="1:10">
      <c r="B262" s="209"/>
      <c r="C262" s="238"/>
      <c r="E262" s="209"/>
      <c r="F262" s="238"/>
    </row>
    <row r="263" spans="1:10">
      <c r="B263" s="209"/>
      <c r="C263" s="238"/>
      <c r="E263" s="209"/>
      <c r="F263" s="238"/>
    </row>
    <row r="264" spans="1:10">
      <c r="B264" s="209"/>
      <c r="C264" s="238"/>
      <c r="E264" s="209"/>
      <c r="F264" s="238"/>
    </row>
    <row r="265" spans="1:10">
      <c r="B265" s="209"/>
      <c r="C265" s="238"/>
      <c r="E265" s="209"/>
      <c r="F265" s="238"/>
    </row>
    <row r="266" spans="1:10">
      <c r="B266" s="209"/>
      <c r="C266" s="238"/>
      <c r="E266" s="209"/>
      <c r="F266" s="238"/>
    </row>
    <row r="267" spans="1:10">
      <c r="B267" s="209"/>
      <c r="C267" s="238"/>
      <c r="E267" s="209"/>
      <c r="F267" s="238"/>
    </row>
    <row r="268" spans="1:10">
      <c r="A268" s="449"/>
      <c r="B268" s="448"/>
      <c r="C268" s="449"/>
      <c r="D268" s="449"/>
      <c r="E268" s="448"/>
      <c r="F268" s="449"/>
      <c r="G268" s="449"/>
      <c r="H268" s="449"/>
      <c r="I268" s="449"/>
      <c r="J268" s="449"/>
    </row>
    <row r="269" spans="1:10">
      <c r="A269" s="449"/>
      <c r="B269" s="448"/>
      <c r="C269" s="449"/>
      <c r="D269" s="449"/>
      <c r="E269" s="448"/>
      <c r="F269" s="449"/>
      <c r="G269" s="449"/>
      <c r="H269" s="449"/>
      <c r="I269" s="449"/>
      <c r="J269" s="449"/>
    </row>
    <row r="270" spans="1:10">
      <c r="A270" s="449"/>
      <c r="B270" s="448"/>
      <c r="C270" s="449"/>
      <c r="D270" s="449"/>
      <c r="E270" s="448"/>
      <c r="F270" s="449"/>
      <c r="G270" s="449"/>
      <c r="H270" s="449"/>
      <c r="I270" s="449"/>
      <c r="J270" s="449"/>
    </row>
    <row r="271" spans="1:10">
      <c r="A271" s="449"/>
      <c r="B271" s="448"/>
      <c r="C271" s="449"/>
      <c r="D271" s="449"/>
      <c r="E271" s="448"/>
      <c r="F271" s="449"/>
      <c r="G271" s="449"/>
      <c r="H271" s="449"/>
      <c r="I271" s="449"/>
      <c r="J271" s="449"/>
    </row>
    <row r="272" spans="1:10">
      <c r="A272" s="449"/>
      <c r="B272" s="448"/>
      <c r="C272" s="449"/>
      <c r="D272" s="449"/>
      <c r="E272" s="448"/>
      <c r="F272" s="449"/>
      <c r="G272" s="449"/>
      <c r="H272" s="449"/>
      <c r="I272" s="449"/>
      <c r="J272" s="449"/>
    </row>
    <row r="273" spans="1:10">
      <c r="A273" s="449"/>
      <c r="B273" s="448"/>
      <c r="C273" s="449"/>
      <c r="D273" s="449"/>
      <c r="E273" s="448"/>
      <c r="F273" s="449"/>
      <c r="G273" s="449"/>
      <c r="H273" s="449"/>
      <c r="I273" s="449"/>
      <c r="J273" s="449"/>
    </row>
    <row r="274" spans="1:10">
      <c r="A274" s="449"/>
      <c r="B274" s="448"/>
      <c r="C274" s="449"/>
      <c r="D274" s="449"/>
      <c r="E274" s="448"/>
      <c r="F274" s="449"/>
      <c r="G274" s="449"/>
      <c r="H274" s="449"/>
      <c r="I274" s="449"/>
      <c r="J274" s="449"/>
    </row>
    <row r="275" spans="1:10">
      <c r="A275" s="449"/>
      <c r="B275" s="448"/>
      <c r="C275" s="449"/>
      <c r="D275" s="449"/>
      <c r="E275" s="448"/>
      <c r="F275" s="449"/>
      <c r="G275" s="449"/>
      <c r="H275" s="449"/>
      <c r="I275" s="449"/>
      <c r="J275" s="449"/>
    </row>
    <row r="276" spans="1:10">
      <c r="A276" s="449"/>
      <c r="B276" s="448"/>
      <c r="C276" s="449"/>
      <c r="D276" s="449"/>
      <c r="E276" s="448"/>
      <c r="F276" s="449"/>
      <c r="G276" s="449"/>
      <c r="H276" s="449"/>
      <c r="I276" s="449"/>
      <c r="J276" s="449"/>
    </row>
    <row r="277" spans="1:10">
      <c r="A277" s="449"/>
      <c r="B277" s="448"/>
      <c r="C277" s="449"/>
      <c r="D277" s="449"/>
      <c r="E277" s="448"/>
      <c r="F277" s="449"/>
      <c r="G277" s="449"/>
      <c r="H277" s="449"/>
      <c r="I277" s="449"/>
      <c r="J277" s="449"/>
    </row>
    <row r="278" spans="1:10">
      <c r="A278" s="449"/>
      <c r="B278" s="448"/>
      <c r="C278" s="449"/>
      <c r="D278" s="449"/>
      <c r="E278" s="448"/>
      <c r="F278" s="449"/>
      <c r="G278" s="449"/>
      <c r="H278" s="449"/>
      <c r="I278" s="449"/>
      <c r="J278" s="449"/>
    </row>
    <row r="279" spans="1:10">
      <c r="A279" s="449"/>
      <c r="B279" s="448"/>
      <c r="C279" s="449"/>
      <c r="D279" s="449"/>
      <c r="E279" s="448"/>
      <c r="F279" s="449"/>
      <c r="G279" s="449"/>
      <c r="H279" s="449"/>
      <c r="I279" s="449"/>
      <c r="J279" s="449"/>
    </row>
    <row r="280" spans="1:10">
      <c r="A280" s="449"/>
      <c r="B280" s="448"/>
      <c r="C280" s="449"/>
      <c r="D280" s="449"/>
      <c r="E280" s="448"/>
      <c r="F280" s="449"/>
      <c r="G280" s="449"/>
      <c r="H280" s="449"/>
      <c r="I280" s="449"/>
      <c r="J280" s="449"/>
    </row>
    <row r="281" spans="1:10">
      <c r="A281" s="449"/>
      <c r="B281" s="448"/>
      <c r="C281" s="449"/>
      <c r="D281" s="449"/>
      <c r="E281" s="448"/>
      <c r="F281" s="449"/>
      <c r="G281" s="449"/>
      <c r="H281" s="449"/>
      <c r="I281" s="449"/>
      <c r="J281" s="449"/>
    </row>
    <row r="282" spans="1:10">
      <c r="A282" s="449"/>
      <c r="B282" s="448"/>
      <c r="C282" s="449"/>
      <c r="D282" s="449"/>
      <c r="E282" s="448"/>
      <c r="F282" s="449"/>
      <c r="G282" s="449"/>
      <c r="H282" s="449"/>
      <c r="I282" s="449"/>
      <c r="J282" s="449"/>
    </row>
    <row r="283" spans="1:10">
      <c r="A283" s="449"/>
      <c r="B283" s="448"/>
      <c r="C283" s="449"/>
      <c r="D283" s="449"/>
      <c r="E283" s="448"/>
      <c r="F283" s="449"/>
      <c r="G283" s="449"/>
      <c r="H283" s="449"/>
      <c r="I283" s="449"/>
      <c r="J283" s="449"/>
    </row>
    <row r="284" spans="1:10">
      <c r="A284" s="449"/>
      <c r="B284" s="448"/>
      <c r="C284" s="449"/>
      <c r="D284" s="449"/>
      <c r="E284" s="448"/>
      <c r="F284" s="449"/>
      <c r="G284" s="449"/>
      <c r="H284" s="449"/>
      <c r="I284" s="449"/>
      <c r="J284" s="449"/>
    </row>
    <row r="285" spans="1:10">
      <c r="A285" s="449"/>
      <c r="B285" s="448"/>
      <c r="C285" s="449"/>
      <c r="D285" s="449"/>
      <c r="E285" s="448"/>
      <c r="F285" s="449"/>
      <c r="G285" s="449"/>
      <c r="H285" s="449"/>
      <c r="I285" s="449"/>
      <c r="J285" s="449"/>
    </row>
    <row r="286" spans="1:10">
      <c r="A286" s="449"/>
      <c r="B286" s="448"/>
      <c r="C286" s="449"/>
      <c r="D286" s="449"/>
      <c r="E286" s="448"/>
      <c r="F286" s="449"/>
      <c r="G286" s="449"/>
      <c r="H286" s="449"/>
      <c r="I286" s="449"/>
      <c r="J286" s="449"/>
    </row>
    <row r="287" spans="1:10">
      <c r="A287" s="449"/>
      <c r="B287" s="448"/>
      <c r="C287" s="449"/>
      <c r="D287" s="449"/>
      <c r="E287" s="448"/>
      <c r="F287" s="449"/>
      <c r="G287" s="449"/>
      <c r="H287" s="449"/>
      <c r="I287" s="449"/>
      <c r="J287" s="449"/>
    </row>
    <row r="288" spans="1:10">
      <c r="A288" s="449"/>
      <c r="B288" s="448"/>
      <c r="C288" s="449"/>
      <c r="D288" s="449"/>
      <c r="E288" s="448"/>
      <c r="F288" s="449"/>
      <c r="G288" s="449"/>
      <c r="H288" s="449"/>
      <c r="I288" s="449"/>
      <c r="J288" s="449"/>
    </row>
    <row r="289" spans="1:10">
      <c r="A289" s="449"/>
      <c r="B289" s="448"/>
      <c r="C289" s="449"/>
      <c r="D289" s="449"/>
      <c r="E289" s="448"/>
      <c r="F289" s="449"/>
      <c r="G289" s="449"/>
      <c r="H289" s="449"/>
      <c r="I289" s="449"/>
      <c r="J289" s="449"/>
    </row>
    <row r="290" spans="1:10">
      <c r="A290" s="449"/>
      <c r="B290" s="448"/>
      <c r="C290" s="449"/>
      <c r="D290" s="449"/>
      <c r="E290" s="448"/>
      <c r="F290" s="449"/>
      <c r="G290" s="449"/>
      <c r="H290" s="449"/>
      <c r="I290" s="449"/>
      <c r="J290" s="449"/>
    </row>
    <row r="291" spans="1:10">
      <c r="A291" s="449"/>
      <c r="B291" s="448"/>
      <c r="C291" s="449"/>
      <c r="D291" s="449"/>
      <c r="E291" s="448"/>
      <c r="F291" s="449"/>
      <c r="G291" s="449"/>
      <c r="H291" s="449"/>
      <c r="I291" s="449"/>
      <c r="J291" s="449"/>
    </row>
    <row r="292" spans="1:10">
      <c r="A292" s="449"/>
      <c r="B292" s="448"/>
      <c r="C292" s="449"/>
      <c r="D292" s="449"/>
      <c r="E292" s="448"/>
      <c r="F292" s="449"/>
      <c r="G292" s="449"/>
      <c r="H292" s="449"/>
      <c r="I292" s="449"/>
      <c r="J292" s="449"/>
    </row>
    <row r="293" spans="1:10">
      <c r="A293" s="449"/>
      <c r="B293" s="448"/>
      <c r="C293" s="449"/>
      <c r="D293" s="449"/>
      <c r="E293" s="448"/>
      <c r="F293" s="449"/>
      <c r="G293" s="449"/>
      <c r="H293" s="449"/>
      <c r="I293" s="449"/>
      <c r="J293" s="449"/>
    </row>
    <row r="294" spans="1:10">
      <c r="A294" s="449"/>
      <c r="B294" s="448"/>
      <c r="C294" s="449"/>
      <c r="D294" s="449"/>
      <c r="E294" s="448"/>
      <c r="F294" s="449"/>
      <c r="G294" s="449"/>
      <c r="H294" s="449"/>
      <c r="I294" s="449"/>
      <c r="J294" s="449"/>
    </row>
    <row r="295" spans="1:10">
      <c r="A295" s="449"/>
      <c r="B295" s="448"/>
      <c r="C295" s="449"/>
      <c r="D295" s="449"/>
      <c r="E295" s="448"/>
      <c r="F295" s="449"/>
      <c r="G295" s="449"/>
      <c r="H295" s="449"/>
      <c r="I295" s="449"/>
      <c r="J295" s="449"/>
    </row>
    <row r="296" spans="1:10">
      <c r="A296" s="449"/>
      <c r="B296" s="448"/>
      <c r="C296" s="449"/>
      <c r="D296" s="449"/>
      <c r="E296" s="448"/>
      <c r="F296" s="449"/>
      <c r="G296" s="449"/>
      <c r="H296" s="449"/>
      <c r="I296" s="449"/>
      <c r="J296" s="449"/>
    </row>
    <row r="297" spans="1:10">
      <c r="A297" s="449"/>
      <c r="B297" s="448"/>
      <c r="C297" s="449"/>
      <c r="D297" s="449"/>
      <c r="E297" s="448"/>
      <c r="F297" s="449"/>
      <c r="G297" s="449"/>
      <c r="H297" s="449"/>
      <c r="I297" s="449"/>
      <c r="J297" s="449"/>
    </row>
    <row r="298" spans="1:10">
      <c r="A298" s="449"/>
      <c r="B298" s="448"/>
      <c r="C298" s="449"/>
      <c r="D298" s="449"/>
      <c r="E298" s="448"/>
      <c r="F298" s="449"/>
      <c r="G298" s="449"/>
      <c r="H298" s="449"/>
      <c r="I298" s="449"/>
      <c r="J298" s="449"/>
    </row>
    <row r="299" spans="1:10">
      <c r="A299" s="449"/>
      <c r="B299" s="448"/>
      <c r="C299" s="449"/>
      <c r="D299" s="449"/>
      <c r="E299" s="448"/>
      <c r="F299" s="449"/>
      <c r="G299" s="449"/>
      <c r="H299" s="449"/>
      <c r="I299" s="449"/>
      <c r="J299" s="449"/>
    </row>
    <row r="300" spans="1:10">
      <c r="A300" s="449"/>
      <c r="B300" s="448"/>
      <c r="C300" s="449"/>
      <c r="D300" s="449"/>
      <c r="E300" s="448"/>
      <c r="F300" s="449"/>
      <c r="G300" s="449"/>
      <c r="H300" s="449"/>
      <c r="I300" s="449"/>
      <c r="J300" s="449"/>
    </row>
    <row r="301" spans="1:10">
      <c r="A301" s="449"/>
      <c r="B301" s="448"/>
      <c r="C301" s="449"/>
      <c r="D301" s="449"/>
      <c r="E301" s="448"/>
      <c r="F301" s="449"/>
      <c r="G301" s="449"/>
      <c r="H301" s="449"/>
      <c r="I301" s="449"/>
      <c r="J301" s="449"/>
    </row>
    <row r="302" spans="1:10">
      <c r="A302" s="449"/>
      <c r="B302" s="448"/>
      <c r="C302" s="449"/>
      <c r="D302" s="449"/>
      <c r="E302" s="448"/>
      <c r="F302" s="449"/>
      <c r="G302" s="449"/>
      <c r="H302" s="449"/>
      <c r="I302" s="449"/>
      <c r="J302" s="449"/>
    </row>
    <row r="303" spans="1:10">
      <c r="A303" s="449"/>
      <c r="B303" s="448"/>
      <c r="C303" s="449"/>
      <c r="D303" s="449"/>
      <c r="E303" s="448"/>
      <c r="F303" s="449"/>
      <c r="G303" s="449"/>
      <c r="H303" s="449"/>
      <c r="I303" s="449"/>
      <c r="J303" s="449"/>
    </row>
    <row r="304" spans="1:10">
      <c r="A304" s="449"/>
      <c r="B304" s="448"/>
      <c r="C304" s="449"/>
      <c r="D304" s="449"/>
      <c r="E304" s="448"/>
      <c r="F304" s="449"/>
      <c r="G304" s="449"/>
      <c r="H304" s="449"/>
      <c r="I304" s="449"/>
      <c r="J304" s="449"/>
    </row>
    <row r="305" spans="1:11">
      <c r="A305" s="449"/>
      <c r="B305" s="448"/>
      <c r="C305" s="449"/>
      <c r="D305" s="449"/>
      <c r="E305" s="448"/>
      <c r="F305" s="449"/>
      <c r="G305" s="449"/>
      <c r="H305" s="449"/>
      <c r="I305" s="449"/>
      <c r="J305" s="449"/>
    </row>
    <row r="306" spans="1:11">
      <c r="A306" s="449"/>
      <c r="B306" s="448"/>
      <c r="C306" s="449"/>
      <c r="D306" s="449"/>
      <c r="E306" s="448"/>
      <c r="F306" s="449"/>
      <c r="G306" s="449"/>
      <c r="H306" s="449"/>
      <c r="I306" s="449"/>
      <c r="J306" s="449"/>
    </row>
    <row r="307" spans="1:11">
      <c r="A307" s="449"/>
      <c r="B307" s="448"/>
      <c r="C307" s="449"/>
      <c r="D307" s="449"/>
      <c r="E307" s="448"/>
      <c r="F307" s="449"/>
      <c r="G307" s="449"/>
      <c r="H307" s="449"/>
      <c r="I307" s="449"/>
      <c r="J307" s="449"/>
    </row>
    <row r="308" spans="1:11" ht="15" thickBot="1">
      <c r="A308" s="445"/>
      <c r="B308" s="449"/>
      <c r="C308" s="448"/>
      <c r="D308" s="449"/>
      <c r="E308" s="449"/>
      <c r="F308" s="448"/>
      <c r="G308" s="449"/>
      <c r="H308" s="449"/>
      <c r="I308" s="449"/>
      <c r="J308" s="449"/>
      <c r="K308" s="449"/>
    </row>
    <row r="309" spans="1:11">
      <c r="B309" s="449"/>
      <c r="C309" s="448"/>
      <c r="D309" s="449"/>
      <c r="E309" s="449"/>
      <c r="F309" s="448"/>
      <c r="G309" s="449"/>
      <c r="H309" s="449"/>
      <c r="I309" s="449"/>
      <c r="J309" s="449"/>
      <c r="K309" s="449"/>
    </row>
    <row r="310" spans="1:11">
      <c r="B310" s="449"/>
      <c r="C310" s="448"/>
      <c r="D310" s="449"/>
      <c r="E310" s="449"/>
      <c r="F310" s="448"/>
      <c r="G310" s="449"/>
      <c r="H310" s="449"/>
      <c r="I310" s="449"/>
      <c r="J310" s="449"/>
      <c r="K310" s="449"/>
    </row>
    <row r="311" spans="1:11">
      <c r="B311" s="449"/>
      <c r="C311" s="448"/>
      <c r="D311" s="449"/>
      <c r="E311" s="449"/>
      <c r="F311" s="448"/>
      <c r="G311" s="449"/>
      <c r="H311" s="449"/>
      <c r="I311" s="449"/>
      <c r="J311" s="449"/>
      <c r="K311" s="449"/>
    </row>
    <row r="312" spans="1:11">
      <c r="B312" s="449"/>
      <c r="C312" s="448"/>
      <c r="D312" s="449"/>
      <c r="E312" s="449"/>
      <c r="F312" s="448"/>
      <c r="G312" s="449"/>
      <c r="H312" s="449"/>
      <c r="I312" s="449"/>
      <c r="J312" s="449"/>
      <c r="K312" s="449"/>
    </row>
    <row r="313" spans="1:11">
      <c r="B313" s="449"/>
      <c r="C313" s="448"/>
      <c r="D313" s="449"/>
      <c r="E313" s="449"/>
      <c r="F313" s="448"/>
      <c r="G313" s="449"/>
      <c r="H313" s="449"/>
      <c r="I313" s="449"/>
      <c r="J313" s="449"/>
      <c r="K313" s="449"/>
    </row>
    <row r="314" spans="1:11">
      <c r="B314" s="449"/>
      <c r="C314" s="448"/>
      <c r="D314" s="449"/>
      <c r="E314" s="449"/>
      <c r="F314" s="448"/>
      <c r="G314" s="449"/>
      <c r="H314" s="449"/>
      <c r="I314" s="449"/>
      <c r="J314" s="449"/>
      <c r="K314" s="449"/>
    </row>
    <row r="315" spans="1:11">
      <c r="B315" s="449"/>
      <c r="C315" s="448"/>
      <c r="D315" s="449"/>
      <c r="E315" s="449"/>
      <c r="F315" s="448"/>
      <c r="G315" s="449"/>
      <c r="H315" s="449"/>
      <c r="I315" s="449"/>
      <c r="J315" s="449"/>
      <c r="K315" s="449"/>
    </row>
    <row r="316" spans="1:11">
      <c r="B316" s="449"/>
      <c r="C316" s="448"/>
      <c r="D316" s="449"/>
      <c r="E316" s="449"/>
      <c r="F316" s="448"/>
      <c r="G316" s="449"/>
      <c r="H316" s="449"/>
      <c r="I316" s="449"/>
      <c r="J316" s="449"/>
      <c r="K316" s="449"/>
    </row>
    <row r="317" spans="1:11">
      <c r="B317" s="449"/>
      <c r="C317" s="448"/>
      <c r="D317" s="449"/>
      <c r="E317" s="449"/>
      <c r="F317" s="448"/>
      <c r="G317" s="449"/>
      <c r="H317" s="449"/>
      <c r="I317" s="449"/>
      <c r="J317" s="449"/>
      <c r="K317" s="449"/>
    </row>
    <row r="318" spans="1:11">
      <c r="B318" s="449"/>
      <c r="C318" s="448"/>
      <c r="D318" s="449"/>
      <c r="E318" s="449"/>
      <c r="F318" s="448"/>
      <c r="G318" s="449"/>
      <c r="H318" s="449"/>
      <c r="I318" s="449"/>
      <c r="J318" s="449"/>
      <c r="K318" s="449"/>
    </row>
    <row r="319" spans="1:11">
      <c r="B319" s="449"/>
      <c r="C319" s="448"/>
      <c r="D319" s="449"/>
      <c r="E319" s="449"/>
      <c r="F319" s="448"/>
      <c r="G319" s="449"/>
      <c r="H319" s="449"/>
      <c r="I319" s="449"/>
      <c r="J319" s="449"/>
      <c r="K319" s="449"/>
    </row>
    <row r="320" spans="1:11">
      <c r="B320" s="449"/>
      <c r="C320" s="448"/>
      <c r="D320" s="449"/>
      <c r="E320" s="449"/>
      <c r="F320" s="448"/>
      <c r="G320" s="449"/>
      <c r="H320" s="449"/>
      <c r="I320" s="449"/>
      <c r="J320" s="449"/>
      <c r="K320" s="449"/>
    </row>
    <row r="321" spans="2:11">
      <c r="B321" s="449"/>
      <c r="C321" s="448"/>
      <c r="D321" s="449"/>
      <c r="E321" s="449"/>
      <c r="F321" s="448"/>
      <c r="G321" s="449"/>
      <c r="H321" s="449"/>
      <c r="I321" s="449"/>
      <c r="J321" s="449"/>
      <c r="K321" s="449"/>
    </row>
    <row r="322" spans="2:11">
      <c r="B322" s="449"/>
      <c r="C322" s="448"/>
      <c r="D322" s="449"/>
      <c r="E322" s="449"/>
      <c r="F322" s="448"/>
      <c r="G322" s="449"/>
      <c r="H322" s="449"/>
      <c r="I322" s="449"/>
      <c r="J322" s="449"/>
      <c r="K322" s="449"/>
    </row>
    <row r="323" spans="2:11">
      <c r="B323" s="449"/>
      <c r="C323" s="448"/>
      <c r="D323" s="449"/>
      <c r="E323" s="449"/>
      <c r="F323" s="448"/>
      <c r="G323" s="449"/>
      <c r="H323" s="449"/>
      <c r="I323" s="449"/>
      <c r="J323" s="449"/>
      <c r="K323" s="449"/>
    </row>
    <row r="354" spans="1:1">
      <c r="A354" s="449"/>
    </row>
    <row r="355" spans="1:1">
      <c r="A355" s="449"/>
    </row>
    <row r="356" spans="1:1">
      <c r="A356" s="449"/>
    </row>
    <row r="357" spans="1:1">
      <c r="A357" s="449"/>
    </row>
    <row r="358" spans="1:1">
      <c r="A358" s="449"/>
    </row>
    <row r="359" spans="1:1">
      <c r="A359" s="449"/>
    </row>
    <row r="360" spans="1:1">
      <c r="A360" s="449"/>
    </row>
    <row r="361" spans="1:1">
      <c r="A361" s="449"/>
    </row>
    <row r="362" spans="1:1">
      <c r="A362" s="449"/>
    </row>
    <row r="363" spans="1:1">
      <c r="A363" s="449"/>
    </row>
    <row r="364" spans="1:1">
      <c r="A364" s="449"/>
    </row>
    <row r="365" spans="1:1">
      <c r="A365" s="449"/>
    </row>
    <row r="366" spans="1:1">
      <c r="A366" s="449"/>
    </row>
    <row r="367" spans="1:1">
      <c r="A367" s="449"/>
    </row>
    <row r="368" spans="1:1">
      <c r="A368" s="449"/>
    </row>
    <row r="369" spans="1:1">
      <c r="A369" s="449"/>
    </row>
    <row r="370" spans="1:1">
      <c r="A370" s="449"/>
    </row>
    <row r="371" spans="1:1">
      <c r="A371" s="449"/>
    </row>
    <row r="372" spans="1:1">
      <c r="A372" s="449"/>
    </row>
    <row r="373" spans="1:1">
      <c r="A373" s="449"/>
    </row>
    <row r="374" spans="1:1">
      <c r="A374" s="449"/>
    </row>
    <row r="375" spans="1:1">
      <c r="A375" s="449"/>
    </row>
    <row r="376" spans="1:1">
      <c r="A376" s="449"/>
    </row>
    <row r="377" spans="1:1">
      <c r="A377" s="449"/>
    </row>
    <row r="378" spans="1:1">
      <c r="A378" s="449"/>
    </row>
    <row r="379" spans="1:1">
      <c r="A379" s="449"/>
    </row>
    <row r="380" spans="1:1">
      <c r="A380" s="449"/>
    </row>
    <row r="381" spans="1:1">
      <c r="A381" s="449"/>
    </row>
    <row r="382" spans="1:1">
      <c r="A382" s="449"/>
    </row>
    <row r="383" spans="1:1">
      <c r="A383" s="449"/>
    </row>
    <row r="384" spans="1:1">
      <c r="A384" s="449"/>
    </row>
    <row r="385" spans="1:1">
      <c r="A385" s="449"/>
    </row>
    <row r="386" spans="1:1">
      <c r="A386" s="449"/>
    </row>
    <row r="387" spans="1:1">
      <c r="A387" s="449"/>
    </row>
    <row r="388" spans="1:1">
      <c r="A388" s="449"/>
    </row>
    <row r="389" spans="1:1">
      <c r="A389" s="449"/>
    </row>
    <row r="390" spans="1:1">
      <c r="A390" s="449"/>
    </row>
    <row r="391" spans="1:1">
      <c r="A391" s="449"/>
    </row>
    <row r="392" spans="1:1">
      <c r="A392" s="449"/>
    </row>
    <row r="393" spans="1:1">
      <c r="A393" s="449"/>
    </row>
    <row r="394" spans="1:1">
      <c r="A394" s="449"/>
    </row>
    <row r="395" spans="1:1">
      <c r="A395" s="449"/>
    </row>
    <row r="396" spans="1:1">
      <c r="A396" s="449"/>
    </row>
    <row r="397" spans="1:1">
      <c r="A397" s="449"/>
    </row>
    <row r="398" spans="1:1">
      <c r="A398" s="449"/>
    </row>
    <row r="399" spans="1:1">
      <c r="A399" s="449"/>
    </row>
    <row r="400" spans="1:1">
      <c r="A400" s="449"/>
    </row>
    <row r="401" spans="1:1">
      <c r="A401" s="449"/>
    </row>
    <row r="402" spans="1:1">
      <c r="A402" s="449"/>
    </row>
    <row r="403" spans="1:1">
      <c r="A403" s="449"/>
    </row>
    <row r="404" spans="1:1">
      <c r="A404" s="449"/>
    </row>
    <row r="405" spans="1:1">
      <c r="A405" s="449"/>
    </row>
    <row r="406" spans="1:1">
      <c r="A406" s="449"/>
    </row>
    <row r="407" spans="1:1">
      <c r="A407" s="449"/>
    </row>
    <row r="408" spans="1:1">
      <c r="A408" s="449"/>
    </row>
    <row r="409" spans="1:1">
      <c r="A409" s="449"/>
    </row>
  </sheetData>
  <sortState xmlns:xlrd2="http://schemas.microsoft.com/office/spreadsheetml/2017/richdata2" ref="A106:O108">
    <sortCondition ref="A106:A108"/>
  </sortState>
  <mergeCells count="4">
    <mergeCell ref="A4:K4"/>
    <mergeCell ref="A6:A7"/>
    <mergeCell ref="A127:K127"/>
    <mergeCell ref="A129:A130"/>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2" manualBreakCount="2">
    <brk id="66" max="10" man="1"/>
    <brk id="106" max="10"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AY220"/>
  <sheetViews>
    <sheetView zoomScale="145" zoomScaleNormal="145" zoomScaleSheetLayoutView="115" workbookViewId="0">
      <pane xSplit="1" ySplit="8" topLeftCell="B142" activePane="bottomRight" state="frozen"/>
      <selection activeCell="B23" sqref="B23"/>
      <selection pane="topRight" activeCell="B23" sqref="B23"/>
      <selection pane="bottomLeft" activeCell="B23" sqref="B23"/>
      <selection pane="bottomRight" activeCell="O151" sqref="O151"/>
    </sheetView>
  </sheetViews>
  <sheetFormatPr defaultColWidth="9.1796875" defaultRowHeight="13"/>
  <cols>
    <col min="1" max="1" width="26.1796875" style="41" customWidth="1"/>
    <col min="2" max="9" width="8.81640625" style="40" customWidth="1"/>
    <col min="10" max="10" width="8.81640625" style="161" customWidth="1"/>
    <col min="11" max="11" width="8.1796875" style="161" customWidth="1"/>
    <col min="12" max="15" width="13.1796875" style="161" customWidth="1"/>
    <col min="16" max="17" width="9.81640625" style="3765" customWidth="1"/>
    <col min="18" max="18" width="13.81640625" style="3765" customWidth="1"/>
    <col min="19" max="16384" width="9.1796875" style="41"/>
  </cols>
  <sheetData>
    <row r="1" spans="1:18" s="5" customFormat="1" ht="27.75" customHeight="1">
      <c r="A1" s="1" t="s">
        <v>1341</v>
      </c>
      <c r="B1" s="3"/>
      <c r="C1" s="3"/>
      <c r="D1" s="3"/>
      <c r="E1" s="3"/>
      <c r="F1" s="3"/>
      <c r="G1" s="3"/>
      <c r="H1" s="3"/>
      <c r="I1" s="3"/>
      <c r="J1" s="3742"/>
      <c r="K1" s="3742"/>
      <c r="L1" s="3742"/>
      <c r="M1" s="3742"/>
      <c r="N1" s="3742"/>
      <c r="O1" s="3743"/>
      <c r="P1" s="3744"/>
      <c r="Q1" s="3745"/>
      <c r="R1" s="3746"/>
    </row>
    <row r="2" spans="1:18" s="5" customFormat="1" ht="27.75" customHeight="1" thickBot="1">
      <c r="A2" s="6"/>
      <c r="B2" s="7"/>
      <c r="C2" s="7"/>
      <c r="D2" s="7"/>
      <c r="E2" s="7"/>
      <c r="F2" s="7"/>
      <c r="G2" s="7"/>
      <c r="H2" s="7"/>
      <c r="I2" s="7"/>
      <c r="J2" s="77"/>
      <c r="K2" s="77"/>
      <c r="L2" s="77"/>
      <c r="M2" s="77"/>
      <c r="N2" s="77"/>
      <c r="O2" s="3747"/>
      <c r="P2" s="3748"/>
      <c r="Q2" s="3749"/>
      <c r="R2" s="3750"/>
    </row>
    <row r="3" spans="1:18" s="8" customFormat="1" ht="27.75" customHeight="1">
      <c r="A3" s="2150" t="s">
        <v>1</v>
      </c>
      <c r="B3" s="2151"/>
      <c r="C3" s="2151"/>
      <c r="D3" s="2151"/>
      <c r="E3" s="2151"/>
      <c r="F3" s="2151"/>
      <c r="G3" s="2151"/>
      <c r="H3" s="2151"/>
      <c r="I3" s="2151"/>
      <c r="J3" s="3751"/>
      <c r="K3" s="3751"/>
      <c r="L3" s="3751"/>
      <c r="M3" s="3751"/>
      <c r="N3" s="3751"/>
      <c r="O3" s="3752"/>
      <c r="P3" s="3749"/>
      <c r="Q3" s="3749"/>
      <c r="R3" s="3750"/>
    </row>
    <row r="4" spans="1:18" s="11" customFormat="1" ht="27.75" customHeight="1">
      <c r="A4" s="10" t="s">
        <v>2</v>
      </c>
      <c r="B4" s="12"/>
      <c r="C4" s="12"/>
      <c r="D4" s="12"/>
      <c r="E4" s="12"/>
      <c r="F4" s="12"/>
      <c r="G4" s="12"/>
      <c r="H4" s="12"/>
      <c r="I4" s="12"/>
      <c r="J4" s="3753"/>
      <c r="K4" s="3753"/>
      <c r="L4" s="3753"/>
      <c r="M4" s="3753"/>
      <c r="N4" s="3753"/>
      <c r="O4" s="3754"/>
      <c r="P4" s="3755"/>
      <c r="Q4" s="3755"/>
      <c r="R4" s="3756"/>
    </row>
    <row r="5" spans="1:18" s="16" customFormat="1" ht="27.75" customHeight="1" thickBot="1">
      <c r="A5" s="2153" t="s">
        <v>1437</v>
      </c>
      <c r="B5" s="13"/>
      <c r="C5" s="13"/>
      <c r="D5" s="13"/>
      <c r="E5" s="13"/>
      <c r="F5" s="13"/>
      <c r="G5" s="13"/>
      <c r="H5" s="14"/>
      <c r="I5" s="13"/>
      <c r="J5" s="3757"/>
      <c r="K5" s="3753"/>
      <c r="L5" s="3753"/>
      <c r="M5" s="3753"/>
      <c r="N5" s="3757"/>
      <c r="O5" s="3758"/>
      <c r="P5" s="3755"/>
      <c r="Q5" s="3755"/>
      <c r="R5" s="3756"/>
    </row>
    <row r="6" spans="1:18" s="19" customFormat="1" ht="27.75" customHeight="1" thickTop="1" thickBot="1">
      <c r="A6" s="17" t="s">
        <v>3</v>
      </c>
      <c r="B6" s="2126"/>
      <c r="C6" s="18"/>
      <c r="D6" s="4773" t="s">
        <v>4</v>
      </c>
      <c r="E6" s="4774"/>
      <c r="F6" s="4774"/>
      <c r="G6" s="4774"/>
      <c r="H6" s="4774"/>
      <c r="I6" s="4774"/>
      <c r="J6" s="4774"/>
      <c r="K6" s="4774"/>
      <c r="L6" s="4774"/>
      <c r="M6" s="4774"/>
      <c r="N6" s="4774"/>
      <c r="O6" s="4775"/>
      <c r="P6" s="4776" t="s">
        <v>226</v>
      </c>
      <c r="Q6" s="4777"/>
      <c r="R6" s="4778"/>
    </row>
    <row r="7" spans="1:18" s="20" customFormat="1" ht="32.15" customHeight="1" thickTop="1">
      <c r="A7" s="2154" t="s">
        <v>5</v>
      </c>
      <c r="B7" s="4779" t="s">
        <v>6</v>
      </c>
      <c r="C7" s="4780"/>
      <c r="D7" s="4779" t="s">
        <v>7</v>
      </c>
      <c r="E7" s="4781"/>
      <c r="F7" s="4782" t="s">
        <v>8</v>
      </c>
      <c r="G7" s="4781"/>
      <c r="H7" s="4782" t="s">
        <v>9</v>
      </c>
      <c r="I7" s="4781"/>
      <c r="J7" s="4782" t="s">
        <v>10</v>
      </c>
      <c r="K7" s="4781"/>
      <c r="L7" s="4783" t="s">
        <v>11</v>
      </c>
      <c r="M7" s="4781"/>
      <c r="N7" s="4782" t="s">
        <v>12</v>
      </c>
      <c r="O7" s="4784"/>
      <c r="P7" s="4785" t="s">
        <v>6</v>
      </c>
      <c r="Q7" s="4785"/>
      <c r="R7" s="4786"/>
    </row>
    <row r="8" spans="1:18" s="20" customFormat="1" ht="27.75" customHeight="1" thickBot="1">
      <c r="A8" s="2155"/>
      <c r="B8" s="22" t="s">
        <v>13</v>
      </c>
      <c r="C8" s="21" t="s">
        <v>14</v>
      </c>
      <c r="D8" s="22" t="s">
        <v>13</v>
      </c>
      <c r="E8" s="2156" t="s">
        <v>14</v>
      </c>
      <c r="F8" s="2157" t="s">
        <v>13</v>
      </c>
      <c r="G8" s="2156" t="s">
        <v>14</v>
      </c>
      <c r="H8" s="2157" t="s">
        <v>13</v>
      </c>
      <c r="I8" s="2156" t="s">
        <v>14</v>
      </c>
      <c r="J8" s="2157" t="s">
        <v>13</v>
      </c>
      <c r="K8" s="2156" t="s">
        <v>14</v>
      </c>
      <c r="L8" s="2157" t="s">
        <v>13</v>
      </c>
      <c r="M8" s="23" t="s">
        <v>14</v>
      </c>
      <c r="N8" s="24" t="s">
        <v>13</v>
      </c>
      <c r="O8" s="25" t="s">
        <v>14</v>
      </c>
      <c r="P8" s="3375" t="s">
        <v>13</v>
      </c>
      <c r="Q8" s="3376" t="s">
        <v>14</v>
      </c>
      <c r="R8" s="3377" t="s">
        <v>15</v>
      </c>
    </row>
    <row r="9" spans="1:18" s="32" customFormat="1" ht="13.5" customHeight="1" thickTop="1" thickBot="1">
      <c r="A9" s="28" t="s">
        <v>16</v>
      </c>
      <c r="B9" s="964"/>
      <c r="C9" s="964"/>
      <c r="D9" s="29"/>
      <c r="E9" s="29"/>
      <c r="F9" s="29"/>
      <c r="G9" s="29"/>
      <c r="H9" s="29"/>
      <c r="I9" s="29"/>
      <c r="J9" s="29"/>
      <c r="K9" s="29"/>
      <c r="L9" s="30"/>
      <c r="M9" s="755"/>
      <c r="N9" s="755"/>
      <c r="O9" s="2158"/>
      <c r="P9" s="3378"/>
      <c r="Q9" s="3378"/>
      <c r="R9" s="3379"/>
    </row>
    <row r="10" spans="1:18" s="32" customFormat="1" ht="13.5" customHeight="1">
      <c r="A10" s="2159" t="s">
        <v>1136</v>
      </c>
      <c r="B10" s="3639">
        <v>1</v>
      </c>
      <c r="C10" s="3640"/>
      <c r="D10" s="3498"/>
      <c r="E10" s="3499"/>
      <c r="F10" s="3639">
        <v>1</v>
      </c>
      <c r="G10" s="3640"/>
      <c r="H10" s="3499"/>
      <c r="I10" s="3499"/>
      <c r="J10" s="3454">
        <v>1</v>
      </c>
      <c r="K10" s="3454"/>
      <c r="L10" s="3437"/>
      <c r="M10" s="3437"/>
      <c r="N10" s="3437">
        <v>1</v>
      </c>
      <c r="O10" s="3504"/>
      <c r="P10" s="3380">
        <f>IF($R10=1,"-",B10)</f>
        <v>1</v>
      </c>
      <c r="Q10" s="3381">
        <f>IF($U10=1,"-",C10)</f>
        <v>0</v>
      </c>
      <c r="R10" s="3382" t="str">
        <f>IF(B10+C10=2,1,"-")</f>
        <v>-</v>
      </c>
    </row>
    <row r="11" spans="1:18" s="32" customFormat="1" ht="13.5" customHeight="1">
      <c r="A11" s="2159" t="s">
        <v>738</v>
      </c>
      <c r="B11" s="3639">
        <v>1</v>
      </c>
      <c r="C11" s="3641"/>
      <c r="D11" s="3501"/>
      <c r="E11" s="3500"/>
      <c r="F11" s="3639">
        <v>1</v>
      </c>
      <c r="G11" s="3641"/>
      <c r="H11" s="3500"/>
      <c r="I11" s="3500"/>
      <c r="J11" s="3454">
        <v>1</v>
      </c>
      <c r="K11" s="3437"/>
      <c r="L11" s="3437"/>
      <c r="M11" s="3437"/>
      <c r="N11" s="3437">
        <v>1</v>
      </c>
      <c r="O11" s="3504"/>
      <c r="P11" s="3380">
        <f>IF($R11=1,"-",B11)</f>
        <v>1</v>
      </c>
      <c r="Q11" s="3381">
        <f>IF($U11=1,"-",C11)</f>
        <v>0</v>
      </c>
      <c r="R11" s="3382" t="str">
        <f>IF(B11+C11=2,1,"-")</f>
        <v>-</v>
      </c>
    </row>
    <row r="12" spans="1:18" s="32" customFormat="1" ht="13.5" customHeight="1">
      <c r="A12" s="2159" t="s">
        <v>1220</v>
      </c>
      <c r="B12" s="3639">
        <v>1</v>
      </c>
      <c r="C12" s="3641"/>
      <c r="D12" s="3501"/>
      <c r="E12" s="3500"/>
      <c r="F12" s="3639">
        <v>1</v>
      </c>
      <c r="G12" s="3641"/>
      <c r="H12" s="3500"/>
      <c r="I12" s="3500"/>
      <c r="J12" s="3454">
        <v>1</v>
      </c>
      <c r="K12" s="3437"/>
      <c r="L12" s="3437">
        <v>1</v>
      </c>
      <c r="M12" s="3437"/>
      <c r="N12" s="3437"/>
      <c r="O12" s="3504"/>
      <c r="P12" s="3380">
        <f>IF($R12=1,"-",B12)</f>
        <v>1</v>
      </c>
      <c r="Q12" s="3381">
        <f>IF($U12=1,"-",C12)</f>
        <v>0</v>
      </c>
      <c r="R12" s="3382" t="str">
        <f>IF(B12+C12=2,1,"-")</f>
        <v>-</v>
      </c>
    </row>
    <row r="13" spans="1:18" s="32" customFormat="1" ht="13.5" customHeight="1">
      <c r="A13" s="2160" t="s">
        <v>739</v>
      </c>
      <c r="B13" s="3639">
        <v>1</v>
      </c>
      <c r="C13" s="3641"/>
      <c r="D13" s="3642"/>
      <c r="E13" s="3643"/>
      <c r="F13" s="3639">
        <v>1</v>
      </c>
      <c r="G13" s="3641"/>
      <c r="H13" s="3643"/>
      <c r="I13" s="3643"/>
      <c r="J13" s="3454">
        <v>1</v>
      </c>
      <c r="K13" s="3439"/>
      <c r="L13" s="3439"/>
      <c r="M13" s="3439"/>
      <c r="N13" s="3437">
        <v>1</v>
      </c>
      <c r="O13" s="3684"/>
      <c r="P13" s="3380">
        <f>IF($R13=1,"-",B13)</f>
        <v>1</v>
      </c>
      <c r="Q13" s="3381">
        <f>IF($U13=1,"-",C13)</f>
        <v>0</v>
      </c>
      <c r="R13" s="3382" t="str">
        <f>IF(B13+C13=2,1,"-")</f>
        <v>-</v>
      </c>
    </row>
    <row r="14" spans="1:18" s="2994" customFormat="1" ht="13.5" customHeight="1">
      <c r="A14" s="2165" t="s">
        <v>1226</v>
      </c>
      <c r="B14" s="3639"/>
      <c r="C14" s="3641">
        <v>1</v>
      </c>
      <c r="D14" s="3642"/>
      <c r="E14" s="3643">
        <v>1</v>
      </c>
      <c r="F14" s="3639"/>
      <c r="G14" s="3641"/>
      <c r="H14" s="3643"/>
      <c r="I14" s="3643"/>
      <c r="J14" s="3454"/>
      <c r="K14" s="3439">
        <v>1</v>
      </c>
      <c r="L14" s="3439"/>
      <c r="M14" s="3439"/>
      <c r="N14" s="3437"/>
      <c r="O14" s="3684">
        <v>1</v>
      </c>
      <c r="P14" s="3383">
        <f t="shared" ref="P14:P31" si="0">IF($R14=1,"-",B14)</f>
        <v>0</v>
      </c>
      <c r="Q14" s="3384">
        <f t="shared" ref="Q14:Q31" si="1">IF($U14=1,"-",C14)</f>
        <v>1</v>
      </c>
      <c r="R14" s="3385" t="str">
        <f t="shared" ref="R14:R31" si="2">IF(B14+C14=2,1,"-")</f>
        <v>-</v>
      </c>
    </row>
    <row r="15" spans="1:18" s="32" customFormat="1" ht="13.5" customHeight="1">
      <c r="A15" s="2160" t="s">
        <v>740</v>
      </c>
      <c r="B15" s="3639">
        <v>1</v>
      </c>
      <c r="C15" s="3641"/>
      <c r="D15" s="3644"/>
      <c r="E15" s="3643"/>
      <c r="F15" s="3639">
        <v>1</v>
      </c>
      <c r="G15" s="3641"/>
      <c r="H15" s="3643"/>
      <c r="I15" s="3643"/>
      <c r="J15" s="3454">
        <v>1</v>
      </c>
      <c r="K15" s="3439"/>
      <c r="L15" s="3439"/>
      <c r="M15" s="3439"/>
      <c r="N15" s="3437">
        <v>1</v>
      </c>
      <c r="O15" s="3684"/>
      <c r="P15" s="3380">
        <f t="shared" si="0"/>
        <v>1</v>
      </c>
      <c r="Q15" s="3381">
        <f t="shared" si="1"/>
        <v>0</v>
      </c>
      <c r="R15" s="3382" t="str">
        <f t="shared" si="2"/>
        <v>-</v>
      </c>
    </row>
    <row r="16" spans="1:18" s="32" customFormat="1" ht="13.5" customHeight="1">
      <c r="A16" s="2160" t="s">
        <v>741</v>
      </c>
      <c r="B16" s="3639">
        <v>1</v>
      </c>
      <c r="C16" s="3641"/>
      <c r="D16" s="3642"/>
      <c r="E16" s="3643"/>
      <c r="F16" s="3639">
        <v>1</v>
      </c>
      <c r="G16" s="3641"/>
      <c r="H16" s="3643"/>
      <c r="I16" s="3643"/>
      <c r="J16" s="3454">
        <v>1</v>
      </c>
      <c r="K16" s="3439"/>
      <c r="L16" s="3439"/>
      <c r="M16" s="3439"/>
      <c r="N16" s="3437">
        <v>1</v>
      </c>
      <c r="O16" s="3684"/>
      <c r="P16" s="3380">
        <f t="shared" si="0"/>
        <v>1</v>
      </c>
      <c r="Q16" s="3381">
        <f t="shared" si="1"/>
        <v>0</v>
      </c>
      <c r="R16" s="3382" t="str">
        <f t="shared" si="2"/>
        <v>-</v>
      </c>
    </row>
    <row r="17" spans="1:18" s="32" customFormat="1" ht="13.5" customHeight="1">
      <c r="A17" s="2160" t="s">
        <v>1138</v>
      </c>
      <c r="B17" s="3639">
        <v>1</v>
      </c>
      <c r="C17" s="3641"/>
      <c r="D17" s="3642"/>
      <c r="E17" s="3643"/>
      <c r="F17" s="3639">
        <v>1</v>
      </c>
      <c r="G17" s="3641"/>
      <c r="H17" s="3643"/>
      <c r="I17" s="3643"/>
      <c r="J17" s="3454">
        <v>1</v>
      </c>
      <c r="K17" s="3439"/>
      <c r="L17" s="3439">
        <v>1</v>
      </c>
      <c r="M17" s="3439"/>
      <c r="N17" s="3437"/>
      <c r="O17" s="3684"/>
      <c r="P17" s="3380">
        <f t="shared" ref="P17" si="3">IF($R17=1,"-",B17)</f>
        <v>1</v>
      </c>
      <c r="Q17" s="3381">
        <f t="shared" ref="Q17" si="4">IF($U17=1,"-",C17)</f>
        <v>0</v>
      </c>
      <c r="R17" s="3382" t="str">
        <f t="shared" ref="R17" si="5">IF(B17+C17=2,1,"-")</f>
        <v>-</v>
      </c>
    </row>
    <row r="18" spans="1:18" s="32" customFormat="1" ht="13.5" customHeight="1">
      <c r="A18" s="2160" t="s">
        <v>742</v>
      </c>
      <c r="B18" s="3639">
        <v>1</v>
      </c>
      <c r="C18" s="3641"/>
      <c r="D18" s="3642"/>
      <c r="E18" s="3643"/>
      <c r="F18" s="3639">
        <v>1</v>
      </c>
      <c r="G18" s="3641"/>
      <c r="H18" s="3643"/>
      <c r="I18" s="3643"/>
      <c r="J18" s="3454">
        <v>1</v>
      </c>
      <c r="K18" s="3439"/>
      <c r="L18" s="3439"/>
      <c r="M18" s="3439"/>
      <c r="N18" s="3437">
        <v>1</v>
      </c>
      <c r="O18" s="3684"/>
      <c r="P18" s="3380">
        <f t="shared" si="0"/>
        <v>1</v>
      </c>
      <c r="Q18" s="3381">
        <f t="shared" si="1"/>
        <v>0</v>
      </c>
      <c r="R18" s="3382" t="str">
        <f t="shared" si="2"/>
        <v>-</v>
      </c>
    </row>
    <row r="19" spans="1:18" s="32" customFormat="1" ht="13.5" customHeight="1">
      <c r="A19" s="2160" t="s">
        <v>743</v>
      </c>
      <c r="B19" s="3639">
        <v>1</v>
      </c>
      <c r="C19" s="3641"/>
      <c r="D19" s="3501">
        <v>1</v>
      </c>
      <c r="E19" s="3643"/>
      <c r="F19" s="3639"/>
      <c r="G19" s="3641"/>
      <c r="H19" s="3500"/>
      <c r="I19" s="3500"/>
      <c r="J19" s="3454">
        <v>1</v>
      </c>
      <c r="K19" s="3437"/>
      <c r="L19" s="3437"/>
      <c r="M19" s="3437"/>
      <c r="N19" s="3437">
        <v>1</v>
      </c>
      <c r="O19" s="3504"/>
      <c r="P19" s="3380">
        <f t="shared" si="0"/>
        <v>1</v>
      </c>
      <c r="Q19" s="3381">
        <f t="shared" si="1"/>
        <v>0</v>
      </c>
      <c r="R19" s="3382" t="str">
        <f t="shared" si="2"/>
        <v>-</v>
      </c>
    </row>
    <row r="20" spans="1:18" s="32" customFormat="1" ht="13.5" customHeight="1">
      <c r="A20" s="2160" t="s">
        <v>1131</v>
      </c>
      <c r="B20" s="3639">
        <v>1</v>
      </c>
      <c r="C20" s="3641"/>
      <c r="D20" s="3501"/>
      <c r="E20" s="3643"/>
      <c r="F20" s="3639">
        <v>1</v>
      </c>
      <c r="G20" s="3641"/>
      <c r="H20" s="3500"/>
      <c r="I20" s="3500"/>
      <c r="J20" s="3454">
        <v>1</v>
      </c>
      <c r="K20" s="3437"/>
      <c r="L20" s="3437"/>
      <c r="M20" s="3437"/>
      <c r="N20" s="3437">
        <v>1</v>
      </c>
      <c r="O20" s="3504"/>
      <c r="P20" s="3380">
        <f t="shared" si="0"/>
        <v>1</v>
      </c>
      <c r="Q20" s="3381">
        <f t="shared" si="1"/>
        <v>0</v>
      </c>
      <c r="R20" s="3382" t="str">
        <f t="shared" si="2"/>
        <v>-</v>
      </c>
    </row>
    <row r="21" spans="1:18" s="32" customFormat="1" ht="13.5" customHeight="1">
      <c r="A21" s="2160" t="s">
        <v>744</v>
      </c>
      <c r="B21" s="3639">
        <v>1</v>
      </c>
      <c r="C21" s="3641"/>
      <c r="D21" s="3642"/>
      <c r="E21" s="3643"/>
      <c r="F21" s="3639">
        <v>1</v>
      </c>
      <c r="G21" s="3641"/>
      <c r="H21" s="3643"/>
      <c r="I21" s="3643"/>
      <c r="J21" s="3454">
        <v>1</v>
      </c>
      <c r="K21" s="3439"/>
      <c r="L21" s="3439"/>
      <c r="M21" s="3439"/>
      <c r="N21" s="3437">
        <v>1</v>
      </c>
      <c r="O21" s="3684"/>
      <c r="P21" s="3380">
        <f t="shared" ref="P21:P26" si="6">IF($R21=1,"-",B21)</f>
        <v>1</v>
      </c>
      <c r="Q21" s="3381">
        <f t="shared" ref="Q21:Q26" si="7">IF($U21=1,"-",C21)</f>
        <v>0</v>
      </c>
      <c r="R21" s="3382" t="str">
        <f t="shared" ref="R21:R26" si="8">IF(B21+C21=2,1,"-")</f>
        <v>-</v>
      </c>
    </row>
    <row r="22" spans="1:18" s="32" customFormat="1" ht="13.5" customHeight="1">
      <c r="A22" s="2160" t="s">
        <v>1132</v>
      </c>
      <c r="B22" s="3639">
        <v>1</v>
      </c>
      <c r="C22" s="3641"/>
      <c r="D22" s="3642"/>
      <c r="E22" s="3643"/>
      <c r="F22" s="3639">
        <v>1</v>
      </c>
      <c r="G22" s="3641"/>
      <c r="H22" s="3643"/>
      <c r="I22" s="3643"/>
      <c r="J22" s="3454">
        <v>1</v>
      </c>
      <c r="K22" s="3439"/>
      <c r="L22" s="3439"/>
      <c r="M22" s="3439"/>
      <c r="N22" s="3437">
        <v>1</v>
      </c>
      <c r="O22" s="3684"/>
      <c r="P22" s="3380">
        <f t="shared" si="6"/>
        <v>1</v>
      </c>
      <c r="Q22" s="3381">
        <f t="shared" si="7"/>
        <v>0</v>
      </c>
      <c r="R22" s="3382" t="str">
        <f t="shared" si="8"/>
        <v>-</v>
      </c>
    </row>
    <row r="23" spans="1:18" s="32" customFormat="1" ht="13.5" customHeight="1">
      <c r="A23" s="2160" t="s">
        <v>1133</v>
      </c>
      <c r="B23" s="3639">
        <v>1</v>
      </c>
      <c r="C23" s="3641"/>
      <c r="D23" s="3644"/>
      <c r="E23" s="3643"/>
      <c r="F23" s="3639">
        <v>1</v>
      </c>
      <c r="G23" s="3641"/>
      <c r="H23" s="3643"/>
      <c r="I23" s="3643"/>
      <c r="J23" s="3454">
        <v>1</v>
      </c>
      <c r="K23" s="3439"/>
      <c r="L23" s="3439">
        <v>1</v>
      </c>
      <c r="M23" s="3439"/>
      <c r="N23" s="3437"/>
      <c r="O23" s="3684"/>
      <c r="P23" s="3380">
        <f t="shared" si="6"/>
        <v>1</v>
      </c>
      <c r="Q23" s="3381">
        <f t="shared" si="7"/>
        <v>0</v>
      </c>
      <c r="R23" s="3382" t="str">
        <f t="shared" si="8"/>
        <v>-</v>
      </c>
    </row>
    <row r="24" spans="1:18" s="32" customFormat="1" ht="13.5" customHeight="1">
      <c r="A24" s="2160" t="s">
        <v>1302</v>
      </c>
      <c r="B24" s="3639">
        <v>1</v>
      </c>
      <c r="C24" s="3641"/>
      <c r="D24" s="3642"/>
      <c r="E24" s="3645"/>
      <c r="F24" s="3639">
        <v>1</v>
      </c>
      <c r="G24" s="3641"/>
      <c r="H24" s="3643"/>
      <c r="I24" s="3643"/>
      <c r="J24" s="3454">
        <v>1</v>
      </c>
      <c r="K24" s="3439"/>
      <c r="L24" s="3439"/>
      <c r="M24" s="3439"/>
      <c r="N24" s="3437">
        <v>1</v>
      </c>
      <c r="O24" s="3684"/>
      <c r="P24" s="3380">
        <f t="shared" si="6"/>
        <v>1</v>
      </c>
      <c r="Q24" s="3381">
        <f t="shared" si="7"/>
        <v>0</v>
      </c>
      <c r="R24" s="3382" t="str">
        <f t="shared" si="8"/>
        <v>-</v>
      </c>
    </row>
    <row r="25" spans="1:18" s="32" customFormat="1" ht="13.5" customHeight="1">
      <c r="A25" s="2160" t="s">
        <v>1134</v>
      </c>
      <c r="B25" s="3639">
        <v>1</v>
      </c>
      <c r="C25" s="3641"/>
      <c r="D25" s="3642"/>
      <c r="E25" s="3643"/>
      <c r="F25" s="3639">
        <v>1</v>
      </c>
      <c r="G25" s="3641"/>
      <c r="H25" s="3643"/>
      <c r="I25" s="3643"/>
      <c r="J25" s="3454">
        <v>1</v>
      </c>
      <c r="K25" s="3439"/>
      <c r="L25" s="3439"/>
      <c r="M25" s="3439"/>
      <c r="N25" s="3437">
        <v>1</v>
      </c>
      <c r="O25" s="3684"/>
      <c r="P25" s="3380">
        <f t="shared" si="6"/>
        <v>1</v>
      </c>
      <c r="Q25" s="3381">
        <f t="shared" si="7"/>
        <v>0</v>
      </c>
      <c r="R25" s="3382" t="str">
        <f t="shared" si="8"/>
        <v>-</v>
      </c>
    </row>
    <row r="26" spans="1:18" s="32" customFormat="1" ht="13.5" customHeight="1">
      <c r="A26" s="2160" t="s">
        <v>1135</v>
      </c>
      <c r="B26" s="3639">
        <v>1</v>
      </c>
      <c r="C26" s="3641"/>
      <c r="D26" s="3642"/>
      <c r="E26" s="3643"/>
      <c r="F26" s="3639">
        <v>1</v>
      </c>
      <c r="G26" s="3641"/>
      <c r="H26" s="3643"/>
      <c r="I26" s="3643"/>
      <c r="J26" s="3454">
        <v>1</v>
      </c>
      <c r="K26" s="3439"/>
      <c r="L26" s="3439">
        <v>1</v>
      </c>
      <c r="M26" s="3439"/>
      <c r="N26" s="3437"/>
      <c r="O26" s="3684"/>
      <c r="P26" s="3380">
        <f t="shared" si="6"/>
        <v>1</v>
      </c>
      <c r="Q26" s="3381">
        <f t="shared" si="7"/>
        <v>0</v>
      </c>
      <c r="R26" s="3382" t="str">
        <f t="shared" si="8"/>
        <v>-</v>
      </c>
    </row>
    <row r="27" spans="1:18" s="32" customFormat="1" ht="13.5" customHeight="1">
      <c r="A27" s="2160" t="s">
        <v>745</v>
      </c>
      <c r="B27" s="3639">
        <v>1</v>
      </c>
      <c r="C27" s="3641"/>
      <c r="D27" s="3642"/>
      <c r="E27" s="3643"/>
      <c r="F27" s="3639">
        <v>1</v>
      </c>
      <c r="G27" s="3641"/>
      <c r="H27" s="3643"/>
      <c r="I27" s="3643"/>
      <c r="J27" s="3454">
        <v>1</v>
      </c>
      <c r="K27" s="3439"/>
      <c r="L27" s="3439"/>
      <c r="M27" s="3439"/>
      <c r="N27" s="3437">
        <v>1</v>
      </c>
      <c r="O27" s="3684"/>
      <c r="P27" s="3380">
        <f t="shared" si="0"/>
        <v>1</v>
      </c>
      <c r="Q27" s="3381">
        <f t="shared" si="1"/>
        <v>0</v>
      </c>
      <c r="R27" s="3382" t="str">
        <f t="shared" si="2"/>
        <v>-</v>
      </c>
    </row>
    <row r="28" spans="1:18" s="32" customFormat="1" ht="13.5" customHeight="1">
      <c r="A28" s="2160" t="s">
        <v>746</v>
      </c>
      <c r="B28" s="3639">
        <v>1</v>
      </c>
      <c r="C28" s="3641"/>
      <c r="D28" s="3642"/>
      <c r="E28" s="3643"/>
      <c r="F28" s="3639">
        <v>1</v>
      </c>
      <c r="G28" s="3641"/>
      <c r="H28" s="3643"/>
      <c r="I28" s="3643"/>
      <c r="J28" s="3454">
        <v>1</v>
      </c>
      <c r="K28" s="3439"/>
      <c r="L28" s="3439"/>
      <c r="M28" s="3439"/>
      <c r="N28" s="3439">
        <v>1</v>
      </c>
      <c r="O28" s="3684"/>
      <c r="P28" s="3380">
        <f t="shared" si="0"/>
        <v>1</v>
      </c>
      <c r="Q28" s="3381">
        <f t="shared" si="1"/>
        <v>0</v>
      </c>
      <c r="R28" s="3382" t="str">
        <f t="shared" si="2"/>
        <v>-</v>
      </c>
    </row>
    <row r="29" spans="1:18" s="32" customFormat="1" ht="13.5" customHeight="1">
      <c r="A29" s="2160" t="s">
        <v>1137</v>
      </c>
      <c r="B29" s="3639">
        <v>1</v>
      </c>
      <c r="C29" s="3641"/>
      <c r="D29" s="3642"/>
      <c r="E29" s="3643"/>
      <c r="F29" s="3639">
        <v>1</v>
      </c>
      <c r="G29" s="3641"/>
      <c r="H29" s="3643"/>
      <c r="I29" s="3643"/>
      <c r="J29" s="3454">
        <v>1</v>
      </c>
      <c r="K29" s="3439"/>
      <c r="L29" s="3439"/>
      <c r="M29" s="3439"/>
      <c r="N29" s="3439">
        <v>1</v>
      </c>
      <c r="O29" s="3684"/>
      <c r="P29" s="3380">
        <f t="shared" ref="P29" si="9">IF($R29=1,"-",B29)</f>
        <v>1</v>
      </c>
      <c r="Q29" s="3381">
        <f t="shared" ref="Q29" si="10">IF($U29=1,"-",C29)</f>
        <v>0</v>
      </c>
      <c r="R29" s="3382" t="str">
        <f t="shared" ref="R29" si="11">IF(B29+C29=2,1,"-")</f>
        <v>-</v>
      </c>
    </row>
    <row r="30" spans="1:18" s="32" customFormat="1" ht="13.5" customHeight="1">
      <c r="A30" s="2160" t="s">
        <v>747</v>
      </c>
      <c r="B30" s="3639">
        <v>1</v>
      </c>
      <c r="C30" s="3641"/>
      <c r="D30" s="3642"/>
      <c r="E30" s="3643"/>
      <c r="F30" s="3639">
        <v>1</v>
      </c>
      <c r="G30" s="3641"/>
      <c r="H30" s="3643"/>
      <c r="I30" s="3643"/>
      <c r="J30" s="3454">
        <v>1</v>
      </c>
      <c r="K30" s="3439"/>
      <c r="L30" s="3439"/>
      <c r="M30" s="3439"/>
      <c r="N30" s="3439">
        <v>1</v>
      </c>
      <c r="O30" s="3684"/>
      <c r="P30" s="3380">
        <f t="shared" si="0"/>
        <v>1</v>
      </c>
      <c r="Q30" s="3381">
        <f t="shared" si="1"/>
        <v>0</v>
      </c>
      <c r="R30" s="3382" t="str">
        <f t="shared" si="2"/>
        <v>-</v>
      </c>
    </row>
    <row r="31" spans="1:18" s="32" customFormat="1" ht="13.5" customHeight="1">
      <c r="A31" s="2159" t="s">
        <v>748</v>
      </c>
      <c r="B31" s="3639">
        <v>1</v>
      </c>
      <c r="C31" s="3641"/>
      <c r="D31" s="3642"/>
      <c r="E31" s="3643"/>
      <c r="F31" s="3639">
        <v>1</v>
      </c>
      <c r="G31" s="3641"/>
      <c r="H31" s="3643"/>
      <c r="I31" s="3643"/>
      <c r="J31" s="3454">
        <v>1</v>
      </c>
      <c r="K31" s="3439"/>
      <c r="L31" s="3439"/>
      <c r="M31" s="3439"/>
      <c r="N31" s="3439">
        <v>1</v>
      </c>
      <c r="O31" s="3684"/>
      <c r="P31" s="3380">
        <f t="shared" si="0"/>
        <v>1</v>
      </c>
      <c r="Q31" s="3381">
        <f t="shared" si="1"/>
        <v>0</v>
      </c>
      <c r="R31" s="3382" t="str">
        <f t="shared" si="2"/>
        <v>-</v>
      </c>
    </row>
    <row r="32" spans="1:18" s="655" customFormat="1" ht="13.5" customHeight="1" thickBot="1">
      <c r="A32" s="966" t="s">
        <v>17</v>
      </c>
      <c r="B32" s="1193">
        <f>SUM(B10:B31)</f>
        <v>21</v>
      </c>
      <c r="C32" s="1194">
        <f>SUM(C11:C31)</f>
        <v>1</v>
      </c>
      <c r="D32" s="1193">
        <f>SUM(D11:D31)</f>
        <v>1</v>
      </c>
      <c r="E32" s="2161">
        <f>SUM(E11:E31)</f>
        <v>1</v>
      </c>
      <c r="F32" s="2161">
        <f>SUM(F10:F31)</f>
        <v>20</v>
      </c>
      <c r="G32" s="2161">
        <f>SUM(G11:G31)</f>
        <v>0</v>
      </c>
      <c r="H32" s="2161">
        <f>SUM(H11:H31)</f>
        <v>0</v>
      </c>
      <c r="I32" s="2161">
        <f>SUM(I11:I31)</f>
        <v>0</v>
      </c>
      <c r="J32" s="2161">
        <f>SUM(J10:J31)</f>
        <v>21</v>
      </c>
      <c r="K32" s="2161">
        <f>SUM(K11:K31)</f>
        <v>1</v>
      </c>
      <c r="L32" s="2161">
        <f>SUM(L11:L31)</f>
        <v>4</v>
      </c>
      <c r="M32" s="2161">
        <f>SUM(M11:M31)</f>
        <v>0</v>
      </c>
      <c r="N32" s="2161">
        <f>SUM(N10:N31)</f>
        <v>17</v>
      </c>
      <c r="O32" s="2162">
        <f>SUM(O11:O31)</f>
        <v>1</v>
      </c>
      <c r="P32" s="3386">
        <f>SUM(P10:P31)</f>
        <v>21</v>
      </c>
      <c r="Q32" s="3387">
        <f>SUM(Q11:Q31)</f>
        <v>1</v>
      </c>
      <c r="R32" s="3388">
        <f>SUM(R11:R31)</f>
        <v>0</v>
      </c>
    </row>
    <row r="33" spans="1:18" s="32" customFormat="1" ht="9.75" customHeight="1" thickTop="1" thickBot="1">
      <c r="A33" s="1821"/>
      <c r="B33" s="1113"/>
      <c r="C33" s="1113"/>
      <c r="D33" s="1114"/>
      <c r="E33" s="1114"/>
      <c r="F33" s="1114"/>
      <c r="G33" s="1114"/>
      <c r="H33" s="1114"/>
      <c r="I33" s="1114"/>
      <c r="J33" s="1114"/>
      <c r="K33" s="1114"/>
      <c r="L33" s="1114"/>
      <c r="M33" s="1114"/>
      <c r="N33" s="1114"/>
      <c r="O33" s="2163"/>
      <c r="P33" s="3389"/>
      <c r="Q33" s="3389"/>
      <c r="R33" s="3389"/>
    </row>
    <row r="34" spans="1:18" s="32" customFormat="1" ht="13.5" customHeight="1" thickBot="1">
      <c r="A34" s="739" t="s">
        <v>18</v>
      </c>
      <c r="B34" s="1484"/>
      <c r="C34" s="1484"/>
      <c r="D34" s="1484"/>
      <c r="E34" s="1484"/>
      <c r="F34" s="1484"/>
      <c r="G34" s="1484"/>
      <c r="H34" s="1484"/>
      <c r="I34" s="1484"/>
      <c r="J34" s="1484"/>
      <c r="K34" s="1484"/>
      <c r="L34" s="1485"/>
      <c r="M34" s="1485"/>
      <c r="N34" s="1485"/>
      <c r="O34" s="2164"/>
      <c r="P34" s="3390"/>
      <c r="Q34" s="3390"/>
      <c r="R34" s="3391"/>
    </row>
    <row r="35" spans="1:18" s="32" customFormat="1" ht="13.5" customHeight="1">
      <c r="A35" s="3424" t="s">
        <v>1228</v>
      </c>
      <c r="B35" s="3440">
        <v>1</v>
      </c>
      <c r="C35" s="3453"/>
      <c r="D35" s="3427"/>
      <c r="E35" s="3428"/>
      <c r="F35" s="3428">
        <v>1</v>
      </c>
      <c r="G35" s="3428"/>
      <c r="H35" s="3428"/>
      <c r="I35" s="3428"/>
      <c r="J35" s="3428"/>
      <c r="K35" s="3428"/>
      <c r="L35" s="3445"/>
      <c r="M35" s="3445"/>
      <c r="N35" s="3445">
        <v>1</v>
      </c>
      <c r="O35" s="3513"/>
      <c r="P35" s="3383">
        <f>IF($R35=1,"-",B35)</f>
        <v>1</v>
      </c>
      <c r="Q35" s="3384">
        <f>IF($U35=1,"-",C35)</f>
        <v>0</v>
      </c>
      <c r="R35" s="3385" t="str">
        <f>IF(B35+C35=2,1,"-")</f>
        <v>-</v>
      </c>
    </row>
    <row r="36" spans="1:18" s="2994" customFormat="1" ht="13.5" customHeight="1">
      <c r="A36" s="3650" t="s">
        <v>1229</v>
      </c>
      <c r="B36" s="3446">
        <v>1</v>
      </c>
      <c r="C36" s="3449"/>
      <c r="D36" s="3450"/>
      <c r="E36" s="3445"/>
      <c r="F36" s="3445">
        <v>1</v>
      </c>
      <c r="G36" s="3445"/>
      <c r="H36" s="3445"/>
      <c r="I36" s="3445"/>
      <c r="J36" s="3445"/>
      <c r="K36" s="3445"/>
      <c r="L36" s="3445"/>
      <c r="M36" s="3445"/>
      <c r="N36" s="3445">
        <v>1</v>
      </c>
      <c r="O36" s="3513"/>
      <c r="P36" s="3383">
        <f t="shared" ref="P36:P51" si="12">IF($R36=1,"-",B36)</f>
        <v>1</v>
      </c>
      <c r="Q36" s="3384">
        <f t="shared" ref="Q36:Q51" si="13">IF($U36=1,"-",C36)</f>
        <v>0</v>
      </c>
      <c r="R36" s="3385" t="str">
        <f t="shared" ref="R36:R51" si="14">IF(B36+C36=2,1,"-")</f>
        <v>-</v>
      </c>
    </row>
    <row r="37" spans="1:18" s="2994" customFormat="1" ht="13.5" customHeight="1">
      <c r="A37" s="4212" t="s">
        <v>1230</v>
      </c>
      <c r="B37" s="3446">
        <v>1</v>
      </c>
      <c r="C37" s="3449"/>
      <c r="D37" s="3450"/>
      <c r="E37" s="3445"/>
      <c r="F37" s="3445"/>
      <c r="G37" s="3445"/>
      <c r="H37" s="3445"/>
      <c r="I37" s="3445"/>
      <c r="J37" s="3445"/>
      <c r="K37" s="3445"/>
      <c r="L37" s="3445"/>
      <c r="M37" s="3445"/>
      <c r="N37" s="3445"/>
      <c r="O37" s="3513"/>
      <c r="P37" s="3383">
        <f t="shared" ref="P37" si="15">IF($R37=1,"-",B37)</f>
        <v>1</v>
      </c>
      <c r="Q37" s="3384">
        <f t="shared" ref="Q37" si="16">IF($U37=1,"-",C37)</f>
        <v>0</v>
      </c>
      <c r="R37" s="3385" t="str">
        <f t="shared" ref="R37" si="17">IF(B37+C37=2,1,"-")</f>
        <v>-</v>
      </c>
    </row>
    <row r="38" spans="1:18" s="32" customFormat="1" ht="13.5" customHeight="1">
      <c r="A38" s="3650" t="s">
        <v>1231</v>
      </c>
      <c r="B38" s="3434">
        <v>1</v>
      </c>
      <c r="C38" s="3435"/>
      <c r="D38" s="3651"/>
      <c r="E38" s="3437"/>
      <c r="F38" s="3437">
        <v>1</v>
      </c>
      <c r="G38" s="3437"/>
      <c r="H38" s="3437"/>
      <c r="I38" s="3437"/>
      <c r="J38" s="3437"/>
      <c r="K38" s="3437"/>
      <c r="L38" s="3437"/>
      <c r="M38" s="3437"/>
      <c r="N38" s="3437">
        <v>1</v>
      </c>
      <c r="O38" s="3504"/>
      <c r="P38" s="3383">
        <f t="shared" si="12"/>
        <v>1</v>
      </c>
      <c r="Q38" s="3384">
        <f t="shared" si="13"/>
        <v>0</v>
      </c>
      <c r="R38" s="3385" t="str">
        <f t="shared" si="14"/>
        <v>-</v>
      </c>
    </row>
    <row r="39" spans="1:18" s="32" customFormat="1" ht="13.5" customHeight="1">
      <c r="A39" s="3650" t="s">
        <v>1232</v>
      </c>
      <c r="B39" s="3434">
        <v>1</v>
      </c>
      <c r="C39" s="3435"/>
      <c r="D39" s="3651"/>
      <c r="E39" s="3437"/>
      <c r="F39" s="3437">
        <v>1</v>
      </c>
      <c r="G39" s="3437"/>
      <c r="H39" s="3437"/>
      <c r="I39" s="3437"/>
      <c r="J39" s="3437"/>
      <c r="K39" s="3437"/>
      <c r="L39" s="3437"/>
      <c r="M39" s="3437"/>
      <c r="N39" s="3437">
        <v>1</v>
      </c>
      <c r="O39" s="3504"/>
      <c r="P39" s="3383">
        <f t="shared" si="12"/>
        <v>1</v>
      </c>
      <c r="Q39" s="3384">
        <f t="shared" si="13"/>
        <v>0</v>
      </c>
      <c r="R39" s="3385" t="str">
        <f t="shared" si="14"/>
        <v>-</v>
      </c>
    </row>
    <row r="40" spans="1:18" s="32" customFormat="1" ht="13.5" customHeight="1">
      <c r="A40" s="3650" t="s">
        <v>1233</v>
      </c>
      <c r="B40" s="3434">
        <v>1</v>
      </c>
      <c r="C40" s="3435"/>
      <c r="D40" s="3652"/>
      <c r="E40" s="3437"/>
      <c r="F40" s="3452">
        <v>1</v>
      </c>
      <c r="G40" s="3437"/>
      <c r="H40" s="3437">
        <v>1</v>
      </c>
      <c r="I40" s="3437"/>
      <c r="J40" s="3437"/>
      <c r="K40" s="3437"/>
      <c r="L40" s="3437"/>
      <c r="M40" s="3437"/>
      <c r="N40" s="3437">
        <v>1</v>
      </c>
      <c r="O40" s="3504"/>
      <c r="P40" s="3383">
        <f t="shared" si="12"/>
        <v>1</v>
      </c>
      <c r="Q40" s="3384">
        <f t="shared" si="13"/>
        <v>0</v>
      </c>
      <c r="R40" s="3385" t="str">
        <f t="shared" si="14"/>
        <v>-</v>
      </c>
    </row>
    <row r="41" spans="1:18" s="32" customFormat="1" ht="13.5" customHeight="1">
      <c r="A41" s="3650" t="s">
        <v>1234</v>
      </c>
      <c r="B41" s="3434">
        <v>1</v>
      </c>
      <c r="C41" s="3435"/>
      <c r="D41" s="3651"/>
      <c r="E41" s="3437"/>
      <c r="F41" s="3437">
        <v>1</v>
      </c>
      <c r="G41" s="3437"/>
      <c r="H41" s="3437"/>
      <c r="I41" s="3437"/>
      <c r="J41" s="3437"/>
      <c r="K41" s="3437"/>
      <c r="L41" s="3437"/>
      <c r="M41" s="3437"/>
      <c r="N41" s="3437">
        <v>1</v>
      </c>
      <c r="O41" s="3504"/>
      <c r="P41" s="3383">
        <f t="shared" si="12"/>
        <v>1</v>
      </c>
      <c r="Q41" s="3384">
        <f t="shared" si="13"/>
        <v>0</v>
      </c>
      <c r="R41" s="3385" t="str">
        <f t="shared" si="14"/>
        <v>-</v>
      </c>
    </row>
    <row r="42" spans="1:18" s="32" customFormat="1" ht="13.5" customHeight="1">
      <c r="A42" s="3650" t="s">
        <v>1235</v>
      </c>
      <c r="B42" s="3434">
        <v>1</v>
      </c>
      <c r="C42" s="3435"/>
      <c r="D42" s="3651"/>
      <c r="E42" s="3437"/>
      <c r="F42" s="3437">
        <v>1</v>
      </c>
      <c r="G42" s="3437">
        <v>1</v>
      </c>
      <c r="H42" s="3437"/>
      <c r="I42" s="3437"/>
      <c r="J42" s="3437"/>
      <c r="K42" s="3437"/>
      <c r="L42" s="3437"/>
      <c r="M42" s="3437"/>
      <c r="N42" s="3437">
        <v>1</v>
      </c>
      <c r="O42" s="3504"/>
      <c r="P42" s="3383">
        <f t="shared" si="12"/>
        <v>1</v>
      </c>
      <c r="Q42" s="3384">
        <f t="shared" si="13"/>
        <v>0</v>
      </c>
      <c r="R42" s="3385" t="str">
        <f t="shared" si="14"/>
        <v>-</v>
      </c>
    </row>
    <row r="43" spans="1:18" s="32" customFormat="1" ht="13.5" customHeight="1">
      <c r="A43" s="3650" t="s">
        <v>1221</v>
      </c>
      <c r="B43" s="3434">
        <v>1</v>
      </c>
      <c r="C43" s="3435"/>
      <c r="D43" s="3651"/>
      <c r="E43" s="3437"/>
      <c r="F43" s="3437">
        <v>1</v>
      </c>
      <c r="G43" s="3437"/>
      <c r="H43" s="3437"/>
      <c r="I43" s="3437"/>
      <c r="J43" s="3437"/>
      <c r="K43" s="3437"/>
      <c r="L43" s="3437"/>
      <c r="M43" s="3437"/>
      <c r="N43" s="3437">
        <v>1</v>
      </c>
      <c r="O43" s="3504"/>
      <c r="P43" s="3383">
        <f t="shared" ref="P43" si="18">IF($R43=1,"-",B43)</f>
        <v>1</v>
      </c>
      <c r="Q43" s="3384">
        <f t="shared" ref="Q43" si="19">IF($U43=1,"-",C43)</f>
        <v>0</v>
      </c>
      <c r="R43" s="3385" t="str">
        <f t="shared" ref="R43" si="20">IF(B43+C43=2,1,"-")</f>
        <v>-</v>
      </c>
    </row>
    <row r="44" spans="1:18" s="32" customFormat="1" ht="13.5" customHeight="1">
      <c r="A44" s="3650" t="s">
        <v>1236</v>
      </c>
      <c r="B44" s="3446">
        <v>1</v>
      </c>
      <c r="C44" s="3449"/>
      <c r="D44" s="3450"/>
      <c r="E44" s="3437"/>
      <c r="F44" s="3445">
        <v>1</v>
      </c>
      <c r="G44" s="3445"/>
      <c r="H44" s="3445"/>
      <c r="I44" s="3445"/>
      <c r="J44" s="3445"/>
      <c r="K44" s="3445"/>
      <c r="L44" s="3445"/>
      <c r="M44" s="3445"/>
      <c r="N44" s="3445">
        <v>1</v>
      </c>
      <c r="O44" s="3513"/>
      <c r="P44" s="3383">
        <f t="shared" si="12"/>
        <v>1</v>
      </c>
      <c r="Q44" s="3384">
        <f t="shared" si="13"/>
        <v>0</v>
      </c>
      <c r="R44" s="3385" t="str">
        <f t="shared" si="14"/>
        <v>-</v>
      </c>
    </row>
    <row r="45" spans="1:18" s="32" customFormat="1" ht="13.5" customHeight="1">
      <c r="A45" s="3650" t="s">
        <v>1237</v>
      </c>
      <c r="B45" s="3446">
        <v>1</v>
      </c>
      <c r="C45" s="3449"/>
      <c r="D45" s="3450"/>
      <c r="E45" s="3437"/>
      <c r="F45" s="3445">
        <v>1</v>
      </c>
      <c r="G45" s="3445"/>
      <c r="H45" s="3445"/>
      <c r="I45" s="3445"/>
      <c r="J45" s="3445"/>
      <c r="K45" s="3445"/>
      <c r="L45" s="3445"/>
      <c r="M45" s="3445"/>
      <c r="N45" s="3445">
        <v>1</v>
      </c>
      <c r="O45" s="3513"/>
      <c r="P45" s="3383">
        <f t="shared" si="12"/>
        <v>1</v>
      </c>
      <c r="Q45" s="3384">
        <f t="shared" si="13"/>
        <v>0</v>
      </c>
      <c r="R45" s="3385" t="str">
        <f t="shared" si="14"/>
        <v>-</v>
      </c>
    </row>
    <row r="46" spans="1:18" s="32" customFormat="1" ht="13.5" customHeight="1">
      <c r="A46" s="3650" t="s">
        <v>711</v>
      </c>
      <c r="B46" s="3434">
        <v>1</v>
      </c>
      <c r="C46" s="3435"/>
      <c r="D46" s="3651"/>
      <c r="E46" s="3437"/>
      <c r="F46" s="3437">
        <v>1</v>
      </c>
      <c r="G46" s="3437"/>
      <c r="H46" s="3437">
        <v>1</v>
      </c>
      <c r="I46" s="3437"/>
      <c r="J46" s="3437"/>
      <c r="K46" s="3437"/>
      <c r="L46" s="3437"/>
      <c r="M46" s="3437"/>
      <c r="N46" s="3437">
        <v>1</v>
      </c>
      <c r="O46" s="3504"/>
      <c r="P46" s="3383">
        <f t="shared" si="12"/>
        <v>1</v>
      </c>
      <c r="Q46" s="3384">
        <f t="shared" si="13"/>
        <v>0</v>
      </c>
      <c r="R46" s="3385" t="str">
        <f t="shared" si="14"/>
        <v>-</v>
      </c>
    </row>
    <row r="47" spans="1:18" s="2994" customFormat="1" ht="13.5" customHeight="1">
      <c r="A47" s="3650" t="s">
        <v>736</v>
      </c>
      <c r="B47" s="3434"/>
      <c r="C47" s="3435">
        <v>1</v>
      </c>
      <c r="D47" s="3651"/>
      <c r="E47" s="3437"/>
      <c r="F47" s="3437"/>
      <c r="G47" s="3437">
        <v>1</v>
      </c>
      <c r="H47" s="3437"/>
      <c r="I47" s="3437">
        <v>1</v>
      </c>
      <c r="J47" s="3437"/>
      <c r="K47" s="3437"/>
      <c r="L47" s="3437"/>
      <c r="M47" s="3437"/>
      <c r="N47" s="3437"/>
      <c r="O47" s="3504">
        <v>1</v>
      </c>
      <c r="P47" s="3383">
        <f t="shared" si="12"/>
        <v>0</v>
      </c>
      <c r="Q47" s="3384">
        <f t="shared" si="13"/>
        <v>1</v>
      </c>
      <c r="R47" s="3385" t="str">
        <f t="shared" si="14"/>
        <v>-</v>
      </c>
    </row>
    <row r="48" spans="1:18" s="2994" customFormat="1" ht="13.5" customHeight="1">
      <c r="A48" s="3650" t="s">
        <v>1238</v>
      </c>
      <c r="B48" s="3434">
        <v>1</v>
      </c>
      <c r="C48" s="3435"/>
      <c r="D48" s="3652"/>
      <c r="E48" s="3437"/>
      <c r="F48" s="3452">
        <v>1</v>
      </c>
      <c r="G48" s="3437"/>
      <c r="H48" s="3437"/>
      <c r="I48" s="3437"/>
      <c r="J48" s="3437"/>
      <c r="K48" s="3437"/>
      <c r="L48" s="3437"/>
      <c r="M48" s="3437"/>
      <c r="N48" s="3437">
        <v>1</v>
      </c>
      <c r="O48" s="3504"/>
      <c r="P48" s="3383">
        <f t="shared" si="12"/>
        <v>1</v>
      </c>
      <c r="Q48" s="3384">
        <f t="shared" si="13"/>
        <v>0</v>
      </c>
      <c r="R48" s="3385" t="str">
        <f t="shared" si="14"/>
        <v>-</v>
      </c>
    </row>
    <row r="49" spans="1:18" s="2994" customFormat="1" ht="13.5" customHeight="1">
      <c r="A49" s="3650" t="s">
        <v>737</v>
      </c>
      <c r="B49" s="3434"/>
      <c r="C49" s="3435">
        <v>1</v>
      </c>
      <c r="D49" s="3651"/>
      <c r="E49" s="3454">
        <v>1</v>
      </c>
      <c r="F49" s="3437"/>
      <c r="G49" s="3437"/>
      <c r="H49" s="3437"/>
      <c r="I49" s="3437">
        <v>1</v>
      </c>
      <c r="J49" s="3437"/>
      <c r="K49" s="3437"/>
      <c r="L49" s="3437"/>
      <c r="M49" s="3437"/>
      <c r="N49" s="3437"/>
      <c r="O49" s="3504">
        <v>1</v>
      </c>
      <c r="P49" s="3383">
        <f t="shared" si="12"/>
        <v>0</v>
      </c>
      <c r="Q49" s="3384">
        <f t="shared" si="13"/>
        <v>1</v>
      </c>
      <c r="R49" s="3385" t="str">
        <f t="shared" si="14"/>
        <v>-</v>
      </c>
    </row>
    <row r="50" spans="1:18" s="2994" customFormat="1" ht="13.5" customHeight="1">
      <c r="A50" s="4213" t="s">
        <v>1227</v>
      </c>
      <c r="B50" s="3434"/>
      <c r="C50" s="3435"/>
      <c r="D50" s="3651"/>
      <c r="E50" s="3454"/>
      <c r="F50" s="3437"/>
      <c r="G50" s="3437"/>
      <c r="H50" s="3437"/>
      <c r="I50" s="3437"/>
      <c r="J50" s="3437"/>
      <c r="K50" s="3437"/>
      <c r="L50" s="3437"/>
      <c r="M50" s="3437"/>
      <c r="N50" s="3437"/>
      <c r="O50" s="3504"/>
      <c r="P50" s="3383">
        <f t="shared" si="12"/>
        <v>0</v>
      </c>
      <c r="Q50" s="3384">
        <f t="shared" si="13"/>
        <v>0</v>
      </c>
      <c r="R50" s="3385" t="str">
        <f t="shared" si="14"/>
        <v>-</v>
      </c>
    </row>
    <row r="51" spans="1:18" s="32" customFormat="1" ht="13.5" customHeight="1">
      <c r="A51" s="3650" t="s">
        <v>1239</v>
      </c>
      <c r="B51" s="3434">
        <v>1</v>
      </c>
      <c r="C51" s="3435"/>
      <c r="D51" s="3651">
        <v>1</v>
      </c>
      <c r="E51" s="3437"/>
      <c r="F51" s="3437"/>
      <c r="G51" s="3437"/>
      <c r="H51" s="3437"/>
      <c r="I51" s="3437"/>
      <c r="J51" s="3437"/>
      <c r="K51" s="3437"/>
      <c r="L51" s="3437"/>
      <c r="M51" s="3437"/>
      <c r="N51" s="3437">
        <v>1</v>
      </c>
      <c r="O51" s="3504"/>
      <c r="P51" s="3383">
        <f t="shared" si="12"/>
        <v>1</v>
      </c>
      <c r="Q51" s="3384">
        <f t="shared" si="13"/>
        <v>0</v>
      </c>
      <c r="R51" s="3385" t="str">
        <f t="shared" si="14"/>
        <v>-</v>
      </c>
    </row>
    <row r="52" spans="1:18" s="655" customFormat="1" ht="13.5" customHeight="1" thickBot="1">
      <c r="A52" s="966" t="s">
        <v>17</v>
      </c>
      <c r="B52" s="1193">
        <f t="shared" ref="B52:R52" si="21">SUM(B35:B51)</f>
        <v>14</v>
      </c>
      <c r="C52" s="1194">
        <f t="shared" si="21"/>
        <v>2</v>
      </c>
      <c r="D52" s="1193">
        <f t="shared" si="21"/>
        <v>1</v>
      </c>
      <c r="E52" s="2161">
        <f t="shared" si="21"/>
        <v>1</v>
      </c>
      <c r="F52" s="2161">
        <f t="shared" si="21"/>
        <v>12</v>
      </c>
      <c r="G52" s="2161">
        <f t="shared" si="21"/>
        <v>2</v>
      </c>
      <c r="H52" s="2161">
        <f t="shared" si="21"/>
        <v>2</v>
      </c>
      <c r="I52" s="2161">
        <f t="shared" si="21"/>
        <v>2</v>
      </c>
      <c r="J52" s="2161">
        <f t="shared" si="21"/>
        <v>0</v>
      </c>
      <c r="K52" s="2161">
        <f t="shared" si="21"/>
        <v>0</v>
      </c>
      <c r="L52" s="2161">
        <f t="shared" si="21"/>
        <v>0</v>
      </c>
      <c r="M52" s="2161">
        <f t="shared" si="21"/>
        <v>0</v>
      </c>
      <c r="N52" s="2161">
        <f t="shared" si="21"/>
        <v>13</v>
      </c>
      <c r="O52" s="2162">
        <f t="shared" si="21"/>
        <v>2</v>
      </c>
      <c r="P52" s="3386">
        <f t="shared" si="21"/>
        <v>14</v>
      </c>
      <c r="Q52" s="3387">
        <f t="shared" si="21"/>
        <v>2</v>
      </c>
      <c r="R52" s="3388">
        <f t="shared" si="21"/>
        <v>0</v>
      </c>
    </row>
    <row r="53" spans="1:18" s="32" customFormat="1" ht="9.75" customHeight="1" thickTop="1" thickBot="1">
      <c r="A53" s="1821"/>
      <c r="B53" s="1113"/>
      <c r="C53" s="1113"/>
      <c r="D53" s="1114"/>
      <c r="E53" s="1114"/>
      <c r="F53" s="1114"/>
      <c r="G53" s="1114"/>
      <c r="H53" s="1114"/>
      <c r="I53" s="1114"/>
      <c r="J53" s="1114"/>
      <c r="K53" s="1114"/>
      <c r="L53" s="1114"/>
      <c r="M53" s="1114"/>
      <c r="N53" s="1114"/>
      <c r="O53" s="2163"/>
      <c r="P53" s="3389"/>
      <c r="Q53" s="3389"/>
      <c r="R53" s="3389"/>
    </row>
    <row r="54" spans="1:18" s="32" customFormat="1" ht="13.5" customHeight="1" thickBot="1">
      <c r="A54" s="739" t="s">
        <v>19</v>
      </c>
      <c r="B54" s="3726" t="s">
        <v>1340</v>
      </c>
      <c r="C54" s="3726"/>
      <c r="D54" s="3726"/>
      <c r="E54" s="3726"/>
      <c r="F54" s="3726"/>
      <c r="G54" s="3726"/>
      <c r="H54" s="3726"/>
      <c r="I54" s="3726"/>
      <c r="J54" s="3726"/>
      <c r="K54" s="3726"/>
      <c r="L54" s="3727"/>
      <c r="M54" s="3727"/>
      <c r="N54" s="3727"/>
      <c r="O54" s="3728"/>
      <c r="P54" s="3390"/>
      <c r="Q54" s="3390"/>
      <c r="R54" s="3391"/>
    </row>
    <row r="55" spans="1:18" s="32" customFormat="1" ht="11.25" customHeight="1">
      <c r="A55" s="3424" t="s">
        <v>1241</v>
      </c>
      <c r="B55" s="3505">
        <v>1</v>
      </c>
      <c r="C55" s="3506"/>
      <c r="D55" s="3507"/>
      <c r="E55" s="3508"/>
      <c r="F55" s="3508">
        <v>1</v>
      </c>
      <c r="G55" s="3508"/>
      <c r="H55" s="3508"/>
      <c r="I55" s="3508"/>
      <c r="J55" s="3428">
        <v>1</v>
      </c>
      <c r="K55" s="3428"/>
      <c r="L55" s="3445"/>
      <c r="M55" s="3445"/>
      <c r="N55" s="3440">
        <v>1</v>
      </c>
      <c r="O55" s="3513"/>
      <c r="P55" s="3383">
        <f t="shared" ref="P55:P70" si="22">IF($R55=1,"-",B55)</f>
        <v>1</v>
      </c>
      <c r="Q55" s="3384">
        <f t="shared" ref="Q55:Q70" si="23">IF($U55=1,"-",C55)</f>
        <v>0</v>
      </c>
      <c r="R55" s="3385" t="str">
        <f t="shared" ref="R55:R70" si="24">IF(B55+C55=2,1,"-")</f>
        <v>-</v>
      </c>
    </row>
    <row r="56" spans="1:18" s="32" customFormat="1" ht="11.25" customHeight="1">
      <c r="A56" s="3424" t="s">
        <v>1242</v>
      </c>
      <c r="B56" s="3505">
        <v>1</v>
      </c>
      <c r="C56" s="3506"/>
      <c r="D56" s="3507">
        <v>1</v>
      </c>
      <c r="E56" s="3508"/>
      <c r="F56" s="3508">
        <v>1</v>
      </c>
      <c r="G56" s="3508"/>
      <c r="H56" s="3508"/>
      <c r="I56" s="3508"/>
      <c r="J56" s="3428">
        <v>1</v>
      </c>
      <c r="K56" s="3428"/>
      <c r="L56" s="3445"/>
      <c r="M56" s="3445"/>
      <c r="N56" s="3440">
        <v>1</v>
      </c>
      <c r="O56" s="3513"/>
      <c r="P56" s="3383">
        <f t="shared" si="22"/>
        <v>1</v>
      </c>
      <c r="Q56" s="3384">
        <f t="shared" si="23"/>
        <v>0</v>
      </c>
      <c r="R56" s="3385" t="str">
        <f t="shared" si="24"/>
        <v>-</v>
      </c>
    </row>
    <row r="57" spans="1:18" s="32" customFormat="1" ht="11.25" customHeight="1">
      <c r="A57" s="3650" t="s">
        <v>1243</v>
      </c>
      <c r="B57" s="3505">
        <v>1</v>
      </c>
      <c r="C57" s="3506"/>
      <c r="D57" s="3507">
        <v>1</v>
      </c>
      <c r="E57" s="3508"/>
      <c r="F57" s="3508">
        <v>1</v>
      </c>
      <c r="G57" s="3508"/>
      <c r="H57" s="3508"/>
      <c r="I57" s="3508"/>
      <c r="J57" s="3428">
        <v>1</v>
      </c>
      <c r="K57" s="3428"/>
      <c r="L57" s="3445"/>
      <c r="M57" s="3445"/>
      <c r="N57" s="3440">
        <v>1</v>
      </c>
      <c r="O57" s="3513"/>
      <c r="P57" s="3383">
        <f t="shared" si="22"/>
        <v>1</v>
      </c>
      <c r="Q57" s="3384">
        <f t="shared" si="23"/>
        <v>0</v>
      </c>
      <c r="R57" s="3385" t="str">
        <f t="shared" si="24"/>
        <v>-</v>
      </c>
    </row>
    <row r="58" spans="1:18" s="32" customFormat="1" ht="11.25" customHeight="1">
      <c r="A58" s="3650" t="s">
        <v>1244</v>
      </c>
      <c r="B58" s="3505">
        <v>1</v>
      </c>
      <c r="C58" s="3506"/>
      <c r="D58" s="3507"/>
      <c r="E58" s="3508"/>
      <c r="F58" s="3508">
        <v>1</v>
      </c>
      <c r="G58" s="3508"/>
      <c r="H58" s="3508"/>
      <c r="I58" s="3508"/>
      <c r="J58" s="3428">
        <v>1</v>
      </c>
      <c r="K58" s="3428"/>
      <c r="L58" s="3445"/>
      <c r="M58" s="3445"/>
      <c r="N58" s="3440">
        <v>1</v>
      </c>
      <c r="O58" s="3513"/>
      <c r="P58" s="3383">
        <f t="shared" si="22"/>
        <v>1</v>
      </c>
      <c r="Q58" s="3384">
        <f t="shared" si="23"/>
        <v>0</v>
      </c>
      <c r="R58" s="3385" t="str">
        <f t="shared" si="24"/>
        <v>-</v>
      </c>
    </row>
    <row r="59" spans="1:18" s="32" customFormat="1" ht="11.25" customHeight="1">
      <c r="A59" s="3650" t="s">
        <v>1245</v>
      </c>
      <c r="B59" s="3505"/>
      <c r="C59" s="3506">
        <v>1</v>
      </c>
      <c r="D59" s="3507"/>
      <c r="E59" s="3508">
        <v>1</v>
      </c>
      <c r="F59" s="3508"/>
      <c r="G59" s="3508">
        <v>1</v>
      </c>
      <c r="H59" s="3508"/>
      <c r="I59" s="3508">
        <v>1</v>
      </c>
      <c r="J59" s="3428"/>
      <c r="K59" s="3428"/>
      <c r="L59" s="3445"/>
      <c r="M59" s="3445"/>
      <c r="N59" s="3440"/>
      <c r="O59" s="3513">
        <v>1</v>
      </c>
      <c r="P59" s="3383">
        <f t="shared" si="22"/>
        <v>0</v>
      </c>
      <c r="Q59" s="3384">
        <f t="shared" si="23"/>
        <v>1</v>
      </c>
      <c r="R59" s="3385" t="str">
        <f t="shared" si="24"/>
        <v>-</v>
      </c>
    </row>
    <row r="60" spans="1:18" s="32" customFormat="1" ht="11.25" customHeight="1">
      <c r="A60" s="3650" t="s">
        <v>1246</v>
      </c>
      <c r="B60" s="3505">
        <v>1</v>
      </c>
      <c r="C60" s="3506"/>
      <c r="D60" s="3507"/>
      <c r="E60" s="3508"/>
      <c r="F60" s="3508">
        <v>1</v>
      </c>
      <c r="G60" s="3508"/>
      <c r="H60" s="3508"/>
      <c r="I60" s="3508"/>
      <c r="J60" s="3428">
        <v>1</v>
      </c>
      <c r="K60" s="3428"/>
      <c r="L60" s="3445"/>
      <c r="M60" s="3445"/>
      <c r="N60" s="3440">
        <v>1</v>
      </c>
      <c r="O60" s="3513"/>
      <c r="P60" s="3383">
        <f t="shared" si="22"/>
        <v>1</v>
      </c>
      <c r="Q60" s="3384">
        <f t="shared" si="23"/>
        <v>0</v>
      </c>
      <c r="R60" s="3385" t="str">
        <f t="shared" si="24"/>
        <v>-</v>
      </c>
    </row>
    <row r="61" spans="1:18" s="32" customFormat="1" ht="11.25" customHeight="1">
      <c r="A61" s="3650" t="s">
        <v>1247</v>
      </c>
      <c r="B61" s="3510"/>
      <c r="C61" s="3511">
        <v>1</v>
      </c>
      <c r="D61" s="3512"/>
      <c r="E61" s="3509"/>
      <c r="F61" s="3509"/>
      <c r="G61" s="3509">
        <v>1</v>
      </c>
      <c r="H61" s="3509"/>
      <c r="I61" s="3509">
        <v>1</v>
      </c>
      <c r="J61" s="3445"/>
      <c r="K61" s="3445"/>
      <c r="L61" s="3445"/>
      <c r="M61" s="3445"/>
      <c r="N61" s="3446"/>
      <c r="O61" s="3513">
        <v>1</v>
      </c>
      <c r="P61" s="3383">
        <f t="shared" si="22"/>
        <v>0</v>
      </c>
      <c r="Q61" s="3384">
        <f t="shared" si="23"/>
        <v>1</v>
      </c>
      <c r="R61" s="3385" t="str">
        <f t="shared" si="24"/>
        <v>-</v>
      </c>
    </row>
    <row r="62" spans="1:18" s="32" customFormat="1" ht="11.25" customHeight="1">
      <c r="A62" s="3650" t="s">
        <v>1248</v>
      </c>
      <c r="B62" s="3496">
        <v>1</v>
      </c>
      <c r="C62" s="3497"/>
      <c r="D62" s="3501"/>
      <c r="E62" s="3500"/>
      <c r="F62" s="3500">
        <v>1</v>
      </c>
      <c r="G62" s="3500"/>
      <c r="H62" s="3500">
        <v>1</v>
      </c>
      <c r="I62" s="3500"/>
      <c r="J62" s="3437"/>
      <c r="K62" s="3437"/>
      <c r="L62" s="3437"/>
      <c r="M62" s="3437"/>
      <c r="N62" s="3434">
        <v>1</v>
      </c>
      <c r="O62" s="3504"/>
      <c r="P62" s="3383">
        <f t="shared" si="22"/>
        <v>1</v>
      </c>
      <c r="Q62" s="3384">
        <f t="shared" si="23"/>
        <v>0</v>
      </c>
      <c r="R62" s="3385" t="str">
        <f t="shared" si="24"/>
        <v>-</v>
      </c>
    </row>
    <row r="63" spans="1:18" s="2994" customFormat="1" ht="13.5" customHeight="1">
      <c r="A63" s="3650" t="s">
        <v>1249</v>
      </c>
      <c r="B63" s="3496">
        <v>1</v>
      </c>
      <c r="C63" s="3497"/>
      <c r="D63" s="3501"/>
      <c r="E63" s="3500"/>
      <c r="F63" s="3500">
        <v>1</v>
      </c>
      <c r="G63" s="3500"/>
      <c r="H63" s="3500"/>
      <c r="I63" s="3500"/>
      <c r="J63" s="3437">
        <v>1</v>
      </c>
      <c r="K63" s="3437"/>
      <c r="L63" s="3437"/>
      <c r="M63" s="3437"/>
      <c r="N63" s="3434">
        <v>1</v>
      </c>
      <c r="O63" s="3504"/>
      <c r="P63" s="3383">
        <f t="shared" si="22"/>
        <v>1</v>
      </c>
      <c r="Q63" s="3384">
        <f t="shared" si="23"/>
        <v>0</v>
      </c>
      <c r="R63" s="3385" t="str">
        <f t="shared" si="24"/>
        <v>-</v>
      </c>
    </row>
    <row r="64" spans="1:18" s="2994" customFormat="1" ht="11.25" customHeight="1">
      <c r="A64" s="3650" t="s">
        <v>1250</v>
      </c>
      <c r="B64" s="3496">
        <v>1</v>
      </c>
      <c r="C64" s="3497"/>
      <c r="D64" s="3501"/>
      <c r="E64" s="3500"/>
      <c r="F64" s="3500">
        <v>1</v>
      </c>
      <c r="G64" s="3500"/>
      <c r="H64" s="3500"/>
      <c r="I64" s="3500"/>
      <c r="J64" s="3437">
        <v>1</v>
      </c>
      <c r="K64" s="3437"/>
      <c r="L64" s="3437"/>
      <c r="M64" s="3437"/>
      <c r="N64" s="3434">
        <v>1</v>
      </c>
      <c r="O64" s="3504"/>
      <c r="P64" s="3383">
        <f t="shared" si="22"/>
        <v>1</v>
      </c>
      <c r="Q64" s="3384">
        <f t="shared" si="23"/>
        <v>0</v>
      </c>
      <c r="R64" s="3385" t="str">
        <f t="shared" si="24"/>
        <v>-</v>
      </c>
    </row>
    <row r="65" spans="1:18" s="2994" customFormat="1" ht="11.25" customHeight="1">
      <c r="A65" s="3650" t="s">
        <v>1251</v>
      </c>
      <c r="B65" s="3496">
        <v>1</v>
      </c>
      <c r="C65" s="3497"/>
      <c r="D65" s="3502"/>
      <c r="E65" s="3500"/>
      <c r="F65" s="3503">
        <v>1</v>
      </c>
      <c r="G65" s="3500"/>
      <c r="H65" s="3500"/>
      <c r="I65" s="3500"/>
      <c r="J65" s="3437">
        <v>1</v>
      </c>
      <c r="K65" s="3437"/>
      <c r="L65" s="3437"/>
      <c r="M65" s="3437"/>
      <c r="N65" s="3434">
        <v>1</v>
      </c>
      <c r="O65" s="3504"/>
      <c r="P65" s="3383">
        <f t="shared" si="22"/>
        <v>1</v>
      </c>
      <c r="Q65" s="3384">
        <f t="shared" si="23"/>
        <v>0</v>
      </c>
      <c r="R65" s="3385" t="str">
        <f t="shared" si="24"/>
        <v>-</v>
      </c>
    </row>
    <row r="66" spans="1:18" s="2994" customFormat="1" ht="11.25" customHeight="1">
      <c r="A66" s="3650" t="s">
        <v>1252</v>
      </c>
      <c r="B66" s="3496"/>
      <c r="C66" s="3497">
        <v>1</v>
      </c>
      <c r="D66" s="3501"/>
      <c r="E66" s="3500">
        <v>1</v>
      </c>
      <c r="F66" s="3500"/>
      <c r="G66" s="3500">
        <v>1</v>
      </c>
      <c r="H66" s="3500"/>
      <c r="I66" s="3500"/>
      <c r="J66" s="3437"/>
      <c r="K66" s="3437">
        <v>1</v>
      </c>
      <c r="L66" s="3437"/>
      <c r="M66" s="3437"/>
      <c r="N66" s="3434"/>
      <c r="O66" s="3504">
        <v>1</v>
      </c>
      <c r="P66" s="3383">
        <f t="shared" si="22"/>
        <v>0</v>
      </c>
      <c r="Q66" s="3384">
        <f t="shared" si="23"/>
        <v>1</v>
      </c>
      <c r="R66" s="3385" t="str">
        <f t="shared" si="24"/>
        <v>-</v>
      </c>
    </row>
    <row r="67" spans="1:18" s="2994" customFormat="1" ht="11.25" customHeight="1">
      <c r="A67" s="3650" t="s">
        <v>1253</v>
      </c>
      <c r="B67" s="3496">
        <v>1</v>
      </c>
      <c r="C67" s="3497"/>
      <c r="D67" s="3501"/>
      <c r="E67" s="3500"/>
      <c r="F67" s="3500">
        <v>1</v>
      </c>
      <c r="G67" s="3500"/>
      <c r="H67" s="3500"/>
      <c r="I67" s="3500"/>
      <c r="J67" s="3437">
        <v>1</v>
      </c>
      <c r="K67" s="3437"/>
      <c r="L67" s="3437"/>
      <c r="M67" s="3437"/>
      <c r="N67" s="3434">
        <v>1</v>
      </c>
      <c r="O67" s="3504"/>
      <c r="P67" s="3383">
        <f t="shared" si="22"/>
        <v>1</v>
      </c>
      <c r="Q67" s="3384">
        <f t="shared" si="23"/>
        <v>0</v>
      </c>
      <c r="R67" s="3385" t="str">
        <f t="shared" si="24"/>
        <v>-</v>
      </c>
    </row>
    <row r="68" spans="1:18" s="2994" customFormat="1" ht="13.5" customHeight="1">
      <c r="A68" s="3650" t="s">
        <v>1254</v>
      </c>
      <c r="B68" s="3496">
        <v>1</v>
      </c>
      <c r="C68" s="3497"/>
      <c r="D68" s="3501"/>
      <c r="E68" s="3500"/>
      <c r="F68" s="3500">
        <v>1</v>
      </c>
      <c r="G68" s="3500"/>
      <c r="H68" s="3500"/>
      <c r="I68" s="3500"/>
      <c r="J68" s="3437">
        <v>1</v>
      </c>
      <c r="K68" s="3437"/>
      <c r="L68" s="3437"/>
      <c r="M68" s="3437"/>
      <c r="N68" s="3434">
        <v>1</v>
      </c>
      <c r="O68" s="3504"/>
      <c r="P68" s="3383">
        <f t="shared" si="22"/>
        <v>1</v>
      </c>
      <c r="Q68" s="3384">
        <f t="shared" si="23"/>
        <v>0</v>
      </c>
      <c r="R68" s="3385" t="str">
        <f t="shared" si="24"/>
        <v>-</v>
      </c>
    </row>
    <row r="69" spans="1:18" s="32" customFormat="1" ht="11.25" customHeight="1">
      <c r="A69" s="3650" t="s">
        <v>1255</v>
      </c>
      <c r="B69" s="3510">
        <v>1</v>
      </c>
      <c r="C69" s="3511"/>
      <c r="D69" s="3512"/>
      <c r="E69" s="3500"/>
      <c r="F69" s="3509">
        <v>1</v>
      </c>
      <c r="G69" s="3509"/>
      <c r="H69" s="3509"/>
      <c r="I69" s="3509"/>
      <c r="J69" s="3445">
        <v>1</v>
      </c>
      <c r="K69" s="3445"/>
      <c r="L69" s="3445"/>
      <c r="M69" s="3445"/>
      <c r="N69" s="3446">
        <v>1</v>
      </c>
      <c r="O69" s="3513"/>
      <c r="P69" s="3383">
        <f t="shared" si="22"/>
        <v>1</v>
      </c>
      <c r="Q69" s="3384">
        <f t="shared" si="23"/>
        <v>0</v>
      </c>
      <c r="R69" s="3385" t="str">
        <f t="shared" si="24"/>
        <v>-</v>
      </c>
    </row>
    <row r="70" spans="1:18" s="32" customFormat="1" ht="11.25" customHeight="1">
      <c r="A70" s="3714" t="s">
        <v>1256</v>
      </c>
      <c r="B70" s="3510">
        <v>1</v>
      </c>
      <c r="C70" s="3511"/>
      <c r="D70" s="3512"/>
      <c r="E70" s="3500"/>
      <c r="F70" s="3509">
        <v>1</v>
      </c>
      <c r="G70" s="3509"/>
      <c r="H70" s="3509"/>
      <c r="I70" s="3509"/>
      <c r="J70" s="3445">
        <v>1</v>
      </c>
      <c r="K70" s="3445"/>
      <c r="L70" s="3445"/>
      <c r="M70" s="3445"/>
      <c r="N70" s="3446">
        <v>1</v>
      </c>
      <c r="O70" s="3513"/>
      <c r="P70" s="3383">
        <f t="shared" si="22"/>
        <v>1</v>
      </c>
      <c r="Q70" s="3384">
        <f t="shared" si="23"/>
        <v>0</v>
      </c>
      <c r="R70" s="3385" t="str">
        <f t="shared" si="24"/>
        <v>-</v>
      </c>
    </row>
    <row r="71" spans="1:18" s="655" customFormat="1" ht="13.5" customHeight="1" thickBot="1">
      <c r="A71" s="966" t="s">
        <v>17</v>
      </c>
      <c r="B71" s="1193">
        <f t="shared" ref="B71:R71" si="25">SUM(B55:B70)</f>
        <v>13</v>
      </c>
      <c r="C71" s="1194">
        <f t="shared" si="25"/>
        <v>3</v>
      </c>
      <c r="D71" s="1193">
        <f t="shared" si="25"/>
        <v>2</v>
      </c>
      <c r="E71" s="2161">
        <f t="shared" si="25"/>
        <v>2</v>
      </c>
      <c r="F71" s="2161">
        <f t="shared" si="25"/>
        <v>13</v>
      </c>
      <c r="G71" s="2161">
        <f t="shared" si="25"/>
        <v>3</v>
      </c>
      <c r="H71" s="2161">
        <f t="shared" si="25"/>
        <v>1</v>
      </c>
      <c r="I71" s="2161">
        <f t="shared" si="25"/>
        <v>2</v>
      </c>
      <c r="J71" s="2161">
        <f t="shared" si="25"/>
        <v>12</v>
      </c>
      <c r="K71" s="2161">
        <f t="shared" si="25"/>
        <v>1</v>
      </c>
      <c r="L71" s="2161">
        <f t="shared" si="25"/>
        <v>0</v>
      </c>
      <c r="M71" s="2161">
        <f t="shared" si="25"/>
        <v>0</v>
      </c>
      <c r="N71" s="2161">
        <f t="shared" si="25"/>
        <v>13</v>
      </c>
      <c r="O71" s="2162">
        <f t="shared" si="25"/>
        <v>3</v>
      </c>
      <c r="P71" s="3386">
        <f t="shared" si="25"/>
        <v>13</v>
      </c>
      <c r="Q71" s="3387">
        <f t="shared" si="25"/>
        <v>3</v>
      </c>
      <c r="R71" s="3388">
        <f t="shared" si="25"/>
        <v>0</v>
      </c>
    </row>
    <row r="72" spans="1:18" s="32" customFormat="1" ht="9.75" customHeight="1" thickTop="1" thickBot="1">
      <c r="A72" s="1821"/>
      <c r="B72" s="1113"/>
      <c r="C72" s="1113"/>
      <c r="D72" s="1114"/>
      <c r="E72" s="1114"/>
      <c r="F72" s="1114"/>
      <c r="G72" s="1114"/>
      <c r="H72" s="1114"/>
      <c r="I72" s="1114"/>
      <c r="J72" s="1114"/>
      <c r="K72" s="1114"/>
      <c r="L72" s="1114"/>
      <c r="M72" s="1114"/>
      <c r="N72" s="1114"/>
      <c r="O72" s="2163"/>
      <c r="P72" s="3389"/>
      <c r="Q72" s="3389"/>
      <c r="R72" s="3389"/>
    </row>
    <row r="73" spans="1:18" s="32" customFormat="1" ht="13.5" customHeight="1" thickBot="1">
      <c r="A73" s="739" t="s">
        <v>20</v>
      </c>
      <c r="B73" s="1484"/>
      <c r="C73" s="1484"/>
      <c r="D73" s="1484"/>
      <c r="E73" s="1484"/>
      <c r="F73" s="1484"/>
      <c r="G73" s="1484"/>
      <c r="H73" s="1484"/>
      <c r="I73" s="1484"/>
      <c r="J73" s="1484"/>
      <c r="K73" s="1484"/>
      <c r="L73" s="1485"/>
      <c r="M73" s="1485"/>
      <c r="N73" s="1485"/>
      <c r="O73" s="2164"/>
      <c r="P73" s="3390"/>
      <c r="Q73" s="3390"/>
      <c r="R73" s="3391"/>
    </row>
    <row r="74" spans="1:18" s="32" customFormat="1" ht="13.5" customHeight="1">
      <c r="A74" s="2160" t="s">
        <v>731</v>
      </c>
      <c r="B74" s="3681">
        <v>1</v>
      </c>
      <c r="C74" s="3682"/>
      <c r="D74" s="3450"/>
      <c r="E74" s="3445"/>
      <c r="F74" s="3445">
        <v>1</v>
      </c>
      <c r="G74" s="3445"/>
      <c r="H74" s="3445"/>
      <c r="I74" s="3445"/>
      <c r="J74" s="3445">
        <v>1</v>
      </c>
      <c r="K74" s="3445"/>
      <c r="L74" s="3445"/>
      <c r="M74" s="3445"/>
      <c r="N74" s="3445">
        <v>1</v>
      </c>
      <c r="O74" s="3513"/>
      <c r="P74" s="3383">
        <f t="shared" ref="P74:P81" si="26">IF($R74=1,"-",B74)</f>
        <v>1</v>
      </c>
      <c r="Q74" s="3384">
        <f t="shared" ref="Q74:Q81" si="27">IF($U74=1,"-",C74)</f>
        <v>0</v>
      </c>
      <c r="R74" s="3385" t="str">
        <f t="shared" ref="R74:R81" si="28">IF(B74+C74=2,1,"-")</f>
        <v>-</v>
      </c>
    </row>
    <row r="75" spans="1:18" s="32" customFormat="1" ht="13.5" customHeight="1">
      <c r="A75" s="2160" t="s">
        <v>732</v>
      </c>
      <c r="B75" s="3459">
        <v>1</v>
      </c>
      <c r="C75" s="3685"/>
      <c r="D75" s="3450"/>
      <c r="E75" s="3445"/>
      <c r="F75" s="3445">
        <v>1</v>
      </c>
      <c r="G75" s="3445"/>
      <c r="H75" s="3445"/>
      <c r="I75" s="3445"/>
      <c r="J75" s="3445">
        <v>1</v>
      </c>
      <c r="K75" s="3445"/>
      <c r="L75" s="3445"/>
      <c r="M75" s="3445"/>
      <c r="N75" s="3445">
        <v>1</v>
      </c>
      <c r="O75" s="3513"/>
      <c r="P75" s="3383">
        <f t="shared" si="26"/>
        <v>1</v>
      </c>
      <c r="Q75" s="3384">
        <f t="shared" si="27"/>
        <v>0</v>
      </c>
      <c r="R75" s="3385" t="str">
        <f t="shared" si="28"/>
        <v>-</v>
      </c>
    </row>
    <row r="76" spans="1:18" s="32" customFormat="1" ht="13.5" customHeight="1">
      <c r="A76" s="2160" t="s">
        <v>733</v>
      </c>
      <c r="B76" s="3459">
        <v>1</v>
      </c>
      <c r="C76" s="3685"/>
      <c r="D76" s="3651">
        <v>1</v>
      </c>
      <c r="E76" s="3439"/>
      <c r="F76" s="3439">
        <v>1</v>
      </c>
      <c r="G76" s="3439"/>
      <c r="H76" s="3439">
        <v>1</v>
      </c>
      <c r="I76" s="3439"/>
      <c r="J76" s="3439"/>
      <c r="K76" s="3439"/>
      <c r="L76" s="3439"/>
      <c r="M76" s="3439"/>
      <c r="N76" s="3439">
        <v>1</v>
      </c>
      <c r="O76" s="3684"/>
      <c r="P76" s="3383">
        <f t="shared" si="26"/>
        <v>1</v>
      </c>
      <c r="Q76" s="3384">
        <f t="shared" si="27"/>
        <v>0</v>
      </c>
      <c r="R76" s="3385" t="str">
        <f t="shared" si="28"/>
        <v>-</v>
      </c>
    </row>
    <row r="77" spans="1:18" s="32" customFormat="1" ht="13.5" customHeight="1">
      <c r="A77" s="3967" t="s">
        <v>734</v>
      </c>
      <c r="B77" s="3459"/>
      <c r="C77" s="3685"/>
      <c r="D77" s="3651"/>
      <c r="E77" s="3439"/>
      <c r="F77" s="3439"/>
      <c r="G77" s="3439"/>
      <c r="H77" s="3439"/>
      <c r="I77" s="3439"/>
      <c r="J77" s="3439"/>
      <c r="K77" s="3439"/>
      <c r="L77" s="3439"/>
      <c r="M77" s="3439"/>
      <c r="N77" s="3439"/>
      <c r="O77" s="3684"/>
      <c r="P77" s="3383">
        <f t="shared" ref="P77" si="29">IF($R77=1,"-",B77)</f>
        <v>0</v>
      </c>
      <c r="Q77" s="3384">
        <f t="shared" ref="Q77" si="30">IF($U77=1,"-",C77)</f>
        <v>0</v>
      </c>
      <c r="R77" s="3385" t="str">
        <f t="shared" ref="R77" si="31">IF(B77+C77=2,1,"-")</f>
        <v>-</v>
      </c>
    </row>
    <row r="78" spans="1:18" s="32" customFormat="1" ht="13.5" customHeight="1">
      <c r="A78" s="2160" t="s">
        <v>846</v>
      </c>
      <c r="B78" s="3653">
        <v>1</v>
      </c>
      <c r="C78" s="3686"/>
      <c r="D78" s="3450"/>
      <c r="E78" s="3445"/>
      <c r="F78" s="3445">
        <v>1</v>
      </c>
      <c r="G78" s="3445"/>
      <c r="H78" s="3445"/>
      <c r="I78" s="3445"/>
      <c r="J78" s="3445">
        <v>1</v>
      </c>
      <c r="K78" s="3445"/>
      <c r="L78" s="3445"/>
      <c r="M78" s="3445"/>
      <c r="N78" s="3445">
        <v>1</v>
      </c>
      <c r="O78" s="3513"/>
      <c r="P78" s="3383">
        <f t="shared" si="26"/>
        <v>1</v>
      </c>
      <c r="Q78" s="3384">
        <f t="shared" si="27"/>
        <v>0</v>
      </c>
      <c r="R78" s="3385" t="str">
        <f t="shared" si="28"/>
        <v>-</v>
      </c>
    </row>
    <row r="79" spans="1:18" s="32" customFormat="1" ht="13.5" customHeight="1">
      <c r="A79" s="3968" t="s">
        <v>1139</v>
      </c>
      <c r="B79" s="3653"/>
      <c r="C79" s="3686">
        <v>1</v>
      </c>
      <c r="D79" s="3651"/>
      <c r="E79" s="3437">
        <v>1</v>
      </c>
      <c r="F79" s="3437"/>
      <c r="G79" s="3437">
        <v>1</v>
      </c>
      <c r="H79" s="3437"/>
      <c r="I79" s="3439"/>
      <c r="J79" s="3437"/>
      <c r="K79" s="3437">
        <v>1</v>
      </c>
      <c r="L79" s="3439"/>
      <c r="M79" s="3439"/>
      <c r="N79" s="3437"/>
      <c r="O79" s="3504">
        <v>1</v>
      </c>
      <c r="P79" s="3383">
        <f t="shared" si="26"/>
        <v>0</v>
      </c>
      <c r="Q79" s="3384">
        <f t="shared" si="27"/>
        <v>1</v>
      </c>
      <c r="R79" s="3385" t="str">
        <f t="shared" si="28"/>
        <v>-</v>
      </c>
    </row>
    <row r="80" spans="1:18" s="32" customFormat="1" ht="13.5" customHeight="1">
      <c r="A80" s="2160" t="s">
        <v>735</v>
      </c>
      <c r="B80" s="3653">
        <v>1</v>
      </c>
      <c r="C80" s="3686"/>
      <c r="D80" s="3450"/>
      <c r="E80" s="3445"/>
      <c r="F80" s="3445">
        <v>1</v>
      </c>
      <c r="G80" s="3445"/>
      <c r="H80" s="3445"/>
      <c r="I80" s="3445"/>
      <c r="J80" s="3445">
        <v>1</v>
      </c>
      <c r="K80" s="3445"/>
      <c r="L80" s="3445"/>
      <c r="M80" s="3445"/>
      <c r="N80" s="3445">
        <v>1</v>
      </c>
      <c r="O80" s="3513"/>
      <c r="P80" s="3383">
        <f t="shared" si="26"/>
        <v>1</v>
      </c>
      <c r="Q80" s="3384">
        <f t="shared" si="27"/>
        <v>0</v>
      </c>
      <c r="R80" s="3385" t="str">
        <f t="shared" si="28"/>
        <v>-</v>
      </c>
    </row>
    <row r="81" spans="1:20" s="32" customFormat="1" ht="13.5" customHeight="1">
      <c r="A81" s="2160" t="s">
        <v>1303</v>
      </c>
      <c r="B81" s="3459">
        <v>1</v>
      </c>
      <c r="C81" s="3685"/>
      <c r="D81" s="3651"/>
      <c r="E81" s="3439"/>
      <c r="F81" s="3439">
        <v>1</v>
      </c>
      <c r="G81" s="3439"/>
      <c r="H81" s="3439">
        <v>1</v>
      </c>
      <c r="I81" s="3439"/>
      <c r="J81" s="3439"/>
      <c r="K81" s="3439"/>
      <c r="L81" s="3439"/>
      <c r="M81" s="3439"/>
      <c r="N81" s="3439">
        <v>1</v>
      </c>
      <c r="O81" s="3684"/>
      <c r="P81" s="3383">
        <f t="shared" si="26"/>
        <v>1</v>
      </c>
      <c r="Q81" s="3384">
        <f t="shared" si="27"/>
        <v>0</v>
      </c>
      <c r="R81" s="3385" t="str">
        <f t="shared" si="28"/>
        <v>-</v>
      </c>
    </row>
    <row r="82" spans="1:20" s="655" customFormat="1" ht="13.5" customHeight="1" thickBot="1">
      <c r="A82" s="966" t="s">
        <v>17</v>
      </c>
      <c r="B82" s="1193">
        <f t="shared" ref="B82:R82" si="32">SUM(B74:B81)</f>
        <v>6</v>
      </c>
      <c r="C82" s="1194">
        <f t="shared" si="32"/>
        <v>1</v>
      </c>
      <c r="D82" s="1193">
        <f t="shared" si="32"/>
        <v>1</v>
      </c>
      <c r="E82" s="2161">
        <f t="shared" si="32"/>
        <v>1</v>
      </c>
      <c r="F82" s="2161">
        <f t="shared" si="32"/>
        <v>6</v>
      </c>
      <c r="G82" s="2161">
        <f t="shared" si="32"/>
        <v>1</v>
      </c>
      <c r="H82" s="2161">
        <f t="shared" si="32"/>
        <v>2</v>
      </c>
      <c r="I82" s="2161">
        <f t="shared" si="32"/>
        <v>0</v>
      </c>
      <c r="J82" s="2161">
        <f t="shared" si="32"/>
        <v>4</v>
      </c>
      <c r="K82" s="2161">
        <f t="shared" si="32"/>
        <v>1</v>
      </c>
      <c r="L82" s="2161">
        <f t="shared" si="32"/>
        <v>0</v>
      </c>
      <c r="M82" s="2161">
        <f t="shared" si="32"/>
        <v>0</v>
      </c>
      <c r="N82" s="2161">
        <f t="shared" si="32"/>
        <v>6</v>
      </c>
      <c r="O82" s="2162">
        <f t="shared" si="32"/>
        <v>1</v>
      </c>
      <c r="P82" s="3386">
        <f t="shared" si="32"/>
        <v>6</v>
      </c>
      <c r="Q82" s="3387">
        <f t="shared" si="32"/>
        <v>1</v>
      </c>
      <c r="R82" s="3388">
        <f t="shared" si="32"/>
        <v>0</v>
      </c>
    </row>
    <row r="83" spans="1:20" s="32" customFormat="1" ht="9.75" customHeight="1" thickTop="1" thickBot="1">
      <c r="A83" s="1821"/>
      <c r="B83" s="1113"/>
      <c r="C83" s="1113"/>
      <c r="D83" s="1114"/>
      <c r="E83" s="1114"/>
      <c r="F83" s="1114"/>
      <c r="G83" s="1114"/>
      <c r="H83" s="1114"/>
      <c r="I83" s="1114"/>
      <c r="J83" s="1114"/>
      <c r="K83" s="1114"/>
      <c r="L83" s="1114"/>
      <c r="M83" s="1114"/>
      <c r="N83" s="1114"/>
      <c r="O83" s="2163"/>
      <c r="P83" s="3389"/>
      <c r="Q83" s="3389"/>
      <c r="R83" s="3389"/>
    </row>
    <row r="84" spans="1:20" s="32" customFormat="1" ht="13.5" customHeight="1" thickBot="1">
      <c r="A84" s="739" t="s">
        <v>21</v>
      </c>
      <c r="B84" s="1484"/>
      <c r="C84" s="1484"/>
      <c r="D84" s="1484"/>
      <c r="E84" s="1484"/>
      <c r="F84" s="1484"/>
      <c r="G84" s="1484"/>
      <c r="H84" s="1484"/>
      <c r="I84" s="1484"/>
      <c r="J84" s="1484"/>
      <c r="K84" s="1484"/>
      <c r="L84" s="1485"/>
      <c r="M84" s="1485"/>
      <c r="N84" s="1485"/>
      <c r="O84" s="2164"/>
      <c r="P84" s="3390"/>
      <c r="Q84" s="3390"/>
      <c r="R84" s="3391"/>
    </row>
    <row r="85" spans="1:20" s="32" customFormat="1" ht="13.5" customHeight="1">
      <c r="A85" s="2160" t="s">
        <v>1304</v>
      </c>
      <c r="B85" s="3681">
        <v>1</v>
      </c>
      <c r="C85" s="3682"/>
      <c r="D85" s="3693"/>
      <c r="E85" s="3454"/>
      <c r="F85" s="3454">
        <v>1</v>
      </c>
      <c r="G85" s="3454"/>
      <c r="H85" s="3454"/>
      <c r="I85" s="3454"/>
      <c r="J85" s="3454">
        <v>1</v>
      </c>
      <c r="K85" s="3454"/>
      <c r="L85" s="3437"/>
      <c r="M85" s="3437"/>
      <c r="N85" s="3437">
        <v>1</v>
      </c>
      <c r="O85" s="3504"/>
      <c r="P85" s="3383">
        <f>IF($R85=1,"-",B85)</f>
        <v>1</v>
      </c>
      <c r="Q85" s="3384">
        <f>IF($U85=1,"-",C85)</f>
        <v>0</v>
      </c>
      <c r="R85" s="3385" t="str">
        <f>IF(B85+C85=2,1,"-")</f>
        <v>-</v>
      </c>
    </row>
    <row r="86" spans="1:20" s="32" customFormat="1" ht="13.5" customHeight="1">
      <c r="A86" s="2160" t="s">
        <v>713</v>
      </c>
      <c r="B86" s="3681">
        <v>1</v>
      </c>
      <c r="C86" s="3685"/>
      <c r="D86" s="3436"/>
      <c r="E86" s="3437"/>
      <c r="F86" s="3454">
        <v>1</v>
      </c>
      <c r="G86" s="3437"/>
      <c r="H86" s="3437"/>
      <c r="I86" s="3437"/>
      <c r="J86" s="3454">
        <v>1</v>
      </c>
      <c r="K86" s="3437"/>
      <c r="L86" s="3437"/>
      <c r="M86" s="3437"/>
      <c r="N86" s="3437">
        <v>1</v>
      </c>
      <c r="O86" s="3504"/>
      <c r="P86" s="3383">
        <f>IF($R86=1,"-",B86)</f>
        <v>1</v>
      </c>
      <c r="Q86" s="3384">
        <f>IF($U86=1,"-",C86)</f>
        <v>0</v>
      </c>
      <c r="R86" s="3385" t="str">
        <f>IF(B86+C86=2,1,"-")</f>
        <v>-</v>
      </c>
    </row>
    <row r="87" spans="1:20" s="32" customFormat="1" ht="13.5" customHeight="1">
      <c r="A87" s="2508" t="s">
        <v>1330</v>
      </c>
      <c r="B87" s="3681">
        <v>1</v>
      </c>
      <c r="C87" s="3685"/>
      <c r="D87" s="3436"/>
      <c r="E87" s="3437"/>
      <c r="F87" s="3454">
        <v>1</v>
      </c>
      <c r="G87" s="3437"/>
      <c r="H87" s="3437"/>
      <c r="I87" s="3437"/>
      <c r="J87" s="3454">
        <v>1</v>
      </c>
      <c r="K87" s="3437"/>
      <c r="L87" s="3437"/>
      <c r="M87" s="3437"/>
      <c r="N87" s="3437">
        <v>1</v>
      </c>
      <c r="O87" s="3504"/>
      <c r="P87" s="3383">
        <f t="shared" ref="P87:P88" si="33">IF($R87=1,"-",B87)</f>
        <v>1</v>
      </c>
      <c r="Q87" s="3384">
        <f t="shared" ref="Q87:Q88" si="34">IF($U87=1,"-",C87)</f>
        <v>0</v>
      </c>
      <c r="R87" s="3385" t="str">
        <f>IF(B87+C87=2,1,"-")</f>
        <v>-</v>
      </c>
    </row>
    <row r="88" spans="1:20" s="32" customFormat="1" ht="13.5" customHeight="1">
      <c r="A88" s="2160" t="s">
        <v>714</v>
      </c>
      <c r="B88" s="3681">
        <v>1</v>
      </c>
      <c r="C88" s="3685"/>
      <c r="D88" s="3436"/>
      <c r="E88" s="3437"/>
      <c r="F88" s="3454">
        <v>1</v>
      </c>
      <c r="G88" s="3437"/>
      <c r="H88" s="3437"/>
      <c r="I88" s="3437"/>
      <c r="J88" s="3454">
        <v>1</v>
      </c>
      <c r="K88" s="3437"/>
      <c r="L88" s="3437"/>
      <c r="M88" s="3437"/>
      <c r="N88" s="3437">
        <v>1</v>
      </c>
      <c r="O88" s="3504"/>
      <c r="P88" s="3383">
        <f t="shared" si="33"/>
        <v>1</v>
      </c>
      <c r="Q88" s="3384">
        <f t="shared" si="34"/>
        <v>0</v>
      </c>
      <c r="R88" s="3385" t="str">
        <f t="shared" ref="R88:R109" si="35">IF(B88+C88=2,1,"-")</f>
        <v>-</v>
      </c>
    </row>
    <row r="89" spans="1:20" s="32" customFormat="1" ht="13.5" customHeight="1">
      <c r="A89" s="3970" t="s">
        <v>1305</v>
      </c>
      <c r="B89" s="3681"/>
      <c r="C89" s="3685"/>
      <c r="D89" s="3436"/>
      <c r="E89" s="3437"/>
      <c r="F89" s="3454"/>
      <c r="G89" s="3437"/>
      <c r="H89" s="3437"/>
      <c r="I89" s="3437"/>
      <c r="J89" s="3454"/>
      <c r="K89" s="3437"/>
      <c r="L89" s="3437"/>
      <c r="M89" s="3437"/>
      <c r="N89" s="3437"/>
      <c r="O89" s="3504"/>
      <c r="P89" s="3383">
        <f t="shared" ref="P89" si="36">IF($R89=1,"-",B89)</f>
        <v>0</v>
      </c>
      <c r="Q89" s="3384">
        <f t="shared" ref="Q89" si="37">IF($U89=1,"-",C89)</f>
        <v>0</v>
      </c>
      <c r="R89" s="3385" t="str">
        <f t="shared" ref="R89" si="38">IF(B89+C89=2,1,"-")</f>
        <v>-</v>
      </c>
    </row>
    <row r="90" spans="1:20" s="32" customFormat="1" ht="13.5" customHeight="1">
      <c r="A90" s="2160" t="s">
        <v>715</v>
      </c>
      <c r="B90" s="3681">
        <v>1</v>
      </c>
      <c r="C90" s="3685"/>
      <c r="D90" s="3436"/>
      <c r="E90" s="3437"/>
      <c r="F90" s="3454">
        <v>1</v>
      </c>
      <c r="G90" s="3437"/>
      <c r="H90" s="3437"/>
      <c r="I90" s="3437"/>
      <c r="J90" s="3454">
        <v>1</v>
      </c>
      <c r="K90" s="3437"/>
      <c r="L90" s="3437"/>
      <c r="M90" s="3437"/>
      <c r="N90" s="3437">
        <v>1</v>
      </c>
      <c r="O90" s="3504"/>
      <c r="P90" s="3383">
        <f t="shared" ref="P90:P109" si="39">IF($R90=1,"-",B90)</f>
        <v>1</v>
      </c>
      <c r="Q90" s="3384">
        <f t="shared" ref="Q90:Q109" si="40">IF($U90=1,"-",C90)</f>
        <v>0</v>
      </c>
      <c r="R90" s="3385" t="str">
        <f t="shared" si="35"/>
        <v>-</v>
      </c>
    </row>
    <row r="91" spans="1:20" s="32" customFormat="1" ht="13.5" customHeight="1">
      <c r="A91" s="2160" t="s">
        <v>716</v>
      </c>
      <c r="B91" s="3681">
        <v>1</v>
      </c>
      <c r="C91" s="3685"/>
      <c r="D91" s="3436"/>
      <c r="E91" s="3437"/>
      <c r="F91" s="3454">
        <v>1</v>
      </c>
      <c r="G91" s="3437"/>
      <c r="H91" s="3437"/>
      <c r="I91" s="3437"/>
      <c r="J91" s="3454">
        <v>1</v>
      </c>
      <c r="K91" s="3437"/>
      <c r="L91" s="3437"/>
      <c r="M91" s="3437"/>
      <c r="N91" s="3437">
        <v>1</v>
      </c>
      <c r="O91" s="3504"/>
      <c r="P91" s="3383">
        <f t="shared" si="39"/>
        <v>1</v>
      </c>
      <c r="Q91" s="3384">
        <f t="shared" si="40"/>
        <v>0</v>
      </c>
      <c r="R91" s="3385" t="str">
        <f t="shared" si="35"/>
        <v>-</v>
      </c>
    </row>
    <row r="92" spans="1:20" s="32" customFormat="1" ht="13.5" customHeight="1">
      <c r="A92" s="3971" t="s">
        <v>1306</v>
      </c>
      <c r="B92" s="3681"/>
      <c r="C92" s="3685"/>
      <c r="D92" s="3436"/>
      <c r="E92" s="3437"/>
      <c r="F92" s="3454"/>
      <c r="G92" s="3437"/>
      <c r="H92" s="3437"/>
      <c r="I92" s="3437"/>
      <c r="J92" s="3454"/>
      <c r="K92" s="3437"/>
      <c r="L92" s="3437"/>
      <c r="M92" s="3437"/>
      <c r="N92" s="3437"/>
      <c r="O92" s="3504"/>
      <c r="P92" s="3969">
        <f t="shared" si="39"/>
        <v>0</v>
      </c>
      <c r="Q92" s="3384">
        <f t="shared" si="40"/>
        <v>0</v>
      </c>
      <c r="R92" s="3649" t="str">
        <f t="shared" si="35"/>
        <v>-</v>
      </c>
    </row>
    <row r="93" spans="1:20" s="32" customFormat="1" ht="13.5" customHeight="1">
      <c r="A93" s="3971" t="s">
        <v>1307</v>
      </c>
      <c r="B93" s="3681"/>
      <c r="C93" s="3685"/>
      <c r="D93" s="3436"/>
      <c r="E93" s="3437"/>
      <c r="F93" s="3454"/>
      <c r="G93" s="3437"/>
      <c r="H93" s="3437"/>
      <c r="I93" s="3437"/>
      <c r="J93" s="3454"/>
      <c r="K93" s="3437"/>
      <c r="L93" s="3437"/>
      <c r="M93" s="3437"/>
      <c r="N93" s="3437"/>
      <c r="O93" s="3504"/>
      <c r="P93" s="3969">
        <f t="shared" si="39"/>
        <v>0</v>
      </c>
      <c r="Q93" s="3384">
        <f t="shared" si="40"/>
        <v>0</v>
      </c>
      <c r="R93" s="3649" t="str">
        <f t="shared" si="35"/>
        <v>-</v>
      </c>
    </row>
    <row r="94" spans="1:20" s="32" customFormat="1" ht="13.5" customHeight="1">
      <c r="A94" s="2160" t="s">
        <v>22</v>
      </c>
      <c r="B94" s="3681">
        <v>1</v>
      </c>
      <c r="C94" s="3685"/>
      <c r="D94" s="3436"/>
      <c r="E94" s="3437"/>
      <c r="F94" s="3454">
        <v>1</v>
      </c>
      <c r="G94" s="3437"/>
      <c r="H94" s="3437"/>
      <c r="I94" s="3437"/>
      <c r="J94" s="3454">
        <v>1</v>
      </c>
      <c r="K94" s="3437"/>
      <c r="L94" s="3437"/>
      <c r="M94" s="3437"/>
      <c r="N94" s="3437">
        <v>1</v>
      </c>
      <c r="O94" s="3504"/>
      <c r="P94" s="3383">
        <f t="shared" si="39"/>
        <v>1</v>
      </c>
      <c r="Q94" s="3384">
        <f t="shared" si="40"/>
        <v>0</v>
      </c>
      <c r="R94" s="3385" t="str">
        <f t="shared" si="35"/>
        <v>-</v>
      </c>
      <c r="T94" s="32" t="s">
        <v>737</v>
      </c>
    </row>
    <row r="95" spans="1:20" s="32" customFormat="1" ht="13.5" customHeight="1">
      <c r="A95" s="2508" t="s">
        <v>1309</v>
      </c>
      <c r="B95" s="3681">
        <v>1</v>
      </c>
      <c r="C95" s="3685"/>
      <c r="D95" s="3436"/>
      <c r="E95" s="3437"/>
      <c r="F95" s="3454">
        <v>1</v>
      </c>
      <c r="G95" s="3437"/>
      <c r="H95" s="3437"/>
      <c r="I95" s="3437"/>
      <c r="J95" s="3454">
        <v>1</v>
      </c>
      <c r="K95" s="3437"/>
      <c r="L95" s="3437"/>
      <c r="M95" s="3437"/>
      <c r="N95" s="3437">
        <v>1</v>
      </c>
      <c r="O95" s="3504"/>
      <c r="P95" s="3969">
        <f t="shared" si="39"/>
        <v>1</v>
      </c>
      <c r="Q95" s="3384">
        <f t="shared" si="40"/>
        <v>0</v>
      </c>
      <c r="R95" s="3649" t="str">
        <f t="shared" si="35"/>
        <v>-</v>
      </c>
    </row>
    <row r="96" spans="1:20" s="2994" customFormat="1" ht="13.5" customHeight="1">
      <c r="A96" s="2165" t="s">
        <v>23</v>
      </c>
      <c r="B96" s="3681"/>
      <c r="C96" s="3685">
        <v>1</v>
      </c>
      <c r="D96" s="3436"/>
      <c r="E96" s="3437">
        <v>1</v>
      </c>
      <c r="F96" s="3454"/>
      <c r="G96" s="3437"/>
      <c r="H96" s="3437"/>
      <c r="I96" s="3437"/>
      <c r="J96" s="3454"/>
      <c r="K96" s="3437">
        <v>1</v>
      </c>
      <c r="L96" s="3437"/>
      <c r="M96" s="3437"/>
      <c r="N96" s="3437"/>
      <c r="O96" s="3504">
        <v>1</v>
      </c>
      <c r="P96" s="3383">
        <f t="shared" si="39"/>
        <v>0</v>
      </c>
      <c r="Q96" s="3384">
        <f t="shared" si="40"/>
        <v>1</v>
      </c>
      <c r="R96" s="3394" t="str">
        <f t="shared" si="35"/>
        <v>-</v>
      </c>
      <c r="T96" s="2994" t="s">
        <v>712</v>
      </c>
    </row>
    <row r="97" spans="1:20" s="32" customFormat="1" ht="13.5" customHeight="1">
      <c r="A97" s="2160" t="s">
        <v>1308</v>
      </c>
      <c r="B97" s="3681">
        <v>1</v>
      </c>
      <c r="C97" s="3685"/>
      <c r="D97" s="3651"/>
      <c r="E97" s="3439"/>
      <c r="F97" s="3454">
        <v>1</v>
      </c>
      <c r="G97" s="3439"/>
      <c r="H97" s="3439"/>
      <c r="I97" s="3439"/>
      <c r="J97" s="3454">
        <v>1</v>
      </c>
      <c r="K97" s="3439"/>
      <c r="L97" s="3439"/>
      <c r="M97" s="3439"/>
      <c r="N97" s="3437">
        <v>1</v>
      </c>
      <c r="O97" s="3684"/>
      <c r="P97" s="3383">
        <f t="shared" si="39"/>
        <v>1</v>
      </c>
      <c r="Q97" s="3384">
        <f t="shared" si="40"/>
        <v>0</v>
      </c>
      <c r="R97" s="3385" t="str">
        <f t="shared" si="35"/>
        <v>-</v>
      </c>
      <c r="T97" s="32" t="s">
        <v>23</v>
      </c>
    </row>
    <row r="98" spans="1:20" s="32" customFormat="1" ht="13.5" customHeight="1">
      <c r="A98" s="2160" t="s">
        <v>717</v>
      </c>
      <c r="B98" s="3681">
        <v>1</v>
      </c>
      <c r="C98" s="3685"/>
      <c r="D98" s="3651"/>
      <c r="E98" s="3439"/>
      <c r="F98" s="3454">
        <v>1</v>
      </c>
      <c r="G98" s="3439"/>
      <c r="H98" s="3439"/>
      <c r="I98" s="3439"/>
      <c r="J98" s="3454">
        <v>1</v>
      </c>
      <c r="K98" s="3439"/>
      <c r="L98" s="3439"/>
      <c r="M98" s="3439"/>
      <c r="N98" s="3437">
        <v>1</v>
      </c>
      <c r="O98" s="3684"/>
      <c r="P98" s="3383">
        <f t="shared" si="39"/>
        <v>1</v>
      </c>
      <c r="Q98" s="3384">
        <f t="shared" si="40"/>
        <v>0</v>
      </c>
      <c r="R98" s="3385" t="str">
        <f t="shared" si="35"/>
        <v>-</v>
      </c>
      <c r="T98" s="32" t="s">
        <v>1139</v>
      </c>
    </row>
    <row r="99" spans="1:20" s="32" customFormat="1" ht="13.5" customHeight="1">
      <c r="A99" s="2160" t="s">
        <v>718</v>
      </c>
      <c r="B99" s="3681">
        <v>1</v>
      </c>
      <c r="C99" s="3685"/>
      <c r="D99" s="3651"/>
      <c r="E99" s="3439"/>
      <c r="F99" s="3454">
        <v>1</v>
      </c>
      <c r="G99" s="3439"/>
      <c r="H99" s="3439"/>
      <c r="I99" s="3439"/>
      <c r="J99" s="3454">
        <v>1</v>
      </c>
      <c r="K99" s="3439"/>
      <c r="L99" s="3439"/>
      <c r="M99" s="3439"/>
      <c r="N99" s="3437">
        <v>1</v>
      </c>
      <c r="O99" s="3504"/>
      <c r="P99" s="3383">
        <f t="shared" si="39"/>
        <v>1</v>
      </c>
      <c r="Q99" s="3384">
        <f t="shared" si="40"/>
        <v>0</v>
      </c>
      <c r="R99" s="3385" t="str">
        <f t="shared" si="35"/>
        <v>-</v>
      </c>
      <c r="T99" s="32" t="s">
        <v>31</v>
      </c>
    </row>
    <row r="100" spans="1:20" s="32" customFormat="1" ht="13.5" customHeight="1">
      <c r="A100" s="2160" t="s">
        <v>719</v>
      </c>
      <c r="B100" s="3681">
        <v>1</v>
      </c>
      <c r="C100" s="3685"/>
      <c r="D100" s="3651"/>
      <c r="E100" s="3439"/>
      <c r="F100" s="3454">
        <v>1</v>
      </c>
      <c r="G100" s="3439"/>
      <c r="H100" s="3439"/>
      <c r="I100" s="3439"/>
      <c r="J100" s="3454">
        <v>1</v>
      </c>
      <c r="K100" s="3439"/>
      <c r="L100" s="3439"/>
      <c r="M100" s="3439"/>
      <c r="N100" s="3437">
        <v>1</v>
      </c>
      <c r="O100" s="3504"/>
      <c r="P100" s="3383">
        <f t="shared" si="39"/>
        <v>1</v>
      </c>
      <c r="Q100" s="3384">
        <f t="shared" si="40"/>
        <v>0</v>
      </c>
      <c r="R100" s="3385" t="str">
        <f t="shared" si="35"/>
        <v>-</v>
      </c>
      <c r="T100" s="32" t="s">
        <v>729</v>
      </c>
    </row>
    <row r="101" spans="1:20" s="32" customFormat="1" ht="13.5" customHeight="1">
      <c r="A101" s="2160" t="s">
        <v>24</v>
      </c>
      <c r="B101" s="3681">
        <v>1</v>
      </c>
      <c r="C101" s="3685"/>
      <c r="D101" s="3651"/>
      <c r="E101" s="3439"/>
      <c r="F101" s="3454">
        <v>1</v>
      </c>
      <c r="G101" s="3439"/>
      <c r="H101" s="3439"/>
      <c r="I101" s="3439"/>
      <c r="J101" s="3454">
        <v>1</v>
      </c>
      <c r="K101" s="3439"/>
      <c r="L101" s="3439"/>
      <c r="M101" s="3439"/>
      <c r="N101" s="3437">
        <v>1</v>
      </c>
      <c r="O101" s="3684"/>
      <c r="P101" s="3383">
        <f t="shared" si="39"/>
        <v>1</v>
      </c>
      <c r="Q101" s="3384">
        <f t="shared" si="40"/>
        <v>0</v>
      </c>
      <c r="R101" s="3385" t="str">
        <f t="shared" si="35"/>
        <v>-</v>
      </c>
      <c r="T101" s="32" t="s">
        <v>49</v>
      </c>
    </row>
    <row r="102" spans="1:20" s="32" customFormat="1" ht="13.5" customHeight="1">
      <c r="A102" s="2508" t="s">
        <v>1310</v>
      </c>
      <c r="B102" s="3681">
        <v>1</v>
      </c>
      <c r="C102" s="3685"/>
      <c r="D102" s="3651"/>
      <c r="E102" s="3439"/>
      <c r="F102" s="3454">
        <v>1</v>
      </c>
      <c r="G102" s="3439"/>
      <c r="H102" s="3439"/>
      <c r="I102" s="3439"/>
      <c r="J102" s="3454">
        <v>1</v>
      </c>
      <c r="K102" s="3439"/>
      <c r="L102" s="3439"/>
      <c r="M102" s="3439"/>
      <c r="N102" s="3437">
        <v>1</v>
      </c>
      <c r="O102" s="3684"/>
      <c r="P102" s="3383">
        <f t="shared" si="39"/>
        <v>1</v>
      </c>
      <c r="Q102" s="3384">
        <f t="shared" si="40"/>
        <v>0</v>
      </c>
      <c r="R102" s="3385" t="str">
        <f t="shared" si="35"/>
        <v>-</v>
      </c>
    </row>
    <row r="103" spans="1:20" s="32" customFormat="1" ht="13.5" customHeight="1">
      <c r="A103" s="2160" t="s">
        <v>25</v>
      </c>
      <c r="B103" s="3681">
        <v>1</v>
      </c>
      <c r="C103" s="3685"/>
      <c r="D103" s="3651"/>
      <c r="E103" s="3439"/>
      <c r="F103" s="3454">
        <v>1</v>
      </c>
      <c r="G103" s="3439"/>
      <c r="H103" s="3439"/>
      <c r="I103" s="3439"/>
      <c r="J103" s="3454">
        <v>1</v>
      </c>
      <c r="K103" s="3439"/>
      <c r="L103" s="3439"/>
      <c r="M103" s="3439"/>
      <c r="N103" s="3437">
        <v>1</v>
      </c>
      <c r="O103" s="3684"/>
      <c r="P103" s="3383">
        <f t="shared" si="39"/>
        <v>1</v>
      </c>
      <c r="Q103" s="3384">
        <f t="shared" si="40"/>
        <v>0</v>
      </c>
      <c r="R103" s="3385" t="str">
        <f t="shared" si="35"/>
        <v>-</v>
      </c>
      <c r="T103" s="32" t="s">
        <v>51</v>
      </c>
    </row>
    <row r="104" spans="1:20" s="32" customFormat="1" ht="13.5" customHeight="1">
      <c r="A104" s="2160" t="s">
        <v>26</v>
      </c>
      <c r="B104" s="3681">
        <v>1</v>
      </c>
      <c r="C104" s="3685"/>
      <c r="D104" s="3651"/>
      <c r="E104" s="3439"/>
      <c r="F104" s="3454">
        <v>1</v>
      </c>
      <c r="G104" s="3439"/>
      <c r="H104" s="3439"/>
      <c r="I104" s="3439"/>
      <c r="J104" s="3454">
        <v>1</v>
      </c>
      <c r="K104" s="3439"/>
      <c r="L104" s="3439"/>
      <c r="M104" s="3439"/>
      <c r="N104" s="3437">
        <v>1</v>
      </c>
      <c r="O104" s="3684"/>
      <c r="P104" s="3383">
        <f t="shared" si="39"/>
        <v>1</v>
      </c>
      <c r="Q104" s="3384">
        <f t="shared" si="40"/>
        <v>0</v>
      </c>
      <c r="R104" s="3385" t="str">
        <f t="shared" si="35"/>
        <v>-</v>
      </c>
    </row>
    <row r="105" spans="1:20" s="32" customFormat="1" ht="13.5" customHeight="1">
      <c r="A105" s="2508" t="s">
        <v>1240</v>
      </c>
      <c r="B105" s="3681">
        <v>1</v>
      </c>
      <c r="C105" s="3685"/>
      <c r="D105" s="3651"/>
      <c r="E105" s="3439"/>
      <c r="F105" s="3454">
        <v>1</v>
      </c>
      <c r="G105" s="3439"/>
      <c r="H105" s="3439"/>
      <c r="I105" s="3439"/>
      <c r="J105" s="3454">
        <v>1</v>
      </c>
      <c r="K105" s="3439"/>
      <c r="L105" s="3439"/>
      <c r="M105" s="3439"/>
      <c r="N105" s="3437">
        <v>1</v>
      </c>
      <c r="O105" s="3684"/>
      <c r="P105" s="3383">
        <f t="shared" si="39"/>
        <v>1</v>
      </c>
      <c r="Q105" s="3384">
        <f t="shared" si="40"/>
        <v>0</v>
      </c>
      <c r="R105" s="3385" t="str">
        <f t="shared" si="35"/>
        <v>-</v>
      </c>
    </row>
    <row r="106" spans="1:20" s="32" customFormat="1" ht="13.5" customHeight="1">
      <c r="A106" s="2160" t="s">
        <v>720</v>
      </c>
      <c r="B106" s="3681">
        <v>1</v>
      </c>
      <c r="C106" s="3685"/>
      <c r="D106" s="3651"/>
      <c r="E106" s="3439"/>
      <c r="F106" s="3454">
        <v>1</v>
      </c>
      <c r="G106" s="3439"/>
      <c r="H106" s="3439"/>
      <c r="I106" s="3439"/>
      <c r="J106" s="3454">
        <v>1</v>
      </c>
      <c r="K106" s="3439"/>
      <c r="L106" s="3439"/>
      <c r="M106" s="3439"/>
      <c r="N106" s="3437">
        <v>1</v>
      </c>
      <c r="O106" s="3684"/>
      <c r="P106" s="3383">
        <f t="shared" si="39"/>
        <v>1</v>
      </c>
      <c r="Q106" s="3384">
        <f t="shared" si="40"/>
        <v>0</v>
      </c>
      <c r="R106" s="3385" t="str">
        <f t="shared" si="35"/>
        <v>-</v>
      </c>
    </row>
    <row r="107" spans="1:20" s="32" customFormat="1" ht="13.5" customHeight="1">
      <c r="A107" s="2160" t="s">
        <v>721</v>
      </c>
      <c r="B107" s="3681">
        <v>1</v>
      </c>
      <c r="C107" s="3685"/>
      <c r="D107" s="3651"/>
      <c r="E107" s="3439"/>
      <c r="F107" s="3454">
        <v>1</v>
      </c>
      <c r="G107" s="3439"/>
      <c r="H107" s="3439"/>
      <c r="I107" s="3439"/>
      <c r="J107" s="3454">
        <v>1</v>
      </c>
      <c r="K107" s="3439"/>
      <c r="L107" s="3439"/>
      <c r="M107" s="3439"/>
      <c r="N107" s="3437">
        <v>1</v>
      </c>
      <c r="O107" s="3684"/>
      <c r="P107" s="3383">
        <f t="shared" si="39"/>
        <v>1</v>
      </c>
      <c r="Q107" s="3384">
        <f t="shared" si="40"/>
        <v>0</v>
      </c>
      <c r="R107" s="3385" t="str">
        <f t="shared" si="35"/>
        <v>-</v>
      </c>
    </row>
    <row r="108" spans="1:20" s="32" customFormat="1" ht="13.5" customHeight="1">
      <c r="A108" s="2160" t="s">
        <v>722</v>
      </c>
      <c r="B108" s="3681">
        <v>1</v>
      </c>
      <c r="C108" s="3685"/>
      <c r="D108" s="3651"/>
      <c r="E108" s="3439"/>
      <c r="F108" s="3454">
        <v>1</v>
      </c>
      <c r="G108" s="3439"/>
      <c r="H108" s="3439"/>
      <c r="I108" s="3439"/>
      <c r="J108" s="3454">
        <v>1</v>
      </c>
      <c r="K108" s="3439"/>
      <c r="L108" s="3439"/>
      <c r="M108" s="3439"/>
      <c r="N108" s="3437">
        <v>1</v>
      </c>
      <c r="O108" s="3684"/>
      <c r="P108" s="3383">
        <f t="shared" si="39"/>
        <v>1</v>
      </c>
      <c r="Q108" s="3384">
        <f t="shared" si="40"/>
        <v>0</v>
      </c>
      <c r="R108" s="3385" t="str">
        <f t="shared" si="35"/>
        <v>-</v>
      </c>
    </row>
    <row r="109" spans="1:20" s="32" customFormat="1" ht="13.5" customHeight="1">
      <c r="A109" s="34" t="s">
        <v>1311</v>
      </c>
      <c r="B109" s="3681">
        <v>1</v>
      </c>
      <c r="C109" s="3685"/>
      <c r="D109" s="3651"/>
      <c r="E109" s="3439"/>
      <c r="F109" s="3454">
        <v>1</v>
      </c>
      <c r="G109" s="3439"/>
      <c r="H109" s="3439"/>
      <c r="I109" s="3439"/>
      <c r="J109" s="3454">
        <v>1</v>
      </c>
      <c r="K109" s="3439"/>
      <c r="L109" s="3439"/>
      <c r="M109" s="3439"/>
      <c r="N109" s="3437">
        <v>1</v>
      </c>
      <c r="O109" s="3973"/>
      <c r="P109" s="3974">
        <f t="shared" si="39"/>
        <v>1</v>
      </c>
      <c r="Q109" s="3384">
        <f t="shared" si="40"/>
        <v>0</v>
      </c>
      <c r="R109" s="3397" t="str">
        <f t="shared" si="35"/>
        <v>-</v>
      </c>
    </row>
    <row r="110" spans="1:20" s="32" customFormat="1" ht="13.5" customHeight="1" thickBot="1">
      <c r="A110" s="966" t="s">
        <v>17</v>
      </c>
      <c r="B110" s="1193">
        <f>SUM(B85:B109)</f>
        <v>21</v>
      </c>
      <c r="C110" s="1194">
        <f t="shared" ref="C110:E110" si="41">SUM(C85:C108)</f>
        <v>1</v>
      </c>
      <c r="D110" s="1193">
        <f t="shared" si="41"/>
        <v>0</v>
      </c>
      <c r="E110" s="2161">
        <f t="shared" si="41"/>
        <v>1</v>
      </c>
      <c r="F110" s="2161">
        <f>SUM(F85:F109)</f>
        <v>21</v>
      </c>
      <c r="G110" s="2161">
        <f t="shared" ref="G110:O110" si="42">SUM(G85:G109)</f>
        <v>0</v>
      </c>
      <c r="H110" s="2161">
        <f t="shared" si="42"/>
        <v>0</v>
      </c>
      <c r="I110" s="2161">
        <f t="shared" si="42"/>
        <v>0</v>
      </c>
      <c r="J110" s="2161">
        <f t="shared" si="42"/>
        <v>21</v>
      </c>
      <c r="K110" s="2161">
        <f t="shared" si="42"/>
        <v>1</v>
      </c>
      <c r="L110" s="2161">
        <f t="shared" si="42"/>
        <v>0</v>
      </c>
      <c r="M110" s="2161">
        <f t="shared" si="42"/>
        <v>0</v>
      </c>
      <c r="N110" s="2161">
        <f t="shared" si="42"/>
        <v>21</v>
      </c>
      <c r="O110" s="2161">
        <f t="shared" si="42"/>
        <v>1</v>
      </c>
      <c r="P110" s="3386">
        <f>SUM(P85:P109)</f>
        <v>21</v>
      </c>
      <c r="Q110" s="3386">
        <f>SUM(Q85:Q109)</f>
        <v>1</v>
      </c>
      <c r="R110" s="3388">
        <f>SUM(R85:R109)</f>
        <v>0</v>
      </c>
    </row>
    <row r="111" spans="1:20" s="32" customFormat="1" ht="13.5" customHeight="1" thickTop="1" thickBot="1">
      <c r="A111" s="1821"/>
      <c r="B111" s="1113"/>
      <c r="C111" s="1113"/>
      <c r="D111" s="1114"/>
      <c r="E111" s="1114"/>
      <c r="F111" s="1114"/>
      <c r="G111" s="1114"/>
      <c r="H111" s="1114"/>
      <c r="I111" s="1114"/>
      <c r="J111" s="1114"/>
      <c r="K111" s="1114"/>
      <c r="L111" s="1114"/>
      <c r="M111" s="1114"/>
      <c r="N111" s="1114"/>
      <c r="O111" s="2163"/>
      <c r="P111" s="3389"/>
      <c r="Q111" s="3389"/>
      <c r="R111" s="3389"/>
    </row>
    <row r="112" spans="1:20" s="655" customFormat="1" ht="13.5" customHeight="1" thickBot="1">
      <c r="A112" s="4220" t="s">
        <v>1331</v>
      </c>
      <c r="B112" s="4221"/>
      <c r="C112" s="4221"/>
      <c r="D112" s="4221"/>
      <c r="E112" s="4221"/>
      <c r="F112" s="4221"/>
      <c r="G112" s="4221"/>
      <c r="H112" s="4221"/>
      <c r="I112" s="4221"/>
      <c r="J112" s="4221"/>
      <c r="K112" s="4221"/>
      <c r="L112" s="4222"/>
      <c r="M112" s="4222"/>
      <c r="N112" s="4222"/>
      <c r="O112" s="4223"/>
      <c r="P112" s="3390"/>
      <c r="Q112" s="3390"/>
      <c r="R112" s="3391"/>
    </row>
    <row r="113" spans="1:51">
      <c r="A113" s="2160" t="s">
        <v>1332</v>
      </c>
      <c r="B113" s="3440">
        <v>1</v>
      </c>
      <c r="C113" s="3453"/>
      <c r="D113" s="3427"/>
      <c r="E113" s="3428"/>
      <c r="F113" s="3428">
        <v>1</v>
      </c>
      <c r="G113" s="3428"/>
      <c r="H113" s="3428">
        <v>1</v>
      </c>
      <c r="I113" s="3428"/>
      <c r="J113" s="3428"/>
      <c r="K113" s="3428"/>
      <c r="L113" s="3445"/>
      <c r="M113" s="3445"/>
      <c r="N113" s="3440">
        <v>1</v>
      </c>
      <c r="O113" s="3513"/>
      <c r="P113" s="3383">
        <f t="shared" ref="P113:P116" si="43">IF($R113=1,"-",B113)</f>
        <v>1</v>
      </c>
      <c r="Q113" s="3384">
        <f t="shared" ref="Q113:Q116" si="44">IF($U116=1,"-",C113)</f>
        <v>0</v>
      </c>
      <c r="R113" s="3385" t="str">
        <f>IF(B113+C113=2,1,"-")</f>
        <v>-</v>
      </c>
    </row>
    <row r="114" spans="1:51" s="32" customFormat="1" ht="9.75" customHeight="1">
      <c r="A114" s="2160" t="s">
        <v>1339</v>
      </c>
      <c r="B114" s="3440"/>
      <c r="C114" s="3453">
        <v>1</v>
      </c>
      <c r="D114" s="3427"/>
      <c r="E114" s="3428">
        <v>1</v>
      </c>
      <c r="F114" s="3428"/>
      <c r="G114" s="3428"/>
      <c r="H114" s="3428">
        <v>1</v>
      </c>
      <c r="I114" s="3428"/>
      <c r="J114" s="3428"/>
      <c r="K114" s="3428"/>
      <c r="L114" s="3445"/>
      <c r="M114" s="3445"/>
      <c r="N114" s="3440"/>
      <c r="O114" s="3513">
        <v>1</v>
      </c>
      <c r="P114" s="3383">
        <f t="shared" si="43"/>
        <v>0</v>
      </c>
      <c r="Q114" s="3384">
        <f t="shared" si="44"/>
        <v>1</v>
      </c>
      <c r="R114" s="3385" t="str">
        <f>IF(B114+C114=2,1,"-")</f>
        <v>-</v>
      </c>
    </row>
    <row r="115" spans="1:51" s="32" customFormat="1" ht="9.75" customHeight="1">
      <c r="A115" s="3650" t="s">
        <v>1333</v>
      </c>
      <c r="B115" s="3440">
        <v>1</v>
      </c>
      <c r="C115" s="3453"/>
      <c r="D115" s="3427"/>
      <c r="E115" s="3428"/>
      <c r="F115" s="3428">
        <v>1</v>
      </c>
      <c r="G115" s="3428"/>
      <c r="H115" s="3428">
        <v>1</v>
      </c>
      <c r="I115" s="3428"/>
      <c r="J115" s="3428"/>
      <c r="K115" s="3428"/>
      <c r="L115" s="3445"/>
      <c r="M115" s="3445"/>
      <c r="N115" s="3440">
        <v>1</v>
      </c>
      <c r="O115" s="3513"/>
      <c r="P115" s="3383">
        <f t="shared" si="43"/>
        <v>1</v>
      </c>
      <c r="Q115" s="3384">
        <f t="shared" si="44"/>
        <v>0</v>
      </c>
      <c r="R115" s="3385" t="str">
        <f t="shared" ref="R115:R140" si="45">IF(B115+C115=2,1,"-")</f>
        <v>-</v>
      </c>
    </row>
    <row r="116" spans="1:51" s="3253" customFormat="1" ht="13.5" customHeight="1">
      <c r="A116" s="2160" t="s">
        <v>27</v>
      </c>
      <c r="B116" s="3446">
        <v>1</v>
      </c>
      <c r="C116" s="3449"/>
      <c r="D116" s="3450"/>
      <c r="E116" s="3445"/>
      <c r="F116" s="3445">
        <v>1</v>
      </c>
      <c r="G116" s="3445"/>
      <c r="H116" s="3445">
        <v>1</v>
      </c>
      <c r="I116" s="3445"/>
      <c r="J116" s="3445"/>
      <c r="K116" s="3445"/>
      <c r="L116" s="3445"/>
      <c r="M116" s="3445"/>
      <c r="N116" s="3446">
        <v>1</v>
      </c>
      <c r="O116" s="3513"/>
      <c r="P116" s="3383">
        <f t="shared" si="43"/>
        <v>1</v>
      </c>
      <c r="Q116" s="3384">
        <f t="shared" si="44"/>
        <v>0</v>
      </c>
      <c r="R116" s="3385" t="str">
        <f t="shared" si="45"/>
        <v>-</v>
      </c>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row>
    <row r="117" spans="1:51" s="32" customFormat="1" ht="14.25" customHeight="1">
      <c r="A117" s="2160" t="s">
        <v>28</v>
      </c>
      <c r="B117" s="3446">
        <v>1</v>
      </c>
      <c r="C117" s="3435"/>
      <c r="D117" s="3436"/>
      <c r="E117" s="3437"/>
      <c r="F117" s="3445">
        <v>1</v>
      </c>
      <c r="G117" s="3437"/>
      <c r="H117" s="3437">
        <v>1</v>
      </c>
      <c r="I117" s="3437"/>
      <c r="J117" s="3437"/>
      <c r="K117" s="3437"/>
      <c r="L117" s="3437"/>
      <c r="M117" s="3437"/>
      <c r="N117" s="3446">
        <v>1</v>
      </c>
      <c r="O117" s="3504"/>
      <c r="P117" s="3383">
        <f t="shared" ref="P117:P118" si="46">IF($R117=1,"-",B117)</f>
        <v>1</v>
      </c>
      <c r="Q117" s="3384">
        <f>IF($U120=1,"-",C117)</f>
        <v>0</v>
      </c>
      <c r="R117" s="3385" t="str">
        <f t="shared" si="45"/>
        <v>-</v>
      </c>
    </row>
    <row r="118" spans="1:51" s="32" customFormat="1" ht="14.25" customHeight="1">
      <c r="A118" s="2160" t="s">
        <v>29</v>
      </c>
      <c r="B118" s="3446">
        <v>1</v>
      </c>
      <c r="C118" s="3435"/>
      <c r="D118" s="3436"/>
      <c r="E118" s="3437"/>
      <c r="F118" s="3445">
        <v>1</v>
      </c>
      <c r="G118" s="3437"/>
      <c r="H118" s="3437">
        <v>1</v>
      </c>
      <c r="I118" s="3437"/>
      <c r="J118" s="3437"/>
      <c r="K118" s="3437"/>
      <c r="L118" s="3437"/>
      <c r="M118" s="3437"/>
      <c r="N118" s="3446">
        <v>1</v>
      </c>
      <c r="O118" s="3504"/>
      <c r="P118" s="3383">
        <f t="shared" si="46"/>
        <v>1</v>
      </c>
      <c r="Q118" s="3384">
        <f>IF($U121=1,"-",C118)</f>
        <v>0</v>
      </c>
      <c r="R118" s="3385" t="str">
        <f t="shared" si="45"/>
        <v>-</v>
      </c>
    </row>
    <row r="119" spans="1:51" s="32" customFormat="1" ht="14.25" customHeight="1">
      <c r="A119" s="3650" t="s">
        <v>1334</v>
      </c>
      <c r="B119" s="3446">
        <v>1</v>
      </c>
      <c r="C119" s="3435"/>
      <c r="D119" s="3451"/>
      <c r="E119" s="3437"/>
      <c r="F119" s="3445">
        <v>1</v>
      </c>
      <c r="G119" s="3437"/>
      <c r="H119" s="3437">
        <v>1</v>
      </c>
      <c r="I119" s="3437"/>
      <c r="J119" s="3437"/>
      <c r="K119" s="3437"/>
      <c r="L119" s="3437"/>
      <c r="M119" s="3437"/>
      <c r="N119" s="3446">
        <v>1</v>
      </c>
      <c r="O119" s="3504"/>
      <c r="P119" s="3383">
        <f t="shared" ref="P119:P124" si="47">IF($R119=1,"-",B119)</f>
        <v>1</v>
      </c>
      <c r="Q119" s="3384">
        <f t="shared" ref="Q119:Q124" si="48">IF($U122=1,"-",C119)</f>
        <v>0</v>
      </c>
      <c r="R119" s="3385" t="str">
        <f t="shared" si="45"/>
        <v>-</v>
      </c>
    </row>
    <row r="120" spans="1:51" s="32" customFormat="1" ht="14.25" customHeight="1">
      <c r="A120" s="2160" t="s">
        <v>30</v>
      </c>
      <c r="B120" s="3446">
        <v>1</v>
      </c>
      <c r="C120" s="3435"/>
      <c r="D120" s="3451"/>
      <c r="E120" s="3437"/>
      <c r="F120" s="3445">
        <v>1</v>
      </c>
      <c r="G120" s="3437"/>
      <c r="H120" s="3437">
        <v>1</v>
      </c>
      <c r="I120" s="3437"/>
      <c r="J120" s="3437"/>
      <c r="K120" s="3437"/>
      <c r="L120" s="3437"/>
      <c r="M120" s="3437"/>
      <c r="N120" s="3446">
        <v>1</v>
      </c>
      <c r="O120" s="3504"/>
      <c r="P120" s="3383">
        <f t="shared" si="47"/>
        <v>1</v>
      </c>
      <c r="Q120" s="3384">
        <f t="shared" si="48"/>
        <v>0</v>
      </c>
      <c r="R120" s="3385" t="str">
        <f t="shared" si="45"/>
        <v>-</v>
      </c>
    </row>
    <row r="121" spans="1:51" s="32" customFormat="1" ht="14.25" customHeight="1">
      <c r="A121" s="3353" t="s">
        <v>730</v>
      </c>
      <c r="B121" s="3434"/>
      <c r="C121" s="3435"/>
      <c r="D121" s="3436"/>
      <c r="E121" s="3437"/>
      <c r="F121" s="3437"/>
      <c r="G121" s="3437"/>
      <c r="H121" s="3437"/>
      <c r="I121" s="3437"/>
      <c r="J121" s="3437"/>
      <c r="K121" s="3437"/>
      <c r="L121" s="3437"/>
      <c r="M121" s="3437"/>
      <c r="N121" s="3434"/>
      <c r="O121" s="3504"/>
      <c r="P121" s="3383">
        <f t="shared" si="47"/>
        <v>0</v>
      </c>
      <c r="Q121" s="3384">
        <f t="shared" si="48"/>
        <v>0</v>
      </c>
      <c r="R121" s="3385" t="str">
        <f t="shared" si="45"/>
        <v>-</v>
      </c>
    </row>
    <row r="122" spans="1:51" s="32" customFormat="1" ht="14.25" customHeight="1">
      <c r="A122" s="2160" t="s">
        <v>1335</v>
      </c>
      <c r="B122" s="3434">
        <v>1</v>
      </c>
      <c r="C122" s="3435"/>
      <c r="D122" s="3436"/>
      <c r="E122" s="3437"/>
      <c r="F122" s="3437">
        <v>1</v>
      </c>
      <c r="G122" s="3437"/>
      <c r="H122" s="3437">
        <v>1</v>
      </c>
      <c r="I122" s="3437"/>
      <c r="J122" s="3437"/>
      <c r="K122" s="3437"/>
      <c r="L122" s="3437"/>
      <c r="M122" s="3437"/>
      <c r="N122" s="3434">
        <v>1</v>
      </c>
      <c r="O122" s="3504"/>
      <c r="P122" s="3383">
        <f t="shared" si="47"/>
        <v>1</v>
      </c>
      <c r="Q122" s="3384">
        <f t="shared" si="48"/>
        <v>0</v>
      </c>
      <c r="R122" s="3385" t="str">
        <f t="shared" si="45"/>
        <v>-</v>
      </c>
    </row>
    <row r="123" spans="1:51" s="32" customFormat="1" ht="14.25" customHeight="1">
      <c r="A123" s="2160" t="s">
        <v>31</v>
      </c>
      <c r="B123" s="3434">
        <v>1</v>
      </c>
      <c r="C123" s="3435"/>
      <c r="D123" s="3436"/>
      <c r="E123" s="3437"/>
      <c r="F123" s="3437">
        <v>1</v>
      </c>
      <c r="G123" s="3437"/>
      <c r="H123" s="3437">
        <v>1</v>
      </c>
      <c r="I123" s="3437"/>
      <c r="J123" s="3437"/>
      <c r="K123" s="3437"/>
      <c r="L123" s="3437"/>
      <c r="M123" s="3437"/>
      <c r="N123" s="3434">
        <v>1</v>
      </c>
      <c r="O123" s="3504"/>
      <c r="P123" s="3383">
        <f t="shared" si="47"/>
        <v>1</v>
      </c>
      <c r="Q123" s="3384">
        <f t="shared" si="48"/>
        <v>0</v>
      </c>
      <c r="R123" s="3385" t="str">
        <f t="shared" si="45"/>
        <v>-</v>
      </c>
    </row>
    <row r="124" spans="1:51" s="2994" customFormat="1" ht="14.25" customHeight="1">
      <c r="A124" s="2160" t="s">
        <v>32</v>
      </c>
      <c r="B124" s="3434">
        <v>1</v>
      </c>
      <c r="C124" s="3435"/>
      <c r="D124" s="3436"/>
      <c r="E124" s="3437"/>
      <c r="F124" s="3437">
        <v>1</v>
      </c>
      <c r="G124" s="3437"/>
      <c r="H124" s="3437">
        <v>1</v>
      </c>
      <c r="I124" s="3437"/>
      <c r="J124" s="3437"/>
      <c r="K124" s="3437"/>
      <c r="L124" s="3437"/>
      <c r="M124" s="3437"/>
      <c r="N124" s="3434">
        <v>1</v>
      </c>
      <c r="O124" s="3504"/>
      <c r="P124" s="3383">
        <f t="shared" si="47"/>
        <v>1</v>
      </c>
      <c r="Q124" s="3384">
        <f t="shared" si="48"/>
        <v>0</v>
      </c>
      <c r="R124" s="3385" t="str">
        <f t="shared" si="45"/>
        <v>-</v>
      </c>
    </row>
    <row r="125" spans="1:51" s="965" customFormat="1" ht="13.5" customHeight="1">
      <c r="A125" s="3972" t="s">
        <v>33</v>
      </c>
      <c r="B125" s="3434"/>
      <c r="C125" s="3449"/>
      <c r="D125" s="3450"/>
      <c r="E125" s="3437"/>
      <c r="F125" s="3437"/>
      <c r="G125" s="3445"/>
      <c r="H125" s="3445"/>
      <c r="I125" s="3445"/>
      <c r="J125" s="3437"/>
      <c r="K125" s="3445"/>
      <c r="L125" s="3445"/>
      <c r="M125" s="3445"/>
      <c r="N125" s="3434"/>
      <c r="O125" s="3513"/>
      <c r="P125" s="3383">
        <f t="shared" ref="P125:P130" si="49">IF($R125=1,"-",B125)</f>
        <v>0</v>
      </c>
      <c r="Q125" s="3384">
        <f t="shared" ref="Q125:Q130" si="50">IF($U128=1,"-",C125)</f>
        <v>0</v>
      </c>
      <c r="R125" s="3385" t="str">
        <f t="shared" si="45"/>
        <v>-</v>
      </c>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row>
    <row r="126" spans="1:51" s="32" customFormat="1" ht="14.25" customHeight="1">
      <c r="A126" s="2160" t="s">
        <v>34</v>
      </c>
      <c r="B126" s="3434">
        <v>1</v>
      </c>
      <c r="C126" s="3449"/>
      <c r="D126" s="3450"/>
      <c r="E126" s="3437"/>
      <c r="F126" s="3437">
        <v>1</v>
      </c>
      <c r="G126" s="3445"/>
      <c r="H126" s="3445">
        <v>1</v>
      </c>
      <c r="I126" s="3445"/>
      <c r="J126" s="3437"/>
      <c r="K126" s="3445"/>
      <c r="L126" s="3445"/>
      <c r="M126" s="3445"/>
      <c r="N126" s="3434">
        <v>1</v>
      </c>
      <c r="O126" s="3513"/>
      <c r="P126" s="3383">
        <f t="shared" si="49"/>
        <v>1</v>
      </c>
      <c r="Q126" s="3384">
        <f t="shared" si="50"/>
        <v>0</v>
      </c>
      <c r="R126" s="3385" t="str">
        <f t="shared" si="45"/>
        <v>-</v>
      </c>
    </row>
    <row r="127" spans="1:51" s="32" customFormat="1" ht="14.25" customHeight="1">
      <c r="A127" s="2160" t="s">
        <v>35</v>
      </c>
      <c r="B127" s="3434">
        <v>1</v>
      </c>
      <c r="C127" s="3435"/>
      <c r="D127" s="3436"/>
      <c r="E127" s="3437"/>
      <c r="F127" s="3437">
        <v>1</v>
      </c>
      <c r="G127" s="3437"/>
      <c r="H127" s="3437">
        <v>1</v>
      </c>
      <c r="I127" s="3437"/>
      <c r="J127" s="3437"/>
      <c r="K127" s="3437"/>
      <c r="L127" s="3437"/>
      <c r="M127" s="3437"/>
      <c r="N127" s="3434">
        <v>1</v>
      </c>
      <c r="O127" s="3435"/>
      <c r="P127" s="3383">
        <f t="shared" si="49"/>
        <v>1</v>
      </c>
      <c r="Q127" s="3384">
        <f t="shared" si="50"/>
        <v>0</v>
      </c>
      <c r="R127" s="3385" t="str">
        <f t="shared" si="45"/>
        <v>-</v>
      </c>
    </row>
    <row r="128" spans="1:51" s="32" customFormat="1" ht="14.25" customHeight="1">
      <c r="A128" s="2508" t="s">
        <v>1336</v>
      </c>
      <c r="B128" s="3434">
        <v>1</v>
      </c>
      <c r="C128" s="3435"/>
      <c r="D128" s="3436"/>
      <c r="E128" s="3437"/>
      <c r="F128" s="3437">
        <v>1</v>
      </c>
      <c r="G128" s="3437"/>
      <c r="H128" s="3437">
        <v>1</v>
      </c>
      <c r="I128" s="3437"/>
      <c r="J128" s="3437"/>
      <c r="K128" s="3437"/>
      <c r="L128" s="3437"/>
      <c r="M128" s="3437"/>
      <c r="N128" s="3434">
        <v>1</v>
      </c>
      <c r="O128" s="3435"/>
      <c r="P128" s="3383">
        <f t="shared" si="49"/>
        <v>1</v>
      </c>
      <c r="Q128" s="3384">
        <f t="shared" si="50"/>
        <v>0</v>
      </c>
      <c r="R128" s="3385" t="str">
        <f t="shared" si="45"/>
        <v>-</v>
      </c>
    </row>
    <row r="129" spans="1:18" s="32" customFormat="1" ht="14.25" customHeight="1">
      <c r="A129" s="2160" t="s">
        <v>36</v>
      </c>
      <c r="B129" s="3434">
        <v>1</v>
      </c>
      <c r="C129" s="3435"/>
      <c r="D129" s="3436"/>
      <c r="E129" s="3437"/>
      <c r="F129" s="3437">
        <v>1</v>
      </c>
      <c r="G129" s="3437"/>
      <c r="H129" s="3437">
        <v>1</v>
      </c>
      <c r="I129" s="3437"/>
      <c r="J129" s="3437"/>
      <c r="K129" s="3437"/>
      <c r="L129" s="3437"/>
      <c r="M129" s="3437"/>
      <c r="N129" s="3434">
        <v>1</v>
      </c>
      <c r="O129" s="3435"/>
      <c r="P129" s="3383">
        <f t="shared" si="49"/>
        <v>1</v>
      </c>
      <c r="Q129" s="3384">
        <f t="shared" si="50"/>
        <v>0</v>
      </c>
      <c r="R129" s="3385" t="str">
        <f t="shared" si="45"/>
        <v>-</v>
      </c>
    </row>
    <row r="130" spans="1:18" s="32" customFormat="1" ht="14.25" customHeight="1">
      <c r="A130" s="2160" t="s">
        <v>37</v>
      </c>
      <c r="B130" s="3434">
        <v>1</v>
      </c>
      <c r="C130" s="3435"/>
      <c r="D130" s="3451"/>
      <c r="E130" s="3437"/>
      <c r="F130" s="3437">
        <v>1</v>
      </c>
      <c r="G130" s="3437"/>
      <c r="H130" s="3437">
        <v>1</v>
      </c>
      <c r="I130" s="3437"/>
      <c r="J130" s="3437"/>
      <c r="K130" s="3437"/>
      <c r="L130" s="3437"/>
      <c r="M130" s="3437"/>
      <c r="N130" s="3434">
        <v>1</v>
      </c>
      <c r="O130" s="3504"/>
      <c r="P130" s="3383">
        <f t="shared" si="49"/>
        <v>1</v>
      </c>
      <c r="Q130" s="3384">
        <f t="shared" si="50"/>
        <v>0</v>
      </c>
      <c r="R130" s="3385" t="str">
        <f t="shared" si="45"/>
        <v>-</v>
      </c>
    </row>
    <row r="131" spans="1:18" s="32" customFormat="1" ht="14.25" customHeight="1">
      <c r="A131" s="2160" t="s">
        <v>749</v>
      </c>
      <c r="B131" s="3434">
        <v>1</v>
      </c>
      <c r="C131" s="3435"/>
      <c r="D131" s="3436"/>
      <c r="E131" s="3454"/>
      <c r="F131" s="3437">
        <v>1</v>
      </c>
      <c r="G131" s="3437"/>
      <c r="H131" s="3437">
        <v>1</v>
      </c>
      <c r="I131" s="3437"/>
      <c r="J131" s="3437"/>
      <c r="K131" s="3437"/>
      <c r="L131" s="3437"/>
      <c r="M131" s="3437"/>
      <c r="N131" s="3434">
        <v>1</v>
      </c>
      <c r="O131" s="3504"/>
      <c r="P131" s="3383">
        <f t="shared" ref="P131:P134" si="51">IF($R131=1,"-",B131)</f>
        <v>1</v>
      </c>
      <c r="Q131" s="3384">
        <f t="shared" ref="Q131:Q134" si="52">IF($U133=1,"-",C131)</f>
        <v>0</v>
      </c>
      <c r="R131" s="3385" t="str">
        <f t="shared" si="45"/>
        <v>-</v>
      </c>
    </row>
    <row r="132" spans="1:18" s="32" customFormat="1" ht="14.25" customHeight="1">
      <c r="A132" s="2160" t="s">
        <v>38</v>
      </c>
      <c r="B132" s="3434">
        <v>1</v>
      </c>
      <c r="C132" s="3435"/>
      <c r="D132" s="3436"/>
      <c r="E132" s="3437"/>
      <c r="F132" s="3437">
        <v>1</v>
      </c>
      <c r="G132" s="3437"/>
      <c r="H132" s="3437">
        <v>1</v>
      </c>
      <c r="I132" s="3437"/>
      <c r="J132" s="3437"/>
      <c r="K132" s="3437"/>
      <c r="L132" s="3437"/>
      <c r="M132" s="3437"/>
      <c r="N132" s="3434">
        <v>1</v>
      </c>
      <c r="O132" s="3504"/>
      <c r="P132" s="3383">
        <f t="shared" si="51"/>
        <v>1</v>
      </c>
      <c r="Q132" s="3384">
        <f t="shared" si="52"/>
        <v>0</v>
      </c>
      <c r="R132" s="3385" t="str">
        <f t="shared" si="45"/>
        <v>-</v>
      </c>
    </row>
    <row r="133" spans="1:18" s="32" customFormat="1" ht="14.25" customHeight="1">
      <c r="A133" s="2160" t="s">
        <v>1337</v>
      </c>
      <c r="B133" s="3434">
        <v>1</v>
      </c>
      <c r="C133" s="3435"/>
      <c r="D133" s="3436"/>
      <c r="E133" s="3437"/>
      <c r="F133" s="3437">
        <v>1</v>
      </c>
      <c r="G133" s="3437"/>
      <c r="H133" s="3437">
        <v>1</v>
      </c>
      <c r="I133" s="3437"/>
      <c r="J133" s="3437"/>
      <c r="K133" s="3437"/>
      <c r="L133" s="3437"/>
      <c r="M133" s="3437"/>
      <c r="N133" s="3434">
        <v>1</v>
      </c>
      <c r="O133" s="3504"/>
      <c r="P133" s="3383">
        <f t="shared" si="51"/>
        <v>1</v>
      </c>
      <c r="Q133" s="3384">
        <f t="shared" si="52"/>
        <v>0</v>
      </c>
      <c r="R133" s="3385" t="str">
        <f t="shared" si="45"/>
        <v>-</v>
      </c>
    </row>
    <row r="134" spans="1:18" s="32" customFormat="1" ht="14.25" customHeight="1">
      <c r="A134" s="2160" t="s">
        <v>39</v>
      </c>
      <c r="B134" s="3434">
        <v>1</v>
      </c>
      <c r="C134" s="3435"/>
      <c r="D134" s="3436"/>
      <c r="E134" s="3437"/>
      <c r="F134" s="3437">
        <v>1</v>
      </c>
      <c r="G134" s="3437"/>
      <c r="H134" s="3437">
        <v>1</v>
      </c>
      <c r="I134" s="3437"/>
      <c r="J134" s="3437"/>
      <c r="K134" s="3437"/>
      <c r="L134" s="3437"/>
      <c r="M134" s="3437"/>
      <c r="N134" s="3434">
        <v>1</v>
      </c>
      <c r="O134" s="3504"/>
      <c r="P134" s="3383">
        <f t="shared" si="51"/>
        <v>1</v>
      </c>
      <c r="Q134" s="3384">
        <f t="shared" si="52"/>
        <v>0</v>
      </c>
      <c r="R134" s="3385" t="str">
        <f t="shared" si="45"/>
        <v>-</v>
      </c>
    </row>
    <row r="135" spans="1:18" s="32" customFormat="1" ht="14.25" customHeight="1">
      <c r="A135" s="4224" t="s">
        <v>1338</v>
      </c>
      <c r="B135" s="3434"/>
      <c r="C135" s="3435"/>
      <c r="D135" s="3436"/>
      <c r="E135" s="3437"/>
      <c r="F135" s="3437"/>
      <c r="G135" s="3437"/>
      <c r="H135" s="3437"/>
      <c r="I135" s="3437"/>
      <c r="J135" s="3437"/>
      <c r="K135" s="3437"/>
      <c r="L135" s="3437"/>
      <c r="M135" s="3437"/>
      <c r="N135" s="3434"/>
      <c r="O135" s="3504"/>
      <c r="P135" s="3383">
        <f t="shared" ref="P135:P140" si="53">IF($R135=1,"-",B135)</f>
        <v>0</v>
      </c>
      <c r="Q135" s="3384">
        <f t="shared" ref="Q135:Q140" si="54">IF($U137=1,"-",C135)</f>
        <v>0</v>
      </c>
      <c r="R135" s="3385" t="str">
        <f t="shared" si="45"/>
        <v>-</v>
      </c>
    </row>
    <row r="136" spans="1:18" s="32" customFormat="1" ht="14.25" customHeight="1">
      <c r="A136" s="2160" t="s">
        <v>40</v>
      </c>
      <c r="B136" s="3434">
        <v>1</v>
      </c>
      <c r="C136" s="3435"/>
      <c r="D136" s="3436"/>
      <c r="E136" s="3437"/>
      <c r="F136" s="3437">
        <v>1</v>
      </c>
      <c r="G136" s="3437"/>
      <c r="H136" s="3437">
        <v>1</v>
      </c>
      <c r="I136" s="3437"/>
      <c r="J136" s="3437"/>
      <c r="K136" s="3437"/>
      <c r="L136" s="3437"/>
      <c r="M136" s="3437"/>
      <c r="N136" s="3434">
        <v>1</v>
      </c>
      <c r="O136" s="3504"/>
      <c r="P136" s="3383">
        <f t="shared" si="53"/>
        <v>1</v>
      </c>
      <c r="Q136" s="3384">
        <f t="shared" si="54"/>
        <v>0</v>
      </c>
      <c r="R136" s="3385" t="str">
        <f t="shared" si="45"/>
        <v>-</v>
      </c>
    </row>
    <row r="137" spans="1:18" s="32" customFormat="1" ht="14.25" customHeight="1">
      <c r="A137" s="2160" t="s">
        <v>41</v>
      </c>
      <c r="B137" s="3434">
        <v>1</v>
      </c>
      <c r="C137" s="3435"/>
      <c r="D137" s="3436"/>
      <c r="E137" s="3437"/>
      <c r="F137" s="3437">
        <v>1</v>
      </c>
      <c r="G137" s="3437"/>
      <c r="H137" s="3437">
        <v>1</v>
      </c>
      <c r="I137" s="3437"/>
      <c r="J137" s="3437"/>
      <c r="K137" s="3437"/>
      <c r="L137" s="3437"/>
      <c r="M137" s="3437"/>
      <c r="N137" s="3434">
        <v>1</v>
      </c>
      <c r="O137" s="3504"/>
      <c r="P137" s="3383">
        <f t="shared" si="53"/>
        <v>1</v>
      </c>
      <c r="Q137" s="3384">
        <f t="shared" si="54"/>
        <v>0</v>
      </c>
      <c r="R137" s="3385" t="str">
        <f t="shared" si="45"/>
        <v>-</v>
      </c>
    </row>
    <row r="138" spans="1:18" s="32" customFormat="1" ht="14.25" customHeight="1">
      <c r="A138" s="2160" t="s">
        <v>42</v>
      </c>
      <c r="B138" s="3434">
        <v>1</v>
      </c>
      <c r="C138" s="3435"/>
      <c r="D138" s="3436"/>
      <c r="E138" s="3437"/>
      <c r="F138" s="3437">
        <v>1</v>
      </c>
      <c r="G138" s="3437"/>
      <c r="H138" s="3437">
        <v>1</v>
      </c>
      <c r="I138" s="3437"/>
      <c r="J138" s="3437"/>
      <c r="K138" s="3437"/>
      <c r="L138" s="3437"/>
      <c r="M138" s="3437"/>
      <c r="N138" s="3434">
        <v>1</v>
      </c>
      <c r="O138" s="3504"/>
      <c r="P138" s="3383">
        <f t="shared" si="53"/>
        <v>1</v>
      </c>
      <c r="Q138" s="3384">
        <f t="shared" si="54"/>
        <v>0</v>
      </c>
      <c r="R138" s="3385" t="str">
        <f t="shared" si="45"/>
        <v>-</v>
      </c>
    </row>
    <row r="139" spans="1:18" s="32" customFormat="1" ht="14.25" customHeight="1">
      <c r="A139" s="34" t="s">
        <v>43</v>
      </c>
      <c r="B139" s="3434">
        <v>1</v>
      </c>
      <c r="C139" s="3435"/>
      <c r="D139" s="3436"/>
      <c r="E139" s="3437"/>
      <c r="F139" s="3437">
        <v>1</v>
      </c>
      <c r="G139" s="3437"/>
      <c r="H139" s="3437">
        <v>1</v>
      </c>
      <c r="I139" s="3437"/>
      <c r="J139" s="3437"/>
      <c r="K139" s="3437"/>
      <c r="L139" s="3437"/>
      <c r="M139" s="3437"/>
      <c r="N139" s="3434">
        <v>1</v>
      </c>
      <c r="O139" s="3504"/>
      <c r="P139" s="3395">
        <f t="shared" si="53"/>
        <v>1</v>
      </c>
      <c r="Q139" s="3396">
        <f t="shared" si="54"/>
        <v>0</v>
      </c>
      <c r="R139" s="3385" t="str">
        <f t="shared" si="45"/>
        <v>-</v>
      </c>
    </row>
    <row r="140" spans="1:18" s="32" customFormat="1" ht="14.25" customHeight="1">
      <c r="A140" s="34" t="s">
        <v>1004</v>
      </c>
      <c r="B140" s="3434">
        <v>1</v>
      </c>
      <c r="C140" s="3435"/>
      <c r="D140" s="3436"/>
      <c r="E140" s="3437"/>
      <c r="F140" s="3437">
        <v>1</v>
      </c>
      <c r="G140" s="3437"/>
      <c r="H140" s="3437">
        <v>1</v>
      </c>
      <c r="I140" s="3437"/>
      <c r="J140" s="3437"/>
      <c r="K140" s="3437"/>
      <c r="L140" s="3437"/>
      <c r="M140" s="3437"/>
      <c r="N140" s="3434">
        <v>1</v>
      </c>
      <c r="O140" s="3504"/>
      <c r="P140" s="3395">
        <f t="shared" si="53"/>
        <v>1</v>
      </c>
      <c r="Q140" s="3396">
        <f t="shared" si="54"/>
        <v>0</v>
      </c>
      <c r="R140" s="3385" t="str">
        <f t="shared" si="45"/>
        <v>-</v>
      </c>
    </row>
    <row r="141" spans="1:18" s="32" customFormat="1" ht="14.25" customHeight="1" thickBot="1">
      <c r="A141" s="966" t="s">
        <v>17</v>
      </c>
      <c r="B141" s="1193">
        <f>SUM(B113:B140)</f>
        <v>24</v>
      </c>
      <c r="C141" s="1193">
        <f t="shared" ref="C141:O141" si="55">SUM(C113:C140)</f>
        <v>1</v>
      </c>
      <c r="D141" s="1193">
        <f t="shared" si="55"/>
        <v>0</v>
      </c>
      <c r="E141" s="1193">
        <f t="shared" si="55"/>
        <v>1</v>
      </c>
      <c r="F141" s="1193">
        <f t="shared" si="55"/>
        <v>24</v>
      </c>
      <c r="G141" s="1193">
        <f t="shared" si="55"/>
        <v>0</v>
      </c>
      <c r="H141" s="1193">
        <f t="shared" si="55"/>
        <v>25</v>
      </c>
      <c r="I141" s="1193">
        <f t="shared" si="55"/>
        <v>0</v>
      </c>
      <c r="J141" s="1193">
        <f t="shared" si="55"/>
        <v>0</v>
      </c>
      <c r="K141" s="1193">
        <f t="shared" si="55"/>
        <v>0</v>
      </c>
      <c r="L141" s="1193">
        <f t="shared" si="55"/>
        <v>0</v>
      </c>
      <c r="M141" s="1193">
        <f t="shared" si="55"/>
        <v>0</v>
      </c>
      <c r="N141" s="1193">
        <f t="shared" si="55"/>
        <v>24</v>
      </c>
      <c r="O141" s="1193">
        <f t="shared" si="55"/>
        <v>1</v>
      </c>
      <c r="P141" s="3398">
        <f>SUM(P113:P140)</f>
        <v>24</v>
      </c>
      <c r="Q141" s="3398">
        <f t="shared" ref="Q141:R141" si="56">SUM(Q113:Q140)</f>
        <v>1</v>
      </c>
      <c r="R141" s="3398">
        <f t="shared" si="56"/>
        <v>0</v>
      </c>
    </row>
    <row r="142" spans="1:18" s="32" customFormat="1" ht="14.25" customHeight="1" thickTop="1" thickBot="1">
      <c r="A142" s="1821"/>
      <c r="B142" s="1113"/>
      <c r="C142" s="1113"/>
      <c r="D142" s="1114"/>
      <c r="E142" s="1114"/>
      <c r="F142" s="1114"/>
      <c r="G142" s="1114"/>
      <c r="H142" s="1114"/>
      <c r="I142" s="1114"/>
      <c r="J142" s="1114"/>
      <c r="K142" s="1114"/>
      <c r="L142" s="1114"/>
      <c r="M142" s="1114"/>
      <c r="N142" s="1114"/>
      <c r="O142" s="2163"/>
      <c r="P142" s="3389"/>
      <c r="Q142" s="3389"/>
      <c r="R142" s="3389"/>
    </row>
    <row r="143" spans="1:18" s="655" customFormat="1" ht="13.5" customHeight="1" thickBot="1">
      <c r="A143" s="3983" t="s">
        <v>1140</v>
      </c>
      <c r="B143" s="3984" t="s">
        <v>260</v>
      </c>
      <c r="C143" s="3984"/>
      <c r="D143" s="3984"/>
      <c r="E143" s="3984"/>
      <c r="F143" s="3984"/>
      <c r="G143" s="3984"/>
      <c r="H143" s="3984"/>
      <c r="I143" s="3984"/>
      <c r="J143" s="3984"/>
      <c r="K143" s="3984"/>
      <c r="L143" s="3985"/>
      <c r="M143" s="3985"/>
      <c r="N143" s="3985"/>
      <c r="O143" s="3986"/>
      <c r="P143" s="3390"/>
      <c r="Q143" s="3390"/>
      <c r="R143" s="3391"/>
    </row>
    <row r="144" spans="1:18" s="32" customFormat="1" ht="13.5" customHeight="1">
      <c r="A144" s="2165" t="s">
        <v>1500</v>
      </c>
      <c r="B144" s="3434">
        <v>1</v>
      </c>
      <c r="C144" s="3435"/>
      <c r="D144" s="3436"/>
      <c r="E144" s="3437"/>
      <c r="F144" s="3437">
        <v>1</v>
      </c>
      <c r="G144" s="3437"/>
      <c r="H144" s="3437">
        <v>1</v>
      </c>
      <c r="I144" s="3437"/>
      <c r="J144" s="3437"/>
      <c r="K144" s="3437"/>
      <c r="L144" s="3437"/>
      <c r="M144" s="3437"/>
      <c r="N144" s="3434">
        <v>1</v>
      </c>
      <c r="O144" s="3504"/>
      <c r="P144" s="3392">
        <f t="shared" ref="P144:P153" si="57">IF($R144=1,"-",B144)</f>
        <v>1</v>
      </c>
      <c r="Q144" s="3393">
        <f>IF($U151=1,"-",C144)</f>
        <v>0</v>
      </c>
      <c r="R144" s="3394" t="str">
        <f>IF(B144+C144=2,1,"-")</f>
        <v>-</v>
      </c>
    </row>
    <row r="145" spans="1:18" s="32" customFormat="1" ht="13.5" customHeight="1">
      <c r="A145" s="4764" t="s">
        <v>1501</v>
      </c>
      <c r="B145" s="3434">
        <v>1</v>
      </c>
      <c r="C145" s="4495"/>
      <c r="D145" s="4496"/>
      <c r="E145" s="4497"/>
      <c r="F145" s="3437">
        <v>1</v>
      </c>
      <c r="G145" s="4497"/>
      <c r="H145" s="3437">
        <v>1</v>
      </c>
      <c r="I145" s="4497"/>
      <c r="J145" s="4497"/>
      <c r="K145" s="4497"/>
      <c r="L145" s="4497"/>
      <c r="M145" s="4497"/>
      <c r="N145" s="3434">
        <v>1</v>
      </c>
      <c r="O145" s="4760"/>
      <c r="P145" s="4761"/>
      <c r="Q145" s="4762"/>
      <c r="R145" s="4763"/>
    </row>
    <row r="146" spans="1:18" s="32" customFormat="1" ht="13.5" customHeight="1">
      <c r="A146" s="4764" t="s">
        <v>1502</v>
      </c>
      <c r="B146" s="3434">
        <v>1</v>
      </c>
      <c r="C146" s="4495"/>
      <c r="D146" s="4496"/>
      <c r="E146" s="4497"/>
      <c r="F146" s="3437">
        <v>1</v>
      </c>
      <c r="G146" s="4497"/>
      <c r="H146" s="3437">
        <v>1</v>
      </c>
      <c r="I146" s="4497"/>
      <c r="J146" s="4497"/>
      <c r="K146" s="4497"/>
      <c r="L146" s="4497"/>
      <c r="M146" s="4497"/>
      <c r="N146" s="3434">
        <v>1</v>
      </c>
      <c r="O146" s="4760"/>
      <c r="P146" s="4761"/>
      <c r="Q146" s="4762"/>
      <c r="R146" s="4763"/>
    </row>
    <row r="147" spans="1:18" s="32" customFormat="1" ht="13.5" customHeight="1">
      <c r="A147" s="4764" t="s">
        <v>1503</v>
      </c>
      <c r="B147" s="3434">
        <v>1</v>
      </c>
      <c r="C147" s="4495"/>
      <c r="D147" s="4496"/>
      <c r="E147" s="4497"/>
      <c r="F147" s="3437">
        <v>1</v>
      </c>
      <c r="G147" s="4497"/>
      <c r="H147" s="3437">
        <v>1</v>
      </c>
      <c r="I147" s="4497"/>
      <c r="J147" s="4497"/>
      <c r="K147" s="4497"/>
      <c r="L147" s="4497"/>
      <c r="M147" s="4497"/>
      <c r="N147" s="3434">
        <v>1</v>
      </c>
      <c r="O147" s="4760"/>
      <c r="P147" s="4761"/>
      <c r="Q147" s="4762"/>
      <c r="R147" s="4763"/>
    </row>
    <row r="148" spans="1:18" s="32" customFormat="1" ht="13.5" customHeight="1">
      <c r="A148" s="4764" t="s">
        <v>1504</v>
      </c>
      <c r="B148" s="3434">
        <v>1</v>
      </c>
      <c r="C148" s="4495"/>
      <c r="D148" s="4496"/>
      <c r="E148" s="4497"/>
      <c r="F148" s="3437">
        <v>1</v>
      </c>
      <c r="G148" s="4497"/>
      <c r="H148" s="3437">
        <v>1</v>
      </c>
      <c r="I148" s="4497"/>
      <c r="J148" s="4497"/>
      <c r="K148" s="4497"/>
      <c r="L148" s="4497"/>
      <c r="M148" s="4497"/>
      <c r="N148" s="3434">
        <v>1</v>
      </c>
      <c r="O148" s="4760"/>
      <c r="P148" s="4761"/>
      <c r="Q148" s="4762"/>
      <c r="R148" s="4763"/>
    </row>
    <row r="149" spans="1:18" s="32" customFormat="1" ht="13.5" customHeight="1">
      <c r="A149" s="4764" t="s">
        <v>1505</v>
      </c>
      <c r="B149" s="4353"/>
      <c r="C149" s="4495">
        <v>1</v>
      </c>
      <c r="D149" s="4496"/>
      <c r="E149" s="4497"/>
      <c r="F149" s="4498"/>
      <c r="G149" s="4497">
        <v>1</v>
      </c>
      <c r="H149" s="4497"/>
      <c r="I149" s="4497">
        <v>1</v>
      </c>
      <c r="J149" s="4497"/>
      <c r="K149" s="4497"/>
      <c r="L149" s="4497"/>
      <c r="M149" s="4497"/>
      <c r="N149" s="4353"/>
      <c r="O149" s="4760">
        <v>1</v>
      </c>
      <c r="P149" s="4761"/>
      <c r="Q149" s="4762"/>
      <c r="R149" s="4763"/>
    </row>
    <row r="150" spans="1:18" s="32" customFormat="1" ht="13.5" customHeight="1">
      <c r="A150" s="2160" t="s">
        <v>1506</v>
      </c>
      <c r="B150" s="3434">
        <v>1</v>
      </c>
      <c r="C150" s="3435"/>
      <c r="D150" s="3451"/>
      <c r="E150" s="3437"/>
      <c r="F150" s="3452">
        <v>1</v>
      </c>
      <c r="G150" s="3437"/>
      <c r="H150" s="3437">
        <v>1</v>
      </c>
      <c r="I150" s="3437"/>
      <c r="J150" s="3437">
        <v>1</v>
      </c>
      <c r="K150" s="3437"/>
      <c r="L150" s="3437"/>
      <c r="M150" s="3437"/>
      <c r="N150" s="3434">
        <v>1</v>
      </c>
      <c r="O150" s="3504"/>
      <c r="P150" s="3392">
        <v>1</v>
      </c>
      <c r="Q150" s="3393"/>
      <c r="R150" s="3394" t="str">
        <f t="shared" ref="R150:R153" si="58">IF(B150+C150=2,1,"-")</f>
        <v>-</v>
      </c>
    </row>
    <row r="151" spans="1:18" s="2994" customFormat="1" ht="13.5" customHeight="1">
      <c r="A151" s="2160" t="s">
        <v>1507</v>
      </c>
      <c r="B151" s="3434">
        <v>1</v>
      </c>
      <c r="C151" s="3435"/>
      <c r="D151" s="3436"/>
      <c r="E151" s="3437"/>
      <c r="F151" s="3437">
        <v>1</v>
      </c>
      <c r="G151" s="3437"/>
      <c r="H151" s="3437"/>
      <c r="I151" s="3437"/>
      <c r="J151" s="3437">
        <v>1</v>
      </c>
      <c r="K151" s="3437"/>
      <c r="L151" s="3437"/>
      <c r="M151" s="3437"/>
      <c r="N151" s="3434">
        <v>1</v>
      </c>
      <c r="O151" s="3504"/>
      <c r="P151" s="3392">
        <f t="shared" si="57"/>
        <v>1</v>
      </c>
      <c r="Q151" s="3393">
        <f>IF($U154=1,"-",C151)</f>
        <v>0</v>
      </c>
      <c r="R151" s="3394" t="str">
        <f t="shared" si="58"/>
        <v>-</v>
      </c>
    </row>
    <row r="152" spans="1:18" s="32" customFormat="1" ht="13.5" customHeight="1">
      <c r="A152" s="2160" t="s">
        <v>1508</v>
      </c>
      <c r="B152" s="3434">
        <v>1</v>
      </c>
      <c r="C152" s="3435"/>
      <c r="D152" s="3436">
        <v>1</v>
      </c>
      <c r="E152" s="3437"/>
      <c r="F152" s="3437"/>
      <c r="G152" s="3437"/>
      <c r="H152" s="3437">
        <v>1</v>
      </c>
      <c r="I152" s="3437"/>
      <c r="J152" s="3437"/>
      <c r="K152" s="3437"/>
      <c r="L152" s="3437"/>
      <c r="M152" s="3437"/>
      <c r="N152" s="3434">
        <v>1</v>
      </c>
      <c r="O152" s="3504"/>
      <c r="P152" s="3392">
        <f t="shared" si="57"/>
        <v>1</v>
      </c>
      <c r="Q152" s="3393">
        <f>IF($U155=1,"-",C152)</f>
        <v>0</v>
      </c>
      <c r="R152" s="3394" t="str">
        <f t="shared" si="58"/>
        <v>-</v>
      </c>
    </row>
    <row r="153" spans="1:18" s="32" customFormat="1" ht="13.5" customHeight="1">
      <c r="A153" s="34" t="s">
        <v>1509</v>
      </c>
      <c r="B153" s="3477">
        <v>1</v>
      </c>
      <c r="C153" s="3997"/>
      <c r="D153" s="3455"/>
      <c r="E153" s="3996"/>
      <c r="F153" s="3996">
        <v>1</v>
      </c>
      <c r="G153" s="3996"/>
      <c r="H153" s="3996">
        <v>1</v>
      </c>
      <c r="I153" s="3996"/>
      <c r="J153" s="3996"/>
      <c r="K153" s="3996"/>
      <c r="L153" s="3996"/>
      <c r="M153" s="3996"/>
      <c r="N153" s="3477">
        <v>1</v>
      </c>
      <c r="O153" s="4243"/>
      <c r="P153" s="4244">
        <f t="shared" si="57"/>
        <v>1</v>
      </c>
      <c r="Q153" s="4245"/>
      <c r="R153" s="4245" t="str">
        <f t="shared" si="58"/>
        <v>-</v>
      </c>
    </row>
    <row r="154" spans="1:18" s="32" customFormat="1" ht="13.5" customHeight="1" thickBot="1">
      <c r="A154" s="966" t="s">
        <v>1510</v>
      </c>
      <c r="B154" s="1193">
        <f>SUM(B144:B153)</f>
        <v>9</v>
      </c>
      <c r="C154" s="1193">
        <f t="shared" ref="C154:O154" si="59">SUM(C144:C153)</f>
        <v>1</v>
      </c>
      <c r="D154" s="1193">
        <f t="shared" si="59"/>
        <v>1</v>
      </c>
      <c r="E154" s="1193">
        <f t="shared" si="59"/>
        <v>0</v>
      </c>
      <c r="F154" s="1193">
        <f t="shared" si="59"/>
        <v>8</v>
      </c>
      <c r="G154" s="1193">
        <f t="shared" si="59"/>
        <v>1</v>
      </c>
      <c r="H154" s="1193">
        <f t="shared" si="59"/>
        <v>8</v>
      </c>
      <c r="I154" s="1193">
        <f t="shared" si="59"/>
        <v>1</v>
      </c>
      <c r="J154" s="1193">
        <f t="shared" si="59"/>
        <v>2</v>
      </c>
      <c r="K154" s="1193">
        <f t="shared" si="59"/>
        <v>0</v>
      </c>
      <c r="L154" s="1193">
        <f t="shared" si="59"/>
        <v>0</v>
      </c>
      <c r="M154" s="1193">
        <f t="shared" si="59"/>
        <v>0</v>
      </c>
      <c r="N154" s="1193">
        <f t="shared" si="59"/>
        <v>9</v>
      </c>
      <c r="O154" s="1193">
        <f t="shared" si="59"/>
        <v>1</v>
      </c>
      <c r="P154" s="3386">
        <f>SUM(P144:P153)</f>
        <v>5</v>
      </c>
      <c r="Q154" s="3386">
        <f>SUM(Q144:Q152)</f>
        <v>0</v>
      </c>
      <c r="R154" s="3386">
        <f>SUM(R144:R153)</f>
        <v>0</v>
      </c>
    </row>
    <row r="155" spans="1:18" ht="14" thickTop="1" thickBot="1">
      <c r="A155" s="1821"/>
      <c r="B155" s="1113"/>
      <c r="C155" s="1113"/>
      <c r="D155" s="1114"/>
      <c r="E155" s="1114"/>
      <c r="F155" s="1114"/>
      <c r="G155" s="1114"/>
      <c r="H155" s="1114"/>
      <c r="I155" s="1114"/>
      <c r="J155" s="1114"/>
      <c r="K155" s="1114"/>
      <c r="L155" s="1114"/>
      <c r="M155" s="1114"/>
      <c r="N155" s="1114"/>
      <c r="O155" s="2163"/>
      <c r="P155" s="3389"/>
      <c r="Q155" s="3389"/>
      <c r="R155" s="3389"/>
    </row>
    <row r="156" spans="1:18" s="655" customFormat="1" ht="13.5" customHeight="1" thickBot="1">
      <c r="A156" s="3987" t="s">
        <v>1313</v>
      </c>
      <c r="B156" s="3988"/>
      <c r="C156" s="3988"/>
      <c r="D156" s="3988"/>
      <c r="E156" s="3988"/>
      <c r="F156" s="3988"/>
      <c r="G156" s="3988"/>
      <c r="H156" s="3988"/>
      <c r="I156" s="3988"/>
      <c r="J156" s="3988"/>
      <c r="K156" s="3988"/>
      <c r="L156" s="3989"/>
      <c r="M156" s="3989"/>
      <c r="N156" s="3989"/>
      <c r="O156" s="3990"/>
      <c r="P156" s="3400"/>
      <c r="Q156" s="3400"/>
      <c r="R156" s="3401"/>
    </row>
    <row r="157" spans="1:18" s="32" customFormat="1" ht="9.75" customHeight="1">
      <c r="A157" s="2160" t="s">
        <v>44</v>
      </c>
      <c r="B157" s="3505">
        <v>1</v>
      </c>
      <c r="C157" s="3506"/>
      <c r="D157" s="3507"/>
      <c r="E157" s="3508"/>
      <c r="F157" s="3508">
        <v>1</v>
      </c>
      <c r="G157" s="3508"/>
      <c r="H157" s="3508"/>
      <c r="I157" s="3508"/>
      <c r="J157" s="3428">
        <v>1</v>
      </c>
      <c r="K157" s="3428"/>
      <c r="L157" s="3445"/>
      <c r="M157" s="3445"/>
      <c r="N157" s="3440">
        <v>1</v>
      </c>
      <c r="O157" s="3513"/>
      <c r="P157" s="3383">
        <f t="shared" ref="P157:P170" si="60">IF($R157=1,"-",B157)</f>
        <v>1</v>
      </c>
      <c r="Q157" s="3384">
        <f>IF($U161=1,"-",C157)</f>
        <v>0</v>
      </c>
      <c r="R157" s="3385" t="str">
        <f t="shared" ref="R157:R170" si="61">IF(B157+C157=2,1,"-")</f>
        <v>-</v>
      </c>
    </row>
    <row r="158" spans="1:18" s="32" customFormat="1" ht="9.75" customHeight="1">
      <c r="A158" s="2508" t="s">
        <v>1314</v>
      </c>
      <c r="B158" s="3505">
        <v>1</v>
      </c>
      <c r="C158" s="3506"/>
      <c r="D158" s="3507"/>
      <c r="E158" s="3508"/>
      <c r="F158" s="3508">
        <v>1</v>
      </c>
      <c r="G158" s="3508"/>
      <c r="H158" s="3508"/>
      <c r="I158" s="3508"/>
      <c r="J158" s="3428">
        <v>1</v>
      </c>
      <c r="K158" s="3428"/>
      <c r="L158" s="3445"/>
      <c r="M158" s="3445"/>
      <c r="N158" s="3440">
        <v>1</v>
      </c>
      <c r="O158" s="3513"/>
      <c r="P158" s="3383">
        <f t="shared" si="60"/>
        <v>1</v>
      </c>
      <c r="Q158" s="3384">
        <f t="shared" ref="Q158:Q159" si="62">IF($U162=1,"-",C158)</f>
        <v>0</v>
      </c>
      <c r="R158" s="3385" t="str">
        <f t="shared" si="61"/>
        <v>-</v>
      </c>
    </row>
    <row r="159" spans="1:18" s="32" customFormat="1" ht="9.75" customHeight="1">
      <c r="A159" s="2508" t="s">
        <v>1418</v>
      </c>
      <c r="B159" s="3505">
        <v>1</v>
      </c>
      <c r="C159" s="3506"/>
      <c r="D159" s="3507"/>
      <c r="E159" s="3508"/>
      <c r="F159" s="3508">
        <v>1</v>
      </c>
      <c r="G159" s="3508"/>
      <c r="H159" s="3508"/>
      <c r="I159" s="3508"/>
      <c r="J159" s="3428">
        <v>1</v>
      </c>
      <c r="K159" s="3428"/>
      <c r="L159" s="3445"/>
      <c r="M159" s="3445"/>
      <c r="N159" s="3440">
        <v>1</v>
      </c>
      <c r="O159" s="3513"/>
      <c r="P159" s="3383">
        <f t="shared" ref="P159" si="63">IF($R159=1,"-",B159)</f>
        <v>1</v>
      </c>
      <c r="Q159" s="3384">
        <f t="shared" si="62"/>
        <v>0</v>
      </c>
      <c r="R159" s="3385" t="str">
        <f t="shared" ref="R159" si="64">IF(B159+C159=2,1,"-")</f>
        <v>-</v>
      </c>
    </row>
    <row r="160" spans="1:18" s="148" customFormat="1" ht="13.5" customHeight="1">
      <c r="A160" s="2160" t="s">
        <v>45</v>
      </c>
      <c r="B160" s="3505">
        <v>1</v>
      </c>
      <c r="C160" s="3511"/>
      <c r="D160" s="3512"/>
      <c r="E160" s="3509"/>
      <c r="F160" s="3508">
        <v>1</v>
      </c>
      <c r="G160" s="3509"/>
      <c r="H160" s="3509"/>
      <c r="I160" s="3509"/>
      <c r="J160" s="3428">
        <v>1</v>
      </c>
      <c r="K160" s="3445"/>
      <c r="L160" s="3445"/>
      <c r="M160" s="3445"/>
      <c r="N160" s="3446">
        <v>1</v>
      </c>
      <c r="O160" s="3513"/>
      <c r="P160" s="3383">
        <f t="shared" si="60"/>
        <v>1</v>
      </c>
      <c r="Q160" s="3384">
        <f>IF($U162=1,"-",C160)</f>
        <v>0</v>
      </c>
      <c r="R160" s="3385" t="str">
        <f t="shared" si="61"/>
        <v>-</v>
      </c>
    </row>
    <row r="161" spans="1:18" s="32" customFormat="1" ht="13.5" customHeight="1">
      <c r="A161" s="2160" t="s">
        <v>46</v>
      </c>
      <c r="B161" s="3505">
        <v>1</v>
      </c>
      <c r="C161" s="3497"/>
      <c r="D161" s="3501"/>
      <c r="E161" s="3500"/>
      <c r="F161" s="3508">
        <v>1</v>
      </c>
      <c r="G161" s="3500"/>
      <c r="H161" s="3500"/>
      <c r="I161" s="3500"/>
      <c r="J161" s="3428">
        <v>1</v>
      </c>
      <c r="K161" s="3437"/>
      <c r="L161" s="3437"/>
      <c r="M161" s="3437"/>
      <c r="N161" s="3434">
        <v>1</v>
      </c>
      <c r="O161" s="3504"/>
      <c r="P161" s="3383">
        <f t="shared" si="60"/>
        <v>1</v>
      </c>
      <c r="Q161" s="3384">
        <f>IF($U163=1,"-",C161)</f>
        <v>0</v>
      </c>
      <c r="R161" s="3385" t="str">
        <f t="shared" si="61"/>
        <v>-</v>
      </c>
    </row>
    <row r="162" spans="1:18" s="32" customFormat="1" ht="13.5" customHeight="1">
      <c r="A162" s="2160" t="s">
        <v>47</v>
      </c>
      <c r="B162" s="3505">
        <v>1</v>
      </c>
      <c r="C162" s="3497"/>
      <c r="D162" s="3502"/>
      <c r="E162" s="3500"/>
      <c r="F162" s="3508">
        <v>1</v>
      </c>
      <c r="G162" s="3500"/>
      <c r="H162" s="3500"/>
      <c r="I162" s="3500"/>
      <c r="J162" s="3428">
        <v>1</v>
      </c>
      <c r="K162" s="3437"/>
      <c r="L162" s="3437"/>
      <c r="M162" s="3437"/>
      <c r="N162" s="3434">
        <v>1</v>
      </c>
      <c r="O162" s="3504"/>
      <c r="P162" s="3383">
        <f t="shared" si="60"/>
        <v>1</v>
      </c>
      <c r="Q162" s="3384">
        <f>IF($U164=1,"-",C162)</f>
        <v>0</v>
      </c>
      <c r="R162" s="3385" t="str">
        <f t="shared" si="61"/>
        <v>-</v>
      </c>
    </row>
    <row r="163" spans="1:18" s="32" customFormat="1" ht="13.5" customHeight="1">
      <c r="A163" s="2160" t="s">
        <v>48</v>
      </c>
      <c r="B163" s="3505">
        <v>1</v>
      </c>
      <c r="C163" s="3497"/>
      <c r="D163" s="3501">
        <v>1</v>
      </c>
      <c r="E163" s="3500"/>
      <c r="F163" s="3508">
        <v>1</v>
      </c>
      <c r="G163" s="3500"/>
      <c r="H163" s="3500"/>
      <c r="I163" s="3500"/>
      <c r="J163" s="3428">
        <v>1</v>
      </c>
      <c r="K163" s="3437"/>
      <c r="L163" s="3437"/>
      <c r="M163" s="3437"/>
      <c r="N163" s="3434">
        <v>1</v>
      </c>
      <c r="O163" s="3504"/>
      <c r="P163" s="3383">
        <f t="shared" si="60"/>
        <v>1</v>
      </c>
      <c r="Q163" s="3384">
        <f>IF($U165=1,"-",C163)</f>
        <v>0</v>
      </c>
      <c r="R163" s="3385" t="str">
        <f t="shared" si="61"/>
        <v>-</v>
      </c>
    </row>
    <row r="164" spans="1:18" s="32" customFormat="1" ht="13.5" customHeight="1">
      <c r="A164" s="2165" t="s">
        <v>1315</v>
      </c>
      <c r="B164" s="3505"/>
      <c r="C164" s="3497">
        <v>1</v>
      </c>
      <c r="D164" s="3501"/>
      <c r="E164" s="3500">
        <v>1</v>
      </c>
      <c r="F164" s="3500"/>
      <c r="G164" s="3500">
        <v>1</v>
      </c>
      <c r="H164" s="3500"/>
      <c r="I164" s="3500"/>
      <c r="J164" s="3428"/>
      <c r="K164" s="3437">
        <v>1</v>
      </c>
      <c r="L164" s="3437"/>
      <c r="M164" s="3437"/>
      <c r="N164" s="3434"/>
      <c r="O164" s="3504">
        <v>1</v>
      </c>
      <c r="P164" s="3383">
        <f t="shared" si="60"/>
        <v>0</v>
      </c>
      <c r="Q164" s="3384">
        <f t="shared" ref="Q164:Q165" si="65">IF($U166=1,"-",C164)</f>
        <v>1</v>
      </c>
      <c r="R164" s="3385" t="str">
        <f t="shared" si="61"/>
        <v>-</v>
      </c>
    </row>
    <row r="165" spans="1:18" s="32" customFormat="1" ht="13.5" customHeight="1">
      <c r="A165" s="3998" t="s">
        <v>1222</v>
      </c>
      <c r="B165" s="3505">
        <v>1</v>
      </c>
      <c r="C165" s="3497"/>
      <c r="D165" s="3501"/>
      <c r="E165" s="3500"/>
      <c r="F165" s="3500">
        <v>1</v>
      </c>
      <c r="G165" s="3500"/>
      <c r="H165" s="3500"/>
      <c r="I165" s="3500"/>
      <c r="J165" s="3428">
        <v>1</v>
      </c>
      <c r="K165" s="3437"/>
      <c r="L165" s="3437"/>
      <c r="M165" s="3437"/>
      <c r="N165" s="3434">
        <v>1</v>
      </c>
      <c r="O165" s="3504"/>
      <c r="P165" s="3383">
        <f t="shared" si="60"/>
        <v>1</v>
      </c>
      <c r="Q165" s="3384">
        <f t="shared" si="65"/>
        <v>0</v>
      </c>
      <c r="R165" s="3385" t="str">
        <f t="shared" si="61"/>
        <v>-</v>
      </c>
    </row>
    <row r="166" spans="1:18" s="2994" customFormat="1" ht="13.5" customHeight="1">
      <c r="A166" s="34" t="s">
        <v>1319</v>
      </c>
      <c r="B166" s="3505">
        <v>1</v>
      </c>
      <c r="C166" s="3511"/>
      <c r="D166" s="3512"/>
      <c r="E166" s="3500"/>
      <c r="F166" s="3500">
        <v>1</v>
      </c>
      <c r="G166" s="3509"/>
      <c r="H166" s="3509"/>
      <c r="I166" s="3509"/>
      <c r="J166" s="3428">
        <v>1</v>
      </c>
      <c r="K166" s="3445"/>
      <c r="L166" s="3445"/>
      <c r="M166" s="3445"/>
      <c r="N166" s="3446">
        <v>1</v>
      </c>
      <c r="O166" s="3513"/>
      <c r="P166" s="3383">
        <f t="shared" si="60"/>
        <v>1</v>
      </c>
      <c r="Q166" s="3384">
        <f>IF($U168=1,"-",C166)</f>
        <v>0</v>
      </c>
      <c r="R166" s="3385" t="str">
        <f t="shared" si="61"/>
        <v>-</v>
      </c>
    </row>
    <row r="167" spans="1:18" s="2994" customFormat="1" ht="13.5" customHeight="1">
      <c r="A167" s="34" t="s">
        <v>1316</v>
      </c>
      <c r="B167" s="3505">
        <v>1</v>
      </c>
      <c r="C167" s="3497"/>
      <c r="D167" s="3501"/>
      <c r="E167" s="3500"/>
      <c r="F167" s="3500">
        <v>1</v>
      </c>
      <c r="G167" s="3500"/>
      <c r="H167" s="3500"/>
      <c r="I167" s="3500"/>
      <c r="J167" s="3428">
        <v>1</v>
      </c>
      <c r="K167" s="3437"/>
      <c r="L167" s="3437"/>
      <c r="M167" s="3437"/>
      <c r="N167" s="3434">
        <v>1</v>
      </c>
      <c r="O167" s="3435"/>
      <c r="P167" s="3383">
        <f t="shared" si="60"/>
        <v>1</v>
      </c>
      <c r="Q167" s="3384">
        <f>IF($U169=1,"-",C167)</f>
        <v>0</v>
      </c>
      <c r="R167" s="3385" t="str">
        <f t="shared" si="61"/>
        <v>-</v>
      </c>
    </row>
    <row r="168" spans="1:18" s="2994" customFormat="1" ht="13.5" customHeight="1">
      <c r="A168" s="34" t="s">
        <v>1317</v>
      </c>
      <c r="B168" s="3991">
        <v>1</v>
      </c>
      <c r="C168" s="3992"/>
      <c r="D168" s="3993"/>
      <c r="E168" s="3994"/>
      <c r="F168" s="3994">
        <v>1</v>
      </c>
      <c r="G168" s="3994"/>
      <c r="H168" s="3994"/>
      <c r="I168" s="3994"/>
      <c r="J168" s="3995">
        <v>1</v>
      </c>
      <c r="K168" s="3996"/>
      <c r="L168" s="3996"/>
      <c r="M168" s="3996"/>
      <c r="N168" s="3477">
        <v>1</v>
      </c>
      <c r="O168" s="3997"/>
      <c r="P168" s="3383">
        <f t="shared" si="60"/>
        <v>1</v>
      </c>
      <c r="Q168" s="3384">
        <f>IF($U172=1,"-",C168)</f>
        <v>0</v>
      </c>
      <c r="R168" s="3385" t="str">
        <f t="shared" si="61"/>
        <v>-</v>
      </c>
    </row>
    <row r="169" spans="1:18" s="2994" customFormat="1" ht="13.5" customHeight="1">
      <c r="A169" s="34" t="s">
        <v>1318</v>
      </c>
      <c r="B169" s="3991">
        <v>1</v>
      </c>
      <c r="C169" s="3992"/>
      <c r="D169" s="3993"/>
      <c r="E169" s="3994"/>
      <c r="F169" s="3994">
        <v>1</v>
      </c>
      <c r="G169" s="3994"/>
      <c r="H169" s="3994"/>
      <c r="I169" s="3994"/>
      <c r="J169" s="3995">
        <v>1</v>
      </c>
      <c r="K169" s="3996"/>
      <c r="L169" s="3996"/>
      <c r="M169" s="3996"/>
      <c r="N169" s="3477">
        <v>1</v>
      </c>
      <c r="O169" s="3997"/>
      <c r="P169" s="3383">
        <f t="shared" si="60"/>
        <v>1</v>
      </c>
      <c r="Q169" s="3384">
        <f>IF($U173=1,"-",C169)</f>
        <v>0</v>
      </c>
      <c r="R169" s="3385" t="str">
        <f t="shared" si="61"/>
        <v>-</v>
      </c>
    </row>
    <row r="170" spans="1:18" s="2994" customFormat="1" ht="13.5" customHeight="1">
      <c r="A170" s="34" t="s">
        <v>1419</v>
      </c>
      <c r="B170" s="3991">
        <v>1</v>
      </c>
      <c r="C170" s="3992"/>
      <c r="D170" s="3993">
        <v>1</v>
      </c>
      <c r="E170" s="3994"/>
      <c r="F170" s="3994">
        <v>1</v>
      </c>
      <c r="G170" s="3994"/>
      <c r="H170" s="3994"/>
      <c r="I170" s="3994"/>
      <c r="J170" s="3995">
        <v>1</v>
      </c>
      <c r="K170" s="3996"/>
      <c r="L170" s="3996"/>
      <c r="M170" s="3996"/>
      <c r="N170" s="3477">
        <v>1</v>
      </c>
      <c r="O170" s="3997"/>
      <c r="P170" s="3974">
        <f t="shared" si="60"/>
        <v>1</v>
      </c>
      <c r="Q170" s="4330"/>
      <c r="R170" s="4330" t="str">
        <f t="shared" si="61"/>
        <v>-</v>
      </c>
    </row>
    <row r="171" spans="1:18" s="32" customFormat="1" ht="13.5" customHeight="1" thickBot="1">
      <c r="A171" s="966" t="s">
        <v>17</v>
      </c>
      <c r="B171" s="1193">
        <f>SUM(B157:B170)</f>
        <v>13</v>
      </c>
      <c r="C171" s="1193">
        <f>SUM(C157:C170)</f>
        <v>1</v>
      </c>
      <c r="D171" s="1193">
        <f>SUM(D157:D170)</f>
        <v>2</v>
      </c>
      <c r="E171" s="1193">
        <f t="shared" ref="E171:O171" si="66">SUM(E157:E170)</f>
        <v>1</v>
      </c>
      <c r="F171" s="1193">
        <f t="shared" si="66"/>
        <v>13</v>
      </c>
      <c r="G171" s="1193">
        <f t="shared" si="66"/>
        <v>1</v>
      </c>
      <c r="H171" s="1193">
        <f t="shared" si="66"/>
        <v>0</v>
      </c>
      <c r="I171" s="1193">
        <f t="shared" si="66"/>
        <v>0</v>
      </c>
      <c r="J171" s="1193">
        <f t="shared" si="66"/>
        <v>13</v>
      </c>
      <c r="K171" s="1193">
        <f t="shared" si="66"/>
        <v>1</v>
      </c>
      <c r="L171" s="1193">
        <f t="shared" si="66"/>
        <v>0</v>
      </c>
      <c r="M171" s="1193">
        <f t="shared" si="66"/>
        <v>0</v>
      </c>
      <c r="N171" s="1193">
        <f t="shared" si="66"/>
        <v>13</v>
      </c>
      <c r="O171" s="1193">
        <f t="shared" si="66"/>
        <v>1</v>
      </c>
      <c r="P171" s="3398">
        <f>SUM(P157:P170)</f>
        <v>13</v>
      </c>
      <c r="Q171" s="3399">
        <f>SUM(Q157:Q169)</f>
        <v>1</v>
      </c>
      <c r="R171" s="3399">
        <f>SUM(R157:R170)</f>
        <v>0</v>
      </c>
    </row>
    <row r="172" spans="1:18" s="32" customFormat="1" ht="13.5" customHeight="1" thickTop="1" thickBot="1">
      <c r="A172" s="1821"/>
      <c r="B172" s="1113"/>
      <c r="C172" s="1113"/>
      <c r="D172" s="1114"/>
      <c r="E172" s="1114"/>
      <c r="F172" s="1114"/>
      <c r="G172" s="1114"/>
      <c r="H172" s="1114"/>
      <c r="I172" s="1114"/>
      <c r="J172" s="1114"/>
      <c r="K172" s="1114"/>
      <c r="L172" s="1114"/>
      <c r="M172" s="1114"/>
      <c r="N172" s="1114"/>
      <c r="O172" s="2163"/>
      <c r="P172" s="3389"/>
      <c r="Q172" s="3389"/>
      <c r="R172" s="3389"/>
    </row>
    <row r="173" spans="1:18" s="655" customFormat="1" ht="13.5" customHeight="1" thickBot="1">
      <c r="A173" s="739" t="s">
        <v>50</v>
      </c>
      <c r="B173" s="1484"/>
      <c r="C173" s="1484"/>
      <c r="D173" s="1484"/>
      <c r="E173" s="1484"/>
      <c r="F173" s="1484"/>
      <c r="G173" s="1484"/>
      <c r="H173" s="1484"/>
      <c r="I173" s="1484"/>
      <c r="J173" s="1484"/>
      <c r="K173" s="1484"/>
      <c r="L173" s="1485"/>
      <c r="M173" s="1485"/>
      <c r="N173" s="1485"/>
      <c r="O173" s="2164"/>
      <c r="P173" s="3390"/>
      <c r="Q173" s="3390"/>
      <c r="R173" s="3391"/>
    </row>
    <row r="174" spans="1:18" s="32" customFormat="1" ht="9.75" customHeight="1">
      <c r="A174" s="3424" t="s">
        <v>1257</v>
      </c>
      <c r="B174" s="3729">
        <v>1</v>
      </c>
      <c r="C174" s="3692"/>
      <c r="D174" s="3693"/>
      <c r="E174" s="3454"/>
      <c r="F174" s="3454">
        <v>1</v>
      </c>
      <c r="G174" s="3454"/>
      <c r="H174" s="3454">
        <v>1</v>
      </c>
      <c r="I174" s="3454"/>
      <c r="J174" s="3454"/>
      <c r="K174" s="3454"/>
      <c r="L174" s="3437"/>
      <c r="M174" s="3437"/>
      <c r="N174" s="3437">
        <v>1</v>
      </c>
      <c r="O174" s="3504"/>
      <c r="P174" s="3383">
        <f t="shared" ref="P174:P179" si="67">IF($R174=1,"-",B174)</f>
        <v>1</v>
      </c>
      <c r="Q174" s="3384">
        <f>IF($U175=1,"-",C174)</f>
        <v>0</v>
      </c>
      <c r="R174" s="3385" t="str">
        <f t="shared" ref="R174:R179" si="68">IF(B174+C174=2,1,"-")</f>
        <v>-</v>
      </c>
    </row>
    <row r="175" spans="1:18" s="32" customFormat="1" ht="13.5" customHeight="1">
      <c r="A175" s="3650" t="s">
        <v>1258</v>
      </c>
      <c r="B175" s="3729">
        <v>1</v>
      </c>
      <c r="C175" s="3435"/>
      <c r="D175" s="3436">
        <v>1</v>
      </c>
      <c r="E175" s="3437"/>
      <c r="F175" s="3437"/>
      <c r="G175" s="3437"/>
      <c r="H175" s="3437">
        <v>1</v>
      </c>
      <c r="I175" s="3437"/>
      <c r="J175" s="3437"/>
      <c r="K175" s="3437"/>
      <c r="L175" s="3437"/>
      <c r="M175" s="3437"/>
      <c r="N175" s="3437">
        <v>1</v>
      </c>
      <c r="O175" s="3504"/>
      <c r="P175" s="3383">
        <f t="shared" ref="P175" si="69">IF($R175=1,"-",B175)</f>
        <v>1</v>
      </c>
      <c r="Q175" s="3384">
        <f>IF($U177=1,"-",C175)</f>
        <v>0</v>
      </c>
      <c r="R175" s="3385" t="str">
        <f t="shared" ref="R175" si="70">IF(B175+C175=2,1,"-")</f>
        <v>-</v>
      </c>
    </row>
    <row r="176" spans="1:18" s="32" customFormat="1" ht="13.5" customHeight="1">
      <c r="A176" s="3650" t="s">
        <v>1259</v>
      </c>
      <c r="B176" s="3729">
        <v>1</v>
      </c>
      <c r="C176" s="3435"/>
      <c r="D176" s="3436"/>
      <c r="E176" s="3437"/>
      <c r="F176" s="3437">
        <v>1</v>
      </c>
      <c r="G176" s="3437"/>
      <c r="H176" s="3437">
        <v>1</v>
      </c>
      <c r="I176" s="3437"/>
      <c r="J176" s="3437"/>
      <c r="K176" s="3437"/>
      <c r="L176" s="3437"/>
      <c r="M176" s="3437"/>
      <c r="N176" s="3437">
        <v>1</v>
      </c>
      <c r="O176" s="3504"/>
      <c r="P176" s="3383">
        <f t="shared" si="67"/>
        <v>1</v>
      </c>
      <c r="Q176" s="3384">
        <f>IF($U178=1,"-",C176)</f>
        <v>0</v>
      </c>
      <c r="R176" s="3385" t="str">
        <f t="shared" si="68"/>
        <v>-</v>
      </c>
    </row>
    <row r="177" spans="1:51" s="32" customFormat="1" ht="13.5" customHeight="1">
      <c r="A177" s="3650" t="s">
        <v>1260</v>
      </c>
      <c r="B177" s="3729">
        <v>1</v>
      </c>
      <c r="C177" s="3435"/>
      <c r="D177" s="3436"/>
      <c r="E177" s="3437"/>
      <c r="F177" s="3437">
        <v>1</v>
      </c>
      <c r="G177" s="3437"/>
      <c r="H177" s="3437">
        <v>1</v>
      </c>
      <c r="I177" s="3437"/>
      <c r="J177" s="3437"/>
      <c r="K177" s="3437"/>
      <c r="L177" s="3437"/>
      <c r="M177" s="3437"/>
      <c r="N177" s="3437">
        <v>1</v>
      </c>
      <c r="O177" s="3504"/>
      <c r="P177" s="3383">
        <f t="shared" si="67"/>
        <v>1</v>
      </c>
      <c r="Q177" s="3384">
        <f>IF($U179=1,"-",C177)</f>
        <v>0</v>
      </c>
      <c r="R177" s="3385" t="str">
        <f t="shared" si="68"/>
        <v>-</v>
      </c>
    </row>
    <row r="178" spans="1:51" s="32" customFormat="1" ht="13.5" customHeight="1">
      <c r="A178" s="3650" t="s">
        <v>1261</v>
      </c>
      <c r="B178" s="3729">
        <v>1</v>
      </c>
      <c r="C178" s="3435"/>
      <c r="D178" s="3436"/>
      <c r="E178" s="3437"/>
      <c r="F178" s="3437">
        <v>1</v>
      </c>
      <c r="G178" s="3437"/>
      <c r="H178" s="3437">
        <v>1</v>
      </c>
      <c r="I178" s="3437"/>
      <c r="J178" s="3437"/>
      <c r="K178" s="3437"/>
      <c r="L178" s="3437"/>
      <c r="M178" s="3437"/>
      <c r="N178" s="3437">
        <v>1</v>
      </c>
      <c r="O178" s="3504"/>
      <c r="P178" s="3383">
        <f t="shared" si="67"/>
        <v>1</v>
      </c>
      <c r="Q178" s="3384">
        <f>IF($U180=1,"-",C178)</f>
        <v>0</v>
      </c>
      <c r="R178" s="3385" t="str">
        <f t="shared" si="68"/>
        <v>-</v>
      </c>
    </row>
    <row r="179" spans="1:51" s="32" customFormat="1" ht="13.5" customHeight="1">
      <c r="A179" s="3650" t="s">
        <v>1262</v>
      </c>
      <c r="B179" s="3729">
        <v>1</v>
      </c>
      <c r="C179" s="3435"/>
      <c r="D179" s="3451"/>
      <c r="E179" s="3437"/>
      <c r="F179" s="3452">
        <v>1</v>
      </c>
      <c r="G179" s="3437"/>
      <c r="H179" s="3437">
        <v>1</v>
      </c>
      <c r="I179" s="3437"/>
      <c r="J179" s="3437"/>
      <c r="K179" s="3437"/>
      <c r="L179" s="3437"/>
      <c r="M179" s="3437"/>
      <c r="N179" s="3437">
        <v>1</v>
      </c>
      <c r="O179" s="3504"/>
      <c r="P179" s="3383">
        <f t="shared" si="67"/>
        <v>1</v>
      </c>
      <c r="Q179" s="3384">
        <f>IF($U181=1,"-",C179)</f>
        <v>0</v>
      </c>
      <c r="R179" s="3385" t="str">
        <f t="shared" si="68"/>
        <v>-</v>
      </c>
    </row>
    <row r="180" spans="1:51" s="32" customFormat="1" ht="13.5" customHeight="1" thickBot="1">
      <c r="A180" s="966" t="s">
        <v>17</v>
      </c>
      <c r="B180" s="1193">
        <f t="shared" ref="B180:R180" si="71">SUM(B174:B179)</f>
        <v>6</v>
      </c>
      <c r="C180" s="1194">
        <f t="shared" si="71"/>
        <v>0</v>
      </c>
      <c r="D180" s="1193">
        <f t="shared" si="71"/>
        <v>1</v>
      </c>
      <c r="E180" s="2161">
        <f t="shared" si="71"/>
        <v>0</v>
      </c>
      <c r="F180" s="2161">
        <f t="shared" si="71"/>
        <v>5</v>
      </c>
      <c r="G180" s="2161">
        <f t="shared" si="71"/>
        <v>0</v>
      </c>
      <c r="H180" s="2161">
        <f t="shared" si="71"/>
        <v>6</v>
      </c>
      <c r="I180" s="2161">
        <f t="shared" si="71"/>
        <v>0</v>
      </c>
      <c r="J180" s="2161">
        <f t="shared" si="71"/>
        <v>0</v>
      </c>
      <c r="K180" s="2161">
        <f t="shared" si="71"/>
        <v>0</v>
      </c>
      <c r="L180" s="2161">
        <f t="shared" si="71"/>
        <v>0</v>
      </c>
      <c r="M180" s="2161">
        <f t="shared" si="71"/>
        <v>0</v>
      </c>
      <c r="N180" s="2161">
        <f t="shared" si="71"/>
        <v>6</v>
      </c>
      <c r="O180" s="2162">
        <f t="shared" si="71"/>
        <v>0</v>
      </c>
      <c r="P180" s="3386">
        <f t="shared" si="71"/>
        <v>6</v>
      </c>
      <c r="Q180" s="3387">
        <f t="shared" si="71"/>
        <v>0</v>
      </c>
      <c r="R180" s="3388">
        <f t="shared" si="71"/>
        <v>0</v>
      </c>
    </row>
    <row r="181" spans="1:51" s="32" customFormat="1" ht="13.5" customHeight="1" thickTop="1" thickBot="1">
      <c r="A181" s="1821"/>
      <c r="B181" s="1113"/>
      <c r="C181" s="1113"/>
      <c r="D181" s="1114"/>
      <c r="E181" s="1114"/>
      <c r="F181" s="1114"/>
      <c r="G181" s="1114"/>
      <c r="H181" s="1114"/>
      <c r="I181" s="1114"/>
      <c r="J181" s="1114"/>
      <c r="K181" s="1114"/>
      <c r="L181" s="1114"/>
      <c r="M181" s="1114"/>
      <c r="N181" s="1114"/>
      <c r="O181" s="2163"/>
      <c r="P181" s="3389"/>
      <c r="Q181" s="3389"/>
      <c r="R181" s="3389"/>
    </row>
    <row r="182" spans="1:51" s="655" customFormat="1" ht="13.5" customHeight="1" thickBot="1">
      <c r="A182" s="4339" t="s">
        <v>1420</v>
      </c>
      <c r="B182" s="4340"/>
      <c r="C182" s="4340"/>
      <c r="D182" s="4340"/>
      <c r="E182" s="4340"/>
      <c r="F182" s="4340"/>
      <c r="G182" s="4340"/>
      <c r="H182" s="4340"/>
      <c r="I182" s="4340"/>
      <c r="J182" s="4340"/>
      <c r="K182" s="4340"/>
      <c r="L182" s="4341"/>
      <c r="M182" s="4341"/>
      <c r="N182" s="4341"/>
      <c r="O182" s="4342"/>
      <c r="P182" s="3390"/>
      <c r="Q182" s="3390"/>
      <c r="R182" s="3391"/>
    </row>
    <row r="183" spans="1:51" s="32" customFormat="1" ht="9.75" customHeight="1">
      <c r="A183" s="2160" t="s">
        <v>1263</v>
      </c>
      <c r="B183" s="3681">
        <v>1</v>
      </c>
      <c r="C183" s="3682"/>
      <c r="D183" s="3693"/>
      <c r="E183" s="3454"/>
      <c r="F183" s="3454">
        <v>1</v>
      </c>
      <c r="G183" s="3454"/>
      <c r="H183" s="3454"/>
      <c r="I183" s="3454"/>
      <c r="J183" s="3454">
        <v>1</v>
      </c>
      <c r="K183" s="3454"/>
      <c r="L183" s="3437"/>
      <c r="M183" s="3437"/>
      <c r="N183" s="3437">
        <v>1</v>
      </c>
      <c r="O183" s="3504"/>
      <c r="P183" s="3383">
        <f>IF($R183=1,"-",B183)</f>
        <v>1</v>
      </c>
      <c r="Q183" s="3384">
        <f t="shared" ref="Q183:Q193" si="72">IF($U185=1,"-",C183)</f>
        <v>0</v>
      </c>
      <c r="R183" s="3385" t="str">
        <f>IF(B183+C183=2,1,"-")</f>
        <v>-</v>
      </c>
    </row>
    <row r="184" spans="1:51" s="32" customFormat="1" ht="13.5" customHeight="1">
      <c r="A184" s="2160" t="s">
        <v>1264</v>
      </c>
      <c r="B184" s="3681">
        <v>1</v>
      </c>
      <c r="C184" s="3685"/>
      <c r="D184" s="3436">
        <v>1</v>
      </c>
      <c r="E184" s="3437"/>
      <c r="F184" s="3454">
        <v>1</v>
      </c>
      <c r="G184" s="3437"/>
      <c r="H184" s="3437"/>
      <c r="I184" s="3437"/>
      <c r="J184" s="3454">
        <v>1</v>
      </c>
      <c r="K184" s="3437"/>
      <c r="L184" s="3437"/>
      <c r="M184" s="3437"/>
      <c r="N184" s="3437">
        <v>1</v>
      </c>
      <c r="O184" s="3504"/>
      <c r="P184" s="3383">
        <f t="shared" ref="P184:P193" si="73">IF($R184=1,"-",B184)</f>
        <v>1</v>
      </c>
      <c r="Q184" s="3384">
        <f t="shared" si="72"/>
        <v>0</v>
      </c>
      <c r="R184" s="3385" t="str">
        <f t="shared" ref="R184:R193" si="74">IF(B184+C184=2,1,"-")</f>
        <v>-</v>
      </c>
    </row>
    <row r="185" spans="1:51" s="32" customFormat="1" ht="13.5" customHeight="1">
      <c r="A185" s="2160" t="s">
        <v>1434</v>
      </c>
      <c r="B185" s="3681">
        <v>1</v>
      </c>
      <c r="C185" s="3685"/>
      <c r="D185" s="3651"/>
      <c r="E185" s="3439"/>
      <c r="F185" s="3454">
        <v>1</v>
      </c>
      <c r="G185" s="3439"/>
      <c r="H185" s="3439"/>
      <c r="I185" s="3439"/>
      <c r="J185" s="3454">
        <v>1</v>
      </c>
      <c r="K185" s="3439"/>
      <c r="L185" s="3439"/>
      <c r="M185" s="3439"/>
      <c r="N185" s="3437">
        <v>1</v>
      </c>
      <c r="O185" s="3684"/>
      <c r="P185" s="3383">
        <f t="shared" si="73"/>
        <v>1</v>
      </c>
      <c r="Q185" s="3384">
        <f t="shared" si="72"/>
        <v>0</v>
      </c>
      <c r="R185" s="3385" t="str">
        <f t="shared" si="74"/>
        <v>-</v>
      </c>
    </row>
    <row r="186" spans="1:51" s="32" customFormat="1" ht="13.5" customHeight="1">
      <c r="A186" s="2160" t="s">
        <v>1421</v>
      </c>
      <c r="B186" s="3681"/>
      <c r="C186" s="3685">
        <v>1</v>
      </c>
      <c r="D186" s="3651"/>
      <c r="E186" s="3439"/>
      <c r="F186" s="3454"/>
      <c r="G186" s="3439">
        <v>1</v>
      </c>
      <c r="H186" s="3439"/>
      <c r="I186" s="3439"/>
      <c r="J186" s="3454"/>
      <c r="K186" s="3439"/>
      <c r="L186" s="3439"/>
      <c r="M186" s="3439"/>
      <c r="N186" s="3437"/>
      <c r="O186" s="3684">
        <v>1</v>
      </c>
      <c r="P186" s="3383">
        <f t="shared" si="73"/>
        <v>0</v>
      </c>
      <c r="Q186" s="3384">
        <f t="shared" si="72"/>
        <v>1</v>
      </c>
      <c r="R186" s="3385" t="str">
        <f t="shared" si="74"/>
        <v>-</v>
      </c>
    </row>
    <row r="187" spans="1:51" s="32" customFormat="1" ht="13.5" customHeight="1">
      <c r="A187" s="2160" t="s">
        <v>1265</v>
      </c>
      <c r="B187" s="3681">
        <v>1</v>
      </c>
      <c r="C187" s="3685"/>
      <c r="D187" s="3651"/>
      <c r="E187" s="3439"/>
      <c r="F187" s="3454">
        <v>1</v>
      </c>
      <c r="G187" s="3439"/>
      <c r="H187" s="3439"/>
      <c r="I187" s="3439"/>
      <c r="J187" s="3454">
        <v>1</v>
      </c>
      <c r="K187" s="3439"/>
      <c r="L187" s="3439"/>
      <c r="M187" s="3439"/>
      <c r="N187" s="3437">
        <v>1</v>
      </c>
      <c r="O187" s="3684"/>
      <c r="P187" s="3383">
        <f t="shared" si="73"/>
        <v>1</v>
      </c>
      <c r="Q187" s="3384">
        <f t="shared" si="72"/>
        <v>0</v>
      </c>
      <c r="R187" s="3385" t="str">
        <f t="shared" si="74"/>
        <v>-</v>
      </c>
    </row>
    <row r="188" spans="1:51" s="32" customFormat="1" ht="13.5" customHeight="1">
      <c r="A188" s="2160" t="s">
        <v>1266</v>
      </c>
      <c r="B188" s="3681">
        <v>1</v>
      </c>
      <c r="C188" s="3685"/>
      <c r="D188" s="3652"/>
      <c r="E188" s="3439"/>
      <c r="F188" s="3454">
        <v>1</v>
      </c>
      <c r="G188" s="3439"/>
      <c r="H188" s="3439"/>
      <c r="I188" s="3439"/>
      <c r="J188" s="3454">
        <v>1</v>
      </c>
      <c r="K188" s="3439"/>
      <c r="L188" s="3439"/>
      <c r="M188" s="3439"/>
      <c r="N188" s="3437">
        <v>1</v>
      </c>
      <c r="O188" s="3684"/>
      <c r="P188" s="3383">
        <f t="shared" si="73"/>
        <v>1</v>
      </c>
      <c r="Q188" s="3384">
        <f t="shared" si="72"/>
        <v>0</v>
      </c>
      <c r="R188" s="3385" t="str">
        <f t="shared" si="74"/>
        <v>-</v>
      </c>
    </row>
    <row r="189" spans="1:51" s="32" customFormat="1" ht="13.5" customHeight="1">
      <c r="A189" s="2160" t="s">
        <v>1267</v>
      </c>
      <c r="B189" s="3681">
        <v>1</v>
      </c>
      <c r="C189" s="3685"/>
      <c r="D189" s="3436">
        <v>1</v>
      </c>
      <c r="E189" s="3437"/>
      <c r="F189" s="3454">
        <v>1</v>
      </c>
      <c r="G189" s="3437"/>
      <c r="H189" s="3437"/>
      <c r="I189" s="3437"/>
      <c r="J189" s="3454">
        <v>1</v>
      </c>
      <c r="K189" s="3437"/>
      <c r="L189" s="3437"/>
      <c r="M189" s="3437"/>
      <c r="N189" s="3437">
        <v>1</v>
      </c>
      <c r="O189" s="3504"/>
      <c r="P189" s="3383">
        <f t="shared" si="73"/>
        <v>1</v>
      </c>
      <c r="Q189" s="3384">
        <f t="shared" si="72"/>
        <v>0</v>
      </c>
      <c r="R189" s="3385" t="str">
        <f t="shared" si="74"/>
        <v>-</v>
      </c>
    </row>
    <row r="190" spans="1:51" s="32" customFormat="1" ht="13.5" customHeight="1">
      <c r="A190" s="2165" t="s">
        <v>1268</v>
      </c>
      <c r="B190" s="3681">
        <v>1</v>
      </c>
      <c r="C190" s="3685"/>
      <c r="D190" s="3651"/>
      <c r="E190" s="3439"/>
      <c r="F190" s="3454">
        <v>1</v>
      </c>
      <c r="G190" s="3439"/>
      <c r="H190" s="3439"/>
      <c r="I190" s="3439"/>
      <c r="J190" s="3454">
        <v>1</v>
      </c>
      <c r="K190" s="3439"/>
      <c r="L190" s="3439"/>
      <c r="M190" s="3439"/>
      <c r="N190" s="3437">
        <v>1</v>
      </c>
      <c r="O190" s="3684"/>
      <c r="P190" s="3383">
        <f t="shared" si="73"/>
        <v>1</v>
      </c>
      <c r="Q190" s="3384">
        <f t="shared" si="72"/>
        <v>0</v>
      </c>
      <c r="R190" s="3385" t="str">
        <f t="shared" si="74"/>
        <v>-</v>
      </c>
    </row>
    <row r="191" spans="1:51" s="965" customFormat="1" ht="13.5" customHeight="1">
      <c r="A191" s="2160" t="s">
        <v>1422</v>
      </c>
      <c r="B191" s="3681">
        <v>1</v>
      </c>
      <c r="C191" s="3685"/>
      <c r="D191" s="3651"/>
      <c r="E191" s="3439"/>
      <c r="F191" s="3454">
        <v>1</v>
      </c>
      <c r="G191" s="3439"/>
      <c r="H191" s="3439"/>
      <c r="I191" s="3439"/>
      <c r="J191" s="3454">
        <v>1</v>
      </c>
      <c r="K191" s="3439"/>
      <c r="L191" s="3439"/>
      <c r="M191" s="3439"/>
      <c r="N191" s="3437">
        <v>1</v>
      </c>
      <c r="O191" s="3684"/>
      <c r="P191" s="3383">
        <f t="shared" si="73"/>
        <v>1</v>
      </c>
      <c r="Q191" s="3384">
        <f t="shared" si="72"/>
        <v>0</v>
      </c>
      <c r="R191" s="3385" t="str">
        <f t="shared" si="74"/>
        <v>-</v>
      </c>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row>
    <row r="192" spans="1:51" s="2994" customFormat="1" ht="13.5" customHeight="1">
      <c r="A192" s="34" t="s">
        <v>1423</v>
      </c>
      <c r="B192" s="3681">
        <v>1</v>
      </c>
      <c r="C192" s="3685"/>
      <c r="D192" s="3651"/>
      <c r="E192" s="3439"/>
      <c r="F192" s="3454">
        <v>1</v>
      </c>
      <c r="G192" s="3439"/>
      <c r="H192" s="3439"/>
      <c r="I192" s="3439"/>
      <c r="J192" s="3454">
        <v>1</v>
      </c>
      <c r="K192" s="3439"/>
      <c r="L192" s="3439"/>
      <c r="M192" s="3439"/>
      <c r="N192" s="3437">
        <v>1</v>
      </c>
      <c r="O192" s="3684"/>
      <c r="P192" s="3383">
        <f>IF($R192=1,"-",B192)</f>
        <v>1</v>
      </c>
      <c r="Q192" s="3384">
        <f t="shared" si="72"/>
        <v>0</v>
      </c>
      <c r="R192" s="3385" t="str">
        <f t="shared" si="74"/>
        <v>-</v>
      </c>
    </row>
    <row r="193" spans="1:18" s="32" customFormat="1" ht="13.5" customHeight="1">
      <c r="A193" s="34" t="s">
        <v>1424</v>
      </c>
      <c r="B193" s="3681">
        <v>1</v>
      </c>
      <c r="C193" s="3685"/>
      <c r="D193" s="3651"/>
      <c r="E193" s="3439"/>
      <c r="F193" s="3454">
        <v>1</v>
      </c>
      <c r="G193" s="3439"/>
      <c r="H193" s="3439"/>
      <c r="I193" s="3439"/>
      <c r="J193" s="3454">
        <v>1</v>
      </c>
      <c r="K193" s="3439"/>
      <c r="L193" s="3439"/>
      <c r="M193" s="3439"/>
      <c r="N193" s="3437">
        <v>1</v>
      </c>
      <c r="O193" s="3684"/>
      <c r="P193" s="3383">
        <f t="shared" si="73"/>
        <v>1</v>
      </c>
      <c r="Q193" s="3384">
        <f t="shared" si="72"/>
        <v>0</v>
      </c>
      <c r="R193" s="3385" t="str">
        <f t="shared" si="74"/>
        <v>-</v>
      </c>
    </row>
    <row r="194" spans="1:18" s="32" customFormat="1" ht="13.5" customHeight="1">
      <c r="A194" s="3514" t="s">
        <v>1269</v>
      </c>
      <c r="B194" s="3681">
        <v>1</v>
      </c>
      <c r="C194" s="3685"/>
      <c r="D194" s="3651"/>
      <c r="E194" s="3439"/>
      <c r="F194" s="3683">
        <v>1</v>
      </c>
      <c r="G194" s="3439"/>
      <c r="H194" s="3439"/>
      <c r="I194" s="3439"/>
      <c r="J194" s="3683">
        <v>1</v>
      </c>
      <c r="K194" s="3439"/>
      <c r="L194" s="3439"/>
      <c r="M194" s="3439"/>
      <c r="N194" s="3439">
        <v>1</v>
      </c>
      <c r="O194" s="3684"/>
      <c r="P194" s="3383">
        <f t="shared" ref="P194:P212" si="75">IF($R194=1,"-",B194)</f>
        <v>1</v>
      </c>
      <c r="Q194" s="3384">
        <f t="shared" ref="Q194:Q212" si="76">IF($U196=1,"-",C194)</f>
        <v>0</v>
      </c>
      <c r="R194" s="3385" t="str">
        <f t="shared" ref="R194:R212" si="77">IF(B194+C194=2,1,"-")</f>
        <v>-</v>
      </c>
    </row>
    <row r="195" spans="1:18" s="32" customFormat="1" ht="13.5" customHeight="1">
      <c r="A195" s="34" t="s">
        <v>1270</v>
      </c>
      <c r="B195" s="3681">
        <v>1</v>
      </c>
      <c r="C195" s="3685"/>
      <c r="D195" s="3651"/>
      <c r="E195" s="3439"/>
      <c r="F195" s="3454">
        <v>1</v>
      </c>
      <c r="G195" s="3439"/>
      <c r="H195" s="3439"/>
      <c r="I195" s="3439"/>
      <c r="J195" s="3454">
        <v>1</v>
      </c>
      <c r="K195" s="3439"/>
      <c r="L195" s="3439"/>
      <c r="M195" s="3439"/>
      <c r="N195" s="3437">
        <v>1</v>
      </c>
      <c r="O195" s="3684"/>
      <c r="P195" s="3383">
        <f t="shared" si="75"/>
        <v>1</v>
      </c>
      <c r="Q195" s="3384">
        <f t="shared" si="76"/>
        <v>0</v>
      </c>
      <c r="R195" s="3385" t="str">
        <f t="shared" si="77"/>
        <v>-</v>
      </c>
    </row>
    <row r="196" spans="1:18" s="32" customFormat="1" ht="13.5" customHeight="1">
      <c r="A196" s="34" t="s">
        <v>1425</v>
      </c>
      <c r="B196" s="3681">
        <v>1</v>
      </c>
      <c r="C196" s="3685"/>
      <c r="D196" s="3651"/>
      <c r="E196" s="3439"/>
      <c r="F196" s="3454">
        <v>1</v>
      </c>
      <c r="G196" s="3439"/>
      <c r="H196" s="3439"/>
      <c r="I196" s="3439"/>
      <c r="J196" s="3454">
        <v>1</v>
      </c>
      <c r="K196" s="3439"/>
      <c r="L196" s="3439"/>
      <c r="M196" s="3439"/>
      <c r="N196" s="3437">
        <v>1</v>
      </c>
      <c r="O196" s="3684"/>
      <c r="P196" s="3383">
        <f t="shared" si="75"/>
        <v>1</v>
      </c>
      <c r="Q196" s="3384">
        <f t="shared" si="76"/>
        <v>0</v>
      </c>
      <c r="R196" s="3385" t="str">
        <f t="shared" si="77"/>
        <v>-</v>
      </c>
    </row>
    <row r="197" spans="1:18" s="32" customFormat="1" ht="13.5" customHeight="1">
      <c r="A197" s="34" t="s">
        <v>1271</v>
      </c>
      <c r="B197" s="3681">
        <v>1</v>
      </c>
      <c r="C197" s="3685"/>
      <c r="D197" s="3451"/>
      <c r="E197" s="3439"/>
      <c r="F197" s="3454">
        <v>1</v>
      </c>
      <c r="G197" s="3437"/>
      <c r="H197" s="3437"/>
      <c r="I197" s="3437"/>
      <c r="J197" s="3454">
        <v>1</v>
      </c>
      <c r="K197" s="3437"/>
      <c r="L197" s="3437"/>
      <c r="M197" s="3437"/>
      <c r="N197" s="3437">
        <v>1</v>
      </c>
      <c r="O197" s="3504"/>
      <c r="P197" s="3383">
        <f t="shared" si="75"/>
        <v>1</v>
      </c>
      <c r="Q197" s="3384">
        <f t="shared" si="76"/>
        <v>0</v>
      </c>
      <c r="R197" s="3385" t="str">
        <f t="shared" si="77"/>
        <v>-</v>
      </c>
    </row>
    <row r="198" spans="1:18" s="32" customFormat="1" ht="13.5" customHeight="1">
      <c r="A198" s="34" t="s">
        <v>1426</v>
      </c>
      <c r="B198" s="3681">
        <v>1</v>
      </c>
      <c r="C198" s="3685"/>
      <c r="D198" s="3436"/>
      <c r="E198" s="3683"/>
      <c r="F198" s="3454">
        <v>1</v>
      </c>
      <c r="G198" s="3437"/>
      <c r="H198" s="3437"/>
      <c r="I198" s="3437"/>
      <c r="J198" s="3454">
        <v>1</v>
      </c>
      <c r="K198" s="3437"/>
      <c r="L198" s="3437"/>
      <c r="M198" s="3437"/>
      <c r="N198" s="3437">
        <v>1</v>
      </c>
      <c r="O198" s="3504"/>
      <c r="P198" s="3383">
        <f t="shared" si="75"/>
        <v>1</v>
      </c>
      <c r="Q198" s="3384">
        <f t="shared" si="76"/>
        <v>0</v>
      </c>
      <c r="R198" s="3385" t="str">
        <f t="shared" si="77"/>
        <v>-</v>
      </c>
    </row>
    <row r="199" spans="1:18" s="32" customFormat="1" ht="13.5" customHeight="1">
      <c r="A199" s="34" t="s">
        <v>1272</v>
      </c>
      <c r="B199" s="3681">
        <v>1</v>
      </c>
      <c r="C199" s="3685"/>
      <c r="D199" s="3651"/>
      <c r="E199" s="3439"/>
      <c r="F199" s="3454">
        <v>1</v>
      </c>
      <c r="G199" s="3439"/>
      <c r="H199" s="3439"/>
      <c r="I199" s="3439"/>
      <c r="J199" s="3454">
        <v>1</v>
      </c>
      <c r="K199" s="3439"/>
      <c r="L199" s="3439"/>
      <c r="M199" s="3439"/>
      <c r="N199" s="3437">
        <v>1</v>
      </c>
      <c r="O199" s="3684"/>
      <c r="P199" s="3383">
        <f t="shared" si="75"/>
        <v>1</v>
      </c>
      <c r="Q199" s="3384">
        <f t="shared" si="76"/>
        <v>0</v>
      </c>
      <c r="R199" s="3385" t="str">
        <f t="shared" si="77"/>
        <v>-</v>
      </c>
    </row>
    <row r="200" spans="1:18" s="32" customFormat="1" ht="13.5" customHeight="1">
      <c r="A200" s="34" t="s">
        <v>1273</v>
      </c>
      <c r="B200" s="3681"/>
      <c r="C200" s="3685">
        <v>1</v>
      </c>
      <c r="D200" s="3651"/>
      <c r="E200" s="3439"/>
      <c r="F200" s="3454"/>
      <c r="G200" s="3439">
        <v>1</v>
      </c>
      <c r="H200" s="3439"/>
      <c r="I200" s="3439"/>
      <c r="J200" s="3454"/>
      <c r="K200" s="3439">
        <v>1</v>
      </c>
      <c r="L200" s="3439"/>
      <c r="M200" s="3439"/>
      <c r="N200" s="3437"/>
      <c r="O200" s="3684">
        <v>1</v>
      </c>
      <c r="P200" s="3383">
        <f t="shared" si="75"/>
        <v>0</v>
      </c>
      <c r="Q200" s="3384">
        <f t="shared" si="76"/>
        <v>1</v>
      </c>
      <c r="R200" s="3385" t="str">
        <f t="shared" si="77"/>
        <v>-</v>
      </c>
    </row>
    <row r="201" spans="1:18" s="32" customFormat="1" ht="13.5" customHeight="1">
      <c r="A201" s="34" t="s">
        <v>1427</v>
      </c>
      <c r="B201" s="3681">
        <v>1</v>
      </c>
      <c r="C201" s="3685"/>
      <c r="D201" s="4332"/>
      <c r="E201" s="3439"/>
      <c r="F201" s="3454">
        <v>1</v>
      </c>
      <c r="G201" s="3439"/>
      <c r="H201" s="3439"/>
      <c r="I201" s="3439"/>
      <c r="J201" s="3454">
        <v>1</v>
      </c>
      <c r="K201" s="3439"/>
      <c r="L201" s="3439"/>
      <c r="M201" s="3439"/>
      <c r="N201" s="3437">
        <v>1</v>
      </c>
      <c r="O201" s="3684"/>
      <c r="P201" s="3383">
        <f t="shared" si="75"/>
        <v>1</v>
      </c>
      <c r="Q201" s="3384">
        <f t="shared" si="76"/>
        <v>0</v>
      </c>
      <c r="R201" s="3385" t="str">
        <f t="shared" si="77"/>
        <v>-</v>
      </c>
    </row>
    <row r="202" spans="1:18" s="32" customFormat="1" ht="13.5" customHeight="1">
      <c r="A202" s="34" t="s">
        <v>1274</v>
      </c>
      <c r="B202" s="3681">
        <v>1</v>
      </c>
      <c r="C202" s="3685"/>
      <c r="D202" s="4332"/>
      <c r="E202" s="3439"/>
      <c r="F202" s="3454">
        <v>1</v>
      </c>
      <c r="G202" s="3439"/>
      <c r="H202" s="3439"/>
      <c r="I202" s="3439"/>
      <c r="J202" s="3454">
        <v>1</v>
      </c>
      <c r="K202" s="3439"/>
      <c r="L202" s="3439"/>
      <c r="M202" s="3439"/>
      <c r="N202" s="3437">
        <v>1</v>
      </c>
      <c r="O202" s="3684"/>
      <c r="P202" s="3383">
        <f t="shared" si="75"/>
        <v>1</v>
      </c>
      <c r="Q202" s="3384">
        <f t="shared" si="76"/>
        <v>0</v>
      </c>
      <c r="R202" s="3385" t="str">
        <f t="shared" si="77"/>
        <v>-</v>
      </c>
    </row>
    <row r="203" spans="1:18" s="32" customFormat="1" ht="13.5" customHeight="1">
      <c r="A203" s="34" t="s">
        <v>1275</v>
      </c>
      <c r="B203" s="3681">
        <v>1</v>
      </c>
      <c r="C203" s="3685"/>
      <c r="D203" s="4332"/>
      <c r="E203" s="3439"/>
      <c r="F203" s="3454">
        <v>1</v>
      </c>
      <c r="G203" s="3439"/>
      <c r="H203" s="3439"/>
      <c r="I203" s="3439"/>
      <c r="J203" s="3454">
        <v>1</v>
      </c>
      <c r="K203" s="3439"/>
      <c r="L203" s="3439"/>
      <c r="M203" s="3439"/>
      <c r="N203" s="3437">
        <v>1</v>
      </c>
      <c r="O203" s="3684"/>
      <c r="P203" s="3383">
        <f t="shared" si="75"/>
        <v>1</v>
      </c>
      <c r="Q203" s="3384">
        <f t="shared" si="76"/>
        <v>0</v>
      </c>
      <c r="R203" s="3385" t="str">
        <f t="shared" si="77"/>
        <v>-</v>
      </c>
    </row>
    <row r="204" spans="1:18" s="32" customFormat="1" ht="13.5" customHeight="1">
      <c r="A204" s="34" t="s">
        <v>1428</v>
      </c>
      <c r="B204" s="3681"/>
      <c r="C204" s="3685">
        <v>1</v>
      </c>
      <c r="D204" s="4332"/>
      <c r="E204" s="3439">
        <v>1</v>
      </c>
      <c r="F204" s="3454"/>
      <c r="G204" s="3439"/>
      <c r="H204" s="3439"/>
      <c r="I204" s="3439">
        <v>1</v>
      </c>
      <c r="J204" s="3454"/>
      <c r="K204" s="3439"/>
      <c r="L204" s="3439"/>
      <c r="M204" s="3439"/>
      <c r="N204" s="3437"/>
      <c r="O204" s="3684">
        <v>1</v>
      </c>
      <c r="P204" s="3383">
        <f t="shared" si="75"/>
        <v>0</v>
      </c>
      <c r="Q204" s="3384">
        <f t="shared" si="76"/>
        <v>1</v>
      </c>
      <c r="R204" s="3385" t="str">
        <f t="shared" si="77"/>
        <v>-</v>
      </c>
    </row>
    <row r="205" spans="1:18" s="32" customFormat="1" ht="13.5" customHeight="1">
      <c r="A205" s="34" t="s">
        <v>1429</v>
      </c>
      <c r="B205" s="3681"/>
      <c r="C205" s="3685">
        <v>1</v>
      </c>
      <c r="D205" s="4332"/>
      <c r="E205" s="3439"/>
      <c r="F205" s="3454"/>
      <c r="G205" s="3439">
        <v>1</v>
      </c>
      <c r="H205" s="3439"/>
      <c r="I205" s="3439"/>
      <c r="J205" s="3454"/>
      <c r="K205" s="3439">
        <v>1</v>
      </c>
      <c r="L205" s="3439"/>
      <c r="M205" s="3439"/>
      <c r="N205" s="3437"/>
      <c r="O205" s="3684">
        <v>1</v>
      </c>
      <c r="P205" s="3383">
        <f t="shared" si="75"/>
        <v>0</v>
      </c>
      <c r="Q205" s="3384">
        <f t="shared" si="76"/>
        <v>1</v>
      </c>
      <c r="R205" s="3385" t="str">
        <f t="shared" si="77"/>
        <v>-</v>
      </c>
    </row>
    <row r="206" spans="1:18" s="32" customFormat="1" ht="13.5" customHeight="1">
      <c r="A206" s="34" t="s">
        <v>1276</v>
      </c>
      <c r="B206" s="3681">
        <v>1</v>
      </c>
      <c r="C206" s="3685"/>
      <c r="D206" s="4332"/>
      <c r="E206" s="3439"/>
      <c r="F206" s="3454">
        <v>1</v>
      </c>
      <c r="G206" s="3439"/>
      <c r="H206" s="3439"/>
      <c r="I206" s="3439"/>
      <c r="J206" s="3454">
        <v>1</v>
      </c>
      <c r="K206" s="3439"/>
      <c r="L206" s="3439"/>
      <c r="M206" s="3439"/>
      <c r="N206" s="3437">
        <v>1</v>
      </c>
      <c r="O206" s="3684"/>
      <c r="P206" s="3383">
        <f t="shared" si="75"/>
        <v>1</v>
      </c>
      <c r="Q206" s="3384">
        <f t="shared" si="76"/>
        <v>0</v>
      </c>
      <c r="R206" s="3385" t="str">
        <f t="shared" si="77"/>
        <v>-</v>
      </c>
    </row>
    <row r="207" spans="1:18" s="32" customFormat="1" ht="13.5" customHeight="1">
      <c r="A207" s="34" t="s">
        <v>1277</v>
      </c>
      <c r="B207" s="3681">
        <v>1</v>
      </c>
      <c r="C207" s="3685"/>
      <c r="D207" s="4332"/>
      <c r="E207" s="3439"/>
      <c r="F207" s="3454">
        <v>1</v>
      </c>
      <c r="G207" s="3439"/>
      <c r="H207" s="3439"/>
      <c r="I207" s="3439"/>
      <c r="J207" s="3454">
        <v>1</v>
      </c>
      <c r="K207" s="3439"/>
      <c r="L207" s="3439"/>
      <c r="M207" s="3439"/>
      <c r="N207" s="3437">
        <v>1</v>
      </c>
      <c r="O207" s="3684"/>
      <c r="P207" s="3383">
        <f t="shared" si="75"/>
        <v>1</v>
      </c>
      <c r="Q207" s="3384">
        <f t="shared" si="76"/>
        <v>0</v>
      </c>
      <c r="R207" s="3385" t="str">
        <f t="shared" si="77"/>
        <v>-</v>
      </c>
    </row>
    <row r="208" spans="1:18" s="32" customFormat="1" ht="13.5" customHeight="1">
      <c r="A208" s="34" t="s">
        <v>1278</v>
      </c>
      <c r="B208" s="3681">
        <v>1</v>
      </c>
      <c r="C208" s="3685"/>
      <c r="D208" s="4332"/>
      <c r="E208" s="3439"/>
      <c r="F208" s="3454">
        <v>1</v>
      </c>
      <c r="G208" s="3439"/>
      <c r="H208" s="3439"/>
      <c r="I208" s="3439"/>
      <c r="J208" s="3454">
        <v>1</v>
      </c>
      <c r="K208" s="3439"/>
      <c r="L208" s="3439"/>
      <c r="M208" s="3439"/>
      <c r="N208" s="3437">
        <v>1</v>
      </c>
      <c r="O208" s="3684"/>
      <c r="P208" s="3383">
        <f t="shared" si="75"/>
        <v>1</v>
      </c>
      <c r="Q208" s="3384">
        <f t="shared" si="76"/>
        <v>0</v>
      </c>
      <c r="R208" s="3385" t="str">
        <f t="shared" si="77"/>
        <v>-</v>
      </c>
    </row>
    <row r="209" spans="1:18" s="32" customFormat="1" ht="13.5" customHeight="1">
      <c r="A209" s="34" t="s">
        <v>1430</v>
      </c>
      <c r="B209" s="3681">
        <v>1</v>
      </c>
      <c r="C209" s="3685"/>
      <c r="D209" s="4332"/>
      <c r="E209" s="3439"/>
      <c r="F209" s="3454">
        <v>1</v>
      </c>
      <c r="G209" s="3439"/>
      <c r="H209" s="3439"/>
      <c r="I209" s="3439"/>
      <c r="J209" s="3454">
        <v>1</v>
      </c>
      <c r="K209" s="3439"/>
      <c r="L209" s="3439"/>
      <c r="M209" s="3439"/>
      <c r="N209" s="3437">
        <v>1</v>
      </c>
      <c r="O209" s="3684"/>
      <c r="P209" s="3383">
        <f t="shared" si="75"/>
        <v>1</v>
      </c>
      <c r="Q209" s="3384">
        <f t="shared" si="76"/>
        <v>0</v>
      </c>
      <c r="R209" s="3385" t="str">
        <f t="shared" si="77"/>
        <v>-</v>
      </c>
    </row>
    <row r="210" spans="1:18" s="32" customFormat="1" ht="13.5" customHeight="1">
      <c r="A210" s="34" t="s">
        <v>1279</v>
      </c>
      <c r="B210" s="3681">
        <v>1</v>
      </c>
      <c r="C210" s="3685"/>
      <c r="D210" s="4332"/>
      <c r="E210" s="3439"/>
      <c r="F210" s="3454">
        <v>1</v>
      </c>
      <c r="G210" s="3439"/>
      <c r="H210" s="3439"/>
      <c r="I210" s="3439"/>
      <c r="J210" s="3454">
        <v>1</v>
      </c>
      <c r="K210" s="3439"/>
      <c r="L210" s="3439"/>
      <c r="M210" s="3439"/>
      <c r="N210" s="3437">
        <v>1</v>
      </c>
      <c r="O210" s="3684"/>
      <c r="P210" s="3383">
        <f t="shared" si="75"/>
        <v>1</v>
      </c>
      <c r="Q210" s="3384">
        <f t="shared" si="76"/>
        <v>0</v>
      </c>
      <c r="R210" s="3385" t="str">
        <f t="shared" si="77"/>
        <v>-</v>
      </c>
    </row>
    <row r="211" spans="1:18" s="32" customFormat="1" ht="13.5" customHeight="1">
      <c r="A211" s="34" t="s">
        <v>1431</v>
      </c>
      <c r="B211" s="3681"/>
      <c r="C211" s="3685">
        <v>1</v>
      </c>
      <c r="D211" s="4332"/>
      <c r="E211" s="3439"/>
      <c r="F211" s="3454"/>
      <c r="G211" s="3439">
        <v>1</v>
      </c>
      <c r="H211" s="3439"/>
      <c r="I211" s="3439"/>
      <c r="J211" s="3454"/>
      <c r="K211" s="3439">
        <v>1</v>
      </c>
      <c r="L211" s="3439"/>
      <c r="M211" s="3439"/>
      <c r="N211" s="3437"/>
      <c r="O211" s="3684">
        <v>1</v>
      </c>
      <c r="P211" s="3383">
        <f t="shared" si="75"/>
        <v>0</v>
      </c>
      <c r="Q211" s="3384">
        <f t="shared" si="76"/>
        <v>1</v>
      </c>
      <c r="R211" s="3385" t="str">
        <f t="shared" si="77"/>
        <v>-</v>
      </c>
    </row>
    <row r="212" spans="1:18" s="32" customFormat="1" ht="13.5" customHeight="1">
      <c r="A212" s="34" t="s">
        <v>1280</v>
      </c>
      <c r="B212" s="3681">
        <v>1</v>
      </c>
      <c r="C212" s="3685"/>
      <c r="D212" s="4332"/>
      <c r="E212" s="3439"/>
      <c r="F212" s="3454">
        <v>1</v>
      </c>
      <c r="G212" s="3439"/>
      <c r="H212" s="3439"/>
      <c r="I212" s="3439"/>
      <c r="J212" s="3454">
        <v>1</v>
      </c>
      <c r="K212" s="3439"/>
      <c r="L212" s="3439"/>
      <c r="M212" s="3439"/>
      <c r="N212" s="3437">
        <v>1</v>
      </c>
      <c r="O212" s="3684"/>
      <c r="P212" s="3383">
        <f t="shared" si="75"/>
        <v>1</v>
      </c>
      <c r="Q212" s="3384">
        <f t="shared" si="76"/>
        <v>0</v>
      </c>
      <c r="R212" s="3385" t="str">
        <f t="shared" si="77"/>
        <v>-</v>
      </c>
    </row>
    <row r="213" spans="1:18" s="32" customFormat="1" ht="13.5" customHeight="1" thickBot="1">
      <c r="A213" s="966" t="s">
        <v>17</v>
      </c>
      <c r="B213" s="1193">
        <f t="shared" ref="B213:R213" si="78">SUM(B183:B212)</f>
        <v>25</v>
      </c>
      <c r="C213" s="1193">
        <f t="shared" si="78"/>
        <v>5</v>
      </c>
      <c r="D213" s="1193">
        <f t="shared" si="78"/>
        <v>2</v>
      </c>
      <c r="E213" s="1193">
        <f t="shared" si="78"/>
        <v>1</v>
      </c>
      <c r="F213" s="1193">
        <f t="shared" si="78"/>
        <v>25</v>
      </c>
      <c r="G213" s="1193">
        <f t="shared" si="78"/>
        <v>4</v>
      </c>
      <c r="H213" s="1193">
        <f t="shared" si="78"/>
        <v>0</v>
      </c>
      <c r="I213" s="1193">
        <f t="shared" si="78"/>
        <v>1</v>
      </c>
      <c r="J213" s="1193">
        <f t="shared" si="78"/>
        <v>25</v>
      </c>
      <c r="K213" s="1193">
        <f t="shared" si="78"/>
        <v>3</v>
      </c>
      <c r="L213" s="1193">
        <f t="shared" si="78"/>
        <v>0</v>
      </c>
      <c r="M213" s="1193">
        <f t="shared" si="78"/>
        <v>0</v>
      </c>
      <c r="N213" s="1193">
        <f t="shared" si="78"/>
        <v>25</v>
      </c>
      <c r="O213" s="2166">
        <f t="shared" si="78"/>
        <v>5</v>
      </c>
      <c r="P213" s="3386">
        <f t="shared" si="78"/>
        <v>25</v>
      </c>
      <c r="Q213" s="3387">
        <f t="shared" si="78"/>
        <v>5</v>
      </c>
      <c r="R213" s="3388">
        <f t="shared" si="78"/>
        <v>0</v>
      </c>
    </row>
    <row r="214" spans="1:18" s="32" customFormat="1" ht="13.5" customHeight="1" thickTop="1">
      <c r="A214" s="1821"/>
      <c r="B214" s="1113"/>
      <c r="C214" s="1113"/>
      <c r="D214" s="1114"/>
      <c r="E214" s="1114"/>
      <c r="F214" s="1114"/>
      <c r="G214" s="1114"/>
      <c r="H214" s="1114"/>
      <c r="I214" s="1114"/>
      <c r="J214" s="1114"/>
      <c r="K214" s="1114"/>
      <c r="L214" s="1114"/>
      <c r="M214" s="1114"/>
      <c r="N214" s="1114"/>
      <c r="O214" s="2163"/>
      <c r="P214" s="3389"/>
      <c r="Q214" s="3389"/>
      <c r="R214" s="3389"/>
    </row>
    <row r="215" spans="1:18" s="655" customFormat="1" ht="13.5" customHeight="1" thickBot="1">
      <c r="A215" s="2167" t="s">
        <v>203</v>
      </c>
      <c r="B215" s="2168">
        <f t="shared" ref="B215:R215" si="79">SUM(B32+B52+B71+B82+B110+B141+B154+B171+B180+B213)</f>
        <v>152</v>
      </c>
      <c r="C215" s="2169">
        <f t="shared" si="79"/>
        <v>16</v>
      </c>
      <c r="D215" s="2168">
        <f t="shared" si="79"/>
        <v>11</v>
      </c>
      <c r="E215" s="2170">
        <f t="shared" si="79"/>
        <v>9</v>
      </c>
      <c r="F215" s="2170">
        <f t="shared" si="79"/>
        <v>147</v>
      </c>
      <c r="G215" s="2170">
        <f t="shared" si="79"/>
        <v>12</v>
      </c>
      <c r="H215" s="2170">
        <f t="shared" si="79"/>
        <v>44</v>
      </c>
      <c r="I215" s="2170">
        <f t="shared" si="79"/>
        <v>6</v>
      </c>
      <c r="J215" s="3759">
        <f t="shared" si="79"/>
        <v>98</v>
      </c>
      <c r="K215" s="3759">
        <f t="shared" si="79"/>
        <v>8</v>
      </c>
      <c r="L215" s="3759">
        <f t="shared" si="79"/>
        <v>4</v>
      </c>
      <c r="M215" s="3759">
        <f t="shared" si="79"/>
        <v>0</v>
      </c>
      <c r="N215" s="3759">
        <f t="shared" si="79"/>
        <v>147</v>
      </c>
      <c r="O215" s="3760">
        <f t="shared" si="79"/>
        <v>16</v>
      </c>
      <c r="P215" s="3402">
        <f t="shared" si="79"/>
        <v>148</v>
      </c>
      <c r="Q215" s="3403">
        <f t="shared" si="79"/>
        <v>15</v>
      </c>
      <c r="R215" s="3404">
        <f t="shared" si="79"/>
        <v>0</v>
      </c>
    </row>
    <row r="216" spans="1:18" s="32" customFormat="1" ht="9.75" customHeight="1" thickBot="1">
      <c r="A216" s="842"/>
      <c r="B216" s="2146" t="s">
        <v>55</v>
      </c>
      <c r="C216" s="2147">
        <f>+B215+C215</f>
        <v>168</v>
      </c>
      <c r="D216" s="38"/>
      <c r="E216" s="38"/>
      <c r="F216" s="38"/>
      <c r="G216" s="38"/>
      <c r="H216" s="38"/>
      <c r="I216" s="38"/>
      <c r="J216" s="852"/>
      <c r="K216" s="852"/>
      <c r="L216" s="2148" t="s">
        <v>819</v>
      </c>
      <c r="M216" s="2149" t="s">
        <v>820</v>
      </c>
      <c r="N216" s="2148" t="s">
        <v>821</v>
      </c>
      <c r="O216" s="2149" t="s">
        <v>822</v>
      </c>
      <c r="P216" s="3761"/>
      <c r="Q216" s="3762"/>
      <c r="R216" s="3763"/>
    </row>
    <row r="217" spans="1:18" s="995" customFormat="1" ht="13.5" customHeight="1">
      <c r="A217" s="41"/>
      <c r="B217" s="40"/>
      <c r="C217" s="40"/>
      <c r="D217" s="41"/>
      <c r="E217" s="41"/>
      <c r="F217" s="41"/>
      <c r="G217" s="41"/>
      <c r="H217" s="41"/>
      <c r="I217" s="41"/>
      <c r="J217" s="78"/>
      <c r="K217" s="78"/>
      <c r="L217" s="78"/>
      <c r="M217" s="78"/>
      <c r="N217" s="78"/>
      <c r="O217" s="78"/>
      <c r="P217" s="3764"/>
      <c r="Q217" s="3764"/>
      <c r="R217" s="3764"/>
    </row>
    <row r="218" spans="1:18" s="36" customFormat="1" ht="51.75" customHeight="1">
      <c r="A218" s="967" t="s">
        <v>818</v>
      </c>
      <c r="B218" s="40"/>
      <c r="C218" s="40"/>
      <c r="D218" s="41"/>
      <c r="E218" s="41"/>
      <c r="F218" s="41"/>
      <c r="G218" s="41"/>
      <c r="H218" s="41"/>
      <c r="I218" s="41"/>
      <c r="J218" s="78"/>
      <c r="K218" s="78"/>
      <c r="L218" s="78"/>
      <c r="M218" s="78"/>
      <c r="N218" s="78"/>
      <c r="O218" s="78"/>
      <c r="P218" s="3764"/>
      <c r="Q218" s="3764"/>
      <c r="R218" s="3764"/>
    </row>
    <row r="219" spans="1:18" ht="15.75" customHeight="1">
      <c r="A219" s="968" t="s">
        <v>520</v>
      </c>
    </row>
    <row r="220" spans="1:18" ht="15.75" customHeight="1"/>
  </sheetData>
  <sortState xmlns:xlrd2="http://schemas.microsoft.com/office/spreadsheetml/2017/richdata2" ref="A70:AY77">
    <sortCondition ref="A70:A77"/>
  </sortState>
  <mergeCells count="10">
    <mergeCell ref="D6:O6"/>
    <mergeCell ref="P6:R6"/>
    <mergeCell ref="B7:C7"/>
    <mergeCell ref="D7:E7"/>
    <mergeCell ref="F7:G7"/>
    <mergeCell ref="H7:I7"/>
    <mergeCell ref="J7:K7"/>
    <mergeCell ref="L7:M7"/>
    <mergeCell ref="N7:O7"/>
    <mergeCell ref="P7:R7"/>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3" manualBreakCount="3">
    <brk id="53" max="16383" man="1"/>
    <brk id="115" max="16383" man="1"/>
    <brk id="170" max="16383" man="1"/>
  </rowBreak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249977111117893"/>
  </sheetPr>
  <dimension ref="A1:I46"/>
  <sheetViews>
    <sheetView tabSelected="1" view="pageBreakPreview" zoomScaleSheetLayoutView="100" workbookViewId="0">
      <selection activeCell="J6" sqref="J6"/>
    </sheetView>
  </sheetViews>
  <sheetFormatPr defaultColWidth="9.1796875" defaultRowHeight="14.5"/>
  <cols>
    <col min="1" max="1" width="52.81640625" style="205" bestFit="1" customWidth="1"/>
    <col min="2" max="6" width="19.453125" style="205" customWidth="1"/>
    <col min="7" max="12" width="13.453125" style="205" customWidth="1"/>
    <col min="13" max="16384" width="9.1796875" style="205"/>
  </cols>
  <sheetData>
    <row r="1" spans="1:6" ht="16" thickBot="1">
      <c r="A1" s="450" t="s">
        <v>1341</v>
      </c>
      <c r="B1" s="451"/>
      <c r="C1" s="451"/>
      <c r="D1" s="451"/>
      <c r="E1" s="451"/>
      <c r="F1" s="452"/>
    </row>
    <row r="2" spans="1:6" s="2633" customFormat="1" ht="23.5">
      <c r="A2" s="2634" t="s">
        <v>339</v>
      </c>
      <c r="B2" s="2635"/>
      <c r="C2" s="2635"/>
      <c r="D2" s="2635"/>
      <c r="E2" s="2635"/>
      <c r="F2" s="2636"/>
    </row>
    <row r="3" spans="1:6" ht="18">
      <c r="A3" s="917" t="s">
        <v>812</v>
      </c>
      <c r="B3" s="454"/>
      <c r="C3" s="454"/>
      <c r="D3" s="454"/>
      <c r="E3" s="454"/>
      <c r="F3" s="2637"/>
    </row>
    <row r="4" spans="1:6">
      <c r="A4" s="456">
        <v>45291</v>
      </c>
      <c r="B4" s="454"/>
      <c r="C4" s="454"/>
      <c r="D4" s="454"/>
      <c r="E4" s="454"/>
      <c r="F4" s="2637"/>
    </row>
    <row r="5" spans="1:6" s="458" customFormat="1" ht="24" thickBot="1">
      <c r="A5" s="1636" t="s">
        <v>441</v>
      </c>
      <c r="B5" s="457"/>
      <c r="C5" s="457"/>
      <c r="D5" s="457"/>
      <c r="E5" s="457"/>
      <c r="F5" s="2638"/>
    </row>
    <row r="6" spans="1:6" ht="66.5" thickBot="1">
      <c r="A6" s="2639" t="s">
        <v>367</v>
      </c>
      <c r="B6" s="2640" t="s">
        <v>355</v>
      </c>
      <c r="C6" s="2641" t="s">
        <v>356</v>
      </c>
      <c r="D6" s="2642" t="s">
        <v>357</v>
      </c>
      <c r="E6" s="2643" t="s">
        <v>359</v>
      </c>
      <c r="F6" s="2644" t="s">
        <v>17</v>
      </c>
    </row>
    <row r="7" spans="1:6" s="400" customFormat="1" ht="19.5" customHeight="1">
      <c r="A7" s="2645" t="s">
        <v>397</v>
      </c>
      <c r="B7" s="2646">
        <f>'General AUC always'!C82</f>
        <v>43</v>
      </c>
      <c r="C7" s="2647">
        <f>'General NZPUC'!D43</f>
        <v>18</v>
      </c>
      <c r="D7" s="2648">
        <f>'General PNGUM'!B215</f>
        <v>152</v>
      </c>
      <c r="E7" s="2649">
        <f>'General TPUM'!D194</f>
        <v>139</v>
      </c>
      <c r="F7" s="2650">
        <f>SUM(B7:E7)</f>
        <v>352</v>
      </c>
    </row>
    <row r="8" spans="1:6" s="400" customFormat="1" ht="19.5" customHeight="1">
      <c r="A8" s="2651" t="s">
        <v>398</v>
      </c>
      <c r="B8" s="2652">
        <f>'General AUC always'!M82</f>
        <v>0</v>
      </c>
      <c r="C8" s="2653">
        <f>'General NZPUC'!N43</f>
        <v>0</v>
      </c>
      <c r="D8" s="2654">
        <f>'General PNGUM'!L215</f>
        <v>4</v>
      </c>
      <c r="E8" s="2655">
        <f>'General TPUM'!N194</f>
        <v>0</v>
      </c>
      <c r="F8" s="2656">
        <f t="shared" ref="F8:F22" si="0">SUM(B8:E8)</f>
        <v>4</v>
      </c>
    </row>
    <row r="9" spans="1:6" s="400" customFormat="1" ht="19.5" customHeight="1">
      <c r="A9" s="2651" t="s">
        <v>399</v>
      </c>
      <c r="B9" s="2652">
        <f>'General AUC always'!O82</f>
        <v>43</v>
      </c>
      <c r="C9" s="2653">
        <f>'General NZPUC'!P43</f>
        <v>18</v>
      </c>
      <c r="D9" s="2654">
        <f>'General PNGUM'!N215</f>
        <v>147</v>
      </c>
      <c r="E9" s="2655">
        <f>'General TPUM'!P194</f>
        <v>139</v>
      </c>
      <c r="F9" s="2656">
        <f t="shared" si="0"/>
        <v>347</v>
      </c>
    </row>
    <row r="10" spans="1:6" s="400" customFormat="1" ht="19.5" customHeight="1">
      <c r="A10" s="2651" t="s">
        <v>400</v>
      </c>
      <c r="B10" s="2652">
        <f>'General AUC always'!C82</f>
        <v>43</v>
      </c>
      <c r="C10" s="2653">
        <f>'General NZPUC'!D43</f>
        <v>18</v>
      </c>
      <c r="D10" s="2654">
        <f>'General PNGUM'!B215</f>
        <v>152</v>
      </c>
      <c r="E10" s="2655">
        <f>'General TPUM'!D194</f>
        <v>139</v>
      </c>
      <c r="F10" s="2656">
        <f t="shared" si="0"/>
        <v>352</v>
      </c>
    </row>
    <row r="11" spans="1:6" s="400" customFormat="1" ht="19.5" customHeight="1">
      <c r="A11" s="2651" t="s">
        <v>442</v>
      </c>
      <c r="B11" s="2652">
        <f>'Staff AUC'!J82</f>
        <v>602</v>
      </c>
      <c r="C11" s="2653">
        <f>'Staff NZPUC'!B43</f>
        <v>116</v>
      </c>
      <c r="D11" s="2654">
        <f>'Staff PNGUM'!B214</f>
        <v>1076</v>
      </c>
      <c r="E11" s="2655">
        <f>'Staff TPUM'!B204</f>
        <v>887</v>
      </c>
      <c r="F11" s="2656">
        <f t="shared" si="0"/>
        <v>2681</v>
      </c>
    </row>
    <row r="12" spans="1:6" s="400" customFormat="1" ht="19.5" customHeight="1">
      <c r="A12" s="2651" t="s">
        <v>443</v>
      </c>
      <c r="B12" s="2657">
        <f>'Staff AUC'!I81</f>
        <v>390</v>
      </c>
      <c r="C12" s="2658">
        <f>'Staff NZPUC'!G43-1</f>
        <v>89</v>
      </c>
      <c r="D12" s="2659">
        <f>'Staff PNGUM'!G214</f>
        <v>934</v>
      </c>
      <c r="E12" s="2660">
        <f>'Staff TPUM'!G204</f>
        <v>847</v>
      </c>
      <c r="F12" s="2656">
        <f t="shared" si="0"/>
        <v>2260</v>
      </c>
    </row>
    <row r="13" spans="1:6" s="400" customFormat="1" ht="19.5" customHeight="1">
      <c r="A13" s="2651" t="s">
        <v>444</v>
      </c>
      <c r="B13" s="2657">
        <f>'Staff AUC'!J81</f>
        <v>212</v>
      </c>
      <c r="C13" s="2658">
        <f>'Staff NZPUC'!H43+1</f>
        <v>27</v>
      </c>
      <c r="D13" s="2659">
        <f>'Staff PNGUM'!H214</f>
        <v>142</v>
      </c>
      <c r="E13" s="2660">
        <f>'Staff TPUM'!H204</f>
        <v>40</v>
      </c>
      <c r="F13" s="2656">
        <f t="shared" si="0"/>
        <v>421</v>
      </c>
    </row>
    <row r="14" spans="1:6" ht="28.5" customHeight="1">
      <c r="A14" s="2661" t="s">
        <v>401</v>
      </c>
      <c r="B14" s="2662">
        <f>'Staff AUC'!M81</f>
        <v>0</v>
      </c>
      <c r="C14" s="2663">
        <f>'Staff NZPUC'!K43</f>
        <v>13</v>
      </c>
      <c r="D14" s="2664">
        <f>'Staff PNGUM'!K214</f>
        <v>496</v>
      </c>
      <c r="E14" s="2665">
        <f>'Staff TPUM'!K204</f>
        <v>376</v>
      </c>
      <c r="F14" s="2666">
        <f t="shared" si="0"/>
        <v>885</v>
      </c>
    </row>
    <row r="15" spans="1:6" s="400" customFormat="1" ht="19.5" customHeight="1">
      <c r="A15" s="2651" t="s">
        <v>445</v>
      </c>
      <c r="B15" s="2652">
        <f>'Staff AUC'!S81</f>
        <v>602</v>
      </c>
      <c r="C15" s="2653">
        <f>'Staff NZPUC'!Q43+1</f>
        <v>116</v>
      </c>
      <c r="D15" s="2654">
        <f>'Staff PNGUM'!Q214</f>
        <v>622</v>
      </c>
      <c r="E15" s="2660">
        <f>'Staff TPUM'!Q204</f>
        <v>749</v>
      </c>
      <c r="F15" s="2656">
        <f t="shared" si="0"/>
        <v>2089</v>
      </c>
    </row>
    <row r="16" spans="1:6" s="400" customFormat="1" ht="19.5" customHeight="1">
      <c r="A16" s="2651" t="s">
        <v>403</v>
      </c>
      <c r="B16" s="2652">
        <f>'Staff AUC'!Q81</f>
        <v>602</v>
      </c>
      <c r="C16" s="2653">
        <f>'Staff NZPUC'!O43+1</f>
        <v>116</v>
      </c>
      <c r="D16" s="2654">
        <f>'Staff PNGUM'!O214</f>
        <v>597</v>
      </c>
      <c r="E16" s="2660">
        <f>'Staff TPUM'!O204</f>
        <v>753</v>
      </c>
      <c r="F16" s="2656">
        <f t="shared" si="0"/>
        <v>2068</v>
      </c>
    </row>
    <row r="17" spans="1:9" s="400" customFormat="1" ht="19.5" customHeight="1">
      <c r="A17" s="2651" t="s">
        <v>404</v>
      </c>
      <c r="B17" s="2652">
        <f>'Staff AUC'!O81</f>
        <v>602</v>
      </c>
      <c r="C17" s="2653">
        <f>'Staff NZPUC'!M43+1</f>
        <v>100</v>
      </c>
      <c r="D17" s="2654">
        <f>'Staff PNGUM'!M214</f>
        <v>208</v>
      </c>
      <c r="E17" s="2660">
        <f>'Staff TPUM'!M204</f>
        <v>109</v>
      </c>
      <c r="F17" s="2656">
        <f t="shared" si="0"/>
        <v>1019</v>
      </c>
    </row>
    <row r="18" spans="1:9" s="400" customFormat="1" ht="19.5" customHeight="1">
      <c r="A18" s="2651" t="s">
        <v>405</v>
      </c>
      <c r="B18" s="2652">
        <f>'Staff AUC'!G81</f>
        <v>181</v>
      </c>
      <c r="C18" s="2653">
        <f>'Staff NZPUC'!E43</f>
        <v>44</v>
      </c>
      <c r="D18" s="2654">
        <f>'Staff PNGUM'!E214</f>
        <v>18</v>
      </c>
      <c r="E18" s="2660">
        <f>'Staff TPUM'!E204</f>
        <v>42</v>
      </c>
      <c r="F18" s="2656">
        <f t="shared" si="0"/>
        <v>285</v>
      </c>
    </row>
    <row r="19" spans="1:9" s="400" customFormat="1" ht="19.5" customHeight="1">
      <c r="A19" s="2651" t="s">
        <v>378</v>
      </c>
      <c r="B19" s="2652">
        <f>'Enrolments + Baptisms AUC'!T81+'Enrolments + Baptisms AUC'!U81</f>
        <v>9200</v>
      </c>
      <c r="C19" s="2653">
        <f>'Enrollments + Baptisms NZPUC'!R43+'Enrollments + Baptisms NZPUC'!S43</f>
        <v>1800</v>
      </c>
      <c r="D19" s="2654">
        <f>'Enrolments + Baptisms PNGUM'!S216+'Enrolments + Baptisms PNGUM'!T216</f>
        <v>31891</v>
      </c>
      <c r="E19" s="2660">
        <f>'Enrolments + Baptisms TPUM'!T195+'Enrolments + Baptisms TPUM'!S195</f>
        <v>19347</v>
      </c>
      <c r="F19" s="2656">
        <f t="shared" si="0"/>
        <v>62238</v>
      </c>
      <c r="H19" s="461"/>
      <c r="I19" s="461"/>
    </row>
    <row r="20" spans="1:9" s="400" customFormat="1" ht="19.5" customHeight="1">
      <c r="A20" s="2651" t="s">
        <v>446</v>
      </c>
      <c r="B20" s="2652">
        <f>'Enrolments + Baptisms AUC'!T81</f>
        <v>2238</v>
      </c>
      <c r="C20" s="2653">
        <f>'Enrollments + Baptisms NZPUC'!R43</f>
        <v>1007</v>
      </c>
      <c r="D20" s="2654">
        <f>'Enrolments + Baptisms PNGUM'!S216</f>
        <v>22073</v>
      </c>
      <c r="E20" s="2660">
        <f>'Enrolments + Baptisms TPUM'!S195</f>
        <v>13027</v>
      </c>
      <c r="F20" s="2656">
        <f t="shared" si="0"/>
        <v>38345</v>
      </c>
    </row>
    <row r="21" spans="1:9" s="400" customFormat="1" ht="19.5" customHeight="1">
      <c r="A21" s="2651" t="s">
        <v>380</v>
      </c>
      <c r="B21" s="2652">
        <f>'Enrolments + Baptisms AUC'!U81</f>
        <v>6962</v>
      </c>
      <c r="C21" s="2653">
        <f>'Enrollments + Baptisms NZPUC'!S43</f>
        <v>793</v>
      </c>
      <c r="D21" s="2654">
        <f>'Enrolments + Baptisms PNGUM'!T216</f>
        <v>9818</v>
      </c>
      <c r="E21" s="2660">
        <f>'Enrolments + Baptisms TPUM'!T195</f>
        <v>6320</v>
      </c>
      <c r="F21" s="2656">
        <f t="shared" si="0"/>
        <v>23893</v>
      </c>
    </row>
    <row r="22" spans="1:9" s="400" customFormat="1" ht="19.5" customHeight="1" thickBot="1">
      <c r="A22" s="1639" t="s">
        <v>447</v>
      </c>
      <c r="B22" s="1640">
        <f>'Enrolments + Baptisms AUC'!Y81</f>
        <v>49</v>
      </c>
      <c r="C22" s="1320">
        <f>'Enrollments + Baptisms NZPUC'!W43</f>
        <v>0</v>
      </c>
      <c r="D22" s="1641">
        <f>'Enrolments + Baptisms PNGUM'!X216</f>
        <v>1242</v>
      </c>
      <c r="E22" s="1642">
        <f>'[2]Enrolments + Baptisms TPUM'!X195</f>
        <v>51</v>
      </c>
      <c r="F22" s="1643">
        <f t="shared" si="0"/>
        <v>1342</v>
      </c>
    </row>
    <row r="23" spans="1:9" ht="19.5" customHeight="1">
      <c r="A23" s="1637"/>
      <c r="B23" s="1637"/>
      <c r="C23" s="1637"/>
      <c r="D23" s="1637"/>
      <c r="E23" s="1638"/>
    </row>
    <row r="24" spans="1:9">
      <c r="A24" s="404" t="s">
        <v>392</v>
      </c>
      <c r="F24" s="370"/>
    </row>
    <row r="25" spans="1:9">
      <c r="A25" s="453" t="s">
        <v>339</v>
      </c>
      <c r="B25" s="454"/>
      <c r="C25" s="454"/>
      <c r="D25" s="454"/>
      <c r="E25" s="454"/>
      <c r="F25" s="455"/>
    </row>
    <row r="26" spans="1:9" ht="18">
      <c r="A26" s="917" t="s">
        <v>812</v>
      </c>
      <c r="B26" s="454"/>
      <c r="C26" s="454"/>
      <c r="D26" s="454"/>
      <c r="E26" s="454"/>
      <c r="F26" s="455"/>
    </row>
    <row r="27" spans="1:9">
      <c r="A27" s="456">
        <v>45291</v>
      </c>
      <c r="B27" s="454"/>
      <c r="C27" s="454"/>
      <c r="D27" s="454"/>
      <c r="E27" s="454"/>
      <c r="F27" s="455"/>
    </row>
    <row r="28" spans="1:9" ht="23.5" thickBot="1">
      <c r="A28" s="1636" t="s">
        <v>441</v>
      </c>
      <c r="B28" s="457"/>
      <c r="C28" s="457"/>
      <c r="D28" s="457"/>
      <c r="E28" s="457"/>
      <c r="F28" s="1783"/>
    </row>
    <row r="29" spans="1:9" s="458" customFormat="1" ht="11.25" customHeight="1" thickBot="1">
      <c r="A29" s="924" t="s">
        <v>367</v>
      </c>
      <c r="B29" s="919" t="s">
        <v>355</v>
      </c>
      <c r="C29" s="920" t="s">
        <v>356</v>
      </c>
      <c r="D29" s="921" t="s">
        <v>357</v>
      </c>
      <c r="E29" s="922" t="s">
        <v>359</v>
      </c>
      <c r="F29" s="923" t="s">
        <v>17</v>
      </c>
    </row>
    <row r="30" spans="1:9">
      <c r="A30" s="918" t="s">
        <v>397</v>
      </c>
      <c r="B30" s="1301">
        <v>42</v>
      </c>
      <c r="C30" s="1302">
        <v>18</v>
      </c>
      <c r="D30" s="1303">
        <v>146</v>
      </c>
      <c r="E30" s="1304">
        <v>136</v>
      </c>
      <c r="F30" s="1305">
        <v>342</v>
      </c>
    </row>
    <row r="31" spans="1:9" s="400" customFormat="1">
      <c r="A31" s="459" t="s">
        <v>398</v>
      </c>
      <c r="B31" s="1306">
        <v>0</v>
      </c>
      <c r="C31" s="1307">
        <v>0</v>
      </c>
      <c r="D31" s="1308">
        <v>4</v>
      </c>
      <c r="E31" s="1309">
        <v>0</v>
      </c>
      <c r="F31" s="1310">
        <v>4</v>
      </c>
    </row>
    <row r="32" spans="1:9" s="400" customFormat="1">
      <c r="A32" s="459" t="s">
        <v>399</v>
      </c>
      <c r="B32" s="1306">
        <v>42</v>
      </c>
      <c r="C32" s="1307">
        <v>18</v>
      </c>
      <c r="D32" s="1308">
        <v>141</v>
      </c>
      <c r="E32" s="1309">
        <v>136</v>
      </c>
      <c r="F32" s="1310">
        <v>337</v>
      </c>
    </row>
    <row r="33" spans="1:9" s="400" customFormat="1">
      <c r="A33" s="459" t="s">
        <v>400</v>
      </c>
      <c r="B33" s="1306">
        <v>42</v>
      </c>
      <c r="C33" s="1307">
        <v>18</v>
      </c>
      <c r="D33" s="1308">
        <v>146</v>
      </c>
      <c r="E33" s="1309">
        <v>136</v>
      </c>
      <c r="F33" s="1310">
        <v>342</v>
      </c>
    </row>
    <row r="34" spans="1:9" s="400" customFormat="1">
      <c r="A34" s="459" t="s">
        <v>418</v>
      </c>
      <c r="B34" s="1306">
        <v>613</v>
      </c>
      <c r="C34" s="1307">
        <v>104</v>
      </c>
      <c r="D34" s="1308">
        <v>1040</v>
      </c>
      <c r="E34" s="1309">
        <v>881</v>
      </c>
      <c r="F34" s="1310">
        <v>2638</v>
      </c>
    </row>
    <row r="35" spans="1:9" s="400" customFormat="1">
      <c r="A35" s="459" t="s">
        <v>443</v>
      </c>
      <c r="B35" s="1311">
        <v>417</v>
      </c>
      <c r="C35" s="1312">
        <v>80</v>
      </c>
      <c r="D35" s="1313">
        <v>914</v>
      </c>
      <c r="E35" s="1314">
        <v>853</v>
      </c>
      <c r="F35" s="1310">
        <v>2264</v>
      </c>
    </row>
    <row r="36" spans="1:9" s="400" customFormat="1">
      <c r="A36" s="459" t="s">
        <v>444</v>
      </c>
      <c r="B36" s="1311">
        <v>196</v>
      </c>
      <c r="C36" s="1312">
        <v>24</v>
      </c>
      <c r="D36" s="1313">
        <v>126</v>
      </c>
      <c r="E36" s="1314">
        <v>28</v>
      </c>
      <c r="F36" s="1310">
        <v>374</v>
      </c>
    </row>
    <row r="37" spans="1:9" s="400" customFormat="1" ht="23">
      <c r="A37" s="460" t="s">
        <v>401</v>
      </c>
      <c r="B37" s="1315">
        <v>0</v>
      </c>
      <c r="C37" s="1316">
        <v>13</v>
      </c>
      <c r="D37" s="1317">
        <v>433</v>
      </c>
      <c r="E37" s="1318">
        <v>339</v>
      </c>
      <c r="F37" s="1319">
        <v>785</v>
      </c>
    </row>
    <row r="38" spans="1:9">
      <c r="A38" s="459" t="s">
        <v>445</v>
      </c>
      <c r="B38" s="1306">
        <v>462</v>
      </c>
      <c r="C38" s="1307">
        <v>105</v>
      </c>
      <c r="D38" s="1308">
        <v>739</v>
      </c>
      <c r="E38" s="1314">
        <v>717</v>
      </c>
      <c r="F38" s="1310">
        <v>2023</v>
      </c>
    </row>
    <row r="39" spans="1:9" s="400" customFormat="1">
      <c r="A39" s="459" t="s">
        <v>403</v>
      </c>
      <c r="B39" s="1306">
        <v>462</v>
      </c>
      <c r="C39" s="1307">
        <v>105</v>
      </c>
      <c r="D39" s="1308">
        <v>481</v>
      </c>
      <c r="E39" s="1314">
        <v>731</v>
      </c>
      <c r="F39" s="1310">
        <v>1779</v>
      </c>
    </row>
    <row r="40" spans="1:9" s="400" customFormat="1">
      <c r="A40" s="459" t="s">
        <v>404</v>
      </c>
      <c r="B40" s="1306">
        <v>462</v>
      </c>
      <c r="C40" s="1307">
        <v>98</v>
      </c>
      <c r="D40" s="1308">
        <v>216</v>
      </c>
      <c r="E40" s="1314">
        <v>113</v>
      </c>
      <c r="F40" s="1310">
        <v>889</v>
      </c>
    </row>
    <row r="41" spans="1:9" s="400" customFormat="1">
      <c r="A41" s="459" t="s">
        <v>405</v>
      </c>
      <c r="B41" s="1306">
        <v>169</v>
      </c>
      <c r="C41" s="1307">
        <v>39</v>
      </c>
      <c r="D41" s="1308">
        <v>37</v>
      </c>
      <c r="E41" s="1314">
        <v>38</v>
      </c>
      <c r="F41" s="1310">
        <v>283</v>
      </c>
    </row>
    <row r="42" spans="1:9" s="400" customFormat="1">
      <c r="A42" s="459" t="s">
        <v>378</v>
      </c>
      <c r="B42" s="1306">
        <v>9029</v>
      </c>
      <c r="C42" s="1307">
        <v>1726</v>
      </c>
      <c r="D42" s="1308">
        <v>29054</v>
      </c>
      <c r="E42" s="1314">
        <v>18254</v>
      </c>
      <c r="F42" s="1310">
        <v>58063</v>
      </c>
    </row>
    <row r="43" spans="1:9" s="400" customFormat="1">
      <c r="A43" s="459" t="s">
        <v>446</v>
      </c>
      <c r="B43" s="1306">
        <v>2141</v>
      </c>
      <c r="C43" s="1307">
        <v>1000</v>
      </c>
      <c r="D43" s="1308">
        <v>20780</v>
      </c>
      <c r="E43" s="1314">
        <v>12174</v>
      </c>
      <c r="F43" s="1310">
        <v>36095</v>
      </c>
      <c r="H43" s="461"/>
      <c r="I43" s="461"/>
    </row>
    <row r="44" spans="1:9" s="400" customFormat="1">
      <c r="A44" s="459" t="s">
        <v>380</v>
      </c>
      <c r="B44" s="1306">
        <v>6888</v>
      </c>
      <c r="C44" s="1307">
        <v>726</v>
      </c>
      <c r="D44" s="1308">
        <v>8274</v>
      </c>
      <c r="E44" s="1314">
        <v>6080</v>
      </c>
      <c r="F44" s="1310">
        <v>21968</v>
      </c>
    </row>
    <row r="45" spans="1:9" s="400" customFormat="1" ht="15" thickBot="1">
      <c r="A45" s="1639" t="s">
        <v>447</v>
      </c>
      <c r="B45" s="1640">
        <v>38</v>
      </c>
      <c r="C45" s="1320">
        <v>0</v>
      </c>
      <c r="D45" s="1641">
        <v>406</v>
      </c>
      <c r="E45" s="1642">
        <v>41</v>
      </c>
      <c r="F45" s="1643">
        <v>485</v>
      </c>
    </row>
    <row r="46" spans="1:9" s="400" customFormat="1"/>
  </sheetData>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L32"/>
  <sheetViews>
    <sheetView view="pageBreakPreview" topLeftCell="A2" zoomScaleSheetLayoutView="100" workbookViewId="0">
      <selection activeCell="B29" sqref="B29"/>
    </sheetView>
  </sheetViews>
  <sheetFormatPr defaultColWidth="9.1796875" defaultRowHeight="14.5"/>
  <cols>
    <col min="1" max="12" width="15.453125" style="465" customWidth="1"/>
    <col min="13" max="16384" width="9.1796875" style="465"/>
  </cols>
  <sheetData>
    <row r="1" spans="1:116" ht="19" thickBot="1">
      <c r="A1" s="462" t="s">
        <v>448</v>
      </c>
      <c r="B1" s="463"/>
      <c r="C1" s="463"/>
      <c r="D1" s="463"/>
      <c r="E1" s="1644"/>
      <c r="F1" s="1644"/>
      <c r="G1" s="1644"/>
      <c r="H1" s="1644"/>
      <c r="I1" s="463"/>
      <c r="J1" s="463"/>
      <c r="K1" s="463"/>
      <c r="L1" s="464"/>
    </row>
    <row r="2" spans="1:116" s="2575" customFormat="1" ht="31">
      <c r="A2" s="2667" t="s">
        <v>339</v>
      </c>
      <c r="B2" s="2668"/>
      <c r="C2" s="2668"/>
      <c r="D2" s="2668"/>
      <c r="E2" s="2668"/>
      <c r="F2" s="2668"/>
      <c r="G2" s="2668"/>
      <c r="H2" s="2668"/>
      <c r="I2" s="2668"/>
      <c r="J2" s="2668"/>
      <c r="K2" s="2668"/>
      <c r="L2" s="2669"/>
    </row>
    <row r="3" spans="1:116" ht="18.5">
      <c r="A3" s="1647" t="s">
        <v>827</v>
      </c>
      <c r="B3" s="466"/>
      <c r="C3" s="466"/>
      <c r="D3" s="466"/>
      <c r="E3" s="1645"/>
      <c r="F3" s="1645"/>
      <c r="G3" s="1645"/>
      <c r="H3" s="1645"/>
      <c r="I3" s="466"/>
      <c r="J3" s="466"/>
      <c r="K3" s="466"/>
      <c r="L3" s="2670"/>
    </row>
    <row r="4" spans="1:116" ht="18.5">
      <c r="A4" s="467" t="s">
        <v>449</v>
      </c>
      <c r="B4" s="466"/>
      <c r="C4" s="466"/>
      <c r="D4" s="468"/>
      <c r="E4" s="1646"/>
      <c r="F4" s="1646"/>
      <c r="G4" s="1646"/>
      <c r="H4" s="1646"/>
      <c r="I4" s="468"/>
      <c r="J4" s="468"/>
      <c r="K4" s="466"/>
      <c r="L4" s="2670"/>
    </row>
    <row r="5" spans="1:116" ht="18.5">
      <c r="A5" s="467" t="s">
        <v>450</v>
      </c>
      <c r="B5" s="466"/>
      <c r="C5" s="466"/>
      <c r="D5" s="466"/>
      <c r="E5" s="1646"/>
      <c r="F5" s="1646"/>
      <c r="G5" s="1646"/>
      <c r="H5" s="1646"/>
      <c r="I5" s="466"/>
      <c r="J5" s="466"/>
      <c r="K5" s="466"/>
      <c r="L5" s="2670"/>
    </row>
    <row r="6" spans="1:116" ht="19" thickBot="1">
      <c r="A6" s="469">
        <v>43465</v>
      </c>
      <c r="B6" s="466"/>
      <c r="C6" s="466"/>
      <c r="D6" s="466"/>
      <c r="E6" s="1645"/>
      <c r="F6" s="1645"/>
      <c r="G6" s="1645"/>
      <c r="H6" s="1645"/>
      <c r="I6" s="466"/>
      <c r="J6" s="466"/>
      <c r="K6" s="466"/>
      <c r="L6" s="2670"/>
    </row>
    <row r="7" spans="1:116" ht="32.25" customHeight="1" thickBot="1">
      <c r="A7" s="2671" t="s">
        <v>451</v>
      </c>
      <c r="B7" s="2672"/>
      <c r="C7" s="2672"/>
      <c r="D7" s="2672"/>
      <c r="E7" s="2672"/>
      <c r="F7" s="2672"/>
      <c r="G7" s="2672"/>
      <c r="H7" s="2672"/>
      <c r="I7" s="2672"/>
      <c r="J7" s="2672"/>
      <c r="K7" s="2672"/>
      <c r="L7" s="2673"/>
    </row>
    <row r="8" spans="1:116" s="1650" customFormat="1" ht="32.15" customHeight="1" thickTop="1">
      <c r="A8" s="1648" t="s">
        <v>452</v>
      </c>
      <c r="B8" s="1667" t="s">
        <v>453</v>
      </c>
      <c r="C8" s="1668" t="s">
        <v>65</v>
      </c>
      <c r="D8" s="1669" t="s">
        <v>454</v>
      </c>
      <c r="E8" s="1668" t="s">
        <v>66</v>
      </c>
      <c r="F8" s="1670" t="s">
        <v>455</v>
      </c>
      <c r="G8" s="1668" t="s">
        <v>456</v>
      </c>
      <c r="H8" s="1669" t="s">
        <v>457</v>
      </c>
      <c r="I8" s="1668" t="s">
        <v>458</v>
      </c>
      <c r="J8" s="1670" t="s">
        <v>459</v>
      </c>
      <c r="K8" s="1668" t="s">
        <v>431</v>
      </c>
      <c r="L8" s="1649" t="s">
        <v>460</v>
      </c>
    </row>
    <row r="9" spans="1:116" s="1654" customFormat="1" ht="26.9" customHeight="1">
      <c r="A9" s="2674">
        <v>2000</v>
      </c>
      <c r="B9" s="1651">
        <v>341475</v>
      </c>
      <c r="C9" s="2675">
        <v>15728</v>
      </c>
      <c r="D9" s="2676">
        <v>46</v>
      </c>
      <c r="E9" s="1652">
        <v>5230</v>
      </c>
      <c r="F9" s="1653">
        <v>15</v>
      </c>
      <c r="G9" s="2675">
        <v>114</v>
      </c>
      <c r="H9" s="2676">
        <v>0</v>
      </c>
      <c r="I9" s="1652">
        <v>1278</v>
      </c>
      <c r="J9" s="1653">
        <v>4</v>
      </c>
      <c r="K9" s="2675">
        <v>22350</v>
      </c>
      <c r="L9" s="2677">
        <v>65</v>
      </c>
    </row>
    <row r="10" spans="1:116" s="1656" customFormat="1" ht="26.9" customHeight="1">
      <c r="A10" s="2674">
        <v>2001</v>
      </c>
      <c r="B10" s="1651">
        <v>348351</v>
      </c>
      <c r="C10" s="2675">
        <v>16974</v>
      </c>
      <c r="D10" s="2676">
        <v>49</v>
      </c>
      <c r="E10" s="1652">
        <v>5786</v>
      </c>
      <c r="F10" s="1653">
        <v>17</v>
      </c>
      <c r="G10" s="2675">
        <v>116</v>
      </c>
      <c r="H10" s="2676">
        <v>0</v>
      </c>
      <c r="I10" s="1652">
        <v>1361</v>
      </c>
      <c r="J10" s="1653">
        <v>4</v>
      </c>
      <c r="K10" s="2675">
        <v>24237</v>
      </c>
      <c r="L10" s="2677">
        <v>70</v>
      </c>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c r="BL10" s="1655"/>
      <c r="BM10" s="1655"/>
      <c r="BN10" s="1655"/>
      <c r="BO10" s="1655"/>
      <c r="BP10" s="1655"/>
      <c r="BQ10" s="1655"/>
      <c r="BR10" s="1655"/>
      <c r="BS10" s="1655"/>
      <c r="BT10" s="1655"/>
      <c r="BU10" s="1655"/>
      <c r="BV10" s="1655"/>
      <c r="BW10" s="1655"/>
      <c r="BX10" s="1655"/>
      <c r="BY10" s="1655"/>
      <c r="BZ10" s="1655"/>
      <c r="CA10" s="1655"/>
      <c r="CB10" s="1655"/>
      <c r="CC10" s="1655"/>
      <c r="CD10" s="1655"/>
      <c r="CE10" s="1655"/>
      <c r="CF10" s="1655"/>
      <c r="CG10" s="1655"/>
      <c r="CH10" s="1655"/>
      <c r="CI10" s="1655"/>
      <c r="CJ10" s="1655"/>
      <c r="CK10" s="1655"/>
      <c r="CL10" s="1655"/>
      <c r="CM10" s="1655"/>
      <c r="CN10" s="1655"/>
      <c r="CO10" s="1655"/>
      <c r="CP10" s="1655"/>
      <c r="CQ10" s="1655"/>
    </row>
    <row r="11" spans="1:116" s="1655" customFormat="1" ht="26.9" customHeight="1">
      <c r="A11" s="2674">
        <v>2002</v>
      </c>
      <c r="B11" s="1651">
        <v>361758</v>
      </c>
      <c r="C11" s="2675">
        <v>15919</v>
      </c>
      <c r="D11" s="2676">
        <v>44</v>
      </c>
      <c r="E11" s="1652">
        <v>5876</v>
      </c>
      <c r="F11" s="1653">
        <v>16</v>
      </c>
      <c r="G11" s="2675">
        <v>111</v>
      </c>
      <c r="H11" s="2676">
        <v>0</v>
      </c>
      <c r="I11" s="1652">
        <v>1517</v>
      </c>
      <c r="J11" s="1653">
        <v>4</v>
      </c>
      <c r="K11" s="2675">
        <v>23423</v>
      </c>
      <c r="L11" s="2677">
        <v>65</v>
      </c>
    </row>
    <row r="12" spans="1:116" s="1655" customFormat="1" ht="26.9" customHeight="1">
      <c r="A12" s="2674">
        <v>2003</v>
      </c>
      <c r="B12" s="1651">
        <v>366672</v>
      </c>
      <c r="C12" s="2675">
        <v>15668</v>
      </c>
      <c r="D12" s="2676">
        <v>43</v>
      </c>
      <c r="E12" s="1652">
        <v>6027</v>
      </c>
      <c r="F12" s="1653">
        <v>16</v>
      </c>
      <c r="G12" s="2675">
        <v>128</v>
      </c>
      <c r="H12" s="2676">
        <v>0</v>
      </c>
      <c r="I12" s="1652">
        <v>1710</v>
      </c>
      <c r="J12" s="1653">
        <v>5</v>
      </c>
      <c r="K12" s="2675">
        <v>23533</v>
      </c>
      <c r="L12" s="2677">
        <v>64</v>
      </c>
    </row>
    <row r="13" spans="1:116" s="1655" customFormat="1" ht="26.9" customHeight="1">
      <c r="A13" s="2674">
        <v>2004</v>
      </c>
      <c r="B13" s="1651">
        <v>378281</v>
      </c>
      <c r="C13" s="2675">
        <v>16222</v>
      </c>
      <c r="D13" s="2676">
        <v>43</v>
      </c>
      <c r="E13" s="1652">
        <v>5860</v>
      </c>
      <c r="F13" s="1653">
        <v>15</v>
      </c>
      <c r="G13" s="2675">
        <v>128</v>
      </c>
      <c r="H13" s="2676">
        <v>0</v>
      </c>
      <c r="I13" s="1652">
        <v>1531</v>
      </c>
      <c r="J13" s="1653">
        <v>4</v>
      </c>
      <c r="K13" s="2675">
        <v>23741</v>
      </c>
      <c r="L13" s="2677">
        <v>63</v>
      </c>
    </row>
    <row r="14" spans="1:116" s="1657" customFormat="1" ht="26.9" customHeight="1" thickBot="1">
      <c r="A14" s="2674">
        <v>2005</v>
      </c>
      <c r="B14" s="1651">
        <v>390425</v>
      </c>
      <c r="C14" s="2675">
        <v>18590</v>
      </c>
      <c r="D14" s="2676">
        <v>48</v>
      </c>
      <c r="E14" s="1652">
        <v>7365</v>
      </c>
      <c r="F14" s="1653">
        <v>19</v>
      </c>
      <c r="G14" s="2675">
        <v>158</v>
      </c>
      <c r="H14" s="2676">
        <v>0</v>
      </c>
      <c r="I14" s="1652">
        <v>1497</v>
      </c>
      <c r="J14" s="1653">
        <v>4</v>
      </c>
      <c r="K14" s="2675">
        <v>28110</v>
      </c>
      <c r="L14" s="2677">
        <v>72</v>
      </c>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c r="AP14" s="1655"/>
      <c r="AQ14" s="1655"/>
      <c r="AR14" s="1655"/>
      <c r="AS14" s="1655"/>
      <c r="AT14" s="1655"/>
      <c r="AU14" s="1655"/>
      <c r="AV14" s="1655"/>
      <c r="AW14" s="1655"/>
      <c r="AX14" s="1655"/>
      <c r="AY14" s="1655"/>
      <c r="AZ14" s="1655"/>
      <c r="BA14" s="1655"/>
      <c r="BB14" s="1655"/>
      <c r="BC14" s="1655"/>
      <c r="BD14" s="1655"/>
      <c r="BE14" s="1655"/>
      <c r="BF14" s="1655"/>
      <c r="BG14" s="1655"/>
      <c r="BH14" s="1655"/>
      <c r="BI14" s="1655"/>
      <c r="BJ14" s="1655"/>
      <c r="BK14" s="1655"/>
      <c r="BL14" s="1655"/>
      <c r="BM14" s="1655"/>
      <c r="BN14" s="1655"/>
      <c r="BO14" s="1655"/>
      <c r="BP14" s="1655"/>
      <c r="BQ14" s="1655"/>
      <c r="BR14" s="1655"/>
      <c r="BS14" s="1655"/>
      <c r="BT14" s="1655"/>
      <c r="BU14" s="1655"/>
      <c r="BV14" s="1655"/>
      <c r="BW14" s="1655"/>
      <c r="BX14" s="1655"/>
      <c r="BY14" s="1655"/>
      <c r="BZ14" s="1655"/>
      <c r="CA14" s="1655"/>
      <c r="CB14" s="1655"/>
      <c r="CC14" s="1655"/>
      <c r="CD14" s="1655"/>
      <c r="CE14" s="1655"/>
      <c r="CF14" s="1655"/>
      <c r="CG14" s="1655"/>
      <c r="CH14" s="1655"/>
      <c r="CI14" s="1655"/>
      <c r="CJ14" s="1655"/>
      <c r="CK14" s="1655"/>
      <c r="CL14" s="1655"/>
      <c r="CM14" s="1655"/>
      <c r="CN14" s="1655"/>
      <c r="CO14" s="1655"/>
      <c r="CP14" s="1655"/>
      <c r="CQ14" s="1655"/>
      <c r="CR14" s="1655"/>
      <c r="CS14" s="1655"/>
      <c r="CT14" s="1655"/>
      <c r="CU14" s="1655"/>
      <c r="CV14" s="1655"/>
      <c r="CW14" s="1655"/>
      <c r="CX14" s="1655"/>
      <c r="CY14" s="1655"/>
      <c r="CZ14" s="1655"/>
      <c r="DA14" s="1655"/>
      <c r="DB14" s="1655"/>
      <c r="DC14" s="1655"/>
      <c r="DD14" s="1655"/>
      <c r="DE14" s="1655"/>
      <c r="DF14" s="1655"/>
      <c r="DG14" s="1655"/>
      <c r="DH14" s="1655"/>
      <c r="DI14" s="1655"/>
      <c r="DJ14" s="1655"/>
      <c r="DK14" s="1655"/>
      <c r="DL14" s="1655"/>
    </row>
    <row r="15" spans="1:116" s="1657" customFormat="1" ht="26.9" customHeight="1" thickTop="1" thickBot="1">
      <c r="A15" s="2674">
        <v>2006</v>
      </c>
      <c r="B15" s="1651">
        <v>397189</v>
      </c>
      <c r="C15" s="2675">
        <v>18207</v>
      </c>
      <c r="D15" s="2676">
        <v>46</v>
      </c>
      <c r="E15" s="1652">
        <v>7487</v>
      </c>
      <c r="F15" s="1653">
        <v>19</v>
      </c>
      <c r="G15" s="2675">
        <v>158</v>
      </c>
      <c r="H15" s="2676">
        <v>0</v>
      </c>
      <c r="I15" s="1652">
        <v>1618</v>
      </c>
      <c r="J15" s="1653">
        <v>4</v>
      </c>
      <c r="K15" s="2675">
        <v>27970</v>
      </c>
      <c r="L15" s="2677">
        <v>70</v>
      </c>
      <c r="M15" s="1658"/>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c r="AP15" s="1655"/>
      <c r="AQ15" s="1655"/>
      <c r="AR15" s="1655"/>
      <c r="AS15" s="1655"/>
      <c r="AT15" s="1655"/>
      <c r="AU15" s="1655"/>
      <c r="AV15" s="1655"/>
      <c r="AW15" s="1655"/>
      <c r="AX15" s="1655"/>
      <c r="AY15" s="1655"/>
      <c r="AZ15" s="1655"/>
      <c r="BA15" s="1655"/>
      <c r="BB15" s="1655"/>
      <c r="BC15" s="1655"/>
      <c r="BD15" s="1655"/>
      <c r="BE15" s="1655"/>
      <c r="BF15" s="1655"/>
      <c r="BG15" s="1655"/>
      <c r="BH15" s="1655"/>
      <c r="BI15" s="1655"/>
      <c r="BJ15" s="1655"/>
      <c r="BK15" s="1655"/>
      <c r="BL15" s="1655"/>
      <c r="BM15" s="1655"/>
      <c r="BN15" s="1655"/>
      <c r="BO15" s="1655"/>
      <c r="BP15" s="1655"/>
      <c r="BQ15" s="1655"/>
      <c r="BR15" s="1655"/>
      <c r="BS15" s="1655"/>
      <c r="BT15" s="1655"/>
      <c r="BU15" s="1655"/>
      <c r="BV15" s="1655"/>
      <c r="BW15" s="1655"/>
      <c r="BX15" s="1655"/>
      <c r="BY15" s="1655"/>
      <c r="BZ15" s="1655"/>
      <c r="CA15" s="1655"/>
      <c r="CB15" s="1655"/>
      <c r="CC15" s="1655"/>
      <c r="CD15" s="1655"/>
      <c r="CE15" s="1655"/>
      <c r="CF15" s="1655"/>
      <c r="CG15" s="1655"/>
      <c r="CH15" s="1655"/>
      <c r="CI15" s="1655"/>
      <c r="CJ15" s="1655"/>
      <c r="CK15" s="1655"/>
      <c r="CL15" s="1655"/>
      <c r="CM15" s="1655"/>
      <c r="CN15" s="1655"/>
      <c r="CO15" s="1655"/>
      <c r="CP15" s="1655"/>
      <c r="CQ15" s="1655"/>
      <c r="CR15" s="1655"/>
      <c r="CS15" s="1655"/>
      <c r="CT15" s="1655"/>
      <c r="CU15" s="1655"/>
      <c r="CV15" s="1655"/>
      <c r="CW15" s="1655"/>
      <c r="CX15" s="1655"/>
      <c r="CY15" s="1655"/>
      <c r="CZ15" s="1655"/>
      <c r="DA15" s="1655"/>
      <c r="DB15" s="1655"/>
      <c r="DC15" s="1655"/>
      <c r="DD15" s="1655"/>
      <c r="DE15" s="1655"/>
      <c r="DF15" s="1655"/>
      <c r="DG15" s="1655"/>
      <c r="DH15" s="1655"/>
      <c r="DI15" s="1655"/>
      <c r="DJ15" s="1655"/>
      <c r="DK15" s="1655"/>
      <c r="DL15" s="1655"/>
    </row>
    <row r="16" spans="1:116" s="1657" customFormat="1" ht="26.9" customHeight="1" thickTop="1" thickBot="1">
      <c r="A16" s="2674">
        <v>2007</v>
      </c>
      <c r="B16" s="1651">
        <v>399330</v>
      </c>
      <c r="C16" s="2675">
        <v>23428</v>
      </c>
      <c r="D16" s="2676">
        <v>59</v>
      </c>
      <c r="E16" s="1652">
        <v>7537</v>
      </c>
      <c r="F16" s="1653">
        <v>19</v>
      </c>
      <c r="G16" s="2675">
        <v>199</v>
      </c>
      <c r="H16" s="2676">
        <v>0</v>
      </c>
      <c r="I16" s="1652">
        <v>1639</v>
      </c>
      <c r="J16" s="1653">
        <v>4</v>
      </c>
      <c r="K16" s="2675">
        <v>33262</v>
      </c>
      <c r="L16" s="2677">
        <v>83</v>
      </c>
      <c r="M16" s="1658"/>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c r="AP16" s="1655"/>
      <c r="AQ16" s="1655"/>
      <c r="AR16" s="1655"/>
      <c r="AS16" s="1655"/>
      <c r="AT16" s="1655"/>
      <c r="AU16" s="1655"/>
      <c r="AV16" s="1655"/>
      <c r="AW16" s="1655"/>
      <c r="AX16" s="1655"/>
      <c r="AY16" s="1655"/>
      <c r="AZ16" s="1655"/>
      <c r="BA16" s="1655"/>
      <c r="BB16" s="1655"/>
      <c r="BC16" s="1655"/>
      <c r="BD16" s="1655"/>
      <c r="BE16" s="1655"/>
      <c r="BF16" s="1655"/>
      <c r="BG16" s="1655"/>
      <c r="BH16" s="1655"/>
      <c r="BI16" s="1655"/>
      <c r="BJ16" s="1655"/>
      <c r="BK16" s="1655"/>
      <c r="BL16" s="1655"/>
      <c r="BM16" s="1655"/>
      <c r="BN16" s="1655"/>
      <c r="BO16" s="1655"/>
      <c r="BP16" s="1655"/>
      <c r="BQ16" s="1655"/>
      <c r="BR16" s="1655"/>
      <c r="BS16" s="1655"/>
      <c r="BT16" s="1655"/>
      <c r="BU16" s="1655"/>
      <c r="BV16" s="1655"/>
      <c r="BW16" s="1655"/>
      <c r="BX16" s="1655"/>
      <c r="BY16" s="1655"/>
      <c r="BZ16" s="1655"/>
      <c r="CA16" s="1655"/>
      <c r="CB16" s="1655"/>
      <c r="CC16" s="1655"/>
      <c r="CD16" s="1655"/>
      <c r="CE16" s="1655"/>
      <c r="CF16" s="1655"/>
      <c r="CG16" s="1655"/>
      <c r="CH16" s="1655"/>
      <c r="CI16" s="1655"/>
      <c r="CJ16" s="1655"/>
      <c r="CK16" s="1655"/>
      <c r="CL16" s="1655"/>
      <c r="CM16" s="1655"/>
      <c r="CN16" s="1655"/>
      <c r="CO16" s="1655"/>
      <c r="CP16" s="1655"/>
      <c r="CQ16" s="1655"/>
      <c r="CR16" s="1655"/>
      <c r="CS16" s="1655"/>
      <c r="CT16" s="1655"/>
      <c r="CU16" s="1655"/>
      <c r="CV16" s="1655"/>
      <c r="CW16" s="1655"/>
      <c r="CX16" s="1655"/>
      <c r="CY16" s="1655"/>
      <c r="CZ16" s="1655"/>
      <c r="DA16" s="1655"/>
      <c r="DB16" s="1655"/>
      <c r="DC16" s="1655"/>
      <c r="DD16" s="1655"/>
      <c r="DE16" s="1655"/>
      <c r="DF16" s="1655"/>
      <c r="DG16" s="1655"/>
      <c r="DH16" s="1655"/>
      <c r="DI16" s="1655"/>
      <c r="DJ16" s="1655"/>
      <c r="DK16" s="1655"/>
      <c r="DL16" s="1655"/>
    </row>
    <row r="17" spans="1:116" s="1657" customFormat="1" ht="26.9" customHeight="1" thickTop="1" thickBot="1">
      <c r="A17" s="2674">
        <v>2008</v>
      </c>
      <c r="B17" s="1651">
        <v>407505</v>
      </c>
      <c r="C17" s="2675">
        <v>26336</v>
      </c>
      <c r="D17" s="2676">
        <v>65</v>
      </c>
      <c r="E17" s="1652">
        <v>7992</v>
      </c>
      <c r="F17" s="1653">
        <v>20</v>
      </c>
      <c r="G17" s="2675">
        <v>250</v>
      </c>
      <c r="H17" s="2676">
        <v>1</v>
      </c>
      <c r="I17" s="1652">
        <v>1865</v>
      </c>
      <c r="J17" s="1653">
        <v>5</v>
      </c>
      <c r="K17" s="2675">
        <v>36917</v>
      </c>
      <c r="L17" s="2677">
        <v>91</v>
      </c>
      <c r="M17" s="1658"/>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c r="AP17" s="1655"/>
      <c r="AQ17" s="1655"/>
      <c r="AR17" s="1655"/>
      <c r="AS17" s="1655"/>
      <c r="AT17" s="1655"/>
      <c r="AU17" s="1655"/>
      <c r="AV17" s="1655"/>
      <c r="AW17" s="1655"/>
      <c r="AX17" s="1655"/>
      <c r="AY17" s="1655"/>
      <c r="AZ17" s="1655"/>
      <c r="BA17" s="1655"/>
      <c r="BB17" s="1655"/>
      <c r="BC17" s="1655"/>
      <c r="BD17" s="1655"/>
      <c r="BE17" s="1655"/>
      <c r="BF17" s="1655"/>
      <c r="BG17" s="1655"/>
      <c r="BH17" s="1655"/>
      <c r="BI17" s="1655"/>
      <c r="BJ17" s="1655"/>
      <c r="BK17" s="1655"/>
      <c r="BL17" s="1655"/>
      <c r="BM17" s="1655"/>
      <c r="BN17" s="1655"/>
      <c r="BO17" s="1655"/>
      <c r="BP17" s="1655"/>
      <c r="BQ17" s="1655"/>
      <c r="BR17" s="1655"/>
      <c r="BS17" s="1655"/>
      <c r="BT17" s="1655"/>
      <c r="BU17" s="1655"/>
      <c r="BV17" s="1655"/>
      <c r="BW17" s="1655"/>
      <c r="BX17" s="1655"/>
      <c r="BY17" s="1655"/>
      <c r="BZ17" s="1655"/>
      <c r="CA17" s="1655"/>
      <c r="CB17" s="1655"/>
      <c r="CC17" s="1655"/>
      <c r="CD17" s="1655"/>
      <c r="CE17" s="1655"/>
      <c r="CF17" s="1655"/>
      <c r="CG17" s="1655"/>
      <c r="CH17" s="1655"/>
      <c r="CI17" s="1655"/>
      <c r="CJ17" s="1655"/>
      <c r="CK17" s="1655"/>
      <c r="CL17" s="1655"/>
      <c r="CM17" s="1655"/>
      <c r="CN17" s="1655"/>
      <c r="CO17" s="1655"/>
      <c r="CP17" s="1655"/>
      <c r="CQ17" s="1655"/>
      <c r="CR17" s="1655"/>
      <c r="CS17" s="1655"/>
      <c r="CT17" s="1655"/>
      <c r="CU17" s="1655"/>
      <c r="CV17" s="1655"/>
      <c r="CW17" s="1655"/>
      <c r="CX17" s="1655"/>
      <c r="CY17" s="1655"/>
      <c r="CZ17" s="1655"/>
      <c r="DA17" s="1655"/>
      <c r="DB17" s="1655"/>
      <c r="DC17" s="1655"/>
      <c r="DD17" s="1655"/>
      <c r="DE17" s="1655"/>
      <c r="DF17" s="1655"/>
      <c r="DG17" s="1655"/>
      <c r="DH17" s="1655"/>
      <c r="DI17" s="1655"/>
      <c r="DJ17" s="1655"/>
      <c r="DK17" s="1655"/>
      <c r="DL17" s="1655"/>
    </row>
    <row r="18" spans="1:116" s="1655" customFormat="1" ht="26.9" customHeight="1" thickTop="1">
      <c r="A18" s="2674">
        <v>2009</v>
      </c>
      <c r="B18" s="1651">
        <v>420637</v>
      </c>
      <c r="C18" s="2675">
        <v>27247</v>
      </c>
      <c r="D18" s="2676">
        <v>65</v>
      </c>
      <c r="E18" s="1652">
        <v>7384</v>
      </c>
      <c r="F18" s="1653">
        <v>18</v>
      </c>
      <c r="G18" s="2675">
        <v>278</v>
      </c>
      <c r="H18" s="2676">
        <v>1</v>
      </c>
      <c r="I18" s="1652">
        <v>1700</v>
      </c>
      <c r="J18" s="1653">
        <v>4</v>
      </c>
      <c r="K18" s="2675">
        <v>36609</v>
      </c>
      <c r="L18" s="2677">
        <v>87</v>
      </c>
    </row>
    <row r="19" spans="1:116" s="1655" customFormat="1" ht="26.9" customHeight="1">
      <c r="A19" s="2674">
        <v>2010</v>
      </c>
      <c r="B19" s="1651">
        <v>427476</v>
      </c>
      <c r="C19" s="2675">
        <v>31472</v>
      </c>
      <c r="D19" s="2676">
        <v>74</v>
      </c>
      <c r="E19" s="1652">
        <v>8343</v>
      </c>
      <c r="F19" s="1653">
        <v>20</v>
      </c>
      <c r="G19" s="2675">
        <v>320</v>
      </c>
      <c r="H19" s="2676">
        <v>1</v>
      </c>
      <c r="I19" s="1652">
        <v>1767</v>
      </c>
      <c r="J19" s="1653">
        <v>4</v>
      </c>
      <c r="K19" s="2675">
        <v>41902</v>
      </c>
      <c r="L19" s="2677">
        <v>98</v>
      </c>
    </row>
    <row r="20" spans="1:116" s="1655" customFormat="1" ht="26.9" customHeight="1">
      <c r="A20" s="2674">
        <v>2011</v>
      </c>
      <c r="B20" s="1651">
        <v>423579</v>
      </c>
      <c r="C20" s="2675">
        <v>34894</v>
      </c>
      <c r="D20" s="2676">
        <v>82</v>
      </c>
      <c r="E20" s="1652">
        <v>9517</v>
      </c>
      <c r="F20" s="1653">
        <v>22</v>
      </c>
      <c r="G20" s="2675">
        <v>200</v>
      </c>
      <c r="H20" s="2676">
        <v>0</v>
      </c>
      <c r="I20" s="1652">
        <v>1953</v>
      </c>
      <c r="J20" s="1653">
        <v>5</v>
      </c>
      <c r="K20" s="2675">
        <v>46564</v>
      </c>
      <c r="L20" s="2677">
        <v>110</v>
      </c>
    </row>
    <row r="21" spans="1:116" s="1655" customFormat="1" ht="26.9" customHeight="1">
      <c r="A21" s="2674">
        <v>2012</v>
      </c>
      <c r="B21" s="1651">
        <v>399217</v>
      </c>
      <c r="C21" s="2675">
        <v>36217</v>
      </c>
      <c r="D21" s="2676">
        <v>91</v>
      </c>
      <c r="E21" s="1652">
        <v>8797</v>
      </c>
      <c r="F21" s="1653">
        <v>22</v>
      </c>
      <c r="G21" s="2675">
        <v>294</v>
      </c>
      <c r="H21" s="2676">
        <v>1</v>
      </c>
      <c r="I21" s="1652">
        <v>2226</v>
      </c>
      <c r="J21" s="1653">
        <v>6</v>
      </c>
      <c r="K21" s="2675">
        <v>47534</v>
      </c>
      <c r="L21" s="2677">
        <v>119</v>
      </c>
    </row>
    <row r="22" spans="1:116" s="1655" customFormat="1" ht="26.9" customHeight="1">
      <c r="A22" s="2674" t="s">
        <v>813</v>
      </c>
      <c r="B22" s="1651">
        <v>429136</v>
      </c>
      <c r="C22" s="2675">
        <v>34531</v>
      </c>
      <c r="D22" s="2676">
        <v>80</v>
      </c>
      <c r="E22" s="1652">
        <v>8928</v>
      </c>
      <c r="F22" s="1653">
        <v>21</v>
      </c>
      <c r="G22" s="2675">
        <v>311</v>
      </c>
      <c r="H22" s="2676">
        <v>1</v>
      </c>
      <c r="I22" s="1652">
        <v>2375</v>
      </c>
      <c r="J22" s="1653">
        <v>6</v>
      </c>
      <c r="K22" s="2675">
        <v>46145</v>
      </c>
      <c r="L22" s="2677">
        <v>108</v>
      </c>
    </row>
    <row r="23" spans="1:116" s="1655" customFormat="1" ht="26.9" customHeight="1">
      <c r="A23" s="2029">
        <v>2015</v>
      </c>
      <c r="B23" s="2030">
        <v>444380</v>
      </c>
      <c r="C23" s="2031">
        <v>35359</v>
      </c>
      <c r="D23" s="1688">
        <v>80</v>
      </c>
      <c r="E23" s="2032">
        <v>9712</v>
      </c>
      <c r="F23" s="1690">
        <v>22</v>
      </c>
      <c r="G23" s="2031">
        <v>306</v>
      </c>
      <c r="H23" s="1688">
        <v>1</v>
      </c>
      <c r="I23" s="2032">
        <v>2413</v>
      </c>
      <c r="J23" s="1690">
        <v>5</v>
      </c>
      <c r="K23" s="2031">
        <v>47790</v>
      </c>
      <c r="L23" s="2678">
        <v>108</v>
      </c>
    </row>
    <row r="24" spans="1:116" s="1655" customFormat="1" ht="26.9" customHeight="1">
      <c r="A24" s="2029">
        <v>2016</v>
      </c>
      <c r="B24" s="2030">
        <v>490294</v>
      </c>
      <c r="C24" s="2031">
        <v>32186</v>
      </c>
      <c r="D24" s="1688">
        <v>66</v>
      </c>
      <c r="E24" s="2032">
        <v>8895</v>
      </c>
      <c r="F24" s="1690">
        <v>18</v>
      </c>
      <c r="G24" s="2031">
        <v>307</v>
      </c>
      <c r="H24" s="1688">
        <v>1</v>
      </c>
      <c r="I24" s="2032">
        <v>2465</v>
      </c>
      <c r="J24" s="1690">
        <v>5</v>
      </c>
      <c r="K24" s="2031">
        <v>43853</v>
      </c>
      <c r="L24" s="2678">
        <v>89</v>
      </c>
    </row>
    <row r="25" spans="1:116" s="1655" customFormat="1" ht="26.9" customHeight="1">
      <c r="A25" s="2029">
        <v>2017</v>
      </c>
      <c r="B25" s="2030">
        <v>512055</v>
      </c>
      <c r="C25" s="2031">
        <v>32385</v>
      </c>
      <c r="D25" s="1688">
        <v>63</v>
      </c>
      <c r="E25" s="2032">
        <v>9457</v>
      </c>
      <c r="F25" s="1690">
        <v>18</v>
      </c>
      <c r="G25" s="2031">
        <v>325</v>
      </c>
      <c r="H25" s="1688">
        <v>1</v>
      </c>
      <c r="I25" s="2032">
        <v>2408</v>
      </c>
      <c r="J25" s="1690">
        <v>5</v>
      </c>
      <c r="K25" s="2031">
        <v>44575</v>
      </c>
      <c r="L25" s="2678">
        <v>87</v>
      </c>
    </row>
    <row r="26" spans="1:116" s="1655" customFormat="1" ht="26.9" customHeight="1">
      <c r="A26" s="2029">
        <v>2018</v>
      </c>
      <c r="B26" s="2030">
        <v>541989</v>
      </c>
      <c r="C26" s="3624">
        <v>33101</v>
      </c>
      <c r="D26" s="3625">
        <v>61</v>
      </c>
      <c r="E26" s="2032">
        <v>10072</v>
      </c>
      <c r="F26" s="1690">
        <v>19</v>
      </c>
      <c r="G26" s="3624">
        <v>339</v>
      </c>
      <c r="H26" s="3625">
        <v>1</v>
      </c>
      <c r="I26" s="2032">
        <v>2453</v>
      </c>
      <c r="J26" s="1690">
        <v>5</v>
      </c>
      <c r="K26" s="3624">
        <v>45965</v>
      </c>
      <c r="L26" s="3626">
        <v>85</v>
      </c>
    </row>
    <row r="27" spans="1:116" s="1655" customFormat="1" ht="26.9" customHeight="1">
      <c r="A27" s="2029">
        <v>2019</v>
      </c>
      <c r="B27" s="2030">
        <v>556599</v>
      </c>
      <c r="C27" s="3624">
        <v>35288</v>
      </c>
      <c r="D27" s="3625">
        <v>63</v>
      </c>
      <c r="E27" s="2032">
        <v>11183</v>
      </c>
      <c r="F27" s="1690">
        <v>20</v>
      </c>
      <c r="G27" s="3624">
        <v>353</v>
      </c>
      <c r="H27" s="3625">
        <v>1</v>
      </c>
      <c r="I27" s="2032">
        <v>2447</v>
      </c>
      <c r="J27" s="1690">
        <v>4</v>
      </c>
      <c r="K27" s="3624">
        <v>49271</v>
      </c>
      <c r="L27" s="3626">
        <v>89</v>
      </c>
    </row>
    <row r="28" spans="1:116" s="1666" customFormat="1" ht="26.9" customHeight="1" thickBot="1">
      <c r="A28" s="1659" t="s">
        <v>1320</v>
      </c>
      <c r="B28" s="1660">
        <f>'Church Membership'!L3</f>
        <v>609868</v>
      </c>
      <c r="C28" s="1661">
        <f>'GC Table 8 - Primary'!F20</f>
        <v>38345</v>
      </c>
      <c r="D28" s="1662">
        <f>C28/($B28/1000)</f>
        <v>63</v>
      </c>
      <c r="E28" s="1663">
        <f>'GC Table 6 - Secondary'!F22</f>
        <v>13027</v>
      </c>
      <c r="F28" s="1664">
        <f>E28/($B28/1000)</f>
        <v>21</v>
      </c>
      <c r="G28" s="1661">
        <f>'GC Table 5 - Worker Training'!F20</f>
        <v>203</v>
      </c>
      <c r="H28" s="1662">
        <f>G28/($B28/1000)</f>
        <v>0</v>
      </c>
      <c r="I28" s="1663">
        <f>'GC Table 4 - Tertiary'!G17</f>
        <v>3648</v>
      </c>
      <c r="J28" s="1664">
        <f>I28/($B28/1000)</f>
        <v>6</v>
      </c>
      <c r="K28" s="1661">
        <f>C28+E28+G28+I28</f>
        <v>55223</v>
      </c>
      <c r="L28" s="1665">
        <f>K28/($B28/1000)</f>
        <v>91</v>
      </c>
    </row>
    <row r="29" spans="1:116" s="415" customFormat="1">
      <c r="A29" s="470" t="s">
        <v>461</v>
      </c>
      <c r="B29" s="471"/>
      <c r="C29" s="3339"/>
      <c r="D29" s="471"/>
      <c r="E29" s="471"/>
      <c r="F29" s="471"/>
      <c r="G29" s="471"/>
      <c r="H29" s="471"/>
      <c r="I29" s="471"/>
      <c r="J29" s="471"/>
      <c r="K29" s="471"/>
      <c r="L29" s="472"/>
    </row>
    <row r="30" spans="1:116" ht="15" thickBot="1">
      <c r="A30" s="473" t="s">
        <v>340</v>
      </c>
      <c r="B30" s="474"/>
      <c r="C30" s="474"/>
      <c r="D30" s="474"/>
      <c r="E30" s="474"/>
      <c r="F30" s="474"/>
      <c r="G30" s="474"/>
      <c r="H30" s="474"/>
      <c r="I30" s="474"/>
      <c r="J30" s="474"/>
      <c r="K30" s="474"/>
      <c r="L30" s="475"/>
    </row>
    <row r="32" spans="1:116">
      <c r="B32" s="209"/>
      <c r="C32" s="209"/>
    </row>
  </sheetData>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31"/>
  <sheetViews>
    <sheetView view="pageBreakPreview" topLeftCell="A7" zoomScaleSheetLayoutView="100" workbookViewId="0">
      <selection activeCell="A29" sqref="A29"/>
    </sheetView>
  </sheetViews>
  <sheetFormatPr defaultColWidth="9.1796875" defaultRowHeight="14.5"/>
  <cols>
    <col min="1" max="1" width="13.453125" style="205" customWidth="1"/>
    <col min="2" max="12" width="13.453125" style="477" customWidth="1"/>
    <col min="13" max="16384" width="9.1796875" style="205"/>
  </cols>
  <sheetData>
    <row r="1" spans="1:12" s="465" customFormat="1" ht="16" thickBot="1">
      <c r="A1" s="462" t="s">
        <v>462</v>
      </c>
      <c r="B1" s="925"/>
      <c r="C1" s="925"/>
      <c r="D1" s="925"/>
      <c r="E1" s="925"/>
      <c r="F1" s="925"/>
      <c r="G1" s="925"/>
      <c r="H1" s="925"/>
      <c r="I1" s="925"/>
      <c r="J1" s="925"/>
      <c r="K1" s="925"/>
      <c r="L1" s="926"/>
    </row>
    <row r="2" spans="1:12" s="2679" customFormat="1" ht="28.5">
      <c r="A2" s="2680" t="s">
        <v>339</v>
      </c>
      <c r="B2" s="2681"/>
      <c r="C2" s="2681"/>
      <c r="D2" s="2681"/>
      <c r="E2" s="2681"/>
      <c r="F2" s="2681"/>
      <c r="G2" s="2681"/>
      <c r="H2" s="2681"/>
      <c r="I2" s="2681"/>
      <c r="J2" s="2681"/>
      <c r="K2" s="2681"/>
      <c r="L2" s="2682"/>
    </row>
    <row r="3" spans="1:12" s="1553" customFormat="1" ht="18.5">
      <c r="A3" s="1647" t="s">
        <v>828</v>
      </c>
      <c r="B3" s="1693"/>
      <c r="C3" s="1693"/>
      <c r="D3" s="1693"/>
      <c r="E3" s="1693"/>
      <c r="F3" s="1693"/>
      <c r="G3" s="1693"/>
      <c r="H3" s="1693"/>
      <c r="I3" s="1693"/>
      <c r="J3" s="1693"/>
      <c r="K3" s="1693"/>
      <c r="L3" s="2683"/>
    </row>
    <row r="4" spans="1:12" s="1553" customFormat="1" ht="18.5">
      <c r="A4" s="467" t="s">
        <v>449</v>
      </c>
      <c r="B4" s="1694"/>
      <c r="C4" s="1694"/>
      <c r="D4" s="1695"/>
      <c r="E4" s="1695"/>
      <c r="F4" s="1695"/>
      <c r="G4" s="1695"/>
      <c r="H4" s="1695"/>
      <c r="I4" s="1695"/>
      <c r="J4" s="1695"/>
      <c r="K4" s="1694"/>
      <c r="L4" s="2684"/>
    </row>
    <row r="5" spans="1:12" s="1553" customFormat="1" ht="18.5">
      <c r="A5" s="467" t="s">
        <v>450</v>
      </c>
      <c r="B5" s="1694"/>
      <c r="C5" s="1694"/>
      <c r="D5" s="1694"/>
      <c r="E5" s="1695"/>
      <c r="F5" s="1695"/>
      <c r="G5" s="1695"/>
      <c r="H5" s="1695"/>
      <c r="I5" s="1694"/>
      <c r="J5" s="1694"/>
      <c r="K5" s="1694"/>
      <c r="L5" s="2684"/>
    </row>
    <row r="6" spans="1:12" s="1553" customFormat="1" ht="19" thickBot="1">
      <c r="A6" s="5066">
        <v>43465</v>
      </c>
      <c r="B6" s="5067"/>
      <c r="C6" s="5067"/>
      <c r="D6" s="5067"/>
      <c r="E6" s="5067"/>
      <c r="F6" s="5067"/>
      <c r="G6" s="5067"/>
      <c r="H6" s="5067"/>
      <c r="I6" s="5067"/>
      <c r="J6" s="5067"/>
      <c r="K6" s="5067"/>
      <c r="L6" s="5068"/>
    </row>
    <row r="7" spans="1:12" ht="32.25" customHeight="1" thickBot="1">
      <c r="A7" s="2685" t="s">
        <v>463</v>
      </c>
      <c r="B7" s="2686"/>
      <c r="C7" s="2686"/>
      <c r="D7" s="2686"/>
      <c r="E7" s="2686"/>
      <c r="F7" s="2686"/>
      <c r="G7" s="2686"/>
      <c r="H7" s="2686"/>
      <c r="I7" s="2686"/>
      <c r="J7" s="2686"/>
      <c r="K7" s="2686"/>
      <c r="L7" s="2687"/>
    </row>
    <row r="8" spans="1:12" s="476" customFormat="1" ht="47.5" thickTop="1" thickBot="1">
      <c r="A8" s="1671" t="s">
        <v>452</v>
      </c>
      <c r="B8" s="1672" t="s">
        <v>453</v>
      </c>
      <c r="C8" s="1673" t="s">
        <v>65</v>
      </c>
      <c r="D8" s="1674" t="s">
        <v>454</v>
      </c>
      <c r="E8" s="1673" t="s">
        <v>66</v>
      </c>
      <c r="F8" s="1674" t="s">
        <v>455</v>
      </c>
      <c r="G8" s="1673" t="s">
        <v>456</v>
      </c>
      <c r="H8" s="1674" t="s">
        <v>457</v>
      </c>
      <c r="I8" s="1673" t="s">
        <v>458</v>
      </c>
      <c r="J8" s="1674" t="s">
        <v>459</v>
      </c>
      <c r="K8" s="1673" t="s">
        <v>431</v>
      </c>
      <c r="L8" s="1675" t="s">
        <v>460</v>
      </c>
    </row>
    <row r="9" spans="1:12" s="277" customFormat="1" ht="23.9" customHeight="1" thickTop="1">
      <c r="A9" s="1676">
        <v>2000</v>
      </c>
      <c r="B9" s="1677">
        <v>341475</v>
      </c>
      <c r="C9" s="1678">
        <v>19522</v>
      </c>
      <c r="D9" s="1679">
        <v>57</v>
      </c>
      <c r="E9" s="1680">
        <v>7443</v>
      </c>
      <c r="F9" s="1681">
        <v>22</v>
      </c>
      <c r="G9" s="1678">
        <v>242</v>
      </c>
      <c r="H9" s="1679">
        <v>1</v>
      </c>
      <c r="I9" s="1680">
        <v>1520</v>
      </c>
      <c r="J9" s="1681">
        <v>4</v>
      </c>
      <c r="K9" s="1678">
        <v>28727</v>
      </c>
      <c r="L9" s="1682">
        <v>84</v>
      </c>
    </row>
    <row r="10" spans="1:12" s="277" customFormat="1" ht="23.9" customHeight="1">
      <c r="A10" s="2688">
        <v>2001</v>
      </c>
      <c r="B10" s="1683">
        <v>348351</v>
      </c>
      <c r="C10" s="2689">
        <v>21720</v>
      </c>
      <c r="D10" s="2676">
        <v>62</v>
      </c>
      <c r="E10" s="1684">
        <v>8467</v>
      </c>
      <c r="F10" s="1653">
        <v>24</v>
      </c>
      <c r="G10" s="2689">
        <v>284</v>
      </c>
      <c r="H10" s="2676">
        <v>1</v>
      </c>
      <c r="I10" s="1684">
        <v>1683</v>
      </c>
      <c r="J10" s="1653">
        <v>5</v>
      </c>
      <c r="K10" s="2689">
        <v>32148</v>
      </c>
      <c r="L10" s="2677">
        <v>92</v>
      </c>
    </row>
    <row r="11" spans="1:12" s="277" customFormat="1" ht="23.9" customHeight="1">
      <c r="A11" s="2688">
        <v>2002</v>
      </c>
      <c r="B11" s="1683">
        <v>361758</v>
      </c>
      <c r="C11" s="2689">
        <v>21590</v>
      </c>
      <c r="D11" s="2676">
        <v>60</v>
      </c>
      <c r="E11" s="1684">
        <v>8912</v>
      </c>
      <c r="F11" s="1653">
        <v>25</v>
      </c>
      <c r="G11" s="2689">
        <v>255</v>
      </c>
      <c r="H11" s="2676">
        <v>1</v>
      </c>
      <c r="I11" s="1684">
        <v>1849</v>
      </c>
      <c r="J11" s="1653">
        <v>5</v>
      </c>
      <c r="K11" s="2689">
        <v>32606</v>
      </c>
      <c r="L11" s="2677">
        <v>90</v>
      </c>
    </row>
    <row r="12" spans="1:12" s="277" customFormat="1" ht="23.9" customHeight="1">
      <c r="A12" s="2688">
        <v>2003</v>
      </c>
      <c r="B12" s="1683">
        <v>366672</v>
      </c>
      <c r="C12" s="2689">
        <v>22103</v>
      </c>
      <c r="D12" s="2676">
        <v>60</v>
      </c>
      <c r="E12" s="1684">
        <v>9025</v>
      </c>
      <c r="F12" s="1653">
        <v>25</v>
      </c>
      <c r="G12" s="2689">
        <v>286</v>
      </c>
      <c r="H12" s="2676">
        <v>1</v>
      </c>
      <c r="I12" s="1684">
        <v>2119</v>
      </c>
      <c r="J12" s="1653">
        <v>6</v>
      </c>
      <c r="K12" s="2689">
        <v>33533</v>
      </c>
      <c r="L12" s="2677">
        <v>91</v>
      </c>
    </row>
    <row r="13" spans="1:12" s="277" customFormat="1" ht="23.9" customHeight="1">
      <c r="A13" s="2688">
        <v>2004</v>
      </c>
      <c r="B13" s="1683">
        <v>378281</v>
      </c>
      <c r="C13" s="2689">
        <v>22760</v>
      </c>
      <c r="D13" s="2676">
        <v>60</v>
      </c>
      <c r="E13" s="1684">
        <v>9342</v>
      </c>
      <c r="F13" s="1653">
        <v>25</v>
      </c>
      <c r="G13" s="2689">
        <v>286</v>
      </c>
      <c r="H13" s="2676">
        <v>1</v>
      </c>
      <c r="I13" s="1684">
        <v>1917</v>
      </c>
      <c r="J13" s="1653">
        <v>5</v>
      </c>
      <c r="K13" s="2689">
        <v>34305</v>
      </c>
      <c r="L13" s="2677">
        <v>91</v>
      </c>
    </row>
    <row r="14" spans="1:12" s="277" customFormat="1" ht="23.9" customHeight="1">
      <c r="A14" s="2688">
        <v>2005</v>
      </c>
      <c r="B14" s="1683">
        <v>390425</v>
      </c>
      <c r="C14" s="2689">
        <v>23582</v>
      </c>
      <c r="D14" s="2676">
        <v>60</v>
      </c>
      <c r="E14" s="1684">
        <v>9979</v>
      </c>
      <c r="F14" s="1653">
        <v>26</v>
      </c>
      <c r="G14" s="2675">
        <v>158</v>
      </c>
      <c r="H14" s="2676">
        <v>0</v>
      </c>
      <c r="I14" s="1684">
        <v>1985</v>
      </c>
      <c r="J14" s="1653">
        <v>5</v>
      </c>
      <c r="K14" s="2689">
        <v>36204</v>
      </c>
      <c r="L14" s="2677">
        <v>93</v>
      </c>
    </row>
    <row r="15" spans="1:12" s="277" customFormat="1" ht="23.9" customHeight="1">
      <c r="A15" s="2688">
        <v>2006</v>
      </c>
      <c r="B15" s="1683">
        <v>397189</v>
      </c>
      <c r="C15" s="2689">
        <v>27107</v>
      </c>
      <c r="D15" s="2676">
        <v>68</v>
      </c>
      <c r="E15" s="1684">
        <v>11263</v>
      </c>
      <c r="F15" s="1653">
        <v>28</v>
      </c>
      <c r="G15" s="2675">
        <v>158</v>
      </c>
      <c r="H15" s="2676">
        <v>0</v>
      </c>
      <c r="I15" s="1684">
        <v>2330</v>
      </c>
      <c r="J15" s="1653">
        <v>6</v>
      </c>
      <c r="K15" s="2689">
        <v>41358</v>
      </c>
      <c r="L15" s="2677">
        <v>104</v>
      </c>
    </row>
    <row r="16" spans="1:12" s="277" customFormat="1" ht="23.9" customHeight="1">
      <c r="A16" s="2688">
        <v>2007</v>
      </c>
      <c r="B16" s="1683">
        <v>399330</v>
      </c>
      <c r="C16" s="2689">
        <v>31957</v>
      </c>
      <c r="D16" s="2676">
        <v>80</v>
      </c>
      <c r="E16" s="1684">
        <v>10999</v>
      </c>
      <c r="F16" s="1653">
        <v>28</v>
      </c>
      <c r="G16" s="2675">
        <v>199</v>
      </c>
      <c r="H16" s="2676">
        <v>0</v>
      </c>
      <c r="I16" s="1684">
        <v>2290</v>
      </c>
      <c r="J16" s="1653">
        <v>6</v>
      </c>
      <c r="K16" s="2689">
        <v>45904</v>
      </c>
      <c r="L16" s="2677">
        <v>115</v>
      </c>
    </row>
    <row r="17" spans="1:13" s="277" customFormat="1" ht="23.9" customHeight="1">
      <c r="A17" s="1685">
        <v>2008</v>
      </c>
      <c r="B17" s="1686">
        <v>407505</v>
      </c>
      <c r="C17" s="1687">
        <v>35944</v>
      </c>
      <c r="D17" s="1688">
        <v>88</v>
      </c>
      <c r="E17" s="1689">
        <v>12175</v>
      </c>
      <c r="F17" s="1690">
        <v>30</v>
      </c>
      <c r="G17" s="2675">
        <v>250</v>
      </c>
      <c r="H17" s="1688">
        <v>1</v>
      </c>
      <c r="I17" s="1689">
        <v>2464</v>
      </c>
      <c r="J17" s="1690">
        <v>6</v>
      </c>
      <c r="K17" s="1687">
        <v>51307</v>
      </c>
      <c r="L17" s="2678">
        <v>126</v>
      </c>
    </row>
    <row r="18" spans="1:13" s="277" customFormat="1" ht="23.9" customHeight="1">
      <c r="A18" s="2690">
        <v>2009</v>
      </c>
      <c r="B18" s="1686">
        <v>420637</v>
      </c>
      <c r="C18" s="1687">
        <v>39364</v>
      </c>
      <c r="D18" s="1688">
        <v>94</v>
      </c>
      <c r="E18" s="1689">
        <v>12411</v>
      </c>
      <c r="F18" s="1690">
        <v>30</v>
      </c>
      <c r="G18" s="1687">
        <v>556</v>
      </c>
      <c r="H18" s="1688">
        <v>1</v>
      </c>
      <c r="I18" s="1689">
        <v>2393</v>
      </c>
      <c r="J18" s="1690">
        <v>6</v>
      </c>
      <c r="K18" s="1687">
        <v>54724</v>
      </c>
      <c r="L18" s="2678">
        <v>130</v>
      </c>
    </row>
    <row r="19" spans="1:13" s="277" customFormat="1" ht="23.9" customHeight="1">
      <c r="A19" s="2688">
        <v>2010</v>
      </c>
      <c r="B19" s="1683">
        <v>427476</v>
      </c>
      <c r="C19" s="2689">
        <v>42690</v>
      </c>
      <c r="D19" s="2676">
        <v>100</v>
      </c>
      <c r="E19" s="1684">
        <v>13029</v>
      </c>
      <c r="F19" s="1653">
        <v>30</v>
      </c>
      <c r="G19" s="2689">
        <v>542</v>
      </c>
      <c r="H19" s="2676">
        <v>1</v>
      </c>
      <c r="I19" s="1684">
        <v>2584</v>
      </c>
      <c r="J19" s="1653">
        <v>6</v>
      </c>
      <c r="K19" s="2689">
        <v>58845</v>
      </c>
      <c r="L19" s="2677">
        <v>138</v>
      </c>
    </row>
    <row r="20" spans="1:13" s="277" customFormat="1" ht="23.9" customHeight="1">
      <c r="A20" s="2688">
        <v>2011</v>
      </c>
      <c r="B20" s="1683">
        <v>423579</v>
      </c>
      <c r="C20" s="2689">
        <v>48316</v>
      </c>
      <c r="D20" s="2676">
        <v>114</v>
      </c>
      <c r="E20" s="1684">
        <v>14553</v>
      </c>
      <c r="F20" s="1653">
        <v>34</v>
      </c>
      <c r="G20" s="2689">
        <v>449</v>
      </c>
      <c r="H20" s="2676">
        <v>1</v>
      </c>
      <c r="I20" s="1684">
        <v>2921</v>
      </c>
      <c r="J20" s="1653">
        <v>7</v>
      </c>
      <c r="K20" s="2689">
        <v>66239</v>
      </c>
      <c r="L20" s="2677">
        <v>156</v>
      </c>
    </row>
    <row r="21" spans="1:13" s="277" customFormat="1" ht="23.9" customHeight="1">
      <c r="A21" s="2688">
        <v>2012</v>
      </c>
      <c r="B21" s="1683">
        <v>399217</v>
      </c>
      <c r="C21" s="2689">
        <v>51916</v>
      </c>
      <c r="D21" s="2676">
        <v>130</v>
      </c>
      <c r="E21" s="1684">
        <v>14788</v>
      </c>
      <c r="F21" s="1653">
        <v>37</v>
      </c>
      <c r="G21" s="2689">
        <v>579</v>
      </c>
      <c r="H21" s="2676">
        <v>1</v>
      </c>
      <c r="I21" s="1684">
        <v>3391</v>
      </c>
      <c r="J21" s="1653">
        <v>8</v>
      </c>
      <c r="K21" s="2689">
        <v>70674</v>
      </c>
      <c r="L21" s="2677">
        <v>177</v>
      </c>
    </row>
    <row r="22" spans="1:13" s="277" customFormat="1" ht="23.9" customHeight="1">
      <c r="A22" s="2688">
        <v>2014</v>
      </c>
      <c r="B22" s="1683">
        <v>429136</v>
      </c>
      <c r="C22" s="3627">
        <v>50179</v>
      </c>
      <c r="D22" s="3628">
        <v>117</v>
      </c>
      <c r="E22" s="1684">
        <v>15094</v>
      </c>
      <c r="F22" s="1653">
        <v>35</v>
      </c>
      <c r="G22" s="3627">
        <v>564</v>
      </c>
      <c r="H22" s="3628">
        <v>1</v>
      </c>
      <c r="I22" s="1684">
        <v>3357</v>
      </c>
      <c r="J22" s="1653">
        <v>8</v>
      </c>
      <c r="K22" s="3627">
        <v>69194</v>
      </c>
      <c r="L22" s="3629">
        <v>161</v>
      </c>
    </row>
    <row r="23" spans="1:13" s="277" customFormat="1" ht="23.9" customHeight="1">
      <c r="A23" s="2688">
        <v>2015</v>
      </c>
      <c r="B23" s="1683">
        <v>444380</v>
      </c>
      <c r="C23" s="3627">
        <v>51691</v>
      </c>
      <c r="D23" s="3628">
        <v>116</v>
      </c>
      <c r="E23" s="1684">
        <v>16041</v>
      </c>
      <c r="F23" s="1653">
        <v>36</v>
      </c>
      <c r="G23" s="3627">
        <v>553</v>
      </c>
      <c r="H23" s="3628">
        <v>1</v>
      </c>
      <c r="I23" s="1684">
        <v>3785</v>
      </c>
      <c r="J23" s="1653">
        <v>9</v>
      </c>
      <c r="K23" s="3627">
        <v>72070</v>
      </c>
      <c r="L23" s="3629">
        <v>162</v>
      </c>
    </row>
    <row r="24" spans="1:13" s="277" customFormat="1" ht="23.9" customHeight="1">
      <c r="A24" s="2688">
        <v>2016</v>
      </c>
      <c r="B24" s="1683">
        <v>490294</v>
      </c>
      <c r="C24" s="3627">
        <v>48502</v>
      </c>
      <c r="D24" s="3628">
        <v>99</v>
      </c>
      <c r="E24" s="1684">
        <v>15188</v>
      </c>
      <c r="F24" s="1653">
        <v>31</v>
      </c>
      <c r="G24" s="3627">
        <v>563</v>
      </c>
      <c r="H24" s="3628">
        <v>1</v>
      </c>
      <c r="I24" s="1684">
        <v>3820</v>
      </c>
      <c r="J24" s="1653">
        <v>8</v>
      </c>
      <c r="K24" s="3627">
        <v>68073</v>
      </c>
      <c r="L24" s="3629">
        <v>139</v>
      </c>
    </row>
    <row r="25" spans="1:13" s="277" customFormat="1" ht="23.9" customHeight="1">
      <c r="A25" s="2688">
        <v>2017</v>
      </c>
      <c r="B25" s="1683">
        <v>512055</v>
      </c>
      <c r="C25" s="3627">
        <v>49795</v>
      </c>
      <c r="D25" s="3628">
        <v>97</v>
      </c>
      <c r="E25" s="1684">
        <v>16591</v>
      </c>
      <c r="F25" s="1653">
        <v>32</v>
      </c>
      <c r="G25" s="3627">
        <v>595</v>
      </c>
      <c r="H25" s="3628">
        <v>1</v>
      </c>
      <c r="I25" s="1684">
        <v>3931</v>
      </c>
      <c r="J25" s="1653">
        <v>8</v>
      </c>
      <c r="K25" s="3627">
        <v>70912</v>
      </c>
      <c r="L25" s="3629">
        <v>138</v>
      </c>
    </row>
    <row r="26" spans="1:13" s="277" customFormat="1" ht="23.9" customHeight="1" thickBot="1">
      <c r="A26" s="3630">
        <v>2018</v>
      </c>
      <c r="B26" s="3631">
        <v>541989</v>
      </c>
      <c r="C26" s="3632">
        <v>51761</v>
      </c>
      <c r="D26" s="3633">
        <v>96</v>
      </c>
      <c r="E26" s="3634">
        <v>17955</v>
      </c>
      <c r="F26" s="3635">
        <v>33</v>
      </c>
      <c r="G26" s="3632">
        <v>611</v>
      </c>
      <c r="H26" s="3633">
        <v>1</v>
      </c>
      <c r="I26" s="3634">
        <v>3937</v>
      </c>
      <c r="J26" s="3635">
        <v>7</v>
      </c>
      <c r="K26" s="3632">
        <v>74264</v>
      </c>
      <c r="L26" s="3636">
        <v>137</v>
      </c>
    </row>
    <row r="27" spans="1:13" s="277" customFormat="1" ht="23.9" customHeight="1" thickTop="1" thickBot="1">
      <c r="A27" s="4157">
        <v>2019</v>
      </c>
      <c r="B27" s="4158">
        <v>556599</v>
      </c>
      <c r="C27" s="4159">
        <v>54917</v>
      </c>
      <c r="D27" s="4160">
        <v>99</v>
      </c>
      <c r="E27" s="4161">
        <v>19388</v>
      </c>
      <c r="F27" s="4162">
        <v>35</v>
      </c>
      <c r="G27" s="4159">
        <v>631</v>
      </c>
      <c r="H27" s="4160">
        <v>1</v>
      </c>
      <c r="I27" s="4161">
        <v>3761</v>
      </c>
      <c r="J27" s="4162">
        <v>7</v>
      </c>
      <c r="K27" s="4159">
        <v>78697</v>
      </c>
      <c r="L27" s="4163">
        <v>141</v>
      </c>
    </row>
    <row r="28" spans="1:13" s="1691" customFormat="1" ht="23.9" customHeight="1" thickTop="1" thickBot="1">
      <c r="A28" s="2691">
        <v>2020</v>
      </c>
      <c r="B28" s="1696">
        <f>'Church Membership'!L3</f>
        <v>609868</v>
      </c>
      <c r="C28" s="1697">
        <f>'GC Table 8 - Primary'!F19</f>
        <v>62238</v>
      </c>
      <c r="D28" s="1698">
        <f>C28/($B28/1000)</f>
        <v>102</v>
      </c>
      <c r="E28" s="1699">
        <f>'GC Table 6 - Secondary'!F21</f>
        <v>24626</v>
      </c>
      <c r="F28" s="1700">
        <f>E28/($B28/1000)</f>
        <v>40</v>
      </c>
      <c r="G28" s="1697">
        <f>'GC Table 5 - Worker Training'!F19</f>
        <v>296</v>
      </c>
      <c r="H28" s="1698">
        <f>G28/($B28/1000)</f>
        <v>0</v>
      </c>
      <c r="I28" s="1699">
        <f>'GC Table 4 - Tertiary'!G16</f>
        <v>5171</v>
      </c>
      <c r="J28" s="1700">
        <f>I28/($B28/1000)</f>
        <v>8</v>
      </c>
      <c r="K28" s="1697">
        <f>C28+E28+G28+I28</f>
        <v>92331</v>
      </c>
      <c r="L28" s="1701">
        <f>K28/($B28/1000)</f>
        <v>151</v>
      </c>
    </row>
    <row r="29" spans="1:13" s="400" customFormat="1" ht="23.9" customHeight="1">
      <c r="B29" s="3339"/>
      <c r="C29" s="1692"/>
      <c r="D29" s="1692"/>
      <c r="E29" s="1692"/>
      <c r="F29" s="1692"/>
      <c r="G29" s="1692"/>
      <c r="H29" s="1692"/>
      <c r="I29" s="1692"/>
      <c r="J29" s="1692"/>
      <c r="K29" s="1692"/>
      <c r="L29" s="1692"/>
      <c r="M29" s="400" t="s">
        <v>464</v>
      </c>
    </row>
    <row r="30" spans="1:13">
      <c r="B30" s="478"/>
    </row>
    <row r="31" spans="1:13" s="209" customFormat="1">
      <c r="B31" s="479"/>
      <c r="C31" s="479"/>
      <c r="D31" s="479"/>
      <c r="E31" s="479"/>
      <c r="F31" s="479"/>
      <c r="G31" s="479"/>
      <c r="H31" s="479"/>
      <c r="I31" s="479"/>
      <c r="J31" s="479"/>
      <c r="K31" s="479"/>
      <c r="L31" s="479"/>
    </row>
  </sheetData>
  <mergeCells count="1">
    <mergeCell ref="A6:L6"/>
  </mergeCells>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249977111117893"/>
  </sheetPr>
  <dimension ref="A1:J142"/>
  <sheetViews>
    <sheetView view="pageBreakPreview" topLeftCell="A91" zoomScale="150" zoomScaleNormal="150" zoomScaleSheetLayoutView="100" zoomScalePageLayoutView="150" workbookViewId="0">
      <selection activeCell="B109" sqref="B109:H109"/>
    </sheetView>
  </sheetViews>
  <sheetFormatPr defaultColWidth="9.1796875" defaultRowHeight="14.5"/>
  <cols>
    <col min="1" max="1" width="7" style="186" customWidth="1"/>
    <col min="2" max="2" width="34" style="205" customWidth="1"/>
    <col min="3" max="3" width="7.1796875" style="486" customWidth="1"/>
    <col min="4" max="4" width="29.453125" style="205" customWidth="1"/>
    <col min="5" max="5" width="17.453125" style="205" customWidth="1"/>
    <col min="6" max="6" width="9" style="486" customWidth="1"/>
    <col min="7" max="7" width="11.453125" style="486" bestFit="1" customWidth="1"/>
    <col min="8" max="8" width="9" style="486" customWidth="1"/>
    <col min="9" max="16384" width="9.1796875" style="205"/>
  </cols>
  <sheetData>
    <row r="1" spans="1:8">
      <c r="A1" s="480" t="s">
        <v>1341</v>
      </c>
      <c r="B1" s="481" t="s">
        <v>465</v>
      </c>
      <c r="C1" s="482"/>
      <c r="D1" s="483"/>
      <c r="E1" s="483"/>
      <c r="F1" s="482"/>
      <c r="G1" s="482"/>
      <c r="H1" s="484"/>
    </row>
    <row r="2" spans="1:8" ht="21">
      <c r="A2" s="485"/>
      <c r="B2" s="229" t="s">
        <v>466</v>
      </c>
      <c r="H2" s="487"/>
    </row>
    <row r="3" spans="1:8" ht="15.5">
      <c r="A3" s="485"/>
      <c r="B3" s="191"/>
      <c r="H3" s="487"/>
    </row>
    <row r="4" spans="1:8" ht="18.5">
      <c r="A4" s="485"/>
      <c r="B4" s="488" t="s">
        <v>467</v>
      </c>
      <c r="C4" s="489">
        <v>2019</v>
      </c>
      <c r="H4" s="487"/>
    </row>
    <row r="5" spans="1:8" ht="18.5">
      <c r="A5" s="485"/>
      <c r="B5" s="490"/>
      <c r="H5" s="487"/>
    </row>
    <row r="6" spans="1:8" ht="15.5">
      <c r="A6" s="491" t="s">
        <v>468</v>
      </c>
      <c r="B6" s="492" t="s">
        <v>469</v>
      </c>
      <c r="C6" s="493"/>
      <c r="D6" s="494"/>
      <c r="E6" s="494"/>
      <c r="F6" s="495"/>
      <c r="G6" s="495"/>
      <c r="H6" s="496"/>
    </row>
    <row r="7" spans="1:8" ht="15.5">
      <c r="A7" s="491" t="s">
        <v>304</v>
      </c>
      <c r="B7" s="492" t="s">
        <v>470</v>
      </c>
      <c r="C7" s="493"/>
      <c r="D7" s="494"/>
      <c r="E7" s="494"/>
      <c r="F7" s="495"/>
      <c r="G7" s="495"/>
      <c r="H7" s="496"/>
    </row>
    <row r="8" spans="1:8" s="209" customFormat="1" ht="15.5">
      <c r="A8" s="497" t="s">
        <v>471</v>
      </c>
      <c r="B8" s="498" t="s">
        <v>472</v>
      </c>
      <c r="C8" s="499"/>
      <c r="D8" s="500"/>
      <c r="E8" s="500"/>
      <c r="F8" s="501"/>
      <c r="G8" s="501"/>
      <c r="H8" s="502"/>
    </row>
    <row r="9" spans="1:8" ht="15.5">
      <c r="A9" s="491" t="s">
        <v>473</v>
      </c>
      <c r="B9" s="492" t="s">
        <v>474</v>
      </c>
      <c r="C9" s="493"/>
      <c r="D9" s="494"/>
      <c r="E9" s="494"/>
      <c r="F9" s="495"/>
      <c r="G9" s="495"/>
      <c r="H9" s="496"/>
    </row>
    <row r="10" spans="1:8" ht="15.5">
      <c r="A10" s="491" t="s">
        <v>475</v>
      </c>
      <c r="B10" s="492" t="s">
        <v>476</v>
      </c>
      <c r="C10" s="493"/>
      <c r="D10" s="494"/>
      <c r="E10" s="494"/>
      <c r="F10" s="495"/>
      <c r="G10" s="495"/>
      <c r="H10" s="496"/>
    </row>
    <row r="11" spans="1:8" s="209" customFormat="1" ht="15.5">
      <c r="A11" s="503" t="s">
        <v>477</v>
      </c>
      <c r="B11" s="498" t="s">
        <v>478</v>
      </c>
      <c r="C11" s="499"/>
      <c r="D11" s="500"/>
      <c r="E11" s="500"/>
      <c r="F11" s="501"/>
      <c r="G11" s="501"/>
      <c r="H11" s="502"/>
    </row>
    <row r="12" spans="1:8" ht="15.5">
      <c r="A12" s="491" t="s">
        <v>479</v>
      </c>
      <c r="B12" s="492" t="s">
        <v>480</v>
      </c>
      <c r="C12" s="493"/>
      <c r="D12" s="494"/>
      <c r="E12" s="494"/>
      <c r="F12" s="495"/>
      <c r="G12" s="495"/>
      <c r="H12" s="496"/>
    </row>
    <row r="13" spans="1:8" ht="15.5">
      <c r="A13" s="485"/>
      <c r="B13" s="190"/>
      <c r="H13" s="487"/>
    </row>
    <row r="14" spans="1:8" ht="21">
      <c r="A14" s="485"/>
      <c r="B14" s="229" t="s">
        <v>481</v>
      </c>
      <c r="H14" s="487"/>
    </row>
    <row r="15" spans="1:8" ht="15.5">
      <c r="A15" s="485"/>
      <c r="B15" s="190"/>
      <c r="H15" s="487"/>
    </row>
    <row r="16" spans="1:8" ht="21">
      <c r="A16" s="485"/>
      <c r="B16" s="927" t="s">
        <v>482</v>
      </c>
      <c r="C16" s="928"/>
      <c r="H16" s="487"/>
    </row>
    <row r="17" spans="1:10" s="1705" customFormat="1" ht="25.4" customHeight="1">
      <c r="A17" s="1702"/>
      <c r="B17" s="1703" t="s">
        <v>339</v>
      </c>
      <c r="C17" s="1704"/>
      <c r="F17" s="1704"/>
      <c r="G17" s="1704"/>
      <c r="H17" s="1706"/>
    </row>
    <row r="18" spans="1:10">
      <c r="A18" s="485"/>
      <c r="B18" s="505" t="s">
        <v>483</v>
      </c>
      <c r="C18" s="506" t="s">
        <v>484</v>
      </c>
      <c r="D18" s="505" t="s">
        <v>485</v>
      </c>
      <c r="E18" s="505" t="s">
        <v>486</v>
      </c>
      <c r="F18" s="507" t="s">
        <v>487</v>
      </c>
      <c r="G18" s="508" t="s">
        <v>999</v>
      </c>
      <c r="H18" s="509" t="s">
        <v>1000</v>
      </c>
    </row>
    <row r="19" spans="1:10">
      <c r="A19" s="510"/>
      <c r="B19" s="511" t="s">
        <v>488</v>
      </c>
      <c r="C19" s="512"/>
      <c r="D19" s="513"/>
      <c r="E19" s="513"/>
      <c r="F19" s="512"/>
      <c r="G19" s="514"/>
      <c r="H19" s="515"/>
    </row>
    <row r="20" spans="1:10" s="2055" customFormat="1" ht="10" customHeight="1">
      <c r="A20" s="2058"/>
      <c r="B20" s="938" t="s">
        <v>489</v>
      </c>
      <c r="C20" s="938" t="s">
        <v>479</v>
      </c>
      <c r="D20" s="938" t="s">
        <v>490</v>
      </c>
      <c r="E20" s="938"/>
      <c r="F20" s="938">
        <v>1972</v>
      </c>
      <c r="G20" s="2053" t="s">
        <v>994</v>
      </c>
      <c r="H20" s="938"/>
      <c r="I20" s="2059"/>
      <c r="J20" s="2059"/>
    </row>
    <row r="21" spans="1:10" s="2055" customFormat="1" ht="10" customHeight="1">
      <c r="A21" s="2058"/>
      <c r="B21" s="938" t="s">
        <v>491</v>
      </c>
      <c r="C21" s="938" t="s">
        <v>479</v>
      </c>
      <c r="D21" s="938" t="s">
        <v>492</v>
      </c>
      <c r="E21" s="938"/>
      <c r="F21" s="938">
        <v>1924</v>
      </c>
      <c r="G21" s="2054" t="s">
        <v>994</v>
      </c>
      <c r="H21" s="938"/>
      <c r="I21" s="2059"/>
      <c r="J21" s="2059"/>
    </row>
    <row r="22" spans="1:10" s="2055" customFormat="1" ht="10" customHeight="1">
      <c r="A22" s="2060"/>
      <c r="B22" s="938" t="s">
        <v>252</v>
      </c>
      <c r="C22" s="938" t="s">
        <v>561</v>
      </c>
      <c r="D22" s="938" t="s">
        <v>574</v>
      </c>
      <c r="E22" s="938"/>
      <c r="F22" s="938">
        <v>1928</v>
      </c>
      <c r="G22" s="938">
        <v>1997</v>
      </c>
      <c r="H22" s="938">
        <v>2012</v>
      </c>
      <c r="I22" s="2059"/>
      <c r="J22" s="2059"/>
    </row>
    <row r="23" spans="1:10" s="2055" customFormat="1" ht="10" customHeight="1">
      <c r="A23" s="2058"/>
      <c r="B23" s="938" t="s">
        <v>493</v>
      </c>
      <c r="C23" s="938" t="s">
        <v>477</v>
      </c>
      <c r="D23" s="938" t="s">
        <v>494</v>
      </c>
      <c r="E23" s="938"/>
      <c r="F23" s="938"/>
      <c r="G23" s="2053" t="s">
        <v>994</v>
      </c>
      <c r="H23" s="938"/>
      <c r="I23" s="2059"/>
      <c r="J23" s="2059"/>
    </row>
    <row r="24" spans="1:10" s="2055" customFormat="1" ht="10" customHeight="1">
      <c r="A24" s="2058"/>
      <c r="B24" s="938" t="s">
        <v>575</v>
      </c>
      <c r="C24" s="938" t="s">
        <v>561</v>
      </c>
      <c r="D24" s="938" t="s">
        <v>576</v>
      </c>
      <c r="E24" s="938" t="s">
        <v>577</v>
      </c>
      <c r="F24" s="938">
        <v>1948</v>
      </c>
      <c r="G24" s="938">
        <v>1994</v>
      </c>
      <c r="H24" s="938">
        <v>2014</v>
      </c>
      <c r="I24" s="2059"/>
      <c r="J24" s="2059"/>
    </row>
    <row r="25" spans="1:10" s="2055" customFormat="1" ht="10" customHeight="1">
      <c r="A25" s="2058"/>
      <c r="B25" s="938" t="s">
        <v>246</v>
      </c>
      <c r="C25" s="938" t="s">
        <v>561</v>
      </c>
      <c r="D25" s="938" t="s">
        <v>578</v>
      </c>
      <c r="F25" s="938">
        <v>1938</v>
      </c>
      <c r="G25" s="938">
        <v>1990</v>
      </c>
      <c r="H25" s="938">
        <v>2015</v>
      </c>
      <c r="I25" s="2059"/>
      <c r="J25" s="2059"/>
    </row>
    <row r="26" spans="1:10" s="2055" customFormat="1" ht="10" customHeight="1">
      <c r="A26" s="2060"/>
      <c r="B26" s="938" t="s">
        <v>580</v>
      </c>
      <c r="C26" s="938" t="s">
        <v>473</v>
      </c>
      <c r="D26" s="938" t="s">
        <v>581</v>
      </c>
      <c r="E26" s="938"/>
      <c r="F26" s="938"/>
      <c r="G26" s="938">
        <v>2011</v>
      </c>
      <c r="H26" s="938">
        <v>2014</v>
      </c>
      <c r="I26" s="2059"/>
      <c r="J26" s="2059"/>
    </row>
    <row r="27" spans="1:10" s="2055" customFormat="1" ht="10" customHeight="1">
      <c r="A27" s="2058"/>
      <c r="B27" s="938" t="s">
        <v>582</v>
      </c>
      <c r="C27" s="938" t="s">
        <v>477</v>
      </c>
      <c r="D27" s="938" t="s">
        <v>494</v>
      </c>
      <c r="E27" s="938"/>
      <c r="F27" s="938"/>
      <c r="G27" s="938">
        <v>2012</v>
      </c>
      <c r="H27" s="938">
        <v>2015</v>
      </c>
      <c r="I27" s="2059"/>
      <c r="J27" s="2059"/>
    </row>
    <row r="28" spans="1:10" s="2055" customFormat="1" ht="10" customHeight="1">
      <c r="A28" s="2061"/>
      <c r="B28" s="938" t="s">
        <v>583</v>
      </c>
      <c r="C28" s="938" t="s">
        <v>473</v>
      </c>
      <c r="D28" s="938" t="s">
        <v>584</v>
      </c>
      <c r="E28" s="938"/>
      <c r="F28" s="938">
        <v>2004</v>
      </c>
      <c r="G28" s="938">
        <v>2009</v>
      </c>
      <c r="H28" s="938">
        <v>2015</v>
      </c>
      <c r="I28" s="2059"/>
      <c r="J28" s="2059"/>
    </row>
    <row r="29" spans="1:10" s="2055" customFormat="1" ht="10" customHeight="1">
      <c r="A29" s="2058"/>
      <c r="B29" s="938" t="s">
        <v>496</v>
      </c>
      <c r="C29" s="938" t="s">
        <v>477</v>
      </c>
      <c r="D29" s="938" t="s">
        <v>497</v>
      </c>
      <c r="E29" s="938"/>
      <c r="F29" s="938"/>
      <c r="G29" s="2054" t="s">
        <v>994</v>
      </c>
      <c r="H29" s="938"/>
      <c r="I29" s="2059"/>
      <c r="J29" s="2059"/>
    </row>
    <row r="30" spans="1:10" s="2063" customFormat="1" ht="10" customHeight="1">
      <c r="A30" s="2060"/>
      <c r="B30" s="938" t="s">
        <v>241</v>
      </c>
      <c r="C30" s="938" t="s">
        <v>473</v>
      </c>
      <c r="D30" s="938" t="s">
        <v>585</v>
      </c>
      <c r="E30" s="938" t="s">
        <v>995</v>
      </c>
      <c r="F30" s="938"/>
      <c r="G30" s="938"/>
      <c r="H30" s="938">
        <v>2015</v>
      </c>
      <c r="I30" s="2062"/>
      <c r="J30" s="2062"/>
    </row>
    <row r="31" spans="1:10" s="2056" customFormat="1" ht="10" customHeight="1">
      <c r="A31" s="2058"/>
      <c r="B31" s="938" t="s">
        <v>586</v>
      </c>
      <c r="C31" s="938" t="s">
        <v>561</v>
      </c>
      <c r="D31" s="938" t="s">
        <v>494</v>
      </c>
      <c r="E31" s="938" t="s">
        <v>587</v>
      </c>
      <c r="F31" s="938"/>
      <c r="G31" s="938"/>
      <c r="H31" s="938">
        <v>2014</v>
      </c>
      <c r="I31" s="2064"/>
      <c r="J31" s="2064"/>
    </row>
    <row r="32" spans="1:10" s="2056" customFormat="1" ht="10" customHeight="1">
      <c r="A32" s="2058"/>
      <c r="B32" s="938" t="s">
        <v>588</v>
      </c>
      <c r="C32" s="938" t="s">
        <v>473</v>
      </c>
      <c r="D32" s="938" t="s">
        <v>589</v>
      </c>
      <c r="E32" s="938" t="s">
        <v>590</v>
      </c>
      <c r="F32" s="938"/>
      <c r="G32" s="938"/>
      <c r="H32" s="938">
        <v>2014</v>
      </c>
      <c r="I32" s="2064"/>
      <c r="J32" s="2064"/>
    </row>
    <row r="33" spans="1:10" s="2056" customFormat="1" ht="10" customHeight="1">
      <c r="A33" s="2058"/>
      <c r="B33" s="938" t="s">
        <v>996</v>
      </c>
      <c r="C33" s="938" t="s">
        <v>477</v>
      </c>
      <c r="D33" s="938" t="s">
        <v>498</v>
      </c>
      <c r="E33" s="938"/>
      <c r="F33" s="938"/>
      <c r="G33" s="2053" t="s">
        <v>994</v>
      </c>
      <c r="H33" s="938"/>
      <c r="I33" s="2064"/>
      <c r="J33" s="2064"/>
    </row>
    <row r="34" spans="1:10" s="2056" customFormat="1" ht="10" customHeight="1">
      <c r="A34" s="2058"/>
      <c r="B34" s="938" t="s">
        <v>499</v>
      </c>
      <c r="C34" s="938" t="s">
        <v>477</v>
      </c>
      <c r="D34" s="938" t="s">
        <v>494</v>
      </c>
      <c r="E34" s="938"/>
      <c r="F34" s="938"/>
      <c r="G34" s="2054" t="s">
        <v>994</v>
      </c>
      <c r="H34" s="938"/>
      <c r="I34" s="2064"/>
      <c r="J34" s="2064"/>
    </row>
    <row r="35" spans="1:10" s="2056" customFormat="1" ht="10" customHeight="1">
      <c r="A35" s="2058"/>
      <c r="B35" s="938" t="s">
        <v>591</v>
      </c>
      <c r="C35" s="938" t="s">
        <v>561</v>
      </c>
      <c r="D35" s="938" t="s">
        <v>592</v>
      </c>
      <c r="E35" s="938"/>
      <c r="F35" s="938">
        <v>1947</v>
      </c>
      <c r="G35" s="938">
        <v>1995</v>
      </c>
      <c r="H35" s="938">
        <v>2014</v>
      </c>
      <c r="I35" s="2064"/>
      <c r="J35" s="2064"/>
    </row>
    <row r="36" spans="1:10" s="2056" customFormat="1" ht="10" customHeight="1">
      <c r="A36" s="2058"/>
      <c r="B36" s="938" t="s">
        <v>593</v>
      </c>
      <c r="C36" s="938" t="s">
        <v>561</v>
      </c>
      <c r="D36" s="938" t="s">
        <v>594</v>
      </c>
      <c r="E36" s="938"/>
      <c r="F36" s="938"/>
      <c r="G36" s="938">
        <v>2009</v>
      </c>
      <c r="H36" s="938">
        <v>2014</v>
      </c>
      <c r="I36" s="2064"/>
      <c r="J36" s="2064"/>
    </row>
    <row r="37" spans="1:10" s="2056" customFormat="1" ht="10" customHeight="1">
      <c r="A37" s="2058"/>
      <c r="B37" s="938" t="s">
        <v>500</v>
      </c>
      <c r="C37" s="938" t="s">
        <v>477</v>
      </c>
      <c r="D37" s="938" t="s">
        <v>495</v>
      </c>
      <c r="E37" s="938"/>
      <c r="F37" s="938"/>
      <c r="G37" s="2053" t="s">
        <v>994</v>
      </c>
      <c r="H37" s="938"/>
      <c r="I37" s="2064"/>
      <c r="J37" s="2064"/>
    </row>
    <row r="38" spans="1:10" s="2056" customFormat="1" ht="10" customHeight="1">
      <c r="A38" s="2058"/>
      <c r="B38" s="938" t="s">
        <v>502</v>
      </c>
      <c r="C38" s="938" t="s">
        <v>477</v>
      </c>
      <c r="D38" s="938" t="s">
        <v>495</v>
      </c>
      <c r="E38" s="938"/>
      <c r="F38" s="938"/>
      <c r="G38" s="2054" t="s">
        <v>994</v>
      </c>
      <c r="H38" s="938"/>
      <c r="I38" s="2064"/>
      <c r="J38" s="2064"/>
    </row>
    <row r="39" spans="1:10" s="2056" customFormat="1" ht="10" customHeight="1">
      <c r="A39" s="2058"/>
      <c r="B39" s="938" t="s">
        <v>248</v>
      </c>
      <c r="C39" s="938" t="s">
        <v>473</v>
      </c>
      <c r="D39" s="938" t="s">
        <v>595</v>
      </c>
      <c r="E39" s="938" t="s">
        <v>579</v>
      </c>
      <c r="F39" s="938">
        <v>1909</v>
      </c>
      <c r="G39" s="938"/>
      <c r="H39" s="938">
        <v>2014</v>
      </c>
      <c r="I39" s="2064"/>
      <c r="J39" s="2064"/>
    </row>
    <row r="40" spans="1:10" s="2056" customFormat="1" ht="10" customHeight="1">
      <c r="A40" s="2058"/>
      <c r="B40" s="938" t="s">
        <v>596</v>
      </c>
      <c r="C40" s="938" t="s">
        <v>561</v>
      </c>
      <c r="D40" s="938" t="s">
        <v>597</v>
      </c>
      <c r="F40" s="938"/>
      <c r="G40" s="938"/>
      <c r="H40" s="938">
        <v>2012</v>
      </c>
      <c r="I40" s="2064"/>
      <c r="J40" s="2064"/>
    </row>
    <row r="41" spans="1:10" s="2056" customFormat="1" ht="10" customHeight="1">
      <c r="A41" s="2058"/>
      <c r="B41" s="938" t="s">
        <v>997</v>
      </c>
      <c r="C41" s="938" t="s">
        <v>477</v>
      </c>
      <c r="D41" s="938" t="s">
        <v>490</v>
      </c>
      <c r="F41" s="938"/>
      <c r="G41" s="2053" t="s">
        <v>994</v>
      </c>
      <c r="H41" s="938"/>
      <c r="I41" s="2064"/>
      <c r="J41" s="2064"/>
    </row>
    <row r="42" spans="1:10" s="2056" customFormat="1" ht="10" customHeight="1">
      <c r="A42" s="2058"/>
      <c r="B42" s="938" t="s">
        <v>254</v>
      </c>
      <c r="C42" s="938" t="s">
        <v>477</v>
      </c>
      <c r="D42" s="938" t="s">
        <v>495</v>
      </c>
      <c r="E42" s="938"/>
      <c r="F42" s="938"/>
      <c r="G42" s="2054" t="s">
        <v>994</v>
      </c>
      <c r="H42" s="938"/>
      <c r="I42" s="2064"/>
      <c r="J42" s="2064"/>
    </row>
    <row r="43" spans="1:10" s="2056" customFormat="1" ht="10" customHeight="1">
      <c r="A43" s="2058"/>
      <c r="B43" s="938" t="s">
        <v>998</v>
      </c>
      <c r="C43" s="938" t="s">
        <v>477</v>
      </c>
      <c r="D43" s="938" t="s">
        <v>921</v>
      </c>
      <c r="E43" s="938"/>
      <c r="F43" s="938"/>
      <c r="G43" s="2054" t="s">
        <v>994</v>
      </c>
      <c r="H43" s="938"/>
      <c r="I43" s="2064"/>
      <c r="J43" s="2064"/>
    </row>
    <row r="44" spans="1:10" s="2056" customFormat="1" ht="10" customHeight="1">
      <c r="A44" s="2058"/>
      <c r="B44" s="938" t="s">
        <v>599</v>
      </c>
      <c r="C44" s="938" t="s">
        <v>477</v>
      </c>
      <c r="D44" s="938" t="s">
        <v>600</v>
      </c>
      <c r="E44" s="938"/>
      <c r="F44" s="938"/>
      <c r="G44" s="938">
        <v>2012</v>
      </c>
      <c r="H44" s="938">
        <v>2015</v>
      </c>
      <c r="I44" s="2064"/>
      <c r="J44" s="2064"/>
    </row>
    <row r="45" spans="1:10" s="2056" customFormat="1" ht="10" customHeight="1">
      <c r="A45" s="2058"/>
      <c r="B45" s="938" t="s">
        <v>602</v>
      </c>
      <c r="C45" s="938" t="s">
        <v>473</v>
      </c>
      <c r="D45" s="938" t="s">
        <v>603</v>
      </c>
      <c r="E45" s="938" t="s">
        <v>604</v>
      </c>
      <c r="F45" s="938">
        <v>1952</v>
      </c>
      <c r="G45" s="938">
        <v>1997</v>
      </c>
      <c r="H45" s="938">
        <v>2015</v>
      </c>
      <c r="I45" s="2064"/>
      <c r="J45" s="2064"/>
    </row>
    <row r="46" spans="1:10" s="2056" customFormat="1" ht="10" customHeight="1">
      <c r="A46" s="2058"/>
      <c r="B46" s="938" t="s">
        <v>605</v>
      </c>
      <c r="C46" s="938" t="s">
        <v>473</v>
      </c>
      <c r="D46" s="938" t="s">
        <v>606</v>
      </c>
      <c r="E46" s="938" t="s">
        <v>607</v>
      </c>
      <c r="F46" s="938">
        <v>1993</v>
      </c>
      <c r="G46" s="938">
        <v>1995</v>
      </c>
      <c r="H46" s="938">
        <v>2015</v>
      </c>
      <c r="I46" s="2064"/>
      <c r="J46" s="2064"/>
    </row>
    <row r="47" spans="1:10" s="2056" customFormat="1" ht="10" customHeight="1">
      <c r="A47" s="2058"/>
      <c r="B47" s="938" t="s">
        <v>503</v>
      </c>
      <c r="C47" s="938" t="s">
        <v>477</v>
      </c>
      <c r="D47" s="938" t="s">
        <v>490</v>
      </c>
      <c r="E47" s="938"/>
      <c r="F47" s="938"/>
      <c r="G47" s="2053" t="s">
        <v>994</v>
      </c>
      <c r="H47" s="938"/>
      <c r="I47" s="2064"/>
      <c r="J47" s="2064"/>
    </row>
    <row r="48" spans="1:10" s="2056" customFormat="1" ht="10" customHeight="1">
      <c r="A48" s="2058"/>
      <c r="B48" s="938" t="s">
        <v>608</v>
      </c>
      <c r="C48" s="938" t="s">
        <v>477</v>
      </c>
      <c r="D48" s="938" t="s">
        <v>581</v>
      </c>
      <c r="E48" s="938"/>
      <c r="F48" s="938"/>
      <c r="G48" s="938">
        <v>2011</v>
      </c>
      <c r="H48" s="938">
        <v>2014</v>
      </c>
      <c r="I48" s="2064"/>
      <c r="J48" s="2064"/>
    </row>
    <row r="49" spans="1:10" s="2056" customFormat="1" ht="10" customHeight="1">
      <c r="A49" s="2058"/>
      <c r="B49" s="938" t="s">
        <v>504</v>
      </c>
      <c r="C49" s="938" t="s">
        <v>477</v>
      </c>
      <c r="D49" s="938" t="s">
        <v>505</v>
      </c>
      <c r="E49" s="938" t="s">
        <v>598</v>
      </c>
      <c r="F49" s="938"/>
      <c r="G49" s="2057" t="s">
        <v>994</v>
      </c>
      <c r="H49" s="938"/>
      <c r="I49" s="2064"/>
      <c r="J49" s="2064"/>
    </row>
    <row r="50" spans="1:10" ht="21">
      <c r="A50" s="510"/>
      <c r="B50" s="516"/>
      <c r="C50" s="517"/>
      <c r="D50" s="209"/>
      <c r="E50" s="209"/>
      <c r="F50" s="517"/>
      <c r="G50" s="517"/>
      <c r="H50" s="518"/>
      <c r="I50" s="238"/>
      <c r="J50" s="238"/>
    </row>
    <row r="51" spans="1:10" ht="21">
      <c r="A51" s="510"/>
      <c r="B51" s="519" t="s">
        <v>481</v>
      </c>
      <c r="C51" s="517"/>
      <c r="D51" s="209"/>
      <c r="E51" s="209"/>
      <c r="F51" s="517"/>
      <c r="G51" s="517"/>
      <c r="H51" s="518"/>
      <c r="I51" s="238"/>
      <c r="J51" s="238"/>
    </row>
    <row r="52" spans="1:10">
      <c r="A52" s="510"/>
      <c r="B52" s="520"/>
      <c r="C52" s="517"/>
      <c r="D52" s="209"/>
      <c r="E52" s="209"/>
      <c r="F52" s="517"/>
      <c r="G52" s="517"/>
      <c r="H52" s="518"/>
      <c r="I52" s="238"/>
      <c r="J52" s="238"/>
    </row>
    <row r="53" spans="1:10" ht="21">
      <c r="A53" s="510"/>
      <c r="B53" s="521" t="s">
        <v>506</v>
      </c>
      <c r="C53" s="929"/>
      <c r="D53" s="209"/>
      <c r="E53" s="209"/>
      <c r="F53" s="517"/>
      <c r="G53" s="517"/>
      <c r="H53" s="518"/>
      <c r="I53" s="238"/>
      <c r="J53" s="238"/>
    </row>
    <row r="54" spans="1:10" s="236" customFormat="1" ht="15.5">
      <c r="A54" s="522"/>
      <c r="B54" s="504" t="s">
        <v>339</v>
      </c>
      <c r="C54" s="523"/>
      <c r="F54" s="523"/>
      <c r="G54" s="523"/>
      <c r="H54" s="524"/>
    </row>
    <row r="55" spans="1:10" s="238" customFormat="1" ht="21">
      <c r="A55" s="525"/>
      <c r="B55" s="526" t="s">
        <v>483</v>
      </c>
      <c r="C55" s="527" t="s">
        <v>484</v>
      </c>
      <c r="D55" s="526" t="s">
        <v>485</v>
      </c>
      <c r="E55" s="526" t="s">
        <v>486</v>
      </c>
      <c r="F55" s="528" t="s">
        <v>487</v>
      </c>
      <c r="G55" s="528" t="s">
        <v>507</v>
      </c>
      <c r="H55" s="529" t="s">
        <v>508</v>
      </c>
    </row>
    <row r="56" spans="1:10" s="209" customFormat="1">
      <c r="A56" s="530"/>
      <c r="B56" s="531" t="s">
        <v>509</v>
      </c>
      <c r="C56" s="532"/>
      <c r="D56" s="533"/>
      <c r="E56" s="533"/>
      <c r="F56" s="534"/>
      <c r="G56" s="534"/>
      <c r="H56" s="535"/>
    </row>
    <row r="57" spans="1:10" s="238" customFormat="1">
      <c r="A57" s="525"/>
      <c r="B57" s="536" t="s">
        <v>510</v>
      </c>
      <c r="C57" s="537" t="s">
        <v>468</v>
      </c>
      <c r="D57" s="536" t="s">
        <v>511</v>
      </c>
      <c r="E57" s="536" t="s">
        <v>512</v>
      </c>
      <c r="F57" s="537">
        <v>1892</v>
      </c>
      <c r="G57" s="537">
        <v>1980</v>
      </c>
      <c r="H57" s="538">
        <v>2019</v>
      </c>
    </row>
    <row r="58" spans="1:10" s="238" customFormat="1">
      <c r="A58" s="525"/>
      <c r="B58" s="536" t="s">
        <v>513</v>
      </c>
      <c r="C58" s="537" t="s">
        <v>304</v>
      </c>
      <c r="D58" s="536" t="s">
        <v>514</v>
      </c>
      <c r="E58" s="536" t="s">
        <v>515</v>
      </c>
      <c r="F58" s="537">
        <v>1904</v>
      </c>
      <c r="G58" s="537">
        <v>1987</v>
      </c>
      <c r="H58" s="538">
        <v>2016</v>
      </c>
    </row>
    <row r="59" spans="1:10" s="238" customFormat="1">
      <c r="A59" s="525"/>
      <c r="B59" s="536" t="s">
        <v>516</v>
      </c>
      <c r="C59" s="537" t="s">
        <v>468</v>
      </c>
      <c r="D59" s="536" t="s">
        <v>517</v>
      </c>
      <c r="E59" s="536" t="s">
        <v>970</v>
      </c>
      <c r="F59" s="537">
        <v>1984</v>
      </c>
      <c r="G59" s="537">
        <v>1987</v>
      </c>
      <c r="H59" s="538">
        <v>2016</v>
      </c>
    </row>
    <row r="60" spans="1:10" s="238" customFormat="1">
      <c r="A60" s="525"/>
      <c r="B60" s="3589" t="s">
        <v>518</v>
      </c>
      <c r="C60" s="537" t="s">
        <v>304</v>
      </c>
      <c r="D60" s="536" t="s">
        <v>519</v>
      </c>
      <c r="E60" s="536" t="s">
        <v>856</v>
      </c>
      <c r="F60" s="537">
        <v>1968</v>
      </c>
      <c r="G60" s="537">
        <v>1987</v>
      </c>
      <c r="H60" s="538">
        <v>2015</v>
      </c>
    </row>
    <row r="61" spans="1:10" s="238" customFormat="1">
      <c r="A61" s="525"/>
      <c r="B61" s="533"/>
      <c r="C61" s="930"/>
      <c r="D61" s="931"/>
      <c r="E61" s="931"/>
      <c r="F61" s="930"/>
      <c r="G61" s="930"/>
      <c r="H61" s="932"/>
    </row>
    <row r="62" spans="1:10" s="449" customFormat="1" ht="13.4" customHeight="1">
      <c r="A62" s="525"/>
      <c r="B62" s="531" t="s">
        <v>520</v>
      </c>
      <c r="C62" s="933"/>
      <c r="D62" s="934"/>
      <c r="E62" s="934"/>
      <c r="F62" s="935"/>
      <c r="G62" s="935"/>
      <c r="H62" s="936"/>
    </row>
    <row r="63" spans="1:10" s="449" customFormat="1" ht="13.4" customHeight="1">
      <c r="A63" s="937"/>
      <c r="B63" s="938" t="s">
        <v>157</v>
      </c>
      <c r="C63" s="939" t="s">
        <v>473</v>
      </c>
      <c r="D63" s="938" t="s">
        <v>522</v>
      </c>
      <c r="E63" s="2040" t="s">
        <v>1360</v>
      </c>
      <c r="F63" s="939">
        <v>1892</v>
      </c>
      <c r="G63" s="939">
        <v>1989</v>
      </c>
      <c r="H63" s="1862">
        <v>2025</v>
      </c>
      <c r="I63" s="940"/>
      <c r="J63" s="940"/>
    </row>
    <row r="64" spans="1:10" s="449" customFormat="1" ht="13.4" customHeight="1">
      <c r="A64" s="937"/>
      <c r="B64" s="938" t="s">
        <v>158</v>
      </c>
      <c r="C64" s="939" t="s">
        <v>473</v>
      </c>
      <c r="D64" s="938" t="s">
        <v>523</v>
      </c>
      <c r="E64" s="938" t="s">
        <v>847</v>
      </c>
      <c r="F64" s="939">
        <v>1978</v>
      </c>
      <c r="G64" s="939">
        <v>1995</v>
      </c>
      <c r="H64" s="1862">
        <v>2022</v>
      </c>
      <c r="I64" s="940"/>
      <c r="J64" s="940"/>
    </row>
    <row r="65" spans="1:10" s="449" customFormat="1" ht="13.4" customHeight="1">
      <c r="A65" s="937"/>
      <c r="B65" s="938" t="s">
        <v>170</v>
      </c>
      <c r="C65" s="939" t="s">
        <v>473</v>
      </c>
      <c r="D65" s="938" t="s">
        <v>524</v>
      </c>
      <c r="E65" s="938" t="s">
        <v>848</v>
      </c>
      <c r="F65" s="939">
        <v>1942</v>
      </c>
      <c r="G65" s="939">
        <v>1990</v>
      </c>
      <c r="H65" s="1862">
        <v>2022</v>
      </c>
      <c r="I65" s="940"/>
      <c r="J65" s="940"/>
    </row>
    <row r="66" spans="1:10" s="449" customFormat="1" ht="13.4" customHeight="1">
      <c r="A66" s="937"/>
      <c r="B66" s="938" t="s">
        <v>184</v>
      </c>
      <c r="C66" s="939" t="s">
        <v>473</v>
      </c>
      <c r="D66" s="938" t="s">
        <v>1361</v>
      </c>
      <c r="E66" s="938" t="s">
        <v>849</v>
      </c>
      <c r="F66" s="939">
        <v>1973</v>
      </c>
      <c r="G66" s="939">
        <v>1993</v>
      </c>
      <c r="H66" s="1862">
        <v>2025</v>
      </c>
      <c r="I66" s="940"/>
      <c r="J66" s="940"/>
    </row>
    <row r="67" spans="1:10" s="449" customFormat="1" ht="13.4" customHeight="1">
      <c r="A67" s="937"/>
      <c r="B67" s="938" t="s">
        <v>1362</v>
      </c>
      <c r="C67" s="939" t="s">
        <v>473</v>
      </c>
      <c r="D67" s="938" t="s">
        <v>525</v>
      </c>
      <c r="E67" s="938" t="s">
        <v>850</v>
      </c>
      <c r="F67" s="939">
        <v>1978</v>
      </c>
      <c r="G67" s="939">
        <v>1988</v>
      </c>
      <c r="H67" s="1862">
        <v>2022</v>
      </c>
      <c r="I67" s="940"/>
      <c r="J67" s="940"/>
    </row>
    <row r="68" spans="1:10" s="449" customFormat="1" ht="13.4" customHeight="1">
      <c r="A68" s="937"/>
      <c r="B68" s="938" t="s">
        <v>526</v>
      </c>
      <c r="C68" s="939" t="s">
        <v>473</v>
      </c>
      <c r="D68" s="938" t="s">
        <v>527</v>
      </c>
      <c r="E68" s="938" t="s">
        <v>1363</v>
      </c>
      <c r="F68" s="939">
        <v>1907</v>
      </c>
      <c r="G68" s="939">
        <v>1989</v>
      </c>
      <c r="H68" s="1862">
        <v>2025</v>
      </c>
    </row>
    <row r="69" spans="1:10" s="449" customFormat="1" ht="13.4" customHeight="1">
      <c r="A69" s="937"/>
      <c r="B69" s="938" t="s">
        <v>159</v>
      </c>
      <c r="C69" s="939" t="s">
        <v>473</v>
      </c>
      <c r="D69" s="938" t="s">
        <v>528</v>
      </c>
      <c r="E69" s="938" t="s">
        <v>851</v>
      </c>
      <c r="F69" s="939">
        <v>1962</v>
      </c>
      <c r="G69" s="939">
        <v>1993</v>
      </c>
      <c r="H69" s="1862">
        <v>2023</v>
      </c>
    </row>
    <row r="70" spans="1:10" s="449" customFormat="1" ht="13.4" customHeight="1">
      <c r="A70" s="937"/>
      <c r="B70" s="938" t="s">
        <v>185</v>
      </c>
      <c r="C70" s="939" t="s">
        <v>473</v>
      </c>
      <c r="D70" s="938" t="s">
        <v>529</v>
      </c>
      <c r="E70" s="938" t="s">
        <v>530</v>
      </c>
      <c r="F70" s="939">
        <v>1942</v>
      </c>
      <c r="G70" s="939">
        <v>2005</v>
      </c>
      <c r="H70" s="1862">
        <v>2023</v>
      </c>
    </row>
    <row r="71" spans="1:10" s="449" customFormat="1" ht="13.4" customHeight="1">
      <c r="A71" s="937"/>
      <c r="B71" s="938" t="s">
        <v>852</v>
      </c>
      <c r="C71" s="939" t="s">
        <v>473</v>
      </c>
      <c r="D71" s="938" t="s">
        <v>541</v>
      </c>
      <c r="E71" s="2040" t="s">
        <v>971</v>
      </c>
      <c r="F71" s="939">
        <v>1964</v>
      </c>
      <c r="G71" s="939">
        <v>1984</v>
      </c>
      <c r="H71" s="1862">
        <v>2021</v>
      </c>
    </row>
    <row r="72" spans="1:10" s="449" customFormat="1" ht="13.4" customHeight="1">
      <c r="A72" s="937"/>
      <c r="B72" s="938" t="s">
        <v>195</v>
      </c>
      <c r="C72" s="939" t="s">
        <v>473</v>
      </c>
      <c r="D72" s="938" t="s">
        <v>1364</v>
      </c>
      <c r="E72" s="938" t="s">
        <v>531</v>
      </c>
      <c r="F72" s="939">
        <v>1988</v>
      </c>
      <c r="G72" s="939">
        <v>1997</v>
      </c>
      <c r="H72" s="1862">
        <v>2023</v>
      </c>
    </row>
    <row r="73" spans="1:10" s="449" customFormat="1" ht="13.4" customHeight="1">
      <c r="A73" s="937"/>
      <c r="B73" s="938" t="s">
        <v>194</v>
      </c>
      <c r="C73" s="939" t="s">
        <v>473</v>
      </c>
      <c r="D73" s="938" t="s">
        <v>853</v>
      </c>
      <c r="E73" s="938" t="s">
        <v>531</v>
      </c>
      <c r="F73" s="939">
        <v>2013</v>
      </c>
      <c r="G73" s="939">
        <v>2013</v>
      </c>
      <c r="H73" s="1862">
        <v>2023</v>
      </c>
    </row>
    <row r="74" spans="1:10" s="449" customFormat="1" ht="13.4" customHeight="1">
      <c r="A74" s="937"/>
      <c r="B74" s="938" t="s">
        <v>186</v>
      </c>
      <c r="C74" s="939" t="s">
        <v>473</v>
      </c>
      <c r="D74" s="938" t="s">
        <v>532</v>
      </c>
      <c r="E74" s="938" t="s">
        <v>533</v>
      </c>
      <c r="F74" s="939">
        <v>1982</v>
      </c>
      <c r="G74" s="939">
        <v>1983</v>
      </c>
      <c r="H74" s="1862">
        <v>2022</v>
      </c>
    </row>
    <row r="75" spans="1:10" s="449" customFormat="1" ht="13.4" customHeight="1">
      <c r="A75" s="937"/>
      <c r="B75" s="938" t="s">
        <v>196</v>
      </c>
      <c r="C75" s="939" t="s">
        <v>473</v>
      </c>
      <c r="D75" s="938" t="s">
        <v>534</v>
      </c>
      <c r="E75" s="938" t="s">
        <v>535</v>
      </c>
      <c r="F75" s="939">
        <v>1951</v>
      </c>
      <c r="G75" s="939">
        <v>1993</v>
      </c>
      <c r="H75" s="1862">
        <v>2024</v>
      </c>
    </row>
    <row r="76" spans="1:10" s="449" customFormat="1" ht="13.4" customHeight="1">
      <c r="A76" s="937"/>
      <c r="B76" s="938" t="s">
        <v>197</v>
      </c>
      <c r="C76" s="939" t="s">
        <v>473</v>
      </c>
      <c r="D76" s="938" t="s">
        <v>536</v>
      </c>
      <c r="E76" s="2040" t="s">
        <v>972</v>
      </c>
      <c r="F76" s="939">
        <v>1999</v>
      </c>
      <c r="G76" s="939">
        <v>2007</v>
      </c>
      <c r="H76" s="1862">
        <v>2022</v>
      </c>
    </row>
    <row r="77" spans="1:10" s="449" customFormat="1" ht="13.4" customHeight="1">
      <c r="A77" s="937"/>
      <c r="B77" s="938" t="s">
        <v>191</v>
      </c>
      <c r="C77" s="939" t="s">
        <v>477</v>
      </c>
      <c r="D77" s="938" t="s">
        <v>537</v>
      </c>
      <c r="E77" s="2040" t="s">
        <v>1365</v>
      </c>
      <c r="F77" s="939">
        <v>1957</v>
      </c>
      <c r="G77" s="939">
        <v>1992</v>
      </c>
      <c r="H77" s="1862">
        <v>2024</v>
      </c>
    </row>
    <row r="78" spans="1:10" s="449" customFormat="1" ht="13.4" customHeight="1">
      <c r="A78" s="937"/>
      <c r="B78" s="3590" t="s">
        <v>174</v>
      </c>
      <c r="C78" s="939" t="s">
        <v>473</v>
      </c>
      <c r="D78" s="938" t="s">
        <v>1366</v>
      </c>
      <c r="E78" s="2040" t="s">
        <v>1367</v>
      </c>
      <c r="F78" s="939">
        <v>1961</v>
      </c>
      <c r="G78" s="939">
        <v>2006</v>
      </c>
      <c r="H78" s="1862">
        <v>2021</v>
      </c>
    </row>
    <row r="79" spans="1:10" s="449" customFormat="1" ht="13.4" customHeight="1">
      <c r="A79" s="937"/>
      <c r="B79" s="938" t="s">
        <v>160</v>
      </c>
      <c r="C79" s="939" t="s">
        <v>473</v>
      </c>
      <c r="D79" s="938" t="s">
        <v>538</v>
      </c>
      <c r="E79" s="938" t="s">
        <v>1368</v>
      </c>
      <c r="F79" s="939">
        <v>1977</v>
      </c>
      <c r="G79" s="939">
        <v>2004</v>
      </c>
      <c r="H79" s="1862">
        <v>2024</v>
      </c>
    </row>
    <row r="80" spans="1:10" s="449" customFormat="1" ht="13.4" customHeight="1">
      <c r="A80" s="937"/>
      <c r="B80" s="938" t="s">
        <v>966</v>
      </c>
      <c r="C80" s="939" t="s">
        <v>473</v>
      </c>
      <c r="D80" s="938" t="s">
        <v>854</v>
      </c>
      <c r="E80" s="938" t="s">
        <v>1369</v>
      </c>
      <c r="F80" s="939">
        <v>1987</v>
      </c>
      <c r="G80" s="939"/>
      <c r="H80" s="1862">
        <v>2023</v>
      </c>
    </row>
    <row r="81" spans="1:10" s="449" customFormat="1" ht="13.4" customHeight="1">
      <c r="A81" s="937"/>
      <c r="B81" s="938" t="s">
        <v>176</v>
      </c>
      <c r="C81" s="939" t="s">
        <v>473</v>
      </c>
      <c r="D81" s="938" t="s">
        <v>542</v>
      </c>
      <c r="E81" s="938" t="s">
        <v>543</v>
      </c>
      <c r="F81" s="939">
        <v>2001</v>
      </c>
      <c r="G81" s="939">
        <v>2002</v>
      </c>
      <c r="H81" s="1862">
        <v>2022</v>
      </c>
    </row>
    <row r="82" spans="1:10" s="449" customFormat="1" ht="13.4" customHeight="1">
      <c r="A82" s="937"/>
      <c r="B82" s="938" t="s">
        <v>544</v>
      </c>
      <c r="C82" s="939" t="s">
        <v>473</v>
      </c>
      <c r="D82" s="938" t="s">
        <v>545</v>
      </c>
      <c r="E82" s="938" t="s">
        <v>539</v>
      </c>
      <c r="F82" s="939">
        <v>1933</v>
      </c>
      <c r="G82" s="939">
        <v>1993</v>
      </c>
      <c r="H82" s="1862">
        <v>2022</v>
      </c>
    </row>
    <row r="83" spans="1:10" s="449" customFormat="1" ht="13.4" customHeight="1">
      <c r="A83" s="937"/>
      <c r="B83" s="938" t="s">
        <v>177</v>
      </c>
      <c r="C83" s="939" t="s">
        <v>473</v>
      </c>
      <c r="D83" s="938" t="s">
        <v>546</v>
      </c>
      <c r="E83" s="938" t="s">
        <v>1370</v>
      </c>
      <c r="F83" s="939">
        <v>1968</v>
      </c>
      <c r="G83" s="939">
        <v>1992</v>
      </c>
      <c r="H83" s="1862">
        <v>2023</v>
      </c>
    </row>
    <row r="84" spans="1:10" s="449" customFormat="1" ht="13.4" customHeight="1">
      <c r="A84" s="937"/>
      <c r="B84" s="938" t="s">
        <v>188</v>
      </c>
      <c r="C84" s="939" t="s">
        <v>473</v>
      </c>
      <c r="D84" s="938" t="s">
        <v>547</v>
      </c>
      <c r="E84" s="2040" t="s">
        <v>973</v>
      </c>
      <c r="F84" s="939">
        <v>1999</v>
      </c>
      <c r="G84" s="939">
        <v>2005</v>
      </c>
      <c r="H84" s="1862">
        <v>2025</v>
      </c>
      <c r="I84" s="940"/>
      <c r="J84" s="940"/>
    </row>
    <row r="85" spans="1:10" s="449" customFormat="1" ht="13.4" customHeight="1">
      <c r="A85" s="937"/>
      <c r="B85" s="938" t="s">
        <v>189</v>
      </c>
      <c r="C85" s="939" t="s">
        <v>473</v>
      </c>
      <c r="D85" s="938" t="s">
        <v>548</v>
      </c>
      <c r="E85" s="938" t="s">
        <v>549</v>
      </c>
      <c r="F85" s="939">
        <v>1940</v>
      </c>
      <c r="G85" s="939">
        <v>1993</v>
      </c>
      <c r="H85" s="1862">
        <v>2024</v>
      </c>
      <c r="I85" s="940"/>
      <c r="J85" s="940"/>
    </row>
    <row r="86" spans="1:10" s="449" customFormat="1" ht="13.4" customHeight="1">
      <c r="A86" s="937"/>
      <c r="B86" s="938" t="s">
        <v>192</v>
      </c>
      <c r="C86" s="939" t="s">
        <v>477</v>
      </c>
      <c r="D86" s="938" t="s">
        <v>550</v>
      </c>
      <c r="E86" s="2040" t="s">
        <v>1371</v>
      </c>
      <c r="F86" s="939">
        <v>1950</v>
      </c>
      <c r="G86" s="939">
        <v>1993</v>
      </c>
      <c r="H86" s="1862">
        <v>2024</v>
      </c>
      <c r="I86" s="940"/>
      <c r="J86" s="940"/>
    </row>
    <row r="87" spans="1:10" s="449" customFormat="1" ht="13.4" customHeight="1">
      <c r="A87" s="937"/>
      <c r="B87" s="938" t="s">
        <v>551</v>
      </c>
      <c r="C87" s="939" t="s">
        <v>473</v>
      </c>
      <c r="D87" s="938" t="s">
        <v>552</v>
      </c>
      <c r="E87" s="2040" t="s">
        <v>1372</v>
      </c>
      <c r="F87" s="939">
        <v>1974</v>
      </c>
      <c r="G87" s="939">
        <v>1993</v>
      </c>
      <c r="H87" s="1862">
        <v>2021</v>
      </c>
      <c r="I87" s="940"/>
      <c r="J87" s="940"/>
    </row>
    <row r="88" spans="1:10" s="449" customFormat="1" ht="13.4" customHeight="1">
      <c r="A88" s="937"/>
      <c r="B88" s="938" t="s">
        <v>200</v>
      </c>
      <c r="C88" s="939" t="s">
        <v>473</v>
      </c>
      <c r="D88" s="938" t="s">
        <v>553</v>
      </c>
      <c r="E88" s="2040" t="s">
        <v>974</v>
      </c>
      <c r="F88" s="939">
        <v>1937</v>
      </c>
      <c r="G88" s="939">
        <v>1988</v>
      </c>
      <c r="H88" s="1862">
        <v>2025</v>
      </c>
      <c r="I88" s="940"/>
      <c r="J88" s="940"/>
    </row>
    <row r="89" spans="1:10" s="449" customFormat="1" ht="13.4" customHeight="1">
      <c r="A89" s="937"/>
      <c r="B89" s="938" t="s">
        <v>202</v>
      </c>
      <c r="C89" s="939" t="s">
        <v>473</v>
      </c>
      <c r="D89" s="938" t="s">
        <v>855</v>
      </c>
      <c r="E89" s="938" t="s">
        <v>1373</v>
      </c>
      <c r="F89" s="939">
        <v>1978</v>
      </c>
      <c r="G89" s="939"/>
      <c r="H89" s="1862">
        <v>2024</v>
      </c>
      <c r="I89" s="940"/>
      <c r="J89" s="940"/>
    </row>
    <row r="90" spans="1:10" s="449" customFormat="1" ht="13.4" customHeight="1">
      <c r="A90" s="937"/>
      <c r="B90" s="938" t="s">
        <v>165</v>
      </c>
      <c r="C90" s="939" t="s">
        <v>473</v>
      </c>
      <c r="D90" s="938" t="s">
        <v>554</v>
      </c>
      <c r="E90" s="938" t="s">
        <v>555</v>
      </c>
      <c r="F90" s="939">
        <v>1961</v>
      </c>
      <c r="G90" s="939">
        <v>1987</v>
      </c>
      <c r="H90" s="1862">
        <v>2023</v>
      </c>
      <c r="I90" s="940"/>
      <c r="J90" s="940"/>
    </row>
    <row r="91" spans="1:10" s="449" customFormat="1" ht="13.4" customHeight="1">
      <c r="A91" s="937"/>
      <c r="B91" s="938" t="s">
        <v>179</v>
      </c>
      <c r="C91" s="939" t="s">
        <v>473</v>
      </c>
      <c r="D91" s="938" t="s">
        <v>975</v>
      </c>
      <c r="E91" s="2040" t="s">
        <v>1374</v>
      </c>
      <c r="F91" s="939">
        <v>1905</v>
      </c>
      <c r="G91" s="939"/>
      <c r="H91" s="1862">
        <v>2021</v>
      </c>
      <c r="I91" s="940"/>
      <c r="J91" s="940"/>
    </row>
    <row r="92" spans="1:10" s="449" customFormat="1" ht="12.65" customHeight="1">
      <c r="A92" s="525"/>
      <c r="B92" s="539" t="s">
        <v>556</v>
      </c>
      <c r="C92" s="540"/>
      <c r="D92" s="541"/>
      <c r="E92" s="541"/>
      <c r="F92" s="540"/>
      <c r="G92" s="540"/>
      <c r="H92" s="542"/>
    </row>
    <row r="93" spans="1:10" s="942" customFormat="1" ht="12.65" customHeight="1">
      <c r="A93" s="941"/>
      <c r="B93" s="543" t="s">
        <v>557</v>
      </c>
      <c r="C93" s="944" t="s">
        <v>473</v>
      </c>
      <c r="D93" s="543" t="s">
        <v>558</v>
      </c>
      <c r="E93" s="543" t="s">
        <v>976</v>
      </c>
      <c r="F93" s="944">
        <v>1942</v>
      </c>
      <c r="G93" s="944">
        <v>1988</v>
      </c>
      <c r="H93" s="945">
        <v>2020</v>
      </c>
    </row>
    <row r="94" spans="1:10" s="942" customFormat="1" ht="12.65" customHeight="1">
      <c r="A94" s="941"/>
      <c r="B94" s="543" t="s">
        <v>559</v>
      </c>
      <c r="C94" s="944" t="s">
        <v>473</v>
      </c>
      <c r="D94" s="543" t="s">
        <v>560</v>
      </c>
      <c r="E94" s="543" t="s">
        <v>1375</v>
      </c>
      <c r="F94" s="944">
        <v>1925</v>
      </c>
      <c r="G94" s="944">
        <v>1988</v>
      </c>
      <c r="H94" s="945">
        <v>2019</v>
      </c>
    </row>
    <row r="95" spans="1:10" s="942" customFormat="1" ht="12.65" customHeight="1">
      <c r="A95" s="941"/>
      <c r="B95" s="543" t="s">
        <v>105</v>
      </c>
      <c r="C95" s="944" t="s">
        <v>561</v>
      </c>
      <c r="D95" s="543" t="s">
        <v>562</v>
      </c>
      <c r="E95" s="543" t="s">
        <v>977</v>
      </c>
      <c r="F95" s="944">
        <v>1993</v>
      </c>
      <c r="G95" s="944">
        <v>1987</v>
      </c>
      <c r="H95" s="945">
        <v>2021</v>
      </c>
    </row>
    <row r="96" spans="1:10" s="942" customFormat="1" ht="12.65" customHeight="1">
      <c r="A96" s="941"/>
      <c r="B96" s="543" t="s">
        <v>563</v>
      </c>
      <c r="C96" s="944" t="s">
        <v>477</v>
      </c>
      <c r="D96" s="543" t="s">
        <v>1376</v>
      </c>
      <c r="E96" s="543" t="s">
        <v>1377</v>
      </c>
      <c r="F96" s="944">
        <v>1938</v>
      </c>
      <c r="G96" s="944">
        <v>2000</v>
      </c>
      <c r="H96" s="945">
        <v>2018</v>
      </c>
    </row>
    <row r="97" spans="1:10" s="942" customFormat="1" ht="12.65" customHeight="1">
      <c r="A97" s="941"/>
      <c r="B97" s="543" t="s">
        <v>150</v>
      </c>
      <c r="C97" s="944" t="s">
        <v>477</v>
      </c>
      <c r="D97" s="543" t="s">
        <v>564</v>
      </c>
      <c r="E97" s="543" t="s">
        <v>978</v>
      </c>
      <c r="F97" s="944">
        <v>1960</v>
      </c>
      <c r="G97" s="944">
        <v>2000</v>
      </c>
      <c r="H97" s="945">
        <v>2019</v>
      </c>
    </row>
    <row r="98" spans="1:10" s="449" customFormat="1" ht="12.65" customHeight="1">
      <c r="A98" s="525"/>
      <c r="B98" s="539" t="s">
        <v>565</v>
      </c>
      <c r="C98" s="544"/>
      <c r="D98" s="541"/>
      <c r="E98" s="541"/>
      <c r="F98" s="540"/>
      <c r="G98" s="540"/>
      <c r="H98" s="542"/>
    </row>
    <row r="99" spans="1:10" s="449" customFormat="1" ht="12.65" customHeight="1">
      <c r="A99" s="2041"/>
      <c r="B99" s="539"/>
      <c r="C99" s="544"/>
      <c r="D99" s="541"/>
      <c r="E99" s="541"/>
      <c r="F99" s="540"/>
      <c r="G99" s="540"/>
      <c r="H99" s="540"/>
    </row>
    <row r="100" spans="1:10" s="2044" customFormat="1" ht="10.5" customHeight="1">
      <c r="A100" s="2049"/>
      <c r="B100" s="2042" t="s">
        <v>991</v>
      </c>
      <c r="C100" s="2043" t="s">
        <v>477</v>
      </c>
      <c r="D100" s="2042" t="s">
        <v>992</v>
      </c>
      <c r="E100" s="2042" t="s">
        <v>993</v>
      </c>
      <c r="F100" s="2042"/>
      <c r="G100" s="2042"/>
      <c r="H100" s="2042"/>
      <c r="I100" s="942"/>
      <c r="J100" s="942"/>
    </row>
    <row r="101" spans="1:10" s="2044" customFormat="1" ht="10.5" customHeight="1">
      <c r="A101" s="2049"/>
      <c r="B101" s="2042" t="s">
        <v>988</v>
      </c>
      <c r="C101" s="2043" t="s">
        <v>477</v>
      </c>
      <c r="D101" s="2042" t="s">
        <v>989</v>
      </c>
      <c r="E101" s="2042" t="s">
        <v>990</v>
      </c>
      <c r="F101" s="2042"/>
      <c r="G101" s="2042"/>
      <c r="H101" s="2042">
        <v>2016</v>
      </c>
      <c r="I101" s="942"/>
      <c r="J101" s="942"/>
    </row>
    <row r="102" spans="1:10" s="449" customFormat="1" ht="12.65" customHeight="1">
      <c r="A102" s="525"/>
      <c r="B102" s="536" t="s">
        <v>566</v>
      </c>
      <c r="C102" s="537" t="s">
        <v>561</v>
      </c>
      <c r="D102" s="536" t="s">
        <v>1403</v>
      </c>
      <c r="E102" s="2045" t="s">
        <v>1404</v>
      </c>
      <c r="F102" s="537">
        <v>1953</v>
      </c>
      <c r="G102" s="537">
        <v>1995</v>
      </c>
      <c r="H102" s="2046">
        <v>2015</v>
      </c>
    </row>
    <row r="103" spans="1:10" s="449" customFormat="1" ht="12.65" customHeight="1">
      <c r="A103" s="525"/>
      <c r="B103" s="536" t="s">
        <v>567</v>
      </c>
      <c r="C103" s="537" t="s">
        <v>561</v>
      </c>
      <c r="D103" s="536" t="s">
        <v>568</v>
      </c>
      <c r="E103" s="2045" t="s">
        <v>569</v>
      </c>
      <c r="F103" s="537">
        <v>1950</v>
      </c>
      <c r="G103" s="537">
        <v>1997</v>
      </c>
      <c r="H103" s="2046">
        <v>2013</v>
      </c>
    </row>
    <row r="104" spans="1:10" s="2044" customFormat="1" ht="10.5" customHeight="1">
      <c r="A104" s="2041"/>
      <c r="B104" s="2047" t="s">
        <v>979</v>
      </c>
      <c r="C104" s="2048" t="s">
        <v>473</v>
      </c>
      <c r="D104" s="2047" t="s">
        <v>980</v>
      </c>
      <c r="E104" s="2047" t="s">
        <v>569</v>
      </c>
      <c r="F104" s="2048">
        <v>2013</v>
      </c>
      <c r="G104" s="2048"/>
      <c r="H104" s="2048"/>
      <c r="I104" s="942"/>
      <c r="J104" s="942"/>
    </row>
    <row r="105" spans="1:10" s="2044" customFormat="1" ht="10.5" customHeight="1">
      <c r="A105" s="2049"/>
      <c r="B105" s="2042" t="s">
        <v>23</v>
      </c>
      <c r="C105" s="2043" t="s">
        <v>473</v>
      </c>
      <c r="D105" s="2042" t="s">
        <v>981</v>
      </c>
      <c r="E105" s="2042" t="s">
        <v>982</v>
      </c>
      <c r="F105" s="2042"/>
      <c r="G105" s="2042"/>
      <c r="H105" s="2042"/>
      <c r="I105" s="942"/>
      <c r="J105" s="942"/>
    </row>
    <row r="106" spans="1:10" s="2044" customFormat="1" ht="10.5" customHeight="1">
      <c r="A106" s="2049"/>
      <c r="B106" s="2045" t="s">
        <v>570</v>
      </c>
      <c r="C106" s="2046" t="s">
        <v>473</v>
      </c>
      <c r="D106" s="2045" t="s">
        <v>980</v>
      </c>
      <c r="E106" s="2045" t="s">
        <v>1405</v>
      </c>
      <c r="F106" s="2046">
        <v>1972</v>
      </c>
      <c r="G106" s="2046">
        <v>1994</v>
      </c>
      <c r="H106" s="2046">
        <v>2016</v>
      </c>
      <c r="I106" s="942"/>
      <c r="J106" s="942"/>
    </row>
    <row r="107" spans="1:10" s="2044" customFormat="1" ht="10.5" customHeight="1">
      <c r="A107" s="2049"/>
      <c r="B107" s="2042" t="s">
        <v>712</v>
      </c>
      <c r="C107" s="2043" t="s">
        <v>473</v>
      </c>
      <c r="D107" s="2042" t="s">
        <v>983</v>
      </c>
      <c r="E107" s="2042" t="s">
        <v>984</v>
      </c>
      <c r="F107" s="2042"/>
      <c r="G107" s="2042"/>
      <c r="H107" s="2042"/>
      <c r="I107" s="942"/>
      <c r="J107" s="942"/>
    </row>
    <row r="108" spans="1:10" s="2044" customFormat="1" ht="10.5" customHeight="1">
      <c r="A108" s="2049"/>
      <c r="B108" s="2042" t="s">
        <v>985</v>
      </c>
      <c r="C108" s="2043" t="s">
        <v>473</v>
      </c>
      <c r="D108" s="2042" t="s">
        <v>986</v>
      </c>
      <c r="E108" s="2042" t="s">
        <v>987</v>
      </c>
      <c r="F108" s="2042"/>
      <c r="G108" s="2042"/>
      <c r="H108" s="2042"/>
      <c r="I108" s="942"/>
      <c r="J108" s="942"/>
    </row>
    <row r="109" spans="1:10" s="2044" customFormat="1" ht="10.5" customHeight="1">
      <c r="A109" s="2049"/>
      <c r="B109" s="2050" t="s">
        <v>1406</v>
      </c>
      <c r="C109" s="2051" t="s">
        <v>477</v>
      </c>
      <c r="D109" s="2050" t="s">
        <v>571</v>
      </c>
      <c r="E109" s="2050" t="s">
        <v>572</v>
      </c>
      <c r="F109" s="2051">
        <v>1957</v>
      </c>
      <c r="G109" s="2051">
        <v>2000</v>
      </c>
      <c r="H109" s="2052">
        <v>2014</v>
      </c>
      <c r="I109" s="942"/>
      <c r="J109" s="942"/>
    </row>
    <row r="110" spans="1:10" s="449" customFormat="1" ht="12.65" customHeight="1">
      <c r="A110" s="525"/>
      <c r="B110" s="539" t="s">
        <v>573</v>
      </c>
      <c r="C110" s="544"/>
      <c r="D110" s="541"/>
      <c r="E110" s="541"/>
      <c r="F110" s="540"/>
      <c r="G110" s="540"/>
      <c r="H110" s="542"/>
    </row>
    <row r="111" spans="1:10" s="942" customFormat="1" ht="12.65" customHeight="1">
      <c r="A111" s="941"/>
      <c r="B111" s="543" t="s">
        <v>489</v>
      </c>
      <c r="C111" s="944" t="s">
        <v>479</v>
      </c>
      <c r="D111" s="543" t="s">
        <v>490</v>
      </c>
      <c r="E111" s="543" t="s">
        <v>1378</v>
      </c>
      <c r="F111" s="944">
        <v>1972</v>
      </c>
      <c r="G111" s="944" t="s">
        <v>994</v>
      </c>
      <c r="H111" s="945"/>
    </row>
    <row r="112" spans="1:10" s="942" customFormat="1" ht="12.65" customHeight="1">
      <c r="A112" s="941"/>
      <c r="B112" s="543" t="s">
        <v>1379</v>
      </c>
      <c r="C112" s="944" t="s">
        <v>304</v>
      </c>
      <c r="D112" s="543" t="s">
        <v>490</v>
      </c>
      <c r="E112" s="543" t="s">
        <v>1380</v>
      </c>
      <c r="F112" s="944"/>
      <c r="G112" s="944" t="s">
        <v>1381</v>
      </c>
      <c r="H112" s="945"/>
    </row>
    <row r="113" spans="1:8" s="942" customFormat="1" ht="12.65" customHeight="1">
      <c r="A113" s="941"/>
      <c r="B113" s="543" t="s">
        <v>491</v>
      </c>
      <c r="C113" s="944" t="s">
        <v>479</v>
      </c>
      <c r="D113" s="543" t="s">
        <v>492</v>
      </c>
      <c r="E113" s="543" t="s">
        <v>1382</v>
      </c>
      <c r="F113" s="944">
        <v>1924</v>
      </c>
      <c r="G113" s="944" t="s">
        <v>994</v>
      </c>
      <c r="H113" s="945"/>
    </row>
    <row r="114" spans="1:8" s="942" customFormat="1" ht="12.65" customHeight="1">
      <c r="A114" s="941"/>
      <c r="B114" s="543" t="s">
        <v>252</v>
      </c>
      <c r="C114" s="944" t="s">
        <v>561</v>
      </c>
      <c r="D114" s="543" t="s">
        <v>574</v>
      </c>
      <c r="E114" s="543"/>
      <c r="F114" s="944">
        <v>1928</v>
      </c>
      <c r="G114" s="944">
        <v>1997</v>
      </c>
      <c r="H114" s="945">
        <v>2012</v>
      </c>
    </row>
    <row r="115" spans="1:8" s="942" customFormat="1" ht="12.65" customHeight="1">
      <c r="A115" s="941"/>
      <c r="B115" s="543" t="s">
        <v>493</v>
      </c>
      <c r="C115" s="944" t="s">
        <v>477</v>
      </c>
      <c r="D115" s="543" t="s">
        <v>494</v>
      </c>
      <c r="E115" s="543" t="s">
        <v>1383</v>
      </c>
      <c r="F115" s="944"/>
      <c r="G115" s="944" t="s">
        <v>994</v>
      </c>
      <c r="H115" s="945"/>
    </row>
    <row r="116" spans="1:8" s="942" customFormat="1" ht="12.65" customHeight="1">
      <c r="A116" s="941"/>
      <c r="B116" s="543" t="s">
        <v>575</v>
      </c>
      <c r="C116" s="944" t="s">
        <v>561</v>
      </c>
      <c r="D116" s="543" t="s">
        <v>576</v>
      </c>
      <c r="E116" s="543" t="s">
        <v>1384</v>
      </c>
      <c r="F116" s="944">
        <v>1948</v>
      </c>
      <c r="G116" s="944">
        <v>1994</v>
      </c>
      <c r="H116" s="945">
        <v>2014</v>
      </c>
    </row>
    <row r="117" spans="1:8" s="942" customFormat="1" ht="12.65" customHeight="1">
      <c r="A117" s="941"/>
      <c r="B117" s="543" t="s">
        <v>246</v>
      </c>
      <c r="C117" s="944" t="s">
        <v>561</v>
      </c>
      <c r="D117" s="543" t="s">
        <v>578</v>
      </c>
      <c r="E117" s="543"/>
      <c r="F117" s="944">
        <v>1938</v>
      </c>
      <c r="G117" s="944">
        <v>1990</v>
      </c>
      <c r="H117" s="945">
        <v>2015</v>
      </c>
    </row>
    <row r="118" spans="1:8" s="942" customFormat="1" ht="12.65" customHeight="1">
      <c r="A118" s="941"/>
      <c r="B118" s="543" t="s">
        <v>580</v>
      </c>
      <c r="C118" s="944" t="s">
        <v>473</v>
      </c>
      <c r="D118" s="543" t="s">
        <v>581</v>
      </c>
      <c r="E118" s="543" t="s">
        <v>1385</v>
      </c>
      <c r="F118" s="944"/>
      <c r="G118" s="944">
        <v>2011</v>
      </c>
      <c r="H118" s="945">
        <v>2014</v>
      </c>
    </row>
    <row r="119" spans="1:8" s="942" customFormat="1" ht="12.65" customHeight="1">
      <c r="A119" s="941"/>
      <c r="B119" s="543" t="s">
        <v>582</v>
      </c>
      <c r="C119" s="944" t="s">
        <v>477</v>
      </c>
      <c r="D119" s="543" t="s">
        <v>494</v>
      </c>
      <c r="E119" s="543" t="s">
        <v>1386</v>
      </c>
      <c r="F119" s="944"/>
      <c r="G119" s="944">
        <v>2012</v>
      </c>
      <c r="H119" s="945">
        <v>2015</v>
      </c>
    </row>
    <row r="120" spans="1:8" s="942" customFormat="1" ht="12.65" customHeight="1">
      <c r="A120" s="941"/>
      <c r="B120" s="543" t="s">
        <v>583</v>
      </c>
      <c r="C120" s="944" t="s">
        <v>473</v>
      </c>
      <c r="D120" s="543" t="s">
        <v>584</v>
      </c>
      <c r="E120" s="543" t="s">
        <v>1387</v>
      </c>
      <c r="F120" s="944">
        <v>2004</v>
      </c>
      <c r="G120" s="944">
        <v>2009</v>
      </c>
      <c r="H120" s="945">
        <v>2015</v>
      </c>
    </row>
    <row r="121" spans="1:8" s="942" customFormat="1" ht="12.65" customHeight="1">
      <c r="A121" s="941"/>
      <c r="B121" s="543" t="s">
        <v>496</v>
      </c>
      <c r="C121" s="944" t="s">
        <v>477</v>
      </c>
      <c r="D121" s="543" t="s">
        <v>497</v>
      </c>
      <c r="E121" s="543" t="s">
        <v>1388</v>
      </c>
      <c r="F121" s="944"/>
      <c r="G121" s="944" t="s">
        <v>994</v>
      </c>
      <c r="H121" s="945"/>
    </row>
    <row r="122" spans="1:8" s="942" customFormat="1" ht="12.65" customHeight="1">
      <c r="A122" s="941"/>
      <c r="B122" s="543" t="s">
        <v>241</v>
      </c>
      <c r="C122" s="944" t="s">
        <v>473</v>
      </c>
      <c r="D122" s="543" t="s">
        <v>585</v>
      </c>
      <c r="E122" s="543" t="s">
        <v>1389</v>
      </c>
      <c r="F122" s="944"/>
      <c r="G122" s="944"/>
      <c r="H122" s="945">
        <v>2015</v>
      </c>
    </row>
    <row r="123" spans="1:8" s="942" customFormat="1" ht="12.65" customHeight="1">
      <c r="A123" s="941"/>
      <c r="B123" s="543" t="s">
        <v>586</v>
      </c>
      <c r="C123" s="944" t="s">
        <v>561</v>
      </c>
      <c r="D123" s="543" t="s">
        <v>494</v>
      </c>
      <c r="E123" s="543" t="s">
        <v>1390</v>
      </c>
      <c r="F123" s="944"/>
      <c r="G123" s="944"/>
      <c r="H123" s="945">
        <v>2014</v>
      </c>
    </row>
    <row r="124" spans="1:8" s="942" customFormat="1" ht="12.65" customHeight="1">
      <c r="A124" s="941"/>
      <c r="B124" s="543" t="s">
        <v>588</v>
      </c>
      <c r="C124" s="944" t="s">
        <v>473</v>
      </c>
      <c r="D124" s="543" t="s">
        <v>589</v>
      </c>
      <c r="E124" s="543" t="s">
        <v>1391</v>
      </c>
      <c r="F124" s="944"/>
      <c r="G124" s="944"/>
      <c r="H124" s="945">
        <v>2014</v>
      </c>
    </row>
    <row r="125" spans="1:8" s="942" customFormat="1" ht="12.65" customHeight="1">
      <c r="A125" s="941"/>
      <c r="B125" s="543" t="s">
        <v>996</v>
      </c>
      <c r="C125" s="944" t="s">
        <v>477</v>
      </c>
      <c r="D125" s="543" t="s">
        <v>498</v>
      </c>
      <c r="E125" s="543" t="s">
        <v>1392</v>
      </c>
      <c r="F125" s="944"/>
      <c r="G125" s="944" t="s">
        <v>994</v>
      </c>
      <c r="H125" s="945"/>
    </row>
    <row r="126" spans="1:8" s="942" customFormat="1" ht="12.65" customHeight="1">
      <c r="A126" s="941"/>
      <c r="B126" s="543" t="s">
        <v>499</v>
      </c>
      <c r="C126" s="944" t="s">
        <v>477</v>
      </c>
      <c r="D126" s="543" t="s">
        <v>494</v>
      </c>
      <c r="E126" s="543" t="s">
        <v>1393</v>
      </c>
      <c r="F126" s="944"/>
      <c r="G126" s="944" t="s">
        <v>994</v>
      </c>
      <c r="H126" s="945"/>
    </row>
    <row r="127" spans="1:8" s="942" customFormat="1" ht="12.65" customHeight="1" thickBot="1">
      <c r="A127" s="943"/>
      <c r="B127" s="543" t="s">
        <v>591</v>
      </c>
      <c r="C127" s="944" t="s">
        <v>561</v>
      </c>
      <c r="D127" s="543" t="s">
        <v>592</v>
      </c>
      <c r="E127" s="543" t="s">
        <v>1394</v>
      </c>
      <c r="F127" s="944">
        <v>1947</v>
      </c>
      <c r="G127" s="944">
        <v>1995</v>
      </c>
      <c r="H127" s="945">
        <v>2014</v>
      </c>
    </row>
    <row r="128" spans="1:8">
      <c r="B128" s="543" t="s">
        <v>593</v>
      </c>
      <c r="C128" s="944" t="s">
        <v>561</v>
      </c>
      <c r="D128" s="543" t="s">
        <v>594</v>
      </c>
      <c r="E128" s="543" t="s">
        <v>1395</v>
      </c>
      <c r="F128" s="944"/>
      <c r="G128" s="944">
        <v>2009</v>
      </c>
      <c r="H128" s="945">
        <v>2014</v>
      </c>
    </row>
    <row r="129" spans="2:8">
      <c r="B129" s="543" t="s">
        <v>500</v>
      </c>
      <c r="C129" s="944" t="s">
        <v>477</v>
      </c>
      <c r="D129" s="543" t="s">
        <v>495</v>
      </c>
      <c r="E129" s="543" t="s">
        <v>1396</v>
      </c>
      <c r="F129" s="944"/>
      <c r="G129" s="944" t="s">
        <v>994</v>
      </c>
      <c r="H129" s="945"/>
    </row>
    <row r="130" spans="2:8">
      <c r="B130" s="543" t="s">
        <v>502</v>
      </c>
      <c r="C130" s="944" t="s">
        <v>477</v>
      </c>
      <c r="D130" s="543" t="s">
        <v>495</v>
      </c>
      <c r="E130" s="543"/>
      <c r="F130" s="944"/>
      <c r="G130" s="944" t="s">
        <v>994</v>
      </c>
      <c r="H130" s="945"/>
    </row>
    <row r="131" spans="2:8">
      <c r="B131" s="543" t="s">
        <v>1397</v>
      </c>
      <c r="C131" s="944" t="s">
        <v>477</v>
      </c>
      <c r="D131" s="543" t="s">
        <v>495</v>
      </c>
      <c r="E131" s="543"/>
      <c r="F131" s="944">
        <v>2019</v>
      </c>
      <c r="G131" s="944" t="s">
        <v>994</v>
      </c>
      <c r="H131" s="945"/>
    </row>
    <row r="132" spans="2:8">
      <c r="B132" s="543" t="s">
        <v>248</v>
      </c>
      <c r="C132" s="944" t="s">
        <v>473</v>
      </c>
      <c r="D132" s="543" t="s">
        <v>595</v>
      </c>
      <c r="E132" s="543"/>
      <c r="F132" s="944">
        <v>1909</v>
      </c>
      <c r="G132" s="944"/>
      <c r="H132" s="945">
        <v>2014</v>
      </c>
    </row>
    <row r="133" spans="2:8">
      <c r="B133" s="543" t="s">
        <v>596</v>
      </c>
      <c r="C133" s="944" t="s">
        <v>561</v>
      </c>
      <c r="D133" s="543" t="s">
        <v>597</v>
      </c>
      <c r="E133" s="543" t="s">
        <v>1398</v>
      </c>
      <c r="F133" s="944"/>
      <c r="G133" s="944"/>
      <c r="H133" s="945">
        <v>2012</v>
      </c>
    </row>
    <row r="134" spans="2:8">
      <c r="B134" s="543" t="s">
        <v>997</v>
      </c>
      <c r="C134" s="944" t="s">
        <v>477</v>
      </c>
      <c r="D134" s="543" t="s">
        <v>490</v>
      </c>
      <c r="E134" s="543" t="s">
        <v>1399</v>
      </c>
      <c r="F134" s="944"/>
      <c r="G134" s="944" t="s">
        <v>994</v>
      </c>
      <c r="H134" s="945"/>
    </row>
    <row r="135" spans="2:8">
      <c r="B135" s="543" t="s">
        <v>254</v>
      </c>
      <c r="C135" s="944" t="s">
        <v>477</v>
      </c>
      <c r="D135" s="543" t="s">
        <v>495</v>
      </c>
      <c r="E135" s="543"/>
      <c r="F135" s="944"/>
      <c r="G135" s="944" t="s">
        <v>994</v>
      </c>
      <c r="H135" s="945"/>
    </row>
    <row r="136" spans="2:8">
      <c r="B136" s="543" t="s">
        <v>998</v>
      </c>
      <c r="C136" s="944" t="s">
        <v>477</v>
      </c>
      <c r="D136" s="543" t="s">
        <v>921</v>
      </c>
      <c r="E136" s="543"/>
      <c r="F136" s="944"/>
      <c r="G136" s="944" t="s">
        <v>994</v>
      </c>
      <c r="H136" s="945"/>
    </row>
    <row r="137" spans="2:8">
      <c r="B137" s="543" t="s">
        <v>599</v>
      </c>
      <c r="C137" s="944" t="s">
        <v>477</v>
      </c>
      <c r="D137" s="543" t="s">
        <v>600</v>
      </c>
      <c r="E137" s="543" t="s">
        <v>601</v>
      </c>
      <c r="F137" s="944"/>
      <c r="G137" s="944">
        <v>2012</v>
      </c>
      <c r="H137" s="945">
        <v>2015</v>
      </c>
    </row>
    <row r="138" spans="2:8">
      <c r="B138" s="543" t="s">
        <v>602</v>
      </c>
      <c r="C138" s="944" t="s">
        <v>473</v>
      </c>
      <c r="D138" s="543" t="s">
        <v>603</v>
      </c>
      <c r="E138" s="543"/>
      <c r="F138" s="944">
        <v>1952</v>
      </c>
      <c r="G138" s="944">
        <v>1997</v>
      </c>
      <c r="H138" s="945">
        <v>2015</v>
      </c>
    </row>
    <row r="139" spans="2:8">
      <c r="B139" s="543" t="s">
        <v>605</v>
      </c>
      <c r="C139" s="944" t="s">
        <v>473</v>
      </c>
      <c r="D139" s="543" t="s">
        <v>606</v>
      </c>
      <c r="E139" s="543" t="s">
        <v>1400</v>
      </c>
      <c r="F139" s="944">
        <v>1993</v>
      </c>
      <c r="G139" s="944">
        <v>1995</v>
      </c>
      <c r="H139" s="945">
        <v>2015</v>
      </c>
    </row>
    <row r="140" spans="2:8">
      <c r="B140" s="543" t="s">
        <v>503</v>
      </c>
      <c r="C140" s="944" t="s">
        <v>477</v>
      </c>
      <c r="D140" s="543" t="s">
        <v>490</v>
      </c>
      <c r="E140" s="543" t="s">
        <v>1401</v>
      </c>
      <c r="F140" s="944"/>
      <c r="G140" s="944" t="s">
        <v>994</v>
      </c>
      <c r="H140" s="945"/>
    </row>
    <row r="141" spans="2:8">
      <c r="B141" s="543" t="s">
        <v>608</v>
      </c>
      <c r="C141" s="944" t="s">
        <v>477</v>
      </c>
      <c r="D141" s="543" t="s">
        <v>581</v>
      </c>
      <c r="E141" s="543" t="s">
        <v>1402</v>
      </c>
      <c r="F141" s="944"/>
      <c r="G141" s="944">
        <v>2011</v>
      </c>
      <c r="H141" s="945">
        <v>2014</v>
      </c>
    </row>
    <row r="142" spans="2:8">
      <c r="B142" s="543" t="s">
        <v>504</v>
      </c>
      <c r="C142" s="944" t="s">
        <v>477</v>
      </c>
      <c r="D142" s="543" t="s">
        <v>505</v>
      </c>
      <c r="E142" s="543"/>
      <c r="F142" s="944"/>
      <c r="G142" s="944" t="s">
        <v>994</v>
      </c>
      <c r="H142" s="945"/>
    </row>
  </sheetData>
  <conditionalFormatting sqref="H91">
    <cfRule type="cellIs" dxfId="14" priority="1" operator="lessThan">
      <formula>2017</formula>
    </cfRule>
  </conditionalFormatting>
  <printOptions horizontalCentered="1"/>
  <pageMargins left="0.31496062992125984" right="0.31496062992125984" top="0.39370078740157483" bottom="0.39370078740157483" header="0.19685039370078741" footer="0.19685039370078741"/>
  <pageSetup paperSize="8" fitToHeight="0" orientation="portrait" r:id="rId1"/>
  <headerFooter>
    <oddHeader>&amp;L&amp;6&amp;A&amp;R&amp;6Page &amp;P of &amp;N</oddHeader>
  </headerFooter>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38"/>
  <sheetViews>
    <sheetView view="pageBreakPreview" topLeftCell="C2" zoomScaleSheetLayoutView="100" workbookViewId="0">
      <selection activeCell="F38" sqref="F38"/>
    </sheetView>
  </sheetViews>
  <sheetFormatPr defaultColWidth="8.81640625" defaultRowHeight="14.5"/>
  <cols>
    <col min="1" max="1" width="24.453125" customWidth="1"/>
    <col min="2" max="2" width="24.81640625" bestFit="1" customWidth="1"/>
    <col min="3" max="3" width="3.1796875" customWidth="1"/>
    <col min="4" max="4" width="6.81640625" customWidth="1"/>
    <col min="6" max="6" width="11.453125" bestFit="1" customWidth="1"/>
    <col min="7" max="12" width="11.453125" customWidth="1"/>
  </cols>
  <sheetData>
    <row r="1" spans="1:14" ht="42.65" customHeight="1">
      <c r="A1" s="1707" t="s">
        <v>1341</v>
      </c>
      <c r="B1" s="1708"/>
      <c r="C1" s="1708"/>
      <c r="D1" s="1708"/>
      <c r="E1" s="1708"/>
      <c r="F1" s="1708"/>
      <c r="G1" s="2033"/>
      <c r="H1" s="2854"/>
      <c r="I1" s="2854"/>
      <c r="J1" s="2854"/>
      <c r="K1" s="2854"/>
      <c r="L1" s="2854"/>
      <c r="M1" s="1709"/>
    </row>
    <row r="2" spans="1:14" ht="30.65" customHeight="1">
      <c r="A2" s="1710" t="s">
        <v>829</v>
      </c>
      <c r="D2" s="1711" t="s">
        <v>805</v>
      </c>
      <c r="M2" s="1712"/>
    </row>
    <row r="3" spans="1:14" ht="25.5" customHeight="1">
      <c r="A3" s="1713" t="s">
        <v>796</v>
      </c>
      <c r="B3" s="794"/>
      <c r="C3" s="794"/>
      <c r="D3" s="794"/>
      <c r="E3" s="794"/>
      <c r="F3" s="794"/>
      <c r="G3" s="794"/>
      <c r="H3" s="794"/>
      <c r="I3" s="794"/>
      <c r="J3" s="794"/>
      <c r="K3" s="794"/>
      <c r="L3" s="794"/>
      <c r="M3" s="1714"/>
      <c r="N3" s="794"/>
    </row>
    <row r="4" spans="1:14" ht="25.5" customHeight="1">
      <c r="A4" s="1710" t="s">
        <v>797</v>
      </c>
      <c r="E4" s="823" t="s">
        <v>339</v>
      </c>
      <c r="F4" s="813"/>
      <c r="M4" s="1712"/>
    </row>
    <row r="5" spans="1:14">
      <c r="A5" s="1715"/>
      <c r="G5">
        <v>2017</v>
      </c>
      <c r="H5">
        <v>2018</v>
      </c>
      <c r="I5">
        <v>2019</v>
      </c>
      <c r="J5">
        <v>2020</v>
      </c>
      <c r="K5">
        <v>2021</v>
      </c>
      <c r="L5">
        <v>2022</v>
      </c>
      <c r="M5">
        <v>2022</v>
      </c>
    </row>
    <row r="6" spans="1:14">
      <c r="A6" s="1715"/>
      <c r="F6" s="1716" t="s">
        <v>687</v>
      </c>
      <c r="G6" s="1716" t="s">
        <v>687</v>
      </c>
      <c r="H6" s="1716" t="s">
        <v>687</v>
      </c>
      <c r="I6" s="1716" t="s">
        <v>687</v>
      </c>
      <c r="J6" s="1716" t="s">
        <v>687</v>
      </c>
      <c r="K6" s="1716" t="s">
        <v>687</v>
      </c>
      <c r="L6" s="1716" t="s">
        <v>687</v>
      </c>
      <c r="M6" s="1717" t="s">
        <v>798</v>
      </c>
      <c r="N6" s="1716"/>
    </row>
    <row r="7" spans="1:14">
      <c r="A7" s="1718" t="s">
        <v>362</v>
      </c>
      <c r="B7" s="814" t="s">
        <v>799</v>
      </c>
      <c r="F7" s="818"/>
      <c r="G7" s="2034">
        <v>2082</v>
      </c>
      <c r="H7" s="3638">
        <v>2196</v>
      </c>
      <c r="I7" s="3638">
        <v>2432</v>
      </c>
      <c r="J7" s="3638">
        <v>2463</v>
      </c>
      <c r="K7" s="3638">
        <v>2508</v>
      </c>
      <c r="L7" s="4468">
        <v>2634</v>
      </c>
      <c r="M7" s="1719">
        <f>'GC Table 3 - Sch Teach Stud'!G12</f>
        <v>2681</v>
      </c>
      <c r="N7" s="1721"/>
    </row>
    <row r="8" spans="1:14">
      <c r="A8" s="1715"/>
      <c r="B8" s="814" t="s">
        <v>800</v>
      </c>
      <c r="F8" s="818"/>
      <c r="G8" s="2034">
        <v>1101</v>
      </c>
      <c r="H8" s="3638">
        <v>1152</v>
      </c>
      <c r="I8" s="3638">
        <v>1205</v>
      </c>
      <c r="J8" s="3638">
        <v>1276</v>
      </c>
      <c r="K8" s="3638">
        <v>1328</v>
      </c>
      <c r="L8" s="4468">
        <v>1465</v>
      </c>
      <c r="M8" s="1719">
        <f>'GC Table 3 - Sch Teach Stud'!H12</f>
        <v>1579</v>
      </c>
      <c r="N8" s="1721"/>
    </row>
    <row r="9" spans="1:14">
      <c r="A9" s="1715"/>
      <c r="B9" s="814" t="s">
        <v>801</v>
      </c>
      <c r="F9" s="818"/>
      <c r="G9" s="2034">
        <v>173</v>
      </c>
      <c r="H9" s="3638">
        <v>173</v>
      </c>
      <c r="I9" s="3638">
        <v>170</v>
      </c>
      <c r="J9" s="3638">
        <v>174</v>
      </c>
      <c r="K9" s="3638">
        <v>185</v>
      </c>
      <c r="L9" s="4468">
        <v>187</v>
      </c>
      <c r="M9" s="1719">
        <f>'GC Table 3 - Sch Teach Stud'!J12</f>
        <v>196</v>
      </c>
      <c r="N9" s="1721"/>
    </row>
    <row r="10" spans="1:14">
      <c r="A10" s="1715"/>
      <c r="B10" s="814" t="s">
        <v>802</v>
      </c>
      <c r="F10" s="818"/>
      <c r="G10" s="2034">
        <v>33</v>
      </c>
      <c r="H10" s="3638">
        <v>32</v>
      </c>
      <c r="I10" s="3638">
        <v>31</v>
      </c>
      <c r="J10" s="3638">
        <v>32</v>
      </c>
      <c r="K10" s="3638">
        <v>19</v>
      </c>
      <c r="L10" s="4468">
        <v>20</v>
      </c>
      <c r="M10" s="1719">
        <f>'GC Table 3 - Sch Teach Stud'!I12</f>
        <v>20</v>
      </c>
      <c r="N10" s="1721"/>
    </row>
    <row r="11" spans="1:14">
      <c r="A11" s="1715"/>
      <c r="B11" s="815" t="s">
        <v>803</v>
      </c>
      <c r="F11" s="819">
        <v>3095</v>
      </c>
      <c r="G11" s="2035">
        <f>SUM(G7:G10)</f>
        <v>3389</v>
      </c>
      <c r="H11" s="1720">
        <f>SUM(H7:H10)</f>
        <v>3553</v>
      </c>
      <c r="I11" s="1720">
        <f>SUM(I7:I10)</f>
        <v>3838</v>
      </c>
      <c r="J11" s="4290">
        <v>3945</v>
      </c>
      <c r="K11" s="4349">
        <v>4040</v>
      </c>
      <c r="L11" s="4349">
        <v>4306</v>
      </c>
      <c r="M11" s="1720">
        <f>SUM(M7:M10)</f>
        <v>4476</v>
      </c>
      <c r="N11" s="4465"/>
    </row>
    <row r="12" spans="1:14">
      <c r="A12" s="1715"/>
      <c r="F12" s="1721"/>
      <c r="G12" s="1721"/>
      <c r="H12" s="1721"/>
      <c r="I12" s="1721"/>
      <c r="J12" s="1721"/>
      <c r="K12" s="1721"/>
      <c r="L12" s="1721"/>
      <c r="M12" s="1722"/>
      <c r="N12" s="1721"/>
    </row>
    <row r="13" spans="1:14">
      <c r="A13" s="1723" t="s">
        <v>426</v>
      </c>
      <c r="B13" s="814" t="s">
        <v>799</v>
      </c>
      <c r="F13" s="818"/>
      <c r="G13" s="2034">
        <v>49795</v>
      </c>
      <c r="H13" s="3638">
        <v>51761</v>
      </c>
      <c r="I13" s="3638">
        <v>54917</v>
      </c>
      <c r="J13" s="3638">
        <v>57550</v>
      </c>
      <c r="K13" s="3638">
        <v>56552</v>
      </c>
      <c r="L13" s="4468">
        <v>58892</v>
      </c>
      <c r="M13" s="1719">
        <f>'GC Table 3 - Sch Teach Stud'!L12</f>
        <v>62238</v>
      </c>
      <c r="N13" s="1721"/>
    </row>
    <row r="14" spans="1:14">
      <c r="A14" s="1715"/>
      <c r="B14" s="814" t="s">
        <v>800</v>
      </c>
      <c r="F14" s="818"/>
      <c r="G14" s="2034">
        <v>16591</v>
      </c>
      <c r="H14" s="3638">
        <v>17955</v>
      </c>
      <c r="I14" s="3638">
        <v>19388</v>
      </c>
      <c r="J14" s="3638">
        <v>21470</v>
      </c>
      <c r="K14" s="3638">
        <v>21063</v>
      </c>
      <c r="L14" s="4468">
        <v>22613</v>
      </c>
      <c r="M14" s="1719">
        <f>'GC Table 3 - Sch Teach Stud'!M12</f>
        <v>24626</v>
      </c>
      <c r="N14" s="1721"/>
    </row>
    <row r="15" spans="1:14">
      <c r="A15" s="1715"/>
      <c r="B15" s="814" t="s">
        <v>801</v>
      </c>
      <c r="F15" s="818"/>
      <c r="G15" s="2034">
        <v>3931</v>
      </c>
      <c r="H15" s="3638">
        <v>3937</v>
      </c>
      <c r="I15" s="3638">
        <v>3761</v>
      </c>
      <c r="J15" s="3638">
        <v>3781</v>
      </c>
      <c r="K15" s="3638">
        <v>3978</v>
      </c>
      <c r="L15" s="4468">
        <v>3581</v>
      </c>
      <c r="M15" s="1719">
        <f>'GC Table 3 - Sch Teach Stud'!O12</f>
        <v>5171</v>
      </c>
      <c r="N15" s="1721"/>
    </row>
    <row r="16" spans="1:14">
      <c r="A16" s="1715"/>
      <c r="B16" s="814" t="s">
        <v>802</v>
      </c>
      <c r="F16" s="818"/>
      <c r="G16" s="2034">
        <v>595</v>
      </c>
      <c r="H16" s="3638">
        <v>611</v>
      </c>
      <c r="I16" s="3638">
        <v>631</v>
      </c>
      <c r="J16" s="3638">
        <v>441</v>
      </c>
      <c r="K16" s="3638">
        <v>278</v>
      </c>
      <c r="L16" s="4468">
        <v>284</v>
      </c>
      <c r="M16" s="1719">
        <f>'GC Table 3 - Sch Teach Stud'!N12</f>
        <v>296</v>
      </c>
      <c r="N16" s="1721"/>
    </row>
    <row r="17" spans="1:14">
      <c r="A17" s="1715"/>
      <c r="B17" s="816" t="s">
        <v>803</v>
      </c>
      <c r="F17" s="820">
        <v>70019</v>
      </c>
      <c r="G17" s="2036">
        <f>SUM(G13:G16)</f>
        <v>70912</v>
      </c>
      <c r="H17" s="1724">
        <f>SUM(H13:H16)</f>
        <v>74264</v>
      </c>
      <c r="I17" s="1724">
        <f>SUM(I13:I16)</f>
        <v>78697</v>
      </c>
      <c r="J17" s="4291">
        <v>83242</v>
      </c>
      <c r="K17" s="4350">
        <v>81871</v>
      </c>
      <c r="L17" s="4350">
        <v>85370</v>
      </c>
      <c r="M17" s="1724">
        <f>SUM(M13:M16)</f>
        <v>92331</v>
      </c>
      <c r="N17" s="4466"/>
    </row>
    <row r="18" spans="1:14">
      <c r="A18" s="1715"/>
      <c r="F18" s="1721"/>
      <c r="G18" s="1721"/>
      <c r="H18" s="1721"/>
      <c r="I18" s="1721"/>
      <c r="J18" s="1721"/>
      <c r="K18" s="1721"/>
      <c r="L18" s="1721"/>
      <c r="M18" s="1722"/>
      <c r="N18" s="1721"/>
    </row>
    <row r="19" spans="1:14">
      <c r="A19" s="1725" t="s">
        <v>68</v>
      </c>
      <c r="B19" s="814" t="s">
        <v>799</v>
      </c>
      <c r="F19" s="818"/>
      <c r="G19" s="2034">
        <v>326</v>
      </c>
      <c r="H19" s="3638">
        <v>325</v>
      </c>
      <c r="I19" s="3638">
        <v>335</v>
      </c>
      <c r="J19" s="3638">
        <v>336</v>
      </c>
      <c r="K19" s="3638">
        <v>335</v>
      </c>
      <c r="L19" s="4468">
        <v>342</v>
      </c>
      <c r="M19" s="1719">
        <f>'GC Table 3 - Sch Teach Stud'!B12</f>
        <v>352</v>
      </c>
      <c r="N19" s="1721"/>
    </row>
    <row r="20" spans="1:14">
      <c r="A20" s="1715"/>
      <c r="B20" s="814" t="s">
        <v>800</v>
      </c>
      <c r="F20" s="818"/>
      <c r="G20" s="2034">
        <v>74</v>
      </c>
      <c r="H20" s="3638">
        <v>74</v>
      </c>
      <c r="I20" s="3638">
        <v>76</v>
      </c>
      <c r="J20" s="3638">
        <v>77</v>
      </c>
      <c r="K20" s="3638">
        <v>87</v>
      </c>
      <c r="L20" s="4468">
        <v>89</v>
      </c>
      <c r="M20" s="1719">
        <f>'GC Table 3 - Sch Teach Stud'!C12</f>
        <v>91</v>
      </c>
      <c r="N20" s="1721"/>
    </row>
    <row r="21" spans="1:14">
      <c r="A21" s="1715"/>
      <c r="B21" s="814" t="s">
        <v>801</v>
      </c>
      <c r="F21" s="818"/>
      <c r="G21" s="2034">
        <v>4</v>
      </c>
      <c r="H21" s="3638">
        <v>4</v>
      </c>
      <c r="I21" s="3638">
        <v>4</v>
      </c>
      <c r="J21" s="3638">
        <v>5</v>
      </c>
      <c r="K21" s="3638">
        <v>5</v>
      </c>
      <c r="L21" s="4468">
        <v>5</v>
      </c>
      <c r="M21" s="1719">
        <f>'GC Table 3 - Sch Teach Stud'!E12</f>
        <v>5</v>
      </c>
      <c r="N21" s="1721"/>
    </row>
    <row r="22" spans="1:14">
      <c r="A22" s="1715"/>
      <c r="B22" s="814" t="s">
        <v>802</v>
      </c>
      <c r="F22" s="818"/>
      <c r="G22" s="2034">
        <v>3</v>
      </c>
      <c r="H22" s="3638">
        <v>3</v>
      </c>
      <c r="I22" s="3638">
        <v>3</v>
      </c>
      <c r="J22" s="3638">
        <v>3</v>
      </c>
      <c r="K22" s="3638">
        <v>2</v>
      </c>
      <c r="L22" s="4468">
        <v>2</v>
      </c>
      <c r="M22" s="1719">
        <f>'GC Table 3 - Sch Teach Stud'!D12</f>
        <v>2</v>
      </c>
      <c r="N22" s="1721"/>
    </row>
    <row r="23" spans="1:14">
      <c r="A23" s="1715"/>
      <c r="B23" s="817" t="s">
        <v>803</v>
      </c>
      <c r="F23" s="821">
        <v>367</v>
      </c>
      <c r="G23" s="2037">
        <f>SUM(G19:G22)</f>
        <v>407</v>
      </c>
      <c r="H23" s="1726">
        <f>SUM(H19:H22)</f>
        <v>406</v>
      </c>
      <c r="I23" s="1726">
        <f>SUM(I19:I22)</f>
        <v>418</v>
      </c>
      <c r="J23" s="4292">
        <v>421</v>
      </c>
      <c r="K23" s="4292">
        <f>SUM(K19:K22)</f>
        <v>429</v>
      </c>
      <c r="L23" s="4469">
        <v>438</v>
      </c>
      <c r="M23" s="1726">
        <f>SUM(M19:M22)</f>
        <v>450</v>
      </c>
      <c r="N23" s="4467"/>
    </row>
    <row r="24" spans="1:14">
      <c r="A24" s="1715"/>
      <c r="F24" s="1721"/>
      <c r="G24" s="1721"/>
      <c r="H24" s="1721"/>
      <c r="I24" s="1721"/>
      <c r="J24" s="1721"/>
      <c r="K24" s="1721"/>
      <c r="L24" s="1721"/>
      <c r="M24" s="1722"/>
      <c r="N24" s="1721"/>
    </row>
    <row r="25" spans="1:14">
      <c r="A25" s="1727" t="s">
        <v>804</v>
      </c>
      <c r="D25" s="814">
        <v>2010</v>
      </c>
      <c r="F25" s="822">
        <v>971</v>
      </c>
      <c r="G25" s="822">
        <v>971</v>
      </c>
      <c r="H25" s="822">
        <f>'TRENDS JAE'!G34</f>
        <v>971</v>
      </c>
      <c r="I25" s="4164"/>
      <c r="J25" s="4164"/>
      <c r="K25" s="4164"/>
      <c r="L25" s="4164"/>
    </row>
    <row r="26" spans="1:14">
      <c r="A26" s="1715"/>
      <c r="D26" s="814">
        <v>2011</v>
      </c>
      <c r="F26" s="822">
        <v>1337</v>
      </c>
      <c r="G26" s="822">
        <v>1337</v>
      </c>
      <c r="H26" s="822">
        <f>'TRENDS JAE'!H34</f>
        <v>1337</v>
      </c>
      <c r="I26" s="4164"/>
      <c r="J26" s="4164"/>
      <c r="K26" s="4164"/>
      <c r="L26" s="4164"/>
    </row>
    <row r="27" spans="1:14">
      <c r="A27" s="1715"/>
      <c r="D27" s="814">
        <v>2012</v>
      </c>
      <c r="F27" s="822">
        <v>1731</v>
      </c>
      <c r="G27" s="822">
        <v>1731</v>
      </c>
      <c r="H27" s="822">
        <f>'TRENDS JAE'!I34</f>
        <v>1731</v>
      </c>
      <c r="I27" s="4164"/>
      <c r="J27" s="4164"/>
      <c r="K27" s="4164"/>
      <c r="L27" s="4164"/>
    </row>
    <row r="28" spans="1:14">
      <c r="A28" s="1715"/>
      <c r="D28" s="814">
        <v>2013</v>
      </c>
      <c r="F28" s="822">
        <v>842</v>
      </c>
      <c r="G28" s="822">
        <v>842</v>
      </c>
      <c r="H28" s="822">
        <f>'TRENDS JAE'!J34</f>
        <v>842</v>
      </c>
      <c r="I28" s="4164"/>
      <c r="J28" s="4164"/>
      <c r="K28" s="4164"/>
      <c r="L28" s="4164"/>
    </row>
    <row r="29" spans="1:14">
      <c r="A29" s="1715"/>
      <c r="D29" s="814">
        <v>2014</v>
      </c>
      <c r="F29" s="822">
        <v>1502</v>
      </c>
      <c r="G29" s="822">
        <v>1502</v>
      </c>
      <c r="H29" s="822">
        <f>'TRENDS JAE'!K34</f>
        <v>1502</v>
      </c>
      <c r="I29" s="4164"/>
      <c r="J29" s="4164"/>
      <c r="K29" s="4164"/>
      <c r="L29" s="4164"/>
    </row>
    <row r="30" spans="1:14">
      <c r="A30" s="1715"/>
      <c r="D30" s="814">
        <v>2015</v>
      </c>
      <c r="E30" s="3592"/>
      <c r="F30" s="1813">
        <v>1410</v>
      </c>
      <c r="G30" s="1813">
        <v>1410</v>
      </c>
      <c r="H30" s="1813">
        <v>1410</v>
      </c>
      <c r="I30" s="2088"/>
      <c r="J30" s="2088"/>
      <c r="K30" s="2088"/>
      <c r="L30" s="2088"/>
    </row>
    <row r="31" spans="1:14">
      <c r="A31" s="1715"/>
      <c r="D31" s="814">
        <v>2016</v>
      </c>
      <c r="E31" s="3592"/>
      <c r="F31" s="3591">
        <v>1987</v>
      </c>
      <c r="G31" s="1813">
        <f t="shared" ref="G31" si="0">F31</f>
        <v>1987</v>
      </c>
      <c r="H31" s="1813">
        <f>G31</f>
        <v>1987</v>
      </c>
      <c r="I31" s="2088"/>
      <c r="J31" s="2088"/>
      <c r="K31" s="2088"/>
      <c r="L31" s="2088"/>
    </row>
    <row r="32" spans="1:14">
      <c r="A32" s="1715"/>
      <c r="D32" s="814">
        <v>2017</v>
      </c>
      <c r="E32" s="3592"/>
      <c r="F32" s="3591">
        <f>52+1315+407</f>
        <v>1774</v>
      </c>
      <c r="G32" s="1813">
        <f t="shared" ref="G32" si="1">F32</f>
        <v>1774</v>
      </c>
      <c r="H32" s="1813">
        <f>G32</f>
        <v>1774</v>
      </c>
      <c r="I32" s="2088"/>
      <c r="J32" s="2088"/>
      <c r="K32" s="2088"/>
      <c r="L32" s="2088"/>
    </row>
    <row r="33" spans="1:14">
      <c r="A33" s="1715"/>
      <c r="D33" s="3637">
        <v>2018</v>
      </c>
      <c r="E33" s="3592"/>
      <c r="F33" s="3591">
        <v>2047</v>
      </c>
      <c r="G33" s="3591">
        <v>2047</v>
      </c>
      <c r="H33" s="3591">
        <v>2047</v>
      </c>
      <c r="I33" s="2088"/>
      <c r="J33" s="2088"/>
      <c r="K33" s="2088"/>
      <c r="L33" s="2088"/>
    </row>
    <row r="34" spans="1:14">
      <c r="A34" s="1715"/>
      <c r="D34" s="3637">
        <v>2019</v>
      </c>
      <c r="E34" s="3592"/>
      <c r="F34" s="3591">
        <v>1671</v>
      </c>
      <c r="G34" s="3591">
        <v>1671</v>
      </c>
      <c r="H34" s="3591">
        <v>1671</v>
      </c>
      <c r="I34" s="2088"/>
      <c r="J34" s="2088"/>
      <c r="K34" s="2088"/>
      <c r="L34" s="2088"/>
    </row>
    <row r="35" spans="1:14" ht="15" thickBot="1">
      <c r="A35" s="1728"/>
      <c r="B35" s="1729"/>
      <c r="C35" s="1729"/>
      <c r="D35" s="814">
        <v>2020</v>
      </c>
      <c r="E35" s="3592"/>
      <c r="F35" s="1813">
        <v>1523</v>
      </c>
      <c r="G35" s="1813">
        <v>1523</v>
      </c>
      <c r="H35" s="1813">
        <v>1523</v>
      </c>
      <c r="I35" s="2088"/>
      <c r="J35" s="2088"/>
      <c r="K35" s="2088"/>
      <c r="L35" s="2088"/>
    </row>
    <row r="36" spans="1:14">
      <c r="D36" s="3637">
        <v>2021</v>
      </c>
      <c r="E36" s="3592"/>
      <c r="F36" s="3591">
        <v>596</v>
      </c>
      <c r="G36" s="3591">
        <v>596</v>
      </c>
      <c r="H36" s="3591">
        <v>596</v>
      </c>
      <c r="I36" s="2088"/>
      <c r="J36" s="2088"/>
      <c r="K36" s="2088"/>
      <c r="L36" s="2088"/>
    </row>
    <row r="37" spans="1:14">
      <c r="D37" s="814">
        <v>2022</v>
      </c>
      <c r="E37" s="3592"/>
      <c r="F37" s="1813">
        <v>1159</v>
      </c>
      <c r="G37" s="1813">
        <v>1159</v>
      </c>
      <c r="H37" s="1813">
        <v>1159</v>
      </c>
      <c r="I37" s="2088"/>
      <c r="J37" s="2088"/>
      <c r="K37" s="2088"/>
      <c r="L37" s="2088"/>
      <c r="M37" s="2088"/>
      <c r="N37" s="2088"/>
    </row>
    <row r="38" spans="1:14">
      <c r="D38" s="814">
        <v>2023</v>
      </c>
      <c r="E38" s="3592"/>
      <c r="F38" s="1813">
        <f>'GC Table 4 - Tertiary'!G19+'GC Table 5 - Worker Training'!F22+'GC Table 6 - Secondary'!F24+'GC Table 8 - Primary'!F22</f>
        <v>2670</v>
      </c>
      <c r="G38" s="1813">
        <f>F38</f>
        <v>2670</v>
      </c>
      <c r="H38" s="1813">
        <f>G38</f>
        <v>2670</v>
      </c>
      <c r="I38" s="2088"/>
      <c r="J38" s="2088"/>
      <c r="K38" s="2088"/>
      <c r="L38" s="2088"/>
      <c r="M38" s="2088"/>
      <c r="N38" s="2088"/>
    </row>
  </sheetData>
  <pageMargins left="0.31496062992125984" right="0.31496062992125984" top="0.39370078740157483" bottom="0.39370078740157483" header="0.19685039370078741" footer="0.19685039370078741"/>
  <pageSetup paperSize="8" orientation="landscape" r:id="rId1"/>
  <headerFooter>
    <oddHeader>&amp;L&amp;A&amp;R&amp;P</oddHeader>
  </headerFooter>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N74"/>
  <sheetViews>
    <sheetView view="pageBreakPreview" zoomScaleNormal="100" zoomScaleSheetLayoutView="100" workbookViewId="0">
      <pane ySplit="6" topLeftCell="A7" activePane="bottomLeft" state="frozen"/>
      <selection activeCell="B23" sqref="B23"/>
      <selection pane="bottomLeft" activeCell="B23" sqref="B23"/>
    </sheetView>
  </sheetViews>
  <sheetFormatPr defaultColWidth="8.81640625" defaultRowHeight="14.5"/>
  <cols>
    <col min="1" max="1" width="23.453125" style="400" customWidth="1"/>
    <col min="2" max="4" width="8.1796875" style="400" customWidth="1"/>
    <col min="5" max="5" width="8.453125" style="400" customWidth="1"/>
    <col min="6" max="8" width="8.1796875" style="400" customWidth="1"/>
    <col min="9" max="9" width="8.453125" style="400" customWidth="1"/>
    <col min="10" max="12" width="8.1796875" style="400" customWidth="1"/>
    <col min="13" max="13" width="9" style="400" customWidth="1"/>
    <col min="14" max="14" width="9.453125" style="400" customWidth="1"/>
    <col min="15" max="250" width="8.81640625" style="400"/>
    <col min="251" max="251" width="31" style="400" customWidth="1"/>
    <col min="252" max="266" width="11.1796875" style="400" customWidth="1"/>
    <col min="267" max="270" width="7" style="400" customWidth="1"/>
    <col min="271" max="506" width="8.81640625" style="400"/>
    <col min="507" max="507" width="31" style="400" customWidth="1"/>
    <col min="508" max="522" width="11.1796875" style="400" customWidth="1"/>
    <col min="523" max="526" width="7" style="400" customWidth="1"/>
    <col min="527" max="762" width="8.81640625" style="400"/>
    <col min="763" max="763" width="31" style="400" customWidth="1"/>
    <col min="764" max="778" width="11.1796875" style="400" customWidth="1"/>
    <col min="779" max="782" width="7" style="400" customWidth="1"/>
    <col min="783" max="1018" width="8.81640625" style="400"/>
    <col min="1019" max="1019" width="31" style="400" customWidth="1"/>
    <col min="1020" max="1034" width="11.1796875" style="400" customWidth="1"/>
    <col min="1035" max="1038" width="7" style="400" customWidth="1"/>
    <col min="1039" max="1274" width="8.81640625" style="400"/>
    <col min="1275" max="1275" width="31" style="400" customWidth="1"/>
    <col min="1276" max="1290" width="11.1796875" style="400" customWidth="1"/>
    <col min="1291" max="1294" width="7" style="400" customWidth="1"/>
    <col min="1295" max="1530" width="8.81640625" style="400"/>
    <col min="1531" max="1531" width="31" style="400" customWidth="1"/>
    <col min="1532" max="1546" width="11.1796875" style="400" customWidth="1"/>
    <col min="1547" max="1550" width="7" style="400" customWidth="1"/>
    <col min="1551" max="1786" width="8.81640625" style="400"/>
    <col min="1787" max="1787" width="31" style="400" customWidth="1"/>
    <col min="1788" max="1802" width="11.1796875" style="400" customWidth="1"/>
    <col min="1803" max="1806" width="7" style="400" customWidth="1"/>
    <col min="1807" max="2042" width="8.81640625" style="400"/>
    <col min="2043" max="2043" width="31" style="400" customWidth="1"/>
    <col min="2044" max="2058" width="11.1796875" style="400" customWidth="1"/>
    <col min="2059" max="2062" width="7" style="400" customWidth="1"/>
    <col min="2063" max="2298" width="8.81640625" style="400"/>
    <col min="2299" max="2299" width="31" style="400" customWidth="1"/>
    <col min="2300" max="2314" width="11.1796875" style="400" customWidth="1"/>
    <col min="2315" max="2318" width="7" style="400" customWidth="1"/>
    <col min="2319" max="2554" width="8.81640625" style="400"/>
    <col min="2555" max="2555" width="31" style="400" customWidth="1"/>
    <col min="2556" max="2570" width="11.1796875" style="400" customWidth="1"/>
    <col min="2571" max="2574" width="7" style="400" customWidth="1"/>
    <col min="2575" max="2810" width="8.81640625" style="400"/>
    <col min="2811" max="2811" width="31" style="400" customWidth="1"/>
    <col min="2812" max="2826" width="11.1796875" style="400" customWidth="1"/>
    <col min="2827" max="2830" width="7" style="400" customWidth="1"/>
    <col min="2831" max="3066" width="8.81640625" style="400"/>
    <col min="3067" max="3067" width="31" style="400" customWidth="1"/>
    <col min="3068" max="3082" width="11.1796875" style="400" customWidth="1"/>
    <col min="3083" max="3086" width="7" style="400" customWidth="1"/>
    <col min="3087" max="3322" width="8.81640625" style="400"/>
    <col min="3323" max="3323" width="31" style="400" customWidth="1"/>
    <col min="3324" max="3338" width="11.1796875" style="400" customWidth="1"/>
    <col min="3339" max="3342" width="7" style="400" customWidth="1"/>
    <col min="3343" max="3578" width="8.81640625" style="400"/>
    <col min="3579" max="3579" width="31" style="400" customWidth="1"/>
    <col min="3580" max="3594" width="11.1796875" style="400" customWidth="1"/>
    <col min="3595" max="3598" width="7" style="400" customWidth="1"/>
    <col min="3599" max="3834" width="8.81640625" style="400"/>
    <col min="3835" max="3835" width="31" style="400" customWidth="1"/>
    <col min="3836" max="3850" width="11.1796875" style="400" customWidth="1"/>
    <col min="3851" max="3854" width="7" style="400" customWidth="1"/>
    <col min="3855" max="4090" width="8.81640625" style="400"/>
    <col min="4091" max="4091" width="31" style="400" customWidth="1"/>
    <col min="4092" max="4106" width="11.1796875" style="400" customWidth="1"/>
    <col min="4107" max="4110" width="7" style="400" customWidth="1"/>
    <col min="4111" max="4346" width="8.81640625" style="400"/>
    <col min="4347" max="4347" width="31" style="400" customWidth="1"/>
    <col min="4348" max="4362" width="11.1796875" style="400" customWidth="1"/>
    <col min="4363" max="4366" width="7" style="400" customWidth="1"/>
    <col min="4367" max="4602" width="8.81640625" style="400"/>
    <col min="4603" max="4603" width="31" style="400" customWidth="1"/>
    <col min="4604" max="4618" width="11.1796875" style="400" customWidth="1"/>
    <col min="4619" max="4622" width="7" style="400" customWidth="1"/>
    <col min="4623" max="4858" width="8.81640625" style="400"/>
    <col min="4859" max="4859" width="31" style="400" customWidth="1"/>
    <col min="4860" max="4874" width="11.1796875" style="400" customWidth="1"/>
    <col min="4875" max="4878" width="7" style="400" customWidth="1"/>
    <col min="4879" max="5114" width="8.81640625" style="400"/>
    <col min="5115" max="5115" width="31" style="400" customWidth="1"/>
    <col min="5116" max="5130" width="11.1796875" style="400" customWidth="1"/>
    <col min="5131" max="5134" width="7" style="400" customWidth="1"/>
    <col min="5135" max="5370" width="8.81640625" style="400"/>
    <col min="5371" max="5371" width="31" style="400" customWidth="1"/>
    <col min="5372" max="5386" width="11.1796875" style="400" customWidth="1"/>
    <col min="5387" max="5390" width="7" style="400" customWidth="1"/>
    <col min="5391" max="5626" width="8.81640625" style="400"/>
    <col min="5627" max="5627" width="31" style="400" customWidth="1"/>
    <col min="5628" max="5642" width="11.1796875" style="400" customWidth="1"/>
    <col min="5643" max="5646" width="7" style="400" customWidth="1"/>
    <col min="5647" max="5882" width="8.81640625" style="400"/>
    <col min="5883" max="5883" width="31" style="400" customWidth="1"/>
    <col min="5884" max="5898" width="11.1796875" style="400" customWidth="1"/>
    <col min="5899" max="5902" width="7" style="400" customWidth="1"/>
    <col min="5903" max="6138" width="8.81640625" style="400"/>
    <col min="6139" max="6139" width="31" style="400" customWidth="1"/>
    <col min="6140" max="6154" width="11.1796875" style="400" customWidth="1"/>
    <col min="6155" max="6158" width="7" style="400" customWidth="1"/>
    <col min="6159" max="6394" width="8.81640625" style="400"/>
    <col min="6395" max="6395" width="31" style="400" customWidth="1"/>
    <col min="6396" max="6410" width="11.1796875" style="400" customWidth="1"/>
    <col min="6411" max="6414" width="7" style="400" customWidth="1"/>
    <col min="6415" max="6650" width="8.81640625" style="400"/>
    <col min="6651" max="6651" width="31" style="400" customWidth="1"/>
    <col min="6652" max="6666" width="11.1796875" style="400" customWidth="1"/>
    <col min="6667" max="6670" width="7" style="400" customWidth="1"/>
    <col min="6671" max="6906" width="8.81640625" style="400"/>
    <col min="6907" max="6907" width="31" style="400" customWidth="1"/>
    <col min="6908" max="6922" width="11.1796875" style="400" customWidth="1"/>
    <col min="6923" max="6926" width="7" style="400" customWidth="1"/>
    <col min="6927" max="7162" width="8.81640625" style="400"/>
    <col min="7163" max="7163" width="31" style="400" customWidth="1"/>
    <col min="7164" max="7178" width="11.1796875" style="400" customWidth="1"/>
    <col min="7179" max="7182" width="7" style="400" customWidth="1"/>
    <col min="7183" max="7418" width="8.81640625" style="400"/>
    <col min="7419" max="7419" width="31" style="400" customWidth="1"/>
    <col min="7420" max="7434" width="11.1796875" style="400" customWidth="1"/>
    <col min="7435" max="7438" width="7" style="400" customWidth="1"/>
    <col min="7439" max="7674" width="8.81640625" style="400"/>
    <col min="7675" max="7675" width="31" style="400" customWidth="1"/>
    <col min="7676" max="7690" width="11.1796875" style="400" customWidth="1"/>
    <col min="7691" max="7694" width="7" style="400" customWidth="1"/>
    <col min="7695" max="7930" width="8.81640625" style="400"/>
    <col min="7931" max="7931" width="31" style="400" customWidth="1"/>
    <col min="7932" max="7946" width="11.1796875" style="400" customWidth="1"/>
    <col min="7947" max="7950" width="7" style="400" customWidth="1"/>
    <col min="7951" max="8186" width="8.81640625" style="400"/>
    <col min="8187" max="8187" width="31" style="400" customWidth="1"/>
    <col min="8188" max="8202" width="11.1796875" style="400" customWidth="1"/>
    <col min="8203" max="8206" width="7" style="400" customWidth="1"/>
    <col min="8207" max="8442" width="8.81640625" style="400"/>
    <col min="8443" max="8443" width="31" style="400" customWidth="1"/>
    <col min="8444" max="8458" width="11.1796875" style="400" customWidth="1"/>
    <col min="8459" max="8462" width="7" style="400" customWidth="1"/>
    <col min="8463" max="8698" width="8.81640625" style="400"/>
    <col min="8699" max="8699" width="31" style="400" customWidth="1"/>
    <col min="8700" max="8714" width="11.1796875" style="400" customWidth="1"/>
    <col min="8715" max="8718" width="7" style="400" customWidth="1"/>
    <col min="8719" max="8954" width="8.81640625" style="400"/>
    <col min="8955" max="8955" width="31" style="400" customWidth="1"/>
    <col min="8956" max="8970" width="11.1796875" style="400" customWidth="1"/>
    <col min="8971" max="8974" width="7" style="400" customWidth="1"/>
    <col min="8975" max="9210" width="8.81640625" style="400"/>
    <col min="9211" max="9211" width="31" style="400" customWidth="1"/>
    <col min="9212" max="9226" width="11.1796875" style="400" customWidth="1"/>
    <col min="9227" max="9230" width="7" style="400" customWidth="1"/>
    <col min="9231" max="9466" width="8.81640625" style="400"/>
    <col min="9467" max="9467" width="31" style="400" customWidth="1"/>
    <col min="9468" max="9482" width="11.1796875" style="400" customWidth="1"/>
    <col min="9483" max="9486" width="7" style="400" customWidth="1"/>
    <col min="9487" max="9722" width="8.81640625" style="400"/>
    <col min="9723" max="9723" width="31" style="400" customWidth="1"/>
    <col min="9724" max="9738" width="11.1796875" style="400" customWidth="1"/>
    <col min="9739" max="9742" width="7" style="400" customWidth="1"/>
    <col min="9743" max="9978" width="8.81640625" style="400"/>
    <col min="9979" max="9979" width="31" style="400" customWidth="1"/>
    <col min="9980" max="9994" width="11.1796875" style="400" customWidth="1"/>
    <col min="9995" max="9998" width="7" style="400" customWidth="1"/>
    <col min="9999" max="10234" width="8.81640625" style="400"/>
    <col min="10235" max="10235" width="31" style="400" customWidth="1"/>
    <col min="10236" max="10250" width="11.1796875" style="400" customWidth="1"/>
    <col min="10251" max="10254" width="7" style="400" customWidth="1"/>
    <col min="10255" max="10490" width="8.81640625" style="400"/>
    <col min="10491" max="10491" width="31" style="400" customWidth="1"/>
    <col min="10492" max="10506" width="11.1796875" style="400" customWidth="1"/>
    <col min="10507" max="10510" width="7" style="400" customWidth="1"/>
    <col min="10511" max="10746" width="8.81640625" style="400"/>
    <col min="10747" max="10747" width="31" style="400" customWidth="1"/>
    <col min="10748" max="10762" width="11.1796875" style="400" customWidth="1"/>
    <col min="10763" max="10766" width="7" style="400" customWidth="1"/>
    <col min="10767" max="11002" width="8.81640625" style="400"/>
    <col min="11003" max="11003" width="31" style="400" customWidth="1"/>
    <col min="11004" max="11018" width="11.1796875" style="400" customWidth="1"/>
    <col min="11019" max="11022" width="7" style="400" customWidth="1"/>
    <col min="11023" max="11258" width="8.81640625" style="400"/>
    <col min="11259" max="11259" width="31" style="400" customWidth="1"/>
    <col min="11260" max="11274" width="11.1796875" style="400" customWidth="1"/>
    <col min="11275" max="11278" width="7" style="400" customWidth="1"/>
    <col min="11279" max="11514" width="8.81640625" style="400"/>
    <col min="11515" max="11515" width="31" style="400" customWidth="1"/>
    <col min="11516" max="11530" width="11.1796875" style="400" customWidth="1"/>
    <col min="11531" max="11534" width="7" style="400" customWidth="1"/>
    <col min="11535" max="11770" width="8.81640625" style="400"/>
    <col min="11771" max="11771" width="31" style="400" customWidth="1"/>
    <col min="11772" max="11786" width="11.1796875" style="400" customWidth="1"/>
    <col min="11787" max="11790" width="7" style="400" customWidth="1"/>
    <col min="11791" max="12026" width="8.81640625" style="400"/>
    <col min="12027" max="12027" width="31" style="400" customWidth="1"/>
    <col min="12028" max="12042" width="11.1796875" style="400" customWidth="1"/>
    <col min="12043" max="12046" width="7" style="400" customWidth="1"/>
    <col min="12047" max="12282" width="8.81640625" style="400"/>
    <col min="12283" max="12283" width="31" style="400" customWidth="1"/>
    <col min="12284" max="12298" width="11.1796875" style="400" customWidth="1"/>
    <col min="12299" max="12302" width="7" style="400" customWidth="1"/>
    <col min="12303" max="12538" width="8.81640625" style="400"/>
    <col min="12539" max="12539" width="31" style="400" customWidth="1"/>
    <col min="12540" max="12554" width="11.1796875" style="400" customWidth="1"/>
    <col min="12555" max="12558" width="7" style="400" customWidth="1"/>
    <col min="12559" max="12794" width="8.81640625" style="400"/>
    <col min="12795" max="12795" width="31" style="400" customWidth="1"/>
    <col min="12796" max="12810" width="11.1796875" style="400" customWidth="1"/>
    <col min="12811" max="12814" width="7" style="400" customWidth="1"/>
    <col min="12815" max="13050" width="8.81640625" style="400"/>
    <col min="13051" max="13051" width="31" style="400" customWidth="1"/>
    <col min="13052" max="13066" width="11.1796875" style="400" customWidth="1"/>
    <col min="13067" max="13070" width="7" style="400" customWidth="1"/>
    <col min="13071" max="13306" width="8.81640625" style="400"/>
    <col min="13307" max="13307" width="31" style="400" customWidth="1"/>
    <col min="13308" max="13322" width="11.1796875" style="400" customWidth="1"/>
    <col min="13323" max="13326" width="7" style="400" customWidth="1"/>
    <col min="13327" max="13562" width="8.81640625" style="400"/>
    <col min="13563" max="13563" width="31" style="400" customWidth="1"/>
    <col min="13564" max="13578" width="11.1796875" style="400" customWidth="1"/>
    <col min="13579" max="13582" width="7" style="400" customWidth="1"/>
    <col min="13583" max="13818" width="8.81640625" style="400"/>
    <col min="13819" max="13819" width="31" style="400" customWidth="1"/>
    <col min="13820" max="13834" width="11.1796875" style="400" customWidth="1"/>
    <col min="13835" max="13838" width="7" style="400" customWidth="1"/>
    <col min="13839" max="14074" width="8.81640625" style="400"/>
    <col min="14075" max="14075" width="31" style="400" customWidth="1"/>
    <col min="14076" max="14090" width="11.1796875" style="400" customWidth="1"/>
    <col min="14091" max="14094" width="7" style="400" customWidth="1"/>
    <col min="14095" max="14330" width="8.81640625" style="400"/>
    <col min="14331" max="14331" width="31" style="400" customWidth="1"/>
    <col min="14332" max="14346" width="11.1796875" style="400" customWidth="1"/>
    <col min="14347" max="14350" width="7" style="400" customWidth="1"/>
    <col min="14351" max="14586" width="8.81640625" style="400"/>
    <col min="14587" max="14587" width="31" style="400" customWidth="1"/>
    <col min="14588" max="14602" width="11.1796875" style="400" customWidth="1"/>
    <col min="14603" max="14606" width="7" style="400" customWidth="1"/>
    <col min="14607" max="14842" width="8.81640625" style="400"/>
    <col min="14843" max="14843" width="31" style="400" customWidth="1"/>
    <col min="14844" max="14858" width="11.1796875" style="400" customWidth="1"/>
    <col min="14859" max="14862" width="7" style="400" customWidth="1"/>
    <col min="14863" max="15098" width="8.81640625" style="400"/>
    <col min="15099" max="15099" width="31" style="400" customWidth="1"/>
    <col min="15100" max="15114" width="11.1796875" style="400" customWidth="1"/>
    <col min="15115" max="15118" width="7" style="400" customWidth="1"/>
    <col min="15119" max="15354" width="8.81640625" style="400"/>
    <col min="15355" max="15355" width="31" style="400" customWidth="1"/>
    <col min="15356" max="15370" width="11.1796875" style="400" customWidth="1"/>
    <col min="15371" max="15374" width="7" style="400" customWidth="1"/>
    <col min="15375" max="15610" width="8.81640625" style="400"/>
    <col min="15611" max="15611" width="31" style="400" customWidth="1"/>
    <col min="15612" max="15626" width="11.1796875" style="400" customWidth="1"/>
    <col min="15627" max="15630" width="7" style="400" customWidth="1"/>
    <col min="15631" max="15866" width="8.81640625" style="400"/>
    <col min="15867" max="15867" width="31" style="400" customWidth="1"/>
    <col min="15868" max="15882" width="11.1796875" style="400" customWidth="1"/>
    <col min="15883" max="15886" width="7" style="400" customWidth="1"/>
    <col min="15887" max="16122" width="8.81640625" style="400"/>
    <col min="16123" max="16123" width="31" style="400" customWidth="1"/>
    <col min="16124" max="16138" width="11.1796875" style="400" customWidth="1"/>
    <col min="16139" max="16142" width="7" style="400" customWidth="1"/>
    <col min="16143" max="16384" width="8.81640625" style="400"/>
  </cols>
  <sheetData>
    <row r="1" spans="1:14" ht="28.5" customHeight="1" thickBot="1">
      <c r="A1" s="5069" t="s">
        <v>1341</v>
      </c>
      <c r="B1" s="5070"/>
      <c r="C1" s="5070"/>
      <c r="D1" s="5070"/>
      <c r="E1" s="5070"/>
      <c r="F1" s="5070"/>
      <c r="G1" s="5070"/>
      <c r="H1" s="5070"/>
      <c r="I1" s="5070"/>
      <c r="J1" s="5070"/>
      <c r="K1" s="5070"/>
      <c r="L1" s="5070"/>
      <c r="M1" s="5070"/>
      <c r="N1" s="5071"/>
    </row>
    <row r="2" spans="1:14" ht="26.9" customHeight="1">
      <c r="A2" s="5072" t="s">
        <v>609</v>
      </c>
      <c r="B2" s="5073"/>
      <c r="C2" s="5073"/>
      <c r="D2" s="5073"/>
      <c r="E2" s="5073"/>
      <c r="F2" s="5073"/>
      <c r="G2" s="5073"/>
      <c r="H2" s="5073"/>
      <c r="I2" s="5073"/>
      <c r="J2" s="5073"/>
      <c r="K2" s="5073"/>
      <c r="L2" s="5073"/>
      <c r="M2" s="5073"/>
      <c r="N2" s="5074"/>
    </row>
    <row r="3" spans="1:14" ht="19.399999999999999" customHeight="1">
      <c r="A3" s="5075" t="s">
        <v>1225</v>
      </c>
      <c r="B3" s="5076"/>
      <c r="C3" s="5076"/>
      <c r="D3" s="5076"/>
      <c r="E3" s="5076"/>
      <c r="F3" s="5076"/>
      <c r="G3" s="5076"/>
      <c r="H3" s="5076"/>
      <c r="I3" s="5076"/>
      <c r="J3" s="5076"/>
      <c r="K3" s="5076"/>
      <c r="L3" s="5076"/>
      <c r="M3" s="5076"/>
      <c r="N3" s="5077"/>
    </row>
    <row r="4" spans="1:14" ht="25.4" customHeight="1">
      <c r="A4" s="545" t="s">
        <v>710</v>
      </c>
      <c r="B4" s="640"/>
      <c r="C4" s="546"/>
      <c r="D4" s="546"/>
      <c r="E4" s="546"/>
      <c r="F4" s="546"/>
      <c r="G4" s="546"/>
      <c r="H4" s="546"/>
      <c r="I4" s="546"/>
      <c r="J4" s="546"/>
      <c r="K4" s="546"/>
      <c r="L4" s="546"/>
      <c r="M4" s="546"/>
      <c r="N4" s="2134"/>
    </row>
    <row r="5" spans="1:14" s="547" customFormat="1" ht="12" customHeight="1">
      <c r="A5" s="628"/>
      <c r="B5" s="5078" t="s">
        <v>610</v>
      </c>
      <c r="C5" s="5079"/>
      <c r="D5" s="5079"/>
      <c r="E5" s="5080"/>
      <c r="F5" s="5081" t="s">
        <v>611</v>
      </c>
      <c r="G5" s="5082"/>
      <c r="H5" s="5082"/>
      <c r="I5" s="5083"/>
      <c r="J5" s="5084" t="s">
        <v>612</v>
      </c>
      <c r="K5" s="5085"/>
      <c r="L5" s="5085"/>
      <c r="M5" s="5086"/>
      <c r="N5" s="2135" t="s">
        <v>129</v>
      </c>
    </row>
    <row r="6" spans="1:14" s="554" customFormat="1" ht="36.5" thickBot="1">
      <c r="A6" s="548"/>
      <c r="B6" s="549" t="s">
        <v>613</v>
      </c>
      <c r="C6" s="550" t="s">
        <v>520</v>
      </c>
      <c r="D6" s="550" t="s">
        <v>293</v>
      </c>
      <c r="E6" s="2136" t="s">
        <v>614</v>
      </c>
      <c r="F6" s="551" t="s">
        <v>613</v>
      </c>
      <c r="G6" s="552" t="s">
        <v>520</v>
      </c>
      <c r="H6" s="553" t="s">
        <v>293</v>
      </c>
      <c r="I6" s="2137" t="s">
        <v>614</v>
      </c>
      <c r="J6" s="629" t="s">
        <v>613</v>
      </c>
      <c r="K6" s="630" t="s">
        <v>520</v>
      </c>
      <c r="L6" s="630" t="s">
        <v>293</v>
      </c>
      <c r="M6" s="631" t="s">
        <v>615</v>
      </c>
      <c r="N6" s="2138" t="s">
        <v>616</v>
      </c>
    </row>
    <row r="7" spans="1:14" s="558" customFormat="1" ht="12.5" thickBot="1">
      <c r="A7" s="2692" t="s">
        <v>617</v>
      </c>
      <c r="B7" s="2693"/>
      <c r="C7" s="2694"/>
      <c r="D7" s="2694"/>
      <c r="E7" s="2694"/>
      <c r="F7" s="2693"/>
      <c r="G7" s="2694"/>
      <c r="H7" s="2694"/>
      <c r="I7" s="2694"/>
      <c r="J7" s="2694"/>
      <c r="K7" s="2694"/>
      <c r="L7" s="2694"/>
      <c r="M7" s="2694"/>
      <c r="N7" s="2695"/>
    </row>
    <row r="8" spans="1:14" s="558" customFormat="1" ht="12">
      <c r="A8" s="559" t="s">
        <v>501</v>
      </c>
      <c r="B8" s="1327">
        <v>0</v>
      </c>
      <c r="C8" s="1328">
        <v>0</v>
      </c>
      <c r="D8" s="1328">
        <f>'Universities + Vocational S'!R13</f>
        <v>1</v>
      </c>
      <c r="E8" s="1329">
        <v>0</v>
      </c>
      <c r="F8" s="1327">
        <v>0</v>
      </c>
      <c r="G8" s="1328">
        <v>0</v>
      </c>
      <c r="H8" s="1328">
        <f>'Universities + Vocational S'!R27</f>
        <v>3</v>
      </c>
      <c r="I8" s="1329">
        <v>0</v>
      </c>
      <c r="J8" s="1327">
        <v>0</v>
      </c>
      <c r="K8" s="1328">
        <v>0</v>
      </c>
      <c r="L8" s="1328">
        <f>'Universities + Vocational S'!R20</f>
        <v>79</v>
      </c>
      <c r="M8" s="1329">
        <v>0</v>
      </c>
      <c r="N8" s="1323">
        <f>SUM(J8:M8)</f>
        <v>79</v>
      </c>
    </row>
    <row r="9" spans="1:14" s="558" customFormat="1" ht="12">
      <c r="A9" s="559" t="s">
        <v>173</v>
      </c>
      <c r="B9" s="1327">
        <f>'General AUC always'!C42</f>
        <v>6</v>
      </c>
      <c r="C9" s="1328">
        <f>'General AUC always'!D42</f>
        <v>4</v>
      </c>
      <c r="D9" s="1328">
        <f>'Universities + Vocational S'!N12</f>
        <v>0</v>
      </c>
      <c r="E9" s="1329">
        <f>'Universities + Vocational S'!O12</f>
        <v>0</v>
      </c>
      <c r="F9" s="1327" t="e">
        <f>#REF!</f>
        <v>#REF!</v>
      </c>
      <c r="G9" s="1328" t="e">
        <f>#REF!</f>
        <v>#REF!</v>
      </c>
      <c r="H9" s="1328">
        <v>0</v>
      </c>
      <c r="I9" s="1329">
        <v>0</v>
      </c>
      <c r="J9" s="1327">
        <f>'Enrolments + Baptisms AUC'!T41+'Enrolments + Baptisms AUC'!U41</f>
        <v>1628</v>
      </c>
      <c r="K9" s="1328">
        <f>'Enrolments + Baptisms AUC'!V41+'Enrolments + Baptisms AUC'!W41</f>
        <v>1433</v>
      </c>
      <c r="L9" s="1328">
        <v>0</v>
      </c>
      <c r="M9" s="1329">
        <v>0</v>
      </c>
      <c r="N9" s="1323">
        <f t="shared" ref="N9:N17" si="0">SUM(J9:M9)</f>
        <v>3061</v>
      </c>
    </row>
    <row r="10" spans="1:14" s="558" customFormat="1" ht="12">
      <c r="A10" s="559" t="s">
        <v>156</v>
      </c>
      <c r="B10" s="1327">
        <f>'General AUC always'!C21</f>
        <v>10</v>
      </c>
      <c r="C10" s="1328">
        <f>'General AUC always'!D21</f>
        <v>7</v>
      </c>
      <c r="D10" s="1328">
        <f>'Universities + Vocational S'!N12</f>
        <v>0</v>
      </c>
      <c r="E10" s="1329">
        <f>'Universities + Vocational S'!O12</f>
        <v>0</v>
      </c>
      <c r="F10" s="1327" t="e">
        <f>#REF!</f>
        <v>#REF!</v>
      </c>
      <c r="G10" s="1328" t="e">
        <f>#REF!</f>
        <v>#REF!</v>
      </c>
      <c r="H10" s="1328">
        <v>0</v>
      </c>
      <c r="I10" s="1329">
        <v>0</v>
      </c>
      <c r="J10" s="1327">
        <f>'Enrolments + Baptisms AUC'!T20+'Enrolments + Baptisms AUC'!U20</f>
        <v>2140</v>
      </c>
      <c r="K10" s="1328">
        <f>'Enrolments + Baptisms AUC'!W20+'Enrolments + Baptisms AUC'!V20</f>
        <v>2189</v>
      </c>
      <c r="L10" s="1328">
        <v>0</v>
      </c>
      <c r="M10" s="1329">
        <v>0</v>
      </c>
      <c r="N10" s="1323">
        <f t="shared" si="0"/>
        <v>4329</v>
      </c>
    </row>
    <row r="11" spans="1:14" s="558" customFormat="1" ht="12">
      <c r="A11" s="559" t="s">
        <v>618</v>
      </c>
      <c r="B11" s="1327">
        <f>'General AUC always'!C27</f>
        <v>3</v>
      </c>
      <c r="C11" s="1328">
        <f>'General AUC always'!D27</f>
        <v>1</v>
      </c>
      <c r="D11" s="1328">
        <f>'Universities + Vocational S'!N12</f>
        <v>0</v>
      </c>
      <c r="E11" s="1329">
        <f>'Universities + Vocational S'!O12</f>
        <v>0</v>
      </c>
      <c r="F11" s="1327" t="e">
        <f>#REF!</f>
        <v>#REF!</v>
      </c>
      <c r="G11" s="1328" t="e">
        <f>#REF!</f>
        <v>#REF!</v>
      </c>
      <c r="H11" s="1328">
        <v>0</v>
      </c>
      <c r="I11" s="1329">
        <v>0</v>
      </c>
      <c r="J11" s="1327">
        <f>'Enrolments + Baptisms AUC'!T26+'Enrolments + Baptisms AUC'!U26</f>
        <v>262</v>
      </c>
      <c r="K11" s="1328">
        <f>'Enrolments + Baptisms AUC'!W26+'Enrolments + Baptisms AUC'!V26</f>
        <v>137</v>
      </c>
      <c r="L11" s="1328">
        <v>0</v>
      </c>
      <c r="M11" s="1329">
        <v>0</v>
      </c>
      <c r="N11" s="1323">
        <f t="shared" si="0"/>
        <v>399</v>
      </c>
    </row>
    <row r="12" spans="1:14" s="558" customFormat="1" ht="12">
      <c r="A12" s="559" t="s">
        <v>199</v>
      </c>
      <c r="B12" s="1327">
        <f>'General AUC always'!C81</f>
        <v>2</v>
      </c>
      <c r="C12" s="1328">
        <f>'General AUC always'!D81</f>
        <v>2</v>
      </c>
      <c r="D12" s="1328">
        <f>'Universities + Vocational S'!N12</f>
        <v>0</v>
      </c>
      <c r="E12" s="1329">
        <f>'Universities + Vocational S'!O12</f>
        <v>0</v>
      </c>
      <c r="F12" s="1327" t="e">
        <f>#REF!</f>
        <v>#REF!</v>
      </c>
      <c r="G12" s="1328" t="e">
        <f>#REF!</f>
        <v>#REF!</v>
      </c>
      <c r="H12" s="1328">
        <v>0</v>
      </c>
      <c r="I12" s="1329">
        <v>0</v>
      </c>
      <c r="J12" s="1327">
        <f>'Enrolments + Baptisms AUC'!T80+'Enrolments + Baptisms AUC'!U80</f>
        <v>858</v>
      </c>
      <c r="K12" s="1328">
        <f>'Enrolments + Baptisms AUC'!W80+'Enrolments + Baptisms AUC'!V80</f>
        <v>546</v>
      </c>
      <c r="L12" s="1328">
        <v>0</v>
      </c>
      <c r="M12" s="1329">
        <v>0</v>
      </c>
      <c r="N12" s="1323">
        <f t="shared" si="0"/>
        <v>1404</v>
      </c>
    </row>
    <row r="13" spans="1:14" s="558" customFormat="1" ht="12">
      <c r="A13" s="559" t="s">
        <v>169</v>
      </c>
      <c r="B13" s="1327">
        <f>'General AUC always'!C33</f>
        <v>3</v>
      </c>
      <c r="C13" s="1328">
        <f>'General AUC always'!D33</f>
        <v>1</v>
      </c>
      <c r="D13" s="1328">
        <f>'Universities + Vocational S'!N12</f>
        <v>0</v>
      </c>
      <c r="E13" s="1329">
        <f>'Universities + Vocational S'!O12</f>
        <v>0</v>
      </c>
      <c r="F13" s="1327" t="e">
        <f>#REF!</f>
        <v>#REF!</v>
      </c>
      <c r="G13" s="1328" t="e">
        <f>#REF!</f>
        <v>#REF!</v>
      </c>
      <c r="H13" s="1328">
        <v>0</v>
      </c>
      <c r="I13" s="1329">
        <v>0</v>
      </c>
      <c r="J13" s="1327">
        <f>'Enrolments + Baptisms AUC'!T32+'Enrolments + Baptisms AUC'!U32</f>
        <v>524</v>
      </c>
      <c r="K13" s="1328">
        <f>'Enrolments + Baptisms AUC'!W32+'Enrolments + Baptisms AUC'!V32</f>
        <v>100</v>
      </c>
      <c r="L13" s="1328">
        <v>0</v>
      </c>
      <c r="M13" s="1329">
        <v>0</v>
      </c>
      <c r="N13" s="1323">
        <f t="shared" si="0"/>
        <v>624</v>
      </c>
    </row>
    <row r="14" spans="1:14" s="558" customFormat="1" ht="12">
      <c r="A14" s="559" t="s">
        <v>183</v>
      </c>
      <c r="B14" s="1327">
        <f>'General AUC always'!C60</f>
        <v>7</v>
      </c>
      <c r="C14" s="1328">
        <f>'General AUC always'!D60</f>
        <v>5</v>
      </c>
      <c r="D14" s="1328">
        <f>'Universities + Vocational S'!N12</f>
        <v>0</v>
      </c>
      <c r="E14" s="1329">
        <f>'Universities + Vocational S'!O12</f>
        <v>0</v>
      </c>
      <c r="F14" s="1327" t="e">
        <f>#REF!</f>
        <v>#REF!</v>
      </c>
      <c r="G14" s="1328" t="e">
        <f>#REF!</f>
        <v>#REF!</v>
      </c>
      <c r="H14" s="1328">
        <v>0</v>
      </c>
      <c r="I14" s="1329">
        <v>0</v>
      </c>
      <c r="J14" s="1327">
        <f>'Enrolments + Baptisms AUC'!T59+'Enrolments + Baptisms AUC'!U59</f>
        <v>1457</v>
      </c>
      <c r="K14" s="1328">
        <f>'Enrolments + Baptisms AUC'!W59+'Enrolments + Baptisms AUC'!V59</f>
        <v>1293</v>
      </c>
      <c r="L14" s="1328">
        <v>0</v>
      </c>
      <c r="M14" s="1329">
        <v>0</v>
      </c>
      <c r="N14" s="1323">
        <f t="shared" si="0"/>
        <v>2750</v>
      </c>
    </row>
    <row r="15" spans="1:14" s="558" customFormat="1" ht="12">
      <c r="A15" s="559" t="s">
        <v>190</v>
      </c>
      <c r="B15" s="1327">
        <f>'General AUC always'!C65</f>
        <v>2</v>
      </c>
      <c r="C15" s="1328">
        <f>'General AUC always'!D65</f>
        <v>2</v>
      </c>
      <c r="D15" s="1328">
        <f>'Universities + Vocational S'!N12</f>
        <v>0</v>
      </c>
      <c r="E15" s="1329">
        <f>'Universities + Vocational S'!O12</f>
        <v>0</v>
      </c>
      <c r="F15" s="1327" t="e">
        <f>#REF!</f>
        <v>#REF!</v>
      </c>
      <c r="G15" s="1328" t="e">
        <f>#REF!</f>
        <v>#REF!</v>
      </c>
      <c r="H15" s="1328">
        <v>0</v>
      </c>
      <c r="I15" s="1329">
        <v>0</v>
      </c>
      <c r="J15" s="1327">
        <f>'Enrolments + Baptisms AUC'!T64+'Enrolments + Baptisms AUC'!U64</f>
        <v>214</v>
      </c>
      <c r="K15" s="1328">
        <f>'Enrolments + Baptisms AUC'!W64+'Enrolments + Baptisms AUC'!V64</f>
        <v>126</v>
      </c>
      <c r="L15" s="1328">
        <v>0</v>
      </c>
      <c r="M15" s="1329">
        <v>0</v>
      </c>
      <c r="N15" s="1323">
        <f t="shared" si="0"/>
        <v>340</v>
      </c>
    </row>
    <row r="16" spans="1:14" s="558" customFormat="1" ht="12">
      <c r="A16" s="559" t="s">
        <v>193</v>
      </c>
      <c r="B16" s="1327">
        <f>'General AUC always'!C75</f>
        <v>6</v>
      </c>
      <c r="C16" s="1328">
        <f>'General AUC always'!D75</f>
        <v>6</v>
      </c>
      <c r="D16" s="1328">
        <f>'Universities + Vocational S'!N12</f>
        <v>0</v>
      </c>
      <c r="E16" s="1329">
        <f>'Universities + Vocational S'!O12</f>
        <v>0</v>
      </c>
      <c r="F16" s="1327" t="e">
        <f>#REF!</f>
        <v>#REF!</v>
      </c>
      <c r="G16" s="1328" t="e">
        <f>#REF!</f>
        <v>#REF!</v>
      </c>
      <c r="H16" s="1328">
        <v>0</v>
      </c>
      <c r="I16" s="1329">
        <v>0</v>
      </c>
      <c r="J16" s="1327">
        <f>'Enrolments + Baptisms AUC'!T74+'Enrolments + Baptisms AUC'!U74</f>
        <v>1714</v>
      </c>
      <c r="K16" s="1328">
        <f>'Enrolments + Baptisms AUC'!W74+'Enrolments + Baptisms AUC'!V74</f>
        <v>1586</v>
      </c>
      <c r="L16" s="1328">
        <v>0</v>
      </c>
      <c r="M16" s="1329">
        <v>0</v>
      </c>
      <c r="N16" s="1323">
        <f t="shared" si="0"/>
        <v>3300</v>
      </c>
    </row>
    <row r="17" spans="1:14" s="558" customFormat="1" ht="12.5" thickBot="1">
      <c r="A17" s="559" t="s">
        <v>619</v>
      </c>
      <c r="B17" s="1327">
        <f>'General AUC always'!C50</f>
        <v>4</v>
      </c>
      <c r="C17" s="1328">
        <f>'General AUC always'!D50</f>
        <v>2</v>
      </c>
      <c r="D17" s="1328">
        <f>'Universities + Vocational S'!N12</f>
        <v>0</v>
      </c>
      <c r="E17" s="1329">
        <f>'Universities + Vocational S'!O12</f>
        <v>0</v>
      </c>
      <c r="F17" s="1327" t="e">
        <f>#REF!</f>
        <v>#REF!</v>
      </c>
      <c r="G17" s="1328" t="e">
        <f>#REF!</f>
        <v>#REF!</v>
      </c>
      <c r="H17" s="1328">
        <v>0</v>
      </c>
      <c r="I17" s="1329">
        <v>0</v>
      </c>
      <c r="J17" s="1327">
        <f>'Enrolments + Baptisms AUC'!T49+'Enrolments + Baptisms AUC'!U49</f>
        <v>403</v>
      </c>
      <c r="K17" s="1328">
        <f>'Enrolments + Baptisms AUC'!W49+'Enrolments + Baptisms AUC'!V49</f>
        <v>329</v>
      </c>
      <c r="L17" s="1328">
        <v>0</v>
      </c>
      <c r="M17" s="1329">
        <v>0</v>
      </c>
      <c r="N17" s="1323">
        <f t="shared" si="0"/>
        <v>732</v>
      </c>
    </row>
    <row r="18" spans="1:14" s="277" customFormat="1" ht="12.5" thickBot="1">
      <c r="A18" s="2696" t="s">
        <v>620</v>
      </c>
      <c r="B18" s="2697">
        <f t="shared" ref="B18:N18" si="1">SUM(B8:B17)</f>
        <v>43</v>
      </c>
      <c r="C18" s="2698">
        <f t="shared" si="1"/>
        <v>30</v>
      </c>
      <c r="D18" s="2698">
        <f t="shared" si="1"/>
        <v>1</v>
      </c>
      <c r="E18" s="2699">
        <f t="shared" si="1"/>
        <v>0</v>
      </c>
      <c r="F18" s="2698" t="e">
        <f>SUM(F8:F17)</f>
        <v>#REF!</v>
      </c>
      <c r="G18" s="2698" t="e">
        <f>SUM(G8:G17)</f>
        <v>#REF!</v>
      </c>
      <c r="H18" s="2698">
        <f>SUM(H8:H17)</f>
        <v>3</v>
      </c>
      <c r="I18" s="2699">
        <f>SUM(I8:I17)</f>
        <v>0</v>
      </c>
      <c r="J18" s="2697">
        <f t="shared" si="1"/>
        <v>9200</v>
      </c>
      <c r="K18" s="2698">
        <f t="shared" si="1"/>
        <v>7739</v>
      </c>
      <c r="L18" s="2698">
        <f t="shared" si="1"/>
        <v>79</v>
      </c>
      <c r="M18" s="2699">
        <f t="shared" si="1"/>
        <v>0</v>
      </c>
      <c r="N18" s="2700">
        <f t="shared" si="1"/>
        <v>17018</v>
      </c>
    </row>
    <row r="19" spans="1:14" s="558" customFormat="1" ht="12.5" thickBot="1">
      <c r="A19" s="811"/>
      <c r="B19" s="1324"/>
      <c r="C19" s="1324"/>
      <c r="D19" s="1324"/>
      <c r="E19" s="1324"/>
      <c r="F19" s="1325"/>
      <c r="G19" s="1325"/>
      <c r="H19" s="1325"/>
      <c r="I19" s="1325"/>
      <c r="J19" s="1325"/>
      <c r="K19" s="1325"/>
      <c r="L19" s="1325"/>
      <c r="M19" s="1325"/>
      <c r="N19" s="2139"/>
    </row>
    <row r="20" spans="1:14" s="558" customFormat="1" ht="12.5" thickBot="1">
      <c r="A20" s="2692" t="s">
        <v>621</v>
      </c>
      <c r="B20" s="1326"/>
      <c r="C20" s="1326"/>
      <c r="D20" s="1326"/>
      <c r="E20" s="1326"/>
      <c r="F20" s="1326"/>
      <c r="G20" s="1326"/>
      <c r="H20" s="1326"/>
      <c r="I20" s="1326"/>
      <c r="J20" s="1326"/>
      <c r="K20" s="1326"/>
      <c r="L20" s="1326"/>
      <c r="M20" s="1326"/>
      <c r="N20" s="2140"/>
    </row>
    <row r="21" spans="1:14" s="558" customFormat="1" ht="12">
      <c r="A21" s="559" t="s">
        <v>675</v>
      </c>
      <c r="B21" s="1327">
        <f>'General NZPUC'!D11</f>
        <v>1</v>
      </c>
      <c r="C21" s="1328">
        <f>'General NZPUC'!E11</f>
        <v>1</v>
      </c>
      <c r="D21" s="1328">
        <v>0</v>
      </c>
      <c r="E21" s="1329">
        <f>'Universities + Vocational S'!O10</f>
        <v>0</v>
      </c>
      <c r="F21" s="1327">
        <f>'Staff NZPUC'!B11</f>
        <v>3</v>
      </c>
      <c r="G21" s="1328">
        <f>'Staff NZPUC'!C11</f>
        <v>20</v>
      </c>
      <c r="H21" s="1328">
        <v>0</v>
      </c>
      <c r="I21" s="1329">
        <v>0</v>
      </c>
      <c r="J21" s="1327">
        <f>'Enrollments + Baptisms NZPUC'!R11+'Enrollments + Baptisms NZPUC'!S11</f>
        <v>53</v>
      </c>
      <c r="K21" s="1328">
        <f>'Enrollments + Baptisms NZPUC'!T10+'Enrollments + Baptisms NZPUC'!U10</f>
        <v>182</v>
      </c>
      <c r="L21" s="1328">
        <v>0</v>
      </c>
      <c r="M21" s="1329">
        <v>0</v>
      </c>
      <c r="N21" s="1323">
        <f t="shared" ref="N21:N27" si="2">SUM(J21:M21)</f>
        <v>235</v>
      </c>
    </row>
    <row r="22" spans="1:14" s="558" customFormat="1" ht="12">
      <c r="A22" s="559" t="s">
        <v>622</v>
      </c>
      <c r="B22" s="1327">
        <f>'General NZPUC'!D37</f>
        <v>2</v>
      </c>
      <c r="C22" s="1328">
        <f>'General NZPUC'!E37</f>
        <v>1</v>
      </c>
      <c r="D22" s="1328">
        <f>'Universities + Vocational S'!N12</f>
        <v>0</v>
      </c>
      <c r="E22" s="1329">
        <f>'Universities + Vocational S'!O12</f>
        <v>0</v>
      </c>
      <c r="F22" s="1327">
        <f>'Staff NZPUC'!B37</f>
        <v>11</v>
      </c>
      <c r="G22" s="1328">
        <f>'Staff NZPUC'!C37</f>
        <v>2</v>
      </c>
      <c r="H22" s="1328">
        <f>'[3]NZ - Cook Isl'!D10</f>
        <v>0</v>
      </c>
      <c r="I22" s="1329">
        <f>'[3]NZ - Cook Isl'!E10</f>
        <v>0</v>
      </c>
      <c r="J22" s="1327">
        <f>'Enrollments + Baptisms NZPUC'!R37+'Enrollments + Baptisms NZPUC'!S37</f>
        <v>162</v>
      </c>
      <c r="K22" s="1328">
        <f>'Enrollments + Baptisms NZPUC'!T37+'Enrollments + Baptisms NZPUC'!U37</f>
        <v>18</v>
      </c>
      <c r="L22" s="1328">
        <f t="shared" ref="L22:L27" si="3">I23</f>
        <v>0</v>
      </c>
      <c r="M22" s="1329">
        <f t="shared" ref="M22:M27" si="4">I22</f>
        <v>0</v>
      </c>
      <c r="N22" s="1323">
        <f t="shared" si="2"/>
        <v>180</v>
      </c>
    </row>
    <row r="23" spans="1:14" s="558" customFormat="1" ht="12">
      <c r="A23" s="559" t="s">
        <v>132</v>
      </c>
      <c r="B23" s="1327">
        <f>'General NZPUC'!D42</f>
        <v>1</v>
      </c>
      <c r="C23" s="1328">
        <f>'General NZPUC'!E42</f>
        <v>1</v>
      </c>
      <c r="D23" s="1328">
        <f>'Universities + Vocational S'!N12</f>
        <v>0</v>
      </c>
      <c r="E23" s="1329">
        <f>'Universities + Vocational S'!O12</f>
        <v>0</v>
      </c>
      <c r="F23" s="1327">
        <f>'Staff NZPUC'!B42</f>
        <v>11</v>
      </c>
      <c r="G23" s="1328">
        <f>'Staff NZPUC'!C42</f>
        <v>15</v>
      </c>
      <c r="H23" s="1328">
        <f>'[3]NZ - French Pol'!D10</f>
        <v>0</v>
      </c>
      <c r="I23" s="1329">
        <f>'[3]NZ - French Pol'!E10</f>
        <v>0</v>
      </c>
      <c r="J23" s="1327">
        <f>'Enrollments + Baptisms NZPUC'!R42+'Enrollments + Baptisms NZPUC'!S42</f>
        <v>135</v>
      </c>
      <c r="K23" s="1328">
        <f>'Enrollments + Baptisms NZPUC'!T42+'Enrollments + Baptisms NZPUC'!U42</f>
        <v>182</v>
      </c>
      <c r="L23" s="1328">
        <f t="shared" si="3"/>
        <v>0</v>
      </c>
      <c r="M23" s="1329">
        <f t="shared" si="4"/>
        <v>0</v>
      </c>
      <c r="N23" s="1323">
        <f t="shared" si="2"/>
        <v>317</v>
      </c>
    </row>
    <row r="24" spans="1:14" s="558" customFormat="1" ht="12">
      <c r="A24" s="559" t="s">
        <v>623</v>
      </c>
      <c r="B24" s="1327">
        <f>'General NZPUC'!A44</f>
        <v>0</v>
      </c>
      <c r="C24" s="1328">
        <f>'General NZPUC'!A44</f>
        <v>0</v>
      </c>
      <c r="D24" s="1328">
        <f>'Universities + Vocational S'!N12</f>
        <v>0</v>
      </c>
      <c r="E24" s="1329">
        <f>'Universities + Vocational S'!O12</f>
        <v>0</v>
      </c>
      <c r="F24" s="1327">
        <f>'Staff NZPUC'!J4</f>
        <v>0</v>
      </c>
      <c r="G24" s="1328">
        <f>'Staff NZPUC'!K4</f>
        <v>0</v>
      </c>
      <c r="H24" s="1328">
        <f>'[3]NZ - New Caled'!D10</f>
        <v>0</v>
      </c>
      <c r="I24" s="1329">
        <f>'[3]NZ - New Caled'!E10</f>
        <v>0</v>
      </c>
      <c r="J24" s="1327">
        <f>'Enrollments + Baptisms NZPUC'!M3+'Enrollments + Baptisms NZPUC'!N3</f>
        <v>0</v>
      </c>
      <c r="K24" s="1328">
        <f>'Enrollments + Baptisms NZPUC'!T3+'Enrollments + Baptisms NZPUC'!U3</f>
        <v>0</v>
      </c>
      <c r="L24" s="1328">
        <f t="shared" si="3"/>
        <v>0</v>
      </c>
      <c r="M24" s="1329">
        <f t="shared" si="4"/>
        <v>0</v>
      </c>
      <c r="N24" s="1323">
        <f t="shared" si="2"/>
        <v>0</v>
      </c>
    </row>
    <row r="25" spans="1:14" s="558" customFormat="1" ht="12">
      <c r="A25" s="559" t="s">
        <v>624</v>
      </c>
      <c r="B25" s="1327">
        <f>'General NZPUC'!D27</f>
        <v>12</v>
      </c>
      <c r="C25" s="1328">
        <f>'General NZPUC'!E27</f>
        <v>1</v>
      </c>
      <c r="D25" s="1328">
        <f>'Universities + Vocational S'!N12</f>
        <v>0</v>
      </c>
      <c r="E25" s="1329">
        <f>'Universities + Vocational S'!O12</f>
        <v>0</v>
      </c>
      <c r="F25" s="1327">
        <f>'Staff NZPUC'!B27</f>
        <v>73</v>
      </c>
      <c r="G25" s="1328">
        <f>'Staff NZPUC'!C27</f>
        <v>26</v>
      </c>
      <c r="H25" s="1328">
        <f>'[3]NZ - NNZ'!D10</f>
        <v>0</v>
      </c>
      <c r="I25" s="1329">
        <f>'[3]NZ - NNZ'!E10</f>
        <v>0</v>
      </c>
      <c r="J25" s="1327">
        <f>'Enrollments + Baptisms NZPUC'!R27+'Enrollments + Baptisms NZPUC'!S27</f>
        <v>1186</v>
      </c>
      <c r="K25" s="1328">
        <f>'Enrollments + Baptisms NZPUC'!T27+'Enrollments + Baptisms NZPUC'!U27</f>
        <v>339</v>
      </c>
      <c r="L25" s="1328">
        <f t="shared" si="3"/>
        <v>0</v>
      </c>
      <c r="M25" s="1329">
        <f t="shared" si="4"/>
        <v>0</v>
      </c>
      <c r="N25" s="1323">
        <f t="shared" si="2"/>
        <v>1525</v>
      </c>
    </row>
    <row r="26" spans="1:14" s="558" customFormat="1" ht="12">
      <c r="A26" s="559" t="s">
        <v>625</v>
      </c>
      <c r="B26" s="1327">
        <f>'General NZPUC'!D32</f>
        <v>2</v>
      </c>
      <c r="C26" s="1328">
        <f>'General NZPUC'!E32</f>
        <v>1</v>
      </c>
      <c r="D26" s="1328">
        <f>'Universities + Vocational S'!N12</f>
        <v>0</v>
      </c>
      <c r="E26" s="1329">
        <f>'Universities + Vocational S'!O12</f>
        <v>0</v>
      </c>
      <c r="F26" s="1327">
        <f>'Staff NZPUC'!B32</f>
        <v>18</v>
      </c>
      <c r="G26" s="1328">
        <f>'Staff NZPUC'!C32</f>
        <v>14</v>
      </c>
      <c r="H26" s="1328">
        <f>'[3]NZ - SNZ'!D10</f>
        <v>0</v>
      </c>
      <c r="I26" s="1329">
        <f>'[3]NZ - SNZ'!E10</f>
        <v>0</v>
      </c>
      <c r="J26" s="1327">
        <f>'Enrollments + Baptisms NZPUC'!R32+'Enrollments + Baptisms NZPUC'!S32</f>
        <v>264</v>
      </c>
      <c r="K26" s="1328">
        <f>'Enrollments + Baptisms NZPUC'!T32+'Enrollments + Baptisms NZPUC'!U32</f>
        <v>107</v>
      </c>
      <c r="L26" s="1328">
        <f t="shared" si="3"/>
        <v>0</v>
      </c>
      <c r="M26" s="1329">
        <f t="shared" si="4"/>
        <v>0</v>
      </c>
      <c r="N26" s="1323">
        <f t="shared" si="2"/>
        <v>371</v>
      </c>
    </row>
    <row r="27" spans="1:14" s="558" customFormat="1" ht="12.5" thickBot="1">
      <c r="A27" s="559" t="s">
        <v>626</v>
      </c>
      <c r="B27" s="1327">
        <f>'General NZPUC'!A38</f>
        <v>0</v>
      </c>
      <c r="C27" s="1328">
        <f>'General NZPUC'!D38</f>
        <v>0</v>
      </c>
      <c r="D27" s="1328">
        <f>'Universities + Vocational S'!N12</f>
        <v>0</v>
      </c>
      <c r="E27" s="1329">
        <f>'Universities + Vocational S'!O12</f>
        <v>0</v>
      </c>
      <c r="F27" s="1327">
        <f>'Staff NZPUC'!J4</f>
        <v>0</v>
      </c>
      <c r="G27" s="1328">
        <f>'Staff NZPUC'!K4</f>
        <v>0</v>
      </c>
      <c r="H27" s="1328">
        <f>'[3]NZ - Pitcairn'!D10</f>
        <v>0</v>
      </c>
      <c r="I27" s="1329">
        <f>'[3]NZ - Pitcairn'!E10</f>
        <v>0</v>
      </c>
      <c r="J27" s="1327">
        <f>'Enrollments + Baptisms NZPUC'!T3+'Enrollments + Baptisms NZPUC'!U3</f>
        <v>0</v>
      </c>
      <c r="K27" s="1328">
        <f>'Enrollments + Baptisms NZPUC'!T3+'Enrollments + Baptisms NZPUC'!U3</f>
        <v>0</v>
      </c>
      <c r="L27" s="1328">
        <f t="shared" si="3"/>
        <v>0</v>
      </c>
      <c r="M27" s="1329">
        <f t="shared" si="4"/>
        <v>0</v>
      </c>
      <c r="N27" s="1323">
        <f t="shared" si="2"/>
        <v>0</v>
      </c>
    </row>
    <row r="28" spans="1:14" s="277" customFormat="1" ht="12.5" thickBot="1">
      <c r="A28" s="2696" t="s">
        <v>627</v>
      </c>
      <c r="B28" s="2697">
        <f>SUM(B21:B27)</f>
        <v>18</v>
      </c>
      <c r="C28" s="2698">
        <f t="shared" ref="C28:N28" si="5">SUM(C21:C27)</f>
        <v>5</v>
      </c>
      <c r="D28" s="2698">
        <f t="shared" si="5"/>
        <v>0</v>
      </c>
      <c r="E28" s="2699">
        <f t="shared" si="5"/>
        <v>0</v>
      </c>
      <c r="F28" s="2698">
        <f t="shared" si="5"/>
        <v>116</v>
      </c>
      <c r="G28" s="2698">
        <f t="shared" si="5"/>
        <v>77</v>
      </c>
      <c r="H28" s="2698">
        <f t="shared" si="5"/>
        <v>0</v>
      </c>
      <c r="I28" s="2699">
        <f t="shared" si="5"/>
        <v>0</v>
      </c>
      <c r="J28" s="2697">
        <f>SUM(J21:J27)</f>
        <v>1800</v>
      </c>
      <c r="K28" s="2698">
        <f>SUM(K21:K27)</f>
        <v>828</v>
      </c>
      <c r="L28" s="2698">
        <f t="shared" si="5"/>
        <v>0</v>
      </c>
      <c r="M28" s="2699">
        <f t="shared" si="5"/>
        <v>0</v>
      </c>
      <c r="N28" s="2700">
        <f t="shared" si="5"/>
        <v>2628</v>
      </c>
    </row>
    <row r="29" spans="1:14" s="558" customFormat="1" ht="12.5" thickBot="1">
      <c r="A29" s="811"/>
      <c r="B29" s="1324">
        <f>'General NZPUC'!D43</f>
        <v>18</v>
      </c>
      <c r="C29" s="1324">
        <f>'General NZPUC'!E43</f>
        <v>5</v>
      </c>
      <c r="D29" s="1324"/>
      <c r="E29" s="1324"/>
      <c r="F29" s="1325"/>
      <c r="G29" s="1325"/>
      <c r="H29" s="1325"/>
      <c r="I29" s="1325"/>
      <c r="J29" s="1325"/>
      <c r="K29" s="1325"/>
      <c r="L29" s="1325"/>
      <c r="M29" s="1325"/>
      <c r="N29" s="2139"/>
    </row>
    <row r="30" spans="1:14" s="558" customFormat="1" ht="12.5" thickBot="1">
      <c r="A30" s="2692" t="s">
        <v>628</v>
      </c>
      <c r="B30" s="1326"/>
      <c r="C30" s="1326"/>
      <c r="D30" s="1326"/>
      <c r="E30" s="1326"/>
      <c r="F30" s="1326"/>
      <c r="G30" s="1326"/>
      <c r="H30" s="1326"/>
      <c r="I30" s="1326"/>
      <c r="J30" s="1326"/>
      <c r="K30" s="1326"/>
      <c r="L30" s="1326"/>
      <c r="M30" s="1326"/>
      <c r="N30" s="2140"/>
    </row>
    <row r="31" spans="1:14" s="558" customFormat="1" ht="12">
      <c r="A31" s="559" t="s">
        <v>629</v>
      </c>
      <c r="B31" s="1327">
        <f>'Universities + Vocational S'!M13</f>
        <v>0</v>
      </c>
      <c r="C31" s="1328">
        <f>'Universities + Vocational S'!N13</f>
        <v>0</v>
      </c>
      <c r="D31" s="1328">
        <f>'Universities + Vocational S'!O13</f>
        <v>0</v>
      </c>
      <c r="E31" s="1329">
        <f>'Universities + Vocational S'!M12</f>
        <v>1</v>
      </c>
      <c r="F31" s="1327">
        <v>0</v>
      </c>
      <c r="G31" s="1328">
        <v>0</v>
      </c>
      <c r="H31" s="1328">
        <v>0</v>
      </c>
      <c r="I31" s="1329">
        <f>'Universities + Vocational S'!M27</f>
        <v>33</v>
      </c>
      <c r="J31" s="1327">
        <f>B31</f>
        <v>0</v>
      </c>
      <c r="K31" s="1328">
        <f>C31</f>
        <v>0</v>
      </c>
      <c r="L31" s="1328">
        <f>D31</f>
        <v>0</v>
      </c>
      <c r="M31" s="1329">
        <f>'Universities + Vocational S'!M20</f>
        <v>731</v>
      </c>
      <c r="N31" s="1323">
        <f t="shared" ref="N31:N41" si="6">SUM(J31:M31)</f>
        <v>731</v>
      </c>
    </row>
    <row r="32" spans="1:14" s="558" customFormat="1" ht="12">
      <c r="A32" s="559" t="s">
        <v>630</v>
      </c>
      <c r="B32" s="1327">
        <f>'General PNGUM'!B32</f>
        <v>21</v>
      </c>
      <c r="C32" s="1328">
        <f>'General PNGUM'!C32</f>
        <v>1</v>
      </c>
      <c r="D32" s="1328">
        <f>B31</f>
        <v>0</v>
      </c>
      <c r="E32" s="1329">
        <f>C31</f>
        <v>0</v>
      </c>
      <c r="F32" s="1327">
        <f>'Staff PNGUM'!B32</f>
        <v>102</v>
      </c>
      <c r="G32" s="1328">
        <f>'Staff PNGUM'!C32</f>
        <v>29</v>
      </c>
      <c r="H32" s="1328">
        <f>'[3]PNG - Bougainville'!D10</f>
        <v>0</v>
      </c>
      <c r="I32" s="1329">
        <f>'[3]PNG - Bougainville'!E10</f>
        <v>0</v>
      </c>
      <c r="J32" s="1327">
        <f>'Enrolments + Baptisms PNGUM'!S32+'Enrolments + Baptisms PNGUM'!T32</f>
        <v>1714</v>
      </c>
      <c r="K32" s="1328">
        <f>'Enrolments + Baptisms PNGUM'!V32+'Enrolments + Baptisms PNGUM'!U32</f>
        <v>0</v>
      </c>
      <c r="L32" s="1328">
        <f>'[3]PNG - Bougainville'!D20</f>
        <v>0</v>
      </c>
      <c r="M32" s="1329">
        <v>0</v>
      </c>
      <c r="N32" s="1323">
        <f t="shared" si="6"/>
        <v>1714</v>
      </c>
    </row>
    <row r="33" spans="1:14" s="558" customFormat="1" ht="12">
      <c r="A33" s="559" t="s">
        <v>631</v>
      </c>
      <c r="B33" s="1327">
        <f>'General PNGUM'!B52</f>
        <v>14</v>
      </c>
      <c r="C33" s="1328">
        <f>'General PNGUM'!C52</f>
        <v>2</v>
      </c>
      <c r="D33" s="1328">
        <f>B31</f>
        <v>0</v>
      </c>
      <c r="E33" s="1329">
        <f>C31</f>
        <v>0</v>
      </c>
      <c r="F33" s="1327">
        <f>'Staff PNGUM'!B52</f>
        <v>131</v>
      </c>
      <c r="G33" s="1328">
        <f>'Staff PNGUM'!C52</f>
        <v>57</v>
      </c>
      <c r="H33" s="1328">
        <f>'[3]PNG - Central'!D10</f>
        <v>0</v>
      </c>
      <c r="I33" s="1329">
        <v>0</v>
      </c>
      <c r="J33" s="1327">
        <f>'Enrolments + Baptisms PNGUM'!S52+'Enrolments + Baptisms PNGUM'!T52</f>
        <v>4200</v>
      </c>
      <c r="K33" s="1328">
        <f>'Enrolments + Baptisms PNGUM'!V52+'Enrolments + Baptisms PNGUM'!U52</f>
        <v>1825</v>
      </c>
      <c r="L33" s="1328">
        <f>'[3]PNG - Central'!D20</f>
        <v>0</v>
      </c>
      <c r="M33" s="1329">
        <v>0</v>
      </c>
      <c r="N33" s="1323">
        <f t="shared" si="6"/>
        <v>6025</v>
      </c>
    </row>
    <row r="34" spans="1:14" s="558" customFormat="1" ht="12">
      <c r="A34" s="559" t="s">
        <v>632</v>
      </c>
      <c r="B34" s="1327">
        <f>'General PNGUM'!B71</f>
        <v>13</v>
      </c>
      <c r="C34" s="1328">
        <f>'General PNGUM'!C71</f>
        <v>3</v>
      </c>
      <c r="D34" s="1328">
        <f>B31</f>
        <v>0</v>
      </c>
      <c r="E34" s="1329">
        <f>C31</f>
        <v>0</v>
      </c>
      <c r="F34" s="1327">
        <f>'Staff PNGUM'!B78</f>
        <v>109</v>
      </c>
      <c r="G34" s="1328">
        <f>'Staff PNGUM'!C78</f>
        <v>52</v>
      </c>
      <c r="H34" s="1328">
        <f>'[3]PNG - East Highl Simbu'!D10</f>
        <v>0</v>
      </c>
      <c r="I34" s="1329">
        <f>'[3]PNG - East Highl Simbu'!E10</f>
        <v>0</v>
      </c>
      <c r="J34" s="1327">
        <f>'Enrolments + Baptisms PNGUM'!S78+'Enrolments + Baptisms PNGUM'!T78</f>
        <v>3592</v>
      </c>
      <c r="K34" s="1328">
        <f>'Enrolments + Baptisms PNGUM'!V78+'Enrolments + Baptisms PNGUM'!U78</f>
        <v>1857</v>
      </c>
      <c r="L34" s="1328">
        <f>'[3]PNG - East Highl Simbu'!D20</f>
        <v>0</v>
      </c>
      <c r="M34" s="1329">
        <f>'[3]PNG - East Highl Simbu'!E20</f>
        <v>0</v>
      </c>
      <c r="N34" s="1323">
        <f t="shared" si="6"/>
        <v>5449</v>
      </c>
    </row>
    <row r="35" spans="1:14" s="558" customFormat="1" ht="12">
      <c r="A35" s="559" t="s">
        <v>633</v>
      </c>
      <c r="B35" s="1327">
        <f>'General PNGUM'!B110</f>
        <v>21</v>
      </c>
      <c r="C35" s="1328">
        <f>'General PNGUM'!C110</f>
        <v>1</v>
      </c>
      <c r="D35" s="1328">
        <f>B31</f>
        <v>0</v>
      </c>
      <c r="E35" s="1329">
        <f>C31</f>
        <v>0</v>
      </c>
      <c r="F35" s="1327">
        <f>'Staff PNGUM'!B113</f>
        <v>136</v>
      </c>
      <c r="G35" s="1328">
        <f>'Staff PNGUM'!C113</f>
        <v>10</v>
      </c>
      <c r="H35" s="1328">
        <f>'[3]PNG - Madang Manus'!D10</f>
        <v>0</v>
      </c>
      <c r="I35" s="1329">
        <f>'[3]PNG - Madang Manus'!E10</f>
        <v>0</v>
      </c>
      <c r="J35" s="1327">
        <f>'Enrolments + Baptisms PNGUM'!S113+'Enrolments + Baptisms PNGUM'!T113</f>
        <v>2614</v>
      </c>
      <c r="K35" s="1328">
        <f>'Enrolments + Baptisms PNGUM'!V113+'Enrolments + Baptisms PNGUM'!U113</f>
        <v>168</v>
      </c>
      <c r="L35" s="1328">
        <f>'[3]PNG - Madang Manus'!D20</f>
        <v>0</v>
      </c>
      <c r="M35" s="1329">
        <f>'[3]PNG - Madang Manus'!E20</f>
        <v>0</v>
      </c>
      <c r="N35" s="1323">
        <f t="shared" si="6"/>
        <v>2782</v>
      </c>
    </row>
    <row r="36" spans="1:14" s="558" customFormat="1" ht="12">
      <c r="A36" s="559" t="s">
        <v>634</v>
      </c>
      <c r="B36" s="1327">
        <f>'General PNGUM'!B82</f>
        <v>6</v>
      </c>
      <c r="C36" s="1328">
        <f>'General PNGUM'!C82</f>
        <v>1</v>
      </c>
      <c r="D36" s="1328">
        <f>B31</f>
        <v>0</v>
      </c>
      <c r="E36" s="1329">
        <f>C31</f>
        <v>0</v>
      </c>
      <c r="F36" s="1327">
        <f>'Staff PNGUM'!B88</f>
        <v>73</v>
      </c>
      <c r="G36" s="1328">
        <f>'Staff PNGUM'!C88</f>
        <v>8</v>
      </c>
      <c r="H36" s="1328">
        <f>'[3]PNG - Morobe'!D10</f>
        <v>0</v>
      </c>
      <c r="I36" s="1329">
        <f>'[3]PNG - Morobe'!E10</f>
        <v>0</v>
      </c>
      <c r="J36" s="1327">
        <f>'Enrolments + Baptisms PNGUM'!S88+'Enrolments + Baptisms PNGUM'!T88</f>
        <v>3257</v>
      </c>
      <c r="K36" s="1328">
        <f>'Enrolments + Baptisms PNGUM'!V88+'Enrolments + Baptisms PNGUM'!U88</f>
        <v>380</v>
      </c>
      <c r="L36" s="1328">
        <f>'[3]PNG - Morobe'!D20</f>
        <v>0</v>
      </c>
      <c r="M36" s="1329">
        <f>'[3]PNG - Morobe'!E20</f>
        <v>0</v>
      </c>
      <c r="N36" s="1323">
        <f t="shared" si="6"/>
        <v>3637</v>
      </c>
    </row>
    <row r="37" spans="1:14" s="558" customFormat="1" ht="12">
      <c r="A37" s="559" t="s">
        <v>635</v>
      </c>
      <c r="B37" s="1327">
        <f>'General PNGUM'!B141</f>
        <v>24</v>
      </c>
      <c r="C37" s="1328">
        <f>'General PNGUM'!C141</f>
        <v>1</v>
      </c>
      <c r="D37" s="1328">
        <f>B31</f>
        <v>0</v>
      </c>
      <c r="E37" s="1329">
        <f>C31</f>
        <v>0</v>
      </c>
      <c r="F37" s="1327">
        <f>'Staff PNGUM'!B138</f>
        <v>116</v>
      </c>
      <c r="G37" s="1328">
        <f>'Staff PNGUM'!C138</f>
        <v>15</v>
      </c>
      <c r="H37" s="1328">
        <f>'[3]PNG - New Brit New Ireland'!D10</f>
        <v>0</v>
      </c>
      <c r="I37" s="1329">
        <v>0</v>
      </c>
      <c r="J37" s="1327">
        <f>'Enrolments + Baptisms PNGUM'!S138+'Enrolments + Baptisms PNGUM'!T138</f>
        <v>3530</v>
      </c>
      <c r="K37" s="1328">
        <f>'Enrolments + Baptisms PNGUM'!V138+'Enrolments + Baptisms PNGUM'!U138</f>
        <v>412</v>
      </c>
      <c r="L37" s="1328">
        <f>'[3]PNG - New Brit New Ireland'!D20</f>
        <v>0</v>
      </c>
      <c r="M37" s="1329">
        <v>0</v>
      </c>
      <c r="N37" s="1323">
        <f t="shared" si="6"/>
        <v>3942</v>
      </c>
    </row>
    <row r="38" spans="1:14" s="558" customFormat="1" ht="12">
      <c r="A38" s="559" t="s">
        <v>636</v>
      </c>
      <c r="B38" s="1327">
        <f>'General PNGUM'!B154</f>
        <v>9</v>
      </c>
      <c r="C38" s="1328">
        <f>'General PNGUM'!C154</f>
        <v>1</v>
      </c>
      <c r="D38" s="1328">
        <f>B31</f>
        <v>0</v>
      </c>
      <c r="E38" s="1329">
        <f>C31</f>
        <v>0</v>
      </c>
      <c r="F38" s="1327">
        <f>'Staff PNGUM'!B152</f>
        <v>49</v>
      </c>
      <c r="G38" s="1328">
        <f>'Staff PNGUM'!C152</f>
        <v>9</v>
      </c>
      <c r="H38" s="1328">
        <f>'[3]PNG - North East'!D10</f>
        <v>0</v>
      </c>
      <c r="I38" s="1329">
        <f>'[3]PNG - North East'!E10</f>
        <v>0</v>
      </c>
      <c r="J38" s="1327">
        <f>'Enrolments + Baptisms PNGUM'!S152+'Enrolments + Baptisms PNGUM'!T152</f>
        <v>2469</v>
      </c>
      <c r="K38" s="1328">
        <f>'Enrolments + Baptisms PNGUM'!V152+'Enrolments + Baptisms PNGUM'!U152</f>
        <v>353</v>
      </c>
      <c r="L38" s="1328">
        <f>'[3]PNG - North East'!D20</f>
        <v>0</v>
      </c>
      <c r="M38" s="1329">
        <f>'[3]PNG - North East'!E20</f>
        <v>0</v>
      </c>
      <c r="N38" s="1323">
        <f t="shared" si="6"/>
        <v>2822</v>
      </c>
    </row>
    <row r="39" spans="1:14" s="558" customFormat="1" ht="12">
      <c r="A39" s="559" t="s">
        <v>637</v>
      </c>
      <c r="B39" s="1327">
        <f>'General PNGUM'!B171</f>
        <v>13</v>
      </c>
      <c r="C39" s="1328">
        <f>'General PNGUM'!C171</f>
        <v>1</v>
      </c>
      <c r="D39" s="1328">
        <f>B31</f>
        <v>0</v>
      </c>
      <c r="E39" s="1329">
        <f>C31</f>
        <v>0</v>
      </c>
      <c r="F39" s="1327">
        <f>'Staff PNGUM'!B169</f>
        <v>100</v>
      </c>
      <c r="G39" s="1328">
        <f>'Staff PNGUM'!C169</f>
        <v>18</v>
      </c>
      <c r="H39" s="1328">
        <f>'[3]PNG - Sepik'!D10</f>
        <v>0</v>
      </c>
      <c r="I39" s="1329">
        <f>'[3]PNG - Sepik'!E10</f>
        <v>0</v>
      </c>
      <c r="J39" s="1327">
        <f>'Enrolments + Baptisms PNGUM'!S169+'Enrolments + Baptisms PNGUM'!T169</f>
        <v>3326</v>
      </c>
      <c r="K39" s="1328">
        <f>'Enrolments + Baptisms PNGUM'!V169+'Enrolments + Baptisms PNGUM'!U169</f>
        <v>397</v>
      </c>
      <c r="L39" s="1328">
        <f>'[3]PNG - Sepik'!D20</f>
        <v>0</v>
      </c>
      <c r="M39" s="1329">
        <f>'[3]PNG - Sepik'!E20</f>
        <v>0</v>
      </c>
      <c r="N39" s="1323">
        <f t="shared" si="6"/>
        <v>3723</v>
      </c>
    </row>
    <row r="40" spans="1:14" s="558" customFormat="1" ht="12">
      <c r="A40" s="559" t="s">
        <v>638</v>
      </c>
      <c r="B40" s="1327">
        <f>'General PNGUM'!B180</f>
        <v>6</v>
      </c>
      <c r="C40" s="1328">
        <f>'General PNGUM'!C180</f>
        <v>0</v>
      </c>
      <c r="D40" s="1328">
        <f>B31</f>
        <v>0</v>
      </c>
      <c r="E40" s="1329">
        <f>C31</f>
        <v>0</v>
      </c>
      <c r="F40" s="1327">
        <f>'Staff PNGUM'!B178</f>
        <v>19</v>
      </c>
      <c r="G40" s="1328">
        <f>'Staff PNGUM'!C178</f>
        <v>0</v>
      </c>
      <c r="H40" s="1328">
        <f>'[3]PNG - South West'!D10</f>
        <v>0</v>
      </c>
      <c r="I40" s="1329">
        <f>'[3]PNG - South West'!E10</f>
        <v>0</v>
      </c>
      <c r="J40" s="1327">
        <f>'Enrolments + Baptisms PNGUM'!S181+'Enrolments + Baptisms PNGUM'!T181</f>
        <v>885</v>
      </c>
      <c r="K40" s="1328">
        <f>'Enrolments + Baptisms PNGUM'!SX186+'Enrolments + Baptisms PNGUM'!U181</f>
        <v>0</v>
      </c>
      <c r="L40" s="1328">
        <f>'[3]PNG - South West'!D20</f>
        <v>0</v>
      </c>
      <c r="M40" s="1329">
        <f>'[3]PNG - South West'!E20</f>
        <v>0</v>
      </c>
      <c r="N40" s="1323">
        <f t="shared" si="6"/>
        <v>885</v>
      </c>
    </row>
    <row r="41" spans="1:14" s="558" customFormat="1" ht="12.5" thickBot="1">
      <c r="A41" s="559" t="s">
        <v>639</v>
      </c>
      <c r="B41" s="1327">
        <f>'General PNGUM'!B213</f>
        <v>25</v>
      </c>
      <c r="C41" s="1328">
        <f>'General PNGUM'!C213</f>
        <v>5</v>
      </c>
      <c r="D41" s="1328">
        <f>B31</f>
        <v>0</v>
      </c>
      <c r="E41" s="1329">
        <f>C31</f>
        <v>0</v>
      </c>
      <c r="F41" s="1327">
        <f>'Staff PNGUM'!B212</f>
        <v>241</v>
      </c>
      <c r="G41" s="1328">
        <f>'Staff PNGUM'!C212</f>
        <v>106</v>
      </c>
      <c r="H41" s="1328">
        <f>'[3]PNG - West High'!D10</f>
        <v>0</v>
      </c>
      <c r="I41" s="1329">
        <f>'[3]PNG - West High'!E10</f>
        <v>0</v>
      </c>
      <c r="J41" s="1327">
        <f>'Enrolments + Baptisms PNGUM'!S214+'Enrolments + Baptisms PNGUM'!T214</f>
        <v>6304</v>
      </c>
      <c r="K41" s="1328">
        <f>'Enrolments + Baptisms PNGUM'!V214+'Enrolments + Baptisms PNGUM'!U214</f>
        <v>2024</v>
      </c>
      <c r="L41" s="1328">
        <f>'[3]PNG - West High'!D20</f>
        <v>0</v>
      </c>
      <c r="M41" s="1329">
        <f>'[3]PNG - West High'!E20</f>
        <v>0</v>
      </c>
      <c r="N41" s="1323">
        <f t="shared" si="6"/>
        <v>8328</v>
      </c>
    </row>
    <row r="42" spans="1:14" s="277" customFormat="1" ht="12.5" thickBot="1">
      <c r="A42" s="2696" t="s">
        <v>640</v>
      </c>
      <c r="B42" s="2697">
        <f t="shared" ref="B42:G42" si="7">SUM(B31:B41)</f>
        <v>152</v>
      </c>
      <c r="C42" s="2698">
        <f t="shared" si="7"/>
        <v>16</v>
      </c>
      <c r="D42" s="2698">
        <f t="shared" si="7"/>
        <v>0</v>
      </c>
      <c r="E42" s="2699">
        <f t="shared" si="7"/>
        <v>1</v>
      </c>
      <c r="F42" s="2698">
        <f t="shared" si="7"/>
        <v>1076</v>
      </c>
      <c r="G42" s="2698">
        <f t="shared" si="7"/>
        <v>304</v>
      </c>
      <c r="H42" s="2698"/>
      <c r="I42" s="2699">
        <f t="shared" ref="I42:N42" si="8">SUM(I31:I41)</f>
        <v>33</v>
      </c>
      <c r="J42" s="2698">
        <f t="shared" si="8"/>
        <v>31891</v>
      </c>
      <c r="K42" s="2698">
        <f t="shared" si="8"/>
        <v>7416</v>
      </c>
      <c r="L42" s="2698">
        <f t="shared" si="8"/>
        <v>0</v>
      </c>
      <c r="M42" s="2699">
        <f t="shared" si="8"/>
        <v>731</v>
      </c>
      <c r="N42" s="2700">
        <f t="shared" si="8"/>
        <v>40038</v>
      </c>
    </row>
    <row r="43" spans="1:14" s="558" customFormat="1" ht="12.5" thickBot="1">
      <c r="A43" s="811"/>
      <c r="B43" s="1324"/>
      <c r="C43" s="1324"/>
      <c r="D43" s="1324"/>
      <c r="E43" s="1324"/>
      <c r="F43" s="1325"/>
      <c r="G43" s="1325"/>
      <c r="H43" s="1325"/>
      <c r="I43" s="1325"/>
      <c r="J43" s="1325"/>
      <c r="K43" s="1325"/>
      <c r="L43" s="1325"/>
      <c r="M43" s="1325"/>
      <c r="N43" s="2139">
        <f>SUM(J43:M43)</f>
        <v>0</v>
      </c>
    </row>
    <row r="44" spans="1:14" s="558" customFormat="1" ht="12.5" thickBot="1">
      <c r="A44" s="2692" t="s">
        <v>641</v>
      </c>
      <c r="B44" s="1326"/>
      <c r="C44" s="1326"/>
      <c r="D44" s="1326"/>
      <c r="E44" s="1326"/>
      <c r="F44" s="1326"/>
      <c r="G44" s="1326"/>
      <c r="H44" s="1326"/>
      <c r="I44" s="1326"/>
      <c r="J44" s="1326"/>
      <c r="K44" s="1326"/>
      <c r="L44" s="1326"/>
      <c r="M44" s="1326"/>
      <c r="N44" s="2140"/>
    </row>
    <row r="45" spans="1:14" s="558" customFormat="1" ht="12">
      <c r="A45" s="593" t="s">
        <v>642</v>
      </c>
      <c r="B45" s="2701">
        <f>'Universities + Vocational S'!K13</f>
        <v>0</v>
      </c>
      <c r="C45" s="2702">
        <f>'Universities + Vocational S'!K13</f>
        <v>0</v>
      </c>
      <c r="D45" s="2702">
        <f>'Universities + Vocational S'!K13</f>
        <v>0</v>
      </c>
      <c r="E45" s="2703">
        <f>'Universities + Vocational S'!K12</f>
        <v>1</v>
      </c>
      <c r="F45" s="1327">
        <f>B45</f>
        <v>0</v>
      </c>
      <c r="G45" s="1328">
        <f>C45</f>
        <v>0</v>
      </c>
      <c r="H45" s="1328">
        <f>D45</f>
        <v>0</v>
      </c>
      <c r="I45" s="1329">
        <f>'Universities + Vocational S'!K27</f>
        <v>26</v>
      </c>
      <c r="J45" s="1327">
        <f>B45</f>
        <v>0</v>
      </c>
      <c r="K45" s="1328">
        <f>C45</f>
        <v>0</v>
      </c>
      <c r="L45" s="1328">
        <f>D45</f>
        <v>0</v>
      </c>
      <c r="M45" s="1329">
        <f>'Universities + Vocational S'!K20</f>
        <v>1488</v>
      </c>
      <c r="N45" s="1323">
        <f>SUM(J45:M45)</f>
        <v>1488</v>
      </c>
    </row>
    <row r="46" spans="1:14" s="558" customFormat="1" ht="12">
      <c r="A46" s="559" t="s">
        <v>643</v>
      </c>
      <c r="B46" s="1327"/>
      <c r="C46" s="1328"/>
      <c r="D46" s="1328">
        <f>'Universities + Vocational S'!P13</f>
        <v>0</v>
      </c>
      <c r="E46" s="1329"/>
      <c r="F46" s="1327">
        <f>B46</f>
        <v>0</v>
      </c>
      <c r="G46" s="1328">
        <f>C46</f>
        <v>0</v>
      </c>
      <c r="H46" s="1328">
        <f>'Universities + Vocational S'!P27</f>
        <v>0</v>
      </c>
      <c r="I46" s="1329">
        <f>E46</f>
        <v>0</v>
      </c>
      <c r="J46" s="1327">
        <f>B46</f>
        <v>0</v>
      </c>
      <c r="K46" s="1328">
        <f>C46</f>
        <v>0</v>
      </c>
      <c r="L46" s="1328">
        <f>'Universities + Vocational S'!P20</f>
        <v>0</v>
      </c>
      <c r="M46" s="1329">
        <f>E46</f>
        <v>0</v>
      </c>
      <c r="N46" s="1323">
        <f t="shared" ref="N46:N55" si="9">SUM(J46:M46)</f>
        <v>0</v>
      </c>
    </row>
    <row r="47" spans="1:14" s="558" customFormat="1" ht="12">
      <c r="A47" s="559" t="s">
        <v>644</v>
      </c>
      <c r="B47" s="1321"/>
      <c r="C47" s="1322"/>
      <c r="D47" s="1322">
        <f>'Universities + Vocational S'!Q13</f>
        <v>1</v>
      </c>
      <c r="E47" s="1323"/>
      <c r="F47" s="1327">
        <v>0</v>
      </c>
      <c r="G47" s="1328">
        <v>0</v>
      </c>
      <c r="H47" s="1328">
        <f>'Universities + Vocational S'!Q27</f>
        <v>17</v>
      </c>
      <c r="I47" s="1329">
        <f>'[3]TPUM - Sols'!E10</f>
        <v>0</v>
      </c>
      <c r="J47" s="1327">
        <f>B47</f>
        <v>0</v>
      </c>
      <c r="K47" s="1328">
        <f>C47</f>
        <v>0</v>
      </c>
      <c r="L47" s="1328">
        <f>'Universities + Vocational S'!Q20</f>
        <v>217</v>
      </c>
      <c r="M47" s="1329">
        <f>E47</f>
        <v>0</v>
      </c>
      <c r="N47" s="1323">
        <f t="shared" si="9"/>
        <v>217</v>
      </c>
    </row>
    <row r="48" spans="1:14" s="558" customFormat="1" ht="12">
      <c r="A48" s="559" t="s">
        <v>1009</v>
      </c>
      <c r="B48" s="1321">
        <f>'General TPUM'!D10</f>
        <v>1</v>
      </c>
      <c r="C48" s="1322">
        <f>'General TPUM'!E10</f>
        <v>1</v>
      </c>
      <c r="D48" s="1322"/>
      <c r="E48" s="3593"/>
      <c r="F48" s="1327">
        <f>'Staff TPUM'!B11</f>
        <v>11</v>
      </c>
      <c r="G48" s="1322">
        <f>'Staff TPUM'!C11</f>
        <v>7</v>
      </c>
      <c r="H48" s="1328"/>
      <c r="I48" s="1329"/>
      <c r="J48" s="1327">
        <f>'[2]Enrolments + Baptisms TPUM'!S11+'[2]Enrolments + Baptisms TPUM'!T11</f>
        <v>143</v>
      </c>
      <c r="K48" s="1328">
        <f>'[2]Enrolments + Baptisms TPUM'!U11+'[2]Enrolments + Baptisms TPUM'!V11</f>
        <v>62</v>
      </c>
      <c r="L48" s="1328"/>
      <c r="M48" s="1329"/>
      <c r="N48" s="1323">
        <f t="shared" si="9"/>
        <v>205</v>
      </c>
    </row>
    <row r="49" spans="1:14" s="558" customFormat="1" ht="12">
      <c r="A49" s="559" t="s">
        <v>645</v>
      </c>
      <c r="B49" s="1321">
        <f>'General TPUM'!D28</f>
        <v>12</v>
      </c>
      <c r="C49" s="1322">
        <f>'General TPUM'!E28</f>
        <v>3</v>
      </c>
      <c r="D49" s="1814" t="s">
        <v>393</v>
      </c>
      <c r="E49" s="1814" t="s">
        <v>393</v>
      </c>
      <c r="F49" s="1327">
        <f>'Staff TPUM'!B27</f>
        <v>77</v>
      </c>
      <c r="G49" s="1328">
        <f>'Staff TPUM'!C27</f>
        <v>46</v>
      </c>
      <c r="H49" s="1328" t="str">
        <f>D49</f>
        <v>-</v>
      </c>
      <c r="I49" s="1329" t="str">
        <f>E49</f>
        <v>-</v>
      </c>
      <c r="J49" s="1327">
        <f>'[2]Enrolments + Baptisms TPUM'!S29+'[2]Enrolments + Baptisms TPUM'!T29</f>
        <v>2064</v>
      </c>
      <c r="K49" s="1328">
        <f>'[2]Enrolments + Baptisms TPUM'!V29+'[2]Enrolments + Baptisms TPUM'!U29</f>
        <v>718</v>
      </c>
      <c r="L49" s="1328" t="str">
        <f>H49</f>
        <v>-</v>
      </c>
      <c r="M49" s="1329" t="str">
        <f>I49</f>
        <v>-</v>
      </c>
      <c r="N49" s="1323">
        <f t="shared" si="9"/>
        <v>2782</v>
      </c>
    </row>
    <row r="50" spans="1:14" s="558" customFormat="1" ht="12">
      <c r="A50" s="559" t="s">
        <v>646</v>
      </c>
      <c r="B50" s="1321">
        <f>'General TPUM'!D36</f>
        <v>0</v>
      </c>
      <c r="C50" s="1322">
        <f>'General TPUM'!E36</f>
        <v>1</v>
      </c>
      <c r="D50" s="1814" t="s">
        <v>393</v>
      </c>
      <c r="E50" s="1814" t="s">
        <v>393</v>
      </c>
      <c r="F50" s="1327">
        <f>'Staff TPUM'!B35</f>
        <v>0</v>
      </c>
      <c r="G50" s="1328">
        <f>'Staff TPUM'!C35</f>
        <v>24</v>
      </c>
      <c r="H50" s="1328" t="str">
        <f t="shared" ref="H50:H55" si="10">D50</f>
        <v>-</v>
      </c>
      <c r="I50" s="1329" t="str">
        <f t="shared" ref="I50:I55" si="11">E50</f>
        <v>-</v>
      </c>
      <c r="J50" s="1327">
        <f>'[2]Enrolments + Baptisms TPUM'!S37+'[2]Enrolments + Baptisms TPUM'!T37</f>
        <v>0</v>
      </c>
      <c r="K50" s="1328">
        <f>'[2]Enrolments + Baptisms TPUM'!V37+'[2]Enrolments + Baptisms TPUM'!U37</f>
        <v>345</v>
      </c>
      <c r="L50" s="1328" t="str">
        <f t="shared" ref="L50:L55" si="12">H50</f>
        <v>-</v>
      </c>
      <c r="M50" s="1329" t="str">
        <f t="shared" ref="M50:M55" si="13">I50</f>
        <v>-</v>
      </c>
      <c r="N50" s="1323">
        <f t="shared" si="9"/>
        <v>345</v>
      </c>
    </row>
    <row r="51" spans="1:14" s="558" customFormat="1" ht="12">
      <c r="A51" s="559" t="s">
        <v>647</v>
      </c>
      <c r="B51" s="1321">
        <f>'General TPUM'!D42</f>
        <v>2</v>
      </c>
      <c r="C51" s="1322">
        <f>'General TPUM'!E42</f>
        <v>1</v>
      </c>
      <c r="D51" s="1814" t="s">
        <v>393</v>
      </c>
      <c r="E51" s="1814" t="s">
        <v>393</v>
      </c>
      <c r="F51" s="1327">
        <f>'Staff TPUM'!B41</f>
        <v>31</v>
      </c>
      <c r="G51" s="1328">
        <f>'Staff TPUM'!C41</f>
        <v>0</v>
      </c>
      <c r="H51" s="1328" t="str">
        <f t="shared" si="10"/>
        <v>-</v>
      </c>
      <c r="I51" s="1329" t="str">
        <f t="shared" si="11"/>
        <v>-</v>
      </c>
      <c r="J51" s="1327">
        <f>'[2]Enrolments + Baptisms TPUM'!S43+'[2]Enrolments + Baptisms TPUM'!T43</f>
        <v>180</v>
      </c>
      <c r="K51" s="1328">
        <f>'[2]Enrolments + Baptisms TPUM'!V43+'[2]Enrolments + Baptisms TPUM'!U43</f>
        <v>748</v>
      </c>
      <c r="L51" s="1328" t="str">
        <f t="shared" si="12"/>
        <v>-</v>
      </c>
      <c r="M51" s="1329" t="str">
        <f t="shared" si="13"/>
        <v>-</v>
      </c>
      <c r="N51" s="1323">
        <f t="shared" si="9"/>
        <v>928</v>
      </c>
    </row>
    <row r="52" spans="1:14" s="558" customFormat="1" ht="12">
      <c r="A52" s="559" t="s">
        <v>492</v>
      </c>
      <c r="B52" s="1321">
        <f>'General TPUM'!D146</f>
        <v>96</v>
      </c>
      <c r="C52" s="1322">
        <f>'General TPUM'!E146</f>
        <v>24</v>
      </c>
      <c r="D52" s="1814" t="s">
        <v>393</v>
      </c>
      <c r="E52" s="1814" t="s">
        <v>393</v>
      </c>
      <c r="F52" s="1327">
        <f>'Staff TPUM'!B156</f>
        <v>589</v>
      </c>
      <c r="G52" s="1328">
        <f>'Staff TPUM'!C156</f>
        <v>273</v>
      </c>
      <c r="H52" s="1328" t="str">
        <f t="shared" si="10"/>
        <v>-</v>
      </c>
      <c r="I52" s="1329" t="str">
        <f t="shared" si="11"/>
        <v>-</v>
      </c>
      <c r="J52" s="1327">
        <f>'[2]Enrolments + Baptisms TPUM'!S147+'[2]Enrolments + Baptisms TPUM'!T147</f>
        <v>12577</v>
      </c>
      <c r="K52" s="1328">
        <f>'[2]Enrolments + Baptisms TPUM'!V147+'[2]Enrolments + Baptisms TPUM'!U147</f>
        <v>5131</v>
      </c>
      <c r="L52" s="1328" t="str">
        <f t="shared" si="12"/>
        <v>-</v>
      </c>
      <c r="M52" s="1329" t="str">
        <f t="shared" si="13"/>
        <v>-</v>
      </c>
      <c r="N52" s="1323">
        <f t="shared" si="9"/>
        <v>17708</v>
      </c>
    </row>
    <row r="53" spans="1:14" s="558" customFormat="1" ht="12">
      <c r="A53" s="559" t="s">
        <v>648</v>
      </c>
      <c r="B53" s="1321">
        <f>'General TPUM'!D153</f>
        <v>2</v>
      </c>
      <c r="C53" s="1322">
        <f>'General TPUM'!E153</f>
        <v>3</v>
      </c>
      <c r="D53" s="1814" t="s">
        <v>393</v>
      </c>
      <c r="E53" s="1814" t="s">
        <v>393</v>
      </c>
      <c r="F53" s="1327">
        <f>'Staff TPUM'!B163</f>
        <v>20</v>
      </c>
      <c r="G53" s="1328">
        <f>'Staff TPUM'!C163</f>
        <v>27</v>
      </c>
      <c r="H53" s="1328" t="str">
        <f t="shared" si="10"/>
        <v>-</v>
      </c>
      <c r="I53" s="1329" t="str">
        <f t="shared" si="11"/>
        <v>-</v>
      </c>
      <c r="J53" s="1327">
        <f>'[2]Enrolments + Baptisms TPUM'!S154+'[2]Enrolments + Baptisms TPUM'!T154</f>
        <v>667</v>
      </c>
      <c r="K53" s="1328">
        <f>'[2]Enrolments + Baptisms TPUM'!V154+'[2]Enrolments + Baptisms TPUM'!U154</f>
        <v>490</v>
      </c>
      <c r="L53" s="1328" t="str">
        <f t="shared" si="12"/>
        <v>-</v>
      </c>
      <c r="M53" s="1329" t="str">
        <f t="shared" si="13"/>
        <v>-</v>
      </c>
      <c r="N53" s="1323">
        <f t="shared" si="9"/>
        <v>1157</v>
      </c>
    </row>
    <row r="54" spans="1:14" s="558" customFormat="1" ht="12">
      <c r="A54" s="559" t="s">
        <v>649</v>
      </c>
      <c r="B54" s="1321">
        <f>'General TPUM'!D157</f>
        <v>1</v>
      </c>
      <c r="C54" s="1322">
        <f>'General TPUM'!E157</f>
        <v>0</v>
      </c>
      <c r="D54" s="1814" t="s">
        <v>393</v>
      </c>
      <c r="E54" s="1814" t="s">
        <v>393</v>
      </c>
      <c r="F54" s="1327">
        <f>'Staff TPUM'!B167</f>
        <v>8</v>
      </c>
      <c r="G54" s="1328">
        <f>'Staff TPUM'!C167</f>
        <v>0</v>
      </c>
      <c r="H54" s="1328" t="str">
        <f t="shared" si="10"/>
        <v>-</v>
      </c>
      <c r="I54" s="1329" t="str">
        <f t="shared" si="11"/>
        <v>-</v>
      </c>
      <c r="J54" s="1327">
        <f>'[2]Enrolments + Baptisms TPUM'!S158+'[2]Enrolments + Baptisms TPUM'!T158</f>
        <v>293</v>
      </c>
      <c r="K54" s="1328">
        <f>'[2]Enrolments + Baptisms TPUM'!V158+'[2]Enrolments + Baptisms TPUM'!U158</f>
        <v>0</v>
      </c>
      <c r="L54" s="1328" t="str">
        <f t="shared" si="12"/>
        <v>-</v>
      </c>
      <c r="M54" s="1329" t="str">
        <f t="shared" si="13"/>
        <v>-</v>
      </c>
      <c r="N54" s="1323">
        <f t="shared" si="9"/>
        <v>293</v>
      </c>
    </row>
    <row r="55" spans="1:14" s="558" customFormat="1" ht="12.5" thickBot="1">
      <c r="A55" s="559" t="s">
        <v>495</v>
      </c>
      <c r="B55" s="1321">
        <f>'General TPUM'!D192</f>
        <v>25</v>
      </c>
      <c r="C55" s="1322">
        <f>'General TPUM'!E192</f>
        <v>7</v>
      </c>
      <c r="D55" s="1814" t="s">
        <v>393</v>
      </c>
      <c r="E55" s="1814" t="s">
        <v>393</v>
      </c>
      <c r="F55" s="1327">
        <f>'Staff TPUM'!B202</f>
        <v>151</v>
      </c>
      <c r="G55" s="1328">
        <f>'Staff TPUM'!C202</f>
        <v>80</v>
      </c>
      <c r="H55" s="1328" t="str">
        <f t="shared" si="10"/>
        <v>-</v>
      </c>
      <c r="I55" s="1329" t="str">
        <f t="shared" si="11"/>
        <v>-</v>
      </c>
      <c r="J55" s="1327">
        <f>'[2]Enrolments + Baptisms TPUM'!S193+'[2]Enrolments + Baptisms TPUM'!T193</f>
        <v>2967</v>
      </c>
      <c r="K55" s="1328">
        <f>'[2]Enrolments + Baptisms TPUM'!U193+'[2]Enrolments + Baptisms TPUM'!V193</f>
        <v>1605</v>
      </c>
      <c r="L55" s="1328" t="str">
        <f t="shared" si="12"/>
        <v>-</v>
      </c>
      <c r="M55" s="1329" t="str">
        <f t="shared" si="13"/>
        <v>-</v>
      </c>
      <c r="N55" s="1323">
        <f t="shared" si="9"/>
        <v>4572</v>
      </c>
    </row>
    <row r="56" spans="1:14" s="277" customFormat="1" ht="12.5" thickBot="1">
      <c r="A56" s="2696" t="s">
        <v>650</v>
      </c>
      <c r="B56" s="2697">
        <f t="shared" ref="B56:N56" si="14">SUM(B45:B55)</f>
        <v>139</v>
      </c>
      <c r="C56" s="2698">
        <f t="shared" si="14"/>
        <v>40</v>
      </c>
      <c r="D56" s="2698">
        <f t="shared" si="14"/>
        <v>1</v>
      </c>
      <c r="E56" s="2699">
        <f t="shared" si="14"/>
        <v>1</v>
      </c>
      <c r="F56" s="2698">
        <f t="shared" si="14"/>
        <v>887</v>
      </c>
      <c r="G56" s="2698">
        <f t="shared" si="14"/>
        <v>457</v>
      </c>
      <c r="H56" s="2698">
        <f t="shared" si="14"/>
        <v>17</v>
      </c>
      <c r="I56" s="2699">
        <f t="shared" si="14"/>
        <v>26</v>
      </c>
      <c r="J56" s="2697">
        <f t="shared" si="14"/>
        <v>18891</v>
      </c>
      <c r="K56" s="2698">
        <f t="shared" si="14"/>
        <v>9099</v>
      </c>
      <c r="L56" s="2698">
        <f t="shared" si="14"/>
        <v>217</v>
      </c>
      <c r="M56" s="2699">
        <f t="shared" si="14"/>
        <v>1488</v>
      </c>
      <c r="N56" s="2700">
        <f t="shared" si="14"/>
        <v>29695</v>
      </c>
    </row>
    <row r="57" spans="1:14" s="558" customFormat="1" ht="12.5" thickBot="1">
      <c r="A57" s="811"/>
      <c r="B57" s="1324"/>
      <c r="C57" s="1324"/>
      <c r="D57" s="1324"/>
      <c r="E57" s="1324"/>
      <c r="F57" s="1325"/>
      <c r="G57" s="1325"/>
      <c r="H57" s="1325"/>
      <c r="I57" s="1325"/>
      <c r="J57" s="1325"/>
      <c r="K57" s="1325">
        <f>J56+K56</f>
        <v>27990</v>
      </c>
      <c r="L57" s="1325"/>
      <c r="M57" s="1325"/>
      <c r="N57" s="2139"/>
    </row>
    <row r="58" spans="1:14" s="558" customFormat="1" ht="12.5" thickBot="1">
      <c r="A58" s="2692" t="s">
        <v>1</v>
      </c>
      <c r="B58" s="1326" t="s">
        <v>651</v>
      </c>
      <c r="C58" s="1326"/>
      <c r="D58" s="1326"/>
      <c r="E58" s="1326"/>
      <c r="F58" s="1326"/>
      <c r="G58" s="1326"/>
      <c r="H58" s="1326"/>
      <c r="I58" s="1326"/>
      <c r="J58" s="1326"/>
      <c r="K58" s="1326"/>
      <c r="L58" s="1326"/>
      <c r="M58" s="1326"/>
      <c r="N58" s="2140"/>
    </row>
    <row r="59" spans="1:14" s="558" customFormat="1" ht="12">
      <c r="A59" s="559" t="s">
        <v>652</v>
      </c>
      <c r="B59" s="1327">
        <v>0</v>
      </c>
      <c r="C59" s="1328"/>
      <c r="D59" s="1328">
        <f>'Universities + Vocational S'!K13</f>
        <v>0</v>
      </c>
      <c r="E59" s="1329">
        <f>'Universities + Vocational S'!I12</f>
        <v>1</v>
      </c>
      <c r="F59" s="1327">
        <f t="shared" ref="F59:H60" si="15">B59</f>
        <v>0</v>
      </c>
      <c r="G59" s="1328">
        <f t="shared" si="15"/>
        <v>0</v>
      </c>
      <c r="H59" s="1328">
        <f t="shared" si="15"/>
        <v>0</v>
      </c>
      <c r="I59" s="1329">
        <f>'Universities + Vocational S'!I27</f>
        <v>75</v>
      </c>
      <c r="J59" s="1327">
        <f t="shared" ref="J59:L60" si="16">F59</f>
        <v>0</v>
      </c>
      <c r="K59" s="1328">
        <f t="shared" si="16"/>
        <v>0</v>
      </c>
      <c r="L59" s="1328">
        <f t="shared" si="16"/>
        <v>0</v>
      </c>
      <c r="M59" s="1329">
        <f>'Universities + Vocational S'!I20</f>
        <v>1277</v>
      </c>
      <c r="N59" s="1323">
        <f t="shared" ref="N59:N64" si="17">SUM(J59:M59)</f>
        <v>1277</v>
      </c>
    </row>
    <row r="60" spans="1:14" s="558" customFormat="1" ht="12">
      <c r="A60" s="559" t="s">
        <v>653</v>
      </c>
      <c r="B60" s="1327">
        <f>B59</f>
        <v>0</v>
      </c>
      <c r="C60" s="1328">
        <f>C59</f>
        <v>0</v>
      </c>
      <c r="D60" s="1328">
        <f>D59</f>
        <v>0</v>
      </c>
      <c r="E60" s="1329">
        <f>'Universities + Vocational S'!J12</f>
        <v>1</v>
      </c>
      <c r="F60" s="1327">
        <f t="shared" si="15"/>
        <v>0</v>
      </c>
      <c r="G60" s="1328">
        <f t="shared" si="15"/>
        <v>0</v>
      </c>
      <c r="H60" s="1328">
        <f t="shared" si="15"/>
        <v>0</v>
      </c>
      <c r="I60" s="1329">
        <f>'Universities + Vocational S'!J27</f>
        <v>50</v>
      </c>
      <c r="J60" s="1327">
        <f t="shared" si="16"/>
        <v>0</v>
      </c>
      <c r="K60" s="1328">
        <f t="shared" si="16"/>
        <v>0</v>
      </c>
      <c r="L60" s="1328">
        <f t="shared" si="16"/>
        <v>0</v>
      </c>
      <c r="M60" s="1329">
        <f>'Universities + Vocational S'!J20</f>
        <v>1547</v>
      </c>
      <c r="N60" s="1323">
        <f t="shared" si="17"/>
        <v>1547</v>
      </c>
    </row>
    <row r="61" spans="1:14" s="558" customFormat="1" ht="12">
      <c r="A61" s="559" t="s">
        <v>521</v>
      </c>
      <c r="B61" s="1327">
        <f>B$18</f>
        <v>43</v>
      </c>
      <c r="C61" s="1328">
        <f>C$18</f>
        <v>30</v>
      </c>
      <c r="D61" s="1328">
        <f>D$18</f>
        <v>1</v>
      </c>
      <c r="E61" s="1329">
        <f>E$18</f>
        <v>0</v>
      </c>
      <c r="F61" s="1327" t="e">
        <f t="shared" ref="F61:M61" si="18">F$18</f>
        <v>#REF!</v>
      </c>
      <c r="G61" s="1328" t="e">
        <f t="shared" si="18"/>
        <v>#REF!</v>
      </c>
      <c r="H61" s="1328">
        <f t="shared" si="18"/>
        <v>3</v>
      </c>
      <c r="I61" s="1329">
        <f t="shared" si="18"/>
        <v>0</v>
      </c>
      <c r="J61" s="1327">
        <f t="shared" si="18"/>
        <v>9200</v>
      </c>
      <c r="K61" s="1328">
        <f t="shared" si="18"/>
        <v>7739</v>
      </c>
      <c r="L61" s="1328">
        <f t="shared" si="18"/>
        <v>79</v>
      </c>
      <c r="M61" s="1329">
        <f t="shared" si="18"/>
        <v>0</v>
      </c>
      <c r="N61" s="1323">
        <f t="shared" si="17"/>
        <v>17018</v>
      </c>
    </row>
    <row r="62" spans="1:14" s="558" customFormat="1" ht="12">
      <c r="A62" s="559" t="s">
        <v>654</v>
      </c>
      <c r="B62" s="1327">
        <f>B$28</f>
        <v>18</v>
      </c>
      <c r="C62" s="1328">
        <f>C$28</f>
        <v>5</v>
      </c>
      <c r="D62" s="1328">
        <f>D$28</f>
        <v>0</v>
      </c>
      <c r="E62" s="1329">
        <f>E$28</f>
        <v>0</v>
      </c>
      <c r="F62" s="1327">
        <f>F$28</f>
        <v>116</v>
      </c>
      <c r="G62" s="1328">
        <f t="shared" ref="G62:M62" si="19">G$28</f>
        <v>77</v>
      </c>
      <c r="H62" s="1328">
        <f t="shared" si="19"/>
        <v>0</v>
      </c>
      <c r="I62" s="1329">
        <f t="shared" si="19"/>
        <v>0</v>
      </c>
      <c r="J62" s="1327">
        <f t="shared" si="19"/>
        <v>1800</v>
      </c>
      <c r="K62" s="1328">
        <f t="shared" si="19"/>
        <v>828</v>
      </c>
      <c r="L62" s="1328">
        <f t="shared" si="19"/>
        <v>0</v>
      </c>
      <c r="M62" s="1329">
        <f t="shared" si="19"/>
        <v>0</v>
      </c>
      <c r="N62" s="1323">
        <f t="shared" si="17"/>
        <v>2628</v>
      </c>
    </row>
    <row r="63" spans="1:14" s="558" customFormat="1" ht="12">
      <c r="A63" s="559" t="s">
        <v>565</v>
      </c>
      <c r="B63" s="1327">
        <f>B$42</f>
        <v>152</v>
      </c>
      <c r="C63" s="1328">
        <f t="shared" ref="C63:M63" si="20">C$42</f>
        <v>16</v>
      </c>
      <c r="D63" s="1328">
        <f t="shared" si="20"/>
        <v>0</v>
      </c>
      <c r="E63" s="1329">
        <f t="shared" si="20"/>
        <v>1</v>
      </c>
      <c r="F63" s="1327">
        <f t="shared" si="20"/>
        <v>1076</v>
      </c>
      <c r="G63" s="1328">
        <f t="shared" si="20"/>
        <v>304</v>
      </c>
      <c r="H63" s="1328">
        <f t="shared" si="20"/>
        <v>0</v>
      </c>
      <c r="I63" s="1329">
        <f t="shared" si="20"/>
        <v>33</v>
      </c>
      <c r="J63" s="1327">
        <f t="shared" si="20"/>
        <v>31891</v>
      </c>
      <c r="K63" s="1328">
        <f t="shared" si="20"/>
        <v>7416</v>
      </c>
      <c r="L63" s="1328">
        <f t="shared" si="20"/>
        <v>0</v>
      </c>
      <c r="M63" s="1329">
        <f t="shared" si="20"/>
        <v>731</v>
      </c>
      <c r="N63" s="1323">
        <f t="shared" si="17"/>
        <v>40038</v>
      </c>
    </row>
    <row r="64" spans="1:14" s="558" customFormat="1" ht="12.5" thickBot="1">
      <c r="A64" s="559" t="s">
        <v>655</v>
      </c>
      <c r="B64" s="1327">
        <f>B$56</f>
        <v>139</v>
      </c>
      <c r="C64" s="1328">
        <f t="shared" ref="C64:M64" si="21">C$56</f>
        <v>40</v>
      </c>
      <c r="D64" s="1328">
        <f t="shared" si="21"/>
        <v>1</v>
      </c>
      <c r="E64" s="1329">
        <f t="shared" si="21"/>
        <v>1</v>
      </c>
      <c r="F64" s="1327">
        <f>F$56</f>
        <v>887</v>
      </c>
      <c r="G64" s="1328">
        <f t="shared" si="21"/>
        <v>457</v>
      </c>
      <c r="H64" s="1328">
        <f t="shared" si="21"/>
        <v>17</v>
      </c>
      <c r="I64" s="1329">
        <f t="shared" si="21"/>
        <v>26</v>
      </c>
      <c r="J64" s="1327">
        <f t="shared" si="21"/>
        <v>18891</v>
      </c>
      <c r="K64" s="1328">
        <f t="shared" si="21"/>
        <v>9099</v>
      </c>
      <c r="L64" s="1328">
        <f t="shared" si="21"/>
        <v>217</v>
      </c>
      <c r="M64" s="1329">
        <f t="shared" si="21"/>
        <v>1488</v>
      </c>
      <c r="N64" s="1323">
        <f t="shared" si="17"/>
        <v>29695</v>
      </c>
    </row>
    <row r="65" spans="1:14" s="277" customFormat="1" ht="12.5" thickBot="1">
      <c r="A65" s="2696" t="s">
        <v>360</v>
      </c>
      <c r="B65" s="2697">
        <f>SUM(B59:B64)</f>
        <v>352</v>
      </c>
      <c r="C65" s="2698">
        <f t="shared" ref="C65:L65" si="22">SUM(C59:C64)</f>
        <v>91</v>
      </c>
      <c r="D65" s="2698">
        <f t="shared" si="22"/>
        <v>2</v>
      </c>
      <c r="E65" s="2699">
        <f t="shared" si="22"/>
        <v>4</v>
      </c>
      <c r="F65" s="2698" t="e">
        <f t="shared" si="22"/>
        <v>#REF!</v>
      </c>
      <c r="G65" s="2698" t="e">
        <f t="shared" si="22"/>
        <v>#REF!</v>
      </c>
      <c r="H65" s="2698">
        <f t="shared" si="22"/>
        <v>20</v>
      </c>
      <c r="I65" s="2699">
        <f t="shared" si="22"/>
        <v>184</v>
      </c>
      <c r="J65" s="2698">
        <f>SUM(J59:J64)</f>
        <v>61782</v>
      </c>
      <c r="K65" s="2698">
        <f t="shared" si="22"/>
        <v>25082</v>
      </c>
      <c r="L65" s="2698">
        <f t="shared" si="22"/>
        <v>296</v>
      </c>
      <c r="M65" s="2699">
        <f>SUM(M59:M64)</f>
        <v>5043</v>
      </c>
      <c r="N65" s="2700">
        <f>SUM(N59:N64)</f>
        <v>92203</v>
      </c>
    </row>
    <row r="66" spans="1:14" s="562" customFormat="1" ht="12.5" thickBot="1">
      <c r="A66" s="566"/>
      <c r="B66" s="567"/>
      <c r="C66" s="567" t="s">
        <v>55</v>
      </c>
      <c r="D66" s="567"/>
      <c r="E66" s="632">
        <f>B65+C65+D65+E65</f>
        <v>449</v>
      </c>
      <c r="F66" s="567"/>
      <c r="G66" s="567"/>
      <c r="H66" s="567" t="s">
        <v>101</v>
      </c>
      <c r="I66" s="632" t="e">
        <f>F65+G65+H65+I65</f>
        <v>#REF!</v>
      </c>
      <c r="J66" s="567"/>
      <c r="K66" s="567" t="s">
        <v>656</v>
      </c>
      <c r="L66" s="567"/>
      <c r="M66" s="632">
        <f>J65+K65+L65+M65</f>
        <v>92203</v>
      </c>
      <c r="N66" s="946"/>
    </row>
    <row r="67" spans="1:14" s="558" customFormat="1" ht="12">
      <c r="A67" s="568"/>
      <c r="B67" s="569"/>
      <c r="C67" s="569"/>
      <c r="D67" s="569"/>
      <c r="E67" s="569"/>
      <c r="F67" s="569"/>
      <c r="G67" s="569"/>
      <c r="H67" s="569"/>
      <c r="I67" s="569"/>
      <c r="J67" s="569"/>
      <c r="K67" s="569"/>
      <c r="L67" s="569"/>
      <c r="M67" s="569"/>
      <c r="N67" s="947"/>
    </row>
    <row r="68" spans="1:14" s="635" customFormat="1" ht="11" thickBot="1">
      <c r="A68" s="570"/>
      <c r="B68" s="571" t="s">
        <v>657</v>
      </c>
      <c r="C68" s="948"/>
      <c r="D68" s="572"/>
      <c r="E68" s="636">
        <f>'GC Table 3 - Sch Teach Stud'!F12</f>
        <v>450</v>
      </c>
      <c r="F68" s="571" t="s">
        <v>795</v>
      </c>
      <c r="G68" s="571"/>
      <c r="H68" s="571"/>
      <c r="I68" s="637">
        <f>'GC Table 3 - Sch Teach Stud'!K12</f>
        <v>4476</v>
      </c>
      <c r="J68" s="571" t="s">
        <v>795</v>
      </c>
      <c r="K68" s="573"/>
      <c r="L68" s="571"/>
      <c r="M68" s="638">
        <f>'GC Table 3 - Sch Teach Stud'!P12</f>
        <v>92331</v>
      </c>
      <c r="N68" s="949" t="s">
        <v>795</v>
      </c>
    </row>
    <row r="69" spans="1:14">
      <c r="A69" s="639"/>
      <c r="B69" s="574"/>
      <c r="C69" s="575"/>
      <c r="D69" s="574"/>
      <c r="E69" s="574"/>
      <c r="F69" s="574"/>
      <c r="G69" s="574"/>
      <c r="H69" s="574"/>
      <c r="I69" s="575"/>
      <c r="J69" s="574"/>
      <c r="K69" s="574"/>
      <c r="L69" s="574"/>
      <c r="M69" s="574"/>
      <c r="N69" s="574"/>
    </row>
    <row r="70" spans="1:14">
      <c r="A70" s="559" t="s">
        <v>521</v>
      </c>
      <c r="B70" s="633">
        <f>B61+C61</f>
        <v>73</v>
      </c>
      <c r="C70" s="634">
        <f>D61+E61+E59</f>
        <v>2</v>
      </c>
      <c r="D70" s="574"/>
      <c r="E70" s="574"/>
      <c r="F70" s="575"/>
      <c r="G70" s="574"/>
      <c r="H70" s="574"/>
      <c r="I70" s="574"/>
      <c r="J70" s="574"/>
      <c r="K70" s="574"/>
      <c r="L70" s="574"/>
      <c r="M70" s="574"/>
      <c r="N70" s="574"/>
    </row>
    <row r="71" spans="1:14">
      <c r="A71" s="559" t="s">
        <v>654</v>
      </c>
      <c r="B71" s="633">
        <f>B62+C62</f>
        <v>23</v>
      </c>
      <c r="C71" s="634"/>
      <c r="D71" s="574"/>
      <c r="E71" s="574"/>
      <c r="F71" s="574"/>
      <c r="G71" s="574"/>
      <c r="H71" s="574"/>
      <c r="I71" s="574"/>
      <c r="J71" s="574"/>
      <c r="K71" s="574"/>
      <c r="L71" s="574"/>
      <c r="M71" s="574"/>
      <c r="N71" s="574"/>
    </row>
    <row r="72" spans="1:14">
      <c r="A72" s="559" t="s">
        <v>565</v>
      </c>
      <c r="B72" s="633">
        <f>B63+C63</f>
        <v>168</v>
      </c>
      <c r="C72" s="634">
        <f>D63+E63+E60</f>
        <v>2</v>
      </c>
      <c r="D72" s="574"/>
      <c r="E72" s="574"/>
      <c r="F72" s="574"/>
      <c r="G72" s="574"/>
      <c r="H72" s="574"/>
      <c r="I72" s="574"/>
      <c r="J72" s="574"/>
      <c r="K72" s="574"/>
      <c r="L72" s="574"/>
      <c r="M72" s="574"/>
      <c r="N72" s="574"/>
    </row>
    <row r="73" spans="1:14">
      <c r="A73" s="565" t="s">
        <v>655</v>
      </c>
      <c r="B73" s="633">
        <f>B64+C64</f>
        <v>179</v>
      </c>
      <c r="C73" s="634">
        <f>D64+E64</f>
        <v>2</v>
      </c>
    </row>
    <row r="74" spans="1:14">
      <c r="B74" s="400">
        <f>SUM(B70:B73)</f>
        <v>443</v>
      </c>
      <c r="C74" s="400">
        <f>SUM(C70:C73)</f>
        <v>6</v>
      </c>
    </row>
  </sheetData>
  <mergeCells count="6">
    <mergeCell ref="A1:N1"/>
    <mergeCell ref="A2:N2"/>
    <mergeCell ref="A3:N3"/>
    <mergeCell ref="B5:E5"/>
    <mergeCell ref="F5:I5"/>
    <mergeCell ref="J5:M5"/>
  </mergeCells>
  <conditionalFormatting sqref="A8:A66">
    <cfRule type="cellIs" dxfId="13" priority="1" stopIfTrue="1" operator="equal">
      <formula>0</formula>
    </cfRule>
  </conditionalFormatting>
  <conditionalFormatting sqref="A70:A73">
    <cfRule type="cellIs" dxfId="12" priority="18" stopIfTrue="1" operator="equal">
      <formula>0</formula>
    </cfRule>
  </conditionalFormatting>
  <conditionalFormatting sqref="M68">
    <cfRule type="cellIs" dxfId="11" priority="29" stopIfTrue="1" operator="equal">
      <formula>0</formula>
    </cfRule>
    <cfRule type="cellIs" dxfId="10" priority="30" stopIfTrue="1" operator="equal">
      <formula>"""0"""</formula>
    </cfRule>
    <cfRule type="cellIs" dxfId="9" priority="31" stopIfTrue="1" operator="equal">
      <formula>0</formula>
    </cfRule>
  </conditionalFormatting>
  <printOptions horizontalCentered="1"/>
  <pageMargins left="0.31496062992125984" right="0.31496062992125984" top="0.59055118110236227" bottom="0.39370078740157483" header="0.19685039370078741" footer="0.19685039370078741"/>
  <pageSetup paperSize="8" fitToHeight="0" orientation="portrait" r:id="rId1"/>
  <headerFooter>
    <oddHeader>&amp;L&amp;A&amp;R&amp;6&amp;P of &amp;N</oddHeader>
  </headerFooter>
  <legacy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IV76"/>
  <sheetViews>
    <sheetView view="pageBreakPreview" zoomScaleSheetLayoutView="100" workbookViewId="0">
      <selection activeCell="B23" sqref="B23"/>
    </sheetView>
  </sheetViews>
  <sheetFormatPr defaultColWidth="9.1796875" defaultRowHeight="14.5"/>
  <cols>
    <col min="1" max="1" width="25.1796875" style="205" customWidth="1"/>
    <col min="2" max="16" width="7.453125" style="205" customWidth="1"/>
    <col min="17" max="20" width="7" style="205" hidden="1" customWidth="1"/>
    <col min="21" max="16384" width="9.1796875" style="205"/>
  </cols>
  <sheetData>
    <row r="1" spans="1:20" s="400" customFormat="1" ht="49.5" customHeight="1" thickBot="1">
      <c r="A1" s="5090" t="s">
        <v>1341</v>
      </c>
      <c r="B1" s="5091"/>
      <c r="C1" s="5091"/>
      <c r="D1" s="5091"/>
      <c r="E1" s="5091"/>
      <c r="F1" s="5091"/>
      <c r="G1" s="5091"/>
      <c r="H1" s="5091"/>
      <c r="I1" s="5091"/>
      <c r="J1" s="5091"/>
      <c r="K1" s="5091"/>
      <c r="L1" s="5091"/>
      <c r="M1" s="5091"/>
      <c r="N1" s="5091"/>
      <c r="O1" s="5091"/>
      <c r="P1" s="5091"/>
      <c r="Q1" s="5091"/>
      <c r="R1" s="5091"/>
      <c r="S1" s="5091"/>
      <c r="T1" s="5092"/>
    </row>
    <row r="2" spans="1:20" ht="36.65" customHeight="1">
      <c r="A2" s="5093" t="s">
        <v>658</v>
      </c>
      <c r="B2" s="5094"/>
      <c r="C2" s="5094"/>
      <c r="D2" s="5094"/>
      <c r="E2" s="5094"/>
      <c r="F2" s="5094"/>
      <c r="G2" s="5094"/>
      <c r="H2" s="5094"/>
      <c r="I2" s="5094"/>
      <c r="J2" s="5094"/>
      <c r="K2" s="5094"/>
      <c r="L2" s="5094"/>
      <c r="M2" s="5094"/>
      <c r="N2" s="5094"/>
      <c r="O2" s="5094"/>
      <c r="P2" s="5094"/>
      <c r="Q2" s="5094"/>
      <c r="R2" s="5094"/>
      <c r="S2" s="5094"/>
      <c r="T2" s="5095"/>
    </row>
    <row r="3" spans="1:20" ht="31.4" customHeight="1">
      <c r="A3" s="5093" t="s">
        <v>659</v>
      </c>
      <c r="B3" s="5094"/>
      <c r="C3" s="5094"/>
      <c r="D3" s="5094"/>
      <c r="E3" s="5094"/>
      <c r="F3" s="5094"/>
      <c r="G3" s="5094"/>
      <c r="H3" s="5094"/>
      <c r="I3" s="5094"/>
      <c r="J3" s="5094"/>
      <c r="K3" s="5094"/>
      <c r="L3" s="5094"/>
      <c r="M3" s="5094"/>
      <c r="N3" s="5094"/>
      <c r="O3" s="5094"/>
      <c r="P3" s="5094"/>
      <c r="Q3" s="5094"/>
      <c r="R3" s="5094"/>
      <c r="S3" s="5094"/>
      <c r="T3" s="5095"/>
    </row>
    <row r="4" spans="1:20" ht="24.65" customHeight="1">
      <c r="A4" s="545" t="s">
        <v>794</v>
      </c>
      <c r="B4" s="546"/>
      <c r="C4" s="546"/>
      <c r="D4" s="546"/>
      <c r="E4" s="546"/>
      <c r="F4" s="546"/>
      <c r="G4" s="546"/>
      <c r="H4" s="546"/>
      <c r="I4" s="546"/>
      <c r="J4" s="546"/>
      <c r="K4" s="546"/>
      <c r="L4" s="546"/>
      <c r="M4" s="546"/>
      <c r="N4" s="5096" t="s">
        <v>660</v>
      </c>
      <c r="O4" s="5097"/>
      <c r="P4" s="5097"/>
      <c r="Q4" s="546"/>
      <c r="R4" s="546"/>
      <c r="S4" s="546"/>
      <c r="T4" s="576"/>
    </row>
    <row r="5" spans="1:20" s="547" customFormat="1" ht="12">
      <c r="A5" s="577" t="s">
        <v>661</v>
      </c>
      <c r="B5" s="5098" t="s">
        <v>610</v>
      </c>
      <c r="C5" s="5099"/>
      <c r="D5" s="5099"/>
      <c r="E5" s="5100"/>
      <c r="F5" s="5101" t="s">
        <v>611</v>
      </c>
      <c r="G5" s="5101"/>
      <c r="H5" s="5102"/>
      <c r="I5" s="5103" t="s">
        <v>612</v>
      </c>
      <c r="J5" s="5103"/>
      <c r="K5" s="5103"/>
      <c r="L5" s="5103"/>
      <c r="M5" s="5103"/>
      <c r="N5" s="5104" t="s">
        <v>662</v>
      </c>
      <c r="O5" s="5105"/>
      <c r="P5" s="5106"/>
      <c r="Q5" s="5107" t="s">
        <v>663</v>
      </c>
      <c r="R5" s="5107"/>
      <c r="S5" s="5107"/>
      <c r="T5" s="5108"/>
    </row>
    <row r="6" spans="1:20" s="554" customFormat="1" ht="48.5" thickBot="1">
      <c r="A6" s="548"/>
      <c r="B6" s="578" t="s">
        <v>664</v>
      </c>
      <c r="C6" s="579" t="s">
        <v>665</v>
      </c>
      <c r="D6" s="579" t="s">
        <v>666</v>
      </c>
      <c r="E6" s="580" t="s">
        <v>314</v>
      </c>
      <c r="F6" s="581" t="s">
        <v>664</v>
      </c>
      <c r="G6" s="582" t="s">
        <v>666</v>
      </c>
      <c r="H6" s="583" t="s">
        <v>314</v>
      </c>
      <c r="I6" s="584" t="s">
        <v>664</v>
      </c>
      <c r="J6" s="585" t="s">
        <v>666</v>
      </c>
      <c r="K6" s="585" t="s">
        <v>667</v>
      </c>
      <c r="L6" s="585" t="s">
        <v>668</v>
      </c>
      <c r="M6" s="586" t="s">
        <v>314</v>
      </c>
      <c r="N6" s="587" t="s">
        <v>664</v>
      </c>
      <c r="O6" s="588" t="s">
        <v>666</v>
      </c>
      <c r="P6" s="589" t="s">
        <v>669</v>
      </c>
      <c r="Q6" s="590" t="s">
        <v>670</v>
      </c>
      <c r="R6" s="591" t="s">
        <v>671</v>
      </c>
      <c r="S6" s="591" t="s">
        <v>672</v>
      </c>
      <c r="T6" s="592" t="s">
        <v>673</v>
      </c>
    </row>
    <row r="7" spans="1:20" s="558" customFormat="1" ht="12.5" thickBot="1">
      <c r="A7" s="555" t="s">
        <v>617</v>
      </c>
      <c r="B7" s="556"/>
      <c r="C7" s="557"/>
      <c r="D7" s="557"/>
      <c r="E7" s="557"/>
      <c r="F7" s="556"/>
      <c r="G7" s="557"/>
      <c r="H7" s="557"/>
      <c r="I7" s="557"/>
      <c r="J7" s="557"/>
      <c r="K7" s="557"/>
      <c r="L7" s="557"/>
      <c r="M7" s="557"/>
      <c r="N7" s="557"/>
      <c r="O7" s="557"/>
      <c r="P7" s="557"/>
      <c r="T7" s="1730"/>
    </row>
    <row r="8" spans="1:20" s="277" customFormat="1" ht="12">
      <c r="A8" s="593" t="s">
        <v>501</v>
      </c>
      <c r="B8" s="1330">
        <v>0</v>
      </c>
      <c r="C8" s="1331">
        <v>0</v>
      </c>
      <c r="D8" s="1331">
        <v>0</v>
      </c>
      <c r="E8" s="1332">
        <v>1</v>
      </c>
      <c r="F8" s="1333">
        <v>0</v>
      </c>
      <c r="G8" s="1334">
        <v>0</v>
      </c>
      <c r="H8" s="1335">
        <v>4</v>
      </c>
      <c r="I8" s="1336">
        <v>0</v>
      </c>
      <c r="J8" s="1337">
        <v>0</v>
      </c>
      <c r="K8" s="1337">
        <v>0</v>
      </c>
      <c r="L8" s="1337">
        <v>0</v>
      </c>
      <c r="M8" s="1338">
        <v>62</v>
      </c>
      <c r="N8" s="1339">
        <v>0</v>
      </c>
      <c r="O8" s="1340">
        <v>0</v>
      </c>
      <c r="P8" s="1341">
        <v>62</v>
      </c>
      <c r="T8" s="1731"/>
    </row>
    <row r="9" spans="1:20" s="441" customFormat="1" ht="12">
      <c r="A9" s="593" t="s">
        <v>540</v>
      </c>
      <c r="B9" s="1330">
        <v>0</v>
      </c>
      <c r="C9" s="1331">
        <v>0</v>
      </c>
      <c r="D9" s="1331">
        <v>1</v>
      </c>
      <c r="E9" s="1332">
        <v>0</v>
      </c>
      <c r="F9" s="1333">
        <v>0</v>
      </c>
      <c r="G9" s="1334">
        <v>23</v>
      </c>
      <c r="H9" s="1335">
        <v>0</v>
      </c>
      <c r="I9" s="1342">
        <v>0</v>
      </c>
      <c r="J9" s="1343">
        <v>198</v>
      </c>
      <c r="K9" s="1343">
        <v>0</v>
      </c>
      <c r="L9" s="1343">
        <v>0</v>
      </c>
      <c r="M9" s="1344">
        <v>0</v>
      </c>
      <c r="N9" s="1339">
        <v>0</v>
      </c>
      <c r="O9" s="1340">
        <v>198</v>
      </c>
      <c r="P9" s="1341">
        <v>198</v>
      </c>
      <c r="T9" s="1732"/>
    </row>
    <row r="10" spans="1:20" s="441" customFormat="1" ht="12">
      <c r="A10" s="559" t="s">
        <v>173</v>
      </c>
      <c r="B10" s="1345">
        <v>2</v>
      </c>
      <c r="C10" s="1346">
        <v>4</v>
      </c>
      <c r="D10" s="1346">
        <v>0</v>
      </c>
      <c r="E10" s="1347">
        <v>0</v>
      </c>
      <c r="F10" s="1348">
        <v>83</v>
      </c>
      <c r="G10" s="1349">
        <v>79</v>
      </c>
      <c r="H10" s="1350">
        <v>0</v>
      </c>
      <c r="I10" s="1342">
        <v>290</v>
      </c>
      <c r="J10" s="1343">
        <v>0</v>
      </c>
      <c r="K10" s="1343">
        <v>807</v>
      </c>
      <c r="L10" s="1343">
        <v>646</v>
      </c>
      <c r="M10" s="1344">
        <v>0</v>
      </c>
      <c r="N10" s="1339">
        <v>1097</v>
      </c>
      <c r="O10" s="1351">
        <v>646</v>
      </c>
      <c r="P10" s="1341">
        <v>1743</v>
      </c>
      <c r="T10" s="1732"/>
    </row>
    <row r="11" spans="1:20" s="441" customFormat="1" ht="12">
      <c r="A11" s="559" t="s">
        <v>156</v>
      </c>
      <c r="B11" s="1345">
        <v>4</v>
      </c>
      <c r="C11" s="1346">
        <v>6</v>
      </c>
      <c r="D11" s="1346">
        <v>1</v>
      </c>
      <c r="E11" s="1347">
        <v>0</v>
      </c>
      <c r="F11" s="1348">
        <v>158</v>
      </c>
      <c r="G11" s="1349">
        <v>221</v>
      </c>
      <c r="H11" s="1350">
        <v>0</v>
      </c>
      <c r="I11" s="1342">
        <v>154</v>
      </c>
      <c r="J11" s="1343">
        <v>42</v>
      </c>
      <c r="K11" s="1343">
        <v>1674</v>
      </c>
      <c r="L11" s="1343">
        <v>1756</v>
      </c>
      <c r="M11" s="1344">
        <v>0</v>
      </c>
      <c r="N11" s="1339">
        <v>1828</v>
      </c>
      <c r="O11" s="1351">
        <v>1798</v>
      </c>
      <c r="P11" s="1341">
        <v>3626</v>
      </c>
      <c r="T11" s="1732"/>
    </row>
    <row r="12" spans="1:20" s="441" customFormat="1" ht="12">
      <c r="A12" s="559" t="s">
        <v>618</v>
      </c>
      <c r="B12" s="1345">
        <v>2</v>
      </c>
      <c r="C12" s="1346">
        <v>1</v>
      </c>
      <c r="D12" s="1346">
        <v>0</v>
      </c>
      <c r="E12" s="1347">
        <v>0</v>
      </c>
      <c r="F12" s="1348">
        <v>20</v>
      </c>
      <c r="G12" s="1349">
        <v>3</v>
      </c>
      <c r="H12" s="1350">
        <v>0</v>
      </c>
      <c r="I12" s="1342">
        <v>147</v>
      </c>
      <c r="J12" s="1343">
        <v>0</v>
      </c>
      <c r="K12" s="1343">
        <v>45</v>
      </c>
      <c r="L12" s="1343">
        <v>28</v>
      </c>
      <c r="M12" s="1344">
        <v>0</v>
      </c>
      <c r="N12" s="1339">
        <v>192</v>
      </c>
      <c r="O12" s="1351">
        <v>28</v>
      </c>
      <c r="P12" s="1341">
        <v>220</v>
      </c>
      <c r="T12" s="1732"/>
    </row>
    <row r="13" spans="1:20" s="441" customFormat="1" ht="12">
      <c r="A13" s="559" t="s">
        <v>199</v>
      </c>
      <c r="B13" s="1345">
        <v>2</v>
      </c>
      <c r="C13" s="1346">
        <v>0</v>
      </c>
      <c r="D13" s="1346">
        <v>1</v>
      </c>
      <c r="E13" s="1347">
        <v>0</v>
      </c>
      <c r="F13" s="1348">
        <v>57</v>
      </c>
      <c r="G13" s="1349">
        <v>17</v>
      </c>
      <c r="H13" s="1350">
        <v>0</v>
      </c>
      <c r="I13" s="1342">
        <v>672</v>
      </c>
      <c r="J13" s="1343">
        <v>185</v>
      </c>
      <c r="K13" s="1343">
        <v>0</v>
      </c>
      <c r="L13" s="1343">
        <v>0</v>
      </c>
      <c r="M13" s="1344">
        <v>0</v>
      </c>
      <c r="N13" s="1339">
        <v>672</v>
      </c>
      <c r="O13" s="1351">
        <v>185</v>
      </c>
      <c r="P13" s="1341">
        <v>857</v>
      </c>
      <c r="T13" s="1732"/>
    </row>
    <row r="14" spans="1:20" s="441" customFormat="1" ht="12">
      <c r="A14" s="559" t="s">
        <v>169</v>
      </c>
      <c r="B14" s="1345">
        <v>2</v>
      </c>
      <c r="C14" s="1346">
        <v>1</v>
      </c>
      <c r="D14" s="1346">
        <v>0</v>
      </c>
      <c r="E14" s="1347">
        <v>0</v>
      </c>
      <c r="F14" s="1348">
        <v>11</v>
      </c>
      <c r="G14" s="1349">
        <v>7</v>
      </c>
      <c r="H14" s="1350">
        <v>0</v>
      </c>
      <c r="I14" s="1342">
        <v>73</v>
      </c>
      <c r="J14" s="1343">
        <v>0</v>
      </c>
      <c r="K14" s="1343">
        <v>70</v>
      </c>
      <c r="L14" s="1343">
        <v>41</v>
      </c>
      <c r="M14" s="1344">
        <v>0</v>
      </c>
      <c r="N14" s="1339">
        <v>143</v>
      </c>
      <c r="O14" s="1351">
        <v>41</v>
      </c>
      <c r="P14" s="1341">
        <v>184</v>
      </c>
      <c r="T14" s="1732"/>
    </row>
    <row r="15" spans="1:20" s="441" customFormat="1" ht="12">
      <c r="A15" s="559" t="s">
        <v>183</v>
      </c>
      <c r="B15" s="1345">
        <v>2</v>
      </c>
      <c r="C15" s="1346">
        <v>5</v>
      </c>
      <c r="D15" s="1346">
        <v>0</v>
      </c>
      <c r="E15" s="1347">
        <v>0</v>
      </c>
      <c r="F15" s="1348">
        <v>122</v>
      </c>
      <c r="G15" s="1349">
        <v>104</v>
      </c>
      <c r="H15" s="1350">
        <v>0</v>
      </c>
      <c r="I15" s="1342">
        <v>127</v>
      </c>
      <c r="J15" s="1343">
        <v>0</v>
      </c>
      <c r="K15" s="1343">
        <v>1119</v>
      </c>
      <c r="L15" s="1343">
        <v>914</v>
      </c>
      <c r="M15" s="1344">
        <v>0</v>
      </c>
      <c r="N15" s="1339">
        <v>1246</v>
      </c>
      <c r="O15" s="1351">
        <v>914</v>
      </c>
      <c r="P15" s="1341">
        <v>2160</v>
      </c>
      <c r="T15" s="1732"/>
    </row>
    <row r="16" spans="1:20" s="441" customFormat="1" ht="12">
      <c r="A16" s="559" t="s">
        <v>190</v>
      </c>
      <c r="B16" s="1345">
        <v>0</v>
      </c>
      <c r="C16" s="1346">
        <v>2</v>
      </c>
      <c r="D16" s="1346">
        <v>0</v>
      </c>
      <c r="E16" s="1347">
        <v>0</v>
      </c>
      <c r="F16" s="1348">
        <v>15</v>
      </c>
      <c r="G16" s="1349">
        <v>13</v>
      </c>
      <c r="H16" s="1350">
        <v>0</v>
      </c>
      <c r="I16" s="1342">
        <v>0</v>
      </c>
      <c r="J16" s="1343">
        <v>0</v>
      </c>
      <c r="K16" s="1343">
        <v>81</v>
      </c>
      <c r="L16" s="1343">
        <v>54</v>
      </c>
      <c r="M16" s="1344">
        <v>0</v>
      </c>
      <c r="N16" s="1339">
        <v>81</v>
      </c>
      <c r="O16" s="1351">
        <v>54</v>
      </c>
      <c r="P16" s="1341">
        <v>135</v>
      </c>
      <c r="T16" s="1732"/>
    </row>
    <row r="17" spans="1:20" s="441" customFormat="1" ht="12">
      <c r="A17" s="559" t="s">
        <v>193</v>
      </c>
      <c r="B17" s="1345">
        <v>1</v>
      </c>
      <c r="C17" s="1346">
        <v>4</v>
      </c>
      <c r="D17" s="1346">
        <v>0</v>
      </c>
      <c r="E17" s="1347">
        <v>0</v>
      </c>
      <c r="F17" s="1348">
        <v>82</v>
      </c>
      <c r="G17" s="1349">
        <v>81</v>
      </c>
      <c r="H17" s="1350">
        <v>0</v>
      </c>
      <c r="I17" s="1342">
        <v>139</v>
      </c>
      <c r="J17" s="1343">
        <v>0</v>
      </c>
      <c r="K17" s="1343">
        <v>846</v>
      </c>
      <c r="L17" s="1343">
        <v>793</v>
      </c>
      <c r="M17" s="1344">
        <v>0</v>
      </c>
      <c r="N17" s="1339">
        <v>985</v>
      </c>
      <c r="O17" s="1351">
        <v>793</v>
      </c>
      <c r="P17" s="1341">
        <v>1778</v>
      </c>
      <c r="T17" s="1732"/>
    </row>
    <row r="18" spans="1:20" s="441" customFormat="1" ht="12.5" thickBot="1">
      <c r="A18" s="565" t="s">
        <v>619</v>
      </c>
      <c r="B18" s="1352">
        <v>4</v>
      </c>
      <c r="C18" s="1353">
        <v>0</v>
      </c>
      <c r="D18" s="1353">
        <v>1</v>
      </c>
      <c r="E18" s="1354">
        <v>0</v>
      </c>
      <c r="F18" s="1355">
        <v>26</v>
      </c>
      <c r="G18" s="1356">
        <v>26</v>
      </c>
      <c r="H18" s="1357">
        <v>0</v>
      </c>
      <c r="I18" s="1358">
        <v>423</v>
      </c>
      <c r="J18" s="1359">
        <v>186</v>
      </c>
      <c r="K18" s="1359">
        <v>0</v>
      </c>
      <c r="L18" s="1359">
        <v>0</v>
      </c>
      <c r="M18" s="1360">
        <v>0</v>
      </c>
      <c r="N18" s="1339">
        <v>423</v>
      </c>
      <c r="O18" s="1361">
        <v>186</v>
      </c>
      <c r="P18" s="1341">
        <v>609</v>
      </c>
      <c r="T18" s="1732"/>
    </row>
    <row r="19" spans="1:20" s="277" customFormat="1" ht="12.5" thickBot="1">
      <c r="A19" s="560" t="s">
        <v>620</v>
      </c>
      <c r="B19" s="1362">
        <v>19</v>
      </c>
      <c r="C19" s="1363">
        <v>23</v>
      </c>
      <c r="D19" s="1363">
        <v>4</v>
      </c>
      <c r="E19" s="1363">
        <v>1</v>
      </c>
      <c r="F19" s="1364">
        <v>574</v>
      </c>
      <c r="G19" s="1363">
        <v>574</v>
      </c>
      <c r="H19" s="1365">
        <v>4</v>
      </c>
      <c r="I19" s="1364">
        <v>2025</v>
      </c>
      <c r="J19" s="1363">
        <v>611</v>
      </c>
      <c r="K19" s="1363">
        <v>4642</v>
      </c>
      <c r="L19" s="1363">
        <v>4232</v>
      </c>
      <c r="M19" s="1366">
        <v>62</v>
      </c>
      <c r="N19" s="1362">
        <v>6667</v>
      </c>
      <c r="O19" s="1363">
        <v>4843</v>
      </c>
      <c r="P19" s="1365">
        <v>11572</v>
      </c>
      <c r="T19" s="1731"/>
    </row>
    <row r="20" spans="1:20" s="562" customFormat="1" ht="12.5" thickBot="1">
      <c r="A20" s="594"/>
      <c r="B20" s="1367"/>
      <c r="C20" s="1367"/>
      <c r="D20" s="1367"/>
      <c r="E20" s="1367"/>
      <c r="F20" s="1368">
        <v>1148</v>
      </c>
      <c r="G20" s="1369" t="s">
        <v>267</v>
      </c>
      <c r="H20" s="1367"/>
      <c r="I20" s="1370">
        <v>11510</v>
      </c>
      <c r="J20" s="1371" t="s">
        <v>674</v>
      </c>
      <c r="K20" s="1367"/>
      <c r="L20" s="1367"/>
      <c r="M20" s="1372">
        <v>11572</v>
      </c>
      <c r="N20" s="1373" t="s">
        <v>148</v>
      </c>
      <c r="O20" s="1374"/>
      <c r="P20" s="1374"/>
      <c r="T20" s="1733"/>
    </row>
    <row r="21" spans="1:20" s="558" customFormat="1" ht="12.5" thickBot="1">
      <c r="A21" s="555" t="s">
        <v>621</v>
      </c>
      <c r="B21" s="1375"/>
      <c r="C21" s="1376"/>
      <c r="D21" s="1376"/>
      <c r="E21" s="1376"/>
      <c r="F21" s="1376"/>
      <c r="G21" s="1376"/>
      <c r="H21" s="1376"/>
      <c r="I21" s="1376"/>
      <c r="J21" s="1376"/>
      <c r="K21" s="1376"/>
      <c r="L21" s="1376"/>
      <c r="M21" s="1376"/>
      <c r="N21" s="1375"/>
      <c r="O21" s="1375"/>
      <c r="P21" s="1375"/>
      <c r="T21" s="1730"/>
    </row>
    <row r="22" spans="1:20" s="277" customFormat="1" ht="12">
      <c r="A22" s="593" t="s">
        <v>675</v>
      </c>
      <c r="B22" s="1330">
        <v>0</v>
      </c>
      <c r="C22" s="1331">
        <v>1</v>
      </c>
      <c r="D22" s="1331">
        <v>0</v>
      </c>
      <c r="E22" s="1354">
        <v>0</v>
      </c>
      <c r="F22" s="1333">
        <v>2</v>
      </c>
      <c r="G22" s="1334">
        <v>32</v>
      </c>
      <c r="H22" s="1335">
        <v>0</v>
      </c>
      <c r="I22" s="1377">
        <v>0</v>
      </c>
      <c r="J22" s="1378">
        <v>0</v>
      </c>
      <c r="K22" s="1378">
        <v>51</v>
      </c>
      <c r="L22" s="1378">
        <v>232</v>
      </c>
      <c r="M22" s="1379">
        <v>0</v>
      </c>
      <c r="N22" s="1380">
        <v>51</v>
      </c>
      <c r="O22" s="1351">
        <v>232</v>
      </c>
      <c r="P22" s="1341">
        <v>283</v>
      </c>
      <c r="T22" s="1731"/>
    </row>
    <row r="23" spans="1:20" s="277" customFormat="1" ht="12">
      <c r="A23" s="559" t="s">
        <v>622</v>
      </c>
      <c r="B23" s="1345">
        <v>1</v>
      </c>
      <c r="C23" s="1346">
        <v>1</v>
      </c>
      <c r="D23" s="1346">
        <v>0</v>
      </c>
      <c r="E23" s="1354">
        <v>0</v>
      </c>
      <c r="F23" s="1348">
        <v>12</v>
      </c>
      <c r="G23" s="1349">
        <v>4</v>
      </c>
      <c r="H23" s="1350">
        <v>0</v>
      </c>
      <c r="I23" s="1342">
        <v>83</v>
      </c>
      <c r="J23" s="1343">
        <v>0</v>
      </c>
      <c r="K23" s="1343">
        <v>80</v>
      </c>
      <c r="L23" s="1343">
        <v>25</v>
      </c>
      <c r="M23" s="1344">
        <v>0</v>
      </c>
      <c r="N23" s="1380">
        <v>163</v>
      </c>
      <c r="O23" s="1351">
        <v>25</v>
      </c>
      <c r="P23" s="1341">
        <v>188</v>
      </c>
      <c r="T23" s="1731"/>
    </row>
    <row r="24" spans="1:20" s="277" customFormat="1" ht="12">
      <c r="A24" s="559" t="s">
        <v>132</v>
      </c>
      <c r="B24" s="1346">
        <v>1</v>
      </c>
      <c r="C24" s="1346">
        <v>0</v>
      </c>
      <c r="D24" s="1346">
        <v>1</v>
      </c>
      <c r="E24" s="1354">
        <v>0</v>
      </c>
      <c r="F24" s="1348">
        <v>12</v>
      </c>
      <c r="G24" s="1349">
        <v>12</v>
      </c>
      <c r="H24" s="1350">
        <v>0</v>
      </c>
      <c r="I24" s="1342">
        <v>165</v>
      </c>
      <c r="J24" s="1343">
        <v>0</v>
      </c>
      <c r="K24" s="1343">
        <v>0</v>
      </c>
      <c r="L24" s="1343">
        <v>91</v>
      </c>
      <c r="M24" s="1344">
        <v>0</v>
      </c>
      <c r="N24" s="1380">
        <v>165</v>
      </c>
      <c r="O24" s="1351">
        <v>91</v>
      </c>
      <c r="P24" s="1341">
        <v>256</v>
      </c>
      <c r="T24" s="1731"/>
    </row>
    <row r="25" spans="1:20" s="277" customFormat="1" ht="12">
      <c r="A25" s="559" t="s">
        <v>623</v>
      </c>
      <c r="B25" s="1345">
        <v>0</v>
      </c>
      <c r="C25" s="1346">
        <v>0</v>
      </c>
      <c r="D25" s="1346">
        <v>0</v>
      </c>
      <c r="E25" s="1354">
        <v>0</v>
      </c>
      <c r="F25" s="1348">
        <v>0</v>
      </c>
      <c r="G25" s="1349">
        <v>0</v>
      </c>
      <c r="H25" s="1350">
        <v>0</v>
      </c>
      <c r="I25" s="1342">
        <v>0</v>
      </c>
      <c r="J25" s="1343">
        <v>0</v>
      </c>
      <c r="K25" s="1343">
        <v>0</v>
      </c>
      <c r="L25" s="1343">
        <v>0</v>
      </c>
      <c r="M25" s="1344">
        <v>0</v>
      </c>
      <c r="N25" s="1380">
        <v>0</v>
      </c>
      <c r="O25" s="1351">
        <v>0</v>
      </c>
      <c r="P25" s="1341">
        <v>0</v>
      </c>
      <c r="T25" s="1731"/>
    </row>
    <row r="26" spans="1:20" s="277" customFormat="1" ht="12">
      <c r="A26" s="559" t="s">
        <v>624</v>
      </c>
      <c r="B26" s="1345">
        <v>12</v>
      </c>
      <c r="C26" s="1346">
        <v>0</v>
      </c>
      <c r="D26" s="1346">
        <v>1</v>
      </c>
      <c r="E26" s="1354">
        <v>0</v>
      </c>
      <c r="F26" s="1348">
        <v>85</v>
      </c>
      <c r="G26" s="1349">
        <v>29</v>
      </c>
      <c r="H26" s="1350">
        <v>0</v>
      </c>
      <c r="I26" s="1342">
        <v>916</v>
      </c>
      <c r="J26" s="1343">
        <v>215</v>
      </c>
      <c r="K26" s="1343">
        <v>0</v>
      </c>
      <c r="L26" s="1343">
        <v>0</v>
      </c>
      <c r="M26" s="1344">
        <v>0</v>
      </c>
      <c r="N26" s="1380">
        <v>916</v>
      </c>
      <c r="O26" s="1351">
        <v>215</v>
      </c>
      <c r="P26" s="1341">
        <v>1131</v>
      </c>
      <c r="T26" s="1731"/>
    </row>
    <row r="27" spans="1:20" s="277" customFormat="1" ht="12">
      <c r="A27" s="559" t="s">
        <v>625</v>
      </c>
      <c r="B27" s="1345">
        <v>1</v>
      </c>
      <c r="C27" s="1346">
        <v>1</v>
      </c>
      <c r="D27" s="1346">
        <v>0</v>
      </c>
      <c r="E27" s="1354">
        <v>0</v>
      </c>
      <c r="F27" s="1348">
        <v>17</v>
      </c>
      <c r="G27" s="1349">
        <v>12</v>
      </c>
      <c r="H27" s="1350">
        <v>0</v>
      </c>
      <c r="I27" s="1342">
        <v>46</v>
      </c>
      <c r="J27" s="1343">
        <v>0</v>
      </c>
      <c r="K27" s="1343">
        <v>102</v>
      </c>
      <c r="L27" s="1343">
        <v>76</v>
      </c>
      <c r="M27" s="1344">
        <v>0</v>
      </c>
      <c r="N27" s="1380">
        <v>148</v>
      </c>
      <c r="O27" s="1351">
        <v>76</v>
      </c>
      <c r="P27" s="1341">
        <v>224</v>
      </c>
      <c r="T27" s="1731"/>
    </row>
    <row r="28" spans="1:20" s="277" customFormat="1" ht="12.5" thickBot="1">
      <c r="A28" s="565" t="s">
        <v>626</v>
      </c>
      <c r="B28" s="1352">
        <v>0</v>
      </c>
      <c r="C28" s="1353">
        <v>0</v>
      </c>
      <c r="D28" s="1353">
        <v>0</v>
      </c>
      <c r="E28" s="1354">
        <v>0</v>
      </c>
      <c r="F28" s="1355">
        <v>0</v>
      </c>
      <c r="G28" s="1356">
        <v>0</v>
      </c>
      <c r="H28" s="1357">
        <v>0</v>
      </c>
      <c r="I28" s="1381">
        <v>0</v>
      </c>
      <c r="J28" s="1382">
        <v>0</v>
      </c>
      <c r="K28" s="1382">
        <v>0</v>
      </c>
      <c r="L28" s="1382">
        <v>0</v>
      </c>
      <c r="M28" s="1383">
        <v>0</v>
      </c>
      <c r="N28" s="1380">
        <v>0</v>
      </c>
      <c r="O28" s="1351">
        <v>0</v>
      </c>
      <c r="P28" s="1341">
        <v>0</v>
      </c>
      <c r="T28" s="1731"/>
    </row>
    <row r="29" spans="1:20" s="277" customFormat="1" ht="12.5" thickBot="1">
      <c r="A29" s="560" t="s">
        <v>627</v>
      </c>
      <c r="B29" s="1362">
        <v>15</v>
      </c>
      <c r="C29" s="1363">
        <v>3</v>
      </c>
      <c r="D29" s="1363">
        <v>2</v>
      </c>
      <c r="E29" s="1363">
        <v>0</v>
      </c>
      <c r="F29" s="1364">
        <v>129</v>
      </c>
      <c r="G29" s="1363">
        <v>89</v>
      </c>
      <c r="H29" s="1365">
        <v>0</v>
      </c>
      <c r="I29" s="1364">
        <v>1210</v>
      </c>
      <c r="J29" s="1363">
        <v>215</v>
      </c>
      <c r="K29" s="1363">
        <v>233</v>
      </c>
      <c r="L29" s="1363">
        <v>424</v>
      </c>
      <c r="M29" s="1366">
        <v>0</v>
      </c>
      <c r="N29" s="1362">
        <v>1443</v>
      </c>
      <c r="O29" s="1363">
        <v>639</v>
      </c>
      <c r="P29" s="1365">
        <v>2082</v>
      </c>
      <c r="T29" s="1731"/>
    </row>
    <row r="30" spans="1:20" s="562" customFormat="1" ht="12.5" thickBot="1">
      <c r="A30" s="566"/>
      <c r="B30" s="1369"/>
      <c r="C30" s="1369"/>
      <c r="D30" s="1369"/>
      <c r="E30" s="1369"/>
      <c r="F30" s="1368">
        <v>218</v>
      </c>
      <c r="G30" s="1369" t="s">
        <v>267</v>
      </c>
      <c r="H30" s="1369"/>
      <c r="I30" s="1370">
        <v>2082</v>
      </c>
      <c r="J30" s="1371" t="s">
        <v>674</v>
      </c>
      <c r="K30" s="1369"/>
      <c r="L30" s="1369"/>
      <c r="M30" s="1384">
        <v>2082</v>
      </c>
      <c r="N30" s="1373" t="s">
        <v>148</v>
      </c>
      <c r="O30" s="1373"/>
      <c r="P30" s="1373"/>
      <c r="T30" s="1733"/>
    </row>
    <row r="31" spans="1:20" s="558" customFormat="1" ht="12.5" thickBot="1">
      <c r="A31" s="555" t="s">
        <v>628</v>
      </c>
      <c r="B31" s="1375"/>
      <c r="C31" s="1375"/>
      <c r="D31" s="1375"/>
      <c r="E31" s="1375"/>
      <c r="F31" s="1375"/>
      <c r="G31" s="1375"/>
      <c r="H31" s="1375"/>
      <c r="I31" s="1375"/>
      <c r="J31" s="1375"/>
      <c r="K31" s="1375"/>
      <c r="L31" s="1375"/>
      <c r="M31" s="1375"/>
      <c r="N31" s="1375"/>
      <c r="O31" s="1375"/>
      <c r="P31" s="1375"/>
      <c r="T31" s="1730"/>
    </row>
    <row r="32" spans="1:20" s="277" customFormat="1" ht="12">
      <c r="A32" s="593" t="s">
        <v>629</v>
      </c>
      <c r="B32" s="1330">
        <v>0</v>
      </c>
      <c r="C32" s="1331">
        <v>0</v>
      </c>
      <c r="D32" s="1331">
        <v>0</v>
      </c>
      <c r="E32" s="1332">
        <v>1</v>
      </c>
      <c r="F32" s="1333">
        <v>0</v>
      </c>
      <c r="G32" s="1334">
        <v>0</v>
      </c>
      <c r="H32" s="1335">
        <v>45</v>
      </c>
      <c r="I32" s="1377">
        <v>0</v>
      </c>
      <c r="J32" s="1378">
        <v>0</v>
      </c>
      <c r="K32" s="1378">
        <v>0</v>
      </c>
      <c r="L32" s="1378">
        <v>0</v>
      </c>
      <c r="M32" s="1379">
        <v>377</v>
      </c>
      <c r="N32" s="1339">
        <v>0</v>
      </c>
      <c r="O32" s="1340">
        <v>0</v>
      </c>
      <c r="P32" s="1341">
        <v>377</v>
      </c>
      <c r="T32" s="1731"/>
    </row>
    <row r="33" spans="1:20" s="277" customFormat="1" ht="12">
      <c r="A33" s="559" t="s">
        <v>630</v>
      </c>
      <c r="B33" s="1345">
        <v>12</v>
      </c>
      <c r="C33" s="1346">
        <v>0</v>
      </c>
      <c r="D33" s="1346">
        <v>1</v>
      </c>
      <c r="E33" s="1347">
        <v>0</v>
      </c>
      <c r="F33" s="1348">
        <v>78</v>
      </c>
      <c r="G33" s="1349">
        <v>12</v>
      </c>
      <c r="H33" s="1350">
        <v>0</v>
      </c>
      <c r="I33" s="1342">
        <v>1743</v>
      </c>
      <c r="J33" s="1343">
        <v>210</v>
      </c>
      <c r="K33" s="1343">
        <v>0</v>
      </c>
      <c r="L33" s="1343">
        <v>0</v>
      </c>
      <c r="M33" s="1344">
        <v>0</v>
      </c>
      <c r="N33" s="1380">
        <v>1743</v>
      </c>
      <c r="O33" s="1351">
        <v>210</v>
      </c>
      <c r="P33" s="1341">
        <v>1953</v>
      </c>
      <c r="T33" s="1731"/>
    </row>
    <row r="34" spans="1:20" s="277" customFormat="1" ht="12">
      <c r="A34" s="559" t="s">
        <v>631</v>
      </c>
      <c r="B34" s="1345">
        <v>16</v>
      </c>
      <c r="C34" s="1346">
        <v>0</v>
      </c>
      <c r="D34" s="1346">
        <v>0</v>
      </c>
      <c r="E34" s="1347">
        <v>0</v>
      </c>
      <c r="F34" s="1348">
        <v>127</v>
      </c>
      <c r="G34" s="1349">
        <v>0</v>
      </c>
      <c r="H34" s="1335">
        <v>0</v>
      </c>
      <c r="I34" s="1342">
        <v>3834</v>
      </c>
      <c r="J34" s="1351">
        <v>0</v>
      </c>
      <c r="K34" s="1343">
        <v>0</v>
      </c>
      <c r="L34" s="1343">
        <v>0</v>
      </c>
      <c r="M34" s="1344">
        <v>0</v>
      </c>
      <c r="N34" s="1380">
        <v>3834</v>
      </c>
      <c r="O34" s="1351">
        <v>0</v>
      </c>
      <c r="P34" s="1341">
        <v>3834</v>
      </c>
      <c r="T34" s="1731"/>
    </row>
    <row r="35" spans="1:20" s="277" customFormat="1" ht="12">
      <c r="A35" s="559" t="s">
        <v>632</v>
      </c>
      <c r="B35" s="1345">
        <v>10</v>
      </c>
      <c r="C35" s="1346">
        <v>0</v>
      </c>
      <c r="D35" s="1346">
        <v>0</v>
      </c>
      <c r="E35" s="1347">
        <v>0</v>
      </c>
      <c r="F35" s="1348">
        <v>102</v>
      </c>
      <c r="G35" s="1349">
        <v>0</v>
      </c>
      <c r="H35" s="1350">
        <v>0</v>
      </c>
      <c r="I35" s="1342">
        <v>3937</v>
      </c>
      <c r="J35" s="1343">
        <v>0</v>
      </c>
      <c r="K35" s="1343">
        <v>0</v>
      </c>
      <c r="L35" s="1343">
        <v>0</v>
      </c>
      <c r="M35" s="1344">
        <v>0</v>
      </c>
      <c r="N35" s="1380">
        <v>3937</v>
      </c>
      <c r="O35" s="1351">
        <v>0</v>
      </c>
      <c r="P35" s="1341">
        <v>3937</v>
      </c>
      <c r="T35" s="1731"/>
    </row>
    <row r="36" spans="1:20" s="277" customFormat="1" ht="12">
      <c r="A36" s="559" t="s">
        <v>633</v>
      </c>
      <c r="B36" s="1345">
        <v>13</v>
      </c>
      <c r="C36" s="1346">
        <v>0</v>
      </c>
      <c r="D36" s="1346">
        <v>1</v>
      </c>
      <c r="E36" s="1347">
        <v>0</v>
      </c>
      <c r="F36" s="1348">
        <v>72</v>
      </c>
      <c r="G36" s="1349">
        <v>11</v>
      </c>
      <c r="H36" s="1350">
        <v>0</v>
      </c>
      <c r="I36" s="1342">
        <v>3160</v>
      </c>
      <c r="J36" s="1343">
        <v>366</v>
      </c>
      <c r="K36" s="1343">
        <v>0</v>
      </c>
      <c r="L36" s="1343">
        <v>0</v>
      </c>
      <c r="M36" s="1344">
        <v>0</v>
      </c>
      <c r="N36" s="1380">
        <v>3160</v>
      </c>
      <c r="O36" s="1351">
        <v>366</v>
      </c>
      <c r="P36" s="1341">
        <v>3526</v>
      </c>
      <c r="T36" s="1731"/>
    </row>
    <row r="37" spans="1:20" s="277" customFormat="1" ht="12">
      <c r="A37" s="559" t="s">
        <v>634</v>
      </c>
      <c r="B37" s="1345">
        <v>5</v>
      </c>
      <c r="C37" s="1346">
        <v>0</v>
      </c>
      <c r="D37" s="1346">
        <v>0</v>
      </c>
      <c r="E37" s="1347">
        <v>0</v>
      </c>
      <c r="F37" s="1348">
        <v>49</v>
      </c>
      <c r="G37" s="1349">
        <v>0</v>
      </c>
      <c r="H37" s="1350">
        <v>0</v>
      </c>
      <c r="I37" s="1342">
        <v>2135</v>
      </c>
      <c r="J37" s="1343">
        <v>0</v>
      </c>
      <c r="K37" s="1343">
        <v>0</v>
      </c>
      <c r="L37" s="1343">
        <v>0</v>
      </c>
      <c r="M37" s="1344">
        <v>0</v>
      </c>
      <c r="N37" s="1380">
        <v>2135</v>
      </c>
      <c r="O37" s="1351">
        <v>0</v>
      </c>
      <c r="P37" s="1341">
        <v>2135</v>
      </c>
      <c r="T37" s="1731"/>
    </row>
    <row r="38" spans="1:20" s="277" customFormat="1" ht="12">
      <c r="A38" s="559" t="s">
        <v>635</v>
      </c>
      <c r="B38" s="1345">
        <v>21</v>
      </c>
      <c r="C38" s="1346">
        <v>0</v>
      </c>
      <c r="D38" s="1346">
        <v>0</v>
      </c>
      <c r="E38" s="1347">
        <v>0</v>
      </c>
      <c r="F38" s="1348">
        <v>112</v>
      </c>
      <c r="G38" s="1349">
        <v>0</v>
      </c>
      <c r="H38" s="1350">
        <v>0</v>
      </c>
      <c r="I38" s="1342">
        <v>3449</v>
      </c>
      <c r="J38" s="1343">
        <v>0</v>
      </c>
      <c r="K38" s="1343">
        <v>0</v>
      </c>
      <c r="L38" s="1343">
        <v>0</v>
      </c>
      <c r="M38" s="1344">
        <v>0</v>
      </c>
      <c r="N38" s="1380">
        <v>3449</v>
      </c>
      <c r="O38" s="1351">
        <v>0</v>
      </c>
      <c r="P38" s="1341">
        <v>3449</v>
      </c>
      <c r="T38" s="1731"/>
    </row>
    <row r="39" spans="1:20" s="277" customFormat="1" ht="12">
      <c r="A39" s="559" t="s">
        <v>636</v>
      </c>
      <c r="B39" s="1345">
        <v>5</v>
      </c>
      <c r="C39" s="1346">
        <v>0</v>
      </c>
      <c r="D39" s="1346">
        <v>0</v>
      </c>
      <c r="E39" s="1347">
        <v>0</v>
      </c>
      <c r="F39" s="1348">
        <v>25</v>
      </c>
      <c r="G39" s="1349">
        <v>0</v>
      </c>
      <c r="H39" s="1350">
        <v>0</v>
      </c>
      <c r="I39" s="1342">
        <v>665</v>
      </c>
      <c r="J39" s="1343">
        <v>0</v>
      </c>
      <c r="K39" s="1343">
        <v>0</v>
      </c>
      <c r="L39" s="1343">
        <v>0</v>
      </c>
      <c r="M39" s="1344">
        <v>0</v>
      </c>
      <c r="N39" s="1380">
        <v>665</v>
      </c>
      <c r="O39" s="1351">
        <v>0</v>
      </c>
      <c r="P39" s="1341">
        <v>665</v>
      </c>
      <c r="T39" s="1731"/>
    </row>
    <row r="40" spans="1:20" s="277" customFormat="1" ht="12">
      <c r="A40" s="559" t="s">
        <v>637</v>
      </c>
      <c r="B40" s="1345">
        <v>6</v>
      </c>
      <c r="C40" s="1346">
        <v>0</v>
      </c>
      <c r="D40" s="1346">
        <v>1</v>
      </c>
      <c r="E40" s="1347">
        <v>0</v>
      </c>
      <c r="F40" s="1348">
        <v>27</v>
      </c>
      <c r="G40" s="1349">
        <v>10</v>
      </c>
      <c r="H40" s="1350">
        <v>0</v>
      </c>
      <c r="I40" s="1342">
        <v>1333</v>
      </c>
      <c r="J40" s="1343">
        <v>144</v>
      </c>
      <c r="K40" s="1343">
        <v>0</v>
      </c>
      <c r="L40" s="1343">
        <v>0</v>
      </c>
      <c r="M40" s="1344">
        <v>0</v>
      </c>
      <c r="N40" s="1380">
        <v>1333</v>
      </c>
      <c r="O40" s="1351">
        <v>144</v>
      </c>
      <c r="P40" s="1341">
        <v>1477</v>
      </c>
      <c r="T40" s="1731"/>
    </row>
    <row r="41" spans="1:20" s="277" customFormat="1" ht="12">
      <c r="A41" s="559" t="s">
        <v>638</v>
      </c>
      <c r="B41" s="1345">
        <v>4</v>
      </c>
      <c r="C41" s="1346">
        <v>0</v>
      </c>
      <c r="D41" s="1346">
        <v>0</v>
      </c>
      <c r="E41" s="1347">
        <v>0</v>
      </c>
      <c r="F41" s="1348">
        <v>23</v>
      </c>
      <c r="G41" s="1349">
        <v>0</v>
      </c>
      <c r="H41" s="1350">
        <v>0</v>
      </c>
      <c r="I41" s="1342">
        <v>544</v>
      </c>
      <c r="J41" s="1343">
        <v>0</v>
      </c>
      <c r="K41" s="1343">
        <v>0</v>
      </c>
      <c r="L41" s="1343">
        <v>0</v>
      </c>
      <c r="M41" s="1344">
        <v>0</v>
      </c>
      <c r="N41" s="1380">
        <v>544</v>
      </c>
      <c r="O41" s="1351">
        <v>0</v>
      </c>
      <c r="P41" s="1341">
        <v>544</v>
      </c>
      <c r="T41" s="1731"/>
    </row>
    <row r="42" spans="1:20" s="277" customFormat="1" ht="12">
      <c r="A42" s="559" t="s">
        <v>639</v>
      </c>
      <c r="B42" s="1345">
        <v>10</v>
      </c>
      <c r="C42" s="1346">
        <v>0</v>
      </c>
      <c r="D42" s="1346">
        <v>1</v>
      </c>
      <c r="E42" s="1347">
        <v>0</v>
      </c>
      <c r="F42" s="1348">
        <v>110</v>
      </c>
      <c r="G42" s="1349">
        <v>20</v>
      </c>
      <c r="H42" s="1350">
        <v>0</v>
      </c>
      <c r="I42" s="1342">
        <v>5119</v>
      </c>
      <c r="J42" s="1343">
        <v>644</v>
      </c>
      <c r="K42" s="1343">
        <v>0</v>
      </c>
      <c r="L42" s="1343">
        <v>0</v>
      </c>
      <c r="M42" s="1344">
        <v>0</v>
      </c>
      <c r="N42" s="1380">
        <v>5119</v>
      </c>
      <c r="O42" s="1351">
        <v>644</v>
      </c>
      <c r="P42" s="1341">
        <v>5763</v>
      </c>
      <c r="T42" s="1731"/>
    </row>
    <row r="43" spans="1:20" s="277" customFormat="1" ht="13">
      <c r="A43" s="596" t="s">
        <v>52</v>
      </c>
      <c r="B43" s="1352">
        <v>0</v>
      </c>
      <c r="C43" s="1351" t="s">
        <v>393</v>
      </c>
      <c r="D43" s="1353">
        <v>1</v>
      </c>
      <c r="E43" s="1383">
        <v>0</v>
      </c>
      <c r="F43" s="1352">
        <v>0</v>
      </c>
      <c r="G43" s="1356">
        <v>37</v>
      </c>
      <c r="H43" s="1383">
        <v>0</v>
      </c>
      <c r="I43" s="1352">
        <v>0</v>
      </c>
      <c r="J43" s="1382">
        <v>971</v>
      </c>
      <c r="K43" s="1343">
        <v>0</v>
      </c>
      <c r="L43" s="1343">
        <v>0</v>
      </c>
      <c r="M43" s="1383">
        <v>0</v>
      </c>
      <c r="N43" s="1380">
        <v>0</v>
      </c>
      <c r="O43" s="1351">
        <v>971</v>
      </c>
      <c r="P43" s="1341">
        <v>971</v>
      </c>
      <c r="T43" s="1731"/>
    </row>
    <row r="44" spans="1:20" s="277" customFormat="1" ht="13">
      <c r="A44" s="596" t="s">
        <v>53</v>
      </c>
      <c r="B44" s="1352">
        <v>0</v>
      </c>
      <c r="C44" s="1351" t="s">
        <v>393</v>
      </c>
      <c r="D44" s="1353">
        <v>1</v>
      </c>
      <c r="E44" s="1383">
        <v>0</v>
      </c>
      <c r="F44" s="1352">
        <v>0</v>
      </c>
      <c r="G44" s="1356">
        <v>34</v>
      </c>
      <c r="H44" s="1383">
        <v>0</v>
      </c>
      <c r="I44" s="1352">
        <v>0</v>
      </c>
      <c r="J44" s="1382">
        <v>781</v>
      </c>
      <c r="K44" s="1343">
        <v>0</v>
      </c>
      <c r="L44" s="1343">
        <v>0</v>
      </c>
      <c r="M44" s="1353">
        <v>0</v>
      </c>
      <c r="N44" s="1380">
        <v>0</v>
      </c>
      <c r="O44" s="1351">
        <v>781</v>
      </c>
      <c r="P44" s="1341">
        <v>781</v>
      </c>
      <c r="T44" s="1731"/>
    </row>
    <row r="45" spans="1:20" s="277" customFormat="1" ht="13.5" thickBot="1">
      <c r="A45" s="596" t="s">
        <v>54</v>
      </c>
      <c r="B45" s="1352">
        <v>0</v>
      </c>
      <c r="C45" s="1351" t="s">
        <v>393</v>
      </c>
      <c r="D45" s="1353">
        <v>1</v>
      </c>
      <c r="E45" s="1383">
        <v>0</v>
      </c>
      <c r="F45" s="1352">
        <v>0</v>
      </c>
      <c r="G45" s="1356">
        <v>34</v>
      </c>
      <c r="H45" s="1383">
        <v>0</v>
      </c>
      <c r="I45" s="1352">
        <v>0</v>
      </c>
      <c r="J45" s="1382">
        <v>460</v>
      </c>
      <c r="K45" s="1343">
        <v>0</v>
      </c>
      <c r="L45" s="1343">
        <v>0</v>
      </c>
      <c r="M45" s="1353">
        <v>0</v>
      </c>
      <c r="N45" s="1380">
        <v>0</v>
      </c>
      <c r="O45" s="1351">
        <v>460</v>
      </c>
      <c r="P45" s="1341">
        <v>460</v>
      </c>
      <c r="T45" s="1731"/>
    </row>
    <row r="46" spans="1:20" s="277" customFormat="1" ht="12.5" thickBot="1">
      <c r="A46" s="560" t="s">
        <v>640</v>
      </c>
      <c r="B46" s="1362">
        <v>102</v>
      </c>
      <c r="C46" s="1363">
        <v>0</v>
      </c>
      <c r="D46" s="1363">
        <v>7</v>
      </c>
      <c r="E46" s="1365">
        <v>1</v>
      </c>
      <c r="F46" s="1364">
        <v>725</v>
      </c>
      <c r="G46" s="1363">
        <v>158</v>
      </c>
      <c r="H46" s="1365">
        <v>45</v>
      </c>
      <c r="I46" s="1364">
        <v>25919</v>
      </c>
      <c r="J46" s="1362">
        <v>3576</v>
      </c>
      <c r="K46" s="1362">
        <v>0</v>
      </c>
      <c r="L46" s="1362">
        <v>0</v>
      </c>
      <c r="M46" s="1364">
        <v>377</v>
      </c>
      <c r="N46" s="1362">
        <v>25919</v>
      </c>
      <c r="O46" s="1363">
        <v>3576</v>
      </c>
      <c r="P46" s="1365">
        <v>29872</v>
      </c>
      <c r="T46" s="1731"/>
    </row>
    <row r="47" spans="1:20" s="562" customFormat="1" ht="12.5" thickBot="1">
      <c r="A47" s="561"/>
      <c r="B47" s="1369"/>
      <c r="C47" s="1369"/>
      <c r="D47" s="1369"/>
      <c r="E47" s="1369"/>
      <c r="F47" s="1368">
        <v>883</v>
      </c>
      <c r="G47" s="1369" t="s">
        <v>267</v>
      </c>
      <c r="H47" s="1369"/>
      <c r="I47" s="1370">
        <v>29495</v>
      </c>
      <c r="J47" s="1371" t="s">
        <v>674</v>
      </c>
      <c r="K47" s="1369"/>
      <c r="L47" s="1369"/>
      <c r="M47" s="1384">
        <v>29872</v>
      </c>
      <c r="N47" s="1369" t="s">
        <v>148</v>
      </c>
      <c r="O47" s="1369"/>
      <c r="P47" s="1369"/>
      <c r="T47" s="1733"/>
    </row>
    <row r="48" spans="1:20" s="558" customFormat="1" ht="12.5" thickBot="1">
      <c r="A48" s="555" t="s">
        <v>641</v>
      </c>
      <c r="B48" s="1376"/>
      <c r="C48" s="1376"/>
      <c r="D48" s="1376"/>
      <c r="E48" s="1376"/>
      <c r="F48" s="1376"/>
      <c r="G48" s="1376"/>
      <c r="H48" s="1376"/>
      <c r="I48" s="1376"/>
      <c r="J48" s="1376"/>
      <c r="K48" s="1376"/>
      <c r="L48" s="1376"/>
      <c r="M48" s="1376"/>
      <c r="N48" s="1376"/>
      <c r="O48" s="1376"/>
      <c r="P48" s="1376"/>
      <c r="T48" s="1730"/>
    </row>
    <row r="49" spans="1:20" s="558" customFormat="1" ht="12">
      <c r="A49" s="593" t="s">
        <v>642</v>
      </c>
      <c r="B49" s="1385">
        <v>0</v>
      </c>
      <c r="C49" s="1386">
        <v>0</v>
      </c>
      <c r="D49" s="1386">
        <v>0</v>
      </c>
      <c r="E49" s="1387">
        <v>1</v>
      </c>
      <c r="F49" s="1333">
        <v>0</v>
      </c>
      <c r="G49" s="1334">
        <v>0</v>
      </c>
      <c r="H49" s="1335">
        <v>43</v>
      </c>
      <c r="I49" s="1377">
        <v>0</v>
      </c>
      <c r="J49" s="1378">
        <v>0</v>
      </c>
      <c r="K49" s="1378">
        <v>0</v>
      </c>
      <c r="L49" s="1378">
        <v>0</v>
      </c>
      <c r="M49" s="1379">
        <v>428</v>
      </c>
      <c r="N49" s="1339">
        <v>0</v>
      </c>
      <c r="O49" s="1340">
        <v>0</v>
      </c>
      <c r="P49" s="1388">
        <v>428</v>
      </c>
      <c r="T49" s="1730"/>
    </row>
    <row r="50" spans="1:20" s="558" customFormat="1" ht="12">
      <c r="A50" s="559" t="s">
        <v>643</v>
      </c>
      <c r="B50" s="1389">
        <v>0</v>
      </c>
      <c r="C50" s="1390">
        <v>0</v>
      </c>
      <c r="D50" s="1390">
        <v>0</v>
      </c>
      <c r="E50" s="1391">
        <v>1</v>
      </c>
      <c r="F50" s="1348">
        <v>0</v>
      </c>
      <c r="G50" s="1349">
        <v>0</v>
      </c>
      <c r="H50" s="1350">
        <v>9</v>
      </c>
      <c r="I50" s="1342">
        <v>0</v>
      </c>
      <c r="J50" s="1343">
        <v>0</v>
      </c>
      <c r="K50" s="1343">
        <v>0</v>
      </c>
      <c r="L50" s="1343">
        <v>0</v>
      </c>
      <c r="M50" s="1344">
        <v>218</v>
      </c>
      <c r="N50" s="1380">
        <v>0</v>
      </c>
      <c r="O50" s="1351">
        <v>0</v>
      </c>
      <c r="P50" s="1388">
        <v>218</v>
      </c>
      <c r="T50" s="1730"/>
    </row>
    <row r="51" spans="1:20" s="558" customFormat="1" ht="12">
      <c r="A51" s="559" t="s">
        <v>244</v>
      </c>
      <c r="B51" s="1389">
        <v>0</v>
      </c>
      <c r="C51" s="1390">
        <v>0</v>
      </c>
      <c r="D51" s="1390">
        <v>0</v>
      </c>
      <c r="E51" s="1391">
        <v>1</v>
      </c>
      <c r="F51" s="1348">
        <v>0</v>
      </c>
      <c r="G51" s="1349">
        <v>0</v>
      </c>
      <c r="H51" s="1350">
        <v>9</v>
      </c>
      <c r="I51" s="1342">
        <v>0</v>
      </c>
      <c r="J51" s="1343">
        <v>0</v>
      </c>
      <c r="K51" s="1343">
        <v>0</v>
      </c>
      <c r="L51" s="1343">
        <v>0</v>
      </c>
      <c r="M51" s="1344">
        <v>62</v>
      </c>
      <c r="N51" s="1380">
        <v>0</v>
      </c>
      <c r="O51" s="1351">
        <v>0</v>
      </c>
      <c r="P51" s="1388">
        <v>62</v>
      </c>
      <c r="T51" s="1730"/>
    </row>
    <row r="52" spans="1:20" s="558" customFormat="1" ht="12">
      <c r="A52" s="559" t="s">
        <v>644</v>
      </c>
      <c r="B52" s="1389">
        <v>0</v>
      </c>
      <c r="C52" s="1390">
        <v>0</v>
      </c>
      <c r="D52" s="1390">
        <v>0</v>
      </c>
      <c r="E52" s="1391">
        <v>1</v>
      </c>
      <c r="F52" s="1348">
        <v>0</v>
      </c>
      <c r="G52" s="1349">
        <v>0</v>
      </c>
      <c r="H52" s="1350">
        <v>21</v>
      </c>
      <c r="I52" s="1342">
        <v>0</v>
      </c>
      <c r="J52" s="1343">
        <v>0</v>
      </c>
      <c r="K52" s="1343">
        <v>0</v>
      </c>
      <c r="L52" s="1343">
        <v>0</v>
      </c>
      <c r="M52" s="1344">
        <v>237</v>
      </c>
      <c r="N52" s="1380">
        <v>0</v>
      </c>
      <c r="O52" s="1351">
        <v>0</v>
      </c>
      <c r="P52" s="1388">
        <v>237</v>
      </c>
      <c r="T52" s="1730"/>
    </row>
    <row r="53" spans="1:20" s="558" customFormat="1" ht="12">
      <c r="A53" s="559" t="s">
        <v>645</v>
      </c>
      <c r="B53" s="1389">
        <v>11</v>
      </c>
      <c r="C53" s="1390">
        <v>0</v>
      </c>
      <c r="D53" s="1390">
        <v>3</v>
      </c>
      <c r="E53" s="1391">
        <v>0</v>
      </c>
      <c r="F53" s="1348">
        <v>67</v>
      </c>
      <c r="G53" s="1349">
        <v>59</v>
      </c>
      <c r="H53" s="1350">
        <v>0</v>
      </c>
      <c r="I53" s="1342">
        <v>1725</v>
      </c>
      <c r="J53" s="1343">
        <v>601</v>
      </c>
      <c r="K53" s="1343">
        <v>0</v>
      </c>
      <c r="L53" s="1343">
        <v>0</v>
      </c>
      <c r="M53" s="1344">
        <v>0</v>
      </c>
      <c r="N53" s="1380">
        <v>1725</v>
      </c>
      <c r="O53" s="1351">
        <v>601</v>
      </c>
      <c r="P53" s="1388">
        <v>2326</v>
      </c>
      <c r="T53" s="1730"/>
    </row>
    <row r="54" spans="1:20" s="558" customFormat="1" ht="12">
      <c r="A54" s="559" t="s">
        <v>646</v>
      </c>
      <c r="B54" s="1389">
        <v>0</v>
      </c>
      <c r="C54" s="1390">
        <v>0</v>
      </c>
      <c r="D54" s="1390">
        <v>1</v>
      </c>
      <c r="E54" s="1391">
        <v>0</v>
      </c>
      <c r="F54" s="1348">
        <v>0</v>
      </c>
      <c r="G54" s="1349">
        <v>18</v>
      </c>
      <c r="H54" s="1350">
        <v>0</v>
      </c>
      <c r="I54" s="1342">
        <v>0</v>
      </c>
      <c r="J54" s="1343">
        <v>247</v>
      </c>
      <c r="K54" s="1343">
        <v>0</v>
      </c>
      <c r="L54" s="1343">
        <v>0</v>
      </c>
      <c r="M54" s="1344">
        <v>0</v>
      </c>
      <c r="N54" s="1380">
        <v>0</v>
      </c>
      <c r="O54" s="1351">
        <v>247</v>
      </c>
      <c r="P54" s="1388">
        <v>247</v>
      </c>
      <c r="T54" s="1730"/>
    </row>
    <row r="55" spans="1:20" s="558" customFormat="1" ht="12">
      <c r="A55" s="559" t="s">
        <v>647</v>
      </c>
      <c r="B55" s="1389">
        <v>4</v>
      </c>
      <c r="C55" s="1390">
        <v>0</v>
      </c>
      <c r="D55" s="1390">
        <v>2</v>
      </c>
      <c r="E55" s="1391">
        <v>0</v>
      </c>
      <c r="F55" s="1348">
        <v>23</v>
      </c>
      <c r="G55" s="1349">
        <v>25</v>
      </c>
      <c r="H55" s="1350">
        <v>0</v>
      </c>
      <c r="I55" s="1342">
        <v>440</v>
      </c>
      <c r="J55" s="1343">
        <v>330</v>
      </c>
      <c r="K55" s="1343">
        <v>0</v>
      </c>
      <c r="L55" s="1343">
        <v>0</v>
      </c>
      <c r="M55" s="1344">
        <v>0</v>
      </c>
      <c r="N55" s="1380">
        <v>440</v>
      </c>
      <c r="O55" s="1351">
        <v>330</v>
      </c>
      <c r="P55" s="1388">
        <v>770</v>
      </c>
      <c r="T55" s="1730"/>
    </row>
    <row r="56" spans="1:20" s="558" customFormat="1" ht="12">
      <c r="A56" s="559" t="s">
        <v>492</v>
      </c>
      <c r="B56" s="1389">
        <v>87</v>
      </c>
      <c r="C56" s="1390">
        <v>0</v>
      </c>
      <c r="D56" s="1390">
        <v>11</v>
      </c>
      <c r="E56" s="1391">
        <v>0</v>
      </c>
      <c r="F56" s="1348">
        <v>459</v>
      </c>
      <c r="G56" s="1349">
        <v>196</v>
      </c>
      <c r="H56" s="1350">
        <v>0</v>
      </c>
      <c r="I56" s="1342">
        <v>10708</v>
      </c>
      <c r="J56" s="1343">
        <v>2872</v>
      </c>
      <c r="K56" s="1343">
        <v>0</v>
      </c>
      <c r="L56" s="1343">
        <v>0</v>
      </c>
      <c r="M56" s="1344">
        <v>0</v>
      </c>
      <c r="N56" s="1380">
        <v>10708</v>
      </c>
      <c r="O56" s="1351">
        <v>2872</v>
      </c>
      <c r="P56" s="1388">
        <v>13580</v>
      </c>
      <c r="T56" s="1730"/>
    </row>
    <row r="57" spans="1:20" s="558" customFormat="1" ht="12">
      <c r="A57" s="559" t="s">
        <v>648</v>
      </c>
      <c r="B57" s="1389">
        <v>2</v>
      </c>
      <c r="C57" s="1390">
        <v>0</v>
      </c>
      <c r="D57" s="1390">
        <v>2</v>
      </c>
      <c r="E57" s="1391">
        <v>0</v>
      </c>
      <c r="F57" s="1348">
        <v>19</v>
      </c>
      <c r="G57" s="1349">
        <v>27</v>
      </c>
      <c r="H57" s="1350">
        <v>0</v>
      </c>
      <c r="I57" s="1342">
        <v>653</v>
      </c>
      <c r="J57" s="1343">
        <v>339</v>
      </c>
      <c r="K57" s="1343">
        <v>0</v>
      </c>
      <c r="L57" s="1343">
        <v>0</v>
      </c>
      <c r="M57" s="1344">
        <v>0</v>
      </c>
      <c r="N57" s="1380">
        <v>653</v>
      </c>
      <c r="O57" s="1351">
        <v>339</v>
      </c>
      <c r="P57" s="1388">
        <v>992</v>
      </c>
      <c r="T57" s="1730"/>
    </row>
    <row r="58" spans="1:20" s="563" customFormat="1" ht="12">
      <c r="A58" s="559" t="s">
        <v>649</v>
      </c>
      <c r="B58" s="1389">
        <v>1</v>
      </c>
      <c r="C58" s="1390">
        <v>0</v>
      </c>
      <c r="D58" s="1390">
        <v>0</v>
      </c>
      <c r="E58" s="1391">
        <v>0</v>
      </c>
      <c r="F58" s="1348">
        <v>4</v>
      </c>
      <c r="G58" s="1349">
        <v>0</v>
      </c>
      <c r="H58" s="1350">
        <v>0</v>
      </c>
      <c r="I58" s="1342">
        <v>164</v>
      </c>
      <c r="J58" s="1343">
        <v>0</v>
      </c>
      <c r="K58" s="1343">
        <v>0</v>
      </c>
      <c r="L58" s="1343">
        <v>0</v>
      </c>
      <c r="M58" s="1344">
        <v>0</v>
      </c>
      <c r="N58" s="1380">
        <v>164</v>
      </c>
      <c r="O58" s="1351">
        <v>0</v>
      </c>
      <c r="P58" s="1388">
        <v>164</v>
      </c>
      <c r="T58" s="1734"/>
    </row>
    <row r="59" spans="1:20" s="558" customFormat="1" ht="12.5" thickBot="1">
      <c r="A59" s="559" t="s">
        <v>495</v>
      </c>
      <c r="B59" s="1389">
        <v>37</v>
      </c>
      <c r="C59" s="1390">
        <v>0</v>
      </c>
      <c r="D59" s="1390">
        <v>7</v>
      </c>
      <c r="E59" s="1391">
        <v>0</v>
      </c>
      <c r="F59" s="1348">
        <v>136</v>
      </c>
      <c r="G59" s="1349">
        <v>74</v>
      </c>
      <c r="H59" s="1350">
        <v>0</v>
      </c>
      <c r="I59" s="1342">
        <v>3595</v>
      </c>
      <c r="J59" s="1343">
        <v>1129</v>
      </c>
      <c r="K59" s="1343">
        <v>0</v>
      </c>
      <c r="L59" s="1343">
        <v>0</v>
      </c>
      <c r="M59" s="1344">
        <v>0</v>
      </c>
      <c r="N59" s="1380">
        <v>3595</v>
      </c>
      <c r="O59" s="1351">
        <v>1129</v>
      </c>
      <c r="P59" s="1388">
        <v>4724</v>
      </c>
      <c r="T59" s="1730"/>
    </row>
    <row r="60" spans="1:20" s="597" customFormat="1" ht="12.5" thickBot="1">
      <c r="A60" s="560" t="s">
        <v>650</v>
      </c>
      <c r="B60" s="1392">
        <v>142</v>
      </c>
      <c r="C60" s="1393">
        <v>0</v>
      </c>
      <c r="D60" s="1393">
        <v>26</v>
      </c>
      <c r="E60" s="1394">
        <v>4</v>
      </c>
      <c r="F60" s="1364">
        <v>708</v>
      </c>
      <c r="G60" s="1363">
        <v>399</v>
      </c>
      <c r="H60" s="1365">
        <v>82</v>
      </c>
      <c r="I60" s="1364">
        <v>17285</v>
      </c>
      <c r="J60" s="1363">
        <v>5518</v>
      </c>
      <c r="K60" s="1363">
        <v>0</v>
      </c>
      <c r="L60" s="1363">
        <v>0</v>
      </c>
      <c r="M60" s="1366">
        <v>945</v>
      </c>
      <c r="N60" s="1362">
        <v>17285</v>
      </c>
      <c r="O60" s="1363">
        <v>5518</v>
      </c>
      <c r="P60" s="1365">
        <v>23748</v>
      </c>
      <c r="T60" s="1735"/>
    </row>
    <row r="61" spans="1:20" s="562" customFormat="1" ht="12.5" thickBot="1">
      <c r="A61" s="564"/>
      <c r="B61" s="1369"/>
      <c r="C61" s="1369"/>
      <c r="D61" s="1369"/>
      <c r="E61" s="1369"/>
      <c r="F61" s="1368">
        <v>1107</v>
      </c>
      <c r="G61" s="1369" t="s">
        <v>676</v>
      </c>
      <c r="H61" s="1369"/>
      <c r="I61" s="1370">
        <v>22803</v>
      </c>
      <c r="J61" s="1371" t="s">
        <v>674</v>
      </c>
      <c r="K61" s="1369"/>
      <c r="L61" s="1369"/>
      <c r="M61" s="1384">
        <v>23748</v>
      </c>
      <c r="N61" s="1369" t="s">
        <v>148</v>
      </c>
      <c r="O61" s="1369"/>
      <c r="P61" s="1369"/>
      <c r="T61" s="1733"/>
    </row>
    <row r="62" spans="1:20" s="558" customFormat="1" ht="12.5" thickBot="1">
      <c r="A62" s="555" t="s">
        <v>1</v>
      </c>
      <c r="B62" s="1376" t="s">
        <v>651</v>
      </c>
      <c r="C62" s="1376"/>
      <c r="D62" s="1376"/>
      <c r="E62" s="1376"/>
      <c r="F62" s="1376"/>
      <c r="G62" s="1376"/>
      <c r="H62" s="1376"/>
      <c r="I62" s="1376"/>
      <c r="J62" s="1376"/>
      <c r="K62" s="1376"/>
      <c r="L62" s="1376"/>
      <c r="M62" s="1376"/>
      <c r="N62" s="1376"/>
      <c r="O62" s="1376"/>
      <c r="P62" s="1376"/>
      <c r="T62" s="1730"/>
    </row>
    <row r="63" spans="1:20" s="277" customFormat="1" ht="12">
      <c r="A63" s="593" t="s">
        <v>652</v>
      </c>
      <c r="B63" s="1330">
        <v>0</v>
      </c>
      <c r="C63" s="1331">
        <v>0</v>
      </c>
      <c r="D63" s="1331">
        <v>0</v>
      </c>
      <c r="E63" s="1332">
        <v>1</v>
      </c>
      <c r="F63" s="1333">
        <v>0</v>
      </c>
      <c r="G63" s="1334">
        <v>0</v>
      </c>
      <c r="H63" s="1335">
        <v>205</v>
      </c>
      <c r="I63" s="1377">
        <v>0</v>
      </c>
      <c r="J63" s="1378">
        <v>0</v>
      </c>
      <c r="K63" s="1378">
        <v>0</v>
      </c>
      <c r="L63" s="1378">
        <v>0</v>
      </c>
      <c r="M63" s="1379">
        <v>1538</v>
      </c>
      <c r="N63" s="1339">
        <v>0</v>
      </c>
      <c r="O63" s="1340">
        <v>0</v>
      </c>
      <c r="P63" s="1341">
        <v>1538</v>
      </c>
      <c r="T63" s="1731"/>
    </row>
    <row r="64" spans="1:20" s="277" customFormat="1" ht="12">
      <c r="A64" s="559" t="s">
        <v>653</v>
      </c>
      <c r="B64" s="1345">
        <v>0</v>
      </c>
      <c r="C64" s="1346">
        <v>0</v>
      </c>
      <c r="D64" s="1346">
        <v>0</v>
      </c>
      <c r="E64" s="1347">
        <v>1</v>
      </c>
      <c r="F64" s="1348">
        <v>0</v>
      </c>
      <c r="G64" s="1349">
        <v>0</v>
      </c>
      <c r="H64" s="1335">
        <v>221</v>
      </c>
      <c r="I64" s="1342">
        <v>0</v>
      </c>
      <c r="J64" s="1343">
        <v>0</v>
      </c>
      <c r="K64" s="1343">
        <v>0</v>
      </c>
      <c r="L64" s="1343">
        <v>0</v>
      </c>
      <c r="M64" s="1344">
        <v>1048</v>
      </c>
      <c r="N64" s="1380">
        <v>0</v>
      </c>
      <c r="O64" s="1351">
        <v>0</v>
      </c>
      <c r="P64" s="1341">
        <v>1048</v>
      </c>
      <c r="T64" s="1731"/>
    </row>
    <row r="65" spans="1:256" s="277" customFormat="1" ht="12">
      <c r="A65" s="559" t="s">
        <v>521</v>
      </c>
      <c r="B65" s="1395">
        <v>19</v>
      </c>
      <c r="C65" s="1396">
        <v>23</v>
      </c>
      <c r="D65" s="1396">
        <v>4</v>
      </c>
      <c r="E65" s="1388">
        <v>1</v>
      </c>
      <c r="F65" s="1395">
        <v>574</v>
      </c>
      <c r="G65" s="1351">
        <v>574</v>
      </c>
      <c r="H65" s="1397">
        <v>4</v>
      </c>
      <c r="I65" s="1380">
        <v>2025</v>
      </c>
      <c r="J65" s="1351">
        <v>611</v>
      </c>
      <c r="K65" s="1396">
        <v>4642</v>
      </c>
      <c r="L65" s="1396">
        <v>4232</v>
      </c>
      <c r="M65" s="1388">
        <v>62</v>
      </c>
      <c r="N65" s="1395">
        <v>6667</v>
      </c>
      <c r="O65" s="1351">
        <v>4843</v>
      </c>
      <c r="P65" s="1341">
        <v>11572</v>
      </c>
      <c r="T65" s="1731"/>
    </row>
    <row r="66" spans="1:256" s="277" customFormat="1" ht="12">
      <c r="A66" s="559" t="s">
        <v>654</v>
      </c>
      <c r="B66" s="1395">
        <v>15</v>
      </c>
      <c r="C66" s="1396">
        <v>3</v>
      </c>
      <c r="D66" s="1396">
        <v>2</v>
      </c>
      <c r="E66" s="1397">
        <v>0</v>
      </c>
      <c r="F66" s="1395">
        <v>129</v>
      </c>
      <c r="G66" s="1396">
        <v>89</v>
      </c>
      <c r="H66" s="1397">
        <v>0</v>
      </c>
      <c r="I66" s="1395">
        <v>1210</v>
      </c>
      <c r="J66" s="1396">
        <v>215</v>
      </c>
      <c r="K66" s="1396">
        <v>233</v>
      </c>
      <c r="L66" s="1396">
        <v>424</v>
      </c>
      <c r="M66" s="1397">
        <v>0</v>
      </c>
      <c r="N66" s="1395">
        <v>1443</v>
      </c>
      <c r="O66" s="1396">
        <v>639</v>
      </c>
      <c r="P66" s="1341">
        <v>2082</v>
      </c>
      <c r="T66" s="1731"/>
    </row>
    <row r="67" spans="1:256" s="277" customFormat="1" ht="12">
      <c r="A67" s="559" t="s">
        <v>565</v>
      </c>
      <c r="B67" s="1380">
        <v>102</v>
      </c>
      <c r="C67" s="1351">
        <v>0</v>
      </c>
      <c r="D67" s="1351">
        <v>7</v>
      </c>
      <c r="E67" s="1388">
        <v>1</v>
      </c>
      <c r="F67" s="1380">
        <v>725</v>
      </c>
      <c r="G67" s="1351">
        <v>158</v>
      </c>
      <c r="H67" s="1388">
        <v>45</v>
      </c>
      <c r="I67" s="1380">
        <v>25919</v>
      </c>
      <c r="J67" s="1351">
        <v>3576</v>
      </c>
      <c r="K67" s="1351">
        <v>0</v>
      </c>
      <c r="L67" s="1351">
        <v>0</v>
      </c>
      <c r="M67" s="1388">
        <v>377</v>
      </c>
      <c r="N67" s="1380">
        <v>25919</v>
      </c>
      <c r="O67" s="1351">
        <v>3576</v>
      </c>
      <c r="P67" s="1341">
        <v>29872</v>
      </c>
      <c r="T67" s="1731"/>
    </row>
    <row r="68" spans="1:256" s="277" customFormat="1" ht="12.5" thickBot="1">
      <c r="A68" s="565" t="s">
        <v>655</v>
      </c>
      <c r="B68" s="1398">
        <v>142</v>
      </c>
      <c r="C68" s="1361">
        <v>0</v>
      </c>
      <c r="D68" s="1361">
        <v>26</v>
      </c>
      <c r="E68" s="1399">
        <v>4</v>
      </c>
      <c r="F68" s="1398">
        <v>708</v>
      </c>
      <c r="G68" s="1361">
        <v>399</v>
      </c>
      <c r="H68" s="1399">
        <v>82</v>
      </c>
      <c r="I68" s="1398">
        <v>17285</v>
      </c>
      <c r="J68" s="1361">
        <v>5518</v>
      </c>
      <c r="K68" s="1361">
        <v>0</v>
      </c>
      <c r="L68" s="1361">
        <v>0</v>
      </c>
      <c r="M68" s="1399">
        <v>945</v>
      </c>
      <c r="N68" s="1398">
        <v>17285</v>
      </c>
      <c r="O68" s="1361">
        <v>5518</v>
      </c>
      <c r="P68" s="1341">
        <v>23748</v>
      </c>
      <c r="T68" s="1731"/>
    </row>
    <row r="69" spans="1:256" s="277" customFormat="1" ht="12.5" thickBot="1">
      <c r="A69" s="560" t="s">
        <v>677</v>
      </c>
      <c r="B69" s="1362">
        <v>278</v>
      </c>
      <c r="C69" s="1363">
        <v>26</v>
      </c>
      <c r="D69" s="1363">
        <v>39</v>
      </c>
      <c r="E69" s="1365">
        <v>8</v>
      </c>
      <c r="F69" s="1362">
        <v>2136</v>
      </c>
      <c r="G69" s="1363">
        <v>1220</v>
      </c>
      <c r="H69" s="1365">
        <v>557</v>
      </c>
      <c r="I69" s="1362">
        <v>46439</v>
      </c>
      <c r="J69" s="1363">
        <v>9920</v>
      </c>
      <c r="K69" s="1363">
        <v>4875</v>
      </c>
      <c r="L69" s="1363">
        <v>4656</v>
      </c>
      <c r="M69" s="1366">
        <v>3970</v>
      </c>
      <c r="N69" s="1362">
        <v>51314</v>
      </c>
      <c r="O69" s="1363">
        <v>14576</v>
      </c>
      <c r="P69" s="1365">
        <v>69860</v>
      </c>
      <c r="T69" s="1731"/>
    </row>
    <row r="70" spans="1:256" s="562" customFormat="1" ht="12">
      <c r="A70" s="566"/>
      <c r="B70" s="567"/>
      <c r="C70" s="567"/>
      <c r="D70" s="567"/>
      <c r="E70" s="595">
        <v>377</v>
      </c>
      <c r="F70" s="567"/>
      <c r="G70" s="567"/>
      <c r="H70" s="595">
        <v>3913</v>
      </c>
      <c r="I70" s="567"/>
      <c r="J70" s="567"/>
      <c r="K70" s="567"/>
      <c r="L70" s="567"/>
      <c r="M70" s="595">
        <v>69860</v>
      </c>
      <c r="N70" s="567" t="s">
        <v>148</v>
      </c>
      <c r="O70" s="567"/>
      <c r="P70" s="567"/>
      <c r="T70" s="1733"/>
    </row>
    <row r="71" spans="1:256" s="226" customFormat="1" ht="12">
      <c r="A71" s="568"/>
      <c r="B71" s="569"/>
      <c r="C71" s="569"/>
      <c r="D71" s="569"/>
      <c r="E71" s="569"/>
      <c r="F71" s="569"/>
      <c r="G71" s="569"/>
      <c r="H71" s="569"/>
      <c r="I71" s="569"/>
      <c r="J71" s="569"/>
      <c r="K71" s="569"/>
      <c r="L71" s="569"/>
      <c r="M71" s="569"/>
      <c r="N71" s="569"/>
      <c r="O71" s="569"/>
      <c r="P71" s="569"/>
      <c r="Q71" s="558"/>
      <c r="R71" s="558"/>
      <c r="S71" s="558"/>
      <c r="T71" s="1730"/>
      <c r="U71" s="558"/>
      <c r="V71" s="558"/>
      <c r="W71" s="558"/>
      <c r="X71" s="558"/>
      <c r="Y71" s="558"/>
      <c r="Z71" s="558"/>
      <c r="AA71" s="558"/>
      <c r="AB71" s="558"/>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558"/>
      <c r="BF71" s="558"/>
      <c r="BG71" s="558"/>
      <c r="BH71" s="558"/>
      <c r="BI71" s="558"/>
      <c r="BJ71" s="558"/>
      <c r="BK71" s="558"/>
      <c r="BL71" s="558"/>
      <c r="BM71" s="558"/>
      <c r="BN71" s="558"/>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558"/>
      <c r="CR71" s="558"/>
      <c r="CS71" s="558"/>
      <c r="CT71" s="558"/>
      <c r="CU71" s="558"/>
      <c r="CV71" s="558"/>
      <c r="CW71" s="558"/>
      <c r="CX71" s="558"/>
      <c r="CY71" s="558"/>
      <c r="CZ71" s="558"/>
      <c r="DA71" s="558"/>
      <c r="DB71" s="558"/>
      <c r="DC71" s="558"/>
      <c r="DD71" s="558"/>
      <c r="DE71" s="558"/>
      <c r="DF71" s="558"/>
      <c r="DG71" s="558"/>
      <c r="DH71" s="558"/>
      <c r="DI71" s="558"/>
      <c r="DJ71" s="558"/>
      <c r="DK71" s="558"/>
      <c r="DL71" s="558"/>
      <c r="DM71" s="558"/>
      <c r="DN71" s="558"/>
      <c r="DO71" s="558"/>
      <c r="DP71" s="558"/>
      <c r="DQ71" s="558"/>
      <c r="DR71" s="558"/>
      <c r="DS71" s="558"/>
      <c r="DT71" s="558"/>
      <c r="DU71" s="558"/>
      <c r="DV71" s="558"/>
      <c r="DW71" s="558"/>
      <c r="DX71" s="558"/>
      <c r="DY71" s="558"/>
      <c r="DZ71" s="558"/>
      <c r="EA71" s="558"/>
      <c r="EB71" s="558"/>
      <c r="EC71" s="558"/>
      <c r="ED71" s="558"/>
      <c r="EE71" s="558"/>
      <c r="EF71" s="558"/>
      <c r="EG71" s="558"/>
      <c r="EH71" s="558"/>
      <c r="EI71" s="558"/>
      <c r="EJ71" s="558"/>
      <c r="EK71" s="558"/>
      <c r="EL71" s="558"/>
      <c r="EM71" s="558"/>
      <c r="EN71" s="558"/>
      <c r="EO71" s="558"/>
      <c r="EP71" s="558"/>
      <c r="EQ71" s="558"/>
      <c r="ER71" s="558"/>
      <c r="ES71" s="558"/>
      <c r="ET71" s="558"/>
      <c r="EU71" s="558"/>
      <c r="EV71" s="558"/>
      <c r="EW71" s="558"/>
      <c r="EX71" s="558"/>
      <c r="EY71" s="558"/>
      <c r="EZ71" s="558"/>
      <c r="FA71" s="558"/>
      <c r="FB71" s="558"/>
      <c r="FC71" s="558"/>
      <c r="FD71" s="558"/>
      <c r="FE71" s="558"/>
      <c r="FF71" s="558"/>
      <c r="FG71" s="558"/>
      <c r="FH71" s="558"/>
      <c r="FI71" s="558"/>
      <c r="FJ71" s="558"/>
      <c r="FK71" s="558"/>
      <c r="FL71" s="558"/>
      <c r="FM71" s="558"/>
      <c r="FN71" s="558"/>
      <c r="FO71" s="558"/>
      <c r="FP71" s="558"/>
      <c r="FQ71" s="558"/>
      <c r="FR71" s="558"/>
      <c r="FS71" s="558"/>
      <c r="FT71" s="558"/>
      <c r="FU71" s="558"/>
      <c r="FV71" s="558"/>
      <c r="FW71" s="558"/>
      <c r="FX71" s="558"/>
      <c r="FY71" s="558"/>
      <c r="FZ71" s="558"/>
      <c r="GA71" s="558"/>
      <c r="GB71" s="558"/>
      <c r="GC71" s="558"/>
      <c r="GD71" s="558"/>
      <c r="GE71" s="558"/>
      <c r="GF71" s="558"/>
      <c r="GG71" s="558"/>
      <c r="GH71" s="558"/>
      <c r="GI71" s="558"/>
      <c r="GJ71" s="558"/>
      <c r="GK71" s="558"/>
      <c r="GL71" s="558"/>
      <c r="GM71" s="558"/>
      <c r="GN71" s="558"/>
      <c r="GO71" s="558"/>
      <c r="GP71" s="558"/>
      <c r="GQ71" s="558"/>
      <c r="GR71" s="558"/>
      <c r="GS71" s="558"/>
      <c r="GT71" s="558"/>
      <c r="GU71" s="558"/>
      <c r="GV71" s="558"/>
      <c r="GW71" s="558"/>
      <c r="GX71" s="558"/>
      <c r="GY71" s="558"/>
      <c r="GZ71" s="558"/>
      <c r="HA71" s="558"/>
      <c r="HB71" s="558"/>
      <c r="HC71" s="558"/>
      <c r="HD71" s="558"/>
      <c r="HE71" s="558"/>
      <c r="HF71" s="558"/>
      <c r="HG71" s="558"/>
      <c r="HH71" s="558"/>
      <c r="HI71" s="558"/>
      <c r="HJ71" s="558"/>
      <c r="HK71" s="558"/>
      <c r="HL71" s="558"/>
      <c r="HM71" s="558"/>
      <c r="HN71" s="558"/>
      <c r="HO71" s="558"/>
      <c r="HP71" s="558"/>
      <c r="HQ71" s="558"/>
      <c r="HR71" s="558"/>
      <c r="HS71" s="558"/>
      <c r="HT71" s="558"/>
      <c r="HU71" s="558"/>
      <c r="HV71" s="558"/>
      <c r="HW71" s="558"/>
      <c r="HX71" s="558"/>
      <c r="HY71" s="558"/>
      <c r="HZ71" s="558"/>
      <c r="IA71" s="558"/>
      <c r="IB71" s="558"/>
      <c r="IC71" s="558"/>
      <c r="ID71" s="558"/>
      <c r="IE71" s="558"/>
      <c r="IF71" s="558"/>
      <c r="IG71" s="558"/>
      <c r="IH71" s="558"/>
      <c r="II71" s="558"/>
      <c r="IJ71" s="558"/>
      <c r="IK71" s="558"/>
      <c r="IL71" s="558"/>
      <c r="IM71" s="558"/>
      <c r="IN71" s="558"/>
      <c r="IO71" s="558"/>
      <c r="IP71" s="558"/>
      <c r="IQ71" s="558"/>
      <c r="IR71" s="558"/>
      <c r="IS71" s="558"/>
      <c r="IT71" s="558"/>
      <c r="IU71" s="558"/>
      <c r="IV71" s="558"/>
    </row>
    <row r="72" spans="1:256" ht="37.5" customHeight="1" thickBot="1">
      <c r="A72" s="598"/>
      <c r="B72" s="599" t="s">
        <v>260</v>
      </c>
      <c r="C72" s="600" t="s">
        <v>678</v>
      </c>
      <c r="D72" s="599"/>
      <c r="E72" s="601">
        <v>377</v>
      </c>
      <c r="F72" s="600" t="s">
        <v>679</v>
      </c>
      <c r="G72" s="600"/>
      <c r="H72" s="602">
        <v>3913</v>
      </c>
      <c r="I72" s="5087" t="s">
        <v>680</v>
      </c>
      <c r="J72" s="5088"/>
      <c r="K72" s="5088"/>
      <c r="L72" s="5089"/>
      <c r="M72" s="603">
        <v>69860</v>
      </c>
      <c r="N72" s="600" t="s">
        <v>681</v>
      </c>
      <c r="O72" s="600"/>
      <c r="P72" s="600"/>
      <c r="Q72" s="1736"/>
      <c r="R72" s="1736"/>
      <c r="S72" s="1736"/>
      <c r="T72" s="1737"/>
      <c r="U72" s="400"/>
      <c r="V72" s="400"/>
      <c r="W72" s="400"/>
      <c r="X72" s="400"/>
      <c r="Y72" s="400"/>
      <c r="Z72" s="400"/>
      <c r="AA72" s="400"/>
      <c r="AB72" s="400"/>
      <c r="AC72" s="400"/>
      <c r="AD72" s="400"/>
      <c r="AE72" s="400"/>
      <c r="AF72" s="400"/>
      <c r="AG72" s="400"/>
      <c r="AH72" s="400"/>
      <c r="AI72" s="400"/>
      <c r="AJ72" s="400"/>
      <c r="AK72" s="400"/>
      <c r="AL72" s="400"/>
      <c r="AM72" s="400"/>
      <c r="AN72" s="400"/>
      <c r="AO72" s="400"/>
      <c r="AP72" s="400"/>
      <c r="AQ72" s="400"/>
      <c r="AR72" s="400"/>
      <c r="AS72" s="400"/>
      <c r="AT72" s="400"/>
      <c r="AU72" s="400"/>
      <c r="AV72" s="400"/>
      <c r="AW72" s="400"/>
      <c r="AX72" s="400"/>
      <c r="AY72" s="400"/>
      <c r="AZ72" s="400"/>
      <c r="BA72" s="400"/>
      <c r="BB72" s="400"/>
      <c r="BC72" s="400"/>
      <c r="BD72" s="400"/>
      <c r="BE72" s="400"/>
      <c r="BF72" s="400"/>
      <c r="BG72" s="400"/>
      <c r="BH72" s="400"/>
      <c r="BI72" s="400"/>
      <c r="BJ72" s="400"/>
      <c r="BK72" s="400"/>
      <c r="BL72" s="400"/>
      <c r="BM72" s="400"/>
      <c r="BN72" s="400"/>
      <c r="BO72" s="400"/>
      <c r="BP72" s="400"/>
      <c r="BQ72" s="400"/>
      <c r="BR72" s="400"/>
      <c r="BS72" s="400"/>
      <c r="BT72" s="400"/>
      <c r="BU72" s="400"/>
      <c r="BV72" s="400"/>
      <c r="BW72" s="400"/>
      <c r="BX72" s="400"/>
      <c r="BY72" s="400"/>
      <c r="BZ72" s="400"/>
      <c r="CA72" s="400"/>
      <c r="CB72" s="400"/>
      <c r="CC72" s="400"/>
      <c r="CD72" s="400"/>
      <c r="CE72" s="400"/>
      <c r="CF72" s="400"/>
      <c r="CG72" s="400"/>
      <c r="CH72" s="400"/>
      <c r="CI72" s="400"/>
      <c r="CJ72" s="400"/>
      <c r="CK72" s="400"/>
      <c r="CL72" s="400"/>
      <c r="CM72" s="400"/>
      <c r="CN72" s="400"/>
      <c r="CO72" s="400"/>
      <c r="CP72" s="400"/>
      <c r="CQ72" s="400"/>
      <c r="CR72" s="400"/>
      <c r="CS72" s="400"/>
      <c r="CT72" s="400"/>
      <c r="CU72" s="400"/>
      <c r="CV72" s="400"/>
      <c r="CW72" s="400"/>
      <c r="CX72" s="400"/>
      <c r="CY72" s="400"/>
      <c r="CZ72" s="400"/>
      <c r="DA72" s="400"/>
      <c r="DB72" s="400"/>
      <c r="DC72" s="400"/>
      <c r="DD72" s="400"/>
      <c r="DE72" s="400"/>
      <c r="DF72" s="400"/>
      <c r="DG72" s="400"/>
      <c r="DH72" s="400"/>
      <c r="DI72" s="400"/>
      <c r="DJ72" s="400"/>
      <c r="DK72" s="400"/>
      <c r="DL72" s="400"/>
      <c r="DM72" s="400"/>
      <c r="DN72" s="400"/>
      <c r="DO72" s="400"/>
      <c r="DP72" s="400"/>
      <c r="DQ72" s="400"/>
      <c r="DR72" s="400"/>
      <c r="DS72" s="400"/>
      <c r="DT72" s="400"/>
      <c r="DU72" s="400"/>
      <c r="DV72" s="400"/>
      <c r="DW72" s="400"/>
      <c r="DX72" s="400"/>
      <c r="DY72" s="400"/>
      <c r="DZ72" s="400"/>
      <c r="EA72" s="400"/>
      <c r="EB72" s="400"/>
      <c r="EC72" s="400"/>
      <c r="ED72" s="400"/>
      <c r="EE72" s="400"/>
      <c r="EF72" s="400"/>
      <c r="EG72" s="400"/>
      <c r="EH72" s="400"/>
      <c r="EI72" s="400"/>
      <c r="EJ72" s="400"/>
      <c r="EK72" s="400"/>
      <c r="EL72" s="400"/>
      <c r="EM72" s="400"/>
      <c r="EN72" s="400"/>
      <c r="EO72" s="400"/>
      <c r="EP72" s="400"/>
      <c r="EQ72" s="400"/>
      <c r="ER72" s="400"/>
      <c r="ES72" s="400"/>
      <c r="ET72" s="400"/>
      <c r="EU72" s="400"/>
      <c r="EV72" s="400"/>
      <c r="EW72" s="400"/>
      <c r="EX72" s="400"/>
      <c r="EY72" s="400"/>
      <c r="EZ72" s="400"/>
      <c r="FA72" s="400"/>
      <c r="FB72" s="400"/>
      <c r="FC72" s="400"/>
      <c r="FD72" s="400"/>
      <c r="FE72" s="400"/>
      <c r="FF72" s="400"/>
      <c r="FG72" s="400"/>
      <c r="FH72" s="400"/>
      <c r="FI72" s="400"/>
      <c r="FJ72" s="400"/>
      <c r="FK72" s="400"/>
      <c r="FL72" s="400"/>
      <c r="FM72" s="400"/>
      <c r="FN72" s="400"/>
      <c r="FO72" s="400"/>
      <c r="FP72" s="400"/>
      <c r="FQ72" s="400"/>
      <c r="FR72" s="400"/>
      <c r="FS72" s="400"/>
      <c r="FT72" s="400"/>
      <c r="FU72" s="400"/>
      <c r="FV72" s="400"/>
      <c r="FW72" s="400"/>
      <c r="FX72" s="400"/>
      <c r="FY72" s="400"/>
      <c r="FZ72" s="400"/>
      <c r="GA72" s="400"/>
      <c r="GB72" s="400"/>
      <c r="GC72" s="400"/>
      <c r="GD72" s="400"/>
      <c r="GE72" s="400"/>
      <c r="GF72" s="400"/>
      <c r="GG72" s="400"/>
      <c r="GH72" s="400"/>
      <c r="GI72" s="400"/>
      <c r="GJ72" s="400"/>
      <c r="GK72" s="400"/>
      <c r="GL72" s="400"/>
      <c r="GM72" s="400"/>
      <c r="GN72" s="400"/>
      <c r="GO72" s="400"/>
      <c r="GP72" s="400"/>
      <c r="GQ72" s="400"/>
      <c r="GR72" s="400"/>
      <c r="GS72" s="400"/>
      <c r="GT72" s="400"/>
      <c r="GU72" s="400"/>
      <c r="GV72" s="400"/>
      <c r="GW72" s="400"/>
      <c r="GX72" s="400"/>
      <c r="GY72" s="400"/>
      <c r="GZ72" s="400"/>
      <c r="HA72" s="400"/>
      <c r="HB72" s="400"/>
      <c r="HC72" s="400"/>
      <c r="HD72" s="400"/>
      <c r="HE72" s="400"/>
      <c r="HF72" s="400"/>
      <c r="HG72" s="400"/>
      <c r="HH72" s="400"/>
      <c r="HI72" s="400"/>
      <c r="HJ72" s="400"/>
      <c r="HK72" s="400"/>
      <c r="HL72" s="400"/>
      <c r="HM72" s="400"/>
      <c r="HN72" s="400"/>
      <c r="HO72" s="400"/>
      <c r="HP72" s="400"/>
      <c r="HQ72" s="400"/>
      <c r="HR72" s="400"/>
      <c r="HS72" s="400"/>
      <c r="HT72" s="400"/>
      <c r="HU72" s="400"/>
      <c r="HV72" s="400"/>
      <c r="HW72" s="400"/>
      <c r="HX72" s="400"/>
      <c r="HY72" s="400"/>
      <c r="HZ72" s="400"/>
      <c r="IA72" s="400"/>
      <c r="IB72" s="400"/>
      <c r="IC72" s="400"/>
      <c r="ID72" s="400"/>
      <c r="IE72" s="400"/>
      <c r="IF72" s="400"/>
      <c r="IG72" s="400"/>
      <c r="IH72" s="400"/>
      <c r="II72" s="400"/>
      <c r="IJ72" s="400"/>
      <c r="IK72" s="400"/>
      <c r="IL72" s="400"/>
      <c r="IM72" s="400"/>
      <c r="IN72" s="400"/>
      <c r="IO72" s="400"/>
      <c r="IP72" s="400"/>
      <c r="IQ72" s="400"/>
      <c r="IR72" s="400"/>
      <c r="IS72" s="400"/>
      <c r="IT72" s="400"/>
      <c r="IU72" s="400"/>
      <c r="IV72" s="400"/>
    </row>
    <row r="73" spans="1:256">
      <c r="A73" s="604"/>
      <c r="B73" s="604"/>
      <c r="C73" s="605"/>
      <c r="D73" s="604"/>
      <c r="E73" s="604"/>
      <c r="F73" s="604"/>
      <c r="G73" s="604"/>
      <c r="H73" s="604"/>
      <c r="I73" s="604"/>
      <c r="J73" s="604"/>
      <c r="K73" s="604"/>
      <c r="L73" s="604"/>
      <c r="M73" s="604"/>
      <c r="N73" s="604"/>
      <c r="O73" s="604"/>
      <c r="P73" s="604"/>
      <c r="Q73" s="604"/>
      <c r="R73" s="604"/>
      <c r="S73" s="604"/>
      <c r="T73" s="604"/>
    </row>
    <row r="74" spans="1:256">
      <c r="A74" s="604"/>
      <c r="B74" s="604"/>
      <c r="C74" s="604"/>
      <c r="D74" s="604"/>
      <c r="E74" s="604"/>
      <c r="F74" s="605"/>
      <c r="G74" s="604"/>
      <c r="H74" s="604"/>
      <c r="I74" s="604"/>
      <c r="J74" s="604"/>
      <c r="K74" s="604"/>
      <c r="L74" s="604"/>
      <c r="M74" s="604"/>
      <c r="N74" s="604"/>
      <c r="O74" s="604"/>
      <c r="P74" s="604"/>
      <c r="Q74" s="604"/>
      <c r="R74" s="604"/>
      <c r="S74" s="604"/>
      <c r="T74" s="604"/>
    </row>
    <row r="75" spans="1:256">
      <c r="A75" s="604"/>
      <c r="B75" s="604"/>
      <c r="C75" s="604"/>
      <c r="D75" s="604"/>
      <c r="E75" s="604"/>
      <c r="F75" s="604"/>
      <c r="G75" s="604"/>
      <c r="H75" s="604"/>
      <c r="I75" s="604"/>
      <c r="J75" s="604"/>
      <c r="K75" s="604"/>
      <c r="L75" s="604"/>
      <c r="M75" s="604"/>
      <c r="N75" s="604"/>
      <c r="O75" s="604"/>
      <c r="P75" s="604"/>
      <c r="Q75" s="604"/>
      <c r="R75" s="604"/>
      <c r="S75" s="604"/>
      <c r="T75" s="604"/>
    </row>
    <row r="76" spans="1:256">
      <c r="A76" s="604"/>
      <c r="B76" s="604"/>
      <c r="C76" s="604"/>
      <c r="D76" s="604"/>
      <c r="E76" s="604"/>
      <c r="F76" s="604"/>
      <c r="G76" s="604"/>
      <c r="H76" s="604"/>
      <c r="I76" s="604"/>
      <c r="J76" s="604"/>
      <c r="K76" s="604"/>
      <c r="L76" s="604"/>
      <c r="M76" s="604"/>
      <c r="N76" s="604"/>
      <c r="O76" s="604"/>
      <c r="P76" s="604"/>
      <c r="Q76" s="604"/>
      <c r="R76" s="604"/>
      <c r="S76" s="604"/>
      <c r="T76" s="604"/>
    </row>
  </sheetData>
  <mergeCells count="10">
    <mergeCell ref="I72:L72"/>
    <mergeCell ref="A1:T1"/>
    <mergeCell ref="A2:T2"/>
    <mergeCell ref="A3:T3"/>
    <mergeCell ref="N4:P4"/>
    <mergeCell ref="B5:E5"/>
    <mergeCell ref="F5:H5"/>
    <mergeCell ref="I5:M5"/>
    <mergeCell ref="N5:P5"/>
    <mergeCell ref="Q5:T5"/>
  </mergeCells>
  <conditionalFormatting sqref="A8:P70">
    <cfRule type="cellIs" dxfId="8" priority="1" stopIfTrue="1" operator="equal">
      <formula>0</formula>
    </cfRule>
  </conditionalFormatting>
  <conditionalFormatting sqref="B8:F8 H8:N8 B9:D9 F9 I9:L9 N9:N18 E9:E19 H9:H19 M9:M19 J10:J12 D11:D12 C13 K13:L13 D14:D17 J14:J17 B16 I16 K16:L16 C18 K18:L18 F22 I22:L22 O22 D22:D23 H22:H24 M22:N24 B22:B25 E22:E26 J23 I24:L25 C24:C26 D25 F25:H25 M25:P25 K26:L26 H26:H27 N26:N27 M26:M29 D27:E27 J27 B28:L28 N28:P28 E29 H29 B32 D32 F32:G32 I32:L32 N32:P45 C32:C48 E33:E45 H33:H45 J33:M45 D34:D35 G34:G45 I35:I45 D37:D39 D41 B43:B45 F43:F45 D44:D45 K46:L46 B49:D52 F49:G52 I49:L52 N49:P59 C53 E53 K53:L54 H53:H59 M53:M59 B54:C54 E54:F54 D55:E55 J55 E57:E58 C59:E59 K59:L59 B63:D64 F63:G64 I63:L64 N63:N65 O63:O67 G65 I65:J65 M65 E65:E66 J66 C67 G67 K67">
    <cfRule type="cellIs" dxfId="7" priority="6" stopIfTrue="1" operator="equal">
      <formula>0</formula>
    </cfRule>
  </conditionalFormatting>
  <conditionalFormatting sqref="B69:H70">
    <cfRule type="cellIs" dxfId="6" priority="3" stopIfTrue="1" operator="equal">
      <formula>0</formula>
    </cfRule>
  </conditionalFormatting>
  <conditionalFormatting sqref="B8:P70">
    <cfRule type="cellIs" dxfId="5" priority="2" stopIfTrue="1" operator="equal">
      <formula>"""0"""</formula>
    </cfRule>
  </conditionalFormatting>
  <conditionalFormatting sqref="I8:P19 B8:G55 H8:H65 I20:L55 M20:P65 B57:G65 I57:L65 B66:P68 N70">
    <cfRule type="cellIs" dxfId="4" priority="7" stopIfTrue="1" operator="equal">
      <formula>0</formula>
    </cfRule>
  </conditionalFormatting>
  <conditionalFormatting sqref="I69:P70 M72">
    <cfRule type="cellIs" dxfId="3" priority="8" stopIfTrue="1" operator="equal">
      <formula>0</formula>
    </cfRule>
  </conditionalFormatting>
  <conditionalFormatting sqref="M72">
    <cfRule type="cellIs" dxfId="2" priority="4" stopIfTrue="1" operator="equal">
      <formula>0</formula>
    </cfRule>
    <cfRule type="cellIs" dxfId="1" priority="5" stopIfTrue="1" operator="equal">
      <formula>"""0"""</formula>
    </cfRule>
  </conditionalFormatting>
  <printOptions horizontalCentered="1"/>
  <pageMargins left="0.31496062992125984" right="0.31496062992125984" top="0.59055118110236227" bottom="0.39370078740157483" header="0.19685039370078741" footer="0.19685039370078741"/>
  <pageSetup paperSize="8" fitToHeight="0" orientation="portrait" r:id="rId1"/>
  <headerFooter>
    <oddHeader>&amp;L&amp;6&amp;A&amp;R&amp;6Page &amp;P of &amp;N</oddHeader>
  </headerFooter>
  <legacy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Q10"/>
  <sheetViews>
    <sheetView showZeros="0" view="pageBreakPreview" zoomScaleNormal="70" zoomScaleSheetLayoutView="100" zoomScalePageLayoutView="70" workbookViewId="0">
      <selection activeCell="B23" sqref="B23"/>
    </sheetView>
  </sheetViews>
  <sheetFormatPr defaultColWidth="8.453125" defaultRowHeight="15.5"/>
  <cols>
    <col min="1" max="3" width="9.54296875" style="607" customWidth="1"/>
    <col min="4" max="4" width="12.54296875" style="607" customWidth="1"/>
    <col min="5" max="5" width="11.81640625" style="607" customWidth="1"/>
    <col min="6" max="6" width="12" style="607" customWidth="1"/>
    <col min="7" max="12" width="11.453125" style="607" customWidth="1"/>
    <col min="13" max="146" width="8.453125" style="607" customWidth="1"/>
    <col min="147" max="16384" width="8.453125" style="606"/>
  </cols>
  <sheetData>
    <row r="1" spans="1:147" s="1738" customFormat="1" ht="49.4" customHeight="1">
      <c r="A1" s="1741" t="s">
        <v>1341</v>
      </c>
      <c r="B1" s="1742"/>
      <c r="C1" s="1742"/>
      <c r="D1" s="1742" t="s">
        <v>724</v>
      </c>
      <c r="E1" s="1742"/>
      <c r="F1" s="1742"/>
      <c r="G1" s="1742"/>
      <c r="H1" s="1742"/>
      <c r="I1" s="1742"/>
      <c r="J1" s="1742"/>
      <c r="K1" s="1742"/>
      <c r="L1" s="1743"/>
    </row>
    <row r="2" spans="1:147" s="679" customFormat="1" ht="25" customHeight="1">
      <c r="A2" s="680"/>
      <c r="B2" s="681"/>
      <c r="C2" s="682"/>
      <c r="D2" s="683">
        <v>2012</v>
      </c>
      <c r="E2" s="683">
        <v>2013</v>
      </c>
      <c r="F2" s="683">
        <v>2014</v>
      </c>
      <c r="G2" s="683">
        <v>2015</v>
      </c>
      <c r="H2" s="683">
        <v>2016</v>
      </c>
      <c r="I2" s="683">
        <v>2017</v>
      </c>
      <c r="J2" s="683">
        <v>2018</v>
      </c>
      <c r="K2" s="683">
        <v>2019</v>
      </c>
      <c r="L2" s="1744">
        <v>2020</v>
      </c>
    </row>
    <row r="3" spans="1:147" s="686" customFormat="1" ht="24.75" customHeight="1">
      <c r="A3" s="680"/>
      <c r="B3" s="681" t="s">
        <v>106</v>
      </c>
      <c r="C3" s="1740"/>
      <c r="D3" s="684">
        <v>399217</v>
      </c>
      <c r="E3" s="684"/>
      <c r="F3" s="684">
        <v>429136</v>
      </c>
      <c r="G3" s="684">
        <v>444380</v>
      </c>
      <c r="H3" s="684">
        <v>490294</v>
      </c>
      <c r="I3" s="684">
        <v>512055</v>
      </c>
      <c r="J3" s="684">
        <v>541989</v>
      </c>
      <c r="K3" s="3853">
        <v>556599</v>
      </c>
      <c r="L3" s="1745">
        <v>609868</v>
      </c>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685"/>
      <c r="CB3" s="685"/>
      <c r="CC3" s="685"/>
      <c r="CD3" s="685"/>
      <c r="CE3" s="685"/>
      <c r="CF3" s="685"/>
      <c r="CG3" s="685"/>
      <c r="CH3" s="685"/>
      <c r="CI3" s="685"/>
      <c r="CJ3" s="685"/>
      <c r="CK3" s="685"/>
      <c r="CL3" s="685"/>
      <c r="CM3" s="685"/>
      <c r="CN3" s="685"/>
      <c r="CO3" s="685"/>
      <c r="CP3" s="685"/>
      <c r="CQ3" s="685"/>
      <c r="CR3" s="685"/>
      <c r="CS3" s="685"/>
      <c r="CT3" s="685"/>
      <c r="CU3" s="685"/>
      <c r="CV3" s="685"/>
      <c r="CW3" s="685"/>
      <c r="CX3" s="685"/>
      <c r="CY3" s="685"/>
      <c r="CZ3" s="685"/>
      <c r="DA3" s="685"/>
      <c r="DB3" s="685"/>
      <c r="DC3" s="685"/>
      <c r="DD3" s="685"/>
      <c r="DE3" s="685"/>
      <c r="DF3" s="685"/>
      <c r="DG3" s="685"/>
      <c r="DH3" s="685"/>
      <c r="DI3" s="685"/>
      <c r="DJ3" s="685"/>
      <c r="DK3" s="685"/>
      <c r="DL3" s="685"/>
      <c r="DM3" s="685"/>
      <c r="DN3" s="685"/>
      <c r="DO3" s="685"/>
      <c r="DP3" s="685"/>
      <c r="DQ3" s="685"/>
      <c r="DR3" s="685"/>
      <c r="DS3" s="685"/>
      <c r="DT3" s="685"/>
      <c r="DU3" s="685"/>
      <c r="DV3" s="685"/>
      <c r="DW3" s="685"/>
      <c r="DX3" s="685"/>
      <c r="DY3" s="685"/>
      <c r="DZ3" s="685"/>
      <c r="EA3" s="685"/>
      <c r="EB3" s="685"/>
      <c r="EC3" s="685"/>
      <c r="ED3" s="685"/>
      <c r="EE3" s="685"/>
      <c r="EF3" s="685"/>
      <c r="EG3" s="685"/>
      <c r="EH3" s="685"/>
      <c r="EI3" s="685"/>
      <c r="EJ3" s="685"/>
      <c r="EK3" s="685"/>
      <c r="EL3" s="685"/>
      <c r="EM3" s="685"/>
      <c r="EN3" s="685"/>
      <c r="EO3" s="685"/>
      <c r="EP3" s="685"/>
      <c r="EQ3" s="685"/>
    </row>
    <row r="4" spans="1:147" s="679" customFormat="1" ht="24.75" customHeight="1" thickBot="1">
      <c r="A4" s="687"/>
      <c r="B4" s="688"/>
      <c r="C4" s="1739"/>
      <c r="D4" s="1746"/>
      <c r="E4" s="1746"/>
      <c r="F4" s="1747"/>
      <c r="G4" s="1747"/>
      <c r="H4" s="1747"/>
      <c r="I4" s="1747"/>
      <c r="J4" s="1747"/>
      <c r="K4" s="1747"/>
      <c r="L4" s="1748"/>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689"/>
      <c r="CL4" s="689"/>
      <c r="CM4" s="689"/>
      <c r="CN4" s="689"/>
      <c r="CO4" s="689"/>
      <c r="CP4" s="689"/>
      <c r="CQ4" s="689"/>
      <c r="CR4" s="689"/>
      <c r="CS4" s="689"/>
      <c r="CT4" s="689"/>
      <c r="CU4" s="689"/>
      <c r="CV4" s="689"/>
      <c r="CW4" s="689"/>
      <c r="CX4" s="689"/>
      <c r="CY4" s="689"/>
      <c r="CZ4" s="689"/>
      <c r="DA4" s="689"/>
      <c r="DB4" s="689"/>
      <c r="DC4" s="689"/>
      <c r="DD4" s="689"/>
      <c r="DE4" s="689"/>
      <c r="DF4" s="689"/>
      <c r="DG4" s="689"/>
      <c r="DH4" s="689"/>
      <c r="DI4" s="689"/>
      <c r="DJ4" s="689"/>
      <c r="DK4" s="689"/>
      <c r="DL4" s="689"/>
      <c r="DM4" s="689"/>
      <c r="DN4" s="689"/>
      <c r="DO4" s="689"/>
      <c r="DP4" s="689"/>
      <c r="DQ4" s="689"/>
      <c r="DR4" s="689"/>
      <c r="DS4" s="689"/>
      <c r="DT4" s="689"/>
      <c r="DU4" s="689"/>
      <c r="DV4" s="689"/>
      <c r="DW4" s="689"/>
      <c r="DX4" s="689"/>
      <c r="DY4" s="689"/>
      <c r="DZ4" s="689"/>
      <c r="EA4" s="689"/>
      <c r="EB4" s="689"/>
      <c r="EC4" s="689"/>
      <c r="ED4" s="689"/>
      <c r="EE4" s="689"/>
      <c r="EF4" s="689"/>
      <c r="EG4" s="689"/>
      <c r="EH4" s="689"/>
      <c r="EI4" s="689"/>
      <c r="EJ4" s="689"/>
      <c r="EK4" s="689"/>
      <c r="EL4" s="689"/>
      <c r="EM4" s="689"/>
      <c r="EN4" s="689"/>
      <c r="EO4" s="689"/>
      <c r="EP4" s="689"/>
      <c r="EQ4" s="689"/>
    </row>
    <row r="5" spans="1:147" s="686" customFormat="1" ht="24.75" customHeight="1">
      <c r="A5" s="679"/>
      <c r="B5" s="679"/>
      <c r="C5" s="679"/>
      <c r="D5" s="679"/>
      <c r="E5" s="679"/>
      <c r="F5" s="685"/>
      <c r="G5" s="685"/>
      <c r="H5" s="685"/>
      <c r="I5" s="685"/>
      <c r="J5" s="685"/>
      <c r="K5" s="685"/>
      <c r="L5" s="685"/>
      <c r="M5" s="685"/>
      <c r="N5" s="685"/>
      <c r="O5" s="685"/>
      <c r="P5" s="685"/>
      <c r="Q5" s="685"/>
      <c r="R5" s="685"/>
      <c r="S5" s="685"/>
      <c r="T5" s="685"/>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c r="AT5" s="685"/>
      <c r="AU5" s="685"/>
      <c r="AV5" s="685"/>
      <c r="AW5" s="685"/>
      <c r="AX5" s="685"/>
      <c r="AY5" s="685"/>
      <c r="AZ5" s="685"/>
      <c r="BA5" s="685"/>
      <c r="BB5" s="685"/>
      <c r="BC5" s="685"/>
      <c r="BD5" s="685"/>
      <c r="BE5" s="685"/>
      <c r="BF5" s="685"/>
      <c r="BG5" s="685"/>
      <c r="BH5" s="685"/>
      <c r="BI5" s="685"/>
      <c r="BJ5" s="685"/>
      <c r="BK5" s="685"/>
      <c r="BL5" s="685"/>
      <c r="BM5" s="685"/>
      <c r="BN5" s="685"/>
      <c r="BO5" s="685"/>
      <c r="BP5" s="685"/>
      <c r="BQ5" s="685"/>
      <c r="BR5" s="685"/>
      <c r="BS5" s="685"/>
      <c r="BT5" s="685"/>
      <c r="BU5" s="685"/>
      <c r="BV5" s="685"/>
      <c r="BW5" s="685"/>
      <c r="BX5" s="685"/>
      <c r="BY5" s="685"/>
      <c r="BZ5" s="685"/>
      <c r="CA5" s="685"/>
      <c r="CB5" s="685"/>
      <c r="CC5" s="685"/>
      <c r="CD5" s="685"/>
      <c r="CE5" s="685"/>
      <c r="CF5" s="685"/>
      <c r="CG5" s="685"/>
      <c r="CH5" s="685"/>
      <c r="CI5" s="685"/>
      <c r="CJ5" s="685"/>
      <c r="CK5" s="685"/>
      <c r="CL5" s="685"/>
      <c r="CM5" s="685"/>
      <c r="CN5" s="685"/>
      <c r="CO5" s="685"/>
      <c r="CP5" s="685"/>
      <c r="CQ5" s="685"/>
      <c r="CR5" s="685"/>
      <c r="CS5" s="685"/>
      <c r="CT5" s="685"/>
      <c r="CU5" s="685"/>
      <c r="CV5" s="685"/>
      <c r="CW5" s="685"/>
      <c r="CX5" s="685"/>
      <c r="CY5" s="685"/>
      <c r="CZ5" s="685"/>
      <c r="DA5" s="685"/>
      <c r="DB5" s="685"/>
      <c r="DC5" s="685"/>
      <c r="DD5" s="685"/>
      <c r="DE5" s="685"/>
      <c r="DF5" s="685"/>
      <c r="DG5" s="685"/>
      <c r="DH5" s="685"/>
      <c r="DI5" s="685"/>
      <c r="DJ5" s="685"/>
      <c r="DK5" s="685"/>
      <c r="DL5" s="685"/>
      <c r="DM5" s="685"/>
      <c r="DN5" s="685"/>
      <c r="DO5" s="685"/>
      <c r="DP5" s="685"/>
      <c r="DQ5" s="685"/>
      <c r="DR5" s="685"/>
      <c r="DS5" s="685"/>
      <c r="DT5" s="685"/>
      <c r="DU5" s="685"/>
      <c r="DV5" s="685"/>
      <c r="DW5" s="685"/>
      <c r="DX5" s="685"/>
      <c r="DY5" s="685"/>
      <c r="DZ5" s="685"/>
      <c r="EA5" s="685"/>
      <c r="EB5" s="685"/>
      <c r="EC5" s="685"/>
      <c r="ED5" s="685"/>
      <c r="EE5" s="685"/>
      <c r="EF5" s="685"/>
      <c r="EG5" s="685"/>
      <c r="EH5" s="685"/>
      <c r="EI5" s="685"/>
      <c r="EJ5" s="685"/>
      <c r="EK5" s="685"/>
      <c r="EL5" s="685"/>
      <c r="EM5" s="685"/>
      <c r="EN5" s="685"/>
      <c r="EO5" s="685"/>
      <c r="EP5" s="685"/>
      <c r="EQ5" s="685"/>
    </row>
    <row r="6" spans="1:147" s="686" customFormat="1" ht="24.75" customHeight="1">
      <c r="A6" s="679"/>
      <c r="C6" s="679"/>
      <c r="D6" s="679"/>
      <c r="E6" s="679"/>
    </row>
    <row r="7" spans="1:147" ht="24.75" customHeight="1"/>
    <row r="8" spans="1:147" ht="25" customHeight="1"/>
    <row r="9" spans="1:147" ht="25" customHeight="1"/>
    <row r="10" spans="1:147" ht="25" customHeight="1">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AS10" s="608"/>
      <c r="AT10" s="608"/>
      <c r="AU10" s="608"/>
      <c r="AV10" s="608"/>
      <c r="AW10" s="608"/>
      <c r="AX10" s="608"/>
      <c r="AY10" s="608"/>
      <c r="AZ10" s="608"/>
      <c r="BA10" s="608"/>
      <c r="BB10" s="608"/>
      <c r="BC10" s="608"/>
      <c r="BD10" s="608"/>
      <c r="BE10" s="608"/>
      <c r="BF10" s="608"/>
      <c r="BG10" s="608"/>
      <c r="BH10" s="608"/>
      <c r="BI10" s="608"/>
      <c r="BJ10" s="608"/>
      <c r="BK10" s="608"/>
      <c r="BL10" s="608"/>
      <c r="BM10" s="608"/>
      <c r="BN10" s="608"/>
      <c r="BO10" s="608"/>
      <c r="BP10" s="608"/>
      <c r="BQ10" s="608"/>
      <c r="BR10" s="608"/>
      <c r="BS10" s="608"/>
      <c r="BT10" s="608"/>
      <c r="BU10" s="608"/>
      <c r="BV10" s="608"/>
      <c r="BW10" s="608"/>
      <c r="BX10" s="608"/>
      <c r="BY10" s="608"/>
      <c r="BZ10" s="608"/>
      <c r="CA10" s="608"/>
      <c r="CB10" s="608"/>
      <c r="CC10" s="608"/>
      <c r="CD10" s="608"/>
      <c r="CE10" s="608"/>
      <c r="CF10" s="608"/>
      <c r="CG10" s="608"/>
      <c r="CH10" s="608"/>
      <c r="CI10" s="608"/>
      <c r="CJ10" s="608"/>
      <c r="CK10" s="608"/>
      <c r="CL10" s="608"/>
      <c r="CM10" s="608"/>
      <c r="CN10" s="608"/>
      <c r="CO10" s="608"/>
      <c r="CP10" s="608"/>
      <c r="CQ10" s="608"/>
      <c r="CR10" s="608"/>
      <c r="CS10" s="608"/>
      <c r="CT10" s="608"/>
      <c r="CU10" s="608"/>
      <c r="CV10" s="608"/>
      <c r="CW10" s="608"/>
      <c r="CX10" s="608"/>
      <c r="CY10" s="608"/>
      <c r="CZ10" s="608"/>
      <c r="DA10" s="608"/>
      <c r="DB10" s="608"/>
      <c r="DC10" s="608"/>
      <c r="DD10" s="608"/>
      <c r="DE10" s="608"/>
      <c r="DF10" s="608"/>
      <c r="DG10" s="608"/>
      <c r="DH10" s="608"/>
      <c r="DI10" s="608"/>
      <c r="DJ10" s="608"/>
      <c r="DK10" s="608"/>
      <c r="DL10" s="608"/>
      <c r="DM10" s="608"/>
      <c r="DN10" s="608"/>
      <c r="DO10" s="608"/>
      <c r="DP10" s="608"/>
      <c r="DQ10" s="608"/>
      <c r="DR10" s="608"/>
      <c r="DS10" s="608"/>
      <c r="DT10" s="608"/>
      <c r="DU10" s="608"/>
      <c r="DV10" s="608"/>
      <c r="DW10" s="608"/>
      <c r="DX10" s="608"/>
      <c r="DY10" s="608"/>
      <c r="DZ10" s="608"/>
      <c r="EA10" s="608"/>
      <c r="EB10" s="608"/>
      <c r="EC10" s="608"/>
      <c r="ED10" s="608"/>
      <c r="EE10" s="608"/>
      <c r="EF10" s="608"/>
      <c r="EG10" s="608"/>
      <c r="EH10" s="608"/>
      <c r="EI10" s="608"/>
      <c r="EJ10" s="608"/>
      <c r="EK10" s="608"/>
      <c r="EL10" s="608"/>
      <c r="EM10" s="608"/>
      <c r="EN10" s="608"/>
      <c r="EO10" s="608"/>
      <c r="EP10" s="608"/>
      <c r="EQ10" s="608"/>
    </row>
  </sheetData>
  <conditionalFormatting sqref="A2:A4">
    <cfRule type="cellIs" dxfId="0" priority="1" stopIfTrue="1" operator="greaterThan">
      <formula>0</formula>
    </cfRule>
  </conditionalFormatting>
  <printOptions horizontalCentered="1"/>
  <pageMargins left="0.31496062992125984" right="0.31496062992125984" top="0.59055118110236227" bottom="0.39370078740157483" header="0.19685039370078741" footer="0.19685039370078741"/>
  <pageSetup paperSize="8" fitToHeight="2" orientation="portrait" r:id="rId1"/>
  <headerFooter>
    <oddHeader>&amp;L&amp;6&amp;A&amp;R&amp;6Page &amp;P of &amp;N</oddHeader>
  </headerFooter>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12"/>
  <sheetViews>
    <sheetView view="pageBreakPreview" zoomScaleSheetLayoutView="100" workbookViewId="0">
      <selection activeCell="B23" sqref="B23"/>
    </sheetView>
  </sheetViews>
  <sheetFormatPr defaultColWidth="8.81640625" defaultRowHeight="14.5"/>
  <cols>
    <col min="1" max="1" width="26.453125" customWidth="1"/>
    <col min="2" max="10" width="12.453125" customWidth="1"/>
  </cols>
  <sheetData>
    <row r="1" spans="1:10" ht="21">
      <c r="A1" s="5109" t="s">
        <v>1341</v>
      </c>
      <c r="B1" s="5110"/>
      <c r="C1" s="5110"/>
      <c r="D1" s="5110"/>
      <c r="E1" s="5110"/>
      <c r="F1" s="5110"/>
      <c r="G1" s="5110"/>
      <c r="H1" s="5110"/>
      <c r="I1" s="5110"/>
      <c r="J1" s="5111"/>
    </row>
    <row r="2" spans="1:10" s="609" customFormat="1" ht="37.5" customHeight="1" thickBot="1">
      <c r="A2" s="5112" t="s">
        <v>1325</v>
      </c>
      <c r="B2" s="5113"/>
      <c r="C2" s="5113"/>
      <c r="D2" s="5113"/>
      <c r="E2" s="5113"/>
      <c r="F2" s="5113"/>
      <c r="G2" s="5113"/>
      <c r="H2" s="5113"/>
      <c r="I2" s="5113"/>
      <c r="J2" s="5114"/>
    </row>
    <row r="3" spans="1:10" ht="35.25" customHeight="1" thickBot="1">
      <c r="A3" s="2704" t="s">
        <v>682</v>
      </c>
      <c r="B3" s="5115" t="s">
        <v>65</v>
      </c>
      <c r="C3" s="5116"/>
      <c r="D3" s="5117" t="s">
        <v>66</v>
      </c>
      <c r="E3" s="5118"/>
      <c r="F3" s="5119" t="s">
        <v>458</v>
      </c>
      <c r="G3" s="5120"/>
      <c r="H3" s="5121" t="s">
        <v>683</v>
      </c>
      <c r="I3" s="5122"/>
      <c r="J3" s="2705" t="s">
        <v>684</v>
      </c>
    </row>
    <row r="4" spans="1:10" ht="21" customHeight="1" thickBot="1">
      <c r="A4" s="2706"/>
      <c r="B4" s="2707" t="s">
        <v>73</v>
      </c>
      <c r="C4" s="2708" t="s">
        <v>74</v>
      </c>
      <c r="D4" s="2707" t="s">
        <v>73</v>
      </c>
      <c r="E4" s="2708" t="s">
        <v>74</v>
      </c>
      <c r="F4" s="2707" t="s">
        <v>73</v>
      </c>
      <c r="G4" s="2708" t="s">
        <v>74</v>
      </c>
      <c r="H4" s="2707" t="s">
        <v>73</v>
      </c>
      <c r="I4" s="2709" t="s">
        <v>74</v>
      </c>
      <c r="J4" s="2710"/>
    </row>
    <row r="5" spans="1:10" s="610" customFormat="1" ht="21" customHeight="1">
      <c r="A5" s="2711" t="s">
        <v>355</v>
      </c>
      <c r="B5" s="2712">
        <f>'GC Table 8 - Primary'!B20</f>
        <v>2238</v>
      </c>
      <c r="C5" s="2713">
        <f>'GC Table 8 - Primary'!B21</f>
        <v>6962</v>
      </c>
      <c r="D5" s="2714">
        <f>'GC Table 6 - Secondary'!B22</f>
        <v>1831</v>
      </c>
      <c r="E5" s="2713">
        <f>'GC Table 6 - Secondary'!B23</f>
        <v>5908</v>
      </c>
      <c r="F5" s="2714"/>
      <c r="G5" s="2713"/>
      <c r="H5" s="2714">
        <f>'Universities + Vocational S'!R21</f>
        <v>30</v>
      </c>
      <c r="I5" s="2715">
        <f>'Universities + Vocational S'!R22</f>
        <v>49</v>
      </c>
      <c r="J5" s="2716">
        <f>SUM(B5:I5)</f>
        <v>17018</v>
      </c>
    </row>
    <row r="6" spans="1:10" s="610" customFormat="1" ht="21" customHeight="1">
      <c r="A6" s="2717" t="s">
        <v>359</v>
      </c>
      <c r="B6" s="2718">
        <f>'GC Table 8 - Primary'!E20</f>
        <v>13027</v>
      </c>
      <c r="C6" s="2719">
        <f>'GC Table 8 - Primary'!E21</f>
        <v>6320</v>
      </c>
      <c r="D6" s="2720">
        <f>'GC Table 6 - Secondary'!E22</f>
        <v>6059</v>
      </c>
      <c r="E6" s="2719">
        <f>'GC Table 6 - Secondary'!E23</f>
        <v>2584</v>
      </c>
      <c r="F6" s="2720">
        <f>'Universities + Vocational S'!K21</f>
        <v>1128</v>
      </c>
      <c r="G6" s="2719">
        <f>'Universities + Vocational S'!K22</f>
        <v>360</v>
      </c>
      <c r="H6" s="2720">
        <f>'Universities + Vocational S'!P21+'Universities + Vocational S'!Q21</f>
        <v>173</v>
      </c>
      <c r="I6" s="2721">
        <f>'Universities + Vocational S'!P22+'Universities + Vocational S'!Q22</f>
        <v>44</v>
      </c>
      <c r="J6" s="2716">
        <f>SUM(B6:I6)</f>
        <v>29695</v>
      </c>
    </row>
    <row r="7" spans="1:10" s="610" customFormat="1" ht="21" customHeight="1">
      <c r="A7" s="2717" t="s">
        <v>357</v>
      </c>
      <c r="B7" s="2718">
        <f>'GC Table 8 - Primary'!D20</f>
        <v>22073</v>
      </c>
      <c r="C7" s="2719">
        <f>'GC Table 8 - Primary'!D21</f>
        <v>9818</v>
      </c>
      <c r="D7" s="2720">
        <f>'GC Table 6 - Secondary'!D22</f>
        <v>4750</v>
      </c>
      <c r="E7" s="2719">
        <f>'GC Table 6 - Secondary'!D23</f>
        <v>2666</v>
      </c>
      <c r="F7" s="2720">
        <f>'Universities + Vocational S'!M21</f>
        <v>595</v>
      </c>
      <c r="G7" s="2719">
        <f>'Universities + Vocational S'!M22</f>
        <v>136</v>
      </c>
      <c r="H7" s="2720"/>
      <c r="I7" s="2721"/>
      <c r="J7" s="2716">
        <f>SUM(B7:I7)</f>
        <v>40038</v>
      </c>
    </row>
    <row r="8" spans="1:10" s="610" customFormat="1" ht="21" customHeight="1">
      <c r="A8" s="2717" t="s">
        <v>685</v>
      </c>
      <c r="B8" s="2718">
        <f>'GC Table 8 - Primary'!C20</f>
        <v>1007</v>
      </c>
      <c r="C8" s="2719">
        <f>'GC Table 8 - Primary'!C21</f>
        <v>793</v>
      </c>
      <c r="D8" s="2720">
        <f>'GC Table 6 - Secondary'!C22</f>
        <v>387</v>
      </c>
      <c r="E8" s="2719">
        <f>'GC Table 6 - Secondary'!C23</f>
        <v>441</v>
      </c>
      <c r="F8" s="2720"/>
      <c r="G8" s="2719"/>
      <c r="H8" s="2720"/>
      <c r="I8" s="2721"/>
      <c r="J8" s="2716">
        <f>SUM(B8:I8)</f>
        <v>2628</v>
      </c>
    </row>
    <row r="9" spans="1:10" s="610" customFormat="1" ht="21" customHeight="1" thickBot="1">
      <c r="A9" s="611" t="s">
        <v>358</v>
      </c>
      <c r="B9" s="1400"/>
      <c r="C9" s="2722"/>
      <c r="D9" s="1401"/>
      <c r="E9" s="2722"/>
      <c r="F9" s="1401">
        <f>'Universities + Vocational S'!I21+'Universities + Vocational S'!J21</f>
        <v>1835</v>
      </c>
      <c r="G9" s="2722">
        <f>'Universities + Vocational S'!I22+'Universities + Vocational S'!J22</f>
        <v>989</v>
      </c>
      <c r="H9" s="1401"/>
      <c r="I9" s="1402"/>
      <c r="J9" s="1403">
        <f>SUM(B9:I9)</f>
        <v>2824</v>
      </c>
    </row>
    <row r="10" spans="1:10" s="1749" customFormat="1" ht="21" customHeight="1" thickBot="1">
      <c r="A10" s="2723" t="s">
        <v>17</v>
      </c>
      <c r="B10" s="2724">
        <f>SUM(B5:B9)</f>
        <v>38345</v>
      </c>
      <c r="C10" s="2725">
        <f t="shared" ref="C10:I10" si="0">SUM(C5:C9)</f>
        <v>23893</v>
      </c>
      <c r="D10" s="2726">
        <f t="shared" si="0"/>
        <v>13027</v>
      </c>
      <c r="E10" s="2725">
        <f t="shared" si="0"/>
        <v>11599</v>
      </c>
      <c r="F10" s="2726">
        <f t="shared" si="0"/>
        <v>3558</v>
      </c>
      <c r="G10" s="2725">
        <f t="shared" si="0"/>
        <v>1485</v>
      </c>
      <c r="H10" s="2726">
        <f t="shared" si="0"/>
        <v>203</v>
      </c>
      <c r="I10" s="2727">
        <f t="shared" si="0"/>
        <v>93</v>
      </c>
      <c r="J10" s="2728">
        <f>SUM(J5:J9)</f>
        <v>92203</v>
      </c>
    </row>
    <row r="11" spans="1:10" ht="38.5" customHeight="1">
      <c r="A11" s="950"/>
      <c r="B11" s="1404"/>
      <c r="C11" s="1404"/>
      <c r="D11" s="1404"/>
      <c r="E11" s="1404"/>
      <c r="F11" s="1404"/>
      <c r="G11" s="1404"/>
      <c r="H11" s="1404"/>
      <c r="I11" s="1404"/>
      <c r="J11" s="2729"/>
    </row>
    <row r="12" spans="1:10" ht="18.649999999999999" customHeight="1" thickBot="1">
      <c r="A12" s="951" t="s">
        <v>793</v>
      </c>
      <c r="B12" s="1405" t="s">
        <v>792</v>
      </c>
      <c r="C12" s="1406">
        <f>B10+C10</f>
        <v>62238</v>
      </c>
      <c r="D12" s="1405" t="s">
        <v>791</v>
      </c>
      <c r="E12" s="1406">
        <f>D10+E10</f>
        <v>24626</v>
      </c>
      <c r="F12" s="1405" t="s">
        <v>790</v>
      </c>
      <c r="G12" s="1406">
        <f>F10+G10</f>
        <v>5043</v>
      </c>
      <c r="H12" s="1405" t="s">
        <v>789</v>
      </c>
      <c r="I12" s="1406">
        <f>H10+I10</f>
        <v>296</v>
      </c>
      <c r="J12" s="1407"/>
    </row>
  </sheetData>
  <mergeCells count="6">
    <mergeCell ref="A1:J1"/>
    <mergeCell ref="A2:J2"/>
    <mergeCell ref="B3:C3"/>
    <mergeCell ref="D3:E3"/>
    <mergeCell ref="F3:G3"/>
    <mergeCell ref="H3:I3"/>
  </mergeCells>
  <printOptions horizontalCentered="1"/>
  <pageMargins left="0.31496062992125984" right="0.31496062992125984" top="0.59055118110236227" bottom="0.39370078740157483" header="0.19685039370078741" footer="0.19685039370078741"/>
  <pageSetup paperSize="8" orientation="landscape" r:id="rId1"/>
  <headerFooter>
    <oddHeader>&amp;L&amp;6&amp;A&amp;R&amp;6Page &amp;P of &amp;N</oddHeader>
  </headerFooter>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A34"/>
  <sheetViews>
    <sheetView view="pageBreakPreview" zoomScaleSheetLayoutView="100" workbookViewId="0">
      <selection activeCell="B23" sqref="B23"/>
    </sheetView>
  </sheetViews>
  <sheetFormatPr defaultColWidth="8.54296875" defaultRowHeight="14.5"/>
  <cols>
    <col min="1" max="1" width="57.1796875" style="609" customWidth="1"/>
    <col min="2" max="4" width="7.453125" style="609" customWidth="1"/>
    <col min="5" max="7" width="7.453125" style="621" customWidth="1"/>
    <col min="8" max="8" width="7.453125" style="622" customWidth="1"/>
    <col min="9" max="9" width="7.453125" style="621" customWidth="1"/>
    <col min="10" max="16" width="7.453125" style="623" customWidth="1"/>
    <col min="17" max="17" width="7.453125" style="2734" customWidth="1"/>
    <col min="18" max="79" width="8.54296875" style="621"/>
    <col min="80" max="16384" width="8.54296875" style="609"/>
  </cols>
  <sheetData>
    <row r="1" spans="1:261" ht="30" customHeight="1">
      <c r="A1" s="2735" t="s">
        <v>1341</v>
      </c>
      <c r="B1" s="2736"/>
      <c r="C1" s="2736"/>
      <c r="D1" s="2736"/>
      <c r="E1" s="2736"/>
      <c r="F1" s="2736"/>
      <c r="G1" s="2736"/>
      <c r="H1" s="2737"/>
      <c r="I1" s="2738"/>
      <c r="J1" s="2739"/>
      <c r="K1" s="2740" t="s">
        <v>687</v>
      </c>
      <c r="L1" s="2740"/>
      <c r="M1" s="3319"/>
      <c r="N1" s="3319"/>
      <c r="O1" s="3319"/>
      <c r="P1" s="3319"/>
      <c r="Q1" s="2741" t="s">
        <v>686</v>
      </c>
      <c r="R1" s="613"/>
      <c r="S1" s="613"/>
      <c r="T1" s="613"/>
      <c r="U1" s="613"/>
      <c r="V1" s="613"/>
      <c r="W1" s="613"/>
      <c r="X1" s="613"/>
      <c r="Y1" s="613"/>
      <c r="Z1" s="613"/>
      <c r="AA1" s="613"/>
      <c r="AB1" s="613"/>
      <c r="AC1" s="613"/>
      <c r="AD1" s="613"/>
      <c r="AE1" s="613"/>
      <c r="AF1" s="613"/>
      <c r="AG1" s="613"/>
      <c r="AH1" s="613"/>
      <c r="AI1" s="613"/>
      <c r="AJ1" s="613"/>
      <c r="AK1" s="613"/>
      <c r="AL1" s="613"/>
      <c r="AM1" s="613"/>
      <c r="AN1" s="613"/>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2"/>
      <c r="CC1" s="612"/>
      <c r="CD1" s="612"/>
      <c r="CE1" s="612"/>
      <c r="CF1" s="612"/>
      <c r="CG1" s="612"/>
      <c r="CH1" s="612"/>
      <c r="CI1" s="612"/>
      <c r="CJ1" s="612"/>
      <c r="CK1" s="612"/>
      <c r="CL1" s="612"/>
      <c r="CM1" s="612"/>
      <c r="CN1" s="612"/>
      <c r="CO1" s="612"/>
      <c r="CP1" s="612"/>
      <c r="CQ1" s="612"/>
      <c r="CR1" s="612"/>
      <c r="CS1" s="612"/>
      <c r="CT1" s="612"/>
      <c r="CU1" s="612"/>
      <c r="CV1" s="612"/>
      <c r="CW1" s="612"/>
      <c r="CX1" s="612"/>
      <c r="CY1" s="612"/>
      <c r="CZ1" s="612"/>
      <c r="DA1" s="612"/>
      <c r="DB1" s="612"/>
      <c r="DC1" s="612"/>
      <c r="DD1" s="612"/>
      <c r="DE1" s="612"/>
      <c r="DF1" s="612"/>
      <c r="DG1" s="612"/>
      <c r="DH1" s="612"/>
      <c r="DI1" s="612"/>
      <c r="DJ1" s="612"/>
      <c r="DK1" s="612"/>
      <c r="DL1" s="612"/>
      <c r="DM1" s="612"/>
      <c r="DN1" s="612"/>
      <c r="DO1" s="612"/>
      <c r="DP1" s="612"/>
      <c r="DQ1" s="612"/>
      <c r="DR1" s="612"/>
      <c r="DS1" s="612"/>
      <c r="DT1" s="612"/>
      <c r="DU1" s="612"/>
      <c r="DV1" s="612"/>
      <c r="DW1" s="612"/>
      <c r="DX1" s="612"/>
      <c r="DY1" s="612"/>
      <c r="DZ1" s="612"/>
      <c r="EA1" s="612"/>
      <c r="EB1" s="612"/>
      <c r="EC1" s="612"/>
      <c r="ED1" s="612"/>
      <c r="EE1" s="612"/>
      <c r="EF1" s="612"/>
      <c r="EG1" s="612"/>
      <c r="EH1" s="612"/>
      <c r="EI1" s="612"/>
      <c r="EJ1" s="612"/>
      <c r="EK1" s="612"/>
      <c r="EL1" s="612"/>
      <c r="EM1" s="612"/>
      <c r="EN1" s="612"/>
      <c r="EO1" s="612"/>
      <c r="EP1" s="612"/>
      <c r="EQ1" s="612"/>
      <c r="ER1" s="612"/>
      <c r="ES1" s="612"/>
      <c r="ET1" s="612"/>
      <c r="EU1" s="612"/>
      <c r="EV1" s="612"/>
      <c r="EW1" s="612"/>
      <c r="EX1" s="612"/>
      <c r="EY1" s="612"/>
      <c r="EZ1" s="612"/>
      <c r="FA1" s="612"/>
      <c r="FB1" s="612"/>
      <c r="FC1" s="612"/>
      <c r="FD1" s="612"/>
      <c r="FE1" s="612"/>
      <c r="FF1" s="612"/>
      <c r="FG1" s="612"/>
      <c r="FH1" s="612"/>
      <c r="FI1" s="612"/>
      <c r="FJ1" s="612"/>
      <c r="FK1" s="612"/>
      <c r="FL1" s="612"/>
      <c r="FM1" s="612"/>
      <c r="FN1" s="612"/>
      <c r="FO1" s="612"/>
      <c r="FP1" s="612"/>
      <c r="FQ1" s="612"/>
      <c r="FR1" s="612"/>
      <c r="FS1" s="612"/>
      <c r="FT1" s="612"/>
      <c r="FU1" s="612"/>
      <c r="FV1" s="612"/>
      <c r="FW1" s="612"/>
      <c r="FX1" s="612"/>
      <c r="FY1" s="612"/>
      <c r="FZ1" s="612"/>
      <c r="GA1" s="612"/>
      <c r="GB1" s="612"/>
      <c r="GC1" s="612"/>
      <c r="GD1" s="612"/>
      <c r="GE1" s="612"/>
      <c r="GF1" s="612"/>
      <c r="GG1" s="612"/>
      <c r="GH1" s="612"/>
      <c r="GI1" s="612"/>
      <c r="GJ1" s="612"/>
      <c r="GK1" s="612"/>
      <c r="GL1" s="612"/>
      <c r="GM1" s="612"/>
      <c r="GN1" s="612"/>
      <c r="GO1" s="612"/>
      <c r="GP1" s="612"/>
      <c r="GQ1" s="612"/>
      <c r="GR1" s="612"/>
      <c r="GS1" s="612"/>
      <c r="GT1" s="612"/>
      <c r="GU1" s="612"/>
      <c r="GV1" s="612"/>
      <c r="GW1" s="612"/>
      <c r="GX1" s="612"/>
      <c r="GY1" s="612"/>
      <c r="GZ1" s="612"/>
      <c r="HA1" s="612"/>
      <c r="HB1" s="612"/>
      <c r="HC1" s="612"/>
      <c r="HD1" s="612"/>
      <c r="HE1" s="612"/>
      <c r="HF1" s="612"/>
      <c r="HG1" s="612"/>
      <c r="HH1" s="612"/>
      <c r="HI1" s="612"/>
      <c r="HJ1" s="612"/>
      <c r="HK1" s="612"/>
      <c r="HL1" s="612"/>
      <c r="HM1" s="612"/>
      <c r="HN1" s="612"/>
      <c r="HO1" s="612"/>
      <c r="HP1" s="612"/>
      <c r="HQ1" s="612"/>
      <c r="HR1" s="612"/>
      <c r="HS1" s="612"/>
      <c r="HT1" s="612"/>
      <c r="HU1" s="612"/>
      <c r="HV1" s="612"/>
      <c r="HW1" s="612"/>
      <c r="HX1" s="612"/>
      <c r="HY1" s="612"/>
      <c r="HZ1" s="612"/>
      <c r="IA1" s="612"/>
      <c r="IB1" s="612"/>
      <c r="IC1" s="612"/>
      <c r="ID1" s="612"/>
      <c r="IE1" s="612"/>
      <c r="IF1" s="612"/>
      <c r="IG1" s="612"/>
      <c r="IH1" s="612"/>
      <c r="II1" s="612"/>
      <c r="IJ1" s="612"/>
      <c r="IK1" s="612"/>
      <c r="IL1" s="612"/>
      <c r="IM1" s="612"/>
      <c r="IN1" s="612"/>
      <c r="IO1" s="612"/>
      <c r="IP1" s="612"/>
      <c r="IQ1" s="612"/>
      <c r="IR1" s="612"/>
      <c r="IS1" s="612"/>
      <c r="IT1" s="612"/>
      <c r="IU1" s="612"/>
      <c r="IV1" s="612"/>
      <c r="IW1" s="612"/>
      <c r="IX1" s="612"/>
      <c r="IY1" s="612"/>
      <c r="IZ1" s="612"/>
      <c r="JA1" s="612"/>
    </row>
    <row r="2" spans="1:261" ht="17.149999999999999" customHeight="1">
      <c r="A2" s="1754"/>
      <c r="B2" s="614">
        <v>2005</v>
      </c>
      <c r="C2" s="614">
        <v>2006</v>
      </c>
      <c r="D2" s="614">
        <v>2007</v>
      </c>
      <c r="E2" s="614">
        <v>2008</v>
      </c>
      <c r="F2" s="615">
        <v>2009</v>
      </c>
      <c r="G2" s="616">
        <v>2010</v>
      </c>
      <c r="H2" s="615">
        <v>2011</v>
      </c>
      <c r="I2" s="616">
        <v>2012</v>
      </c>
      <c r="J2" s="616">
        <v>2013</v>
      </c>
      <c r="K2" s="616">
        <v>2014</v>
      </c>
      <c r="L2" s="2038">
        <v>2015</v>
      </c>
      <c r="M2" s="2038">
        <v>2016</v>
      </c>
      <c r="N2" s="2038">
        <v>2017</v>
      </c>
      <c r="O2" s="2038">
        <v>2018</v>
      </c>
      <c r="P2" s="2038">
        <v>2018</v>
      </c>
      <c r="Q2" s="2742">
        <v>2020</v>
      </c>
      <c r="R2" s="617"/>
      <c r="S2" s="617"/>
      <c r="T2" s="617"/>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8"/>
      <c r="CC2" s="618"/>
      <c r="CD2" s="618"/>
      <c r="CE2" s="618"/>
      <c r="CF2" s="618"/>
      <c r="CG2" s="618"/>
      <c r="CH2" s="618"/>
      <c r="CI2" s="618"/>
      <c r="CJ2" s="618"/>
      <c r="CK2" s="618"/>
      <c r="CL2" s="618"/>
      <c r="CM2" s="618"/>
      <c r="CN2" s="618"/>
      <c r="CO2" s="618"/>
      <c r="CP2" s="618"/>
      <c r="CQ2" s="618"/>
      <c r="CR2" s="618"/>
      <c r="CS2" s="618"/>
      <c r="CT2" s="618"/>
      <c r="CU2" s="618"/>
      <c r="CV2" s="618"/>
      <c r="CW2" s="618"/>
      <c r="CX2" s="618"/>
      <c r="CY2" s="618"/>
      <c r="CZ2" s="618"/>
      <c r="DA2" s="618"/>
      <c r="DB2" s="618"/>
      <c r="DC2" s="618"/>
      <c r="DD2" s="618"/>
      <c r="DE2" s="618"/>
      <c r="DF2" s="618"/>
      <c r="DG2" s="618"/>
      <c r="DH2" s="618"/>
      <c r="DI2" s="618"/>
      <c r="DJ2" s="618"/>
      <c r="DK2" s="618"/>
      <c r="DL2" s="618"/>
      <c r="DM2" s="618"/>
      <c r="DN2" s="618"/>
      <c r="DO2" s="618"/>
      <c r="DP2" s="618"/>
      <c r="DQ2" s="618"/>
      <c r="DR2" s="618"/>
      <c r="DS2" s="618"/>
      <c r="DT2" s="618"/>
      <c r="DU2" s="618"/>
      <c r="DV2" s="618"/>
      <c r="DW2" s="618"/>
      <c r="DX2" s="618"/>
      <c r="DY2" s="618"/>
      <c r="DZ2" s="618"/>
      <c r="EA2" s="618"/>
      <c r="EB2" s="618"/>
      <c r="EC2" s="618"/>
      <c r="ED2" s="618"/>
      <c r="EE2" s="618"/>
      <c r="EF2" s="618"/>
      <c r="EG2" s="618"/>
      <c r="EH2" s="618"/>
      <c r="EI2" s="618"/>
      <c r="EJ2" s="618"/>
      <c r="EK2" s="618"/>
      <c r="EL2" s="618"/>
      <c r="EM2" s="618"/>
      <c r="EN2" s="618"/>
      <c r="EO2" s="618"/>
      <c r="EP2" s="618"/>
      <c r="EQ2" s="618"/>
      <c r="ER2" s="618"/>
      <c r="ES2" s="618"/>
      <c r="ET2" s="618"/>
      <c r="EU2" s="618"/>
      <c r="EV2" s="618"/>
      <c r="EW2" s="618"/>
      <c r="EX2" s="618"/>
      <c r="EY2" s="618"/>
      <c r="EZ2" s="618"/>
      <c r="FA2" s="618"/>
      <c r="FB2" s="618"/>
      <c r="FC2" s="618"/>
      <c r="FD2" s="618"/>
      <c r="FE2" s="618"/>
      <c r="FF2" s="618"/>
      <c r="FG2" s="618"/>
      <c r="FH2" s="618"/>
      <c r="FI2" s="618"/>
      <c r="FJ2" s="618"/>
      <c r="FK2" s="618"/>
      <c r="FL2" s="618"/>
      <c r="FM2" s="618"/>
      <c r="FN2" s="618"/>
      <c r="FO2" s="618"/>
      <c r="FP2" s="618"/>
      <c r="FQ2" s="618"/>
      <c r="FR2" s="618"/>
      <c r="FS2" s="618"/>
      <c r="FT2" s="618"/>
      <c r="FU2" s="618"/>
      <c r="FV2" s="618"/>
      <c r="FW2" s="618"/>
      <c r="FX2" s="618"/>
      <c r="FY2" s="618"/>
      <c r="FZ2" s="618"/>
      <c r="GA2" s="618"/>
      <c r="GB2" s="618"/>
      <c r="GC2" s="618"/>
      <c r="GD2" s="618"/>
      <c r="GE2" s="618"/>
      <c r="GF2" s="618"/>
      <c r="GG2" s="618"/>
      <c r="GH2" s="618"/>
      <c r="GI2" s="618"/>
      <c r="GJ2" s="618"/>
      <c r="GK2" s="618"/>
      <c r="GL2" s="618"/>
      <c r="GM2" s="618"/>
      <c r="GN2" s="618"/>
      <c r="GO2" s="618"/>
      <c r="GP2" s="618"/>
      <c r="GQ2" s="618"/>
      <c r="GR2" s="618"/>
      <c r="GS2" s="618"/>
      <c r="GT2" s="618"/>
      <c r="GU2" s="618"/>
      <c r="GV2" s="618"/>
      <c r="GW2" s="618"/>
      <c r="GX2" s="618"/>
      <c r="GY2" s="618"/>
      <c r="GZ2" s="618"/>
      <c r="HA2" s="618"/>
      <c r="HB2" s="618"/>
      <c r="HC2" s="618"/>
      <c r="HD2" s="618"/>
      <c r="HE2" s="618"/>
      <c r="HF2" s="618"/>
      <c r="HG2" s="618"/>
      <c r="HH2" s="618"/>
      <c r="HI2" s="618"/>
      <c r="HJ2" s="618"/>
      <c r="HK2" s="618"/>
      <c r="HL2" s="618"/>
      <c r="HM2" s="618"/>
      <c r="HN2" s="618"/>
      <c r="HO2" s="618"/>
      <c r="HP2" s="618"/>
      <c r="HQ2" s="618"/>
      <c r="HR2" s="618"/>
      <c r="HS2" s="618"/>
      <c r="HT2" s="618"/>
      <c r="HU2" s="618"/>
      <c r="HV2" s="618"/>
      <c r="HW2" s="618"/>
      <c r="HX2" s="618"/>
      <c r="HY2" s="618"/>
      <c r="HZ2" s="618"/>
      <c r="IA2" s="618"/>
      <c r="IB2" s="618"/>
      <c r="IC2" s="618"/>
      <c r="ID2" s="618"/>
      <c r="IE2" s="618"/>
      <c r="IF2" s="618"/>
      <c r="IG2" s="618"/>
      <c r="IH2" s="618"/>
      <c r="II2" s="618"/>
      <c r="IJ2" s="618"/>
      <c r="IK2" s="618"/>
      <c r="IL2" s="618"/>
      <c r="IM2" s="618"/>
      <c r="IN2" s="618"/>
      <c r="IO2" s="618"/>
      <c r="IP2" s="618"/>
      <c r="IQ2" s="618"/>
      <c r="IR2" s="618"/>
      <c r="IS2" s="618"/>
      <c r="IT2" s="618"/>
      <c r="IU2" s="618"/>
      <c r="IV2" s="618"/>
      <c r="IW2" s="618"/>
      <c r="IX2" s="618"/>
      <c r="IY2" s="618"/>
      <c r="IZ2" s="618"/>
      <c r="JA2" s="618"/>
    </row>
    <row r="3" spans="1:261" ht="17.149999999999999" customHeight="1">
      <c r="A3" s="2743" t="s">
        <v>1321</v>
      </c>
      <c r="B3" s="619"/>
      <c r="C3" s="619"/>
      <c r="D3" s="619"/>
      <c r="E3" s="619"/>
      <c r="F3" s="620"/>
      <c r="G3" s="620"/>
      <c r="H3" s="620"/>
      <c r="I3" s="620"/>
      <c r="J3" s="620"/>
      <c r="K3" s="620"/>
      <c r="L3" s="620"/>
      <c r="M3" s="620"/>
      <c r="N3" s="620"/>
      <c r="O3" s="620"/>
      <c r="P3" s="4165"/>
      <c r="Q3" s="2730"/>
    </row>
    <row r="4" spans="1:261" ht="17.149999999999999" customHeight="1">
      <c r="A4" s="2744" t="s">
        <v>688</v>
      </c>
      <c r="B4" s="1750"/>
      <c r="C4" s="1750"/>
      <c r="D4" s="1750"/>
      <c r="E4" s="1750"/>
      <c r="F4" s="1751"/>
      <c r="G4" s="1751"/>
      <c r="H4" s="1751"/>
      <c r="I4" s="1751"/>
      <c r="J4" s="1751"/>
      <c r="K4" s="1751"/>
      <c r="L4" s="1751"/>
      <c r="M4" s="1751"/>
      <c r="N4" s="1751"/>
      <c r="O4" s="1751"/>
      <c r="P4" s="4166"/>
      <c r="Q4" s="2731"/>
    </row>
    <row r="5" spans="1:261" ht="17.149999999999999" customHeight="1">
      <c r="A5" s="2745" t="s">
        <v>689</v>
      </c>
      <c r="B5" s="2746">
        <v>215</v>
      </c>
      <c r="C5" s="2746">
        <v>219</v>
      </c>
      <c r="D5" s="2746">
        <v>213</v>
      </c>
      <c r="E5" s="2746">
        <v>234</v>
      </c>
      <c r="F5" s="2747">
        <v>289</v>
      </c>
      <c r="G5" s="2746">
        <v>295</v>
      </c>
      <c r="H5" s="2747">
        <v>300</v>
      </c>
      <c r="I5" s="2746">
        <v>304</v>
      </c>
      <c r="J5" s="2747">
        <v>296</v>
      </c>
      <c r="K5" s="2747">
        <v>308</v>
      </c>
      <c r="L5" s="2748">
        <v>314</v>
      </c>
      <c r="M5" s="2748">
        <v>316</v>
      </c>
      <c r="N5" s="2748">
        <v>326</v>
      </c>
      <c r="O5" s="2748">
        <v>326</v>
      </c>
      <c r="P5" s="2748">
        <v>335</v>
      </c>
      <c r="Q5" s="2749">
        <f>'GC Table 3 - Sch Teach Stud'!B12</f>
        <v>352</v>
      </c>
    </row>
    <row r="6" spans="1:261" ht="17.149999999999999" customHeight="1">
      <c r="A6" s="2750" t="s">
        <v>690</v>
      </c>
      <c r="B6" s="2751">
        <v>49</v>
      </c>
      <c r="C6" s="2751">
        <v>51</v>
      </c>
      <c r="D6" s="2751">
        <v>51</v>
      </c>
      <c r="E6" s="2751">
        <v>64</v>
      </c>
      <c r="F6" s="2747">
        <v>62</v>
      </c>
      <c r="G6" s="2751">
        <v>63</v>
      </c>
      <c r="H6" s="2747">
        <v>66</v>
      </c>
      <c r="I6" s="2751">
        <v>65</v>
      </c>
      <c r="J6" s="2752">
        <v>62</v>
      </c>
      <c r="K6" s="2747">
        <v>68</v>
      </c>
      <c r="L6" s="2748">
        <v>71</v>
      </c>
      <c r="M6" s="2748">
        <v>72</v>
      </c>
      <c r="N6" s="2748">
        <v>74</v>
      </c>
      <c r="O6" s="2748">
        <v>73</v>
      </c>
      <c r="P6" s="2748">
        <v>76</v>
      </c>
      <c r="Q6" s="2749">
        <f>'GC Table 3 - Sch Teach Stud'!C12</f>
        <v>91</v>
      </c>
    </row>
    <row r="7" spans="1:261" ht="17.149999999999999" customHeight="1">
      <c r="A7" s="2750" t="s">
        <v>691</v>
      </c>
      <c r="B7" s="2751">
        <v>4</v>
      </c>
      <c r="C7" s="2751">
        <v>4</v>
      </c>
      <c r="D7" s="2751">
        <v>4</v>
      </c>
      <c r="E7" s="2751">
        <v>4</v>
      </c>
      <c r="F7" s="2747">
        <v>4</v>
      </c>
      <c r="G7" s="2751">
        <v>4</v>
      </c>
      <c r="H7" s="2747">
        <v>4</v>
      </c>
      <c r="I7" s="2751">
        <v>4</v>
      </c>
      <c r="J7" s="2752">
        <v>4</v>
      </c>
      <c r="K7" s="2747">
        <v>4</v>
      </c>
      <c r="L7" s="2748">
        <v>4</v>
      </c>
      <c r="M7" s="2748">
        <v>4</v>
      </c>
      <c r="N7" s="2748">
        <v>4</v>
      </c>
      <c r="O7" s="2748">
        <v>4</v>
      </c>
      <c r="P7" s="2748">
        <v>4</v>
      </c>
      <c r="Q7" s="2749">
        <f>'GC Table 3 - Sch Teach Stud'!E12</f>
        <v>5</v>
      </c>
    </row>
    <row r="8" spans="1:261" ht="17.149999999999999" customHeight="1">
      <c r="A8" s="2750" t="s">
        <v>692</v>
      </c>
      <c r="B8" s="2751">
        <v>2</v>
      </c>
      <c r="C8" s="2751">
        <v>2</v>
      </c>
      <c r="D8" s="2751">
        <v>2</v>
      </c>
      <c r="E8" s="2751">
        <v>2</v>
      </c>
      <c r="F8" s="2747">
        <v>2</v>
      </c>
      <c r="G8" s="2751">
        <v>3</v>
      </c>
      <c r="H8" s="2747">
        <v>3</v>
      </c>
      <c r="I8" s="2751">
        <v>4</v>
      </c>
      <c r="J8" s="2752">
        <v>3</v>
      </c>
      <c r="K8" s="2747">
        <v>4</v>
      </c>
      <c r="L8" s="2748">
        <v>3</v>
      </c>
      <c r="M8" s="2748">
        <v>3</v>
      </c>
      <c r="N8" s="2748">
        <v>3</v>
      </c>
      <c r="O8" s="2748">
        <v>3</v>
      </c>
      <c r="P8" s="2748">
        <v>3</v>
      </c>
      <c r="Q8" s="2749">
        <f>'GC Table 3 - Sch Teach Stud'!D12</f>
        <v>2</v>
      </c>
    </row>
    <row r="9" spans="1:261" ht="17.149999999999999" customHeight="1">
      <c r="A9" s="1755"/>
      <c r="B9" s="2753">
        <f t="shared" ref="B9:Q9" si="0">SUM(B5:B8)</f>
        <v>270</v>
      </c>
      <c r="C9" s="2753">
        <f t="shared" si="0"/>
        <v>276</v>
      </c>
      <c r="D9" s="2753">
        <f t="shared" si="0"/>
        <v>270</v>
      </c>
      <c r="E9" s="2753">
        <f t="shared" si="0"/>
        <v>304</v>
      </c>
      <c r="F9" s="2754">
        <f t="shared" si="0"/>
        <v>357</v>
      </c>
      <c r="G9" s="2754">
        <f t="shared" si="0"/>
        <v>365</v>
      </c>
      <c r="H9" s="2754">
        <f t="shared" si="0"/>
        <v>373</v>
      </c>
      <c r="I9" s="2754">
        <f t="shared" si="0"/>
        <v>377</v>
      </c>
      <c r="J9" s="2754">
        <v>365</v>
      </c>
      <c r="K9" s="2754">
        <v>384</v>
      </c>
      <c r="L9" s="2755">
        <v>392</v>
      </c>
      <c r="M9" s="2755">
        <v>395</v>
      </c>
      <c r="N9" s="2755">
        <v>407</v>
      </c>
      <c r="O9" s="2755">
        <v>406</v>
      </c>
      <c r="P9" s="2755">
        <f>SUM(P5:P8)</f>
        <v>418</v>
      </c>
      <c r="Q9" s="2756">
        <f t="shared" si="0"/>
        <v>450</v>
      </c>
    </row>
    <row r="10" spans="1:261" ht="17.149999999999999" customHeight="1">
      <c r="A10" s="2743" t="s">
        <v>1322</v>
      </c>
      <c r="B10" s="619"/>
      <c r="C10" s="619"/>
      <c r="D10" s="619"/>
      <c r="E10" s="619"/>
      <c r="F10" s="620"/>
      <c r="G10" s="620"/>
      <c r="H10" s="620"/>
      <c r="I10" s="620"/>
      <c r="J10" s="620"/>
      <c r="K10" s="620"/>
      <c r="L10" s="620"/>
      <c r="M10" s="620"/>
      <c r="N10" s="620"/>
      <c r="O10" s="620"/>
      <c r="P10" s="4165"/>
      <c r="Q10" s="2730"/>
    </row>
    <row r="11" spans="1:261" ht="17.149999999999999" customHeight="1">
      <c r="A11" s="2744" t="s">
        <v>688</v>
      </c>
      <c r="B11" s="1750"/>
      <c r="C11" s="1750"/>
      <c r="D11" s="1750"/>
      <c r="E11" s="1750"/>
      <c r="F11" s="1751"/>
      <c r="G11" s="1751"/>
      <c r="H11" s="1751"/>
      <c r="I11" s="1751"/>
      <c r="J11" s="1751"/>
      <c r="K11" s="1751"/>
      <c r="L11" s="1751"/>
      <c r="M11" s="1751"/>
      <c r="N11" s="1751"/>
      <c r="O11" s="1751"/>
      <c r="P11" s="4166"/>
      <c r="Q11" s="2731"/>
    </row>
    <row r="12" spans="1:261" ht="17.149999999999999" customHeight="1">
      <c r="A12" s="2745" t="s">
        <v>693</v>
      </c>
      <c r="B12" s="2746">
        <v>958</v>
      </c>
      <c r="C12" s="2746">
        <v>1042</v>
      </c>
      <c r="D12" s="2746">
        <v>1103</v>
      </c>
      <c r="E12" s="2746">
        <v>1208</v>
      </c>
      <c r="F12" s="2747">
        <v>1710</v>
      </c>
      <c r="G12" s="2746">
        <v>1711</v>
      </c>
      <c r="H12" s="2747">
        <v>1815</v>
      </c>
      <c r="I12" s="2746">
        <v>1864</v>
      </c>
      <c r="J12" s="2747">
        <v>1778</v>
      </c>
      <c r="K12" s="2747">
        <v>1994</v>
      </c>
      <c r="L12" s="2748">
        <v>2242</v>
      </c>
      <c r="M12" s="2748">
        <v>2077</v>
      </c>
      <c r="N12" s="2748">
        <v>2082</v>
      </c>
      <c r="O12" s="2748">
        <v>2213</v>
      </c>
      <c r="P12" s="2748">
        <v>2432</v>
      </c>
      <c r="Q12" s="2749">
        <f>'GC Table 3 - Sch Teach Stud'!G12</f>
        <v>2681</v>
      </c>
    </row>
    <row r="13" spans="1:261" ht="17.149999999999999" customHeight="1">
      <c r="A13" s="2750" t="s">
        <v>694</v>
      </c>
      <c r="B13" s="2751">
        <v>752</v>
      </c>
      <c r="C13" s="2751">
        <v>774</v>
      </c>
      <c r="D13" s="2751">
        <v>821</v>
      </c>
      <c r="E13" s="2751">
        <v>830</v>
      </c>
      <c r="F13" s="2747">
        <v>908</v>
      </c>
      <c r="G13" s="2751">
        <v>917</v>
      </c>
      <c r="H13" s="2747">
        <v>879</v>
      </c>
      <c r="I13" s="2751">
        <v>947</v>
      </c>
      <c r="J13" s="2752">
        <v>879</v>
      </c>
      <c r="K13" s="2752">
        <v>952</v>
      </c>
      <c r="L13" s="2757">
        <v>1036</v>
      </c>
      <c r="M13" s="2757">
        <v>1117</v>
      </c>
      <c r="N13" s="2757">
        <v>1101</v>
      </c>
      <c r="O13" s="2757">
        <v>1159</v>
      </c>
      <c r="P13" s="4168">
        <v>1205</v>
      </c>
      <c r="Q13" s="2758">
        <f>'GC Table 3 - Sch Teach Stud'!H12</f>
        <v>1579</v>
      </c>
    </row>
    <row r="14" spans="1:261" ht="17.149999999999999" customHeight="1">
      <c r="A14" s="2750" t="s">
        <v>695</v>
      </c>
      <c r="B14" s="2751">
        <v>201</v>
      </c>
      <c r="C14" s="2751">
        <v>161</v>
      </c>
      <c r="D14" s="2751">
        <v>186</v>
      </c>
      <c r="E14" s="2751">
        <v>161</v>
      </c>
      <c r="F14" s="2747">
        <v>183</v>
      </c>
      <c r="G14" s="2751">
        <v>152</v>
      </c>
      <c r="H14" s="2747">
        <v>177</v>
      </c>
      <c r="I14" s="2751">
        <v>180</v>
      </c>
      <c r="J14" s="2752">
        <v>188</v>
      </c>
      <c r="K14" s="2752">
        <v>187</v>
      </c>
      <c r="L14" s="2757">
        <v>183</v>
      </c>
      <c r="M14" s="2757">
        <v>180</v>
      </c>
      <c r="N14" s="2757">
        <v>173</v>
      </c>
      <c r="O14" s="2757">
        <v>173</v>
      </c>
      <c r="P14" s="4168">
        <v>170</v>
      </c>
      <c r="Q14" s="2758">
        <f>'GC Table 3 - Sch Teach Stud'!J12</f>
        <v>196</v>
      </c>
    </row>
    <row r="15" spans="1:261" ht="17.149999999999999" customHeight="1">
      <c r="A15" s="2750" t="s">
        <v>696</v>
      </c>
      <c r="B15" s="2751">
        <v>24</v>
      </c>
      <c r="C15" s="2751">
        <v>24</v>
      </c>
      <c r="D15" s="2751">
        <v>24</v>
      </c>
      <c r="E15" s="2751">
        <v>27</v>
      </c>
      <c r="F15" s="2747">
        <v>23</v>
      </c>
      <c r="G15" s="2751">
        <v>28</v>
      </c>
      <c r="H15" s="2747">
        <v>29</v>
      </c>
      <c r="I15" s="2751">
        <v>32</v>
      </c>
      <c r="J15" s="2752">
        <v>5</v>
      </c>
      <c r="K15" s="2752">
        <v>39</v>
      </c>
      <c r="L15" s="2757">
        <v>24</v>
      </c>
      <c r="M15" s="2757">
        <v>24</v>
      </c>
      <c r="N15" s="2757">
        <v>33</v>
      </c>
      <c r="O15" s="2757">
        <v>32</v>
      </c>
      <c r="P15" s="4168">
        <v>31</v>
      </c>
      <c r="Q15" s="2758">
        <f>'GC Table 3 - Sch Teach Stud'!I12</f>
        <v>20</v>
      </c>
    </row>
    <row r="16" spans="1:261" ht="17.149999999999999" customHeight="1">
      <c r="A16" s="1755"/>
      <c r="B16" s="2753">
        <f t="shared" ref="B16:Q16" si="1">SUM(B12:B15)</f>
        <v>1935</v>
      </c>
      <c r="C16" s="2753">
        <f t="shared" si="1"/>
        <v>2001</v>
      </c>
      <c r="D16" s="2753">
        <f t="shared" si="1"/>
        <v>2134</v>
      </c>
      <c r="E16" s="2753">
        <f t="shared" si="1"/>
        <v>2226</v>
      </c>
      <c r="F16" s="2754">
        <f t="shared" si="1"/>
        <v>2824</v>
      </c>
      <c r="G16" s="2754">
        <f t="shared" si="1"/>
        <v>2808</v>
      </c>
      <c r="H16" s="2754">
        <f t="shared" si="1"/>
        <v>2900</v>
      </c>
      <c r="I16" s="2754">
        <f t="shared" si="1"/>
        <v>3023</v>
      </c>
      <c r="J16" s="2754">
        <v>2850</v>
      </c>
      <c r="K16" s="2754">
        <v>3172</v>
      </c>
      <c r="L16" s="2755">
        <v>3485</v>
      </c>
      <c r="M16" s="2755">
        <v>3398</v>
      </c>
      <c r="N16" s="2755">
        <v>3389</v>
      </c>
      <c r="O16" s="2755">
        <v>3577</v>
      </c>
      <c r="P16" s="2755">
        <f>SUM(P12:P15)</f>
        <v>3838</v>
      </c>
      <c r="Q16" s="2756">
        <f t="shared" si="1"/>
        <v>4476</v>
      </c>
    </row>
    <row r="17" spans="1:79" ht="17.149999999999999" customHeight="1">
      <c r="A17" s="2743" t="s">
        <v>1323</v>
      </c>
      <c r="B17" s="619"/>
      <c r="C17" s="619"/>
      <c r="D17" s="619"/>
      <c r="E17" s="619"/>
      <c r="F17" s="620"/>
      <c r="G17" s="620"/>
      <c r="H17" s="620"/>
      <c r="I17" s="620"/>
      <c r="J17" s="620"/>
      <c r="K17" s="620"/>
      <c r="L17" s="620"/>
      <c r="M17" s="620"/>
      <c r="N17" s="620"/>
      <c r="O17" s="620"/>
      <c r="P17" s="4165"/>
      <c r="Q17" s="2730"/>
    </row>
    <row r="18" spans="1:79" ht="17.149999999999999" customHeight="1">
      <c r="A18" s="2744" t="s">
        <v>688</v>
      </c>
      <c r="B18" s="1750"/>
      <c r="C18" s="1750"/>
      <c r="D18" s="1750"/>
      <c r="E18" s="1750"/>
      <c r="F18" s="1751"/>
      <c r="G18" s="1751"/>
      <c r="H18" s="1751"/>
      <c r="I18" s="1751"/>
      <c r="J18" s="1751"/>
      <c r="K18" s="1751"/>
      <c r="L18" s="1751"/>
      <c r="M18" s="1751"/>
      <c r="N18" s="1751"/>
      <c r="O18" s="1751"/>
      <c r="P18" s="4166"/>
      <c r="Q18" s="2731"/>
    </row>
    <row r="19" spans="1:79" ht="17.149999999999999" customHeight="1">
      <c r="A19" s="2745" t="s">
        <v>697</v>
      </c>
      <c r="B19" s="2746">
        <v>23582</v>
      </c>
      <c r="C19" s="2746">
        <v>27107</v>
      </c>
      <c r="D19" s="2746">
        <v>31957</v>
      </c>
      <c r="E19" s="2746">
        <v>34847</v>
      </c>
      <c r="F19" s="2747">
        <v>39364</v>
      </c>
      <c r="G19" s="2746">
        <v>42690</v>
      </c>
      <c r="H19" s="2747">
        <v>48316</v>
      </c>
      <c r="I19" s="2746">
        <v>51483</v>
      </c>
      <c r="J19" s="2747">
        <v>45821</v>
      </c>
      <c r="K19" s="2747">
        <v>50179</v>
      </c>
      <c r="L19" s="2748">
        <v>51691</v>
      </c>
      <c r="M19" s="2748">
        <v>48502</v>
      </c>
      <c r="N19" s="2748">
        <v>49795</v>
      </c>
      <c r="O19" s="2748">
        <v>51761</v>
      </c>
      <c r="P19" s="2748">
        <v>54917</v>
      </c>
      <c r="Q19" s="2749">
        <f>'GC Table 3 - Sch Teach Stud'!L12</f>
        <v>62238</v>
      </c>
    </row>
    <row r="20" spans="1:79" ht="17.149999999999999" customHeight="1">
      <c r="A20" s="2750" t="s">
        <v>698</v>
      </c>
      <c r="B20" s="2751">
        <v>9979</v>
      </c>
      <c r="C20" s="2751">
        <v>11263</v>
      </c>
      <c r="D20" s="2751">
        <v>10999</v>
      </c>
      <c r="E20" s="2751">
        <v>11840</v>
      </c>
      <c r="F20" s="2747">
        <v>12411</v>
      </c>
      <c r="G20" s="2751">
        <v>13029</v>
      </c>
      <c r="H20" s="2747">
        <v>14553</v>
      </c>
      <c r="I20" s="2751">
        <v>14407</v>
      </c>
      <c r="J20" s="2752">
        <v>11914</v>
      </c>
      <c r="K20" s="2752">
        <v>15094</v>
      </c>
      <c r="L20" s="2757">
        <v>16041</v>
      </c>
      <c r="M20" s="2757">
        <v>15188</v>
      </c>
      <c r="N20" s="2757">
        <v>16591</v>
      </c>
      <c r="O20" s="2757">
        <v>17955</v>
      </c>
      <c r="P20" s="4168">
        <v>19388</v>
      </c>
      <c r="Q20" s="2758">
        <f>'GC Table 3 - Sch Teach Stud'!M12</f>
        <v>24626</v>
      </c>
    </row>
    <row r="21" spans="1:79" ht="17.149999999999999" customHeight="1">
      <c r="A21" s="2750" t="s">
        <v>699</v>
      </c>
      <c r="B21" s="2751">
        <v>2752</v>
      </c>
      <c r="C21" s="2751">
        <v>2330</v>
      </c>
      <c r="D21" s="2751">
        <v>2290</v>
      </c>
      <c r="E21" s="2751">
        <v>2464</v>
      </c>
      <c r="F21" s="2747">
        <v>2393</v>
      </c>
      <c r="G21" s="2751">
        <v>2584</v>
      </c>
      <c r="H21" s="2747">
        <v>2921</v>
      </c>
      <c r="I21" s="2751">
        <v>3391</v>
      </c>
      <c r="J21" s="2752">
        <v>3522</v>
      </c>
      <c r="K21" s="2752">
        <v>3357</v>
      </c>
      <c r="L21" s="2757">
        <v>3785</v>
      </c>
      <c r="M21" s="2757">
        <v>3820</v>
      </c>
      <c r="N21" s="2757">
        <v>3931</v>
      </c>
      <c r="O21" s="2757">
        <v>3937</v>
      </c>
      <c r="P21" s="4168">
        <v>3761</v>
      </c>
      <c r="Q21" s="2758">
        <f>'GC Table 3 - Sch Teach Stud'!O12</f>
        <v>5171</v>
      </c>
    </row>
    <row r="22" spans="1:79" ht="17.149999999999999" customHeight="1">
      <c r="A22" s="2750" t="s">
        <v>700</v>
      </c>
      <c r="B22" s="2751">
        <v>658</v>
      </c>
      <c r="C22" s="2751">
        <v>658</v>
      </c>
      <c r="D22" s="2751">
        <v>658</v>
      </c>
      <c r="E22" s="2751">
        <v>724</v>
      </c>
      <c r="F22" s="2747">
        <v>556</v>
      </c>
      <c r="G22" s="2751">
        <v>542</v>
      </c>
      <c r="H22" s="2747">
        <v>449</v>
      </c>
      <c r="I22" s="2751">
        <v>579</v>
      </c>
      <c r="J22" s="2752">
        <v>78</v>
      </c>
      <c r="K22" s="2752">
        <v>564</v>
      </c>
      <c r="L22" s="2757">
        <v>553</v>
      </c>
      <c r="M22" s="2757">
        <v>563</v>
      </c>
      <c r="N22" s="2757">
        <v>595</v>
      </c>
      <c r="O22" s="2757">
        <v>611</v>
      </c>
      <c r="P22" s="4168">
        <v>631</v>
      </c>
      <c r="Q22" s="2758">
        <f>'GC Table 3 - Sch Teach Stud'!N12</f>
        <v>296</v>
      </c>
    </row>
    <row r="23" spans="1:79" ht="17.149999999999999" customHeight="1">
      <c r="A23" s="1755"/>
      <c r="B23" s="2753">
        <f t="shared" ref="B23:Q23" si="2">SUM(B19:B22)</f>
        <v>36971</v>
      </c>
      <c r="C23" s="2753">
        <f t="shared" si="2"/>
        <v>41358</v>
      </c>
      <c r="D23" s="2753">
        <f t="shared" si="2"/>
        <v>45904</v>
      </c>
      <c r="E23" s="2753">
        <f t="shared" si="2"/>
        <v>49875</v>
      </c>
      <c r="F23" s="2754">
        <f t="shared" si="2"/>
        <v>54724</v>
      </c>
      <c r="G23" s="2754">
        <f t="shared" si="2"/>
        <v>58845</v>
      </c>
      <c r="H23" s="2754">
        <f t="shared" si="2"/>
        <v>66239</v>
      </c>
      <c r="I23" s="2754">
        <f t="shared" si="2"/>
        <v>69860</v>
      </c>
      <c r="J23" s="2754">
        <v>61335</v>
      </c>
      <c r="K23" s="2754">
        <v>69194</v>
      </c>
      <c r="L23" s="2755">
        <v>72070</v>
      </c>
      <c r="M23" s="2755">
        <v>68073</v>
      </c>
      <c r="N23" s="2755">
        <v>70912</v>
      </c>
      <c r="O23" s="2755">
        <v>74264</v>
      </c>
      <c r="P23" s="4167">
        <f>SUM(P19:P22)</f>
        <v>78697</v>
      </c>
      <c r="Q23" s="2756">
        <f t="shared" si="2"/>
        <v>92331</v>
      </c>
    </row>
    <row r="24" spans="1:79" ht="17.149999999999999" customHeight="1">
      <c r="A24" s="2743" t="s">
        <v>701</v>
      </c>
      <c r="B24" s="619"/>
      <c r="C24" s="619"/>
      <c r="D24" s="619"/>
      <c r="E24" s="619"/>
      <c r="F24" s="620"/>
      <c r="G24" s="620"/>
      <c r="H24" s="620"/>
      <c r="I24" s="620"/>
      <c r="J24" s="620"/>
      <c r="K24" s="620"/>
      <c r="L24" s="620"/>
      <c r="M24" s="620"/>
      <c r="N24" s="620"/>
      <c r="O24" s="620"/>
      <c r="P24" s="4165"/>
      <c r="Q24" s="2730"/>
    </row>
    <row r="25" spans="1:79" ht="17.149999999999999" customHeight="1">
      <c r="A25" s="2744" t="s">
        <v>702</v>
      </c>
      <c r="B25" s="1750"/>
      <c r="C25" s="1750"/>
      <c r="D25" s="1750"/>
      <c r="E25" s="1750"/>
      <c r="F25" s="1751"/>
      <c r="G25" s="1751"/>
      <c r="H25" s="1751"/>
      <c r="I25" s="1751"/>
      <c r="J25" s="1751"/>
      <c r="K25" s="1751"/>
      <c r="L25" s="1751"/>
      <c r="M25" s="1751"/>
      <c r="N25" s="1751"/>
      <c r="O25" s="1751"/>
      <c r="P25" s="4166"/>
      <c r="Q25" s="2731"/>
    </row>
    <row r="26" spans="1:79" ht="17.149999999999999" customHeight="1">
      <c r="A26" s="2745" t="s">
        <v>703</v>
      </c>
      <c r="B26" s="2753">
        <v>553</v>
      </c>
      <c r="C26" s="2753">
        <v>344</v>
      </c>
      <c r="D26" s="2753">
        <v>237</v>
      </c>
      <c r="E26" s="2753">
        <v>432</v>
      </c>
      <c r="F26" s="2754">
        <f>F34</f>
        <v>1112</v>
      </c>
      <c r="G26" s="2754">
        <f>G34</f>
        <v>971</v>
      </c>
      <c r="H26" s="2754">
        <v>1337</v>
      </c>
      <c r="I26" s="2754">
        <v>1731</v>
      </c>
      <c r="J26" s="2754">
        <v>842</v>
      </c>
      <c r="K26" s="2754">
        <v>1502</v>
      </c>
      <c r="L26" s="2755">
        <v>1410</v>
      </c>
      <c r="M26" s="2755">
        <v>2237</v>
      </c>
      <c r="N26" s="2755">
        <v>1788</v>
      </c>
      <c r="O26" s="2755">
        <v>2068</v>
      </c>
      <c r="P26" s="4171">
        <f>'[4]GC Table 4 - Tertiary'!F19+'[4]GC Table 5 - Worker Training'!F22+'[4]GC Table 6 - Secondary'!F24+'[4]GC Table 8 - Primary'!F22</f>
        <v>1681</v>
      </c>
      <c r="Q26" s="2756">
        <f>'GC Table 4 - Tertiary'!G19+'GC Table 5 - Worker Training'!F22+'GC Table 6 - Secondary'!F24+'GC Table 8 - Primary'!F22</f>
        <v>2670</v>
      </c>
    </row>
    <row r="27" spans="1:79" ht="17.149999999999999" customHeight="1">
      <c r="A27" s="2759"/>
      <c r="B27" s="1752"/>
      <c r="C27" s="1752"/>
      <c r="D27" s="1752"/>
      <c r="E27" s="1752"/>
      <c r="F27" s="1753"/>
      <c r="G27" s="1753"/>
      <c r="H27" s="1753"/>
      <c r="I27" s="1753"/>
      <c r="J27" s="1753"/>
      <c r="K27" s="1753"/>
      <c r="L27" s="1753"/>
      <c r="M27" s="1753"/>
      <c r="N27" s="1753"/>
      <c r="O27" s="1753"/>
      <c r="P27" s="4169"/>
      <c r="Q27" s="2732"/>
      <c r="R27" s="609"/>
      <c r="S27" s="609"/>
      <c r="T27" s="609"/>
      <c r="U27" s="609"/>
      <c r="V27" s="609"/>
      <c r="W27" s="609"/>
      <c r="X27" s="609"/>
      <c r="Y27" s="609"/>
      <c r="Z27" s="609"/>
      <c r="AA27" s="609"/>
      <c r="AB27" s="609"/>
      <c r="AC27" s="609"/>
      <c r="AD27" s="609"/>
      <c r="AE27" s="609"/>
      <c r="AF27" s="609"/>
      <c r="AG27" s="609"/>
      <c r="AH27" s="609"/>
      <c r="AI27" s="609"/>
      <c r="AJ27" s="609"/>
      <c r="AK27" s="609"/>
      <c r="AL27" s="609"/>
      <c r="AM27" s="609"/>
      <c r="AN27" s="609"/>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row>
    <row r="28" spans="1:79" ht="17.149999999999999" customHeight="1">
      <c r="A28" s="2743" t="s">
        <v>1324</v>
      </c>
      <c r="B28" s="619"/>
      <c r="C28" s="619"/>
      <c r="D28" s="619"/>
      <c r="E28" s="619"/>
      <c r="F28" s="620"/>
      <c r="G28" s="620"/>
      <c r="H28" s="620"/>
      <c r="I28" s="620"/>
      <c r="J28" s="620"/>
      <c r="K28" s="620"/>
      <c r="L28" s="620"/>
      <c r="M28" s="620"/>
      <c r="N28" s="620"/>
      <c r="O28" s="620"/>
      <c r="P28" s="4165"/>
      <c r="Q28" s="2730"/>
    </row>
    <row r="29" spans="1:79" ht="17.149999999999999" customHeight="1">
      <c r="A29" s="2744" t="s">
        <v>704</v>
      </c>
      <c r="B29" s="1750"/>
      <c r="C29" s="1750"/>
      <c r="D29" s="1750"/>
      <c r="E29" s="1750"/>
      <c r="F29" s="1751"/>
      <c r="G29" s="1751"/>
      <c r="H29" s="1751"/>
      <c r="I29" s="1751"/>
      <c r="J29" s="1751"/>
      <c r="K29" s="1751"/>
      <c r="L29" s="1751"/>
      <c r="M29" s="1751"/>
      <c r="N29" s="1751"/>
      <c r="O29" s="1751"/>
      <c r="P29" s="4166"/>
      <c r="Q29" s="2731"/>
    </row>
    <row r="30" spans="1:79" ht="17.149999999999999" customHeight="1">
      <c r="A30" s="2745" t="s">
        <v>705</v>
      </c>
      <c r="B30" s="2746"/>
      <c r="C30" s="2746"/>
      <c r="D30" s="2746"/>
      <c r="E30" s="2746"/>
      <c r="F30" s="2747">
        <v>329</v>
      </c>
      <c r="G30" s="2746">
        <v>387</v>
      </c>
      <c r="H30" s="2747">
        <v>529</v>
      </c>
      <c r="I30" s="2746">
        <v>1028</v>
      </c>
      <c r="J30" s="2747">
        <v>287</v>
      </c>
      <c r="K30" s="2747">
        <v>719</v>
      </c>
      <c r="L30" s="2748">
        <v>394</v>
      </c>
      <c r="M30" s="2748">
        <v>1024</v>
      </c>
      <c r="N30" s="2748">
        <v>407</v>
      </c>
      <c r="O30" s="2748">
        <v>857</v>
      </c>
      <c r="P30" s="2748">
        <v>688</v>
      </c>
      <c r="Q30" s="2749">
        <f>'GC Table 8 - Primary'!F22</f>
        <v>1342</v>
      </c>
    </row>
    <row r="31" spans="1:79" ht="17.149999999999999" customHeight="1">
      <c r="A31" s="2750" t="s">
        <v>706</v>
      </c>
      <c r="B31" s="2751"/>
      <c r="C31" s="2751"/>
      <c r="D31" s="2751"/>
      <c r="E31" s="2751"/>
      <c r="F31" s="2747">
        <v>689</v>
      </c>
      <c r="G31" s="2751">
        <v>495</v>
      </c>
      <c r="H31" s="2747">
        <v>701</v>
      </c>
      <c r="I31" s="2751">
        <v>597</v>
      </c>
      <c r="J31" s="2752">
        <v>478</v>
      </c>
      <c r="K31" s="2752">
        <v>695</v>
      </c>
      <c r="L31" s="2757">
        <v>894</v>
      </c>
      <c r="M31" s="2757">
        <v>1146</v>
      </c>
      <c r="N31" s="2757">
        <v>1315</v>
      </c>
      <c r="O31" s="2757">
        <v>1098</v>
      </c>
      <c r="P31" s="4168">
        <v>906</v>
      </c>
      <c r="Q31" s="2758">
        <f>'GC Table 6 - Secondary'!F24</f>
        <v>1154</v>
      </c>
    </row>
    <row r="32" spans="1:79" ht="17.149999999999999" customHeight="1">
      <c r="A32" s="2750" t="s">
        <v>707</v>
      </c>
      <c r="B32" s="2751"/>
      <c r="C32" s="2751"/>
      <c r="D32" s="2751"/>
      <c r="E32" s="2751"/>
      <c r="F32" s="2747">
        <v>86</v>
      </c>
      <c r="G32" s="2751">
        <v>71</v>
      </c>
      <c r="H32" s="2747">
        <v>92</v>
      </c>
      <c r="I32" s="2751">
        <v>78</v>
      </c>
      <c r="J32" s="2752">
        <v>74</v>
      </c>
      <c r="K32" s="2752">
        <v>68</v>
      </c>
      <c r="L32" s="2757">
        <v>102</v>
      </c>
      <c r="M32" s="2757">
        <v>44</v>
      </c>
      <c r="N32" s="2757">
        <v>52</v>
      </c>
      <c r="O32" s="2757">
        <v>92</v>
      </c>
      <c r="P32" s="4168">
        <v>77</v>
      </c>
      <c r="Q32" s="2758">
        <f>'GC Table 4 - Tertiary'!G19</f>
        <v>172</v>
      </c>
    </row>
    <row r="33" spans="1:79" ht="17.149999999999999" customHeight="1">
      <c r="A33" s="2750" t="s">
        <v>708</v>
      </c>
      <c r="B33" s="2751"/>
      <c r="C33" s="2751"/>
      <c r="D33" s="2751"/>
      <c r="E33" s="2751"/>
      <c r="F33" s="2747">
        <v>8</v>
      </c>
      <c r="G33" s="2751">
        <v>18</v>
      </c>
      <c r="H33" s="2747">
        <v>15</v>
      </c>
      <c r="I33" s="2751">
        <v>28</v>
      </c>
      <c r="J33" s="2752">
        <v>3</v>
      </c>
      <c r="K33" s="2752">
        <v>20</v>
      </c>
      <c r="L33" s="2757">
        <v>20</v>
      </c>
      <c r="M33" s="2757">
        <v>23</v>
      </c>
      <c r="N33" s="2757">
        <v>14</v>
      </c>
      <c r="O33" s="2757">
        <v>21</v>
      </c>
      <c r="P33" s="4168">
        <v>10</v>
      </c>
      <c r="Q33" s="2758">
        <f>'GC Table 5 - Worker Training'!F22</f>
        <v>2</v>
      </c>
      <c r="R33" s="609"/>
      <c r="S33" s="609"/>
      <c r="T33" s="609"/>
      <c r="U33" s="609"/>
      <c r="V33" s="609"/>
      <c r="W33" s="609"/>
      <c r="X33" s="609"/>
      <c r="Y33" s="609"/>
      <c r="Z33" s="609"/>
      <c r="AA33" s="609"/>
      <c r="AB33" s="609"/>
      <c r="AC33" s="609"/>
      <c r="AD33" s="609"/>
      <c r="AE33" s="609"/>
      <c r="AF33" s="609"/>
      <c r="AG33" s="609"/>
      <c r="AH33" s="609"/>
      <c r="AI33" s="609"/>
      <c r="AJ33" s="609"/>
      <c r="AK33" s="609"/>
      <c r="AL33" s="609"/>
      <c r="AM33" s="609"/>
      <c r="AN33" s="609"/>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row>
    <row r="34" spans="1:79" ht="17.149999999999999" customHeight="1" thickBot="1">
      <c r="A34" s="1756" t="s">
        <v>709</v>
      </c>
      <c r="B34" s="1757">
        <v>553</v>
      </c>
      <c r="C34" s="1757">
        <v>344</v>
      </c>
      <c r="D34" s="1757">
        <v>237</v>
      </c>
      <c r="E34" s="1757">
        <v>432</v>
      </c>
      <c r="F34" s="1758">
        <f>SUM(F30:F33)</f>
        <v>1112</v>
      </c>
      <c r="G34" s="1758">
        <f>SUM(G30:G33)</f>
        <v>971</v>
      </c>
      <c r="H34" s="1758">
        <f>SUM(H30:H33)</f>
        <v>1337</v>
      </c>
      <c r="I34" s="1758">
        <f>SUM(I30:I33)</f>
        <v>1731</v>
      </c>
      <c r="J34" s="1758">
        <v>842</v>
      </c>
      <c r="K34" s="1758">
        <v>1502</v>
      </c>
      <c r="L34" s="2039">
        <v>1410</v>
      </c>
      <c r="M34" s="2039">
        <v>2237</v>
      </c>
      <c r="N34" s="2039">
        <v>1788</v>
      </c>
      <c r="O34" s="2039">
        <v>2068</v>
      </c>
      <c r="P34" s="4170">
        <f>SUM(P30:P33)</f>
        <v>1681</v>
      </c>
      <c r="Q34" s="2733">
        <f>SUM(Q30:Q33)</f>
        <v>2670</v>
      </c>
      <c r="R34" s="609"/>
      <c r="S34" s="609"/>
      <c r="T34" s="609"/>
      <c r="U34" s="609"/>
      <c r="V34" s="609"/>
      <c r="W34" s="609"/>
      <c r="X34" s="609"/>
      <c r="Y34" s="609"/>
      <c r="Z34" s="609"/>
      <c r="AA34" s="609"/>
      <c r="AB34" s="609"/>
      <c r="AC34" s="609"/>
      <c r="AD34" s="609"/>
      <c r="AE34" s="609"/>
      <c r="AF34" s="609"/>
      <c r="AG34" s="609"/>
      <c r="AH34" s="609"/>
      <c r="AI34" s="609"/>
      <c r="AJ34" s="609"/>
      <c r="AK34" s="609"/>
      <c r="AL34" s="609"/>
      <c r="AM34" s="609"/>
      <c r="AN34" s="609"/>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row>
  </sheetData>
  <printOptions horizontalCentered="1"/>
  <pageMargins left="0.31496062992125984" right="0.31496062992125984" top="0.39370078740157483" bottom="0.19685039370078741" header="0.19685039370078741" footer="0.19685039370078741"/>
  <pageSetup paperSize="8" orientation="landscape" r:id="rId1"/>
  <headerFooter>
    <oddHeader>&amp;L&amp;A&amp;R&amp;P of &amp;N</oddHead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BA1664"/>
  <sheetViews>
    <sheetView zoomScale="85" zoomScaleNormal="85" zoomScaleSheetLayoutView="100" zoomScalePageLayoutView="125" workbookViewId="0">
      <pane xSplit="1" ySplit="8" topLeftCell="S126" activePane="bottomRight" state="frozen"/>
      <selection activeCell="B23" sqref="B23"/>
      <selection pane="topRight" activeCell="B23" sqref="B23"/>
      <selection pane="bottomLeft" activeCell="B23" sqref="B23"/>
      <selection pane="bottomRight" activeCell="U216" sqref="U216"/>
    </sheetView>
  </sheetViews>
  <sheetFormatPr defaultColWidth="12.1796875" defaultRowHeight="13"/>
  <cols>
    <col min="1" max="1" width="19.1796875" style="61" customWidth="1"/>
    <col min="2" max="2" width="4.81640625" style="63" customWidth="1"/>
    <col min="3" max="4" width="4.81640625" style="41" customWidth="1"/>
    <col min="5" max="10" width="5.453125" style="41" customWidth="1"/>
    <col min="11" max="11" width="7" style="41" customWidth="1"/>
    <col min="12" max="12" width="5.54296875" style="5" customWidth="1"/>
    <col min="13" max="13" width="5.81640625" style="41" customWidth="1"/>
    <col min="14" max="14" width="6.1796875" style="41" customWidth="1"/>
    <col min="15" max="16" width="5.26953125" style="41" customWidth="1"/>
    <col min="17" max="17" width="6.26953125" style="41" customWidth="1"/>
    <col min="18" max="18" width="4.81640625" style="41" customWidth="1"/>
    <col min="19" max="19" width="9.1796875" style="3159" bestFit="1" customWidth="1"/>
    <col min="20" max="20" width="9.26953125" style="3159" customWidth="1"/>
    <col min="21" max="21" width="8.7265625" style="3159" bestFit="1" customWidth="1"/>
    <col min="22" max="22" width="6.81640625" style="3159" customWidth="1"/>
    <col min="23" max="23" width="8.453125" style="41" bestFit="1" customWidth="1"/>
    <col min="24" max="24" width="7.54296875" style="3159" customWidth="1"/>
    <col min="25" max="25" width="7.453125" style="3159" customWidth="1"/>
    <col min="26" max="27" width="9.1796875" style="3159" customWidth="1"/>
    <col min="28" max="28" width="6.453125" style="41" customWidth="1"/>
    <col min="29" max="29" width="5.453125" style="41" customWidth="1"/>
    <col min="30" max="30" width="4.453125" style="41" customWidth="1"/>
    <col min="31" max="32" width="6.453125" style="41" customWidth="1"/>
    <col min="33" max="34" width="3.453125" style="41" customWidth="1"/>
    <col min="35" max="35" width="6.1796875" style="41" customWidth="1"/>
    <col min="36" max="36" width="6.54296875" style="41" customWidth="1"/>
    <col min="37" max="37" width="10.1796875" style="65" customWidth="1"/>
    <col min="38" max="38" width="9" style="41" customWidth="1"/>
    <col min="39" max="53" width="10.1796875" style="41" customWidth="1"/>
    <col min="54" max="56" width="6.1796875" style="41" customWidth="1"/>
    <col min="57" max="16384" width="12.1796875" style="41"/>
  </cols>
  <sheetData>
    <row r="1" spans="1:52" s="42" customFormat="1" ht="16.5" hidden="1" customHeight="1">
      <c r="A1" s="4791" t="s">
        <v>1341</v>
      </c>
      <c r="B1" s="4792"/>
      <c r="C1" s="4792"/>
      <c r="D1" s="4792"/>
      <c r="E1" s="4792"/>
      <c r="F1" s="4792"/>
      <c r="G1" s="4792"/>
      <c r="H1" s="4792"/>
      <c r="I1" s="4792"/>
      <c r="J1" s="4792"/>
      <c r="K1" s="4792"/>
      <c r="L1" s="4792"/>
      <c r="M1" s="4792"/>
      <c r="N1" s="4792"/>
      <c r="O1" s="4792"/>
      <c r="P1" s="4792"/>
      <c r="Q1" s="4793"/>
      <c r="R1" s="4792"/>
      <c r="S1" s="4792"/>
      <c r="T1" s="4792"/>
      <c r="U1" s="4792"/>
      <c r="V1" s="4792"/>
      <c r="W1" s="4792"/>
      <c r="X1" s="4792"/>
      <c r="Y1" s="4792"/>
      <c r="Z1" s="3114"/>
      <c r="AA1" s="3114"/>
      <c r="AB1" s="656"/>
      <c r="AC1" s="117"/>
      <c r="AD1" s="117"/>
      <c r="AE1" s="117"/>
      <c r="AF1" s="117"/>
      <c r="AG1" s="117"/>
      <c r="AH1" s="117"/>
      <c r="AI1" s="117"/>
      <c r="AJ1" s="117"/>
      <c r="AK1" s="750"/>
    </row>
    <row r="2" spans="1:52" s="42" customFormat="1" ht="10.5" hidden="1" customHeight="1" thickBot="1">
      <c r="A2" s="43"/>
      <c r="B2" s="44"/>
      <c r="C2" s="44"/>
      <c r="D2" s="44"/>
      <c r="E2" s="44"/>
      <c r="F2" s="44"/>
      <c r="G2" s="44"/>
      <c r="H2" s="44"/>
      <c r="I2" s="44"/>
      <c r="J2" s="44"/>
      <c r="K2" s="44"/>
      <c r="L2" s="44"/>
      <c r="M2" s="44"/>
      <c r="N2" s="44"/>
      <c r="O2" s="44"/>
      <c r="P2" s="44"/>
      <c r="Q2" s="44"/>
      <c r="R2" s="44"/>
      <c r="S2" s="3115"/>
      <c r="T2" s="3115"/>
      <c r="U2" s="3115"/>
      <c r="V2" s="3115"/>
      <c r="W2" s="44"/>
      <c r="X2" s="3115"/>
      <c r="Y2" s="3115"/>
      <c r="Z2" s="3115"/>
      <c r="AA2" s="3115"/>
      <c r="AB2" s="657"/>
      <c r="AK2" s="751"/>
    </row>
    <row r="3" spans="1:52" s="2067" customFormat="1" ht="15" hidden="1" customHeight="1">
      <c r="A3" s="4794" t="s">
        <v>1</v>
      </c>
      <c r="B3" s="4795"/>
      <c r="C3" s="4795"/>
      <c r="D3" s="4795"/>
      <c r="E3" s="4795"/>
      <c r="F3" s="4795"/>
      <c r="G3" s="4795"/>
      <c r="H3" s="4795"/>
      <c r="I3" s="4795"/>
      <c r="J3" s="4795"/>
      <c r="K3" s="4795"/>
      <c r="L3" s="4795"/>
      <c r="M3" s="4795"/>
      <c r="N3" s="4795"/>
      <c r="O3" s="4795"/>
      <c r="P3" s="4795"/>
      <c r="Q3" s="4796"/>
      <c r="R3" s="4795"/>
      <c r="S3" s="4795"/>
      <c r="T3" s="4795"/>
      <c r="U3" s="4795"/>
      <c r="V3" s="4795"/>
      <c r="W3" s="4795"/>
      <c r="X3" s="4795"/>
      <c r="Y3" s="4795"/>
      <c r="Z3" s="3116"/>
      <c r="AA3" s="3117"/>
      <c r="AB3" s="2065"/>
      <c r="AC3" s="2065"/>
      <c r="AD3" s="2065"/>
      <c r="AE3" s="2065"/>
      <c r="AF3" s="2065"/>
      <c r="AG3" s="2065"/>
      <c r="AH3" s="2065"/>
      <c r="AI3" s="2065"/>
      <c r="AJ3" s="2065"/>
      <c r="AK3" s="2066"/>
    </row>
    <row r="4" spans="1:52" s="2067" customFormat="1" ht="15" hidden="1" customHeight="1">
      <c r="A4" s="4797" t="s">
        <v>57</v>
      </c>
      <c r="B4" s="4798"/>
      <c r="C4" s="4798"/>
      <c r="D4" s="4798"/>
      <c r="E4" s="4798"/>
      <c r="F4" s="4798"/>
      <c r="G4" s="4798"/>
      <c r="H4" s="4798"/>
      <c r="I4" s="4798"/>
      <c r="J4" s="4798"/>
      <c r="K4" s="4798"/>
      <c r="L4" s="4798"/>
      <c r="M4" s="4798"/>
      <c r="N4" s="4798"/>
      <c r="O4" s="4798"/>
      <c r="P4" s="4798"/>
      <c r="Q4" s="4798"/>
      <c r="R4" s="4798"/>
      <c r="S4" s="4798"/>
      <c r="T4" s="4798"/>
      <c r="U4" s="4798"/>
      <c r="V4" s="4798"/>
      <c r="W4" s="4798"/>
      <c r="X4" s="4798"/>
      <c r="Y4" s="4798"/>
      <c r="Z4" s="3118"/>
      <c r="AA4" s="3119"/>
      <c r="AB4" s="2065"/>
      <c r="AC4" s="2065"/>
      <c r="AD4" s="2065"/>
      <c r="AE4" s="2065"/>
      <c r="AF4" s="2065"/>
      <c r="AG4" s="2065"/>
      <c r="AH4" s="2065"/>
      <c r="AI4" s="2065"/>
      <c r="AJ4" s="2065"/>
      <c r="AK4" s="2066"/>
    </row>
    <row r="5" spans="1:52" s="36" customFormat="1" ht="15" hidden="1" customHeight="1" thickBot="1">
      <c r="A5" s="15" t="s">
        <v>58</v>
      </c>
      <c r="B5" s="16"/>
      <c r="C5" s="16"/>
      <c r="D5" s="16"/>
      <c r="G5" s="90"/>
      <c r="H5" s="1888" t="s">
        <v>1407</v>
      </c>
      <c r="I5" s="1888"/>
      <c r="J5" s="1888"/>
      <c r="K5" s="1888"/>
      <c r="L5" s="1888"/>
      <c r="M5" s="1888"/>
      <c r="N5" s="90"/>
      <c r="O5" s="90"/>
      <c r="P5" s="90"/>
      <c r="Q5" s="90"/>
      <c r="R5" s="90"/>
      <c r="S5" s="3204"/>
      <c r="T5" s="3204"/>
      <c r="U5" s="3204"/>
      <c r="V5" s="3204"/>
      <c r="W5" s="16"/>
      <c r="X5" s="3204"/>
      <c r="Y5" s="3120"/>
      <c r="Z5" s="3120"/>
      <c r="AA5" s="3121"/>
      <c r="AB5" s="659"/>
      <c r="AC5" s="659"/>
      <c r="AD5" s="659"/>
      <c r="AE5" s="659"/>
      <c r="AF5" s="659"/>
      <c r="AG5" s="659"/>
      <c r="AH5" s="659"/>
      <c r="AI5" s="659"/>
      <c r="AJ5" s="659"/>
      <c r="AK5" s="752"/>
    </row>
    <row r="6" spans="1:52" s="46" customFormat="1" ht="12" customHeight="1" thickBot="1">
      <c r="A6" s="2182" t="s">
        <v>59</v>
      </c>
      <c r="B6" s="4799" t="s">
        <v>60</v>
      </c>
      <c r="C6" s="4799"/>
      <c r="D6" s="4799"/>
      <c r="E6" s="4799"/>
      <c r="F6" s="4799"/>
      <c r="G6" s="4799"/>
      <c r="H6" s="4799"/>
      <c r="I6" s="4799"/>
      <c r="J6" s="4799"/>
      <c r="K6" s="4799"/>
      <c r="L6" s="4799"/>
      <c r="M6" s="4799"/>
      <c r="N6" s="4799"/>
      <c r="O6" s="4799"/>
      <c r="P6" s="4799"/>
      <c r="Q6" s="3666"/>
      <c r="R6" s="2183"/>
      <c r="S6" s="4799" t="s">
        <v>61</v>
      </c>
      <c r="T6" s="4799"/>
      <c r="U6" s="4799"/>
      <c r="V6" s="4799"/>
      <c r="W6" s="4799"/>
      <c r="X6" s="4787" t="s">
        <v>62</v>
      </c>
      <c r="Y6" s="4787"/>
      <c r="Z6" s="4787" t="s">
        <v>844</v>
      </c>
      <c r="AA6" s="4788"/>
      <c r="AB6" s="4800" t="s">
        <v>806</v>
      </c>
      <c r="AC6" s="4800"/>
      <c r="AD6" s="4800"/>
      <c r="AE6" s="4800"/>
      <c r="AF6" s="4800"/>
      <c r="AG6" s="4800"/>
      <c r="AH6" s="4800"/>
      <c r="AI6" s="4800"/>
      <c r="AJ6" s="4800"/>
      <c r="AK6" s="753"/>
      <c r="AL6" s="45"/>
      <c r="AM6" s="45"/>
      <c r="AN6" s="45"/>
      <c r="AO6" s="45"/>
      <c r="AP6" s="45"/>
      <c r="AQ6" s="45"/>
      <c r="AR6" s="45"/>
      <c r="AS6" s="45"/>
      <c r="AT6" s="45"/>
      <c r="AU6" s="45"/>
      <c r="AV6" s="45"/>
      <c r="AW6" s="45"/>
      <c r="AX6" s="45"/>
      <c r="AY6" s="45"/>
      <c r="AZ6" s="45"/>
    </row>
    <row r="7" spans="1:52" s="32" customFormat="1" ht="28" customHeight="1">
      <c r="A7" s="843"/>
      <c r="B7" s="4801" t="s">
        <v>63</v>
      </c>
      <c r="C7" s="4803" t="s">
        <v>64</v>
      </c>
      <c r="D7" s="4805">
        <v>1</v>
      </c>
      <c r="E7" s="4805">
        <v>2</v>
      </c>
      <c r="F7" s="4805">
        <v>3</v>
      </c>
      <c r="G7" s="4805">
        <v>4</v>
      </c>
      <c r="H7" s="4805">
        <v>5</v>
      </c>
      <c r="I7" s="4805">
        <v>6</v>
      </c>
      <c r="J7" s="4805">
        <v>7</v>
      </c>
      <c r="K7" s="4805">
        <v>8</v>
      </c>
      <c r="L7" s="4805">
        <v>9</v>
      </c>
      <c r="M7" s="4809">
        <v>10</v>
      </c>
      <c r="N7" s="4805">
        <v>11</v>
      </c>
      <c r="O7" s="4805">
        <v>12</v>
      </c>
      <c r="P7" s="4805">
        <v>13</v>
      </c>
      <c r="Q7" s="3667"/>
      <c r="R7" s="2127"/>
      <c r="S7" s="4816" t="s">
        <v>65</v>
      </c>
      <c r="T7" s="4817"/>
      <c r="U7" s="4818" t="s">
        <v>66</v>
      </c>
      <c r="V7" s="4819"/>
      <c r="W7" s="835" t="s">
        <v>17</v>
      </c>
      <c r="X7" s="4820" t="s">
        <v>67</v>
      </c>
      <c r="Y7" s="4821"/>
      <c r="Z7" s="4789" t="s">
        <v>845</v>
      </c>
      <c r="AA7" s="4790"/>
      <c r="AB7" s="4822" t="s">
        <v>68</v>
      </c>
      <c r="AC7" s="4815"/>
      <c r="AD7" s="4808"/>
      <c r="AE7" s="4807" t="s">
        <v>69</v>
      </c>
      <c r="AF7" s="4815"/>
      <c r="AG7" s="4815"/>
      <c r="AH7" s="4808"/>
      <c r="AI7" s="4807" t="s">
        <v>70</v>
      </c>
      <c r="AJ7" s="4808"/>
      <c r="AK7" s="754" t="s">
        <v>71</v>
      </c>
    </row>
    <row r="8" spans="1:52" s="32" customFormat="1" ht="31" customHeight="1" thickBot="1">
      <c r="A8" s="234" t="s">
        <v>5</v>
      </c>
      <c r="B8" s="4802"/>
      <c r="C8" s="4804"/>
      <c r="D8" s="4806"/>
      <c r="E8" s="4806"/>
      <c r="F8" s="4806"/>
      <c r="G8" s="4806"/>
      <c r="H8" s="4806"/>
      <c r="I8" s="4806"/>
      <c r="J8" s="4806"/>
      <c r="K8" s="4806"/>
      <c r="L8" s="4806"/>
      <c r="M8" s="4810"/>
      <c r="N8" s="4806"/>
      <c r="O8" s="4806"/>
      <c r="P8" s="4806">
        <v>13</v>
      </c>
      <c r="Q8" s="3623"/>
      <c r="R8" s="1877" t="s">
        <v>72</v>
      </c>
      <c r="S8" s="3205" t="s">
        <v>73</v>
      </c>
      <c r="T8" s="3206" t="s">
        <v>74</v>
      </c>
      <c r="U8" s="3254" t="s">
        <v>73</v>
      </c>
      <c r="V8" s="3255" t="s">
        <v>74</v>
      </c>
      <c r="W8" s="1878" t="s">
        <v>807</v>
      </c>
      <c r="X8" s="3205" t="s">
        <v>13</v>
      </c>
      <c r="Y8" s="3206" t="s">
        <v>14</v>
      </c>
      <c r="Z8" s="3122" t="s">
        <v>13</v>
      </c>
      <c r="AA8" s="3123" t="s">
        <v>14</v>
      </c>
      <c r="AB8" s="2171" t="s">
        <v>13</v>
      </c>
      <c r="AC8" s="1881" t="s">
        <v>14</v>
      </c>
      <c r="AD8" s="1882" t="s">
        <v>76</v>
      </c>
      <c r="AE8" s="1880" t="s">
        <v>13</v>
      </c>
      <c r="AF8" s="1881" t="s">
        <v>14</v>
      </c>
      <c r="AG8" s="1881" t="s">
        <v>77</v>
      </c>
      <c r="AH8" s="1882" t="s">
        <v>78</v>
      </c>
      <c r="AI8" s="1880" t="s">
        <v>13</v>
      </c>
      <c r="AJ8" s="1882" t="s">
        <v>14</v>
      </c>
      <c r="AK8" s="1883" t="s">
        <v>79</v>
      </c>
    </row>
    <row r="9" spans="1:52" s="49" customFormat="1" ht="14.25" customHeight="1" thickBot="1">
      <c r="A9" s="739" t="s">
        <v>16</v>
      </c>
      <c r="B9" s="47"/>
      <c r="C9" s="654"/>
      <c r="D9" s="755"/>
      <c r="E9" s="48"/>
      <c r="F9" s="661"/>
      <c r="G9" s="661"/>
      <c r="H9" s="661"/>
      <c r="I9" s="661"/>
      <c r="J9" s="661"/>
      <c r="K9" s="661"/>
      <c r="L9" s="660"/>
      <c r="M9" s="661"/>
      <c r="N9" s="661"/>
      <c r="O9" s="661"/>
      <c r="P9" s="662"/>
      <c r="Q9" s="3668"/>
      <c r="R9" s="662"/>
      <c r="S9" s="4823" t="s">
        <v>1487</v>
      </c>
      <c r="T9" s="4823"/>
      <c r="U9" s="4823"/>
      <c r="V9" s="4823"/>
      <c r="W9" s="4823"/>
      <c r="X9" s="4823"/>
      <c r="Y9" s="4823"/>
      <c r="Z9" s="3124"/>
      <c r="AA9" s="3125"/>
      <c r="AB9" s="663"/>
      <c r="AC9" s="663"/>
      <c r="AD9" s="663"/>
      <c r="AE9" s="663"/>
      <c r="AF9" s="663"/>
      <c r="AG9" s="663"/>
      <c r="AH9" s="663"/>
      <c r="AI9" s="663"/>
      <c r="AJ9" s="663"/>
      <c r="AK9" s="756"/>
    </row>
    <row r="10" spans="1:52" s="31" customFormat="1" ht="11" thickTop="1">
      <c r="A10" s="2185" t="str">
        <f>'General PNGUM'!A10</f>
        <v>Anamora SDA Primary School</v>
      </c>
      <c r="B10" s="1053"/>
      <c r="C10" s="3076"/>
      <c r="D10" s="3077"/>
      <c r="E10" s="3078"/>
      <c r="F10" s="3646">
        <v>13</v>
      </c>
      <c r="G10" s="3646">
        <v>12</v>
      </c>
      <c r="H10" s="3646">
        <v>10</v>
      </c>
      <c r="I10" s="3646">
        <v>4</v>
      </c>
      <c r="J10" s="3646">
        <v>3</v>
      </c>
      <c r="K10" s="3647">
        <v>2</v>
      </c>
      <c r="L10" s="3647"/>
      <c r="M10" s="3647"/>
      <c r="N10" s="3647"/>
      <c r="O10" s="3647"/>
      <c r="P10" s="3647"/>
      <c r="Q10" s="3081"/>
      <c r="R10" s="3081"/>
      <c r="S10" s="3208">
        <v>32</v>
      </c>
      <c r="T10" s="3208">
        <v>12</v>
      </c>
      <c r="U10" s="3256"/>
      <c r="V10" s="3207"/>
      <c r="W10" s="2191">
        <f>SUM(S10:V10)</f>
        <v>44</v>
      </c>
      <c r="X10" s="4172"/>
      <c r="Y10" s="4173"/>
      <c r="Z10" s="4174">
        <v>2</v>
      </c>
      <c r="AA10" s="4175"/>
      <c r="AB10" s="2172">
        <f>'General PNGUM'!P10</f>
        <v>1</v>
      </c>
      <c r="AC10" s="1145">
        <f>'General PNGUM'!Q10</f>
        <v>0</v>
      </c>
      <c r="AD10" s="1124" t="str">
        <f>'General PNGUM'!R10</f>
        <v>-</v>
      </c>
      <c r="AE10" s="1123">
        <f>S10+T10</f>
        <v>44</v>
      </c>
      <c r="AF10" s="1124">
        <f>U10+V10</f>
        <v>0</v>
      </c>
      <c r="AG10" s="1145"/>
      <c r="AH10" s="1146"/>
      <c r="AI10" s="1126">
        <f>Z10</f>
        <v>2</v>
      </c>
      <c r="AJ10" s="1127">
        <f>AA10</f>
        <v>0</v>
      </c>
      <c r="AK10" s="1869">
        <f>SUM(B10:R10)</f>
        <v>44</v>
      </c>
    </row>
    <row r="11" spans="1:52" s="31" customFormat="1" ht="10.5">
      <c r="A11" s="2185" t="str">
        <f>'General PNGUM'!A11</f>
        <v>Barava SDA Primary School</v>
      </c>
      <c r="B11" s="1053"/>
      <c r="C11" s="3079"/>
      <c r="D11" s="3080"/>
      <c r="E11" s="3080"/>
      <c r="F11" s="3463">
        <v>28</v>
      </c>
      <c r="G11" s="3463">
        <v>18</v>
      </c>
      <c r="H11" s="3463">
        <v>24</v>
      </c>
      <c r="I11" s="3463">
        <v>17</v>
      </c>
      <c r="J11" s="3463">
        <v>17</v>
      </c>
      <c r="K11" s="3463">
        <v>15</v>
      </c>
      <c r="L11" s="3463"/>
      <c r="M11" s="3463"/>
      <c r="N11" s="3463"/>
      <c r="O11" s="3463"/>
      <c r="P11" s="3463"/>
      <c r="Q11" s="3460"/>
      <c r="R11" s="3460"/>
      <c r="S11" s="3208">
        <v>82</v>
      </c>
      <c r="T11" s="3208">
        <v>37</v>
      </c>
      <c r="U11" s="3257"/>
      <c r="V11" s="3258"/>
      <c r="W11" s="2191">
        <f>SUM(S11:V11)</f>
        <v>119</v>
      </c>
      <c r="X11" s="4176"/>
      <c r="Y11" s="4177"/>
      <c r="Z11" s="4176">
        <v>15</v>
      </c>
      <c r="AA11" s="4178"/>
      <c r="AB11" s="2172">
        <f>'General PNGUM'!P11</f>
        <v>1</v>
      </c>
      <c r="AC11" s="1145">
        <f>'General PNGUM'!Q11</f>
        <v>0</v>
      </c>
      <c r="AD11" s="1124" t="str">
        <f>'General PNGUM'!R11</f>
        <v>-</v>
      </c>
      <c r="AE11" s="1123">
        <f t="shared" ref="AE11:AE31" si="0">S11+T11</f>
        <v>119</v>
      </c>
      <c r="AF11" s="1124">
        <f t="shared" ref="AF11:AF31" si="1">U11+V11</f>
        <v>0</v>
      </c>
      <c r="AG11" s="1145"/>
      <c r="AH11" s="1146"/>
      <c r="AI11" s="1126">
        <f t="shared" ref="AI11:AI31" si="2">Z11</f>
        <v>15</v>
      </c>
      <c r="AJ11" s="1127">
        <f t="shared" ref="AJ11:AJ31" si="3">AA11</f>
        <v>0</v>
      </c>
      <c r="AK11" s="1869">
        <f>SUM(B11:R11)</f>
        <v>119</v>
      </c>
    </row>
    <row r="12" spans="1:52" s="31" customFormat="1" ht="10.5">
      <c r="A12" s="2185" t="str">
        <f>'General PNGUM'!A12</f>
        <v>Baros Adventist Prim</v>
      </c>
      <c r="B12" s="1047"/>
      <c r="C12" s="2125"/>
      <c r="D12" s="2125"/>
      <c r="E12" s="2125"/>
      <c r="F12" s="3463">
        <v>9</v>
      </c>
      <c r="G12" s="3463">
        <v>4</v>
      </c>
      <c r="H12" s="3463">
        <v>10</v>
      </c>
      <c r="I12" s="3463">
        <v>12</v>
      </c>
      <c r="J12" s="3463"/>
      <c r="K12" s="3463">
        <v>11</v>
      </c>
      <c r="L12" s="3463"/>
      <c r="M12" s="3463"/>
      <c r="N12" s="3463"/>
      <c r="O12" s="3463"/>
      <c r="P12" s="3463"/>
      <c r="Q12" s="3460"/>
      <c r="R12" s="3460"/>
      <c r="S12" s="3208">
        <v>34</v>
      </c>
      <c r="T12" s="3209">
        <v>12</v>
      </c>
      <c r="U12" s="3259"/>
      <c r="V12" s="3210"/>
      <c r="W12" s="2196">
        <f t="shared" ref="W12:W31" si="4">SUM(S12:V12)</f>
        <v>46</v>
      </c>
      <c r="X12" s="3138"/>
      <c r="Y12" s="3240"/>
      <c r="Z12" s="4179">
        <v>11</v>
      </c>
      <c r="AA12" s="4180"/>
      <c r="AB12" s="2172">
        <f>'General PNGUM'!P12</f>
        <v>1</v>
      </c>
      <c r="AC12" s="1145">
        <f>'General PNGUM'!Q12</f>
        <v>0</v>
      </c>
      <c r="AD12" s="1124" t="str">
        <f>'General PNGUM'!R12</f>
        <v>-</v>
      </c>
      <c r="AE12" s="1123">
        <f t="shared" si="0"/>
        <v>46</v>
      </c>
      <c r="AF12" s="1124">
        <f t="shared" si="1"/>
        <v>0</v>
      </c>
      <c r="AG12" s="1120"/>
      <c r="AH12" s="1125"/>
      <c r="AI12" s="1126">
        <f t="shared" si="2"/>
        <v>11</v>
      </c>
      <c r="AJ12" s="1127">
        <f t="shared" si="3"/>
        <v>0</v>
      </c>
      <c r="AK12" s="1128">
        <f>SUM(B12:R12)</f>
        <v>46</v>
      </c>
    </row>
    <row r="13" spans="1:52" s="31" customFormat="1" ht="10.5">
      <c r="A13" s="2185" t="str">
        <f>'General PNGUM'!A13</f>
        <v>Darutue SDA Primary School</v>
      </c>
      <c r="B13" s="1047"/>
      <c r="C13" s="2125"/>
      <c r="D13" s="2125"/>
      <c r="E13" s="2125"/>
      <c r="F13" s="3463">
        <v>23</v>
      </c>
      <c r="G13" s="3463">
        <v>29</v>
      </c>
      <c r="H13" s="3463">
        <v>27</v>
      </c>
      <c r="I13" s="3463">
        <v>20</v>
      </c>
      <c r="J13" s="3463">
        <v>16</v>
      </c>
      <c r="K13" s="3463">
        <v>19</v>
      </c>
      <c r="L13" s="3463"/>
      <c r="M13" s="3463"/>
      <c r="N13" s="3463"/>
      <c r="O13" s="3463"/>
      <c r="P13" s="3463"/>
      <c r="Q13" s="3460"/>
      <c r="R13" s="3460"/>
      <c r="S13" s="3208">
        <v>110</v>
      </c>
      <c r="T13" s="3209">
        <v>24</v>
      </c>
      <c r="U13" s="3260"/>
      <c r="V13" s="3210"/>
      <c r="W13" s="2196">
        <f t="shared" si="4"/>
        <v>134</v>
      </c>
      <c r="X13" s="3138"/>
      <c r="Y13" s="3240"/>
      <c r="Z13" s="4179">
        <v>22</v>
      </c>
      <c r="AA13" s="4180"/>
      <c r="AB13" s="2172">
        <f>'General PNGUM'!P13</f>
        <v>1</v>
      </c>
      <c r="AC13" s="1145">
        <f>'General PNGUM'!Q13</f>
        <v>0</v>
      </c>
      <c r="AD13" s="1124" t="str">
        <f>'General PNGUM'!R13</f>
        <v>-</v>
      </c>
      <c r="AE13" s="1123">
        <f t="shared" si="0"/>
        <v>134</v>
      </c>
      <c r="AF13" s="1124">
        <f t="shared" si="1"/>
        <v>0</v>
      </c>
      <c r="AG13" s="1120"/>
      <c r="AH13" s="1125"/>
      <c r="AI13" s="1126">
        <f t="shared" si="2"/>
        <v>22</v>
      </c>
      <c r="AJ13" s="1127">
        <f t="shared" si="3"/>
        <v>0</v>
      </c>
      <c r="AK13" s="1128">
        <f t="shared" ref="AK13:AK31" si="5">SUM(B13:R13)</f>
        <v>134</v>
      </c>
    </row>
    <row r="14" spans="1:52" s="31" customFormat="1" ht="10.5">
      <c r="A14" s="2185" t="str">
        <f>'General PNGUM'!A14</f>
        <v>Devare SDA High School</v>
      </c>
      <c r="B14" s="1047"/>
      <c r="C14" s="2125"/>
      <c r="D14" s="2125"/>
      <c r="E14" s="2125"/>
      <c r="F14" s="3463"/>
      <c r="G14" s="3463"/>
      <c r="H14" s="3463"/>
      <c r="I14" s="3463"/>
      <c r="J14" s="3463"/>
      <c r="K14" s="3463"/>
      <c r="L14" s="3463"/>
      <c r="M14" s="3463"/>
      <c r="N14" s="3463"/>
      <c r="O14" s="3463"/>
      <c r="P14" s="3463"/>
      <c r="Q14" s="3460"/>
      <c r="R14" s="3460"/>
      <c r="S14" s="3208"/>
      <c r="T14" s="3209"/>
      <c r="U14" s="3260"/>
      <c r="V14" s="3210"/>
      <c r="W14" s="2196">
        <f t="shared" si="4"/>
        <v>0</v>
      </c>
      <c r="X14" s="3138"/>
      <c r="Y14" s="3240"/>
      <c r="Z14" s="3126"/>
      <c r="AA14" s="3127"/>
      <c r="AB14" s="2172">
        <f>'General PNGUM'!P14</f>
        <v>0</v>
      </c>
      <c r="AC14" s="1145">
        <f>'General PNGUM'!Q14</f>
        <v>1</v>
      </c>
      <c r="AD14" s="1124" t="str">
        <f>'General PNGUM'!R14</f>
        <v>-</v>
      </c>
      <c r="AE14" s="1123">
        <f t="shared" si="0"/>
        <v>0</v>
      </c>
      <c r="AF14" s="1124">
        <f t="shared" si="1"/>
        <v>0</v>
      </c>
      <c r="AG14" s="1120"/>
      <c r="AH14" s="1125"/>
      <c r="AI14" s="1126">
        <f t="shared" si="2"/>
        <v>0</v>
      </c>
      <c r="AJ14" s="1127">
        <f t="shared" si="3"/>
        <v>0</v>
      </c>
      <c r="AK14" s="1128">
        <f>SUM(B14:R14)</f>
        <v>0</v>
      </c>
    </row>
    <row r="15" spans="1:52" s="31" customFormat="1" ht="10.5">
      <c r="A15" s="2185" t="str">
        <f>'General PNGUM'!A15</f>
        <v>Gina SDA Primary School</v>
      </c>
      <c r="B15" s="1047"/>
      <c r="C15" s="2125"/>
      <c r="D15" s="2125"/>
      <c r="E15" s="2125"/>
      <c r="F15" s="3463">
        <v>11</v>
      </c>
      <c r="G15" s="3463">
        <v>5</v>
      </c>
      <c r="H15" s="3463">
        <v>12</v>
      </c>
      <c r="I15" s="3463">
        <v>9</v>
      </c>
      <c r="J15" s="3463">
        <v>6</v>
      </c>
      <c r="K15" s="3463">
        <v>9</v>
      </c>
      <c r="L15" s="3463"/>
      <c r="M15" s="3463"/>
      <c r="N15" s="3463"/>
      <c r="O15" s="3463"/>
      <c r="P15" s="3463"/>
      <c r="Q15" s="3460"/>
      <c r="R15" s="3460"/>
      <c r="S15" s="3208">
        <v>52</v>
      </c>
      <c r="T15" s="3209"/>
      <c r="U15" s="3260"/>
      <c r="V15" s="3210"/>
      <c r="W15" s="2196">
        <f t="shared" si="4"/>
        <v>52</v>
      </c>
      <c r="X15" s="3138"/>
      <c r="Y15" s="3240"/>
      <c r="Z15" s="3126">
        <v>9</v>
      </c>
      <c r="AA15" s="3127"/>
      <c r="AB15" s="2172">
        <f>'General PNGUM'!P15</f>
        <v>1</v>
      </c>
      <c r="AC15" s="1145">
        <f>'General PNGUM'!Q15</f>
        <v>0</v>
      </c>
      <c r="AD15" s="1124" t="str">
        <f>'General PNGUM'!R15</f>
        <v>-</v>
      </c>
      <c r="AE15" s="1123">
        <f t="shared" si="0"/>
        <v>52</v>
      </c>
      <c r="AF15" s="1124">
        <f t="shared" si="1"/>
        <v>0</v>
      </c>
      <c r="AG15" s="1120"/>
      <c r="AH15" s="1125"/>
      <c r="AI15" s="1126">
        <f t="shared" si="2"/>
        <v>9</v>
      </c>
      <c r="AJ15" s="1127">
        <f t="shared" si="3"/>
        <v>0</v>
      </c>
      <c r="AK15" s="1128">
        <f t="shared" si="5"/>
        <v>52</v>
      </c>
    </row>
    <row r="16" spans="1:52" s="31" customFormat="1" ht="10.5">
      <c r="A16" s="2185" t="str">
        <f>'General PNGUM'!A16</f>
        <v>Hairu SDA Primary School</v>
      </c>
      <c r="B16" s="1047"/>
      <c r="C16" s="2125"/>
      <c r="D16" s="2125"/>
      <c r="E16" s="2125"/>
      <c r="F16" s="3463">
        <v>17</v>
      </c>
      <c r="G16" s="3463">
        <v>16</v>
      </c>
      <c r="H16" s="3463">
        <v>14</v>
      </c>
      <c r="I16" s="3463">
        <v>14</v>
      </c>
      <c r="J16" s="3463">
        <v>13</v>
      </c>
      <c r="K16" s="3463">
        <v>8</v>
      </c>
      <c r="L16" s="3463"/>
      <c r="M16" s="3463"/>
      <c r="N16" s="3463"/>
      <c r="O16" s="3463"/>
      <c r="P16" s="3463"/>
      <c r="Q16" s="3460"/>
      <c r="R16" s="3460"/>
      <c r="S16" s="3208">
        <v>72</v>
      </c>
      <c r="T16" s="3209">
        <v>10</v>
      </c>
      <c r="U16" s="3260"/>
      <c r="V16" s="3210"/>
      <c r="W16" s="2196">
        <f t="shared" ref="W16" si="6">SUM(S16:V16)</f>
        <v>82</v>
      </c>
      <c r="X16" s="3138"/>
      <c r="Y16" s="3240"/>
      <c r="Z16" s="3126">
        <v>8</v>
      </c>
      <c r="AA16" s="3127"/>
      <c r="AB16" s="2172">
        <f>'General PNGUM'!P16</f>
        <v>1</v>
      </c>
      <c r="AC16" s="1145">
        <f>'General PNGUM'!Q16</f>
        <v>0</v>
      </c>
      <c r="AD16" s="1124" t="str">
        <f>'General PNGUM'!R16</f>
        <v>-</v>
      </c>
      <c r="AE16" s="1123">
        <f t="shared" si="0"/>
        <v>82</v>
      </c>
      <c r="AF16" s="1124">
        <f t="shared" si="1"/>
        <v>0</v>
      </c>
      <c r="AG16" s="1120"/>
      <c r="AH16" s="1125"/>
      <c r="AI16" s="1126">
        <f t="shared" si="2"/>
        <v>8</v>
      </c>
      <c r="AJ16" s="1127">
        <f t="shared" si="3"/>
        <v>0</v>
      </c>
      <c r="AK16" s="1128">
        <f t="shared" ref="AK16" si="7">SUM(B16:R16)</f>
        <v>82</v>
      </c>
    </row>
    <row r="17" spans="1:40" s="31" customFormat="1" ht="10.5">
      <c r="A17" s="2185" t="str">
        <f>'General PNGUM'!A17</f>
        <v>Huraturi SDA Primary School</v>
      </c>
      <c r="B17" s="1047"/>
      <c r="C17" s="2125"/>
      <c r="D17" s="2125"/>
      <c r="E17" s="2125"/>
      <c r="F17" s="3463">
        <v>17</v>
      </c>
      <c r="G17" s="3463">
        <v>9</v>
      </c>
      <c r="H17" s="3463">
        <v>6</v>
      </c>
      <c r="I17" s="3463">
        <v>10</v>
      </c>
      <c r="J17" s="3463">
        <v>5</v>
      </c>
      <c r="K17" s="3463">
        <v>0</v>
      </c>
      <c r="L17" s="3463"/>
      <c r="M17" s="3463"/>
      <c r="N17" s="3463"/>
      <c r="O17" s="3463"/>
      <c r="P17" s="3463"/>
      <c r="Q17" s="3460"/>
      <c r="R17" s="3460"/>
      <c r="S17" s="3208">
        <v>38</v>
      </c>
      <c r="T17" s="3209">
        <v>9</v>
      </c>
      <c r="U17" s="3259"/>
      <c r="V17" s="3210"/>
      <c r="W17" s="2196">
        <f t="shared" si="4"/>
        <v>47</v>
      </c>
      <c r="X17" s="3138"/>
      <c r="Y17" s="3240"/>
      <c r="Z17" s="3126">
        <v>0</v>
      </c>
      <c r="AA17" s="3127"/>
      <c r="AB17" s="2172">
        <f>'General PNGUM'!P17</f>
        <v>1</v>
      </c>
      <c r="AC17" s="1145">
        <f>'General PNGUM'!Q17</f>
        <v>0</v>
      </c>
      <c r="AD17" s="1124" t="str">
        <f>'General PNGUM'!R17</f>
        <v>-</v>
      </c>
      <c r="AE17" s="1123">
        <f t="shared" si="0"/>
        <v>47</v>
      </c>
      <c r="AF17" s="1124">
        <f t="shared" si="1"/>
        <v>0</v>
      </c>
      <c r="AG17" s="1120"/>
      <c r="AH17" s="1125"/>
      <c r="AI17" s="1126">
        <f t="shared" si="2"/>
        <v>0</v>
      </c>
      <c r="AJ17" s="1127">
        <f t="shared" si="3"/>
        <v>0</v>
      </c>
      <c r="AK17" s="1128">
        <f t="shared" si="5"/>
        <v>47</v>
      </c>
    </row>
    <row r="18" spans="1:40" s="31" customFormat="1" ht="10.5">
      <c r="A18" s="2185" t="str">
        <f>'General PNGUM'!A18</f>
        <v>Itae SDA Primary School</v>
      </c>
      <c r="B18" s="1047"/>
      <c r="C18" s="2125"/>
      <c r="D18" s="2125"/>
      <c r="E18" s="2125"/>
      <c r="F18" s="3463">
        <v>23</v>
      </c>
      <c r="G18" s="3463">
        <v>17</v>
      </c>
      <c r="H18" s="3463">
        <v>15</v>
      </c>
      <c r="I18" s="3463">
        <v>15</v>
      </c>
      <c r="J18" s="3463">
        <v>23</v>
      </c>
      <c r="K18" s="3463">
        <v>10</v>
      </c>
      <c r="L18" s="3463"/>
      <c r="M18" s="3463"/>
      <c r="N18" s="3463"/>
      <c r="O18" s="3463"/>
      <c r="P18" s="3463"/>
      <c r="Q18" s="3460"/>
      <c r="R18" s="3460"/>
      <c r="S18" s="3208">
        <v>82</v>
      </c>
      <c r="T18" s="3209">
        <v>21</v>
      </c>
      <c r="U18" s="3259"/>
      <c r="V18" s="3210"/>
      <c r="W18" s="2196">
        <f t="shared" si="4"/>
        <v>103</v>
      </c>
      <c r="X18" s="3138"/>
      <c r="Y18" s="3240"/>
      <c r="Z18" s="3126">
        <v>10</v>
      </c>
      <c r="AA18" s="3127"/>
      <c r="AB18" s="2172">
        <f>'General PNGUM'!P18</f>
        <v>1</v>
      </c>
      <c r="AC18" s="1145">
        <f>'General PNGUM'!Q18</f>
        <v>0</v>
      </c>
      <c r="AD18" s="1124" t="str">
        <f>'General PNGUM'!R18</f>
        <v>-</v>
      </c>
      <c r="AE18" s="1123">
        <f t="shared" si="0"/>
        <v>103</v>
      </c>
      <c r="AF18" s="1124">
        <f t="shared" si="1"/>
        <v>0</v>
      </c>
      <c r="AG18" s="1120"/>
      <c r="AH18" s="1125"/>
      <c r="AI18" s="1126">
        <f t="shared" si="2"/>
        <v>10</v>
      </c>
      <c r="AJ18" s="1127">
        <f t="shared" si="3"/>
        <v>0</v>
      </c>
      <c r="AK18" s="1128">
        <f t="shared" si="5"/>
        <v>103</v>
      </c>
    </row>
    <row r="19" spans="1:40" s="31" customFormat="1" ht="10.5">
      <c r="A19" s="2185" t="str">
        <f>'General PNGUM'!A19</f>
        <v>Kepesia SDA Primary School</v>
      </c>
      <c r="B19" s="1047"/>
      <c r="C19" s="2125"/>
      <c r="D19" s="2125"/>
      <c r="E19" s="2125"/>
      <c r="F19" s="3463">
        <v>31</v>
      </c>
      <c r="G19" s="3463">
        <v>15</v>
      </c>
      <c r="H19" s="3463">
        <v>24</v>
      </c>
      <c r="I19" s="3463">
        <v>23</v>
      </c>
      <c r="J19" s="3463">
        <v>17</v>
      </c>
      <c r="K19" s="3463">
        <v>26</v>
      </c>
      <c r="L19" s="3463"/>
      <c r="M19" s="3463"/>
      <c r="N19" s="3463"/>
      <c r="O19" s="3463"/>
      <c r="P19" s="3463"/>
      <c r="Q19" s="3460"/>
      <c r="R19" s="3460"/>
      <c r="S19" s="3208">
        <v>119</v>
      </c>
      <c r="T19" s="3209">
        <v>17</v>
      </c>
      <c r="U19" s="3259"/>
      <c r="V19" s="3210"/>
      <c r="W19" s="2196">
        <f t="shared" si="4"/>
        <v>136</v>
      </c>
      <c r="X19" s="3138"/>
      <c r="Y19" s="4181"/>
      <c r="Z19" s="3126">
        <v>26</v>
      </c>
      <c r="AA19" s="4182"/>
      <c r="AB19" s="2172">
        <f>'General PNGUM'!P19</f>
        <v>1</v>
      </c>
      <c r="AC19" s="1145">
        <f>'General PNGUM'!Q19</f>
        <v>0</v>
      </c>
      <c r="AD19" s="1124" t="str">
        <f>'General PNGUM'!R19</f>
        <v>-</v>
      </c>
      <c r="AE19" s="1123">
        <f t="shared" si="0"/>
        <v>136</v>
      </c>
      <c r="AF19" s="1124">
        <f t="shared" si="1"/>
        <v>0</v>
      </c>
      <c r="AG19" s="1120"/>
      <c r="AH19" s="1125"/>
      <c r="AI19" s="1126">
        <f t="shared" si="2"/>
        <v>26</v>
      </c>
      <c r="AJ19" s="1127">
        <f t="shared" si="3"/>
        <v>0</v>
      </c>
      <c r="AK19" s="1128">
        <f t="shared" si="5"/>
        <v>136</v>
      </c>
    </row>
    <row r="20" spans="1:40" s="31" customFormat="1" ht="10.5">
      <c r="A20" s="2185" t="str">
        <f>'General PNGUM'!A20</f>
        <v>Konuku SDA Primary School</v>
      </c>
      <c r="B20" s="1047"/>
      <c r="C20" s="2125"/>
      <c r="D20" s="2125"/>
      <c r="E20" s="2125"/>
      <c r="F20" s="3463">
        <v>11</v>
      </c>
      <c r="G20" s="3463">
        <v>4</v>
      </c>
      <c r="H20" s="3463">
        <v>3</v>
      </c>
      <c r="I20" s="3463">
        <v>0</v>
      </c>
      <c r="J20" s="3463">
        <v>10</v>
      </c>
      <c r="K20" s="3463">
        <v>9</v>
      </c>
      <c r="L20" s="3463"/>
      <c r="M20" s="3463"/>
      <c r="N20" s="3463"/>
      <c r="O20" s="3463"/>
      <c r="P20" s="3463"/>
      <c r="Q20" s="3460"/>
      <c r="R20" s="3460"/>
      <c r="S20" s="3208">
        <v>37</v>
      </c>
      <c r="T20" s="3210">
        <v>0</v>
      </c>
      <c r="U20" s="3261"/>
      <c r="V20" s="3210"/>
      <c r="W20" s="2196">
        <f t="shared" ref="W20:W25" si="8">SUM(S20:V20)</f>
        <v>37</v>
      </c>
      <c r="X20" s="3138"/>
      <c r="Y20" s="4181"/>
      <c r="Z20" s="3126">
        <v>9</v>
      </c>
      <c r="AA20" s="4182"/>
      <c r="AB20" s="2172">
        <f>'General PNGUM'!P20</f>
        <v>1</v>
      </c>
      <c r="AC20" s="1145">
        <f>'General PNGUM'!Q20</f>
        <v>0</v>
      </c>
      <c r="AD20" s="1124" t="str">
        <f>'General PNGUM'!R20</f>
        <v>-</v>
      </c>
      <c r="AE20" s="1123">
        <f t="shared" si="0"/>
        <v>37</v>
      </c>
      <c r="AF20" s="1124">
        <f t="shared" si="1"/>
        <v>0</v>
      </c>
      <c r="AG20" s="1120"/>
      <c r="AH20" s="1125"/>
      <c r="AI20" s="1126">
        <f t="shared" si="2"/>
        <v>9</v>
      </c>
      <c r="AJ20" s="1127">
        <f t="shared" si="3"/>
        <v>0</v>
      </c>
      <c r="AK20" s="1128">
        <f t="shared" ref="AK20:AK25" si="9">SUM(B20:R20)</f>
        <v>37</v>
      </c>
    </row>
    <row r="21" spans="1:40" s="31" customFormat="1" ht="10.5">
      <c r="A21" s="2185" t="str">
        <f>'General PNGUM'!A21</f>
        <v>Magini SDA Primary School</v>
      </c>
      <c r="B21" s="1047"/>
      <c r="C21" s="2125"/>
      <c r="D21" s="2125"/>
      <c r="E21" s="2125"/>
      <c r="F21" s="3463">
        <v>17</v>
      </c>
      <c r="G21" s="3463">
        <v>12</v>
      </c>
      <c r="H21" s="3463">
        <v>14</v>
      </c>
      <c r="I21" s="3463">
        <v>16</v>
      </c>
      <c r="J21" s="3463">
        <v>16</v>
      </c>
      <c r="K21" s="3463">
        <v>9</v>
      </c>
      <c r="L21" s="3463"/>
      <c r="M21" s="3463"/>
      <c r="N21" s="3463"/>
      <c r="O21" s="3463"/>
      <c r="P21" s="3463"/>
      <c r="Q21" s="3460"/>
      <c r="R21" s="3460"/>
      <c r="S21" s="3208">
        <v>50</v>
      </c>
      <c r="T21" s="3210">
        <v>34</v>
      </c>
      <c r="U21" s="3261"/>
      <c r="V21" s="3210"/>
      <c r="W21" s="2196">
        <f t="shared" si="8"/>
        <v>84</v>
      </c>
      <c r="X21" s="3138"/>
      <c r="Y21" s="4181"/>
      <c r="Z21" s="3126">
        <v>9</v>
      </c>
      <c r="AA21" s="4182"/>
      <c r="AB21" s="2172">
        <f>'General PNGUM'!P21</f>
        <v>1</v>
      </c>
      <c r="AC21" s="1145">
        <f>'General PNGUM'!Q21</f>
        <v>0</v>
      </c>
      <c r="AD21" s="1124" t="str">
        <f>'General PNGUM'!R21</f>
        <v>-</v>
      </c>
      <c r="AE21" s="1123">
        <f t="shared" si="0"/>
        <v>84</v>
      </c>
      <c r="AF21" s="1124">
        <f t="shared" si="1"/>
        <v>0</v>
      </c>
      <c r="AG21" s="1120"/>
      <c r="AH21" s="1125"/>
      <c r="AI21" s="1126">
        <f t="shared" si="2"/>
        <v>9</v>
      </c>
      <c r="AJ21" s="1127">
        <f t="shared" si="3"/>
        <v>0</v>
      </c>
      <c r="AK21" s="1128">
        <f t="shared" si="9"/>
        <v>84</v>
      </c>
    </row>
    <row r="22" spans="1:40" s="31" customFormat="1" ht="10.5">
      <c r="A22" s="2185" t="str">
        <f>'General PNGUM'!A22</f>
        <v>Namerai SDA Primary School</v>
      </c>
      <c r="B22" s="1047"/>
      <c r="C22" s="2125"/>
      <c r="D22" s="2125"/>
      <c r="E22" s="2125"/>
      <c r="F22" s="3463">
        <v>14</v>
      </c>
      <c r="G22" s="3463">
        <v>13</v>
      </c>
      <c r="H22" s="3463">
        <v>17</v>
      </c>
      <c r="I22" s="3463">
        <v>15</v>
      </c>
      <c r="J22" s="3463">
        <v>14</v>
      </c>
      <c r="K22" s="3463">
        <v>12</v>
      </c>
      <c r="L22" s="3463"/>
      <c r="M22" s="3463"/>
      <c r="N22" s="3463"/>
      <c r="O22" s="3463"/>
      <c r="P22" s="3463"/>
      <c r="Q22" s="3460"/>
      <c r="R22" s="3460"/>
      <c r="S22" s="3208">
        <v>25</v>
      </c>
      <c r="T22" s="3210">
        <v>60</v>
      </c>
      <c r="U22" s="3261"/>
      <c r="V22" s="3210"/>
      <c r="W22" s="2196">
        <f t="shared" si="8"/>
        <v>85</v>
      </c>
      <c r="X22" s="3138"/>
      <c r="Y22" s="4181"/>
      <c r="Z22" s="3126">
        <v>12</v>
      </c>
      <c r="AA22" s="4182"/>
      <c r="AB22" s="2172">
        <f>'General PNGUM'!P22</f>
        <v>1</v>
      </c>
      <c r="AC22" s="1145">
        <f>'General PNGUM'!Q22</f>
        <v>0</v>
      </c>
      <c r="AD22" s="1124" t="str">
        <f>'General PNGUM'!R22</f>
        <v>-</v>
      </c>
      <c r="AE22" s="1123">
        <f t="shared" si="0"/>
        <v>85</v>
      </c>
      <c r="AF22" s="1124">
        <f t="shared" si="1"/>
        <v>0</v>
      </c>
      <c r="AG22" s="1120"/>
      <c r="AH22" s="1125"/>
      <c r="AI22" s="1126">
        <f t="shared" si="2"/>
        <v>12</v>
      </c>
      <c r="AJ22" s="1127">
        <f t="shared" si="3"/>
        <v>0</v>
      </c>
      <c r="AK22" s="1128">
        <f t="shared" si="9"/>
        <v>85</v>
      </c>
    </row>
    <row r="23" spans="1:40" s="31" customFormat="1" ht="12">
      <c r="A23" s="2185" t="str">
        <f>'General PNGUM'!A23</f>
        <v>Nulendi SDA Primary School</v>
      </c>
      <c r="B23" s="1047"/>
      <c r="C23" s="2125"/>
      <c r="D23" s="2125"/>
      <c r="E23" s="2125"/>
      <c r="F23" s="3463">
        <v>19</v>
      </c>
      <c r="G23" s="3463">
        <v>15</v>
      </c>
      <c r="H23" s="3463">
        <v>8</v>
      </c>
      <c r="I23" s="3463">
        <v>9</v>
      </c>
      <c r="J23" s="3463">
        <v>14</v>
      </c>
      <c r="K23" s="3463">
        <v>13</v>
      </c>
      <c r="L23" s="3463"/>
      <c r="M23" s="3463"/>
      <c r="N23" s="3463"/>
      <c r="O23" s="3463"/>
      <c r="P23" s="3463"/>
      <c r="Q23" s="3460"/>
      <c r="R23" s="3460"/>
      <c r="S23" s="3211">
        <v>59</v>
      </c>
      <c r="T23" s="3212">
        <v>19</v>
      </c>
      <c r="U23" s="3262"/>
      <c r="V23" s="3212"/>
      <c r="W23" s="2196">
        <f t="shared" si="8"/>
        <v>78</v>
      </c>
      <c r="X23" s="4183"/>
      <c r="Y23" s="4184"/>
      <c r="Z23" s="4185">
        <v>13</v>
      </c>
      <c r="AA23" s="4182"/>
      <c r="AB23" s="2172">
        <f>'General PNGUM'!P23</f>
        <v>1</v>
      </c>
      <c r="AC23" s="1145">
        <f>'General PNGUM'!Q23</f>
        <v>0</v>
      </c>
      <c r="AD23" s="1124" t="str">
        <f>'General PNGUM'!R23</f>
        <v>-</v>
      </c>
      <c r="AE23" s="1123">
        <f t="shared" si="0"/>
        <v>78</v>
      </c>
      <c r="AF23" s="1124">
        <f t="shared" si="1"/>
        <v>0</v>
      </c>
      <c r="AG23" s="1120"/>
      <c r="AH23" s="1125"/>
      <c r="AI23" s="1126">
        <f t="shared" si="2"/>
        <v>13</v>
      </c>
      <c r="AJ23" s="1127">
        <f t="shared" si="3"/>
        <v>0</v>
      </c>
      <c r="AK23" s="1128">
        <f t="shared" si="9"/>
        <v>78</v>
      </c>
    </row>
    <row r="24" spans="1:40" s="31" customFormat="1" ht="10.5">
      <c r="A24" s="2185" t="str">
        <f>'General PNGUM'!A24</f>
        <v>Pavaere SDA Primary School</v>
      </c>
      <c r="B24" s="1047"/>
      <c r="C24" s="2125"/>
      <c r="D24" s="2125"/>
      <c r="E24" s="2125"/>
      <c r="F24" s="3463">
        <v>13</v>
      </c>
      <c r="G24" s="3463">
        <v>6</v>
      </c>
      <c r="H24" s="3463">
        <v>11</v>
      </c>
      <c r="I24" s="3463">
        <v>8</v>
      </c>
      <c r="J24" s="3463">
        <v>14</v>
      </c>
      <c r="K24" s="3463">
        <v>10</v>
      </c>
      <c r="L24" s="3463"/>
      <c r="M24" s="3463"/>
      <c r="N24" s="3463"/>
      <c r="O24" s="3463"/>
      <c r="P24" s="3463"/>
      <c r="Q24" s="3460"/>
      <c r="R24" s="3460"/>
      <c r="S24" s="3208">
        <v>21</v>
      </c>
      <c r="T24" s="3210">
        <v>41</v>
      </c>
      <c r="U24" s="3261"/>
      <c r="V24" s="3210"/>
      <c r="W24" s="2196">
        <f t="shared" si="8"/>
        <v>62</v>
      </c>
      <c r="X24" s="3138"/>
      <c r="Y24" s="4181"/>
      <c r="Z24" s="3126">
        <v>10</v>
      </c>
      <c r="AA24" s="4182"/>
      <c r="AB24" s="2172">
        <f>'General PNGUM'!P24</f>
        <v>1</v>
      </c>
      <c r="AC24" s="1145">
        <f>'General PNGUM'!Q24</f>
        <v>0</v>
      </c>
      <c r="AD24" s="1124" t="str">
        <f>'General PNGUM'!R24</f>
        <v>-</v>
      </c>
      <c r="AE24" s="1123">
        <f t="shared" si="0"/>
        <v>62</v>
      </c>
      <c r="AF24" s="1124">
        <f t="shared" si="1"/>
        <v>0</v>
      </c>
      <c r="AG24" s="1120"/>
      <c r="AH24" s="1125"/>
      <c r="AI24" s="1126">
        <f t="shared" si="2"/>
        <v>10</v>
      </c>
      <c r="AJ24" s="1127">
        <f t="shared" si="3"/>
        <v>0</v>
      </c>
      <c r="AK24" s="1128">
        <f t="shared" si="9"/>
        <v>62</v>
      </c>
    </row>
    <row r="25" spans="1:40" s="31" customFormat="1" ht="10.5">
      <c r="A25" s="2185" t="str">
        <f>'General PNGUM'!A25</f>
        <v>Periove SDA Primary School</v>
      </c>
      <c r="B25" s="1047"/>
      <c r="C25" s="2125"/>
      <c r="D25" s="2125"/>
      <c r="E25" s="2125"/>
      <c r="F25" s="3463">
        <v>24</v>
      </c>
      <c r="G25" s="3463">
        <v>28</v>
      </c>
      <c r="H25" s="3463">
        <v>16</v>
      </c>
      <c r="I25" s="3463">
        <v>19</v>
      </c>
      <c r="J25" s="3463">
        <v>13</v>
      </c>
      <c r="K25" s="3463">
        <v>16</v>
      </c>
      <c r="L25" s="3463"/>
      <c r="M25" s="3463"/>
      <c r="N25" s="3463"/>
      <c r="O25" s="3463"/>
      <c r="P25" s="3463"/>
      <c r="Q25" s="3460"/>
      <c r="R25" s="3460"/>
      <c r="S25" s="3208">
        <v>91</v>
      </c>
      <c r="T25" s="3210">
        <v>25</v>
      </c>
      <c r="U25" s="3261"/>
      <c r="V25" s="3210"/>
      <c r="W25" s="2196">
        <f t="shared" si="8"/>
        <v>116</v>
      </c>
      <c r="X25" s="3138"/>
      <c r="Y25" s="4181"/>
      <c r="Z25" s="3126">
        <v>16</v>
      </c>
      <c r="AA25" s="4182"/>
      <c r="AB25" s="2172">
        <f>'General PNGUM'!P25</f>
        <v>1</v>
      </c>
      <c r="AC25" s="1145">
        <f>'General PNGUM'!Q25</f>
        <v>0</v>
      </c>
      <c r="AD25" s="1124" t="str">
        <f>'General PNGUM'!R25</f>
        <v>-</v>
      </c>
      <c r="AE25" s="1123">
        <f t="shared" si="0"/>
        <v>116</v>
      </c>
      <c r="AF25" s="1124">
        <f t="shared" si="1"/>
        <v>0</v>
      </c>
      <c r="AG25" s="1120"/>
      <c r="AH25" s="1125"/>
      <c r="AI25" s="1126">
        <f t="shared" si="2"/>
        <v>16</v>
      </c>
      <c r="AJ25" s="1127">
        <f t="shared" si="3"/>
        <v>0</v>
      </c>
      <c r="AK25" s="1128">
        <f t="shared" si="9"/>
        <v>116</v>
      </c>
    </row>
    <row r="26" spans="1:40" s="31" customFormat="1" ht="10.5">
      <c r="A26" s="2185" t="str">
        <f>'General PNGUM'!A26</f>
        <v>Sirangta SDA Primary School</v>
      </c>
      <c r="B26" s="1047"/>
      <c r="C26" s="2125"/>
      <c r="D26" s="2125"/>
      <c r="E26" s="2125"/>
      <c r="F26" s="3463">
        <v>8</v>
      </c>
      <c r="G26" s="3463">
        <v>0</v>
      </c>
      <c r="H26" s="3463">
        <v>11</v>
      </c>
      <c r="I26" s="3463">
        <v>12</v>
      </c>
      <c r="J26" s="3463">
        <v>6</v>
      </c>
      <c r="K26" s="3463">
        <v>0</v>
      </c>
      <c r="L26" s="3463"/>
      <c r="M26" s="3463"/>
      <c r="N26" s="3463"/>
      <c r="O26" s="3463"/>
      <c r="P26" s="3463"/>
      <c r="Q26" s="3460"/>
      <c r="R26" s="3460"/>
      <c r="S26" s="3208">
        <v>28</v>
      </c>
      <c r="T26" s="3210">
        <v>9</v>
      </c>
      <c r="U26" s="3261"/>
      <c r="V26" s="3210"/>
      <c r="W26" s="2196">
        <f t="shared" ref="W26" si="10">SUM(S26:V26)</f>
        <v>37</v>
      </c>
      <c r="X26" s="3138"/>
      <c r="Y26" s="4181"/>
      <c r="Z26" s="3126">
        <v>0</v>
      </c>
      <c r="AA26" s="4182"/>
      <c r="AB26" s="2172">
        <f>'General PNGUM'!P26</f>
        <v>1</v>
      </c>
      <c r="AC26" s="1145">
        <f>'General PNGUM'!Q26</f>
        <v>0</v>
      </c>
      <c r="AD26" s="1124" t="str">
        <f>'General PNGUM'!R26</f>
        <v>-</v>
      </c>
      <c r="AE26" s="1123">
        <f t="shared" si="0"/>
        <v>37</v>
      </c>
      <c r="AF26" s="1124">
        <f t="shared" si="1"/>
        <v>0</v>
      </c>
      <c r="AG26" s="1120"/>
      <c r="AH26" s="1125"/>
      <c r="AI26" s="1126">
        <f t="shared" si="2"/>
        <v>0</v>
      </c>
      <c r="AJ26" s="1127">
        <f t="shared" si="3"/>
        <v>0</v>
      </c>
      <c r="AK26" s="1128">
        <f t="shared" ref="AK26" si="11">SUM(B26:R26)</f>
        <v>37</v>
      </c>
    </row>
    <row r="27" spans="1:40" s="31" customFormat="1" ht="12">
      <c r="A27" s="2185" t="str">
        <f>'General PNGUM'!A27</f>
        <v>Tanginare SDA Primary School</v>
      </c>
      <c r="B27" s="1047"/>
      <c r="C27" s="2125"/>
      <c r="D27" s="2125"/>
      <c r="E27" s="2125"/>
      <c r="F27" s="3463">
        <v>38</v>
      </c>
      <c r="G27" s="3463">
        <v>18</v>
      </c>
      <c r="H27" s="3463">
        <v>14</v>
      </c>
      <c r="I27" s="3463">
        <v>14</v>
      </c>
      <c r="J27" s="3463">
        <v>20</v>
      </c>
      <c r="K27" s="3463">
        <v>12</v>
      </c>
      <c r="L27" s="3463"/>
      <c r="M27" s="3463"/>
      <c r="N27" s="3463"/>
      <c r="O27" s="3463"/>
      <c r="P27" s="3463"/>
      <c r="Q27" s="3460"/>
      <c r="R27" s="3460"/>
      <c r="S27" s="3211">
        <v>102</v>
      </c>
      <c r="T27" s="3212">
        <v>14</v>
      </c>
      <c r="U27" s="3262"/>
      <c r="V27" s="3212"/>
      <c r="W27" s="2196">
        <f t="shared" si="4"/>
        <v>116</v>
      </c>
      <c r="X27" s="4183"/>
      <c r="Y27" s="4186"/>
      <c r="Z27" s="4185">
        <v>12</v>
      </c>
      <c r="AA27" s="4182"/>
      <c r="AB27" s="2172">
        <f>'General PNGUM'!P27</f>
        <v>1</v>
      </c>
      <c r="AC27" s="1145">
        <f>'General PNGUM'!Q27</f>
        <v>0</v>
      </c>
      <c r="AD27" s="1124" t="str">
        <f>'General PNGUM'!R27</f>
        <v>-</v>
      </c>
      <c r="AE27" s="1123">
        <f t="shared" si="0"/>
        <v>116</v>
      </c>
      <c r="AF27" s="1124">
        <f t="shared" si="1"/>
        <v>0</v>
      </c>
      <c r="AG27" s="1120"/>
      <c r="AH27" s="1125"/>
      <c r="AI27" s="1126">
        <f t="shared" si="2"/>
        <v>12</v>
      </c>
      <c r="AJ27" s="1127">
        <f t="shared" si="3"/>
        <v>0</v>
      </c>
      <c r="AK27" s="1128">
        <f t="shared" si="5"/>
        <v>116</v>
      </c>
    </row>
    <row r="28" spans="1:40" s="31" customFormat="1">
      <c r="A28" s="2185" t="str">
        <f>'General PNGUM'!A28</f>
        <v>Tavatava SDA Primary School</v>
      </c>
      <c r="B28" s="1047"/>
      <c r="C28" s="2125"/>
      <c r="D28" s="2125"/>
      <c r="E28" s="2125"/>
      <c r="F28" s="3463">
        <v>21</v>
      </c>
      <c r="G28" s="3463">
        <v>24</v>
      </c>
      <c r="H28" s="3463">
        <v>24</v>
      </c>
      <c r="I28" s="3463">
        <v>15</v>
      </c>
      <c r="J28" s="3463">
        <v>22</v>
      </c>
      <c r="K28" s="3463">
        <v>12</v>
      </c>
      <c r="L28" s="3463"/>
      <c r="M28" s="3463"/>
      <c r="N28" s="3463"/>
      <c r="O28" s="3463"/>
      <c r="P28" s="3463"/>
      <c r="Q28" s="3460"/>
      <c r="R28" s="3460"/>
      <c r="S28" s="3208">
        <v>71</v>
      </c>
      <c r="T28" s="3209">
        <v>47</v>
      </c>
      <c r="U28" s="3259"/>
      <c r="V28" s="3210"/>
      <c r="W28" s="2196">
        <f t="shared" si="4"/>
        <v>118</v>
      </c>
      <c r="X28" s="3138"/>
      <c r="Y28" s="3240"/>
      <c r="Z28" s="4187">
        <v>12</v>
      </c>
      <c r="AA28" s="3127"/>
      <c r="AB28" s="2172">
        <f>'General PNGUM'!P28</f>
        <v>1</v>
      </c>
      <c r="AC28" s="1145">
        <f>'General PNGUM'!Q28</f>
        <v>0</v>
      </c>
      <c r="AD28" s="1124" t="str">
        <f>'General PNGUM'!R28</f>
        <v>-</v>
      </c>
      <c r="AE28" s="1123">
        <f t="shared" si="0"/>
        <v>118</v>
      </c>
      <c r="AF28" s="1124">
        <f t="shared" si="1"/>
        <v>0</v>
      </c>
      <c r="AG28" s="1120"/>
      <c r="AH28" s="1125"/>
      <c r="AI28" s="1126">
        <f t="shared" si="2"/>
        <v>12</v>
      </c>
      <c r="AJ28" s="1127">
        <f t="shared" si="3"/>
        <v>0</v>
      </c>
      <c r="AK28" s="1128">
        <f t="shared" si="5"/>
        <v>118</v>
      </c>
    </row>
    <row r="29" spans="1:40" s="31" customFormat="1" ht="10.5">
      <c r="A29" s="2185" t="str">
        <f>'General PNGUM'!A29</f>
        <v>Tokiai SDA Primary School</v>
      </c>
      <c r="B29" s="1047"/>
      <c r="C29" s="2125"/>
      <c r="D29" s="2125"/>
      <c r="E29" s="2125"/>
      <c r="F29" s="3463">
        <v>12</v>
      </c>
      <c r="G29" s="3463">
        <v>19</v>
      </c>
      <c r="H29" s="3463">
        <v>5</v>
      </c>
      <c r="I29" s="3463">
        <v>8</v>
      </c>
      <c r="J29" s="3463">
        <v>10</v>
      </c>
      <c r="K29" s="3463">
        <v>4</v>
      </c>
      <c r="L29" s="3463"/>
      <c r="M29" s="3463"/>
      <c r="N29" s="3463"/>
      <c r="O29" s="3463"/>
      <c r="P29" s="3463"/>
      <c r="Q29" s="3460"/>
      <c r="R29" s="3460"/>
      <c r="S29" s="3208">
        <v>47</v>
      </c>
      <c r="T29" s="3209">
        <v>11</v>
      </c>
      <c r="U29" s="3259"/>
      <c r="V29" s="3210"/>
      <c r="W29" s="2196">
        <f t="shared" ref="W29" si="12">SUM(S29:V29)</f>
        <v>58</v>
      </c>
      <c r="X29" s="3138"/>
      <c r="Y29" s="3240"/>
      <c r="Z29" s="3126">
        <v>4</v>
      </c>
      <c r="AA29" s="3127"/>
      <c r="AB29" s="2172">
        <f>'General PNGUM'!P29</f>
        <v>1</v>
      </c>
      <c r="AC29" s="1145">
        <f>'General PNGUM'!Q29</f>
        <v>0</v>
      </c>
      <c r="AD29" s="1124" t="str">
        <f>'General PNGUM'!R29</f>
        <v>-</v>
      </c>
      <c r="AE29" s="1123">
        <f t="shared" si="0"/>
        <v>58</v>
      </c>
      <c r="AF29" s="1124">
        <f t="shared" si="1"/>
        <v>0</v>
      </c>
      <c r="AG29" s="1120"/>
      <c r="AH29" s="1125"/>
      <c r="AI29" s="1126">
        <f t="shared" si="2"/>
        <v>4</v>
      </c>
      <c r="AJ29" s="1127">
        <f t="shared" si="3"/>
        <v>0</v>
      </c>
      <c r="AK29" s="1128">
        <f t="shared" ref="AK29" si="13">SUM(B29:R29)</f>
        <v>58</v>
      </c>
    </row>
    <row r="30" spans="1:40" s="31" customFormat="1" ht="10.5">
      <c r="A30" s="2185" t="str">
        <f>'General PNGUM'!A30</f>
        <v>Tugiogu SDA Primary School</v>
      </c>
      <c r="B30" s="1047"/>
      <c r="C30" s="2125"/>
      <c r="D30" s="2125"/>
      <c r="E30" s="2125"/>
      <c r="F30" s="3463">
        <v>25</v>
      </c>
      <c r="G30" s="3463">
        <v>16</v>
      </c>
      <c r="H30" s="3463">
        <v>15</v>
      </c>
      <c r="I30" s="3463">
        <v>13</v>
      </c>
      <c r="J30" s="3463">
        <v>16</v>
      </c>
      <c r="K30" s="3463">
        <v>20</v>
      </c>
      <c r="L30" s="3463"/>
      <c r="M30" s="3463"/>
      <c r="N30" s="3463"/>
      <c r="O30" s="3463"/>
      <c r="P30" s="3463"/>
      <c r="Q30" s="3460"/>
      <c r="R30" s="3460"/>
      <c r="S30" s="3208">
        <v>91</v>
      </c>
      <c r="T30" s="3209">
        <v>14</v>
      </c>
      <c r="U30" s="3259"/>
      <c r="V30" s="3210"/>
      <c r="W30" s="2196">
        <f t="shared" si="4"/>
        <v>105</v>
      </c>
      <c r="X30" s="3138"/>
      <c r="Y30" s="3240"/>
      <c r="Z30" s="3126">
        <v>20</v>
      </c>
      <c r="AA30" s="3127"/>
      <c r="AB30" s="2172">
        <f>'General PNGUM'!P30</f>
        <v>1</v>
      </c>
      <c r="AC30" s="1145">
        <f>'General PNGUM'!Q30</f>
        <v>0</v>
      </c>
      <c r="AD30" s="1124" t="str">
        <f>'General PNGUM'!R30</f>
        <v>-</v>
      </c>
      <c r="AE30" s="1123">
        <f t="shared" si="0"/>
        <v>105</v>
      </c>
      <c r="AF30" s="1124">
        <f t="shared" si="1"/>
        <v>0</v>
      </c>
      <c r="AG30" s="1120"/>
      <c r="AH30" s="1125"/>
      <c r="AI30" s="1126">
        <f t="shared" si="2"/>
        <v>20</v>
      </c>
      <c r="AJ30" s="1127">
        <f t="shared" si="3"/>
        <v>0</v>
      </c>
      <c r="AK30" s="1128">
        <f t="shared" si="5"/>
        <v>105</v>
      </c>
    </row>
    <row r="31" spans="1:40" s="31" customFormat="1" ht="20.149999999999999" customHeight="1">
      <c r="A31" s="2185" t="str">
        <f>'General PNGUM'!A31</f>
        <v>Wasinabus SDA Primary School</v>
      </c>
      <c r="B31" s="1053"/>
      <c r="C31" s="2125"/>
      <c r="D31" s="2125"/>
      <c r="E31" s="2125"/>
      <c r="F31" s="3470">
        <v>13</v>
      </c>
      <c r="G31" s="3470">
        <v>8</v>
      </c>
      <c r="H31" s="3470">
        <v>6</v>
      </c>
      <c r="I31" s="3470">
        <v>4</v>
      </c>
      <c r="J31" s="3470">
        <v>12</v>
      </c>
      <c r="K31" s="3470">
        <v>12</v>
      </c>
      <c r="L31" s="3470"/>
      <c r="M31" s="3470"/>
      <c r="N31" s="3470"/>
      <c r="O31" s="3470"/>
      <c r="P31" s="3470"/>
      <c r="Q31" s="3561"/>
      <c r="R31" s="3561"/>
      <c r="S31" s="3208">
        <v>48</v>
      </c>
      <c r="T31" s="3209">
        <v>7</v>
      </c>
      <c r="U31" s="3259"/>
      <c r="V31" s="3210"/>
      <c r="W31" s="2196">
        <f t="shared" si="4"/>
        <v>55</v>
      </c>
      <c r="X31" s="3138"/>
      <c r="Y31" s="3240"/>
      <c r="Z31" s="3126">
        <v>12</v>
      </c>
      <c r="AA31" s="3127"/>
      <c r="AB31" s="2172">
        <f>'General PNGUM'!P31</f>
        <v>1</v>
      </c>
      <c r="AC31" s="1145">
        <f>'General PNGUM'!Q31</f>
        <v>0</v>
      </c>
      <c r="AD31" s="1124" t="str">
        <f>'General PNGUM'!R31</f>
        <v>-</v>
      </c>
      <c r="AE31" s="1123">
        <f t="shared" si="0"/>
        <v>55</v>
      </c>
      <c r="AF31" s="1124">
        <f t="shared" si="1"/>
        <v>0</v>
      </c>
      <c r="AG31" s="1120"/>
      <c r="AH31" s="1125"/>
      <c r="AI31" s="1126">
        <f t="shared" si="2"/>
        <v>12</v>
      </c>
      <c r="AJ31" s="1127">
        <f t="shared" si="3"/>
        <v>0</v>
      </c>
      <c r="AK31" s="1128">
        <f t="shared" si="5"/>
        <v>55</v>
      </c>
    </row>
    <row r="32" spans="1:40" s="655" customFormat="1" ht="11" thickBot="1">
      <c r="A32" s="1002" t="s">
        <v>17</v>
      </c>
      <c r="B32" s="1057">
        <f>SUM(B11:B31)</f>
        <v>0</v>
      </c>
      <c r="C32" s="2201">
        <f>SUM(C11:C31)</f>
        <v>0</v>
      </c>
      <c r="D32" s="2201">
        <f>SUM(D11:D31)</f>
        <v>0</v>
      </c>
      <c r="E32" s="2201">
        <f>SUM(E11:E31)</f>
        <v>0</v>
      </c>
      <c r="F32" s="2201">
        <f>SUM(F10:F31)</f>
        <v>387</v>
      </c>
      <c r="G32" s="2201">
        <f t="shared" ref="G32:M32" si="14">SUM(G10:G31)</f>
        <v>288</v>
      </c>
      <c r="H32" s="2201">
        <f t="shared" si="14"/>
        <v>286</v>
      </c>
      <c r="I32" s="2201">
        <f t="shared" si="14"/>
        <v>257</v>
      </c>
      <c r="J32" s="2201">
        <f t="shared" si="14"/>
        <v>267</v>
      </c>
      <c r="K32" s="2201">
        <f t="shared" si="14"/>
        <v>229</v>
      </c>
      <c r="L32" s="2201">
        <f t="shared" si="14"/>
        <v>0</v>
      </c>
      <c r="M32" s="2201">
        <f t="shared" si="14"/>
        <v>0</v>
      </c>
      <c r="N32" s="2201">
        <f>SUM(N11:N31)</f>
        <v>0</v>
      </c>
      <c r="O32" s="2201">
        <f>SUM(O11:O31)</f>
        <v>0</v>
      </c>
      <c r="P32" s="2201">
        <f>SUM(P11:P31)</f>
        <v>0</v>
      </c>
      <c r="Q32" s="3669"/>
      <c r="R32" s="2201">
        <f>SUM(R11:R31)</f>
        <v>0</v>
      </c>
      <c r="S32" s="3213">
        <f t="shared" ref="S32:AK32" si="15">SUM(S10:S31)</f>
        <v>1291</v>
      </c>
      <c r="T32" s="3213">
        <f t="shared" si="15"/>
        <v>423</v>
      </c>
      <c r="U32" s="3213">
        <f t="shared" si="15"/>
        <v>0</v>
      </c>
      <c r="V32" s="3213">
        <f t="shared" si="15"/>
        <v>0</v>
      </c>
      <c r="W32" s="3213">
        <f t="shared" si="15"/>
        <v>1714</v>
      </c>
      <c r="X32" s="3241">
        <f t="shared" si="15"/>
        <v>0</v>
      </c>
      <c r="Y32" s="3241">
        <f t="shared" si="15"/>
        <v>0</v>
      </c>
      <c r="Z32" s="3241">
        <f t="shared" si="15"/>
        <v>232</v>
      </c>
      <c r="AA32" s="3241">
        <f t="shared" si="15"/>
        <v>0</v>
      </c>
      <c r="AB32" s="2174">
        <f t="shared" si="15"/>
        <v>21</v>
      </c>
      <c r="AC32" s="2174">
        <f t="shared" si="15"/>
        <v>1</v>
      </c>
      <c r="AD32" s="2174">
        <f t="shared" si="15"/>
        <v>0</v>
      </c>
      <c r="AE32" s="2174">
        <f t="shared" si="15"/>
        <v>1714</v>
      </c>
      <c r="AF32" s="2174">
        <f t="shared" si="15"/>
        <v>0</v>
      </c>
      <c r="AG32" s="2174">
        <f t="shared" si="15"/>
        <v>0</v>
      </c>
      <c r="AH32" s="2174">
        <f t="shared" si="15"/>
        <v>0</v>
      </c>
      <c r="AI32" s="2174">
        <f t="shared" si="15"/>
        <v>232</v>
      </c>
      <c r="AJ32" s="2174">
        <f t="shared" si="15"/>
        <v>0</v>
      </c>
      <c r="AK32" s="2174">
        <f t="shared" si="15"/>
        <v>1714</v>
      </c>
      <c r="AL32" s="31"/>
      <c r="AM32" s="1003"/>
      <c r="AN32" s="1003"/>
    </row>
    <row r="33" spans="1:40" s="1007" customFormat="1" ht="11.5" thickTop="1" thickBot="1">
      <c r="A33" s="1006"/>
      <c r="B33" s="1064"/>
      <c r="C33" s="1065"/>
      <c r="D33" s="1065"/>
      <c r="E33" s="1065"/>
      <c r="F33" s="1065"/>
      <c r="G33" s="1065"/>
      <c r="H33" s="1065"/>
      <c r="I33" s="1065"/>
      <c r="J33" s="1065"/>
      <c r="K33" s="1065">
        <f>SUM(C32:K32)</f>
        <v>1714</v>
      </c>
      <c r="L33" s="1066"/>
      <c r="M33" s="1065"/>
      <c r="N33" s="1065"/>
      <c r="O33" s="1065"/>
      <c r="P33" s="1065"/>
      <c r="Q33" s="1065"/>
      <c r="R33" s="1065"/>
      <c r="S33" s="3215">
        <f>S32+T32+U32+V32</f>
        <v>1714</v>
      </c>
      <c r="T33" s="3215"/>
      <c r="U33" s="3215"/>
      <c r="V33" s="3215"/>
      <c r="W33" s="1067"/>
      <c r="X33" s="3242"/>
      <c r="Y33" s="3128"/>
      <c r="Z33" s="3128"/>
      <c r="AA33" s="3129"/>
      <c r="AB33" s="1068"/>
      <c r="AC33" s="1068"/>
      <c r="AD33" s="1068"/>
      <c r="AE33" s="1068"/>
      <c r="AF33" s="1068">
        <f>AE32+AF32</f>
        <v>1714</v>
      </c>
      <c r="AG33" s="1068"/>
      <c r="AH33" s="1068"/>
      <c r="AI33" s="1068"/>
      <c r="AJ33" s="1068"/>
      <c r="AK33" s="1069"/>
      <c r="AL33" s="31"/>
      <c r="AM33" s="1008"/>
      <c r="AN33" s="1008"/>
    </row>
    <row r="34" spans="1:40" s="31" customFormat="1" ht="11" thickBot="1">
      <c r="A34" s="2204" t="s">
        <v>18</v>
      </c>
      <c r="B34" s="1870"/>
      <c r="C34" s="1870"/>
      <c r="D34" s="1876"/>
      <c r="E34" s="1870"/>
      <c r="F34" s="1870"/>
      <c r="G34" s="1870"/>
      <c r="H34" s="1870"/>
      <c r="I34" s="1870"/>
      <c r="J34" s="1870"/>
      <c r="K34" s="1870"/>
      <c r="L34" s="1872"/>
      <c r="M34" s="1870"/>
      <c r="N34" s="1870"/>
      <c r="O34" s="1870"/>
      <c r="P34" s="1872"/>
      <c r="Q34" s="3670"/>
      <c r="R34" s="1872"/>
      <c r="S34" s="3130"/>
      <c r="T34" s="3130"/>
      <c r="U34" s="3130"/>
      <c r="V34" s="3130"/>
      <c r="W34" s="1873"/>
      <c r="X34" s="3130"/>
      <c r="Y34" s="3130"/>
      <c r="Z34" s="3130"/>
      <c r="AA34" s="3131"/>
      <c r="AB34" s="2175"/>
      <c r="AC34" s="1874"/>
      <c r="AD34" s="1874"/>
      <c r="AE34" s="1874"/>
      <c r="AF34" s="1874"/>
      <c r="AG34" s="1874"/>
      <c r="AH34" s="1874"/>
      <c r="AI34" s="1874"/>
      <c r="AJ34" s="1874"/>
      <c r="AK34" s="1875"/>
      <c r="AM34" s="50"/>
      <c r="AN34" s="50"/>
    </row>
    <row r="35" spans="1:40" s="31" customFormat="1" ht="10.5">
      <c r="A35" s="3424" t="s">
        <v>1228</v>
      </c>
      <c r="B35" s="1082"/>
      <c r="C35" s="2205"/>
      <c r="D35" s="2205">
        <v>9</v>
      </c>
      <c r="E35" s="2205">
        <v>10</v>
      </c>
      <c r="F35" s="2205">
        <v>5</v>
      </c>
      <c r="G35" s="2205">
        <v>7</v>
      </c>
      <c r="H35" s="2205">
        <v>10</v>
      </c>
      <c r="I35" s="2205">
        <v>6</v>
      </c>
      <c r="J35" s="2205">
        <v>7</v>
      </c>
      <c r="K35" s="2205"/>
      <c r="L35" s="2188"/>
      <c r="M35" s="2188"/>
      <c r="N35" s="2188"/>
      <c r="O35" s="2188"/>
      <c r="P35" s="2188"/>
      <c r="Q35" s="3671"/>
      <c r="R35" s="2188"/>
      <c r="S35" s="3653">
        <v>54</v>
      </c>
      <c r="T35" s="3654"/>
      <c r="U35" s="3655"/>
      <c r="V35" s="3656"/>
      <c r="W35" s="2191">
        <f>SUM(S35:V35)</f>
        <v>54</v>
      </c>
      <c r="X35" s="3657"/>
      <c r="Y35" s="3658"/>
      <c r="Z35" s="3659"/>
      <c r="AA35" s="3660"/>
      <c r="AB35" s="2172">
        <f>'General PNGUM'!P35</f>
        <v>1</v>
      </c>
      <c r="AC35" s="1145">
        <f>'General PNGUM'!Q35</f>
        <v>0</v>
      </c>
      <c r="AD35" s="1124" t="str">
        <f>'General PNGUM'!R35</f>
        <v>-</v>
      </c>
      <c r="AE35" s="1123">
        <f>S35+T35</f>
        <v>54</v>
      </c>
      <c r="AF35" s="1124">
        <f>U35+V35</f>
        <v>0</v>
      </c>
      <c r="AG35" s="1145"/>
      <c r="AH35" s="1146"/>
      <c r="AI35" s="1126">
        <f>Z35</f>
        <v>0</v>
      </c>
      <c r="AJ35" s="1127">
        <f>AA35</f>
        <v>0</v>
      </c>
      <c r="AK35" s="1869">
        <f>SUM(B35:R35)</f>
        <v>54</v>
      </c>
    </row>
    <row r="36" spans="1:40" s="31" customFormat="1" ht="10.5">
      <c r="A36" s="3650" t="s">
        <v>1229</v>
      </c>
      <c r="B36" s="1073"/>
      <c r="C36" s="2199">
        <v>12</v>
      </c>
      <c r="D36" s="2199">
        <v>11</v>
      </c>
      <c r="E36" s="2199">
        <v>12</v>
      </c>
      <c r="F36" s="2199">
        <v>10</v>
      </c>
      <c r="G36" s="2199">
        <v>12</v>
      </c>
      <c r="H36" s="2199">
        <v>10</v>
      </c>
      <c r="I36" s="2199">
        <v>7</v>
      </c>
      <c r="J36" s="2199"/>
      <c r="K36" s="2199"/>
      <c r="L36" s="2194"/>
      <c r="M36" s="2194"/>
      <c r="N36" s="2194"/>
      <c r="O36" s="2194"/>
      <c r="P36" s="2194"/>
      <c r="Q36" s="3671"/>
      <c r="R36" s="2194"/>
      <c r="S36" s="3459">
        <v>59</v>
      </c>
      <c r="T36" s="3460">
        <v>15</v>
      </c>
      <c r="U36" s="3461"/>
      <c r="V36" s="3462"/>
      <c r="W36" s="2196">
        <f t="shared" ref="W36:W51" si="16">SUM(S36:V36)</f>
        <v>74</v>
      </c>
      <c r="X36" s="3464">
        <v>7</v>
      </c>
      <c r="Y36" s="3465"/>
      <c r="Z36" s="3661"/>
      <c r="AA36" s="3662"/>
      <c r="AB36" s="2172">
        <f>'General PNGUM'!P36</f>
        <v>1</v>
      </c>
      <c r="AC36" s="1145">
        <f>'General PNGUM'!Q36</f>
        <v>0</v>
      </c>
      <c r="AD36" s="1124" t="str">
        <f>'General PNGUM'!R36</f>
        <v>-</v>
      </c>
      <c r="AE36" s="1123">
        <f t="shared" ref="AE36:AE46" si="17">S36+T36</f>
        <v>74</v>
      </c>
      <c r="AF36" s="1124">
        <f t="shared" ref="AF36:AF46" si="18">U36+V36</f>
        <v>0</v>
      </c>
      <c r="AG36" s="1120"/>
      <c r="AH36" s="1125"/>
      <c r="AI36" s="1126">
        <f t="shared" ref="AI36:AI46" si="19">Z36</f>
        <v>0</v>
      </c>
      <c r="AJ36" s="1127">
        <f t="shared" ref="AJ36:AJ46" si="20">AA36</f>
        <v>0</v>
      </c>
      <c r="AK36" s="1869">
        <f t="shared" ref="AK36:AK46" si="21">SUM(B36:R36)</f>
        <v>74</v>
      </c>
    </row>
    <row r="37" spans="1:40" s="31" customFormat="1" ht="10.5">
      <c r="A37" s="3650" t="s">
        <v>1230</v>
      </c>
      <c r="B37" s="1073"/>
      <c r="C37" s="2199"/>
      <c r="D37" s="2199"/>
      <c r="E37" s="2199"/>
      <c r="F37" s="2199">
        <v>25</v>
      </c>
      <c r="G37" s="2199">
        <v>16</v>
      </c>
      <c r="H37" s="2199">
        <v>22</v>
      </c>
      <c r="I37" s="2199">
        <v>10</v>
      </c>
      <c r="J37" s="2199">
        <v>6</v>
      </c>
      <c r="K37" s="2199">
        <v>14</v>
      </c>
      <c r="L37" s="2194"/>
      <c r="M37" s="2194"/>
      <c r="N37" s="2194"/>
      <c r="O37" s="2194"/>
      <c r="P37" s="2194"/>
      <c r="Q37" s="3671"/>
      <c r="R37" s="2194"/>
      <c r="S37" s="3459">
        <v>67</v>
      </c>
      <c r="T37" s="3460">
        <v>26</v>
      </c>
      <c r="U37" s="3461"/>
      <c r="V37" s="3462"/>
      <c r="W37" s="2196">
        <f t="shared" ref="W37" si="22">SUM(S37:V37)</f>
        <v>93</v>
      </c>
      <c r="X37" s="3464">
        <v>20</v>
      </c>
      <c r="Y37" s="3465"/>
      <c r="Z37" s="3663">
        <v>14</v>
      </c>
      <c r="AA37" s="3662"/>
      <c r="AB37" s="2172">
        <f>'General PNGUM'!P37</f>
        <v>1</v>
      </c>
      <c r="AC37" s="1145">
        <f>'General PNGUM'!Q37</f>
        <v>0</v>
      </c>
      <c r="AD37" s="1124" t="str">
        <f>'General PNGUM'!R37</f>
        <v>-</v>
      </c>
      <c r="AE37" s="1123">
        <f t="shared" si="17"/>
        <v>93</v>
      </c>
      <c r="AF37" s="1124">
        <f t="shared" ref="AF37" si="23">U37+V37</f>
        <v>0</v>
      </c>
      <c r="AG37" s="1120"/>
      <c r="AH37" s="1125"/>
      <c r="AI37" s="1126">
        <f t="shared" si="19"/>
        <v>14</v>
      </c>
      <c r="AJ37" s="1127">
        <f t="shared" si="20"/>
        <v>0</v>
      </c>
      <c r="AK37" s="1869">
        <f t="shared" si="21"/>
        <v>93</v>
      </c>
    </row>
    <row r="38" spans="1:40" s="31" customFormat="1" ht="10.5">
      <c r="A38" s="3650" t="s">
        <v>1231</v>
      </c>
      <c r="B38" s="1073"/>
      <c r="C38" s="2199"/>
      <c r="D38" s="2199">
        <v>30</v>
      </c>
      <c r="E38" s="2199">
        <v>18</v>
      </c>
      <c r="F38" s="2199">
        <v>19</v>
      </c>
      <c r="G38" s="2199">
        <v>22</v>
      </c>
      <c r="H38" s="2199">
        <v>20</v>
      </c>
      <c r="I38" s="2199">
        <v>16</v>
      </c>
      <c r="J38" s="2199">
        <v>13</v>
      </c>
      <c r="K38" s="2199">
        <v>15</v>
      </c>
      <c r="L38" s="2194"/>
      <c r="M38" s="2194"/>
      <c r="N38" s="2194"/>
      <c r="O38" s="2194"/>
      <c r="P38" s="2194"/>
      <c r="Q38" s="3671"/>
      <c r="R38" s="2194"/>
      <c r="S38" s="3459">
        <v>143</v>
      </c>
      <c r="T38" s="3460">
        <v>10</v>
      </c>
      <c r="U38" s="3461"/>
      <c r="V38" s="3462"/>
      <c r="W38" s="2196">
        <f t="shared" si="16"/>
        <v>153</v>
      </c>
      <c r="X38" s="3464">
        <v>47</v>
      </c>
      <c r="Y38" s="3465"/>
      <c r="Z38" s="3664">
        <v>15</v>
      </c>
      <c r="AA38" s="3467"/>
      <c r="AB38" s="2172">
        <f>'General PNGUM'!P38</f>
        <v>1</v>
      </c>
      <c r="AC38" s="1145">
        <f>'General PNGUM'!Q38</f>
        <v>0</v>
      </c>
      <c r="AD38" s="1124" t="str">
        <f>'General PNGUM'!R38</f>
        <v>-</v>
      </c>
      <c r="AE38" s="1123">
        <f t="shared" si="17"/>
        <v>153</v>
      </c>
      <c r="AF38" s="1124">
        <f t="shared" si="18"/>
        <v>0</v>
      </c>
      <c r="AG38" s="1120"/>
      <c r="AH38" s="1125"/>
      <c r="AI38" s="1126">
        <f t="shared" si="19"/>
        <v>15</v>
      </c>
      <c r="AJ38" s="1127">
        <f t="shared" si="20"/>
        <v>0</v>
      </c>
      <c r="AK38" s="1869">
        <f t="shared" si="21"/>
        <v>153</v>
      </c>
    </row>
    <row r="39" spans="1:40" s="31" customFormat="1" ht="10.5">
      <c r="A39" s="3650" t="s">
        <v>1232</v>
      </c>
      <c r="B39" s="1073"/>
      <c r="C39" s="2199"/>
      <c r="D39" s="2199">
        <v>37</v>
      </c>
      <c r="E39" s="2199">
        <v>30</v>
      </c>
      <c r="F39" s="2199">
        <v>37</v>
      </c>
      <c r="G39" s="2199">
        <v>36</v>
      </c>
      <c r="H39" s="2199">
        <v>21</v>
      </c>
      <c r="I39" s="2199">
        <v>36</v>
      </c>
      <c r="J39" s="2199">
        <v>51</v>
      </c>
      <c r="K39" s="2199">
        <v>37</v>
      </c>
      <c r="L39" s="2194"/>
      <c r="M39" s="2194"/>
      <c r="N39" s="2194"/>
      <c r="O39" s="2194"/>
      <c r="P39" s="2194"/>
      <c r="Q39" s="3671"/>
      <c r="R39" s="2194"/>
      <c r="S39" s="3665">
        <v>125</v>
      </c>
      <c r="T39" s="3460">
        <v>160</v>
      </c>
      <c r="U39" s="3461"/>
      <c r="V39" s="3462"/>
      <c r="W39" s="2196">
        <f t="shared" si="16"/>
        <v>285</v>
      </c>
      <c r="X39" s="3464"/>
      <c r="Y39" s="3465"/>
      <c r="Z39" s="3466">
        <v>37</v>
      </c>
      <c r="AA39" s="3467"/>
      <c r="AB39" s="2172">
        <f>'General PNGUM'!P39</f>
        <v>1</v>
      </c>
      <c r="AC39" s="1145">
        <f>'General PNGUM'!Q39</f>
        <v>0</v>
      </c>
      <c r="AD39" s="1124" t="str">
        <f>'General PNGUM'!R39</f>
        <v>-</v>
      </c>
      <c r="AE39" s="1123">
        <f t="shared" si="17"/>
        <v>285</v>
      </c>
      <c r="AF39" s="1124">
        <f t="shared" si="18"/>
        <v>0</v>
      </c>
      <c r="AG39" s="1120"/>
      <c r="AH39" s="1125"/>
      <c r="AI39" s="1126">
        <f t="shared" si="19"/>
        <v>37</v>
      </c>
      <c r="AJ39" s="1127">
        <f t="shared" si="20"/>
        <v>0</v>
      </c>
      <c r="AK39" s="1869">
        <f t="shared" si="21"/>
        <v>285</v>
      </c>
    </row>
    <row r="40" spans="1:40" s="31" customFormat="1" ht="10.5">
      <c r="A40" s="3650" t="s">
        <v>1233</v>
      </c>
      <c r="B40" s="1073"/>
      <c r="C40" s="2199">
        <v>180</v>
      </c>
      <c r="D40" s="2199">
        <v>137</v>
      </c>
      <c r="E40" s="2199">
        <v>116</v>
      </c>
      <c r="F40" s="2199">
        <v>135</v>
      </c>
      <c r="G40" s="2199">
        <v>120</v>
      </c>
      <c r="H40" s="2199">
        <v>132</v>
      </c>
      <c r="I40" s="2199">
        <v>146</v>
      </c>
      <c r="J40" s="2199">
        <v>155</v>
      </c>
      <c r="K40" s="2199">
        <v>132</v>
      </c>
      <c r="L40" s="2194"/>
      <c r="M40" s="2194"/>
      <c r="N40" s="2194"/>
      <c r="O40" s="2194"/>
      <c r="P40" s="2194"/>
      <c r="Q40" s="3671"/>
      <c r="R40" s="2194"/>
      <c r="S40" s="3459">
        <v>1105</v>
      </c>
      <c r="T40" s="3460">
        <v>148</v>
      </c>
      <c r="U40" s="3461"/>
      <c r="V40" s="3462"/>
      <c r="W40" s="2196">
        <f t="shared" si="16"/>
        <v>1253</v>
      </c>
      <c r="X40" s="3464"/>
      <c r="Y40" s="3465"/>
      <c r="Z40" s="3466">
        <v>132</v>
      </c>
      <c r="AA40" s="3467"/>
      <c r="AB40" s="2172">
        <f>'General PNGUM'!P40</f>
        <v>1</v>
      </c>
      <c r="AC40" s="1145">
        <f>'General PNGUM'!Q40</f>
        <v>0</v>
      </c>
      <c r="AD40" s="1124" t="str">
        <f>'General PNGUM'!R40</f>
        <v>-</v>
      </c>
      <c r="AE40" s="1123">
        <f t="shared" si="17"/>
        <v>1253</v>
      </c>
      <c r="AF40" s="1124">
        <f t="shared" si="18"/>
        <v>0</v>
      </c>
      <c r="AG40" s="1120"/>
      <c r="AH40" s="1125"/>
      <c r="AI40" s="1126">
        <f t="shared" si="19"/>
        <v>132</v>
      </c>
      <c r="AJ40" s="1127">
        <f t="shared" si="20"/>
        <v>0</v>
      </c>
      <c r="AK40" s="1869">
        <f t="shared" si="21"/>
        <v>1253</v>
      </c>
    </row>
    <row r="41" spans="1:40" s="31" customFormat="1" ht="10.5">
      <c r="A41" s="3650" t="s">
        <v>1234</v>
      </c>
      <c r="B41" s="1073"/>
      <c r="C41" s="2199">
        <v>79</v>
      </c>
      <c r="D41" s="2199">
        <v>37</v>
      </c>
      <c r="E41" s="2199">
        <v>44</v>
      </c>
      <c r="F41" s="2199">
        <v>31</v>
      </c>
      <c r="G41" s="2199">
        <v>32</v>
      </c>
      <c r="H41" s="2199">
        <v>30</v>
      </c>
      <c r="I41" s="2199">
        <v>22</v>
      </c>
      <c r="J41" s="2199">
        <v>30</v>
      </c>
      <c r="K41" s="2199">
        <v>20</v>
      </c>
      <c r="L41" s="2194"/>
      <c r="M41" s="2194"/>
      <c r="N41" s="2194"/>
      <c r="O41" s="2194"/>
      <c r="P41" s="2194"/>
      <c r="Q41" s="3671"/>
      <c r="R41" s="2194"/>
      <c r="S41" s="4077">
        <v>298</v>
      </c>
      <c r="T41" s="3460">
        <v>27</v>
      </c>
      <c r="U41" s="3461"/>
      <c r="V41" s="3462"/>
      <c r="W41" s="2196">
        <f t="shared" si="16"/>
        <v>325</v>
      </c>
      <c r="X41" s="3464">
        <v>48</v>
      </c>
      <c r="Y41" s="3465"/>
      <c r="Z41" s="3466">
        <v>20</v>
      </c>
      <c r="AA41" s="3467"/>
      <c r="AB41" s="2172">
        <f>'General PNGUM'!P41</f>
        <v>1</v>
      </c>
      <c r="AC41" s="1145">
        <f>'General PNGUM'!Q41</f>
        <v>0</v>
      </c>
      <c r="AD41" s="1124" t="str">
        <f>'General PNGUM'!R41</f>
        <v>-</v>
      </c>
      <c r="AE41" s="1123">
        <f t="shared" si="17"/>
        <v>325</v>
      </c>
      <c r="AF41" s="1124">
        <f t="shared" si="18"/>
        <v>0</v>
      </c>
      <c r="AG41" s="1120"/>
      <c r="AH41" s="1125"/>
      <c r="AI41" s="1126">
        <f t="shared" si="19"/>
        <v>20</v>
      </c>
      <c r="AJ41" s="1127">
        <f t="shared" si="20"/>
        <v>0</v>
      </c>
      <c r="AK41" s="1869">
        <f t="shared" si="21"/>
        <v>325</v>
      </c>
    </row>
    <row r="42" spans="1:40" s="31" customFormat="1" ht="10.5">
      <c r="A42" s="3650" t="s">
        <v>1235</v>
      </c>
      <c r="B42" s="1073"/>
      <c r="C42" s="2199">
        <v>20</v>
      </c>
      <c r="D42" s="2199">
        <v>39</v>
      </c>
      <c r="E42" s="2199">
        <v>14</v>
      </c>
      <c r="F42" s="2199">
        <v>24</v>
      </c>
      <c r="G42" s="2199">
        <v>20</v>
      </c>
      <c r="H42" s="2199">
        <v>24</v>
      </c>
      <c r="I42" s="2199">
        <v>16</v>
      </c>
      <c r="J42" s="2199">
        <v>13</v>
      </c>
      <c r="K42" s="2199">
        <v>22</v>
      </c>
      <c r="L42" s="2194"/>
      <c r="M42" s="2194"/>
      <c r="N42" s="2194"/>
      <c r="O42" s="2194"/>
      <c r="P42" s="2194"/>
      <c r="Q42" s="3671"/>
      <c r="R42" s="2194"/>
      <c r="S42" s="3459">
        <v>181</v>
      </c>
      <c r="T42" s="3460">
        <v>11</v>
      </c>
      <c r="U42" s="3461"/>
      <c r="V42" s="3462"/>
      <c r="W42" s="2196">
        <f t="shared" si="16"/>
        <v>192</v>
      </c>
      <c r="X42" s="3464"/>
      <c r="Y42" s="3465"/>
      <c r="Z42" s="3466">
        <v>22</v>
      </c>
      <c r="AA42" s="3467"/>
      <c r="AB42" s="2172">
        <f>'General PNGUM'!P42</f>
        <v>1</v>
      </c>
      <c r="AC42" s="1145">
        <f>'General PNGUM'!Q42</f>
        <v>0</v>
      </c>
      <c r="AD42" s="1124" t="str">
        <f>'General PNGUM'!R42</f>
        <v>-</v>
      </c>
      <c r="AE42" s="1123">
        <f t="shared" si="17"/>
        <v>192</v>
      </c>
      <c r="AF42" s="1124">
        <f t="shared" si="18"/>
        <v>0</v>
      </c>
      <c r="AG42" s="1120"/>
      <c r="AH42" s="1125"/>
      <c r="AI42" s="1126">
        <f t="shared" si="19"/>
        <v>22</v>
      </c>
      <c r="AJ42" s="1127">
        <f t="shared" si="20"/>
        <v>0</v>
      </c>
      <c r="AK42" s="1869">
        <f t="shared" si="21"/>
        <v>192</v>
      </c>
    </row>
    <row r="43" spans="1:40" s="31" customFormat="1" ht="10.5">
      <c r="A43" s="3650" t="s">
        <v>1221</v>
      </c>
      <c r="B43" s="1073"/>
      <c r="C43" s="2199"/>
      <c r="D43" s="2199">
        <v>14</v>
      </c>
      <c r="E43" s="2199">
        <v>13</v>
      </c>
      <c r="F43" s="2199">
        <v>15</v>
      </c>
      <c r="G43" s="2199"/>
      <c r="H43" s="2199">
        <v>16</v>
      </c>
      <c r="I43" s="2199">
        <v>17</v>
      </c>
      <c r="J43" s="2199">
        <v>18</v>
      </c>
      <c r="K43" s="2199"/>
      <c r="L43" s="2194"/>
      <c r="M43" s="2194"/>
      <c r="N43" s="2194"/>
      <c r="O43" s="2194"/>
      <c r="P43" s="2194"/>
      <c r="Q43" s="3671"/>
      <c r="R43" s="2194"/>
      <c r="S43" s="3459">
        <v>93</v>
      </c>
      <c r="T43" s="3460"/>
      <c r="U43" s="3461"/>
      <c r="V43" s="3462"/>
      <c r="W43" s="2196">
        <f t="shared" si="16"/>
        <v>93</v>
      </c>
      <c r="X43" s="3464"/>
      <c r="Y43" s="3465"/>
      <c r="Z43" s="3466"/>
      <c r="AA43" s="3467"/>
      <c r="AB43" s="2172">
        <f>'General PNGUM'!P43</f>
        <v>1</v>
      </c>
      <c r="AC43" s="1145">
        <f>'General PNGUM'!Q43</f>
        <v>0</v>
      </c>
      <c r="AD43" s="1124" t="str">
        <f>'General PNGUM'!R43</f>
        <v>-</v>
      </c>
      <c r="AE43" s="1123">
        <f t="shared" si="17"/>
        <v>93</v>
      </c>
      <c r="AF43" s="1124">
        <f t="shared" si="18"/>
        <v>0</v>
      </c>
      <c r="AG43" s="1120"/>
      <c r="AH43" s="1125"/>
      <c r="AI43" s="1126">
        <f t="shared" si="19"/>
        <v>0</v>
      </c>
      <c r="AJ43" s="1127">
        <f t="shared" si="20"/>
        <v>0</v>
      </c>
      <c r="AK43" s="1869">
        <f t="shared" si="21"/>
        <v>93</v>
      </c>
    </row>
    <row r="44" spans="1:40" s="31" customFormat="1" ht="10.5">
      <c r="A44" s="3650" t="s">
        <v>1236</v>
      </c>
      <c r="B44" s="1073"/>
      <c r="C44" s="2199">
        <v>20</v>
      </c>
      <c r="D44" s="2199">
        <v>23</v>
      </c>
      <c r="E44" s="2199">
        <v>26</v>
      </c>
      <c r="F44" s="2199">
        <v>24</v>
      </c>
      <c r="G44" s="2199">
        <v>27</v>
      </c>
      <c r="H44" s="2199">
        <v>42</v>
      </c>
      <c r="I44" s="2199">
        <v>30</v>
      </c>
      <c r="J44" s="2199">
        <v>33</v>
      </c>
      <c r="K44" s="2199">
        <v>18</v>
      </c>
      <c r="L44" s="2194"/>
      <c r="M44" s="2194"/>
      <c r="N44" s="2194"/>
      <c r="O44" s="2194"/>
      <c r="P44" s="2194"/>
      <c r="Q44" s="3671"/>
      <c r="R44" s="2194"/>
      <c r="S44" s="3665">
        <v>213</v>
      </c>
      <c r="T44" s="3460">
        <v>30</v>
      </c>
      <c r="U44" s="3461"/>
      <c r="V44" s="3462"/>
      <c r="W44" s="2196">
        <f t="shared" si="16"/>
        <v>243</v>
      </c>
      <c r="X44" s="3464">
        <v>42</v>
      </c>
      <c r="Y44" s="3465"/>
      <c r="Z44" s="3466">
        <v>18</v>
      </c>
      <c r="AA44" s="3467"/>
      <c r="AB44" s="2172">
        <f>'General PNGUM'!P44</f>
        <v>1</v>
      </c>
      <c r="AC44" s="1145">
        <f>'General PNGUM'!Q44</f>
        <v>0</v>
      </c>
      <c r="AD44" s="1124" t="str">
        <f>'General PNGUM'!R44</f>
        <v>-</v>
      </c>
      <c r="AE44" s="1123">
        <f t="shared" si="17"/>
        <v>243</v>
      </c>
      <c r="AF44" s="1124">
        <f t="shared" si="18"/>
        <v>0</v>
      </c>
      <c r="AG44" s="1120"/>
      <c r="AH44" s="1125"/>
      <c r="AI44" s="1126">
        <f t="shared" si="19"/>
        <v>18</v>
      </c>
      <c r="AJ44" s="1127">
        <f t="shared" si="20"/>
        <v>0</v>
      </c>
      <c r="AK44" s="1869">
        <f t="shared" si="21"/>
        <v>243</v>
      </c>
    </row>
    <row r="45" spans="1:40" s="31" customFormat="1" ht="10.5">
      <c r="A45" s="3650" t="s">
        <v>1237</v>
      </c>
      <c r="B45" s="1073"/>
      <c r="C45" s="2199">
        <v>38</v>
      </c>
      <c r="D45" s="2199">
        <v>36</v>
      </c>
      <c r="E45" s="2199">
        <v>38</v>
      </c>
      <c r="F45" s="2199">
        <v>29</v>
      </c>
      <c r="G45" s="2199">
        <v>26</v>
      </c>
      <c r="H45" s="2199">
        <v>23</v>
      </c>
      <c r="I45" s="2199">
        <v>31</v>
      </c>
      <c r="J45" s="2199">
        <v>27</v>
      </c>
      <c r="K45" s="2199">
        <v>16</v>
      </c>
      <c r="L45" s="2194"/>
      <c r="M45" s="2194"/>
      <c r="N45" s="2194"/>
      <c r="O45" s="2194"/>
      <c r="P45" s="2194"/>
      <c r="Q45" s="3671"/>
      <c r="R45" s="2194"/>
      <c r="S45" s="3459">
        <v>201</v>
      </c>
      <c r="T45" s="3460">
        <v>63</v>
      </c>
      <c r="U45" s="3461"/>
      <c r="V45" s="3462"/>
      <c r="W45" s="2196">
        <f t="shared" si="16"/>
        <v>264</v>
      </c>
      <c r="X45" s="3464">
        <v>48</v>
      </c>
      <c r="Y45" s="3465"/>
      <c r="Z45" s="3466">
        <v>16</v>
      </c>
      <c r="AA45" s="3467"/>
      <c r="AB45" s="2172">
        <f>'General PNGUM'!P45</f>
        <v>1</v>
      </c>
      <c r="AC45" s="1145">
        <f>'General PNGUM'!Q45</f>
        <v>0</v>
      </c>
      <c r="AD45" s="1124" t="str">
        <f>'General PNGUM'!R45</f>
        <v>-</v>
      </c>
      <c r="AE45" s="1123">
        <f t="shared" si="17"/>
        <v>264</v>
      </c>
      <c r="AF45" s="1124">
        <f t="shared" si="18"/>
        <v>0</v>
      </c>
      <c r="AG45" s="1120"/>
      <c r="AH45" s="1125"/>
      <c r="AI45" s="1126">
        <f t="shared" si="19"/>
        <v>16</v>
      </c>
      <c r="AJ45" s="1127">
        <f t="shared" si="20"/>
        <v>0</v>
      </c>
      <c r="AK45" s="1869">
        <f t="shared" si="21"/>
        <v>264</v>
      </c>
    </row>
    <row r="46" spans="1:40" s="31" customFormat="1" ht="10.5">
      <c r="A46" s="3650" t="s">
        <v>711</v>
      </c>
      <c r="B46" s="1073"/>
      <c r="C46" s="2192"/>
      <c r="D46" s="2192">
        <v>48</v>
      </c>
      <c r="E46" s="2192">
        <v>48</v>
      </c>
      <c r="F46" s="2192">
        <v>51</v>
      </c>
      <c r="G46" s="2192">
        <v>79</v>
      </c>
      <c r="H46" s="2192">
        <v>48</v>
      </c>
      <c r="I46" s="2192">
        <v>63</v>
      </c>
      <c r="J46" s="2192">
        <v>45</v>
      </c>
      <c r="K46" s="2192">
        <v>37</v>
      </c>
      <c r="L46" s="2186"/>
      <c r="M46" s="2186"/>
      <c r="N46" s="2194"/>
      <c r="O46" s="2194"/>
      <c r="P46" s="2194"/>
      <c r="Q46" s="3671"/>
      <c r="R46" s="2194"/>
      <c r="S46" s="3459">
        <v>355</v>
      </c>
      <c r="T46" s="3460">
        <v>64</v>
      </c>
      <c r="U46" s="3461"/>
      <c r="V46" s="3462"/>
      <c r="W46" s="2196">
        <f t="shared" si="16"/>
        <v>419</v>
      </c>
      <c r="X46" s="3464"/>
      <c r="Y46" s="3465"/>
      <c r="Z46" s="3466">
        <v>37</v>
      </c>
      <c r="AA46" s="3467"/>
      <c r="AB46" s="2172">
        <f>'General PNGUM'!P46</f>
        <v>1</v>
      </c>
      <c r="AC46" s="1145">
        <f>'General PNGUM'!Q46</f>
        <v>0</v>
      </c>
      <c r="AD46" s="1124" t="str">
        <f>'General PNGUM'!R46</f>
        <v>-</v>
      </c>
      <c r="AE46" s="1123">
        <f t="shared" si="17"/>
        <v>419</v>
      </c>
      <c r="AF46" s="1124">
        <f t="shared" si="18"/>
        <v>0</v>
      </c>
      <c r="AG46" s="1120"/>
      <c r="AH46" s="1125"/>
      <c r="AI46" s="1126">
        <f t="shared" si="19"/>
        <v>37</v>
      </c>
      <c r="AJ46" s="1127">
        <f t="shared" si="20"/>
        <v>0</v>
      </c>
      <c r="AK46" s="1869">
        <f t="shared" si="21"/>
        <v>419</v>
      </c>
    </row>
    <row r="47" spans="1:40" s="31" customFormat="1" ht="10.5">
      <c r="A47" s="3650" t="s">
        <v>736</v>
      </c>
      <c r="B47" s="1073"/>
      <c r="C47" s="2193"/>
      <c r="D47" s="2193"/>
      <c r="E47" s="2193"/>
      <c r="F47" s="2193"/>
      <c r="G47" s="2193"/>
      <c r="H47" s="2193"/>
      <c r="I47" s="2193"/>
      <c r="L47" s="2193">
        <v>58</v>
      </c>
      <c r="M47" s="2192">
        <v>63</v>
      </c>
      <c r="N47" s="2194">
        <v>278</v>
      </c>
      <c r="O47" s="2194">
        <v>319</v>
      </c>
      <c r="P47" s="2194">
        <v>210</v>
      </c>
      <c r="Q47" s="2194">
        <v>208</v>
      </c>
      <c r="R47" s="2194"/>
      <c r="U47" s="3459">
        <v>556</v>
      </c>
      <c r="V47" s="3460">
        <v>580</v>
      </c>
      <c r="W47" s="2196">
        <f>SUM(U47:V47)</f>
        <v>1136</v>
      </c>
      <c r="X47" s="3464"/>
      <c r="Y47" s="3465">
        <v>59</v>
      </c>
      <c r="AA47" s="3466">
        <v>208</v>
      </c>
      <c r="AB47" s="2172">
        <f>'General PNGUM'!P47</f>
        <v>0</v>
      </c>
      <c r="AC47" s="1145">
        <f>'General PNGUM'!Q47</f>
        <v>1</v>
      </c>
      <c r="AD47" s="1124" t="str">
        <f>'General PNGUM'!R47</f>
        <v>-</v>
      </c>
      <c r="AE47" s="1123">
        <f t="shared" ref="AE47:AE51" si="24">S47+T47</f>
        <v>0</v>
      </c>
      <c r="AF47" s="1124">
        <f t="shared" ref="AF47:AF51" si="25">U47+V47</f>
        <v>1136</v>
      </c>
      <c r="AG47" s="1120"/>
      <c r="AH47" s="1125"/>
      <c r="AI47" s="1126">
        <f t="shared" ref="AI47:AI51" si="26">Z47</f>
        <v>0</v>
      </c>
      <c r="AJ47" s="1127">
        <f t="shared" ref="AJ47:AJ51" si="27">AA47</f>
        <v>208</v>
      </c>
      <c r="AK47" s="1869">
        <f t="shared" ref="AK47:AK51" si="28">SUM(B47:R47)</f>
        <v>1136</v>
      </c>
    </row>
    <row r="48" spans="1:40" s="31" customFormat="1" ht="10.5">
      <c r="A48" s="3650" t="s">
        <v>1238</v>
      </c>
      <c r="B48" s="1073"/>
      <c r="C48" s="2192"/>
      <c r="D48" s="2192"/>
      <c r="E48" s="2192"/>
      <c r="F48" s="2192">
        <v>10</v>
      </c>
      <c r="G48" s="2192">
        <v>7</v>
      </c>
      <c r="H48" s="2192">
        <v>8</v>
      </c>
      <c r="I48" s="2192">
        <v>12</v>
      </c>
      <c r="J48" s="2192">
        <v>11</v>
      </c>
      <c r="K48" s="2192">
        <v>7</v>
      </c>
      <c r="L48" s="2186"/>
      <c r="M48" s="2186"/>
      <c r="N48" s="2186"/>
      <c r="O48" s="2186"/>
      <c r="P48" s="2194"/>
      <c r="Q48" s="3671"/>
      <c r="R48" s="2194"/>
      <c r="S48" s="3665">
        <v>55</v>
      </c>
      <c r="T48" s="3460"/>
      <c r="U48" s="3461"/>
      <c r="V48" s="3462"/>
      <c r="W48" s="2196">
        <f t="shared" si="16"/>
        <v>55</v>
      </c>
      <c r="X48" s="3464"/>
      <c r="Y48" s="3465"/>
      <c r="Z48" s="3466">
        <v>7</v>
      </c>
      <c r="AA48" s="3467"/>
      <c r="AB48" s="2172">
        <f>'General PNGUM'!P48</f>
        <v>1</v>
      </c>
      <c r="AC48" s="1145">
        <f>'General PNGUM'!Q48</f>
        <v>0</v>
      </c>
      <c r="AD48" s="1124" t="str">
        <f>'General PNGUM'!R48</f>
        <v>-</v>
      </c>
      <c r="AE48" s="1123">
        <f t="shared" si="24"/>
        <v>55</v>
      </c>
      <c r="AF48" s="1124">
        <f t="shared" si="25"/>
        <v>0</v>
      </c>
      <c r="AG48" s="1120"/>
      <c r="AH48" s="1125"/>
      <c r="AI48" s="1126">
        <f t="shared" si="26"/>
        <v>7</v>
      </c>
      <c r="AJ48" s="1127">
        <f t="shared" si="27"/>
        <v>0</v>
      </c>
      <c r="AK48" s="1869">
        <f t="shared" si="28"/>
        <v>55</v>
      </c>
    </row>
    <row r="49" spans="1:53" s="31" customFormat="1" ht="10.5">
      <c r="A49" s="3650" t="s">
        <v>737</v>
      </c>
      <c r="B49" s="1074"/>
      <c r="C49" s="2199"/>
      <c r="D49" s="2199"/>
      <c r="E49" s="2199"/>
      <c r="F49" s="2199"/>
      <c r="G49" s="2199"/>
      <c r="H49" s="2199"/>
      <c r="I49" s="2199"/>
      <c r="J49" s="2199"/>
      <c r="K49" s="2199"/>
      <c r="L49" s="3534">
        <v>242</v>
      </c>
      <c r="M49" s="3534">
        <v>178</v>
      </c>
      <c r="N49" s="3534">
        <v>150</v>
      </c>
      <c r="O49" s="3534">
        <v>119</v>
      </c>
      <c r="P49" s="3534"/>
      <c r="Q49" s="3671"/>
      <c r="R49" s="3534"/>
      <c r="U49" s="3459">
        <v>507</v>
      </c>
      <c r="V49" s="3460">
        <v>182</v>
      </c>
      <c r="W49" s="2196">
        <f>SUM(U49:V49)</f>
        <v>689</v>
      </c>
      <c r="X49" s="3464"/>
      <c r="Y49" s="3465"/>
      <c r="AA49" s="3466">
        <v>119</v>
      </c>
      <c r="AB49" s="2172">
        <f>'General PNGUM'!P49</f>
        <v>0</v>
      </c>
      <c r="AC49" s="1145">
        <f>'General PNGUM'!Q49</f>
        <v>1</v>
      </c>
      <c r="AD49" s="1124" t="str">
        <f>'General PNGUM'!R49</f>
        <v>-</v>
      </c>
      <c r="AE49" s="1123">
        <f t="shared" si="24"/>
        <v>0</v>
      </c>
      <c r="AF49" s="1124">
        <f t="shared" si="25"/>
        <v>689</v>
      </c>
      <c r="AG49" s="1120"/>
      <c r="AH49" s="1125"/>
      <c r="AI49" s="1126">
        <f t="shared" si="26"/>
        <v>0</v>
      </c>
      <c r="AJ49" s="1127">
        <f t="shared" si="27"/>
        <v>119</v>
      </c>
      <c r="AK49" s="1869">
        <f t="shared" si="28"/>
        <v>689</v>
      </c>
    </row>
    <row r="50" spans="1:53" s="31" customFormat="1" ht="10.5">
      <c r="A50" s="3648" t="s">
        <v>1227</v>
      </c>
      <c r="B50" s="3525"/>
      <c r="C50" s="2199">
        <v>63</v>
      </c>
      <c r="D50" s="2199">
        <v>43</v>
      </c>
      <c r="E50" s="2199">
        <v>33</v>
      </c>
      <c r="F50" s="2199">
        <v>28</v>
      </c>
      <c r="G50" s="2199">
        <v>18</v>
      </c>
      <c r="H50" s="2199"/>
      <c r="I50" s="2199"/>
      <c r="J50" s="2199"/>
      <c r="K50" s="2199"/>
      <c r="L50" s="1054"/>
      <c r="M50" s="1054"/>
      <c r="N50" s="1054"/>
      <c r="O50" s="1054"/>
      <c r="P50" s="1054"/>
      <c r="Q50" s="3671"/>
      <c r="R50" s="1054"/>
      <c r="S50" s="3665">
        <v>118</v>
      </c>
      <c r="T50" s="3460">
        <v>67</v>
      </c>
      <c r="U50" s="3461"/>
      <c r="V50" s="3462"/>
      <c r="W50" s="2196">
        <f t="shared" si="16"/>
        <v>185</v>
      </c>
      <c r="X50" s="3464"/>
      <c r="Y50" s="3465"/>
      <c r="Z50" s="3466"/>
      <c r="AA50" s="3467"/>
      <c r="AB50" s="2172">
        <f>'General PNGUM'!P50</f>
        <v>0</v>
      </c>
      <c r="AC50" s="1145">
        <f>'General PNGUM'!Q50</f>
        <v>0</v>
      </c>
      <c r="AD50" s="1124" t="str">
        <f>'General PNGUM'!R50</f>
        <v>-</v>
      </c>
      <c r="AE50" s="1123">
        <f t="shared" si="24"/>
        <v>185</v>
      </c>
      <c r="AF50" s="1124">
        <f t="shared" si="25"/>
        <v>0</v>
      </c>
      <c r="AG50" s="1120"/>
      <c r="AH50" s="1125"/>
      <c r="AI50" s="1126">
        <f t="shared" si="26"/>
        <v>0</v>
      </c>
      <c r="AJ50" s="1127">
        <f t="shared" si="27"/>
        <v>0</v>
      </c>
      <c r="AK50" s="1869">
        <f t="shared" si="28"/>
        <v>185</v>
      </c>
    </row>
    <row r="51" spans="1:53" s="31" customFormat="1" ht="11" thickBot="1">
      <c r="A51" s="3650" t="s">
        <v>1239</v>
      </c>
      <c r="B51" s="3525"/>
      <c r="C51" s="3526">
        <v>30</v>
      </c>
      <c r="D51" s="3526">
        <v>46</v>
      </c>
      <c r="E51" s="3526">
        <v>54</v>
      </c>
      <c r="F51" s="3526">
        <v>67</v>
      </c>
      <c r="G51" s="3526">
        <v>82</v>
      </c>
      <c r="H51" s="3526">
        <v>74</v>
      </c>
      <c r="I51" s="3526">
        <v>61</v>
      </c>
      <c r="J51" s="3526">
        <v>52</v>
      </c>
      <c r="K51" s="3526">
        <v>46</v>
      </c>
      <c r="L51" s="1054"/>
      <c r="M51" s="1054"/>
      <c r="N51" s="1054"/>
      <c r="O51" s="1054"/>
      <c r="P51" s="1054"/>
      <c r="Q51" s="3671"/>
      <c r="R51" s="1054"/>
      <c r="S51" s="3459">
        <v>435</v>
      </c>
      <c r="T51" s="3460">
        <v>77</v>
      </c>
      <c r="U51" s="3461"/>
      <c r="V51" s="3462"/>
      <c r="W51" s="2196">
        <f t="shared" si="16"/>
        <v>512</v>
      </c>
      <c r="X51" s="3464">
        <v>98</v>
      </c>
      <c r="Y51" s="3465"/>
      <c r="Z51" s="3466">
        <v>46</v>
      </c>
      <c r="AA51" s="3467"/>
      <c r="AB51" s="2172">
        <f>'General PNGUM'!P51</f>
        <v>1</v>
      </c>
      <c r="AC51" s="1145">
        <f>'General PNGUM'!Q51</f>
        <v>0</v>
      </c>
      <c r="AD51" s="1124" t="str">
        <f>'General PNGUM'!R51</f>
        <v>-</v>
      </c>
      <c r="AE51" s="1123">
        <f t="shared" si="24"/>
        <v>512</v>
      </c>
      <c r="AF51" s="1124">
        <f t="shared" si="25"/>
        <v>0</v>
      </c>
      <c r="AG51" s="1120"/>
      <c r="AH51" s="1125"/>
      <c r="AI51" s="1126">
        <f t="shared" si="26"/>
        <v>46</v>
      </c>
      <c r="AJ51" s="1127">
        <f t="shared" si="27"/>
        <v>0</v>
      </c>
      <c r="AK51" s="1869">
        <f t="shared" si="28"/>
        <v>512</v>
      </c>
    </row>
    <row r="52" spans="1:53" s="655" customFormat="1" ht="11" thickBot="1">
      <c r="A52" s="2207" t="s">
        <v>17</v>
      </c>
      <c r="B52" s="1897">
        <f>SUM(B35:B49)</f>
        <v>0</v>
      </c>
      <c r="C52" s="1897">
        <f>SUM(C35:C51)</f>
        <v>442</v>
      </c>
      <c r="D52" s="1897">
        <f t="shared" ref="D52:O52" si="29">SUM(D35:D51)</f>
        <v>510</v>
      </c>
      <c r="E52" s="1897">
        <f t="shared" si="29"/>
        <v>456</v>
      </c>
      <c r="F52" s="1897">
        <f t="shared" si="29"/>
        <v>510</v>
      </c>
      <c r="G52" s="1897">
        <f t="shared" si="29"/>
        <v>504</v>
      </c>
      <c r="H52" s="1897">
        <f t="shared" si="29"/>
        <v>480</v>
      </c>
      <c r="I52" s="1897">
        <f t="shared" si="29"/>
        <v>473</v>
      </c>
      <c r="J52" s="1897">
        <f t="shared" si="29"/>
        <v>461</v>
      </c>
      <c r="K52" s="1897">
        <f t="shared" si="29"/>
        <v>364</v>
      </c>
      <c r="L52" s="1897">
        <f t="shared" si="29"/>
        <v>300</v>
      </c>
      <c r="M52" s="1897">
        <f t="shared" si="29"/>
        <v>241</v>
      </c>
      <c r="N52" s="1897">
        <f t="shared" si="29"/>
        <v>428</v>
      </c>
      <c r="O52" s="1897">
        <f t="shared" si="29"/>
        <v>438</v>
      </c>
      <c r="P52" s="1897">
        <f t="shared" ref="P52" si="30">SUM(P35:P51)</f>
        <v>210</v>
      </c>
      <c r="Q52" s="3672"/>
      <c r="R52" s="1897"/>
      <c r="S52" s="3152">
        <f>SUM(S35:S51)</f>
        <v>3502</v>
      </c>
      <c r="T52" s="3152">
        <f t="shared" ref="T52:V52" si="31">SUM(T35:T51)</f>
        <v>698</v>
      </c>
      <c r="U52" s="3152">
        <f t="shared" si="31"/>
        <v>1063</v>
      </c>
      <c r="V52" s="3152">
        <f t="shared" si="31"/>
        <v>762</v>
      </c>
      <c r="W52" s="1897">
        <f>SUM(W35:W51)</f>
        <v>6025</v>
      </c>
      <c r="X52" s="3152">
        <f>SUM(X35:X51)</f>
        <v>310</v>
      </c>
      <c r="Y52" s="3152">
        <f t="shared" ref="Y52:AA52" si="32">SUM(Y35:Y51)</f>
        <v>59</v>
      </c>
      <c r="Z52" s="3152">
        <f>SUM(Z35:Z51)</f>
        <v>364</v>
      </c>
      <c r="AA52" s="3152">
        <f t="shared" si="32"/>
        <v>327</v>
      </c>
      <c r="AB52" s="1898">
        <f>SUM(AB35:AB51)</f>
        <v>14</v>
      </c>
      <c r="AC52" s="1898">
        <f t="shared" ref="AC52:AK52" si="33">SUM(AC35:AC51)</f>
        <v>2</v>
      </c>
      <c r="AD52" s="1898">
        <f t="shared" si="33"/>
        <v>0</v>
      </c>
      <c r="AE52" s="1898">
        <f t="shared" si="33"/>
        <v>4200</v>
      </c>
      <c r="AF52" s="1898">
        <f t="shared" si="33"/>
        <v>1825</v>
      </c>
      <c r="AG52" s="1898">
        <f t="shared" si="33"/>
        <v>0</v>
      </c>
      <c r="AH52" s="1898">
        <f t="shared" si="33"/>
        <v>0</v>
      </c>
      <c r="AI52" s="1898">
        <f t="shared" si="33"/>
        <v>364</v>
      </c>
      <c r="AJ52" s="1898">
        <f t="shared" si="33"/>
        <v>327</v>
      </c>
      <c r="AK52" s="1898">
        <f t="shared" si="33"/>
        <v>6025</v>
      </c>
      <c r="AL52" s="31"/>
      <c r="AM52" s="1003"/>
      <c r="AN52" s="1003"/>
    </row>
    <row r="53" spans="1:53" s="1007" customFormat="1" ht="11" thickBot="1">
      <c r="A53" s="1006"/>
      <c r="B53" s="1064"/>
      <c r="C53" s="1065"/>
      <c r="D53" s="1065"/>
      <c r="E53" s="1065"/>
      <c r="F53" s="1065"/>
      <c r="G53" s="1065"/>
      <c r="H53" s="1065"/>
      <c r="I53" s="1065"/>
      <c r="J53" s="1065"/>
      <c r="K53" s="1065">
        <f>SUM(C52:K52)</f>
        <v>4200</v>
      </c>
      <c r="L53" s="1066"/>
      <c r="M53" s="1065"/>
      <c r="N53" s="1065"/>
      <c r="O53" s="1065"/>
      <c r="P53" s="1065"/>
      <c r="Q53" s="1065"/>
      <c r="R53" s="1065"/>
      <c r="S53" s="3215">
        <f>S52+T52+U52+V52</f>
        <v>6025</v>
      </c>
      <c r="T53" s="3215"/>
      <c r="U53" s="3215"/>
      <c r="V53" s="3215"/>
      <c r="W53" s="1067"/>
      <c r="X53" s="3242"/>
      <c r="Y53" s="3136"/>
      <c r="Z53" s="3136"/>
      <c r="AA53" s="3137"/>
      <c r="AB53" s="1884"/>
      <c r="AC53" s="1884"/>
      <c r="AD53" s="1884"/>
      <c r="AE53" s="1884"/>
      <c r="AF53" s="1884"/>
      <c r="AG53" s="1884"/>
      <c r="AH53" s="1884"/>
      <c r="AI53" s="1884"/>
      <c r="AJ53" s="1884"/>
      <c r="AK53" s="1885"/>
      <c r="AL53" s="31"/>
      <c r="AM53" s="1008"/>
      <c r="AN53" s="1008"/>
    </row>
    <row r="54" spans="1:53" s="31" customFormat="1" ht="15.75" customHeight="1" thickBot="1">
      <c r="A54" s="3964" t="s">
        <v>1488</v>
      </c>
      <c r="B54" s="3965"/>
      <c r="C54" s="3965"/>
      <c r="D54" s="3965"/>
      <c r="E54" s="3965"/>
      <c r="F54" s="3965"/>
      <c r="G54" s="3965"/>
      <c r="H54" s="3965"/>
      <c r="I54" s="3965"/>
      <c r="J54" s="3965"/>
      <c r="K54" s="3965"/>
      <c r="L54" s="3965"/>
      <c r="M54" s="3965"/>
      <c r="N54" s="3965"/>
      <c r="O54" s="3965"/>
      <c r="P54" s="3965"/>
      <c r="Q54" s="3965"/>
      <c r="R54" s="3966"/>
      <c r="S54" s="3130"/>
      <c r="T54" s="3130"/>
      <c r="U54" s="3130"/>
      <c r="V54" s="3130"/>
      <c r="W54" s="1873"/>
      <c r="X54" s="3130"/>
      <c r="Y54" s="3130"/>
      <c r="Z54" s="3130"/>
      <c r="AA54" s="3131"/>
      <c r="AB54" s="2175"/>
      <c r="AC54" s="1874"/>
      <c r="AD54" s="1874"/>
      <c r="AE54" s="1874"/>
      <c r="AF54" s="1874"/>
      <c r="AG54" s="1874"/>
      <c r="AH54" s="1874"/>
      <c r="AI54" s="1874"/>
      <c r="AJ54" s="1874"/>
      <c r="AK54" s="1875"/>
    </row>
    <row r="55" spans="1:53" s="51" customFormat="1" ht="15.65" customHeight="1">
      <c r="A55" s="4555" t="str">
        <f>'General PNGUM'!A55</f>
        <v>Awarosa Adventist Community</v>
      </c>
      <c r="B55" s="1082"/>
      <c r="C55" s="3093"/>
      <c r="D55" s="3687"/>
      <c r="E55" s="3687"/>
      <c r="F55" s="3687">
        <v>31</v>
      </c>
      <c r="G55" s="3687">
        <v>24</v>
      </c>
      <c r="H55" s="3687">
        <v>13</v>
      </c>
      <c r="I55" s="3687">
        <v>12</v>
      </c>
      <c r="J55" s="3687"/>
      <c r="K55" s="3687"/>
      <c r="L55" s="3687"/>
      <c r="M55" s="3687"/>
      <c r="N55" s="3687"/>
      <c r="O55" s="3687"/>
      <c r="P55" s="3080"/>
      <c r="Q55" s="3081"/>
      <c r="R55" s="3081"/>
      <c r="S55" s="3218">
        <v>78</v>
      </c>
      <c r="T55" s="3219">
        <v>2</v>
      </c>
      <c r="U55" s="3267"/>
      <c r="V55" s="3266"/>
      <c r="W55" s="2196">
        <f t="shared" ref="W55:W76" si="34">SUM(S55:V55)</f>
        <v>80</v>
      </c>
      <c r="X55" s="3464"/>
      <c r="Y55" s="3719"/>
      <c r="Z55" s="3466"/>
      <c r="AA55" s="3720"/>
      <c r="AB55" s="2172">
        <f>'General PNGUM'!P55</f>
        <v>1</v>
      </c>
      <c r="AC55" s="1145">
        <f>'General PNGUM'!Q55</f>
        <v>0</v>
      </c>
      <c r="AD55" s="1124" t="str">
        <f>'General PNGUM'!R55</f>
        <v>-</v>
      </c>
      <c r="AE55" s="1123">
        <f t="shared" ref="AE55:AE67" si="35">S55+T55</f>
        <v>80</v>
      </c>
      <c r="AF55" s="1124">
        <f t="shared" ref="AF55:AF67" si="36">U55+V55</f>
        <v>0</v>
      </c>
      <c r="AG55" s="1145"/>
      <c r="AH55" s="1146"/>
      <c r="AI55" s="1126">
        <f>Z55</f>
        <v>0</v>
      </c>
      <c r="AJ55" s="1127">
        <f>AA55</f>
        <v>0</v>
      </c>
      <c r="AK55" s="1869">
        <f t="shared" ref="AK55:AK67" si="37">SUM(B55:R55)</f>
        <v>80</v>
      </c>
      <c r="AL55" s="31"/>
      <c r="AM55" s="31"/>
      <c r="AN55" s="31"/>
      <c r="AO55" s="31"/>
      <c r="AP55" s="31"/>
      <c r="AQ55" s="31"/>
      <c r="AR55" s="31"/>
      <c r="AS55" s="31"/>
      <c r="AT55" s="31"/>
      <c r="AU55" s="31"/>
      <c r="AV55" s="31"/>
      <c r="AW55" s="31"/>
      <c r="AX55" s="31"/>
      <c r="AY55" s="31"/>
      <c r="AZ55" s="31"/>
      <c r="BA55" s="31"/>
    </row>
    <row r="56" spans="1:53" s="51" customFormat="1" ht="15.65" customHeight="1">
      <c r="A56" s="2185" t="str">
        <f>'General PNGUM'!A56</f>
        <v>Bena Adventist Primary</v>
      </c>
      <c r="B56" s="1073"/>
      <c r="C56" s="2365"/>
      <c r="D56" s="3687"/>
      <c r="E56" s="3687"/>
      <c r="F56" s="3687">
        <v>31</v>
      </c>
      <c r="G56" s="3687">
        <v>25</v>
      </c>
      <c r="H56" s="3687">
        <v>22</v>
      </c>
      <c r="I56" s="3687">
        <v>31</v>
      </c>
      <c r="J56" s="3687">
        <v>49</v>
      </c>
      <c r="K56" s="3687">
        <v>72</v>
      </c>
      <c r="L56" s="3687"/>
      <c r="M56" s="3687"/>
      <c r="N56" s="3687"/>
      <c r="O56" s="3687"/>
      <c r="P56" s="2365"/>
      <c r="Q56" s="3460"/>
      <c r="R56" s="2366"/>
      <c r="S56" s="3208">
        <v>211</v>
      </c>
      <c r="T56" s="3209">
        <v>19</v>
      </c>
      <c r="U56" s="3268"/>
      <c r="V56" s="3210"/>
      <c r="W56" s="2196">
        <f t="shared" si="34"/>
        <v>230</v>
      </c>
      <c r="X56" s="3464"/>
      <c r="Y56" s="3719"/>
      <c r="Z56" s="3661">
        <v>72</v>
      </c>
      <c r="AA56" s="3721"/>
      <c r="AB56" s="2172">
        <f>'General PNGUM'!P56</f>
        <v>1</v>
      </c>
      <c r="AC56" s="1145">
        <f>'General PNGUM'!Q56</f>
        <v>0</v>
      </c>
      <c r="AD56" s="1124" t="str">
        <f>'General PNGUM'!R56</f>
        <v>-</v>
      </c>
      <c r="AE56" s="1123">
        <f t="shared" si="35"/>
        <v>230</v>
      </c>
      <c r="AF56" s="1124">
        <f t="shared" si="36"/>
        <v>0</v>
      </c>
      <c r="AG56" s="1120"/>
      <c r="AH56" s="1125"/>
      <c r="AI56" s="1126">
        <f t="shared" ref="AI56:AI67" si="38">Z56</f>
        <v>72</v>
      </c>
      <c r="AJ56" s="1127">
        <f t="shared" ref="AJ56:AJ67" si="39">AA56</f>
        <v>0</v>
      </c>
      <c r="AK56" s="1869">
        <f t="shared" si="37"/>
        <v>230</v>
      </c>
      <c r="AL56" s="31"/>
      <c r="AM56" s="31"/>
      <c r="AN56" s="31"/>
      <c r="AO56" s="31"/>
      <c r="AP56" s="31"/>
      <c r="AQ56" s="31"/>
      <c r="AR56" s="31"/>
      <c r="AS56" s="31"/>
      <c r="AT56" s="31"/>
      <c r="AU56" s="31"/>
      <c r="AV56" s="31"/>
      <c r="AW56" s="31"/>
      <c r="AX56" s="31"/>
      <c r="AY56" s="31"/>
      <c r="AZ56" s="31"/>
      <c r="BA56" s="31"/>
    </row>
    <row r="57" spans="1:53" s="51" customFormat="1" ht="15.65" customHeight="1">
      <c r="A57" s="4554" t="s">
        <v>1490</v>
      </c>
      <c r="B57" s="4549"/>
      <c r="C57" s="4483"/>
      <c r="D57" s="3687"/>
      <c r="E57" s="3687"/>
      <c r="F57" s="3687"/>
      <c r="G57" s="3687"/>
      <c r="H57" s="3687"/>
      <c r="I57" s="3687"/>
      <c r="J57" s="3687"/>
      <c r="K57" s="3687"/>
      <c r="L57" s="3687"/>
      <c r="M57" s="3687"/>
      <c r="N57" s="3687"/>
      <c r="O57" s="3687"/>
      <c r="P57" s="4483"/>
      <c r="Q57" s="4484"/>
      <c r="R57" s="4484"/>
      <c r="S57" s="4550"/>
      <c r="T57" s="4551"/>
      <c r="U57" s="3268"/>
      <c r="V57" s="4552"/>
      <c r="W57" s="4553"/>
      <c r="X57" s="3464"/>
      <c r="Y57" s="3719"/>
      <c r="Z57" s="3661"/>
      <c r="AA57" s="3721"/>
      <c r="AB57" s="2172">
        <f>'General PNGUM'!P57</f>
        <v>1</v>
      </c>
      <c r="AC57" s="1145">
        <f>'General PNGUM'!Q57</f>
        <v>0</v>
      </c>
      <c r="AD57" s="1124" t="str">
        <f>'General PNGUM'!R57</f>
        <v>-</v>
      </c>
      <c r="AE57" s="1123">
        <f t="shared" ref="AE57:AE63" si="40">S57+T57</f>
        <v>0</v>
      </c>
      <c r="AF57" s="1124">
        <f t="shared" ref="AF57:AF63" si="41">U57+V57</f>
        <v>0</v>
      </c>
      <c r="AG57" s="1120"/>
      <c r="AH57" s="1125"/>
      <c r="AI57" s="1126">
        <f t="shared" ref="AI57:AI63" si="42">Z57</f>
        <v>0</v>
      </c>
      <c r="AJ57" s="1127">
        <f t="shared" ref="AJ57:AJ63" si="43">AA57</f>
        <v>0</v>
      </c>
      <c r="AK57" s="1869">
        <f t="shared" ref="AK57:AK63" si="44">SUM(B57:R57)</f>
        <v>0</v>
      </c>
      <c r="AL57" s="31"/>
      <c r="AM57" s="31"/>
      <c r="AN57" s="31"/>
      <c r="AO57" s="31"/>
      <c r="AP57" s="31"/>
      <c r="AQ57" s="31"/>
      <c r="AR57" s="31"/>
      <c r="AS57" s="31"/>
      <c r="AT57" s="31"/>
      <c r="AU57" s="31"/>
      <c r="AV57" s="31"/>
      <c r="AW57" s="31"/>
      <c r="AX57" s="31"/>
      <c r="AY57" s="31"/>
      <c r="AZ57" s="31"/>
      <c r="BA57" s="31"/>
    </row>
    <row r="58" spans="1:53" s="51" customFormat="1" ht="15.65" customHeight="1">
      <c r="A58" s="4554" t="s">
        <v>1489</v>
      </c>
      <c r="B58" s="4549"/>
      <c r="C58" s="4483"/>
      <c r="D58" s="3687"/>
      <c r="E58" s="3687"/>
      <c r="F58" s="3687"/>
      <c r="G58" s="3687"/>
      <c r="H58" s="3687"/>
      <c r="I58" s="3687"/>
      <c r="J58" s="3687"/>
      <c r="K58" s="3687"/>
      <c r="L58" s="3687"/>
      <c r="M58" s="3687"/>
      <c r="N58" s="3687"/>
      <c r="O58" s="3687"/>
      <c r="P58" s="4483"/>
      <c r="Q58" s="4484"/>
      <c r="R58" s="4484"/>
      <c r="S58" s="4550"/>
      <c r="T58" s="4551"/>
      <c r="U58" s="3268"/>
      <c r="V58" s="4552"/>
      <c r="W58" s="4553"/>
      <c r="X58" s="3464"/>
      <c r="Y58" s="3719"/>
      <c r="Z58" s="3661"/>
      <c r="AA58" s="3721"/>
      <c r="AB58" s="2172">
        <f>'General PNGUM'!P58</f>
        <v>1</v>
      </c>
      <c r="AC58" s="1145">
        <f>'General PNGUM'!Q58</f>
        <v>0</v>
      </c>
      <c r="AD58" s="1124" t="str">
        <f>'General PNGUM'!R58</f>
        <v>-</v>
      </c>
      <c r="AE58" s="1123">
        <f t="shared" si="40"/>
        <v>0</v>
      </c>
      <c r="AF58" s="1124">
        <f t="shared" si="41"/>
        <v>0</v>
      </c>
      <c r="AG58" s="1120"/>
      <c r="AH58" s="1125"/>
      <c r="AI58" s="1126">
        <f t="shared" si="42"/>
        <v>0</v>
      </c>
      <c r="AJ58" s="1127">
        <f t="shared" si="43"/>
        <v>0</v>
      </c>
      <c r="AK58" s="1869">
        <f t="shared" si="44"/>
        <v>0</v>
      </c>
      <c r="AL58" s="31"/>
      <c r="AM58" s="31"/>
      <c r="AN58" s="31"/>
      <c r="AO58" s="31"/>
      <c r="AP58" s="31"/>
      <c r="AQ58" s="31"/>
      <c r="AR58" s="31"/>
      <c r="AS58" s="31"/>
      <c r="AT58" s="31"/>
      <c r="AU58" s="31"/>
      <c r="AV58" s="31"/>
      <c r="AW58" s="31"/>
      <c r="AX58" s="31"/>
      <c r="AY58" s="31"/>
      <c r="AZ58" s="31"/>
      <c r="BA58" s="31"/>
    </row>
    <row r="59" spans="1:53" s="51" customFormat="1" ht="15.65" customHeight="1">
      <c r="A59" s="2185" t="str">
        <f>'General PNGUM'!A57</f>
        <v xml:space="preserve">Homu Adventist Primary </v>
      </c>
      <c r="B59" s="1073"/>
      <c r="C59" s="2365"/>
      <c r="D59" s="3463">
        <v>37</v>
      </c>
      <c r="E59" s="3463">
        <v>26</v>
      </c>
      <c r="F59" s="3463">
        <v>30</v>
      </c>
      <c r="G59" s="3463">
        <v>26</v>
      </c>
      <c r="H59" s="3463">
        <v>33</v>
      </c>
      <c r="I59" s="3463">
        <v>25</v>
      </c>
      <c r="J59" s="3463">
        <v>39</v>
      </c>
      <c r="K59" s="3463">
        <v>36</v>
      </c>
      <c r="L59" s="3463"/>
      <c r="M59" s="3463"/>
      <c r="N59" s="3463"/>
      <c r="O59" s="3463"/>
      <c r="P59" s="2365"/>
      <c r="Q59" s="3460"/>
      <c r="R59" s="2366"/>
      <c r="S59" s="3208">
        <v>248</v>
      </c>
      <c r="T59" s="3209">
        <v>4</v>
      </c>
      <c r="U59" s="3259"/>
      <c r="V59" s="3210"/>
      <c r="W59" s="2196">
        <f t="shared" si="34"/>
        <v>252</v>
      </c>
      <c r="X59" s="3464"/>
      <c r="Y59" s="3719"/>
      <c r="Z59" s="3466">
        <v>36</v>
      </c>
      <c r="AA59" s="3720"/>
      <c r="AB59" s="2172">
        <f>'General PNGUM'!P59</f>
        <v>0</v>
      </c>
      <c r="AC59" s="1145">
        <f>'General PNGUM'!Q59</f>
        <v>1</v>
      </c>
      <c r="AD59" s="1124" t="str">
        <f>'General PNGUM'!R59</f>
        <v>-</v>
      </c>
      <c r="AE59" s="1123">
        <f t="shared" si="40"/>
        <v>252</v>
      </c>
      <c r="AF59" s="1124">
        <f t="shared" si="41"/>
        <v>0</v>
      </c>
      <c r="AG59" s="1120"/>
      <c r="AH59" s="1125"/>
      <c r="AI59" s="1126">
        <f t="shared" si="42"/>
        <v>36</v>
      </c>
      <c r="AJ59" s="1127">
        <f t="shared" si="43"/>
        <v>0</v>
      </c>
      <c r="AK59" s="1869">
        <f t="shared" si="44"/>
        <v>252</v>
      </c>
      <c r="AL59" s="31"/>
      <c r="AM59" s="31"/>
      <c r="AN59" s="31"/>
      <c r="AO59" s="31"/>
      <c r="AP59" s="31"/>
      <c r="AQ59" s="31"/>
      <c r="AR59" s="31"/>
      <c r="AS59" s="31"/>
      <c r="AT59" s="31"/>
      <c r="AU59" s="31"/>
      <c r="AV59" s="31"/>
      <c r="AW59" s="31"/>
      <c r="AX59" s="31"/>
      <c r="AY59" s="31"/>
      <c r="AZ59" s="31"/>
      <c r="BA59" s="31"/>
    </row>
    <row r="60" spans="1:53" s="51" customFormat="1" ht="15.65" customHeight="1">
      <c r="A60" s="2185" t="str">
        <f>'General PNGUM'!A58</f>
        <v>Iwaki Adventist Primary</v>
      </c>
      <c r="B60" s="1073"/>
      <c r="C60" s="2365"/>
      <c r="D60" s="3463"/>
      <c r="E60" s="3463">
        <v>55</v>
      </c>
      <c r="F60" s="3463">
        <v>62</v>
      </c>
      <c r="G60" s="3463">
        <v>55</v>
      </c>
      <c r="H60" s="3463">
        <v>38</v>
      </c>
      <c r="I60" s="3463">
        <v>59</v>
      </c>
      <c r="J60" s="3463">
        <v>33</v>
      </c>
      <c r="K60" s="3463">
        <v>40</v>
      </c>
      <c r="L60" s="3463"/>
      <c r="M60" s="3463"/>
      <c r="N60" s="3463"/>
      <c r="O60" s="3463"/>
      <c r="P60" s="2365"/>
      <c r="Q60" s="3460"/>
      <c r="R60" s="2366"/>
      <c r="S60" s="3208">
        <v>332</v>
      </c>
      <c r="T60" s="3209">
        <v>10</v>
      </c>
      <c r="U60" s="3269"/>
      <c r="V60" s="3210"/>
      <c r="W60" s="2196">
        <f t="shared" si="34"/>
        <v>342</v>
      </c>
      <c r="X60" s="3464"/>
      <c r="Y60" s="3719"/>
      <c r="Z60" s="3466">
        <v>40</v>
      </c>
      <c r="AA60" s="3720"/>
      <c r="AB60" s="2172">
        <f>'General PNGUM'!P60</f>
        <v>1</v>
      </c>
      <c r="AC60" s="1145">
        <f>'General PNGUM'!Q60</f>
        <v>0</v>
      </c>
      <c r="AD60" s="1124" t="str">
        <f>'General PNGUM'!R60</f>
        <v>-</v>
      </c>
      <c r="AE60" s="1123">
        <f t="shared" si="40"/>
        <v>342</v>
      </c>
      <c r="AF60" s="1124">
        <f t="shared" si="41"/>
        <v>0</v>
      </c>
      <c r="AG60" s="1120"/>
      <c r="AH60" s="1125"/>
      <c r="AI60" s="1126">
        <f t="shared" si="42"/>
        <v>40</v>
      </c>
      <c r="AJ60" s="1127">
        <f t="shared" si="43"/>
        <v>0</v>
      </c>
      <c r="AK60" s="1869">
        <f t="shared" si="44"/>
        <v>342</v>
      </c>
      <c r="AL60" s="31"/>
      <c r="AM60" s="31"/>
      <c r="AN60" s="31"/>
      <c r="AO60" s="31"/>
      <c r="AP60" s="31"/>
      <c r="AQ60" s="31"/>
      <c r="AR60" s="31"/>
      <c r="AS60" s="31"/>
      <c r="AT60" s="31"/>
      <c r="AU60" s="31"/>
      <c r="AV60" s="31"/>
      <c r="AW60" s="31"/>
      <c r="AX60" s="31"/>
      <c r="AY60" s="31"/>
      <c r="AZ60" s="31"/>
      <c r="BA60" s="31"/>
    </row>
    <row r="61" spans="1:53" s="51" customFormat="1" ht="15.65" customHeight="1">
      <c r="A61" s="4554" t="s">
        <v>1496</v>
      </c>
      <c r="B61" s="4549"/>
      <c r="C61" s="4483"/>
      <c r="D61" s="4483"/>
      <c r="E61" s="4483"/>
      <c r="F61" s="4483"/>
      <c r="G61" s="4483"/>
      <c r="H61" s="4483"/>
      <c r="I61" s="4483"/>
      <c r="J61" s="4483"/>
      <c r="K61" s="4483"/>
      <c r="L61" s="4483"/>
      <c r="M61" s="4483"/>
      <c r="N61" s="4483"/>
      <c r="O61" s="4483"/>
      <c r="P61" s="4483"/>
      <c r="Q61" s="4484"/>
      <c r="R61" s="4484"/>
      <c r="S61" s="4550"/>
      <c r="T61" s="4551"/>
      <c r="U61" s="3269"/>
      <c r="V61" s="4552"/>
      <c r="W61" s="4553"/>
      <c r="X61" s="3464"/>
      <c r="Y61" s="3719"/>
      <c r="Z61" s="3466"/>
      <c r="AA61" s="3720"/>
      <c r="AB61" s="2172">
        <f>'General PNGUM'!P61</f>
        <v>0</v>
      </c>
      <c r="AC61" s="1145">
        <f>'General PNGUM'!Q61</f>
        <v>1</v>
      </c>
      <c r="AD61" s="1124" t="str">
        <f>'General PNGUM'!R61</f>
        <v>-</v>
      </c>
      <c r="AE61" s="1123">
        <f t="shared" si="40"/>
        <v>0</v>
      </c>
      <c r="AF61" s="1124">
        <f t="shared" si="41"/>
        <v>0</v>
      </c>
      <c r="AG61" s="1120"/>
      <c r="AH61" s="1125"/>
      <c r="AI61" s="1126">
        <f t="shared" si="42"/>
        <v>0</v>
      </c>
      <c r="AJ61" s="1127">
        <f t="shared" si="43"/>
        <v>0</v>
      </c>
      <c r="AK61" s="1869">
        <f t="shared" si="44"/>
        <v>0</v>
      </c>
      <c r="AL61" s="31"/>
      <c r="AM61" s="31"/>
      <c r="AN61" s="31"/>
      <c r="AO61" s="31"/>
      <c r="AP61" s="31"/>
      <c r="AQ61" s="31"/>
      <c r="AR61" s="31"/>
      <c r="AS61" s="31"/>
      <c r="AT61" s="31"/>
      <c r="AU61" s="31"/>
      <c r="AV61" s="31"/>
      <c r="AW61" s="31"/>
      <c r="AX61" s="31"/>
      <c r="AY61" s="31"/>
      <c r="AZ61" s="31"/>
      <c r="BA61" s="31"/>
    </row>
    <row r="62" spans="1:53" s="51" customFormat="1" ht="15.65" customHeight="1">
      <c r="A62" s="4554" t="s">
        <v>1497</v>
      </c>
      <c r="B62" s="4549"/>
      <c r="C62" s="4483"/>
      <c r="D62" s="4483"/>
      <c r="E62" s="4483"/>
      <c r="F62" s="4483"/>
      <c r="G62" s="4483"/>
      <c r="H62" s="4483"/>
      <c r="I62" s="4483"/>
      <c r="J62" s="4483"/>
      <c r="K62" s="4483"/>
      <c r="L62" s="4483"/>
      <c r="M62" s="4483"/>
      <c r="N62" s="4483"/>
      <c r="O62" s="4483"/>
      <c r="P62" s="4483"/>
      <c r="Q62" s="4484"/>
      <c r="R62" s="4484"/>
      <c r="S62" s="4550"/>
      <c r="T62" s="4551"/>
      <c r="U62" s="3269"/>
      <c r="V62" s="4552"/>
      <c r="W62" s="4553"/>
      <c r="X62" s="3464"/>
      <c r="Y62" s="3719"/>
      <c r="Z62" s="3466"/>
      <c r="AA62" s="3720"/>
      <c r="AB62" s="2172">
        <f>'General PNGUM'!P62</f>
        <v>1</v>
      </c>
      <c r="AC62" s="1145">
        <f>'General PNGUM'!Q62</f>
        <v>0</v>
      </c>
      <c r="AD62" s="1124" t="str">
        <f>'General PNGUM'!R62</f>
        <v>-</v>
      </c>
      <c r="AE62" s="1123">
        <f t="shared" si="40"/>
        <v>0</v>
      </c>
      <c r="AF62" s="1124">
        <f t="shared" si="41"/>
        <v>0</v>
      </c>
      <c r="AG62" s="1120"/>
      <c r="AH62" s="1125"/>
      <c r="AI62" s="1126">
        <f t="shared" si="42"/>
        <v>0</v>
      </c>
      <c r="AJ62" s="1127">
        <f t="shared" si="43"/>
        <v>0</v>
      </c>
      <c r="AK62" s="1869">
        <f t="shared" si="44"/>
        <v>0</v>
      </c>
      <c r="AL62" s="31"/>
      <c r="AM62" s="31"/>
      <c r="AN62" s="31"/>
      <c r="AO62" s="31"/>
      <c r="AP62" s="31"/>
      <c r="AQ62" s="31"/>
      <c r="AR62" s="31"/>
      <c r="AS62" s="31"/>
      <c r="AT62" s="31"/>
      <c r="AU62" s="31"/>
      <c r="AV62" s="31"/>
      <c r="AW62" s="31"/>
      <c r="AX62" s="31"/>
      <c r="AY62" s="31"/>
      <c r="AZ62" s="31"/>
      <c r="BA62" s="31"/>
    </row>
    <row r="63" spans="1:53" s="51" customFormat="1" ht="15.65" customHeight="1">
      <c r="A63" s="4555" t="str">
        <f>'General PNGUM'!A59</f>
        <v>Kabiufa Adventist Secondary</v>
      </c>
      <c r="B63" s="1073"/>
      <c r="C63" s="2365"/>
      <c r="D63" s="3463"/>
      <c r="E63" s="3463"/>
      <c r="F63" s="3463"/>
      <c r="G63" s="3463"/>
      <c r="H63" s="3463"/>
      <c r="I63" s="3463"/>
      <c r="J63" s="3463"/>
      <c r="K63" s="3468"/>
      <c r="L63" s="3468">
        <v>423</v>
      </c>
      <c r="M63" s="3468">
        <v>275</v>
      </c>
      <c r="N63" s="3468">
        <v>355</v>
      </c>
      <c r="O63" s="3468">
        <v>259</v>
      </c>
      <c r="P63" s="2365"/>
      <c r="Q63" s="3460"/>
      <c r="R63" s="2366"/>
      <c r="S63" s="3208"/>
      <c r="T63" s="3209"/>
      <c r="U63" s="3259">
        <v>1089</v>
      </c>
      <c r="V63" s="3210">
        <v>223</v>
      </c>
      <c r="W63" s="2196">
        <f t="shared" si="34"/>
        <v>1312</v>
      </c>
      <c r="X63" s="3657"/>
      <c r="Y63" s="3722"/>
      <c r="Z63" s="3659"/>
      <c r="AA63" s="3723">
        <v>259</v>
      </c>
      <c r="AB63" s="2172">
        <f>'General PNGUM'!P63</f>
        <v>1</v>
      </c>
      <c r="AC63" s="1145">
        <f>'General PNGUM'!Q63</f>
        <v>0</v>
      </c>
      <c r="AD63" s="1124" t="str">
        <f>'General PNGUM'!R63</f>
        <v>-</v>
      </c>
      <c r="AE63" s="1123">
        <f t="shared" si="40"/>
        <v>0</v>
      </c>
      <c r="AF63" s="1124">
        <f t="shared" si="41"/>
        <v>1312</v>
      </c>
      <c r="AG63" s="1120"/>
      <c r="AH63" s="1125"/>
      <c r="AI63" s="1126">
        <f t="shared" si="42"/>
        <v>0</v>
      </c>
      <c r="AJ63" s="1127">
        <f t="shared" si="43"/>
        <v>259</v>
      </c>
      <c r="AK63" s="1869">
        <f t="shared" si="44"/>
        <v>1312</v>
      </c>
      <c r="AL63" s="31"/>
      <c r="AM63" s="31"/>
      <c r="AN63" s="31"/>
      <c r="AO63" s="31"/>
      <c r="AP63" s="31"/>
      <c r="AQ63" s="31"/>
      <c r="AR63" s="31"/>
      <c r="AS63" s="31"/>
      <c r="AT63" s="31"/>
      <c r="AU63" s="31"/>
      <c r="AV63" s="31"/>
      <c r="AW63" s="31"/>
      <c r="AX63" s="31"/>
      <c r="AY63" s="31"/>
      <c r="AZ63" s="31"/>
      <c r="BA63" s="31"/>
    </row>
    <row r="64" spans="1:53" s="51" customFormat="1" ht="15.65" customHeight="1">
      <c r="A64" s="2185" t="str">
        <f>'General PNGUM'!A60</f>
        <v>Kaeti Adventis Community</v>
      </c>
      <c r="B64" s="1073"/>
      <c r="C64" s="2365"/>
      <c r="D64" s="3463">
        <v>48</v>
      </c>
      <c r="E64" s="3463">
        <v>51</v>
      </c>
      <c r="F64" s="3463">
        <v>46</v>
      </c>
      <c r="G64" s="3463">
        <v>27</v>
      </c>
      <c r="H64" s="3463"/>
      <c r="I64" s="3463"/>
      <c r="J64" s="3463"/>
      <c r="K64" s="3463"/>
      <c r="L64" s="3463"/>
      <c r="M64" s="3463"/>
      <c r="N64" s="3463"/>
      <c r="O64" s="3463"/>
      <c r="P64" s="2365"/>
      <c r="Q64" s="3460"/>
      <c r="R64" s="2366"/>
      <c r="S64" s="3208">
        <v>159</v>
      </c>
      <c r="T64" s="3209">
        <v>13</v>
      </c>
      <c r="U64" s="3259"/>
      <c r="V64" s="3210"/>
      <c r="W64" s="2196">
        <f t="shared" si="34"/>
        <v>172</v>
      </c>
      <c r="X64" s="3464"/>
      <c r="Y64" s="3719"/>
      <c r="Z64" s="3466">
        <v>0</v>
      </c>
      <c r="AA64" s="3720"/>
      <c r="AB64" s="2172">
        <f>'General PNGUM'!P60</f>
        <v>1</v>
      </c>
      <c r="AC64" s="1145">
        <f>'General PNGUM'!Q60</f>
        <v>0</v>
      </c>
      <c r="AD64" s="1124" t="str">
        <f>'General PNGUM'!R60</f>
        <v>-</v>
      </c>
      <c r="AE64" s="1123">
        <f t="shared" si="35"/>
        <v>172</v>
      </c>
      <c r="AF64" s="1124">
        <f t="shared" si="36"/>
        <v>0</v>
      </c>
      <c r="AG64" s="1120"/>
      <c r="AH64" s="1125"/>
      <c r="AI64" s="1126">
        <f t="shared" si="38"/>
        <v>0</v>
      </c>
      <c r="AJ64" s="1127">
        <f t="shared" si="39"/>
        <v>0</v>
      </c>
      <c r="AK64" s="1869">
        <f t="shared" si="37"/>
        <v>172</v>
      </c>
      <c r="AL64" s="31"/>
      <c r="AM64" s="31"/>
      <c r="AN64" s="31"/>
      <c r="AO64" s="31"/>
      <c r="AP64" s="31"/>
      <c r="AQ64" s="31"/>
      <c r="AR64" s="31"/>
      <c r="AS64" s="31"/>
      <c r="AT64" s="31"/>
      <c r="AU64" s="31"/>
      <c r="AV64" s="31"/>
      <c r="AW64" s="31"/>
      <c r="AX64" s="31"/>
      <c r="AY64" s="31"/>
      <c r="AZ64" s="31"/>
      <c r="BA64" s="31"/>
    </row>
    <row r="65" spans="1:53" s="51" customFormat="1" ht="15.65" customHeight="1">
      <c r="A65" s="2185" t="str">
        <f>'General PNGUM'!A61</f>
        <v>Kama Adventist High</v>
      </c>
      <c r="B65" s="1073"/>
      <c r="C65" s="2365"/>
      <c r="D65" s="3463"/>
      <c r="E65" s="3463"/>
      <c r="F65" s="3463"/>
      <c r="G65" s="3463"/>
      <c r="H65" s="3463"/>
      <c r="I65" s="3463"/>
      <c r="J65" s="3463"/>
      <c r="K65" s="3468"/>
      <c r="L65" s="3468">
        <v>167</v>
      </c>
      <c r="M65" s="3468"/>
      <c r="N65" s="3468"/>
      <c r="O65" s="3468"/>
      <c r="P65" s="2365"/>
      <c r="Q65" s="3460"/>
      <c r="R65" s="2366"/>
      <c r="S65" s="3208"/>
      <c r="T65" s="3209"/>
      <c r="U65" s="3259">
        <v>142</v>
      </c>
      <c r="V65" s="3210">
        <v>25</v>
      </c>
      <c r="W65" s="2196">
        <f t="shared" si="34"/>
        <v>167</v>
      </c>
      <c r="X65" s="3657"/>
      <c r="Y65" s="3722"/>
      <c r="Z65" s="3659"/>
      <c r="AA65" s="3723"/>
      <c r="AB65" s="2172">
        <f>'General PNGUM'!P61</f>
        <v>0</v>
      </c>
      <c r="AC65" s="1145">
        <f>'General PNGUM'!Q61</f>
        <v>1</v>
      </c>
      <c r="AD65" s="1124" t="str">
        <f>'General PNGUM'!R61</f>
        <v>-</v>
      </c>
      <c r="AE65" s="1123">
        <f t="shared" si="35"/>
        <v>0</v>
      </c>
      <c r="AF65" s="1124">
        <f t="shared" si="36"/>
        <v>167</v>
      </c>
      <c r="AG65" s="1120"/>
      <c r="AH65" s="1125"/>
      <c r="AI65" s="1126">
        <f t="shared" si="38"/>
        <v>0</v>
      </c>
      <c r="AJ65" s="1127">
        <f t="shared" si="39"/>
        <v>0</v>
      </c>
      <c r="AK65" s="1869">
        <f t="shared" si="37"/>
        <v>167</v>
      </c>
      <c r="AL65" s="31"/>
      <c r="AM65" s="31"/>
      <c r="AN65" s="31"/>
      <c r="AO65" s="31"/>
      <c r="AP65" s="31"/>
      <c r="AQ65" s="31"/>
      <c r="AR65" s="31"/>
      <c r="AS65" s="31"/>
      <c r="AT65" s="31"/>
      <c r="AU65" s="31"/>
      <c r="AV65" s="31"/>
      <c r="AW65" s="31"/>
      <c r="AX65" s="31"/>
      <c r="AY65" s="31"/>
      <c r="AZ65" s="31"/>
      <c r="BA65" s="31"/>
    </row>
    <row r="66" spans="1:53" s="51" customFormat="1" ht="15.65" customHeight="1">
      <c r="A66" s="2185" t="str">
        <f>'General PNGUM'!A62</f>
        <v>Kama Adventist Primary</v>
      </c>
      <c r="B66" s="1073"/>
      <c r="C66" s="2365"/>
      <c r="D66" s="3463"/>
      <c r="E66" s="3463"/>
      <c r="F66" s="3463">
        <v>153</v>
      </c>
      <c r="G66" s="3463">
        <v>150</v>
      </c>
      <c r="H66" s="3463">
        <v>128</v>
      </c>
      <c r="I66" s="3463">
        <v>140</v>
      </c>
      <c r="J66" s="3463">
        <v>132</v>
      </c>
      <c r="K66" s="3468">
        <v>145</v>
      </c>
      <c r="L66" s="3468"/>
      <c r="M66" s="3468"/>
      <c r="N66" s="3468"/>
      <c r="O66" s="3468"/>
      <c r="P66" s="2365"/>
      <c r="Q66" s="3460"/>
      <c r="R66" s="2366"/>
      <c r="S66" s="3208">
        <v>753</v>
      </c>
      <c r="T66" s="3209">
        <v>95</v>
      </c>
      <c r="U66" s="3259"/>
      <c r="V66" s="3210"/>
      <c r="W66" s="2196">
        <f t="shared" si="34"/>
        <v>848</v>
      </c>
      <c r="X66" s="3657"/>
      <c r="Y66" s="3722"/>
      <c r="Z66" s="3659">
        <v>145</v>
      </c>
      <c r="AA66" s="3723"/>
      <c r="AB66" s="2172">
        <f>'General PNGUM'!P62</f>
        <v>1</v>
      </c>
      <c r="AC66" s="1145">
        <f>'General PNGUM'!Q62</f>
        <v>0</v>
      </c>
      <c r="AD66" s="1124" t="str">
        <f>'General PNGUM'!R62</f>
        <v>-</v>
      </c>
      <c r="AE66" s="1123">
        <f t="shared" si="35"/>
        <v>848</v>
      </c>
      <c r="AF66" s="1124">
        <f t="shared" si="36"/>
        <v>0</v>
      </c>
      <c r="AG66" s="1120"/>
      <c r="AH66" s="1125"/>
      <c r="AI66" s="1126">
        <f t="shared" si="38"/>
        <v>145</v>
      </c>
      <c r="AJ66" s="1127">
        <f t="shared" si="39"/>
        <v>0</v>
      </c>
      <c r="AK66" s="1869">
        <f t="shared" si="37"/>
        <v>848</v>
      </c>
      <c r="AL66" s="31"/>
      <c r="AM66" s="31"/>
      <c r="AN66" s="31"/>
      <c r="AO66" s="31"/>
      <c r="AP66" s="31"/>
      <c r="AQ66" s="31"/>
      <c r="AR66" s="31"/>
      <c r="AS66" s="31"/>
      <c r="AT66" s="31"/>
      <c r="AU66" s="31"/>
      <c r="AV66" s="31"/>
      <c r="AW66" s="31"/>
      <c r="AX66" s="31"/>
      <c r="AY66" s="31"/>
      <c r="AZ66" s="31"/>
      <c r="BA66" s="31"/>
    </row>
    <row r="67" spans="1:53" s="51" customFormat="1" ht="15.65" customHeight="1">
      <c r="A67" s="2185" t="str">
        <f>'General PNGUM'!A63</f>
        <v>Kami Adventist Primary</v>
      </c>
      <c r="B67" s="1073"/>
      <c r="C67" s="2365"/>
      <c r="D67" s="3463"/>
      <c r="E67" s="3463"/>
      <c r="F67" s="3463">
        <v>48</v>
      </c>
      <c r="G67" s="3463">
        <v>56</v>
      </c>
      <c r="H67" s="3463">
        <v>64</v>
      </c>
      <c r="I67" s="3463">
        <v>66</v>
      </c>
      <c r="J67" s="3463">
        <v>65</v>
      </c>
      <c r="K67" s="3463">
        <v>69</v>
      </c>
      <c r="L67" s="3463"/>
      <c r="M67" s="3463"/>
      <c r="N67" s="3463"/>
      <c r="O67" s="3463"/>
      <c r="P67" s="2365"/>
      <c r="Q67" s="3460"/>
      <c r="R67" s="2366"/>
      <c r="S67" s="3208">
        <v>307</v>
      </c>
      <c r="T67" s="3209">
        <v>61</v>
      </c>
      <c r="U67" s="3259"/>
      <c r="V67" s="3210"/>
      <c r="W67" s="2196">
        <f t="shared" si="34"/>
        <v>368</v>
      </c>
      <c r="X67" s="3464"/>
      <c r="Y67" s="3719"/>
      <c r="Z67" s="3466">
        <v>69</v>
      </c>
      <c r="AA67" s="3720"/>
      <c r="AB67" s="2172">
        <f>'General PNGUM'!P63</f>
        <v>1</v>
      </c>
      <c r="AC67" s="1145">
        <f>'General PNGUM'!Q63</f>
        <v>0</v>
      </c>
      <c r="AD67" s="1124" t="str">
        <f>'General PNGUM'!R63</f>
        <v>-</v>
      </c>
      <c r="AE67" s="1123">
        <f t="shared" si="35"/>
        <v>368</v>
      </c>
      <c r="AF67" s="1124">
        <f t="shared" si="36"/>
        <v>0</v>
      </c>
      <c r="AG67" s="1120"/>
      <c r="AH67" s="1125"/>
      <c r="AI67" s="1126">
        <f t="shared" si="38"/>
        <v>69</v>
      </c>
      <c r="AJ67" s="1127">
        <f t="shared" si="39"/>
        <v>0</v>
      </c>
      <c r="AK67" s="1869">
        <f t="shared" si="37"/>
        <v>368</v>
      </c>
      <c r="AL67" s="31"/>
      <c r="AM67" s="31"/>
      <c r="AN67" s="31"/>
      <c r="AO67" s="31"/>
      <c r="AP67" s="31"/>
      <c r="AQ67" s="31"/>
      <c r="AR67" s="31"/>
      <c r="AS67" s="31"/>
      <c r="AT67" s="31"/>
      <c r="AU67" s="31"/>
      <c r="AV67" s="31"/>
      <c r="AW67" s="31"/>
      <c r="AX67" s="31"/>
      <c r="AY67" s="31"/>
      <c r="AZ67" s="31"/>
      <c r="BA67" s="31"/>
    </row>
    <row r="68" spans="1:53" s="51" customFormat="1" ht="15.65" customHeight="1">
      <c r="A68" s="4554" t="s">
        <v>1491</v>
      </c>
      <c r="B68" s="4549"/>
      <c r="C68" s="4483"/>
      <c r="D68" s="4483"/>
      <c r="E68" s="4483"/>
      <c r="F68" s="4483"/>
      <c r="G68" s="4483"/>
      <c r="H68" s="4483"/>
      <c r="I68" s="4483"/>
      <c r="J68" s="4483"/>
      <c r="K68" s="4483"/>
      <c r="L68" s="4483"/>
      <c r="M68" s="4483"/>
      <c r="N68" s="4483"/>
      <c r="O68" s="4483"/>
      <c r="P68" s="4483"/>
      <c r="Q68" s="4484"/>
      <c r="R68" s="4484"/>
      <c r="S68" s="4550"/>
      <c r="T68" s="4551"/>
      <c r="U68" s="4556"/>
      <c r="V68" s="4552"/>
      <c r="W68" s="4553"/>
      <c r="X68" s="3464"/>
      <c r="Y68" s="3719"/>
      <c r="Z68" s="3466"/>
      <c r="AA68" s="3720"/>
      <c r="AB68" s="2172">
        <f>'General PNGUM'!P64</f>
        <v>1</v>
      </c>
      <c r="AC68" s="1145">
        <f>'General PNGUM'!Q64</f>
        <v>0</v>
      </c>
      <c r="AD68" s="1124" t="str">
        <f>'General PNGUM'!R64</f>
        <v>-</v>
      </c>
      <c r="AE68" s="1123">
        <f t="shared" ref="AE68:AE77" si="45">S68+T68</f>
        <v>0</v>
      </c>
      <c r="AF68" s="1124">
        <f t="shared" ref="AF68:AF77" si="46">U68+V68</f>
        <v>0</v>
      </c>
      <c r="AG68" s="1120"/>
      <c r="AH68" s="1125"/>
      <c r="AI68" s="1126">
        <f t="shared" ref="AI68:AI77" si="47">Z68</f>
        <v>0</v>
      </c>
      <c r="AJ68" s="1127">
        <f t="shared" ref="AJ68:AJ77" si="48">AA68</f>
        <v>0</v>
      </c>
      <c r="AK68" s="1869">
        <f t="shared" ref="AK68:AK77" si="49">SUM(B68:R68)</f>
        <v>0</v>
      </c>
      <c r="AL68" s="31"/>
      <c r="AM68" s="31"/>
      <c r="AN68" s="31"/>
      <c r="AO68" s="31"/>
      <c r="AP68" s="31"/>
      <c r="AQ68" s="31"/>
      <c r="AR68" s="31"/>
      <c r="AS68" s="31"/>
      <c r="AT68" s="31"/>
      <c r="AU68" s="31"/>
      <c r="AV68" s="31"/>
      <c r="AW68" s="31"/>
      <c r="AX68" s="31"/>
      <c r="AY68" s="31"/>
      <c r="AZ68" s="31"/>
      <c r="BA68" s="31"/>
    </row>
    <row r="69" spans="1:53" s="51" customFormat="1" ht="15.65" customHeight="1">
      <c r="A69" s="4554" t="s">
        <v>1492</v>
      </c>
      <c r="B69" s="4549"/>
      <c r="C69" s="4483"/>
      <c r="D69" s="4483"/>
      <c r="E69" s="4483"/>
      <c r="F69" s="4483"/>
      <c r="G69" s="4483"/>
      <c r="H69" s="4483"/>
      <c r="I69" s="4483"/>
      <c r="J69" s="4483"/>
      <c r="K69" s="4483"/>
      <c r="L69" s="4483"/>
      <c r="M69" s="4483"/>
      <c r="N69" s="4483"/>
      <c r="O69" s="4483"/>
      <c r="P69" s="4483"/>
      <c r="Q69" s="4484"/>
      <c r="R69" s="4484"/>
      <c r="S69" s="4550"/>
      <c r="T69" s="4551"/>
      <c r="U69" s="4556"/>
      <c r="V69" s="4552"/>
      <c r="W69" s="4553"/>
      <c r="X69" s="3464"/>
      <c r="Y69" s="3719"/>
      <c r="Z69" s="3466"/>
      <c r="AA69" s="3720"/>
      <c r="AB69" s="2172">
        <f>'General PNGUM'!P65</f>
        <v>1</v>
      </c>
      <c r="AC69" s="1145">
        <f>'General PNGUM'!Q65</f>
        <v>0</v>
      </c>
      <c r="AD69" s="1124" t="str">
        <f>'General PNGUM'!R65</f>
        <v>-</v>
      </c>
      <c r="AE69" s="1123">
        <f t="shared" si="45"/>
        <v>0</v>
      </c>
      <c r="AF69" s="1124">
        <f t="shared" si="46"/>
        <v>0</v>
      </c>
      <c r="AG69" s="1120"/>
      <c r="AH69" s="1125"/>
      <c r="AI69" s="1126">
        <f t="shared" si="47"/>
        <v>0</v>
      </c>
      <c r="AJ69" s="1127">
        <f t="shared" si="48"/>
        <v>0</v>
      </c>
      <c r="AK69" s="1869">
        <f t="shared" si="49"/>
        <v>0</v>
      </c>
      <c r="AL69" s="31"/>
      <c r="AM69" s="31"/>
      <c r="AN69" s="31"/>
      <c r="AO69" s="31"/>
      <c r="AP69" s="31"/>
      <c r="AQ69" s="31"/>
      <c r="AR69" s="31"/>
      <c r="AS69" s="31"/>
      <c r="AT69" s="31"/>
      <c r="AU69" s="31"/>
      <c r="AV69" s="31"/>
      <c r="AW69" s="31"/>
      <c r="AX69" s="31"/>
      <c r="AY69" s="31"/>
      <c r="AZ69" s="31"/>
      <c r="BA69" s="31"/>
    </row>
    <row r="70" spans="1:53" s="51" customFormat="1" ht="15.65" customHeight="1">
      <c r="A70" s="2185" t="str">
        <f>'General PNGUM'!A64</f>
        <v>Kuso Adventist Primary</v>
      </c>
      <c r="B70" s="1073"/>
      <c r="C70" s="2365"/>
      <c r="D70" s="3463"/>
      <c r="E70" s="3463"/>
      <c r="F70" s="3463">
        <v>43</v>
      </c>
      <c r="G70" s="3463">
        <v>39</v>
      </c>
      <c r="H70" s="3463">
        <v>40</v>
      </c>
      <c r="I70" s="3463">
        <v>45</v>
      </c>
      <c r="J70" s="3463">
        <v>67</v>
      </c>
      <c r="K70" s="3463">
        <v>70</v>
      </c>
      <c r="L70" s="3463"/>
      <c r="M70" s="3463"/>
      <c r="N70" s="3463"/>
      <c r="O70" s="3463"/>
      <c r="P70" s="2365"/>
      <c r="Q70" s="3460"/>
      <c r="R70" s="2366"/>
      <c r="S70" s="3208">
        <v>281</v>
      </c>
      <c r="T70" s="3209">
        <v>23</v>
      </c>
      <c r="U70" s="3259"/>
      <c r="V70" s="3210"/>
      <c r="W70" s="2196">
        <f t="shared" si="34"/>
        <v>304</v>
      </c>
      <c r="X70" s="3464"/>
      <c r="Y70" s="3719"/>
      <c r="Z70" s="3661">
        <v>70</v>
      </c>
      <c r="AA70" s="3721"/>
      <c r="AB70" s="2172">
        <f>'General PNGUM'!P66</f>
        <v>0</v>
      </c>
      <c r="AC70" s="1145">
        <f>'General PNGUM'!Q66</f>
        <v>1</v>
      </c>
      <c r="AD70" s="1124" t="str">
        <f>'General PNGUM'!R66</f>
        <v>-</v>
      </c>
      <c r="AE70" s="1123">
        <f t="shared" si="45"/>
        <v>304</v>
      </c>
      <c r="AF70" s="1124">
        <f t="shared" si="46"/>
        <v>0</v>
      </c>
      <c r="AG70" s="1120"/>
      <c r="AH70" s="1125"/>
      <c r="AI70" s="1126">
        <f t="shared" si="47"/>
        <v>70</v>
      </c>
      <c r="AJ70" s="1127">
        <f t="shared" si="48"/>
        <v>0</v>
      </c>
      <c r="AK70" s="1869">
        <f t="shared" si="49"/>
        <v>304</v>
      </c>
      <c r="AL70" s="31"/>
      <c r="AM70" s="31"/>
      <c r="AN70" s="31"/>
      <c r="AO70" s="31"/>
      <c r="AP70" s="31"/>
      <c r="AQ70" s="31"/>
      <c r="AR70" s="31"/>
      <c r="AS70" s="31"/>
      <c r="AT70" s="31"/>
      <c r="AU70" s="31"/>
      <c r="AV70" s="31"/>
      <c r="AW70" s="31"/>
      <c r="AX70" s="31"/>
      <c r="AY70" s="31"/>
      <c r="AZ70" s="31"/>
      <c r="BA70" s="31"/>
    </row>
    <row r="71" spans="1:53" s="51" customFormat="1" ht="15.65" customHeight="1">
      <c r="A71" s="2185" t="str">
        <f>'General PNGUM'!A65</f>
        <v>Megabo Adventist Primary</v>
      </c>
      <c r="B71" s="3715"/>
      <c r="C71" s="3463"/>
      <c r="D71" s="3463">
        <v>58</v>
      </c>
      <c r="E71" s="3463">
        <v>0</v>
      </c>
      <c r="F71" s="3463">
        <v>37</v>
      </c>
      <c r="G71" s="3463">
        <v>40</v>
      </c>
      <c r="H71" s="3463">
        <v>26</v>
      </c>
      <c r="I71" s="3463">
        <v>10</v>
      </c>
      <c r="J71" s="3463">
        <v>18</v>
      </c>
      <c r="K71" s="3463">
        <v>24</v>
      </c>
      <c r="L71" s="3463"/>
      <c r="M71" s="3463"/>
      <c r="N71" s="3463"/>
      <c r="O71" s="3463"/>
      <c r="P71" s="3463"/>
      <c r="Q71" s="3460"/>
      <c r="R71" s="3460"/>
      <c r="S71" s="3704">
        <v>213</v>
      </c>
      <c r="T71" s="3705"/>
      <c r="U71" s="3716"/>
      <c r="V71" s="3707"/>
      <c r="W71" s="2196">
        <f t="shared" si="34"/>
        <v>213</v>
      </c>
      <c r="X71" s="3464"/>
      <c r="Y71" s="3719"/>
      <c r="Z71" s="3466">
        <v>24</v>
      </c>
      <c r="AA71" s="3720"/>
      <c r="AB71" s="2172">
        <f>'General PNGUM'!P67</f>
        <v>1</v>
      </c>
      <c r="AC71" s="1145">
        <f>'General PNGUM'!Q67</f>
        <v>0</v>
      </c>
      <c r="AD71" s="1124" t="str">
        <f>'General PNGUM'!R67</f>
        <v>-</v>
      </c>
      <c r="AE71" s="1123">
        <f t="shared" si="45"/>
        <v>213</v>
      </c>
      <c r="AF71" s="1124">
        <f t="shared" si="46"/>
        <v>0</v>
      </c>
      <c r="AG71" s="1120"/>
      <c r="AH71" s="1125"/>
      <c r="AI71" s="1126">
        <f t="shared" si="47"/>
        <v>24</v>
      </c>
      <c r="AJ71" s="1127">
        <f t="shared" si="48"/>
        <v>0</v>
      </c>
      <c r="AK71" s="1869">
        <f t="shared" si="49"/>
        <v>213</v>
      </c>
      <c r="AL71" s="31"/>
      <c r="AM71" s="31"/>
      <c r="AN71" s="31"/>
      <c r="AO71" s="31"/>
      <c r="AP71" s="31"/>
      <c r="AQ71" s="31"/>
      <c r="AR71" s="31"/>
      <c r="AS71" s="31"/>
      <c r="AT71" s="31"/>
      <c r="AU71" s="31"/>
      <c r="AV71" s="31"/>
      <c r="AW71" s="31"/>
      <c r="AX71" s="31"/>
      <c r="AY71" s="31"/>
      <c r="AZ71" s="31"/>
      <c r="BA71" s="31"/>
    </row>
    <row r="72" spans="1:53" s="51" customFormat="1" ht="15.65" customHeight="1">
      <c r="A72" s="2185" t="str">
        <f>'General PNGUM'!A66</f>
        <v>Moruma Adventist High</v>
      </c>
      <c r="B72" s="3715"/>
      <c r="C72" s="3463"/>
      <c r="D72" s="3463"/>
      <c r="E72" s="3463"/>
      <c r="F72" s="3463"/>
      <c r="G72" s="3463"/>
      <c r="H72" s="3463"/>
      <c r="I72" s="3463"/>
      <c r="J72" s="3463"/>
      <c r="K72" s="3463"/>
      <c r="L72" s="3463">
        <v>203</v>
      </c>
      <c r="M72" s="3463">
        <v>175</v>
      </c>
      <c r="N72" s="3463"/>
      <c r="O72" s="3463"/>
      <c r="P72" s="3463"/>
      <c r="Q72" s="3460"/>
      <c r="R72" s="3460"/>
      <c r="S72" s="3704"/>
      <c r="T72" s="3705"/>
      <c r="U72" s="3716">
        <v>217</v>
      </c>
      <c r="V72" s="3707">
        <v>161</v>
      </c>
      <c r="W72" s="2196">
        <f t="shared" si="34"/>
        <v>378</v>
      </c>
      <c r="X72" s="3464"/>
      <c r="Y72" s="3719"/>
      <c r="Z72" s="3466"/>
      <c r="AA72" s="3720">
        <v>175</v>
      </c>
      <c r="AB72" s="2172">
        <f>'General PNGUM'!P68</f>
        <v>1</v>
      </c>
      <c r="AC72" s="1145">
        <f>'General PNGUM'!Q68</f>
        <v>0</v>
      </c>
      <c r="AD72" s="1124" t="str">
        <f>'General PNGUM'!R68</f>
        <v>-</v>
      </c>
      <c r="AE72" s="1123">
        <f t="shared" si="45"/>
        <v>0</v>
      </c>
      <c r="AF72" s="1124">
        <f t="shared" si="46"/>
        <v>378</v>
      </c>
      <c r="AG72" s="1120"/>
      <c r="AH72" s="1125"/>
      <c r="AI72" s="1126">
        <f t="shared" si="47"/>
        <v>0</v>
      </c>
      <c r="AJ72" s="1127">
        <f t="shared" si="48"/>
        <v>175</v>
      </c>
      <c r="AK72" s="1869">
        <f t="shared" si="49"/>
        <v>378</v>
      </c>
      <c r="AL72" s="31"/>
      <c r="AM72" s="31"/>
      <c r="AN72" s="31"/>
      <c r="AO72" s="31"/>
      <c r="AP72" s="31"/>
      <c r="AQ72" s="31"/>
      <c r="AR72" s="31"/>
      <c r="AS72" s="31"/>
      <c r="AT72" s="31"/>
      <c r="AU72" s="31"/>
      <c r="AV72" s="31"/>
      <c r="AW72" s="31"/>
      <c r="AX72" s="31"/>
      <c r="AY72" s="31"/>
      <c r="AZ72" s="31"/>
      <c r="BA72" s="31"/>
    </row>
    <row r="73" spans="1:53" s="51" customFormat="1" ht="15.65" customHeight="1">
      <c r="A73" s="2185" t="str">
        <f>'General PNGUM'!A67</f>
        <v>Moruma Adventist Primary</v>
      </c>
      <c r="B73" s="3715"/>
      <c r="C73" s="3463"/>
      <c r="D73" s="3463"/>
      <c r="E73" s="3463"/>
      <c r="F73" s="3463">
        <v>27</v>
      </c>
      <c r="G73" s="3463">
        <v>24</v>
      </c>
      <c r="H73" s="3463">
        <v>28</v>
      </c>
      <c r="I73" s="3463">
        <v>25</v>
      </c>
      <c r="J73" s="3463">
        <v>30</v>
      </c>
      <c r="K73" s="3463">
        <v>32</v>
      </c>
      <c r="L73" s="3463"/>
      <c r="M73" s="3463"/>
      <c r="N73" s="3463"/>
      <c r="O73" s="3463"/>
      <c r="P73" s="3463"/>
      <c r="Q73" s="3460"/>
      <c r="R73" s="3460"/>
      <c r="S73" s="3704">
        <v>131</v>
      </c>
      <c r="T73" s="3705">
        <v>35</v>
      </c>
      <c r="U73" s="3716"/>
      <c r="V73" s="3707"/>
      <c r="W73" s="2196">
        <f t="shared" si="34"/>
        <v>166</v>
      </c>
      <c r="X73" s="3464"/>
      <c r="Y73" s="3719"/>
      <c r="Z73" s="3466">
        <v>32</v>
      </c>
      <c r="AA73" s="3720"/>
      <c r="AB73" s="2172">
        <f>'General PNGUM'!P69</f>
        <v>1</v>
      </c>
      <c r="AC73" s="1145">
        <f>'General PNGUM'!Q69</f>
        <v>0</v>
      </c>
      <c r="AD73" s="1124" t="str">
        <f>'General PNGUM'!R69</f>
        <v>-</v>
      </c>
      <c r="AE73" s="1123">
        <f t="shared" si="45"/>
        <v>166</v>
      </c>
      <c r="AF73" s="1124">
        <f t="shared" si="46"/>
        <v>0</v>
      </c>
      <c r="AG73" s="1120"/>
      <c r="AH73" s="1125"/>
      <c r="AI73" s="1126">
        <f t="shared" si="47"/>
        <v>32</v>
      </c>
      <c r="AJ73" s="1127">
        <f t="shared" si="48"/>
        <v>0</v>
      </c>
      <c r="AK73" s="1869">
        <f t="shared" si="49"/>
        <v>166</v>
      </c>
      <c r="AL73" s="31"/>
      <c r="AM73" s="31"/>
      <c r="AN73" s="31"/>
      <c r="AO73" s="31"/>
      <c r="AP73" s="31"/>
      <c r="AQ73" s="31"/>
      <c r="AR73" s="31"/>
      <c r="AS73" s="31"/>
      <c r="AT73" s="31"/>
      <c r="AU73" s="31"/>
      <c r="AV73" s="31"/>
      <c r="AW73" s="31"/>
      <c r="AX73" s="31"/>
      <c r="AY73" s="31"/>
      <c r="AZ73" s="31"/>
      <c r="BA73" s="31"/>
    </row>
    <row r="74" spans="1:53" s="51" customFormat="1" ht="15.65" customHeight="1">
      <c r="A74" s="2185" t="str">
        <f>'General PNGUM'!A68</f>
        <v>Omaura Adventist Primary</v>
      </c>
      <c r="B74" s="1073"/>
      <c r="C74" s="2365"/>
      <c r="D74" s="3463"/>
      <c r="E74" s="3463"/>
      <c r="F74" s="3463">
        <v>39</v>
      </c>
      <c r="G74" s="3463">
        <v>27</v>
      </c>
      <c r="H74" s="3463">
        <v>56</v>
      </c>
      <c r="I74" s="3463">
        <v>35</v>
      </c>
      <c r="J74" s="3463">
        <v>29</v>
      </c>
      <c r="K74" s="3463">
        <v>27</v>
      </c>
      <c r="L74" s="3463"/>
      <c r="M74" s="3463"/>
      <c r="N74" s="3463"/>
      <c r="O74" s="3463"/>
      <c r="P74" s="2365"/>
      <c r="Q74" s="3460"/>
      <c r="R74" s="2366"/>
      <c r="S74" s="3208">
        <v>213</v>
      </c>
      <c r="T74" s="3209"/>
      <c r="U74" s="3259"/>
      <c r="V74" s="3210"/>
      <c r="W74" s="2196">
        <f t="shared" si="34"/>
        <v>213</v>
      </c>
      <c r="X74" s="3464"/>
      <c r="Y74" s="3719"/>
      <c r="Z74" s="3466">
        <v>27</v>
      </c>
      <c r="AA74" s="3720"/>
      <c r="AB74" s="2172">
        <f>'General PNGUM'!P70</f>
        <v>1</v>
      </c>
      <c r="AC74" s="1145">
        <f>'General PNGUM'!Q70</f>
        <v>0</v>
      </c>
      <c r="AD74" s="1124" t="str">
        <f>'General PNGUM'!R70</f>
        <v>-</v>
      </c>
      <c r="AE74" s="1123">
        <f t="shared" si="45"/>
        <v>213</v>
      </c>
      <c r="AF74" s="1124">
        <f t="shared" si="46"/>
        <v>0</v>
      </c>
      <c r="AG74" s="1120"/>
      <c r="AH74" s="1125"/>
      <c r="AI74" s="1126">
        <f t="shared" si="47"/>
        <v>27</v>
      </c>
      <c r="AJ74" s="1127">
        <f t="shared" si="48"/>
        <v>0</v>
      </c>
      <c r="AK74" s="1869">
        <f t="shared" si="49"/>
        <v>213</v>
      </c>
      <c r="AL74" s="31"/>
      <c r="AM74" s="31"/>
      <c r="AN74" s="31"/>
      <c r="AO74" s="31"/>
      <c r="AP74" s="31"/>
      <c r="AQ74" s="31"/>
      <c r="AR74" s="31"/>
      <c r="AS74" s="31"/>
      <c r="AT74" s="31"/>
      <c r="AU74" s="31"/>
      <c r="AV74" s="31"/>
      <c r="AW74" s="31"/>
      <c r="AX74" s="31"/>
      <c r="AY74" s="31"/>
      <c r="AZ74" s="31"/>
      <c r="BA74" s="31"/>
    </row>
    <row r="75" spans="1:53" s="51" customFormat="1" ht="15.65" customHeight="1">
      <c r="A75" s="2185" t="str">
        <f>'General PNGUM'!A69</f>
        <v>Sogo Adventist Community</v>
      </c>
      <c r="B75" s="1074"/>
      <c r="C75" s="2365"/>
      <c r="D75" s="3463"/>
      <c r="E75" s="3463"/>
      <c r="F75" s="3463">
        <v>30</v>
      </c>
      <c r="G75" s="3463">
        <v>25</v>
      </c>
      <c r="H75" s="3463">
        <v>18</v>
      </c>
      <c r="I75" s="3463">
        <v>16</v>
      </c>
      <c r="J75" s="3463"/>
      <c r="K75" s="3463"/>
      <c r="L75" s="3463"/>
      <c r="M75" s="3463"/>
      <c r="N75" s="3463"/>
      <c r="O75" s="3463"/>
      <c r="P75" s="2365"/>
      <c r="Q75" s="3460"/>
      <c r="R75" s="2366"/>
      <c r="S75" s="3208">
        <v>69</v>
      </c>
      <c r="T75" s="3209">
        <v>20</v>
      </c>
      <c r="U75" s="3259"/>
      <c r="V75" s="3210"/>
      <c r="W75" s="2196">
        <f t="shared" si="34"/>
        <v>89</v>
      </c>
      <c r="X75" s="3464"/>
      <c r="Y75" s="3719"/>
      <c r="Z75" s="3466">
        <v>16</v>
      </c>
      <c r="AA75" s="3720"/>
      <c r="AB75" s="2172">
        <f>'General PNGUM'!P71</f>
        <v>13</v>
      </c>
      <c r="AC75" s="1145">
        <f>'General PNGUM'!Q71</f>
        <v>3</v>
      </c>
      <c r="AD75" s="1124">
        <f>'General PNGUM'!R71</f>
        <v>0</v>
      </c>
      <c r="AE75" s="1123">
        <f t="shared" si="45"/>
        <v>89</v>
      </c>
      <c r="AF75" s="1124">
        <f t="shared" si="46"/>
        <v>0</v>
      </c>
      <c r="AG75" s="1120"/>
      <c r="AH75" s="1125"/>
      <c r="AI75" s="1126">
        <f t="shared" si="47"/>
        <v>16</v>
      </c>
      <c r="AJ75" s="1127">
        <f t="shared" si="48"/>
        <v>0</v>
      </c>
      <c r="AK75" s="1869">
        <f t="shared" si="49"/>
        <v>89</v>
      </c>
      <c r="AL75" s="31"/>
      <c r="AM75" s="31"/>
      <c r="AN75" s="31"/>
      <c r="AO75" s="31"/>
      <c r="AP75" s="31"/>
      <c r="AQ75" s="31"/>
      <c r="AR75" s="31"/>
      <c r="AS75" s="31"/>
      <c r="AT75" s="31"/>
      <c r="AU75" s="31"/>
      <c r="AV75" s="31"/>
      <c r="AW75" s="31"/>
      <c r="AX75" s="31"/>
      <c r="AY75" s="31"/>
      <c r="AZ75" s="31"/>
      <c r="BA75" s="31"/>
    </row>
    <row r="76" spans="1:53" s="51" customFormat="1" ht="15.5" customHeight="1">
      <c r="A76" s="2185" t="str">
        <f>'General PNGUM'!A70</f>
        <v>Tobaiya Adventist Primary</v>
      </c>
      <c r="B76" s="3525"/>
      <c r="C76" s="3537"/>
      <c r="D76" s="3687">
        <v>53</v>
      </c>
      <c r="E76" s="3687">
        <v>44</v>
      </c>
      <c r="F76" s="3687">
        <v>62</v>
      </c>
      <c r="G76" s="3687">
        <v>49</v>
      </c>
      <c r="H76" s="3687">
        <v>44</v>
      </c>
      <c r="I76" s="3687">
        <v>33</v>
      </c>
      <c r="J76" s="3687">
        <v>30</v>
      </c>
      <c r="K76" s="3687"/>
      <c r="L76" s="3687"/>
      <c r="M76" s="3687"/>
      <c r="N76" s="3687"/>
      <c r="O76" s="3687"/>
      <c r="P76" s="3537"/>
      <c r="Q76" s="3539"/>
      <c r="R76" s="3539"/>
      <c r="S76" s="3718">
        <v>313</v>
      </c>
      <c r="T76" s="3527">
        <v>2</v>
      </c>
      <c r="U76" s="3718"/>
      <c r="V76" s="3527"/>
      <c r="W76" s="2196">
        <f t="shared" si="34"/>
        <v>315</v>
      </c>
      <c r="X76" s="3464"/>
      <c r="Y76" s="3719"/>
      <c r="Z76" s="3466">
        <v>30</v>
      </c>
      <c r="AA76" s="3720"/>
      <c r="AB76" s="2172">
        <f>'General PNGUM'!P72</f>
        <v>0</v>
      </c>
      <c r="AC76" s="1145">
        <f>'General PNGUM'!Q72</f>
        <v>0</v>
      </c>
      <c r="AD76" s="1124">
        <f>'General PNGUM'!R72</f>
        <v>0</v>
      </c>
      <c r="AE76" s="1123">
        <f t="shared" si="45"/>
        <v>315</v>
      </c>
      <c r="AF76" s="1124">
        <f t="shared" si="46"/>
        <v>0</v>
      </c>
      <c r="AG76" s="1120"/>
      <c r="AH76" s="1125"/>
      <c r="AI76" s="1126">
        <f t="shared" si="47"/>
        <v>30</v>
      </c>
      <c r="AJ76" s="1127">
        <f t="shared" si="48"/>
        <v>0</v>
      </c>
      <c r="AK76" s="1869">
        <f t="shared" si="49"/>
        <v>315</v>
      </c>
      <c r="AL76" s="31"/>
      <c r="AM76" s="31"/>
      <c r="AN76" s="31"/>
      <c r="AO76" s="31"/>
      <c r="AP76" s="31"/>
      <c r="AQ76" s="31"/>
      <c r="AR76" s="31"/>
      <c r="AS76" s="31"/>
      <c r="AT76" s="31"/>
      <c r="AU76" s="31"/>
      <c r="AV76" s="31"/>
      <c r="AW76" s="31"/>
      <c r="AX76" s="31"/>
      <c r="AY76" s="31"/>
      <c r="AZ76" s="31"/>
      <c r="BA76" s="31"/>
    </row>
    <row r="77" spans="1:53" s="51" customFormat="1" ht="15.5" customHeight="1" thickBot="1">
      <c r="A77" s="4561" t="s">
        <v>1493</v>
      </c>
      <c r="B77" s="3525"/>
      <c r="C77" s="3537"/>
      <c r="D77" s="3537"/>
      <c r="E77" s="3537"/>
      <c r="F77" s="3537"/>
      <c r="G77" s="3537"/>
      <c r="H77" s="3537"/>
      <c r="I77" s="3537"/>
      <c r="J77" s="3537"/>
      <c r="K77" s="3537"/>
      <c r="L77" s="3537"/>
      <c r="M77" s="3537"/>
      <c r="N77" s="3537"/>
      <c r="O77" s="3537"/>
      <c r="P77" s="3537"/>
      <c r="Q77" s="3539"/>
      <c r="R77" s="3539"/>
      <c r="S77" s="3718"/>
      <c r="T77" s="3527"/>
      <c r="U77" s="3718"/>
      <c r="V77" s="3527"/>
      <c r="W77" s="4557"/>
      <c r="X77" s="4558"/>
      <c r="Y77" s="4558"/>
      <c r="Z77" s="4559"/>
      <c r="AA77" s="4560"/>
      <c r="AB77" s="2172">
        <f>'General PNGUM'!P73</f>
        <v>0</v>
      </c>
      <c r="AC77" s="1145">
        <f>'General PNGUM'!Q73</f>
        <v>0</v>
      </c>
      <c r="AD77" s="1124">
        <f>'General PNGUM'!R73</f>
        <v>0</v>
      </c>
      <c r="AE77" s="1123">
        <f t="shared" si="45"/>
        <v>0</v>
      </c>
      <c r="AF77" s="1124">
        <f t="shared" si="46"/>
        <v>0</v>
      </c>
      <c r="AG77" s="1120"/>
      <c r="AH77" s="1125"/>
      <c r="AI77" s="1126">
        <f t="shared" si="47"/>
        <v>0</v>
      </c>
      <c r="AJ77" s="1127">
        <f t="shared" si="48"/>
        <v>0</v>
      </c>
      <c r="AK77" s="1869">
        <f t="shared" si="49"/>
        <v>0</v>
      </c>
      <c r="AL77" s="31"/>
      <c r="AM77" s="31"/>
      <c r="AN77" s="31"/>
      <c r="AO77" s="31"/>
      <c r="AP77" s="31"/>
      <c r="AQ77" s="31"/>
      <c r="AR77" s="31"/>
      <c r="AS77" s="31"/>
      <c r="AT77" s="31"/>
      <c r="AU77" s="31"/>
      <c r="AV77" s="31"/>
      <c r="AW77" s="31"/>
      <c r="AX77" s="31"/>
      <c r="AY77" s="31"/>
      <c r="AZ77" s="31"/>
      <c r="BA77" s="31"/>
    </row>
    <row r="78" spans="1:53" s="655" customFormat="1" ht="11" thickBot="1">
      <c r="A78" s="2207" t="s">
        <v>17</v>
      </c>
      <c r="B78" s="1897">
        <f t="shared" ref="B78:Y78" si="50">SUM(B55:B75)</f>
        <v>0</v>
      </c>
      <c r="C78" s="1897">
        <f t="shared" si="50"/>
        <v>0</v>
      </c>
      <c r="D78" s="1897">
        <f>SUM(D55:D76)</f>
        <v>196</v>
      </c>
      <c r="E78" s="1897">
        <f>SUM(E55:E76)</f>
        <v>176</v>
      </c>
      <c r="F78" s="1897">
        <f t="shared" ref="F78:O78" si="51">SUM(F55:F76)</f>
        <v>639</v>
      </c>
      <c r="G78" s="1897">
        <f t="shared" si="51"/>
        <v>567</v>
      </c>
      <c r="H78" s="1897">
        <f t="shared" si="51"/>
        <v>510</v>
      </c>
      <c r="I78" s="1897">
        <f t="shared" si="51"/>
        <v>497</v>
      </c>
      <c r="J78" s="1897">
        <f t="shared" si="51"/>
        <v>492</v>
      </c>
      <c r="K78" s="1897">
        <f t="shared" si="51"/>
        <v>515</v>
      </c>
      <c r="L78" s="1897">
        <f t="shared" si="51"/>
        <v>793</v>
      </c>
      <c r="M78" s="1897">
        <f t="shared" si="51"/>
        <v>450</v>
      </c>
      <c r="N78" s="1897">
        <f t="shared" si="51"/>
        <v>355</v>
      </c>
      <c r="O78" s="1897">
        <f t="shared" si="51"/>
        <v>259</v>
      </c>
      <c r="P78" s="1897">
        <f t="shared" si="50"/>
        <v>0</v>
      </c>
      <c r="Q78" s="3672"/>
      <c r="R78" s="1897">
        <f t="shared" si="50"/>
        <v>0</v>
      </c>
      <c r="S78" s="3152">
        <f>SUM(S55:S76)</f>
        <v>3308</v>
      </c>
      <c r="T78" s="3152">
        <f t="shared" ref="T78:V78" si="52">SUM(T55:T76)</f>
        <v>284</v>
      </c>
      <c r="U78" s="3152">
        <f t="shared" si="52"/>
        <v>1448</v>
      </c>
      <c r="V78" s="3152">
        <f t="shared" si="52"/>
        <v>409</v>
      </c>
      <c r="W78" s="1897">
        <f>SUM(W55:W76)</f>
        <v>5449</v>
      </c>
      <c r="X78" s="3152">
        <f>SUM(X55:X75)</f>
        <v>0</v>
      </c>
      <c r="Y78" s="3134">
        <f t="shared" si="50"/>
        <v>0</v>
      </c>
      <c r="Z78" s="3135">
        <f>SUM(Z55:Z76)</f>
        <v>561</v>
      </c>
      <c r="AA78" s="3135">
        <f>SUM(AA55:AA76)</f>
        <v>434</v>
      </c>
      <c r="AB78" s="1898">
        <f>SUM(AB55:AB76)</f>
        <v>29</v>
      </c>
      <c r="AC78" s="1898">
        <f t="shared" ref="AC78:AK78" si="53">SUM(AC55:AC76)</f>
        <v>7</v>
      </c>
      <c r="AD78" s="1898">
        <f t="shared" si="53"/>
        <v>0</v>
      </c>
      <c r="AE78" s="1898">
        <f>SUM(AE55:AE76)</f>
        <v>3592</v>
      </c>
      <c r="AF78" s="1898">
        <f t="shared" si="53"/>
        <v>1857</v>
      </c>
      <c r="AG78" s="1898">
        <f t="shared" si="53"/>
        <v>0</v>
      </c>
      <c r="AH78" s="1898">
        <f t="shared" si="53"/>
        <v>0</v>
      </c>
      <c r="AI78" s="1898">
        <f>SUM(AI55:AI76)</f>
        <v>561</v>
      </c>
      <c r="AJ78" s="1898">
        <f t="shared" si="53"/>
        <v>434</v>
      </c>
      <c r="AK78" s="1898">
        <f t="shared" si="53"/>
        <v>5449</v>
      </c>
      <c r="AL78" s="31"/>
      <c r="AM78" s="1003"/>
      <c r="AN78" s="1003"/>
    </row>
    <row r="79" spans="1:53" s="1007" customFormat="1" ht="11" thickBot="1">
      <c r="A79" s="1006"/>
      <c r="B79" s="1064"/>
      <c r="C79" s="1065"/>
      <c r="D79" s="1065"/>
      <c r="E79" s="1065"/>
      <c r="F79" s="1065"/>
      <c r="G79" s="1065"/>
      <c r="H79" s="1065"/>
      <c r="I79" s="1065"/>
      <c r="J79" s="1065"/>
      <c r="K79" s="1065">
        <f>SUM(C78:K78)</f>
        <v>3592</v>
      </c>
      <c r="L79" s="1066"/>
      <c r="M79" s="1065"/>
      <c r="N79" s="1065"/>
      <c r="O79" s="1065"/>
      <c r="P79" s="1065"/>
      <c r="Q79" s="1065"/>
      <c r="R79" s="1065"/>
      <c r="S79" s="3215">
        <f>S78+T78+U78+V78</f>
        <v>5449</v>
      </c>
      <c r="T79" s="3215"/>
      <c r="U79" s="3215"/>
      <c r="V79" s="3215"/>
      <c r="W79" s="1067"/>
      <c r="X79" s="3242"/>
      <c r="Y79" s="3136"/>
      <c r="Z79" s="3136"/>
      <c r="AA79" s="3137"/>
      <c r="AB79" s="1884"/>
      <c r="AC79" s="1884"/>
      <c r="AD79" s="1884"/>
      <c r="AE79" s="1884"/>
      <c r="AF79" s="1884"/>
      <c r="AG79" s="1884"/>
      <c r="AH79" s="1884"/>
      <c r="AI79" s="1884"/>
      <c r="AJ79" s="1884"/>
      <c r="AK79" s="1885"/>
      <c r="AL79" s="31"/>
      <c r="AM79" s="1008"/>
      <c r="AN79" s="1008"/>
    </row>
    <row r="80" spans="1:53" s="31" customFormat="1" ht="15" thickBot="1">
      <c r="A80" s="2204" t="s">
        <v>20</v>
      </c>
      <c r="B80" s="1870"/>
      <c r="C80" s="1870"/>
      <c r="D80" s="1871"/>
      <c r="E80" s="1870"/>
      <c r="F80" s="1870"/>
      <c r="G80" s="1870"/>
      <c r="H80" s="1870"/>
      <c r="I80" s="1870"/>
      <c r="J80" s="1870"/>
      <c r="K80" s="1870"/>
      <c r="L80" s="1872"/>
      <c r="M80" s="1870"/>
      <c r="N80" s="1870"/>
      <c r="O80" s="1870"/>
      <c r="P80" s="1872"/>
      <c r="Q80" s="3670"/>
      <c r="R80" s="1872"/>
      <c r="S80" s="3130"/>
      <c r="T80" s="3130"/>
      <c r="U80" s="3130"/>
      <c r="V80" s="3130"/>
      <c r="W80" s="1873"/>
      <c r="X80" s="3130"/>
      <c r="Y80" s="3130"/>
      <c r="Z80" s="3130"/>
      <c r="AA80" s="3131"/>
      <c r="AB80" s="2175"/>
      <c r="AC80" s="1874"/>
      <c r="AD80" s="1874"/>
      <c r="AE80" s="1874"/>
      <c r="AF80" s="1874"/>
      <c r="AG80" s="1874"/>
      <c r="AH80" s="1874"/>
      <c r="AI80" s="1874"/>
      <c r="AJ80" s="1874"/>
      <c r="AK80" s="1875"/>
    </row>
    <row r="81" spans="1:40" s="655" customFormat="1" ht="17.5" customHeight="1">
      <c r="A81" s="2185" t="str">
        <f>'General PNGUM'!A74</f>
        <v>Anga Adventist Elementary School</v>
      </c>
      <c r="B81" s="1082"/>
      <c r="C81" s="2187"/>
      <c r="D81" s="2187"/>
      <c r="E81" s="2187"/>
      <c r="F81" s="3463">
        <v>33</v>
      </c>
      <c r="G81" s="3463">
        <v>36</v>
      </c>
      <c r="H81" s="3463">
        <v>35</v>
      </c>
      <c r="I81" s="3463">
        <v>33</v>
      </c>
      <c r="J81" s="3463">
        <v>37</v>
      </c>
      <c r="K81" s="3468">
        <v>38</v>
      </c>
      <c r="L81" s="3687"/>
      <c r="M81" s="3687"/>
      <c r="O81" s="2190"/>
      <c r="P81" s="2186"/>
      <c r="Q81" s="2208"/>
      <c r="R81" s="2208"/>
      <c r="S81" s="3459">
        <v>102</v>
      </c>
      <c r="T81" s="3460">
        <v>110</v>
      </c>
      <c r="U81" s="3461"/>
      <c r="V81" s="3462"/>
      <c r="W81" s="2191">
        <f t="shared" ref="W81:W87" si="54">SUM(S81:V81)</f>
        <v>212</v>
      </c>
      <c r="X81" s="3464"/>
      <c r="Y81" s="3465"/>
      <c r="Z81" s="3139">
        <v>38</v>
      </c>
      <c r="AA81" s="3140"/>
      <c r="AB81" s="2172">
        <f>'General PNGUM'!P74</f>
        <v>1</v>
      </c>
      <c r="AC81" s="1145">
        <f>'General PNGUM'!Q74</f>
        <v>0</v>
      </c>
      <c r="AD81" s="1124" t="str">
        <f>'General PNGUM'!R74</f>
        <v>-</v>
      </c>
      <c r="AE81" s="1123">
        <f t="shared" ref="AE81:AE87" si="55">S81+T81</f>
        <v>212</v>
      </c>
      <c r="AF81" s="1124">
        <f t="shared" ref="AF81:AF87" si="56">U81+V81</f>
        <v>0</v>
      </c>
      <c r="AG81" s="1145"/>
      <c r="AH81" s="1146"/>
      <c r="AI81" s="1126">
        <f t="shared" ref="AI81:AJ87" si="57">Z81</f>
        <v>38</v>
      </c>
      <c r="AJ81" s="1127">
        <f t="shared" si="57"/>
        <v>0</v>
      </c>
      <c r="AK81" s="1869">
        <f t="shared" ref="AK81:AK87" si="58">SUM(B81:R81)</f>
        <v>212</v>
      </c>
      <c r="AL81" s="31"/>
    </row>
    <row r="82" spans="1:40" s="655" customFormat="1" ht="17.5" customHeight="1">
      <c r="A82" s="2185" t="str">
        <f>'General PNGUM'!A75</f>
        <v>Banisu Adventist Elementary  School</v>
      </c>
      <c r="B82" s="1073"/>
      <c r="C82" s="2193"/>
      <c r="D82" s="2193">
        <v>124</v>
      </c>
      <c r="E82" s="2193">
        <v>107</v>
      </c>
      <c r="F82" s="3463">
        <v>86</v>
      </c>
      <c r="G82" s="3463">
        <v>84</v>
      </c>
      <c r="H82" s="3463">
        <v>45</v>
      </c>
      <c r="I82" s="3463">
        <v>56</v>
      </c>
      <c r="J82" s="3463">
        <v>44</v>
      </c>
      <c r="K82" s="3468">
        <v>39</v>
      </c>
      <c r="L82" s="3463"/>
      <c r="M82" s="3463"/>
      <c r="O82" s="2195"/>
      <c r="P82" s="2192"/>
      <c r="Q82" s="3673"/>
      <c r="R82" s="2200"/>
      <c r="S82" s="3459">
        <v>195</v>
      </c>
      <c r="T82" s="3460">
        <v>390</v>
      </c>
      <c r="U82" s="3461"/>
      <c r="V82" s="3462"/>
      <c r="W82" s="2196">
        <f t="shared" si="54"/>
        <v>585</v>
      </c>
      <c r="X82" s="3464">
        <v>4</v>
      </c>
      <c r="Y82" s="3465"/>
      <c r="Z82" s="3139">
        <v>39</v>
      </c>
      <c r="AA82" s="3140"/>
      <c r="AB82" s="2173">
        <f>'General PNGUM'!P75</f>
        <v>1</v>
      </c>
      <c r="AC82" s="1120">
        <f>'General PNGUM'!Q75</f>
        <v>0</v>
      </c>
      <c r="AD82" s="1122" t="str">
        <f>'General PNGUM'!R75</f>
        <v>-</v>
      </c>
      <c r="AE82" s="1123">
        <f t="shared" si="55"/>
        <v>585</v>
      </c>
      <c r="AF82" s="1124">
        <f t="shared" si="56"/>
        <v>0</v>
      </c>
      <c r="AG82" s="1120"/>
      <c r="AH82" s="1125"/>
      <c r="AI82" s="1126">
        <f t="shared" si="57"/>
        <v>39</v>
      </c>
      <c r="AJ82" s="1127">
        <f t="shared" si="57"/>
        <v>0</v>
      </c>
      <c r="AK82" s="1128">
        <f t="shared" si="58"/>
        <v>585</v>
      </c>
      <c r="AL82" s="31"/>
    </row>
    <row r="83" spans="1:40" s="655" customFormat="1" ht="17.5" customHeight="1">
      <c r="A83" s="2185" t="str">
        <f>'General PNGUM'!A76</f>
        <v>Gabensis Adventist Primary School</v>
      </c>
      <c r="B83" s="1073"/>
      <c r="C83" s="2193"/>
      <c r="D83" s="2193"/>
      <c r="E83" s="2193"/>
      <c r="F83" s="3463">
        <v>80</v>
      </c>
      <c r="G83" s="3463">
        <v>49</v>
      </c>
      <c r="H83" s="3463">
        <v>63</v>
      </c>
      <c r="I83" s="3463">
        <v>73</v>
      </c>
      <c r="J83" s="3463">
        <v>106</v>
      </c>
      <c r="K83" s="3468">
        <v>72</v>
      </c>
      <c r="L83" s="3463"/>
      <c r="M83" s="3463"/>
      <c r="O83" s="2195"/>
      <c r="P83" s="2192"/>
      <c r="Q83" s="3673"/>
      <c r="R83" s="2200"/>
      <c r="S83" s="3459">
        <v>194</v>
      </c>
      <c r="T83" s="3460">
        <v>249</v>
      </c>
      <c r="U83" s="3461"/>
      <c r="V83" s="3462"/>
      <c r="W83" s="2196">
        <f t="shared" si="54"/>
        <v>443</v>
      </c>
      <c r="X83" s="3464"/>
      <c r="Y83" s="3465"/>
      <c r="Z83" s="3139">
        <v>72</v>
      </c>
      <c r="AA83" s="3140"/>
      <c r="AB83" s="2173">
        <f>'General PNGUM'!P76</f>
        <v>1</v>
      </c>
      <c r="AC83" s="1120">
        <f>'General PNGUM'!Q76</f>
        <v>0</v>
      </c>
      <c r="AD83" s="1122" t="str">
        <f>'General PNGUM'!R76</f>
        <v>-</v>
      </c>
      <c r="AE83" s="1123">
        <f t="shared" si="55"/>
        <v>443</v>
      </c>
      <c r="AF83" s="1124">
        <f t="shared" si="56"/>
        <v>0</v>
      </c>
      <c r="AG83" s="1120"/>
      <c r="AH83" s="1125"/>
      <c r="AI83" s="1126">
        <f t="shared" si="57"/>
        <v>72</v>
      </c>
      <c r="AJ83" s="1127">
        <f t="shared" si="57"/>
        <v>0</v>
      </c>
      <c r="AK83" s="1128">
        <f t="shared" si="58"/>
        <v>443</v>
      </c>
      <c r="AL83" s="31"/>
    </row>
    <row r="84" spans="1:40" s="655" customFormat="1" ht="17.5" customHeight="1">
      <c r="A84" s="2185" t="str">
        <f>'General PNGUM'!A81</f>
        <v>lae Adventist Primary</v>
      </c>
      <c r="B84" s="1073"/>
      <c r="C84" s="2193"/>
      <c r="D84" s="2193"/>
      <c r="E84" s="2193"/>
      <c r="F84" s="3463">
        <v>178</v>
      </c>
      <c r="G84" s="3463">
        <v>164</v>
      </c>
      <c r="H84" s="3463">
        <v>126</v>
      </c>
      <c r="I84" s="3463">
        <v>132</v>
      </c>
      <c r="J84" s="3463">
        <v>125</v>
      </c>
      <c r="K84" s="3468">
        <v>104</v>
      </c>
      <c r="L84" s="3468"/>
      <c r="M84" s="3468"/>
      <c r="O84" s="2195"/>
      <c r="P84" s="2192"/>
      <c r="Q84" s="3673"/>
      <c r="R84" s="2200"/>
      <c r="S84" s="3459">
        <v>510</v>
      </c>
      <c r="T84" s="3460">
        <v>319</v>
      </c>
      <c r="U84" s="3655"/>
      <c r="V84" s="3656"/>
      <c r="W84" s="2196">
        <f t="shared" si="54"/>
        <v>829</v>
      </c>
      <c r="X84" s="3688"/>
      <c r="Y84" s="3658"/>
      <c r="Z84" s="3139">
        <v>104</v>
      </c>
      <c r="AA84" s="3140"/>
      <c r="AB84" s="2173">
        <f>'General PNGUM'!P81</f>
        <v>1</v>
      </c>
      <c r="AC84" s="1120">
        <f>'General PNGUM'!Q81</f>
        <v>0</v>
      </c>
      <c r="AD84" s="1122" t="str">
        <f>'General PNGUM'!R81</f>
        <v>-</v>
      </c>
      <c r="AE84" s="1123">
        <f t="shared" si="55"/>
        <v>829</v>
      </c>
      <c r="AF84" s="1124">
        <f t="shared" si="56"/>
        <v>0</v>
      </c>
      <c r="AG84" s="1120"/>
      <c r="AH84" s="1125"/>
      <c r="AI84" s="1126">
        <f t="shared" si="57"/>
        <v>104</v>
      </c>
      <c r="AJ84" s="1127">
        <f t="shared" si="57"/>
        <v>0</v>
      </c>
      <c r="AK84" s="1128">
        <f t="shared" si="58"/>
        <v>829</v>
      </c>
      <c r="AL84" s="31"/>
    </row>
    <row r="85" spans="1:40" s="655" customFormat="1" ht="17.5" customHeight="1">
      <c r="A85" s="2185" t="str">
        <f>'General PNGUM'!A79</f>
        <v>Ragiampun High School</v>
      </c>
      <c r="B85" s="1074"/>
      <c r="C85" s="1075"/>
      <c r="D85" s="1075"/>
      <c r="E85" s="1075"/>
      <c r="F85" s="3463"/>
      <c r="G85" s="3463"/>
      <c r="H85" s="3463"/>
      <c r="I85" s="3463"/>
      <c r="J85" s="3463"/>
      <c r="K85" s="3468"/>
      <c r="L85" s="3468">
        <v>234</v>
      </c>
      <c r="M85" s="3463">
        <v>146</v>
      </c>
      <c r="O85" s="1056"/>
      <c r="P85" s="1055"/>
      <c r="Q85" s="3674"/>
      <c r="R85" s="1076"/>
      <c r="S85" s="3461"/>
      <c r="T85" s="4215"/>
      <c r="U85" s="3461">
        <v>234</v>
      </c>
      <c r="V85" s="4215">
        <v>146</v>
      </c>
      <c r="W85" s="2196">
        <f t="shared" si="54"/>
        <v>380</v>
      </c>
      <c r="X85" s="3464"/>
      <c r="Y85" s="3465">
        <v>47</v>
      </c>
      <c r="Z85" s="3139"/>
      <c r="AA85" s="3140">
        <v>146</v>
      </c>
      <c r="AB85" s="2173">
        <f>'General PNGUM'!P78</f>
        <v>1</v>
      </c>
      <c r="AC85" s="1120">
        <f>'General PNGUM'!Q78</f>
        <v>0</v>
      </c>
      <c r="AD85" s="1122" t="str">
        <f>'General PNGUM'!R78</f>
        <v>-</v>
      </c>
      <c r="AE85" s="1123">
        <f t="shared" si="55"/>
        <v>0</v>
      </c>
      <c r="AF85" s="1124">
        <f t="shared" si="56"/>
        <v>380</v>
      </c>
      <c r="AG85" s="1120"/>
      <c r="AH85" s="1125"/>
      <c r="AI85" s="1126">
        <f t="shared" si="57"/>
        <v>0</v>
      </c>
      <c r="AJ85" s="1127">
        <f t="shared" si="57"/>
        <v>146</v>
      </c>
      <c r="AK85" s="1128">
        <f t="shared" si="58"/>
        <v>380</v>
      </c>
      <c r="AL85" s="31"/>
    </row>
    <row r="86" spans="1:40" s="655" customFormat="1" ht="17.5" customHeight="1">
      <c r="A86" s="2185" t="str">
        <f>'General PNGUM'!A78</f>
        <v>Ragiampun Primary School</v>
      </c>
      <c r="B86" s="1074"/>
      <c r="C86" s="1075"/>
      <c r="D86" s="1075"/>
      <c r="E86" s="1075"/>
      <c r="F86" s="3463">
        <v>84</v>
      </c>
      <c r="G86" s="3463">
        <v>58</v>
      </c>
      <c r="H86" s="3463">
        <v>65</v>
      </c>
      <c r="I86" s="3463">
        <v>62</v>
      </c>
      <c r="J86" s="3463">
        <v>81</v>
      </c>
      <c r="K86" s="3468">
        <v>54</v>
      </c>
      <c r="L86" s="3463"/>
      <c r="M86" s="3463"/>
      <c r="O86" s="1056"/>
      <c r="P86" s="1055"/>
      <c r="Q86" s="3674"/>
      <c r="R86" s="1076"/>
      <c r="S86" s="3459">
        <v>371</v>
      </c>
      <c r="T86" s="3460">
        <v>33</v>
      </c>
      <c r="U86" s="3461"/>
      <c r="V86" s="3462"/>
      <c r="W86" s="2196">
        <f t="shared" si="54"/>
        <v>404</v>
      </c>
      <c r="X86" s="3464"/>
      <c r="Y86" s="3465"/>
      <c r="Z86" s="3139">
        <v>54</v>
      </c>
      <c r="AA86" s="3140"/>
      <c r="AB86" s="2173">
        <f>'General PNGUM'!P79</f>
        <v>0</v>
      </c>
      <c r="AC86" s="1120">
        <f>'General PNGUM'!Q79</f>
        <v>1</v>
      </c>
      <c r="AD86" s="1122" t="str">
        <f>'General PNGUM'!R79</f>
        <v>-</v>
      </c>
      <c r="AE86" s="1123">
        <f t="shared" si="55"/>
        <v>404</v>
      </c>
      <c r="AF86" s="1124">
        <f t="shared" si="56"/>
        <v>0</v>
      </c>
      <c r="AG86" s="1120"/>
      <c r="AH86" s="1125"/>
      <c r="AI86" s="1126">
        <f t="shared" si="57"/>
        <v>54</v>
      </c>
      <c r="AJ86" s="1127">
        <f t="shared" si="57"/>
        <v>0</v>
      </c>
      <c r="AK86" s="1128">
        <f t="shared" si="58"/>
        <v>404</v>
      </c>
      <c r="AL86" s="31"/>
    </row>
    <row r="87" spans="1:40" s="655" customFormat="1" ht="17.5" customHeight="1" thickBot="1">
      <c r="A87" s="2185" t="str">
        <f>'General PNGUM'!A80</f>
        <v>Tanam Adventist Primary School</v>
      </c>
      <c r="B87" s="1074"/>
      <c r="C87" s="1075"/>
      <c r="D87" s="1075">
        <v>99</v>
      </c>
      <c r="E87" s="1075">
        <v>93</v>
      </c>
      <c r="F87" s="3687">
        <v>118</v>
      </c>
      <c r="G87" s="3687">
        <v>108</v>
      </c>
      <c r="H87" s="3687">
        <v>95</v>
      </c>
      <c r="I87" s="3687">
        <v>102</v>
      </c>
      <c r="J87" s="3687">
        <v>83</v>
      </c>
      <c r="K87" s="3690">
        <v>86</v>
      </c>
      <c r="L87" s="3463"/>
      <c r="M87" s="3463"/>
      <c r="O87" s="1056"/>
      <c r="P87" s="1055"/>
      <c r="Q87" s="3674"/>
      <c r="R87" s="1076"/>
      <c r="S87" s="3459">
        <v>244</v>
      </c>
      <c r="T87" s="3460">
        <v>540</v>
      </c>
      <c r="U87" s="3461"/>
      <c r="V87" s="3462"/>
      <c r="W87" s="1889">
        <f t="shared" si="54"/>
        <v>784</v>
      </c>
      <c r="X87" s="3464"/>
      <c r="Y87" s="3465"/>
      <c r="Z87" s="3139">
        <v>86</v>
      </c>
      <c r="AA87" s="3140"/>
      <c r="AB87" s="1890">
        <f>'General PNGUM'!P80</f>
        <v>1</v>
      </c>
      <c r="AC87" s="1891">
        <f>'General PNGUM'!Q80</f>
        <v>0</v>
      </c>
      <c r="AD87" s="1892" t="str">
        <f>'General PNGUM'!R80</f>
        <v>-</v>
      </c>
      <c r="AE87" s="1893">
        <f t="shared" si="55"/>
        <v>784</v>
      </c>
      <c r="AF87" s="1894">
        <f t="shared" si="56"/>
        <v>0</v>
      </c>
      <c r="AG87" s="1891"/>
      <c r="AH87" s="1895"/>
      <c r="AI87" s="1126">
        <f t="shared" si="57"/>
        <v>86</v>
      </c>
      <c r="AJ87" s="1127">
        <f t="shared" si="57"/>
        <v>0</v>
      </c>
      <c r="AK87" s="1896">
        <f t="shared" si="58"/>
        <v>784</v>
      </c>
      <c r="AL87" s="31"/>
    </row>
    <row r="88" spans="1:40" s="655" customFormat="1" ht="11" thickBot="1">
      <c r="A88" s="2207" t="s">
        <v>17</v>
      </c>
      <c r="B88" s="1897">
        <f t="shared" ref="B88:P88" si="59">SUM(B81:B87)</f>
        <v>0</v>
      </c>
      <c r="C88" s="1897">
        <f t="shared" si="59"/>
        <v>0</v>
      </c>
      <c r="D88" s="1897">
        <f t="shared" si="59"/>
        <v>223</v>
      </c>
      <c r="E88" s="1897">
        <f t="shared" si="59"/>
        <v>200</v>
      </c>
      <c r="F88" s="1897">
        <f t="shared" si="59"/>
        <v>579</v>
      </c>
      <c r="G88" s="1897">
        <f t="shared" si="59"/>
        <v>499</v>
      </c>
      <c r="H88" s="1897">
        <f t="shared" si="59"/>
        <v>429</v>
      </c>
      <c r="I88" s="1897">
        <f t="shared" si="59"/>
        <v>458</v>
      </c>
      <c r="J88" s="1897">
        <f t="shared" si="59"/>
        <v>476</v>
      </c>
      <c r="K88" s="1897">
        <f t="shared" si="59"/>
        <v>393</v>
      </c>
      <c r="L88" s="1897">
        <f t="shared" si="59"/>
        <v>234</v>
      </c>
      <c r="M88" s="1897">
        <f t="shared" si="59"/>
        <v>146</v>
      </c>
      <c r="N88" s="1897">
        <f t="shared" si="59"/>
        <v>0</v>
      </c>
      <c r="O88" s="1897">
        <f t="shared" si="59"/>
        <v>0</v>
      </c>
      <c r="P88" s="1897">
        <f t="shared" si="59"/>
        <v>0</v>
      </c>
      <c r="Q88" s="3672"/>
      <c r="R88" s="1897">
        <f t="shared" ref="R88:AK88" si="60">SUM(R81:R87)</f>
        <v>0</v>
      </c>
      <c r="S88" s="3152">
        <f t="shared" si="60"/>
        <v>1616</v>
      </c>
      <c r="T88" s="3152">
        <f t="shared" si="60"/>
        <v>1641</v>
      </c>
      <c r="U88" s="3152">
        <f t="shared" si="60"/>
        <v>234</v>
      </c>
      <c r="V88" s="3152">
        <f t="shared" si="60"/>
        <v>146</v>
      </c>
      <c r="W88" s="1897">
        <f t="shared" si="60"/>
        <v>3637</v>
      </c>
      <c r="X88" s="3152">
        <f t="shared" si="60"/>
        <v>4</v>
      </c>
      <c r="Y88" s="3134">
        <f t="shared" si="60"/>
        <v>47</v>
      </c>
      <c r="Z88" s="3134">
        <f t="shared" si="60"/>
        <v>393</v>
      </c>
      <c r="AA88" s="3135">
        <f t="shared" si="60"/>
        <v>146</v>
      </c>
      <c r="AB88" s="1898">
        <f t="shared" si="60"/>
        <v>6</v>
      </c>
      <c r="AC88" s="1899">
        <f t="shared" si="60"/>
        <v>1</v>
      </c>
      <c r="AD88" s="1899">
        <f t="shared" si="60"/>
        <v>0</v>
      </c>
      <c r="AE88" s="1900">
        <f t="shared" si="60"/>
        <v>3257</v>
      </c>
      <c r="AF88" s="1900">
        <f t="shared" si="60"/>
        <v>380</v>
      </c>
      <c r="AG88" s="1900">
        <f t="shared" si="60"/>
        <v>0</v>
      </c>
      <c r="AH88" s="1899">
        <f t="shared" si="60"/>
        <v>0</v>
      </c>
      <c r="AI88" s="1900">
        <f t="shared" si="60"/>
        <v>393</v>
      </c>
      <c r="AJ88" s="1900">
        <f t="shared" si="60"/>
        <v>146</v>
      </c>
      <c r="AK88" s="1902">
        <f t="shared" si="60"/>
        <v>3637</v>
      </c>
      <c r="AL88" s="31"/>
      <c r="AM88" s="1003"/>
      <c r="AN88" s="1003"/>
    </row>
    <row r="89" spans="1:40" s="1007" customFormat="1" ht="11" thickBot="1">
      <c r="A89" s="1006"/>
      <c r="B89" s="1064"/>
      <c r="C89" s="1065"/>
      <c r="D89" s="1065"/>
      <c r="E89" s="1065"/>
      <c r="F89" s="1065"/>
      <c r="G89" s="1065"/>
      <c r="H89" s="1065"/>
      <c r="I89" s="1065"/>
      <c r="J89" s="1065"/>
      <c r="K89" s="1065">
        <f>SUM(C88:K88)</f>
        <v>3257</v>
      </c>
      <c r="L89" s="1066"/>
      <c r="M89" s="1065"/>
      <c r="N89" s="1065"/>
      <c r="O89" s="1065"/>
      <c r="P89" s="1065"/>
      <c r="Q89" s="1065"/>
      <c r="R89" s="1065"/>
      <c r="S89" s="3215">
        <f>S88+T88+U88+V88</f>
        <v>3637</v>
      </c>
      <c r="T89" s="3215"/>
      <c r="U89" s="3215"/>
      <c r="V89" s="3215"/>
      <c r="W89" s="1067"/>
      <c r="X89" s="3242"/>
      <c r="Y89" s="3136"/>
      <c r="Z89" s="3136"/>
      <c r="AA89" s="3137"/>
      <c r="AB89" s="1884"/>
      <c r="AC89" s="1884"/>
      <c r="AD89" s="1884"/>
      <c r="AE89" s="1884"/>
      <c r="AF89" s="1884"/>
      <c r="AG89" s="1884"/>
      <c r="AH89" s="1884"/>
      <c r="AI89" s="1884"/>
      <c r="AJ89" s="1884"/>
      <c r="AK89" s="1885"/>
      <c r="AL89" s="31"/>
      <c r="AM89" s="1008"/>
      <c r="AN89" s="1008"/>
    </row>
    <row r="90" spans="1:40" s="31" customFormat="1" ht="15" thickBot="1">
      <c r="A90" s="3694" t="s">
        <v>21</v>
      </c>
      <c r="B90" s="3695"/>
      <c r="C90" s="3695"/>
      <c r="D90" s="3696"/>
      <c r="E90" s="3695"/>
      <c r="F90" s="3695"/>
      <c r="G90" s="3695"/>
      <c r="H90" s="3695"/>
      <c r="I90" s="3695"/>
      <c r="J90" s="3695"/>
      <c r="K90" s="3695"/>
      <c r="L90" s="3695"/>
      <c r="M90" s="3695"/>
      <c r="N90" s="3695"/>
      <c r="O90" s="3695"/>
      <c r="P90" s="3697"/>
      <c r="Q90" s="3698"/>
      <c r="R90" s="3697"/>
      <c r="S90" s="3130"/>
      <c r="T90" s="3130"/>
      <c r="U90" s="3130"/>
      <c r="V90" s="3130"/>
      <c r="W90" s="1873"/>
      <c r="X90" s="3130"/>
      <c r="Y90" s="3130"/>
      <c r="Z90" s="3130"/>
      <c r="AA90" s="3131"/>
      <c r="AB90" s="1071"/>
      <c r="AC90" s="1071"/>
      <c r="AD90" s="1071"/>
      <c r="AE90" s="1071"/>
      <c r="AF90" s="1071"/>
      <c r="AG90" s="1071"/>
      <c r="AH90" s="1071"/>
      <c r="AI90" s="1071"/>
      <c r="AJ90" s="1071"/>
      <c r="AK90" s="1072"/>
    </row>
    <row r="91" spans="1:40" s="31" customFormat="1" ht="10.5">
      <c r="A91" s="2185" t="str">
        <f>'General PNGUM'!A85</f>
        <v>Akurai Primary School</v>
      </c>
      <c r="B91" s="1082"/>
      <c r="C91" s="2363"/>
      <c r="D91" s="3699">
        <v>0</v>
      </c>
      <c r="E91" s="3463">
        <v>0</v>
      </c>
      <c r="F91" s="3463">
        <v>50</v>
      </c>
      <c r="G91" s="3463">
        <v>39</v>
      </c>
      <c r="H91" s="3463">
        <v>31</v>
      </c>
      <c r="I91" s="3463">
        <v>22</v>
      </c>
      <c r="J91" s="3463">
        <v>0</v>
      </c>
      <c r="K91" s="3699">
        <v>17</v>
      </c>
      <c r="L91" s="3647"/>
      <c r="M91" s="3647"/>
      <c r="O91" s="3647"/>
      <c r="P91" s="3647"/>
      <c r="Q91" s="2364"/>
      <c r="R91" s="2364"/>
      <c r="S91" s="3208">
        <v>87</v>
      </c>
      <c r="T91" s="3209">
        <v>72</v>
      </c>
      <c r="U91" s="3260"/>
      <c r="V91" s="3210"/>
      <c r="W91" s="2191">
        <f t="shared" ref="W91:W112" si="61">SUM(S91:V91)</f>
        <v>159</v>
      </c>
      <c r="X91" s="3708">
        <v>0</v>
      </c>
      <c r="Y91" s="3709"/>
      <c r="Z91" s="3710">
        <v>17</v>
      </c>
      <c r="AA91" s="3711"/>
      <c r="AB91" s="2173">
        <f>'General PNGUM'!P85</f>
        <v>1</v>
      </c>
      <c r="AC91" s="1120">
        <f>'General PNGUM'!Q85</f>
        <v>0</v>
      </c>
      <c r="AD91" s="1122" t="str">
        <f>'General PNGUM'!R85</f>
        <v>-</v>
      </c>
      <c r="AE91" s="1123">
        <f t="shared" ref="AE91:AE112" si="62">S91+T91</f>
        <v>159</v>
      </c>
      <c r="AF91" s="1124">
        <f t="shared" ref="AF91:AF111" si="63">U91+V91</f>
        <v>0</v>
      </c>
      <c r="AG91" s="1120"/>
      <c r="AH91" s="1125"/>
      <c r="AI91" s="1126">
        <f>Z91</f>
        <v>17</v>
      </c>
      <c r="AJ91" s="1127">
        <f>AA91</f>
        <v>0</v>
      </c>
      <c r="AK91" s="1128">
        <f t="shared" ref="AK91:AK112" si="64">SUM(B91:R91)</f>
        <v>159</v>
      </c>
    </row>
    <row r="92" spans="1:40" s="31" customFormat="1" ht="10.5">
      <c r="A92" s="2185" t="str">
        <f>'General PNGUM'!A86</f>
        <v>Asai Adventist Primary School</v>
      </c>
      <c r="B92" s="1073"/>
      <c r="C92" s="3107"/>
      <c r="D92" s="3699">
        <v>0</v>
      </c>
      <c r="E92" s="3699">
        <v>0</v>
      </c>
      <c r="F92" s="3463">
        <v>15</v>
      </c>
      <c r="G92" s="3463">
        <v>21</v>
      </c>
      <c r="H92" s="3463">
        <v>20</v>
      </c>
      <c r="I92" s="3463">
        <v>25</v>
      </c>
      <c r="J92" s="3463">
        <v>14</v>
      </c>
      <c r="K92" s="3463">
        <v>22</v>
      </c>
      <c r="L92" s="3463"/>
      <c r="M92" s="3463"/>
      <c r="O92" s="3463"/>
      <c r="P92" s="3463"/>
      <c r="Q92" s="3675"/>
      <c r="R92" s="3094"/>
      <c r="S92" s="3700">
        <v>93</v>
      </c>
      <c r="T92" s="3701">
        <v>24</v>
      </c>
      <c r="U92" s="3702"/>
      <c r="V92" s="3703"/>
      <c r="W92" s="2191">
        <f t="shared" si="61"/>
        <v>117</v>
      </c>
      <c r="X92" s="3708">
        <v>2</v>
      </c>
      <c r="Y92" s="3709"/>
      <c r="Z92" s="3664">
        <v>22</v>
      </c>
      <c r="AA92" s="3712"/>
      <c r="AB92" s="2173">
        <f>'General PNGUM'!P86</f>
        <v>1</v>
      </c>
      <c r="AC92" s="1120">
        <f>'General PNGUM'!Q86</f>
        <v>0</v>
      </c>
      <c r="AD92" s="1122" t="str">
        <f>'General PNGUM'!R86</f>
        <v>-</v>
      </c>
      <c r="AE92" s="1123">
        <f t="shared" si="62"/>
        <v>117</v>
      </c>
      <c r="AF92" s="1124">
        <f t="shared" si="63"/>
        <v>0</v>
      </c>
      <c r="AG92" s="1120"/>
      <c r="AH92" s="1125"/>
      <c r="AI92" s="1126">
        <f t="shared" ref="AI92:AI100" si="65">Z92</f>
        <v>22</v>
      </c>
      <c r="AJ92" s="1127">
        <f t="shared" ref="AJ92:AJ100" si="66">AA92</f>
        <v>0</v>
      </c>
      <c r="AK92" s="1128">
        <f t="shared" si="64"/>
        <v>117</v>
      </c>
    </row>
    <row r="93" spans="1:40" s="31" customFormat="1" ht="21">
      <c r="A93" s="2185" t="s">
        <v>1330</v>
      </c>
      <c r="B93" s="3715"/>
      <c r="C93" s="4214"/>
      <c r="D93" s="3699">
        <v>26</v>
      </c>
      <c r="E93" s="3699">
        <v>29</v>
      </c>
      <c r="F93" s="3463">
        <v>17</v>
      </c>
      <c r="G93" s="3463">
        <v>0</v>
      </c>
      <c r="H93" s="3463">
        <v>0</v>
      </c>
      <c r="I93" s="3463">
        <v>0</v>
      </c>
      <c r="J93" s="3463">
        <v>0</v>
      </c>
      <c r="K93" s="3463">
        <v>0</v>
      </c>
      <c r="L93" s="3463"/>
      <c r="M93" s="3463"/>
      <c r="O93" s="3463"/>
      <c r="P93" s="3463"/>
      <c r="Q93" s="3675"/>
      <c r="R93" s="3675"/>
      <c r="S93" s="3700">
        <v>27</v>
      </c>
      <c r="T93" s="3701">
        <v>45</v>
      </c>
      <c r="U93" s="3702"/>
      <c r="V93" s="4217"/>
      <c r="W93" s="2191">
        <f t="shared" si="61"/>
        <v>72</v>
      </c>
      <c r="X93" s="3708">
        <v>0</v>
      </c>
      <c r="Y93" s="3709"/>
      <c r="Z93" s="3664">
        <v>0</v>
      </c>
      <c r="AA93" s="3712"/>
      <c r="AB93" s="2173">
        <f>'General PNGUM'!P87</f>
        <v>1</v>
      </c>
      <c r="AC93" s="1120">
        <f>'General PNGUM'!Q87</f>
        <v>0</v>
      </c>
      <c r="AD93" s="1122" t="str">
        <f>'General PNGUM'!R87</f>
        <v>-</v>
      </c>
      <c r="AE93" s="1123">
        <f t="shared" ref="AE93" si="67">S93+T93</f>
        <v>72</v>
      </c>
      <c r="AF93" s="1124">
        <f t="shared" ref="AF93" si="68">U93+V93</f>
        <v>0</v>
      </c>
      <c r="AG93" s="1120"/>
      <c r="AH93" s="1125"/>
      <c r="AI93" s="1126">
        <f t="shared" ref="AI93" si="69">Z93</f>
        <v>0</v>
      </c>
      <c r="AJ93" s="1127">
        <f t="shared" ref="AJ93" si="70">AA93</f>
        <v>0</v>
      </c>
      <c r="AK93" s="1128">
        <f t="shared" ref="AK93" si="71">SUM(B93:R93)</f>
        <v>72</v>
      </c>
    </row>
    <row r="94" spans="1:40" s="31" customFormat="1" ht="21">
      <c r="A94" s="2185" t="str">
        <f>'General PNGUM'!A88</f>
        <v>Bangapala Adventist Primary School</v>
      </c>
      <c r="B94" s="1073"/>
      <c r="C94" s="2365"/>
      <c r="D94" s="3699">
        <v>0</v>
      </c>
      <c r="E94" s="3699">
        <v>0</v>
      </c>
      <c r="F94" s="3463">
        <v>39</v>
      </c>
      <c r="G94" s="3463">
        <v>33</v>
      </c>
      <c r="H94" s="3463">
        <v>25</v>
      </c>
      <c r="I94" s="3463">
        <v>16</v>
      </c>
      <c r="J94" s="3463">
        <v>17</v>
      </c>
      <c r="K94" s="3463">
        <v>16</v>
      </c>
      <c r="L94" s="3463"/>
      <c r="M94" s="3463"/>
      <c r="O94" s="3463"/>
      <c r="P94" s="3463"/>
      <c r="Q94" s="3460"/>
      <c r="R94" s="2366"/>
      <c r="S94" s="3704">
        <v>105</v>
      </c>
      <c r="T94" s="3705">
        <v>41</v>
      </c>
      <c r="U94" s="3706"/>
      <c r="V94" s="3707"/>
      <c r="W94" s="2191">
        <f t="shared" si="61"/>
        <v>146</v>
      </c>
      <c r="X94" s="3708">
        <v>0</v>
      </c>
      <c r="Y94" s="3709"/>
      <c r="Z94" s="3664">
        <v>16</v>
      </c>
      <c r="AA94" s="3712"/>
      <c r="AB94" s="2173">
        <f>'General PNGUM'!P88</f>
        <v>1</v>
      </c>
      <c r="AC94" s="1120">
        <f>'General PNGUM'!Q88</f>
        <v>0</v>
      </c>
      <c r="AD94" s="1122" t="str">
        <f>'General PNGUM'!R88</f>
        <v>-</v>
      </c>
      <c r="AE94" s="1123">
        <f t="shared" si="62"/>
        <v>146</v>
      </c>
      <c r="AF94" s="1124">
        <f t="shared" si="63"/>
        <v>0</v>
      </c>
      <c r="AG94" s="1120"/>
      <c r="AH94" s="1125"/>
      <c r="AI94" s="1126">
        <f t="shared" si="65"/>
        <v>16</v>
      </c>
      <c r="AJ94" s="1127">
        <f t="shared" si="66"/>
        <v>0</v>
      </c>
      <c r="AK94" s="1128">
        <f t="shared" si="64"/>
        <v>146</v>
      </c>
    </row>
    <row r="95" spans="1:40" s="31" customFormat="1" ht="21">
      <c r="A95" s="2185" t="str">
        <f>'General PNGUM'!A90</f>
        <v>Bondek Adventist Primary School</v>
      </c>
      <c r="B95" s="1073"/>
      <c r="C95" s="2365"/>
      <c r="D95" s="3699">
        <v>0</v>
      </c>
      <c r="E95" s="3699">
        <v>0</v>
      </c>
      <c r="F95" s="3463">
        <v>6</v>
      </c>
      <c r="G95" s="3463">
        <v>12</v>
      </c>
      <c r="H95" s="3463">
        <v>13</v>
      </c>
      <c r="I95" s="3463">
        <v>7</v>
      </c>
      <c r="J95" s="3463">
        <v>0</v>
      </c>
      <c r="K95" s="3463">
        <v>22</v>
      </c>
      <c r="L95" s="3463"/>
      <c r="M95" s="3463"/>
      <c r="O95" s="3463"/>
      <c r="P95" s="3463"/>
      <c r="Q95" s="3460"/>
      <c r="R95" s="2366"/>
      <c r="S95" s="3704">
        <v>55</v>
      </c>
      <c r="T95" s="3705">
        <v>5</v>
      </c>
      <c r="U95" s="3706"/>
      <c r="V95" s="3707"/>
      <c r="W95" s="2191">
        <f t="shared" si="61"/>
        <v>60</v>
      </c>
      <c r="X95" s="3708">
        <v>3</v>
      </c>
      <c r="Y95" s="3709"/>
      <c r="Z95" s="3664">
        <v>22</v>
      </c>
      <c r="AA95" s="3712"/>
      <c r="AB95" s="2173">
        <f>'General PNGUM'!P90</f>
        <v>1</v>
      </c>
      <c r="AC95" s="1120">
        <f>'General PNGUM'!Q90</f>
        <v>0</v>
      </c>
      <c r="AD95" s="1122" t="str">
        <f>'General PNGUM'!R90</f>
        <v>-</v>
      </c>
      <c r="AE95" s="1123">
        <f t="shared" si="62"/>
        <v>60</v>
      </c>
      <c r="AF95" s="1124">
        <f t="shared" si="63"/>
        <v>0</v>
      </c>
      <c r="AG95" s="1120"/>
      <c r="AH95" s="1125"/>
      <c r="AI95" s="1126">
        <f t="shared" si="65"/>
        <v>22</v>
      </c>
      <c r="AJ95" s="1127">
        <f t="shared" si="66"/>
        <v>0</v>
      </c>
      <c r="AK95" s="1128">
        <f t="shared" si="64"/>
        <v>60</v>
      </c>
    </row>
    <row r="96" spans="1:40" s="31" customFormat="1" ht="22" customHeight="1">
      <c r="A96" s="2185" t="str">
        <f>'General PNGUM'!A91</f>
        <v>Boroi Adventist Primary School</v>
      </c>
      <c r="B96" s="1073"/>
      <c r="C96" s="2365"/>
      <c r="D96" s="3699">
        <v>36</v>
      </c>
      <c r="E96" s="3699">
        <v>41</v>
      </c>
      <c r="F96" s="3463">
        <v>53</v>
      </c>
      <c r="G96" s="3463">
        <v>39</v>
      </c>
      <c r="H96" s="3463">
        <v>25</v>
      </c>
      <c r="I96" s="3463">
        <v>26</v>
      </c>
      <c r="J96" s="3463">
        <v>36</v>
      </c>
      <c r="K96" s="3463">
        <v>28</v>
      </c>
      <c r="L96" s="3463"/>
      <c r="M96" s="3463"/>
      <c r="O96" s="3463"/>
      <c r="P96" s="3463"/>
      <c r="Q96" s="3460"/>
      <c r="R96" s="2366"/>
      <c r="S96" s="3704">
        <v>284</v>
      </c>
      <c r="T96" s="3705">
        <v>0</v>
      </c>
      <c r="U96" s="3706"/>
      <c r="V96" s="3707"/>
      <c r="W96" s="2191">
        <f t="shared" si="61"/>
        <v>284</v>
      </c>
      <c r="X96" s="3708">
        <v>5</v>
      </c>
      <c r="Y96" s="3709"/>
      <c r="Z96" s="3664">
        <v>28</v>
      </c>
      <c r="AA96" s="3712"/>
      <c r="AB96" s="2173">
        <f>'General PNGUM'!P91</f>
        <v>1</v>
      </c>
      <c r="AC96" s="1120">
        <f>'General PNGUM'!Q91</f>
        <v>0</v>
      </c>
      <c r="AD96" s="1122" t="str">
        <f>'General PNGUM'!R91</f>
        <v>-</v>
      </c>
      <c r="AE96" s="1123">
        <f t="shared" si="62"/>
        <v>284</v>
      </c>
      <c r="AF96" s="1124">
        <f t="shared" si="63"/>
        <v>0</v>
      </c>
      <c r="AG96" s="1120"/>
      <c r="AH96" s="1125"/>
      <c r="AI96" s="1126">
        <f t="shared" si="65"/>
        <v>28</v>
      </c>
      <c r="AJ96" s="1127">
        <f t="shared" si="66"/>
        <v>0</v>
      </c>
      <c r="AK96" s="1128">
        <f t="shared" si="64"/>
        <v>284</v>
      </c>
    </row>
    <row r="97" spans="1:38" s="31" customFormat="1" ht="10.5">
      <c r="A97" s="2185" t="str">
        <f>'General PNGUM'!A94</f>
        <v>Likum SDA Primary School</v>
      </c>
      <c r="B97" s="1073"/>
      <c r="C97" s="2365"/>
      <c r="D97" s="3699">
        <v>0</v>
      </c>
      <c r="E97" s="3699">
        <v>0</v>
      </c>
      <c r="F97" s="3463">
        <v>19</v>
      </c>
      <c r="G97" s="3463">
        <v>18</v>
      </c>
      <c r="H97" s="3463">
        <v>18</v>
      </c>
      <c r="I97" s="3463">
        <v>18</v>
      </c>
      <c r="J97" s="3463">
        <v>14</v>
      </c>
      <c r="K97" s="3463">
        <v>18</v>
      </c>
      <c r="L97" s="3463"/>
      <c r="M97" s="3463"/>
      <c r="O97" s="3463"/>
      <c r="P97" s="3463"/>
      <c r="Q97" s="3460"/>
      <c r="R97" s="2366"/>
      <c r="S97" s="3704">
        <v>105</v>
      </c>
      <c r="T97" s="3705">
        <v>0</v>
      </c>
      <c r="U97" s="3706"/>
      <c r="V97" s="3707"/>
      <c r="W97" s="2191">
        <f t="shared" si="61"/>
        <v>105</v>
      </c>
      <c r="X97" s="3708">
        <v>0</v>
      </c>
      <c r="Y97" s="3709"/>
      <c r="Z97" s="3664">
        <v>18</v>
      </c>
      <c r="AA97" s="3712"/>
      <c r="AB97" s="2173">
        <f>'General PNGUM'!P94</f>
        <v>1</v>
      </c>
      <c r="AC97" s="1120">
        <f>'General PNGUM'!Q94</f>
        <v>0</v>
      </c>
      <c r="AD97" s="1122" t="str">
        <f>'General PNGUM'!R94</f>
        <v>-</v>
      </c>
      <c r="AE97" s="1123">
        <f t="shared" si="62"/>
        <v>105</v>
      </c>
      <c r="AF97" s="1124">
        <f t="shared" si="63"/>
        <v>0</v>
      </c>
      <c r="AG97" s="1120"/>
      <c r="AH97" s="1125"/>
      <c r="AI97" s="1126">
        <f t="shared" si="65"/>
        <v>18</v>
      </c>
      <c r="AJ97" s="1127">
        <f t="shared" si="66"/>
        <v>0</v>
      </c>
      <c r="AK97" s="1128">
        <f t="shared" si="64"/>
        <v>105</v>
      </c>
    </row>
    <row r="98" spans="1:38" s="31" customFormat="1" ht="10.5">
      <c r="A98" s="4216" t="str">
        <f>'General PNGUM'!A95</f>
        <v>Liot Primary</v>
      </c>
      <c r="B98" s="3715"/>
      <c r="C98" s="3463"/>
      <c r="D98" s="3699">
        <v>0</v>
      </c>
      <c r="E98" s="3699">
        <v>0</v>
      </c>
      <c r="F98" s="3463">
        <v>0</v>
      </c>
      <c r="G98" s="3463">
        <v>0</v>
      </c>
      <c r="H98" s="3463">
        <v>0</v>
      </c>
      <c r="I98" s="3463">
        <v>0</v>
      </c>
      <c r="J98" s="3463">
        <v>0</v>
      </c>
      <c r="K98" s="3463">
        <v>0</v>
      </c>
      <c r="L98" s="3463"/>
      <c r="M98" s="3463"/>
      <c r="O98" s="3463"/>
      <c r="P98" s="3463"/>
      <c r="Q98" s="3460"/>
      <c r="R98" s="3460"/>
      <c r="S98" s="3704">
        <v>0</v>
      </c>
      <c r="T98" s="3705">
        <v>0</v>
      </c>
      <c r="U98" s="3706"/>
      <c r="V98" s="3707"/>
      <c r="W98" s="2191">
        <f t="shared" si="61"/>
        <v>0</v>
      </c>
      <c r="X98" s="3708">
        <v>0</v>
      </c>
      <c r="Y98" s="3709"/>
      <c r="Z98" s="3664">
        <v>0</v>
      </c>
      <c r="AA98" s="3712"/>
      <c r="AB98" s="2173">
        <f>'General PNGUM'!P95</f>
        <v>1</v>
      </c>
      <c r="AC98" s="1120">
        <f>'General PNGUM'!Q95</f>
        <v>0</v>
      </c>
      <c r="AD98" s="1122" t="str">
        <f>'General PNGUM'!R95</f>
        <v>-</v>
      </c>
      <c r="AE98" s="1123">
        <f t="shared" ref="AE98:AE101" si="72">S98+T98</f>
        <v>0</v>
      </c>
      <c r="AF98" s="1124">
        <f t="shared" ref="AF98:AF101" si="73">U98+V98</f>
        <v>0</v>
      </c>
      <c r="AG98" s="3535"/>
      <c r="AH98" s="3536"/>
      <c r="AI98" s="1126">
        <f t="shared" si="65"/>
        <v>0</v>
      </c>
      <c r="AJ98" s="1127">
        <f t="shared" si="66"/>
        <v>0</v>
      </c>
      <c r="AK98" s="1128">
        <f t="shared" si="64"/>
        <v>0</v>
      </c>
    </row>
    <row r="99" spans="1:38" s="31" customFormat="1" ht="21">
      <c r="A99" s="2185" t="str">
        <f>'General PNGUM'!A96</f>
        <v>Lokobou Adventist High School</v>
      </c>
      <c r="B99" s="1073"/>
      <c r="C99" s="2365"/>
      <c r="D99" s="3463"/>
      <c r="E99" s="3463"/>
      <c r="F99" s="3463"/>
      <c r="G99" s="3463"/>
      <c r="H99" s="3463"/>
      <c r="I99" s="3463"/>
      <c r="J99" s="3463"/>
      <c r="K99" s="3463"/>
      <c r="L99" s="3463">
        <v>75</v>
      </c>
      <c r="M99" s="3463">
        <v>93</v>
      </c>
      <c r="N99" s="31">
        <v>0</v>
      </c>
      <c r="O99" s="3463">
        <v>0</v>
      </c>
      <c r="P99" s="3463">
        <v>0</v>
      </c>
      <c r="Q99" s="3460">
        <v>0</v>
      </c>
      <c r="R99" s="2366"/>
      <c r="S99" s="3704"/>
      <c r="T99" s="3705"/>
      <c r="U99" s="3704">
        <v>108</v>
      </c>
      <c r="V99" s="3707">
        <v>60</v>
      </c>
      <c r="W99" s="2191">
        <f t="shared" si="61"/>
        <v>168</v>
      </c>
      <c r="X99" s="3708"/>
      <c r="Y99" s="3709">
        <v>16</v>
      </c>
      <c r="Z99" s="3664"/>
      <c r="AA99" s="3712">
        <v>93</v>
      </c>
      <c r="AB99" s="2173">
        <f>'General PNGUM'!P96</f>
        <v>0</v>
      </c>
      <c r="AC99" s="1120">
        <f>'General PNGUM'!Q96</f>
        <v>1</v>
      </c>
      <c r="AD99" s="1122" t="str">
        <f>'General PNGUM'!R96</f>
        <v>-</v>
      </c>
      <c r="AE99" s="1123">
        <f t="shared" si="72"/>
        <v>0</v>
      </c>
      <c r="AF99" s="1124">
        <f t="shared" si="73"/>
        <v>168</v>
      </c>
      <c r="AG99" s="1120"/>
      <c r="AH99" s="1125"/>
      <c r="AI99" s="1126">
        <f t="shared" si="65"/>
        <v>0</v>
      </c>
      <c r="AJ99" s="1127">
        <f t="shared" si="66"/>
        <v>93</v>
      </c>
      <c r="AK99" s="1128">
        <f t="shared" si="64"/>
        <v>168</v>
      </c>
    </row>
    <row r="100" spans="1:38" s="31" customFormat="1" ht="10.5">
      <c r="A100" s="2185" t="str">
        <f>'General PNGUM'!A97</f>
        <v>Luff Adventist Primary</v>
      </c>
      <c r="B100" s="1073"/>
      <c r="C100" s="2365"/>
      <c r="D100" s="3699">
        <v>0</v>
      </c>
      <c r="E100" s="3699">
        <v>0</v>
      </c>
      <c r="F100" s="3463">
        <v>0</v>
      </c>
      <c r="G100" s="3463">
        <v>7</v>
      </c>
      <c r="H100" s="3463">
        <v>7</v>
      </c>
      <c r="I100" s="3463">
        <v>4</v>
      </c>
      <c r="J100" s="3463">
        <v>8</v>
      </c>
      <c r="K100" s="3463">
        <v>16</v>
      </c>
      <c r="L100" s="3463"/>
      <c r="M100" s="3463"/>
      <c r="O100" s="3463"/>
      <c r="P100" s="3463"/>
      <c r="Q100" s="3460"/>
      <c r="R100" s="2366"/>
      <c r="S100" s="3704">
        <v>27</v>
      </c>
      <c r="T100" s="3705">
        <v>15</v>
      </c>
      <c r="U100" s="3706"/>
      <c r="V100" s="3707"/>
      <c r="W100" s="2191">
        <f t="shared" si="61"/>
        <v>42</v>
      </c>
      <c r="X100" s="3708">
        <v>0</v>
      </c>
      <c r="Y100" s="3709"/>
      <c r="Z100" s="3664">
        <v>16</v>
      </c>
      <c r="AA100" s="3712"/>
      <c r="AB100" s="2173">
        <f>'General PNGUM'!P97</f>
        <v>1</v>
      </c>
      <c r="AC100" s="1120">
        <f>'General PNGUM'!Q97</f>
        <v>0</v>
      </c>
      <c r="AD100" s="1122" t="str">
        <f>'General PNGUM'!R97</f>
        <v>-</v>
      </c>
      <c r="AE100" s="1123">
        <f t="shared" si="72"/>
        <v>42</v>
      </c>
      <c r="AF100" s="1124">
        <f t="shared" si="73"/>
        <v>0</v>
      </c>
      <c r="AG100" s="1120"/>
      <c r="AH100" s="1125"/>
      <c r="AI100" s="1126">
        <f t="shared" si="65"/>
        <v>16</v>
      </c>
      <c r="AJ100" s="1127">
        <f t="shared" si="66"/>
        <v>0</v>
      </c>
      <c r="AK100" s="1128">
        <f t="shared" si="64"/>
        <v>42</v>
      </c>
    </row>
    <row r="101" spans="1:38" s="31" customFormat="1" ht="10.5">
      <c r="A101" s="2185" t="str">
        <f>'General PNGUM'!A98</f>
        <v>Naru Adventist Primary School</v>
      </c>
      <c r="B101" s="1073"/>
      <c r="C101" s="2365"/>
      <c r="D101" s="3699">
        <v>0</v>
      </c>
      <c r="E101" s="3699">
        <v>0</v>
      </c>
      <c r="F101" s="3463">
        <v>18</v>
      </c>
      <c r="G101" s="3463">
        <v>21</v>
      </c>
      <c r="H101" s="3463">
        <v>13</v>
      </c>
      <c r="I101" s="3463">
        <v>12</v>
      </c>
      <c r="J101" s="3463">
        <v>12</v>
      </c>
      <c r="K101" s="3463">
        <v>27</v>
      </c>
      <c r="L101" s="3463"/>
      <c r="M101" s="3463"/>
      <c r="O101" s="3463"/>
      <c r="P101" s="3463"/>
      <c r="Q101" s="3460"/>
      <c r="R101" s="2366"/>
      <c r="S101" s="3704">
        <v>57</v>
      </c>
      <c r="T101" s="3705">
        <v>46</v>
      </c>
      <c r="U101" s="3706"/>
      <c r="V101" s="3707"/>
      <c r="W101" s="2191">
        <f t="shared" si="61"/>
        <v>103</v>
      </c>
      <c r="X101" s="3708">
        <v>2</v>
      </c>
      <c r="Y101" s="3709"/>
      <c r="Z101" s="3664">
        <v>27</v>
      </c>
      <c r="AA101" s="3712"/>
      <c r="AB101" s="2173">
        <f>'General PNGUM'!P98</f>
        <v>1</v>
      </c>
      <c r="AC101" s="1120">
        <f>'General PNGUM'!Q98</f>
        <v>0</v>
      </c>
      <c r="AD101" s="1122" t="str">
        <f>'General PNGUM'!R98</f>
        <v>-</v>
      </c>
      <c r="AE101" s="1123">
        <f t="shared" si="72"/>
        <v>103</v>
      </c>
      <c r="AF101" s="1124">
        <f t="shared" si="73"/>
        <v>0</v>
      </c>
      <c r="AG101" s="1120"/>
      <c r="AH101" s="1125"/>
      <c r="AI101" s="1126">
        <f t="shared" ref="AI101:AI111" si="74">Z101</f>
        <v>27</v>
      </c>
      <c r="AJ101" s="1127">
        <f t="shared" ref="AJ101:AJ111" si="75">AA101</f>
        <v>0</v>
      </c>
      <c r="AK101" s="1128">
        <f t="shared" si="64"/>
        <v>103</v>
      </c>
    </row>
    <row r="102" spans="1:38" s="31" customFormat="1" ht="21">
      <c r="A102" s="2185" t="str">
        <f>'General PNGUM'!A99</f>
        <v>Nihon Adventist Primary School</v>
      </c>
      <c r="B102" s="1073"/>
      <c r="C102" s="2365"/>
      <c r="D102" s="3699">
        <v>0</v>
      </c>
      <c r="E102" s="3699">
        <v>0</v>
      </c>
      <c r="F102" s="3463">
        <v>16</v>
      </c>
      <c r="G102" s="3463">
        <v>17</v>
      </c>
      <c r="H102" s="3463">
        <v>17</v>
      </c>
      <c r="I102" s="3463">
        <v>11</v>
      </c>
      <c r="J102" s="3463">
        <v>7</v>
      </c>
      <c r="K102" s="3463">
        <v>17</v>
      </c>
      <c r="L102" s="3463"/>
      <c r="M102" s="3463"/>
      <c r="O102" s="3463"/>
      <c r="P102" s="3463"/>
      <c r="Q102" s="3460"/>
      <c r="R102" s="2366"/>
      <c r="S102" s="3704">
        <v>85</v>
      </c>
      <c r="T102" s="3705">
        <v>0</v>
      </c>
      <c r="U102" s="3706"/>
      <c r="V102" s="3707"/>
      <c r="W102" s="2191">
        <f t="shared" si="61"/>
        <v>85</v>
      </c>
      <c r="X102" s="3708">
        <v>0</v>
      </c>
      <c r="Y102" s="3709"/>
      <c r="Z102" s="3664">
        <v>17</v>
      </c>
      <c r="AA102" s="3712"/>
      <c r="AB102" s="2173">
        <f>'General PNGUM'!P99</f>
        <v>1</v>
      </c>
      <c r="AC102" s="1120">
        <f>'General PNGUM'!Q99</f>
        <v>0</v>
      </c>
      <c r="AD102" s="1122" t="str">
        <f>'General PNGUM'!R99</f>
        <v>-</v>
      </c>
      <c r="AE102" s="1123">
        <f t="shared" si="62"/>
        <v>85</v>
      </c>
      <c r="AF102" s="1124">
        <f t="shared" si="63"/>
        <v>0</v>
      </c>
      <c r="AG102" s="1120"/>
      <c r="AH102" s="1125"/>
      <c r="AI102" s="1126">
        <f t="shared" si="74"/>
        <v>17</v>
      </c>
      <c r="AJ102" s="1127">
        <f t="shared" si="75"/>
        <v>0</v>
      </c>
      <c r="AK102" s="1128">
        <f t="shared" si="64"/>
        <v>85</v>
      </c>
    </row>
    <row r="103" spans="1:38" s="31" customFormat="1" ht="21">
      <c r="A103" s="2185" t="str">
        <f>'General PNGUM'!A100</f>
        <v>Nuwok Adventist Primary School</v>
      </c>
      <c r="B103" s="1073"/>
      <c r="C103" s="2365"/>
      <c r="D103" s="3699">
        <v>0</v>
      </c>
      <c r="E103" s="3699">
        <v>0</v>
      </c>
      <c r="F103" s="3463">
        <v>38</v>
      </c>
      <c r="G103" s="3463">
        <v>44</v>
      </c>
      <c r="H103" s="3463">
        <v>59</v>
      </c>
      <c r="I103" s="3463">
        <v>58</v>
      </c>
      <c r="J103" s="3463">
        <v>54</v>
      </c>
      <c r="K103" s="3463">
        <v>40</v>
      </c>
      <c r="L103" s="3463"/>
      <c r="M103" s="3463"/>
      <c r="O103" s="3463"/>
      <c r="P103" s="3463"/>
      <c r="Q103" s="3460"/>
      <c r="R103" s="2366"/>
      <c r="S103" s="3704">
        <v>202</v>
      </c>
      <c r="T103" s="3705">
        <v>91</v>
      </c>
      <c r="U103" s="3706"/>
      <c r="V103" s="3707"/>
      <c r="W103" s="2191">
        <f t="shared" si="61"/>
        <v>293</v>
      </c>
      <c r="X103" s="3708">
        <v>5</v>
      </c>
      <c r="Y103" s="3709"/>
      <c r="Z103" s="3664">
        <v>40</v>
      </c>
      <c r="AA103" s="3712"/>
      <c r="AB103" s="2173">
        <f>'General PNGUM'!P100</f>
        <v>1</v>
      </c>
      <c r="AC103" s="1120">
        <f>'General PNGUM'!Q100</f>
        <v>0</v>
      </c>
      <c r="AD103" s="1122" t="str">
        <f>'General PNGUM'!R100</f>
        <v>-</v>
      </c>
      <c r="AE103" s="1123">
        <f t="shared" si="62"/>
        <v>293</v>
      </c>
      <c r="AF103" s="1124">
        <f t="shared" si="63"/>
        <v>0</v>
      </c>
      <c r="AG103" s="1120"/>
      <c r="AH103" s="1125"/>
      <c r="AI103" s="1126">
        <f t="shared" si="74"/>
        <v>40</v>
      </c>
      <c r="AJ103" s="1127">
        <f t="shared" si="75"/>
        <v>0</v>
      </c>
      <c r="AK103" s="1128">
        <f t="shared" si="64"/>
        <v>293</v>
      </c>
    </row>
    <row r="104" spans="1:38" s="655" customFormat="1" ht="10.5">
      <c r="A104" s="2185" t="str">
        <f>'General PNGUM'!A101</f>
        <v>Panim SDA Primary School</v>
      </c>
      <c r="B104" s="1073"/>
      <c r="C104" s="2365"/>
      <c r="D104" s="3699">
        <v>62</v>
      </c>
      <c r="E104" s="3699">
        <v>28</v>
      </c>
      <c r="F104" s="3463">
        <v>28</v>
      </c>
      <c r="G104" s="3463">
        <v>14</v>
      </c>
      <c r="H104" s="3463">
        <v>23</v>
      </c>
      <c r="I104" s="3463">
        <v>13</v>
      </c>
      <c r="J104" s="3463">
        <v>27</v>
      </c>
      <c r="K104" s="3463">
        <v>12</v>
      </c>
      <c r="L104" s="3463"/>
      <c r="M104" s="3463"/>
      <c r="O104" s="3463"/>
      <c r="P104" s="3463"/>
      <c r="Q104" s="3460"/>
      <c r="R104" s="2366"/>
      <c r="S104" s="3704">
        <v>142</v>
      </c>
      <c r="T104" s="3705">
        <v>65</v>
      </c>
      <c r="U104" s="3706"/>
      <c r="V104" s="3707"/>
      <c r="W104" s="2191">
        <f t="shared" si="61"/>
        <v>207</v>
      </c>
      <c r="X104" s="3708">
        <v>3</v>
      </c>
      <c r="Y104" s="3709"/>
      <c r="Z104" s="3664">
        <v>12</v>
      </c>
      <c r="AA104" s="3712"/>
      <c r="AB104" s="2173">
        <f>'General PNGUM'!P101</f>
        <v>1</v>
      </c>
      <c r="AC104" s="1120">
        <f>'General PNGUM'!Q101</f>
        <v>0</v>
      </c>
      <c r="AD104" s="1122" t="str">
        <f>'General PNGUM'!R101</f>
        <v>-</v>
      </c>
      <c r="AE104" s="1123">
        <f t="shared" si="62"/>
        <v>207</v>
      </c>
      <c r="AF104" s="1124">
        <f t="shared" si="63"/>
        <v>0</v>
      </c>
      <c r="AG104" s="1120"/>
      <c r="AH104" s="1125"/>
      <c r="AI104" s="1126">
        <f t="shared" si="74"/>
        <v>12</v>
      </c>
      <c r="AJ104" s="1127">
        <f t="shared" si="75"/>
        <v>0</v>
      </c>
      <c r="AK104" s="1128">
        <f t="shared" si="64"/>
        <v>207</v>
      </c>
      <c r="AL104" s="31"/>
    </row>
    <row r="105" spans="1:38" s="655" customFormat="1" ht="10.5">
      <c r="A105" s="4216" t="str">
        <f>'General PNGUM'!A102</f>
        <v>Pililu Adventist Primary</v>
      </c>
      <c r="B105" s="1073"/>
      <c r="C105" s="2365"/>
      <c r="D105" s="3699">
        <v>0</v>
      </c>
      <c r="E105" s="3699">
        <v>0</v>
      </c>
      <c r="F105" s="3463">
        <v>0</v>
      </c>
      <c r="G105" s="3463">
        <v>0</v>
      </c>
      <c r="H105" s="3463">
        <v>0</v>
      </c>
      <c r="I105" s="3463">
        <v>0</v>
      </c>
      <c r="J105" s="3463">
        <v>0</v>
      </c>
      <c r="K105" s="3463">
        <v>0</v>
      </c>
      <c r="L105" s="3463"/>
      <c r="M105" s="3463"/>
      <c r="O105" s="3463"/>
      <c r="P105" s="3463"/>
      <c r="Q105" s="3460"/>
      <c r="R105" s="2366"/>
      <c r="S105" s="3704">
        <v>0</v>
      </c>
      <c r="T105" s="3705">
        <v>0</v>
      </c>
      <c r="U105" s="3706"/>
      <c r="V105" s="3707"/>
      <c r="W105" s="2191">
        <f t="shared" si="61"/>
        <v>0</v>
      </c>
      <c r="X105" s="3708">
        <v>0</v>
      </c>
      <c r="Y105" s="3709"/>
      <c r="Z105" s="3664">
        <v>0</v>
      </c>
      <c r="AA105" s="3712"/>
      <c r="AB105" s="2173">
        <f>'General PNGUM'!P102</f>
        <v>1</v>
      </c>
      <c r="AC105" s="1120">
        <f>'General PNGUM'!Q102</f>
        <v>0</v>
      </c>
      <c r="AD105" s="1122" t="str">
        <f>'General PNGUM'!R102</f>
        <v>-</v>
      </c>
      <c r="AE105" s="1123">
        <f t="shared" ref="AE105" si="76">S105+T105</f>
        <v>0</v>
      </c>
      <c r="AF105" s="1124">
        <f t="shared" ref="AF105" si="77">U105+V105</f>
        <v>0</v>
      </c>
      <c r="AG105" s="1120"/>
      <c r="AH105" s="1125"/>
      <c r="AI105" s="1126">
        <f t="shared" si="74"/>
        <v>0</v>
      </c>
      <c r="AJ105" s="1127">
        <f t="shared" si="75"/>
        <v>0</v>
      </c>
      <c r="AK105" s="1128">
        <f t="shared" si="64"/>
        <v>0</v>
      </c>
      <c r="AL105" s="31"/>
    </row>
    <row r="106" spans="1:38" s="655" customFormat="1" ht="10.5">
      <c r="A106" s="2185" t="str">
        <f>'General PNGUM'!A103</f>
        <v>Pisik SDA Primary School</v>
      </c>
      <c r="B106" s="1073"/>
      <c r="C106" s="2365"/>
      <c r="D106" s="3699">
        <v>0</v>
      </c>
      <c r="E106" s="3699">
        <v>0</v>
      </c>
      <c r="F106" s="3463">
        <v>16</v>
      </c>
      <c r="G106" s="3463">
        <v>8</v>
      </c>
      <c r="H106" s="3463">
        <v>12</v>
      </c>
      <c r="I106" s="3463">
        <v>8</v>
      </c>
      <c r="J106" s="3463">
        <v>15</v>
      </c>
      <c r="K106" s="3463">
        <v>13</v>
      </c>
      <c r="L106" s="3463"/>
      <c r="M106" s="3463"/>
      <c r="O106" s="3463"/>
      <c r="P106" s="3463"/>
      <c r="Q106" s="3460"/>
      <c r="R106" s="2366"/>
      <c r="S106" s="3704">
        <v>69</v>
      </c>
      <c r="T106" s="3705">
        <v>3</v>
      </c>
      <c r="U106" s="3706"/>
      <c r="V106" s="3707"/>
      <c r="W106" s="2191">
        <f t="shared" si="61"/>
        <v>72</v>
      </c>
      <c r="X106" s="3708">
        <v>2</v>
      </c>
      <c r="Y106" s="3709"/>
      <c r="Z106" s="3664">
        <v>13</v>
      </c>
      <c r="AA106" s="3712"/>
      <c r="AB106" s="2173">
        <f>'General PNGUM'!P103</f>
        <v>1</v>
      </c>
      <c r="AC106" s="1120">
        <f>'General PNGUM'!Q103</f>
        <v>0</v>
      </c>
      <c r="AD106" s="1122" t="str">
        <f>'General PNGUM'!R103</f>
        <v>-</v>
      </c>
      <c r="AE106" s="1123">
        <f t="shared" si="62"/>
        <v>72</v>
      </c>
      <c r="AF106" s="1124">
        <f t="shared" si="63"/>
        <v>0</v>
      </c>
      <c r="AG106" s="1120"/>
      <c r="AH106" s="1125"/>
      <c r="AI106" s="1126">
        <f t="shared" si="74"/>
        <v>13</v>
      </c>
      <c r="AJ106" s="1127">
        <f t="shared" si="75"/>
        <v>0</v>
      </c>
      <c r="AK106" s="1128">
        <f t="shared" si="64"/>
        <v>72</v>
      </c>
      <c r="AL106" s="31"/>
    </row>
    <row r="107" spans="1:38" s="655" customFormat="1" ht="10.5">
      <c r="A107" s="2185" t="str">
        <f>'General PNGUM'!A104</f>
        <v>Riwo SDA Primary School</v>
      </c>
      <c r="B107" s="1073"/>
      <c r="C107" s="2365"/>
      <c r="D107" s="3699">
        <v>0</v>
      </c>
      <c r="E107" s="3699">
        <v>0</v>
      </c>
      <c r="F107" s="3463">
        <v>31</v>
      </c>
      <c r="G107" s="3463">
        <v>32</v>
      </c>
      <c r="H107" s="3463">
        <v>24</v>
      </c>
      <c r="I107" s="3463">
        <v>27</v>
      </c>
      <c r="J107" s="3463">
        <v>24</v>
      </c>
      <c r="K107" s="3463">
        <v>22</v>
      </c>
      <c r="L107" s="3463"/>
      <c r="M107" s="3463"/>
      <c r="O107" s="3463"/>
      <c r="P107" s="3463"/>
      <c r="Q107" s="3460"/>
      <c r="R107" s="2366"/>
      <c r="S107" s="3704">
        <v>84</v>
      </c>
      <c r="T107" s="3705">
        <v>76</v>
      </c>
      <c r="U107" s="3706"/>
      <c r="V107" s="3707"/>
      <c r="W107" s="2191">
        <f t="shared" si="61"/>
        <v>160</v>
      </c>
      <c r="X107" s="3708">
        <v>0</v>
      </c>
      <c r="Y107" s="3709"/>
      <c r="Z107" s="3664">
        <v>22</v>
      </c>
      <c r="AA107" s="3712"/>
      <c r="AB107" s="2173">
        <f>'General PNGUM'!P104</f>
        <v>1</v>
      </c>
      <c r="AC107" s="1120">
        <f>'General PNGUM'!Q104</f>
        <v>0</v>
      </c>
      <c r="AD107" s="1122" t="str">
        <f>'General PNGUM'!R104</f>
        <v>-</v>
      </c>
      <c r="AE107" s="1123">
        <f t="shared" si="62"/>
        <v>160</v>
      </c>
      <c r="AF107" s="1124">
        <f t="shared" si="63"/>
        <v>0</v>
      </c>
      <c r="AG107" s="1120"/>
      <c r="AH107" s="1125"/>
      <c r="AI107" s="1126">
        <f t="shared" si="74"/>
        <v>22</v>
      </c>
      <c r="AJ107" s="1127">
        <f t="shared" si="75"/>
        <v>0</v>
      </c>
      <c r="AK107" s="1128">
        <f t="shared" si="64"/>
        <v>160</v>
      </c>
      <c r="AL107" s="31"/>
    </row>
    <row r="108" spans="1:38" s="655" customFormat="1" ht="10.5">
      <c r="A108" s="2185" t="str">
        <f>'General PNGUM'!A105</f>
        <v xml:space="preserve">Rosun Adventist Primary </v>
      </c>
      <c r="B108" s="1073"/>
      <c r="C108" s="2365"/>
      <c r="D108" s="3699">
        <v>0</v>
      </c>
      <c r="E108" s="3699">
        <v>0</v>
      </c>
      <c r="F108" s="3463">
        <v>0</v>
      </c>
      <c r="G108" s="3463">
        <v>24</v>
      </c>
      <c r="H108" s="3463">
        <v>13</v>
      </c>
      <c r="I108" s="3463">
        <v>0</v>
      </c>
      <c r="J108" s="3463">
        <v>16</v>
      </c>
      <c r="K108" s="3463">
        <v>15</v>
      </c>
      <c r="L108" s="3463"/>
      <c r="M108" s="3463"/>
      <c r="O108" s="3463"/>
      <c r="P108" s="3463"/>
      <c r="Q108" s="3460"/>
      <c r="R108" s="2366"/>
      <c r="S108" s="3704">
        <v>60</v>
      </c>
      <c r="T108" s="3705">
        <v>8</v>
      </c>
      <c r="U108" s="3706"/>
      <c r="V108" s="3707"/>
      <c r="W108" s="2191">
        <f t="shared" si="61"/>
        <v>68</v>
      </c>
      <c r="X108" s="3708">
        <v>0</v>
      </c>
      <c r="Y108" s="3709"/>
      <c r="Z108" s="3664">
        <v>15</v>
      </c>
      <c r="AA108" s="3712"/>
      <c r="AB108" s="2173">
        <f>'General PNGUM'!P105</f>
        <v>1</v>
      </c>
      <c r="AC108" s="1120">
        <f>'General PNGUM'!Q105</f>
        <v>0</v>
      </c>
      <c r="AD108" s="1122" t="str">
        <f>'General PNGUM'!R105</f>
        <v>-</v>
      </c>
      <c r="AE108" s="1123">
        <f t="shared" si="62"/>
        <v>68</v>
      </c>
      <c r="AF108" s="1124">
        <f t="shared" si="63"/>
        <v>0</v>
      </c>
      <c r="AG108" s="1120"/>
      <c r="AH108" s="1125"/>
      <c r="AI108" s="1126">
        <f t="shared" si="74"/>
        <v>15</v>
      </c>
      <c r="AJ108" s="1127">
        <f t="shared" si="75"/>
        <v>0</v>
      </c>
      <c r="AK108" s="1128">
        <f t="shared" si="64"/>
        <v>68</v>
      </c>
      <c r="AL108" s="31"/>
    </row>
    <row r="109" spans="1:38" s="655" customFormat="1" ht="21">
      <c r="A109" s="2185" t="str">
        <f>'General PNGUM'!A106</f>
        <v>Sama Adventist Primary School</v>
      </c>
      <c r="B109" s="1073"/>
      <c r="C109" s="2365"/>
      <c r="D109" s="3699">
        <v>0</v>
      </c>
      <c r="E109" s="3699">
        <v>0</v>
      </c>
      <c r="F109" s="3463">
        <v>64</v>
      </c>
      <c r="G109" s="3463">
        <v>38</v>
      </c>
      <c r="H109" s="3463">
        <v>41</v>
      </c>
      <c r="I109" s="3463">
        <v>40</v>
      </c>
      <c r="J109" s="3463">
        <v>56</v>
      </c>
      <c r="K109" s="3463">
        <v>40</v>
      </c>
      <c r="L109" s="3463"/>
      <c r="M109" s="3463"/>
      <c r="O109" s="3463"/>
      <c r="P109" s="3463"/>
      <c r="Q109" s="3460"/>
      <c r="R109" s="2366"/>
      <c r="S109" s="3704">
        <v>129</v>
      </c>
      <c r="T109" s="3705">
        <v>150</v>
      </c>
      <c r="U109" s="3706"/>
      <c r="V109" s="3707"/>
      <c r="W109" s="2191">
        <f t="shared" si="61"/>
        <v>279</v>
      </c>
      <c r="X109" s="3708">
        <v>0</v>
      </c>
      <c r="Y109" s="3709"/>
      <c r="Z109" s="3664">
        <v>40</v>
      </c>
      <c r="AA109" s="3712"/>
      <c r="AB109" s="2173">
        <f>'General PNGUM'!P106</f>
        <v>1</v>
      </c>
      <c r="AC109" s="1120">
        <f>'General PNGUM'!Q106</f>
        <v>0</v>
      </c>
      <c r="AD109" s="1122" t="str">
        <f>'General PNGUM'!R106</f>
        <v>-</v>
      </c>
      <c r="AE109" s="1123">
        <f t="shared" si="62"/>
        <v>279</v>
      </c>
      <c r="AF109" s="1124">
        <f t="shared" si="63"/>
        <v>0</v>
      </c>
      <c r="AG109" s="1120"/>
      <c r="AH109" s="1125"/>
      <c r="AI109" s="1126">
        <f t="shared" si="74"/>
        <v>40</v>
      </c>
      <c r="AJ109" s="1127">
        <f t="shared" si="75"/>
        <v>0</v>
      </c>
      <c r="AK109" s="1128">
        <f t="shared" si="64"/>
        <v>279</v>
      </c>
      <c r="AL109" s="31"/>
    </row>
    <row r="110" spans="1:38" s="655" customFormat="1" ht="10.5">
      <c r="A110" s="2185" t="str">
        <f>'General PNGUM'!A107</f>
        <v>Tong Adventist Primary School</v>
      </c>
      <c r="B110" s="1073"/>
      <c r="C110" s="2365"/>
      <c r="D110" s="3699">
        <v>0</v>
      </c>
      <c r="E110" s="3699">
        <v>0</v>
      </c>
      <c r="F110" s="3463">
        <v>0</v>
      </c>
      <c r="G110" s="3463">
        <v>0</v>
      </c>
      <c r="H110" s="3463">
        <v>12</v>
      </c>
      <c r="I110" s="3463">
        <v>0</v>
      </c>
      <c r="J110" s="3463">
        <v>0</v>
      </c>
      <c r="K110" s="3463">
        <v>23</v>
      </c>
      <c r="L110" s="3463"/>
      <c r="M110" s="3463"/>
      <c r="O110" s="3463"/>
      <c r="P110" s="3463"/>
      <c r="Q110" s="3460"/>
      <c r="R110" s="2366"/>
      <c r="S110" s="3704">
        <v>32</v>
      </c>
      <c r="T110" s="3705">
        <v>3</v>
      </c>
      <c r="U110" s="3706"/>
      <c r="V110" s="3707"/>
      <c r="W110" s="2191">
        <f t="shared" si="61"/>
        <v>35</v>
      </c>
      <c r="X110" s="3708">
        <v>0</v>
      </c>
      <c r="Y110" s="3709"/>
      <c r="Z110" s="3664">
        <v>23</v>
      </c>
      <c r="AA110" s="3712"/>
      <c r="AB110" s="2173">
        <f>'General PNGUM'!P107</f>
        <v>1</v>
      </c>
      <c r="AC110" s="1120">
        <f>'General PNGUM'!Q107</f>
        <v>0</v>
      </c>
      <c r="AD110" s="1122" t="str">
        <f>'General PNGUM'!R107</f>
        <v>-</v>
      </c>
      <c r="AE110" s="1123">
        <f t="shared" ref="AE110" si="78">S110+T110</f>
        <v>35</v>
      </c>
      <c r="AF110" s="1124">
        <f t="shared" ref="AF110" si="79">U110+V110</f>
        <v>0</v>
      </c>
      <c r="AG110" s="1120"/>
      <c r="AH110" s="1125"/>
      <c r="AI110" s="1126">
        <f t="shared" si="74"/>
        <v>23</v>
      </c>
      <c r="AJ110" s="1127">
        <f t="shared" si="75"/>
        <v>0</v>
      </c>
      <c r="AK110" s="1128">
        <f t="shared" si="64"/>
        <v>35</v>
      </c>
      <c r="AL110" s="31"/>
    </row>
    <row r="111" spans="1:38" s="655" customFormat="1" ht="21">
      <c r="A111" s="2185" t="str">
        <f>'General PNGUM'!A108</f>
        <v>Waput Adventist Primary School</v>
      </c>
      <c r="B111" s="1073"/>
      <c r="C111" s="2365"/>
      <c r="D111" s="3699">
        <v>0</v>
      </c>
      <c r="E111" s="3699">
        <v>0</v>
      </c>
      <c r="F111" s="3463">
        <v>62</v>
      </c>
      <c r="G111" s="3463">
        <v>47</v>
      </c>
      <c r="H111" s="3463">
        <v>37</v>
      </c>
      <c r="I111" s="3463">
        <v>48</v>
      </c>
      <c r="J111" s="3463">
        <v>47</v>
      </c>
      <c r="K111" s="3463">
        <v>35</v>
      </c>
      <c r="L111" s="3463"/>
      <c r="M111" s="3463"/>
      <c r="O111" s="3463"/>
      <c r="P111" s="3463"/>
      <c r="Q111" s="3460"/>
      <c r="R111" s="2366"/>
      <c r="S111" s="3704">
        <v>219</v>
      </c>
      <c r="T111" s="3705">
        <v>57</v>
      </c>
      <c r="U111" s="3706"/>
      <c r="V111" s="3707"/>
      <c r="W111" s="2191">
        <f t="shared" si="61"/>
        <v>276</v>
      </c>
      <c r="X111" s="3708">
        <v>3</v>
      </c>
      <c r="Y111" s="3709"/>
      <c r="Z111" s="3664">
        <v>35</v>
      </c>
      <c r="AA111" s="3712"/>
      <c r="AB111" s="2173">
        <f>'General PNGUM'!P108</f>
        <v>1</v>
      </c>
      <c r="AC111" s="1120">
        <f>'General PNGUM'!Q108</f>
        <v>0</v>
      </c>
      <c r="AD111" s="1122" t="str">
        <f>'General PNGUM'!R108</f>
        <v>-</v>
      </c>
      <c r="AE111" s="1123">
        <f t="shared" si="62"/>
        <v>276</v>
      </c>
      <c r="AF111" s="1124">
        <f t="shared" si="63"/>
        <v>0</v>
      </c>
      <c r="AG111" s="1120"/>
      <c r="AH111" s="1125"/>
      <c r="AI111" s="1126">
        <f t="shared" si="74"/>
        <v>35</v>
      </c>
      <c r="AJ111" s="1127">
        <f t="shared" si="75"/>
        <v>0</v>
      </c>
      <c r="AK111" s="1128">
        <f t="shared" si="64"/>
        <v>276</v>
      </c>
      <c r="AL111" s="31"/>
    </row>
    <row r="112" spans="1:38" s="655" customFormat="1" ht="11" thickBot="1">
      <c r="A112" s="2185" t="str">
        <f>'General PNGUM'!A109</f>
        <v>Yontum Primary</v>
      </c>
      <c r="B112" s="1083"/>
      <c r="C112" s="3537"/>
      <c r="D112" s="3537">
        <v>0</v>
      </c>
      <c r="E112" s="3538">
        <v>0</v>
      </c>
      <c r="F112" s="3537">
        <v>29</v>
      </c>
      <c r="G112" s="3537">
        <v>22</v>
      </c>
      <c r="H112" s="3537">
        <v>0</v>
      </c>
      <c r="I112" s="3537">
        <v>0</v>
      </c>
      <c r="J112" s="3537">
        <v>0</v>
      </c>
      <c r="K112" s="3537">
        <v>0</v>
      </c>
      <c r="L112" s="3537"/>
      <c r="M112" s="3537"/>
      <c r="O112" s="3537"/>
      <c r="P112" s="3537"/>
      <c r="Q112" s="3539"/>
      <c r="R112" s="3539"/>
      <c r="S112" s="3459">
        <v>21</v>
      </c>
      <c r="T112" s="3460">
        <v>30</v>
      </c>
      <c r="U112" s="3461"/>
      <c r="V112" s="3462"/>
      <c r="W112" s="2191">
        <f t="shared" si="61"/>
        <v>51</v>
      </c>
      <c r="X112" s="3540">
        <v>0</v>
      </c>
      <c r="Y112" s="3528"/>
      <c r="Z112" s="3529">
        <v>0</v>
      </c>
      <c r="AA112" s="3529"/>
      <c r="AB112" s="3518"/>
      <c r="AC112" s="3530"/>
      <c r="AD112" s="1894"/>
      <c r="AE112" s="1893">
        <f t="shared" si="62"/>
        <v>51</v>
      </c>
      <c r="AF112" s="3519"/>
      <c r="AG112" s="3530"/>
      <c r="AH112" s="3519"/>
      <c r="AI112" s="3531"/>
      <c r="AJ112" s="3532"/>
      <c r="AK112" s="1128">
        <f t="shared" si="64"/>
        <v>51</v>
      </c>
      <c r="AL112" s="31"/>
    </row>
    <row r="113" spans="1:40" s="655" customFormat="1" ht="11" thickBot="1">
      <c r="A113" s="1903" t="s">
        <v>17</v>
      </c>
      <c r="B113" s="1904">
        <f>SUM(B91:B111)</f>
        <v>0</v>
      </c>
      <c r="C113" s="1897">
        <f t="shared" ref="C113:AJ113" si="80">SUM(C91:C112)</f>
        <v>0</v>
      </c>
      <c r="D113" s="1897">
        <f t="shared" si="80"/>
        <v>124</v>
      </c>
      <c r="E113" s="1897">
        <f t="shared" si="80"/>
        <v>98</v>
      </c>
      <c r="F113" s="1897">
        <f t="shared" si="80"/>
        <v>501</v>
      </c>
      <c r="G113" s="1897">
        <f t="shared" si="80"/>
        <v>436</v>
      </c>
      <c r="H113" s="1897">
        <f t="shared" si="80"/>
        <v>390</v>
      </c>
      <c r="I113" s="1897">
        <f t="shared" si="80"/>
        <v>335</v>
      </c>
      <c r="J113" s="1897">
        <f t="shared" si="80"/>
        <v>347</v>
      </c>
      <c r="K113" s="1897">
        <f>SUM(K91:K112)</f>
        <v>383</v>
      </c>
      <c r="L113" s="1897">
        <f t="shared" si="80"/>
        <v>75</v>
      </c>
      <c r="M113" s="1897">
        <f t="shared" si="80"/>
        <v>93</v>
      </c>
      <c r="N113" s="1897">
        <f t="shared" si="80"/>
        <v>0</v>
      </c>
      <c r="O113" s="1897">
        <f t="shared" si="80"/>
        <v>0</v>
      </c>
      <c r="P113" s="1897">
        <f t="shared" si="80"/>
        <v>0</v>
      </c>
      <c r="Q113" s="3672">
        <f t="shared" si="80"/>
        <v>0</v>
      </c>
      <c r="R113" s="1897">
        <f t="shared" si="80"/>
        <v>0</v>
      </c>
      <c r="S113" s="3220">
        <f t="shared" si="80"/>
        <v>1883</v>
      </c>
      <c r="T113" s="3221">
        <f t="shared" si="80"/>
        <v>731</v>
      </c>
      <c r="U113" s="3270">
        <f t="shared" si="80"/>
        <v>108</v>
      </c>
      <c r="V113" s="3153">
        <f t="shared" si="80"/>
        <v>60</v>
      </c>
      <c r="W113" s="1905">
        <f t="shared" si="80"/>
        <v>2782</v>
      </c>
      <c r="X113" s="3243">
        <f t="shared" si="80"/>
        <v>25</v>
      </c>
      <c r="Y113" s="3134">
        <f t="shared" si="80"/>
        <v>16</v>
      </c>
      <c r="Z113" s="3134">
        <f t="shared" si="80"/>
        <v>383</v>
      </c>
      <c r="AA113" s="3135">
        <f t="shared" si="80"/>
        <v>93</v>
      </c>
      <c r="AB113" s="1901">
        <f t="shared" si="80"/>
        <v>20</v>
      </c>
      <c r="AC113" s="1901">
        <f t="shared" si="80"/>
        <v>1</v>
      </c>
      <c r="AD113" s="1901">
        <f t="shared" si="80"/>
        <v>0</v>
      </c>
      <c r="AE113" s="1901">
        <f t="shared" si="80"/>
        <v>2614</v>
      </c>
      <c r="AF113" s="1901">
        <f t="shared" si="80"/>
        <v>168</v>
      </c>
      <c r="AG113" s="1901">
        <f t="shared" si="80"/>
        <v>0</v>
      </c>
      <c r="AH113" s="1901">
        <f t="shared" si="80"/>
        <v>0</v>
      </c>
      <c r="AI113" s="1901">
        <f t="shared" si="80"/>
        <v>383</v>
      </c>
      <c r="AJ113" s="1901">
        <f t="shared" si="80"/>
        <v>93</v>
      </c>
      <c r="AK113" s="1901">
        <f>SUM(AK91:AK112)</f>
        <v>2782</v>
      </c>
      <c r="AL113" s="31"/>
      <c r="AM113" s="1003"/>
      <c r="AN113" s="1003"/>
    </row>
    <row r="114" spans="1:40" s="1007" customFormat="1" ht="11" thickBot="1">
      <c r="A114" s="1006"/>
      <c r="B114" s="1064"/>
      <c r="C114" s="1065"/>
      <c r="D114" s="1065"/>
      <c r="E114" s="1065"/>
      <c r="F114" s="1065"/>
      <c r="G114" s="1065"/>
      <c r="H114" s="1065"/>
      <c r="I114" s="1065"/>
      <c r="J114" s="1065"/>
      <c r="K114" s="1065">
        <f>SUM(C113:K113)</f>
        <v>2614</v>
      </c>
      <c r="L114" s="1066"/>
      <c r="M114" s="1065"/>
      <c r="N114" s="1065"/>
      <c r="O114" s="1065"/>
      <c r="P114" s="1065"/>
      <c r="Q114" s="1065"/>
      <c r="R114" s="1065"/>
      <c r="S114" s="3215">
        <f>SUM(S113+T113+U113+V113)</f>
        <v>2782</v>
      </c>
      <c r="T114" s="3215"/>
      <c r="U114" s="3215"/>
      <c r="V114" s="3215"/>
      <c r="W114" s="1067"/>
      <c r="X114" s="3242"/>
      <c r="Y114" s="3136"/>
      <c r="Z114" s="3136"/>
      <c r="AA114" s="3137"/>
      <c r="AB114" s="1884"/>
      <c r="AC114" s="1884"/>
      <c r="AD114" s="1884"/>
      <c r="AE114" s="1884"/>
      <c r="AF114" s="1884">
        <f>AE113+AF113</f>
        <v>2782</v>
      </c>
      <c r="AG114" s="1884"/>
      <c r="AH114" s="1884"/>
      <c r="AI114" s="1884"/>
      <c r="AJ114" s="1884"/>
      <c r="AK114" s="1885"/>
      <c r="AL114" s="31"/>
      <c r="AM114" s="1008"/>
      <c r="AN114" s="1008"/>
    </row>
    <row r="115" spans="1:40" s="31" customFormat="1" ht="15" customHeight="1" thickBot="1">
      <c r="A115" s="3694" t="s">
        <v>1498</v>
      </c>
      <c r="B115" s="3222"/>
      <c r="C115" s="3222"/>
      <c r="D115" s="3222"/>
      <c r="E115" s="3222"/>
      <c r="F115" s="3222"/>
      <c r="G115" s="3222"/>
      <c r="H115" s="3222"/>
      <c r="I115" s="3222"/>
      <c r="J115" s="3222"/>
      <c r="K115" s="4813"/>
      <c r="L115" s="4813"/>
      <c r="M115" s="3222"/>
      <c r="N115" s="3222"/>
      <c r="O115" s="3222"/>
      <c r="P115" s="3730"/>
      <c r="Q115" s="3731"/>
      <c r="R115" s="3730"/>
      <c r="S115" s="3222"/>
      <c r="T115" s="3222"/>
      <c r="U115" s="3222"/>
      <c r="V115" s="3222"/>
      <c r="W115" s="3730"/>
      <c r="X115" s="3222"/>
      <c r="Y115" s="3130"/>
      <c r="Z115" s="3130"/>
      <c r="AA115" s="3131"/>
      <c r="AB115" s="4225"/>
      <c r="AC115" s="4225"/>
      <c r="AD115" s="4225"/>
      <c r="AE115" s="4225"/>
      <c r="AF115" s="4225"/>
      <c r="AG115" s="4225"/>
      <c r="AH115" s="4225"/>
      <c r="AI115" s="4225"/>
      <c r="AJ115" s="4225"/>
      <c r="AK115" s="4226"/>
    </row>
    <row r="116" spans="1:40">
      <c r="A116" s="2206" t="str">
        <f>'General PNGUM'!A114</f>
        <v>Boliu secondary school</v>
      </c>
      <c r="B116" s="31"/>
      <c r="C116" s="1079"/>
      <c r="D116" s="1079"/>
      <c r="E116" s="2188"/>
      <c r="F116" s="2188"/>
      <c r="G116" s="2188"/>
      <c r="H116" s="2209"/>
      <c r="I116" s="2209"/>
      <c r="J116" s="2209"/>
      <c r="K116" s="2193"/>
      <c r="L116" s="2193">
        <v>162</v>
      </c>
      <c r="M116" s="2193">
        <v>111</v>
      </c>
      <c r="N116" s="2192">
        <v>65</v>
      </c>
      <c r="O116" s="2192">
        <v>74</v>
      </c>
      <c r="P116" s="2192"/>
      <c r="Q116" s="3676"/>
      <c r="R116" s="2192"/>
      <c r="S116" s="3223"/>
      <c r="T116" s="3224"/>
      <c r="U116" s="3271">
        <v>400</v>
      </c>
      <c r="V116" s="3272">
        <v>12</v>
      </c>
      <c r="W116" s="2196">
        <f>SUM(S116:V116)</f>
        <v>412</v>
      </c>
      <c r="X116" s="3244"/>
      <c r="Y116" s="3143">
        <v>41</v>
      </c>
      <c r="Z116" s="3143"/>
      <c r="AA116" s="3144"/>
      <c r="AB116" s="2173">
        <f>'General PNGUM'!P114</f>
        <v>0</v>
      </c>
      <c r="AC116" s="1120">
        <f>'General PNGUM'!Q114</f>
        <v>1</v>
      </c>
      <c r="AD116" s="1122" t="str">
        <f>'General PNGUM'!R114</f>
        <v>-</v>
      </c>
      <c r="AE116" s="1123">
        <f>S116+T116</f>
        <v>0</v>
      </c>
      <c r="AF116" s="1124">
        <f>U116+V116</f>
        <v>412</v>
      </c>
      <c r="AG116" s="1120"/>
      <c r="AH116" s="1125"/>
      <c r="AI116" s="1126">
        <f>Z116</f>
        <v>0</v>
      </c>
      <c r="AJ116" s="1127">
        <f>AA116</f>
        <v>0</v>
      </c>
      <c r="AK116" s="1128">
        <f>SUM(C116:R116)</f>
        <v>412</v>
      </c>
      <c r="AL116" s="31"/>
    </row>
    <row r="117" spans="1:40" s="31" customFormat="1" ht="21">
      <c r="A117" s="2206" t="str">
        <f>'General PNGUM'!A115</f>
        <v>Capesena Adventist Primary School</v>
      </c>
      <c r="C117" s="4227"/>
      <c r="D117" s="4227">
        <v>15</v>
      </c>
      <c r="E117" s="3671">
        <v>20</v>
      </c>
      <c r="F117" s="3671">
        <v>25</v>
      </c>
      <c r="G117" s="3671">
        <v>12</v>
      </c>
      <c r="H117" s="4228">
        <v>12</v>
      </c>
      <c r="I117" s="4228">
        <v>16</v>
      </c>
      <c r="J117" s="4228">
        <v>14</v>
      </c>
      <c r="K117" s="4229">
        <v>24</v>
      </c>
      <c r="L117" s="4229"/>
      <c r="M117" s="4229"/>
      <c r="N117" s="3676"/>
      <c r="O117" s="3676"/>
      <c r="P117" s="3676"/>
      <c r="Q117" s="3676"/>
      <c r="R117" s="3676"/>
      <c r="S117" s="4230">
        <v>88</v>
      </c>
      <c r="T117" s="4231">
        <v>50</v>
      </c>
      <c r="U117" s="4232"/>
      <c r="V117" s="4233"/>
      <c r="W117" s="2196">
        <f>SUM(S117:V117)</f>
        <v>138</v>
      </c>
      <c r="X117" s="4234"/>
      <c r="Y117" s="3544"/>
      <c r="Z117" s="3544">
        <f>J117</f>
        <v>14</v>
      </c>
      <c r="AA117" s="4235"/>
      <c r="AB117" s="2173">
        <f>'General PNGUM'!P115</f>
        <v>1</v>
      </c>
      <c r="AC117" s="1120">
        <f>'General PNGUM'!Q115</f>
        <v>0</v>
      </c>
      <c r="AD117" s="1122" t="str">
        <f>'General PNGUM'!R115</f>
        <v>-</v>
      </c>
      <c r="AE117" s="1123">
        <f t="shared" ref="AE117:AE119" si="81">S117+T117</f>
        <v>138</v>
      </c>
      <c r="AF117" s="1124">
        <f t="shared" ref="AF117:AF119" si="82">U117+V117</f>
        <v>0</v>
      </c>
      <c r="AG117" s="1120"/>
      <c r="AH117" s="1125"/>
      <c r="AI117" s="1126">
        <f t="shared" ref="AI117:AI119" si="83">Z117</f>
        <v>14</v>
      </c>
      <c r="AJ117" s="1127">
        <f t="shared" ref="AJ117:AJ119" si="84">AA117</f>
        <v>0</v>
      </c>
      <c r="AK117" s="1128">
        <f t="shared" ref="AK117:AK119" si="85">SUM(C117:R117)</f>
        <v>138</v>
      </c>
    </row>
    <row r="118" spans="1:40" s="31" customFormat="1" ht="10.5">
      <c r="A118" s="2206" t="str">
        <f>'General PNGUM'!A116</f>
        <v>Ediwa Community School</v>
      </c>
      <c r="C118" s="1079"/>
      <c r="D118" s="1079">
        <v>14</v>
      </c>
      <c r="E118" s="2188">
        <v>13</v>
      </c>
      <c r="F118" s="2188">
        <v>12</v>
      </c>
      <c r="G118" s="2188">
        <v>14</v>
      </c>
      <c r="H118" s="2193">
        <v>9</v>
      </c>
      <c r="I118" s="2193">
        <v>10</v>
      </c>
      <c r="J118" s="2193">
        <v>10</v>
      </c>
      <c r="K118" s="2193">
        <v>11</v>
      </c>
      <c r="L118" s="2193"/>
      <c r="M118" s="2193"/>
      <c r="N118" s="2192"/>
      <c r="O118" s="2192"/>
      <c r="P118" s="2192"/>
      <c r="Q118" s="3676"/>
      <c r="R118" s="2192"/>
      <c r="S118" s="3223">
        <v>93</v>
      </c>
      <c r="T118" s="3224"/>
      <c r="U118" s="3271"/>
      <c r="V118" s="3273"/>
      <c r="W118" s="2196">
        <f t="shared" ref="W118:W136" si="86">SUM(S118:V118)</f>
        <v>93</v>
      </c>
      <c r="X118" s="3244"/>
      <c r="Y118" s="3143"/>
      <c r="Z118" s="3544">
        <f t="shared" ref="Z118:Z137" si="87">J118</f>
        <v>10</v>
      </c>
      <c r="AA118" s="3144"/>
      <c r="AB118" s="2173">
        <f>'General PNGUM'!P116</f>
        <v>1</v>
      </c>
      <c r="AC118" s="1120">
        <f>'General PNGUM'!Q116</f>
        <v>0</v>
      </c>
      <c r="AD118" s="1122" t="str">
        <f>'General PNGUM'!R116</f>
        <v>-</v>
      </c>
      <c r="AE118" s="1123">
        <f t="shared" si="81"/>
        <v>93</v>
      </c>
      <c r="AF118" s="1124">
        <f t="shared" si="82"/>
        <v>0</v>
      </c>
      <c r="AG118" s="1120"/>
      <c r="AH118" s="1125"/>
      <c r="AI118" s="1126">
        <f t="shared" si="83"/>
        <v>10</v>
      </c>
      <c r="AJ118" s="1127">
        <f t="shared" si="84"/>
        <v>0</v>
      </c>
      <c r="AK118" s="1128">
        <f t="shared" si="85"/>
        <v>93</v>
      </c>
    </row>
    <row r="119" spans="1:40" s="31" customFormat="1" ht="10.5">
      <c r="A119" s="2206" t="str">
        <f>'General PNGUM'!A117</f>
        <v>Ganai Community School</v>
      </c>
      <c r="C119" s="1079"/>
      <c r="D119" s="1079">
        <v>10</v>
      </c>
      <c r="E119" s="2188">
        <v>7</v>
      </c>
      <c r="F119" s="2188">
        <v>27</v>
      </c>
      <c r="G119" s="2188">
        <v>39</v>
      </c>
      <c r="H119" s="2193">
        <v>27</v>
      </c>
      <c r="I119" s="2193">
        <v>24</v>
      </c>
      <c r="J119" s="2193">
        <v>22</v>
      </c>
      <c r="K119" s="2193">
        <v>28</v>
      </c>
      <c r="L119" s="2193"/>
      <c r="M119" s="2209"/>
      <c r="N119" s="2192"/>
      <c r="O119" s="2192"/>
      <c r="P119" s="2192"/>
      <c r="Q119" s="3676"/>
      <c r="R119" s="2192"/>
      <c r="S119" s="3223">
        <v>120</v>
      </c>
      <c r="T119" s="3224">
        <v>64</v>
      </c>
      <c r="U119" s="3271"/>
      <c r="V119" s="3273"/>
      <c r="W119" s="2196">
        <f t="shared" si="86"/>
        <v>184</v>
      </c>
      <c r="X119" s="3244"/>
      <c r="Y119" s="3143"/>
      <c r="Z119" s="3544">
        <f t="shared" si="87"/>
        <v>22</v>
      </c>
      <c r="AA119" s="3144"/>
      <c r="AB119" s="2173">
        <f>'General PNGUM'!P117</f>
        <v>1</v>
      </c>
      <c r="AC119" s="1120">
        <f>'General PNGUM'!Q117</f>
        <v>0</v>
      </c>
      <c r="AD119" s="1122" t="str">
        <f>'General PNGUM'!R117</f>
        <v>-</v>
      </c>
      <c r="AE119" s="1123">
        <f t="shared" si="81"/>
        <v>184</v>
      </c>
      <c r="AF119" s="1124">
        <f t="shared" si="82"/>
        <v>0</v>
      </c>
      <c r="AG119" s="1120"/>
      <c r="AH119" s="1125"/>
      <c r="AI119" s="1126">
        <f t="shared" si="83"/>
        <v>22</v>
      </c>
      <c r="AJ119" s="1127">
        <f t="shared" si="84"/>
        <v>0</v>
      </c>
      <c r="AK119" s="1128">
        <f t="shared" si="85"/>
        <v>184</v>
      </c>
    </row>
    <row r="120" spans="1:40" s="31" customFormat="1" ht="10.5">
      <c r="A120" s="2206" t="str">
        <f>'General PNGUM'!A118</f>
        <v>Harrison Primary School</v>
      </c>
      <c r="C120" s="1079"/>
      <c r="D120" s="1079">
        <v>137</v>
      </c>
      <c r="E120" s="2188">
        <v>89</v>
      </c>
      <c r="F120" s="2188">
        <v>100</v>
      </c>
      <c r="G120" s="2188">
        <v>100</v>
      </c>
      <c r="H120" s="2193">
        <v>80</v>
      </c>
      <c r="I120" s="2193">
        <v>90</v>
      </c>
      <c r="J120" s="2193"/>
      <c r="K120" s="2193">
        <v>64</v>
      </c>
      <c r="L120" s="2193"/>
      <c r="M120" s="2209"/>
      <c r="N120" s="2192"/>
      <c r="O120" s="2192"/>
      <c r="P120" s="2192"/>
      <c r="Q120" s="3676"/>
      <c r="R120" s="2192"/>
      <c r="S120" s="3223">
        <v>500</v>
      </c>
      <c r="T120" s="3224">
        <v>160</v>
      </c>
      <c r="U120" s="3271"/>
      <c r="V120" s="3273"/>
      <c r="W120" s="2196">
        <f t="shared" si="86"/>
        <v>660</v>
      </c>
      <c r="X120" s="3244"/>
      <c r="Y120" s="3143"/>
      <c r="Z120" s="3544">
        <f t="shared" si="87"/>
        <v>0</v>
      </c>
      <c r="AA120" s="3144"/>
      <c r="AB120" s="2173">
        <f>'General PNGUM'!P118</f>
        <v>1</v>
      </c>
      <c r="AC120" s="1120">
        <f>'General PNGUM'!Q118</f>
        <v>0</v>
      </c>
      <c r="AD120" s="1122" t="str">
        <f>'General PNGUM'!R118</f>
        <v>-</v>
      </c>
      <c r="AE120" s="1123">
        <f t="shared" ref="AE120:AE137" si="88">S120+T120</f>
        <v>660</v>
      </c>
      <c r="AF120" s="1124">
        <f t="shared" ref="AF120:AF137" si="89">U120+V120</f>
        <v>0</v>
      </c>
      <c r="AG120" s="1120"/>
      <c r="AH120" s="1125"/>
      <c r="AI120" s="1126">
        <f t="shared" ref="AI120:AI137" si="90">Z120</f>
        <v>0</v>
      </c>
      <c r="AJ120" s="1127">
        <f t="shared" ref="AJ120:AJ137" si="91">AA120</f>
        <v>0</v>
      </c>
      <c r="AK120" s="1128">
        <f t="shared" ref="AK120:AK137" si="92">SUM(C120:R120)</f>
        <v>660</v>
      </c>
    </row>
    <row r="121" spans="1:40" s="31" customFormat="1" ht="10.5">
      <c r="A121" s="2206" t="str">
        <f>'General PNGUM'!A120</f>
        <v>Isu Primary School</v>
      </c>
      <c r="C121" s="1079"/>
      <c r="D121" s="1079">
        <v>23</v>
      </c>
      <c r="E121" s="2188">
        <v>19</v>
      </c>
      <c r="F121" s="2188">
        <v>20</v>
      </c>
      <c r="G121" s="2188">
        <v>15</v>
      </c>
      <c r="H121" s="2193">
        <v>27</v>
      </c>
      <c r="I121" s="2193">
        <v>24</v>
      </c>
      <c r="J121" s="2193">
        <v>29</v>
      </c>
      <c r="K121" s="2193">
        <v>26</v>
      </c>
      <c r="L121" s="2193"/>
      <c r="M121" s="2193"/>
      <c r="N121" s="2192"/>
      <c r="O121" s="2192"/>
      <c r="P121" s="2192"/>
      <c r="Q121" s="3676"/>
      <c r="R121" s="2192"/>
      <c r="S121" s="3223">
        <v>104</v>
      </c>
      <c r="T121" s="3224">
        <v>79</v>
      </c>
      <c r="U121" s="3271"/>
      <c r="V121" s="3273"/>
      <c r="W121" s="2196">
        <f t="shared" si="86"/>
        <v>183</v>
      </c>
      <c r="X121" s="3244">
        <v>26</v>
      </c>
      <c r="Y121" s="3143"/>
      <c r="Z121" s="3544">
        <f t="shared" si="87"/>
        <v>29</v>
      </c>
      <c r="AA121" s="3144"/>
      <c r="AB121" s="2173">
        <f>'General PNGUM'!P119</f>
        <v>1</v>
      </c>
      <c r="AC121" s="1120">
        <f>'General PNGUM'!Q119</f>
        <v>0</v>
      </c>
      <c r="AD121" s="1122" t="str">
        <f>'General PNGUM'!R119</f>
        <v>-</v>
      </c>
      <c r="AE121" s="1123">
        <f t="shared" ref="AE121:AE136" si="93">S121+T121</f>
        <v>183</v>
      </c>
      <c r="AF121" s="1124">
        <f t="shared" ref="AF121:AF136" si="94">U121+V121</f>
        <v>0</v>
      </c>
      <c r="AG121" s="1120"/>
      <c r="AH121" s="1125"/>
      <c r="AI121" s="1126">
        <f t="shared" ref="AI121:AI136" si="95">Z121</f>
        <v>29</v>
      </c>
      <c r="AJ121" s="1127">
        <f t="shared" ref="AJ121:AJ136" si="96">AA121</f>
        <v>0</v>
      </c>
      <c r="AK121" s="1128">
        <f t="shared" ref="AK121:AK136" si="97">SUM(C121:R121)</f>
        <v>183</v>
      </c>
    </row>
    <row r="122" spans="1:40" s="31" customFormat="1" ht="10.5">
      <c r="A122" s="2206" t="str">
        <f>'General PNGUM'!A122</f>
        <v>Kase Adventist Primary School</v>
      </c>
      <c r="C122" s="4227"/>
      <c r="D122" s="4227"/>
      <c r="E122" s="3671">
        <v>15</v>
      </c>
      <c r="F122" s="3671">
        <v>20</v>
      </c>
      <c r="G122" s="3671">
        <v>19</v>
      </c>
      <c r="H122" s="3671">
        <v>25</v>
      </c>
      <c r="I122" s="3671">
        <v>20</v>
      </c>
      <c r="J122" s="3671">
        <v>30</v>
      </c>
      <c r="K122" s="3671">
        <v>25</v>
      </c>
      <c r="L122" s="3671"/>
      <c r="M122" s="3671"/>
      <c r="N122" s="3679"/>
      <c r="O122" s="3679"/>
      <c r="P122" s="3676"/>
      <c r="Q122" s="3676"/>
      <c r="R122" s="3676"/>
      <c r="S122" s="4230">
        <v>100</v>
      </c>
      <c r="T122" s="4231">
        <v>54</v>
      </c>
      <c r="U122" s="4232"/>
      <c r="V122" s="4237"/>
      <c r="W122" s="2196">
        <f t="shared" si="86"/>
        <v>154</v>
      </c>
      <c r="X122" s="4234"/>
      <c r="Y122" s="3544"/>
      <c r="Z122" s="3544">
        <f t="shared" si="87"/>
        <v>30</v>
      </c>
      <c r="AA122" s="4235"/>
      <c r="AB122" s="2173">
        <f>'General PNGUM'!P120</f>
        <v>1</v>
      </c>
      <c r="AC122" s="1120">
        <f>'General PNGUM'!Q120</f>
        <v>0</v>
      </c>
      <c r="AD122" s="1122" t="str">
        <f>'General PNGUM'!R120</f>
        <v>-</v>
      </c>
      <c r="AE122" s="1123">
        <f t="shared" si="93"/>
        <v>154</v>
      </c>
      <c r="AF122" s="1124">
        <f t="shared" si="94"/>
        <v>0</v>
      </c>
      <c r="AG122" s="1120"/>
      <c r="AH122" s="1125"/>
      <c r="AI122" s="1126">
        <f t="shared" si="95"/>
        <v>30</v>
      </c>
      <c r="AJ122" s="1127">
        <f t="shared" si="96"/>
        <v>0</v>
      </c>
      <c r="AK122" s="1128">
        <f t="shared" si="97"/>
        <v>154</v>
      </c>
    </row>
    <row r="123" spans="1:40" s="31" customFormat="1" ht="10.5">
      <c r="A123" s="2206" t="str">
        <f>'General PNGUM'!A123</f>
        <v>Kavieng Primary School</v>
      </c>
      <c r="C123" s="1079"/>
      <c r="D123" s="1079"/>
      <c r="E123" s="2188"/>
      <c r="F123" s="2188">
        <v>25</v>
      </c>
      <c r="G123" s="2188">
        <v>48</v>
      </c>
      <c r="H123" s="2193">
        <v>36</v>
      </c>
      <c r="I123" s="2193">
        <v>28</v>
      </c>
      <c r="J123" s="2193">
        <v>48</v>
      </c>
      <c r="K123" s="2193">
        <v>35</v>
      </c>
      <c r="L123" s="2193"/>
      <c r="M123" s="2193"/>
      <c r="N123" s="2192"/>
      <c r="O123" s="2192"/>
      <c r="P123" s="2192"/>
      <c r="Q123" s="3676"/>
      <c r="R123" s="2192"/>
      <c r="S123" s="3223">
        <v>128</v>
      </c>
      <c r="T123" s="3224">
        <v>92</v>
      </c>
      <c r="U123" s="3271"/>
      <c r="V123" s="3273"/>
      <c r="W123" s="2196">
        <f t="shared" si="86"/>
        <v>220</v>
      </c>
      <c r="X123" s="3244">
        <v>20</v>
      </c>
      <c r="Y123" s="3143"/>
      <c r="Z123" s="3544">
        <f t="shared" si="87"/>
        <v>48</v>
      </c>
      <c r="AA123" s="3144"/>
      <c r="AB123" s="2173">
        <f>'General PNGUM'!P121</f>
        <v>0</v>
      </c>
      <c r="AC123" s="1120">
        <f>'General PNGUM'!Q121</f>
        <v>0</v>
      </c>
      <c r="AD123" s="1122" t="str">
        <f>'General PNGUM'!R121</f>
        <v>-</v>
      </c>
      <c r="AE123" s="1123">
        <f t="shared" si="93"/>
        <v>220</v>
      </c>
      <c r="AF123" s="1124">
        <f t="shared" si="94"/>
        <v>0</v>
      </c>
      <c r="AG123" s="1120"/>
      <c r="AH123" s="1125"/>
      <c r="AI123" s="1126">
        <f t="shared" si="95"/>
        <v>48</v>
      </c>
      <c r="AJ123" s="1127">
        <f t="shared" si="96"/>
        <v>0</v>
      </c>
      <c r="AK123" s="1128">
        <f t="shared" si="97"/>
        <v>220</v>
      </c>
    </row>
    <row r="124" spans="1:40" s="31" customFormat="1" ht="10.5">
      <c r="A124" s="4238" t="str">
        <f>'General PNGUM'!A125</f>
        <v>Konkavul Primary School</v>
      </c>
      <c r="C124" s="1079"/>
      <c r="D124" s="1079"/>
      <c r="E124" s="2188">
        <v>17</v>
      </c>
      <c r="F124" s="2188">
        <v>10</v>
      </c>
      <c r="G124" s="2188">
        <v>15</v>
      </c>
      <c r="H124" s="2193">
        <v>22</v>
      </c>
      <c r="I124" s="2193">
        <v>17</v>
      </c>
      <c r="J124" s="2193">
        <v>16</v>
      </c>
      <c r="K124" s="2193">
        <v>20</v>
      </c>
      <c r="L124" s="2193"/>
      <c r="M124" s="2193"/>
      <c r="N124" s="2192"/>
      <c r="O124" s="2192"/>
      <c r="P124" s="2192"/>
      <c r="Q124" s="3676"/>
      <c r="R124" s="2192"/>
      <c r="S124" s="3223">
        <v>56</v>
      </c>
      <c r="T124" s="3224">
        <v>61</v>
      </c>
      <c r="U124" s="3271"/>
      <c r="V124" s="3273"/>
      <c r="W124" s="2196">
        <f t="shared" si="86"/>
        <v>117</v>
      </c>
      <c r="X124" s="3244"/>
      <c r="Y124" s="3143"/>
      <c r="Z124" s="3544">
        <f t="shared" si="87"/>
        <v>16</v>
      </c>
      <c r="AA124" s="3144"/>
      <c r="AB124" s="2173">
        <f>'General PNGUM'!P122</f>
        <v>1</v>
      </c>
      <c r="AC124" s="1120">
        <f>'General PNGUM'!Q122</f>
        <v>0</v>
      </c>
      <c r="AD124" s="1122" t="str">
        <f>'General PNGUM'!R122</f>
        <v>-</v>
      </c>
      <c r="AE124" s="1123">
        <f t="shared" si="93"/>
        <v>117</v>
      </c>
      <c r="AF124" s="1124">
        <f t="shared" si="94"/>
        <v>0</v>
      </c>
      <c r="AG124" s="1120"/>
      <c r="AH124" s="1125"/>
      <c r="AI124" s="1126">
        <f t="shared" si="95"/>
        <v>16</v>
      </c>
      <c r="AJ124" s="1127">
        <f t="shared" si="96"/>
        <v>0</v>
      </c>
      <c r="AK124" s="1128">
        <f t="shared" si="97"/>
        <v>117</v>
      </c>
    </row>
    <row r="125" spans="1:40" s="31" customFormat="1" ht="10.5">
      <c r="A125" s="2206" t="str">
        <f>'General PNGUM'!A127</f>
        <v>Loaua Community School</v>
      </c>
      <c r="C125" s="1079"/>
      <c r="D125" s="1079"/>
      <c r="E125" s="2188">
        <v>14</v>
      </c>
      <c r="F125" s="2188">
        <v>20</v>
      </c>
      <c r="G125" s="2188">
        <v>21</v>
      </c>
      <c r="H125" s="2193">
        <v>19</v>
      </c>
      <c r="I125" s="2193">
        <v>15</v>
      </c>
      <c r="J125" s="2199">
        <v>12</v>
      </c>
      <c r="K125" s="2199">
        <v>20</v>
      </c>
      <c r="L125" s="2199"/>
      <c r="M125" s="2199"/>
      <c r="N125" s="2192"/>
      <c r="O125" s="2192"/>
      <c r="P125" s="2192"/>
      <c r="Q125" s="3676"/>
      <c r="R125" s="2192"/>
      <c r="S125" s="3223">
        <v>121</v>
      </c>
      <c r="T125" s="3224"/>
      <c r="U125" s="3271"/>
      <c r="V125" s="3273"/>
      <c r="W125" s="2196">
        <f t="shared" si="86"/>
        <v>121</v>
      </c>
      <c r="X125" s="3244"/>
      <c r="Y125" s="3143"/>
      <c r="Z125" s="3544">
        <f t="shared" si="87"/>
        <v>12</v>
      </c>
      <c r="AA125" s="3144"/>
      <c r="AB125" s="2173">
        <f>'General PNGUM'!P123</f>
        <v>1</v>
      </c>
      <c r="AC125" s="1120">
        <f>'General PNGUM'!Q123</f>
        <v>0</v>
      </c>
      <c r="AD125" s="1122" t="str">
        <f>'General PNGUM'!R123</f>
        <v>-</v>
      </c>
      <c r="AE125" s="1123">
        <f t="shared" si="93"/>
        <v>121</v>
      </c>
      <c r="AF125" s="1124">
        <f t="shared" si="94"/>
        <v>0</v>
      </c>
      <c r="AG125" s="1120"/>
      <c r="AH125" s="1125"/>
      <c r="AI125" s="1126">
        <f t="shared" si="95"/>
        <v>12</v>
      </c>
      <c r="AJ125" s="1127">
        <f t="shared" si="96"/>
        <v>0</v>
      </c>
      <c r="AK125" s="1128">
        <f t="shared" si="97"/>
        <v>121</v>
      </c>
    </row>
    <row r="126" spans="1:40" s="31" customFormat="1" ht="21">
      <c r="A126" s="2206" t="str">
        <f>'General PNGUM'!A128</f>
        <v>Loma Adventist Primary School</v>
      </c>
      <c r="C126" s="4227"/>
      <c r="D126" s="4227"/>
      <c r="E126" s="3671"/>
      <c r="F126" s="3671"/>
      <c r="G126" s="3671">
        <v>20</v>
      </c>
      <c r="H126" s="4229">
        <v>27</v>
      </c>
      <c r="I126" s="4229">
        <v>18</v>
      </c>
      <c r="J126" s="4239">
        <v>29</v>
      </c>
      <c r="K126" s="4239">
        <v>25</v>
      </c>
      <c r="L126" s="4240"/>
      <c r="M126" s="4240"/>
      <c r="N126" s="3676"/>
      <c r="O126" s="3676"/>
      <c r="P126" s="3676"/>
      <c r="Q126" s="3676"/>
      <c r="R126" s="3676"/>
      <c r="S126" s="4230">
        <v>119</v>
      </c>
      <c r="T126" s="4231"/>
      <c r="U126" s="4232"/>
      <c r="V126" s="4236"/>
      <c r="W126" s="2196">
        <f t="shared" si="86"/>
        <v>119</v>
      </c>
      <c r="X126" s="4234"/>
      <c r="Y126" s="3544"/>
      <c r="Z126" s="3544">
        <f t="shared" si="87"/>
        <v>29</v>
      </c>
      <c r="AA126" s="4235"/>
      <c r="AB126" s="2173">
        <f>'General PNGUM'!P124</f>
        <v>1</v>
      </c>
      <c r="AC126" s="1120">
        <f>'General PNGUM'!Q124</f>
        <v>0</v>
      </c>
      <c r="AD126" s="1122" t="str">
        <f>'General PNGUM'!R124</f>
        <v>-</v>
      </c>
      <c r="AE126" s="1123">
        <f t="shared" si="93"/>
        <v>119</v>
      </c>
      <c r="AF126" s="1124">
        <f t="shared" si="94"/>
        <v>0</v>
      </c>
      <c r="AG126" s="1120"/>
      <c r="AH126" s="1125"/>
      <c r="AI126" s="1126">
        <f t="shared" si="95"/>
        <v>29</v>
      </c>
      <c r="AJ126" s="1127">
        <f t="shared" si="96"/>
        <v>0</v>
      </c>
      <c r="AK126" s="1128">
        <f t="shared" si="97"/>
        <v>119</v>
      </c>
    </row>
    <row r="127" spans="1:40" s="31" customFormat="1" ht="10.5">
      <c r="A127" s="2206" t="str">
        <f>'General PNGUM'!A129</f>
        <v>Lomana Community School</v>
      </c>
      <c r="C127" s="1079"/>
      <c r="D127" s="1079"/>
      <c r="E127" s="2188">
        <v>20</v>
      </c>
      <c r="F127" s="2188">
        <v>26</v>
      </c>
      <c r="G127" s="2188">
        <v>32</v>
      </c>
      <c r="H127" s="2193">
        <v>25</v>
      </c>
      <c r="I127" s="2193">
        <v>12</v>
      </c>
      <c r="J127" s="2199">
        <v>13</v>
      </c>
      <c r="K127" s="2199"/>
      <c r="L127" s="2209"/>
      <c r="M127" s="2209"/>
      <c r="N127" s="2192"/>
      <c r="O127" s="2192"/>
      <c r="P127" s="2192"/>
      <c r="Q127" s="3676"/>
      <c r="R127" s="2192"/>
      <c r="S127" s="3223">
        <v>128</v>
      </c>
      <c r="T127" s="3224"/>
      <c r="U127" s="3271"/>
      <c r="V127" s="3273"/>
      <c r="W127" s="2196">
        <f t="shared" si="86"/>
        <v>128</v>
      </c>
      <c r="X127" s="3244"/>
      <c r="Y127" s="3143"/>
      <c r="Z127" s="3544">
        <f t="shared" si="87"/>
        <v>13</v>
      </c>
      <c r="AA127" s="3144"/>
      <c r="AB127" s="2173">
        <f>'General PNGUM'!P125</f>
        <v>0</v>
      </c>
      <c r="AC127" s="1120">
        <f>'General PNGUM'!Q125</f>
        <v>0</v>
      </c>
      <c r="AD127" s="1122" t="str">
        <f>'General PNGUM'!R125</f>
        <v>-</v>
      </c>
      <c r="AE127" s="1123">
        <f t="shared" si="93"/>
        <v>128</v>
      </c>
      <c r="AF127" s="1124">
        <f t="shared" si="94"/>
        <v>0</v>
      </c>
      <c r="AG127" s="1120"/>
      <c r="AH127" s="1125"/>
      <c r="AI127" s="1126">
        <f t="shared" si="95"/>
        <v>13</v>
      </c>
      <c r="AJ127" s="1127">
        <f t="shared" si="96"/>
        <v>0</v>
      </c>
      <c r="AK127" s="1128">
        <f t="shared" si="97"/>
        <v>128</v>
      </c>
    </row>
    <row r="128" spans="1:40" s="31" customFormat="1" ht="10.5">
      <c r="A128" s="2206" t="str">
        <f>'General PNGUM'!A130</f>
        <v>Lovarang Community School</v>
      </c>
      <c r="C128" s="1079"/>
      <c r="D128" s="1079">
        <v>0</v>
      </c>
      <c r="E128" s="2188">
        <v>5</v>
      </c>
      <c r="F128" s="2188">
        <v>8</v>
      </c>
      <c r="G128" s="2188">
        <v>10</v>
      </c>
      <c r="H128" s="2193">
        <v>5</v>
      </c>
      <c r="I128" s="2193">
        <v>7</v>
      </c>
      <c r="J128" s="2199">
        <v>10</v>
      </c>
      <c r="K128" s="2199">
        <v>8</v>
      </c>
      <c r="L128" s="2209"/>
      <c r="M128" s="2209"/>
      <c r="N128" s="2192"/>
      <c r="O128" s="2192"/>
      <c r="P128" s="2192"/>
      <c r="Q128" s="3676"/>
      <c r="R128" s="2192"/>
      <c r="S128" s="3223">
        <v>53</v>
      </c>
      <c r="T128" s="3224"/>
      <c r="U128" s="3271"/>
      <c r="V128" s="3273"/>
      <c r="W128" s="2196">
        <f t="shared" si="86"/>
        <v>53</v>
      </c>
      <c r="X128" s="3244"/>
      <c r="Y128" s="3143"/>
      <c r="Z128" s="3544">
        <f t="shared" si="87"/>
        <v>10</v>
      </c>
      <c r="AA128" s="3144"/>
      <c r="AB128" s="2173">
        <f>'General PNGUM'!P126</f>
        <v>1</v>
      </c>
      <c r="AC128" s="1120">
        <f>'General PNGUM'!Q126</f>
        <v>0</v>
      </c>
      <c r="AD128" s="1122" t="str">
        <f>'General PNGUM'!R126</f>
        <v>-</v>
      </c>
      <c r="AE128" s="1123">
        <f t="shared" si="93"/>
        <v>53</v>
      </c>
      <c r="AF128" s="1124">
        <f t="shared" si="94"/>
        <v>0</v>
      </c>
      <c r="AG128" s="1120"/>
      <c r="AH128" s="1125"/>
      <c r="AI128" s="1126">
        <f t="shared" si="95"/>
        <v>10</v>
      </c>
      <c r="AJ128" s="1127">
        <f t="shared" si="96"/>
        <v>0</v>
      </c>
      <c r="AK128" s="1128">
        <f t="shared" si="97"/>
        <v>53</v>
      </c>
    </row>
    <row r="129" spans="1:40" s="31" customFormat="1" ht="10.5">
      <c r="A129" s="2206" t="str">
        <f>'General PNGUM'!A131</f>
        <v>Magean Primary School</v>
      </c>
      <c r="C129" s="1079"/>
      <c r="D129" s="1079">
        <v>0</v>
      </c>
      <c r="E129" s="2188">
        <v>10</v>
      </c>
      <c r="F129" s="2188">
        <v>15</v>
      </c>
      <c r="G129" s="2188">
        <v>12</v>
      </c>
      <c r="H129" s="2193">
        <v>13</v>
      </c>
      <c r="I129" s="2193">
        <v>12</v>
      </c>
      <c r="J129" s="2199">
        <v>8</v>
      </c>
      <c r="K129" s="2199">
        <v>7</v>
      </c>
      <c r="L129" s="2199"/>
      <c r="M129" s="2199"/>
      <c r="N129" s="2192"/>
      <c r="O129" s="2192"/>
      <c r="P129" s="2192"/>
      <c r="Q129" s="3676"/>
      <c r="R129" s="2192"/>
      <c r="S129" s="3225">
        <v>77</v>
      </c>
      <c r="T129" s="3225"/>
      <c r="U129" s="3271"/>
      <c r="V129" s="3273"/>
      <c r="W129" s="2196">
        <f t="shared" si="86"/>
        <v>77</v>
      </c>
      <c r="X129" s="3244"/>
      <c r="Y129" s="3143"/>
      <c r="Z129" s="3544">
        <f t="shared" si="87"/>
        <v>8</v>
      </c>
      <c r="AA129" s="3144"/>
      <c r="AB129" s="2173">
        <f>'General PNGUM'!P127</f>
        <v>1</v>
      </c>
      <c r="AC129" s="1120">
        <f>'General PNGUM'!Q127</f>
        <v>0</v>
      </c>
      <c r="AD129" s="1122" t="str">
        <f>'General PNGUM'!R127</f>
        <v>-</v>
      </c>
      <c r="AE129" s="1123">
        <f t="shared" si="93"/>
        <v>77</v>
      </c>
      <c r="AF129" s="1124">
        <f t="shared" si="94"/>
        <v>0</v>
      </c>
      <c r="AG129" s="1120"/>
      <c r="AH129" s="1125"/>
      <c r="AI129" s="1126">
        <f t="shared" si="95"/>
        <v>8</v>
      </c>
      <c r="AJ129" s="1127">
        <f t="shared" si="96"/>
        <v>0</v>
      </c>
      <c r="AK129" s="1128">
        <f t="shared" si="97"/>
        <v>77</v>
      </c>
    </row>
    <row r="130" spans="1:40" s="31" customFormat="1" ht="10.5">
      <c r="A130" s="2206" t="str">
        <f>'General PNGUM'!A132</f>
        <v>Napapar Primary School</v>
      </c>
      <c r="C130" s="1079"/>
      <c r="D130" s="1079">
        <v>50</v>
      </c>
      <c r="E130" s="2188">
        <v>33</v>
      </c>
      <c r="F130" s="2188">
        <v>37</v>
      </c>
      <c r="G130" s="2188">
        <v>26</v>
      </c>
      <c r="H130" s="2193">
        <v>36</v>
      </c>
      <c r="I130" s="2193">
        <v>24</v>
      </c>
      <c r="J130" s="2199">
        <v>21</v>
      </c>
      <c r="K130" s="2199">
        <v>15</v>
      </c>
      <c r="L130" s="2199"/>
      <c r="M130" s="2199"/>
      <c r="N130" s="2192"/>
      <c r="O130" s="2192"/>
      <c r="P130" s="2192"/>
      <c r="Q130" s="3676"/>
      <c r="R130" s="2192"/>
      <c r="S130" s="3223">
        <v>142</v>
      </c>
      <c r="T130" s="3224">
        <v>100</v>
      </c>
      <c r="U130" s="3271"/>
      <c r="V130" s="3273"/>
      <c r="W130" s="2196">
        <f t="shared" si="86"/>
        <v>242</v>
      </c>
      <c r="X130" s="3244"/>
      <c r="Y130" s="3143"/>
      <c r="Z130" s="3544">
        <f t="shared" si="87"/>
        <v>21</v>
      </c>
      <c r="AA130" s="3144"/>
      <c r="AB130" s="2173">
        <f>'General PNGUM'!P128</f>
        <v>1</v>
      </c>
      <c r="AC130" s="1120">
        <f>'General PNGUM'!Q128</f>
        <v>0</v>
      </c>
      <c r="AD130" s="1122" t="str">
        <f>'General PNGUM'!R128</f>
        <v>-</v>
      </c>
      <c r="AE130" s="1123">
        <f t="shared" si="93"/>
        <v>242</v>
      </c>
      <c r="AF130" s="1124">
        <f t="shared" si="94"/>
        <v>0</v>
      </c>
      <c r="AG130" s="1120"/>
      <c r="AH130" s="1125"/>
      <c r="AI130" s="1126">
        <f t="shared" si="95"/>
        <v>21</v>
      </c>
      <c r="AJ130" s="1127">
        <f t="shared" si="96"/>
        <v>0</v>
      </c>
      <c r="AK130" s="1128">
        <f t="shared" si="97"/>
        <v>242</v>
      </c>
    </row>
    <row r="131" spans="1:40" s="31" customFormat="1" ht="10.5">
      <c r="A131" s="2206" t="str">
        <f>'General PNGUM'!A133</f>
        <v>Nigilani Primary School</v>
      </c>
      <c r="C131" s="1079"/>
      <c r="D131" s="1079"/>
      <c r="E131" s="2188">
        <v>22</v>
      </c>
      <c r="F131" s="2188">
        <v>20</v>
      </c>
      <c r="G131" s="2188">
        <v>11</v>
      </c>
      <c r="H131" s="2193">
        <v>15</v>
      </c>
      <c r="I131" s="2193">
        <v>12</v>
      </c>
      <c r="J131" s="2199">
        <v>12</v>
      </c>
      <c r="K131" s="2199">
        <v>30</v>
      </c>
      <c r="L131" s="2209"/>
      <c r="M131" s="2209"/>
      <c r="N131" s="2192"/>
      <c r="O131" s="2192"/>
      <c r="P131" s="2192"/>
      <c r="Q131" s="3676"/>
      <c r="R131" s="2192"/>
      <c r="S131" s="3223">
        <v>70</v>
      </c>
      <c r="T131" s="3224">
        <v>52</v>
      </c>
      <c r="U131" s="3271"/>
      <c r="V131" s="3272"/>
      <c r="W131" s="2196">
        <f t="shared" si="86"/>
        <v>122</v>
      </c>
      <c r="X131" s="3244">
        <v>5</v>
      </c>
      <c r="Y131" s="3143"/>
      <c r="Z131" s="3544">
        <f t="shared" si="87"/>
        <v>12</v>
      </c>
      <c r="AA131" s="3144"/>
      <c r="AB131" s="2173">
        <f>'General PNGUM'!P129</f>
        <v>1</v>
      </c>
      <c r="AC131" s="1120">
        <f>'General PNGUM'!Q129</f>
        <v>0</v>
      </c>
      <c r="AD131" s="1122" t="str">
        <f>'General PNGUM'!R129</f>
        <v>-</v>
      </c>
      <c r="AE131" s="1123">
        <f t="shared" si="93"/>
        <v>122</v>
      </c>
      <c r="AF131" s="1124">
        <f t="shared" si="94"/>
        <v>0</v>
      </c>
      <c r="AG131" s="1120"/>
      <c r="AH131" s="1125"/>
      <c r="AI131" s="1126">
        <f t="shared" si="95"/>
        <v>12</v>
      </c>
      <c r="AJ131" s="1127">
        <f t="shared" si="96"/>
        <v>0</v>
      </c>
      <c r="AK131" s="1128">
        <f t="shared" si="97"/>
        <v>122</v>
      </c>
    </row>
    <row r="132" spans="1:40" s="31" customFormat="1" ht="10.5">
      <c r="A132" s="2206" t="str">
        <f>'General PNGUM'!A134</f>
        <v>Palakau Community School</v>
      </c>
      <c r="C132" s="1079"/>
      <c r="D132" s="1079">
        <v>0</v>
      </c>
      <c r="E132" s="2188">
        <v>15</v>
      </c>
      <c r="F132" s="2188">
        <v>10</v>
      </c>
      <c r="G132" s="2188">
        <v>8</v>
      </c>
      <c r="H132" s="2193">
        <v>12</v>
      </c>
      <c r="I132" s="2193">
        <v>15</v>
      </c>
      <c r="J132" s="2199">
        <v>18</v>
      </c>
      <c r="K132" s="2199">
        <v>15</v>
      </c>
      <c r="L132" s="2199"/>
      <c r="M132" s="2199"/>
      <c r="N132" s="2192"/>
      <c r="O132" s="2192"/>
      <c r="P132" s="2192"/>
      <c r="Q132" s="3676"/>
      <c r="R132" s="2192"/>
      <c r="S132" s="3223">
        <v>93</v>
      </c>
      <c r="T132" s="3224"/>
      <c r="U132" s="3271"/>
      <c r="V132" s="3272"/>
      <c r="W132" s="2196">
        <f t="shared" si="86"/>
        <v>93</v>
      </c>
      <c r="X132" s="3244"/>
      <c r="Y132" s="3143"/>
      <c r="Z132" s="3544">
        <f t="shared" si="87"/>
        <v>18</v>
      </c>
      <c r="AA132" s="3144"/>
      <c r="AB132" s="2173">
        <f>'General PNGUM'!P130</f>
        <v>1</v>
      </c>
      <c r="AC132" s="1120">
        <f>'General PNGUM'!Q130</f>
        <v>0</v>
      </c>
      <c r="AD132" s="1122" t="str">
        <f>'General PNGUM'!R130</f>
        <v>-</v>
      </c>
      <c r="AE132" s="1123">
        <f t="shared" si="93"/>
        <v>93</v>
      </c>
      <c r="AF132" s="1124">
        <f t="shared" si="94"/>
        <v>0</v>
      </c>
      <c r="AG132" s="1120"/>
      <c r="AH132" s="1125"/>
      <c r="AI132" s="1126">
        <f t="shared" si="95"/>
        <v>18</v>
      </c>
      <c r="AJ132" s="1127">
        <f t="shared" si="96"/>
        <v>0</v>
      </c>
      <c r="AK132" s="1128">
        <f t="shared" si="97"/>
        <v>93</v>
      </c>
    </row>
    <row r="133" spans="1:40" s="31" customFormat="1" ht="10.5">
      <c r="A133" s="4238" t="str">
        <f>'General PNGUM'!A135</f>
        <v>Rali - need address</v>
      </c>
      <c r="C133" s="1079"/>
      <c r="D133" s="1079">
        <v>23</v>
      </c>
      <c r="E133" s="2188">
        <v>34</v>
      </c>
      <c r="F133" s="2188">
        <v>25</v>
      </c>
      <c r="G133" s="2188">
        <v>16</v>
      </c>
      <c r="H133" s="2193">
        <v>21</v>
      </c>
      <c r="I133" s="2193">
        <v>27</v>
      </c>
      <c r="J133" s="2199"/>
      <c r="K133" s="2199"/>
      <c r="L133" s="2199"/>
      <c r="M133" s="2199"/>
      <c r="N133" s="2192"/>
      <c r="O133" s="2192"/>
      <c r="P133" s="2192"/>
      <c r="Q133" s="3676"/>
      <c r="R133" s="2192"/>
      <c r="S133" s="3223">
        <v>132</v>
      </c>
      <c r="T133" s="3224">
        <v>14</v>
      </c>
      <c r="U133" s="3271"/>
      <c r="V133" s="3272"/>
      <c r="W133" s="2196">
        <f t="shared" si="86"/>
        <v>146</v>
      </c>
      <c r="X133" s="3244">
        <v>3</v>
      </c>
      <c r="Y133" s="3143"/>
      <c r="Z133" s="3544">
        <f t="shared" si="87"/>
        <v>0</v>
      </c>
      <c r="AA133" s="3144"/>
      <c r="AB133" s="2173">
        <f>'General PNGUM'!P131</f>
        <v>1</v>
      </c>
      <c r="AC133" s="1120">
        <f>'General PNGUM'!Q131</f>
        <v>0</v>
      </c>
      <c r="AD133" s="1122" t="str">
        <f>'General PNGUM'!R131</f>
        <v>-</v>
      </c>
      <c r="AE133" s="1123">
        <f t="shared" si="93"/>
        <v>146</v>
      </c>
      <c r="AF133" s="1124">
        <f t="shared" si="94"/>
        <v>0</v>
      </c>
      <c r="AG133" s="1120"/>
      <c r="AH133" s="1125"/>
      <c r="AI133" s="1126">
        <f t="shared" si="95"/>
        <v>0</v>
      </c>
      <c r="AJ133" s="1127">
        <f t="shared" si="96"/>
        <v>0</v>
      </c>
      <c r="AK133" s="1128">
        <f t="shared" si="97"/>
        <v>146</v>
      </c>
    </row>
    <row r="134" spans="1:40" s="31" customFormat="1" ht="10.5">
      <c r="A134" s="2206" t="str">
        <f>'General PNGUM'!A136</f>
        <v>Rongoe Primary School</v>
      </c>
      <c r="C134" s="1079"/>
      <c r="D134" s="1079"/>
      <c r="E134" s="2188">
        <v>10</v>
      </c>
      <c r="F134" s="2188">
        <v>15</v>
      </c>
      <c r="G134" s="2188">
        <v>17</v>
      </c>
      <c r="H134" s="2193">
        <v>25</v>
      </c>
      <c r="I134" s="2193">
        <v>20</v>
      </c>
      <c r="J134" s="2199">
        <v>32</v>
      </c>
      <c r="K134" s="2199">
        <v>19</v>
      </c>
      <c r="L134" s="2199"/>
      <c r="M134" s="2199"/>
      <c r="N134" s="2192"/>
      <c r="O134" s="2192"/>
      <c r="P134" s="2192"/>
      <c r="Q134" s="3676"/>
      <c r="R134" s="2192"/>
      <c r="S134" s="3223">
        <v>138</v>
      </c>
      <c r="T134" s="3224"/>
      <c r="U134" s="3271"/>
      <c r="V134" s="3273"/>
      <c r="W134" s="2196">
        <f t="shared" si="86"/>
        <v>138</v>
      </c>
      <c r="X134" s="3244"/>
      <c r="Y134" s="3143"/>
      <c r="Z134" s="3544">
        <f t="shared" si="87"/>
        <v>32</v>
      </c>
      <c r="AA134" s="3144"/>
      <c r="AB134" s="2173">
        <f>'General PNGUM'!P132</f>
        <v>1</v>
      </c>
      <c r="AC134" s="1120">
        <f>'General PNGUM'!Q132</f>
        <v>0</v>
      </c>
      <c r="AD134" s="1122" t="str">
        <f>'General PNGUM'!R132</f>
        <v>-</v>
      </c>
      <c r="AE134" s="1123">
        <f t="shared" si="93"/>
        <v>138</v>
      </c>
      <c r="AF134" s="1124">
        <f t="shared" si="94"/>
        <v>0</v>
      </c>
      <c r="AG134" s="1120"/>
      <c r="AH134" s="1125"/>
      <c r="AI134" s="1126">
        <f t="shared" si="95"/>
        <v>32</v>
      </c>
      <c r="AJ134" s="1127">
        <f t="shared" si="96"/>
        <v>0</v>
      </c>
      <c r="AK134" s="1128">
        <f t="shared" si="97"/>
        <v>138</v>
      </c>
    </row>
    <row r="135" spans="1:40" s="31" customFormat="1" ht="10.5">
      <c r="A135" s="2206" t="str">
        <f>'General PNGUM'!A137</f>
        <v>Rugan Harbour Primary School</v>
      </c>
      <c r="C135" s="1079"/>
      <c r="D135" s="1079">
        <v>18</v>
      </c>
      <c r="E135" s="2188">
        <v>28</v>
      </c>
      <c r="F135" s="2188">
        <v>19</v>
      </c>
      <c r="G135" s="2188">
        <v>15</v>
      </c>
      <c r="H135" s="2193">
        <v>19</v>
      </c>
      <c r="I135" s="2193">
        <v>13</v>
      </c>
      <c r="J135" s="2199">
        <v>23</v>
      </c>
      <c r="K135" s="2199">
        <v>26</v>
      </c>
      <c r="L135" s="2209"/>
      <c r="M135" s="2209"/>
      <c r="N135" s="2192"/>
      <c r="O135" s="2192"/>
      <c r="P135" s="2192"/>
      <c r="Q135" s="3676"/>
      <c r="R135" s="2192"/>
      <c r="S135" s="3223">
        <v>98</v>
      </c>
      <c r="T135" s="3224">
        <v>63</v>
      </c>
      <c r="U135" s="3271"/>
      <c r="V135" s="3273"/>
      <c r="W135" s="2196">
        <f t="shared" si="86"/>
        <v>161</v>
      </c>
      <c r="X135" s="3244">
        <v>11</v>
      </c>
      <c r="Y135" s="3143"/>
      <c r="Z135" s="3544">
        <f t="shared" si="87"/>
        <v>23</v>
      </c>
      <c r="AA135" s="3144"/>
      <c r="AB135" s="2173">
        <f>'General PNGUM'!P133</f>
        <v>1</v>
      </c>
      <c r="AC135" s="1120">
        <f>'General PNGUM'!Q133</f>
        <v>0</v>
      </c>
      <c r="AD135" s="1122" t="str">
        <f>'General PNGUM'!R133</f>
        <v>-</v>
      </c>
      <c r="AE135" s="1123">
        <f t="shared" si="93"/>
        <v>161</v>
      </c>
      <c r="AF135" s="1124">
        <f t="shared" si="94"/>
        <v>0</v>
      </c>
      <c r="AG135" s="1120"/>
      <c r="AH135" s="1125"/>
      <c r="AI135" s="1126">
        <f t="shared" si="95"/>
        <v>23</v>
      </c>
      <c r="AJ135" s="1127">
        <f t="shared" si="96"/>
        <v>0</v>
      </c>
      <c r="AK135" s="1128">
        <f t="shared" si="97"/>
        <v>161</v>
      </c>
    </row>
    <row r="136" spans="1:40" s="31" customFormat="1" ht="10.5">
      <c r="A136" s="2206" t="str">
        <f>'General PNGUM'!A138</f>
        <v>Saio Community School</v>
      </c>
      <c r="C136" s="1079">
        <v>0</v>
      </c>
      <c r="D136" s="1079">
        <v>0</v>
      </c>
      <c r="E136" s="2188">
        <v>7</v>
      </c>
      <c r="F136" s="2188">
        <v>9</v>
      </c>
      <c r="G136" s="2188">
        <v>10</v>
      </c>
      <c r="H136" s="2193">
        <v>12</v>
      </c>
      <c r="I136" s="2193"/>
      <c r="J136" s="2199"/>
      <c r="K136" s="2199"/>
      <c r="L136" s="2199"/>
      <c r="M136" s="2199"/>
      <c r="N136" s="2192"/>
      <c r="O136" s="2192"/>
      <c r="P136" s="2192"/>
      <c r="Q136" s="3676"/>
      <c r="R136" s="2192"/>
      <c r="S136" s="3223">
        <v>38</v>
      </c>
      <c r="T136" s="3224"/>
      <c r="U136" s="3271"/>
      <c r="V136" s="3273"/>
      <c r="W136" s="2196">
        <f t="shared" si="86"/>
        <v>38</v>
      </c>
      <c r="X136" s="3244"/>
      <c r="Y136" s="3143"/>
      <c r="Z136" s="3544">
        <f t="shared" si="87"/>
        <v>0</v>
      </c>
      <c r="AA136" s="3144"/>
      <c r="AB136" s="2173">
        <f>'General PNGUM'!P134</f>
        <v>1</v>
      </c>
      <c r="AC136" s="1120">
        <f>'General PNGUM'!Q134</f>
        <v>0</v>
      </c>
      <c r="AD136" s="1122" t="str">
        <f>'General PNGUM'!R134</f>
        <v>-</v>
      </c>
      <c r="AE136" s="1123">
        <f t="shared" si="93"/>
        <v>38</v>
      </c>
      <c r="AF136" s="1124">
        <f t="shared" si="94"/>
        <v>0</v>
      </c>
      <c r="AG136" s="1120"/>
      <c r="AH136" s="1125"/>
      <c r="AI136" s="1126">
        <f t="shared" si="95"/>
        <v>0</v>
      </c>
      <c r="AJ136" s="1127">
        <f t="shared" si="96"/>
        <v>0</v>
      </c>
      <c r="AK136" s="1128">
        <f t="shared" si="97"/>
        <v>38</v>
      </c>
    </row>
    <row r="137" spans="1:40" s="31" customFormat="1" ht="10.5">
      <c r="A137" s="2206" t="str">
        <f>'General PNGUM'!A139</f>
        <v>Sonoma Primary School</v>
      </c>
      <c r="C137" s="1861"/>
      <c r="D137" s="1861"/>
      <c r="E137" s="1054">
        <v>69</v>
      </c>
      <c r="F137" s="1054">
        <v>51</v>
      </c>
      <c r="G137" s="1054">
        <v>39</v>
      </c>
      <c r="H137" s="1075">
        <v>57</v>
      </c>
      <c r="I137" s="1075">
        <v>51</v>
      </c>
      <c r="J137" s="1887">
        <v>45</v>
      </c>
      <c r="K137" s="1887">
        <v>31</v>
      </c>
      <c r="L137" s="1887"/>
      <c r="M137" s="1887"/>
      <c r="N137" s="1055"/>
      <c r="O137" s="1055"/>
      <c r="P137" s="1055"/>
      <c r="Q137" s="3677"/>
      <c r="R137" s="1055"/>
      <c r="S137" s="3223">
        <v>243</v>
      </c>
      <c r="T137" s="3224">
        <v>100</v>
      </c>
      <c r="U137" s="3274"/>
      <c r="V137" s="3275"/>
      <c r="W137" s="2196">
        <f t="shared" ref="W137" si="98">SUM(S137:V137)</f>
        <v>343</v>
      </c>
      <c r="X137" s="3245">
        <v>36</v>
      </c>
      <c r="Y137" s="3143"/>
      <c r="Z137" s="3544">
        <f t="shared" si="87"/>
        <v>45</v>
      </c>
      <c r="AA137" s="3144"/>
      <c r="AB137" s="2173">
        <f>'General PNGUM'!P139</f>
        <v>1</v>
      </c>
      <c r="AC137" s="1120">
        <f>'General PNGUM'!Q139</f>
        <v>0</v>
      </c>
      <c r="AD137" s="1122" t="str">
        <f>'General PNGUM'!R139</f>
        <v>-</v>
      </c>
      <c r="AE137" s="1123">
        <f t="shared" si="88"/>
        <v>343</v>
      </c>
      <c r="AF137" s="1124">
        <f t="shared" si="89"/>
        <v>0</v>
      </c>
      <c r="AG137" s="1120"/>
      <c r="AH137" s="1125"/>
      <c r="AI137" s="1126">
        <f t="shared" si="90"/>
        <v>45</v>
      </c>
      <c r="AJ137" s="1127">
        <f t="shared" si="91"/>
        <v>0</v>
      </c>
      <c r="AK137" s="1128">
        <f t="shared" si="92"/>
        <v>343</v>
      </c>
    </row>
    <row r="138" spans="1:40" s="31" customFormat="1" ht="10.5">
      <c r="A138" s="2210" t="s">
        <v>17</v>
      </c>
      <c r="B138" s="2211">
        <f t="shared" ref="B138:P138" si="99">SUM(B116:B137)</f>
        <v>0</v>
      </c>
      <c r="C138" s="2211">
        <f t="shared" si="99"/>
        <v>0</v>
      </c>
      <c r="D138" s="2211">
        <f t="shared" si="99"/>
        <v>290</v>
      </c>
      <c r="E138" s="2211">
        <f t="shared" si="99"/>
        <v>447</v>
      </c>
      <c r="F138" s="2211">
        <f t="shared" si="99"/>
        <v>494</v>
      </c>
      <c r="G138" s="2211">
        <f t="shared" si="99"/>
        <v>499</v>
      </c>
      <c r="H138" s="2211">
        <f t="shared" si="99"/>
        <v>524</v>
      </c>
      <c r="I138" s="2211">
        <f t="shared" si="99"/>
        <v>455</v>
      </c>
      <c r="J138" s="2211">
        <f t="shared" si="99"/>
        <v>392</v>
      </c>
      <c r="K138" s="2211">
        <f t="shared" si="99"/>
        <v>429</v>
      </c>
      <c r="L138" s="2211">
        <f t="shared" si="99"/>
        <v>162</v>
      </c>
      <c r="M138" s="2211">
        <f t="shared" si="99"/>
        <v>111</v>
      </c>
      <c r="N138" s="2211">
        <f t="shared" si="99"/>
        <v>65</v>
      </c>
      <c r="O138" s="2211">
        <f t="shared" si="99"/>
        <v>74</v>
      </c>
      <c r="P138" s="2211">
        <f t="shared" si="99"/>
        <v>0</v>
      </c>
      <c r="Q138" s="3678"/>
      <c r="R138" s="2211">
        <f t="shared" ref="R138:AK138" si="100">SUM(R116:R137)</f>
        <v>0</v>
      </c>
      <c r="S138" s="3145">
        <f t="shared" si="100"/>
        <v>2641</v>
      </c>
      <c r="T138" s="3145">
        <f t="shared" si="100"/>
        <v>889</v>
      </c>
      <c r="U138" s="3145">
        <f t="shared" si="100"/>
        <v>400</v>
      </c>
      <c r="V138" s="3145">
        <f t="shared" si="100"/>
        <v>12</v>
      </c>
      <c r="W138" s="3145">
        <f t="shared" si="100"/>
        <v>3942</v>
      </c>
      <c r="X138" s="3145">
        <f t="shared" si="100"/>
        <v>101</v>
      </c>
      <c r="Y138" s="3145">
        <f t="shared" si="100"/>
        <v>41</v>
      </c>
      <c r="Z138" s="3145">
        <f t="shared" si="100"/>
        <v>392</v>
      </c>
      <c r="AA138" s="3145">
        <f t="shared" si="100"/>
        <v>0</v>
      </c>
      <c r="AB138" s="2176">
        <f t="shared" si="100"/>
        <v>19</v>
      </c>
      <c r="AC138" s="1886">
        <f t="shared" si="100"/>
        <v>1</v>
      </c>
      <c r="AD138" s="1886">
        <f t="shared" si="100"/>
        <v>0</v>
      </c>
      <c r="AE138" s="1886">
        <f t="shared" si="100"/>
        <v>3530</v>
      </c>
      <c r="AF138" s="1886">
        <f t="shared" si="100"/>
        <v>412</v>
      </c>
      <c r="AG138" s="1886">
        <f t="shared" si="100"/>
        <v>0</v>
      </c>
      <c r="AH138" s="1886">
        <f t="shared" si="100"/>
        <v>0</v>
      </c>
      <c r="AI138" s="1886">
        <f t="shared" si="100"/>
        <v>392</v>
      </c>
      <c r="AJ138" s="1886">
        <f t="shared" si="100"/>
        <v>0</v>
      </c>
      <c r="AK138" s="1886">
        <f t="shared" si="100"/>
        <v>3942</v>
      </c>
    </row>
    <row r="139" spans="1:40" s="31" customFormat="1" ht="11" thickBot="1">
      <c r="A139" s="1006"/>
      <c r="B139" s="1064"/>
      <c r="C139" s="1065"/>
      <c r="D139" s="1065"/>
      <c r="E139" s="1065"/>
      <c r="F139" s="1065"/>
      <c r="G139" s="1065"/>
      <c r="H139" s="1065"/>
      <c r="I139" s="1065"/>
      <c r="J139" s="1065"/>
      <c r="K139" s="1065">
        <f>SUM(C138:K138)</f>
        <v>3530</v>
      </c>
      <c r="L139" s="1066"/>
      <c r="M139" s="1065"/>
      <c r="N139" s="1065"/>
      <c r="O139" s="1065"/>
      <c r="P139" s="1065"/>
      <c r="Q139" s="1065"/>
      <c r="R139" s="1065" t="s">
        <v>97</v>
      </c>
      <c r="S139" s="3215">
        <f>SUM(S138+T138+U138+V138)</f>
        <v>3942</v>
      </c>
      <c r="T139" s="3215">
        <f>S138+T138</f>
        <v>3530</v>
      </c>
      <c r="U139" s="3215" t="s">
        <v>351</v>
      </c>
      <c r="V139" s="3215"/>
      <c r="W139" s="1067"/>
      <c r="X139" s="3242"/>
      <c r="Y139" s="3136"/>
      <c r="Z139" s="3136"/>
      <c r="AA139" s="3137"/>
      <c r="AB139" s="1884"/>
      <c r="AC139" s="1884"/>
      <c r="AD139" s="1884"/>
      <c r="AE139" s="1884"/>
      <c r="AF139" s="1884"/>
      <c r="AG139" s="1884"/>
      <c r="AH139" s="1884"/>
      <c r="AI139" s="1884"/>
      <c r="AJ139" s="1884"/>
      <c r="AK139" s="1885" t="s">
        <v>97</v>
      </c>
    </row>
    <row r="140" spans="1:40" s="31" customFormat="1" ht="11" thickBot="1">
      <c r="A140" s="3959" t="s">
        <v>1223</v>
      </c>
      <c r="B140" s="3960"/>
      <c r="C140" s="3961"/>
      <c r="D140" s="3961"/>
      <c r="E140" s="3961"/>
      <c r="F140" s="3961"/>
      <c r="G140" s="3961"/>
      <c r="H140" s="3961"/>
      <c r="I140" s="3961"/>
      <c r="J140" s="3961"/>
      <c r="K140" s="3961"/>
      <c r="L140" s="3962"/>
      <c r="M140" s="3961"/>
      <c r="N140" s="3961"/>
      <c r="O140" s="3961"/>
      <c r="P140" s="3962"/>
      <c r="Q140" s="3963"/>
      <c r="R140" s="3962"/>
      <c r="S140" s="3222"/>
      <c r="T140" s="3222"/>
      <c r="U140" s="3222"/>
      <c r="V140" s="3222"/>
      <c r="W140" s="1070"/>
      <c r="X140" s="3222"/>
      <c r="Y140" s="3130"/>
      <c r="Z140" s="3130"/>
      <c r="AA140" s="3131"/>
      <c r="AB140" s="1077"/>
      <c r="AC140" s="1077"/>
      <c r="AD140" s="1077"/>
      <c r="AE140" s="1077"/>
      <c r="AF140" s="1077"/>
      <c r="AG140" s="1077"/>
      <c r="AH140" s="1077"/>
      <c r="AI140" s="1077"/>
      <c r="AJ140" s="1077"/>
      <c r="AK140" s="1078"/>
    </row>
    <row r="141" spans="1:40" s="31" customFormat="1">
      <c r="A141" s="3096" t="s">
        <v>1500</v>
      </c>
      <c r="B141" s="655"/>
      <c r="C141" s="1073"/>
      <c r="D141" s="2365">
        <v>20</v>
      </c>
      <c r="E141" s="2125">
        <v>20</v>
      </c>
      <c r="F141" s="2125">
        <v>20</v>
      </c>
      <c r="G141" s="3111">
        <v>20</v>
      </c>
      <c r="H141" s="2125">
        <v>25</v>
      </c>
      <c r="I141" s="2125">
        <v>30</v>
      </c>
      <c r="J141" s="2125">
        <v>30</v>
      </c>
      <c r="K141" s="2125">
        <v>25</v>
      </c>
      <c r="L141" s="2125"/>
      <c r="M141" s="2125"/>
      <c r="N141" s="2365"/>
      <c r="O141" s="2365"/>
      <c r="P141" s="2365"/>
      <c r="Q141" s="3460"/>
      <c r="R141" s="2366"/>
      <c r="S141" s="3228">
        <v>40</v>
      </c>
      <c r="T141" s="3229">
        <v>150</v>
      </c>
      <c r="U141" s="3277"/>
      <c r="V141" s="3276"/>
      <c r="W141" s="2196">
        <f t="shared" ref="W141:W143" si="101">SUM(S141:V141)</f>
        <v>190</v>
      </c>
      <c r="X141" s="3150">
        <v>5</v>
      </c>
      <c r="Y141" s="3240"/>
      <c r="Z141" s="3133">
        <f>J141</f>
        <v>30</v>
      </c>
      <c r="AA141" s="3127"/>
      <c r="AB141" s="2173">
        <f>'General PNGUM'!P144</f>
        <v>1</v>
      </c>
      <c r="AC141" s="1120">
        <f>'General PNGUM'!Q144</f>
        <v>0</v>
      </c>
      <c r="AD141" s="1122" t="str">
        <f>'General PNGUM'!R144</f>
        <v>-</v>
      </c>
      <c r="AE141" s="1123">
        <f t="shared" ref="AE141:AE143" si="102">S141+T141</f>
        <v>190</v>
      </c>
      <c r="AF141" s="1124">
        <f t="shared" ref="AF141:AF143" si="103">U141+V141</f>
        <v>0</v>
      </c>
      <c r="AG141" s="1120"/>
      <c r="AH141" s="1125"/>
      <c r="AI141" s="1126">
        <f t="shared" ref="AI141:AI144" si="104">Z141</f>
        <v>30</v>
      </c>
      <c r="AJ141" s="1127">
        <f t="shared" ref="AJ141:AJ144" si="105">AA141</f>
        <v>0</v>
      </c>
      <c r="AK141" s="1128">
        <f>SUM(C141:R141)</f>
        <v>190</v>
      </c>
    </row>
    <row r="142" spans="1:40" s="31" customFormat="1" ht="10.5">
      <c r="A142" s="2206" t="s">
        <v>1501</v>
      </c>
      <c r="B142" s="655"/>
      <c r="C142" s="2365"/>
      <c r="D142" s="2125">
        <v>20</v>
      </c>
      <c r="E142" s="2125">
        <v>20</v>
      </c>
      <c r="F142" s="3111">
        <v>35</v>
      </c>
      <c r="G142" s="2125">
        <v>30</v>
      </c>
      <c r="H142" s="2125">
        <v>35</v>
      </c>
      <c r="I142" s="2125">
        <v>35</v>
      </c>
      <c r="J142" s="2125">
        <v>20</v>
      </c>
      <c r="K142" s="2125">
        <v>25</v>
      </c>
      <c r="L142" s="655"/>
      <c r="M142" s="2125"/>
      <c r="N142" s="2365"/>
      <c r="O142" s="2365"/>
      <c r="P142" s="2365"/>
      <c r="Q142" s="3460"/>
      <c r="R142" s="2366"/>
      <c r="S142" s="3216">
        <v>220</v>
      </c>
      <c r="T142" s="3217"/>
      <c r="U142" s="3277"/>
      <c r="V142" s="3276"/>
      <c r="W142" s="2196">
        <f t="shared" si="101"/>
        <v>220</v>
      </c>
      <c r="X142" s="3138">
        <v>60</v>
      </c>
      <c r="Y142" s="3240"/>
      <c r="Z142" s="3133">
        <f t="shared" ref="Z142:Z151" si="106">J142</f>
        <v>20</v>
      </c>
      <c r="AA142" s="3147"/>
      <c r="AB142" s="2173">
        <f>'General PNGUM'!P150</f>
        <v>1</v>
      </c>
      <c r="AC142" s="1120">
        <f>'General PNGUM'!Q150</f>
        <v>0</v>
      </c>
      <c r="AD142" s="1122" t="str">
        <f>'General PNGUM'!R150</f>
        <v>-</v>
      </c>
      <c r="AE142" s="1123">
        <f t="shared" si="102"/>
        <v>220</v>
      </c>
      <c r="AF142" s="1124">
        <f t="shared" si="103"/>
        <v>0</v>
      </c>
      <c r="AG142" s="1120"/>
      <c r="AH142" s="1125"/>
      <c r="AI142" s="1126">
        <f t="shared" si="104"/>
        <v>20</v>
      </c>
      <c r="AJ142" s="1127">
        <f t="shared" si="105"/>
        <v>0</v>
      </c>
      <c r="AK142" s="1128">
        <f>SUM(C142:R142)</f>
        <v>220</v>
      </c>
    </row>
    <row r="143" spans="1:40" s="655" customFormat="1" ht="10.5">
      <c r="A143" s="2206" t="s">
        <v>1502</v>
      </c>
      <c r="C143" s="1073"/>
      <c r="D143" s="2365">
        <v>15</v>
      </c>
      <c r="E143" s="2125">
        <v>16</v>
      </c>
      <c r="F143" s="2125">
        <v>13</v>
      </c>
      <c r="G143" s="3111">
        <v>15</v>
      </c>
      <c r="H143" s="2125">
        <v>15</v>
      </c>
      <c r="I143" s="2125"/>
      <c r="J143" s="2125"/>
      <c r="K143" s="2125"/>
      <c r="L143" s="2125"/>
      <c r="M143" s="2125"/>
      <c r="N143" s="2365"/>
      <c r="O143" s="2365"/>
      <c r="P143" s="2365"/>
      <c r="Q143" s="3460"/>
      <c r="R143" s="2366"/>
      <c r="S143" s="3216">
        <v>10</v>
      </c>
      <c r="T143" s="3217">
        <v>64</v>
      </c>
      <c r="U143" s="3277"/>
      <c r="V143" s="3276"/>
      <c r="W143" s="2196">
        <f t="shared" si="101"/>
        <v>74</v>
      </c>
      <c r="X143" s="3138">
        <v>5</v>
      </c>
      <c r="Y143" s="3240"/>
      <c r="Z143" s="3133">
        <f t="shared" si="106"/>
        <v>0</v>
      </c>
      <c r="AA143" s="3127"/>
      <c r="AB143" s="2173">
        <f>'General PNGUM'!P151</f>
        <v>1</v>
      </c>
      <c r="AC143" s="1120">
        <f>'General PNGUM'!Q151</f>
        <v>0</v>
      </c>
      <c r="AD143" s="1122" t="str">
        <f>'General PNGUM'!R151</f>
        <v>-</v>
      </c>
      <c r="AE143" s="1123">
        <f t="shared" si="102"/>
        <v>74</v>
      </c>
      <c r="AF143" s="1124">
        <f t="shared" si="103"/>
        <v>0</v>
      </c>
      <c r="AG143" s="1120"/>
      <c r="AH143" s="1125"/>
      <c r="AI143" s="1126">
        <f t="shared" si="104"/>
        <v>0</v>
      </c>
      <c r="AJ143" s="1127">
        <f t="shared" si="105"/>
        <v>0</v>
      </c>
      <c r="AK143" s="1128">
        <f>SUM(C143:R143)</f>
        <v>74</v>
      </c>
      <c r="AL143" s="31"/>
      <c r="AM143" s="1003"/>
      <c r="AN143" s="1003"/>
    </row>
    <row r="144" spans="1:40" s="1007" customFormat="1" ht="21">
      <c r="A144" s="2206" t="s">
        <v>1503</v>
      </c>
      <c r="B144" s="655"/>
      <c r="C144" s="1073"/>
      <c r="D144" s="2365">
        <v>20</v>
      </c>
      <c r="E144" s="2125">
        <v>20</v>
      </c>
      <c r="F144" s="2125">
        <v>20</v>
      </c>
      <c r="G144" s="3111">
        <v>25</v>
      </c>
      <c r="H144" s="2125">
        <v>25</v>
      </c>
      <c r="I144" s="2125">
        <v>30</v>
      </c>
      <c r="J144" s="2125">
        <v>30</v>
      </c>
      <c r="K144" s="2125">
        <v>35</v>
      </c>
      <c r="L144" s="2125"/>
      <c r="M144" s="2125"/>
      <c r="N144" s="2365"/>
      <c r="O144" s="2365"/>
      <c r="P144" s="2365"/>
      <c r="Q144" s="3460"/>
      <c r="R144" s="2366"/>
      <c r="S144" s="3216">
        <v>80</v>
      </c>
      <c r="T144" s="3217">
        <v>125</v>
      </c>
      <c r="U144" s="3277"/>
      <c r="V144" s="3276"/>
      <c r="W144" s="2196">
        <f t="shared" ref="W144:W151" si="107">SUM(S144:V144)</f>
        <v>205</v>
      </c>
      <c r="X144" s="3138">
        <v>12</v>
      </c>
      <c r="Y144" s="3240"/>
      <c r="Z144" s="3133">
        <f t="shared" si="106"/>
        <v>30</v>
      </c>
      <c r="AA144" s="3127"/>
      <c r="AB144" s="2173">
        <f>'General PNGUM'!P152</f>
        <v>1</v>
      </c>
      <c r="AC144" s="1120">
        <f>'General PNGUM'!Q152</f>
        <v>0</v>
      </c>
      <c r="AD144" s="1122" t="str">
        <f>'General PNGUM'!R152</f>
        <v>-</v>
      </c>
      <c r="AE144" s="1123">
        <f t="shared" ref="AE144" si="108">S144+T144</f>
        <v>205</v>
      </c>
      <c r="AF144" s="1124">
        <f t="shared" ref="AF144" si="109">U144+V144</f>
        <v>0</v>
      </c>
      <c r="AG144" s="1120"/>
      <c r="AH144" s="1125"/>
      <c r="AI144" s="1126">
        <f t="shared" si="104"/>
        <v>30</v>
      </c>
      <c r="AJ144" s="1127">
        <f t="shared" si="105"/>
        <v>0</v>
      </c>
      <c r="AK144" s="1128">
        <f>SUM(C144:R144)</f>
        <v>205</v>
      </c>
      <c r="AL144" s="31"/>
      <c r="AM144" s="1008"/>
      <c r="AN144" s="1008"/>
    </row>
    <row r="145" spans="1:40" s="1007" customFormat="1" ht="10.5">
      <c r="A145" s="4570" t="s">
        <v>1504</v>
      </c>
      <c r="B145" s="655"/>
      <c r="C145" s="4571"/>
      <c r="D145" s="4483">
        <v>40</v>
      </c>
      <c r="E145" s="4482">
        <v>45</v>
      </c>
      <c r="F145" s="4482">
        <v>40</v>
      </c>
      <c r="G145" s="4572">
        <v>40</v>
      </c>
      <c r="H145" s="4482">
        <v>30</v>
      </c>
      <c r="I145" s="4482">
        <v>38</v>
      </c>
      <c r="J145" s="4482">
        <v>30</v>
      </c>
      <c r="K145" s="4482">
        <v>35</v>
      </c>
      <c r="L145" s="4482"/>
      <c r="M145" s="4482"/>
      <c r="N145" s="4483"/>
      <c r="O145" s="4483"/>
      <c r="P145" s="4483"/>
      <c r="Q145" s="4484"/>
      <c r="R145" s="4484"/>
      <c r="S145" s="4573">
        <v>298</v>
      </c>
      <c r="T145" s="4574"/>
      <c r="U145" s="4573"/>
      <c r="V145" s="4574"/>
      <c r="W145" s="2196">
        <f t="shared" si="107"/>
        <v>298</v>
      </c>
      <c r="X145" s="4246">
        <v>40</v>
      </c>
      <c r="Y145" s="3566"/>
      <c r="Z145" s="3133">
        <f t="shared" si="106"/>
        <v>30</v>
      </c>
      <c r="AA145" s="3568"/>
      <c r="AB145" s="2173">
        <f>'General PNGUM'!P153</f>
        <v>1</v>
      </c>
      <c r="AC145" s="1120">
        <f>'General PNGUM'!Q153</f>
        <v>0</v>
      </c>
      <c r="AD145" s="1122" t="str">
        <f>'General PNGUM'!R153</f>
        <v>-</v>
      </c>
      <c r="AE145" s="1123">
        <f t="shared" ref="AE145:AE151" si="110">S145+T145</f>
        <v>298</v>
      </c>
      <c r="AF145" s="1124">
        <f t="shared" ref="AF145:AF151" si="111">U145+V145</f>
        <v>0</v>
      </c>
      <c r="AG145" s="1120"/>
      <c r="AH145" s="1125"/>
      <c r="AI145" s="1126">
        <f t="shared" ref="AI145:AI151" si="112">Z145</f>
        <v>30</v>
      </c>
      <c r="AJ145" s="1127">
        <f t="shared" ref="AJ145:AJ151" si="113">AA145</f>
        <v>0</v>
      </c>
      <c r="AK145" s="1128">
        <f t="shared" ref="AK145:AK151" si="114">SUM(C145:R145)</f>
        <v>298</v>
      </c>
      <c r="AL145" s="31"/>
      <c r="AM145" s="1008"/>
      <c r="AN145" s="1008"/>
    </row>
    <row r="146" spans="1:40" s="1007" customFormat="1" ht="10.5">
      <c r="A146" s="4570" t="s">
        <v>1505</v>
      </c>
      <c r="B146" s="655"/>
      <c r="C146" s="4571"/>
      <c r="D146" s="4483"/>
      <c r="E146" s="4482"/>
      <c r="F146" s="4482"/>
      <c r="G146" s="4572"/>
      <c r="H146" s="4482"/>
      <c r="I146" s="4482"/>
      <c r="L146" s="4482">
        <v>140</v>
      </c>
      <c r="M146" s="4482">
        <v>140</v>
      </c>
      <c r="N146" s="4482">
        <v>73</v>
      </c>
      <c r="O146" s="4483"/>
      <c r="P146" s="4483"/>
      <c r="Q146" s="4484"/>
      <c r="R146" s="4484"/>
      <c r="S146" s="4573"/>
      <c r="T146" s="4574"/>
      <c r="U146" s="4573">
        <v>120</v>
      </c>
      <c r="V146" s="4574">
        <v>233</v>
      </c>
      <c r="W146" s="2196">
        <f t="shared" si="107"/>
        <v>353</v>
      </c>
      <c r="X146" s="4246"/>
      <c r="Y146" s="3566">
        <v>30</v>
      </c>
      <c r="Z146" s="3133"/>
      <c r="AA146" s="3568">
        <v>140</v>
      </c>
      <c r="AB146" s="2173">
        <f>'General PNGUM'!P154</f>
        <v>5</v>
      </c>
      <c r="AC146" s="1120">
        <f>'General PNGUM'!Q154</f>
        <v>0</v>
      </c>
      <c r="AD146" s="1122">
        <f>'General PNGUM'!R154</f>
        <v>0</v>
      </c>
      <c r="AE146" s="1123">
        <f t="shared" si="110"/>
        <v>0</v>
      </c>
      <c r="AF146" s="1124">
        <f t="shared" si="111"/>
        <v>353</v>
      </c>
      <c r="AG146" s="1120"/>
      <c r="AH146" s="1125"/>
      <c r="AI146" s="1126">
        <f t="shared" si="112"/>
        <v>0</v>
      </c>
      <c r="AJ146" s="1127">
        <f t="shared" si="113"/>
        <v>140</v>
      </c>
      <c r="AK146" s="1128">
        <f t="shared" si="114"/>
        <v>353</v>
      </c>
      <c r="AL146" s="31"/>
      <c r="AM146" s="1008"/>
      <c r="AN146" s="1008"/>
    </row>
    <row r="147" spans="1:40" s="1007" customFormat="1" ht="10.5">
      <c r="A147" s="4570" t="s">
        <v>1506</v>
      </c>
      <c r="B147" s="655"/>
      <c r="C147" s="4571"/>
      <c r="D147" s="4483">
        <v>70</v>
      </c>
      <c r="E147" s="4482">
        <v>70</v>
      </c>
      <c r="F147" s="4482">
        <v>70</v>
      </c>
      <c r="G147" s="4572">
        <v>70</v>
      </c>
      <c r="H147" s="4482">
        <v>70</v>
      </c>
      <c r="I147" s="4482">
        <v>70</v>
      </c>
      <c r="J147" s="4482"/>
      <c r="K147" s="4482">
        <v>35</v>
      </c>
      <c r="L147" s="4482"/>
      <c r="M147" s="4482"/>
      <c r="N147" s="4483"/>
      <c r="O147" s="4483"/>
      <c r="P147" s="4483"/>
      <c r="Q147" s="4484"/>
      <c r="R147" s="4484"/>
      <c r="S147" s="4573">
        <v>80</v>
      </c>
      <c r="T147" s="4574">
        <v>375</v>
      </c>
      <c r="U147" s="4573"/>
      <c r="V147" s="4574"/>
      <c r="W147" s="2196">
        <f t="shared" si="107"/>
        <v>455</v>
      </c>
      <c r="X147" s="4246">
        <v>20</v>
      </c>
      <c r="Y147" s="3566"/>
      <c r="Z147" s="3133">
        <f t="shared" si="106"/>
        <v>0</v>
      </c>
      <c r="AA147" s="3568"/>
      <c r="AB147" s="2173">
        <f>'General PNGUM'!P155</f>
        <v>0</v>
      </c>
      <c r="AC147" s="1120">
        <f>'General PNGUM'!Q155</f>
        <v>0</v>
      </c>
      <c r="AD147" s="1122">
        <f>'General PNGUM'!R155</f>
        <v>0</v>
      </c>
      <c r="AE147" s="1123">
        <f t="shared" si="110"/>
        <v>455</v>
      </c>
      <c r="AF147" s="1124">
        <f t="shared" si="111"/>
        <v>0</v>
      </c>
      <c r="AG147" s="1120"/>
      <c r="AH147" s="1125"/>
      <c r="AI147" s="1126">
        <f t="shared" si="112"/>
        <v>0</v>
      </c>
      <c r="AJ147" s="1127">
        <f t="shared" si="113"/>
        <v>0</v>
      </c>
      <c r="AK147" s="1128">
        <f t="shared" si="114"/>
        <v>455</v>
      </c>
      <c r="AL147" s="31"/>
      <c r="AM147" s="1008"/>
      <c r="AN147" s="1008"/>
    </row>
    <row r="148" spans="1:40" s="1007" customFormat="1" ht="10.5">
      <c r="A148" s="4570" t="s">
        <v>1507</v>
      </c>
      <c r="B148" s="655"/>
      <c r="C148" s="4571"/>
      <c r="D148" s="4483">
        <v>25</v>
      </c>
      <c r="E148" s="4482">
        <v>25</v>
      </c>
      <c r="F148" s="4482">
        <v>20</v>
      </c>
      <c r="G148" s="4572">
        <v>15</v>
      </c>
      <c r="H148" s="4482">
        <v>25</v>
      </c>
      <c r="I148" s="4482">
        <v>30</v>
      </c>
      <c r="J148" s="4482">
        <v>30</v>
      </c>
      <c r="K148" s="4482">
        <v>25</v>
      </c>
      <c r="L148" s="4482"/>
      <c r="M148" s="4482"/>
      <c r="N148" s="4483"/>
      <c r="O148" s="4483"/>
      <c r="P148" s="4483"/>
      <c r="Q148" s="4484"/>
      <c r="R148" s="4484"/>
      <c r="S148" s="4573">
        <v>20</v>
      </c>
      <c r="T148" s="4574">
        <v>175</v>
      </c>
      <c r="U148" s="4573"/>
      <c r="V148" s="4574"/>
      <c r="W148" s="2196">
        <f t="shared" si="107"/>
        <v>195</v>
      </c>
      <c r="X148" s="4246">
        <v>10</v>
      </c>
      <c r="Y148" s="3566"/>
      <c r="Z148" s="3133">
        <f t="shared" si="106"/>
        <v>30</v>
      </c>
      <c r="AA148" s="3568"/>
      <c r="AB148" s="2173">
        <f>'General PNGUM'!P156</f>
        <v>0</v>
      </c>
      <c r="AC148" s="1120">
        <f>'General PNGUM'!Q156</f>
        <v>0</v>
      </c>
      <c r="AD148" s="1122">
        <f>'General PNGUM'!R156</f>
        <v>0</v>
      </c>
      <c r="AE148" s="1123">
        <f t="shared" si="110"/>
        <v>195</v>
      </c>
      <c r="AF148" s="1124">
        <f t="shared" si="111"/>
        <v>0</v>
      </c>
      <c r="AG148" s="1120"/>
      <c r="AH148" s="1125"/>
      <c r="AI148" s="1126">
        <f t="shared" si="112"/>
        <v>30</v>
      </c>
      <c r="AJ148" s="1127">
        <f t="shared" si="113"/>
        <v>0</v>
      </c>
      <c r="AK148" s="1128">
        <f t="shared" si="114"/>
        <v>195</v>
      </c>
      <c r="AL148" s="31"/>
      <c r="AM148" s="1008"/>
      <c r="AN148" s="1008"/>
    </row>
    <row r="149" spans="1:40" s="1007" customFormat="1" ht="10.5">
      <c r="A149" s="4570" t="s">
        <v>1508</v>
      </c>
      <c r="B149" s="655"/>
      <c r="C149" s="4571"/>
      <c r="D149" s="4483"/>
      <c r="E149" s="4482"/>
      <c r="F149" s="4482">
        <v>16</v>
      </c>
      <c r="G149" s="4572">
        <v>21</v>
      </c>
      <c r="H149" s="4482">
        <v>11</v>
      </c>
      <c r="I149" s="4482">
        <v>27</v>
      </c>
      <c r="J149" s="4482">
        <v>42</v>
      </c>
      <c r="K149" s="4482">
        <v>35</v>
      </c>
      <c r="L149" s="4482"/>
      <c r="M149" s="4482"/>
      <c r="N149" s="4483"/>
      <c r="O149" s="4483"/>
      <c r="P149" s="4483"/>
      <c r="Q149" s="4484"/>
      <c r="R149" s="4484"/>
      <c r="S149" s="4573">
        <v>102</v>
      </c>
      <c r="T149" s="4574">
        <v>50</v>
      </c>
      <c r="U149" s="4573"/>
      <c r="V149" s="4574"/>
      <c r="W149" s="2196">
        <f t="shared" si="107"/>
        <v>152</v>
      </c>
      <c r="X149" s="4246">
        <v>20</v>
      </c>
      <c r="Y149" s="3566"/>
      <c r="Z149" s="3133">
        <f t="shared" si="106"/>
        <v>42</v>
      </c>
      <c r="AA149" s="3568"/>
      <c r="AB149" s="2173">
        <f>'General PNGUM'!P157</f>
        <v>1</v>
      </c>
      <c r="AC149" s="1120">
        <f>'General PNGUM'!Q157</f>
        <v>0</v>
      </c>
      <c r="AD149" s="1122" t="str">
        <f>'General PNGUM'!R157</f>
        <v>-</v>
      </c>
      <c r="AE149" s="1123">
        <f t="shared" si="110"/>
        <v>152</v>
      </c>
      <c r="AF149" s="1124">
        <f t="shared" si="111"/>
        <v>0</v>
      </c>
      <c r="AG149" s="1120"/>
      <c r="AH149" s="1125"/>
      <c r="AI149" s="1126">
        <f t="shared" si="112"/>
        <v>42</v>
      </c>
      <c r="AJ149" s="1127">
        <f t="shared" si="113"/>
        <v>0</v>
      </c>
      <c r="AK149" s="1128">
        <f t="shared" si="114"/>
        <v>152</v>
      </c>
      <c r="AL149" s="31"/>
      <c r="AM149" s="1008"/>
      <c r="AN149" s="1008"/>
    </row>
    <row r="150" spans="1:40" s="1007" customFormat="1" ht="10.5">
      <c r="A150" s="4570" t="s">
        <v>1509</v>
      </c>
      <c r="B150" s="655"/>
      <c r="C150" s="4571"/>
      <c r="D150" s="4483">
        <v>40</v>
      </c>
      <c r="E150" s="4482">
        <v>40</v>
      </c>
      <c r="F150" s="4482">
        <v>30</v>
      </c>
      <c r="G150" s="4572">
        <v>30</v>
      </c>
      <c r="H150" s="4482">
        <v>35</v>
      </c>
      <c r="I150" s="4482">
        <v>30</v>
      </c>
      <c r="J150" s="4482">
        <v>40</v>
      </c>
      <c r="K150" s="4482">
        <v>45</v>
      </c>
      <c r="L150" s="4482"/>
      <c r="M150" s="4482"/>
      <c r="N150" s="4483"/>
      <c r="O150" s="4483"/>
      <c r="P150" s="4483"/>
      <c r="Q150" s="4484"/>
      <c r="R150" s="4484"/>
      <c r="S150" s="4573">
        <v>90</v>
      </c>
      <c r="T150" s="4574">
        <v>200</v>
      </c>
      <c r="U150" s="4573"/>
      <c r="V150" s="4574"/>
      <c r="W150" s="2196">
        <f t="shared" si="107"/>
        <v>290</v>
      </c>
      <c r="X150" s="4246">
        <v>10</v>
      </c>
      <c r="Y150" s="3566"/>
      <c r="Z150" s="3133">
        <f t="shared" si="106"/>
        <v>40</v>
      </c>
      <c r="AA150" s="3568"/>
      <c r="AB150" s="2173">
        <f>'General PNGUM'!P158</f>
        <v>1</v>
      </c>
      <c r="AC150" s="1120">
        <f>'General PNGUM'!Q158</f>
        <v>0</v>
      </c>
      <c r="AD150" s="1122" t="str">
        <f>'General PNGUM'!R158</f>
        <v>-</v>
      </c>
      <c r="AE150" s="1123">
        <f t="shared" si="110"/>
        <v>290</v>
      </c>
      <c r="AF150" s="1124">
        <f t="shared" si="111"/>
        <v>0</v>
      </c>
      <c r="AG150" s="1120"/>
      <c r="AH150" s="1125"/>
      <c r="AI150" s="1126">
        <f t="shared" si="112"/>
        <v>40</v>
      </c>
      <c r="AJ150" s="1127">
        <f t="shared" si="113"/>
        <v>0</v>
      </c>
      <c r="AK150" s="1128">
        <f t="shared" si="114"/>
        <v>290</v>
      </c>
      <c r="AL150" s="31"/>
      <c r="AM150" s="1008"/>
      <c r="AN150" s="1008"/>
    </row>
    <row r="151" spans="1:40" s="1007" customFormat="1" ht="10.5">
      <c r="A151" s="4570" t="s">
        <v>1510</v>
      </c>
      <c r="B151" s="655"/>
      <c r="C151" s="4571"/>
      <c r="D151" s="4483">
        <v>50</v>
      </c>
      <c r="E151" s="4482">
        <v>55</v>
      </c>
      <c r="F151" s="4482">
        <v>50</v>
      </c>
      <c r="G151" s="4572">
        <v>50</v>
      </c>
      <c r="H151" s="4482">
        <v>45</v>
      </c>
      <c r="I151" s="4482">
        <v>50</v>
      </c>
      <c r="J151" s="4482">
        <v>45</v>
      </c>
      <c r="K151" s="4482">
        <v>45</v>
      </c>
      <c r="L151" s="4482"/>
      <c r="M151" s="4482"/>
      <c r="N151" s="4483"/>
      <c r="O151" s="4483"/>
      <c r="P151" s="4483"/>
      <c r="Q151" s="4484"/>
      <c r="R151" s="4484"/>
      <c r="S151" s="4573">
        <v>90</v>
      </c>
      <c r="T151" s="4574">
        <v>300</v>
      </c>
      <c r="U151" s="4573"/>
      <c r="V151" s="4574"/>
      <c r="W151" s="2196">
        <f t="shared" si="107"/>
        <v>390</v>
      </c>
      <c r="X151" s="4246">
        <v>10</v>
      </c>
      <c r="Y151" s="3566"/>
      <c r="Z151" s="3133">
        <f t="shared" si="106"/>
        <v>45</v>
      </c>
      <c r="AA151" s="3568"/>
      <c r="AB151" s="2173">
        <f>'General PNGUM'!P159</f>
        <v>1</v>
      </c>
      <c r="AC151" s="1120">
        <f>'General PNGUM'!Q159</f>
        <v>0</v>
      </c>
      <c r="AD151" s="1122" t="str">
        <f>'General PNGUM'!R159</f>
        <v>-</v>
      </c>
      <c r="AE151" s="1123">
        <f t="shared" si="110"/>
        <v>390</v>
      </c>
      <c r="AF151" s="1124">
        <f t="shared" si="111"/>
        <v>0</v>
      </c>
      <c r="AG151" s="1120"/>
      <c r="AH151" s="1125"/>
      <c r="AI151" s="1126">
        <f t="shared" si="112"/>
        <v>45</v>
      </c>
      <c r="AJ151" s="1127">
        <f t="shared" si="113"/>
        <v>0</v>
      </c>
      <c r="AK151" s="1128">
        <f t="shared" si="114"/>
        <v>390</v>
      </c>
      <c r="AL151" s="31"/>
      <c r="AM151" s="1008"/>
      <c r="AN151" s="1008"/>
    </row>
    <row r="152" spans="1:40" s="655" customFormat="1" ht="10.5">
      <c r="A152" s="2210" t="s">
        <v>17</v>
      </c>
      <c r="B152" s="2211">
        <f t="shared" ref="B152:M152" si="115">SUM(B141:B151)</f>
        <v>0</v>
      </c>
      <c r="C152" s="2211">
        <f t="shared" si="115"/>
        <v>0</v>
      </c>
      <c r="D152" s="2211">
        <f t="shared" si="115"/>
        <v>300</v>
      </c>
      <c r="E152" s="2211">
        <f t="shared" si="115"/>
        <v>311</v>
      </c>
      <c r="F152" s="2211">
        <f t="shared" si="115"/>
        <v>314</v>
      </c>
      <c r="G152" s="2211">
        <f t="shared" si="115"/>
        <v>316</v>
      </c>
      <c r="H152" s="2211">
        <f t="shared" si="115"/>
        <v>316</v>
      </c>
      <c r="I152" s="2211">
        <f t="shared" si="115"/>
        <v>340</v>
      </c>
      <c r="J152" s="2211">
        <f t="shared" si="115"/>
        <v>267</v>
      </c>
      <c r="K152" s="2211">
        <f t="shared" si="115"/>
        <v>305</v>
      </c>
      <c r="L152" s="2211">
        <f t="shared" si="115"/>
        <v>140</v>
      </c>
      <c r="M152" s="2211">
        <f t="shared" si="115"/>
        <v>140</v>
      </c>
      <c r="N152" s="2211">
        <f>SUM(N141:N144)</f>
        <v>0</v>
      </c>
      <c r="O152" s="2211">
        <f>SUM(O141:O144)</f>
        <v>0</v>
      </c>
      <c r="P152" s="2211">
        <f>SUM(P141:P144)</f>
        <v>0</v>
      </c>
      <c r="Q152" s="3678"/>
      <c r="R152" s="2211">
        <f>SUM(R141:R144)</f>
        <v>0</v>
      </c>
      <c r="S152" s="3145">
        <f t="shared" ref="S152:Z152" si="116">SUM(S141:S151)</f>
        <v>1030</v>
      </c>
      <c r="T152" s="3145">
        <f t="shared" si="116"/>
        <v>1439</v>
      </c>
      <c r="U152" s="3145">
        <f t="shared" si="116"/>
        <v>120</v>
      </c>
      <c r="V152" s="3145">
        <f t="shared" si="116"/>
        <v>233</v>
      </c>
      <c r="W152" s="3145">
        <f t="shared" si="116"/>
        <v>2822</v>
      </c>
      <c r="X152" s="3145">
        <f t="shared" si="116"/>
        <v>192</v>
      </c>
      <c r="Y152" s="3145">
        <f t="shared" si="116"/>
        <v>30</v>
      </c>
      <c r="Z152" s="3145">
        <f t="shared" si="116"/>
        <v>267</v>
      </c>
      <c r="AA152" s="3145">
        <f>SUM(AA141:AA144)</f>
        <v>0</v>
      </c>
      <c r="AB152" s="2177">
        <f t="shared" ref="AB152:AJ152" si="117">SUM(AB141:AB151)</f>
        <v>13</v>
      </c>
      <c r="AC152" s="2177">
        <f t="shared" si="117"/>
        <v>0</v>
      </c>
      <c r="AD152" s="2177">
        <f t="shared" si="117"/>
        <v>0</v>
      </c>
      <c r="AE152" s="2177">
        <f t="shared" si="117"/>
        <v>2469</v>
      </c>
      <c r="AF152" s="2177">
        <f t="shared" si="117"/>
        <v>353</v>
      </c>
      <c r="AG152" s="2177">
        <f t="shared" si="117"/>
        <v>0</v>
      </c>
      <c r="AH152" s="2177">
        <f t="shared" si="117"/>
        <v>0</v>
      </c>
      <c r="AI152" s="2177">
        <f t="shared" si="117"/>
        <v>267</v>
      </c>
      <c r="AJ152" s="2177">
        <f t="shared" si="117"/>
        <v>140</v>
      </c>
      <c r="AK152" s="2177">
        <f>SUM(AK141:AK151)</f>
        <v>2822</v>
      </c>
      <c r="AL152" s="31"/>
    </row>
    <row r="153" spans="1:40" s="655" customFormat="1" ht="11" thickBot="1">
      <c r="A153" s="1006"/>
      <c r="B153" s="1064"/>
      <c r="C153" s="1065"/>
      <c r="D153" s="1065"/>
      <c r="E153" s="1065"/>
      <c r="F153" s="1065"/>
      <c r="G153" s="1065"/>
      <c r="H153" s="1065"/>
      <c r="I153" s="1065"/>
      <c r="J153" s="1065"/>
      <c r="K153" s="1065">
        <f>SUM(C152:K152)</f>
        <v>2469</v>
      </c>
      <c r="L153" s="1066"/>
      <c r="M153" s="1065"/>
      <c r="N153" s="1065"/>
      <c r="O153" s="1065"/>
      <c r="P153" s="1065"/>
      <c r="Q153" s="1065"/>
      <c r="R153" s="1065"/>
      <c r="S153" s="3215">
        <f>SUM(S152+T152+U152+V152)</f>
        <v>2822</v>
      </c>
      <c r="T153" s="3215"/>
      <c r="U153" s="3215"/>
      <c r="V153" s="3215"/>
      <c r="W153" s="1067"/>
      <c r="X153" s="3242"/>
      <c r="Y153" s="3136"/>
      <c r="Z153" s="3136"/>
      <c r="AA153" s="3137"/>
      <c r="AB153" s="1884"/>
      <c r="AC153" s="1884"/>
      <c r="AD153" s="1884"/>
      <c r="AE153" s="1884"/>
      <c r="AF153" s="1884"/>
      <c r="AG153" s="1884"/>
      <c r="AH153" s="1884"/>
      <c r="AI153" s="1884"/>
      <c r="AJ153" s="1884"/>
      <c r="AK153" s="1885"/>
      <c r="AL153" s="31"/>
    </row>
    <row r="154" spans="1:40" s="655" customFormat="1" ht="11" thickBot="1">
      <c r="A154" s="3959" t="s">
        <v>1301</v>
      </c>
      <c r="B154" s="3961"/>
      <c r="C154" s="3961"/>
      <c r="D154" s="3961"/>
      <c r="E154" s="3961"/>
      <c r="F154" s="3961"/>
      <c r="G154" s="3961"/>
      <c r="H154" s="3961"/>
      <c r="I154" s="3961"/>
      <c r="J154" s="3961"/>
      <c r="K154" s="4814"/>
      <c r="L154" s="4814"/>
      <c r="M154" s="3961"/>
      <c r="N154" s="3961"/>
      <c r="O154" s="3961"/>
      <c r="P154" s="3962"/>
      <c r="Q154" s="3963"/>
      <c r="R154" s="3962"/>
      <c r="S154" s="3545"/>
      <c r="T154" s="3545"/>
      <c r="U154" s="3545"/>
      <c r="V154" s="3545"/>
      <c r="W154" s="3546"/>
      <c r="X154" s="3545"/>
      <c r="Y154" s="3547"/>
      <c r="Z154" s="3547"/>
      <c r="AA154" s="3548"/>
      <c r="AB154" s="3549"/>
      <c r="AC154" s="3549"/>
      <c r="AD154" s="3549"/>
      <c r="AE154" s="3549"/>
      <c r="AF154" s="3549"/>
      <c r="AG154" s="3549"/>
      <c r="AH154" s="3549"/>
      <c r="AI154" s="3549"/>
      <c r="AJ154" s="3549"/>
      <c r="AK154" s="3550"/>
      <c r="AL154" s="31"/>
    </row>
    <row r="155" spans="1:40" s="655" customFormat="1" ht="10.5">
      <c r="A155" s="2185" t="str">
        <f>'General PNGUM'!A157</f>
        <v>Ambunti SDA Primary School</v>
      </c>
      <c r="B155" s="1082"/>
      <c r="C155" s="2187">
        <v>0</v>
      </c>
      <c r="D155" s="2187">
        <v>25</v>
      </c>
      <c r="E155" s="2187">
        <v>39</v>
      </c>
      <c r="F155" s="2187">
        <v>29</v>
      </c>
      <c r="G155" s="2187">
        <v>24</v>
      </c>
      <c r="H155" s="2187">
        <v>27</v>
      </c>
      <c r="I155" s="2187">
        <v>19</v>
      </c>
      <c r="J155" s="2187">
        <v>21</v>
      </c>
      <c r="K155" s="2187">
        <v>24</v>
      </c>
      <c r="L155" s="2188"/>
      <c r="M155" s="2186"/>
      <c r="N155" s="2186"/>
      <c r="O155" s="2186"/>
      <c r="P155" s="2188"/>
      <c r="Q155" s="2189"/>
      <c r="R155" s="2189"/>
      <c r="S155" s="3230">
        <v>150</v>
      </c>
      <c r="T155" s="3231">
        <v>58</v>
      </c>
      <c r="U155" s="3278"/>
      <c r="V155" s="3279"/>
      <c r="W155" s="2191">
        <f t="shared" ref="W155:W168" si="118">SUM(S155:V155)</f>
        <v>208</v>
      </c>
      <c r="X155" s="3246">
        <v>0</v>
      </c>
      <c r="Y155" s="3148"/>
      <c r="Z155" s="3148">
        <v>24</v>
      </c>
      <c r="AA155" s="3149"/>
      <c r="AB155" s="2172">
        <f>'General PNGUM'!P157</f>
        <v>1</v>
      </c>
      <c r="AC155" s="1145">
        <f>'General PNGUM'!Q157</f>
        <v>0</v>
      </c>
      <c r="AD155" s="1124" t="str">
        <f>'General PNGUM'!R157</f>
        <v>-</v>
      </c>
      <c r="AE155" s="1123">
        <f t="shared" ref="AE155:AE168" si="119">S155+T155</f>
        <v>208</v>
      </c>
      <c r="AF155" s="1124">
        <f t="shared" ref="AF155:AF162" si="120">U155+V155</f>
        <v>0</v>
      </c>
      <c r="AG155" s="1145"/>
      <c r="AH155" s="1146"/>
      <c r="AI155" s="1126">
        <f>Z155</f>
        <v>24</v>
      </c>
      <c r="AJ155" s="1127">
        <f>AA155</f>
        <v>0</v>
      </c>
      <c r="AK155" s="1869">
        <f t="shared" ref="AK155:AK162" si="121">SUM(B155:R155)</f>
        <v>208</v>
      </c>
      <c r="AL155" s="31"/>
    </row>
    <row r="156" spans="1:40" s="655" customFormat="1" ht="10.5">
      <c r="A156" s="2185" t="str">
        <f>'General PNGUM'!A158</f>
        <v>Angoram Adventist Primary</v>
      </c>
      <c r="B156" s="1073"/>
      <c r="C156" s="2193">
        <v>0</v>
      </c>
      <c r="D156" s="2193">
        <v>98</v>
      </c>
      <c r="E156" s="2193">
        <v>82</v>
      </c>
      <c r="F156" s="2193">
        <v>76</v>
      </c>
      <c r="G156" s="2193">
        <v>0</v>
      </c>
      <c r="H156" s="2193">
        <v>0</v>
      </c>
      <c r="I156" s="2193">
        <v>0</v>
      </c>
      <c r="J156" s="2193">
        <v>0</v>
      </c>
      <c r="K156" s="2193">
        <v>0</v>
      </c>
      <c r="L156" s="2194"/>
      <c r="M156" s="2192"/>
      <c r="N156" s="2192"/>
      <c r="O156" s="2192"/>
      <c r="P156" s="2194"/>
      <c r="Q156" s="2189"/>
      <c r="R156" s="2189"/>
      <c r="S156" s="3232">
        <v>141</v>
      </c>
      <c r="T156" s="3233">
        <v>115</v>
      </c>
      <c r="U156" s="3271"/>
      <c r="V156" s="3272"/>
      <c r="W156" s="2191">
        <f t="shared" si="118"/>
        <v>256</v>
      </c>
      <c r="X156" s="3244">
        <v>0</v>
      </c>
      <c r="Y156" s="3143"/>
      <c r="Z156" s="3148">
        <v>0</v>
      </c>
      <c r="AA156" s="3144"/>
      <c r="AB156" s="2172">
        <f>'General PNGUM'!P160</f>
        <v>1</v>
      </c>
      <c r="AC156" s="1145">
        <f>'General PNGUM'!Q160</f>
        <v>0</v>
      </c>
      <c r="AD156" s="1124" t="str">
        <f>'General PNGUM'!R160</f>
        <v>-</v>
      </c>
      <c r="AE156" s="1123">
        <f t="shared" si="119"/>
        <v>256</v>
      </c>
      <c r="AF156" s="1124">
        <f t="shared" si="120"/>
        <v>0</v>
      </c>
      <c r="AG156" s="1120"/>
      <c r="AH156" s="1125"/>
      <c r="AI156" s="1126">
        <f t="shared" ref="AI156:AI162" si="122">Z156</f>
        <v>0</v>
      </c>
      <c r="AJ156" s="1127">
        <f t="shared" ref="AJ156:AJ162" si="123">AA156</f>
        <v>0</v>
      </c>
      <c r="AK156" s="1128">
        <f t="shared" si="121"/>
        <v>256</v>
      </c>
      <c r="AL156" s="31"/>
    </row>
    <row r="157" spans="1:40" s="655" customFormat="1" ht="10.5">
      <c r="A157" s="2185" t="str">
        <f>'General PNGUM'!A159</f>
        <v xml:space="preserve">Beklam SDA Primary </v>
      </c>
      <c r="B157" s="1073"/>
      <c r="C157" s="2188">
        <v>30</v>
      </c>
      <c r="D157" s="2193">
        <v>13</v>
      </c>
      <c r="E157" s="2193">
        <v>15</v>
      </c>
      <c r="F157" s="2193">
        <v>47</v>
      </c>
      <c r="G157" s="2193">
        <v>45</v>
      </c>
      <c r="H157" s="2193">
        <v>27</v>
      </c>
      <c r="I157" s="2193">
        <v>0</v>
      </c>
      <c r="J157" s="2193">
        <v>0</v>
      </c>
      <c r="K157" s="2192">
        <v>0</v>
      </c>
      <c r="L157" s="2194"/>
      <c r="M157" s="2192"/>
      <c r="N157" s="2192"/>
      <c r="O157" s="2192"/>
      <c r="P157" s="2194"/>
      <c r="Q157" s="2189"/>
      <c r="R157" s="2189"/>
      <c r="S157" s="3232">
        <v>108</v>
      </c>
      <c r="T157" s="3224">
        <v>69</v>
      </c>
      <c r="U157" s="3271"/>
      <c r="V157" s="3272"/>
      <c r="W157" s="2191">
        <f t="shared" si="118"/>
        <v>177</v>
      </c>
      <c r="X157" s="3244">
        <v>0</v>
      </c>
      <c r="Y157" s="3143"/>
      <c r="Z157" s="3148">
        <v>0</v>
      </c>
      <c r="AA157" s="3144"/>
      <c r="AB157" s="2172">
        <f>'General PNGUM'!P161</f>
        <v>1</v>
      </c>
      <c r="AC157" s="1145">
        <f>'General PNGUM'!Q161</f>
        <v>0</v>
      </c>
      <c r="AD157" s="1124" t="str">
        <f>'General PNGUM'!R161</f>
        <v>-</v>
      </c>
      <c r="AE157" s="1123">
        <f t="shared" si="119"/>
        <v>177</v>
      </c>
      <c r="AF157" s="1124">
        <f t="shared" si="120"/>
        <v>0</v>
      </c>
      <c r="AG157" s="1120"/>
      <c r="AH157" s="1125"/>
      <c r="AI157" s="1126">
        <f t="shared" si="122"/>
        <v>0</v>
      </c>
      <c r="AJ157" s="1127">
        <f t="shared" si="123"/>
        <v>0</v>
      </c>
      <c r="AK157" s="1128">
        <f t="shared" si="121"/>
        <v>177</v>
      </c>
      <c r="AL157" s="31"/>
      <c r="AM157" s="1003"/>
      <c r="AN157" s="1003"/>
    </row>
    <row r="158" spans="1:40" s="1007" customFormat="1" ht="10.5">
      <c r="A158" s="2185" t="str">
        <f>'General PNGUM'!A160</f>
        <v>Bonahoi SDA Primary School</v>
      </c>
      <c r="B158" s="1073"/>
      <c r="C158" s="2192">
        <v>0</v>
      </c>
      <c r="D158" s="2193">
        <v>41</v>
      </c>
      <c r="E158" s="2193">
        <v>50</v>
      </c>
      <c r="F158" s="2193">
        <v>104</v>
      </c>
      <c r="G158" s="2193">
        <v>97</v>
      </c>
      <c r="H158" s="2193">
        <v>38</v>
      </c>
      <c r="I158" s="2193">
        <v>49</v>
      </c>
      <c r="J158" s="2193">
        <v>40</v>
      </c>
      <c r="K158" s="2192">
        <v>32</v>
      </c>
      <c r="L158" s="2194"/>
      <c r="M158" s="2192"/>
      <c r="N158" s="2192"/>
      <c r="O158" s="2192"/>
      <c r="P158" s="2194"/>
      <c r="Q158" s="2189"/>
      <c r="R158" s="2189"/>
      <c r="S158" s="3223">
        <v>228</v>
      </c>
      <c r="T158" s="3224">
        <v>223</v>
      </c>
      <c r="U158" s="3271"/>
      <c r="V158" s="3272"/>
      <c r="W158" s="2191">
        <f t="shared" si="118"/>
        <v>451</v>
      </c>
      <c r="X158" s="3244">
        <v>20</v>
      </c>
      <c r="Y158" s="3143"/>
      <c r="Z158" s="3148">
        <v>32</v>
      </c>
      <c r="AA158" s="3144"/>
      <c r="AB158" s="2172">
        <f>'General PNGUM'!P162</f>
        <v>1</v>
      </c>
      <c r="AC158" s="1145">
        <f>'General PNGUM'!Q162</f>
        <v>0</v>
      </c>
      <c r="AD158" s="1124" t="str">
        <f>'General PNGUM'!R162</f>
        <v>-</v>
      </c>
      <c r="AE158" s="1123">
        <f t="shared" si="119"/>
        <v>451</v>
      </c>
      <c r="AF158" s="1124">
        <f t="shared" si="120"/>
        <v>0</v>
      </c>
      <c r="AG158" s="1120"/>
      <c r="AH158" s="1125"/>
      <c r="AI158" s="1126">
        <f t="shared" si="122"/>
        <v>32</v>
      </c>
      <c r="AJ158" s="1127">
        <f t="shared" si="123"/>
        <v>0</v>
      </c>
      <c r="AK158" s="1128">
        <f t="shared" si="121"/>
        <v>451</v>
      </c>
      <c r="AL158" s="31"/>
      <c r="AM158" s="1008"/>
      <c r="AN158" s="1008"/>
    </row>
    <row r="159" spans="1:40" s="3251" customFormat="1" ht="10.5">
      <c r="A159" s="2185" t="str">
        <f>'General PNGUM'!A161</f>
        <v>Darapap SDA Primary School</v>
      </c>
      <c r="B159" s="1074"/>
      <c r="C159" s="1075">
        <v>39</v>
      </c>
      <c r="D159" s="1075">
        <v>32</v>
      </c>
      <c r="E159" s="1075">
        <v>34</v>
      </c>
      <c r="F159" s="1075">
        <v>22</v>
      </c>
      <c r="G159" s="1075">
        <v>13</v>
      </c>
      <c r="H159" s="1075">
        <v>5</v>
      </c>
      <c r="I159" s="1075">
        <v>0</v>
      </c>
      <c r="J159" s="1055">
        <v>9</v>
      </c>
      <c r="K159" s="1055">
        <v>0</v>
      </c>
      <c r="L159" s="2194"/>
      <c r="M159" s="2192"/>
      <c r="N159" s="2192"/>
      <c r="O159" s="2192"/>
      <c r="P159" s="2194"/>
      <c r="Q159" s="2189"/>
      <c r="R159" s="2189"/>
      <c r="S159" s="3232">
        <v>142</v>
      </c>
      <c r="T159" s="3224">
        <v>12</v>
      </c>
      <c r="U159" s="3271"/>
      <c r="V159" s="3272"/>
      <c r="W159" s="2191">
        <f t="shared" si="118"/>
        <v>154</v>
      </c>
      <c r="X159" s="3245">
        <v>0</v>
      </c>
      <c r="Y159" s="3143"/>
      <c r="Z159" s="3148">
        <v>0</v>
      </c>
      <c r="AA159" s="3144"/>
      <c r="AB159" s="2172">
        <f>'General PNGUM'!P162</f>
        <v>1</v>
      </c>
      <c r="AC159" s="1145">
        <f>'General PNGUM'!Q162</f>
        <v>0</v>
      </c>
      <c r="AD159" s="1124" t="str">
        <f>'General PNGUM'!R162</f>
        <v>-</v>
      </c>
      <c r="AE159" s="1123">
        <f t="shared" si="119"/>
        <v>154</v>
      </c>
      <c r="AF159" s="1124">
        <f t="shared" si="120"/>
        <v>0</v>
      </c>
      <c r="AG159" s="1120"/>
      <c r="AH159" s="1125"/>
      <c r="AI159" s="1126">
        <f t="shared" si="122"/>
        <v>0</v>
      </c>
      <c r="AJ159" s="1127">
        <f t="shared" si="123"/>
        <v>0</v>
      </c>
      <c r="AK159" s="1128">
        <f t="shared" si="121"/>
        <v>154</v>
      </c>
      <c r="AL159" s="31"/>
    </row>
    <row r="160" spans="1:40" s="655" customFormat="1" ht="10.5">
      <c r="A160" s="2185" t="str">
        <f>'General PNGUM'!A162</f>
        <v>Imombi SDA Primary School</v>
      </c>
      <c r="B160" s="1080"/>
      <c r="C160" s="1081">
        <v>0</v>
      </c>
      <c r="D160" s="1081">
        <v>85</v>
      </c>
      <c r="E160" s="1081">
        <v>84</v>
      </c>
      <c r="F160" s="1081">
        <v>46</v>
      </c>
      <c r="G160" s="1081">
        <v>35</v>
      </c>
      <c r="H160" s="1081">
        <v>37</v>
      </c>
      <c r="I160" s="1081">
        <v>16</v>
      </c>
      <c r="J160" s="1081">
        <v>10</v>
      </c>
      <c r="K160" s="1081">
        <v>25</v>
      </c>
      <c r="L160" s="2198"/>
      <c r="M160" s="2198"/>
      <c r="N160" s="2192"/>
      <c r="O160" s="2192"/>
      <c r="P160" s="2192"/>
      <c r="Q160" s="2208"/>
      <c r="R160" s="2189"/>
      <c r="S160" s="3223">
        <v>193</v>
      </c>
      <c r="T160" s="3224">
        <v>145</v>
      </c>
      <c r="U160" s="3271"/>
      <c r="V160" s="3272"/>
      <c r="W160" s="2191">
        <f t="shared" si="118"/>
        <v>338</v>
      </c>
      <c r="X160" s="3247">
        <v>0</v>
      </c>
      <c r="Y160" s="3143"/>
      <c r="Z160" s="3148">
        <v>25</v>
      </c>
      <c r="AA160" s="3144"/>
      <c r="AB160" s="2172">
        <f>'General PNGUM'!P163</f>
        <v>1</v>
      </c>
      <c r="AC160" s="1145">
        <f>'General PNGUM'!Q163</f>
        <v>0</v>
      </c>
      <c r="AD160" s="1124" t="str">
        <f>'General PNGUM'!R163</f>
        <v>-</v>
      </c>
      <c r="AE160" s="1123">
        <f t="shared" si="119"/>
        <v>338</v>
      </c>
      <c r="AF160" s="1124">
        <f t="shared" si="120"/>
        <v>0</v>
      </c>
      <c r="AG160" s="1120"/>
      <c r="AH160" s="1125"/>
      <c r="AI160" s="1126">
        <f t="shared" si="122"/>
        <v>25</v>
      </c>
      <c r="AJ160" s="1127">
        <f t="shared" si="123"/>
        <v>0</v>
      </c>
      <c r="AK160" s="1128">
        <f t="shared" si="121"/>
        <v>338</v>
      </c>
      <c r="AL160" s="31"/>
    </row>
    <row r="161" spans="1:40" s="655" customFormat="1" ht="10.5">
      <c r="A161" s="2185" t="str">
        <f>'General PNGUM'!A163</f>
        <v>Jalalap SDA Primary School</v>
      </c>
      <c r="B161" s="1080"/>
      <c r="C161" s="1081">
        <v>28</v>
      </c>
      <c r="D161" s="1081">
        <v>29</v>
      </c>
      <c r="E161" s="1081">
        <v>22</v>
      </c>
      <c r="F161" s="1081">
        <v>24</v>
      </c>
      <c r="G161" s="1081">
        <v>16</v>
      </c>
      <c r="H161" s="1081">
        <v>21</v>
      </c>
      <c r="I161" s="1081">
        <v>18</v>
      </c>
      <c r="J161" s="1081">
        <v>30</v>
      </c>
      <c r="K161" s="1081">
        <v>0</v>
      </c>
      <c r="L161" s="2198"/>
      <c r="M161" s="2198"/>
      <c r="N161" s="2192"/>
      <c r="O161" s="2192"/>
      <c r="P161" s="2192"/>
      <c r="Q161" s="2208"/>
      <c r="R161" s="2189"/>
      <c r="S161" s="3232">
        <v>159</v>
      </c>
      <c r="T161" s="3233">
        <v>29</v>
      </c>
      <c r="U161" s="3271"/>
      <c r="V161" s="3272"/>
      <c r="W161" s="2191">
        <f t="shared" si="118"/>
        <v>188</v>
      </c>
      <c r="X161" s="3247">
        <v>0</v>
      </c>
      <c r="Y161" s="3143"/>
      <c r="Z161" s="3148">
        <v>0</v>
      </c>
      <c r="AA161" s="3144"/>
      <c r="AB161" s="2172">
        <f>'General PNGUM'!P164</f>
        <v>0</v>
      </c>
      <c r="AC161" s="1145">
        <f>'General PNGUM'!Q164</f>
        <v>1</v>
      </c>
      <c r="AD161" s="1124" t="str">
        <f>'General PNGUM'!R164</f>
        <v>-</v>
      </c>
      <c r="AE161" s="1123">
        <f t="shared" si="119"/>
        <v>188</v>
      </c>
      <c r="AF161" s="1124">
        <f t="shared" ref="AF161" si="124">U161+V161</f>
        <v>0</v>
      </c>
      <c r="AG161" s="1120"/>
      <c r="AH161" s="1125"/>
      <c r="AI161" s="1126">
        <f t="shared" si="122"/>
        <v>0</v>
      </c>
      <c r="AJ161" s="1127">
        <f t="shared" si="123"/>
        <v>0</v>
      </c>
      <c r="AK161" s="1128">
        <f t="shared" ref="AK161" si="125">SUM(B161:R161)</f>
        <v>188</v>
      </c>
      <c r="AL161" s="31"/>
    </row>
    <row r="162" spans="1:40" s="655" customFormat="1" ht="10.5">
      <c r="A162" s="2185" t="str">
        <f>'General PNGUM'!A164</f>
        <v>Nagum Adventist Secondary</v>
      </c>
      <c r="B162" s="1080"/>
      <c r="C162" s="1081">
        <v>0</v>
      </c>
      <c r="D162" s="1081">
        <v>0</v>
      </c>
      <c r="E162" s="1081">
        <v>0</v>
      </c>
      <c r="F162" s="1081">
        <v>0</v>
      </c>
      <c r="G162" s="1081">
        <v>0</v>
      </c>
      <c r="H162" s="1081">
        <v>0</v>
      </c>
      <c r="I162" s="1081">
        <v>0</v>
      </c>
      <c r="J162" s="1081">
        <v>0</v>
      </c>
      <c r="K162" s="1081">
        <v>0</v>
      </c>
      <c r="L162" s="2198">
        <v>147</v>
      </c>
      <c r="M162" s="2198">
        <v>146</v>
      </c>
      <c r="N162" s="2198">
        <v>104</v>
      </c>
      <c r="O162" s="2198"/>
      <c r="P162" s="2198"/>
      <c r="Q162" s="3679"/>
      <c r="R162" s="2198"/>
      <c r="S162" s="3226"/>
      <c r="T162" s="3227"/>
      <c r="U162" s="3274">
        <v>224</v>
      </c>
      <c r="V162" s="3280">
        <v>173</v>
      </c>
      <c r="W162" s="2191">
        <f t="shared" si="118"/>
        <v>397</v>
      </c>
      <c r="X162" s="3247"/>
      <c r="Y162" s="3143">
        <v>31</v>
      </c>
      <c r="Z162" s="3148"/>
      <c r="AA162" s="3144">
        <v>196</v>
      </c>
      <c r="AB162" s="2172">
        <f>'General PNGUM'!P165</f>
        <v>1</v>
      </c>
      <c r="AC162" s="1145">
        <f>'General PNGUM'!Q165</f>
        <v>0</v>
      </c>
      <c r="AD162" s="1124" t="str">
        <f>'General PNGUM'!R165</f>
        <v>-</v>
      </c>
      <c r="AE162" s="1123">
        <f t="shared" si="119"/>
        <v>0</v>
      </c>
      <c r="AF162" s="1124">
        <f t="shared" si="120"/>
        <v>397</v>
      </c>
      <c r="AG162" s="1120"/>
      <c r="AH162" s="1125"/>
      <c r="AI162" s="1126">
        <f t="shared" si="122"/>
        <v>0</v>
      </c>
      <c r="AJ162" s="1127">
        <f t="shared" si="123"/>
        <v>196</v>
      </c>
      <c r="AK162" s="1128">
        <f t="shared" si="121"/>
        <v>397</v>
      </c>
      <c r="AL162" s="31"/>
    </row>
    <row r="163" spans="1:40" s="655" customFormat="1" ht="10.5">
      <c r="A163" s="2185" t="str">
        <f>'General PNGUM'!A165</f>
        <v>Nindiwi Adventist Primary</v>
      </c>
      <c r="B163" s="3541"/>
      <c r="C163" s="3542">
        <v>0</v>
      </c>
      <c r="D163" s="3542">
        <v>68</v>
      </c>
      <c r="E163" s="3542">
        <v>37</v>
      </c>
      <c r="F163" s="3542">
        <v>57</v>
      </c>
      <c r="G163" s="3542">
        <v>59</v>
      </c>
      <c r="H163" s="3542">
        <v>51</v>
      </c>
      <c r="I163" s="3542">
        <v>46</v>
      </c>
      <c r="J163" s="3542">
        <v>66</v>
      </c>
      <c r="K163" s="3542">
        <v>59</v>
      </c>
      <c r="L163" s="2198"/>
      <c r="M163" s="2198"/>
      <c r="N163" s="2198"/>
      <c r="O163" s="2198"/>
      <c r="P163" s="2198"/>
      <c r="Q163" s="3679"/>
      <c r="R163" s="2198"/>
      <c r="S163" s="3226">
        <v>306</v>
      </c>
      <c r="T163" s="3227">
        <v>137</v>
      </c>
      <c r="U163" s="3274"/>
      <c r="V163" s="3280"/>
      <c r="W163" s="2191">
        <f t="shared" si="118"/>
        <v>443</v>
      </c>
      <c r="X163" s="3543">
        <v>0</v>
      </c>
      <c r="Y163" s="3544"/>
      <c r="Z163" s="3148">
        <v>59</v>
      </c>
      <c r="AA163" s="3144"/>
      <c r="AB163" s="2172">
        <f>'General PNGUM'!P166</f>
        <v>1</v>
      </c>
      <c r="AC163" s="1145">
        <f>'General PNGUM'!Q166</f>
        <v>0</v>
      </c>
      <c r="AD163" s="1124" t="str">
        <f>'General PNGUM'!R166</f>
        <v>-</v>
      </c>
      <c r="AE163" s="1123">
        <f t="shared" si="119"/>
        <v>443</v>
      </c>
      <c r="AF163" s="1124">
        <f t="shared" ref="AF163:AF166" si="126">U163+V163</f>
        <v>0</v>
      </c>
      <c r="AG163" s="1120"/>
      <c r="AH163" s="1125"/>
      <c r="AI163" s="1126">
        <f t="shared" ref="AI163:AI166" si="127">Z163</f>
        <v>59</v>
      </c>
      <c r="AJ163" s="1127">
        <f t="shared" ref="AJ163:AJ166" si="128">AA163</f>
        <v>0</v>
      </c>
      <c r="AK163" s="1128">
        <f t="shared" ref="AK163:AK166" si="129">SUM(B163:R163)</f>
        <v>443</v>
      </c>
      <c r="AL163" s="31"/>
    </row>
    <row r="164" spans="1:40" s="655" customFormat="1" ht="10.5">
      <c r="A164" s="2185" t="str">
        <f>'General PNGUM'!A166</f>
        <v xml:space="preserve">Sisida Adventist Primary </v>
      </c>
      <c r="B164" s="3541"/>
      <c r="C164" s="3542">
        <v>0</v>
      </c>
      <c r="D164" s="3542">
        <v>0</v>
      </c>
      <c r="E164" s="3542">
        <v>26</v>
      </c>
      <c r="F164" s="3542">
        <v>14</v>
      </c>
      <c r="G164" s="3542">
        <v>31</v>
      </c>
      <c r="H164" s="3542">
        <v>18</v>
      </c>
      <c r="I164" s="3542">
        <v>23</v>
      </c>
      <c r="J164" s="3542">
        <v>21</v>
      </c>
      <c r="K164" s="3542">
        <v>0</v>
      </c>
      <c r="L164" s="2198"/>
      <c r="M164" s="2198"/>
      <c r="N164" s="2198"/>
      <c r="O164" s="2198"/>
      <c r="P164" s="2198"/>
      <c r="Q164" s="3679"/>
      <c r="R164" s="2198"/>
      <c r="S164" s="3226">
        <v>125</v>
      </c>
      <c r="T164" s="3227">
        <v>8</v>
      </c>
      <c r="U164" s="3274"/>
      <c r="V164" s="3280"/>
      <c r="W164" s="2191">
        <f t="shared" si="118"/>
        <v>133</v>
      </c>
      <c r="X164" s="3543">
        <v>0</v>
      </c>
      <c r="Y164" s="3544"/>
      <c r="Z164" s="3148">
        <v>0</v>
      </c>
      <c r="AA164" s="3144"/>
      <c r="AB164" s="2172">
        <f>'General PNGUM'!P167</f>
        <v>1</v>
      </c>
      <c r="AC164" s="1145">
        <f>'General PNGUM'!Q167</f>
        <v>0</v>
      </c>
      <c r="AD164" s="1124" t="str">
        <f>'General PNGUM'!R167</f>
        <v>-</v>
      </c>
      <c r="AE164" s="1123">
        <f t="shared" si="119"/>
        <v>133</v>
      </c>
      <c r="AF164" s="1124">
        <f t="shared" si="126"/>
        <v>0</v>
      </c>
      <c r="AG164" s="1120"/>
      <c r="AH164" s="1125"/>
      <c r="AI164" s="1126">
        <f t="shared" si="127"/>
        <v>0</v>
      </c>
      <c r="AJ164" s="1127">
        <f t="shared" si="128"/>
        <v>0</v>
      </c>
      <c r="AK164" s="1128">
        <f t="shared" si="129"/>
        <v>133</v>
      </c>
      <c r="AL164" s="31"/>
    </row>
    <row r="165" spans="1:40" s="655" customFormat="1" ht="10.5">
      <c r="A165" s="2185" t="str">
        <f>'General PNGUM'!A167</f>
        <v xml:space="preserve">Wambe Adventist Primary </v>
      </c>
      <c r="B165" s="3541"/>
      <c r="C165" s="3542">
        <v>0</v>
      </c>
      <c r="D165" s="3542">
        <v>28</v>
      </c>
      <c r="E165" s="3542">
        <v>29</v>
      </c>
      <c r="F165" s="3542">
        <v>25</v>
      </c>
      <c r="G165" s="3542">
        <v>22</v>
      </c>
      <c r="H165" s="3542">
        <v>23</v>
      </c>
      <c r="I165" s="3542">
        <v>22</v>
      </c>
      <c r="J165" s="3542">
        <v>24</v>
      </c>
      <c r="K165" s="3542">
        <v>17</v>
      </c>
      <c r="L165" s="2198"/>
      <c r="M165" s="2198"/>
      <c r="N165" s="2198"/>
      <c r="O165" s="2198"/>
      <c r="P165" s="2198"/>
      <c r="Q165" s="3679"/>
      <c r="R165" s="2198"/>
      <c r="S165" s="3226">
        <v>6</v>
      </c>
      <c r="T165" s="3227">
        <v>184</v>
      </c>
      <c r="U165" s="3274"/>
      <c r="V165" s="3280"/>
      <c r="W165" s="2191">
        <f t="shared" si="118"/>
        <v>190</v>
      </c>
      <c r="X165" s="3543">
        <v>0</v>
      </c>
      <c r="Y165" s="3544"/>
      <c r="Z165" s="3148">
        <v>17</v>
      </c>
      <c r="AA165" s="3144"/>
      <c r="AB165" s="2172">
        <f>'General PNGUM'!P168</f>
        <v>1</v>
      </c>
      <c r="AC165" s="1145">
        <f>'General PNGUM'!Q168</f>
        <v>0</v>
      </c>
      <c r="AD165" s="1124" t="str">
        <f>'General PNGUM'!R168</f>
        <v>-</v>
      </c>
      <c r="AE165" s="1123">
        <f t="shared" si="119"/>
        <v>190</v>
      </c>
      <c r="AF165" s="1124">
        <f t="shared" si="126"/>
        <v>0</v>
      </c>
      <c r="AG165" s="1120"/>
      <c r="AH165" s="1125"/>
      <c r="AI165" s="1126">
        <f t="shared" si="127"/>
        <v>17</v>
      </c>
      <c r="AJ165" s="1127">
        <f t="shared" si="128"/>
        <v>0</v>
      </c>
      <c r="AK165" s="1128">
        <f t="shared" si="129"/>
        <v>190</v>
      </c>
      <c r="AL165" s="31"/>
    </row>
    <row r="166" spans="1:40" s="655" customFormat="1" ht="10.5">
      <c r="A166" s="2185" t="str">
        <f>'General PNGUM'!A168</f>
        <v>Wewak Adventist Primary</v>
      </c>
      <c r="B166" s="3541"/>
      <c r="C166" s="3542">
        <v>117</v>
      </c>
      <c r="D166" s="3542">
        <v>138</v>
      </c>
      <c r="E166" s="3542">
        <v>108</v>
      </c>
      <c r="F166" s="3542">
        <v>70</v>
      </c>
      <c r="G166" s="3542">
        <v>72</v>
      </c>
      <c r="H166" s="3542">
        <v>33</v>
      </c>
      <c r="I166" s="3542">
        <v>29</v>
      </c>
      <c r="J166" s="3542">
        <v>0</v>
      </c>
      <c r="K166" s="3542">
        <v>0</v>
      </c>
      <c r="L166" s="2198"/>
      <c r="M166" s="2198"/>
      <c r="N166" s="2198"/>
      <c r="O166" s="2198"/>
      <c r="P166" s="2198"/>
      <c r="Q166" s="3679"/>
      <c r="R166" s="2198"/>
      <c r="S166" s="3226">
        <v>271</v>
      </c>
      <c r="T166" s="3227">
        <v>296</v>
      </c>
      <c r="U166" s="3274"/>
      <c r="V166" s="3280"/>
      <c r="W166" s="2191">
        <f t="shared" si="118"/>
        <v>567</v>
      </c>
      <c r="X166" s="3543">
        <v>0</v>
      </c>
      <c r="Y166" s="3544"/>
      <c r="Z166" s="3148">
        <v>0</v>
      </c>
      <c r="AA166" s="3144"/>
      <c r="AB166" s="2172">
        <f>'General PNGUM'!P167</f>
        <v>1</v>
      </c>
      <c r="AC166" s="1145">
        <f>'General PNGUM'!Q167</f>
        <v>0</v>
      </c>
      <c r="AD166" s="1124" t="str">
        <f>'General PNGUM'!R167</f>
        <v>-</v>
      </c>
      <c r="AE166" s="1123">
        <f t="shared" si="119"/>
        <v>567</v>
      </c>
      <c r="AF166" s="1124">
        <f t="shared" si="126"/>
        <v>0</v>
      </c>
      <c r="AG166" s="1120"/>
      <c r="AH166" s="1125"/>
      <c r="AI166" s="1126">
        <f t="shared" si="127"/>
        <v>0</v>
      </c>
      <c r="AJ166" s="1127">
        <f t="shared" si="128"/>
        <v>0</v>
      </c>
      <c r="AK166" s="1128">
        <f t="shared" si="129"/>
        <v>567</v>
      </c>
      <c r="AL166" s="31"/>
    </row>
    <row r="167" spans="1:40" s="655" customFormat="1" ht="10.5">
      <c r="A167" s="2185" t="str">
        <f>'General PNGUM'!A169</f>
        <v>Yanmali SDA Primary</v>
      </c>
      <c r="B167" s="3541"/>
      <c r="C167" s="3542">
        <v>0</v>
      </c>
      <c r="D167" s="3542">
        <v>0</v>
      </c>
      <c r="E167" s="3542">
        <v>0</v>
      </c>
      <c r="F167" s="3542">
        <v>44</v>
      </c>
      <c r="G167" s="3542">
        <v>23</v>
      </c>
      <c r="H167" s="3542">
        <v>11</v>
      </c>
      <c r="I167" s="3542">
        <v>16</v>
      </c>
      <c r="J167" s="3542">
        <v>12</v>
      </c>
      <c r="K167" s="3542">
        <v>8</v>
      </c>
      <c r="L167" s="3679"/>
      <c r="M167" s="3679"/>
      <c r="N167" s="3679"/>
      <c r="O167" s="3679"/>
      <c r="P167" s="3679"/>
      <c r="Q167" s="3679"/>
      <c r="R167" s="3679"/>
      <c r="S167" s="3999">
        <v>106</v>
      </c>
      <c r="T167" s="3227">
        <v>8</v>
      </c>
      <c r="U167" s="3274"/>
      <c r="V167" s="4000"/>
      <c r="W167" s="2191">
        <f t="shared" si="118"/>
        <v>114</v>
      </c>
      <c r="X167" s="3543">
        <v>0</v>
      </c>
      <c r="Y167" s="3544"/>
      <c r="Z167" s="3148">
        <v>0</v>
      </c>
      <c r="AA167" s="4001"/>
      <c r="AB167" s="2172">
        <f>'General PNGUM'!P168</f>
        <v>1</v>
      </c>
      <c r="AC167" s="1145">
        <f>'General PNGUM'!Q168</f>
        <v>0</v>
      </c>
      <c r="AD167" s="1124" t="str">
        <f>'General PNGUM'!R168</f>
        <v>-</v>
      </c>
      <c r="AE167" s="1123">
        <f t="shared" si="119"/>
        <v>114</v>
      </c>
      <c r="AF167" s="1124">
        <f t="shared" ref="AF167:AF168" si="130">U167+V167</f>
        <v>0</v>
      </c>
      <c r="AG167" s="1120"/>
      <c r="AH167" s="1125"/>
      <c r="AI167" s="1126">
        <f t="shared" ref="AI167:AI168" si="131">Z167</f>
        <v>0</v>
      </c>
      <c r="AJ167" s="1127">
        <f t="shared" ref="AJ167:AJ168" si="132">AA167</f>
        <v>0</v>
      </c>
      <c r="AK167" s="1128">
        <f t="shared" ref="AK167:AK168" si="133">SUM(B167:R167)</f>
        <v>114</v>
      </c>
      <c r="AL167" s="31"/>
    </row>
    <row r="168" spans="1:40" s="655" customFormat="1" ht="10.5">
      <c r="A168" s="2185" t="str">
        <f>'General PNGUM'!A170</f>
        <v>Yuarti SDA Primary</v>
      </c>
      <c r="B168" s="3541"/>
      <c r="C168" s="3542">
        <v>0</v>
      </c>
      <c r="D168" s="3542">
        <v>78</v>
      </c>
      <c r="E168" s="3542">
        <v>29</v>
      </c>
      <c r="F168" s="3542">
        <v>0</v>
      </c>
      <c r="G168" s="3542">
        <v>0</v>
      </c>
      <c r="H168" s="3542">
        <v>0</v>
      </c>
      <c r="I168" s="3542">
        <v>0</v>
      </c>
      <c r="J168" s="3542">
        <v>0</v>
      </c>
      <c r="K168" s="3542">
        <v>0</v>
      </c>
      <c r="L168" s="3679"/>
      <c r="M168" s="3679"/>
      <c r="N168" s="3679"/>
      <c r="O168" s="3679"/>
      <c r="P168" s="3679"/>
      <c r="Q168" s="3679"/>
      <c r="R168" s="3679"/>
      <c r="S168" s="3999">
        <v>105</v>
      </c>
      <c r="T168" s="3227">
        <v>2</v>
      </c>
      <c r="U168" s="3274"/>
      <c r="V168" s="4000"/>
      <c r="W168" s="2191">
        <f t="shared" si="118"/>
        <v>107</v>
      </c>
      <c r="X168" s="3543">
        <v>0</v>
      </c>
      <c r="Y168" s="3544"/>
      <c r="Z168" s="3148">
        <v>0</v>
      </c>
      <c r="AA168" s="4001"/>
      <c r="AB168" s="2172">
        <f>'General PNGUM'!P169</f>
        <v>1</v>
      </c>
      <c r="AC168" s="1145">
        <f>'General PNGUM'!Q169</f>
        <v>0</v>
      </c>
      <c r="AD168" s="1124" t="str">
        <f>'General PNGUM'!R169</f>
        <v>-</v>
      </c>
      <c r="AE168" s="1123">
        <f t="shared" si="119"/>
        <v>107</v>
      </c>
      <c r="AF168" s="1124">
        <f t="shared" si="130"/>
        <v>0</v>
      </c>
      <c r="AG168" s="1120"/>
      <c r="AH168" s="1125"/>
      <c r="AI168" s="1126">
        <f t="shared" si="131"/>
        <v>0</v>
      </c>
      <c r="AJ168" s="1127">
        <f t="shared" si="132"/>
        <v>0</v>
      </c>
      <c r="AK168" s="1128">
        <f t="shared" si="133"/>
        <v>107</v>
      </c>
      <c r="AL168" s="31"/>
    </row>
    <row r="169" spans="1:40" s="655" customFormat="1" ht="10.5">
      <c r="A169" s="2210" t="s">
        <v>17</v>
      </c>
      <c r="B169" s="2211">
        <f t="shared" ref="B169:D169" si="134">SUM(B155:B168)</f>
        <v>0</v>
      </c>
      <c r="C169" s="2211">
        <f t="shared" si="134"/>
        <v>214</v>
      </c>
      <c r="D169" s="2211">
        <f t="shared" si="134"/>
        <v>635</v>
      </c>
      <c r="E169" s="2211">
        <f t="shared" ref="E169:AJ169" si="135">SUM(E155:E168)</f>
        <v>555</v>
      </c>
      <c r="F169" s="2211">
        <f t="shared" si="135"/>
        <v>558</v>
      </c>
      <c r="G169" s="2211">
        <f t="shared" si="135"/>
        <v>437</v>
      </c>
      <c r="H169" s="2211">
        <f t="shared" si="135"/>
        <v>291</v>
      </c>
      <c r="I169" s="2211">
        <f t="shared" si="135"/>
        <v>238</v>
      </c>
      <c r="J169" s="2211">
        <f t="shared" si="135"/>
        <v>233</v>
      </c>
      <c r="K169" s="2211">
        <f t="shared" si="135"/>
        <v>165</v>
      </c>
      <c r="L169" s="2211">
        <f t="shared" si="135"/>
        <v>147</v>
      </c>
      <c r="M169" s="2211">
        <f t="shared" si="135"/>
        <v>146</v>
      </c>
      <c r="N169" s="2211">
        <f t="shared" si="135"/>
        <v>104</v>
      </c>
      <c r="O169" s="2211">
        <f t="shared" si="135"/>
        <v>0</v>
      </c>
      <c r="P169" s="2211">
        <f t="shared" si="135"/>
        <v>0</v>
      </c>
      <c r="Q169" s="3678">
        <f t="shared" si="135"/>
        <v>0</v>
      </c>
      <c r="R169" s="2211">
        <f t="shared" si="135"/>
        <v>0</v>
      </c>
      <c r="S169" s="3145">
        <f t="shared" si="135"/>
        <v>2040</v>
      </c>
      <c r="T169" s="3145">
        <f t="shared" si="135"/>
        <v>1286</v>
      </c>
      <c r="U169" s="3145">
        <f t="shared" si="135"/>
        <v>224</v>
      </c>
      <c r="V169" s="3145">
        <f t="shared" si="135"/>
        <v>173</v>
      </c>
      <c r="W169" s="2211">
        <f>SUM(W155:W168)</f>
        <v>3723</v>
      </c>
      <c r="X169" s="3145">
        <f t="shared" si="135"/>
        <v>20</v>
      </c>
      <c r="Y169" s="3145">
        <f t="shared" si="135"/>
        <v>31</v>
      </c>
      <c r="Z169" s="3145">
        <f t="shared" si="135"/>
        <v>157</v>
      </c>
      <c r="AA169" s="3145">
        <f t="shared" si="135"/>
        <v>196</v>
      </c>
      <c r="AB169" s="2177">
        <f t="shared" si="135"/>
        <v>13</v>
      </c>
      <c r="AC169" s="2177">
        <f t="shared" si="135"/>
        <v>1</v>
      </c>
      <c r="AD169" s="2177">
        <f t="shared" si="135"/>
        <v>0</v>
      </c>
      <c r="AE169" s="2177">
        <f t="shared" si="135"/>
        <v>3326</v>
      </c>
      <c r="AF169" s="2177">
        <f t="shared" si="135"/>
        <v>397</v>
      </c>
      <c r="AG169" s="2177">
        <f t="shared" si="135"/>
        <v>0</v>
      </c>
      <c r="AH169" s="2177">
        <f t="shared" si="135"/>
        <v>0</v>
      </c>
      <c r="AI169" s="2177">
        <f t="shared" si="135"/>
        <v>157</v>
      </c>
      <c r="AJ169" s="2177">
        <f t="shared" si="135"/>
        <v>196</v>
      </c>
      <c r="AK169" s="2177">
        <f>SUM(AK155:AK168)</f>
        <v>3723</v>
      </c>
      <c r="AL169" s="31"/>
    </row>
    <row r="170" spans="1:40" s="655" customFormat="1" ht="11" thickBot="1">
      <c r="A170" s="1006"/>
      <c r="B170" s="1064"/>
      <c r="C170" s="1065"/>
      <c r="D170" s="1065"/>
      <c r="E170" s="1065"/>
      <c r="F170" s="1065"/>
      <c r="G170" s="1065"/>
      <c r="H170" s="1065"/>
      <c r="I170" s="1065"/>
      <c r="J170" s="1065"/>
      <c r="K170" s="1065">
        <f>SUM(C169:K169)</f>
        <v>3326</v>
      </c>
      <c r="L170" s="1066"/>
      <c r="M170" s="1065"/>
      <c r="N170" s="1065"/>
      <c r="O170" s="1065"/>
      <c r="P170" s="1065"/>
      <c r="Q170" s="1065"/>
      <c r="R170" s="1065"/>
      <c r="S170" s="3215">
        <f>SUM(S169+T169+U169+V169)</f>
        <v>3723</v>
      </c>
      <c r="T170" s="3215"/>
      <c r="U170" s="3215"/>
      <c r="V170" s="3215"/>
      <c r="W170" s="1067"/>
      <c r="X170" s="3242"/>
      <c r="Y170" s="3136"/>
      <c r="Z170" s="3136"/>
      <c r="AA170" s="3137"/>
      <c r="AB170" s="1884"/>
      <c r="AC170" s="1884"/>
      <c r="AD170" s="1884"/>
      <c r="AE170" s="1884"/>
      <c r="AF170" s="1884"/>
      <c r="AG170" s="1884"/>
      <c r="AH170" s="1884"/>
      <c r="AI170" s="1884"/>
      <c r="AJ170" s="1884"/>
      <c r="AK170" s="1885"/>
      <c r="AL170" s="31"/>
    </row>
    <row r="171" spans="1:40" s="655" customFormat="1" ht="11" thickBot="1">
      <c r="A171" s="3250" t="s">
        <v>1512</v>
      </c>
      <c r="B171" s="4327"/>
      <c r="C171" s="4328"/>
      <c r="D171" s="4328"/>
      <c r="E171" s="4328"/>
      <c r="F171" s="4328"/>
      <c r="G171" s="4328"/>
      <c r="H171" s="3222"/>
      <c r="I171" s="3222"/>
      <c r="J171" s="3222"/>
      <c r="K171" s="3222"/>
      <c r="L171" s="3730"/>
      <c r="M171" s="3222"/>
      <c r="N171" s="3222"/>
      <c r="O171" s="3222"/>
      <c r="P171" s="3730"/>
      <c r="Q171" s="3731"/>
      <c r="R171" s="3730"/>
      <c r="S171" s="3222"/>
      <c r="T171" s="3222"/>
      <c r="U171" s="3222"/>
      <c r="V171" s="3222"/>
      <c r="W171" s="1070"/>
      <c r="X171" s="3222"/>
      <c r="Y171" s="3130"/>
      <c r="Z171" s="3130"/>
      <c r="AA171" s="3131"/>
      <c r="AB171" s="1077"/>
      <c r="AC171" s="1077"/>
      <c r="AD171" s="1077"/>
      <c r="AE171" s="1077"/>
      <c r="AF171" s="1077"/>
      <c r="AG171" s="1077"/>
      <c r="AH171" s="1077"/>
      <c r="AI171" s="1077"/>
      <c r="AJ171" s="1077"/>
      <c r="AK171" s="1078"/>
      <c r="AL171" s="31"/>
    </row>
    <row r="172" spans="1:40" s="655" customFormat="1" ht="11" thickTop="1">
      <c r="A172" s="2185" t="str">
        <f>'General PNGUM'!A174</f>
        <v>Aivau SDA Primary School</v>
      </c>
      <c r="B172" s="1082"/>
      <c r="C172" s="31"/>
      <c r="D172" s="3093"/>
      <c r="E172" s="3687"/>
      <c r="F172" s="3687"/>
      <c r="G172" s="3687"/>
      <c r="H172" s="3687"/>
      <c r="I172" s="3687"/>
      <c r="J172" s="3687"/>
      <c r="K172" s="3687"/>
      <c r="L172" s="3080"/>
      <c r="M172" s="3080"/>
      <c r="N172" s="3080"/>
      <c r="O172" s="3080"/>
      <c r="P172" s="3080"/>
      <c r="Q172" s="3081"/>
      <c r="R172" s="3081"/>
      <c r="S172" s="3704">
        <v>112</v>
      </c>
      <c r="T172" s="3701">
        <v>35</v>
      </c>
      <c r="U172" s="3265"/>
      <c r="V172" s="3266"/>
      <c r="W172" s="2191">
        <f t="shared" ref="W172:W177" si="136">SUM(S172:V172)</f>
        <v>147</v>
      </c>
      <c r="X172" s="3732"/>
      <c r="Y172" s="3733"/>
      <c r="Z172" s="3734"/>
      <c r="AA172" s="3717"/>
      <c r="AB172" s="2172">
        <f>'General PNGUM'!P174</f>
        <v>1</v>
      </c>
      <c r="AC172" s="1145">
        <f>'General PNGUM'!Q174</f>
        <v>0</v>
      </c>
      <c r="AD172" s="1124" t="str">
        <f>'General PNGUM'!R174</f>
        <v>-</v>
      </c>
      <c r="AE172" s="1123">
        <f t="shared" ref="AE172:AE177" si="137">S172+T172</f>
        <v>147</v>
      </c>
      <c r="AF172" s="1124">
        <f t="shared" ref="AF172:AF176" si="138">U172+V172</f>
        <v>0</v>
      </c>
      <c r="AG172" s="1145"/>
      <c r="AH172" s="1146"/>
      <c r="AI172" s="1126">
        <f>Z172</f>
        <v>0</v>
      </c>
      <c r="AJ172" s="1127">
        <f>AA172</f>
        <v>0</v>
      </c>
      <c r="AK172" s="1869">
        <f>W172</f>
        <v>147</v>
      </c>
      <c r="AL172" s="31"/>
    </row>
    <row r="173" spans="1:40" s="655" customFormat="1" ht="10.5">
      <c r="A173" s="2185" t="str">
        <f>'General PNGUM'!A175</f>
        <v>Kitomave SDA Primary School</v>
      </c>
      <c r="B173" s="1082"/>
      <c r="C173" s="31"/>
      <c r="D173" s="2365"/>
      <c r="E173" s="3463"/>
      <c r="F173" s="3463"/>
      <c r="G173" s="3463"/>
      <c r="H173" s="3463"/>
      <c r="I173" s="3463"/>
      <c r="J173" s="3463"/>
      <c r="K173" s="3463"/>
      <c r="L173" s="2365"/>
      <c r="M173" s="2365"/>
      <c r="N173" s="2365"/>
      <c r="O173" s="2365"/>
      <c r="P173" s="2365"/>
      <c r="Q173" s="3460"/>
      <c r="R173" s="2366"/>
      <c r="S173" s="3704">
        <v>112</v>
      </c>
      <c r="T173" s="3705">
        <v>35</v>
      </c>
      <c r="U173" s="3277"/>
      <c r="V173" s="3276"/>
      <c r="W173" s="2191">
        <f t="shared" si="136"/>
        <v>147</v>
      </c>
      <c r="X173" s="3734"/>
      <c r="Y173" s="3717"/>
      <c r="Z173" s="3734"/>
      <c r="AA173" s="3735"/>
      <c r="AB173" s="2172">
        <f>'General PNGUM'!P175</f>
        <v>1</v>
      </c>
      <c r="AC173" s="1145">
        <f>'General PNGUM'!Q175</f>
        <v>0</v>
      </c>
      <c r="AD173" s="1124" t="str">
        <f>'General PNGUM'!R175</f>
        <v>-</v>
      </c>
      <c r="AE173" s="1123">
        <f t="shared" ref="AE173" si="139">S173+T173</f>
        <v>147</v>
      </c>
      <c r="AF173" s="1124">
        <f t="shared" si="138"/>
        <v>0</v>
      </c>
      <c r="AG173" s="1145"/>
      <c r="AH173" s="1146"/>
      <c r="AI173" s="1126">
        <f t="shared" ref="AI173:AI177" si="140">Z173</f>
        <v>0</v>
      </c>
      <c r="AJ173" s="1127">
        <f t="shared" ref="AJ173:AJ177" si="141">AA173</f>
        <v>0</v>
      </c>
      <c r="AK173" s="1869">
        <f t="shared" ref="AK173:AK177" si="142">W173</f>
        <v>147</v>
      </c>
      <c r="AL173" s="31"/>
    </row>
    <row r="174" spans="1:40" s="655" customFormat="1" ht="10.5">
      <c r="A174" s="2185" t="str">
        <f>'General PNGUM'!A176</f>
        <v>Komaio SDA Primary School</v>
      </c>
      <c r="B174" s="1082"/>
      <c r="C174" s="31"/>
      <c r="D174" s="2365"/>
      <c r="E174" s="3463"/>
      <c r="F174" s="3463"/>
      <c r="G174" s="3463"/>
      <c r="H174" s="3463"/>
      <c r="I174" s="3463"/>
      <c r="J174" s="3463"/>
      <c r="K174" s="3463"/>
      <c r="L174" s="2365"/>
      <c r="M174" s="2365"/>
      <c r="N174" s="2365"/>
      <c r="O174" s="2365"/>
      <c r="P174" s="2365"/>
      <c r="Q174" s="3460"/>
      <c r="R174" s="2366"/>
      <c r="S174" s="3704">
        <v>112</v>
      </c>
      <c r="T174" s="3705">
        <v>35</v>
      </c>
      <c r="U174" s="3281"/>
      <c r="V174" s="3276"/>
      <c r="W174" s="2191">
        <f t="shared" si="136"/>
        <v>147</v>
      </c>
      <c r="X174" s="3734"/>
      <c r="Y174" s="3717"/>
      <c r="Z174" s="3734"/>
      <c r="AA174" s="3735"/>
      <c r="AB174" s="2173">
        <f>'General PNGUM'!P176</f>
        <v>1</v>
      </c>
      <c r="AC174" s="1120">
        <f>'General PNGUM'!Q176</f>
        <v>0</v>
      </c>
      <c r="AD174" s="1122" t="str">
        <f>'General PNGUM'!R176</f>
        <v>-</v>
      </c>
      <c r="AE174" s="1123">
        <f t="shared" si="137"/>
        <v>147</v>
      </c>
      <c r="AF174" s="1124">
        <f t="shared" si="138"/>
        <v>0</v>
      </c>
      <c r="AG174" s="1120"/>
      <c r="AH174" s="1125"/>
      <c r="AI174" s="1126">
        <f t="shared" si="140"/>
        <v>0</v>
      </c>
      <c r="AJ174" s="1127">
        <f t="shared" si="141"/>
        <v>0</v>
      </c>
      <c r="AK174" s="1869">
        <f t="shared" si="142"/>
        <v>147</v>
      </c>
      <c r="AL174" s="31"/>
      <c r="AM174" s="1003"/>
      <c r="AN174" s="1003"/>
    </row>
    <row r="175" spans="1:40" s="1007" customFormat="1" ht="10.5">
      <c r="A175" s="2185" t="str">
        <f>'General PNGUM'!A177</f>
        <v>Kukkia SDA Primary School</v>
      </c>
      <c r="B175" s="1082"/>
      <c r="C175" s="31"/>
      <c r="D175" s="2365"/>
      <c r="E175" s="3463"/>
      <c r="F175" s="3463"/>
      <c r="G175" s="3463"/>
      <c r="H175" s="3463"/>
      <c r="I175" s="3463"/>
      <c r="J175" s="3463"/>
      <c r="K175" s="3463"/>
      <c r="L175" s="2365"/>
      <c r="M175" s="2365"/>
      <c r="N175" s="2365"/>
      <c r="O175" s="2365"/>
      <c r="P175" s="2365"/>
      <c r="Q175" s="3460"/>
      <c r="R175" s="2366"/>
      <c r="S175" s="3704">
        <v>112</v>
      </c>
      <c r="T175" s="3705">
        <v>35</v>
      </c>
      <c r="U175" s="3277"/>
      <c r="V175" s="3276"/>
      <c r="W175" s="2191">
        <f t="shared" si="136"/>
        <v>147</v>
      </c>
      <c r="X175" s="3734"/>
      <c r="Y175" s="3717"/>
      <c r="Z175" s="3734"/>
      <c r="AA175" s="3736"/>
      <c r="AB175" s="2173">
        <f>'General PNGUM'!P177</f>
        <v>1</v>
      </c>
      <c r="AC175" s="1120">
        <f>'General PNGUM'!Q177</f>
        <v>0</v>
      </c>
      <c r="AD175" s="1122" t="str">
        <f>'General PNGUM'!R177</f>
        <v>-</v>
      </c>
      <c r="AE175" s="1123">
        <f t="shared" si="137"/>
        <v>147</v>
      </c>
      <c r="AF175" s="1124">
        <f t="shared" si="138"/>
        <v>0</v>
      </c>
      <c r="AG175" s="1120"/>
      <c r="AH175" s="1125"/>
      <c r="AI175" s="1126">
        <f t="shared" si="140"/>
        <v>0</v>
      </c>
      <c r="AJ175" s="1127">
        <f t="shared" si="141"/>
        <v>0</v>
      </c>
      <c r="AK175" s="1869">
        <f t="shared" si="142"/>
        <v>147</v>
      </c>
      <c r="AL175" s="31"/>
      <c r="AM175" s="1008"/>
      <c r="AN175" s="1008"/>
    </row>
    <row r="176" spans="1:40" s="31" customFormat="1" ht="10.5">
      <c r="A176" s="2185" t="str">
        <f>'General PNGUM'!A178</f>
        <v>Kuri SDA Primary School</v>
      </c>
      <c r="B176" s="1082"/>
      <c r="D176" s="2365"/>
      <c r="E176" s="3463"/>
      <c r="F176" s="3463"/>
      <c r="G176" s="3463"/>
      <c r="H176" s="3463"/>
      <c r="I176" s="3463"/>
      <c r="J176" s="3463"/>
      <c r="K176" s="3463"/>
      <c r="L176" s="2365"/>
      <c r="M176" s="2365"/>
      <c r="N176" s="2365"/>
      <c r="O176" s="2365"/>
      <c r="P176" s="2365"/>
      <c r="Q176" s="3460"/>
      <c r="R176" s="2366"/>
      <c r="S176" s="3704">
        <v>112</v>
      </c>
      <c r="T176" s="3705">
        <v>35</v>
      </c>
      <c r="U176" s="3277"/>
      <c r="V176" s="3276"/>
      <c r="W176" s="2191">
        <f t="shared" si="136"/>
        <v>147</v>
      </c>
      <c r="X176" s="3734"/>
      <c r="Y176" s="3717"/>
      <c r="Z176" s="3734"/>
      <c r="AA176" s="3736"/>
      <c r="AB176" s="2173">
        <f>'General PNGUM'!P178</f>
        <v>1</v>
      </c>
      <c r="AC176" s="1120">
        <f>'General PNGUM'!Q178</f>
        <v>0</v>
      </c>
      <c r="AD176" s="1122" t="str">
        <f>'General PNGUM'!R178</f>
        <v>-</v>
      </c>
      <c r="AE176" s="1123">
        <f t="shared" si="137"/>
        <v>147</v>
      </c>
      <c r="AF176" s="1124">
        <f t="shared" si="138"/>
        <v>0</v>
      </c>
      <c r="AG176" s="1120"/>
      <c r="AH176" s="1125"/>
      <c r="AI176" s="1126">
        <f t="shared" si="140"/>
        <v>0</v>
      </c>
      <c r="AJ176" s="1127">
        <f t="shared" si="141"/>
        <v>0</v>
      </c>
      <c r="AK176" s="1869">
        <f t="shared" si="142"/>
        <v>147</v>
      </c>
    </row>
    <row r="177" spans="1:40" s="31" customFormat="1" ht="10.5">
      <c r="A177" s="2185" t="str">
        <f>'General PNGUM'!A179</f>
        <v>Woigi SDA Primary School</v>
      </c>
      <c r="B177" s="1083"/>
      <c r="D177" s="2365"/>
      <c r="E177" s="3463"/>
      <c r="F177" s="3463"/>
      <c r="G177" s="3463"/>
      <c r="H177" s="3463"/>
      <c r="I177" s="3463"/>
      <c r="J177" s="3463"/>
      <c r="K177" s="3463"/>
      <c r="L177" s="2365"/>
      <c r="M177" s="2365"/>
      <c r="N177" s="2365"/>
      <c r="O177" s="2365"/>
      <c r="P177" s="2365"/>
      <c r="Q177" s="3460"/>
      <c r="R177" s="2366"/>
      <c r="S177" s="3704">
        <v>115</v>
      </c>
      <c r="T177" s="3705">
        <v>35</v>
      </c>
      <c r="U177" s="3277"/>
      <c r="V177" s="3276"/>
      <c r="W177" s="2191">
        <f t="shared" si="136"/>
        <v>150</v>
      </c>
      <c r="X177" s="3734"/>
      <c r="Y177" s="3717"/>
      <c r="Z177" s="3734"/>
      <c r="AA177" s="3736"/>
      <c r="AB177" s="2173">
        <f>'General PNGUM'!P179</f>
        <v>1</v>
      </c>
      <c r="AC177" s="1120">
        <f>'General PNGUM'!Q179</f>
        <v>0</v>
      </c>
      <c r="AD177" s="1122" t="str">
        <f>'General PNGUM'!R179</f>
        <v>-</v>
      </c>
      <c r="AE177" s="1123">
        <f t="shared" si="137"/>
        <v>150</v>
      </c>
      <c r="AF177" s="1124"/>
      <c r="AG177" s="1120"/>
      <c r="AH177" s="1125"/>
      <c r="AI177" s="1126">
        <f t="shared" si="140"/>
        <v>0</v>
      </c>
      <c r="AJ177" s="1127">
        <f t="shared" si="141"/>
        <v>0</v>
      </c>
      <c r="AK177" s="1869">
        <f t="shared" si="142"/>
        <v>150</v>
      </c>
    </row>
    <row r="178" spans="1:40" s="31" customFormat="1" ht="10.5">
      <c r="A178" s="3520"/>
      <c r="B178" s="1083"/>
      <c r="D178" s="3470"/>
      <c r="E178" s="3471"/>
      <c r="F178" s="3471"/>
      <c r="G178" s="3560"/>
      <c r="H178" s="3471"/>
      <c r="I178" s="3471"/>
      <c r="J178" s="3471"/>
      <c r="K178" s="3471"/>
      <c r="L178" s="3470"/>
      <c r="M178" s="3470"/>
      <c r="N178" s="3470"/>
      <c r="O178" s="3470"/>
      <c r="P178" s="3470"/>
      <c r="Q178" s="3561"/>
      <c r="R178" s="3561"/>
      <c r="S178" s="3562"/>
      <c r="T178" s="3563"/>
      <c r="U178" s="3564"/>
      <c r="V178" s="3565"/>
      <c r="W178" s="3533"/>
      <c r="X178" s="3515"/>
      <c r="Y178" s="3566"/>
      <c r="Z178" s="3567"/>
      <c r="AA178" s="3568"/>
      <c r="AB178" s="3516"/>
      <c r="AC178" s="3569"/>
      <c r="AD178" s="3570"/>
      <c r="AE178" s="3518"/>
      <c r="AF178" s="1894"/>
      <c r="AG178" s="3516"/>
      <c r="AH178" s="3517"/>
      <c r="AI178" s="3531"/>
      <c r="AJ178" s="3571"/>
      <c r="AK178" s="1896"/>
    </row>
    <row r="179" spans="1:40" s="31" customFormat="1" ht="10.5">
      <c r="A179" s="3520"/>
      <c r="B179" s="1083"/>
      <c r="C179" s="3470"/>
      <c r="D179" s="3471"/>
      <c r="E179" s="3471"/>
      <c r="F179" s="3560"/>
      <c r="G179" s="3471"/>
      <c r="H179" s="3471"/>
      <c r="I179" s="3471"/>
      <c r="J179" s="3471"/>
      <c r="K179" s="3471"/>
      <c r="L179" s="3470"/>
      <c r="M179" s="3470"/>
      <c r="N179" s="3470"/>
      <c r="O179" s="3470"/>
      <c r="P179" s="3470"/>
      <c r="Q179" s="3561"/>
      <c r="R179" s="3561"/>
      <c r="S179" s="3562"/>
      <c r="T179" s="3563"/>
      <c r="U179" s="3564"/>
      <c r="V179" s="3565"/>
      <c r="W179" s="3533"/>
      <c r="X179" s="3515"/>
      <c r="Y179" s="3566"/>
      <c r="Z179" s="3567"/>
      <c r="AA179" s="3568"/>
      <c r="AB179" s="3516"/>
      <c r="AC179" s="3569"/>
      <c r="AD179" s="3570"/>
      <c r="AE179" s="3518"/>
      <c r="AF179" s="1894"/>
      <c r="AG179" s="3516"/>
      <c r="AH179" s="3517"/>
      <c r="AI179" s="3531"/>
      <c r="AJ179" s="3571"/>
      <c r="AK179" s="1896"/>
    </row>
    <row r="180" spans="1:40" s="31" customFormat="1" ht="10.5">
      <c r="A180" s="3520"/>
      <c r="B180" s="1083"/>
      <c r="C180" s="3470"/>
      <c r="D180" s="3471"/>
      <c r="E180" s="3471"/>
      <c r="F180" s="3560"/>
      <c r="G180" s="3471"/>
      <c r="H180" s="3471"/>
      <c r="I180" s="3471"/>
      <c r="J180" s="3471"/>
      <c r="K180" s="3471"/>
      <c r="L180" s="3470"/>
      <c r="M180" s="3470"/>
      <c r="N180" s="3470"/>
      <c r="O180" s="3470"/>
      <c r="P180" s="3470"/>
      <c r="Q180" s="3561"/>
      <c r="R180" s="3561"/>
      <c r="S180" s="3562"/>
      <c r="T180" s="3563"/>
      <c r="U180" s="3564"/>
      <c r="V180" s="3565"/>
      <c r="W180" s="3533"/>
      <c r="X180" s="3515"/>
      <c r="Y180" s="3566"/>
      <c r="Z180" s="3567"/>
      <c r="AA180" s="3568"/>
      <c r="AB180" s="3516"/>
      <c r="AC180" s="3569"/>
      <c r="AD180" s="3570"/>
      <c r="AE180" s="3518"/>
      <c r="AF180" s="1894"/>
      <c r="AG180" s="3516"/>
      <c r="AH180" s="3517"/>
      <c r="AI180" s="3531"/>
      <c r="AJ180" s="3571"/>
      <c r="AK180" s="1896"/>
    </row>
    <row r="181" spans="1:40" s="31" customFormat="1" ht="11" thickBot="1">
      <c r="A181" s="1002" t="s">
        <v>17</v>
      </c>
      <c r="B181" s="1057">
        <f t="shared" ref="B181:AK181" si="143">SUM(B172:B177)</f>
        <v>0</v>
      </c>
      <c r="C181" s="2201">
        <f>SUM(C172:C179)</f>
        <v>0</v>
      </c>
      <c r="D181" s="2201">
        <f t="shared" ref="D181:K181" si="144">SUM(D172:D179)</f>
        <v>0</v>
      </c>
      <c r="E181" s="2201">
        <f t="shared" si="144"/>
        <v>0</v>
      </c>
      <c r="F181" s="2201">
        <f t="shared" si="144"/>
        <v>0</v>
      </c>
      <c r="G181" s="2201">
        <f t="shared" si="144"/>
        <v>0</v>
      </c>
      <c r="H181" s="2201">
        <f t="shared" si="144"/>
        <v>0</v>
      </c>
      <c r="I181" s="2201">
        <f t="shared" si="144"/>
        <v>0</v>
      </c>
      <c r="J181" s="2201">
        <f t="shared" si="144"/>
        <v>0</v>
      </c>
      <c r="K181" s="2201">
        <f t="shared" si="144"/>
        <v>0</v>
      </c>
      <c r="L181" s="2201">
        <f t="shared" si="143"/>
        <v>0</v>
      </c>
      <c r="M181" s="2201">
        <f t="shared" si="143"/>
        <v>0</v>
      </c>
      <c r="N181" s="2201">
        <f t="shared" si="143"/>
        <v>0</v>
      </c>
      <c r="O181" s="2201">
        <f t="shared" si="143"/>
        <v>0</v>
      </c>
      <c r="P181" s="2201">
        <f t="shared" si="143"/>
        <v>0</v>
      </c>
      <c r="Q181" s="3669"/>
      <c r="R181" s="2201">
        <f t="shared" si="143"/>
        <v>0</v>
      </c>
      <c r="S181" s="3213">
        <f t="shared" si="143"/>
        <v>675</v>
      </c>
      <c r="T181" s="3214">
        <f t="shared" si="143"/>
        <v>210</v>
      </c>
      <c r="U181" s="3263">
        <f t="shared" si="143"/>
        <v>0</v>
      </c>
      <c r="V181" s="3264">
        <f t="shared" si="143"/>
        <v>0</v>
      </c>
      <c r="W181" s="1059">
        <f t="shared" si="143"/>
        <v>885</v>
      </c>
      <c r="X181" s="3241">
        <f t="shared" si="143"/>
        <v>0</v>
      </c>
      <c r="Y181" s="3145">
        <f t="shared" si="143"/>
        <v>0</v>
      </c>
      <c r="Z181" s="3145">
        <f t="shared" si="143"/>
        <v>0</v>
      </c>
      <c r="AA181" s="3146">
        <f t="shared" si="143"/>
        <v>0</v>
      </c>
      <c r="AB181" s="2178">
        <f t="shared" si="143"/>
        <v>6</v>
      </c>
      <c r="AC181" s="1061">
        <f t="shared" si="143"/>
        <v>0</v>
      </c>
      <c r="AD181" s="1062">
        <f t="shared" si="143"/>
        <v>0</v>
      </c>
      <c r="AE181" s="1061">
        <f t="shared" si="143"/>
        <v>885</v>
      </c>
      <c r="AF181" s="1062">
        <f t="shared" si="143"/>
        <v>0</v>
      </c>
      <c r="AG181" s="1060">
        <f t="shared" si="143"/>
        <v>0</v>
      </c>
      <c r="AH181" s="1062">
        <f t="shared" si="143"/>
        <v>0</v>
      </c>
      <c r="AI181" s="1060">
        <f t="shared" si="143"/>
        <v>0</v>
      </c>
      <c r="AJ181" s="1061">
        <f t="shared" si="143"/>
        <v>0</v>
      </c>
      <c r="AK181" s="1063">
        <f t="shared" si="143"/>
        <v>885</v>
      </c>
    </row>
    <row r="182" spans="1:40" s="31" customFormat="1" ht="11.5" thickTop="1" thickBot="1">
      <c r="A182" s="1006"/>
      <c r="B182" s="1064"/>
      <c r="C182" s="1065"/>
      <c r="D182" s="1065"/>
      <c r="E182" s="1065"/>
      <c r="F182" s="1065"/>
      <c r="G182" s="1065"/>
      <c r="H182" s="1065"/>
      <c r="I182" s="1065"/>
      <c r="J182" s="1065"/>
      <c r="K182" s="1065">
        <f>T182</f>
        <v>885</v>
      </c>
      <c r="L182" s="1066"/>
      <c r="M182" s="1065"/>
      <c r="N182" s="1065"/>
      <c r="O182" s="1065"/>
      <c r="P182" s="1065"/>
      <c r="Q182" s="1065"/>
      <c r="R182" s="1065"/>
      <c r="S182" s="3215"/>
      <c r="T182" s="3215">
        <f>S181+T181</f>
        <v>885</v>
      </c>
      <c r="U182" s="3215"/>
      <c r="V182" s="3215"/>
      <c r="W182" s="1067"/>
      <c r="X182" s="3242"/>
      <c r="Y182" s="3128"/>
      <c r="Z182" s="3128"/>
      <c r="AA182" s="3129"/>
      <c r="AB182" s="1068"/>
      <c r="AC182" s="1068"/>
      <c r="AD182" s="1068"/>
      <c r="AE182" s="1068"/>
      <c r="AF182" s="1068"/>
      <c r="AG182" s="1068"/>
      <c r="AH182" s="1068"/>
      <c r="AI182" s="1068"/>
      <c r="AJ182" s="1068"/>
      <c r="AK182" s="1069"/>
    </row>
    <row r="183" spans="1:40" s="31" customFormat="1" ht="11" thickBot="1">
      <c r="A183" s="4811" t="s">
        <v>1420</v>
      </c>
      <c r="B183" s="4812"/>
      <c r="C183" s="4812"/>
      <c r="D183" s="4812"/>
      <c r="E183" s="4812"/>
      <c r="F183" s="4812"/>
      <c r="G183" s="4812"/>
      <c r="H183" s="4812"/>
      <c r="I183" s="4812"/>
      <c r="J183" s="4812"/>
      <c r="K183" s="4812"/>
      <c r="L183" s="4812"/>
      <c r="M183" s="4812"/>
      <c r="N183" s="4812"/>
      <c r="O183" s="4812"/>
      <c r="P183" s="4812"/>
      <c r="Q183" s="4812"/>
      <c r="R183" s="4812"/>
      <c r="S183" s="4336"/>
      <c r="T183" s="3222"/>
      <c r="U183" s="3222"/>
      <c r="V183" s="3222"/>
      <c r="W183" s="1070"/>
      <c r="X183" s="3222"/>
      <c r="Y183" s="3130"/>
      <c r="Z183" s="3130"/>
      <c r="AA183" s="3131"/>
      <c r="AB183" s="1077"/>
      <c r="AC183" s="1077"/>
      <c r="AD183" s="1077"/>
      <c r="AE183" s="1077"/>
      <c r="AF183" s="1077"/>
      <c r="AG183" s="1077"/>
      <c r="AH183" s="1077"/>
      <c r="AI183" s="1077"/>
      <c r="AJ183" s="1077"/>
      <c r="AK183" s="1078"/>
    </row>
    <row r="184" spans="1:40" s="31" customFormat="1" ht="11" thickTop="1">
      <c r="A184" s="2212" t="str">
        <f>'General PNGUM'!A183</f>
        <v>Gretutu Adventist Primary</v>
      </c>
      <c r="B184" s="2213"/>
      <c r="C184" s="2318"/>
      <c r="D184" s="2318"/>
      <c r="E184" s="2318"/>
      <c r="F184" s="3687">
        <v>72</v>
      </c>
      <c r="G184" s="3687">
        <v>61</v>
      </c>
      <c r="H184" s="3687">
        <v>62</v>
      </c>
      <c r="I184" s="3687">
        <v>56</v>
      </c>
      <c r="J184" s="3687">
        <v>77</v>
      </c>
      <c r="K184" s="3687">
        <v>52</v>
      </c>
      <c r="L184" s="3687"/>
      <c r="M184" s="3687"/>
      <c r="N184" s="3687"/>
      <c r="O184" s="3687"/>
      <c r="P184" s="2318"/>
      <c r="Q184" s="3108"/>
      <c r="R184" s="3108"/>
      <c r="S184" s="3216">
        <v>380</v>
      </c>
      <c r="T184" s="3217"/>
      <c r="U184" s="3282"/>
      <c r="V184" s="3276"/>
      <c r="W184" s="2191">
        <f>SUM(S184:V184)</f>
        <v>380</v>
      </c>
      <c r="X184" s="3150">
        <v>40</v>
      </c>
      <c r="Y184" s="3151"/>
      <c r="Z184" s="3150">
        <v>52</v>
      </c>
      <c r="AA184" s="3151"/>
      <c r="AB184" s="2179">
        <f>'General PNGUM'!P183</f>
        <v>1</v>
      </c>
      <c r="AC184" s="1049">
        <f>'General PNGUM'!Q183</f>
        <v>0</v>
      </c>
      <c r="AD184" s="1050" t="str">
        <f>'General PNGUM'!R183</f>
        <v>-</v>
      </c>
      <c r="AE184" s="1049">
        <f>S184+T184</f>
        <v>380</v>
      </c>
      <c r="AF184" s="1050">
        <f>U184+V184</f>
        <v>0</v>
      </c>
      <c r="AG184" s="1051"/>
      <c r="AH184" s="1050"/>
      <c r="AI184" s="1051">
        <f>Z184</f>
        <v>52</v>
      </c>
      <c r="AJ184" s="1049">
        <f>AA184</f>
        <v>0</v>
      </c>
      <c r="AK184" s="1052">
        <f t="shared" ref="AK184:AK202" si="145">SUM(B184:R184)</f>
        <v>380</v>
      </c>
      <c r="AM184" s="31" t="s">
        <v>1263</v>
      </c>
    </row>
    <row r="185" spans="1:40" s="31" customFormat="1" ht="10.5">
      <c r="A185" s="2212" t="str">
        <f>'General PNGUM'!A184</f>
        <v xml:space="preserve">Habare Aventist Primary </v>
      </c>
      <c r="B185" s="2213"/>
      <c r="C185" s="2125"/>
      <c r="D185" s="2125"/>
      <c r="E185" s="2125"/>
      <c r="F185" s="3463">
        <v>119</v>
      </c>
      <c r="G185" s="3463">
        <v>121</v>
      </c>
      <c r="H185" s="3463">
        <v>63</v>
      </c>
      <c r="I185" s="3463">
        <v>120</v>
      </c>
      <c r="J185" s="3463">
        <v>118</v>
      </c>
      <c r="K185" s="3468">
        <v>66</v>
      </c>
      <c r="L185" s="3468"/>
      <c r="M185" s="3468"/>
      <c r="N185" s="3468"/>
      <c r="O185" s="3468"/>
      <c r="P185" s="2125"/>
      <c r="Q185" s="3469"/>
      <c r="R185" s="3082"/>
      <c r="S185" s="3286">
        <v>378</v>
      </c>
      <c r="T185" s="3217">
        <v>229</v>
      </c>
      <c r="U185" s="3277"/>
      <c r="V185" s="3276"/>
      <c r="W185" s="2191">
        <f t="shared" ref="W185:W213" si="146">SUM(S185:V185)</f>
        <v>607</v>
      </c>
      <c r="X185" s="3150">
        <v>57</v>
      </c>
      <c r="Y185" s="3151"/>
      <c r="Z185" s="3132">
        <v>66</v>
      </c>
      <c r="AA185" s="3141"/>
      <c r="AB185" s="2179">
        <f>'General PNGUM'!P184</f>
        <v>1</v>
      </c>
      <c r="AC185" s="1049">
        <f>'General PNGUM'!Q184</f>
        <v>0</v>
      </c>
      <c r="AD185" s="1050" t="str">
        <f>'General PNGUM'!R184</f>
        <v>-</v>
      </c>
      <c r="AE185" s="1049">
        <f t="shared" ref="AE185:AE202" si="147">S185+T185</f>
        <v>607</v>
      </c>
      <c r="AF185" s="1050">
        <f t="shared" ref="AF185:AF202" si="148">U185+V185</f>
        <v>0</v>
      </c>
      <c r="AG185" s="1051"/>
      <c r="AH185" s="1048"/>
      <c r="AI185" s="1051">
        <f t="shared" ref="AI185:AI202" si="149">Z185</f>
        <v>66</v>
      </c>
      <c r="AJ185" s="1049">
        <f t="shared" ref="AJ185:AJ202" si="150">AA185</f>
        <v>0</v>
      </c>
      <c r="AK185" s="1052">
        <f t="shared" si="145"/>
        <v>607</v>
      </c>
      <c r="AM185" s="31" t="s">
        <v>1264</v>
      </c>
    </row>
    <row r="186" spans="1:40" s="655" customFormat="1" ht="10.5">
      <c r="A186" s="2212" t="str">
        <f>'General PNGUM'!A185</f>
        <v>Hadumari Adventist Primary</v>
      </c>
      <c r="B186" s="2213"/>
      <c r="C186" s="2125"/>
      <c r="D186" s="2125"/>
      <c r="E186" s="2125"/>
      <c r="F186" s="3463">
        <v>0</v>
      </c>
      <c r="G186" s="3463">
        <v>0</v>
      </c>
      <c r="H186" s="3463">
        <v>0</v>
      </c>
      <c r="I186" s="3463">
        <v>0</v>
      </c>
      <c r="J186" s="3463">
        <v>0</v>
      </c>
      <c r="K186" s="3463">
        <v>0</v>
      </c>
      <c r="L186" s="3463"/>
      <c r="M186" s="3463"/>
      <c r="N186" s="3463"/>
      <c r="O186" s="3463"/>
      <c r="P186" s="2125"/>
      <c r="Q186" s="3469"/>
      <c r="R186" s="3082"/>
      <c r="S186" s="3286"/>
      <c r="T186" s="3217"/>
      <c r="U186" s="3277"/>
      <c r="V186" s="3276"/>
      <c r="W186" s="2191">
        <f t="shared" si="146"/>
        <v>0</v>
      </c>
      <c r="X186" s="3150"/>
      <c r="Y186" s="3151"/>
      <c r="Z186" s="3133"/>
      <c r="AA186" s="3142"/>
      <c r="AB186" s="2179">
        <f>'General PNGUM'!P185</f>
        <v>1</v>
      </c>
      <c r="AC186" s="1049">
        <f>'General PNGUM'!Q185</f>
        <v>0</v>
      </c>
      <c r="AD186" s="1050" t="str">
        <f>'General PNGUM'!R185</f>
        <v>-</v>
      </c>
      <c r="AE186" s="1049">
        <f t="shared" si="147"/>
        <v>0</v>
      </c>
      <c r="AF186" s="1050">
        <f t="shared" si="148"/>
        <v>0</v>
      </c>
      <c r="AG186" s="1051"/>
      <c r="AH186" s="1048"/>
      <c r="AI186" s="1051">
        <f t="shared" si="149"/>
        <v>0</v>
      </c>
      <c r="AJ186" s="1049">
        <f t="shared" si="150"/>
        <v>0</v>
      </c>
      <c r="AK186" s="1052">
        <f t="shared" si="145"/>
        <v>0</v>
      </c>
      <c r="AL186" s="31"/>
      <c r="AM186" s="1003" t="s">
        <v>1513</v>
      </c>
      <c r="AN186" s="1003"/>
    </row>
    <row r="187" spans="1:40" s="1007" customFormat="1" ht="21">
      <c r="A187" s="2212" t="str">
        <f>'General PNGUM'!A186</f>
        <v>Hela Tec Adventist  High School</v>
      </c>
      <c r="B187" s="2213"/>
      <c r="C187" s="2365"/>
      <c r="D187" s="2365"/>
      <c r="E187" s="2365"/>
      <c r="F187" s="3463"/>
      <c r="G187" s="3463"/>
      <c r="H187" s="3463"/>
      <c r="I187" s="3463"/>
      <c r="J187" s="3463"/>
      <c r="K187" s="3463"/>
      <c r="L187" s="3463">
        <v>96</v>
      </c>
      <c r="M187" s="3463">
        <v>91</v>
      </c>
      <c r="N187" s="3463"/>
      <c r="O187" s="3463"/>
      <c r="P187" s="2365"/>
      <c r="Q187" s="3460"/>
      <c r="R187" s="2366"/>
      <c r="U187" s="3208">
        <v>100</v>
      </c>
      <c r="V187" s="3209">
        <v>87</v>
      </c>
      <c r="W187" s="2191">
        <f>SUM(U187:V187)</f>
        <v>187</v>
      </c>
      <c r="X187" s="3150"/>
      <c r="Y187" s="3240">
        <v>50</v>
      </c>
      <c r="Z187" s="3133"/>
      <c r="AA187" s="3127">
        <v>91</v>
      </c>
      <c r="AB187" s="2179">
        <f>'General PNGUM'!P186</f>
        <v>0</v>
      </c>
      <c r="AC187" s="1049">
        <f>'General PNGUM'!Q186</f>
        <v>1</v>
      </c>
      <c r="AD187" s="1050" t="str">
        <f>'General PNGUM'!R186</f>
        <v>-</v>
      </c>
      <c r="AE187" s="1049">
        <f t="shared" ref="AE187:AE190" si="151">S187+T187</f>
        <v>0</v>
      </c>
      <c r="AF187" s="1050">
        <f t="shared" ref="AF187:AF190" si="152">U187+V187</f>
        <v>187</v>
      </c>
      <c r="AG187" s="1051"/>
      <c r="AH187" s="1048"/>
      <c r="AI187" s="1051">
        <f t="shared" ref="AI187:AI190" si="153">Z187</f>
        <v>0</v>
      </c>
      <c r="AJ187" s="1049">
        <f t="shared" ref="AJ187:AJ190" si="154">AA187</f>
        <v>91</v>
      </c>
      <c r="AK187" s="1052">
        <f t="shared" ref="AK187:AK190" si="155">SUM(B187:R187)</f>
        <v>187</v>
      </c>
      <c r="AL187" s="31"/>
      <c r="AM187" s="1008" t="s">
        <v>1421</v>
      </c>
      <c r="AN187" s="1008"/>
    </row>
    <row r="188" spans="1:40" s="31" customFormat="1" ht="15.75" customHeight="1">
      <c r="A188" s="2212" t="str">
        <f>'General PNGUM'!A187</f>
        <v>Kairik Adventist Primary</v>
      </c>
      <c r="B188" s="2213"/>
      <c r="C188" s="2125"/>
      <c r="D188" s="2125"/>
      <c r="E188" s="2125"/>
      <c r="F188" s="3463">
        <v>58</v>
      </c>
      <c r="G188" s="3463">
        <v>34</v>
      </c>
      <c r="H188" s="3463">
        <v>23</v>
      </c>
      <c r="I188" s="3463">
        <v>22</v>
      </c>
      <c r="J188" s="3463">
        <v>18</v>
      </c>
      <c r="K188" s="3463">
        <v>20</v>
      </c>
      <c r="L188" s="3463"/>
      <c r="M188" s="3463"/>
      <c r="N188" s="3463"/>
      <c r="O188" s="3463"/>
      <c r="P188" s="2125"/>
      <c r="Q188" s="3469"/>
      <c r="R188" s="3082"/>
      <c r="S188" s="3286">
        <v>164</v>
      </c>
      <c r="T188" s="3217">
        <v>11</v>
      </c>
      <c r="U188" s="3277"/>
      <c r="V188" s="3276"/>
      <c r="W188" s="2191">
        <f t="shared" si="146"/>
        <v>175</v>
      </c>
      <c r="X188" s="3150">
        <v>0</v>
      </c>
      <c r="Y188" s="3151"/>
      <c r="Z188" s="3133">
        <v>20</v>
      </c>
      <c r="AA188" s="3142"/>
      <c r="AB188" s="2179">
        <f>'General PNGUM'!P187</f>
        <v>1</v>
      </c>
      <c r="AC188" s="1049">
        <f>'General PNGUM'!Q187</f>
        <v>0</v>
      </c>
      <c r="AD188" s="1050" t="str">
        <f>'General PNGUM'!R187</f>
        <v>-</v>
      </c>
      <c r="AE188" s="1049">
        <f t="shared" si="151"/>
        <v>175</v>
      </c>
      <c r="AF188" s="1050">
        <f t="shared" si="152"/>
        <v>0</v>
      </c>
      <c r="AG188" s="1051"/>
      <c r="AH188" s="1048"/>
      <c r="AI188" s="1051">
        <f t="shared" si="153"/>
        <v>20</v>
      </c>
      <c r="AJ188" s="1049">
        <f t="shared" si="154"/>
        <v>0</v>
      </c>
      <c r="AK188" s="1052">
        <f t="shared" si="155"/>
        <v>175</v>
      </c>
      <c r="AM188" s="31" t="s">
        <v>1265</v>
      </c>
    </row>
    <row r="189" spans="1:40" s="655" customFormat="1" ht="10.5">
      <c r="A189" s="2212" t="str">
        <f>'General PNGUM'!A188</f>
        <v>Kiminiga Advnetist Primary</v>
      </c>
      <c r="B189" s="2213"/>
      <c r="C189" s="2125"/>
      <c r="D189" s="2125"/>
      <c r="E189" s="2125"/>
      <c r="F189" s="3463">
        <v>173</v>
      </c>
      <c r="G189" s="3463">
        <v>159</v>
      </c>
      <c r="H189" s="3463">
        <v>162</v>
      </c>
      <c r="I189" s="3463">
        <v>162</v>
      </c>
      <c r="J189" s="3463">
        <v>163</v>
      </c>
      <c r="K189" s="3463">
        <v>161</v>
      </c>
      <c r="L189" s="3463"/>
      <c r="M189" s="3463"/>
      <c r="N189" s="3463"/>
      <c r="O189" s="3463"/>
      <c r="P189" s="2125"/>
      <c r="Q189" s="3469"/>
      <c r="R189" s="3082"/>
      <c r="S189" s="3286">
        <v>582</v>
      </c>
      <c r="T189" s="3217">
        <v>398</v>
      </c>
      <c r="U189" s="3277"/>
      <c r="V189" s="3276"/>
      <c r="W189" s="2191">
        <f t="shared" si="146"/>
        <v>980</v>
      </c>
      <c r="X189" s="3150">
        <v>30</v>
      </c>
      <c r="Y189" s="3151"/>
      <c r="Z189" s="3132">
        <v>191</v>
      </c>
      <c r="AA189" s="3141"/>
      <c r="AB189" s="2179">
        <f>'General PNGUM'!P188</f>
        <v>1</v>
      </c>
      <c r="AC189" s="1049">
        <f>'General PNGUM'!Q188</f>
        <v>0</v>
      </c>
      <c r="AD189" s="1050" t="str">
        <f>'General PNGUM'!R188</f>
        <v>-</v>
      </c>
      <c r="AE189" s="1049">
        <f t="shared" si="151"/>
        <v>980</v>
      </c>
      <c r="AF189" s="1050">
        <f t="shared" si="152"/>
        <v>0</v>
      </c>
      <c r="AG189" s="1051"/>
      <c r="AH189" s="1048"/>
      <c r="AI189" s="1051">
        <f t="shared" si="153"/>
        <v>191</v>
      </c>
      <c r="AJ189" s="1049">
        <f t="shared" si="154"/>
        <v>0</v>
      </c>
      <c r="AK189" s="1052">
        <f t="shared" si="155"/>
        <v>980</v>
      </c>
      <c r="AL189" s="31"/>
      <c r="AM189" s="655" t="s">
        <v>1266</v>
      </c>
    </row>
    <row r="190" spans="1:40" s="655" customFormat="1" ht="10.5">
      <c r="A190" s="2212" t="str">
        <f>'General PNGUM'!A189</f>
        <v>Koemal Adventist Primary</v>
      </c>
      <c r="B190" s="2213"/>
      <c r="C190" s="2125"/>
      <c r="D190" s="2125"/>
      <c r="E190" s="2125"/>
      <c r="F190" s="3463">
        <v>113</v>
      </c>
      <c r="G190" s="3463">
        <v>69</v>
      </c>
      <c r="H190" s="3463">
        <v>88</v>
      </c>
      <c r="I190" s="3463">
        <v>74</v>
      </c>
      <c r="J190" s="3463">
        <v>53</v>
      </c>
      <c r="K190" s="3463">
        <v>53</v>
      </c>
      <c r="L190" s="3463"/>
      <c r="M190" s="3463"/>
      <c r="N190" s="3463"/>
      <c r="O190" s="3463"/>
      <c r="P190" s="2125"/>
      <c r="Q190" s="3469"/>
      <c r="R190" s="3082"/>
      <c r="S190" s="3286">
        <v>251</v>
      </c>
      <c r="T190" s="3217">
        <v>199</v>
      </c>
      <c r="U190" s="3277"/>
      <c r="V190" s="3276"/>
      <c r="W190" s="2191">
        <f t="shared" si="146"/>
        <v>450</v>
      </c>
      <c r="X190" s="3150">
        <v>21</v>
      </c>
      <c r="Y190" s="3151"/>
      <c r="Z190" s="3133">
        <v>53</v>
      </c>
      <c r="AA190" s="3142"/>
      <c r="AB190" s="2179">
        <f>'General PNGUM'!P189</f>
        <v>1</v>
      </c>
      <c r="AC190" s="1049">
        <f>'General PNGUM'!Q189</f>
        <v>0</v>
      </c>
      <c r="AD190" s="1050" t="str">
        <f>'General PNGUM'!R189</f>
        <v>-</v>
      </c>
      <c r="AE190" s="1049">
        <f t="shared" si="151"/>
        <v>450</v>
      </c>
      <c r="AF190" s="1050">
        <f t="shared" si="152"/>
        <v>0</v>
      </c>
      <c r="AG190" s="1051"/>
      <c r="AH190" s="1048"/>
      <c r="AI190" s="1051">
        <f t="shared" si="153"/>
        <v>53</v>
      </c>
      <c r="AJ190" s="1049">
        <f t="shared" si="154"/>
        <v>0</v>
      </c>
      <c r="AK190" s="1052">
        <f t="shared" si="155"/>
        <v>450</v>
      </c>
      <c r="AL190" s="31"/>
      <c r="AM190" s="655" t="s">
        <v>1267</v>
      </c>
    </row>
    <row r="191" spans="1:40" s="655" customFormat="1" ht="10.5">
      <c r="A191" s="2212" t="str">
        <f>'General PNGUM'!A190</f>
        <v>Komo Adventist Primary</v>
      </c>
      <c r="B191" s="2213"/>
      <c r="C191" s="2365"/>
      <c r="D191" s="2365"/>
      <c r="E191" s="2365"/>
      <c r="F191" s="3463">
        <v>92</v>
      </c>
      <c r="G191" s="3463">
        <v>36</v>
      </c>
      <c r="H191" s="3463">
        <v>42</v>
      </c>
      <c r="I191" s="3463">
        <v>37</v>
      </c>
      <c r="J191" s="3463">
        <v>32</v>
      </c>
      <c r="K191" s="3463">
        <v>18</v>
      </c>
      <c r="L191" s="3463"/>
      <c r="M191" s="3463"/>
      <c r="N191" s="3463"/>
      <c r="O191" s="3463"/>
      <c r="P191" s="2365"/>
      <c r="Q191" s="3460"/>
      <c r="R191" s="2366"/>
      <c r="S191" s="3208">
        <v>207</v>
      </c>
      <c r="T191" s="3209">
        <v>50</v>
      </c>
      <c r="U191" s="3259"/>
      <c r="V191" s="3210"/>
      <c r="W191" s="2191">
        <f t="shared" si="146"/>
        <v>257</v>
      </c>
      <c r="X191" s="3138">
        <v>50</v>
      </c>
      <c r="Y191" s="3240"/>
      <c r="Z191" s="3126">
        <v>18</v>
      </c>
      <c r="AA191" s="3127"/>
      <c r="AB191" s="2179">
        <f>'General PNGUM'!P190</f>
        <v>1</v>
      </c>
      <c r="AC191" s="1049">
        <f>'General PNGUM'!Q190</f>
        <v>0</v>
      </c>
      <c r="AD191" s="1050" t="str">
        <f>'General PNGUM'!R190</f>
        <v>-</v>
      </c>
      <c r="AE191" s="1049">
        <f t="shared" si="147"/>
        <v>257</v>
      </c>
      <c r="AF191" s="1050">
        <f t="shared" si="148"/>
        <v>0</v>
      </c>
      <c r="AG191" s="1051"/>
      <c r="AH191" s="1048"/>
      <c r="AI191" s="1051">
        <f t="shared" si="149"/>
        <v>18</v>
      </c>
      <c r="AJ191" s="1049">
        <f t="shared" si="150"/>
        <v>0</v>
      </c>
      <c r="AK191" s="1052">
        <f t="shared" si="145"/>
        <v>257</v>
      </c>
      <c r="AL191" s="31"/>
      <c r="AM191" s="655" t="s">
        <v>1268</v>
      </c>
    </row>
    <row r="192" spans="1:40" s="655" customFormat="1" ht="10.5">
      <c r="A192" s="2212" t="str">
        <f>'General PNGUM'!A191</f>
        <v xml:space="preserve">Koroka Adventist Primary </v>
      </c>
      <c r="B192" s="2213"/>
      <c r="C192" s="2125"/>
      <c r="D192" s="2125">
        <v>10</v>
      </c>
      <c r="E192" s="2125">
        <v>20</v>
      </c>
      <c r="F192" s="3463">
        <v>15</v>
      </c>
      <c r="G192" s="3463">
        <v>10</v>
      </c>
      <c r="H192" s="3463">
        <v>12</v>
      </c>
      <c r="I192" s="3463">
        <v>12</v>
      </c>
      <c r="J192" s="3463"/>
      <c r="K192" s="3463"/>
      <c r="L192" s="3463"/>
      <c r="M192" s="3463"/>
      <c r="N192" s="3463"/>
      <c r="O192" s="3463"/>
      <c r="P192" s="2125"/>
      <c r="Q192" s="3469"/>
      <c r="R192" s="3082"/>
      <c r="S192" s="3216">
        <v>50</v>
      </c>
      <c r="T192" s="3217">
        <v>29</v>
      </c>
      <c r="U192" s="3277"/>
      <c r="V192" s="3276"/>
      <c r="W192" s="2191">
        <f t="shared" si="146"/>
        <v>79</v>
      </c>
      <c r="X192" s="3150">
        <v>0</v>
      </c>
      <c r="Y192" s="3151"/>
      <c r="Z192" s="3133">
        <v>0</v>
      </c>
      <c r="AA192" s="3142"/>
      <c r="AB192" s="2179">
        <f>'General PNGUM'!P191</f>
        <v>1</v>
      </c>
      <c r="AC192" s="1049">
        <f>'General PNGUM'!Q191</f>
        <v>0</v>
      </c>
      <c r="AD192" s="1050" t="str">
        <f>'General PNGUM'!R191</f>
        <v>-</v>
      </c>
      <c r="AE192" s="1049">
        <f t="shared" si="147"/>
        <v>79</v>
      </c>
      <c r="AF192" s="1050">
        <f t="shared" si="148"/>
        <v>0</v>
      </c>
      <c r="AG192" s="1051"/>
      <c r="AH192" s="1048"/>
      <c r="AI192" s="1051">
        <f t="shared" si="149"/>
        <v>0</v>
      </c>
      <c r="AJ192" s="1049">
        <f t="shared" si="150"/>
        <v>0</v>
      </c>
      <c r="AK192" s="1052">
        <f t="shared" si="145"/>
        <v>79</v>
      </c>
      <c r="AL192" s="31"/>
      <c r="AM192" s="655" t="s">
        <v>1422</v>
      </c>
    </row>
    <row r="193" spans="1:39" s="655" customFormat="1" ht="10.5">
      <c r="A193" s="2212" t="str">
        <f>'General PNGUM'!A192</f>
        <v xml:space="preserve">Kulika Adventist Primary </v>
      </c>
      <c r="B193" s="2213"/>
      <c r="C193" s="2125"/>
      <c r="D193" s="2125">
        <v>34</v>
      </c>
      <c r="E193" s="2125">
        <v>22</v>
      </c>
      <c r="F193" s="3463">
        <v>16</v>
      </c>
      <c r="G193" s="3463">
        <v>16</v>
      </c>
      <c r="H193" s="3463">
        <v>11</v>
      </c>
      <c r="I193" s="3463">
        <v>23</v>
      </c>
      <c r="J193" s="3463"/>
      <c r="K193" s="3463"/>
      <c r="L193" s="3463"/>
      <c r="M193" s="3463"/>
      <c r="N193" s="3463"/>
      <c r="O193" s="3463"/>
      <c r="P193" s="2125"/>
      <c r="Q193" s="3469"/>
      <c r="R193" s="3082"/>
      <c r="S193" s="3216">
        <v>108</v>
      </c>
      <c r="T193" s="3217">
        <v>14</v>
      </c>
      <c r="U193" s="3277"/>
      <c r="V193" s="3276"/>
      <c r="W193" s="2191">
        <f t="shared" si="146"/>
        <v>122</v>
      </c>
      <c r="X193" s="3150">
        <v>35</v>
      </c>
      <c r="Y193" s="3151"/>
      <c r="Z193" s="3133">
        <v>0</v>
      </c>
      <c r="AA193" s="3142"/>
      <c r="AB193" s="2179">
        <f>'General PNGUM'!P192</f>
        <v>1</v>
      </c>
      <c r="AC193" s="1049">
        <f>'General PNGUM'!Q192</f>
        <v>0</v>
      </c>
      <c r="AD193" s="1050" t="str">
        <f>'General PNGUM'!R192</f>
        <v>-</v>
      </c>
      <c r="AE193" s="1049">
        <f t="shared" si="147"/>
        <v>122</v>
      </c>
      <c r="AF193" s="1050">
        <f t="shared" si="148"/>
        <v>0</v>
      </c>
      <c r="AG193" s="1051"/>
      <c r="AH193" s="1048"/>
      <c r="AI193" s="1051">
        <f t="shared" si="149"/>
        <v>0</v>
      </c>
      <c r="AJ193" s="1049">
        <f t="shared" si="150"/>
        <v>0</v>
      </c>
      <c r="AK193" s="1052">
        <f t="shared" si="145"/>
        <v>122</v>
      </c>
      <c r="AL193" s="31"/>
      <c r="AM193" s="655" t="s">
        <v>1423</v>
      </c>
    </row>
    <row r="194" spans="1:39" s="655" customFormat="1" ht="10.5">
      <c r="A194" s="2212" t="str">
        <f>'General PNGUM'!A193</f>
        <v xml:space="preserve">Kunea Adventst Primary </v>
      </c>
      <c r="B194" s="2213"/>
      <c r="C194" s="2125"/>
      <c r="D194" s="2125"/>
      <c r="E194" s="2125"/>
      <c r="F194" s="3463">
        <v>62</v>
      </c>
      <c r="G194" s="3463">
        <v>48</v>
      </c>
      <c r="H194" s="3463">
        <v>39</v>
      </c>
      <c r="I194" s="3463">
        <v>45</v>
      </c>
      <c r="J194" s="3463">
        <v>30</v>
      </c>
      <c r="K194" s="3463"/>
      <c r="L194" s="3463"/>
      <c r="M194" s="3463"/>
      <c r="N194" s="3463"/>
      <c r="O194" s="3463"/>
      <c r="P194" s="2125"/>
      <c r="Q194" s="3469"/>
      <c r="R194" s="3082"/>
      <c r="S194" s="3216">
        <v>100</v>
      </c>
      <c r="T194" s="3217">
        <v>124</v>
      </c>
      <c r="U194" s="3277"/>
      <c r="V194" s="3276"/>
      <c r="W194" s="2191">
        <f t="shared" si="146"/>
        <v>224</v>
      </c>
      <c r="X194" s="3150">
        <v>20</v>
      </c>
      <c r="Y194" s="3151"/>
      <c r="Z194" s="3133">
        <v>15</v>
      </c>
      <c r="AA194" s="3142"/>
      <c r="AB194" s="2179">
        <f>'General PNGUM'!P193</f>
        <v>1</v>
      </c>
      <c r="AC194" s="1049">
        <f>'General PNGUM'!Q193</f>
        <v>0</v>
      </c>
      <c r="AD194" s="1050" t="str">
        <f>'General PNGUM'!R193</f>
        <v>-</v>
      </c>
      <c r="AE194" s="1049">
        <f t="shared" si="147"/>
        <v>224</v>
      </c>
      <c r="AF194" s="1050">
        <f t="shared" si="148"/>
        <v>0</v>
      </c>
      <c r="AG194" s="1051"/>
      <c r="AH194" s="1048"/>
      <c r="AI194" s="1051">
        <f t="shared" si="149"/>
        <v>15</v>
      </c>
      <c r="AJ194" s="1049">
        <f t="shared" si="150"/>
        <v>0</v>
      </c>
      <c r="AK194" s="1052">
        <f t="shared" si="145"/>
        <v>224</v>
      </c>
      <c r="AL194" s="31"/>
      <c r="AM194" s="655" t="s">
        <v>1424</v>
      </c>
    </row>
    <row r="195" spans="1:39" s="655" customFormat="1" ht="10.5">
      <c r="A195" s="2212" t="str">
        <f>'General PNGUM'!A194</f>
        <v>Maip Adventist Primary</v>
      </c>
      <c r="B195" s="2213"/>
      <c r="C195" s="2365"/>
      <c r="D195" s="2365">
        <v>20</v>
      </c>
      <c r="E195" s="2365">
        <v>25</v>
      </c>
      <c r="F195" s="3463">
        <v>30</v>
      </c>
      <c r="G195" s="3463">
        <v>32</v>
      </c>
      <c r="H195" s="3463">
        <v>37</v>
      </c>
      <c r="I195" s="3463">
        <v>32</v>
      </c>
      <c r="J195" s="3463">
        <v>30</v>
      </c>
      <c r="K195" s="3463">
        <v>0</v>
      </c>
      <c r="L195" s="3463"/>
      <c r="M195" s="3463"/>
      <c r="N195" s="3463"/>
      <c r="O195" s="3463"/>
      <c r="P195" s="2365"/>
      <c r="Q195" s="3460"/>
      <c r="R195" s="2366"/>
      <c r="S195" s="3208">
        <v>112</v>
      </c>
      <c r="T195" s="3209">
        <v>94</v>
      </c>
      <c r="U195" s="3259"/>
      <c r="V195" s="3210"/>
      <c r="W195" s="2191">
        <f t="shared" si="146"/>
        <v>206</v>
      </c>
      <c r="X195" s="3138">
        <v>15</v>
      </c>
      <c r="Y195" s="3240"/>
      <c r="Z195" s="3126">
        <v>0</v>
      </c>
      <c r="AA195" s="3127"/>
      <c r="AB195" s="2179">
        <f>'General PNGUM'!P194</f>
        <v>1</v>
      </c>
      <c r="AC195" s="1049">
        <f>'General PNGUM'!Q194</f>
        <v>0</v>
      </c>
      <c r="AD195" s="1050" t="str">
        <f>'General PNGUM'!R194</f>
        <v>-</v>
      </c>
      <c r="AE195" s="1049">
        <f t="shared" si="147"/>
        <v>206</v>
      </c>
      <c r="AF195" s="1050">
        <f t="shared" si="148"/>
        <v>0</v>
      </c>
      <c r="AG195" s="1051"/>
      <c r="AH195" s="1048"/>
      <c r="AI195" s="1051">
        <f t="shared" si="149"/>
        <v>0</v>
      </c>
      <c r="AJ195" s="1049">
        <f t="shared" si="150"/>
        <v>0</v>
      </c>
      <c r="AK195" s="1052">
        <f t="shared" si="145"/>
        <v>206</v>
      </c>
      <c r="AL195" s="31"/>
      <c r="AM195" s="655" t="s">
        <v>1269</v>
      </c>
    </row>
    <row r="196" spans="1:39" s="655" customFormat="1" ht="10.5">
      <c r="A196" s="2212" t="str">
        <f>'General PNGUM'!A195</f>
        <v>Maka Adventist Primary</v>
      </c>
      <c r="B196" s="2213"/>
      <c r="C196" s="2125"/>
      <c r="D196" s="2125"/>
      <c r="E196" s="2125"/>
      <c r="F196" s="3463">
        <v>0</v>
      </c>
      <c r="G196" s="3463">
        <v>0</v>
      </c>
      <c r="H196" s="3463">
        <v>0</v>
      </c>
      <c r="I196" s="3463">
        <v>0</v>
      </c>
      <c r="J196" s="3463">
        <v>0</v>
      </c>
      <c r="K196" s="3463">
        <v>0</v>
      </c>
      <c r="L196" s="3463"/>
      <c r="M196" s="3463"/>
      <c r="N196" s="3463"/>
      <c r="O196" s="3463"/>
      <c r="P196" s="2125"/>
      <c r="Q196" s="3469"/>
      <c r="R196" s="3082"/>
      <c r="S196" s="3216"/>
      <c r="T196" s="3217"/>
      <c r="U196" s="3277"/>
      <c r="V196" s="3276"/>
      <c r="W196" s="2191">
        <f t="shared" si="146"/>
        <v>0</v>
      </c>
      <c r="X196" s="3150"/>
      <c r="Y196" s="3151"/>
      <c r="Z196" s="3133"/>
      <c r="AA196" s="3142"/>
      <c r="AB196" s="2179">
        <f>'General PNGUM'!P195</f>
        <v>1</v>
      </c>
      <c r="AC196" s="1049">
        <f>'General PNGUM'!Q195</f>
        <v>0</v>
      </c>
      <c r="AD196" s="1050" t="str">
        <f>'General PNGUM'!R195</f>
        <v>-</v>
      </c>
      <c r="AE196" s="1049">
        <f t="shared" si="147"/>
        <v>0</v>
      </c>
      <c r="AF196" s="1050">
        <f t="shared" si="148"/>
        <v>0</v>
      </c>
      <c r="AG196" s="1051"/>
      <c r="AH196" s="1048"/>
      <c r="AI196" s="1051">
        <f t="shared" si="149"/>
        <v>0</v>
      </c>
      <c r="AJ196" s="1049">
        <f t="shared" si="150"/>
        <v>0</v>
      </c>
      <c r="AK196" s="1052">
        <f t="shared" si="145"/>
        <v>0</v>
      </c>
      <c r="AL196" s="31"/>
      <c r="AM196" s="655" t="s">
        <v>1270</v>
      </c>
    </row>
    <row r="197" spans="1:39" s="655" customFormat="1" ht="10.5">
      <c r="A197" s="2212" t="str">
        <f>'General PNGUM'!A196</f>
        <v xml:space="preserve">Mandan Advenist Primary </v>
      </c>
      <c r="B197" s="3766"/>
      <c r="C197" s="3468"/>
      <c r="D197" s="3468">
        <v>20</v>
      </c>
      <c r="E197" s="3468">
        <v>22</v>
      </c>
      <c r="F197" s="3463">
        <v>30</v>
      </c>
      <c r="G197" s="3463">
        <v>33</v>
      </c>
      <c r="H197" s="3463">
        <v>27</v>
      </c>
      <c r="I197" s="3463">
        <v>32</v>
      </c>
      <c r="J197" s="3463">
        <v>30</v>
      </c>
      <c r="K197" s="3463">
        <v>0</v>
      </c>
      <c r="L197" s="3463"/>
      <c r="M197" s="3463"/>
      <c r="N197" s="3463"/>
      <c r="O197" s="3463"/>
      <c r="P197" s="3468"/>
      <c r="Q197" s="3469"/>
      <c r="R197" s="3469"/>
      <c r="S197" s="3767">
        <v>120</v>
      </c>
      <c r="T197" s="3768">
        <v>74</v>
      </c>
      <c r="U197" s="3769"/>
      <c r="V197" s="3770"/>
      <c r="W197" s="2191">
        <f t="shared" si="146"/>
        <v>194</v>
      </c>
      <c r="X197" s="3732">
        <v>30</v>
      </c>
      <c r="Y197" s="3733"/>
      <c r="Z197" s="3771">
        <v>0</v>
      </c>
      <c r="AA197" s="3735"/>
      <c r="AB197" s="2179">
        <f>'General PNGUM'!P196</f>
        <v>1</v>
      </c>
      <c r="AC197" s="1049">
        <f>'General PNGUM'!Q196</f>
        <v>0</v>
      </c>
      <c r="AD197" s="1050" t="str">
        <f>'General PNGUM'!R196</f>
        <v>-</v>
      </c>
      <c r="AE197" s="1049">
        <f t="shared" si="147"/>
        <v>194</v>
      </c>
      <c r="AF197" s="1050">
        <f t="shared" si="148"/>
        <v>0</v>
      </c>
      <c r="AG197" s="1908"/>
      <c r="AH197" s="1907"/>
      <c r="AI197" s="1051">
        <f t="shared" si="149"/>
        <v>0</v>
      </c>
      <c r="AJ197" s="1049">
        <f t="shared" si="150"/>
        <v>0</v>
      </c>
      <c r="AK197" s="1052">
        <f t="shared" si="145"/>
        <v>194</v>
      </c>
      <c r="AL197" s="31"/>
      <c r="AM197" s="655" t="s">
        <v>1425</v>
      </c>
    </row>
    <row r="198" spans="1:39" s="655" customFormat="1" ht="10.5">
      <c r="A198" s="2212" t="str">
        <f>'General PNGUM'!A197</f>
        <v>Minamb Adventist Primary</v>
      </c>
      <c r="B198" s="3766"/>
      <c r="C198" s="3468"/>
      <c r="D198" s="3468"/>
      <c r="E198" s="3468"/>
      <c r="F198" s="3463">
        <v>42</v>
      </c>
      <c r="G198" s="3463">
        <v>28</v>
      </c>
      <c r="H198" s="3463">
        <v>22</v>
      </c>
      <c r="I198" s="3463">
        <v>19</v>
      </c>
      <c r="J198" s="3463">
        <v>35</v>
      </c>
      <c r="K198" s="3463">
        <v>23</v>
      </c>
      <c r="L198" s="3463"/>
      <c r="M198" s="3463"/>
      <c r="N198" s="3463"/>
      <c r="O198" s="3463"/>
      <c r="P198" s="3468"/>
      <c r="Q198" s="3469"/>
      <c r="R198" s="3469"/>
      <c r="S198" s="3767">
        <v>102</v>
      </c>
      <c r="T198" s="3768">
        <v>67</v>
      </c>
      <c r="U198" s="3769"/>
      <c r="V198" s="3770"/>
      <c r="W198" s="2191">
        <f t="shared" si="146"/>
        <v>169</v>
      </c>
      <c r="X198" s="3732">
        <v>21</v>
      </c>
      <c r="Y198" s="3733"/>
      <c r="Z198" s="3771">
        <v>23</v>
      </c>
      <c r="AA198" s="3735"/>
      <c r="AB198" s="2179">
        <f>'General PNGUM'!P197</f>
        <v>1</v>
      </c>
      <c r="AC198" s="1049">
        <f>'General PNGUM'!Q197</f>
        <v>0</v>
      </c>
      <c r="AD198" s="1050" t="str">
        <f>'General PNGUM'!R197</f>
        <v>-</v>
      </c>
      <c r="AE198" s="1049">
        <f t="shared" si="147"/>
        <v>169</v>
      </c>
      <c r="AF198" s="1050">
        <f t="shared" si="148"/>
        <v>0</v>
      </c>
      <c r="AG198" s="1908"/>
      <c r="AH198" s="1907"/>
      <c r="AI198" s="1051">
        <f t="shared" si="149"/>
        <v>23</v>
      </c>
      <c r="AJ198" s="1049">
        <f t="shared" si="150"/>
        <v>0</v>
      </c>
      <c r="AK198" s="1052">
        <f t="shared" si="145"/>
        <v>169</v>
      </c>
      <c r="AL198" s="31"/>
      <c r="AM198" s="655" t="s">
        <v>1271</v>
      </c>
    </row>
    <row r="199" spans="1:39" s="655" customFormat="1" ht="10.5">
      <c r="A199" s="2212" t="str">
        <f>'General PNGUM'!A198</f>
        <v xml:space="preserve">Moitemp Adventist Primary </v>
      </c>
      <c r="B199" s="3766"/>
      <c r="C199" s="3468"/>
      <c r="D199" s="3468">
        <v>62</v>
      </c>
      <c r="E199" s="3468">
        <v>61</v>
      </c>
      <c r="F199" s="3463">
        <v>68</v>
      </c>
      <c r="G199" s="3463">
        <v>29</v>
      </c>
      <c r="H199" s="3463">
        <v>32</v>
      </c>
      <c r="I199" s="3463">
        <v>46</v>
      </c>
      <c r="J199" s="3463">
        <v>28</v>
      </c>
      <c r="K199" s="3463">
        <v>34</v>
      </c>
      <c r="L199" s="3463"/>
      <c r="M199" s="3463"/>
      <c r="N199" s="3463"/>
      <c r="O199" s="3463"/>
      <c r="P199" s="3468"/>
      <c r="Q199" s="3469"/>
      <c r="R199" s="3469"/>
      <c r="S199" s="3767">
        <v>148</v>
      </c>
      <c r="T199" s="3768">
        <v>212</v>
      </c>
      <c r="U199" s="3769"/>
      <c r="V199" s="3770"/>
      <c r="W199" s="2191">
        <f t="shared" si="146"/>
        <v>360</v>
      </c>
      <c r="X199" s="3732">
        <v>30</v>
      </c>
      <c r="Y199" s="3733"/>
      <c r="Z199" s="3771">
        <v>34</v>
      </c>
      <c r="AA199" s="3735"/>
      <c r="AB199" s="2179">
        <f>'General PNGUM'!P198</f>
        <v>1</v>
      </c>
      <c r="AC199" s="1049">
        <f>'General PNGUM'!Q198</f>
        <v>0</v>
      </c>
      <c r="AD199" s="1050" t="str">
        <f>'General PNGUM'!R198</f>
        <v>-</v>
      </c>
      <c r="AE199" s="1049">
        <f t="shared" si="147"/>
        <v>360</v>
      </c>
      <c r="AF199" s="1050">
        <f t="shared" si="148"/>
        <v>0</v>
      </c>
      <c r="AG199" s="1908"/>
      <c r="AH199" s="1907"/>
      <c r="AI199" s="1051">
        <f t="shared" si="149"/>
        <v>34</v>
      </c>
      <c r="AJ199" s="1049">
        <f t="shared" si="150"/>
        <v>0</v>
      </c>
      <c r="AK199" s="1052">
        <f t="shared" si="145"/>
        <v>360</v>
      </c>
      <c r="AL199" s="31"/>
      <c r="AM199" s="655" t="s">
        <v>1426</v>
      </c>
    </row>
    <row r="200" spans="1:39" s="655" customFormat="1" ht="10.5">
      <c r="A200" s="2212" t="str">
        <f>'General PNGUM'!A199</f>
        <v>Paglum Adventist Primary</v>
      </c>
      <c r="B200" s="3766"/>
      <c r="C200" s="3468"/>
      <c r="D200" s="3468"/>
      <c r="E200" s="3468"/>
      <c r="F200" s="3463">
        <v>34</v>
      </c>
      <c r="G200" s="3463">
        <v>21</v>
      </c>
      <c r="H200" s="3463">
        <v>23</v>
      </c>
      <c r="I200" s="3463">
        <v>24</v>
      </c>
      <c r="J200" s="3463">
        <v>30</v>
      </c>
      <c r="K200" s="3463">
        <v>27</v>
      </c>
      <c r="L200" s="3463"/>
      <c r="M200" s="3463"/>
      <c r="N200" s="3463"/>
      <c r="O200" s="3463"/>
      <c r="P200" s="3468"/>
      <c r="Q200" s="3469"/>
      <c r="R200" s="3469"/>
      <c r="S200" s="3767">
        <v>159</v>
      </c>
      <c r="T200" s="3768"/>
      <c r="U200" s="3769"/>
      <c r="V200" s="3770"/>
      <c r="W200" s="2191">
        <f t="shared" si="146"/>
        <v>159</v>
      </c>
      <c r="X200" s="3732">
        <v>30</v>
      </c>
      <c r="Y200" s="3733"/>
      <c r="Z200" s="3771">
        <v>27</v>
      </c>
      <c r="AA200" s="3735"/>
      <c r="AB200" s="2179">
        <f>'General PNGUM'!P199</f>
        <v>1</v>
      </c>
      <c r="AC200" s="1049">
        <f>'General PNGUM'!Q199</f>
        <v>0</v>
      </c>
      <c r="AD200" s="1050" t="str">
        <f>'General PNGUM'!R199</f>
        <v>-</v>
      </c>
      <c r="AE200" s="1049">
        <f t="shared" si="147"/>
        <v>159</v>
      </c>
      <c r="AF200" s="1050">
        <f t="shared" si="148"/>
        <v>0</v>
      </c>
      <c r="AG200" s="1908"/>
      <c r="AH200" s="1907"/>
      <c r="AI200" s="1051">
        <f t="shared" si="149"/>
        <v>27</v>
      </c>
      <c r="AJ200" s="1049">
        <f t="shared" si="150"/>
        <v>0</v>
      </c>
      <c r="AK200" s="1052">
        <f t="shared" si="145"/>
        <v>159</v>
      </c>
      <c r="AL200" s="31"/>
      <c r="AM200" s="655" t="s">
        <v>1272</v>
      </c>
    </row>
    <row r="201" spans="1:39" s="655" customFormat="1" ht="10.5">
      <c r="A201" s="2212" t="str">
        <f>'General PNGUM'!A200</f>
        <v>Paglum Adventist Secondary</v>
      </c>
      <c r="B201" s="3766"/>
      <c r="C201" s="3468"/>
      <c r="D201" s="3468"/>
      <c r="E201" s="3468"/>
      <c r="F201" s="3463"/>
      <c r="G201" s="3463"/>
      <c r="H201" s="3463"/>
      <c r="I201" s="3463"/>
      <c r="J201" s="3463"/>
      <c r="K201" s="3463"/>
      <c r="L201" s="3463">
        <v>248</v>
      </c>
      <c r="M201" s="3463">
        <v>235</v>
      </c>
      <c r="N201" s="3463">
        <v>120</v>
      </c>
      <c r="O201" s="3463">
        <v>110</v>
      </c>
      <c r="P201" s="3468"/>
      <c r="Q201" s="3469"/>
      <c r="R201" s="3469"/>
      <c r="S201" s="3767"/>
      <c r="T201" s="3768"/>
      <c r="U201" s="3769">
        <v>513</v>
      </c>
      <c r="V201" s="3770">
        <v>200</v>
      </c>
      <c r="W201" s="2191">
        <f t="shared" si="146"/>
        <v>713</v>
      </c>
      <c r="X201" s="3732"/>
      <c r="Y201" s="3733">
        <v>500</v>
      </c>
      <c r="Z201" s="3771"/>
      <c r="AA201" s="3735">
        <v>335</v>
      </c>
      <c r="AB201" s="2179">
        <f>'General PNGUM'!P200</f>
        <v>0</v>
      </c>
      <c r="AC201" s="1049">
        <f>'General PNGUM'!Q200</f>
        <v>1</v>
      </c>
      <c r="AD201" s="1050" t="str">
        <f>'General PNGUM'!R200</f>
        <v>-</v>
      </c>
      <c r="AE201" s="1049">
        <f t="shared" si="147"/>
        <v>0</v>
      </c>
      <c r="AF201" s="1050">
        <f t="shared" si="148"/>
        <v>713</v>
      </c>
      <c r="AG201" s="1908"/>
      <c r="AH201" s="1907"/>
      <c r="AI201" s="1051">
        <f t="shared" si="149"/>
        <v>0</v>
      </c>
      <c r="AJ201" s="1049">
        <f t="shared" si="150"/>
        <v>335</v>
      </c>
      <c r="AK201" s="1052">
        <f t="shared" si="145"/>
        <v>713</v>
      </c>
      <c r="AL201" s="31"/>
      <c r="AM201" s="655" t="s">
        <v>1273</v>
      </c>
    </row>
    <row r="202" spans="1:39" s="655" customFormat="1" ht="10.5">
      <c r="A202" s="2212" t="str">
        <f>'General PNGUM'!A201</f>
        <v xml:space="preserve">Piapin Adventist Primary </v>
      </c>
      <c r="B202" s="3766"/>
      <c r="C202" s="3468"/>
      <c r="D202" s="3468">
        <v>30</v>
      </c>
      <c r="E202" s="3468">
        <v>33</v>
      </c>
      <c r="F202" s="3463">
        <v>38</v>
      </c>
      <c r="G202" s="3463">
        <v>41</v>
      </c>
      <c r="H202" s="3463">
        <v>41</v>
      </c>
      <c r="I202" s="3463">
        <v>27</v>
      </c>
      <c r="J202" s="3463">
        <v>28</v>
      </c>
      <c r="K202" s="3463"/>
      <c r="L202" s="3463"/>
      <c r="M202" s="3463"/>
      <c r="N202" s="3463"/>
      <c r="O202" s="3463"/>
      <c r="P202" s="3468"/>
      <c r="Q202" s="3469"/>
      <c r="R202" s="3469"/>
      <c r="S202" s="3767">
        <v>180</v>
      </c>
      <c r="T202" s="3768">
        <v>58</v>
      </c>
      <c r="U202" s="3769"/>
      <c r="V202" s="3770"/>
      <c r="W202" s="2191">
        <f t="shared" si="146"/>
        <v>238</v>
      </c>
      <c r="X202" s="3732">
        <v>50</v>
      </c>
      <c r="Y202" s="3733"/>
      <c r="Z202" s="3771">
        <v>20</v>
      </c>
      <c r="AA202" s="3735"/>
      <c r="AB202" s="2179">
        <f>'General PNGUM'!P201</f>
        <v>1</v>
      </c>
      <c r="AC202" s="1049">
        <f>'General PNGUM'!Q201</f>
        <v>0</v>
      </c>
      <c r="AD202" s="1050" t="str">
        <f>'General PNGUM'!R201</f>
        <v>-</v>
      </c>
      <c r="AE202" s="1049">
        <f t="shared" si="147"/>
        <v>238</v>
      </c>
      <c r="AF202" s="1050">
        <f t="shared" si="148"/>
        <v>0</v>
      </c>
      <c r="AG202" s="1908"/>
      <c r="AH202" s="1907"/>
      <c r="AI202" s="1051">
        <f t="shared" si="149"/>
        <v>20</v>
      </c>
      <c r="AJ202" s="1049">
        <f t="shared" si="150"/>
        <v>0</v>
      </c>
      <c r="AK202" s="1052">
        <f t="shared" si="145"/>
        <v>238</v>
      </c>
      <c r="AL202" s="31"/>
      <c r="AM202" s="655" t="s">
        <v>1427</v>
      </c>
    </row>
    <row r="203" spans="1:39" s="655" customFormat="1" ht="10.5">
      <c r="A203" s="2212" t="str">
        <f>'General PNGUM'!A202</f>
        <v>Pindak Adventist Primary</v>
      </c>
      <c r="B203" s="3766"/>
      <c r="C203" s="3468"/>
      <c r="D203" s="3468">
        <v>50</v>
      </c>
      <c r="E203" s="3468">
        <v>40</v>
      </c>
      <c r="F203" s="3463">
        <v>45</v>
      </c>
      <c r="G203" s="3463">
        <v>50</v>
      </c>
      <c r="H203" s="3463">
        <v>55</v>
      </c>
      <c r="I203" s="3463">
        <v>40</v>
      </c>
      <c r="J203" s="3463"/>
      <c r="K203" s="3463"/>
      <c r="L203" s="3463"/>
      <c r="M203" s="3463"/>
      <c r="N203" s="3463"/>
      <c r="O203" s="3463"/>
      <c r="P203" s="3468"/>
      <c r="Q203" s="3469"/>
      <c r="R203" s="3469"/>
      <c r="S203" s="4333">
        <v>120</v>
      </c>
      <c r="T203" s="3768">
        <v>160</v>
      </c>
      <c r="U203" s="3769"/>
      <c r="V203" s="4334"/>
      <c r="W203" s="2191">
        <f t="shared" si="146"/>
        <v>280</v>
      </c>
      <c r="X203" s="3732">
        <v>15</v>
      </c>
      <c r="Y203" s="3733"/>
      <c r="Z203" s="3771">
        <v>0</v>
      </c>
      <c r="AA203" s="3735"/>
      <c r="AB203" s="2179">
        <f>'General PNGUM'!P202</f>
        <v>1</v>
      </c>
      <c r="AC203" s="1049">
        <f>'General PNGUM'!Q202</f>
        <v>0</v>
      </c>
      <c r="AD203" s="1050" t="str">
        <f>'General PNGUM'!R202</f>
        <v>-</v>
      </c>
      <c r="AE203" s="1049">
        <f t="shared" ref="AE203:AE213" si="156">S203+T203</f>
        <v>280</v>
      </c>
      <c r="AF203" s="1050">
        <f t="shared" ref="AF203:AF213" si="157">U203+V203</f>
        <v>0</v>
      </c>
      <c r="AG203" s="1908"/>
      <c r="AH203" s="4335"/>
      <c r="AI203" s="1051">
        <f t="shared" ref="AI203:AI213" si="158">Z203</f>
        <v>0</v>
      </c>
      <c r="AJ203" s="1049">
        <f t="shared" ref="AJ203:AJ213" si="159">AA203</f>
        <v>0</v>
      </c>
      <c r="AK203" s="1052">
        <f t="shared" ref="AK203:AK213" si="160">SUM(B203:R203)</f>
        <v>280</v>
      </c>
      <c r="AL203" s="31"/>
      <c r="AM203" s="655" t="s">
        <v>1274</v>
      </c>
    </row>
    <row r="204" spans="1:39" s="655" customFormat="1" ht="10.5">
      <c r="A204" s="2212" t="str">
        <f>'General PNGUM'!A203</f>
        <v xml:space="preserve">Pipila Adventist Primary </v>
      </c>
      <c r="B204" s="3766"/>
      <c r="C204" s="3468"/>
      <c r="D204" s="3468"/>
      <c r="E204" s="3468"/>
      <c r="F204" s="3463">
        <v>0</v>
      </c>
      <c r="G204" s="3463">
        <v>0</v>
      </c>
      <c r="H204" s="3463">
        <v>0</v>
      </c>
      <c r="I204" s="3463">
        <v>0</v>
      </c>
      <c r="J204" s="3463">
        <v>0</v>
      </c>
      <c r="K204" s="3463">
        <v>0</v>
      </c>
      <c r="L204" s="3463"/>
      <c r="M204" s="3463"/>
      <c r="N204" s="3463"/>
      <c r="O204" s="3463"/>
      <c r="P204" s="3468"/>
      <c r="Q204" s="3469"/>
      <c r="R204" s="3469"/>
      <c r="S204" s="4333">
        <v>0</v>
      </c>
      <c r="T204" s="3768"/>
      <c r="U204" s="3769"/>
      <c r="V204" s="4334"/>
      <c r="W204" s="2191">
        <f t="shared" si="146"/>
        <v>0</v>
      </c>
      <c r="X204" s="3732">
        <v>0</v>
      </c>
      <c r="Y204" s="3733"/>
      <c r="Z204" s="3771">
        <v>0</v>
      </c>
      <c r="AA204" s="3735"/>
      <c r="AB204" s="2179">
        <f>'General PNGUM'!P203</f>
        <v>1</v>
      </c>
      <c r="AC204" s="1049">
        <f>'General PNGUM'!Q203</f>
        <v>0</v>
      </c>
      <c r="AD204" s="1050" t="str">
        <f>'General PNGUM'!R203</f>
        <v>-</v>
      </c>
      <c r="AE204" s="1049">
        <f t="shared" si="156"/>
        <v>0</v>
      </c>
      <c r="AF204" s="1050">
        <f t="shared" si="157"/>
        <v>0</v>
      </c>
      <c r="AG204" s="1908"/>
      <c r="AH204" s="4335"/>
      <c r="AI204" s="1051">
        <f t="shared" si="158"/>
        <v>0</v>
      </c>
      <c r="AJ204" s="1049">
        <f t="shared" si="159"/>
        <v>0</v>
      </c>
      <c r="AK204" s="1052">
        <f t="shared" si="160"/>
        <v>0</v>
      </c>
      <c r="AL204" s="31"/>
      <c r="AM204" s="655" t="s">
        <v>1275</v>
      </c>
    </row>
    <row r="205" spans="1:39" s="655" customFormat="1" ht="10.5">
      <c r="A205" s="2212" t="str">
        <f>'General PNGUM'!A204</f>
        <v>Pokamil Adventist High School</v>
      </c>
      <c r="B205" s="3766"/>
      <c r="C205" s="3468"/>
      <c r="D205" s="3468"/>
      <c r="E205" s="3468"/>
      <c r="F205" s="3463"/>
      <c r="G205" s="3463"/>
      <c r="H205" s="3463"/>
      <c r="I205" s="3463"/>
      <c r="J205" s="3463"/>
      <c r="K205" s="3463"/>
      <c r="L205" s="3463">
        <v>217</v>
      </c>
      <c r="M205" s="3463">
        <v>203</v>
      </c>
      <c r="N205" s="3463"/>
      <c r="O205" s="3463"/>
      <c r="P205" s="3468"/>
      <c r="Q205" s="3469"/>
      <c r="R205" s="3469"/>
      <c r="S205" s="4333"/>
      <c r="T205" s="3768"/>
      <c r="U205" s="3769">
        <v>100</v>
      </c>
      <c r="V205" s="4334">
        <v>320</v>
      </c>
      <c r="W205" s="2191">
        <f t="shared" si="146"/>
        <v>420</v>
      </c>
      <c r="X205" s="3732"/>
      <c r="Y205" s="3733">
        <v>29</v>
      </c>
      <c r="Z205" s="3771"/>
      <c r="AA205" s="3735">
        <v>203</v>
      </c>
      <c r="AB205" s="2179">
        <f>'General PNGUM'!P204</f>
        <v>0</v>
      </c>
      <c r="AC205" s="1049">
        <f>'General PNGUM'!Q204</f>
        <v>1</v>
      </c>
      <c r="AD205" s="1050" t="str">
        <f>'General PNGUM'!R204</f>
        <v>-</v>
      </c>
      <c r="AE205" s="1049">
        <f t="shared" si="156"/>
        <v>0</v>
      </c>
      <c r="AF205" s="1050">
        <f t="shared" si="157"/>
        <v>420</v>
      </c>
      <c r="AG205" s="1908"/>
      <c r="AH205" s="4335"/>
      <c r="AI205" s="1051">
        <f t="shared" si="158"/>
        <v>0</v>
      </c>
      <c r="AJ205" s="1049">
        <f t="shared" si="159"/>
        <v>203</v>
      </c>
      <c r="AK205" s="1052">
        <f t="shared" si="160"/>
        <v>420</v>
      </c>
      <c r="AL205" s="31"/>
      <c r="AM205" s="655" t="s">
        <v>1428</v>
      </c>
    </row>
    <row r="206" spans="1:39" s="655" customFormat="1" ht="21">
      <c r="A206" s="2212" t="str">
        <f>'General PNGUM'!A205</f>
        <v>Rakamanda Adventist High school</v>
      </c>
      <c r="B206" s="3766"/>
      <c r="C206" s="3468"/>
      <c r="D206" s="3468"/>
      <c r="E206" s="3468"/>
      <c r="F206" s="3463"/>
      <c r="G206" s="3463"/>
      <c r="H206" s="3463"/>
      <c r="I206" s="3463"/>
      <c r="J206" s="3463"/>
      <c r="K206" s="3463"/>
      <c r="L206" s="3463">
        <v>200</v>
      </c>
      <c r="M206" s="3463">
        <v>100</v>
      </c>
      <c r="N206" s="3463"/>
      <c r="O206" s="3463"/>
      <c r="P206" s="3468"/>
      <c r="Q206" s="3469"/>
      <c r="R206" s="3469"/>
      <c r="S206" s="4333"/>
      <c r="T206" s="3768"/>
      <c r="U206" s="3769">
        <v>220</v>
      </c>
      <c r="V206" s="4334">
        <v>80</v>
      </c>
      <c r="W206" s="2191">
        <f t="shared" si="146"/>
        <v>300</v>
      </c>
      <c r="X206" s="3732"/>
      <c r="Y206" s="3733">
        <v>50</v>
      </c>
      <c r="Z206" s="3771"/>
      <c r="AA206" s="3735">
        <v>100</v>
      </c>
      <c r="AB206" s="2179">
        <f>'General PNGUM'!P205</f>
        <v>0</v>
      </c>
      <c r="AC206" s="1049">
        <f>'General PNGUM'!Q205</f>
        <v>1</v>
      </c>
      <c r="AD206" s="1050" t="str">
        <f>'General PNGUM'!R205</f>
        <v>-</v>
      </c>
      <c r="AE206" s="1049">
        <f t="shared" si="156"/>
        <v>0</v>
      </c>
      <c r="AF206" s="1050">
        <f t="shared" si="157"/>
        <v>300</v>
      </c>
      <c r="AG206" s="1908"/>
      <c r="AH206" s="4335"/>
      <c r="AI206" s="1051">
        <f t="shared" si="158"/>
        <v>0</v>
      </c>
      <c r="AJ206" s="1049">
        <f t="shared" si="159"/>
        <v>100</v>
      </c>
      <c r="AK206" s="1052">
        <f t="shared" si="160"/>
        <v>300</v>
      </c>
      <c r="AL206" s="31"/>
      <c r="AM206" s="655" t="s">
        <v>1429</v>
      </c>
    </row>
    <row r="207" spans="1:39" s="655" customFormat="1" ht="10.5">
      <c r="A207" s="2212" t="str">
        <f>'General PNGUM'!A206</f>
        <v>Rakamanda Adventist Primary</v>
      </c>
      <c r="B207" s="3766"/>
      <c r="C207" s="3468"/>
      <c r="D207" s="3468"/>
      <c r="E207" s="3468"/>
      <c r="F207" s="3463">
        <v>63</v>
      </c>
      <c r="G207" s="3463">
        <v>55</v>
      </c>
      <c r="H207" s="3463">
        <v>48</v>
      </c>
      <c r="I207" s="3463">
        <v>48</v>
      </c>
      <c r="J207" s="3463">
        <v>45</v>
      </c>
      <c r="K207" s="3463">
        <v>50</v>
      </c>
      <c r="L207" s="3463"/>
      <c r="M207" s="3463"/>
      <c r="N207" s="3463"/>
      <c r="O207" s="3463"/>
      <c r="P207" s="3468"/>
      <c r="Q207" s="3469"/>
      <c r="R207" s="3469"/>
      <c r="S207" s="4333">
        <v>259</v>
      </c>
      <c r="T207" s="3768">
        <v>50</v>
      </c>
      <c r="U207" s="3769"/>
      <c r="V207" s="4334"/>
      <c r="W207" s="2191">
        <f t="shared" si="146"/>
        <v>309</v>
      </c>
      <c r="X207" s="3732">
        <v>21</v>
      </c>
      <c r="Y207" s="3733"/>
      <c r="Z207" s="3771">
        <v>50</v>
      </c>
      <c r="AA207" s="3735"/>
      <c r="AB207" s="2179">
        <f>'General PNGUM'!P206</f>
        <v>1</v>
      </c>
      <c r="AC207" s="1049">
        <f>'General PNGUM'!Q206</f>
        <v>0</v>
      </c>
      <c r="AD207" s="1050" t="str">
        <f>'General PNGUM'!R206</f>
        <v>-</v>
      </c>
      <c r="AE207" s="1049">
        <f t="shared" si="156"/>
        <v>309</v>
      </c>
      <c r="AF207" s="1050">
        <f t="shared" si="157"/>
        <v>0</v>
      </c>
      <c r="AG207" s="1908"/>
      <c r="AH207" s="4335"/>
      <c r="AI207" s="1051">
        <f t="shared" si="158"/>
        <v>50</v>
      </c>
      <c r="AJ207" s="1049">
        <f t="shared" si="159"/>
        <v>0</v>
      </c>
      <c r="AK207" s="1052">
        <f t="shared" si="160"/>
        <v>309</v>
      </c>
      <c r="AL207" s="31"/>
      <c r="AM207" s="655" t="s">
        <v>1276</v>
      </c>
    </row>
    <row r="208" spans="1:39" s="655" customFormat="1" ht="10.5">
      <c r="A208" s="2212" t="str">
        <f>'General PNGUM'!A207</f>
        <v xml:space="preserve">Silim Adventist Primary </v>
      </c>
      <c r="B208" s="3766"/>
      <c r="C208" s="3468"/>
      <c r="D208" s="3468"/>
      <c r="E208" s="3468"/>
      <c r="F208" s="3463">
        <v>29</v>
      </c>
      <c r="G208" s="3463">
        <v>31</v>
      </c>
      <c r="H208" s="3463">
        <v>45</v>
      </c>
      <c r="I208" s="3463">
        <v>43</v>
      </c>
      <c r="J208" s="3463">
        <v>44</v>
      </c>
      <c r="K208" s="3463">
        <v>28</v>
      </c>
      <c r="L208" s="3463"/>
      <c r="M208" s="3463"/>
      <c r="N208" s="3463"/>
      <c r="O208" s="3463"/>
      <c r="P208" s="3468"/>
      <c r="Q208" s="3469"/>
      <c r="R208" s="3469"/>
      <c r="S208" s="4333">
        <v>94</v>
      </c>
      <c r="T208" s="3768">
        <v>126</v>
      </c>
      <c r="U208" s="3769"/>
      <c r="V208" s="4334"/>
      <c r="W208" s="2191">
        <f t="shared" si="146"/>
        <v>220</v>
      </c>
      <c r="X208" s="3732">
        <v>0</v>
      </c>
      <c r="Y208" s="3733"/>
      <c r="Z208" s="3771">
        <v>28</v>
      </c>
      <c r="AA208" s="3735"/>
      <c r="AB208" s="2179">
        <f>'General PNGUM'!P207</f>
        <v>1</v>
      </c>
      <c r="AC208" s="1049">
        <f>'General PNGUM'!Q207</f>
        <v>0</v>
      </c>
      <c r="AD208" s="1050" t="str">
        <f>'General PNGUM'!R207</f>
        <v>-</v>
      </c>
      <c r="AE208" s="1049">
        <f t="shared" si="156"/>
        <v>220</v>
      </c>
      <c r="AF208" s="1050">
        <f t="shared" si="157"/>
        <v>0</v>
      </c>
      <c r="AG208" s="1908"/>
      <c r="AH208" s="4335"/>
      <c r="AI208" s="1051">
        <f t="shared" si="158"/>
        <v>28</v>
      </c>
      <c r="AJ208" s="1049">
        <f t="shared" si="159"/>
        <v>0</v>
      </c>
      <c r="AK208" s="1052">
        <f t="shared" si="160"/>
        <v>220</v>
      </c>
      <c r="AL208" s="31"/>
      <c r="AM208" s="655" t="s">
        <v>1277</v>
      </c>
    </row>
    <row r="209" spans="1:40" s="655" customFormat="1" ht="10.5">
      <c r="A209" s="2212" t="str">
        <f>'General PNGUM'!A208</f>
        <v>Sopas Adventist Primary</v>
      </c>
      <c r="B209" s="3766"/>
      <c r="C209" s="3468"/>
      <c r="D209" s="3468"/>
      <c r="E209" s="3468"/>
      <c r="F209" s="3463">
        <v>25</v>
      </c>
      <c r="G209" s="3463">
        <v>27</v>
      </c>
      <c r="H209" s="3463">
        <v>23</v>
      </c>
      <c r="I209" s="3463">
        <v>28</v>
      </c>
      <c r="J209" s="3463">
        <v>0</v>
      </c>
      <c r="K209" s="3463">
        <v>0</v>
      </c>
      <c r="L209" s="3463"/>
      <c r="M209" s="3463"/>
      <c r="N209" s="3463"/>
      <c r="O209" s="3463"/>
      <c r="P209" s="3468"/>
      <c r="Q209" s="3469"/>
      <c r="R209" s="3469"/>
      <c r="S209" s="4333">
        <v>103</v>
      </c>
      <c r="T209" s="3768">
        <v>0</v>
      </c>
      <c r="U209" s="3769"/>
      <c r="V209" s="4334"/>
      <c r="W209" s="2191">
        <f t="shared" si="146"/>
        <v>103</v>
      </c>
      <c r="X209" s="3732">
        <v>25</v>
      </c>
      <c r="Y209" s="3733"/>
      <c r="Z209" s="3771">
        <v>20</v>
      </c>
      <c r="AA209" s="3735"/>
      <c r="AB209" s="2179">
        <f>'General PNGUM'!P208</f>
        <v>1</v>
      </c>
      <c r="AC209" s="1049">
        <f>'General PNGUM'!Q208</f>
        <v>0</v>
      </c>
      <c r="AD209" s="1050" t="str">
        <f>'General PNGUM'!R208</f>
        <v>-</v>
      </c>
      <c r="AE209" s="1049">
        <f t="shared" si="156"/>
        <v>103</v>
      </c>
      <c r="AF209" s="1050">
        <f t="shared" si="157"/>
        <v>0</v>
      </c>
      <c r="AG209" s="1908"/>
      <c r="AH209" s="4335"/>
      <c r="AI209" s="1051">
        <f t="shared" si="158"/>
        <v>20</v>
      </c>
      <c r="AJ209" s="1049">
        <f t="shared" si="159"/>
        <v>0</v>
      </c>
      <c r="AK209" s="1052">
        <f t="shared" si="160"/>
        <v>103</v>
      </c>
      <c r="AL209" s="31"/>
      <c r="AM209" s="655" t="s">
        <v>1278</v>
      </c>
    </row>
    <row r="210" spans="1:40" s="655" customFormat="1" ht="10.5">
      <c r="A210" s="2212" t="str">
        <f>'General PNGUM'!A209</f>
        <v xml:space="preserve">Suwaka Adventist Primary </v>
      </c>
      <c r="B210" s="3766"/>
      <c r="C210" s="3468"/>
      <c r="D210" s="3468">
        <v>44</v>
      </c>
      <c r="E210" s="3468">
        <v>36</v>
      </c>
      <c r="F210" s="3463">
        <v>22</v>
      </c>
      <c r="G210" s="3463">
        <v>19</v>
      </c>
      <c r="H210" s="3463">
        <v>22</v>
      </c>
      <c r="I210" s="3463">
        <v>15</v>
      </c>
      <c r="J210" s="3463">
        <v>24</v>
      </c>
      <c r="K210" s="3463"/>
      <c r="L210" s="3463"/>
      <c r="M210" s="3463"/>
      <c r="N210" s="3463"/>
      <c r="O210" s="3463"/>
      <c r="P210" s="3468"/>
      <c r="Q210" s="3469"/>
      <c r="R210" s="3469"/>
      <c r="S210" s="4333">
        <v>100</v>
      </c>
      <c r="T210" s="3768">
        <v>82</v>
      </c>
      <c r="U210" s="3769"/>
      <c r="V210" s="4334"/>
      <c r="W210" s="2191">
        <f t="shared" si="146"/>
        <v>182</v>
      </c>
      <c r="X210" s="3732">
        <v>10</v>
      </c>
      <c r="Y210" s="3733"/>
      <c r="Z210" s="3771">
        <v>0</v>
      </c>
      <c r="AA210" s="3735"/>
      <c r="AB210" s="2179">
        <f>'General PNGUM'!P209</f>
        <v>1</v>
      </c>
      <c r="AC210" s="1049">
        <f>'General PNGUM'!Q209</f>
        <v>0</v>
      </c>
      <c r="AD210" s="1050" t="str">
        <f>'General PNGUM'!R209</f>
        <v>-</v>
      </c>
      <c r="AE210" s="1049">
        <f t="shared" si="156"/>
        <v>182</v>
      </c>
      <c r="AF210" s="1050">
        <f t="shared" si="157"/>
        <v>0</v>
      </c>
      <c r="AG210" s="1908"/>
      <c r="AH210" s="4335"/>
      <c r="AI210" s="1051">
        <f t="shared" si="158"/>
        <v>0</v>
      </c>
      <c r="AJ210" s="1049">
        <f t="shared" si="159"/>
        <v>0</v>
      </c>
      <c r="AK210" s="1052">
        <f t="shared" si="160"/>
        <v>182</v>
      </c>
      <c r="AL210" s="31"/>
      <c r="AM210" s="655" t="s">
        <v>1430</v>
      </c>
    </row>
    <row r="211" spans="1:40" s="655" customFormat="1" ht="10.5">
      <c r="A211" s="2212" t="str">
        <f>'General PNGUM'!A210</f>
        <v>Togoba Adventist Primary</v>
      </c>
      <c r="B211" s="3766"/>
      <c r="C211" s="3468"/>
      <c r="D211" s="3468"/>
      <c r="E211" s="3468"/>
      <c r="F211" s="3463">
        <v>105</v>
      </c>
      <c r="G211" s="3463">
        <v>76</v>
      </c>
      <c r="H211" s="3463">
        <v>88</v>
      </c>
      <c r="I211" s="3463">
        <v>87</v>
      </c>
      <c r="J211" s="3463">
        <v>111</v>
      </c>
      <c r="K211" s="3463">
        <v>77</v>
      </c>
      <c r="L211" s="3463"/>
      <c r="M211" s="3463"/>
      <c r="N211" s="3463"/>
      <c r="O211" s="3463"/>
      <c r="P211" s="3468"/>
      <c r="Q211" s="3469"/>
      <c r="R211" s="3469"/>
      <c r="S211" s="4333">
        <v>304</v>
      </c>
      <c r="T211" s="3768">
        <v>240</v>
      </c>
      <c r="U211" s="3769"/>
      <c r="V211" s="4334"/>
      <c r="W211" s="2191">
        <f t="shared" si="146"/>
        <v>544</v>
      </c>
      <c r="X211" s="3732">
        <v>70</v>
      </c>
      <c r="Y211" s="3733"/>
      <c r="Z211" s="3771">
        <v>77</v>
      </c>
      <c r="AA211" s="3735"/>
      <c r="AB211" s="2179">
        <f>'General PNGUM'!P210</f>
        <v>1</v>
      </c>
      <c r="AC211" s="1049">
        <f>'General PNGUM'!Q210</f>
        <v>0</v>
      </c>
      <c r="AD211" s="1050" t="str">
        <f>'General PNGUM'!R210</f>
        <v>-</v>
      </c>
      <c r="AE211" s="1049">
        <f t="shared" si="156"/>
        <v>544</v>
      </c>
      <c r="AF211" s="1050">
        <f t="shared" si="157"/>
        <v>0</v>
      </c>
      <c r="AG211" s="1908"/>
      <c r="AH211" s="4335"/>
      <c r="AI211" s="1051">
        <f t="shared" si="158"/>
        <v>77</v>
      </c>
      <c r="AJ211" s="1049">
        <f t="shared" si="159"/>
        <v>0</v>
      </c>
      <c r="AK211" s="1052">
        <f t="shared" si="160"/>
        <v>544</v>
      </c>
      <c r="AL211" s="31"/>
      <c r="AM211" s="655" t="s">
        <v>1279</v>
      </c>
    </row>
    <row r="212" spans="1:40" s="655" customFormat="1" ht="21">
      <c r="A212" s="2212" t="str">
        <f>'General PNGUM'!A211</f>
        <v xml:space="preserve">Upper Nebilyer Adventist secondary </v>
      </c>
      <c r="B212" s="3766"/>
      <c r="C212" s="3468"/>
      <c r="D212" s="3468"/>
      <c r="E212" s="3468"/>
      <c r="F212" s="3463"/>
      <c r="G212" s="3463"/>
      <c r="H212" s="3463"/>
      <c r="I212" s="3463"/>
      <c r="J212" s="3463"/>
      <c r="K212" s="3463"/>
      <c r="L212" s="3463">
        <v>157</v>
      </c>
      <c r="M212" s="3463">
        <v>177</v>
      </c>
      <c r="N212" s="3463">
        <v>50</v>
      </c>
      <c r="O212" s="3463">
        <v>20</v>
      </c>
      <c r="P212" s="3468"/>
      <c r="Q212" s="3469"/>
      <c r="R212" s="3469"/>
      <c r="S212" s="4333"/>
      <c r="T212" s="3768"/>
      <c r="U212" s="3769">
        <v>220</v>
      </c>
      <c r="V212" s="4334">
        <v>184</v>
      </c>
      <c r="W212" s="2191">
        <f t="shared" si="146"/>
        <v>404</v>
      </c>
      <c r="X212" s="3732"/>
      <c r="Y212" s="3733">
        <v>50</v>
      </c>
      <c r="Z212" s="3771">
        <v>120</v>
      </c>
      <c r="AA212" s="3735">
        <v>195</v>
      </c>
      <c r="AB212" s="2179">
        <f>'General PNGUM'!P211</f>
        <v>0</v>
      </c>
      <c r="AC212" s="1049">
        <f>'General PNGUM'!Q211</f>
        <v>1</v>
      </c>
      <c r="AD212" s="1050" t="str">
        <f>'General PNGUM'!R211</f>
        <v>-</v>
      </c>
      <c r="AE212" s="1049">
        <f t="shared" si="156"/>
        <v>0</v>
      </c>
      <c r="AF212" s="1050">
        <f t="shared" si="157"/>
        <v>404</v>
      </c>
      <c r="AG212" s="1908"/>
      <c r="AH212" s="4335"/>
      <c r="AI212" s="1051">
        <f t="shared" si="158"/>
        <v>120</v>
      </c>
      <c r="AJ212" s="1049">
        <f t="shared" si="159"/>
        <v>195</v>
      </c>
      <c r="AK212" s="1052">
        <f t="shared" si="160"/>
        <v>404</v>
      </c>
      <c r="AL212" s="31"/>
      <c r="AM212" s="655" t="s">
        <v>1431</v>
      </c>
    </row>
    <row r="213" spans="1:40" s="655" customFormat="1" ht="11" thickBot="1">
      <c r="A213" s="2212" t="str">
        <f>'General PNGUM'!A212</f>
        <v>Wae Adventist Primary</v>
      </c>
      <c r="B213" s="3766"/>
      <c r="C213" s="3468"/>
      <c r="D213" s="3468"/>
      <c r="E213" s="3468"/>
      <c r="F213" s="3463">
        <v>23</v>
      </c>
      <c r="G213" s="3463">
        <v>21</v>
      </c>
      <c r="H213" s="3463">
        <v>22</v>
      </c>
      <c r="I213" s="3463"/>
      <c r="J213" s="3463"/>
      <c r="K213" s="3463"/>
      <c r="L213" s="3463"/>
      <c r="M213" s="3463"/>
      <c r="N213" s="3463"/>
      <c r="O213" s="3463"/>
      <c r="P213" s="3468"/>
      <c r="Q213" s="3469"/>
      <c r="R213" s="3469"/>
      <c r="S213" s="4333">
        <v>66</v>
      </c>
      <c r="T213" s="3768"/>
      <c r="U213" s="3769"/>
      <c r="V213" s="4334"/>
      <c r="W213" s="2191">
        <f t="shared" si="146"/>
        <v>66</v>
      </c>
      <c r="X213" s="3732">
        <v>20</v>
      </c>
      <c r="Y213" s="3733"/>
      <c r="Z213" s="3771">
        <v>20</v>
      </c>
      <c r="AA213" s="3735"/>
      <c r="AB213" s="2179">
        <f>'General PNGUM'!P212</f>
        <v>1</v>
      </c>
      <c r="AC213" s="1049">
        <f>'General PNGUM'!Q212</f>
        <v>0</v>
      </c>
      <c r="AD213" s="1050" t="str">
        <f>'General PNGUM'!R212</f>
        <v>-</v>
      </c>
      <c r="AE213" s="1049">
        <f t="shared" si="156"/>
        <v>66</v>
      </c>
      <c r="AF213" s="1050">
        <f t="shared" si="157"/>
        <v>0</v>
      </c>
      <c r="AG213" s="1908"/>
      <c r="AH213" s="4335"/>
      <c r="AI213" s="1051">
        <f t="shared" si="158"/>
        <v>20</v>
      </c>
      <c r="AJ213" s="1049">
        <f t="shared" si="159"/>
        <v>0</v>
      </c>
      <c r="AK213" s="1052">
        <f t="shared" si="160"/>
        <v>66</v>
      </c>
      <c r="AL213" s="31"/>
      <c r="AM213" s="655" t="s">
        <v>1280</v>
      </c>
    </row>
    <row r="214" spans="1:40" s="655" customFormat="1" ht="11" thickBot="1">
      <c r="A214" s="1990" t="s">
        <v>17</v>
      </c>
      <c r="B214" s="1991">
        <f t="shared" ref="B214:P214" si="161">SUM(B184:B213)</f>
        <v>0</v>
      </c>
      <c r="C214" s="1991">
        <f t="shared" si="161"/>
        <v>0</v>
      </c>
      <c r="D214" s="1991">
        <f t="shared" si="161"/>
        <v>270</v>
      </c>
      <c r="E214" s="1991">
        <f t="shared" si="161"/>
        <v>259</v>
      </c>
      <c r="F214" s="1991">
        <f t="shared" si="161"/>
        <v>1274</v>
      </c>
      <c r="G214" s="1991">
        <f t="shared" si="161"/>
        <v>1017</v>
      </c>
      <c r="H214" s="1991">
        <f t="shared" si="161"/>
        <v>987</v>
      </c>
      <c r="I214" s="1991">
        <f t="shared" si="161"/>
        <v>992</v>
      </c>
      <c r="J214" s="1991">
        <f t="shared" si="161"/>
        <v>896</v>
      </c>
      <c r="K214" s="1991">
        <f t="shared" si="161"/>
        <v>609</v>
      </c>
      <c r="L214" s="1991">
        <f t="shared" si="161"/>
        <v>918</v>
      </c>
      <c r="M214" s="1991">
        <f t="shared" si="161"/>
        <v>806</v>
      </c>
      <c r="N214" s="1991">
        <f t="shared" si="161"/>
        <v>170</v>
      </c>
      <c r="O214" s="1991">
        <f t="shared" si="161"/>
        <v>130</v>
      </c>
      <c r="P214" s="1991">
        <f t="shared" si="161"/>
        <v>0</v>
      </c>
      <c r="Q214" s="1991"/>
      <c r="R214" s="1991">
        <f t="shared" ref="R214:AK214" si="162">SUM(R184:R213)</f>
        <v>0</v>
      </c>
      <c r="S214" s="3220">
        <f t="shared" si="162"/>
        <v>4087</v>
      </c>
      <c r="T214" s="3220">
        <f t="shared" si="162"/>
        <v>2217</v>
      </c>
      <c r="U214" s="3220">
        <f>SUM(U184:U213)</f>
        <v>1153</v>
      </c>
      <c r="V214" s="3220">
        <f t="shared" si="162"/>
        <v>871</v>
      </c>
      <c r="W214" s="1904">
        <f t="shared" si="162"/>
        <v>8328</v>
      </c>
      <c r="X214" s="3243">
        <f t="shared" si="162"/>
        <v>590</v>
      </c>
      <c r="Y214" s="3243">
        <f t="shared" si="162"/>
        <v>679</v>
      </c>
      <c r="Z214" s="3243">
        <f t="shared" si="162"/>
        <v>834</v>
      </c>
      <c r="AA214" s="3243">
        <f t="shared" si="162"/>
        <v>924</v>
      </c>
      <c r="AB214" s="1909">
        <f t="shared" si="162"/>
        <v>25</v>
      </c>
      <c r="AC214" s="1909">
        <f t="shared" si="162"/>
        <v>5</v>
      </c>
      <c r="AD214" s="1909">
        <f t="shared" si="162"/>
        <v>0</v>
      </c>
      <c r="AE214" s="1909">
        <f t="shared" si="162"/>
        <v>6304</v>
      </c>
      <c r="AF214" s="1909">
        <f t="shared" si="162"/>
        <v>2024</v>
      </c>
      <c r="AG214" s="1909">
        <f t="shared" si="162"/>
        <v>0</v>
      </c>
      <c r="AH214" s="1909">
        <f t="shared" si="162"/>
        <v>0</v>
      </c>
      <c r="AI214" s="1909">
        <f t="shared" si="162"/>
        <v>834</v>
      </c>
      <c r="AJ214" s="1909">
        <f t="shared" si="162"/>
        <v>924</v>
      </c>
      <c r="AK214" s="1909">
        <f t="shared" si="162"/>
        <v>8328</v>
      </c>
    </row>
    <row r="215" spans="1:40" s="655" customFormat="1" ht="10.5">
      <c r="A215" s="1006"/>
      <c r="B215" s="1064"/>
      <c r="C215" s="1065"/>
      <c r="D215" s="1065"/>
      <c r="E215" s="1065"/>
      <c r="F215" s="1065"/>
      <c r="G215" s="1065"/>
      <c r="H215" s="1065"/>
      <c r="I215" s="1065"/>
      <c r="J215" s="1065" t="s">
        <v>351</v>
      </c>
      <c r="K215" s="1065">
        <f>SUM(C214:K214)</f>
        <v>6304</v>
      </c>
      <c r="L215" s="1066"/>
      <c r="M215" s="1065"/>
      <c r="N215" s="1065"/>
      <c r="O215" s="1065"/>
      <c r="P215" s="1065" t="s">
        <v>351</v>
      </c>
      <c r="Q215" s="1065"/>
      <c r="R215" s="1065">
        <f>S214+T214</f>
        <v>6304</v>
      </c>
      <c r="S215" s="3215"/>
      <c r="T215" s="3215">
        <f>S214+T214+U214+V214</f>
        <v>8328</v>
      </c>
      <c r="U215" s="3215" t="s">
        <v>723</v>
      </c>
      <c r="V215" s="3215"/>
      <c r="W215" s="1067"/>
      <c r="X215" s="3242"/>
      <c r="Y215" s="3136"/>
      <c r="Z215" s="3136"/>
      <c r="AA215" s="3137"/>
      <c r="AB215" s="1884"/>
      <c r="AC215" s="1884"/>
      <c r="AD215" s="1884"/>
      <c r="AE215" s="1884"/>
      <c r="AF215" s="1884"/>
      <c r="AG215" s="1884"/>
      <c r="AH215" s="1884"/>
      <c r="AI215" s="1884"/>
      <c r="AJ215" s="1884"/>
      <c r="AK215" s="1885"/>
    </row>
    <row r="216" spans="1:40" s="655" customFormat="1" ht="13.5" thickBot="1">
      <c r="A216" s="2214" t="s">
        <v>203</v>
      </c>
      <c r="B216" s="2215">
        <f t="shared" ref="B216:P216" si="163">SUM(B32+B52+B78+B88+B113+B138+B152+B169+B181+B214)</f>
        <v>0</v>
      </c>
      <c r="C216" s="2216">
        <f t="shared" si="163"/>
        <v>656</v>
      </c>
      <c r="D216" s="2216">
        <f t="shared" si="163"/>
        <v>2548</v>
      </c>
      <c r="E216" s="2216">
        <f t="shared" si="163"/>
        <v>2502</v>
      </c>
      <c r="F216" s="2216">
        <f t="shared" si="163"/>
        <v>5256</v>
      </c>
      <c r="G216" s="2216">
        <f t="shared" si="163"/>
        <v>4563</v>
      </c>
      <c r="H216" s="2216">
        <f t="shared" si="163"/>
        <v>4213</v>
      </c>
      <c r="I216" s="2216">
        <f t="shared" si="163"/>
        <v>4045</v>
      </c>
      <c r="J216" s="2216">
        <f t="shared" si="163"/>
        <v>3831</v>
      </c>
      <c r="K216" s="2216">
        <f t="shared" si="163"/>
        <v>3392</v>
      </c>
      <c r="L216" s="2216">
        <f t="shared" si="163"/>
        <v>2769</v>
      </c>
      <c r="M216" s="2216">
        <f t="shared" si="163"/>
        <v>2133</v>
      </c>
      <c r="N216" s="2216">
        <f t="shared" si="163"/>
        <v>1122</v>
      </c>
      <c r="O216" s="2216">
        <f t="shared" si="163"/>
        <v>901</v>
      </c>
      <c r="P216" s="2216">
        <f t="shared" si="163"/>
        <v>210</v>
      </c>
      <c r="Q216" s="3680"/>
      <c r="R216" s="2216">
        <f t="shared" ref="R216:AK216" si="164">SUM(R32+R52+R78+R88+R113+R138+R152+R169+R181+R214)</f>
        <v>0</v>
      </c>
      <c r="S216" s="3234">
        <f t="shared" si="164"/>
        <v>22073</v>
      </c>
      <c r="T216" s="3235">
        <f t="shared" si="164"/>
        <v>9818</v>
      </c>
      <c r="U216" s="3283">
        <f t="shared" si="164"/>
        <v>4750</v>
      </c>
      <c r="V216" s="3155">
        <f t="shared" si="164"/>
        <v>2666</v>
      </c>
      <c r="W216" s="2217">
        <f t="shared" si="164"/>
        <v>39307</v>
      </c>
      <c r="X216" s="3248">
        <f t="shared" si="164"/>
        <v>1242</v>
      </c>
      <c r="Y216" s="3154">
        <f t="shared" si="164"/>
        <v>903</v>
      </c>
      <c r="Z216" s="3154">
        <f t="shared" si="164"/>
        <v>3583</v>
      </c>
      <c r="AA216" s="3155">
        <f t="shared" si="164"/>
        <v>2120</v>
      </c>
      <c r="AB216" s="2180">
        <f t="shared" si="164"/>
        <v>166</v>
      </c>
      <c r="AC216" s="1482">
        <f t="shared" si="164"/>
        <v>19</v>
      </c>
      <c r="AD216" s="1481">
        <f t="shared" si="164"/>
        <v>0</v>
      </c>
      <c r="AE216" s="1482">
        <f t="shared" si="164"/>
        <v>31891</v>
      </c>
      <c r="AF216" s="1481">
        <f t="shared" si="164"/>
        <v>7416</v>
      </c>
      <c r="AG216" s="1483">
        <f t="shared" si="164"/>
        <v>0</v>
      </c>
      <c r="AH216" s="1481">
        <f t="shared" si="164"/>
        <v>0</v>
      </c>
      <c r="AI216" s="1483">
        <f t="shared" si="164"/>
        <v>3583</v>
      </c>
      <c r="AJ216" s="1482">
        <f t="shared" si="164"/>
        <v>2260</v>
      </c>
      <c r="AK216" s="1913">
        <f t="shared" si="164"/>
        <v>39307</v>
      </c>
    </row>
    <row r="217" spans="1:40" s="655" customFormat="1" ht="39.5" thickBot="1">
      <c r="A217" s="53"/>
      <c r="B217" s="1084"/>
      <c r="C217" s="1085"/>
      <c r="D217" s="1085"/>
      <c r="E217" s="1085"/>
      <c r="F217" s="1085"/>
      <c r="G217" s="1085"/>
      <c r="H217" s="1085"/>
      <c r="I217" s="1085"/>
      <c r="J217" s="1085"/>
      <c r="K217" s="1085"/>
      <c r="L217" s="1085"/>
      <c r="M217" s="1085"/>
      <c r="N217" s="1085"/>
      <c r="O217" s="1085"/>
      <c r="P217" s="1085"/>
      <c r="Q217" s="1085"/>
      <c r="R217" s="1085"/>
      <c r="S217" s="3236" t="s">
        <v>80</v>
      </c>
      <c r="T217" s="3237">
        <f>S216+T216</f>
        <v>31891</v>
      </c>
      <c r="U217" s="3236" t="s">
        <v>81</v>
      </c>
      <c r="V217" s="3237">
        <f>U216+V216</f>
        <v>7416</v>
      </c>
      <c r="W217" s="1085"/>
      <c r="X217" s="3249"/>
      <c r="Y217" s="3156"/>
      <c r="Z217" s="3156"/>
      <c r="AA217" s="3156"/>
      <c r="AB217" s="1910" t="s">
        <v>55</v>
      </c>
      <c r="AC217" s="1911">
        <f>+AB216+AC216</f>
        <v>185</v>
      </c>
      <c r="AD217" s="1086"/>
      <c r="AE217" s="1086"/>
      <c r="AF217" s="1086"/>
      <c r="AG217" s="1086"/>
      <c r="AH217" s="1086"/>
      <c r="AI217" s="1087"/>
      <c r="AJ217" s="1912">
        <f>+AI216+AJ216</f>
        <v>5843</v>
      </c>
      <c r="AK217" s="1092" t="s">
        <v>82</v>
      </c>
    </row>
    <row r="218" spans="1:40" s="655" customFormat="1" ht="15" thickBot="1">
      <c r="A218" s="57" t="s">
        <v>13</v>
      </c>
      <c r="B218" s="1088"/>
      <c r="C218" s="1089"/>
      <c r="D218" s="1089"/>
      <c r="E218" s="1089"/>
      <c r="F218" s="1089"/>
      <c r="G218" s="1089"/>
      <c r="H218" s="1089"/>
      <c r="I218" s="1089"/>
      <c r="J218" s="1089"/>
      <c r="K218" s="1085"/>
      <c r="L218" s="1085"/>
      <c r="M218" s="1085"/>
      <c r="N218" s="1085"/>
      <c r="O218" s="1085"/>
      <c r="P218" s="1085"/>
      <c r="Q218" s="1085"/>
      <c r="R218" s="1085"/>
      <c r="S218" s="3238"/>
      <c r="T218" s="3238">
        <f>K215+K182+K170+K153+K139+K114+K89+K53+K33+K79</f>
        <v>31891</v>
      </c>
      <c r="U218" s="3238"/>
      <c r="V218" s="3238"/>
      <c r="W218" s="1089"/>
      <c r="X218" s="3238"/>
      <c r="Y218" s="3157"/>
      <c r="Z218" s="3157"/>
      <c r="AA218" s="3157"/>
      <c r="AB218" s="1854"/>
      <c r="AC218" s="1087"/>
      <c r="AD218" s="1087"/>
      <c r="AE218" s="1090"/>
      <c r="AF218" s="1090"/>
      <c r="AG218" s="1090"/>
      <c r="AH218" s="1090"/>
      <c r="AI218" s="1087"/>
      <c r="AJ218" s="1091"/>
      <c r="AK218" s="1092"/>
    </row>
    <row r="219" spans="1:40" s="655" customFormat="1" ht="15" thickBot="1">
      <c r="A219" s="1906" t="s">
        <v>14</v>
      </c>
      <c r="B219" s="1093"/>
      <c r="C219" s="1094"/>
      <c r="D219" s="1094"/>
      <c r="E219" s="1094"/>
      <c r="F219" s="1094"/>
      <c r="G219" s="1094"/>
      <c r="H219" s="1094"/>
      <c r="I219" s="1094"/>
      <c r="J219" s="1094"/>
      <c r="K219" s="1095"/>
      <c r="L219" s="1095"/>
      <c r="M219" s="1095"/>
      <c r="N219" s="1095"/>
      <c r="O219" s="1095"/>
      <c r="P219" s="1095"/>
      <c r="Q219" s="1095"/>
      <c r="R219" s="1095"/>
      <c r="S219" s="3239"/>
      <c r="T219" s="3239"/>
      <c r="U219" s="3284">
        <f>T217+V217</f>
        <v>39307</v>
      </c>
      <c r="V219" s="3285" t="s">
        <v>83</v>
      </c>
      <c r="W219" s="1096"/>
      <c r="X219" s="3239"/>
      <c r="Y219" s="3157"/>
      <c r="Z219" s="3157"/>
      <c r="AA219" s="3157"/>
      <c r="AB219" s="1855"/>
      <c r="AC219" s="1097"/>
      <c r="AD219" s="1097"/>
      <c r="AE219" s="1097"/>
      <c r="AF219" s="1097"/>
      <c r="AG219" s="1097"/>
      <c r="AH219" s="1097"/>
      <c r="AI219" s="1097"/>
      <c r="AJ219" s="1097"/>
      <c r="AK219" s="1098"/>
      <c r="AM219" s="1003"/>
      <c r="AN219" s="1003"/>
    </row>
    <row r="220" spans="1:40" s="1007" customFormat="1">
      <c r="A220" s="61"/>
      <c r="B220" s="58"/>
      <c r="C220" s="62"/>
      <c r="D220" s="62"/>
      <c r="E220" s="62"/>
      <c r="F220" s="62"/>
      <c r="G220" s="62"/>
      <c r="H220" s="62"/>
      <c r="I220" s="62"/>
      <c r="J220" s="62"/>
      <c r="K220" s="62"/>
      <c r="L220" s="664"/>
      <c r="M220" s="62"/>
      <c r="N220" s="62"/>
      <c r="O220" s="62"/>
      <c r="P220" s="62"/>
      <c r="Q220" s="62"/>
      <c r="R220" s="62"/>
      <c r="S220" s="3158"/>
      <c r="T220" s="3158"/>
      <c r="U220" s="3158"/>
      <c r="V220" s="3158"/>
      <c r="W220" s="62"/>
      <c r="X220" s="3158"/>
      <c r="Y220" s="3158"/>
      <c r="Z220" s="3158"/>
      <c r="AA220" s="3158"/>
      <c r="AB220" s="55"/>
      <c r="AC220" s="55"/>
      <c r="AD220" s="55"/>
      <c r="AE220" s="665"/>
      <c r="AF220" s="665"/>
      <c r="AG220" s="665"/>
      <c r="AH220" s="665"/>
      <c r="AI220" s="55"/>
      <c r="AJ220" s="665"/>
      <c r="AK220" s="284"/>
      <c r="AM220" s="1008"/>
      <c r="AN220" s="1008"/>
    </row>
    <row r="221" spans="1:40" s="32" customFormat="1" ht="11.9" customHeight="1">
      <c r="A221" s="61"/>
      <c r="B221" s="58"/>
      <c r="C221" s="62"/>
      <c r="D221" s="62"/>
      <c r="E221" s="62"/>
      <c r="F221" s="62"/>
      <c r="G221" s="62"/>
      <c r="H221" s="62"/>
      <c r="I221" s="62"/>
      <c r="J221" s="62"/>
      <c r="K221" s="62"/>
      <c r="L221" s="664"/>
      <c r="M221" s="62"/>
      <c r="N221" s="62"/>
      <c r="O221" s="62"/>
      <c r="P221" s="62"/>
      <c r="Q221" s="62"/>
      <c r="R221" s="62"/>
      <c r="S221" s="3158"/>
      <c r="T221" s="3158">
        <f>T218-T217</f>
        <v>0</v>
      </c>
      <c r="U221" s="3158"/>
      <c r="V221" s="3158"/>
      <c r="W221" s="62"/>
      <c r="X221" s="3158"/>
      <c r="Y221" s="3158"/>
      <c r="Z221" s="3158"/>
      <c r="AA221" s="3158"/>
      <c r="AB221" s="55"/>
      <c r="AC221" s="55"/>
      <c r="AD221" s="55"/>
      <c r="AE221" s="665"/>
      <c r="AF221" s="665"/>
      <c r="AG221" s="665"/>
      <c r="AH221" s="665"/>
      <c r="AI221" s="55"/>
      <c r="AJ221" s="665"/>
      <c r="AK221" s="284"/>
      <c r="AM221" s="52"/>
      <c r="AN221" s="52"/>
    </row>
    <row r="222" spans="1:40" s="36" customFormat="1">
      <c r="A222" s="61"/>
      <c r="B222" s="58"/>
      <c r="C222" s="62"/>
      <c r="D222" s="62"/>
      <c r="E222" s="62"/>
      <c r="F222" s="62"/>
      <c r="G222" s="62"/>
      <c r="H222" s="62"/>
      <c r="I222" s="62"/>
      <c r="J222" s="62"/>
      <c r="K222" s="62"/>
      <c r="L222" s="664"/>
      <c r="M222" s="62"/>
      <c r="N222" s="62"/>
      <c r="O222" s="62"/>
      <c r="P222" s="62"/>
      <c r="Q222" s="62"/>
      <c r="R222" s="62"/>
      <c r="S222" s="3158"/>
      <c r="T222" s="3158"/>
      <c r="U222" s="3158"/>
      <c r="V222" s="3158"/>
      <c r="W222" s="62"/>
      <c r="X222" s="3158"/>
      <c r="Y222" s="3158"/>
      <c r="Z222" s="3158"/>
      <c r="AA222" s="3158"/>
      <c r="AB222" s="55"/>
      <c r="AC222" s="55"/>
      <c r="AD222" s="55"/>
      <c r="AE222" s="666"/>
      <c r="AF222" s="666"/>
      <c r="AG222" s="666"/>
      <c r="AH222" s="666"/>
      <c r="AI222" s="55"/>
      <c r="AJ222" s="666"/>
      <c r="AK222" s="284"/>
      <c r="AM222" s="56"/>
      <c r="AN222" s="56"/>
    </row>
    <row r="223" spans="1:40" s="36" customFormat="1" ht="20.25" customHeight="1">
      <c r="A223" s="61"/>
      <c r="B223" s="58"/>
      <c r="C223" s="62"/>
      <c r="D223" s="62"/>
      <c r="E223" s="62"/>
      <c r="F223" s="62"/>
      <c r="G223" s="62"/>
      <c r="H223" s="62"/>
      <c r="I223" s="62"/>
      <c r="J223" s="62"/>
      <c r="K223" s="62"/>
      <c r="L223" s="664"/>
      <c r="M223" s="62"/>
      <c r="N223" s="62"/>
      <c r="O223" s="62"/>
      <c r="P223" s="62"/>
      <c r="Q223" s="62"/>
      <c r="R223" s="62"/>
      <c r="S223" s="3158"/>
      <c r="T223" s="3158"/>
      <c r="U223" s="3158"/>
      <c r="V223" s="3158"/>
      <c r="W223" s="62"/>
      <c r="X223" s="3158"/>
      <c r="Y223" s="3158"/>
      <c r="Z223" s="3158"/>
      <c r="AA223" s="3158"/>
      <c r="AB223" s="55"/>
      <c r="AC223" s="55"/>
      <c r="AD223" s="55"/>
      <c r="AE223" s="666"/>
      <c r="AF223" s="666"/>
      <c r="AG223" s="666"/>
      <c r="AH223" s="666"/>
      <c r="AI223" s="55"/>
      <c r="AJ223" s="666"/>
      <c r="AK223" s="284"/>
      <c r="AM223" s="56"/>
      <c r="AN223" s="56"/>
    </row>
    <row r="224" spans="1:40" s="36" customFormat="1" ht="20.25" customHeight="1">
      <c r="A224" s="61"/>
      <c r="B224" s="58"/>
      <c r="C224" s="62"/>
      <c r="D224" s="62"/>
      <c r="E224" s="62"/>
      <c r="F224" s="62"/>
      <c r="G224" s="62"/>
      <c r="H224" s="62"/>
      <c r="I224" s="62"/>
      <c r="J224" s="62"/>
      <c r="K224" s="62"/>
      <c r="L224" s="664"/>
      <c r="M224" s="62"/>
      <c r="N224" s="62"/>
      <c r="O224" s="62"/>
      <c r="P224" s="62"/>
      <c r="Q224" s="62"/>
      <c r="R224" s="62"/>
      <c r="S224" s="3158"/>
      <c r="T224" s="3158"/>
      <c r="U224" s="3158"/>
      <c r="V224" s="3158"/>
      <c r="W224" s="62"/>
      <c r="X224" s="3158"/>
      <c r="Y224" s="3158"/>
      <c r="Z224" s="3158"/>
      <c r="AA224" s="3158"/>
      <c r="AB224" s="55"/>
      <c r="AC224" s="55"/>
      <c r="AD224" s="55"/>
      <c r="AE224" s="55"/>
      <c r="AF224" s="55"/>
      <c r="AG224" s="55"/>
      <c r="AH224" s="55"/>
      <c r="AI224" s="55"/>
      <c r="AJ224" s="55"/>
      <c r="AK224" s="284"/>
      <c r="AM224" s="56"/>
      <c r="AN224" s="56"/>
    </row>
    <row r="225" spans="1:40" s="36" customFormat="1" ht="26.25" customHeight="1">
      <c r="A225" s="61"/>
      <c r="B225" s="58"/>
      <c r="C225" s="62"/>
      <c r="D225" s="62"/>
      <c r="E225" s="62"/>
      <c r="F225" s="62"/>
      <c r="G225" s="62"/>
      <c r="H225" s="62"/>
      <c r="I225" s="62"/>
      <c r="J225" s="62"/>
      <c r="K225" s="62"/>
      <c r="L225" s="664"/>
      <c r="M225" s="62"/>
      <c r="N225" s="62"/>
      <c r="O225" s="62"/>
      <c r="P225" s="62"/>
      <c r="Q225" s="62"/>
      <c r="R225" s="62"/>
      <c r="S225" s="3158"/>
      <c r="T225" s="3158"/>
      <c r="U225" s="3158"/>
      <c r="V225" s="3158"/>
      <c r="W225" s="62"/>
      <c r="X225" s="3158"/>
      <c r="Y225" s="3158"/>
      <c r="Z225" s="3158"/>
      <c r="AA225" s="3158"/>
      <c r="AB225" s="55"/>
      <c r="AC225" s="55"/>
      <c r="AD225" s="55"/>
      <c r="AE225" s="55"/>
      <c r="AF225" s="55"/>
      <c r="AG225" s="55"/>
      <c r="AH225" s="55"/>
      <c r="AI225" s="55"/>
      <c r="AJ225" s="55"/>
      <c r="AK225" s="284"/>
      <c r="AM225" s="56"/>
      <c r="AN225" s="56"/>
    </row>
    <row r="226" spans="1:40" s="36" customFormat="1" ht="26.25" customHeight="1">
      <c r="A226" s="61"/>
      <c r="B226" s="58"/>
      <c r="C226" s="62"/>
      <c r="D226" s="62"/>
      <c r="E226" s="62"/>
      <c r="F226" s="62"/>
      <c r="G226" s="62"/>
      <c r="H226" s="62"/>
      <c r="I226" s="62"/>
      <c r="J226" s="62"/>
      <c r="K226" s="62"/>
      <c r="L226" s="664"/>
      <c r="M226" s="62"/>
      <c r="N226" s="62"/>
      <c r="O226" s="62"/>
      <c r="P226" s="62"/>
      <c r="Q226" s="62"/>
      <c r="R226" s="62"/>
      <c r="S226" s="3158"/>
      <c r="T226" s="3158"/>
      <c r="U226" s="3158"/>
      <c r="V226" s="3158"/>
      <c r="W226" s="62"/>
      <c r="X226" s="3158"/>
      <c r="Y226" s="3158"/>
      <c r="Z226" s="3158"/>
      <c r="AA226" s="3158"/>
      <c r="AB226" s="55"/>
      <c r="AC226" s="55"/>
      <c r="AD226" s="55"/>
      <c r="AE226" s="55"/>
      <c r="AF226" s="55"/>
      <c r="AG226" s="55"/>
      <c r="AH226" s="55"/>
      <c r="AI226" s="55"/>
      <c r="AJ226" s="55"/>
      <c r="AK226" s="284"/>
      <c r="AM226" s="56"/>
      <c r="AN226" s="56"/>
    </row>
    <row r="227" spans="1:40" s="36" customFormat="1" ht="26.25" customHeight="1">
      <c r="A227" s="61"/>
      <c r="B227" s="58"/>
      <c r="C227" s="62"/>
      <c r="D227" s="62"/>
      <c r="E227" s="62"/>
      <c r="F227" s="62"/>
      <c r="G227" s="62"/>
      <c r="H227" s="62"/>
      <c r="I227" s="62"/>
      <c r="J227" s="62"/>
      <c r="K227" s="62"/>
      <c r="L227" s="664"/>
      <c r="M227" s="62"/>
      <c r="N227" s="62"/>
      <c r="O227" s="62"/>
      <c r="P227" s="62"/>
      <c r="Q227" s="62"/>
      <c r="R227" s="62"/>
      <c r="S227" s="3158"/>
      <c r="T227" s="3158"/>
      <c r="U227" s="3158"/>
      <c r="V227" s="3158"/>
      <c r="W227" s="62"/>
      <c r="X227" s="3158"/>
      <c r="Y227" s="3158"/>
      <c r="Z227" s="3158"/>
      <c r="AA227" s="3158"/>
      <c r="AB227" s="55"/>
      <c r="AC227" s="55"/>
      <c r="AD227" s="55"/>
      <c r="AE227" s="55"/>
      <c r="AF227" s="55"/>
      <c r="AG227" s="55"/>
      <c r="AH227" s="55"/>
      <c r="AI227" s="55"/>
      <c r="AJ227" s="55"/>
      <c r="AK227" s="284"/>
      <c r="AM227" s="56"/>
      <c r="AN227" s="56"/>
    </row>
    <row r="228" spans="1:40" s="36" customFormat="1" ht="26.25" customHeight="1">
      <c r="A228" s="61"/>
      <c r="B228" s="58"/>
      <c r="C228" s="62"/>
      <c r="D228" s="62"/>
      <c r="E228" s="62"/>
      <c r="F228" s="62"/>
      <c r="G228" s="62"/>
      <c r="H228" s="62"/>
      <c r="I228" s="62"/>
      <c r="J228" s="62"/>
      <c r="K228" s="62"/>
      <c r="L228" s="664"/>
      <c r="M228" s="62"/>
      <c r="N228" s="62"/>
      <c r="O228" s="62"/>
      <c r="P228" s="62"/>
      <c r="Q228" s="62"/>
      <c r="R228" s="62"/>
      <c r="S228" s="3158"/>
      <c r="T228" s="3158"/>
      <c r="U228" s="3158"/>
      <c r="V228" s="3158"/>
      <c r="W228" s="62"/>
      <c r="X228" s="3158"/>
      <c r="Y228" s="3158"/>
      <c r="Z228" s="3158"/>
      <c r="AA228" s="3158"/>
      <c r="AB228" s="55"/>
      <c r="AC228" s="55"/>
      <c r="AD228" s="55"/>
      <c r="AE228" s="55"/>
      <c r="AF228" s="55"/>
      <c r="AG228" s="55"/>
      <c r="AH228" s="55"/>
      <c r="AI228" s="55"/>
      <c r="AJ228" s="55"/>
      <c r="AK228" s="284"/>
      <c r="AM228" s="56"/>
      <c r="AN228" s="56"/>
    </row>
    <row r="229" spans="1:40" s="36" customFormat="1" ht="26.25" customHeight="1">
      <c r="A229" s="61"/>
      <c r="B229" s="58"/>
      <c r="C229" s="62"/>
      <c r="D229" s="62"/>
      <c r="E229" s="62"/>
      <c r="F229" s="62"/>
      <c r="G229" s="62"/>
      <c r="H229" s="62"/>
      <c r="I229" s="62"/>
      <c r="J229" s="62"/>
      <c r="K229" s="62"/>
      <c r="L229" s="664"/>
      <c r="M229" s="62"/>
      <c r="N229" s="62"/>
      <c r="O229" s="62"/>
      <c r="P229" s="62"/>
      <c r="Q229" s="62"/>
      <c r="R229" s="62"/>
      <c r="S229" s="3158"/>
      <c r="T229" s="3158"/>
      <c r="U229" s="3158"/>
      <c r="V229" s="3158"/>
      <c r="W229" s="62"/>
      <c r="X229" s="3158"/>
      <c r="Y229" s="3158"/>
      <c r="Z229" s="3158"/>
      <c r="AA229" s="3158"/>
      <c r="AB229" s="55"/>
      <c r="AC229" s="55"/>
      <c r="AD229" s="55"/>
      <c r="AE229" s="55"/>
      <c r="AF229" s="55"/>
      <c r="AG229" s="55"/>
      <c r="AH229" s="55"/>
      <c r="AI229" s="55"/>
      <c r="AJ229" s="55"/>
      <c r="AK229" s="284"/>
      <c r="AM229" s="56"/>
      <c r="AN229" s="56"/>
    </row>
    <row r="230" spans="1:40" s="36" customFormat="1" ht="26.25" customHeight="1">
      <c r="A230" s="61"/>
      <c r="B230" s="58"/>
      <c r="C230" s="62"/>
      <c r="D230" s="62"/>
      <c r="E230" s="62"/>
      <c r="F230" s="62"/>
      <c r="G230" s="62"/>
      <c r="H230" s="62"/>
      <c r="I230" s="62"/>
      <c r="J230" s="62"/>
      <c r="K230" s="62"/>
      <c r="L230" s="664"/>
      <c r="M230" s="62"/>
      <c r="N230" s="62"/>
      <c r="O230" s="62"/>
      <c r="P230" s="62"/>
      <c r="Q230" s="62"/>
      <c r="R230" s="62"/>
      <c r="S230" s="3158"/>
      <c r="T230" s="3158"/>
      <c r="U230" s="3158"/>
      <c r="V230" s="3158"/>
      <c r="W230" s="62"/>
      <c r="X230" s="3158"/>
      <c r="Y230" s="3158"/>
      <c r="Z230" s="3158"/>
      <c r="AA230" s="3158"/>
      <c r="AB230" s="55"/>
      <c r="AC230" s="55"/>
      <c r="AD230" s="55"/>
      <c r="AE230" s="55"/>
      <c r="AF230" s="55"/>
      <c r="AG230" s="55"/>
      <c r="AH230" s="55"/>
      <c r="AI230" s="55"/>
      <c r="AJ230" s="55"/>
      <c r="AK230" s="284"/>
      <c r="AM230" s="56"/>
      <c r="AN230" s="56"/>
    </row>
    <row r="231" spans="1:40" s="36" customFormat="1" ht="26.25" customHeight="1">
      <c r="A231" s="61"/>
      <c r="B231" s="58"/>
      <c r="C231" s="62"/>
      <c r="D231" s="62"/>
      <c r="E231" s="62"/>
      <c r="F231" s="62"/>
      <c r="G231" s="62"/>
      <c r="H231" s="62"/>
      <c r="I231" s="62"/>
      <c r="J231" s="62"/>
      <c r="K231" s="62"/>
      <c r="L231" s="664"/>
      <c r="M231" s="62"/>
      <c r="N231" s="62"/>
      <c r="O231" s="62"/>
      <c r="P231" s="62"/>
      <c r="Q231" s="62"/>
      <c r="R231" s="62"/>
      <c r="S231" s="3158"/>
      <c r="T231" s="3158"/>
      <c r="U231" s="3158"/>
      <c r="V231" s="3158"/>
      <c r="W231" s="62"/>
      <c r="X231" s="3158"/>
      <c r="Y231" s="3158"/>
      <c r="Z231" s="3158"/>
      <c r="AA231" s="3158"/>
      <c r="AB231" s="55"/>
      <c r="AC231" s="55"/>
      <c r="AD231" s="55"/>
      <c r="AE231" s="55"/>
      <c r="AF231" s="55"/>
      <c r="AG231" s="55"/>
      <c r="AH231" s="55"/>
      <c r="AI231" s="55"/>
      <c r="AJ231" s="55"/>
      <c r="AK231" s="284"/>
      <c r="AM231" s="56"/>
      <c r="AN231" s="56"/>
    </row>
    <row r="232" spans="1:40" s="36" customFormat="1" ht="26.25" customHeight="1">
      <c r="A232" s="61"/>
      <c r="B232" s="58"/>
      <c r="C232" s="62"/>
      <c r="D232" s="62"/>
      <c r="E232" s="62"/>
      <c r="F232" s="62"/>
      <c r="G232" s="62"/>
      <c r="H232" s="62"/>
      <c r="I232" s="62"/>
      <c r="J232" s="62"/>
      <c r="K232" s="62"/>
      <c r="L232" s="664"/>
      <c r="M232" s="62"/>
      <c r="N232" s="62"/>
      <c r="O232" s="62"/>
      <c r="P232" s="62"/>
      <c r="Q232" s="62"/>
      <c r="R232" s="62"/>
      <c r="S232" s="3158"/>
      <c r="T232" s="3158"/>
      <c r="U232" s="3158"/>
      <c r="V232" s="3158"/>
      <c r="W232" s="62"/>
      <c r="X232" s="3158"/>
      <c r="Y232" s="3158"/>
      <c r="Z232" s="3158"/>
      <c r="AA232" s="3158"/>
      <c r="AB232" s="55"/>
      <c r="AC232" s="55"/>
      <c r="AD232" s="55"/>
      <c r="AE232" s="55"/>
      <c r="AF232" s="55"/>
      <c r="AG232" s="55"/>
      <c r="AH232" s="55"/>
      <c r="AI232" s="55"/>
      <c r="AJ232" s="55"/>
      <c r="AK232" s="284"/>
      <c r="AM232" s="56"/>
      <c r="AN232" s="56"/>
    </row>
    <row r="233" spans="1:40" s="36" customFormat="1" ht="26.25" customHeight="1">
      <c r="A233" s="61"/>
      <c r="B233" s="58"/>
      <c r="C233" s="62"/>
      <c r="D233" s="62"/>
      <c r="E233" s="62"/>
      <c r="F233" s="62"/>
      <c r="G233" s="62"/>
      <c r="H233" s="62"/>
      <c r="I233" s="62"/>
      <c r="J233" s="62"/>
      <c r="K233" s="62"/>
      <c r="L233" s="664"/>
      <c r="M233" s="62"/>
      <c r="N233" s="62"/>
      <c r="O233" s="62"/>
      <c r="P233" s="62"/>
      <c r="Q233" s="62"/>
      <c r="R233" s="62"/>
      <c r="S233" s="3158"/>
      <c r="T233" s="3158"/>
      <c r="U233" s="3158"/>
      <c r="V233" s="3158"/>
      <c r="W233" s="62"/>
      <c r="X233" s="3158"/>
      <c r="Y233" s="3158"/>
      <c r="Z233" s="3158"/>
      <c r="AA233" s="3158"/>
      <c r="AB233" s="55"/>
      <c r="AC233" s="55"/>
      <c r="AD233" s="55"/>
      <c r="AE233" s="55"/>
      <c r="AF233" s="55"/>
      <c r="AG233" s="55"/>
      <c r="AH233" s="55"/>
      <c r="AI233" s="55"/>
      <c r="AJ233" s="55"/>
      <c r="AK233" s="284"/>
      <c r="AM233" s="56"/>
      <c r="AN233" s="56"/>
    </row>
    <row r="234" spans="1:40" s="36" customFormat="1" ht="26.25" customHeight="1">
      <c r="A234" s="61"/>
      <c r="B234" s="58"/>
      <c r="C234" s="62"/>
      <c r="D234" s="62"/>
      <c r="E234" s="62"/>
      <c r="F234" s="62"/>
      <c r="G234" s="62"/>
      <c r="H234" s="62"/>
      <c r="I234" s="62"/>
      <c r="J234" s="62"/>
      <c r="K234" s="62"/>
      <c r="L234" s="664"/>
      <c r="M234" s="62"/>
      <c r="N234" s="62"/>
      <c r="O234" s="62"/>
      <c r="P234" s="62"/>
      <c r="Q234" s="62"/>
      <c r="R234" s="62"/>
      <c r="S234" s="3158"/>
      <c r="T234" s="3158"/>
      <c r="U234" s="3158"/>
      <c r="V234" s="3158"/>
      <c r="W234" s="62"/>
      <c r="X234" s="3158"/>
      <c r="Y234" s="3158"/>
      <c r="Z234" s="3158"/>
      <c r="AA234" s="3158"/>
      <c r="AB234" s="55"/>
      <c r="AC234" s="55"/>
      <c r="AD234" s="55"/>
      <c r="AE234" s="55"/>
      <c r="AF234" s="55"/>
      <c r="AG234" s="55"/>
      <c r="AH234" s="55"/>
      <c r="AI234" s="55"/>
      <c r="AJ234" s="55"/>
      <c r="AK234" s="284"/>
      <c r="AM234" s="56"/>
      <c r="AN234" s="56"/>
    </row>
    <row r="235" spans="1:40" s="36" customFormat="1" ht="26.25" customHeight="1">
      <c r="A235" s="61"/>
      <c r="B235" s="58"/>
      <c r="C235" s="62"/>
      <c r="D235" s="62"/>
      <c r="E235" s="62"/>
      <c r="F235" s="62"/>
      <c r="G235" s="62"/>
      <c r="H235" s="62"/>
      <c r="I235" s="62"/>
      <c r="J235" s="62"/>
      <c r="K235" s="62"/>
      <c r="L235" s="664"/>
      <c r="M235" s="62"/>
      <c r="N235" s="62"/>
      <c r="O235" s="62"/>
      <c r="P235" s="62"/>
      <c r="Q235" s="62"/>
      <c r="R235" s="62"/>
      <c r="S235" s="3158"/>
      <c r="T235" s="3158"/>
      <c r="U235" s="3158"/>
      <c r="V235" s="3158"/>
      <c r="W235" s="62"/>
      <c r="X235" s="3158"/>
      <c r="Y235" s="3158"/>
      <c r="Z235" s="3158"/>
      <c r="AA235" s="3158"/>
      <c r="AB235" s="55"/>
      <c r="AC235" s="55"/>
      <c r="AD235" s="55"/>
      <c r="AE235" s="55"/>
      <c r="AF235" s="55"/>
      <c r="AG235" s="55"/>
      <c r="AH235" s="55"/>
      <c r="AI235" s="55"/>
      <c r="AJ235" s="55"/>
      <c r="AK235" s="284"/>
      <c r="AM235" s="56"/>
      <c r="AN235" s="56"/>
    </row>
    <row r="236" spans="1:40" s="36" customFormat="1" ht="26.25" customHeight="1">
      <c r="A236" s="61"/>
      <c r="B236" s="58"/>
      <c r="C236" s="62"/>
      <c r="D236" s="62"/>
      <c r="E236" s="62"/>
      <c r="F236" s="62"/>
      <c r="G236" s="62"/>
      <c r="H236" s="62"/>
      <c r="I236" s="62"/>
      <c r="J236" s="62"/>
      <c r="K236" s="62"/>
      <c r="L236" s="664"/>
      <c r="M236" s="62"/>
      <c r="N236" s="62"/>
      <c r="O236" s="62"/>
      <c r="P236" s="62"/>
      <c r="Q236" s="62"/>
      <c r="R236" s="62"/>
      <c r="S236" s="3158"/>
      <c r="T236" s="3158"/>
      <c r="U236" s="3158"/>
      <c r="V236" s="3158"/>
      <c r="W236" s="62"/>
      <c r="X236" s="3158"/>
      <c r="Y236" s="3158"/>
      <c r="Z236" s="3158"/>
      <c r="AA236" s="3158"/>
      <c r="AB236" s="667"/>
      <c r="AC236" s="667"/>
      <c r="AD236" s="667"/>
      <c r="AE236" s="667"/>
      <c r="AF236" s="667"/>
      <c r="AG236" s="667"/>
      <c r="AH236" s="667"/>
      <c r="AI236" s="667"/>
      <c r="AJ236" s="667"/>
      <c r="AK236" s="65"/>
      <c r="AM236" s="56"/>
      <c r="AN236" s="56"/>
    </row>
    <row r="237" spans="1:40" s="36" customFormat="1" ht="26.25" customHeight="1">
      <c r="A237" s="61"/>
      <c r="B237" s="58"/>
      <c r="C237" s="62"/>
      <c r="D237" s="62"/>
      <c r="E237" s="62"/>
      <c r="F237" s="62"/>
      <c r="G237" s="62"/>
      <c r="H237" s="62"/>
      <c r="I237" s="62"/>
      <c r="J237" s="62"/>
      <c r="K237" s="62"/>
      <c r="L237" s="664"/>
      <c r="M237" s="62"/>
      <c r="N237" s="62"/>
      <c r="O237" s="62"/>
      <c r="P237" s="62"/>
      <c r="Q237" s="62"/>
      <c r="R237" s="62"/>
      <c r="S237" s="3158"/>
      <c r="T237" s="3158"/>
      <c r="U237" s="3158"/>
      <c r="V237" s="3158"/>
      <c r="W237" s="62"/>
      <c r="X237" s="3158"/>
      <c r="Y237" s="3158"/>
      <c r="Z237" s="3158"/>
      <c r="AA237" s="3158"/>
      <c r="AB237" s="667"/>
      <c r="AC237" s="667"/>
      <c r="AD237" s="667"/>
      <c r="AE237" s="667"/>
      <c r="AF237" s="667"/>
      <c r="AG237" s="667"/>
      <c r="AH237" s="667"/>
      <c r="AI237" s="667"/>
      <c r="AJ237" s="667"/>
      <c r="AK237" s="65"/>
      <c r="AM237" s="56"/>
      <c r="AN237" s="56"/>
    </row>
    <row r="238" spans="1:40" s="36" customFormat="1" ht="26.25" customHeight="1">
      <c r="A238" s="61"/>
      <c r="B238" s="58"/>
      <c r="C238" s="62"/>
      <c r="D238" s="62"/>
      <c r="E238" s="62"/>
      <c r="F238" s="62"/>
      <c r="G238" s="62"/>
      <c r="H238" s="62"/>
      <c r="I238" s="62"/>
      <c r="J238" s="62"/>
      <c r="K238" s="62"/>
      <c r="L238" s="664"/>
      <c r="M238" s="62"/>
      <c r="N238" s="62"/>
      <c r="O238" s="62"/>
      <c r="P238" s="62"/>
      <c r="Q238" s="62"/>
      <c r="R238" s="62"/>
      <c r="S238" s="3158"/>
      <c r="T238" s="3158"/>
      <c r="U238" s="3158"/>
      <c r="V238" s="3158"/>
      <c r="W238" s="62"/>
      <c r="X238" s="3158"/>
      <c r="Y238" s="3158"/>
      <c r="Z238" s="3158"/>
      <c r="AA238" s="3158"/>
      <c r="AB238" s="667"/>
      <c r="AC238" s="667"/>
      <c r="AD238" s="667"/>
      <c r="AE238" s="667"/>
      <c r="AF238" s="667"/>
      <c r="AG238" s="667"/>
      <c r="AH238" s="667"/>
      <c r="AI238" s="667"/>
      <c r="AJ238" s="667"/>
      <c r="AK238" s="65"/>
      <c r="AM238" s="56"/>
      <c r="AN238" s="56"/>
    </row>
    <row r="239" spans="1:40" s="36" customFormat="1" ht="26.25" customHeight="1">
      <c r="A239" s="41"/>
      <c r="B239" s="58"/>
      <c r="C239" s="62"/>
      <c r="D239" s="62"/>
      <c r="E239" s="62"/>
      <c r="F239" s="62"/>
      <c r="G239" s="62"/>
      <c r="H239" s="62"/>
      <c r="I239" s="62"/>
      <c r="J239" s="62"/>
      <c r="K239" s="62"/>
      <c r="L239" s="664"/>
      <c r="M239" s="62"/>
      <c r="N239" s="62"/>
      <c r="O239" s="62"/>
      <c r="P239" s="62"/>
      <c r="Q239" s="62"/>
      <c r="R239" s="62"/>
      <c r="S239" s="3158"/>
      <c r="T239" s="3158"/>
      <c r="U239" s="3158"/>
      <c r="V239" s="3158"/>
      <c r="W239" s="62"/>
      <c r="X239" s="3158"/>
      <c r="Y239" s="3158"/>
      <c r="Z239" s="3158"/>
      <c r="AA239" s="3158"/>
      <c r="AB239" s="667"/>
      <c r="AC239" s="667"/>
      <c r="AD239" s="667"/>
      <c r="AE239" s="667"/>
      <c r="AF239" s="667"/>
      <c r="AG239" s="667"/>
      <c r="AH239" s="667"/>
      <c r="AI239" s="667"/>
      <c r="AJ239" s="667"/>
      <c r="AK239" s="65"/>
      <c r="AM239" s="56"/>
      <c r="AN239" s="56"/>
    </row>
    <row r="240" spans="1:40" s="36" customFormat="1" ht="26.25" customHeight="1">
      <c r="A240" s="41"/>
      <c r="B240" s="58"/>
      <c r="C240" s="62"/>
      <c r="D240" s="62"/>
      <c r="E240" s="62"/>
      <c r="F240" s="62"/>
      <c r="G240" s="62"/>
      <c r="H240" s="62"/>
      <c r="I240" s="62"/>
      <c r="J240" s="62"/>
      <c r="K240" s="62"/>
      <c r="L240" s="664"/>
      <c r="M240" s="62"/>
      <c r="N240" s="62"/>
      <c r="O240" s="62"/>
      <c r="P240" s="62"/>
      <c r="Q240" s="62"/>
      <c r="R240" s="62"/>
      <c r="S240" s="3158"/>
      <c r="T240" s="3158"/>
      <c r="U240" s="3158"/>
      <c r="V240" s="3158"/>
      <c r="W240" s="62"/>
      <c r="X240" s="3158"/>
      <c r="Y240" s="3158"/>
      <c r="Z240" s="3158"/>
      <c r="AA240" s="3158"/>
      <c r="AB240" s="667"/>
      <c r="AC240" s="667"/>
      <c r="AD240" s="667"/>
      <c r="AE240" s="667"/>
      <c r="AF240" s="667"/>
      <c r="AG240" s="667"/>
      <c r="AH240" s="667"/>
      <c r="AI240" s="667"/>
      <c r="AJ240" s="667"/>
      <c r="AK240" s="65"/>
      <c r="AM240" s="56"/>
      <c r="AN240" s="56"/>
    </row>
    <row r="241" spans="1:40" ht="21" customHeight="1">
      <c r="A241" s="41"/>
      <c r="B241" s="58"/>
      <c r="C241" s="62"/>
      <c r="D241" s="62"/>
      <c r="E241" s="62"/>
      <c r="F241" s="62"/>
      <c r="G241" s="62"/>
      <c r="H241" s="62"/>
      <c r="I241" s="62"/>
      <c r="J241" s="62"/>
      <c r="K241" s="62"/>
      <c r="L241" s="664"/>
      <c r="M241" s="62"/>
      <c r="N241" s="62"/>
      <c r="O241" s="62"/>
      <c r="P241" s="62"/>
      <c r="Q241" s="62"/>
      <c r="R241" s="62"/>
      <c r="S241" s="3158"/>
      <c r="T241" s="3158"/>
      <c r="U241" s="3158"/>
      <c r="V241" s="3158"/>
      <c r="W241" s="62"/>
      <c r="X241" s="3158"/>
      <c r="Y241" s="3158"/>
      <c r="Z241" s="3158"/>
      <c r="AA241" s="3158"/>
      <c r="AB241" s="667"/>
      <c r="AC241" s="667"/>
      <c r="AD241" s="667"/>
      <c r="AE241" s="667"/>
      <c r="AF241" s="667"/>
      <c r="AG241" s="667"/>
      <c r="AH241" s="667"/>
      <c r="AI241" s="667"/>
      <c r="AJ241" s="667"/>
      <c r="AM241" s="56"/>
      <c r="AN241" s="56"/>
    </row>
    <row r="242" spans="1:40">
      <c r="A242" s="41"/>
      <c r="B242" s="58"/>
      <c r="C242" s="62"/>
      <c r="D242" s="62"/>
      <c r="E242" s="62"/>
      <c r="F242" s="62"/>
      <c r="G242" s="62"/>
      <c r="H242" s="62"/>
      <c r="I242" s="62"/>
      <c r="J242" s="62"/>
      <c r="K242" s="62"/>
      <c r="L242" s="664"/>
      <c r="M242" s="62"/>
      <c r="N242" s="62"/>
      <c r="O242" s="62"/>
      <c r="P242" s="62"/>
      <c r="Q242" s="62"/>
      <c r="R242" s="62"/>
      <c r="S242" s="3158"/>
      <c r="T242" s="3158"/>
      <c r="U242" s="3158"/>
      <c r="V242" s="3158"/>
      <c r="W242" s="62"/>
      <c r="X242" s="3158"/>
      <c r="Y242" s="3158"/>
      <c r="Z242" s="3158"/>
      <c r="AA242" s="3158"/>
      <c r="AB242" s="667"/>
      <c r="AC242" s="667"/>
      <c r="AD242" s="667"/>
      <c r="AE242" s="667"/>
      <c r="AF242" s="667"/>
      <c r="AG242" s="667"/>
      <c r="AH242" s="667"/>
      <c r="AI242" s="667"/>
      <c r="AJ242" s="667"/>
      <c r="AM242" s="56"/>
      <c r="AN242" s="56"/>
    </row>
    <row r="243" spans="1:40">
      <c r="A243" s="41"/>
      <c r="B243" s="58"/>
      <c r="C243" s="62"/>
      <c r="D243" s="62"/>
      <c r="E243" s="62"/>
      <c r="F243" s="62"/>
      <c r="G243" s="62"/>
      <c r="H243" s="62"/>
      <c r="I243" s="62"/>
      <c r="J243" s="62"/>
      <c r="K243" s="62"/>
      <c r="L243" s="664"/>
      <c r="M243" s="62"/>
      <c r="N243" s="62"/>
      <c r="O243" s="62"/>
      <c r="P243" s="62"/>
      <c r="Q243" s="62"/>
      <c r="R243" s="62"/>
      <c r="S243" s="3158"/>
      <c r="T243" s="3158"/>
      <c r="U243" s="3158"/>
      <c r="V243" s="3158"/>
      <c r="W243" s="62"/>
      <c r="X243" s="3158"/>
      <c r="Y243" s="3158"/>
      <c r="Z243" s="3158"/>
      <c r="AA243" s="3158"/>
      <c r="AB243" s="667"/>
      <c r="AC243" s="667"/>
      <c r="AD243" s="667"/>
      <c r="AE243" s="667"/>
      <c r="AF243" s="667"/>
      <c r="AG243" s="667"/>
      <c r="AH243" s="667"/>
      <c r="AI243" s="667"/>
      <c r="AJ243" s="667"/>
      <c r="AM243" s="56"/>
      <c r="AN243" s="56"/>
    </row>
    <row r="244" spans="1:40">
      <c r="A244" s="41"/>
      <c r="B244" s="58"/>
      <c r="C244" s="62"/>
      <c r="D244" s="62"/>
      <c r="E244" s="62"/>
      <c r="F244" s="62"/>
      <c r="G244" s="62"/>
      <c r="H244" s="62"/>
      <c r="I244" s="62"/>
      <c r="J244" s="62"/>
      <c r="K244" s="62"/>
      <c r="L244" s="664"/>
      <c r="M244" s="62"/>
      <c r="N244" s="62"/>
      <c r="O244" s="62"/>
      <c r="P244" s="62"/>
      <c r="Q244" s="62"/>
      <c r="R244" s="62"/>
      <c r="S244" s="3158"/>
      <c r="T244" s="3158"/>
      <c r="U244" s="3158"/>
      <c r="V244" s="3158"/>
      <c r="W244" s="62"/>
      <c r="X244" s="3158"/>
      <c r="Y244" s="3158"/>
      <c r="Z244" s="3158"/>
      <c r="AA244" s="3158"/>
      <c r="AB244" s="667"/>
      <c r="AC244" s="667"/>
      <c r="AD244" s="667"/>
      <c r="AE244" s="667"/>
      <c r="AF244" s="667"/>
      <c r="AG244" s="667"/>
      <c r="AH244" s="667"/>
      <c r="AI244" s="667"/>
      <c r="AJ244" s="667"/>
      <c r="AM244" s="56"/>
      <c r="AN244" s="56"/>
    </row>
    <row r="245" spans="1:40">
      <c r="A245" s="41"/>
      <c r="B245" s="58"/>
      <c r="C245" s="62"/>
      <c r="D245" s="62"/>
      <c r="E245" s="62"/>
      <c r="F245" s="62"/>
      <c r="G245" s="62"/>
      <c r="H245" s="62"/>
      <c r="I245" s="62"/>
      <c r="J245" s="62"/>
      <c r="K245" s="62"/>
      <c r="L245" s="664"/>
      <c r="M245" s="62"/>
      <c r="N245" s="62"/>
      <c r="O245" s="62"/>
      <c r="P245" s="62"/>
      <c r="Q245" s="62"/>
      <c r="R245" s="62"/>
      <c r="S245" s="3158"/>
      <c r="T245" s="3158"/>
      <c r="U245" s="3158"/>
      <c r="V245" s="3158"/>
      <c r="W245" s="62"/>
      <c r="X245" s="3158"/>
      <c r="Y245" s="3158"/>
      <c r="Z245" s="3158"/>
      <c r="AA245" s="3158"/>
      <c r="AB245" s="667"/>
      <c r="AC245" s="667"/>
      <c r="AD245" s="667"/>
      <c r="AE245" s="667"/>
      <c r="AF245" s="667"/>
      <c r="AG245" s="667"/>
      <c r="AH245" s="667"/>
      <c r="AI245" s="667"/>
      <c r="AJ245" s="667"/>
      <c r="AM245" s="56"/>
      <c r="AN245" s="56"/>
    </row>
    <row r="246" spans="1:40">
      <c r="A246" s="41"/>
      <c r="B246" s="58"/>
      <c r="C246" s="62"/>
      <c r="D246" s="62"/>
      <c r="E246" s="62"/>
      <c r="F246" s="62"/>
      <c r="G246" s="62"/>
      <c r="H246" s="62"/>
      <c r="I246" s="62"/>
      <c r="J246" s="62"/>
      <c r="K246" s="62"/>
      <c r="L246" s="664"/>
      <c r="M246" s="62"/>
      <c r="N246" s="62"/>
      <c r="O246" s="62"/>
      <c r="P246" s="62"/>
      <c r="Q246" s="62"/>
      <c r="R246" s="62"/>
      <c r="S246" s="3158"/>
      <c r="T246" s="3158"/>
      <c r="U246" s="3158"/>
      <c r="V246" s="3158"/>
      <c r="W246" s="62"/>
      <c r="X246" s="3158"/>
      <c r="Y246" s="3158"/>
      <c r="Z246" s="3158"/>
      <c r="AA246" s="3158"/>
      <c r="AB246" s="667"/>
      <c r="AC246" s="667"/>
      <c r="AD246" s="667"/>
      <c r="AE246" s="667"/>
      <c r="AF246" s="667"/>
      <c r="AG246" s="667"/>
      <c r="AH246" s="667"/>
      <c r="AI246" s="667"/>
      <c r="AJ246" s="667"/>
      <c r="AM246" s="56"/>
      <c r="AN246" s="56"/>
    </row>
    <row r="247" spans="1:40">
      <c r="A247" s="41"/>
      <c r="B247" s="58"/>
      <c r="C247" s="62"/>
      <c r="D247" s="62"/>
      <c r="E247" s="62"/>
      <c r="F247" s="62"/>
      <c r="G247" s="62"/>
      <c r="H247" s="62"/>
      <c r="I247" s="62"/>
      <c r="J247" s="62"/>
      <c r="K247" s="62"/>
      <c r="L247" s="664"/>
      <c r="M247" s="62"/>
      <c r="N247" s="62"/>
      <c r="O247" s="62"/>
      <c r="P247" s="62"/>
      <c r="Q247" s="62"/>
      <c r="R247" s="62"/>
      <c r="S247" s="3158"/>
      <c r="T247" s="3158"/>
      <c r="U247" s="3158"/>
      <c r="V247" s="3158"/>
      <c r="W247" s="62"/>
      <c r="X247" s="3158"/>
      <c r="Y247" s="3158"/>
      <c r="Z247" s="3158"/>
      <c r="AA247" s="3158"/>
      <c r="AB247" s="667"/>
      <c r="AC247" s="667"/>
      <c r="AD247" s="667"/>
      <c r="AE247" s="667"/>
      <c r="AF247" s="667"/>
      <c r="AG247" s="667"/>
      <c r="AH247" s="667"/>
      <c r="AI247" s="667"/>
      <c r="AJ247" s="667"/>
      <c r="AM247" s="56"/>
      <c r="AN247" s="56"/>
    </row>
    <row r="248" spans="1:40">
      <c r="A248" s="41"/>
      <c r="B248" s="58"/>
      <c r="C248" s="62"/>
      <c r="D248" s="62"/>
      <c r="E248" s="62"/>
      <c r="F248" s="62"/>
      <c r="G248" s="62"/>
      <c r="H248" s="62"/>
      <c r="I248" s="62"/>
      <c r="J248" s="62"/>
      <c r="K248" s="62"/>
      <c r="L248" s="664"/>
      <c r="M248" s="62"/>
      <c r="N248" s="62"/>
      <c r="O248" s="62"/>
      <c r="P248" s="62"/>
      <c r="Q248" s="62"/>
      <c r="R248" s="62"/>
      <c r="S248" s="3158"/>
      <c r="T248" s="3158"/>
      <c r="U248" s="3158"/>
      <c r="V248" s="3158"/>
      <c r="W248" s="62"/>
      <c r="X248" s="3158"/>
      <c r="Y248" s="3158"/>
      <c r="Z248" s="3158"/>
      <c r="AA248" s="3158"/>
      <c r="AB248" s="667"/>
      <c r="AC248" s="667"/>
      <c r="AD248" s="667"/>
      <c r="AE248" s="667"/>
      <c r="AF248" s="667"/>
      <c r="AG248" s="667"/>
      <c r="AH248" s="667"/>
      <c r="AI248" s="667"/>
      <c r="AJ248" s="667"/>
      <c r="AM248" s="56"/>
      <c r="AN248" s="56"/>
    </row>
    <row r="249" spans="1:40">
      <c r="A249" s="41"/>
      <c r="B249" s="58"/>
      <c r="C249" s="62"/>
      <c r="D249" s="62"/>
      <c r="E249" s="62"/>
      <c r="F249" s="62"/>
      <c r="G249" s="62"/>
      <c r="H249" s="62"/>
      <c r="I249" s="62"/>
      <c r="J249" s="62"/>
      <c r="K249" s="62"/>
      <c r="L249" s="664"/>
      <c r="M249" s="62"/>
      <c r="N249" s="62"/>
      <c r="O249" s="62"/>
      <c r="P249" s="62"/>
      <c r="Q249" s="62"/>
      <c r="R249" s="62"/>
      <c r="S249" s="3158"/>
      <c r="T249" s="3158"/>
      <c r="U249" s="3158"/>
      <c r="V249" s="3158"/>
      <c r="W249" s="62"/>
      <c r="X249" s="3158"/>
      <c r="Y249" s="3158"/>
      <c r="Z249" s="3158"/>
      <c r="AA249" s="3158"/>
      <c r="AB249" s="667"/>
      <c r="AC249" s="667"/>
      <c r="AD249" s="667"/>
      <c r="AE249" s="667"/>
      <c r="AF249" s="667"/>
      <c r="AG249" s="667"/>
      <c r="AH249" s="667"/>
      <c r="AI249" s="667"/>
      <c r="AJ249" s="667"/>
      <c r="AM249" s="56"/>
      <c r="AN249" s="56"/>
    </row>
    <row r="250" spans="1:40">
      <c r="A250" s="41"/>
      <c r="B250" s="58"/>
      <c r="C250" s="62"/>
      <c r="D250" s="62"/>
      <c r="E250" s="62"/>
      <c r="F250" s="62"/>
      <c r="G250" s="62"/>
      <c r="H250" s="62"/>
      <c r="I250" s="62"/>
      <c r="J250" s="62"/>
      <c r="K250" s="62"/>
      <c r="L250" s="664"/>
      <c r="M250" s="62"/>
      <c r="N250" s="62"/>
      <c r="O250" s="62"/>
      <c r="P250" s="62"/>
      <c r="Q250" s="62"/>
      <c r="R250" s="62"/>
      <c r="S250" s="3158"/>
      <c r="T250" s="3158"/>
      <c r="U250" s="3158"/>
      <c r="V250" s="3158"/>
      <c r="W250" s="62"/>
      <c r="X250" s="3158"/>
      <c r="Y250" s="3158"/>
      <c r="Z250" s="3158"/>
      <c r="AA250" s="3158"/>
      <c r="AB250" s="667"/>
      <c r="AC250" s="667"/>
      <c r="AD250" s="667"/>
      <c r="AE250" s="667"/>
      <c r="AF250" s="667"/>
      <c r="AG250" s="667"/>
      <c r="AH250" s="667"/>
      <c r="AI250" s="667"/>
      <c r="AJ250" s="667"/>
      <c r="AM250" s="56"/>
      <c r="AN250" s="56"/>
    </row>
    <row r="251" spans="1:40">
      <c r="A251" s="41"/>
      <c r="B251" s="58"/>
      <c r="C251" s="62"/>
      <c r="D251" s="62"/>
      <c r="E251" s="62"/>
      <c r="F251" s="62"/>
      <c r="G251" s="62"/>
      <c r="H251" s="62"/>
      <c r="I251" s="62"/>
      <c r="J251" s="62"/>
      <c r="K251" s="62"/>
      <c r="L251" s="664"/>
      <c r="M251" s="62"/>
      <c r="N251" s="62"/>
      <c r="O251" s="62"/>
      <c r="P251" s="62"/>
      <c r="Q251" s="62"/>
      <c r="R251" s="62"/>
      <c r="S251" s="3158"/>
      <c r="T251" s="3158"/>
      <c r="U251" s="3158"/>
      <c r="V251" s="3158"/>
      <c r="W251" s="62"/>
      <c r="X251" s="3158"/>
      <c r="Y251" s="3158"/>
      <c r="Z251" s="3158"/>
      <c r="AA251" s="3158"/>
      <c r="AB251" s="667"/>
      <c r="AC251" s="667"/>
      <c r="AD251" s="667"/>
      <c r="AE251" s="667"/>
      <c r="AF251" s="667"/>
      <c r="AG251" s="667"/>
      <c r="AH251" s="667"/>
      <c r="AI251" s="667"/>
      <c r="AJ251" s="667"/>
      <c r="AM251" s="56"/>
      <c r="AN251" s="56"/>
    </row>
    <row r="252" spans="1:40">
      <c r="A252" s="41"/>
      <c r="B252" s="58"/>
      <c r="C252" s="62"/>
      <c r="D252" s="62"/>
      <c r="E252" s="62"/>
      <c r="F252" s="62"/>
      <c r="G252" s="62"/>
      <c r="H252" s="62"/>
      <c r="I252" s="62"/>
      <c r="J252" s="62"/>
      <c r="K252" s="62"/>
      <c r="L252" s="664"/>
      <c r="M252" s="62"/>
      <c r="N252" s="62"/>
      <c r="O252" s="62"/>
      <c r="P252" s="62"/>
      <c r="Q252" s="62"/>
      <c r="R252" s="62"/>
      <c r="S252" s="3158"/>
      <c r="T252" s="3158"/>
      <c r="U252" s="3158"/>
      <c r="V252" s="3158"/>
      <c r="W252" s="62"/>
      <c r="X252" s="3158"/>
      <c r="Y252" s="3158"/>
      <c r="Z252" s="3158"/>
      <c r="AA252" s="3158"/>
      <c r="AB252" s="667"/>
      <c r="AC252" s="667"/>
      <c r="AD252" s="667"/>
      <c r="AE252" s="667"/>
      <c r="AF252" s="667"/>
      <c r="AG252" s="667"/>
      <c r="AH252" s="667"/>
      <c r="AI252" s="667"/>
      <c r="AJ252" s="667"/>
      <c r="AM252" s="56"/>
      <c r="AN252" s="56"/>
    </row>
    <row r="253" spans="1:40">
      <c r="A253" s="41"/>
      <c r="B253" s="58"/>
      <c r="C253" s="62"/>
      <c r="D253" s="62"/>
      <c r="E253" s="62"/>
      <c r="F253" s="62"/>
      <c r="G253" s="62"/>
      <c r="H253" s="62"/>
      <c r="I253" s="62"/>
      <c r="J253" s="62"/>
      <c r="K253" s="62"/>
      <c r="L253" s="664"/>
      <c r="M253" s="62"/>
      <c r="N253" s="62"/>
      <c r="O253" s="62"/>
      <c r="P253" s="62"/>
      <c r="Q253" s="62"/>
      <c r="R253" s="62"/>
      <c r="S253" s="3158"/>
      <c r="T253" s="3158"/>
      <c r="U253" s="3158"/>
      <c r="V253" s="3158"/>
      <c r="W253" s="62"/>
      <c r="X253" s="3158"/>
      <c r="Y253" s="3158"/>
      <c r="Z253" s="3158"/>
      <c r="AA253" s="3158"/>
      <c r="AB253" s="667"/>
      <c r="AC253" s="667"/>
      <c r="AD253" s="667"/>
      <c r="AE253" s="667"/>
      <c r="AF253" s="667"/>
      <c r="AG253" s="667"/>
      <c r="AH253" s="667"/>
      <c r="AI253" s="667"/>
      <c r="AJ253" s="667"/>
      <c r="AM253" s="56"/>
      <c r="AN253" s="56"/>
    </row>
    <row r="254" spans="1:40">
      <c r="A254" s="41"/>
      <c r="B254" s="58"/>
      <c r="C254" s="62"/>
      <c r="D254" s="62"/>
      <c r="E254" s="62"/>
      <c r="F254" s="62"/>
      <c r="G254" s="62"/>
      <c r="H254" s="62"/>
      <c r="I254" s="62"/>
      <c r="J254" s="62"/>
      <c r="K254" s="62"/>
      <c r="L254" s="664"/>
      <c r="M254" s="62"/>
      <c r="N254" s="62"/>
      <c r="O254" s="62"/>
      <c r="P254" s="62"/>
      <c r="Q254" s="62"/>
      <c r="R254" s="62"/>
      <c r="S254" s="3158"/>
      <c r="T254" s="3158"/>
      <c r="U254" s="3158"/>
      <c r="V254" s="3158"/>
      <c r="W254" s="62"/>
      <c r="X254" s="3158"/>
      <c r="Y254" s="3158"/>
      <c r="Z254" s="3158"/>
      <c r="AA254" s="3158"/>
      <c r="AB254" s="667"/>
      <c r="AC254" s="667"/>
      <c r="AD254" s="667"/>
      <c r="AE254" s="667"/>
      <c r="AF254" s="667"/>
      <c r="AG254" s="667"/>
      <c r="AH254" s="667"/>
      <c r="AI254" s="667"/>
      <c r="AJ254" s="667"/>
      <c r="AM254" s="56"/>
      <c r="AN254" s="56"/>
    </row>
    <row r="255" spans="1:40">
      <c r="A255" s="41"/>
      <c r="B255" s="58"/>
      <c r="C255" s="62"/>
      <c r="D255" s="62"/>
      <c r="E255" s="62"/>
      <c r="F255" s="62"/>
      <c r="G255" s="62"/>
      <c r="H255" s="62"/>
      <c r="I255" s="62"/>
      <c r="J255" s="62"/>
      <c r="K255" s="62"/>
      <c r="L255" s="664"/>
      <c r="M255" s="62"/>
      <c r="N255" s="62"/>
      <c r="O255" s="62"/>
      <c r="P255" s="62"/>
      <c r="Q255" s="62"/>
      <c r="R255" s="62"/>
      <c r="S255" s="3158"/>
      <c r="T255" s="3158"/>
      <c r="U255" s="3158"/>
      <c r="V255" s="3158"/>
      <c r="W255" s="62"/>
      <c r="X255" s="3158"/>
      <c r="Y255" s="3158"/>
      <c r="Z255" s="3158"/>
      <c r="AA255" s="3158"/>
      <c r="AB255" s="667"/>
      <c r="AC255" s="667"/>
      <c r="AD255" s="667"/>
      <c r="AE255" s="667"/>
      <c r="AF255" s="667"/>
      <c r="AG255" s="667"/>
      <c r="AH255" s="667"/>
      <c r="AI255" s="667"/>
      <c r="AJ255" s="667"/>
      <c r="AM255" s="56"/>
      <c r="AN255" s="56"/>
    </row>
    <row r="256" spans="1:40">
      <c r="A256" s="41"/>
      <c r="B256" s="58"/>
      <c r="C256" s="62"/>
      <c r="D256" s="62"/>
      <c r="E256" s="62"/>
      <c r="F256" s="62"/>
      <c r="G256" s="62"/>
      <c r="H256" s="62"/>
      <c r="I256" s="62"/>
      <c r="J256" s="62"/>
      <c r="K256" s="62"/>
      <c r="L256" s="664"/>
      <c r="M256" s="62"/>
      <c r="N256" s="62"/>
      <c r="O256" s="62"/>
      <c r="P256" s="62"/>
      <c r="Q256" s="62"/>
      <c r="R256" s="62"/>
      <c r="S256" s="3158"/>
      <c r="T256" s="3158"/>
      <c r="U256" s="3158"/>
      <c r="V256" s="3158"/>
      <c r="W256" s="62"/>
      <c r="X256" s="3158"/>
      <c r="Y256" s="3158"/>
      <c r="Z256" s="3158"/>
      <c r="AA256" s="3158"/>
      <c r="AB256" s="667"/>
      <c r="AC256" s="667"/>
      <c r="AD256" s="667"/>
      <c r="AE256" s="667"/>
      <c r="AF256" s="667"/>
      <c r="AG256" s="667"/>
      <c r="AH256" s="667"/>
      <c r="AI256" s="667"/>
      <c r="AJ256" s="667"/>
      <c r="AM256" s="56"/>
      <c r="AN256" s="56"/>
    </row>
    <row r="257" spans="1:40">
      <c r="A257" s="41"/>
      <c r="B257" s="58"/>
      <c r="C257" s="62"/>
      <c r="D257" s="62"/>
      <c r="E257" s="62"/>
      <c r="F257" s="62"/>
      <c r="G257" s="62"/>
      <c r="H257" s="62"/>
      <c r="I257" s="62"/>
      <c r="J257" s="62"/>
      <c r="K257" s="62"/>
      <c r="L257" s="664"/>
      <c r="M257" s="62"/>
      <c r="N257" s="62"/>
      <c r="O257" s="62"/>
      <c r="P257" s="62"/>
      <c r="Q257" s="62"/>
      <c r="R257" s="62"/>
      <c r="S257" s="3158"/>
      <c r="T257" s="3158"/>
      <c r="U257" s="3158"/>
      <c r="V257" s="3158"/>
      <c r="W257" s="62"/>
      <c r="X257" s="3158"/>
      <c r="Y257" s="3158"/>
      <c r="Z257" s="3158"/>
      <c r="AA257" s="3158"/>
      <c r="AB257" s="667"/>
      <c r="AC257" s="667"/>
      <c r="AD257" s="667"/>
      <c r="AE257" s="667"/>
      <c r="AF257" s="667"/>
      <c r="AG257" s="667"/>
      <c r="AH257" s="667"/>
      <c r="AI257" s="667"/>
      <c r="AJ257" s="667"/>
      <c r="AM257" s="56"/>
      <c r="AN257" s="56"/>
    </row>
    <row r="258" spans="1:40">
      <c r="A258" s="41"/>
      <c r="B258" s="58"/>
      <c r="C258" s="62"/>
      <c r="D258" s="62"/>
      <c r="E258" s="62"/>
      <c r="F258" s="62"/>
      <c r="G258" s="62"/>
      <c r="H258" s="62"/>
      <c r="I258" s="62"/>
      <c r="J258" s="62"/>
      <c r="K258" s="62"/>
      <c r="L258" s="664"/>
      <c r="M258" s="62"/>
      <c r="N258" s="62"/>
      <c r="O258" s="62"/>
      <c r="P258" s="62"/>
      <c r="Q258" s="62"/>
      <c r="R258" s="62"/>
      <c r="S258" s="3158"/>
      <c r="T258" s="3158"/>
      <c r="U258" s="3158"/>
      <c r="V258" s="3158"/>
      <c r="W258" s="62"/>
      <c r="X258" s="3158"/>
      <c r="Y258" s="3158"/>
      <c r="Z258" s="3158"/>
      <c r="AA258" s="3158"/>
      <c r="AB258" s="667"/>
      <c r="AC258" s="667"/>
      <c r="AD258" s="667"/>
      <c r="AE258" s="667"/>
      <c r="AF258" s="667"/>
      <c r="AG258" s="667"/>
      <c r="AH258" s="667"/>
      <c r="AI258" s="667"/>
      <c r="AJ258" s="667"/>
      <c r="AM258" s="56"/>
      <c r="AN258" s="56"/>
    </row>
    <row r="259" spans="1:40">
      <c r="A259" s="41"/>
      <c r="B259" s="58"/>
      <c r="C259" s="62"/>
      <c r="D259" s="62"/>
      <c r="E259" s="62"/>
      <c r="F259" s="62"/>
      <c r="G259" s="62"/>
      <c r="H259" s="62"/>
      <c r="I259" s="62"/>
      <c r="J259" s="62"/>
      <c r="K259" s="62"/>
      <c r="L259" s="664"/>
      <c r="M259" s="62"/>
      <c r="N259" s="62"/>
      <c r="O259" s="62"/>
      <c r="P259" s="62"/>
      <c r="Q259" s="62"/>
      <c r="R259" s="62"/>
      <c r="S259" s="3158"/>
      <c r="T259" s="3158"/>
      <c r="U259" s="3158"/>
      <c r="V259" s="3158"/>
      <c r="W259" s="62"/>
      <c r="X259" s="3158"/>
      <c r="Y259" s="3158"/>
      <c r="Z259" s="3158"/>
      <c r="AA259" s="3158"/>
      <c r="AB259" s="667"/>
      <c r="AC259" s="667"/>
      <c r="AD259" s="667"/>
      <c r="AE259" s="667"/>
      <c r="AF259" s="667"/>
      <c r="AG259" s="667"/>
      <c r="AH259" s="667"/>
      <c r="AI259" s="667"/>
      <c r="AJ259" s="667"/>
      <c r="AM259" s="56"/>
      <c r="AN259" s="56"/>
    </row>
    <row r="260" spans="1:40">
      <c r="A260" s="41"/>
      <c r="B260" s="58"/>
      <c r="C260" s="62"/>
      <c r="D260" s="62"/>
      <c r="E260" s="62"/>
      <c r="F260" s="62"/>
      <c r="G260" s="62"/>
      <c r="H260" s="62"/>
      <c r="I260" s="62"/>
      <c r="J260" s="62"/>
      <c r="K260" s="62"/>
      <c r="L260" s="664"/>
      <c r="M260" s="62"/>
      <c r="N260" s="62"/>
      <c r="O260" s="62"/>
      <c r="P260" s="62"/>
      <c r="Q260" s="62"/>
      <c r="R260" s="62"/>
      <c r="S260" s="3158"/>
      <c r="T260" s="3158"/>
      <c r="U260" s="3158"/>
      <c r="V260" s="3158"/>
      <c r="W260" s="62"/>
      <c r="X260" s="3158"/>
      <c r="Y260" s="3158"/>
      <c r="Z260" s="3158"/>
      <c r="AA260" s="3158"/>
      <c r="AB260" s="667"/>
      <c r="AC260" s="667"/>
      <c r="AD260" s="667"/>
      <c r="AE260" s="667"/>
      <c r="AF260" s="667"/>
      <c r="AG260" s="667"/>
      <c r="AH260" s="667"/>
      <c r="AI260" s="667"/>
      <c r="AJ260" s="667"/>
      <c r="AM260" s="56"/>
      <c r="AN260" s="56"/>
    </row>
    <row r="261" spans="1:40">
      <c r="A261" s="41"/>
      <c r="B261" s="58"/>
      <c r="C261" s="62"/>
      <c r="D261" s="62"/>
      <c r="E261" s="62"/>
      <c r="F261" s="62"/>
      <c r="G261" s="62"/>
      <c r="H261" s="62"/>
      <c r="I261" s="62"/>
      <c r="J261" s="62"/>
      <c r="K261" s="62"/>
      <c r="L261" s="664"/>
      <c r="M261" s="62"/>
      <c r="N261" s="62"/>
      <c r="O261" s="62"/>
      <c r="P261" s="62"/>
      <c r="Q261" s="62"/>
      <c r="R261" s="62"/>
      <c r="S261" s="3158"/>
      <c r="T261" s="3158"/>
      <c r="U261" s="3158"/>
      <c r="V261" s="3158"/>
      <c r="W261" s="62"/>
      <c r="X261" s="3158"/>
      <c r="Y261" s="3158"/>
      <c r="Z261" s="3158"/>
      <c r="AA261" s="3158"/>
      <c r="AB261" s="667"/>
      <c r="AC261" s="667"/>
      <c r="AD261" s="667"/>
      <c r="AE261" s="667"/>
      <c r="AF261" s="667"/>
      <c r="AG261" s="667"/>
      <c r="AH261" s="667"/>
      <c r="AI261" s="667"/>
      <c r="AJ261" s="667"/>
      <c r="AM261" s="56"/>
      <c r="AN261" s="56"/>
    </row>
    <row r="262" spans="1:40">
      <c r="A262" s="41"/>
      <c r="B262" s="58"/>
      <c r="C262" s="62"/>
      <c r="D262" s="62"/>
      <c r="E262" s="62"/>
      <c r="F262" s="62"/>
      <c r="G262" s="62"/>
      <c r="H262" s="62"/>
      <c r="I262" s="62"/>
      <c r="J262" s="62"/>
      <c r="K262" s="62"/>
      <c r="L262" s="664"/>
      <c r="M262" s="62"/>
      <c r="N262" s="62"/>
      <c r="O262" s="62"/>
      <c r="P262" s="62"/>
      <c r="Q262" s="62"/>
      <c r="R262" s="62"/>
      <c r="S262" s="3158"/>
      <c r="T262" s="3158"/>
      <c r="U262" s="3158"/>
      <c r="V262" s="3158"/>
      <c r="W262" s="62"/>
      <c r="X262" s="3158"/>
      <c r="Y262" s="3158"/>
      <c r="Z262" s="3158"/>
      <c r="AA262" s="3158"/>
      <c r="AB262" s="667"/>
      <c r="AC262" s="667"/>
      <c r="AD262" s="667"/>
      <c r="AE262" s="667"/>
      <c r="AF262" s="667"/>
      <c r="AG262" s="667"/>
      <c r="AH262" s="667"/>
      <c r="AI262" s="667"/>
      <c r="AJ262" s="667"/>
      <c r="AM262" s="56"/>
      <c r="AN262" s="56"/>
    </row>
    <row r="263" spans="1:40">
      <c r="A263" s="41"/>
      <c r="B263" s="58"/>
      <c r="C263" s="62"/>
      <c r="D263" s="62"/>
      <c r="E263" s="62"/>
      <c r="F263" s="62"/>
      <c r="G263" s="62"/>
      <c r="H263" s="62"/>
      <c r="I263" s="62"/>
      <c r="J263" s="62"/>
      <c r="K263" s="62"/>
      <c r="L263" s="664"/>
      <c r="M263" s="62"/>
      <c r="N263" s="62"/>
      <c r="O263" s="62"/>
      <c r="P263" s="62"/>
      <c r="Q263" s="62"/>
      <c r="R263" s="62"/>
      <c r="S263" s="3158"/>
      <c r="T263" s="3158"/>
      <c r="U263" s="3158"/>
      <c r="V263" s="3158"/>
      <c r="W263" s="62"/>
      <c r="X263" s="3158"/>
      <c r="Y263" s="3158"/>
      <c r="Z263" s="3158"/>
      <c r="AA263" s="3158"/>
      <c r="AB263" s="667"/>
      <c r="AC263" s="667"/>
      <c r="AD263" s="667"/>
      <c r="AE263" s="667"/>
      <c r="AF263" s="667"/>
      <c r="AG263" s="667"/>
      <c r="AH263" s="667"/>
      <c r="AI263" s="667"/>
      <c r="AJ263" s="667"/>
      <c r="AM263" s="56"/>
      <c r="AN263" s="56"/>
    </row>
    <row r="264" spans="1:40">
      <c r="A264" s="41"/>
      <c r="B264" s="58"/>
      <c r="C264" s="62"/>
      <c r="D264" s="62"/>
      <c r="E264" s="62"/>
      <c r="F264" s="62"/>
      <c r="G264" s="62"/>
      <c r="H264" s="62"/>
      <c r="I264" s="62"/>
      <c r="J264" s="62"/>
      <c r="K264" s="62"/>
      <c r="L264" s="664"/>
      <c r="M264" s="62"/>
      <c r="N264" s="62"/>
      <c r="O264" s="62"/>
      <c r="P264" s="62"/>
      <c r="Q264" s="62"/>
      <c r="R264" s="62"/>
      <c r="S264" s="3158"/>
      <c r="T264" s="3158"/>
      <c r="U264" s="3158"/>
      <c r="V264" s="3158"/>
      <c r="W264" s="62"/>
      <c r="X264" s="3158"/>
      <c r="Y264" s="3158"/>
      <c r="Z264" s="3158"/>
      <c r="AA264" s="3158"/>
      <c r="AB264" s="667"/>
      <c r="AC264" s="667"/>
      <c r="AD264" s="667"/>
      <c r="AE264" s="667"/>
      <c r="AF264" s="667"/>
      <c r="AG264" s="667"/>
      <c r="AH264" s="667"/>
      <c r="AI264" s="667"/>
      <c r="AJ264" s="667"/>
      <c r="AM264" s="56"/>
      <c r="AN264" s="56"/>
    </row>
    <row r="265" spans="1:40">
      <c r="A265" s="41"/>
      <c r="B265" s="58"/>
      <c r="C265" s="62"/>
      <c r="D265" s="62"/>
      <c r="E265" s="62"/>
      <c r="F265" s="62"/>
      <c r="G265" s="62"/>
      <c r="H265" s="62"/>
      <c r="I265" s="62"/>
      <c r="J265" s="62"/>
      <c r="K265" s="62"/>
      <c r="L265" s="664"/>
      <c r="M265" s="62"/>
      <c r="N265" s="62"/>
      <c r="O265" s="62"/>
      <c r="P265" s="62"/>
      <c r="Q265" s="62"/>
      <c r="R265" s="62"/>
      <c r="S265" s="3158"/>
      <c r="T265" s="3158"/>
      <c r="U265" s="3158"/>
      <c r="V265" s="3158"/>
      <c r="W265" s="62"/>
      <c r="X265" s="3158"/>
      <c r="Y265" s="3158"/>
      <c r="Z265" s="3158"/>
      <c r="AA265" s="3158"/>
      <c r="AB265" s="667"/>
      <c r="AC265" s="667"/>
      <c r="AD265" s="667"/>
      <c r="AE265" s="667"/>
      <c r="AF265" s="667"/>
      <c r="AG265" s="667"/>
      <c r="AH265" s="667"/>
      <c r="AI265" s="667"/>
      <c r="AJ265" s="667"/>
      <c r="AM265" s="56"/>
      <c r="AN265" s="56"/>
    </row>
    <row r="266" spans="1:40">
      <c r="A266" s="41"/>
      <c r="B266" s="58"/>
      <c r="C266" s="62"/>
      <c r="D266" s="62"/>
      <c r="E266" s="62"/>
      <c r="F266" s="62"/>
      <c r="G266" s="62"/>
      <c r="H266" s="62"/>
      <c r="I266" s="62"/>
      <c r="J266" s="62"/>
      <c r="K266" s="62"/>
      <c r="L266" s="664"/>
      <c r="M266" s="62"/>
      <c r="N266" s="62"/>
      <c r="O266" s="62"/>
      <c r="P266" s="62"/>
      <c r="Q266" s="62"/>
      <c r="R266" s="62"/>
      <c r="S266" s="3158"/>
      <c r="T266" s="3158"/>
      <c r="U266" s="3158"/>
      <c r="V266" s="3158"/>
      <c r="W266" s="62"/>
      <c r="X266" s="3158"/>
      <c r="Y266" s="3158"/>
      <c r="Z266" s="3158"/>
      <c r="AA266" s="3158"/>
      <c r="AB266" s="667"/>
      <c r="AC266" s="667"/>
      <c r="AD266" s="667"/>
      <c r="AE266" s="667"/>
      <c r="AF266" s="667"/>
      <c r="AG266" s="667"/>
      <c r="AH266" s="667"/>
      <c r="AI266" s="667"/>
      <c r="AJ266" s="667"/>
      <c r="AM266" s="56"/>
      <c r="AN266" s="56"/>
    </row>
    <row r="267" spans="1:40">
      <c r="A267" s="41"/>
      <c r="B267" s="58"/>
      <c r="C267" s="62"/>
      <c r="D267" s="62"/>
      <c r="E267" s="62"/>
      <c r="F267" s="62"/>
      <c r="G267" s="62"/>
      <c r="H267" s="62"/>
      <c r="I267" s="62"/>
      <c r="J267" s="62"/>
      <c r="K267" s="62"/>
      <c r="L267" s="664"/>
      <c r="M267" s="62"/>
      <c r="N267" s="62"/>
      <c r="O267" s="62"/>
      <c r="P267" s="62"/>
      <c r="Q267" s="62"/>
      <c r="R267" s="62"/>
      <c r="S267" s="3158"/>
      <c r="T267" s="3158"/>
      <c r="U267" s="3158"/>
      <c r="V267" s="3158"/>
      <c r="W267" s="62"/>
      <c r="X267" s="3158"/>
      <c r="Y267" s="3158"/>
      <c r="Z267" s="3158"/>
      <c r="AA267" s="3158"/>
      <c r="AB267" s="667"/>
      <c r="AC267" s="667"/>
      <c r="AD267" s="667"/>
      <c r="AE267" s="667"/>
      <c r="AF267" s="667"/>
      <c r="AG267" s="667"/>
      <c r="AH267" s="667"/>
      <c r="AI267" s="667"/>
      <c r="AJ267" s="667"/>
      <c r="AM267" s="56"/>
      <c r="AN267" s="56"/>
    </row>
    <row r="268" spans="1:40">
      <c r="A268" s="41"/>
      <c r="B268" s="58"/>
      <c r="C268" s="62"/>
      <c r="D268" s="62"/>
      <c r="E268" s="62"/>
      <c r="F268" s="62"/>
      <c r="G268" s="62"/>
      <c r="H268" s="62"/>
      <c r="I268" s="62"/>
      <c r="J268" s="62"/>
      <c r="K268" s="62"/>
      <c r="L268" s="664"/>
      <c r="M268" s="62"/>
      <c r="N268" s="62"/>
      <c r="O268" s="62"/>
      <c r="P268" s="62"/>
      <c r="Q268" s="62"/>
      <c r="R268" s="62"/>
      <c r="S268" s="3158"/>
      <c r="T268" s="3158"/>
      <c r="U268" s="3158"/>
      <c r="V268" s="3158"/>
      <c r="W268" s="62"/>
      <c r="X268" s="3158"/>
      <c r="Y268" s="3158"/>
      <c r="Z268" s="3158"/>
      <c r="AA268" s="3158"/>
      <c r="AB268" s="667"/>
      <c r="AC268" s="667"/>
      <c r="AD268" s="667"/>
      <c r="AE268" s="667"/>
      <c r="AF268" s="667"/>
      <c r="AG268" s="667"/>
      <c r="AH268" s="667"/>
      <c r="AI268" s="667"/>
      <c r="AJ268" s="667"/>
      <c r="AM268" s="56"/>
      <c r="AN268" s="56"/>
    </row>
    <row r="269" spans="1:40">
      <c r="A269" s="41"/>
      <c r="B269" s="58"/>
      <c r="C269" s="62"/>
      <c r="D269" s="62"/>
      <c r="E269" s="62"/>
      <c r="F269" s="62"/>
      <c r="G269" s="62"/>
      <c r="H269" s="62"/>
      <c r="I269" s="62"/>
      <c r="J269" s="62"/>
      <c r="K269" s="62"/>
      <c r="L269" s="664"/>
      <c r="M269" s="62"/>
      <c r="N269" s="62"/>
      <c r="O269" s="62"/>
      <c r="P269" s="62"/>
      <c r="Q269" s="62"/>
      <c r="R269" s="62"/>
      <c r="S269" s="3158"/>
      <c r="T269" s="3158"/>
      <c r="U269" s="3158"/>
      <c r="V269" s="3158"/>
      <c r="W269" s="62"/>
      <c r="X269" s="3158"/>
      <c r="Y269" s="3158"/>
      <c r="Z269" s="3158"/>
      <c r="AA269" s="3158"/>
      <c r="AB269" s="667"/>
      <c r="AC269" s="667"/>
      <c r="AD269" s="667"/>
      <c r="AE269" s="667"/>
      <c r="AF269" s="667"/>
      <c r="AG269" s="667"/>
      <c r="AH269" s="667"/>
      <c r="AI269" s="667"/>
      <c r="AJ269" s="667"/>
      <c r="AM269" s="56"/>
      <c r="AN269" s="56"/>
    </row>
    <row r="270" spans="1:40">
      <c r="A270" s="41"/>
      <c r="B270" s="58"/>
      <c r="C270" s="62"/>
      <c r="D270" s="62"/>
      <c r="E270" s="62"/>
      <c r="F270" s="62"/>
      <c r="G270" s="62"/>
      <c r="H270" s="62"/>
      <c r="I270" s="62"/>
      <c r="J270" s="62"/>
      <c r="K270" s="62"/>
      <c r="L270" s="664"/>
      <c r="M270" s="62"/>
      <c r="N270" s="62"/>
      <c r="O270" s="62"/>
      <c r="P270" s="62"/>
      <c r="Q270" s="62"/>
      <c r="R270" s="62"/>
      <c r="S270" s="3158"/>
      <c r="T270" s="3158"/>
      <c r="U270" s="3158"/>
      <c r="V270" s="3158"/>
      <c r="W270" s="62"/>
      <c r="X270" s="3158"/>
      <c r="Y270" s="3158"/>
      <c r="Z270" s="3158"/>
      <c r="AA270" s="3158"/>
      <c r="AB270" s="667"/>
      <c r="AC270" s="667"/>
      <c r="AD270" s="667"/>
      <c r="AE270" s="667"/>
      <c r="AF270" s="667"/>
      <c r="AG270" s="667"/>
      <c r="AH270" s="667"/>
      <c r="AI270" s="667"/>
      <c r="AJ270" s="667"/>
      <c r="AM270" s="56"/>
      <c r="AN270" s="56"/>
    </row>
    <row r="271" spans="1:40">
      <c r="A271" s="41"/>
      <c r="B271" s="58"/>
      <c r="C271" s="62"/>
      <c r="D271" s="62"/>
      <c r="E271" s="62"/>
      <c r="F271" s="62"/>
      <c r="G271" s="62"/>
      <c r="H271" s="62"/>
      <c r="I271" s="62"/>
      <c r="J271" s="62"/>
      <c r="K271" s="62"/>
      <c r="L271" s="664"/>
      <c r="M271" s="62"/>
      <c r="N271" s="62"/>
      <c r="O271" s="62"/>
      <c r="P271" s="62"/>
      <c r="Q271" s="62"/>
      <c r="R271" s="62"/>
      <c r="S271" s="3158"/>
      <c r="T271" s="3158"/>
      <c r="U271" s="3158"/>
      <c r="V271" s="3158"/>
      <c r="W271" s="62"/>
      <c r="X271" s="3158"/>
      <c r="Y271" s="3158"/>
      <c r="Z271" s="3158"/>
      <c r="AA271" s="3158"/>
      <c r="AB271" s="667"/>
      <c r="AC271" s="667"/>
      <c r="AD271" s="667"/>
      <c r="AE271" s="667"/>
      <c r="AF271" s="667"/>
      <c r="AG271" s="667"/>
      <c r="AH271" s="667"/>
      <c r="AI271" s="667"/>
      <c r="AJ271" s="667"/>
      <c r="AK271" s="41"/>
      <c r="AM271" s="56"/>
      <c r="AN271" s="56"/>
    </row>
    <row r="272" spans="1:40">
      <c r="A272" s="41"/>
      <c r="B272" s="58"/>
      <c r="C272" s="62"/>
      <c r="D272" s="62"/>
      <c r="E272" s="62"/>
      <c r="F272" s="62"/>
      <c r="G272" s="62"/>
      <c r="H272" s="62"/>
      <c r="I272" s="62"/>
      <c r="J272" s="62"/>
      <c r="K272" s="62"/>
      <c r="L272" s="664"/>
      <c r="M272" s="62"/>
      <c r="N272" s="62"/>
      <c r="O272" s="62"/>
      <c r="P272" s="62"/>
      <c r="Q272" s="62"/>
      <c r="R272" s="62"/>
      <c r="S272" s="3158"/>
      <c r="T272" s="3158"/>
      <c r="U272" s="3158"/>
      <c r="V272" s="3158"/>
      <c r="W272" s="62"/>
      <c r="X272" s="3158"/>
      <c r="Y272" s="3158"/>
      <c r="Z272" s="3158"/>
      <c r="AA272" s="3158"/>
      <c r="AB272" s="667"/>
      <c r="AC272" s="667"/>
      <c r="AD272" s="667"/>
      <c r="AE272" s="667"/>
      <c r="AF272" s="667"/>
      <c r="AG272" s="667"/>
      <c r="AH272" s="667"/>
      <c r="AI272" s="667"/>
      <c r="AJ272" s="667"/>
      <c r="AK272" s="41"/>
      <c r="AM272" s="56"/>
      <c r="AN272" s="56"/>
    </row>
    <row r="273" spans="1:40">
      <c r="A273" s="41"/>
      <c r="B273" s="58"/>
      <c r="C273" s="62"/>
      <c r="D273" s="62"/>
      <c r="E273" s="62"/>
      <c r="F273" s="62"/>
      <c r="G273" s="62"/>
      <c r="H273" s="62"/>
      <c r="I273" s="62"/>
      <c r="J273" s="62"/>
      <c r="K273" s="62"/>
      <c r="L273" s="664"/>
      <c r="M273" s="62"/>
      <c r="N273" s="62"/>
      <c r="O273" s="62"/>
      <c r="P273" s="62"/>
      <c r="Q273" s="62"/>
      <c r="R273" s="62"/>
      <c r="S273" s="3158"/>
      <c r="T273" s="3158"/>
      <c r="U273" s="3158"/>
      <c r="V273" s="3158"/>
      <c r="W273" s="62"/>
      <c r="X273" s="3158"/>
      <c r="Y273" s="3158"/>
      <c r="Z273" s="3158"/>
      <c r="AA273" s="3158"/>
      <c r="AB273" s="667"/>
      <c r="AC273" s="667"/>
      <c r="AD273" s="667"/>
      <c r="AE273" s="667"/>
      <c r="AF273" s="667"/>
      <c r="AG273" s="667"/>
      <c r="AH273" s="667"/>
      <c r="AI273" s="667"/>
      <c r="AJ273" s="667"/>
      <c r="AK273" s="41"/>
      <c r="AM273" s="56"/>
      <c r="AN273" s="56"/>
    </row>
    <row r="274" spans="1:40">
      <c r="A274" s="41"/>
      <c r="B274" s="58"/>
      <c r="C274" s="62"/>
      <c r="D274" s="62"/>
      <c r="E274" s="62"/>
      <c r="F274" s="62"/>
      <c r="G274" s="62"/>
      <c r="H274" s="62"/>
      <c r="I274" s="62"/>
      <c r="J274" s="62"/>
      <c r="K274" s="62"/>
      <c r="L274" s="664"/>
      <c r="M274" s="62"/>
      <c r="N274" s="62"/>
      <c r="O274" s="62"/>
      <c r="P274" s="62"/>
      <c r="Q274" s="62"/>
      <c r="R274" s="62"/>
      <c r="S274" s="3158"/>
      <c r="T274" s="3158"/>
      <c r="U274" s="3158"/>
      <c r="V274" s="3158"/>
      <c r="W274" s="62"/>
      <c r="X274" s="3158"/>
      <c r="Y274" s="3158"/>
      <c r="Z274" s="3158"/>
      <c r="AA274" s="3158"/>
      <c r="AB274" s="667"/>
      <c r="AC274" s="667"/>
      <c r="AD274" s="667"/>
      <c r="AE274" s="667"/>
      <c r="AF274" s="667"/>
      <c r="AG274" s="667"/>
      <c r="AH274" s="667"/>
      <c r="AI274" s="667"/>
      <c r="AJ274" s="667"/>
      <c r="AK274" s="41"/>
      <c r="AM274" s="56"/>
      <c r="AN274" s="56"/>
    </row>
    <row r="275" spans="1:40">
      <c r="A275" s="41"/>
      <c r="B275" s="58"/>
      <c r="C275" s="62"/>
      <c r="D275" s="62"/>
      <c r="E275" s="62"/>
      <c r="F275" s="62"/>
      <c r="G275" s="62"/>
      <c r="H275" s="62"/>
      <c r="I275" s="62"/>
      <c r="J275" s="62"/>
      <c r="K275" s="62"/>
      <c r="L275" s="664"/>
      <c r="M275" s="62"/>
      <c r="N275" s="62"/>
      <c r="O275" s="62"/>
      <c r="P275" s="62"/>
      <c r="Q275" s="62"/>
      <c r="R275" s="62"/>
      <c r="S275" s="3158"/>
      <c r="T275" s="3158"/>
      <c r="U275" s="3158"/>
      <c r="V275" s="3158"/>
      <c r="W275" s="62"/>
      <c r="X275" s="3158"/>
      <c r="Y275" s="3158"/>
      <c r="Z275" s="3158"/>
      <c r="AA275" s="3158"/>
      <c r="AB275" s="667"/>
      <c r="AC275" s="667"/>
      <c r="AD275" s="667"/>
      <c r="AE275" s="667"/>
      <c r="AF275" s="667"/>
      <c r="AG275" s="667"/>
      <c r="AH275" s="667"/>
      <c r="AI275" s="667"/>
      <c r="AJ275" s="667"/>
      <c r="AK275" s="41"/>
    </row>
    <row r="276" spans="1:40">
      <c r="A276" s="41"/>
      <c r="B276" s="58"/>
      <c r="C276" s="62"/>
      <c r="D276" s="62"/>
      <c r="E276" s="62"/>
      <c r="F276" s="62"/>
      <c r="G276" s="62"/>
      <c r="H276" s="62"/>
      <c r="I276" s="62"/>
      <c r="J276" s="62"/>
      <c r="K276" s="62"/>
      <c r="L276" s="664"/>
      <c r="M276" s="62"/>
      <c r="N276" s="62"/>
      <c r="O276" s="62"/>
      <c r="P276" s="62"/>
      <c r="Q276" s="62"/>
      <c r="R276" s="62"/>
      <c r="S276" s="3158"/>
      <c r="T276" s="3158"/>
      <c r="U276" s="3158"/>
      <c r="V276" s="3158"/>
      <c r="W276" s="62"/>
      <c r="X276" s="3158"/>
      <c r="Y276" s="3158"/>
      <c r="Z276" s="3158"/>
      <c r="AA276" s="3158"/>
      <c r="AB276" s="667"/>
      <c r="AC276" s="667"/>
      <c r="AD276" s="667"/>
      <c r="AE276" s="667"/>
      <c r="AF276" s="667"/>
      <c r="AG276" s="667"/>
      <c r="AH276" s="667"/>
      <c r="AI276" s="667"/>
      <c r="AJ276" s="667"/>
      <c r="AK276" s="41"/>
    </row>
    <row r="277" spans="1:40">
      <c r="A277" s="41"/>
      <c r="B277" s="58"/>
      <c r="C277" s="62"/>
      <c r="D277" s="62"/>
      <c r="E277" s="62"/>
      <c r="F277" s="62"/>
      <c r="G277" s="62"/>
      <c r="H277" s="62"/>
      <c r="I277" s="62"/>
      <c r="J277" s="62"/>
      <c r="K277" s="62"/>
      <c r="L277" s="664"/>
      <c r="M277" s="62"/>
      <c r="N277" s="62"/>
      <c r="O277" s="62"/>
      <c r="P277" s="62"/>
      <c r="Q277" s="62"/>
      <c r="R277" s="62"/>
      <c r="S277" s="3158"/>
      <c r="T277" s="3158"/>
      <c r="U277" s="3158"/>
      <c r="V277" s="3158"/>
      <c r="W277" s="62"/>
      <c r="X277" s="3158"/>
      <c r="Y277" s="3158"/>
      <c r="Z277" s="3158"/>
      <c r="AA277" s="3158"/>
      <c r="AB277" s="667"/>
      <c r="AC277" s="667"/>
      <c r="AD277" s="667"/>
      <c r="AE277" s="667"/>
      <c r="AF277" s="667"/>
      <c r="AG277" s="667"/>
      <c r="AH277" s="667"/>
      <c r="AI277" s="667"/>
      <c r="AJ277" s="667"/>
      <c r="AK277" s="41"/>
    </row>
    <row r="278" spans="1:40">
      <c r="A278" s="41"/>
      <c r="B278" s="58"/>
      <c r="C278" s="62"/>
      <c r="D278" s="62"/>
      <c r="E278" s="62"/>
      <c r="F278" s="62"/>
      <c r="G278" s="62"/>
      <c r="H278" s="62"/>
      <c r="I278" s="62"/>
      <c r="J278" s="62"/>
      <c r="K278" s="62"/>
      <c r="L278" s="664"/>
      <c r="M278" s="62"/>
      <c r="N278" s="62"/>
      <c r="O278" s="62"/>
      <c r="P278" s="62"/>
      <c r="Q278" s="62"/>
      <c r="R278" s="62"/>
      <c r="S278" s="3158"/>
      <c r="T278" s="3158"/>
      <c r="U278" s="3158"/>
      <c r="V278" s="3158"/>
      <c r="W278" s="62"/>
      <c r="X278" s="3158"/>
      <c r="Y278" s="3158"/>
      <c r="Z278" s="3158"/>
      <c r="AA278" s="3158"/>
      <c r="AB278" s="667"/>
      <c r="AC278" s="667"/>
      <c r="AD278" s="667"/>
      <c r="AE278" s="667"/>
      <c r="AF278" s="667"/>
      <c r="AG278" s="667"/>
      <c r="AH278" s="667"/>
      <c r="AI278" s="667"/>
      <c r="AJ278" s="667"/>
      <c r="AK278" s="41"/>
    </row>
    <row r="279" spans="1:40">
      <c r="A279" s="41"/>
      <c r="B279" s="58"/>
      <c r="C279" s="62"/>
      <c r="D279" s="62"/>
      <c r="E279" s="62"/>
      <c r="F279" s="62"/>
      <c r="G279" s="62"/>
      <c r="H279" s="62"/>
      <c r="I279" s="62"/>
      <c r="J279" s="62"/>
      <c r="K279" s="62"/>
      <c r="L279" s="664"/>
      <c r="M279" s="62"/>
      <c r="N279" s="62"/>
      <c r="O279" s="62"/>
      <c r="P279" s="62"/>
      <c r="Q279" s="62"/>
      <c r="R279" s="62"/>
      <c r="S279" s="3158"/>
      <c r="T279" s="3158"/>
      <c r="U279" s="3158"/>
      <c r="V279" s="3158"/>
      <c r="W279" s="62"/>
      <c r="X279" s="3158"/>
      <c r="Y279" s="3158"/>
      <c r="Z279" s="3158"/>
      <c r="AA279" s="3158"/>
      <c r="AB279" s="667"/>
      <c r="AC279" s="667"/>
      <c r="AD279" s="667"/>
      <c r="AE279" s="667"/>
      <c r="AF279" s="667"/>
      <c r="AG279" s="667"/>
      <c r="AH279" s="667"/>
      <c r="AI279" s="667"/>
      <c r="AJ279" s="667"/>
      <c r="AK279" s="41"/>
    </row>
    <row r="280" spans="1:40">
      <c r="A280" s="41"/>
      <c r="B280" s="58"/>
      <c r="C280" s="62"/>
      <c r="D280" s="62"/>
      <c r="E280" s="62"/>
      <c r="F280" s="62"/>
      <c r="G280" s="62"/>
      <c r="H280" s="62"/>
      <c r="I280" s="62"/>
      <c r="J280" s="62"/>
      <c r="K280" s="62"/>
      <c r="L280" s="664"/>
      <c r="M280" s="62"/>
      <c r="N280" s="62"/>
      <c r="O280" s="62"/>
      <c r="P280" s="62"/>
      <c r="Q280" s="62"/>
      <c r="R280" s="62"/>
      <c r="S280" s="3158"/>
      <c r="T280" s="3158"/>
      <c r="U280" s="3158"/>
      <c r="V280" s="3158"/>
      <c r="W280" s="62"/>
      <c r="X280" s="3158"/>
      <c r="Y280" s="3158"/>
      <c r="Z280" s="3158"/>
      <c r="AA280" s="3158"/>
      <c r="AB280" s="667"/>
      <c r="AC280" s="667"/>
      <c r="AD280" s="667"/>
      <c r="AE280" s="667"/>
      <c r="AF280" s="667"/>
      <c r="AG280" s="667"/>
      <c r="AH280" s="667"/>
      <c r="AI280" s="667"/>
      <c r="AJ280" s="667"/>
      <c r="AK280" s="41"/>
    </row>
    <row r="281" spans="1:40">
      <c r="A281" s="41"/>
      <c r="B281" s="58"/>
      <c r="C281" s="62"/>
      <c r="D281" s="62"/>
      <c r="E281" s="62"/>
      <c r="F281" s="62"/>
      <c r="G281" s="62"/>
      <c r="H281" s="62"/>
      <c r="I281" s="62"/>
      <c r="J281" s="62"/>
      <c r="K281" s="62"/>
      <c r="L281" s="664"/>
      <c r="M281" s="62"/>
      <c r="N281" s="62"/>
      <c r="O281" s="62"/>
      <c r="P281" s="62"/>
      <c r="Q281" s="62"/>
      <c r="R281" s="62"/>
      <c r="S281" s="3158"/>
      <c r="T281" s="3158"/>
      <c r="U281" s="3158"/>
      <c r="V281" s="3158"/>
      <c r="W281" s="62"/>
      <c r="X281" s="3158"/>
      <c r="Y281" s="3158"/>
      <c r="Z281" s="3158"/>
      <c r="AA281" s="3158"/>
      <c r="AB281" s="667"/>
      <c r="AC281" s="667"/>
      <c r="AD281" s="667"/>
      <c r="AE281" s="667"/>
      <c r="AF281" s="667"/>
      <c r="AG281" s="667"/>
      <c r="AH281" s="667"/>
      <c r="AI281" s="667"/>
      <c r="AJ281" s="667"/>
      <c r="AK281" s="41"/>
    </row>
    <row r="282" spans="1:40">
      <c r="A282" s="41"/>
      <c r="B282" s="58"/>
      <c r="C282" s="62"/>
      <c r="D282" s="62"/>
      <c r="E282" s="62"/>
      <c r="F282" s="62"/>
      <c r="G282" s="62"/>
      <c r="H282" s="62"/>
      <c r="I282" s="62"/>
      <c r="J282" s="62"/>
      <c r="K282" s="62"/>
      <c r="L282" s="664"/>
      <c r="M282" s="62"/>
      <c r="N282" s="62"/>
      <c r="O282" s="62"/>
      <c r="P282" s="62"/>
      <c r="Q282" s="62"/>
      <c r="R282" s="62"/>
      <c r="S282" s="3158"/>
      <c r="T282" s="3158"/>
      <c r="U282" s="3158"/>
      <c r="V282" s="3158"/>
      <c r="W282" s="62"/>
      <c r="X282" s="3158"/>
      <c r="Y282" s="3158"/>
      <c r="Z282" s="3158"/>
      <c r="AA282" s="3158"/>
      <c r="AB282" s="667"/>
      <c r="AC282" s="667"/>
      <c r="AD282" s="667"/>
      <c r="AE282" s="667"/>
      <c r="AF282" s="667"/>
      <c r="AG282" s="667"/>
      <c r="AH282" s="667"/>
      <c r="AI282" s="667"/>
      <c r="AJ282" s="667"/>
      <c r="AK282" s="41"/>
    </row>
    <row r="283" spans="1:40">
      <c r="A283" s="41"/>
      <c r="B283" s="58"/>
      <c r="C283" s="62"/>
      <c r="D283" s="62"/>
      <c r="E283" s="62"/>
      <c r="F283" s="62"/>
      <c r="G283" s="62"/>
      <c r="H283" s="62"/>
      <c r="I283" s="62"/>
      <c r="J283" s="62"/>
      <c r="K283" s="62"/>
      <c r="L283" s="664"/>
      <c r="M283" s="62"/>
      <c r="N283" s="62"/>
      <c r="O283" s="62"/>
      <c r="P283" s="62"/>
      <c r="Q283" s="62"/>
      <c r="R283" s="62"/>
      <c r="S283" s="3158"/>
      <c r="T283" s="3158"/>
      <c r="U283" s="3158"/>
      <c r="V283" s="3158"/>
      <c r="W283" s="62"/>
      <c r="X283" s="3158"/>
      <c r="Y283" s="3158"/>
      <c r="Z283" s="3158"/>
      <c r="AA283" s="3158"/>
      <c r="AB283" s="667"/>
      <c r="AC283" s="667"/>
      <c r="AD283" s="667"/>
      <c r="AE283" s="667"/>
      <c r="AF283" s="667"/>
      <c r="AG283" s="667"/>
      <c r="AH283" s="667"/>
      <c r="AI283" s="667"/>
      <c r="AJ283" s="667"/>
      <c r="AK283" s="41"/>
    </row>
    <row r="284" spans="1:40">
      <c r="A284" s="41"/>
      <c r="B284" s="58"/>
      <c r="C284" s="62"/>
      <c r="D284" s="62"/>
      <c r="E284" s="62"/>
      <c r="F284" s="62"/>
      <c r="G284" s="62"/>
      <c r="H284" s="62"/>
      <c r="I284" s="62"/>
      <c r="J284" s="62"/>
      <c r="K284" s="62"/>
      <c r="L284" s="664"/>
      <c r="M284" s="62"/>
      <c r="N284" s="62"/>
      <c r="O284" s="62"/>
      <c r="P284" s="62"/>
      <c r="Q284" s="62"/>
      <c r="R284" s="62"/>
      <c r="S284" s="3158"/>
      <c r="T284" s="3158"/>
      <c r="U284" s="3158"/>
      <c r="V284" s="3158"/>
      <c r="W284" s="62"/>
      <c r="X284" s="3158"/>
      <c r="Y284" s="3158"/>
      <c r="Z284" s="3158"/>
      <c r="AA284" s="3158"/>
      <c r="AB284" s="667"/>
      <c r="AC284" s="667"/>
      <c r="AD284" s="667"/>
      <c r="AE284" s="667"/>
      <c r="AF284" s="667"/>
      <c r="AG284" s="667"/>
      <c r="AH284" s="667"/>
      <c r="AI284" s="667"/>
      <c r="AJ284" s="667"/>
      <c r="AK284" s="41"/>
    </row>
    <row r="285" spans="1:40">
      <c r="A285" s="41"/>
      <c r="B285" s="58"/>
      <c r="C285" s="62"/>
      <c r="D285" s="62"/>
      <c r="E285" s="62"/>
      <c r="F285" s="62"/>
      <c r="G285" s="62"/>
      <c r="H285" s="62"/>
      <c r="I285" s="62"/>
      <c r="J285" s="62"/>
      <c r="K285" s="62"/>
      <c r="L285" s="664"/>
      <c r="M285" s="62"/>
      <c r="N285" s="62"/>
      <c r="O285" s="62"/>
      <c r="P285" s="62"/>
      <c r="Q285" s="62"/>
      <c r="R285" s="62"/>
      <c r="S285" s="3158"/>
      <c r="T285" s="3158"/>
      <c r="U285" s="3158"/>
      <c r="V285" s="3158"/>
      <c r="W285" s="62"/>
      <c r="X285" s="3158"/>
      <c r="Y285" s="3158"/>
      <c r="Z285" s="3158"/>
      <c r="AA285" s="3158"/>
      <c r="AB285" s="667"/>
      <c r="AC285" s="667"/>
      <c r="AD285" s="667"/>
      <c r="AE285" s="667"/>
      <c r="AF285" s="667"/>
      <c r="AG285" s="667"/>
      <c r="AH285" s="667"/>
      <c r="AI285" s="667"/>
      <c r="AJ285" s="667"/>
      <c r="AK285" s="41"/>
    </row>
    <row r="286" spans="1:40">
      <c r="A286" s="41"/>
      <c r="B286" s="58"/>
      <c r="C286" s="62"/>
      <c r="D286" s="62"/>
      <c r="E286" s="62"/>
      <c r="F286" s="62"/>
      <c r="G286" s="62"/>
      <c r="H286" s="62"/>
      <c r="I286" s="62"/>
      <c r="J286" s="62"/>
      <c r="K286" s="62"/>
      <c r="L286" s="664"/>
      <c r="M286" s="62"/>
      <c r="N286" s="62"/>
      <c r="O286" s="62"/>
      <c r="P286" s="62"/>
      <c r="Q286" s="62"/>
      <c r="R286" s="62"/>
      <c r="S286" s="3158"/>
      <c r="T286" s="3158"/>
      <c r="U286" s="3158"/>
      <c r="V286" s="3158"/>
      <c r="W286" s="62"/>
      <c r="X286" s="3158"/>
      <c r="Y286" s="3158"/>
      <c r="Z286" s="3158"/>
      <c r="AA286" s="3158"/>
      <c r="AB286" s="667"/>
      <c r="AC286" s="667"/>
      <c r="AD286" s="667"/>
      <c r="AE286" s="667"/>
      <c r="AF286" s="667"/>
      <c r="AG286" s="667"/>
      <c r="AH286" s="667"/>
      <c r="AI286" s="667"/>
      <c r="AJ286" s="667"/>
      <c r="AK286" s="41"/>
    </row>
    <row r="287" spans="1:40">
      <c r="A287" s="41"/>
      <c r="B287" s="58"/>
      <c r="C287" s="62"/>
      <c r="D287" s="62"/>
      <c r="E287" s="62"/>
      <c r="F287" s="62"/>
      <c r="G287" s="62"/>
      <c r="H287" s="62"/>
      <c r="I287" s="62"/>
      <c r="J287" s="62"/>
      <c r="K287" s="62"/>
      <c r="L287" s="664"/>
      <c r="M287" s="62"/>
      <c r="N287" s="62"/>
      <c r="O287" s="62"/>
      <c r="P287" s="62"/>
      <c r="Q287" s="62"/>
      <c r="R287" s="62"/>
      <c r="S287" s="3158"/>
      <c r="T287" s="3158"/>
      <c r="U287" s="3158"/>
      <c r="V287" s="3158"/>
      <c r="W287" s="62"/>
      <c r="X287" s="3158"/>
      <c r="Y287" s="3158"/>
      <c r="Z287" s="3158"/>
      <c r="AA287" s="3158"/>
      <c r="AB287" s="667"/>
      <c r="AC287" s="667"/>
      <c r="AD287" s="667"/>
      <c r="AE287" s="667"/>
      <c r="AF287" s="667"/>
      <c r="AG287" s="667"/>
      <c r="AH287" s="667"/>
      <c r="AI287" s="667"/>
      <c r="AJ287" s="667"/>
      <c r="AK287" s="41"/>
    </row>
    <row r="288" spans="1:40">
      <c r="A288" s="41"/>
      <c r="B288" s="58"/>
      <c r="C288" s="62"/>
      <c r="D288" s="62"/>
      <c r="E288" s="62"/>
      <c r="F288" s="62"/>
      <c r="G288" s="62"/>
      <c r="H288" s="62"/>
      <c r="I288" s="62"/>
      <c r="J288" s="62"/>
      <c r="K288" s="62"/>
      <c r="L288" s="664"/>
      <c r="M288" s="62"/>
      <c r="N288" s="62"/>
      <c r="O288" s="62"/>
      <c r="P288" s="62"/>
      <c r="Q288" s="62"/>
      <c r="R288" s="62"/>
      <c r="S288" s="3158"/>
      <c r="T288" s="3158"/>
      <c r="U288" s="3158"/>
      <c r="V288" s="3158"/>
      <c r="W288" s="62"/>
      <c r="X288" s="3158"/>
      <c r="Y288" s="3158"/>
      <c r="Z288" s="3158"/>
      <c r="AA288" s="3158"/>
      <c r="AB288" s="667"/>
      <c r="AC288" s="667"/>
      <c r="AD288" s="667"/>
      <c r="AE288" s="667"/>
      <c r="AF288" s="667"/>
      <c r="AG288" s="667"/>
      <c r="AH288" s="667"/>
      <c r="AI288" s="667"/>
      <c r="AJ288" s="667"/>
      <c r="AK288" s="41"/>
    </row>
    <row r="289" spans="1:37">
      <c r="A289" s="41"/>
      <c r="B289" s="58"/>
      <c r="C289" s="62"/>
      <c r="D289" s="62"/>
      <c r="E289" s="62"/>
      <c r="F289" s="62"/>
      <c r="G289" s="62"/>
      <c r="H289" s="62"/>
      <c r="I289" s="62"/>
      <c r="J289" s="62"/>
      <c r="K289" s="62"/>
      <c r="L289" s="664"/>
      <c r="M289" s="62"/>
      <c r="N289" s="62"/>
      <c r="O289" s="62"/>
      <c r="P289" s="62"/>
      <c r="Q289" s="62"/>
      <c r="R289" s="62"/>
      <c r="S289" s="3158"/>
      <c r="T289" s="3158"/>
      <c r="U289" s="3158"/>
      <c r="V289" s="3158"/>
      <c r="W289" s="62"/>
      <c r="X289" s="3158"/>
      <c r="Y289" s="3158"/>
      <c r="Z289" s="3158"/>
      <c r="AA289" s="3158"/>
      <c r="AB289" s="667"/>
      <c r="AC289" s="667"/>
      <c r="AD289" s="667"/>
      <c r="AE289" s="667"/>
      <c r="AF289" s="667"/>
      <c r="AG289" s="667"/>
      <c r="AH289" s="667"/>
      <c r="AI289" s="667"/>
      <c r="AJ289" s="667"/>
      <c r="AK289" s="41"/>
    </row>
    <row r="290" spans="1:37">
      <c r="A290" s="41"/>
      <c r="B290" s="58"/>
      <c r="C290" s="62"/>
      <c r="D290" s="62"/>
      <c r="E290" s="62"/>
      <c r="F290" s="62"/>
      <c r="G290" s="62"/>
      <c r="H290" s="62"/>
      <c r="I290" s="62"/>
      <c r="J290" s="62"/>
      <c r="K290" s="62"/>
      <c r="L290" s="664"/>
      <c r="M290" s="62"/>
      <c r="N290" s="62"/>
      <c r="O290" s="62"/>
      <c r="P290" s="62"/>
      <c r="Q290" s="62"/>
      <c r="R290" s="62"/>
      <c r="S290" s="3158"/>
      <c r="T290" s="3158"/>
      <c r="U290" s="3158"/>
      <c r="V290" s="3158"/>
      <c r="W290" s="62"/>
      <c r="X290" s="3158"/>
      <c r="Y290" s="3158"/>
      <c r="Z290" s="3158"/>
      <c r="AA290" s="3158"/>
      <c r="AB290" s="667"/>
      <c r="AC290" s="667"/>
      <c r="AD290" s="667"/>
      <c r="AE290" s="667"/>
      <c r="AF290" s="667"/>
      <c r="AG290" s="667"/>
      <c r="AH290" s="667"/>
      <c r="AI290" s="667"/>
      <c r="AJ290" s="667"/>
      <c r="AK290" s="41"/>
    </row>
    <row r="291" spans="1:37">
      <c r="A291" s="41"/>
      <c r="B291" s="58"/>
      <c r="C291" s="62"/>
      <c r="D291" s="62"/>
      <c r="E291" s="62"/>
      <c r="F291" s="62"/>
      <c r="G291" s="62"/>
      <c r="H291" s="62"/>
      <c r="I291" s="62"/>
      <c r="J291" s="62"/>
      <c r="K291" s="62"/>
      <c r="L291" s="664"/>
      <c r="M291" s="62"/>
      <c r="N291" s="62"/>
      <c r="O291" s="62"/>
      <c r="P291" s="62"/>
      <c r="Q291" s="62"/>
      <c r="R291" s="62"/>
      <c r="S291" s="3158"/>
      <c r="T291" s="3158"/>
      <c r="U291" s="3158"/>
      <c r="V291" s="3158"/>
      <c r="W291" s="62"/>
      <c r="X291" s="3158"/>
      <c r="Y291" s="3158"/>
      <c r="Z291" s="3158"/>
      <c r="AA291" s="3158"/>
      <c r="AB291" s="667"/>
      <c r="AC291" s="667"/>
      <c r="AD291" s="667"/>
      <c r="AE291" s="667"/>
      <c r="AF291" s="667"/>
      <c r="AG291" s="667"/>
      <c r="AH291" s="667"/>
      <c r="AI291" s="667"/>
      <c r="AJ291" s="667"/>
      <c r="AK291" s="41"/>
    </row>
    <row r="292" spans="1:37">
      <c r="A292" s="41"/>
      <c r="B292" s="58"/>
      <c r="C292" s="62"/>
      <c r="D292" s="62"/>
      <c r="E292" s="62"/>
      <c r="F292" s="62"/>
      <c r="G292" s="62"/>
      <c r="H292" s="62"/>
      <c r="I292" s="62"/>
      <c r="J292" s="62"/>
      <c r="K292" s="62"/>
      <c r="L292" s="664"/>
      <c r="M292" s="62"/>
      <c r="N292" s="62"/>
      <c r="O292" s="62"/>
      <c r="P292" s="62"/>
      <c r="Q292" s="62"/>
      <c r="R292" s="62"/>
      <c r="S292" s="3158"/>
      <c r="T292" s="3158"/>
      <c r="U292" s="3158"/>
      <c r="V292" s="3158"/>
      <c r="W292" s="62"/>
      <c r="X292" s="3158"/>
      <c r="Y292" s="3158"/>
      <c r="Z292" s="3158"/>
      <c r="AA292" s="3158"/>
      <c r="AB292" s="667"/>
      <c r="AC292" s="667"/>
      <c r="AD292" s="667"/>
      <c r="AE292" s="667"/>
      <c r="AF292" s="667"/>
      <c r="AG292" s="667"/>
      <c r="AH292" s="667"/>
      <c r="AI292" s="667"/>
      <c r="AJ292" s="667"/>
      <c r="AK292" s="41"/>
    </row>
    <row r="293" spans="1:37">
      <c r="A293" s="41"/>
      <c r="B293" s="58"/>
      <c r="C293" s="62"/>
      <c r="D293" s="62"/>
      <c r="E293" s="62"/>
      <c r="F293" s="62"/>
      <c r="G293" s="62"/>
      <c r="H293" s="62"/>
      <c r="I293" s="62"/>
      <c r="J293" s="62"/>
      <c r="K293" s="62"/>
      <c r="L293" s="664"/>
      <c r="M293" s="62"/>
      <c r="N293" s="62"/>
      <c r="O293" s="62"/>
      <c r="P293" s="62"/>
      <c r="Q293" s="62"/>
      <c r="R293" s="62"/>
      <c r="S293" s="3158"/>
      <c r="T293" s="3158"/>
      <c r="U293" s="3158"/>
      <c r="V293" s="3158"/>
      <c r="W293" s="62"/>
      <c r="X293" s="3158"/>
      <c r="Y293" s="3158"/>
      <c r="Z293" s="3158"/>
      <c r="AA293" s="3158"/>
      <c r="AB293" s="667"/>
      <c r="AC293" s="667"/>
      <c r="AD293" s="667"/>
      <c r="AE293" s="667"/>
      <c r="AF293" s="667"/>
      <c r="AG293" s="667"/>
      <c r="AH293" s="667"/>
      <c r="AI293" s="667"/>
      <c r="AJ293" s="667"/>
      <c r="AK293" s="41"/>
    </row>
    <row r="294" spans="1:37">
      <c r="A294" s="41"/>
      <c r="B294" s="58"/>
      <c r="C294" s="62"/>
      <c r="D294" s="62"/>
      <c r="E294" s="62"/>
      <c r="F294" s="62"/>
      <c r="G294" s="62"/>
      <c r="H294" s="62"/>
      <c r="I294" s="62"/>
      <c r="J294" s="62"/>
      <c r="K294" s="62"/>
      <c r="L294" s="664"/>
      <c r="M294" s="62"/>
      <c r="N294" s="62"/>
      <c r="O294" s="62"/>
      <c r="P294" s="62"/>
      <c r="Q294" s="62"/>
      <c r="R294" s="62"/>
      <c r="S294" s="3158"/>
      <c r="T294" s="3158"/>
      <c r="U294" s="3158"/>
      <c r="V294" s="3158"/>
      <c r="W294" s="62"/>
      <c r="X294" s="3158"/>
      <c r="Y294" s="3158"/>
      <c r="Z294" s="3158"/>
      <c r="AA294" s="3158"/>
      <c r="AB294" s="667"/>
      <c r="AC294" s="667"/>
      <c r="AD294" s="667"/>
      <c r="AE294" s="667"/>
      <c r="AF294" s="667"/>
      <c r="AG294" s="667"/>
      <c r="AH294" s="667"/>
      <c r="AI294" s="667"/>
      <c r="AJ294" s="667"/>
      <c r="AK294" s="41"/>
    </row>
    <row r="295" spans="1:37">
      <c r="A295" s="41"/>
      <c r="B295" s="58"/>
      <c r="C295" s="62"/>
      <c r="D295" s="62"/>
      <c r="E295" s="62"/>
      <c r="F295" s="62"/>
      <c r="G295" s="62"/>
      <c r="H295" s="62"/>
      <c r="I295" s="62"/>
      <c r="J295" s="62"/>
      <c r="K295" s="62"/>
      <c r="L295" s="664"/>
      <c r="M295" s="62"/>
      <c r="N295" s="62"/>
      <c r="O295" s="62"/>
      <c r="P295" s="62"/>
      <c r="Q295" s="62"/>
      <c r="R295" s="62"/>
      <c r="S295" s="3158"/>
      <c r="T295" s="3158"/>
      <c r="U295" s="3158"/>
      <c r="V295" s="3158"/>
      <c r="W295" s="62"/>
      <c r="X295" s="3158"/>
      <c r="Y295" s="3158"/>
      <c r="Z295" s="3158"/>
      <c r="AA295" s="3158"/>
      <c r="AB295" s="667"/>
      <c r="AC295" s="667"/>
      <c r="AD295" s="667"/>
      <c r="AE295" s="667"/>
      <c r="AF295" s="667"/>
      <c r="AG295" s="667"/>
      <c r="AH295" s="667"/>
      <c r="AI295" s="667"/>
      <c r="AJ295" s="667"/>
      <c r="AK295" s="41"/>
    </row>
    <row r="296" spans="1:37">
      <c r="A296" s="41"/>
      <c r="B296" s="58"/>
      <c r="C296" s="62"/>
      <c r="D296" s="62"/>
      <c r="E296" s="62"/>
      <c r="F296" s="62"/>
      <c r="G296" s="62"/>
      <c r="H296" s="62"/>
      <c r="I296" s="62"/>
      <c r="J296" s="62"/>
      <c r="K296" s="62"/>
      <c r="L296" s="664"/>
      <c r="M296" s="62"/>
      <c r="N296" s="62"/>
      <c r="O296" s="62"/>
      <c r="P296" s="62"/>
      <c r="Q296" s="62"/>
      <c r="R296" s="62"/>
      <c r="S296" s="3158"/>
      <c r="T296" s="3158"/>
      <c r="U296" s="3158"/>
      <c r="V296" s="3158"/>
      <c r="W296" s="62"/>
      <c r="X296" s="3158"/>
      <c r="Y296" s="3158"/>
      <c r="Z296" s="3158"/>
      <c r="AA296" s="3158"/>
      <c r="AB296" s="667"/>
      <c r="AC296" s="667"/>
      <c r="AD296" s="667"/>
      <c r="AE296" s="667"/>
      <c r="AF296" s="667"/>
      <c r="AG296" s="667"/>
      <c r="AH296" s="667"/>
      <c r="AI296" s="667"/>
      <c r="AJ296" s="667"/>
      <c r="AK296" s="41"/>
    </row>
    <row r="297" spans="1:37">
      <c r="A297" s="41"/>
      <c r="B297" s="58"/>
      <c r="C297" s="62"/>
      <c r="D297" s="62"/>
      <c r="E297" s="62"/>
      <c r="F297" s="62"/>
      <c r="G297" s="62"/>
      <c r="H297" s="62"/>
      <c r="I297" s="62"/>
      <c r="J297" s="62"/>
      <c r="K297" s="62"/>
      <c r="L297" s="664"/>
      <c r="M297" s="62"/>
      <c r="N297" s="62"/>
      <c r="O297" s="62"/>
      <c r="P297" s="62"/>
      <c r="Q297" s="62"/>
      <c r="R297" s="62"/>
      <c r="S297" s="3158"/>
      <c r="T297" s="3158"/>
      <c r="U297" s="3158"/>
      <c r="V297" s="3158"/>
      <c r="W297" s="62"/>
      <c r="X297" s="3158"/>
      <c r="Y297" s="3158"/>
      <c r="Z297" s="3158"/>
      <c r="AA297" s="3158"/>
      <c r="AB297" s="667"/>
      <c r="AC297" s="667"/>
      <c r="AD297" s="667"/>
      <c r="AE297" s="667"/>
      <c r="AF297" s="667"/>
      <c r="AG297" s="667"/>
      <c r="AH297" s="667"/>
      <c r="AI297" s="667"/>
      <c r="AJ297" s="667"/>
      <c r="AK297" s="41"/>
    </row>
    <row r="298" spans="1:37">
      <c r="A298" s="41"/>
      <c r="B298" s="58"/>
      <c r="C298" s="62"/>
      <c r="D298" s="62"/>
      <c r="E298" s="62"/>
      <c r="F298" s="62"/>
      <c r="G298" s="62"/>
      <c r="H298" s="62"/>
      <c r="I298" s="62"/>
      <c r="J298" s="62"/>
      <c r="K298" s="62"/>
      <c r="L298" s="664"/>
      <c r="M298" s="62"/>
      <c r="N298" s="62"/>
      <c r="O298" s="62"/>
      <c r="P298" s="62"/>
      <c r="Q298" s="62"/>
      <c r="R298" s="62"/>
      <c r="S298" s="3158"/>
      <c r="T298" s="3158"/>
      <c r="U298" s="3158"/>
      <c r="V298" s="3158"/>
      <c r="W298" s="62"/>
      <c r="X298" s="3158"/>
      <c r="Y298" s="3158"/>
      <c r="Z298" s="3158"/>
      <c r="AA298" s="3158"/>
      <c r="AB298" s="667"/>
      <c r="AC298" s="667"/>
      <c r="AD298" s="667"/>
      <c r="AE298" s="667"/>
      <c r="AF298" s="667"/>
      <c r="AG298" s="667"/>
      <c r="AH298" s="667"/>
      <c r="AI298" s="667"/>
      <c r="AJ298" s="667"/>
      <c r="AK298" s="41"/>
    </row>
    <row r="299" spans="1:37">
      <c r="A299" s="41"/>
      <c r="B299" s="58"/>
      <c r="C299" s="62"/>
      <c r="D299" s="62"/>
      <c r="E299" s="62"/>
      <c r="F299" s="62"/>
      <c r="G299" s="62"/>
      <c r="H299" s="62"/>
      <c r="I299" s="62"/>
      <c r="J299" s="62"/>
      <c r="K299" s="62"/>
      <c r="L299" s="664"/>
      <c r="M299" s="62"/>
      <c r="N299" s="62"/>
      <c r="O299" s="62"/>
      <c r="P299" s="62"/>
      <c r="Q299" s="62"/>
      <c r="R299" s="62"/>
      <c r="S299" s="3158"/>
      <c r="T299" s="3158"/>
      <c r="U299" s="3158"/>
      <c r="V299" s="3158"/>
      <c r="W299" s="62"/>
      <c r="X299" s="3158"/>
      <c r="Y299" s="3158"/>
      <c r="Z299" s="3158"/>
      <c r="AA299" s="3158"/>
      <c r="AB299" s="667"/>
      <c r="AC299" s="667"/>
      <c r="AD299" s="667"/>
      <c r="AE299" s="667"/>
      <c r="AF299" s="667"/>
      <c r="AG299" s="667"/>
      <c r="AH299" s="667"/>
      <c r="AI299" s="667"/>
      <c r="AJ299" s="667"/>
      <c r="AK299" s="41"/>
    </row>
    <row r="300" spans="1:37">
      <c r="A300" s="41"/>
      <c r="B300" s="58"/>
      <c r="C300" s="62"/>
      <c r="D300" s="62"/>
      <c r="E300" s="62"/>
      <c r="F300" s="62"/>
      <c r="G300" s="62"/>
      <c r="H300" s="62"/>
      <c r="I300" s="62"/>
      <c r="J300" s="62"/>
      <c r="K300" s="62"/>
      <c r="L300" s="664"/>
      <c r="M300" s="62"/>
      <c r="N300" s="62"/>
      <c r="O300" s="62"/>
      <c r="P300" s="62"/>
      <c r="Q300" s="62"/>
      <c r="R300" s="62"/>
      <c r="S300" s="3158"/>
      <c r="T300" s="3158"/>
      <c r="U300" s="3158"/>
      <c r="V300" s="3158"/>
      <c r="W300" s="62"/>
      <c r="X300" s="3158"/>
      <c r="Y300" s="3158"/>
      <c r="Z300" s="3158"/>
      <c r="AA300" s="3158"/>
      <c r="AB300" s="667"/>
      <c r="AC300" s="667"/>
      <c r="AD300" s="667"/>
      <c r="AE300" s="667"/>
      <c r="AF300" s="667"/>
      <c r="AG300" s="667"/>
      <c r="AH300" s="667"/>
      <c r="AI300" s="667"/>
      <c r="AJ300" s="667"/>
      <c r="AK300" s="41"/>
    </row>
    <row r="301" spans="1:37">
      <c r="A301" s="41"/>
      <c r="B301" s="58"/>
      <c r="C301" s="62"/>
      <c r="D301" s="62"/>
      <c r="E301" s="62"/>
      <c r="F301" s="62"/>
      <c r="G301" s="62"/>
      <c r="H301" s="62"/>
      <c r="I301" s="62"/>
      <c r="J301" s="62"/>
      <c r="K301" s="62"/>
      <c r="L301" s="664"/>
      <c r="M301" s="62"/>
      <c r="N301" s="62"/>
      <c r="O301" s="62"/>
      <c r="P301" s="62"/>
      <c r="Q301" s="62"/>
      <c r="R301" s="62"/>
      <c r="S301" s="3158"/>
      <c r="T301" s="3158"/>
      <c r="U301" s="3158"/>
      <c r="V301" s="3158"/>
      <c r="W301" s="62"/>
      <c r="X301" s="3158"/>
      <c r="Y301" s="3158"/>
      <c r="Z301" s="3158"/>
      <c r="AA301" s="3158"/>
      <c r="AB301" s="667"/>
      <c r="AC301" s="667"/>
      <c r="AD301" s="667"/>
      <c r="AE301" s="667"/>
      <c r="AF301" s="667"/>
      <c r="AG301" s="667"/>
      <c r="AH301" s="667"/>
      <c r="AI301" s="667"/>
      <c r="AJ301" s="667"/>
      <c r="AK301" s="41"/>
    </row>
    <row r="302" spans="1:37">
      <c r="A302" s="41"/>
      <c r="B302" s="58"/>
      <c r="C302" s="62"/>
      <c r="D302" s="62"/>
      <c r="E302" s="62"/>
      <c r="F302" s="62"/>
      <c r="G302" s="62"/>
      <c r="H302" s="62"/>
      <c r="I302" s="62"/>
      <c r="J302" s="62"/>
      <c r="K302" s="62"/>
      <c r="L302" s="664"/>
      <c r="M302" s="62"/>
      <c r="N302" s="62"/>
      <c r="O302" s="62"/>
      <c r="P302" s="62"/>
      <c r="Q302" s="62"/>
      <c r="R302" s="62"/>
      <c r="S302" s="3158"/>
      <c r="T302" s="3158"/>
      <c r="U302" s="3158"/>
      <c r="V302" s="3158"/>
      <c r="W302" s="62"/>
      <c r="X302" s="3158"/>
      <c r="Y302" s="3158"/>
      <c r="Z302" s="3158"/>
      <c r="AA302" s="3158"/>
      <c r="AB302" s="667"/>
      <c r="AC302" s="667"/>
      <c r="AD302" s="667"/>
      <c r="AE302" s="667"/>
      <c r="AF302" s="667"/>
      <c r="AG302" s="667"/>
      <c r="AH302" s="667"/>
      <c r="AI302" s="667"/>
      <c r="AJ302" s="667"/>
      <c r="AK302" s="41"/>
    </row>
    <row r="303" spans="1:37">
      <c r="A303" s="41"/>
      <c r="B303" s="58"/>
      <c r="C303" s="62"/>
      <c r="D303" s="62"/>
      <c r="E303" s="62"/>
      <c r="F303" s="62"/>
      <c r="G303" s="62"/>
      <c r="H303" s="62"/>
      <c r="I303" s="62"/>
      <c r="J303" s="62"/>
      <c r="K303" s="62"/>
      <c r="L303" s="664"/>
      <c r="M303" s="62"/>
      <c r="N303" s="62"/>
      <c r="O303" s="62"/>
      <c r="P303" s="62"/>
      <c r="Q303" s="62"/>
      <c r="R303" s="62"/>
      <c r="S303" s="3158"/>
      <c r="T303" s="3158"/>
      <c r="U303" s="3158"/>
      <c r="V303" s="3158"/>
      <c r="W303" s="62"/>
      <c r="X303" s="3158"/>
      <c r="Y303" s="3158"/>
      <c r="Z303" s="3158"/>
      <c r="AA303" s="3158"/>
      <c r="AB303" s="667"/>
      <c r="AC303" s="667"/>
      <c r="AD303" s="667"/>
      <c r="AE303" s="667"/>
      <c r="AF303" s="667"/>
      <c r="AG303" s="667"/>
      <c r="AH303" s="667"/>
      <c r="AI303" s="667"/>
      <c r="AJ303" s="667"/>
      <c r="AK303" s="41"/>
    </row>
    <row r="304" spans="1:37">
      <c r="A304" s="41"/>
      <c r="B304" s="58"/>
      <c r="C304" s="62"/>
      <c r="D304" s="62"/>
      <c r="E304" s="62"/>
      <c r="F304" s="62"/>
      <c r="G304" s="62"/>
      <c r="H304" s="62"/>
      <c r="I304" s="62"/>
      <c r="J304" s="62"/>
      <c r="K304" s="62"/>
      <c r="L304" s="664"/>
      <c r="M304" s="62"/>
      <c r="N304" s="62"/>
      <c r="O304" s="62"/>
      <c r="P304" s="62"/>
      <c r="Q304" s="62"/>
      <c r="R304" s="62"/>
      <c r="S304" s="3158"/>
      <c r="T304" s="3158"/>
      <c r="U304" s="3158"/>
      <c r="V304" s="3158"/>
      <c r="W304" s="62"/>
      <c r="X304" s="3158"/>
      <c r="Y304" s="3158"/>
      <c r="Z304" s="3158"/>
      <c r="AA304" s="3158"/>
      <c r="AB304" s="667"/>
      <c r="AC304" s="667"/>
      <c r="AD304" s="667"/>
      <c r="AE304" s="667"/>
      <c r="AF304" s="667"/>
      <c r="AG304" s="667"/>
      <c r="AH304" s="667"/>
      <c r="AI304" s="667"/>
      <c r="AJ304" s="667"/>
      <c r="AK304" s="41"/>
    </row>
    <row r="305" spans="1:37">
      <c r="A305" s="41"/>
      <c r="B305" s="58"/>
      <c r="C305" s="62"/>
      <c r="D305" s="62"/>
      <c r="E305" s="62"/>
      <c r="F305" s="62"/>
      <c r="G305" s="62"/>
      <c r="H305" s="62"/>
      <c r="I305" s="62"/>
      <c r="J305" s="62"/>
      <c r="K305" s="62"/>
      <c r="L305" s="664"/>
      <c r="M305" s="62"/>
      <c r="N305" s="62"/>
      <c r="O305" s="62"/>
      <c r="P305" s="62"/>
      <c r="Q305" s="62"/>
      <c r="R305" s="62"/>
      <c r="S305" s="3158"/>
      <c r="T305" s="3158"/>
      <c r="U305" s="3158"/>
      <c r="V305" s="3158"/>
      <c r="W305" s="62"/>
      <c r="X305" s="3158"/>
      <c r="Y305" s="3158"/>
      <c r="Z305" s="3158"/>
      <c r="AA305" s="3158"/>
      <c r="AB305" s="667"/>
      <c r="AC305" s="667"/>
      <c r="AD305" s="667"/>
      <c r="AE305" s="667"/>
      <c r="AF305" s="667"/>
      <c r="AG305" s="667"/>
      <c r="AH305" s="667"/>
      <c r="AI305" s="667"/>
      <c r="AJ305" s="667"/>
      <c r="AK305" s="41"/>
    </row>
    <row r="306" spans="1:37">
      <c r="A306" s="41"/>
      <c r="B306" s="58"/>
      <c r="C306" s="62"/>
      <c r="D306" s="62"/>
      <c r="E306" s="62"/>
      <c r="F306" s="62"/>
      <c r="G306" s="62"/>
      <c r="H306" s="62"/>
      <c r="I306" s="62"/>
      <c r="J306" s="62"/>
      <c r="K306" s="62"/>
      <c r="L306" s="664"/>
      <c r="M306" s="62"/>
      <c r="N306" s="62"/>
      <c r="O306" s="62"/>
      <c r="P306" s="62"/>
      <c r="Q306" s="62"/>
      <c r="R306" s="62"/>
      <c r="S306" s="3158"/>
      <c r="T306" s="3158"/>
      <c r="U306" s="3158"/>
      <c r="V306" s="3158"/>
      <c r="W306" s="62"/>
      <c r="X306" s="3158"/>
      <c r="Y306" s="3158"/>
      <c r="Z306" s="3158"/>
      <c r="AA306" s="3158"/>
      <c r="AB306" s="667"/>
      <c r="AC306" s="667"/>
      <c r="AD306" s="667"/>
      <c r="AE306" s="667"/>
      <c r="AF306" s="667"/>
      <c r="AG306" s="667"/>
      <c r="AH306" s="667"/>
      <c r="AI306" s="667"/>
      <c r="AJ306" s="667"/>
      <c r="AK306" s="41"/>
    </row>
    <row r="307" spans="1:37">
      <c r="A307" s="41"/>
      <c r="B307" s="58"/>
      <c r="C307" s="62"/>
      <c r="D307" s="62"/>
      <c r="E307" s="62"/>
      <c r="F307" s="62"/>
      <c r="G307" s="62"/>
      <c r="H307" s="62"/>
      <c r="I307" s="62"/>
      <c r="J307" s="62"/>
      <c r="K307" s="62"/>
      <c r="L307" s="664"/>
      <c r="M307" s="62"/>
      <c r="N307" s="62"/>
      <c r="O307" s="62"/>
      <c r="P307" s="62"/>
      <c r="Q307" s="62"/>
      <c r="R307" s="62"/>
      <c r="S307" s="3158"/>
      <c r="T307" s="3158"/>
      <c r="U307" s="3158"/>
      <c r="V307" s="3158"/>
      <c r="W307" s="62"/>
      <c r="X307" s="3158"/>
      <c r="Y307" s="3158"/>
      <c r="Z307" s="3158"/>
      <c r="AA307" s="3158"/>
      <c r="AB307" s="667"/>
      <c r="AC307" s="667"/>
      <c r="AD307" s="667"/>
      <c r="AE307" s="667"/>
      <c r="AF307" s="667"/>
      <c r="AG307" s="667"/>
      <c r="AH307" s="667"/>
      <c r="AI307" s="667"/>
      <c r="AJ307" s="667"/>
      <c r="AK307" s="41"/>
    </row>
    <row r="308" spans="1:37">
      <c r="A308" s="41"/>
      <c r="B308" s="58"/>
      <c r="C308" s="62"/>
      <c r="D308" s="62"/>
      <c r="E308" s="62"/>
      <c r="F308" s="62"/>
      <c r="G308" s="62"/>
      <c r="H308" s="62"/>
      <c r="I308" s="62"/>
      <c r="J308" s="62"/>
      <c r="K308" s="62"/>
      <c r="L308" s="664"/>
      <c r="M308" s="62"/>
      <c r="N308" s="62"/>
      <c r="O308" s="62"/>
      <c r="P308" s="62"/>
      <c r="Q308" s="62"/>
      <c r="R308" s="62"/>
      <c r="S308" s="3158"/>
      <c r="T308" s="3158"/>
      <c r="U308" s="3158"/>
      <c r="V308" s="3158"/>
      <c r="W308" s="62"/>
      <c r="X308" s="3158"/>
      <c r="Y308" s="3158"/>
      <c r="Z308" s="3158"/>
      <c r="AA308" s="3158"/>
      <c r="AB308" s="667"/>
      <c r="AC308" s="667"/>
      <c r="AD308" s="667"/>
      <c r="AE308" s="667"/>
      <c r="AF308" s="667"/>
      <c r="AG308" s="667"/>
      <c r="AH308" s="667"/>
      <c r="AI308" s="667"/>
      <c r="AJ308" s="667"/>
      <c r="AK308" s="41"/>
    </row>
    <row r="309" spans="1:37">
      <c r="A309" s="41"/>
      <c r="B309" s="58"/>
      <c r="C309" s="62"/>
      <c r="D309" s="62"/>
      <c r="E309" s="62"/>
      <c r="F309" s="62"/>
      <c r="G309" s="62"/>
      <c r="H309" s="62"/>
      <c r="I309" s="62"/>
      <c r="J309" s="62"/>
      <c r="K309" s="62"/>
      <c r="L309" s="664"/>
      <c r="M309" s="62"/>
      <c r="N309" s="62"/>
      <c r="O309" s="62"/>
      <c r="P309" s="62"/>
      <c r="Q309" s="62"/>
      <c r="R309" s="62"/>
      <c r="S309" s="3158"/>
      <c r="T309" s="3158"/>
      <c r="U309" s="3158"/>
      <c r="V309" s="3158"/>
      <c r="W309" s="62"/>
      <c r="X309" s="3158"/>
      <c r="Y309" s="3158"/>
      <c r="Z309" s="3158"/>
      <c r="AA309" s="3158"/>
      <c r="AB309" s="667"/>
      <c r="AC309" s="667"/>
      <c r="AD309" s="667"/>
      <c r="AE309" s="667"/>
      <c r="AF309" s="667"/>
      <c r="AG309" s="667"/>
      <c r="AH309" s="667"/>
      <c r="AI309" s="667"/>
      <c r="AJ309" s="667"/>
      <c r="AK309" s="41"/>
    </row>
    <row r="310" spans="1:37">
      <c r="A310" s="41"/>
      <c r="B310" s="58"/>
      <c r="C310" s="62"/>
      <c r="D310" s="62"/>
      <c r="E310" s="62"/>
      <c r="F310" s="62"/>
      <c r="G310" s="62"/>
      <c r="H310" s="62"/>
      <c r="I310" s="62"/>
      <c r="J310" s="62"/>
      <c r="K310" s="62"/>
      <c r="L310" s="664"/>
      <c r="M310" s="62"/>
      <c r="N310" s="62"/>
      <c r="O310" s="62"/>
      <c r="P310" s="62"/>
      <c r="Q310" s="62"/>
      <c r="R310" s="62"/>
      <c r="S310" s="3158"/>
      <c r="T310" s="3158"/>
      <c r="U310" s="3158"/>
      <c r="V310" s="3158"/>
      <c r="W310" s="62"/>
      <c r="X310" s="3158"/>
      <c r="Y310" s="3158"/>
      <c r="Z310" s="3158"/>
      <c r="AA310" s="3158"/>
      <c r="AB310" s="667"/>
      <c r="AC310" s="667"/>
      <c r="AD310" s="667"/>
      <c r="AE310" s="667"/>
      <c r="AF310" s="667"/>
      <c r="AG310" s="667"/>
      <c r="AH310" s="667"/>
      <c r="AI310" s="667"/>
      <c r="AJ310" s="667"/>
      <c r="AK310" s="41"/>
    </row>
    <row r="311" spans="1:37">
      <c r="A311" s="41"/>
      <c r="B311" s="58"/>
      <c r="C311" s="62"/>
      <c r="D311" s="62"/>
      <c r="E311" s="62"/>
      <c r="F311" s="62"/>
      <c r="G311" s="62"/>
      <c r="H311" s="62"/>
      <c r="I311" s="62"/>
      <c r="J311" s="62"/>
      <c r="K311" s="62"/>
      <c r="L311" s="664"/>
      <c r="M311" s="62"/>
      <c r="N311" s="62"/>
      <c r="O311" s="62"/>
      <c r="P311" s="62"/>
      <c r="Q311" s="62"/>
      <c r="R311" s="62"/>
      <c r="S311" s="3158"/>
      <c r="T311" s="3158"/>
      <c r="U311" s="3158"/>
      <c r="V311" s="3158"/>
      <c r="W311" s="62"/>
      <c r="X311" s="3158"/>
      <c r="Y311" s="3158"/>
      <c r="Z311" s="3158"/>
      <c r="AA311" s="3158"/>
      <c r="AB311" s="667"/>
      <c r="AC311" s="667"/>
      <c r="AD311" s="667"/>
      <c r="AE311" s="667"/>
      <c r="AF311" s="667"/>
      <c r="AG311" s="667"/>
      <c r="AH311" s="667"/>
      <c r="AI311" s="667"/>
      <c r="AJ311" s="667"/>
      <c r="AK311" s="41"/>
    </row>
    <row r="312" spans="1:37">
      <c r="A312" s="41"/>
      <c r="B312" s="58"/>
      <c r="C312" s="62"/>
      <c r="D312" s="62"/>
      <c r="E312" s="62"/>
      <c r="F312" s="62"/>
      <c r="G312" s="62"/>
      <c r="H312" s="62"/>
      <c r="I312" s="62"/>
      <c r="J312" s="62"/>
      <c r="K312" s="62"/>
      <c r="L312" s="664"/>
      <c r="M312" s="62"/>
      <c r="N312" s="62"/>
      <c r="O312" s="62"/>
      <c r="P312" s="62"/>
      <c r="Q312" s="62"/>
      <c r="R312" s="62"/>
      <c r="S312" s="3158"/>
      <c r="T312" s="3158"/>
      <c r="U312" s="3158"/>
      <c r="V312" s="3158"/>
      <c r="W312" s="62"/>
      <c r="X312" s="3158"/>
      <c r="Y312" s="3158"/>
      <c r="Z312" s="3158"/>
      <c r="AA312" s="3158"/>
      <c r="AB312" s="667"/>
      <c r="AC312" s="667"/>
      <c r="AD312" s="667"/>
      <c r="AE312" s="667"/>
      <c r="AF312" s="667"/>
      <c r="AG312" s="667"/>
      <c r="AH312" s="667"/>
      <c r="AI312" s="667"/>
      <c r="AJ312" s="667"/>
      <c r="AK312" s="41"/>
    </row>
    <row r="313" spans="1:37">
      <c r="A313" s="41"/>
      <c r="B313" s="58"/>
      <c r="C313" s="62"/>
      <c r="D313" s="62"/>
      <c r="E313" s="62"/>
      <c r="F313" s="62"/>
      <c r="G313" s="62"/>
      <c r="H313" s="62"/>
      <c r="I313" s="62"/>
      <c r="J313" s="62"/>
      <c r="K313" s="62"/>
      <c r="L313" s="664"/>
      <c r="M313" s="62"/>
      <c r="N313" s="62"/>
      <c r="O313" s="62"/>
      <c r="P313" s="62"/>
      <c r="Q313" s="62"/>
      <c r="R313" s="62"/>
      <c r="S313" s="3158"/>
      <c r="T313" s="3158"/>
      <c r="U313" s="3158"/>
      <c r="V313" s="3158"/>
      <c r="W313" s="62"/>
      <c r="X313" s="3158"/>
      <c r="Y313" s="3158"/>
      <c r="Z313" s="3158"/>
      <c r="AA313" s="3158"/>
      <c r="AB313" s="667"/>
      <c r="AC313" s="667"/>
      <c r="AD313" s="667"/>
      <c r="AE313" s="667"/>
      <c r="AF313" s="667"/>
      <c r="AG313" s="667"/>
      <c r="AH313" s="667"/>
      <c r="AI313" s="667"/>
      <c r="AJ313" s="667"/>
      <c r="AK313" s="41"/>
    </row>
    <row r="314" spans="1:37">
      <c r="A314" s="41"/>
      <c r="B314" s="58"/>
      <c r="C314" s="62"/>
      <c r="D314" s="62"/>
      <c r="E314" s="62"/>
      <c r="F314" s="62"/>
      <c r="G314" s="62"/>
      <c r="H314" s="62"/>
      <c r="I314" s="62"/>
      <c r="J314" s="62"/>
      <c r="K314" s="62"/>
      <c r="L314" s="664"/>
      <c r="M314" s="62"/>
      <c r="N314" s="62"/>
      <c r="O314" s="62"/>
      <c r="P314" s="62"/>
      <c r="Q314" s="62"/>
      <c r="R314" s="62"/>
      <c r="S314" s="3158"/>
      <c r="T314" s="3158"/>
      <c r="U314" s="3158"/>
      <c r="V314" s="3158"/>
      <c r="W314" s="62"/>
      <c r="X314" s="3158"/>
      <c r="Y314" s="3158"/>
      <c r="Z314" s="3158"/>
      <c r="AA314" s="3158"/>
      <c r="AB314" s="667"/>
      <c r="AC314" s="667"/>
      <c r="AD314" s="667"/>
      <c r="AE314" s="667"/>
      <c r="AF314" s="667"/>
      <c r="AG314" s="667"/>
      <c r="AH314" s="667"/>
      <c r="AI314" s="667"/>
      <c r="AJ314" s="667"/>
      <c r="AK314" s="41"/>
    </row>
    <row r="315" spans="1:37">
      <c r="A315" s="41"/>
      <c r="B315" s="58"/>
      <c r="C315" s="62"/>
      <c r="D315" s="62"/>
      <c r="E315" s="62"/>
      <c r="F315" s="62"/>
      <c r="G315" s="62"/>
      <c r="H315" s="62"/>
      <c r="I315" s="62"/>
      <c r="J315" s="62"/>
      <c r="K315" s="62"/>
      <c r="L315" s="664"/>
      <c r="M315" s="62"/>
      <c r="N315" s="62"/>
      <c r="O315" s="62"/>
      <c r="P315" s="62"/>
      <c r="Q315" s="62"/>
      <c r="R315" s="62"/>
      <c r="S315" s="3158"/>
      <c r="T315" s="3158"/>
      <c r="U315" s="3158"/>
      <c r="V315" s="3158"/>
      <c r="W315" s="62"/>
      <c r="X315" s="3158"/>
      <c r="Y315" s="3158"/>
      <c r="Z315" s="3158"/>
      <c r="AA315" s="3158"/>
      <c r="AB315" s="667"/>
      <c r="AC315" s="667"/>
      <c r="AD315" s="667"/>
      <c r="AE315" s="667"/>
      <c r="AF315" s="667"/>
      <c r="AG315" s="667"/>
      <c r="AH315" s="667"/>
      <c r="AI315" s="667"/>
      <c r="AJ315" s="667"/>
      <c r="AK315" s="41"/>
    </row>
    <row r="316" spans="1:37">
      <c r="A316" s="41"/>
      <c r="B316" s="58"/>
      <c r="C316" s="62"/>
      <c r="D316" s="62"/>
      <c r="E316" s="62"/>
      <c r="F316" s="62"/>
      <c r="G316" s="62"/>
      <c r="H316" s="62"/>
      <c r="I316" s="62"/>
      <c r="J316" s="62"/>
      <c r="K316" s="62"/>
      <c r="L316" s="664"/>
      <c r="M316" s="62"/>
      <c r="N316" s="62"/>
      <c r="O316" s="62"/>
      <c r="P316" s="62"/>
      <c r="Q316" s="62"/>
      <c r="R316" s="62"/>
      <c r="S316" s="3158"/>
      <c r="T316" s="3158"/>
      <c r="U316" s="3158"/>
      <c r="V316" s="3158"/>
      <c r="W316" s="62"/>
      <c r="X316" s="3158"/>
      <c r="Y316" s="3158"/>
      <c r="Z316" s="3158"/>
      <c r="AA316" s="3158"/>
      <c r="AB316" s="667"/>
      <c r="AC316" s="667"/>
      <c r="AD316" s="667"/>
      <c r="AE316" s="667"/>
      <c r="AF316" s="667"/>
      <c r="AG316" s="667"/>
      <c r="AH316" s="667"/>
      <c r="AI316" s="667"/>
      <c r="AJ316" s="667"/>
      <c r="AK316" s="41"/>
    </row>
    <row r="317" spans="1:37">
      <c r="A317" s="41"/>
      <c r="B317" s="58"/>
      <c r="C317" s="62"/>
      <c r="D317" s="62"/>
      <c r="E317" s="62"/>
      <c r="F317" s="62"/>
      <c r="G317" s="62"/>
      <c r="H317" s="62"/>
      <c r="I317" s="62"/>
      <c r="J317" s="62"/>
      <c r="K317" s="62"/>
      <c r="L317" s="664"/>
      <c r="M317" s="62"/>
      <c r="N317" s="62"/>
      <c r="O317" s="62"/>
      <c r="P317" s="62"/>
      <c r="Q317" s="62"/>
      <c r="R317" s="62"/>
      <c r="S317" s="3158"/>
      <c r="T317" s="3158"/>
      <c r="U317" s="3158"/>
      <c r="V317" s="3158"/>
      <c r="W317" s="62"/>
      <c r="X317" s="3158"/>
      <c r="Y317" s="3158"/>
      <c r="Z317" s="3158"/>
      <c r="AA317" s="3158"/>
      <c r="AB317" s="667"/>
      <c r="AC317" s="667"/>
      <c r="AD317" s="667"/>
      <c r="AE317" s="667"/>
      <c r="AF317" s="667"/>
      <c r="AG317" s="667"/>
      <c r="AH317" s="667"/>
      <c r="AI317" s="667"/>
      <c r="AJ317" s="667"/>
      <c r="AK317" s="41"/>
    </row>
    <row r="318" spans="1:37">
      <c r="A318" s="41"/>
      <c r="B318" s="58"/>
      <c r="C318" s="62"/>
      <c r="D318" s="62"/>
      <c r="E318" s="62"/>
      <c r="F318" s="62"/>
      <c r="G318" s="62"/>
      <c r="H318" s="62"/>
      <c r="I318" s="62"/>
      <c r="J318" s="62"/>
      <c r="K318" s="62"/>
      <c r="L318" s="664"/>
      <c r="M318" s="62"/>
      <c r="N318" s="62"/>
      <c r="O318" s="62"/>
      <c r="P318" s="62"/>
      <c r="Q318" s="62"/>
      <c r="R318" s="62"/>
      <c r="S318" s="3158"/>
      <c r="T318" s="3158"/>
      <c r="U318" s="3158"/>
      <c r="V318" s="3158"/>
      <c r="W318" s="62"/>
      <c r="X318" s="3158"/>
      <c r="Y318" s="3158"/>
      <c r="Z318" s="3158"/>
      <c r="AA318" s="3158"/>
      <c r="AB318" s="667"/>
      <c r="AC318" s="667"/>
      <c r="AD318" s="667"/>
      <c r="AE318" s="667"/>
      <c r="AF318" s="667"/>
      <c r="AG318" s="667"/>
      <c r="AH318" s="667"/>
      <c r="AI318" s="667"/>
      <c r="AJ318" s="667"/>
      <c r="AK318" s="41"/>
    </row>
    <row r="319" spans="1:37">
      <c r="A319" s="41"/>
      <c r="B319" s="58"/>
      <c r="C319" s="62"/>
      <c r="D319" s="62"/>
      <c r="E319" s="62"/>
      <c r="F319" s="62"/>
      <c r="G319" s="62"/>
      <c r="H319" s="62"/>
      <c r="I319" s="62"/>
      <c r="J319" s="62"/>
      <c r="K319" s="62"/>
      <c r="L319" s="664"/>
      <c r="M319" s="62"/>
      <c r="N319" s="62"/>
      <c r="O319" s="62"/>
      <c r="P319" s="62"/>
      <c r="Q319" s="62"/>
      <c r="R319" s="62"/>
      <c r="S319" s="3158"/>
      <c r="T319" s="3158"/>
      <c r="U319" s="3158"/>
      <c r="V319" s="3158"/>
      <c r="W319" s="62"/>
      <c r="X319" s="3158"/>
      <c r="Y319" s="3158"/>
      <c r="Z319" s="3158"/>
      <c r="AA319" s="3158"/>
      <c r="AB319" s="667"/>
      <c r="AC319" s="667"/>
      <c r="AD319" s="667"/>
      <c r="AE319" s="667"/>
      <c r="AF319" s="667"/>
      <c r="AG319" s="667"/>
      <c r="AH319" s="667"/>
      <c r="AI319" s="667"/>
      <c r="AJ319" s="667"/>
      <c r="AK319" s="41"/>
    </row>
    <row r="320" spans="1:37">
      <c r="A320" s="41"/>
      <c r="B320" s="58"/>
      <c r="C320" s="62"/>
      <c r="D320" s="62"/>
      <c r="E320" s="62"/>
      <c r="F320" s="62"/>
      <c r="G320" s="62"/>
      <c r="H320" s="62"/>
      <c r="I320" s="62"/>
      <c r="J320" s="62"/>
      <c r="K320" s="62"/>
      <c r="L320" s="664"/>
      <c r="M320" s="62"/>
      <c r="N320" s="62"/>
      <c r="O320" s="62"/>
      <c r="P320" s="62"/>
      <c r="Q320" s="62"/>
      <c r="R320" s="62"/>
      <c r="S320" s="3158"/>
      <c r="T320" s="3158"/>
      <c r="U320" s="3158"/>
      <c r="V320" s="3158"/>
      <c r="W320" s="62"/>
      <c r="X320" s="3158"/>
      <c r="Y320" s="3158"/>
      <c r="Z320" s="3158"/>
      <c r="AA320" s="3158"/>
      <c r="AB320" s="667"/>
      <c r="AC320" s="667"/>
      <c r="AD320" s="667"/>
      <c r="AE320" s="667"/>
      <c r="AF320" s="667"/>
      <c r="AG320" s="667"/>
      <c r="AH320" s="667"/>
      <c r="AI320" s="667"/>
      <c r="AJ320" s="667"/>
      <c r="AK320" s="41"/>
    </row>
    <row r="321" spans="1:37">
      <c r="A321" s="41"/>
      <c r="B321" s="58"/>
      <c r="C321" s="62"/>
      <c r="D321" s="62"/>
      <c r="E321" s="62"/>
      <c r="F321" s="62"/>
      <c r="G321" s="62"/>
      <c r="H321" s="62"/>
      <c r="I321" s="62"/>
      <c r="J321" s="62"/>
      <c r="K321" s="62"/>
      <c r="L321" s="664"/>
      <c r="M321" s="62"/>
      <c r="N321" s="62"/>
      <c r="O321" s="62"/>
      <c r="P321" s="62"/>
      <c r="Q321" s="62"/>
      <c r="R321" s="62"/>
      <c r="S321" s="3158"/>
      <c r="T321" s="3158"/>
      <c r="U321" s="3158"/>
      <c r="V321" s="3158"/>
      <c r="W321" s="62"/>
      <c r="X321" s="3158"/>
      <c r="Y321" s="3158"/>
      <c r="Z321" s="3158"/>
      <c r="AA321" s="3158"/>
      <c r="AB321" s="667"/>
      <c r="AC321" s="667"/>
      <c r="AD321" s="667"/>
      <c r="AE321" s="667"/>
      <c r="AF321" s="667"/>
      <c r="AG321" s="667"/>
      <c r="AH321" s="667"/>
      <c r="AI321" s="667"/>
      <c r="AJ321" s="667"/>
      <c r="AK321" s="41"/>
    </row>
    <row r="322" spans="1:37">
      <c r="A322" s="41"/>
      <c r="B322" s="58"/>
      <c r="C322" s="62"/>
      <c r="D322" s="62"/>
      <c r="E322" s="62"/>
      <c r="F322" s="62"/>
      <c r="G322" s="62"/>
      <c r="H322" s="62"/>
      <c r="I322" s="62"/>
      <c r="J322" s="62"/>
      <c r="K322" s="62"/>
      <c r="L322" s="664"/>
      <c r="M322" s="62"/>
      <c r="N322" s="62"/>
      <c r="O322" s="62"/>
      <c r="P322" s="62"/>
      <c r="Q322" s="62"/>
      <c r="R322" s="62"/>
      <c r="S322" s="3158"/>
      <c r="T322" s="3158"/>
      <c r="U322" s="3158"/>
      <c r="V322" s="3158"/>
      <c r="W322" s="62"/>
      <c r="X322" s="3158"/>
      <c r="Y322" s="3158"/>
      <c r="Z322" s="3158"/>
      <c r="AA322" s="3158"/>
      <c r="AB322" s="667"/>
      <c r="AC322" s="667"/>
      <c r="AD322" s="667"/>
      <c r="AE322" s="667"/>
      <c r="AF322" s="667"/>
      <c r="AG322" s="667"/>
      <c r="AH322" s="667"/>
      <c r="AI322" s="667"/>
      <c r="AJ322" s="667"/>
      <c r="AK322" s="41"/>
    </row>
    <row r="323" spans="1:37">
      <c r="A323" s="41"/>
      <c r="B323" s="58"/>
      <c r="C323" s="62"/>
      <c r="D323" s="62"/>
      <c r="E323" s="62"/>
      <c r="F323" s="62"/>
      <c r="G323" s="62"/>
      <c r="H323" s="62"/>
      <c r="I323" s="62"/>
      <c r="J323" s="62"/>
      <c r="K323" s="62"/>
      <c r="L323" s="664"/>
      <c r="M323" s="62"/>
      <c r="N323" s="62"/>
      <c r="O323" s="62"/>
      <c r="P323" s="62"/>
      <c r="Q323" s="62"/>
      <c r="R323" s="62"/>
      <c r="S323" s="3158"/>
      <c r="T323" s="3158"/>
      <c r="U323" s="3158"/>
      <c r="V323" s="3158"/>
      <c r="W323" s="62"/>
      <c r="X323" s="3158"/>
      <c r="Y323" s="3158"/>
      <c r="Z323" s="3158"/>
      <c r="AA323" s="3158"/>
      <c r="AB323" s="667"/>
      <c r="AC323" s="667"/>
      <c r="AD323" s="667"/>
      <c r="AE323" s="667"/>
      <c r="AF323" s="667"/>
      <c r="AG323" s="667"/>
      <c r="AH323" s="667"/>
      <c r="AI323" s="667"/>
      <c r="AJ323" s="667"/>
      <c r="AK323" s="41"/>
    </row>
    <row r="324" spans="1:37">
      <c r="A324" s="41"/>
      <c r="B324" s="58"/>
      <c r="C324" s="62"/>
      <c r="D324" s="62"/>
      <c r="E324" s="62"/>
      <c r="F324" s="62"/>
      <c r="G324" s="62"/>
      <c r="H324" s="62"/>
      <c r="I324" s="62"/>
      <c r="J324" s="62"/>
      <c r="K324" s="62"/>
      <c r="L324" s="664"/>
      <c r="M324" s="62"/>
      <c r="N324" s="62"/>
      <c r="O324" s="62"/>
      <c r="P324" s="62"/>
      <c r="Q324" s="62"/>
      <c r="R324" s="62"/>
      <c r="S324" s="3158"/>
      <c r="T324" s="3158"/>
      <c r="U324" s="3158"/>
      <c r="V324" s="3158"/>
      <c r="W324" s="62"/>
      <c r="X324" s="3158"/>
      <c r="Y324" s="3158"/>
      <c r="Z324" s="3158"/>
      <c r="AA324" s="3158"/>
      <c r="AB324" s="667"/>
      <c r="AC324" s="667"/>
      <c r="AD324" s="667"/>
      <c r="AE324" s="667"/>
      <c r="AF324" s="667"/>
      <c r="AG324" s="667"/>
      <c r="AH324" s="667"/>
      <c r="AI324" s="667"/>
      <c r="AJ324" s="667"/>
      <c r="AK324" s="41"/>
    </row>
    <row r="325" spans="1:37">
      <c r="A325" s="41"/>
      <c r="B325" s="58"/>
      <c r="C325" s="62"/>
      <c r="D325" s="62"/>
      <c r="E325" s="62"/>
      <c r="F325" s="62"/>
      <c r="G325" s="62"/>
      <c r="H325" s="62"/>
      <c r="I325" s="62"/>
      <c r="J325" s="62"/>
      <c r="K325" s="62"/>
      <c r="L325" s="664"/>
      <c r="M325" s="62"/>
      <c r="N325" s="62"/>
      <c r="O325" s="62"/>
      <c r="P325" s="62"/>
      <c r="Q325" s="62"/>
      <c r="R325" s="62"/>
      <c r="S325" s="3158"/>
      <c r="T325" s="3158"/>
      <c r="U325" s="3158"/>
      <c r="V325" s="3158"/>
      <c r="W325" s="62"/>
      <c r="X325" s="3158"/>
      <c r="Y325" s="3158"/>
      <c r="Z325" s="3158"/>
      <c r="AA325" s="3158"/>
      <c r="AB325" s="667"/>
      <c r="AC325" s="667"/>
      <c r="AD325" s="667"/>
      <c r="AE325" s="667"/>
      <c r="AF325" s="667"/>
      <c r="AG325" s="667"/>
      <c r="AH325" s="667"/>
      <c r="AI325" s="667"/>
      <c r="AJ325" s="667"/>
      <c r="AK325" s="41"/>
    </row>
    <row r="326" spans="1:37">
      <c r="A326" s="41"/>
      <c r="B326" s="58"/>
      <c r="C326" s="62"/>
      <c r="D326" s="62"/>
      <c r="E326" s="62"/>
      <c r="F326" s="62"/>
      <c r="G326" s="62"/>
      <c r="H326" s="62"/>
      <c r="I326" s="62"/>
      <c r="J326" s="62"/>
      <c r="K326" s="62"/>
      <c r="L326" s="664"/>
      <c r="M326" s="62"/>
      <c r="N326" s="62"/>
      <c r="O326" s="62"/>
      <c r="P326" s="62"/>
      <c r="Q326" s="62"/>
      <c r="R326" s="62"/>
      <c r="S326" s="3158"/>
      <c r="T326" s="3158"/>
      <c r="U326" s="3158"/>
      <c r="V326" s="3158"/>
      <c r="W326" s="62"/>
      <c r="X326" s="3158"/>
      <c r="Y326" s="3158"/>
      <c r="Z326" s="3158"/>
      <c r="AA326" s="3158"/>
      <c r="AB326" s="667"/>
      <c r="AC326" s="667"/>
      <c r="AD326" s="667"/>
      <c r="AE326" s="667"/>
      <c r="AF326" s="667"/>
      <c r="AG326" s="667"/>
      <c r="AH326" s="667"/>
      <c r="AI326" s="667"/>
      <c r="AJ326" s="667"/>
      <c r="AK326" s="41"/>
    </row>
    <row r="327" spans="1:37">
      <c r="A327" s="41"/>
      <c r="B327" s="58"/>
      <c r="C327" s="62"/>
      <c r="D327" s="62"/>
      <c r="E327" s="62"/>
      <c r="F327" s="62"/>
      <c r="G327" s="62"/>
      <c r="H327" s="62"/>
      <c r="I327" s="62"/>
      <c r="J327" s="62"/>
      <c r="K327" s="62"/>
      <c r="L327" s="664"/>
      <c r="M327" s="62"/>
      <c r="N327" s="62"/>
      <c r="O327" s="62"/>
      <c r="P327" s="62"/>
      <c r="Q327" s="62"/>
      <c r="R327" s="62"/>
      <c r="S327" s="3158"/>
      <c r="T327" s="3158"/>
      <c r="U327" s="3158"/>
      <c r="V327" s="3158"/>
      <c r="W327" s="62"/>
      <c r="X327" s="3158"/>
      <c r="Y327" s="3158"/>
      <c r="Z327" s="3158"/>
      <c r="AA327" s="3158"/>
      <c r="AB327" s="667"/>
      <c r="AC327" s="667"/>
      <c r="AD327" s="667"/>
      <c r="AE327" s="667"/>
      <c r="AF327" s="667"/>
      <c r="AG327" s="667"/>
      <c r="AH327" s="667"/>
      <c r="AI327" s="667"/>
      <c r="AJ327" s="667"/>
      <c r="AK327" s="41"/>
    </row>
    <row r="328" spans="1:37">
      <c r="A328" s="41"/>
      <c r="B328" s="58"/>
      <c r="C328" s="62"/>
      <c r="D328" s="62"/>
      <c r="E328" s="62"/>
      <c r="F328" s="62"/>
      <c r="G328" s="62"/>
      <c r="H328" s="62"/>
      <c r="I328" s="62"/>
      <c r="J328" s="62"/>
      <c r="K328" s="62"/>
      <c r="L328" s="664"/>
      <c r="M328" s="62"/>
      <c r="N328" s="62"/>
      <c r="O328" s="62"/>
      <c r="P328" s="62"/>
      <c r="Q328" s="62"/>
      <c r="R328" s="62"/>
      <c r="S328" s="3158"/>
      <c r="T328" s="3158"/>
      <c r="U328" s="3158"/>
      <c r="V328" s="3158"/>
      <c r="W328" s="62"/>
      <c r="X328" s="3158"/>
      <c r="Y328" s="3158"/>
      <c r="Z328" s="3158"/>
      <c r="AA328" s="3158"/>
      <c r="AB328" s="667"/>
      <c r="AC328" s="667"/>
      <c r="AD328" s="667"/>
      <c r="AE328" s="667"/>
      <c r="AF328" s="667"/>
      <c r="AG328" s="667"/>
      <c r="AH328" s="667"/>
      <c r="AI328" s="667"/>
      <c r="AJ328" s="667"/>
      <c r="AK328" s="41"/>
    </row>
    <row r="329" spans="1:37">
      <c r="A329" s="41"/>
      <c r="B329" s="58"/>
      <c r="C329" s="62"/>
      <c r="D329" s="62"/>
      <c r="E329" s="62"/>
      <c r="F329" s="62"/>
      <c r="G329" s="62"/>
      <c r="H329" s="62"/>
      <c r="I329" s="62"/>
      <c r="J329" s="62"/>
      <c r="K329" s="62"/>
      <c r="L329" s="664"/>
      <c r="M329" s="62"/>
      <c r="N329" s="62"/>
      <c r="O329" s="62"/>
      <c r="P329" s="62"/>
      <c r="Q329" s="62"/>
      <c r="R329" s="62"/>
      <c r="S329" s="3158"/>
      <c r="T329" s="3158"/>
      <c r="U329" s="3158"/>
      <c r="V329" s="3158"/>
      <c r="W329" s="62"/>
      <c r="X329" s="3158"/>
      <c r="Y329" s="3158"/>
      <c r="Z329" s="3158"/>
      <c r="AA329" s="3158"/>
      <c r="AB329" s="667"/>
      <c r="AC329" s="667"/>
      <c r="AD329" s="667"/>
      <c r="AE329" s="667"/>
      <c r="AF329" s="667"/>
      <c r="AG329" s="667"/>
      <c r="AH329" s="667"/>
      <c r="AI329" s="667"/>
      <c r="AJ329" s="667"/>
      <c r="AK329" s="41"/>
    </row>
    <row r="330" spans="1:37">
      <c r="A330" s="41"/>
      <c r="B330" s="58"/>
      <c r="C330" s="62"/>
      <c r="D330" s="62"/>
      <c r="E330" s="62"/>
      <c r="F330" s="62"/>
      <c r="G330" s="62"/>
      <c r="H330" s="62"/>
      <c r="I330" s="62"/>
      <c r="J330" s="62"/>
      <c r="K330" s="62"/>
      <c r="L330" s="664"/>
      <c r="M330" s="62"/>
      <c r="N330" s="62"/>
      <c r="O330" s="62"/>
      <c r="P330" s="62"/>
      <c r="Q330" s="62"/>
      <c r="R330" s="62"/>
      <c r="S330" s="3158"/>
      <c r="T330" s="3158"/>
      <c r="U330" s="3158"/>
      <c r="V330" s="3158"/>
      <c r="W330" s="62"/>
      <c r="X330" s="3158"/>
      <c r="Y330" s="3158"/>
      <c r="Z330" s="3158"/>
      <c r="AA330" s="3158"/>
      <c r="AB330" s="667"/>
      <c r="AC330" s="667"/>
      <c r="AD330" s="667"/>
      <c r="AE330" s="667"/>
      <c r="AF330" s="667"/>
      <c r="AG330" s="667"/>
      <c r="AH330" s="667"/>
      <c r="AI330" s="667"/>
      <c r="AJ330" s="667"/>
      <c r="AK330" s="41"/>
    </row>
    <row r="331" spans="1:37">
      <c r="A331" s="41"/>
      <c r="B331" s="58"/>
      <c r="C331" s="62"/>
      <c r="D331" s="62"/>
      <c r="E331" s="62"/>
      <c r="F331" s="62"/>
      <c r="G331" s="62"/>
      <c r="H331" s="62"/>
      <c r="I331" s="62"/>
      <c r="J331" s="62"/>
      <c r="K331" s="62"/>
      <c r="L331" s="664"/>
      <c r="M331" s="62"/>
      <c r="N331" s="62"/>
      <c r="O331" s="62"/>
      <c r="P331" s="62"/>
      <c r="Q331" s="62"/>
      <c r="R331" s="62"/>
      <c r="S331" s="3158"/>
      <c r="T331" s="3158"/>
      <c r="U331" s="3158"/>
      <c r="V331" s="3158"/>
      <c r="W331" s="62"/>
      <c r="X331" s="3158"/>
      <c r="Y331" s="3158"/>
      <c r="Z331" s="3158"/>
      <c r="AA331" s="3158"/>
      <c r="AB331" s="667"/>
      <c r="AC331" s="667"/>
      <c r="AD331" s="667"/>
      <c r="AE331" s="667"/>
      <c r="AF331" s="667"/>
      <c r="AG331" s="667"/>
      <c r="AH331" s="667"/>
      <c r="AI331" s="667"/>
      <c r="AJ331" s="667"/>
      <c r="AK331" s="41"/>
    </row>
    <row r="332" spans="1:37">
      <c r="A332" s="41"/>
      <c r="B332" s="58"/>
      <c r="C332" s="62"/>
      <c r="D332" s="62"/>
      <c r="E332" s="62"/>
      <c r="F332" s="62"/>
      <c r="G332" s="62"/>
      <c r="H332" s="62"/>
      <c r="I332" s="62"/>
      <c r="J332" s="62"/>
      <c r="K332" s="62"/>
      <c r="L332" s="664"/>
      <c r="M332" s="62"/>
      <c r="N332" s="62"/>
      <c r="O332" s="62"/>
      <c r="P332" s="62"/>
      <c r="Q332" s="62"/>
      <c r="R332" s="62"/>
      <c r="S332" s="3158"/>
      <c r="T332" s="3158"/>
      <c r="U332" s="3158"/>
      <c r="V332" s="3158"/>
      <c r="W332" s="62"/>
      <c r="X332" s="3158"/>
      <c r="Y332" s="3158"/>
      <c r="Z332" s="3158"/>
      <c r="AA332" s="3158"/>
      <c r="AB332" s="667"/>
      <c r="AC332" s="667"/>
      <c r="AD332" s="667"/>
      <c r="AE332" s="667"/>
      <c r="AF332" s="667"/>
      <c r="AG332" s="667"/>
      <c r="AH332" s="667"/>
      <c r="AI332" s="667"/>
      <c r="AJ332" s="667"/>
      <c r="AK332" s="41"/>
    </row>
    <row r="333" spans="1:37">
      <c r="A333" s="41"/>
      <c r="B333" s="58"/>
      <c r="C333" s="62"/>
      <c r="D333" s="62"/>
      <c r="E333" s="62"/>
      <c r="F333" s="62"/>
      <c r="G333" s="62"/>
      <c r="H333" s="62"/>
      <c r="I333" s="62"/>
      <c r="J333" s="62"/>
      <c r="K333" s="62"/>
      <c r="L333" s="664"/>
      <c r="M333" s="62"/>
      <c r="N333" s="62"/>
      <c r="O333" s="62"/>
      <c r="P333" s="62"/>
      <c r="Q333" s="62"/>
      <c r="R333" s="62"/>
      <c r="S333" s="3158"/>
      <c r="T333" s="3158"/>
      <c r="U333" s="3158"/>
      <c r="V333" s="3158"/>
      <c r="W333" s="62"/>
      <c r="X333" s="3158"/>
      <c r="Y333" s="3158"/>
      <c r="Z333" s="3158"/>
      <c r="AA333" s="3158"/>
      <c r="AB333" s="667"/>
      <c r="AC333" s="667"/>
      <c r="AD333" s="667"/>
      <c r="AE333" s="667"/>
      <c r="AF333" s="667"/>
      <c r="AG333" s="667"/>
      <c r="AH333" s="667"/>
      <c r="AI333" s="667"/>
      <c r="AJ333" s="667"/>
      <c r="AK333" s="41"/>
    </row>
    <row r="334" spans="1:37">
      <c r="A334" s="41"/>
      <c r="B334" s="58"/>
      <c r="C334" s="62"/>
      <c r="D334" s="62"/>
      <c r="E334" s="62"/>
      <c r="F334" s="62"/>
      <c r="G334" s="62"/>
      <c r="H334" s="62"/>
      <c r="I334" s="62"/>
      <c r="J334" s="62"/>
      <c r="K334" s="62"/>
      <c r="L334" s="664"/>
      <c r="M334" s="62"/>
      <c r="N334" s="62"/>
      <c r="O334" s="62"/>
      <c r="P334" s="62"/>
      <c r="Q334" s="62"/>
      <c r="R334" s="62"/>
      <c r="S334" s="3158"/>
      <c r="T334" s="3158"/>
      <c r="U334" s="3158"/>
      <c r="V334" s="3158"/>
      <c r="W334" s="62"/>
      <c r="X334" s="3158"/>
      <c r="Y334" s="3158"/>
      <c r="Z334" s="3158"/>
      <c r="AA334" s="3158"/>
      <c r="AB334" s="667"/>
      <c r="AC334" s="667"/>
      <c r="AD334" s="667"/>
      <c r="AE334" s="667"/>
      <c r="AF334" s="667"/>
      <c r="AG334" s="667"/>
      <c r="AH334" s="667"/>
      <c r="AI334" s="667"/>
      <c r="AJ334" s="667"/>
      <c r="AK334" s="41"/>
    </row>
    <row r="335" spans="1:37">
      <c r="A335" s="41"/>
      <c r="B335" s="58"/>
      <c r="C335" s="62"/>
      <c r="D335" s="62"/>
      <c r="E335" s="62"/>
      <c r="F335" s="62"/>
      <c r="G335" s="62"/>
      <c r="H335" s="62"/>
      <c r="I335" s="62"/>
      <c r="J335" s="62"/>
      <c r="K335" s="62"/>
      <c r="L335" s="664"/>
      <c r="M335" s="62"/>
      <c r="N335" s="62"/>
      <c r="O335" s="62"/>
      <c r="P335" s="62"/>
      <c r="Q335" s="62"/>
      <c r="R335" s="62"/>
      <c r="S335" s="3158"/>
      <c r="T335" s="3158"/>
      <c r="U335" s="3158"/>
      <c r="V335" s="3158"/>
      <c r="W335" s="62"/>
      <c r="X335" s="3158"/>
      <c r="Y335" s="3158"/>
      <c r="Z335" s="3158"/>
      <c r="AA335" s="3158"/>
      <c r="AB335" s="667"/>
      <c r="AC335" s="667"/>
      <c r="AD335" s="667"/>
      <c r="AE335" s="667"/>
      <c r="AF335" s="667"/>
      <c r="AG335" s="667"/>
      <c r="AH335" s="667"/>
      <c r="AI335" s="667"/>
      <c r="AJ335" s="667"/>
      <c r="AK335" s="41"/>
    </row>
    <row r="336" spans="1:37">
      <c r="A336" s="41"/>
      <c r="AB336" s="64"/>
      <c r="AC336" s="64"/>
      <c r="AD336" s="64"/>
      <c r="AE336" s="64"/>
      <c r="AF336" s="64"/>
      <c r="AG336" s="64"/>
      <c r="AH336" s="64"/>
      <c r="AI336" s="64"/>
      <c r="AJ336" s="64"/>
      <c r="AK336" s="41"/>
    </row>
    <row r="337" spans="1:37">
      <c r="A337" s="41"/>
      <c r="AB337" s="64"/>
      <c r="AC337" s="64"/>
      <c r="AD337" s="64"/>
      <c r="AE337" s="64"/>
      <c r="AF337" s="64"/>
      <c r="AG337" s="64"/>
      <c r="AH337" s="64"/>
      <c r="AI337" s="64"/>
      <c r="AJ337" s="64"/>
      <c r="AK337" s="41"/>
    </row>
    <row r="338" spans="1:37">
      <c r="A338" s="41"/>
      <c r="AB338" s="64"/>
      <c r="AC338" s="64"/>
      <c r="AD338" s="64"/>
      <c r="AE338" s="64"/>
      <c r="AF338" s="64"/>
      <c r="AG338" s="64"/>
      <c r="AH338" s="64"/>
      <c r="AI338" s="64"/>
      <c r="AJ338" s="64"/>
      <c r="AK338" s="41"/>
    </row>
    <row r="339" spans="1:37">
      <c r="A339" s="41"/>
      <c r="AB339" s="64"/>
      <c r="AC339" s="64"/>
      <c r="AD339" s="64"/>
      <c r="AE339" s="64"/>
      <c r="AF339" s="64"/>
      <c r="AG339" s="64"/>
      <c r="AH339" s="64"/>
      <c r="AI339" s="64"/>
      <c r="AJ339" s="64"/>
      <c r="AK339" s="41"/>
    </row>
    <row r="340" spans="1:37">
      <c r="A340" s="41"/>
      <c r="AB340" s="64"/>
      <c r="AC340" s="64"/>
      <c r="AD340" s="64"/>
      <c r="AE340" s="64"/>
      <c r="AF340" s="64"/>
      <c r="AG340" s="64"/>
      <c r="AH340" s="64"/>
      <c r="AI340" s="64"/>
      <c r="AJ340" s="64"/>
      <c r="AK340" s="41"/>
    </row>
    <row r="341" spans="1:37">
      <c r="A341" s="41"/>
      <c r="AB341" s="64"/>
      <c r="AC341" s="64"/>
      <c r="AD341" s="64"/>
      <c r="AE341" s="64"/>
      <c r="AF341" s="64"/>
      <c r="AG341" s="64"/>
      <c r="AH341" s="64"/>
      <c r="AI341" s="64"/>
      <c r="AJ341" s="64"/>
      <c r="AK341" s="41"/>
    </row>
    <row r="342" spans="1:37">
      <c r="A342" s="41"/>
      <c r="AB342" s="64"/>
      <c r="AC342" s="64"/>
      <c r="AD342" s="64"/>
      <c r="AE342" s="64"/>
      <c r="AF342" s="64"/>
      <c r="AG342" s="64"/>
      <c r="AH342" s="64"/>
      <c r="AI342" s="64"/>
      <c r="AJ342" s="64"/>
      <c r="AK342" s="41"/>
    </row>
    <row r="343" spans="1:37">
      <c r="A343" s="41"/>
      <c r="AB343" s="64"/>
      <c r="AC343" s="64"/>
      <c r="AD343" s="64"/>
      <c r="AE343" s="64"/>
      <c r="AF343" s="64"/>
      <c r="AG343" s="64"/>
      <c r="AH343" s="64"/>
      <c r="AI343" s="64"/>
      <c r="AJ343" s="64"/>
      <c r="AK343" s="41"/>
    </row>
    <row r="344" spans="1:37">
      <c r="A344" s="41"/>
      <c r="AB344" s="64"/>
      <c r="AC344" s="64"/>
      <c r="AD344" s="64"/>
      <c r="AE344" s="64"/>
      <c r="AF344" s="64"/>
      <c r="AG344" s="64"/>
      <c r="AH344" s="64"/>
      <c r="AI344" s="64"/>
      <c r="AJ344" s="64"/>
      <c r="AK344" s="41"/>
    </row>
    <row r="345" spans="1:37">
      <c r="A345" s="41"/>
      <c r="AB345" s="64"/>
      <c r="AC345" s="64"/>
      <c r="AD345" s="64"/>
      <c r="AE345" s="64"/>
      <c r="AF345" s="64"/>
      <c r="AG345" s="64"/>
      <c r="AH345" s="64"/>
      <c r="AI345" s="64"/>
      <c r="AJ345" s="64"/>
      <c r="AK345" s="41"/>
    </row>
    <row r="346" spans="1:37">
      <c r="A346" s="41"/>
      <c r="AB346" s="64"/>
      <c r="AC346" s="64"/>
      <c r="AD346" s="64"/>
      <c r="AE346" s="64"/>
      <c r="AF346" s="64"/>
      <c r="AG346" s="64"/>
      <c r="AH346" s="64"/>
      <c r="AI346" s="64"/>
      <c r="AJ346" s="64"/>
      <c r="AK346" s="41"/>
    </row>
    <row r="347" spans="1:37">
      <c r="A347" s="41"/>
      <c r="AB347" s="64"/>
      <c r="AC347" s="64"/>
      <c r="AD347" s="64"/>
      <c r="AE347" s="64"/>
      <c r="AF347" s="64"/>
      <c r="AG347" s="64"/>
      <c r="AH347" s="64"/>
      <c r="AI347" s="64"/>
      <c r="AJ347" s="64"/>
      <c r="AK347" s="41"/>
    </row>
    <row r="348" spans="1:37">
      <c r="A348" s="41"/>
      <c r="AB348" s="64"/>
      <c r="AC348" s="64"/>
      <c r="AD348" s="64"/>
      <c r="AE348" s="64"/>
      <c r="AF348" s="64"/>
      <c r="AG348" s="64"/>
      <c r="AH348" s="64"/>
      <c r="AI348" s="64"/>
      <c r="AJ348" s="64"/>
      <c r="AK348" s="41"/>
    </row>
    <row r="349" spans="1:37">
      <c r="A349" s="41"/>
      <c r="AB349" s="64"/>
      <c r="AC349" s="64"/>
      <c r="AD349" s="64"/>
      <c r="AE349" s="64"/>
      <c r="AF349" s="64"/>
      <c r="AG349" s="64"/>
      <c r="AH349" s="64"/>
      <c r="AI349" s="64"/>
      <c r="AJ349" s="64"/>
      <c r="AK349" s="41"/>
    </row>
    <row r="350" spans="1:37">
      <c r="A350" s="41"/>
      <c r="AB350" s="64"/>
      <c r="AC350" s="64"/>
      <c r="AD350" s="64"/>
      <c r="AE350" s="64"/>
      <c r="AF350" s="64"/>
      <c r="AG350" s="64"/>
      <c r="AH350" s="64"/>
      <c r="AI350" s="64"/>
      <c r="AJ350" s="64"/>
      <c r="AK350" s="41"/>
    </row>
    <row r="351" spans="1:37">
      <c r="A351" s="41"/>
      <c r="B351" s="41"/>
      <c r="L351" s="41"/>
      <c r="AB351" s="64"/>
      <c r="AC351" s="64"/>
      <c r="AD351" s="64"/>
      <c r="AE351" s="64"/>
      <c r="AF351" s="64"/>
      <c r="AG351" s="64"/>
      <c r="AH351" s="64"/>
      <c r="AI351" s="64"/>
      <c r="AJ351" s="64"/>
      <c r="AK351" s="41"/>
    </row>
    <row r="352" spans="1:37">
      <c r="A352" s="41"/>
      <c r="B352" s="41"/>
      <c r="L352" s="41"/>
      <c r="AB352" s="64"/>
      <c r="AC352" s="64"/>
      <c r="AD352" s="64"/>
      <c r="AE352" s="64"/>
      <c r="AF352" s="64"/>
      <c r="AG352" s="64"/>
      <c r="AH352" s="64"/>
      <c r="AI352" s="64"/>
      <c r="AJ352" s="64"/>
      <c r="AK352" s="41"/>
    </row>
    <row r="353" spans="1:37">
      <c r="A353" s="41"/>
      <c r="B353" s="41"/>
      <c r="L353" s="41"/>
      <c r="AB353" s="64"/>
      <c r="AC353" s="64"/>
      <c r="AD353" s="64"/>
      <c r="AE353" s="64"/>
      <c r="AF353" s="64"/>
      <c r="AG353" s="64"/>
      <c r="AH353" s="64"/>
      <c r="AI353" s="64"/>
      <c r="AJ353" s="64"/>
      <c r="AK353" s="41"/>
    </row>
    <row r="354" spans="1:37">
      <c r="A354" s="41"/>
      <c r="B354" s="41"/>
      <c r="L354" s="41"/>
      <c r="AB354" s="64"/>
      <c r="AC354" s="64"/>
      <c r="AD354" s="64"/>
      <c r="AE354" s="64"/>
      <c r="AF354" s="64"/>
      <c r="AG354" s="64"/>
      <c r="AH354" s="64"/>
      <c r="AI354" s="64"/>
      <c r="AJ354" s="64"/>
      <c r="AK354" s="41"/>
    </row>
    <row r="355" spans="1:37">
      <c r="A355" s="41"/>
      <c r="B355" s="41"/>
      <c r="L355" s="41"/>
      <c r="AB355" s="64"/>
      <c r="AC355" s="64"/>
      <c r="AD355" s="64"/>
      <c r="AE355" s="64"/>
      <c r="AF355" s="64"/>
      <c r="AG355" s="64"/>
      <c r="AH355" s="64"/>
      <c r="AI355" s="64"/>
      <c r="AJ355" s="64"/>
      <c r="AK355" s="41"/>
    </row>
    <row r="356" spans="1:37">
      <c r="A356" s="41"/>
      <c r="B356" s="41"/>
      <c r="L356" s="41"/>
      <c r="AB356" s="64"/>
      <c r="AC356" s="64"/>
      <c r="AD356" s="64"/>
      <c r="AE356" s="64"/>
      <c r="AF356" s="64"/>
      <c r="AG356" s="64"/>
      <c r="AH356" s="64"/>
      <c r="AI356" s="64"/>
      <c r="AJ356" s="64"/>
      <c r="AK356" s="41"/>
    </row>
    <row r="357" spans="1:37">
      <c r="A357" s="41"/>
      <c r="B357" s="41"/>
      <c r="L357" s="41"/>
      <c r="AB357" s="64"/>
      <c r="AC357" s="64"/>
      <c r="AD357" s="64"/>
      <c r="AE357" s="64"/>
      <c r="AF357" s="64"/>
      <c r="AG357" s="64"/>
      <c r="AH357" s="64"/>
      <c r="AI357" s="64"/>
      <c r="AJ357" s="64"/>
      <c r="AK357" s="41"/>
    </row>
    <row r="358" spans="1:37">
      <c r="A358" s="41"/>
      <c r="B358" s="41"/>
      <c r="L358" s="41"/>
      <c r="AB358" s="64"/>
      <c r="AC358" s="64"/>
      <c r="AD358" s="64"/>
      <c r="AE358" s="64"/>
      <c r="AF358" s="64"/>
      <c r="AG358" s="64"/>
      <c r="AH358" s="64"/>
      <c r="AI358" s="64"/>
      <c r="AJ358" s="64"/>
      <c r="AK358" s="41"/>
    </row>
    <row r="359" spans="1:37">
      <c r="A359" s="41"/>
      <c r="B359" s="41"/>
      <c r="L359" s="41"/>
      <c r="AB359" s="64"/>
      <c r="AC359" s="64"/>
      <c r="AD359" s="64"/>
      <c r="AE359" s="64"/>
      <c r="AF359" s="64"/>
      <c r="AG359" s="64"/>
      <c r="AH359" s="64"/>
      <c r="AI359" s="64"/>
      <c r="AJ359" s="64"/>
      <c r="AK359" s="41"/>
    </row>
    <row r="360" spans="1:37">
      <c r="A360" s="41"/>
      <c r="B360" s="41"/>
      <c r="L360" s="41"/>
      <c r="AB360" s="64"/>
      <c r="AC360" s="64"/>
      <c r="AD360" s="64"/>
      <c r="AE360" s="64"/>
      <c r="AF360" s="64"/>
      <c r="AG360" s="64"/>
      <c r="AH360" s="64"/>
      <c r="AI360" s="64"/>
      <c r="AJ360" s="64"/>
      <c r="AK360" s="41"/>
    </row>
    <row r="361" spans="1:37">
      <c r="A361" s="41"/>
      <c r="B361" s="41"/>
      <c r="L361" s="41"/>
      <c r="AB361" s="64"/>
      <c r="AC361" s="64"/>
      <c r="AD361" s="64"/>
      <c r="AE361" s="64"/>
      <c r="AF361" s="64"/>
      <c r="AG361" s="64"/>
      <c r="AH361" s="64"/>
      <c r="AI361" s="64"/>
      <c r="AJ361" s="64"/>
      <c r="AK361" s="41"/>
    </row>
    <row r="362" spans="1:37">
      <c r="A362" s="41"/>
      <c r="B362" s="41"/>
      <c r="L362" s="41"/>
      <c r="AB362" s="64"/>
      <c r="AC362" s="64"/>
      <c r="AD362" s="64"/>
      <c r="AE362" s="64"/>
      <c r="AF362" s="64"/>
      <c r="AG362" s="64"/>
      <c r="AH362" s="64"/>
      <c r="AI362" s="64"/>
      <c r="AJ362" s="64"/>
      <c r="AK362" s="41"/>
    </row>
    <row r="363" spans="1:37">
      <c r="A363" s="41"/>
      <c r="B363" s="41"/>
      <c r="L363" s="41"/>
      <c r="AB363" s="64"/>
      <c r="AC363" s="64"/>
      <c r="AD363" s="64"/>
      <c r="AE363" s="64"/>
      <c r="AF363" s="64"/>
      <c r="AG363" s="64"/>
      <c r="AH363" s="64"/>
      <c r="AI363" s="64"/>
      <c r="AJ363" s="64"/>
      <c r="AK363" s="41"/>
    </row>
    <row r="364" spans="1:37">
      <c r="A364" s="41"/>
      <c r="B364" s="41"/>
      <c r="L364" s="41"/>
      <c r="AB364" s="64"/>
      <c r="AC364" s="64"/>
      <c r="AD364" s="64"/>
      <c r="AE364" s="64"/>
      <c r="AF364" s="64"/>
      <c r="AG364" s="64"/>
      <c r="AH364" s="64"/>
      <c r="AI364" s="64"/>
      <c r="AJ364" s="64"/>
      <c r="AK364" s="41"/>
    </row>
    <row r="365" spans="1:37">
      <c r="A365" s="41"/>
      <c r="B365" s="41"/>
      <c r="L365" s="41"/>
      <c r="AB365" s="64"/>
      <c r="AC365" s="64"/>
      <c r="AD365" s="64"/>
      <c r="AE365" s="64"/>
      <c r="AF365" s="64"/>
      <c r="AG365" s="64"/>
      <c r="AH365" s="64"/>
      <c r="AI365" s="64"/>
      <c r="AJ365" s="64"/>
      <c r="AK365" s="41"/>
    </row>
    <row r="366" spans="1:37">
      <c r="A366" s="41"/>
      <c r="B366" s="41"/>
      <c r="L366" s="41"/>
      <c r="AB366" s="64"/>
      <c r="AC366" s="64"/>
      <c r="AD366" s="64"/>
      <c r="AE366" s="64"/>
      <c r="AF366" s="64"/>
      <c r="AG366" s="64"/>
      <c r="AH366" s="64"/>
      <c r="AI366" s="64"/>
      <c r="AJ366" s="64"/>
      <c r="AK366" s="41"/>
    </row>
    <row r="367" spans="1:37">
      <c r="A367" s="41"/>
      <c r="B367" s="41"/>
      <c r="L367" s="41"/>
      <c r="AB367" s="64"/>
      <c r="AC367" s="64"/>
      <c r="AD367" s="64"/>
      <c r="AE367" s="64"/>
      <c r="AF367" s="64"/>
      <c r="AG367" s="64"/>
      <c r="AH367" s="64"/>
      <c r="AI367" s="64"/>
      <c r="AJ367" s="64"/>
      <c r="AK367" s="41"/>
    </row>
    <row r="368" spans="1:37">
      <c r="A368" s="41"/>
      <c r="B368" s="41"/>
      <c r="L368" s="41"/>
      <c r="AB368" s="64"/>
      <c r="AC368" s="64"/>
      <c r="AD368" s="64"/>
      <c r="AE368" s="64"/>
      <c r="AF368" s="64"/>
      <c r="AG368" s="64"/>
      <c r="AH368" s="64"/>
      <c r="AI368" s="64"/>
      <c r="AJ368" s="64"/>
      <c r="AK368" s="41"/>
    </row>
    <row r="369" spans="1:37">
      <c r="A369" s="41"/>
      <c r="B369" s="41"/>
      <c r="L369" s="41"/>
      <c r="AB369" s="64"/>
      <c r="AC369" s="64"/>
      <c r="AD369" s="64"/>
      <c r="AE369" s="64"/>
      <c r="AF369" s="64"/>
      <c r="AG369" s="64"/>
      <c r="AH369" s="64"/>
      <c r="AI369" s="64"/>
      <c r="AJ369" s="64"/>
      <c r="AK369" s="41"/>
    </row>
    <row r="370" spans="1:37">
      <c r="A370" s="41"/>
      <c r="B370" s="41"/>
      <c r="L370" s="41"/>
      <c r="AB370" s="64"/>
      <c r="AC370" s="64"/>
      <c r="AD370" s="64"/>
      <c r="AE370" s="64"/>
      <c r="AF370" s="64"/>
      <c r="AG370" s="64"/>
      <c r="AH370" s="64"/>
      <c r="AI370" s="64"/>
      <c r="AJ370" s="64"/>
      <c r="AK370" s="41"/>
    </row>
    <row r="371" spans="1:37">
      <c r="A371" s="41"/>
      <c r="B371" s="41"/>
      <c r="L371" s="41"/>
      <c r="AB371" s="64"/>
      <c r="AC371" s="64"/>
      <c r="AD371" s="64"/>
      <c r="AE371" s="64"/>
      <c r="AF371" s="64"/>
      <c r="AG371" s="64"/>
      <c r="AH371" s="64"/>
      <c r="AI371" s="64"/>
      <c r="AJ371" s="64"/>
      <c r="AK371" s="41"/>
    </row>
    <row r="372" spans="1:37">
      <c r="A372" s="41"/>
      <c r="B372" s="41"/>
      <c r="L372" s="41"/>
      <c r="AB372" s="64"/>
      <c r="AC372" s="64"/>
      <c r="AD372" s="64"/>
      <c r="AE372" s="64"/>
      <c r="AF372" s="64"/>
      <c r="AG372" s="64"/>
      <c r="AH372" s="64"/>
      <c r="AI372" s="64"/>
      <c r="AJ372" s="64"/>
      <c r="AK372" s="41"/>
    </row>
    <row r="373" spans="1:37">
      <c r="A373" s="41"/>
      <c r="B373" s="41"/>
      <c r="L373" s="41"/>
      <c r="AB373" s="64"/>
      <c r="AC373" s="64"/>
      <c r="AD373" s="64"/>
      <c r="AE373" s="64"/>
      <c r="AF373" s="64"/>
      <c r="AG373" s="64"/>
      <c r="AH373" s="64"/>
      <c r="AI373" s="64"/>
      <c r="AJ373" s="64"/>
      <c r="AK373" s="41"/>
    </row>
    <row r="374" spans="1:37">
      <c r="A374" s="41"/>
      <c r="B374" s="41"/>
      <c r="L374" s="41"/>
      <c r="AB374" s="64"/>
      <c r="AC374" s="64"/>
      <c r="AD374" s="64"/>
      <c r="AE374" s="64"/>
      <c r="AF374" s="64"/>
      <c r="AG374" s="64"/>
      <c r="AH374" s="64"/>
      <c r="AI374" s="64"/>
      <c r="AJ374" s="64"/>
      <c r="AK374" s="41"/>
    </row>
    <row r="375" spans="1:37">
      <c r="A375" s="41"/>
      <c r="B375" s="41"/>
      <c r="L375" s="41"/>
      <c r="AB375" s="64"/>
      <c r="AC375" s="64"/>
      <c r="AD375" s="64"/>
      <c r="AE375" s="64"/>
      <c r="AF375" s="64"/>
      <c r="AG375" s="64"/>
      <c r="AH375" s="64"/>
      <c r="AI375" s="64"/>
      <c r="AJ375" s="64"/>
      <c r="AK375" s="41"/>
    </row>
    <row r="376" spans="1:37">
      <c r="A376" s="41"/>
      <c r="B376" s="41"/>
      <c r="L376" s="41"/>
      <c r="AB376" s="64"/>
      <c r="AC376" s="64"/>
      <c r="AD376" s="64"/>
      <c r="AE376" s="64"/>
      <c r="AF376" s="64"/>
      <c r="AG376" s="64"/>
      <c r="AH376" s="64"/>
      <c r="AI376" s="64"/>
      <c r="AJ376" s="64"/>
      <c r="AK376" s="41"/>
    </row>
    <row r="377" spans="1:37">
      <c r="A377" s="41"/>
      <c r="B377" s="41"/>
      <c r="L377" s="41"/>
      <c r="AB377" s="64"/>
      <c r="AC377" s="64"/>
      <c r="AD377" s="64"/>
      <c r="AE377" s="64"/>
      <c r="AF377" s="64"/>
      <c r="AG377" s="64"/>
      <c r="AH377" s="64"/>
      <c r="AI377" s="64"/>
      <c r="AJ377" s="64"/>
      <c r="AK377" s="41"/>
    </row>
    <row r="378" spans="1:37">
      <c r="A378" s="41"/>
      <c r="B378" s="41"/>
      <c r="L378" s="41"/>
      <c r="AB378" s="64"/>
      <c r="AC378" s="64"/>
      <c r="AD378" s="64"/>
      <c r="AE378" s="64"/>
      <c r="AF378" s="64"/>
      <c r="AG378" s="64"/>
      <c r="AH378" s="64"/>
      <c r="AI378" s="64"/>
      <c r="AJ378" s="64"/>
      <c r="AK378" s="41"/>
    </row>
    <row r="379" spans="1:37">
      <c r="A379" s="41"/>
      <c r="B379" s="41"/>
      <c r="L379" s="41"/>
      <c r="AB379" s="64"/>
      <c r="AC379" s="64"/>
      <c r="AD379" s="64"/>
      <c r="AE379" s="64"/>
      <c r="AF379" s="64"/>
      <c r="AG379" s="64"/>
      <c r="AH379" s="64"/>
      <c r="AI379" s="64"/>
      <c r="AJ379" s="64"/>
      <c r="AK379" s="41"/>
    </row>
    <row r="380" spans="1:37">
      <c r="A380" s="41"/>
      <c r="B380" s="41"/>
      <c r="L380" s="41"/>
      <c r="AB380" s="64"/>
      <c r="AC380" s="64"/>
      <c r="AD380" s="64"/>
      <c r="AE380" s="64"/>
      <c r="AF380" s="64"/>
      <c r="AG380" s="64"/>
      <c r="AH380" s="64"/>
      <c r="AI380" s="64"/>
      <c r="AJ380" s="64"/>
      <c r="AK380" s="41"/>
    </row>
    <row r="381" spans="1:37">
      <c r="A381" s="41"/>
      <c r="B381" s="41"/>
      <c r="L381" s="41"/>
      <c r="AB381" s="64"/>
      <c r="AC381" s="64"/>
      <c r="AD381" s="64"/>
      <c r="AE381" s="64"/>
      <c r="AF381" s="64"/>
      <c r="AG381" s="64"/>
      <c r="AH381" s="64"/>
      <c r="AI381" s="64"/>
      <c r="AJ381" s="64"/>
      <c r="AK381" s="41"/>
    </row>
    <row r="382" spans="1:37">
      <c r="A382" s="41"/>
      <c r="B382" s="41"/>
      <c r="L382" s="41"/>
      <c r="AB382" s="64"/>
      <c r="AC382" s="64"/>
      <c r="AD382" s="64"/>
      <c r="AE382" s="64"/>
      <c r="AF382" s="64"/>
      <c r="AG382" s="64"/>
      <c r="AH382" s="64"/>
      <c r="AI382" s="64"/>
      <c r="AJ382" s="64"/>
      <c r="AK382" s="41"/>
    </row>
    <row r="383" spans="1:37">
      <c r="A383" s="41"/>
      <c r="B383" s="41"/>
      <c r="L383" s="41"/>
      <c r="AB383" s="64"/>
      <c r="AC383" s="64"/>
      <c r="AD383" s="64"/>
      <c r="AE383" s="64"/>
      <c r="AF383" s="64"/>
      <c r="AG383" s="64"/>
      <c r="AH383" s="64"/>
      <c r="AI383" s="64"/>
      <c r="AJ383" s="64"/>
      <c r="AK383" s="41"/>
    </row>
    <row r="384" spans="1:37">
      <c r="A384" s="41"/>
      <c r="B384" s="41"/>
      <c r="L384" s="41"/>
      <c r="AB384" s="64"/>
      <c r="AC384" s="64"/>
      <c r="AD384" s="64"/>
      <c r="AE384" s="64"/>
      <c r="AF384" s="64"/>
      <c r="AG384" s="64"/>
      <c r="AH384" s="64"/>
      <c r="AI384" s="64"/>
      <c r="AJ384" s="64"/>
      <c r="AK384" s="41"/>
    </row>
    <row r="385" spans="1:37">
      <c r="A385" s="41"/>
      <c r="B385" s="41"/>
      <c r="L385" s="41"/>
      <c r="AB385" s="64"/>
      <c r="AC385" s="64"/>
      <c r="AD385" s="64"/>
      <c r="AE385" s="64"/>
      <c r="AF385" s="64"/>
      <c r="AG385" s="64"/>
      <c r="AH385" s="64"/>
      <c r="AI385" s="64"/>
      <c r="AJ385" s="64"/>
      <c r="AK385" s="41"/>
    </row>
    <row r="386" spans="1:37">
      <c r="A386" s="41"/>
      <c r="B386" s="41"/>
      <c r="L386" s="41"/>
      <c r="AB386" s="64"/>
      <c r="AC386" s="64"/>
      <c r="AD386" s="64"/>
      <c r="AE386" s="64"/>
      <c r="AF386" s="64"/>
      <c r="AG386" s="64"/>
      <c r="AH386" s="64"/>
      <c r="AI386" s="64"/>
      <c r="AJ386" s="64"/>
      <c r="AK386" s="41"/>
    </row>
    <row r="387" spans="1:37">
      <c r="A387" s="41"/>
      <c r="B387" s="41"/>
      <c r="L387" s="41"/>
      <c r="AB387" s="64"/>
      <c r="AC387" s="64"/>
      <c r="AD387" s="64"/>
      <c r="AE387" s="64"/>
      <c r="AF387" s="64"/>
      <c r="AG387" s="64"/>
      <c r="AH387" s="64"/>
      <c r="AI387" s="64"/>
      <c r="AJ387" s="64"/>
      <c r="AK387" s="41"/>
    </row>
    <row r="388" spans="1:37">
      <c r="A388" s="41"/>
      <c r="B388" s="41"/>
      <c r="L388" s="41"/>
      <c r="AB388" s="64"/>
      <c r="AC388" s="64"/>
      <c r="AD388" s="64"/>
      <c r="AE388" s="64"/>
      <c r="AF388" s="64"/>
      <c r="AG388" s="64"/>
      <c r="AH388" s="64"/>
      <c r="AI388" s="64"/>
      <c r="AJ388" s="64"/>
      <c r="AK388" s="41"/>
    </row>
    <row r="389" spans="1:37">
      <c r="A389" s="41"/>
      <c r="B389" s="41"/>
      <c r="L389" s="41"/>
      <c r="AB389" s="64"/>
      <c r="AC389" s="64"/>
      <c r="AD389" s="64"/>
      <c r="AE389" s="64"/>
      <c r="AF389" s="64"/>
      <c r="AG389" s="64"/>
      <c r="AH389" s="64"/>
      <c r="AI389" s="64"/>
      <c r="AJ389" s="64"/>
      <c r="AK389" s="41"/>
    </row>
    <row r="390" spans="1:37">
      <c r="A390" s="41"/>
      <c r="B390" s="41"/>
      <c r="L390" s="41"/>
      <c r="AB390" s="64"/>
      <c r="AC390" s="64"/>
      <c r="AD390" s="64"/>
      <c r="AE390" s="64"/>
      <c r="AF390" s="64"/>
      <c r="AG390" s="64"/>
      <c r="AH390" s="64"/>
      <c r="AI390" s="64"/>
      <c r="AJ390" s="64"/>
      <c r="AK390" s="41"/>
    </row>
    <row r="391" spans="1:37">
      <c r="A391" s="41"/>
      <c r="B391" s="41"/>
      <c r="L391" s="41"/>
      <c r="AB391" s="64"/>
      <c r="AC391" s="64"/>
      <c r="AD391" s="64"/>
      <c r="AE391" s="64"/>
      <c r="AF391" s="64"/>
      <c r="AG391" s="64"/>
      <c r="AH391" s="64"/>
      <c r="AI391" s="64"/>
      <c r="AJ391" s="64"/>
      <c r="AK391" s="41"/>
    </row>
    <row r="392" spans="1:37">
      <c r="A392" s="41"/>
      <c r="B392" s="41"/>
      <c r="L392" s="41"/>
      <c r="AB392" s="64"/>
      <c r="AC392" s="64"/>
      <c r="AD392" s="64"/>
      <c r="AE392" s="64"/>
      <c r="AF392" s="64"/>
      <c r="AG392" s="64"/>
      <c r="AH392" s="64"/>
      <c r="AI392" s="64"/>
      <c r="AJ392" s="64"/>
      <c r="AK392" s="41"/>
    </row>
    <row r="393" spans="1:37">
      <c r="A393" s="41"/>
      <c r="B393" s="41"/>
      <c r="L393" s="41"/>
      <c r="AB393" s="64"/>
      <c r="AC393" s="64"/>
      <c r="AD393" s="64"/>
      <c r="AE393" s="64"/>
      <c r="AF393" s="64"/>
      <c r="AG393" s="64"/>
      <c r="AH393" s="64"/>
      <c r="AI393" s="64"/>
      <c r="AJ393" s="64"/>
      <c r="AK393" s="41"/>
    </row>
    <row r="394" spans="1:37">
      <c r="A394" s="41"/>
      <c r="B394" s="41"/>
      <c r="L394" s="41"/>
      <c r="AB394" s="64"/>
      <c r="AC394" s="64"/>
      <c r="AD394" s="64"/>
      <c r="AE394" s="64"/>
      <c r="AF394" s="64"/>
      <c r="AG394" s="64"/>
      <c r="AH394" s="64"/>
      <c r="AI394" s="64"/>
      <c r="AJ394" s="64"/>
      <c r="AK394" s="41"/>
    </row>
    <row r="395" spans="1:37">
      <c r="A395" s="41"/>
      <c r="B395" s="41"/>
      <c r="L395" s="41"/>
      <c r="AB395" s="64"/>
      <c r="AC395" s="64"/>
      <c r="AD395" s="64"/>
      <c r="AE395" s="64"/>
      <c r="AF395" s="64"/>
      <c r="AG395" s="64"/>
      <c r="AH395" s="64"/>
      <c r="AI395" s="64"/>
      <c r="AJ395" s="64"/>
      <c r="AK395" s="41"/>
    </row>
    <row r="396" spans="1:37">
      <c r="A396" s="41"/>
      <c r="B396" s="41"/>
      <c r="L396" s="41"/>
      <c r="AB396" s="64"/>
      <c r="AC396" s="64"/>
      <c r="AD396" s="64"/>
      <c r="AE396" s="64"/>
      <c r="AF396" s="64"/>
      <c r="AG396" s="64"/>
      <c r="AH396" s="64"/>
      <c r="AI396" s="64"/>
      <c r="AJ396" s="64"/>
      <c r="AK396" s="41"/>
    </row>
    <row r="397" spans="1:37">
      <c r="A397" s="41"/>
      <c r="B397" s="41"/>
      <c r="L397" s="41"/>
      <c r="AB397" s="64"/>
      <c r="AC397" s="64"/>
      <c r="AD397" s="64"/>
      <c r="AE397" s="64"/>
      <c r="AF397" s="64"/>
      <c r="AG397" s="64"/>
      <c r="AH397" s="64"/>
      <c r="AI397" s="64"/>
      <c r="AJ397" s="64"/>
      <c r="AK397" s="41"/>
    </row>
    <row r="398" spans="1:37">
      <c r="A398" s="41"/>
      <c r="B398" s="41"/>
      <c r="L398" s="41"/>
      <c r="AB398" s="64"/>
      <c r="AC398" s="64"/>
      <c r="AD398" s="64"/>
      <c r="AE398" s="64"/>
      <c r="AF398" s="64"/>
      <c r="AG398" s="64"/>
      <c r="AH398" s="64"/>
      <c r="AI398" s="64"/>
      <c r="AJ398" s="64"/>
      <c r="AK398" s="41"/>
    </row>
    <row r="399" spans="1:37">
      <c r="A399" s="41"/>
      <c r="B399" s="41"/>
      <c r="L399" s="41"/>
      <c r="AB399" s="64"/>
      <c r="AC399" s="64"/>
      <c r="AD399" s="64"/>
      <c r="AE399" s="64"/>
      <c r="AF399" s="64"/>
      <c r="AG399" s="64"/>
      <c r="AH399" s="64"/>
      <c r="AI399" s="64"/>
      <c r="AJ399" s="64"/>
      <c r="AK399" s="41"/>
    </row>
    <row r="400" spans="1:37">
      <c r="A400" s="41"/>
      <c r="B400" s="41"/>
      <c r="L400" s="41"/>
      <c r="AB400" s="64"/>
      <c r="AC400" s="64"/>
      <c r="AD400" s="64"/>
      <c r="AE400" s="64"/>
      <c r="AF400" s="64"/>
      <c r="AG400" s="64"/>
      <c r="AH400" s="64"/>
      <c r="AI400" s="64"/>
      <c r="AJ400" s="64"/>
      <c r="AK400" s="41"/>
    </row>
    <row r="401" spans="1:37">
      <c r="A401" s="41"/>
      <c r="B401" s="41"/>
      <c r="L401" s="41"/>
      <c r="AB401" s="64"/>
      <c r="AC401" s="64"/>
      <c r="AD401" s="64"/>
      <c r="AE401" s="64"/>
      <c r="AF401" s="64"/>
      <c r="AG401" s="64"/>
      <c r="AH401" s="64"/>
      <c r="AI401" s="64"/>
      <c r="AJ401" s="64"/>
      <c r="AK401" s="41"/>
    </row>
    <row r="402" spans="1:37">
      <c r="A402" s="41"/>
      <c r="B402" s="41"/>
      <c r="L402" s="41"/>
      <c r="AB402" s="64"/>
      <c r="AC402" s="64"/>
      <c r="AD402" s="64"/>
      <c r="AE402" s="64"/>
      <c r="AF402" s="64"/>
      <c r="AG402" s="64"/>
      <c r="AH402" s="64"/>
      <c r="AI402" s="64"/>
      <c r="AJ402" s="64"/>
      <c r="AK402" s="41"/>
    </row>
    <row r="403" spans="1:37">
      <c r="A403" s="41"/>
      <c r="B403" s="41"/>
      <c r="L403" s="41"/>
      <c r="AB403" s="64"/>
      <c r="AC403" s="64"/>
      <c r="AD403" s="64"/>
      <c r="AE403" s="64"/>
      <c r="AF403" s="64"/>
      <c r="AG403" s="64"/>
      <c r="AH403" s="64"/>
      <c r="AI403" s="64"/>
      <c r="AJ403" s="64"/>
      <c r="AK403" s="41"/>
    </row>
    <row r="404" spans="1:37">
      <c r="A404" s="41"/>
      <c r="B404" s="41"/>
      <c r="L404" s="41"/>
      <c r="AB404" s="64"/>
      <c r="AC404" s="64"/>
      <c r="AD404" s="64"/>
      <c r="AE404" s="64"/>
      <c r="AF404" s="64"/>
      <c r="AG404" s="64"/>
      <c r="AH404" s="64"/>
      <c r="AI404" s="64"/>
      <c r="AJ404" s="64"/>
      <c r="AK404" s="41"/>
    </row>
    <row r="405" spans="1:37">
      <c r="A405" s="41"/>
      <c r="B405" s="41"/>
      <c r="L405" s="41"/>
      <c r="AB405" s="64"/>
      <c r="AC405" s="64"/>
      <c r="AD405" s="64"/>
      <c r="AE405" s="64"/>
      <c r="AF405" s="64"/>
      <c r="AG405" s="64"/>
      <c r="AH405" s="64"/>
      <c r="AI405" s="64"/>
      <c r="AJ405" s="64"/>
      <c r="AK405" s="41"/>
    </row>
    <row r="406" spans="1:37">
      <c r="A406" s="41"/>
      <c r="B406" s="41"/>
      <c r="L406" s="41"/>
      <c r="AB406" s="64"/>
      <c r="AC406" s="64"/>
      <c r="AD406" s="64"/>
      <c r="AE406" s="64"/>
      <c r="AF406" s="64"/>
      <c r="AG406" s="64"/>
      <c r="AH406" s="64"/>
      <c r="AI406" s="64"/>
      <c r="AJ406" s="64"/>
      <c r="AK406" s="41"/>
    </row>
    <row r="407" spans="1:37">
      <c r="A407" s="41"/>
      <c r="B407" s="41"/>
      <c r="L407" s="41"/>
      <c r="AB407" s="64"/>
      <c r="AC407" s="64"/>
      <c r="AD407" s="64"/>
      <c r="AE407" s="64"/>
      <c r="AF407" s="64"/>
      <c r="AG407" s="64"/>
      <c r="AH407" s="64"/>
      <c r="AI407" s="64"/>
      <c r="AJ407" s="64"/>
      <c r="AK407" s="41"/>
    </row>
    <row r="408" spans="1:37">
      <c r="A408" s="41"/>
      <c r="B408" s="41"/>
      <c r="L408" s="41"/>
      <c r="AB408" s="64"/>
      <c r="AC408" s="64"/>
      <c r="AD408" s="64"/>
      <c r="AE408" s="64"/>
      <c r="AF408" s="64"/>
      <c r="AG408" s="64"/>
      <c r="AH408" s="64"/>
      <c r="AI408" s="64"/>
      <c r="AJ408" s="64"/>
      <c r="AK408" s="41"/>
    </row>
    <row r="409" spans="1:37">
      <c r="A409" s="41"/>
      <c r="B409" s="41"/>
      <c r="L409" s="41"/>
      <c r="AB409" s="64"/>
      <c r="AC409" s="64"/>
      <c r="AD409" s="64"/>
      <c r="AE409" s="64"/>
      <c r="AF409" s="64"/>
      <c r="AG409" s="64"/>
      <c r="AH409" s="64"/>
      <c r="AI409" s="64"/>
      <c r="AJ409" s="64"/>
      <c r="AK409" s="41"/>
    </row>
    <row r="410" spans="1:37">
      <c r="A410" s="41"/>
      <c r="B410" s="41"/>
      <c r="L410" s="41"/>
      <c r="AB410" s="64"/>
      <c r="AC410" s="64"/>
      <c r="AD410" s="64"/>
      <c r="AE410" s="64"/>
      <c r="AF410" s="64"/>
      <c r="AG410" s="64"/>
      <c r="AH410" s="64"/>
      <c r="AI410" s="64"/>
      <c r="AJ410" s="64"/>
      <c r="AK410" s="41"/>
    </row>
    <row r="411" spans="1:37">
      <c r="A411" s="41"/>
      <c r="B411" s="41"/>
      <c r="L411" s="41"/>
      <c r="AB411" s="64"/>
      <c r="AC411" s="64"/>
      <c r="AD411" s="64"/>
      <c r="AE411" s="64"/>
      <c r="AF411" s="64"/>
      <c r="AG411" s="64"/>
      <c r="AH411" s="64"/>
      <c r="AI411" s="64"/>
      <c r="AJ411" s="64"/>
      <c r="AK411" s="41"/>
    </row>
    <row r="412" spans="1:37">
      <c r="A412" s="41"/>
      <c r="B412" s="41"/>
      <c r="L412" s="41"/>
      <c r="AB412" s="64"/>
      <c r="AC412" s="64"/>
      <c r="AD412" s="64"/>
      <c r="AE412" s="64"/>
      <c r="AF412" s="64"/>
      <c r="AG412" s="64"/>
      <c r="AH412" s="64"/>
      <c r="AI412" s="64"/>
      <c r="AJ412" s="64"/>
      <c r="AK412" s="41"/>
    </row>
    <row r="413" spans="1:37">
      <c r="A413" s="41"/>
      <c r="B413" s="41"/>
      <c r="L413" s="41"/>
      <c r="AB413" s="64"/>
      <c r="AC413" s="64"/>
      <c r="AD413" s="64"/>
      <c r="AE413" s="64"/>
      <c r="AF413" s="64"/>
      <c r="AG413" s="64"/>
      <c r="AH413" s="64"/>
      <c r="AI413" s="64"/>
      <c r="AJ413" s="64"/>
      <c r="AK413" s="41"/>
    </row>
    <row r="414" spans="1:37">
      <c r="A414" s="41"/>
      <c r="B414" s="41"/>
      <c r="L414" s="41"/>
      <c r="AB414" s="64"/>
      <c r="AC414" s="64"/>
      <c r="AD414" s="64"/>
      <c r="AE414" s="64"/>
      <c r="AF414" s="64"/>
      <c r="AG414" s="64"/>
      <c r="AH414" s="64"/>
      <c r="AI414" s="64"/>
      <c r="AJ414" s="64"/>
      <c r="AK414" s="41"/>
    </row>
    <row r="415" spans="1:37">
      <c r="A415" s="41"/>
      <c r="B415" s="41"/>
      <c r="L415" s="41"/>
      <c r="AB415" s="64"/>
      <c r="AC415" s="64"/>
      <c r="AD415" s="64"/>
      <c r="AE415" s="64"/>
      <c r="AF415" s="64"/>
      <c r="AG415" s="64"/>
      <c r="AH415" s="64"/>
      <c r="AI415" s="64"/>
      <c r="AJ415" s="64"/>
      <c r="AK415" s="41"/>
    </row>
    <row r="416" spans="1:37">
      <c r="A416" s="41"/>
      <c r="B416" s="41"/>
      <c r="L416" s="41"/>
      <c r="AB416" s="64"/>
      <c r="AC416" s="64"/>
      <c r="AD416" s="64"/>
      <c r="AE416" s="64"/>
      <c r="AF416" s="64"/>
      <c r="AG416" s="64"/>
      <c r="AH416" s="64"/>
      <c r="AI416" s="64"/>
      <c r="AJ416" s="64"/>
      <c r="AK416" s="41"/>
    </row>
    <row r="417" spans="1:37">
      <c r="A417" s="41"/>
      <c r="B417" s="41"/>
      <c r="L417" s="41"/>
      <c r="AB417" s="64"/>
      <c r="AC417" s="64"/>
      <c r="AD417" s="64"/>
      <c r="AE417" s="64"/>
      <c r="AF417" s="64"/>
      <c r="AG417" s="64"/>
      <c r="AH417" s="64"/>
      <c r="AI417" s="64"/>
      <c r="AJ417" s="64"/>
      <c r="AK417" s="41"/>
    </row>
    <row r="418" spans="1:37">
      <c r="A418" s="41"/>
      <c r="B418" s="41"/>
      <c r="L418" s="41"/>
      <c r="AB418" s="64"/>
      <c r="AC418" s="64"/>
      <c r="AD418" s="64"/>
      <c r="AE418" s="64"/>
      <c r="AF418" s="64"/>
      <c r="AG418" s="64"/>
      <c r="AH418" s="64"/>
      <c r="AI418" s="64"/>
      <c r="AJ418" s="64"/>
      <c r="AK418" s="41"/>
    </row>
    <row r="419" spans="1:37">
      <c r="A419" s="41"/>
      <c r="B419" s="41"/>
      <c r="L419" s="41"/>
      <c r="AB419" s="64"/>
      <c r="AC419" s="64"/>
      <c r="AD419" s="64"/>
      <c r="AE419" s="64"/>
      <c r="AF419" s="64"/>
      <c r="AG419" s="64"/>
      <c r="AH419" s="64"/>
      <c r="AI419" s="64"/>
      <c r="AJ419" s="64"/>
      <c r="AK419" s="41"/>
    </row>
    <row r="420" spans="1:37">
      <c r="A420" s="41"/>
      <c r="B420" s="41"/>
      <c r="L420" s="41"/>
      <c r="AB420" s="64"/>
      <c r="AC420" s="64"/>
      <c r="AD420" s="64"/>
      <c r="AE420" s="64"/>
      <c r="AF420" s="64"/>
      <c r="AG420" s="64"/>
      <c r="AH420" s="64"/>
      <c r="AI420" s="64"/>
      <c r="AJ420" s="64"/>
      <c r="AK420" s="41"/>
    </row>
    <row r="421" spans="1:37">
      <c r="A421" s="41"/>
      <c r="B421" s="41"/>
      <c r="L421" s="41"/>
      <c r="AB421" s="64"/>
      <c r="AC421" s="64"/>
      <c r="AD421" s="64"/>
      <c r="AE421" s="64"/>
      <c r="AF421" s="64"/>
      <c r="AG421" s="64"/>
      <c r="AH421" s="64"/>
      <c r="AI421" s="64"/>
      <c r="AJ421" s="64"/>
      <c r="AK421" s="41"/>
    </row>
    <row r="422" spans="1:37">
      <c r="A422" s="41"/>
      <c r="B422" s="41"/>
      <c r="L422" s="41"/>
      <c r="AB422" s="64"/>
      <c r="AC422" s="64"/>
      <c r="AD422" s="64"/>
      <c r="AE422" s="64"/>
      <c r="AF422" s="64"/>
      <c r="AG422" s="64"/>
      <c r="AH422" s="64"/>
      <c r="AI422" s="64"/>
      <c r="AJ422" s="64"/>
      <c r="AK422" s="41"/>
    </row>
    <row r="423" spans="1:37">
      <c r="A423" s="41"/>
      <c r="B423" s="41"/>
      <c r="L423" s="41"/>
      <c r="AB423" s="64"/>
      <c r="AC423" s="64"/>
      <c r="AD423" s="64"/>
      <c r="AE423" s="64"/>
      <c r="AF423" s="64"/>
      <c r="AG423" s="64"/>
      <c r="AH423" s="64"/>
      <c r="AI423" s="64"/>
      <c r="AJ423" s="64"/>
      <c r="AK423" s="41"/>
    </row>
    <row r="424" spans="1:37">
      <c r="A424" s="41"/>
      <c r="B424" s="41"/>
      <c r="L424" s="41"/>
      <c r="AB424" s="64"/>
      <c r="AC424" s="64"/>
      <c r="AD424" s="64"/>
      <c r="AE424" s="64"/>
      <c r="AF424" s="64"/>
      <c r="AG424" s="64"/>
      <c r="AH424" s="64"/>
      <c r="AI424" s="64"/>
      <c r="AJ424" s="64"/>
      <c r="AK424" s="41"/>
    </row>
    <row r="425" spans="1:37">
      <c r="A425" s="41"/>
      <c r="B425" s="41"/>
      <c r="L425" s="41"/>
      <c r="AB425" s="64"/>
      <c r="AC425" s="64"/>
      <c r="AD425" s="64"/>
      <c r="AE425" s="64"/>
      <c r="AF425" s="64"/>
      <c r="AG425" s="64"/>
      <c r="AH425" s="64"/>
      <c r="AI425" s="64"/>
      <c r="AJ425" s="64"/>
      <c r="AK425" s="41"/>
    </row>
    <row r="426" spans="1:37">
      <c r="A426" s="41"/>
      <c r="B426" s="41"/>
      <c r="L426" s="41"/>
      <c r="AB426" s="64"/>
      <c r="AC426" s="64"/>
      <c r="AD426" s="64"/>
      <c r="AE426" s="64"/>
      <c r="AF426" s="64"/>
      <c r="AG426" s="64"/>
      <c r="AH426" s="64"/>
      <c r="AI426" s="64"/>
      <c r="AJ426" s="64"/>
      <c r="AK426" s="41"/>
    </row>
    <row r="427" spans="1:37">
      <c r="A427" s="41"/>
      <c r="B427" s="41"/>
      <c r="L427" s="41"/>
      <c r="AB427" s="64"/>
      <c r="AC427" s="64"/>
      <c r="AD427" s="64"/>
      <c r="AE427" s="64"/>
      <c r="AF427" s="64"/>
      <c r="AG427" s="64"/>
      <c r="AH427" s="64"/>
      <c r="AI427" s="64"/>
      <c r="AJ427" s="64"/>
      <c r="AK427" s="41"/>
    </row>
    <row r="428" spans="1:37">
      <c r="A428" s="41"/>
      <c r="B428" s="41"/>
      <c r="L428" s="41"/>
      <c r="AB428" s="64"/>
      <c r="AC428" s="64"/>
      <c r="AD428" s="64"/>
      <c r="AE428" s="64"/>
      <c r="AF428" s="64"/>
      <c r="AG428" s="64"/>
      <c r="AH428" s="64"/>
      <c r="AI428" s="64"/>
      <c r="AJ428" s="64"/>
      <c r="AK428" s="41"/>
    </row>
    <row r="429" spans="1:37">
      <c r="A429" s="41"/>
      <c r="B429" s="41"/>
      <c r="L429" s="41"/>
      <c r="AB429" s="64"/>
      <c r="AC429" s="64"/>
      <c r="AD429" s="64"/>
      <c r="AE429" s="64"/>
      <c r="AF429" s="64"/>
      <c r="AG429" s="64"/>
      <c r="AH429" s="64"/>
      <c r="AI429" s="64"/>
      <c r="AJ429" s="64"/>
      <c r="AK429" s="41"/>
    </row>
    <row r="430" spans="1:37">
      <c r="A430" s="41"/>
      <c r="B430" s="41"/>
      <c r="L430" s="41"/>
      <c r="AB430" s="64"/>
      <c r="AC430" s="64"/>
      <c r="AD430" s="64"/>
      <c r="AE430" s="64"/>
      <c r="AF430" s="64"/>
      <c r="AG430" s="64"/>
      <c r="AH430" s="64"/>
      <c r="AI430" s="64"/>
      <c r="AJ430" s="64"/>
      <c r="AK430" s="41"/>
    </row>
    <row r="431" spans="1:37">
      <c r="A431" s="41"/>
      <c r="B431" s="41"/>
      <c r="L431" s="41"/>
      <c r="AB431" s="64"/>
      <c r="AC431" s="64"/>
      <c r="AD431" s="64"/>
      <c r="AE431" s="64"/>
      <c r="AF431" s="64"/>
      <c r="AG431" s="64"/>
      <c r="AH431" s="64"/>
      <c r="AI431" s="64"/>
      <c r="AJ431" s="64"/>
      <c r="AK431" s="41"/>
    </row>
    <row r="432" spans="1:37">
      <c r="A432" s="41"/>
      <c r="B432" s="41"/>
      <c r="L432" s="41"/>
      <c r="AB432" s="64"/>
      <c r="AC432" s="64"/>
      <c r="AD432" s="64"/>
      <c r="AE432" s="64"/>
      <c r="AF432" s="64"/>
      <c r="AG432" s="64"/>
      <c r="AH432" s="64"/>
      <c r="AI432" s="64"/>
      <c r="AJ432" s="64"/>
      <c r="AK432" s="41"/>
    </row>
    <row r="433" spans="1:37">
      <c r="A433" s="41"/>
      <c r="B433" s="41"/>
      <c r="L433" s="41"/>
      <c r="AB433" s="64"/>
      <c r="AC433" s="64"/>
      <c r="AD433" s="64"/>
      <c r="AE433" s="64"/>
      <c r="AF433" s="64"/>
      <c r="AG433" s="64"/>
      <c r="AH433" s="64"/>
      <c r="AI433" s="64"/>
      <c r="AJ433" s="64"/>
      <c r="AK433" s="41"/>
    </row>
    <row r="434" spans="1:37">
      <c r="A434" s="41"/>
      <c r="B434" s="41"/>
      <c r="L434" s="41"/>
      <c r="AB434" s="64"/>
      <c r="AC434" s="64"/>
      <c r="AD434" s="64"/>
      <c r="AE434" s="64"/>
      <c r="AF434" s="64"/>
      <c r="AG434" s="64"/>
      <c r="AH434" s="64"/>
      <c r="AI434" s="64"/>
      <c r="AJ434" s="64"/>
      <c r="AK434" s="41"/>
    </row>
    <row r="435" spans="1:37">
      <c r="A435" s="41"/>
      <c r="B435" s="41"/>
      <c r="L435" s="41"/>
      <c r="AB435" s="64"/>
      <c r="AC435" s="64"/>
      <c r="AD435" s="64"/>
      <c r="AE435" s="64"/>
      <c r="AF435" s="64"/>
      <c r="AG435" s="64"/>
      <c r="AH435" s="64"/>
      <c r="AI435" s="64"/>
      <c r="AJ435" s="64"/>
      <c r="AK435" s="41"/>
    </row>
    <row r="436" spans="1:37">
      <c r="A436" s="41"/>
      <c r="B436" s="41"/>
      <c r="L436" s="41"/>
      <c r="AB436" s="64"/>
      <c r="AC436" s="64"/>
      <c r="AD436" s="64"/>
      <c r="AE436" s="64"/>
      <c r="AF436" s="64"/>
      <c r="AG436" s="64"/>
      <c r="AH436" s="64"/>
      <c r="AI436" s="64"/>
      <c r="AJ436" s="64"/>
      <c r="AK436" s="41"/>
    </row>
    <row r="437" spans="1:37">
      <c r="A437" s="41"/>
      <c r="B437" s="41"/>
      <c r="L437" s="41"/>
      <c r="AB437" s="64"/>
      <c r="AC437" s="64"/>
      <c r="AD437" s="64"/>
      <c r="AE437" s="64"/>
      <c r="AF437" s="64"/>
      <c r="AG437" s="64"/>
      <c r="AH437" s="64"/>
      <c r="AI437" s="64"/>
      <c r="AJ437" s="64"/>
      <c r="AK437" s="41"/>
    </row>
    <row r="438" spans="1:37">
      <c r="A438" s="41"/>
      <c r="B438" s="41"/>
      <c r="L438" s="41"/>
      <c r="AB438" s="64"/>
      <c r="AC438" s="64"/>
      <c r="AD438" s="64"/>
      <c r="AE438" s="64"/>
      <c r="AF438" s="64"/>
      <c r="AG438" s="64"/>
      <c r="AH438" s="64"/>
      <c r="AI438" s="64"/>
      <c r="AJ438" s="64"/>
      <c r="AK438" s="41"/>
    </row>
    <row r="439" spans="1:37">
      <c r="A439" s="41"/>
      <c r="B439" s="41"/>
      <c r="L439" s="41"/>
      <c r="AB439" s="64"/>
      <c r="AC439" s="64"/>
      <c r="AD439" s="64"/>
      <c r="AE439" s="64"/>
      <c r="AF439" s="64"/>
      <c r="AG439" s="64"/>
      <c r="AH439" s="64"/>
      <c r="AI439" s="64"/>
      <c r="AJ439" s="64"/>
      <c r="AK439" s="41"/>
    </row>
    <row r="440" spans="1:37">
      <c r="A440" s="41"/>
      <c r="B440" s="41"/>
      <c r="L440" s="41"/>
      <c r="AB440" s="64"/>
      <c r="AC440" s="64"/>
      <c r="AD440" s="64"/>
      <c r="AE440" s="64"/>
      <c r="AF440" s="64"/>
      <c r="AG440" s="64"/>
      <c r="AH440" s="64"/>
      <c r="AI440" s="64"/>
      <c r="AJ440" s="64"/>
      <c r="AK440" s="41"/>
    </row>
    <row r="441" spans="1:37">
      <c r="A441" s="41"/>
      <c r="B441" s="41"/>
      <c r="L441" s="41"/>
      <c r="AB441" s="64"/>
      <c r="AC441" s="64"/>
      <c r="AD441" s="64"/>
      <c r="AE441" s="64"/>
      <c r="AF441" s="64"/>
      <c r="AG441" s="64"/>
      <c r="AH441" s="64"/>
      <c r="AI441" s="64"/>
      <c r="AJ441" s="64"/>
      <c r="AK441" s="41"/>
    </row>
    <row r="442" spans="1:37">
      <c r="A442" s="41"/>
      <c r="B442" s="41"/>
      <c r="L442" s="41"/>
      <c r="AB442" s="64"/>
      <c r="AC442" s="64"/>
      <c r="AD442" s="64"/>
      <c r="AE442" s="64"/>
      <c r="AF442" s="64"/>
      <c r="AG442" s="64"/>
      <c r="AH442" s="64"/>
      <c r="AI442" s="64"/>
      <c r="AJ442" s="64"/>
      <c r="AK442" s="41"/>
    </row>
    <row r="443" spans="1:37">
      <c r="A443" s="41"/>
      <c r="B443" s="41"/>
      <c r="L443" s="41"/>
      <c r="AB443" s="64"/>
      <c r="AC443" s="64"/>
      <c r="AD443" s="64"/>
      <c r="AE443" s="64"/>
      <c r="AF443" s="64"/>
      <c r="AG443" s="64"/>
      <c r="AH443" s="64"/>
      <c r="AI443" s="64"/>
      <c r="AJ443" s="64"/>
      <c r="AK443" s="41"/>
    </row>
    <row r="444" spans="1:37">
      <c r="A444" s="41"/>
      <c r="B444" s="41"/>
      <c r="L444" s="41"/>
      <c r="AB444" s="64"/>
      <c r="AC444" s="64"/>
      <c r="AD444" s="64"/>
      <c r="AE444" s="64"/>
      <c r="AF444" s="64"/>
      <c r="AG444" s="64"/>
      <c r="AH444" s="64"/>
      <c r="AI444" s="64"/>
      <c r="AJ444" s="64"/>
      <c r="AK444" s="41"/>
    </row>
    <row r="445" spans="1:37">
      <c r="A445" s="41"/>
      <c r="B445" s="41"/>
      <c r="L445" s="41"/>
      <c r="AB445" s="64"/>
      <c r="AC445" s="64"/>
      <c r="AD445" s="64"/>
      <c r="AE445" s="64"/>
      <c r="AF445" s="64"/>
      <c r="AG445" s="64"/>
      <c r="AH445" s="64"/>
      <c r="AI445" s="64"/>
      <c r="AJ445" s="64"/>
      <c r="AK445" s="41"/>
    </row>
    <row r="446" spans="1:37">
      <c r="A446" s="41"/>
      <c r="B446" s="41"/>
      <c r="L446" s="41"/>
      <c r="AB446" s="64"/>
      <c r="AC446" s="64"/>
      <c r="AD446" s="64"/>
      <c r="AE446" s="64"/>
      <c r="AF446" s="64"/>
      <c r="AG446" s="64"/>
      <c r="AH446" s="64"/>
      <c r="AI446" s="64"/>
      <c r="AJ446" s="64"/>
      <c r="AK446" s="41"/>
    </row>
    <row r="447" spans="1:37">
      <c r="A447" s="41"/>
      <c r="B447" s="41"/>
      <c r="L447" s="41"/>
      <c r="AB447" s="64"/>
      <c r="AC447" s="64"/>
      <c r="AD447" s="64"/>
      <c r="AE447" s="64"/>
      <c r="AF447" s="64"/>
      <c r="AG447" s="64"/>
      <c r="AH447" s="64"/>
      <c r="AI447" s="64"/>
      <c r="AJ447" s="64"/>
      <c r="AK447" s="41"/>
    </row>
    <row r="448" spans="1:37">
      <c r="A448" s="41"/>
      <c r="B448" s="41"/>
      <c r="L448" s="41"/>
      <c r="AB448" s="64"/>
      <c r="AC448" s="64"/>
      <c r="AD448" s="64"/>
      <c r="AE448" s="64"/>
      <c r="AF448" s="64"/>
      <c r="AG448" s="64"/>
      <c r="AH448" s="64"/>
      <c r="AI448" s="64"/>
      <c r="AJ448" s="64"/>
      <c r="AK448" s="41"/>
    </row>
    <row r="449" spans="1:37">
      <c r="A449" s="41"/>
      <c r="B449" s="41"/>
      <c r="L449" s="41"/>
      <c r="AB449" s="64"/>
      <c r="AC449" s="64"/>
      <c r="AD449" s="64"/>
      <c r="AE449" s="64"/>
      <c r="AF449" s="64"/>
      <c r="AG449" s="64"/>
      <c r="AH449" s="64"/>
      <c r="AI449" s="64"/>
      <c r="AJ449" s="64"/>
      <c r="AK449" s="41"/>
    </row>
    <row r="450" spans="1:37">
      <c r="A450" s="41"/>
      <c r="B450" s="41"/>
      <c r="L450" s="41"/>
      <c r="AB450" s="64"/>
      <c r="AC450" s="64"/>
      <c r="AD450" s="64"/>
      <c r="AE450" s="64"/>
      <c r="AF450" s="64"/>
      <c r="AG450" s="64"/>
      <c r="AH450" s="64"/>
      <c r="AI450" s="64"/>
      <c r="AJ450" s="64"/>
      <c r="AK450" s="41"/>
    </row>
    <row r="451" spans="1:37">
      <c r="A451" s="41"/>
      <c r="B451" s="41"/>
      <c r="L451" s="41"/>
      <c r="AB451" s="64"/>
      <c r="AC451" s="64"/>
      <c r="AD451" s="64"/>
      <c r="AE451" s="64"/>
      <c r="AF451" s="64"/>
      <c r="AG451" s="64"/>
      <c r="AH451" s="64"/>
      <c r="AI451" s="64"/>
      <c r="AJ451" s="64"/>
      <c r="AK451" s="41"/>
    </row>
    <row r="452" spans="1:37">
      <c r="A452" s="41"/>
      <c r="B452" s="41"/>
      <c r="L452" s="41"/>
      <c r="AB452" s="64"/>
      <c r="AC452" s="64"/>
      <c r="AD452" s="64"/>
      <c r="AE452" s="64"/>
      <c r="AF452" s="64"/>
      <c r="AG452" s="64"/>
      <c r="AH452" s="64"/>
      <c r="AI452" s="64"/>
      <c r="AJ452" s="64"/>
      <c r="AK452" s="41"/>
    </row>
    <row r="453" spans="1:37">
      <c r="A453" s="41"/>
      <c r="B453" s="41"/>
      <c r="L453" s="41"/>
      <c r="AB453" s="64"/>
      <c r="AC453" s="64"/>
      <c r="AD453" s="64"/>
      <c r="AE453" s="64"/>
      <c r="AF453" s="64"/>
      <c r="AG453" s="64"/>
      <c r="AH453" s="64"/>
      <c r="AI453" s="64"/>
      <c r="AJ453" s="64"/>
      <c r="AK453" s="41"/>
    </row>
    <row r="454" spans="1:37">
      <c r="A454" s="41"/>
      <c r="B454" s="41"/>
      <c r="L454" s="41"/>
      <c r="AB454" s="64"/>
      <c r="AC454" s="64"/>
      <c r="AD454" s="64"/>
      <c r="AE454" s="64"/>
      <c r="AF454" s="64"/>
      <c r="AG454" s="64"/>
      <c r="AH454" s="64"/>
      <c r="AI454" s="64"/>
      <c r="AJ454" s="64"/>
      <c r="AK454" s="41"/>
    </row>
    <row r="455" spans="1:37">
      <c r="A455" s="41"/>
      <c r="B455" s="41"/>
      <c r="L455" s="41"/>
      <c r="AB455" s="64"/>
      <c r="AC455" s="64"/>
      <c r="AD455" s="64"/>
      <c r="AE455" s="64"/>
      <c r="AF455" s="64"/>
      <c r="AG455" s="64"/>
      <c r="AH455" s="64"/>
      <c r="AI455" s="64"/>
      <c r="AJ455" s="64"/>
      <c r="AK455" s="41"/>
    </row>
    <row r="456" spans="1:37">
      <c r="A456" s="41"/>
      <c r="B456" s="41"/>
      <c r="L456" s="41"/>
      <c r="AB456" s="64"/>
      <c r="AC456" s="64"/>
      <c r="AD456" s="64"/>
      <c r="AE456" s="64"/>
      <c r="AF456" s="64"/>
      <c r="AG456" s="64"/>
      <c r="AH456" s="64"/>
      <c r="AI456" s="64"/>
      <c r="AJ456" s="64"/>
      <c r="AK456" s="41"/>
    </row>
    <row r="457" spans="1:37">
      <c r="A457" s="41"/>
      <c r="B457" s="41"/>
      <c r="L457" s="41"/>
      <c r="AB457" s="64"/>
      <c r="AC457" s="64"/>
      <c r="AD457" s="64"/>
      <c r="AE457" s="64"/>
      <c r="AF457" s="64"/>
      <c r="AG457" s="64"/>
      <c r="AH457" s="64"/>
      <c r="AI457" s="64"/>
      <c r="AJ457" s="64"/>
      <c r="AK457" s="41"/>
    </row>
    <row r="458" spans="1:37">
      <c r="A458" s="41"/>
      <c r="B458" s="41"/>
      <c r="L458" s="41"/>
      <c r="AB458" s="64"/>
      <c r="AC458" s="64"/>
      <c r="AD458" s="64"/>
      <c r="AE458" s="64"/>
      <c r="AF458" s="64"/>
      <c r="AG458" s="64"/>
      <c r="AH458" s="64"/>
      <c r="AI458" s="64"/>
      <c r="AJ458" s="64"/>
      <c r="AK458" s="41"/>
    </row>
    <row r="459" spans="1:37">
      <c r="A459" s="41"/>
      <c r="B459" s="41"/>
      <c r="L459" s="41"/>
      <c r="AB459" s="64"/>
      <c r="AC459" s="64"/>
      <c r="AD459" s="64"/>
      <c r="AE459" s="64"/>
      <c r="AF459" s="64"/>
      <c r="AG459" s="64"/>
      <c r="AH459" s="64"/>
      <c r="AI459" s="64"/>
      <c r="AJ459" s="64"/>
      <c r="AK459" s="41"/>
    </row>
    <row r="460" spans="1:37">
      <c r="A460" s="41"/>
      <c r="B460" s="41"/>
      <c r="L460" s="41"/>
      <c r="AB460" s="64"/>
      <c r="AC460" s="64"/>
      <c r="AD460" s="64"/>
      <c r="AE460" s="64"/>
      <c r="AF460" s="64"/>
      <c r="AG460" s="64"/>
      <c r="AH460" s="64"/>
      <c r="AI460" s="64"/>
      <c r="AJ460" s="64"/>
      <c r="AK460" s="41"/>
    </row>
    <row r="461" spans="1:37">
      <c r="A461" s="41"/>
      <c r="B461" s="41"/>
      <c r="L461" s="41"/>
      <c r="AB461" s="64"/>
      <c r="AC461" s="64"/>
      <c r="AD461" s="64"/>
      <c r="AE461" s="64"/>
      <c r="AF461" s="64"/>
      <c r="AG461" s="64"/>
      <c r="AH461" s="64"/>
      <c r="AI461" s="64"/>
      <c r="AJ461" s="64"/>
      <c r="AK461" s="41"/>
    </row>
    <row r="462" spans="1:37">
      <c r="A462" s="41"/>
      <c r="B462" s="41"/>
      <c r="L462" s="41"/>
      <c r="AB462" s="64"/>
      <c r="AC462" s="64"/>
      <c r="AD462" s="64"/>
      <c r="AE462" s="64"/>
      <c r="AF462" s="64"/>
      <c r="AG462" s="64"/>
      <c r="AH462" s="64"/>
      <c r="AI462" s="64"/>
      <c r="AJ462" s="64"/>
      <c r="AK462" s="41"/>
    </row>
    <row r="463" spans="1:37">
      <c r="A463" s="41"/>
      <c r="B463" s="41"/>
      <c r="L463" s="41"/>
      <c r="AB463" s="64"/>
      <c r="AC463" s="64"/>
      <c r="AD463" s="64"/>
      <c r="AE463" s="64"/>
      <c r="AF463" s="64"/>
      <c r="AG463" s="64"/>
      <c r="AH463" s="64"/>
      <c r="AI463" s="64"/>
      <c r="AJ463" s="64"/>
      <c r="AK463" s="41"/>
    </row>
    <row r="464" spans="1:37">
      <c r="A464" s="41"/>
      <c r="B464" s="41"/>
      <c r="L464" s="41"/>
      <c r="AB464" s="64"/>
      <c r="AC464" s="64"/>
      <c r="AD464" s="64"/>
      <c r="AE464" s="64"/>
      <c r="AF464" s="64"/>
      <c r="AG464" s="64"/>
      <c r="AH464" s="64"/>
      <c r="AI464" s="64"/>
      <c r="AJ464" s="64"/>
      <c r="AK464" s="41"/>
    </row>
    <row r="465" spans="1:37">
      <c r="A465" s="41"/>
      <c r="B465" s="41"/>
      <c r="L465" s="41"/>
      <c r="AB465" s="64"/>
      <c r="AC465" s="64"/>
      <c r="AD465" s="64"/>
      <c r="AE465" s="64"/>
      <c r="AF465" s="64"/>
      <c r="AG465" s="64"/>
      <c r="AH465" s="64"/>
      <c r="AI465" s="64"/>
      <c r="AJ465" s="64"/>
      <c r="AK465" s="41"/>
    </row>
    <row r="466" spans="1:37">
      <c r="A466" s="41"/>
      <c r="B466" s="41"/>
      <c r="L466" s="41"/>
      <c r="AB466" s="64"/>
      <c r="AC466" s="64"/>
      <c r="AD466" s="64"/>
      <c r="AE466" s="64"/>
      <c r="AF466" s="64"/>
      <c r="AG466" s="64"/>
      <c r="AH466" s="64"/>
      <c r="AI466" s="64"/>
      <c r="AJ466" s="64"/>
      <c r="AK466" s="41"/>
    </row>
    <row r="467" spans="1:37">
      <c r="A467" s="41"/>
      <c r="B467" s="41"/>
      <c r="L467" s="41"/>
      <c r="AB467" s="64"/>
      <c r="AC467" s="64"/>
      <c r="AD467" s="64"/>
      <c r="AE467" s="64"/>
      <c r="AF467" s="64"/>
      <c r="AG467" s="64"/>
      <c r="AH467" s="64"/>
      <c r="AI467" s="64"/>
      <c r="AJ467" s="64"/>
      <c r="AK467" s="41"/>
    </row>
    <row r="468" spans="1:37">
      <c r="A468" s="41"/>
      <c r="B468" s="41"/>
      <c r="L468" s="41"/>
      <c r="AB468" s="64"/>
      <c r="AC468" s="64"/>
      <c r="AD468" s="64"/>
      <c r="AE468" s="64"/>
      <c r="AF468" s="64"/>
      <c r="AG468" s="64"/>
      <c r="AH468" s="64"/>
      <c r="AI468" s="64"/>
      <c r="AJ468" s="64"/>
      <c r="AK468" s="41"/>
    </row>
    <row r="469" spans="1:37">
      <c r="A469" s="41"/>
      <c r="B469" s="41"/>
      <c r="L469" s="41"/>
      <c r="AB469" s="64"/>
      <c r="AC469" s="64"/>
      <c r="AD469" s="64"/>
      <c r="AE469" s="64"/>
      <c r="AF469" s="64"/>
      <c r="AG469" s="64"/>
      <c r="AH469" s="64"/>
      <c r="AI469" s="64"/>
      <c r="AJ469" s="64"/>
      <c r="AK469" s="41"/>
    </row>
    <row r="470" spans="1:37">
      <c r="A470" s="41"/>
      <c r="B470" s="41"/>
      <c r="L470" s="41"/>
      <c r="AB470" s="64"/>
      <c r="AC470" s="64"/>
      <c r="AD470" s="64"/>
      <c r="AE470" s="64"/>
      <c r="AF470" s="64"/>
      <c r="AG470" s="64"/>
      <c r="AH470" s="64"/>
      <c r="AI470" s="64"/>
      <c r="AJ470" s="64"/>
      <c r="AK470" s="41"/>
    </row>
    <row r="471" spans="1:37">
      <c r="A471" s="41"/>
      <c r="B471" s="41"/>
      <c r="L471" s="41"/>
      <c r="AB471" s="64"/>
      <c r="AC471" s="64"/>
      <c r="AD471" s="64"/>
      <c r="AE471" s="64"/>
      <c r="AF471" s="64"/>
      <c r="AG471" s="64"/>
      <c r="AH471" s="64"/>
      <c r="AI471" s="64"/>
      <c r="AJ471" s="64"/>
      <c r="AK471" s="41"/>
    </row>
    <row r="472" spans="1:37">
      <c r="A472" s="41"/>
      <c r="B472" s="41"/>
      <c r="L472" s="41"/>
      <c r="AB472" s="64"/>
      <c r="AC472" s="64"/>
      <c r="AD472" s="64"/>
      <c r="AE472" s="64"/>
      <c r="AF472" s="64"/>
      <c r="AG472" s="64"/>
      <c r="AH472" s="64"/>
      <c r="AI472" s="64"/>
      <c r="AJ472" s="64"/>
      <c r="AK472" s="41"/>
    </row>
    <row r="473" spans="1:37">
      <c r="A473" s="41"/>
      <c r="B473" s="41"/>
      <c r="L473" s="41"/>
      <c r="AB473" s="64"/>
      <c r="AC473" s="64"/>
      <c r="AD473" s="64"/>
      <c r="AE473" s="64"/>
      <c r="AF473" s="64"/>
      <c r="AG473" s="64"/>
      <c r="AH473" s="64"/>
      <c r="AI473" s="64"/>
      <c r="AJ473" s="64"/>
      <c r="AK473" s="41"/>
    </row>
    <row r="474" spans="1:37">
      <c r="A474" s="41"/>
      <c r="B474" s="41"/>
      <c r="L474" s="41"/>
      <c r="AB474" s="64"/>
      <c r="AC474" s="64"/>
      <c r="AD474" s="64"/>
      <c r="AE474" s="64"/>
      <c r="AF474" s="64"/>
      <c r="AG474" s="64"/>
      <c r="AH474" s="64"/>
      <c r="AI474" s="64"/>
      <c r="AJ474" s="64"/>
      <c r="AK474" s="41"/>
    </row>
    <row r="475" spans="1:37">
      <c r="A475" s="41"/>
      <c r="B475" s="41"/>
      <c r="L475" s="41"/>
      <c r="AB475" s="64"/>
      <c r="AC475" s="64"/>
      <c r="AD475" s="64"/>
      <c r="AE475" s="64"/>
      <c r="AF475" s="64"/>
      <c r="AG475" s="64"/>
      <c r="AH475" s="64"/>
      <c r="AI475" s="64"/>
      <c r="AJ475" s="64"/>
      <c r="AK475" s="41"/>
    </row>
    <row r="476" spans="1:37">
      <c r="A476" s="41"/>
      <c r="B476" s="41"/>
      <c r="L476" s="41"/>
      <c r="AB476" s="64"/>
      <c r="AC476" s="64"/>
      <c r="AD476" s="64"/>
      <c r="AE476" s="64"/>
      <c r="AF476" s="64"/>
      <c r="AG476" s="64"/>
      <c r="AH476" s="64"/>
      <c r="AI476" s="64"/>
      <c r="AJ476" s="64"/>
      <c r="AK476" s="41"/>
    </row>
    <row r="477" spans="1:37">
      <c r="A477" s="41"/>
      <c r="B477" s="41"/>
      <c r="L477" s="41"/>
      <c r="AB477" s="64"/>
      <c r="AC477" s="64"/>
      <c r="AD477" s="64"/>
      <c r="AE477" s="64"/>
      <c r="AF477" s="64"/>
      <c r="AG477" s="64"/>
      <c r="AH477" s="64"/>
      <c r="AI477" s="64"/>
      <c r="AJ477" s="64"/>
      <c r="AK477" s="41"/>
    </row>
    <row r="478" spans="1:37">
      <c r="A478" s="41"/>
      <c r="B478" s="41"/>
      <c r="L478" s="41"/>
      <c r="AB478" s="64"/>
      <c r="AC478" s="64"/>
      <c r="AD478" s="64"/>
      <c r="AE478" s="64"/>
      <c r="AF478" s="64"/>
      <c r="AG478" s="64"/>
      <c r="AH478" s="64"/>
      <c r="AI478" s="64"/>
      <c r="AJ478" s="64"/>
      <c r="AK478" s="41"/>
    </row>
    <row r="479" spans="1:37">
      <c r="A479" s="41"/>
      <c r="B479" s="41"/>
      <c r="L479" s="41"/>
      <c r="AB479" s="64"/>
      <c r="AC479" s="64"/>
      <c r="AD479" s="64"/>
      <c r="AE479" s="64"/>
      <c r="AF479" s="64"/>
      <c r="AG479" s="64"/>
      <c r="AH479" s="64"/>
      <c r="AI479" s="64"/>
      <c r="AJ479" s="64"/>
      <c r="AK479" s="41"/>
    </row>
    <row r="480" spans="1:37">
      <c r="A480" s="41"/>
      <c r="B480" s="41"/>
      <c r="L480" s="41"/>
      <c r="AB480" s="64"/>
      <c r="AC480" s="64"/>
      <c r="AD480" s="64"/>
      <c r="AE480" s="64"/>
      <c r="AF480" s="64"/>
      <c r="AG480" s="64"/>
      <c r="AH480" s="64"/>
      <c r="AI480" s="64"/>
      <c r="AJ480" s="64"/>
      <c r="AK480" s="41"/>
    </row>
    <row r="481" spans="1:37">
      <c r="A481" s="41"/>
      <c r="B481" s="41"/>
      <c r="L481" s="41"/>
      <c r="AB481" s="64"/>
      <c r="AC481" s="64"/>
      <c r="AD481" s="64"/>
      <c r="AE481" s="64"/>
      <c r="AF481" s="64"/>
      <c r="AG481" s="64"/>
      <c r="AH481" s="64"/>
      <c r="AI481" s="64"/>
      <c r="AJ481" s="64"/>
      <c r="AK481" s="41"/>
    </row>
    <row r="482" spans="1:37">
      <c r="A482" s="41"/>
      <c r="B482" s="41"/>
      <c r="L482" s="41"/>
      <c r="AB482" s="64"/>
      <c r="AC482" s="64"/>
      <c r="AD482" s="64"/>
      <c r="AE482" s="64"/>
      <c r="AF482" s="64"/>
      <c r="AG482" s="64"/>
      <c r="AH482" s="64"/>
      <c r="AI482" s="64"/>
      <c r="AJ482" s="64"/>
      <c r="AK482" s="41"/>
    </row>
    <row r="483" spans="1:37">
      <c r="A483" s="41"/>
      <c r="B483" s="41"/>
      <c r="L483" s="41"/>
      <c r="AB483" s="64"/>
      <c r="AC483" s="64"/>
      <c r="AD483" s="64"/>
      <c r="AE483" s="64"/>
      <c r="AF483" s="64"/>
      <c r="AG483" s="64"/>
      <c r="AH483" s="64"/>
      <c r="AI483" s="64"/>
      <c r="AJ483" s="64"/>
      <c r="AK483" s="41"/>
    </row>
    <row r="484" spans="1:37">
      <c r="A484" s="41"/>
      <c r="B484" s="41"/>
      <c r="L484" s="41"/>
      <c r="AB484" s="64"/>
      <c r="AC484" s="64"/>
      <c r="AD484" s="64"/>
      <c r="AE484" s="64"/>
      <c r="AF484" s="64"/>
      <c r="AG484" s="64"/>
      <c r="AH484" s="64"/>
      <c r="AI484" s="64"/>
      <c r="AJ484" s="64"/>
      <c r="AK484" s="41"/>
    </row>
    <row r="485" spans="1:37">
      <c r="A485" s="41"/>
      <c r="B485" s="41"/>
      <c r="L485" s="41"/>
      <c r="AB485" s="64"/>
      <c r="AC485" s="64"/>
      <c r="AD485" s="64"/>
      <c r="AE485" s="64"/>
      <c r="AF485" s="64"/>
      <c r="AG485" s="64"/>
      <c r="AH485" s="64"/>
      <c r="AI485" s="64"/>
      <c r="AJ485" s="64"/>
      <c r="AK485" s="41"/>
    </row>
    <row r="486" spans="1:37">
      <c r="A486" s="41"/>
      <c r="B486" s="41"/>
      <c r="L486" s="41"/>
      <c r="AB486" s="64"/>
      <c r="AC486" s="64"/>
      <c r="AD486" s="64"/>
      <c r="AE486" s="64"/>
      <c r="AF486" s="64"/>
      <c r="AG486" s="64"/>
      <c r="AH486" s="64"/>
      <c r="AI486" s="64"/>
      <c r="AJ486" s="64"/>
      <c r="AK486" s="41"/>
    </row>
    <row r="487" spans="1:37">
      <c r="A487" s="41"/>
      <c r="B487" s="41"/>
      <c r="L487" s="41"/>
      <c r="AB487" s="64"/>
      <c r="AC487" s="64"/>
      <c r="AD487" s="64"/>
      <c r="AE487" s="64"/>
      <c r="AF487" s="64"/>
      <c r="AG487" s="64"/>
      <c r="AH487" s="64"/>
      <c r="AI487" s="64"/>
      <c r="AJ487" s="64"/>
      <c r="AK487" s="41"/>
    </row>
    <row r="488" spans="1:37">
      <c r="A488" s="41"/>
      <c r="B488" s="41"/>
      <c r="L488" s="41"/>
      <c r="AB488" s="64"/>
      <c r="AC488" s="64"/>
      <c r="AD488" s="64"/>
      <c r="AE488" s="64"/>
      <c r="AF488" s="64"/>
      <c r="AG488" s="64"/>
      <c r="AH488" s="64"/>
      <c r="AI488" s="64"/>
      <c r="AJ488" s="64"/>
      <c r="AK488" s="41"/>
    </row>
    <row r="489" spans="1:37">
      <c r="A489" s="41"/>
      <c r="B489" s="41"/>
      <c r="L489" s="41"/>
      <c r="AB489" s="64"/>
      <c r="AC489" s="64"/>
      <c r="AD489" s="64"/>
      <c r="AE489" s="64"/>
      <c r="AF489" s="64"/>
      <c r="AG489" s="64"/>
      <c r="AH489" s="64"/>
      <c r="AI489" s="64"/>
      <c r="AJ489" s="64"/>
      <c r="AK489" s="41"/>
    </row>
    <row r="490" spans="1:37">
      <c r="A490" s="41"/>
      <c r="B490" s="41"/>
      <c r="L490" s="41"/>
      <c r="AB490" s="64"/>
      <c r="AC490" s="64"/>
      <c r="AD490" s="64"/>
      <c r="AE490" s="64"/>
      <c r="AF490" s="64"/>
      <c r="AG490" s="64"/>
      <c r="AH490" s="64"/>
      <c r="AI490" s="64"/>
      <c r="AJ490" s="64"/>
      <c r="AK490" s="41"/>
    </row>
    <row r="491" spans="1:37">
      <c r="A491" s="41"/>
      <c r="B491" s="41"/>
      <c r="L491" s="41"/>
      <c r="AB491" s="64"/>
      <c r="AC491" s="64"/>
      <c r="AD491" s="64"/>
      <c r="AE491" s="64"/>
      <c r="AF491" s="64"/>
      <c r="AG491" s="64"/>
      <c r="AH491" s="64"/>
      <c r="AI491" s="64"/>
      <c r="AJ491" s="64"/>
      <c r="AK491" s="41"/>
    </row>
    <row r="492" spans="1:37">
      <c r="A492" s="41"/>
      <c r="B492" s="41"/>
      <c r="L492" s="41"/>
      <c r="AB492" s="64"/>
      <c r="AC492" s="64"/>
      <c r="AD492" s="64"/>
      <c r="AE492" s="64"/>
      <c r="AF492" s="64"/>
      <c r="AG492" s="64"/>
      <c r="AH492" s="64"/>
      <c r="AI492" s="64"/>
      <c r="AJ492" s="64"/>
      <c r="AK492" s="41"/>
    </row>
    <row r="493" spans="1:37">
      <c r="A493" s="41"/>
      <c r="B493" s="41"/>
      <c r="L493" s="41"/>
      <c r="AB493" s="64"/>
      <c r="AC493" s="64"/>
      <c r="AD493" s="64"/>
      <c r="AE493" s="64"/>
      <c r="AF493" s="64"/>
      <c r="AG493" s="64"/>
      <c r="AH493" s="64"/>
      <c r="AI493" s="64"/>
      <c r="AJ493" s="64"/>
      <c r="AK493" s="41"/>
    </row>
    <row r="494" spans="1:37">
      <c r="A494" s="41"/>
      <c r="B494" s="41"/>
      <c r="L494" s="41"/>
      <c r="AB494" s="64"/>
      <c r="AC494" s="64"/>
      <c r="AD494" s="64"/>
      <c r="AE494" s="64"/>
      <c r="AF494" s="64"/>
      <c r="AG494" s="64"/>
      <c r="AH494" s="64"/>
      <c r="AI494" s="64"/>
      <c r="AJ494" s="64"/>
      <c r="AK494" s="41"/>
    </row>
    <row r="495" spans="1:37">
      <c r="A495" s="41"/>
      <c r="B495" s="41"/>
      <c r="L495" s="41"/>
      <c r="AB495" s="64"/>
      <c r="AC495" s="64"/>
      <c r="AD495" s="64"/>
      <c r="AE495" s="64"/>
      <c r="AF495" s="64"/>
      <c r="AG495" s="64"/>
      <c r="AH495" s="64"/>
      <c r="AI495" s="64"/>
      <c r="AJ495" s="64"/>
      <c r="AK495" s="41"/>
    </row>
    <row r="496" spans="1:37">
      <c r="A496" s="41"/>
      <c r="B496" s="41"/>
      <c r="L496" s="41"/>
      <c r="AB496" s="64"/>
      <c r="AC496" s="64"/>
      <c r="AD496" s="64"/>
      <c r="AE496" s="64"/>
      <c r="AF496" s="64"/>
      <c r="AG496" s="64"/>
      <c r="AH496" s="64"/>
      <c r="AI496" s="64"/>
      <c r="AJ496" s="64"/>
      <c r="AK496" s="41"/>
    </row>
    <row r="497" spans="1:37">
      <c r="A497" s="41"/>
      <c r="B497" s="41"/>
      <c r="L497" s="41"/>
      <c r="AB497" s="64"/>
      <c r="AC497" s="64"/>
      <c r="AD497" s="64"/>
      <c r="AE497" s="64"/>
      <c r="AF497" s="64"/>
      <c r="AG497" s="64"/>
      <c r="AH497" s="64"/>
      <c r="AI497" s="64"/>
      <c r="AJ497" s="64"/>
      <c r="AK497" s="41"/>
    </row>
    <row r="498" spans="1:37">
      <c r="A498" s="41"/>
      <c r="B498" s="41"/>
      <c r="L498" s="41"/>
      <c r="AB498" s="64"/>
      <c r="AC498" s="64"/>
      <c r="AD498" s="64"/>
      <c r="AE498" s="64"/>
      <c r="AF498" s="64"/>
      <c r="AG498" s="64"/>
      <c r="AH498" s="64"/>
      <c r="AI498" s="64"/>
      <c r="AJ498" s="64"/>
      <c r="AK498" s="41"/>
    </row>
    <row r="499" spans="1:37">
      <c r="A499" s="41"/>
      <c r="B499" s="41"/>
      <c r="L499" s="41"/>
      <c r="AB499" s="64"/>
      <c r="AC499" s="64"/>
      <c r="AD499" s="64"/>
      <c r="AE499" s="64"/>
      <c r="AF499" s="64"/>
      <c r="AG499" s="64"/>
      <c r="AH499" s="64"/>
      <c r="AI499" s="64"/>
      <c r="AJ499" s="64"/>
      <c r="AK499" s="41"/>
    </row>
    <row r="500" spans="1:37">
      <c r="A500" s="41"/>
      <c r="B500" s="41"/>
      <c r="L500" s="41"/>
      <c r="AB500" s="64"/>
      <c r="AC500" s="64"/>
      <c r="AD500" s="64"/>
      <c r="AE500" s="64"/>
      <c r="AF500" s="64"/>
      <c r="AG500" s="64"/>
      <c r="AH500" s="64"/>
      <c r="AI500" s="64"/>
      <c r="AJ500" s="64"/>
      <c r="AK500" s="41"/>
    </row>
    <row r="501" spans="1:37">
      <c r="A501" s="41"/>
      <c r="B501" s="41"/>
      <c r="L501" s="41"/>
      <c r="AB501" s="64"/>
      <c r="AC501" s="64"/>
      <c r="AD501" s="64"/>
      <c r="AE501" s="64"/>
      <c r="AF501" s="64"/>
      <c r="AG501" s="64"/>
      <c r="AH501" s="64"/>
      <c r="AI501" s="64"/>
      <c r="AJ501" s="64"/>
      <c r="AK501" s="41"/>
    </row>
    <row r="502" spans="1:37">
      <c r="A502" s="41"/>
      <c r="B502" s="41"/>
      <c r="L502" s="41"/>
      <c r="AB502" s="64"/>
      <c r="AC502" s="64"/>
      <c r="AD502" s="64"/>
      <c r="AE502" s="64"/>
      <c r="AF502" s="64"/>
      <c r="AG502" s="64"/>
      <c r="AH502" s="64"/>
      <c r="AI502" s="64"/>
      <c r="AJ502" s="64"/>
      <c r="AK502" s="41"/>
    </row>
    <row r="503" spans="1:37">
      <c r="A503" s="41"/>
      <c r="B503" s="41"/>
      <c r="L503" s="41"/>
      <c r="AB503" s="64"/>
      <c r="AC503" s="64"/>
      <c r="AD503" s="64"/>
      <c r="AE503" s="64"/>
      <c r="AF503" s="64"/>
      <c r="AG503" s="64"/>
      <c r="AH503" s="64"/>
      <c r="AI503" s="64"/>
      <c r="AJ503" s="64"/>
      <c r="AK503" s="41"/>
    </row>
    <row r="504" spans="1:37">
      <c r="A504" s="41"/>
      <c r="B504" s="41"/>
      <c r="L504" s="41"/>
      <c r="AB504" s="64"/>
      <c r="AC504" s="64"/>
      <c r="AD504" s="64"/>
      <c r="AE504" s="64"/>
      <c r="AF504" s="64"/>
      <c r="AG504" s="64"/>
      <c r="AH504" s="64"/>
      <c r="AI504" s="64"/>
      <c r="AJ504" s="64"/>
      <c r="AK504" s="41"/>
    </row>
    <row r="505" spans="1:37">
      <c r="A505" s="41"/>
      <c r="B505" s="41"/>
      <c r="L505" s="41"/>
      <c r="AB505" s="64"/>
      <c r="AC505" s="64"/>
      <c r="AD505" s="64"/>
      <c r="AE505" s="64"/>
      <c r="AF505" s="64"/>
      <c r="AG505" s="64"/>
      <c r="AH505" s="64"/>
      <c r="AI505" s="64"/>
      <c r="AJ505" s="64"/>
      <c r="AK505" s="41"/>
    </row>
    <row r="506" spans="1:37">
      <c r="A506" s="41"/>
      <c r="B506" s="41"/>
      <c r="L506" s="41"/>
      <c r="AB506" s="64"/>
      <c r="AC506" s="64"/>
      <c r="AD506" s="64"/>
      <c r="AE506" s="64"/>
      <c r="AF506" s="64"/>
      <c r="AG506" s="64"/>
      <c r="AH506" s="64"/>
      <c r="AI506" s="64"/>
      <c r="AJ506" s="64"/>
      <c r="AK506" s="41"/>
    </row>
    <row r="507" spans="1:37">
      <c r="A507" s="41"/>
      <c r="B507" s="41"/>
      <c r="L507" s="41"/>
      <c r="AB507" s="64"/>
      <c r="AC507" s="64"/>
      <c r="AD507" s="64"/>
      <c r="AE507" s="64"/>
      <c r="AF507" s="64"/>
      <c r="AG507" s="64"/>
      <c r="AH507" s="64"/>
      <c r="AI507" s="64"/>
      <c r="AJ507" s="64"/>
      <c r="AK507" s="41"/>
    </row>
    <row r="508" spans="1:37">
      <c r="A508" s="41"/>
      <c r="B508" s="41"/>
      <c r="L508" s="41"/>
      <c r="AB508" s="64"/>
      <c r="AC508" s="64"/>
      <c r="AD508" s="64"/>
      <c r="AE508" s="64"/>
      <c r="AF508" s="64"/>
      <c r="AG508" s="64"/>
      <c r="AH508" s="64"/>
      <c r="AI508" s="64"/>
      <c r="AJ508" s="64"/>
      <c r="AK508" s="41"/>
    </row>
    <row r="509" spans="1:37">
      <c r="A509" s="41"/>
      <c r="B509" s="41"/>
      <c r="L509" s="41"/>
      <c r="AB509" s="64"/>
      <c r="AC509" s="64"/>
      <c r="AD509" s="64"/>
      <c r="AE509" s="64"/>
      <c r="AF509" s="64"/>
      <c r="AG509" s="64"/>
      <c r="AH509" s="64"/>
      <c r="AI509" s="64"/>
      <c r="AJ509" s="64"/>
      <c r="AK509" s="41"/>
    </row>
    <row r="510" spans="1:37">
      <c r="A510" s="41"/>
      <c r="B510" s="41"/>
      <c r="L510" s="41"/>
      <c r="AB510" s="64"/>
      <c r="AC510" s="64"/>
      <c r="AD510" s="64"/>
      <c r="AE510" s="64"/>
      <c r="AF510" s="64"/>
      <c r="AG510" s="64"/>
      <c r="AH510" s="64"/>
      <c r="AI510" s="64"/>
      <c r="AJ510" s="64"/>
      <c r="AK510" s="41"/>
    </row>
    <row r="511" spans="1:37">
      <c r="A511" s="41"/>
      <c r="B511" s="41"/>
      <c r="L511" s="41"/>
      <c r="AB511" s="64"/>
      <c r="AC511" s="64"/>
      <c r="AD511" s="64"/>
      <c r="AE511" s="64"/>
      <c r="AF511" s="64"/>
      <c r="AG511" s="64"/>
      <c r="AH511" s="64"/>
      <c r="AI511" s="64"/>
      <c r="AJ511" s="64"/>
      <c r="AK511" s="41"/>
    </row>
    <row r="512" spans="1:37">
      <c r="A512" s="41"/>
      <c r="B512" s="41"/>
      <c r="L512" s="41"/>
      <c r="AB512" s="64"/>
      <c r="AC512" s="64"/>
      <c r="AD512" s="64"/>
      <c r="AE512" s="64"/>
      <c r="AF512" s="64"/>
      <c r="AG512" s="64"/>
      <c r="AH512" s="64"/>
      <c r="AI512" s="64"/>
      <c r="AJ512" s="64"/>
      <c r="AK512" s="41"/>
    </row>
    <row r="513" spans="1:37">
      <c r="A513" s="41"/>
      <c r="B513" s="41"/>
      <c r="L513" s="41"/>
      <c r="AB513" s="64"/>
      <c r="AC513" s="64"/>
      <c r="AD513" s="64"/>
      <c r="AE513" s="64"/>
      <c r="AF513" s="64"/>
      <c r="AG513" s="64"/>
      <c r="AH513" s="64"/>
      <c r="AI513" s="64"/>
      <c r="AJ513" s="64"/>
      <c r="AK513" s="41"/>
    </row>
    <row r="514" spans="1:37">
      <c r="A514" s="41"/>
      <c r="B514" s="41"/>
      <c r="L514" s="41"/>
      <c r="AB514" s="64"/>
      <c r="AC514" s="64"/>
      <c r="AD514" s="64"/>
      <c r="AE514" s="64"/>
      <c r="AF514" s="64"/>
      <c r="AG514" s="64"/>
      <c r="AH514" s="64"/>
      <c r="AI514" s="64"/>
      <c r="AJ514" s="64"/>
      <c r="AK514" s="41"/>
    </row>
    <row r="515" spans="1:37">
      <c r="A515" s="41"/>
      <c r="B515" s="41"/>
      <c r="L515" s="41"/>
      <c r="AB515" s="64"/>
      <c r="AC515" s="64"/>
      <c r="AD515" s="64"/>
      <c r="AE515" s="64"/>
      <c r="AF515" s="64"/>
      <c r="AG515" s="64"/>
      <c r="AH515" s="64"/>
      <c r="AI515" s="64"/>
      <c r="AJ515" s="64"/>
      <c r="AK515" s="41"/>
    </row>
    <row r="516" spans="1:37">
      <c r="A516" s="41"/>
      <c r="B516" s="41"/>
      <c r="L516" s="41"/>
      <c r="AB516" s="64"/>
      <c r="AC516" s="64"/>
      <c r="AD516" s="64"/>
      <c r="AE516" s="64"/>
      <c r="AF516" s="64"/>
      <c r="AG516" s="64"/>
      <c r="AH516" s="64"/>
      <c r="AI516" s="64"/>
      <c r="AJ516" s="64"/>
      <c r="AK516" s="41"/>
    </row>
    <row r="517" spans="1:37">
      <c r="A517" s="41"/>
      <c r="B517" s="41"/>
      <c r="L517" s="41"/>
      <c r="AB517" s="64"/>
      <c r="AC517" s="64"/>
      <c r="AD517" s="64"/>
      <c r="AE517" s="64"/>
      <c r="AF517" s="64"/>
      <c r="AG517" s="64"/>
      <c r="AH517" s="64"/>
      <c r="AI517" s="64"/>
      <c r="AJ517" s="64"/>
      <c r="AK517" s="41"/>
    </row>
    <row r="518" spans="1:37">
      <c r="A518" s="41"/>
      <c r="B518" s="41"/>
      <c r="L518" s="41"/>
      <c r="AB518" s="64"/>
      <c r="AC518" s="64"/>
      <c r="AD518" s="64"/>
      <c r="AE518" s="64"/>
      <c r="AF518" s="64"/>
      <c r="AG518" s="64"/>
      <c r="AH518" s="64"/>
      <c r="AI518" s="64"/>
      <c r="AJ518" s="64"/>
      <c r="AK518" s="41"/>
    </row>
    <row r="519" spans="1:37">
      <c r="A519" s="41"/>
      <c r="B519" s="41"/>
      <c r="L519" s="41"/>
      <c r="AB519" s="64"/>
      <c r="AC519" s="64"/>
      <c r="AD519" s="64"/>
      <c r="AE519" s="64"/>
      <c r="AF519" s="64"/>
      <c r="AG519" s="64"/>
      <c r="AH519" s="64"/>
      <c r="AI519" s="64"/>
      <c r="AJ519" s="64"/>
      <c r="AK519" s="41"/>
    </row>
    <row r="520" spans="1:37">
      <c r="A520" s="41"/>
      <c r="B520" s="41"/>
      <c r="L520" s="41"/>
      <c r="AB520" s="64"/>
      <c r="AC520" s="64"/>
      <c r="AD520" s="64"/>
      <c r="AE520" s="64"/>
      <c r="AF520" s="64"/>
      <c r="AG520" s="64"/>
      <c r="AH520" s="64"/>
      <c r="AI520" s="64"/>
      <c r="AJ520" s="64"/>
      <c r="AK520" s="41"/>
    </row>
    <row r="521" spans="1:37">
      <c r="A521" s="41"/>
      <c r="B521" s="41"/>
      <c r="L521" s="41"/>
      <c r="AB521" s="64"/>
      <c r="AC521" s="64"/>
      <c r="AD521" s="64"/>
      <c r="AE521" s="64"/>
      <c r="AF521" s="64"/>
      <c r="AG521" s="64"/>
      <c r="AH521" s="64"/>
      <c r="AI521" s="64"/>
      <c r="AJ521" s="64"/>
      <c r="AK521" s="41"/>
    </row>
    <row r="522" spans="1:37">
      <c r="A522" s="41"/>
      <c r="B522" s="41"/>
      <c r="L522" s="41"/>
      <c r="AB522" s="64"/>
      <c r="AC522" s="64"/>
      <c r="AD522" s="64"/>
      <c r="AE522" s="64"/>
      <c r="AF522" s="64"/>
      <c r="AG522" s="64"/>
      <c r="AH522" s="64"/>
      <c r="AI522" s="64"/>
      <c r="AJ522" s="64"/>
      <c r="AK522" s="41"/>
    </row>
    <row r="523" spans="1:37">
      <c r="A523" s="41"/>
      <c r="B523" s="41"/>
      <c r="L523" s="41"/>
      <c r="AB523" s="64"/>
      <c r="AC523" s="64"/>
      <c r="AD523" s="64"/>
      <c r="AE523" s="64"/>
      <c r="AF523" s="64"/>
      <c r="AG523" s="64"/>
      <c r="AH523" s="64"/>
      <c r="AI523" s="64"/>
      <c r="AJ523" s="64"/>
      <c r="AK523" s="41"/>
    </row>
    <row r="524" spans="1:37">
      <c r="A524" s="41"/>
      <c r="B524" s="41"/>
      <c r="L524" s="41"/>
      <c r="AB524" s="64"/>
      <c r="AC524" s="64"/>
      <c r="AD524" s="64"/>
      <c r="AE524" s="64"/>
      <c r="AF524" s="64"/>
      <c r="AG524" s="64"/>
      <c r="AH524" s="64"/>
      <c r="AI524" s="64"/>
      <c r="AJ524" s="64"/>
      <c r="AK524" s="41"/>
    </row>
    <row r="525" spans="1:37">
      <c r="A525" s="41"/>
      <c r="B525" s="41"/>
      <c r="L525" s="41"/>
      <c r="AB525" s="64"/>
      <c r="AC525" s="64"/>
      <c r="AD525" s="64"/>
      <c r="AE525" s="64"/>
      <c r="AF525" s="64"/>
      <c r="AG525" s="64"/>
      <c r="AH525" s="64"/>
      <c r="AI525" s="64"/>
      <c r="AJ525" s="64"/>
      <c r="AK525" s="41"/>
    </row>
    <row r="526" spans="1:37">
      <c r="A526" s="41"/>
      <c r="B526" s="41"/>
      <c r="L526" s="41"/>
      <c r="AB526" s="64"/>
      <c r="AC526" s="64"/>
      <c r="AD526" s="64"/>
      <c r="AE526" s="64"/>
      <c r="AF526" s="64"/>
      <c r="AG526" s="64"/>
      <c r="AH526" s="64"/>
      <c r="AI526" s="64"/>
      <c r="AJ526" s="64"/>
      <c r="AK526" s="41"/>
    </row>
    <row r="527" spans="1:37">
      <c r="A527" s="41"/>
      <c r="B527" s="41"/>
      <c r="L527" s="41"/>
      <c r="AB527" s="64"/>
      <c r="AC527" s="64"/>
      <c r="AD527" s="64"/>
      <c r="AE527" s="64"/>
      <c r="AF527" s="64"/>
      <c r="AG527" s="64"/>
      <c r="AH527" s="64"/>
      <c r="AI527" s="64"/>
      <c r="AJ527" s="64"/>
      <c r="AK527" s="41"/>
    </row>
    <row r="528" spans="1:37">
      <c r="A528" s="41"/>
      <c r="B528" s="41"/>
      <c r="L528" s="41"/>
      <c r="AB528" s="64"/>
      <c r="AC528" s="64"/>
      <c r="AD528" s="64"/>
      <c r="AE528" s="64"/>
      <c r="AF528" s="64"/>
      <c r="AG528" s="64"/>
      <c r="AH528" s="64"/>
      <c r="AI528" s="64"/>
      <c r="AJ528" s="64"/>
      <c r="AK528" s="41"/>
    </row>
    <row r="529" spans="1:37">
      <c r="A529" s="41"/>
      <c r="B529" s="41"/>
      <c r="L529" s="41"/>
      <c r="AB529" s="64"/>
      <c r="AC529" s="64"/>
      <c r="AD529" s="64"/>
      <c r="AE529" s="64"/>
      <c r="AF529" s="64"/>
      <c r="AG529" s="64"/>
      <c r="AH529" s="64"/>
      <c r="AI529" s="64"/>
      <c r="AJ529" s="64"/>
      <c r="AK529" s="41"/>
    </row>
    <row r="530" spans="1:37">
      <c r="A530" s="41"/>
      <c r="B530" s="41"/>
      <c r="L530" s="41"/>
      <c r="AB530" s="64"/>
      <c r="AC530" s="64"/>
      <c r="AD530" s="64"/>
      <c r="AE530" s="64"/>
      <c r="AF530" s="64"/>
      <c r="AG530" s="64"/>
      <c r="AH530" s="64"/>
      <c r="AI530" s="64"/>
      <c r="AJ530" s="64"/>
      <c r="AK530" s="41"/>
    </row>
    <row r="531" spans="1:37">
      <c r="A531" s="41"/>
      <c r="B531" s="41"/>
      <c r="L531" s="41"/>
      <c r="AB531" s="64"/>
      <c r="AC531" s="64"/>
      <c r="AD531" s="64"/>
      <c r="AE531" s="64"/>
      <c r="AF531" s="64"/>
      <c r="AG531" s="64"/>
      <c r="AH531" s="64"/>
      <c r="AI531" s="64"/>
      <c r="AJ531" s="64"/>
      <c r="AK531" s="41"/>
    </row>
    <row r="532" spans="1:37">
      <c r="A532" s="41"/>
      <c r="B532" s="41"/>
      <c r="L532" s="41"/>
      <c r="AB532" s="64"/>
      <c r="AC532" s="64"/>
      <c r="AD532" s="64"/>
      <c r="AE532" s="64"/>
      <c r="AF532" s="64"/>
      <c r="AG532" s="64"/>
      <c r="AH532" s="64"/>
      <c r="AI532" s="64"/>
      <c r="AJ532" s="64"/>
      <c r="AK532" s="41"/>
    </row>
    <row r="533" spans="1:37">
      <c r="A533" s="41"/>
      <c r="B533" s="41"/>
      <c r="L533" s="41"/>
      <c r="AB533" s="64"/>
      <c r="AC533" s="64"/>
      <c r="AD533" s="64"/>
      <c r="AE533" s="64"/>
      <c r="AF533" s="64"/>
      <c r="AG533" s="64"/>
      <c r="AH533" s="64"/>
      <c r="AI533" s="64"/>
      <c r="AJ533" s="64"/>
      <c r="AK533" s="41"/>
    </row>
    <row r="534" spans="1:37">
      <c r="A534" s="41"/>
      <c r="B534" s="41"/>
      <c r="L534" s="41"/>
      <c r="AB534" s="64"/>
      <c r="AC534" s="64"/>
      <c r="AD534" s="64"/>
      <c r="AE534" s="64"/>
      <c r="AF534" s="64"/>
      <c r="AG534" s="64"/>
      <c r="AH534" s="64"/>
      <c r="AI534" s="64"/>
      <c r="AJ534" s="64"/>
      <c r="AK534" s="41"/>
    </row>
    <row r="535" spans="1:37">
      <c r="A535" s="41"/>
      <c r="B535" s="41"/>
      <c r="L535" s="41"/>
      <c r="AB535" s="64"/>
      <c r="AC535" s="64"/>
      <c r="AD535" s="64"/>
      <c r="AE535" s="64"/>
      <c r="AF535" s="64"/>
      <c r="AG535" s="64"/>
      <c r="AH535" s="64"/>
      <c r="AI535" s="64"/>
      <c r="AJ535" s="64"/>
      <c r="AK535" s="41"/>
    </row>
    <row r="536" spans="1:37">
      <c r="A536" s="41"/>
      <c r="B536" s="41"/>
      <c r="L536" s="41"/>
      <c r="AB536" s="64"/>
      <c r="AC536" s="64"/>
      <c r="AD536" s="64"/>
      <c r="AE536" s="64"/>
      <c r="AF536" s="64"/>
      <c r="AG536" s="64"/>
      <c r="AH536" s="64"/>
      <c r="AI536" s="64"/>
      <c r="AJ536" s="64"/>
      <c r="AK536" s="41"/>
    </row>
    <row r="537" spans="1:37">
      <c r="A537" s="41"/>
      <c r="B537" s="41"/>
      <c r="L537" s="41"/>
      <c r="AB537" s="64"/>
      <c r="AC537" s="64"/>
      <c r="AD537" s="64"/>
      <c r="AE537" s="64"/>
      <c r="AF537" s="64"/>
      <c r="AG537" s="64"/>
      <c r="AH537" s="64"/>
      <c r="AI537" s="64"/>
      <c r="AJ537" s="64"/>
      <c r="AK537" s="41"/>
    </row>
    <row r="538" spans="1:37">
      <c r="A538" s="41"/>
      <c r="B538" s="41"/>
      <c r="L538" s="41"/>
      <c r="AB538" s="64"/>
      <c r="AC538" s="64"/>
      <c r="AD538" s="64"/>
      <c r="AE538" s="64"/>
      <c r="AF538" s="64"/>
      <c r="AG538" s="64"/>
      <c r="AH538" s="64"/>
      <c r="AI538" s="64"/>
      <c r="AJ538" s="64"/>
      <c r="AK538" s="41"/>
    </row>
    <row r="539" spans="1:37">
      <c r="A539" s="41"/>
      <c r="B539" s="41"/>
      <c r="L539" s="41"/>
      <c r="AB539" s="64"/>
      <c r="AC539" s="64"/>
      <c r="AD539" s="64"/>
      <c r="AE539" s="64"/>
      <c r="AF539" s="64"/>
      <c r="AG539" s="64"/>
      <c r="AH539" s="64"/>
      <c r="AI539" s="64"/>
      <c r="AJ539" s="64"/>
      <c r="AK539" s="41"/>
    </row>
    <row r="540" spans="1:37">
      <c r="A540" s="41"/>
      <c r="B540" s="41"/>
      <c r="L540" s="41"/>
      <c r="AB540" s="64"/>
      <c r="AC540" s="64"/>
      <c r="AD540" s="64"/>
      <c r="AE540" s="64"/>
      <c r="AF540" s="64"/>
      <c r="AG540" s="64"/>
      <c r="AH540" s="64"/>
      <c r="AI540" s="64"/>
      <c r="AJ540" s="64"/>
      <c r="AK540" s="41"/>
    </row>
    <row r="541" spans="1:37">
      <c r="A541" s="41"/>
      <c r="B541" s="41"/>
      <c r="L541" s="41"/>
      <c r="AB541" s="64"/>
      <c r="AC541" s="64"/>
      <c r="AD541" s="64"/>
      <c r="AE541" s="64"/>
      <c r="AF541" s="64"/>
      <c r="AG541" s="64"/>
      <c r="AH541" s="64"/>
      <c r="AI541" s="64"/>
      <c r="AJ541" s="64"/>
      <c r="AK541" s="41"/>
    </row>
    <row r="542" spans="1:37">
      <c r="A542" s="41"/>
      <c r="B542" s="41"/>
      <c r="L542" s="41"/>
      <c r="AB542" s="64"/>
      <c r="AC542" s="64"/>
      <c r="AD542" s="64"/>
      <c r="AE542" s="64"/>
      <c r="AF542" s="64"/>
      <c r="AG542" s="64"/>
      <c r="AH542" s="64"/>
      <c r="AI542" s="64"/>
      <c r="AJ542" s="64"/>
      <c r="AK542" s="41"/>
    </row>
    <row r="543" spans="1:37">
      <c r="A543" s="41"/>
      <c r="B543" s="41"/>
      <c r="L543" s="41"/>
      <c r="AB543" s="64"/>
      <c r="AC543" s="64"/>
      <c r="AD543" s="64"/>
      <c r="AE543" s="64"/>
      <c r="AF543" s="64"/>
      <c r="AG543" s="64"/>
      <c r="AH543" s="64"/>
      <c r="AI543" s="64"/>
      <c r="AJ543" s="64"/>
      <c r="AK543" s="41"/>
    </row>
    <row r="544" spans="1:37">
      <c r="A544" s="41"/>
      <c r="B544" s="41"/>
      <c r="L544" s="41"/>
      <c r="AB544" s="64"/>
      <c r="AC544" s="64"/>
      <c r="AD544" s="64"/>
      <c r="AE544" s="64"/>
      <c r="AF544" s="64"/>
      <c r="AG544" s="64"/>
      <c r="AH544" s="64"/>
      <c r="AI544" s="64"/>
      <c r="AJ544" s="64"/>
      <c r="AK544" s="41"/>
    </row>
    <row r="545" spans="1:37">
      <c r="A545" s="41"/>
      <c r="B545" s="41"/>
      <c r="L545" s="41"/>
      <c r="AB545" s="64"/>
      <c r="AC545" s="64"/>
      <c r="AD545" s="64"/>
      <c r="AE545" s="64"/>
      <c r="AF545" s="64"/>
      <c r="AG545" s="64"/>
      <c r="AH545" s="64"/>
      <c r="AI545" s="64"/>
      <c r="AJ545" s="64"/>
      <c r="AK545" s="41"/>
    </row>
    <row r="546" spans="1:37">
      <c r="A546" s="41"/>
      <c r="B546" s="41"/>
      <c r="L546" s="41"/>
      <c r="AB546" s="64"/>
      <c r="AC546" s="64"/>
      <c r="AD546" s="64"/>
      <c r="AE546" s="64"/>
      <c r="AF546" s="64"/>
      <c r="AG546" s="64"/>
      <c r="AH546" s="64"/>
      <c r="AI546" s="64"/>
      <c r="AJ546" s="64"/>
      <c r="AK546" s="41"/>
    </row>
    <row r="547" spans="1:37">
      <c r="A547" s="41"/>
      <c r="B547" s="41"/>
      <c r="L547" s="41"/>
      <c r="AB547" s="64"/>
      <c r="AC547" s="64"/>
      <c r="AD547" s="64"/>
      <c r="AE547" s="64"/>
      <c r="AF547" s="64"/>
      <c r="AG547" s="64"/>
      <c r="AH547" s="64"/>
      <c r="AI547" s="64"/>
      <c r="AJ547" s="64"/>
      <c r="AK547" s="41"/>
    </row>
    <row r="548" spans="1:37">
      <c r="A548" s="41"/>
      <c r="B548" s="41"/>
      <c r="L548" s="41"/>
      <c r="AB548" s="64"/>
      <c r="AC548" s="64"/>
      <c r="AD548" s="64"/>
      <c r="AE548" s="64"/>
      <c r="AF548" s="64"/>
      <c r="AG548" s="64"/>
      <c r="AH548" s="64"/>
      <c r="AI548" s="64"/>
      <c r="AJ548" s="64"/>
      <c r="AK548" s="41"/>
    </row>
    <row r="549" spans="1:37">
      <c r="A549" s="41"/>
      <c r="B549" s="41"/>
      <c r="L549" s="41"/>
      <c r="AB549" s="64"/>
      <c r="AC549" s="64"/>
      <c r="AD549" s="64"/>
      <c r="AE549" s="64"/>
      <c r="AF549" s="64"/>
      <c r="AG549" s="64"/>
      <c r="AH549" s="64"/>
      <c r="AI549" s="64"/>
      <c r="AJ549" s="64"/>
      <c r="AK549" s="41"/>
    </row>
    <row r="550" spans="1:37">
      <c r="A550" s="41"/>
      <c r="B550" s="41"/>
      <c r="L550" s="41"/>
      <c r="AB550" s="64"/>
      <c r="AC550" s="64"/>
      <c r="AD550" s="64"/>
      <c r="AE550" s="64"/>
      <c r="AF550" s="64"/>
      <c r="AG550" s="64"/>
      <c r="AH550" s="64"/>
      <c r="AI550" s="64"/>
      <c r="AJ550" s="64"/>
      <c r="AK550" s="41"/>
    </row>
    <row r="551" spans="1:37">
      <c r="A551" s="41"/>
      <c r="B551" s="41"/>
      <c r="L551" s="41"/>
      <c r="AB551" s="64"/>
      <c r="AC551" s="64"/>
      <c r="AD551" s="64"/>
      <c r="AE551" s="64"/>
      <c r="AF551" s="64"/>
      <c r="AG551" s="64"/>
      <c r="AH551" s="64"/>
      <c r="AI551" s="64"/>
      <c r="AJ551" s="64"/>
      <c r="AK551" s="41"/>
    </row>
    <row r="552" spans="1:37">
      <c r="A552" s="41"/>
      <c r="B552" s="41"/>
      <c r="L552" s="41"/>
      <c r="AB552" s="64"/>
      <c r="AC552" s="64"/>
      <c r="AD552" s="64"/>
      <c r="AE552" s="64"/>
      <c r="AF552" s="64"/>
      <c r="AG552" s="64"/>
      <c r="AH552" s="64"/>
      <c r="AI552" s="64"/>
      <c r="AJ552" s="64"/>
      <c r="AK552" s="41"/>
    </row>
    <row r="553" spans="1:37">
      <c r="A553" s="41"/>
      <c r="B553" s="41"/>
      <c r="L553" s="41"/>
      <c r="AB553" s="64"/>
      <c r="AC553" s="64"/>
      <c r="AD553" s="64"/>
      <c r="AE553" s="64"/>
      <c r="AF553" s="64"/>
      <c r="AG553" s="64"/>
      <c r="AH553" s="64"/>
      <c r="AI553" s="64"/>
      <c r="AJ553" s="64"/>
      <c r="AK553" s="41"/>
    </row>
    <row r="554" spans="1:37">
      <c r="A554" s="41"/>
      <c r="B554" s="41"/>
      <c r="L554" s="41"/>
      <c r="AB554" s="64"/>
      <c r="AC554" s="64"/>
      <c r="AD554" s="64"/>
      <c r="AE554" s="64"/>
      <c r="AF554" s="64"/>
      <c r="AG554" s="64"/>
      <c r="AH554" s="64"/>
      <c r="AI554" s="64"/>
      <c r="AJ554" s="64"/>
      <c r="AK554" s="41"/>
    </row>
    <row r="555" spans="1:37">
      <c r="A555" s="41"/>
      <c r="B555" s="41"/>
      <c r="L555" s="41"/>
      <c r="AB555" s="64"/>
      <c r="AC555" s="64"/>
      <c r="AD555" s="64"/>
      <c r="AE555" s="64"/>
      <c r="AF555" s="64"/>
      <c r="AG555" s="64"/>
      <c r="AH555" s="64"/>
      <c r="AI555" s="64"/>
      <c r="AJ555" s="64"/>
      <c r="AK555" s="41"/>
    </row>
    <row r="556" spans="1:37">
      <c r="A556" s="41"/>
      <c r="B556" s="41"/>
      <c r="L556" s="41"/>
      <c r="AB556" s="64"/>
      <c r="AC556" s="64"/>
      <c r="AD556" s="64"/>
      <c r="AE556" s="64"/>
      <c r="AF556" s="64"/>
      <c r="AG556" s="64"/>
      <c r="AH556" s="64"/>
      <c r="AI556" s="64"/>
      <c r="AJ556" s="64"/>
      <c r="AK556" s="41"/>
    </row>
    <row r="557" spans="1:37">
      <c r="A557" s="41"/>
      <c r="B557" s="41"/>
      <c r="L557" s="41"/>
      <c r="AB557" s="64"/>
      <c r="AC557" s="64"/>
      <c r="AD557" s="64"/>
      <c r="AE557" s="64"/>
      <c r="AF557" s="64"/>
      <c r="AG557" s="64"/>
      <c r="AH557" s="64"/>
      <c r="AI557" s="64"/>
      <c r="AJ557" s="64"/>
      <c r="AK557" s="41"/>
    </row>
    <row r="558" spans="1:37">
      <c r="A558" s="41"/>
      <c r="B558" s="41"/>
      <c r="L558" s="41"/>
      <c r="AB558" s="64"/>
      <c r="AC558" s="64"/>
      <c r="AD558" s="64"/>
      <c r="AE558" s="64"/>
      <c r="AF558" s="64"/>
      <c r="AG558" s="64"/>
      <c r="AH558" s="64"/>
      <c r="AI558" s="64"/>
      <c r="AJ558" s="64"/>
      <c r="AK558" s="41"/>
    </row>
    <row r="559" spans="1:37">
      <c r="A559" s="41"/>
      <c r="B559" s="41"/>
      <c r="L559" s="41"/>
      <c r="AB559" s="64"/>
      <c r="AC559" s="64"/>
      <c r="AD559" s="64"/>
      <c r="AE559" s="64"/>
      <c r="AF559" s="64"/>
      <c r="AG559" s="64"/>
      <c r="AH559" s="64"/>
      <c r="AI559" s="64"/>
      <c r="AJ559" s="64"/>
      <c r="AK559" s="41"/>
    </row>
    <row r="560" spans="1:37">
      <c r="A560" s="41"/>
      <c r="B560" s="41"/>
      <c r="L560" s="41"/>
      <c r="AB560" s="64"/>
      <c r="AC560" s="64"/>
      <c r="AD560" s="64"/>
      <c r="AE560" s="64"/>
      <c r="AF560" s="64"/>
      <c r="AG560" s="64"/>
      <c r="AH560" s="64"/>
      <c r="AI560" s="64"/>
      <c r="AJ560" s="64"/>
      <c r="AK560" s="41"/>
    </row>
    <row r="561" spans="1:37">
      <c r="A561" s="41"/>
      <c r="B561" s="41"/>
      <c r="L561" s="41"/>
      <c r="AB561" s="64"/>
      <c r="AC561" s="64"/>
      <c r="AD561" s="64"/>
      <c r="AE561" s="64"/>
      <c r="AF561" s="64"/>
      <c r="AG561" s="64"/>
      <c r="AH561" s="64"/>
      <c r="AI561" s="64"/>
      <c r="AJ561" s="64"/>
      <c r="AK561" s="41"/>
    </row>
    <row r="562" spans="1:37">
      <c r="A562" s="41"/>
      <c r="B562" s="41"/>
      <c r="L562" s="41"/>
      <c r="AB562" s="64"/>
      <c r="AC562" s="64"/>
      <c r="AD562" s="64"/>
      <c r="AE562" s="64"/>
      <c r="AF562" s="64"/>
      <c r="AG562" s="64"/>
      <c r="AH562" s="64"/>
      <c r="AI562" s="64"/>
      <c r="AJ562" s="64"/>
      <c r="AK562" s="41"/>
    </row>
    <row r="563" spans="1:37">
      <c r="A563" s="41"/>
      <c r="B563" s="41"/>
      <c r="L563" s="41"/>
      <c r="AB563" s="64"/>
      <c r="AC563" s="64"/>
      <c r="AD563" s="64"/>
      <c r="AE563" s="64"/>
      <c r="AF563" s="64"/>
      <c r="AG563" s="64"/>
      <c r="AH563" s="64"/>
      <c r="AI563" s="64"/>
      <c r="AJ563" s="64"/>
      <c r="AK563" s="41"/>
    </row>
    <row r="564" spans="1:37">
      <c r="A564" s="41"/>
      <c r="B564" s="41"/>
      <c r="L564" s="41"/>
      <c r="AB564" s="64"/>
      <c r="AC564" s="64"/>
      <c r="AD564" s="64"/>
      <c r="AE564" s="64"/>
      <c r="AF564" s="64"/>
      <c r="AG564" s="64"/>
      <c r="AH564" s="64"/>
      <c r="AI564" s="64"/>
      <c r="AJ564" s="64"/>
      <c r="AK564" s="41"/>
    </row>
    <row r="565" spans="1:37">
      <c r="A565" s="41"/>
      <c r="B565" s="41"/>
      <c r="L565" s="41"/>
      <c r="AB565" s="64"/>
      <c r="AC565" s="64"/>
      <c r="AD565" s="64"/>
      <c r="AE565" s="64"/>
      <c r="AF565" s="64"/>
      <c r="AG565" s="64"/>
      <c r="AH565" s="64"/>
      <c r="AI565" s="64"/>
      <c r="AJ565" s="64"/>
      <c r="AK565" s="41"/>
    </row>
    <row r="566" spans="1:37">
      <c r="A566" s="41"/>
      <c r="B566" s="41"/>
      <c r="L566" s="41"/>
      <c r="AB566" s="64"/>
      <c r="AC566" s="64"/>
      <c r="AD566" s="64"/>
      <c r="AE566" s="64"/>
      <c r="AF566" s="64"/>
      <c r="AG566" s="64"/>
      <c r="AH566" s="64"/>
      <c r="AI566" s="64"/>
      <c r="AJ566" s="64"/>
      <c r="AK566" s="41"/>
    </row>
    <row r="567" spans="1:37">
      <c r="A567" s="41"/>
      <c r="B567" s="41"/>
      <c r="L567" s="41"/>
      <c r="AB567" s="64"/>
      <c r="AC567" s="64"/>
      <c r="AD567" s="64"/>
      <c r="AE567" s="64"/>
      <c r="AF567" s="64"/>
      <c r="AG567" s="64"/>
      <c r="AH567" s="64"/>
      <c r="AI567" s="64"/>
      <c r="AJ567" s="64"/>
      <c r="AK567" s="41"/>
    </row>
    <row r="568" spans="1:37">
      <c r="A568" s="41"/>
      <c r="B568" s="41"/>
      <c r="L568" s="41"/>
      <c r="AB568" s="64"/>
      <c r="AC568" s="64"/>
      <c r="AD568" s="64"/>
      <c r="AE568" s="64"/>
      <c r="AF568" s="64"/>
      <c r="AG568" s="64"/>
      <c r="AH568" s="64"/>
      <c r="AI568" s="64"/>
      <c r="AJ568" s="64"/>
      <c r="AK568" s="41"/>
    </row>
    <row r="569" spans="1:37">
      <c r="A569" s="41"/>
      <c r="B569" s="41"/>
      <c r="L569" s="41"/>
      <c r="AB569" s="64"/>
      <c r="AC569" s="64"/>
      <c r="AD569" s="64"/>
      <c r="AE569" s="64"/>
      <c r="AF569" s="64"/>
      <c r="AG569" s="64"/>
      <c r="AH569" s="64"/>
      <c r="AI569" s="64"/>
      <c r="AJ569" s="64"/>
      <c r="AK569" s="41"/>
    </row>
    <row r="570" spans="1:37">
      <c r="A570" s="41"/>
      <c r="B570" s="41"/>
      <c r="L570" s="41"/>
      <c r="AB570" s="64"/>
      <c r="AC570" s="64"/>
      <c r="AD570" s="64"/>
      <c r="AE570" s="64"/>
      <c r="AF570" s="64"/>
      <c r="AG570" s="64"/>
      <c r="AH570" s="64"/>
      <c r="AI570" s="64"/>
      <c r="AJ570" s="64"/>
      <c r="AK570" s="41"/>
    </row>
    <row r="571" spans="1:37">
      <c r="A571" s="41"/>
      <c r="B571" s="41"/>
      <c r="L571" s="41"/>
      <c r="AB571" s="64"/>
      <c r="AC571" s="64"/>
      <c r="AD571" s="64"/>
      <c r="AE571" s="64"/>
      <c r="AF571" s="64"/>
      <c r="AG571" s="64"/>
      <c r="AH571" s="64"/>
      <c r="AI571" s="64"/>
      <c r="AJ571" s="64"/>
      <c r="AK571" s="41"/>
    </row>
    <row r="572" spans="1:37">
      <c r="A572" s="41"/>
      <c r="B572" s="41"/>
      <c r="L572" s="41"/>
      <c r="AB572" s="64"/>
      <c r="AC572" s="64"/>
      <c r="AD572" s="64"/>
      <c r="AE572" s="64"/>
      <c r="AF572" s="64"/>
      <c r="AG572" s="64"/>
      <c r="AH572" s="64"/>
      <c r="AI572" s="64"/>
      <c r="AJ572" s="64"/>
      <c r="AK572" s="41"/>
    </row>
    <row r="573" spans="1:37">
      <c r="A573" s="41"/>
      <c r="B573" s="41"/>
      <c r="L573" s="41"/>
      <c r="AB573" s="64"/>
      <c r="AC573" s="64"/>
      <c r="AD573" s="64"/>
      <c r="AE573" s="64"/>
      <c r="AF573" s="64"/>
      <c r="AG573" s="64"/>
      <c r="AH573" s="64"/>
      <c r="AI573" s="64"/>
      <c r="AJ573" s="64"/>
      <c r="AK573" s="41"/>
    </row>
    <row r="574" spans="1:37">
      <c r="A574" s="41"/>
      <c r="B574" s="41"/>
      <c r="L574" s="41"/>
      <c r="AB574" s="64"/>
      <c r="AC574" s="64"/>
      <c r="AD574" s="64"/>
      <c r="AE574" s="64"/>
      <c r="AF574" s="64"/>
      <c r="AG574" s="64"/>
      <c r="AH574" s="64"/>
      <c r="AI574" s="64"/>
      <c r="AJ574" s="64"/>
      <c r="AK574" s="41"/>
    </row>
    <row r="575" spans="1:37">
      <c r="A575" s="41"/>
      <c r="B575" s="41"/>
      <c r="L575" s="41"/>
      <c r="AB575" s="64"/>
      <c r="AC575" s="64"/>
      <c r="AD575" s="64"/>
      <c r="AE575" s="64"/>
      <c r="AF575" s="64"/>
      <c r="AG575" s="64"/>
      <c r="AH575" s="64"/>
      <c r="AI575" s="64"/>
      <c r="AJ575" s="64"/>
      <c r="AK575" s="41"/>
    </row>
    <row r="576" spans="1:37">
      <c r="A576" s="41"/>
      <c r="B576" s="41"/>
      <c r="L576" s="41"/>
      <c r="AB576" s="64"/>
      <c r="AC576" s="64"/>
      <c r="AD576" s="64"/>
      <c r="AE576" s="64"/>
      <c r="AF576" s="64"/>
      <c r="AG576" s="64"/>
      <c r="AH576" s="64"/>
      <c r="AI576" s="64"/>
      <c r="AJ576" s="64"/>
      <c r="AK576" s="41"/>
    </row>
    <row r="577" spans="1:37">
      <c r="A577" s="41"/>
      <c r="B577" s="41"/>
      <c r="L577" s="41"/>
      <c r="AB577" s="64"/>
      <c r="AC577" s="64"/>
      <c r="AD577" s="64"/>
      <c r="AE577" s="64"/>
      <c r="AF577" s="64"/>
      <c r="AG577" s="64"/>
      <c r="AH577" s="64"/>
      <c r="AI577" s="64"/>
      <c r="AJ577" s="64"/>
      <c r="AK577" s="41"/>
    </row>
    <row r="578" spans="1:37">
      <c r="A578" s="41"/>
      <c r="B578" s="41"/>
      <c r="L578" s="41"/>
      <c r="AB578" s="64"/>
      <c r="AC578" s="64"/>
      <c r="AD578" s="64"/>
      <c r="AE578" s="64"/>
      <c r="AF578" s="64"/>
      <c r="AG578" s="64"/>
      <c r="AH578" s="64"/>
      <c r="AI578" s="64"/>
      <c r="AJ578" s="64"/>
      <c r="AK578" s="41"/>
    </row>
    <row r="579" spans="1:37">
      <c r="A579" s="41"/>
      <c r="B579" s="41"/>
      <c r="L579" s="41"/>
      <c r="AB579" s="64"/>
      <c r="AC579" s="64"/>
      <c r="AD579" s="64"/>
      <c r="AE579" s="64"/>
      <c r="AF579" s="64"/>
      <c r="AG579" s="64"/>
      <c r="AH579" s="64"/>
      <c r="AI579" s="64"/>
      <c r="AJ579" s="64"/>
      <c r="AK579" s="41"/>
    </row>
    <row r="580" spans="1:37">
      <c r="A580" s="41"/>
      <c r="B580" s="41"/>
      <c r="L580" s="41"/>
      <c r="AB580" s="64"/>
      <c r="AC580" s="64"/>
      <c r="AD580" s="64"/>
      <c r="AE580" s="64"/>
      <c r="AF580" s="64"/>
      <c r="AG580" s="64"/>
      <c r="AH580" s="64"/>
      <c r="AI580" s="64"/>
      <c r="AJ580" s="64"/>
      <c r="AK580" s="41"/>
    </row>
    <row r="581" spans="1:37">
      <c r="A581" s="41"/>
      <c r="B581" s="41"/>
      <c r="L581" s="41"/>
      <c r="AB581" s="64"/>
      <c r="AC581" s="64"/>
      <c r="AD581" s="64"/>
      <c r="AE581" s="64"/>
      <c r="AF581" s="64"/>
      <c r="AG581" s="64"/>
      <c r="AH581" s="64"/>
      <c r="AI581" s="64"/>
      <c r="AJ581" s="64"/>
      <c r="AK581" s="41"/>
    </row>
    <row r="582" spans="1:37">
      <c r="A582" s="41"/>
      <c r="B582" s="41"/>
      <c r="L582" s="41"/>
      <c r="AB582" s="64"/>
      <c r="AC582" s="64"/>
      <c r="AD582" s="64"/>
      <c r="AE582" s="64"/>
      <c r="AF582" s="64"/>
      <c r="AG582" s="64"/>
      <c r="AH582" s="64"/>
      <c r="AI582" s="64"/>
      <c r="AJ582" s="64"/>
      <c r="AK582" s="41"/>
    </row>
    <row r="583" spans="1:37">
      <c r="A583" s="41"/>
      <c r="B583" s="41"/>
      <c r="L583" s="41"/>
      <c r="AB583" s="64"/>
      <c r="AC583" s="64"/>
      <c r="AD583" s="64"/>
      <c r="AE583" s="64"/>
      <c r="AF583" s="64"/>
      <c r="AG583" s="64"/>
      <c r="AH583" s="64"/>
      <c r="AI583" s="64"/>
      <c r="AJ583" s="64"/>
      <c r="AK583" s="41"/>
    </row>
    <row r="584" spans="1:37">
      <c r="A584" s="41"/>
      <c r="B584" s="41"/>
      <c r="L584" s="41"/>
      <c r="AB584" s="64"/>
      <c r="AC584" s="64"/>
      <c r="AD584" s="64"/>
      <c r="AE584" s="64"/>
      <c r="AF584" s="64"/>
      <c r="AG584" s="64"/>
      <c r="AH584" s="64"/>
      <c r="AI584" s="64"/>
      <c r="AJ584" s="64"/>
      <c r="AK584" s="41"/>
    </row>
    <row r="585" spans="1:37">
      <c r="A585" s="41"/>
      <c r="B585" s="41"/>
      <c r="L585" s="41"/>
      <c r="AB585" s="64"/>
      <c r="AC585" s="64"/>
      <c r="AD585" s="64"/>
      <c r="AE585" s="64"/>
      <c r="AF585" s="64"/>
      <c r="AG585" s="64"/>
      <c r="AH585" s="64"/>
      <c r="AI585" s="64"/>
      <c r="AJ585" s="64"/>
      <c r="AK585" s="41"/>
    </row>
    <row r="586" spans="1:37">
      <c r="A586" s="41"/>
      <c r="B586" s="41"/>
      <c r="L586" s="41"/>
      <c r="AB586" s="64"/>
      <c r="AC586" s="64"/>
      <c r="AD586" s="64"/>
      <c r="AE586" s="64"/>
      <c r="AF586" s="64"/>
      <c r="AG586" s="64"/>
      <c r="AH586" s="64"/>
      <c r="AI586" s="64"/>
      <c r="AJ586" s="64"/>
      <c r="AK586" s="41"/>
    </row>
    <row r="587" spans="1:37">
      <c r="A587" s="41"/>
      <c r="B587" s="41"/>
      <c r="L587" s="41"/>
      <c r="AB587" s="64"/>
      <c r="AC587" s="64"/>
      <c r="AD587" s="64"/>
      <c r="AE587" s="64"/>
      <c r="AF587" s="64"/>
      <c r="AG587" s="64"/>
      <c r="AH587" s="64"/>
      <c r="AI587" s="64"/>
      <c r="AJ587" s="64"/>
      <c r="AK587" s="41"/>
    </row>
    <row r="588" spans="1:37">
      <c r="A588" s="41"/>
      <c r="B588" s="41"/>
      <c r="L588" s="41"/>
      <c r="AB588" s="64"/>
      <c r="AC588" s="64"/>
      <c r="AD588" s="64"/>
      <c r="AE588" s="64"/>
      <c r="AF588" s="64"/>
      <c r="AG588" s="64"/>
      <c r="AH588" s="64"/>
      <c r="AI588" s="64"/>
      <c r="AJ588" s="64"/>
      <c r="AK588" s="41"/>
    </row>
    <row r="589" spans="1:37">
      <c r="A589" s="41"/>
      <c r="B589" s="41"/>
      <c r="L589" s="41"/>
      <c r="AB589" s="64"/>
      <c r="AC589" s="64"/>
      <c r="AD589" s="64"/>
      <c r="AE589" s="64"/>
      <c r="AF589" s="64"/>
      <c r="AG589" s="64"/>
      <c r="AH589" s="64"/>
      <c r="AI589" s="64"/>
      <c r="AJ589" s="64"/>
      <c r="AK589" s="41"/>
    </row>
    <row r="590" spans="1:37">
      <c r="A590" s="41"/>
      <c r="B590" s="41"/>
      <c r="L590" s="41"/>
      <c r="AB590" s="64"/>
      <c r="AC590" s="64"/>
      <c r="AD590" s="64"/>
      <c r="AE590" s="64"/>
      <c r="AF590" s="64"/>
      <c r="AG590" s="64"/>
      <c r="AH590" s="64"/>
      <c r="AI590" s="64"/>
      <c r="AJ590" s="64"/>
      <c r="AK590" s="41"/>
    </row>
    <row r="591" spans="1:37">
      <c r="A591" s="41"/>
      <c r="B591" s="41"/>
      <c r="L591" s="41"/>
      <c r="AB591" s="64"/>
      <c r="AC591" s="64"/>
      <c r="AD591" s="64"/>
      <c r="AE591" s="64"/>
      <c r="AF591" s="64"/>
      <c r="AG591" s="64"/>
      <c r="AH591" s="64"/>
      <c r="AI591" s="64"/>
      <c r="AJ591" s="64"/>
      <c r="AK591" s="41"/>
    </row>
    <row r="592" spans="1:37">
      <c r="A592" s="41"/>
      <c r="B592" s="41"/>
      <c r="L592" s="41"/>
      <c r="AB592" s="64"/>
      <c r="AC592" s="64"/>
      <c r="AD592" s="64"/>
      <c r="AE592" s="64"/>
      <c r="AF592" s="64"/>
      <c r="AG592" s="64"/>
      <c r="AH592" s="64"/>
      <c r="AI592" s="64"/>
      <c r="AJ592" s="64"/>
      <c r="AK592" s="41"/>
    </row>
    <row r="593" spans="1:37">
      <c r="A593" s="41"/>
      <c r="B593" s="41"/>
      <c r="L593" s="41"/>
      <c r="AB593" s="64"/>
      <c r="AC593" s="64"/>
      <c r="AD593" s="64"/>
      <c r="AE593" s="64"/>
      <c r="AF593" s="64"/>
      <c r="AG593" s="64"/>
      <c r="AH593" s="64"/>
      <c r="AI593" s="64"/>
      <c r="AJ593" s="64"/>
      <c r="AK593" s="41"/>
    </row>
    <row r="594" spans="1:37">
      <c r="A594" s="41"/>
      <c r="B594" s="41"/>
      <c r="L594" s="41"/>
      <c r="AB594" s="64"/>
      <c r="AC594" s="64"/>
      <c r="AD594" s="64"/>
      <c r="AE594" s="64"/>
      <c r="AF594" s="64"/>
      <c r="AG594" s="64"/>
      <c r="AH594" s="64"/>
      <c r="AI594" s="64"/>
      <c r="AJ594" s="64"/>
      <c r="AK594" s="41"/>
    </row>
    <row r="595" spans="1:37">
      <c r="A595" s="41"/>
      <c r="B595" s="41"/>
      <c r="L595" s="41"/>
      <c r="AB595" s="64"/>
      <c r="AC595" s="64"/>
      <c r="AD595" s="64"/>
      <c r="AE595" s="64"/>
      <c r="AF595" s="64"/>
      <c r="AG595" s="64"/>
      <c r="AH595" s="64"/>
      <c r="AI595" s="64"/>
      <c r="AJ595" s="64"/>
      <c r="AK595" s="41"/>
    </row>
    <row r="596" spans="1:37">
      <c r="A596" s="41"/>
      <c r="B596" s="41"/>
      <c r="L596" s="41"/>
      <c r="AB596" s="64"/>
      <c r="AC596" s="64"/>
      <c r="AD596" s="64"/>
      <c r="AE596" s="64"/>
      <c r="AF596" s="64"/>
      <c r="AG596" s="64"/>
      <c r="AH596" s="64"/>
      <c r="AI596" s="64"/>
      <c r="AJ596" s="64"/>
      <c r="AK596" s="41"/>
    </row>
    <row r="597" spans="1:37">
      <c r="A597" s="41"/>
      <c r="B597" s="41"/>
      <c r="L597" s="41"/>
      <c r="AB597" s="64"/>
      <c r="AC597" s="64"/>
      <c r="AD597" s="64"/>
      <c r="AE597" s="64"/>
      <c r="AF597" s="64"/>
      <c r="AG597" s="64"/>
      <c r="AH597" s="64"/>
      <c r="AI597" s="64"/>
      <c r="AJ597" s="64"/>
      <c r="AK597" s="41"/>
    </row>
    <row r="598" spans="1:37">
      <c r="A598" s="41"/>
      <c r="B598" s="41"/>
      <c r="L598" s="41"/>
      <c r="AB598" s="64"/>
      <c r="AC598" s="64"/>
      <c r="AD598" s="64"/>
      <c r="AE598" s="64"/>
      <c r="AF598" s="64"/>
      <c r="AG598" s="64"/>
      <c r="AH598" s="64"/>
      <c r="AI598" s="64"/>
      <c r="AJ598" s="64"/>
      <c r="AK598" s="41"/>
    </row>
    <row r="599" spans="1:37">
      <c r="A599" s="41"/>
      <c r="B599" s="41"/>
      <c r="L599" s="41"/>
      <c r="AB599" s="64"/>
      <c r="AC599" s="64"/>
      <c r="AD599" s="64"/>
      <c r="AE599" s="64"/>
      <c r="AF599" s="64"/>
      <c r="AG599" s="64"/>
      <c r="AH599" s="64"/>
      <c r="AI599" s="64"/>
      <c r="AJ599" s="64"/>
      <c r="AK599" s="41"/>
    </row>
    <row r="600" spans="1:37">
      <c r="A600" s="41"/>
      <c r="B600" s="41"/>
      <c r="L600" s="41"/>
      <c r="AB600" s="64"/>
      <c r="AC600" s="64"/>
      <c r="AD600" s="64"/>
      <c r="AE600" s="64"/>
      <c r="AF600" s="64"/>
      <c r="AG600" s="64"/>
      <c r="AH600" s="64"/>
      <c r="AI600" s="64"/>
      <c r="AJ600" s="64"/>
      <c r="AK600" s="41"/>
    </row>
    <row r="601" spans="1:37">
      <c r="A601" s="41"/>
      <c r="B601" s="41"/>
      <c r="L601" s="41"/>
      <c r="AB601" s="64"/>
      <c r="AC601" s="64"/>
      <c r="AD601" s="64"/>
      <c r="AE601" s="64"/>
      <c r="AF601" s="64"/>
      <c r="AG601" s="64"/>
      <c r="AH601" s="64"/>
      <c r="AI601" s="64"/>
      <c r="AJ601" s="64"/>
      <c r="AK601" s="41"/>
    </row>
    <row r="602" spans="1:37">
      <c r="A602" s="41"/>
      <c r="B602" s="41"/>
      <c r="L602" s="41"/>
      <c r="AB602" s="64"/>
      <c r="AC602" s="64"/>
      <c r="AD602" s="64"/>
      <c r="AE602" s="64"/>
      <c r="AF602" s="64"/>
      <c r="AG602" s="64"/>
      <c r="AH602" s="64"/>
      <c r="AI602" s="64"/>
      <c r="AJ602" s="64"/>
      <c r="AK602" s="41"/>
    </row>
    <row r="603" spans="1:37">
      <c r="A603" s="41"/>
      <c r="B603" s="41"/>
      <c r="L603" s="41"/>
      <c r="AB603" s="64"/>
      <c r="AC603" s="64"/>
      <c r="AD603" s="64"/>
      <c r="AE603" s="64"/>
      <c r="AF603" s="64"/>
      <c r="AG603" s="64"/>
      <c r="AH603" s="64"/>
      <c r="AI603" s="64"/>
      <c r="AJ603" s="64"/>
      <c r="AK603" s="41"/>
    </row>
    <row r="604" spans="1:37">
      <c r="A604" s="41"/>
      <c r="B604" s="41"/>
      <c r="L604" s="41"/>
      <c r="AB604" s="64"/>
      <c r="AC604" s="64"/>
      <c r="AD604" s="64"/>
      <c r="AE604" s="64"/>
      <c r="AF604" s="64"/>
      <c r="AG604" s="64"/>
      <c r="AH604" s="64"/>
      <c r="AI604" s="64"/>
      <c r="AJ604" s="64"/>
      <c r="AK604" s="41"/>
    </row>
    <row r="605" spans="1:37">
      <c r="A605" s="41"/>
      <c r="B605" s="41"/>
      <c r="L605" s="41"/>
      <c r="AB605" s="64"/>
      <c r="AC605" s="64"/>
      <c r="AD605" s="64"/>
      <c r="AE605" s="64"/>
      <c r="AF605" s="64"/>
      <c r="AG605" s="64"/>
      <c r="AH605" s="64"/>
      <c r="AI605" s="64"/>
      <c r="AJ605" s="64"/>
      <c r="AK605" s="41"/>
    </row>
    <row r="606" spans="1:37">
      <c r="A606" s="41"/>
      <c r="B606" s="41"/>
      <c r="L606" s="41"/>
      <c r="AB606" s="64"/>
      <c r="AC606" s="64"/>
      <c r="AD606" s="64"/>
      <c r="AE606" s="64"/>
      <c r="AF606" s="64"/>
      <c r="AG606" s="64"/>
      <c r="AH606" s="64"/>
      <c r="AI606" s="64"/>
      <c r="AJ606" s="64"/>
      <c r="AK606" s="41"/>
    </row>
    <row r="607" spans="1:37">
      <c r="A607" s="41"/>
      <c r="B607" s="41"/>
      <c r="L607" s="41"/>
      <c r="AB607" s="64"/>
      <c r="AC607" s="64"/>
      <c r="AD607" s="64"/>
      <c r="AE607" s="64"/>
      <c r="AF607" s="64"/>
      <c r="AG607" s="64"/>
      <c r="AH607" s="64"/>
      <c r="AI607" s="64"/>
      <c r="AJ607" s="64"/>
      <c r="AK607" s="41"/>
    </row>
    <row r="608" spans="1:37">
      <c r="A608" s="41"/>
      <c r="B608" s="41"/>
      <c r="L608" s="41"/>
      <c r="AB608" s="64"/>
      <c r="AC608" s="64"/>
      <c r="AD608" s="64"/>
      <c r="AE608" s="64"/>
      <c r="AF608" s="64"/>
      <c r="AG608" s="64"/>
      <c r="AH608" s="64"/>
      <c r="AI608" s="64"/>
      <c r="AJ608" s="64"/>
      <c r="AK608" s="41"/>
    </row>
    <row r="609" spans="1:37">
      <c r="A609" s="41"/>
      <c r="B609" s="41"/>
      <c r="L609" s="41"/>
      <c r="AB609" s="64"/>
      <c r="AC609" s="64"/>
      <c r="AD609" s="64"/>
      <c r="AE609" s="64"/>
      <c r="AF609" s="64"/>
      <c r="AG609" s="64"/>
      <c r="AH609" s="64"/>
      <c r="AI609" s="64"/>
      <c r="AJ609" s="64"/>
      <c r="AK609" s="41"/>
    </row>
    <row r="610" spans="1:37">
      <c r="A610" s="41"/>
      <c r="B610" s="41"/>
      <c r="L610" s="41"/>
      <c r="AB610" s="64"/>
      <c r="AC610" s="64"/>
      <c r="AD610" s="64"/>
      <c r="AE610" s="64"/>
      <c r="AF610" s="64"/>
      <c r="AG610" s="64"/>
      <c r="AH610" s="64"/>
      <c r="AI610" s="64"/>
      <c r="AJ610" s="64"/>
      <c r="AK610" s="41"/>
    </row>
    <row r="611" spans="1:37">
      <c r="A611" s="41"/>
      <c r="B611" s="41"/>
      <c r="L611" s="41"/>
      <c r="AB611" s="64"/>
      <c r="AC611" s="64"/>
      <c r="AD611" s="64"/>
      <c r="AE611" s="64"/>
      <c r="AF611" s="64"/>
      <c r="AG611" s="64"/>
      <c r="AH611" s="64"/>
      <c r="AI611" s="64"/>
      <c r="AJ611" s="64"/>
      <c r="AK611" s="41"/>
    </row>
    <row r="612" spans="1:37">
      <c r="A612" s="41"/>
      <c r="B612" s="41"/>
      <c r="L612" s="41"/>
      <c r="AB612" s="64"/>
      <c r="AC612" s="64"/>
      <c r="AD612" s="64"/>
      <c r="AE612" s="64"/>
      <c r="AF612" s="64"/>
      <c r="AG612" s="64"/>
      <c r="AH612" s="64"/>
      <c r="AI612" s="64"/>
      <c r="AJ612" s="64"/>
      <c r="AK612" s="41"/>
    </row>
    <row r="613" spans="1:37">
      <c r="A613" s="41"/>
      <c r="B613" s="41"/>
      <c r="L613" s="41"/>
      <c r="AB613" s="64"/>
      <c r="AC613" s="64"/>
      <c r="AD613" s="64"/>
      <c r="AE613" s="64"/>
      <c r="AF613" s="64"/>
      <c r="AG613" s="64"/>
      <c r="AH613" s="64"/>
      <c r="AI613" s="64"/>
      <c r="AJ613" s="64"/>
      <c r="AK613" s="41"/>
    </row>
    <row r="614" spans="1:37">
      <c r="A614" s="41"/>
      <c r="B614" s="41"/>
      <c r="L614" s="41"/>
      <c r="AB614" s="64"/>
      <c r="AC614" s="64"/>
      <c r="AD614" s="64"/>
      <c r="AE614" s="64"/>
      <c r="AF614" s="64"/>
      <c r="AG614" s="64"/>
      <c r="AH614" s="64"/>
      <c r="AI614" s="64"/>
      <c r="AJ614" s="64"/>
      <c r="AK614" s="41"/>
    </row>
    <row r="615" spans="1:37">
      <c r="A615" s="41"/>
      <c r="B615" s="41"/>
      <c r="L615" s="41"/>
      <c r="AB615" s="64"/>
      <c r="AC615" s="64"/>
      <c r="AD615" s="64"/>
      <c r="AE615" s="64"/>
      <c r="AF615" s="64"/>
      <c r="AG615" s="64"/>
      <c r="AH615" s="64"/>
      <c r="AI615" s="64"/>
      <c r="AJ615" s="64"/>
      <c r="AK615" s="41"/>
    </row>
    <row r="616" spans="1:37">
      <c r="A616" s="41"/>
      <c r="B616" s="41"/>
      <c r="L616" s="41"/>
      <c r="AB616" s="64"/>
      <c r="AC616" s="64"/>
      <c r="AD616" s="64"/>
      <c r="AE616" s="64"/>
      <c r="AF616" s="64"/>
      <c r="AG616" s="64"/>
      <c r="AH616" s="64"/>
      <c r="AI616" s="64"/>
      <c r="AJ616" s="64"/>
      <c r="AK616" s="41"/>
    </row>
    <row r="617" spans="1:37">
      <c r="A617" s="41"/>
      <c r="B617" s="41"/>
      <c r="L617" s="41"/>
      <c r="AB617" s="64"/>
      <c r="AC617" s="64"/>
      <c r="AD617" s="64"/>
      <c r="AE617" s="64"/>
      <c r="AF617" s="64"/>
      <c r="AG617" s="64"/>
      <c r="AH617" s="64"/>
      <c r="AI617" s="64"/>
      <c r="AJ617" s="64"/>
      <c r="AK617" s="41"/>
    </row>
    <row r="618" spans="1:37">
      <c r="A618" s="41"/>
      <c r="B618" s="41"/>
      <c r="L618" s="41"/>
      <c r="AB618" s="64"/>
      <c r="AC618" s="64"/>
      <c r="AD618" s="64"/>
      <c r="AE618" s="64"/>
      <c r="AF618" s="64"/>
      <c r="AG618" s="64"/>
      <c r="AH618" s="64"/>
      <c r="AI618" s="64"/>
      <c r="AJ618" s="64"/>
      <c r="AK618" s="41"/>
    </row>
    <row r="619" spans="1:37">
      <c r="A619" s="41"/>
      <c r="B619" s="41"/>
      <c r="L619" s="41"/>
      <c r="AB619" s="64"/>
      <c r="AC619" s="64"/>
      <c r="AD619" s="64"/>
      <c r="AE619" s="64"/>
      <c r="AF619" s="64"/>
      <c r="AG619" s="64"/>
      <c r="AH619" s="64"/>
      <c r="AI619" s="64"/>
      <c r="AJ619" s="64"/>
      <c r="AK619" s="41"/>
    </row>
    <row r="620" spans="1:37">
      <c r="A620" s="41"/>
      <c r="B620" s="41"/>
      <c r="L620" s="41"/>
      <c r="AB620" s="64"/>
      <c r="AC620" s="64"/>
      <c r="AD620" s="64"/>
      <c r="AE620" s="64"/>
      <c r="AF620" s="64"/>
      <c r="AG620" s="64"/>
      <c r="AH620" s="64"/>
      <c r="AI620" s="64"/>
      <c r="AJ620" s="64"/>
      <c r="AK620" s="41"/>
    </row>
    <row r="621" spans="1:37">
      <c r="A621" s="41"/>
      <c r="B621" s="41"/>
      <c r="L621" s="41"/>
      <c r="AB621" s="64"/>
      <c r="AC621" s="64"/>
      <c r="AD621" s="64"/>
      <c r="AE621" s="64"/>
      <c r="AF621" s="64"/>
      <c r="AG621" s="64"/>
      <c r="AH621" s="64"/>
      <c r="AI621" s="64"/>
      <c r="AJ621" s="64"/>
      <c r="AK621" s="41"/>
    </row>
    <row r="622" spans="1:37">
      <c r="A622" s="41"/>
      <c r="B622" s="41"/>
      <c r="L622" s="41"/>
      <c r="AB622" s="64"/>
      <c r="AC622" s="64"/>
      <c r="AD622" s="64"/>
      <c r="AE622" s="64"/>
      <c r="AF622" s="64"/>
      <c r="AG622" s="64"/>
      <c r="AH622" s="64"/>
      <c r="AI622" s="64"/>
      <c r="AJ622" s="64"/>
      <c r="AK622" s="41"/>
    </row>
    <row r="623" spans="1:37">
      <c r="A623" s="41"/>
      <c r="B623" s="41"/>
      <c r="L623" s="41"/>
      <c r="AB623" s="64"/>
      <c r="AC623" s="64"/>
      <c r="AD623" s="64"/>
      <c r="AE623" s="64"/>
      <c r="AF623" s="64"/>
      <c r="AG623" s="64"/>
      <c r="AH623" s="64"/>
      <c r="AI623" s="64"/>
      <c r="AJ623" s="64"/>
      <c r="AK623" s="41"/>
    </row>
    <row r="624" spans="1:37">
      <c r="A624" s="41"/>
      <c r="B624" s="41"/>
      <c r="L624" s="41"/>
      <c r="AB624" s="64"/>
      <c r="AC624" s="64"/>
      <c r="AD624" s="64"/>
      <c r="AE624" s="64"/>
      <c r="AF624" s="64"/>
      <c r="AG624" s="64"/>
      <c r="AH624" s="64"/>
      <c r="AI624" s="64"/>
      <c r="AJ624" s="64"/>
      <c r="AK624" s="41"/>
    </row>
    <row r="625" spans="1:37">
      <c r="A625" s="41"/>
      <c r="B625" s="41"/>
      <c r="L625" s="41"/>
      <c r="AB625" s="64"/>
      <c r="AC625" s="64"/>
      <c r="AD625" s="64"/>
      <c r="AE625" s="64"/>
      <c r="AF625" s="64"/>
      <c r="AG625" s="64"/>
      <c r="AH625" s="64"/>
      <c r="AI625" s="64"/>
      <c r="AJ625" s="64"/>
      <c r="AK625" s="41"/>
    </row>
    <row r="626" spans="1:37">
      <c r="A626" s="41"/>
      <c r="B626" s="41"/>
      <c r="L626" s="41"/>
      <c r="AB626" s="64"/>
      <c r="AC626" s="64"/>
      <c r="AD626" s="64"/>
      <c r="AE626" s="64"/>
      <c r="AF626" s="64"/>
      <c r="AG626" s="64"/>
      <c r="AH626" s="64"/>
      <c r="AI626" s="64"/>
      <c r="AJ626" s="64"/>
      <c r="AK626" s="41"/>
    </row>
    <row r="627" spans="1:37">
      <c r="A627" s="41"/>
      <c r="B627" s="41"/>
      <c r="L627" s="41"/>
      <c r="AB627" s="64"/>
      <c r="AC627" s="64"/>
      <c r="AD627" s="64"/>
      <c r="AE627" s="64"/>
      <c r="AF627" s="64"/>
      <c r="AG627" s="64"/>
      <c r="AH627" s="64"/>
      <c r="AI627" s="64"/>
      <c r="AJ627" s="64"/>
      <c r="AK627" s="41"/>
    </row>
    <row r="628" spans="1:37">
      <c r="A628" s="41"/>
      <c r="B628" s="41"/>
      <c r="L628" s="41"/>
      <c r="AB628" s="64"/>
      <c r="AC628" s="64"/>
      <c r="AD628" s="64"/>
      <c r="AE628" s="64"/>
      <c r="AF628" s="64"/>
      <c r="AG628" s="64"/>
      <c r="AH628" s="64"/>
      <c r="AI628" s="64"/>
      <c r="AJ628" s="64"/>
      <c r="AK628" s="41"/>
    </row>
    <row r="629" spans="1:37">
      <c r="A629" s="41"/>
      <c r="B629" s="41"/>
      <c r="L629" s="41"/>
      <c r="AB629" s="64"/>
      <c r="AC629" s="64"/>
      <c r="AD629" s="64"/>
      <c r="AE629" s="64"/>
      <c r="AF629" s="64"/>
      <c r="AG629" s="64"/>
      <c r="AH629" s="64"/>
      <c r="AI629" s="64"/>
      <c r="AJ629" s="64"/>
      <c r="AK629" s="41"/>
    </row>
    <row r="630" spans="1:37">
      <c r="A630" s="41"/>
      <c r="B630" s="41"/>
      <c r="L630" s="41"/>
      <c r="AB630" s="64"/>
      <c r="AC630" s="64"/>
      <c r="AD630" s="64"/>
      <c r="AE630" s="64"/>
      <c r="AF630" s="64"/>
      <c r="AG630" s="64"/>
      <c r="AH630" s="64"/>
      <c r="AI630" s="64"/>
      <c r="AJ630" s="64"/>
      <c r="AK630" s="41"/>
    </row>
    <row r="631" spans="1:37">
      <c r="A631" s="41"/>
      <c r="B631" s="41"/>
      <c r="L631" s="41"/>
      <c r="AB631" s="64"/>
      <c r="AC631" s="64"/>
      <c r="AD631" s="64"/>
      <c r="AE631" s="64"/>
      <c r="AF631" s="64"/>
      <c r="AG631" s="64"/>
      <c r="AH631" s="64"/>
      <c r="AI631" s="64"/>
      <c r="AJ631" s="64"/>
      <c r="AK631" s="41"/>
    </row>
    <row r="632" spans="1:37">
      <c r="A632" s="41"/>
      <c r="B632" s="41"/>
      <c r="L632" s="41"/>
      <c r="AB632" s="64"/>
      <c r="AC632" s="64"/>
      <c r="AD632" s="64"/>
      <c r="AE632" s="64"/>
      <c r="AF632" s="64"/>
      <c r="AG632" s="64"/>
      <c r="AH632" s="64"/>
      <c r="AI632" s="64"/>
      <c r="AJ632" s="64"/>
      <c r="AK632" s="41"/>
    </row>
    <row r="633" spans="1:37">
      <c r="A633" s="41"/>
      <c r="B633" s="41"/>
      <c r="L633" s="41"/>
      <c r="AB633" s="64"/>
      <c r="AC633" s="64"/>
      <c r="AD633" s="64"/>
      <c r="AE633" s="64"/>
      <c r="AF633" s="64"/>
      <c r="AG633" s="64"/>
      <c r="AH633" s="64"/>
      <c r="AI633" s="64"/>
      <c r="AJ633" s="64"/>
      <c r="AK633" s="41"/>
    </row>
    <row r="634" spans="1:37">
      <c r="A634" s="41"/>
      <c r="B634" s="41"/>
      <c r="L634" s="41"/>
      <c r="AB634" s="64"/>
      <c r="AC634" s="64"/>
      <c r="AD634" s="64"/>
      <c r="AE634" s="64"/>
      <c r="AF634" s="64"/>
      <c r="AG634" s="64"/>
      <c r="AH634" s="64"/>
      <c r="AI634" s="64"/>
      <c r="AJ634" s="64"/>
      <c r="AK634" s="41"/>
    </row>
    <row r="635" spans="1:37">
      <c r="A635" s="41"/>
      <c r="B635" s="41"/>
      <c r="L635" s="41"/>
      <c r="AB635" s="64"/>
      <c r="AC635" s="64"/>
      <c r="AD635" s="64"/>
      <c r="AE635" s="64"/>
      <c r="AF635" s="64"/>
      <c r="AG635" s="64"/>
      <c r="AH635" s="64"/>
      <c r="AI635" s="64"/>
      <c r="AJ635" s="64"/>
      <c r="AK635" s="41"/>
    </row>
    <row r="636" spans="1:37">
      <c r="A636" s="41"/>
      <c r="B636" s="41"/>
      <c r="L636" s="41"/>
      <c r="AB636" s="64"/>
      <c r="AC636" s="64"/>
      <c r="AD636" s="64"/>
      <c r="AE636" s="64"/>
      <c r="AF636" s="64"/>
      <c r="AG636" s="64"/>
      <c r="AH636" s="64"/>
      <c r="AI636" s="64"/>
      <c r="AJ636" s="64"/>
      <c r="AK636" s="41"/>
    </row>
    <row r="637" spans="1:37">
      <c r="A637" s="41"/>
      <c r="B637" s="41"/>
      <c r="L637" s="41"/>
      <c r="AB637" s="64"/>
      <c r="AC637" s="64"/>
      <c r="AD637" s="64"/>
      <c r="AE637" s="64"/>
      <c r="AF637" s="64"/>
      <c r="AG637" s="64"/>
      <c r="AH637" s="64"/>
      <c r="AI637" s="64"/>
      <c r="AJ637" s="64"/>
      <c r="AK637" s="41"/>
    </row>
    <row r="638" spans="1:37">
      <c r="A638" s="41"/>
      <c r="B638" s="41"/>
      <c r="L638" s="41"/>
      <c r="AB638" s="64"/>
      <c r="AC638" s="64"/>
      <c r="AD638" s="64"/>
      <c r="AE638" s="64"/>
      <c r="AF638" s="64"/>
      <c r="AG638" s="64"/>
      <c r="AH638" s="64"/>
      <c r="AI638" s="64"/>
      <c r="AJ638" s="64"/>
      <c r="AK638" s="41"/>
    </row>
    <row r="639" spans="1:37">
      <c r="A639" s="41"/>
      <c r="B639" s="41"/>
      <c r="L639" s="41"/>
      <c r="AB639" s="64"/>
      <c r="AC639" s="64"/>
      <c r="AD639" s="64"/>
      <c r="AE639" s="64"/>
      <c r="AF639" s="64"/>
      <c r="AG639" s="64"/>
      <c r="AH639" s="64"/>
      <c r="AI639" s="64"/>
      <c r="AJ639" s="64"/>
      <c r="AK639" s="41"/>
    </row>
    <row r="640" spans="1:37">
      <c r="A640" s="41"/>
      <c r="B640" s="41"/>
      <c r="L640" s="41"/>
      <c r="AB640" s="64"/>
      <c r="AC640" s="64"/>
      <c r="AD640" s="64"/>
      <c r="AE640" s="64"/>
      <c r="AF640" s="64"/>
      <c r="AG640" s="64"/>
      <c r="AH640" s="64"/>
      <c r="AI640" s="64"/>
      <c r="AJ640" s="64"/>
      <c r="AK640" s="41"/>
    </row>
    <row r="641" spans="1:37">
      <c r="A641" s="41"/>
      <c r="B641" s="41"/>
      <c r="L641" s="41"/>
      <c r="AB641" s="64"/>
      <c r="AC641" s="64"/>
      <c r="AD641" s="64"/>
      <c r="AE641" s="64"/>
      <c r="AF641" s="64"/>
      <c r="AG641" s="64"/>
      <c r="AH641" s="64"/>
      <c r="AI641" s="64"/>
      <c r="AJ641" s="64"/>
      <c r="AK641" s="41"/>
    </row>
    <row r="642" spans="1:37">
      <c r="A642" s="41"/>
      <c r="B642" s="41"/>
      <c r="L642" s="41"/>
      <c r="AB642" s="64"/>
      <c r="AC642" s="64"/>
      <c r="AD642" s="64"/>
      <c r="AE642" s="64"/>
      <c r="AF642" s="64"/>
      <c r="AG642" s="64"/>
      <c r="AH642" s="64"/>
      <c r="AI642" s="64"/>
      <c r="AJ642" s="64"/>
      <c r="AK642" s="41"/>
    </row>
    <row r="643" spans="1:37">
      <c r="A643" s="41"/>
      <c r="B643" s="41"/>
      <c r="L643" s="41"/>
      <c r="AB643" s="64"/>
      <c r="AC643" s="64"/>
      <c r="AD643" s="64"/>
      <c r="AE643" s="64"/>
      <c r="AF643" s="64"/>
      <c r="AG643" s="64"/>
      <c r="AH643" s="64"/>
      <c r="AI643" s="64"/>
      <c r="AJ643" s="64"/>
      <c r="AK643" s="41"/>
    </row>
    <row r="644" spans="1:37">
      <c r="A644" s="41"/>
      <c r="B644" s="41"/>
      <c r="L644" s="41"/>
      <c r="AB644" s="64"/>
      <c r="AC644" s="64"/>
      <c r="AD644" s="64"/>
      <c r="AE644" s="64"/>
      <c r="AF644" s="64"/>
      <c r="AG644" s="64"/>
      <c r="AH644" s="64"/>
      <c r="AI644" s="64"/>
      <c r="AJ644" s="64"/>
      <c r="AK644" s="41"/>
    </row>
    <row r="645" spans="1:37">
      <c r="A645" s="41"/>
      <c r="B645" s="41"/>
      <c r="L645" s="41"/>
      <c r="AB645" s="64"/>
      <c r="AC645" s="64"/>
      <c r="AD645" s="64"/>
      <c r="AE645" s="64"/>
      <c r="AF645" s="64"/>
      <c r="AG645" s="64"/>
      <c r="AH645" s="64"/>
      <c r="AI645" s="64"/>
      <c r="AJ645" s="64"/>
      <c r="AK645" s="41"/>
    </row>
    <row r="646" spans="1:37">
      <c r="A646" s="41"/>
      <c r="B646" s="41"/>
      <c r="L646" s="41"/>
      <c r="AB646" s="64"/>
      <c r="AC646" s="64"/>
      <c r="AD646" s="64"/>
      <c r="AE646" s="64"/>
      <c r="AF646" s="64"/>
      <c r="AG646" s="64"/>
      <c r="AH646" s="64"/>
      <c r="AI646" s="64"/>
      <c r="AJ646" s="64"/>
      <c r="AK646" s="41"/>
    </row>
    <row r="647" spans="1:37">
      <c r="A647" s="41"/>
      <c r="B647" s="41"/>
      <c r="L647" s="41"/>
      <c r="AB647" s="64"/>
      <c r="AC647" s="64"/>
      <c r="AD647" s="64"/>
      <c r="AE647" s="64"/>
      <c r="AF647" s="64"/>
      <c r="AG647" s="64"/>
      <c r="AH647" s="64"/>
      <c r="AI647" s="64"/>
      <c r="AJ647" s="64"/>
      <c r="AK647" s="41"/>
    </row>
    <row r="648" spans="1:37">
      <c r="A648" s="41"/>
      <c r="B648" s="41"/>
      <c r="L648" s="41"/>
      <c r="AB648" s="64"/>
      <c r="AC648" s="64"/>
      <c r="AD648" s="64"/>
      <c r="AE648" s="64"/>
      <c r="AF648" s="64"/>
      <c r="AG648" s="64"/>
      <c r="AH648" s="64"/>
      <c r="AI648" s="64"/>
      <c r="AJ648" s="64"/>
      <c r="AK648" s="41"/>
    </row>
    <row r="649" spans="1:37">
      <c r="A649" s="41"/>
      <c r="B649" s="41"/>
      <c r="L649" s="41"/>
      <c r="AB649" s="64"/>
      <c r="AC649" s="64"/>
      <c r="AD649" s="64"/>
      <c r="AE649" s="64"/>
      <c r="AF649" s="64"/>
      <c r="AG649" s="64"/>
      <c r="AH649" s="64"/>
      <c r="AI649" s="64"/>
      <c r="AJ649" s="64"/>
      <c r="AK649" s="41"/>
    </row>
    <row r="650" spans="1:37">
      <c r="A650" s="41"/>
      <c r="B650" s="41"/>
      <c r="L650" s="41"/>
      <c r="AB650" s="64"/>
      <c r="AC650" s="64"/>
      <c r="AD650" s="64"/>
      <c r="AE650" s="64"/>
      <c r="AF650" s="64"/>
      <c r="AG650" s="64"/>
      <c r="AH650" s="64"/>
      <c r="AI650" s="64"/>
      <c r="AJ650" s="64"/>
      <c r="AK650" s="41"/>
    </row>
    <row r="651" spans="1:37">
      <c r="A651" s="41"/>
      <c r="B651" s="41"/>
      <c r="L651" s="41"/>
      <c r="AB651" s="64"/>
      <c r="AC651" s="64"/>
      <c r="AD651" s="64"/>
      <c r="AE651" s="64"/>
      <c r="AF651" s="64"/>
      <c r="AG651" s="64"/>
      <c r="AH651" s="64"/>
      <c r="AI651" s="64"/>
      <c r="AJ651" s="64"/>
      <c r="AK651" s="41"/>
    </row>
    <row r="652" spans="1:37">
      <c r="A652" s="41"/>
      <c r="B652" s="41"/>
      <c r="L652" s="41"/>
      <c r="AB652" s="64"/>
      <c r="AC652" s="64"/>
      <c r="AD652" s="64"/>
      <c r="AE652" s="64"/>
      <c r="AF652" s="64"/>
      <c r="AG652" s="64"/>
      <c r="AH652" s="64"/>
      <c r="AI652" s="64"/>
      <c r="AJ652" s="64"/>
      <c r="AK652" s="41"/>
    </row>
    <row r="653" spans="1:37">
      <c r="A653" s="41"/>
      <c r="B653" s="41"/>
      <c r="L653" s="41"/>
      <c r="AB653" s="64"/>
      <c r="AC653" s="64"/>
      <c r="AD653" s="64"/>
      <c r="AE653" s="64"/>
      <c r="AF653" s="64"/>
      <c r="AG653" s="64"/>
      <c r="AH653" s="64"/>
      <c r="AI653" s="64"/>
      <c r="AJ653" s="64"/>
      <c r="AK653" s="41"/>
    </row>
    <row r="654" spans="1:37">
      <c r="A654" s="41"/>
      <c r="B654" s="41"/>
      <c r="L654" s="41"/>
      <c r="AB654" s="64"/>
      <c r="AC654" s="64"/>
      <c r="AD654" s="64"/>
      <c r="AE654" s="64"/>
      <c r="AF654" s="64"/>
      <c r="AG654" s="64"/>
      <c r="AH654" s="64"/>
      <c r="AI654" s="64"/>
      <c r="AJ654" s="64"/>
      <c r="AK654" s="41"/>
    </row>
    <row r="655" spans="1:37">
      <c r="A655" s="41"/>
      <c r="B655" s="41"/>
      <c r="L655" s="41"/>
      <c r="AB655" s="64"/>
      <c r="AC655" s="64"/>
      <c r="AD655" s="64"/>
      <c r="AE655" s="64"/>
      <c r="AF655" s="64"/>
      <c r="AG655" s="64"/>
      <c r="AH655" s="64"/>
      <c r="AI655" s="64"/>
      <c r="AJ655" s="64"/>
      <c r="AK655" s="41"/>
    </row>
    <row r="656" spans="1:37">
      <c r="A656" s="41"/>
      <c r="B656" s="41"/>
      <c r="L656" s="41"/>
      <c r="AB656" s="64"/>
      <c r="AC656" s="64"/>
      <c r="AD656" s="64"/>
      <c r="AE656" s="64"/>
      <c r="AF656" s="64"/>
      <c r="AG656" s="64"/>
      <c r="AH656" s="64"/>
      <c r="AI656" s="64"/>
      <c r="AJ656" s="64"/>
      <c r="AK656" s="41"/>
    </row>
    <row r="657" spans="1:37">
      <c r="A657" s="41"/>
      <c r="B657" s="41"/>
      <c r="L657" s="41"/>
      <c r="AB657" s="64"/>
      <c r="AC657" s="64"/>
      <c r="AD657" s="64"/>
      <c r="AE657" s="64"/>
      <c r="AF657" s="64"/>
      <c r="AG657" s="64"/>
      <c r="AH657" s="64"/>
      <c r="AI657" s="64"/>
      <c r="AJ657" s="64"/>
      <c r="AK657" s="41"/>
    </row>
    <row r="658" spans="1:37">
      <c r="A658" s="41"/>
      <c r="B658" s="41"/>
      <c r="L658" s="41"/>
      <c r="AB658" s="64"/>
      <c r="AC658" s="64"/>
      <c r="AD658" s="64"/>
      <c r="AE658" s="64"/>
      <c r="AF658" s="64"/>
      <c r="AG658" s="64"/>
      <c r="AH658" s="64"/>
      <c r="AI658" s="64"/>
      <c r="AJ658" s="64"/>
      <c r="AK658" s="41"/>
    </row>
    <row r="659" spans="1:37">
      <c r="A659" s="41"/>
      <c r="B659" s="41"/>
      <c r="L659" s="41"/>
      <c r="AB659" s="64"/>
      <c r="AC659" s="64"/>
      <c r="AD659" s="64"/>
      <c r="AE659" s="64"/>
      <c r="AF659" s="64"/>
      <c r="AG659" s="64"/>
      <c r="AH659" s="64"/>
      <c r="AI659" s="64"/>
      <c r="AJ659" s="64"/>
      <c r="AK659" s="41"/>
    </row>
    <row r="660" spans="1:37">
      <c r="A660" s="41"/>
      <c r="B660" s="41"/>
      <c r="L660" s="41"/>
      <c r="AB660" s="64"/>
      <c r="AC660" s="64"/>
      <c r="AD660" s="64"/>
      <c r="AE660" s="64"/>
      <c r="AF660" s="64"/>
      <c r="AG660" s="64"/>
      <c r="AH660" s="64"/>
      <c r="AI660" s="64"/>
      <c r="AJ660" s="64"/>
      <c r="AK660" s="41"/>
    </row>
    <row r="661" spans="1:37">
      <c r="A661" s="41"/>
      <c r="B661" s="41"/>
      <c r="L661" s="41"/>
      <c r="AB661" s="64"/>
      <c r="AC661" s="64"/>
      <c r="AD661" s="64"/>
      <c r="AE661" s="64"/>
      <c r="AF661" s="64"/>
      <c r="AG661" s="64"/>
      <c r="AH661" s="64"/>
      <c r="AI661" s="64"/>
      <c r="AJ661" s="64"/>
      <c r="AK661" s="41"/>
    </row>
    <row r="662" spans="1:37">
      <c r="A662" s="41"/>
      <c r="B662" s="41"/>
      <c r="L662" s="41"/>
      <c r="AB662" s="64"/>
      <c r="AC662" s="64"/>
      <c r="AD662" s="64"/>
      <c r="AE662" s="64"/>
      <c r="AF662" s="64"/>
      <c r="AG662" s="64"/>
      <c r="AH662" s="64"/>
      <c r="AI662" s="64"/>
      <c r="AJ662" s="64"/>
      <c r="AK662" s="41"/>
    </row>
    <row r="663" spans="1:37">
      <c r="A663" s="41"/>
      <c r="B663" s="41"/>
      <c r="L663" s="41"/>
      <c r="AB663" s="64"/>
      <c r="AC663" s="64"/>
      <c r="AD663" s="64"/>
      <c r="AE663" s="64"/>
      <c r="AF663" s="64"/>
      <c r="AG663" s="64"/>
      <c r="AH663" s="64"/>
      <c r="AI663" s="64"/>
      <c r="AJ663" s="64"/>
      <c r="AK663" s="41"/>
    </row>
    <row r="664" spans="1:37">
      <c r="A664" s="41"/>
      <c r="B664" s="41"/>
      <c r="L664" s="41"/>
      <c r="AB664" s="64"/>
      <c r="AC664" s="64"/>
      <c r="AD664" s="64"/>
      <c r="AE664" s="64"/>
      <c r="AF664" s="64"/>
      <c r="AG664" s="64"/>
      <c r="AH664" s="64"/>
      <c r="AI664" s="64"/>
      <c r="AJ664" s="64"/>
      <c r="AK664" s="41"/>
    </row>
    <row r="665" spans="1:37">
      <c r="A665" s="41"/>
      <c r="B665" s="41"/>
      <c r="L665" s="41"/>
      <c r="AB665" s="64"/>
      <c r="AC665" s="64"/>
      <c r="AD665" s="64"/>
      <c r="AE665" s="64"/>
      <c r="AF665" s="64"/>
      <c r="AG665" s="64"/>
      <c r="AH665" s="64"/>
      <c r="AI665" s="64"/>
      <c r="AJ665" s="64"/>
      <c r="AK665" s="41"/>
    </row>
    <row r="666" spans="1:37">
      <c r="A666" s="41"/>
      <c r="B666" s="41"/>
      <c r="L666" s="41"/>
      <c r="AB666" s="64"/>
      <c r="AC666" s="64"/>
      <c r="AD666" s="64"/>
      <c r="AE666" s="64"/>
      <c r="AF666" s="64"/>
      <c r="AG666" s="64"/>
      <c r="AH666" s="64"/>
      <c r="AI666" s="64"/>
      <c r="AJ666" s="64"/>
      <c r="AK666" s="41"/>
    </row>
    <row r="667" spans="1:37">
      <c r="A667" s="41"/>
      <c r="B667" s="41"/>
      <c r="L667" s="41"/>
      <c r="AB667" s="64"/>
      <c r="AC667" s="64"/>
      <c r="AD667" s="64"/>
      <c r="AE667" s="64"/>
      <c r="AF667" s="64"/>
      <c r="AG667" s="64"/>
      <c r="AH667" s="64"/>
      <c r="AI667" s="64"/>
      <c r="AJ667" s="64"/>
      <c r="AK667" s="41"/>
    </row>
    <row r="668" spans="1:37">
      <c r="A668" s="41"/>
      <c r="B668" s="41"/>
      <c r="L668" s="41"/>
      <c r="AB668" s="64"/>
      <c r="AC668" s="64"/>
      <c r="AD668" s="64"/>
      <c r="AE668" s="64"/>
      <c r="AF668" s="64"/>
      <c r="AG668" s="64"/>
      <c r="AH668" s="64"/>
      <c r="AI668" s="64"/>
      <c r="AJ668" s="64"/>
      <c r="AK668" s="41"/>
    </row>
    <row r="669" spans="1:37">
      <c r="A669" s="41"/>
      <c r="B669" s="41"/>
      <c r="L669" s="41"/>
      <c r="AB669" s="64"/>
      <c r="AC669" s="64"/>
      <c r="AD669" s="64"/>
      <c r="AE669" s="64"/>
      <c r="AF669" s="64"/>
      <c r="AG669" s="64"/>
      <c r="AH669" s="64"/>
      <c r="AI669" s="64"/>
      <c r="AJ669" s="64"/>
      <c r="AK669" s="41"/>
    </row>
    <row r="670" spans="1:37">
      <c r="A670" s="41"/>
      <c r="B670" s="41"/>
      <c r="L670" s="41"/>
      <c r="AB670" s="64"/>
      <c r="AC670" s="64"/>
      <c r="AD670" s="64"/>
      <c r="AE670" s="64"/>
      <c r="AF670" s="64"/>
      <c r="AG670" s="64"/>
      <c r="AH670" s="64"/>
      <c r="AI670" s="64"/>
      <c r="AJ670" s="64"/>
      <c r="AK670" s="41"/>
    </row>
    <row r="671" spans="1:37">
      <c r="A671" s="41"/>
      <c r="B671" s="41"/>
      <c r="L671" s="41"/>
      <c r="AB671" s="64"/>
      <c r="AC671" s="64"/>
      <c r="AD671" s="64"/>
      <c r="AE671" s="64"/>
      <c r="AF671" s="64"/>
      <c r="AG671" s="64"/>
      <c r="AH671" s="64"/>
      <c r="AI671" s="64"/>
      <c r="AJ671" s="64"/>
      <c r="AK671" s="41"/>
    </row>
    <row r="672" spans="1:37">
      <c r="A672" s="41"/>
      <c r="B672" s="41"/>
      <c r="L672" s="41"/>
      <c r="AB672" s="64"/>
      <c r="AC672" s="64"/>
      <c r="AD672" s="64"/>
      <c r="AE672" s="64"/>
      <c r="AF672" s="64"/>
      <c r="AG672" s="64"/>
      <c r="AH672" s="64"/>
      <c r="AI672" s="64"/>
      <c r="AJ672" s="64"/>
      <c r="AK672" s="41"/>
    </row>
    <row r="673" spans="1:37">
      <c r="A673" s="41"/>
      <c r="B673" s="41"/>
      <c r="L673" s="41"/>
      <c r="AB673" s="64"/>
      <c r="AC673" s="64"/>
      <c r="AD673" s="64"/>
      <c r="AE673" s="64"/>
      <c r="AF673" s="64"/>
      <c r="AG673" s="64"/>
      <c r="AH673" s="64"/>
      <c r="AI673" s="64"/>
      <c r="AJ673" s="64"/>
      <c r="AK673" s="41"/>
    </row>
    <row r="674" spans="1:37">
      <c r="A674" s="41"/>
      <c r="B674" s="41"/>
      <c r="L674" s="41"/>
      <c r="AB674" s="64"/>
      <c r="AC674" s="64"/>
      <c r="AD674" s="64"/>
      <c r="AE674" s="64"/>
      <c r="AF674" s="64"/>
      <c r="AG674" s="64"/>
      <c r="AH674" s="64"/>
      <c r="AI674" s="64"/>
      <c r="AJ674" s="64"/>
      <c r="AK674" s="41"/>
    </row>
    <row r="675" spans="1:37">
      <c r="A675" s="41"/>
      <c r="B675" s="41"/>
      <c r="L675" s="41"/>
      <c r="AB675" s="64"/>
      <c r="AC675" s="64"/>
      <c r="AD675" s="64"/>
      <c r="AE675" s="64"/>
      <c r="AF675" s="64"/>
      <c r="AG675" s="64"/>
      <c r="AH675" s="64"/>
      <c r="AI675" s="64"/>
      <c r="AJ675" s="64"/>
      <c r="AK675" s="41"/>
    </row>
    <row r="676" spans="1:37">
      <c r="A676" s="41"/>
      <c r="B676" s="41"/>
      <c r="L676" s="41"/>
      <c r="AB676" s="64"/>
      <c r="AC676" s="64"/>
      <c r="AD676" s="64"/>
      <c r="AE676" s="64"/>
      <c r="AF676" s="64"/>
      <c r="AG676" s="64"/>
      <c r="AH676" s="64"/>
      <c r="AI676" s="64"/>
      <c r="AJ676" s="64"/>
      <c r="AK676" s="41"/>
    </row>
    <row r="677" spans="1:37">
      <c r="A677" s="41"/>
      <c r="B677" s="41"/>
      <c r="L677" s="41"/>
      <c r="AB677" s="64"/>
      <c r="AC677" s="64"/>
      <c r="AD677" s="64"/>
      <c r="AE677" s="64"/>
      <c r="AF677" s="64"/>
      <c r="AG677" s="64"/>
      <c r="AH677" s="64"/>
      <c r="AI677" s="64"/>
      <c r="AJ677" s="64"/>
      <c r="AK677" s="41"/>
    </row>
    <row r="678" spans="1:37">
      <c r="A678" s="41"/>
      <c r="B678" s="41"/>
      <c r="L678" s="41"/>
      <c r="AB678" s="64"/>
      <c r="AC678" s="64"/>
      <c r="AD678" s="64"/>
      <c r="AE678" s="64"/>
      <c r="AF678" s="64"/>
      <c r="AG678" s="64"/>
      <c r="AH678" s="64"/>
      <c r="AI678" s="64"/>
      <c r="AJ678" s="64"/>
      <c r="AK678" s="41"/>
    </row>
    <row r="679" spans="1:37">
      <c r="A679" s="41"/>
      <c r="B679" s="41"/>
      <c r="L679" s="41"/>
      <c r="AB679" s="64"/>
      <c r="AC679" s="64"/>
      <c r="AD679" s="64"/>
      <c r="AE679" s="64"/>
      <c r="AF679" s="64"/>
      <c r="AG679" s="64"/>
      <c r="AH679" s="64"/>
      <c r="AI679" s="64"/>
      <c r="AJ679" s="64"/>
      <c r="AK679" s="41"/>
    </row>
    <row r="680" spans="1:37">
      <c r="A680" s="41"/>
      <c r="B680" s="41"/>
      <c r="L680" s="41"/>
      <c r="AB680" s="64"/>
      <c r="AC680" s="64"/>
      <c r="AD680" s="64"/>
      <c r="AE680" s="64"/>
      <c r="AF680" s="64"/>
      <c r="AG680" s="64"/>
      <c r="AH680" s="64"/>
      <c r="AI680" s="64"/>
      <c r="AJ680" s="64"/>
      <c r="AK680" s="41"/>
    </row>
    <row r="681" spans="1:37">
      <c r="A681" s="41"/>
      <c r="B681" s="41"/>
      <c r="L681" s="41"/>
      <c r="AB681" s="64"/>
      <c r="AC681" s="64"/>
      <c r="AD681" s="64"/>
      <c r="AE681" s="64"/>
      <c r="AF681" s="64"/>
      <c r="AG681" s="64"/>
      <c r="AH681" s="64"/>
      <c r="AI681" s="64"/>
      <c r="AJ681" s="64"/>
      <c r="AK681" s="41"/>
    </row>
    <row r="682" spans="1:37">
      <c r="A682" s="41"/>
      <c r="B682" s="41"/>
      <c r="L682" s="41"/>
      <c r="AB682" s="64"/>
      <c r="AC682" s="64"/>
      <c r="AD682" s="64"/>
      <c r="AE682" s="64"/>
      <c r="AF682" s="64"/>
      <c r="AG682" s="64"/>
      <c r="AH682" s="64"/>
      <c r="AI682" s="64"/>
      <c r="AJ682" s="64"/>
      <c r="AK682" s="41"/>
    </row>
    <row r="683" spans="1:37">
      <c r="A683" s="41"/>
      <c r="B683" s="41"/>
      <c r="L683" s="41"/>
      <c r="AB683" s="64"/>
      <c r="AC683" s="64"/>
      <c r="AD683" s="64"/>
      <c r="AE683" s="64"/>
      <c r="AF683" s="64"/>
      <c r="AG683" s="64"/>
      <c r="AH683" s="64"/>
      <c r="AI683" s="64"/>
      <c r="AJ683" s="64"/>
      <c r="AK683" s="41"/>
    </row>
    <row r="684" spans="1:37">
      <c r="A684" s="41"/>
      <c r="B684" s="41"/>
      <c r="L684" s="41"/>
      <c r="AB684" s="64"/>
      <c r="AC684" s="64"/>
      <c r="AD684" s="64"/>
      <c r="AE684" s="64"/>
      <c r="AF684" s="64"/>
      <c r="AG684" s="64"/>
      <c r="AH684" s="64"/>
      <c r="AI684" s="64"/>
      <c r="AJ684" s="64"/>
      <c r="AK684" s="41"/>
    </row>
    <row r="685" spans="1:37">
      <c r="A685" s="41"/>
      <c r="B685" s="41"/>
      <c r="L685" s="41"/>
      <c r="AB685" s="64"/>
      <c r="AC685" s="64"/>
      <c r="AD685" s="64"/>
      <c r="AE685" s="64"/>
      <c r="AF685" s="64"/>
      <c r="AG685" s="64"/>
      <c r="AH685" s="64"/>
      <c r="AI685" s="64"/>
      <c r="AJ685" s="64"/>
      <c r="AK685" s="41"/>
    </row>
    <row r="686" spans="1:37">
      <c r="A686" s="41"/>
      <c r="B686" s="41"/>
      <c r="L686" s="41"/>
      <c r="AB686" s="64"/>
      <c r="AC686" s="64"/>
      <c r="AD686" s="64"/>
      <c r="AE686" s="64"/>
      <c r="AF686" s="64"/>
      <c r="AG686" s="64"/>
      <c r="AH686" s="64"/>
      <c r="AI686" s="64"/>
      <c r="AJ686" s="64"/>
      <c r="AK686" s="41"/>
    </row>
    <row r="687" spans="1:37">
      <c r="A687" s="41"/>
      <c r="B687" s="41"/>
      <c r="L687" s="41"/>
      <c r="AB687" s="64"/>
      <c r="AC687" s="64"/>
      <c r="AD687" s="64"/>
      <c r="AE687" s="64"/>
      <c r="AF687" s="64"/>
      <c r="AG687" s="64"/>
      <c r="AH687" s="64"/>
      <c r="AI687" s="64"/>
      <c r="AJ687" s="64"/>
      <c r="AK687" s="41"/>
    </row>
    <row r="688" spans="1:37">
      <c r="A688" s="41"/>
      <c r="B688" s="41"/>
      <c r="L688" s="41"/>
      <c r="AB688" s="64"/>
      <c r="AC688" s="64"/>
      <c r="AD688" s="64"/>
      <c r="AE688" s="64"/>
      <c r="AF688" s="64"/>
      <c r="AG688" s="64"/>
      <c r="AH688" s="64"/>
      <c r="AI688" s="64"/>
      <c r="AJ688" s="64"/>
      <c r="AK688" s="41"/>
    </row>
    <row r="689" spans="1:37">
      <c r="A689" s="41"/>
      <c r="B689" s="41"/>
      <c r="L689" s="41"/>
      <c r="AB689" s="64"/>
      <c r="AC689" s="64"/>
      <c r="AD689" s="64"/>
      <c r="AE689" s="64"/>
      <c r="AF689" s="64"/>
      <c r="AG689" s="64"/>
      <c r="AH689" s="64"/>
      <c r="AI689" s="64"/>
      <c r="AJ689" s="64"/>
      <c r="AK689" s="41"/>
    </row>
    <row r="690" spans="1:37">
      <c r="A690" s="41"/>
      <c r="B690" s="41"/>
      <c r="L690" s="41"/>
      <c r="AB690" s="64"/>
      <c r="AC690" s="64"/>
      <c r="AD690" s="64"/>
      <c r="AE690" s="64"/>
      <c r="AF690" s="64"/>
      <c r="AG690" s="64"/>
      <c r="AH690" s="64"/>
      <c r="AI690" s="64"/>
      <c r="AJ690" s="64"/>
      <c r="AK690" s="41"/>
    </row>
    <row r="691" spans="1:37">
      <c r="A691" s="41"/>
      <c r="B691" s="41"/>
      <c r="L691" s="41"/>
      <c r="AB691" s="64"/>
      <c r="AC691" s="64"/>
      <c r="AD691" s="64"/>
      <c r="AE691" s="64"/>
      <c r="AF691" s="64"/>
      <c r="AG691" s="64"/>
      <c r="AH691" s="64"/>
      <c r="AI691" s="64"/>
      <c r="AJ691" s="64"/>
      <c r="AK691" s="41"/>
    </row>
    <row r="692" spans="1:37">
      <c r="A692" s="41"/>
      <c r="B692" s="41"/>
      <c r="L692" s="41"/>
      <c r="AB692" s="64"/>
      <c r="AC692" s="64"/>
      <c r="AD692" s="64"/>
      <c r="AE692" s="64"/>
      <c r="AF692" s="64"/>
      <c r="AG692" s="64"/>
      <c r="AH692" s="64"/>
      <c r="AI692" s="64"/>
      <c r="AJ692" s="64"/>
      <c r="AK692" s="41"/>
    </row>
    <row r="693" spans="1:37">
      <c r="A693" s="41"/>
      <c r="B693" s="41"/>
      <c r="L693" s="41"/>
      <c r="AB693" s="64"/>
      <c r="AC693" s="64"/>
      <c r="AD693" s="64"/>
      <c r="AE693" s="64"/>
      <c r="AF693" s="64"/>
      <c r="AG693" s="64"/>
      <c r="AH693" s="64"/>
      <c r="AI693" s="64"/>
      <c r="AJ693" s="64"/>
      <c r="AK693" s="41"/>
    </row>
    <row r="694" spans="1:37">
      <c r="A694" s="41"/>
      <c r="B694" s="41"/>
      <c r="L694" s="41"/>
      <c r="AB694" s="64"/>
      <c r="AC694" s="64"/>
      <c r="AD694" s="64"/>
      <c r="AE694" s="64"/>
      <c r="AF694" s="64"/>
      <c r="AG694" s="64"/>
      <c r="AH694" s="64"/>
      <c r="AI694" s="64"/>
      <c r="AJ694" s="64"/>
      <c r="AK694" s="41"/>
    </row>
    <row r="695" spans="1:37">
      <c r="A695" s="41"/>
      <c r="B695" s="41"/>
      <c r="L695" s="41"/>
      <c r="AB695" s="64"/>
      <c r="AC695" s="64"/>
      <c r="AD695" s="64"/>
      <c r="AE695" s="64"/>
      <c r="AF695" s="64"/>
      <c r="AG695" s="64"/>
      <c r="AH695" s="64"/>
      <c r="AI695" s="64"/>
      <c r="AJ695" s="64"/>
      <c r="AK695" s="41"/>
    </row>
    <row r="696" spans="1:37">
      <c r="A696" s="41"/>
      <c r="B696" s="41"/>
      <c r="L696" s="41"/>
      <c r="AB696" s="64"/>
      <c r="AC696" s="64"/>
      <c r="AD696" s="64"/>
      <c r="AE696" s="64"/>
      <c r="AF696" s="64"/>
      <c r="AG696" s="64"/>
      <c r="AH696" s="64"/>
      <c r="AI696" s="64"/>
      <c r="AJ696" s="64"/>
      <c r="AK696" s="41"/>
    </row>
    <row r="697" spans="1:37">
      <c r="A697" s="41"/>
      <c r="B697" s="41"/>
      <c r="L697" s="41"/>
      <c r="AB697" s="64"/>
      <c r="AC697" s="64"/>
      <c r="AD697" s="64"/>
      <c r="AE697" s="64"/>
      <c r="AF697" s="64"/>
      <c r="AG697" s="64"/>
      <c r="AH697" s="64"/>
      <c r="AI697" s="64"/>
      <c r="AJ697" s="64"/>
      <c r="AK697" s="41"/>
    </row>
    <row r="698" spans="1:37">
      <c r="A698" s="41"/>
      <c r="B698" s="41"/>
      <c r="L698" s="41"/>
      <c r="AB698" s="64"/>
      <c r="AC698" s="64"/>
      <c r="AD698" s="64"/>
      <c r="AE698" s="64"/>
      <c r="AF698" s="64"/>
      <c r="AG698" s="64"/>
      <c r="AH698" s="64"/>
      <c r="AI698" s="64"/>
      <c r="AJ698" s="64"/>
      <c r="AK698" s="41"/>
    </row>
    <row r="699" spans="1:37">
      <c r="A699" s="41"/>
      <c r="B699" s="41"/>
      <c r="L699" s="41"/>
      <c r="AB699" s="64"/>
      <c r="AC699" s="64"/>
      <c r="AD699" s="64"/>
      <c r="AE699" s="64"/>
      <c r="AF699" s="64"/>
      <c r="AG699" s="64"/>
      <c r="AH699" s="64"/>
      <c r="AI699" s="64"/>
      <c r="AJ699" s="64"/>
      <c r="AK699" s="41"/>
    </row>
    <row r="700" spans="1:37">
      <c r="A700" s="41"/>
      <c r="B700" s="41"/>
      <c r="L700" s="41"/>
      <c r="AB700" s="64"/>
      <c r="AC700" s="64"/>
      <c r="AD700" s="64"/>
      <c r="AE700" s="64"/>
      <c r="AF700" s="64"/>
      <c r="AG700" s="64"/>
      <c r="AH700" s="64"/>
      <c r="AI700" s="64"/>
      <c r="AJ700" s="64"/>
      <c r="AK700" s="41"/>
    </row>
    <row r="701" spans="1:37">
      <c r="A701" s="41"/>
      <c r="B701" s="41"/>
      <c r="L701" s="41"/>
      <c r="AB701" s="64"/>
      <c r="AC701" s="64"/>
      <c r="AD701" s="64"/>
      <c r="AE701" s="64"/>
      <c r="AF701" s="64"/>
      <c r="AG701" s="64"/>
      <c r="AH701" s="64"/>
      <c r="AI701" s="64"/>
      <c r="AJ701" s="64"/>
      <c r="AK701" s="41"/>
    </row>
    <row r="702" spans="1:37">
      <c r="A702" s="41"/>
      <c r="B702" s="41"/>
      <c r="L702" s="41"/>
      <c r="AB702" s="64"/>
      <c r="AC702" s="64"/>
      <c r="AD702" s="64"/>
      <c r="AE702" s="64"/>
      <c r="AF702" s="64"/>
      <c r="AG702" s="64"/>
      <c r="AH702" s="64"/>
      <c r="AI702" s="64"/>
      <c r="AJ702" s="64"/>
      <c r="AK702" s="41"/>
    </row>
    <row r="703" spans="1:37">
      <c r="A703" s="41"/>
      <c r="B703" s="41"/>
      <c r="L703" s="41"/>
      <c r="AB703" s="64"/>
      <c r="AC703" s="64"/>
      <c r="AD703" s="64"/>
      <c r="AE703" s="64"/>
      <c r="AF703" s="64"/>
      <c r="AG703" s="64"/>
      <c r="AH703" s="64"/>
      <c r="AI703" s="64"/>
      <c r="AJ703" s="64"/>
      <c r="AK703" s="41"/>
    </row>
    <row r="704" spans="1:37">
      <c r="A704" s="41"/>
      <c r="B704" s="41"/>
      <c r="L704" s="41"/>
      <c r="AB704" s="64"/>
      <c r="AC704" s="64"/>
      <c r="AD704" s="64"/>
      <c r="AE704" s="64"/>
      <c r="AF704" s="64"/>
      <c r="AG704" s="64"/>
      <c r="AH704" s="64"/>
      <c r="AI704" s="64"/>
      <c r="AJ704" s="64"/>
      <c r="AK704" s="41"/>
    </row>
    <row r="705" spans="1:37">
      <c r="A705" s="41"/>
      <c r="B705" s="41"/>
      <c r="L705" s="41"/>
      <c r="AB705" s="64"/>
      <c r="AC705" s="64"/>
      <c r="AD705" s="64"/>
      <c r="AE705" s="64"/>
      <c r="AF705" s="64"/>
      <c r="AG705" s="64"/>
      <c r="AH705" s="64"/>
      <c r="AI705" s="64"/>
      <c r="AJ705" s="64"/>
      <c r="AK705" s="41"/>
    </row>
    <row r="706" spans="1:37">
      <c r="A706" s="41"/>
      <c r="B706" s="41"/>
      <c r="L706" s="41"/>
      <c r="AB706" s="64"/>
      <c r="AC706" s="64"/>
      <c r="AD706" s="64"/>
      <c r="AE706" s="64"/>
      <c r="AF706" s="64"/>
      <c r="AG706" s="64"/>
      <c r="AH706" s="64"/>
      <c r="AI706" s="64"/>
      <c r="AJ706" s="64"/>
      <c r="AK706" s="41"/>
    </row>
    <row r="707" spans="1:37">
      <c r="A707" s="41"/>
      <c r="B707" s="41"/>
      <c r="L707" s="41"/>
      <c r="AB707" s="64"/>
      <c r="AC707" s="64"/>
      <c r="AD707" s="64"/>
      <c r="AE707" s="64"/>
      <c r="AF707" s="64"/>
      <c r="AG707" s="64"/>
      <c r="AH707" s="64"/>
      <c r="AI707" s="64"/>
      <c r="AJ707" s="64"/>
      <c r="AK707" s="41"/>
    </row>
    <row r="708" spans="1:37">
      <c r="A708" s="41"/>
      <c r="B708" s="41"/>
      <c r="L708" s="41"/>
      <c r="AB708" s="64"/>
      <c r="AC708" s="64"/>
      <c r="AD708" s="64"/>
      <c r="AE708" s="64"/>
      <c r="AF708" s="64"/>
      <c r="AG708" s="64"/>
      <c r="AH708" s="64"/>
      <c r="AI708" s="64"/>
      <c r="AJ708" s="64"/>
      <c r="AK708" s="41"/>
    </row>
    <row r="709" spans="1:37">
      <c r="A709" s="41"/>
      <c r="B709" s="41"/>
      <c r="L709" s="41"/>
      <c r="AB709" s="64"/>
      <c r="AC709" s="64"/>
      <c r="AD709" s="64"/>
      <c r="AE709" s="64"/>
      <c r="AF709" s="64"/>
      <c r="AG709" s="64"/>
      <c r="AH709" s="64"/>
      <c r="AI709" s="64"/>
      <c r="AJ709" s="64"/>
      <c r="AK709" s="41"/>
    </row>
    <row r="710" spans="1:37">
      <c r="A710" s="41"/>
      <c r="B710" s="41"/>
      <c r="L710" s="41"/>
      <c r="AB710" s="64"/>
      <c r="AC710" s="64"/>
      <c r="AD710" s="64"/>
      <c r="AE710" s="64"/>
      <c r="AF710" s="64"/>
      <c r="AG710" s="64"/>
      <c r="AH710" s="64"/>
      <c r="AI710" s="64"/>
      <c r="AJ710" s="64"/>
      <c r="AK710" s="41"/>
    </row>
    <row r="711" spans="1:37">
      <c r="A711" s="41"/>
      <c r="B711" s="41"/>
      <c r="L711" s="41"/>
      <c r="AB711" s="64"/>
      <c r="AC711" s="64"/>
      <c r="AD711" s="64"/>
      <c r="AE711" s="64"/>
      <c r="AF711" s="64"/>
      <c r="AG711" s="64"/>
      <c r="AH711" s="64"/>
      <c r="AI711" s="64"/>
      <c r="AJ711" s="64"/>
      <c r="AK711" s="41"/>
    </row>
    <row r="712" spans="1:37">
      <c r="A712" s="41"/>
      <c r="B712" s="41"/>
      <c r="L712" s="41"/>
      <c r="AB712" s="64"/>
      <c r="AC712" s="64"/>
      <c r="AD712" s="64"/>
      <c r="AE712" s="64"/>
      <c r="AF712" s="64"/>
      <c r="AG712" s="64"/>
      <c r="AH712" s="64"/>
      <c r="AI712" s="64"/>
      <c r="AJ712" s="64"/>
      <c r="AK712" s="41"/>
    </row>
    <row r="713" spans="1:37">
      <c r="A713" s="41"/>
      <c r="B713" s="41"/>
      <c r="L713" s="41"/>
      <c r="AB713" s="64"/>
      <c r="AC713" s="64"/>
      <c r="AD713" s="64"/>
      <c r="AE713" s="64"/>
      <c r="AF713" s="64"/>
      <c r="AG713" s="64"/>
      <c r="AH713" s="64"/>
      <c r="AI713" s="64"/>
      <c r="AJ713" s="64"/>
      <c r="AK713" s="41"/>
    </row>
    <row r="714" spans="1:37">
      <c r="A714" s="41"/>
      <c r="B714" s="41"/>
      <c r="L714" s="41"/>
      <c r="AB714" s="64"/>
      <c r="AC714" s="64"/>
      <c r="AD714" s="64"/>
      <c r="AE714" s="64"/>
      <c r="AF714" s="64"/>
      <c r="AG714" s="64"/>
      <c r="AH714" s="64"/>
      <c r="AI714" s="64"/>
      <c r="AJ714" s="64"/>
      <c r="AK714" s="41"/>
    </row>
    <row r="715" spans="1:37">
      <c r="A715" s="41"/>
      <c r="B715" s="41"/>
      <c r="L715" s="41"/>
      <c r="AB715" s="64"/>
      <c r="AC715" s="64"/>
      <c r="AD715" s="64"/>
      <c r="AE715" s="64"/>
      <c r="AF715" s="64"/>
      <c r="AG715" s="64"/>
      <c r="AH715" s="64"/>
      <c r="AI715" s="64"/>
      <c r="AJ715" s="64"/>
      <c r="AK715" s="41"/>
    </row>
    <row r="716" spans="1:37">
      <c r="A716" s="41"/>
      <c r="B716" s="41"/>
      <c r="L716" s="41"/>
      <c r="AB716" s="64"/>
      <c r="AC716" s="64"/>
      <c r="AD716" s="64"/>
      <c r="AE716" s="64"/>
      <c r="AF716" s="64"/>
      <c r="AG716" s="64"/>
      <c r="AH716" s="64"/>
      <c r="AI716" s="64"/>
      <c r="AJ716" s="64"/>
      <c r="AK716" s="41"/>
    </row>
    <row r="717" spans="1:37">
      <c r="A717" s="41"/>
      <c r="B717" s="41"/>
      <c r="L717" s="41"/>
      <c r="AB717" s="64"/>
      <c r="AC717" s="64"/>
      <c r="AD717" s="64"/>
      <c r="AE717" s="64"/>
      <c r="AF717" s="64"/>
      <c r="AG717" s="64"/>
      <c r="AH717" s="64"/>
      <c r="AI717" s="64"/>
      <c r="AJ717" s="64"/>
      <c r="AK717" s="41"/>
    </row>
    <row r="718" spans="1:37">
      <c r="A718" s="41"/>
      <c r="B718" s="41"/>
      <c r="L718" s="41"/>
      <c r="AB718" s="64"/>
      <c r="AC718" s="64"/>
      <c r="AD718" s="64"/>
      <c r="AE718" s="64"/>
      <c r="AF718" s="64"/>
      <c r="AG718" s="64"/>
      <c r="AH718" s="64"/>
      <c r="AI718" s="64"/>
      <c r="AJ718" s="64"/>
      <c r="AK718" s="41"/>
    </row>
    <row r="719" spans="1:37">
      <c r="A719" s="41"/>
      <c r="B719" s="41"/>
      <c r="L719" s="41"/>
      <c r="AB719" s="64"/>
      <c r="AC719" s="64"/>
      <c r="AD719" s="64"/>
      <c r="AE719" s="64"/>
      <c r="AF719" s="64"/>
      <c r="AG719" s="64"/>
      <c r="AH719" s="64"/>
      <c r="AI719" s="64"/>
      <c r="AJ719" s="64"/>
      <c r="AK719" s="41"/>
    </row>
    <row r="720" spans="1:37">
      <c r="A720" s="41"/>
      <c r="B720" s="41"/>
      <c r="L720" s="41"/>
      <c r="AB720" s="64"/>
      <c r="AC720" s="64"/>
      <c r="AD720" s="64"/>
      <c r="AE720" s="64"/>
      <c r="AF720" s="64"/>
      <c r="AG720" s="64"/>
      <c r="AH720" s="64"/>
      <c r="AI720" s="64"/>
      <c r="AJ720" s="64"/>
      <c r="AK720" s="41"/>
    </row>
    <row r="721" spans="1:37">
      <c r="A721" s="41"/>
      <c r="B721" s="41"/>
      <c r="L721" s="41"/>
      <c r="AB721" s="64"/>
      <c r="AC721" s="64"/>
      <c r="AD721" s="64"/>
      <c r="AE721" s="64"/>
      <c r="AF721" s="64"/>
      <c r="AG721" s="64"/>
      <c r="AH721" s="64"/>
      <c r="AI721" s="64"/>
      <c r="AJ721" s="64"/>
      <c r="AK721" s="41"/>
    </row>
    <row r="722" spans="1:37">
      <c r="A722" s="41"/>
      <c r="B722" s="41"/>
      <c r="L722" s="41"/>
      <c r="AB722" s="64"/>
      <c r="AC722" s="64"/>
      <c r="AD722" s="64"/>
      <c r="AE722" s="64"/>
      <c r="AF722" s="64"/>
      <c r="AG722" s="64"/>
      <c r="AH722" s="64"/>
      <c r="AI722" s="64"/>
      <c r="AJ722" s="64"/>
      <c r="AK722" s="41"/>
    </row>
    <row r="723" spans="1:37">
      <c r="A723" s="41"/>
      <c r="B723" s="41"/>
      <c r="L723" s="41"/>
      <c r="AB723" s="64"/>
      <c r="AC723" s="64"/>
      <c r="AD723" s="64"/>
      <c r="AE723" s="64"/>
      <c r="AF723" s="64"/>
      <c r="AG723" s="64"/>
      <c r="AH723" s="64"/>
      <c r="AI723" s="64"/>
      <c r="AJ723" s="64"/>
      <c r="AK723" s="41"/>
    </row>
    <row r="724" spans="1:37">
      <c r="A724" s="41"/>
      <c r="B724" s="41"/>
      <c r="L724" s="41"/>
      <c r="AB724" s="64"/>
      <c r="AC724" s="64"/>
      <c r="AD724" s="64"/>
      <c r="AE724" s="64"/>
      <c r="AF724" s="64"/>
      <c r="AG724" s="64"/>
      <c r="AH724" s="64"/>
      <c r="AI724" s="64"/>
      <c r="AJ724" s="64"/>
      <c r="AK724" s="41"/>
    </row>
    <row r="725" spans="1:37">
      <c r="A725" s="41"/>
      <c r="B725" s="41"/>
      <c r="L725" s="41"/>
      <c r="AB725" s="64"/>
      <c r="AC725" s="64"/>
      <c r="AD725" s="64"/>
      <c r="AE725" s="64"/>
      <c r="AF725" s="64"/>
      <c r="AG725" s="64"/>
      <c r="AH725" s="64"/>
      <c r="AI725" s="64"/>
      <c r="AJ725" s="64"/>
      <c r="AK725" s="41"/>
    </row>
    <row r="726" spans="1:37">
      <c r="A726" s="41"/>
      <c r="B726" s="41"/>
      <c r="L726" s="41"/>
      <c r="AB726" s="64"/>
      <c r="AC726" s="64"/>
      <c r="AD726" s="64"/>
      <c r="AE726" s="64"/>
      <c r="AF726" s="64"/>
      <c r="AG726" s="64"/>
      <c r="AH726" s="64"/>
      <c r="AI726" s="64"/>
      <c r="AJ726" s="64"/>
      <c r="AK726" s="41"/>
    </row>
    <row r="727" spans="1:37">
      <c r="A727" s="41"/>
      <c r="B727" s="41"/>
      <c r="L727" s="41"/>
      <c r="AB727" s="64"/>
      <c r="AC727" s="64"/>
      <c r="AD727" s="64"/>
      <c r="AE727" s="64"/>
      <c r="AF727" s="64"/>
      <c r="AG727" s="64"/>
      <c r="AH727" s="64"/>
      <c r="AI727" s="64"/>
      <c r="AJ727" s="64"/>
      <c r="AK727" s="41"/>
    </row>
    <row r="728" spans="1:37">
      <c r="A728" s="41"/>
      <c r="B728" s="41"/>
      <c r="L728" s="41"/>
      <c r="AB728" s="64"/>
      <c r="AC728" s="64"/>
      <c r="AD728" s="64"/>
      <c r="AE728" s="64"/>
      <c r="AF728" s="64"/>
      <c r="AG728" s="64"/>
      <c r="AH728" s="64"/>
      <c r="AI728" s="64"/>
      <c r="AJ728" s="64"/>
      <c r="AK728" s="41"/>
    </row>
    <row r="729" spans="1:37">
      <c r="A729" s="41"/>
      <c r="B729" s="41"/>
      <c r="L729" s="41"/>
      <c r="AB729" s="64"/>
      <c r="AC729" s="64"/>
      <c r="AD729" s="64"/>
      <c r="AE729" s="64"/>
      <c r="AF729" s="64"/>
      <c r="AG729" s="64"/>
      <c r="AH729" s="64"/>
      <c r="AI729" s="64"/>
      <c r="AJ729" s="64"/>
      <c r="AK729" s="41"/>
    </row>
    <row r="730" spans="1:37">
      <c r="A730" s="41"/>
      <c r="B730" s="41"/>
      <c r="L730" s="41"/>
      <c r="AB730" s="64"/>
      <c r="AC730" s="64"/>
      <c r="AD730" s="64"/>
      <c r="AE730" s="64"/>
      <c r="AF730" s="64"/>
      <c r="AG730" s="64"/>
      <c r="AH730" s="64"/>
      <c r="AI730" s="64"/>
      <c r="AJ730" s="64"/>
      <c r="AK730" s="41"/>
    </row>
    <row r="731" spans="1:37">
      <c r="A731" s="41"/>
      <c r="B731" s="41"/>
      <c r="L731" s="41"/>
      <c r="AB731" s="64"/>
      <c r="AC731" s="64"/>
      <c r="AD731" s="64"/>
      <c r="AE731" s="64"/>
      <c r="AF731" s="64"/>
      <c r="AG731" s="64"/>
      <c r="AH731" s="64"/>
      <c r="AI731" s="64"/>
      <c r="AJ731" s="64"/>
      <c r="AK731" s="41"/>
    </row>
    <row r="732" spans="1:37">
      <c r="A732" s="41"/>
      <c r="B732" s="41"/>
      <c r="L732" s="41"/>
      <c r="AB732" s="64"/>
      <c r="AC732" s="64"/>
      <c r="AD732" s="64"/>
      <c r="AE732" s="64"/>
      <c r="AF732" s="64"/>
      <c r="AG732" s="64"/>
      <c r="AH732" s="64"/>
      <c r="AI732" s="64"/>
      <c r="AJ732" s="64"/>
      <c r="AK732" s="41"/>
    </row>
    <row r="733" spans="1:37">
      <c r="A733" s="41"/>
      <c r="B733" s="41"/>
      <c r="L733" s="41"/>
      <c r="AB733" s="64"/>
      <c r="AC733" s="64"/>
      <c r="AD733" s="64"/>
      <c r="AE733" s="64"/>
      <c r="AF733" s="64"/>
      <c r="AG733" s="64"/>
      <c r="AH733" s="64"/>
      <c r="AI733" s="64"/>
      <c r="AJ733" s="64"/>
      <c r="AK733" s="41"/>
    </row>
    <row r="734" spans="1:37">
      <c r="A734" s="41"/>
      <c r="B734" s="41"/>
      <c r="L734" s="41"/>
      <c r="AB734" s="64"/>
      <c r="AC734" s="64"/>
      <c r="AD734" s="64"/>
      <c r="AE734" s="64"/>
      <c r="AF734" s="64"/>
      <c r="AG734" s="64"/>
      <c r="AH734" s="64"/>
      <c r="AI734" s="64"/>
      <c r="AJ734" s="64"/>
      <c r="AK734" s="41"/>
    </row>
    <row r="735" spans="1:37">
      <c r="A735" s="41"/>
      <c r="B735" s="41"/>
      <c r="L735" s="41"/>
      <c r="AB735" s="64"/>
      <c r="AC735" s="64"/>
      <c r="AD735" s="64"/>
      <c r="AE735" s="64"/>
      <c r="AF735" s="64"/>
      <c r="AG735" s="64"/>
      <c r="AH735" s="64"/>
      <c r="AI735" s="64"/>
      <c r="AJ735" s="64"/>
      <c r="AK735" s="41"/>
    </row>
    <row r="736" spans="1:37">
      <c r="A736" s="41"/>
      <c r="B736" s="41"/>
      <c r="L736" s="41"/>
      <c r="AB736" s="64"/>
      <c r="AC736" s="64"/>
      <c r="AD736" s="64"/>
      <c r="AE736" s="64"/>
      <c r="AF736" s="64"/>
      <c r="AG736" s="64"/>
      <c r="AH736" s="64"/>
      <c r="AI736" s="64"/>
      <c r="AJ736" s="64"/>
      <c r="AK736" s="41"/>
    </row>
    <row r="737" spans="1:37">
      <c r="A737" s="41"/>
      <c r="B737" s="41"/>
      <c r="L737" s="41"/>
      <c r="AB737" s="64"/>
      <c r="AC737" s="64"/>
      <c r="AD737" s="64"/>
      <c r="AE737" s="64"/>
      <c r="AF737" s="64"/>
      <c r="AG737" s="64"/>
      <c r="AH737" s="64"/>
      <c r="AI737" s="64"/>
      <c r="AJ737" s="64"/>
      <c r="AK737" s="41"/>
    </row>
    <row r="738" spans="1:37">
      <c r="A738" s="41"/>
      <c r="B738" s="41"/>
      <c r="L738" s="41"/>
      <c r="AB738" s="64"/>
      <c r="AC738" s="64"/>
      <c r="AD738" s="64"/>
      <c r="AE738" s="64"/>
      <c r="AF738" s="64"/>
      <c r="AG738" s="64"/>
      <c r="AH738" s="64"/>
      <c r="AI738" s="64"/>
      <c r="AJ738" s="64"/>
      <c r="AK738" s="41"/>
    </row>
    <row r="739" spans="1:37">
      <c r="A739" s="41"/>
      <c r="B739" s="41"/>
      <c r="L739" s="41"/>
      <c r="AB739" s="64"/>
      <c r="AC739" s="64"/>
      <c r="AD739" s="64"/>
      <c r="AE739" s="64"/>
      <c r="AF739" s="64"/>
      <c r="AG739" s="64"/>
      <c r="AH739" s="64"/>
      <c r="AI739" s="64"/>
      <c r="AJ739" s="64"/>
      <c r="AK739" s="41"/>
    </row>
    <row r="740" spans="1:37">
      <c r="A740" s="41"/>
      <c r="B740" s="41"/>
      <c r="L740" s="41"/>
      <c r="AB740" s="64"/>
      <c r="AC740" s="64"/>
      <c r="AD740" s="64"/>
      <c r="AE740" s="64"/>
      <c r="AF740" s="64"/>
      <c r="AG740" s="64"/>
      <c r="AH740" s="64"/>
      <c r="AI740" s="64"/>
      <c r="AJ740" s="64"/>
      <c r="AK740" s="41"/>
    </row>
    <row r="741" spans="1:37">
      <c r="A741" s="41"/>
      <c r="B741" s="41"/>
      <c r="L741" s="41"/>
      <c r="AB741" s="64"/>
      <c r="AC741" s="64"/>
      <c r="AD741" s="64"/>
      <c r="AE741" s="64"/>
      <c r="AF741" s="64"/>
      <c r="AG741" s="64"/>
      <c r="AH741" s="64"/>
      <c r="AI741" s="64"/>
      <c r="AJ741" s="64"/>
      <c r="AK741" s="41"/>
    </row>
    <row r="742" spans="1:37">
      <c r="A742" s="41"/>
      <c r="B742" s="41"/>
      <c r="L742" s="41"/>
      <c r="AB742" s="64"/>
      <c r="AC742" s="64"/>
      <c r="AD742" s="64"/>
      <c r="AE742" s="64"/>
      <c r="AF742" s="64"/>
      <c r="AG742" s="64"/>
      <c r="AH742" s="64"/>
      <c r="AI742" s="64"/>
      <c r="AJ742" s="64"/>
      <c r="AK742" s="41"/>
    </row>
    <row r="743" spans="1:37">
      <c r="A743" s="41"/>
      <c r="B743" s="41"/>
      <c r="L743" s="41"/>
      <c r="AB743" s="64"/>
      <c r="AC743" s="64"/>
      <c r="AD743" s="64"/>
      <c r="AE743" s="64"/>
      <c r="AF743" s="64"/>
      <c r="AG743" s="64"/>
      <c r="AH743" s="64"/>
      <c r="AI743" s="64"/>
      <c r="AJ743" s="64"/>
      <c r="AK743" s="41"/>
    </row>
    <row r="744" spans="1:37">
      <c r="A744" s="41"/>
      <c r="B744" s="41"/>
      <c r="L744" s="41"/>
      <c r="AB744" s="64"/>
      <c r="AC744" s="64"/>
      <c r="AD744" s="64"/>
      <c r="AE744" s="64"/>
      <c r="AF744" s="64"/>
      <c r="AG744" s="64"/>
      <c r="AH744" s="64"/>
      <c r="AI744" s="64"/>
      <c r="AJ744" s="64"/>
      <c r="AK744" s="41"/>
    </row>
    <row r="745" spans="1:37">
      <c r="A745" s="41"/>
      <c r="B745" s="41"/>
      <c r="L745" s="41"/>
      <c r="AB745" s="64"/>
      <c r="AC745" s="64"/>
      <c r="AD745" s="64"/>
      <c r="AE745" s="64"/>
      <c r="AF745" s="64"/>
      <c r="AG745" s="64"/>
      <c r="AH745" s="64"/>
      <c r="AI745" s="64"/>
      <c r="AJ745" s="64"/>
      <c r="AK745" s="41"/>
    </row>
    <row r="746" spans="1:37">
      <c r="A746" s="41"/>
      <c r="B746" s="41"/>
      <c r="L746" s="41"/>
      <c r="AB746" s="64"/>
      <c r="AC746" s="64"/>
      <c r="AD746" s="64"/>
      <c r="AE746" s="64"/>
      <c r="AF746" s="64"/>
      <c r="AG746" s="64"/>
      <c r="AH746" s="64"/>
      <c r="AI746" s="64"/>
      <c r="AJ746" s="64"/>
      <c r="AK746" s="41"/>
    </row>
    <row r="747" spans="1:37">
      <c r="A747" s="41"/>
      <c r="B747" s="41"/>
      <c r="L747" s="41"/>
      <c r="AB747" s="64"/>
      <c r="AC747" s="64"/>
      <c r="AD747" s="64"/>
      <c r="AE747" s="64"/>
      <c r="AF747" s="64"/>
      <c r="AG747" s="64"/>
      <c r="AH747" s="64"/>
      <c r="AI747" s="64"/>
      <c r="AJ747" s="64"/>
      <c r="AK747" s="41"/>
    </row>
    <row r="748" spans="1:37">
      <c r="A748" s="41"/>
      <c r="B748" s="41"/>
      <c r="L748" s="41"/>
      <c r="AB748" s="64"/>
      <c r="AC748" s="64"/>
      <c r="AD748" s="64"/>
      <c r="AE748" s="64"/>
      <c r="AF748" s="64"/>
      <c r="AG748" s="64"/>
      <c r="AH748" s="64"/>
      <c r="AI748" s="64"/>
      <c r="AJ748" s="64"/>
      <c r="AK748" s="41"/>
    </row>
    <row r="749" spans="1:37">
      <c r="A749" s="41"/>
      <c r="B749" s="41"/>
      <c r="L749" s="41"/>
      <c r="AB749" s="64"/>
      <c r="AC749" s="64"/>
      <c r="AD749" s="64"/>
      <c r="AE749" s="64"/>
      <c r="AF749" s="64"/>
      <c r="AG749" s="64"/>
      <c r="AH749" s="64"/>
      <c r="AI749" s="64"/>
      <c r="AJ749" s="64"/>
      <c r="AK749" s="41"/>
    </row>
    <row r="750" spans="1:37">
      <c r="A750" s="41"/>
      <c r="B750" s="41"/>
      <c r="L750" s="41"/>
      <c r="AB750" s="64"/>
      <c r="AC750" s="64"/>
      <c r="AD750" s="64"/>
      <c r="AE750" s="64"/>
      <c r="AF750" s="64"/>
      <c r="AG750" s="64"/>
      <c r="AH750" s="64"/>
      <c r="AI750" s="64"/>
      <c r="AJ750" s="64"/>
      <c r="AK750" s="41"/>
    </row>
    <row r="751" spans="1:37">
      <c r="A751" s="41"/>
      <c r="B751" s="41"/>
      <c r="L751" s="41"/>
      <c r="AB751" s="64"/>
      <c r="AC751" s="64"/>
      <c r="AD751" s="64"/>
      <c r="AE751" s="64"/>
      <c r="AF751" s="64"/>
      <c r="AG751" s="64"/>
      <c r="AH751" s="64"/>
      <c r="AI751" s="64"/>
      <c r="AJ751" s="64"/>
      <c r="AK751" s="41"/>
    </row>
    <row r="752" spans="1:37">
      <c r="A752" s="41"/>
      <c r="B752" s="41"/>
      <c r="L752" s="41"/>
      <c r="AB752" s="64"/>
      <c r="AC752" s="64"/>
      <c r="AD752" s="64"/>
      <c r="AE752" s="64"/>
      <c r="AF752" s="64"/>
      <c r="AG752" s="64"/>
      <c r="AH752" s="64"/>
      <c r="AI752" s="64"/>
      <c r="AJ752" s="64"/>
      <c r="AK752" s="41"/>
    </row>
    <row r="753" spans="1:37">
      <c r="A753" s="41"/>
      <c r="B753" s="41"/>
      <c r="L753" s="41"/>
      <c r="AB753" s="64"/>
      <c r="AC753" s="64"/>
      <c r="AD753" s="64"/>
      <c r="AE753" s="64"/>
      <c r="AF753" s="64"/>
      <c r="AG753" s="64"/>
      <c r="AH753" s="64"/>
      <c r="AI753" s="64"/>
      <c r="AJ753" s="64"/>
      <c r="AK753" s="41"/>
    </row>
    <row r="754" spans="1:37">
      <c r="A754" s="41"/>
      <c r="B754" s="41"/>
      <c r="L754" s="41"/>
      <c r="AB754" s="64"/>
      <c r="AC754" s="64"/>
      <c r="AD754" s="64"/>
      <c r="AE754" s="64"/>
      <c r="AF754" s="64"/>
      <c r="AG754" s="64"/>
      <c r="AH754" s="64"/>
      <c r="AI754" s="64"/>
      <c r="AJ754" s="64"/>
      <c r="AK754" s="41"/>
    </row>
    <row r="755" spans="1:37">
      <c r="A755" s="41"/>
      <c r="B755" s="41"/>
      <c r="L755" s="41"/>
      <c r="AB755" s="64"/>
      <c r="AC755" s="64"/>
      <c r="AD755" s="64"/>
      <c r="AE755" s="64"/>
      <c r="AF755" s="64"/>
      <c r="AG755" s="64"/>
      <c r="AH755" s="64"/>
      <c r="AI755" s="64"/>
      <c r="AJ755" s="64"/>
      <c r="AK755" s="41"/>
    </row>
    <row r="756" spans="1:37">
      <c r="A756" s="41"/>
      <c r="B756" s="41"/>
      <c r="L756" s="41"/>
      <c r="AB756" s="64"/>
      <c r="AC756" s="64"/>
      <c r="AD756" s="64"/>
      <c r="AE756" s="64"/>
      <c r="AF756" s="64"/>
      <c r="AG756" s="64"/>
      <c r="AH756" s="64"/>
      <c r="AI756" s="64"/>
      <c r="AJ756" s="64"/>
      <c r="AK756" s="41"/>
    </row>
    <row r="757" spans="1:37">
      <c r="A757" s="41"/>
      <c r="B757" s="41"/>
      <c r="L757" s="41"/>
      <c r="AB757" s="64"/>
      <c r="AC757" s="64"/>
      <c r="AD757" s="64"/>
      <c r="AE757" s="64"/>
      <c r="AF757" s="64"/>
      <c r="AG757" s="64"/>
      <c r="AH757" s="64"/>
      <c r="AI757" s="64"/>
      <c r="AJ757" s="64"/>
      <c r="AK757" s="41"/>
    </row>
    <row r="758" spans="1:37">
      <c r="A758" s="41"/>
      <c r="B758" s="41"/>
      <c r="L758" s="41"/>
      <c r="AB758" s="64"/>
      <c r="AC758" s="64"/>
      <c r="AD758" s="64"/>
      <c r="AE758" s="64"/>
      <c r="AF758" s="64"/>
      <c r="AG758" s="64"/>
      <c r="AH758" s="64"/>
      <c r="AI758" s="64"/>
      <c r="AJ758" s="64"/>
      <c r="AK758" s="41"/>
    </row>
    <row r="759" spans="1:37">
      <c r="A759" s="41"/>
      <c r="B759" s="41"/>
      <c r="L759" s="41"/>
      <c r="AB759" s="64"/>
      <c r="AC759" s="64"/>
      <c r="AD759" s="64"/>
      <c r="AE759" s="64"/>
      <c r="AF759" s="64"/>
      <c r="AG759" s="64"/>
      <c r="AH759" s="64"/>
      <c r="AI759" s="64"/>
      <c r="AJ759" s="64"/>
      <c r="AK759" s="41"/>
    </row>
    <row r="760" spans="1:37">
      <c r="A760" s="41"/>
      <c r="B760" s="41"/>
      <c r="L760" s="41"/>
      <c r="AB760" s="64"/>
      <c r="AC760" s="64"/>
      <c r="AD760" s="64"/>
      <c r="AE760" s="64"/>
      <c r="AF760" s="64"/>
      <c r="AG760" s="64"/>
      <c r="AH760" s="64"/>
      <c r="AI760" s="64"/>
      <c r="AJ760" s="64"/>
      <c r="AK760" s="41"/>
    </row>
    <row r="761" spans="1:37">
      <c r="A761" s="41"/>
      <c r="B761" s="41"/>
      <c r="L761" s="41"/>
      <c r="AB761" s="64"/>
      <c r="AC761" s="64"/>
      <c r="AD761" s="64"/>
      <c r="AE761" s="64"/>
      <c r="AF761" s="64"/>
      <c r="AG761" s="64"/>
      <c r="AH761" s="64"/>
      <c r="AI761" s="64"/>
      <c r="AJ761" s="64"/>
      <c r="AK761" s="41"/>
    </row>
    <row r="762" spans="1:37">
      <c r="A762" s="41"/>
      <c r="B762" s="41"/>
      <c r="L762" s="41"/>
      <c r="AB762" s="64"/>
      <c r="AC762" s="64"/>
      <c r="AD762" s="64"/>
      <c r="AE762" s="64"/>
      <c r="AF762" s="64"/>
      <c r="AG762" s="64"/>
      <c r="AH762" s="64"/>
      <c r="AI762" s="64"/>
      <c r="AJ762" s="64"/>
      <c r="AK762" s="41"/>
    </row>
    <row r="763" spans="1:37">
      <c r="A763" s="41"/>
      <c r="B763" s="41"/>
      <c r="L763" s="41"/>
      <c r="AB763" s="64"/>
      <c r="AC763" s="64"/>
      <c r="AD763" s="64"/>
      <c r="AE763" s="64"/>
      <c r="AF763" s="64"/>
      <c r="AG763" s="64"/>
      <c r="AH763" s="64"/>
      <c r="AI763" s="64"/>
      <c r="AJ763" s="64"/>
      <c r="AK763" s="41"/>
    </row>
    <row r="764" spans="1:37">
      <c r="A764" s="41"/>
      <c r="B764" s="41"/>
      <c r="L764" s="41"/>
      <c r="AB764" s="64"/>
      <c r="AC764" s="64"/>
      <c r="AD764" s="64"/>
      <c r="AE764" s="64"/>
      <c r="AF764" s="64"/>
      <c r="AG764" s="64"/>
      <c r="AH764" s="64"/>
      <c r="AI764" s="64"/>
      <c r="AJ764" s="64"/>
      <c r="AK764" s="41"/>
    </row>
    <row r="765" spans="1:37">
      <c r="A765" s="41"/>
      <c r="B765" s="41"/>
      <c r="L765" s="41"/>
      <c r="AB765" s="64"/>
      <c r="AC765" s="64"/>
      <c r="AD765" s="64"/>
      <c r="AE765" s="64"/>
      <c r="AF765" s="64"/>
      <c r="AG765" s="64"/>
      <c r="AH765" s="64"/>
      <c r="AI765" s="64"/>
      <c r="AJ765" s="64"/>
      <c r="AK765" s="41"/>
    </row>
    <row r="766" spans="1:37">
      <c r="A766" s="41"/>
      <c r="B766" s="41"/>
      <c r="L766" s="41"/>
      <c r="AB766" s="64"/>
      <c r="AC766" s="64"/>
      <c r="AD766" s="64"/>
      <c r="AE766" s="64"/>
      <c r="AF766" s="64"/>
      <c r="AG766" s="64"/>
      <c r="AH766" s="64"/>
      <c r="AI766" s="64"/>
      <c r="AJ766" s="64"/>
      <c r="AK766" s="41"/>
    </row>
    <row r="767" spans="1:37">
      <c r="A767" s="41"/>
      <c r="B767" s="41"/>
      <c r="L767" s="41"/>
      <c r="AB767" s="64"/>
      <c r="AC767" s="64"/>
      <c r="AD767" s="64"/>
      <c r="AE767" s="64"/>
      <c r="AF767" s="64"/>
      <c r="AG767" s="64"/>
      <c r="AH767" s="64"/>
      <c r="AI767" s="64"/>
      <c r="AJ767" s="64"/>
      <c r="AK767" s="41"/>
    </row>
    <row r="768" spans="1:37">
      <c r="A768" s="41"/>
      <c r="B768" s="41"/>
      <c r="L768" s="41"/>
      <c r="AB768" s="64"/>
      <c r="AC768" s="64"/>
      <c r="AD768" s="64"/>
      <c r="AE768" s="64"/>
      <c r="AF768" s="64"/>
      <c r="AG768" s="64"/>
      <c r="AH768" s="64"/>
      <c r="AI768" s="64"/>
      <c r="AJ768" s="64"/>
      <c r="AK768" s="41"/>
    </row>
    <row r="769" spans="1:37">
      <c r="A769" s="41"/>
      <c r="B769" s="41"/>
      <c r="L769" s="41"/>
      <c r="AB769" s="64"/>
      <c r="AC769" s="64"/>
      <c r="AD769" s="64"/>
      <c r="AE769" s="64"/>
      <c r="AF769" s="64"/>
      <c r="AG769" s="64"/>
      <c r="AH769" s="64"/>
      <c r="AI769" s="64"/>
      <c r="AJ769" s="64"/>
      <c r="AK769" s="41"/>
    </row>
    <row r="770" spans="1:37">
      <c r="A770" s="41"/>
      <c r="B770" s="41"/>
      <c r="L770" s="41"/>
      <c r="AB770" s="64"/>
      <c r="AC770" s="64"/>
      <c r="AD770" s="64"/>
      <c r="AE770" s="64"/>
      <c r="AF770" s="64"/>
      <c r="AG770" s="64"/>
      <c r="AH770" s="64"/>
      <c r="AI770" s="64"/>
      <c r="AJ770" s="64"/>
      <c r="AK770" s="41"/>
    </row>
    <row r="771" spans="1:37">
      <c r="A771" s="41"/>
      <c r="B771" s="41"/>
      <c r="L771" s="41"/>
      <c r="AB771" s="64"/>
      <c r="AC771" s="64"/>
      <c r="AD771" s="64"/>
      <c r="AE771" s="64"/>
      <c r="AF771" s="64"/>
      <c r="AG771" s="64"/>
      <c r="AH771" s="64"/>
      <c r="AI771" s="64"/>
      <c r="AJ771" s="64"/>
      <c r="AK771" s="41"/>
    </row>
    <row r="772" spans="1:37">
      <c r="A772" s="41"/>
      <c r="B772" s="41"/>
      <c r="L772" s="41"/>
      <c r="AB772" s="64"/>
      <c r="AC772" s="64"/>
      <c r="AD772" s="64"/>
      <c r="AE772" s="64"/>
      <c r="AF772" s="64"/>
      <c r="AG772" s="64"/>
      <c r="AH772" s="64"/>
      <c r="AI772" s="64"/>
      <c r="AJ772" s="64"/>
      <c r="AK772" s="41"/>
    </row>
    <row r="773" spans="1:37">
      <c r="A773" s="41"/>
      <c r="B773" s="41"/>
      <c r="L773" s="41"/>
      <c r="AB773" s="64"/>
      <c r="AC773" s="64"/>
      <c r="AD773" s="64"/>
      <c r="AE773" s="64"/>
      <c r="AF773" s="64"/>
      <c r="AG773" s="64"/>
      <c r="AH773" s="64"/>
      <c r="AI773" s="64"/>
      <c r="AJ773" s="64"/>
      <c r="AK773" s="41"/>
    </row>
    <row r="774" spans="1:37">
      <c r="A774" s="41"/>
      <c r="B774" s="41"/>
      <c r="L774" s="41"/>
      <c r="AB774" s="64"/>
      <c r="AC774" s="64"/>
      <c r="AD774" s="64"/>
      <c r="AE774" s="64"/>
      <c r="AF774" s="64"/>
      <c r="AG774" s="64"/>
      <c r="AH774" s="64"/>
      <c r="AI774" s="64"/>
      <c r="AJ774" s="64"/>
      <c r="AK774" s="41"/>
    </row>
    <row r="775" spans="1:37">
      <c r="A775" s="41"/>
      <c r="B775" s="41"/>
      <c r="L775" s="41"/>
      <c r="AB775" s="64"/>
      <c r="AC775" s="64"/>
      <c r="AD775" s="64"/>
      <c r="AE775" s="64"/>
      <c r="AF775" s="64"/>
      <c r="AG775" s="64"/>
      <c r="AH775" s="64"/>
      <c r="AI775" s="64"/>
      <c r="AJ775" s="64"/>
      <c r="AK775" s="41"/>
    </row>
    <row r="776" spans="1:37">
      <c r="A776" s="41"/>
      <c r="B776" s="41"/>
      <c r="L776" s="41"/>
      <c r="AB776" s="64"/>
      <c r="AC776" s="64"/>
      <c r="AD776" s="64"/>
      <c r="AE776" s="64"/>
      <c r="AF776" s="64"/>
      <c r="AG776" s="64"/>
      <c r="AH776" s="64"/>
      <c r="AI776" s="64"/>
      <c r="AJ776" s="64"/>
      <c r="AK776" s="41"/>
    </row>
    <row r="777" spans="1:37">
      <c r="A777" s="41"/>
      <c r="B777" s="41"/>
      <c r="L777" s="41"/>
      <c r="AB777" s="64"/>
      <c r="AC777" s="64"/>
      <c r="AD777" s="64"/>
      <c r="AE777" s="64"/>
      <c r="AF777" s="64"/>
      <c r="AG777" s="64"/>
      <c r="AH777" s="64"/>
      <c r="AI777" s="64"/>
      <c r="AJ777" s="64"/>
      <c r="AK777" s="41"/>
    </row>
    <row r="778" spans="1:37">
      <c r="A778" s="41"/>
      <c r="B778" s="41"/>
      <c r="L778" s="41"/>
      <c r="AB778" s="64"/>
      <c r="AC778" s="64"/>
      <c r="AD778" s="64"/>
      <c r="AE778" s="64"/>
      <c r="AF778" s="64"/>
      <c r="AG778" s="64"/>
      <c r="AH778" s="64"/>
      <c r="AI778" s="64"/>
      <c r="AJ778" s="64"/>
      <c r="AK778" s="41"/>
    </row>
    <row r="779" spans="1:37">
      <c r="A779" s="41"/>
      <c r="B779" s="41"/>
      <c r="L779" s="41"/>
      <c r="AB779" s="64"/>
      <c r="AC779" s="64"/>
      <c r="AD779" s="64"/>
      <c r="AE779" s="64"/>
      <c r="AF779" s="64"/>
      <c r="AG779" s="64"/>
      <c r="AH779" s="64"/>
      <c r="AI779" s="64"/>
      <c r="AJ779" s="64"/>
      <c r="AK779" s="41"/>
    </row>
    <row r="780" spans="1:37">
      <c r="A780" s="41"/>
      <c r="B780" s="41"/>
      <c r="L780" s="41"/>
      <c r="AB780" s="64"/>
      <c r="AC780" s="64"/>
      <c r="AD780" s="64"/>
      <c r="AE780" s="64"/>
      <c r="AF780" s="64"/>
      <c r="AG780" s="64"/>
      <c r="AH780" s="64"/>
      <c r="AI780" s="64"/>
      <c r="AJ780" s="64"/>
      <c r="AK780" s="41"/>
    </row>
    <row r="781" spans="1:37">
      <c r="A781" s="41"/>
      <c r="B781" s="41"/>
      <c r="L781" s="41"/>
      <c r="AB781" s="64"/>
      <c r="AC781" s="64"/>
      <c r="AD781" s="64"/>
      <c r="AE781" s="64"/>
      <c r="AF781" s="64"/>
      <c r="AG781" s="64"/>
      <c r="AH781" s="64"/>
      <c r="AI781" s="64"/>
      <c r="AJ781" s="64"/>
      <c r="AK781" s="41"/>
    </row>
    <row r="782" spans="1:37">
      <c r="A782" s="41"/>
      <c r="B782" s="41"/>
      <c r="L782" s="41"/>
      <c r="AB782" s="64"/>
      <c r="AC782" s="64"/>
      <c r="AD782" s="64"/>
      <c r="AE782" s="64"/>
      <c r="AF782" s="64"/>
      <c r="AG782" s="64"/>
      <c r="AH782" s="64"/>
      <c r="AI782" s="64"/>
      <c r="AJ782" s="64"/>
      <c r="AK782" s="41"/>
    </row>
    <row r="783" spans="1:37">
      <c r="A783" s="41"/>
      <c r="B783" s="41"/>
      <c r="L783" s="41"/>
      <c r="AB783" s="64"/>
      <c r="AC783" s="64"/>
      <c r="AD783" s="64"/>
      <c r="AE783" s="64"/>
      <c r="AF783" s="64"/>
      <c r="AG783" s="64"/>
      <c r="AH783" s="64"/>
      <c r="AI783" s="64"/>
      <c r="AJ783" s="64"/>
      <c r="AK783" s="41"/>
    </row>
    <row r="784" spans="1:37">
      <c r="A784" s="41"/>
      <c r="B784" s="41"/>
      <c r="L784" s="41"/>
      <c r="AB784" s="64"/>
      <c r="AC784" s="64"/>
      <c r="AD784" s="64"/>
      <c r="AE784" s="64"/>
      <c r="AF784" s="64"/>
      <c r="AG784" s="64"/>
      <c r="AH784" s="64"/>
      <c r="AI784" s="64"/>
      <c r="AJ784" s="64"/>
      <c r="AK784" s="41"/>
    </row>
    <row r="785" spans="1:37">
      <c r="A785" s="41"/>
      <c r="B785" s="41"/>
      <c r="L785" s="41"/>
      <c r="AB785" s="64"/>
      <c r="AC785" s="64"/>
      <c r="AD785" s="64"/>
      <c r="AE785" s="64"/>
      <c r="AF785" s="64"/>
      <c r="AG785" s="64"/>
      <c r="AH785" s="64"/>
      <c r="AI785" s="64"/>
      <c r="AJ785" s="64"/>
      <c r="AK785" s="41"/>
    </row>
    <row r="786" spans="1:37">
      <c r="A786" s="41"/>
      <c r="B786" s="41"/>
      <c r="L786" s="41"/>
      <c r="AB786" s="64"/>
      <c r="AC786" s="64"/>
      <c r="AD786" s="64"/>
      <c r="AE786" s="64"/>
      <c r="AF786" s="64"/>
      <c r="AG786" s="64"/>
      <c r="AH786" s="64"/>
      <c r="AI786" s="64"/>
      <c r="AJ786" s="64"/>
      <c r="AK786" s="41"/>
    </row>
    <row r="787" spans="1:37">
      <c r="A787" s="41"/>
      <c r="B787" s="41"/>
      <c r="L787" s="41"/>
      <c r="AB787" s="64"/>
      <c r="AC787" s="64"/>
      <c r="AD787" s="64"/>
      <c r="AE787" s="64"/>
      <c r="AF787" s="64"/>
      <c r="AG787" s="64"/>
      <c r="AH787" s="64"/>
      <c r="AI787" s="64"/>
      <c r="AJ787" s="64"/>
      <c r="AK787" s="41"/>
    </row>
    <row r="788" spans="1:37">
      <c r="A788" s="41"/>
      <c r="B788" s="41"/>
      <c r="L788" s="41"/>
      <c r="AB788" s="64"/>
      <c r="AC788" s="64"/>
      <c r="AD788" s="64"/>
      <c r="AE788" s="64"/>
      <c r="AF788" s="64"/>
      <c r="AG788" s="64"/>
      <c r="AH788" s="64"/>
      <c r="AI788" s="64"/>
      <c r="AJ788" s="64"/>
      <c r="AK788" s="41"/>
    </row>
    <row r="789" spans="1:37">
      <c r="A789" s="41"/>
      <c r="B789" s="41"/>
      <c r="L789" s="41"/>
      <c r="AB789" s="64"/>
      <c r="AC789" s="64"/>
      <c r="AD789" s="64"/>
      <c r="AE789" s="64"/>
      <c r="AF789" s="64"/>
      <c r="AG789" s="64"/>
      <c r="AH789" s="64"/>
      <c r="AI789" s="64"/>
      <c r="AJ789" s="64"/>
      <c r="AK789" s="41"/>
    </row>
    <row r="790" spans="1:37">
      <c r="A790" s="41"/>
      <c r="B790" s="41"/>
      <c r="L790" s="41"/>
      <c r="AB790" s="64"/>
      <c r="AC790" s="64"/>
      <c r="AD790" s="64"/>
      <c r="AE790" s="64"/>
      <c r="AF790" s="64"/>
      <c r="AG790" s="64"/>
      <c r="AH790" s="64"/>
      <c r="AI790" s="64"/>
      <c r="AJ790" s="64"/>
      <c r="AK790" s="41"/>
    </row>
    <row r="791" spans="1:37">
      <c r="A791" s="41"/>
      <c r="B791" s="41"/>
      <c r="L791" s="41"/>
      <c r="AB791" s="64"/>
      <c r="AC791" s="64"/>
      <c r="AD791" s="64"/>
      <c r="AE791" s="64"/>
      <c r="AF791" s="64"/>
      <c r="AG791" s="64"/>
      <c r="AH791" s="64"/>
      <c r="AI791" s="64"/>
      <c r="AJ791" s="64"/>
      <c r="AK791" s="41"/>
    </row>
    <row r="792" spans="1:37">
      <c r="A792" s="41"/>
      <c r="B792" s="41"/>
      <c r="L792" s="41"/>
      <c r="AB792" s="64"/>
      <c r="AC792" s="64"/>
      <c r="AD792" s="64"/>
      <c r="AE792" s="64"/>
      <c r="AF792" s="64"/>
      <c r="AG792" s="64"/>
      <c r="AH792" s="64"/>
      <c r="AI792" s="64"/>
      <c r="AJ792" s="64"/>
      <c r="AK792" s="41"/>
    </row>
    <row r="793" spans="1:37">
      <c r="A793" s="41"/>
      <c r="B793" s="41"/>
      <c r="L793" s="41"/>
      <c r="AB793" s="64"/>
      <c r="AC793" s="64"/>
      <c r="AD793" s="64"/>
      <c r="AE793" s="64"/>
      <c r="AF793" s="64"/>
      <c r="AG793" s="64"/>
      <c r="AH793" s="64"/>
      <c r="AI793" s="64"/>
      <c r="AJ793" s="64"/>
      <c r="AK793" s="41"/>
    </row>
    <row r="794" spans="1:37">
      <c r="A794" s="41"/>
      <c r="B794" s="41"/>
      <c r="L794" s="41"/>
      <c r="AB794" s="64"/>
      <c r="AC794" s="64"/>
      <c r="AD794" s="64"/>
      <c r="AE794" s="64"/>
      <c r="AF794" s="64"/>
      <c r="AG794" s="64"/>
      <c r="AH794" s="64"/>
      <c r="AI794" s="64"/>
      <c r="AJ794" s="64"/>
      <c r="AK794" s="41"/>
    </row>
    <row r="795" spans="1:37">
      <c r="A795" s="41"/>
      <c r="B795" s="41"/>
      <c r="L795" s="41"/>
      <c r="AB795" s="64"/>
      <c r="AC795" s="64"/>
      <c r="AD795" s="64"/>
      <c r="AE795" s="64"/>
      <c r="AF795" s="64"/>
      <c r="AG795" s="64"/>
      <c r="AH795" s="64"/>
      <c r="AI795" s="64"/>
      <c r="AJ795" s="64"/>
      <c r="AK795" s="41"/>
    </row>
    <row r="796" spans="1:37">
      <c r="A796" s="41"/>
      <c r="B796" s="41"/>
      <c r="L796" s="41"/>
      <c r="AB796" s="64"/>
      <c r="AC796" s="64"/>
      <c r="AD796" s="64"/>
      <c r="AE796" s="64"/>
      <c r="AF796" s="64"/>
      <c r="AG796" s="64"/>
      <c r="AH796" s="64"/>
      <c r="AI796" s="64"/>
      <c r="AJ796" s="64"/>
      <c r="AK796" s="41"/>
    </row>
    <row r="797" spans="1:37">
      <c r="A797" s="41"/>
      <c r="B797" s="41"/>
      <c r="L797" s="41"/>
      <c r="AB797" s="64"/>
      <c r="AC797" s="64"/>
      <c r="AD797" s="64"/>
      <c r="AE797" s="64"/>
      <c r="AF797" s="64"/>
      <c r="AG797" s="64"/>
      <c r="AH797" s="64"/>
      <c r="AI797" s="64"/>
      <c r="AJ797" s="64"/>
      <c r="AK797" s="41"/>
    </row>
    <row r="798" spans="1:37">
      <c r="A798" s="41"/>
      <c r="B798" s="41"/>
      <c r="L798" s="41"/>
      <c r="AB798" s="64"/>
      <c r="AC798" s="64"/>
      <c r="AD798" s="64"/>
      <c r="AE798" s="64"/>
      <c r="AF798" s="64"/>
      <c r="AG798" s="64"/>
      <c r="AH798" s="64"/>
      <c r="AI798" s="64"/>
      <c r="AJ798" s="64"/>
      <c r="AK798" s="41"/>
    </row>
    <row r="799" spans="1:37">
      <c r="A799" s="41"/>
      <c r="B799" s="41"/>
      <c r="L799" s="41"/>
      <c r="AB799" s="64"/>
      <c r="AC799" s="64"/>
      <c r="AD799" s="64"/>
      <c r="AE799" s="64"/>
      <c r="AF799" s="64"/>
      <c r="AG799" s="64"/>
      <c r="AH799" s="64"/>
      <c r="AI799" s="64"/>
      <c r="AJ799" s="64"/>
      <c r="AK799" s="41"/>
    </row>
    <row r="800" spans="1:37">
      <c r="A800" s="41"/>
      <c r="B800" s="41"/>
      <c r="L800" s="41"/>
      <c r="AB800" s="64"/>
      <c r="AC800" s="64"/>
      <c r="AD800" s="64"/>
      <c r="AE800" s="64"/>
      <c r="AF800" s="64"/>
      <c r="AG800" s="64"/>
      <c r="AH800" s="64"/>
      <c r="AI800" s="64"/>
      <c r="AJ800" s="64"/>
      <c r="AK800" s="41"/>
    </row>
    <row r="801" spans="1:37">
      <c r="A801" s="41"/>
      <c r="B801" s="41"/>
      <c r="L801" s="41"/>
      <c r="AB801" s="64"/>
      <c r="AC801" s="64"/>
      <c r="AD801" s="64"/>
      <c r="AE801" s="64"/>
      <c r="AF801" s="64"/>
      <c r="AG801" s="64"/>
      <c r="AH801" s="64"/>
      <c r="AI801" s="64"/>
      <c r="AJ801" s="64"/>
      <c r="AK801" s="41"/>
    </row>
    <row r="802" spans="1:37">
      <c r="A802" s="41"/>
      <c r="B802" s="41"/>
      <c r="L802" s="41"/>
      <c r="AB802" s="64"/>
      <c r="AC802" s="64"/>
      <c r="AD802" s="64"/>
      <c r="AE802" s="64"/>
      <c r="AF802" s="64"/>
      <c r="AG802" s="64"/>
      <c r="AH802" s="64"/>
      <c r="AI802" s="64"/>
      <c r="AJ802" s="64"/>
      <c r="AK802" s="41"/>
    </row>
    <row r="803" spans="1:37">
      <c r="A803" s="41"/>
      <c r="B803" s="41"/>
      <c r="L803" s="41"/>
      <c r="AB803" s="64"/>
      <c r="AC803" s="64"/>
      <c r="AD803" s="64"/>
      <c r="AE803" s="64"/>
      <c r="AF803" s="64"/>
      <c r="AG803" s="64"/>
      <c r="AH803" s="64"/>
      <c r="AI803" s="64"/>
      <c r="AJ803" s="64"/>
      <c r="AK803" s="41"/>
    </row>
    <row r="804" spans="1:37">
      <c r="A804" s="41"/>
      <c r="B804" s="41"/>
      <c r="L804" s="41"/>
      <c r="AB804" s="64"/>
      <c r="AC804" s="64"/>
      <c r="AD804" s="64"/>
      <c r="AE804" s="64"/>
      <c r="AF804" s="64"/>
      <c r="AG804" s="64"/>
      <c r="AH804" s="64"/>
      <c r="AI804" s="64"/>
      <c r="AJ804" s="64"/>
      <c r="AK804" s="41"/>
    </row>
    <row r="805" spans="1:37">
      <c r="A805" s="41"/>
      <c r="B805" s="41"/>
      <c r="L805" s="41"/>
      <c r="AB805" s="64"/>
      <c r="AC805" s="64"/>
      <c r="AD805" s="64"/>
      <c r="AE805" s="64"/>
      <c r="AF805" s="64"/>
      <c r="AG805" s="64"/>
      <c r="AH805" s="64"/>
      <c r="AI805" s="64"/>
      <c r="AJ805" s="64"/>
      <c r="AK805" s="41"/>
    </row>
    <row r="806" spans="1:37">
      <c r="A806" s="41"/>
      <c r="B806" s="41"/>
      <c r="L806" s="41"/>
      <c r="AB806" s="64"/>
      <c r="AC806" s="64"/>
      <c r="AD806" s="64"/>
      <c r="AE806" s="64"/>
      <c r="AF806" s="64"/>
      <c r="AG806" s="64"/>
      <c r="AH806" s="64"/>
      <c r="AI806" s="64"/>
      <c r="AJ806" s="64"/>
      <c r="AK806" s="41"/>
    </row>
    <row r="807" spans="1:37">
      <c r="A807" s="41"/>
      <c r="B807" s="41"/>
      <c r="L807" s="41"/>
      <c r="AB807" s="64"/>
      <c r="AC807" s="64"/>
      <c r="AD807" s="64"/>
      <c r="AE807" s="64"/>
      <c r="AF807" s="64"/>
      <c r="AG807" s="64"/>
      <c r="AH807" s="64"/>
      <c r="AI807" s="64"/>
      <c r="AJ807" s="64"/>
      <c r="AK807" s="41"/>
    </row>
    <row r="808" spans="1:37">
      <c r="A808" s="41"/>
      <c r="B808" s="41"/>
      <c r="L808" s="41"/>
      <c r="AB808" s="64"/>
      <c r="AC808" s="64"/>
      <c r="AD808" s="64"/>
      <c r="AE808" s="64"/>
      <c r="AF808" s="64"/>
      <c r="AG808" s="64"/>
      <c r="AH808" s="64"/>
      <c r="AI808" s="64"/>
      <c r="AJ808" s="64"/>
      <c r="AK808" s="41"/>
    </row>
    <row r="809" spans="1:37">
      <c r="A809" s="41"/>
      <c r="B809" s="41"/>
      <c r="L809" s="41"/>
      <c r="AB809" s="64"/>
      <c r="AC809" s="64"/>
      <c r="AD809" s="64"/>
      <c r="AE809" s="64"/>
      <c r="AF809" s="64"/>
      <c r="AG809" s="64"/>
      <c r="AH809" s="64"/>
      <c r="AI809" s="64"/>
      <c r="AJ809" s="64"/>
      <c r="AK809" s="41"/>
    </row>
    <row r="810" spans="1:37">
      <c r="A810" s="41"/>
      <c r="B810" s="41"/>
      <c r="L810" s="41"/>
      <c r="AB810" s="64"/>
      <c r="AC810" s="64"/>
      <c r="AD810" s="64"/>
      <c r="AE810" s="64"/>
      <c r="AF810" s="64"/>
      <c r="AG810" s="64"/>
      <c r="AH810" s="64"/>
      <c r="AI810" s="64"/>
      <c r="AJ810" s="64"/>
      <c r="AK810" s="41"/>
    </row>
    <row r="811" spans="1:37">
      <c r="A811" s="41"/>
      <c r="B811" s="41"/>
      <c r="L811" s="41"/>
      <c r="AB811" s="64"/>
      <c r="AC811" s="64"/>
      <c r="AD811" s="64"/>
      <c r="AE811" s="64"/>
      <c r="AF811" s="64"/>
      <c r="AG811" s="64"/>
      <c r="AH811" s="64"/>
      <c r="AI811" s="64"/>
      <c r="AJ811" s="64"/>
      <c r="AK811" s="41"/>
    </row>
    <row r="812" spans="1:37">
      <c r="A812" s="41"/>
      <c r="B812" s="41"/>
      <c r="L812" s="41"/>
      <c r="AB812" s="64"/>
      <c r="AC812" s="64"/>
      <c r="AD812" s="64"/>
      <c r="AE812" s="64"/>
      <c r="AF812" s="64"/>
      <c r="AG812" s="64"/>
      <c r="AH812" s="64"/>
      <c r="AI812" s="64"/>
      <c r="AJ812" s="64"/>
      <c r="AK812" s="41"/>
    </row>
    <row r="813" spans="1:37">
      <c r="A813" s="41"/>
      <c r="B813" s="41"/>
      <c r="L813" s="41"/>
      <c r="AB813" s="64"/>
      <c r="AC813" s="64"/>
      <c r="AD813" s="64"/>
      <c r="AE813" s="64"/>
      <c r="AF813" s="64"/>
      <c r="AG813" s="64"/>
      <c r="AH813" s="64"/>
      <c r="AI813" s="64"/>
      <c r="AJ813" s="64"/>
      <c r="AK813" s="41"/>
    </row>
    <row r="814" spans="1:37">
      <c r="A814" s="41"/>
      <c r="B814" s="41"/>
      <c r="L814" s="41"/>
      <c r="AB814" s="64"/>
      <c r="AC814" s="64"/>
      <c r="AD814" s="64"/>
      <c r="AE814" s="64"/>
      <c r="AF814" s="64"/>
      <c r="AG814" s="64"/>
      <c r="AH814" s="64"/>
      <c r="AI814" s="64"/>
      <c r="AJ814" s="64"/>
      <c r="AK814" s="41"/>
    </row>
    <row r="815" spans="1:37">
      <c r="A815" s="41"/>
      <c r="B815" s="41"/>
      <c r="L815" s="41"/>
      <c r="AB815" s="64"/>
      <c r="AC815" s="64"/>
      <c r="AD815" s="64"/>
      <c r="AE815" s="64"/>
      <c r="AF815" s="64"/>
      <c r="AG815" s="64"/>
      <c r="AH815" s="64"/>
      <c r="AI815" s="64"/>
      <c r="AJ815" s="64"/>
      <c r="AK815" s="41"/>
    </row>
    <row r="816" spans="1:37">
      <c r="A816" s="41"/>
      <c r="B816" s="41"/>
      <c r="L816" s="41"/>
      <c r="AB816" s="64"/>
      <c r="AC816" s="64"/>
      <c r="AD816" s="64"/>
      <c r="AE816" s="64"/>
      <c r="AF816" s="64"/>
      <c r="AG816" s="64"/>
      <c r="AH816" s="64"/>
      <c r="AI816" s="64"/>
      <c r="AJ816" s="64"/>
      <c r="AK816" s="41"/>
    </row>
    <row r="817" spans="1:37">
      <c r="A817" s="41"/>
      <c r="B817" s="41"/>
      <c r="L817" s="41"/>
      <c r="AB817" s="64"/>
      <c r="AC817" s="64"/>
      <c r="AD817" s="64"/>
      <c r="AE817" s="64"/>
      <c r="AF817" s="64"/>
      <c r="AG817" s="64"/>
      <c r="AH817" s="64"/>
      <c r="AI817" s="64"/>
      <c r="AJ817" s="64"/>
      <c r="AK817" s="41"/>
    </row>
    <row r="818" spans="1:37">
      <c r="A818" s="41"/>
      <c r="B818" s="41"/>
      <c r="L818" s="41"/>
      <c r="AB818" s="64"/>
      <c r="AC818" s="64"/>
      <c r="AD818" s="64"/>
      <c r="AE818" s="64"/>
      <c r="AF818" s="64"/>
      <c r="AG818" s="64"/>
      <c r="AH818" s="64"/>
      <c r="AI818" s="64"/>
      <c r="AJ818" s="64"/>
      <c r="AK818" s="41"/>
    </row>
    <row r="819" spans="1:37">
      <c r="A819" s="41"/>
      <c r="B819" s="41"/>
      <c r="L819" s="41"/>
      <c r="AB819" s="64"/>
      <c r="AC819" s="64"/>
      <c r="AD819" s="64"/>
      <c r="AE819" s="64"/>
      <c r="AF819" s="64"/>
      <c r="AG819" s="64"/>
      <c r="AH819" s="64"/>
      <c r="AI819" s="64"/>
      <c r="AJ819" s="64"/>
      <c r="AK819" s="41"/>
    </row>
    <row r="820" spans="1:37">
      <c r="A820" s="41"/>
      <c r="B820" s="41"/>
      <c r="L820" s="41"/>
      <c r="AB820" s="64"/>
      <c r="AC820" s="64"/>
      <c r="AD820" s="64"/>
      <c r="AE820" s="64"/>
      <c r="AF820" s="64"/>
      <c r="AG820" s="64"/>
      <c r="AH820" s="64"/>
      <c r="AI820" s="64"/>
      <c r="AJ820" s="64"/>
      <c r="AK820" s="41"/>
    </row>
    <row r="821" spans="1:37">
      <c r="A821" s="41"/>
      <c r="B821" s="41"/>
      <c r="L821" s="41"/>
      <c r="AB821" s="64"/>
      <c r="AC821" s="64"/>
      <c r="AD821" s="64"/>
      <c r="AE821" s="64"/>
      <c r="AF821" s="64"/>
      <c r="AG821" s="64"/>
      <c r="AH821" s="64"/>
      <c r="AI821" s="64"/>
      <c r="AJ821" s="64"/>
      <c r="AK821" s="41"/>
    </row>
    <row r="822" spans="1:37">
      <c r="A822" s="41"/>
      <c r="B822" s="41"/>
      <c r="L822" s="41"/>
      <c r="AB822" s="64"/>
      <c r="AC822" s="64"/>
      <c r="AD822" s="64"/>
      <c r="AE822" s="64"/>
      <c r="AF822" s="64"/>
      <c r="AG822" s="64"/>
      <c r="AH822" s="64"/>
      <c r="AI822" s="64"/>
      <c r="AJ822" s="64"/>
      <c r="AK822" s="41"/>
    </row>
    <row r="823" spans="1:37">
      <c r="A823" s="41"/>
      <c r="B823" s="41"/>
      <c r="L823" s="41"/>
      <c r="AB823" s="64"/>
      <c r="AC823" s="64"/>
      <c r="AD823" s="64"/>
      <c r="AE823" s="64"/>
      <c r="AF823" s="64"/>
      <c r="AG823" s="64"/>
      <c r="AH823" s="64"/>
      <c r="AI823" s="64"/>
      <c r="AJ823" s="64"/>
      <c r="AK823" s="41"/>
    </row>
    <row r="824" spans="1:37">
      <c r="A824" s="41"/>
      <c r="B824" s="41"/>
      <c r="L824" s="41"/>
      <c r="AB824" s="64"/>
      <c r="AC824" s="64"/>
      <c r="AD824" s="64"/>
      <c r="AE824" s="64"/>
      <c r="AF824" s="64"/>
      <c r="AG824" s="64"/>
      <c r="AH824" s="64"/>
      <c r="AI824" s="64"/>
      <c r="AJ824" s="64"/>
      <c r="AK824" s="41"/>
    </row>
    <row r="825" spans="1:37">
      <c r="A825" s="41"/>
      <c r="B825" s="41"/>
      <c r="L825" s="41"/>
      <c r="AB825" s="64"/>
      <c r="AC825" s="64"/>
      <c r="AD825" s="64"/>
      <c r="AE825" s="64"/>
      <c r="AF825" s="64"/>
      <c r="AG825" s="64"/>
      <c r="AH825" s="64"/>
      <c r="AI825" s="64"/>
      <c r="AJ825" s="64"/>
      <c r="AK825" s="41"/>
    </row>
    <row r="826" spans="1:37">
      <c r="A826" s="41"/>
      <c r="B826" s="41"/>
      <c r="L826" s="41"/>
      <c r="AB826" s="64"/>
      <c r="AC826" s="64"/>
      <c r="AD826" s="64"/>
      <c r="AE826" s="64"/>
      <c r="AF826" s="64"/>
      <c r="AG826" s="64"/>
      <c r="AH826" s="64"/>
      <c r="AI826" s="64"/>
      <c r="AJ826" s="64"/>
      <c r="AK826" s="41"/>
    </row>
    <row r="827" spans="1:37">
      <c r="A827" s="41"/>
      <c r="B827" s="41"/>
      <c r="L827" s="41"/>
      <c r="AB827" s="64"/>
      <c r="AC827" s="64"/>
      <c r="AD827" s="64"/>
      <c r="AE827" s="64"/>
      <c r="AF827" s="64"/>
      <c r="AG827" s="64"/>
      <c r="AH827" s="64"/>
      <c r="AI827" s="64"/>
      <c r="AJ827" s="64"/>
      <c r="AK827" s="41"/>
    </row>
    <row r="828" spans="1:37">
      <c r="A828" s="41"/>
      <c r="B828" s="41"/>
      <c r="L828" s="41"/>
      <c r="AB828" s="64"/>
      <c r="AC828" s="64"/>
      <c r="AD828" s="64"/>
      <c r="AE828" s="64"/>
      <c r="AF828" s="64"/>
      <c r="AG828" s="64"/>
      <c r="AH828" s="64"/>
      <c r="AI828" s="64"/>
      <c r="AJ828" s="64"/>
      <c r="AK828" s="41"/>
    </row>
    <row r="829" spans="1:37">
      <c r="A829" s="41"/>
      <c r="B829" s="41"/>
      <c r="L829" s="41"/>
      <c r="AB829" s="64"/>
      <c r="AC829" s="64"/>
      <c r="AD829" s="64"/>
      <c r="AE829" s="64"/>
      <c r="AF829" s="64"/>
      <c r="AG829" s="64"/>
      <c r="AH829" s="64"/>
      <c r="AI829" s="64"/>
      <c r="AJ829" s="64"/>
      <c r="AK829" s="41"/>
    </row>
    <row r="830" spans="1:37">
      <c r="A830" s="41"/>
      <c r="B830" s="41"/>
      <c r="L830" s="41"/>
      <c r="AB830" s="64"/>
      <c r="AC830" s="64"/>
      <c r="AD830" s="64"/>
      <c r="AE830" s="64"/>
      <c r="AF830" s="64"/>
      <c r="AG830" s="64"/>
      <c r="AH830" s="64"/>
      <c r="AI830" s="64"/>
      <c r="AJ830" s="64"/>
      <c r="AK830" s="41"/>
    </row>
    <row r="831" spans="1:37">
      <c r="A831" s="41"/>
      <c r="B831" s="41"/>
      <c r="L831" s="41"/>
      <c r="AB831" s="64"/>
      <c r="AC831" s="64"/>
      <c r="AD831" s="64"/>
      <c r="AE831" s="64"/>
      <c r="AF831" s="64"/>
      <c r="AG831" s="64"/>
      <c r="AH831" s="64"/>
      <c r="AI831" s="64"/>
      <c r="AJ831" s="64"/>
      <c r="AK831" s="41"/>
    </row>
    <row r="832" spans="1:37">
      <c r="A832" s="41"/>
      <c r="B832" s="41"/>
      <c r="L832" s="41"/>
      <c r="AB832" s="64"/>
      <c r="AC832" s="64"/>
      <c r="AD832" s="64"/>
      <c r="AE832" s="64"/>
      <c r="AF832" s="64"/>
      <c r="AG832" s="64"/>
      <c r="AH832" s="64"/>
      <c r="AI832" s="64"/>
      <c r="AJ832" s="64"/>
      <c r="AK832" s="41"/>
    </row>
    <row r="833" spans="1:37">
      <c r="A833" s="41"/>
      <c r="B833" s="41"/>
      <c r="L833" s="41"/>
      <c r="AB833" s="64"/>
      <c r="AC833" s="64"/>
      <c r="AD833" s="64"/>
      <c r="AE833" s="64"/>
      <c r="AF833" s="64"/>
      <c r="AG833" s="64"/>
      <c r="AH833" s="64"/>
      <c r="AI833" s="64"/>
      <c r="AJ833" s="64"/>
      <c r="AK833" s="41"/>
    </row>
    <row r="834" spans="1:37">
      <c r="A834" s="41"/>
      <c r="B834" s="41"/>
      <c r="L834" s="41"/>
      <c r="AB834" s="64"/>
      <c r="AC834" s="64"/>
      <c r="AD834" s="64"/>
      <c r="AE834" s="64"/>
      <c r="AF834" s="64"/>
      <c r="AG834" s="64"/>
      <c r="AH834" s="64"/>
      <c r="AI834" s="64"/>
      <c r="AJ834" s="64"/>
      <c r="AK834" s="41"/>
    </row>
    <row r="835" spans="1:37">
      <c r="A835" s="41"/>
      <c r="B835" s="41"/>
      <c r="L835" s="41"/>
      <c r="AB835" s="64"/>
      <c r="AC835" s="64"/>
      <c r="AD835" s="64"/>
      <c r="AE835" s="64"/>
      <c r="AF835" s="64"/>
      <c r="AG835" s="64"/>
      <c r="AH835" s="64"/>
      <c r="AI835" s="64"/>
      <c r="AJ835" s="64"/>
      <c r="AK835" s="41"/>
    </row>
    <row r="836" spans="1:37">
      <c r="A836" s="41"/>
      <c r="B836" s="41"/>
      <c r="L836" s="41"/>
      <c r="AB836" s="64"/>
      <c r="AC836" s="64"/>
      <c r="AD836" s="64"/>
      <c r="AE836" s="64"/>
      <c r="AF836" s="64"/>
      <c r="AG836" s="64"/>
      <c r="AH836" s="64"/>
      <c r="AI836" s="64"/>
      <c r="AJ836" s="64"/>
      <c r="AK836" s="41"/>
    </row>
    <row r="837" spans="1:37">
      <c r="A837" s="41"/>
      <c r="B837" s="41"/>
      <c r="L837" s="41"/>
      <c r="AB837" s="64"/>
      <c r="AC837" s="64"/>
      <c r="AD837" s="64"/>
      <c r="AE837" s="64"/>
      <c r="AF837" s="64"/>
      <c r="AG837" s="64"/>
      <c r="AH837" s="64"/>
      <c r="AI837" s="64"/>
      <c r="AJ837" s="64"/>
      <c r="AK837" s="41"/>
    </row>
    <row r="838" spans="1:37">
      <c r="A838" s="41"/>
      <c r="B838" s="41"/>
      <c r="L838" s="41"/>
      <c r="AB838" s="64"/>
      <c r="AC838" s="64"/>
      <c r="AD838" s="64"/>
      <c r="AE838" s="64"/>
      <c r="AF838" s="64"/>
      <c r="AG838" s="64"/>
      <c r="AH838" s="64"/>
      <c r="AI838" s="64"/>
      <c r="AJ838" s="64"/>
      <c r="AK838" s="41"/>
    </row>
    <row r="839" spans="1:37">
      <c r="A839" s="41"/>
      <c r="B839" s="41"/>
      <c r="L839" s="41"/>
      <c r="AB839" s="64"/>
      <c r="AC839" s="64"/>
      <c r="AD839" s="64"/>
      <c r="AE839" s="64"/>
      <c r="AF839" s="64"/>
      <c r="AG839" s="64"/>
      <c r="AH839" s="64"/>
      <c r="AI839" s="64"/>
      <c r="AJ839" s="64"/>
      <c r="AK839" s="41"/>
    </row>
    <row r="840" spans="1:37">
      <c r="A840" s="41"/>
      <c r="B840" s="41"/>
      <c r="L840" s="41"/>
      <c r="AB840" s="64"/>
      <c r="AC840" s="64"/>
      <c r="AD840" s="64"/>
      <c r="AE840" s="64"/>
      <c r="AF840" s="64"/>
      <c r="AG840" s="64"/>
      <c r="AH840" s="64"/>
      <c r="AI840" s="64"/>
      <c r="AJ840" s="64"/>
      <c r="AK840" s="41"/>
    </row>
    <row r="841" spans="1:37">
      <c r="A841" s="41"/>
      <c r="B841" s="41"/>
      <c r="L841" s="41"/>
      <c r="AB841" s="64"/>
      <c r="AC841" s="64"/>
      <c r="AD841" s="64"/>
      <c r="AE841" s="64"/>
      <c r="AF841" s="64"/>
      <c r="AG841" s="64"/>
      <c r="AH841" s="64"/>
      <c r="AI841" s="64"/>
      <c r="AJ841" s="64"/>
      <c r="AK841" s="41"/>
    </row>
    <row r="842" spans="1:37">
      <c r="A842" s="41"/>
      <c r="B842" s="41"/>
      <c r="L842" s="41"/>
      <c r="AB842" s="64"/>
      <c r="AC842" s="64"/>
      <c r="AD842" s="64"/>
      <c r="AE842" s="64"/>
      <c r="AF842" s="64"/>
      <c r="AG842" s="64"/>
      <c r="AH842" s="64"/>
      <c r="AI842" s="64"/>
      <c r="AJ842" s="64"/>
      <c r="AK842" s="41"/>
    </row>
    <row r="843" spans="1:37">
      <c r="A843" s="41"/>
      <c r="B843" s="41"/>
      <c r="L843" s="41"/>
      <c r="AB843" s="64"/>
      <c r="AC843" s="64"/>
      <c r="AD843" s="64"/>
      <c r="AE843" s="64"/>
      <c r="AF843" s="64"/>
      <c r="AG843" s="64"/>
      <c r="AH843" s="64"/>
      <c r="AI843" s="64"/>
      <c r="AJ843" s="64"/>
      <c r="AK843" s="41"/>
    </row>
    <row r="844" spans="1:37">
      <c r="A844" s="41"/>
      <c r="B844" s="41"/>
      <c r="L844" s="41"/>
      <c r="AB844" s="64"/>
      <c r="AC844" s="64"/>
      <c r="AD844" s="64"/>
      <c r="AE844" s="64"/>
      <c r="AF844" s="64"/>
      <c r="AG844" s="64"/>
      <c r="AH844" s="64"/>
      <c r="AI844" s="64"/>
      <c r="AJ844" s="64"/>
      <c r="AK844" s="41"/>
    </row>
    <row r="845" spans="1:37">
      <c r="A845" s="41"/>
      <c r="B845" s="41"/>
      <c r="L845" s="41"/>
      <c r="AB845" s="64"/>
      <c r="AC845" s="64"/>
      <c r="AD845" s="64"/>
      <c r="AE845" s="64"/>
      <c r="AF845" s="64"/>
      <c r="AG845" s="64"/>
      <c r="AH845" s="64"/>
      <c r="AI845" s="64"/>
      <c r="AJ845" s="64"/>
      <c r="AK845" s="41"/>
    </row>
    <row r="846" spans="1:37">
      <c r="A846" s="41"/>
      <c r="B846" s="41"/>
      <c r="L846" s="41"/>
      <c r="AB846" s="64"/>
      <c r="AC846" s="64"/>
      <c r="AD846" s="64"/>
      <c r="AE846" s="64"/>
      <c r="AF846" s="64"/>
      <c r="AG846" s="64"/>
      <c r="AH846" s="64"/>
      <c r="AI846" s="64"/>
      <c r="AJ846" s="64"/>
      <c r="AK846" s="41"/>
    </row>
    <row r="847" spans="1:37">
      <c r="A847" s="41"/>
      <c r="B847" s="41"/>
      <c r="L847" s="41"/>
      <c r="AB847" s="64"/>
      <c r="AC847" s="64"/>
      <c r="AD847" s="64"/>
      <c r="AE847" s="64"/>
      <c r="AF847" s="64"/>
      <c r="AG847" s="64"/>
      <c r="AH847" s="64"/>
      <c r="AI847" s="64"/>
      <c r="AJ847" s="64"/>
      <c r="AK847" s="41"/>
    </row>
    <row r="848" spans="1:37">
      <c r="A848" s="41"/>
      <c r="B848" s="41"/>
      <c r="L848" s="41"/>
      <c r="AB848" s="64"/>
      <c r="AC848" s="64"/>
      <c r="AD848" s="64"/>
      <c r="AE848" s="64"/>
      <c r="AF848" s="64"/>
      <c r="AG848" s="64"/>
      <c r="AH848" s="64"/>
      <c r="AI848" s="64"/>
      <c r="AJ848" s="64"/>
      <c r="AK848" s="41"/>
    </row>
    <row r="849" spans="1:37">
      <c r="A849" s="41"/>
      <c r="B849" s="41"/>
      <c r="L849" s="41"/>
      <c r="AB849" s="64"/>
      <c r="AC849" s="64"/>
      <c r="AD849" s="64"/>
      <c r="AE849" s="64"/>
      <c r="AF849" s="64"/>
      <c r="AG849" s="64"/>
      <c r="AH849" s="64"/>
      <c r="AI849" s="64"/>
      <c r="AJ849" s="64"/>
      <c r="AK849" s="41"/>
    </row>
    <row r="850" spans="1:37">
      <c r="A850" s="41"/>
      <c r="B850" s="41"/>
      <c r="L850" s="41"/>
      <c r="AB850" s="64"/>
      <c r="AC850" s="64"/>
      <c r="AD850" s="64"/>
      <c r="AE850" s="64"/>
      <c r="AF850" s="64"/>
      <c r="AG850" s="64"/>
      <c r="AH850" s="64"/>
      <c r="AI850" s="64"/>
      <c r="AJ850" s="64"/>
      <c r="AK850" s="41"/>
    </row>
    <row r="851" spans="1:37">
      <c r="A851" s="41"/>
      <c r="B851" s="41"/>
      <c r="L851" s="41"/>
      <c r="AB851" s="64"/>
      <c r="AC851" s="64"/>
      <c r="AD851" s="64"/>
      <c r="AE851" s="64"/>
      <c r="AF851" s="64"/>
      <c r="AG851" s="64"/>
      <c r="AH851" s="64"/>
      <c r="AI851" s="64"/>
      <c r="AJ851" s="64"/>
      <c r="AK851" s="41"/>
    </row>
    <row r="852" spans="1:37">
      <c r="A852" s="41"/>
      <c r="B852" s="41"/>
      <c r="L852" s="41"/>
      <c r="AB852" s="64"/>
      <c r="AC852" s="64"/>
      <c r="AD852" s="64"/>
      <c r="AE852" s="64"/>
      <c r="AF852" s="64"/>
      <c r="AG852" s="64"/>
      <c r="AH852" s="64"/>
      <c r="AI852" s="64"/>
      <c r="AJ852" s="64"/>
      <c r="AK852" s="41"/>
    </row>
    <row r="853" spans="1:37">
      <c r="A853" s="41"/>
      <c r="B853" s="41"/>
      <c r="L853" s="41"/>
      <c r="AB853" s="64"/>
      <c r="AC853" s="64"/>
      <c r="AD853" s="64"/>
      <c r="AE853" s="64"/>
      <c r="AF853" s="64"/>
      <c r="AG853" s="64"/>
      <c r="AH853" s="64"/>
      <c r="AI853" s="64"/>
      <c r="AJ853" s="64"/>
      <c r="AK853" s="41"/>
    </row>
    <row r="854" spans="1:37">
      <c r="A854" s="41"/>
      <c r="B854" s="41"/>
      <c r="L854" s="41"/>
      <c r="AB854" s="64"/>
      <c r="AC854" s="64"/>
      <c r="AD854" s="64"/>
      <c r="AE854" s="64"/>
      <c r="AF854" s="64"/>
      <c r="AG854" s="64"/>
      <c r="AH854" s="64"/>
      <c r="AI854" s="64"/>
      <c r="AJ854" s="64"/>
      <c r="AK854" s="41"/>
    </row>
    <row r="855" spans="1:37">
      <c r="A855" s="41"/>
      <c r="B855" s="41"/>
      <c r="L855" s="41"/>
      <c r="AB855" s="64"/>
      <c r="AC855" s="64"/>
      <c r="AD855" s="64"/>
      <c r="AE855" s="64"/>
      <c r="AF855" s="64"/>
      <c r="AG855" s="64"/>
      <c r="AH855" s="64"/>
      <c r="AI855" s="64"/>
      <c r="AJ855" s="64"/>
      <c r="AK855" s="41"/>
    </row>
    <row r="856" spans="1:37">
      <c r="A856" s="41"/>
      <c r="B856" s="41"/>
      <c r="L856" s="41"/>
      <c r="AB856" s="64"/>
      <c r="AC856" s="64"/>
      <c r="AD856" s="64"/>
      <c r="AE856" s="64"/>
      <c r="AF856" s="64"/>
      <c r="AG856" s="64"/>
      <c r="AH856" s="64"/>
      <c r="AI856" s="64"/>
      <c r="AJ856" s="64"/>
      <c r="AK856" s="41"/>
    </row>
    <row r="857" spans="1:37">
      <c r="A857" s="41"/>
      <c r="B857" s="41"/>
      <c r="L857" s="41"/>
      <c r="AB857" s="64"/>
      <c r="AC857" s="64"/>
      <c r="AD857" s="64"/>
      <c r="AE857" s="64"/>
      <c r="AF857" s="64"/>
      <c r="AG857" s="64"/>
      <c r="AH857" s="64"/>
      <c r="AI857" s="64"/>
      <c r="AJ857" s="64"/>
      <c r="AK857" s="41"/>
    </row>
    <row r="858" spans="1:37">
      <c r="A858" s="41"/>
      <c r="B858" s="41"/>
      <c r="L858" s="41"/>
      <c r="AB858" s="64"/>
      <c r="AC858" s="64"/>
      <c r="AD858" s="64"/>
      <c r="AE858" s="64"/>
      <c r="AF858" s="64"/>
      <c r="AG858" s="64"/>
      <c r="AH858" s="64"/>
      <c r="AI858" s="64"/>
      <c r="AJ858" s="64"/>
      <c r="AK858" s="41"/>
    </row>
    <row r="859" spans="1:37">
      <c r="A859" s="41"/>
      <c r="B859" s="41"/>
      <c r="L859" s="41"/>
      <c r="AB859" s="64"/>
      <c r="AC859" s="64"/>
      <c r="AD859" s="64"/>
      <c r="AE859" s="64"/>
      <c r="AF859" s="64"/>
      <c r="AG859" s="64"/>
      <c r="AH859" s="64"/>
      <c r="AI859" s="64"/>
      <c r="AJ859" s="64"/>
      <c r="AK859" s="41"/>
    </row>
    <row r="860" spans="1:37">
      <c r="A860" s="41"/>
      <c r="B860" s="41"/>
      <c r="L860" s="41"/>
      <c r="AB860" s="64"/>
      <c r="AC860" s="64"/>
      <c r="AD860" s="64"/>
      <c r="AE860" s="64"/>
      <c r="AF860" s="64"/>
      <c r="AG860" s="64"/>
      <c r="AH860" s="64"/>
      <c r="AI860" s="64"/>
      <c r="AJ860" s="64"/>
      <c r="AK860" s="41"/>
    </row>
    <row r="861" spans="1:37">
      <c r="A861" s="41"/>
      <c r="B861" s="41"/>
      <c r="L861" s="41"/>
      <c r="AB861" s="64"/>
      <c r="AC861" s="64"/>
      <c r="AD861" s="64"/>
      <c r="AE861" s="64"/>
      <c r="AF861" s="64"/>
      <c r="AG861" s="64"/>
      <c r="AH861" s="64"/>
      <c r="AI861" s="64"/>
      <c r="AJ861" s="64"/>
      <c r="AK861" s="41"/>
    </row>
    <row r="862" spans="1:37">
      <c r="A862" s="41"/>
      <c r="B862" s="41"/>
      <c r="L862" s="41"/>
      <c r="AB862" s="64"/>
      <c r="AC862" s="64"/>
      <c r="AD862" s="64"/>
      <c r="AE862" s="64"/>
      <c r="AF862" s="64"/>
      <c r="AG862" s="64"/>
      <c r="AH862" s="64"/>
      <c r="AI862" s="64"/>
      <c r="AJ862" s="64"/>
      <c r="AK862" s="41"/>
    </row>
    <row r="863" spans="1:37">
      <c r="A863" s="41"/>
      <c r="B863" s="41"/>
      <c r="L863" s="41"/>
      <c r="AB863" s="64"/>
      <c r="AC863" s="64"/>
      <c r="AD863" s="64"/>
      <c r="AE863" s="64"/>
      <c r="AF863" s="64"/>
      <c r="AG863" s="64"/>
      <c r="AH863" s="64"/>
      <c r="AI863" s="64"/>
      <c r="AJ863" s="64"/>
      <c r="AK863" s="41"/>
    </row>
    <row r="864" spans="1:37">
      <c r="A864" s="41"/>
      <c r="B864" s="41"/>
      <c r="L864" s="41"/>
      <c r="AB864" s="64"/>
      <c r="AC864" s="64"/>
      <c r="AD864" s="64"/>
      <c r="AE864" s="64"/>
      <c r="AF864" s="64"/>
      <c r="AG864" s="64"/>
      <c r="AH864" s="64"/>
      <c r="AI864" s="64"/>
      <c r="AJ864" s="64"/>
      <c r="AK864" s="41"/>
    </row>
    <row r="865" spans="1:37">
      <c r="A865" s="41"/>
      <c r="B865" s="41"/>
      <c r="L865" s="41"/>
      <c r="AB865" s="64"/>
      <c r="AC865" s="64"/>
      <c r="AD865" s="64"/>
      <c r="AE865" s="64"/>
      <c r="AF865" s="64"/>
      <c r="AG865" s="64"/>
      <c r="AH865" s="64"/>
      <c r="AI865" s="64"/>
      <c r="AJ865" s="64"/>
      <c r="AK865" s="41"/>
    </row>
    <row r="866" spans="1:37">
      <c r="A866" s="41"/>
      <c r="B866" s="41"/>
      <c r="L866" s="41"/>
      <c r="AB866" s="64"/>
      <c r="AC866" s="64"/>
      <c r="AD866" s="64"/>
      <c r="AE866" s="64"/>
      <c r="AF866" s="64"/>
      <c r="AG866" s="64"/>
      <c r="AH866" s="64"/>
      <c r="AI866" s="64"/>
      <c r="AJ866" s="64"/>
      <c r="AK866" s="41"/>
    </row>
    <row r="867" spans="1:37">
      <c r="A867" s="41"/>
      <c r="B867" s="41"/>
      <c r="L867" s="41"/>
      <c r="AB867" s="64"/>
      <c r="AC867" s="64"/>
      <c r="AD867" s="64"/>
      <c r="AE867" s="64"/>
      <c r="AF867" s="64"/>
      <c r="AG867" s="64"/>
      <c r="AH867" s="64"/>
      <c r="AI867" s="64"/>
      <c r="AJ867" s="64"/>
      <c r="AK867" s="41"/>
    </row>
    <row r="868" spans="1:37">
      <c r="A868" s="41"/>
      <c r="B868" s="41"/>
      <c r="L868" s="41"/>
      <c r="AB868" s="64"/>
      <c r="AC868" s="64"/>
      <c r="AD868" s="64"/>
      <c r="AE868" s="64"/>
      <c r="AF868" s="64"/>
      <c r="AG868" s="64"/>
      <c r="AH868" s="64"/>
      <c r="AI868" s="64"/>
      <c r="AJ868" s="64"/>
      <c r="AK868" s="41"/>
    </row>
    <row r="869" spans="1:37">
      <c r="A869" s="41"/>
      <c r="B869" s="41"/>
      <c r="L869" s="41"/>
      <c r="AB869" s="64"/>
      <c r="AC869" s="64"/>
      <c r="AD869" s="64"/>
      <c r="AE869" s="64"/>
      <c r="AF869" s="64"/>
      <c r="AG869" s="64"/>
      <c r="AH869" s="64"/>
      <c r="AI869" s="64"/>
      <c r="AJ869" s="64"/>
      <c r="AK869" s="41"/>
    </row>
    <row r="870" spans="1:37">
      <c r="A870" s="41"/>
      <c r="B870" s="41"/>
      <c r="L870" s="41"/>
      <c r="AB870" s="64"/>
      <c r="AC870" s="64"/>
      <c r="AD870" s="64"/>
      <c r="AE870" s="64"/>
      <c r="AF870" s="64"/>
      <c r="AG870" s="64"/>
      <c r="AH870" s="64"/>
      <c r="AI870" s="64"/>
      <c r="AJ870" s="64"/>
      <c r="AK870" s="41"/>
    </row>
    <row r="871" spans="1:37">
      <c r="A871" s="41"/>
      <c r="B871" s="41"/>
      <c r="L871" s="41"/>
      <c r="AB871" s="64"/>
      <c r="AC871" s="64"/>
      <c r="AD871" s="64"/>
      <c r="AE871" s="64"/>
      <c r="AF871" s="64"/>
      <c r="AG871" s="64"/>
      <c r="AH871" s="64"/>
      <c r="AI871" s="64"/>
      <c r="AJ871" s="64"/>
      <c r="AK871" s="41"/>
    </row>
    <row r="872" spans="1:37">
      <c r="A872" s="41"/>
      <c r="B872" s="41"/>
      <c r="L872" s="41"/>
      <c r="AB872" s="64"/>
      <c r="AC872" s="64"/>
      <c r="AD872" s="64"/>
      <c r="AE872" s="64"/>
      <c r="AF872" s="64"/>
      <c r="AG872" s="64"/>
      <c r="AH872" s="64"/>
      <c r="AI872" s="64"/>
      <c r="AJ872" s="64"/>
      <c r="AK872" s="41"/>
    </row>
    <row r="873" spans="1:37">
      <c r="A873" s="41"/>
      <c r="B873" s="41"/>
      <c r="L873" s="41"/>
      <c r="AB873" s="64"/>
      <c r="AC873" s="64"/>
      <c r="AD873" s="64"/>
      <c r="AE873" s="64"/>
      <c r="AF873" s="64"/>
      <c r="AG873" s="64"/>
      <c r="AH873" s="64"/>
      <c r="AI873" s="64"/>
      <c r="AJ873" s="64"/>
      <c r="AK873" s="41"/>
    </row>
    <row r="874" spans="1:37">
      <c r="A874" s="41"/>
      <c r="B874" s="41"/>
      <c r="L874" s="41"/>
      <c r="AB874" s="64"/>
      <c r="AC874" s="64"/>
      <c r="AD874" s="64"/>
      <c r="AE874" s="64"/>
      <c r="AF874" s="64"/>
      <c r="AG874" s="64"/>
      <c r="AH874" s="64"/>
      <c r="AI874" s="64"/>
      <c r="AJ874" s="64"/>
      <c r="AK874" s="41"/>
    </row>
    <row r="875" spans="1:37">
      <c r="A875" s="41"/>
      <c r="B875" s="41"/>
      <c r="L875" s="41"/>
      <c r="AB875" s="64"/>
      <c r="AC875" s="64"/>
      <c r="AD875" s="64"/>
      <c r="AE875" s="64"/>
      <c r="AF875" s="64"/>
      <c r="AG875" s="64"/>
      <c r="AH875" s="64"/>
      <c r="AI875" s="64"/>
      <c r="AJ875" s="64"/>
      <c r="AK875" s="41"/>
    </row>
    <row r="876" spans="1:37">
      <c r="A876" s="41"/>
      <c r="B876" s="41"/>
      <c r="L876" s="41"/>
      <c r="AB876" s="64"/>
      <c r="AC876" s="64"/>
      <c r="AD876" s="64"/>
      <c r="AE876" s="64"/>
      <c r="AF876" s="64"/>
      <c r="AG876" s="64"/>
      <c r="AH876" s="64"/>
      <c r="AI876" s="64"/>
      <c r="AJ876" s="64"/>
      <c r="AK876" s="41"/>
    </row>
    <row r="877" spans="1:37">
      <c r="A877" s="41"/>
      <c r="B877" s="41"/>
      <c r="L877" s="41"/>
      <c r="AB877" s="64"/>
      <c r="AC877" s="64"/>
      <c r="AD877" s="64"/>
      <c r="AE877" s="64"/>
      <c r="AF877" s="64"/>
      <c r="AG877" s="64"/>
      <c r="AH877" s="64"/>
      <c r="AI877" s="64"/>
      <c r="AJ877" s="64"/>
      <c r="AK877" s="41"/>
    </row>
    <row r="878" spans="1:37">
      <c r="A878" s="41"/>
      <c r="B878" s="41"/>
      <c r="L878" s="41"/>
      <c r="AB878" s="64"/>
      <c r="AC878" s="64"/>
      <c r="AD878" s="64"/>
      <c r="AE878" s="64"/>
      <c r="AF878" s="64"/>
      <c r="AG878" s="64"/>
      <c r="AH878" s="64"/>
      <c r="AI878" s="64"/>
      <c r="AJ878" s="64"/>
      <c r="AK878" s="41"/>
    </row>
    <row r="879" spans="1:37">
      <c r="A879" s="41"/>
      <c r="B879" s="41"/>
      <c r="L879" s="41"/>
      <c r="AB879" s="64"/>
      <c r="AC879" s="64"/>
      <c r="AD879" s="64"/>
      <c r="AE879" s="64"/>
      <c r="AF879" s="64"/>
      <c r="AG879" s="64"/>
      <c r="AH879" s="64"/>
      <c r="AI879" s="64"/>
      <c r="AJ879" s="64"/>
      <c r="AK879" s="41"/>
    </row>
    <row r="880" spans="1:37">
      <c r="A880" s="41"/>
      <c r="B880" s="41"/>
      <c r="L880" s="41"/>
      <c r="AB880" s="64"/>
      <c r="AC880" s="64"/>
      <c r="AD880" s="64"/>
      <c r="AE880" s="64"/>
      <c r="AF880" s="64"/>
      <c r="AG880" s="64"/>
      <c r="AH880" s="64"/>
      <c r="AI880" s="64"/>
      <c r="AJ880" s="64"/>
      <c r="AK880" s="41"/>
    </row>
    <row r="881" spans="1:37">
      <c r="A881" s="41"/>
      <c r="B881" s="41"/>
      <c r="L881" s="41"/>
      <c r="AB881" s="64"/>
      <c r="AC881" s="64"/>
      <c r="AD881" s="64"/>
      <c r="AE881" s="64"/>
      <c r="AF881" s="64"/>
      <c r="AG881" s="64"/>
      <c r="AH881" s="64"/>
      <c r="AI881" s="64"/>
      <c r="AJ881" s="64"/>
      <c r="AK881" s="41"/>
    </row>
    <row r="882" spans="1:37">
      <c r="A882" s="41"/>
      <c r="B882" s="41"/>
      <c r="L882" s="41"/>
      <c r="AB882" s="64"/>
      <c r="AC882" s="64"/>
      <c r="AD882" s="64"/>
      <c r="AE882" s="64"/>
      <c r="AF882" s="64"/>
      <c r="AG882" s="64"/>
      <c r="AH882" s="64"/>
      <c r="AI882" s="64"/>
      <c r="AJ882" s="64"/>
      <c r="AK882" s="41"/>
    </row>
    <row r="883" spans="1:37">
      <c r="A883" s="41"/>
      <c r="B883" s="41"/>
      <c r="L883" s="41"/>
      <c r="AB883" s="64"/>
      <c r="AC883" s="64"/>
      <c r="AD883" s="64"/>
      <c r="AE883" s="64"/>
      <c r="AF883" s="64"/>
      <c r="AG883" s="64"/>
      <c r="AH883" s="64"/>
      <c r="AI883" s="64"/>
      <c r="AJ883" s="64"/>
      <c r="AK883" s="41"/>
    </row>
    <row r="884" spans="1:37">
      <c r="A884" s="41"/>
      <c r="B884" s="41"/>
      <c r="L884" s="41"/>
      <c r="AB884" s="64"/>
      <c r="AC884" s="64"/>
      <c r="AD884" s="64"/>
      <c r="AE884" s="64"/>
      <c r="AF884" s="64"/>
      <c r="AG884" s="64"/>
      <c r="AH884" s="64"/>
      <c r="AI884" s="64"/>
      <c r="AJ884" s="64"/>
      <c r="AK884" s="41"/>
    </row>
    <row r="885" spans="1:37">
      <c r="A885" s="41"/>
      <c r="B885" s="41"/>
      <c r="L885" s="41"/>
      <c r="AB885" s="64"/>
      <c r="AC885" s="64"/>
      <c r="AD885" s="64"/>
      <c r="AE885" s="64"/>
      <c r="AF885" s="64"/>
      <c r="AG885" s="64"/>
      <c r="AH885" s="64"/>
      <c r="AI885" s="64"/>
      <c r="AJ885" s="64"/>
      <c r="AK885" s="41"/>
    </row>
    <row r="886" spans="1:37">
      <c r="A886" s="41"/>
      <c r="B886" s="41"/>
      <c r="L886" s="41"/>
      <c r="AB886" s="64"/>
      <c r="AC886" s="64"/>
      <c r="AD886" s="64"/>
      <c r="AE886" s="64"/>
      <c r="AF886" s="64"/>
      <c r="AG886" s="64"/>
      <c r="AH886" s="64"/>
      <c r="AI886" s="64"/>
      <c r="AJ886" s="64"/>
      <c r="AK886" s="41"/>
    </row>
    <row r="887" spans="1:37">
      <c r="A887" s="41"/>
      <c r="B887" s="41"/>
      <c r="L887" s="41"/>
      <c r="AB887" s="64"/>
      <c r="AC887" s="64"/>
      <c r="AD887" s="64"/>
      <c r="AE887" s="64"/>
      <c r="AF887" s="64"/>
      <c r="AG887" s="64"/>
      <c r="AH887" s="64"/>
      <c r="AI887" s="64"/>
      <c r="AJ887" s="64"/>
      <c r="AK887" s="41"/>
    </row>
    <row r="888" spans="1:37">
      <c r="A888" s="41"/>
      <c r="B888" s="41"/>
      <c r="L888" s="41"/>
      <c r="AB888" s="64"/>
      <c r="AC888" s="64"/>
      <c r="AD888" s="64"/>
      <c r="AE888" s="64"/>
      <c r="AF888" s="64"/>
      <c r="AG888" s="64"/>
      <c r="AH888" s="64"/>
      <c r="AI888" s="64"/>
      <c r="AJ888" s="64"/>
      <c r="AK888" s="41"/>
    </row>
    <row r="889" spans="1:37">
      <c r="A889" s="41"/>
      <c r="B889" s="41"/>
      <c r="L889" s="41"/>
      <c r="AB889" s="64"/>
      <c r="AC889" s="64"/>
      <c r="AD889" s="64"/>
      <c r="AE889" s="64"/>
      <c r="AF889" s="64"/>
      <c r="AG889" s="64"/>
      <c r="AH889" s="64"/>
      <c r="AI889" s="64"/>
      <c r="AJ889" s="64"/>
      <c r="AK889" s="41"/>
    </row>
    <row r="890" spans="1:37">
      <c r="A890" s="41"/>
      <c r="B890" s="41"/>
      <c r="L890" s="41"/>
      <c r="AB890" s="64"/>
      <c r="AC890" s="64"/>
      <c r="AD890" s="64"/>
      <c r="AE890" s="64"/>
      <c r="AF890" s="64"/>
      <c r="AG890" s="64"/>
      <c r="AH890" s="64"/>
      <c r="AI890" s="64"/>
      <c r="AJ890" s="64"/>
      <c r="AK890" s="41"/>
    </row>
    <row r="891" spans="1:37">
      <c r="A891" s="41"/>
      <c r="B891" s="41"/>
      <c r="L891" s="41"/>
      <c r="AB891" s="64"/>
      <c r="AC891" s="64"/>
      <c r="AD891" s="64"/>
      <c r="AE891" s="64"/>
      <c r="AF891" s="64"/>
      <c r="AG891" s="64"/>
      <c r="AH891" s="64"/>
      <c r="AI891" s="64"/>
      <c r="AJ891" s="64"/>
      <c r="AK891" s="41"/>
    </row>
    <row r="892" spans="1:37">
      <c r="A892" s="41"/>
      <c r="B892" s="41"/>
      <c r="L892" s="41"/>
      <c r="AB892" s="64"/>
      <c r="AC892" s="64"/>
      <c r="AD892" s="64"/>
      <c r="AE892" s="64"/>
      <c r="AF892" s="64"/>
      <c r="AG892" s="64"/>
      <c r="AH892" s="64"/>
      <c r="AI892" s="64"/>
      <c r="AJ892" s="64"/>
      <c r="AK892" s="41"/>
    </row>
    <row r="893" spans="1:37">
      <c r="A893" s="41"/>
      <c r="B893" s="41"/>
      <c r="L893" s="41"/>
      <c r="AB893" s="64"/>
      <c r="AC893" s="64"/>
      <c r="AD893" s="64"/>
      <c r="AE893" s="64"/>
      <c r="AF893" s="64"/>
      <c r="AG893" s="64"/>
      <c r="AH893" s="64"/>
      <c r="AI893" s="64"/>
      <c r="AJ893" s="64"/>
      <c r="AK893" s="41"/>
    </row>
    <row r="894" spans="1:37">
      <c r="A894" s="41"/>
      <c r="B894" s="41"/>
      <c r="L894" s="41"/>
      <c r="AB894" s="64"/>
      <c r="AC894" s="64"/>
      <c r="AD894" s="64"/>
      <c r="AE894" s="64"/>
      <c r="AF894" s="64"/>
      <c r="AG894" s="64"/>
      <c r="AH894" s="64"/>
      <c r="AI894" s="64"/>
      <c r="AJ894" s="64"/>
      <c r="AK894" s="41"/>
    </row>
    <row r="895" spans="1:37">
      <c r="A895" s="41"/>
      <c r="B895" s="41"/>
      <c r="L895" s="41"/>
      <c r="AB895" s="64"/>
      <c r="AC895" s="64"/>
      <c r="AD895" s="64"/>
      <c r="AE895" s="64"/>
      <c r="AF895" s="64"/>
      <c r="AG895" s="64"/>
      <c r="AH895" s="64"/>
      <c r="AI895" s="64"/>
      <c r="AJ895" s="64"/>
      <c r="AK895" s="41"/>
    </row>
    <row r="896" spans="1:37">
      <c r="A896" s="41"/>
      <c r="B896" s="41"/>
      <c r="L896" s="41"/>
      <c r="AB896" s="64"/>
      <c r="AC896" s="64"/>
      <c r="AD896" s="64"/>
      <c r="AE896" s="64"/>
      <c r="AF896" s="64"/>
      <c r="AG896" s="64"/>
      <c r="AH896" s="64"/>
      <c r="AI896" s="64"/>
      <c r="AJ896" s="64"/>
      <c r="AK896" s="41"/>
    </row>
    <row r="897" spans="1:37">
      <c r="A897" s="41"/>
      <c r="B897" s="41"/>
      <c r="L897" s="41"/>
      <c r="AB897" s="64"/>
      <c r="AC897" s="64"/>
      <c r="AD897" s="64"/>
      <c r="AE897" s="64"/>
      <c r="AF897" s="64"/>
      <c r="AG897" s="64"/>
      <c r="AH897" s="64"/>
      <c r="AI897" s="64"/>
      <c r="AJ897" s="64"/>
      <c r="AK897" s="41"/>
    </row>
    <row r="898" spans="1:37">
      <c r="A898" s="41"/>
      <c r="B898" s="41"/>
      <c r="L898" s="41"/>
      <c r="AB898" s="64"/>
      <c r="AC898" s="64"/>
      <c r="AD898" s="64"/>
      <c r="AE898" s="64"/>
      <c r="AF898" s="64"/>
      <c r="AG898" s="64"/>
      <c r="AH898" s="64"/>
      <c r="AI898" s="64"/>
      <c r="AJ898" s="64"/>
      <c r="AK898" s="41"/>
    </row>
    <row r="899" spans="1:37">
      <c r="A899" s="41"/>
      <c r="B899" s="41"/>
      <c r="L899" s="41"/>
      <c r="AB899" s="64"/>
      <c r="AC899" s="64"/>
      <c r="AD899" s="64"/>
      <c r="AE899" s="64"/>
      <c r="AF899" s="64"/>
      <c r="AG899" s="64"/>
      <c r="AH899" s="64"/>
      <c r="AI899" s="64"/>
      <c r="AJ899" s="64"/>
      <c r="AK899" s="41"/>
    </row>
    <row r="900" spans="1:37">
      <c r="A900" s="41"/>
      <c r="B900" s="41"/>
      <c r="L900" s="41"/>
      <c r="AB900" s="64"/>
      <c r="AC900" s="64"/>
      <c r="AD900" s="64"/>
      <c r="AE900" s="64"/>
      <c r="AF900" s="64"/>
      <c r="AG900" s="64"/>
      <c r="AH900" s="64"/>
      <c r="AI900" s="64"/>
      <c r="AJ900" s="64"/>
      <c r="AK900" s="41"/>
    </row>
    <row r="901" spans="1:37">
      <c r="A901" s="41"/>
      <c r="B901" s="41"/>
      <c r="L901" s="41"/>
      <c r="AB901" s="64"/>
      <c r="AC901" s="64"/>
      <c r="AD901" s="64"/>
      <c r="AE901" s="64"/>
      <c r="AF901" s="64"/>
      <c r="AG901" s="64"/>
      <c r="AH901" s="64"/>
      <c r="AI901" s="64"/>
      <c r="AJ901" s="64"/>
      <c r="AK901" s="41"/>
    </row>
    <row r="902" spans="1:37">
      <c r="A902" s="41"/>
      <c r="B902" s="41"/>
      <c r="L902" s="41"/>
      <c r="AB902" s="64"/>
      <c r="AC902" s="64"/>
      <c r="AD902" s="64"/>
      <c r="AE902" s="64"/>
      <c r="AF902" s="64"/>
      <c r="AG902" s="64"/>
      <c r="AH902" s="64"/>
      <c r="AI902" s="64"/>
      <c r="AJ902" s="64"/>
      <c r="AK902" s="41"/>
    </row>
    <row r="903" spans="1:37">
      <c r="A903" s="41"/>
      <c r="B903" s="41"/>
      <c r="L903" s="41"/>
      <c r="AB903" s="64"/>
      <c r="AC903" s="64"/>
      <c r="AD903" s="64"/>
      <c r="AE903" s="64"/>
      <c r="AF903" s="64"/>
      <c r="AG903" s="64"/>
      <c r="AH903" s="64"/>
      <c r="AI903" s="64"/>
      <c r="AJ903" s="64"/>
      <c r="AK903" s="41"/>
    </row>
    <row r="904" spans="1:37">
      <c r="A904" s="41"/>
      <c r="B904" s="41"/>
      <c r="L904" s="41"/>
      <c r="AB904" s="64"/>
      <c r="AC904" s="64"/>
      <c r="AD904" s="64"/>
      <c r="AE904" s="64"/>
      <c r="AF904" s="64"/>
      <c r="AG904" s="64"/>
      <c r="AH904" s="64"/>
      <c r="AI904" s="64"/>
      <c r="AJ904" s="64"/>
      <c r="AK904" s="41"/>
    </row>
    <row r="905" spans="1:37">
      <c r="A905" s="41"/>
      <c r="B905" s="41"/>
      <c r="L905" s="41"/>
      <c r="AB905" s="64"/>
      <c r="AC905" s="64"/>
      <c r="AD905" s="64"/>
      <c r="AE905" s="64"/>
      <c r="AF905" s="64"/>
      <c r="AG905" s="64"/>
      <c r="AH905" s="64"/>
      <c r="AI905" s="64"/>
      <c r="AJ905" s="64"/>
      <c r="AK905" s="41"/>
    </row>
    <row r="906" spans="1:37">
      <c r="A906" s="41"/>
      <c r="B906" s="41"/>
      <c r="L906" s="41"/>
      <c r="AB906" s="64"/>
      <c r="AC906" s="64"/>
      <c r="AD906" s="64"/>
      <c r="AE906" s="64"/>
      <c r="AF906" s="64"/>
      <c r="AG906" s="64"/>
      <c r="AH906" s="64"/>
      <c r="AI906" s="64"/>
      <c r="AJ906" s="64"/>
      <c r="AK906" s="41"/>
    </row>
    <row r="907" spans="1:37">
      <c r="A907" s="41"/>
      <c r="B907" s="41"/>
      <c r="L907" s="41"/>
      <c r="AB907" s="64"/>
      <c r="AC907" s="64"/>
      <c r="AD907" s="64"/>
      <c r="AE907" s="64"/>
      <c r="AF907" s="64"/>
      <c r="AG907" s="64"/>
      <c r="AH907" s="64"/>
      <c r="AI907" s="64"/>
      <c r="AJ907" s="64"/>
      <c r="AK907" s="41"/>
    </row>
    <row r="908" spans="1:37">
      <c r="A908" s="41"/>
      <c r="B908" s="41"/>
      <c r="L908" s="41"/>
      <c r="AB908" s="64"/>
      <c r="AC908" s="64"/>
      <c r="AD908" s="64"/>
      <c r="AE908" s="64"/>
      <c r="AF908" s="64"/>
      <c r="AG908" s="64"/>
      <c r="AH908" s="64"/>
      <c r="AI908" s="64"/>
      <c r="AJ908" s="64"/>
      <c r="AK908" s="41"/>
    </row>
    <row r="909" spans="1:37">
      <c r="A909" s="41"/>
      <c r="B909" s="41"/>
      <c r="L909" s="41"/>
      <c r="AB909" s="64"/>
      <c r="AC909" s="64"/>
      <c r="AD909" s="64"/>
      <c r="AE909" s="64"/>
      <c r="AF909" s="64"/>
      <c r="AG909" s="64"/>
      <c r="AH909" s="64"/>
      <c r="AI909" s="64"/>
      <c r="AJ909" s="64"/>
      <c r="AK909" s="41"/>
    </row>
    <row r="910" spans="1:37">
      <c r="A910" s="41"/>
      <c r="B910" s="41"/>
      <c r="L910" s="41"/>
      <c r="AB910" s="64"/>
      <c r="AC910" s="64"/>
      <c r="AD910" s="64"/>
      <c r="AE910" s="64"/>
      <c r="AF910" s="64"/>
      <c r="AG910" s="64"/>
      <c r="AH910" s="64"/>
      <c r="AI910" s="64"/>
      <c r="AJ910" s="64"/>
      <c r="AK910" s="41"/>
    </row>
    <row r="911" spans="1:37">
      <c r="A911" s="41"/>
      <c r="B911" s="41"/>
      <c r="L911" s="41"/>
      <c r="AB911" s="64"/>
      <c r="AC911" s="64"/>
      <c r="AD911" s="64"/>
      <c r="AE911" s="64"/>
      <c r="AF911" s="64"/>
      <c r="AG911" s="64"/>
      <c r="AH911" s="64"/>
      <c r="AI911" s="64"/>
      <c r="AJ911" s="64"/>
      <c r="AK911" s="41"/>
    </row>
    <row r="912" spans="1:37">
      <c r="A912" s="41"/>
      <c r="B912" s="41"/>
      <c r="L912" s="41"/>
      <c r="AB912" s="64"/>
      <c r="AC912" s="64"/>
      <c r="AD912" s="64"/>
      <c r="AE912" s="64"/>
      <c r="AF912" s="64"/>
      <c r="AG912" s="64"/>
      <c r="AH912" s="64"/>
      <c r="AI912" s="64"/>
      <c r="AJ912" s="64"/>
      <c r="AK912" s="41"/>
    </row>
    <row r="913" spans="1:37">
      <c r="A913" s="41"/>
      <c r="B913" s="41"/>
      <c r="L913" s="41"/>
      <c r="AB913" s="64"/>
      <c r="AC913" s="64"/>
      <c r="AD913" s="64"/>
      <c r="AE913" s="64"/>
      <c r="AF913" s="64"/>
      <c r="AG913" s="64"/>
      <c r="AH913" s="64"/>
      <c r="AI913" s="64"/>
      <c r="AJ913" s="64"/>
      <c r="AK913" s="41"/>
    </row>
    <row r="914" spans="1:37">
      <c r="A914" s="41"/>
      <c r="B914" s="41"/>
      <c r="L914" s="41"/>
      <c r="AB914" s="64"/>
      <c r="AC914" s="64"/>
      <c r="AD914" s="64"/>
      <c r="AE914" s="64"/>
      <c r="AF914" s="64"/>
      <c r="AG914" s="64"/>
      <c r="AH914" s="64"/>
      <c r="AI914" s="64"/>
      <c r="AJ914" s="64"/>
      <c r="AK914" s="41"/>
    </row>
    <row r="915" spans="1:37">
      <c r="A915" s="41"/>
      <c r="B915" s="41"/>
      <c r="L915" s="41"/>
      <c r="AB915" s="64"/>
      <c r="AC915" s="64"/>
      <c r="AD915" s="64"/>
      <c r="AE915" s="64"/>
      <c r="AF915" s="64"/>
      <c r="AG915" s="64"/>
      <c r="AH915" s="64"/>
      <c r="AI915" s="64"/>
      <c r="AJ915" s="64"/>
      <c r="AK915" s="41"/>
    </row>
    <row r="916" spans="1:37">
      <c r="A916" s="41"/>
      <c r="B916" s="41"/>
      <c r="L916" s="41"/>
      <c r="AB916" s="64"/>
      <c r="AC916" s="64"/>
      <c r="AD916" s="64"/>
      <c r="AE916" s="64"/>
      <c r="AF916" s="64"/>
      <c r="AG916" s="64"/>
      <c r="AH916" s="64"/>
      <c r="AI916" s="64"/>
      <c r="AJ916" s="64"/>
      <c r="AK916" s="41"/>
    </row>
    <row r="917" spans="1:37">
      <c r="A917" s="41"/>
      <c r="B917" s="41"/>
      <c r="L917" s="41"/>
      <c r="AB917" s="64"/>
      <c r="AC917" s="64"/>
      <c r="AD917" s="64"/>
      <c r="AE917" s="64"/>
      <c r="AF917" s="64"/>
      <c r="AG917" s="64"/>
      <c r="AH917" s="64"/>
      <c r="AI917" s="64"/>
      <c r="AJ917" s="64"/>
      <c r="AK917" s="41"/>
    </row>
    <row r="918" spans="1:37">
      <c r="A918" s="41"/>
      <c r="B918" s="41"/>
      <c r="L918" s="41"/>
      <c r="AB918" s="64"/>
      <c r="AC918" s="64"/>
      <c r="AD918" s="64"/>
      <c r="AE918" s="64"/>
      <c r="AF918" s="64"/>
      <c r="AG918" s="64"/>
      <c r="AH918" s="64"/>
      <c r="AI918" s="64"/>
      <c r="AJ918" s="64"/>
      <c r="AK918" s="41"/>
    </row>
    <row r="919" spans="1:37">
      <c r="A919" s="41"/>
      <c r="B919" s="41"/>
      <c r="L919" s="41"/>
      <c r="AB919" s="64"/>
      <c r="AC919" s="64"/>
      <c r="AD919" s="64"/>
      <c r="AE919" s="64"/>
      <c r="AF919" s="64"/>
      <c r="AG919" s="64"/>
      <c r="AH919" s="64"/>
      <c r="AI919" s="64"/>
      <c r="AJ919" s="64"/>
      <c r="AK919" s="41"/>
    </row>
    <row r="920" spans="1:37">
      <c r="A920" s="41"/>
      <c r="B920" s="41"/>
      <c r="L920" s="41"/>
      <c r="AB920" s="64"/>
      <c r="AC920" s="64"/>
      <c r="AD920" s="64"/>
      <c r="AE920" s="64"/>
      <c r="AF920" s="64"/>
      <c r="AG920" s="64"/>
      <c r="AH920" s="64"/>
      <c r="AI920" s="64"/>
      <c r="AJ920" s="64"/>
      <c r="AK920" s="41"/>
    </row>
    <row r="921" spans="1:37">
      <c r="A921" s="41"/>
      <c r="B921" s="41"/>
      <c r="L921" s="41"/>
      <c r="AB921" s="64"/>
      <c r="AC921" s="64"/>
      <c r="AD921" s="64"/>
      <c r="AE921" s="64"/>
      <c r="AF921" s="64"/>
      <c r="AG921" s="64"/>
      <c r="AH921" s="64"/>
      <c r="AI921" s="64"/>
      <c r="AJ921" s="64"/>
      <c r="AK921" s="41"/>
    </row>
    <row r="922" spans="1:37">
      <c r="A922" s="41"/>
      <c r="B922" s="41"/>
      <c r="L922" s="41"/>
      <c r="AB922" s="64"/>
      <c r="AC922" s="64"/>
      <c r="AD922" s="64"/>
      <c r="AE922" s="64"/>
      <c r="AF922" s="64"/>
      <c r="AG922" s="64"/>
      <c r="AH922" s="64"/>
      <c r="AI922" s="64"/>
      <c r="AJ922" s="64"/>
      <c r="AK922" s="41"/>
    </row>
    <row r="923" spans="1:37">
      <c r="A923" s="41"/>
      <c r="B923" s="41"/>
      <c r="L923" s="41"/>
      <c r="AB923" s="64"/>
      <c r="AC923" s="64"/>
      <c r="AD923" s="64"/>
      <c r="AE923" s="64"/>
      <c r="AF923" s="64"/>
      <c r="AG923" s="64"/>
      <c r="AH923" s="64"/>
      <c r="AI923" s="64"/>
      <c r="AJ923" s="64"/>
      <c r="AK923" s="41"/>
    </row>
    <row r="924" spans="1:37">
      <c r="A924" s="41"/>
      <c r="B924" s="41"/>
      <c r="L924" s="41"/>
      <c r="AB924" s="64"/>
      <c r="AC924" s="64"/>
      <c r="AD924" s="64"/>
      <c r="AE924" s="64"/>
      <c r="AF924" s="64"/>
      <c r="AG924" s="64"/>
      <c r="AH924" s="64"/>
      <c r="AI924" s="64"/>
      <c r="AJ924" s="64"/>
      <c r="AK924" s="41"/>
    </row>
    <row r="925" spans="1:37">
      <c r="A925" s="41"/>
      <c r="B925" s="41"/>
      <c r="L925" s="41"/>
      <c r="AB925" s="64"/>
      <c r="AC925" s="64"/>
      <c r="AD925" s="64"/>
      <c r="AE925" s="64"/>
      <c r="AF925" s="64"/>
      <c r="AG925" s="64"/>
      <c r="AH925" s="64"/>
      <c r="AI925" s="64"/>
      <c r="AJ925" s="64"/>
      <c r="AK925" s="41"/>
    </row>
    <row r="926" spans="1:37">
      <c r="A926" s="41"/>
      <c r="B926" s="41"/>
      <c r="L926" s="41"/>
      <c r="AB926" s="64"/>
      <c r="AC926" s="64"/>
      <c r="AD926" s="64"/>
      <c r="AE926" s="64"/>
      <c r="AF926" s="64"/>
      <c r="AG926" s="64"/>
      <c r="AH926" s="64"/>
      <c r="AI926" s="64"/>
      <c r="AJ926" s="64"/>
      <c r="AK926" s="41"/>
    </row>
    <row r="927" spans="1:37">
      <c r="A927" s="41"/>
      <c r="B927" s="41"/>
      <c r="L927" s="41"/>
      <c r="AB927" s="64"/>
      <c r="AC927" s="64"/>
      <c r="AD927" s="64"/>
      <c r="AE927" s="64"/>
      <c r="AF927" s="64"/>
      <c r="AG927" s="64"/>
      <c r="AH927" s="64"/>
      <c r="AI927" s="64"/>
      <c r="AJ927" s="64"/>
      <c r="AK927" s="41"/>
    </row>
    <row r="928" spans="1:37">
      <c r="A928" s="41"/>
      <c r="B928" s="41"/>
      <c r="L928" s="41"/>
      <c r="AB928" s="64"/>
      <c r="AC928" s="64"/>
      <c r="AD928" s="64"/>
      <c r="AE928" s="64"/>
      <c r="AF928" s="64"/>
      <c r="AG928" s="64"/>
      <c r="AH928" s="64"/>
      <c r="AI928" s="64"/>
      <c r="AJ928" s="64"/>
      <c r="AK928" s="41"/>
    </row>
    <row r="929" spans="1:37">
      <c r="A929" s="41"/>
      <c r="B929" s="41"/>
      <c r="L929" s="41"/>
      <c r="AB929" s="64"/>
      <c r="AC929" s="64"/>
      <c r="AD929" s="64"/>
      <c r="AE929" s="64"/>
      <c r="AF929" s="64"/>
      <c r="AG929" s="64"/>
      <c r="AH929" s="64"/>
      <c r="AI929" s="64"/>
      <c r="AJ929" s="64"/>
      <c r="AK929" s="41"/>
    </row>
    <row r="930" spans="1:37">
      <c r="A930" s="41"/>
      <c r="B930" s="41"/>
      <c r="L930" s="41"/>
      <c r="AB930" s="64"/>
      <c r="AC930" s="64"/>
      <c r="AD930" s="64"/>
      <c r="AE930" s="64"/>
      <c r="AF930" s="64"/>
      <c r="AG930" s="64"/>
      <c r="AH930" s="64"/>
      <c r="AI930" s="64"/>
      <c r="AJ930" s="64"/>
      <c r="AK930" s="41"/>
    </row>
    <row r="931" spans="1:37">
      <c r="A931" s="41"/>
      <c r="B931" s="41"/>
      <c r="L931" s="41"/>
      <c r="AB931" s="64"/>
      <c r="AC931" s="64"/>
      <c r="AD931" s="64"/>
      <c r="AE931" s="64"/>
      <c r="AF931" s="64"/>
      <c r="AG931" s="64"/>
      <c r="AH931" s="64"/>
      <c r="AI931" s="64"/>
      <c r="AJ931" s="64"/>
      <c r="AK931" s="41"/>
    </row>
    <row r="932" spans="1:37">
      <c r="A932" s="41"/>
      <c r="B932" s="41"/>
      <c r="L932" s="41"/>
      <c r="AB932" s="64"/>
      <c r="AC932" s="64"/>
      <c r="AD932" s="64"/>
      <c r="AE932" s="64"/>
      <c r="AF932" s="64"/>
      <c r="AG932" s="64"/>
      <c r="AH932" s="64"/>
      <c r="AI932" s="64"/>
      <c r="AJ932" s="64"/>
      <c r="AK932" s="41"/>
    </row>
    <row r="933" spans="1:37">
      <c r="A933" s="41"/>
      <c r="B933" s="41"/>
      <c r="L933" s="41"/>
      <c r="AB933" s="64"/>
      <c r="AC933" s="64"/>
      <c r="AD933" s="64"/>
      <c r="AE933" s="64"/>
      <c r="AF933" s="64"/>
      <c r="AG933" s="64"/>
      <c r="AH933" s="64"/>
      <c r="AI933" s="64"/>
      <c r="AJ933" s="64"/>
      <c r="AK933" s="41"/>
    </row>
    <row r="934" spans="1:37">
      <c r="A934" s="41"/>
      <c r="B934" s="41"/>
      <c r="L934" s="41"/>
      <c r="AB934" s="64"/>
      <c r="AC934" s="64"/>
      <c r="AD934" s="64"/>
      <c r="AE934" s="64"/>
      <c r="AF934" s="64"/>
      <c r="AG934" s="64"/>
      <c r="AH934" s="64"/>
      <c r="AI934" s="64"/>
      <c r="AJ934" s="64"/>
      <c r="AK934" s="41"/>
    </row>
    <row r="935" spans="1:37">
      <c r="A935" s="41"/>
      <c r="B935" s="41"/>
      <c r="L935" s="41"/>
      <c r="AB935" s="64"/>
      <c r="AC935" s="64"/>
      <c r="AD935" s="64"/>
      <c r="AE935" s="64"/>
      <c r="AF935" s="64"/>
      <c r="AG935" s="64"/>
      <c r="AH935" s="64"/>
      <c r="AI935" s="64"/>
      <c r="AJ935" s="64"/>
      <c r="AK935" s="41"/>
    </row>
    <row r="936" spans="1:37">
      <c r="A936" s="41"/>
      <c r="B936" s="41"/>
      <c r="L936" s="41"/>
      <c r="AB936" s="64"/>
      <c r="AC936" s="64"/>
      <c r="AD936" s="64"/>
      <c r="AE936" s="64"/>
      <c r="AF936" s="64"/>
      <c r="AG936" s="64"/>
      <c r="AH936" s="64"/>
      <c r="AI936" s="64"/>
      <c r="AJ936" s="64"/>
      <c r="AK936" s="41"/>
    </row>
    <row r="937" spans="1:37">
      <c r="A937" s="41"/>
      <c r="B937" s="41"/>
      <c r="L937" s="41"/>
      <c r="AB937" s="64"/>
      <c r="AC937" s="64"/>
      <c r="AD937" s="64"/>
      <c r="AE937" s="64"/>
      <c r="AF937" s="64"/>
      <c r="AG937" s="64"/>
      <c r="AH937" s="64"/>
      <c r="AI937" s="64"/>
      <c r="AJ937" s="64"/>
      <c r="AK937" s="41"/>
    </row>
    <row r="938" spans="1:37">
      <c r="A938" s="41"/>
      <c r="B938" s="41"/>
      <c r="L938" s="41"/>
      <c r="AB938" s="64"/>
      <c r="AC938" s="64"/>
      <c r="AD938" s="64"/>
      <c r="AE938" s="64"/>
      <c r="AF938" s="64"/>
      <c r="AG938" s="64"/>
      <c r="AH938" s="64"/>
      <c r="AI938" s="64"/>
      <c r="AJ938" s="64"/>
      <c r="AK938" s="41"/>
    </row>
    <row r="939" spans="1:37">
      <c r="A939" s="41"/>
      <c r="B939" s="41"/>
      <c r="L939" s="41"/>
      <c r="AB939" s="64"/>
      <c r="AC939" s="64"/>
      <c r="AD939" s="64"/>
      <c r="AE939" s="64"/>
      <c r="AF939" s="64"/>
      <c r="AG939" s="64"/>
      <c r="AH939" s="64"/>
      <c r="AI939" s="64"/>
      <c r="AJ939" s="64"/>
      <c r="AK939" s="41"/>
    </row>
    <row r="940" spans="1:37">
      <c r="A940" s="41"/>
      <c r="B940" s="41"/>
      <c r="L940" s="41"/>
      <c r="AB940" s="64"/>
      <c r="AC940" s="64"/>
      <c r="AD940" s="64"/>
      <c r="AE940" s="64"/>
      <c r="AF940" s="64"/>
      <c r="AG940" s="64"/>
      <c r="AH940" s="64"/>
      <c r="AI940" s="64"/>
      <c r="AJ940" s="64"/>
      <c r="AK940" s="41"/>
    </row>
    <row r="941" spans="1:37">
      <c r="A941" s="41"/>
      <c r="B941" s="41"/>
      <c r="L941" s="41"/>
      <c r="AB941" s="64"/>
      <c r="AC941" s="64"/>
      <c r="AD941" s="64"/>
      <c r="AE941" s="64"/>
      <c r="AF941" s="64"/>
      <c r="AG941" s="64"/>
      <c r="AH941" s="64"/>
      <c r="AI941" s="64"/>
      <c r="AJ941" s="64"/>
      <c r="AK941" s="41"/>
    </row>
    <row r="942" spans="1:37">
      <c r="A942" s="41"/>
      <c r="B942" s="41"/>
      <c r="L942" s="41"/>
      <c r="AB942" s="64"/>
      <c r="AC942" s="64"/>
      <c r="AD942" s="64"/>
      <c r="AE942" s="64"/>
      <c r="AF942" s="64"/>
      <c r="AG942" s="64"/>
      <c r="AH942" s="64"/>
      <c r="AI942" s="64"/>
      <c r="AJ942" s="64"/>
      <c r="AK942" s="41"/>
    </row>
    <row r="943" spans="1:37">
      <c r="A943" s="41"/>
      <c r="B943" s="41"/>
      <c r="L943" s="41"/>
      <c r="AB943" s="64"/>
      <c r="AC943" s="64"/>
      <c r="AD943" s="64"/>
      <c r="AE943" s="64"/>
      <c r="AF943" s="64"/>
      <c r="AG943" s="64"/>
      <c r="AH943" s="64"/>
      <c r="AI943" s="64"/>
      <c r="AJ943" s="64"/>
      <c r="AK943" s="41"/>
    </row>
    <row r="944" spans="1:37">
      <c r="A944" s="41"/>
      <c r="B944" s="41"/>
      <c r="L944" s="41"/>
      <c r="AB944" s="64"/>
      <c r="AC944" s="64"/>
      <c r="AD944" s="64"/>
      <c r="AE944" s="64"/>
      <c r="AF944" s="64"/>
      <c r="AG944" s="64"/>
      <c r="AH944" s="64"/>
      <c r="AI944" s="64"/>
      <c r="AJ944" s="64"/>
      <c r="AK944" s="41"/>
    </row>
    <row r="945" spans="1:37">
      <c r="A945" s="41"/>
      <c r="B945" s="41"/>
      <c r="L945" s="41"/>
      <c r="AB945" s="64"/>
      <c r="AC945" s="64"/>
      <c r="AD945" s="64"/>
      <c r="AE945" s="64"/>
      <c r="AF945" s="64"/>
      <c r="AG945" s="64"/>
      <c r="AH945" s="64"/>
      <c r="AI945" s="64"/>
      <c r="AJ945" s="64"/>
      <c r="AK945" s="41"/>
    </row>
    <row r="946" spans="1:37">
      <c r="A946" s="41"/>
      <c r="B946" s="41"/>
      <c r="L946" s="41"/>
      <c r="AB946" s="64"/>
      <c r="AC946" s="64"/>
      <c r="AD946" s="64"/>
      <c r="AE946" s="64"/>
      <c r="AF946" s="64"/>
      <c r="AG946" s="64"/>
      <c r="AH946" s="64"/>
      <c r="AI946" s="64"/>
      <c r="AJ946" s="64"/>
      <c r="AK946" s="41"/>
    </row>
    <row r="947" spans="1:37">
      <c r="A947" s="41"/>
      <c r="B947" s="41"/>
      <c r="L947" s="41"/>
      <c r="AB947" s="64"/>
      <c r="AC947" s="64"/>
      <c r="AD947" s="64"/>
      <c r="AE947" s="64"/>
      <c r="AF947" s="64"/>
      <c r="AG947" s="64"/>
      <c r="AH947" s="64"/>
      <c r="AI947" s="64"/>
      <c r="AJ947" s="64"/>
      <c r="AK947" s="41"/>
    </row>
    <row r="948" spans="1:37">
      <c r="A948" s="41"/>
      <c r="B948" s="41"/>
      <c r="L948" s="41"/>
      <c r="AB948" s="64"/>
      <c r="AC948" s="64"/>
      <c r="AD948" s="64"/>
      <c r="AE948" s="64"/>
      <c r="AF948" s="64"/>
      <c r="AG948" s="64"/>
      <c r="AH948" s="64"/>
      <c r="AI948" s="64"/>
      <c r="AJ948" s="64"/>
      <c r="AK948" s="41"/>
    </row>
    <row r="949" spans="1:37">
      <c r="A949" s="41"/>
      <c r="B949" s="41"/>
      <c r="L949" s="41"/>
      <c r="AB949" s="64"/>
      <c r="AC949" s="64"/>
      <c r="AD949" s="64"/>
      <c r="AE949" s="64"/>
      <c r="AF949" s="64"/>
      <c r="AG949" s="64"/>
      <c r="AH949" s="64"/>
      <c r="AI949" s="64"/>
      <c r="AJ949" s="64"/>
      <c r="AK949" s="41"/>
    </row>
    <row r="950" spans="1:37">
      <c r="A950" s="41"/>
      <c r="B950" s="41"/>
      <c r="L950" s="41"/>
      <c r="AB950" s="64"/>
      <c r="AC950" s="64"/>
      <c r="AD950" s="64"/>
      <c r="AE950" s="64"/>
      <c r="AF950" s="64"/>
      <c r="AG950" s="64"/>
      <c r="AH950" s="64"/>
      <c r="AI950" s="64"/>
      <c r="AJ950" s="64"/>
      <c r="AK950" s="41"/>
    </row>
    <row r="951" spans="1:37">
      <c r="A951" s="41"/>
      <c r="B951" s="41"/>
      <c r="L951" s="41"/>
      <c r="AB951" s="64"/>
      <c r="AC951" s="64"/>
      <c r="AD951" s="64"/>
      <c r="AE951" s="64"/>
      <c r="AF951" s="64"/>
      <c r="AG951" s="64"/>
      <c r="AH951" s="64"/>
      <c r="AI951" s="64"/>
      <c r="AJ951" s="64"/>
      <c r="AK951" s="41"/>
    </row>
    <row r="952" spans="1:37">
      <c r="A952" s="41"/>
      <c r="B952" s="41"/>
      <c r="L952" s="41"/>
      <c r="AB952" s="64"/>
      <c r="AC952" s="64"/>
      <c r="AD952" s="64"/>
      <c r="AE952" s="64"/>
      <c r="AF952" s="64"/>
      <c r="AG952" s="64"/>
      <c r="AH952" s="64"/>
      <c r="AI952" s="64"/>
      <c r="AJ952" s="64"/>
      <c r="AK952" s="41"/>
    </row>
    <row r="953" spans="1:37">
      <c r="A953" s="41"/>
      <c r="B953" s="41"/>
      <c r="L953" s="41"/>
      <c r="AB953" s="64"/>
      <c r="AC953" s="64"/>
      <c r="AD953" s="64"/>
      <c r="AE953" s="64"/>
      <c r="AF953" s="64"/>
      <c r="AG953" s="64"/>
      <c r="AH953" s="64"/>
      <c r="AI953" s="64"/>
      <c r="AJ953" s="64"/>
      <c r="AK953" s="41"/>
    </row>
    <row r="954" spans="1:37">
      <c r="A954" s="41"/>
      <c r="B954" s="41"/>
      <c r="L954" s="41"/>
      <c r="AB954" s="64"/>
      <c r="AC954" s="64"/>
      <c r="AD954" s="64"/>
      <c r="AE954" s="64"/>
      <c r="AF954" s="64"/>
      <c r="AG954" s="64"/>
      <c r="AH954" s="64"/>
      <c r="AI954" s="64"/>
      <c r="AJ954" s="64"/>
      <c r="AK954" s="41"/>
    </row>
    <row r="955" spans="1:37">
      <c r="A955" s="41"/>
      <c r="B955" s="41"/>
      <c r="L955" s="41"/>
      <c r="AB955" s="64"/>
      <c r="AC955" s="64"/>
      <c r="AD955" s="64"/>
      <c r="AE955" s="64"/>
      <c r="AF955" s="64"/>
      <c r="AG955" s="64"/>
      <c r="AH955" s="64"/>
      <c r="AI955" s="64"/>
      <c r="AJ955" s="64"/>
      <c r="AK955" s="41"/>
    </row>
    <row r="956" spans="1:37">
      <c r="A956" s="41"/>
      <c r="B956" s="41"/>
      <c r="L956" s="41"/>
      <c r="AB956" s="64"/>
      <c r="AC956" s="64"/>
      <c r="AD956" s="64"/>
      <c r="AE956" s="64"/>
      <c r="AF956" s="64"/>
      <c r="AG956" s="64"/>
      <c r="AH956" s="64"/>
      <c r="AI956" s="64"/>
      <c r="AJ956" s="64"/>
      <c r="AK956" s="41"/>
    </row>
    <row r="957" spans="1:37">
      <c r="A957" s="41"/>
      <c r="B957" s="41"/>
      <c r="L957" s="41"/>
      <c r="AB957" s="64"/>
      <c r="AC957" s="64"/>
      <c r="AD957" s="64"/>
      <c r="AE957" s="64"/>
      <c r="AF957" s="64"/>
      <c r="AG957" s="64"/>
      <c r="AH957" s="64"/>
      <c r="AI957" s="64"/>
      <c r="AJ957" s="64"/>
      <c r="AK957" s="41"/>
    </row>
    <row r="958" spans="1:37">
      <c r="A958" s="41"/>
      <c r="B958" s="41"/>
      <c r="L958" s="41"/>
      <c r="AB958" s="64"/>
      <c r="AC958" s="64"/>
      <c r="AD958" s="64"/>
      <c r="AE958" s="64"/>
      <c r="AF958" s="64"/>
      <c r="AG958" s="64"/>
      <c r="AH958" s="64"/>
      <c r="AI958" s="64"/>
      <c r="AJ958" s="64"/>
      <c r="AK958" s="41"/>
    </row>
    <row r="959" spans="1:37">
      <c r="A959" s="41"/>
      <c r="B959" s="41"/>
      <c r="L959" s="41"/>
      <c r="AB959" s="64"/>
      <c r="AC959" s="64"/>
      <c r="AD959" s="64"/>
      <c r="AE959" s="64"/>
      <c r="AF959" s="64"/>
      <c r="AG959" s="64"/>
      <c r="AH959" s="64"/>
      <c r="AI959" s="64"/>
      <c r="AJ959" s="64"/>
      <c r="AK959" s="41"/>
    </row>
    <row r="960" spans="1:37">
      <c r="A960" s="41"/>
      <c r="B960" s="41"/>
      <c r="L960" s="41"/>
      <c r="AB960" s="64"/>
      <c r="AC960" s="64"/>
      <c r="AD960" s="64"/>
      <c r="AE960" s="64"/>
      <c r="AF960" s="64"/>
      <c r="AG960" s="64"/>
      <c r="AH960" s="64"/>
      <c r="AI960" s="64"/>
      <c r="AJ960" s="64"/>
      <c r="AK960" s="41"/>
    </row>
    <row r="961" spans="1:37">
      <c r="A961" s="41"/>
      <c r="B961" s="41"/>
      <c r="L961" s="41"/>
      <c r="AB961" s="64"/>
      <c r="AC961" s="64"/>
      <c r="AD961" s="64"/>
      <c r="AE961" s="64"/>
      <c r="AF961" s="64"/>
      <c r="AG961" s="64"/>
      <c r="AH961" s="64"/>
      <c r="AI961" s="64"/>
      <c r="AJ961" s="64"/>
      <c r="AK961" s="41"/>
    </row>
    <row r="962" spans="1:37">
      <c r="A962" s="41"/>
      <c r="B962" s="41"/>
      <c r="L962" s="41"/>
      <c r="AB962" s="64"/>
      <c r="AC962" s="64"/>
      <c r="AD962" s="64"/>
      <c r="AE962" s="64"/>
      <c r="AF962" s="64"/>
      <c r="AG962" s="64"/>
      <c r="AH962" s="64"/>
      <c r="AI962" s="64"/>
      <c r="AJ962" s="64"/>
      <c r="AK962" s="41"/>
    </row>
    <row r="963" spans="1:37">
      <c r="A963" s="41"/>
      <c r="B963" s="41"/>
      <c r="L963" s="41"/>
      <c r="AB963" s="64"/>
      <c r="AC963" s="64"/>
      <c r="AD963" s="64"/>
      <c r="AE963" s="64"/>
      <c r="AF963" s="64"/>
      <c r="AG963" s="64"/>
      <c r="AH963" s="64"/>
      <c r="AI963" s="64"/>
      <c r="AJ963" s="64"/>
      <c r="AK963" s="41"/>
    </row>
    <row r="964" spans="1:37">
      <c r="A964" s="41"/>
      <c r="B964" s="41"/>
      <c r="L964" s="41"/>
      <c r="AB964" s="64"/>
      <c r="AC964" s="64"/>
      <c r="AD964" s="64"/>
      <c r="AE964" s="64"/>
      <c r="AF964" s="64"/>
      <c r="AG964" s="64"/>
      <c r="AH964" s="64"/>
      <c r="AI964" s="64"/>
      <c r="AJ964" s="64"/>
      <c r="AK964" s="41"/>
    </row>
    <row r="965" spans="1:37">
      <c r="A965" s="41"/>
      <c r="B965" s="41"/>
      <c r="L965" s="41"/>
      <c r="AB965" s="64"/>
      <c r="AC965" s="64"/>
      <c r="AD965" s="64"/>
      <c r="AE965" s="64"/>
      <c r="AF965" s="64"/>
      <c r="AG965" s="64"/>
      <c r="AH965" s="64"/>
      <c r="AI965" s="64"/>
      <c r="AJ965" s="64"/>
      <c r="AK965" s="41"/>
    </row>
    <row r="966" spans="1:37">
      <c r="A966" s="41"/>
      <c r="B966" s="41"/>
      <c r="L966" s="41"/>
      <c r="AB966" s="64"/>
      <c r="AC966" s="64"/>
      <c r="AD966" s="64"/>
      <c r="AE966" s="64"/>
      <c r="AF966" s="64"/>
      <c r="AG966" s="64"/>
      <c r="AH966" s="64"/>
      <c r="AI966" s="64"/>
      <c r="AJ966" s="64"/>
      <c r="AK966" s="41"/>
    </row>
    <row r="967" spans="1:37">
      <c r="A967" s="41"/>
      <c r="B967" s="41"/>
      <c r="L967" s="41"/>
      <c r="AB967" s="64"/>
      <c r="AC967" s="64"/>
      <c r="AD967" s="64"/>
      <c r="AE967" s="64"/>
      <c r="AF967" s="64"/>
      <c r="AG967" s="64"/>
      <c r="AH967" s="64"/>
      <c r="AI967" s="64"/>
      <c r="AJ967" s="64"/>
      <c r="AK967" s="41"/>
    </row>
    <row r="968" spans="1:37">
      <c r="A968" s="41"/>
      <c r="B968" s="41"/>
      <c r="L968" s="41"/>
      <c r="AB968" s="64"/>
      <c r="AC968" s="64"/>
      <c r="AD968" s="64"/>
      <c r="AE968" s="64"/>
      <c r="AF968" s="64"/>
      <c r="AG968" s="64"/>
      <c r="AH968" s="64"/>
      <c r="AI968" s="64"/>
      <c r="AJ968" s="64"/>
      <c r="AK968" s="41"/>
    </row>
    <row r="969" spans="1:37">
      <c r="A969" s="41"/>
      <c r="B969" s="41"/>
      <c r="L969" s="41"/>
      <c r="AB969" s="64"/>
      <c r="AC969" s="64"/>
      <c r="AD969" s="64"/>
      <c r="AE969" s="64"/>
      <c r="AF969" s="64"/>
      <c r="AG969" s="64"/>
      <c r="AH969" s="64"/>
      <c r="AI969" s="64"/>
      <c r="AJ969" s="64"/>
      <c r="AK969" s="41"/>
    </row>
    <row r="970" spans="1:37">
      <c r="A970" s="41"/>
      <c r="B970" s="41"/>
      <c r="L970" s="41"/>
      <c r="AB970" s="64"/>
      <c r="AC970" s="64"/>
      <c r="AD970" s="64"/>
      <c r="AE970" s="64"/>
      <c r="AF970" s="64"/>
      <c r="AG970" s="64"/>
      <c r="AH970" s="64"/>
      <c r="AI970" s="64"/>
      <c r="AJ970" s="64"/>
      <c r="AK970" s="41"/>
    </row>
    <row r="971" spans="1:37">
      <c r="A971" s="41"/>
      <c r="B971" s="41"/>
      <c r="L971" s="41"/>
      <c r="AB971" s="64"/>
      <c r="AC971" s="64"/>
      <c r="AD971" s="64"/>
      <c r="AE971" s="64"/>
      <c r="AF971" s="64"/>
      <c r="AG971" s="64"/>
      <c r="AH971" s="64"/>
      <c r="AI971" s="64"/>
      <c r="AJ971" s="64"/>
      <c r="AK971" s="41"/>
    </row>
    <row r="972" spans="1:37">
      <c r="A972" s="41"/>
      <c r="B972" s="41"/>
      <c r="L972" s="41"/>
      <c r="AB972" s="64"/>
      <c r="AC972" s="64"/>
      <c r="AD972" s="64"/>
      <c r="AE972" s="64"/>
      <c r="AF972" s="64"/>
      <c r="AG972" s="64"/>
      <c r="AH972" s="64"/>
      <c r="AI972" s="64"/>
      <c r="AJ972" s="64"/>
      <c r="AK972" s="41"/>
    </row>
    <row r="973" spans="1:37">
      <c r="A973" s="41"/>
      <c r="B973" s="41"/>
      <c r="L973" s="41"/>
      <c r="AB973" s="64"/>
      <c r="AC973" s="64"/>
      <c r="AD973" s="64"/>
      <c r="AE973" s="64"/>
      <c r="AF973" s="64"/>
      <c r="AG973" s="64"/>
      <c r="AH973" s="64"/>
      <c r="AI973" s="64"/>
      <c r="AJ973" s="64"/>
      <c r="AK973" s="41"/>
    </row>
    <row r="974" spans="1:37">
      <c r="A974" s="41"/>
      <c r="B974" s="41"/>
      <c r="L974" s="41"/>
      <c r="AB974" s="64"/>
      <c r="AC974" s="64"/>
      <c r="AD974" s="64"/>
      <c r="AE974" s="64"/>
      <c r="AF974" s="64"/>
      <c r="AG974" s="64"/>
      <c r="AH974" s="64"/>
      <c r="AI974" s="64"/>
      <c r="AJ974" s="64"/>
      <c r="AK974" s="41"/>
    </row>
    <row r="975" spans="1:37">
      <c r="A975" s="41"/>
      <c r="B975" s="41"/>
      <c r="L975" s="41"/>
      <c r="AB975" s="64"/>
      <c r="AC975" s="64"/>
      <c r="AD975" s="64"/>
      <c r="AE975" s="64"/>
      <c r="AF975" s="64"/>
      <c r="AG975" s="64"/>
      <c r="AH975" s="64"/>
      <c r="AI975" s="64"/>
      <c r="AJ975" s="64"/>
      <c r="AK975" s="41"/>
    </row>
    <row r="976" spans="1:37">
      <c r="A976" s="41"/>
      <c r="B976" s="41"/>
      <c r="L976" s="41"/>
      <c r="AB976" s="64"/>
      <c r="AC976" s="64"/>
      <c r="AD976" s="64"/>
      <c r="AE976" s="64"/>
      <c r="AF976" s="64"/>
      <c r="AG976" s="64"/>
      <c r="AH976" s="64"/>
      <c r="AI976" s="64"/>
      <c r="AJ976" s="64"/>
      <c r="AK976" s="41"/>
    </row>
    <row r="977" spans="1:37">
      <c r="A977" s="41"/>
      <c r="B977" s="41"/>
      <c r="L977" s="41"/>
      <c r="AB977" s="64"/>
      <c r="AC977" s="64"/>
      <c r="AD977" s="64"/>
      <c r="AE977" s="64"/>
      <c r="AF977" s="64"/>
      <c r="AG977" s="64"/>
      <c r="AH977" s="64"/>
      <c r="AI977" s="64"/>
      <c r="AJ977" s="64"/>
      <c r="AK977" s="41"/>
    </row>
    <row r="978" spans="1:37">
      <c r="A978" s="41"/>
      <c r="B978" s="41"/>
      <c r="L978" s="41"/>
      <c r="AB978" s="64"/>
      <c r="AC978" s="64"/>
      <c r="AD978" s="64"/>
      <c r="AE978" s="64"/>
      <c r="AF978" s="64"/>
      <c r="AG978" s="64"/>
      <c r="AH978" s="64"/>
      <c r="AI978" s="64"/>
      <c r="AJ978" s="64"/>
      <c r="AK978" s="41"/>
    </row>
    <row r="979" spans="1:37">
      <c r="A979" s="41"/>
      <c r="B979" s="41"/>
      <c r="L979" s="41"/>
      <c r="AB979" s="64"/>
      <c r="AC979" s="64"/>
      <c r="AD979" s="64"/>
      <c r="AE979" s="64"/>
      <c r="AF979" s="64"/>
      <c r="AG979" s="64"/>
      <c r="AH979" s="64"/>
      <c r="AI979" s="64"/>
      <c r="AJ979" s="64"/>
      <c r="AK979" s="41"/>
    </row>
    <row r="980" spans="1:37">
      <c r="A980" s="41"/>
      <c r="B980" s="41"/>
      <c r="L980" s="41"/>
      <c r="AB980" s="64"/>
      <c r="AC980" s="64"/>
      <c r="AD980" s="64"/>
      <c r="AE980" s="64"/>
      <c r="AF980" s="64"/>
      <c r="AG980" s="64"/>
      <c r="AH980" s="64"/>
      <c r="AI980" s="64"/>
      <c r="AJ980" s="64"/>
      <c r="AK980" s="41"/>
    </row>
    <row r="981" spans="1:37">
      <c r="A981" s="41"/>
      <c r="B981" s="41"/>
      <c r="L981" s="41"/>
      <c r="AB981" s="64"/>
      <c r="AC981" s="64"/>
      <c r="AD981" s="64"/>
      <c r="AE981" s="64"/>
      <c r="AF981" s="64"/>
      <c r="AG981" s="64"/>
      <c r="AH981" s="64"/>
      <c r="AI981" s="64"/>
      <c r="AJ981" s="64"/>
      <c r="AK981" s="41"/>
    </row>
    <row r="982" spans="1:37">
      <c r="A982" s="41"/>
      <c r="B982" s="41"/>
      <c r="L982" s="41"/>
      <c r="AB982" s="64"/>
      <c r="AC982" s="64"/>
      <c r="AD982" s="64"/>
      <c r="AE982" s="64"/>
      <c r="AF982" s="64"/>
      <c r="AG982" s="64"/>
      <c r="AH982" s="64"/>
      <c r="AI982" s="64"/>
      <c r="AJ982" s="64"/>
      <c r="AK982" s="41"/>
    </row>
    <row r="983" spans="1:37">
      <c r="A983" s="41"/>
      <c r="B983" s="41"/>
      <c r="L983" s="41"/>
      <c r="AB983" s="64"/>
      <c r="AC983" s="64"/>
      <c r="AD983" s="64"/>
      <c r="AE983" s="64"/>
      <c r="AF983" s="64"/>
      <c r="AG983" s="64"/>
      <c r="AH983" s="64"/>
      <c r="AI983" s="64"/>
      <c r="AJ983" s="64"/>
      <c r="AK983" s="41"/>
    </row>
    <row r="984" spans="1:37">
      <c r="A984" s="41"/>
      <c r="B984" s="41"/>
      <c r="L984" s="41"/>
      <c r="AB984" s="64"/>
      <c r="AC984" s="64"/>
      <c r="AD984" s="64"/>
      <c r="AE984" s="64"/>
      <c r="AF984" s="64"/>
      <c r="AG984" s="64"/>
      <c r="AH984" s="64"/>
      <c r="AI984" s="64"/>
      <c r="AJ984" s="64"/>
      <c r="AK984" s="41"/>
    </row>
    <row r="985" spans="1:37">
      <c r="A985" s="41"/>
      <c r="B985" s="41"/>
      <c r="L985" s="41"/>
      <c r="AB985" s="64"/>
      <c r="AC985" s="64"/>
      <c r="AD985" s="64"/>
      <c r="AE985" s="64"/>
      <c r="AF985" s="64"/>
      <c r="AG985" s="64"/>
      <c r="AH985" s="64"/>
      <c r="AI985" s="64"/>
      <c r="AJ985" s="64"/>
      <c r="AK985" s="41"/>
    </row>
    <row r="986" spans="1:37">
      <c r="A986" s="41"/>
      <c r="B986" s="41"/>
      <c r="L986" s="41"/>
      <c r="AB986" s="64"/>
      <c r="AC986" s="64"/>
      <c r="AD986" s="64"/>
      <c r="AE986" s="64"/>
      <c r="AF986" s="64"/>
      <c r="AG986" s="64"/>
      <c r="AH986" s="64"/>
      <c r="AI986" s="64"/>
      <c r="AJ986" s="64"/>
      <c r="AK986" s="41"/>
    </row>
    <row r="987" spans="1:37">
      <c r="A987" s="41"/>
      <c r="B987" s="41"/>
      <c r="L987" s="41"/>
      <c r="AB987" s="64"/>
      <c r="AC987" s="64"/>
      <c r="AD987" s="64"/>
      <c r="AE987" s="64"/>
      <c r="AF987" s="64"/>
      <c r="AG987" s="64"/>
      <c r="AH987" s="64"/>
      <c r="AI987" s="64"/>
      <c r="AJ987" s="64"/>
      <c r="AK987" s="41"/>
    </row>
    <row r="988" spans="1:37">
      <c r="A988" s="41"/>
      <c r="B988" s="41"/>
      <c r="L988" s="41"/>
      <c r="AB988" s="64"/>
      <c r="AC988" s="64"/>
      <c r="AD988" s="64"/>
      <c r="AE988" s="64"/>
      <c r="AF988" s="64"/>
      <c r="AG988" s="64"/>
      <c r="AH988" s="64"/>
      <c r="AI988" s="64"/>
      <c r="AJ988" s="64"/>
      <c r="AK988" s="41"/>
    </row>
    <row r="989" spans="1:37">
      <c r="A989" s="41"/>
      <c r="B989" s="41"/>
      <c r="L989" s="41"/>
      <c r="AB989" s="64"/>
      <c r="AC989" s="64"/>
      <c r="AD989" s="64"/>
      <c r="AE989" s="64"/>
      <c r="AF989" s="64"/>
      <c r="AG989" s="64"/>
      <c r="AH989" s="64"/>
      <c r="AI989" s="64"/>
      <c r="AJ989" s="64"/>
      <c r="AK989" s="41"/>
    </row>
    <row r="990" spans="1:37">
      <c r="A990" s="41"/>
      <c r="B990" s="41"/>
      <c r="L990" s="41"/>
      <c r="AB990" s="64"/>
      <c r="AC990" s="64"/>
      <c r="AD990" s="64"/>
      <c r="AE990" s="64"/>
      <c r="AF990" s="64"/>
      <c r="AG990" s="64"/>
      <c r="AH990" s="64"/>
      <c r="AI990" s="64"/>
      <c r="AJ990" s="64"/>
      <c r="AK990" s="41"/>
    </row>
    <row r="991" spans="1:37">
      <c r="A991" s="41"/>
      <c r="B991" s="41"/>
      <c r="L991" s="41"/>
      <c r="AB991" s="64"/>
      <c r="AC991" s="64"/>
      <c r="AD991" s="64"/>
      <c r="AE991" s="64"/>
      <c r="AF991" s="64"/>
      <c r="AG991" s="64"/>
      <c r="AH991" s="64"/>
      <c r="AI991" s="64"/>
      <c r="AJ991" s="64"/>
      <c r="AK991" s="41"/>
    </row>
    <row r="992" spans="1:37">
      <c r="A992" s="41"/>
      <c r="B992" s="41"/>
      <c r="L992" s="41"/>
      <c r="AB992" s="64"/>
      <c r="AC992" s="64"/>
      <c r="AD992" s="64"/>
      <c r="AE992" s="64"/>
      <c r="AF992" s="64"/>
      <c r="AG992" s="64"/>
      <c r="AH992" s="64"/>
      <c r="AI992" s="64"/>
      <c r="AJ992" s="64"/>
      <c r="AK992" s="41"/>
    </row>
    <row r="993" spans="1:37">
      <c r="A993" s="41"/>
      <c r="B993" s="41"/>
      <c r="L993" s="41"/>
      <c r="AB993" s="64"/>
      <c r="AC993" s="64"/>
      <c r="AD993" s="64"/>
      <c r="AE993" s="64"/>
      <c r="AF993" s="64"/>
      <c r="AG993" s="64"/>
      <c r="AH993" s="64"/>
      <c r="AI993" s="64"/>
      <c r="AJ993" s="64"/>
      <c r="AK993" s="41"/>
    </row>
    <row r="994" spans="1:37">
      <c r="A994" s="41"/>
      <c r="B994" s="41"/>
      <c r="L994" s="41"/>
      <c r="AB994" s="64"/>
      <c r="AC994" s="64"/>
      <c r="AD994" s="64"/>
      <c r="AE994" s="64"/>
      <c r="AF994" s="64"/>
      <c r="AG994" s="64"/>
      <c r="AH994" s="64"/>
      <c r="AI994" s="64"/>
      <c r="AJ994" s="64"/>
      <c r="AK994" s="41"/>
    </row>
    <row r="995" spans="1:37">
      <c r="A995" s="41"/>
      <c r="B995" s="41"/>
      <c r="L995" s="41"/>
      <c r="AB995" s="64"/>
      <c r="AC995" s="64"/>
      <c r="AD995" s="64"/>
      <c r="AE995" s="64"/>
      <c r="AF995" s="64"/>
      <c r="AG995" s="64"/>
      <c r="AH995" s="64"/>
      <c r="AI995" s="64"/>
      <c r="AJ995" s="64"/>
      <c r="AK995" s="41"/>
    </row>
    <row r="996" spans="1:37">
      <c r="A996" s="41"/>
      <c r="B996" s="41"/>
      <c r="L996" s="41"/>
      <c r="AB996" s="64"/>
      <c r="AC996" s="64"/>
      <c r="AD996" s="64"/>
      <c r="AE996" s="64"/>
      <c r="AF996" s="64"/>
      <c r="AG996" s="64"/>
      <c r="AH996" s="64"/>
      <c r="AI996" s="64"/>
      <c r="AJ996" s="64"/>
      <c r="AK996" s="41"/>
    </row>
    <row r="997" spans="1:37">
      <c r="A997" s="41"/>
      <c r="B997" s="41"/>
      <c r="L997" s="41"/>
      <c r="AB997" s="64"/>
      <c r="AC997" s="64"/>
      <c r="AD997" s="64"/>
      <c r="AE997" s="64"/>
      <c r="AF997" s="64"/>
      <c r="AG997" s="64"/>
      <c r="AH997" s="64"/>
      <c r="AI997" s="64"/>
      <c r="AJ997" s="64"/>
      <c r="AK997" s="41"/>
    </row>
    <row r="998" spans="1:37">
      <c r="A998" s="41"/>
      <c r="B998" s="41"/>
      <c r="L998" s="41"/>
      <c r="AB998" s="64"/>
      <c r="AC998" s="64"/>
      <c r="AD998" s="64"/>
      <c r="AE998" s="64"/>
      <c r="AF998" s="64"/>
      <c r="AG998" s="64"/>
      <c r="AH998" s="64"/>
      <c r="AI998" s="64"/>
      <c r="AJ998" s="64"/>
      <c r="AK998" s="41"/>
    </row>
    <row r="999" spans="1:37">
      <c r="A999" s="41"/>
      <c r="B999" s="41"/>
      <c r="L999" s="41"/>
      <c r="AB999" s="64"/>
      <c r="AC999" s="64"/>
      <c r="AD999" s="64"/>
      <c r="AE999" s="64"/>
      <c r="AF999" s="64"/>
      <c r="AG999" s="64"/>
      <c r="AH999" s="64"/>
      <c r="AI999" s="64"/>
      <c r="AJ999" s="64"/>
      <c r="AK999" s="41"/>
    </row>
    <row r="1000" spans="1:37">
      <c r="A1000" s="41"/>
      <c r="B1000" s="41"/>
      <c r="L1000" s="41"/>
      <c r="AB1000" s="64"/>
      <c r="AC1000" s="64"/>
      <c r="AD1000" s="64"/>
      <c r="AE1000" s="64"/>
      <c r="AF1000" s="64"/>
      <c r="AG1000" s="64"/>
      <c r="AH1000" s="64"/>
      <c r="AI1000" s="64"/>
      <c r="AJ1000" s="64"/>
      <c r="AK1000" s="41"/>
    </row>
    <row r="1001" spans="1:37">
      <c r="A1001" s="41"/>
      <c r="B1001" s="41"/>
      <c r="L1001" s="41"/>
      <c r="AB1001" s="64"/>
      <c r="AC1001" s="64"/>
      <c r="AD1001" s="64"/>
      <c r="AE1001" s="64"/>
      <c r="AF1001" s="64"/>
      <c r="AG1001" s="64"/>
      <c r="AH1001" s="64"/>
      <c r="AI1001" s="64"/>
      <c r="AJ1001" s="64"/>
      <c r="AK1001" s="41"/>
    </row>
    <row r="1002" spans="1:37">
      <c r="A1002" s="41"/>
      <c r="B1002" s="41"/>
      <c r="L1002" s="41"/>
      <c r="AB1002" s="64"/>
      <c r="AC1002" s="64"/>
      <c r="AD1002" s="64"/>
      <c r="AE1002" s="64"/>
      <c r="AF1002" s="64"/>
      <c r="AG1002" s="64"/>
      <c r="AH1002" s="64"/>
      <c r="AI1002" s="64"/>
      <c r="AJ1002" s="64"/>
      <c r="AK1002" s="41"/>
    </row>
    <row r="1003" spans="1:37">
      <c r="A1003" s="41"/>
      <c r="B1003" s="41"/>
      <c r="L1003" s="41"/>
      <c r="AB1003" s="64"/>
      <c r="AC1003" s="64"/>
      <c r="AD1003" s="64"/>
      <c r="AE1003" s="64"/>
      <c r="AF1003" s="64"/>
      <c r="AG1003" s="64"/>
      <c r="AH1003" s="64"/>
      <c r="AI1003" s="64"/>
      <c r="AJ1003" s="64"/>
      <c r="AK1003" s="41"/>
    </row>
    <row r="1004" spans="1:37">
      <c r="A1004" s="41"/>
      <c r="B1004" s="41"/>
      <c r="L1004" s="41"/>
      <c r="AB1004" s="64"/>
      <c r="AC1004" s="64"/>
      <c r="AD1004" s="64"/>
      <c r="AE1004" s="64"/>
      <c r="AF1004" s="64"/>
      <c r="AG1004" s="64"/>
      <c r="AH1004" s="64"/>
      <c r="AI1004" s="64"/>
      <c r="AJ1004" s="64"/>
      <c r="AK1004" s="41"/>
    </row>
    <row r="1005" spans="1:37">
      <c r="A1005" s="41"/>
      <c r="B1005" s="41"/>
      <c r="L1005" s="41"/>
      <c r="AB1005" s="64"/>
      <c r="AC1005" s="64"/>
      <c r="AD1005" s="64"/>
      <c r="AE1005" s="64"/>
      <c r="AF1005" s="64"/>
      <c r="AG1005" s="64"/>
      <c r="AH1005" s="64"/>
      <c r="AI1005" s="64"/>
      <c r="AJ1005" s="64"/>
      <c r="AK1005" s="41"/>
    </row>
    <row r="1006" spans="1:37">
      <c r="A1006" s="41"/>
      <c r="B1006" s="41"/>
      <c r="L1006" s="41"/>
      <c r="AB1006" s="64"/>
      <c r="AC1006" s="64"/>
      <c r="AD1006" s="64"/>
      <c r="AE1006" s="64"/>
      <c r="AF1006" s="64"/>
      <c r="AG1006" s="64"/>
      <c r="AH1006" s="64"/>
      <c r="AI1006" s="64"/>
      <c r="AJ1006" s="64"/>
      <c r="AK1006" s="41"/>
    </row>
    <row r="1007" spans="1:37">
      <c r="A1007" s="41"/>
      <c r="B1007" s="41"/>
      <c r="L1007" s="41"/>
      <c r="AB1007" s="64"/>
      <c r="AC1007" s="64"/>
      <c r="AD1007" s="64"/>
      <c r="AE1007" s="64"/>
      <c r="AF1007" s="64"/>
      <c r="AG1007" s="64"/>
      <c r="AH1007" s="64"/>
      <c r="AI1007" s="64"/>
      <c r="AJ1007" s="64"/>
      <c r="AK1007" s="41"/>
    </row>
    <row r="1008" spans="1:37">
      <c r="A1008" s="41"/>
      <c r="B1008" s="41"/>
      <c r="L1008" s="41"/>
      <c r="AB1008" s="64"/>
      <c r="AC1008" s="64"/>
      <c r="AD1008" s="64"/>
      <c r="AE1008" s="64"/>
      <c r="AF1008" s="64"/>
      <c r="AG1008" s="64"/>
      <c r="AH1008" s="64"/>
      <c r="AI1008" s="64"/>
      <c r="AJ1008" s="64"/>
      <c r="AK1008" s="41"/>
    </row>
    <row r="1009" spans="1:37">
      <c r="A1009" s="41"/>
      <c r="B1009" s="41"/>
      <c r="L1009" s="41"/>
      <c r="AB1009" s="64"/>
      <c r="AC1009" s="64"/>
      <c r="AD1009" s="64"/>
      <c r="AE1009" s="64"/>
      <c r="AF1009" s="64"/>
      <c r="AG1009" s="64"/>
      <c r="AH1009" s="64"/>
      <c r="AI1009" s="64"/>
      <c r="AJ1009" s="64"/>
      <c r="AK1009" s="41"/>
    </row>
    <row r="1010" spans="1:37">
      <c r="A1010" s="41"/>
      <c r="B1010" s="41"/>
      <c r="L1010" s="41"/>
      <c r="AB1010" s="64"/>
      <c r="AC1010" s="64"/>
      <c r="AD1010" s="64"/>
      <c r="AE1010" s="64"/>
      <c r="AF1010" s="64"/>
      <c r="AG1010" s="64"/>
      <c r="AH1010" s="64"/>
      <c r="AI1010" s="64"/>
      <c r="AJ1010" s="64"/>
      <c r="AK1010" s="41"/>
    </row>
    <row r="1011" spans="1:37">
      <c r="A1011" s="41"/>
      <c r="B1011" s="41"/>
      <c r="L1011" s="41"/>
      <c r="AB1011" s="64"/>
      <c r="AC1011" s="64"/>
      <c r="AD1011" s="64"/>
      <c r="AE1011" s="64"/>
      <c r="AF1011" s="64"/>
      <c r="AG1011" s="64"/>
      <c r="AH1011" s="64"/>
      <c r="AI1011" s="64"/>
      <c r="AJ1011" s="64"/>
      <c r="AK1011" s="41"/>
    </row>
    <row r="1012" spans="1:37">
      <c r="A1012" s="41"/>
      <c r="B1012" s="41"/>
      <c r="L1012" s="41"/>
      <c r="AB1012" s="64"/>
      <c r="AC1012" s="64"/>
      <c r="AD1012" s="64"/>
      <c r="AE1012" s="64"/>
      <c r="AF1012" s="64"/>
      <c r="AG1012" s="64"/>
      <c r="AH1012" s="64"/>
      <c r="AI1012" s="64"/>
      <c r="AJ1012" s="64"/>
      <c r="AK1012" s="41"/>
    </row>
    <row r="1013" spans="1:37">
      <c r="A1013" s="41"/>
      <c r="B1013" s="41"/>
      <c r="L1013" s="41"/>
      <c r="AB1013" s="64"/>
      <c r="AC1013" s="64"/>
      <c r="AD1013" s="64"/>
      <c r="AE1013" s="64"/>
      <c r="AF1013" s="64"/>
      <c r="AG1013" s="64"/>
      <c r="AH1013" s="64"/>
      <c r="AI1013" s="64"/>
      <c r="AJ1013" s="64"/>
      <c r="AK1013" s="41"/>
    </row>
    <row r="1014" spans="1:37">
      <c r="A1014" s="41"/>
      <c r="B1014" s="41"/>
      <c r="L1014" s="41"/>
      <c r="AB1014" s="64"/>
      <c r="AC1014" s="64"/>
      <c r="AD1014" s="64"/>
      <c r="AE1014" s="64"/>
      <c r="AF1014" s="64"/>
      <c r="AG1014" s="64"/>
      <c r="AH1014" s="64"/>
      <c r="AI1014" s="64"/>
      <c r="AJ1014" s="64"/>
      <c r="AK1014" s="41"/>
    </row>
    <row r="1015" spans="1:37">
      <c r="A1015" s="41"/>
      <c r="B1015" s="41"/>
      <c r="L1015" s="41"/>
      <c r="AB1015" s="64"/>
      <c r="AC1015" s="64"/>
      <c r="AD1015" s="64"/>
      <c r="AE1015" s="64"/>
      <c r="AF1015" s="64"/>
      <c r="AG1015" s="64"/>
      <c r="AH1015" s="64"/>
      <c r="AI1015" s="64"/>
      <c r="AJ1015" s="64"/>
      <c r="AK1015" s="41"/>
    </row>
    <row r="1016" spans="1:37">
      <c r="A1016" s="41"/>
      <c r="B1016" s="41"/>
      <c r="L1016" s="41"/>
      <c r="AB1016" s="64"/>
      <c r="AC1016" s="64"/>
      <c r="AD1016" s="64"/>
      <c r="AE1016" s="64"/>
      <c r="AF1016" s="64"/>
      <c r="AG1016" s="64"/>
      <c r="AH1016" s="64"/>
      <c r="AI1016" s="64"/>
      <c r="AJ1016" s="64"/>
      <c r="AK1016" s="41"/>
    </row>
    <row r="1017" spans="1:37">
      <c r="A1017" s="41"/>
      <c r="B1017" s="41"/>
      <c r="L1017" s="41"/>
      <c r="AB1017" s="64"/>
      <c r="AC1017" s="64"/>
      <c r="AD1017" s="64"/>
      <c r="AE1017" s="64"/>
      <c r="AF1017" s="64"/>
      <c r="AG1017" s="64"/>
      <c r="AH1017" s="64"/>
      <c r="AI1017" s="64"/>
      <c r="AJ1017" s="64"/>
      <c r="AK1017" s="41"/>
    </row>
    <row r="1018" spans="1:37">
      <c r="A1018" s="41"/>
      <c r="B1018" s="41"/>
      <c r="L1018" s="41"/>
      <c r="AB1018" s="64"/>
      <c r="AC1018" s="64"/>
      <c r="AD1018" s="64"/>
      <c r="AE1018" s="64"/>
      <c r="AF1018" s="64"/>
      <c r="AG1018" s="64"/>
      <c r="AH1018" s="64"/>
      <c r="AI1018" s="64"/>
      <c r="AJ1018" s="64"/>
      <c r="AK1018" s="41"/>
    </row>
    <row r="1019" spans="1:37">
      <c r="A1019" s="41"/>
      <c r="B1019" s="41"/>
      <c r="L1019" s="41"/>
      <c r="AB1019" s="64"/>
      <c r="AC1019" s="64"/>
      <c r="AD1019" s="64"/>
      <c r="AE1019" s="64"/>
      <c r="AF1019" s="64"/>
      <c r="AG1019" s="64"/>
      <c r="AH1019" s="64"/>
      <c r="AI1019" s="64"/>
      <c r="AJ1019" s="64"/>
      <c r="AK1019" s="41"/>
    </row>
    <row r="1020" spans="1:37">
      <c r="A1020" s="41"/>
      <c r="B1020" s="41"/>
      <c r="L1020" s="41"/>
      <c r="AB1020" s="64"/>
      <c r="AC1020" s="64"/>
      <c r="AD1020" s="64"/>
      <c r="AE1020" s="64"/>
      <c r="AF1020" s="64"/>
      <c r="AG1020" s="64"/>
      <c r="AH1020" s="64"/>
      <c r="AI1020" s="64"/>
      <c r="AJ1020" s="64"/>
      <c r="AK1020" s="41"/>
    </row>
    <row r="1021" spans="1:37">
      <c r="A1021" s="41"/>
      <c r="B1021" s="41"/>
      <c r="L1021" s="41"/>
      <c r="AB1021" s="64"/>
      <c r="AC1021" s="64"/>
      <c r="AD1021" s="64"/>
      <c r="AE1021" s="64"/>
      <c r="AF1021" s="64"/>
      <c r="AG1021" s="64"/>
      <c r="AH1021" s="64"/>
      <c r="AI1021" s="64"/>
      <c r="AJ1021" s="64"/>
      <c r="AK1021" s="41"/>
    </row>
    <row r="1022" spans="1:37">
      <c r="A1022" s="41"/>
      <c r="B1022" s="41"/>
      <c r="L1022" s="41"/>
      <c r="AB1022" s="64"/>
      <c r="AC1022" s="64"/>
      <c r="AD1022" s="64"/>
      <c r="AE1022" s="64"/>
      <c r="AF1022" s="64"/>
      <c r="AG1022" s="64"/>
      <c r="AH1022" s="64"/>
      <c r="AI1022" s="64"/>
      <c r="AJ1022" s="64"/>
      <c r="AK1022" s="41"/>
    </row>
    <row r="1023" spans="1:37">
      <c r="A1023" s="41"/>
      <c r="B1023" s="41"/>
      <c r="L1023" s="41"/>
      <c r="AB1023" s="64"/>
      <c r="AC1023" s="64"/>
      <c r="AD1023" s="64"/>
      <c r="AE1023" s="64"/>
      <c r="AF1023" s="64"/>
      <c r="AG1023" s="64"/>
      <c r="AH1023" s="64"/>
      <c r="AI1023" s="64"/>
      <c r="AJ1023" s="64"/>
      <c r="AK1023" s="41"/>
    </row>
    <row r="1024" spans="1:37">
      <c r="A1024" s="41"/>
      <c r="B1024" s="41"/>
      <c r="L1024" s="41"/>
      <c r="AB1024" s="64"/>
      <c r="AC1024" s="64"/>
      <c r="AD1024" s="64"/>
      <c r="AE1024" s="64"/>
      <c r="AF1024" s="64"/>
      <c r="AG1024" s="64"/>
      <c r="AH1024" s="64"/>
      <c r="AI1024" s="64"/>
      <c r="AJ1024" s="64"/>
      <c r="AK1024" s="41"/>
    </row>
    <row r="1025" spans="1:37">
      <c r="A1025" s="41"/>
      <c r="B1025" s="41"/>
      <c r="L1025" s="41"/>
      <c r="AB1025" s="64"/>
      <c r="AC1025" s="64"/>
      <c r="AD1025" s="64"/>
      <c r="AE1025" s="64"/>
      <c r="AF1025" s="64"/>
      <c r="AG1025" s="64"/>
      <c r="AH1025" s="64"/>
      <c r="AI1025" s="64"/>
      <c r="AJ1025" s="64"/>
      <c r="AK1025" s="41"/>
    </row>
    <row r="1026" spans="1:37">
      <c r="A1026" s="41"/>
      <c r="B1026" s="41"/>
      <c r="L1026" s="41"/>
      <c r="AB1026" s="64"/>
      <c r="AC1026" s="64"/>
      <c r="AD1026" s="64"/>
      <c r="AE1026" s="64"/>
      <c r="AF1026" s="64"/>
      <c r="AG1026" s="64"/>
      <c r="AH1026" s="64"/>
      <c r="AI1026" s="64"/>
      <c r="AJ1026" s="64"/>
      <c r="AK1026" s="41"/>
    </row>
    <row r="1027" spans="1:37">
      <c r="A1027" s="41"/>
      <c r="B1027" s="41"/>
      <c r="L1027" s="41"/>
      <c r="AB1027" s="64"/>
      <c r="AC1027" s="64"/>
      <c r="AD1027" s="64"/>
      <c r="AE1027" s="64"/>
      <c r="AF1027" s="64"/>
      <c r="AG1027" s="64"/>
      <c r="AH1027" s="64"/>
      <c r="AI1027" s="64"/>
      <c r="AJ1027" s="64"/>
      <c r="AK1027" s="41"/>
    </row>
    <row r="1028" spans="1:37">
      <c r="A1028" s="41"/>
      <c r="B1028" s="41"/>
      <c r="L1028" s="41"/>
      <c r="AB1028" s="64"/>
      <c r="AC1028" s="64"/>
      <c r="AD1028" s="64"/>
      <c r="AE1028" s="64"/>
      <c r="AF1028" s="64"/>
      <c r="AG1028" s="64"/>
      <c r="AH1028" s="64"/>
      <c r="AI1028" s="64"/>
      <c r="AJ1028" s="64"/>
      <c r="AK1028" s="41"/>
    </row>
    <row r="1029" spans="1:37">
      <c r="A1029" s="41"/>
      <c r="B1029" s="41"/>
      <c r="L1029" s="41"/>
      <c r="AB1029" s="64"/>
      <c r="AC1029" s="64"/>
      <c r="AD1029" s="64"/>
      <c r="AE1029" s="64"/>
      <c r="AF1029" s="64"/>
      <c r="AG1029" s="64"/>
      <c r="AH1029" s="64"/>
      <c r="AI1029" s="64"/>
      <c r="AJ1029" s="64"/>
      <c r="AK1029" s="41"/>
    </row>
    <row r="1030" spans="1:37">
      <c r="A1030" s="41"/>
      <c r="B1030" s="41"/>
      <c r="L1030" s="41"/>
      <c r="AB1030" s="64"/>
      <c r="AC1030" s="64"/>
      <c r="AD1030" s="64"/>
      <c r="AE1030" s="64"/>
      <c r="AF1030" s="64"/>
      <c r="AG1030" s="64"/>
      <c r="AH1030" s="64"/>
      <c r="AI1030" s="64"/>
      <c r="AJ1030" s="64"/>
      <c r="AK1030" s="41"/>
    </row>
    <row r="1031" spans="1:37">
      <c r="A1031" s="41"/>
      <c r="B1031" s="41"/>
      <c r="L1031" s="41"/>
      <c r="AB1031" s="64"/>
      <c r="AC1031" s="64"/>
      <c r="AD1031" s="64"/>
      <c r="AE1031" s="64"/>
      <c r="AF1031" s="64"/>
      <c r="AG1031" s="64"/>
      <c r="AH1031" s="64"/>
      <c r="AI1031" s="64"/>
      <c r="AJ1031" s="64"/>
      <c r="AK1031" s="41"/>
    </row>
    <row r="1032" spans="1:37">
      <c r="A1032" s="41"/>
      <c r="B1032" s="41"/>
      <c r="L1032" s="41"/>
      <c r="AB1032" s="64"/>
      <c r="AC1032" s="64"/>
      <c r="AD1032" s="64"/>
      <c r="AE1032" s="64"/>
      <c r="AF1032" s="64"/>
      <c r="AG1032" s="64"/>
      <c r="AH1032" s="64"/>
      <c r="AI1032" s="64"/>
      <c r="AJ1032" s="64"/>
      <c r="AK1032" s="41"/>
    </row>
    <row r="1033" spans="1:37">
      <c r="A1033" s="41"/>
      <c r="B1033" s="41"/>
      <c r="L1033" s="41"/>
      <c r="AB1033" s="64"/>
      <c r="AC1033" s="64"/>
      <c r="AD1033" s="64"/>
      <c r="AE1033" s="64"/>
      <c r="AF1033" s="64"/>
      <c r="AG1033" s="64"/>
      <c r="AH1033" s="64"/>
      <c r="AI1033" s="64"/>
      <c r="AJ1033" s="64"/>
      <c r="AK1033" s="41"/>
    </row>
    <row r="1034" spans="1:37">
      <c r="A1034" s="41"/>
      <c r="B1034" s="41"/>
      <c r="L1034" s="41"/>
      <c r="AB1034" s="64"/>
      <c r="AC1034" s="64"/>
      <c r="AD1034" s="64"/>
      <c r="AE1034" s="64"/>
      <c r="AF1034" s="64"/>
      <c r="AG1034" s="64"/>
      <c r="AH1034" s="64"/>
      <c r="AI1034" s="64"/>
      <c r="AJ1034" s="64"/>
      <c r="AK1034" s="41"/>
    </row>
    <row r="1035" spans="1:37">
      <c r="A1035" s="41"/>
      <c r="B1035" s="41"/>
      <c r="L1035" s="41"/>
      <c r="AB1035" s="64"/>
      <c r="AC1035" s="64"/>
      <c r="AD1035" s="64"/>
      <c r="AE1035" s="64"/>
      <c r="AF1035" s="64"/>
      <c r="AG1035" s="64"/>
      <c r="AH1035" s="64"/>
      <c r="AI1035" s="64"/>
      <c r="AJ1035" s="64"/>
      <c r="AK1035" s="41"/>
    </row>
    <row r="1036" spans="1:37">
      <c r="A1036" s="41"/>
      <c r="B1036" s="41"/>
      <c r="L1036" s="41"/>
      <c r="AB1036" s="64"/>
      <c r="AC1036" s="64"/>
      <c r="AD1036" s="64"/>
      <c r="AE1036" s="64"/>
      <c r="AF1036" s="64"/>
      <c r="AG1036" s="64"/>
      <c r="AH1036" s="64"/>
      <c r="AI1036" s="64"/>
      <c r="AJ1036" s="64"/>
      <c r="AK1036" s="41"/>
    </row>
    <row r="1037" spans="1:37">
      <c r="A1037" s="41"/>
      <c r="B1037" s="41"/>
      <c r="L1037" s="41"/>
      <c r="AB1037" s="64"/>
      <c r="AC1037" s="64"/>
      <c r="AD1037" s="64"/>
      <c r="AE1037" s="64"/>
      <c r="AF1037" s="64"/>
      <c r="AG1037" s="64"/>
      <c r="AH1037" s="64"/>
      <c r="AI1037" s="64"/>
      <c r="AJ1037" s="64"/>
      <c r="AK1037" s="41"/>
    </row>
    <row r="1038" spans="1:37">
      <c r="A1038" s="41"/>
      <c r="B1038" s="41"/>
      <c r="L1038" s="41"/>
      <c r="AB1038" s="64"/>
      <c r="AC1038" s="64"/>
      <c r="AD1038" s="64"/>
      <c r="AE1038" s="64"/>
      <c r="AF1038" s="64"/>
      <c r="AG1038" s="64"/>
      <c r="AH1038" s="64"/>
      <c r="AI1038" s="64"/>
      <c r="AJ1038" s="64"/>
      <c r="AK1038" s="41"/>
    </row>
    <row r="1039" spans="1:37">
      <c r="A1039" s="41"/>
      <c r="B1039" s="41"/>
      <c r="L1039" s="41"/>
      <c r="AB1039" s="64"/>
      <c r="AC1039" s="64"/>
      <c r="AD1039" s="64"/>
      <c r="AE1039" s="64"/>
      <c r="AF1039" s="64"/>
      <c r="AG1039" s="64"/>
      <c r="AH1039" s="64"/>
      <c r="AI1039" s="64"/>
      <c r="AJ1039" s="64"/>
      <c r="AK1039" s="41"/>
    </row>
    <row r="1040" spans="1:37">
      <c r="A1040" s="41"/>
      <c r="B1040" s="41"/>
      <c r="L1040" s="41"/>
      <c r="AB1040" s="64"/>
      <c r="AC1040" s="64"/>
      <c r="AD1040" s="64"/>
      <c r="AE1040" s="64"/>
      <c r="AF1040" s="64"/>
      <c r="AG1040" s="64"/>
      <c r="AH1040" s="64"/>
      <c r="AI1040" s="64"/>
      <c r="AJ1040" s="64"/>
      <c r="AK1040" s="41"/>
    </row>
    <row r="1041" spans="1:37">
      <c r="A1041" s="41"/>
      <c r="B1041" s="41"/>
      <c r="L1041" s="41"/>
      <c r="AB1041" s="64"/>
      <c r="AC1041" s="64"/>
      <c r="AD1041" s="64"/>
      <c r="AE1041" s="64"/>
      <c r="AF1041" s="64"/>
      <c r="AG1041" s="64"/>
      <c r="AH1041" s="64"/>
      <c r="AI1041" s="64"/>
      <c r="AJ1041" s="64"/>
      <c r="AK1041" s="41"/>
    </row>
    <row r="1042" spans="1:37">
      <c r="A1042" s="41"/>
      <c r="B1042" s="41"/>
      <c r="L1042" s="41"/>
      <c r="AB1042" s="64"/>
      <c r="AC1042" s="64"/>
      <c r="AD1042" s="64"/>
      <c r="AE1042" s="64"/>
      <c r="AF1042" s="64"/>
      <c r="AG1042" s="64"/>
      <c r="AH1042" s="64"/>
      <c r="AI1042" s="64"/>
      <c r="AJ1042" s="64"/>
      <c r="AK1042" s="41"/>
    </row>
    <row r="1043" spans="1:37">
      <c r="A1043" s="41"/>
      <c r="B1043" s="41"/>
      <c r="L1043" s="41"/>
      <c r="AB1043" s="64"/>
      <c r="AC1043" s="64"/>
      <c r="AD1043" s="64"/>
      <c r="AE1043" s="64"/>
      <c r="AF1043" s="64"/>
      <c r="AG1043" s="64"/>
      <c r="AH1043" s="64"/>
      <c r="AI1043" s="64"/>
      <c r="AJ1043" s="64"/>
      <c r="AK1043" s="41"/>
    </row>
    <row r="1044" spans="1:37">
      <c r="A1044" s="41"/>
      <c r="B1044" s="41"/>
      <c r="L1044" s="41"/>
      <c r="AB1044" s="64"/>
      <c r="AC1044" s="64"/>
      <c r="AD1044" s="64"/>
      <c r="AE1044" s="64"/>
      <c r="AF1044" s="64"/>
      <c r="AG1044" s="64"/>
      <c r="AH1044" s="64"/>
      <c r="AI1044" s="64"/>
      <c r="AJ1044" s="64"/>
      <c r="AK1044" s="41"/>
    </row>
    <row r="1045" spans="1:37">
      <c r="A1045" s="41"/>
      <c r="B1045" s="41"/>
      <c r="L1045" s="41"/>
      <c r="AB1045" s="64"/>
      <c r="AC1045" s="64"/>
      <c r="AD1045" s="64"/>
      <c r="AE1045" s="64"/>
      <c r="AF1045" s="64"/>
      <c r="AG1045" s="64"/>
      <c r="AH1045" s="64"/>
      <c r="AI1045" s="64"/>
      <c r="AJ1045" s="64"/>
      <c r="AK1045" s="41"/>
    </row>
    <row r="1046" spans="1:37">
      <c r="A1046" s="41"/>
      <c r="B1046" s="41"/>
      <c r="L1046" s="41"/>
      <c r="AB1046" s="64"/>
      <c r="AC1046" s="64"/>
      <c r="AD1046" s="64"/>
      <c r="AE1046" s="64"/>
      <c r="AF1046" s="64"/>
      <c r="AG1046" s="64"/>
      <c r="AH1046" s="64"/>
      <c r="AI1046" s="64"/>
      <c r="AJ1046" s="64"/>
      <c r="AK1046" s="41"/>
    </row>
    <row r="1047" spans="1:37">
      <c r="A1047" s="41"/>
      <c r="B1047" s="41"/>
      <c r="L1047" s="41"/>
      <c r="AB1047" s="64"/>
      <c r="AC1047" s="64"/>
      <c r="AD1047" s="64"/>
      <c r="AE1047" s="64"/>
      <c r="AF1047" s="64"/>
      <c r="AG1047" s="64"/>
      <c r="AH1047" s="64"/>
      <c r="AI1047" s="64"/>
      <c r="AJ1047" s="64"/>
      <c r="AK1047" s="41"/>
    </row>
    <row r="1048" spans="1:37">
      <c r="A1048" s="41"/>
      <c r="B1048" s="41"/>
      <c r="L1048" s="41"/>
      <c r="AB1048" s="64"/>
      <c r="AC1048" s="64"/>
      <c r="AD1048" s="64"/>
      <c r="AE1048" s="64"/>
      <c r="AF1048" s="64"/>
      <c r="AG1048" s="64"/>
      <c r="AH1048" s="64"/>
      <c r="AI1048" s="64"/>
      <c r="AJ1048" s="64"/>
      <c r="AK1048" s="41"/>
    </row>
    <row r="1049" spans="1:37">
      <c r="A1049" s="41"/>
      <c r="B1049" s="41"/>
      <c r="L1049" s="41"/>
      <c r="AB1049" s="64"/>
      <c r="AC1049" s="64"/>
      <c r="AD1049" s="64"/>
      <c r="AE1049" s="64"/>
      <c r="AF1049" s="64"/>
      <c r="AG1049" s="64"/>
      <c r="AH1049" s="64"/>
      <c r="AI1049" s="64"/>
      <c r="AJ1049" s="64"/>
      <c r="AK1049" s="41"/>
    </row>
    <row r="1050" spans="1:37">
      <c r="A1050" s="41"/>
      <c r="B1050" s="41"/>
      <c r="L1050" s="41"/>
      <c r="AB1050" s="64"/>
      <c r="AC1050" s="64"/>
      <c r="AD1050" s="64"/>
      <c r="AE1050" s="64"/>
      <c r="AF1050" s="64"/>
      <c r="AG1050" s="64"/>
      <c r="AH1050" s="64"/>
      <c r="AI1050" s="64"/>
      <c r="AJ1050" s="64"/>
      <c r="AK1050" s="41"/>
    </row>
    <row r="1051" spans="1:37">
      <c r="A1051" s="41"/>
      <c r="B1051" s="41"/>
      <c r="L1051" s="41"/>
      <c r="AB1051" s="64"/>
      <c r="AC1051" s="64"/>
      <c r="AD1051" s="64"/>
      <c r="AE1051" s="64"/>
      <c r="AF1051" s="64"/>
      <c r="AG1051" s="64"/>
      <c r="AH1051" s="64"/>
      <c r="AI1051" s="64"/>
      <c r="AJ1051" s="64"/>
      <c r="AK1051" s="41"/>
    </row>
    <row r="1052" spans="1:37">
      <c r="A1052" s="41"/>
      <c r="B1052" s="41"/>
      <c r="L1052" s="41"/>
      <c r="AB1052" s="64"/>
      <c r="AC1052" s="64"/>
      <c r="AD1052" s="64"/>
      <c r="AE1052" s="64"/>
      <c r="AF1052" s="64"/>
      <c r="AG1052" s="64"/>
      <c r="AH1052" s="64"/>
      <c r="AI1052" s="64"/>
      <c r="AJ1052" s="64"/>
      <c r="AK1052" s="41"/>
    </row>
    <row r="1053" spans="1:37">
      <c r="A1053" s="41"/>
      <c r="B1053" s="41"/>
      <c r="L1053" s="41"/>
      <c r="AB1053" s="64"/>
      <c r="AC1053" s="64"/>
      <c r="AD1053" s="64"/>
      <c r="AE1053" s="64"/>
      <c r="AF1053" s="64"/>
      <c r="AG1053" s="64"/>
      <c r="AH1053" s="64"/>
      <c r="AI1053" s="64"/>
      <c r="AJ1053" s="64"/>
      <c r="AK1053" s="41"/>
    </row>
    <row r="1054" spans="1:37">
      <c r="A1054" s="41"/>
      <c r="B1054" s="41"/>
      <c r="L1054" s="41"/>
      <c r="AB1054" s="64"/>
      <c r="AC1054" s="64"/>
      <c r="AD1054" s="64"/>
      <c r="AE1054" s="64"/>
      <c r="AF1054" s="64"/>
      <c r="AG1054" s="64"/>
      <c r="AH1054" s="64"/>
      <c r="AI1054" s="64"/>
      <c r="AJ1054" s="64"/>
      <c r="AK1054" s="41"/>
    </row>
    <row r="1055" spans="1:37">
      <c r="A1055" s="41"/>
      <c r="B1055" s="41"/>
      <c r="L1055" s="41"/>
      <c r="AB1055" s="64"/>
      <c r="AC1055" s="64"/>
      <c r="AD1055" s="64"/>
      <c r="AE1055" s="64"/>
      <c r="AF1055" s="64"/>
      <c r="AG1055" s="64"/>
      <c r="AH1055" s="64"/>
      <c r="AI1055" s="64"/>
      <c r="AJ1055" s="64"/>
      <c r="AK1055" s="41"/>
    </row>
    <row r="1056" spans="1:37">
      <c r="A1056" s="41"/>
      <c r="B1056" s="41"/>
      <c r="L1056" s="41"/>
      <c r="AB1056" s="64"/>
      <c r="AC1056" s="64"/>
      <c r="AD1056" s="64"/>
      <c r="AE1056" s="64"/>
      <c r="AF1056" s="64"/>
      <c r="AG1056" s="64"/>
      <c r="AH1056" s="64"/>
      <c r="AI1056" s="64"/>
      <c r="AJ1056" s="64"/>
      <c r="AK1056" s="41"/>
    </row>
    <row r="1057" spans="1:37">
      <c r="A1057" s="41"/>
      <c r="B1057" s="41"/>
      <c r="L1057" s="41"/>
      <c r="AB1057" s="64"/>
      <c r="AC1057" s="64"/>
      <c r="AD1057" s="64"/>
      <c r="AE1057" s="64"/>
      <c r="AF1057" s="64"/>
      <c r="AG1057" s="64"/>
      <c r="AH1057" s="64"/>
      <c r="AI1057" s="64"/>
      <c r="AJ1057" s="64"/>
      <c r="AK1057" s="41"/>
    </row>
    <row r="1058" spans="1:37">
      <c r="A1058" s="41"/>
      <c r="B1058" s="41"/>
      <c r="L1058" s="41"/>
      <c r="AB1058" s="64"/>
      <c r="AC1058" s="64"/>
      <c r="AD1058" s="64"/>
      <c r="AE1058" s="64"/>
      <c r="AF1058" s="64"/>
      <c r="AG1058" s="64"/>
      <c r="AH1058" s="64"/>
      <c r="AI1058" s="64"/>
      <c r="AJ1058" s="64"/>
      <c r="AK1058" s="41"/>
    </row>
    <row r="1059" spans="1:37">
      <c r="A1059" s="41"/>
      <c r="B1059" s="41"/>
      <c r="L1059" s="41"/>
      <c r="AB1059" s="64"/>
      <c r="AC1059" s="64"/>
      <c r="AD1059" s="64"/>
      <c r="AE1059" s="64"/>
      <c r="AF1059" s="64"/>
      <c r="AG1059" s="64"/>
      <c r="AH1059" s="64"/>
      <c r="AI1059" s="64"/>
      <c r="AJ1059" s="64"/>
      <c r="AK1059" s="41"/>
    </row>
    <row r="1060" spans="1:37">
      <c r="A1060" s="41"/>
      <c r="B1060" s="41"/>
      <c r="L1060" s="41"/>
      <c r="AB1060" s="64"/>
      <c r="AC1060" s="64"/>
      <c r="AD1060" s="64"/>
      <c r="AE1060" s="64"/>
      <c r="AF1060" s="64"/>
      <c r="AG1060" s="64"/>
      <c r="AH1060" s="64"/>
      <c r="AI1060" s="64"/>
      <c r="AJ1060" s="64"/>
      <c r="AK1060" s="41"/>
    </row>
    <row r="1061" spans="1:37">
      <c r="A1061" s="41"/>
      <c r="B1061" s="41"/>
      <c r="L1061" s="41"/>
      <c r="AB1061" s="64"/>
      <c r="AC1061" s="64"/>
      <c r="AD1061" s="64"/>
      <c r="AE1061" s="64"/>
      <c r="AF1061" s="64"/>
      <c r="AG1061" s="64"/>
      <c r="AH1061" s="64"/>
      <c r="AI1061" s="64"/>
      <c r="AJ1061" s="64"/>
      <c r="AK1061" s="41"/>
    </row>
    <row r="1062" spans="1:37">
      <c r="A1062" s="41"/>
      <c r="B1062" s="41"/>
      <c r="L1062" s="41"/>
      <c r="AB1062" s="64"/>
      <c r="AC1062" s="64"/>
      <c r="AD1062" s="64"/>
      <c r="AE1062" s="64"/>
      <c r="AF1062" s="64"/>
      <c r="AG1062" s="64"/>
      <c r="AH1062" s="64"/>
      <c r="AI1062" s="64"/>
      <c r="AJ1062" s="64"/>
      <c r="AK1062" s="41"/>
    </row>
    <row r="1063" spans="1:37">
      <c r="A1063" s="41"/>
      <c r="B1063" s="41"/>
      <c r="L1063" s="41"/>
      <c r="AB1063" s="64"/>
      <c r="AC1063" s="64"/>
      <c r="AD1063" s="64"/>
      <c r="AE1063" s="64"/>
      <c r="AF1063" s="64"/>
      <c r="AG1063" s="64"/>
      <c r="AH1063" s="64"/>
      <c r="AI1063" s="64"/>
      <c r="AJ1063" s="64"/>
      <c r="AK1063" s="41"/>
    </row>
    <row r="1064" spans="1:37">
      <c r="A1064" s="41"/>
      <c r="B1064" s="41"/>
      <c r="L1064" s="41"/>
      <c r="AB1064" s="64"/>
      <c r="AC1064" s="64"/>
      <c r="AD1064" s="64"/>
      <c r="AE1064" s="64"/>
      <c r="AF1064" s="64"/>
      <c r="AG1064" s="64"/>
      <c r="AH1064" s="64"/>
      <c r="AI1064" s="64"/>
      <c r="AJ1064" s="64"/>
      <c r="AK1064" s="41"/>
    </row>
    <row r="1065" spans="1:37">
      <c r="A1065" s="41"/>
      <c r="B1065" s="41"/>
      <c r="L1065" s="41"/>
      <c r="AB1065" s="64"/>
      <c r="AC1065" s="64"/>
      <c r="AD1065" s="64"/>
      <c r="AE1065" s="64"/>
      <c r="AF1065" s="64"/>
      <c r="AG1065" s="64"/>
      <c r="AH1065" s="64"/>
      <c r="AI1065" s="64"/>
      <c r="AJ1065" s="64"/>
      <c r="AK1065" s="41"/>
    </row>
    <row r="1066" spans="1:37">
      <c r="A1066" s="41"/>
      <c r="B1066" s="41"/>
      <c r="L1066" s="41"/>
      <c r="AB1066" s="64"/>
      <c r="AC1066" s="64"/>
      <c r="AD1066" s="64"/>
      <c r="AE1066" s="64"/>
      <c r="AF1066" s="64"/>
      <c r="AG1066" s="64"/>
      <c r="AH1066" s="64"/>
      <c r="AI1066" s="64"/>
      <c r="AJ1066" s="64"/>
      <c r="AK1066" s="41"/>
    </row>
    <row r="1067" spans="1:37">
      <c r="A1067" s="41"/>
      <c r="B1067" s="41"/>
      <c r="L1067" s="41"/>
      <c r="AB1067" s="64"/>
      <c r="AC1067" s="64"/>
      <c r="AD1067" s="64"/>
      <c r="AE1067" s="64"/>
      <c r="AF1067" s="64"/>
      <c r="AG1067" s="64"/>
      <c r="AH1067" s="64"/>
      <c r="AI1067" s="64"/>
      <c r="AJ1067" s="64"/>
      <c r="AK1067" s="41"/>
    </row>
    <row r="1068" spans="1:37">
      <c r="A1068" s="41"/>
      <c r="B1068" s="41"/>
      <c r="L1068" s="41"/>
      <c r="AB1068" s="64"/>
      <c r="AC1068" s="64"/>
      <c r="AD1068" s="64"/>
      <c r="AE1068" s="64"/>
      <c r="AF1068" s="64"/>
      <c r="AG1068" s="64"/>
      <c r="AH1068" s="64"/>
      <c r="AI1068" s="64"/>
      <c r="AJ1068" s="64"/>
      <c r="AK1068" s="41"/>
    </row>
    <row r="1069" spans="1:37">
      <c r="A1069" s="41"/>
      <c r="B1069" s="41"/>
      <c r="L1069" s="41"/>
      <c r="AB1069" s="64"/>
      <c r="AC1069" s="64"/>
      <c r="AD1069" s="64"/>
      <c r="AE1069" s="64"/>
      <c r="AF1069" s="64"/>
      <c r="AG1069" s="64"/>
      <c r="AH1069" s="64"/>
      <c r="AI1069" s="64"/>
      <c r="AJ1069" s="64"/>
      <c r="AK1069" s="41"/>
    </row>
    <row r="1070" spans="1:37">
      <c r="A1070" s="41"/>
      <c r="B1070" s="41"/>
      <c r="L1070" s="41"/>
      <c r="AB1070" s="64"/>
      <c r="AC1070" s="64"/>
      <c r="AD1070" s="64"/>
      <c r="AE1070" s="64"/>
      <c r="AF1070" s="64"/>
      <c r="AG1070" s="64"/>
      <c r="AH1070" s="64"/>
      <c r="AI1070" s="64"/>
      <c r="AJ1070" s="64"/>
      <c r="AK1070" s="41"/>
    </row>
    <row r="1071" spans="1:37">
      <c r="A1071" s="41"/>
      <c r="B1071" s="41"/>
      <c r="L1071" s="41"/>
      <c r="AB1071" s="64"/>
      <c r="AC1071" s="64"/>
      <c r="AD1071" s="64"/>
      <c r="AE1071" s="64"/>
      <c r="AF1071" s="64"/>
      <c r="AG1071" s="64"/>
      <c r="AH1071" s="64"/>
      <c r="AI1071" s="64"/>
      <c r="AJ1071" s="64"/>
      <c r="AK1071" s="41"/>
    </row>
    <row r="1072" spans="1:37">
      <c r="A1072" s="41"/>
      <c r="B1072" s="41"/>
      <c r="L1072" s="41"/>
      <c r="AB1072" s="64"/>
      <c r="AC1072" s="64"/>
      <c r="AD1072" s="64"/>
      <c r="AE1072" s="64"/>
      <c r="AF1072" s="64"/>
      <c r="AG1072" s="64"/>
      <c r="AH1072" s="64"/>
      <c r="AI1072" s="64"/>
      <c r="AJ1072" s="64"/>
      <c r="AK1072" s="41"/>
    </row>
    <row r="1073" spans="1:37">
      <c r="A1073" s="41"/>
      <c r="B1073" s="41"/>
      <c r="L1073" s="41"/>
      <c r="AB1073" s="64"/>
      <c r="AC1073" s="64"/>
      <c r="AD1073" s="64"/>
      <c r="AE1073" s="64"/>
      <c r="AF1073" s="64"/>
      <c r="AG1073" s="64"/>
      <c r="AH1073" s="64"/>
      <c r="AI1073" s="64"/>
      <c r="AJ1073" s="64"/>
      <c r="AK1073" s="41"/>
    </row>
    <row r="1074" spans="1:37">
      <c r="A1074" s="41"/>
      <c r="B1074" s="41"/>
      <c r="L1074" s="41"/>
      <c r="AB1074" s="64"/>
      <c r="AC1074" s="64"/>
      <c r="AD1074" s="64"/>
      <c r="AE1074" s="64"/>
      <c r="AF1074" s="64"/>
      <c r="AG1074" s="64"/>
      <c r="AH1074" s="64"/>
      <c r="AI1074" s="64"/>
      <c r="AJ1074" s="64"/>
      <c r="AK1074" s="41"/>
    </row>
    <row r="1075" spans="1:37">
      <c r="A1075" s="41"/>
      <c r="B1075" s="41"/>
      <c r="L1075" s="41"/>
      <c r="AB1075" s="64"/>
      <c r="AC1075" s="64"/>
      <c r="AD1075" s="64"/>
      <c r="AE1075" s="64"/>
      <c r="AF1075" s="64"/>
      <c r="AG1075" s="64"/>
      <c r="AH1075" s="64"/>
      <c r="AI1075" s="64"/>
      <c r="AJ1075" s="64"/>
      <c r="AK1075" s="41"/>
    </row>
    <row r="1076" spans="1:37">
      <c r="A1076" s="41"/>
      <c r="B1076" s="41"/>
      <c r="L1076" s="41"/>
      <c r="AB1076" s="64"/>
      <c r="AC1076" s="64"/>
      <c r="AD1076" s="64"/>
      <c r="AE1076" s="64"/>
      <c r="AF1076" s="64"/>
      <c r="AG1076" s="64"/>
      <c r="AH1076" s="64"/>
      <c r="AI1076" s="64"/>
      <c r="AJ1076" s="64"/>
      <c r="AK1076" s="41"/>
    </row>
    <row r="1077" spans="1:37">
      <c r="A1077" s="41"/>
      <c r="B1077" s="41"/>
      <c r="L1077" s="41"/>
      <c r="AB1077" s="64"/>
      <c r="AC1077" s="64"/>
      <c r="AD1077" s="64"/>
      <c r="AE1077" s="64"/>
      <c r="AF1077" s="64"/>
      <c r="AG1077" s="64"/>
      <c r="AH1077" s="64"/>
      <c r="AI1077" s="64"/>
      <c r="AJ1077" s="64"/>
      <c r="AK1077" s="41"/>
    </row>
    <row r="1078" spans="1:37">
      <c r="A1078" s="41"/>
      <c r="B1078" s="41"/>
      <c r="L1078" s="41"/>
      <c r="AB1078" s="64"/>
      <c r="AC1078" s="64"/>
      <c r="AD1078" s="64"/>
      <c r="AE1078" s="64"/>
      <c r="AF1078" s="64"/>
      <c r="AG1078" s="64"/>
      <c r="AH1078" s="64"/>
      <c r="AI1078" s="64"/>
      <c r="AJ1078" s="64"/>
      <c r="AK1078" s="41"/>
    </row>
    <row r="1079" spans="1:37">
      <c r="A1079" s="41"/>
      <c r="B1079" s="41"/>
      <c r="L1079" s="41"/>
      <c r="AB1079" s="64"/>
      <c r="AC1079" s="64"/>
      <c r="AD1079" s="64"/>
      <c r="AE1079" s="64"/>
      <c r="AF1079" s="64"/>
      <c r="AG1079" s="64"/>
      <c r="AH1079" s="64"/>
      <c r="AI1079" s="64"/>
      <c r="AJ1079" s="64"/>
      <c r="AK1079" s="41"/>
    </row>
    <row r="1080" spans="1:37">
      <c r="A1080" s="41"/>
      <c r="B1080" s="41"/>
      <c r="L1080" s="41"/>
      <c r="AB1080" s="64"/>
      <c r="AC1080" s="64"/>
      <c r="AD1080" s="64"/>
      <c r="AE1080" s="64"/>
      <c r="AF1080" s="64"/>
      <c r="AG1080" s="64"/>
      <c r="AH1080" s="64"/>
      <c r="AI1080" s="64"/>
      <c r="AJ1080" s="64"/>
      <c r="AK1080" s="41"/>
    </row>
    <row r="1081" spans="1:37">
      <c r="A1081" s="41"/>
      <c r="B1081" s="41"/>
      <c r="L1081" s="41"/>
      <c r="AB1081" s="64"/>
      <c r="AC1081" s="64"/>
      <c r="AD1081" s="64"/>
      <c r="AE1081" s="64"/>
      <c r="AF1081" s="64"/>
      <c r="AG1081" s="64"/>
      <c r="AH1081" s="64"/>
      <c r="AI1081" s="64"/>
      <c r="AJ1081" s="64"/>
      <c r="AK1081" s="41"/>
    </row>
    <row r="1082" spans="1:37">
      <c r="A1082" s="41"/>
      <c r="B1082" s="41"/>
      <c r="L1082" s="41"/>
      <c r="AB1082" s="64"/>
      <c r="AC1082" s="64"/>
      <c r="AD1082" s="64"/>
      <c r="AE1082" s="64"/>
      <c r="AF1082" s="64"/>
      <c r="AG1082" s="64"/>
      <c r="AH1082" s="64"/>
      <c r="AI1082" s="64"/>
      <c r="AJ1082" s="64"/>
      <c r="AK1082" s="41"/>
    </row>
    <row r="1083" spans="1:37">
      <c r="A1083" s="41"/>
      <c r="B1083" s="41"/>
      <c r="L1083" s="41"/>
      <c r="AB1083" s="64"/>
      <c r="AC1083" s="64"/>
      <c r="AD1083" s="64"/>
      <c r="AE1083" s="64"/>
      <c r="AF1083" s="64"/>
      <c r="AG1083" s="64"/>
      <c r="AH1083" s="64"/>
      <c r="AI1083" s="64"/>
      <c r="AJ1083" s="64"/>
      <c r="AK1083" s="41"/>
    </row>
    <row r="1084" spans="1:37">
      <c r="A1084" s="41"/>
      <c r="B1084" s="41"/>
      <c r="L1084" s="41"/>
      <c r="AB1084" s="64"/>
      <c r="AC1084" s="64"/>
      <c r="AD1084" s="64"/>
      <c r="AE1084" s="64"/>
      <c r="AF1084" s="64"/>
      <c r="AG1084" s="64"/>
      <c r="AH1084" s="64"/>
      <c r="AI1084" s="64"/>
      <c r="AJ1084" s="64"/>
      <c r="AK1084" s="41"/>
    </row>
    <row r="1085" spans="1:37">
      <c r="A1085" s="41"/>
      <c r="B1085" s="41"/>
      <c r="L1085" s="41"/>
      <c r="AB1085" s="64"/>
      <c r="AC1085" s="64"/>
      <c r="AD1085" s="64"/>
      <c r="AE1085" s="64"/>
      <c r="AF1085" s="64"/>
      <c r="AG1085" s="64"/>
      <c r="AH1085" s="64"/>
      <c r="AI1085" s="64"/>
      <c r="AJ1085" s="64"/>
      <c r="AK1085" s="41"/>
    </row>
    <row r="1086" spans="1:37">
      <c r="A1086" s="41"/>
      <c r="B1086" s="41"/>
      <c r="L1086" s="41"/>
      <c r="AB1086" s="64"/>
      <c r="AC1086" s="64"/>
      <c r="AD1086" s="64"/>
      <c r="AE1086" s="64"/>
      <c r="AF1086" s="64"/>
      <c r="AG1086" s="64"/>
      <c r="AH1086" s="64"/>
      <c r="AI1086" s="64"/>
      <c r="AJ1086" s="64"/>
      <c r="AK1086" s="41"/>
    </row>
    <row r="1087" spans="1:37">
      <c r="A1087" s="41"/>
      <c r="B1087" s="41"/>
      <c r="L1087" s="41"/>
      <c r="AB1087" s="64"/>
      <c r="AC1087" s="64"/>
      <c r="AD1087" s="64"/>
      <c r="AE1087" s="64"/>
      <c r="AF1087" s="64"/>
      <c r="AG1087" s="64"/>
      <c r="AH1087" s="64"/>
      <c r="AI1087" s="64"/>
      <c r="AJ1087" s="64"/>
      <c r="AK1087" s="41"/>
    </row>
    <row r="1088" spans="1:37">
      <c r="A1088" s="41"/>
      <c r="B1088" s="41"/>
      <c r="L1088" s="41"/>
      <c r="AB1088" s="64"/>
      <c r="AC1088" s="64"/>
      <c r="AD1088" s="64"/>
      <c r="AE1088" s="64"/>
      <c r="AF1088" s="64"/>
      <c r="AG1088" s="64"/>
      <c r="AH1088" s="64"/>
      <c r="AI1088" s="64"/>
      <c r="AJ1088" s="64"/>
      <c r="AK1088" s="41"/>
    </row>
    <row r="1089" spans="1:37">
      <c r="A1089" s="41"/>
      <c r="B1089" s="41"/>
      <c r="L1089" s="41"/>
      <c r="AB1089" s="64"/>
      <c r="AC1089" s="64"/>
      <c r="AD1089" s="64"/>
      <c r="AE1089" s="64"/>
      <c r="AF1089" s="64"/>
      <c r="AG1089" s="64"/>
      <c r="AH1089" s="64"/>
      <c r="AI1089" s="64"/>
      <c r="AJ1089" s="64"/>
      <c r="AK1089" s="41"/>
    </row>
    <row r="1090" spans="1:37">
      <c r="A1090" s="41"/>
      <c r="B1090" s="41"/>
      <c r="L1090" s="41"/>
      <c r="AB1090" s="64"/>
      <c r="AC1090" s="64"/>
      <c r="AD1090" s="64"/>
      <c r="AE1090" s="64"/>
      <c r="AF1090" s="64"/>
      <c r="AG1090" s="64"/>
      <c r="AH1090" s="64"/>
      <c r="AI1090" s="64"/>
      <c r="AJ1090" s="64"/>
      <c r="AK1090" s="41"/>
    </row>
    <row r="1091" spans="1:37">
      <c r="A1091" s="41"/>
      <c r="B1091" s="41"/>
      <c r="L1091" s="41"/>
      <c r="AB1091" s="64"/>
      <c r="AC1091" s="64"/>
      <c r="AD1091" s="64"/>
      <c r="AE1091" s="64"/>
      <c r="AF1091" s="64"/>
      <c r="AG1091" s="64"/>
      <c r="AH1091" s="64"/>
      <c r="AI1091" s="64"/>
      <c r="AJ1091" s="64"/>
      <c r="AK1091" s="41"/>
    </row>
    <row r="1092" spans="1:37">
      <c r="A1092" s="41"/>
      <c r="B1092" s="41"/>
      <c r="L1092" s="41"/>
      <c r="AB1092" s="64"/>
      <c r="AC1092" s="64"/>
      <c r="AD1092" s="64"/>
      <c r="AE1092" s="64"/>
      <c r="AF1092" s="64"/>
      <c r="AG1092" s="64"/>
      <c r="AH1092" s="64"/>
      <c r="AI1092" s="64"/>
      <c r="AJ1092" s="64"/>
      <c r="AK1092" s="41"/>
    </row>
    <row r="1093" spans="1:37">
      <c r="A1093" s="41"/>
      <c r="B1093" s="41"/>
      <c r="L1093" s="41"/>
      <c r="AB1093" s="64"/>
      <c r="AC1093" s="64"/>
      <c r="AD1093" s="64"/>
      <c r="AE1093" s="64"/>
      <c r="AF1093" s="64"/>
      <c r="AG1093" s="64"/>
      <c r="AH1093" s="64"/>
      <c r="AI1093" s="64"/>
      <c r="AJ1093" s="64"/>
      <c r="AK1093" s="41"/>
    </row>
    <row r="1094" spans="1:37">
      <c r="A1094" s="41"/>
      <c r="B1094" s="41"/>
      <c r="L1094" s="41"/>
      <c r="AB1094" s="64"/>
      <c r="AC1094" s="64"/>
      <c r="AD1094" s="64"/>
      <c r="AE1094" s="64"/>
      <c r="AF1094" s="64"/>
      <c r="AG1094" s="64"/>
      <c r="AH1094" s="64"/>
      <c r="AI1094" s="64"/>
      <c r="AJ1094" s="64"/>
      <c r="AK1094" s="41"/>
    </row>
    <row r="1095" spans="1:37">
      <c r="A1095" s="41"/>
      <c r="B1095" s="41"/>
      <c r="L1095" s="41"/>
      <c r="AB1095" s="64"/>
      <c r="AC1095" s="64"/>
      <c r="AD1095" s="64"/>
      <c r="AE1095" s="64"/>
      <c r="AF1095" s="64"/>
      <c r="AG1095" s="64"/>
      <c r="AH1095" s="64"/>
      <c r="AI1095" s="64"/>
      <c r="AJ1095" s="64"/>
      <c r="AK1095" s="41"/>
    </row>
    <row r="1096" spans="1:37">
      <c r="A1096" s="41"/>
      <c r="B1096" s="41"/>
      <c r="L1096" s="41"/>
      <c r="AB1096" s="64"/>
      <c r="AC1096" s="64"/>
      <c r="AD1096" s="64"/>
      <c r="AE1096" s="64"/>
      <c r="AF1096" s="64"/>
      <c r="AG1096" s="64"/>
      <c r="AH1096" s="64"/>
      <c r="AI1096" s="64"/>
      <c r="AJ1096" s="64"/>
      <c r="AK1096" s="41"/>
    </row>
    <row r="1097" spans="1:37">
      <c r="A1097" s="41"/>
      <c r="B1097" s="41"/>
      <c r="L1097" s="41"/>
      <c r="AB1097" s="64"/>
      <c r="AC1097" s="64"/>
      <c r="AD1097" s="64"/>
      <c r="AE1097" s="64"/>
      <c r="AF1097" s="64"/>
      <c r="AG1097" s="64"/>
      <c r="AH1097" s="64"/>
      <c r="AI1097" s="64"/>
      <c r="AJ1097" s="64"/>
      <c r="AK1097" s="41"/>
    </row>
    <row r="1098" spans="1:37">
      <c r="A1098" s="41"/>
      <c r="B1098" s="41"/>
      <c r="L1098" s="41"/>
      <c r="AB1098" s="64"/>
      <c r="AC1098" s="64"/>
      <c r="AD1098" s="64"/>
      <c r="AE1098" s="64"/>
      <c r="AF1098" s="64"/>
      <c r="AG1098" s="64"/>
      <c r="AH1098" s="64"/>
      <c r="AI1098" s="64"/>
      <c r="AJ1098" s="64"/>
      <c r="AK1098" s="41"/>
    </row>
    <row r="1099" spans="1:37">
      <c r="A1099" s="41"/>
      <c r="B1099" s="41"/>
      <c r="L1099" s="41"/>
      <c r="AB1099" s="64"/>
      <c r="AC1099" s="64"/>
      <c r="AD1099" s="64"/>
      <c r="AE1099" s="64"/>
      <c r="AF1099" s="64"/>
      <c r="AG1099" s="64"/>
      <c r="AH1099" s="64"/>
      <c r="AI1099" s="64"/>
      <c r="AJ1099" s="64"/>
      <c r="AK1099" s="41"/>
    </row>
    <row r="1100" spans="1:37">
      <c r="A1100" s="41"/>
      <c r="B1100" s="41"/>
      <c r="L1100" s="41"/>
      <c r="AB1100" s="64"/>
      <c r="AC1100" s="64"/>
      <c r="AD1100" s="64"/>
      <c r="AE1100" s="64"/>
      <c r="AF1100" s="64"/>
      <c r="AG1100" s="64"/>
      <c r="AH1100" s="64"/>
      <c r="AI1100" s="64"/>
      <c r="AJ1100" s="64"/>
      <c r="AK1100" s="41"/>
    </row>
    <row r="1101" spans="1:37">
      <c r="A1101" s="41"/>
      <c r="B1101" s="41"/>
      <c r="L1101" s="41"/>
      <c r="AB1101" s="64"/>
      <c r="AC1101" s="64"/>
      <c r="AD1101" s="64"/>
      <c r="AE1101" s="64"/>
      <c r="AF1101" s="64"/>
      <c r="AG1101" s="64"/>
      <c r="AH1101" s="64"/>
      <c r="AI1101" s="64"/>
      <c r="AJ1101" s="64"/>
      <c r="AK1101" s="41"/>
    </row>
    <row r="1102" spans="1:37">
      <c r="A1102" s="41"/>
      <c r="B1102" s="41"/>
      <c r="L1102" s="41"/>
      <c r="AB1102" s="64"/>
      <c r="AC1102" s="64"/>
      <c r="AD1102" s="64"/>
      <c r="AE1102" s="64"/>
      <c r="AF1102" s="64"/>
      <c r="AG1102" s="64"/>
      <c r="AH1102" s="64"/>
      <c r="AI1102" s="64"/>
      <c r="AJ1102" s="64"/>
      <c r="AK1102" s="41"/>
    </row>
    <row r="1103" spans="1:37">
      <c r="A1103" s="41"/>
      <c r="B1103" s="41"/>
      <c r="L1103" s="41"/>
      <c r="AB1103" s="64"/>
      <c r="AC1103" s="64"/>
      <c r="AD1103" s="64"/>
      <c r="AE1103" s="64"/>
      <c r="AF1103" s="64"/>
      <c r="AG1103" s="64"/>
      <c r="AH1103" s="64"/>
      <c r="AI1103" s="64"/>
      <c r="AJ1103" s="64"/>
      <c r="AK1103" s="41"/>
    </row>
    <row r="1104" spans="1:37">
      <c r="A1104" s="41"/>
      <c r="B1104" s="41"/>
      <c r="L1104" s="41"/>
      <c r="AB1104" s="64"/>
      <c r="AC1104" s="64"/>
      <c r="AD1104" s="64"/>
      <c r="AE1104" s="64"/>
      <c r="AF1104" s="64"/>
      <c r="AG1104" s="64"/>
      <c r="AH1104" s="64"/>
      <c r="AI1104" s="64"/>
      <c r="AJ1104" s="64"/>
      <c r="AK1104" s="41"/>
    </row>
    <row r="1105" spans="1:37">
      <c r="A1105" s="41"/>
      <c r="B1105" s="41"/>
      <c r="L1105" s="41"/>
      <c r="AB1105" s="64"/>
      <c r="AC1105" s="64"/>
      <c r="AD1105" s="64"/>
      <c r="AE1105" s="64"/>
      <c r="AF1105" s="64"/>
      <c r="AG1105" s="64"/>
      <c r="AH1105" s="64"/>
      <c r="AI1105" s="64"/>
      <c r="AJ1105" s="64"/>
      <c r="AK1105" s="41"/>
    </row>
    <row r="1106" spans="1:37">
      <c r="A1106" s="41"/>
      <c r="B1106" s="41"/>
      <c r="L1106" s="41"/>
      <c r="AB1106" s="64"/>
      <c r="AC1106" s="64"/>
      <c r="AD1106" s="64"/>
      <c r="AE1106" s="64"/>
      <c r="AF1106" s="64"/>
      <c r="AG1106" s="64"/>
      <c r="AH1106" s="64"/>
      <c r="AI1106" s="64"/>
      <c r="AJ1106" s="64"/>
      <c r="AK1106" s="41"/>
    </row>
    <row r="1107" spans="1:37">
      <c r="A1107" s="41"/>
      <c r="B1107" s="41"/>
      <c r="L1107" s="41"/>
      <c r="AB1107" s="64"/>
      <c r="AC1107" s="64"/>
      <c r="AD1107" s="64"/>
      <c r="AE1107" s="64"/>
      <c r="AF1107" s="64"/>
      <c r="AG1107" s="64"/>
      <c r="AH1107" s="64"/>
      <c r="AI1107" s="64"/>
      <c r="AJ1107" s="64"/>
      <c r="AK1107" s="41"/>
    </row>
    <row r="1108" spans="1:37">
      <c r="A1108" s="41"/>
      <c r="B1108" s="41"/>
      <c r="L1108" s="41"/>
      <c r="AB1108" s="64"/>
      <c r="AC1108" s="64"/>
      <c r="AD1108" s="64"/>
      <c r="AE1108" s="64"/>
      <c r="AF1108" s="64"/>
      <c r="AG1108" s="64"/>
      <c r="AH1108" s="64"/>
      <c r="AI1108" s="64"/>
      <c r="AJ1108" s="64"/>
      <c r="AK1108" s="41"/>
    </row>
    <row r="1109" spans="1:37">
      <c r="A1109" s="41"/>
      <c r="B1109" s="41"/>
      <c r="L1109" s="41"/>
      <c r="AB1109" s="64"/>
      <c r="AC1109" s="64"/>
      <c r="AD1109" s="64"/>
      <c r="AE1109" s="64"/>
      <c r="AF1109" s="64"/>
      <c r="AG1109" s="64"/>
      <c r="AH1109" s="64"/>
      <c r="AI1109" s="64"/>
      <c r="AJ1109" s="64"/>
      <c r="AK1109" s="41"/>
    </row>
    <row r="1110" spans="1:37">
      <c r="A1110" s="41"/>
      <c r="B1110" s="41"/>
      <c r="L1110" s="41"/>
      <c r="AB1110" s="64"/>
      <c r="AC1110" s="64"/>
      <c r="AD1110" s="64"/>
      <c r="AE1110" s="64"/>
      <c r="AF1110" s="64"/>
      <c r="AG1110" s="64"/>
      <c r="AH1110" s="64"/>
      <c r="AI1110" s="64"/>
      <c r="AJ1110" s="64"/>
      <c r="AK1110" s="41"/>
    </row>
    <row r="1111" spans="1:37">
      <c r="A1111" s="41"/>
      <c r="B1111" s="41"/>
      <c r="L1111" s="41"/>
      <c r="AB1111" s="64"/>
      <c r="AC1111" s="64"/>
      <c r="AD1111" s="64"/>
      <c r="AE1111" s="64"/>
      <c r="AF1111" s="64"/>
      <c r="AG1111" s="64"/>
      <c r="AH1111" s="64"/>
      <c r="AI1111" s="64"/>
      <c r="AJ1111" s="64"/>
      <c r="AK1111" s="41"/>
    </row>
    <row r="1112" spans="1:37">
      <c r="A1112" s="41"/>
      <c r="B1112" s="41"/>
      <c r="L1112" s="41"/>
      <c r="AB1112" s="64"/>
      <c r="AC1112" s="64"/>
      <c r="AD1112" s="64"/>
      <c r="AE1112" s="64"/>
      <c r="AF1112" s="64"/>
      <c r="AG1112" s="64"/>
      <c r="AH1112" s="64"/>
      <c r="AI1112" s="64"/>
      <c r="AJ1112" s="64"/>
      <c r="AK1112" s="41"/>
    </row>
    <row r="1113" spans="1:37">
      <c r="A1113" s="41"/>
      <c r="B1113" s="41"/>
      <c r="L1113" s="41"/>
      <c r="AB1113" s="64"/>
      <c r="AC1113" s="64"/>
      <c r="AD1113" s="64"/>
      <c r="AE1113" s="64"/>
      <c r="AF1113" s="64"/>
      <c r="AG1113" s="64"/>
      <c r="AH1113" s="64"/>
      <c r="AI1113" s="64"/>
      <c r="AJ1113" s="64"/>
      <c r="AK1113" s="41"/>
    </row>
    <row r="1114" spans="1:37">
      <c r="A1114" s="41"/>
      <c r="B1114" s="41"/>
      <c r="L1114" s="41"/>
      <c r="AB1114" s="64"/>
      <c r="AC1114" s="64"/>
      <c r="AD1114" s="64"/>
      <c r="AE1114" s="64"/>
      <c r="AF1114" s="64"/>
      <c r="AG1114" s="64"/>
      <c r="AH1114" s="64"/>
      <c r="AI1114" s="64"/>
      <c r="AJ1114" s="64"/>
      <c r="AK1114" s="41"/>
    </row>
    <row r="1115" spans="1:37">
      <c r="A1115" s="41"/>
      <c r="B1115" s="41"/>
      <c r="L1115" s="41"/>
      <c r="AB1115" s="64"/>
      <c r="AC1115" s="64"/>
      <c r="AD1115" s="64"/>
      <c r="AE1115" s="64"/>
      <c r="AF1115" s="64"/>
      <c r="AG1115" s="64"/>
      <c r="AH1115" s="64"/>
      <c r="AI1115" s="64"/>
      <c r="AJ1115" s="64"/>
      <c r="AK1115" s="41"/>
    </row>
    <row r="1116" spans="1:37">
      <c r="A1116" s="41"/>
      <c r="B1116" s="41"/>
      <c r="L1116" s="41"/>
      <c r="AB1116" s="64"/>
      <c r="AC1116" s="64"/>
      <c r="AD1116" s="64"/>
      <c r="AE1116" s="64"/>
      <c r="AF1116" s="64"/>
      <c r="AG1116" s="64"/>
      <c r="AH1116" s="64"/>
      <c r="AI1116" s="64"/>
      <c r="AJ1116" s="64"/>
      <c r="AK1116" s="41"/>
    </row>
    <row r="1117" spans="1:37">
      <c r="A1117" s="41"/>
      <c r="B1117" s="41"/>
      <c r="L1117" s="41"/>
      <c r="AB1117" s="64"/>
      <c r="AC1117" s="64"/>
      <c r="AD1117" s="64"/>
      <c r="AE1117" s="64"/>
      <c r="AF1117" s="64"/>
      <c r="AG1117" s="64"/>
      <c r="AH1117" s="64"/>
      <c r="AI1117" s="64"/>
      <c r="AJ1117" s="64"/>
      <c r="AK1117" s="41"/>
    </row>
    <row r="1118" spans="1:37">
      <c r="A1118" s="41"/>
      <c r="B1118" s="41"/>
      <c r="L1118" s="41"/>
      <c r="AB1118" s="64"/>
      <c r="AC1118" s="64"/>
      <c r="AD1118" s="64"/>
      <c r="AE1118" s="64"/>
      <c r="AF1118" s="64"/>
      <c r="AG1118" s="64"/>
      <c r="AH1118" s="64"/>
      <c r="AI1118" s="64"/>
      <c r="AJ1118" s="64"/>
      <c r="AK1118" s="41"/>
    </row>
    <row r="1119" spans="1:37">
      <c r="A1119" s="41"/>
      <c r="B1119" s="41"/>
      <c r="L1119" s="41"/>
      <c r="AB1119" s="64"/>
      <c r="AC1119" s="64"/>
      <c r="AD1119" s="64"/>
      <c r="AE1119" s="64"/>
      <c r="AF1119" s="64"/>
      <c r="AG1119" s="64"/>
      <c r="AH1119" s="64"/>
      <c r="AI1119" s="64"/>
      <c r="AJ1119" s="64"/>
      <c r="AK1119" s="41"/>
    </row>
    <row r="1120" spans="1:37">
      <c r="A1120" s="41"/>
      <c r="B1120" s="41"/>
      <c r="L1120" s="41"/>
      <c r="AB1120" s="64"/>
      <c r="AC1120" s="64"/>
      <c r="AD1120" s="64"/>
      <c r="AE1120" s="64"/>
      <c r="AF1120" s="64"/>
      <c r="AG1120" s="64"/>
      <c r="AH1120" s="64"/>
      <c r="AI1120" s="64"/>
      <c r="AJ1120" s="64"/>
      <c r="AK1120" s="41"/>
    </row>
    <row r="1121" spans="1:37">
      <c r="A1121" s="41"/>
      <c r="B1121" s="41"/>
      <c r="L1121" s="41"/>
      <c r="AB1121" s="64"/>
      <c r="AC1121" s="64"/>
      <c r="AD1121" s="64"/>
      <c r="AE1121" s="64"/>
      <c r="AF1121" s="64"/>
      <c r="AG1121" s="64"/>
      <c r="AH1121" s="64"/>
      <c r="AI1121" s="64"/>
      <c r="AJ1121" s="64"/>
      <c r="AK1121" s="41"/>
    </row>
    <row r="1122" spans="1:37">
      <c r="A1122" s="41"/>
      <c r="B1122" s="41"/>
      <c r="L1122" s="41"/>
      <c r="AB1122" s="64"/>
      <c r="AC1122" s="64"/>
      <c r="AD1122" s="64"/>
      <c r="AE1122" s="64"/>
      <c r="AF1122" s="64"/>
      <c r="AG1122" s="64"/>
      <c r="AH1122" s="64"/>
      <c r="AI1122" s="64"/>
      <c r="AJ1122" s="64"/>
      <c r="AK1122" s="41"/>
    </row>
    <row r="1123" spans="1:37">
      <c r="A1123" s="41"/>
      <c r="B1123" s="41"/>
      <c r="L1123" s="41"/>
      <c r="AB1123" s="64"/>
      <c r="AC1123" s="64"/>
      <c r="AD1123" s="64"/>
      <c r="AE1123" s="64"/>
      <c r="AF1123" s="64"/>
      <c r="AG1123" s="64"/>
      <c r="AH1123" s="64"/>
      <c r="AI1123" s="64"/>
      <c r="AJ1123" s="64"/>
      <c r="AK1123" s="41"/>
    </row>
    <row r="1124" spans="1:37">
      <c r="A1124" s="41"/>
      <c r="B1124" s="41"/>
      <c r="L1124" s="41"/>
      <c r="AB1124" s="64"/>
      <c r="AC1124" s="64"/>
      <c r="AD1124" s="64"/>
      <c r="AE1124" s="64"/>
      <c r="AF1124" s="64"/>
      <c r="AG1124" s="64"/>
      <c r="AH1124" s="64"/>
      <c r="AI1124" s="64"/>
      <c r="AJ1124" s="64"/>
      <c r="AK1124" s="41"/>
    </row>
    <row r="1125" spans="1:37">
      <c r="A1125" s="41"/>
      <c r="B1125" s="41"/>
      <c r="L1125" s="41"/>
      <c r="AB1125" s="64"/>
      <c r="AC1125" s="64"/>
      <c r="AD1125" s="64"/>
      <c r="AE1125" s="64"/>
      <c r="AF1125" s="64"/>
      <c r="AG1125" s="64"/>
      <c r="AH1125" s="64"/>
      <c r="AI1125" s="64"/>
      <c r="AJ1125" s="64"/>
      <c r="AK1125" s="41"/>
    </row>
    <row r="1126" spans="1:37">
      <c r="A1126" s="41"/>
      <c r="B1126" s="41"/>
      <c r="L1126" s="41"/>
      <c r="AB1126" s="64"/>
      <c r="AC1126" s="64"/>
      <c r="AD1126" s="64"/>
      <c r="AE1126" s="64"/>
      <c r="AF1126" s="64"/>
      <c r="AG1126" s="64"/>
      <c r="AH1126" s="64"/>
      <c r="AI1126" s="64"/>
      <c r="AJ1126" s="64"/>
      <c r="AK1126" s="41"/>
    </row>
    <row r="1127" spans="1:37">
      <c r="A1127" s="41"/>
      <c r="B1127" s="41"/>
      <c r="L1127" s="41"/>
      <c r="AB1127" s="64"/>
      <c r="AC1127" s="64"/>
      <c r="AD1127" s="64"/>
      <c r="AE1127" s="64"/>
      <c r="AF1127" s="64"/>
      <c r="AG1127" s="64"/>
      <c r="AH1127" s="64"/>
      <c r="AI1127" s="64"/>
      <c r="AJ1127" s="64"/>
      <c r="AK1127" s="41"/>
    </row>
    <row r="1128" spans="1:37">
      <c r="A1128" s="41"/>
      <c r="B1128" s="41"/>
      <c r="L1128" s="41"/>
      <c r="AB1128" s="64"/>
      <c r="AC1128" s="64"/>
      <c r="AD1128" s="64"/>
      <c r="AE1128" s="64"/>
      <c r="AF1128" s="64"/>
      <c r="AG1128" s="64"/>
      <c r="AH1128" s="64"/>
      <c r="AI1128" s="64"/>
      <c r="AJ1128" s="64"/>
      <c r="AK1128" s="41"/>
    </row>
    <row r="1129" spans="1:37">
      <c r="A1129" s="41"/>
      <c r="B1129" s="41"/>
      <c r="L1129" s="41"/>
      <c r="AB1129" s="64"/>
      <c r="AC1129" s="64"/>
      <c r="AD1129" s="64"/>
      <c r="AE1129" s="64"/>
      <c r="AF1129" s="64"/>
      <c r="AG1129" s="64"/>
      <c r="AH1129" s="64"/>
      <c r="AI1129" s="64"/>
      <c r="AJ1129" s="64"/>
      <c r="AK1129" s="41"/>
    </row>
    <row r="1130" spans="1:37">
      <c r="A1130" s="41"/>
      <c r="B1130" s="41"/>
      <c r="L1130" s="41"/>
      <c r="AB1130" s="64"/>
      <c r="AC1130" s="64"/>
      <c r="AD1130" s="64"/>
      <c r="AE1130" s="64"/>
      <c r="AF1130" s="64"/>
      <c r="AG1130" s="64"/>
      <c r="AH1130" s="64"/>
      <c r="AI1130" s="64"/>
      <c r="AJ1130" s="64"/>
      <c r="AK1130" s="41"/>
    </row>
    <row r="1131" spans="1:37">
      <c r="A1131" s="41"/>
      <c r="B1131" s="41"/>
      <c r="L1131" s="41"/>
      <c r="AB1131" s="64"/>
      <c r="AC1131" s="64"/>
      <c r="AD1131" s="64"/>
      <c r="AE1131" s="64"/>
      <c r="AF1131" s="64"/>
      <c r="AG1131" s="64"/>
      <c r="AH1131" s="64"/>
      <c r="AI1131" s="64"/>
      <c r="AJ1131" s="64"/>
      <c r="AK1131" s="41"/>
    </row>
    <row r="1132" spans="1:37">
      <c r="A1132" s="41"/>
      <c r="B1132" s="41"/>
      <c r="L1132" s="41"/>
      <c r="AB1132" s="64"/>
      <c r="AC1132" s="64"/>
      <c r="AD1132" s="64"/>
      <c r="AE1132" s="64"/>
      <c r="AF1132" s="64"/>
      <c r="AG1132" s="64"/>
      <c r="AH1132" s="64"/>
      <c r="AI1132" s="64"/>
      <c r="AJ1132" s="64"/>
      <c r="AK1132" s="41"/>
    </row>
    <row r="1133" spans="1:37">
      <c r="A1133" s="41"/>
      <c r="B1133" s="41"/>
      <c r="L1133" s="41"/>
      <c r="AB1133" s="64"/>
      <c r="AC1133" s="64"/>
      <c r="AD1133" s="64"/>
      <c r="AE1133" s="64"/>
      <c r="AF1133" s="64"/>
      <c r="AG1133" s="64"/>
      <c r="AH1133" s="64"/>
      <c r="AI1133" s="64"/>
      <c r="AJ1133" s="64"/>
      <c r="AK1133" s="41"/>
    </row>
    <row r="1134" spans="1:37">
      <c r="A1134" s="41"/>
      <c r="B1134" s="41"/>
      <c r="L1134" s="41"/>
      <c r="AB1134" s="64"/>
      <c r="AC1134" s="64"/>
      <c r="AD1134" s="64"/>
      <c r="AE1134" s="64"/>
      <c r="AF1134" s="64"/>
      <c r="AG1134" s="64"/>
      <c r="AH1134" s="64"/>
      <c r="AI1134" s="64"/>
      <c r="AJ1134" s="64"/>
      <c r="AK1134" s="41"/>
    </row>
    <row r="1135" spans="1:37">
      <c r="A1135" s="41"/>
      <c r="B1135" s="41"/>
      <c r="L1135" s="41"/>
      <c r="AB1135" s="64"/>
      <c r="AC1135" s="64"/>
      <c r="AD1135" s="64"/>
      <c r="AE1135" s="64"/>
      <c r="AF1135" s="64"/>
      <c r="AG1135" s="64"/>
      <c r="AH1135" s="64"/>
      <c r="AI1135" s="64"/>
      <c r="AJ1135" s="64"/>
      <c r="AK1135" s="41"/>
    </row>
    <row r="1136" spans="1:37">
      <c r="A1136" s="41"/>
      <c r="B1136" s="41"/>
      <c r="L1136" s="41"/>
      <c r="AB1136" s="64"/>
      <c r="AC1136" s="64"/>
      <c r="AD1136" s="64"/>
      <c r="AE1136" s="64"/>
      <c r="AF1136" s="64"/>
      <c r="AG1136" s="64"/>
      <c r="AH1136" s="64"/>
      <c r="AI1136" s="64"/>
      <c r="AJ1136" s="64"/>
      <c r="AK1136" s="41"/>
    </row>
    <row r="1137" spans="1:37">
      <c r="A1137" s="41"/>
      <c r="B1137" s="41"/>
      <c r="L1137" s="41"/>
      <c r="AB1137" s="64"/>
      <c r="AC1137" s="64"/>
      <c r="AD1137" s="64"/>
      <c r="AE1137" s="64"/>
      <c r="AF1137" s="64"/>
      <c r="AG1137" s="64"/>
      <c r="AH1137" s="64"/>
      <c r="AI1137" s="64"/>
      <c r="AJ1137" s="64"/>
      <c r="AK1137" s="41"/>
    </row>
    <row r="1138" spans="1:37">
      <c r="A1138" s="41"/>
      <c r="B1138" s="41"/>
      <c r="L1138" s="41"/>
      <c r="AB1138" s="64"/>
      <c r="AC1138" s="64"/>
      <c r="AD1138" s="64"/>
      <c r="AE1138" s="64"/>
      <c r="AF1138" s="64"/>
      <c r="AG1138" s="64"/>
      <c r="AH1138" s="64"/>
      <c r="AI1138" s="64"/>
      <c r="AJ1138" s="64"/>
      <c r="AK1138" s="41"/>
    </row>
    <row r="1139" spans="1:37">
      <c r="A1139" s="41"/>
      <c r="B1139" s="41"/>
      <c r="L1139" s="41"/>
      <c r="AB1139" s="64"/>
      <c r="AC1139" s="64"/>
      <c r="AD1139" s="64"/>
      <c r="AE1139" s="64"/>
      <c r="AF1139" s="64"/>
      <c r="AG1139" s="64"/>
      <c r="AH1139" s="64"/>
      <c r="AI1139" s="64"/>
      <c r="AJ1139" s="64"/>
      <c r="AK1139" s="41"/>
    </row>
    <row r="1140" spans="1:37">
      <c r="A1140" s="41"/>
      <c r="B1140" s="41"/>
      <c r="L1140" s="41"/>
      <c r="AB1140" s="64"/>
      <c r="AC1140" s="64"/>
      <c r="AD1140" s="64"/>
      <c r="AE1140" s="64"/>
      <c r="AF1140" s="64"/>
      <c r="AG1140" s="64"/>
      <c r="AH1140" s="64"/>
      <c r="AI1140" s="64"/>
      <c r="AJ1140" s="64"/>
      <c r="AK1140" s="41"/>
    </row>
    <row r="1141" spans="1:37">
      <c r="A1141" s="41"/>
      <c r="B1141" s="41"/>
      <c r="L1141" s="41"/>
      <c r="AB1141" s="64"/>
      <c r="AC1141" s="64"/>
      <c r="AD1141" s="64"/>
      <c r="AE1141" s="64"/>
      <c r="AF1141" s="64"/>
      <c r="AG1141" s="64"/>
      <c r="AH1141" s="64"/>
      <c r="AI1141" s="64"/>
      <c r="AJ1141" s="64"/>
      <c r="AK1141" s="41"/>
    </row>
    <row r="1142" spans="1:37">
      <c r="A1142" s="41"/>
      <c r="B1142" s="41"/>
      <c r="L1142" s="41"/>
      <c r="AB1142" s="64"/>
      <c r="AC1142" s="64"/>
      <c r="AD1142" s="64"/>
      <c r="AE1142" s="64"/>
      <c r="AF1142" s="64"/>
      <c r="AG1142" s="64"/>
      <c r="AH1142" s="64"/>
      <c r="AI1142" s="64"/>
      <c r="AJ1142" s="64"/>
      <c r="AK1142" s="41"/>
    </row>
    <row r="1143" spans="1:37">
      <c r="A1143" s="41"/>
      <c r="B1143" s="41"/>
      <c r="L1143" s="41"/>
      <c r="AB1143" s="64"/>
      <c r="AC1143" s="64"/>
      <c r="AD1143" s="64"/>
      <c r="AE1143" s="64"/>
      <c r="AF1143" s="64"/>
      <c r="AG1143" s="64"/>
      <c r="AH1143" s="64"/>
      <c r="AI1143" s="64"/>
      <c r="AJ1143" s="64"/>
      <c r="AK1143" s="41"/>
    </row>
    <row r="1144" spans="1:37">
      <c r="A1144" s="41"/>
      <c r="B1144" s="41"/>
      <c r="L1144" s="41"/>
      <c r="AB1144" s="64"/>
      <c r="AC1144" s="64"/>
      <c r="AD1144" s="64"/>
      <c r="AE1144" s="64"/>
      <c r="AF1144" s="64"/>
      <c r="AG1144" s="64"/>
      <c r="AH1144" s="64"/>
      <c r="AI1144" s="64"/>
      <c r="AJ1144" s="64"/>
      <c r="AK1144" s="41"/>
    </row>
    <row r="1145" spans="1:37">
      <c r="A1145" s="41"/>
      <c r="B1145" s="41"/>
      <c r="L1145" s="41"/>
      <c r="AB1145" s="64"/>
      <c r="AC1145" s="64"/>
      <c r="AD1145" s="64"/>
      <c r="AE1145" s="64"/>
      <c r="AF1145" s="64"/>
      <c r="AG1145" s="64"/>
      <c r="AH1145" s="64"/>
      <c r="AI1145" s="64"/>
      <c r="AJ1145" s="64"/>
      <c r="AK1145" s="41"/>
    </row>
    <row r="1146" spans="1:37">
      <c r="A1146" s="41"/>
      <c r="B1146" s="41"/>
      <c r="L1146" s="41"/>
      <c r="AB1146" s="64"/>
      <c r="AC1146" s="64"/>
      <c r="AD1146" s="64"/>
      <c r="AE1146" s="64"/>
      <c r="AF1146" s="64"/>
      <c r="AG1146" s="64"/>
      <c r="AH1146" s="64"/>
      <c r="AI1146" s="64"/>
      <c r="AJ1146" s="64"/>
      <c r="AK1146" s="41"/>
    </row>
    <row r="1147" spans="1:37">
      <c r="A1147" s="41"/>
      <c r="B1147" s="41"/>
      <c r="L1147" s="41"/>
      <c r="AB1147" s="64"/>
      <c r="AC1147" s="64"/>
      <c r="AD1147" s="64"/>
      <c r="AE1147" s="64"/>
      <c r="AF1147" s="64"/>
      <c r="AG1147" s="64"/>
      <c r="AH1147" s="64"/>
      <c r="AI1147" s="64"/>
      <c r="AJ1147" s="64"/>
      <c r="AK1147" s="41"/>
    </row>
    <row r="1148" spans="1:37">
      <c r="A1148" s="41"/>
      <c r="B1148" s="41"/>
      <c r="L1148" s="41"/>
      <c r="AB1148" s="64"/>
      <c r="AC1148" s="64"/>
      <c r="AD1148" s="64"/>
      <c r="AE1148" s="64"/>
      <c r="AF1148" s="64"/>
      <c r="AG1148" s="64"/>
      <c r="AH1148" s="64"/>
      <c r="AI1148" s="64"/>
      <c r="AJ1148" s="64"/>
      <c r="AK1148" s="41"/>
    </row>
    <row r="1149" spans="1:37">
      <c r="A1149" s="41"/>
      <c r="B1149" s="41"/>
      <c r="L1149" s="41"/>
      <c r="AB1149" s="64"/>
      <c r="AC1149" s="64"/>
      <c r="AD1149" s="64"/>
      <c r="AE1149" s="64"/>
      <c r="AF1149" s="64"/>
      <c r="AG1149" s="64"/>
      <c r="AH1149" s="64"/>
      <c r="AI1149" s="64"/>
      <c r="AJ1149" s="64"/>
      <c r="AK1149" s="41"/>
    </row>
    <row r="1150" spans="1:37">
      <c r="A1150" s="41"/>
      <c r="B1150" s="41"/>
      <c r="L1150" s="41"/>
      <c r="AB1150" s="64"/>
      <c r="AC1150" s="64"/>
      <c r="AD1150" s="64"/>
      <c r="AE1150" s="64"/>
      <c r="AF1150" s="64"/>
      <c r="AG1150" s="64"/>
      <c r="AH1150" s="64"/>
      <c r="AI1150" s="64"/>
      <c r="AJ1150" s="64"/>
      <c r="AK1150" s="41"/>
    </row>
    <row r="1151" spans="1:37">
      <c r="A1151" s="41"/>
      <c r="B1151" s="41"/>
      <c r="L1151" s="41"/>
      <c r="AB1151" s="64"/>
      <c r="AC1151" s="64"/>
      <c r="AD1151" s="64"/>
      <c r="AE1151" s="64"/>
      <c r="AF1151" s="64"/>
      <c r="AG1151" s="64"/>
      <c r="AH1151" s="64"/>
      <c r="AI1151" s="64"/>
      <c r="AJ1151" s="64"/>
      <c r="AK1151" s="41"/>
    </row>
    <row r="1152" spans="1:37">
      <c r="A1152" s="41"/>
      <c r="B1152" s="41"/>
      <c r="L1152" s="41"/>
      <c r="AB1152" s="64"/>
      <c r="AC1152" s="64"/>
      <c r="AD1152" s="64"/>
      <c r="AE1152" s="64"/>
      <c r="AF1152" s="64"/>
      <c r="AG1152" s="64"/>
      <c r="AH1152" s="64"/>
      <c r="AI1152" s="64"/>
      <c r="AJ1152" s="64"/>
      <c r="AK1152" s="41"/>
    </row>
    <row r="1153" spans="1:37">
      <c r="A1153" s="41"/>
      <c r="B1153" s="41"/>
      <c r="L1153" s="41"/>
      <c r="AB1153" s="64"/>
      <c r="AC1153" s="64"/>
      <c r="AD1153" s="64"/>
      <c r="AE1153" s="64"/>
      <c r="AF1153" s="64"/>
      <c r="AG1153" s="64"/>
      <c r="AH1153" s="64"/>
      <c r="AI1153" s="64"/>
      <c r="AJ1153" s="64"/>
      <c r="AK1153" s="41"/>
    </row>
    <row r="1154" spans="1:37">
      <c r="A1154" s="41"/>
      <c r="B1154" s="41"/>
      <c r="L1154" s="41"/>
      <c r="AB1154" s="64"/>
      <c r="AC1154" s="64"/>
      <c r="AD1154" s="64"/>
      <c r="AE1154" s="64"/>
      <c r="AF1154" s="64"/>
      <c r="AG1154" s="64"/>
      <c r="AH1154" s="64"/>
      <c r="AI1154" s="64"/>
      <c r="AJ1154" s="64"/>
      <c r="AK1154" s="41"/>
    </row>
    <row r="1155" spans="1:37">
      <c r="A1155" s="41"/>
      <c r="B1155" s="41"/>
      <c r="L1155" s="41"/>
      <c r="AB1155" s="64"/>
      <c r="AC1155" s="64"/>
      <c r="AD1155" s="64"/>
      <c r="AE1155" s="64"/>
      <c r="AF1155" s="64"/>
      <c r="AG1155" s="64"/>
      <c r="AH1155" s="64"/>
      <c r="AI1155" s="64"/>
      <c r="AJ1155" s="64"/>
      <c r="AK1155" s="41"/>
    </row>
    <row r="1156" spans="1:37">
      <c r="A1156" s="41"/>
      <c r="B1156" s="41"/>
      <c r="L1156" s="41"/>
      <c r="AB1156" s="64"/>
      <c r="AC1156" s="64"/>
      <c r="AD1156" s="64"/>
      <c r="AE1156" s="64"/>
      <c r="AF1156" s="64"/>
      <c r="AG1156" s="64"/>
      <c r="AH1156" s="64"/>
      <c r="AI1156" s="64"/>
      <c r="AJ1156" s="64"/>
      <c r="AK1156" s="41"/>
    </row>
    <row r="1157" spans="1:37">
      <c r="A1157" s="41"/>
      <c r="B1157" s="41"/>
      <c r="L1157" s="41"/>
      <c r="AB1157" s="64"/>
      <c r="AC1157" s="64"/>
      <c r="AD1157" s="64"/>
      <c r="AE1157" s="64"/>
      <c r="AF1157" s="64"/>
      <c r="AG1157" s="64"/>
      <c r="AH1157" s="64"/>
      <c r="AI1157" s="64"/>
      <c r="AJ1157" s="64"/>
      <c r="AK1157" s="41"/>
    </row>
    <row r="1158" spans="1:37">
      <c r="A1158" s="41"/>
      <c r="B1158" s="41"/>
      <c r="L1158" s="41"/>
      <c r="AB1158" s="64"/>
      <c r="AC1158" s="64"/>
      <c r="AD1158" s="64"/>
      <c r="AE1158" s="64"/>
      <c r="AF1158" s="64"/>
      <c r="AG1158" s="64"/>
      <c r="AH1158" s="64"/>
      <c r="AI1158" s="64"/>
      <c r="AJ1158" s="64"/>
      <c r="AK1158" s="41"/>
    </row>
    <row r="1159" spans="1:37">
      <c r="A1159" s="41"/>
      <c r="B1159" s="41"/>
      <c r="L1159" s="41"/>
      <c r="AB1159" s="64"/>
      <c r="AC1159" s="64"/>
      <c r="AD1159" s="64"/>
      <c r="AE1159" s="64"/>
      <c r="AF1159" s="64"/>
      <c r="AG1159" s="64"/>
      <c r="AH1159" s="64"/>
      <c r="AI1159" s="64"/>
      <c r="AJ1159" s="64"/>
      <c r="AK1159" s="41"/>
    </row>
    <row r="1160" spans="1:37">
      <c r="A1160" s="41"/>
      <c r="B1160" s="41"/>
      <c r="L1160" s="41"/>
      <c r="AB1160" s="64"/>
      <c r="AC1160" s="64"/>
      <c r="AD1160" s="64"/>
      <c r="AE1160" s="64"/>
      <c r="AF1160" s="64"/>
      <c r="AG1160" s="64"/>
      <c r="AH1160" s="64"/>
      <c r="AI1160" s="64"/>
      <c r="AJ1160" s="64"/>
      <c r="AK1160" s="41"/>
    </row>
    <row r="1161" spans="1:37">
      <c r="A1161" s="41"/>
      <c r="B1161" s="41"/>
      <c r="L1161" s="41"/>
      <c r="AB1161" s="64"/>
      <c r="AC1161" s="64"/>
      <c r="AD1161" s="64"/>
      <c r="AE1161" s="64"/>
      <c r="AF1161" s="64"/>
      <c r="AG1161" s="64"/>
      <c r="AH1161" s="64"/>
      <c r="AI1161" s="64"/>
      <c r="AJ1161" s="64"/>
      <c r="AK1161" s="41"/>
    </row>
    <row r="1162" spans="1:37">
      <c r="A1162" s="41"/>
      <c r="B1162" s="41"/>
      <c r="L1162" s="41"/>
      <c r="AB1162" s="64"/>
      <c r="AC1162" s="64"/>
      <c r="AD1162" s="64"/>
      <c r="AE1162" s="64"/>
      <c r="AF1162" s="64"/>
      <c r="AG1162" s="64"/>
      <c r="AH1162" s="64"/>
      <c r="AI1162" s="64"/>
      <c r="AJ1162" s="64"/>
      <c r="AK1162" s="41"/>
    </row>
    <row r="1163" spans="1:37">
      <c r="A1163" s="41"/>
      <c r="B1163" s="41"/>
      <c r="L1163" s="41"/>
      <c r="AB1163" s="64"/>
      <c r="AC1163" s="64"/>
      <c r="AD1163" s="64"/>
      <c r="AE1163" s="64"/>
      <c r="AF1163" s="64"/>
      <c r="AG1163" s="64"/>
      <c r="AH1163" s="64"/>
      <c r="AI1163" s="64"/>
      <c r="AJ1163" s="64"/>
      <c r="AK1163" s="41"/>
    </row>
    <row r="1164" spans="1:37">
      <c r="A1164" s="41"/>
      <c r="B1164" s="41"/>
      <c r="L1164" s="41"/>
      <c r="AB1164" s="64"/>
      <c r="AC1164" s="64"/>
      <c r="AD1164" s="64"/>
      <c r="AE1164" s="64"/>
      <c r="AF1164" s="64"/>
      <c r="AG1164" s="64"/>
      <c r="AH1164" s="64"/>
      <c r="AI1164" s="64"/>
      <c r="AJ1164" s="64"/>
      <c r="AK1164" s="41"/>
    </row>
    <row r="1165" spans="1:37">
      <c r="A1165" s="41"/>
      <c r="B1165" s="41"/>
      <c r="L1165" s="41"/>
      <c r="AB1165" s="64"/>
      <c r="AC1165" s="64"/>
      <c r="AD1165" s="64"/>
      <c r="AE1165" s="64"/>
      <c r="AF1165" s="64"/>
      <c r="AG1165" s="64"/>
      <c r="AH1165" s="64"/>
      <c r="AI1165" s="64"/>
      <c r="AJ1165" s="64"/>
      <c r="AK1165" s="41"/>
    </row>
    <row r="1166" spans="1:37">
      <c r="A1166" s="41"/>
      <c r="B1166" s="41"/>
      <c r="L1166" s="41"/>
      <c r="AB1166" s="64"/>
      <c r="AC1166" s="64"/>
      <c r="AD1166" s="64"/>
      <c r="AE1166" s="64"/>
      <c r="AF1166" s="64"/>
      <c r="AG1166" s="64"/>
      <c r="AH1166" s="64"/>
      <c r="AI1166" s="64"/>
      <c r="AJ1166" s="64"/>
      <c r="AK1166" s="41"/>
    </row>
    <row r="1167" spans="1:37">
      <c r="A1167" s="41"/>
      <c r="B1167" s="41"/>
      <c r="L1167" s="41"/>
      <c r="AB1167" s="64"/>
      <c r="AC1167" s="64"/>
      <c r="AD1167" s="64"/>
      <c r="AE1167" s="64"/>
      <c r="AF1167" s="64"/>
      <c r="AG1167" s="64"/>
      <c r="AH1167" s="64"/>
      <c r="AI1167" s="64"/>
      <c r="AJ1167" s="64"/>
      <c r="AK1167" s="41"/>
    </row>
    <row r="1168" spans="1:37">
      <c r="A1168" s="41"/>
      <c r="B1168" s="41"/>
      <c r="L1168" s="41"/>
      <c r="AB1168" s="64"/>
      <c r="AC1168" s="64"/>
      <c r="AD1168" s="64"/>
      <c r="AE1168" s="64"/>
      <c r="AF1168" s="64"/>
      <c r="AG1168" s="64"/>
      <c r="AH1168" s="64"/>
      <c r="AI1168" s="64"/>
      <c r="AJ1168" s="64"/>
      <c r="AK1168" s="41"/>
    </row>
    <row r="1169" spans="1:37">
      <c r="A1169" s="41"/>
      <c r="B1169" s="41"/>
      <c r="L1169" s="41"/>
      <c r="AB1169" s="64"/>
      <c r="AC1169" s="64"/>
      <c r="AD1169" s="64"/>
      <c r="AE1169" s="64"/>
      <c r="AF1169" s="64"/>
      <c r="AG1169" s="64"/>
      <c r="AH1169" s="64"/>
      <c r="AI1169" s="64"/>
      <c r="AJ1169" s="64"/>
      <c r="AK1169" s="41"/>
    </row>
    <row r="1170" spans="1:37">
      <c r="A1170" s="41"/>
      <c r="B1170" s="41"/>
      <c r="L1170" s="41"/>
      <c r="AB1170" s="64"/>
      <c r="AC1170" s="64"/>
      <c r="AD1170" s="64"/>
      <c r="AE1170" s="64"/>
      <c r="AF1170" s="64"/>
      <c r="AG1170" s="64"/>
      <c r="AH1170" s="64"/>
      <c r="AI1170" s="64"/>
      <c r="AJ1170" s="64"/>
      <c r="AK1170" s="41"/>
    </row>
    <row r="1171" spans="1:37">
      <c r="A1171" s="41"/>
      <c r="B1171" s="41"/>
      <c r="L1171" s="41"/>
      <c r="AB1171" s="64"/>
      <c r="AC1171" s="64"/>
      <c r="AD1171" s="64"/>
      <c r="AE1171" s="64"/>
      <c r="AF1171" s="64"/>
      <c r="AG1171" s="64"/>
      <c r="AH1171" s="64"/>
      <c r="AI1171" s="64"/>
      <c r="AJ1171" s="64"/>
      <c r="AK1171" s="41"/>
    </row>
    <row r="1172" spans="1:37">
      <c r="A1172" s="41"/>
      <c r="B1172" s="41"/>
      <c r="L1172" s="41"/>
      <c r="AB1172" s="64"/>
      <c r="AC1172" s="64"/>
      <c r="AD1172" s="64"/>
      <c r="AE1172" s="64"/>
      <c r="AF1172" s="64"/>
      <c r="AG1172" s="64"/>
      <c r="AH1172" s="64"/>
      <c r="AI1172" s="64"/>
      <c r="AJ1172" s="64"/>
      <c r="AK1172" s="41"/>
    </row>
    <row r="1173" spans="1:37">
      <c r="A1173" s="41"/>
      <c r="B1173" s="41"/>
      <c r="L1173" s="41"/>
      <c r="AB1173" s="64"/>
      <c r="AC1173" s="64"/>
      <c r="AD1173" s="64"/>
      <c r="AE1173" s="64"/>
      <c r="AF1173" s="64"/>
      <c r="AG1173" s="64"/>
      <c r="AH1173" s="64"/>
      <c r="AI1173" s="64"/>
      <c r="AJ1173" s="64"/>
      <c r="AK1173" s="41"/>
    </row>
    <row r="1174" spans="1:37">
      <c r="A1174" s="41"/>
      <c r="B1174" s="41"/>
      <c r="L1174" s="41"/>
      <c r="AB1174" s="64"/>
      <c r="AC1174" s="64"/>
      <c r="AD1174" s="64"/>
      <c r="AE1174" s="64"/>
      <c r="AF1174" s="64"/>
      <c r="AG1174" s="64"/>
      <c r="AH1174" s="64"/>
      <c r="AI1174" s="64"/>
      <c r="AJ1174" s="64"/>
      <c r="AK1174" s="41"/>
    </row>
    <row r="1175" spans="1:37">
      <c r="A1175" s="41"/>
      <c r="B1175" s="41"/>
      <c r="L1175" s="41"/>
      <c r="AB1175" s="64"/>
      <c r="AC1175" s="64"/>
      <c r="AD1175" s="64"/>
      <c r="AE1175" s="64"/>
      <c r="AF1175" s="64"/>
      <c r="AG1175" s="64"/>
      <c r="AH1175" s="64"/>
      <c r="AI1175" s="64"/>
      <c r="AJ1175" s="64"/>
      <c r="AK1175" s="41"/>
    </row>
    <row r="1176" spans="1:37">
      <c r="A1176" s="41"/>
      <c r="B1176" s="41"/>
      <c r="L1176" s="41"/>
      <c r="AB1176" s="64"/>
      <c r="AC1176" s="64"/>
      <c r="AD1176" s="64"/>
      <c r="AE1176" s="64"/>
      <c r="AF1176" s="64"/>
      <c r="AG1176" s="64"/>
      <c r="AH1176" s="64"/>
      <c r="AI1176" s="64"/>
      <c r="AJ1176" s="64"/>
      <c r="AK1176" s="41"/>
    </row>
    <row r="1177" spans="1:37">
      <c r="A1177" s="41"/>
      <c r="B1177" s="41"/>
      <c r="L1177" s="41"/>
      <c r="AB1177" s="64"/>
      <c r="AC1177" s="64"/>
      <c r="AD1177" s="64"/>
      <c r="AE1177" s="64"/>
      <c r="AF1177" s="64"/>
      <c r="AG1177" s="64"/>
      <c r="AH1177" s="64"/>
      <c r="AI1177" s="64"/>
      <c r="AJ1177" s="64"/>
      <c r="AK1177" s="41"/>
    </row>
    <row r="1178" spans="1:37">
      <c r="A1178" s="41"/>
      <c r="B1178" s="41"/>
      <c r="L1178" s="41"/>
      <c r="AB1178" s="64"/>
      <c r="AC1178" s="64"/>
      <c r="AD1178" s="64"/>
      <c r="AE1178" s="64"/>
      <c r="AF1178" s="64"/>
      <c r="AG1178" s="64"/>
      <c r="AH1178" s="64"/>
      <c r="AI1178" s="64"/>
      <c r="AJ1178" s="64"/>
      <c r="AK1178" s="41"/>
    </row>
    <row r="1179" spans="1:37">
      <c r="A1179" s="41"/>
      <c r="B1179" s="41"/>
      <c r="L1179" s="41"/>
      <c r="AB1179" s="64"/>
      <c r="AC1179" s="64"/>
      <c r="AD1179" s="64"/>
      <c r="AE1179" s="64"/>
      <c r="AF1179" s="64"/>
      <c r="AG1179" s="64"/>
      <c r="AH1179" s="64"/>
      <c r="AI1179" s="64"/>
      <c r="AJ1179" s="64"/>
      <c r="AK1179" s="41"/>
    </row>
    <row r="1180" spans="1:37">
      <c r="A1180" s="41"/>
      <c r="B1180" s="41"/>
      <c r="L1180" s="41"/>
      <c r="AB1180" s="64"/>
      <c r="AC1180" s="64"/>
      <c r="AD1180" s="64"/>
      <c r="AE1180" s="64"/>
      <c r="AF1180" s="64"/>
      <c r="AG1180" s="64"/>
      <c r="AH1180" s="64"/>
      <c r="AI1180" s="64"/>
      <c r="AJ1180" s="64"/>
      <c r="AK1180" s="41"/>
    </row>
    <row r="1181" spans="1:37">
      <c r="A1181" s="41"/>
      <c r="B1181" s="41"/>
      <c r="L1181" s="41"/>
      <c r="AB1181" s="64"/>
      <c r="AC1181" s="64"/>
      <c r="AD1181" s="64"/>
      <c r="AE1181" s="64"/>
      <c r="AF1181" s="64"/>
      <c r="AG1181" s="64"/>
      <c r="AH1181" s="64"/>
      <c r="AI1181" s="64"/>
      <c r="AJ1181" s="64"/>
      <c r="AK1181" s="41"/>
    </row>
    <row r="1182" spans="1:37">
      <c r="A1182" s="41"/>
      <c r="B1182" s="41"/>
      <c r="L1182" s="41"/>
      <c r="AB1182" s="64"/>
      <c r="AC1182" s="64"/>
      <c r="AD1182" s="64"/>
      <c r="AE1182" s="64"/>
      <c r="AF1182" s="64"/>
      <c r="AG1182" s="64"/>
      <c r="AH1182" s="64"/>
      <c r="AI1182" s="64"/>
      <c r="AJ1182" s="64"/>
      <c r="AK1182" s="41"/>
    </row>
    <row r="1183" spans="1:37">
      <c r="A1183" s="41"/>
      <c r="B1183" s="41"/>
      <c r="L1183" s="41"/>
      <c r="AB1183" s="64"/>
      <c r="AC1183" s="64"/>
      <c r="AD1183" s="64"/>
      <c r="AE1183" s="64"/>
      <c r="AF1183" s="64"/>
      <c r="AG1183" s="64"/>
      <c r="AH1183" s="64"/>
      <c r="AI1183" s="64"/>
      <c r="AJ1183" s="64"/>
      <c r="AK1183" s="41"/>
    </row>
    <row r="1184" spans="1:37">
      <c r="A1184" s="41"/>
      <c r="B1184" s="41"/>
      <c r="L1184" s="41"/>
      <c r="AB1184" s="64"/>
      <c r="AC1184" s="64"/>
      <c r="AD1184" s="64"/>
      <c r="AE1184" s="64"/>
      <c r="AF1184" s="64"/>
      <c r="AG1184" s="64"/>
      <c r="AH1184" s="64"/>
      <c r="AI1184" s="64"/>
      <c r="AJ1184" s="64"/>
      <c r="AK1184" s="41"/>
    </row>
    <row r="1185" spans="1:37">
      <c r="A1185" s="41"/>
      <c r="B1185" s="41"/>
      <c r="L1185" s="41"/>
      <c r="AB1185" s="64"/>
      <c r="AC1185" s="64"/>
      <c r="AD1185" s="64"/>
      <c r="AE1185" s="64"/>
      <c r="AF1185" s="64"/>
      <c r="AG1185" s="64"/>
      <c r="AH1185" s="64"/>
      <c r="AI1185" s="64"/>
      <c r="AJ1185" s="64"/>
      <c r="AK1185" s="41"/>
    </row>
    <row r="1186" spans="1:37">
      <c r="A1186" s="41"/>
      <c r="B1186" s="41"/>
      <c r="L1186" s="41"/>
      <c r="AB1186" s="64"/>
      <c r="AC1186" s="64"/>
      <c r="AD1186" s="64"/>
      <c r="AE1186" s="64"/>
      <c r="AF1186" s="64"/>
      <c r="AG1186" s="64"/>
      <c r="AH1186" s="64"/>
      <c r="AI1186" s="64"/>
      <c r="AJ1186" s="64"/>
      <c r="AK1186" s="41"/>
    </row>
    <row r="1187" spans="1:37">
      <c r="A1187" s="41"/>
      <c r="B1187" s="41"/>
      <c r="L1187" s="41"/>
      <c r="AB1187" s="64"/>
      <c r="AC1187" s="64"/>
      <c r="AD1187" s="64"/>
      <c r="AE1187" s="64"/>
      <c r="AF1187" s="64"/>
      <c r="AG1187" s="64"/>
      <c r="AH1187" s="64"/>
      <c r="AI1187" s="64"/>
      <c r="AJ1187" s="64"/>
      <c r="AK1187" s="41"/>
    </row>
    <row r="1188" spans="1:37">
      <c r="A1188" s="41"/>
      <c r="B1188" s="41"/>
      <c r="L1188" s="41"/>
      <c r="AB1188" s="64"/>
      <c r="AC1188" s="64"/>
      <c r="AD1188" s="64"/>
      <c r="AE1188" s="64"/>
      <c r="AF1188" s="64"/>
      <c r="AG1188" s="64"/>
      <c r="AH1188" s="64"/>
      <c r="AI1188" s="64"/>
      <c r="AJ1188" s="64"/>
      <c r="AK1188" s="41"/>
    </row>
    <row r="1189" spans="1:37">
      <c r="A1189" s="41"/>
      <c r="B1189" s="41"/>
      <c r="L1189" s="41"/>
      <c r="AB1189" s="64"/>
      <c r="AC1189" s="64"/>
      <c r="AD1189" s="64"/>
      <c r="AE1189" s="64"/>
      <c r="AF1189" s="64"/>
      <c r="AG1189" s="64"/>
      <c r="AH1189" s="64"/>
      <c r="AI1189" s="64"/>
      <c r="AJ1189" s="64"/>
      <c r="AK1189" s="41"/>
    </row>
    <row r="1190" spans="1:37">
      <c r="A1190" s="41"/>
      <c r="B1190" s="41"/>
      <c r="L1190" s="41"/>
      <c r="AB1190" s="64"/>
      <c r="AC1190" s="64"/>
      <c r="AD1190" s="64"/>
      <c r="AE1190" s="64"/>
      <c r="AF1190" s="64"/>
      <c r="AG1190" s="64"/>
      <c r="AH1190" s="64"/>
      <c r="AI1190" s="64"/>
      <c r="AJ1190" s="64"/>
      <c r="AK1190" s="41"/>
    </row>
    <row r="1191" spans="1:37">
      <c r="A1191" s="41"/>
      <c r="B1191" s="41"/>
      <c r="L1191" s="41"/>
      <c r="AB1191" s="64"/>
      <c r="AC1191" s="64"/>
      <c r="AD1191" s="64"/>
      <c r="AE1191" s="64"/>
      <c r="AF1191" s="64"/>
      <c r="AG1191" s="64"/>
      <c r="AH1191" s="64"/>
      <c r="AI1191" s="64"/>
      <c r="AJ1191" s="64"/>
      <c r="AK1191" s="41"/>
    </row>
    <row r="1192" spans="1:37">
      <c r="A1192" s="41"/>
      <c r="B1192" s="41"/>
      <c r="L1192" s="41"/>
      <c r="AB1192" s="64"/>
      <c r="AC1192" s="64"/>
      <c r="AD1192" s="64"/>
      <c r="AE1192" s="64"/>
      <c r="AF1192" s="64"/>
      <c r="AG1192" s="64"/>
      <c r="AH1192" s="64"/>
      <c r="AI1192" s="64"/>
      <c r="AJ1192" s="64"/>
      <c r="AK1192" s="41"/>
    </row>
    <row r="1193" spans="1:37">
      <c r="A1193" s="41"/>
      <c r="B1193" s="41"/>
      <c r="L1193" s="41"/>
      <c r="AB1193" s="64"/>
      <c r="AC1193" s="64"/>
      <c r="AD1193" s="64"/>
      <c r="AE1193" s="64"/>
      <c r="AF1193" s="64"/>
      <c r="AG1193" s="64"/>
      <c r="AH1193" s="64"/>
      <c r="AI1193" s="64"/>
      <c r="AJ1193" s="64"/>
      <c r="AK1193" s="41"/>
    </row>
    <row r="1194" spans="1:37">
      <c r="A1194" s="41"/>
      <c r="B1194" s="41"/>
      <c r="L1194" s="41"/>
      <c r="AB1194" s="64"/>
      <c r="AC1194" s="64"/>
      <c r="AD1194" s="64"/>
      <c r="AE1194" s="64"/>
      <c r="AF1194" s="64"/>
      <c r="AG1194" s="64"/>
      <c r="AH1194" s="64"/>
      <c r="AI1194" s="64"/>
      <c r="AJ1194" s="64"/>
      <c r="AK1194" s="41"/>
    </row>
    <row r="1195" spans="1:37">
      <c r="A1195" s="41"/>
      <c r="B1195" s="41"/>
      <c r="L1195" s="41"/>
      <c r="AB1195" s="64"/>
      <c r="AC1195" s="64"/>
      <c r="AD1195" s="64"/>
      <c r="AE1195" s="64"/>
      <c r="AF1195" s="64"/>
      <c r="AG1195" s="64"/>
      <c r="AH1195" s="64"/>
      <c r="AI1195" s="64"/>
      <c r="AJ1195" s="64"/>
      <c r="AK1195" s="41"/>
    </row>
    <row r="1196" spans="1:37">
      <c r="A1196" s="41"/>
      <c r="B1196" s="41"/>
      <c r="L1196" s="41"/>
      <c r="AB1196" s="64"/>
      <c r="AC1196" s="64"/>
      <c r="AD1196" s="64"/>
      <c r="AE1196" s="64"/>
      <c r="AF1196" s="64"/>
      <c r="AG1196" s="64"/>
      <c r="AH1196" s="64"/>
      <c r="AI1196" s="64"/>
      <c r="AJ1196" s="64"/>
      <c r="AK1196" s="41"/>
    </row>
    <row r="1197" spans="1:37">
      <c r="A1197" s="41"/>
      <c r="B1197" s="41"/>
      <c r="L1197" s="41"/>
      <c r="AB1197" s="64"/>
      <c r="AC1197" s="64"/>
      <c r="AD1197" s="64"/>
      <c r="AE1197" s="64"/>
      <c r="AF1197" s="64"/>
      <c r="AG1197" s="64"/>
      <c r="AH1197" s="64"/>
      <c r="AI1197" s="64"/>
      <c r="AJ1197" s="64"/>
      <c r="AK1197" s="41"/>
    </row>
    <row r="1198" spans="1:37">
      <c r="A1198" s="41"/>
      <c r="B1198" s="41"/>
      <c r="L1198" s="41"/>
      <c r="AB1198" s="64"/>
      <c r="AC1198" s="64"/>
      <c r="AD1198" s="64"/>
      <c r="AE1198" s="64"/>
      <c r="AF1198" s="64"/>
      <c r="AG1198" s="64"/>
      <c r="AH1198" s="64"/>
      <c r="AI1198" s="64"/>
      <c r="AJ1198" s="64"/>
      <c r="AK1198" s="41"/>
    </row>
    <row r="1199" spans="1:37">
      <c r="A1199" s="41"/>
      <c r="B1199" s="41"/>
      <c r="L1199" s="41"/>
      <c r="AB1199" s="64"/>
      <c r="AC1199" s="64"/>
      <c r="AD1199" s="64"/>
      <c r="AE1199" s="64"/>
      <c r="AF1199" s="64"/>
      <c r="AG1199" s="64"/>
      <c r="AH1199" s="64"/>
      <c r="AI1199" s="64"/>
      <c r="AJ1199" s="64"/>
      <c r="AK1199" s="41"/>
    </row>
    <row r="1200" spans="1:37">
      <c r="A1200" s="41"/>
      <c r="B1200" s="41"/>
      <c r="L1200" s="41"/>
      <c r="AB1200" s="64"/>
      <c r="AC1200" s="64"/>
      <c r="AD1200" s="64"/>
      <c r="AE1200" s="64"/>
      <c r="AF1200" s="64"/>
      <c r="AG1200" s="64"/>
      <c r="AH1200" s="64"/>
      <c r="AI1200" s="64"/>
      <c r="AJ1200" s="64"/>
      <c r="AK1200" s="41"/>
    </row>
    <row r="1201" spans="1:37">
      <c r="A1201" s="41"/>
      <c r="B1201" s="41"/>
      <c r="L1201" s="41"/>
      <c r="AB1201" s="64"/>
      <c r="AC1201" s="64"/>
      <c r="AD1201" s="64"/>
      <c r="AE1201" s="64"/>
      <c r="AF1201" s="64"/>
      <c r="AG1201" s="64"/>
      <c r="AH1201" s="64"/>
      <c r="AI1201" s="64"/>
      <c r="AJ1201" s="64"/>
      <c r="AK1201" s="41"/>
    </row>
    <row r="1202" spans="1:37">
      <c r="A1202" s="41"/>
      <c r="B1202" s="41"/>
      <c r="L1202" s="41"/>
      <c r="AB1202" s="64"/>
      <c r="AC1202" s="64"/>
      <c r="AD1202" s="64"/>
      <c r="AE1202" s="64"/>
      <c r="AF1202" s="64"/>
      <c r="AG1202" s="64"/>
      <c r="AH1202" s="64"/>
      <c r="AI1202" s="64"/>
      <c r="AJ1202" s="64"/>
      <c r="AK1202" s="41"/>
    </row>
    <row r="1203" spans="1:37">
      <c r="A1203" s="41"/>
      <c r="B1203" s="41"/>
      <c r="L1203" s="41"/>
      <c r="AB1203" s="64"/>
      <c r="AC1203" s="64"/>
      <c r="AD1203" s="64"/>
      <c r="AE1203" s="64"/>
      <c r="AF1203" s="64"/>
      <c r="AG1203" s="64"/>
      <c r="AH1203" s="64"/>
      <c r="AI1203" s="64"/>
      <c r="AJ1203" s="64"/>
      <c r="AK1203" s="41"/>
    </row>
    <row r="1204" spans="1:37">
      <c r="A1204" s="41"/>
      <c r="B1204" s="41"/>
      <c r="L1204" s="41"/>
      <c r="AB1204" s="64"/>
      <c r="AC1204" s="64"/>
      <c r="AD1204" s="64"/>
      <c r="AE1204" s="64"/>
      <c r="AF1204" s="64"/>
      <c r="AG1204" s="64"/>
      <c r="AH1204" s="64"/>
      <c r="AI1204" s="64"/>
      <c r="AJ1204" s="64"/>
      <c r="AK1204" s="41"/>
    </row>
    <row r="1205" spans="1:37">
      <c r="A1205" s="41"/>
      <c r="B1205" s="41"/>
      <c r="L1205" s="41"/>
      <c r="AB1205" s="64"/>
      <c r="AC1205" s="64"/>
      <c r="AD1205" s="64"/>
      <c r="AE1205" s="64"/>
      <c r="AF1205" s="64"/>
      <c r="AG1205" s="64"/>
      <c r="AH1205" s="64"/>
      <c r="AI1205" s="64"/>
      <c r="AJ1205" s="64"/>
      <c r="AK1205" s="41"/>
    </row>
    <row r="1206" spans="1:37">
      <c r="A1206" s="41"/>
      <c r="B1206" s="41"/>
      <c r="L1206" s="41"/>
      <c r="AB1206" s="64"/>
      <c r="AC1206" s="64"/>
      <c r="AD1206" s="64"/>
      <c r="AE1206" s="64"/>
      <c r="AF1206" s="64"/>
      <c r="AG1206" s="64"/>
      <c r="AH1206" s="64"/>
      <c r="AI1206" s="64"/>
      <c r="AJ1206" s="64"/>
      <c r="AK1206" s="41"/>
    </row>
    <row r="1207" spans="1:37">
      <c r="A1207" s="41"/>
      <c r="B1207" s="41"/>
      <c r="L1207" s="41"/>
      <c r="AB1207" s="64"/>
      <c r="AC1207" s="64"/>
      <c r="AD1207" s="64"/>
      <c r="AE1207" s="64"/>
      <c r="AF1207" s="64"/>
      <c r="AG1207" s="64"/>
      <c r="AH1207" s="64"/>
      <c r="AI1207" s="64"/>
      <c r="AJ1207" s="64"/>
      <c r="AK1207" s="41"/>
    </row>
    <row r="1208" spans="1:37">
      <c r="A1208" s="41"/>
      <c r="B1208" s="41"/>
      <c r="L1208" s="41"/>
      <c r="AB1208" s="64"/>
      <c r="AC1208" s="64"/>
      <c r="AD1208" s="64"/>
      <c r="AE1208" s="64"/>
      <c r="AF1208" s="64"/>
      <c r="AG1208" s="64"/>
      <c r="AH1208" s="64"/>
      <c r="AI1208" s="64"/>
      <c r="AJ1208" s="64"/>
      <c r="AK1208" s="41"/>
    </row>
    <row r="1209" spans="1:37">
      <c r="A1209" s="41"/>
      <c r="B1209" s="41"/>
      <c r="L1209" s="41"/>
      <c r="AB1209" s="64"/>
      <c r="AC1209" s="64"/>
      <c r="AD1209" s="64"/>
      <c r="AE1209" s="64"/>
      <c r="AF1209" s="64"/>
      <c r="AG1209" s="64"/>
      <c r="AH1209" s="64"/>
      <c r="AI1209" s="64"/>
      <c r="AJ1209" s="64"/>
      <c r="AK1209" s="41"/>
    </row>
    <row r="1210" spans="1:37">
      <c r="A1210" s="41"/>
      <c r="B1210" s="41"/>
      <c r="L1210" s="41"/>
      <c r="AB1210" s="64"/>
      <c r="AC1210" s="64"/>
      <c r="AD1210" s="64"/>
      <c r="AE1210" s="64"/>
      <c r="AF1210" s="64"/>
      <c r="AG1210" s="64"/>
      <c r="AH1210" s="64"/>
      <c r="AI1210" s="64"/>
      <c r="AJ1210" s="64"/>
      <c r="AK1210" s="41"/>
    </row>
    <row r="1211" spans="1:37">
      <c r="A1211" s="41"/>
      <c r="B1211" s="41"/>
      <c r="L1211" s="41"/>
      <c r="AB1211" s="64"/>
      <c r="AC1211" s="64"/>
      <c r="AD1211" s="64"/>
      <c r="AE1211" s="64"/>
      <c r="AF1211" s="64"/>
      <c r="AG1211" s="64"/>
      <c r="AH1211" s="64"/>
      <c r="AI1211" s="64"/>
      <c r="AJ1211" s="64"/>
      <c r="AK1211" s="41"/>
    </row>
    <row r="1212" spans="1:37">
      <c r="A1212" s="41"/>
      <c r="B1212" s="41"/>
      <c r="L1212" s="41"/>
      <c r="AB1212" s="64"/>
      <c r="AC1212" s="64"/>
      <c r="AD1212" s="64"/>
      <c r="AE1212" s="64"/>
      <c r="AF1212" s="64"/>
      <c r="AG1212" s="64"/>
      <c r="AH1212" s="64"/>
      <c r="AI1212" s="64"/>
      <c r="AJ1212" s="64"/>
      <c r="AK1212" s="41"/>
    </row>
    <row r="1213" spans="1:37">
      <c r="A1213" s="41"/>
      <c r="B1213" s="41"/>
      <c r="L1213" s="41"/>
      <c r="AB1213" s="64"/>
      <c r="AC1213" s="64"/>
      <c r="AD1213" s="64"/>
      <c r="AE1213" s="64"/>
      <c r="AF1213" s="64"/>
      <c r="AG1213" s="64"/>
      <c r="AH1213" s="64"/>
      <c r="AI1213" s="64"/>
      <c r="AJ1213" s="64"/>
      <c r="AK1213" s="41"/>
    </row>
    <row r="1214" spans="1:37">
      <c r="A1214" s="41"/>
      <c r="B1214" s="41"/>
      <c r="L1214" s="41"/>
      <c r="AB1214" s="64"/>
      <c r="AC1214" s="64"/>
      <c r="AD1214" s="64"/>
      <c r="AE1214" s="64"/>
      <c r="AF1214" s="64"/>
      <c r="AG1214" s="64"/>
      <c r="AH1214" s="64"/>
      <c r="AI1214" s="64"/>
      <c r="AJ1214" s="64"/>
      <c r="AK1214" s="41"/>
    </row>
    <row r="1215" spans="1:37">
      <c r="A1215" s="41"/>
      <c r="B1215" s="41"/>
      <c r="L1215" s="41"/>
      <c r="AB1215" s="64"/>
      <c r="AC1215" s="64"/>
      <c r="AD1215" s="64"/>
      <c r="AE1215" s="64"/>
      <c r="AF1215" s="64"/>
      <c r="AG1215" s="64"/>
      <c r="AH1215" s="64"/>
      <c r="AI1215" s="64"/>
      <c r="AJ1215" s="64"/>
      <c r="AK1215" s="41"/>
    </row>
    <row r="1216" spans="1:37">
      <c r="A1216" s="41"/>
      <c r="B1216" s="41"/>
      <c r="L1216" s="41"/>
      <c r="AB1216" s="64"/>
      <c r="AC1216" s="64"/>
      <c r="AD1216" s="64"/>
      <c r="AE1216" s="64"/>
      <c r="AF1216" s="64"/>
      <c r="AG1216" s="64"/>
      <c r="AH1216" s="64"/>
      <c r="AI1216" s="64"/>
      <c r="AJ1216" s="64"/>
      <c r="AK1216" s="41"/>
    </row>
    <row r="1217" spans="1:37">
      <c r="A1217" s="41"/>
      <c r="B1217" s="41"/>
      <c r="L1217" s="41"/>
      <c r="AB1217" s="64"/>
      <c r="AC1217" s="64"/>
      <c r="AD1217" s="64"/>
      <c r="AE1217" s="64"/>
      <c r="AF1217" s="64"/>
      <c r="AG1217" s="64"/>
      <c r="AH1217" s="64"/>
      <c r="AI1217" s="64"/>
      <c r="AJ1217" s="64"/>
      <c r="AK1217" s="41"/>
    </row>
    <row r="1218" spans="1:37">
      <c r="A1218" s="41"/>
      <c r="B1218" s="41"/>
      <c r="L1218" s="41"/>
      <c r="AB1218" s="64"/>
      <c r="AC1218" s="64"/>
      <c r="AD1218" s="64"/>
      <c r="AE1218" s="64"/>
      <c r="AF1218" s="64"/>
      <c r="AG1218" s="64"/>
      <c r="AH1218" s="64"/>
      <c r="AI1218" s="64"/>
      <c r="AJ1218" s="64"/>
      <c r="AK1218" s="41"/>
    </row>
    <row r="1219" spans="1:37">
      <c r="A1219" s="41"/>
      <c r="B1219" s="41"/>
      <c r="L1219" s="41"/>
      <c r="AB1219" s="64"/>
      <c r="AC1219" s="64"/>
      <c r="AD1219" s="64"/>
      <c r="AE1219" s="64"/>
      <c r="AF1219" s="64"/>
      <c r="AG1219" s="64"/>
      <c r="AH1219" s="64"/>
      <c r="AI1219" s="64"/>
      <c r="AJ1219" s="64"/>
      <c r="AK1219" s="41"/>
    </row>
    <row r="1220" spans="1:37">
      <c r="A1220" s="41"/>
      <c r="B1220" s="41"/>
      <c r="L1220" s="41"/>
      <c r="AB1220" s="64"/>
      <c r="AC1220" s="64"/>
      <c r="AD1220" s="64"/>
      <c r="AE1220" s="64"/>
      <c r="AF1220" s="64"/>
      <c r="AG1220" s="64"/>
      <c r="AH1220" s="64"/>
      <c r="AI1220" s="64"/>
      <c r="AJ1220" s="64"/>
      <c r="AK1220" s="41"/>
    </row>
    <row r="1221" spans="1:37">
      <c r="A1221" s="41"/>
      <c r="B1221" s="41"/>
      <c r="L1221" s="41"/>
      <c r="AB1221" s="64"/>
      <c r="AC1221" s="64"/>
      <c r="AD1221" s="64"/>
      <c r="AE1221" s="64"/>
      <c r="AF1221" s="64"/>
      <c r="AG1221" s="64"/>
      <c r="AH1221" s="64"/>
      <c r="AI1221" s="64"/>
      <c r="AJ1221" s="64"/>
      <c r="AK1221" s="41"/>
    </row>
    <row r="1222" spans="1:37">
      <c r="A1222" s="41"/>
      <c r="B1222" s="41"/>
      <c r="L1222" s="41"/>
      <c r="AB1222" s="64"/>
      <c r="AC1222" s="64"/>
      <c r="AD1222" s="64"/>
      <c r="AE1222" s="64"/>
      <c r="AF1222" s="64"/>
      <c r="AG1222" s="64"/>
      <c r="AH1222" s="64"/>
      <c r="AI1222" s="64"/>
      <c r="AJ1222" s="64"/>
      <c r="AK1222" s="41"/>
    </row>
    <row r="1223" spans="1:37">
      <c r="A1223" s="41"/>
      <c r="B1223" s="41"/>
      <c r="L1223" s="41"/>
      <c r="AB1223" s="64"/>
      <c r="AC1223" s="64"/>
      <c r="AD1223" s="64"/>
      <c r="AE1223" s="64"/>
      <c r="AF1223" s="64"/>
      <c r="AG1223" s="64"/>
      <c r="AH1223" s="64"/>
      <c r="AI1223" s="64"/>
      <c r="AJ1223" s="64"/>
      <c r="AK1223" s="41"/>
    </row>
    <row r="1224" spans="1:37">
      <c r="A1224" s="41"/>
      <c r="B1224" s="41"/>
      <c r="L1224" s="41"/>
      <c r="AB1224" s="64"/>
      <c r="AC1224" s="64"/>
      <c r="AD1224" s="64"/>
      <c r="AE1224" s="64"/>
      <c r="AF1224" s="64"/>
      <c r="AG1224" s="64"/>
      <c r="AH1224" s="64"/>
      <c r="AI1224" s="64"/>
      <c r="AJ1224" s="64"/>
      <c r="AK1224" s="41"/>
    </row>
    <row r="1225" spans="1:37">
      <c r="A1225" s="41"/>
      <c r="B1225" s="41"/>
      <c r="L1225" s="41"/>
      <c r="AB1225" s="64"/>
      <c r="AC1225" s="64"/>
      <c r="AD1225" s="64"/>
      <c r="AE1225" s="64"/>
      <c r="AF1225" s="64"/>
      <c r="AG1225" s="64"/>
      <c r="AH1225" s="64"/>
      <c r="AI1225" s="64"/>
      <c r="AJ1225" s="64"/>
      <c r="AK1225" s="41"/>
    </row>
    <row r="1226" spans="1:37">
      <c r="A1226" s="41"/>
      <c r="B1226" s="41"/>
      <c r="L1226" s="41"/>
      <c r="AB1226" s="64"/>
      <c r="AC1226" s="64"/>
      <c r="AD1226" s="64"/>
      <c r="AE1226" s="64"/>
      <c r="AF1226" s="64"/>
      <c r="AG1226" s="64"/>
      <c r="AH1226" s="64"/>
      <c r="AI1226" s="64"/>
      <c r="AJ1226" s="64"/>
      <c r="AK1226" s="41"/>
    </row>
    <row r="1227" spans="1:37">
      <c r="A1227" s="41"/>
      <c r="B1227" s="41"/>
      <c r="L1227" s="41"/>
      <c r="AB1227" s="64"/>
      <c r="AC1227" s="64"/>
      <c r="AD1227" s="64"/>
      <c r="AE1227" s="64"/>
      <c r="AF1227" s="64"/>
      <c r="AG1227" s="64"/>
      <c r="AH1227" s="64"/>
      <c r="AI1227" s="64"/>
      <c r="AJ1227" s="64"/>
      <c r="AK1227" s="41"/>
    </row>
    <row r="1228" spans="1:37">
      <c r="A1228" s="41"/>
      <c r="B1228" s="41"/>
      <c r="L1228" s="41"/>
      <c r="AB1228" s="64"/>
      <c r="AC1228" s="64"/>
      <c r="AD1228" s="64"/>
      <c r="AE1228" s="64"/>
      <c r="AF1228" s="64"/>
      <c r="AG1228" s="64"/>
      <c r="AH1228" s="64"/>
      <c r="AI1228" s="64"/>
      <c r="AJ1228" s="64"/>
      <c r="AK1228" s="41"/>
    </row>
    <row r="1229" spans="1:37">
      <c r="A1229" s="41"/>
      <c r="B1229" s="41"/>
      <c r="L1229" s="41"/>
      <c r="AB1229" s="64"/>
      <c r="AC1229" s="64"/>
      <c r="AD1229" s="64"/>
      <c r="AE1229" s="64"/>
      <c r="AF1229" s="64"/>
      <c r="AG1229" s="64"/>
      <c r="AH1229" s="64"/>
      <c r="AI1229" s="64"/>
      <c r="AJ1229" s="64"/>
      <c r="AK1229" s="41"/>
    </row>
    <row r="1230" spans="1:37">
      <c r="A1230" s="41"/>
      <c r="B1230" s="41"/>
      <c r="L1230" s="41"/>
      <c r="AB1230" s="64"/>
      <c r="AC1230" s="64"/>
      <c r="AD1230" s="64"/>
      <c r="AE1230" s="64"/>
      <c r="AF1230" s="64"/>
      <c r="AG1230" s="64"/>
      <c r="AH1230" s="64"/>
      <c r="AI1230" s="64"/>
      <c r="AJ1230" s="64"/>
      <c r="AK1230" s="41"/>
    </row>
    <row r="1231" spans="1:37">
      <c r="A1231" s="41"/>
      <c r="B1231" s="41"/>
      <c r="L1231" s="41"/>
      <c r="AB1231" s="64"/>
      <c r="AC1231" s="64"/>
      <c r="AD1231" s="64"/>
      <c r="AE1231" s="64"/>
      <c r="AF1231" s="64"/>
      <c r="AG1231" s="64"/>
      <c r="AH1231" s="64"/>
      <c r="AI1231" s="64"/>
      <c r="AJ1231" s="64"/>
      <c r="AK1231" s="41"/>
    </row>
    <row r="1232" spans="1:37">
      <c r="A1232" s="41"/>
      <c r="B1232" s="41"/>
      <c r="L1232" s="41"/>
      <c r="AB1232" s="64"/>
      <c r="AC1232" s="64"/>
      <c r="AD1232" s="64"/>
      <c r="AE1232" s="64"/>
      <c r="AF1232" s="64"/>
      <c r="AG1232" s="64"/>
      <c r="AH1232" s="64"/>
      <c r="AI1232" s="64"/>
      <c r="AJ1232" s="64"/>
      <c r="AK1232" s="41"/>
    </row>
    <row r="1233" spans="1:37">
      <c r="A1233" s="41"/>
      <c r="B1233" s="41"/>
      <c r="L1233" s="41"/>
      <c r="AB1233" s="64"/>
      <c r="AC1233" s="64"/>
      <c r="AD1233" s="64"/>
      <c r="AE1233" s="64"/>
      <c r="AF1233" s="64"/>
      <c r="AG1233" s="64"/>
      <c r="AH1233" s="64"/>
      <c r="AI1233" s="64"/>
      <c r="AJ1233" s="64"/>
      <c r="AK1233" s="41"/>
    </row>
    <row r="1234" spans="1:37">
      <c r="A1234" s="41"/>
      <c r="B1234" s="41"/>
      <c r="L1234" s="41"/>
      <c r="AB1234" s="64"/>
      <c r="AC1234" s="64"/>
      <c r="AD1234" s="64"/>
      <c r="AE1234" s="64"/>
      <c r="AF1234" s="64"/>
      <c r="AG1234" s="64"/>
      <c r="AH1234" s="64"/>
      <c r="AI1234" s="64"/>
      <c r="AJ1234" s="64"/>
      <c r="AK1234" s="41"/>
    </row>
    <row r="1235" spans="1:37">
      <c r="A1235" s="41"/>
      <c r="B1235" s="41"/>
      <c r="L1235" s="41"/>
      <c r="AB1235" s="64"/>
      <c r="AC1235" s="64"/>
      <c r="AD1235" s="64"/>
      <c r="AE1235" s="64"/>
      <c r="AF1235" s="64"/>
      <c r="AG1235" s="64"/>
      <c r="AH1235" s="64"/>
      <c r="AI1235" s="64"/>
      <c r="AJ1235" s="64"/>
      <c r="AK1235" s="41"/>
    </row>
    <row r="1236" spans="1:37">
      <c r="A1236" s="41"/>
      <c r="B1236" s="41"/>
      <c r="L1236" s="41"/>
      <c r="AB1236" s="64"/>
      <c r="AC1236" s="64"/>
      <c r="AD1236" s="64"/>
      <c r="AE1236" s="64"/>
      <c r="AF1236" s="64"/>
      <c r="AG1236" s="64"/>
      <c r="AH1236" s="64"/>
      <c r="AI1236" s="64"/>
      <c r="AJ1236" s="64"/>
      <c r="AK1236" s="41"/>
    </row>
    <row r="1237" spans="1:37">
      <c r="A1237" s="41"/>
      <c r="B1237" s="41"/>
      <c r="L1237" s="41"/>
      <c r="AB1237" s="64"/>
      <c r="AC1237" s="64"/>
      <c r="AD1237" s="64"/>
      <c r="AE1237" s="64"/>
      <c r="AF1237" s="64"/>
      <c r="AG1237" s="64"/>
      <c r="AH1237" s="64"/>
      <c r="AI1237" s="64"/>
      <c r="AJ1237" s="64"/>
      <c r="AK1237" s="41"/>
    </row>
    <row r="1238" spans="1:37">
      <c r="A1238" s="41"/>
      <c r="B1238" s="41"/>
      <c r="L1238" s="41"/>
      <c r="AB1238" s="64"/>
      <c r="AC1238" s="64"/>
      <c r="AD1238" s="64"/>
      <c r="AE1238" s="64"/>
      <c r="AF1238" s="64"/>
      <c r="AG1238" s="64"/>
      <c r="AH1238" s="64"/>
      <c r="AI1238" s="64"/>
      <c r="AJ1238" s="64"/>
      <c r="AK1238" s="41"/>
    </row>
    <row r="1239" spans="1:37">
      <c r="A1239" s="41"/>
      <c r="B1239" s="41"/>
      <c r="L1239" s="41"/>
      <c r="AB1239" s="64"/>
      <c r="AC1239" s="64"/>
      <c r="AD1239" s="64"/>
      <c r="AE1239" s="64"/>
      <c r="AF1239" s="64"/>
      <c r="AG1239" s="64"/>
      <c r="AH1239" s="64"/>
      <c r="AI1239" s="64"/>
      <c r="AJ1239" s="64"/>
      <c r="AK1239" s="41"/>
    </row>
    <row r="1240" spans="1:37">
      <c r="A1240" s="41"/>
      <c r="B1240" s="41"/>
      <c r="L1240" s="41"/>
      <c r="AB1240" s="64"/>
      <c r="AC1240" s="64"/>
      <c r="AD1240" s="64"/>
      <c r="AE1240" s="64"/>
      <c r="AF1240" s="64"/>
      <c r="AG1240" s="64"/>
      <c r="AH1240" s="64"/>
      <c r="AI1240" s="64"/>
      <c r="AJ1240" s="64"/>
      <c r="AK1240" s="41"/>
    </row>
    <row r="1241" spans="1:37">
      <c r="A1241" s="41"/>
      <c r="B1241" s="41"/>
      <c r="L1241" s="41"/>
      <c r="AB1241" s="64"/>
      <c r="AC1241" s="64"/>
      <c r="AD1241" s="64"/>
      <c r="AE1241" s="64"/>
      <c r="AF1241" s="64"/>
      <c r="AG1241" s="64"/>
      <c r="AH1241" s="64"/>
      <c r="AI1241" s="64"/>
      <c r="AJ1241" s="64"/>
      <c r="AK1241" s="41"/>
    </row>
    <row r="1242" spans="1:37">
      <c r="A1242" s="41"/>
      <c r="B1242" s="41"/>
      <c r="L1242" s="41"/>
      <c r="AB1242" s="64"/>
      <c r="AC1242" s="64"/>
      <c r="AD1242" s="64"/>
      <c r="AE1242" s="64"/>
      <c r="AF1242" s="64"/>
      <c r="AG1242" s="64"/>
      <c r="AH1242" s="64"/>
      <c r="AI1242" s="64"/>
      <c r="AJ1242" s="64"/>
      <c r="AK1242" s="41"/>
    </row>
    <row r="1243" spans="1:37">
      <c r="A1243" s="41"/>
      <c r="B1243" s="41"/>
      <c r="L1243" s="41"/>
      <c r="AB1243" s="64"/>
      <c r="AC1243" s="64"/>
      <c r="AD1243" s="64"/>
      <c r="AE1243" s="64"/>
      <c r="AF1243" s="64"/>
      <c r="AG1243" s="64"/>
      <c r="AH1243" s="64"/>
      <c r="AI1243" s="64"/>
      <c r="AJ1243" s="64"/>
      <c r="AK1243" s="41"/>
    </row>
    <row r="1244" spans="1:37">
      <c r="A1244" s="41"/>
      <c r="B1244" s="41"/>
      <c r="L1244" s="41"/>
      <c r="AB1244" s="64"/>
      <c r="AC1244" s="64"/>
      <c r="AD1244" s="64"/>
      <c r="AE1244" s="64"/>
      <c r="AF1244" s="64"/>
      <c r="AG1244" s="64"/>
      <c r="AH1244" s="64"/>
      <c r="AI1244" s="64"/>
      <c r="AJ1244" s="64"/>
      <c r="AK1244" s="41"/>
    </row>
    <row r="1245" spans="1:37">
      <c r="A1245" s="41"/>
      <c r="B1245" s="41"/>
      <c r="L1245" s="41"/>
      <c r="AB1245" s="64"/>
      <c r="AC1245" s="64"/>
      <c r="AD1245" s="64"/>
      <c r="AE1245" s="64"/>
      <c r="AF1245" s="64"/>
      <c r="AG1245" s="64"/>
      <c r="AH1245" s="64"/>
      <c r="AI1245" s="64"/>
      <c r="AJ1245" s="64"/>
      <c r="AK1245" s="41"/>
    </row>
    <row r="1246" spans="1:37">
      <c r="A1246" s="41"/>
      <c r="B1246" s="41"/>
      <c r="L1246" s="41"/>
      <c r="AB1246" s="64"/>
      <c r="AC1246" s="64"/>
      <c r="AD1246" s="64"/>
      <c r="AE1246" s="64"/>
      <c r="AF1246" s="64"/>
      <c r="AG1246" s="64"/>
      <c r="AH1246" s="64"/>
      <c r="AI1246" s="64"/>
      <c r="AJ1246" s="64"/>
      <c r="AK1246" s="41"/>
    </row>
    <row r="1247" spans="1:37">
      <c r="A1247" s="41"/>
      <c r="B1247" s="41"/>
      <c r="L1247" s="41"/>
      <c r="AB1247" s="64"/>
      <c r="AC1247" s="64"/>
      <c r="AD1247" s="64"/>
      <c r="AE1247" s="64"/>
      <c r="AF1247" s="64"/>
      <c r="AG1247" s="64"/>
      <c r="AH1247" s="64"/>
      <c r="AI1247" s="64"/>
      <c r="AJ1247" s="64"/>
      <c r="AK1247" s="41"/>
    </row>
    <row r="1248" spans="1:37">
      <c r="A1248" s="41"/>
      <c r="B1248" s="41"/>
      <c r="L1248" s="41"/>
      <c r="AB1248" s="64"/>
      <c r="AC1248" s="64"/>
      <c r="AD1248" s="64"/>
      <c r="AE1248" s="64"/>
      <c r="AF1248" s="64"/>
      <c r="AG1248" s="64"/>
      <c r="AH1248" s="64"/>
      <c r="AI1248" s="64"/>
      <c r="AJ1248" s="64"/>
      <c r="AK1248" s="41"/>
    </row>
    <row r="1249" spans="1:37">
      <c r="A1249" s="41"/>
      <c r="B1249" s="41"/>
      <c r="L1249" s="41"/>
      <c r="AB1249" s="64"/>
      <c r="AC1249" s="64"/>
      <c r="AD1249" s="64"/>
      <c r="AE1249" s="64"/>
      <c r="AF1249" s="64"/>
      <c r="AG1249" s="64"/>
      <c r="AH1249" s="64"/>
      <c r="AI1249" s="64"/>
      <c r="AJ1249" s="64"/>
      <c r="AK1249" s="41"/>
    </row>
    <row r="1250" spans="1:37">
      <c r="A1250" s="41"/>
      <c r="B1250" s="41"/>
      <c r="L1250" s="41"/>
      <c r="AB1250" s="64"/>
      <c r="AC1250" s="64"/>
      <c r="AD1250" s="64"/>
      <c r="AE1250" s="64"/>
      <c r="AF1250" s="64"/>
      <c r="AG1250" s="64"/>
      <c r="AH1250" s="64"/>
      <c r="AI1250" s="64"/>
      <c r="AJ1250" s="64"/>
      <c r="AK1250" s="41"/>
    </row>
    <row r="1251" spans="1:37">
      <c r="A1251" s="41"/>
      <c r="B1251" s="41"/>
      <c r="L1251" s="41"/>
      <c r="AB1251" s="64"/>
      <c r="AC1251" s="64"/>
      <c r="AD1251" s="64"/>
      <c r="AE1251" s="64"/>
      <c r="AF1251" s="64"/>
      <c r="AG1251" s="64"/>
      <c r="AH1251" s="64"/>
      <c r="AI1251" s="64"/>
      <c r="AJ1251" s="64"/>
      <c r="AK1251" s="41"/>
    </row>
    <row r="1252" spans="1:37">
      <c r="A1252" s="41"/>
      <c r="B1252" s="41"/>
      <c r="L1252" s="41"/>
      <c r="AB1252" s="64"/>
      <c r="AC1252" s="64"/>
      <c r="AD1252" s="64"/>
      <c r="AE1252" s="64"/>
      <c r="AF1252" s="64"/>
      <c r="AG1252" s="64"/>
      <c r="AH1252" s="64"/>
      <c r="AI1252" s="64"/>
      <c r="AJ1252" s="64"/>
      <c r="AK1252" s="41"/>
    </row>
    <row r="1253" spans="1:37">
      <c r="A1253" s="41"/>
      <c r="B1253" s="41"/>
      <c r="L1253" s="41"/>
      <c r="AB1253" s="64"/>
      <c r="AC1253" s="64"/>
      <c r="AD1253" s="64"/>
      <c r="AE1253" s="64"/>
      <c r="AF1253" s="64"/>
      <c r="AG1253" s="64"/>
      <c r="AH1253" s="64"/>
      <c r="AI1253" s="64"/>
      <c r="AJ1253" s="64"/>
      <c r="AK1253" s="41"/>
    </row>
    <row r="1254" spans="1:37">
      <c r="A1254" s="41"/>
      <c r="B1254" s="41"/>
      <c r="L1254" s="41"/>
      <c r="AB1254" s="64"/>
      <c r="AC1254" s="64"/>
      <c r="AD1254" s="64"/>
      <c r="AE1254" s="64"/>
      <c r="AF1254" s="64"/>
      <c r="AG1254" s="64"/>
      <c r="AH1254" s="64"/>
      <c r="AI1254" s="64"/>
      <c r="AJ1254" s="64"/>
      <c r="AK1254" s="41"/>
    </row>
    <row r="1255" spans="1:37">
      <c r="A1255" s="41"/>
      <c r="B1255" s="41"/>
      <c r="L1255" s="41"/>
      <c r="AB1255" s="64"/>
      <c r="AC1255" s="64"/>
      <c r="AD1255" s="64"/>
      <c r="AE1255" s="64"/>
      <c r="AF1255" s="64"/>
      <c r="AG1255" s="64"/>
      <c r="AH1255" s="64"/>
      <c r="AI1255" s="64"/>
      <c r="AJ1255" s="64"/>
      <c r="AK1255" s="41"/>
    </row>
    <row r="1256" spans="1:37">
      <c r="A1256" s="41"/>
      <c r="B1256" s="41"/>
      <c r="L1256" s="41"/>
      <c r="AB1256" s="64"/>
      <c r="AC1256" s="64"/>
      <c r="AD1256" s="64"/>
      <c r="AE1256" s="64"/>
      <c r="AF1256" s="64"/>
      <c r="AG1256" s="64"/>
      <c r="AH1256" s="64"/>
      <c r="AI1256" s="64"/>
      <c r="AJ1256" s="64"/>
      <c r="AK1256" s="41"/>
    </row>
    <row r="1257" spans="1:37">
      <c r="A1257" s="41"/>
      <c r="B1257" s="41"/>
      <c r="L1257" s="41"/>
      <c r="AB1257" s="64"/>
      <c r="AC1257" s="64"/>
      <c r="AD1257" s="64"/>
      <c r="AE1257" s="64"/>
      <c r="AF1257" s="64"/>
      <c r="AG1257" s="64"/>
      <c r="AH1257" s="64"/>
      <c r="AI1257" s="64"/>
      <c r="AJ1257" s="64"/>
      <c r="AK1257" s="41"/>
    </row>
    <row r="1258" spans="1:37">
      <c r="A1258" s="41"/>
      <c r="B1258" s="41"/>
      <c r="L1258" s="41"/>
      <c r="AB1258" s="64"/>
      <c r="AC1258" s="64"/>
      <c r="AD1258" s="64"/>
      <c r="AE1258" s="64"/>
      <c r="AF1258" s="64"/>
      <c r="AG1258" s="64"/>
      <c r="AH1258" s="64"/>
      <c r="AI1258" s="64"/>
      <c r="AJ1258" s="64"/>
      <c r="AK1258" s="41"/>
    </row>
    <row r="1259" spans="1:37">
      <c r="A1259" s="41"/>
      <c r="B1259" s="41"/>
      <c r="L1259" s="41"/>
      <c r="AB1259" s="64"/>
      <c r="AC1259" s="64"/>
      <c r="AD1259" s="64"/>
      <c r="AE1259" s="64"/>
      <c r="AF1259" s="64"/>
      <c r="AG1259" s="64"/>
      <c r="AH1259" s="64"/>
      <c r="AI1259" s="64"/>
      <c r="AJ1259" s="64"/>
      <c r="AK1259" s="41"/>
    </row>
    <row r="1260" spans="1:37">
      <c r="A1260" s="41"/>
      <c r="B1260" s="41"/>
      <c r="L1260" s="41"/>
      <c r="AB1260" s="64"/>
      <c r="AC1260" s="64"/>
      <c r="AD1260" s="64"/>
      <c r="AE1260" s="64"/>
      <c r="AF1260" s="64"/>
      <c r="AG1260" s="64"/>
      <c r="AH1260" s="64"/>
      <c r="AI1260" s="64"/>
      <c r="AJ1260" s="64"/>
      <c r="AK1260" s="41"/>
    </row>
    <row r="1261" spans="1:37">
      <c r="A1261" s="41"/>
      <c r="B1261" s="41"/>
      <c r="L1261" s="41"/>
      <c r="AB1261" s="64"/>
      <c r="AC1261" s="64"/>
      <c r="AD1261" s="64"/>
      <c r="AE1261" s="64"/>
      <c r="AF1261" s="64"/>
      <c r="AG1261" s="64"/>
      <c r="AH1261" s="64"/>
      <c r="AI1261" s="64"/>
      <c r="AJ1261" s="64"/>
      <c r="AK1261" s="41"/>
    </row>
    <row r="1262" spans="1:37">
      <c r="A1262" s="41"/>
      <c r="B1262" s="41"/>
      <c r="L1262" s="41"/>
      <c r="AB1262" s="64"/>
      <c r="AC1262" s="64"/>
      <c r="AD1262" s="64"/>
      <c r="AE1262" s="64"/>
      <c r="AF1262" s="64"/>
      <c r="AG1262" s="64"/>
      <c r="AH1262" s="64"/>
      <c r="AI1262" s="64"/>
      <c r="AJ1262" s="64"/>
      <c r="AK1262" s="41"/>
    </row>
    <row r="1263" spans="1:37">
      <c r="A1263" s="41"/>
      <c r="B1263" s="41"/>
      <c r="L1263" s="41"/>
      <c r="AB1263" s="64"/>
      <c r="AC1263" s="64"/>
      <c r="AD1263" s="64"/>
      <c r="AE1263" s="64"/>
      <c r="AF1263" s="64"/>
      <c r="AG1263" s="64"/>
      <c r="AH1263" s="64"/>
      <c r="AI1263" s="64"/>
      <c r="AJ1263" s="64"/>
      <c r="AK1263" s="41"/>
    </row>
    <row r="1264" spans="1:37">
      <c r="A1264" s="41"/>
      <c r="B1264" s="41"/>
      <c r="L1264" s="41"/>
      <c r="AB1264" s="64"/>
      <c r="AC1264" s="64"/>
      <c r="AD1264" s="64"/>
      <c r="AE1264" s="64"/>
      <c r="AF1264" s="64"/>
      <c r="AG1264" s="64"/>
      <c r="AH1264" s="64"/>
      <c r="AI1264" s="64"/>
      <c r="AJ1264" s="64"/>
      <c r="AK1264" s="41"/>
    </row>
    <row r="1265" spans="1:37">
      <c r="A1265" s="41"/>
      <c r="B1265" s="41"/>
      <c r="L1265" s="41"/>
      <c r="AB1265" s="64"/>
      <c r="AC1265" s="64"/>
      <c r="AD1265" s="64"/>
      <c r="AE1265" s="64"/>
      <c r="AF1265" s="64"/>
      <c r="AG1265" s="64"/>
      <c r="AH1265" s="64"/>
      <c r="AI1265" s="64"/>
      <c r="AJ1265" s="64"/>
      <c r="AK1265" s="41"/>
    </row>
    <row r="1266" spans="1:37">
      <c r="A1266" s="41"/>
      <c r="B1266" s="41"/>
      <c r="L1266" s="41"/>
      <c r="AB1266" s="64"/>
      <c r="AC1266" s="64"/>
      <c r="AD1266" s="64"/>
      <c r="AE1266" s="64"/>
      <c r="AF1266" s="64"/>
      <c r="AG1266" s="64"/>
      <c r="AH1266" s="64"/>
      <c r="AI1266" s="64"/>
      <c r="AJ1266" s="64"/>
      <c r="AK1266" s="41"/>
    </row>
    <row r="1267" spans="1:37">
      <c r="A1267" s="41"/>
      <c r="B1267" s="41"/>
      <c r="L1267" s="41"/>
      <c r="AB1267" s="64"/>
      <c r="AC1267" s="64"/>
      <c r="AD1267" s="64"/>
      <c r="AE1267" s="64"/>
      <c r="AF1267" s="64"/>
      <c r="AG1267" s="64"/>
      <c r="AH1267" s="64"/>
      <c r="AI1267" s="64"/>
      <c r="AJ1267" s="64"/>
      <c r="AK1267" s="41"/>
    </row>
    <row r="1268" spans="1:37">
      <c r="A1268" s="41"/>
      <c r="B1268" s="41"/>
      <c r="L1268" s="41"/>
      <c r="AB1268" s="64"/>
      <c r="AC1268" s="64"/>
      <c r="AD1268" s="64"/>
      <c r="AE1268" s="64"/>
      <c r="AF1268" s="64"/>
      <c r="AG1268" s="64"/>
      <c r="AH1268" s="64"/>
      <c r="AI1268" s="64"/>
      <c r="AJ1268" s="64"/>
      <c r="AK1268" s="41"/>
    </row>
    <row r="1269" spans="1:37">
      <c r="A1269" s="41"/>
      <c r="B1269" s="41"/>
      <c r="L1269" s="41"/>
      <c r="AB1269" s="64"/>
      <c r="AC1269" s="64"/>
      <c r="AD1269" s="64"/>
      <c r="AE1269" s="64"/>
      <c r="AF1269" s="64"/>
      <c r="AG1269" s="64"/>
      <c r="AH1269" s="64"/>
      <c r="AI1269" s="64"/>
      <c r="AJ1269" s="64"/>
      <c r="AK1269" s="41"/>
    </row>
    <row r="1270" spans="1:37">
      <c r="A1270" s="41"/>
      <c r="B1270" s="41"/>
      <c r="L1270" s="41"/>
      <c r="AB1270" s="64"/>
      <c r="AC1270" s="64"/>
      <c r="AD1270" s="64"/>
      <c r="AE1270" s="64"/>
      <c r="AF1270" s="64"/>
      <c r="AG1270" s="64"/>
      <c r="AH1270" s="64"/>
      <c r="AI1270" s="64"/>
      <c r="AJ1270" s="64"/>
      <c r="AK1270" s="41"/>
    </row>
    <row r="1271" spans="1:37">
      <c r="A1271" s="41"/>
      <c r="B1271" s="41"/>
      <c r="L1271" s="41"/>
      <c r="AB1271" s="64"/>
      <c r="AC1271" s="64"/>
      <c r="AD1271" s="64"/>
      <c r="AE1271" s="64"/>
      <c r="AF1271" s="64"/>
      <c r="AG1271" s="64"/>
      <c r="AH1271" s="64"/>
      <c r="AI1271" s="64"/>
      <c r="AJ1271" s="64"/>
      <c r="AK1271" s="41"/>
    </row>
    <row r="1272" spans="1:37">
      <c r="A1272" s="41"/>
      <c r="B1272" s="41"/>
      <c r="L1272" s="41"/>
      <c r="AB1272" s="64"/>
      <c r="AC1272" s="64"/>
      <c r="AD1272" s="64"/>
      <c r="AE1272" s="64"/>
      <c r="AF1272" s="64"/>
      <c r="AG1272" s="64"/>
      <c r="AH1272" s="64"/>
      <c r="AI1272" s="64"/>
      <c r="AJ1272" s="64"/>
      <c r="AK1272" s="41"/>
    </row>
    <row r="1273" spans="1:37">
      <c r="A1273" s="41"/>
      <c r="B1273" s="41"/>
      <c r="L1273" s="41"/>
      <c r="AB1273" s="64"/>
      <c r="AC1273" s="64"/>
      <c r="AD1273" s="64"/>
      <c r="AE1273" s="64"/>
      <c r="AF1273" s="64"/>
      <c r="AG1273" s="64"/>
      <c r="AH1273" s="64"/>
      <c r="AI1273" s="64"/>
      <c r="AJ1273" s="64"/>
      <c r="AK1273" s="41"/>
    </row>
    <row r="1274" spans="1:37">
      <c r="A1274" s="41"/>
      <c r="B1274" s="41"/>
      <c r="L1274" s="41"/>
      <c r="AB1274" s="64"/>
      <c r="AC1274" s="64"/>
      <c r="AD1274" s="64"/>
      <c r="AE1274" s="64"/>
      <c r="AF1274" s="64"/>
      <c r="AG1274" s="64"/>
      <c r="AH1274" s="64"/>
      <c r="AI1274" s="64"/>
      <c r="AJ1274" s="64"/>
      <c r="AK1274" s="41"/>
    </row>
    <row r="1275" spans="1:37">
      <c r="A1275" s="41"/>
      <c r="B1275" s="41"/>
      <c r="L1275" s="41"/>
      <c r="AB1275" s="64"/>
      <c r="AC1275" s="64"/>
      <c r="AD1275" s="64"/>
      <c r="AE1275" s="64"/>
      <c r="AF1275" s="64"/>
      <c r="AG1275" s="64"/>
      <c r="AH1275" s="64"/>
      <c r="AI1275" s="64"/>
      <c r="AJ1275" s="64"/>
      <c r="AK1275" s="41"/>
    </row>
    <row r="1276" spans="1:37">
      <c r="A1276" s="41"/>
      <c r="B1276" s="41"/>
      <c r="L1276" s="41"/>
      <c r="AB1276" s="64"/>
      <c r="AC1276" s="64"/>
      <c r="AD1276" s="64"/>
      <c r="AE1276" s="64"/>
      <c r="AF1276" s="64"/>
      <c r="AG1276" s="64"/>
      <c r="AH1276" s="64"/>
      <c r="AI1276" s="64"/>
      <c r="AJ1276" s="64"/>
      <c r="AK1276" s="41"/>
    </row>
    <row r="1277" spans="1:37">
      <c r="A1277" s="41"/>
      <c r="B1277" s="41"/>
      <c r="L1277" s="41"/>
      <c r="AB1277" s="64"/>
      <c r="AC1277" s="64"/>
      <c r="AD1277" s="64"/>
      <c r="AE1277" s="64"/>
      <c r="AF1277" s="64"/>
      <c r="AG1277" s="64"/>
      <c r="AH1277" s="64"/>
      <c r="AI1277" s="64"/>
      <c r="AJ1277" s="64"/>
      <c r="AK1277" s="41"/>
    </row>
    <row r="1278" spans="1:37">
      <c r="A1278" s="41"/>
      <c r="B1278" s="41"/>
      <c r="L1278" s="41"/>
      <c r="AB1278" s="64"/>
      <c r="AC1278" s="64"/>
      <c r="AD1278" s="64"/>
      <c r="AE1278" s="64"/>
      <c r="AF1278" s="64"/>
      <c r="AG1278" s="64"/>
      <c r="AH1278" s="64"/>
      <c r="AI1278" s="64"/>
      <c r="AJ1278" s="64"/>
      <c r="AK1278" s="41"/>
    </row>
    <row r="1279" spans="1:37">
      <c r="A1279" s="41"/>
      <c r="B1279" s="41"/>
      <c r="L1279" s="41"/>
      <c r="AB1279" s="64"/>
      <c r="AC1279" s="64"/>
      <c r="AD1279" s="64"/>
      <c r="AE1279" s="64"/>
      <c r="AF1279" s="64"/>
      <c r="AG1279" s="64"/>
      <c r="AH1279" s="64"/>
      <c r="AI1279" s="64"/>
      <c r="AJ1279" s="64"/>
      <c r="AK1279" s="41"/>
    </row>
    <row r="1280" spans="1:37">
      <c r="A1280" s="41"/>
      <c r="B1280" s="41"/>
      <c r="L1280" s="41"/>
      <c r="AB1280" s="64"/>
      <c r="AC1280" s="64"/>
      <c r="AD1280" s="64"/>
      <c r="AE1280" s="64"/>
      <c r="AF1280" s="64"/>
      <c r="AG1280" s="64"/>
      <c r="AH1280" s="64"/>
      <c r="AI1280" s="64"/>
      <c r="AJ1280" s="64"/>
      <c r="AK1280" s="41"/>
    </row>
    <row r="1281" spans="1:37">
      <c r="A1281" s="41"/>
      <c r="B1281" s="41"/>
      <c r="L1281" s="41"/>
      <c r="AB1281" s="64"/>
      <c r="AC1281" s="64"/>
      <c r="AD1281" s="64"/>
      <c r="AE1281" s="64"/>
      <c r="AF1281" s="64"/>
      <c r="AG1281" s="64"/>
      <c r="AH1281" s="64"/>
      <c r="AI1281" s="64"/>
      <c r="AJ1281" s="64"/>
      <c r="AK1281" s="41"/>
    </row>
    <row r="1282" spans="1:37">
      <c r="A1282" s="41"/>
      <c r="B1282" s="41"/>
      <c r="L1282" s="41"/>
      <c r="AB1282" s="64"/>
      <c r="AC1282" s="64"/>
      <c r="AD1282" s="64"/>
      <c r="AE1282" s="64"/>
      <c r="AF1282" s="64"/>
      <c r="AG1282" s="64"/>
      <c r="AH1282" s="64"/>
      <c r="AI1282" s="64"/>
      <c r="AJ1282" s="64"/>
      <c r="AK1282" s="41"/>
    </row>
    <row r="1283" spans="1:37">
      <c r="A1283" s="41"/>
      <c r="B1283" s="41"/>
      <c r="L1283" s="41"/>
      <c r="AB1283" s="64"/>
      <c r="AC1283" s="64"/>
      <c r="AD1283" s="64"/>
      <c r="AE1283" s="64"/>
      <c r="AF1283" s="64"/>
      <c r="AG1283" s="64"/>
      <c r="AH1283" s="64"/>
      <c r="AI1283" s="64"/>
      <c r="AJ1283" s="64"/>
      <c r="AK1283" s="41"/>
    </row>
    <row r="1284" spans="1:37">
      <c r="A1284" s="41"/>
      <c r="B1284" s="41"/>
      <c r="L1284" s="41"/>
      <c r="AB1284" s="64"/>
      <c r="AC1284" s="64"/>
      <c r="AD1284" s="64"/>
      <c r="AE1284" s="64"/>
      <c r="AF1284" s="64"/>
      <c r="AG1284" s="64"/>
      <c r="AH1284" s="64"/>
      <c r="AI1284" s="64"/>
      <c r="AJ1284" s="64"/>
      <c r="AK1284" s="41"/>
    </row>
    <row r="1285" spans="1:37">
      <c r="A1285" s="41"/>
      <c r="B1285" s="41"/>
      <c r="L1285" s="41"/>
      <c r="AB1285" s="64"/>
      <c r="AC1285" s="64"/>
      <c r="AD1285" s="64"/>
      <c r="AE1285" s="64"/>
      <c r="AF1285" s="64"/>
      <c r="AG1285" s="64"/>
      <c r="AH1285" s="64"/>
      <c r="AI1285" s="64"/>
      <c r="AJ1285" s="64"/>
      <c r="AK1285" s="41"/>
    </row>
    <row r="1286" spans="1:37">
      <c r="A1286" s="41"/>
      <c r="B1286" s="41"/>
      <c r="L1286" s="41"/>
      <c r="AB1286" s="64"/>
      <c r="AC1286" s="64"/>
      <c r="AD1286" s="64"/>
      <c r="AE1286" s="64"/>
      <c r="AF1286" s="64"/>
      <c r="AG1286" s="64"/>
      <c r="AH1286" s="64"/>
      <c r="AI1286" s="64"/>
      <c r="AJ1286" s="64"/>
      <c r="AK1286" s="41"/>
    </row>
    <row r="1287" spans="1:37">
      <c r="A1287" s="41"/>
      <c r="B1287" s="41"/>
      <c r="L1287" s="41"/>
      <c r="AB1287" s="64"/>
      <c r="AC1287" s="64"/>
      <c r="AD1287" s="64"/>
      <c r="AE1287" s="64"/>
      <c r="AF1287" s="64"/>
      <c r="AG1287" s="64"/>
      <c r="AH1287" s="64"/>
      <c r="AI1287" s="64"/>
      <c r="AJ1287" s="64"/>
      <c r="AK1287" s="41"/>
    </row>
    <row r="1288" spans="1:37">
      <c r="A1288" s="41"/>
      <c r="B1288" s="41"/>
      <c r="L1288" s="41"/>
      <c r="AB1288" s="64"/>
      <c r="AC1288" s="64"/>
      <c r="AD1288" s="64"/>
      <c r="AE1288" s="64"/>
      <c r="AF1288" s="64"/>
      <c r="AG1288" s="64"/>
      <c r="AH1288" s="64"/>
      <c r="AI1288" s="64"/>
      <c r="AJ1288" s="64"/>
      <c r="AK1288" s="41"/>
    </row>
    <row r="1289" spans="1:37">
      <c r="A1289" s="41"/>
      <c r="B1289" s="41"/>
      <c r="L1289" s="41"/>
      <c r="AB1289" s="64"/>
      <c r="AC1289" s="64"/>
      <c r="AD1289" s="64"/>
      <c r="AE1289" s="64"/>
      <c r="AF1289" s="64"/>
      <c r="AG1289" s="64"/>
      <c r="AH1289" s="64"/>
      <c r="AI1289" s="64"/>
      <c r="AJ1289" s="64"/>
      <c r="AK1289" s="41"/>
    </row>
    <row r="1290" spans="1:37">
      <c r="A1290" s="41"/>
      <c r="B1290" s="41"/>
      <c r="L1290" s="41"/>
      <c r="AB1290" s="64"/>
      <c r="AC1290" s="64"/>
      <c r="AD1290" s="64"/>
      <c r="AE1290" s="64"/>
      <c r="AF1290" s="64"/>
      <c r="AG1290" s="64"/>
      <c r="AH1290" s="64"/>
      <c r="AI1290" s="64"/>
      <c r="AJ1290" s="64"/>
      <c r="AK1290" s="41"/>
    </row>
    <row r="1291" spans="1:37">
      <c r="A1291" s="41"/>
      <c r="B1291" s="41"/>
      <c r="L1291" s="41"/>
      <c r="AB1291" s="64"/>
      <c r="AC1291" s="64"/>
      <c r="AD1291" s="64"/>
      <c r="AE1291" s="64"/>
      <c r="AF1291" s="64"/>
      <c r="AG1291" s="64"/>
      <c r="AH1291" s="64"/>
      <c r="AI1291" s="64"/>
      <c r="AJ1291" s="64"/>
      <c r="AK1291" s="41"/>
    </row>
    <row r="1292" spans="1:37">
      <c r="A1292" s="41"/>
      <c r="B1292" s="41"/>
      <c r="L1292" s="41"/>
      <c r="AB1292" s="64"/>
      <c r="AC1292" s="64"/>
      <c r="AD1292" s="64"/>
      <c r="AE1292" s="64"/>
      <c r="AF1292" s="64"/>
      <c r="AG1292" s="64"/>
      <c r="AH1292" s="64"/>
      <c r="AI1292" s="64"/>
      <c r="AJ1292" s="64"/>
      <c r="AK1292" s="41"/>
    </row>
    <row r="1293" spans="1:37">
      <c r="A1293" s="41"/>
      <c r="B1293" s="41"/>
      <c r="L1293" s="41"/>
      <c r="AB1293" s="64"/>
      <c r="AC1293" s="64"/>
      <c r="AD1293" s="64"/>
      <c r="AE1293" s="64"/>
      <c r="AF1293" s="64"/>
      <c r="AG1293" s="64"/>
      <c r="AH1293" s="64"/>
      <c r="AI1293" s="64"/>
      <c r="AJ1293" s="64"/>
      <c r="AK1293" s="41"/>
    </row>
    <row r="1294" spans="1:37">
      <c r="A1294" s="41"/>
      <c r="B1294" s="41"/>
      <c r="L1294" s="41"/>
      <c r="AB1294" s="64"/>
      <c r="AC1294" s="64"/>
      <c r="AD1294" s="64"/>
      <c r="AE1294" s="64"/>
      <c r="AF1294" s="64"/>
      <c r="AG1294" s="64"/>
      <c r="AH1294" s="64"/>
      <c r="AI1294" s="64"/>
      <c r="AJ1294" s="64"/>
      <c r="AK1294" s="41"/>
    </row>
    <row r="1295" spans="1:37">
      <c r="A1295" s="41"/>
      <c r="B1295" s="41"/>
      <c r="L1295" s="41"/>
      <c r="AB1295" s="64"/>
      <c r="AC1295" s="64"/>
      <c r="AD1295" s="64"/>
      <c r="AE1295" s="64"/>
      <c r="AF1295" s="64"/>
      <c r="AG1295" s="64"/>
      <c r="AH1295" s="64"/>
      <c r="AI1295" s="64"/>
      <c r="AJ1295" s="64"/>
      <c r="AK1295" s="41"/>
    </row>
    <row r="1296" spans="1:37">
      <c r="A1296" s="41"/>
      <c r="B1296" s="41"/>
      <c r="L1296" s="41"/>
      <c r="AB1296" s="64"/>
      <c r="AC1296" s="64"/>
      <c r="AD1296" s="64"/>
      <c r="AE1296" s="64"/>
      <c r="AF1296" s="64"/>
      <c r="AG1296" s="64"/>
      <c r="AH1296" s="64"/>
      <c r="AI1296" s="64"/>
      <c r="AJ1296" s="64"/>
      <c r="AK1296" s="41"/>
    </row>
    <row r="1297" spans="1:37">
      <c r="A1297" s="41"/>
      <c r="B1297" s="41"/>
      <c r="L1297" s="41"/>
      <c r="AB1297" s="64"/>
      <c r="AC1297" s="64"/>
      <c r="AD1297" s="64"/>
      <c r="AE1297" s="64"/>
      <c r="AF1297" s="64"/>
      <c r="AG1297" s="64"/>
      <c r="AH1297" s="64"/>
      <c r="AI1297" s="64"/>
      <c r="AJ1297" s="64"/>
      <c r="AK1297" s="41"/>
    </row>
    <row r="1298" spans="1:37">
      <c r="A1298" s="41"/>
      <c r="B1298" s="41"/>
      <c r="L1298" s="41"/>
      <c r="AB1298" s="64"/>
      <c r="AC1298" s="64"/>
      <c r="AD1298" s="64"/>
      <c r="AE1298" s="64"/>
      <c r="AF1298" s="64"/>
      <c r="AG1298" s="64"/>
      <c r="AH1298" s="64"/>
      <c r="AI1298" s="64"/>
      <c r="AJ1298" s="64"/>
      <c r="AK1298" s="41"/>
    </row>
    <row r="1299" spans="1:37">
      <c r="A1299" s="41"/>
      <c r="B1299" s="41"/>
      <c r="L1299" s="41"/>
      <c r="AB1299" s="64"/>
      <c r="AC1299" s="64"/>
      <c r="AD1299" s="64"/>
      <c r="AE1299" s="64"/>
      <c r="AF1299" s="64"/>
      <c r="AG1299" s="64"/>
      <c r="AH1299" s="64"/>
      <c r="AI1299" s="64"/>
      <c r="AJ1299" s="64"/>
      <c r="AK1299" s="41"/>
    </row>
    <row r="1300" spans="1:37">
      <c r="A1300" s="41"/>
      <c r="B1300" s="41"/>
      <c r="L1300" s="41"/>
      <c r="AB1300" s="64"/>
      <c r="AC1300" s="64"/>
      <c r="AD1300" s="64"/>
      <c r="AE1300" s="64"/>
      <c r="AF1300" s="64"/>
      <c r="AG1300" s="64"/>
      <c r="AH1300" s="64"/>
      <c r="AI1300" s="64"/>
      <c r="AJ1300" s="64"/>
      <c r="AK1300" s="41"/>
    </row>
    <row r="1301" spans="1:37">
      <c r="A1301" s="41"/>
      <c r="B1301" s="41"/>
      <c r="L1301" s="41"/>
      <c r="AB1301" s="64"/>
      <c r="AC1301" s="64"/>
      <c r="AD1301" s="64"/>
      <c r="AE1301" s="64"/>
      <c r="AF1301" s="64"/>
      <c r="AG1301" s="64"/>
      <c r="AH1301" s="64"/>
      <c r="AI1301" s="64"/>
      <c r="AJ1301" s="64"/>
      <c r="AK1301" s="41"/>
    </row>
    <row r="1302" spans="1:37">
      <c r="A1302" s="41"/>
      <c r="B1302" s="41"/>
      <c r="L1302" s="41"/>
      <c r="AB1302" s="64"/>
      <c r="AC1302" s="64"/>
      <c r="AD1302" s="64"/>
      <c r="AE1302" s="64"/>
      <c r="AF1302" s="64"/>
      <c r="AG1302" s="64"/>
      <c r="AH1302" s="64"/>
      <c r="AI1302" s="64"/>
      <c r="AJ1302" s="64"/>
      <c r="AK1302" s="41"/>
    </row>
    <row r="1303" spans="1:37">
      <c r="A1303" s="41"/>
      <c r="B1303" s="41"/>
      <c r="L1303" s="41"/>
      <c r="AB1303" s="64"/>
      <c r="AC1303" s="64"/>
      <c r="AD1303" s="64"/>
      <c r="AE1303" s="64"/>
      <c r="AF1303" s="64"/>
      <c r="AG1303" s="64"/>
      <c r="AH1303" s="64"/>
      <c r="AI1303" s="64"/>
      <c r="AJ1303" s="64"/>
      <c r="AK1303" s="41"/>
    </row>
    <row r="1304" spans="1:37">
      <c r="A1304" s="41"/>
      <c r="B1304" s="41"/>
      <c r="L1304" s="41"/>
      <c r="AB1304" s="64"/>
      <c r="AC1304" s="64"/>
      <c r="AD1304" s="64"/>
      <c r="AE1304" s="64"/>
      <c r="AF1304" s="64"/>
      <c r="AG1304" s="64"/>
      <c r="AH1304" s="64"/>
      <c r="AI1304" s="64"/>
      <c r="AJ1304" s="64"/>
      <c r="AK1304" s="41"/>
    </row>
    <row r="1305" spans="1:37">
      <c r="A1305" s="41"/>
      <c r="B1305" s="41"/>
      <c r="L1305" s="41"/>
      <c r="AB1305" s="64"/>
      <c r="AC1305" s="64"/>
      <c r="AD1305" s="64"/>
      <c r="AE1305" s="64"/>
      <c r="AF1305" s="64"/>
      <c r="AG1305" s="64"/>
      <c r="AH1305" s="64"/>
      <c r="AI1305" s="64"/>
      <c r="AJ1305" s="64"/>
      <c r="AK1305" s="41"/>
    </row>
    <row r="1306" spans="1:37">
      <c r="A1306" s="41"/>
      <c r="B1306" s="41"/>
      <c r="L1306" s="41"/>
      <c r="AB1306" s="64"/>
      <c r="AC1306" s="64"/>
      <c r="AD1306" s="64"/>
      <c r="AE1306" s="64"/>
      <c r="AF1306" s="64"/>
      <c r="AG1306" s="64"/>
      <c r="AH1306" s="64"/>
      <c r="AI1306" s="64"/>
      <c r="AJ1306" s="64"/>
      <c r="AK1306" s="41"/>
    </row>
    <row r="1307" spans="1:37">
      <c r="A1307" s="41"/>
      <c r="B1307" s="41"/>
      <c r="L1307" s="41"/>
      <c r="AB1307" s="64"/>
      <c r="AC1307" s="64"/>
      <c r="AD1307" s="64"/>
      <c r="AE1307" s="64"/>
      <c r="AF1307" s="64"/>
      <c r="AG1307" s="64"/>
      <c r="AH1307" s="64"/>
      <c r="AI1307" s="64"/>
      <c r="AJ1307" s="64"/>
      <c r="AK1307" s="41"/>
    </row>
    <row r="1308" spans="1:37">
      <c r="A1308" s="41"/>
      <c r="B1308" s="41"/>
      <c r="L1308" s="41"/>
      <c r="AB1308" s="64"/>
      <c r="AC1308" s="64"/>
      <c r="AD1308" s="64"/>
      <c r="AE1308" s="64"/>
      <c r="AF1308" s="64"/>
      <c r="AG1308" s="64"/>
      <c r="AH1308" s="64"/>
      <c r="AI1308" s="64"/>
      <c r="AJ1308" s="64"/>
      <c r="AK1308" s="41"/>
    </row>
    <row r="1309" spans="1:37">
      <c r="A1309" s="41"/>
      <c r="B1309" s="41"/>
      <c r="L1309" s="41"/>
      <c r="AB1309" s="64"/>
      <c r="AC1309" s="64"/>
      <c r="AD1309" s="64"/>
      <c r="AE1309" s="64"/>
      <c r="AF1309" s="64"/>
      <c r="AG1309" s="64"/>
      <c r="AH1309" s="64"/>
      <c r="AI1309" s="64"/>
      <c r="AJ1309" s="64"/>
      <c r="AK1309" s="41"/>
    </row>
    <row r="1310" spans="1:37">
      <c r="A1310" s="41"/>
      <c r="B1310" s="41"/>
      <c r="L1310" s="41"/>
      <c r="AB1310" s="64"/>
      <c r="AC1310" s="64"/>
      <c r="AD1310" s="64"/>
      <c r="AE1310" s="64"/>
      <c r="AF1310" s="64"/>
      <c r="AG1310" s="64"/>
      <c r="AH1310" s="64"/>
      <c r="AI1310" s="64"/>
      <c r="AJ1310" s="64"/>
      <c r="AK1310" s="41"/>
    </row>
    <row r="1311" spans="1:37">
      <c r="A1311" s="41"/>
      <c r="B1311" s="41"/>
      <c r="L1311" s="41"/>
      <c r="AB1311" s="64"/>
      <c r="AC1311" s="64"/>
      <c r="AD1311" s="64"/>
      <c r="AE1311" s="64"/>
      <c r="AF1311" s="64"/>
      <c r="AG1311" s="64"/>
      <c r="AH1311" s="64"/>
      <c r="AI1311" s="64"/>
      <c r="AJ1311" s="64"/>
      <c r="AK1311" s="41"/>
    </row>
    <row r="1312" spans="1:37">
      <c r="A1312" s="41"/>
      <c r="B1312" s="41"/>
      <c r="L1312" s="41"/>
      <c r="AB1312" s="64"/>
      <c r="AC1312" s="64"/>
      <c r="AD1312" s="64"/>
      <c r="AE1312" s="64"/>
      <c r="AF1312" s="64"/>
      <c r="AG1312" s="64"/>
      <c r="AH1312" s="64"/>
      <c r="AI1312" s="64"/>
      <c r="AJ1312" s="64"/>
      <c r="AK1312" s="41"/>
    </row>
    <row r="1313" spans="1:37">
      <c r="A1313" s="41"/>
      <c r="B1313" s="41"/>
      <c r="L1313" s="41"/>
      <c r="AB1313" s="64"/>
      <c r="AC1313" s="64"/>
      <c r="AD1313" s="64"/>
      <c r="AE1313" s="64"/>
      <c r="AF1313" s="64"/>
      <c r="AG1313" s="64"/>
      <c r="AH1313" s="64"/>
      <c r="AI1313" s="64"/>
      <c r="AJ1313" s="64"/>
      <c r="AK1313" s="41"/>
    </row>
    <row r="1314" spans="1:37">
      <c r="A1314" s="41"/>
      <c r="B1314" s="41"/>
      <c r="L1314" s="41"/>
      <c r="AB1314" s="64"/>
      <c r="AC1314" s="64"/>
      <c r="AD1314" s="64"/>
      <c r="AE1314" s="64"/>
      <c r="AF1314" s="64"/>
      <c r="AG1314" s="64"/>
      <c r="AH1314" s="64"/>
      <c r="AI1314" s="64"/>
      <c r="AJ1314" s="64"/>
      <c r="AK1314" s="41"/>
    </row>
    <row r="1315" spans="1:37">
      <c r="A1315" s="41"/>
      <c r="B1315" s="41"/>
      <c r="L1315" s="41"/>
      <c r="AB1315" s="64"/>
      <c r="AC1315" s="64"/>
      <c r="AD1315" s="64"/>
      <c r="AE1315" s="64"/>
      <c r="AF1315" s="64"/>
      <c r="AG1315" s="64"/>
      <c r="AH1315" s="64"/>
      <c r="AI1315" s="64"/>
      <c r="AJ1315" s="64"/>
      <c r="AK1315" s="41"/>
    </row>
    <row r="1316" spans="1:37">
      <c r="A1316" s="41"/>
      <c r="B1316" s="41"/>
      <c r="L1316" s="41"/>
      <c r="AB1316" s="64"/>
      <c r="AC1316" s="64"/>
      <c r="AD1316" s="64"/>
      <c r="AE1316" s="64"/>
      <c r="AF1316" s="64"/>
      <c r="AG1316" s="64"/>
      <c r="AH1316" s="64"/>
      <c r="AI1316" s="64"/>
      <c r="AJ1316" s="64"/>
      <c r="AK1316" s="41"/>
    </row>
    <row r="1317" spans="1:37">
      <c r="A1317" s="41"/>
      <c r="B1317" s="41"/>
      <c r="L1317" s="41"/>
      <c r="AB1317" s="64"/>
      <c r="AC1317" s="64"/>
      <c r="AD1317" s="64"/>
      <c r="AE1317" s="64"/>
      <c r="AF1317" s="64"/>
      <c r="AG1317" s="64"/>
      <c r="AH1317" s="64"/>
      <c r="AI1317" s="64"/>
      <c r="AJ1317" s="64"/>
      <c r="AK1317" s="41"/>
    </row>
    <row r="1318" spans="1:37">
      <c r="A1318" s="41"/>
      <c r="B1318" s="41"/>
      <c r="L1318" s="41"/>
      <c r="AB1318" s="64"/>
      <c r="AC1318" s="64"/>
      <c r="AD1318" s="64"/>
      <c r="AE1318" s="64"/>
      <c r="AF1318" s="64"/>
      <c r="AG1318" s="64"/>
      <c r="AH1318" s="64"/>
      <c r="AI1318" s="64"/>
      <c r="AJ1318" s="64"/>
      <c r="AK1318" s="41"/>
    </row>
    <row r="1319" spans="1:37">
      <c r="A1319" s="41"/>
      <c r="B1319" s="41"/>
      <c r="L1319" s="41"/>
      <c r="AB1319" s="64"/>
      <c r="AC1319" s="64"/>
      <c r="AD1319" s="64"/>
      <c r="AE1319" s="64"/>
      <c r="AF1319" s="64"/>
      <c r="AG1319" s="64"/>
      <c r="AH1319" s="64"/>
      <c r="AI1319" s="64"/>
      <c r="AJ1319" s="64"/>
      <c r="AK1319" s="41"/>
    </row>
    <row r="1320" spans="1:37">
      <c r="A1320" s="41"/>
      <c r="B1320" s="41"/>
      <c r="L1320" s="41"/>
      <c r="AB1320" s="64"/>
      <c r="AC1320" s="64"/>
      <c r="AD1320" s="64"/>
      <c r="AE1320" s="64"/>
      <c r="AF1320" s="64"/>
      <c r="AG1320" s="64"/>
      <c r="AH1320" s="64"/>
      <c r="AI1320" s="64"/>
      <c r="AJ1320" s="64"/>
      <c r="AK1320" s="41"/>
    </row>
    <row r="1321" spans="1:37">
      <c r="A1321" s="41"/>
      <c r="B1321" s="41"/>
      <c r="L1321" s="41"/>
      <c r="AB1321" s="64"/>
      <c r="AC1321" s="64"/>
      <c r="AD1321" s="64"/>
      <c r="AE1321" s="64"/>
      <c r="AF1321" s="64"/>
      <c r="AG1321" s="64"/>
      <c r="AH1321" s="64"/>
      <c r="AI1321" s="64"/>
      <c r="AJ1321" s="64"/>
      <c r="AK1321" s="41"/>
    </row>
    <row r="1322" spans="1:37">
      <c r="A1322" s="41"/>
      <c r="B1322" s="41"/>
      <c r="L1322" s="41"/>
      <c r="AB1322" s="64"/>
      <c r="AC1322" s="64"/>
      <c r="AD1322" s="64"/>
      <c r="AE1322" s="64"/>
      <c r="AF1322" s="64"/>
      <c r="AG1322" s="64"/>
      <c r="AH1322" s="64"/>
      <c r="AI1322" s="64"/>
      <c r="AJ1322" s="64"/>
      <c r="AK1322" s="41"/>
    </row>
    <row r="1323" spans="1:37">
      <c r="A1323" s="41"/>
      <c r="B1323" s="41"/>
      <c r="L1323" s="41"/>
      <c r="AB1323" s="64"/>
      <c r="AC1323" s="64"/>
      <c r="AD1323" s="64"/>
      <c r="AE1323" s="64"/>
      <c r="AF1323" s="64"/>
      <c r="AG1323" s="64"/>
      <c r="AH1323" s="64"/>
      <c r="AI1323" s="64"/>
      <c r="AJ1323" s="64"/>
      <c r="AK1323" s="41"/>
    </row>
    <row r="1324" spans="1:37">
      <c r="A1324" s="41"/>
      <c r="B1324" s="41"/>
      <c r="L1324" s="41"/>
      <c r="AB1324" s="64"/>
      <c r="AC1324" s="64"/>
      <c r="AD1324" s="64"/>
      <c r="AE1324" s="64"/>
      <c r="AF1324" s="64"/>
      <c r="AG1324" s="64"/>
      <c r="AH1324" s="64"/>
      <c r="AI1324" s="64"/>
      <c r="AJ1324" s="64"/>
      <c r="AK1324" s="41"/>
    </row>
    <row r="1325" spans="1:37">
      <c r="A1325" s="41"/>
      <c r="B1325" s="41"/>
      <c r="L1325" s="41"/>
      <c r="AB1325" s="64"/>
      <c r="AC1325" s="64"/>
      <c r="AD1325" s="64"/>
      <c r="AE1325" s="64"/>
      <c r="AF1325" s="64"/>
      <c r="AG1325" s="64"/>
      <c r="AH1325" s="64"/>
      <c r="AI1325" s="64"/>
      <c r="AJ1325" s="64"/>
      <c r="AK1325" s="41"/>
    </row>
    <row r="1326" spans="1:37">
      <c r="A1326" s="41"/>
      <c r="B1326" s="41"/>
      <c r="L1326" s="41"/>
      <c r="AB1326" s="64"/>
      <c r="AC1326" s="64"/>
      <c r="AD1326" s="64"/>
      <c r="AE1326" s="64"/>
      <c r="AF1326" s="64"/>
      <c r="AG1326" s="64"/>
      <c r="AH1326" s="64"/>
      <c r="AI1326" s="64"/>
      <c r="AJ1326" s="64"/>
      <c r="AK1326" s="41"/>
    </row>
    <row r="1327" spans="1:37">
      <c r="A1327" s="41"/>
      <c r="B1327" s="41"/>
      <c r="L1327" s="41"/>
      <c r="AB1327" s="64"/>
      <c r="AC1327" s="64"/>
      <c r="AD1327" s="64"/>
      <c r="AE1327" s="64"/>
      <c r="AF1327" s="64"/>
      <c r="AG1327" s="64"/>
      <c r="AH1327" s="64"/>
      <c r="AI1327" s="64"/>
      <c r="AJ1327" s="64"/>
      <c r="AK1327" s="41"/>
    </row>
    <row r="1328" spans="1:37">
      <c r="A1328" s="41"/>
      <c r="B1328" s="41"/>
      <c r="L1328" s="41"/>
      <c r="AB1328" s="64"/>
      <c r="AC1328" s="64"/>
      <c r="AD1328" s="64"/>
      <c r="AE1328" s="64"/>
      <c r="AF1328" s="64"/>
      <c r="AG1328" s="64"/>
      <c r="AH1328" s="64"/>
      <c r="AI1328" s="64"/>
      <c r="AJ1328" s="64"/>
      <c r="AK1328" s="41"/>
    </row>
    <row r="1329" spans="1:37">
      <c r="A1329" s="41"/>
      <c r="B1329" s="41"/>
      <c r="L1329" s="41"/>
      <c r="AB1329" s="64"/>
      <c r="AC1329" s="64"/>
      <c r="AD1329" s="64"/>
      <c r="AE1329" s="64"/>
      <c r="AF1329" s="64"/>
      <c r="AG1329" s="64"/>
      <c r="AH1329" s="64"/>
      <c r="AI1329" s="64"/>
      <c r="AJ1329" s="64"/>
      <c r="AK1329" s="41"/>
    </row>
    <row r="1330" spans="1:37">
      <c r="A1330" s="41"/>
      <c r="B1330" s="41"/>
      <c r="L1330" s="41"/>
      <c r="AB1330" s="64"/>
      <c r="AC1330" s="64"/>
      <c r="AD1330" s="64"/>
      <c r="AE1330" s="64"/>
      <c r="AF1330" s="64"/>
      <c r="AG1330" s="64"/>
      <c r="AH1330" s="64"/>
      <c r="AI1330" s="64"/>
      <c r="AJ1330" s="64"/>
      <c r="AK1330" s="41"/>
    </row>
    <row r="1331" spans="1:37">
      <c r="A1331" s="41"/>
      <c r="B1331" s="41"/>
      <c r="L1331" s="41"/>
      <c r="AB1331" s="64"/>
      <c r="AC1331" s="64"/>
      <c r="AD1331" s="64"/>
      <c r="AE1331" s="64"/>
      <c r="AF1331" s="64"/>
      <c r="AG1331" s="64"/>
      <c r="AH1331" s="64"/>
      <c r="AI1331" s="64"/>
      <c r="AJ1331" s="64"/>
      <c r="AK1331" s="41"/>
    </row>
    <row r="1332" spans="1:37">
      <c r="A1332" s="41"/>
      <c r="B1332" s="41"/>
      <c r="L1332" s="41"/>
      <c r="AB1332" s="64"/>
      <c r="AC1332" s="64"/>
      <c r="AD1332" s="64"/>
      <c r="AE1332" s="64"/>
      <c r="AF1332" s="64"/>
      <c r="AG1332" s="64"/>
      <c r="AH1332" s="64"/>
      <c r="AI1332" s="64"/>
      <c r="AJ1332" s="64"/>
      <c r="AK1332" s="41"/>
    </row>
    <row r="1333" spans="1:37">
      <c r="A1333" s="41"/>
      <c r="B1333" s="41"/>
      <c r="L1333" s="41"/>
      <c r="AB1333" s="64"/>
      <c r="AC1333" s="64"/>
      <c r="AD1333" s="64"/>
      <c r="AE1333" s="64"/>
      <c r="AF1333" s="64"/>
      <c r="AG1333" s="64"/>
      <c r="AH1333" s="64"/>
      <c r="AI1333" s="64"/>
      <c r="AJ1333" s="64"/>
      <c r="AK1333" s="41"/>
    </row>
    <row r="1334" spans="1:37">
      <c r="A1334" s="41"/>
      <c r="B1334" s="41"/>
      <c r="L1334" s="41"/>
      <c r="AB1334" s="64"/>
      <c r="AC1334" s="64"/>
      <c r="AD1334" s="64"/>
      <c r="AE1334" s="64"/>
      <c r="AF1334" s="64"/>
      <c r="AG1334" s="64"/>
      <c r="AH1334" s="64"/>
      <c r="AI1334" s="64"/>
      <c r="AJ1334" s="64"/>
      <c r="AK1334" s="41"/>
    </row>
    <row r="1335" spans="1:37">
      <c r="A1335" s="41"/>
      <c r="B1335" s="41"/>
      <c r="L1335" s="41"/>
      <c r="AB1335" s="64"/>
      <c r="AC1335" s="64"/>
      <c r="AD1335" s="64"/>
      <c r="AE1335" s="64"/>
      <c r="AF1335" s="64"/>
      <c r="AG1335" s="64"/>
      <c r="AH1335" s="64"/>
      <c r="AI1335" s="64"/>
      <c r="AJ1335" s="64"/>
      <c r="AK1335" s="41"/>
    </row>
    <row r="1336" spans="1:37">
      <c r="A1336" s="41"/>
      <c r="B1336" s="41"/>
      <c r="L1336" s="41"/>
      <c r="AB1336" s="64"/>
      <c r="AC1336" s="64"/>
      <c r="AD1336" s="64"/>
      <c r="AE1336" s="64"/>
      <c r="AF1336" s="64"/>
      <c r="AG1336" s="64"/>
      <c r="AH1336" s="64"/>
      <c r="AI1336" s="64"/>
      <c r="AJ1336" s="64"/>
      <c r="AK1336" s="41"/>
    </row>
    <row r="1337" spans="1:37">
      <c r="A1337" s="41"/>
      <c r="B1337" s="41"/>
      <c r="L1337" s="41"/>
      <c r="AB1337" s="64"/>
      <c r="AC1337" s="64"/>
      <c r="AD1337" s="64"/>
      <c r="AE1337" s="64"/>
      <c r="AF1337" s="64"/>
      <c r="AG1337" s="64"/>
      <c r="AH1337" s="64"/>
      <c r="AI1337" s="64"/>
      <c r="AJ1337" s="64"/>
      <c r="AK1337" s="41"/>
    </row>
    <row r="1338" spans="1:37">
      <c r="A1338" s="41"/>
      <c r="B1338" s="41"/>
      <c r="L1338" s="41"/>
      <c r="AB1338" s="64"/>
      <c r="AC1338" s="64"/>
      <c r="AD1338" s="64"/>
      <c r="AE1338" s="64"/>
      <c r="AF1338" s="64"/>
      <c r="AG1338" s="64"/>
      <c r="AH1338" s="64"/>
      <c r="AI1338" s="64"/>
      <c r="AJ1338" s="64"/>
      <c r="AK1338" s="41"/>
    </row>
    <row r="1339" spans="1:37">
      <c r="A1339" s="41"/>
      <c r="B1339" s="41"/>
      <c r="L1339" s="41"/>
      <c r="AB1339" s="64"/>
      <c r="AC1339" s="64"/>
      <c r="AD1339" s="64"/>
      <c r="AE1339" s="64"/>
      <c r="AF1339" s="64"/>
      <c r="AG1339" s="64"/>
      <c r="AH1339" s="64"/>
      <c r="AI1339" s="64"/>
      <c r="AJ1339" s="64"/>
      <c r="AK1339" s="41"/>
    </row>
    <row r="1340" spans="1:37">
      <c r="A1340" s="41"/>
      <c r="B1340" s="41"/>
      <c r="L1340" s="41"/>
      <c r="AB1340" s="64"/>
      <c r="AC1340" s="64"/>
      <c r="AD1340" s="64"/>
      <c r="AE1340" s="64"/>
      <c r="AF1340" s="64"/>
      <c r="AG1340" s="64"/>
      <c r="AH1340" s="64"/>
      <c r="AI1340" s="64"/>
      <c r="AJ1340" s="64"/>
      <c r="AK1340" s="41"/>
    </row>
    <row r="1341" spans="1:37">
      <c r="A1341" s="41"/>
      <c r="B1341" s="41"/>
      <c r="L1341" s="41"/>
      <c r="AB1341" s="64"/>
      <c r="AC1341" s="64"/>
      <c r="AD1341" s="64"/>
      <c r="AE1341" s="64"/>
      <c r="AF1341" s="64"/>
      <c r="AG1341" s="64"/>
      <c r="AH1341" s="64"/>
      <c r="AI1341" s="64"/>
      <c r="AJ1341" s="64"/>
      <c r="AK1341" s="41"/>
    </row>
    <row r="1342" spans="1:37">
      <c r="A1342" s="41"/>
      <c r="B1342" s="41"/>
      <c r="L1342" s="41"/>
      <c r="AB1342" s="64"/>
      <c r="AC1342" s="64"/>
      <c r="AD1342" s="64"/>
      <c r="AE1342" s="64"/>
      <c r="AF1342" s="64"/>
      <c r="AG1342" s="64"/>
      <c r="AH1342" s="64"/>
      <c r="AI1342" s="64"/>
      <c r="AJ1342" s="64"/>
      <c r="AK1342" s="41"/>
    </row>
    <row r="1343" spans="1:37">
      <c r="A1343" s="41"/>
      <c r="B1343" s="41"/>
      <c r="L1343" s="41"/>
      <c r="AB1343" s="64"/>
      <c r="AC1343" s="64"/>
      <c r="AD1343" s="64"/>
      <c r="AE1343" s="64"/>
      <c r="AF1343" s="64"/>
      <c r="AG1343" s="64"/>
      <c r="AH1343" s="64"/>
      <c r="AI1343" s="64"/>
      <c r="AJ1343" s="64"/>
      <c r="AK1343" s="41"/>
    </row>
    <row r="1344" spans="1:37">
      <c r="A1344" s="41"/>
      <c r="B1344" s="41"/>
      <c r="L1344" s="41"/>
      <c r="AB1344" s="64"/>
      <c r="AC1344" s="64"/>
      <c r="AD1344" s="64"/>
      <c r="AE1344" s="64"/>
      <c r="AF1344" s="64"/>
      <c r="AG1344" s="64"/>
      <c r="AH1344" s="64"/>
      <c r="AI1344" s="64"/>
      <c r="AJ1344" s="64"/>
      <c r="AK1344" s="41"/>
    </row>
    <row r="1345" spans="1:37">
      <c r="A1345" s="41"/>
      <c r="B1345" s="41"/>
      <c r="L1345" s="41"/>
      <c r="AB1345" s="64"/>
      <c r="AC1345" s="64"/>
      <c r="AD1345" s="64"/>
      <c r="AE1345" s="64"/>
      <c r="AF1345" s="64"/>
      <c r="AG1345" s="64"/>
      <c r="AH1345" s="64"/>
      <c r="AI1345" s="64"/>
      <c r="AJ1345" s="64"/>
      <c r="AK1345" s="41"/>
    </row>
    <row r="1346" spans="1:37">
      <c r="A1346" s="41"/>
      <c r="B1346" s="41"/>
      <c r="L1346" s="41"/>
      <c r="AB1346" s="64"/>
      <c r="AC1346" s="64"/>
      <c r="AD1346" s="64"/>
      <c r="AE1346" s="64"/>
      <c r="AF1346" s="64"/>
      <c r="AG1346" s="64"/>
      <c r="AH1346" s="64"/>
      <c r="AI1346" s="64"/>
      <c r="AJ1346" s="64"/>
      <c r="AK1346" s="41"/>
    </row>
    <row r="1347" spans="1:37">
      <c r="A1347" s="41"/>
      <c r="B1347" s="41"/>
      <c r="L1347" s="41"/>
      <c r="AB1347" s="64"/>
      <c r="AC1347" s="64"/>
      <c r="AD1347" s="64"/>
      <c r="AE1347" s="64"/>
      <c r="AF1347" s="64"/>
      <c r="AG1347" s="64"/>
      <c r="AH1347" s="64"/>
      <c r="AI1347" s="64"/>
      <c r="AJ1347" s="64"/>
      <c r="AK1347" s="41"/>
    </row>
    <row r="1348" spans="1:37">
      <c r="A1348" s="41"/>
      <c r="B1348" s="41"/>
      <c r="L1348" s="41"/>
      <c r="AB1348" s="64"/>
      <c r="AC1348" s="64"/>
      <c r="AD1348" s="64"/>
      <c r="AE1348" s="64"/>
      <c r="AF1348" s="64"/>
      <c r="AG1348" s="64"/>
      <c r="AH1348" s="64"/>
      <c r="AI1348" s="64"/>
      <c r="AJ1348" s="64"/>
      <c r="AK1348" s="41"/>
    </row>
    <row r="1349" spans="1:37">
      <c r="A1349" s="41"/>
      <c r="B1349" s="41"/>
      <c r="L1349" s="41"/>
      <c r="AB1349" s="64"/>
      <c r="AC1349" s="64"/>
      <c r="AD1349" s="64"/>
      <c r="AE1349" s="64"/>
      <c r="AF1349" s="64"/>
      <c r="AG1349" s="64"/>
      <c r="AH1349" s="64"/>
      <c r="AI1349" s="64"/>
      <c r="AJ1349" s="64"/>
      <c r="AK1349" s="41"/>
    </row>
    <row r="1350" spans="1:37">
      <c r="A1350" s="41"/>
      <c r="B1350" s="41"/>
      <c r="L1350" s="41"/>
      <c r="AB1350" s="64"/>
      <c r="AC1350" s="64"/>
      <c r="AD1350" s="64"/>
      <c r="AE1350" s="64"/>
      <c r="AF1350" s="64"/>
      <c r="AG1350" s="64"/>
      <c r="AH1350" s="64"/>
      <c r="AI1350" s="64"/>
      <c r="AJ1350" s="64"/>
      <c r="AK1350" s="41"/>
    </row>
    <row r="1351" spans="1:37">
      <c r="A1351" s="41"/>
      <c r="B1351" s="41"/>
      <c r="L1351" s="41"/>
      <c r="AB1351" s="64"/>
      <c r="AC1351" s="64"/>
      <c r="AD1351" s="64"/>
      <c r="AE1351" s="64"/>
      <c r="AF1351" s="64"/>
      <c r="AG1351" s="64"/>
      <c r="AH1351" s="64"/>
      <c r="AI1351" s="64"/>
      <c r="AJ1351" s="64"/>
      <c r="AK1351" s="41"/>
    </row>
    <row r="1352" spans="1:37">
      <c r="A1352" s="41"/>
      <c r="B1352" s="41"/>
      <c r="L1352" s="41"/>
      <c r="AB1352" s="64"/>
      <c r="AC1352" s="64"/>
      <c r="AD1352" s="64"/>
      <c r="AE1352" s="64"/>
      <c r="AF1352" s="64"/>
      <c r="AG1352" s="64"/>
      <c r="AH1352" s="64"/>
      <c r="AI1352" s="64"/>
      <c r="AJ1352" s="64"/>
      <c r="AK1352" s="41"/>
    </row>
    <row r="1353" spans="1:37">
      <c r="A1353" s="41"/>
      <c r="B1353" s="41"/>
      <c r="L1353" s="41"/>
      <c r="AB1353" s="64"/>
      <c r="AC1353" s="64"/>
      <c r="AD1353" s="64"/>
      <c r="AE1353" s="64"/>
      <c r="AF1353" s="64"/>
      <c r="AG1353" s="64"/>
      <c r="AH1353" s="64"/>
      <c r="AI1353" s="64"/>
      <c r="AJ1353" s="64"/>
      <c r="AK1353" s="41"/>
    </row>
    <row r="1354" spans="1:37">
      <c r="A1354" s="41"/>
      <c r="B1354" s="41"/>
      <c r="L1354" s="41"/>
      <c r="AB1354" s="64"/>
      <c r="AC1354" s="64"/>
      <c r="AD1354" s="64"/>
      <c r="AE1354" s="64"/>
      <c r="AF1354" s="64"/>
      <c r="AG1354" s="64"/>
      <c r="AH1354" s="64"/>
      <c r="AI1354" s="64"/>
      <c r="AJ1354" s="64"/>
      <c r="AK1354" s="41"/>
    </row>
    <row r="1355" spans="1:37">
      <c r="A1355" s="41"/>
      <c r="B1355" s="41"/>
      <c r="L1355" s="41"/>
      <c r="AB1355" s="64"/>
      <c r="AC1355" s="64"/>
      <c r="AD1355" s="64"/>
      <c r="AE1355" s="64"/>
      <c r="AF1355" s="64"/>
      <c r="AG1355" s="64"/>
      <c r="AH1355" s="64"/>
      <c r="AI1355" s="64"/>
      <c r="AJ1355" s="64"/>
      <c r="AK1355" s="41"/>
    </row>
    <row r="1356" spans="1:37">
      <c r="A1356" s="41"/>
      <c r="B1356" s="41"/>
      <c r="L1356" s="41"/>
      <c r="AB1356" s="64"/>
      <c r="AC1356" s="64"/>
      <c r="AD1356" s="64"/>
      <c r="AE1356" s="64"/>
      <c r="AF1356" s="64"/>
      <c r="AG1356" s="64"/>
      <c r="AH1356" s="64"/>
      <c r="AI1356" s="64"/>
      <c r="AJ1356" s="64"/>
      <c r="AK1356" s="41"/>
    </row>
    <row r="1357" spans="1:37">
      <c r="A1357" s="41"/>
      <c r="B1357" s="41"/>
      <c r="L1357" s="41"/>
      <c r="AB1357" s="64"/>
      <c r="AC1357" s="64"/>
      <c r="AD1357" s="64"/>
      <c r="AE1357" s="64"/>
      <c r="AF1357" s="64"/>
      <c r="AG1357" s="64"/>
      <c r="AH1357" s="64"/>
      <c r="AI1357" s="64"/>
      <c r="AJ1357" s="64"/>
      <c r="AK1357" s="41"/>
    </row>
    <row r="1358" spans="1:37">
      <c r="A1358" s="41"/>
      <c r="B1358" s="41"/>
      <c r="L1358" s="41"/>
      <c r="AB1358" s="64"/>
      <c r="AC1358" s="64"/>
      <c r="AD1358" s="64"/>
      <c r="AE1358" s="64"/>
      <c r="AF1358" s="64"/>
      <c r="AG1358" s="64"/>
      <c r="AH1358" s="64"/>
      <c r="AI1358" s="64"/>
      <c r="AJ1358" s="64"/>
      <c r="AK1358" s="41"/>
    </row>
    <row r="1359" spans="1:37">
      <c r="A1359" s="41"/>
      <c r="B1359" s="41"/>
      <c r="L1359" s="41"/>
      <c r="AB1359" s="64"/>
      <c r="AC1359" s="64"/>
      <c r="AD1359" s="64"/>
      <c r="AE1359" s="64"/>
      <c r="AF1359" s="64"/>
      <c r="AG1359" s="64"/>
      <c r="AH1359" s="64"/>
      <c r="AI1359" s="64"/>
      <c r="AJ1359" s="64"/>
      <c r="AK1359" s="41"/>
    </row>
    <row r="1360" spans="1:37">
      <c r="A1360" s="41"/>
      <c r="B1360" s="41"/>
      <c r="L1360" s="41"/>
      <c r="AB1360" s="64"/>
      <c r="AC1360" s="64"/>
      <c r="AD1360" s="64"/>
      <c r="AE1360" s="64"/>
      <c r="AF1360" s="64"/>
      <c r="AG1360" s="64"/>
      <c r="AH1360" s="64"/>
      <c r="AI1360" s="64"/>
      <c r="AJ1360" s="64"/>
      <c r="AK1360" s="41"/>
    </row>
    <row r="1361" spans="1:37">
      <c r="A1361" s="41"/>
      <c r="B1361" s="41"/>
      <c r="L1361" s="41"/>
      <c r="AB1361" s="64"/>
      <c r="AC1361" s="64"/>
      <c r="AD1361" s="64"/>
      <c r="AE1361" s="64"/>
      <c r="AF1361" s="64"/>
      <c r="AG1361" s="64"/>
      <c r="AH1361" s="64"/>
      <c r="AI1361" s="64"/>
      <c r="AJ1361" s="64"/>
      <c r="AK1361" s="41"/>
    </row>
    <row r="1362" spans="1:37">
      <c r="A1362" s="41"/>
      <c r="B1362" s="41"/>
      <c r="L1362" s="41"/>
      <c r="AB1362" s="64"/>
      <c r="AC1362" s="64"/>
      <c r="AD1362" s="64"/>
      <c r="AE1362" s="64"/>
      <c r="AF1362" s="64"/>
      <c r="AG1362" s="64"/>
      <c r="AH1362" s="64"/>
      <c r="AI1362" s="64"/>
      <c r="AJ1362" s="64"/>
      <c r="AK1362" s="41"/>
    </row>
    <row r="1363" spans="1:37">
      <c r="A1363" s="41"/>
      <c r="B1363" s="41"/>
      <c r="L1363" s="41"/>
      <c r="AB1363" s="64"/>
      <c r="AC1363" s="64"/>
      <c r="AD1363" s="64"/>
      <c r="AE1363" s="64"/>
      <c r="AF1363" s="64"/>
      <c r="AG1363" s="64"/>
      <c r="AH1363" s="64"/>
      <c r="AI1363" s="64"/>
      <c r="AJ1363" s="64"/>
      <c r="AK1363" s="41"/>
    </row>
    <row r="1364" spans="1:37">
      <c r="A1364" s="41"/>
      <c r="B1364" s="41"/>
      <c r="L1364" s="41"/>
      <c r="AB1364" s="64"/>
      <c r="AC1364" s="64"/>
      <c r="AD1364" s="64"/>
      <c r="AE1364" s="64"/>
      <c r="AF1364" s="64"/>
      <c r="AG1364" s="64"/>
      <c r="AH1364" s="64"/>
      <c r="AI1364" s="64"/>
      <c r="AJ1364" s="64"/>
      <c r="AK1364" s="41"/>
    </row>
    <row r="1365" spans="1:37">
      <c r="A1365" s="41"/>
      <c r="B1365" s="41"/>
      <c r="L1365" s="41"/>
      <c r="AB1365" s="64"/>
      <c r="AC1365" s="64"/>
      <c r="AD1365" s="64"/>
      <c r="AE1365" s="64"/>
      <c r="AF1365" s="64"/>
      <c r="AG1365" s="64"/>
      <c r="AH1365" s="64"/>
      <c r="AI1365" s="64"/>
      <c r="AJ1365" s="64"/>
      <c r="AK1365" s="41"/>
    </row>
    <row r="1366" spans="1:37">
      <c r="A1366" s="41"/>
      <c r="B1366" s="41"/>
      <c r="L1366" s="41"/>
      <c r="AB1366" s="64"/>
      <c r="AC1366" s="64"/>
      <c r="AD1366" s="64"/>
      <c r="AE1366" s="64"/>
      <c r="AF1366" s="64"/>
      <c r="AG1366" s="64"/>
      <c r="AH1366" s="64"/>
      <c r="AI1366" s="64"/>
      <c r="AJ1366" s="64"/>
      <c r="AK1366" s="41"/>
    </row>
    <row r="1367" spans="1:37">
      <c r="A1367" s="41"/>
      <c r="B1367" s="41"/>
      <c r="L1367" s="41"/>
      <c r="AB1367" s="64"/>
      <c r="AC1367" s="64"/>
      <c r="AD1367" s="64"/>
      <c r="AE1367" s="64"/>
      <c r="AF1367" s="64"/>
      <c r="AG1367" s="64"/>
      <c r="AH1367" s="64"/>
      <c r="AI1367" s="64"/>
      <c r="AJ1367" s="64"/>
      <c r="AK1367" s="41"/>
    </row>
    <row r="1368" spans="1:37">
      <c r="A1368" s="41"/>
      <c r="B1368" s="41"/>
      <c r="L1368" s="41"/>
      <c r="AB1368" s="64"/>
      <c r="AC1368" s="64"/>
      <c r="AD1368" s="64"/>
      <c r="AE1368" s="64"/>
      <c r="AF1368" s="64"/>
      <c r="AG1368" s="64"/>
      <c r="AH1368" s="64"/>
      <c r="AI1368" s="64"/>
      <c r="AJ1368" s="64"/>
      <c r="AK1368" s="41"/>
    </row>
    <row r="1369" spans="1:37">
      <c r="A1369" s="41"/>
      <c r="B1369" s="41"/>
      <c r="L1369" s="41"/>
      <c r="AB1369" s="64"/>
      <c r="AC1369" s="64"/>
      <c r="AD1369" s="64"/>
      <c r="AE1369" s="64"/>
      <c r="AF1369" s="64"/>
      <c r="AG1369" s="64"/>
      <c r="AH1369" s="64"/>
      <c r="AI1369" s="64"/>
      <c r="AJ1369" s="64"/>
      <c r="AK1369" s="41"/>
    </row>
    <row r="1370" spans="1:37">
      <c r="A1370" s="41"/>
      <c r="B1370" s="41"/>
      <c r="L1370" s="41"/>
      <c r="AB1370" s="64"/>
      <c r="AC1370" s="64"/>
      <c r="AD1370" s="64"/>
      <c r="AE1370" s="64"/>
      <c r="AF1370" s="64"/>
      <c r="AG1370" s="64"/>
      <c r="AH1370" s="64"/>
      <c r="AI1370" s="64"/>
      <c r="AJ1370" s="64"/>
      <c r="AK1370" s="41"/>
    </row>
    <row r="1371" spans="1:37">
      <c r="A1371" s="41"/>
      <c r="B1371" s="41"/>
      <c r="L1371" s="41"/>
      <c r="AB1371" s="64"/>
      <c r="AC1371" s="64"/>
      <c r="AD1371" s="64"/>
      <c r="AE1371" s="64"/>
      <c r="AF1371" s="64"/>
      <c r="AG1371" s="64"/>
      <c r="AH1371" s="64"/>
      <c r="AI1371" s="64"/>
      <c r="AJ1371" s="64"/>
      <c r="AK1371" s="41"/>
    </row>
    <row r="1372" spans="1:37">
      <c r="A1372" s="41"/>
      <c r="B1372" s="41"/>
      <c r="L1372" s="41"/>
      <c r="AB1372" s="64"/>
      <c r="AC1372" s="64"/>
      <c r="AD1372" s="64"/>
      <c r="AE1372" s="64"/>
      <c r="AF1372" s="64"/>
      <c r="AG1372" s="64"/>
      <c r="AH1372" s="64"/>
      <c r="AI1372" s="64"/>
      <c r="AJ1372" s="64"/>
      <c r="AK1372" s="41"/>
    </row>
    <row r="1373" spans="1:37">
      <c r="A1373" s="41"/>
      <c r="B1373" s="41"/>
      <c r="L1373" s="41"/>
      <c r="AB1373" s="64"/>
      <c r="AC1373" s="64"/>
      <c r="AD1373" s="64"/>
      <c r="AE1373" s="64"/>
      <c r="AF1373" s="64"/>
      <c r="AG1373" s="64"/>
      <c r="AH1373" s="64"/>
      <c r="AI1373" s="64"/>
      <c r="AJ1373" s="64"/>
      <c r="AK1373" s="41"/>
    </row>
    <row r="1374" spans="1:37">
      <c r="A1374" s="41"/>
      <c r="B1374" s="41"/>
      <c r="L1374" s="41"/>
      <c r="AB1374" s="64"/>
      <c r="AC1374" s="64"/>
      <c r="AD1374" s="64"/>
      <c r="AE1374" s="64"/>
      <c r="AF1374" s="64"/>
      <c r="AG1374" s="64"/>
      <c r="AH1374" s="64"/>
      <c r="AI1374" s="64"/>
      <c r="AJ1374" s="64"/>
      <c r="AK1374" s="41"/>
    </row>
    <row r="1375" spans="1:37">
      <c r="A1375" s="41"/>
      <c r="B1375" s="41"/>
      <c r="L1375" s="41"/>
      <c r="AB1375" s="64"/>
      <c r="AC1375" s="64"/>
      <c r="AD1375" s="64"/>
      <c r="AE1375" s="64"/>
      <c r="AF1375" s="64"/>
      <c r="AG1375" s="64"/>
      <c r="AH1375" s="64"/>
      <c r="AI1375" s="64"/>
      <c r="AJ1375" s="64"/>
      <c r="AK1375" s="41"/>
    </row>
    <row r="1376" spans="1:37">
      <c r="A1376" s="41"/>
      <c r="B1376" s="41"/>
      <c r="L1376" s="41"/>
      <c r="AB1376" s="64"/>
      <c r="AC1376" s="64"/>
      <c r="AD1376" s="64"/>
      <c r="AE1376" s="64"/>
      <c r="AF1376" s="64"/>
      <c r="AG1376" s="64"/>
      <c r="AH1376" s="64"/>
      <c r="AI1376" s="64"/>
      <c r="AJ1376" s="64"/>
      <c r="AK1376" s="41"/>
    </row>
    <row r="1377" spans="1:37">
      <c r="A1377" s="41"/>
      <c r="B1377" s="41"/>
      <c r="L1377" s="41"/>
      <c r="AB1377" s="64"/>
      <c r="AC1377" s="64"/>
      <c r="AD1377" s="64"/>
      <c r="AE1377" s="64"/>
      <c r="AF1377" s="64"/>
      <c r="AG1377" s="64"/>
      <c r="AH1377" s="64"/>
      <c r="AI1377" s="64"/>
      <c r="AJ1377" s="64"/>
      <c r="AK1377" s="41"/>
    </row>
    <row r="1378" spans="1:37">
      <c r="A1378" s="41"/>
      <c r="B1378" s="41"/>
      <c r="L1378" s="41"/>
      <c r="AB1378" s="64"/>
      <c r="AC1378" s="64"/>
      <c r="AD1378" s="64"/>
      <c r="AE1378" s="64"/>
      <c r="AF1378" s="64"/>
      <c r="AG1378" s="64"/>
      <c r="AH1378" s="64"/>
      <c r="AI1378" s="64"/>
      <c r="AJ1378" s="64"/>
      <c r="AK1378" s="41"/>
    </row>
    <row r="1379" spans="1:37">
      <c r="A1379" s="41"/>
      <c r="B1379" s="41"/>
      <c r="L1379" s="41"/>
      <c r="AB1379" s="64"/>
      <c r="AC1379" s="64"/>
      <c r="AD1379" s="64"/>
      <c r="AE1379" s="64"/>
      <c r="AF1379" s="64"/>
      <c r="AG1379" s="64"/>
      <c r="AH1379" s="64"/>
      <c r="AI1379" s="64"/>
      <c r="AJ1379" s="64"/>
      <c r="AK1379" s="41"/>
    </row>
    <row r="1380" spans="1:37">
      <c r="A1380" s="41"/>
      <c r="B1380" s="41"/>
      <c r="L1380" s="41"/>
      <c r="AB1380" s="64"/>
      <c r="AC1380" s="64"/>
      <c r="AD1380" s="64"/>
      <c r="AE1380" s="64"/>
      <c r="AF1380" s="64"/>
      <c r="AG1380" s="64"/>
      <c r="AH1380" s="64"/>
      <c r="AI1380" s="64"/>
      <c r="AJ1380" s="64"/>
      <c r="AK1380" s="41"/>
    </row>
    <row r="1381" spans="1:37">
      <c r="A1381" s="41"/>
      <c r="B1381" s="41"/>
      <c r="L1381" s="41"/>
      <c r="AB1381" s="64"/>
      <c r="AC1381" s="64"/>
      <c r="AD1381" s="64"/>
      <c r="AE1381" s="64"/>
      <c r="AF1381" s="64"/>
      <c r="AG1381" s="64"/>
      <c r="AH1381" s="64"/>
      <c r="AI1381" s="64"/>
      <c r="AJ1381" s="64"/>
      <c r="AK1381" s="41"/>
    </row>
    <row r="1382" spans="1:37">
      <c r="A1382" s="41"/>
      <c r="B1382" s="41"/>
      <c r="L1382" s="41"/>
      <c r="AB1382" s="64"/>
      <c r="AC1382" s="64"/>
      <c r="AD1382" s="64"/>
      <c r="AE1382" s="64"/>
      <c r="AF1382" s="64"/>
      <c r="AG1382" s="64"/>
      <c r="AH1382" s="64"/>
      <c r="AI1382" s="64"/>
      <c r="AJ1382" s="64"/>
      <c r="AK1382" s="41"/>
    </row>
    <row r="1383" spans="1:37">
      <c r="A1383" s="41"/>
      <c r="B1383" s="41"/>
      <c r="L1383" s="41"/>
      <c r="AB1383" s="64"/>
      <c r="AC1383" s="64"/>
      <c r="AD1383" s="64"/>
      <c r="AE1383" s="64"/>
      <c r="AF1383" s="64"/>
      <c r="AG1383" s="64"/>
      <c r="AH1383" s="64"/>
      <c r="AI1383" s="64"/>
      <c r="AJ1383" s="64"/>
      <c r="AK1383" s="41"/>
    </row>
    <row r="1384" spans="1:37">
      <c r="A1384" s="41"/>
      <c r="B1384" s="41"/>
      <c r="L1384" s="41"/>
      <c r="AB1384" s="64"/>
      <c r="AC1384" s="64"/>
      <c r="AD1384" s="64"/>
      <c r="AE1384" s="64"/>
      <c r="AF1384" s="64"/>
      <c r="AG1384" s="64"/>
      <c r="AH1384" s="64"/>
      <c r="AI1384" s="64"/>
      <c r="AJ1384" s="64"/>
      <c r="AK1384" s="41"/>
    </row>
    <row r="1385" spans="1:37">
      <c r="A1385" s="41"/>
      <c r="B1385" s="41"/>
      <c r="L1385" s="41"/>
      <c r="AB1385" s="64"/>
      <c r="AC1385" s="64"/>
      <c r="AD1385" s="64"/>
      <c r="AE1385" s="64"/>
      <c r="AF1385" s="64"/>
      <c r="AG1385" s="64"/>
      <c r="AH1385" s="64"/>
      <c r="AI1385" s="64"/>
      <c r="AJ1385" s="64"/>
      <c r="AK1385" s="41"/>
    </row>
    <row r="1386" spans="1:37">
      <c r="A1386" s="41"/>
      <c r="B1386" s="41"/>
      <c r="L1386" s="41"/>
      <c r="AB1386" s="64"/>
      <c r="AC1386" s="64"/>
      <c r="AD1386" s="64"/>
      <c r="AE1386" s="64"/>
      <c r="AF1386" s="64"/>
      <c r="AG1386" s="64"/>
      <c r="AH1386" s="64"/>
      <c r="AI1386" s="64"/>
      <c r="AJ1386" s="64"/>
      <c r="AK1386" s="41"/>
    </row>
    <row r="1387" spans="1:37">
      <c r="A1387" s="41"/>
      <c r="B1387" s="41"/>
      <c r="L1387" s="41"/>
      <c r="AB1387" s="64"/>
      <c r="AC1387" s="64"/>
      <c r="AD1387" s="64"/>
      <c r="AE1387" s="64"/>
      <c r="AF1387" s="64"/>
      <c r="AG1387" s="64"/>
      <c r="AH1387" s="64"/>
      <c r="AI1387" s="64"/>
      <c r="AJ1387" s="64"/>
      <c r="AK1387" s="41"/>
    </row>
    <row r="1388" spans="1:37">
      <c r="A1388" s="41"/>
      <c r="B1388" s="41"/>
      <c r="L1388" s="41"/>
      <c r="AB1388" s="64"/>
      <c r="AC1388" s="64"/>
      <c r="AD1388" s="64"/>
      <c r="AE1388" s="64"/>
      <c r="AF1388" s="64"/>
      <c r="AG1388" s="64"/>
      <c r="AH1388" s="64"/>
      <c r="AI1388" s="64"/>
      <c r="AJ1388" s="64"/>
      <c r="AK1388" s="41"/>
    </row>
    <row r="1389" spans="1:37">
      <c r="A1389" s="41"/>
      <c r="B1389" s="41"/>
      <c r="L1389" s="41"/>
      <c r="AB1389" s="64"/>
      <c r="AC1389" s="64"/>
      <c r="AD1389" s="64"/>
      <c r="AE1389" s="64"/>
      <c r="AF1389" s="64"/>
      <c r="AG1389" s="64"/>
      <c r="AH1389" s="64"/>
      <c r="AI1389" s="64"/>
      <c r="AJ1389" s="64"/>
      <c r="AK1389" s="41"/>
    </row>
    <row r="1390" spans="1:37">
      <c r="A1390" s="41"/>
      <c r="B1390" s="41"/>
      <c r="L1390" s="41"/>
      <c r="AB1390" s="64"/>
      <c r="AC1390" s="64"/>
      <c r="AD1390" s="64"/>
      <c r="AE1390" s="64"/>
      <c r="AF1390" s="64"/>
      <c r="AG1390" s="64"/>
      <c r="AH1390" s="64"/>
      <c r="AI1390" s="64"/>
      <c r="AJ1390" s="64"/>
      <c r="AK1390" s="41"/>
    </row>
    <row r="1391" spans="1:37">
      <c r="A1391" s="41"/>
      <c r="B1391" s="41"/>
      <c r="L1391" s="41"/>
      <c r="AB1391" s="64"/>
      <c r="AC1391" s="64"/>
      <c r="AD1391" s="64"/>
      <c r="AE1391" s="64"/>
      <c r="AF1391" s="64"/>
      <c r="AG1391" s="64"/>
      <c r="AH1391" s="64"/>
      <c r="AI1391" s="64"/>
      <c r="AJ1391" s="64"/>
      <c r="AK1391" s="41"/>
    </row>
    <row r="1392" spans="1:37">
      <c r="A1392" s="41"/>
      <c r="B1392" s="41"/>
      <c r="L1392" s="41"/>
      <c r="AB1392" s="64"/>
      <c r="AC1392" s="64"/>
      <c r="AD1392" s="64"/>
      <c r="AE1392" s="64"/>
      <c r="AF1392" s="64"/>
      <c r="AG1392" s="64"/>
      <c r="AH1392" s="64"/>
      <c r="AI1392" s="64"/>
      <c r="AJ1392" s="64"/>
      <c r="AK1392" s="41"/>
    </row>
    <row r="1393" spans="1:37">
      <c r="A1393" s="41"/>
      <c r="B1393" s="41"/>
      <c r="L1393" s="41"/>
      <c r="AB1393" s="64"/>
      <c r="AC1393" s="64"/>
      <c r="AD1393" s="64"/>
      <c r="AE1393" s="64"/>
      <c r="AF1393" s="64"/>
      <c r="AG1393" s="64"/>
      <c r="AH1393" s="64"/>
      <c r="AI1393" s="64"/>
      <c r="AJ1393" s="64"/>
      <c r="AK1393" s="41"/>
    </row>
    <row r="1394" spans="1:37">
      <c r="A1394" s="41"/>
      <c r="B1394" s="41"/>
      <c r="L1394" s="41"/>
      <c r="AB1394" s="64"/>
      <c r="AC1394" s="64"/>
      <c r="AD1394" s="64"/>
      <c r="AE1394" s="64"/>
      <c r="AF1394" s="64"/>
      <c r="AG1394" s="64"/>
      <c r="AH1394" s="64"/>
      <c r="AI1394" s="64"/>
      <c r="AJ1394" s="64"/>
      <c r="AK1394" s="41"/>
    </row>
    <row r="1395" spans="1:37">
      <c r="A1395" s="41"/>
      <c r="B1395" s="41"/>
      <c r="L1395" s="41"/>
      <c r="AB1395" s="64"/>
      <c r="AC1395" s="64"/>
      <c r="AD1395" s="64"/>
      <c r="AE1395" s="64"/>
      <c r="AF1395" s="64"/>
      <c r="AG1395" s="64"/>
      <c r="AH1395" s="64"/>
      <c r="AI1395" s="64"/>
      <c r="AJ1395" s="64"/>
      <c r="AK1395" s="41"/>
    </row>
    <row r="1396" spans="1:37">
      <c r="A1396" s="41"/>
      <c r="B1396" s="41"/>
      <c r="L1396" s="41"/>
      <c r="AB1396" s="64"/>
      <c r="AC1396" s="64"/>
      <c r="AD1396" s="64"/>
      <c r="AE1396" s="64"/>
      <c r="AF1396" s="64"/>
      <c r="AG1396" s="64"/>
      <c r="AH1396" s="64"/>
      <c r="AI1396" s="64"/>
      <c r="AJ1396" s="64"/>
      <c r="AK1396" s="41"/>
    </row>
    <row r="1397" spans="1:37">
      <c r="A1397" s="41"/>
      <c r="B1397" s="41"/>
      <c r="L1397" s="41"/>
      <c r="AB1397" s="64"/>
      <c r="AC1397" s="64"/>
      <c r="AD1397" s="64"/>
      <c r="AE1397" s="64"/>
      <c r="AF1397" s="64"/>
      <c r="AG1397" s="64"/>
      <c r="AH1397" s="64"/>
      <c r="AI1397" s="64"/>
      <c r="AJ1397" s="64"/>
      <c r="AK1397" s="41"/>
    </row>
    <row r="1398" spans="1:37">
      <c r="A1398" s="41"/>
      <c r="B1398" s="41"/>
      <c r="L1398" s="41"/>
      <c r="AB1398" s="64"/>
      <c r="AC1398" s="64"/>
      <c r="AD1398" s="64"/>
      <c r="AE1398" s="64"/>
      <c r="AF1398" s="64"/>
      <c r="AG1398" s="64"/>
      <c r="AH1398" s="64"/>
      <c r="AI1398" s="64"/>
      <c r="AJ1398" s="64"/>
      <c r="AK1398" s="41"/>
    </row>
    <row r="1399" spans="1:37">
      <c r="A1399" s="41"/>
      <c r="B1399" s="41"/>
      <c r="L1399" s="41"/>
      <c r="AB1399" s="64"/>
      <c r="AC1399" s="64"/>
      <c r="AD1399" s="64"/>
      <c r="AE1399" s="64"/>
      <c r="AF1399" s="64"/>
      <c r="AG1399" s="64"/>
      <c r="AH1399" s="64"/>
      <c r="AI1399" s="64"/>
      <c r="AJ1399" s="64"/>
      <c r="AK1399" s="41"/>
    </row>
    <row r="1400" spans="1:37">
      <c r="A1400" s="41"/>
      <c r="B1400" s="41"/>
      <c r="L1400" s="41"/>
      <c r="AB1400" s="64"/>
      <c r="AC1400" s="64"/>
      <c r="AD1400" s="64"/>
      <c r="AE1400" s="64"/>
      <c r="AF1400" s="64"/>
      <c r="AG1400" s="64"/>
      <c r="AH1400" s="64"/>
      <c r="AI1400" s="64"/>
      <c r="AJ1400" s="64"/>
      <c r="AK1400" s="41"/>
    </row>
    <row r="1401" spans="1:37">
      <c r="A1401" s="41"/>
      <c r="B1401" s="41"/>
      <c r="L1401" s="41"/>
      <c r="AB1401" s="64"/>
      <c r="AC1401" s="64"/>
      <c r="AD1401" s="64"/>
      <c r="AE1401" s="64"/>
      <c r="AF1401" s="64"/>
      <c r="AG1401" s="64"/>
      <c r="AH1401" s="64"/>
      <c r="AI1401" s="64"/>
      <c r="AJ1401" s="64"/>
      <c r="AK1401" s="41"/>
    </row>
    <row r="1402" spans="1:37">
      <c r="A1402" s="41"/>
      <c r="B1402" s="41"/>
      <c r="L1402" s="41"/>
      <c r="AB1402" s="64"/>
      <c r="AC1402" s="64"/>
      <c r="AD1402" s="64"/>
      <c r="AE1402" s="64"/>
      <c r="AF1402" s="64"/>
      <c r="AG1402" s="64"/>
      <c r="AH1402" s="64"/>
      <c r="AI1402" s="64"/>
      <c r="AJ1402" s="64"/>
      <c r="AK1402" s="41"/>
    </row>
    <row r="1403" spans="1:37">
      <c r="A1403" s="41"/>
      <c r="B1403" s="41"/>
      <c r="L1403" s="41"/>
      <c r="AB1403" s="64"/>
      <c r="AC1403" s="64"/>
      <c r="AD1403" s="64"/>
      <c r="AE1403" s="64"/>
      <c r="AF1403" s="64"/>
      <c r="AG1403" s="64"/>
      <c r="AH1403" s="64"/>
      <c r="AI1403" s="64"/>
      <c r="AJ1403" s="64"/>
      <c r="AK1403" s="41"/>
    </row>
    <row r="1404" spans="1:37">
      <c r="A1404" s="41"/>
      <c r="B1404" s="41"/>
      <c r="L1404" s="41"/>
      <c r="AB1404" s="64"/>
      <c r="AC1404" s="64"/>
      <c r="AD1404" s="64"/>
      <c r="AE1404" s="64"/>
      <c r="AF1404" s="64"/>
      <c r="AG1404" s="64"/>
      <c r="AH1404" s="64"/>
      <c r="AI1404" s="64"/>
      <c r="AJ1404" s="64"/>
      <c r="AK1404" s="41"/>
    </row>
    <row r="1405" spans="1:37">
      <c r="A1405" s="41"/>
      <c r="B1405" s="41"/>
      <c r="L1405" s="41"/>
      <c r="AB1405" s="64"/>
      <c r="AC1405" s="64"/>
      <c r="AD1405" s="64"/>
      <c r="AE1405" s="64"/>
      <c r="AF1405" s="64"/>
      <c r="AG1405" s="64"/>
      <c r="AH1405" s="64"/>
      <c r="AI1405" s="64"/>
      <c r="AJ1405" s="64"/>
      <c r="AK1405" s="41"/>
    </row>
    <row r="1406" spans="1:37">
      <c r="A1406" s="41"/>
      <c r="B1406" s="41"/>
      <c r="L1406" s="41"/>
      <c r="AB1406" s="64"/>
      <c r="AC1406" s="64"/>
      <c r="AD1406" s="64"/>
      <c r="AE1406" s="64"/>
      <c r="AF1406" s="64"/>
      <c r="AG1406" s="64"/>
      <c r="AH1406" s="64"/>
      <c r="AI1406" s="64"/>
      <c r="AJ1406" s="64"/>
      <c r="AK1406" s="41"/>
    </row>
    <row r="1407" spans="1:37">
      <c r="A1407" s="41"/>
      <c r="B1407" s="41"/>
      <c r="L1407" s="41"/>
      <c r="AB1407" s="64"/>
      <c r="AC1407" s="64"/>
      <c r="AD1407" s="64"/>
      <c r="AE1407" s="64"/>
      <c r="AF1407" s="64"/>
      <c r="AG1407" s="64"/>
      <c r="AH1407" s="64"/>
      <c r="AI1407" s="64"/>
      <c r="AJ1407" s="64"/>
      <c r="AK1407" s="41"/>
    </row>
    <row r="1408" spans="1:37">
      <c r="A1408" s="41"/>
      <c r="B1408" s="41"/>
      <c r="L1408" s="41"/>
      <c r="AB1408" s="64"/>
      <c r="AC1408" s="64"/>
      <c r="AD1408" s="64"/>
      <c r="AE1408" s="64"/>
      <c r="AF1408" s="64"/>
      <c r="AG1408" s="64"/>
      <c r="AH1408" s="64"/>
      <c r="AI1408" s="64"/>
      <c r="AJ1408" s="64"/>
      <c r="AK1408" s="41"/>
    </row>
    <row r="1409" spans="1:37">
      <c r="A1409" s="41"/>
      <c r="B1409" s="41"/>
      <c r="L1409" s="41"/>
      <c r="AB1409" s="64"/>
      <c r="AC1409" s="64"/>
      <c r="AD1409" s="64"/>
      <c r="AE1409" s="64"/>
      <c r="AF1409" s="64"/>
      <c r="AG1409" s="64"/>
      <c r="AH1409" s="64"/>
      <c r="AI1409" s="64"/>
      <c r="AJ1409" s="64"/>
      <c r="AK1409" s="41"/>
    </row>
    <row r="1410" spans="1:37">
      <c r="A1410" s="41"/>
      <c r="B1410" s="41"/>
      <c r="L1410" s="41"/>
      <c r="AB1410" s="64"/>
      <c r="AC1410" s="64"/>
      <c r="AD1410" s="64"/>
      <c r="AE1410" s="64"/>
      <c r="AF1410" s="64"/>
      <c r="AG1410" s="64"/>
      <c r="AH1410" s="64"/>
      <c r="AI1410" s="64"/>
      <c r="AJ1410" s="64"/>
      <c r="AK1410" s="41"/>
    </row>
    <row r="1411" spans="1:37">
      <c r="A1411" s="41"/>
      <c r="B1411" s="41"/>
      <c r="L1411" s="41"/>
      <c r="AB1411" s="64"/>
      <c r="AC1411" s="64"/>
      <c r="AD1411" s="64"/>
      <c r="AE1411" s="64"/>
      <c r="AF1411" s="64"/>
      <c r="AG1411" s="64"/>
      <c r="AH1411" s="64"/>
      <c r="AI1411" s="64"/>
      <c r="AJ1411" s="64"/>
      <c r="AK1411" s="41"/>
    </row>
    <row r="1412" spans="1:37">
      <c r="A1412" s="41"/>
      <c r="B1412" s="41"/>
      <c r="L1412" s="41"/>
      <c r="AB1412" s="64"/>
      <c r="AC1412" s="64"/>
      <c r="AD1412" s="64"/>
      <c r="AE1412" s="64"/>
      <c r="AF1412" s="64"/>
      <c r="AG1412" s="64"/>
      <c r="AH1412" s="64"/>
      <c r="AI1412" s="64"/>
      <c r="AJ1412" s="64"/>
      <c r="AK1412" s="41"/>
    </row>
    <row r="1413" spans="1:37">
      <c r="A1413" s="41"/>
      <c r="B1413" s="41"/>
      <c r="L1413" s="41"/>
      <c r="AB1413" s="64"/>
      <c r="AC1413" s="64"/>
      <c r="AD1413" s="64"/>
      <c r="AE1413" s="64"/>
      <c r="AF1413" s="64"/>
      <c r="AG1413" s="64"/>
      <c r="AH1413" s="64"/>
      <c r="AI1413" s="64"/>
      <c r="AJ1413" s="64"/>
      <c r="AK1413" s="41"/>
    </row>
    <row r="1414" spans="1:37">
      <c r="A1414" s="41"/>
      <c r="B1414" s="41"/>
      <c r="L1414" s="41"/>
      <c r="AB1414" s="64"/>
      <c r="AC1414" s="64"/>
      <c r="AD1414" s="64"/>
      <c r="AE1414" s="64"/>
      <c r="AF1414" s="64"/>
      <c r="AG1414" s="64"/>
      <c r="AH1414" s="64"/>
      <c r="AI1414" s="64"/>
      <c r="AJ1414" s="64"/>
      <c r="AK1414" s="41"/>
    </row>
    <row r="1415" spans="1:37">
      <c r="A1415" s="41"/>
      <c r="B1415" s="41"/>
      <c r="L1415" s="41"/>
      <c r="AB1415" s="64"/>
      <c r="AC1415" s="64"/>
      <c r="AD1415" s="64"/>
      <c r="AE1415" s="64"/>
      <c r="AF1415" s="64"/>
      <c r="AG1415" s="64"/>
      <c r="AH1415" s="64"/>
      <c r="AI1415" s="64"/>
      <c r="AJ1415" s="64"/>
      <c r="AK1415" s="41"/>
    </row>
    <row r="1416" spans="1:37">
      <c r="A1416" s="41"/>
      <c r="B1416" s="41"/>
      <c r="L1416" s="41"/>
      <c r="AB1416" s="64"/>
      <c r="AC1416" s="64"/>
      <c r="AD1416" s="64"/>
      <c r="AE1416" s="64"/>
      <c r="AF1416" s="64"/>
      <c r="AG1416" s="64"/>
      <c r="AH1416" s="64"/>
      <c r="AI1416" s="64"/>
      <c r="AJ1416" s="64"/>
      <c r="AK1416" s="41"/>
    </row>
    <row r="1417" spans="1:37">
      <c r="A1417" s="41"/>
      <c r="B1417" s="41"/>
      <c r="L1417" s="41"/>
      <c r="AB1417" s="64"/>
      <c r="AC1417" s="64"/>
      <c r="AD1417" s="64"/>
      <c r="AE1417" s="64"/>
      <c r="AF1417" s="64"/>
      <c r="AG1417" s="64"/>
      <c r="AH1417" s="64"/>
      <c r="AI1417" s="64"/>
      <c r="AJ1417" s="64"/>
      <c r="AK1417" s="41"/>
    </row>
    <row r="1418" spans="1:37">
      <c r="A1418" s="41"/>
      <c r="B1418" s="41"/>
      <c r="L1418" s="41"/>
      <c r="AB1418" s="64"/>
      <c r="AC1418" s="64"/>
      <c r="AD1418" s="64"/>
      <c r="AE1418" s="64"/>
      <c r="AF1418" s="64"/>
      <c r="AG1418" s="64"/>
      <c r="AH1418" s="64"/>
      <c r="AI1418" s="64"/>
      <c r="AJ1418" s="64"/>
      <c r="AK1418" s="41"/>
    </row>
    <row r="1419" spans="1:37">
      <c r="A1419" s="41"/>
      <c r="B1419" s="41"/>
      <c r="L1419" s="41"/>
      <c r="AB1419" s="64"/>
      <c r="AC1419" s="64"/>
      <c r="AD1419" s="64"/>
      <c r="AE1419" s="64"/>
      <c r="AF1419" s="64"/>
      <c r="AG1419" s="64"/>
      <c r="AH1419" s="64"/>
      <c r="AI1419" s="64"/>
      <c r="AJ1419" s="64"/>
      <c r="AK1419" s="41"/>
    </row>
    <row r="1420" spans="1:37">
      <c r="A1420" s="41"/>
      <c r="B1420" s="41"/>
      <c r="L1420" s="41"/>
      <c r="AB1420" s="64"/>
      <c r="AC1420" s="64"/>
      <c r="AD1420" s="64"/>
      <c r="AE1420" s="64"/>
      <c r="AF1420" s="64"/>
      <c r="AG1420" s="64"/>
      <c r="AH1420" s="64"/>
      <c r="AI1420" s="64"/>
      <c r="AJ1420" s="64"/>
      <c r="AK1420" s="41"/>
    </row>
    <row r="1421" spans="1:37">
      <c r="A1421" s="41"/>
      <c r="B1421" s="41"/>
      <c r="L1421" s="41"/>
      <c r="AB1421" s="64"/>
      <c r="AC1421" s="64"/>
      <c r="AD1421" s="64"/>
      <c r="AE1421" s="64"/>
      <c r="AF1421" s="64"/>
      <c r="AG1421" s="64"/>
      <c r="AH1421" s="64"/>
      <c r="AI1421" s="64"/>
      <c r="AJ1421" s="64"/>
      <c r="AK1421" s="41"/>
    </row>
    <row r="1422" spans="1:37">
      <c r="A1422" s="41"/>
      <c r="B1422" s="41"/>
      <c r="L1422" s="41"/>
      <c r="AB1422" s="64"/>
      <c r="AC1422" s="64"/>
      <c r="AD1422" s="64"/>
      <c r="AE1422" s="64"/>
      <c r="AF1422" s="64"/>
      <c r="AG1422" s="64"/>
      <c r="AH1422" s="64"/>
      <c r="AI1422" s="64"/>
      <c r="AJ1422" s="64"/>
      <c r="AK1422" s="41"/>
    </row>
    <row r="1423" spans="1:37">
      <c r="A1423" s="41"/>
      <c r="B1423" s="41"/>
      <c r="L1423" s="41"/>
      <c r="AB1423" s="64"/>
      <c r="AC1423" s="64"/>
      <c r="AD1423" s="64"/>
      <c r="AE1423" s="64"/>
      <c r="AF1423" s="64"/>
      <c r="AG1423" s="64"/>
      <c r="AH1423" s="64"/>
      <c r="AI1423" s="64"/>
      <c r="AJ1423" s="64"/>
      <c r="AK1423" s="41"/>
    </row>
    <row r="1424" spans="1:37">
      <c r="A1424" s="41"/>
      <c r="B1424" s="41"/>
      <c r="L1424" s="41"/>
      <c r="AB1424" s="64"/>
      <c r="AC1424" s="64"/>
      <c r="AD1424" s="64"/>
      <c r="AE1424" s="64"/>
      <c r="AF1424" s="64"/>
      <c r="AG1424" s="64"/>
      <c r="AH1424" s="64"/>
      <c r="AI1424" s="64"/>
      <c r="AJ1424" s="64"/>
      <c r="AK1424" s="41"/>
    </row>
    <row r="1425" spans="1:37">
      <c r="A1425" s="41"/>
      <c r="B1425" s="41"/>
      <c r="L1425" s="41"/>
      <c r="AB1425" s="64"/>
      <c r="AC1425" s="64"/>
      <c r="AD1425" s="64"/>
      <c r="AE1425" s="64"/>
      <c r="AF1425" s="64"/>
      <c r="AG1425" s="64"/>
      <c r="AH1425" s="64"/>
      <c r="AI1425" s="64"/>
      <c r="AJ1425" s="64"/>
      <c r="AK1425" s="41"/>
    </row>
    <row r="1426" spans="1:37">
      <c r="A1426" s="41"/>
      <c r="B1426" s="41"/>
      <c r="L1426" s="41"/>
      <c r="AB1426" s="64"/>
      <c r="AC1426" s="64"/>
      <c r="AD1426" s="64"/>
      <c r="AE1426" s="64"/>
      <c r="AF1426" s="64"/>
      <c r="AG1426" s="64"/>
      <c r="AH1426" s="64"/>
      <c r="AI1426" s="64"/>
      <c r="AJ1426" s="64"/>
      <c r="AK1426" s="41"/>
    </row>
    <row r="1427" spans="1:37">
      <c r="A1427" s="41"/>
      <c r="B1427" s="41"/>
      <c r="L1427" s="41"/>
      <c r="AB1427" s="64"/>
      <c r="AC1427" s="64"/>
      <c r="AD1427" s="64"/>
      <c r="AE1427" s="64"/>
      <c r="AF1427" s="64"/>
      <c r="AG1427" s="64"/>
      <c r="AH1427" s="64"/>
      <c r="AI1427" s="64"/>
      <c r="AJ1427" s="64"/>
      <c r="AK1427" s="41"/>
    </row>
    <row r="1428" spans="1:37">
      <c r="A1428" s="41"/>
      <c r="B1428" s="41"/>
      <c r="L1428" s="41"/>
      <c r="AB1428" s="64"/>
      <c r="AC1428" s="64"/>
      <c r="AD1428" s="64"/>
      <c r="AE1428" s="64"/>
      <c r="AF1428" s="64"/>
      <c r="AG1428" s="64"/>
      <c r="AH1428" s="64"/>
      <c r="AI1428" s="64"/>
      <c r="AJ1428" s="64"/>
      <c r="AK1428" s="41"/>
    </row>
    <row r="1429" spans="1:37">
      <c r="A1429" s="41"/>
      <c r="B1429" s="41"/>
      <c r="L1429" s="41"/>
      <c r="AB1429" s="64"/>
      <c r="AC1429" s="64"/>
      <c r="AD1429" s="64"/>
      <c r="AE1429" s="64"/>
      <c r="AF1429" s="64"/>
      <c r="AG1429" s="64"/>
      <c r="AH1429" s="64"/>
      <c r="AI1429" s="64"/>
      <c r="AJ1429" s="64"/>
      <c r="AK1429" s="41"/>
    </row>
    <row r="1430" spans="1:37">
      <c r="A1430" s="41"/>
      <c r="B1430" s="41"/>
      <c r="L1430" s="41"/>
      <c r="AB1430" s="64"/>
      <c r="AC1430" s="64"/>
      <c r="AD1430" s="64"/>
      <c r="AE1430" s="64"/>
      <c r="AF1430" s="64"/>
      <c r="AG1430" s="64"/>
      <c r="AH1430" s="64"/>
      <c r="AI1430" s="64"/>
      <c r="AJ1430" s="64"/>
      <c r="AK1430" s="41"/>
    </row>
    <row r="1431" spans="1:37">
      <c r="A1431" s="41"/>
      <c r="B1431" s="41"/>
      <c r="L1431" s="41"/>
      <c r="AB1431" s="64"/>
      <c r="AC1431" s="64"/>
      <c r="AD1431" s="64"/>
      <c r="AE1431" s="64"/>
      <c r="AF1431" s="64"/>
      <c r="AG1431" s="64"/>
      <c r="AH1431" s="64"/>
      <c r="AI1431" s="64"/>
      <c r="AJ1431" s="64"/>
      <c r="AK1431" s="41"/>
    </row>
    <row r="1432" spans="1:37">
      <c r="A1432" s="41"/>
      <c r="B1432" s="41"/>
      <c r="L1432" s="41"/>
      <c r="AB1432" s="64"/>
      <c r="AC1432" s="64"/>
      <c r="AD1432" s="64"/>
      <c r="AE1432" s="64"/>
      <c r="AF1432" s="64"/>
      <c r="AG1432" s="64"/>
      <c r="AH1432" s="64"/>
      <c r="AI1432" s="64"/>
      <c r="AJ1432" s="64"/>
      <c r="AK1432" s="41"/>
    </row>
    <row r="1433" spans="1:37">
      <c r="A1433" s="41"/>
      <c r="B1433" s="41"/>
      <c r="L1433" s="41"/>
      <c r="AB1433" s="64"/>
      <c r="AC1433" s="64"/>
      <c r="AD1433" s="64"/>
      <c r="AE1433" s="64"/>
      <c r="AF1433" s="64"/>
      <c r="AG1433" s="64"/>
      <c r="AH1433" s="64"/>
      <c r="AI1433" s="64"/>
      <c r="AJ1433" s="64"/>
      <c r="AK1433" s="41"/>
    </row>
    <row r="1434" spans="1:37">
      <c r="A1434" s="41"/>
      <c r="B1434" s="41"/>
      <c r="L1434" s="41"/>
      <c r="AB1434" s="64"/>
      <c r="AC1434" s="64"/>
      <c r="AD1434" s="64"/>
      <c r="AE1434" s="64"/>
      <c r="AF1434" s="64"/>
      <c r="AG1434" s="64"/>
      <c r="AH1434" s="64"/>
      <c r="AI1434" s="64"/>
      <c r="AJ1434" s="64"/>
      <c r="AK1434" s="41"/>
    </row>
    <row r="1435" spans="1:37">
      <c r="A1435" s="41"/>
      <c r="B1435" s="41"/>
      <c r="L1435" s="41"/>
      <c r="AB1435" s="64"/>
      <c r="AC1435" s="64"/>
      <c r="AD1435" s="64"/>
      <c r="AE1435" s="64"/>
      <c r="AF1435" s="64"/>
      <c r="AG1435" s="64"/>
      <c r="AH1435" s="64"/>
      <c r="AI1435" s="64"/>
      <c r="AJ1435" s="64"/>
      <c r="AK1435" s="41"/>
    </row>
    <row r="1436" spans="1:37">
      <c r="A1436" s="41"/>
      <c r="B1436" s="41"/>
      <c r="L1436" s="41"/>
      <c r="AB1436" s="64"/>
      <c r="AC1436" s="64"/>
      <c r="AD1436" s="64"/>
      <c r="AE1436" s="64"/>
      <c r="AF1436" s="64"/>
      <c r="AG1436" s="64"/>
      <c r="AH1436" s="64"/>
      <c r="AI1436" s="64"/>
      <c r="AJ1436" s="64"/>
      <c r="AK1436" s="41"/>
    </row>
    <row r="1437" spans="1:37">
      <c r="A1437" s="41"/>
      <c r="B1437" s="41"/>
      <c r="L1437" s="41"/>
      <c r="AB1437" s="64"/>
      <c r="AC1437" s="64"/>
      <c r="AD1437" s="64"/>
      <c r="AE1437" s="64"/>
      <c r="AF1437" s="64"/>
      <c r="AG1437" s="64"/>
      <c r="AH1437" s="64"/>
      <c r="AI1437" s="64"/>
      <c r="AJ1437" s="64"/>
      <c r="AK1437" s="41"/>
    </row>
    <row r="1438" spans="1:37">
      <c r="A1438" s="41"/>
      <c r="B1438" s="41"/>
      <c r="L1438" s="41"/>
      <c r="AB1438" s="64"/>
      <c r="AC1438" s="64"/>
      <c r="AD1438" s="64"/>
      <c r="AE1438" s="64"/>
      <c r="AF1438" s="64"/>
      <c r="AG1438" s="64"/>
      <c r="AH1438" s="64"/>
      <c r="AI1438" s="64"/>
      <c r="AJ1438" s="64"/>
      <c r="AK1438" s="41"/>
    </row>
    <row r="1439" spans="1:37">
      <c r="A1439" s="41"/>
      <c r="B1439" s="41"/>
      <c r="L1439" s="41"/>
      <c r="AB1439" s="64"/>
      <c r="AC1439" s="64"/>
      <c r="AD1439" s="64"/>
      <c r="AE1439" s="64"/>
      <c r="AF1439" s="64"/>
      <c r="AG1439" s="64"/>
      <c r="AH1439" s="64"/>
      <c r="AI1439" s="64"/>
      <c r="AJ1439" s="64"/>
      <c r="AK1439" s="41"/>
    </row>
    <row r="1440" spans="1:37">
      <c r="A1440" s="41"/>
      <c r="B1440" s="41"/>
      <c r="L1440" s="41"/>
      <c r="AB1440" s="64"/>
      <c r="AC1440" s="64"/>
      <c r="AD1440" s="64"/>
      <c r="AE1440" s="64"/>
      <c r="AF1440" s="64"/>
      <c r="AG1440" s="64"/>
      <c r="AH1440" s="64"/>
      <c r="AI1440" s="64"/>
      <c r="AJ1440" s="64"/>
      <c r="AK1440" s="41"/>
    </row>
    <row r="1441" spans="1:37">
      <c r="A1441" s="41"/>
      <c r="B1441" s="41"/>
      <c r="L1441" s="41"/>
      <c r="AB1441" s="64"/>
      <c r="AC1441" s="64"/>
      <c r="AD1441" s="64"/>
      <c r="AE1441" s="64"/>
      <c r="AF1441" s="64"/>
      <c r="AG1441" s="64"/>
      <c r="AH1441" s="64"/>
      <c r="AI1441" s="64"/>
      <c r="AJ1441" s="64"/>
      <c r="AK1441" s="41"/>
    </row>
    <row r="1442" spans="1:37">
      <c r="A1442" s="41"/>
      <c r="B1442" s="41"/>
      <c r="L1442" s="41"/>
      <c r="AB1442" s="64"/>
      <c r="AC1442" s="64"/>
      <c r="AD1442" s="64"/>
      <c r="AE1442" s="64"/>
      <c r="AF1442" s="64"/>
      <c r="AG1442" s="64"/>
      <c r="AH1442" s="64"/>
      <c r="AI1442" s="64"/>
      <c r="AJ1442" s="64"/>
      <c r="AK1442" s="41"/>
    </row>
    <row r="1443" spans="1:37">
      <c r="A1443" s="41"/>
      <c r="B1443" s="41"/>
      <c r="L1443" s="41"/>
      <c r="AB1443" s="64"/>
      <c r="AC1443" s="64"/>
      <c r="AD1443" s="64"/>
      <c r="AE1443" s="64"/>
      <c r="AF1443" s="64"/>
      <c r="AG1443" s="64"/>
      <c r="AH1443" s="64"/>
      <c r="AI1443" s="64"/>
      <c r="AJ1443" s="64"/>
      <c r="AK1443" s="41"/>
    </row>
    <row r="1444" spans="1:37">
      <c r="A1444" s="41"/>
      <c r="B1444" s="41"/>
      <c r="L1444" s="41"/>
      <c r="AB1444" s="64"/>
      <c r="AC1444" s="64"/>
      <c r="AD1444" s="64"/>
      <c r="AE1444" s="64"/>
      <c r="AF1444" s="64"/>
      <c r="AG1444" s="64"/>
      <c r="AH1444" s="64"/>
      <c r="AI1444" s="64"/>
      <c r="AJ1444" s="64"/>
      <c r="AK1444" s="41"/>
    </row>
    <row r="1445" spans="1:37">
      <c r="A1445" s="41"/>
      <c r="B1445" s="41"/>
      <c r="L1445" s="41"/>
      <c r="AB1445" s="64"/>
      <c r="AC1445" s="64"/>
      <c r="AD1445" s="64"/>
      <c r="AE1445" s="64"/>
      <c r="AF1445" s="64"/>
      <c r="AG1445" s="64"/>
      <c r="AH1445" s="64"/>
      <c r="AI1445" s="64"/>
      <c r="AJ1445" s="64"/>
      <c r="AK1445" s="41"/>
    </row>
    <row r="1446" spans="1:37">
      <c r="A1446" s="41"/>
      <c r="B1446" s="41"/>
      <c r="L1446" s="41"/>
      <c r="AB1446" s="64"/>
      <c r="AC1446" s="64"/>
      <c r="AD1446" s="64"/>
      <c r="AE1446" s="64"/>
      <c r="AF1446" s="64"/>
      <c r="AG1446" s="64"/>
      <c r="AH1446" s="64"/>
      <c r="AI1446" s="64"/>
      <c r="AJ1446" s="64"/>
      <c r="AK1446" s="41"/>
    </row>
    <row r="1447" spans="1:37">
      <c r="A1447" s="41"/>
      <c r="B1447" s="41"/>
      <c r="L1447" s="41"/>
      <c r="AB1447" s="64"/>
      <c r="AC1447" s="64"/>
      <c r="AD1447" s="64"/>
      <c r="AE1447" s="64"/>
      <c r="AF1447" s="64"/>
      <c r="AG1447" s="64"/>
      <c r="AH1447" s="64"/>
      <c r="AI1447" s="64"/>
      <c r="AJ1447" s="64"/>
      <c r="AK1447" s="41"/>
    </row>
    <row r="1448" spans="1:37">
      <c r="A1448" s="41"/>
      <c r="B1448" s="41"/>
      <c r="L1448" s="41"/>
      <c r="AB1448" s="64"/>
      <c r="AC1448" s="64"/>
      <c r="AD1448" s="64"/>
      <c r="AE1448" s="64"/>
      <c r="AF1448" s="64"/>
      <c r="AG1448" s="64"/>
      <c r="AH1448" s="64"/>
      <c r="AI1448" s="64"/>
      <c r="AJ1448" s="64"/>
      <c r="AK1448" s="41"/>
    </row>
    <row r="1449" spans="1:37">
      <c r="A1449" s="41"/>
      <c r="B1449" s="41"/>
      <c r="L1449" s="41"/>
      <c r="AB1449" s="64"/>
      <c r="AC1449" s="64"/>
      <c r="AD1449" s="64"/>
      <c r="AE1449" s="64"/>
      <c r="AF1449" s="64"/>
      <c r="AG1449" s="64"/>
      <c r="AH1449" s="64"/>
      <c r="AI1449" s="64"/>
      <c r="AJ1449" s="64"/>
      <c r="AK1449" s="41"/>
    </row>
    <row r="1450" spans="1:37">
      <c r="A1450" s="41"/>
      <c r="B1450" s="41"/>
      <c r="L1450" s="41"/>
      <c r="AB1450" s="64"/>
      <c r="AC1450" s="64"/>
      <c r="AD1450" s="64"/>
      <c r="AE1450" s="64"/>
      <c r="AF1450" s="64"/>
      <c r="AG1450" s="64"/>
      <c r="AH1450" s="64"/>
      <c r="AI1450" s="64"/>
      <c r="AJ1450" s="64"/>
      <c r="AK1450" s="41"/>
    </row>
    <row r="1451" spans="1:37">
      <c r="A1451" s="41"/>
      <c r="B1451" s="41"/>
      <c r="L1451" s="41"/>
      <c r="AB1451" s="64"/>
      <c r="AC1451" s="64"/>
      <c r="AD1451" s="64"/>
      <c r="AE1451" s="64"/>
      <c r="AF1451" s="64"/>
      <c r="AG1451" s="64"/>
      <c r="AH1451" s="64"/>
      <c r="AI1451" s="64"/>
      <c r="AJ1451" s="64"/>
      <c r="AK1451" s="41"/>
    </row>
    <row r="1452" spans="1:37">
      <c r="A1452" s="41"/>
      <c r="B1452" s="41"/>
      <c r="L1452" s="41"/>
      <c r="AB1452" s="64"/>
      <c r="AC1452" s="64"/>
      <c r="AD1452" s="64"/>
      <c r="AE1452" s="64"/>
      <c r="AF1452" s="64"/>
      <c r="AG1452" s="64"/>
      <c r="AH1452" s="64"/>
      <c r="AI1452" s="64"/>
      <c r="AJ1452" s="64"/>
      <c r="AK1452" s="41"/>
    </row>
    <row r="1453" spans="1:37">
      <c r="A1453" s="41"/>
      <c r="B1453" s="41"/>
      <c r="L1453" s="41"/>
      <c r="AB1453" s="64"/>
      <c r="AC1453" s="64"/>
      <c r="AD1453" s="64"/>
      <c r="AE1453" s="64"/>
      <c r="AF1453" s="64"/>
      <c r="AG1453" s="64"/>
      <c r="AH1453" s="64"/>
      <c r="AI1453" s="64"/>
      <c r="AJ1453" s="64"/>
      <c r="AK1453" s="41"/>
    </row>
    <row r="1454" spans="1:37">
      <c r="A1454" s="41"/>
      <c r="B1454" s="41"/>
      <c r="L1454" s="41"/>
      <c r="AB1454" s="64"/>
      <c r="AC1454" s="64"/>
      <c r="AD1454" s="64"/>
      <c r="AE1454" s="64"/>
      <c r="AF1454" s="64"/>
      <c r="AG1454" s="64"/>
      <c r="AH1454" s="64"/>
      <c r="AI1454" s="64"/>
      <c r="AJ1454" s="64"/>
      <c r="AK1454" s="41"/>
    </row>
    <row r="1455" spans="1:37">
      <c r="A1455" s="41"/>
      <c r="B1455" s="41"/>
      <c r="L1455" s="41"/>
      <c r="AB1455" s="64"/>
      <c r="AC1455" s="64"/>
      <c r="AD1455" s="64"/>
      <c r="AE1455" s="64"/>
      <c r="AF1455" s="64"/>
      <c r="AG1455" s="64"/>
      <c r="AH1455" s="64"/>
      <c r="AI1455" s="64"/>
      <c r="AJ1455" s="64"/>
      <c r="AK1455" s="41"/>
    </row>
    <row r="1456" spans="1:37">
      <c r="A1456" s="41"/>
      <c r="B1456" s="41"/>
      <c r="L1456" s="41"/>
      <c r="AB1456" s="64"/>
      <c r="AC1456" s="64"/>
      <c r="AD1456" s="64"/>
      <c r="AE1456" s="64"/>
      <c r="AF1456" s="64"/>
      <c r="AG1456" s="64"/>
      <c r="AH1456" s="64"/>
      <c r="AI1456" s="64"/>
      <c r="AJ1456" s="64"/>
      <c r="AK1456" s="41"/>
    </row>
    <row r="1457" spans="1:37">
      <c r="A1457" s="41"/>
      <c r="B1457" s="41"/>
      <c r="L1457" s="41"/>
      <c r="AB1457" s="64"/>
      <c r="AC1457" s="64"/>
      <c r="AD1457" s="64"/>
      <c r="AE1457" s="64"/>
      <c r="AF1457" s="64"/>
      <c r="AG1457" s="64"/>
      <c r="AH1457" s="64"/>
      <c r="AI1457" s="64"/>
      <c r="AJ1457" s="64"/>
      <c r="AK1457" s="41"/>
    </row>
    <row r="1458" spans="1:37">
      <c r="A1458" s="41"/>
      <c r="B1458" s="41"/>
      <c r="L1458" s="41"/>
      <c r="AB1458" s="64"/>
      <c r="AC1458" s="64"/>
      <c r="AD1458" s="64"/>
      <c r="AE1458" s="64"/>
      <c r="AF1458" s="64"/>
      <c r="AG1458" s="64"/>
      <c r="AH1458" s="64"/>
      <c r="AI1458" s="64"/>
      <c r="AJ1458" s="64"/>
      <c r="AK1458" s="41"/>
    </row>
    <row r="1459" spans="1:37">
      <c r="A1459" s="41"/>
      <c r="B1459" s="41"/>
      <c r="L1459" s="41"/>
      <c r="AB1459" s="64"/>
      <c r="AC1459" s="64"/>
      <c r="AD1459" s="64"/>
      <c r="AE1459" s="64"/>
      <c r="AF1459" s="64"/>
      <c r="AG1459" s="64"/>
      <c r="AH1459" s="64"/>
      <c r="AI1459" s="64"/>
      <c r="AJ1459" s="64"/>
      <c r="AK1459" s="41"/>
    </row>
    <row r="1460" spans="1:37">
      <c r="A1460" s="41"/>
      <c r="B1460" s="41"/>
      <c r="L1460" s="41"/>
      <c r="AB1460" s="64"/>
      <c r="AC1460" s="64"/>
      <c r="AD1460" s="64"/>
      <c r="AE1460" s="64"/>
      <c r="AF1460" s="64"/>
      <c r="AG1460" s="64"/>
      <c r="AH1460" s="64"/>
      <c r="AI1460" s="64"/>
      <c r="AJ1460" s="64"/>
      <c r="AK1460" s="41"/>
    </row>
    <row r="1461" spans="1:37">
      <c r="A1461" s="41"/>
      <c r="B1461" s="41"/>
      <c r="L1461" s="41"/>
      <c r="AB1461" s="64"/>
      <c r="AC1461" s="64"/>
      <c r="AD1461" s="64"/>
      <c r="AE1461" s="64"/>
      <c r="AF1461" s="64"/>
      <c r="AG1461" s="64"/>
      <c r="AH1461" s="64"/>
      <c r="AI1461" s="64"/>
      <c r="AJ1461" s="64"/>
      <c r="AK1461" s="41"/>
    </row>
    <row r="1462" spans="1:37">
      <c r="A1462" s="41"/>
      <c r="B1462" s="41"/>
      <c r="L1462" s="41"/>
      <c r="AB1462" s="64"/>
      <c r="AC1462" s="64"/>
      <c r="AD1462" s="64"/>
      <c r="AE1462" s="64"/>
      <c r="AF1462" s="64"/>
      <c r="AG1462" s="64"/>
      <c r="AH1462" s="64"/>
      <c r="AI1462" s="64"/>
      <c r="AJ1462" s="64"/>
      <c r="AK1462" s="41"/>
    </row>
    <row r="1463" spans="1:37">
      <c r="A1463" s="41"/>
      <c r="B1463" s="41"/>
      <c r="L1463" s="41"/>
      <c r="AB1463" s="64"/>
      <c r="AC1463" s="64"/>
      <c r="AD1463" s="64"/>
      <c r="AE1463" s="64"/>
      <c r="AF1463" s="64"/>
      <c r="AG1463" s="64"/>
      <c r="AH1463" s="64"/>
      <c r="AI1463" s="64"/>
      <c r="AJ1463" s="64"/>
      <c r="AK1463" s="41"/>
    </row>
    <row r="1464" spans="1:37">
      <c r="A1464" s="41"/>
      <c r="B1464" s="41"/>
      <c r="L1464" s="41"/>
      <c r="AB1464" s="64"/>
      <c r="AC1464" s="64"/>
      <c r="AD1464" s="64"/>
      <c r="AE1464" s="64"/>
      <c r="AF1464" s="64"/>
      <c r="AG1464" s="64"/>
      <c r="AH1464" s="64"/>
      <c r="AI1464" s="64"/>
      <c r="AJ1464" s="64"/>
      <c r="AK1464" s="41"/>
    </row>
    <row r="1465" spans="1:37">
      <c r="A1465" s="41"/>
      <c r="B1465" s="41"/>
      <c r="L1465" s="41"/>
      <c r="AB1465" s="64"/>
      <c r="AC1465" s="64"/>
      <c r="AD1465" s="64"/>
      <c r="AE1465" s="64"/>
      <c r="AF1465" s="64"/>
      <c r="AG1465" s="64"/>
      <c r="AH1465" s="64"/>
      <c r="AI1465" s="64"/>
      <c r="AJ1465" s="64"/>
      <c r="AK1465" s="41"/>
    </row>
    <row r="1466" spans="1:37">
      <c r="A1466" s="41"/>
      <c r="B1466" s="41"/>
      <c r="L1466" s="41"/>
      <c r="AB1466" s="64"/>
      <c r="AC1466" s="64"/>
      <c r="AD1466" s="64"/>
      <c r="AE1466" s="64"/>
      <c r="AF1466" s="64"/>
      <c r="AG1466" s="64"/>
      <c r="AH1466" s="64"/>
      <c r="AI1466" s="64"/>
      <c r="AJ1466" s="64"/>
      <c r="AK1466" s="41"/>
    </row>
    <row r="1467" spans="1:37">
      <c r="A1467" s="41"/>
      <c r="B1467" s="41"/>
      <c r="L1467" s="41"/>
      <c r="AB1467" s="64"/>
      <c r="AC1467" s="64"/>
      <c r="AD1467" s="64"/>
      <c r="AE1467" s="64"/>
      <c r="AF1467" s="64"/>
      <c r="AG1467" s="64"/>
      <c r="AH1467" s="64"/>
      <c r="AI1467" s="64"/>
      <c r="AJ1467" s="64"/>
      <c r="AK1467" s="41"/>
    </row>
    <row r="1468" spans="1:37">
      <c r="A1468" s="41"/>
      <c r="B1468" s="41"/>
      <c r="L1468" s="41"/>
      <c r="AB1468" s="64"/>
      <c r="AC1468" s="64"/>
      <c r="AD1468" s="64"/>
      <c r="AE1468" s="64"/>
      <c r="AF1468" s="64"/>
      <c r="AG1468" s="64"/>
      <c r="AH1468" s="64"/>
      <c r="AI1468" s="64"/>
      <c r="AJ1468" s="64"/>
      <c r="AK1468" s="41"/>
    </row>
    <row r="1469" spans="1:37">
      <c r="A1469" s="41"/>
      <c r="B1469" s="41"/>
      <c r="L1469" s="41"/>
      <c r="AB1469" s="64"/>
      <c r="AC1469" s="64"/>
      <c r="AD1469" s="64"/>
      <c r="AE1469" s="64"/>
      <c r="AF1469" s="64"/>
      <c r="AG1469" s="64"/>
      <c r="AH1469" s="64"/>
      <c r="AI1469" s="64"/>
      <c r="AJ1469" s="64"/>
      <c r="AK1469" s="41"/>
    </row>
    <row r="1470" spans="1:37">
      <c r="A1470" s="41"/>
      <c r="B1470" s="41"/>
      <c r="L1470" s="41"/>
      <c r="AB1470" s="64"/>
      <c r="AC1470" s="64"/>
      <c r="AD1470" s="64"/>
      <c r="AE1470" s="64"/>
      <c r="AF1470" s="64"/>
      <c r="AG1470" s="64"/>
      <c r="AH1470" s="64"/>
      <c r="AI1470" s="64"/>
      <c r="AJ1470" s="64"/>
      <c r="AK1470" s="41"/>
    </row>
    <row r="1471" spans="1:37">
      <c r="A1471" s="41"/>
      <c r="B1471" s="41"/>
      <c r="L1471" s="41"/>
      <c r="AB1471" s="64"/>
      <c r="AC1471" s="64"/>
      <c r="AD1471" s="64"/>
      <c r="AE1471" s="64"/>
      <c r="AF1471" s="64"/>
      <c r="AG1471" s="64"/>
      <c r="AH1471" s="64"/>
      <c r="AI1471" s="64"/>
      <c r="AJ1471" s="64"/>
      <c r="AK1471" s="41"/>
    </row>
    <row r="1472" spans="1:37">
      <c r="A1472" s="41"/>
      <c r="B1472" s="41"/>
      <c r="L1472" s="41"/>
      <c r="AB1472" s="64"/>
      <c r="AC1472" s="64"/>
      <c r="AD1472" s="64"/>
      <c r="AE1472" s="64"/>
      <c r="AF1472" s="64"/>
      <c r="AG1472" s="64"/>
      <c r="AH1472" s="64"/>
      <c r="AI1472" s="64"/>
      <c r="AJ1472" s="64"/>
      <c r="AK1472" s="41"/>
    </row>
    <row r="1473" spans="1:37">
      <c r="A1473" s="41"/>
      <c r="B1473" s="41"/>
      <c r="L1473" s="41"/>
      <c r="AB1473" s="64"/>
      <c r="AC1473" s="64"/>
      <c r="AD1473" s="64"/>
      <c r="AE1473" s="64"/>
      <c r="AF1473" s="64"/>
      <c r="AG1473" s="64"/>
      <c r="AH1473" s="64"/>
      <c r="AI1473" s="64"/>
      <c r="AJ1473" s="64"/>
      <c r="AK1473" s="41"/>
    </row>
    <row r="1474" spans="1:37">
      <c r="A1474" s="41"/>
      <c r="B1474" s="41"/>
      <c r="L1474" s="41"/>
      <c r="AB1474" s="64"/>
      <c r="AC1474" s="64"/>
      <c r="AD1474" s="64"/>
      <c r="AE1474" s="64"/>
      <c r="AF1474" s="64"/>
      <c r="AG1474" s="64"/>
      <c r="AH1474" s="64"/>
      <c r="AI1474" s="64"/>
      <c r="AJ1474" s="64"/>
      <c r="AK1474" s="41"/>
    </row>
    <row r="1475" spans="1:37">
      <c r="A1475" s="41"/>
      <c r="B1475" s="41"/>
      <c r="L1475" s="41"/>
      <c r="AB1475" s="64"/>
      <c r="AC1475" s="64"/>
      <c r="AD1475" s="64"/>
      <c r="AE1475" s="64"/>
      <c r="AF1475" s="64"/>
      <c r="AG1475" s="64"/>
      <c r="AH1475" s="64"/>
      <c r="AI1475" s="64"/>
      <c r="AJ1475" s="64"/>
      <c r="AK1475" s="41"/>
    </row>
    <row r="1476" spans="1:37">
      <c r="A1476" s="41"/>
      <c r="B1476" s="41"/>
      <c r="L1476" s="41"/>
      <c r="AB1476" s="64"/>
      <c r="AC1476" s="64"/>
      <c r="AD1476" s="64"/>
      <c r="AE1476" s="64"/>
      <c r="AF1476" s="64"/>
      <c r="AG1476" s="64"/>
      <c r="AH1476" s="64"/>
      <c r="AI1476" s="64"/>
      <c r="AJ1476" s="64"/>
      <c r="AK1476" s="41"/>
    </row>
    <row r="1477" spans="1:37">
      <c r="A1477" s="41"/>
      <c r="B1477" s="41"/>
      <c r="L1477" s="41"/>
      <c r="AB1477" s="64"/>
      <c r="AC1477" s="64"/>
      <c r="AD1477" s="64"/>
      <c r="AE1477" s="64"/>
      <c r="AF1477" s="64"/>
      <c r="AG1477" s="64"/>
      <c r="AH1477" s="64"/>
      <c r="AI1477" s="64"/>
      <c r="AJ1477" s="64"/>
      <c r="AK1477" s="41"/>
    </row>
    <row r="1478" spans="1:37">
      <c r="A1478" s="41"/>
      <c r="B1478" s="41"/>
      <c r="L1478" s="41"/>
      <c r="AB1478" s="64"/>
      <c r="AC1478" s="64"/>
      <c r="AD1478" s="64"/>
      <c r="AE1478" s="64"/>
      <c r="AF1478" s="64"/>
      <c r="AG1478" s="64"/>
      <c r="AH1478" s="64"/>
      <c r="AI1478" s="64"/>
      <c r="AJ1478" s="64"/>
      <c r="AK1478" s="41"/>
    </row>
    <row r="1479" spans="1:37">
      <c r="A1479" s="41"/>
      <c r="B1479" s="41"/>
      <c r="L1479" s="41"/>
      <c r="AB1479" s="64"/>
      <c r="AC1479" s="64"/>
      <c r="AD1479" s="64"/>
      <c r="AE1479" s="64"/>
      <c r="AF1479" s="64"/>
      <c r="AG1479" s="64"/>
      <c r="AH1479" s="64"/>
      <c r="AI1479" s="64"/>
      <c r="AJ1479" s="64"/>
      <c r="AK1479" s="41"/>
    </row>
    <row r="1480" spans="1:37">
      <c r="A1480" s="41"/>
      <c r="B1480" s="41"/>
      <c r="L1480" s="41"/>
      <c r="AB1480" s="64"/>
      <c r="AC1480" s="64"/>
      <c r="AD1480" s="64"/>
      <c r="AE1480" s="64"/>
      <c r="AF1480" s="64"/>
      <c r="AG1480" s="64"/>
      <c r="AH1480" s="64"/>
      <c r="AI1480" s="64"/>
      <c r="AJ1480" s="64"/>
      <c r="AK1480" s="41"/>
    </row>
    <row r="1481" spans="1:37">
      <c r="A1481" s="41"/>
      <c r="B1481" s="41"/>
      <c r="L1481" s="41"/>
      <c r="AB1481" s="64"/>
      <c r="AC1481" s="64"/>
      <c r="AD1481" s="64"/>
      <c r="AE1481" s="64"/>
      <c r="AF1481" s="64"/>
      <c r="AG1481" s="64"/>
      <c r="AH1481" s="64"/>
      <c r="AI1481" s="64"/>
      <c r="AJ1481" s="64"/>
      <c r="AK1481" s="41"/>
    </row>
    <row r="1482" spans="1:37">
      <c r="A1482" s="41"/>
      <c r="B1482" s="41"/>
      <c r="L1482" s="41"/>
      <c r="AB1482" s="64"/>
      <c r="AC1482" s="64"/>
      <c r="AD1482" s="64"/>
      <c r="AE1482" s="64"/>
      <c r="AF1482" s="64"/>
      <c r="AG1482" s="64"/>
      <c r="AH1482" s="64"/>
      <c r="AI1482" s="64"/>
      <c r="AJ1482" s="64"/>
      <c r="AK1482" s="41"/>
    </row>
    <row r="1483" spans="1:37">
      <c r="A1483" s="41"/>
      <c r="B1483" s="41"/>
      <c r="L1483" s="41"/>
      <c r="AB1483" s="64"/>
      <c r="AC1483" s="64"/>
      <c r="AD1483" s="64"/>
      <c r="AE1483" s="64"/>
      <c r="AF1483" s="64"/>
      <c r="AG1483" s="64"/>
      <c r="AH1483" s="64"/>
      <c r="AI1483" s="64"/>
      <c r="AJ1483" s="64"/>
      <c r="AK1483" s="41"/>
    </row>
    <row r="1484" spans="1:37">
      <c r="A1484" s="41"/>
      <c r="B1484" s="41"/>
      <c r="L1484" s="41"/>
      <c r="AB1484" s="64"/>
      <c r="AC1484" s="64"/>
      <c r="AD1484" s="64"/>
      <c r="AE1484" s="64"/>
      <c r="AF1484" s="64"/>
      <c r="AG1484" s="64"/>
      <c r="AH1484" s="64"/>
      <c r="AI1484" s="64"/>
      <c r="AJ1484" s="64"/>
      <c r="AK1484" s="41"/>
    </row>
    <row r="1485" spans="1:37">
      <c r="A1485" s="41"/>
      <c r="B1485" s="41"/>
      <c r="L1485" s="41"/>
      <c r="AB1485" s="64"/>
      <c r="AC1485" s="64"/>
      <c r="AD1485" s="64"/>
      <c r="AE1485" s="64"/>
      <c r="AF1485" s="64"/>
      <c r="AG1485" s="64"/>
      <c r="AH1485" s="64"/>
      <c r="AI1485" s="64"/>
      <c r="AJ1485" s="64"/>
      <c r="AK1485" s="41"/>
    </row>
    <row r="1486" spans="1:37">
      <c r="A1486" s="41"/>
      <c r="B1486" s="41"/>
      <c r="L1486" s="41"/>
      <c r="AB1486" s="64"/>
      <c r="AC1486" s="64"/>
      <c r="AD1486" s="64"/>
      <c r="AE1486" s="64"/>
      <c r="AF1486" s="64"/>
      <c r="AG1486" s="64"/>
      <c r="AH1486" s="64"/>
      <c r="AI1486" s="64"/>
      <c r="AJ1486" s="64"/>
      <c r="AK1486" s="41"/>
    </row>
    <row r="1487" spans="1:37">
      <c r="A1487" s="41"/>
      <c r="B1487" s="41"/>
      <c r="L1487" s="41"/>
      <c r="AB1487" s="64"/>
      <c r="AC1487" s="64"/>
      <c r="AD1487" s="64"/>
      <c r="AE1487" s="64"/>
      <c r="AF1487" s="64"/>
      <c r="AG1487" s="64"/>
      <c r="AH1487" s="64"/>
      <c r="AI1487" s="64"/>
      <c r="AJ1487" s="64"/>
      <c r="AK1487" s="41"/>
    </row>
    <row r="1488" spans="1:37">
      <c r="A1488" s="41"/>
      <c r="B1488" s="41"/>
      <c r="L1488" s="41"/>
      <c r="AB1488" s="64"/>
      <c r="AC1488" s="64"/>
      <c r="AD1488" s="64"/>
      <c r="AE1488" s="64"/>
      <c r="AF1488" s="64"/>
      <c r="AG1488" s="64"/>
      <c r="AH1488" s="64"/>
      <c r="AI1488" s="64"/>
      <c r="AJ1488" s="64"/>
      <c r="AK1488" s="41"/>
    </row>
    <row r="1489" spans="1:37">
      <c r="A1489" s="41"/>
      <c r="B1489" s="41"/>
      <c r="L1489" s="41"/>
      <c r="AB1489" s="64"/>
      <c r="AC1489" s="64"/>
      <c r="AD1489" s="64"/>
      <c r="AE1489" s="64"/>
      <c r="AF1489" s="64"/>
      <c r="AG1489" s="64"/>
      <c r="AH1489" s="64"/>
      <c r="AI1489" s="64"/>
      <c r="AJ1489" s="64"/>
      <c r="AK1489" s="41"/>
    </row>
    <row r="1490" spans="1:37">
      <c r="A1490" s="41"/>
      <c r="B1490" s="41"/>
      <c r="L1490" s="41"/>
      <c r="AB1490" s="64"/>
      <c r="AC1490" s="64"/>
      <c r="AD1490" s="64"/>
      <c r="AE1490" s="64"/>
      <c r="AF1490" s="64"/>
      <c r="AG1490" s="64"/>
      <c r="AH1490" s="64"/>
      <c r="AI1490" s="64"/>
      <c r="AJ1490" s="64"/>
      <c r="AK1490" s="41"/>
    </row>
    <row r="1491" spans="1:37">
      <c r="A1491" s="41"/>
      <c r="B1491" s="41"/>
      <c r="L1491" s="41"/>
      <c r="AB1491" s="64"/>
      <c r="AC1491" s="64"/>
      <c r="AD1491" s="64"/>
      <c r="AE1491" s="64"/>
      <c r="AF1491" s="64"/>
      <c r="AG1491" s="64"/>
      <c r="AH1491" s="64"/>
      <c r="AI1491" s="64"/>
      <c r="AJ1491" s="64"/>
      <c r="AK1491" s="41"/>
    </row>
    <row r="1492" spans="1:37">
      <c r="A1492" s="41"/>
      <c r="B1492" s="41"/>
      <c r="L1492" s="41"/>
      <c r="AB1492" s="64"/>
      <c r="AC1492" s="64"/>
      <c r="AD1492" s="64"/>
      <c r="AE1492" s="64"/>
      <c r="AF1492" s="64"/>
      <c r="AG1492" s="64"/>
      <c r="AH1492" s="64"/>
      <c r="AI1492" s="64"/>
      <c r="AJ1492" s="64"/>
      <c r="AK1492" s="41"/>
    </row>
    <row r="1493" spans="1:37">
      <c r="A1493" s="41"/>
      <c r="B1493" s="41"/>
      <c r="L1493" s="41"/>
      <c r="AB1493" s="64"/>
      <c r="AC1493" s="64"/>
      <c r="AD1493" s="64"/>
      <c r="AE1493" s="64"/>
      <c r="AF1493" s="64"/>
      <c r="AG1493" s="64"/>
      <c r="AH1493" s="64"/>
      <c r="AI1493" s="64"/>
      <c r="AJ1493" s="64"/>
      <c r="AK1493" s="41"/>
    </row>
    <row r="1494" spans="1:37">
      <c r="A1494" s="41"/>
      <c r="B1494" s="41"/>
      <c r="L1494" s="41"/>
      <c r="AB1494" s="64"/>
      <c r="AC1494" s="64"/>
      <c r="AD1494" s="64"/>
      <c r="AE1494" s="64"/>
      <c r="AF1494" s="64"/>
      <c r="AG1494" s="64"/>
      <c r="AH1494" s="64"/>
      <c r="AI1494" s="64"/>
      <c r="AJ1494" s="64"/>
      <c r="AK1494" s="41"/>
    </row>
    <row r="1495" spans="1:37">
      <c r="A1495" s="41"/>
      <c r="B1495" s="41"/>
      <c r="L1495" s="41"/>
      <c r="AB1495" s="64"/>
      <c r="AC1495" s="64"/>
      <c r="AD1495" s="64"/>
      <c r="AE1495" s="64"/>
      <c r="AF1495" s="64"/>
      <c r="AG1495" s="64"/>
      <c r="AH1495" s="64"/>
      <c r="AI1495" s="64"/>
      <c r="AJ1495" s="64"/>
      <c r="AK1495" s="41"/>
    </row>
    <row r="1496" spans="1:37">
      <c r="A1496" s="41"/>
      <c r="B1496" s="41"/>
      <c r="L1496" s="41"/>
      <c r="AB1496" s="64"/>
      <c r="AC1496" s="64"/>
      <c r="AD1496" s="64"/>
      <c r="AE1496" s="64"/>
      <c r="AF1496" s="64"/>
      <c r="AG1496" s="64"/>
      <c r="AH1496" s="64"/>
      <c r="AI1496" s="64"/>
      <c r="AJ1496" s="64"/>
      <c r="AK1496" s="41"/>
    </row>
    <row r="1497" spans="1:37">
      <c r="A1497" s="41"/>
      <c r="B1497" s="41"/>
      <c r="L1497" s="41"/>
      <c r="AB1497" s="64"/>
      <c r="AC1497" s="64"/>
      <c r="AD1497" s="64"/>
      <c r="AE1497" s="64"/>
      <c r="AF1497" s="64"/>
      <c r="AG1497" s="64"/>
      <c r="AH1497" s="64"/>
      <c r="AI1497" s="64"/>
      <c r="AJ1497" s="64"/>
      <c r="AK1497" s="41"/>
    </row>
    <row r="1498" spans="1:37">
      <c r="A1498" s="41"/>
      <c r="B1498" s="41"/>
      <c r="L1498" s="41"/>
      <c r="AB1498" s="64"/>
      <c r="AC1498" s="64"/>
      <c r="AD1498" s="64"/>
      <c r="AE1498" s="64"/>
      <c r="AF1498" s="64"/>
      <c r="AG1498" s="64"/>
      <c r="AH1498" s="64"/>
      <c r="AI1498" s="64"/>
      <c r="AJ1498" s="64"/>
      <c r="AK1498" s="41"/>
    </row>
    <row r="1499" spans="1:37">
      <c r="A1499" s="41"/>
      <c r="B1499" s="41"/>
      <c r="L1499" s="41"/>
      <c r="AB1499" s="64"/>
      <c r="AC1499" s="64"/>
      <c r="AD1499" s="64"/>
      <c r="AE1499" s="64"/>
      <c r="AF1499" s="64"/>
      <c r="AG1499" s="64"/>
      <c r="AH1499" s="64"/>
      <c r="AI1499" s="64"/>
      <c r="AJ1499" s="64"/>
      <c r="AK1499" s="41"/>
    </row>
    <row r="1500" spans="1:37">
      <c r="A1500" s="41"/>
      <c r="B1500" s="41"/>
      <c r="L1500" s="41"/>
      <c r="AB1500" s="64"/>
      <c r="AC1500" s="64"/>
      <c r="AD1500" s="64"/>
      <c r="AE1500" s="64"/>
      <c r="AF1500" s="64"/>
      <c r="AG1500" s="64"/>
      <c r="AH1500" s="64"/>
      <c r="AI1500" s="64"/>
      <c r="AJ1500" s="64"/>
      <c r="AK1500" s="41"/>
    </row>
    <row r="1501" spans="1:37">
      <c r="A1501" s="41"/>
      <c r="B1501" s="41"/>
      <c r="L1501" s="41"/>
      <c r="AB1501" s="64"/>
      <c r="AC1501" s="64"/>
      <c r="AD1501" s="64"/>
      <c r="AE1501" s="64"/>
      <c r="AF1501" s="64"/>
      <c r="AG1501" s="64"/>
      <c r="AH1501" s="64"/>
      <c r="AI1501" s="64"/>
      <c r="AJ1501" s="64"/>
      <c r="AK1501" s="41"/>
    </row>
    <row r="1502" spans="1:37">
      <c r="A1502" s="41"/>
      <c r="B1502" s="41"/>
      <c r="L1502" s="41"/>
      <c r="AB1502" s="64"/>
      <c r="AC1502" s="64"/>
      <c r="AD1502" s="64"/>
      <c r="AE1502" s="64"/>
      <c r="AF1502" s="64"/>
      <c r="AG1502" s="64"/>
      <c r="AH1502" s="64"/>
      <c r="AI1502" s="64"/>
      <c r="AJ1502" s="64"/>
      <c r="AK1502" s="41"/>
    </row>
    <row r="1503" spans="1:37">
      <c r="A1503" s="41"/>
      <c r="B1503" s="41"/>
      <c r="L1503" s="41"/>
      <c r="AB1503" s="64"/>
      <c r="AC1503" s="64"/>
      <c r="AD1503" s="64"/>
      <c r="AE1503" s="64"/>
      <c r="AF1503" s="64"/>
      <c r="AG1503" s="64"/>
      <c r="AH1503" s="64"/>
      <c r="AI1503" s="64"/>
      <c r="AJ1503" s="64"/>
      <c r="AK1503" s="41"/>
    </row>
    <row r="1504" spans="1:37">
      <c r="A1504" s="41"/>
      <c r="B1504" s="41"/>
      <c r="L1504" s="41"/>
      <c r="AB1504" s="64"/>
      <c r="AC1504" s="64"/>
      <c r="AD1504" s="64"/>
      <c r="AE1504" s="64"/>
      <c r="AF1504" s="64"/>
      <c r="AG1504" s="64"/>
      <c r="AH1504" s="64"/>
      <c r="AI1504" s="64"/>
      <c r="AJ1504" s="64"/>
      <c r="AK1504" s="41"/>
    </row>
    <row r="1505" spans="1:37">
      <c r="A1505" s="41"/>
      <c r="B1505" s="41"/>
      <c r="L1505" s="41"/>
      <c r="AB1505" s="64"/>
      <c r="AC1505" s="64"/>
      <c r="AD1505" s="64"/>
      <c r="AE1505" s="64"/>
      <c r="AF1505" s="64"/>
      <c r="AG1505" s="64"/>
      <c r="AH1505" s="64"/>
      <c r="AI1505" s="64"/>
      <c r="AJ1505" s="64"/>
      <c r="AK1505" s="41"/>
    </row>
    <row r="1506" spans="1:37">
      <c r="A1506" s="41"/>
      <c r="B1506" s="41"/>
      <c r="L1506" s="41"/>
      <c r="AB1506" s="64"/>
      <c r="AC1506" s="64"/>
      <c r="AD1506" s="64"/>
      <c r="AE1506" s="64"/>
      <c r="AF1506" s="64"/>
      <c r="AG1506" s="64"/>
      <c r="AH1506" s="64"/>
      <c r="AI1506" s="64"/>
      <c r="AJ1506" s="64"/>
      <c r="AK1506" s="41"/>
    </row>
    <row r="1507" spans="1:37">
      <c r="A1507" s="41"/>
      <c r="B1507" s="41"/>
      <c r="L1507" s="41"/>
      <c r="AB1507" s="64"/>
      <c r="AC1507" s="64"/>
      <c r="AD1507" s="64"/>
      <c r="AE1507" s="64"/>
      <c r="AF1507" s="64"/>
      <c r="AG1507" s="64"/>
      <c r="AH1507" s="64"/>
      <c r="AI1507" s="64"/>
      <c r="AJ1507" s="64"/>
      <c r="AK1507" s="41"/>
    </row>
    <row r="1508" spans="1:37">
      <c r="A1508" s="41"/>
      <c r="B1508" s="41"/>
      <c r="L1508" s="41"/>
      <c r="AB1508" s="64"/>
      <c r="AC1508" s="64"/>
      <c r="AD1508" s="64"/>
      <c r="AE1508" s="64"/>
      <c r="AF1508" s="64"/>
      <c r="AG1508" s="64"/>
      <c r="AH1508" s="64"/>
      <c r="AI1508" s="64"/>
      <c r="AJ1508" s="64"/>
      <c r="AK1508" s="41"/>
    </row>
    <row r="1509" spans="1:37">
      <c r="A1509" s="41"/>
      <c r="B1509" s="41"/>
      <c r="L1509" s="41"/>
      <c r="AB1509" s="64"/>
      <c r="AC1509" s="64"/>
      <c r="AD1509" s="64"/>
      <c r="AE1509" s="64"/>
      <c r="AF1509" s="64"/>
      <c r="AG1509" s="64"/>
      <c r="AH1509" s="64"/>
      <c r="AI1509" s="64"/>
      <c r="AJ1509" s="64"/>
      <c r="AK1509" s="41"/>
    </row>
    <row r="1510" spans="1:37">
      <c r="A1510" s="41"/>
      <c r="B1510" s="41"/>
      <c r="L1510" s="41"/>
      <c r="AB1510" s="64"/>
      <c r="AC1510" s="64"/>
      <c r="AD1510" s="64"/>
      <c r="AE1510" s="64"/>
      <c r="AF1510" s="64"/>
      <c r="AG1510" s="64"/>
      <c r="AH1510" s="64"/>
      <c r="AI1510" s="64"/>
      <c r="AJ1510" s="64"/>
      <c r="AK1510" s="41"/>
    </row>
    <row r="1511" spans="1:37">
      <c r="A1511" s="41"/>
      <c r="B1511" s="41"/>
      <c r="L1511" s="41"/>
      <c r="AB1511" s="64"/>
      <c r="AC1511" s="64"/>
      <c r="AD1511" s="64"/>
      <c r="AE1511" s="64"/>
      <c r="AF1511" s="64"/>
      <c r="AG1511" s="64"/>
      <c r="AH1511" s="64"/>
      <c r="AI1511" s="64"/>
      <c r="AJ1511" s="64"/>
      <c r="AK1511" s="41"/>
    </row>
    <row r="1512" spans="1:37">
      <c r="A1512" s="41"/>
      <c r="B1512" s="41"/>
      <c r="L1512" s="41"/>
      <c r="AB1512" s="64"/>
      <c r="AC1512" s="64"/>
      <c r="AD1512" s="64"/>
      <c r="AE1512" s="64"/>
      <c r="AF1512" s="64"/>
      <c r="AG1512" s="64"/>
      <c r="AH1512" s="64"/>
      <c r="AI1512" s="64"/>
      <c r="AJ1512" s="64"/>
      <c r="AK1512" s="41"/>
    </row>
    <row r="1513" spans="1:37">
      <c r="A1513" s="41"/>
      <c r="B1513" s="41"/>
      <c r="L1513" s="41"/>
      <c r="AB1513" s="64"/>
      <c r="AC1513" s="64"/>
      <c r="AD1513" s="64"/>
      <c r="AE1513" s="64"/>
      <c r="AF1513" s="64"/>
      <c r="AG1513" s="64"/>
      <c r="AH1513" s="64"/>
      <c r="AI1513" s="64"/>
      <c r="AJ1513" s="64"/>
      <c r="AK1513" s="41"/>
    </row>
    <row r="1514" spans="1:37">
      <c r="A1514" s="41"/>
      <c r="B1514" s="41"/>
      <c r="L1514" s="41"/>
      <c r="AB1514" s="64"/>
      <c r="AC1514" s="64"/>
      <c r="AD1514" s="64"/>
      <c r="AE1514" s="64"/>
      <c r="AF1514" s="64"/>
      <c r="AG1514" s="64"/>
      <c r="AH1514" s="64"/>
      <c r="AI1514" s="64"/>
      <c r="AJ1514" s="64"/>
      <c r="AK1514" s="41"/>
    </row>
    <row r="1515" spans="1:37">
      <c r="A1515" s="41"/>
      <c r="B1515" s="41"/>
      <c r="L1515" s="41"/>
      <c r="AB1515" s="64"/>
      <c r="AC1515" s="64"/>
      <c r="AD1515" s="64"/>
      <c r="AE1515" s="64"/>
      <c r="AF1515" s="64"/>
      <c r="AG1515" s="64"/>
      <c r="AH1515" s="64"/>
      <c r="AI1515" s="64"/>
      <c r="AJ1515" s="64"/>
      <c r="AK1515" s="41"/>
    </row>
    <row r="1516" spans="1:37">
      <c r="A1516" s="41"/>
      <c r="B1516" s="41"/>
      <c r="L1516" s="41"/>
      <c r="AB1516" s="64"/>
      <c r="AC1516" s="64"/>
      <c r="AD1516" s="64"/>
      <c r="AE1516" s="64"/>
      <c r="AF1516" s="64"/>
      <c r="AG1516" s="64"/>
      <c r="AH1516" s="64"/>
      <c r="AI1516" s="64"/>
      <c r="AJ1516" s="64"/>
      <c r="AK1516" s="41"/>
    </row>
    <row r="1517" spans="1:37">
      <c r="A1517" s="41"/>
      <c r="B1517" s="41"/>
      <c r="L1517" s="41"/>
      <c r="AB1517" s="64"/>
      <c r="AC1517" s="64"/>
      <c r="AD1517" s="64"/>
      <c r="AE1517" s="64"/>
      <c r="AF1517" s="64"/>
      <c r="AG1517" s="64"/>
      <c r="AH1517" s="64"/>
      <c r="AI1517" s="64"/>
      <c r="AJ1517" s="64"/>
      <c r="AK1517" s="41"/>
    </row>
    <row r="1518" spans="1:37">
      <c r="A1518" s="41"/>
      <c r="B1518" s="41"/>
      <c r="L1518" s="41"/>
      <c r="AB1518" s="64"/>
      <c r="AC1518" s="64"/>
      <c r="AD1518" s="64"/>
      <c r="AE1518" s="64"/>
      <c r="AF1518" s="64"/>
      <c r="AG1518" s="64"/>
      <c r="AH1518" s="64"/>
      <c r="AI1518" s="64"/>
      <c r="AJ1518" s="64"/>
      <c r="AK1518" s="41"/>
    </row>
    <row r="1519" spans="1:37">
      <c r="A1519" s="41"/>
      <c r="B1519" s="41"/>
      <c r="L1519" s="41"/>
      <c r="AB1519" s="64"/>
      <c r="AC1519" s="64"/>
      <c r="AD1519" s="64"/>
      <c r="AE1519" s="64"/>
      <c r="AF1519" s="64"/>
      <c r="AG1519" s="64"/>
      <c r="AH1519" s="64"/>
      <c r="AI1519" s="64"/>
      <c r="AJ1519" s="64"/>
      <c r="AK1519" s="41"/>
    </row>
    <row r="1520" spans="1:37">
      <c r="A1520" s="41"/>
      <c r="B1520" s="41"/>
      <c r="L1520" s="41"/>
      <c r="AB1520" s="64"/>
      <c r="AC1520" s="64"/>
      <c r="AD1520" s="64"/>
      <c r="AE1520" s="64"/>
      <c r="AF1520" s="64"/>
      <c r="AG1520" s="64"/>
      <c r="AH1520" s="64"/>
      <c r="AI1520" s="64"/>
      <c r="AJ1520" s="64"/>
      <c r="AK1520" s="41"/>
    </row>
    <row r="1521" spans="1:37">
      <c r="A1521" s="41"/>
      <c r="B1521" s="41"/>
      <c r="L1521" s="41"/>
      <c r="AB1521" s="64"/>
      <c r="AC1521" s="64"/>
      <c r="AD1521" s="64"/>
      <c r="AE1521" s="64"/>
      <c r="AF1521" s="64"/>
      <c r="AG1521" s="64"/>
      <c r="AH1521" s="64"/>
      <c r="AI1521" s="64"/>
      <c r="AJ1521" s="64"/>
      <c r="AK1521" s="41"/>
    </row>
    <row r="1522" spans="1:37">
      <c r="A1522" s="41"/>
      <c r="B1522" s="41"/>
      <c r="L1522" s="41"/>
      <c r="AB1522" s="64"/>
      <c r="AC1522" s="64"/>
      <c r="AD1522" s="64"/>
      <c r="AE1522" s="64"/>
      <c r="AF1522" s="64"/>
      <c r="AG1522" s="64"/>
      <c r="AH1522" s="64"/>
      <c r="AI1522" s="64"/>
      <c r="AJ1522" s="64"/>
      <c r="AK1522" s="41"/>
    </row>
    <row r="1523" spans="1:37">
      <c r="A1523" s="41"/>
      <c r="B1523" s="41"/>
      <c r="L1523" s="41"/>
      <c r="AB1523" s="64"/>
      <c r="AC1523" s="64"/>
      <c r="AD1523" s="64"/>
      <c r="AE1523" s="64"/>
      <c r="AF1523" s="64"/>
      <c r="AG1523" s="64"/>
      <c r="AH1523" s="64"/>
      <c r="AI1523" s="64"/>
      <c r="AJ1523" s="64"/>
      <c r="AK1523" s="41"/>
    </row>
    <row r="1524" spans="1:37">
      <c r="A1524" s="41"/>
      <c r="B1524" s="41"/>
      <c r="L1524" s="41"/>
      <c r="AB1524" s="64"/>
      <c r="AC1524" s="64"/>
      <c r="AD1524" s="64"/>
      <c r="AE1524" s="64"/>
      <c r="AF1524" s="64"/>
      <c r="AG1524" s="64"/>
      <c r="AH1524" s="64"/>
      <c r="AI1524" s="64"/>
      <c r="AJ1524" s="64"/>
      <c r="AK1524" s="41"/>
    </row>
    <row r="1525" spans="1:37">
      <c r="A1525" s="41"/>
      <c r="B1525" s="41"/>
      <c r="L1525" s="41"/>
      <c r="AB1525" s="64"/>
      <c r="AC1525" s="64"/>
      <c r="AD1525" s="64"/>
      <c r="AE1525" s="64"/>
      <c r="AF1525" s="64"/>
      <c r="AG1525" s="64"/>
      <c r="AH1525" s="64"/>
      <c r="AI1525" s="64"/>
      <c r="AJ1525" s="64"/>
      <c r="AK1525" s="41"/>
    </row>
    <row r="1526" spans="1:37">
      <c r="A1526" s="41"/>
      <c r="B1526" s="41"/>
      <c r="L1526" s="41"/>
      <c r="AB1526" s="64"/>
      <c r="AC1526" s="64"/>
      <c r="AD1526" s="64"/>
      <c r="AE1526" s="64"/>
      <c r="AF1526" s="64"/>
      <c r="AG1526" s="64"/>
      <c r="AH1526" s="64"/>
      <c r="AI1526" s="64"/>
      <c r="AJ1526" s="64"/>
      <c r="AK1526" s="41"/>
    </row>
    <row r="1527" spans="1:37">
      <c r="A1527" s="41"/>
      <c r="B1527" s="41"/>
      <c r="L1527" s="41"/>
      <c r="AB1527" s="64"/>
      <c r="AC1527" s="64"/>
      <c r="AD1527" s="64"/>
      <c r="AE1527" s="64"/>
      <c r="AF1527" s="64"/>
      <c r="AG1527" s="64"/>
      <c r="AH1527" s="64"/>
      <c r="AI1527" s="64"/>
      <c r="AJ1527" s="64"/>
      <c r="AK1527" s="41"/>
    </row>
    <row r="1528" spans="1:37">
      <c r="A1528" s="41"/>
      <c r="B1528" s="41"/>
      <c r="L1528" s="41"/>
      <c r="AB1528" s="64"/>
      <c r="AC1528" s="64"/>
      <c r="AD1528" s="64"/>
      <c r="AE1528" s="64"/>
      <c r="AF1528" s="64"/>
      <c r="AG1528" s="64"/>
      <c r="AH1528" s="64"/>
      <c r="AI1528" s="64"/>
      <c r="AJ1528" s="64"/>
      <c r="AK1528" s="41"/>
    </row>
    <row r="1529" spans="1:37">
      <c r="A1529" s="41"/>
      <c r="B1529" s="41"/>
      <c r="L1529" s="41"/>
      <c r="AB1529" s="64"/>
      <c r="AC1529" s="64"/>
      <c r="AD1529" s="64"/>
      <c r="AE1529" s="64"/>
      <c r="AF1529" s="64"/>
      <c r="AG1529" s="64"/>
      <c r="AH1529" s="64"/>
      <c r="AI1529" s="64"/>
      <c r="AJ1529" s="64"/>
      <c r="AK1529" s="41"/>
    </row>
    <row r="1530" spans="1:37">
      <c r="A1530" s="41"/>
      <c r="B1530" s="41"/>
      <c r="L1530" s="41"/>
      <c r="AB1530" s="64"/>
      <c r="AC1530" s="64"/>
      <c r="AD1530" s="64"/>
      <c r="AE1530" s="64"/>
      <c r="AF1530" s="64"/>
      <c r="AG1530" s="64"/>
      <c r="AH1530" s="64"/>
      <c r="AI1530" s="64"/>
      <c r="AJ1530" s="64"/>
      <c r="AK1530" s="41"/>
    </row>
    <row r="1531" spans="1:37">
      <c r="A1531" s="41"/>
      <c r="B1531" s="41"/>
      <c r="L1531" s="41"/>
      <c r="AB1531" s="64"/>
      <c r="AC1531" s="64"/>
      <c r="AD1531" s="64"/>
      <c r="AE1531" s="64"/>
      <c r="AF1531" s="64"/>
      <c r="AG1531" s="64"/>
      <c r="AH1531" s="64"/>
      <c r="AI1531" s="64"/>
      <c r="AJ1531" s="64"/>
      <c r="AK1531" s="41"/>
    </row>
    <row r="1532" spans="1:37">
      <c r="A1532" s="41"/>
      <c r="B1532" s="41"/>
      <c r="L1532" s="41"/>
      <c r="AB1532" s="64"/>
      <c r="AC1532" s="64"/>
      <c r="AD1532" s="64"/>
      <c r="AE1532" s="64"/>
      <c r="AF1532" s="64"/>
      <c r="AG1532" s="64"/>
      <c r="AH1532" s="64"/>
      <c r="AI1532" s="64"/>
      <c r="AJ1532" s="64"/>
      <c r="AK1532" s="41"/>
    </row>
    <row r="1533" spans="1:37">
      <c r="A1533" s="41"/>
      <c r="B1533" s="41"/>
      <c r="L1533" s="41"/>
      <c r="AB1533" s="64"/>
      <c r="AC1533" s="64"/>
      <c r="AD1533" s="64"/>
      <c r="AE1533" s="64"/>
      <c r="AF1533" s="64"/>
      <c r="AG1533" s="64"/>
      <c r="AH1533" s="64"/>
      <c r="AI1533" s="64"/>
      <c r="AJ1533" s="64"/>
      <c r="AK1533" s="41"/>
    </row>
    <row r="1534" spans="1:37">
      <c r="A1534" s="41"/>
      <c r="B1534" s="41"/>
      <c r="L1534" s="41"/>
      <c r="AB1534" s="64"/>
      <c r="AC1534" s="64"/>
      <c r="AD1534" s="64"/>
      <c r="AE1534" s="64"/>
      <c r="AF1534" s="64"/>
      <c r="AG1534" s="64"/>
      <c r="AH1534" s="64"/>
      <c r="AI1534" s="64"/>
      <c r="AJ1534" s="64"/>
      <c r="AK1534" s="41"/>
    </row>
    <row r="1535" spans="1:37">
      <c r="A1535" s="41"/>
      <c r="B1535" s="41"/>
      <c r="L1535" s="41"/>
      <c r="AB1535" s="64"/>
      <c r="AC1535" s="64"/>
      <c r="AD1535" s="64"/>
      <c r="AE1535" s="64"/>
      <c r="AF1535" s="64"/>
      <c r="AG1535" s="64"/>
      <c r="AH1535" s="64"/>
      <c r="AI1535" s="64"/>
      <c r="AJ1535" s="64"/>
      <c r="AK1535" s="41"/>
    </row>
    <row r="1536" spans="1:37">
      <c r="A1536" s="41"/>
      <c r="B1536" s="41"/>
      <c r="L1536" s="41"/>
      <c r="AB1536" s="64"/>
      <c r="AC1536" s="64"/>
      <c r="AD1536" s="64"/>
      <c r="AE1536" s="64"/>
      <c r="AF1536" s="64"/>
      <c r="AG1536" s="64"/>
      <c r="AH1536" s="64"/>
      <c r="AI1536" s="64"/>
      <c r="AJ1536" s="64"/>
      <c r="AK1536" s="41"/>
    </row>
    <row r="1537" spans="1:37">
      <c r="A1537" s="41"/>
      <c r="B1537" s="41"/>
      <c r="L1537" s="41"/>
      <c r="AB1537" s="64"/>
      <c r="AC1537" s="64"/>
      <c r="AD1537" s="64"/>
      <c r="AE1537" s="64"/>
      <c r="AF1537" s="64"/>
      <c r="AG1537" s="64"/>
      <c r="AH1537" s="64"/>
      <c r="AI1537" s="64"/>
      <c r="AJ1537" s="64"/>
      <c r="AK1537" s="41"/>
    </row>
    <row r="1538" spans="1:37">
      <c r="A1538" s="41"/>
      <c r="B1538" s="41"/>
      <c r="L1538" s="41"/>
      <c r="AB1538" s="64"/>
      <c r="AC1538" s="64"/>
      <c r="AD1538" s="64"/>
      <c r="AE1538" s="64"/>
      <c r="AF1538" s="64"/>
      <c r="AG1538" s="64"/>
      <c r="AH1538" s="64"/>
      <c r="AI1538" s="64"/>
      <c r="AJ1538" s="64"/>
      <c r="AK1538" s="41"/>
    </row>
    <row r="1539" spans="1:37">
      <c r="A1539" s="41"/>
      <c r="B1539" s="41"/>
      <c r="L1539" s="41"/>
      <c r="AB1539" s="64"/>
      <c r="AC1539" s="64"/>
      <c r="AD1539" s="64"/>
      <c r="AE1539" s="64"/>
      <c r="AF1539" s="64"/>
      <c r="AG1539" s="64"/>
      <c r="AH1539" s="64"/>
      <c r="AI1539" s="64"/>
      <c r="AJ1539" s="64"/>
      <c r="AK1539" s="41"/>
    </row>
    <row r="1540" spans="1:37">
      <c r="A1540" s="41"/>
      <c r="B1540" s="41"/>
      <c r="L1540" s="41"/>
      <c r="AB1540" s="64"/>
      <c r="AC1540" s="64"/>
      <c r="AD1540" s="64"/>
      <c r="AE1540" s="64"/>
      <c r="AF1540" s="64"/>
      <c r="AG1540" s="64"/>
      <c r="AH1540" s="64"/>
      <c r="AI1540" s="64"/>
      <c r="AJ1540" s="64"/>
      <c r="AK1540" s="41"/>
    </row>
    <row r="1541" spans="1:37">
      <c r="A1541" s="41"/>
      <c r="B1541" s="41"/>
      <c r="L1541" s="41"/>
      <c r="AB1541" s="64"/>
      <c r="AC1541" s="64"/>
      <c r="AD1541" s="64"/>
      <c r="AE1541" s="64"/>
      <c r="AF1541" s="64"/>
      <c r="AG1541" s="64"/>
      <c r="AH1541" s="64"/>
      <c r="AI1541" s="64"/>
      <c r="AJ1541" s="64"/>
      <c r="AK1541" s="41"/>
    </row>
    <row r="1542" spans="1:37">
      <c r="A1542" s="41"/>
      <c r="B1542" s="41"/>
      <c r="L1542" s="41"/>
      <c r="AB1542" s="64"/>
      <c r="AC1542" s="64"/>
      <c r="AD1542" s="64"/>
      <c r="AE1542" s="64"/>
      <c r="AF1542" s="64"/>
      <c r="AG1542" s="64"/>
      <c r="AH1542" s="64"/>
      <c r="AI1542" s="64"/>
      <c r="AJ1542" s="64"/>
      <c r="AK1542" s="41"/>
    </row>
    <row r="1543" spans="1:37">
      <c r="A1543" s="41"/>
      <c r="B1543" s="41"/>
      <c r="L1543" s="41"/>
      <c r="AB1543" s="64"/>
      <c r="AC1543" s="64"/>
      <c r="AD1543" s="64"/>
      <c r="AE1543" s="64"/>
      <c r="AF1543" s="64"/>
      <c r="AG1543" s="64"/>
      <c r="AH1543" s="64"/>
      <c r="AI1543" s="64"/>
      <c r="AJ1543" s="64"/>
      <c r="AK1543" s="41"/>
    </row>
    <row r="1544" spans="1:37">
      <c r="A1544" s="41"/>
      <c r="B1544" s="41"/>
      <c r="L1544" s="41"/>
      <c r="AB1544" s="64"/>
      <c r="AC1544" s="64"/>
      <c r="AD1544" s="64"/>
      <c r="AE1544" s="64"/>
      <c r="AF1544" s="64"/>
      <c r="AG1544" s="64"/>
      <c r="AH1544" s="64"/>
      <c r="AI1544" s="64"/>
      <c r="AJ1544" s="64"/>
      <c r="AK1544" s="41"/>
    </row>
    <row r="1545" spans="1:37">
      <c r="A1545" s="41"/>
      <c r="B1545" s="41"/>
      <c r="L1545" s="41"/>
      <c r="AB1545" s="64"/>
      <c r="AC1545" s="64"/>
      <c r="AD1545" s="64"/>
      <c r="AE1545" s="64"/>
      <c r="AF1545" s="64"/>
      <c r="AG1545" s="64"/>
      <c r="AH1545" s="64"/>
      <c r="AI1545" s="64"/>
      <c r="AJ1545" s="64"/>
      <c r="AK1545" s="41"/>
    </row>
    <row r="1546" spans="1:37">
      <c r="A1546" s="41"/>
      <c r="B1546" s="41"/>
      <c r="L1546" s="41"/>
      <c r="AB1546" s="64"/>
      <c r="AC1546" s="64"/>
      <c r="AD1546" s="64"/>
      <c r="AE1546" s="64"/>
      <c r="AF1546" s="64"/>
      <c r="AG1546" s="64"/>
      <c r="AH1546" s="64"/>
      <c r="AI1546" s="64"/>
      <c r="AJ1546" s="64"/>
      <c r="AK1546" s="41"/>
    </row>
    <row r="1547" spans="1:37">
      <c r="A1547" s="41"/>
      <c r="B1547" s="41"/>
      <c r="L1547" s="41"/>
      <c r="AB1547" s="64"/>
      <c r="AC1547" s="64"/>
      <c r="AD1547" s="64"/>
      <c r="AE1547" s="64"/>
      <c r="AF1547" s="64"/>
      <c r="AG1547" s="64"/>
      <c r="AH1547" s="64"/>
      <c r="AI1547" s="64"/>
      <c r="AJ1547" s="64"/>
      <c r="AK1547" s="41"/>
    </row>
    <row r="1548" spans="1:37">
      <c r="A1548" s="41"/>
      <c r="B1548" s="41"/>
      <c r="L1548" s="41"/>
      <c r="AB1548" s="64"/>
      <c r="AC1548" s="64"/>
      <c r="AD1548" s="64"/>
      <c r="AE1548" s="64"/>
      <c r="AF1548" s="64"/>
      <c r="AG1548" s="64"/>
      <c r="AH1548" s="64"/>
      <c r="AI1548" s="64"/>
      <c r="AJ1548" s="64"/>
      <c r="AK1548" s="41"/>
    </row>
    <row r="1549" spans="1:37">
      <c r="A1549" s="41"/>
      <c r="B1549" s="41"/>
      <c r="L1549" s="41"/>
      <c r="AB1549" s="64"/>
      <c r="AC1549" s="64"/>
      <c r="AD1549" s="64"/>
      <c r="AE1549" s="64"/>
      <c r="AF1549" s="64"/>
      <c r="AG1549" s="64"/>
      <c r="AH1549" s="64"/>
      <c r="AI1549" s="64"/>
      <c r="AJ1549" s="64"/>
      <c r="AK1549" s="41"/>
    </row>
    <row r="1550" spans="1:37">
      <c r="A1550" s="41"/>
      <c r="B1550" s="41"/>
      <c r="L1550" s="41"/>
      <c r="AB1550" s="64"/>
      <c r="AC1550" s="64"/>
      <c r="AD1550" s="64"/>
      <c r="AE1550" s="64"/>
      <c r="AF1550" s="64"/>
      <c r="AG1550" s="64"/>
      <c r="AH1550" s="64"/>
      <c r="AI1550" s="64"/>
      <c r="AJ1550" s="64"/>
      <c r="AK1550" s="41"/>
    </row>
    <row r="1551" spans="1:37">
      <c r="A1551" s="41"/>
      <c r="B1551" s="41"/>
      <c r="L1551" s="41"/>
      <c r="AB1551" s="64"/>
      <c r="AC1551" s="64"/>
      <c r="AD1551" s="64"/>
      <c r="AE1551" s="64"/>
      <c r="AF1551" s="64"/>
      <c r="AG1551" s="64"/>
      <c r="AH1551" s="64"/>
      <c r="AI1551" s="64"/>
      <c r="AJ1551" s="64"/>
      <c r="AK1551" s="41"/>
    </row>
    <row r="1552" spans="1:37">
      <c r="A1552" s="41"/>
      <c r="B1552" s="41"/>
      <c r="L1552" s="41"/>
      <c r="AB1552" s="64"/>
      <c r="AC1552" s="64"/>
      <c r="AD1552" s="64"/>
      <c r="AE1552" s="64"/>
      <c r="AF1552" s="64"/>
      <c r="AG1552" s="64"/>
      <c r="AH1552" s="64"/>
      <c r="AI1552" s="64"/>
      <c r="AJ1552" s="64"/>
      <c r="AK1552" s="41"/>
    </row>
    <row r="1553" spans="1:37">
      <c r="A1553" s="41"/>
      <c r="B1553" s="41"/>
      <c r="L1553" s="41"/>
      <c r="AB1553" s="64"/>
      <c r="AC1553" s="64"/>
      <c r="AD1553" s="64"/>
      <c r="AE1553" s="64"/>
      <c r="AF1553" s="64"/>
      <c r="AG1553" s="64"/>
      <c r="AH1553" s="64"/>
      <c r="AI1553" s="64"/>
      <c r="AJ1553" s="64"/>
      <c r="AK1553" s="41"/>
    </row>
    <row r="1554" spans="1:37">
      <c r="A1554" s="41"/>
      <c r="B1554" s="41"/>
      <c r="L1554" s="41"/>
      <c r="AB1554" s="64"/>
      <c r="AC1554" s="64"/>
      <c r="AD1554" s="64"/>
      <c r="AE1554" s="64"/>
      <c r="AF1554" s="64"/>
      <c r="AG1554" s="64"/>
      <c r="AH1554" s="64"/>
      <c r="AI1554" s="64"/>
      <c r="AJ1554" s="64"/>
      <c r="AK1554" s="41"/>
    </row>
    <row r="1555" spans="1:37">
      <c r="A1555" s="41"/>
      <c r="B1555" s="41"/>
      <c r="L1555" s="41"/>
      <c r="AB1555" s="64"/>
      <c r="AC1555" s="64"/>
      <c r="AD1555" s="64"/>
      <c r="AE1555" s="64"/>
      <c r="AF1555" s="64"/>
      <c r="AG1555" s="64"/>
      <c r="AH1555" s="64"/>
      <c r="AI1555" s="64"/>
      <c r="AJ1555" s="64"/>
      <c r="AK1555" s="41"/>
    </row>
    <row r="1556" spans="1:37">
      <c r="A1556" s="41"/>
      <c r="B1556" s="41"/>
      <c r="L1556" s="41"/>
      <c r="AB1556" s="64"/>
      <c r="AC1556" s="64"/>
      <c r="AD1556" s="64"/>
      <c r="AE1556" s="64"/>
      <c r="AF1556" s="64"/>
      <c r="AG1556" s="64"/>
      <c r="AH1556" s="64"/>
      <c r="AI1556" s="64"/>
      <c r="AJ1556" s="64"/>
      <c r="AK1556" s="41"/>
    </row>
    <row r="1557" spans="1:37">
      <c r="A1557" s="41"/>
      <c r="B1557" s="41"/>
      <c r="L1557" s="41"/>
      <c r="AB1557" s="64"/>
      <c r="AC1557" s="64"/>
      <c r="AD1557" s="64"/>
      <c r="AE1557" s="64"/>
      <c r="AF1557" s="64"/>
      <c r="AG1557" s="64"/>
      <c r="AH1557" s="64"/>
      <c r="AI1557" s="64"/>
      <c r="AJ1557" s="64"/>
      <c r="AK1557" s="41"/>
    </row>
    <row r="1558" spans="1:37">
      <c r="A1558" s="41"/>
      <c r="B1558" s="41"/>
      <c r="L1558" s="41"/>
      <c r="AB1558" s="64"/>
      <c r="AC1558" s="64"/>
      <c r="AD1558" s="64"/>
      <c r="AE1558" s="64"/>
      <c r="AF1558" s="64"/>
      <c r="AG1558" s="64"/>
      <c r="AH1558" s="64"/>
      <c r="AI1558" s="64"/>
      <c r="AJ1558" s="64"/>
      <c r="AK1558" s="41"/>
    </row>
    <row r="1559" spans="1:37">
      <c r="A1559" s="41"/>
      <c r="B1559" s="41"/>
      <c r="L1559" s="41"/>
      <c r="AB1559" s="64"/>
      <c r="AC1559" s="64"/>
      <c r="AD1559" s="64"/>
      <c r="AE1559" s="64"/>
      <c r="AF1559" s="64"/>
      <c r="AG1559" s="64"/>
      <c r="AH1559" s="64"/>
      <c r="AI1559" s="64"/>
      <c r="AJ1559" s="64"/>
      <c r="AK1559" s="41"/>
    </row>
    <row r="1560" spans="1:37">
      <c r="A1560" s="41"/>
      <c r="B1560" s="41"/>
      <c r="L1560" s="41"/>
      <c r="AB1560" s="64"/>
      <c r="AC1560" s="64"/>
      <c r="AD1560" s="64"/>
      <c r="AE1560" s="64"/>
      <c r="AF1560" s="64"/>
      <c r="AG1560" s="64"/>
      <c r="AH1560" s="64"/>
      <c r="AI1560" s="64"/>
      <c r="AJ1560" s="64"/>
      <c r="AK1560" s="41"/>
    </row>
    <row r="1561" spans="1:37">
      <c r="A1561" s="41"/>
      <c r="B1561" s="41"/>
      <c r="L1561" s="41"/>
      <c r="AB1561" s="64"/>
      <c r="AC1561" s="64"/>
      <c r="AD1561" s="64"/>
      <c r="AE1561" s="64"/>
      <c r="AF1561" s="64"/>
      <c r="AG1561" s="64"/>
      <c r="AH1561" s="64"/>
      <c r="AI1561" s="64"/>
      <c r="AJ1561" s="64"/>
      <c r="AK1561" s="41"/>
    </row>
    <row r="1562" spans="1:37">
      <c r="A1562" s="41"/>
      <c r="B1562" s="41"/>
      <c r="L1562" s="41"/>
      <c r="AB1562" s="64"/>
      <c r="AC1562" s="64"/>
      <c r="AD1562" s="64"/>
      <c r="AE1562" s="64"/>
      <c r="AF1562" s="64"/>
      <c r="AG1562" s="64"/>
      <c r="AH1562" s="64"/>
      <c r="AI1562" s="64"/>
      <c r="AJ1562" s="64"/>
      <c r="AK1562" s="41"/>
    </row>
    <row r="1563" spans="1:37">
      <c r="A1563" s="41"/>
      <c r="B1563" s="41"/>
      <c r="L1563" s="41"/>
      <c r="AB1563" s="64"/>
      <c r="AC1563" s="64"/>
      <c r="AD1563" s="64"/>
      <c r="AE1563" s="64"/>
      <c r="AF1563" s="64"/>
      <c r="AG1563" s="64"/>
      <c r="AH1563" s="64"/>
      <c r="AI1563" s="64"/>
      <c r="AJ1563" s="64"/>
      <c r="AK1563" s="41"/>
    </row>
    <row r="1564" spans="1:37">
      <c r="A1564" s="41"/>
      <c r="B1564" s="41"/>
      <c r="L1564" s="41"/>
      <c r="AB1564" s="64"/>
      <c r="AC1564" s="64"/>
      <c r="AD1564" s="64"/>
      <c r="AE1564" s="64"/>
      <c r="AF1564" s="64"/>
      <c r="AG1564" s="64"/>
      <c r="AH1564" s="64"/>
      <c r="AI1564" s="64"/>
      <c r="AJ1564" s="64"/>
      <c r="AK1564" s="41"/>
    </row>
    <row r="1565" spans="1:37">
      <c r="A1565" s="41"/>
      <c r="B1565" s="41"/>
      <c r="L1565" s="41"/>
      <c r="AB1565" s="64"/>
      <c r="AC1565" s="64"/>
      <c r="AD1565" s="64"/>
      <c r="AE1565" s="64"/>
      <c r="AF1565" s="64"/>
      <c r="AG1565" s="64"/>
      <c r="AH1565" s="64"/>
      <c r="AI1565" s="64"/>
      <c r="AJ1565" s="64"/>
      <c r="AK1565" s="41"/>
    </row>
    <row r="1566" spans="1:37">
      <c r="A1566" s="41"/>
      <c r="B1566" s="41"/>
      <c r="L1566" s="41"/>
      <c r="AB1566" s="64"/>
      <c r="AC1566" s="64"/>
      <c r="AD1566" s="64"/>
      <c r="AE1566" s="64"/>
      <c r="AF1566" s="64"/>
      <c r="AG1566" s="64"/>
      <c r="AH1566" s="64"/>
      <c r="AI1566" s="64"/>
      <c r="AJ1566" s="64"/>
      <c r="AK1566" s="41"/>
    </row>
    <row r="1567" spans="1:37">
      <c r="A1567" s="41"/>
      <c r="B1567" s="41"/>
      <c r="L1567" s="41"/>
      <c r="AB1567" s="64"/>
      <c r="AC1567" s="64"/>
      <c r="AD1567" s="64"/>
      <c r="AE1567" s="64"/>
      <c r="AF1567" s="64"/>
      <c r="AG1567" s="64"/>
      <c r="AH1567" s="64"/>
      <c r="AI1567" s="64"/>
      <c r="AJ1567" s="64"/>
      <c r="AK1567" s="41"/>
    </row>
    <row r="1568" spans="1:37">
      <c r="A1568" s="41"/>
      <c r="B1568" s="41"/>
      <c r="L1568" s="41"/>
      <c r="AB1568" s="64"/>
      <c r="AC1568" s="64"/>
      <c r="AD1568" s="64"/>
      <c r="AE1568" s="64"/>
      <c r="AF1568" s="64"/>
      <c r="AG1568" s="64"/>
      <c r="AH1568" s="64"/>
      <c r="AI1568" s="64"/>
      <c r="AJ1568" s="64"/>
      <c r="AK1568" s="41"/>
    </row>
    <row r="1569" spans="1:37">
      <c r="A1569" s="41"/>
      <c r="B1569" s="41"/>
      <c r="L1569" s="41"/>
      <c r="AB1569" s="64"/>
      <c r="AC1569" s="64"/>
      <c r="AD1569" s="64"/>
      <c r="AE1569" s="64"/>
      <c r="AF1569" s="64"/>
      <c r="AG1569" s="64"/>
      <c r="AH1569" s="64"/>
      <c r="AI1569" s="64"/>
      <c r="AJ1569" s="64"/>
      <c r="AK1569" s="41"/>
    </row>
    <row r="1570" spans="1:37">
      <c r="A1570" s="41"/>
      <c r="B1570" s="41"/>
      <c r="L1570" s="41"/>
      <c r="AB1570" s="64"/>
      <c r="AC1570" s="64"/>
      <c r="AD1570" s="64"/>
      <c r="AE1570" s="64"/>
      <c r="AF1570" s="64"/>
      <c r="AG1570" s="64"/>
      <c r="AH1570" s="64"/>
      <c r="AI1570" s="64"/>
      <c r="AJ1570" s="64"/>
      <c r="AK1570" s="41"/>
    </row>
    <row r="1571" spans="1:37">
      <c r="A1571" s="41"/>
      <c r="B1571" s="41"/>
      <c r="L1571" s="41"/>
      <c r="AB1571" s="64"/>
      <c r="AC1571" s="64"/>
      <c r="AD1571" s="64"/>
      <c r="AE1571" s="64"/>
      <c r="AF1571" s="64"/>
      <c r="AG1571" s="64"/>
      <c r="AH1571" s="64"/>
      <c r="AI1571" s="64"/>
      <c r="AJ1571" s="64"/>
      <c r="AK1571" s="41"/>
    </row>
    <row r="1572" spans="1:37">
      <c r="A1572" s="41"/>
      <c r="B1572" s="41"/>
      <c r="L1572" s="41"/>
      <c r="AB1572" s="64"/>
      <c r="AC1572" s="64"/>
      <c r="AD1572" s="64"/>
      <c r="AE1572" s="64"/>
      <c r="AF1572" s="64"/>
      <c r="AG1572" s="64"/>
      <c r="AH1572" s="64"/>
      <c r="AI1572" s="64"/>
      <c r="AJ1572" s="64"/>
      <c r="AK1572" s="41"/>
    </row>
    <row r="1573" spans="1:37">
      <c r="A1573" s="41"/>
      <c r="B1573" s="41"/>
      <c r="L1573" s="41"/>
      <c r="AB1573" s="64"/>
      <c r="AC1573" s="64"/>
      <c r="AD1573" s="64"/>
      <c r="AE1573" s="64"/>
      <c r="AF1573" s="64"/>
      <c r="AG1573" s="64"/>
      <c r="AH1573" s="64"/>
      <c r="AI1573" s="64"/>
      <c r="AJ1573" s="64"/>
      <c r="AK1573" s="41"/>
    </row>
    <row r="1574" spans="1:37">
      <c r="A1574" s="41"/>
      <c r="B1574" s="41"/>
      <c r="L1574" s="41"/>
      <c r="AB1574" s="64"/>
      <c r="AC1574" s="64"/>
      <c r="AD1574" s="64"/>
      <c r="AE1574" s="64"/>
      <c r="AF1574" s="64"/>
      <c r="AG1574" s="64"/>
      <c r="AH1574" s="64"/>
      <c r="AI1574" s="64"/>
      <c r="AJ1574" s="64"/>
      <c r="AK1574" s="41"/>
    </row>
    <row r="1575" spans="1:37">
      <c r="A1575" s="41"/>
      <c r="B1575" s="41"/>
      <c r="L1575" s="41"/>
      <c r="AB1575" s="64"/>
      <c r="AC1575" s="64"/>
      <c r="AD1575" s="64"/>
      <c r="AE1575" s="64"/>
      <c r="AF1575" s="64"/>
      <c r="AG1575" s="64"/>
      <c r="AH1575" s="64"/>
      <c r="AI1575" s="64"/>
      <c r="AJ1575" s="64"/>
      <c r="AK1575" s="41"/>
    </row>
    <row r="1576" spans="1:37">
      <c r="A1576" s="41"/>
      <c r="B1576" s="41"/>
      <c r="L1576" s="41"/>
      <c r="AB1576" s="64"/>
      <c r="AC1576" s="64"/>
      <c r="AD1576" s="64"/>
      <c r="AE1576" s="64"/>
      <c r="AF1576" s="64"/>
      <c r="AG1576" s="64"/>
      <c r="AH1576" s="64"/>
      <c r="AI1576" s="64"/>
      <c r="AJ1576" s="64"/>
      <c r="AK1576" s="41"/>
    </row>
    <row r="1577" spans="1:37">
      <c r="A1577" s="41"/>
      <c r="B1577" s="41"/>
      <c r="L1577" s="41"/>
      <c r="AB1577" s="64"/>
      <c r="AC1577" s="64"/>
      <c r="AD1577" s="64"/>
      <c r="AE1577" s="64"/>
      <c r="AF1577" s="64"/>
      <c r="AG1577" s="64"/>
      <c r="AH1577" s="64"/>
      <c r="AI1577" s="64"/>
      <c r="AJ1577" s="64"/>
      <c r="AK1577" s="41"/>
    </row>
    <row r="1578" spans="1:37">
      <c r="A1578" s="41"/>
      <c r="B1578" s="41"/>
      <c r="L1578" s="41"/>
      <c r="AB1578" s="64"/>
      <c r="AC1578" s="64"/>
      <c r="AD1578" s="64"/>
      <c r="AE1578" s="64"/>
      <c r="AF1578" s="64"/>
      <c r="AG1578" s="64"/>
      <c r="AH1578" s="64"/>
      <c r="AI1578" s="64"/>
      <c r="AJ1578" s="64"/>
      <c r="AK1578" s="41"/>
    </row>
    <row r="1579" spans="1:37">
      <c r="A1579" s="41"/>
      <c r="B1579" s="41"/>
      <c r="L1579" s="41"/>
      <c r="AB1579" s="64"/>
      <c r="AC1579" s="64"/>
      <c r="AD1579" s="64"/>
      <c r="AE1579" s="64"/>
      <c r="AF1579" s="64"/>
      <c r="AG1579" s="64"/>
      <c r="AH1579" s="64"/>
      <c r="AI1579" s="64"/>
      <c r="AJ1579" s="64"/>
      <c r="AK1579" s="41"/>
    </row>
    <row r="1580" spans="1:37">
      <c r="A1580" s="41"/>
      <c r="B1580" s="41"/>
      <c r="L1580" s="41"/>
      <c r="AB1580" s="64"/>
      <c r="AC1580" s="64"/>
      <c r="AD1580" s="64"/>
      <c r="AE1580" s="64"/>
      <c r="AF1580" s="64"/>
      <c r="AG1580" s="64"/>
      <c r="AH1580" s="64"/>
      <c r="AI1580" s="64"/>
      <c r="AJ1580" s="64"/>
      <c r="AK1580" s="41"/>
    </row>
    <row r="1581" spans="1:37">
      <c r="A1581" s="41"/>
      <c r="B1581" s="41"/>
      <c r="L1581" s="41"/>
      <c r="AB1581" s="64"/>
      <c r="AC1581" s="64"/>
      <c r="AD1581" s="64"/>
      <c r="AE1581" s="64"/>
      <c r="AF1581" s="64"/>
      <c r="AG1581" s="64"/>
      <c r="AH1581" s="64"/>
      <c r="AI1581" s="64"/>
      <c r="AJ1581" s="64"/>
      <c r="AK1581" s="41"/>
    </row>
    <row r="1582" spans="1:37">
      <c r="A1582" s="41"/>
      <c r="B1582" s="41"/>
      <c r="L1582" s="41"/>
      <c r="AB1582" s="64"/>
      <c r="AC1582" s="64"/>
      <c r="AD1582" s="64"/>
      <c r="AE1582" s="64"/>
      <c r="AF1582" s="64"/>
      <c r="AG1582" s="64"/>
      <c r="AH1582" s="64"/>
      <c r="AI1582" s="64"/>
      <c r="AJ1582" s="64"/>
      <c r="AK1582" s="41"/>
    </row>
    <row r="1583" spans="1:37">
      <c r="A1583" s="41"/>
      <c r="B1583" s="41"/>
      <c r="L1583" s="41"/>
      <c r="AB1583" s="64"/>
      <c r="AC1583" s="64"/>
      <c r="AD1583" s="64"/>
      <c r="AE1583" s="64"/>
      <c r="AF1583" s="64"/>
      <c r="AG1583" s="64"/>
      <c r="AH1583" s="64"/>
      <c r="AI1583" s="64"/>
      <c r="AJ1583" s="64"/>
      <c r="AK1583" s="41"/>
    </row>
    <row r="1584" spans="1:37">
      <c r="A1584" s="41"/>
      <c r="B1584" s="41"/>
      <c r="L1584" s="41"/>
      <c r="AB1584" s="64"/>
      <c r="AC1584" s="64"/>
      <c r="AD1584" s="64"/>
      <c r="AE1584" s="64"/>
      <c r="AF1584" s="64"/>
      <c r="AG1584" s="64"/>
      <c r="AH1584" s="64"/>
      <c r="AI1584" s="64"/>
      <c r="AJ1584" s="64"/>
      <c r="AK1584" s="41"/>
    </row>
    <row r="1585" spans="1:37">
      <c r="A1585" s="41"/>
      <c r="B1585" s="41"/>
      <c r="L1585" s="41"/>
      <c r="AB1585" s="64"/>
      <c r="AC1585" s="64"/>
      <c r="AD1585" s="64"/>
      <c r="AE1585" s="64"/>
      <c r="AF1585" s="64"/>
      <c r="AG1585" s="64"/>
      <c r="AH1585" s="64"/>
      <c r="AI1585" s="64"/>
      <c r="AJ1585" s="64"/>
      <c r="AK1585" s="41"/>
    </row>
    <row r="1586" spans="1:37">
      <c r="A1586" s="41"/>
      <c r="B1586" s="41"/>
      <c r="L1586" s="41"/>
      <c r="AB1586" s="64"/>
      <c r="AC1586" s="64"/>
      <c r="AD1586" s="64"/>
      <c r="AE1586" s="64"/>
      <c r="AF1586" s="64"/>
      <c r="AG1586" s="64"/>
      <c r="AH1586" s="64"/>
      <c r="AI1586" s="64"/>
      <c r="AJ1586" s="64"/>
      <c r="AK1586" s="41"/>
    </row>
    <row r="1587" spans="1:37">
      <c r="A1587" s="41"/>
      <c r="B1587" s="41"/>
      <c r="L1587" s="41"/>
      <c r="AB1587" s="64"/>
      <c r="AC1587" s="64"/>
      <c r="AD1587" s="64"/>
      <c r="AE1587" s="64"/>
      <c r="AF1587" s="64"/>
      <c r="AG1587" s="64"/>
      <c r="AH1587" s="64"/>
      <c r="AI1587" s="64"/>
      <c r="AJ1587" s="64"/>
      <c r="AK1587" s="41"/>
    </row>
    <row r="1588" spans="1:37">
      <c r="A1588" s="41"/>
      <c r="B1588" s="41"/>
      <c r="L1588" s="41"/>
      <c r="AB1588" s="64"/>
      <c r="AC1588" s="64"/>
      <c r="AD1588" s="64"/>
      <c r="AE1588" s="64"/>
      <c r="AF1588" s="64"/>
      <c r="AG1588" s="64"/>
      <c r="AH1588" s="64"/>
      <c r="AI1588" s="64"/>
      <c r="AJ1588" s="64"/>
      <c r="AK1588" s="41"/>
    </row>
    <row r="1589" spans="1:37">
      <c r="A1589" s="41"/>
      <c r="B1589" s="41"/>
      <c r="L1589" s="41"/>
      <c r="AB1589" s="64"/>
      <c r="AC1589" s="64"/>
      <c r="AD1589" s="64"/>
      <c r="AE1589" s="64"/>
      <c r="AF1589" s="64"/>
      <c r="AG1589" s="64"/>
      <c r="AH1589" s="64"/>
      <c r="AI1589" s="64"/>
      <c r="AJ1589" s="64"/>
      <c r="AK1589" s="41"/>
    </row>
    <row r="1590" spans="1:37">
      <c r="A1590" s="41"/>
      <c r="B1590" s="41"/>
      <c r="L1590" s="41"/>
      <c r="AB1590" s="64"/>
      <c r="AC1590" s="64"/>
      <c r="AD1590" s="64"/>
      <c r="AE1590" s="64"/>
      <c r="AF1590" s="64"/>
      <c r="AG1590" s="64"/>
      <c r="AH1590" s="64"/>
      <c r="AI1590" s="64"/>
      <c r="AJ1590" s="64"/>
      <c r="AK1590" s="41"/>
    </row>
    <row r="1591" spans="1:37">
      <c r="A1591" s="41"/>
      <c r="B1591" s="41"/>
      <c r="L1591" s="41"/>
      <c r="AB1591" s="64"/>
      <c r="AC1591" s="64"/>
      <c r="AD1591" s="64"/>
      <c r="AE1591" s="64"/>
      <c r="AF1591" s="64"/>
      <c r="AG1591" s="64"/>
      <c r="AH1591" s="64"/>
      <c r="AI1591" s="64"/>
      <c r="AJ1591" s="64"/>
      <c r="AK1591" s="41"/>
    </row>
    <row r="1592" spans="1:37">
      <c r="A1592" s="41"/>
      <c r="B1592" s="41"/>
      <c r="L1592" s="41"/>
      <c r="AB1592" s="64"/>
      <c r="AC1592" s="64"/>
      <c r="AD1592" s="64"/>
      <c r="AE1592" s="64"/>
      <c r="AF1592" s="64"/>
      <c r="AG1592" s="64"/>
      <c r="AH1592" s="64"/>
      <c r="AI1592" s="64"/>
      <c r="AJ1592" s="64"/>
      <c r="AK1592" s="41"/>
    </row>
    <row r="1593" spans="1:37">
      <c r="A1593" s="41"/>
      <c r="B1593" s="41"/>
      <c r="L1593" s="41"/>
      <c r="AB1593" s="64"/>
      <c r="AC1593" s="64"/>
      <c r="AD1593" s="64"/>
      <c r="AE1593" s="64"/>
      <c r="AF1593" s="64"/>
      <c r="AG1593" s="64"/>
      <c r="AH1593" s="64"/>
      <c r="AI1593" s="64"/>
      <c r="AJ1593" s="64"/>
      <c r="AK1593" s="41"/>
    </row>
    <row r="1594" spans="1:37">
      <c r="A1594" s="41"/>
      <c r="B1594" s="41"/>
      <c r="L1594" s="41"/>
      <c r="AB1594" s="64"/>
      <c r="AC1594" s="64"/>
      <c r="AD1594" s="64"/>
      <c r="AE1594" s="64"/>
      <c r="AF1594" s="64"/>
      <c r="AG1594" s="64"/>
      <c r="AH1594" s="64"/>
      <c r="AI1594" s="64"/>
      <c r="AJ1594" s="64"/>
      <c r="AK1594" s="41"/>
    </row>
    <row r="1595" spans="1:37">
      <c r="A1595" s="41"/>
      <c r="B1595" s="41"/>
      <c r="L1595" s="41"/>
      <c r="AB1595" s="64"/>
      <c r="AC1595" s="64"/>
      <c r="AD1595" s="64"/>
      <c r="AE1595" s="64"/>
      <c r="AF1595" s="64"/>
      <c r="AG1595" s="64"/>
      <c r="AH1595" s="64"/>
      <c r="AI1595" s="64"/>
      <c r="AJ1595" s="64"/>
      <c r="AK1595" s="41"/>
    </row>
    <row r="1596" spans="1:37">
      <c r="A1596" s="41"/>
      <c r="B1596" s="41"/>
      <c r="L1596" s="41"/>
      <c r="AB1596" s="64"/>
      <c r="AC1596" s="64"/>
      <c r="AD1596" s="64"/>
      <c r="AE1596" s="64"/>
      <c r="AF1596" s="64"/>
      <c r="AG1596" s="64"/>
      <c r="AH1596" s="64"/>
      <c r="AI1596" s="64"/>
      <c r="AJ1596" s="64"/>
      <c r="AK1596" s="41"/>
    </row>
    <row r="1597" spans="1:37">
      <c r="A1597" s="41"/>
      <c r="B1597" s="41"/>
      <c r="L1597" s="41"/>
      <c r="AB1597" s="64"/>
      <c r="AC1597" s="64"/>
      <c r="AD1597" s="64"/>
      <c r="AE1597" s="64"/>
      <c r="AF1597" s="64"/>
      <c r="AG1597" s="64"/>
      <c r="AH1597" s="64"/>
      <c r="AI1597" s="64"/>
      <c r="AJ1597" s="64"/>
      <c r="AK1597" s="41"/>
    </row>
    <row r="1598" spans="1:37">
      <c r="A1598" s="41"/>
      <c r="B1598" s="41"/>
      <c r="L1598" s="41"/>
      <c r="AB1598" s="64"/>
      <c r="AC1598" s="64"/>
      <c r="AD1598" s="64"/>
      <c r="AE1598" s="64"/>
      <c r="AF1598" s="64"/>
      <c r="AG1598" s="64"/>
      <c r="AH1598" s="64"/>
      <c r="AI1598" s="64"/>
      <c r="AJ1598" s="64"/>
      <c r="AK1598" s="41"/>
    </row>
    <row r="1599" spans="1:37">
      <c r="A1599" s="41"/>
      <c r="B1599" s="41"/>
      <c r="L1599" s="41"/>
      <c r="AB1599" s="64"/>
      <c r="AC1599" s="64"/>
      <c r="AD1599" s="64"/>
      <c r="AE1599" s="64"/>
      <c r="AF1599" s="64"/>
      <c r="AG1599" s="64"/>
      <c r="AH1599" s="64"/>
      <c r="AI1599" s="64"/>
      <c r="AJ1599" s="64"/>
      <c r="AK1599" s="41"/>
    </row>
    <row r="1600" spans="1:37">
      <c r="A1600" s="41"/>
      <c r="B1600" s="41"/>
      <c r="L1600" s="41"/>
      <c r="AB1600" s="64"/>
      <c r="AC1600" s="64"/>
      <c r="AD1600" s="64"/>
      <c r="AE1600" s="64"/>
      <c r="AF1600" s="64"/>
      <c r="AG1600" s="64"/>
      <c r="AH1600" s="64"/>
      <c r="AI1600" s="64"/>
      <c r="AJ1600" s="64"/>
      <c r="AK1600" s="41"/>
    </row>
    <row r="1601" spans="1:37">
      <c r="A1601" s="41"/>
      <c r="B1601" s="41"/>
      <c r="L1601" s="41"/>
      <c r="AB1601" s="64"/>
      <c r="AC1601" s="64"/>
      <c r="AD1601" s="64"/>
      <c r="AE1601" s="64"/>
      <c r="AF1601" s="64"/>
      <c r="AG1601" s="64"/>
      <c r="AH1601" s="64"/>
      <c r="AI1601" s="64"/>
      <c r="AJ1601" s="64"/>
      <c r="AK1601" s="41"/>
    </row>
    <row r="1602" spans="1:37">
      <c r="A1602" s="41"/>
      <c r="B1602" s="41"/>
      <c r="L1602" s="41"/>
      <c r="AB1602" s="64"/>
      <c r="AC1602" s="64"/>
      <c r="AD1602" s="64"/>
      <c r="AE1602" s="64"/>
      <c r="AF1602" s="64"/>
      <c r="AG1602" s="64"/>
      <c r="AH1602" s="64"/>
      <c r="AI1602" s="64"/>
      <c r="AJ1602" s="64"/>
      <c r="AK1602" s="41"/>
    </row>
    <row r="1603" spans="1:37">
      <c r="A1603" s="41"/>
      <c r="B1603" s="41"/>
      <c r="L1603" s="41"/>
      <c r="AB1603" s="64"/>
      <c r="AC1603" s="64"/>
      <c r="AD1603" s="64"/>
      <c r="AE1603" s="64"/>
      <c r="AF1603" s="64"/>
      <c r="AG1603" s="64"/>
      <c r="AH1603" s="64"/>
      <c r="AI1603" s="64"/>
      <c r="AJ1603" s="64"/>
      <c r="AK1603" s="41"/>
    </row>
    <row r="1604" spans="1:37">
      <c r="A1604" s="41"/>
      <c r="B1604" s="41"/>
      <c r="L1604" s="41"/>
      <c r="AB1604" s="64"/>
      <c r="AC1604" s="64"/>
      <c r="AD1604" s="64"/>
      <c r="AE1604" s="64"/>
      <c r="AF1604" s="64"/>
      <c r="AG1604" s="64"/>
      <c r="AH1604" s="64"/>
      <c r="AI1604" s="64"/>
      <c r="AJ1604" s="64"/>
      <c r="AK1604" s="41"/>
    </row>
    <row r="1605" spans="1:37">
      <c r="A1605" s="41"/>
      <c r="B1605" s="41"/>
      <c r="L1605" s="41"/>
      <c r="AB1605" s="64"/>
      <c r="AC1605" s="64"/>
      <c r="AD1605" s="64"/>
      <c r="AE1605" s="64"/>
      <c r="AF1605" s="64"/>
      <c r="AG1605" s="64"/>
      <c r="AH1605" s="64"/>
      <c r="AI1605" s="64"/>
      <c r="AJ1605" s="64"/>
      <c r="AK1605" s="41"/>
    </row>
    <row r="1606" spans="1:37">
      <c r="A1606" s="41"/>
      <c r="B1606" s="41"/>
      <c r="L1606" s="41"/>
      <c r="AB1606" s="64"/>
      <c r="AC1606" s="64"/>
      <c r="AD1606" s="64"/>
      <c r="AE1606" s="64"/>
      <c r="AF1606" s="64"/>
      <c r="AG1606" s="64"/>
      <c r="AH1606" s="64"/>
      <c r="AI1606" s="64"/>
      <c r="AJ1606" s="64"/>
      <c r="AK1606" s="41"/>
    </row>
    <row r="1607" spans="1:37">
      <c r="A1607" s="41"/>
      <c r="B1607" s="41"/>
      <c r="L1607" s="41"/>
      <c r="AB1607" s="64"/>
      <c r="AC1607" s="64"/>
      <c r="AD1607" s="64"/>
      <c r="AE1607" s="64"/>
      <c r="AF1607" s="64"/>
      <c r="AG1607" s="64"/>
      <c r="AH1607" s="64"/>
      <c r="AI1607" s="64"/>
      <c r="AJ1607" s="64"/>
      <c r="AK1607" s="41"/>
    </row>
    <row r="1608" spans="1:37">
      <c r="A1608" s="41"/>
      <c r="B1608" s="41"/>
      <c r="L1608" s="41"/>
      <c r="AB1608" s="64"/>
      <c r="AC1608" s="64"/>
      <c r="AD1608" s="64"/>
      <c r="AE1608" s="64"/>
      <c r="AF1608" s="64"/>
      <c r="AG1608" s="64"/>
      <c r="AH1608" s="64"/>
      <c r="AI1608" s="64"/>
      <c r="AJ1608" s="64"/>
      <c r="AK1608" s="41"/>
    </row>
    <row r="1609" spans="1:37">
      <c r="A1609" s="41"/>
      <c r="B1609" s="41"/>
      <c r="L1609" s="41"/>
      <c r="AB1609" s="64"/>
      <c r="AC1609" s="64"/>
      <c r="AD1609" s="64"/>
      <c r="AE1609" s="64"/>
      <c r="AF1609" s="64"/>
      <c r="AG1609" s="64"/>
      <c r="AH1609" s="64"/>
      <c r="AI1609" s="64"/>
      <c r="AJ1609" s="64"/>
      <c r="AK1609" s="41"/>
    </row>
    <row r="1610" spans="1:37">
      <c r="A1610" s="41"/>
      <c r="B1610" s="41"/>
      <c r="L1610" s="41"/>
      <c r="AB1610" s="64"/>
      <c r="AC1610" s="64"/>
      <c r="AD1610" s="64"/>
      <c r="AE1610" s="64"/>
      <c r="AF1610" s="64"/>
      <c r="AG1610" s="64"/>
      <c r="AH1610" s="64"/>
      <c r="AI1610" s="64"/>
      <c r="AJ1610" s="64"/>
      <c r="AK1610" s="41"/>
    </row>
    <row r="1611" spans="1:37">
      <c r="A1611" s="41"/>
      <c r="B1611" s="41"/>
      <c r="L1611" s="41"/>
      <c r="AB1611" s="64"/>
      <c r="AC1611" s="64"/>
      <c r="AD1611" s="64"/>
      <c r="AE1611" s="64"/>
      <c r="AF1611" s="64"/>
      <c r="AG1611" s="64"/>
      <c r="AH1611" s="64"/>
      <c r="AI1611" s="64"/>
      <c r="AJ1611" s="64"/>
      <c r="AK1611" s="41"/>
    </row>
    <row r="1612" spans="1:37">
      <c r="A1612" s="41"/>
      <c r="B1612" s="41"/>
      <c r="L1612" s="41"/>
      <c r="AB1612" s="64"/>
      <c r="AC1612" s="64"/>
      <c r="AD1612" s="64"/>
      <c r="AE1612" s="64"/>
      <c r="AF1612" s="64"/>
      <c r="AG1612" s="64"/>
      <c r="AH1612" s="64"/>
      <c r="AI1612" s="64"/>
      <c r="AJ1612" s="64"/>
      <c r="AK1612" s="41"/>
    </row>
    <row r="1613" spans="1:37">
      <c r="A1613" s="41"/>
      <c r="B1613" s="41"/>
      <c r="L1613" s="41"/>
      <c r="AB1613" s="64"/>
      <c r="AC1613" s="64"/>
      <c r="AD1613" s="64"/>
      <c r="AE1613" s="64"/>
      <c r="AF1613" s="64"/>
      <c r="AG1613" s="64"/>
      <c r="AH1613" s="64"/>
      <c r="AI1613" s="64"/>
      <c r="AJ1613" s="64"/>
      <c r="AK1613" s="41"/>
    </row>
    <row r="1614" spans="1:37">
      <c r="A1614" s="41"/>
      <c r="B1614" s="41"/>
      <c r="L1614" s="41"/>
      <c r="AB1614" s="64"/>
      <c r="AC1614" s="64"/>
      <c r="AD1614" s="64"/>
      <c r="AE1614" s="64"/>
      <c r="AF1614" s="64"/>
      <c r="AG1614" s="64"/>
      <c r="AH1614" s="64"/>
      <c r="AI1614" s="64"/>
      <c r="AJ1614" s="64"/>
      <c r="AK1614" s="41"/>
    </row>
    <row r="1615" spans="1:37">
      <c r="A1615" s="41"/>
      <c r="B1615" s="41"/>
      <c r="L1615" s="41"/>
      <c r="AB1615" s="64"/>
      <c r="AC1615" s="64"/>
      <c r="AD1615" s="64"/>
      <c r="AE1615" s="64"/>
      <c r="AF1615" s="64"/>
      <c r="AG1615" s="64"/>
      <c r="AH1615" s="64"/>
      <c r="AI1615" s="64"/>
      <c r="AJ1615" s="64"/>
      <c r="AK1615" s="41"/>
    </row>
    <row r="1616" spans="1:37">
      <c r="A1616" s="41"/>
      <c r="B1616" s="41"/>
      <c r="L1616" s="41"/>
      <c r="AB1616" s="64"/>
      <c r="AC1616" s="64"/>
      <c r="AD1616" s="64"/>
      <c r="AE1616" s="64"/>
      <c r="AF1616" s="64"/>
      <c r="AG1616" s="64"/>
      <c r="AH1616" s="64"/>
      <c r="AI1616" s="64"/>
      <c r="AJ1616" s="64"/>
      <c r="AK1616" s="41"/>
    </row>
    <row r="1617" spans="1:37">
      <c r="A1617" s="41"/>
      <c r="B1617" s="41"/>
      <c r="L1617" s="41"/>
      <c r="AB1617" s="64"/>
      <c r="AC1617" s="64"/>
      <c r="AD1617" s="64"/>
      <c r="AE1617" s="64"/>
      <c r="AF1617" s="64"/>
      <c r="AG1617" s="64"/>
      <c r="AH1617" s="64"/>
      <c r="AI1617" s="64"/>
      <c r="AJ1617" s="64"/>
      <c r="AK1617" s="41"/>
    </row>
    <row r="1618" spans="1:37">
      <c r="A1618" s="41"/>
      <c r="B1618" s="41"/>
      <c r="L1618" s="41"/>
      <c r="AB1618" s="64"/>
      <c r="AC1618" s="64"/>
      <c r="AD1618" s="64"/>
      <c r="AE1618" s="64"/>
      <c r="AF1618" s="64"/>
      <c r="AG1618" s="64"/>
      <c r="AH1618" s="64"/>
      <c r="AI1618" s="64"/>
      <c r="AJ1618" s="64"/>
      <c r="AK1618" s="41"/>
    </row>
    <row r="1619" spans="1:37">
      <c r="A1619" s="41"/>
      <c r="B1619" s="41"/>
      <c r="L1619" s="41"/>
      <c r="AB1619" s="64"/>
      <c r="AC1619" s="64"/>
      <c r="AD1619" s="64"/>
      <c r="AE1619" s="64"/>
      <c r="AF1619" s="64"/>
      <c r="AG1619" s="64"/>
      <c r="AH1619" s="64"/>
      <c r="AI1619" s="64"/>
      <c r="AJ1619" s="64"/>
      <c r="AK1619" s="41"/>
    </row>
    <row r="1620" spans="1:37">
      <c r="A1620" s="41"/>
      <c r="B1620" s="41"/>
      <c r="L1620" s="41"/>
      <c r="AB1620" s="64"/>
      <c r="AC1620" s="64"/>
      <c r="AD1620" s="64"/>
      <c r="AE1620" s="64"/>
      <c r="AF1620" s="64"/>
      <c r="AG1620" s="64"/>
      <c r="AH1620" s="64"/>
      <c r="AI1620" s="64"/>
      <c r="AJ1620" s="64"/>
      <c r="AK1620" s="41"/>
    </row>
    <row r="1621" spans="1:37">
      <c r="A1621" s="41"/>
      <c r="B1621" s="41"/>
      <c r="L1621" s="41"/>
      <c r="AB1621" s="64"/>
      <c r="AC1621" s="64"/>
      <c r="AD1621" s="64"/>
      <c r="AE1621" s="64"/>
      <c r="AF1621" s="64"/>
      <c r="AG1621" s="64"/>
      <c r="AH1621" s="64"/>
      <c r="AI1621" s="64"/>
      <c r="AJ1621" s="64"/>
      <c r="AK1621" s="41"/>
    </row>
    <row r="1622" spans="1:37">
      <c r="A1622" s="41"/>
      <c r="B1622" s="41"/>
      <c r="L1622" s="41"/>
      <c r="AB1622" s="64"/>
      <c r="AC1622" s="64"/>
      <c r="AD1622" s="64"/>
      <c r="AE1622" s="64"/>
      <c r="AF1622" s="64"/>
      <c r="AG1622" s="64"/>
      <c r="AH1622" s="64"/>
      <c r="AI1622" s="64"/>
      <c r="AJ1622" s="64"/>
      <c r="AK1622" s="41"/>
    </row>
    <row r="1623" spans="1:37">
      <c r="A1623" s="41"/>
      <c r="B1623" s="41"/>
      <c r="L1623" s="41"/>
      <c r="AB1623" s="64"/>
      <c r="AC1623" s="64"/>
      <c r="AD1623" s="64"/>
      <c r="AE1623" s="64"/>
      <c r="AF1623" s="64"/>
      <c r="AG1623" s="64"/>
      <c r="AH1623" s="64"/>
      <c r="AI1623" s="64"/>
      <c r="AJ1623" s="64"/>
      <c r="AK1623" s="41"/>
    </row>
    <row r="1624" spans="1:37">
      <c r="A1624" s="41"/>
      <c r="B1624" s="41"/>
      <c r="L1624" s="41"/>
      <c r="AB1624" s="64"/>
      <c r="AC1624" s="64"/>
      <c r="AD1624" s="64"/>
      <c r="AE1624" s="64"/>
      <c r="AF1624" s="64"/>
      <c r="AG1624" s="64"/>
      <c r="AH1624" s="64"/>
      <c r="AI1624" s="64"/>
      <c r="AJ1624" s="64"/>
      <c r="AK1624" s="41"/>
    </row>
    <row r="1625" spans="1:37">
      <c r="A1625" s="41"/>
      <c r="B1625" s="41"/>
      <c r="L1625" s="41"/>
      <c r="AB1625" s="64"/>
      <c r="AC1625" s="64"/>
      <c r="AD1625" s="64"/>
      <c r="AE1625" s="64"/>
      <c r="AF1625" s="64"/>
      <c r="AG1625" s="64"/>
      <c r="AH1625" s="64"/>
      <c r="AI1625" s="64"/>
      <c r="AJ1625" s="64"/>
      <c r="AK1625" s="41"/>
    </row>
    <row r="1626" spans="1:37">
      <c r="A1626" s="41"/>
      <c r="B1626" s="41"/>
      <c r="L1626" s="41"/>
      <c r="AB1626" s="64"/>
      <c r="AC1626" s="64"/>
      <c r="AD1626" s="64"/>
      <c r="AE1626" s="64"/>
      <c r="AF1626" s="64"/>
      <c r="AG1626" s="64"/>
      <c r="AH1626" s="64"/>
      <c r="AI1626" s="64"/>
      <c r="AJ1626" s="64"/>
      <c r="AK1626" s="41"/>
    </row>
    <row r="1627" spans="1:37">
      <c r="A1627" s="41"/>
      <c r="B1627" s="41"/>
      <c r="L1627" s="41"/>
      <c r="AB1627" s="64"/>
      <c r="AC1627" s="64"/>
      <c r="AD1627" s="64"/>
      <c r="AE1627" s="64"/>
      <c r="AF1627" s="64"/>
      <c r="AG1627" s="64"/>
      <c r="AH1627" s="64"/>
      <c r="AI1627" s="64"/>
      <c r="AJ1627" s="64"/>
      <c r="AK1627" s="41"/>
    </row>
    <row r="1628" spans="1:37">
      <c r="A1628" s="41"/>
      <c r="B1628" s="41"/>
      <c r="L1628" s="41"/>
      <c r="AB1628" s="64"/>
      <c r="AC1628" s="64"/>
      <c r="AD1628" s="64"/>
      <c r="AE1628" s="64"/>
      <c r="AF1628" s="64"/>
      <c r="AG1628" s="64"/>
      <c r="AH1628" s="64"/>
      <c r="AI1628" s="64"/>
      <c r="AJ1628" s="64"/>
      <c r="AK1628" s="41"/>
    </row>
    <row r="1629" spans="1:37">
      <c r="A1629" s="41"/>
      <c r="B1629" s="41"/>
      <c r="L1629" s="41"/>
      <c r="AB1629" s="64"/>
      <c r="AC1629" s="64"/>
      <c r="AD1629" s="64"/>
      <c r="AE1629" s="64"/>
      <c r="AF1629" s="64"/>
      <c r="AG1629" s="64"/>
      <c r="AH1629" s="64"/>
      <c r="AI1629" s="64"/>
      <c r="AJ1629" s="64"/>
      <c r="AK1629" s="41"/>
    </row>
    <row r="1630" spans="1:37">
      <c r="A1630" s="41"/>
      <c r="B1630" s="41"/>
      <c r="L1630" s="41"/>
      <c r="AB1630" s="64"/>
      <c r="AC1630" s="64"/>
      <c r="AD1630" s="64"/>
      <c r="AE1630" s="64"/>
      <c r="AF1630" s="64"/>
      <c r="AG1630" s="64"/>
      <c r="AH1630" s="64"/>
      <c r="AI1630" s="64"/>
      <c r="AJ1630" s="64"/>
      <c r="AK1630" s="41"/>
    </row>
    <row r="1631" spans="1:37">
      <c r="A1631" s="41"/>
      <c r="B1631" s="41"/>
      <c r="L1631" s="41"/>
      <c r="AB1631" s="64"/>
      <c r="AC1631" s="64"/>
      <c r="AD1631" s="64"/>
      <c r="AE1631" s="64"/>
      <c r="AF1631" s="64"/>
      <c r="AG1631" s="64"/>
      <c r="AH1631" s="64"/>
      <c r="AI1631" s="64"/>
      <c r="AJ1631" s="64"/>
      <c r="AK1631" s="41"/>
    </row>
    <row r="1632" spans="1:37">
      <c r="A1632" s="41"/>
      <c r="B1632" s="41"/>
      <c r="L1632" s="41"/>
      <c r="AB1632" s="64"/>
      <c r="AC1632" s="64"/>
      <c r="AD1632" s="64"/>
      <c r="AE1632" s="64"/>
      <c r="AF1632" s="64"/>
      <c r="AG1632" s="64"/>
      <c r="AH1632" s="64"/>
      <c r="AI1632" s="64"/>
      <c r="AJ1632" s="64"/>
      <c r="AK1632" s="41"/>
    </row>
    <row r="1633" spans="1:37">
      <c r="A1633" s="41"/>
      <c r="B1633" s="41"/>
      <c r="L1633" s="41"/>
      <c r="AB1633" s="64"/>
      <c r="AC1633" s="64"/>
      <c r="AD1633" s="64"/>
      <c r="AE1633" s="64"/>
      <c r="AF1633" s="64"/>
      <c r="AG1633" s="64"/>
      <c r="AH1633" s="64"/>
      <c r="AI1633" s="64"/>
      <c r="AJ1633" s="64"/>
      <c r="AK1633" s="41"/>
    </row>
    <row r="1634" spans="1:37">
      <c r="A1634" s="41"/>
      <c r="B1634" s="41"/>
      <c r="L1634" s="41"/>
      <c r="AB1634" s="64"/>
      <c r="AC1634" s="64"/>
      <c r="AD1634" s="64"/>
      <c r="AE1634" s="64"/>
      <c r="AF1634" s="64"/>
      <c r="AG1634" s="64"/>
      <c r="AH1634" s="64"/>
      <c r="AI1634" s="64"/>
      <c r="AJ1634" s="64"/>
      <c r="AK1634" s="41"/>
    </row>
    <row r="1635" spans="1:37">
      <c r="A1635" s="41"/>
      <c r="B1635" s="41"/>
      <c r="L1635" s="41"/>
      <c r="AB1635" s="64"/>
      <c r="AC1635" s="64"/>
      <c r="AD1635" s="64"/>
      <c r="AE1635" s="64"/>
      <c r="AF1635" s="64"/>
      <c r="AG1635" s="64"/>
      <c r="AH1635" s="64"/>
      <c r="AI1635" s="64"/>
      <c r="AJ1635" s="64"/>
      <c r="AK1635" s="41"/>
    </row>
    <row r="1636" spans="1:37">
      <c r="A1636" s="41"/>
      <c r="B1636" s="41"/>
      <c r="L1636" s="41"/>
      <c r="AB1636" s="64"/>
      <c r="AC1636" s="64"/>
      <c r="AD1636" s="64"/>
      <c r="AE1636" s="64"/>
      <c r="AF1636" s="64"/>
      <c r="AG1636" s="64"/>
      <c r="AH1636" s="64"/>
      <c r="AI1636" s="64"/>
      <c r="AJ1636" s="64"/>
      <c r="AK1636" s="41"/>
    </row>
    <row r="1637" spans="1:37">
      <c r="A1637" s="41"/>
      <c r="B1637" s="41"/>
      <c r="L1637" s="41"/>
      <c r="AB1637" s="64"/>
      <c r="AC1637" s="64"/>
      <c r="AD1637" s="64"/>
      <c r="AE1637" s="64"/>
      <c r="AF1637" s="64"/>
      <c r="AG1637" s="64"/>
      <c r="AH1637" s="64"/>
      <c r="AI1637" s="64"/>
      <c r="AJ1637" s="64"/>
      <c r="AK1637" s="41"/>
    </row>
    <row r="1638" spans="1:37">
      <c r="A1638" s="41"/>
      <c r="B1638" s="41"/>
      <c r="L1638" s="41"/>
      <c r="AB1638" s="64"/>
      <c r="AC1638" s="64"/>
      <c r="AD1638" s="64"/>
      <c r="AE1638" s="64"/>
      <c r="AF1638" s="64"/>
      <c r="AG1638" s="64"/>
      <c r="AH1638" s="64"/>
      <c r="AI1638" s="64"/>
      <c r="AJ1638" s="64"/>
      <c r="AK1638" s="41"/>
    </row>
    <row r="1639" spans="1:37">
      <c r="A1639" s="41"/>
      <c r="B1639" s="41"/>
      <c r="L1639" s="41"/>
      <c r="AB1639" s="64"/>
      <c r="AC1639" s="64"/>
      <c r="AD1639" s="64"/>
      <c r="AE1639" s="64"/>
      <c r="AF1639" s="64"/>
      <c r="AG1639" s="64"/>
      <c r="AH1639" s="64"/>
      <c r="AI1639" s="64"/>
      <c r="AJ1639" s="64"/>
      <c r="AK1639" s="41"/>
    </row>
    <row r="1640" spans="1:37">
      <c r="A1640" s="41"/>
      <c r="B1640" s="41"/>
      <c r="L1640" s="41"/>
      <c r="AB1640" s="64"/>
      <c r="AC1640" s="64"/>
      <c r="AD1640" s="64"/>
      <c r="AE1640" s="64"/>
      <c r="AF1640" s="64"/>
      <c r="AG1640" s="64"/>
      <c r="AH1640" s="64"/>
      <c r="AI1640" s="64"/>
      <c r="AJ1640" s="64"/>
      <c r="AK1640" s="41"/>
    </row>
    <row r="1641" spans="1:37">
      <c r="A1641" s="41"/>
      <c r="B1641" s="41"/>
      <c r="L1641" s="41"/>
      <c r="AB1641" s="64"/>
      <c r="AC1641" s="64"/>
      <c r="AD1641" s="64"/>
      <c r="AE1641" s="64"/>
      <c r="AF1641" s="64"/>
      <c r="AG1641" s="64"/>
      <c r="AH1641" s="64"/>
      <c r="AI1641" s="64"/>
      <c r="AJ1641" s="64"/>
      <c r="AK1641" s="41"/>
    </row>
    <row r="1642" spans="1:37">
      <c r="A1642" s="41"/>
      <c r="B1642" s="41"/>
      <c r="L1642" s="41"/>
      <c r="AB1642" s="64"/>
      <c r="AC1642" s="64"/>
      <c r="AD1642" s="64"/>
      <c r="AE1642" s="64"/>
      <c r="AF1642" s="64"/>
      <c r="AG1642" s="64"/>
      <c r="AH1642" s="64"/>
      <c r="AI1642" s="64"/>
      <c r="AJ1642" s="64"/>
      <c r="AK1642" s="41"/>
    </row>
    <row r="1643" spans="1:37">
      <c r="A1643" s="41"/>
      <c r="B1643" s="41"/>
      <c r="L1643" s="41"/>
      <c r="AB1643" s="64"/>
      <c r="AC1643" s="64"/>
      <c r="AD1643" s="64"/>
      <c r="AE1643" s="64"/>
      <c r="AF1643" s="64"/>
      <c r="AG1643" s="64"/>
      <c r="AH1643" s="64"/>
      <c r="AI1643" s="64"/>
      <c r="AJ1643" s="64"/>
      <c r="AK1643" s="41"/>
    </row>
    <row r="1644" spans="1:37">
      <c r="A1644" s="41"/>
      <c r="B1644" s="41"/>
      <c r="L1644" s="41"/>
      <c r="AB1644" s="64"/>
      <c r="AC1644" s="64"/>
      <c r="AD1644" s="64"/>
      <c r="AE1644" s="64"/>
      <c r="AF1644" s="64"/>
      <c r="AG1644" s="64"/>
      <c r="AH1644" s="64"/>
      <c r="AI1644" s="64"/>
      <c r="AJ1644" s="64"/>
      <c r="AK1644" s="41"/>
    </row>
    <row r="1645" spans="1:37">
      <c r="A1645" s="41"/>
      <c r="B1645" s="41"/>
      <c r="L1645" s="41"/>
      <c r="AB1645" s="64"/>
      <c r="AC1645" s="64"/>
      <c r="AD1645" s="64"/>
      <c r="AE1645" s="64"/>
      <c r="AF1645" s="64"/>
      <c r="AG1645" s="64"/>
      <c r="AH1645" s="64"/>
      <c r="AI1645" s="64"/>
      <c r="AJ1645" s="64"/>
      <c r="AK1645" s="41"/>
    </row>
    <row r="1646" spans="1:37">
      <c r="A1646" s="41"/>
      <c r="B1646" s="41"/>
      <c r="L1646" s="41"/>
      <c r="AB1646" s="64"/>
      <c r="AC1646" s="64"/>
      <c r="AD1646" s="64"/>
      <c r="AE1646" s="64"/>
      <c r="AF1646" s="64"/>
      <c r="AG1646" s="64"/>
      <c r="AH1646" s="64"/>
      <c r="AI1646" s="64"/>
      <c r="AJ1646" s="64"/>
      <c r="AK1646" s="41"/>
    </row>
    <row r="1647" spans="1:37">
      <c r="A1647" s="41"/>
      <c r="B1647" s="41"/>
      <c r="L1647" s="41"/>
      <c r="AB1647" s="64"/>
      <c r="AC1647" s="64"/>
      <c r="AD1647" s="64"/>
      <c r="AE1647" s="64"/>
      <c r="AF1647" s="64"/>
      <c r="AG1647" s="64"/>
      <c r="AH1647" s="64"/>
      <c r="AI1647" s="64"/>
      <c r="AJ1647" s="64"/>
      <c r="AK1647" s="41"/>
    </row>
    <row r="1648" spans="1:37">
      <c r="A1648" s="41"/>
      <c r="B1648" s="41"/>
      <c r="L1648" s="41"/>
      <c r="AB1648" s="64"/>
      <c r="AC1648" s="64"/>
      <c r="AD1648" s="64"/>
      <c r="AE1648" s="64"/>
      <c r="AF1648" s="64"/>
      <c r="AG1648" s="64"/>
      <c r="AH1648" s="64"/>
      <c r="AI1648" s="64"/>
      <c r="AJ1648" s="64"/>
      <c r="AK1648" s="41"/>
    </row>
    <row r="1649" spans="1:37">
      <c r="A1649" s="41"/>
      <c r="B1649" s="41"/>
      <c r="L1649" s="41"/>
      <c r="AB1649" s="64"/>
      <c r="AC1649" s="64"/>
      <c r="AD1649" s="64"/>
      <c r="AE1649" s="64"/>
      <c r="AF1649" s="64"/>
      <c r="AG1649" s="64"/>
      <c r="AH1649" s="64"/>
      <c r="AI1649" s="64"/>
      <c r="AJ1649" s="64"/>
      <c r="AK1649" s="41"/>
    </row>
    <row r="1650" spans="1:37">
      <c r="A1650" s="41"/>
      <c r="B1650" s="41"/>
      <c r="L1650" s="41"/>
      <c r="AB1650" s="64"/>
      <c r="AC1650" s="64"/>
      <c r="AD1650" s="64"/>
      <c r="AE1650" s="64"/>
      <c r="AF1650" s="64"/>
      <c r="AG1650" s="64"/>
      <c r="AH1650" s="64"/>
      <c r="AI1650" s="64"/>
      <c r="AJ1650" s="64"/>
      <c r="AK1650" s="41"/>
    </row>
    <row r="1651" spans="1:37">
      <c r="A1651" s="41"/>
      <c r="B1651" s="41"/>
      <c r="L1651" s="41"/>
      <c r="AB1651" s="64"/>
      <c r="AC1651" s="64"/>
      <c r="AD1651" s="64"/>
      <c r="AE1651" s="64"/>
      <c r="AF1651" s="64"/>
      <c r="AG1651" s="64"/>
      <c r="AH1651" s="64"/>
      <c r="AI1651" s="64"/>
      <c r="AJ1651" s="64"/>
      <c r="AK1651" s="41"/>
    </row>
    <row r="1652" spans="1:37">
      <c r="A1652" s="41"/>
      <c r="B1652" s="41"/>
      <c r="L1652" s="41"/>
      <c r="AB1652" s="64"/>
      <c r="AC1652" s="64"/>
      <c r="AD1652" s="64"/>
      <c r="AE1652" s="64"/>
      <c r="AF1652" s="64"/>
      <c r="AG1652" s="64"/>
      <c r="AH1652" s="64"/>
      <c r="AI1652" s="64"/>
      <c r="AJ1652" s="64"/>
      <c r="AK1652" s="41"/>
    </row>
    <row r="1653" spans="1:37">
      <c r="A1653" s="41"/>
      <c r="B1653" s="41"/>
      <c r="L1653" s="41"/>
      <c r="AB1653" s="64"/>
      <c r="AC1653" s="64"/>
      <c r="AD1653" s="64"/>
      <c r="AE1653" s="64"/>
      <c r="AF1653" s="64"/>
      <c r="AG1653" s="64"/>
      <c r="AH1653" s="64"/>
      <c r="AI1653" s="64"/>
      <c r="AJ1653" s="64"/>
      <c r="AK1653" s="41"/>
    </row>
    <row r="1654" spans="1:37">
      <c r="A1654" s="41"/>
      <c r="B1654" s="41"/>
      <c r="L1654" s="41"/>
      <c r="AB1654" s="64"/>
      <c r="AC1654" s="64"/>
      <c r="AD1654" s="64"/>
      <c r="AE1654" s="64"/>
      <c r="AF1654" s="64"/>
      <c r="AG1654" s="64"/>
      <c r="AH1654" s="64"/>
      <c r="AI1654" s="64"/>
      <c r="AJ1654" s="64"/>
      <c r="AK1654" s="41"/>
    </row>
    <row r="1655" spans="1:37">
      <c r="A1655" s="41"/>
      <c r="B1655" s="41"/>
      <c r="L1655" s="41"/>
      <c r="AB1655" s="64"/>
      <c r="AC1655" s="64"/>
      <c r="AD1655" s="64"/>
      <c r="AE1655" s="64"/>
      <c r="AF1655" s="64"/>
      <c r="AG1655" s="64"/>
      <c r="AH1655" s="64"/>
      <c r="AI1655" s="64"/>
      <c r="AJ1655" s="64"/>
      <c r="AK1655" s="41"/>
    </row>
    <row r="1656" spans="1:37">
      <c r="A1656" s="41"/>
      <c r="B1656" s="41"/>
      <c r="L1656" s="41"/>
      <c r="AB1656" s="64"/>
      <c r="AC1656" s="64"/>
      <c r="AD1656" s="64"/>
      <c r="AE1656" s="64"/>
      <c r="AF1656" s="64"/>
      <c r="AG1656" s="64"/>
      <c r="AH1656" s="64"/>
      <c r="AI1656" s="64"/>
      <c r="AJ1656" s="64"/>
      <c r="AK1656" s="41"/>
    </row>
    <row r="1657" spans="1:37">
      <c r="A1657" s="41"/>
      <c r="B1657" s="41"/>
      <c r="L1657" s="41"/>
      <c r="AB1657" s="64"/>
      <c r="AC1657" s="64"/>
      <c r="AD1657" s="64"/>
      <c r="AE1657" s="64"/>
      <c r="AF1657" s="64"/>
      <c r="AG1657" s="64"/>
      <c r="AH1657" s="64"/>
      <c r="AI1657" s="64"/>
      <c r="AJ1657" s="64"/>
      <c r="AK1657" s="41"/>
    </row>
    <row r="1658" spans="1:37">
      <c r="A1658" s="41"/>
      <c r="B1658" s="41"/>
      <c r="L1658" s="41"/>
      <c r="AB1658" s="64"/>
      <c r="AC1658" s="64"/>
      <c r="AD1658" s="64"/>
      <c r="AE1658" s="64"/>
      <c r="AF1658" s="64"/>
      <c r="AG1658" s="64"/>
      <c r="AH1658" s="64"/>
      <c r="AI1658" s="64"/>
      <c r="AJ1658" s="64"/>
      <c r="AK1658" s="41"/>
    </row>
    <row r="1659" spans="1:37">
      <c r="A1659" s="41"/>
      <c r="B1659" s="41"/>
      <c r="L1659" s="41"/>
      <c r="AB1659" s="64"/>
      <c r="AC1659" s="64"/>
      <c r="AD1659" s="64"/>
      <c r="AE1659" s="64"/>
      <c r="AF1659" s="64"/>
      <c r="AG1659" s="64"/>
      <c r="AH1659" s="64"/>
      <c r="AI1659" s="64"/>
      <c r="AJ1659" s="64"/>
      <c r="AK1659" s="41"/>
    </row>
    <row r="1660" spans="1:37">
      <c r="A1660" s="41"/>
      <c r="B1660" s="41"/>
      <c r="L1660" s="41"/>
      <c r="AB1660" s="64"/>
      <c r="AC1660" s="64"/>
      <c r="AD1660" s="64"/>
      <c r="AE1660" s="64"/>
      <c r="AF1660" s="64"/>
      <c r="AG1660" s="64"/>
      <c r="AH1660" s="64"/>
      <c r="AI1660" s="64"/>
      <c r="AJ1660" s="64"/>
      <c r="AK1660" s="41"/>
    </row>
    <row r="1661" spans="1:37">
      <c r="A1661" s="41"/>
      <c r="B1661" s="41"/>
      <c r="L1661" s="41"/>
      <c r="AB1661" s="64"/>
      <c r="AC1661" s="64"/>
      <c r="AD1661" s="64"/>
      <c r="AE1661" s="64"/>
      <c r="AF1661" s="64"/>
      <c r="AG1661" s="64"/>
      <c r="AH1661" s="64"/>
      <c r="AI1661" s="64"/>
      <c r="AJ1661" s="64"/>
      <c r="AK1661" s="41"/>
    </row>
    <row r="1662" spans="1:37">
      <c r="A1662" s="41"/>
      <c r="B1662" s="41"/>
      <c r="L1662" s="41"/>
      <c r="AB1662" s="64"/>
      <c r="AC1662" s="64"/>
      <c r="AD1662" s="64"/>
      <c r="AE1662" s="64"/>
      <c r="AF1662" s="64"/>
      <c r="AG1662" s="64"/>
      <c r="AH1662" s="64"/>
      <c r="AI1662" s="64"/>
      <c r="AJ1662" s="64"/>
      <c r="AK1662" s="41"/>
    </row>
    <row r="1663" spans="1:37">
      <c r="A1663" s="41"/>
      <c r="B1663" s="41"/>
      <c r="L1663" s="41"/>
      <c r="AB1663" s="64"/>
      <c r="AC1663" s="64"/>
      <c r="AD1663" s="64"/>
      <c r="AE1663" s="64"/>
      <c r="AF1663" s="64"/>
      <c r="AG1663" s="64"/>
      <c r="AH1663" s="64"/>
      <c r="AI1663" s="64"/>
      <c r="AJ1663" s="64"/>
      <c r="AK1663" s="41"/>
    </row>
    <row r="1664" spans="1:37">
      <c r="A1664" s="41"/>
      <c r="B1664" s="41"/>
      <c r="L1664" s="41"/>
      <c r="AB1664" s="64"/>
      <c r="AC1664" s="64"/>
      <c r="AD1664" s="64"/>
      <c r="AE1664" s="64"/>
      <c r="AF1664" s="64"/>
      <c r="AG1664" s="64"/>
      <c r="AH1664" s="64"/>
      <c r="AI1664" s="64"/>
      <c r="AJ1664" s="64"/>
      <c r="AK1664" s="41"/>
    </row>
  </sheetData>
  <sortState xmlns:xlrd2="http://schemas.microsoft.com/office/spreadsheetml/2017/richdata2" ref="A81:BA87">
    <sortCondition ref="A81:A87"/>
  </sortState>
  <mergeCells count="34">
    <mergeCell ref="A183:R183"/>
    <mergeCell ref="K115:L115"/>
    <mergeCell ref="K154:L154"/>
    <mergeCell ref="AE7:AH7"/>
    <mergeCell ref="P7:P8"/>
    <mergeCell ref="S7:T7"/>
    <mergeCell ref="U7:V7"/>
    <mergeCell ref="X7:Y7"/>
    <mergeCell ref="AB7:AD7"/>
    <mergeCell ref="S9:Y9"/>
    <mergeCell ref="AB6:AJ6"/>
    <mergeCell ref="B7:B8"/>
    <mergeCell ref="C7:C8"/>
    <mergeCell ref="D7:D8"/>
    <mergeCell ref="E7:E8"/>
    <mergeCell ref="F7:F8"/>
    <mergeCell ref="G7:G8"/>
    <mergeCell ref="H7:H8"/>
    <mergeCell ref="I7:I8"/>
    <mergeCell ref="J7:J8"/>
    <mergeCell ref="AI7:AJ7"/>
    <mergeCell ref="K7:K8"/>
    <mergeCell ref="L7:L8"/>
    <mergeCell ref="M7:M8"/>
    <mergeCell ref="N7:N8"/>
    <mergeCell ref="O7:O8"/>
    <mergeCell ref="Z6:AA6"/>
    <mergeCell ref="Z7:AA7"/>
    <mergeCell ref="A1:Y1"/>
    <mergeCell ref="A3:Y3"/>
    <mergeCell ref="A4:Y4"/>
    <mergeCell ref="B6:P6"/>
    <mergeCell ref="S6:W6"/>
    <mergeCell ref="X6:Y6"/>
  </mergeCells>
  <printOptions horizontalCentered="1"/>
  <pageMargins left="0.31496062992125984" right="0.31496062992125984" top="0.47244094488188976" bottom="0.39370078740157483" header="0.19685039370078741" footer="0.19685039370078741"/>
  <pageSetup paperSize="8" scale="91" fitToHeight="0" orientation="portrait" r:id="rId1"/>
  <headerFooter>
    <oddHeader>&amp;L&amp;6&amp;A&amp;R&amp;6Page &amp;P of &amp;N</oddHeader>
  </headerFooter>
  <rowBreaks count="4" manualBreakCount="4">
    <brk id="79" max="33" man="1"/>
    <brk id="114" max="33" man="1"/>
    <brk id="179" max="36" man="1"/>
    <brk id="182" max="33" man="1"/>
  </rowBreaks>
  <drawing r:id="rId2"/>
  <legacyDrawing r:id="rId3"/>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CFF"/>
  </sheetPr>
  <dimension ref="A1:N71"/>
  <sheetViews>
    <sheetView view="pageBreakPreview" zoomScaleSheetLayoutView="100" workbookViewId="0">
      <selection activeCell="B23" sqref="B23"/>
    </sheetView>
  </sheetViews>
  <sheetFormatPr defaultColWidth="8.81640625" defaultRowHeight="14.5"/>
  <cols>
    <col min="1" max="1" width="10.1796875" style="609" customWidth="1"/>
    <col min="2" max="10" width="9.81640625" style="609" customWidth="1"/>
    <col min="11" max="11" width="11.54296875" style="609" customWidth="1"/>
    <col min="12" max="13" width="8.81640625" style="609"/>
    <col min="14" max="14" width="11.81640625" style="609" customWidth="1"/>
    <col min="15" max="256" width="8.81640625" style="609"/>
    <col min="257" max="257" width="23.453125" style="609" bestFit="1" customWidth="1"/>
    <col min="258" max="266" width="12.453125" style="609" customWidth="1"/>
    <col min="267" max="512" width="8.81640625" style="609"/>
    <col min="513" max="513" width="23.453125" style="609" bestFit="1" customWidth="1"/>
    <col min="514" max="522" width="12.453125" style="609" customWidth="1"/>
    <col min="523" max="768" width="8.81640625" style="609"/>
    <col min="769" max="769" width="23.453125" style="609" bestFit="1" customWidth="1"/>
    <col min="770" max="778" width="12.453125" style="609" customWidth="1"/>
    <col min="779" max="1024" width="8.81640625" style="609"/>
    <col min="1025" max="1025" width="23.453125" style="609" bestFit="1" customWidth="1"/>
    <col min="1026" max="1034" width="12.453125" style="609" customWidth="1"/>
    <col min="1035" max="1280" width="8.81640625" style="609"/>
    <col min="1281" max="1281" width="23.453125" style="609" bestFit="1" customWidth="1"/>
    <col min="1282" max="1290" width="12.453125" style="609" customWidth="1"/>
    <col min="1291" max="1536" width="8.81640625" style="609"/>
    <col min="1537" max="1537" width="23.453125" style="609" bestFit="1" customWidth="1"/>
    <col min="1538" max="1546" width="12.453125" style="609" customWidth="1"/>
    <col min="1547" max="1792" width="8.81640625" style="609"/>
    <col min="1793" max="1793" width="23.453125" style="609" bestFit="1" customWidth="1"/>
    <col min="1794" max="1802" width="12.453125" style="609" customWidth="1"/>
    <col min="1803" max="2048" width="8.81640625" style="609"/>
    <col min="2049" max="2049" width="23.453125" style="609" bestFit="1" customWidth="1"/>
    <col min="2050" max="2058" width="12.453125" style="609" customWidth="1"/>
    <col min="2059" max="2304" width="8.81640625" style="609"/>
    <col min="2305" max="2305" width="23.453125" style="609" bestFit="1" customWidth="1"/>
    <col min="2306" max="2314" width="12.453125" style="609" customWidth="1"/>
    <col min="2315" max="2560" width="8.81640625" style="609"/>
    <col min="2561" max="2561" width="23.453125" style="609" bestFit="1" customWidth="1"/>
    <col min="2562" max="2570" width="12.453125" style="609" customWidth="1"/>
    <col min="2571" max="2816" width="8.81640625" style="609"/>
    <col min="2817" max="2817" width="23.453125" style="609" bestFit="1" customWidth="1"/>
    <col min="2818" max="2826" width="12.453125" style="609" customWidth="1"/>
    <col min="2827" max="3072" width="8.81640625" style="609"/>
    <col min="3073" max="3073" width="23.453125" style="609" bestFit="1" customWidth="1"/>
    <col min="3074" max="3082" width="12.453125" style="609" customWidth="1"/>
    <col min="3083" max="3328" width="8.81640625" style="609"/>
    <col min="3329" max="3329" width="23.453125" style="609" bestFit="1" customWidth="1"/>
    <col min="3330" max="3338" width="12.453125" style="609" customWidth="1"/>
    <col min="3339" max="3584" width="8.81640625" style="609"/>
    <col min="3585" max="3585" width="23.453125" style="609" bestFit="1" customWidth="1"/>
    <col min="3586" max="3594" width="12.453125" style="609" customWidth="1"/>
    <col min="3595" max="3840" width="8.81640625" style="609"/>
    <col min="3841" max="3841" width="23.453125" style="609" bestFit="1" customWidth="1"/>
    <col min="3842" max="3850" width="12.453125" style="609" customWidth="1"/>
    <col min="3851" max="4096" width="8.81640625" style="609"/>
    <col min="4097" max="4097" width="23.453125" style="609" bestFit="1" customWidth="1"/>
    <col min="4098" max="4106" width="12.453125" style="609" customWidth="1"/>
    <col min="4107" max="4352" width="8.81640625" style="609"/>
    <col min="4353" max="4353" width="23.453125" style="609" bestFit="1" customWidth="1"/>
    <col min="4354" max="4362" width="12.453125" style="609" customWidth="1"/>
    <col min="4363" max="4608" width="8.81640625" style="609"/>
    <col min="4609" max="4609" width="23.453125" style="609" bestFit="1" customWidth="1"/>
    <col min="4610" max="4618" width="12.453125" style="609" customWidth="1"/>
    <col min="4619" max="4864" width="8.81640625" style="609"/>
    <col min="4865" max="4865" width="23.453125" style="609" bestFit="1" customWidth="1"/>
    <col min="4866" max="4874" width="12.453125" style="609" customWidth="1"/>
    <col min="4875" max="5120" width="8.81640625" style="609"/>
    <col min="5121" max="5121" width="23.453125" style="609" bestFit="1" customWidth="1"/>
    <col min="5122" max="5130" width="12.453125" style="609" customWidth="1"/>
    <col min="5131" max="5376" width="8.81640625" style="609"/>
    <col min="5377" max="5377" width="23.453125" style="609" bestFit="1" customWidth="1"/>
    <col min="5378" max="5386" width="12.453125" style="609" customWidth="1"/>
    <col min="5387" max="5632" width="8.81640625" style="609"/>
    <col min="5633" max="5633" width="23.453125" style="609" bestFit="1" customWidth="1"/>
    <col min="5634" max="5642" width="12.453125" style="609" customWidth="1"/>
    <col min="5643" max="5888" width="8.81640625" style="609"/>
    <col min="5889" max="5889" width="23.453125" style="609" bestFit="1" customWidth="1"/>
    <col min="5890" max="5898" width="12.453125" style="609" customWidth="1"/>
    <col min="5899" max="6144" width="8.81640625" style="609"/>
    <col min="6145" max="6145" width="23.453125" style="609" bestFit="1" customWidth="1"/>
    <col min="6146" max="6154" width="12.453125" style="609" customWidth="1"/>
    <col min="6155" max="6400" width="8.81640625" style="609"/>
    <col min="6401" max="6401" width="23.453125" style="609" bestFit="1" customWidth="1"/>
    <col min="6402" max="6410" width="12.453125" style="609" customWidth="1"/>
    <col min="6411" max="6656" width="8.81640625" style="609"/>
    <col min="6657" max="6657" width="23.453125" style="609" bestFit="1" customWidth="1"/>
    <col min="6658" max="6666" width="12.453125" style="609" customWidth="1"/>
    <col min="6667" max="6912" width="8.81640625" style="609"/>
    <col min="6913" max="6913" width="23.453125" style="609" bestFit="1" customWidth="1"/>
    <col min="6914" max="6922" width="12.453125" style="609" customWidth="1"/>
    <col min="6923" max="7168" width="8.81640625" style="609"/>
    <col min="7169" max="7169" width="23.453125" style="609" bestFit="1" customWidth="1"/>
    <col min="7170" max="7178" width="12.453125" style="609" customWidth="1"/>
    <col min="7179" max="7424" width="8.81640625" style="609"/>
    <col min="7425" max="7425" width="23.453125" style="609" bestFit="1" customWidth="1"/>
    <col min="7426" max="7434" width="12.453125" style="609" customWidth="1"/>
    <col min="7435" max="7680" width="8.81640625" style="609"/>
    <col min="7681" max="7681" width="23.453125" style="609" bestFit="1" customWidth="1"/>
    <col min="7682" max="7690" width="12.453125" style="609" customWidth="1"/>
    <col min="7691" max="7936" width="8.81640625" style="609"/>
    <col min="7937" max="7937" width="23.453125" style="609" bestFit="1" customWidth="1"/>
    <col min="7938" max="7946" width="12.453125" style="609" customWidth="1"/>
    <col min="7947" max="8192" width="8.81640625" style="609"/>
    <col min="8193" max="8193" width="23.453125" style="609" bestFit="1" customWidth="1"/>
    <col min="8194" max="8202" width="12.453125" style="609" customWidth="1"/>
    <col min="8203" max="8448" width="8.81640625" style="609"/>
    <col min="8449" max="8449" width="23.453125" style="609" bestFit="1" customWidth="1"/>
    <col min="8450" max="8458" width="12.453125" style="609" customWidth="1"/>
    <col min="8459" max="8704" width="8.81640625" style="609"/>
    <col min="8705" max="8705" width="23.453125" style="609" bestFit="1" customWidth="1"/>
    <col min="8706" max="8714" width="12.453125" style="609" customWidth="1"/>
    <col min="8715" max="8960" width="8.81640625" style="609"/>
    <col min="8961" max="8961" width="23.453125" style="609" bestFit="1" customWidth="1"/>
    <col min="8962" max="8970" width="12.453125" style="609" customWidth="1"/>
    <col min="8971" max="9216" width="8.81640625" style="609"/>
    <col min="9217" max="9217" width="23.453125" style="609" bestFit="1" customWidth="1"/>
    <col min="9218" max="9226" width="12.453125" style="609" customWidth="1"/>
    <col min="9227" max="9472" width="8.81640625" style="609"/>
    <col min="9473" max="9473" width="23.453125" style="609" bestFit="1" customWidth="1"/>
    <col min="9474" max="9482" width="12.453125" style="609" customWidth="1"/>
    <col min="9483" max="9728" width="8.81640625" style="609"/>
    <col min="9729" max="9729" width="23.453125" style="609" bestFit="1" customWidth="1"/>
    <col min="9730" max="9738" width="12.453125" style="609" customWidth="1"/>
    <col min="9739" max="9984" width="8.81640625" style="609"/>
    <col min="9985" max="9985" width="23.453125" style="609" bestFit="1" customWidth="1"/>
    <col min="9986" max="9994" width="12.453125" style="609" customWidth="1"/>
    <col min="9995" max="10240" width="8.81640625" style="609"/>
    <col min="10241" max="10241" width="23.453125" style="609" bestFit="1" customWidth="1"/>
    <col min="10242" max="10250" width="12.453125" style="609" customWidth="1"/>
    <col min="10251" max="10496" width="8.81640625" style="609"/>
    <col min="10497" max="10497" width="23.453125" style="609" bestFit="1" customWidth="1"/>
    <col min="10498" max="10506" width="12.453125" style="609" customWidth="1"/>
    <col min="10507" max="10752" width="8.81640625" style="609"/>
    <col min="10753" max="10753" width="23.453125" style="609" bestFit="1" customWidth="1"/>
    <col min="10754" max="10762" width="12.453125" style="609" customWidth="1"/>
    <col min="10763" max="11008" width="8.81640625" style="609"/>
    <col min="11009" max="11009" width="23.453125" style="609" bestFit="1" customWidth="1"/>
    <col min="11010" max="11018" width="12.453125" style="609" customWidth="1"/>
    <col min="11019" max="11264" width="8.81640625" style="609"/>
    <col min="11265" max="11265" width="23.453125" style="609" bestFit="1" customWidth="1"/>
    <col min="11266" max="11274" width="12.453125" style="609" customWidth="1"/>
    <col min="11275" max="11520" width="8.81640625" style="609"/>
    <col min="11521" max="11521" width="23.453125" style="609" bestFit="1" customWidth="1"/>
    <col min="11522" max="11530" width="12.453125" style="609" customWidth="1"/>
    <col min="11531" max="11776" width="8.81640625" style="609"/>
    <col min="11777" max="11777" width="23.453125" style="609" bestFit="1" customWidth="1"/>
    <col min="11778" max="11786" width="12.453125" style="609" customWidth="1"/>
    <col min="11787" max="12032" width="8.81640625" style="609"/>
    <col min="12033" max="12033" width="23.453125" style="609" bestFit="1" customWidth="1"/>
    <col min="12034" max="12042" width="12.453125" style="609" customWidth="1"/>
    <col min="12043" max="12288" width="8.81640625" style="609"/>
    <col min="12289" max="12289" width="23.453125" style="609" bestFit="1" customWidth="1"/>
    <col min="12290" max="12298" width="12.453125" style="609" customWidth="1"/>
    <col min="12299" max="12544" width="8.81640625" style="609"/>
    <col min="12545" max="12545" width="23.453125" style="609" bestFit="1" customWidth="1"/>
    <col min="12546" max="12554" width="12.453125" style="609" customWidth="1"/>
    <col min="12555" max="12800" width="8.81640625" style="609"/>
    <col min="12801" max="12801" width="23.453125" style="609" bestFit="1" customWidth="1"/>
    <col min="12802" max="12810" width="12.453125" style="609" customWidth="1"/>
    <col min="12811" max="13056" width="8.81640625" style="609"/>
    <col min="13057" max="13057" width="23.453125" style="609" bestFit="1" customWidth="1"/>
    <col min="13058" max="13066" width="12.453125" style="609" customWidth="1"/>
    <col min="13067" max="13312" width="8.81640625" style="609"/>
    <col min="13313" max="13313" width="23.453125" style="609" bestFit="1" customWidth="1"/>
    <col min="13314" max="13322" width="12.453125" style="609" customWidth="1"/>
    <col min="13323" max="13568" width="8.81640625" style="609"/>
    <col min="13569" max="13569" width="23.453125" style="609" bestFit="1" customWidth="1"/>
    <col min="13570" max="13578" width="12.453125" style="609" customWidth="1"/>
    <col min="13579" max="13824" width="8.81640625" style="609"/>
    <col min="13825" max="13825" width="23.453125" style="609" bestFit="1" customWidth="1"/>
    <col min="13826" max="13834" width="12.453125" style="609" customWidth="1"/>
    <col min="13835" max="14080" width="8.81640625" style="609"/>
    <col min="14081" max="14081" width="23.453125" style="609" bestFit="1" customWidth="1"/>
    <col min="14082" max="14090" width="12.453125" style="609" customWidth="1"/>
    <col min="14091" max="14336" width="8.81640625" style="609"/>
    <col min="14337" max="14337" width="23.453125" style="609" bestFit="1" customWidth="1"/>
    <col min="14338" max="14346" width="12.453125" style="609" customWidth="1"/>
    <col min="14347" max="14592" width="8.81640625" style="609"/>
    <col min="14593" max="14593" width="23.453125" style="609" bestFit="1" customWidth="1"/>
    <col min="14594" max="14602" width="12.453125" style="609" customWidth="1"/>
    <col min="14603" max="14848" width="8.81640625" style="609"/>
    <col min="14849" max="14849" width="23.453125" style="609" bestFit="1" customWidth="1"/>
    <col min="14850" max="14858" width="12.453125" style="609" customWidth="1"/>
    <col min="14859" max="15104" width="8.81640625" style="609"/>
    <col min="15105" max="15105" width="23.453125" style="609" bestFit="1" customWidth="1"/>
    <col min="15106" max="15114" width="12.453125" style="609" customWidth="1"/>
    <col min="15115" max="15360" width="8.81640625" style="609"/>
    <col min="15361" max="15361" width="23.453125" style="609" bestFit="1" customWidth="1"/>
    <col min="15362" max="15370" width="12.453125" style="609" customWidth="1"/>
    <col min="15371" max="15616" width="8.81640625" style="609"/>
    <col min="15617" max="15617" width="23.453125" style="609" bestFit="1" customWidth="1"/>
    <col min="15618" max="15626" width="12.453125" style="609" customWidth="1"/>
    <col min="15627" max="15872" width="8.81640625" style="609"/>
    <col min="15873" max="15873" width="23.453125" style="609" bestFit="1" customWidth="1"/>
    <col min="15874" max="15882" width="12.453125" style="609" customWidth="1"/>
    <col min="15883" max="16128" width="8.81640625" style="609"/>
    <col min="16129" max="16129" width="23.453125" style="609" bestFit="1" customWidth="1"/>
    <col min="16130" max="16138" width="12.453125" style="609" customWidth="1"/>
    <col min="16139" max="16384" width="8.81640625" style="609"/>
  </cols>
  <sheetData>
    <row r="1" spans="1:14" s="2761" customFormat="1" ht="28.5" customHeight="1">
      <c r="A1" s="5163" t="s">
        <v>1341</v>
      </c>
      <c r="B1" s="5164"/>
      <c r="C1" s="5164"/>
      <c r="D1" s="5164"/>
      <c r="E1" s="5164"/>
      <c r="F1" s="5164"/>
      <c r="G1" s="5164"/>
      <c r="H1" s="5164"/>
      <c r="I1" s="5164"/>
      <c r="J1" s="5165"/>
      <c r="K1" s="2760"/>
    </row>
    <row r="2" spans="1:14" ht="29.9" customHeight="1" thickBot="1">
      <c r="A2" s="5126" t="s">
        <v>1224</v>
      </c>
      <c r="B2" s="5127"/>
      <c r="C2" s="5127"/>
      <c r="D2" s="5127"/>
      <c r="E2" s="5127"/>
      <c r="F2" s="5127"/>
      <c r="G2" s="5127"/>
      <c r="H2" s="5127"/>
      <c r="I2" s="5127"/>
      <c r="J2" s="5128"/>
    </row>
    <row r="3" spans="1:14" ht="17.899999999999999" customHeight="1" thickBot="1">
      <c r="A3" s="2762" t="s">
        <v>682</v>
      </c>
      <c r="B3" s="5129" t="s">
        <v>65</v>
      </c>
      <c r="C3" s="5130"/>
      <c r="D3" s="5131" t="s">
        <v>66</v>
      </c>
      <c r="E3" s="5132"/>
      <c r="F3" s="5133" t="s">
        <v>458</v>
      </c>
      <c r="G3" s="5134"/>
      <c r="H3" s="5135" t="s">
        <v>683</v>
      </c>
      <c r="I3" s="5136"/>
      <c r="J3" s="2763" t="s">
        <v>684</v>
      </c>
      <c r="K3" s="759"/>
      <c r="L3" s="759"/>
      <c r="M3" s="759"/>
    </row>
    <row r="4" spans="1:14" ht="17.899999999999999" customHeight="1" thickBot="1">
      <c r="A4" s="2089"/>
      <c r="B4" s="2764" t="s">
        <v>73</v>
      </c>
      <c r="C4" s="2765" t="s">
        <v>74</v>
      </c>
      <c r="D4" s="2764" t="s">
        <v>73</v>
      </c>
      <c r="E4" s="2765" t="s">
        <v>74</v>
      </c>
      <c r="F4" s="2764" t="s">
        <v>73</v>
      </c>
      <c r="G4" s="2765" t="s">
        <v>74</v>
      </c>
      <c r="H4" s="2764" t="s">
        <v>73</v>
      </c>
      <c r="I4" s="2766" t="s">
        <v>74</v>
      </c>
      <c r="J4" s="2767"/>
      <c r="K4" s="759"/>
      <c r="L4" s="759"/>
      <c r="M4" s="759"/>
    </row>
    <row r="5" spans="1:14" s="765" customFormat="1" ht="17.899999999999999" customHeight="1">
      <c r="A5" s="2768" t="s">
        <v>355</v>
      </c>
      <c r="B5" s="2769">
        <f>'GC Table 8 - Primary'!B20</f>
        <v>2238</v>
      </c>
      <c r="C5" s="2769">
        <f>'GC Table 8 - Primary'!B21</f>
        <v>6962</v>
      </c>
      <c r="D5" s="2769">
        <f>'GC Table 6 - Secondary'!B22</f>
        <v>1831</v>
      </c>
      <c r="E5" s="2769">
        <f>'GC Table 6 - Secondary'!B23</f>
        <v>5908</v>
      </c>
      <c r="F5" s="2770">
        <f>'GC Table 4 - Tertiary'!B17</f>
        <v>797</v>
      </c>
      <c r="G5" s="2771">
        <f>'GC Table 4 - Tertiary'!B18</f>
        <v>480</v>
      </c>
      <c r="H5" s="2770">
        <f>'GC Table 5 - Worker Training'!B20</f>
        <v>30</v>
      </c>
      <c r="I5" s="2772">
        <f>'GC Table 5 - Worker Training'!B21</f>
        <v>49</v>
      </c>
      <c r="J5" s="2773">
        <f>SUM(B5:I5)</f>
        <v>18295</v>
      </c>
      <c r="K5" s="952" t="s">
        <v>756</v>
      </c>
      <c r="L5" s="952"/>
      <c r="M5" s="952"/>
      <c r="N5" s="1760" t="s">
        <v>814</v>
      </c>
    </row>
    <row r="6" spans="1:14" s="765" customFormat="1" ht="17.899999999999999" customHeight="1">
      <c r="A6" s="2774" t="s">
        <v>359</v>
      </c>
      <c r="B6" s="2090">
        <f>'GC Table 8 - Primary'!E20</f>
        <v>13027</v>
      </c>
      <c r="C6" s="2091">
        <f>'GC Table 8 - Primary'!E21</f>
        <v>6320</v>
      </c>
      <c r="D6" s="2775">
        <f>'GC Table 6 - Secondary'!E22</f>
        <v>6059</v>
      </c>
      <c r="E6" s="2091">
        <f>'GC Table 6 - Secondary'!E23</f>
        <v>2584</v>
      </c>
      <c r="F6" s="2775">
        <f>'GC Table 4 - Tertiary'!C17</f>
        <v>1128</v>
      </c>
      <c r="G6" s="2091">
        <f>'GC Table 4 - Tertiary'!C18</f>
        <v>360</v>
      </c>
      <c r="H6" s="2775">
        <f>'GC Table 5 - Worker Training'!E20</f>
        <v>173</v>
      </c>
      <c r="I6" s="2092">
        <f>'GC Table 5 - Worker Training'!E21</f>
        <v>44</v>
      </c>
      <c r="J6" s="2773">
        <f>SUM(B6:I6)</f>
        <v>29695</v>
      </c>
      <c r="K6" s="952" t="s">
        <v>757</v>
      </c>
      <c r="L6" s="952"/>
      <c r="M6" s="952"/>
      <c r="N6" s="952"/>
    </row>
    <row r="7" spans="1:14" s="765" customFormat="1" ht="17.899999999999999" customHeight="1">
      <c r="A7" s="2774" t="s">
        <v>357</v>
      </c>
      <c r="B7" s="2090">
        <f>'GC Table 8 - Primary'!D20</f>
        <v>22073</v>
      </c>
      <c r="C7" s="2091">
        <f>'GC Table 8 - Primary'!D21</f>
        <v>9818</v>
      </c>
      <c r="D7" s="2775">
        <f>'GC Table 6 - Secondary'!D22</f>
        <v>4750</v>
      </c>
      <c r="E7" s="2091">
        <f>'GC Table 6 - Secondary'!D23</f>
        <v>2666</v>
      </c>
      <c r="F7" s="2775">
        <f>'GC Table 4 - Tertiary'!E17+'GC Table 4 - Tertiary'!F17</f>
        <v>1633</v>
      </c>
      <c r="G7" s="2091">
        <f>'GC Table 4 - Tertiary'!E18+'GC Table 4 - Tertiary'!F18</f>
        <v>645</v>
      </c>
      <c r="H7" s="2775">
        <f>'GC Table 5 - Worker Training'!D20</f>
        <v>0</v>
      </c>
      <c r="I7" s="2092">
        <f>'GC Table 5 - Worker Training'!D21</f>
        <v>0</v>
      </c>
      <c r="J7" s="2773">
        <f>SUM(B7:I7)</f>
        <v>41585</v>
      </c>
      <c r="K7" s="952" t="s">
        <v>758</v>
      </c>
      <c r="L7" s="952"/>
      <c r="M7" s="952"/>
      <c r="N7" s="952" t="s">
        <v>814</v>
      </c>
    </row>
    <row r="8" spans="1:14" s="765" customFormat="1" ht="17.899999999999999" customHeight="1" thickBot="1">
      <c r="A8" s="2774" t="s">
        <v>685</v>
      </c>
      <c r="B8" s="2090">
        <f>'GC Table 8 - Primary'!C20</f>
        <v>1007</v>
      </c>
      <c r="C8" s="2091">
        <f>'GC Table 8 - Primary'!C21</f>
        <v>793</v>
      </c>
      <c r="D8" s="2775">
        <f>'GC Table 6 - Secondary'!C22</f>
        <v>387</v>
      </c>
      <c r="E8" s="2091">
        <f>'GC Table 6 - Secondary'!C23</f>
        <v>441</v>
      </c>
      <c r="F8" s="2775">
        <f>'GC Table 4 - Tertiary'!H24</f>
        <v>0</v>
      </c>
      <c r="G8" s="2091">
        <f>'GC Table 4 - Tertiary'!H24</f>
        <v>0</v>
      </c>
      <c r="H8" s="2775">
        <f>'GC Table 5 - Worker Training'!G20</f>
        <v>0</v>
      </c>
      <c r="I8" s="2092">
        <f>'GC Table 5 - Worker Training'!G21</f>
        <v>0</v>
      </c>
      <c r="J8" s="2773">
        <f>SUM(B8:I8)</f>
        <v>2628</v>
      </c>
      <c r="K8" s="952"/>
      <c r="L8" s="952"/>
      <c r="M8" s="952"/>
      <c r="N8" s="952"/>
    </row>
    <row r="9" spans="1:14" ht="17.899999999999999" customHeight="1" thickBot="1">
      <c r="A9" s="2776" t="s">
        <v>759</v>
      </c>
      <c r="B9" s="2777">
        <f t="shared" ref="B9:I9" si="0">SUM(B5:B8)</f>
        <v>38345</v>
      </c>
      <c r="C9" s="2778">
        <f t="shared" si="0"/>
        <v>23893</v>
      </c>
      <c r="D9" s="2779">
        <f t="shared" si="0"/>
        <v>13027</v>
      </c>
      <c r="E9" s="2778">
        <f t="shared" si="0"/>
        <v>11599</v>
      </c>
      <c r="F9" s="2779">
        <f t="shared" si="0"/>
        <v>3558</v>
      </c>
      <c r="G9" s="2778">
        <f t="shared" si="0"/>
        <v>1485</v>
      </c>
      <c r="H9" s="2779">
        <f t="shared" si="0"/>
        <v>203</v>
      </c>
      <c r="I9" s="2780">
        <f t="shared" si="0"/>
        <v>93</v>
      </c>
      <c r="J9" s="2781">
        <f>SUM(B9:I9)</f>
        <v>92203</v>
      </c>
      <c r="K9" s="1762">
        <f>'GC Table 3 - Sch Teach Stud'!P12</f>
        <v>92331</v>
      </c>
      <c r="L9" s="788" t="s">
        <v>815</v>
      </c>
      <c r="M9" s="788"/>
    </row>
    <row r="10" spans="1:14" ht="17.899999999999999" customHeight="1" thickBot="1">
      <c r="A10" s="3363"/>
      <c r="B10" s="3364"/>
      <c r="C10" s="3364"/>
      <c r="D10" s="3364"/>
      <c r="E10" s="3364"/>
      <c r="F10" s="3364"/>
      <c r="G10" s="3364"/>
      <c r="H10" s="3364"/>
      <c r="I10" s="3364"/>
      <c r="J10" s="3365"/>
      <c r="K10" s="1762"/>
      <c r="L10" s="788"/>
      <c r="M10" s="788"/>
    </row>
    <row r="11" spans="1:14" ht="30" customHeight="1">
      <c r="A11" s="5163" t="s">
        <v>339</v>
      </c>
      <c r="B11" s="5164"/>
      <c r="C11" s="5164"/>
      <c r="D11" s="5164"/>
      <c r="E11" s="5164"/>
      <c r="F11" s="5164"/>
      <c r="G11" s="5164"/>
      <c r="H11" s="5164"/>
      <c r="I11" s="5164"/>
      <c r="J11" s="5165"/>
      <c r="K11" s="1762"/>
      <c r="L11" s="788"/>
      <c r="M11" s="788"/>
    </row>
    <row r="12" spans="1:14" ht="30" customHeight="1" thickBot="1">
      <c r="A12" s="5152" t="s">
        <v>1142</v>
      </c>
      <c r="B12" s="5153"/>
      <c r="C12" s="5153"/>
      <c r="D12" s="5153"/>
      <c r="E12" s="5153"/>
      <c r="F12" s="5153"/>
      <c r="G12" s="5153"/>
      <c r="H12" s="5153"/>
      <c r="I12" s="5153"/>
      <c r="J12" s="5154"/>
      <c r="K12" s="1762"/>
      <c r="L12" s="788"/>
      <c r="M12" s="788"/>
    </row>
    <row r="13" spans="1:14" ht="17.899999999999999" customHeight="1" thickBot="1">
      <c r="A13" s="2762" t="s">
        <v>682</v>
      </c>
      <c r="B13" s="5155" t="s">
        <v>65</v>
      </c>
      <c r="C13" s="5156"/>
      <c r="D13" s="5157" t="s">
        <v>66</v>
      </c>
      <c r="E13" s="5158"/>
      <c r="F13" s="5159" t="s">
        <v>458</v>
      </c>
      <c r="G13" s="5160"/>
      <c r="H13" s="5161" t="s">
        <v>683</v>
      </c>
      <c r="I13" s="5162"/>
      <c r="J13" s="2763" t="s">
        <v>684</v>
      </c>
      <c r="K13" s="1762"/>
      <c r="L13" s="788"/>
      <c r="M13" s="788"/>
    </row>
    <row r="14" spans="1:14" ht="17.899999999999999" customHeight="1" thickBot="1">
      <c r="A14" s="2089"/>
      <c r="B14" s="2764" t="s">
        <v>73</v>
      </c>
      <c r="C14" s="2765" t="s">
        <v>74</v>
      </c>
      <c r="D14" s="2764" t="s">
        <v>73</v>
      </c>
      <c r="E14" s="2765" t="s">
        <v>74</v>
      </c>
      <c r="F14" s="2764" t="s">
        <v>73</v>
      </c>
      <c r="G14" s="2765" t="s">
        <v>74</v>
      </c>
      <c r="H14" s="2764" t="s">
        <v>73</v>
      </c>
      <c r="I14" s="2765" t="s">
        <v>74</v>
      </c>
      <c r="J14" s="2764"/>
      <c r="K14" s="1762"/>
      <c r="L14" s="788"/>
      <c r="M14" s="788"/>
    </row>
    <row r="15" spans="1:14" ht="17.899999999999999" customHeight="1">
      <c r="A15" s="2768" t="s">
        <v>355</v>
      </c>
      <c r="B15" s="2769">
        <v>2309</v>
      </c>
      <c r="C15" s="2769">
        <v>5719</v>
      </c>
      <c r="D15" s="2769">
        <v>1529</v>
      </c>
      <c r="E15" s="2769">
        <v>3612</v>
      </c>
      <c r="F15" s="2770">
        <v>797</v>
      </c>
      <c r="G15" s="2771">
        <v>711</v>
      </c>
      <c r="H15" s="2770">
        <v>54</v>
      </c>
      <c r="I15" s="2772">
        <v>31</v>
      </c>
      <c r="J15" s="2773">
        <v>14762</v>
      </c>
      <c r="K15" s="1762"/>
      <c r="L15" s="788"/>
      <c r="M15" s="788"/>
    </row>
    <row r="16" spans="1:14" ht="17.899999999999999" customHeight="1">
      <c r="A16" s="2774" t="s">
        <v>359</v>
      </c>
      <c r="B16" s="2090">
        <v>12568</v>
      </c>
      <c r="C16" s="2091">
        <v>5710</v>
      </c>
      <c r="D16" s="2775">
        <v>4999</v>
      </c>
      <c r="E16" s="2091">
        <v>1681</v>
      </c>
      <c r="F16" s="2775">
        <v>325</v>
      </c>
      <c r="G16" s="2091">
        <v>115</v>
      </c>
      <c r="H16" s="2775">
        <v>271</v>
      </c>
      <c r="I16" s="2092">
        <v>239</v>
      </c>
      <c r="J16" s="2773">
        <v>25908</v>
      </c>
      <c r="K16" s="1762"/>
      <c r="L16" s="788"/>
      <c r="M16" s="788"/>
    </row>
    <row r="17" spans="1:14" ht="17.899999999999999" customHeight="1">
      <c r="A17" s="2774" t="s">
        <v>357</v>
      </c>
      <c r="B17" s="2090">
        <v>16657</v>
      </c>
      <c r="C17" s="2091">
        <v>5355</v>
      </c>
      <c r="D17" s="2775">
        <v>2633</v>
      </c>
      <c r="E17" s="2091">
        <v>1476</v>
      </c>
      <c r="F17" s="2775">
        <v>1286</v>
      </c>
      <c r="G17" s="2091">
        <v>697</v>
      </c>
      <c r="H17" s="2775">
        <v>0</v>
      </c>
      <c r="I17" s="2092">
        <v>0</v>
      </c>
      <c r="J17" s="2773">
        <v>28104</v>
      </c>
      <c r="K17" s="1762"/>
      <c r="L17" s="788"/>
      <c r="M17" s="788"/>
    </row>
    <row r="18" spans="1:14" ht="17.899999999999999" customHeight="1" thickBot="1">
      <c r="A18" s="2774" t="s">
        <v>685</v>
      </c>
      <c r="B18" s="2090">
        <v>851</v>
      </c>
      <c r="C18" s="2091">
        <v>626</v>
      </c>
      <c r="D18" s="2775">
        <v>296</v>
      </c>
      <c r="E18" s="2091">
        <v>365</v>
      </c>
      <c r="F18" s="2775">
        <v>0</v>
      </c>
      <c r="G18" s="2091">
        <v>0</v>
      </c>
      <c r="H18" s="2775">
        <v>0</v>
      </c>
      <c r="I18" s="2092">
        <v>0</v>
      </c>
      <c r="J18" s="2773">
        <v>2138</v>
      </c>
      <c r="K18" s="1762"/>
      <c r="L18" s="788"/>
      <c r="M18" s="788"/>
    </row>
    <row r="19" spans="1:14" ht="17.899999999999999" customHeight="1" thickBot="1">
      <c r="A19" s="2776" t="s">
        <v>759</v>
      </c>
      <c r="B19" s="2777">
        <v>32385</v>
      </c>
      <c r="C19" s="2778">
        <v>17410</v>
      </c>
      <c r="D19" s="2779">
        <v>9457</v>
      </c>
      <c r="E19" s="2778">
        <v>7134</v>
      </c>
      <c r="F19" s="2779">
        <v>2408</v>
      </c>
      <c r="G19" s="2778">
        <v>1523</v>
      </c>
      <c r="H19" s="2779">
        <v>325</v>
      </c>
      <c r="I19" s="2780">
        <v>270</v>
      </c>
      <c r="J19" s="2781">
        <v>70912</v>
      </c>
      <c r="K19" s="1762"/>
      <c r="L19" s="788"/>
      <c r="M19" s="788"/>
    </row>
    <row r="20" spans="1:14" ht="17.899999999999999" customHeight="1">
      <c r="A20" s="3357"/>
      <c r="B20" s="3358"/>
      <c r="C20" s="3358"/>
      <c r="D20" s="3358"/>
      <c r="E20" s="3358"/>
      <c r="F20" s="3358"/>
      <c r="G20" s="3358"/>
      <c r="H20" s="3358"/>
      <c r="I20" s="3358"/>
      <c r="J20" s="3359"/>
      <c r="K20" s="1762"/>
      <c r="L20" s="788"/>
      <c r="M20" s="788"/>
    </row>
    <row r="21" spans="1:14" ht="17.899999999999999" customHeight="1">
      <c r="A21" s="3360"/>
      <c r="B21" s="3361"/>
      <c r="C21" s="3361"/>
      <c r="D21" s="3361"/>
      <c r="E21" s="3361"/>
      <c r="F21" s="3361"/>
      <c r="G21" s="3361"/>
      <c r="H21" s="3361"/>
      <c r="I21" s="3361"/>
      <c r="J21" s="3362"/>
      <c r="K21" s="1762"/>
      <c r="L21" s="788"/>
      <c r="M21" s="788"/>
    </row>
    <row r="22" spans="1:14" ht="16.5" customHeight="1">
      <c r="A22" s="5166" t="s">
        <v>339</v>
      </c>
      <c r="B22" s="5167"/>
      <c r="C22" s="5167"/>
      <c r="D22" s="5167"/>
      <c r="E22" s="5167"/>
      <c r="F22" s="5167"/>
      <c r="G22" s="5167"/>
      <c r="H22" s="5167"/>
      <c r="I22" s="5167"/>
      <c r="J22" s="5168"/>
      <c r="K22" s="1762"/>
      <c r="L22" s="788"/>
      <c r="M22" s="788"/>
    </row>
    <row r="23" spans="1:14" ht="16.5" customHeight="1" thickBot="1">
      <c r="A23" s="5169" t="s">
        <v>968</v>
      </c>
      <c r="B23" s="5170"/>
      <c r="C23" s="5170"/>
      <c r="D23" s="5170"/>
      <c r="E23" s="5170"/>
      <c r="F23" s="5170"/>
      <c r="G23" s="5170"/>
      <c r="H23" s="5170"/>
      <c r="I23" s="5170"/>
      <c r="J23" s="5171"/>
      <c r="K23" s="1759"/>
    </row>
    <row r="24" spans="1:14" ht="16.5" customHeight="1" thickBot="1">
      <c r="A24" s="3320" t="s">
        <v>682</v>
      </c>
      <c r="B24" s="5172" t="s">
        <v>65</v>
      </c>
      <c r="C24" s="5173"/>
      <c r="D24" s="5174" t="s">
        <v>66</v>
      </c>
      <c r="E24" s="5175"/>
      <c r="F24" s="5176" t="s">
        <v>458</v>
      </c>
      <c r="G24" s="5177"/>
      <c r="H24" s="5178" t="s">
        <v>683</v>
      </c>
      <c r="I24" s="5179"/>
      <c r="J24" s="3321" t="s">
        <v>684</v>
      </c>
    </row>
    <row r="25" spans="1:14" ht="16.5" customHeight="1" thickBot="1">
      <c r="A25" s="3322"/>
      <c r="B25" s="3323" t="s">
        <v>73</v>
      </c>
      <c r="C25" s="3324" t="s">
        <v>74</v>
      </c>
      <c r="D25" s="3323" t="s">
        <v>73</v>
      </c>
      <c r="E25" s="3324" t="s">
        <v>74</v>
      </c>
      <c r="F25" s="3323" t="s">
        <v>73</v>
      </c>
      <c r="G25" s="3324" t="s">
        <v>74</v>
      </c>
      <c r="H25" s="3323" t="s">
        <v>73</v>
      </c>
      <c r="I25" s="3325" t="s">
        <v>74</v>
      </c>
      <c r="J25" s="3326"/>
      <c r="K25" s="759"/>
      <c r="L25" s="759"/>
      <c r="M25" s="759"/>
    </row>
    <row r="26" spans="1:14" ht="16.5" customHeight="1">
      <c r="A26" s="3327" t="s">
        <v>1143</v>
      </c>
      <c r="B26" s="3328">
        <v>2429</v>
      </c>
      <c r="C26" s="3328">
        <v>5352</v>
      </c>
      <c r="D26" s="3328">
        <v>1582</v>
      </c>
      <c r="E26" s="3328">
        <v>3413</v>
      </c>
      <c r="F26" s="3329">
        <v>872</v>
      </c>
      <c r="G26" s="3330">
        <v>696</v>
      </c>
      <c r="H26" s="3328">
        <v>46</v>
      </c>
      <c r="I26" s="3331">
        <v>40</v>
      </c>
      <c r="J26" s="3332">
        <v>14430</v>
      </c>
      <c r="K26" s="759"/>
      <c r="L26" s="759"/>
      <c r="M26" s="759"/>
    </row>
    <row r="27" spans="1:14" ht="24">
      <c r="A27" s="3327" t="s">
        <v>1144</v>
      </c>
      <c r="B27" s="3328">
        <v>12700</v>
      </c>
      <c r="C27" s="3330">
        <v>6148</v>
      </c>
      <c r="D27" s="3328">
        <v>3894</v>
      </c>
      <c r="E27" s="3330">
        <v>1261</v>
      </c>
      <c r="F27" s="3328">
        <v>270</v>
      </c>
      <c r="G27" s="3330">
        <v>59</v>
      </c>
      <c r="H27" s="3328">
        <v>261</v>
      </c>
      <c r="I27" s="3331">
        <v>216</v>
      </c>
      <c r="J27" s="3333">
        <v>24809</v>
      </c>
      <c r="K27" s="952" t="s">
        <v>756</v>
      </c>
      <c r="L27" s="952"/>
      <c r="M27" s="952"/>
      <c r="N27" s="1760" t="s">
        <v>814</v>
      </c>
    </row>
    <row r="28" spans="1:14">
      <c r="A28" s="3327" t="s">
        <v>1145</v>
      </c>
      <c r="B28" s="3328">
        <v>16267</v>
      </c>
      <c r="C28" s="3330">
        <v>4221</v>
      </c>
      <c r="D28" s="3328">
        <v>3133</v>
      </c>
      <c r="E28" s="3330">
        <v>1294</v>
      </c>
      <c r="F28" s="3328">
        <v>1323</v>
      </c>
      <c r="G28" s="3330">
        <v>600</v>
      </c>
      <c r="H28" s="3328" t="s">
        <v>1141</v>
      </c>
      <c r="I28" s="3331" t="s">
        <v>1141</v>
      </c>
      <c r="J28" s="3333">
        <v>26838</v>
      </c>
      <c r="K28" s="952" t="s">
        <v>757</v>
      </c>
      <c r="L28" s="952"/>
      <c r="M28" s="952"/>
      <c r="N28" s="952"/>
    </row>
    <row r="29" spans="1:14" ht="15" thickBot="1">
      <c r="A29" s="3327" t="s">
        <v>1146</v>
      </c>
      <c r="B29" s="3328">
        <v>790</v>
      </c>
      <c r="C29" s="3330">
        <v>595</v>
      </c>
      <c r="D29" s="3328">
        <v>286</v>
      </c>
      <c r="E29" s="3330">
        <v>325</v>
      </c>
      <c r="F29" s="3328" t="s">
        <v>1141</v>
      </c>
      <c r="G29" s="3330" t="s">
        <v>1141</v>
      </c>
      <c r="H29" s="3328" t="s">
        <v>1141</v>
      </c>
      <c r="I29" s="3331" t="s">
        <v>1141</v>
      </c>
      <c r="J29" s="3333">
        <v>1996</v>
      </c>
      <c r="K29" s="952" t="s">
        <v>758</v>
      </c>
      <c r="L29" s="952"/>
      <c r="M29" s="952"/>
      <c r="N29" s="952" t="s">
        <v>814</v>
      </c>
    </row>
    <row r="30" spans="1:14" ht="15" thickBot="1">
      <c r="A30" s="3334" t="s">
        <v>1147</v>
      </c>
      <c r="B30" s="3335">
        <v>32186</v>
      </c>
      <c r="C30" s="3336">
        <v>16316</v>
      </c>
      <c r="D30" s="3335">
        <v>8895</v>
      </c>
      <c r="E30" s="3336">
        <v>6293</v>
      </c>
      <c r="F30" s="3335">
        <v>2465</v>
      </c>
      <c r="G30" s="3336">
        <v>1355</v>
      </c>
      <c r="H30" s="3335">
        <v>307</v>
      </c>
      <c r="I30" s="3337">
        <v>256</v>
      </c>
      <c r="J30" s="3338">
        <v>68073</v>
      </c>
      <c r="K30" s="952"/>
      <c r="L30" s="952"/>
      <c r="M30" s="952"/>
      <c r="N30" s="952"/>
    </row>
    <row r="31" spans="1:14" ht="21">
      <c r="A31" s="5123" t="s">
        <v>339</v>
      </c>
      <c r="B31" s="5124"/>
      <c r="C31" s="5124"/>
      <c r="D31" s="5124"/>
      <c r="E31" s="5124"/>
      <c r="F31" s="5124"/>
      <c r="G31" s="5124"/>
      <c r="H31" s="5124"/>
      <c r="I31" s="5124"/>
      <c r="J31" s="5125"/>
      <c r="K31" s="1762" t="str">
        <f>'GC Table 3 - Sch Teach Stud'!P21</f>
        <v>Totals</v>
      </c>
      <c r="L31" s="788" t="s">
        <v>815</v>
      </c>
      <c r="M31" s="788"/>
    </row>
    <row r="32" spans="1:14" ht="19" thickBot="1">
      <c r="A32" s="5126" t="s">
        <v>1002</v>
      </c>
      <c r="B32" s="5127"/>
      <c r="C32" s="5127"/>
      <c r="D32" s="5127"/>
      <c r="E32" s="5127"/>
      <c r="F32" s="5127"/>
      <c r="G32" s="5127"/>
      <c r="H32" s="5127"/>
      <c r="I32" s="5127"/>
      <c r="J32" s="5128"/>
    </row>
    <row r="33" spans="1:14" ht="15" thickBot="1">
      <c r="A33" s="2762" t="s">
        <v>682</v>
      </c>
      <c r="B33" s="5129" t="s">
        <v>65</v>
      </c>
      <c r="C33" s="5130"/>
      <c r="D33" s="5131" t="s">
        <v>66</v>
      </c>
      <c r="E33" s="5132"/>
      <c r="F33" s="5133" t="s">
        <v>458</v>
      </c>
      <c r="G33" s="5134"/>
      <c r="H33" s="5135" t="s">
        <v>683</v>
      </c>
      <c r="I33" s="5136"/>
      <c r="J33" s="2763" t="s">
        <v>684</v>
      </c>
    </row>
    <row r="34" spans="1:14" ht="15" thickBot="1">
      <c r="A34" s="2089"/>
      <c r="B34" s="2764" t="s">
        <v>73</v>
      </c>
      <c r="C34" s="2765" t="s">
        <v>74</v>
      </c>
      <c r="D34" s="2764" t="s">
        <v>73</v>
      </c>
      <c r="E34" s="2765" t="s">
        <v>74</v>
      </c>
      <c r="F34" s="2764" t="s">
        <v>73</v>
      </c>
      <c r="G34" s="2765" t="s">
        <v>74</v>
      </c>
      <c r="H34" s="2764" t="s">
        <v>73</v>
      </c>
      <c r="I34" s="2766" t="s">
        <v>74</v>
      </c>
      <c r="J34" s="2767"/>
    </row>
    <row r="35" spans="1:14">
      <c r="A35" s="2768" t="s">
        <v>355</v>
      </c>
      <c r="B35" s="2769" t="str">
        <f>'[5]GC Table 8 - Primary'!B29</f>
        <v>AUC</v>
      </c>
      <c r="C35" s="2769">
        <f>'[5]GC Table 8 - Primary'!B30</f>
        <v>43</v>
      </c>
      <c r="D35" s="2769">
        <f>'[5]GC Table 6 - Secondary'!B31</f>
        <v>42004</v>
      </c>
      <c r="E35" s="2769">
        <f>'[5]GC Table 6 - Secondary'!B32</f>
        <v>0</v>
      </c>
      <c r="F35" s="2770">
        <f>'[5]GC Table 4 - Tertiary'!B23</f>
        <v>142</v>
      </c>
      <c r="G35" s="2771">
        <f>'[5]GC Table 4 - Tertiary'!B24</f>
        <v>457</v>
      </c>
      <c r="H35" s="2770">
        <f>'[5]GC Table 5 - Worker Training'!B29</f>
        <v>33</v>
      </c>
      <c r="I35" s="2772">
        <f>'[5]GC Table 5 - Worker Training'!B30</f>
        <v>0</v>
      </c>
      <c r="J35" s="2773">
        <f>SUM(B35:I35)</f>
        <v>42679</v>
      </c>
      <c r="K35" s="759"/>
      <c r="L35" s="759"/>
      <c r="M35" s="759"/>
    </row>
    <row r="36" spans="1:14">
      <c r="A36" s="2774" t="s">
        <v>359</v>
      </c>
      <c r="B36" s="2090" t="str">
        <f>'[5]GC Table 8 - Primary'!E29</f>
        <v>TPUM</v>
      </c>
      <c r="C36" s="2091">
        <f>'[5]GC Table 8 - Primary'!E30</f>
        <v>131</v>
      </c>
      <c r="D36" s="2775">
        <f>'[5]GC Table 6 - Secondary'!E31</f>
        <v>0</v>
      </c>
      <c r="E36" s="2091">
        <f>'[5]GC Table 6 - Secondary'!E32</f>
        <v>0</v>
      </c>
      <c r="F36" s="2775">
        <f>'[5]GC Table 4 - Tertiary'!C23</f>
        <v>0</v>
      </c>
      <c r="G36" s="2091">
        <f>'[5]GC Table 4 - Tertiary'!C24</f>
        <v>0</v>
      </c>
      <c r="H36" s="2775">
        <f>'[5]GC Table 5 - Worker Training'!E29</f>
        <v>132</v>
      </c>
      <c r="I36" s="2092">
        <f>'[5]GC Table 5 - Worker Training'!E30</f>
        <v>0</v>
      </c>
      <c r="J36" s="2773">
        <f t="shared" ref="J36:J38" si="1">SUM(B36:I36)</f>
        <v>263</v>
      </c>
      <c r="K36" s="759"/>
      <c r="L36" s="759"/>
      <c r="M36" s="759"/>
    </row>
    <row r="37" spans="1:14">
      <c r="A37" s="2774" t="s">
        <v>357</v>
      </c>
      <c r="B37" s="2090" t="str">
        <f>'[5]GC Table 8 - Primary'!D29</f>
        <v>PNGUM</v>
      </c>
      <c r="C37" s="2091">
        <f>'[5]GC Table 8 - Primary'!D30</f>
        <v>116</v>
      </c>
      <c r="D37" s="2775">
        <f>'[5]GC Table 6 - Secondary'!D31</f>
        <v>0</v>
      </c>
      <c r="E37" s="2091">
        <f>'[5]GC Table 6 - Secondary'!D32</f>
        <v>0</v>
      </c>
      <c r="F37" s="2775">
        <f>'[5]GC Table 4 - Tertiary'!D23+'[5]GC Table 4 - Tertiary'!E23</f>
        <v>0</v>
      </c>
      <c r="G37" s="2091">
        <f>'[5]GC Table 4 - Tertiary'!D24+'[5]GC Table 4 - Tertiary'!E24</f>
        <v>213</v>
      </c>
      <c r="H37" s="2775">
        <f>'[5]GC Table 5 - Worker Training'!D29</f>
        <v>0</v>
      </c>
      <c r="I37" s="2092">
        <f>'[5]GC Table 5 - Worker Training'!D30</f>
        <v>0</v>
      </c>
      <c r="J37" s="2773">
        <f t="shared" si="1"/>
        <v>329</v>
      </c>
      <c r="K37" s="952" t="s">
        <v>756</v>
      </c>
      <c r="L37" s="952"/>
      <c r="M37" s="952"/>
      <c r="N37" s="952"/>
    </row>
    <row r="38" spans="1:14" ht="15" thickBot="1">
      <c r="A38" s="2774" t="s">
        <v>685</v>
      </c>
      <c r="B38" s="2090" t="str">
        <f>'[5]GC Table 8 - Primary'!C29</f>
        <v>NZPUC</v>
      </c>
      <c r="C38" s="2091">
        <f>'[5]GC Table 8 - Primary'!C30</f>
        <v>18</v>
      </c>
      <c r="D38" s="2775">
        <f>'[5]GC Table 6 - Secondary'!C31</f>
        <v>0</v>
      </c>
      <c r="E38" s="2091">
        <f>'[5]GC Table 6 - Secondary'!C32</f>
        <v>0</v>
      </c>
      <c r="F38" s="2775">
        <f>'[5]GC Table 4 - Tertiary'!G31</f>
        <v>0</v>
      </c>
      <c r="G38" s="2091">
        <f>'[5]GC Table 4 - Tertiary'!G31</f>
        <v>0</v>
      </c>
      <c r="H38" s="2775">
        <f>'[5]GC Table 5 - Worker Training'!G29</f>
        <v>0</v>
      </c>
      <c r="I38" s="2092">
        <f>'[5]GC Table 5 - Worker Training'!G30</f>
        <v>0</v>
      </c>
      <c r="J38" s="2773">
        <f t="shared" si="1"/>
        <v>18</v>
      </c>
      <c r="K38" s="952" t="s">
        <v>757</v>
      </c>
      <c r="L38" s="952"/>
      <c r="M38" s="952"/>
      <c r="N38" s="952"/>
    </row>
    <row r="39" spans="1:14" ht="15" thickBot="1">
      <c r="A39" s="2776" t="s">
        <v>759</v>
      </c>
      <c r="B39" s="2777">
        <f t="shared" ref="B39:I39" si="2">SUM(B35:B38)</f>
        <v>0</v>
      </c>
      <c r="C39" s="2778">
        <f t="shared" si="2"/>
        <v>308</v>
      </c>
      <c r="D39" s="2779">
        <f t="shared" si="2"/>
        <v>42004</v>
      </c>
      <c r="E39" s="2778">
        <f t="shared" si="2"/>
        <v>0</v>
      </c>
      <c r="F39" s="2779">
        <f t="shared" si="2"/>
        <v>142</v>
      </c>
      <c r="G39" s="2778">
        <f t="shared" si="2"/>
        <v>670</v>
      </c>
      <c r="H39" s="2779">
        <f t="shared" si="2"/>
        <v>165</v>
      </c>
      <c r="I39" s="2780">
        <f t="shared" si="2"/>
        <v>0</v>
      </c>
      <c r="J39" s="2781">
        <f>SUM(B39:I39)</f>
        <v>43289</v>
      </c>
      <c r="K39" s="952" t="s">
        <v>758</v>
      </c>
      <c r="L39" s="952"/>
      <c r="M39" s="952"/>
      <c r="N39" s="952"/>
    </row>
    <row r="40" spans="1:14" ht="15" thickBot="1">
      <c r="A40" s="2782"/>
      <c r="B40" s="2783"/>
      <c r="C40" s="2783"/>
      <c r="D40" s="2783"/>
      <c r="E40" s="2783"/>
      <c r="F40" s="2783"/>
      <c r="G40" s="2783"/>
      <c r="H40" s="2783"/>
      <c r="I40" s="2783"/>
      <c r="J40" s="2784"/>
      <c r="K40" s="952"/>
      <c r="L40" s="952"/>
      <c r="M40" s="952"/>
      <c r="N40" s="952"/>
    </row>
    <row r="41" spans="1:14" ht="21">
      <c r="A41" s="5123" t="s">
        <v>339</v>
      </c>
      <c r="B41" s="5124"/>
      <c r="C41" s="5124"/>
      <c r="D41" s="5124"/>
      <c r="E41" s="5124"/>
      <c r="F41" s="5124"/>
      <c r="G41" s="5124"/>
      <c r="H41" s="5124"/>
      <c r="I41" s="5124"/>
      <c r="J41" s="5125"/>
      <c r="K41" s="1761">
        <v>61335</v>
      </c>
      <c r="L41" s="759"/>
      <c r="M41" s="759"/>
    </row>
    <row r="42" spans="1:14" ht="19" thickBot="1">
      <c r="A42" s="5126" t="s">
        <v>755</v>
      </c>
      <c r="B42" s="5127"/>
      <c r="C42" s="5127"/>
      <c r="D42" s="5127"/>
      <c r="E42" s="5127"/>
      <c r="F42" s="5127"/>
      <c r="G42" s="5127"/>
      <c r="H42" s="5127"/>
      <c r="I42" s="5127"/>
      <c r="J42" s="5128"/>
      <c r="K42" s="759"/>
      <c r="L42" s="759"/>
      <c r="M42" s="759"/>
    </row>
    <row r="43" spans="1:14" ht="15" thickBot="1">
      <c r="A43" s="2762" t="s">
        <v>682</v>
      </c>
      <c r="B43" s="5129" t="s">
        <v>65</v>
      </c>
      <c r="C43" s="5130"/>
      <c r="D43" s="5131" t="s">
        <v>66</v>
      </c>
      <c r="E43" s="5132"/>
      <c r="F43" s="5133" t="s">
        <v>458</v>
      </c>
      <c r="G43" s="5134"/>
      <c r="H43" s="5135" t="s">
        <v>683</v>
      </c>
      <c r="I43" s="5136"/>
      <c r="J43" s="2763" t="s">
        <v>684</v>
      </c>
      <c r="K43" s="759"/>
      <c r="L43" s="759"/>
      <c r="M43" s="759"/>
    </row>
    <row r="44" spans="1:14" ht="15" thickBot="1">
      <c r="A44" s="2089"/>
      <c r="B44" s="2764" t="s">
        <v>73</v>
      </c>
      <c r="C44" s="2765" t="s">
        <v>74</v>
      </c>
      <c r="D44" s="2764" t="s">
        <v>73</v>
      </c>
      <c r="E44" s="2765" t="s">
        <v>74</v>
      </c>
      <c r="F44" s="2764" t="s">
        <v>73</v>
      </c>
      <c r="G44" s="2765" t="s">
        <v>74</v>
      </c>
      <c r="H44" s="2764" t="s">
        <v>73</v>
      </c>
      <c r="I44" s="2766" t="s">
        <v>74</v>
      </c>
      <c r="J44" s="2767"/>
    </row>
    <row r="45" spans="1:14">
      <c r="A45" s="2768" t="s">
        <v>355</v>
      </c>
      <c r="B45" s="2769">
        <v>2295</v>
      </c>
      <c r="C45" s="2769">
        <v>4974</v>
      </c>
      <c r="D45" s="2769">
        <v>1623</v>
      </c>
      <c r="E45" s="2769">
        <v>3432</v>
      </c>
      <c r="F45" s="2770">
        <v>827</v>
      </c>
      <c r="G45" s="2771">
        <v>618</v>
      </c>
      <c r="H45" s="2770">
        <v>46</v>
      </c>
      <c r="I45" s="2772">
        <v>15</v>
      </c>
      <c r="J45" s="2773">
        <v>13830</v>
      </c>
    </row>
    <row r="46" spans="1:14">
      <c r="A46" s="2774" t="s">
        <v>359</v>
      </c>
      <c r="B46" s="2090">
        <v>11853</v>
      </c>
      <c r="C46" s="2091">
        <v>4824</v>
      </c>
      <c r="D46" s="2775">
        <v>4089</v>
      </c>
      <c r="E46" s="2091">
        <v>1391</v>
      </c>
      <c r="F46" s="2775">
        <v>306</v>
      </c>
      <c r="G46" s="2091">
        <v>81</v>
      </c>
      <c r="H46" s="2775">
        <v>265</v>
      </c>
      <c r="I46" s="2092">
        <v>238</v>
      </c>
      <c r="J46" s="2773">
        <v>23047</v>
      </c>
      <c r="K46" s="759"/>
      <c r="L46" s="759"/>
      <c r="M46" s="759"/>
    </row>
    <row r="47" spans="1:14">
      <c r="A47" s="2774" t="s">
        <v>357</v>
      </c>
      <c r="B47" s="2090">
        <v>19553</v>
      </c>
      <c r="C47" s="2091">
        <v>5225</v>
      </c>
      <c r="D47" s="2775">
        <v>2916</v>
      </c>
      <c r="E47" s="2091">
        <v>976</v>
      </c>
      <c r="F47" s="2775">
        <v>1242</v>
      </c>
      <c r="G47" s="2091">
        <v>283</v>
      </c>
      <c r="H47" s="2775">
        <v>0</v>
      </c>
      <c r="I47" s="2092">
        <v>0</v>
      </c>
      <c r="J47" s="2773">
        <v>30195</v>
      </c>
      <c r="K47" s="759"/>
      <c r="L47" s="759"/>
      <c r="M47" s="759"/>
    </row>
    <row r="48" spans="1:14" ht="15" thickBot="1">
      <c r="A48" s="2774" t="s">
        <v>685</v>
      </c>
      <c r="B48" s="2090">
        <v>830</v>
      </c>
      <c r="C48" s="2091">
        <v>625</v>
      </c>
      <c r="D48" s="2775">
        <v>300</v>
      </c>
      <c r="E48" s="2091">
        <v>367</v>
      </c>
      <c r="F48" s="2775">
        <v>0</v>
      </c>
      <c r="G48" s="2091">
        <v>0</v>
      </c>
      <c r="H48" s="2775">
        <v>0</v>
      </c>
      <c r="I48" s="2092">
        <v>0</v>
      </c>
      <c r="J48" s="2773">
        <v>2122</v>
      </c>
      <c r="K48" s="759" t="s">
        <v>762</v>
      </c>
      <c r="L48" s="759"/>
      <c r="M48" s="759"/>
    </row>
    <row r="49" spans="1:13" ht="15" thickBot="1">
      <c r="A49" s="2776" t="s">
        <v>759</v>
      </c>
      <c r="B49" s="2777">
        <v>34531</v>
      </c>
      <c r="C49" s="2778">
        <v>15648</v>
      </c>
      <c r="D49" s="2779">
        <v>8928</v>
      </c>
      <c r="E49" s="2778">
        <v>6166</v>
      </c>
      <c r="F49" s="2779">
        <v>2375</v>
      </c>
      <c r="G49" s="2778">
        <v>982</v>
      </c>
      <c r="H49" s="2779">
        <v>311</v>
      </c>
      <c r="I49" s="2780">
        <v>253</v>
      </c>
      <c r="J49" s="2781">
        <v>69194</v>
      </c>
      <c r="K49" s="759"/>
      <c r="L49" s="759"/>
      <c r="M49" s="759"/>
    </row>
    <row r="50" spans="1:13" ht="21.5" thickBot="1">
      <c r="A50" s="5123"/>
      <c r="B50" s="5124"/>
      <c r="C50" s="5124"/>
      <c r="D50" s="5124"/>
      <c r="E50" s="5124"/>
      <c r="F50" s="5124"/>
      <c r="G50" s="5124"/>
      <c r="H50" s="5124"/>
      <c r="I50" s="5124"/>
      <c r="J50" s="5125"/>
      <c r="K50" s="759" t="s">
        <v>763</v>
      </c>
      <c r="L50" s="759"/>
      <c r="M50" s="759"/>
    </row>
    <row r="51" spans="1:13" ht="21">
      <c r="A51" s="5123" t="s">
        <v>339</v>
      </c>
      <c r="B51" s="5124"/>
      <c r="C51" s="5124"/>
      <c r="D51" s="5124"/>
      <c r="E51" s="5124"/>
      <c r="F51" s="5124"/>
      <c r="G51" s="5124"/>
      <c r="H51" s="5124"/>
      <c r="I51" s="5124"/>
      <c r="J51" s="5125"/>
      <c r="K51" s="759"/>
      <c r="L51" s="759"/>
      <c r="M51" s="759"/>
    </row>
    <row r="52" spans="1:13" ht="19" thickBot="1">
      <c r="A52" s="5152" t="s">
        <v>760</v>
      </c>
      <c r="B52" s="5153"/>
      <c r="C52" s="5153"/>
      <c r="D52" s="5153"/>
      <c r="E52" s="5153"/>
      <c r="F52" s="5153"/>
      <c r="G52" s="5153"/>
      <c r="H52" s="5153"/>
      <c r="I52" s="5153"/>
      <c r="J52" s="5154"/>
      <c r="K52" s="759"/>
      <c r="L52" s="759"/>
      <c r="M52" s="759"/>
    </row>
    <row r="53" spans="1:13" ht="15" thickBot="1">
      <c r="A53" s="2762" t="s">
        <v>682</v>
      </c>
      <c r="B53" s="5155" t="s">
        <v>65</v>
      </c>
      <c r="C53" s="5156"/>
      <c r="D53" s="5157" t="s">
        <v>66</v>
      </c>
      <c r="E53" s="5158"/>
      <c r="F53" s="5159" t="s">
        <v>458</v>
      </c>
      <c r="G53" s="5160"/>
      <c r="H53" s="5161" t="s">
        <v>683</v>
      </c>
      <c r="I53" s="5162"/>
      <c r="J53" s="2763" t="s">
        <v>684</v>
      </c>
      <c r="K53" s="759"/>
      <c r="L53" s="759"/>
      <c r="M53" s="759"/>
    </row>
    <row r="54" spans="1:13" ht="15" thickBot="1">
      <c r="A54" s="2089"/>
      <c r="B54" s="2764" t="s">
        <v>73</v>
      </c>
      <c r="C54" s="2765" t="s">
        <v>74</v>
      </c>
      <c r="D54" s="2764" t="s">
        <v>73</v>
      </c>
      <c r="E54" s="2765" t="s">
        <v>74</v>
      </c>
      <c r="F54" s="2764" t="s">
        <v>73</v>
      </c>
      <c r="G54" s="2765" t="s">
        <v>74</v>
      </c>
      <c r="H54" s="2764" t="s">
        <v>73</v>
      </c>
      <c r="I54" s="2766" t="s">
        <v>74</v>
      </c>
      <c r="J54" s="2767"/>
    </row>
    <row r="55" spans="1:13">
      <c r="A55" s="2785" t="s">
        <v>355</v>
      </c>
      <c r="B55" s="2786">
        <v>2352</v>
      </c>
      <c r="C55" s="2786">
        <v>4853</v>
      </c>
      <c r="D55" s="2787">
        <v>1571</v>
      </c>
      <c r="E55" s="2788">
        <v>3103</v>
      </c>
      <c r="F55" s="2787">
        <v>579</v>
      </c>
      <c r="G55" s="2788">
        <v>929</v>
      </c>
      <c r="H55" s="2787">
        <v>51</v>
      </c>
      <c r="I55" s="2789">
        <v>27</v>
      </c>
      <c r="J55" s="2790">
        <v>13465</v>
      </c>
    </row>
    <row r="56" spans="1:13">
      <c r="A56" s="2791" t="s">
        <v>359</v>
      </c>
      <c r="B56" s="2792">
        <v>11491</v>
      </c>
      <c r="C56" s="2793">
        <v>4117</v>
      </c>
      <c r="D56" s="2794">
        <v>3372</v>
      </c>
      <c r="E56" s="2793">
        <v>1075</v>
      </c>
      <c r="F56" s="2794">
        <v>367</v>
      </c>
      <c r="G56" s="2793">
        <v>53</v>
      </c>
      <c r="H56" s="2794">
        <v>0</v>
      </c>
      <c r="I56" s="2795">
        <v>0</v>
      </c>
      <c r="J56" s="2790">
        <v>20475</v>
      </c>
    </row>
    <row r="57" spans="1:13">
      <c r="A57" s="2791" t="s">
        <v>357</v>
      </c>
      <c r="B57" s="2792">
        <v>15312</v>
      </c>
      <c r="C57" s="2793">
        <v>6317</v>
      </c>
      <c r="D57" s="2794">
        <v>1683</v>
      </c>
      <c r="E57" s="2793">
        <v>468</v>
      </c>
      <c r="F57" s="2794">
        <v>1169</v>
      </c>
      <c r="G57" s="2793">
        <v>425</v>
      </c>
      <c r="H57" s="2794">
        <v>0</v>
      </c>
      <c r="I57" s="2795">
        <v>0</v>
      </c>
      <c r="J57" s="2790">
        <v>25374</v>
      </c>
    </row>
    <row r="58" spans="1:13" ht="15" thickBot="1">
      <c r="A58" s="768" t="s">
        <v>685</v>
      </c>
      <c r="B58" s="1417">
        <v>814</v>
      </c>
      <c r="C58" s="2796">
        <v>565</v>
      </c>
      <c r="D58" s="1419">
        <v>308</v>
      </c>
      <c r="E58" s="2796">
        <v>334</v>
      </c>
      <c r="F58" s="1419">
        <v>0</v>
      </c>
      <c r="G58" s="2796">
        <v>0</v>
      </c>
      <c r="H58" s="1419">
        <v>0</v>
      </c>
      <c r="I58" s="1420">
        <v>0</v>
      </c>
      <c r="J58" s="1421">
        <v>2021</v>
      </c>
    </row>
    <row r="59" spans="1:13" ht="15" thickBot="1">
      <c r="A59" s="2776" t="s">
        <v>759</v>
      </c>
      <c r="B59" s="2777">
        <v>29969</v>
      </c>
      <c r="C59" s="2778">
        <v>15852</v>
      </c>
      <c r="D59" s="2779">
        <v>6934</v>
      </c>
      <c r="E59" s="2778">
        <v>4980</v>
      </c>
      <c r="F59" s="2779">
        <v>2115</v>
      </c>
      <c r="G59" s="2778">
        <v>1407</v>
      </c>
      <c r="H59" s="2779">
        <v>51</v>
      </c>
      <c r="I59" s="2780">
        <v>27</v>
      </c>
      <c r="J59" s="2781">
        <v>61335</v>
      </c>
    </row>
    <row r="60" spans="1:13">
      <c r="A60" s="5137"/>
      <c r="B60" s="5138"/>
      <c r="C60" s="5138"/>
      <c r="D60" s="5138"/>
      <c r="E60" s="5138"/>
      <c r="F60" s="5138"/>
      <c r="G60" s="5138"/>
      <c r="H60" s="5138"/>
      <c r="I60" s="5138"/>
      <c r="J60" s="5139"/>
    </row>
    <row r="61" spans="1:13" ht="15" thickBot="1">
      <c r="A61" s="5137"/>
      <c r="B61" s="5138"/>
      <c r="C61" s="5138"/>
      <c r="D61" s="5138"/>
      <c r="E61" s="5138"/>
      <c r="F61" s="5138"/>
      <c r="G61" s="5138"/>
      <c r="H61" s="5138"/>
      <c r="I61" s="5138"/>
      <c r="J61" s="5139"/>
    </row>
    <row r="62" spans="1:13" ht="21">
      <c r="A62" s="5140" t="s">
        <v>339</v>
      </c>
      <c r="B62" s="5141"/>
      <c r="C62" s="5141"/>
      <c r="D62" s="5141"/>
      <c r="E62" s="5141"/>
      <c r="F62" s="5141"/>
      <c r="G62" s="5141"/>
      <c r="H62" s="5141"/>
      <c r="I62" s="5141"/>
      <c r="J62" s="5142"/>
    </row>
    <row r="63" spans="1:13" ht="19" thickBot="1">
      <c r="A63" s="5126" t="s">
        <v>761</v>
      </c>
      <c r="B63" s="5127"/>
      <c r="C63" s="5127"/>
      <c r="D63" s="5127"/>
      <c r="E63" s="5127"/>
      <c r="F63" s="5127"/>
      <c r="G63" s="5127"/>
      <c r="H63" s="5127"/>
      <c r="I63" s="5127"/>
      <c r="J63" s="5143"/>
    </row>
    <row r="64" spans="1:13" ht="15" thickBot="1">
      <c r="A64" s="757" t="s">
        <v>682</v>
      </c>
      <c r="B64" s="5144" t="s">
        <v>65</v>
      </c>
      <c r="C64" s="5145"/>
      <c r="D64" s="5146" t="s">
        <v>66</v>
      </c>
      <c r="E64" s="5147"/>
      <c r="F64" s="5148" t="s">
        <v>458</v>
      </c>
      <c r="G64" s="5149"/>
      <c r="H64" s="5150" t="s">
        <v>683</v>
      </c>
      <c r="I64" s="5151"/>
      <c r="J64" s="758" t="s">
        <v>684</v>
      </c>
    </row>
    <row r="65" spans="1:10" ht="15" thickBot="1">
      <c r="A65" s="760"/>
      <c r="B65" s="761" t="s">
        <v>73</v>
      </c>
      <c r="C65" s="762" t="s">
        <v>74</v>
      </c>
      <c r="D65" s="761" t="s">
        <v>73</v>
      </c>
      <c r="E65" s="762" t="s">
        <v>74</v>
      </c>
      <c r="F65" s="761" t="s">
        <v>73</v>
      </c>
      <c r="G65" s="762" t="s">
        <v>74</v>
      </c>
      <c r="H65" s="761" t="s">
        <v>73</v>
      </c>
      <c r="I65" s="763" t="s">
        <v>74</v>
      </c>
      <c r="J65" s="764"/>
    </row>
    <row r="66" spans="1:10">
      <c r="A66" s="766" t="s">
        <v>355</v>
      </c>
      <c r="B66" s="1409">
        <v>2301</v>
      </c>
      <c r="C66" s="1411">
        <v>4535</v>
      </c>
      <c r="D66" s="1410">
        <v>1634</v>
      </c>
      <c r="E66" s="1411">
        <v>3040</v>
      </c>
      <c r="F66" s="1410"/>
      <c r="G66" s="1411"/>
      <c r="H66" s="1410">
        <v>48</v>
      </c>
      <c r="I66" s="1412">
        <v>14</v>
      </c>
      <c r="J66" s="1408">
        <v>11572</v>
      </c>
    </row>
    <row r="67" spans="1:10">
      <c r="A67" s="767" t="s">
        <v>359</v>
      </c>
      <c r="B67" s="1413">
        <v>13065</v>
      </c>
      <c r="C67" s="1414">
        <v>4220</v>
      </c>
      <c r="D67" s="1415">
        <v>4320</v>
      </c>
      <c r="E67" s="1414">
        <v>1198</v>
      </c>
      <c r="F67" s="1415">
        <v>330</v>
      </c>
      <c r="G67" s="1414">
        <v>98</v>
      </c>
      <c r="H67" s="1415">
        <v>246</v>
      </c>
      <c r="I67" s="1416">
        <v>271</v>
      </c>
      <c r="J67" s="1408">
        <v>23748</v>
      </c>
    </row>
    <row r="68" spans="1:10">
      <c r="A68" s="767" t="s">
        <v>357</v>
      </c>
      <c r="B68" s="1413">
        <v>20017</v>
      </c>
      <c r="C68" s="1414">
        <v>5902</v>
      </c>
      <c r="D68" s="1415">
        <v>2530</v>
      </c>
      <c r="E68" s="1414">
        <v>1046</v>
      </c>
      <c r="F68" s="1415">
        <v>319</v>
      </c>
      <c r="G68" s="1414">
        <v>58</v>
      </c>
      <c r="H68" s="1415"/>
      <c r="I68" s="1416"/>
      <c r="J68" s="1408">
        <v>29872</v>
      </c>
    </row>
    <row r="69" spans="1:10">
      <c r="A69" s="767" t="s">
        <v>685</v>
      </c>
      <c r="B69" s="1413">
        <v>840</v>
      </c>
      <c r="C69" s="1414">
        <v>603</v>
      </c>
      <c r="D69" s="1415">
        <v>324</v>
      </c>
      <c r="E69" s="1414">
        <v>315</v>
      </c>
      <c r="F69" s="1415"/>
      <c r="G69" s="1414"/>
      <c r="H69" s="1415"/>
      <c r="I69" s="1416"/>
      <c r="J69" s="1408">
        <v>2082</v>
      </c>
    </row>
    <row r="70" spans="1:10" ht="15" thickBot="1">
      <c r="A70" s="768" t="s">
        <v>358</v>
      </c>
      <c r="B70" s="1417"/>
      <c r="C70" s="1418"/>
      <c r="D70" s="1419"/>
      <c r="E70" s="1418"/>
      <c r="F70" s="1419">
        <v>1577</v>
      </c>
      <c r="G70" s="1418">
        <v>1009</v>
      </c>
      <c r="H70" s="1419"/>
      <c r="I70" s="1420"/>
      <c r="J70" s="1421">
        <v>2586</v>
      </c>
    </row>
    <row r="71" spans="1:10" ht="15" thickBot="1">
      <c r="A71" s="1763" t="s">
        <v>17</v>
      </c>
      <c r="B71" s="1764">
        <v>36223</v>
      </c>
      <c r="C71" s="1765">
        <v>15260</v>
      </c>
      <c r="D71" s="1766">
        <v>8808</v>
      </c>
      <c r="E71" s="1765">
        <v>5599</v>
      </c>
      <c r="F71" s="1766">
        <v>2226</v>
      </c>
      <c r="G71" s="1765">
        <v>1165</v>
      </c>
      <c r="H71" s="1766">
        <v>294</v>
      </c>
      <c r="I71" s="1767">
        <v>285</v>
      </c>
      <c r="J71" s="1768">
        <v>69860</v>
      </c>
    </row>
  </sheetData>
  <mergeCells count="45">
    <mergeCell ref="A11:J11"/>
    <mergeCell ref="A12:J12"/>
    <mergeCell ref="B13:C13"/>
    <mergeCell ref="D13:E13"/>
    <mergeCell ref="F13:G13"/>
    <mergeCell ref="H13:I13"/>
    <mergeCell ref="A22:J22"/>
    <mergeCell ref="A23:J23"/>
    <mergeCell ref="B24:C24"/>
    <mergeCell ref="D24:E24"/>
    <mergeCell ref="F24:G24"/>
    <mergeCell ref="H24:I24"/>
    <mergeCell ref="A31:J31"/>
    <mergeCell ref="A32:J32"/>
    <mergeCell ref="B33:C33"/>
    <mergeCell ref="D33:E33"/>
    <mergeCell ref="F33:G33"/>
    <mergeCell ref="H33:I33"/>
    <mergeCell ref="A1:J1"/>
    <mergeCell ref="A2:J2"/>
    <mergeCell ref="B3:C3"/>
    <mergeCell ref="D3:E3"/>
    <mergeCell ref="F3:G3"/>
    <mergeCell ref="H3:I3"/>
    <mergeCell ref="A50:J50"/>
    <mergeCell ref="A51:J51"/>
    <mergeCell ref="A52:J52"/>
    <mergeCell ref="B53:C53"/>
    <mergeCell ref="D53:E53"/>
    <mergeCell ref="F53:G53"/>
    <mergeCell ref="H53:I53"/>
    <mergeCell ref="A60:J60"/>
    <mergeCell ref="A61:J61"/>
    <mergeCell ref="A62:J62"/>
    <mergeCell ref="A63:J63"/>
    <mergeCell ref="B64:C64"/>
    <mergeCell ref="D64:E64"/>
    <mergeCell ref="F64:G64"/>
    <mergeCell ref="H64:I64"/>
    <mergeCell ref="A41:J41"/>
    <mergeCell ref="A42:J42"/>
    <mergeCell ref="B43:C43"/>
    <mergeCell ref="D43:E43"/>
    <mergeCell ref="F43:G43"/>
    <mergeCell ref="H43:I43"/>
  </mergeCells>
  <printOptions horizontalCentered="1"/>
  <pageMargins left="0.31496062992125984" right="0.31496062992125984" top="0.39370078740157483" bottom="0.23622047244094491" header="0.19685039370078741" footer="0.15748031496062992"/>
  <pageSetup paperSize="8" orientation="portrait" r:id="rId1"/>
  <headerFooter>
    <oddHeader>&amp;L&amp;A&amp;R&amp;6&amp;P of &amp;N</oddHeader>
  </headerFooter>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CFF"/>
  </sheetPr>
  <dimension ref="A1:XFD23"/>
  <sheetViews>
    <sheetView view="pageBreakPreview" zoomScaleSheetLayoutView="100" workbookViewId="0">
      <selection activeCell="B23" sqref="B23"/>
    </sheetView>
  </sheetViews>
  <sheetFormatPr defaultColWidth="8.81640625" defaultRowHeight="27.65" customHeight="1"/>
  <cols>
    <col min="1" max="1" width="6.54296875" style="609" customWidth="1"/>
    <col min="2" max="16" width="8.453125" style="609" customWidth="1"/>
    <col min="17" max="256" width="8.81640625" style="609"/>
    <col min="257" max="257" width="9.81640625" style="609" customWidth="1"/>
    <col min="258" max="261" width="8.453125" style="609" customWidth="1"/>
    <col min="262" max="267" width="8.54296875" style="609" customWidth="1"/>
    <col min="268" max="268" width="9" style="609" customWidth="1"/>
    <col min="269" max="271" width="8.54296875" style="609" customWidth="1"/>
    <col min="272" max="272" width="9.453125" style="609" customWidth="1"/>
    <col min="273" max="512" width="8.81640625" style="609"/>
    <col min="513" max="513" width="9.81640625" style="609" customWidth="1"/>
    <col min="514" max="517" width="8.453125" style="609" customWidth="1"/>
    <col min="518" max="523" width="8.54296875" style="609" customWidth="1"/>
    <col min="524" max="524" width="9" style="609" customWidth="1"/>
    <col min="525" max="527" width="8.54296875" style="609" customWidth="1"/>
    <col min="528" max="528" width="9.453125" style="609" customWidth="1"/>
    <col min="529" max="768" width="8.81640625" style="609"/>
    <col min="769" max="769" width="9.81640625" style="609" customWidth="1"/>
    <col min="770" max="773" width="8.453125" style="609" customWidth="1"/>
    <col min="774" max="779" width="8.54296875" style="609" customWidth="1"/>
    <col min="780" max="780" width="9" style="609" customWidth="1"/>
    <col min="781" max="783" width="8.54296875" style="609" customWidth="1"/>
    <col min="784" max="784" width="9.453125" style="609" customWidth="1"/>
    <col min="785" max="1024" width="8.81640625" style="609"/>
    <col min="1025" max="1025" width="9.81640625" style="609" customWidth="1"/>
    <col min="1026" max="1029" width="8.453125" style="609" customWidth="1"/>
    <col min="1030" max="1035" width="8.54296875" style="609" customWidth="1"/>
    <col min="1036" max="1036" width="9" style="609" customWidth="1"/>
    <col min="1037" max="1039" width="8.54296875" style="609" customWidth="1"/>
    <col min="1040" max="1040" width="9.453125" style="609" customWidth="1"/>
    <col min="1041" max="1280" width="8.81640625" style="609"/>
    <col min="1281" max="1281" width="9.81640625" style="609" customWidth="1"/>
    <col min="1282" max="1285" width="8.453125" style="609" customWidth="1"/>
    <col min="1286" max="1291" width="8.54296875" style="609" customWidth="1"/>
    <col min="1292" max="1292" width="9" style="609" customWidth="1"/>
    <col min="1293" max="1295" width="8.54296875" style="609" customWidth="1"/>
    <col min="1296" max="1296" width="9.453125" style="609" customWidth="1"/>
    <col min="1297" max="1536" width="8.81640625" style="609"/>
    <col min="1537" max="1537" width="9.81640625" style="609" customWidth="1"/>
    <col min="1538" max="1541" width="8.453125" style="609" customWidth="1"/>
    <col min="1542" max="1547" width="8.54296875" style="609" customWidth="1"/>
    <col min="1548" max="1548" width="9" style="609" customWidth="1"/>
    <col min="1549" max="1551" width="8.54296875" style="609" customWidth="1"/>
    <col min="1552" max="1552" width="9.453125" style="609" customWidth="1"/>
    <col min="1553" max="1792" width="8.81640625" style="609"/>
    <col min="1793" max="1793" width="9.81640625" style="609" customWidth="1"/>
    <col min="1794" max="1797" width="8.453125" style="609" customWidth="1"/>
    <col min="1798" max="1803" width="8.54296875" style="609" customWidth="1"/>
    <col min="1804" max="1804" width="9" style="609" customWidth="1"/>
    <col min="1805" max="1807" width="8.54296875" style="609" customWidth="1"/>
    <col min="1808" max="1808" width="9.453125" style="609" customWidth="1"/>
    <col min="1809" max="2048" width="8.81640625" style="609"/>
    <col min="2049" max="2049" width="9.81640625" style="609" customWidth="1"/>
    <col min="2050" max="2053" width="8.453125" style="609" customWidth="1"/>
    <col min="2054" max="2059" width="8.54296875" style="609" customWidth="1"/>
    <col min="2060" max="2060" width="9" style="609" customWidth="1"/>
    <col min="2061" max="2063" width="8.54296875" style="609" customWidth="1"/>
    <col min="2064" max="2064" width="9.453125" style="609" customWidth="1"/>
    <col min="2065" max="2304" width="8.81640625" style="609"/>
    <col min="2305" max="2305" width="9.81640625" style="609" customWidth="1"/>
    <col min="2306" max="2309" width="8.453125" style="609" customWidth="1"/>
    <col min="2310" max="2315" width="8.54296875" style="609" customWidth="1"/>
    <col min="2316" max="2316" width="9" style="609" customWidth="1"/>
    <col min="2317" max="2319" width="8.54296875" style="609" customWidth="1"/>
    <col min="2320" max="2320" width="9.453125" style="609" customWidth="1"/>
    <col min="2321" max="2560" width="8.81640625" style="609"/>
    <col min="2561" max="2561" width="9.81640625" style="609" customWidth="1"/>
    <col min="2562" max="2565" width="8.453125" style="609" customWidth="1"/>
    <col min="2566" max="2571" width="8.54296875" style="609" customWidth="1"/>
    <col min="2572" max="2572" width="9" style="609" customWidth="1"/>
    <col min="2573" max="2575" width="8.54296875" style="609" customWidth="1"/>
    <col min="2576" max="2576" width="9.453125" style="609" customWidth="1"/>
    <col min="2577" max="2816" width="8.81640625" style="609"/>
    <col min="2817" max="2817" width="9.81640625" style="609" customWidth="1"/>
    <col min="2818" max="2821" width="8.453125" style="609" customWidth="1"/>
    <col min="2822" max="2827" width="8.54296875" style="609" customWidth="1"/>
    <col min="2828" max="2828" width="9" style="609" customWidth="1"/>
    <col min="2829" max="2831" width="8.54296875" style="609" customWidth="1"/>
    <col min="2832" max="2832" width="9.453125" style="609" customWidth="1"/>
    <col min="2833" max="3072" width="8.81640625" style="609"/>
    <col min="3073" max="3073" width="9.81640625" style="609" customWidth="1"/>
    <col min="3074" max="3077" width="8.453125" style="609" customWidth="1"/>
    <col min="3078" max="3083" width="8.54296875" style="609" customWidth="1"/>
    <col min="3084" max="3084" width="9" style="609" customWidth="1"/>
    <col min="3085" max="3087" width="8.54296875" style="609" customWidth="1"/>
    <col min="3088" max="3088" width="9.453125" style="609" customWidth="1"/>
    <col min="3089" max="3328" width="8.81640625" style="609"/>
    <col min="3329" max="3329" width="9.81640625" style="609" customWidth="1"/>
    <col min="3330" max="3333" width="8.453125" style="609" customWidth="1"/>
    <col min="3334" max="3339" width="8.54296875" style="609" customWidth="1"/>
    <col min="3340" max="3340" width="9" style="609" customWidth="1"/>
    <col min="3341" max="3343" width="8.54296875" style="609" customWidth="1"/>
    <col min="3344" max="3344" width="9.453125" style="609" customWidth="1"/>
    <col min="3345" max="3584" width="8.81640625" style="609"/>
    <col min="3585" max="3585" width="9.81640625" style="609" customWidth="1"/>
    <col min="3586" max="3589" width="8.453125" style="609" customWidth="1"/>
    <col min="3590" max="3595" width="8.54296875" style="609" customWidth="1"/>
    <col min="3596" max="3596" width="9" style="609" customWidth="1"/>
    <col min="3597" max="3599" width="8.54296875" style="609" customWidth="1"/>
    <col min="3600" max="3600" width="9.453125" style="609" customWidth="1"/>
    <col min="3601" max="3840" width="8.81640625" style="609"/>
    <col min="3841" max="3841" width="9.81640625" style="609" customWidth="1"/>
    <col min="3842" max="3845" width="8.453125" style="609" customWidth="1"/>
    <col min="3846" max="3851" width="8.54296875" style="609" customWidth="1"/>
    <col min="3852" max="3852" width="9" style="609" customWidth="1"/>
    <col min="3853" max="3855" width="8.54296875" style="609" customWidth="1"/>
    <col min="3856" max="3856" width="9.453125" style="609" customWidth="1"/>
    <col min="3857" max="4096" width="8.81640625" style="609"/>
    <col min="4097" max="4097" width="9.81640625" style="609" customWidth="1"/>
    <col min="4098" max="4101" width="8.453125" style="609" customWidth="1"/>
    <col min="4102" max="4107" width="8.54296875" style="609" customWidth="1"/>
    <col min="4108" max="4108" width="9" style="609" customWidth="1"/>
    <col min="4109" max="4111" width="8.54296875" style="609" customWidth="1"/>
    <col min="4112" max="4112" width="9.453125" style="609" customWidth="1"/>
    <col min="4113" max="4352" width="8.81640625" style="609"/>
    <col min="4353" max="4353" width="9.81640625" style="609" customWidth="1"/>
    <col min="4354" max="4357" width="8.453125" style="609" customWidth="1"/>
    <col min="4358" max="4363" width="8.54296875" style="609" customWidth="1"/>
    <col min="4364" max="4364" width="9" style="609" customWidth="1"/>
    <col min="4365" max="4367" width="8.54296875" style="609" customWidth="1"/>
    <col min="4368" max="4368" width="9.453125" style="609" customWidth="1"/>
    <col min="4369" max="4608" width="8.81640625" style="609"/>
    <col min="4609" max="4609" width="9.81640625" style="609" customWidth="1"/>
    <col min="4610" max="4613" width="8.453125" style="609" customWidth="1"/>
    <col min="4614" max="4619" width="8.54296875" style="609" customWidth="1"/>
    <col min="4620" max="4620" width="9" style="609" customWidth="1"/>
    <col min="4621" max="4623" width="8.54296875" style="609" customWidth="1"/>
    <col min="4624" max="4624" width="9.453125" style="609" customWidth="1"/>
    <col min="4625" max="4864" width="8.81640625" style="609"/>
    <col min="4865" max="4865" width="9.81640625" style="609" customWidth="1"/>
    <col min="4866" max="4869" width="8.453125" style="609" customWidth="1"/>
    <col min="4870" max="4875" width="8.54296875" style="609" customWidth="1"/>
    <col min="4876" max="4876" width="9" style="609" customWidth="1"/>
    <col min="4877" max="4879" width="8.54296875" style="609" customWidth="1"/>
    <col min="4880" max="4880" width="9.453125" style="609" customWidth="1"/>
    <col min="4881" max="5120" width="8.81640625" style="609"/>
    <col min="5121" max="5121" width="9.81640625" style="609" customWidth="1"/>
    <col min="5122" max="5125" width="8.453125" style="609" customWidth="1"/>
    <col min="5126" max="5131" width="8.54296875" style="609" customWidth="1"/>
    <col min="5132" max="5132" width="9" style="609" customWidth="1"/>
    <col min="5133" max="5135" width="8.54296875" style="609" customWidth="1"/>
    <col min="5136" max="5136" width="9.453125" style="609" customWidth="1"/>
    <col min="5137" max="5376" width="8.81640625" style="609"/>
    <col min="5377" max="5377" width="9.81640625" style="609" customWidth="1"/>
    <col min="5378" max="5381" width="8.453125" style="609" customWidth="1"/>
    <col min="5382" max="5387" width="8.54296875" style="609" customWidth="1"/>
    <col min="5388" max="5388" width="9" style="609" customWidth="1"/>
    <col min="5389" max="5391" width="8.54296875" style="609" customWidth="1"/>
    <col min="5392" max="5392" width="9.453125" style="609" customWidth="1"/>
    <col min="5393" max="5632" width="8.81640625" style="609"/>
    <col min="5633" max="5633" width="9.81640625" style="609" customWidth="1"/>
    <col min="5634" max="5637" width="8.453125" style="609" customWidth="1"/>
    <col min="5638" max="5643" width="8.54296875" style="609" customWidth="1"/>
    <col min="5644" max="5644" width="9" style="609" customWidth="1"/>
    <col min="5645" max="5647" width="8.54296875" style="609" customWidth="1"/>
    <col min="5648" max="5648" width="9.453125" style="609" customWidth="1"/>
    <col min="5649" max="5888" width="8.81640625" style="609"/>
    <col min="5889" max="5889" width="9.81640625" style="609" customWidth="1"/>
    <col min="5890" max="5893" width="8.453125" style="609" customWidth="1"/>
    <col min="5894" max="5899" width="8.54296875" style="609" customWidth="1"/>
    <col min="5900" max="5900" width="9" style="609" customWidth="1"/>
    <col min="5901" max="5903" width="8.54296875" style="609" customWidth="1"/>
    <col min="5904" max="5904" width="9.453125" style="609" customWidth="1"/>
    <col min="5905" max="6144" width="8.81640625" style="609"/>
    <col min="6145" max="6145" width="9.81640625" style="609" customWidth="1"/>
    <col min="6146" max="6149" width="8.453125" style="609" customWidth="1"/>
    <col min="6150" max="6155" width="8.54296875" style="609" customWidth="1"/>
    <col min="6156" max="6156" width="9" style="609" customWidth="1"/>
    <col min="6157" max="6159" width="8.54296875" style="609" customWidth="1"/>
    <col min="6160" max="6160" width="9.453125" style="609" customWidth="1"/>
    <col min="6161" max="6400" width="8.81640625" style="609"/>
    <col min="6401" max="6401" width="9.81640625" style="609" customWidth="1"/>
    <col min="6402" max="6405" width="8.453125" style="609" customWidth="1"/>
    <col min="6406" max="6411" width="8.54296875" style="609" customWidth="1"/>
    <col min="6412" max="6412" width="9" style="609" customWidth="1"/>
    <col min="6413" max="6415" width="8.54296875" style="609" customWidth="1"/>
    <col min="6416" max="6416" width="9.453125" style="609" customWidth="1"/>
    <col min="6417" max="6656" width="8.81640625" style="609"/>
    <col min="6657" max="6657" width="9.81640625" style="609" customWidth="1"/>
    <col min="6658" max="6661" width="8.453125" style="609" customWidth="1"/>
    <col min="6662" max="6667" width="8.54296875" style="609" customWidth="1"/>
    <col min="6668" max="6668" width="9" style="609" customWidth="1"/>
    <col min="6669" max="6671" width="8.54296875" style="609" customWidth="1"/>
    <col min="6672" max="6672" width="9.453125" style="609" customWidth="1"/>
    <col min="6673" max="6912" width="8.81640625" style="609"/>
    <col min="6913" max="6913" width="9.81640625" style="609" customWidth="1"/>
    <col min="6914" max="6917" width="8.453125" style="609" customWidth="1"/>
    <col min="6918" max="6923" width="8.54296875" style="609" customWidth="1"/>
    <col min="6924" max="6924" width="9" style="609" customWidth="1"/>
    <col min="6925" max="6927" width="8.54296875" style="609" customWidth="1"/>
    <col min="6928" max="6928" width="9.453125" style="609" customWidth="1"/>
    <col min="6929" max="7168" width="8.81640625" style="609"/>
    <col min="7169" max="7169" width="9.81640625" style="609" customWidth="1"/>
    <col min="7170" max="7173" width="8.453125" style="609" customWidth="1"/>
    <col min="7174" max="7179" width="8.54296875" style="609" customWidth="1"/>
    <col min="7180" max="7180" width="9" style="609" customWidth="1"/>
    <col min="7181" max="7183" width="8.54296875" style="609" customWidth="1"/>
    <col min="7184" max="7184" width="9.453125" style="609" customWidth="1"/>
    <col min="7185" max="7424" width="8.81640625" style="609"/>
    <col min="7425" max="7425" width="9.81640625" style="609" customWidth="1"/>
    <col min="7426" max="7429" width="8.453125" style="609" customWidth="1"/>
    <col min="7430" max="7435" width="8.54296875" style="609" customWidth="1"/>
    <col min="7436" max="7436" width="9" style="609" customWidth="1"/>
    <col min="7437" max="7439" width="8.54296875" style="609" customWidth="1"/>
    <col min="7440" max="7440" width="9.453125" style="609" customWidth="1"/>
    <col min="7441" max="7680" width="8.81640625" style="609"/>
    <col min="7681" max="7681" width="9.81640625" style="609" customWidth="1"/>
    <col min="7682" max="7685" width="8.453125" style="609" customWidth="1"/>
    <col min="7686" max="7691" width="8.54296875" style="609" customWidth="1"/>
    <col min="7692" max="7692" width="9" style="609" customWidth="1"/>
    <col min="7693" max="7695" width="8.54296875" style="609" customWidth="1"/>
    <col min="7696" max="7696" width="9.453125" style="609" customWidth="1"/>
    <col min="7697" max="7936" width="8.81640625" style="609"/>
    <col min="7937" max="7937" width="9.81640625" style="609" customWidth="1"/>
    <col min="7938" max="7941" width="8.453125" style="609" customWidth="1"/>
    <col min="7942" max="7947" width="8.54296875" style="609" customWidth="1"/>
    <col min="7948" max="7948" width="9" style="609" customWidth="1"/>
    <col min="7949" max="7951" width="8.54296875" style="609" customWidth="1"/>
    <col min="7952" max="7952" width="9.453125" style="609" customWidth="1"/>
    <col min="7953" max="8192" width="8.81640625" style="609"/>
    <col min="8193" max="8193" width="9.81640625" style="609" customWidth="1"/>
    <col min="8194" max="8197" width="8.453125" style="609" customWidth="1"/>
    <col min="8198" max="8203" width="8.54296875" style="609" customWidth="1"/>
    <col min="8204" max="8204" width="9" style="609" customWidth="1"/>
    <col min="8205" max="8207" width="8.54296875" style="609" customWidth="1"/>
    <col min="8208" max="8208" width="9.453125" style="609" customWidth="1"/>
    <col min="8209" max="8448" width="8.81640625" style="609"/>
    <col min="8449" max="8449" width="9.81640625" style="609" customWidth="1"/>
    <col min="8450" max="8453" width="8.453125" style="609" customWidth="1"/>
    <col min="8454" max="8459" width="8.54296875" style="609" customWidth="1"/>
    <col min="8460" max="8460" width="9" style="609" customWidth="1"/>
    <col min="8461" max="8463" width="8.54296875" style="609" customWidth="1"/>
    <col min="8464" max="8464" width="9.453125" style="609" customWidth="1"/>
    <col min="8465" max="8704" width="8.81640625" style="609"/>
    <col min="8705" max="8705" width="9.81640625" style="609" customWidth="1"/>
    <col min="8706" max="8709" width="8.453125" style="609" customWidth="1"/>
    <col min="8710" max="8715" width="8.54296875" style="609" customWidth="1"/>
    <col min="8716" max="8716" width="9" style="609" customWidth="1"/>
    <col min="8717" max="8719" width="8.54296875" style="609" customWidth="1"/>
    <col min="8720" max="8720" width="9.453125" style="609" customWidth="1"/>
    <col min="8721" max="8960" width="8.81640625" style="609"/>
    <col min="8961" max="8961" width="9.81640625" style="609" customWidth="1"/>
    <col min="8962" max="8965" width="8.453125" style="609" customWidth="1"/>
    <col min="8966" max="8971" width="8.54296875" style="609" customWidth="1"/>
    <col min="8972" max="8972" width="9" style="609" customWidth="1"/>
    <col min="8973" max="8975" width="8.54296875" style="609" customWidth="1"/>
    <col min="8976" max="8976" width="9.453125" style="609" customWidth="1"/>
    <col min="8977" max="9216" width="8.81640625" style="609"/>
    <col min="9217" max="9217" width="9.81640625" style="609" customWidth="1"/>
    <col min="9218" max="9221" width="8.453125" style="609" customWidth="1"/>
    <col min="9222" max="9227" width="8.54296875" style="609" customWidth="1"/>
    <col min="9228" max="9228" width="9" style="609" customWidth="1"/>
    <col min="9229" max="9231" width="8.54296875" style="609" customWidth="1"/>
    <col min="9232" max="9232" width="9.453125" style="609" customWidth="1"/>
    <col min="9233" max="9472" width="8.81640625" style="609"/>
    <col min="9473" max="9473" width="9.81640625" style="609" customWidth="1"/>
    <col min="9474" max="9477" width="8.453125" style="609" customWidth="1"/>
    <col min="9478" max="9483" width="8.54296875" style="609" customWidth="1"/>
    <col min="9484" max="9484" width="9" style="609" customWidth="1"/>
    <col min="9485" max="9487" width="8.54296875" style="609" customWidth="1"/>
    <col min="9488" max="9488" width="9.453125" style="609" customWidth="1"/>
    <col min="9489" max="9728" width="8.81640625" style="609"/>
    <col min="9729" max="9729" width="9.81640625" style="609" customWidth="1"/>
    <col min="9730" max="9733" width="8.453125" style="609" customWidth="1"/>
    <col min="9734" max="9739" width="8.54296875" style="609" customWidth="1"/>
    <col min="9740" max="9740" width="9" style="609" customWidth="1"/>
    <col min="9741" max="9743" width="8.54296875" style="609" customWidth="1"/>
    <col min="9744" max="9744" width="9.453125" style="609" customWidth="1"/>
    <col min="9745" max="9984" width="8.81640625" style="609"/>
    <col min="9985" max="9985" width="9.81640625" style="609" customWidth="1"/>
    <col min="9986" max="9989" width="8.453125" style="609" customWidth="1"/>
    <col min="9990" max="9995" width="8.54296875" style="609" customWidth="1"/>
    <col min="9996" max="9996" width="9" style="609" customWidth="1"/>
    <col min="9997" max="9999" width="8.54296875" style="609" customWidth="1"/>
    <col min="10000" max="10000" width="9.453125" style="609" customWidth="1"/>
    <col min="10001" max="10240" width="8.81640625" style="609"/>
    <col min="10241" max="10241" width="9.81640625" style="609" customWidth="1"/>
    <col min="10242" max="10245" width="8.453125" style="609" customWidth="1"/>
    <col min="10246" max="10251" width="8.54296875" style="609" customWidth="1"/>
    <col min="10252" max="10252" width="9" style="609" customWidth="1"/>
    <col min="10253" max="10255" width="8.54296875" style="609" customWidth="1"/>
    <col min="10256" max="10256" width="9.453125" style="609" customWidth="1"/>
    <col min="10257" max="10496" width="8.81640625" style="609"/>
    <col min="10497" max="10497" width="9.81640625" style="609" customWidth="1"/>
    <col min="10498" max="10501" width="8.453125" style="609" customWidth="1"/>
    <col min="10502" max="10507" width="8.54296875" style="609" customWidth="1"/>
    <col min="10508" max="10508" width="9" style="609" customWidth="1"/>
    <col min="10509" max="10511" width="8.54296875" style="609" customWidth="1"/>
    <col min="10512" max="10512" width="9.453125" style="609" customWidth="1"/>
    <col min="10513" max="10752" width="8.81640625" style="609"/>
    <col min="10753" max="10753" width="9.81640625" style="609" customWidth="1"/>
    <col min="10754" max="10757" width="8.453125" style="609" customWidth="1"/>
    <col min="10758" max="10763" width="8.54296875" style="609" customWidth="1"/>
    <col min="10764" max="10764" width="9" style="609" customWidth="1"/>
    <col min="10765" max="10767" width="8.54296875" style="609" customWidth="1"/>
    <col min="10768" max="10768" width="9.453125" style="609" customWidth="1"/>
    <col min="10769" max="11008" width="8.81640625" style="609"/>
    <col min="11009" max="11009" width="9.81640625" style="609" customWidth="1"/>
    <col min="11010" max="11013" width="8.453125" style="609" customWidth="1"/>
    <col min="11014" max="11019" width="8.54296875" style="609" customWidth="1"/>
    <col min="11020" max="11020" width="9" style="609" customWidth="1"/>
    <col min="11021" max="11023" width="8.54296875" style="609" customWidth="1"/>
    <col min="11024" max="11024" width="9.453125" style="609" customWidth="1"/>
    <col min="11025" max="11264" width="8.81640625" style="609"/>
    <col min="11265" max="11265" width="9.81640625" style="609" customWidth="1"/>
    <col min="11266" max="11269" width="8.453125" style="609" customWidth="1"/>
    <col min="11270" max="11275" width="8.54296875" style="609" customWidth="1"/>
    <col min="11276" max="11276" width="9" style="609" customWidth="1"/>
    <col min="11277" max="11279" width="8.54296875" style="609" customWidth="1"/>
    <col min="11280" max="11280" width="9.453125" style="609" customWidth="1"/>
    <col min="11281" max="11520" width="8.81640625" style="609"/>
    <col min="11521" max="11521" width="9.81640625" style="609" customWidth="1"/>
    <col min="11522" max="11525" width="8.453125" style="609" customWidth="1"/>
    <col min="11526" max="11531" width="8.54296875" style="609" customWidth="1"/>
    <col min="11532" max="11532" width="9" style="609" customWidth="1"/>
    <col min="11533" max="11535" width="8.54296875" style="609" customWidth="1"/>
    <col min="11536" max="11536" width="9.453125" style="609" customWidth="1"/>
    <col min="11537" max="11776" width="8.81640625" style="609"/>
    <col min="11777" max="11777" width="9.81640625" style="609" customWidth="1"/>
    <col min="11778" max="11781" width="8.453125" style="609" customWidth="1"/>
    <col min="11782" max="11787" width="8.54296875" style="609" customWidth="1"/>
    <col min="11788" max="11788" width="9" style="609" customWidth="1"/>
    <col min="11789" max="11791" width="8.54296875" style="609" customWidth="1"/>
    <col min="11792" max="11792" width="9.453125" style="609" customWidth="1"/>
    <col min="11793" max="12032" width="8.81640625" style="609"/>
    <col min="12033" max="12033" width="9.81640625" style="609" customWidth="1"/>
    <col min="12034" max="12037" width="8.453125" style="609" customWidth="1"/>
    <col min="12038" max="12043" width="8.54296875" style="609" customWidth="1"/>
    <col min="12044" max="12044" width="9" style="609" customWidth="1"/>
    <col min="12045" max="12047" width="8.54296875" style="609" customWidth="1"/>
    <col min="12048" max="12048" width="9.453125" style="609" customWidth="1"/>
    <col min="12049" max="12288" width="8.81640625" style="609"/>
    <col min="12289" max="12289" width="9.81640625" style="609" customWidth="1"/>
    <col min="12290" max="12293" width="8.453125" style="609" customWidth="1"/>
    <col min="12294" max="12299" width="8.54296875" style="609" customWidth="1"/>
    <col min="12300" max="12300" width="9" style="609" customWidth="1"/>
    <col min="12301" max="12303" width="8.54296875" style="609" customWidth="1"/>
    <col min="12304" max="12304" width="9.453125" style="609" customWidth="1"/>
    <col min="12305" max="12544" width="8.81640625" style="609"/>
    <col min="12545" max="12545" width="9.81640625" style="609" customWidth="1"/>
    <col min="12546" max="12549" width="8.453125" style="609" customWidth="1"/>
    <col min="12550" max="12555" width="8.54296875" style="609" customWidth="1"/>
    <col min="12556" max="12556" width="9" style="609" customWidth="1"/>
    <col min="12557" max="12559" width="8.54296875" style="609" customWidth="1"/>
    <col min="12560" max="12560" width="9.453125" style="609" customWidth="1"/>
    <col min="12561" max="12800" width="8.81640625" style="609"/>
    <col min="12801" max="12801" width="9.81640625" style="609" customWidth="1"/>
    <col min="12802" max="12805" width="8.453125" style="609" customWidth="1"/>
    <col min="12806" max="12811" width="8.54296875" style="609" customWidth="1"/>
    <col min="12812" max="12812" width="9" style="609" customWidth="1"/>
    <col min="12813" max="12815" width="8.54296875" style="609" customWidth="1"/>
    <col min="12816" max="12816" width="9.453125" style="609" customWidth="1"/>
    <col min="12817" max="13056" width="8.81640625" style="609"/>
    <col min="13057" max="13057" width="9.81640625" style="609" customWidth="1"/>
    <col min="13058" max="13061" width="8.453125" style="609" customWidth="1"/>
    <col min="13062" max="13067" width="8.54296875" style="609" customWidth="1"/>
    <col min="13068" max="13068" width="9" style="609" customWidth="1"/>
    <col min="13069" max="13071" width="8.54296875" style="609" customWidth="1"/>
    <col min="13072" max="13072" width="9.453125" style="609" customWidth="1"/>
    <col min="13073" max="13312" width="8.81640625" style="609"/>
    <col min="13313" max="13313" width="9.81640625" style="609" customWidth="1"/>
    <col min="13314" max="13317" width="8.453125" style="609" customWidth="1"/>
    <col min="13318" max="13323" width="8.54296875" style="609" customWidth="1"/>
    <col min="13324" max="13324" width="9" style="609" customWidth="1"/>
    <col min="13325" max="13327" width="8.54296875" style="609" customWidth="1"/>
    <col min="13328" max="13328" width="9.453125" style="609" customWidth="1"/>
    <col min="13329" max="13568" width="8.81640625" style="609"/>
    <col min="13569" max="13569" width="9.81640625" style="609" customWidth="1"/>
    <col min="13570" max="13573" width="8.453125" style="609" customWidth="1"/>
    <col min="13574" max="13579" width="8.54296875" style="609" customWidth="1"/>
    <col min="13580" max="13580" width="9" style="609" customWidth="1"/>
    <col min="13581" max="13583" width="8.54296875" style="609" customWidth="1"/>
    <col min="13584" max="13584" width="9.453125" style="609" customWidth="1"/>
    <col min="13585" max="13824" width="8.81640625" style="609"/>
    <col min="13825" max="13825" width="9.81640625" style="609" customWidth="1"/>
    <col min="13826" max="13829" width="8.453125" style="609" customWidth="1"/>
    <col min="13830" max="13835" width="8.54296875" style="609" customWidth="1"/>
    <col min="13836" max="13836" width="9" style="609" customWidth="1"/>
    <col min="13837" max="13839" width="8.54296875" style="609" customWidth="1"/>
    <col min="13840" max="13840" width="9.453125" style="609" customWidth="1"/>
    <col min="13841" max="14080" width="8.81640625" style="609"/>
    <col min="14081" max="14081" width="9.81640625" style="609" customWidth="1"/>
    <col min="14082" max="14085" width="8.453125" style="609" customWidth="1"/>
    <col min="14086" max="14091" width="8.54296875" style="609" customWidth="1"/>
    <col min="14092" max="14092" width="9" style="609" customWidth="1"/>
    <col min="14093" max="14095" width="8.54296875" style="609" customWidth="1"/>
    <col min="14096" max="14096" width="9.453125" style="609" customWidth="1"/>
    <col min="14097" max="14336" width="8.81640625" style="609"/>
    <col min="14337" max="14337" width="9.81640625" style="609" customWidth="1"/>
    <col min="14338" max="14341" width="8.453125" style="609" customWidth="1"/>
    <col min="14342" max="14347" width="8.54296875" style="609" customWidth="1"/>
    <col min="14348" max="14348" width="9" style="609" customWidth="1"/>
    <col min="14349" max="14351" width="8.54296875" style="609" customWidth="1"/>
    <col min="14352" max="14352" width="9.453125" style="609" customWidth="1"/>
    <col min="14353" max="14592" width="8.81640625" style="609"/>
    <col min="14593" max="14593" width="9.81640625" style="609" customWidth="1"/>
    <col min="14594" max="14597" width="8.453125" style="609" customWidth="1"/>
    <col min="14598" max="14603" width="8.54296875" style="609" customWidth="1"/>
    <col min="14604" max="14604" width="9" style="609" customWidth="1"/>
    <col min="14605" max="14607" width="8.54296875" style="609" customWidth="1"/>
    <col min="14608" max="14608" width="9.453125" style="609" customWidth="1"/>
    <col min="14609" max="14848" width="8.81640625" style="609"/>
    <col min="14849" max="14849" width="9.81640625" style="609" customWidth="1"/>
    <col min="14850" max="14853" width="8.453125" style="609" customWidth="1"/>
    <col min="14854" max="14859" width="8.54296875" style="609" customWidth="1"/>
    <col min="14860" max="14860" width="9" style="609" customWidth="1"/>
    <col min="14861" max="14863" width="8.54296875" style="609" customWidth="1"/>
    <col min="14864" max="14864" width="9.453125" style="609" customWidth="1"/>
    <col min="14865" max="15104" width="8.81640625" style="609"/>
    <col min="15105" max="15105" width="9.81640625" style="609" customWidth="1"/>
    <col min="15106" max="15109" width="8.453125" style="609" customWidth="1"/>
    <col min="15110" max="15115" width="8.54296875" style="609" customWidth="1"/>
    <col min="15116" max="15116" width="9" style="609" customWidth="1"/>
    <col min="15117" max="15119" width="8.54296875" style="609" customWidth="1"/>
    <col min="15120" max="15120" width="9.453125" style="609" customWidth="1"/>
    <col min="15121" max="15360" width="8.81640625" style="609"/>
    <col min="15361" max="15361" width="9.81640625" style="609" customWidth="1"/>
    <col min="15362" max="15365" width="8.453125" style="609" customWidth="1"/>
    <col min="15366" max="15371" width="8.54296875" style="609" customWidth="1"/>
    <col min="15372" max="15372" width="9" style="609" customWidth="1"/>
    <col min="15373" max="15375" width="8.54296875" style="609" customWidth="1"/>
    <col min="15376" max="15376" width="9.453125" style="609" customWidth="1"/>
    <col min="15377" max="15616" width="8.81640625" style="609"/>
    <col min="15617" max="15617" width="9.81640625" style="609" customWidth="1"/>
    <col min="15618" max="15621" width="8.453125" style="609" customWidth="1"/>
    <col min="15622" max="15627" width="8.54296875" style="609" customWidth="1"/>
    <col min="15628" max="15628" width="9" style="609" customWidth="1"/>
    <col min="15629" max="15631" width="8.54296875" style="609" customWidth="1"/>
    <col min="15632" max="15632" width="9.453125" style="609" customWidth="1"/>
    <col min="15633" max="15872" width="8.81640625" style="609"/>
    <col min="15873" max="15873" width="9.81640625" style="609" customWidth="1"/>
    <col min="15874" max="15877" width="8.453125" style="609" customWidth="1"/>
    <col min="15878" max="15883" width="8.54296875" style="609" customWidth="1"/>
    <col min="15884" max="15884" width="9" style="609" customWidth="1"/>
    <col min="15885" max="15887" width="8.54296875" style="609" customWidth="1"/>
    <col min="15888" max="15888" width="9.453125" style="609" customWidth="1"/>
    <col min="15889" max="16128" width="8.81640625" style="609"/>
    <col min="16129" max="16129" width="9.81640625" style="609" customWidth="1"/>
    <col min="16130" max="16133" width="8.453125" style="609" customWidth="1"/>
    <col min="16134" max="16139" width="8.54296875" style="609" customWidth="1"/>
    <col min="16140" max="16140" width="9" style="609" customWidth="1"/>
    <col min="16141" max="16143" width="8.54296875" style="609" customWidth="1"/>
    <col min="16144" max="16144" width="9.453125" style="609" customWidth="1"/>
    <col min="16145" max="16384" width="8.81640625" style="609"/>
  </cols>
  <sheetData>
    <row r="1" spans="1:16384" ht="48" customHeight="1">
      <c r="A1" s="5180" t="s">
        <v>1341</v>
      </c>
      <c r="B1" s="5181"/>
      <c r="C1" s="5181"/>
      <c r="D1" s="5181"/>
      <c r="E1" s="5181"/>
      <c r="F1" s="5181"/>
      <c r="G1" s="5181"/>
      <c r="H1" s="5181"/>
      <c r="I1" s="5181"/>
      <c r="J1" s="5181"/>
      <c r="K1" s="5181"/>
      <c r="L1" s="5181"/>
      <c r="M1" s="5181"/>
      <c r="N1" s="5181"/>
      <c r="O1" s="5181"/>
      <c r="P1" s="5182"/>
    </row>
    <row r="2" spans="1:16384" s="769" customFormat="1" ht="15.5">
      <c r="A2" s="5183" t="s">
        <v>363</v>
      </c>
      <c r="B2" s="5184"/>
      <c r="C2" s="5184"/>
      <c r="D2" s="5184"/>
      <c r="E2" s="5184"/>
      <c r="F2" s="5184"/>
      <c r="G2" s="5184"/>
      <c r="H2" s="5184"/>
      <c r="I2" s="5184"/>
      <c r="J2" s="5184"/>
      <c r="K2" s="5184"/>
      <c r="L2" s="5184"/>
      <c r="M2" s="5184"/>
      <c r="N2" s="5184"/>
      <c r="O2" s="5184"/>
      <c r="P2" s="5185"/>
    </row>
    <row r="3" spans="1:16384" s="769" customFormat="1" ht="15.5">
      <c r="A3" s="5186" t="s">
        <v>1164</v>
      </c>
      <c r="B3" s="5187"/>
      <c r="C3" s="5187"/>
      <c r="D3" s="5187"/>
      <c r="E3" s="5187"/>
      <c r="F3" s="5187"/>
      <c r="G3" s="5187"/>
      <c r="H3" s="5187"/>
      <c r="I3" s="5187"/>
      <c r="J3" s="5187"/>
      <c r="K3" s="5187"/>
      <c r="L3" s="5187"/>
      <c r="M3" s="5187"/>
      <c r="N3" s="5187"/>
      <c r="O3" s="5187"/>
      <c r="P3" s="5188"/>
    </row>
    <row r="4" spans="1:16384" s="774" customFormat="1" ht="19" thickBot="1">
      <c r="A4" s="954"/>
      <c r="B4" s="770"/>
      <c r="C4" s="771"/>
      <c r="D4" s="772"/>
      <c r="E4" s="773"/>
      <c r="F4" s="771"/>
      <c r="G4" s="771"/>
      <c r="H4" s="955"/>
      <c r="I4" s="771"/>
      <c r="J4" s="956"/>
      <c r="K4" s="956"/>
      <c r="L4" s="956"/>
      <c r="M4" s="956"/>
      <c r="N4" s="956"/>
      <c r="O4" s="956"/>
      <c r="P4" s="2797"/>
    </row>
    <row r="5" spans="1:16384" s="759" customFormat="1" ht="16.399999999999999" customHeight="1">
      <c r="A5" s="5189" t="s">
        <v>764</v>
      </c>
      <c r="B5" s="5191" t="s">
        <v>343</v>
      </c>
      <c r="C5" s="5192"/>
      <c r="D5" s="5192"/>
      <c r="E5" s="5192"/>
      <c r="F5" s="5193"/>
      <c r="G5" s="5194" t="s">
        <v>344</v>
      </c>
      <c r="H5" s="5194"/>
      <c r="I5" s="5194"/>
      <c r="J5" s="5194"/>
      <c r="K5" s="5194"/>
      <c r="L5" s="5195" t="s">
        <v>345</v>
      </c>
      <c r="M5" s="5196"/>
      <c r="N5" s="5196"/>
      <c r="O5" s="5196"/>
      <c r="P5" s="5197"/>
    </row>
    <row r="6" spans="1:16384" s="759" customFormat="1" ht="16.399999999999999" customHeight="1" thickBot="1">
      <c r="A6" s="5190"/>
      <c r="B6" s="2798" t="s">
        <v>347</v>
      </c>
      <c r="C6" s="775" t="s">
        <v>348</v>
      </c>
      <c r="D6" s="2799" t="s">
        <v>349</v>
      </c>
      <c r="E6" s="2800" t="s">
        <v>350</v>
      </c>
      <c r="F6" s="2801" t="s">
        <v>106</v>
      </c>
      <c r="G6" s="2802" t="s">
        <v>351</v>
      </c>
      <c r="H6" s="2803" t="s">
        <v>352</v>
      </c>
      <c r="I6" s="2799" t="s">
        <v>353</v>
      </c>
      <c r="J6" s="2800" t="s">
        <v>354</v>
      </c>
      <c r="K6" s="2804" t="s">
        <v>106</v>
      </c>
      <c r="L6" s="2798" t="s">
        <v>351</v>
      </c>
      <c r="M6" s="2803" t="s">
        <v>352</v>
      </c>
      <c r="N6" s="2799" t="s">
        <v>353</v>
      </c>
      <c r="O6" s="2800" t="s">
        <v>354</v>
      </c>
      <c r="P6" s="2805" t="s">
        <v>106</v>
      </c>
      <c r="Q6" s="788"/>
    </row>
    <row r="7" spans="1:16384" s="759" customFormat="1" ht="18.649999999999999" customHeight="1" thickTop="1">
      <c r="A7" s="2806" t="s">
        <v>1161</v>
      </c>
      <c r="B7" s="2807">
        <f>'GC Table 8 - Primary'!E7</f>
        <v>139</v>
      </c>
      <c r="C7" s="2808">
        <f>'GC Table 6 - Secondary'!E7</f>
        <v>40</v>
      </c>
      <c r="D7" s="2808">
        <f>'GC Table 5 - Worker Training'!E7</f>
        <v>1</v>
      </c>
      <c r="E7" s="2808">
        <f>'GC Table 4 - Tertiary'!C7</f>
        <v>1</v>
      </c>
      <c r="F7" s="2809">
        <f t="shared" ref="F7:F20" si="0">SUM(B7:E7)</f>
        <v>181</v>
      </c>
      <c r="G7" s="2810">
        <f>'GC Table 8 - Primary'!E11</f>
        <v>887</v>
      </c>
      <c r="H7" s="2808">
        <f>'GC Table 6 - Secondary'!E13</f>
        <v>457</v>
      </c>
      <c r="I7" s="2811">
        <f>'GC Table 5 - Worker Training'!E11</f>
        <v>17</v>
      </c>
      <c r="J7" s="2808">
        <f>'GC Table 4 - Tertiary'!C8</f>
        <v>26</v>
      </c>
      <c r="K7" s="2812">
        <f>SUM(G7:J7)</f>
        <v>1387</v>
      </c>
      <c r="L7" s="2807">
        <f>'GC Table 8 - Primary'!E19</f>
        <v>19347</v>
      </c>
      <c r="M7" s="2808">
        <f>'GC Table 6 - Secondary'!E21</f>
        <v>8643</v>
      </c>
      <c r="N7" s="2808">
        <f>'GC Table 5 - Worker Training'!E19</f>
        <v>217</v>
      </c>
      <c r="O7" s="2808">
        <f>'GC Table 4 - Tertiary'!C16</f>
        <v>1488</v>
      </c>
      <c r="P7" s="2813">
        <f t="shared" ref="P7:P20" si="1">SUM(L7:O7)</f>
        <v>29695</v>
      </c>
      <c r="Q7" s="777" t="s">
        <v>816</v>
      </c>
      <c r="R7" s="777"/>
      <c r="S7" s="777"/>
    </row>
    <row r="8" spans="1:16384" s="759" customFormat="1" ht="18.649999999999999" customHeight="1">
      <c r="A8" s="2806">
        <v>2018</v>
      </c>
      <c r="B8" s="2807">
        <v>130</v>
      </c>
      <c r="C8" s="2808">
        <v>27</v>
      </c>
      <c r="D8" s="2808">
        <v>2</v>
      </c>
      <c r="E8" s="2808">
        <v>1</v>
      </c>
      <c r="F8" s="2809">
        <v>160</v>
      </c>
      <c r="G8" s="2810">
        <v>779</v>
      </c>
      <c r="H8" s="2808">
        <v>403</v>
      </c>
      <c r="I8" s="2811">
        <v>29</v>
      </c>
      <c r="J8" s="2808">
        <v>19</v>
      </c>
      <c r="K8" s="2812">
        <v>1230</v>
      </c>
      <c r="L8" s="2807">
        <v>18441</v>
      </c>
      <c r="M8" s="2808">
        <v>5825</v>
      </c>
      <c r="N8" s="2808">
        <v>510</v>
      </c>
      <c r="O8" s="2808">
        <v>542</v>
      </c>
      <c r="P8" s="2813">
        <v>25318</v>
      </c>
      <c r="Q8" s="777"/>
      <c r="R8" s="777"/>
      <c r="S8" s="777"/>
    </row>
    <row r="9" spans="1:16384" s="759" customFormat="1" ht="18.649999999999999" customHeight="1">
      <c r="A9" s="2814">
        <v>2017</v>
      </c>
      <c r="B9" s="2815">
        <v>133</v>
      </c>
      <c r="C9" s="2093">
        <v>28</v>
      </c>
      <c r="D9" s="2093">
        <v>2</v>
      </c>
      <c r="E9" s="2093">
        <v>1</v>
      </c>
      <c r="F9" s="2094">
        <v>164</v>
      </c>
      <c r="G9" s="2095">
        <v>792</v>
      </c>
      <c r="H9" s="2093">
        <v>403</v>
      </c>
      <c r="I9" s="2096">
        <v>29</v>
      </c>
      <c r="J9" s="2093">
        <v>21</v>
      </c>
      <c r="K9" s="2097">
        <v>1245</v>
      </c>
      <c r="L9" s="2815">
        <v>18278</v>
      </c>
      <c r="M9" s="2093">
        <v>6680</v>
      </c>
      <c r="N9" s="2093">
        <v>510</v>
      </c>
      <c r="O9" s="2093">
        <v>440</v>
      </c>
      <c r="P9" s="2098">
        <v>25908</v>
      </c>
      <c r="Q9" s="777"/>
      <c r="R9" s="777"/>
      <c r="S9" s="777"/>
    </row>
    <row r="10" spans="1:16384" s="759" customFormat="1" ht="18.649999999999999" customHeight="1">
      <c r="A10" s="2814">
        <v>2016</v>
      </c>
      <c r="B10" s="2815">
        <v>138</v>
      </c>
      <c r="C10" s="2093">
        <v>27</v>
      </c>
      <c r="D10" s="2093">
        <v>2</v>
      </c>
      <c r="E10" s="2093">
        <v>1</v>
      </c>
      <c r="F10" s="2094">
        <v>168</v>
      </c>
      <c r="G10" s="2095">
        <v>760</v>
      </c>
      <c r="H10" s="2093">
        <v>370</v>
      </c>
      <c r="I10" s="2096">
        <v>20</v>
      </c>
      <c r="J10" s="2093">
        <v>28</v>
      </c>
      <c r="K10" s="2097">
        <v>1178</v>
      </c>
      <c r="L10" s="2815">
        <v>18848</v>
      </c>
      <c r="M10" s="2093">
        <v>5155</v>
      </c>
      <c r="N10" s="2093">
        <v>477</v>
      </c>
      <c r="O10" s="2093">
        <v>329</v>
      </c>
      <c r="P10" s="2098">
        <v>24809</v>
      </c>
      <c r="Q10" s="777"/>
      <c r="R10" s="777"/>
      <c r="S10" s="777"/>
    </row>
    <row r="11" spans="1:16384" s="759" customFormat="1" ht="18.649999999999999" customHeight="1">
      <c r="A11" s="2814">
        <v>2015</v>
      </c>
      <c r="B11" s="2815">
        <v>132</v>
      </c>
      <c r="C11" s="2093">
        <v>28</v>
      </c>
      <c r="D11" s="2093">
        <v>2</v>
      </c>
      <c r="E11" s="2093">
        <v>1</v>
      </c>
      <c r="F11" s="2094">
        <v>163</v>
      </c>
      <c r="G11" s="2095">
        <v>773</v>
      </c>
      <c r="H11" s="2093">
        <v>363</v>
      </c>
      <c r="I11" s="2096">
        <v>20</v>
      </c>
      <c r="J11" s="2093">
        <v>24</v>
      </c>
      <c r="K11" s="2097">
        <v>1180</v>
      </c>
      <c r="L11" s="2815">
        <v>17333</v>
      </c>
      <c r="M11" s="2093">
        <v>5950</v>
      </c>
      <c r="N11" s="2093">
        <v>477</v>
      </c>
      <c r="O11" s="2093">
        <v>394</v>
      </c>
      <c r="P11" s="2098">
        <v>24154</v>
      </c>
      <c r="Q11" s="777"/>
      <c r="R11" s="777"/>
      <c r="S11" s="777"/>
    </row>
    <row r="12" spans="1:16384" s="759" customFormat="1" ht="18.649999999999999" customHeight="1">
      <c r="A12" s="2814">
        <v>2014</v>
      </c>
      <c r="B12" s="2815">
        <v>131</v>
      </c>
      <c r="C12" s="2093">
        <v>27</v>
      </c>
      <c r="D12" s="2093">
        <v>3</v>
      </c>
      <c r="E12" s="2093">
        <v>1</v>
      </c>
      <c r="F12" s="2094">
        <v>162</v>
      </c>
      <c r="G12" s="2095">
        <v>733</v>
      </c>
      <c r="H12" s="2093">
        <v>295</v>
      </c>
      <c r="I12" s="2096">
        <v>35</v>
      </c>
      <c r="J12" s="2093">
        <v>21</v>
      </c>
      <c r="K12" s="2097">
        <v>1084</v>
      </c>
      <c r="L12" s="2815">
        <v>16677</v>
      </c>
      <c r="M12" s="2093">
        <v>5480</v>
      </c>
      <c r="N12" s="2093">
        <v>503</v>
      </c>
      <c r="O12" s="2093">
        <v>387</v>
      </c>
      <c r="P12" s="2098">
        <v>23047</v>
      </c>
      <c r="Q12" s="776">
        <v>2014</v>
      </c>
      <c r="R12" s="1422">
        <f>'GC Table 8 - Primary'!U8</f>
        <v>0</v>
      </c>
      <c r="S12" s="1423">
        <f>'GC Table 6 - Secondary'!U8</f>
        <v>0</v>
      </c>
      <c r="T12" s="1423">
        <f>'GC Table 5 - Worker Training'!U8</f>
        <v>0</v>
      </c>
      <c r="U12" s="1423">
        <f>'GC Table 4 - Tertiary'!T8</f>
        <v>0</v>
      </c>
      <c r="V12" s="1424">
        <f>SUM(R12:U12)</f>
        <v>0</v>
      </c>
      <c r="W12" s="1425">
        <f>'GC Table 8 - Primary'!U12</f>
        <v>0</v>
      </c>
      <c r="X12" s="1423">
        <f>'GC Table 6 - Secondary'!U14</f>
        <v>0</v>
      </c>
      <c r="Y12" s="1426">
        <f>'GC Table 5 - Worker Training'!U12</f>
        <v>0</v>
      </c>
      <c r="Z12" s="1423">
        <f>'GC Table 4 - Tertiary'!T9</f>
        <v>0</v>
      </c>
      <c r="AA12" s="1427">
        <f>SUM(W12:Z12)</f>
        <v>0</v>
      </c>
      <c r="AB12" s="1422">
        <f>'GC Table 8 - Primary'!U20</f>
        <v>0</v>
      </c>
      <c r="AC12" s="1423">
        <f>'GC Table 6 - Secondary'!U22</f>
        <v>0</v>
      </c>
      <c r="AD12" s="1423">
        <f>'GC Table 5 - Worker Training'!U20</f>
        <v>0</v>
      </c>
      <c r="AE12" s="1423">
        <f>'GC Table 4 - Tertiary'!T17</f>
        <v>0</v>
      </c>
      <c r="AF12" s="1428">
        <f>SUM(AB12:AE12)</f>
        <v>0</v>
      </c>
      <c r="AG12" s="776">
        <v>2014</v>
      </c>
      <c r="AH12" s="1422">
        <f>'GC Table 8 - Primary'!AK8</f>
        <v>0</v>
      </c>
      <c r="AI12" s="1423">
        <f>'GC Table 6 - Secondary'!AK8</f>
        <v>0</v>
      </c>
      <c r="AJ12" s="1423">
        <f>'GC Table 5 - Worker Training'!AK8</f>
        <v>0</v>
      </c>
      <c r="AK12" s="1423">
        <f>'GC Table 4 - Tertiary'!AJ8</f>
        <v>0</v>
      </c>
      <c r="AL12" s="1424">
        <f>SUM(AH12:AK12)</f>
        <v>0</v>
      </c>
      <c r="AM12" s="1425">
        <f>'GC Table 8 - Primary'!AK12</f>
        <v>0</v>
      </c>
      <c r="AN12" s="1423">
        <f>'GC Table 6 - Secondary'!AK14</f>
        <v>0</v>
      </c>
      <c r="AO12" s="1426">
        <f>'GC Table 5 - Worker Training'!AK12</f>
        <v>0</v>
      </c>
      <c r="AP12" s="1423">
        <f>'GC Table 4 - Tertiary'!AJ9</f>
        <v>0</v>
      </c>
      <c r="AQ12" s="1427">
        <f>SUM(AM12:AP12)</f>
        <v>0</v>
      </c>
      <c r="AR12" s="1422">
        <f>'GC Table 8 - Primary'!AK20</f>
        <v>0</v>
      </c>
      <c r="AS12" s="1423">
        <f>'GC Table 6 - Secondary'!AK22</f>
        <v>0</v>
      </c>
      <c r="AT12" s="1423">
        <f>'GC Table 5 - Worker Training'!AK20</f>
        <v>0</v>
      </c>
      <c r="AU12" s="1423">
        <f>'GC Table 4 - Tertiary'!AJ17</f>
        <v>0</v>
      </c>
      <c r="AV12" s="1428">
        <f>SUM(AR12:AU12)</f>
        <v>0</v>
      </c>
      <c r="AW12" s="776">
        <v>2014</v>
      </c>
      <c r="AX12" s="1422">
        <f>'GC Table 8 - Primary'!BA8</f>
        <v>0</v>
      </c>
      <c r="AY12" s="1423">
        <f>'GC Table 6 - Secondary'!BA8</f>
        <v>0</v>
      </c>
      <c r="AZ12" s="1423">
        <f>'GC Table 5 - Worker Training'!BA8</f>
        <v>0</v>
      </c>
      <c r="BA12" s="1423">
        <f>'GC Table 4 - Tertiary'!AZ8</f>
        <v>0</v>
      </c>
      <c r="BB12" s="1424">
        <f>SUM(AX12:BA12)</f>
        <v>0</v>
      </c>
      <c r="BC12" s="1425">
        <f>'GC Table 8 - Primary'!BA12</f>
        <v>0</v>
      </c>
      <c r="BD12" s="1423">
        <f>'GC Table 6 - Secondary'!BA14</f>
        <v>0</v>
      </c>
      <c r="BE12" s="1426">
        <f>'GC Table 5 - Worker Training'!BA12</f>
        <v>0</v>
      </c>
      <c r="BF12" s="1423">
        <f>'GC Table 4 - Tertiary'!AZ9</f>
        <v>0</v>
      </c>
      <c r="BG12" s="1427">
        <f>SUM(BC12:BF12)</f>
        <v>0</v>
      </c>
      <c r="BH12" s="1422">
        <f>'GC Table 8 - Primary'!BA20</f>
        <v>0</v>
      </c>
      <c r="BI12" s="1423">
        <f>'GC Table 6 - Secondary'!BA22</f>
        <v>0</v>
      </c>
      <c r="BJ12" s="1423">
        <f>'GC Table 5 - Worker Training'!BA20</f>
        <v>0</v>
      </c>
      <c r="BK12" s="1423">
        <f>'GC Table 4 - Tertiary'!AZ17</f>
        <v>0</v>
      </c>
      <c r="BL12" s="1428">
        <f>SUM(BH12:BK12)</f>
        <v>0</v>
      </c>
      <c r="BM12" s="776">
        <v>2014</v>
      </c>
      <c r="BN12" s="1422">
        <f>'GC Table 8 - Primary'!BQ8</f>
        <v>0</v>
      </c>
      <c r="BO12" s="1423">
        <f>'GC Table 6 - Secondary'!BQ8</f>
        <v>0</v>
      </c>
      <c r="BP12" s="1423">
        <f>'GC Table 5 - Worker Training'!BQ8</f>
        <v>0</v>
      </c>
      <c r="BQ12" s="1423">
        <f>'GC Table 4 - Tertiary'!BP8</f>
        <v>0</v>
      </c>
      <c r="BR12" s="1424">
        <f>SUM(BN12:BQ12)</f>
        <v>0</v>
      </c>
      <c r="BS12" s="1425">
        <f>'GC Table 8 - Primary'!BQ12</f>
        <v>0</v>
      </c>
      <c r="BT12" s="1423">
        <f>'GC Table 6 - Secondary'!BQ14</f>
        <v>0</v>
      </c>
      <c r="BU12" s="1426">
        <f>'GC Table 5 - Worker Training'!BQ12</f>
        <v>0</v>
      </c>
      <c r="BV12" s="1423">
        <f>'GC Table 4 - Tertiary'!BP9</f>
        <v>0</v>
      </c>
      <c r="BW12" s="1427">
        <f>SUM(BS12:BV12)</f>
        <v>0</v>
      </c>
      <c r="BX12" s="1422">
        <f>'GC Table 8 - Primary'!BQ20</f>
        <v>0</v>
      </c>
      <c r="BY12" s="1423">
        <f>'GC Table 6 - Secondary'!BQ22</f>
        <v>0</v>
      </c>
      <c r="BZ12" s="1423">
        <f>'GC Table 5 - Worker Training'!BQ20</f>
        <v>0</v>
      </c>
      <c r="CA12" s="1423">
        <f>'GC Table 4 - Tertiary'!BP17</f>
        <v>0</v>
      </c>
      <c r="CB12" s="1428">
        <f>SUM(BX12:CA12)</f>
        <v>0</v>
      </c>
      <c r="CC12" s="776">
        <v>2014</v>
      </c>
      <c r="CD12" s="1422">
        <f>'GC Table 8 - Primary'!CG8</f>
        <v>0</v>
      </c>
      <c r="CE12" s="1423">
        <f>'GC Table 6 - Secondary'!CG8</f>
        <v>0</v>
      </c>
      <c r="CF12" s="1423">
        <f>'GC Table 5 - Worker Training'!CG8</f>
        <v>0</v>
      </c>
      <c r="CG12" s="1423">
        <f>'GC Table 4 - Tertiary'!CF8</f>
        <v>0</v>
      </c>
      <c r="CH12" s="1424">
        <f>SUM(CD12:CG12)</f>
        <v>0</v>
      </c>
      <c r="CI12" s="1425">
        <f>'GC Table 8 - Primary'!CG12</f>
        <v>0</v>
      </c>
      <c r="CJ12" s="1423">
        <f>'GC Table 6 - Secondary'!CG14</f>
        <v>0</v>
      </c>
      <c r="CK12" s="1426">
        <f>'GC Table 5 - Worker Training'!CG12</f>
        <v>0</v>
      </c>
      <c r="CL12" s="1423">
        <f>'GC Table 4 - Tertiary'!CF9</f>
        <v>0</v>
      </c>
      <c r="CM12" s="1427">
        <f>SUM(CI12:CL12)</f>
        <v>0</v>
      </c>
      <c r="CN12" s="1422">
        <f>'GC Table 8 - Primary'!CG20</f>
        <v>0</v>
      </c>
      <c r="CO12" s="1423">
        <f>'GC Table 6 - Secondary'!CG22</f>
        <v>0</v>
      </c>
      <c r="CP12" s="1423">
        <f>'GC Table 5 - Worker Training'!CG20</f>
        <v>0</v>
      </c>
      <c r="CQ12" s="1423">
        <f>'GC Table 4 - Tertiary'!CF17</f>
        <v>0</v>
      </c>
      <c r="CR12" s="1428">
        <f>SUM(CN12:CQ12)</f>
        <v>0</v>
      </c>
      <c r="CS12" s="776">
        <v>2014</v>
      </c>
      <c r="CT12" s="1422">
        <f>'GC Table 8 - Primary'!CW8</f>
        <v>0</v>
      </c>
      <c r="CU12" s="1423">
        <f>'GC Table 6 - Secondary'!CW8</f>
        <v>0</v>
      </c>
      <c r="CV12" s="1423">
        <f>'GC Table 5 - Worker Training'!CW8</f>
        <v>0</v>
      </c>
      <c r="CW12" s="1423">
        <f>'GC Table 4 - Tertiary'!CV8</f>
        <v>0</v>
      </c>
      <c r="CX12" s="1424">
        <f>SUM(CT12:CW12)</f>
        <v>0</v>
      </c>
      <c r="CY12" s="1425">
        <f>'GC Table 8 - Primary'!CW12</f>
        <v>0</v>
      </c>
      <c r="CZ12" s="1423">
        <f>'GC Table 6 - Secondary'!CW14</f>
        <v>0</v>
      </c>
      <c r="DA12" s="1426">
        <f>'GC Table 5 - Worker Training'!CW12</f>
        <v>0</v>
      </c>
      <c r="DB12" s="1423">
        <f>'GC Table 4 - Tertiary'!CV9</f>
        <v>0</v>
      </c>
      <c r="DC12" s="1427">
        <f>SUM(CY12:DB12)</f>
        <v>0</v>
      </c>
      <c r="DD12" s="1422">
        <f>'GC Table 8 - Primary'!CW20</f>
        <v>0</v>
      </c>
      <c r="DE12" s="1423">
        <f>'GC Table 6 - Secondary'!CW22</f>
        <v>0</v>
      </c>
      <c r="DF12" s="1423">
        <f>'GC Table 5 - Worker Training'!CW20</f>
        <v>0</v>
      </c>
      <c r="DG12" s="1423">
        <f>'GC Table 4 - Tertiary'!CV17</f>
        <v>0</v>
      </c>
      <c r="DH12" s="1428">
        <f>SUM(DD12:DG12)</f>
        <v>0</v>
      </c>
      <c r="DI12" s="776">
        <v>2014</v>
      </c>
      <c r="DJ12" s="1422">
        <f>'GC Table 8 - Primary'!DM8</f>
        <v>0</v>
      </c>
      <c r="DK12" s="1423">
        <f>'GC Table 6 - Secondary'!DM8</f>
        <v>0</v>
      </c>
      <c r="DL12" s="1423">
        <f>'GC Table 5 - Worker Training'!DM8</f>
        <v>0</v>
      </c>
      <c r="DM12" s="1423">
        <f>'GC Table 4 - Tertiary'!DL8</f>
        <v>0</v>
      </c>
      <c r="DN12" s="1424">
        <f>SUM(DJ12:DM12)</f>
        <v>0</v>
      </c>
      <c r="DO12" s="1425">
        <f>'GC Table 8 - Primary'!DM12</f>
        <v>0</v>
      </c>
      <c r="DP12" s="1423">
        <f>'GC Table 6 - Secondary'!DM14</f>
        <v>0</v>
      </c>
      <c r="DQ12" s="1426">
        <f>'GC Table 5 - Worker Training'!DM12</f>
        <v>0</v>
      </c>
      <c r="DR12" s="1423">
        <f>'GC Table 4 - Tertiary'!DL9</f>
        <v>0</v>
      </c>
      <c r="DS12" s="1427">
        <f>SUM(DO12:DR12)</f>
        <v>0</v>
      </c>
      <c r="DT12" s="1422">
        <f>'GC Table 8 - Primary'!DM20</f>
        <v>0</v>
      </c>
      <c r="DU12" s="1423">
        <f>'GC Table 6 - Secondary'!DM22</f>
        <v>0</v>
      </c>
      <c r="DV12" s="1423">
        <f>'GC Table 5 - Worker Training'!DM20</f>
        <v>0</v>
      </c>
      <c r="DW12" s="1423">
        <f>'GC Table 4 - Tertiary'!DL17</f>
        <v>0</v>
      </c>
      <c r="DX12" s="1428">
        <f>SUM(DT12:DW12)</f>
        <v>0</v>
      </c>
      <c r="DY12" s="776">
        <v>2014</v>
      </c>
      <c r="DZ12" s="1422">
        <f>'GC Table 8 - Primary'!EC8</f>
        <v>0</v>
      </c>
      <c r="EA12" s="1423">
        <f>'GC Table 6 - Secondary'!EC8</f>
        <v>0</v>
      </c>
      <c r="EB12" s="1423">
        <f>'GC Table 5 - Worker Training'!EC8</f>
        <v>0</v>
      </c>
      <c r="EC12" s="1423">
        <f>'GC Table 4 - Tertiary'!EB8</f>
        <v>0</v>
      </c>
      <c r="ED12" s="1424">
        <f>SUM(DZ12:EC12)</f>
        <v>0</v>
      </c>
      <c r="EE12" s="1425">
        <f>'GC Table 8 - Primary'!EC12</f>
        <v>0</v>
      </c>
      <c r="EF12" s="1423">
        <f>'GC Table 6 - Secondary'!EC14</f>
        <v>0</v>
      </c>
      <c r="EG12" s="1426">
        <f>'GC Table 5 - Worker Training'!EC12</f>
        <v>0</v>
      </c>
      <c r="EH12" s="1423">
        <f>'GC Table 4 - Tertiary'!EB9</f>
        <v>0</v>
      </c>
      <c r="EI12" s="1427">
        <f>SUM(EE12:EH12)</f>
        <v>0</v>
      </c>
      <c r="EJ12" s="1422">
        <f>'GC Table 8 - Primary'!EC20</f>
        <v>0</v>
      </c>
      <c r="EK12" s="1423">
        <f>'GC Table 6 - Secondary'!EC22</f>
        <v>0</v>
      </c>
      <c r="EL12" s="1423">
        <f>'GC Table 5 - Worker Training'!EC20</f>
        <v>0</v>
      </c>
      <c r="EM12" s="1423">
        <f>'GC Table 4 - Tertiary'!EB17</f>
        <v>0</v>
      </c>
      <c r="EN12" s="1428">
        <f>SUM(EJ12:EM12)</f>
        <v>0</v>
      </c>
      <c r="EO12" s="776">
        <v>2014</v>
      </c>
      <c r="EP12" s="1422">
        <f>'GC Table 8 - Primary'!ES8</f>
        <v>0</v>
      </c>
      <c r="EQ12" s="1423">
        <f>'GC Table 6 - Secondary'!ES8</f>
        <v>0</v>
      </c>
      <c r="ER12" s="1423">
        <f>'GC Table 5 - Worker Training'!ES8</f>
        <v>0</v>
      </c>
      <c r="ES12" s="1423">
        <f>'GC Table 4 - Tertiary'!ER8</f>
        <v>0</v>
      </c>
      <c r="ET12" s="1424">
        <f>SUM(EP12:ES12)</f>
        <v>0</v>
      </c>
      <c r="EU12" s="1425">
        <f>'GC Table 8 - Primary'!ES12</f>
        <v>0</v>
      </c>
      <c r="EV12" s="1423">
        <f>'GC Table 6 - Secondary'!ES14</f>
        <v>0</v>
      </c>
      <c r="EW12" s="1426">
        <f>'GC Table 5 - Worker Training'!ES12</f>
        <v>0</v>
      </c>
      <c r="EX12" s="1423">
        <f>'GC Table 4 - Tertiary'!ER9</f>
        <v>0</v>
      </c>
      <c r="EY12" s="1427">
        <f>SUM(EU12:EX12)</f>
        <v>0</v>
      </c>
      <c r="EZ12" s="1422">
        <f>'GC Table 8 - Primary'!ES20</f>
        <v>0</v>
      </c>
      <c r="FA12" s="1423">
        <f>'GC Table 6 - Secondary'!ES22</f>
        <v>0</v>
      </c>
      <c r="FB12" s="1423">
        <f>'GC Table 5 - Worker Training'!ES20</f>
        <v>0</v>
      </c>
      <c r="FC12" s="1423">
        <f>'GC Table 4 - Tertiary'!ER17</f>
        <v>0</v>
      </c>
      <c r="FD12" s="1428">
        <f>SUM(EZ12:FC12)</f>
        <v>0</v>
      </c>
      <c r="FE12" s="776">
        <v>2014</v>
      </c>
      <c r="FF12" s="1422">
        <f>'GC Table 8 - Primary'!FI8</f>
        <v>0</v>
      </c>
      <c r="FG12" s="1423">
        <f>'GC Table 6 - Secondary'!FI8</f>
        <v>0</v>
      </c>
      <c r="FH12" s="1423">
        <f>'GC Table 5 - Worker Training'!FI8</f>
        <v>0</v>
      </c>
      <c r="FI12" s="1423">
        <f>'GC Table 4 - Tertiary'!FH8</f>
        <v>0</v>
      </c>
      <c r="FJ12" s="1424">
        <f>SUM(FF12:FI12)</f>
        <v>0</v>
      </c>
      <c r="FK12" s="1425">
        <f>'GC Table 8 - Primary'!FI12</f>
        <v>0</v>
      </c>
      <c r="FL12" s="1423">
        <f>'GC Table 6 - Secondary'!FI14</f>
        <v>0</v>
      </c>
      <c r="FM12" s="1426">
        <f>'GC Table 5 - Worker Training'!FI12</f>
        <v>0</v>
      </c>
      <c r="FN12" s="1423">
        <f>'GC Table 4 - Tertiary'!FH9</f>
        <v>0</v>
      </c>
      <c r="FO12" s="1427">
        <f>SUM(FK12:FN12)</f>
        <v>0</v>
      </c>
      <c r="FP12" s="1422">
        <f>'GC Table 8 - Primary'!FI20</f>
        <v>0</v>
      </c>
      <c r="FQ12" s="1423">
        <f>'GC Table 6 - Secondary'!FI22</f>
        <v>0</v>
      </c>
      <c r="FR12" s="1423">
        <f>'GC Table 5 - Worker Training'!FI20</f>
        <v>0</v>
      </c>
      <c r="FS12" s="1423">
        <f>'GC Table 4 - Tertiary'!FH17</f>
        <v>0</v>
      </c>
      <c r="FT12" s="1428">
        <f>SUM(FP12:FS12)</f>
        <v>0</v>
      </c>
      <c r="FU12" s="776">
        <v>2014</v>
      </c>
      <c r="FV12" s="1422">
        <f>'GC Table 8 - Primary'!FY8</f>
        <v>0</v>
      </c>
      <c r="FW12" s="1423">
        <f>'GC Table 6 - Secondary'!FY8</f>
        <v>0</v>
      </c>
      <c r="FX12" s="1423">
        <f>'GC Table 5 - Worker Training'!FY8</f>
        <v>0</v>
      </c>
      <c r="FY12" s="1423">
        <f>'GC Table 4 - Tertiary'!FX8</f>
        <v>0</v>
      </c>
      <c r="FZ12" s="1424">
        <f>SUM(FV12:FY12)</f>
        <v>0</v>
      </c>
      <c r="GA12" s="1425">
        <f>'GC Table 8 - Primary'!FY12</f>
        <v>0</v>
      </c>
      <c r="GB12" s="1423">
        <f>'GC Table 6 - Secondary'!FY14</f>
        <v>0</v>
      </c>
      <c r="GC12" s="1426">
        <f>'GC Table 5 - Worker Training'!FY12</f>
        <v>0</v>
      </c>
      <c r="GD12" s="1423">
        <f>'GC Table 4 - Tertiary'!FX9</f>
        <v>0</v>
      </c>
      <c r="GE12" s="1427">
        <f>SUM(GA12:GD12)</f>
        <v>0</v>
      </c>
      <c r="GF12" s="1422">
        <f>'GC Table 8 - Primary'!FY20</f>
        <v>0</v>
      </c>
      <c r="GG12" s="1423">
        <f>'GC Table 6 - Secondary'!FY22</f>
        <v>0</v>
      </c>
      <c r="GH12" s="1423">
        <f>'GC Table 5 - Worker Training'!FY20</f>
        <v>0</v>
      </c>
      <c r="GI12" s="1423">
        <f>'GC Table 4 - Tertiary'!FX17</f>
        <v>0</v>
      </c>
      <c r="GJ12" s="1428">
        <f>SUM(GF12:GI12)</f>
        <v>0</v>
      </c>
      <c r="GK12" s="776">
        <v>2014</v>
      </c>
      <c r="GL12" s="1422">
        <f>'GC Table 8 - Primary'!GO8</f>
        <v>0</v>
      </c>
      <c r="GM12" s="1423">
        <f>'GC Table 6 - Secondary'!GO8</f>
        <v>0</v>
      </c>
      <c r="GN12" s="1423">
        <f>'GC Table 5 - Worker Training'!GO8</f>
        <v>0</v>
      </c>
      <c r="GO12" s="1423">
        <f>'GC Table 4 - Tertiary'!GN8</f>
        <v>0</v>
      </c>
      <c r="GP12" s="1424">
        <f>SUM(GL12:GO12)</f>
        <v>0</v>
      </c>
      <c r="GQ12" s="1425">
        <f>'GC Table 8 - Primary'!GO12</f>
        <v>0</v>
      </c>
      <c r="GR12" s="1423">
        <f>'GC Table 6 - Secondary'!GO14</f>
        <v>0</v>
      </c>
      <c r="GS12" s="1426">
        <f>'GC Table 5 - Worker Training'!GO12</f>
        <v>0</v>
      </c>
      <c r="GT12" s="1423">
        <f>'GC Table 4 - Tertiary'!GN9</f>
        <v>0</v>
      </c>
      <c r="GU12" s="1427">
        <f>SUM(GQ12:GT12)</f>
        <v>0</v>
      </c>
      <c r="GV12" s="1422">
        <f>'GC Table 8 - Primary'!GO20</f>
        <v>0</v>
      </c>
      <c r="GW12" s="1423">
        <f>'GC Table 6 - Secondary'!GO22</f>
        <v>0</v>
      </c>
      <c r="GX12" s="1423">
        <f>'GC Table 5 - Worker Training'!GO20</f>
        <v>0</v>
      </c>
      <c r="GY12" s="1423">
        <f>'GC Table 4 - Tertiary'!GN17</f>
        <v>0</v>
      </c>
      <c r="GZ12" s="1428">
        <f>SUM(GV12:GY12)</f>
        <v>0</v>
      </c>
      <c r="HA12" s="776">
        <v>2014</v>
      </c>
      <c r="HB12" s="1422">
        <f>'GC Table 8 - Primary'!HE8</f>
        <v>0</v>
      </c>
      <c r="HC12" s="1423">
        <f>'GC Table 6 - Secondary'!HE8</f>
        <v>0</v>
      </c>
      <c r="HD12" s="1423">
        <f>'GC Table 5 - Worker Training'!HE8</f>
        <v>0</v>
      </c>
      <c r="HE12" s="1423">
        <f>'GC Table 4 - Tertiary'!HD8</f>
        <v>0</v>
      </c>
      <c r="HF12" s="1424">
        <f>SUM(HB12:HE12)</f>
        <v>0</v>
      </c>
      <c r="HG12" s="1425">
        <f>'GC Table 8 - Primary'!HE12</f>
        <v>0</v>
      </c>
      <c r="HH12" s="1423">
        <f>'GC Table 6 - Secondary'!HE14</f>
        <v>0</v>
      </c>
      <c r="HI12" s="1426">
        <f>'GC Table 5 - Worker Training'!HE12</f>
        <v>0</v>
      </c>
      <c r="HJ12" s="1423">
        <f>'GC Table 4 - Tertiary'!HD9</f>
        <v>0</v>
      </c>
      <c r="HK12" s="1427">
        <f>SUM(HG12:HJ12)</f>
        <v>0</v>
      </c>
      <c r="HL12" s="1422">
        <f>'GC Table 8 - Primary'!HE20</f>
        <v>0</v>
      </c>
      <c r="HM12" s="1423">
        <f>'GC Table 6 - Secondary'!HE22</f>
        <v>0</v>
      </c>
      <c r="HN12" s="1423">
        <f>'GC Table 5 - Worker Training'!HE20</f>
        <v>0</v>
      </c>
      <c r="HO12" s="1423">
        <f>'GC Table 4 - Tertiary'!HD17</f>
        <v>0</v>
      </c>
      <c r="HP12" s="1428">
        <f>SUM(HL12:HO12)</f>
        <v>0</v>
      </c>
      <c r="HQ12" s="776">
        <v>2014</v>
      </c>
      <c r="HR12" s="1422">
        <f>'GC Table 8 - Primary'!HU8</f>
        <v>0</v>
      </c>
      <c r="HS12" s="1423">
        <f>'GC Table 6 - Secondary'!HU8</f>
        <v>0</v>
      </c>
      <c r="HT12" s="1423">
        <f>'GC Table 5 - Worker Training'!HU8</f>
        <v>0</v>
      </c>
      <c r="HU12" s="1423">
        <f>'GC Table 4 - Tertiary'!HT8</f>
        <v>0</v>
      </c>
      <c r="HV12" s="1424">
        <f>SUM(HR12:HU12)</f>
        <v>0</v>
      </c>
      <c r="HW12" s="1425">
        <f>'GC Table 8 - Primary'!HU12</f>
        <v>0</v>
      </c>
      <c r="HX12" s="1423">
        <f>'GC Table 6 - Secondary'!HU14</f>
        <v>0</v>
      </c>
      <c r="HY12" s="1426">
        <f>'GC Table 5 - Worker Training'!HU12</f>
        <v>0</v>
      </c>
      <c r="HZ12" s="1423">
        <f>'GC Table 4 - Tertiary'!HT9</f>
        <v>0</v>
      </c>
      <c r="IA12" s="1427">
        <f>SUM(HW12:HZ12)</f>
        <v>0</v>
      </c>
      <c r="IB12" s="1422">
        <f>'GC Table 8 - Primary'!HU20</f>
        <v>0</v>
      </c>
      <c r="IC12" s="1423">
        <f>'GC Table 6 - Secondary'!HU22</f>
        <v>0</v>
      </c>
      <c r="ID12" s="1423">
        <f>'GC Table 5 - Worker Training'!HU20</f>
        <v>0</v>
      </c>
      <c r="IE12" s="1423">
        <f>'GC Table 4 - Tertiary'!HT17</f>
        <v>0</v>
      </c>
      <c r="IF12" s="1428">
        <f>SUM(IB12:IE12)</f>
        <v>0</v>
      </c>
      <c r="IG12" s="776">
        <v>2014</v>
      </c>
      <c r="IH12" s="1422">
        <f>'GC Table 8 - Primary'!IK8</f>
        <v>0</v>
      </c>
      <c r="II12" s="1423">
        <f>'GC Table 6 - Secondary'!IK8</f>
        <v>0</v>
      </c>
      <c r="IJ12" s="1423">
        <f>'GC Table 5 - Worker Training'!IK8</f>
        <v>0</v>
      </c>
      <c r="IK12" s="1423">
        <f>'GC Table 4 - Tertiary'!IJ8</f>
        <v>0</v>
      </c>
      <c r="IL12" s="1424">
        <f>SUM(IH12:IK12)</f>
        <v>0</v>
      </c>
      <c r="IM12" s="1425">
        <f>'GC Table 8 - Primary'!IK12</f>
        <v>0</v>
      </c>
      <c r="IN12" s="1423">
        <f>'GC Table 6 - Secondary'!IK14</f>
        <v>0</v>
      </c>
      <c r="IO12" s="1426">
        <f>'GC Table 5 - Worker Training'!IK12</f>
        <v>0</v>
      </c>
      <c r="IP12" s="1423">
        <f>'GC Table 4 - Tertiary'!IJ9</f>
        <v>0</v>
      </c>
      <c r="IQ12" s="1427">
        <f>SUM(IM12:IP12)</f>
        <v>0</v>
      </c>
      <c r="IR12" s="1422">
        <f>'GC Table 8 - Primary'!IK20</f>
        <v>0</v>
      </c>
      <c r="IS12" s="1423">
        <f>'GC Table 6 - Secondary'!IK22</f>
        <v>0</v>
      </c>
      <c r="IT12" s="1423">
        <f>'GC Table 5 - Worker Training'!IK20</f>
        <v>0</v>
      </c>
      <c r="IU12" s="1423">
        <f>'GC Table 4 - Tertiary'!IJ17</f>
        <v>0</v>
      </c>
      <c r="IV12" s="1428">
        <f>SUM(IR12:IU12)</f>
        <v>0</v>
      </c>
      <c r="IW12" s="776">
        <v>2014</v>
      </c>
      <c r="IX12" s="1422">
        <f>'GC Table 8 - Primary'!JA8</f>
        <v>0</v>
      </c>
      <c r="IY12" s="1423">
        <f>'GC Table 6 - Secondary'!JA8</f>
        <v>0</v>
      </c>
      <c r="IZ12" s="1423">
        <f>'GC Table 5 - Worker Training'!JA8</f>
        <v>0</v>
      </c>
      <c r="JA12" s="1423">
        <f>'GC Table 4 - Tertiary'!IZ8</f>
        <v>0</v>
      </c>
      <c r="JB12" s="1424">
        <f>SUM(IX12:JA12)</f>
        <v>0</v>
      </c>
      <c r="JC12" s="1425">
        <f>'GC Table 8 - Primary'!JA12</f>
        <v>0</v>
      </c>
      <c r="JD12" s="1423">
        <f>'GC Table 6 - Secondary'!JA14</f>
        <v>0</v>
      </c>
      <c r="JE12" s="1426">
        <f>'GC Table 5 - Worker Training'!JA12</f>
        <v>0</v>
      </c>
      <c r="JF12" s="1423">
        <f>'GC Table 4 - Tertiary'!IZ9</f>
        <v>0</v>
      </c>
      <c r="JG12" s="1427">
        <f>SUM(JC12:JF12)</f>
        <v>0</v>
      </c>
      <c r="JH12" s="1422">
        <f>'GC Table 8 - Primary'!JA20</f>
        <v>0</v>
      </c>
      <c r="JI12" s="1423">
        <f>'GC Table 6 - Secondary'!JA22</f>
        <v>0</v>
      </c>
      <c r="JJ12" s="1423">
        <f>'GC Table 5 - Worker Training'!JA20</f>
        <v>0</v>
      </c>
      <c r="JK12" s="1423">
        <f>'GC Table 4 - Tertiary'!IZ17</f>
        <v>0</v>
      </c>
      <c r="JL12" s="1428">
        <f>SUM(JH12:JK12)</f>
        <v>0</v>
      </c>
      <c r="JM12" s="776">
        <v>2014</v>
      </c>
      <c r="JN12" s="1422">
        <f>'GC Table 8 - Primary'!JQ8</f>
        <v>0</v>
      </c>
      <c r="JO12" s="1423">
        <f>'GC Table 6 - Secondary'!JQ8</f>
        <v>0</v>
      </c>
      <c r="JP12" s="1423">
        <f>'GC Table 5 - Worker Training'!JQ8</f>
        <v>0</v>
      </c>
      <c r="JQ12" s="1423">
        <f>'GC Table 4 - Tertiary'!JP8</f>
        <v>0</v>
      </c>
      <c r="JR12" s="1424">
        <f>SUM(JN12:JQ12)</f>
        <v>0</v>
      </c>
      <c r="JS12" s="1425">
        <f>'GC Table 8 - Primary'!JQ12</f>
        <v>0</v>
      </c>
      <c r="JT12" s="1423">
        <f>'GC Table 6 - Secondary'!JQ14</f>
        <v>0</v>
      </c>
      <c r="JU12" s="1426">
        <f>'GC Table 5 - Worker Training'!JQ12</f>
        <v>0</v>
      </c>
      <c r="JV12" s="1423">
        <f>'GC Table 4 - Tertiary'!JP9</f>
        <v>0</v>
      </c>
      <c r="JW12" s="1427">
        <f>SUM(JS12:JV12)</f>
        <v>0</v>
      </c>
      <c r="JX12" s="1422">
        <f>'GC Table 8 - Primary'!JQ20</f>
        <v>0</v>
      </c>
      <c r="JY12" s="1423">
        <f>'GC Table 6 - Secondary'!JQ22</f>
        <v>0</v>
      </c>
      <c r="JZ12" s="1423">
        <f>'GC Table 5 - Worker Training'!JQ20</f>
        <v>0</v>
      </c>
      <c r="KA12" s="1423">
        <f>'GC Table 4 - Tertiary'!JP17</f>
        <v>0</v>
      </c>
      <c r="KB12" s="1428">
        <f>SUM(JX12:KA12)</f>
        <v>0</v>
      </c>
      <c r="KC12" s="776">
        <v>2014</v>
      </c>
      <c r="KD12" s="1422">
        <f>'GC Table 8 - Primary'!KG8</f>
        <v>0</v>
      </c>
      <c r="KE12" s="1423">
        <f>'GC Table 6 - Secondary'!KG8</f>
        <v>0</v>
      </c>
      <c r="KF12" s="1423">
        <f>'GC Table 5 - Worker Training'!KG8</f>
        <v>0</v>
      </c>
      <c r="KG12" s="1423">
        <f>'GC Table 4 - Tertiary'!KF8</f>
        <v>0</v>
      </c>
      <c r="KH12" s="1424">
        <f>SUM(KD12:KG12)</f>
        <v>0</v>
      </c>
      <c r="KI12" s="1425">
        <f>'GC Table 8 - Primary'!KG12</f>
        <v>0</v>
      </c>
      <c r="KJ12" s="1423">
        <f>'GC Table 6 - Secondary'!KG14</f>
        <v>0</v>
      </c>
      <c r="KK12" s="1426">
        <f>'GC Table 5 - Worker Training'!KG12</f>
        <v>0</v>
      </c>
      <c r="KL12" s="1423">
        <f>'GC Table 4 - Tertiary'!KF9</f>
        <v>0</v>
      </c>
      <c r="KM12" s="1427">
        <f>SUM(KI12:KL12)</f>
        <v>0</v>
      </c>
      <c r="KN12" s="1422">
        <f>'GC Table 8 - Primary'!KG20</f>
        <v>0</v>
      </c>
      <c r="KO12" s="1423">
        <f>'GC Table 6 - Secondary'!KG22</f>
        <v>0</v>
      </c>
      <c r="KP12" s="1423">
        <f>'GC Table 5 - Worker Training'!KG20</f>
        <v>0</v>
      </c>
      <c r="KQ12" s="1423">
        <f>'GC Table 4 - Tertiary'!KF17</f>
        <v>0</v>
      </c>
      <c r="KR12" s="1428">
        <f>SUM(KN12:KQ12)</f>
        <v>0</v>
      </c>
      <c r="KS12" s="776">
        <v>2014</v>
      </c>
      <c r="KT12" s="1422">
        <f>'GC Table 8 - Primary'!KW8</f>
        <v>0</v>
      </c>
      <c r="KU12" s="1423">
        <f>'GC Table 6 - Secondary'!KW8</f>
        <v>0</v>
      </c>
      <c r="KV12" s="1423">
        <f>'GC Table 5 - Worker Training'!KW8</f>
        <v>0</v>
      </c>
      <c r="KW12" s="1423">
        <f>'GC Table 4 - Tertiary'!KV8</f>
        <v>0</v>
      </c>
      <c r="KX12" s="1424">
        <f>SUM(KT12:KW12)</f>
        <v>0</v>
      </c>
      <c r="KY12" s="1425">
        <f>'GC Table 8 - Primary'!KW12</f>
        <v>0</v>
      </c>
      <c r="KZ12" s="1423">
        <f>'GC Table 6 - Secondary'!KW14</f>
        <v>0</v>
      </c>
      <c r="LA12" s="1426">
        <f>'GC Table 5 - Worker Training'!KW12</f>
        <v>0</v>
      </c>
      <c r="LB12" s="1423">
        <f>'GC Table 4 - Tertiary'!KV9</f>
        <v>0</v>
      </c>
      <c r="LC12" s="1427">
        <f>SUM(KY12:LB12)</f>
        <v>0</v>
      </c>
      <c r="LD12" s="1422">
        <f>'GC Table 8 - Primary'!KW20</f>
        <v>0</v>
      </c>
      <c r="LE12" s="1423">
        <f>'GC Table 6 - Secondary'!KW22</f>
        <v>0</v>
      </c>
      <c r="LF12" s="1423">
        <f>'GC Table 5 - Worker Training'!KW20</f>
        <v>0</v>
      </c>
      <c r="LG12" s="1423">
        <f>'GC Table 4 - Tertiary'!KV17</f>
        <v>0</v>
      </c>
      <c r="LH12" s="1428">
        <f>SUM(LD12:LG12)</f>
        <v>0</v>
      </c>
      <c r="LI12" s="776">
        <v>2014</v>
      </c>
      <c r="LJ12" s="1422">
        <f>'GC Table 8 - Primary'!LM8</f>
        <v>0</v>
      </c>
      <c r="LK12" s="1423">
        <f>'GC Table 6 - Secondary'!LM8</f>
        <v>0</v>
      </c>
      <c r="LL12" s="1423">
        <f>'GC Table 5 - Worker Training'!LM8</f>
        <v>0</v>
      </c>
      <c r="LM12" s="1423">
        <f>'GC Table 4 - Tertiary'!LL8</f>
        <v>0</v>
      </c>
      <c r="LN12" s="1424">
        <f>SUM(LJ12:LM12)</f>
        <v>0</v>
      </c>
      <c r="LO12" s="1425">
        <f>'GC Table 8 - Primary'!LM12</f>
        <v>0</v>
      </c>
      <c r="LP12" s="1423">
        <f>'GC Table 6 - Secondary'!LM14</f>
        <v>0</v>
      </c>
      <c r="LQ12" s="1426">
        <f>'GC Table 5 - Worker Training'!LM12</f>
        <v>0</v>
      </c>
      <c r="LR12" s="1423">
        <f>'GC Table 4 - Tertiary'!LL9</f>
        <v>0</v>
      </c>
      <c r="LS12" s="1427">
        <f>SUM(LO12:LR12)</f>
        <v>0</v>
      </c>
      <c r="LT12" s="1422">
        <f>'GC Table 8 - Primary'!LM20</f>
        <v>0</v>
      </c>
      <c r="LU12" s="1423">
        <f>'GC Table 6 - Secondary'!LM22</f>
        <v>0</v>
      </c>
      <c r="LV12" s="1423">
        <f>'GC Table 5 - Worker Training'!LM20</f>
        <v>0</v>
      </c>
      <c r="LW12" s="1423">
        <f>'GC Table 4 - Tertiary'!LL17</f>
        <v>0</v>
      </c>
      <c r="LX12" s="1428">
        <f>SUM(LT12:LW12)</f>
        <v>0</v>
      </c>
      <c r="LY12" s="776">
        <v>2014</v>
      </c>
      <c r="LZ12" s="1422">
        <f>'GC Table 8 - Primary'!MC8</f>
        <v>0</v>
      </c>
      <c r="MA12" s="1423">
        <f>'GC Table 6 - Secondary'!MC8</f>
        <v>0</v>
      </c>
      <c r="MB12" s="1423">
        <f>'GC Table 5 - Worker Training'!MC8</f>
        <v>0</v>
      </c>
      <c r="MC12" s="1423">
        <f>'GC Table 4 - Tertiary'!MB8</f>
        <v>0</v>
      </c>
      <c r="MD12" s="1424">
        <f>SUM(LZ12:MC12)</f>
        <v>0</v>
      </c>
      <c r="ME12" s="1425">
        <f>'GC Table 8 - Primary'!MC12</f>
        <v>0</v>
      </c>
      <c r="MF12" s="1423">
        <f>'GC Table 6 - Secondary'!MC14</f>
        <v>0</v>
      </c>
      <c r="MG12" s="1426">
        <f>'GC Table 5 - Worker Training'!MC12</f>
        <v>0</v>
      </c>
      <c r="MH12" s="1423">
        <f>'GC Table 4 - Tertiary'!MB9</f>
        <v>0</v>
      </c>
      <c r="MI12" s="1427">
        <f>SUM(ME12:MH12)</f>
        <v>0</v>
      </c>
      <c r="MJ12" s="1422">
        <f>'GC Table 8 - Primary'!MC20</f>
        <v>0</v>
      </c>
      <c r="MK12" s="1423">
        <f>'GC Table 6 - Secondary'!MC22</f>
        <v>0</v>
      </c>
      <c r="ML12" s="1423">
        <f>'GC Table 5 - Worker Training'!MC20</f>
        <v>0</v>
      </c>
      <c r="MM12" s="1423">
        <f>'GC Table 4 - Tertiary'!MB17</f>
        <v>0</v>
      </c>
      <c r="MN12" s="1428">
        <f>SUM(MJ12:MM12)</f>
        <v>0</v>
      </c>
      <c r="MO12" s="776">
        <v>2014</v>
      </c>
      <c r="MP12" s="1422">
        <f>'GC Table 8 - Primary'!MS8</f>
        <v>0</v>
      </c>
      <c r="MQ12" s="1423">
        <f>'GC Table 6 - Secondary'!MS8</f>
        <v>0</v>
      </c>
      <c r="MR12" s="1423">
        <f>'GC Table 5 - Worker Training'!MS8</f>
        <v>0</v>
      </c>
      <c r="MS12" s="1423">
        <f>'GC Table 4 - Tertiary'!MR8</f>
        <v>0</v>
      </c>
      <c r="MT12" s="1424">
        <f>SUM(MP12:MS12)</f>
        <v>0</v>
      </c>
      <c r="MU12" s="1425">
        <f>'GC Table 8 - Primary'!MS12</f>
        <v>0</v>
      </c>
      <c r="MV12" s="1423">
        <f>'GC Table 6 - Secondary'!MS14</f>
        <v>0</v>
      </c>
      <c r="MW12" s="1426">
        <f>'GC Table 5 - Worker Training'!MS12</f>
        <v>0</v>
      </c>
      <c r="MX12" s="1423">
        <f>'GC Table 4 - Tertiary'!MR9</f>
        <v>0</v>
      </c>
      <c r="MY12" s="1427">
        <f>SUM(MU12:MX12)</f>
        <v>0</v>
      </c>
      <c r="MZ12" s="1422">
        <f>'GC Table 8 - Primary'!MS20</f>
        <v>0</v>
      </c>
      <c r="NA12" s="1423">
        <f>'GC Table 6 - Secondary'!MS22</f>
        <v>0</v>
      </c>
      <c r="NB12" s="1423">
        <f>'GC Table 5 - Worker Training'!MS20</f>
        <v>0</v>
      </c>
      <c r="NC12" s="1423">
        <f>'GC Table 4 - Tertiary'!MR17</f>
        <v>0</v>
      </c>
      <c r="ND12" s="1428">
        <f>SUM(MZ12:NC12)</f>
        <v>0</v>
      </c>
      <c r="NE12" s="776">
        <v>2014</v>
      </c>
      <c r="NF12" s="1422">
        <f>'GC Table 8 - Primary'!NI8</f>
        <v>0</v>
      </c>
      <c r="NG12" s="1423">
        <f>'GC Table 6 - Secondary'!NI8</f>
        <v>0</v>
      </c>
      <c r="NH12" s="1423">
        <f>'GC Table 5 - Worker Training'!NI8</f>
        <v>0</v>
      </c>
      <c r="NI12" s="1423">
        <f>'GC Table 4 - Tertiary'!NH8</f>
        <v>0</v>
      </c>
      <c r="NJ12" s="1424">
        <f>SUM(NF12:NI12)</f>
        <v>0</v>
      </c>
      <c r="NK12" s="1425">
        <f>'GC Table 8 - Primary'!NI12</f>
        <v>0</v>
      </c>
      <c r="NL12" s="1423">
        <f>'GC Table 6 - Secondary'!NI14</f>
        <v>0</v>
      </c>
      <c r="NM12" s="1426">
        <f>'GC Table 5 - Worker Training'!NI12</f>
        <v>0</v>
      </c>
      <c r="NN12" s="1423">
        <f>'GC Table 4 - Tertiary'!NH9</f>
        <v>0</v>
      </c>
      <c r="NO12" s="1427">
        <f>SUM(NK12:NN12)</f>
        <v>0</v>
      </c>
      <c r="NP12" s="1422">
        <f>'GC Table 8 - Primary'!NI20</f>
        <v>0</v>
      </c>
      <c r="NQ12" s="1423">
        <f>'GC Table 6 - Secondary'!NI22</f>
        <v>0</v>
      </c>
      <c r="NR12" s="1423">
        <f>'GC Table 5 - Worker Training'!NI20</f>
        <v>0</v>
      </c>
      <c r="NS12" s="1423">
        <f>'GC Table 4 - Tertiary'!NH17</f>
        <v>0</v>
      </c>
      <c r="NT12" s="1428">
        <f>SUM(NP12:NS12)</f>
        <v>0</v>
      </c>
      <c r="NU12" s="776">
        <v>2014</v>
      </c>
      <c r="NV12" s="1422">
        <f>'GC Table 8 - Primary'!NY8</f>
        <v>0</v>
      </c>
      <c r="NW12" s="1423">
        <f>'GC Table 6 - Secondary'!NY8</f>
        <v>0</v>
      </c>
      <c r="NX12" s="1423">
        <f>'GC Table 5 - Worker Training'!NY8</f>
        <v>0</v>
      </c>
      <c r="NY12" s="1423">
        <f>'GC Table 4 - Tertiary'!NX8</f>
        <v>0</v>
      </c>
      <c r="NZ12" s="1424">
        <f>SUM(NV12:NY12)</f>
        <v>0</v>
      </c>
      <c r="OA12" s="1425">
        <f>'GC Table 8 - Primary'!NY12</f>
        <v>0</v>
      </c>
      <c r="OB12" s="1423">
        <f>'GC Table 6 - Secondary'!NY14</f>
        <v>0</v>
      </c>
      <c r="OC12" s="1426">
        <f>'GC Table 5 - Worker Training'!NY12</f>
        <v>0</v>
      </c>
      <c r="OD12" s="1423">
        <f>'GC Table 4 - Tertiary'!NX9</f>
        <v>0</v>
      </c>
      <c r="OE12" s="1427">
        <f>SUM(OA12:OD12)</f>
        <v>0</v>
      </c>
      <c r="OF12" s="1422">
        <f>'GC Table 8 - Primary'!NY20</f>
        <v>0</v>
      </c>
      <c r="OG12" s="1423">
        <f>'GC Table 6 - Secondary'!NY22</f>
        <v>0</v>
      </c>
      <c r="OH12" s="1423">
        <f>'GC Table 5 - Worker Training'!NY20</f>
        <v>0</v>
      </c>
      <c r="OI12" s="1423">
        <f>'GC Table 4 - Tertiary'!NX17</f>
        <v>0</v>
      </c>
      <c r="OJ12" s="1428">
        <f>SUM(OF12:OI12)</f>
        <v>0</v>
      </c>
      <c r="OK12" s="776">
        <v>2014</v>
      </c>
      <c r="OL12" s="1422">
        <f>'GC Table 8 - Primary'!OO8</f>
        <v>0</v>
      </c>
      <c r="OM12" s="1423">
        <f>'GC Table 6 - Secondary'!OO8</f>
        <v>0</v>
      </c>
      <c r="ON12" s="1423">
        <f>'GC Table 5 - Worker Training'!OO8</f>
        <v>0</v>
      </c>
      <c r="OO12" s="1423">
        <f>'GC Table 4 - Tertiary'!ON8</f>
        <v>0</v>
      </c>
      <c r="OP12" s="1424">
        <f>SUM(OL12:OO12)</f>
        <v>0</v>
      </c>
      <c r="OQ12" s="1425">
        <f>'GC Table 8 - Primary'!OO12</f>
        <v>0</v>
      </c>
      <c r="OR12" s="1423">
        <f>'GC Table 6 - Secondary'!OO14</f>
        <v>0</v>
      </c>
      <c r="OS12" s="1426">
        <f>'GC Table 5 - Worker Training'!OO12</f>
        <v>0</v>
      </c>
      <c r="OT12" s="1423">
        <f>'GC Table 4 - Tertiary'!ON9</f>
        <v>0</v>
      </c>
      <c r="OU12" s="1427">
        <f>SUM(OQ12:OT12)</f>
        <v>0</v>
      </c>
      <c r="OV12" s="1422">
        <f>'GC Table 8 - Primary'!OO20</f>
        <v>0</v>
      </c>
      <c r="OW12" s="1423">
        <f>'GC Table 6 - Secondary'!OO22</f>
        <v>0</v>
      </c>
      <c r="OX12" s="1423">
        <f>'GC Table 5 - Worker Training'!OO20</f>
        <v>0</v>
      </c>
      <c r="OY12" s="1423">
        <f>'GC Table 4 - Tertiary'!ON17</f>
        <v>0</v>
      </c>
      <c r="OZ12" s="1428">
        <f>SUM(OV12:OY12)</f>
        <v>0</v>
      </c>
      <c r="PA12" s="776">
        <v>2014</v>
      </c>
      <c r="PB12" s="1422">
        <f>'GC Table 8 - Primary'!PE8</f>
        <v>0</v>
      </c>
      <c r="PC12" s="1423">
        <f>'GC Table 6 - Secondary'!PE8</f>
        <v>0</v>
      </c>
      <c r="PD12" s="1423">
        <f>'GC Table 5 - Worker Training'!PE8</f>
        <v>0</v>
      </c>
      <c r="PE12" s="1423">
        <f>'GC Table 4 - Tertiary'!PD8</f>
        <v>0</v>
      </c>
      <c r="PF12" s="1424">
        <f>SUM(PB12:PE12)</f>
        <v>0</v>
      </c>
      <c r="PG12" s="1425">
        <f>'GC Table 8 - Primary'!PE12</f>
        <v>0</v>
      </c>
      <c r="PH12" s="1423">
        <f>'GC Table 6 - Secondary'!PE14</f>
        <v>0</v>
      </c>
      <c r="PI12" s="1426">
        <f>'GC Table 5 - Worker Training'!PE12</f>
        <v>0</v>
      </c>
      <c r="PJ12" s="1423">
        <f>'GC Table 4 - Tertiary'!PD9</f>
        <v>0</v>
      </c>
      <c r="PK12" s="1427">
        <f>SUM(PG12:PJ12)</f>
        <v>0</v>
      </c>
      <c r="PL12" s="1422">
        <f>'GC Table 8 - Primary'!PE20</f>
        <v>0</v>
      </c>
      <c r="PM12" s="1423">
        <f>'GC Table 6 - Secondary'!PE22</f>
        <v>0</v>
      </c>
      <c r="PN12" s="1423">
        <f>'GC Table 5 - Worker Training'!PE20</f>
        <v>0</v>
      </c>
      <c r="PO12" s="1423">
        <f>'GC Table 4 - Tertiary'!PD17</f>
        <v>0</v>
      </c>
      <c r="PP12" s="1428">
        <f>SUM(PL12:PO12)</f>
        <v>0</v>
      </c>
      <c r="PQ12" s="776">
        <v>2014</v>
      </c>
      <c r="PR12" s="1422">
        <f>'GC Table 8 - Primary'!PU8</f>
        <v>0</v>
      </c>
      <c r="PS12" s="1423">
        <f>'GC Table 6 - Secondary'!PU8</f>
        <v>0</v>
      </c>
      <c r="PT12" s="1423">
        <f>'GC Table 5 - Worker Training'!PU8</f>
        <v>0</v>
      </c>
      <c r="PU12" s="1423">
        <f>'GC Table 4 - Tertiary'!PT8</f>
        <v>0</v>
      </c>
      <c r="PV12" s="1424">
        <f>SUM(PR12:PU12)</f>
        <v>0</v>
      </c>
      <c r="PW12" s="1425">
        <f>'GC Table 8 - Primary'!PU12</f>
        <v>0</v>
      </c>
      <c r="PX12" s="1423">
        <f>'GC Table 6 - Secondary'!PU14</f>
        <v>0</v>
      </c>
      <c r="PY12" s="1426">
        <f>'GC Table 5 - Worker Training'!PU12</f>
        <v>0</v>
      </c>
      <c r="PZ12" s="1423">
        <f>'GC Table 4 - Tertiary'!PT9</f>
        <v>0</v>
      </c>
      <c r="QA12" s="1427">
        <f>SUM(PW12:PZ12)</f>
        <v>0</v>
      </c>
      <c r="QB12" s="1422">
        <f>'GC Table 8 - Primary'!PU20</f>
        <v>0</v>
      </c>
      <c r="QC12" s="1423">
        <f>'GC Table 6 - Secondary'!PU22</f>
        <v>0</v>
      </c>
      <c r="QD12" s="1423">
        <f>'GC Table 5 - Worker Training'!PU20</f>
        <v>0</v>
      </c>
      <c r="QE12" s="1423">
        <f>'GC Table 4 - Tertiary'!PT17</f>
        <v>0</v>
      </c>
      <c r="QF12" s="1428">
        <f>SUM(QB12:QE12)</f>
        <v>0</v>
      </c>
      <c r="QG12" s="776">
        <v>2014</v>
      </c>
      <c r="QH12" s="1422">
        <f>'GC Table 8 - Primary'!QK8</f>
        <v>0</v>
      </c>
      <c r="QI12" s="1423">
        <f>'GC Table 6 - Secondary'!QK8</f>
        <v>0</v>
      </c>
      <c r="QJ12" s="1423">
        <f>'GC Table 5 - Worker Training'!QK8</f>
        <v>0</v>
      </c>
      <c r="QK12" s="1423">
        <f>'GC Table 4 - Tertiary'!QJ8</f>
        <v>0</v>
      </c>
      <c r="QL12" s="1424">
        <f>SUM(QH12:QK12)</f>
        <v>0</v>
      </c>
      <c r="QM12" s="1425">
        <f>'GC Table 8 - Primary'!QK12</f>
        <v>0</v>
      </c>
      <c r="QN12" s="1423">
        <f>'GC Table 6 - Secondary'!QK14</f>
        <v>0</v>
      </c>
      <c r="QO12" s="1426">
        <f>'GC Table 5 - Worker Training'!QK12</f>
        <v>0</v>
      </c>
      <c r="QP12" s="1423">
        <f>'GC Table 4 - Tertiary'!QJ9</f>
        <v>0</v>
      </c>
      <c r="QQ12" s="1427">
        <f>SUM(QM12:QP12)</f>
        <v>0</v>
      </c>
      <c r="QR12" s="1422">
        <f>'GC Table 8 - Primary'!QK20</f>
        <v>0</v>
      </c>
      <c r="QS12" s="1423">
        <f>'GC Table 6 - Secondary'!QK22</f>
        <v>0</v>
      </c>
      <c r="QT12" s="1423">
        <f>'GC Table 5 - Worker Training'!QK20</f>
        <v>0</v>
      </c>
      <c r="QU12" s="1423">
        <f>'GC Table 4 - Tertiary'!QJ17</f>
        <v>0</v>
      </c>
      <c r="QV12" s="1428">
        <f>SUM(QR12:QU12)</f>
        <v>0</v>
      </c>
      <c r="QW12" s="776">
        <v>2014</v>
      </c>
      <c r="QX12" s="1422">
        <f>'GC Table 8 - Primary'!RA8</f>
        <v>0</v>
      </c>
      <c r="QY12" s="1423">
        <f>'GC Table 6 - Secondary'!RA8</f>
        <v>0</v>
      </c>
      <c r="QZ12" s="1423">
        <f>'GC Table 5 - Worker Training'!RA8</f>
        <v>0</v>
      </c>
      <c r="RA12" s="1423">
        <f>'GC Table 4 - Tertiary'!QZ8</f>
        <v>0</v>
      </c>
      <c r="RB12" s="1424">
        <f>SUM(QX12:RA12)</f>
        <v>0</v>
      </c>
      <c r="RC12" s="1425">
        <f>'GC Table 8 - Primary'!RA12</f>
        <v>0</v>
      </c>
      <c r="RD12" s="1423">
        <f>'GC Table 6 - Secondary'!RA14</f>
        <v>0</v>
      </c>
      <c r="RE12" s="1426">
        <f>'GC Table 5 - Worker Training'!RA12</f>
        <v>0</v>
      </c>
      <c r="RF12" s="1423">
        <f>'GC Table 4 - Tertiary'!QZ9</f>
        <v>0</v>
      </c>
      <c r="RG12" s="1427">
        <f>SUM(RC12:RF12)</f>
        <v>0</v>
      </c>
      <c r="RH12" s="1422">
        <f>'GC Table 8 - Primary'!RA20</f>
        <v>0</v>
      </c>
      <c r="RI12" s="1423">
        <f>'GC Table 6 - Secondary'!RA22</f>
        <v>0</v>
      </c>
      <c r="RJ12" s="1423">
        <f>'GC Table 5 - Worker Training'!RA20</f>
        <v>0</v>
      </c>
      <c r="RK12" s="1423">
        <f>'GC Table 4 - Tertiary'!QZ17</f>
        <v>0</v>
      </c>
      <c r="RL12" s="1428">
        <f>SUM(RH12:RK12)</f>
        <v>0</v>
      </c>
      <c r="RM12" s="776">
        <v>2014</v>
      </c>
      <c r="RN12" s="1422">
        <f>'GC Table 8 - Primary'!RQ8</f>
        <v>0</v>
      </c>
      <c r="RO12" s="1423">
        <f>'GC Table 6 - Secondary'!RQ8</f>
        <v>0</v>
      </c>
      <c r="RP12" s="1423">
        <f>'GC Table 5 - Worker Training'!RQ8</f>
        <v>0</v>
      </c>
      <c r="RQ12" s="1423">
        <f>'GC Table 4 - Tertiary'!RP8</f>
        <v>0</v>
      </c>
      <c r="RR12" s="1424">
        <f>SUM(RN12:RQ12)</f>
        <v>0</v>
      </c>
      <c r="RS12" s="1425">
        <f>'GC Table 8 - Primary'!RQ12</f>
        <v>0</v>
      </c>
      <c r="RT12" s="1423">
        <f>'GC Table 6 - Secondary'!RQ14</f>
        <v>0</v>
      </c>
      <c r="RU12" s="1426">
        <f>'GC Table 5 - Worker Training'!RQ12</f>
        <v>0</v>
      </c>
      <c r="RV12" s="1423">
        <f>'GC Table 4 - Tertiary'!RP9</f>
        <v>0</v>
      </c>
      <c r="RW12" s="1427">
        <f>SUM(RS12:RV12)</f>
        <v>0</v>
      </c>
      <c r="RX12" s="1422">
        <f>'GC Table 8 - Primary'!RQ20</f>
        <v>0</v>
      </c>
      <c r="RY12" s="1423">
        <f>'GC Table 6 - Secondary'!RQ22</f>
        <v>0</v>
      </c>
      <c r="RZ12" s="1423">
        <f>'GC Table 5 - Worker Training'!RQ20</f>
        <v>0</v>
      </c>
      <c r="SA12" s="1423">
        <f>'GC Table 4 - Tertiary'!RP17</f>
        <v>0</v>
      </c>
      <c r="SB12" s="1428">
        <f>SUM(RX12:SA12)</f>
        <v>0</v>
      </c>
      <c r="SC12" s="776">
        <v>2014</v>
      </c>
      <c r="SD12" s="1422">
        <f>'GC Table 8 - Primary'!SG8</f>
        <v>0</v>
      </c>
      <c r="SE12" s="1423">
        <f>'GC Table 6 - Secondary'!SG8</f>
        <v>0</v>
      </c>
      <c r="SF12" s="1423">
        <f>'GC Table 5 - Worker Training'!SG8</f>
        <v>0</v>
      </c>
      <c r="SG12" s="1423">
        <f>'GC Table 4 - Tertiary'!SF8</f>
        <v>0</v>
      </c>
      <c r="SH12" s="1424">
        <f>SUM(SD12:SG12)</f>
        <v>0</v>
      </c>
      <c r="SI12" s="1425">
        <f>'GC Table 8 - Primary'!SG12</f>
        <v>0</v>
      </c>
      <c r="SJ12" s="1423">
        <f>'GC Table 6 - Secondary'!SG14</f>
        <v>0</v>
      </c>
      <c r="SK12" s="1426">
        <f>'GC Table 5 - Worker Training'!SG12</f>
        <v>0</v>
      </c>
      <c r="SL12" s="1423">
        <f>'GC Table 4 - Tertiary'!SF9</f>
        <v>0</v>
      </c>
      <c r="SM12" s="1427">
        <f>SUM(SI12:SL12)</f>
        <v>0</v>
      </c>
      <c r="SN12" s="1422">
        <f>'GC Table 8 - Primary'!SG20</f>
        <v>0</v>
      </c>
      <c r="SO12" s="1423">
        <f>'GC Table 6 - Secondary'!SG22</f>
        <v>0</v>
      </c>
      <c r="SP12" s="1423">
        <f>'GC Table 5 - Worker Training'!SG20</f>
        <v>0</v>
      </c>
      <c r="SQ12" s="1423">
        <f>'GC Table 4 - Tertiary'!SF17</f>
        <v>0</v>
      </c>
      <c r="SR12" s="1428">
        <f>SUM(SN12:SQ12)</f>
        <v>0</v>
      </c>
      <c r="SS12" s="776">
        <v>2014</v>
      </c>
      <c r="ST12" s="1422">
        <f>'GC Table 8 - Primary'!SW8</f>
        <v>0</v>
      </c>
      <c r="SU12" s="1423">
        <f>'GC Table 6 - Secondary'!SW8</f>
        <v>0</v>
      </c>
      <c r="SV12" s="1423">
        <f>'GC Table 5 - Worker Training'!SW8</f>
        <v>0</v>
      </c>
      <c r="SW12" s="1423">
        <f>'GC Table 4 - Tertiary'!SV8</f>
        <v>0</v>
      </c>
      <c r="SX12" s="1424">
        <f>SUM(ST12:SW12)</f>
        <v>0</v>
      </c>
      <c r="SY12" s="1425">
        <f>'GC Table 8 - Primary'!SW12</f>
        <v>0</v>
      </c>
      <c r="SZ12" s="1423">
        <f>'GC Table 6 - Secondary'!SW14</f>
        <v>0</v>
      </c>
      <c r="TA12" s="1426">
        <f>'GC Table 5 - Worker Training'!SW12</f>
        <v>0</v>
      </c>
      <c r="TB12" s="1423">
        <f>'GC Table 4 - Tertiary'!SV9</f>
        <v>0</v>
      </c>
      <c r="TC12" s="1427">
        <f>SUM(SY12:TB12)</f>
        <v>0</v>
      </c>
      <c r="TD12" s="1422">
        <f>'GC Table 8 - Primary'!SW20</f>
        <v>0</v>
      </c>
      <c r="TE12" s="1423">
        <f>'GC Table 6 - Secondary'!SW22</f>
        <v>0</v>
      </c>
      <c r="TF12" s="1423">
        <f>'GC Table 5 - Worker Training'!SW20</f>
        <v>0</v>
      </c>
      <c r="TG12" s="1423">
        <f>'GC Table 4 - Tertiary'!SV17</f>
        <v>0</v>
      </c>
      <c r="TH12" s="1428">
        <f>SUM(TD12:TG12)</f>
        <v>0</v>
      </c>
      <c r="TI12" s="776">
        <v>2014</v>
      </c>
      <c r="TJ12" s="1422">
        <f>'GC Table 8 - Primary'!TM8</f>
        <v>0</v>
      </c>
      <c r="TK12" s="1423">
        <f>'GC Table 6 - Secondary'!TM8</f>
        <v>0</v>
      </c>
      <c r="TL12" s="1423">
        <f>'GC Table 5 - Worker Training'!TM8</f>
        <v>0</v>
      </c>
      <c r="TM12" s="1423">
        <f>'GC Table 4 - Tertiary'!TL8</f>
        <v>0</v>
      </c>
      <c r="TN12" s="1424">
        <f>SUM(TJ12:TM12)</f>
        <v>0</v>
      </c>
      <c r="TO12" s="1425">
        <f>'GC Table 8 - Primary'!TM12</f>
        <v>0</v>
      </c>
      <c r="TP12" s="1423">
        <f>'GC Table 6 - Secondary'!TM14</f>
        <v>0</v>
      </c>
      <c r="TQ12" s="1426">
        <f>'GC Table 5 - Worker Training'!TM12</f>
        <v>0</v>
      </c>
      <c r="TR12" s="1423">
        <f>'GC Table 4 - Tertiary'!TL9</f>
        <v>0</v>
      </c>
      <c r="TS12" s="1427">
        <f>SUM(TO12:TR12)</f>
        <v>0</v>
      </c>
      <c r="TT12" s="1422">
        <f>'GC Table 8 - Primary'!TM20</f>
        <v>0</v>
      </c>
      <c r="TU12" s="1423">
        <f>'GC Table 6 - Secondary'!TM22</f>
        <v>0</v>
      </c>
      <c r="TV12" s="1423">
        <f>'GC Table 5 - Worker Training'!TM20</f>
        <v>0</v>
      </c>
      <c r="TW12" s="1423">
        <f>'GC Table 4 - Tertiary'!TL17</f>
        <v>0</v>
      </c>
      <c r="TX12" s="1428">
        <f>SUM(TT12:TW12)</f>
        <v>0</v>
      </c>
      <c r="TY12" s="776">
        <v>2014</v>
      </c>
      <c r="TZ12" s="1422">
        <f>'GC Table 8 - Primary'!UC8</f>
        <v>0</v>
      </c>
      <c r="UA12" s="1423">
        <f>'GC Table 6 - Secondary'!UC8</f>
        <v>0</v>
      </c>
      <c r="UB12" s="1423">
        <f>'GC Table 5 - Worker Training'!UC8</f>
        <v>0</v>
      </c>
      <c r="UC12" s="1423">
        <f>'GC Table 4 - Tertiary'!UB8</f>
        <v>0</v>
      </c>
      <c r="UD12" s="1424">
        <f>SUM(TZ12:UC12)</f>
        <v>0</v>
      </c>
      <c r="UE12" s="1425">
        <f>'GC Table 8 - Primary'!UC12</f>
        <v>0</v>
      </c>
      <c r="UF12" s="1423">
        <f>'GC Table 6 - Secondary'!UC14</f>
        <v>0</v>
      </c>
      <c r="UG12" s="1426">
        <f>'GC Table 5 - Worker Training'!UC12</f>
        <v>0</v>
      </c>
      <c r="UH12" s="1423">
        <f>'GC Table 4 - Tertiary'!UB9</f>
        <v>0</v>
      </c>
      <c r="UI12" s="1427">
        <f>SUM(UE12:UH12)</f>
        <v>0</v>
      </c>
      <c r="UJ12" s="1422">
        <f>'GC Table 8 - Primary'!UC20</f>
        <v>0</v>
      </c>
      <c r="UK12" s="1423">
        <f>'GC Table 6 - Secondary'!UC22</f>
        <v>0</v>
      </c>
      <c r="UL12" s="1423">
        <f>'GC Table 5 - Worker Training'!UC20</f>
        <v>0</v>
      </c>
      <c r="UM12" s="1423">
        <f>'GC Table 4 - Tertiary'!UB17</f>
        <v>0</v>
      </c>
      <c r="UN12" s="1428">
        <f>SUM(UJ12:UM12)</f>
        <v>0</v>
      </c>
      <c r="UO12" s="776">
        <v>2014</v>
      </c>
      <c r="UP12" s="1422">
        <f>'GC Table 8 - Primary'!US8</f>
        <v>0</v>
      </c>
      <c r="UQ12" s="1423">
        <f>'GC Table 6 - Secondary'!US8</f>
        <v>0</v>
      </c>
      <c r="UR12" s="1423">
        <f>'GC Table 5 - Worker Training'!US8</f>
        <v>0</v>
      </c>
      <c r="US12" s="1423">
        <f>'GC Table 4 - Tertiary'!UR8</f>
        <v>0</v>
      </c>
      <c r="UT12" s="1424">
        <f>SUM(UP12:US12)</f>
        <v>0</v>
      </c>
      <c r="UU12" s="1425">
        <f>'GC Table 8 - Primary'!US12</f>
        <v>0</v>
      </c>
      <c r="UV12" s="1423">
        <f>'GC Table 6 - Secondary'!US14</f>
        <v>0</v>
      </c>
      <c r="UW12" s="1426">
        <f>'GC Table 5 - Worker Training'!US12</f>
        <v>0</v>
      </c>
      <c r="UX12" s="1423">
        <f>'GC Table 4 - Tertiary'!UR9</f>
        <v>0</v>
      </c>
      <c r="UY12" s="1427">
        <f>SUM(UU12:UX12)</f>
        <v>0</v>
      </c>
      <c r="UZ12" s="1422">
        <f>'GC Table 8 - Primary'!US20</f>
        <v>0</v>
      </c>
      <c r="VA12" s="1423">
        <f>'GC Table 6 - Secondary'!US22</f>
        <v>0</v>
      </c>
      <c r="VB12" s="1423">
        <f>'GC Table 5 - Worker Training'!US20</f>
        <v>0</v>
      </c>
      <c r="VC12" s="1423">
        <f>'GC Table 4 - Tertiary'!UR17</f>
        <v>0</v>
      </c>
      <c r="VD12" s="1428">
        <f>SUM(UZ12:VC12)</f>
        <v>0</v>
      </c>
      <c r="VE12" s="776">
        <v>2014</v>
      </c>
      <c r="VF12" s="1422">
        <f>'GC Table 8 - Primary'!VI8</f>
        <v>0</v>
      </c>
      <c r="VG12" s="1423">
        <f>'GC Table 6 - Secondary'!VI8</f>
        <v>0</v>
      </c>
      <c r="VH12" s="1423">
        <f>'GC Table 5 - Worker Training'!VI8</f>
        <v>0</v>
      </c>
      <c r="VI12" s="1423">
        <f>'GC Table 4 - Tertiary'!VH8</f>
        <v>0</v>
      </c>
      <c r="VJ12" s="1424">
        <f>SUM(VF12:VI12)</f>
        <v>0</v>
      </c>
      <c r="VK12" s="1425">
        <f>'GC Table 8 - Primary'!VI12</f>
        <v>0</v>
      </c>
      <c r="VL12" s="1423">
        <f>'GC Table 6 - Secondary'!VI14</f>
        <v>0</v>
      </c>
      <c r="VM12" s="1426">
        <f>'GC Table 5 - Worker Training'!VI12</f>
        <v>0</v>
      </c>
      <c r="VN12" s="1423">
        <f>'GC Table 4 - Tertiary'!VH9</f>
        <v>0</v>
      </c>
      <c r="VO12" s="1427">
        <f>SUM(VK12:VN12)</f>
        <v>0</v>
      </c>
      <c r="VP12" s="1422">
        <f>'GC Table 8 - Primary'!VI20</f>
        <v>0</v>
      </c>
      <c r="VQ12" s="1423">
        <f>'GC Table 6 - Secondary'!VI22</f>
        <v>0</v>
      </c>
      <c r="VR12" s="1423">
        <f>'GC Table 5 - Worker Training'!VI20</f>
        <v>0</v>
      </c>
      <c r="VS12" s="1423">
        <f>'GC Table 4 - Tertiary'!VH17</f>
        <v>0</v>
      </c>
      <c r="VT12" s="1428">
        <f>SUM(VP12:VS12)</f>
        <v>0</v>
      </c>
      <c r="VU12" s="776">
        <v>2014</v>
      </c>
      <c r="VV12" s="1422">
        <f>'GC Table 8 - Primary'!VY8</f>
        <v>0</v>
      </c>
      <c r="VW12" s="1423">
        <f>'GC Table 6 - Secondary'!VY8</f>
        <v>0</v>
      </c>
      <c r="VX12" s="1423">
        <f>'GC Table 5 - Worker Training'!VY8</f>
        <v>0</v>
      </c>
      <c r="VY12" s="1423">
        <f>'GC Table 4 - Tertiary'!VX8</f>
        <v>0</v>
      </c>
      <c r="VZ12" s="1424">
        <f>SUM(VV12:VY12)</f>
        <v>0</v>
      </c>
      <c r="WA12" s="1425">
        <f>'GC Table 8 - Primary'!VY12</f>
        <v>0</v>
      </c>
      <c r="WB12" s="1423">
        <f>'GC Table 6 - Secondary'!VY14</f>
        <v>0</v>
      </c>
      <c r="WC12" s="1426">
        <f>'GC Table 5 - Worker Training'!VY12</f>
        <v>0</v>
      </c>
      <c r="WD12" s="1423">
        <f>'GC Table 4 - Tertiary'!VX9</f>
        <v>0</v>
      </c>
      <c r="WE12" s="1427">
        <f>SUM(WA12:WD12)</f>
        <v>0</v>
      </c>
      <c r="WF12" s="1422">
        <f>'GC Table 8 - Primary'!VY20</f>
        <v>0</v>
      </c>
      <c r="WG12" s="1423">
        <f>'GC Table 6 - Secondary'!VY22</f>
        <v>0</v>
      </c>
      <c r="WH12" s="1423">
        <f>'GC Table 5 - Worker Training'!VY20</f>
        <v>0</v>
      </c>
      <c r="WI12" s="1423">
        <f>'GC Table 4 - Tertiary'!VX17</f>
        <v>0</v>
      </c>
      <c r="WJ12" s="1428">
        <f>SUM(WF12:WI12)</f>
        <v>0</v>
      </c>
      <c r="WK12" s="776">
        <v>2014</v>
      </c>
      <c r="WL12" s="1422">
        <f>'GC Table 8 - Primary'!WO8</f>
        <v>0</v>
      </c>
      <c r="WM12" s="1423">
        <f>'GC Table 6 - Secondary'!WO8</f>
        <v>0</v>
      </c>
      <c r="WN12" s="1423">
        <f>'GC Table 5 - Worker Training'!WO8</f>
        <v>0</v>
      </c>
      <c r="WO12" s="1423">
        <f>'GC Table 4 - Tertiary'!WN8</f>
        <v>0</v>
      </c>
      <c r="WP12" s="1424">
        <f>SUM(WL12:WO12)</f>
        <v>0</v>
      </c>
      <c r="WQ12" s="1425">
        <f>'GC Table 8 - Primary'!WO12</f>
        <v>0</v>
      </c>
      <c r="WR12" s="1423">
        <f>'GC Table 6 - Secondary'!WO14</f>
        <v>0</v>
      </c>
      <c r="WS12" s="1426">
        <f>'GC Table 5 - Worker Training'!WO12</f>
        <v>0</v>
      </c>
      <c r="WT12" s="1423">
        <f>'GC Table 4 - Tertiary'!WN9</f>
        <v>0</v>
      </c>
      <c r="WU12" s="1427">
        <f>SUM(WQ12:WT12)</f>
        <v>0</v>
      </c>
      <c r="WV12" s="1422">
        <f>'GC Table 8 - Primary'!WO20</f>
        <v>0</v>
      </c>
      <c r="WW12" s="1423">
        <f>'GC Table 6 - Secondary'!WO22</f>
        <v>0</v>
      </c>
      <c r="WX12" s="1423">
        <f>'GC Table 5 - Worker Training'!WO20</f>
        <v>0</v>
      </c>
      <c r="WY12" s="1423">
        <f>'GC Table 4 - Tertiary'!WN17</f>
        <v>0</v>
      </c>
      <c r="WZ12" s="1428">
        <f>SUM(WV12:WY12)</f>
        <v>0</v>
      </c>
      <c r="XA12" s="776">
        <v>2014</v>
      </c>
      <c r="XB12" s="1422">
        <f>'GC Table 8 - Primary'!XE8</f>
        <v>0</v>
      </c>
      <c r="XC12" s="1423">
        <f>'GC Table 6 - Secondary'!XE8</f>
        <v>0</v>
      </c>
      <c r="XD12" s="1423">
        <f>'GC Table 5 - Worker Training'!XE8</f>
        <v>0</v>
      </c>
      <c r="XE12" s="1423">
        <f>'GC Table 4 - Tertiary'!XD8</f>
        <v>0</v>
      </c>
      <c r="XF12" s="1424">
        <f>SUM(XB12:XE12)</f>
        <v>0</v>
      </c>
      <c r="XG12" s="1425">
        <f>'GC Table 8 - Primary'!XE12</f>
        <v>0</v>
      </c>
      <c r="XH12" s="1423">
        <f>'GC Table 6 - Secondary'!XE14</f>
        <v>0</v>
      </c>
      <c r="XI12" s="1426">
        <f>'GC Table 5 - Worker Training'!XE12</f>
        <v>0</v>
      </c>
      <c r="XJ12" s="1423">
        <f>'GC Table 4 - Tertiary'!XD9</f>
        <v>0</v>
      </c>
      <c r="XK12" s="1427">
        <f>SUM(XG12:XJ12)</f>
        <v>0</v>
      </c>
      <c r="XL12" s="1422">
        <f>'GC Table 8 - Primary'!XE20</f>
        <v>0</v>
      </c>
      <c r="XM12" s="1423">
        <f>'GC Table 6 - Secondary'!XE22</f>
        <v>0</v>
      </c>
      <c r="XN12" s="1423">
        <f>'GC Table 5 - Worker Training'!XE20</f>
        <v>0</v>
      </c>
      <c r="XO12" s="1423">
        <f>'GC Table 4 - Tertiary'!XD17</f>
        <v>0</v>
      </c>
      <c r="XP12" s="1428">
        <f>SUM(XL12:XO12)</f>
        <v>0</v>
      </c>
      <c r="XQ12" s="776">
        <v>2014</v>
      </c>
      <c r="XR12" s="1422">
        <f>'GC Table 8 - Primary'!XU8</f>
        <v>0</v>
      </c>
      <c r="XS12" s="1423">
        <f>'GC Table 6 - Secondary'!XU8</f>
        <v>0</v>
      </c>
      <c r="XT12" s="1423">
        <f>'GC Table 5 - Worker Training'!XU8</f>
        <v>0</v>
      </c>
      <c r="XU12" s="1423">
        <f>'GC Table 4 - Tertiary'!XT8</f>
        <v>0</v>
      </c>
      <c r="XV12" s="1424">
        <f>SUM(XR12:XU12)</f>
        <v>0</v>
      </c>
      <c r="XW12" s="1425">
        <f>'GC Table 8 - Primary'!XU12</f>
        <v>0</v>
      </c>
      <c r="XX12" s="1423">
        <f>'GC Table 6 - Secondary'!XU14</f>
        <v>0</v>
      </c>
      <c r="XY12" s="1426">
        <f>'GC Table 5 - Worker Training'!XU12</f>
        <v>0</v>
      </c>
      <c r="XZ12" s="1423">
        <f>'GC Table 4 - Tertiary'!XT9</f>
        <v>0</v>
      </c>
      <c r="YA12" s="1427">
        <f>SUM(XW12:XZ12)</f>
        <v>0</v>
      </c>
      <c r="YB12" s="1422">
        <f>'GC Table 8 - Primary'!XU20</f>
        <v>0</v>
      </c>
      <c r="YC12" s="1423">
        <f>'GC Table 6 - Secondary'!XU22</f>
        <v>0</v>
      </c>
      <c r="YD12" s="1423">
        <f>'GC Table 5 - Worker Training'!XU20</f>
        <v>0</v>
      </c>
      <c r="YE12" s="1423">
        <f>'GC Table 4 - Tertiary'!XT17</f>
        <v>0</v>
      </c>
      <c r="YF12" s="1428">
        <f>SUM(YB12:YE12)</f>
        <v>0</v>
      </c>
      <c r="YG12" s="776">
        <v>2014</v>
      </c>
      <c r="YH12" s="1422">
        <f>'GC Table 8 - Primary'!YK8</f>
        <v>0</v>
      </c>
      <c r="YI12" s="1423">
        <f>'GC Table 6 - Secondary'!YK8</f>
        <v>0</v>
      </c>
      <c r="YJ12" s="1423">
        <f>'GC Table 5 - Worker Training'!YK8</f>
        <v>0</v>
      </c>
      <c r="YK12" s="1423">
        <f>'GC Table 4 - Tertiary'!YJ8</f>
        <v>0</v>
      </c>
      <c r="YL12" s="1424">
        <f>SUM(YH12:YK12)</f>
        <v>0</v>
      </c>
      <c r="YM12" s="1425">
        <f>'GC Table 8 - Primary'!YK12</f>
        <v>0</v>
      </c>
      <c r="YN12" s="1423">
        <f>'GC Table 6 - Secondary'!YK14</f>
        <v>0</v>
      </c>
      <c r="YO12" s="1426">
        <f>'GC Table 5 - Worker Training'!YK12</f>
        <v>0</v>
      </c>
      <c r="YP12" s="1423">
        <f>'GC Table 4 - Tertiary'!YJ9</f>
        <v>0</v>
      </c>
      <c r="YQ12" s="1427">
        <f>SUM(YM12:YP12)</f>
        <v>0</v>
      </c>
      <c r="YR12" s="1422">
        <f>'GC Table 8 - Primary'!YK20</f>
        <v>0</v>
      </c>
      <c r="YS12" s="1423">
        <f>'GC Table 6 - Secondary'!YK22</f>
        <v>0</v>
      </c>
      <c r="YT12" s="1423">
        <f>'GC Table 5 - Worker Training'!YK20</f>
        <v>0</v>
      </c>
      <c r="YU12" s="1423">
        <f>'GC Table 4 - Tertiary'!YJ17</f>
        <v>0</v>
      </c>
      <c r="YV12" s="1428">
        <f>SUM(YR12:YU12)</f>
        <v>0</v>
      </c>
      <c r="YW12" s="776">
        <v>2014</v>
      </c>
      <c r="YX12" s="1422">
        <f>'GC Table 8 - Primary'!ZA8</f>
        <v>0</v>
      </c>
      <c r="YY12" s="1423">
        <f>'GC Table 6 - Secondary'!ZA8</f>
        <v>0</v>
      </c>
      <c r="YZ12" s="1423">
        <f>'GC Table 5 - Worker Training'!ZA8</f>
        <v>0</v>
      </c>
      <c r="ZA12" s="1423">
        <f>'GC Table 4 - Tertiary'!YZ8</f>
        <v>0</v>
      </c>
      <c r="ZB12" s="1424">
        <f>SUM(YX12:ZA12)</f>
        <v>0</v>
      </c>
      <c r="ZC12" s="1425">
        <f>'GC Table 8 - Primary'!ZA12</f>
        <v>0</v>
      </c>
      <c r="ZD12" s="1423">
        <f>'GC Table 6 - Secondary'!ZA14</f>
        <v>0</v>
      </c>
      <c r="ZE12" s="1426">
        <f>'GC Table 5 - Worker Training'!ZA12</f>
        <v>0</v>
      </c>
      <c r="ZF12" s="1423">
        <f>'GC Table 4 - Tertiary'!YZ9</f>
        <v>0</v>
      </c>
      <c r="ZG12" s="1427">
        <f>SUM(ZC12:ZF12)</f>
        <v>0</v>
      </c>
      <c r="ZH12" s="1422">
        <f>'GC Table 8 - Primary'!ZA20</f>
        <v>0</v>
      </c>
      <c r="ZI12" s="1423">
        <f>'GC Table 6 - Secondary'!ZA22</f>
        <v>0</v>
      </c>
      <c r="ZJ12" s="1423">
        <f>'GC Table 5 - Worker Training'!ZA20</f>
        <v>0</v>
      </c>
      <c r="ZK12" s="1423">
        <f>'GC Table 4 - Tertiary'!YZ17</f>
        <v>0</v>
      </c>
      <c r="ZL12" s="1428">
        <f>SUM(ZH12:ZK12)</f>
        <v>0</v>
      </c>
      <c r="ZM12" s="776">
        <v>2014</v>
      </c>
      <c r="ZN12" s="1422">
        <f>'GC Table 8 - Primary'!ZQ8</f>
        <v>0</v>
      </c>
      <c r="ZO12" s="1423">
        <f>'GC Table 6 - Secondary'!ZQ8</f>
        <v>0</v>
      </c>
      <c r="ZP12" s="1423">
        <f>'GC Table 5 - Worker Training'!ZQ8</f>
        <v>0</v>
      </c>
      <c r="ZQ12" s="1423">
        <f>'GC Table 4 - Tertiary'!ZP8</f>
        <v>0</v>
      </c>
      <c r="ZR12" s="1424">
        <f>SUM(ZN12:ZQ12)</f>
        <v>0</v>
      </c>
      <c r="ZS12" s="1425">
        <f>'GC Table 8 - Primary'!ZQ12</f>
        <v>0</v>
      </c>
      <c r="ZT12" s="1423">
        <f>'GC Table 6 - Secondary'!ZQ14</f>
        <v>0</v>
      </c>
      <c r="ZU12" s="1426">
        <f>'GC Table 5 - Worker Training'!ZQ12</f>
        <v>0</v>
      </c>
      <c r="ZV12" s="1423">
        <f>'GC Table 4 - Tertiary'!ZP9</f>
        <v>0</v>
      </c>
      <c r="ZW12" s="1427">
        <f>SUM(ZS12:ZV12)</f>
        <v>0</v>
      </c>
      <c r="ZX12" s="1422">
        <f>'GC Table 8 - Primary'!ZQ20</f>
        <v>0</v>
      </c>
      <c r="ZY12" s="1423">
        <f>'GC Table 6 - Secondary'!ZQ22</f>
        <v>0</v>
      </c>
      <c r="ZZ12" s="1423">
        <f>'GC Table 5 - Worker Training'!ZQ20</f>
        <v>0</v>
      </c>
      <c r="AAA12" s="1423">
        <f>'GC Table 4 - Tertiary'!ZP17</f>
        <v>0</v>
      </c>
      <c r="AAB12" s="1428">
        <f>SUM(ZX12:AAA12)</f>
        <v>0</v>
      </c>
      <c r="AAC12" s="776">
        <v>2014</v>
      </c>
      <c r="AAD12" s="1422">
        <f>'GC Table 8 - Primary'!AAG8</f>
        <v>0</v>
      </c>
      <c r="AAE12" s="1423">
        <f>'GC Table 6 - Secondary'!AAG8</f>
        <v>0</v>
      </c>
      <c r="AAF12" s="1423">
        <f>'GC Table 5 - Worker Training'!AAG8</f>
        <v>0</v>
      </c>
      <c r="AAG12" s="1423">
        <f>'GC Table 4 - Tertiary'!AAF8</f>
        <v>0</v>
      </c>
      <c r="AAH12" s="1424">
        <f>SUM(AAD12:AAG12)</f>
        <v>0</v>
      </c>
      <c r="AAI12" s="1425">
        <f>'GC Table 8 - Primary'!AAG12</f>
        <v>0</v>
      </c>
      <c r="AAJ12" s="1423">
        <f>'GC Table 6 - Secondary'!AAG14</f>
        <v>0</v>
      </c>
      <c r="AAK12" s="1426">
        <f>'GC Table 5 - Worker Training'!AAG12</f>
        <v>0</v>
      </c>
      <c r="AAL12" s="1423">
        <f>'GC Table 4 - Tertiary'!AAF9</f>
        <v>0</v>
      </c>
      <c r="AAM12" s="1427">
        <f>SUM(AAI12:AAL12)</f>
        <v>0</v>
      </c>
      <c r="AAN12" s="1422">
        <f>'GC Table 8 - Primary'!AAG20</f>
        <v>0</v>
      </c>
      <c r="AAO12" s="1423">
        <f>'GC Table 6 - Secondary'!AAG22</f>
        <v>0</v>
      </c>
      <c r="AAP12" s="1423">
        <f>'GC Table 5 - Worker Training'!AAG20</f>
        <v>0</v>
      </c>
      <c r="AAQ12" s="1423">
        <f>'GC Table 4 - Tertiary'!AAF17</f>
        <v>0</v>
      </c>
      <c r="AAR12" s="1428">
        <f>SUM(AAN12:AAQ12)</f>
        <v>0</v>
      </c>
      <c r="AAS12" s="776">
        <v>2014</v>
      </c>
      <c r="AAT12" s="1422">
        <f>'GC Table 8 - Primary'!AAW8</f>
        <v>0</v>
      </c>
      <c r="AAU12" s="1423">
        <f>'GC Table 6 - Secondary'!AAW8</f>
        <v>0</v>
      </c>
      <c r="AAV12" s="1423">
        <f>'GC Table 5 - Worker Training'!AAW8</f>
        <v>0</v>
      </c>
      <c r="AAW12" s="1423">
        <f>'GC Table 4 - Tertiary'!AAV8</f>
        <v>0</v>
      </c>
      <c r="AAX12" s="1424">
        <f>SUM(AAT12:AAW12)</f>
        <v>0</v>
      </c>
      <c r="AAY12" s="1425">
        <f>'GC Table 8 - Primary'!AAW12</f>
        <v>0</v>
      </c>
      <c r="AAZ12" s="1423">
        <f>'GC Table 6 - Secondary'!AAW14</f>
        <v>0</v>
      </c>
      <c r="ABA12" s="1426">
        <f>'GC Table 5 - Worker Training'!AAW12</f>
        <v>0</v>
      </c>
      <c r="ABB12" s="1423">
        <f>'GC Table 4 - Tertiary'!AAV9</f>
        <v>0</v>
      </c>
      <c r="ABC12" s="1427">
        <f>SUM(AAY12:ABB12)</f>
        <v>0</v>
      </c>
      <c r="ABD12" s="1422">
        <f>'GC Table 8 - Primary'!AAW20</f>
        <v>0</v>
      </c>
      <c r="ABE12" s="1423">
        <f>'GC Table 6 - Secondary'!AAW22</f>
        <v>0</v>
      </c>
      <c r="ABF12" s="1423">
        <f>'GC Table 5 - Worker Training'!AAW20</f>
        <v>0</v>
      </c>
      <c r="ABG12" s="1423">
        <f>'GC Table 4 - Tertiary'!AAV17</f>
        <v>0</v>
      </c>
      <c r="ABH12" s="1428">
        <f>SUM(ABD12:ABG12)</f>
        <v>0</v>
      </c>
      <c r="ABI12" s="776">
        <v>2014</v>
      </c>
      <c r="ABJ12" s="1422">
        <f>'GC Table 8 - Primary'!ABM8</f>
        <v>0</v>
      </c>
      <c r="ABK12" s="1423">
        <f>'GC Table 6 - Secondary'!ABM8</f>
        <v>0</v>
      </c>
      <c r="ABL12" s="1423">
        <f>'GC Table 5 - Worker Training'!ABM8</f>
        <v>0</v>
      </c>
      <c r="ABM12" s="1423">
        <f>'GC Table 4 - Tertiary'!ABL8</f>
        <v>0</v>
      </c>
      <c r="ABN12" s="1424">
        <f>SUM(ABJ12:ABM12)</f>
        <v>0</v>
      </c>
      <c r="ABO12" s="1425">
        <f>'GC Table 8 - Primary'!ABM12</f>
        <v>0</v>
      </c>
      <c r="ABP12" s="1423">
        <f>'GC Table 6 - Secondary'!ABM14</f>
        <v>0</v>
      </c>
      <c r="ABQ12" s="1426">
        <f>'GC Table 5 - Worker Training'!ABM12</f>
        <v>0</v>
      </c>
      <c r="ABR12" s="1423">
        <f>'GC Table 4 - Tertiary'!ABL9</f>
        <v>0</v>
      </c>
      <c r="ABS12" s="1427">
        <f>SUM(ABO12:ABR12)</f>
        <v>0</v>
      </c>
      <c r="ABT12" s="1422">
        <f>'GC Table 8 - Primary'!ABM20</f>
        <v>0</v>
      </c>
      <c r="ABU12" s="1423">
        <f>'GC Table 6 - Secondary'!ABM22</f>
        <v>0</v>
      </c>
      <c r="ABV12" s="1423">
        <f>'GC Table 5 - Worker Training'!ABM20</f>
        <v>0</v>
      </c>
      <c r="ABW12" s="1423">
        <f>'GC Table 4 - Tertiary'!ABL17</f>
        <v>0</v>
      </c>
      <c r="ABX12" s="1428">
        <f>SUM(ABT12:ABW12)</f>
        <v>0</v>
      </c>
      <c r="ABY12" s="776">
        <v>2014</v>
      </c>
      <c r="ABZ12" s="1422">
        <f>'GC Table 8 - Primary'!ACC8</f>
        <v>0</v>
      </c>
      <c r="ACA12" s="1423">
        <f>'GC Table 6 - Secondary'!ACC8</f>
        <v>0</v>
      </c>
      <c r="ACB12" s="1423">
        <f>'GC Table 5 - Worker Training'!ACC8</f>
        <v>0</v>
      </c>
      <c r="ACC12" s="1423">
        <f>'GC Table 4 - Tertiary'!ACB8</f>
        <v>0</v>
      </c>
      <c r="ACD12" s="1424">
        <f>SUM(ABZ12:ACC12)</f>
        <v>0</v>
      </c>
      <c r="ACE12" s="1425">
        <f>'GC Table 8 - Primary'!ACC12</f>
        <v>0</v>
      </c>
      <c r="ACF12" s="1423">
        <f>'GC Table 6 - Secondary'!ACC14</f>
        <v>0</v>
      </c>
      <c r="ACG12" s="1426">
        <f>'GC Table 5 - Worker Training'!ACC12</f>
        <v>0</v>
      </c>
      <c r="ACH12" s="1423">
        <f>'GC Table 4 - Tertiary'!ACB9</f>
        <v>0</v>
      </c>
      <c r="ACI12" s="1427">
        <f>SUM(ACE12:ACH12)</f>
        <v>0</v>
      </c>
      <c r="ACJ12" s="1422">
        <f>'GC Table 8 - Primary'!ACC20</f>
        <v>0</v>
      </c>
      <c r="ACK12" s="1423">
        <f>'GC Table 6 - Secondary'!ACC22</f>
        <v>0</v>
      </c>
      <c r="ACL12" s="1423">
        <f>'GC Table 5 - Worker Training'!ACC20</f>
        <v>0</v>
      </c>
      <c r="ACM12" s="1423">
        <f>'GC Table 4 - Tertiary'!ACB17</f>
        <v>0</v>
      </c>
      <c r="ACN12" s="1428">
        <f>SUM(ACJ12:ACM12)</f>
        <v>0</v>
      </c>
      <c r="ACO12" s="776">
        <v>2014</v>
      </c>
      <c r="ACP12" s="1422">
        <f>'GC Table 8 - Primary'!ACS8</f>
        <v>0</v>
      </c>
      <c r="ACQ12" s="1423">
        <f>'GC Table 6 - Secondary'!ACS8</f>
        <v>0</v>
      </c>
      <c r="ACR12" s="1423">
        <f>'GC Table 5 - Worker Training'!ACS8</f>
        <v>0</v>
      </c>
      <c r="ACS12" s="1423">
        <f>'GC Table 4 - Tertiary'!ACR8</f>
        <v>0</v>
      </c>
      <c r="ACT12" s="1424">
        <f>SUM(ACP12:ACS12)</f>
        <v>0</v>
      </c>
      <c r="ACU12" s="1425">
        <f>'GC Table 8 - Primary'!ACS12</f>
        <v>0</v>
      </c>
      <c r="ACV12" s="1423">
        <f>'GC Table 6 - Secondary'!ACS14</f>
        <v>0</v>
      </c>
      <c r="ACW12" s="1426">
        <f>'GC Table 5 - Worker Training'!ACS12</f>
        <v>0</v>
      </c>
      <c r="ACX12" s="1423">
        <f>'GC Table 4 - Tertiary'!ACR9</f>
        <v>0</v>
      </c>
      <c r="ACY12" s="1427">
        <f>SUM(ACU12:ACX12)</f>
        <v>0</v>
      </c>
      <c r="ACZ12" s="1422">
        <f>'GC Table 8 - Primary'!ACS20</f>
        <v>0</v>
      </c>
      <c r="ADA12" s="1423">
        <f>'GC Table 6 - Secondary'!ACS22</f>
        <v>0</v>
      </c>
      <c r="ADB12" s="1423">
        <f>'GC Table 5 - Worker Training'!ACS20</f>
        <v>0</v>
      </c>
      <c r="ADC12" s="1423">
        <f>'GC Table 4 - Tertiary'!ACR17</f>
        <v>0</v>
      </c>
      <c r="ADD12" s="1428">
        <f>SUM(ACZ12:ADC12)</f>
        <v>0</v>
      </c>
      <c r="ADE12" s="776">
        <v>2014</v>
      </c>
      <c r="ADF12" s="1422">
        <f>'GC Table 8 - Primary'!ADI8</f>
        <v>0</v>
      </c>
      <c r="ADG12" s="1423">
        <f>'GC Table 6 - Secondary'!ADI8</f>
        <v>0</v>
      </c>
      <c r="ADH12" s="1423">
        <f>'GC Table 5 - Worker Training'!ADI8</f>
        <v>0</v>
      </c>
      <c r="ADI12" s="1423">
        <f>'GC Table 4 - Tertiary'!ADH8</f>
        <v>0</v>
      </c>
      <c r="ADJ12" s="1424">
        <f>SUM(ADF12:ADI12)</f>
        <v>0</v>
      </c>
      <c r="ADK12" s="1425">
        <f>'GC Table 8 - Primary'!ADI12</f>
        <v>0</v>
      </c>
      <c r="ADL12" s="1423">
        <f>'GC Table 6 - Secondary'!ADI14</f>
        <v>0</v>
      </c>
      <c r="ADM12" s="1426">
        <f>'GC Table 5 - Worker Training'!ADI12</f>
        <v>0</v>
      </c>
      <c r="ADN12" s="1423">
        <f>'GC Table 4 - Tertiary'!ADH9</f>
        <v>0</v>
      </c>
      <c r="ADO12" s="1427">
        <f>SUM(ADK12:ADN12)</f>
        <v>0</v>
      </c>
      <c r="ADP12" s="1422">
        <f>'GC Table 8 - Primary'!ADI20</f>
        <v>0</v>
      </c>
      <c r="ADQ12" s="1423">
        <f>'GC Table 6 - Secondary'!ADI22</f>
        <v>0</v>
      </c>
      <c r="ADR12" s="1423">
        <f>'GC Table 5 - Worker Training'!ADI20</f>
        <v>0</v>
      </c>
      <c r="ADS12" s="1423">
        <f>'GC Table 4 - Tertiary'!ADH17</f>
        <v>0</v>
      </c>
      <c r="ADT12" s="1428">
        <f>SUM(ADP12:ADS12)</f>
        <v>0</v>
      </c>
      <c r="ADU12" s="776">
        <v>2014</v>
      </c>
      <c r="ADV12" s="1422">
        <f>'GC Table 8 - Primary'!ADY8</f>
        <v>0</v>
      </c>
      <c r="ADW12" s="1423">
        <f>'GC Table 6 - Secondary'!ADY8</f>
        <v>0</v>
      </c>
      <c r="ADX12" s="1423">
        <f>'GC Table 5 - Worker Training'!ADY8</f>
        <v>0</v>
      </c>
      <c r="ADY12" s="1423">
        <f>'GC Table 4 - Tertiary'!ADX8</f>
        <v>0</v>
      </c>
      <c r="ADZ12" s="1424">
        <f>SUM(ADV12:ADY12)</f>
        <v>0</v>
      </c>
      <c r="AEA12" s="1425">
        <f>'GC Table 8 - Primary'!ADY12</f>
        <v>0</v>
      </c>
      <c r="AEB12" s="1423">
        <f>'GC Table 6 - Secondary'!ADY14</f>
        <v>0</v>
      </c>
      <c r="AEC12" s="1426">
        <f>'GC Table 5 - Worker Training'!ADY12</f>
        <v>0</v>
      </c>
      <c r="AED12" s="1423">
        <f>'GC Table 4 - Tertiary'!ADX9</f>
        <v>0</v>
      </c>
      <c r="AEE12" s="1427">
        <f>SUM(AEA12:AED12)</f>
        <v>0</v>
      </c>
      <c r="AEF12" s="1422">
        <f>'GC Table 8 - Primary'!ADY20</f>
        <v>0</v>
      </c>
      <c r="AEG12" s="1423">
        <f>'GC Table 6 - Secondary'!ADY22</f>
        <v>0</v>
      </c>
      <c r="AEH12" s="1423">
        <f>'GC Table 5 - Worker Training'!ADY20</f>
        <v>0</v>
      </c>
      <c r="AEI12" s="1423">
        <f>'GC Table 4 - Tertiary'!ADX17</f>
        <v>0</v>
      </c>
      <c r="AEJ12" s="1428">
        <f>SUM(AEF12:AEI12)</f>
        <v>0</v>
      </c>
      <c r="AEK12" s="776">
        <v>2014</v>
      </c>
      <c r="AEL12" s="1422">
        <f>'GC Table 8 - Primary'!AEO8</f>
        <v>0</v>
      </c>
      <c r="AEM12" s="1423">
        <f>'GC Table 6 - Secondary'!AEO8</f>
        <v>0</v>
      </c>
      <c r="AEN12" s="1423">
        <f>'GC Table 5 - Worker Training'!AEO8</f>
        <v>0</v>
      </c>
      <c r="AEO12" s="1423">
        <f>'GC Table 4 - Tertiary'!AEN8</f>
        <v>0</v>
      </c>
      <c r="AEP12" s="1424">
        <f>SUM(AEL12:AEO12)</f>
        <v>0</v>
      </c>
      <c r="AEQ12" s="1425">
        <f>'GC Table 8 - Primary'!AEO12</f>
        <v>0</v>
      </c>
      <c r="AER12" s="1423">
        <f>'GC Table 6 - Secondary'!AEO14</f>
        <v>0</v>
      </c>
      <c r="AES12" s="1426">
        <f>'GC Table 5 - Worker Training'!AEO12</f>
        <v>0</v>
      </c>
      <c r="AET12" s="1423">
        <f>'GC Table 4 - Tertiary'!AEN9</f>
        <v>0</v>
      </c>
      <c r="AEU12" s="1427">
        <f>SUM(AEQ12:AET12)</f>
        <v>0</v>
      </c>
      <c r="AEV12" s="1422">
        <f>'GC Table 8 - Primary'!AEO20</f>
        <v>0</v>
      </c>
      <c r="AEW12" s="1423">
        <f>'GC Table 6 - Secondary'!AEO22</f>
        <v>0</v>
      </c>
      <c r="AEX12" s="1423">
        <f>'GC Table 5 - Worker Training'!AEO20</f>
        <v>0</v>
      </c>
      <c r="AEY12" s="1423">
        <f>'GC Table 4 - Tertiary'!AEN17</f>
        <v>0</v>
      </c>
      <c r="AEZ12" s="1428">
        <f>SUM(AEV12:AEY12)</f>
        <v>0</v>
      </c>
      <c r="AFA12" s="776">
        <v>2014</v>
      </c>
      <c r="AFB12" s="1422">
        <f>'GC Table 8 - Primary'!AFE8</f>
        <v>0</v>
      </c>
      <c r="AFC12" s="1423">
        <f>'GC Table 6 - Secondary'!AFE8</f>
        <v>0</v>
      </c>
      <c r="AFD12" s="1423">
        <f>'GC Table 5 - Worker Training'!AFE8</f>
        <v>0</v>
      </c>
      <c r="AFE12" s="1423">
        <f>'GC Table 4 - Tertiary'!AFD8</f>
        <v>0</v>
      </c>
      <c r="AFF12" s="1424">
        <f>SUM(AFB12:AFE12)</f>
        <v>0</v>
      </c>
      <c r="AFG12" s="1425">
        <f>'GC Table 8 - Primary'!AFE12</f>
        <v>0</v>
      </c>
      <c r="AFH12" s="1423">
        <f>'GC Table 6 - Secondary'!AFE14</f>
        <v>0</v>
      </c>
      <c r="AFI12" s="1426">
        <f>'GC Table 5 - Worker Training'!AFE12</f>
        <v>0</v>
      </c>
      <c r="AFJ12" s="1423">
        <f>'GC Table 4 - Tertiary'!AFD9</f>
        <v>0</v>
      </c>
      <c r="AFK12" s="1427">
        <f>SUM(AFG12:AFJ12)</f>
        <v>0</v>
      </c>
      <c r="AFL12" s="1422">
        <f>'GC Table 8 - Primary'!AFE20</f>
        <v>0</v>
      </c>
      <c r="AFM12" s="1423">
        <f>'GC Table 6 - Secondary'!AFE22</f>
        <v>0</v>
      </c>
      <c r="AFN12" s="1423">
        <f>'GC Table 5 - Worker Training'!AFE20</f>
        <v>0</v>
      </c>
      <c r="AFO12" s="1423">
        <f>'GC Table 4 - Tertiary'!AFD17</f>
        <v>0</v>
      </c>
      <c r="AFP12" s="1428">
        <f>SUM(AFL12:AFO12)</f>
        <v>0</v>
      </c>
      <c r="AFQ12" s="776">
        <v>2014</v>
      </c>
      <c r="AFR12" s="1422">
        <f>'GC Table 8 - Primary'!AFU8</f>
        <v>0</v>
      </c>
      <c r="AFS12" s="1423">
        <f>'GC Table 6 - Secondary'!AFU8</f>
        <v>0</v>
      </c>
      <c r="AFT12" s="1423">
        <f>'GC Table 5 - Worker Training'!AFU8</f>
        <v>0</v>
      </c>
      <c r="AFU12" s="1423">
        <f>'GC Table 4 - Tertiary'!AFT8</f>
        <v>0</v>
      </c>
      <c r="AFV12" s="1424">
        <f>SUM(AFR12:AFU12)</f>
        <v>0</v>
      </c>
      <c r="AFW12" s="1425">
        <f>'GC Table 8 - Primary'!AFU12</f>
        <v>0</v>
      </c>
      <c r="AFX12" s="1423">
        <f>'GC Table 6 - Secondary'!AFU14</f>
        <v>0</v>
      </c>
      <c r="AFY12" s="1426">
        <f>'GC Table 5 - Worker Training'!AFU12</f>
        <v>0</v>
      </c>
      <c r="AFZ12" s="1423">
        <f>'GC Table 4 - Tertiary'!AFT9</f>
        <v>0</v>
      </c>
      <c r="AGA12" s="1427">
        <f>SUM(AFW12:AFZ12)</f>
        <v>0</v>
      </c>
      <c r="AGB12" s="1422">
        <f>'GC Table 8 - Primary'!AFU20</f>
        <v>0</v>
      </c>
      <c r="AGC12" s="1423">
        <f>'GC Table 6 - Secondary'!AFU22</f>
        <v>0</v>
      </c>
      <c r="AGD12" s="1423">
        <f>'GC Table 5 - Worker Training'!AFU20</f>
        <v>0</v>
      </c>
      <c r="AGE12" s="1423">
        <f>'GC Table 4 - Tertiary'!AFT17</f>
        <v>0</v>
      </c>
      <c r="AGF12" s="1428">
        <f>SUM(AGB12:AGE12)</f>
        <v>0</v>
      </c>
      <c r="AGG12" s="776">
        <v>2014</v>
      </c>
      <c r="AGH12" s="1422">
        <f>'GC Table 8 - Primary'!AGK8</f>
        <v>0</v>
      </c>
      <c r="AGI12" s="1423">
        <f>'GC Table 6 - Secondary'!AGK8</f>
        <v>0</v>
      </c>
      <c r="AGJ12" s="1423">
        <f>'GC Table 5 - Worker Training'!AGK8</f>
        <v>0</v>
      </c>
      <c r="AGK12" s="1423">
        <f>'GC Table 4 - Tertiary'!AGJ8</f>
        <v>0</v>
      </c>
      <c r="AGL12" s="1424">
        <f>SUM(AGH12:AGK12)</f>
        <v>0</v>
      </c>
      <c r="AGM12" s="1425">
        <f>'GC Table 8 - Primary'!AGK12</f>
        <v>0</v>
      </c>
      <c r="AGN12" s="1423">
        <f>'GC Table 6 - Secondary'!AGK14</f>
        <v>0</v>
      </c>
      <c r="AGO12" s="1426">
        <f>'GC Table 5 - Worker Training'!AGK12</f>
        <v>0</v>
      </c>
      <c r="AGP12" s="1423">
        <f>'GC Table 4 - Tertiary'!AGJ9</f>
        <v>0</v>
      </c>
      <c r="AGQ12" s="1427">
        <f>SUM(AGM12:AGP12)</f>
        <v>0</v>
      </c>
      <c r="AGR12" s="1422">
        <f>'GC Table 8 - Primary'!AGK20</f>
        <v>0</v>
      </c>
      <c r="AGS12" s="1423">
        <f>'GC Table 6 - Secondary'!AGK22</f>
        <v>0</v>
      </c>
      <c r="AGT12" s="1423">
        <f>'GC Table 5 - Worker Training'!AGK20</f>
        <v>0</v>
      </c>
      <c r="AGU12" s="1423">
        <f>'GC Table 4 - Tertiary'!AGJ17</f>
        <v>0</v>
      </c>
      <c r="AGV12" s="1428">
        <f>SUM(AGR12:AGU12)</f>
        <v>0</v>
      </c>
      <c r="AGW12" s="776">
        <v>2014</v>
      </c>
      <c r="AGX12" s="1422">
        <f>'GC Table 8 - Primary'!AHA8</f>
        <v>0</v>
      </c>
      <c r="AGY12" s="1423">
        <f>'GC Table 6 - Secondary'!AHA8</f>
        <v>0</v>
      </c>
      <c r="AGZ12" s="1423">
        <f>'GC Table 5 - Worker Training'!AHA8</f>
        <v>0</v>
      </c>
      <c r="AHA12" s="1423">
        <f>'GC Table 4 - Tertiary'!AGZ8</f>
        <v>0</v>
      </c>
      <c r="AHB12" s="1424">
        <f>SUM(AGX12:AHA12)</f>
        <v>0</v>
      </c>
      <c r="AHC12" s="1425">
        <f>'GC Table 8 - Primary'!AHA12</f>
        <v>0</v>
      </c>
      <c r="AHD12" s="1423">
        <f>'GC Table 6 - Secondary'!AHA14</f>
        <v>0</v>
      </c>
      <c r="AHE12" s="1426">
        <f>'GC Table 5 - Worker Training'!AHA12</f>
        <v>0</v>
      </c>
      <c r="AHF12" s="1423">
        <f>'GC Table 4 - Tertiary'!AGZ9</f>
        <v>0</v>
      </c>
      <c r="AHG12" s="1427">
        <f>SUM(AHC12:AHF12)</f>
        <v>0</v>
      </c>
      <c r="AHH12" s="1422">
        <f>'GC Table 8 - Primary'!AHA20</f>
        <v>0</v>
      </c>
      <c r="AHI12" s="1423">
        <f>'GC Table 6 - Secondary'!AHA22</f>
        <v>0</v>
      </c>
      <c r="AHJ12" s="1423">
        <f>'GC Table 5 - Worker Training'!AHA20</f>
        <v>0</v>
      </c>
      <c r="AHK12" s="1423">
        <f>'GC Table 4 - Tertiary'!AGZ17</f>
        <v>0</v>
      </c>
      <c r="AHL12" s="1428">
        <f>SUM(AHH12:AHK12)</f>
        <v>0</v>
      </c>
      <c r="AHM12" s="776">
        <v>2014</v>
      </c>
      <c r="AHN12" s="1422">
        <f>'GC Table 8 - Primary'!AHQ8</f>
        <v>0</v>
      </c>
      <c r="AHO12" s="1423">
        <f>'GC Table 6 - Secondary'!AHQ8</f>
        <v>0</v>
      </c>
      <c r="AHP12" s="1423">
        <f>'GC Table 5 - Worker Training'!AHQ8</f>
        <v>0</v>
      </c>
      <c r="AHQ12" s="1423">
        <f>'GC Table 4 - Tertiary'!AHP8</f>
        <v>0</v>
      </c>
      <c r="AHR12" s="1424">
        <f>SUM(AHN12:AHQ12)</f>
        <v>0</v>
      </c>
      <c r="AHS12" s="1425">
        <f>'GC Table 8 - Primary'!AHQ12</f>
        <v>0</v>
      </c>
      <c r="AHT12" s="1423">
        <f>'GC Table 6 - Secondary'!AHQ14</f>
        <v>0</v>
      </c>
      <c r="AHU12" s="1426">
        <f>'GC Table 5 - Worker Training'!AHQ12</f>
        <v>0</v>
      </c>
      <c r="AHV12" s="1423">
        <f>'GC Table 4 - Tertiary'!AHP9</f>
        <v>0</v>
      </c>
      <c r="AHW12" s="1427">
        <f>SUM(AHS12:AHV12)</f>
        <v>0</v>
      </c>
      <c r="AHX12" s="1422">
        <f>'GC Table 8 - Primary'!AHQ20</f>
        <v>0</v>
      </c>
      <c r="AHY12" s="1423">
        <f>'GC Table 6 - Secondary'!AHQ22</f>
        <v>0</v>
      </c>
      <c r="AHZ12" s="1423">
        <f>'GC Table 5 - Worker Training'!AHQ20</f>
        <v>0</v>
      </c>
      <c r="AIA12" s="1423">
        <f>'GC Table 4 - Tertiary'!AHP17</f>
        <v>0</v>
      </c>
      <c r="AIB12" s="1428">
        <f>SUM(AHX12:AIA12)</f>
        <v>0</v>
      </c>
      <c r="AIC12" s="776">
        <v>2014</v>
      </c>
      <c r="AID12" s="1422">
        <f>'GC Table 8 - Primary'!AIG8</f>
        <v>0</v>
      </c>
      <c r="AIE12" s="1423">
        <f>'GC Table 6 - Secondary'!AIG8</f>
        <v>0</v>
      </c>
      <c r="AIF12" s="1423">
        <f>'GC Table 5 - Worker Training'!AIG8</f>
        <v>0</v>
      </c>
      <c r="AIG12" s="1423">
        <f>'GC Table 4 - Tertiary'!AIF8</f>
        <v>0</v>
      </c>
      <c r="AIH12" s="1424">
        <f>SUM(AID12:AIG12)</f>
        <v>0</v>
      </c>
      <c r="AII12" s="1425">
        <f>'GC Table 8 - Primary'!AIG12</f>
        <v>0</v>
      </c>
      <c r="AIJ12" s="1423">
        <f>'GC Table 6 - Secondary'!AIG14</f>
        <v>0</v>
      </c>
      <c r="AIK12" s="1426">
        <f>'GC Table 5 - Worker Training'!AIG12</f>
        <v>0</v>
      </c>
      <c r="AIL12" s="1423">
        <f>'GC Table 4 - Tertiary'!AIF9</f>
        <v>0</v>
      </c>
      <c r="AIM12" s="1427">
        <f>SUM(AII12:AIL12)</f>
        <v>0</v>
      </c>
      <c r="AIN12" s="1422">
        <f>'GC Table 8 - Primary'!AIG20</f>
        <v>0</v>
      </c>
      <c r="AIO12" s="1423">
        <f>'GC Table 6 - Secondary'!AIG22</f>
        <v>0</v>
      </c>
      <c r="AIP12" s="1423">
        <f>'GC Table 5 - Worker Training'!AIG20</f>
        <v>0</v>
      </c>
      <c r="AIQ12" s="1423">
        <f>'GC Table 4 - Tertiary'!AIF17</f>
        <v>0</v>
      </c>
      <c r="AIR12" s="1428">
        <f>SUM(AIN12:AIQ12)</f>
        <v>0</v>
      </c>
      <c r="AIS12" s="776">
        <v>2014</v>
      </c>
      <c r="AIT12" s="1422">
        <f>'GC Table 8 - Primary'!AIW8</f>
        <v>0</v>
      </c>
      <c r="AIU12" s="1423">
        <f>'GC Table 6 - Secondary'!AIW8</f>
        <v>0</v>
      </c>
      <c r="AIV12" s="1423">
        <f>'GC Table 5 - Worker Training'!AIW8</f>
        <v>0</v>
      </c>
      <c r="AIW12" s="1423">
        <f>'GC Table 4 - Tertiary'!AIV8</f>
        <v>0</v>
      </c>
      <c r="AIX12" s="1424">
        <f>SUM(AIT12:AIW12)</f>
        <v>0</v>
      </c>
      <c r="AIY12" s="1425">
        <f>'GC Table 8 - Primary'!AIW12</f>
        <v>0</v>
      </c>
      <c r="AIZ12" s="1423">
        <f>'GC Table 6 - Secondary'!AIW14</f>
        <v>0</v>
      </c>
      <c r="AJA12" s="1426">
        <f>'GC Table 5 - Worker Training'!AIW12</f>
        <v>0</v>
      </c>
      <c r="AJB12" s="1423">
        <f>'GC Table 4 - Tertiary'!AIV9</f>
        <v>0</v>
      </c>
      <c r="AJC12" s="1427">
        <f>SUM(AIY12:AJB12)</f>
        <v>0</v>
      </c>
      <c r="AJD12" s="1422">
        <f>'GC Table 8 - Primary'!AIW20</f>
        <v>0</v>
      </c>
      <c r="AJE12" s="1423">
        <f>'GC Table 6 - Secondary'!AIW22</f>
        <v>0</v>
      </c>
      <c r="AJF12" s="1423">
        <f>'GC Table 5 - Worker Training'!AIW20</f>
        <v>0</v>
      </c>
      <c r="AJG12" s="1423">
        <f>'GC Table 4 - Tertiary'!AIV17</f>
        <v>0</v>
      </c>
      <c r="AJH12" s="1428">
        <f>SUM(AJD12:AJG12)</f>
        <v>0</v>
      </c>
      <c r="AJI12" s="776">
        <v>2014</v>
      </c>
      <c r="AJJ12" s="1422">
        <f>'GC Table 8 - Primary'!AJM8</f>
        <v>0</v>
      </c>
      <c r="AJK12" s="1423">
        <f>'GC Table 6 - Secondary'!AJM8</f>
        <v>0</v>
      </c>
      <c r="AJL12" s="1423">
        <f>'GC Table 5 - Worker Training'!AJM8</f>
        <v>0</v>
      </c>
      <c r="AJM12" s="1423">
        <f>'GC Table 4 - Tertiary'!AJL8</f>
        <v>0</v>
      </c>
      <c r="AJN12" s="1424">
        <f>SUM(AJJ12:AJM12)</f>
        <v>0</v>
      </c>
      <c r="AJO12" s="1425">
        <f>'GC Table 8 - Primary'!AJM12</f>
        <v>0</v>
      </c>
      <c r="AJP12" s="1423">
        <f>'GC Table 6 - Secondary'!AJM14</f>
        <v>0</v>
      </c>
      <c r="AJQ12" s="1426">
        <f>'GC Table 5 - Worker Training'!AJM12</f>
        <v>0</v>
      </c>
      <c r="AJR12" s="1423">
        <f>'GC Table 4 - Tertiary'!AJL9</f>
        <v>0</v>
      </c>
      <c r="AJS12" s="1427">
        <f>SUM(AJO12:AJR12)</f>
        <v>0</v>
      </c>
      <c r="AJT12" s="1422">
        <f>'GC Table 8 - Primary'!AJM20</f>
        <v>0</v>
      </c>
      <c r="AJU12" s="1423">
        <f>'GC Table 6 - Secondary'!AJM22</f>
        <v>0</v>
      </c>
      <c r="AJV12" s="1423">
        <f>'GC Table 5 - Worker Training'!AJM20</f>
        <v>0</v>
      </c>
      <c r="AJW12" s="1423">
        <f>'GC Table 4 - Tertiary'!AJL17</f>
        <v>0</v>
      </c>
      <c r="AJX12" s="1428">
        <f>SUM(AJT12:AJW12)</f>
        <v>0</v>
      </c>
      <c r="AJY12" s="776">
        <v>2014</v>
      </c>
      <c r="AJZ12" s="1422">
        <f>'GC Table 8 - Primary'!AKC8</f>
        <v>0</v>
      </c>
      <c r="AKA12" s="1423">
        <f>'GC Table 6 - Secondary'!AKC8</f>
        <v>0</v>
      </c>
      <c r="AKB12" s="1423">
        <f>'GC Table 5 - Worker Training'!AKC8</f>
        <v>0</v>
      </c>
      <c r="AKC12" s="1423">
        <f>'GC Table 4 - Tertiary'!AKB8</f>
        <v>0</v>
      </c>
      <c r="AKD12" s="1424">
        <f>SUM(AJZ12:AKC12)</f>
        <v>0</v>
      </c>
      <c r="AKE12" s="1425">
        <f>'GC Table 8 - Primary'!AKC12</f>
        <v>0</v>
      </c>
      <c r="AKF12" s="1423">
        <f>'GC Table 6 - Secondary'!AKC14</f>
        <v>0</v>
      </c>
      <c r="AKG12" s="1426">
        <f>'GC Table 5 - Worker Training'!AKC12</f>
        <v>0</v>
      </c>
      <c r="AKH12" s="1423">
        <f>'GC Table 4 - Tertiary'!AKB9</f>
        <v>0</v>
      </c>
      <c r="AKI12" s="1427">
        <f>SUM(AKE12:AKH12)</f>
        <v>0</v>
      </c>
      <c r="AKJ12" s="1422">
        <f>'GC Table 8 - Primary'!AKC20</f>
        <v>0</v>
      </c>
      <c r="AKK12" s="1423">
        <f>'GC Table 6 - Secondary'!AKC22</f>
        <v>0</v>
      </c>
      <c r="AKL12" s="1423">
        <f>'GC Table 5 - Worker Training'!AKC20</f>
        <v>0</v>
      </c>
      <c r="AKM12" s="1423">
        <f>'GC Table 4 - Tertiary'!AKB17</f>
        <v>0</v>
      </c>
      <c r="AKN12" s="1428">
        <f>SUM(AKJ12:AKM12)</f>
        <v>0</v>
      </c>
      <c r="AKO12" s="776">
        <v>2014</v>
      </c>
      <c r="AKP12" s="1422">
        <f>'GC Table 8 - Primary'!AKS8</f>
        <v>0</v>
      </c>
      <c r="AKQ12" s="1423">
        <f>'GC Table 6 - Secondary'!AKS8</f>
        <v>0</v>
      </c>
      <c r="AKR12" s="1423">
        <f>'GC Table 5 - Worker Training'!AKS8</f>
        <v>0</v>
      </c>
      <c r="AKS12" s="1423">
        <f>'GC Table 4 - Tertiary'!AKR8</f>
        <v>0</v>
      </c>
      <c r="AKT12" s="1424">
        <f>SUM(AKP12:AKS12)</f>
        <v>0</v>
      </c>
      <c r="AKU12" s="1425">
        <f>'GC Table 8 - Primary'!AKS12</f>
        <v>0</v>
      </c>
      <c r="AKV12" s="1423">
        <f>'GC Table 6 - Secondary'!AKS14</f>
        <v>0</v>
      </c>
      <c r="AKW12" s="1426">
        <f>'GC Table 5 - Worker Training'!AKS12</f>
        <v>0</v>
      </c>
      <c r="AKX12" s="1423">
        <f>'GC Table 4 - Tertiary'!AKR9</f>
        <v>0</v>
      </c>
      <c r="AKY12" s="1427">
        <f>SUM(AKU12:AKX12)</f>
        <v>0</v>
      </c>
      <c r="AKZ12" s="1422">
        <f>'GC Table 8 - Primary'!AKS20</f>
        <v>0</v>
      </c>
      <c r="ALA12" s="1423">
        <f>'GC Table 6 - Secondary'!AKS22</f>
        <v>0</v>
      </c>
      <c r="ALB12" s="1423">
        <f>'GC Table 5 - Worker Training'!AKS20</f>
        <v>0</v>
      </c>
      <c r="ALC12" s="1423">
        <f>'GC Table 4 - Tertiary'!AKR17</f>
        <v>0</v>
      </c>
      <c r="ALD12" s="1428">
        <f>SUM(AKZ12:ALC12)</f>
        <v>0</v>
      </c>
      <c r="ALE12" s="776">
        <v>2014</v>
      </c>
      <c r="ALF12" s="1422">
        <f>'GC Table 8 - Primary'!ALI8</f>
        <v>0</v>
      </c>
      <c r="ALG12" s="1423">
        <f>'GC Table 6 - Secondary'!ALI8</f>
        <v>0</v>
      </c>
      <c r="ALH12" s="1423">
        <f>'GC Table 5 - Worker Training'!ALI8</f>
        <v>0</v>
      </c>
      <c r="ALI12" s="1423">
        <f>'GC Table 4 - Tertiary'!ALH8</f>
        <v>0</v>
      </c>
      <c r="ALJ12" s="1424">
        <f>SUM(ALF12:ALI12)</f>
        <v>0</v>
      </c>
      <c r="ALK12" s="1425">
        <f>'GC Table 8 - Primary'!ALI12</f>
        <v>0</v>
      </c>
      <c r="ALL12" s="1423">
        <f>'GC Table 6 - Secondary'!ALI14</f>
        <v>0</v>
      </c>
      <c r="ALM12" s="1426">
        <f>'GC Table 5 - Worker Training'!ALI12</f>
        <v>0</v>
      </c>
      <c r="ALN12" s="1423">
        <f>'GC Table 4 - Tertiary'!ALH9</f>
        <v>0</v>
      </c>
      <c r="ALO12" s="1427">
        <f>SUM(ALK12:ALN12)</f>
        <v>0</v>
      </c>
      <c r="ALP12" s="1422">
        <f>'GC Table 8 - Primary'!ALI20</f>
        <v>0</v>
      </c>
      <c r="ALQ12" s="1423">
        <f>'GC Table 6 - Secondary'!ALI22</f>
        <v>0</v>
      </c>
      <c r="ALR12" s="1423">
        <f>'GC Table 5 - Worker Training'!ALI20</f>
        <v>0</v>
      </c>
      <c r="ALS12" s="1423">
        <f>'GC Table 4 - Tertiary'!ALH17</f>
        <v>0</v>
      </c>
      <c r="ALT12" s="1428">
        <f>SUM(ALP12:ALS12)</f>
        <v>0</v>
      </c>
      <c r="ALU12" s="776">
        <v>2014</v>
      </c>
      <c r="ALV12" s="1422">
        <f>'GC Table 8 - Primary'!ALY8</f>
        <v>0</v>
      </c>
      <c r="ALW12" s="1423">
        <f>'GC Table 6 - Secondary'!ALY8</f>
        <v>0</v>
      </c>
      <c r="ALX12" s="1423">
        <f>'GC Table 5 - Worker Training'!ALY8</f>
        <v>0</v>
      </c>
      <c r="ALY12" s="1423">
        <f>'GC Table 4 - Tertiary'!ALX8</f>
        <v>0</v>
      </c>
      <c r="ALZ12" s="1424">
        <f>SUM(ALV12:ALY12)</f>
        <v>0</v>
      </c>
      <c r="AMA12" s="1425">
        <f>'GC Table 8 - Primary'!ALY12</f>
        <v>0</v>
      </c>
      <c r="AMB12" s="1423">
        <f>'GC Table 6 - Secondary'!ALY14</f>
        <v>0</v>
      </c>
      <c r="AMC12" s="1426">
        <f>'GC Table 5 - Worker Training'!ALY12</f>
        <v>0</v>
      </c>
      <c r="AMD12" s="1423">
        <f>'GC Table 4 - Tertiary'!ALX9</f>
        <v>0</v>
      </c>
      <c r="AME12" s="1427">
        <f>SUM(AMA12:AMD12)</f>
        <v>0</v>
      </c>
      <c r="AMF12" s="1422">
        <f>'GC Table 8 - Primary'!ALY20</f>
        <v>0</v>
      </c>
      <c r="AMG12" s="1423">
        <f>'GC Table 6 - Secondary'!ALY22</f>
        <v>0</v>
      </c>
      <c r="AMH12" s="1423">
        <f>'GC Table 5 - Worker Training'!ALY20</f>
        <v>0</v>
      </c>
      <c r="AMI12" s="1423">
        <f>'GC Table 4 - Tertiary'!ALX17</f>
        <v>0</v>
      </c>
      <c r="AMJ12" s="1428">
        <f>SUM(AMF12:AMI12)</f>
        <v>0</v>
      </c>
      <c r="AMK12" s="776">
        <v>2014</v>
      </c>
      <c r="AML12" s="1422">
        <f>'GC Table 8 - Primary'!AMO8</f>
        <v>0</v>
      </c>
      <c r="AMM12" s="1423">
        <f>'GC Table 6 - Secondary'!AMO8</f>
        <v>0</v>
      </c>
      <c r="AMN12" s="1423">
        <f>'GC Table 5 - Worker Training'!AMO8</f>
        <v>0</v>
      </c>
      <c r="AMO12" s="1423">
        <f>'GC Table 4 - Tertiary'!AMN8</f>
        <v>0</v>
      </c>
      <c r="AMP12" s="1424">
        <f>SUM(AML12:AMO12)</f>
        <v>0</v>
      </c>
      <c r="AMQ12" s="1425">
        <f>'GC Table 8 - Primary'!AMO12</f>
        <v>0</v>
      </c>
      <c r="AMR12" s="1423">
        <f>'GC Table 6 - Secondary'!AMO14</f>
        <v>0</v>
      </c>
      <c r="AMS12" s="1426">
        <f>'GC Table 5 - Worker Training'!AMO12</f>
        <v>0</v>
      </c>
      <c r="AMT12" s="1423">
        <f>'GC Table 4 - Tertiary'!AMN9</f>
        <v>0</v>
      </c>
      <c r="AMU12" s="1427">
        <f>SUM(AMQ12:AMT12)</f>
        <v>0</v>
      </c>
      <c r="AMV12" s="1422">
        <f>'GC Table 8 - Primary'!AMO20</f>
        <v>0</v>
      </c>
      <c r="AMW12" s="1423">
        <f>'GC Table 6 - Secondary'!AMO22</f>
        <v>0</v>
      </c>
      <c r="AMX12" s="1423">
        <f>'GC Table 5 - Worker Training'!AMO20</f>
        <v>0</v>
      </c>
      <c r="AMY12" s="1423">
        <f>'GC Table 4 - Tertiary'!AMN17</f>
        <v>0</v>
      </c>
      <c r="AMZ12" s="1428">
        <f>SUM(AMV12:AMY12)</f>
        <v>0</v>
      </c>
      <c r="ANA12" s="776">
        <v>2014</v>
      </c>
      <c r="ANB12" s="1422">
        <f>'GC Table 8 - Primary'!ANE8</f>
        <v>0</v>
      </c>
      <c r="ANC12" s="1423">
        <f>'GC Table 6 - Secondary'!ANE8</f>
        <v>0</v>
      </c>
      <c r="AND12" s="1423">
        <f>'GC Table 5 - Worker Training'!ANE8</f>
        <v>0</v>
      </c>
      <c r="ANE12" s="1423">
        <f>'GC Table 4 - Tertiary'!AND8</f>
        <v>0</v>
      </c>
      <c r="ANF12" s="1424">
        <f>SUM(ANB12:ANE12)</f>
        <v>0</v>
      </c>
      <c r="ANG12" s="1425">
        <f>'GC Table 8 - Primary'!ANE12</f>
        <v>0</v>
      </c>
      <c r="ANH12" s="1423">
        <f>'GC Table 6 - Secondary'!ANE14</f>
        <v>0</v>
      </c>
      <c r="ANI12" s="1426">
        <f>'GC Table 5 - Worker Training'!ANE12</f>
        <v>0</v>
      </c>
      <c r="ANJ12" s="1423">
        <f>'GC Table 4 - Tertiary'!AND9</f>
        <v>0</v>
      </c>
      <c r="ANK12" s="1427">
        <f>SUM(ANG12:ANJ12)</f>
        <v>0</v>
      </c>
      <c r="ANL12" s="1422">
        <f>'GC Table 8 - Primary'!ANE20</f>
        <v>0</v>
      </c>
      <c r="ANM12" s="1423">
        <f>'GC Table 6 - Secondary'!ANE22</f>
        <v>0</v>
      </c>
      <c r="ANN12" s="1423">
        <f>'GC Table 5 - Worker Training'!ANE20</f>
        <v>0</v>
      </c>
      <c r="ANO12" s="1423">
        <f>'GC Table 4 - Tertiary'!AND17</f>
        <v>0</v>
      </c>
      <c r="ANP12" s="1428">
        <f>SUM(ANL12:ANO12)</f>
        <v>0</v>
      </c>
      <c r="ANQ12" s="776">
        <v>2014</v>
      </c>
      <c r="ANR12" s="1422">
        <f>'GC Table 8 - Primary'!ANU8</f>
        <v>0</v>
      </c>
      <c r="ANS12" s="1423">
        <f>'GC Table 6 - Secondary'!ANU8</f>
        <v>0</v>
      </c>
      <c r="ANT12" s="1423">
        <f>'GC Table 5 - Worker Training'!ANU8</f>
        <v>0</v>
      </c>
      <c r="ANU12" s="1423">
        <f>'GC Table 4 - Tertiary'!ANT8</f>
        <v>0</v>
      </c>
      <c r="ANV12" s="1424">
        <f>SUM(ANR12:ANU12)</f>
        <v>0</v>
      </c>
      <c r="ANW12" s="1425">
        <f>'GC Table 8 - Primary'!ANU12</f>
        <v>0</v>
      </c>
      <c r="ANX12" s="1423">
        <f>'GC Table 6 - Secondary'!ANU14</f>
        <v>0</v>
      </c>
      <c r="ANY12" s="1426">
        <f>'GC Table 5 - Worker Training'!ANU12</f>
        <v>0</v>
      </c>
      <c r="ANZ12" s="1423">
        <f>'GC Table 4 - Tertiary'!ANT9</f>
        <v>0</v>
      </c>
      <c r="AOA12" s="1427">
        <f>SUM(ANW12:ANZ12)</f>
        <v>0</v>
      </c>
      <c r="AOB12" s="1422">
        <f>'GC Table 8 - Primary'!ANU20</f>
        <v>0</v>
      </c>
      <c r="AOC12" s="1423">
        <f>'GC Table 6 - Secondary'!ANU22</f>
        <v>0</v>
      </c>
      <c r="AOD12" s="1423">
        <f>'GC Table 5 - Worker Training'!ANU20</f>
        <v>0</v>
      </c>
      <c r="AOE12" s="1423">
        <f>'GC Table 4 - Tertiary'!ANT17</f>
        <v>0</v>
      </c>
      <c r="AOF12" s="1428">
        <f>SUM(AOB12:AOE12)</f>
        <v>0</v>
      </c>
      <c r="AOG12" s="776">
        <v>2014</v>
      </c>
      <c r="AOH12" s="1422">
        <f>'GC Table 8 - Primary'!AOK8</f>
        <v>0</v>
      </c>
      <c r="AOI12" s="1423">
        <f>'GC Table 6 - Secondary'!AOK8</f>
        <v>0</v>
      </c>
      <c r="AOJ12" s="1423">
        <f>'GC Table 5 - Worker Training'!AOK8</f>
        <v>0</v>
      </c>
      <c r="AOK12" s="1423">
        <f>'GC Table 4 - Tertiary'!AOJ8</f>
        <v>0</v>
      </c>
      <c r="AOL12" s="1424">
        <f>SUM(AOH12:AOK12)</f>
        <v>0</v>
      </c>
      <c r="AOM12" s="1425">
        <f>'GC Table 8 - Primary'!AOK12</f>
        <v>0</v>
      </c>
      <c r="AON12" s="1423">
        <f>'GC Table 6 - Secondary'!AOK14</f>
        <v>0</v>
      </c>
      <c r="AOO12" s="1426">
        <f>'GC Table 5 - Worker Training'!AOK12</f>
        <v>0</v>
      </c>
      <c r="AOP12" s="1423">
        <f>'GC Table 4 - Tertiary'!AOJ9</f>
        <v>0</v>
      </c>
      <c r="AOQ12" s="1427">
        <f>SUM(AOM12:AOP12)</f>
        <v>0</v>
      </c>
      <c r="AOR12" s="1422">
        <f>'GC Table 8 - Primary'!AOK20</f>
        <v>0</v>
      </c>
      <c r="AOS12" s="1423">
        <f>'GC Table 6 - Secondary'!AOK22</f>
        <v>0</v>
      </c>
      <c r="AOT12" s="1423">
        <f>'GC Table 5 - Worker Training'!AOK20</f>
        <v>0</v>
      </c>
      <c r="AOU12" s="1423">
        <f>'GC Table 4 - Tertiary'!AOJ17</f>
        <v>0</v>
      </c>
      <c r="AOV12" s="1428">
        <f>SUM(AOR12:AOU12)</f>
        <v>0</v>
      </c>
      <c r="AOW12" s="776">
        <v>2014</v>
      </c>
      <c r="AOX12" s="1422">
        <f>'GC Table 8 - Primary'!APA8</f>
        <v>0</v>
      </c>
      <c r="AOY12" s="1423">
        <f>'GC Table 6 - Secondary'!APA8</f>
        <v>0</v>
      </c>
      <c r="AOZ12" s="1423">
        <f>'GC Table 5 - Worker Training'!APA8</f>
        <v>0</v>
      </c>
      <c r="APA12" s="1423">
        <f>'GC Table 4 - Tertiary'!AOZ8</f>
        <v>0</v>
      </c>
      <c r="APB12" s="1424">
        <f>SUM(AOX12:APA12)</f>
        <v>0</v>
      </c>
      <c r="APC12" s="1425">
        <f>'GC Table 8 - Primary'!APA12</f>
        <v>0</v>
      </c>
      <c r="APD12" s="1423">
        <f>'GC Table 6 - Secondary'!APA14</f>
        <v>0</v>
      </c>
      <c r="APE12" s="1426">
        <f>'GC Table 5 - Worker Training'!APA12</f>
        <v>0</v>
      </c>
      <c r="APF12" s="1423">
        <f>'GC Table 4 - Tertiary'!AOZ9</f>
        <v>0</v>
      </c>
      <c r="APG12" s="1427">
        <f>SUM(APC12:APF12)</f>
        <v>0</v>
      </c>
      <c r="APH12" s="1422">
        <f>'GC Table 8 - Primary'!APA20</f>
        <v>0</v>
      </c>
      <c r="API12" s="1423">
        <f>'GC Table 6 - Secondary'!APA22</f>
        <v>0</v>
      </c>
      <c r="APJ12" s="1423">
        <f>'GC Table 5 - Worker Training'!APA20</f>
        <v>0</v>
      </c>
      <c r="APK12" s="1423">
        <f>'GC Table 4 - Tertiary'!AOZ17</f>
        <v>0</v>
      </c>
      <c r="APL12" s="1428">
        <f>SUM(APH12:APK12)</f>
        <v>0</v>
      </c>
      <c r="APM12" s="776">
        <v>2014</v>
      </c>
      <c r="APN12" s="1422">
        <f>'GC Table 8 - Primary'!APQ8</f>
        <v>0</v>
      </c>
      <c r="APO12" s="1423">
        <f>'GC Table 6 - Secondary'!APQ8</f>
        <v>0</v>
      </c>
      <c r="APP12" s="1423">
        <f>'GC Table 5 - Worker Training'!APQ8</f>
        <v>0</v>
      </c>
      <c r="APQ12" s="1423">
        <f>'GC Table 4 - Tertiary'!APP8</f>
        <v>0</v>
      </c>
      <c r="APR12" s="1424">
        <f>SUM(APN12:APQ12)</f>
        <v>0</v>
      </c>
      <c r="APS12" s="1425">
        <f>'GC Table 8 - Primary'!APQ12</f>
        <v>0</v>
      </c>
      <c r="APT12" s="1423">
        <f>'GC Table 6 - Secondary'!APQ14</f>
        <v>0</v>
      </c>
      <c r="APU12" s="1426">
        <f>'GC Table 5 - Worker Training'!APQ12</f>
        <v>0</v>
      </c>
      <c r="APV12" s="1423">
        <f>'GC Table 4 - Tertiary'!APP9</f>
        <v>0</v>
      </c>
      <c r="APW12" s="1427">
        <f>SUM(APS12:APV12)</f>
        <v>0</v>
      </c>
      <c r="APX12" s="1422">
        <f>'GC Table 8 - Primary'!APQ20</f>
        <v>0</v>
      </c>
      <c r="APY12" s="1423">
        <f>'GC Table 6 - Secondary'!APQ22</f>
        <v>0</v>
      </c>
      <c r="APZ12" s="1423">
        <f>'GC Table 5 - Worker Training'!APQ20</f>
        <v>0</v>
      </c>
      <c r="AQA12" s="1423">
        <f>'GC Table 4 - Tertiary'!APP17</f>
        <v>0</v>
      </c>
      <c r="AQB12" s="1428">
        <f>SUM(APX12:AQA12)</f>
        <v>0</v>
      </c>
      <c r="AQC12" s="776">
        <v>2014</v>
      </c>
      <c r="AQD12" s="1422">
        <f>'GC Table 8 - Primary'!AQG8</f>
        <v>0</v>
      </c>
      <c r="AQE12" s="1423">
        <f>'GC Table 6 - Secondary'!AQG8</f>
        <v>0</v>
      </c>
      <c r="AQF12" s="1423">
        <f>'GC Table 5 - Worker Training'!AQG8</f>
        <v>0</v>
      </c>
      <c r="AQG12" s="1423">
        <f>'GC Table 4 - Tertiary'!AQF8</f>
        <v>0</v>
      </c>
      <c r="AQH12" s="1424">
        <f>SUM(AQD12:AQG12)</f>
        <v>0</v>
      </c>
      <c r="AQI12" s="1425">
        <f>'GC Table 8 - Primary'!AQG12</f>
        <v>0</v>
      </c>
      <c r="AQJ12" s="1423">
        <f>'GC Table 6 - Secondary'!AQG14</f>
        <v>0</v>
      </c>
      <c r="AQK12" s="1426">
        <f>'GC Table 5 - Worker Training'!AQG12</f>
        <v>0</v>
      </c>
      <c r="AQL12" s="1423">
        <f>'GC Table 4 - Tertiary'!AQF9</f>
        <v>0</v>
      </c>
      <c r="AQM12" s="1427">
        <f>SUM(AQI12:AQL12)</f>
        <v>0</v>
      </c>
      <c r="AQN12" s="1422">
        <f>'GC Table 8 - Primary'!AQG20</f>
        <v>0</v>
      </c>
      <c r="AQO12" s="1423">
        <f>'GC Table 6 - Secondary'!AQG22</f>
        <v>0</v>
      </c>
      <c r="AQP12" s="1423">
        <f>'GC Table 5 - Worker Training'!AQG20</f>
        <v>0</v>
      </c>
      <c r="AQQ12" s="1423">
        <f>'GC Table 4 - Tertiary'!AQF17</f>
        <v>0</v>
      </c>
      <c r="AQR12" s="1428">
        <f>SUM(AQN12:AQQ12)</f>
        <v>0</v>
      </c>
      <c r="AQS12" s="776">
        <v>2014</v>
      </c>
      <c r="AQT12" s="1422">
        <f>'GC Table 8 - Primary'!AQW8</f>
        <v>0</v>
      </c>
      <c r="AQU12" s="1423">
        <f>'GC Table 6 - Secondary'!AQW8</f>
        <v>0</v>
      </c>
      <c r="AQV12" s="1423">
        <f>'GC Table 5 - Worker Training'!AQW8</f>
        <v>0</v>
      </c>
      <c r="AQW12" s="1423">
        <f>'GC Table 4 - Tertiary'!AQV8</f>
        <v>0</v>
      </c>
      <c r="AQX12" s="1424">
        <f>SUM(AQT12:AQW12)</f>
        <v>0</v>
      </c>
      <c r="AQY12" s="1425">
        <f>'GC Table 8 - Primary'!AQW12</f>
        <v>0</v>
      </c>
      <c r="AQZ12" s="1423">
        <f>'GC Table 6 - Secondary'!AQW14</f>
        <v>0</v>
      </c>
      <c r="ARA12" s="1426">
        <f>'GC Table 5 - Worker Training'!AQW12</f>
        <v>0</v>
      </c>
      <c r="ARB12" s="1423">
        <f>'GC Table 4 - Tertiary'!AQV9</f>
        <v>0</v>
      </c>
      <c r="ARC12" s="1427">
        <f>SUM(AQY12:ARB12)</f>
        <v>0</v>
      </c>
      <c r="ARD12" s="1422">
        <f>'GC Table 8 - Primary'!AQW20</f>
        <v>0</v>
      </c>
      <c r="ARE12" s="1423">
        <f>'GC Table 6 - Secondary'!AQW22</f>
        <v>0</v>
      </c>
      <c r="ARF12" s="1423">
        <f>'GC Table 5 - Worker Training'!AQW20</f>
        <v>0</v>
      </c>
      <c r="ARG12" s="1423">
        <f>'GC Table 4 - Tertiary'!AQV17</f>
        <v>0</v>
      </c>
      <c r="ARH12" s="1428">
        <f>SUM(ARD12:ARG12)</f>
        <v>0</v>
      </c>
      <c r="ARI12" s="776">
        <v>2014</v>
      </c>
      <c r="ARJ12" s="1422">
        <f>'GC Table 8 - Primary'!ARM8</f>
        <v>0</v>
      </c>
      <c r="ARK12" s="1423">
        <f>'GC Table 6 - Secondary'!ARM8</f>
        <v>0</v>
      </c>
      <c r="ARL12" s="1423">
        <f>'GC Table 5 - Worker Training'!ARM8</f>
        <v>0</v>
      </c>
      <c r="ARM12" s="1423">
        <f>'GC Table 4 - Tertiary'!ARL8</f>
        <v>0</v>
      </c>
      <c r="ARN12" s="1424">
        <f>SUM(ARJ12:ARM12)</f>
        <v>0</v>
      </c>
      <c r="ARO12" s="1425">
        <f>'GC Table 8 - Primary'!ARM12</f>
        <v>0</v>
      </c>
      <c r="ARP12" s="1423">
        <f>'GC Table 6 - Secondary'!ARM14</f>
        <v>0</v>
      </c>
      <c r="ARQ12" s="1426">
        <f>'GC Table 5 - Worker Training'!ARM12</f>
        <v>0</v>
      </c>
      <c r="ARR12" s="1423">
        <f>'GC Table 4 - Tertiary'!ARL9</f>
        <v>0</v>
      </c>
      <c r="ARS12" s="1427">
        <f>SUM(ARO12:ARR12)</f>
        <v>0</v>
      </c>
      <c r="ART12" s="1422">
        <f>'GC Table 8 - Primary'!ARM20</f>
        <v>0</v>
      </c>
      <c r="ARU12" s="1423">
        <f>'GC Table 6 - Secondary'!ARM22</f>
        <v>0</v>
      </c>
      <c r="ARV12" s="1423">
        <f>'GC Table 5 - Worker Training'!ARM20</f>
        <v>0</v>
      </c>
      <c r="ARW12" s="1423">
        <f>'GC Table 4 - Tertiary'!ARL17</f>
        <v>0</v>
      </c>
      <c r="ARX12" s="1428">
        <f>SUM(ART12:ARW12)</f>
        <v>0</v>
      </c>
      <c r="ARY12" s="776">
        <v>2014</v>
      </c>
      <c r="ARZ12" s="1422">
        <f>'GC Table 8 - Primary'!ASC8</f>
        <v>0</v>
      </c>
      <c r="ASA12" s="1423">
        <f>'GC Table 6 - Secondary'!ASC8</f>
        <v>0</v>
      </c>
      <c r="ASB12" s="1423">
        <f>'GC Table 5 - Worker Training'!ASC8</f>
        <v>0</v>
      </c>
      <c r="ASC12" s="1423">
        <f>'GC Table 4 - Tertiary'!ASB8</f>
        <v>0</v>
      </c>
      <c r="ASD12" s="1424">
        <f>SUM(ARZ12:ASC12)</f>
        <v>0</v>
      </c>
      <c r="ASE12" s="1425">
        <f>'GC Table 8 - Primary'!ASC12</f>
        <v>0</v>
      </c>
      <c r="ASF12" s="1423">
        <f>'GC Table 6 - Secondary'!ASC14</f>
        <v>0</v>
      </c>
      <c r="ASG12" s="1426">
        <f>'GC Table 5 - Worker Training'!ASC12</f>
        <v>0</v>
      </c>
      <c r="ASH12" s="1423">
        <f>'GC Table 4 - Tertiary'!ASB9</f>
        <v>0</v>
      </c>
      <c r="ASI12" s="1427">
        <f>SUM(ASE12:ASH12)</f>
        <v>0</v>
      </c>
      <c r="ASJ12" s="1422">
        <f>'GC Table 8 - Primary'!ASC20</f>
        <v>0</v>
      </c>
      <c r="ASK12" s="1423">
        <f>'GC Table 6 - Secondary'!ASC22</f>
        <v>0</v>
      </c>
      <c r="ASL12" s="1423">
        <f>'GC Table 5 - Worker Training'!ASC20</f>
        <v>0</v>
      </c>
      <c r="ASM12" s="1423">
        <f>'GC Table 4 - Tertiary'!ASB17</f>
        <v>0</v>
      </c>
      <c r="ASN12" s="1428">
        <f>SUM(ASJ12:ASM12)</f>
        <v>0</v>
      </c>
      <c r="ASO12" s="776">
        <v>2014</v>
      </c>
      <c r="ASP12" s="1422">
        <f>'GC Table 8 - Primary'!ASS8</f>
        <v>0</v>
      </c>
      <c r="ASQ12" s="1423">
        <f>'GC Table 6 - Secondary'!ASS8</f>
        <v>0</v>
      </c>
      <c r="ASR12" s="1423">
        <f>'GC Table 5 - Worker Training'!ASS8</f>
        <v>0</v>
      </c>
      <c r="ASS12" s="1423">
        <f>'GC Table 4 - Tertiary'!ASR8</f>
        <v>0</v>
      </c>
      <c r="AST12" s="1424">
        <f>SUM(ASP12:ASS12)</f>
        <v>0</v>
      </c>
      <c r="ASU12" s="1425">
        <f>'GC Table 8 - Primary'!ASS12</f>
        <v>0</v>
      </c>
      <c r="ASV12" s="1423">
        <f>'GC Table 6 - Secondary'!ASS14</f>
        <v>0</v>
      </c>
      <c r="ASW12" s="1426">
        <f>'GC Table 5 - Worker Training'!ASS12</f>
        <v>0</v>
      </c>
      <c r="ASX12" s="1423">
        <f>'GC Table 4 - Tertiary'!ASR9</f>
        <v>0</v>
      </c>
      <c r="ASY12" s="1427">
        <f>SUM(ASU12:ASX12)</f>
        <v>0</v>
      </c>
      <c r="ASZ12" s="1422">
        <f>'GC Table 8 - Primary'!ASS20</f>
        <v>0</v>
      </c>
      <c r="ATA12" s="1423">
        <f>'GC Table 6 - Secondary'!ASS22</f>
        <v>0</v>
      </c>
      <c r="ATB12" s="1423">
        <f>'GC Table 5 - Worker Training'!ASS20</f>
        <v>0</v>
      </c>
      <c r="ATC12" s="1423">
        <f>'GC Table 4 - Tertiary'!ASR17</f>
        <v>0</v>
      </c>
      <c r="ATD12" s="1428">
        <f>SUM(ASZ12:ATC12)</f>
        <v>0</v>
      </c>
      <c r="ATE12" s="776">
        <v>2014</v>
      </c>
      <c r="ATF12" s="1422">
        <f>'GC Table 8 - Primary'!ATI8</f>
        <v>0</v>
      </c>
      <c r="ATG12" s="1423">
        <f>'GC Table 6 - Secondary'!ATI8</f>
        <v>0</v>
      </c>
      <c r="ATH12" s="1423">
        <f>'GC Table 5 - Worker Training'!ATI8</f>
        <v>0</v>
      </c>
      <c r="ATI12" s="1423">
        <f>'GC Table 4 - Tertiary'!ATH8</f>
        <v>0</v>
      </c>
      <c r="ATJ12" s="1424">
        <f>SUM(ATF12:ATI12)</f>
        <v>0</v>
      </c>
      <c r="ATK12" s="1425">
        <f>'GC Table 8 - Primary'!ATI12</f>
        <v>0</v>
      </c>
      <c r="ATL12" s="1423">
        <f>'GC Table 6 - Secondary'!ATI14</f>
        <v>0</v>
      </c>
      <c r="ATM12" s="1426">
        <f>'GC Table 5 - Worker Training'!ATI12</f>
        <v>0</v>
      </c>
      <c r="ATN12" s="1423">
        <f>'GC Table 4 - Tertiary'!ATH9</f>
        <v>0</v>
      </c>
      <c r="ATO12" s="1427">
        <f>SUM(ATK12:ATN12)</f>
        <v>0</v>
      </c>
      <c r="ATP12" s="1422">
        <f>'GC Table 8 - Primary'!ATI20</f>
        <v>0</v>
      </c>
      <c r="ATQ12" s="1423">
        <f>'GC Table 6 - Secondary'!ATI22</f>
        <v>0</v>
      </c>
      <c r="ATR12" s="1423">
        <f>'GC Table 5 - Worker Training'!ATI20</f>
        <v>0</v>
      </c>
      <c r="ATS12" s="1423">
        <f>'GC Table 4 - Tertiary'!ATH17</f>
        <v>0</v>
      </c>
      <c r="ATT12" s="1428">
        <f>SUM(ATP12:ATS12)</f>
        <v>0</v>
      </c>
      <c r="ATU12" s="776">
        <v>2014</v>
      </c>
      <c r="ATV12" s="1422">
        <f>'GC Table 8 - Primary'!ATY8</f>
        <v>0</v>
      </c>
      <c r="ATW12" s="1423">
        <f>'GC Table 6 - Secondary'!ATY8</f>
        <v>0</v>
      </c>
      <c r="ATX12" s="1423">
        <f>'GC Table 5 - Worker Training'!ATY8</f>
        <v>0</v>
      </c>
      <c r="ATY12" s="1423">
        <f>'GC Table 4 - Tertiary'!ATX8</f>
        <v>0</v>
      </c>
      <c r="ATZ12" s="1424">
        <f>SUM(ATV12:ATY12)</f>
        <v>0</v>
      </c>
      <c r="AUA12" s="1425">
        <f>'GC Table 8 - Primary'!ATY12</f>
        <v>0</v>
      </c>
      <c r="AUB12" s="1423">
        <f>'GC Table 6 - Secondary'!ATY14</f>
        <v>0</v>
      </c>
      <c r="AUC12" s="1426">
        <f>'GC Table 5 - Worker Training'!ATY12</f>
        <v>0</v>
      </c>
      <c r="AUD12" s="1423">
        <f>'GC Table 4 - Tertiary'!ATX9</f>
        <v>0</v>
      </c>
      <c r="AUE12" s="1427">
        <f>SUM(AUA12:AUD12)</f>
        <v>0</v>
      </c>
      <c r="AUF12" s="1422">
        <f>'GC Table 8 - Primary'!ATY20</f>
        <v>0</v>
      </c>
      <c r="AUG12" s="1423">
        <f>'GC Table 6 - Secondary'!ATY22</f>
        <v>0</v>
      </c>
      <c r="AUH12" s="1423">
        <f>'GC Table 5 - Worker Training'!ATY20</f>
        <v>0</v>
      </c>
      <c r="AUI12" s="1423">
        <f>'GC Table 4 - Tertiary'!ATX17</f>
        <v>0</v>
      </c>
      <c r="AUJ12" s="1428">
        <f>SUM(AUF12:AUI12)</f>
        <v>0</v>
      </c>
      <c r="AUK12" s="776">
        <v>2014</v>
      </c>
      <c r="AUL12" s="1422">
        <f>'GC Table 8 - Primary'!AUO8</f>
        <v>0</v>
      </c>
      <c r="AUM12" s="1423">
        <f>'GC Table 6 - Secondary'!AUO8</f>
        <v>0</v>
      </c>
      <c r="AUN12" s="1423">
        <f>'GC Table 5 - Worker Training'!AUO8</f>
        <v>0</v>
      </c>
      <c r="AUO12" s="1423">
        <f>'GC Table 4 - Tertiary'!AUN8</f>
        <v>0</v>
      </c>
      <c r="AUP12" s="1424">
        <f>SUM(AUL12:AUO12)</f>
        <v>0</v>
      </c>
      <c r="AUQ12" s="1425">
        <f>'GC Table 8 - Primary'!AUO12</f>
        <v>0</v>
      </c>
      <c r="AUR12" s="1423">
        <f>'GC Table 6 - Secondary'!AUO14</f>
        <v>0</v>
      </c>
      <c r="AUS12" s="1426">
        <f>'GC Table 5 - Worker Training'!AUO12</f>
        <v>0</v>
      </c>
      <c r="AUT12" s="1423">
        <f>'GC Table 4 - Tertiary'!AUN9</f>
        <v>0</v>
      </c>
      <c r="AUU12" s="1427">
        <f>SUM(AUQ12:AUT12)</f>
        <v>0</v>
      </c>
      <c r="AUV12" s="1422">
        <f>'GC Table 8 - Primary'!AUO20</f>
        <v>0</v>
      </c>
      <c r="AUW12" s="1423">
        <f>'GC Table 6 - Secondary'!AUO22</f>
        <v>0</v>
      </c>
      <c r="AUX12" s="1423">
        <f>'GC Table 5 - Worker Training'!AUO20</f>
        <v>0</v>
      </c>
      <c r="AUY12" s="1423">
        <f>'GC Table 4 - Tertiary'!AUN17</f>
        <v>0</v>
      </c>
      <c r="AUZ12" s="1428">
        <f>SUM(AUV12:AUY12)</f>
        <v>0</v>
      </c>
      <c r="AVA12" s="776">
        <v>2014</v>
      </c>
      <c r="AVB12" s="1422">
        <f>'GC Table 8 - Primary'!AVE8</f>
        <v>0</v>
      </c>
      <c r="AVC12" s="1423">
        <f>'GC Table 6 - Secondary'!AVE8</f>
        <v>0</v>
      </c>
      <c r="AVD12" s="1423">
        <f>'GC Table 5 - Worker Training'!AVE8</f>
        <v>0</v>
      </c>
      <c r="AVE12" s="1423">
        <f>'GC Table 4 - Tertiary'!AVD8</f>
        <v>0</v>
      </c>
      <c r="AVF12" s="1424">
        <f>SUM(AVB12:AVE12)</f>
        <v>0</v>
      </c>
      <c r="AVG12" s="1425">
        <f>'GC Table 8 - Primary'!AVE12</f>
        <v>0</v>
      </c>
      <c r="AVH12" s="1423">
        <f>'GC Table 6 - Secondary'!AVE14</f>
        <v>0</v>
      </c>
      <c r="AVI12" s="1426">
        <f>'GC Table 5 - Worker Training'!AVE12</f>
        <v>0</v>
      </c>
      <c r="AVJ12" s="1423">
        <f>'GC Table 4 - Tertiary'!AVD9</f>
        <v>0</v>
      </c>
      <c r="AVK12" s="1427">
        <f>SUM(AVG12:AVJ12)</f>
        <v>0</v>
      </c>
      <c r="AVL12" s="1422">
        <f>'GC Table 8 - Primary'!AVE20</f>
        <v>0</v>
      </c>
      <c r="AVM12" s="1423">
        <f>'GC Table 6 - Secondary'!AVE22</f>
        <v>0</v>
      </c>
      <c r="AVN12" s="1423">
        <f>'GC Table 5 - Worker Training'!AVE20</f>
        <v>0</v>
      </c>
      <c r="AVO12" s="1423">
        <f>'GC Table 4 - Tertiary'!AVD17</f>
        <v>0</v>
      </c>
      <c r="AVP12" s="1428">
        <f>SUM(AVL12:AVO12)</f>
        <v>0</v>
      </c>
      <c r="AVQ12" s="776">
        <v>2014</v>
      </c>
      <c r="AVR12" s="1422">
        <f>'GC Table 8 - Primary'!AVU8</f>
        <v>0</v>
      </c>
      <c r="AVS12" s="1423">
        <f>'GC Table 6 - Secondary'!AVU8</f>
        <v>0</v>
      </c>
      <c r="AVT12" s="1423">
        <f>'GC Table 5 - Worker Training'!AVU8</f>
        <v>0</v>
      </c>
      <c r="AVU12" s="1423">
        <f>'GC Table 4 - Tertiary'!AVT8</f>
        <v>0</v>
      </c>
      <c r="AVV12" s="1424">
        <f>SUM(AVR12:AVU12)</f>
        <v>0</v>
      </c>
      <c r="AVW12" s="1425">
        <f>'GC Table 8 - Primary'!AVU12</f>
        <v>0</v>
      </c>
      <c r="AVX12" s="1423">
        <f>'GC Table 6 - Secondary'!AVU14</f>
        <v>0</v>
      </c>
      <c r="AVY12" s="1426">
        <f>'GC Table 5 - Worker Training'!AVU12</f>
        <v>0</v>
      </c>
      <c r="AVZ12" s="1423">
        <f>'GC Table 4 - Tertiary'!AVT9</f>
        <v>0</v>
      </c>
      <c r="AWA12" s="1427">
        <f>SUM(AVW12:AVZ12)</f>
        <v>0</v>
      </c>
      <c r="AWB12" s="1422">
        <f>'GC Table 8 - Primary'!AVU20</f>
        <v>0</v>
      </c>
      <c r="AWC12" s="1423">
        <f>'GC Table 6 - Secondary'!AVU22</f>
        <v>0</v>
      </c>
      <c r="AWD12" s="1423">
        <f>'GC Table 5 - Worker Training'!AVU20</f>
        <v>0</v>
      </c>
      <c r="AWE12" s="1423">
        <f>'GC Table 4 - Tertiary'!AVT17</f>
        <v>0</v>
      </c>
      <c r="AWF12" s="1428">
        <f>SUM(AWB12:AWE12)</f>
        <v>0</v>
      </c>
      <c r="AWG12" s="776">
        <v>2014</v>
      </c>
      <c r="AWH12" s="1422">
        <f>'GC Table 8 - Primary'!AWK8</f>
        <v>0</v>
      </c>
      <c r="AWI12" s="1423">
        <f>'GC Table 6 - Secondary'!AWK8</f>
        <v>0</v>
      </c>
      <c r="AWJ12" s="1423">
        <f>'GC Table 5 - Worker Training'!AWK8</f>
        <v>0</v>
      </c>
      <c r="AWK12" s="1423">
        <f>'GC Table 4 - Tertiary'!AWJ8</f>
        <v>0</v>
      </c>
      <c r="AWL12" s="1424">
        <f>SUM(AWH12:AWK12)</f>
        <v>0</v>
      </c>
      <c r="AWM12" s="1425">
        <f>'GC Table 8 - Primary'!AWK12</f>
        <v>0</v>
      </c>
      <c r="AWN12" s="1423">
        <f>'GC Table 6 - Secondary'!AWK14</f>
        <v>0</v>
      </c>
      <c r="AWO12" s="1426">
        <f>'GC Table 5 - Worker Training'!AWK12</f>
        <v>0</v>
      </c>
      <c r="AWP12" s="1423">
        <f>'GC Table 4 - Tertiary'!AWJ9</f>
        <v>0</v>
      </c>
      <c r="AWQ12" s="1427">
        <f>SUM(AWM12:AWP12)</f>
        <v>0</v>
      </c>
      <c r="AWR12" s="1422">
        <f>'GC Table 8 - Primary'!AWK20</f>
        <v>0</v>
      </c>
      <c r="AWS12" s="1423">
        <f>'GC Table 6 - Secondary'!AWK22</f>
        <v>0</v>
      </c>
      <c r="AWT12" s="1423">
        <f>'GC Table 5 - Worker Training'!AWK20</f>
        <v>0</v>
      </c>
      <c r="AWU12" s="1423">
        <f>'GC Table 4 - Tertiary'!AWJ17</f>
        <v>0</v>
      </c>
      <c r="AWV12" s="1428">
        <f>SUM(AWR12:AWU12)</f>
        <v>0</v>
      </c>
      <c r="AWW12" s="776">
        <v>2014</v>
      </c>
      <c r="AWX12" s="1422">
        <f>'GC Table 8 - Primary'!AXA8</f>
        <v>0</v>
      </c>
      <c r="AWY12" s="1423">
        <f>'GC Table 6 - Secondary'!AXA8</f>
        <v>0</v>
      </c>
      <c r="AWZ12" s="1423">
        <f>'GC Table 5 - Worker Training'!AXA8</f>
        <v>0</v>
      </c>
      <c r="AXA12" s="1423">
        <f>'GC Table 4 - Tertiary'!AWZ8</f>
        <v>0</v>
      </c>
      <c r="AXB12" s="1424">
        <f>SUM(AWX12:AXA12)</f>
        <v>0</v>
      </c>
      <c r="AXC12" s="1425">
        <f>'GC Table 8 - Primary'!AXA12</f>
        <v>0</v>
      </c>
      <c r="AXD12" s="1423">
        <f>'GC Table 6 - Secondary'!AXA14</f>
        <v>0</v>
      </c>
      <c r="AXE12" s="1426">
        <f>'GC Table 5 - Worker Training'!AXA12</f>
        <v>0</v>
      </c>
      <c r="AXF12" s="1423">
        <f>'GC Table 4 - Tertiary'!AWZ9</f>
        <v>0</v>
      </c>
      <c r="AXG12" s="1427">
        <f>SUM(AXC12:AXF12)</f>
        <v>0</v>
      </c>
      <c r="AXH12" s="1422">
        <f>'GC Table 8 - Primary'!AXA20</f>
        <v>0</v>
      </c>
      <c r="AXI12" s="1423">
        <f>'GC Table 6 - Secondary'!AXA22</f>
        <v>0</v>
      </c>
      <c r="AXJ12" s="1423">
        <f>'GC Table 5 - Worker Training'!AXA20</f>
        <v>0</v>
      </c>
      <c r="AXK12" s="1423">
        <f>'GC Table 4 - Tertiary'!AWZ17</f>
        <v>0</v>
      </c>
      <c r="AXL12" s="1428">
        <f>SUM(AXH12:AXK12)</f>
        <v>0</v>
      </c>
      <c r="AXM12" s="776">
        <v>2014</v>
      </c>
      <c r="AXN12" s="1422">
        <f>'GC Table 8 - Primary'!AXQ8</f>
        <v>0</v>
      </c>
      <c r="AXO12" s="1423">
        <f>'GC Table 6 - Secondary'!AXQ8</f>
        <v>0</v>
      </c>
      <c r="AXP12" s="1423">
        <f>'GC Table 5 - Worker Training'!AXQ8</f>
        <v>0</v>
      </c>
      <c r="AXQ12" s="1423">
        <f>'GC Table 4 - Tertiary'!AXP8</f>
        <v>0</v>
      </c>
      <c r="AXR12" s="1424">
        <f>SUM(AXN12:AXQ12)</f>
        <v>0</v>
      </c>
      <c r="AXS12" s="1425">
        <f>'GC Table 8 - Primary'!AXQ12</f>
        <v>0</v>
      </c>
      <c r="AXT12" s="1423">
        <f>'GC Table 6 - Secondary'!AXQ14</f>
        <v>0</v>
      </c>
      <c r="AXU12" s="1426">
        <f>'GC Table 5 - Worker Training'!AXQ12</f>
        <v>0</v>
      </c>
      <c r="AXV12" s="1423">
        <f>'GC Table 4 - Tertiary'!AXP9</f>
        <v>0</v>
      </c>
      <c r="AXW12" s="1427">
        <f>SUM(AXS12:AXV12)</f>
        <v>0</v>
      </c>
      <c r="AXX12" s="1422">
        <f>'GC Table 8 - Primary'!AXQ20</f>
        <v>0</v>
      </c>
      <c r="AXY12" s="1423">
        <f>'GC Table 6 - Secondary'!AXQ22</f>
        <v>0</v>
      </c>
      <c r="AXZ12" s="1423">
        <f>'GC Table 5 - Worker Training'!AXQ20</f>
        <v>0</v>
      </c>
      <c r="AYA12" s="1423">
        <f>'GC Table 4 - Tertiary'!AXP17</f>
        <v>0</v>
      </c>
      <c r="AYB12" s="1428">
        <f>SUM(AXX12:AYA12)</f>
        <v>0</v>
      </c>
      <c r="AYC12" s="776">
        <v>2014</v>
      </c>
      <c r="AYD12" s="1422">
        <f>'GC Table 8 - Primary'!AYG8</f>
        <v>0</v>
      </c>
      <c r="AYE12" s="1423">
        <f>'GC Table 6 - Secondary'!AYG8</f>
        <v>0</v>
      </c>
      <c r="AYF12" s="1423">
        <f>'GC Table 5 - Worker Training'!AYG8</f>
        <v>0</v>
      </c>
      <c r="AYG12" s="1423">
        <f>'GC Table 4 - Tertiary'!AYF8</f>
        <v>0</v>
      </c>
      <c r="AYH12" s="1424">
        <f>SUM(AYD12:AYG12)</f>
        <v>0</v>
      </c>
      <c r="AYI12" s="1425">
        <f>'GC Table 8 - Primary'!AYG12</f>
        <v>0</v>
      </c>
      <c r="AYJ12" s="1423">
        <f>'GC Table 6 - Secondary'!AYG14</f>
        <v>0</v>
      </c>
      <c r="AYK12" s="1426">
        <f>'GC Table 5 - Worker Training'!AYG12</f>
        <v>0</v>
      </c>
      <c r="AYL12" s="1423">
        <f>'GC Table 4 - Tertiary'!AYF9</f>
        <v>0</v>
      </c>
      <c r="AYM12" s="1427">
        <f>SUM(AYI12:AYL12)</f>
        <v>0</v>
      </c>
      <c r="AYN12" s="1422">
        <f>'GC Table 8 - Primary'!AYG20</f>
        <v>0</v>
      </c>
      <c r="AYO12" s="1423">
        <f>'GC Table 6 - Secondary'!AYG22</f>
        <v>0</v>
      </c>
      <c r="AYP12" s="1423">
        <f>'GC Table 5 - Worker Training'!AYG20</f>
        <v>0</v>
      </c>
      <c r="AYQ12" s="1423">
        <f>'GC Table 4 - Tertiary'!AYF17</f>
        <v>0</v>
      </c>
      <c r="AYR12" s="1428">
        <f>SUM(AYN12:AYQ12)</f>
        <v>0</v>
      </c>
      <c r="AYS12" s="776">
        <v>2014</v>
      </c>
      <c r="AYT12" s="1422">
        <f>'GC Table 8 - Primary'!AYW8</f>
        <v>0</v>
      </c>
      <c r="AYU12" s="1423">
        <f>'GC Table 6 - Secondary'!AYW8</f>
        <v>0</v>
      </c>
      <c r="AYV12" s="1423">
        <f>'GC Table 5 - Worker Training'!AYW8</f>
        <v>0</v>
      </c>
      <c r="AYW12" s="1423">
        <f>'GC Table 4 - Tertiary'!AYV8</f>
        <v>0</v>
      </c>
      <c r="AYX12" s="1424">
        <f>SUM(AYT12:AYW12)</f>
        <v>0</v>
      </c>
      <c r="AYY12" s="1425">
        <f>'GC Table 8 - Primary'!AYW12</f>
        <v>0</v>
      </c>
      <c r="AYZ12" s="1423">
        <f>'GC Table 6 - Secondary'!AYW14</f>
        <v>0</v>
      </c>
      <c r="AZA12" s="1426">
        <f>'GC Table 5 - Worker Training'!AYW12</f>
        <v>0</v>
      </c>
      <c r="AZB12" s="1423">
        <f>'GC Table 4 - Tertiary'!AYV9</f>
        <v>0</v>
      </c>
      <c r="AZC12" s="1427">
        <f>SUM(AYY12:AZB12)</f>
        <v>0</v>
      </c>
      <c r="AZD12" s="1422">
        <f>'GC Table 8 - Primary'!AYW20</f>
        <v>0</v>
      </c>
      <c r="AZE12" s="1423">
        <f>'GC Table 6 - Secondary'!AYW22</f>
        <v>0</v>
      </c>
      <c r="AZF12" s="1423">
        <f>'GC Table 5 - Worker Training'!AYW20</f>
        <v>0</v>
      </c>
      <c r="AZG12" s="1423">
        <f>'GC Table 4 - Tertiary'!AYV17</f>
        <v>0</v>
      </c>
      <c r="AZH12" s="1428">
        <f>SUM(AZD12:AZG12)</f>
        <v>0</v>
      </c>
      <c r="AZI12" s="776">
        <v>2014</v>
      </c>
      <c r="AZJ12" s="1422">
        <f>'GC Table 8 - Primary'!AZM8</f>
        <v>0</v>
      </c>
      <c r="AZK12" s="1423">
        <f>'GC Table 6 - Secondary'!AZM8</f>
        <v>0</v>
      </c>
      <c r="AZL12" s="1423">
        <f>'GC Table 5 - Worker Training'!AZM8</f>
        <v>0</v>
      </c>
      <c r="AZM12" s="1423">
        <f>'GC Table 4 - Tertiary'!AZL8</f>
        <v>0</v>
      </c>
      <c r="AZN12" s="1424">
        <f>SUM(AZJ12:AZM12)</f>
        <v>0</v>
      </c>
      <c r="AZO12" s="1425">
        <f>'GC Table 8 - Primary'!AZM12</f>
        <v>0</v>
      </c>
      <c r="AZP12" s="1423">
        <f>'GC Table 6 - Secondary'!AZM14</f>
        <v>0</v>
      </c>
      <c r="AZQ12" s="1426">
        <f>'GC Table 5 - Worker Training'!AZM12</f>
        <v>0</v>
      </c>
      <c r="AZR12" s="1423">
        <f>'GC Table 4 - Tertiary'!AZL9</f>
        <v>0</v>
      </c>
      <c r="AZS12" s="1427">
        <f>SUM(AZO12:AZR12)</f>
        <v>0</v>
      </c>
      <c r="AZT12" s="1422">
        <f>'GC Table 8 - Primary'!AZM20</f>
        <v>0</v>
      </c>
      <c r="AZU12" s="1423">
        <f>'GC Table 6 - Secondary'!AZM22</f>
        <v>0</v>
      </c>
      <c r="AZV12" s="1423">
        <f>'GC Table 5 - Worker Training'!AZM20</f>
        <v>0</v>
      </c>
      <c r="AZW12" s="1423">
        <f>'GC Table 4 - Tertiary'!AZL17</f>
        <v>0</v>
      </c>
      <c r="AZX12" s="1428">
        <f>SUM(AZT12:AZW12)</f>
        <v>0</v>
      </c>
      <c r="AZY12" s="776">
        <v>2014</v>
      </c>
      <c r="AZZ12" s="1422">
        <f>'GC Table 8 - Primary'!BAC8</f>
        <v>0</v>
      </c>
      <c r="BAA12" s="1423">
        <f>'GC Table 6 - Secondary'!BAC8</f>
        <v>0</v>
      </c>
      <c r="BAB12" s="1423">
        <f>'GC Table 5 - Worker Training'!BAC8</f>
        <v>0</v>
      </c>
      <c r="BAC12" s="1423">
        <f>'GC Table 4 - Tertiary'!BAB8</f>
        <v>0</v>
      </c>
      <c r="BAD12" s="1424">
        <f>SUM(AZZ12:BAC12)</f>
        <v>0</v>
      </c>
      <c r="BAE12" s="1425">
        <f>'GC Table 8 - Primary'!BAC12</f>
        <v>0</v>
      </c>
      <c r="BAF12" s="1423">
        <f>'GC Table 6 - Secondary'!BAC14</f>
        <v>0</v>
      </c>
      <c r="BAG12" s="1426">
        <f>'GC Table 5 - Worker Training'!BAC12</f>
        <v>0</v>
      </c>
      <c r="BAH12" s="1423">
        <f>'GC Table 4 - Tertiary'!BAB9</f>
        <v>0</v>
      </c>
      <c r="BAI12" s="1427">
        <f>SUM(BAE12:BAH12)</f>
        <v>0</v>
      </c>
      <c r="BAJ12" s="1422">
        <f>'GC Table 8 - Primary'!BAC20</f>
        <v>0</v>
      </c>
      <c r="BAK12" s="1423">
        <f>'GC Table 6 - Secondary'!BAC22</f>
        <v>0</v>
      </c>
      <c r="BAL12" s="1423">
        <f>'GC Table 5 - Worker Training'!BAC20</f>
        <v>0</v>
      </c>
      <c r="BAM12" s="1423">
        <f>'GC Table 4 - Tertiary'!BAB17</f>
        <v>0</v>
      </c>
      <c r="BAN12" s="1428">
        <f>SUM(BAJ12:BAM12)</f>
        <v>0</v>
      </c>
      <c r="BAO12" s="776">
        <v>2014</v>
      </c>
      <c r="BAP12" s="1422">
        <f>'GC Table 8 - Primary'!BAS8</f>
        <v>0</v>
      </c>
      <c r="BAQ12" s="1423">
        <f>'GC Table 6 - Secondary'!BAS8</f>
        <v>0</v>
      </c>
      <c r="BAR12" s="1423">
        <f>'GC Table 5 - Worker Training'!BAS8</f>
        <v>0</v>
      </c>
      <c r="BAS12" s="1423">
        <f>'GC Table 4 - Tertiary'!BAR8</f>
        <v>0</v>
      </c>
      <c r="BAT12" s="1424">
        <f>SUM(BAP12:BAS12)</f>
        <v>0</v>
      </c>
      <c r="BAU12" s="1425">
        <f>'GC Table 8 - Primary'!BAS12</f>
        <v>0</v>
      </c>
      <c r="BAV12" s="1423">
        <f>'GC Table 6 - Secondary'!BAS14</f>
        <v>0</v>
      </c>
      <c r="BAW12" s="1426">
        <f>'GC Table 5 - Worker Training'!BAS12</f>
        <v>0</v>
      </c>
      <c r="BAX12" s="1423">
        <f>'GC Table 4 - Tertiary'!BAR9</f>
        <v>0</v>
      </c>
      <c r="BAY12" s="1427">
        <f>SUM(BAU12:BAX12)</f>
        <v>0</v>
      </c>
      <c r="BAZ12" s="1422">
        <f>'GC Table 8 - Primary'!BAS20</f>
        <v>0</v>
      </c>
      <c r="BBA12" s="1423">
        <f>'GC Table 6 - Secondary'!BAS22</f>
        <v>0</v>
      </c>
      <c r="BBB12" s="1423">
        <f>'GC Table 5 - Worker Training'!BAS20</f>
        <v>0</v>
      </c>
      <c r="BBC12" s="1423">
        <f>'GC Table 4 - Tertiary'!BAR17</f>
        <v>0</v>
      </c>
      <c r="BBD12" s="1428">
        <f>SUM(BAZ12:BBC12)</f>
        <v>0</v>
      </c>
      <c r="BBE12" s="776">
        <v>2014</v>
      </c>
      <c r="BBF12" s="1422">
        <f>'GC Table 8 - Primary'!BBI8</f>
        <v>0</v>
      </c>
      <c r="BBG12" s="1423">
        <f>'GC Table 6 - Secondary'!BBI8</f>
        <v>0</v>
      </c>
      <c r="BBH12" s="1423">
        <f>'GC Table 5 - Worker Training'!BBI8</f>
        <v>0</v>
      </c>
      <c r="BBI12" s="1423">
        <f>'GC Table 4 - Tertiary'!BBH8</f>
        <v>0</v>
      </c>
      <c r="BBJ12" s="1424">
        <f>SUM(BBF12:BBI12)</f>
        <v>0</v>
      </c>
      <c r="BBK12" s="1425">
        <f>'GC Table 8 - Primary'!BBI12</f>
        <v>0</v>
      </c>
      <c r="BBL12" s="1423">
        <f>'GC Table 6 - Secondary'!BBI14</f>
        <v>0</v>
      </c>
      <c r="BBM12" s="1426">
        <f>'GC Table 5 - Worker Training'!BBI12</f>
        <v>0</v>
      </c>
      <c r="BBN12" s="1423">
        <f>'GC Table 4 - Tertiary'!BBH9</f>
        <v>0</v>
      </c>
      <c r="BBO12" s="1427">
        <f>SUM(BBK12:BBN12)</f>
        <v>0</v>
      </c>
      <c r="BBP12" s="1422">
        <f>'GC Table 8 - Primary'!BBI20</f>
        <v>0</v>
      </c>
      <c r="BBQ12" s="1423">
        <f>'GC Table 6 - Secondary'!BBI22</f>
        <v>0</v>
      </c>
      <c r="BBR12" s="1423">
        <f>'GC Table 5 - Worker Training'!BBI20</f>
        <v>0</v>
      </c>
      <c r="BBS12" s="1423">
        <f>'GC Table 4 - Tertiary'!BBH17</f>
        <v>0</v>
      </c>
      <c r="BBT12" s="1428">
        <f>SUM(BBP12:BBS12)</f>
        <v>0</v>
      </c>
      <c r="BBU12" s="776">
        <v>2014</v>
      </c>
      <c r="BBV12" s="1422">
        <f>'GC Table 8 - Primary'!BBY8</f>
        <v>0</v>
      </c>
      <c r="BBW12" s="1423">
        <f>'GC Table 6 - Secondary'!BBY8</f>
        <v>0</v>
      </c>
      <c r="BBX12" s="1423">
        <f>'GC Table 5 - Worker Training'!BBY8</f>
        <v>0</v>
      </c>
      <c r="BBY12" s="1423">
        <f>'GC Table 4 - Tertiary'!BBX8</f>
        <v>0</v>
      </c>
      <c r="BBZ12" s="1424">
        <f>SUM(BBV12:BBY12)</f>
        <v>0</v>
      </c>
      <c r="BCA12" s="1425">
        <f>'GC Table 8 - Primary'!BBY12</f>
        <v>0</v>
      </c>
      <c r="BCB12" s="1423">
        <f>'GC Table 6 - Secondary'!BBY14</f>
        <v>0</v>
      </c>
      <c r="BCC12" s="1426">
        <f>'GC Table 5 - Worker Training'!BBY12</f>
        <v>0</v>
      </c>
      <c r="BCD12" s="1423">
        <f>'GC Table 4 - Tertiary'!BBX9</f>
        <v>0</v>
      </c>
      <c r="BCE12" s="1427">
        <f>SUM(BCA12:BCD12)</f>
        <v>0</v>
      </c>
      <c r="BCF12" s="1422">
        <f>'GC Table 8 - Primary'!BBY20</f>
        <v>0</v>
      </c>
      <c r="BCG12" s="1423">
        <f>'GC Table 6 - Secondary'!BBY22</f>
        <v>0</v>
      </c>
      <c r="BCH12" s="1423">
        <f>'GC Table 5 - Worker Training'!BBY20</f>
        <v>0</v>
      </c>
      <c r="BCI12" s="1423">
        <f>'GC Table 4 - Tertiary'!BBX17</f>
        <v>0</v>
      </c>
      <c r="BCJ12" s="1428">
        <f>SUM(BCF12:BCI12)</f>
        <v>0</v>
      </c>
      <c r="BCK12" s="776">
        <v>2014</v>
      </c>
      <c r="BCL12" s="1422">
        <f>'GC Table 8 - Primary'!BCO8</f>
        <v>0</v>
      </c>
      <c r="BCM12" s="1423">
        <f>'GC Table 6 - Secondary'!BCO8</f>
        <v>0</v>
      </c>
      <c r="BCN12" s="1423">
        <f>'GC Table 5 - Worker Training'!BCO8</f>
        <v>0</v>
      </c>
      <c r="BCO12" s="1423">
        <f>'GC Table 4 - Tertiary'!BCN8</f>
        <v>0</v>
      </c>
      <c r="BCP12" s="1424">
        <f>SUM(BCL12:BCO12)</f>
        <v>0</v>
      </c>
      <c r="BCQ12" s="1425">
        <f>'GC Table 8 - Primary'!BCO12</f>
        <v>0</v>
      </c>
      <c r="BCR12" s="1423">
        <f>'GC Table 6 - Secondary'!BCO14</f>
        <v>0</v>
      </c>
      <c r="BCS12" s="1426">
        <f>'GC Table 5 - Worker Training'!BCO12</f>
        <v>0</v>
      </c>
      <c r="BCT12" s="1423">
        <f>'GC Table 4 - Tertiary'!BCN9</f>
        <v>0</v>
      </c>
      <c r="BCU12" s="1427">
        <f>SUM(BCQ12:BCT12)</f>
        <v>0</v>
      </c>
      <c r="BCV12" s="1422">
        <f>'GC Table 8 - Primary'!BCO20</f>
        <v>0</v>
      </c>
      <c r="BCW12" s="1423">
        <f>'GC Table 6 - Secondary'!BCO22</f>
        <v>0</v>
      </c>
      <c r="BCX12" s="1423">
        <f>'GC Table 5 - Worker Training'!BCO20</f>
        <v>0</v>
      </c>
      <c r="BCY12" s="1423">
        <f>'GC Table 4 - Tertiary'!BCN17</f>
        <v>0</v>
      </c>
      <c r="BCZ12" s="1428">
        <f>SUM(BCV12:BCY12)</f>
        <v>0</v>
      </c>
      <c r="BDA12" s="776">
        <v>2014</v>
      </c>
      <c r="BDB12" s="1422">
        <f>'GC Table 8 - Primary'!BDE8</f>
        <v>0</v>
      </c>
      <c r="BDC12" s="1423">
        <f>'GC Table 6 - Secondary'!BDE8</f>
        <v>0</v>
      </c>
      <c r="BDD12" s="1423">
        <f>'GC Table 5 - Worker Training'!BDE8</f>
        <v>0</v>
      </c>
      <c r="BDE12" s="1423">
        <f>'GC Table 4 - Tertiary'!BDD8</f>
        <v>0</v>
      </c>
      <c r="BDF12" s="1424">
        <f>SUM(BDB12:BDE12)</f>
        <v>0</v>
      </c>
      <c r="BDG12" s="1425">
        <f>'GC Table 8 - Primary'!BDE12</f>
        <v>0</v>
      </c>
      <c r="BDH12" s="1423">
        <f>'GC Table 6 - Secondary'!BDE14</f>
        <v>0</v>
      </c>
      <c r="BDI12" s="1426">
        <f>'GC Table 5 - Worker Training'!BDE12</f>
        <v>0</v>
      </c>
      <c r="BDJ12" s="1423">
        <f>'GC Table 4 - Tertiary'!BDD9</f>
        <v>0</v>
      </c>
      <c r="BDK12" s="1427">
        <f>SUM(BDG12:BDJ12)</f>
        <v>0</v>
      </c>
      <c r="BDL12" s="1422">
        <f>'GC Table 8 - Primary'!BDE20</f>
        <v>0</v>
      </c>
      <c r="BDM12" s="1423">
        <f>'GC Table 6 - Secondary'!BDE22</f>
        <v>0</v>
      </c>
      <c r="BDN12" s="1423">
        <f>'GC Table 5 - Worker Training'!BDE20</f>
        <v>0</v>
      </c>
      <c r="BDO12" s="1423">
        <f>'GC Table 4 - Tertiary'!BDD17</f>
        <v>0</v>
      </c>
      <c r="BDP12" s="1428">
        <f>SUM(BDL12:BDO12)</f>
        <v>0</v>
      </c>
      <c r="BDQ12" s="776">
        <v>2014</v>
      </c>
      <c r="BDR12" s="1422">
        <f>'GC Table 8 - Primary'!BDU8</f>
        <v>0</v>
      </c>
      <c r="BDS12" s="1423">
        <f>'GC Table 6 - Secondary'!BDU8</f>
        <v>0</v>
      </c>
      <c r="BDT12" s="1423">
        <f>'GC Table 5 - Worker Training'!BDU8</f>
        <v>0</v>
      </c>
      <c r="BDU12" s="1423">
        <f>'GC Table 4 - Tertiary'!BDT8</f>
        <v>0</v>
      </c>
      <c r="BDV12" s="1424">
        <f>SUM(BDR12:BDU12)</f>
        <v>0</v>
      </c>
      <c r="BDW12" s="1425">
        <f>'GC Table 8 - Primary'!BDU12</f>
        <v>0</v>
      </c>
      <c r="BDX12" s="1423">
        <f>'GC Table 6 - Secondary'!BDU14</f>
        <v>0</v>
      </c>
      <c r="BDY12" s="1426">
        <f>'GC Table 5 - Worker Training'!BDU12</f>
        <v>0</v>
      </c>
      <c r="BDZ12" s="1423">
        <f>'GC Table 4 - Tertiary'!BDT9</f>
        <v>0</v>
      </c>
      <c r="BEA12" s="1427">
        <f>SUM(BDW12:BDZ12)</f>
        <v>0</v>
      </c>
      <c r="BEB12" s="1422">
        <f>'GC Table 8 - Primary'!BDU20</f>
        <v>0</v>
      </c>
      <c r="BEC12" s="1423">
        <f>'GC Table 6 - Secondary'!BDU22</f>
        <v>0</v>
      </c>
      <c r="BED12" s="1423">
        <f>'GC Table 5 - Worker Training'!BDU20</f>
        <v>0</v>
      </c>
      <c r="BEE12" s="1423">
        <f>'GC Table 4 - Tertiary'!BDT17</f>
        <v>0</v>
      </c>
      <c r="BEF12" s="1428">
        <f>SUM(BEB12:BEE12)</f>
        <v>0</v>
      </c>
      <c r="BEG12" s="776">
        <v>2014</v>
      </c>
      <c r="BEH12" s="1422">
        <f>'GC Table 8 - Primary'!BEK8</f>
        <v>0</v>
      </c>
      <c r="BEI12" s="1423">
        <f>'GC Table 6 - Secondary'!BEK8</f>
        <v>0</v>
      </c>
      <c r="BEJ12" s="1423">
        <f>'GC Table 5 - Worker Training'!BEK8</f>
        <v>0</v>
      </c>
      <c r="BEK12" s="1423">
        <f>'GC Table 4 - Tertiary'!BEJ8</f>
        <v>0</v>
      </c>
      <c r="BEL12" s="1424">
        <f>SUM(BEH12:BEK12)</f>
        <v>0</v>
      </c>
      <c r="BEM12" s="1425">
        <f>'GC Table 8 - Primary'!BEK12</f>
        <v>0</v>
      </c>
      <c r="BEN12" s="1423">
        <f>'GC Table 6 - Secondary'!BEK14</f>
        <v>0</v>
      </c>
      <c r="BEO12" s="1426">
        <f>'GC Table 5 - Worker Training'!BEK12</f>
        <v>0</v>
      </c>
      <c r="BEP12" s="1423">
        <f>'GC Table 4 - Tertiary'!BEJ9</f>
        <v>0</v>
      </c>
      <c r="BEQ12" s="1427">
        <f>SUM(BEM12:BEP12)</f>
        <v>0</v>
      </c>
      <c r="BER12" s="1422">
        <f>'GC Table 8 - Primary'!BEK20</f>
        <v>0</v>
      </c>
      <c r="BES12" s="1423">
        <f>'GC Table 6 - Secondary'!BEK22</f>
        <v>0</v>
      </c>
      <c r="BET12" s="1423">
        <f>'GC Table 5 - Worker Training'!BEK20</f>
        <v>0</v>
      </c>
      <c r="BEU12" s="1423">
        <f>'GC Table 4 - Tertiary'!BEJ17</f>
        <v>0</v>
      </c>
      <c r="BEV12" s="1428">
        <f>SUM(BER12:BEU12)</f>
        <v>0</v>
      </c>
      <c r="BEW12" s="776">
        <v>2014</v>
      </c>
      <c r="BEX12" s="1422">
        <f>'GC Table 8 - Primary'!BFA8</f>
        <v>0</v>
      </c>
      <c r="BEY12" s="1423">
        <f>'GC Table 6 - Secondary'!BFA8</f>
        <v>0</v>
      </c>
      <c r="BEZ12" s="1423">
        <f>'GC Table 5 - Worker Training'!BFA8</f>
        <v>0</v>
      </c>
      <c r="BFA12" s="1423">
        <f>'GC Table 4 - Tertiary'!BEZ8</f>
        <v>0</v>
      </c>
      <c r="BFB12" s="1424">
        <f>SUM(BEX12:BFA12)</f>
        <v>0</v>
      </c>
      <c r="BFC12" s="1425">
        <f>'GC Table 8 - Primary'!BFA12</f>
        <v>0</v>
      </c>
      <c r="BFD12" s="1423">
        <f>'GC Table 6 - Secondary'!BFA14</f>
        <v>0</v>
      </c>
      <c r="BFE12" s="1426">
        <f>'GC Table 5 - Worker Training'!BFA12</f>
        <v>0</v>
      </c>
      <c r="BFF12" s="1423">
        <f>'GC Table 4 - Tertiary'!BEZ9</f>
        <v>0</v>
      </c>
      <c r="BFG12" s="1427">
        <f>SUM(BFC12:BFF12)</f>
        <v>0</v>
      </c>
      <c r="BFH12" s="1422">
        <f>'GC Table 8 - Primary'!BFA20</f>
        <v>0</v>
      </c>
      <c r="BFI12" s="1423">
        <f>'GC Table 6 - Secondary'!BFA22</f>
        <v>0</v>
      </c>
      <c r="BFJ12" s="1423">
        <f>'GC Table 5 - Worker Training'!BFA20</f>
        <v>0</v>
      </c>
      <c r="BFK12" s="1423">
        <f>'GC Table 4 - Tertiary'!BEZ17</f>
        <v>0</v>
      </c>
      <c r="BFL12" s="1428">
        <f>SUM(BFH12:BFK12)</f>
        <v>0</v>
      </c>
      <c r="BFM12" s="776">
        <v>2014</v>
      </c>
      <c r="BFN12" s="1422">
        <f>'GC Table 8 - Primary'!BFQ8</f>
        <v>0</v>
      </c>
      <c r="BFO12" s="1423">
        <f>'GC Table 6 - Secondary'!BFQ8</f>
        <v>0</v>
      </c>
      <c r="BFP12" s="1423">
        <f>'GC Table 5 - Worker Training'!BFQ8</f>
        <v>0</v>
      </c>
      <c r="BFQ12" s="1423">
        <f>'GC Table 4 - Tertiary'!BFP8</f>
        <v>0</v>
      </c>
      <c r="BFR12" s="1424">
        <f>SUM(BFN12:BFQ12)</f>
        <v>0</v>
      </c>
      <c r="BFS12" s="1425">
        <f>'GC Table 8 - Primary'!BFQ12</f>
        <v>0</v>
      </c>
      <c r="BFT12" s="1423">
        <f>'GC Table 6 - Secondary'!BFQ14</f>
        <v>0</v>
      </c>
      <c r="BFU12" s="1426">
        <f>'GC Table 5 - Worker Training'!BFQ12</f>
        <v>0</v>
      </c>
      <c r="BFV12" s="1423">
        <f>'GC Table 4 - Tertiary'!BFP9</f>
        <v>0</v>
      </c>
      <c r="BFW12" s="1427">
        <f>SUM(BFS12:BFV12)</f>
        <v>0</v>
      </c>
      <c r="BFX12" s="1422">
        <f>'GC Table 8 - Primary'!BFQ20</f>
        <v>0</v>
      </c>
      <c r="BFY12" s="1423">
        <f>'GC Table 6 - Secondary'!BFQ22</f>
        <v>0</v>
      </c>
      <c r="BFZ12" s="1423">
        <f>'GC Table 5 - Worker Training'!BFQ20</f>
        <v>0</v>
      </c>
      <c r="BGA12" s="1423">
        <f>'GC Table 4 - Tertiary'!BFP17</f>
        <v>0</v>
      </c>
      <c r="BGB12" s="1428">
        <f>SUM(BFX12:BGA12)</f>
        <v>0</v>
      </c>
      <c r="BGC12" s="776">
        <v>2014</v>
      </c>
      <c r="BGD12" s="1422">
        <f>'GC Table 8 - Primary'!BGG8</f>
        <v>0</v>
      </c>
      <c r="BGE12" s="1423">
        <f>'GC Table 6 - Secondary'!BGG8</f>
        <v>0</v>
      </c>
      <c r="BGF12" s="1423">
        <f>'GC Table 5 - Worker Training'!BGG8</f>
        <v>0</v>
      </c>
      <c r="BGG12" s="1423">
        <f>'GC Table 4 - Tertiary'!BGF8</f>
        <v>0</v>
      </c>
      <c r="BGH12" s="1424">
        <f>SUM(BGD12:BGG12)</f>
        <v>0</v>
      </c>
      <c r="BGI12" s="1425">
        <f>'GC Table 8 - Primary'!BGG12</f>
        <v>0</v>
      </c>
      <c r="BGJ12" s="1423">
        <f>'GC Table 6 - Secondary'!BGG14</f>
        <v>0</v>
      </c>
      <c r="BGK12" s="1426">
        <f>'GC Table 5 - Worker Training'!BGG12</f>
        <v>0</v>
      </c>
      <c r="BGL12" s="1423">
        <f>'GC Table 4 - Tertiary'!BGF9</f>
        <v>0</v>
      </c>
      <c r="BGM12" s="1427">
        <f>SUM(BGI12:BGL12)</f>
        <v>0</v>
      </c>
      <c r="BGN12" s="1422">
        <f>'GC Table 8 - Primary'!BGG20</f>
        <v>0</v>
      </c>
      <c r="BGO12" s="1423">
        <f>'GC Table 6 - Secondary'!BGG22</f>
        <v>0</v>
      </c>
      <c r="BGP12" s="1423">
        <f>'GC Table 5 - Worker Training'!BGG20</f>
        <v>0</v>
      </c>
      <c r="BGQ12" s="1423">
        <f>'GC Table 4 - Tertiary'!BGF17</f>
        <v>0</v>
      </c>
      <c r="BGR12" s="1428">
        <f>SUM(BGN12:BGQ12)</f>
        <v>0</v>
      </c>
      <c r="BGS12" s="776">
        <v>2014</v>
      </c>
      <c r="BGT12" s="1422">
        <f>'GC Table 8 - Primary'!BGW8</f>
        <v>0</v>
      </c>
      <c r="BGU12" s="1423">
        <f>'GC Table 6 - Secondary'!BGW8</f>
        <v>0</v>
      </c>
      <c r="BGV12" s="1423">
        <f>'GC Table 5 - Worker Training'!BGW8</f>
        <v>0</v>
      </c>
      <c r="BGW12" s="1423">
        <f>'GC Table 4 - Tertiary'!BGV8</f>
        <v>0</v>
      </c>
      <c r="BGX12" s="1424">
        <f>SUM(BGT12:BGW12)</f>
        <v>0</v>
      </c>
      <c r="BGY12" s="1425">
        <f>'GC Table 8 - Primary'!BGW12</f>
        <v>0</v>
      </c>
      <c r="BGZ12" s="1423">
        <f>'GC Table 6 - Secondary'!BGW14</f>
        <v>0</v>
      </c>
      <c r="BHA12" s="1426">
        <f>'GC Table 5 - Worker Training'!BGW12</f>
        <v>0</v>
      </c>
      <c r="BHB12" s="1423">
        <f>'GC Table 4 - Tertiary'!BGV9</f>
        <v>0</v>
      </c>
      <c r="BHC12" s="1427">
        <f>SUM(BGY12:BHB12)</f>
        <v>0</v>
      </c>
      <c r="BHD12" s="1422">
        <f>'GC Table 8 - Primary'!BGW20</f>
        <v>0</v>
      </c>
      <c r="BHE12" s="1423">
        <f>'GC Table 6 - Secondary'!BGW22</f>
        <v>0</v>
      </c>
      <c r="BHF12" s="1423">
        <f>'GC Table 5 - Worker Training'!BGW20</f>
        <v>0</v>
      </c>
      <c r="BHG12" s="1423">
        <f>'GC Table 4 - Tertiary'!BGV17</f>
        <v>0</v>
      </c>
      <c r="BHH12" s="1428">
        <f>SUM(BHD12:BHG12)</f>
        <v>0</v>
      </c>
      <c r="BHI12" s="776">
        <v>2014</v>
      </c>
      <c r="BHJ12" s="1422">
        <f>'GC Table 8 - Primary'!BHM8</f>
        <v>0</v>
      </c>
      <c r="BHK12" s="1423">
        <f>'GC Table 6 - Secondary'!BHM8</f>
        <v>0</v>
      </c>
      <c r="BHL12" s="1423">
        <f>'GC Table 5 - Worker Training'!BHM8</f>
        <v>0</v>
      </c>
      <c r="BHM12" s="1423">
        <f>'GC Table 4 - Tertiary'!BHL8</f>
        <v>0</v>
      </c>
      <c r="BHN12" s="1424">
        <f>SUM(BHJ12:BHM12)</f>
        <v>0</v>
      </c>
      <c r="BHO12" s="1425">
        <f>'GC Table 8 - Primary'!BHM12</f>
        <v>0</v>
      </c>
      <c r="BHP12" s="1423">
        <f>'GC Table 6 - Secondary'!BHM14</f>
        <v>0</v>
      </c>
      <c r="BHQ12" s="1426">
        <f>'GC Table 5 - Worker Training'!BHM12</f>
        <v>0</v>
      </c>
      <c r="BHR12" s="1423">
        <f>'GC Table 4 - Tertiary'!BHL9</f>
        <v>0</v>
      </c>
      <c r="BHS12" s="1427">
        <f>SUM(BHO12:BHR12)</f>
        <v>0</v>
      </c>
      <c r="BHT12" s="1422">
        <f>'GC Table 8 - Primary'!BHM20</f>
        <v>0</v>
      </c>
      <c r="BHU12" s="1423">
        <f>'GC Table 6 - Secondary'!BHM22</f>
        <v>0</v>
      </c>
      <c r="BHV12" s="1423">
        <f>'GC Table 5 - Worker Training'!BHM20</f>
        <v>0</v>
      </c>
      <c r="BHW12" s="1423">
        <f>'GC Table 4 - Tertiary'!BHL17</f>
        <v>0</v>
      </c>
      <c r="BHX12" s="1428">
        <f>SUM(BHT12:BHW12)</f>
        <v>0</v>
      </c>
      <c r="BHY12" s="776">
        <v>2014</v>
      </c>
      <c r="BHZ12" s="1422">
        <f>'GC Table 8 - Primary'!BIC8</f>
        <v>0</v>
      </c>
      <c r="BIA12" s="1423">
        <f>'GC Table 6 - Secondary'!BIC8</f>
        <v>0</v>
      </c>
      <c r="BIB12" s="1423">
        <f>'GC Table 5 - Worker Training'!BIC8</f>
        <v>0</v>
      </c>
      <c r="BIC12" s="1423">
        <f>'GC Table 4 - Tertiary'!BIB8</f>
        <v>0</v>
      </c>
      <c r="BID12" s="1424">
        <f>SUM(BHZ12:BIC12)</f>
        <v>0</v>
      </c>
      <c r="BIE12" s="1425">
        <f>'GC Table 8 - Primary'!BIC12</f>
        <v>0</v>
      </c>
      <c r="BIF12" s="1423">
        <f>'GC Table 6 - Secondary'!BIC14</f>
        <v>0</v>
      </c>
      <c r="BIG12" s="1426">
        <f>'GC Table 5 - Worker Training'!BIC12</f>
        <v>0</v>
      </c>
      <c r="BIH12" s="1423">
        <f>'GC Table 4 - Tertiary'!BIB9</f>
        <v>0</v>
      </c>
      <c r="BII12" s="1427">
        <f>SUM(BIE12:BIH12)</f>
        <v>0</v>
      </c>
      <c r="BIJ12" s="1422">
        <f>'GC Table 8 - Primary'!BIC20</f>
        <v>0</v>
      </c>
      <c r="BIK12" s="1423">
        <f>'GC Table 6 - Secondary'!BIC22</f>
        <v>0</v>
      </c>
      <c r="BIL12" s="1423">
        <f>'GC Table 5 - Worker Training'!BIC20</f>
        <v>0</v>
      </c>
      <c r="BIM12" s="1423">
        <f>'GC Table 4 - Tertiary'!BIB17</f>
        <v>0</v>
      </c>
      <c r="BIN12" s="1428">
        <f>SUM(BIJ12:BIM12)</f>
        <v>0</v>
      </c>
      <c r="BIO12" s="776">
        <v>2014</v>
      </c>
      <c r="BIP12" s="1422">
        <f>'GC Table 8 - Primary'!BIS8</f>
        <v>0</v>
      </c>
      <c r="BIQ12" s="1423">
        <f>'GC Table 6 - Secondary'!BIS8</f>
        <v>0</v>
      </c>
      <c r="BIR12" s="1423">
        <f>'GC Table 5 - Worker Training'!BIS8</f>
        <v>0</v>
      </c>
      <c r="BIS12" s="1423">
        <f>'GC Table 4 - Tertiary'!BIR8</f>
        <v>0</v>
      </c>
      <c r="BIT12" s="1424">
        <f>SUM(BIP12:BIS12)</f>
        <v>0</v>
      </c>
      <c r="BIU12" s="1425">
        <f>'GC Table 8 - Primary'!BIS12</f>
        <v>0</v>
      </c>
      <c r="BIV12" s="1423">
        <f>'GC Table 6 - Secondary'!BIS14</f>
        <v>0</v>
      </c>
      <c r="BIW12" s="1426">
        <f>'GC Table 5 - Worker Training'!BIS12</f>
        <v>0</v>
      </c>
      <c r="BIX12" s="1423">
        <f>'GC Table 4 - Tertiary'!BIR9</f>
        <v>0</v>
      </c>
      <c r="BIY12" s="1427">
        <f>SUM(BIU12:BIX12)</f>
        <v>0</v>
      </c>
      <c r="BIZ12" s="1422">
        <f>'GC Table 8 - Primary'!BIS20</f>
        <v>0</v>
      </c>
      <c r="BJA12" s="1423">
        <f>'GC Table 6 - Secondary'!BIS22</f>
        <v>0</v>
      </c>
      <c r="BJB12" s="1423">
        <f>'GC Table 5 - Worker Training'!BIS20</f>
        <v>0</v>
      </c>
      <c r="BJC12" s="1423">
        <f>'GC Table 4 - Tertiary'!BIR17</f>
        <v>0</v>
      </c>
      <c r="BJD12" s="1428">
        <f>SUM(BIZ12:BJC12)</f>
        <v>0</v>
      </c>
      <c r="BJE12" s="776">
        <v>2014</v>
      </c>
      <c r="BJF12" s="1422">
        <f>'GC Table 8 - Primary'!BJI8</f>
        <v>0</v>
      </c>
      <c r="BJG12" s="1423">
        <f>'GC Table 6 - Secondary'!BJI8</f>
        <v>0</v>
      </c>
      <c r="BJH12" s="1423">
        <f>'GC Table 5 - Worker Training'!BJI8</f>
        <v>0</v>
      </c>
      <c r="BJI12" s="1423">
        <f>'GC Table 4 - Tertiary'!BJH8</f>
        <v>0</v>
      </c>
      <c r="BJJ12" s="1424">
        <f>SUM(BJF12:BJI12)</f>
        <v>0</v>
      </c>
      <c r="BJK12" s="1425">
        <f>'GC Table 8 - Primary'!BJI12</f>
        <v>0</v>
      </c>
      <c r="BJL12" s="1423">
        <f>'GC Table 6 - Secondary'!BJI14</f>
        <v>0</v>
      </c>
      <c r="BJM12" s="1426">
        <f>'GC Table 5 - Worker Training'!BJI12</f>
        <v>0</v>
      </c>
      <c r="BJN12" s="1423">
        <f>'GC Table 4 - Tertiary'!BJH9</f>
        <v>0</v>
      </c>
      <c r="BJO12" s="1427">
        <f>SUM(BJK12:BJN12)</f>
        <v>0</v>
      </c>
      <c r="BJP12" s="1422">
        <f>'GC Table 8 - Primary'!BJI20</f>
        <v>0</v>
      </c>
      <c r="BJQ12" s="1423">
        <f>'GC Table 6 - Secondary'!BJI22</f>
        <v>0</v>
      </c>
      <c r="BJR12" s="1423">
        <f>'GC Table 5 - Worker Training'!BJI20</f>
        <v>0</v>
      </c>
      <c r="BJS12" s="1423">
        <f>'GC Table 4 - Tertiary'!BJH17</f>
        <v>0</v>
      </c>
      <c r="BJT12" s="1428">
        <f>SUM(BJP12:BJS12)</f>
        <v>0</v>
      </c>
      <c r="BJU12" s="776">
        <v>2014</v>
      </c>
      <c r="BJV12" s="1422">
        <f>'GC Table 8 - Primary'!BJY8</f>
        <v>0</v>
      </c>
      <c r="BJW12" s="1423">
        <f>'GC Table 6 - Secondary'!BJY8</f>
        <v>0</v>
      </c>
      <c r="BJX12" s="1423">
        <f>'GC Table 5 - Worker Training'!BJY8</f>
        <v>0</v>
      </c>
      <c r="BJY12" s="1423">
        <f>'GC Table 4 - Tertiary'!BJX8</f>
        <v>0</v>
      </c>
      <c r="BJZ12" s="1424">
        <f>SUM(BJV12:BJY12)</f>
        <v>0</v>
      </c>
      <c r="BKA12" s="1425">
        <f>'GC Table 8 - Primary'!BJY12</f>
        <v>0</v>
      </c>
      <c r="BKB12" s="1423">
        <f>'GC Table 6 - Secondary'!BJY14</f>
        <v>0</v>
      </c>
      <c r="BKC12" s="1426">
        <f>'GC Table 5 - Worker Training'!BJY12</f>
        <v>0</v>
      </c>
      <c r="BKD12" s="1423">
        <f>'GC Table 4 - Tertiary'!BJX9</f>
        <v>0</v>
      </c>
      <c r="BKE12" s="1427">
        <f>SUM(BKA12:BKD12)</f>
        <v>0</v>
      </c>
      <c r="BKF12" s="1422">
        <f>'GC Table 8 - Primary'!BJY20</f>
        <v>0</v>
      </c>
      <c r="BKG12" s="1423">
        <f>'GC Table 6 - Secondary'!BJY22</f>
        <v>0</v>
      </c>
      <c r="BKH12" s="1423">
        <f>'GC Table 5 - Worker Training'!BJY20</f>
        <v>0</v>
      </c>
      <c r="BKI12" s="1423">
        <f>'GC Table 4 - Tertiary'!BJX17</f>
        <v>0</v>
      </c>
      <c r="BKJ12" s="1428">
        <f>SUM(BKF12:BKI12)</f>
        <v>0</v>
      </c>
      <c r="BKK12" s="776">
        <v>2014</v>
      </c>
      <c r="BKL12" s="1422">
        <f>'GC Table 8 - Primary'!BKO8</f>
        <v>0</v>
      </c>
      <c r="BKM12" s="1423">
        <f>'GC Table 6 - Secondary'!BKO8</f>
        <v>0</v>
      </c>
      <c r="BKN12" s="1423">
        <f>'GC Table 5 - Worker Training'!BKO8</f>
        <v>0</v>
      </c>
      <c r="BKO12" s="1423">
        <f>'GC Table 4 - Tertiary'!BKN8</f>
        <v>0</v>
      </c>
      <c r="BKP12" s="1424">
        <f>SUM(BKL12:BKO12)</f>
        <v>0</v>
      </c>
      <c r="BKQ12" s="1425">
        <f>'GC Table 8 - Primary'!BKO12</f>
        <v>0</v>
      </c>
      <c r="BKR12" s="1423">
        <f>'GC Table 6 - Secondary'!BKO14</f>
        <v>0</v>
      </c>
      <c r="BKS12" s="1426">
        <f>'GC Table 5 - Worker Training'!BKO12</f>
        <v>0</v>
      </c>
      <c r="BKT12" s="1423">
        <f>'GC Table 4 - Tertiary'!BKN9</f>
        <v>0</v>
      </c>
      <c r="BKU12" s="1427">
        <f>SUM(BKQ12:BKT12)</f>
        <v>0</v>
      </c>
      <c r="BKV12" s="1422">
        <f>'GC Table 8 - Primary'!BKO20</f>
        <v>0</v>
      </c>
      <c r="BKW12" s="1423">
        <f>'GC Table 6 - Secondary'!BKO22</f>
        <v>0</v>
      </c>
      <c r="BKX12" s="1423">
        <f>'GC Table 5 - Worker Training'!BKO20</f>
        <v>0</v>
      </c>
      <c r="BKY12" s="1423">
        <f>'GC Table 4 - Tertiary'!BKN17</f>
        <v>0</v>
      </c>
      <c r="BKZ12" s="1428">
        <f>SUM(BKV12:BKY12)</f>
        <v>0</v>
      </c>
      <c r="BLA12" s="776">
        <v>2014</v>
      </c>
      <c r="BLB12" s="1422">
        <f>'GC Table 8 - Primary'!BLE8</f>
        <v>0</v>
      </c>
      <c r="BLC12" s="1423">
        <f>'GC Table 6 - Secondary'!BLE8</f>
        <v>0</v>
      </c>
      <c r="BLD12" s="1423">
        <f>'GC Table 5 - Worker Training'!BLE8</f>
        <v>0</v>
      </c>
      <c r="BLE12" s="1423">
        <f>'GC Table 4 - Tertiary'!BLD8</f>
        <v>0</v>
      </c>
      <c r="BLF12" s="1424">
        <f>SUM(BLB12:BLE12)</f>
        <v>0</v>
      </c>
      <c r="BLG12" s="1425">
        <f>'GC Table 8 - Primary'!BLE12</f>
        <v>0</v>
      </c>
      <c r="BLH12" s="1423">
        <f>'GC Table 6 - Secondary'!BLE14</f>
        <v>0</v>
      </c>
      <c r="BLI12" s="1426">
        <f>'GC Table 5 - Worker Training'!BLE12</f>
        <v>0</v>
      </c>
      <c r="BLJ12" s="1423">
        <f>'GC Table 4 - Tertiary'!BLD9</f>
        <v>0</v>
      </c>
      <c r="BLK12" s="1427">
        <f>SUM(BLG12:BLJ12)</f>
        <v>0</v>
      </c>
      <c r="BLL12" s="1422">
        <f>'GC Table 8 - Primary'!BLE20</f>
        <v>0</v>
      </c>
      <c r="BLM12" s="1423">
        <f>'GC Table 6 - Secondary'!BLE22</f>
        <v>0</v>
      </c>
      <c r="BLN12" s="1423">
        <f>'GC Table 5 - Worker Training'!BLE20</f>
        <v>0</v>
      </c>
      <c r="BLO12" s="1423">
        <f>'GC Table 4 - Tertiary'!BLD17</f>
        <v>0</v>
      </c>
      <c r="BLP12" s="1428">
        <f>SUM(BLL12:BLO12)</f>
        <v>0</v>
      </c>
      <c r="BLQ12" s="776">
        <v>2014</v>
      </c>
      <c r="BLR12" s="1422">
        <f>'GC Table 8 - Primary'!BLU8</f>
        <v>0</v>
      </c>
      <c r="BLS12" s="1423">
        <f>'GC Table 6 - Secondary'!BLU8</f>
        <v>0</v>
      </c>
      <c r="BLT12" s="1423">
        <f>'GC Table 5 - Worker Training'!BLU8</f>
        <v>0</v>
      </c>
      <c r="BLU12" s="1423">
        <f>'GC Table 4 - Tertiary'!BLT8</f>
        <v>0</v>
      </c>
      <c r="BLV12" s="1424">
        <f>SUM(BLR12:BLU12)</f>
        <v>0</v>
      </c>
      <c r="BLW12" s="1425">
        <f>'GC Table 8 - Primary'!BLU12</f>
        <v>0</v>
      </c>
      <c r="BLX12" s="1423">
        <f>'GC Table 6 - Secondary'!BLU14</f>
        <v>0</v>
      </c>
      <c r="BLY12" s="1426">
        <f>'GC Table 5 - Worker Training'!BLU12</f>
        <v>0</v>
      </c>
      <c r="BLZ12" s="1423">
        <f>'GC Table 4 - Tertiary'!BLT9</f>
        <v>0</v>
      </c>
      <c r="BMA12" s="1427">
        <f>SUM(BLW12:BLZ12)</f>
        <v>0</v>
      </c>
      <c r="BMB12" s="1422">
        <f>'GC Table 8 - Primary'!BLU20</f>
        <v>0</v>
      </c>
      <c r="BMC12" s="1423">
        <f>'GC Table 6 - Secondary'!BLU22</f>
        <v>0</v>
      </c>
      <c r="BMD12" s="1423">
        <f>'GC Table 5 - Worker Training'!BLU20</f>
        <v>0</v>
      </c>
      <c r="BME12" s="1423">
        <f>'GC Table 4 - Tertiary'!BLT17</f>
        <v>0</v>
      </c>
      <c r="BMF12" s="1428">
        <f>SUM(BMB12:BME12)</f>
        <v>0</v>
      </c>
      <c r="BMG12" s="776">
        <v>2014</v>
      </c>
      <c r="BMH12" s="1422">
        <f>'GC Table 8 - Primary'!BMK8</f>
        <v>0</v>
      </c>
      <c r="BMI12" s="1423">
        <f>'GC Table 6 - Secondary'!BMK8</f>
        <v>0</v>
      </c>
      <c r="BMJ12" s="1423">
        <f>'GC Table 5 - Worker Training'!BMK8</f>
        <v>0</v>
      </c>
      <c r="BMK12" s="1423">
        <f>'GC Table 4 - Tertiary'!BMJ8</f>
        <v>0</v>
      </c>
      <c r="BML12" s="1424">
        <f>SUM(BMH12:BMK12)</f>
        <v>0</v>
      </c>
      <c r="BMM12" s="1425">
        <f>'GC Table 8 - Primary'!BMK12</f>
        <v>0</v>
      </c>
      <c r="BMN12" s="1423">
        <f>'GC Table 6 - Secondary'!BMK14</f>
        <v>0</v>
      </c>
      <c r="BMO12" s="1426">
        <f>'GC Table 5 - Worker Training'!BMK12</f>
        <v>0</v>
      </c>
      <c r="BMP12" s="1423">
        <f>'GC Table 4 - Tertiary'!BMJ9</f>
        <v>0</v>
      </c>
      <c r="BMQ12" s="1427">
        <f>SUM(BMM12:BMP12)</f>
        <v>0</v>
      </c>
      <c r="BMR12" s="1422">
        <f>'GC Table 8 - Primary'!BMK20</f>
        <v>0</v>
      </c>
      <c r="BMS12" s="1423">
        <f>'GC Table 6 - Secondary'!BMK22</f>
        <v>0</v>
      </c>
      <c r="BMT12" s="1423">
        <f>'GC Table 5 - Worker Training'!BMK20</f>
        <v>0</v>
      </c>
      <c r="BMU12" s="1423">
        <f>'GC Table 4 - Tertiary'!BMJ17</f>
        <v>0</v>
      </c>
      <c r="BMV12" s="1428">
        <f>SUM(BMR12:BMU12)</f>
        <v>0</v>
      </c>
      <c r="BMW12" s="776">
        <v>2014</v>
      </c>
      <c r="BMX12" s="1422">
        <f>'GC Table 8 - Primary'!BNA8</f>
        <v>0</v>
      </c>
      <c r="BMY12" s="1423">
        <f>'GC Table 6 - Secondary'!BNA8</f>
        <v>0</v>
      </c>
      <c r="BMZ12" s="1423">
        <f>'GC Table 5 - Worker Training'!BNA8</f>
        <v>0</v>
      </c>
      <c r="BNA12" s="1423">
        <f>'GC Table 4 - Tertiary'!BMZ8</f>
        <v>0</v>
      </c>
      <c r="BNB12" s="1424">
        <f>SUM(BMX12:BNA12)</f>
        <v>0</v>
      </c>
      <c r="BNC12" s="1425">
        <f>'GC Table 8 - Primary'!BNA12</f>
        <v>0</v>
      </c>
      <c r="BND12" s="1423">
        <f>'GC Table 6 - Secondary'!BNA14</f>
        <v>0</v>
      </c>
      <c r="BNE12" s="1426">
        <f>'GC Table 5 - Worker Training'!BNA12</f>
        <v>0</v>
      </c>
      <c r="BNF12" s="1423">
        <f>'GC Table 4 - Tertiary'!BMZ9</f>
        <v>0</v>
      </c>
      <c r="BNG12" s="1427">
        <f>SUM(BNC12:BNF12)</f>
        <v>0</v>
      </c>
      <c r="BNH12" s="1422">
        <f>'GC Table 8 - Primary'!BNA20</f>
        <v>0</v>
      </c>
      <c r="BNI12" s="1423">
        <f>'GC Table 6 - Secondary'!BNA22</f>
        <v>0</v>
      </c>
      <c r="BNJ12" s="1423">
        <f>'GC Table 5 - Worker Training'!BNA20</f>
        <v>0</v>
      </c>
      <c r="BNK12" s="1423">
        <f>'GC Table 4 - Tertiary'!BMZ17</f>
        <v>0</v>
      </c>
      <c r="BNL12" s="1428">
        <f>SUM(BNH12:BNK12)</f>
        <v>0</v>
      </c>
      <c r="BNM12" s="776">
        <v>2014</v>
      </c>
      <c r="BNN12" s="1422">
        <f>'GC Table 8 - Primary'!BNQ8</f>
        <v>0</v>
      </c>
      <c r="BNO12" s="1423">
        <f>'GC Table 6 - Secondary'!BNQ8</f>
        <v>0</v>
      </c>
      <c r="BNP12" s="1423">
        <f>'GC Table 5 - Worker Training'!BNQ8</f>
        <v>0</v>
      </c>
      <c r="BNQ12" s="1423">
        <f>'GC Table 4 - Tertiary'!BNP8</f>
        <v>0</v>
      </c>
      <c r="BNR12" s="1424">
        <f>SUM(BNN12:BNQ12)</f>
        <v>0</v>
      </c>
      <c r="BNS12" s="1425">
        <f>'GC Table 8 - Primary'!BNQ12</f>
        <v>0</v>
      </c>
      <c r="BNT12" s="1423">
        <f>'GC Table 6 - Secondary'!BNQ14</f>
        <v>0</v>
      </c>
      <c r="BNU12" s="1426">
        <f>'GC Table 5 - Worker Training'!BNQ12</f>
        <v>0</v>
      </c>
      <c r="BNV12" s="1423">
        <f>'GC Table 4 - Tertiary'!BNP9</f>
        <v>0</v>
      </c>
      <c r="BNW12" s="1427">
        <f>SUM(BNS12:BNV12)</f>
        <v>0</v>
      </c>
      <c r="BNX12" s="1422">
        <f>'GC Table 8 - Primary'!BNQ20</f>
        <v>0</v>
      </c>
      <c r="BNY12" s="1423">
        <f>'GC Table 6 - Secondary'!BNQ22</f>
        <v>0</v>
      </c>
      <c r="BNZ12" s="1423">
        <f>'GC Table 5 - Worker Training'!BNQ20</f>
        <v>0</v>
      </c>
      <c r="BOA12" s="1423">
        <f>'GC Table 4 - Tertiary'!BNP17</f>
        <v>0</v>
      </c>
      <c r="BOB12" s="1428">
        <f>SUM(BNX12:BOA12)</f>
        <v>0</v>
      </c>
      <c r="BOC12" s="776">
        <v>2014</v>
      </c>
      <c r="BOD12" s="1422">
        <f>'GC Table 8 - Primary'!BOG8</f>
        <v>0</v>
      </c>
      <c r="BOE12" s="1423">
        <f>'GC Table 6 - Secondary'!BOG8</f>
        <v>0</v>
      </c>
      <c r="BOF12" s="1423">
        <f>'GC Table 5 - Worker Training'!BOG8</f>
        <v>0</v>
      </c>
      <c r="BOG12" s="1423">
        <f>'GC Table 4 - Tertiary'!BOF8</f>
        <v>0</v>
      </c>
      <c r="BOH12" s="1424">
        <f>SUM(BOD12:BOG12)</f>
        <v>0</v>
      </c>
      <c r="BOI12" s="1425">
        <f>'GC Table 8 - Primary'!BOG12</f>
        <v>0</v>
      </c>
      <c r="BOJ12" s="1423">
        <f>'GC Table 6 - Secondary'!BOG14</f>
        <v>0</v>
      </c>
      <c r="BOK12" s="1426">
        <f>'GC Table 5 - Worker Training'!BOG12</f>
        <v>0</v>
      </c>
      <c r="BOL12" s="1423">
        <f>'GC Table 4 - Tertiary'!BOF9</f>
        <v>0</v>
      </c>
      <c r="BOM12" s="1427">
        <f>SUM(BOI12:BOL12)</f>
        <v>0</v>
      </c>
      <c r="BON12" s="1422">
        <f>'GC Table 8 - Primary'!BOG20</f>
        <v>0</v>
      </c>
      <c r="BOO12" s="1423">
        <f>'GC Table 6 - Secondary'!BOG22</f>
        <v>0</v>
      </c>
      <c r="BOP12" s="1423">
        <f>'GC Table 5 - Worker Training'!BOG20</f>
        <v>0</v>
      </c>
      <c r="BOQ12" s="1423">
        <f>'GC Table 4 - Tertiary'!BOF17</f>
        <v>0</v>
      </c>
      <c r="BOR12" s="1428">
        <f>SUM(BON12:BOQ12)</f>
        <v>0</v>
      </c>
      <c r="BOS12" s="776">
        <v>2014</v>
      </c>
      <c r="BOT12" s="1422">
        <f>'GC Table 8 - Primary'!BOW8</f>
        <v>0</v>
      </c>
      <c r="BOU12" s="1423">
        <f>'GC Table 6 - Secondary'!BOW8</f>
        <v>0</v>
      </c>
      <c r="BOV12" s="1423">
        <f>'GC Table 5 - Worker Training'!BOW8</f>
        <v>0</v>
      </c>
      <c r="BOW12" s="1423">
        <f>'GC Table 4 - Tertiary'!BOV8</f>
        <v>0</v>
      </c>
      <c r="BOX12" s="1424">
        <f>SUM(BOT12:BOW12)</f>
        <v>0</v>
      </c>
      <c r="BOY12" s="1425">
        <f>'GC Table 8 - Primary'!BOW12</f>
        <v>0</v>
      </c>
      <c r="BOZ12" s="1423">
        <f>'GC Table 6 - Secondary'!BOW14</f>
        <v>0</v>
      </c>
      <c r="BPA12" s="1426">
        <f>'GC Table 5 - Worker Training'!BOW12</f>
        <v>0</v>
      </c>
      <c r="BPB12" s="1423">
        <f>'GC Table 4 - Tertiary'!BOV9</f>
        <v>0</v>
      </c>
      <c r="BPC12" s="1427">
        <f>SUM(BOY12:BPB12)</f>
        <v>0</v>
      </c>
      <c r="BPD12" s="1422">
        <f>'GC Table 8 - Primary'!BOW20</f>
        <v>0</v>
      </c>
      <c r="BPE12" s="1423">
        <f>'GC Table 6 - Secondary'!BOW22</f>
        <v>0</v>
      </c>
      <c r="BPF12" s="1423">
        <f>'GC Table 5 - Worker Training'!BOW20</f>
        <v>0</v>
      </c>
      <c r="BPG12" s="1423">
        <f>'GC Table 4 - Tertiary'!BOV17</f>
        <v>0</v>
      </c>
      <c r="BPH12" s="1428">
        <f>SUM(BPD12:BPG12)</f>
        <v>0</v>
      </c>
      <c r="BPI12" s="776">
        <v>2014</v>
      </c>
      <c r="BPJ12" s="1422">
        <f>'GC Table 8 - Primary'!BPM8</f>
        <v>0</v>
      </c>
      <c r="BPK12" s="1423">
        <f>'GC Table 6 - Secondary'!BPM8</f>
        <v>0</v>
      </c>
      <c r="BPL12" s="1423">
        <f>'GC Table 5 - Worker Training'!BPM8</f>
        <v>0</v>
      </c>
      <c r="BPM12" s="1423">
        <f>'GC Table 4 - Tertiary'!BPL8</f>
        <v>0</v>
      </c>
      <c r="BPN12" s="1424">
        <f>SUM(BPJ12:BPM12)</f>
        <v>0</v>
      </c>
      <c r="BPO12" s="1425">
        <f>'GC Table 8 - Primary'!BPM12</f>
        <v>0</v>
      </c>
      <c r="BPP12" s="1423">
        <f>'GC Table 6 - Secondary'!BPM14</f>
        <v>0</v>
      </c>
      <c r="BPQ12" s="1426">
        <f>'GC Table 5 - Worker Training'!BPM12</f>
        <v>0</v>
      </c>
      <c r="BPR12" s="1423">
        <f>'GC Table 4 - Tertiary'!BPL9</f>
        <v>0</v>
      </c>
      <c r="BPS12" s="1427">
        <f>SUM(BPO12:BPR12)</f>
        <v>0</v>
      </c>
      <c r="BPT12" s="1422">
        <f>'GC Table 8 - Primary'!BPM20</f>
        <v>0</v>
      </c>
      <c r="BPU12" s="1423">
        <f>'GC Table 6 - Secondary'!BPM22</f>
        <v>0</v>
      </c>
      <c r="BPV12" s="1423">
        <f>'GC Table 5 - Worker Training'!BPM20</f>
        <v>0</v>
      </c>
      <c r="BPW12" s="1423">
        <f>'GC Table 4 - Tertiary'!BPL17</f>
        <v>0</v>
      </c>
      <c r="BPX12" s="1428">
        <f>SUM(BPT12:BPW12)</f>
        <v>0</v>
      </c>
      <c r="BPY12" s="776">
        <v>2014</v>
      </c>
      <c r="BPZ12" s="1422">
        <f>'GC Table 8 - Primary'!BQC8</f>
        <v>0</v>
      </c>
      <c r="BQA12" s="1423">
        <f>'GC Table 6 - Secondary'!BQC8</f>
        <v>0</v>
      </c>
      <c r="BQB12" s="1423">
        <f>'GC Table 5 - Worker Training'!BQC8</f>
        <v>0</v>
      </c>
      <c r="BQC12" s="1423">
        <f>'GC Table 4 - Tertiary'!BQB8</f>
        <v>0</v>
      </c>
      <c r="BQD12" s="1424">
        <f>SUM(BPZ12:BQC12)</f>
        <v>0</v>
      </c>
      <c r="BQE12" s="1425">
        <f>'GC Table 8 - Primary'!BQC12</f>
        <v>0</v>
      </c>
      <c r="BQF12" s="1423">
        <f>'GC Table 6 - Secondary'!BQC14</f>
        <v>0</v>
      </c>
      <c r="BQG12" s="1426">
        <f>'GC Table 5 - Worker Training'!BQC12</f>
        <v>0</v>
      </c>
      <c r="BQH12" s="1423">
        <f>'GC Table 4 - Tertiary'!BQB9</f>
        <v>0</v>
      </c>
      <c r="BQI12" s="1427">
        <f>SUM(BQE12:BQH12)</f>
        <v>0</v>
      </c>
      <c r="BQJ12" s="1422">
        <f>'GC Table 8 - Primary'!BQC20</f>
        <v>0</v>
      </c>
      <c r="BQK12" s="1423">
        <f>'GC Table 6 - Secondary'!BQC22</f>
        <v>0</v>
      </c>
      <c r="BQL12" s="1423">
        <f>'GC Table 5 - Worker Training'!BQC20</f>
        <v>0</v>
      </c>
      <c r="BQM12" s="1423">
        <f>'GC Table 4 - Tertiary'!BQB17</f>
        <v>0</v>
      </c>
      <c r="BQN12" s="1428">
        <f>SUM(BQJ12:BQM12)</f>
        <v>0</v>
      </c>
      <c r="BQO12" s="776">
        <v>2014</v>
      </c>
      <c r="BQP12" s="1422">
        <f>'GC Table 8 - Primary'!BQS8</f>
        <v>0</v>
      </c>
      <c r="BQQ12" s="1423">
        <f>'GC Table 6 - Secondary'!BQS8</f>
        <v>0</v>
      </c>
      <c r="BQR12" s="1423">
        <f>'GC Table 5 - Worker Training'!BQS8</f>
        <v>0</v>
      </c>
      <c r="BQS12" s="1423">
        <f>'GC Table 4 - Tertiary'!BQR8</f>
        <v>0</v>
      </c>
      <c r="BQT12" s="1424">
        <f>SUM(BQP12:BQS12)</f>
        <v>0</v>
      </c>
      <c r="BQU12" s="1425">
        <f>'GC Table 8 - Primary'!BQS12</f>
        <v>0</v>
      </c>
      <c r="BQV12" s="1423">
        <f>'GC Table 6 - Secondary'!BQS14</f>
        <v>0</v>
      </c>
      <c r="BQW12" s="1426">
        <f>'GC Table 5 - Worker Training'!BQS12</f>
        <v>0</v>
      </c>
      <c r="BQX12" s="1423">
        <f>'GC Table 4 - Tertiary'!BQR9</f>
        <v>0</v>
      </c>
      <c r="BQY12" s="1427">
        <f>SUM(BQU12:BQX12)</f>
        <v>0</v>
      </c>
      <c r="BQZ12" s="1422">
        <f>'GC Table 8 - Primary'!BQS20</f>
        <v>0</v>
      </c>
      <c r="BRA12" s="1423">
        <f>'GC Table 6 - Secondary'!BQS22</f>
        <v>0</v>
      </c>
      <c r="BRB12" s="1423">
        <f>'GC Table 5 - Worker Training'!BQS20</f>
        <v>0</v>
      </c>
      <c r="BRC12" s="1423">
        <f>'GC Table 4 - Tertiary'!BQR17</f>
        <v>0</v>
      </c>
      <c r="BRD12" s="1428">
        <f>SUM(BQZ12:BRC12)</f>
        <v>0</v>
      </c>
      <c r="BRE12" s="776">
        <v>2014</v>
      </c>
      <c r="BRF12" s="1422">
        <f>'GC Table 8 - Primary'!BRI8</f>
        <v>0</v>
      </c>
      <c r="BRG12" s="1423">
        <f>'GC Table 6 - Secondary'!BRI8</f>
        <v>0</v>
      </c>
      <c r="BRH12" s="1423">
        <f>'GC Table 5 - Worker Training'!BRI8</f>
        <v>0</v>
      </c>
      <c r="BRI12" s="1423">
        <f>'GC Table 4 - Tertiary'!BRH8</f>
        <v>0</v>
      </c>
      <c r="BRJ12" s="1424">
        <f>SUM(BRF12:BRI12)</f>
        <v>0</v>
      </c>
      <c r="BRK12" s="1425">
        <f>'GC Table 8 - Primary'!BRI12</f>
        <v>0</v>
      </c>
      <c r="BRL12" s="1423">
        <f>'GC Table 6 - Secondary'!BRI14</f>
        <v>0</v>
      </c>
      <c r="BRM12" s="1426">
        <f>'GC Table 5 - Worker Training'!BRI12</f>
        <v>0</v>
      </c>
      <c r="BRN12" s="1423">
        <f>'GC Table 4 - Tertiary'!BRH9</f>
        <v>0</v>
      </c>
      <c r="BRO12" s="1427">
        <f>SUM(BRK12:BRN12)</f>
        <v>0</v>
      </c>
      <c r="BRP12" s="1422">
        <f>'GC Table 8 - Primary'!BRI20</f>
        <v>0</v>
      </c>
      <c r="BRQ12" s="1423">
        <f>'GC Table 6 - Secondary'!BRI22</f>
        <v>0</v>
      </c>
      <c r="BRR12" s="1423">
        <f>'GC Table 5 - Worker Training'!BRI20</f>
        <v>0</v>
      </c>
      <c r="BRS12" s="1423">
        <f>'GC Table 4 - Tertiary'!BRH17</f>
        <v>0</v>
      </c>
      <c r="BRT12" s="1428">
        <f>SUM(BRP12:BRS12)</f>
        <v>0</v>
      </c>
      <c r="BRU12" s="776">
        <v>2014</v>
      </c>
      <c r="BRV12" s="1422">
        <f>'GC Table 8 - Primary'!BRY8</f>
        <v>0</v>
      </c>
      <c r="BRW12" s="1423">
        <f>'GC Table 6 - Secondary'!BRY8</f>
        <v>0</v>
      </c>
      <c r="BRX12" s="1423">
        <f>'GC Table 5 - Worker Training'!BRY8</f>
        <v>0</v>
      </c>
      <c r="BRY12" s="1423">
        <f>'GC Table 4 - Tertiary'!BRX8</f>
        <v>0</v>
      </c>
      <c r="BRZ12" s="1424">
        <f>SUM(BRV12:BRY12)</f>
        <v>0</v>
      </c>
      <c r="BSA12" s="1425">
        <f>'GC Table 8 - Primary'!BRY12</f>
        <v>0</v>
      </c>
      <c r="BSB12" s="1423">
        <f>'GC Table 6 - Secondary'!BRY14</f>
        <v>0</v>
      </c>
      <c r="BSC12" s="1426">
        <f>'GC Table 5 - Worker Training'!BRY12</f>
        <v>0</v>
      </c>
      <c r="BSD12" s="1423">
        <f>'GC Table 4 - Tertiary'!BRX9</f>
        <v>0</v>
      </c>
      <c r="BSE12" s="1427">
        <f>SUM(BSA12:BSD12)</f>
        <v>0</v>
      </c>
      <c r="BSF12" s="1422">
        <f>'GC Table 8 - Primary'!BRY20</f>
        <v>0</v>
      </c>
      <c r="BSG12" s="1423">
        <f>'GC Table 6 - Secondary'!BRY22</f>
        <v>0</v>
      </c>
      <c r="BSH12" s="1423">
        <f>'GC Table 5 - Worker Training'!BRY20</f>
        <v>0</v>
      </c>
      <c r="BSI12" s="1423">
        <f>'GC Table 4 - Tertiary'!BRX17</f>
        <v>0</v>
      </c>
      <c r="BSJ12" s="1428">
        <f>SUM(BSF12:BSI12)</f>
        <v>0</v>
      </c>
      <c r="BSK12" s="776">
        <v>2014</v>
      </c>
      <c r="BSL12" s="1422">
        <f>'GC Table 8 - Primary'!BSO8</f>
        <v>0</v>
      </c>
      <c r="BSM12" s="1423">
        <f>'GC Table 6 - Secondary'!BSO8</f>
        <v>0</v>
      </c>
      <c r="BSN12" s="1423">
        <f>'GC Table 5 - Worker Training'!BSO8</f>
        <v>0</v>
      </c>
      <c r="BSO12" s="1423">
        <f>'GC Table 4 - Tertiary'!BSN8</f>
        <v>0</v>
      </c>
      <c r="BSP12" s="1424">
        <f>SUM(BSL12:BSO12)</f>
        <v>0</v>
      </c>
      <c r="BSQ12" s="1425">
        <f>'GC Table 8 - Primary'!BSO12</f>
        <v>0</v>
      </c>
      <c r="BSR12" s="1423">
        <f>'GC Table 6 - Secondary'!BSO14</f>
        <v>0</v>
      </c>
      <c r="BSS12" s="1426">
        <f>'GC Table 5 - Worker Training'!BSO12</f>
        <v>0</v>
      </c>
      <c r="BST12" s="1423">
        <f>'GC Table 4 - Tertiary'!BSN9</f>
        <v>0</v>
      </c>
      <c r="BSU12" s="1427">
        <f>SUM(BSQ12:BST12)</f>
        <v>0</v>
      </c>
      <c r="BSV12" s="1422">
        <f>'GC Table 8 - Primary'!BSO20</f>
        <v>0</v>
      </c>
      <c r="BSW12" s="1423">
        <f>'GC Table 6 - Secondary'!BSO22</f>
        <v>0</v>
      </c>
      <c r="BSX12" s="1423">
        <f>'GC Table 5 - Worker Training'!BSO20</f>
        <v>0</v>
      </c>
      <c r="BSY12" s="1423">
        <f>'GC Table 4 - Tertiary'!BSN17</f>
        <v>0</v>
      </c>
      <c r="BSZ12" s="1428">
        <f>SUM(BSV12:BSY12)</f>
        <v>0</v>
      </c>
      <c r="BTA12" s="776">
        <v>2014</v>
      </c>
      <c r="BTB12" s="1422">
        <f>'GC Table 8 - Primary'!BTE8</f>
        <v>0</v>
      </c>
      <c r="BTC12" s="1423">
        <f>'GC Table 6 - Secondary'!BTE8</f>
        <v>0</v>
      </c>
      <c r="BTD12" s="1423">
        <f>'GC Table 5 - Worker Training'!BTE8</f>
        <v>0</v>
      </c>
      <c r="BTE12" s="1423">
        <f>'GC Table 4 - Tertiary'!BTD8</f>
        <v>0</v>
      </c>
      <c r="BTF12" s="1424">
        <f>SUM(BTB12:BTE12)</f>
        <v>0</v>
      </c>
      <c r="BTG12" s="1425">
        <f>'GC Table 8 - Primary'!BTE12</f>
        <v>0</v>
      </c>
      <c r="BTH12" s="1423">
        <f>'GC Table 6 - Secondary'!BTE14</f>
        <v>0</v>
      </c>
      <c r="BTI12" s="1426">
        <f>'GC Table 5 - Worker Training'!BTE12</f>
        <v>0</v>
      </c>
      <c r="BTJ12" s="1423">
        <f>'GC Table 4 - Tertiary'!BTD9</f>
        <v>0</v>
      </c>
      <c r="BTK12" s="1427">
        <f>SUM(BTG12:BTJ12)</f>
        <v>0</v>
      </c>
      <c r="BTL12" s="1422">
        <f>'GC Table 8 - Primary'!BTE20</f>
        <v>0</v>
      </c>
      <c r="BTM12" s="1423">
        <f>'GC Table 6 - Secondary'!BTE22</f>
        <v>0</v>
      </c>
      <c r="BTN12" s="1423">
        <f>'GC Table 5 - Worker Training'!BTE20</f>
        <v>0</v>
      </c>
      <c r="BTO12" s="1423">
        <f>'GC Table 4 - Tertiary'!BTD17</f>
        <v>0</v>
      </c>
      <c r="BTP12" s="1428">
        <f>SUM(BTL12:BTO12)</f>
        <v>0</v>
      </c>
      <c r="BTQ12" s="776">
        <v>2014</v>
      </c>
      <c r="BTR12" s="1422">
        <f>'GC Table 8 - Primary'!BTU8</f>
        <v>0</v>
      </c>
      <c r="BTS12" s="1423">
        <f>'GC Table 6 - Secondary'!BTU8</f>
        <v>0</v>
      </c>
      <c r="BTT12" s="1423">
        <f>'GC Table 5 - Worker Training'!BTU8</f>
        <v>0</v>
      </c>
      <c r="BTU12" s="1423">
        <f>'GC Table 4 - Tertiary'!BTT8</f>
        <v>0</v>
      </c>
      <c r="BTV12" s="1424">
        <f>SUM(BTR12:BTU12)</f>
        <v>0</v>
      </c>
      <c r="BTW12" s="1425">
        <f>'GC Table 8 - Primary'!BTU12</f>
        <v>0</v>
      </c>
      <c r="BTX12" s="1423">
        <f>'GC Table 6 - Secondary'!BTU14</f>
        <v>0</v>
      </c>
      <c r="BTY12" s="1426">
        <f>'GC Table 5 - Worker Training'!BTU12</f>
        <v>0</v>
      </c>
      <c r="BTZ12" s="1423">
        <f>'GC Table 4 - Tertiary'!BTT9</f>
        <v>0</v>
      </c>
      <c r="BUA12" s="1427">
        <f>SUM(BTW12:BTZ12)</f>
        <v>0</v>
      </c>
      <c r="BUB12" s="1422">
        <f>'GC Table 8 - Primary'!BTU20</f>
        <v>0</v>
      </c>
      <c r="BUC12" s="1423">
        <f>'GC Table 6 - Secondary'!BTU22</f>
        <v>0</v>
      </c>
      <c r="BUD12" s="1423">
        <f>'GC Table 5 - Worker Training'!BTU20</f>
        <v>0</v>
      </c>
      <c r="BUE12" s="1423">
        <f>'GC Table 4 - Tertiary'!BTT17</f>
        <v>0</v>
      </c>
      <c r="BUF12" s="1428">
        <f>SUM(BUB12:BUE12)</f>
        <v>0</v>
      </c>
      <c r="BUG12" s="776">
        <v>2014</v>
      </c>
      <c r="BUH12" s="1422">
        <f>'GC Table 8 - Primary'!BUK8</f>
        <v>0</v>
      </c>
      <c r="BUI12" s="1423">
        <f>'GC Table 6 - Secondary'!BUK8</f>
        <v>0</v>
      </c>
      <c r="BUJ12" s="1423">
        <f>'GC Table 5 - Worker Training'!BUK8</f>
        <v>0</v>
      </c>
      <c r="BUK12" s="1423">
        <f>'GC Table 4 - Tertiary'!BUJ8</f>
        <v>0</v>
      </c>
      <c r="BUL12" s="1424">
        <f>SUM(BUH12:BUK12)</f>
        <v>0</v>
      </c>
      <c r="BUM12" s="1425">
        <f>'GC Table 8 - Primary'!BUK12</f>
        <v>0</v>
      </c>
      <c r="BUN12" s="1423">
        <f>'GC Table 6 - Secondary'!BUK14</f>
        <v>0</v>
      </c>
      <c r="BUO12" s="1426">
        <f>'GC Table 5 - Worker Training'!BUK12</f>
        <v>0</v>
      </c>
      <c r="BUP12" s="1423">
        <f>'GC Table 4 - Tertiary'!BUJ9</f>
        <v>0</v>
      </c>
      <c r="BUQ12" s="1427">
        <f>SUM(BUM12:BUP12)</f>
        <v>0</v>
      </c>
      <c r="BUR12" s="1422">
        <f>'GC Table 8 - Primary'!BUK20</f>
        <v>0</v>
      </c>
      <c r="BUS12" s="1423">
        <f>'GC Table 6 - Secondary'!BUK22</f>
        <v>0</v>
      </c>
      <c r="BUT12" s="1423">
        <f>'GC Table 5 - Worker Training'!BUK20</f>
        <v>0</v>
      </c>
      <c r="BUU12" s="1423">
        <f>'GC Table 4 - Tertiary'!BUJ17</f>
        <v>0</v>
      </c>
      <c r="BUV12" s="1428">
        <f>SUM(BUR12:BUU12)</f>
        <v>0</v>
      </c>
      <c r="BUW12" s="776">
        <v>2014</v>
      </c>
      <c r="BUX12" s="1422">
        <f>'GC Table 8 - Primary'!BVA8</f>
        <v>0</v>
      </c>
      <c r="BUY12" s="1423">
        <f>'GC Table 6 - Secondary'!BVA8</f>
        <v>0</v>
      </c>
      <c r="BUZ12" s="1423">
        <f>'GC Table 5 - Worker Training'!BVA8</f>
        <v>0</v>
      </c>
      <c r="BVA12" s="1423">
        <f>'GC Table 4 - Tertiary'!BUZ8</f>
        <v>0</v>
      </c>
      <c r="BVB12" s="1424">
        <f>SUM(BUX12:BVA12)</f>
        <v>0</v>
      </c>
      <c r="BVC12" s="1425">
        <f>'GC Table 8 - Primary'!BVA12</f>
        <v>0</v>
      </c>
      <c r="BVD12" s="1423">
        <f>'GC Table 6 - Secondary'!BVA14</f>
        <v>0</v>
      </c>
      <c r="BVE12" s="1426">
        <f>'GC Table 5 - Worker Training'!BVA12</f>
        <v>0</v>
      </c>
      <c r="BVF12" s="1423">
        <f>'GC Table 4 - Tertiary'!BUZ9</f>
        <v>0</v>
      </c>
      <c r="BVG12" s="1427">
        <f>SUM(BVC12:BVF12)</f>
        <v>0</v>
      </c>
      <c r="BVH12" s="1422">
        <f>'GC Table 8 - Primary'!BVA20</f>
        <v>0</v>
      </c>
      <c r="BVI12" s="1423">
        <f>'GC Table 6 - Secondary'!BVA22</f>
        <v>0</v>
      </c>
      <c r="BVJ12" s="1423">
        <f>'GC Table 5 - Worker Training'!BVA20</f>
        <v>0</v>
      </c>
      <c r="BVK12" s="1423">
        <f>'GC Table 4 - Tertiary'!BUZ17</f>
        <v>0</v>
      </c>
      <c r="BVL12" s="1428">
        <f>SUM(BVH12:BVK12)</f>
        <v>0</v>
      </c>
      <c r="BVM12" s="776">
        <v>2014</v>
      </c>
      <c r="BVN12" s="1422">
        <f>'GC Table 8 - Primary'!BVQ8</f>
        <v>0</v>
      </c>
      <c r="BVO12" s="1423">
        <f>'GC Table 6 - Secondary'!BVQ8</f>
        <v>0</v>
      </c>
      <c r="BVP12" s="1423">
        <f>'GC Table 5 - Worker Training'!BVQ8</f>
        <v>0</v>
      </c>
      <c r="BVQ12" s="1423">
        <f>'GC Table 4 - Tertiary'!BVP8</f>
        <v>0</v>
      </c>
      <c r="BVR12" s="1424">
        <f>SUM(BVN12:BVQ12)</f>
        <v>0</v>
      </c>
      <c r="BVS12" s="1425">
        <f>'GC Table 8 - Primary'!BVQ12</f>
        <v>0</v>
      </c>
      <c r="BVT12" s="1423">
        <f>'GC Table 6 - Secondary'!BVQ14</f>
        <v>0</v>
      </c>
      <c r="BVU12" s="1426">
        <f>'GC Table 5 - Worker Training'!BVQ12</f>
        <v>0</v>
      </c>
      <c r="BVV12" s="1423">
        <f>'GC Table 4 - Tertiary'!BVP9</f>
        <v>0</v>
      </c>
      <c r="BVW12" s="1427">
        <f>SUM(BVS12:BVV12)</f>
        <v>0</v>
      </c>
      <c r="BVX12" s="1422">
        <f>'GC Table 8 - Primary'!BVQ20</f>
        <v>0</v>
      </c>
      <c r="BVY12" s="1423">
        <f>'GC Table 6 - Secondary'!BVQ22</f>
        <v>0</v>
      </c>
      <c r="BVZ12" s="1423">
        <f>'GC Table 5 - Worker Training'!BVQ20</f>
        <v>0</v>
      </c>
      <c r="BWA12" s="1423">
        <f>'GC Table 4 - Tertiary'!BVP17</f>
        <v>0</v>
      </c>
      <c r="BWB12" s="1428">
        <f>SUM(BVX12:BWA12)</f>
        <v>0</v>
      </c>
      <c r="BWC12" s="776">
        <v>2014</v>
      </c>
      <c r="BWD12" s="1422">
        <f>'GC Table 8 - Primary'!BWG8</f>
        <v>0</v>
      </c>
      <c r="BWE12" s="1423">
        <f>'GC Table 6 - Secondary'!BWG8</f>
        <v>0</v>
      </c>
      <c r="BWF12" s="1423">
        <f>'GC Table 5 - Worker Training'!BWG8</f>
        <v>0</v>
      </c>
      <c r="BWG12" s="1423">
        <f>'GC Table 4 - Tertiary'!BWF8</f>
        <v>0</v>
      </c>
      <c r="BWH12" s="1424">
        <f>SUM(BWD12:BWG12)</f>
        <v>0</v>
      </c>
      <c r="BWI12" s="1425">
        <f>'GC Table 8 - Primary'!BWG12</f>
        <v>0</v>
      </c>
      <c r="BWJ12" s="1423">
        <f>'GC Table 6 - Secondary'!BWG14</f>
        <v>0</v>
      </c>
      <c r="BWK12" s="1426">
        <f>'GC Table 5 - Worker Training'!BWG12</f>
        <v>0</v>
      </c>
      <c r="BWL12" s="1423">
        <f>'GC Table 4 - Tertiary'!BWF9</f>
        <v>0</v>
      </c>
      <c r="BWM12" s="1427">
        <f>SUM(BWI12:BWL12)</f>
        <v>0</v>
      </c>
      <c r="BWN12" s="1422">
        <f>'GC Table 8 - Primary'!BWG20</f>
        <v>0</v>
      </c>
      <c r="BWO12" s="1423">
        <f>'GC Table 6 - Secondary'!BWG22</f>
        <v>0</v>
      </c>
      <c r="BWP12" s="1423">
        <f>'GC Table 5 - Worker Training'!BWG20</f>
        <v>0</v>
      </c>
      <c r="BWQ12" s="1423">
        <f>'GC Table 4 - Tertiary'!BWF17</f>
        <v>0</v>
      </c>
      <c r="BWR12" s="1428">
        <f>SUM(BWN12:BWQ12)</f>
        <v>0</v>
      </c>
      <c r="BWS12" s="776">
        <v>2014</v>
      </c>
      <c r="BWT12" s="1422">
        <f>'GC Table 8 - Primary'!BWW8</f>
        <v>0</v>
      </c>
      <c r="BWU12" s="1423">
        <f>'GC Table 6 - Secondary'!BWW8</f>
        <v>0</v>
      </c>
      <c r="BWV12" s="1423">
        <f>'GC Table 5 - Worker Training'!BWW8</f>
        <v>0</v>
      </c>
      <c r="BWW12" s="1423">
        <f>'GC Table 4 - Tertiary'!BWV8</f>
        <v>0</v>
      </c>
      <c r="BWX12" s="1424">
        <f>SUM(BWT12:BWW12)</f>
        <v>0</v>
      </c>
      <c r="BWY12" s="1425">
        <f>'GC Table 8 - Primary'!BWW12</f>
        <v>0</v>
      </c>
      <c r="BWZ12" s="1423">
        <f>'GC Table 6 - Secondary'!BWW14</f>
        <v>0</v>
      </c>
      <c r="BXA12" s="1426">
        <f>'GC Table 5 - Worker Training'!BWW12</f>
        <v>0</v>
      </c>
      <c r="BXB12" s="1423">
        <f>'GC Table 4 - Tertiary'!BWV9</f>
        <v>0</v>
      </c>
      <c r="BXC12" s="1427">
        <f>SUM(BWY12:BXB12)</f>
        <v>0</v>
      </c>
      <c r="BXD12" s="1422">
        <f>'GC Table 8 - Primary'!BWW20</f>
        <v>0</v>
      </c>
      <c r="BXE12" s="1423">
        <f>'GC Table 6 - Secondary'!BWW22</f>
        <v>0</v>
      </c>
      <c r="BXF12" s="1423">
        <f>'GC Table 5 - Worker Training'!BWW20</f>
        <v>0</v>
      </c>
      <c r="BXG12" s="1423">
        <f>'GC Table 4 - Tertiary'!BWV17</f>
        <v>0</v>
      </c>
      <c r="BXH12" s="1428">
        <f>SUM(BXD12:BXG12)</f>
        <v>0</v>
      </c>
      <c r="BXI12" s="776">
        <v>2014</v>
      </c>
      <c r="BXJ12" s="1422">
        <f>'GC Table 8 - Primary'!BXM8</f>
        <v>0</v>
      </c>
      <c r="BXK12" s="1423">
        <f>'GC Table 6 - Secondary'!BXM8</f>
        <v>0</v>
      </c>
      <c r="BXL12" s="1423">
        <f>'GC Table 5 - Worker Training'!BXM8</f>
        <v>0</v>
      </c>
      <c r="BXM12" s="1423">
        <f>'GC Table 4 - Tertiary'!BXL8</f>
        <v>0</v>
      </c>
      <c r="BXN12" s="1424">
        <f>SUM(BXJ12:BXM12)</f>
        <v>0</v>
      </c>
      <c r="BXO12" s="1425">
        <f>'GC Table 8 - Primary'!BXM12</f>
        <v>0</v>
      </c>
      <c r="BXP12" s="1423">
        <f>'GC Table 6 - Secondary'!BXM14</f>
        <v>0</v>
      </c>
      <c r="BXQ12" s="1426">
        <f>'GC Table 5 - Worker Training'!BXM12</f>
        <v>0</v>
      </c>
      <c r="BXR12" s="1423">
        <f>'GC Table 4 - Tertiary'!BXL9</f>
        <v>0</v>
      </c>
      <c r="BXS12" s="1427">
        <f>SUM(BXO12:BXR12)</f>
        <v>0</v>
      </c>
      <c r="BXT12" s="1422">
        <f>'GC Table 8 - Primary'!BXM20</f>
        <v>0</v>
      </c>
      <c r="BXU12" s="1423">
        <f>'GC Table 6 - Secondary'!BXM22</f>
        <v>0</v>
      </c>
      <c r="BXV12" s="1423">
        <f>'GC Table 5 - Worker Training'!BXM20</f>
        <v>0</v>
      </c>
      <c r="BXW12" s="1423">
        <f>'GC Table 4 - Tertiary'!BXL17</f>
        <v>0</v>
      </c>
      <c r="BXX12" s="1428">
        <f>SUM(BXT12:BXW12)</f>
        <v>0</v>
      </c>
      <c r="BXY12" s="776">
        <v>2014</v>
      </c>
      <c r="BXZ12" s="1422">
        <f>'GC Table 8 - Primary'!BYC8</f>
        <v>0</v>
      </c>
      <c r="BYA12" s="1423">
        <f>'GC Table 6 - Secondary'!BYC8</f>
        <v>0</v>
      </c>
      <c r="BYB12" s="1423">
        <f>'GC Table 5 - Worker Training'!BYC8</f>
        <v>0</v>
      </c>
      <c r="BYC12" s="1423">
        <f>'GC Table 4 - Tertiary'!BYB8</f>
        <v>0</v>
      </c>
      <c r="BYD12" s="1424">
        <f>SUM(BXZ12:BYC12)</f>
        <v>0</v>
      </c>
      <c r="BYE12" s="1425">
        <f>'GC Table 8 - Primary'!BYC12</f>
        <v>0</v>
      </c>
      <c r="BYF12" s="1423">
        <f>'GC Table 6 - Secondary'!BYC14</f>
        <v>0</v>
      </c>
      <c r="BYG12" s="1426">
        <f>'GC Table 5 - Worker Training'!BYC12</f>
        <v>0</v>
      </c>
      <c r="BYH12" s="1423">
        <f>'GC Table 4 - Tertiary'!BYB9</f>
        <v>0</v>
      </c>
      <c r="BYI12" s="1427">
        <f>SUM(BYE12:BYH12)</f>
        <v>0</v>
      </c>
      <c r="BYJ12" s="1422">
        <f>'GC Table 8 - Primary'!BYC20</f>
        <v>0</v>
      </c>
      <c r="BYK12" s="1423">
        <f>'GC Table 6 - Secondary'!BYC22</f>
        <v>0</v>
      </c>
      <c r="BYL12" s="1423">
        <f>'GC Table 5 - Worker Training'!BYC20</f>
        <v>0</v>
      </c>
      <c r="BYM12" s="1423">
        <f>'GC Table 4 - Tertiary'!BYB17</f>
        <v>0</v>
      </c>
      <c r="BYN12" s="1428">
        <f>SUM(BYJ12:BYM12)</f>
        <v>0</v>
      </c>
      <c r="BYO12" s="776">
        <v>2014</v>
      </c>
      <c r="BYP12" s="1422">
        <f>'GC Table 8 - Primary'!BYS8</f>
        <v>0</v>
      </c>
      <c r="BYQ12" s="1423">
        <f>'GC Table 6 - Secondary'!BYS8</f>
        <v>0</v>
      </c>
      <c r="BYR12" s="1423">
        <f>'GC Table 5 - Worker Training'!BYS8</f>
        <v>0</v>
      </c>
      <c r="BYS12" s="1423">
        <f>'GC Table 4 - Tertiary'!BYR8</f>
        <v>0</v>
      </c>
      <c r="BYT12" s="1424">
        <f>SUM(BYP12:BYS12)</f>
        <v>0</v>
      </c>
      <c r="BYU12" s="1425">
        <f>'GC Table 8 - Primary'!BYS12</f>
        <v>0</v>
      </c>
      <c r="BYV12" s="1423">
        <f>'GC Table 6 - Secondary'!BYS14</f>
        <v>0</v>
      </c>
      <c r="BYW12" s="1426">
        <f>'GC Table 5 - Worker Training'!BYS12</f>
        <v>0</v>
      </c>
      <c r="BYX12" s="1423">
        <f>'GC Table 4 - Tertiary'!BYR9</f>
        <v>0</v>
      </c>
      <c r="BYY12" s="1427">
        <f>SUM(BYU12:BYX12)</f>
        <v>0</v>
      </c>
      <c r="BYZ12" s="1422">
        <f>'GC Table 8 - Primary'!BYS20</f>
        <v>0</v>
      </c>
      <c r="BZA12" s="1423">
        <f>'GC Table 6 - Secondary'!BYS22</f>
        <v>0</v>
      </c>
      <c r="BZB12" s="1423">
        <f>'GC Table 5 - Worker Training'!BYS20</f>
        <v>0</v>
      </c>
      <c r="BZC12" s="1423">
        <f>'GC Table 4 - Tertiary'!BYR17</f>
        <v>0</v>
      </c>
      <c r="BZD12" s="1428">
        <f>SUM(BYZ12:BZC12)</f>
        <v>0</v>
      </c>
      <c r="BZE12" s="776">
        <v>2014</v>
      </c>
      <c r="BZF12" s="1422">
        <f>'GC Table 8 - Primary'!BZI8</f>
        <v>0</v>
      </c>
      <c r="BZG12" s="1423">
        <f>'GC Table 6 - Secondary'!BZI8</f>
        <v>0</v>
      </c>
      <c r="BZH12" s="1423">
        <f>'GC Table 5 - Worker Training'!BZI8</f>
        <v>0</v>
      </c>
      <c r="BZI12" s="1423">
        <f>'GC Table 4 - Tertiary'!BZH8</f>
        <v>0</v>
      </c>
      <c r="BZJ12" s="1424">
        <f>SUM(BZF12:BZI12)</f>
        <v>0</v>
      </c>
      <c r="BZK12" s="1425">
        <f>'GC Table 8 - Primary'!BZI12</f>
        <v>0</v>
      </c>
      <c r="BZL12" s="1423">
        <f>'GC Table 6 - Secondary'!BZI14</f>
        <v>0</v>
      </c>
      <c r="BZM12" s="1426">
        <f>'GC Table 5 - Worker Training'!BZI12</f>
        <v>0</v>
      </c>
      <c r="BZN12" s="1423">
        <f>'GC Table 4 - Tertiary'!BZH9</f>
        <v>0</v>
      </c>
      <c r="BZO12" s="1427">
        <f>SUM(BZK12:BZN12)</f>
        <v>0</v>
      </c>
      <c r="BZP12" s="1422">
        <f>'GC Table 8 - Primary'!BZI20</f>
        <v>0</v>
      </c>
      <c r="BZQ12" s="1423">
        <f>'GC Table 6 - Secondary'!BZI22</f>
        <v>0</v>
      </c>
      <c r="BZR12" s="1423">
        <f>'GC Table 5 - Worker Training'!BZI20</f>
        <v>0</v>
      </c>
      <c r="BZS12" s="1423">
        <f>'GC Table 4 - Tertiary'!BZH17</f>
        <v>0</v>
      </c>
      <c r="BZT12" s="1428">
        <f>SUM(BZP12:BZS12)</f>
        <v>0</v>
      </c>
      <c r="BZU12" s="776">
        <v>2014</v>
      </c>
      <c r="BZV12" s="1422">
        <f>'GC Table 8 - Primary'!BZY8</f>
        <v>0</v>
      </c>
      <c r="BZW12" s="1423">
        <f>'GC Table 6 - Secondary'!BZY8</f>
        <v>0</v>
      </c>
      <c r="BZX12" s="1423">
        <f>'GC Table 5 - Worker Training'!BZY8</f>
        <v>0</v>
      </c>
      <c r="BZY12" s="1423">
        <f>'GC Table 4 - Tertiary'!BZX8</f>
        <v>0</v>
      </c>
      <c r="BZZ12" s="1424">
        <f>SUM(BZV12:BZY12)</f>
        <v>0</v>
      </c>
      <c r="CAA12" s="1425">
        <f>'GC Table 8 - Primary'!BZY12</f>
        <v>0</v>
      </c>
      <c r="CAB12" s="1423">
        <f>'GC Table 6 - Secondary'!BZY14</f>
        <v>0</v>
      </c>
      <c r="CAC12" s="1426">
        <f>'GC Table 5 - Worker Training'!BZY12</f>
        <v>0</v>
      </c>
      <c r="CAD12" s="1423">
        <f>'GC Table 4 - Tertiary'!BZX9</f>
        <v>0</v>
      </c>
      <c r="CAE12" s="1427">
        <f>SUM(CAA12:CAD12)</f>
        <v>0</v>
      </c>
      <c r="CAF12" s="1422">
        <f>'GC Table 8 - Primary'!BZY20</f>
        <v>0</v>
      </c>
      <c r="CAG12" s="1423">
        <f>'GC Table 6 - Secondary'!BZY22</f>
        <v>0</v>
      </c>
      <c r="CAH12" s="1423">
        <f>'GC Table 5 - Worker Training'!BZY20</f>
        <v>0</v>
      </c>
      <c r="CAI12" s="1423">
        <f>'GC Table 4 - Tertiary'!BZX17</f>
        <v>0</v>
      </c>
      <c r="CAJ12" s="1428">
        <f>SUM(CAF12:CAI12)</f>
        <v>0</v>
      </c>
      <c r="CAK12" s="776">
        <v>2014</v>
      </c>
      <c r="CAL12" s="1422">
        <f>'GC Table 8 - Primary'!CAO8</f>
        <v>0</v>
      </c>
      <c r="CAM12" s="1423">
        <f>'GC Table 6 - Secondary'!CAO8</f>
        <v>0</v>
      </c>
      <c r="CAN12" s="1423">
        <f>'GC Table 5 - Worker Training'!CAO8</f>
        <v>0</v>
      </c>
      <c r="CAO12" s="1423">
        <f>'GC Table 4 - Tertiary'!CAN8</f>
        <v>0</v>
      </c>
      <c r="CAP12" s="1424">
        <f>SUM(CAL12:CAO12)</f>
        <v>0</v>
      </c>
      <c r="CAQ12" s="1425">
        <f>'GC Table 8 - Primary'!CAO12</f>
        <v>0</v>
      </c>
      <c r="CAR12" s="1423">
        <f>'GC Table 6 - Secondary'!CAO14</f>
        <v>0</v>
      </c>
      <c r="CAS12" s="1426">
        <f>'GC Table 5 - Worker Training'!CAO12</f>
        <v>0</v>
      </c>
      <c r="CAT12" s="1423">
        <f>'GC Table 4 - Tertiary'!CAN9</f>
        <v>0</v>
      </c>
      <c r="CAU12" s="1427">
        <f>SUM(CAQ12:CAT12)</f>
        <v>0</v>
      </c>
      <c r="CAV12" s="1422">
        <f>'GC Table 8 - Primary'!CAO20</f>
        <v>0</v>
      </c>
      <c r="CAW12" s="1423">
        <f>'GC Table 6 - Secondary'!CAO22</f>
        <v>0</v>
      </c>
      <c r="CAX12" s="1423">
        <f>'GC Table 5 - Worker Training'!CAO20</f>
        <v>0</v>
      </c>
      <c r="CAY12" s="1423">
        <f>'GC Table 4 - Tertiary'!CAN17</f>
        <v>0</v>
      </c>
      <c r="CAZ12" s="1428">
        <f>SUM(CAV12:CAY12)</f>
        <v>0</v>
      </c>
      <c r="CBA12" s="776">
        <v>2014</v>
      </c>
      <c r="CBB12" s="1422">
        <f>'GC Table 8 - Primary'!CBE8</f>
        <v>0</v>
      </c>
      <c r="CBC12" s="1423">
        <f>'GC Table 6 - Secondary'!CBE8</f>
        <v>0</v>
      </c>
      <c r="CBD12" s="1423">
        <f>'GC Table 5 - Worker Training'!CBE8</f>
        <v>0</v>
      </c>
      <c r="CBE12" s="1423">
        <f>'GC Table 4 - Tertiary'!CBD8</f>
        <v>0</v>
      </c>
      <c r="CBF12" s="1424">
        <f>SUM(CBB12:CBE12)</f>
        <v>0</v>
      </c>
      <c r="CBG12" s="1425">
        <f>'GC Table 8 - Primary'!CBE12</f>
        <v>0</v>
      </c>
      <c r="CBH12" s="1423">
        <f>'GC Table 6 - Secondary'!CBE14</f>
        <v>0</v>
      </c>
      <c r="CBI12" s="1426">
        <f>'GC Table 5 - Worker Training'!CBE12</f>
        <v>0</v>
      </c>
      <c r="CBJ12" s="1423">
        <f>'GC Table 4 - Tertiary'!CBD9</f>
        <v>0</v>
      </c>
      <c r="CBK12" s="1427">
        <f>SUM(CBG12:CBJ12)</f>
        <v>0</v>
      </c>
      <c r="CBL12" s="1422">
        <f>'GC Table 8 - Primary'!CBE20</f>
        <v>0</v>
      </c>
      <c r="CBM12" s="1423">
        <f>'GC Table 6 - Secondary'!CBE22</f>
        <v>0</v>
      </c>
      <c r="CBN12" s="1423">
        <f>'GC Table 5 - Worker Training'!CBE20</f>
        <v>0</v>
      </c>
      <c r="CBO12" s="1423">
        <f>'GC Table 4 - Tertiary'!CBD17</f>
        <v>0</v>
      </c>
      <c r="CBP12" s="1428">
        <f>SUM(CBL12:CBO12)</f>
        <v>0</v>
      </c>
      <c r="CBQ12" s="776">
        <v>2014</v>
      </c>
      <c r="CBR12" s="1422">
        <f>'GC Table 8 - Primary'!CBU8</f>
        <v>0</v>
      </c>
      <c r="CBS12" s="1423">
        <f>'GC Table 6 - Secondary'!CBU8</f>
        <v>0</v>
      </c>
      <c r="CBT12" s="1423">
        <f>'GC Table 5 - Worker Training'!CBU8</f>
        <v>0</v>
      </c>
      <c r="CBU12" s="1423">
        <f>'GC Table 4 - Tertiary'!CBT8</f>
        <v>0</v>
      </c>
      <c r="CBV12" s="1424">
        <f>SUM(CBR12:CBU12)</f>
        <v>0</v>
      </c>
      <c r="CBW12" s="1425">
        <f>'GC Table 8 - Primary'!CBU12</f>
        <v>0</v>
      </c>
      <c r="CBX12" s="1423">
        <f>'GC Table 6 - Secondary'!CBU14</f>
        <v>0</v>
      </c>
      <c r="CBY12" s="1426">
        <f>'GC Table 5 - Worker Training'!CBU12</f>
        <v>0</v>
      </c>
      <c r="CBZ12" s="1423">
        <f>'GC Table 4 - Tertiary'!CBT9</f>
        <v>0</v>
      </c>
      <c r="CCA12" s="1427">
        <f>SUM(CBW12:CBZ12)</f>
        <v>0</v>
      </c>
      <c r="CCB12" s="1422">
        <f>'GC Table 8 - Primary'!CBU20</f>
        <v>0</v>
      </c>
      <c r="CCC12" s="1423">
        <f>'GC Table 6 - Secondary'!CBU22</f>
        <v>0</v>
      </c>
      <c r="CCD12" s="1423">
        <f>'GC Table 5 - Worker Training'!CBU20</f>
        <v>0</v>
      </c>
      <c r="CCE12" s="1423">
        <f>'GC Table 4 - Tertiary'!CBT17</f>
        <v>0</v>
      </c>
      <c r="CCF12" s="1428">
        <f>SUM(CCB12:CCE12)</f>
        <v>0</v>
      </c>
      <c r="CCG12" s="776">
        <v>2014</v>
      </c>
      <c r="CCH12" s="1422">
        <f>'GC Table 8 - Primary'!CCK8</f>
        <v>0</v>
      </c>
      <c r="CCI12" s="1423">
        <f>'GC Table 6 - Secondary'!CCK8</f>
        <v>0</v>
      </c>
      <c r="CCJ12" s="1423">
        <f>'GC Table 5 - Worker Training'!CCK8</f>
        <v>0</v>
      </c>
      <c r="CCK12" s="1423">
        <f>'GC Table 4 - Tertiary'!CCJ8</f>
        <v>0</v>
      </c>
      <c r="CCL12" s="1424">
        <f>SUM(CCH12:CCK12)</f>
        <v>0</v>
      </c>
      <c r="CCM12" s="1425">
        <f>'GC Table 8 - Primary'!CCK12</f>
        <v>0</v>
      </c>
      <c r="CCN12" s="1423">
        <f>'GC Table 6 - Secondary'!CCK14</f>
        <v>0</v>
      </c>
      <c r="CCO12" s="1426">
        <f>'GC Table 5 - Worker Training'!CCK12</f>
        <v>0</v>
      </c>
      <c r="CCP12" s="1423">
        <f>'GC Table 4 - Tertiary'!CCJ9</f>
        <v>0</v>
      </c>
      <c r="CCQ12" s="1427">
        <f>SUM(CCM12:CCP12)</f>
        <v>0</v>
      </c>
      <c r="CCR12" s="1422">
        <f>'GC Table 8 - Primary'!CCK20</f>
        <v>0</v>
      </c>
      <c r="CCS12" s="1423">
        <f>'GC Table 6 - Secondary'!CCK22</f>
        <v>0</v>
      </c>
      <c r="CCT12" s="1423">
        <f>'GC Table 5 - Worker Training'!CCK20</f>
        <v>0</v>
      </c>
      <c r="CCU12" s="1423">
        <f>'GC Table 4 - Tertiary'!CCJ17</f>
        <v>0</v>
      </c>
      <c r="CCV12" s="1428">
        <f>SUM(CCR12:CCU12)</f>
        <v>0</v>
      </c>
      <c r="CCW12" s="776">
        <v>2014</v>
      </c>
      <c r="CCX12" s="1422">
        <f>'GC Table 8 - Primary'!CDA8</f>
        <v>0</v>
      </c>
      <c r="CCY12" s="1423">
        <f>'GC Table 6 - Secondary'!CDA8</f>
        <v>0</v>
      </c>
      <c r="CCZ12" s="1423">
        <f>'GC Table 5 - Worker Training'!CDA8</f>
        <v>0</v>
      </c>
      <c r="CDA12" s="1423">
        <f>'GC Table 4 - Tertiary'!CCZ8</f>
        <v>0</v>
      </c>
      <c r="CDB12" s="1424">
        <f>SUM(CCX12:CDA12)</f>
        <v>0</v>
      </c>
      <c r="CDC12" s="1425">
        <f>'GC Table 8 - Primary'!CDA12</f>
        <v>0</v>
      </c>
      <c r="CDD12" s="1423">
        <f>'GC Table 6 - Secondary'!CDA14</f>
        <v>0</v>
      </c>
      <c r="CDE12" s="1426">
        <f>'GC Table 5 - Worker Training'!CDA12</f>
        <v>0</v>
      </c>
      <c r="CDF12" s="1423">
        <f>'GC Table 4 - Tertiary'!CCZ9</f>
        <v>0</v>
      </c>
      <c r="CDG12" s="1427">
        <f>SUM(CDC12:CDF12)</f>
        <v>0</v>
      </c>
      <c r="CDH12" s="1422">
        <f>'GC Table 8 - Primary'!CDA20</f>
        <v>0</v>
      </c>
      <c r="CDI12" s="1423">
        <f>'GC Table 6 - Secondary'!CDA22</f>
        <v>0</v>
      </c>
      <c r="CDJ12" s="1423">
        <f>'GC Table 5 - Worker Training'!CDA20</f>
        <v>0</v>
      </c>
      <c r="CDK12" s="1423">
        <f>'GC Table 4 - Tertiary'!CCZ17</f>
        <v>0</v>
      </c>
      <c r="CDL12" s="1428">
        <f>SUM(CDH12:CDK12)</f>
        <v>0</v>
      </c>
      <c r="CDM12" s="776">
        <v>2014</v>
      </c>
      <c r="CDN12" s="1422">
        <f>'GC Table 8 - Primary'!CDQ8</f>
        <v>0</v>
      </c>
      <c r="CDO12" s="1423">
        <f>'GC Table 6 - Secondary'!CDQ8</f>
        <v>0</v>
      </c>
      <c r="CDP12" s="1423">
        <f>'GC Table 5 - Worker Training'!CDQ8</f>
        <v>0</v>
      </c>
      <c r="CDQ12" s="1423">
        <f>'GC Table 4 - Tertiary'!CDP8</f>
        <v>0</v>
      </c>
      <c r="CDR12" s="1424">
        <f>SUM(CDN12:CDQ12)</f>
        <v>0</v>
      </c>
      <c r="CDS12" s="1425">
        <f>'GC Table 8 - Primary'!CDQ12</f>
        <v>0</v>
      </c>
      <c r="CDT12" s="1423">
        <f>'GC Table 6 - Secondary'!CDQ14</f>
        <v>0</v>
      </c>
      <c r="CDU12" s="1426">
        <f>'GC Table 5 - Worker Training'!CDQ12</f>
        <v>0</v>
      </c>
      <c r="CDV12" s="1423">
        <f>'GC Table 4 - Tertiary'!CDP9</f>
        <v>0</v>
      </c>
      <c r="CDW12" s="1427">
        <f>SUM(CDS12:CDV12)</f>
        <v>0</v>
      </c>
      <c r="CDX12" s="1422">
        <f>'GC Table 8 - Primary'!CDQ20</f>
        <v>0</v>
      </c>
      <c r="CDY12" s="1423">
        <f>'GC Table 6 - Secondary'!CDQ22</f>
        <v>0</v>
      </c>
      <c r="CDZ12" s="1423">
        <f>'GC Table 5 - Worker Training'!CDQ20</f>
        <v>0</v>
      </c>
      <c r="CEA12" s="1423">
        <f>'GC Table 4 - Tertiary'!CDP17</f>
        <v>0</v>
      </c>
      <c r="CEB12" s="1428">
        <f>SUM(CDX12:CEA12)</f>
        <v>0</v>
      </c>
      <c r="CEC12" s="776">
        <v>2014</v>
      </c>
      <c r="CED12" s="1422">
        <f>'GC Table 8 - Primary'!CEG8</f>
        <v>0</v>
      </c>
      <c r="CEE12" s="1423">
        <f>'GC Table 6 - Secondary'!CEG8</f>
        <v>0</v>
      </c>
      <c r="CEF12" s="1423">
        <f>'GC Table 5 - Worker Training'!CEG8</f>
        <v>0</v>
      </c>
      <c r="CEG12" s="1423">
        <f>'GC Table 4 - Tertiary'!CEF8</f>
        <v>0</v>
      </c>
      <c r="CEH12" s="1424">
        <f>SUM(CED12:CEG12)</f>
        <v>0</v>
      </c>
      <c r="CEI12" s="1425">
        <f>'GC Table 8 - Primary'!CEG12</f>
        <v>0</v>
      </c>
      <c r="CEJ12" s="1423">
        <f>'GC Table 6 - Secondary'!CEG14</f>
        <v>0</v>
      </c>
      <c r="CEK12" s="1426">
        <f>'GC Table 5 - Worker Training'!CEG12</f>
        <v>0</v>
      </c>
      <c r="CEL12" s="1423">
        <f>'GC Table 4 - Tertiary'!CEF9</f>
        <v>0</v>
      </c>
      <c r="CEM12" s="1427">
        <f>SUM(CEI12:CEL12)</f>
        <v>0</v>
      </c>
      <c r="CEN12" s="1422">
        <f>'GC Table 8 - Primary'!CEG20</f>
        <v>0</v>
      </c>
      <c r="CEO12" s="1423">
        <f>'GC Table 6 - Secondary'!CEG22</f>
        <v>0</v>
      </c>
      <c r="CEP12" s="1423">
        <f>'GC Table 5 - Worker Training'!CEG20</f>
        <v>0</v>
      </c>
      <c r="CEQ12" s="1423">
        <f>'GC Table 4 - Tertiary'!CEF17</f>
        <v>0</v>
      </c>
      <c r="CER12" s="1428">
        <f>SUM(CEN12:CEQ12)</f>
        <v>0</v>
      </c>
      <c r="CES12" s="776">
        <v>2014</v>
      </c>
      <c r="CET12" s="1422">
        <f>'GC Table 8 - Primary'!CEW8</f>
        <v>0</v>
      </c>
      <c r="CEU12" s="1423">
        <f>'GC Table 6 - Secondary'!CEW8</f>
        <v>0</v>
      </c>
      <c r="CEV12" s="1423">
        <f>'GC Table 5 - Worker Training'!CEW8</f>
        <v>0</v>
      </c>
      <c r="CEW12" s="1423">
        <f>'GC Table 4 - Tertiary'!CEV8</f>
        <v>0</v>
      </c>
      <c r="CEX12" s="1424">
        <f>SUM(CET12:CEW12)</f>
        <v>0</v>
      </c>
      <c r="CEY12" s="1425">
        <f>'GC Table 8 - Primary'!CEW12</f>
        <v>0</v>
      </c>
      <c r="CEZ12" s="1423">
        <f>'GC Table 6 - Secondary'!CEW14</f>
        <v>0</v>
      </c>
      <c r="CFA12" s="1426">
        <f>'GC Table 5 - Worker Training'!CEW12</f>
        <v>0</v>
      </c>
      <c r="CFB12" s="1423">
        <f>'GC Table 4 - Tertiary'!CEV9</f>
        <v>0</v>
      </c>
      <c r="CFC12" s="1427">
        <f>SUM(CEY12:CFB12)</f>
        <v>0</v>
      </c>
      <c r="CFD12" s="1422">
        <f>'GC Table 8 - Primary'!CEW20</f>
        <v>0</v>
      </c>
      <c r="CFE12" s="1423">
        <f>'GC Table 6 - Secondary'!CEW22</f>
        <v>0</v>
      </c>
      <c r="CFF12" s="1423">
        <f>'GC Table 5 - Worker Training'!CEW20</f>
        <v>0</v>
      </c>
      <c r="CFG12" s="1423">
        <f>'GC Table 4 - Tertiary'!CEV17</f>
        <v>0</v>
      </c>
      <c r="CFH12" s="1428">
        <f>SUM(CFD12:CFG12)</f>
        <v>0</v>
      </c>
      <c r="CFI12" s="776">
        <v>2014</v>
      </c>
      <c r="CFJ12" s="1422">
        <f>'GC Table 8 - Primary'!CFM8</f>
        <v>0</v>
      </c>
      <c r="CFK12" s="1423">
        <f>'GC Table 6 - Secondary'!CFM8</f>
        <v>0</v>
      </c>
      <c r="CFL12" s="1423">
        <f>'GC Table 5 - Worker Training'!CFM8</f>
        <v>0</v>
      </c>
      <c r="CFM12" s="1423">
        <f>'GC Table 4 - Tertiary'!CFL8</f>
        <v>0</v>
      </c>
      <c r="CFN12" s="1424">
        <f>SUM(CFJ12:CFM12)</f>
        <v>0</v>
      </c>
      <c r="CFO12" s="1425">
        <f>'GC Table 8 - Primary'!CFM12</f>
        <v>0</v>
      </c>
      <c r="CFP12" s="1423">
        <f>'GC Table 6 - Secondary'!CFM14</f>
        <v>0</v>
      </c>
      <c r="CFQ12" s="1426">
        <f>'GC Table 5 - Worker Training'!CFM12</f>
        <v>0</v>
      </c>
      <c r="CFR12" s="1423">
        <f>'GC Table 4 - Tertiary'!CFL9</f>
        <v>0</v>
      </c>
      <c r="CFS12" s="1427">
        <f>SUM(CFO12:CFR12)</f>
        <v>0</v>
      </c>
      <c r="CFT12" s="1422">
        <f>'GC Table 8 - Primary'!CFM20</f>
        <v>0</v>
      </c>
      <c r="CFU12" s="1423">
        <f>'GC Table 6 - Secondary'!CFM22</f>
        <v>0</v>
      </c>
      <c r="CFV12" s="1423">
        <f>'GC Table 5 - Worker Training'!CFM20</f>
        <v>0</v>
      </c>
      <c r="CFW12" s="1423">
        <f>'GC Table 4 - Tertiary'!CFL17</f>
        <v>0</v>
      </c>
      <c r="CFX12" s="1428">
        <f>SUM(CFT12:CFW12)</f>
        <v>0</v>
      </c>
      <c r="CFY12" s="776">
        <v>2014</v>
      </c>
      <c r="CFZ12" s="1422">
        <f>'GC Table 8 - Primary'!CGC8</f>
        <v>0</v>
      </c>
      <c r="CGA12" s="1423">
        <f>'GC Table 6 - Secondary'!CGC8</f>
        <v>0</v>
      </c>
      <c r="CGB12" s="1423">
        <f>'GC Table 5 - Worker Training'!CGC8</f>
        <v>0</v>
      </c>
      <c r="CGC12" s="1423">
        <f>'GC Table 4 - Tertiary'!CGB8</f>
        <v>0</v>
      </c>
      <c r="CGD12" s="1424">
        <f>SUM(CFZ12:CGC12)</f>
        <v>0</v>
      </c>
      <c r="CGE12" s="1425">
        <f>'GC Table 8 - Primary'!CGC12</f>
        <v>0</v>
      </c>
      <c r="CGF12" s="1423">
        <f>'GC Table 6 - Secondary'!CGC14</f>
        <v>0</v>
      </c>
      <c r="CGG12" s="1426">
        <f>'GC Table 5 - Worker Training'!CGC12</f>
        <v>0</v>
      </c>
      <c r="CGH12" s="1423">
        <f>'GC Table 4 - Tertiary'!CGB9</f>
        <v>0</v>
      </c>
      <c r="CGI12" s="1427">
        <f>SUM(CGE12:CGH12)</f>
        <v>0</v>
      </c>
      <c r="CGJ12" s="1422">
        <f>'GC Table 8 - Primary'!CGC20</f>
        <v>0</v>
      </c>
      <c r="CGK12" s="1423">
        <f>'GC Table 6 - Secondary'!CGC22</f>
        <v>0</v>
      </c>
      <c r="CGL12" s="1423">
        <f>'GC Table 5 - Worker Training'!CGC20</f>
        <v>0</v>
      </c>
      <c r="CGM12" s="1423">
        <f>'GC Table 4 - Tertiary'!CGB17</f>
        <v>0</v>
      </c>
      <c r="CGN12" s="1428">
        <f>SUM(CGJ12:CGM12)</f>
        <v>0</v>
      </c>
      <c r="CGO12" s="776">
        <v>2014</v>
      </c>
      <c r="CGP12" s="1422">
        <f>'GC Table 8 - Primary'!CGS8</f>
        <v>0</v>
      </c>
      <c r="CGQ12" s="1423">
        <f>'GC Table 6 - Secondary'!CGS8</f>
        <v>0</v>
      </c>
      <c r="CGR12" s="1423">
        <f>'GC Table 5 - Worker Training'!CGS8</f>
        <v>0</v>
      </c>
      <c r="CGS12" s="1423">
        <f>'GC Table 4 - Tertiary'!CGR8</f>
        <v>0</v>
      </c>
      <c r="CGT12" s="1424">
        <f>SUM(CGP12:CGS12)</f>
        <v>0</v>
      </c>
      <c r="CGU12" s="1425">
        <f>'GC Table 8 - Primary'!CGS12</f>
        <v>0</v>
      </c>
      <c r="CGV12" s="1423">
        <f>'GC Table 6 - Secondary'!CGS14</f>
        <v>0</v>
      </c>
      <c r="CGW12" s="1426">
        <f>'GC Table 5 - Worker Training'!CGS12</f>
        <v>0</v>
      </c>
      <c r="CGX12" s="1423">
        <f>'GC Table 4 - Tertiary'!CGR9</f>
        <v>0</v>
      </c>
      <c r="CGY12" s="1427">
        <f>SUM(CGU12:CGX12)</f>
        <v>0</v>
      </c>
      <c r="CGZ12" s="1422">
        <f>'GC Table 8 - Primary'!CGS20</f>
        <v>0</v>
      </c>
      <c r="CHA12" s="1423">
        <f>'GC Table 6 - Secondary'!CGS22</f>
        <v>0</v>
      </c>
      <c r="CHB12" s="1423">
        <f>'GC Table 5 - Worker Training'!CGS20</f>
        <v>0</v>
      </c>
      <c r="CHC12" s="1423">
        <f>'GC Table 4 - Tertiary'!CGR17</f>
        <v>0</v>
      </c>
      <c r="CHD12" s="1428">
        <f>SUM(CGZ12:CHC12)</f>
        <v>0</v>
      </c>
      <c r="CHE12" s="776">
        <v>2014</v>
      </c>
      <c r="CHF12" s="1422">
        <f>'GC Table 8 - Primary'!CHI8</f>
        <v>0</v>
      </c>
      <c r="CHG12" s="1423">
        <f>'GC Table 6 - Secondary'!CHI8</f>
        <v>0</v>
      </c>
      <c r="CHH12" s="1423">
        <f>'GC Table 5 - Worker Training'!CHI8</f>
        <v>0</v>
      </c>
      <c r="CHI12" s="1423">
        <f>'GC Table 4 - Tertiary'!CHH8</f>
        <v>0</v>
      </c>
      <c r="CHJ12" s="1424">
        <f>SUM(CHF12:CHI12)</f>
        <v>0</v>
      </c>
      <c r="CHK12" s="1425">
        <f>'GC Table 8 - Primary'!CHI12</f>
        <v>0</v>
      </c>
      <c r="CHL12" s="1423">
        <f>'GC Table 6 - Secondary'!CHI14</f>
        <v>0</v>
      </c>
      <c r="CHM12" s="1426">
        <f>'GC Table 5 - Worker Training'!CHI12</f>
        <v>0</v>
      </c>
      <c r="CHN12" s="1423">
        <f>'GC Table 4 - Tertiary'!CHH9</f>
        <v>0</v>
      </c>
      <c r="CHO12" s="1427">
        <f>SUM(CHK12:CHN12)</f>
        <v>0</v>
      </c>
      <c r="CHP12" s="1422">
        <f>'GC Table 8 - Primary'!CHI20</f>
        <v>0</v>
      </c>
      <c r="CHQ12" s="1423">
        <f>'GC Table 6 - Secondary'!CHI22</f>
        <v>0</v>
      </c>
      <c r="CHR12" s="1423">
        <f>'GC Table 5 - Worker Training'!CHI20</f>
        <v>0</v>
      </c>
      <c r="CHS12" s="1423">
        <f>'GC Table 4 - Tertiary'!CHH17</f>
        <v>0</v>
      </c>
      <c r="CHT12" s="1428">
        <f>SUM(CHP12:CHS12)</f>
        <v>0</v>
      </c>
      <c r="CHU12" s="776">
        <v>2014</v>
      </c>
      <c r="CHV12" s="1422">
        <f>'GC Table 8 - Primary'!CHY8</f>
        <v>0</v>
      </c>
      <c r="CHW12" s="1423">
        <f>'GC Table 6 - Secondary'!CHY8</f>
        <v>0</v>
      </c>
      <c r="CHX12" s="1423">
        <f>'GC Table 5 - Worker Training'!CHY8</f>
        <v>0</v>
      </c>
      <c r="CHY12" s="1423">
        <f>'GC Table 4 - Tertiary'!CHX8</f>
        <v>0</v>
      </c>
      <c r="CHZ12" s="1424">
        <f>SUM(CHV12:CHY12)</f>
        <v>0</v>
      </c>
      <c r="CIA12" s="1425">
        <f>'GC Table 8 - Primary'!CHY12</f>
        <v>0</v>
      </c>
      <c r="CIB12" s="1423">
        <f>'GC Table 6 - Secondary'!CHY14</f>
        <v>0</v>
      </c>
      <c r="CIC12" s="1426">
        <f>'GC Table 5 - Worker Training'!CHY12</f>
        <v>0</v>
      </c>
      <c r="CID12" s="1423">
        <f>'GC Table 4 - Tertiary'!CHX9</f>
        <v>0</v>
      </c>
      <c r="CIE12" s="1427">
        <f>SUM(CIA12:CID12)</f>
        <v>0</v>
      </c>
      <c r="CIF12" s="1422">
        <f>'GC Table 8 - Primary'!CHY20</f>
        <v>0</v>
      </c>
      <c r="CIG12" s="1423">
        <f>'GC Table 6 - Secondary'!CHY22</f>
        <v>0</v>
      </c>
      <c r="CIH12" s="1423">
        <f>'GC Table 5 - Worker Training'!CHY20</f>
        <v>0</v>
      </c>
      <c r="CII12" s="1423">
        <f>'GC Table 4 - Tertiary'!CHX17</f>
        <v>0</v>
      </c>
      <c r="CIJ12" s="1428">
        <f>SUM(CIF12:CII12)</f>
        <v>0</v>
      </c>
      <c r="CIK12" s="776">
        <v>2014</v>
      </c>
      <c r="CIL12" s="1422">
        <f>'GC Table 8 - Primary'!CIO8</f>
        <v>0</v>
      </c>
      <c r="CIM12" s="1423">
        <f>'GC Table 6 - Secondary'!CIO8</f>
        <v>0</v>
      </c>
      <c r="CIN12" s="1423">
        <f>'GC Table 5 - Worker Training'!CIO8</f>
        <v>0</v>
      </c>
      <c r="CIO12" s="1423">
        <f>'GC Table 4 - Tertiary'!CIN8</f>
        <v>0</v>
      </c>
      <c r="CIP12" s="1424">
        <f>SUM(CIL12:CIO12)</f>
        <v>0</v>
      </c>
      <c r="CIQ12" s="1425">
        <f>'GC Table 8 - Primary'!CIO12</f>
        <v>0</v>
      </c>
      <c r="CIR12" s="1423">
        <f>'GC Table 6 - Secondary'!CIO14</f>
        <v>0</v>
      </c>
      <c r="CIS12" s="1426">
        <f>'GC Table 5 - Worker Training'!CIO12</f>
        <v>0</v>
      </c>
      <c r="CIT12" s="1423">
        <f>'GC Table 4 - Tertiary'!CIN9</f>
        <v>0</v>
      </c>
      <c r="CIU12" s="1427">
        <f>SUM(CIQ12:CIT12)</f>
        <v>0</v>
      </c>
      <c r="CIV12" s="1422">
        <f>'GC Table 8 - Primary'!CIO20</f>
        <v>0</v>
      </c>
      <c r="CIW12" s="1423">
        <f>'GC Table 6 - Secondary'!CIO22</f>
        <v>0</v>
      </c>
      <c r="CIX12" s="1423">
        <f>'GC Table 5 - Worker Training'!CIO20</f>
        <v>0</v>
      </c>
      <c r="CIY12" s="1423">
        <f>'GC Table 4 - Tertiary'!CIN17</f>
        <v>0</v>
      </c>
      <c r="CIZ12" s="1428">
        <f>SUM(CIV12:CIY12)</f>
        <v>0</v>
      </c>
      <c r="CJA12" s="776">
        <v>2014</v>
      </c>
      <c r="CJB12" s="1422">
        <f>'GC Table 8 - Primary'!CJE8</f>
        <v>0</v>
      </c>
      <c r="CJC12" s="1423">
        <f>'GC Table 6 - Secondary'!CJE8</f>
        <v>0</v>
      </c>
      <c r="CJD12" s="1423">
        <f>'GC Table 5 - Worker Training'!CJE8</f>
        <v>0</v>
      </c>
      <c r="CJE12" s="1423">
        <f>'GC Table 4 - Tertiary'!CJD8</f>
        <v>0</v>
      </c>
      <c r="CJF12" s="1424">
        <f>SUM(CJB12:CJE12)</f>
        <v>0</v>
      </c>
      <c r="CJG12" s="1425">
        <f>'GC Table 8 - Primary'!CJE12</f>
        <v>0</v>
      </c>
      <c r="CJH12" s="1423">
        <f>'GC Table 6 - Secondary'!CJE14</f>
        <v>0</v>
      </c>
      <c r="CJI12" s="1426">
        <f>'GC Table 5 - Worker Training'!CJE12</f>
        <v>0</v>
      </c>
      <c r="CJJ12" s="1423">
        <f>'GC Table 4 - Tertiary'!CJD9</f>
        <v>0</v>
      </c>
      <c r="CJK12" s="1427">
        <f>SUM(CJG12:CJJ12)</f>
        <v>0</v>
      </c>
      <c r="CJL12" s="1422">
        <f>'GC Table 8 - Primary'!CJE20</f>
        <v>0</v>
      </c>
      <c r="CJM12" s="1423">
        <f>'GC Table 6 - Secondary'!CJE22</f>
        <v>0</v>
      </c>
      <c r="CJN12" s="1423">
        <f>'GC Table 5 - Worker Training'!CJE20</f>
        <v>0</v>
      </c>
      <c r="CJO12" s="1423">
        <f>'GC Table 4 - Tertiary'!CJD17</f>
        <v>0</v>
      </c>
      <c r="CJP12" s="1428">
        <f>SUM(CJL12:CJO12)</f>
        <v>0</v>
      </c>
      <c r="CJQ12" s="776">
        <v>2014</v>
      </c>
      <c r="CJR12" s="1422">
        <f>'GC Table 8 - Primary'!CJU8</f>
        <v>0</v>
      </c>
      <c r="CJS12" s="1423">
        <f>'GC Table 6 - Secondary'!CJU8</f>
        <v>0</v>
      </c>
      <c r="CJT12" s="1423">
        <f>'GC Table 5 - Worker Training'!CJU8</f>
        <v>0</v>
      </c>
      <c r="CJU12" s="1423">
        <f>'GC Table 4 - Tertiary'!CJT8</f>
        <v>0</v>
      </c>
      <c r="CJV12" s="1424">
        <f>SUM(CJR12:CJU12)</f>
        <v>0</v>
      </c>
      <c r="CJW12" s="1425">
        <f>'GC Table 8 - Primary'!CJU12</f>
        <v>0</v>
      </c>
      <c r="CJX12" s="1423">
        <f>'GC Table 6 - Secondary'!CJU14</f>
        <v>0</v>
      </c>
      <c r="CJY12" s="1426">
        <f>'GC Table 5 - Worker Training'!CJU12</f>
        <v>0</v>
      </c>
      <c r="CJZ12" s="1423">
        <f>'GC Table 4 - Tertiary'!CJT9</f>
        <v>0</v>
      </c>
      <c r="CKA12" s="1427">
        <f>SUM(CJW12:CJZ12)</f>
        <v>0</v>
      </c>
      <c r="CKB12" s="1422">
        <f>'GC Table 8 - Primary'!CJU20</f>
        <v>0</v>
      </c>
      <c r="CKC12" s="1423">
        <f>'GC Table 6 - Secondary'!CJU22</f>
        <v>0</v>
      </c>
      <c r="CKD12" s="1423">
        <f>'GC Table 5 - Worker Training'!CJU20</f>
        <v>0</v>
      </c>
      <c r="CKE12" s="1423">
        <f>'GC Table 4 - Tertiary'!CJT17</f>
        <v>0</v>
      </c>
      <c r="CKF12" s="1428">
        <f>SUM(CKB12:CKE12)</f>
        <v>0</v>
      </c>
      <c r="CKG12" s="776">
        <v>2014</v>
      </c>
      <c r="CKH12" s="1422">
        <f>'GC Table 8 - Primary'!CKK8</f>
        <v>0</v>
      </c>
      <c r="CKI12" s="1423">
        <f>'GC Table 6 - Secondary'!CKK8</f>
        <v>0</v>
      </c>
      <c r="CKJ12" s="1423">
        <f>'GC Table 5 - Worker Training'!CKK8</f>
        <v>0</v>
      </c>
      <c r="CKK12" s="1423">
        <f>'GC Table 4 - Tertiary'!CKJ8</f>
        <v>0</v>
      </c>
      <c r="CKL12" s="1424">
        <f>SUM(CKH12:CKK12)</f>
        <v>0</v>
      </c>
      <c r="CKM12" s="1425">
        <f>'GC Table 8 - Primary'!CKK12</f>
        <v>0</v>
      </c>
      <c r="CKN12" s="1423">
        <f>'GC Table 6 - Secondary'!CKK14</f>
        <v>0</v>
      </c>
      <c r="CKO12" s="1426">
        <f>'GC Table 5 - Worker Training'!CKK12</f>
        <v>0</v>
      </c>
      <c r="CKP12" s="1423">
        <f>'GC Table 4 - Tertiary'!CKJ9</f>
        <v>0</v>
      </c>
      <c r="CKQ12" s="1427">
        <f>SUM(CKM12:CKP12)</f>
        <v>0</v>
      </c>
      <c r="CKR12" s="1422">
        <f>'GC Table 8 - Primary'!CKK20</f>
        <v>0</v>
      </c>
      <c r="CKS12" s="1423">
        <f>'GC Table 6 - Secondary'!CKK22</f>
        <v>0</v>
      </c>
      <c r="CKT12" s="1423">
        <f>'GC Table 5 - Worker Training'!CKK20</f>
        <v>0</v>
      </c>
      <c r="CKU12" s="1423">
        <f>'GC Table 4 - Tertiary'!CKJ17</f>
        <v>0</v>
      </c>
      <c r="CKV12" s="1428">
        <f>SUM(CKR12:CKU12)</f>
        <v>0</v>
      </c>
      <c r="CKW12" s="776">
        <v>2014</v>
      </c>
      <c r="CKX12" s="1422">
        <f>'GC Table 8 - Primary'!CLA8</f>
        <v>0</v>
      </c>
      <c r="CKY12" s="1423">
        <f>'GC Table 6 - Secondary'!CLA8</f>
        <v>0</v>
      </c>
      <c r="CKZ12" s="1423">
        <f>'GC Table 5 - Worker Training'!CLA8</f>
        <v>0</v>
      </c>
      <c r="CLA12" s="1423">
        <f>'GC Table 4 - Tertiary'!CKZ8</f>
        <v>0</v>
      </c>
      <c r="CLB12" s="1424">
        <f>SUM(CKX12:CLA12)</f>
        <v>0</v>
      </c>
      <c r="CLC12" s="1425">
        <f>'GC Table 8 - Primary'!CLA12</f>
        <v>0</v>
      </c>
      <c r="CLD12" s="1423">
        <f>'GC Table 6 - Secondary'!CLA14</f>
        <v>0</v>
      </c>
      <c r="CLE12" s="1426">
        <f>'GC Table 5 - Worker Training'!CLA12</f>
        <v>0</v>
      </c>
      <c r="CLF12" s="1423">
        <f>'GC Table 4 - Tertiary'!CKZ9</f>
        <v>0</v>
      </c>
      <c r="CLG12" s="1427">
        <f>SUM(CLC12:CLF12)</f>
        <v>0</v>
      </c>
      <c r="CLH12" s="1422">
        <f>'GC Table 8 - Primary'!CLA20</f>
        <v>0</v>
      </c>
      <c r="CLI12" s="1423">
        <f>'GC Table 6 - Secondary'!CLA22</f>
        <v>0</v>
      </c>
      <c r="CLJ12" s="1423">
        <f>'GC Table 5 - Worker Training'!CLA20</f>
        <v>0</v>
      </c>
      <c r="CLK12" s="1423">
        <f>'GC Table 4 - Tertiary'!CKZ17</f>
        <v>0</v>
      </c>
      <c r="CLL12" s="1428">
        <f>SUM(CLH12:CLK12)</f>
        <v>0</v>
      </c>
      <c r="CLM12" s="776">
        <v>2014</v>
      </c>
      <c r="CLN12" s="1422">
        <f>'GC Table 8 - Primary'!CLQ8</f>
        <v>0</v>
      </c>
      <c r="CLO12" s="1423">
        <f>'GC Table 6 - Secondary'!CLQ8</f>
        <v>0</v>
      </c>
      <c r="CLP12" s="1423">
        <f>'GC Table 5 - Worker Training'!CLQ8</f>
        <v>0</v>
      </c>
      <c r="CLQ12" s="1423">
        <f>'GC Table 4 - Tertiary'!CLP8</f>
        <v>0</v>
      </c>
      <c r="CLR12" s="1424">
        <f>SUM(CLN12:CLQ12)</f>
        <v>0</v>
      </c>
      <c r="CLS12" s="1425">
        <f>'GC Table 8 - Primary'!CLQ12</f>
        <v>0</v>
      </c>
      <c r="CLT12" s="1423">
        <f>'GC Table 6 - Secondary'!CLQ14</f>
        <v>0</v>
      </c>
      <c r="CLU12" s="1426">
        <f>'GC Table 5 - Worker Training'!CLQ12</f>
        <v>0</v>
      </c>
      <c r="CLV12" s="1423">
        <f>'GC Table 4 - Tertiary'!CLP9</f>
        <v>0</v>
      </c>
      <c r="CLW12" s="1427">
        <f>SUM(CLS12:CLV12)</f>
        <v>0</v>
      </c>
      <c r="CLX12" s="1422">
        <f>'GC Table 8 - Primary'!CLQ20</f>
        <v>0</v>
      </c>
      <c r="CLY12" s="1423">
        <f>'GC Table 6 - Secondary'!CLQ22</f>
        <v>0</v>
      </c>
      <c r="CLZ12" s="1423">
        <f>'GC Table 5 - Worker Training'!CLQ20</f>
        <v>0</v>
      </c>
      <c r="CMA12" s="1423">
        <f>'GC Table 4 - Tertiary'!CLP17</f>
        <v>0</v>
      </c>
      <c r="CMB12" s="1428">
        <f>SUM(CLX12:CMA12)</f>
        <v>0</v>
      </c>
      <c r="CMC12" s="776">
        <v>2014</v>
      </c>
      <c r="CMD12" s="1422">
        <f>'GC Table 8 - Primary'!CMG8</f>
        <v>0</v>
      </c>
      <c r="CME12" s="1423">
        <f>'GC Table 6 - Secondary'!CMG8</f>
        <v>0</v>
      </c>
      <c r="CMF12" s="1423">
        <f>'GC Table 5 - Worker Training'!CMG8</f>
        <v>0</v>
      </c>
      <c r="CMG12" s="1423">
        <f>'GC Table 4 - Tertiary'!CMF8</f>
        <v>0</v>
      </c>
      <c r="CMH12" s="1424">
        <f>SUM(CMD12:CMG12)</f>
        <v>0</v>
      </c>
      <c r="CMI12" s="1425">
        <f>'GC Table 8 - Primary'!CMG12</f>
        <v>0</v>
      </c>
      <c r="CMJ12" s="1423">
        <f>'GC Table 6 - Secondary'!CMG14</f>
        <v>0</v>
      </c>
      <c r="CMK12" s="1426">
        <f>'GC Table 5 - Worker Training'!CMG12</f>
        <v>0</v>
      </c>
      <c r="CML12" s="1423">
        <f>'GC Table 4 - Tertiary'!CMF9</f>
        <v>0</v>
      </c>
      <c r="CMM12" s="1427">
        <f>SUM(CMI12:CML12)</f>
        <v>0</v>
      </c>
      <c r="CMN12" s="1422">
        <f>'GC Table 8 - Primary'!CMG20</f>
        <v>0</v>
      </c>
      <c r="CMO12" s="1423">
        <f>'GC Table 6 - Secondary'!CMG22</f>
        <v>0</v>
      </c>
      <c r="CMP12" s="1423">
        <f>'GC Table 5 - Worker Training'!CMG20</f>
        <v>0</v>
      </c>
      <c r="CMQ12" s="1423">
        <f>'GC Table 4 - Tertiary'!CMF17</f>
        <v>0</v>
      </c>
      <c r="CMR12" s="1428">
        <f>SUM(CMN12:CMQ12)</f>
        <v>0</v>
      </c>
      <c r="CMS12" s="776">
        <v>2014</v>
      </c>
      <c r="CMT12" s="1422">
        <f>'GC Table 8 - Primary'!CMW8</f>
        <v>0</v>
      </c>
      <c r="CMU12" s="1423">
        <f>'GC Table 6 - Secondary'!CMW8</f>
        <v>0</v>
      </c>
      <c r="CMV12" s="1423">
        <f>'GC Table 5 - Worker Training'!CMW8</f>
        <v>0</v>
      </c>
      <c r="CMW12" s="1423">
        <f>'GC Table 4 - Tertiary'!CMV8</f>
        <v>0</v>
      </c>
      <c r="CMX12" s="1424">
        <f>SUM(CMT12:CMW12)</f>
        <v>0</v>
      </c>
      <c r="CMY12" s="1425">
        <f>'GC Table 8 - Primary'!CMW12</f>
        <v>0</v>
      </c>
      <c r="CMZ12" s="1423">
        <f>'GC Table 6 - Secondary'!CMW14</f>
        <v>0</v>
      </c>
      <c r="CNA12" s="1426">
        <f>'GC Table 5 - Worker Training'!CMW12</f>
        <v>0</v>
      </c>
      <c r="CNB12" s="1423">
        <f>'GC Table 4 - Tertiary'!CMV9</f>
        <v>0</v>
      </c>
      <c r="CNC12" s="1427">
        <f>SUM(CMY12:CNB12)</f>
        <v>0</v>
      </c>
      <c r="CND12" s="1422">
        <f>'GC Table 8 - Primary'!CMW20</f>
        <v>0</v>
      </c>
      <c r="CNE12" s="1423">
        <f>'GC Table 6 - Secondary'!CMW22</f>
        <v>0</v>
      </c>
      <c r="CNF12" s="1423">
        <f>'GC Table 5 - Worker Training'!CMW20</f>
        <v>0</v>
      </c>
      <c r="CNG12" s="1423">
        <f>'GC Table 4 - Tertiary'!CMV17</f>
        <v>0</v>
      </c>
      <c r="CNH12" s="1428">
        <f>SUM(CND12:CNG12)</f>
        <v>0</v>
      </c>
      <c r="CNI12" s="776">
        <v>2014</v>
      </c>
      <c r="CNJ12" s="1422">
        <f>'GC Table 8 - Primary'!CNM8</f>
        <v>0</v>
      </c>
      <c r="CNK12" s="1423">
        <f>'GC Table 6 - Secondary'!CNM8</f>
        <v>0</v>
      </c>
      <c r="CNL12" s="1423">
        <f>'GC Table 5 - Worker Training'!CNM8</f>
        <v>0</v>
      </c>
      <c r="CNM12" s="1423">
        <f>'GC Table 4 - Tertiary'!CNL8</f>
        <v>0</v>
      </c>
      <c r="CNN12" s="1424">
        <f>SUM(CNJ12:CNM12)</f>
        <v>0</v>
      </c>
      <c r="CNO12" s="1425">
        <f>'GC Table 8 - Primary'!CNM12</f>
        <v>0</v>
      </c>
      <c r="CNP12" s="1423">
        <f>'GC Table 6 - Secondary'!CNM14</f>
        <v>0</v>
      </c>
      <c r="CNQ12" s="1426">
        <f>'GC Table 5 - Worker Training'!CNM12</f>
        <v>0</v>
      </c>
      <c r="CNR12" s="1423">
        <f>'GC Table 4 - Tertiary'!CNL9</f>
        <v>0</v>
      </c>
      <c r="CNS12" s="1427">
        <f>SUM(CNO12:CNR12)</f>
        <v>0</v>
      </c>
      <c r="CNT12" s="1422">
        <f>'GC Table 8 - Primary'!CNM20</f>
        <v>0</v>
      </c>
      <c r="CNU12" s="1423">
        <f>'GC Table 6 - Secondary'!CNM22</f>
        <v>0</v>
      </c>
      <c r="CNV12" s="1423">
        <f>'GC Table 5 - Worker Training'!CNM20</f>
        <v>0</v>
      </c>
      <c r="CNW12" s="1423">
        <f>'GC Table 4 - Tertiary'!CNL17</f>
        <v>0</v>
      </c>
      <c r="CNX12" s="1428">
        <f>SUM(CNT12:CNW12)</f>
        <v>0</v>
      </c>
      <c r="CNY12" s="776">
        <v>2014</v>
      </c>
      <c r="CNZ12" s="1422">
        <f>'GC Table 8 - Primary'!COC8</f>
        <v>0</v>
      </c>
      <c r="COA12" s="1423">
        <f>'GC Table 6 - Secondary'!COC8</f>
        <v>0</v>
      </c>
      <c r="COB12" s="1423">
        <f>'GC Table 5 - Worker Training'!COC8</f>
        <v>0</v>
      </c>
      <c r="COC12" s="1423">
        <f>'GC Table 4 - Tertiary'!COB8</f>
        <v>0</v>
      </c>
      <c r="COD12" s="1424">
        <f>SUM(CNZ12:COC12)</f>
        <v>0</v>
      </c>
      <c r="COE12" s="1425">
        <f>'GC Table 8 - Primary'!COC12</f>
        <v>0</v>
      </c>
      <c r="COF12" s="1423">
        <f>'GC Table 6 - Secondary'!COC14</f>
        <v>0</v>
      </c>
      <c r="COG12" s="1426">
        <f>'GC Table 5 - Worker Training'!COC12</f>
        <v>0</v>
      </c>
      <c r="COH12" s="1423">
        <f>'GC Table 4 - Tertiary'!COB9</f>
        <v>0</v>
      </c>
      <c r="COI12" s="1427">
        <f>SUM(COE12:COH12)</f>
        <v>0</v>
      </c>
      <c r="COJ12" s="1422">
        <f>'GC Table 8 - Primary'!COC20</f>
        <v>0</v>
      </c>
      <c r="COK12" s="1423">
        <f>'GC Table 6 - Secondary'!COC22</f>
        <v>0</v>
      </c>
      <c r="COL12" s="1423">
        <f>'GC Table 5 - Worker Training'!COC20</f>
        <v>0</v>
      </c>
      <c r="COM12" s="1423">
        <f>'GC Table 4 - Tertiary'!COB17</f>
        <v>0</v>
      </c>
      <c r="CON12" s="1428">
        <f>SUM(COJ12:COM12)</f>
        <v>0</v>
      </c>
      <c r="COO12" s="776">
        <v>2014</v>
      </c>
      <c r="COP12" s="1422">
        <f>'GC Table 8 - Primary'!COS8</f>
        <v>0</v>
      </c>
      <c r="COQ12" s="1423">
        <f>'GC Table 6 - Secondary'!COS8</f>
        <v>0</v>
      </c>
      <c r="COR12" s="1423">
        <f>'GC Table 5 - Worker Training'!COS8</f>
        <v>0</v>
      </c>
      <c r="COS12" s="1423">
        <f>'GC Table 4 - Tertiary'!COR8</f>
        <v>0</v>
      </c>
      <c r="COT12" s="1424">
        <f>SUM(COP12:COS12)</f>
        <v>0</v>
      </c>
      <c r="COU12" s="1425">
        <f>'GC Table 8 - Primary'!COS12</f>
        <v>0</v>
      </c>
      <c r="COV12" s="1423">
        <f>'GC Table 6 - Secondary'!COS14</f>
        <v>0</v>
      </c>
      <c r="COW12" s="1426">
        <f>'GC Table 5 - Worker Training'!COS12</f>
        <v>0</v>
      </c>
      <c r="COX12" s="1423">
        <f>'GC Table 4 - Tertiary'!COR9</f>
        <v>0</v>
      </c>
      <c r="COY12" s="1427">
        <f>SUM(COU12:COX12)</f>
        <v>0</v>
      </c>
      <c r="COZ12" s="1422">
        <f>'GC Table 8 - Primary'!COS20</f>
        <v>0</v>
      </c>
      <c r="CPA12" s="1423">
        <f>'GC Table 6 - Secondary'!COS22</f>
        <v>0</v>
      </c>
      <c r="CPB12" s="1423">
        <f>'GC Table 5 - Worker Training'!COS20</f>
        <v>0</v>
      </c>
      <c r="CPC12" s="1423">
        <f>'GC Table 4 - Tertiary'!COR17</f>
        <v>0</v>
      </c>
      <c r="CPD12" s="1428">
        <f>SUM(COZ12:CPC12)</f>
        <v>0</v>
      </c>
      <c r="CPE12" s="776">
        <v>2014</v>
      </c>
      <c r="CPF12" s="1422">
        <f>'GC Table 8 - Primary'!CPI8</f>
        <v>0</v>
      </c>
      <c r="CPG12" s="1423">
        <f>'GC Table 6 - Secondary'!CPI8</f>
        <v>0</v>
      </c>
      <c r="CPH12" s="1423">
        <f>'GC Table 5 - Worker Training'!CPI8</f>
        <v>0</v>
      </c>
      <c r="CPI12" s="1423">
        <f>'GC Table 4 - Tertiary'!CPH8</f>
        <v>0</v>
      </c>
      <c r="CPJ12" s="1424">
        <f>SUM(CPF12:CPI12)</f>
        <v>0</v>
      </c>
      <c r="CPK12" s="1425">
        <f>'GC Table 8 - Primary'!CPI12</f>
        <v>0</v>
      </c>
      <c r="CPL12" s="1423">
        <f>'GC Table 6 - Secondary'!CPI14</f>
        <v>0</v>
      </c>
      <c r="CPM12" s="1426">
        <f>'GC Table 5 - Worker Training'!CPI12</f>
        <v>0</v>
      </c>
      <c r="CPN12" s="1423">
        <f>'GC Table 4 - Tertiary'!CPH9</f>
        <v>0</v>
      </c>
      <c r="CPO12" s="1427">
        <f>SUM(CPK12:CPN12)</f>
        <v>0</v>
      </c>
      <c r="CPP12" s="1422">
        <f>'GC Table 8 - Primary'!CPI20</f>
        <v>0</v>
      </c>
      <c r="CPQ12" s="1423">
        <f>'GC Table 6 - Secondary'!CPI22</f>
        <v>0</v>
      </c>
      <c r="CPR12" s="1423">
        <f>'GC Table 5 - Worker Training'!CPI20</f>
        <v>0</v>
      </c>
      <c r="CPS12" s="1423">
        <f>'GC Table 4 - Tertiary'!CPH17</f>
        <v>0</v>
      </c>
      <c r="CPT12" s="1428">
        <f>SUM(CPP12:CPS12)</f>
        <v>0</v>
      </c>
      <c r="CPU12" s="776">
        <v>2014</v>
      </c>
      <c r="CPV12" s="1422">
        <f>'GC Table 8 - Primary'!CPY8</f>
        <v>0</v>
      </c>
      <c r="CPW12" s="1423">
        <f>'GC Table 6 - Secondary'!CPY8</f>
        <v>0</v>
      </c>
      <c r="CPX12" s="1423">
        <f>'GC Table 5 - Worker Training'!CPY8</f>
        <v>0</v>
      </c>
      <c r="CPY12" s="1423">
        <f>'GC Table 4 - Tertiary'!CPX8</f>
        <v>0</v>
      </c>
      <c r="CPZ12" s="1424">
        <f>SUM(CPV12:CPY12)</f>
        <v>0</v>
      </c>
      <c r="CQA12" s="1425">
        <f>'GC Table 8 - Primary'!CPY12</f>
        <v>0</v>
      </c>
      <c r="CQB12" s="1423">
        <f>'GC Table 6 - Secondary'!CPY14</f>
        <v>0</v>
      </c>
      <c r="CQC12" s="1426">
        <f>'GC Table 5 - Worker Training'!CPY12</f>
        <v>0</v>
      </c>
      <c r="CQD12" s="1423">
        <f>'GC Table 4 - Tertiary'!CPX9</f>
        <v>0</v>
      </c>
      <c r="CQE12" s="1427">
        <f>SUM(CQA12:CQD12)</f>
        <v>0</v>
      </c>
      <c r="CQF12" s="1422">
        <f>'GC Table 8 - Primary'!CPY20</f>
        <v>0</v>
      </c>
      <c r="CQG12" s="1423">
        <f>'GC Table 6 - Secondary'!CPY22</f>
        <v>0</v>
      </c>
      <c r="CQH12" s="1423">
        <f>'GC Table 5 - Worker Training'!CPY20</f>
        <v>0</v>
      </c>
      <c r="CQI12" s="1423">
        <f>'GC Table 4 - Tertiary'!CPX17</f>
        <v>0</v>
      </c>
      <c r="CQJ12" s="1428">
        <f>SUM(CQF12:CQI12)</f>
        <v>0</v>
      </c>
      <c r="CQK12" s="776">
        <v>2014</v>
      </c>
      <c r="CQL12" s="1422">
        <f>'GC Table 8 - Primary'!CQO8</f>
        <v>0</v>
      </c>
      <c r="CQM12" s="1423">
        <f>'GC Table 6 - Secondary'!CQO8</f>
        <v>0</v>
      </c>
      <c r="CQN12" s="1423">
        <f>'GC Table 5 - Worker Training'!CQO8</f>
        <v>0</v>
      </c>
      <c r="CQO12" s="1423">
        <f>'GC Table 4 - Tertiary'!CQN8</f>
        <v>0</v>
      </c>
      <c r="CQP12" s="1424">
        <f>SUM(CQL12:CQO12)</f>
        <v>0</v>
      </c>
      <c r="CQQ12" s="1425">
        <f>'GC Table 8 - Primary'!CQO12</f>
        <v>0</v>
      </c>
      <c r="CQR12" s="1423">
        <f>'GC Table 6 - Secondary'!CQO14</f>
        <v>0</v>
      </c>
      <c r="CQS12" s="1426">
        <f>'GC Table 5 - Worker Training'!CQO12</f>
        <v>0</v>
      </c>
      <c r="CQT12" s="1423">
        <f>'GC Table 4 - Tertiary'!CQN9</f>
        <v>0</v>
      </c>
      <c r="CQU12" s="1427">
        <f>SUM(CQQ12:CQT12)</f>
        <v>0</v>
      </c>
      <c r="CQV12" s="1422">
        <f>'GC Table 8 - Primary'!CQO20</f>
        <v>0</v>
      </c>
      <c r="CQW12" s="1423">
        <f>'GC Table 6 - Secondary'!CQO22</f>
        <v>0</v>
      </c>
      <c r="CQX12" s="1423">
        <f>'GC Table 5 - Worker Training'!CQO20</f>
        <v>0</v>
      </c>
      <c r="CQY12" s="1423">
        <f>'GC Table 4 - Tertiary'!CQN17</f>
        <v>0</v>
      </c>
      <c r="CQZ12" s="1428">
        <f>SUM(CQV12:CQY12)</f>
        <v>0</v>
      </c>
      <c r="CRA12" s="776">
        <v>2014</v>
      </c>
      <c r="CRB12" s="1422">
        <f>'GC Table 8 - Primary'!CRE8</f>
        <v>0</v>
      </c>
      <c r="CRC12" s="1423">
        <f>'GC Table 6 - Secondary'!CRE8</f>
        <v>0</v>
      </c>
      <c r="CRD12" s="1423">
        <f>'GC Table 5 - Worker Training'!CRE8</f>
        <v>0</v>
      </c>
      <c r="CRE12" s="1423">
        <f>'GC Table 4 - Tertiary'!CRD8</f>
        <v>0</v>
      </c>
      <c r="CRF12" s="1424">
        <f>SUM(CRB12:CRE12)</f>
        <v>0</v>
      </c>
      <c r="CRG12" s="1425">
        <f>'GC Table 8 - Primary'!CRE12</f>
        <v>0</v>
      </c>
      <c r="CRH12" s="1423">
        <f>'GC Table 6 - Secondary'!CRE14</f>
        <v>0</v>
      </c>
      <c r="CRI12" s="1426">
        <f>'GC Table 5 - Worker Training'!CRE12</f>
        <v>0</v>
      </c>
      <c r="CRJ12" s="1423">
        <f>'GC Table 4 - Tertiary'!CRD9</f>
        <v>0</v>
      </c>
      <c r="CRK12" s="1427">
        <f>SUM(CRG12:CRJ12)</f>
        <v>0</v>
      </c>
      <c r="CRL12" s="1422">
        <f>'GC Table 8 - Primary'!CRE20</f>
        <v>0</v>
      </c>
      <c r="CRM12" s="1423">
        <f>'GC Table 6 - Secondary'!CRE22</f>
        <v>0</v>
      </c>
      <c r="CRN12" s="1423">
        <f>'GC Table 5 - Worker Training'!CRE20</f>
        <v>0</v>
      </c>
      <c r="CRO12" s="1423">
        <f>'GC Table 4 - Tertiary'!CRD17</f>
        <v>0</v>
      </c>
      <c r="CRP12" s="1428">
        <f>SUM(CRL12:CRO12)</f>
        <v>0</v>
      </c>
      <c r="CRQ12" s="776">
        <v>2014</v>
      </c>
      <c r="CRR12" s="1422">
        <f>'GC Table 8 - Primary'!CRU8</f>
        <v>0</v>
      </c>
      <c r="CRS12" s="1423">
        <f>'GC Table 6 - Secondary'!CRU8</f>
        <v>0</v>
      </c>
      <c r="CRT12" s="1423">
        <f>'GC Table 5 - Worker Training'!CRU8</f>
        <v>0</v>
      </c>
      <c r="CRU12" s="1423">
        <f>'GC Table 4 - Tertiary'!CRT8</f>
        <v>0</v>
      </c>
      <c r="CRV12" s="1424">
        <f>SUM(CRR12:CRU12)</f>
        <v>0</v>
      </c>
      <c r="CRW12" s="1425">
        <f>'GC Table 8 - Primary'!CRU12</f>
        <v>0</v>
      </c>
      <c r="CRX12" s="1423">
        <f>'GC Table 6 - Secondary'!CRU14</f>
        <v>0</v>
      </c>
      <c r="CRY12" s="1426">
        <f>'GC Table 5 - Worker Training'!CRU12</f>
        <v>0</v>
      </c>
      <c r="CRZ12" s="1423">
        <f>'GC Table 4 - Tertiary'!CRT9</f>
        <v>0</v>
      </c>
      <c r="CSA12" s="1427">
        <f>SUM(CRW12:CRZ12)</f>
        <v>0</v>
      </c>
      <c r="CSB12" s="1422">
        <f>'GC Table 8 - Primary'!CRU20</f>
        <v>0</v>
      </c>
      <c r="CSC12" s="1423">
        <f>'GC Table 6 - Secondary'!CRU22</f>
        <v>0</v>
      </c>
      <c r="CSD12" s="1423">
        <f>'GC Table 5 - Worker Training'!CRU20</f>
        <v>0</v>
      </c>
      <c r="CSE12" s="1423">
        <f>'GC Table 4 - Tertiary'!CRT17</f>
        <v>0</v>
      </c>
      <c r="CSF12" s="1428">
        <f>SUM(CSB12:CSE12)</f>
        <v>0</v>
      </c>
      <c r="CSG12" s="776">
        <v>2014</v>
      </c>
      <c r="CSH12" s="1422">
        <f>'GC Table 8 - Primary'!CSK8</f>
        <v>0</v>
      </c>
      <c r="CSI12" s="1423">
        <f>'GC Table 6 - Secondary'!CSK8</f>
        <v>0</v>
      </c>
      <c r="CSJ12" s="1423">
        <f>'GC Table 5 - Worker Training'!CSK8</f>
        <v>0</v>
      </c>
      <c r="CSK12" s="1423">
        <f>'GC Table 4 - Tertiary'!CSJ8</f>
        <v>0</v>
      </c>
      <c r="CSL12" s="1424">
        <f>SUM(CSH12:CSK12)</f>
        <v>0</v>
      </c>
      <c r="CSM12" s="1425">
        <f>'GC Table 8 - Primary'!CSK12</f>
        <v>0</v>
      </c>
      <c r="CSN12" s="1423">
        <f>'GC Table 6 - Secondary'!CSK14</f>
        <v>0</v>
      </c>
      <c r="CSO12" s="1426">
        <f>'GC Table 5 - Worker Training'!CSK12</f>
        <v>0</v>
      </c>
      <c r="CSP12" s="1423">
        <f>'GC Table 4 - Tertiary'!CSJ9</f>
        <v>0</v>
      </c>
      <c r="CSQ12" s="1427">
        <f>SUM(CSM12:CSP12)</f>
        <v>0</v>
      </c>
      <c r="CSR12" s="1422">
        <f>'GC Table 8 - Primary'!CSK20</f>
        <v>0</v>
      </c>
      <c r="CSS12" s="1423">
        <f>'GC Table 6 - Secondary'!CSK22</f>
        <v>0</v>
      </c>
      <c r="CST12" s="1423">
        <f>'GC Table 5 - Worker Training'!CSK20</f>
        <v>0</v>
      </c>
      <c r="CSU12" s="1423">
        <f>'GC Table 4 - Tertiary'!CSJ17</f>
        <v>0</v>
      </c>
      <c r="CSV12" s="1428">
        <f>SUM(CSR12:CSU12)</f>
        <v>0</v>
      </c>
      <c r="CSW12" s="776">
        <v>2014</v>
      </c>
      <c r="CSX12" s="1422">
        <f>'GC Table 8 - Primary'!CTA8</f>
        <v>0</v>
      </c>
      <c r="CSY12" s="1423">
        <f>'GC Table 6 - Secondary'!CTA8</f>
        <v>0</v>
      </c>
      <c r="CSZ12" s="1423">
        <f>'GC Table 5 - Worker Training'!CTA8</f>
        <v>0</v>
      </c>
      <c r="CTA12" s="1423">
        <f>'GC Table 4 - Tertiary'!CSZ8</f>
        <v>0</v>
      </c>
      <c r="CTB12" s="1424">
        <f>SUM(CSX12:CTA12)</f>
        <v>0</v>
      </c>
      <c r="CTC12" s="1425">
        <f>'GC Table 8 - Primary'!CTA12</f>
        <v>0</v>
      </c>
      <c r="CTD12" s="1423">
        <f>'GC Table 6 - Secondary'!CTA14</f>
        <v>0</v>
      </c>
      <c r="CTE12" s="1426">
        <f>'GC Table 5 - Worker Training'!CTA12</f>
        <v>0</v>
      </c>
      <c r="CTF12" s="1423">
        <f>'GC Table 4 - Tertiary'!CSZ9</f>
        <v>0</v>
      </c>
      <c r="CTG12" s="1427">
        <f>SUM(CTC12:CTF12)</f>
        <v>0</v>
      </c>
      <c r="CTH12" s="1422">
        <f>'GC Table 8 - Primary'!CTA20</f>
        <v>0</v>
      </c>
      <c r="CTI12" s="1423">
        <f>'GC Table 6 - Secondary'!CTA22</f>
        <v>0</v>
      </c>
      <c r="CTJ12" s="1423">
        <f>'GC Table 5 - Worker Training'!CTA20</f>
        <v>0</v>
      </c>
      <c r="CTK12" s="1423">
        <f>'GC Table 4 - Tertiary'!CSZ17</f>
        <v>0</v>
      </c>
      <c r="CTL12" s="1428">
        <f>SUM(CTH12:CTK12)</f>
        <v>0</v>
      </c>
      <c r="CTM12" s="776">
        <v>2014</v>
      </c>
      <c r="CTN12" s="1422">
        <f>'GC Table 8 - Primary'!CTQ8</f>
        <v>0</v>
      </c>
      <c r="CTO12" s="1423">
        <f>'GC Table 6 - Secondary'!CTQ8</f>
        <v>0</v>
      </c>
      <c r="CTP12" s="1423">
        <f>'GC Table 5 - Worker Training'!CTQ8</f>
        <v>0</v>
      </c>
      <c r="CTQ12" s="1423">
        <f>'GC Table 4 - Tertiary'!CTP8</f>
        <v>0</v>
      </c>
      <c r="CTR12" s="1424">
        <f>SUM(CTN12:CTQ12)</f>
        <v>0</v>
      </c>
      <c r="CTS12" s="1425">
        <f>'GC Table 8 - Primary'!CTQ12</f>
        <v>0</v>
      </c>
      <c r="CTT12" s="1423">
        <f>'GC Table 6 - Secondary'!CTQ14</f>
        <v>0</v>
      </c>
      <c r="CTU12" s="1426">
        <f>'GC Table 5 - Worker Training'!CTQ12</f>
        <v>0</v>
      </c>
      <c r="CTV12" s="1423">
        <f>'GC Table 4 - Tertiary'!CTP9</f>
        <v>0</v>
      </c>
      <c r="CTW12" s="1427">
        <f>SUM(CTS12:CTV12)</f>
        <v>0</v>
      </c>
      <c r="CTX12" s="1422">
        <f>'GC Table 8 - Primary'!CTQ20</f>
        <v>0</v>
      </c>
      <c r="CTY12" s="1423">
        <f>'GC Table 6 - Secondary'!CTQ22</f>
        <v>0</v>
      </c>
      <c r="CTZ12" s="1423">
        <f>'GC Table 5 - Worker Training'!CTQ20</f>
        <v>0</v>
      </c>
      <c r="CUA12" s="1423">
        <f>'GC Table 4 - Tertiary'!CTP17</f>
        <v>0</v>
      </c>
      <c r="CUB12" s="1428">
        <f>SUM(CTX12:CUA12)</f>
        <v>0</v>
      </c>
      <c r="CUC12" s="776">
        <v>2014</v>
      </c>
      <c r="CUD12" s="1422">
        <f>'GC Table 8 - Primary'!CUG8</f>
        <v>0</v>
      </c>
      <c r="CUE12" s="1423">
        <f>'GC Table 6 - Secondary'!CUG8</f>
        <v>0</v>
      </c>
      <c r="CUF12" s="1423">
        <f>'GC Table 5 - Worker Training'!CUG8</f>
        <v>0</v>
      </c>
      <c r="CUG12" s="1423">
        <f>'GC Table 4 - Tertiary'!CUF8</f>
        <v>0</v>
      </c>
      <c r="CUH12" s="1424">
        <f>SUM(CUD12:CUG12)</f>
        <v>0</v>
      </c>
      <c r="CUI12" s="1425">
        <f>'GC Table 8 - Primary'!CUG12</f>
        <v>0</v>
      </c>
      <c r="CUJ12" s="1423">
        <f>'GC Table 6 - Secondary'!CUG14</f>
        <v>0</v>
      </c>
      <c r="CUK12" s="1426">
        <f>'GC Table 5 - Worker Training'!CUG12</f>
        <v>0</v>
      </c>
      <c r="CUL12" s="1423">
        <f>'GC Table 4 - Tertiary'!CUF9</f>
        <v>0</v>
      </c>
      <c r="CUM12" s="1427">
        <f>SUM(CUI12:CUL12)</f>
        <v>0</v>
      </c>
      <c r="CUN12" s="1422">
        <f>'GC Table 8 - Primary'!CUG20</f>
        <v>0</v>
      </c>
      <c r="CUO12" s="1423">
        <f>'GC Table 6 - Secondary'!CUG22</f>
        <v>0</v>
      </c>
      <c r="CUP12" s="1423">
        <f>'GC Table 5 - Worker Training'!CUG20</f>
        <v>0</v>
      </c>
      <c r="CUQ12" s="1423">
        <f>'GC Table 4 - Tertiary'!CUF17</f>
        <v>0</v>
      </c>
      <c r="CUR12" s="1428">
        <f>SUM(CUN12:CUQ12)</f>
        <v>0</v>
      </c>
      <c r="CUS12" s="776">
        <v>2014</v>
      </c>
      <c r="CUT12" s="1422">
        <f>'GC Table 8 - Primary'!CUW8</f>
        <v>0</v>
      </c>
      <c r="CUU12" s="1423">
        <f>'GC Table 6 - Secondary'!CUW8</f>
        <v>0</v>
      </c>
      <c r="CUV12" s="1423">
        <f>'GC Table 5 - Worker Training'!CUW8</f>
        <v>0</v>
      </c>
      <c r="CUW12" s="1423">
        <f>'GC Table 4 - Tertiary'!CUV8</f>
        <v>0</v>
      </c>
      <c r="CUX12" s="1424">
        <f>SUM(CUT12:CUW12)</f>
        <v>0</v>
      </c>
      <c r="CUY12" s="1425">
        <f>'GC Table 8 - Primary'!CUW12</f>
        <v>0</v>
      </c>
      <c r="CUZ12" s="1423">
        <f>'GC Table 6 - Secondary'!CUW14</f>
        <v>0</v>
      </c>
      <c r="CVA12" s="1426">
        <f>'GC Table 5 - Worker Training'!CUW12</f>
        <v>0</v>
      </c>
      <c r="CVB12" s="1423">
        <f>'GC Table 4 - Tertiary'!CUV9</f>
        <v>0</v>
      </c>
      <c r="CVC12" s="1427">
        <f>SUM(CUY12:CVB12)</f>
        <v>0</v>
      </c>
      <c r="CVD12" s="1422">
        <f>'GC Table 8 - Primary'!CUW20</f>
        <v>0</v>
      </c>
      <c r="CVE12" s="1423">
        <f>'GC Table 6 - Secondary'!CUW22</f>
        <v>0</v>
      </c>
      <c r="CVF12" s="1423">
        <f>'GC Table 5 - Worker Training'!CUW20</f>
        <v>0</v>
      </c>
      <c r="CVG12" s="1423">
        <f>'GC Table 4 - Tertiary'!CUV17</f>
        <v>0</v>
      </c>
      <c r="CVH12" s="1428">
        <f>SUM(CVD12:CVG12)</f>
        <v>0</v>
      </c>
      <c r="CVI12" s="776">
        <v>2014</v>
      </c>
      <c r="CVJ12" s="1422">
        <f>'GC Table 8 - Primary'!CVM8</f>
        <v>0</v>
      </c>
      <c r="CVK12" s="1423">
        <f>'GC Table 6 - Secondary'!CVM8</f>
        <v>0</v>
      </c>
      <c r="CVL12" s="1423">
        <f>'GC Table 5 - Worker Training'!CVM8</f>
        <v>0</v>
      </c>
      <c r="CVM12" s="1423">
        <f>'GC Table 4 - Tertiary'!CVL8</f>
        <v>0</v>
      </c>
      <c r="CVN12" s="1424">
        <f>SUM(CVJ12:CVM12)</f>
        <v>0</v>
      </c>
      <c r="CVO12" s="1425">
        <f>'GC Table 8 - Primary'!CVM12</f>
        <v>0</v>
      </c>
      <c r="CVP12" s="1423">
        <f>'GC Table 6 - Secondary'!CVM14</f>
        <v>0</v>
      </c>
      <c r="CVQ12" s="1426">
        <f>'GC Table 5 - Worker Training'!CVM12</f>
        <v>0</v>
      </c>
      <c r="CVR12" s="1423">
        <f>'GC Table 4 - Tertiary'!CVL9</f>
        <v>0</v>
      </c>
      <c r="CVS12" s="1427">
        <f>SUM(CVO12:CVR12)</f>
        <v>0</v>
      </c>
      <c r="CVT12" s="1422">
        <f>'GC Table 8 - Primary'!CVM20</f>
        <v>0</v>
      </c>
      <c r="CVU12" s="1423">
        <f>'GC Table 6 - Secondary'!CVM22</f>
        <v>0</v>
      </c>
      <c r="CVV12" s="1423">
        <f>'GC Table 5 - Worker Training'!CVM20</f>
        <v>0</v>
      </c>
      <c r="CVW12" s="1423">
        <f>'GC Table 4 - Tertiary'!CVL17</f>
        <v>0</v>
      </c>
      <c r="CVX12" s="1428">
        <f>SUM(CVT12:CVW12)</f>
        <v>0</v>
      </c>
      <c r="CVY12" s="776">
        <v>2014</v>
      </c>
      <c r="CVZ12" s="1422">
        <f>'GC Table 8 - Primary'!CWC8</f>
        <v>0</v>
      </c>
      <c r="CWA12" s="1423">
        <f>'GC Table 6 - Secondary'!CWC8</f>
        <v>0</v>
      </c>
      <c r="CWB12" s="1423">
        <f>'GC Table 5 - Worker Training'!CWC8</f>
        <v>0</v>
      </c>
      <c r="CWC12" s="1423">
        <f>'GC Table 4 - Tertiary'!CWB8</f>
        <v>0</v>
      </c>
      <c r="CWD12" s="1424">
        <f>SUM(CVZ12:CWC12)</f>
        <v>0</v>
      </c>
      <c r="CWE12" s="1425">
        <f>'GC Table 8 - Primary'!CWC12</f>
        <v>0</v>
      </c>
      <c r="CWF12" s="1423">
        <f>'GC Table 6 - Secondary'!CWC14</f>
        <v>0</v>
      </c>
      <c r="CWG12" s="1426">
        <f>'GC Table 5 - Worker Training'!CWC12</f>
        <v>0</v>
      </c>
      <c r="CWH12" s="1423">
        <f>'GC Table 4 - Tertiary'!CWB9</f>
        <v>0</v>
      </c>
      <c r="CWI12" s="1427">
        <f>SUM(CWE12:CWH12)</f>
        <v>0</v>
      </c>
      <c r="CWJ12" s="1422">
        <f>'GC Table 8 - Primary'!CWC20</f>
        <v>0</v>
      </c>
      <c r="CWK12" s="1423">
        <f>'GC Table 6 - Secondary'!CWC22</f>
        <v>0</v>
      </c>
      <c r="CWL12" s="1423">
        <f>'GC Table 5 - Worker Training'!CWC20</f>
        <v>0</v>
      </c>
      <c r="CWM12" s="1423">
        <f>'GC Table 4 - Tertiary'!CWB17</f>
        <v>0</v>
      </c>
      <c r="CWN12" s="1428">
        <f>SUM(CWJ12:CWM12)</f>
        <v>0</v>
      </c>
      <c r="CWO12" s="776">
        <v>2014</v>
      </c>
      <c r="CWP12" s="1422">
        <f>'GC Table 8 - Primary'!CWS8</f>
        <v>0</v>
      </c>
      <c r="CWQ12" s="1423">
        <f>'GC Table 6 - Secondary'!CWS8</f>
        <v>0</v>
      </c>
      <c r="CWR12" s="1423">
        <f>'GC Table 5 - Worker Training'!CWS8</f>
        <v>0</v>
      </c>
      <c r="CWS12" s="1423">
        <f>'GC Table 4 - Tertiary'!CWR8</f>
        <v>0</v>
      </c>
      <c r="CWT12" s="1424">
        <f>SUM(CWP12:CWS12)</f>
        <v>0</v>
      </c>
      <c r="CWU12" s="1425">
        <f>'GC Table 8 - Primary'!CWS12</f>
        <v>0</v>
      </c>
      <c r="CWV12" s="1423">
        <f>'GC Table 6 - Secondary'!CWS14</f>
        <v>0</v>
      </c>
      <c r="CWW12" s="1426">
        <f>'GC Table 5 - Worker Training'!CWS12</f>
        <v>0</v>
      </c>
      <c r="CWX12" s="1423">
        <f>'GC Table 4 - Tertiary'!CWR9</f>
        <v>0</v>
      </c>
      <c r="CWY12" s="1427">
        <f>SUM(CWU12:CWX12)</f>
        <v>0</v>
      </c>
      <c r="CWZ12" s="1422">
        <f>'GC Table 8 - Primary'!CWS20</f>
        <v>0</v>
      </c>
      <c r="CXA12" s="1423">
        <f>'GC Table 6 - Secondary'!CWS22</f>
        <v>0</v>
      </c>
      <c r="CXB12" s="1423">
        <f>'GC Table 5 - Worker Training'!CWS20</f>
        <v>0</v>
      </c>
      <c r="CXC12" s="1423">
        <f>'GC Table 4 - Tertiary'!CWR17</f>
        <v>0</v>
      </c>
      <c r="CXD12" s="1428">
        <f>SUM(CWZ12:CXC12)</f>
        <v>0</v>
      </c>
      <c r="CXE12" s="776">
        <v>2014</v>
      </c>
      <c r="CXF12" s="1422">
        <f>'GC Table 8 - Primary'!CXI8</f>
        <v>0</v>
      </c>
      <c r="CXG12" s="1423">
        <f>'GC Table 6 - Secondary'!CXI8</f>
        <v>0</v>
      </c>
      <c r="CXH12" s="1423">
        <f>'GC Table 5 - Worker Training'!CXI8</f>
        <v>0</v>
      </c>
      <c r="CXI12" s="1423">
        <f>'GC Table 4 - Tertiary'!CXH8</f>
        <v>0</v>
      </c>
      <c r="CXJ12" s="1424">
        <f>SUM(CXF12:CXI12)</f>
        <v>0</v>
      </c>
      <c r="CXK12" s="1425">
        <f>'GC Table 8 - Primary'!CXI12</f>
        <v>0</v>
      </c>
      <c r="CXL12" s="1423">
        <f>'GC Table 6 - Secondary'!CXI14</f>
        <v>0</v>
      </c>
      <c r="CXM12" s="1426">
        <f>'GC Table 5 - Worker Training'!CXI12</f>
        <v>0</v>
      </c>
      <c r="CXN12" s="1423">
        <f>'GC Table 4 - Tertiary'!CXH9</f>
        <v>0</v>
      </c>
      <c r="CXO12" s="1427">
        <f>SUM(CXK12:CXN12)</f>
        <v>0</v>
      </c>
      <c r="CXP12" s="1422">
        <f>'GC Table 8 - Primary'!CXI20</f>
        <v>0</v>
      </c>
      <c r="CXQ12" s="1423">
        <f>'GC Table 6 - Secondary'!CXI22</f>
        <v>0</v>
      </c>
      <c r="CXR12" s="1423">
        <f>'GC Table 5 - Worker Training'!CXI20</f>
        <v>0</v>
      </c>
      <c r="CXS12" s="1423">
        <f>'GC Table 4 - Tertiary'!CXH17</f>
        <v>0</v>
      </c>
      <c r="CXT12" s="1428">
        <f>SUM(CXP12:CXS12)</f>
        <v>0</v>
      </c>
      <c r="CXU12" s="776">
        <v>2014</v>
      </c>
      <c r="CXV12" s="1422">
        <f>'GC Table 8 - Primary'!CXY8</f>
        <v>0</v>
      </c>
      <c r="CXW12" s="1423">
        <f>'GC Table 6 - Secondary'!CXY8</f>
        <v>0</v>
      </c>
      <c r="CXX12" s="1423">
        <f>'GC Table 5 - Worker Training'!CXY8</f>
        <v>0</v>
      </c>
      <c r="CXY12" s="1423">
        <f>'GC Table 4 - Tertiary'!CXX8</f>
        <v>0</v>
      </c>
      <c r="CXZ12" s="1424">
        <f>SUM(CXV12:CXY12)</f>
        <v>0</v>
      </c>
      <c r="CYA12" s="1425">
        <f>'GC Table 8 - Primary'!CXY12</f>
        <v>0</v>
      </c>
      <c r="CYB12" s="1423">
        <f>'GC Table 6 - Secondary'!CXY14</f>
        <v>0</v>
      </c>
      <c r="CYC12" s="1426">
        <f>'GC Table 5 - Worker Training'!CXY12</f>
        <v>0</v>
      </c>
      <c r="CYD12" s="1423">
        <f>'GC Table 4 - Tertiary'!CXX9</f>
        <v>0</v>
      </c>
      <c r="CYE12" s="1427">
        <f>SUM(CYA12:CYD12)</f>
        <v>0</v>
      </c>
      <c r="CYF12" s="1422">
        <f>'GC Table 8 - Primary'!CXY20</f>
        <v>0</v>
      </c>
      <c r="CYG12" s="1423">
        <f>'GC Table 6 - Secondary'!CXY22</f>
        <v>0</v>
      </c>
      <c r="CYH12" s="1423">
        <f>'GC Table 5 - Worker Training'!CXY20</f>
        <v>0</v>
      </c>
      <c r="CYI12" s="1423">
        <f>'GC Table 4 - Tertiary'!CXX17</f>
        <v>0</v>
      </c>
      <c r="CYJ12" s="1428">
        <f>SUM(CYF12:CYI12)</f>
        <v>0</v>
      </c>
      <c r="CYK12" s="776">
        <v>2014</v>
      </c>
      <c r="CYL12" s="1422">
        <f>'GC Table 8 - Primary'!CYO8</f>
        <v>0</v>
      </c>
      <c r="CYM12" s="1423">
        <f>'GC Table 6 - Secondary'!CYO8</f>
        <v>0</v>
      </c>
      <c r="CYN12" s="1423">
        <f>'GC Table 5 - Worker Training'!CYO8</f>
        <v>0</v>
      </c>
      <c r="CYO12" s="1423">
        <f>'GC Table 4 - Tertiary'!CYN8</f>
        <v>0</v>
      </c>
      <c r="CYP12" s="1424">
        <f>SUM(CYL12:CYO12)</f>
        <v>0</v>
      </c>
      <c r="CYQ12" s="1425">
        <f>'GC Table 8 - Primary'!CYO12</f>
        <v>0</v>
      </c>
      <c r="CYR12" s="1423">
        <f>'GC Table 6 - Secondary'!CYO14</f>
        <v>0</v>
      </c>
      <c r="CYS12" s="1426">
        <f>'GC Table 5 - Worker Training'!CYO12</f>
        <v>0</v>
      </c>
      <c r="CYT12" s="1423">
        <f>'GC Table 4 - Tertiary'!CYN9</f>
        <v>0</v>
      </c>
      <c r="CYU12" s="1427">
        <f>SUM(CYQ12:CYT12)</f>
        <v>0</v>
      </c>
      <c r="CYV12" s="1422">
        <f>'GC Table 8 - Primary'!CYO20</f>
        <v>0</v>
      </c>
      <c r="CYW12" s="1423">
        <f>'GC Table 6 - Secondary'!CYO22</f>
        <v>0</v>
      </c>
      <c r="CYX12" s="1423">
        <f>'GC Table 5 - Worker Training'!CYO20</f>
        <v>0</v>
      </c>
      <c r="CYY12" s="1423">
        <f>'GC Table 4 - Tertiary'!CYN17</f>
        <v>0</v>
      </c>
      <c r="CYZ12" s="1428">
        <f>SUM(CYV12:CYY12)</f>
        <v>0</v>
      </c>
      <c r="CZA12" s="776">
        <v>2014</v>
      </c>
      <c r="CZB12" s="1422">
        <f>'GC Table 8 - Primary'!CZE8</f>
        <v>0</v>
      </c>
      <c r="CZC12" s="1423">
        <f>'GC Table 6 - Secondary'!CZE8</f>
        <v>0</v>
      </c>
      <c r="CZD12" s="1423">
        <f>'GC Table 5 - Worker Training'!CZE8</f>
        <v>0</v>
      </c>
      <c r="CZE12" s="1423">
        <f>'GC Table 4 - Tertiary'!CZD8</f>
        <v>0</v>
      </c>
      <c r="CZF12" s="1424">
        <f>SUM(CZB12:CZE12)</f>
        <v>0</v>
      </c>
      <c r="CZG12" s="1425">
        <f>'GC Table 8 - Primary'!CZE12</f>
        <v>0</v>
      </c>
      <c r="CZH12" s="1423">
        <f>'GC Table 6 - Secondary'!CZE14</f>
        <v>0</v>
      </c>
      <c r="CZI12" s="1426">
        <f>'GC Table 5 - Worker Training'!CZE12</f>
        <v>0</v>
      </c>
      <c r="CZJ12" s="1423">
        <f>'GC Table 4 - Tertiary'!CZD9</f>
        <v>0</v>
      </c>
      <c r="CZK12" s="1427">
        <f>SUM(CZG12:CZJ12)</f>
        <v>0</v>
      </c>
      <c r="CZL12" s="1422">
        <f>'GC Table 8 - Primary'!CZE20</f>
        <v>0</v>
      </c>
      <c r="CZM12" s="1423">
        <f>'GC Table 6 - Secondary'!CZE22</f>
        <v>0</v>
      </c>
      <c r="CZN12" s="1423">
        <f>'GC Table 5 - Worker Training'!CZE20</f>
        <v>0</v>
      </c>
      <c r="CZO12" s="1423">
        <f>'GC Table 4 - Tertiary'!CZD17</f>
        <v>0</v>
      </c>
      <c r="CZP12" s="1428">
        <f>SUM(CZL12:CZO12)</f>
        <v>0</v>
      </c>
      <c r="CZQ12" s="776">
        <v>2014</v>
      </c>
      <c r="CZR12" s="1422">
        <f>'GC Table 8 - Primary'!CZU8</f>
        <v>0</v>
      </c>
      <c r="CZS12" s="1423">
        <f>'GC Table 6 - Secondary'!CZU8</f>
        <v>0</v>
      </c>
      <c r="CZT12" s="1423">
        <f>'GC Table 5 - Worker Training'!CZU8</f>
        <v>0</v>
      </c>
      <c r="CZU12" s="1423">
        <f>'GC Table 4 - Tertiary'!CZT8</f>
        <v>0</v>
      </c>
      <c r="CZV12" s="1424">
        <f>SUM(CZR12:CZU12)</f>
        <v>0</v>
      </c>
      <c r="CZW12" s="1425">
        <f>'GC Table 8 - Primary'!CZU12</f>
        <v>0</v>
      </c>
      <c r="CZX12" s="1423">
        <f>'GC Table 6 - Secondary'!CZU14</f>
        <v>0</v>
      </c>
      <c r="CZY12" s="1426">
        <f>'GC Table 5 - Worker Training'!CZU12</f>
        <v>0</v>
      </c>
      <c r="CZZ12" s="1423">
        <f>'GC Table 4 - Tertiary'!CZT9</f>
        <v>0</v>
      </c>
      <c r="DAA12" s="1427">
        <f>SUM(CZW12:CZZ12)</f>
        <v>0</v>
      </c>
      <c r="DAB12" s="1422">
        <f>'GC Table 8 - Primary'!CZU20</f>
        <v>0</v>
      </c>
      <c r="DAC12" s="1423">
        <f>'GC Table 6 - Secondary'!CZU22</f>
        <v>0</v>
      </c>
      <c r="DAD12" s="1423">
        <f>'GC Table 5 - Worker Training'!CZU20</f>
        <v>0</v>
      </c>
      <c r="DAE12" s="1423">
        <f>'GC Table 4 - Tertiary'!CZT17</f>
        <v>0</v>
      </c>
      <c r="DAF12" s="1428">
        <f>SUM(DAB12:DAE12)</f>
        <v>0</v>
      </c>
      <c r="DAG12" s="776">
        <v>2014</v>
      </c>
      <c r="DAH12" s="1422">
        <f>'GC Table 8 - Primary'!DAK8</f>
        <v>0</v>
      </c>
      <c r="DAI12" s="1423">
        <f>'GC Table 6 - Secondary'!DAK8</f>
        <v>0</v>
      </c>
      <c r="DAJ12" s="1423">
        <f>'GC Table 5 - Worker Training'!DAK8</f>
        <v>0</v>
      </c>
      <c r="DAK12" s="1423">
        <f>'GC Table 4 - Tertiary'!DAJ8</f>
        <v>0</v>
      </c>
      <c r="DAL12" s="1424">
        <f>SUM(DAH12:DAK12)</f>
        <v>0</v>
      </c>
      <c r="DAM12" s="1425">
        <f>'GC Table 8 - Primary'!DAK12</f>
        <v>0</v>
      </c>
      <c r="DAN12" s="1423">
        <f>'GC Table 6 - Secondary'!DAK14</f>
        <v>0</v>
      </c>
      <c r="DAO12" s="1426">
        <f>'GC Table 5 - Worker Training'!DAK12</f>
        <v>0</v>
      </c>
      <c r="DAP12" s="1423">
        <f>'GC Table 4 - Tertiary'!DAJ9</f>
        <v>0</v>
      </c>
      <c r="DAQ12" s="1427">
        <f>SUM(DAM12:DAP12)</f>
        <v>0</v>
      </c>
      <c r="DAR12" s="1422">
        <f>'GC Table 8 - Primary'!DAK20</f>
        <v>0</v>
      </c>
      <c r="DAS12" s="1423">
        <f>'GC Table 6 - Secondary'!DAK22</f>
        <v>0</v>
      </c>
      <c r="DAT12" s="1423">
        <f>'GC Table 5 - Worker Training'!DAK20</f>
        <v>0</v>
      </c>
      <c r="DAU12" s="1423">
        <f>'GC Table 4 - Tertiary'!DAJ17</f>
        <v>0</v>
      </c>
      <c r="DAV12" s="1428">
        <f>SUM(DAR12:DAU12)</f>
        <v>0</v>
      </c>
      <c r="DAW12" s="776">
        <v>2014</v>
      </c>
      <c r="DAX12" s="1422">
        <f>'GC Table 8 - Primary'!DBA8</f>
        <v>0</v>
      </c>
      <c r="DAY12" s="1423">
        <f>'GC Table 6 - Secondary'!DBA8</f>
        <v>0</v>
      </c>
      <c r="DAZ12" s="1423">
        <f>'GC Table 5 - Worker Training'!DBA8</f>
        <v>0</v>
      </c>
      <c r="DBA12" s="1423">
        <f>'GC Table 4 - Tertiary'!DAZ8</f>
        <v>0</v>
      </c>
      <c r="DBB12" s="1424">
        <f>SUM(DAX12:DBA12)</f>
        <v>0</v>
      </c>
      <c r="DBC12" s="1425">
        <f>'GC Table 8 - Primary'!DBA12</f>
        <v>0</v>
      </c>
      <c r="DBD12" s="1423">
        <f>'GC Table 6 - Secondary'!DBA14</f>
        <v>0</v>
      </c>
      <c r="DBE12" s="1426">
        <f>'GC Table 5 - Worker Training'!DBA12</f>
        <v>0</v>
      </c>
      <c r="DBF12" s="1423">
        <f>'GC Table 4 - Tertiary'!DAZ9</f>
        <v>0</v>
      </c>
      <c r="DBG12" s="1427">
        <f>SUM(DBC12:DBF12)</f>
        <v>0</v>
      </c>
      <c r="DBH12" s="1422">
        <f>'GC Table 8 - Primary'!DBA20</f>
        <v>0</v>
      </c>
      <c r="DBI12" s="1423">
        <f>'GC Table 6 - Secondary'!DBA22</f>
        <v>0</v>
      </c>
      <c r="DBJ12" s="1423">
        <f>'GC Table 5 - Worker Training'!DBA20</f>
        <v>0</v>
      </c>
      <c r="DBK12" s="1423">
        <f>'GC Table 4 - Tertiary'!DAZ17</f>
        <v>0</v>
      </c>
      <c r="DBL12" s="1428">
        <f>SUM(DBH12:DBK12)</f>
        <v>0</v>
      </c>
      <c r="DBM12" s="776">
        <v>2014</v>
      </c>
      <c r="DBN12" s="1422">
        <f>'GC Table 8 - Primary'!DBQ8</f>
        <v>0</v>
      </c>
      <c r="DBO12" s="1423">
        <f>'GC Table 6 - Secondary'!DBQ8</f>
        <v>0</v>
      </c>
      <c r="DBP12" s="1423">
        <f>'GC Table 5 - Worker Training'!DBQ8</f>
        <v>0</v>
      </c>
      <c r="DBQ12" s="1423">
        <f>'GC Table 4 - Tertiary'!DBP8</f>
        <v>0</v>
      </c>
      <c r="DBR12" s="1424">
        <f>SUM(DBN12:DBQ12)</f>
        <v>0</v>
      </c>
      <c r="DBS12" s="1425">
        <f>'GC Table 8 - Primary'!DBQ12</f>
        <v>0</v>
      </c>
      <c r="DBT12" s="1423">
        <f>'GC Table 6 - Secondary'!DBQ14</f>
        <v>0</v>
      </c>
      <c r="DBU12" s="1426">
        <f>'GC Table 5 - Worker Training'!DBQ12</f>
        <v>0</v>
      </c>
      <c r="DBV12" s="1423">
        <f>'GC Table 4 - Tertiary'!DBP9</f>
        <v>0</v>
      </c>
      <c r="DBW12" s="1427">
        <f>SUM(DBS12:DBV12)</f>
        <v>0</v>
      </c>
      <c r="DBX12" s="1422">
        <f>'GC Table 8 - Primary'!DBQ20</f>
        <v>0</v>
      </c>
      <c r="DBY12" s="1423">
        <f>'GC Table 6 - Secondary'!DBQ22</f>
        <v>0</v>
      </c>
      <c r="DBZ12" s="1423">
        <f>'GC Table 5 - Worker Training'!DBQ20</f>
        <v>0</v>
      </c>
      <c r="DCA12" s="1423">
        <f>'GC Table 4 - Tertiary'!DBP17</f>
        <v>0</v>
      </c>
      <c r="DCB12" s="1428">
        <f>SUM(DBX12:DCA12)</f>
        <v>0</v>
      </c>
      <c r="DCC12" s="776">
        <v>2014</v>
      </c>
      <c r="DCD12" s="1422">
        <f>'GC Table 8 - Primary'!DCG8</f>
        <v>0</v>
      </c>
      <c r="DCE12" s="1423">
        <f>'GC Table 6 - Secondary'!DCG8</f>
        <v>0</v>
      </c>
      <c r="DCF12" s="1423">
        <f>'GC Table 5 - Worker Training'!DCG8</f>
        <v>0</v>
      </c>
      <c r="DCG12" s="1423">
        <f>'GC Table 4 - Tertiary'!DCF8</f>
        <v>0</v>
      </c>
      <c r="DCH12" s="1424">
        <f>SUM(DCD12:DCG12)</f>
        <v>0</v>
      </c>
      <c r="DCI12" s="1425">
        <f>'GC Table 8 - Primary'!DCG12</f>
        <v>0</v>
      </c>
      <c r="DCJ12" s="1423">
        <f>'GC Table 6 - Secondary'!DCG14</f>
        <v>0</v>
      </c>
      <c r="DCK12" s="1426">
        <f>'GC Table 5 - Worker Training'!DCG12</f>
        <v>0</v>
      </c>
      <c r="DCL12" s="1423">
        <f>'GC Table 4 - Tertiary'!DCF9</f>
        <v>0</v>
      </c>
      <c r="DCM12" s="1427">
        <f>SUM(DCI12:DCL12)</f>
        <v>0</v>
      </c>
      <c r="DCN12" s="1422">
        <f>'GC Table 8 - Primary'!DCG20</f>
        <v>0</v>
      </c>
      <c r="DCO12" s="1423">
        <f>'GC Table 6 - Secondary'!DCG22</f>
        <v>0</v>
      </c>
      <c r="DCP12" s="1423">
        <f>'GC Table 5 - Worker Training'!DCG20</f>
        <v>0</v>
      </c>
      <c r="DCQ12" s="1423">
        <f>'GC Table 4 - Tertiary'!DCF17</f>
        <v>0</v>
      </c>
      <c r="DCR12" s="1428">
        <f>SUM(DCN12:DCQ12)</f>
        <v>0</v>
      </c>
      <c r="DCS12" s="776">
        <v>2014</v>
      </c>
      <c r="DCT12" s="1422">
        <f>'GC Table 8 - Primary'!DCW8</f>
        <v>0</v>
      </c>
      <c r="DCU12" s="1423">
        <f>'GC Table 6 - Secondary'!DCW8</f>
        <v>0</v>
      </c>
      <c r="DCV12" s="1423">
        <f>'GC Table 5 - Worker Training'!DCW8</f>
        <v>0</v>
      </c>
      <c r="DCW12" s="1423">
        <f>'GC Table 4 - Tertiary'!DCV8</f>
        <v>0</v>
      </c>
      <c r="DCX12" s="1424">
        <f>SUM(DCT12:DCW12)</f>
        <v>0</v>
      </c>
      <c r="DCY12" s="1425">
        <f>'GC Table 8 - Primary'!DCW12</f>
        <v>0</v>
      </c>
      <c r="DCZ12" s="1423">
        <f>'GC Table 6 - Secondary'!DCW14</f>
        <v>0</v>
      </c>
      <c r="DDA12" s="1426">
        <f>'GC Table 5 - Worker Training'!DCW12</f>
        <v>0</v>
      </c>
      <c r="DDB12" s="1423">
        <f>'GC Table 4 - Tertiary'!DCV9</f>
        <v>0</v>
      </c>
      <c r="DDC12" s="1427">
        <f>SUM(DCY12:DDB12)</f>
        <v>0</v>
      </c>
      <c r="DDD12" s="1422">
        <f>'GC Table 8 - Primary'!DCW20</f>
        <v>0</v>
      </c>
      <c r="DDE12" s="1423">
        <f>'GC Table 6 - Secondary'!DCW22</f>
        <v>0</v>
      </c>
      <c r="DDF12" s="1423">
        <f>'GC Table 5 - Worker Training'!DCW20</f>
        <v>0</v>
      </c>
      <c r="DDG12" s="1423">
        <f>'GC Table 4 - Tertiary'!DCV17</f>
        <v>0</v>
      </c>
      <c r="DDH12" s="1428">
        <f>SUM(DDD12:DDG12)</f>
        <v>0</v>
      </c>
      <c r="DDI12" s="776">
        <v>2014</v>
      </c>
      <c r="DDJ12" s="1422">
        <f>'GC Table 8 - Primary'!DDM8</f>
        <v>0</v>
      </c>
      <c r="DDK12" s="1423">
        <f>'GC Table 6 - Secondary'!DDM8</f>
        <v>0</v>
      </c>
      <c r="DDL12" s="1423">
        <f>'GC Table 5 - Worker Training'!DDM8</f>
        <v>0</v>
      </c>
      <c r="DDM12" s="1423">
        <f>'GC Table 4 - Tertiary'!DDL8</f>
        <v>0</v>
      </c>
      <c r="DDN12" s="1424">
        <f>SUM(DDJ12:DDM12)</f>
        <v>0</v>
      </c>
      <c r="DDO12" s="1425">
        <f>'GC Table 8 - Primary'!DDM12</f>
        <v>0</v>
      </c>
      <c r="DDP12" s="1423">
        <f>'GC Table 6 - Secondary'!DDM14</f>
        <v>0</v>
      </c>
      <c r="DDQ12" s="1426">
        <f>'GC Table 5 - Worker Training'!DDM12</f>
        <v>0</v>
      </c>
      <c r="DDR12" s="1423">
        <f>'GC Table 4 - Tertiary'!DDL9</f>
        <v>0</v>
      </c>
      <c r="DDS12" s="1427">
        <f>SUM(DDO12:DDR12)</f>
        <v>0</v>
      </c>
      <c r="DDT12" s="1422">
        <f>'GC Table 8 - Primary'!DDM20</f>
        <v>0</v>
      </c>
      <c r="DDU12" s="1423">
        <f>'GC Table 6 - Secondary'!DDM22</f>
        <v>0</v>
      </c>
      <c r="DDV12" s="1423">
        <f>'GC Table 5 - Worker Training'!DDM20</f>
        <v>0</v>
      </c>
      <c r="DDW12" s="1423">
        <f>'GC Table 4 - Tertiary'!DDL17</f>
        <v>0</v>
      </c>
      <c r="DDX12" s="1428">
        <f>SUM(DDT12:DDW12)</f>
        <v>0</v>
      </c>
      <c r="DDY12" s="776">
        <v>2014</v>
      </c>
      <c r="DDZ12" s="1422">
        <f>'GC Table 8 - Primary'!DEC8</f>
        <v>0</v>
      </c>
      <c r="DEA12" s="1423">
        <f>'GC Table 6 - Secondary'!DEC8</f>
        <v>0</v>
      </c>
      <c r="DEB12" s="1423">
        <f>'GC Table 5 - Worker Training'!DEC8</f>
        <v>0</v>
      </c>
      <c r="DEC12" s="1423">
        <f>'GC Table 4 - Tertiary'!DEB8</f>
        <v>0</v>
      </c>
      <c r="DED12" s="1424">
        <f>SUM(DDZ12:DEC12)</f>
        <v>0</v>
      </c>
      <c r="DEE12" s="1425">
        <f>'GC Table 8 - Primary'!DEC12</f>
        <v>0</v>
      </c>
      <c r="DEF12" s="1423">
        <f>'GC Table 6 - Secondary'!DEC14</f>
        <v>0</v>
      </c>
      <c r="DEG12" s="1426">
        <f>'GC Table 5 - Worker Training'!DEC12</f>
        <v>0</v>
      </c>
      <c r="DEH12" s="1423">
        <f>'GC Table 4 - Tertiary'!DEB9</f>
        <v>0</v>
      </c>
      <c r="DEI12" s="1427">
        <f>SUM(DEE12:DEH12)</f>
        <v>0</v>
      </c>
      <c r="DEJ12" s="1422">
        <f>'GC Table 8 - Primary'!DEC20</f>
        <v>0</v>
      </c>
      <c r="DEK12" s="1423">
        <f>'GC Table 6 - Secondary'!DEC22</f>
        <v>0</v>
      </c>
      <c r="DEL12" s="1423">
        <f>'GC Table 5 - Worker Training'!DEC20</f>
        <v>0</v>
      </c>
      <c r="DEM12" s="1423">
        <f>'GC Table 4 - Tertiary'!DEB17</f>
        <v>0</v>
      </c>
      <c r="DEN12" s="1428">
        <f>SUM(DEJ12:DEM12)</f>
        <v>0</v>
      </c>
      <c r="DEO12" s="776">
        <v>2014</v>
      </c>
      <c r="DEP12" s="1422">
        <f>'GC Table 8 - Primary'!DES8</f>
        <v>0</v>
      </c>
      <c r="DEQ12" s="1423">
        <f>'GC Table 6 - Secondary'!DES8</f>
        <v>0</v>
      </c>
      <c r="DER12" s="1423">
        <f>'GC Table 5 - Worker Training'!DES8</f>
        <v>0</v>
      </c>
      <c r="DES12" s="1423">
        <f>'GC Table 4 - Tertiary'!DER8</f>
        <v>0</v>
      </c>
      <c r="DET12" s="1424">
        <f>SUM(DEP12:DES12)</f>
        <v>0</v>
      </c>
      <c r="DEU12" s="1425">
        <f>'GC Table 8 - Primary'!DES12</f>
        <v>0</v>
      </c>
      <c r="DEV12" s="1423">
        <f>'GC Table 6 - Secondary'!DES14</f>
        <v>0</v>
      </c>
      <c r="DEW12" s="1426">
        <f>'GC Table 5 - Worker Training'!DES12</f>
        <v>0</v>
      </c>
      <c r="DEX12" s="1423">
        <f>'GC Table 4 - Tertiary'!DER9</f>
        <v>0</v>
      </c>
      <c r="DEY12" s="1427">
        <f>SUM(DEU12:DEX12)</f>
        <v>0</v>
      </c>
      <c r="DEZ12" s="1422">
        <f>'GC Table 8 - Primary'!DES20</f>
        <v>0</v>
      </c>
      <c r="DFA12" s="1423">
        <f>'GC Table 6 - Secondary'!DES22</f>
        <v>0</v>
      </c>
      <c r="DFB12" s="1423">
        <f>'GC Table 5 - Worker Training'!DES20</f>
        <v>0</v>
      </c>
      <c r="DFC12" s="1423">
        <f>'GC Table 4 - Tertiary'!DER17</f>
        <v>0</v>
      </c>
      <c r="DFD12" s="1428">
        <f>SUM(DEZ12:DFC12)</f>
        <v>0</v>
      </c>
      <c r="DFE12" s="776">
        <v>2014</v>
      </c>
      <c r="DFF12" s="1422">
        <f>'GC Table 8 - Primary'!DFI8</f>
        <v>0</v>
      </c>
      <c r="DFG12" s="1423">
        <f>'GC Table 6 - Secondary'!DFI8</f>
        <v>0</v>
      </c>
      <c r="DFH12" s="1423">
        <f>'GC Table 5 - Worker Training'!DFI8</f>
        <v>0</v>
      </c>
      <c r="DFI12" s="1423">
        <f>'GC Table 4 - Tertiary'!DFH8</f>
        <v>0</v>
      </c>
      <c r="DFJ12" s="1424">
        <f>SUM(DFF12:DFI12)</f>
        <v>0</v>
      </c>
      <c r="DFK12" s="1425">
        <f>'GC Table 8 - Primary'!DFI12</f>
        <v>0</v>
      </c>
      <c r="DFL12" s="1423">
        <f>'GC Table 6 - Secondary'!DFI14</f>
        <v>0</v>
      </c>
      <c r="DFM12" s="1426">
        <f>'GC Table 5 - Worker Training'!DFI12</f>
        <v>0</v>
      </c>
      <c r="DFN12" s="1423">
        <f>'GC Table 4 - Tertiary'!DFH9</f>
        <v>0</v>
      </c>
      <c r="DFO12" s="1427">
        <f>SUM(DFK12:DFN12)</f>
        <v>0</v>
      </c>
      <c r="DFP12" s="1422">
        <f>'GC Table 8 - Primary'!DFI20</f>
        <v>0</v>
      </c>
      <c r="DFQ12" s="1423">
        <f>'GC Table 6 - Secondary'!DFI22</f>
        <v>0</v>
      </c>
      <c r="DFR12" s="1423">
        <f>'GC Table 5 - Worker Training'!DFI20</f>
        <v>0</v>
      </c>
      <c r="DFS12" s="1423">
        <f>'GC Table 4 - Tertiary'!DFH17</f>
        <v>0</v>
      </c>
      <c r="DFT12" s="1428">
        <f>SUM(DFP12:DFS12)</f>
        <v>0</v>
      </c>
      <c r="DFU12" s="776">
        <v>2014</v>
      </c>
      <c r="DFV12" s="1422">
        <f>'GC Table 8 - Primary'!DFY8</f>
        <v>0</v>
      </c>
      <c r="DFW12" s="1423">
        <f>'GC Table 6 - Secondary'!DFY8</f>
        <v>0</v>
      </c>
      <c r="DFX12" s="1423">
        <f>'GC Table 5 - Worker Training'!DFY8</f>
        <v>0</v>
      </c>
      <c r="DFY12" s="1423">
        <f>'GC Table 4 - Tertiary'!DFX8</f>
        <v>0</v>
      </c>
      <c r="DFZ12" s="1424">
        <f>SUM(DFV12:DFY12)</f>
        <v>0</v>
      </c>
      <c r="DGA12" s="1425">
        <f>'GC Table 8 - Primary'!DFY12</f>
        <v>0</v>
      </c>
      <c r="DGB12" s="1423">
        <f>'GC Table 6 - Secondary'!DFY14</f>
        <v>0</v>
      </c>
      <c r="DGC12" s="1426">
        <f>'GC Table 5 - Worker Training'!DFY12</f>
        <v>0</v>
      </c>
      <c r="DGD12" s="1423">
        <f>'GC Table 4 - Tertiary'!DFX9</f>
        <v>0</v>
      </c>
      <c r="DGE12" s="1427">
        <f>SUM(DGA12:DGD12)</f>
        <v>0</v>
      </c>
      <c r="DGF12" s="1422">
        <f>'GC Table 8 - Primary'!DFY20</f>
        <v>0</v>
      </c>
      <c r="DGG12" s="1423">
        <f>'GC Table 6 - Secondary'!DFY22</f>
        <v>0</v>
      </c>
      <c r="DGH12" s="1423">
        <f>'GC Table 5 - Worker Training'!DFY20</f>
        <v>0</v>
      </c>
      <c r="DGI12" s="1423">
        <f>'GC Table 4 - Tertiary'!DFX17</f>
        <v>0</v>
      </c>
      <c r="DGJ12" s="1428">
        <f>SUM(DGF12:DGI12)</f>
        <v>0</v>
      </c>
      <c r="DGK12" s="776">
        <v>2014</v>
      </c>
      <c r="DGL12" s="1422">
        <f>'GC Table 8 - Primary'!DGO8</f>
        <v>0</v>
      </c>
      <c r="DGM12" s="1423">
        <f>'GC Table 6 - Secondary'!DGO8</f>
        <v>0</v>
      </c>
      <c r="DGN12" s="1423">
        <f>'GC Table 5 - Worker Training'!DGO8</f>
        <v>0</v>
      </c>
      <c r="DGO12" s="1423">
        <f>'GC Table 4 - Tertiary'!DGN8</f>
        <v>0</v>
      </c>
      <c r="DGP12" s="1424">
        <f>SUM(DGL12:DGO12)</f>
        <v>0</v>
      </c>
      <c r="DGQ12" s="1425">
        <f>'GC Table 8 - Primary'!DGO12</f>
        <v>0</v>
      </c>
      <c r="DGR12" s="1423">
        <f>'GC Table 6 - Secondary'!DGO14</f>
        <v>0</v>
      </c>
      <c r="DGS12" s="1426">
        <f>'GC Table 5 - Worker Training'!DGO12</f>
        <v>0</v>
      </c>
      <c r="DGT12" s="1423">
        <f>'GC Table 4 - Tertiary'!DGN9</f>
        <v>0</v>
      </c>
      <c r="DGU12" s="1427">
        <f>SUM(DGQ12:DGT12)</f>
        <v>0</v>
      </c>
      <c r="DGV12" s="1422">
        <f>'GC Table 8 - Primary'!DGO20</f>
        <v>0</v>
      </c>
      <c r="DGW12" s="1423">
        <f>'GC Table 6 - Secondary'!DGO22</f>
        <v>0</v>
      </c>
      <c r="DGX12" s="1423">
        <f>'GC Table 5 - Worker Training'!DGO20</f>
        <v>0</v>
      </c>
      <c r="DGY12" s="1423">
        <f>'GC Table 4 - Tertiary'!DGN17</f>
        <v>0</v>
      </c>
      <c r="DGZ12" s="1428">
        <f>SUM(DGV12:DGY12)</f>
        <v>0</v>
      </c>
      <c r="DHA12" s="776">
        <v>2014</v>
      </c>
      <c r="DHB12" s="1422">
        <f>'GC Table 8 - Primary'!DHE8</f>
        <v>0</v>
      </c>
      <c r="DHC12" s="1423">
        <f>'GC Table 6 - Secondary'!DHE8</f>
        <v>0</v>
      </c>
      <c r="DHD12" s="1423">
        <f>'GC Table 5 - Worker Training'!DHE8</f>
        <v>0</v>
      </c>
      <c r="DHE12" s="1423">
        <f>'GC Table 4 - Tertiary'!DHD8</f>
        <v>0</v>
      </c>
      <c r="DHF12" s="1424">
        <f>SUM(DHB12:DHE12)</f>
        <v>0</v>
      </c>
      <c r="DHG12" s="1425">
        <f>'GC Table 8 - Primary'!DHE12</f>
        <v>0</v>
      </c>
      <c r="DHH12" s="1423">
        <f>'GC Table 6 - Secondary'!DHE14</f>
        <v>0</v>
      </c>
      <c r="DHI12" s="1426">
        <f>'GC Table 5 - Worker Training'!DHE12</f>
        <v>0</v>
      </c>
      <c r="DHJ12" s="1423">
        <f>'GC Table 4 - Tertiary'!DHD9</f>
        <v>0</v>
      </c>
      <c r="DHK12" s="1427">
        <f>SUM(DHG12:DHJ12)</f>
        <v>0</v>
      </c>
      <c r="DHL12" s="1422">
        <f>'GC Table 8 - Primary'!DHE20</f>
        <v>0</v>
      </c>
      <c r="DHM12" s="1423">
        <f>'GC Table 6 - Secondary'!DHE22</f>
        <v>0</v>
      </c>
      <c r="DHN12" s="1423">
        <f>'GC Table 5 - Worker Training'!DHE20</f>
        <v>0</v>
      </c>
      <c r="DHO12" s="1423">
        <f>'GC Table 4 - Tertiary'!DHD17</f>
        <v>0</v>
      </c>
      <c r="DHP12" s="1428">
        <f>SUM(DHL12:DHO12)</f>
        <v>0</v>
      </c>
      <c r="DHQ12" s="776">
        <v>2014</v>
      </c>
      <c r="DHR12" s="1422">
        <f>'GC Table 8 - Primary'!DHU8</f>
        <v>0</v>
      </c>
      <c r="DHS12" s="1423">
        <f>'GC Table 6 - Secondary'!DHU8</f>
        <v>0</v>
      </c>
      <c r="DHT12" s="1423">
        <f>'GC Table 5 - Worker Training'!DHU8</f>
        <v>0</v>
      </c>
      <c r="DHU12" s="1423">
        <f>'GC Table 4 - Tertiary'!DHT8</f>
        <v>0</v>
      </c>
      <c r="DHV12" s="1424">
        <f>SUM(DHR12:DHU12)</f>
        <v>0</v>
      </c>
      <c r="DHW12" s="1425">
        <f>'GC Table 8 - Primary'!DHU12</f>
        <v>0</v>
      </c>
      <c r="DHX12" s="1423">
        <f>'GC Table 6 - Secondary'!DHU14</f>
        <v>0</v>
      </c>
      <c r="DHY12" s="1426">
        <f>'GC Table 5 - Worker Training'!DHU12</f>
        <v>0</v>
      </c>
      <c r="DHZ12" s="1423">
        <f>'GC Table 4 - Tertiary'!DHT9</f>
        <v>0</v>
      </c>
      <c r="DIA12" s="1427">
        <f>SUM(DHW12:DHZ12)</f>
        <v>0</v>
      </c>
      <c r="DIB12" s="1422">
        <f>'GC Table 8 - Primary'!DHU20</f>
        <v>0</v>
      </c>
      <c r="DIC12" s="1423">
        <f>'GC Table 6 - Secondary'!DHU22</f>
        <v>0</v>
      </c>
      <c r="DID12" s="1423">
        <f>'GC Table 5 - Worker Training'!DHU20</f>
        <v>0</v>
      </c>
      <c r="DIE12" s="1423">
        <f>'GC Table 4 - Tertiary'!DHT17</f>
        <v>0</v>
      </c>
      <c r="DIF12" s="1428">
        <f>SUM(DIB12:DIE12)</f>
        <v>0</v>
      </c>
      <c r="DIG12" s="776">
        <v>2014</v>
      </c>
      <c r="DIH12" s="1422">
        <f>'GC Table 8 - Primary'!DIK8</f>
        <v>0</v>
      </c>
      <c r="DII12" s="1423">
        <f>'GC Table 6 - Secondary'!DIK8</f>
        <v>0</v>
      </c>
      <c r="DIJ12" s="1423">
        <f>'GC Table 5 - Worker Training'!DIK8</f>
        <v>0</v>
      </c>
      <c r="DIK12" s="1423">
        <f>'GC Table 4 - Tertiary'!DIJ8</f>
        <v>0</v>
      </c>
      <c r="DIL12" s="1424">
        <f>SUM(DIH12:DIK12)</f>
        <v>0</v>
      </c>
      <c r="DIM12" s="1425">
        <f>'GC Table 8 - Primary'!DIK12</f>
        <v>0</v>
      </c>
      <c r="DIN12" s="1423">
        <f>'GC Table 6 - Secondary'!DIK14</f>
        <v>0</v>
      </c>
      <c r="DIO12" s="1426">
        <f>'GC Table 5 - Worker Training'!DIK12</f>
        <v>0</v>
      </c>
      <c r="DIP12" s="1423">
        <f>'GC Table 4 - Tertiary'!DIJ9</f>
        <v>0</v>
      </c>
      <c r="DIQ12" s="1427">
        <f>SUM(DIM12:DIP12)</f>
        <v>0</v>
      </c>
      <c r="DIR12" s="1422">
        <f>'GC Table 8 - Primary'!DIK20</f>
        <v>0</v>
      </c>
      <c r="DIS12" s="1423">
        <f>'GC Table 6 - Secondary'!DIK22</f>
        <v>0</v>
      </c>
      <c r="DIT12" s="1423">
        <f>'GC Table 5 - Worker Training'!DIK20</f>
        <v>0</v>
      </c>
      <c r="DIU12" s="1423">
        <f>'GC Table 4 - Tertiary'!DIJ17</f>
        <v>0</v>
      </c>
      <c r="DIV12" s="1428">
        <f>SUM(DIR12:DIU12)</f>
        <v>0</v>
      </c>
      <c r="DIW12" s="776">
        <v>2014</v>
      </c>
      <c r="DIX12" s="1422">
        <f>'GC Table 8 - Primary'!DJA8</f>
        <v>0</v>
      </c>
      <c r="DIY12" s="1423">
        <f>'GC Table 6 - Secondary'!DJA8</f>
        <v>0</v>
      </c>
      <c r="DIZ12" s="1423">
        <f>'GC Table 5 - Worker Training'!DJA8</f>
        <v>0</v>
      </c>
      <c r="DJA12" s="1423">
        <f>'GC Table 4 - Tertiary'!DIZ8</f>
        <v>0</v>
      </c>
      <c r="DJB12" s="1424">
        <f>SUM(DIX12:DJA12)</f>
        <v>0</v>
      </c>
      <c r="DJC12" s="1425">
        <f>'GC Table 8 - Primary'!DJA12</f>
        <v>0</v>
      </c>
      <c r="DJD12" s="1423">
        <f>'GC Table 6 - Secondary'!DJA14</f>
        <v>0</v>
      </c>
      <c r="DJE12" s="1426">
        <f>'GC Table 5 - Worker Training'!DJA12</f>
        <v>0</v>
      </c>
      <c r="DJF12" s="1423">
        <f>'GC Table 4 - Tertiary'!DIZ9</f>
        <v>0</v>
      </c>
      <c r="DJG12" s="1427">
        <f>SUM(DJC12:DJF12)</f>
        <v>0</v>
      </c>
      <c r="DJH12" s="1422">
        <f>'GC Table 8 - Primary'!DJA20</f>
        <v>0</v>
      </c>
      <c r="DJI12" s="1423">
        <f>'GC Table 6 - Secondary'!DJA22</f>
        <v>0</v>
      </c>
      <c r="DJJ12" s="1423">
        <f>'GC Table 5 - Worker Training'!DJA20</f>
        <v>0</v>
      </c>
      <c r="DJK12" s="1423">
        <f>'GC Table 4 - Tertiary'!DIZ17</f>
        <v>0</v>
      </c>
      <c r="DJL12" s="1428">
        <f>SUM(DJH12:DJK12)</f>
        <v>0</v>
      </c>
      <c r="DJM12" s="776">
        <v>2014</v>
      </c>
      <c r="DJN12" s="1422">
        <f>'GC Table 8 - Primary'!DJQ8</f>
        <v>0</v>
      </c>
      <c r="DJO12" s="1423">
        <f>'GC Table 6 - Secondary'!DJQ8</f>
        <v>0</v>
      </c>
      <c r="DJP12" s="1423">
        <f>'GC Table 5 - Worker Training'!DJQ8</f>
        <v>0</v>
      </c>
      <c r="DJQ12" s="1423">
        <f>'GC Table 4 - Tertiary'!DJP8</f>
        <v>0</v>
      </c>
      <c r="DJR12" s="1424">
        <f>SUM(DJN12:DJQ12)</f>
        <v>0</v>
      </c>
      <c r="DJS12" s="1425">
        <f>'GC Table 8 - Primary'!DJQ12</f>
        <v>0</v>
      </c>
      <c r="DJT12" s="1423">
        <f>'GC Table 6 - Secondary'!DJQ14</f>
        <v>0</v>
      </c>
      <c r="DJU12" s="1426">
        <f>'GC Table 5 - Worker Training'!DJQ12</f>
        <v>0</v>
      </c>
      <c r="DJV12" s="1423">
        <f>'GC Table 4 - Tertiary'!DJP9</f>
        <v>0</v>
      </c>
      <c r="DJW12" s="1427">
        <f>SUM(DJS12:DJV12)</f>
        <v>0</v>
      </c>
      <c r="DJX12" s="1422">
        <f>'GC Table 8 - Primary'!DJQ20</f>
        <v>0</v>
      </c>
      <c r="DJY12" s="1423">
        <f>'GC Table 6 - Secondary'!DJQ22</f>
        <v>0</v>
      </c>
      <c r="DJZ12" s="1423">
        <f>'GC Table 5 - Worker Training'!DJQ20</f>
        <v>0</v>
      </c>
      <c r="DKA12" s="1423">
        <f>'GC Table 4 - Tertiary'!DJP17</f>
        <v>0</v>
      </c>
      <c r="DKB12" s="1428">
        <f>SUM(DJX12:DKA12)</f>
        <v>0</v>
      </c>
      <c r="DKC12" s="776">
        <v>2014</v>
      </c>
      <c r="DKD12" s="1422">
        <f>'GC Table 8 - Primary'!DKG8</f>
        <v>0</v>
      </c>
      <c r="DKE12" s="1423">
        <f>'GC Table 6 - Secondary'!DKG8</f>
        <v>0</v>
      </c>
      <c r="DKF12" s="1423">
        <f>'GC Table 5 - Worker Training'!DKG8</f>
        <v>0</v>
      </c>
      <c r="DKG12" s="1423">
        <f>'GC Table 4 - Tertiary'!DKF8</f>
        <v>0</v>
      </c>
      <c r="DKH12" s="1424">
        <f>SUM(DKD12:DKG12)</f>
        <v>0</v>
      </c>
      <c r="DKI12" s="1425">
        <f>'GC Table 8 - Primary'!DKG12</f>
        <v>0</v>
      </c>
      <c r="DKJ12" s="1423">
        <f>'GC Table 6 - Secondary'!DKG14</f>
        <v>0</v>
      </c>
      <c r="DKK12" s="1426">
        <f>'GC Table 5 - Worker Training'!DKG12</f>
        <v>0</v>
      </c>
      <c r="DKL12" s="1423">
        <f>'GC Table 4 - Tertiary'!DKF9</f>
        <v>0</v>
      </c>
      <c r="DKM12" s="1427">
        <f>SUM(DKI12:DKL12)</f>
        <v>0</v>
      </c>
      <c r="DKN12" s="1422">
        <f>'GC Table 8 - Primary'!DKG20</f>
        <v>0</v>
      </c>
      <c r="DKO12" s="1423">
        <f>'GC Table 6 - Secondary'!DKG22</f>
        <v>0</v>
      </c>
      <c r="DKP12" s="1423">
        <f>'GC Table 5 - Worker Training'!DKG20</f>
        <v>0</v>
      </c>
      <c r="DKQ12" s="1423">
        <f>'GC Table 4 - Tertiary'!DKF17</f>
        <v>0</v>
      </c>
      <c r="DKR12" s="1428">
        <f>SUM(DKN12:DKQ12)</f>
        <v>0</v>
      </c>
      <c r="DKS12" s="776">
        <v>2014</v>
      </c>
      <c r="DKT12" s="1422">
        <f>'GC Table 8 - Primary'!DKW8</f>
        <v>0</v>
      </c>
      <c r="DKU12" s="1423">
        <f>'GC Table 6 - Secondary'!DKW8</f>
        <v>0</v>
      </c>
      <c r="DKV12" s="1423">
        <f>'GC Table 5 - Worker Training'!DKW8</f>
        <v>0</v>
      </c>
      <c r="DKW12" s="1423">
        <f>'GC Table 4 - Tertiary'!DKV8</f>
        <v>0</v>
      </c>
      <c r="DKX12" s="1424">
        <f>SUM(DKT12:DKW12)</f>
        <v>0</v>
      </c>
      <c r="DKY12" s="1425">
        <f>'GC Table 8 - Primary'!DKW12</f>
        <v>0</v>
      </c>
      <c r="DKZ12" s="1423">
        <f>'GC Table 6 - Secondary'!DKW14</f>
        <v>0</v>
      </c>
      <c r="DLA12" s="1426">
        <f>'GC Table 5 - Worker Training'!DKW12</f>
        <v>0</v>
      </c>
      <c r="DLB12" s="1423">
        <f>'GC Table 4 - Tertiary'!DKV9</f>
        <v>0</v>
      </c>
      <c r="DLC12" s="1427">
        <f>SUM(DKY12:DLB12)</f>
        <v>0</v>
      </c>
      <c r="DLD12" s="1422">
        <f>'GC Table 8 - Primary'!DKW20</f>
        <v>0</v>
      </c>
      <c r="DLE12" s="1423">
        <f>'GC Table 6 - Secondary'!DKW22</f>
        <v>0</v>
      </c>
      <c r="DLF12" s="1423">
        <f>'GC Table 5 - Worker Training'!DKW20</f>
        <v>0</v>
      </c>
      <c r="DLG12" s="1423">
        <f>'GC Table 4 - Tertiary'!DKV17</f>
        <v>0</v>
      </c>
      <c r="DLH12" s="1428">
        <f>SUM(DLD12:DLG12)</f>
        <v>0</v>
      </c>
      <c r="DLI12" s="776">
        <v>2014</v>
      </c>
      <c r="DLJ12" s="1422">
        <f>'GC Table 8 - Primary'!DLM8</f>
        <v>0</v>
      </c>
      <c r="DLK12" s="1423">
        <f>'GC Table 6 - Secondary'!DLM8</f>
        <v>0</v>
      </c>
      <c r="DLL12" s="1423">
        <f>'GC Table 5 - Worker Training'!DLM8</f>
        <v>0</v>
      </c>
      <c r="DLM12" s="1423">
        <f>'GC Table 4 - Tertiary'!DLL8</f>
        <v>0</v>
      </c>
      <c r="DLN12" s="1424">
        <f>SUM(DLJ12:DLM12)</f>
        <v>0</v>
      </c>
      <c r="DLO12" s="1425">
        <f>'GC Table 8 - Primary'!DLM12</f>
        <v>0</v>
      </c>
      <c r="DLP12" s="1423">
        <f>'GC Table 6 - Secondary'!DLM14</f>
        <v>0</v>
      </c>
      <c r="DLQ12" s="1426">
        <f>'GC Table 5 - Worker Training'!DLM12</f>
        <v>0</v>
      </c>
      <c r="DLR12" s="1423">
        <f>'GC Table 4 - Tertiary'!DLL9</f>
        <v>0</v>
      </c>
      <c r="DLS12" s="1427">
        <f>SUM(DLO12:DLR12)</f>
        <v>0</v>
      </c>
      <c r="DLT12" s="1422">
        <f>'GC Table 8 - Primary'!DLM20</f>
        <v>0</v>
      </c>
      <c r="DLU12" s="1423">
        <f>'GC Table 6 - Secondary'!DLM22</f>
        <v>0</v>
      </c>
      <c r="DLV12" s="1423">
        <f>'GC Table 5 - Worker Training'!DLM20</f>
        <v>0</v>
      </c>
      <c r="DLW12" s="1423">
        <f>'GC Table 4 - Tertiary'!DLL17</f>
        <v>0</v>
      </c>
      <c r="DLX12" s="1428">
        <f>SUM(DLT12:DLW12)</f>
        <v>0</v>
      </c>
      <c r="DLY12" s="776">
        <v>2014</v>
      </c>
      <c r="DLZ12" s="1422">
        <f>'GC Table 8 - Primary'!DMC8</f>
        <v>0</v>
      </c>
      <c r="DMA12" s="1423">
        <f>'GC Table 6 - Secondary'!DMC8</f>
        <v>0</v>
      </c>
      <c r="DMB12" s="1423">
        <f>'GC Table 5 - Worker Training'!DMC8</f>
        <v>0</v>
      </c>
      <c r="DMC12" s="1423">
        <f>'GC Table 4 - Tertiary'!DMB8</f>
        <v>0</v>
      </c>
      <c r="DMD12" s="1424">
        <f>SUM(DLZ12:DMC12)</f>
        <v>0</v>
      </c>
      <c r="DME12" s="1425">
        <f>'GC Table 8 - Primary'!DMC12</f>
        <v>0</v>
      </c>
      <c r="DMF12" s="1423">
        <f>'GC Table 6 - Secondary'!DMC14</f>
        <v>0</v>
      </c>
      <c r="DMG12" s="1426">
        <f>'GC Table 5 - Worker Training'!DMC12</f>
        <v>0</v>
      </c>
      <c r="DMH12" s="1423">
        <f>'GC Table 4 - Tertiary'!DMB9</f>
        <v>0</v>
      </c>
      <c r="DMI12" s="1427">
        <f>SUM(DME12:DMH12)</f>
        <v>0</v>
      </c>
      <c r="DMJ12" s="1422">
        <f>'GC Table 8 - Primary'!DMC20</f>
        <v>0</v>
      </c>
      <c r="DMK12" s="1423">
        <f>'GC Table 6 - Secondary'!DMC22</f>
        <v>0</v>
      </c>
      <c r="DML12" s="1423">
        <f>'GC Table 5 - Worker Training'!DMC20</f>
        <v>0</v>
      </c>
      <c r="DMM12" s="1423">
        <f>'GC Table 4 - Tertiary'!DMB17</f>
        <v>0</v>
      </c>
      <c r="DMN12" s="1428">
        <f>SUM(DMJ12:DMM12)</f>
        <v>0</v>
      </c>
      <c r="DMO12" s="776">
        <v>2014</v>
      </c>
      <c r="DMP12" s="1422">
        <f>'GC Table 8 - Primary'!DMS8</f>
        <v>0</v>
      </c>
      <c r="DMQ12" s="1423">
        <f>'GC Table 6 - Secondary'!DMS8</f>
        <v>0</v>
      </c>
      <c r="DMR12" s="1423">
        <f>'GC Table 5 - Worker Training'!DMS8</f>
        <v>0</v>
      </c>
      <c r="DMS12" s="1423">
        <f>'GC Table 4 - Tertiary'!DMR8</f>
        <v>0</v>
      </c>
      <c r="DMT12" s="1424">
        <f>SUM(DMP12:DMS12)</f>
        <v>0</v>
      </c>
      <c r="DMU12" s="1425">
        <f>'GC Table 8 - Primary'!DMS12</f>
        <v>0</v>
      </c>
      <c r="DMV12" s="1423">
        <f>'GC Table 6 - Secondary'!DMS14</f>
        <v>0</v>
      </c>
      <c r="DMW12" s="1426">
        <f>'GC Table 5 - Worker Training'!DMS12</f>
        <v>0</v>
      </c>
      <c r="DMX12" s="1423">
        <f>'GC Table 4 - Tertiary'!DMR9</f>
        <v>0</v>
      </c>
      <c r="DMY12" s="1427">
        <f>SUM(DMU12:DMX12)</f>
        <v>0</v>
      </c>
      <c r="DMZ12" s="1422">
        <f>'GC Table 8 - Primary'!DMS20</f>
        <v>0</v>
      </c>
      <c r="DNA12" s="1423">
        <f>'GC Table 6 - Secondary'!DMS22</f>
        <v>0</v>
      </c>
      <c r="DNB12" s="1423">
        <f>'GC Table 5 - Worker Training'!DMS20</f>
        <v>0</v>
      </c>
      <c r="DNC12" s="1423">
        <f>'GC Table 4 - Tertiary'!DMR17</f>
        <v>0</v>
      </c>
      <c r="DND12" s="1428">
        <f>SUM(DMZ12:DNC12)</f>
        <v>0</v>
      </c>
      <c r="DNE12" s="776">
        <v>2014</v>
      </c>
      <c r="DNF12" s="1422">
        <f>'GC Table 8 - Primary'!DNI8</f>
        <v>0</v>
      </c>
      <c r="DNG12" s="1423">
        <f>'GC Table 6 - Secondary'!DNI8</f>
        <v>0</v>
      </c>
      <c r="DNH12" s="1423">
        <f>'GC Table 5 - Worker Training'!DNI8</f>
        <v>0</v>
      </c>
      <c r="DNI12" s="1423">
        <f>'GC Table 4 - Tertiary'!DNH8</f>
        <v>0</v>
      </c>
      <c r="DNJ12" s="1424">
        <f>SUM(DNF12:DNI12)</f>
        <v>0</v>
      </c>
      <c r="DNK12" s="1425">
        <f>'GC Table 8 - Primary'!DNI12</f>
        <v>0</v>
      </c>
      <c r="DNL12" s="1423">
        <f>'GC Table 6 - Secondary'!DNI14</f>
        <v>0</v>
      </c>
      <c r="DNM12" s="1426">
        <f>'GC Table 5 - Worker Training'!DNI12</f>
        <v>0</v>
      </c>
      <c r="DNN12" s="1423">
        <f>'GC Table 4 - Tertiary'!DNH9</f>
        <v>0</v>
      </c>
      <c r="DNO12" s="1427">
        <f>SUM(DNK12:DNN12)</f>
        <v>0</v>
      </c>
      <c r="DNP12" s="1422">
        <f>'GC Table 8 - Primary'!DNI20</f>
        <v>0</v>
      </c>
      <c r="DNQ12" s="1423">
        <f>'GC Table 6 - Secondary'!DNI22</f>
        <v>0</v>
      </c>
      <c r="DNR12" s="1423">
        <f>'GC Table 5 - Worker Training'!DNI20</f>
        <v>0</v>
      </c>
      <c r="DNS12" s="1423">
        <f>'GC Table 4 - Tertiary'!DNH17</f>
        <v>0</v>
      </c>
      <c r="DNT12" s="1428">
        <f>SUM(DNP12:DNS12)</f>
        <v>0</v>
      </c>
      <c r="DNU12" s="776">
        <v>2014</v>
      </c>
      <c r="DNV12" s="1422">
        <f>'GC Table 8 - Primary'!DNY8</f>
        <v>0</v>
      </c>
      <c r="DNW12" s="1423">
        <f>'GC Table 6 - Secondary'!DNY8</f>
        <v>0</v>
      </c>
      <c r="DNX12" s="1423">
        <f>'GC Table 5 - Worker Training'!DNY8</f>
        <v>0</v>
      </c>
      <c r="DNY12" s="1423">
        <f>'GC Table 4 - Tertiary'!DNX8</f>
        <v>0</v>
      </c>
      <c r="DNZ12" s="1424">
        <f>SUM(DNV12:DNY12)</f>
        <v>0</v>
      </c>
      <c r="DOA12" s="1425">
        <f>'GC Table 8 - Primary'!DNY12</f>
        <v>0</v>
      </c>
      <c r="DOB12" s="1423">
        <f>'GC Table 6 - Secondary'!DNY14</f>
        <v>0</v>
      </c>
      <c r="DOC12" s="1426">
        <f>'GC Table 5 - Worker Training'!DNY12</f>
        <v>0</v>
      </c>
      <c r="DOD12" s="1423">
        <f>'GC Table 4 - Tertiary'!DNX9</f>
        <v>0</v>
      </c>
      <c r="DOE12" s="1427">
        <f>SUM(DOA12:DOD12)</f>
        <v>0</v>
      </c>
      <c r="DOF12" s="1422">
        <f>'GC Table 8 - Primary'!DNY20</f>
        <v>0</v>
      </c>
      <c r="DOG12" s="1423">
        <f>'GC Table 6 - Secondary'!DNY22</f>
        <v>0</v>
      </c>
      <c r="DOH12" s="1423">
        <f>'GC Table 5 - Worker Training'!DNY20</f>
        <v>0</v>
      </c>
      <c r="DOI12" s="1423">
        <f>'GC Table 4 - Tertiary'!DNX17</f>
        <v>0</v>
      </c>
      <c r="DOJ12" s="1428">
        <f>SUM(DOF12:DOI12)</f>
        <v>0</v>
      </c>
      <c r="DOK12" s="776">
        <v>2014</v>
      </c>
      <c r="DOL12" s="1422">
        <f>'GC Table 8 - Primary'!DOO8</f>
        <v>0</v>
      </c>
      <c r="DOM12" s="1423">
        <f>'GC Table 6 - Secondary'!DOO8</f>
        <v>0</v>
      </c>
      <c r="DON12" s="1423">
        <f>'GC Table 5 - Worker Training'!DOO8</f>
        <v>0</v>
      </c>
      <c r="DOO12" s="1423">
        <f>'GC Table 4 - Tertiary'!DON8</f>
        <v>0</v>
      </c>
      <c r="DOP12" s="1424">
        <f>SUM(DOL12:DOO12)</f>
        <v>0</v>
      </c>
      <c r="DOQ12" s="1425">
        <f>'GC Table 8 - Primary'!DOO12</f>
        <v>0</v>
      </c>
      <c r="DOR12" s="1423">
        <f>'GC Table 6 - Secondary'!DOO14</f>
        <v>0</v>
      </c>
      <c r="DOS12" s="1426">
        <f>'GC Table 5 - Worker Training'!DOO12</f>
        <v>0</v>
      </c>
      <c r="DOT12" s="1423">
        <f>'GC Table 4 - Tertiary'!DON9</f>
        <v>0</v>
      </c>
      <c r="DOU12" s="1427">
        <f>SUM(DOQ12:DOT12)</f>
        <v>0</v>
      </c>
      <c r="DOV12" s="1422">
        <f>'GC Table 8 - Primary'!DOO20</f>
        <v>0</v>
      </c>
      <c r="DOW12" s="1423">
        <f>'GC Table 6 - Secondary'!DOO22</f>
        <v>0</v>
      </c>
      <c r="DOX12" s="1423">
        <f>'GC Table 5 - Worker Training'!DOO20</f>
        <v>0</v>
      </c>
      <c r="DOY12" s="1423">
        <f>'GC Table 4 - Tertiary'!DON17</f>
        <v>0</v>
      </c>
      <c r="DOZ12" s="1428">
        <f>SUM(DOV12:DOY12)</f>
        <v>0</v>
      </c>
      <c r="DPA12" s="776">
        <v>2014</v>
      </c>
      <c r="DPB12" s="1422">
        <f>'GC Table 8 - Primary'!DPE8</f>
        <v>0</v>
      </c>
      <c r="DPC12" s="1423">
        <f>'GC Table 6 - Secondary'!DPE8</f>
        <v>0</v>
      </c>
      <c r="DPD12" s="1423">
        <f>'GC Table 5 - Worker Training'!DPE8</f>
        <v>0</v>
      </c>
      <c r="DPE12" s="1423">
        <f>'GC Table 4 - Tertiary'!DPD8</f>
        <v>0</v>
      </c>
      <c r="DPF12" s="1424">
        <f>SUM(DPB12:DPE12)</f>
        <v>0</v>
      </c>
      <c r="DPG12" s="1425">
        <f>'GC Table 8 - Primary'!DPE12</f>
        <v>0</v>
      </c>
      <c r="DPH12" s="1423">
        <f>'GC Table 6 - Secondary'!DPE14</f>
        <v>0</v>
      </c>
      <c r="DPI12" s="1426">
        <f>'GC Table 5 - Worker Training'!DPE12</f>
        <v>0</v>
      </c>
      <c r="DPJ12" s="1423">
        <f>'GC Table 4 - Tertiary'!DPD9</f>
        <v>0</v>
      </c>
      <c r="DPK12" s="1427">
        <f>SUM(DPG12:DPJ12)</f>
        <v>0</v>
      </c>
      <c r="DPL12" s="1422">
        <f>'GC Table 8 - Primary'!DPE20</f>
        <v>0</v>
      </c>
      <c r="DPM12" s="1423">
        <f>'GC Table 6 - Secondary'!DPE22</f>
        <v>0</v>
      </c>
      <c r="DPN12" s="1423">
        <f>'GC Table 5 - Worker Training'!DPE20</f>
        <v>0</v>
      </c>
      <c r="DPO12" s="1423">
        <f>'GC Table 4 - Tertiary'!DPD17</f>
        <v>0</v>
      </c>
      <c r="DPP12" s="1428">
        <f>SUM(DPL12:DPO12)</f>
        <v>0</v>
      </c>
      <c r="DPQ12" s="776">
        <v>2014</v>
      </c>
      <c r="DPR12" s="1422">
        <f>'GC Table 8 - Primary'!DPU8</f>
        <v>0</v>
      </c>
      <c r="DPS12" s="1423">
        <f>'GC Table 6 - Secondary'!DPU8</f>
        <v>0</v>
      </c>
      <c r="DPT12" s="1423">
        <f>'GC Table 5 - Worker Training'!DPU8</f>
        <v>0</v>
      </c>
      <c r="DPU12" s="1423">
        <f>'GC Table 4 - Tertiary'!DPT8</f>
        <v>0</v>
      </c>
      <c r="DPV12" s="1424">
        <f>SUM(DPR12:DPU12)</f>
        <v>0</v>
      </c>
      <c r="DPW12" s="1425">
        <f>'GC Table 8 - Primary'!DPU12</f>
        <v>0</v>
      </c>
      <c r="DPX12" s="1423">
        <f>'GC Table 6 - Secondary'!DPU14</f>
        <v>0</v>
      </c>
      <c r="DPY12" s="1426">
        <f>'GC Table 5 - Worker Training'!DPU12</f>
        <v>0</v>
      </c>
      <c r="DPZ12" s="1423">
        <f>'GC Table 4 - Tertiary'!DPT9</f>
        <v>0</v>
      </c>
      <c r="DQA12" s="1427">
        <f>SUM(DPW12:DPZ12)</f>
        <v>0</v>
      </c>
      <c r="DQB12" s="1422">
        <f>'GC Table 8 - Primary'!DPU20</f>
        <v>0</v>
      </c>
      <c r="DQC12" s="1423">
        <f>'GC Table 6 - Secondary'!DPU22</f>
        <v>0</v>
      </c>
      <c r="DQD12" s="1423">
        <f>'GC Table 5 - Worker Training'!DPU20</f>
        <v>0</v>
      </c>
      <c r="DQE12" s="1423">
        <f>'GC Table 4 - Tertiary'!DPT17</f>
        <v>0</v>
      </c>
      <c r="DQF12" s="1428">
        <f>SUM(DQB12:DQE12)</f>
        <v>0</v>
      </c>
      <c r="DQG12" s="776">
        <v>2014</v>
      </c>
      <c r="DQH12" s="1422">
        <f>'GC Table 8 - Primary'!DQK8</f>
        <v>0</v>
      </c>
      <c r="DQI12" s="1423">
        <f>'GC Table 6 - Secondary'!DQK8</f>
        <v>0</v>
      </c>
      <c r="DQJ12" s="1423">
        <f>'GC Table 5 - Worker Training'!DQK8</f>
        <v>0</v>
      </c>
      <c r="DQK12" s="1423">
        <f>'GC Table 4 - Tertiary'!DQJ8</f>
        <v>0</v>
      </c>
      <c r="DQL12" s="1424">
        <f>SUM(DQH12:DQK12)</f>
        <v>0</v>
      </c>
      <c r="DQM12" s="1425">
        <f>'GC Table 8 - Primary'!DQK12</f>
        <v>0</v>
      </c>
      <c r="DQN12" s="1423">
        <f>'GC Table 6 - Secondary'!DQK14</f>
        <v>0</v>
      </c>
      <c r="DQO12" s="1426">
        <f>'GC Table 5 - Worker Training'!DQK12</f>
        <v>0</v>
      </c>
      <c r="DQP12" s="1423">
        <f>'GC Table 4 - Tertiary'!DQJ9</f>
        <v>0</v>
      </c>
      <c r="DQQ12" s="1427">
        <f>SUM(DQM12:DQP12)</f>
        <v>0</v>
      </c>
      <c r="DQR12" s="1422">
        <f>'GC Table 8 - Primary'!DQK20</f>
        <v>0</v>
      </c>
      <c r="DQS12" s="1423">
        <f>'GC Table 6 - Secondary'!DQK22</f>
        <v>0</v>
      </c>
      <c r="DQT12" s="1423">
        <f>'GC Table 5 - Worker Training'!DQK20</f>
        <v>0</v>
      </c>
      <c r="DQU12" s="1423">
        <f>'GC Table 4 - Tertiary'!DQJ17</f>
        <v>0</v>
      </c>
      <c r="DQV12" s="1428">
        <f>SUM(DQR12:DQU12)</f>
        <v>0</v>
      </c>
      <c r="DQW12" s="776">
        <v>2014</v>
      </c>
      <c r="DQX12" s="1422">
        <f>'GC Table 8 - Primary'!DRA8</f>
        <v>0</v>
      </c>
      <c r="DQY12" s="1423">
        <f>'GC Table 6 - Secondary'!DRA8</f>
        <v>0</v>
      </c>
      <c r="DQZ12" s="1423">
        <f>'GC Table 5 - Worker Training'!DRA8</f>
        <v>0</v>
      </c>
      <c r="DRA12" s="1423">
        <f>'GC Table 4 - Tertiary'!DQZ8</f>
        <v>0</v>
      </c>
      <c r="DRB12" s="1424">
        <f>SUM(DQX12:DRA12)</f>
        <v>0</v>
      </c>
      <c r="DRC12" s="1425">
        <f>'GC Table 8 - Primary'!DRA12</f>
        <v>0</v>
      </c>
      <c r="DRD12" s="1423">
        <f>'GC Table 6 - Secondary'!DRA14</f>
        <v>0</v>
      </c>
      <c r="DRE12" s="1426">
        <f>'GC Table 5 - Worker Training'!DRA12</f>
        <v>0</v>
      </c>
      <c r="DRF12" s="1423">
        <f>'GC Table 4 - Tertiary'!DQZ9</f>
        <v>0</v>
      </c>
      <c r="DRG12" s="1427">
        <f>SUM(DRC12:DRF12)</f>
        <v>0</v>
      </c>
      <c r="DRH12" s="1422">
        <f>'GC Table 8 - Primary'!DRA20</f>
        <v>0</v>
      </c>
      <c r="DRI12" s="1423">
        <f>'GC Table 6 - Secondary'!DRA22</f>
        <v>0</v>
      </c>
      <c r="DRJ12" s="1423">
        <f>'GC Table 5 - Worker Training'!DRA20</f>
        <v>0</v>
      </c>
      <c r="DRK12" s="1423">
        <f>'GC Table 4 - Tertiary'!DQZ17</f>
        <v>0</v>
      </c>
      <c r="DRL12" s="1428">
        <f>SUM(DRH12:DRK12)</f>
        <v>0</v>
      </c>
      <c r="DRM12" s="776">
        <v>2014</v>
      </c>
      <c r="DRN12" s="1422">
        <f>'GC Table 8 - Primary'!DRQ8</f>
        <v>0</v>
      </c>
      <c r="DRO12" s="1423">
        <f>'GC Table 6 - Secondary'!DRQ8</f>
        <v>0</v>
      </c>
      <c r="DRP12" s="1423">
        <f>'GC Table 5 - Worker Training'!DRQ8</f>
        <v>0</v>
      </c>
      <c r="DRQ12" s="1423">
        <f>'GC Table 4 - Tertiary'!DRP8</f>
        <v>0</v>
      </c>
      <c r="DRR12" s="1424">
        <f>SUM(DRN12:DRQ12)</f>
        <v>0</v>
      </c>
      <c r="DRS12" s="1425">
        <f>'GC Table 8 - Primary'!DRQ12</f>
        <v>0</v>
      </c>
      <c r="DRT12" s="1423">
        <f>'GC Table 6 - Secondary'!DRQ14</f>
        <v>0</v>
      </c>
      <c r="DRU12" s="1426">
        <f>'GC Table 5 - Worker Training'!DRQ12</f>
        <v>0</v>
      </c>
      <c r="DRV12" s="1423">
        <f>'GC Table 4 - Tertiary'!DRP9</f>
        <v>0</v>
      </c>
      <c r="DRW12" s="1427">
        <f>SUM(DRS12:DRV12)</f>
        <v>0</v>
      </c>
      <c r="DRX12" s="1422">
        <f>'GC Table 8 - Primary'!DRQ20</f>
        <v>0</v>
      </c>
      <c r="DRY12" s="1423">
        <f>'GC Table 6 - Secondary'!DRQ22</f>
        <v>0</v>
      </c>
      <c r="DRZ12" s="1423">
        <f>'GC Table 5 - Worker Training'!DRQ20</f>
        <v>0</v>
      </c>
      <c r="DSA12" s="1423">
        <f>'GC Table 4 - Tertiary'!DRP17</f>
        <v>0</v>
      </c>
      <c r="DSB12" s="1428">
        <f>SUM(DRX12:DSA12)</f>
        <v>0</v>
      </c>
      <c r="DSC12" s="776">
        <v>2014</v>
      </c>
      <c r="DSD12" s="1422">
        <f>'GC Table 8 - Primary'!DSG8</f>
        <v>0</v>
      </c>
      <c r="DSE12" s="1423">
        <f>'GC Table 6 - Secondary'!DSG8</f>
        <v>0</v>
      </c>
      <c r="DSF12" s="1423">
        <f>'GC Table 5 - Worker Training'!DSG8</f>
        <v>0</v>
      </c>
      <c r="DSG12" s="1423">
        <f>'GC Table 4 - Tertiary'!DSF8</f>
        <v>0</v>
      </c>
      <c r="DSH12" s="1424">
        <f>SUM(DSD12:DSG12)</f>
        <v>0</v>
      </c>
      <c r="DSI12" s="1425">
        <f>'GC Table 8 - Primary'!DSG12</f>
        <v>0</v>
      </c>
      <c r="DSJ12" s="1423">
        <f>'GC Table 6 - Secondary'!DSG14</f>
        <v>0</v>
      </c>
      <c r="DSK12" s="1426">
        <f>'GC Table 5 - Worker Training'!DSG12</f>
        <v>0</v>
      </c>
      <c r="DSL12" s="1423">
        <f>'GC Table 4 - Tertiary'!DSF9</f>
        <v>0</v>
      </c>
      <c r="DSM12" s="1427">
        <f>SUM(DSI12:DSL12)</f>
        <v>0</v>
      </c>
      <c r="DSN12" s="1422">
        <f>'GC Table 8 - Primary'!DSG20</f>
        <v>0</v>
      </c>
      <c r="DSO12" s="1423">
        <f>'GC Table 6 - Secondary'!DSG22</f>
        <v>0</v>
      </c>
      <c r="DSP12" s="1423">
        <f>'GC Table 5 - Worker Training'!DSG20</f>
        <v>0</v>
      </c>
      <c r="DSQ12" s="1423">
        <f>'GC Table 4 - Tertiary'!DSF17</f>
        <v>0</v>
      </c>
      <c r="DSR12" s="1428">
        <f>SUM(DSN12:DSQ12)</f>
        <v>0</v>
      </c>
      <c r="DSS12" s="776">
        <v>2014</v>
      </c>
      <c r="DST12" s="1422">
        <f>'GC Table 8 - Primary'!DSW8</f>
        <v>0</v>
      </c>
      <c r="DSU12" s="1423">
        <f>'GC Table 6 - Secondary'!DSW8</f>
        <v>0</v>
      </c>
      <c r="DSV12" s="1423">
        <f>'GC Table 5 - Worker Training'!DSW8</f>
        <v>0</v>
      </c>
      <c r="DSW12" s="1423">
        <f>'GC Table 4 - Tertiary'!DSV8</f>
        <v>0</v>
      </c>
      <c r="DSX12" s="1424">
        <f>SUM(DST12:DSW12)</f>
        <v>0</v>
      </c>
      <c r="DSY12" s="1425">
        <f>'GC Table 8 - Primary'!DSW12</f>
        <v>0</v>
      </c>
      <c r="DSZ12" s="1423">
        <f>'GC Table 6 - Secondary'!DSW14</f>
        <v>0</v>
      </c>
      <c r="DTA12" s="1426">
        <f>'GC Table 5 - Worker Training'!DSW12</f>
        <v>0</v>
      </c>
      <c r="DTB12" s="1423">
        <f>'GC Table 4 - Tertiary'!DSV9</f>
        <v>0</v>
      </c>
      <c r="DTC12" s="1427">
        <f>SUM(DSY12:DTB12)</f>
        <v>0</v>
      </c>
      <c r="DTD12" s="1422">
        <f>'GC Table 8 - Primary'!DSW20</f>
        <v>0</v>
      </c>
      <c r="DTE12" s="1423">
        <f>'GC Table 6 - Secondary'!DSW22</f>
        <v>0</v>
      </c>
      <c r="DTF12" s="1423">
        <f>'GC Table 5 - Worker Training'!DSW20</f>
        <v>0</v>
      </c>
      <c r="DTG12" s="1423">
        <f>'GC Table 4 - Tertiary'!DSV17</f>
        <v>0</v>
      </c>
      <c r="DTH12" s="1428">
        <f>SUM(DTD12:DTG12)</f>
        <v>0</v>
      </c>
      <c r="DTI12" s="776">
        <v>2014</v>
      </c>
      <c r="DTJ12" s="1422">
        <f>'GC Table 8 - Primary'!DTM8</f>
        <v>0</v>
      </c>
      <c r="DTK12" s="1423">
        <f>'GC Table 6 - Secondary'!DTM8</f>
        <v>0</v>
      </c>
      <c r="DTL12" s="1423">
        <f>'GC Table 5 - Worker Training'!DTM8</f>
        <v>0</v>
      </c>
      <c r="DTM12" s="1423">
        <f>'GC Table 4 - Tertiary'!DTL8</f>
        <v>0</v>
      </c>
      <c r="DTN12" s="1424">
        <f>SUM(DTJ12:DTM12)</f>
        <v>0</v>
      </c>
      <c r="DTO12" s="1425">
        <f>'GC Table 8 - Primary'!DTM12</f>
        <v>0</v>
      </c>
      <c r="DTP12" s="1423">
        <f>'GC Table 6 - Secondary'!DTM14</f>
        <v>0</v>
      </c>
      <c r="DTQ12" s="1426">
        <f>'GC Table 5 - Worker Training'!DTM12</f>
        <v>0</v>
      </c>
      <c r="DTR12" s="1423">
        <f>'GC Table 4 - Tertiary'!DTL9</f>
        <v>0</v>
      </c>
      <c r="DTS12" s="1427">
        <f>SUM(DTO12:DTR12)</f>
        <v>0</v>
      </c>
      <c r="DTT12" s="1422">
        <f>'GC Table 8 - Primary'!DTM20</f>
        <v>0</v>
      </c>
      <c r="DTU12" s="1423">
        <f>'GC Table 6 - Secondary'!DTM22</f>
        <v>0</v>
      </c>
      <c r="DTV12" s="1423">
        <f>'GC Table 5 - Worker Training'!DTM20</f>
        <v>0</v>
      </c>
      <c r="DTW12" s="1423">
        <f>'GC Table 4 - Tertiary'!DTL17</f>
        <v>0</v>
      </c>
      <c r="DTX12" s="1428">
        <f>SUM(DTT12:DTW12)</f>
        <v>0</v>
      </c>
      <c r="DTY12" s="776">
        <v>2014</v>
      </c>
      <c r="DTZ12" s="1422">
        <f>'GC Table 8 - Primary'!DUC8</f>
        <v>0</v>
      </c>
      <c r="DUA12" s="1423">
        <f>'GC Table 6 - Secondary'!DUC8</f>
        <v>0</v>
      </c>
      <c r="DUB12" s="1423">
        <f>'GC Table 5 - Worker Training'!DUC8</f>
        <v>0</v>
      </c>
      <c r="DUC12" s="1423">
        <f>'GC Table 4 - Tertiary'!DUB8</f>
        <v>0</v>
      </c>
      <c r="DUD12" s="1424">
        <f>SUM(DTZ12:DUC12)</f>
        <v>0</v>
      </c>
      <c r="DUE12" s="1425">
        <f>'GC Table 8 - Primary'!DUC12</f>
        <v>0</v>
      </c>
      <c r="DUF12" s="1423">
        <f>'GC Table 6 - Secondary'!DUC14</f>
        <v>0</v>
      </c>
      <c r="DUG12" s="1426">
        <f>'GC Table 5 - Worker Training'!DUC12</f>
        <v>0</v>
      </c>
      <c r="DUH12" s="1423">
        <f>'GC Table 4 - Tertiary'!DUB9</f>
        <v>0</v>
      </c>
      <c r="DUI12" s="1427">
        <f>SUM(DUE12:DUH12)</f>
        <v>0</v>
      </c>
      <c r="DUJ12" s="1422">
        <f>'GC Table 8 - Primary'!DUC20</f>
        <v>0</v>
      </c>
      <c r="DUK12" s="1423">
        <f>'GC Table 6 - Secondary'!DUC22</f>
        <v>0</v>
      </c>
      <c r="DUL12" s="1423">
        <f>'GC Table 5 - Worker Training'!DUC20</f>
        <v>0</v>
      </c>
      <c r="DUM12" s="1423">
        <f>'GC Table 4 - Tertiary'!DUB17</f>
        <v>0</v>
      </c>
      <c r="DUN12" s="1428">
        <f>SUM(DUJ12:DUM12)</f>
        <v>0</v>
      </c>
      <c r="DUO12" s="776">
        <v>2014</v>
      </c>
      <c r="DUP12" s="1422">
        <f>'GC Table 8 - Primary'!DUS8</f>
        <v>0</v>
      </c>
      <c r="DUQ12" s="1423">
        <f>'GC Table 6 - Secondary'!DUS8</f>
        <v>0</v>
      </c>
      <c r="DUR12" s="1423">
        <f>'GC Table 5 - Worker Training'!DUS8</f>
        <v>0</v>
      </c>
      <c r="DUS12" s="1423">
        <f>'GC Table 4 - Tertiary'!DUR8</f>
        <v>0</v>
      </c>
      <c r="DUT12" s="1424">
        <f>SUM(DUP12:DUS12)</f>
        <v>0</v>
      </c>
      <c r="DUU12" s="1425">
        <f>'GC Table 8 - Primary'!DUS12</f>
        <v>0</v>
      </c>
      <c r="DUV12" s="1423">
        <f>'GC Table 6 - Secondary'!DUS14</f>
        <v>0</v>
      </c>
      <c r="DUW12" s="1426">
        <f>'GC Table 5 - Worker Training'!DUS12</f>
        <v>0</v>
      </c>
      <c r="DUX12" s="1423">
        <f>'GC Table 4 - Tertiary'!DUR9</f>
        <v>0</v>
      </c>
      <c r="DUY12" s="1427">
        <f>SUM(DUU12:DUX12)</f>
        <v>0</v>
      </c>
      <c r="DUZ12" s="1422">
        <f>'GC Table 8 - Primary'!DUS20</f>
        <v>0</v>
      </c>
      <c r="DVA12" s="1423">
        <f>'GC Table 6 - Secondary'!DUS22</f>
        <v>0</v>
      </c>
      <c r="DVB12" s="1423">
        <f>'GC Table 5 - Worker Training'!DUS20</f>
        <v>0</v>
      </c>
      <c r="DVC12" s="1423">
        <f>'GC Table 4 - Tertiary'!DUR17</f>
        <v>0</v>
      </c>
      <c r="DVD12" s="1428">
        <f>SUM(DUZ12:DVC12)</f>
        <v>0</v>
      </c>
      <c r="DVE12" s="776">
        <v>2014</v>
      </c>
      <c r="DVF12" s="1422">
        <f>'GC Table 8 - Primary'!DVI8</f>
        <v>0</v>
      </c>
      <c r="DVG12" s="1423">
        <f>'GC Table 6 - Secondary'!DVI8</f>
        <v>0</v>
      </c>
      <c r="DVH12" s="1423">
        <f>'GC Table 5 - Worker Training'!DVI8</f>
        <v>0</v>
      </c>
      <c r="DVI12" s="1423">
        <f>'GC Table 4 - Tertiary'!DVH8</f>
        <v>0</v>
      </c>
      <c r="DVJ12" s="1424">
        <f>SUM(DVF12:DVI12)</f>
        <v>0</v>
      </c>
      <c r="DVK12" s="1425">
        <f>'GC Table 8 - Primary'!DVI12</f>
        <v>0</v>
      </c>
      <c r="DVL12" s="1423">
        <f>'GC Table 6 - Secondary'!DVI14</f>
        <v>0</v>
      </c>
      <c r="DVM12" s="1426">
        <f>'GC Table 5 - Worker Training'!DVI12</f>
        <v>0</v>
      </c>
      <c r="DVN12" s="1423">
        <f>'GC Table 4 - Tertiary'!DVH9</f>
        <v>0</v>
      </c>
      <c r="DVO12" s="1427">
        <f>SUM(DVK12:DVN12)</f>
        <v>0</v>
      </c>
      <c r="DVP12" s="1422">
        <f>'GC Table 8 - Primary'!DVI20</f>
        <v>0</v>
      </c>
      <c r="DVQ12" s="1423">
        <f>'GC Table 6 - Secondary'!DVI22</f>
        <v>0</v>
      </c>
      <c r="DVR12" s="1423">
        <f>'GC Table 5 - Worker Training'!DVI20</f>
        <v>0</v>
      </c>
      <c r="DVS12" s="1423">
        <f>'GC Table 4 - Tertiary'!DVH17</f>
        <v>0</v>
      </c>
      <c r="DVT12" s="1428">
        <f>SUM(DVP12:DVS12)</f>
        <v>0</v>
      </c>
      <c r="DVU12" s="776">
        <v>2014</v>
      </c>
      <c r="DVV12" s="1422">
        <f>'GC Table 8 - Primary'!DVY8</f>
        <v>0</v>
      </c>
      <c r="DVW12" s="1423">
        <f>'GC Table 6 - Secondary'!DVY8</f>
        <v>0</v>
      </c>
      <c r="DVX12" s="1423">
        <f>'GC Table 5 - Worker Training'!DVY8</f>
        <v>0</v>
      </c>
      <c r="DVY12" s="1423">
        <f>'GC Table 4 - Tertiary'!DVX8</f>
        <v>0</v>
      </c>
      <c r="DVZ12" s="1424">
        <f>SUM(DVV12:DVY12)</f>
        <v>0</v>
      </c>
      <c r="DWA12" s="1425">
        <f>'GC Table 8 - Primary'!DVY12</f>
        <v>0</v>
      </c>
      <c r="DWB12" s="1423">
        <f>'GC Table 6 - Secondary'!DVY14</f>
        <v>0</v>
      </c>
      <c r="DWC12" s="1426">
        <f>'GC Table 5 - Worker Training'!DVY12</f>
        <v>0</v>
      </c>
      <c r="DWD12" s="1423">
        <f>'GC Table 4 - Tertiary'!DVX9</f>
        <v>0</v>
      </c>
      <c r="DWE12" s="1427">
        <f>SUM(DWA12:DWD12)</f>
        <v>0</v>
      </c>
      <c r="DWF12" s="1422">
        <f>'GC Table 8 - Primary'!DVY20</f>
        <v>0</v>
      </c>
      <c r="DWG12" s="1423">
        <f>'GC Table 6 - Secondary'!DVY22</f>
        <v>0</v>
      </c>
      <c r="DWH12" s="1423">
        <f>'GC Table 5 - Worker Training'!DVY20</f>
        <v>0</v>
      </c>
      <c r="DWI12" s="1423">
        <f>'GC Table 4 - Tertiary'!DVX17</f>
        <v>0</v>
      </c>
      <c r="DWJ12" s="1428">
        <f>SUM(DWF12:DWI12)</f>
        <v>0</v>
      </c>
      <c r="DWK12" s="776">
        <v>2014</v>
      </c>
      <c r="DWL12" s="1422">
        <f>'GC Table 8 - Primary'!DWO8</f>
        <v>0</v>
      </c>
      <c r="DWM12" s="1423">
        <f>'GC Table 6 - Secondary'!DWO8</f>
        <v>0</v>
      </c>
      <c r="DWN12" s="1423">
        <f>'GC Table 5 - Worker Training'!DWO8</f>
        <v>0</v>
      </c>
      <c r="DWO12" s="1423">
        <f>'GC Table 4 - Tertiary'!DWN8</f>
        <v>0</v>
      </c>
      <c r="DWP12" s="1424">
        <f>SUM(DWL12:DWO12)</f>
        <v>0</v>
      </c>
      <c r="DWQ12" s="1425">
        <f>'GC Table 8 - Primary'!DWO12</f>
        <v>0</v>
      </c>
      <c r="DWR12" s="1423">
        <f>'GC Table 6 - Secondary'!DWO14</f>
        <v>0</v>
      </c>
      <c r="DWS12" s="1426">
        <f>'GC Table 5 - Worker Training'!DWO12</f>
        <v>0</v>
      </c>
      <c r="DWT12" s="1423">
        <f>'GC Table 4 - Tertiary'!DWN9</f>
        <v>0</v>
      </c>
      <c r="DWU12" s="1427">
        <f>SUM(DWQ12:DWT12)</f>
        <v>0</v>
      </c>
      <c r="DWV12" s="1422">
        <f>'GC Table 8 - Primary'!DWO20</f>
        <v>0</v>
      </c>
      <c r="DWW12" s="1423">
        <f>'GC Table 6 - Secondary'!DWO22</f>
        <v>0</v>
      </c>
      <c r="DWX12" s="1423">
        <f>'GC Table 5 - Worker Training'!DWO20</f>
        <v>0</v>
      </c>
      <c r="DWY12" s="1423">
        <f>'GC Table 4 - Tertiary'!DWN17</f>
        <v>0</v>
      </c>
      <c r="DWZ12" s="1428">
        <f>SUM(DWV12:DWY12)</f>
        <v>0</v>
      </c>
      <c r="DXA12" s="776">
        <v>2014</v>
      </c>
      <c r="DXB12" s="1422">
        <f>'GC Table 8 - Primary'!DXE8</f>
        <v>0</v>
      </c>
      <c r="DXC12" s="1423">
        <f>'GC Table 6 - Secondary'!DXE8</f>
        <v>0</v>
      </c>
      <c r="DXD12" s="1423">
        <f>'GC Table 5 - Worker Training'!DXE8</f>
        <v>0</v>
      </c>
      <c r="DXE12" s="1423">
        <f>'GC Table 4 - Tertiary'!DXD8</f>
        <v>0</v>
      </c>
      <c r="DXF12" s="1424">
        <f>SUM(DXB12:DXE12)</f>
        <v>0</v>
      </c>
      <c r="DXG12" s="1425">
        <f>'GC Table 8 - Primary'!DXE12</f>
        <v>0</v>
      </c>
      <c r="DXH12" s="1423">
        <f>'GC Table 6 - Secondary'!DXE14</f>
        <v>0</v>
      </c>
      <c r="DXI12" s="1426">
        <f>'GC Table 5 - Worker Training'!DXE12</f>
        <v>0</v>
      </c>
      <c r="DXJ12" s="1423">
        <f>'GC Table 4 - Tertiary'!DXD9</f>
        <v>0</v>
      </c>
      <c r="DXK12" s="1427">
        <f>SUM(DXG12:DXJ12)</f>
        <v>0</v>
      </c>
      <c r="DXL12" s="1422">
        <f>'GC Table 8 - Primary'!DXE20</f>
        <v>0</v>
      </c>
      <c r="DXM12" s="1423">
        <f>'GC Table 6 - Secondary'!DXE22</f>
        <v>0</v>
      </c>
      <c r="DXN12" s="1423">
        <f>'GC Table 5 - Worker Training'!DXE20</f>
        <v>0</v>
      </c>
      <c r="DXO12" s="1423">
        <f>'GC Table 4 - Tertiary'!DXD17</f>
        <v>0</v>
      </c>
      <c r="DXP12" s="1428">
        <f>SUM(DXL12:DXO12)</f>
        <v>0</v>
      </c>
      <c r="DXQ12" s="776">
        <v>2014</v>
      </c>
      <c r="DXR12" s="1422">
        <f>'GC Table 8 - Primary'!DXU8</f>
        <v>0</v>
      </c>
      <c r="DXS12" s="1423">
        <f>'GC Table 6 - Secondary'!DXU8</f>
        <v>0</v>
      </c>
      <c r="DXT12" s="1423">
        <f>'GC Table 5 - Worker Training'!DXU8</f>
        <v>0</v>
      </c>
      <c r="DXU12" s="1423">
        <f>'GC Table 4 - Tertiary'!DXT8</f>
        <v>0</v>
      </c>
      <c r="DXV12" s="1424">
        <f>SUM(DXR12:DXU12)</f>
        <v>0</v>
      </c>
      <c r="DXW12" s="1425">
        <f>'GC Table 8 - Primary'!DXU12</f>
        <v>0</v>
      </c>
      <c r="DXX12" s="1423">
        <f>'GC Table 6 - Secondary'!DXU14</f>
        <v>0</v>
      </c>
      <c r="DXY12" s="1426">
        <f>'GC Table 5 - Worker Training'!DXU12</f>
        <v>0</v>
      </c>
      <c r="DXZ12" s="1423">
        <f>'GC Table 4 - Tertiary'!DXT9</f>
        <v>0</v>
      </c>
      <c r="DYA12" s="1427">
        <f>SUM(DXW12:DXZ12)</f>
        <v>0</v>
      </c>
      <c r="DYB12" s="1422">
        <f>'GC Table 8 - Primary'!DXU20</f>
        <v>0</v>
      </c>
      <c r="DYC12" s="1423">
        <f>'GC Table 6 - Secondary'!DXU22</f>
        <v>0</v>
      </c>
      <c r="DYD12" s="1423">
        <f>'GC Table 5 - Worker Training'!DXU20</f>
        <v>0</v>
      </c>
      <c r="DYE12" s="1423">
        <f>'GC Table 4 - Tertiary'!DXT17</f>
        <v>0</v>
      </c>
      <c r="DYF12" s="1428">
        <f>SUM(DYB12:DYE12)</f>
        <v>0</v>
      </c>
      <c r="DYG12" s="776">
        <v>2014</v>
      </c>
      <c r="DYH12" s="1422">
        <f>'GC Table 8 - Primary'!DYK8</f>
        <v>0</v>
      </c>
      <c r="DYI12" s="1423">
        <f>'GC Table 6 - Secondary'!DYK8</f>
        <v>0</v>
      </c>
      <c r="DYJ12" s="1423">
        <f>'GC Table 5 - Worker Training'!DYK8</f>
        <v>0</v>
      </c>
      <c r="DYK12" s="1423">
        <f>'GC Table 4 - Tertiary'!DYJ8</f>
        <v>0</v>
      </c>
      <c r="DYL12" s="1424">
        <f>SUM(DYH12:DYK12)</f>
        <v>0</v>
      </c>
      <c r="DYM12" s="1425">
        <f>'GC Table 8 - Primary'!DYK12</f>
        <v>0</v>
      </c>
      <c r="DYN12" s="1423">
        <f>'GC Table 6 - Secondary'!DYK14</f>
        <v>0</v>
      </c>
      <c r="DYO12" s="1426">
        <f>'GC Table 5 - Worker Training'!DYK12</f>
        <v>0</v>
      </c>
      <c r="DYP12" s="1423">
        <f>'GC Table 4 - Tertiary'!DYJ9</f>
        <v>0</v>
      </c>
      <c r="DYQ12" s="1427">
        <f>SUM(DYM12:DYP12)</f>
        <v>0</v>
      </c>
      <c r="DYR12" s="1422">
        <f>'GC Table 8 - Primary'!DYK20</f>
        <v>0</v>
      </c>
      <c r="DYS12" s="1423">
        <f>'GC Table 6 - Secondary'!DYK22</f>
        <v>0</v>
      </c>
      <c r="DYT12" s="1423">
        <f>'GC Table 5 - Worker Training'!DYK20</f>
        <v>0</v>
      </c>
      <c r="DYU12" s="1423">
        <f>'GC Table 4 - Tertiary'!DYJ17</f>
        <v>0</v>
      </c>
      <c r="DYV12" s="1428">
        <f>SUM(DYR12:DYU12)</f>
        <v>0</v>
      </c>
      <c r="DYW12" s="776">
        <v>2014</v>
      </c>
      <c r="DYX12" s="1422">
        <f>'GC Table 8 - Primary'!DZA8</f>
        <v>0</v>
      </c>
      <c r="DYY12" s="1423">
        <f>'GC Table 6 - Secondary'!DZA8</f>
        <v>0</v>
      </c>
      <c r="DYZ12" s="1423">
        <f>'GC Table 5 - Worker Training'!DZA8</f>
        <v>0</v>
      </c>
      <c r="DZA12" s="1423">
        <f>'GC Table 4 - Tertiary'!DYZ8</f>
        <v>0</v>
      </c>
      <c r="DZB12" s="1424">
        <f>SUM(DYX12:DZA12)</f>
        <v>0</v>
      </c>
      <c r="DZC12" s="1425">
        <f>'GC Table 8 - Primary'!DZA12</f>
        <v>0</v>
      </c>
      <c r="DZD12" s="1423">
        <f>'GC Table 6 - Secondary'!DZA14</f>
        <v>0</v>
      </c>
      <c r="DZE12" s="1426">
        <f>'GC Table 5 - Worker Training'!DZA12</f>
        <v>0</v>
      </c>
      <c r="DZF12" s="1423">
        <f>'GC Table 4 - Tertiary'!DYZ9</f>
        <v>0</v>
      </c>
      <c r="DZG12" s="1427">
        <f>SUM(DZC12:DZF12)</f>
        <v>0</v>
      </c>
      <c r="DZH12" s="1422">
        <f>'GC Table 8 - Primary'!DZA20</f>
        <v>0</v>
      </c>
      <c r="DZI12" s="1423">
        <f>'GC Table 6 - Secondary'!DZA22</f>
        <v>0</v>
      </c>
      <c r="DZJ12" s="1423">
        <f>'GC Table 5 - Worker Training'!DZA20</f>
        <v>0</v>
      </c>
      <c r="DZK12" s="1423">
        <f>'GC Table 4 - Tertiary'!DYZ17</f>
        <v>0</v>
      </c>
      <c r="DZL12" s="1428">
        <f>SUM(DZH12:DZK12)</f>
        <v>0</v>
      </c>
      <c r="DZM12" s="776">
        <v>2014</v>
      </c>
      <c r="DZN12" s="1422">
        <f>'GC Table 8 - Primary'!DZQ8</f>
        <v>0</v>
      </c>
      <c r="DZO12" s="1423">
        <f>'GC Table 6 - Secondary'!DZQ8</f>
        <v>0</v>
      </c>
      <c r="DZP12" s="1423">
        <f>'GC Table 5 - Worker Training'!DZQ8</f>
        <v>0</v>
      </c>
      <c r="DZQ12" s="1423">
        <f>'GC Table 4 - Tertiary'!DZP8</f>
        <v>0</v>
      </c>
      <c r="DZR12" s="1424">
        <f>SUM(DZN12:DZQ12)</f>
        <v>0</v>
      </c>
      <c r="DZS12" s="1425">
        <f>'GC Table 8 - Primary'!DZQ12</f>
        <v>0</v>
      </c>
      <c r="DZT12" s="1423">
        <f>'GC Table 6 - Secondary'!DZQ14</f>
        <v>0</v>
      </c>
      <c r="DZU12" s="1426">
        <f>'GC Table 5 - Worker Training'!DZQ12</f>
        <v>0</v>
      </c>
      <c r="DZV12" s="1423">
        <f>'GC Table 4 - Tertiary'!DZP9</f>
        <v>0</v>
      </c>
      <c r="DZW12" s="1427">
        <f>SUM(DZS12:DZV12)</f>
        <v>0</v>
      </c>
      <c r="DZX12" s="1422">
        <f>'GC Table 8 - Primary'!DZQ20</f>
        <v>0</v>
      </c>
      <c r="DZY12" s="1423">
        <f>'GC Table 6 - Secondary'!DZQ22</f>
        <v>0</v>
      </c>
      <c r="DZZ12" s="1423">
        <f>'GC Table 5 - Worker Training'!DZQ20</f>
        <v>0</v>
      </c>
      <c r="EAA12" s="1423">
        <f>'GC Table 4 - Tertiary'!DZP17</f>
        <v>0</v>
      </c>
      <c r="EAB12" s="1428">
        <f>SUM(DZX12:EAA12)</f>
        <v>0</v>
      </c>
      <c r="EAC12" s="776">
        <v>2014</v>
      </c>
      <c r="EAD12" s="1422">
        <f>'GC Table 8 - Primary'!EAG8</f>
        <v>0</v>
      </c>
      <c r="EAE12" s="1423">
        <f>'GC Table 6 - Secondary'!EAG8</f>
        <v>0</v>
      </c>
      <c r="EAF12" s="1423">
        <f>'GC Table 5 - Worker Training'!EAG8</f>
        <v>0</v>
      </c>
      <c r="EAG12" s="1423">
        <f>'GC Table 4 - Tertiary'!EAF8</f>
        <v>0</v>
      </c>
      <c r="EAH12" s="1424">
        <f>SUM(EAD12:EAG12)</f>
        <v>0</v>
      </c>
      <c r="EAI12" s="1425">
        <f>'GC Table 8 - Primary'!EAG12</f>
        <v>0</v>
      </c>
      <c r="EAJ12" s="1423">
        <f>'GC Table 6 - Secondary'!EAG14</f>
        <v>0</v>
      </c>
      <c r="EAK12" s="1426">
        <f>'GC Table 5 - Worker Training'!EAG12</f>
        <v>0</v>
      </c>
      <c r="EAL12" s="1423">
        <f>'GC Table 4 - Tertiary'!EAF9</f>
        <v>0</v>
      </c>
      <c r="EAM12" s="1427">
        <f>SUM(EAI12:EAL12)</f>
        <v>0</v>
      </c>
      <c r="EAN12" s="1422">
        <f>'GC Table 8 - Primary'!EAG20</f>
        <v>0</v>
      </c>
      <c r="EAO12" s="1423">
        <f>'GC Table 6 - Secondary'!EAG22</f>
        <v>0</v>
      </c>
      <c r="EAP12" s="1423">
        <f>'GC Table 5 - Worker Training'!EAG20</f>
        <v>0</v>
      </c>
      <c r="EAQ12" s="1423">
        <f>'GC Table 4 - Tertiary'!EAF17</f>
        <v>0</v>
      </c>
      <c r="EAR12" s="1428">
        <f>SUM(EAN12:EAQ12)</f>
        <v>0</v>
      </c>
      <c r="EAS12" s="776">
        <v>2014</v>
      </c>
      <c r="EAT12" s="1422">
        <f>'GC Table 8 - Primary'!EAW8</f>
        <v>0</v>
      </c>
      <c r="EAU12" s="1423">
        <f>'GC Table 6 - Secondary'!EAW8</f>
        <v>0</v>
      </c>
      <c r="EAV12" s="1423">
        <f>'GC Table 5 - Worker Training'!EAW8</f>
        <v>0</v>
      </c>
      <c r="EAW12" s="1423">
        <f>'GC Table 4 - Tertiary'!EAV8</f>
        <v>0</v>
      </c>
      <c r="EAX12" s="1424">
        <f>SUM(EAT12:EAW12)</f>
        <v>0</v>
      </c>
      <c r="EAY12" s="1425">
        <f>'GC Table 8 - Primary'!EAW12</f>
        <v>0</v>
      </c>
      <c r="EAZ12" s="1423">
        <f>'GC Table 6 - Secondary'!EAW14</f>
        <v>0</v>
      </c>
      <c r="EBA12" s="1426">
        <f>'GC Table 5 - Worker Training'!EAW12</f>
        <v>0</v>
      </c>
      <c r="EBB12" s="1423">
        <f>'GC Table 4 - Tertiary'!EAV9</f>
        <v>0</v>
      </c>
      <c r="EBC12" s="1427">
        <f>SUM(EAY12:EBB12)</f>
        <v>0</v>
      </c>
      <c r="EBD12" s="1422">
        <f>'GC Table 8 - Primary'!EAW20</f>
        <v>0</v>
      </c>
      <c r="EBE12" s="1423">
        <f>'GC Table 6 - Secondary'!EAW22</f>
        <v>0</v>
      </c>
      <c r="EBF12" s="1423">
        <f>'GC Table 5 - Worker Training'!EAW20</f>
        <v>0</v>
      </c>
      <c r="EBG12" s="1423">
        <f>'GC Table 4 - Tertiary'!EAV17</f>
        <v>0</v>
      </c>
      <c r="EBH12" s="1428">
        <f>SUM(EBD12:EBG12)</f>
        <v>0</v>
      </c>
      <c r="EBI12" s="776">
        <v>2014</v>
      </c>
      <c r="EBJ12" s="1422">
        <f>'GC Table 8 - Primary'!EBM8</f>
        <v>0</v>
      </c>
      <c r="EBK12" s="1423">
        <f>'GC Table 6 - Secondary'!EBM8</f>
        <v>0</v>
      </c>
      <c r="EBL12" s="1423">
        <f>'GC Table 5 - Worker Training'!EBM8</f>
        <v>0</v>
      </c>
      <c r="EBM12" s="1423">
        <f>'GC Table 4 - Tertiary'!EBL8</f>
        <v>0</v>
      </c>
      <c r="EBN12" s="1424">
        <f>SUM(EBJ12:EBM12)</f>
        <v>0</v>
      </c>
      <c r="EBO12" s="1425">
        <f>'GC Table 8 - Primary'!EBM12</f>
        <v>0</v>
      </c>
      <c r="EBP12" s="1423">
        <f>'GC Table 6 - Secondary'!EBM14</f>
        <v>0</v>
      </c>
      <c r="EBQ12" s="1426">
        <f>'GC Table 5 - Worker Training'!EBM12</f>
        <v>0</v>
      </c>
      <c r="EBR12" s="1423">
        <f>'GC Table 4 - Tertiary'!EBL9</f>
        <v>0</v>
      </c>
      <c r="EBS12" s="1427">
        <f>SUM(EBO12:EBR12)</f>
        <v>0</v>
      </c>
      <c r="EBT12" s="1422">
        <f>'GC Table 8 - Primary'!EBM20</f>
        <v>0</v>
      </c>
      <c r="EBU12" s="1423">
        <f>'GC Table 6 - Secondary'!EBM22</f>
        <v>0</v>
      </c>
      <c r="EBV12" s="1423">
        <f>'GC Table 5 - Worker Training'!EBM20</f>
        <v>0</v>
      </c>
      <c r="EBW12" s="1423">
        <f>'GC Table 4 - Tertiary'!EBL17</f>
        <v>0</v>
      </c>
      <c r="EBX12" s="1428">
        <f>SUM(EBT12:EBW12)</f>
        <v>0</v>
      </c>
      <c r="EBY12" s="776">
        <v>2014</v>
      </c>
      <c r="EBZ12" s="1422">
        <f>'GC Table 8 - Primary'!ECC8</f>
        <v>0</v>
      </c>
      <c r="ECA12" s="1423">
        <f>'GC Table 6 - Secondary'!ECC8</f>
        <v>0</v>
      </c>
      <c r="ECB12" s="1423">
        <f>'GC Table 5 - Worker Training'!ECC8</f>
        <v>0</v>
      </c>
      <c r="ECC12" s="1423">
        <f>'GC Table 4 - Tertiary'!ECB8</f>
        <v>0</v>
      </c>
      <c r="ECD12" s="1424">
        <f>SUM(EBZ12:ECC12)</f>
        <v>0</v>
      </c>
      <c r="ECE12" s="1425">
        <f>'GC Table 8 - Primary'!ECC12</f>
        <v>0</v>
      </c>
      <c r="ECF12" s="1423">
        <f>'GC Table 6 - Secondary'!ECC14</f>
        <v>0</v>
      </c>
      <c r="ECG12" s="1426">
        <f>'GC Table 5 - Worker Training'!ECC12</f>
        <v>0</v>
      </c>
      <c r="ECH12" s="1423">
        <f>'GC Table 4 - Tertiary'!ECB9</f>
        <v>0</v>
      </c>
      <c r="ECI12" s="1427">
        <f>SUM(ECE12:ECH12)</f>
        <v>0</v>
      </c>
      <c r="ECJ12" s="1422">
        <f>'GC Table 8 - Primary'!ECC20</f>
        <v>0</v>
      </c>
      <c r="ECK12" s="1423">
        <f>'GC Table 6 - Secondary'!ECC22</f>
        <v>0</v>
      </c>
      <c r="ECL12" s="1423">
        <f>'GC Table 5 - Worker Training'!ECC20</f>
        <v>0</v>
      </c>
      <c r="ECM12" s="1423">
        <f>'GC Table 4 - Tertiary'!ECB17</f>
        <v>0</v>
      </c>
      <c r="ECN12" s="1428">
        <f>SUM(ECJ12:ECM12)</f>
        <v>0</v>
      </c>
      <c r="ECO12" s="776">
        <v>2014</v>
      </c>
      <c r="ECP12" s="1422">
        <f>'GC Table 8 - Primary'!ECS8</f>
        <v>0</v>
      </c>
      <c r="ECQ12" s="1423">
        <f>'GC Table 6 - Secondary'!ECS8</f>
        <v>0</v>
      </c>
      <c r="ECR12" s="1423">
        <f>'GC Table 5 - Worker Training'!ECS8</f>
        <v>0</v>
      </c>
      <c r="ECS12" s="1423">
        <f>'GC Table 4 - Tertiary'!ECR8</f>
        <v>0</v>
      </c>
      <c r="ECT12" s="1424">
        <f>SUM(ECP12:ECS12)</f>
        <v>0</v>
      </c>
      <c r="ECU12" s="1425">
        <f>'GC Table 8 - Primary'!ECS12</f>
        <v>0</v>
      </c>
      <c r="ECV12" s="1423">
        <f>'GC Table 6 - Secondary'!ECS14</f>
        <v>0</v>
      </c>
      <c r="ECW12" s="1426">
        <f>'GC Table 5 - Worker Training'!ECS12</f>
        <v>0</v>
      </c>
      <c r="ECX12" s="1423">
        <f>'GC Table 4 - Tertiary'!ECR9</f>
        <v>0</v>
      </c>
      <c r="ECY12" s="1427">
        <f>SUM(ECU12:ECX12)</f>
        <v>0</v>
      </c>
      <c r="ECZ12" s="1422">
        <f>'GC Table 8 - Primary'!ECS20</f>
        <v>0</v>
      </c>
      <c r="EDA12" s="1423">
        <f>'GC Table 6 - Secondary'!ECS22</f>
        <v>0</v>
      </c>
      <c r="EDB12" s="1423">
        <f>'GC Table 5 - Worker Training'!ECS20</f>
        <v>0</v>
      </c>
      <c r="EDC12" s="1423">
        <f>'GC Table 4 - Tertiary'!ECR17</f>
        <v>0</v>
      </c>
      <c r="EDD12" s="1428">
        <f>SUM(ECZ12:EDC12)</f>
        <v>0</v>
      </c>
      <c r="EDE12" s="776">
        <v>2014</v>
      </c>
      <c r="EDF12" s="1422">
        <f>'GC Table 8 - Primary'!EDI8</f>
        <v>0</v>
      </c>
      <c r="EDG12" s="1423">
        <f>'GC Table 6 - Secondary'!EDI8</f>
        <v>0</v>
      </c>
      <c r="EDH12" s="1423">
        <f>'GC Table 5 - Worker Training'!EDI8</f>
        <v>0</v>
      </c>
      <c r="EDI12" s="1423">
        <f>'GC Table 4 - Tertiary'!EDH8</f>
        <v>0</v>
      </c>
      <c r="EDJ12" s="1424">
        <f>SUM(EDF12:EDI12)</f>
        <v>0</v>
      </c>
      <c r="EDK12" s="1425">
        <f>'GC Table 8 - Primary'!EDI12</f>
        <v>0</v>
      </c>
      <c r="EDL12" s="1423">
        <f>'GC Table 6 - Secondary'!EDI14</f>
        <v>0</v>
      </c>
      <c r="EDM12" s="1426">
        <f>'GC Table 5 - Worker Training'!EDI12</f>
        <v>0</v>
      </c>
      <c r="EDN12" s="1423">
        <f>'GC Table 4 - Tertiary'!EDH9</f>
        <v>0</v>
      </c>
      <c r="EDO12" s="1427">
        <f>SUM(EDK12:EDN12)</f>
        <v>0</v>
      </c>
      <c r="EDP12" s="1422">
        <f>'GC Table 8 - Primary'!EDI20</f>
        <v>0</v>
      </c>
      <c r="EDQ12" s="1423">
        <f>'GC Table 6 - Secondary'!EDI22</f>
        <v>0</v>
      </c>
      <c r="EDR12" s="1423">
        <f>'GC Table 5 - Worker Training'!EDI20</f>
        <v>0</v>
      </c>
      <c r="EDS12" s="1423">
        <f>'GC Table 4 - Tertiary'!EDH17</f>
        <v>0</v>
      </c>
      <c r="EDT12" s="1428">
        <f>SUM(EDP12:EDS12)</f>
        <v>0</v>
      </c>
      <c r="EDU12" s="776">
        <v>2014</v>
      </c>
      <c r="EDV12" s="1422">
        <f>'GC Table 8 - Primary'!EDY8</f>
        <v>0</v>
      </c>
      <c r="EDW12" s="1423">
        <f>'GC Table 6 - Secondary'!EDY8</f>
        <v>0</v>
      </c>
      <c r="EDX12" s="1423">
        <f>'GC Table 5 - Worker Training'!EDY8</f>
        <v>0</v>
      </c>
      <c r="EDY12" s="1423">
        <f>'GC Table 4 - Tertiary'!EDX8</f>
        <v>0</v>
      </c>
      <c r="EDZ12" s="1424">
        <f>SUM(EDV12:EDY12)</f>
        <v>0</v>
      </c>
      <c r="EEA12" s="1425">
        <f>'GC Table 8 - Primary'!EDY12</f>
        <v>0</v>
      </c>
      <c r="EEB12" s="1423">
        <f>'GC Table 6 - Secondary'!EDY14</f>
        <v>0</v>
      </c>
      <c r="EEC12" s="1426">
        <f>'GC Table 5 - Worker Training'!EDY12</f>
        <v>0</v>
      </c>
      <c r="EED12" s="1423">
        <f>'GC Table 4 - Tertiary'!EDX9</f>
        <v>0</v>
      </c>
      <c r="EEE12" s="1427">
        <f>SUM(EEA12:EED12)</f>
        <v>0</v>
      </c>
      <c r="EEF12" s="1422">
        <f>'GC Table 8 - Primary'!EDY20</f>
        <v>0</v>
      </c>
      <c r="EEG12" s="1423">
        <f>'GC Table 6 - Secondary'!EDY22</f>
        <v>0</v>
      </c>
      <c r="EEH12" s="1423">
        <f>'GC Table 5 - Worker Training'!EDY20</f>
        <v>0</v>
      </c>
      <c r="EEI12" s="1423">
        <f>'GC Table 4 - Tertiary'!EDX17</f>
        <v>0</v>
      </c>
      <c r="EEJ12" s="1428">
        <f>SUM(EEF12:EEI12)</f>
        <v>0</v>
      </c>
      <c r="EEK12" s="776">
        <v>2014</v>
      </c>
      <c r="EEL12" s="1422">
        <f>'GC Table 8 - Primary'!EEO8</f>
        <v>0</v>
      </c>
      <c r="EEM12" s="1423">
        <f>'GC Table 6 - Secondary'!EEO8</f>
        <v>0</v>
      </c>
      <c r="EEN12" s="1423">
        <f>'GC Table 5 - Worker Training'!EEO8</f>
        <v>0</v>
      </c>
      <c r="EEO12" s="1423">
        <f>'GC Table 4 - Tertiary'!EEN8</f>
        <v>0</v>
      </c>
      <c r="EEP12" s="1424">
        <f>SUM(EEL12:EEO12)</f>
        <v>0</v>
      </c>
      <c r="EEQ12" s="1425">
        <f>'GC Table 8 - Primary'!EEO12</f>
        <v>0</v>
      </c>
      <c r="EER12" s="1423">
        <f>'GC Table 6 - Secondary'!EEO14</f>
        <v>0</v>
      </c>
      <c r="EES12" s="1426">
        <f>'GC Table 5 - Worker Training'!EEO12</f>
        <v>0</v>
      </c>
      <c r="EET12" s="1423">
        <f>'GC Table 4 - Tertiary'!EEN9</f>
        <v>0</v>
      </c>
      <c r="EEU12" s="1427">
        <f>SUM(EEQ12:EET12)</f>
        <v>0</v>
      </c>
      <c r="EEV12" s="1422">
        <f>'GC Table 8 - Primary'!EEO20</f>
        <v>0</v>
      </c>
      <c r="EEW12" s="1423">
        <f>'GC Table 6 - Secondary'!EEO22</f>
        <v>0</v>
      </c>
      <c r="EEX12" s="1423">
        <f>'GC Table 5 - Worker Training'!EEO20</f>
        <v>0</v>
      </c>
      <c r="EEY12" s="1423">
        <f>'GC Table 4 - Tertiary'!EEN17</f>
        <v>0</v>
      </c>
      <c r="EEZ12" s="1428">
        <f>SUM(EEV12:EEY12)</f>
        <v>0</v>
      </c>
      <c r="EFA12" s="776">
        <v>2014</v>
      </c>
      <c r="EFB12" s="1422">
        <f>'GC Table 8 - Primary'!EFE8</f>
        <v>0</v>
      </c>
      <c r="EFC12" s="1423">
        <f>'GC Table 6 - Secondary'!EFE8</f>
        <v>0</v>
      </c>
      <c r="EFD12" s="1423">
        <f>'GC Table 5 - Worker Training'!EFE8</f>
        <v>0</v>
      </c>
      <c r="EFE12" s="1423">
        <f>'GC Table 4 - Tertiary'!EFD8</f>
        <v>0</v>
      </c>
      <c r="EFF12" s="1424">
        <f>SUM(EFB12:EFE12)</f>
        <v>0</v>
      </c>
      <c r="EFG12" s="1425">
        <f>'GC Table 8 - Primary'!EFE12</f>
        <v>0</v>
      </c>
      <c r="EFH12" s="1423">
        <f>'GC Table 6 - Secondary'!EFE14</f>
        <v>0</v>
      </c>
      <c r="EFI12" s="1426">
        <f>'GC Table 5 - Worker Training'!EFE12</f>
        <v>0</v>
      </c>
      <c r="EFJ12" s="1423">
        <f>'GC Table 4 - Tertiary'!EFD9</f>
        <v>0</v>
      </c>
      <c r="EFK12" s="1427">
        <f>SUM(EFG12:EFJ12)</f>
        <v>0</v>
      </c>
      <c r="EFL12" s="1422">
        <f>'GC Table 8 - Primary'!EFE20</f>
        <v>0</v>
      </c>
      <c r="EFM12" s="1423">
        <f>'GC Table 6 - Secondary'!EFE22</f>
        <v>0</v>
      </c>
      <c r="EFN12" s="1423">
        <f>'GC Table 5 - Worker Training'!EFE20</f>
        <v>0</v>
      </c>
      <c r="EFO12" s="1423">
        <f>'GC Table 4 - Tertiary'!EFD17</f>
        <v>0</v>
      </c>
      <c r="EFP12" s="1428">
        <f>SUM(EFL12:EFO12)</f>
        <v>0</v>
      </c>
      <c r="EFQ12" s="776">
        <v>2014</v>
      </c>
      <c r="EFR12" s="1422">
        <f>'GC Table 8 - Primary'!EFU8</f>
        <v>0</v>
      </c>
      <c r="EFS12" s="1423">
        <f>'GC Table 6 - Secondary'!EFU8</f>
        <v>0</v>
      </c>
      <c r="EFT12" s="1423">
        <f>'GC Table 5 - Worker Training'!EFU8</f>
        <v>0</v>
      </c>
      <c r="EFU12" s="1423">
        <f>'GC Table 4 - Tertiary'!EFT8</f>
        <v>0</v>
      </c>
      <c r="EFV12" s="1424">
        <f>SUM(EFR12:EFU12)</f>
        <v>0</v>
      </c>
      <c r="EFW12" s="1425">
        <f>'GC Table 8 - Primary'!EFU12</f>
        <v>0</v>
      </c>
      <c r="EFX12" s="1423">
        <f>'GC Table 6 - Secondary'!EFU14</f>
        <v>0</v>
      </c>
      <c r="EFY12" s="1426">
        <f>'GC Table 5 - Worker Training'!EFU12</f>
        <v>0</v>
      </c>
      <c r="EFZ12" s="1423">
        <f>'GC Table 4 - Tertiary'!EFT9</f>
        <v>0</v>
      </c>
      <c r="EGA12" s="1427">
        <f>SUM(EFW12:EFZ12)</f>
        <v>0</v>
      </c>
      <c r="EGB12" s="1422">
        <f>'GC Table 8 - Primary'!EFU20</f>
        <v>0</v>
      </c>
      <c r="EGC12" s="1423">
        <f>'GC Table 6 - Secondary'!EFU22</f>
        <v>0</v>
      </c>
      <c r="EGD12" s="1423">
        <f>'GC Table 5 - Worker Training'!EFU20</f>
        <v>0</v>
      </c>
      <c r="EGE12" s="1423">
        <f>'GC Table 4 - Tertiary'!EFT17</f>
        <v>0</v>
      </c>
      <c r="EGF12" s="1428">
        <f>SUM(EGB12:EGE12)</f>
        <v>0</v>
      </c>
      <c r="EGG12" s="776">
        <v>2014</v>
      </c>
      <c r="EGH12" s="1422">
        <f>'GC Table 8 - Primary'!EGK8</f>
        <v>0</v>
      </c>
      <c r="EGI12" s="1423">
        <f>'GC Table 6 - Secondary'!EGK8</f>
        <v>0</v>
      </c>
      <c r="EGJ12" s="1423">
        <f>'GC Table 5 - Worker Training'!EGK8</f>
        <v>0</v>
      </c>
      <c r="EGK12" s="1423">
        <f>'GC Table 4 - Tertiary'!EGJ8</f>
        <v>0</v>
      </c>
      <c r="EGL12" s="1424">
        <f>SUM(EGH12:EGK12)</f>
        <v>0</v>
      </c>
      <c r="EGM12" s="1425">
        <f>'GC Table 8 - Primary'!EGK12</f>
        <v>0</v>
      </c>
      <c r="EGN12" s="1423">
        <f>'GC Table 6 - Secondary'!EGK14</f>
        <v>0</v>
      </c>
      <c r="EGO12" s="1426">
        <f>'GC Table 5 - Worker Training'!EGK12</f>
        <v>0</v>
      </c>
      <c r="EGP12" s="1423">
        <f>'GC Table 4 - Tertiary'!EGJ9</f>
        <v>0</v>
      </c>
      <c r="EGQ12" s="1427">
        <f>SUM(EGM12:EGP12)</f>
        <v>0</v>
      </c>
      <c r="EGR12" s="1422">
        <f>'GC Table 8 - Primary'!EGK20</f>
        <v>0</v>
      </c>
      <c r="EGS12" s="1423">
        <f>'GC Table 6 - Secondary'!EGK22</f>
        <v>0</v>
      </c>
      <c r="EGT12" s="1423">
        <f>'GC Table 5 - Worker Training'!EGK20</f>
        <v>0</v>
      </c>
      <c r="EGU12" s="1423">
        <f>'GC Table 4 - Tertiary'!EGJ17</f>
        <v>0</v>
      </c>
      <c r="EGV12" s="1428">
        <f>SUM(EGR12:EGU12)</f>
        <v>0</v>
      </c>
      <c r="EGW12" s="776">
        <v>2014</v>
      </c>
      <c r="EGX12" s="1422">
        <f>'GC Table 8 - Primary'!EHA8</f>
        <v>0</v>
      </c>
      <c r="EGY12" s="1423">
        <f>'GC Table 6 - Secondary'!EHA8</f>
        <v>0</v>
      </c>
      <c r="EGZ12" s="1423">
        <f>'GC Table 5 - Worker Training'!EHA8</f>
        <v>0</v>
      </c>
      <c r="EHA12" s="1423">
        <f>'GC Table 4 - Tertiary'!EGZ8</f>
        <v>0</v>
      </c>
      <c r="EHB12" s="1424">
        <f>SUM(EGX12:EHA12)</f>
        <v>0</v>
      </c>
      <c r="EHC12" s="1425">
        <f>'GC Table 8 - Primary'!EHA12</f>
        <v>0</v>
      </c>
      <c r="EHD12" s="1423">
        <f>'GC Table 6 - Secondary'!EHA14</f>
        <v>0</v>
      </c>
      <c r="EHE12" s="1426">
        <f>'GC Table 5 - Worker Training'!EHA12</f>
        <v>0</v>
      </c>
      <c r="EHF12" s="1423">
        <f>'GC Table 4 - Tertiary'!EGZ9</f>
        <v>0</v>
      </c>
      <c r="EHG12" s="1427">
        <f>SUM(EHC12:EHF12)</f>
        <v>0</v>
      </c>
      <c r="EHH12" s="1422">
        <f>'GC Table 8 - Primary'!EHA20</f>
        <v>0</v>
      </c>
      <c r="EHI12" s="1423">
        <f>'GC Table 6 - Secondary'!EHA22</f>
        <v>0</v>
      </c>
      <c r="EHJ12" s="1423">
        <f>'GC Table 5 - Worker Training'!EHA20</f>
        <v>0</v>
      </c>
      <c r="EHK12" s="1423">
        <f>'GC Table 4 - Tertiary'!EGZ17</f>
        <v>0</v>
      </c>
      <c r="EHL12" s="1428">
        <f>SUM(EHH12:EHK12)</f>
        <v>0</v>
      </c>
      <c r="EHM12" s="776">
        <v>2014</v>
      </c>
      <c r="EHN12" s="1422">
        <f>'GC Table 8 - Primary'!EHQ8</f>
        <v>0</v>
      </c>
      <c r="EHO12" s="1423">
        <f>'GC Table 6 - Secondary'!EHQ8</f>
        <v>0</v>
      </c>
      <c r="EHP12" s="1423">
        <f>'GC Table 5 - Worker Training'!EHQ8</f>
        <v>0</v>
      </c>
      <c r="EHQ12" s="1423">
        <f>'GC Table 4 - Tertiary'!EHP8</f>
        <v>0</v>
      </c>
      <c r="EHR12" s="1424">
        <f>SUM(EHN12:EHQ12)</f>
        <v>0</v>
      </c>
      <c r="EHS12" s="1425">
        <f>'GC Table 8 - Primary'!EHQ12</f>
        <v>0</v>
      </c>
      <c r="EHT12" s="1423">
        <f>'GC Table 6 - Secondary'!EHQ14</f>
        <v>0</v>
      </c>
      <c r="EHU12" s="1426">
        <f>'GC Table 5 - Worker Training'!EHQ12</f>
        <v>0</v>
      </c>
      <c r="EHV12" s="1423">
        <f>'GC Table 4 - Tertiary'!EHP9</f>
        <v>0</v>
      </c>
      <c r="EHW12" s="1427">
        <f>SUM(EHS12:EHV12)</f>
        <v>0</v>
      </c>
      <c r="EHX12" s="1422">
        <f>'GC Table 8 - Primary'!EHQ20</f>
        <v>0</v>
      </c>
      <c r="EHY12" s="1423">
        <f>'GC Table 6 - Secondary'!EHQ22</f>
        <v>0</v>
      </c>
      <c r="EHZ12" s="1423">
        <f>'GC Table 5 - Worker Training'!EHQ20</f>
        <v>0</v>
      </c>
      <c r="EIA12" s="1423">
        <f>'GC Table 4 - Tertiary'!EHP17</f>
        <v>0</v>
      </c>
      <c r="EIB12" s="1428">
        <f>SUM(EHX12:EIA12)</f>
        <v>0</v>
      </c>
      <c r="EIC12" s="776">
        <v>2014</v>
      </c>
      <c r="EID12" s="1422">
        <f>'GC Table 8 - Primary'!EIG8</f>
        <v>0</v>
      </c>
      <c r="EIE12" s="1423">
        <f>'GC Table 6 - Secondary'!EIG8</f>
        <v>0</v>
      </c>
      <c r="EIF12" s="1423">
        <f>'GC Table 5 - Worker Training'!EIG8</f>
        <v>0</v>
      </c>
      <c r="EIG12" s="1423">
        <f>'GC Table 4 - Tertiary'!EIF8</f>
        <v>0</v>
      </c>
      <c r="EIH12" s="1424">
        <f>SUM(EID12:EIG12)</f>
        <v>0</v>
      </c>
      <c r="EII12" s="1425">
        <f>'GC Table 8 - Primary'!EIG12</f>
        <v>0</v>
      </c>
      <c r="EIJ12" s="1423">
        <f>'GC Table 6 - Secondary'!EIG14</f>
        <v>0</v>
      </c>
      <c r="EIK12" s="1426">
        <f>'GC Table 5 - Worker Training'!EIG12</f>
        <v>0</v>
      </c>
      <c r="EIL12" s="1423">
        <f>'GC Table 4 - Tertiary'!EIF9</f>
        <v>0</v>
      </c>
      <c r="EIM12" s="1427">
        <f>SUM(EII12:EIL12)</f>
        <v>0</v>
      </c>
      <c r="EIN12" s="1422">
        <f>'GC Table 8 - Primary'!EIG20</f>
        <v>0</v>
      </c>
      <c r="EIO12" s="1423">
        <f>'GC Table 6 - Secondary'!EIG22</f>
        <v>0</v>
      </c>
      <c r="EIP12" s="1423">
        <f>'GC Table 5 - Worker Training'!EIG20</f>
        <v>0</v>
      </c>
      <c r="EIQ12" s="1423">
        <f>'GC Table 4 - Tertiary'!EIF17</f>
        <v>0</v>
      </c>
      <c r="EIR12" s="1428">
        <f>SUM(EIN12:EIQ12)</f>
        <v>0</v>
      </c>
      <c r="EIS12" s="776">
        <v>2014</v>
      </c>
      <c r="EIT12" s="1422">
        <f>'GC Table 8 - Primary'!EIW8</f>
        <v>0</v>
      </c>
      <c r="EIU12" s="1423">
        <f>'GC Table 6 - Secondary'!EIW8</f>
        <v>0</v>
      </c>
      <c r="EIV12" s="1423">
        <f>'GC Table 5 - Worker Training'!EIW8</f>
        <v>0</v>
      </c>
      <c r="EIW12" s="1423">
        <f>'GC Table 4 - Tertiary'!EIV8</f>
        <v>0</v>
      </c>
      <c r="EIX12" s="1424">
        <f>SUM(EIT12:EIW12)</f>
        <v>0</v>
      </c>
      <c r="EIY12" s="1425">
        <f>'GC Table 8 - Primary'!EIW12</f>
        <v>0</v>
      </c>
      <c r="EIZ12" s="1423">
        <f>'GC Table 6 - Secondary'!EIW14</f>
        <v>0</v>
      </c>
      <c r="EJA12" s="1426">
        <f>'GC Table 5 - Worker Training'!EIW12</f>
        <v>0</v>
      </c>
      <c r="EJB12" s="1423">
        <f>'GC Table 4 - Tertiary'!EIV9</f>
        <v>0</v>
      </c>
      <c r="EJC12" s="1427">
        <f>SUM(EIY12:EJB12)</f>
        <v>0</v>
      </c>
      <c r="EJD12" s="1422">
        <f>'GC Table 8 - Primary'!EIW20</f>
        <v>0</v>
      </c>
      <c r="EJE12" s="1423">
        <f>'GC Table 6 - Secondary'!EIW22</f>
        <v>0</v>
      </c>
      <c r="EJF12" s="1423">
        <f>'GC Table 5 - Worker Training'!EIW20</f>
        <v>0</v>
      </c>
      <c r="EJG12" s="1423">
        <f>'GC Table 4 - Tertiary'!EIV17</f>
        <v>0</v>
      </c>
      <c r="EJH12" s="1428">
        <f>SUM(EJD12:EJG12)</f>
        <v>0</v>
      </c>
      <c r="EJI12" s="776">
        <v>2014</v>
      </c>
      <c r="EJJ12" s="1422">
        <f>'GC Table 8 - Primary'!EJM8</f>
        <v>0</v>
      </c>
      <c r="EJK12" s="1423">
        <f>'GC Table 6 - Secondary'!EJM8</f>
        <v>0</v>
      </c>
      <c r="EJL12" s="1423">
        <f>'GC Table 5 - Worker Training'!EJM8</f>
        <v>0</v>
      </c>
      <c r="EJM12" s="1423">
        <f>'GC Table 4 - Tertiary'!EJL8</f>
        <v>0</v>
      </c>
      <c r="EJN12" s="1424">
        <f>SUM(EJJ12:EJM12)</f>
        <v>0</v>
      </c>
      <c r="EJO12" s="1425">
        <f>'GC Table 8 - Primary'!EJM12</f>
        <v>0</v>
      </c>
      <c r="EJP12" s="1423">
        <f>'GC Table 6 - Secondary'!EJM14</f>
        <v>0</v>
      </c>
      <c r="EJQ12" s="1426">
        <f>'GC Table 5 - Worker Training'!EJM12</f>
        <v>0</v>
      </c>
      <c r="EJR12" s="1423">
        <f>'GC Table 4 - Tertiary'!EJL9</f>
        <v>0</v>
      </c>
      <c r="EJS12" s="1427">
        <f>SUM(EJO12:EJR12)</f>
        <v>0</v>
      </c>
      <c r="EJT12" s="1422">
        <f>'GC Table 8 - Primary'!EJM20</f>
        <v>0</v>
      </c>
      <c r="EJU12" s="1423">
        <f>'GC Table 6 - Secondary'!EJM22</f>
        <v>0</v>
      </c>
      <c r="EJV12" s="1423">
        <f>'GC Table 5 - Worker Training'!EJM20</f>
        <v>0</v>
      </c>
      <c r="EJW12" s="1423">
        <f>'GC Table 4 - Tertiary'!EJL17</f>
        <v>0</v>
      </c>
      <c r="EJX12" s="1428">
        <f>SUM(EJT12:EJW12)</f>
        <v>0</v>
      </c>
      <c r="EJY12" s="776">
        <v>2014</v>
      </c>
      <c r="EJZ12" s="1422">
        <f>'GC Table 8 - Primary'!EKC8</f>
        <v>0</v>
      </c>
      <c r="EKA12" s="1423">
        <f>'GC Table 6 - Secondary'!EKC8</f>
        <v>0</v>
      </c>
      <c r="EKB12" s="1423">
        <f>'GC Table 5 - Worker Training'!EKC8</f>
        <v>0</v>
      </c>
      <c r="EKC12" s="1423">
        <f>'GC Table 4 - Tertiary'!EKB8</f>
        <v>0</v>
      </c>
      <c r="EKD12" s="1424">
        <f>SUM(EJZ12:EKC12)</f>
        <v>0</v>
      </c>
      <c r="EKE12" s="1425">
        <f>'GC Table 8 - Primary'!EKC12</f>
        <v>0</v>
      </c>
      <c r="EKF12" s="1423">
        <f>'GC Table 6 - Secondary'!EKC14</f>
        <v>0</v>
      </c>
      <c r="EKG12" s="1426">
        <f>'GC Table 5 - Worker Training'!EKC12</f>
        <v>0</v>
      </c>
      <c r="EKH12" s="1423">
        <f>'GC Table 4 - Tertiary'!EKB9</f>
        <v>0</v>
      </c>
      <c r="EKI12" s="1427">
        <f>SUM(EKE12:EKH12)</f>
        <v>0</v>
      </c>
      <c r="EKJ12" s="1422">
        <f>'GC Table 8 - Primary'!EKC20</f>
        <v>0</v>
      </c>
      <c r="EKK12" s="1423">
        <f>'GC Table 6 - Secondary'!EKC22</f>
        <v>0</v>
      </c>
      <c r="EKL12" s="1423">
        <f>'GC Table 5 - Worker Training'!EKC20</f>
        <v>0</v>
      </c>
      <c r="EKM12" s="1423">
        <f>'GC Table 4 - Tertiary'!EKB17</f>
        <v>0</v>
      </c>
      <c r="EKN12" s="1428">
        <f>SUM(EKJ12:EKM12)</f>
        <v>0</v>
      </c>
      <c r="EKO12" s="776">
        <v>2014</v>
      </c>
      <c r="EKP12" s="1422">
        <f>'GC Table 8 - Primary'!EKS8</f>
        <v>0</v>
      </c>
      <c r="EKQ12" s="1423">
        <f>'GC Table 6 - Secondary'!EKS8</f>
        <v>0</v>
      </c>
      <c r="EKR12" s="1423">
        <f>'GC Table 5 - Worker Training'!EKS8</f>
        <v>0</v>
      </c>
      <c r="EKS12" s="1423">
        <f>'GC Table 4 - Tertiary'!EKR8</f>
        <v>0</v>
      </c>
      <c r="EKT12" s="1424">
        <f>SUM(EKP12:EKS12)</f>
        <v>0</v>
      </c>
      <c r="EKU12" s="1425">
        <f>'GC Table 8 - Primary'!EKS12</f>
        <v>0</v>
      </c>
      <c r="EKV12" s="1423">
        <f>'GC Table 6 - Secondary'!EKS14</f>
        <v>0</v>
      </c>
      <c r="EKW12" s="1426">
        <f>'GC Table 5 - Worker Training'!EKS12</f>
        <v>0</v>
      </c>
      <c r="EKX12" s="1423">
        <f>'GC Table 4 - Tertiary'!EKR9</f>
        <v>0</v>
      </c>
      <c r="EKY12" s="1427">
        <f>SUM(EKU12:EKX12)</f>
        <v>0</v>
      </c>
      <c r="EKZ12" s="1422">
        <f>'GC Table 8 - Primary'!EKS20</f>
        <v>0</v>
      </c>
      <c r="ELA12" s="1423">
        <f>'GC Table 6 - Secondary'!EKS22</f>
        <v>0</v>
      </c>
      <c r="ELB12" s="1423">
        <f>'GC Table 5 - Worker Training'!EKS20</f>
        <v>0</v>
      </c>
      <c r="ELC12" s="1423">
        <f>'GC Table 4 - Tertiary'!EKR17</f>
        <v>0</v>
      </c>
      <c r="ELD12" s="1428">
        <f>SUM(EKZ12:ELC12)</f>
        <v>0</v>
      </c>
      <c r="ELE12" s="776">
        <v>2014</v>
      </c>
      <c r="ELF12" s="1422">
        <f>'GC Table 8 - Primary'!ELI8</f>
        <v>0</v>
      </c>
      <c r="ELG12" s="1423">
        <f>'GC Table 6 - Secondary'!ELI8</f>
        <v>0</v>
      </c>
      <c r="ELH12" s="1423">
        <f>'GC Table 5 - Worker Training'!ELI8</f>
        <v>0</v>
      </c>
      <c r="ELI12" s="1423">
        <f>'GC Table 4 - Tertiary'!ELH8</f>
        <v>0</v>
      </c>
      <c r="ELJ12" s="1424">
        <f>SUM(ELF12:ELI12)</f>
        <v>0</v>
      </c>
      <c r="ELK12" s="1425">
        <f>'GC Table 8 - Primary'!ELI12</f>
        <v>0</v>
      </c>
      <c r="ELL12" s="1423">
        <f>'GC Table 6 - Secondary'!ELI14</f>
        <v>0</v>
      </c>
      <c r="ELM12" s="1426">
        <f>'GC Table 5 - Worker Training'!ELI12</f>
        <v>0</v>
      </c>
      <c r="ELN12" s="1423">
        <f>'GC Table 4 - Tertiary'!ELH9</f>
        <v>0</v>
      </c>
      <c r="ELO12" s="1427">
        <f>SUM(ELK12:ELN12)</f>
        <v>0</v>
      </c>
      <c r="ELP12" s="1422">
        <f>'GC Table 8 - Primary'!ELI20</f>
        <v>0</v>
      </c>
      <c r="ELQ12" s="1423">
        <f>'GC Table 6 - Secondary'!ELI22</f>
        <v>0</v>
      </c>
      <c r="ELR12" s="1423">
        <f>'GC Table 5 - Worker Training'!ELI20</f>
        <v>0</v>
      </c>
      <c r="ELS12" s="1423">
        <f>'GC Table 4 - Tertiary'!ELH17</f>
        <v>0</v>
      </c>
      <c r="ELT12" s="1428">
        <f>SUM(ELP12:ELS12)</f>
        <v>0</v>
      </c>
      <c r="ELU12" s="776">
        <v>2014</v>
      </c>
      <c r="ELV12" s="1422">
        <f>'GC Table 8 - Primary'!ELY8</f>
        <v>0</v>
      </c>
      <c r="ELW12" s="1423">
        <f>'GC Table 6 - Secondary'!ELY8</f>
        <v>0</v>
      </c>
      <c r="ELX12" s="1423">
        <f>'GC Table 5 - Worker Training'!ELY8</f>
        <v>0</v>
      </c>
      <c r="ELY12" s="1423">
        <f>'GC Table 4 - Tertiary'!ELX8</f>
        <v>0</v>
      </c>
      <c r="ELZ12" s="1424">
        <f>SUM(ELV12:ELY12)</f>
        <v>0</v>
      </c>
      <c r="EMA12" s="1425">
        <f>'GC Table 8 - Primary'!ELY12</f>
        <v>0</v>
      </c>
      <c r="EMB12" s="1423">
        <f>'GC Table 6 - Secondary'!ELY14</f>
        <v>0</v>
      </c>
      <c r="EMC12" s="1426">
        <f>'GC Table 5 - Worker Training'!ELY12</f>
        <v>0</v>
      </c>
      <c r="EMD12" s="1423">
        <f>'GC Table 4 - Tertiary'!ELX9</f>
        <v>0</v>
      </c>
      <c r="EME12" s="1427">
        <f>SUM(EMA12:EMD12)</f>
        <v>0</v>
      </c>
      <c r="EMF12" s="1422">
        <f>'GC Table 8 - Primary'!ELY20</f>
        <v>0</v>
      </c>
      <c r="EMG12" s="1423">
        <f>'GC Table 6 - Secondary'!ELY22</f>
        <v>0</v>
      </c>
      <c r="EMH12" s="1423">
        <f>'GC Table 5 - Worker Training'!ELY20</f>
        <v>0</v>
      </c>
      <c r="EMI12" s="1423">
        <f>'GC Table 4 - Tertiary'!ELX17</f>
        <v>0</v>
      </c>
      <c r="EMJ12" s="1428">
        <f>SUM(EMF12:EMI12)</f>
        <v>0</v>
      </c>
      <c r="EMK12" s="776">
        <v>2014</v>
      </c>
      <c r="EML12" s="1422">
        <f>'GC Table 8 - Primary'!EMO8</f>
        <v>0</v>
      </c>
      <c r="EMM12" s="1423">
        <f>'GC Table 6 - Secondary'!EMO8</f>
        <v>0</v>
      </c>
      <c r="EMN12" s="1423">
        <f>'GC Table 5 - Worker Training'!EMO8</f>
        <v>0</v>
      </c>
      <c r="EMO12" s="1423">
        <f>'GC Table 4 - Tertiary'!EMN8</f>
        <v>0</v>
      </c>
      <c r="EMP12" s="1424">
        <f>SUM(EML12:EMO12)</f>
        <v>0</v>
      </c>
      <c r="EMQ12" s="1425">
        <f>'GC Table 8 - Primary'!EMO12</f>
        <v>0</v>
      </c>
      <c r="EMR12" s="1423">
        <f>'GC Table 6 - Secondary'!EMO14</f>
        <v>0</v>
      </c>
      <c r="EMS12" s="1426">
        <f>'GC Table 5 - Worker Training'!EMO12</f>
        <v>0</v>
      </c>
      <c r="EMT12" s="1423">
        <f>'GC Table 4 - Tertiary'!EMN9</f>
        <v>0</v>
      </c>
      <c r="EMU12" s="1427">
        <f>SUM(EMQ12:EMT12)</f>
        <v>0</v>
      </c>
      <c r="EMV12" s="1422">
        <f>'GC Table 8 - Primary'!EMO20</f>
        <v>0</v>
      </c>
      <c r="EMW12" s="1423">
        <f>'GC Table 6 - Secondary'!EMO22</f>
        <v>0</v>
      </c>
      <c r="EMX12" s="1423">
        <f>'GC Table 5 - Worker Training'!EMO20</f>
        <v>0</v>
      </c>
      <c r="EMY12" s="1423">
        <f>'GC Table 4 - Tertiary'!EMN17</f>
        <v>0</v>
      </c>
      <c r="EMZ12" s="1428">
        <f>SUM(EMV12:EMY12)</f>
        <v>0</v>
      </c>
      <c r="ENA12" s="776">
        <v>2014</v>
      </c>
      <c r="ENB12" s="1422">
        <f>'GC Table 8 - Primary'!ENE8</f>
        <v>0</v>
      </c>
      <c r="ENC12" s="1423">
        <f>'GC Table 6 - Secondary'!ENE8</f>
        <v>0</v>
      </c>
      <c r="END12" s="1423">
        <f>'GC Table 5 - Worker Training'!ENE8</f>
        <v>0</v>
      </c>
      <c r="ENE12" s="1423">
        <f>'GC Table 4 - Tertiary'!END8</f>
        <v>0</v>
      </c>
      <c r="ENF12" s="1424">
        <f>SUM(ENB12:ENE12)</f>
        <v>0</v>
      </c>
      <c r="ENG12" s="1425">
        <f>'GC Table 8 - Primary'!ENE12</f>
        <v>0</v>
      </c>
      <c r="ENH12" s="1423">
        <f>'GC Table 6 - Secondary'!ENE14</f>
        <v>0</v>
      </c>
      <c r="ENI12" s="1426">
        <f>'GC Table 5 - Worker Training'!ENE12</f>
        <v>0</v>
      </c>
      <c r="ENJ12" s="1423">
        <f>'GC Table 4 - Tertiary'!END9</f>
        <v>0</v>
      </c>
      <c r="ENK12" s="1427">
        <f>SUM(ENG12:ENJ12)</f>
        <v>0</v>
      </c>
      <c r="ENL12" s="1422">
        <f>'GC Table 8 - Primary'!ENE20</f>
        <v>0</v>
      </c>
      <c r="ENM12" s="1423">
        <f>'GC Table 6 - Secondary'!ENE22</f>
        <v>0</v>
      </c>
      <c r="ENN12" s="1423">
        <f>'GC Table 5 - Worker Training'!ENE20</f>
        <v>0</v>
      </c>
      <c r="ENO12" s="1423">
        <f>'GC Table 4 - Tertiary'!END17</f>
        <v>0</v>
      </c>
      <c r="ENP12" s="1428">
        <f>SUM(ENL12:ENO12)</f>
        <v>0</v>
      </c>
      <c r="ENQ12" s="776">
        <v>2014</v>
      </c>
      <c r="ENR12" s="1422">
        <f>'GC Table 8 - Primary'!ENU8</f>
        <v>0</v>
      </c>
      <c r="ENS12" s="1423">
        <f>'GC Table 6 - Secondary'!ENU8</f>
        <v>0</v>
      </c>
      <c r="ENT12" s="1423">
        <f>'GC Table 5 - Worker Training'!ENU8</f>
        <v>0</v>
      </c>
      <c r="ENU12" s="1423">
        <f>'GC Table 4 - Tertiary'!ENT8</f>
        <v>0</v>
      </c>
      <c r="ENV12" s="1424">
        <f>SUM(ENR12:ENU12)</f>
        <v>0</v>
      </c>
      <c r="ENW12" s="1425">
        <f>'GC Table 8 - Primary'!ENU12</f>
        <v>0</v>
      </c>
      <c r="ENX12" s="1423">
        <f>'GC Table 6 - Secondary'!ENU14</f>
        <v>0</v>
      </c>
      <c r="ENY12" s="1426">
        <f>'GC Table 5 - Worker Training'!ENU12</f>
        <v>0</v>
      </c>
      <c r="ENZ12" s="1423">
        <f>'GC Table 4 - Tertiary'!ENT9</f>
        <v>0</v>
      </c>
      <c r="EOA12" s="1427">
        <f>SUM(ENW12:ENZ12)</f>
        <v>0</v>
      </c>
      <c r="EOB12" s="1422">
        <f>'GC Table 8 - Primary'!ENU20</f>
        <v>0</v>
      </c>
      <c r="EOC12" s="1423">
        <f>'GC Table 6 - Secondary'!ENU22</f>
        <v>0</v>
      </c>
      <c r="EOD12" s="1423">
        <f>'GC Table 5 - Worker Training'!ENU20</f>
        <v>0</v>
      </c>
      <c r="EOE12" s="1423">
        <f>'GC Table 4 - Tertiary'!ENT17</f>
        <v>0</v>
      </c>
      <c r="EOF12" s="1428">
        <f>SUM(EOB12:EOE12)</f>
        <v>0</v>
      </c>
      <c r="EOG12" s="776">
        <v>2014</v>
      </c>
      <c r="EOH12" s="1422">
        <f>'GC Table 8 - Primary'!EOK8</f>
        <v>0</v>
      </c>
      <c r="EOI12" s="1423">
        <f>'GC Table 6 - Secondary'!EOK8</f>
        <v>0</v>
      </c>
      <c r="EOJ12" s="1423">
        <f>'GC Table 5 - Worker Training'!EOK8</f>
        <v>0</v>
      </c>
      <c r="EOK12" s="1423">
        <f>'GC Table 4 - Tertiary'!EOJ8</f>
        <v>0</v>
      </c>
      <c r="EOL12" s="1424">
        <f>SUM(EOH12:EOK12)</f>
        <v>0</v>
      </c>
      <c r="EOM12" s="1425">
        <f>'GC Table 8 - Primary'!EOK12</f>
        <v>0</v>
      </c>
      <c r="EON12" s="1423">
        <f>'GC Table 6 - Secondary'!EOK14</f>
        <v>0</v>
      </c>
      <c r="EOO12" s="1426">
        <f>'GC Table 5 - Worker Training'!EOK12</f>
        <v>0</v>
      </c>
      <c r="EOP12" s="1423">
        <f>'GC Table 4 - Tertiary'!EOJ9</f>
        <v>0</v>
      </c>
      <c r="EOQ12" s="1427">
        <f>SUM(EOM12:EOP12)</f>
        <v>0</v>
      </c>
      <c r="EOR12" s="1422">
        <f>'GC Table 8 - Primary'!EOK20</f>
        <v>0</v>
      </c>
      <c r="EOS12" s="1423">
        <f>'GC Table 6 - Secondary'!EOK22</f>
        <v>0</v>
      </c>
      <c r="EOT12" s="1423">
        <f>'GC Table 5 - Worker Training'!EOK20</f>
        <v>0</v>
      </c>
      <c r="EOU12" s="1423">
        <f>'GC Table 4 - Tertiary'!EOJ17</f>
        <v>0</v>
      </c>
      <c r="EOV12" s="1428">
        <f>SUM(EOR12:EOU12)</f>
        <v>0</v>
      </c>
      <c r="EOW12" s="776">
        <v>2014</v>
      </c>
      <c r="EOX12" s="1422">
        <f>'GC Table 8 - Primary'!EPA8</f>
        <v>0</v>
      </c>
      <c r="EOY12" s="1423">
        <f>'GC Table 6 - Secondary'!EPA8</f>
        <v>0</v>
      </c>
      <c r="EOZ12" s="1423">
        <f>'GC Table 5 - Worker Training'!EPA8</f>
        <v>0</v>
      </c>
      <c r="EPA12" s="1423">
        <f>'GC Table 4 - Tertiary'!EOZ8</f>
        <v>0</v>
      </c>
      <c r="EPB12" s="1424">
        <f>SUM(EOX12:EPA12)</f>
        <v>0</v>
      </c>
      <c r="EPC12" s="1425">
        <f>'GC Table 8 - Primary'!EPA12</f>
        <v>0</v>
      </c>
      <c r="EPD12" s="1423">
        <f>'GC Table 6 - Secondary'!EPA14</f>
        <v>0</v>
      </c>
      <c r="EPE12" s="1426">
        <f>'GC Table 5 - Worker Training'!EPA12</f>
        <v>0</v>
      </c>
      <c r="EPF12" s="1423">
        <f>'GC Table 4 - Tertiary'!EOZ9</f>
        <v>0</v>
      </c>
      <c r="EPG12" s="1427">
        <f>SUM(EPC12:EPF12)</f>
        <v>0</v>
      </c>
      <c r="EPH12" s="1422">
        <f>'GC Table 8 - Primary'!EPA20</f>
        <v>0</v>
      </c>
      <c r="EPI12" s="1423">
        <f>'GC Table 6 - Secondary'!EPA22</f>
        <v>0</v>
      </c>
      <c r="EPJ12" s="1423">
        <f>'GC Table 5 - Worker Training'!EPA20</f>
        <v>0</v>
      </c>
      <c r="EPK12" s="1423">
        <f>'GC Table 4 - Tertiary'!EOZ17</f>
        <v>0</v>
      </c>
      <c r="EPL12" s="1428">
        <f>SUM(EPH12:EPK12)</f>
        <v>0</v>
      </c>
      <c r="EPM12" s="776">
        <v>2014</v>
      </c>
      <c r="EPN12" s="1422">
        <f>'GC Table 8 - Primary'!EPQ8</f>
        <v>0</v>
      </c>
      <c r="EPO12" s="1423">
        <f>'GC Table 6 - Secondary'!EPQ8</f>
        <v>0</v>
      </c>
      <c r="EPP12" s="1423">
        <f>'GC Table 5 - Worker Training'!EPQ8</f>
        <v>0</v>
      </c>
      <c r="EPQ12" s="1423">
        <f>'GC Table 4 - Tertiary'!EPP8</f>
        <v>0</v>
      </c>
      <c r="EPR12" s="1424">
        <f>SUM(EPN12:EPQ12)</f>
        <v>0</v>
      </c>
      <c r="EPS12" s="1425">
        <f>'GC Table 8 - Primary'!EPQ12</f>
        <v>0</v>
      </c>
      <c r="EPT12" s="1423">
        <f>'GC Table 6 - Secondary'!EPQ14</f>
        <v>0</v>
      </c>
      <c r="EPU12" s="1426">
        <f>'GC Table 5 - Worker Training'!EPQ12</f>
        <v>0</v>
      </c>
      <c r="EPV12" s="1423">
        <f>'GC Table 4 - Tertiary'!EPP9</f>
        <v>0</v>
      </c>
      <c r="EPW12" s="1427">
        <f>SUM(EPS12:EPV12)</f>
        <v>0</v>
      </c>
      <c r="EPX12" s="1422">
        <f>'GC Table 8 - Primary'!EPQ20</f>
        <v>0</v>
      </c>
      <c r="EPY12" s="1423">
        <f>'GC Table 6 - Secondary'!EPQ22</f>
        <v>0</v>
      </c>
      <c r="EPZ12" s="1423">
        <f>'GC Table 5 - Worker Training'!EPQ20</f>
        <v>0</v>
      </c>
      <c r="EQA12" s="1423">
        <f>'GC Table 4 - Tertiary'!EPP17</f>
        <v>0</v>
      </c>
      <c r="EQB12" s="1428">
        <f>SUM(EPX12:EQA12)</f>
        <v>0</v>
      </c>
      <c r="EQC12" s="776">
        <v>2014</v>
      </c>
      <c r="EQD12" s="1422">
        <f>'GC Table 8 - Primary'!EQG8</f>
        <v>0</v>
      </c>
      <c r="EQE12" s="1423">
        <f>'GC Table 6 - Secondary'!EQG8</f>
        <v>0</v>
      </c>
      <c r="EQF12" s="1423">
        <f>'GC Table 5 - Worker Training'!EQG8</f>
        <v>0</v>
      </c>
      <c r="EQG12" s="1423">
        <f>'GC Table 4 - Tertiary'!EQF8</f>
        <v>0</v>
      </c>
      <c r="EQH12" s="1424">
        <f>SUM(EQD12:EQG12)</f>
        <v>0</v>
      </c>
      <c r="EQI12" s="1425">
        <f>'GC Table 8 - Primary'!EQG12</f>
        <v>0</v>
      </c>
      <c r="EQJ12" s="1423">
        <f>'GC Table 6 - Secondary'!EQG14</f>
        <v>0</v>
      </c>
      <c r="EQK12" s="1426">
        <f>'GC Table 5 - Worker Training'!EQG12</f>
        <v>0</v>
      </c>
      <c r="EQL12" s="1423">
        <f>'GC Table 4 - Tertiary'!EQF9</f>
        <v>0</v>
      </c>
      <c r="EQM12" s="1427">
        <f>SUM(EQI12:EQL12)</f>
        <v>0</v>
      </c>
      <c r="EQN12" s="1422">
        <f>'GC Table 8 - Primary'!EQG20</f>
        <v>0</v>
      </c>
      <c r="EQO12" s="1423">
        <f>'GC Table 6 - Secondary'!EQG22</f>
        <v>0</v>
      </c>
      <c r="EQP12" s="1423">
        <f>'GC Table 5 - Worker Training'!EQG20</f>
        <v>0</v>
      </c>
      <c r="EQQ12" s="1423">
        <f>'GC Table 4 - Tertiary'!EQF17</f>
        <v>0</v>
      </c>
      <c r="EQR12" s="1428">
        <f>SUM(EQN12:EQQ12)</f>
        <v>0</v>
      </c>
      <c r="EQS12" s="776">
        <v>2014</v>
      </c>
      <c r="EQT12" s="1422">
        <f>'GC Table 8 - Primary'!EQW8</f>
        <v>0</v>
      </c>
      <c r="EQU12" s="1423">
        <f>'GC Table 6 - Secondary'!EQW8</f>
        <v>0</v>
      </c>
      <c r="EQV12" s="1423">
        <f>'GC Table 5 - Worker Training'!EQW8</f>
        <v>0</v>
      </c>
      <c r="EQW12" s="1423">
        <f>'GC Table 4 - Tertiary'!EQV8</f>
        <v>0</v>
      </c>
      <c r="EQX12" s="1424">
        <f>SUM(EQT12:EQW12)</f>
        <v>0</v>
      </c>
      <c r="EQY12" s="1425">
        <f>'GC Table 8 - Primary'!EQW12</f>
        <v>0</v>
      </c>
      <c r="EQZ12" s="1423">
        <f>'GC Table 6 - Secondary'!EQW14</f>
        <v>0</v>
      </c>
      <c r="ERA12" s="1426">
        <f>'GC Table 5 - Worker Training'!EQW12</f>
        <v>0</v>
      </c>
      <c r="ERB12" s="1423">
        <f>'GC Table 4 - Tertiary'!EQV9</f>
        <v>0</v>
      </c>
      <c r="ERC12" s="1427">
        <f>SUM(EQY12:ERB12)</f>
        <v>0</v>
      </c>
      <c r="ERD12" s="1422">
        <f>'GC Table 8 - Primary'!EQW20</f>
        <v>0</v>
      </c>
      <c r="ERE12" s="1423">
        <f>'GC Table 6 - Secondary'!EQW22</f>
        <v>0</v>
      </c>
      <c r="ERF12" s="1423">
        <f>'GC Table 5 - Worker Training'!EQW20</f>
        <v>0</v>
      </c>
      <c r="ERG12" s="1423">
        <f>'GC Table 4 - Tertiary'!EQV17</f>
        <v>0</v>
      </c>
      <c r="ERH12" s="1428">
        <f>SUM(ERD12:ERG12)</f>
        <v>0</v>
      </c>
      <c r="ERI12" s="776">
        <v>2014</v>
      </c>
      <c r="ERJ12" s="1422">
        <f>'GC Table 8 - Primary'!ERM8</f>
        <v>0</v>
      </c>
      <c r="ERK12" s="1423">
        <f>'GC Table 6 - Secondary'!ERM8</f>
        <v>0</v>
      </c>
      <c r="ERL12" s="1423">
        <f>'GC Table 5 - Worker Training'!ERM8</f>
        <v>0</v>
      </c>
      <c r="ERM12" s="1423">
        <f>'GC Table 4 - Tertiary'!ERL8</f>
        <v>0</v>
      </c>
      <c r="ERN12" s="1424">
        <f>SUM(ERJ12:ERM12)</f>
        <v>0</v>
      </c>
      <c r="ERO12" s="1425">
        <f>'GC Table 8 - Primary'!ERM12</f>
        <v>0</v>
      </c>
      <c r="ERP12" s="1423">
        <f>'GC Table 6 - Secondary'!ERM14</f>
        <v>0</v>
      </c>
      <c r="ERQ12" s="1426">
        <f>'GC Table 5 - Worker Training'!ERM12</f>
        <v>0</v>
      </c>
      <c r="ERR12" s="1423">
        <f>'GC Table 4 - Tertiary'!ERL9</f>
        <v>0</v>
      </c>
      <c r="ERS12" s="1427">
        <f>SUM(ERO12:ERR12)</f>
        <v>0</v>
      </c>
      <c r="ERT12" s="1422">
        <f>'GC Table 8 - Primary'!ERM20</f>
        <v>0</v>
      </c>
      <c r="ERU12" s="1423">
        <f>'GC Table 6 - Secondary'!ERM22</f>
        <v>0</v>
      </c>
      <c r="ERV12" s="1423">
        <f>'GC Table 5 - Worker Training'!ERM20</f>
        <v>0</v>
      </c>
      <c r="ERW12" s="1423">
        <f>'GC Table 4 - Tertiary'!ERL17</f>
        <v>0</v>
      </c>
      <c r="ERX12" s="1428">
        <f>SUM(ERT12:ERW12)</f>
        <v>0</v>
      </c>
      <c r="ERY12" s="776">
        <v>2014</v>
      </c>
      <c r="ERZ12" s="1422">
        <f>'GC Table 8 - Primary'!ESC8</f>
        <v>0</v>
      </c>
      <c r="ESA12" s="1423">
        <f>'GC Table 6 - Secondary'!ESC8</f>
        <v>0</v>
      </c>
      <c r="ESB12" s="1423">
        <f>'GC Table 5 - Worker Training'!ESC8</f>
        <v>0</v>
      </c>
      <c r="ESC12" s="1423">
        <f>'GC Table 4 - Tertiary'!ESB8</f>
        <v>0</v>
      </c>
      <c r="ESD12" s="1424">
        <f>SUM(ERZ12:ESC12)</f>
        <v>0</v>
      </c>
      <c r="ESE12" s="1425">
        <f>'GC Table 8 - Primary'!ESC12</f>
        <v>0</v>
      </c>
      <c r="ESF12" s="1423">
        <f>'GC Table 6 - Secondary'!ESC14</f>
        <v>0</v>
      </c>
      <c r="ESG12" s="1426">
        <f>'GC Table 5 - Worker Training'!ESC12</f>
        <v>0</v>
      </c>
      <c r="ESH12" s="1423">
        <f>'GC Table 4 - Tertiary'!ESB9</f>
        <v>0</v>
      </c>
      <c r="ESI12" s="1427">
        <f>SUM(ESE12:ESH12)</f>
        <v>0</v>
      </c>
      <c r="ESJ12" s="1422">
        <f>'GC Table 8 - Primary'!ESC20</f>
        <v>0</v>
      </c>
      <c r="ESK12" s="1423">
        <f>'GC Table 6 - Secondary'!ESC22</f>
        <v>0</v>
      </c>
      <c r="ESL12" s="1423">
        <f>'GC Table 5 - Worker Training'!ESC20</f>
        <v>0</v>
      </c>
      <c r="ESM12" s="1423">
        <f>'GC Table 4 - Tertiary'!ESB17</f>
        <v>0</v>
      </c>
      <c r="ESN12" s="1428">
        <f>SUM(ESJ12:ESM12)</f>
        <v>0</v>
      </c>
      <c r="ESO12" s="776">
        <v>2014</v>
      </c>
      <c r="ESP12" s="1422">
        <f>'GC Table 8 - Primary'!ESS8</f>
        <v>0</v>
      </c>
      <c r="ESQ12" s="1423">
        <f>'GC Table 6 - Secondary'!ESS8</f>
        <v>0</v>
      </c>
      <c r="ESR12" s="1423">
        <f>'GC Table 5 - Worker Training'!ESS8</f>
        <v>0</v>
      </c>
      <c r="ESS12" s="1423">
        <f>'GC Table 4 - Tertiary'!ESR8</f>
        <v>0</v>
      </c>
      <c r="EST12" s="1424">
        <f>SUM(ESP12:ESS12)</f>
        <v>0</v>
      </c>
      <c r="ESU12" s="1425">
        <f>'GC Table 8 - Primary'!ESS12</f>
        <v>0</v>
      </c>
      <c r="ESV12" s="1423">
        <f>'GC Table 6 - Secondary'!ESS14</f>
        <v>0</v>
      </c>
      <c r="ESW12" s="1426">
        <f>'GC Table 5 - Worker Training'!ESS12</f>
        <v>0</v>
      </c>
      <c r="ESX12" s="1423">
        <f>'GC Table 4 - Tertiary'!ESR9</f>
        <v>0</v>
      </c>
      <c r="ESY12" s="1427">
        <f>SUM(ESU12:ESX12)</f>
        <v>0</v>
      </c>
      <c r="ESZ12" s="1422">
        <f>'GC Table 8 - Primary'!ESS20</f>
        <v>0</v>
      </c>
      <c r="ETA12" s="1423">
        <f>'GC Table 6 - Secondary'!ESS22</f>
        <v>0</v>
      </c>
      <c r="ETB12" s="1423">
        <f>'GC Table 5 - Worker Training'!ESS20</f>
        <v>0</v>
      </c>
      <c r="ETC12" s="1423">
        <f>'GC Table 4 - Tertiary'!ESR17</f>
        <v>0</v>
      </c>
      <c r="ETD12" s="1428">
        <f>SUM(ESZ12:ETC12)</f>
        <v>0</v>
      </c>
      <c r="ETE12" s="776">
        <v>2014</v>
      </c>
      <c r="ETF12" s="1422">
        <f>'GC Table 8 - Primary'!ETI8</f>
        <v>0</v>
      </c>
      <c r="ETG12" s="1423">
        <f>'GC Table 6 - Secondary'!ETI8</f>
        <v>0</v>
      </c>
      <c r="ETH12" s="1423">
        <f>'GC Table 5 - Worker Training'!ETI8</f>
        <v>0</v>
      </c>
      <c r="ETI12" s="1423">
        <f>'GC Table 4 - Tertiary'!ETH8</f>
        <v>0</v>
      </c>
      <c r="ETJ12" s="1424">
        <f>SUM(ETF12:ETI12)</f>
        <v>0</v>
      </c>
      <c r="ETK12" s="1425">
        <f>'GC Table 8 - Primary'!ETI12</f>
        <v>0</v>
      </c>
      <c r="ETL12" s="1423">
        <f>'GC Table 6 - Secondary'!ETI14</f>
        <v>0</v>
      </c>
      <c r="ETM12" s="1426">
        <f>'GC Table 5 - Worker Training'!ETI12</f>
        <v>0</v>
      </c>
      <c r="ETN12" s="1423">
        <f>'GC Table 4 - Tertiary'!ETH9</f>
        <v>0</v>
      </c>
      <c r="ETO12" s="1427">
        <f>SUM(ETK12:ETN12)</f>
        <v>0</v>
      </c>
      <c r="ETP12" s="1422">
        <f>'GC Table 8 - Primary'!ETI20</f>
        <v>0</v>
      </c>
      <c r="ETQ12" s="1423">
        <f>'GC Table 6 - Secondary'!ETI22</f>
        <v>0</v>
      </c>
      <c r="ETR12" s="1423">
        <f>'GC Table 5 - Worker Training'!ETI20</f>
        <v>0</v>
      </c>
      <c r="ETS12" s="1423">
        <f>'GC Table 4 - Tertiary'!ETH17</f>
        <v>0</v>
      </c>
      <c r="ETT12" s="1428">
        <f>SUM(ETP12:ETS12)</f>
        <v>0</v>
      </c>
      <c r="ETU12" s="776">
        <v>2014</v>
      </c>
      <c r="ETV12" s="1422">
        <f>'GC Table 8 - Primary'!ETY8</f>
        <v>0</v>
      </c>
      <c r="ETW12" s="1423">
        <f>'GC Table 6 - Secondary'!ETY8</f>
        <v>0</v>
      </c>
      <c r="ETX12" s="1423">
        <f>'GC Table 5 - Worker Training'!ETY8</f>
        <v>0</v>
      </c>
      <c r="ETY12" s="1423">
        <f>'GC Table 4 - Tertiary'!ETX8</f>
        <v>0</v>
      </c>
      <c r="ETZ12" s="1424">
        <f>SUM(ETV12:ETY12)</f>
        <v>0</v>
      </c>
      <c r="EUA12" s="1425">
        <f>'GC Table 8 - Primary'!ETY12</f>
        <v>0</v>
      </c>
      <c r="EUB12" s="1423">
        <f>'GC Table 6 - Secondary'!ETY14</f>
        <v>0</v>
      </c>
      <c r="EUC12" s="1426">
        <f>'GC Table 5 - Worker Training'!ETY12</f>
        <v>0</v>
      </c>
      <c r="EUD12" s="1423">
        <f>'GC Table 4 - Tertiary'!ETX9</f>
        <v>0</v>
      </c>
      <c r="EUE12" s="1427">
        <f>SUM(EUA12:EUD12)</f>
        <v>0</v>
      </c>
      <c r="EUF12" s="1422">
        <f>'GC Table 8 - Primary'!ETY20</f>
        <v>0</v>
      </c>
      <c r="EUG12" s="1423">
        <f>'GC Table 6 - Secondary'!ETY22</f>
        <v>0</v>
      </c>
      <c r="EUH12" s="1423">
        <f>'GC Table 5 - Worker Training'!ETY20</f>
        <v>0</v>
      </c>
      <c r="EUI12" s="1423">
        <f>'GC Table 4 - Tertiary'!ETX17</f>
        <v>0</v>
      </c>
      <c r="EUJ12" s="1428">
        <f>SUM(EUF12:EUI12)</f>
        <v>0</v>
      </c>
      <c r="EUK12" s="776">
        <v>2014</v>
      </c>
      <c r="EUL12" s="1422">
        <f>'GC Table 8 - Primary'!EUO8</f>
        <v>0</v>
      </c>
      <c r="EUM12" s="1423">
        <f>'GC Table 6 - Secondary'!EUO8</f>
        <v>0</v>
      </c>
      <c r="EUN12" s="1423">
        <f>'GC Table 5 - Worker Training'!EUO8</f>
        <v>0</v>
      </c>
      <c r="EUO12" s="1423">
        <f>'GC Table 4 - Tertiary'!EUN8</f>
        <v>0</v>
      </c>
      <c r="EUP12" s="1424">
        <f>SUM(EUL12:EUO12)</f>
        <v>0</v>
      </c>
      <c r="EUQ12" s="1425">
        <f>'GC Table 8 - Primary'!EUO12</f>
        <v>0</v>
      </c>
      <c r="EUR12" s="1423">
        <f>'GC Table 6 - Secondary'!EUO14</f>
        <v>0</v>
      </c>
      <c r="EUS12" s="1426">
        <f>'GC Table 5 - Worker Training'!EUO12</f>
        <v>0</v>
      </c>
      <c r="EUT12" s="1423">
        <f>'GC Table 4 - Tertiary'!EUN9</f>
        <v>0</v>
      </c>
      <c r="EUU12" s="1427">
        <f>SUM(EUQ12:EUT12)</f>
        <v>0</v>
      </c>
      <c r="EUV12" s="1422">
        <f>'GC Table 8 - Primary'!EUO20</f>
        <v>0</v>
      </c>
      <c r="EUW12" s="1423">
        <f>'GC Table 6 - Secondary'!EUO22</f>
        <v>0</v>
      </c>
      <c r="EUX12" s="1423">
        <f>'GC Table 5 - Worker Training'!EUO20</f>
        <v>0</v>
      </c>
      <c r="EUY12" s="1423">
        <f>'GC Table 4 - Tertiary'!EUN17</f>
        <v>0</v>
      </c>
      <c r="EUZ12" s="1428">
        <f>SUM(EUV12:EUY12)</f>
        <v>0</v>
      </c>
      <c r="EVA12" s="776">
        <v>2014</v>
      </c>
      <c r="EVB12" s="1422">
        <f>'GC Table 8 - Primary'!EVE8</f>
        <v>0</v>
      </c>
      <c r="EVC12" s="1423">
        <f>'GC Table 6 - Secondary'!EVE8</f>
        <v>0</v>
      </c>
      <c r="EVD12" s="1423">
        <f>'GC Table 5 - Worker Training'!EVE8</f>
        <v>0</v>
      </c>
      <c r="EVE12" s="1423">
        <f>'GC Table 4 - Tertiary'!EVD8</f>
        <v>0</v>
      </c>
      <c r="EVF12" s="1424">
        <f>SUM(EVB12:EVE12)</f>
        <v>0</v>
      </c>
      <c r="EVG12" s="1425">
        <f>'GC Table 8 - Primary'!EVE12</f>
        <v>0</v>
      </c>
      <c r="EVH12" s="1423">
        <f>'GC Table 6 - Secondary'!EVE14</f>
        <v>0</v>
      </c>
      <c r="EVI12" s="1426">
        <f>'GC Table 5 - Worker Training'!EVE12</f>
        <v>0</v>
      </c>
      <c r="EVJ12" s="1423">
        <f>'GC Table 4 - Tertiary'!EVD9</f>
        <v>0</v>
      </c>
      <c r="EVK12" s="1427">
        <f>SUM(EVG12:EVJ12)</f>
        <v>0</v>
      </c>
      <c r="EVL12" s="1422">
        <f>'GC Table 8 - Primary'!EVE20</f>
        <v>0</v>
      </c>
      <c r="EVM12" s="1423">
        <f>'GC Table 6 - Secondary'!EVE22</f>
        <v>0</v>
      </c>
      <c r="EVN12" s="1423">
        <f>'GC Table 5 - Worker Training'!EVE20</f>
        <v>0</v>
      </c>
      <c r="EVO12" s="1423">
        <f>'GC Table 4 - Tertiary'!EVD17</f>
        <v>0</v>
      </c>
      <c r="EVP12" s="1428">
        <f>SUM(EVL12:EVO12)</f>
        <v>0</v>
      </c>
      <c r="EVQ12" s="776">
        <v>2014</v>
      </c>
      <c r="EVR12" s="1422">
        <f>'GC Table 8 - Primary'!EVU8</f>
        <v>0</v>
      </c>
      <c r="EVS12" s="1423">
        <f>'GC Table 6 - Secondary'!EVU8</f>
        <v>0</v>
      </c>
      <c r="EVT12" s="1423">
        <f>'GC Table 5 - Worker Training'!EVU8</f>
        <v>0</v>
      </c>
      <c r="EVU12" s="1423">
        <f>'GC Table 4 - Tertiary'!EVT8</f>
        <v>0</v>
      </c>
      <c r="EVV12" s="1424">
        <f>SUM(EVR12:EVU12)</f>
        <v>0</v>
      </c>
      <c r="EVW12" s="1425">
        <f>'GC Table 8 - Primary'!EVU12</f>
        <v>0</v>
      </c>
      <c r="EVX12" s="1423">
        <f>'GC Table 6 - Secondary'!EVU14</f>
        <v>0</v>
      </c>
      <c r="EVY12" s="1426">
        <f>'GC Table 5 - Worker Training'!EVU12</f>
        <v>0</v>
      </c>
      <c r="EVZ12" s="1423">
        <f>'GC Table 4 - Tertiary'!EVT9</f>
        <v>0</v>
      </c>
      <c r="EWA12" s="1427">
        <f>SUM(EVW12:EVZ12)</f>
        <v>0</v>
      </c>
      <c r="EWB12" s="1422">
        <f>'GC Table 8 - Primary'!EVU20</f>
        <v>0</v>
      </c>
      <c r="EWC12" s="1423">
        <f>'GC Table 6 - Secondary'!EVU22</f>
        <v>0</v>
      </c>
      <c r="EWD12" s="1423">
        <f>'GC Table 5 - Worker Training'!EVU20</f>
        <v>0</v>
      </c>
      <c r="EWE12" s="1423">
        <f>'GC Table 4 - Tertiary'!EVT17</f>
        <v>0</v>
      </c>
      <c r="EWF12" s="1428">
        <f>SUM(EWB12:EWE12)</f>
        <v>0</v>
      </c>
      <c r="EWG12" s="776">
        <v>2014</v>
      </c>
      <c r="EWH12" s="1422">
        <f>'GC Table 8 - Primary'!EWK8</f>
        <v>0</v>
      </c>
      <c r="EWI12" s="1423">
        <f>'GC Table 6 - Secondary'!EWK8</f>
        <v>0</v>
      </c>
      <c r="EWJ12" s="1423">
        <f>'GC Table 5 - Worker Training'!EWK8</f>
        <v>0</v>
      </c>
      <c r="EWK12" s="1423">
        <f>'GC Table 4 - Tertiary'!EWJ8</f>
        <v>0</v>
      </c>
      <c r="EWL12" s="1424">
        <f>SUM(EWH12:EWK12)</f>
        <v>0</v>
      </c>
      <c r="EWM12" s="1425">
        <f>'GC Table 8 - Primary'!EWK12</f>
        <v>0</v>
      </c>
      <c r="EWN12" s="1423">
        <f>'GC Table 6 - Secondary'!EWK14</f>
        <v>0</v>
      </c>
      <c r="EWO12" s="1426">
        <f>'GC Table 5 - Worker Training'!EWK12</f>
        <v>0</v>
      </c>
      <c r="EWP12" s="1423">
        <f>'GC Table 4 - Tertiary'!EWJ9</f>
        <v>0</v>
      </c>
      <c r="EWQ12" s="1427">
        <f>SUM(EWM12:EWP12)</f>
        <v>0</v>
      </c>
      <c r="EWR12" s="1422">
        <f>'GC Table 8 - Primary'!EWK20</f>
        <v>0</v>
      </c>
      <c r="EWS12" s="1423">
        <f>'GC Table 6 - Secondary'!EWK22</f>
        <v>0</v>
      </c>
      <c r="EWT12" s="1423">
        <f>'GC Table 5 - Worker Training'!EWK20</f>
        <v>0</v>
      </c>
      <c r="EWU12" s="1423">
        <f>'GC Table 4 - Tertiary'!EWJ17</f>
        <v>0</v>
      </c>
      <c r="EWV12" s="1428">
        <f>SUM(EWR12:EWU12)</f>
        <v>0</v>
      </c>
      <c r="EWW12" s="776">
        <v>2014</v>
      </c>
      <c r="EWX12" s="1422">
        <f>'GC Table 8 - Primary'!EXA8</f>
        <v>0</v>
      </c>
      <c r="EWY12" s="1423">
        <f>'GC Table 6 - Secondary'!EXA8</f>
        <v>0</v>
      </c>
      <c r="EWZ12" s="1423">
        <f>'GC Table 5 - Worker Training'!EXA8</f>
        <v>0</v>
      </c>
      <c r="EXA12" s="1423">
        <f>'GC Table 4 - Tertiary'!EWZ8</f>
        <v>0</v>
      </c>
      <c r="EXB12" s="1424">
        <f>SUM(EWX12:EXA12)</f>
        <v>0</v>
      </c>
      <c r="EXC12" s="1425">
        <f>'GC Table 8 - Primary'!EXA12</f>
        <v>0</v>
      </c>
      <c r="EXD12" s="1423">
        <f>'GC Table 6 - Secondary'!EXA14</f>
        <v>0</v>
      </c>
      <c r="EXE12" s="1426">
        <f>'GC Table 5 - Worker Training'!EXA12</f>
        <v>0</v>
      </c>
      <c r="EXF12" s="1423">
        <f>'GC Table 4 - Tertiary'!EWZ9</f>
        <v>0</v>
      </c>
      <c r="EXG12" s="1427">
        <f>SUM(EXC12:EXF12)</f>
        <v>0</v>
      </c>
      <c r="EXH12" s="1422">
        <f>'GC Table 8 - Primary'!EXA20</f>
        <v>0</v>
      </c>
      <c r="EXI12" s="1423">
        <f>'GC Table 6 - Secondary'!EXA22</f>
        <v>0</v>
      </c>
      <c r="EXJ12" s="1423">
        <f>'GC Table 5 - Worker Training'!EXA20</f>
        <v>0</v>
      </c>
      <c r="EXK12" s="1423">
        <f>'GC Table 4 - Tertiary'!EWZ17</f>
        <v>0</v>
      </c>
      <c r="EXL12" s="1428">
        <f>SUM(EXH12:EXK12)</f>
        <v>0</v>
      </c>
      <c r="EXM12" s="776">
        <v>2014</v>
      </c>
      <c r="EXN12" s="1422">
        <f>'GC Table 8 - Primary'!EXQ8</f>
        <v>0</v>
      </c>
      <c r="EXO12" s="1423">
        <f>'GC Table 6 - Secondary'!EXQ8</f>
        <v>0</v>
      </c>
      <c r="EXP12" s="1423">
        <f>'GC Table 5 - Worker Training'!EXQ8</f>
        <v>0</v>
      </c>
      <c r="EXQ12" s="1423">
        <f>'GC Table 4 - Tertiary'!EXP8</f>
        <v>0</v>
      </c>
      <c r="EXR12" s="1424">
        <f>SUM(EXN12:EXQ12)</f>
        <v>0</v>
      </c>
      <c r="EXS12" s="1425">
        <f>'GC Table 8 - Primary'!EXQ12</f>
        <v>0</v>
      </c>
      <c r="EXT12" s="1423">
        <f>'GC Table 6 - Secondary'!EXQ14</f>
        <v>0</v>
      </c>
      <c r="EXU12" s="1426">
        <f>'GC Table 5 - Worker Training'!EXQ12</f>
        <v>0</v>
      </c>
      <c r="EXV12" s="1423">
        <f>'GC Table 4 - Tertiary'!EXP9</f>
        <v>0</v>
      </c>
      <c r="EXW12" s="1427">
        <f>SUM(EXS12:EXV12)</f>
        <v>0</v>
      </c>
      <c r="EXX12" s="1422">
        <f>'GC Table 8 - Primary'!EXQ20</f>
        <v>0</v>
      </c>
      <c r="EXY12" s="1423">
        <f>'GC Table 6 - Secondary'!EXQ22</f>
        <v>0</v>
      </c>
      <c r="EXZ12" s="1423">
        <f>'GC Table 5 - Worker Training'!EXQ20</f>
        <v>0</v>
      </c>
      <c r="EYA12" s="1423">
        <f>'GC Table 4 - Tertiary'!EXP17</f>
        <v>0</v>
      </c>
      <c r="EYB12" s="1428">
        <f>SUM(EXX12:EYA12)</f>
        <v>0</v>
      </c>
      <c r="EYC12" s="776">
        <v>2014</v>
      </c>
      <c r="EYD12" s="1422">
        <f>'GC Table 8 - Primary'!EYG8</f>
        <v>0</v>
      </c>
      <c r="EYE12" s="1423">
        <f>'GC Table 6 - Secondary'!EYG8</f>
        <v>0</v>
      </c>
      <c r="EYF12" s="1423">
        <f>'GC Table 5 - Worker Training'!EYG8</f>
        <v>0</v>
      </c>
      <c r="EYG12" s="1423">
        <f>'GC Table 4 - Tertiary'!EYF8</f>
        <v>0</v>
      </c>
      <c r="EYH12" s="1424">
        <f>SUM(EYD12:EYG12)</f>
        <v>0</v>
      </c>
      <c r="EYI12" s="1425">
        <f>'GC Table 8 - Primary'!EYG12</f>
        <v>0</v>
      </c>
      <c r="EYJ12" s="1423">
        <f>'GC Table 6 - Secondary'!EYG14</f>
        <v>0</v>
      </c>
      <c r="EYK12" s="1426">
        <f>'GC Table 5 - Worker Training'!EYG12</f>
        <v>0</v>
      </c>
      <c r="EYL12" s="1423">
        <f>'GC Table 4 - Tertiary'!EYF9</f>
        <v>0</v>
      </c>
      <c r="EYM12" s="1427">
        <f>SUM(EYI12:EYL12)</f>
        <v>0</v>
      </c>
      <c r="EYN12" s="1422">
        <f>'GC Table 8 - Primary'!EYG20</f>
        <v>0</v>
      </c>
      <c r="EYO12" s="1423">
        <f>'GC Table 6 - Secondary'!EYG22</f>
        <v>0</v>
      </c>
      <c r="EYP12" s="1423">
        <f>'GC Table 5 - Worker Training'!EYG20</f>
        <v>0</v>
      </c>
      <c r="EYQ12" s="1423">
        <f>'GC Table 4 - Tertiary'!EYF17</f>
        <v>0</v>
      </c>
      <c r="EYR12" s="1428">
        <f>SUM(EYN12:EYQ12)</f>
        <v>0</v>
      </c>
      <c r="EYS12" s="776">
        <v>2014</v>
      </c>
      <c r="EYT12" s="1422">
        <f>'GC Table 8 - Primary'!EYW8</f>
        <v>0</v>
      </c>
      <c r="EYU12" s="1423">
        <f>'GC Table 6 - Secondary'!EYW8</f>
        <v>0</v>
      </c>
      <c r="EYV12" s="1423">
        <f>'GC Table 5 - Worker Training'!EYW8</f>
        <v>0</v>
      </c>
      <c r="EYW12" s="1423">
        <f>'GC Table 4 - Tertiary'!EYV8</f>
        <v>0</v>
      </c>
      <c r="EYX12" s="1424">
        <f>SUM(EYT12:EYW12)</f>
        <v>0</v>
      </c>
      <c r="EYY12" s="1425">
        <f>'GC Table 8 - Primary'!EYW12</f>
        <v>0</v>
      </c>
      <c r="EYZ12" s="1423">
        <f>'GC Table 6 - Secondary'!EYW14</f>
        <v>0</v>
      </c>
      <c r="EZA12" s="1426">
        <f>'GC Table 5 - Worker Training'!EYW12</f>
        <v>0</v>
      </c>
      <c r="EZB12" s="1423">
        <f>'GC Table 4 - Tertiary'!EYV9</f>
        <v>0</v>
      </c>
      <c r="EZC12" s="1427">
        <f>SUM(EYY12:EZB12)</f>
        <v>0</v>
      </c>
      <c r="EZD12" s="1422">
        <f>'GC Table 8 - Primary'!EYW20</f>
        <v>0</v>
      </c>
      <c r="EZE12" s="1423">
        <f>'GC Table 6 - Secondary'!EYW22</f>
        <v>0</v>
      </c>
      <c r="EZF12" s="1423">
        <f>'GC Table 5 - Worker Training'!EYW20</f>
        <v>0</v>
      </c>
      <c r="EZG12" s="1423">
        <f>'GC Table 4 - Tertiary'!EYV17</f>
        <v>0</v>
      </c>
      <c r="EZH12" s="1428">
        <f>SUM(EZD12:EZG12)</f>
        <v>0</v>
      </c>
      <c r="EZI12" s="776">
        <v>2014</v>
      </c>
      <c r="EZJ12" s="1422">
        <f>'GC Table 8 - Primary'!EZM8</f>
        <v>0</v>
      </c>
      <c r="EZK12" s="1423">
        <f>'GC Table 6 - Secondary'!EZM8</f>
        <v>0</v>
      </c>
      <c r="EZL12" s="1423">
        <f>'GC Table 5 - Worker Training'!EZM8</f>
        <v>0</v>
      </c>
      <c r="EZM12" s="1423">
        <f>'GC Table 4 - Tertiary'!EZL8</f>
        <v>0</v>
      </c>
      <c r="EZN12" s="1424">
        <f>SUM(EZJ12:EZM12)</f>
        <v>0</v>
      </c>
      <c r="EZO12" s="1425">
        <f>'GC Table 8 - Primary'!EZM12</f>
        <v>0</v>
      </c>
      <c r="EZP12" s="1423">
        <f>'GC Table 6 - Secondary'!EZM14</f>
        <v>0</v>
      </c>
      <c r="EZQ12" s="1426">
        <f>'GC Table 5 - Worker Training'!EZM12</f>
        <v>0</v>
      </c>
      <c r="EZR12" s="1423">
        <f>'GC Table 4 - Tertiary'!EZL9</f>
        <v>0</v>
      </c>
      <c r="EZS12" s="1427">
        <f>SUM(EZO12:EZR12)</f>
        <v>0</v>
      </c>
      <c r="EZT12" s="1422">
        <f>'GC Table 8 - Primary'!EZM20</f>
        <v>0</v>
      </c>
      <c r="EZU12" s="1423">
        <f>'GC Table 6 - Secondary'!EZM22</f>
        <v>0</v>
      </c>
      <c r="EZV12" s="1423">
        <f>'GC Table 5 - Worker Training'!EZM20</f>
        <v>0</v>
      </c>
      <c r="EZW12" s="1423">
        <f>'GC Table 4 - Tertiary'!EZL17</f>
        <v>0</v>
      </c>
      <c r="EZX12" s="1428">
        <f>SUM(EZT12:EZW12)</f>
        <v>0</v>
      </c>
      <c r="EZY12" s="776">
        <v>2014</v>
      </c>
      <c r="EZZ12" s="1422">
        <f>'GC Table 8 - Primary'!FAC8</f>
        <v>0</v>
      </c>
      <c r="FAA12" s="1423">
        <f>'GC Table 6 - Secondary'!FAC8</f>
        <v>0</v>
      </c>
      <c r="FAB12" s="1423">
        <f>'GC Table 5 - Worker Training'!FAC8</f>
        <v>0</v>
      </c>
      <c r="FAC12" s="1423">
        <f>'GC Table 4 - Tertiary'!FAB8</f>
        <v>0</v>
      </c>
      <c r="FAD12" s="1424">
        <f>SUM(EZZ12:FAC12)</f>
        <v>0</v>
      </c>
      <c r="FAE12" s="1425">
        <f>'GC Table 8 - Primary'!FAC12</f>
        <v>0</v>
      </c>
      <c r="FAF12" s="1423">
        <f>'GC Table 6 - Secondary'!FAC14</f>
        <v>0</v>
      </c>
      <c r="FAG12" s="1426">
        <f>'GC Table 5 - Worker Training'!FAC12</f>
        <v>0</v>
      </c>
      <c r="FAH12" s="1423">
        <f>'GC Table 4 - Tertiary'!FAB9</f>
        <v>0</v>
      </c>
      <c r="FAI12" s="1427">
        <f>SUM(FAE12:FAH12)</f>
        <v>0</v>
      </c>
      <c r="FAJ12" s="1422">
        <f>'GC Table 8 - Primary'!FAC20</f>
        <v>0</v>
      </c>
      <c r="FAK12" s="1423">
        <f>'GC Table 6 - Secondary'!FAC22</f>
        <v>0</v>
      </c>
      <c r="FAL12" s="1423">
        <f>'GC Table 5 - Worker Training'!FAC20</f>
        <v>0</v>
      </c>
      <c r="FAM12" s="1423">
        <f>'GC Table 4 - Tertiary'!FAB17</f>
        <v>0</v>
      </c>
      <c r="FAN12" s="1428">
        <f>SUM(FAJ12:FAM12)</f>
        <v>0</v>
      </c>
      <c r="FAO12" s="776">
        <v>2014</v>
      </c>
      <c r="FAP12" s="1422">
        <f>'GC Table 8 - Primary'!FAS8</f>
        <v>0</v>
      </c>
      <c r="FAQ12" s="1423">
        <f>'GC Table 6 - Secondary'!FAS8</f>
        <v>0</v>
      </c>
      <c r="FAR12" s="1423">
        <f>'GC Table 5 - Worker Training'!FAS8</f>
        <v>0</v>
      </c>
      <c r="FAS12" s="1423">
        <f>'GC Table 4 - Tertiary'!FAR8</f>
        <v>0</v>
      </c>
      <c r="FAT12" s="1424">
        <f>SUM(FAP12:FAS12)</f>
        <v>0</v>
      </c>
      <c r="FAU12" s="1425">
        <f>'GC Table 8 - Primary'!FAS12</f>
        <v>0</v>
      </c>
      <c r="FAV12" s="1423">
        <f>'GC Table 6 - Secondary'!FAS14</f>
        <v>0</v>
      </c>
      <c r="FAW12" s="1426">
        <f>'GC Table 5 - Worker Training'!FAS12</f>
        <v>0</v>
      </c>
      <c r="FAX12" s="1423">
        <f>'GC Table 4 - Tertiary'!FAR9</f>
        <v>0</v>
      </c>
      <c r="FAY12" s="1427">
        <f>SUM(FAU12:FAX12)</f>
        <v>0</v>
      </c>
      <c r="FAZ12" s="1422">
        <f>'GC Table 8 - Primary'!FAS20</f>
        <v>0</v>
      </c>
      <c r="FBA12" s="1423">
        <f>'GC Table 6 - Secondary'!FAS22</f>
        <v>0</v>
      </c>
      <c r="FBB12" s="1423">
        <f>'GC Table 5 - Worker Training'!FAS20</f>
        <v>0</v>
      </c>
      <c r="FBC12" s="1423">
        <f>'GC Table 4 - Tertiary'!FAR17</f>
        <v>0</v>
      </c>
      <c r="FBD12" s="1428">
        <f>SUM(FAZ12:FBC12)</f>
        <v>0</v>
      </c>
      <c r="FBE12" s="776">
        <v>2014</v>
      </c>
      <c r="FBF12" s="1422">
        <f>'GC Table 8 - Primary'!FBI8</f>
        <v>0</v>
      </c>
      <c r="FBG12" s="1423">
        <f>'GC Table 6 - Secondary'!FBI8</f>
        <v>0</v>
      </c>
      <c r="FBH12" s="1423">
        <f>'GC Table 5 - Worker Training'!FBI8</f>
        <v>0</v>
      </c>
      <c r="FBI12" s="1423">
        <f>'GC Table 4 - Tertiary'!FBH8</f>
        <v>0</v>
      </c>
      <c r="FBJ12" s="1424">
        <f>SUM(FBF12:FBI12)</f>
        <v>0</v>
      </c>
      <c r="FBK12" s="1425">
        <f>'GC Table 8 - Primary'!FBI12</f>
        <v>0</v>
      </c>
      <c r="FBL12" s="1423">
        <f>'GC Table 6 - Secondary'!FBI14</f>
        <v>0</v>
      </c>
      <c r="FBM12" s="1426">
        <f>'GC Table 5 - Worker Training'!FBI12</f>
        <v>0</v>
      </c>
      <c r="FBN12" s="1423">
        <f>'GC Table 4 - Tertiary'!FBH9</f>
        <v>0</v>
      </c>
      <c r="FBO12" s="1427">
        <f>SUM(FBK12:FBN12)</f>
        <v>0</v>
      </c>
      <c r="FBP12" s="1422">
        <f>'GC Table 8 - Primary'!FBI20</f>
        <v>0</v>
      </c>
      <c r="FBQ12" s="1423">
        <f>'GC Table 6 - Secondary'!FBI22</f>
        <v>0</v>
      </c>
      <c r="FBR12" s="1423">
        <f>'GC Table 5 - Worker Training'!FBI20</f>
        <v>0</v>
      </c>
      <c r="FBS12" s="1423">
        <f>'GC Table 4 - Tertiary'!FBH17</f>
        <v>0</v>
      </c>
      <c r="FBT12" s="1428">
        <f>SUM(FBP12:FBS12)</f>
        <v>0</v>
      </c>
      <c r="FBU12" s="776">
        <v>2014</v>
      </c>
      <c r="FBV12" s="1422">
        <f>'GC Table 8 - Primary'!FBY8</f>
        <v>0</v>
      </c>
      <c r="FBW12" s="1423">
        <f>'GC Table 6 - Secondary'!FBY8</f>
        <v>0</v>
      </c>
      <c r="FBX12" s="1423">
        <f>'GC Table 5 - Worker Training'!FBY8</f>
        <v>0</v>
      </c>
      <c r="FBY12" s="1423">
        <f>'GC Table 4 - Tertiary'!FBX8</f>
        <v>0</v>
      </c>
      <c r="FBZ12" s="1424">
        <f>SUM(FBV12:FBY12)</f>
        <v>0</v>
      </c>
      <c r="FCA12" s="1425">
        <f>'GC Table 8 - Primary'!FBY12</f>
        <v>0</v>
      </c>
      <c r="FCB12" s="1423">
        <f>'GC Table 6 - Secondary'!FBY14</f>
        <v>0</v>
      </c>
      <c r="FCC12" s="1426">
        <f>'GC Table 5 - Worker Training'!FBY12</f>
        <v>0</v>
      </c>
      <c r="FCD12" s="1423">
        <f>'GC Table 4 - Tertiary'!FBX9</f>
        <v>0</v>
      </c>
      <c r="FCE12" s="1427">
        <f>SUM(FCA12:FCD12)</f>
        <v>0</v>
      </c>
      <c r="FCF12" s="1422">
        <f>'GC Table 8 - Primary'!FBY20</f>
        <v>0</v>
      </c>
      <c r="FCG12" s="1423">
        <f>'GC Table 6 - Secondary'!FBY22</f>
        <v>0</v>
      </c>
      <c r="FCH12" s="1423">
        <f>'GC Table 5 - Worker Training'!FBY20</f>
        <v>0</v>
      </c>
      <c r="FCI12" s="1423">
        <f>'GC Table 4 - Tertiary'!FBX17</f>
        <v>0</v>
      </c>
      <c r="FCJ12" s="1428">
        <f>SUM(FCF12:FCI12)</f>
        <v>0</v>
      </c>
      <c r="FCK12" s="776">
        <v>2014</v>
      </c>
      <c r="FCL12" s="1422">
        <f>'GC Table 8 - Primary'!FCO8</f>
        <v>0</v>
      </c>
      <c r="FCM12" s="1423">
        <f>'GC Table 6 - Secondary'!FCO8</f>
        <v>0</v>
      </c>
      <c r="FCN12" s="1423">
        <f>'GC Table 5 - Worker Training'!FCO8</f>
        <v>0</v>
      </c>
      <c r="FCO12" s="1423">
        <f>'GC Table 4 - Tertiary'!FCN8</f>
        <v>0</v>
      </c>
      <c r="FCP12" s="1424">
        <f>SUM(FCL12:FCO12)</f>
        <v>0</v>
      </c>
      <c r="FCQ12" s="1425">
        <f>'GC Table 8 - Primary'!FCO12</f>
        <v>0</v>
      </c>
      <c r="FCR12" s="1423">
        <f>'GC Table 6 - Secondary'!FCO14</f>
        <v>0</v>
      </c>
      <c r="FCS12" s="1426">
        <f>'GC Table 5 - Worker Training'!FCO12</f>
        <v>0</v>
      </c>
      <c r="FCT12" s="1423">
        <f>'GC Table 4 - Tertiary'!FCN9</f>
        <v>0</v>
      </c>
      <c r="FCU12" s="1427">
        <f>SUM(FCQ12:FCT12)</f>
        <v>0</v>
      </c>
      <c r="FCV12" s="1422">
        <f>'GC Table 8 - Primary'!FCO20</f>
        <v>0</v>
      </c>
      <c r="FCW12" s="1423">
        <f>'GC Table 6 - Secondary'!FCO22</f>
        <v>0</v>
      </c>
      <c r="FCX12" s="1423">
        <f>'GC Table 5 - Worker Training'!FCO20</f>
        <v>0</v>
      </c>
      <c r="FCY12" s="1423">
        <f>'GC Table 4 - Tertiary'!FCN17</f>
        <v>0</v>
      </c>
      <c r="FCZ12" s="1428">
        <f>SUM(FCV12:FCY12)</f>
        <v>0</v>
      </c>
      <c r="FDA12" s="776">
        <v>2014</v>
      </c>
      <c r="FDB12" s="1422">
        <f>'GC Table 8 - Primary'!FDE8</f>
        <v>0</v>
      </c>
      <c r="FDC12" s="1423">
        <f>'GC Table 6 - Secondary'!FDE8</f>
        <v>0</v>
      </c>
      <c r="FDD12" s="1423">
        <f>'GC Table 5 - Worker Training'!FDE8</f>
        <v>0</v>
      </c>
      <c r="FDE12" s="1423">
        <f>'GC Table 4 - Tertiary'!FDD8</f>
        <v>0</v>
      </c>
      <c r="FDF12" s="1424">
        <f>SUM(FDB12:FDE12)</f>
        <v>0</v>
      </c>
      <c r="FDG12" s="1425">
        <f>'GC Table 8 - Primary'!FDE12</f>
        <v>0</v>
      </c>
      <c r="FDH12" s="1423">
        <f>'GC Table 6 - Secondary'!FDE14</f>
        <v>0</v>
      </c>
      <c r="FDI12" s="1426">
        <f>'GC Table 5 - Worker Training'!FDE12</f>
        <v>0</v>
      </c>
      <c r="FDJ12" s="1423">
        <f>'GC Table 4 - Tertiary'!FDD9</f>
        <v>0</v>
      </c>
      <c r="FDK12" s="1427">
        <f>SUM(FDG12:FDJ12)</f>
        <v>0</v>
      </c>
      <c r="FDL12" s="1422">
        <f>'GC Table 8 - Primary'!FDE20</f>
        <v>0</v>
      </c>
      <c r="FDM12" s="1423">
        <f>'GC Table 6 - Secondary'!FDE22</f>
        <v>0</v>
      </c>
      <c r="FDN12" s="1423">
        <f>'GC Table 5 - Worker Training'!FDE20</f>
        <v>0</v>
      </c>
      <c r="FDO12" s="1423">
        <f>'GC Table 4 - Tertiary'!FDD17</f>
        <v>0</v>
      </c>
      <c r="FDP12" s="1428">
        <f>SUM(FDL12:FDO12)</f>
        <v>0</v>
      </c>
      <c r="FDQ12" s="776">
        <v>2014</v>
      </c>
      <c r="FDR12" s="1422">
        <f>'GC Table 8 - Primary'!FDU8</f>
        <v>0</v>
      </c>
      <c r="FDS12" s="1423">
        <f>'GC Table 6 - Secondary'!FDU8</f>
        <v>0</v>
      </c>
      <c r="FDT12" s="1423">
        <f>'GC Table 5 - Worker Training'!FDU8</f>
        <v>0</v>
      </c>
      <c r="FDU12" s="1423">
        <f>'GC Table 4 - Tertiary'!FDT8</f>
        <v>0</v>
      </c>
      <c r="FDV12" s="1424">
        <f>SUM(FDR12:FDU12)</f>
        <v>0</v>
      </c>
      <c r="FDW12" s="1425">
        <f>'GC Table 8 - Primary'!FDU12</f>
        <v>0</v>
      </c>
      <c r="FDX12" s="1423">
        <f>'GC Table 6 - Secondary'!FDU14</f>
        <v>0</v>
      </c>
      <c r="FDY12" s="1426">
        <f>'GC Table 5 - Worker Training'!FDU12</f>
        <v>0</v>
      </c>
      <c r="FDZ12" s="1423">
        <f>'GC Table 4 - Tertiary'!FDT9</f>
        <v>0</v>
      </c>
      <c r="FEA12" s="1427">
        <f>SUM(FDW12:FDZ12)</f>
        <v>0</v>
      </c>
      <c r="FEB12" s="1422">
        <f>'GC Table 8 - Primary'!FDU20</f>
        <v>0</v>
      </c>
      <c r="FEC12" s="1423">
        <f>'GC Table 6 - Secondary'!FDU22</f>
        <v>0</v>
      </c>
      <c r="FED12" s="1423">
        <f>'GC Table 5 - Worker Training'!FDU20</f>
        <v>0</v>
      </c>
      <c r="FEE12" s="1423">
        <f>'GC Table 4 - Tertiary'!FDT17</f>
        <v>0</v>
      </c>
      <c r="FEF12" s="1428">
        <f>SUM(FEB12:FEE12)</f>
        <v>0</v>
      </c>
      <c r="FEG12" s="776">
        <v>2014</v>
      </c>
      <c r="FEH12" s="1422">
        <f>'GC Table 8 - Primary'!FEK8</f>
        <v>0</v>
      </c>
      <c r="FEI12" s="1423">
        <f>'GC Table 6 - Secondary'!FEK8</f>
        <v>0</v>
      </c>
      <c r="FEJ12" s="1423">
        <f>'GC Table 5 - Worker Training'!FEK8</f>
        <v>0</v>
      </c>
      <c r="FEK12" s="1423">
        <f>'GC Table 4 - Tertiary'!FEJ8</f>
        <v>0</v>
      </c>
      <c r="FEL12" s="1424">
        <f>SUM(FEH12:FEK12)</f>
        <v>0</v>
      </c>
      <c r="FEM12" s="1425">
        <f>'GC Table 8 - Primary'!FEK12</f>
        <v>0</v>
      </c>
      <c r="FEN12" s="1423">
        <f>'GC Table 6 - Secondary'!FEK14</f>
        <v>0</v>
      </c>
      <c r="FEO12" s="1426">
        <f>'GC Table 5 - Worker Training'!FEK12</f>
        <v>0</v>
      </c>
      <c r="FEP12" s="1423">
        <f>'GC Table 4 - Tertiary'!FEJ9</f>
        <v>0</v>
      </c>
      <c r="FEQ12" s="1427">
        <f>SUM(FEM12:FEP12)</f>
        <v>0</v>
      </c>
      <c r="FER12" s="1422">
        <f>'GC Table 8 - Primary'!FEK20</f>
        <v>0</v>
      </c>
      <c r="FES12" s="1423">
        <f>'GC Table 6 - Secondary'!FEK22</f>
        <v>0</v>
      </c>
      <c r="FET12" s="1423">
        <f>'GC Table 5 - Worker Training'!FEK20</f>
        <v>0</v>
      </c>
      <c r="FEU12" s="1423">
        <f>'GC Table 4 - Tertiary'!FEJ17</f>
        <v>0</v>
      </c>
      <c r="FEV12" s="1428">
        <f>SUM(FER12:FEU12)</f>
        <v>0</v>
      </c>
      <c r="FEW12" s="776">
        <v>2014</v>
      </c>
      <c r="FEX12" s="1422">
        <f>'GC Table 8 - Primary'!FFA8</f>
        <v>0</v>
      </c>
      <c r="FEY12" s="1423">
        <f>'GC Table 6 - Secondary'!FFA8</f>
        <v>0</v>
      </c>
      <c r="FEZ12" s="1423">
        <f>'GC Table 5 - Worker Training'!FFA8</f>
        <v>0</v>
      </c>
      <c r="FFA12" s="1423">
        <f>'GC Table 4 - Tertiary'!FEZ8</f>
        <v>0</v>
      </c>
      <c r="FFB12" s="1424">
        <f>SUM(FEX12:FFA12)</f>
        <v>0</v>
      </c>
      <c r="FFC12" s="1425">
        <f>'GC Table 8 - Primary'!FFA12</f>
        <v>0</v>
      </c>
      <c r="FFD12" s="1423">
        <f>'GC Table 6 - Secondary'!FFA14</f>
        <v>0</v>
      </c>
      <c r="FFE12" s="1426">
        <f>'GC Table 5 - Worker Training'!FFA12</f>
        <v>0</v>
      </c>
      <c r="FFF12" s="1423">
        <f>'GC Table 4 - Tertiary'!FEZ9</f>
        <v>0</v>
      </c>
      <c r="FFG12" s="1427">
        <f>SUM(FFC12:FFF12)</f>
        <v>0</v>
      </c>
      <c r="FFH12" s="1422">
        <f>'GC Table 8 - Primary'!FFA20</f>
        <v>0</v>
      </c>
      <c r="FFI12" s="1423">
        <f>'GC Table 6 - Secondary'!FFA22</f>
        <v>0</v>
      </c>
      <c r="FFJ12" s="1423">
        <f>'GC Table 5 - Worker Training'!FFA20</f>
        <v>0</v>
      </c>
      <c r="FFK12" s="1423">
        <f>'GC Table 4 - Tertiary'!FEZ17</f>
        <v>0</v>
      </c>
      <c r="FFL12" s="1428">
        <f>SUM(FFH12:FFK12)</f>
        <v>0</v>
      </c>
      <c r="FFM12" s="776">
        <v>2014</v>
      </c>
      <c r="FFN12" s="1422">
        <f>'GC Table 8 - Primary'!FFQ8</f>
        <v>0</v>
      </c>
      <c r="FFO12" s="1423">
        <f>'GC Table 6 - Secondary'!FFQ8</f>
        <v>0</v>
      </c>
      <c r="FFP12" s="1423">
        <f>'GC Table 5 - Worker Training'!FFQ8</f>
        <v>0</v>
      </c>
      <c r="FFQ12" s="1423">
        <f>'GC Table 4 - Tertiary'!FFP8</f>
        <v>0</v>
      </c>
      <c r="FFR12" s="1424">
        <f>SUM(FFN12:FFQ12)</f>
        <v>0</v>
      </c>
      <c r="FFS12" s="1425">
        <f>'GC Table 8 - Primary'!FFQ12</f>
        <v>0</v>
      </c>
      <c r="FFT12" s="1423">
        <f>'GC Table 6 - Secondary'!FFQ14</f>
        <v>0</v>
      </c>
      <c r="FFU12" s="1426">
        <f>'GC Table 5 - Worker Training'!FFQ12</f>
        <v>0</v>
      </c>
      <c r="FFV12" s="1423">
        <f>'GC Table 4 - Tertiary'!FFP9</f>
        <v>0</v>
      </c>
      <c r="FFW12" s="1427">
        <f>SUM(FFS12:FFV12)</f>
        <v>0</v>
      </c>
      <c r="FFX12" s="1422">
        <f>'GC Table 8 - Primary'!FFQ20</f>
        <v>0</v>
      </c>
      <c r="FFY12" s="1423">
        <f>'GC Table 6 - Secondary'!FFQ22</f>
        <v>0</v>
      </c>
      <c r="FFZ12" s="1423">
        <f>'GC Table 5 - Worker Training'!FFQ20</f>
        <v>0</v>
      </c>
      <c r="FGA12" s="1423">
        <f>'GC Table 4 - Tertiary'!FFP17</f>
        <v>0</v>
      </c>
      <c r="FGB12" s="1428">
        <f>SUM(FFX12:FGA12)</f>
        <v>0</v>
      </c>
      <c r="FGC12" s="776">
        <v>2014</v>
      </c>
      <c r="FGD12" s="1422">
        <f>'GC Table 8 - Primary'!FGG8</f>
        <v>0</v>
      </c>
      <c r="FGE12" s="1423">
        <f>'GC Table 6 - Secondary'!FGG8</f>
        <v>0</v>
      </c>
      <c r="FGF12" s="1423">
        <f>'GC Table 5 - Worker Training'!FGG8</f>
        <v>0</v>
      </c>
      <c r="FGG12" s="1423">
        <f>'GC Table 4 - Tertiary'!FGF8</f>
        <v>0</v>
      </c>
      <c r="FGH12" s="1424">
        <f>SUM(FGD12:FGG12)</f>
        <v>0</v>
      </c>
      <c r="FGI12" s="1425">
        <f>'GC Table 8 - Primary'!FGG12</f>
        <v>0</v>
      </c>
      <c r="FGJ12" s="1423">
        <f>'GC Table 6 - Secondary'!FGG14</f>
        <v>0</v>
      </c>
      <c r="FGK12" s="1426">
        <f>'GC Table 5 - Worker Training'!FGG12</f>
        <v>0</v>
      </c>
      <c r="FGL12" s="1423">
        <f>'GC Table 4 - Tertiary'!FGF9</f>
        <v>0</v>
      </c>
      <c r="FGM12" s="1427">
        <f>SUM(FGI12:FGL12)</f>
        <v>0</v>
      </c>
      <c r="FGN12" s="1422">
        <f>'GC Table 8 - Primary'!FGG20</f>
        <v>0</v>
      </c>
      <c r="FGO12" s="1423">
        <f>'GC Table 6 - Secondary'!FGG22</f>
        <v>0</v>
      </c>
      <c r="FGP12" s="1423">
        <f>'GC Table 5 - Worker Training'!FGG20</f>
        <v>0</v>
      </c>
      <c r="FGQ12" s="1423">
        <f>'GC Table 4 - Tertiary'!FGF17</f>
        <v>0</v>
      </c>
      <c r="FGR12" s="1428">
        <f>SUM(FGN12:FGQ12)</f>
        <v>0</v>
      </c>
      <c r="FGS12" s="776">
        <v>2014</v>
      </c>
      <c r="FGT12" s="1422">
        <f>'GC Table 8 - Primary'!FGW8</f>
        <v>0</v>
      </c>
      <c r="FGU12" s="1423">
        <f>'GC Table 6 - Secondary'!FGW8</f>
        <v>0</v>
      </c>
      <c r="FGV12" s="1423">
        <f>'GC Table 5 - Worker Training'!FGW8</f>
        <v>0</v>
      </c>
      <c r="FGW12" s="1423">
        <f>'GC Table 4 - Tertiary'!FGV8</f>
        <v>0</v>
      </c>
      <c r="FGX12" s="1424">
        <f>SUM(FGT12:FGW12)</f>
        <v>0</v>
      </c>
      <c r="FGY12" s="1425">
        <f>'GC Table 8 - Primary'!FGW12</f>
        <v>0</v>
      </c>
      <c r="FGZ12" s="1423">
        <f>'GC Table 6 - Secondary'!FGW14</f>
        <v>0</v>
      </c>
      <c r="FHA12" s="1426">
        <f>'GC Table 5 - Worker Training'!FGW12</f>
        <v>0</v>
      </c>
      <c r="FHB12" s="1423">
        <f>'GC Table 4 - Tertiary'!FGV9</f>
        <v>0</v>
      </c>
      <c r="FHC12" s="1427">
        <f>SUM(FGY12:FHB12)</f>
        <v>0</v>
      </c>
      <c r="FHD12" s="1422">
        <f>'GC Table 8 - Primary'!FGW20</f>
        <v>0</v>
      </c>
      <c r="FHE12" s="1423">
        <f>'GC Table 6 - Secondary'!FGW22</f>
        <v>0</v>
      </c>
      <c r="FHF12" s="1423">
        <f>'GC Table 5 - Worker Training'!FGW20</f>
        <v>0</v>
      </c>
      <c r="FHG12" s="1423">
        <f>'GC Table 4 - Tertiary'!FGV17</f>
        <v>0</v>
      </c>
      <c r="FHH12" s="1428">
        <f>SUM(FHD12:FHG12)</f>
        <v>0</v>
      </c>
      <c r="FHI12" s="776">
        <v>2014</v>
      </c>
      <c r="FHJ12" s="1422">
        <f>'GC Table 8 - Primary'!FHM8</f>
        <v>0</v>
      </c>
      <c r="FHK12" s="1423">
        <f>'GC Table 6 - Secondary'!FHM8</f>
        <v>0</v>
      </c>
      <c r="FHL12" s="1423">
        <f>'GC Table 5 - Worker Training'!FHM8</f>
        <v>0</v>
      </c>
      <c r="FHM12" s="1423">
        <f>'GC Table 4 - Tertiary'!FHL8</f>
        <v>0</v>
      </c>
      <c r="FHN12" s="1424">
        <f>SUM(FHJ12:FHM12)</f>
        <v>0</v>
      </c>
      <c r="FHO12" s="1425">
        <f>'GC Table 8 - Primary'!FHM12</f>
        <v>0</v>
      </c>
      <c r="FHP12" s="1423">
        <f>'GC Table 6 - Secondary'!FHM14</f>
        <v>0</v>
      </c>
      <c r="FHQ12" s="1426">
        <f>'GC Table 5 - Worker Training'!FHM12</f>
        <v>0</v>
      </c>
      <c r="FHR12" s="1423">
        <f>'GC Table 4 - Tertiary'!FHL9</f>
        <v>0</v>
      </c>
      <c r="FHS12" s="1427">
        <f>SUM(FHO12:FHR12)</f>
        <v>0</v>
      </c>
      <c r="FHT12" s="1422">
        <f>'GC Table 8 - Primary'!FHM20</f>
        <v>0</v>
      </c>
      <c r="FHU12" s="1423">
        <f>'GC Table 6 - Secondary'!FHM22</f>
        <v>0</v>
      </c>
      <c r="FHV12" s="1423">
        <f>'GC Table 5 - Worker Training'!FHM20</f>
        <v>0</v>
      </c>
      <c r="FHW12" s="1423">
        <f>'GC Table 4 - Tertiary'!FHL17</f>
        <v>0</v>
      </c>
      <c r="FHX12" s="1428">
        <f>SUM(FHT12:FHW12)</f>
        <v>0</v>
      </c>
      <c r="FHY12" s="776">
        <v>2014</v>
      </c>
      <c r="FHZ12" s="1422">
        <f>'GC Table 8 - Primary'!FIC8</f>
        <v>0</v>
      </c>
      <c r="FIA12" s="1423">
        <f>'GC Table 6 - Secondary'!FIC8</f>
        <v>0</v>
      </c>
      <c r="FIB12" s="1423">
        <f>'GC Table 5 - Worker Training'!FIC8</f>
        <v>0</v>
      </c>
      <c r="FIC12" s="1423">
        <f>'GC Table 4 - Tertiary'!FIB8</f>
        <v>0</v>
      </c>
      <c r="FID12" s="1424">
        <f>SUM(FHZ12:FIC12)</f>
        <v>0</v>
      </c>
      <c r="FIE12" s="1425">
        <f>'GC Table 8 - Primary'!FIC12</f>
        <v>0</v>
      </c>
      <c r="FIF12" s="1423">
        <f>'GC Table 6 - Secondary'!FIC14</f>
        <v>0</v>
      </c>
      <c r="FIG12" s="1426">
        <f>'GC Table 5 - Worker Training'!FIC12</f>
        <v>0</v>
      </c>
      <c r="FIH12" s="1423">
        <f>'GC Table 4 - Tertiary'!FIB9</f>
        <v>0</v>
      </c>
      <c r="FII12" s="1427">
        <f>SUM(FIE12:FIH12)</f>
        <v>0</v>
      </c>
      <c r="FIJ12" s="1422">
        <f>'GC Table 8 - Primary'!FIC20</f>
        <v>0</v>
      </c>
      <c r="FIK12" s="1423">
        <f>'GC Table 6 - Secondary'!FIC22</f>
        <v>0</v>
      </c>
      <c r="FIL12" s="1423">
        <f>'GC Table 5 - Worker Training'!FIC20</f>
        <v>0</v>
      </c>
      <c r="FIM12" s="1423">
        <f>'GC Table 4 - Tertiary'!FIB17</f>
        <v>0</v>
      </c>
      <c r="FIN12" s="1428">
        <f>SUM(FIJ12:FIM12)</f>
        <v>0</v>
      </c>
      <c r="FIO12" s="776">
        <v>2014</v>
      </c>
      <c r="FIP12" s="1422">
        <f>'GC Table 8 - Primary'!FIS8</f>
        <v>0</v>
      </c>
      <c r="FIQ12" s="1423">
        <f>'GC Table 6 - Secondary'!FIS8</f>
        <v>0</v>
      </c>
      <c r="FIR12" s="1423">
        <f>'GC Table 5 - Worker Training'!FIS8</f>
        <v>0</v>
      </c>
      <c r="FIS12" s="1423">
        <f>'GC Table 4 - Tertiary'!FIR8</f>
        <v>0</v>
      </c>
      <c r="FIT12" s="1424">
        <f>SUM(FIP12:FIS12)</f>
        <v>0</v>
      </c>
      <c r="FIU12" s="1425">
        <f>'GC Table 8 - Primary'!FIS12</f>
        <v>0</v>
      </c>
      <c r="FIV12" s="1423">
        <f>'GC Table 6 - Secondary'!FIS14</f>
        <v>0</v>
      </c>
      <c r="FIW12" s="1426">
        <f>'GC Table 5 - Worker Training'!FIS12</f>
        <v>0</v>
      </c>
      <c r="FIX12" s="1423">
        <f>'GC Table 4 - Tertiary'!FIR9</f>
        <v>0</v>
      </c>
      <c r="FIY12" s="1427">
        <f>SUM(FIU12:FIX12)</f>
        <v>0</v>
      </c>
      <c r="FIZ12" s="1422">
        <f>'GC Table 8 - Primary'!FIS20</f>
        <v>0</v>
      </c>
      <c r="FJA12" s="1423">
        <f>'GC Table 6 - Secondary'!FIS22</f>
        <v>0</v>
      </c>
      <c r="FJB12" s="1423">
        <f>'GC Table 5 - Worker Training'!FIS20</f>
        <v>0</v>
      </c>
      <c r="FJC12" s="1423">
        <f>'GC Table 4 - Tertiary'!FIR17</f>
        <v>0</v>
      </c>
      <c r="FJD12" s="1428">
        <f>SUM(FIZ12:FJC12)</f>
        <v>0</v>
      </c>
      <c r="FJE12" s="776">
        <v>2014</v>
      </c>
      <c r="FJF12" s="1422">
        <f>'GC Table 8 - Primary'!FJI8</f>
        <v>0</v>
      </c>
      <c r="FJG12" s="1423">
        <f>'GC Table 6 - Secondary'!FJI8</f>
        <v>0</v>
      </c>
      <c r="FJH12" s="1423">
        <f>'GC Table 5 - Worker Training'!FJI8</f>
        <v>0</v>
      </c>
      <c r="FJI12" s="1423">
        <f>'GC Table 4 - Tertiary'!FJH8</f>
        <v>0</v>
      </c>
      <c r="FJJ12" s="1424">
        <f>SUM(FJF12:FJI12)</f>
        <v>0</v>
      </c>
      <c r="FJK12" s="1425">
        <f>'GC Table 8 - Primary'!FJI12</f>
        <v>0</v>
      </c>
      <c r="FJL12" s="1423">
        <f>'GC Table 6 - Secondary'!FJI14</f>
        <v>0</v>
      </c>
      <c r="FJM12" s="1426">
        <f>'GC Table 5 - Worker Training'!FJI12</f>
        <v>0</v>
      </c>
      <c r="FJN12" s="1423">
        <f>'GC Table 4 - Tertiary'!FJH9</f>
        <v>0</v>
      </c>
      <c r="FJO12" s="1427">
        <f>SUM(FJK12:FJN12)</f>
        <v>0</v>
      </c>
      <c r="FJP12" s="1422">
        <f>'GC Table 8 - Primary'!FJI20</f>
        <v>0</v>
      </c>
      <c r="FJQ12" s="1423">
        <f>'GC Table 6 - Secondary'!FJI22</f>
        <v>0</v>
      </c>
      <c r="FJR12" s="1423">
        <f>'GC Table 5 - Worker Training'!FJI20</f>
        <v>0</v>
      </c>
      <c r="FJS12" s="1423">
        <f>'GC Table 4 - Tertiary'!FJH17</f>
        <v>0</v>
      </c>
      <c r="FJT12" s="1428">
        <f>SUM(FJP12:FJS12)</f>
        <v>0</v>
      </c>
      <c r="FJU12" s="776">
        <v>2014</v>
      </c>
      <c r="FJV12" s="1422">
        <f>'GC Table 8 - Primary'!FJY8</f>
        <v>0</v>
      </c>
      <c r="FJW12" s="1423">
        <f>'GC Table 6 - Secondary'!FJY8</f>
        <v>0</v>
      </c>
      <c r="FJX12" s="1423">
        <f>'GC Table 5 - Worker Training'!FJY8</f>
        <v>0</v>
      </c>
      <c r="FJY12" s="1423">
        <f>'GC Table 4 - Tertiary'!FJX8</f>
        <v>0</v>
      </c>
      <c r="FJZ12" s="1424">
        <f>SUM(FJV12:FJY12)</f>
        <v>0</v>
      </c>
      <c r="FKA12" s="1425">
        <f>'GC Table 8 - Primary'!FJY12</f>
        <v>0</v>
      </c>
      <c r="FKB12" s="1423">
        <f>'GC Table 6 - Secondary'!FJY14</f>
        <v>0</v>
      </c>
      <c r="FKC12" s="1426">
        <f>'GC Table 5 - Worker Training'!FJY12</f>
        <v>0</v>
      </c>
      <c r="FKD12" s="1423">
        <f>'GC Table 4 - Tertiary'!FJX9</f>
        <v>0</v>
      </c>
      <c r="FKE12" s="1427">
        <f>SUM(FKA12:FKD12)</f>
        <v>0</v>
      </c>
      <c r="FKF12" s="1422">
        <f>'GC Table 8 - Primary'!FJY20</f>
        <v>0</v>
      </c>
      <c r="FKG12" s="1423">
        <f>'GC Table 6 - Secondary'!FJY22</f>
        <v>0</v>
      </c>
      <c r="FKH12" s="1423">
        <f>'GC Table 5 - Worker Training'!FJY20</f>
        <v>0</v>
      </c>
      <c r="FKI12" s="1423">
        <f>'GC Table 4 - Tertiary'!FJX17</f>
        <v>0</v>
      </c>
      <c r="FKJ12" s="1428">
        <f>SUM(FKF12:FKI12)</f>
        <v>0</v>
      </c>
      <c r="FKK12" s="776">
        <v>2014</v>
      </c>
      <c r="FKL12" s="1422">
        <f>'GC Table 8 - Primary'!FKO8</f>
        <v>0</v>
      </c>
      <c r="FKM12" s="1423">
        <f>'GC Table 6 - Secondary'!FKO8</f>
        <v>0</v>
      </c>
      <c r="FKN12" s="1423">
        <f>'GC Table 5 - Worker Training'!FKO8</f>
        <v>0</v>
      </c>
      <c r="FKO12" s="1423">
        <f>'GC Table 4 - Tertiary'!FKN8</f>
        <v>0</v>
      </c>
      <c r="FKP12" s="1424">
        <f>SUM(FKL12:FKO12)</f>
        <v>0</v>
      </c>
      <c r="FKQ12" s="1425">
        <f>'GC Table 8 - Primary'!FKO12</f>
        <v>0</v>
      </c>
      <c r="FKR12" s="1423">
        <f>'GC Table 6 - Secondary'!FKO14</f>
        <v>0</v>
      </c>
      <c r="FKS12" s="1426">
        <f>'GC Table 5 - Worker Training'!FKO12</f>
        <v>0</v>
      </c>
      <c r="FKT12" s="1423">
        <f>'GC Table 4 - Tertiary'!FKN9</f>
        <v>0</v>
      </c>
      <c r="FKU12" s="1427">
        <f>SUM(FKQ12:FKT12)</f>
        <v>0</v>
      </c>
      <c r="FKV12" s="1422">
        <f>'GC Table 8 - Primary'!FKO20</f>
        <v>0</v>
      </c>
      <c r="FKW12" s="1423">
        <f>'GC Table 6 - Secondary'!FKO22</f>
        <v>0</v>
      </c>
      <c r="FKX12" s="1423">
        <f>'GC Table 5 - Worker Training'!FKO20</f>
        <v>0</v>
      </c>
      <c r="FKY12" s="1423">
        <f>'GC Table 4 - Tertiary'!FKN17</f>
        <v>0</v>
      </c>
      <c r="FKZ12" s="1428">
        <f>SUM(FKV12:FKY12)</f>
        <v>0</v>
      </c>
      <c r="FLA12" s="776">
        <v>2014</v>
      </c>
      <c r="FLB12" s="1422">
        <f>'GC Table 8 - Primary'!FLE8</f>
        <v>0</v>
      </c>
      <c r="FLC12" s="1423">
        <f>'GC Table 6 - Secondary'!FLE8</f>
        <v>0</v>
      </c>
      <c r="FLD12" s="1423">
        <f>'GC Table 5 - Worker Training'!FLE8</f>
        <v>0</v>
      </c>
      <c r="FLE12" s="1423">
        <f>'GC Table 4 - Tertiary'!FLD8</f>
        <v>0</v>
      </c>
      <c r="FLF12" s="1424">
        <f>SUM(FLB12:FLE12)</f>
        <v>0</v>
      </c>
      <c r="FLG12" s="1425">
        <f>'GC Table 8 - Primary'!FLE12</f>
        <v>0</v>
      </c>
      <c r="FLH12" s="1423">
        <f>'GC Table 6 - Secondary'!FLE14</f>
        <v>0</v>
      </c>
      <c r="FLI12" s="1426">
        <f>'GC Table 5 - Worker Training'!FLE12</f>
        <v>0</v>
      </c>
      <c r="FLJ12" s="1423">
        <f>'GC Table 4 - Tertiary'!FLD9</f>
        <v>0</v>
      </c>
      <c r="FLK12" s="1427">
        <f>SUM(FLG12:FLJ12)</f>
        <v>0</v>
      </c>
      <c r="FLL12" s="1422">
        <f>'GC Table 8 - Primary'!FLE20</f>
        <v>0</v>
      </c>
      <c r="FLM12" s="1423">
        <f>'GC Table 6 - Secondary'!FLE22</f>
        <v>0</v>
      </c>
      <c r="FLN12" s="1423">
        <f>'GC Table 5 - Worker Training'!FLE20</f>
        <v>0</v>
      </c>
      <c r="FLO12" s="1423">
        <f>'GC Table 4 - Tertiary'!FLD17</f>
        <v>0</v>
      </c>
      <c r="FLP12" s="1428">
        <f>SUM(FLL12:FLO12)</f>
        <v>0</v>
      </c>
      <c r="FLQ12" s="776">
        <v>2014</v>
      </c>
      <c r="FLR12" s="1422">
        <f>'GC Table 8 - Primary'!FLU8</f>
        <v>0</v>
      </c>
      <c r="FLS12" s="1423">
        <f>'GC Table 6 - Secondary'!FLU8</f>
        <v>0</v>
      </c>
      <c r="FLT12" s="1423">
        <f>'GC Table 5 - Worker Training'!FLU8</f>
        <v>0</v>
      </c>
      <c r="FLU12" s="1423">
        <f>'GC Table 4 - Tertiary'!FLT8</f>
        <v>0</v>
      </c>
      <c r="FLV12" s="1424">
        <f>SUM(FLR12:FLU12)</f>
        <v>0</v>
      </c>
      <c r="FLW12" s="1425">
        <f>'GC Table 8 - Primary'!FLU12</f>
        <v>0</v>
      </c>
      <c r="FLX12" s="1423">
        <f>'GC Table 6 - Secondary'!FLU14</f>
        <v>0</v>
      </c>
      <c r="FLY12" s="1426">
        <f>'GC Table 5 - Worker Training'!FLU12</f>
        <v>0</v>
      </c>
      <c r="FLZ12" s="1423">
        <f>'GC Table 4 - Tertiary'!FLT9</f>
        <v>0</v>
      </c>
      <c r="FMA12" s="1427">
        <f>SUM(FLW12:FLZ12)</f>
        <v>0</v>
      </c>
      <c r="FMB12" s="1422">
        <f>'GC Table 8 - Primary'!FLU20</f>
        <v>0</v>
      </c>
      <c r="FMC12" s="1423">
        <f>'GC Table 6 - Secondary'!FLU22</f>
        <v>0</v>
      </c>
      <c r="FMD12" s="1423">
        <f>'GC Table 5 - Worker Training'!FLU20</f>
        <v>0</v>
      </c>
      <c r="FME12" s="1423">
        <f>'GC Table 4 - Tertiary'!FLT17</f>
        <v>0</v>
      </c>
      <c r="FMF12" s="1428">
        <f>SUM(FMB12:FME12)</f>
        <v>0</v>
      </c>
      <c r="FMG12" s="776">
        <v>2014</v>
      </c>
      <c r="FMH12" s="1422">
        <f>'GC Table 8 - Primary'!FMK8</f>
        <v>0</v>
      </c>
      <c r="FMI12" s="1423">
        <f>'GC Table 6 - Secondary'!FMK8</f>
        <v>0</v>
      </c>
      <c r="FMJ12" s="1423">
        <f>'GC Table 5 - Worker Training'!FMK8</f>
        <v>0</v>
      </c>
      <c r="FMK12" s="1423">
        <f>'GC Table 4 - Tertiary'!FMJ8</f>
        <v>0</v>
      </c>
      <c r="FML12" s="1424">
        <f>SUM(FMH12:FMK12)</f>
        <v>0</v>
      </c>
      <c r="FMM12" s="1425">
        <f>'GC Table 8 - Primary'!FMK12</f>
        <v>0</v>
      </c>
      <c r="FMN12" s="1423">
        <f>'GC Table 6 - Secondary'!FMK14</f>
        <v>0</v>
      </c>
      <c r="FMO12" s="1426">
        <f>'GC Table 5 - Worker Training'!FMK12</f>
        <v>0</v>
      </c>
      <c r="FMP12" s="1423">
        <f>'GC Table 4 - Tertiary'!FMJ9</f>
        <v>0</v>
      </c>
      <c r="FMQ12" s="1427">
        <f>SUM(FMM12:FMP12)</f>
        <v>0</v>
      </c>
      <c r="FMR12" s="1422">
        <f>'GC Table 8 - Primary'!FMK20</f>
        <v>0</v>
      </c>
      <c r="FMS12" s="1423">
        <f>'GC Table 6 - Secondary'!FMK22</f>
        <v>0</v>
      </c>
      <c r="FMT12" s="1423">
        <f>'GC Table 5 - Worker Training'!FMK20</f>
        <v>0</v>
      </c>
      <c r="FMU12" s="1423">
        <f>'GC Table 4 - Tertiary'!FMJ17</f>
        <v>0</v>
      </c>
      <c r="FMV12" s="1428">
        <f>SUM(FMR12:FMU12)</f>
        <v>0</v>
      </c>
      <c r="FMW12" s="776">
        <v>2014</v>
      </c>
      <c r="FMX12" s="1422">
        <f>'GC Table 8 - Primary'!FNA8</f>
        <v>0</v>
      </c>
      <c r="FMY12" s="1423">
        <f>'GC Table 6 - Secondary'!FNA8</f>
        <v>0</v>
      </c>
      <c r="FMZ12" s="1423">
        <f>'GC Table 5 - Worker Training'!FNA8</f>
        <v>0</v>
      </c>
      <c r="FNA12" s="1423">
        <f>'GC Table 4 - Tertiary'!FMZ8</f>
        <v>0</v>
      </c>
      <c r="FNB12" s="1424">
        <f>SUM(FMX12:FNA12)</f>
        <v>0</v>
      </c>
      <c r="FNC12" s="1425">
        <f>'GC Table 8 - Primary'!FNA12</f>
        <v>0</v>
      </c>
      <c r="FND12" s="1423">
        <f>'GC Table 6 - Secondary'!FNA14</f>
        <v>0</v>
      </c>
      <c r="FNE12" s="1426">
        <f>'GC Table 5 - Worker Training'!FNA12</f>
        <v>0</v>
      </c>
      <c r="FNF12" s="1423">
        <f>'GC Table 4 - Tertiary'!FMZ9</f>
        <v>0</v>
      </c>
      <c r="FNG12" s="1427">
        <f>SUM(FNC12:FNF12)</f>
        <v>0</v>
      </c>
      <c r="FNH12" s="1422">
        <f>'GC Table 8 - Primary'!FNA20</f>
        <v>0</v>
      </c>
      <c r="FNI12" s="1423">
        <f>'GC Table 6 - Secondary'!FNA22</f>
        <v>0</v>
      </c>
      <c r="FNJ12" s="1423">
        <f>'GC Table 5 - Worker Training'!FNA20</f>
        <v>0</v>
      </c>
      <c r="FNK12" s="1423">
        <f>'GC Table 4 - Tertiary'!FMZ17</f>
        <v>0</v>
      </c>
      <c r="FNL12" s="1428">
        <f>SUM(FNH12:FNK12)</f>
        <v>0</v>
      </c>
      <c r="FNM12" s="776">
        <v>2014</v>
      </c>
      <c r="FNN12" s="1422">
        <f>'GC Table 8 - Primary'!FNQ8</f>
        <v>0</v>
      </c>
      <c r="FNO12" s="1423">
        <f>'GC Table 6 - Secondary'!FNQ8</f>
        <v>0</v>
      </c>
      <c r="FNP12" s="1423">
        <f>'GC Table 5 - Worker Training'!FNQ8</f>
        <v>0</v>
      </c>
      <c r="FNQ12" s="1423">
        <f>'GC Table 4 - Tertiary'!FNP8</f>
        <v>0</v>
      </c>
      <c r="FNR12" s="1424">
        <f>SUM(FNN12:FNQ12)</f>
        <v>0</v>
      </c>
      <c r="FNS12" s="1425">
        <f>'GC Table 8 - Primary'!FNQ12</f>
        <v>0</v>
      </c>
      <c r="FNT12" s="1423">
        <f>'GC Table 6 - Secondary'!FNQ14</f>
        <v>0</v>
      </c>
      <c r="FNU12" s="1426">
        <f>'GC Table 5 - Worker Training'!FNQ12</f>
        <v>0</v>
      </c>
      <c r="FNV12" s="1423">
        <f>'GC Table 4 - Tertiary'!FNP9</f>
        <v>0</v>
      </c>
      <c r="FNW12" s="1427">
        <f>SUM(FNS12:FNV12)</f>
        <v>0</v>
      </c>
      <c r="FNX12" s="1422">
        <f>'GC Table 8 - Primary'!FNQ20</f>
        <v>0</v>
      </c>
      <c r="FNY12" s="1423">
        <f>'GC Table 6 - Secondary'!FNQ22</f>
        <v>0</v>
      </c>
      <c r="FNZ12" s="1423">
        <f>'GC Table 5 - Worker Training'!FNQ20</f>
        <v>0</v>
      </c>
      <c r="FOA12" s="1423">
        <f>'GC Table 4 - Tertiary'!FNP17</f>
        <v>0</v>
      </c>
      <c r="FOB12" s="1428">
        <f>SUM(FNX12:FOA12)</f>
        <v>0</v>
      </c>
      <c r="FOC12" s="776">
        <v>2014</v>
      </c>
      <c r="FOD12" s="1422">
        <f>'GC Table 8 - Primary'!FOG8</f>
        <v>0</v>
      </c>
      <c r="FOE12" s="1423">
        <f>'GC Table 6 - Secondary'!FOG8</f>
        <v>0</v>
      </c>
      <c r="FOF12" s="1423">
        <f>'GC Table 5 - Worker Training'!FOG8</f>
        <v>0</v>
      </c>
      <c r="FOG12" s="1423">
        <f>'GC Table 4 - Tertiary'!FOF8</f>
        <v>0</v>
      </c>
      <c r="FOH12" s="1424">
        <f>SUM(FOD12:FOG12)</f>
        <v>0</v>
      </c>
      <c r="FOI12" s="1425">
        <f>'GC Table 8 - Primary'!FOG12</f>
        <v>0</v>
      </c>
      <c r="FOJ12" s="1423">
        <f>'GC Table 6 - Secondary'!FOG14</f>
        <v>0</v>
      </c>
      <c r="FOK12" s="1426">
        <f>'GC Table 5 - Worker Training'!FOG12</f>
        <v>0</v>
      </c>
      <c r="FOL12" s="1423">
        <f>'GC Table 4 - Tertiary'!FOF9</f>
        <v>0</v>
      </c>
      <c r="FOM12" s="1427">
        <f>SUM(FOI12:FOL12)</f>
        <v>0</v>
      </c>
      <c r="FON12" s="1422">
        <f>'GC Table 8 - Primary'!FOG20</f>
        <v>0</v>
      </c>
      <c r="FOO12" s="1423">
        <f>'GC Table 6 - Secondary'!FOG22</f>
        <v>0</v>
      </c>
      <c r="FOP12" s="1423">
        <f>'GC Table 5 - Worker Training'!FOG20</f>
        <v>0</v>
      </c>
      <c r="FOQ12" s="1423">
        <f>'GC Table 4 - Tertiary'!FOF17</f>
        <v>0</v>
      </c>
      <c r="FOR12" s="1428">
        <f>SUM(FON12:FOQ12)</f>
        <v>0</v>
      </c>
      <c r="FOS12" s="776">
        <v>2014</v>
      </c>
      <c r="FOT12" s="1422">
        <f>'GC Table 8 - Primary'!FOW8</f>
        <v>0</v>
      </c>
      <c r="FOU12" s="1423">
        <f>'GC Table 6 - Secondary'!FOW8</f>
        <v>0</v>
      </c>
      <c r="FOV12" s="1423">
        <f>'GC Table 5 - Worker Training'!FOW8</f>
        <v>0</v>
      </c>
      <c r="FOW12" s="1423">
        <f>'GC Table 4 - Tertiary'!FOV8</f>
        <v>0</v>
      </c>
      <c r="FOX12" s="1424">
        <f>SUM(FOT12:FOW12)</f>
        <v>0</v>
      </c>
      <c r="FOY12" s="1425">
        <f>'GC Table 8 - Primary'!FOW12</f>
        <v>0</v>
      </c>
      <c r="FOZ12" s="1423">
        <f>'GC Table 6 - Secondary'!FOW14</f>
        <v>0</v>
      </c>
      <c r="FPA12" s="1426">
        <f>'GC Table 5 - Worker Training'!FOW12</f>
        <v>0</v>
      </c>
      <c r="FPB12" s="1423">
        <f>'GC Table 4 - Tertiary'!FOV9</f>
        <v>0</v>
      </c>
      <c r="FPC12" s="1427">
        <f>SUM(FOY12:FPB12)</f>
        <v>0</v>
      </c>
      <c r="FPD12" s="1422">
        <f>'GC Table 8 - Primary'!FOW20</f>
        <v>0</v>
      </c>
      <c r="FPE12" s="1423">
        <f>'GC Table 6 - Secondary'!FOW22</f>
        <v>0</v>
      </c>
      <c r="FPF12" s="1423">
        <f>'GC Table 5 - Worker Training'!FOW20</f>
        <v>0</v>
      </c>
      <c r="FPG12" s="1423">
        <f>'GC Table 4 - Tertiary'!FOV17</f>
        <v>0</v>
      </c>
      <c r="FPH12" s="1428">
        <f>SUM(FPD12:FPG12)</f>
        <v>0</v>
      </c>
      <c r="FPI12" s="776">
        <v>2014</v>
      </c>
      <c r="FPJ12" s="1422">
        <f>'GC Table 8 - Primary'!FPM8</f>
        <v>0</v>
      </c>
      <c r="FPK12" s="1423">
        <f>'GC Table 6 - Secondary'!FPM8</f>
        <v>0</v>
      </c>
      <c r="FPL12" s="1423">
        <f>'GC Table 5 - Worker Training'!FPM8</f>
        <v>0</v>
      </c>
      <c r="FPM12" s="1423">
        <f>'GC Table 4 - Tertiary'!FPL8</f>
        <v>0</v>
      </c>
      <c r="FPN12" s="1424">
        <f>SUM(FPJ12:FPM12)</f>
        <v>0</v>
      </c>
      <c r="FPO12" s="1425">
        <f>'GC Table 8 - Primary'!FPM12</f>
        <v>0</v>
      </c>
      <c r="FPP12" s="1423">
        <f>'GC Table 6 - Secondary'!FPM14</f>
        <v>0</v>
      </c>
      <c r="FPQ12" s="1426">
        <f>'GC Table 5 - Worker Training'!FPM12</f>
        <v>0</v>
      </c>
      <c r="FPR12" s="1423">
        <f>'GC Table 4 - Tertiary'!FPL9</f>
        <v>0</v>
      </c>
      <c r="FPS12" s="1427">
        <f>SUM(FPO12:FPR12)</f>
        <v>0</v>
      </c>
      <c r="FPT12" s="1422">
        <f>'GC Table 8 - Primary'!FPM20</f>
        <v>0</v>
      </c>
      <c r="FPU12" s="1423">
        <f>'GC Table 6 - Secondary'!FPM22</f>
        <v>0</v>
      </c>
      <c r="FPV12" s="1423">
        <f>'GC Table 5 - Worker Training'!FPM20</f>
        <v>0</v>
      </c>
      <c r="FPW12" s="1423">
        <f>'GC Table 4 - Tertiary'!FPL17</f>
        <v>0</v>
      </c>
      <c r="FPX12" s="1428">
        <f>SUM(FPT12:FPW12)</f>
        <v>0</v>
      </c>
      <c r="FPY12" s="776">
        <v>2014</v>
      </c>
      <c r="FPZ12" s="1422">
        <f>'GC Table 8 - Primary'!FQC8</f>
        <v>0</v>
      </c>
      <c r="FQA12" s="1423">
        <f>'GC Table 6 - Secondary'!FQC8</f>
        <v>0</v>
      </c>
      <c r="FQB12" s="1423">
        <f>'GC Table 5 - Worker Training'!FQC8</f>
        <v>0</v>
      </c>
      <c r="FQC12" s="1423">
        <f>'GC Table 4 - Tertiary'!FQB8</f>
        <v>0</v>
      </c>
      <c r="FQD12" s="1424">
        <f>SUM(FPZ12:FQC12)</f>
        <v>0</v>
      </c>
      <c r="FQE12" s="1425">
        <f>'GC Table 8 - Primary'!FQC12</f>
        <v>0</v>
      </c>
      <c r="FQF12" s="1423">
        <f>'GC Table 6 - Secondary'!FQC14</f>
        <v>0</v>
      </c>
      <c r="FQG12" s="1426">
        <f>'GC Table 5 - Worker Training'!FQC12</f>
        <v>0</v>
      </c>
      <c r="FQH12" s="1423">
        <f>'GC Table 4 - Tertiary'!FQB9</f>
        <v>0</v>
      </c>
      <c r="FQI12" s="1427">
        <f>SUM(FQE12:FQH12)</f>
        <v>0</v>
      </c>
      <c r="FQJ12" s="1422">
        <f>'GC Table 8 - Primary'!FQC20</f>
        <v>0</v>
      </c>
      <c r="FQK12" s="1423">
        <f>'GC Table 6 - Secondary'!FQC22</f>
        <v>0</v>
      </c>
      <c r="FQL12" s="1423">
        <f>'GC Table 5 - Worker Training'!FQC20</f>
        <v>0</v>
      </c>
      <c r="FQM12" s="1423">
        <f>'GC Table 4 - Tertiary'!FQB17</f>
        <v>0</v>
      </c>
      <c r="FQN12" s="1428">
        <f>SUM(FQJ12:FQM12)</f>
        <v>0</v>
      </c>
      <c r="FQO12" s="776">
        <v>2014</v>
      </c>
      <c r="FQP12" s="1422">
        <f>'GC Table 8 - Primary'!FQS8</f>
        <v>0</v>
      </c>
      <c r="FQQ12" s="1423">
        <f>'GC Table 6 - Secondary'!FQS8</f>
        <v>0</v>
      </c>
      <c r="FQR12" s="1423">
        <f>'GC Table 5 - Worker Training'!FQS8</f>
        <v>0</v>
      </c>
      <c r="FQS12" s="1423">
        <f>'GC Table 4 - Tertiary'!FQR8</f>
        <v>0</v>
      </c>
      <c r="FQT12" s="1424">
        <f>SUM(FQP12:FQS12)</f>
        <v>0</v>
      </c>
      <c r="FQU12" s="1425">
        <f>'GC Table 8 - Primary'!FQS12</f>
        <v>0</v>
      </c>
      <c r="FQV12" s="1423">
        <f>'GC Table 6 - Secondary'!FQS14</f>
        <v>0</v>
      </c>
      <c r="FQW12" s="1426">
        <f>'GC Table 5 - Worker Training'!FQS12</f>
        <v>0</v>
      </c>
      <c r="FQX12" s="1423">
        <f>'GC Table 4 - Tertiary'!FQR9</f>
        <v>0</v>
      </c>
      <c r="FQY12" s="1427">
        <f>SUM(FQU12:FQX12)</f>
        <v>0</v>
      </c>
      <c r="FQZ12" s="1422">
        <f>'GC Table 8 - Primary'!FQS20</f>
        <v>0</v>
      </c>
      <c r="FRA12" s="1423">
        <f>'GC Table 6 - Secondary'!FQS22</f>
        <v>0</v>
      </c>
      <c r="FRB12" s="1423">
        <f>'GC Table 5 - Worker Training'!FQS20</f>
        <v>0</v>
      </c>
      <c r="FRC12" s="1423">
        <f>'GC Table 4 - Tertiary'!FQR17</f>
        <v>0</v>
      </c>
      <c r="FRD12" s="1428">
        <f>SUM(FQZ12:FRC12)</f>
        <v>0</v>
      </c>
      <c r="FRE12" s="776">
        <v>2014</v>
      </c>
      <c r="FRF12" s="1422">
        <f>'GC Table 8 - Primary'!FRI8</f>
        <v>0</v>
      </c>
      <c r="FRG12" s="1423">
        <f>'GC Table 6 - Secondary'!FRI8</f>
        <v>0</v>
      </c>
      <c r="FRH12" s="1423">
        <f>'GC Table 5 - Worker Training'!FRI8</f>
        <v>0</v>
      </c>
      <c r="FRI12" s="1423">
        <f>'GC Table 4 - Tertiary'!FRH8</f>
        <v>0</v>
      </c>
      <c r="FRJ12" s="1424">
        <f>SUM(FRF12:FRI12)</f>
        <v>0</v>
      </c>
      <c r="FRK12" s="1425">
        <f>'GC Table 8 - Primary'!FRI12</f>
        <v>0</v>
      </c>
      <c r="FRL12" s="1423">
        <f>'GC Table 6 - Secondary'!FRI14</f>
        <v>0</v>
      </c>
      <c r="FRM12" s="1426">
        <f>'GC Table 5 - Worker Training'!FRI12</f>
        <v>0</v>
      </c>
      <c r="FRN12" s="1423">
        <f>'GC Table 4 - Tertiary'!FRH9</f>
        <v>0</v>
      </c>
      <c r="FRO12" s="1427">
        <f>SUM(FRK12:FRN12)</f>
        <v>0</v>
      </c>
      <c r="FRP12" s="1422">
        <f>'GC Table 8 - Primary'!FRI20</f>
        <v>0</v>
      </c>
      <c r="FRQ12" s="1423">
        <f>'GC Table 6 - Secondary'!FRI22</f>
        <v>0</v>
      </c>
      <c r="FRR12" s="1423">
        <f>'GC Table 5 - Worker Training'!FRI20</f>
        <v>0</v>
      </c>
      <c r="FRS12" s="1423">
        <f>'GC Table 4 - Tertiary'!FRH17</f>
        <v>0</v>
      </c>
      <c r="FRT12" s="1428">
        <f>SUM(FRP12:FRS12)</f>
        <v>0</v>
      </c>
      <c r="FRU12" s="776">
        <v>2014</v>
      </c>
      <c r="FRV12" s="1422">
        <f>'GC Table 8 - Primary'!FRY8</f>
        <v>0</v>
      </c>
      <c r="FRW12" s="1423">
        <f>'GC Table 6 - Secondary'!FRY8</f>
        <v>0</v>
      </c>
      <c r="FRX12" s="1423">
        <f>'GC Table 5 - Worker Training'!FRY8</f>
        <v>0</v>
      </c>
      <c r="FRY12" s="1423">
        <f>'GC Table 4 - Tertiary'!FRX8</f>
        <v>0</v>
      </c>
      <c r="FRZ12" s="1424">
        <f>SUM(FRV12:FRY12)</f>
        <v>0</v>
      </c>
      <c r="FSA12" s="1425">
        <f>'GC Table 8 - Primary'!FRY12</f>
        <v>0</v>
      </c>
      <c r="FSB12" s="1423">
        <f>'GC Table 6 - Secondary'!FRY14</f>
        <v>0</v>
      </c>
      <c r="FSC12" s="1426">
        <f>'GC Table 5 - Worker Training'!FRY12</f>
        <v>0</v>
      </c>
      <c r="FSD12" s="1423">
        <f>'GC Table 4 - Tertiary'!FRX9</f>
        <v>0</v>
      </c>
      <c r="FSE12" s="1427">
        <f>SUM(FSA12:FSD12)</f>
        <v>0</v>
      </c>
      <c r="FSF12" s="1422">
        <f>'GC Table 8 - Primary'!FRY20</f>
        <v>0</v>
      </c>
      <c r="FSG12" s="1423">
        <f>'GC Table 6 - Secondary'!FRY22</f>
        <v>0</v>
      </c>
      <c r="FSH12" s="1423">
        <f>'GC Table 5 - Worker Training'!FRY20</f>
        <v>0</v>
      </c>
      <c r="FSI12" s="1423">
        <f>'GC Table 4 - Tertiary'!FRX17</f>
        <v>0</v>
      </c>
      <c r="FSJ12" s="1428">
        <f>SUM(FSF12:FSI12)</f>
        <v>0</v>
      </c>
      <c r="FSK12" s="776">
        <v>2014</v>
      </c>
      <c r="FSL12" s="1422">
        <f>'GC Table 8 - Primary'!FSO8</f>
        <v>0</v>
      </c>
      <c r="FSM12" s="1423">
        <f>'GC Table 6 - Secondary'!FSO8</f>
        <v>0</v>
      </c>
      <c r="FSN12" s="1423">
        <f>'GC Table 5 - Worker Training'!FSO8</f>
        <v>0</v>
      </c>
      <c r="FSO12" s="1423">
        <f>'GC Table 4 - Tertiary'!FSN8</f>
        <v>0</v>
      </c>
      <c r="FSP12" s="1424">
        <f>SUM(FSL12:FSO12)</f>
        <v>0</v>
      </c>
      <c r="FSQ12" s="1425">
        <f>'GC Table 8 - Primary'!FSO12</f>
        <v>0</v>
      </c>
      <c r="FSR12" s="1423">
        <f>'GC Table 6 - Secondary'!FSO14</f>
        <v>0</v>
      </c>
      <c r="FSS12" s="1426">
        <f>'GC Table 5 - Worker Training'!FSO12</f>
        <v>0</v>
      </c>
      <c r="FST12" s="1423">
        <f>'GC Table 4 - Tertiary'!FSN9</f>
        <v>0</v>
      </c>
      <c r="FSU12" s="1427">
        <f>SUM(FSQ12:FST12)</f>
        <v>0</v>
      </c>
      <c r="FSV12" s="1422">
        <f>'GC Table 8 - Primary'!FSO20</f>
        <v>0</v>
      </c>
      <c r="FSW12" s="1423">
        <f>'GC Table 6 - Secondary'!FSO22</f>
        <v>0</v>
      </c>
      <c r="FSX12" s="1423">
        <f>'GC Table 5 - Worker Training'!FSO20</f>
        <v>0</v>
      </c>
      <c r="FSY12" s="1423">
        <f>'GC Table 4 - Tertiary'!FSN17</f>
        <v>0</v>
      </c>
      <c r="FSZ12" s="1428">
        <f>SUM(FSV12:FSY12)</f>
        <v>0</v>
      </c>
      <c r="FTA12" s="776">
        <v>2014</v>
      </c>
      <c r="FTB12" s="1422">
        <f>'GC Table 8 - Primary'!FTE8</f>
        <v>0</v>
      </c>
      <c r="FTC12" s="1423">
        <f>'GC Table 6 - Secondary'!FTE8</f>
        <v>0</v>
      </c>
      <c r="FTD12" s="1423">
        <f>'GC Table 5 - Worker Training'!FTE8</f>
        <v>0</v>
      </c>
      <c r="FTE12" s="1423">
        <f>'GC Table 4 - Tertiary'!FTD8</f>
        <v>0</v>
      </c>
      <c r="FTF12" s="1424">
        <f>SUM(FTB12:FTE12)</f>
        <v>0</v>
      </c>
      <c r="FTG12" s="1425">
        <f>'GC Table 8 - Primary'!FTE12</f>
        <v>0</v>
      </c>
      <c r="FTH12" s="1423">
        <f>'GC Table 6 - Secondary'!FTE14</f>
        <v>0</v>
      </c>
      <c r="FTI12" s="1426">
        <f>'GC Table 5 - Worker Training'!FTE12</f>
        <v>0</v>
      </c>
      <c r="FTJ12" s="1423">
        <f>'GC Table 4 - Tertiary'!FTD9</f>
        <v>0</v>
      </c>
      <c r="FTK12" s="1427">
        <f>SUM(FTG12:FTJ12)</f>
        <v>0</v>
      </c>
      <c r="FTL12" s="1422">
        <f>'GC Table 8 - Primary'!FTE20</f>
        <v>0</v>
      </c>
      <c r="FTM12" s="1423">
        <f>'GC Table 6 - Secondary'!FTE22</f>
        <v>0</v>
      </c>
      <c r="FTN12" s="1423">
        <f>'GC Table 5 - Worker Training'!FTE20</f>
        <v>0</v>
      </c>
      <c r="FTO12" s="1423">
        <f>'GC Table 4 - Tertiary'!FTD17</f>
        <v>0</v>
      </c>
      <c r="FTP12" s="1428">
        <f>SUM(FTL12:FTO12)</f>
        <v>0</v>
      </c>
      <c r="FTQ12" s="776">
        <v>2014</v>
      </c>
      <c r="FTR12" s="1422">
        <f>'GC Table 8 - Primary'!FTU8</f>
        <v>0</v>
      </c>
      <c r="FTS12" s="1423">
        <f>'GC Table 6 - Secondary'!FTU8</f>
        <v>0</v>
      </c>
      <c r="FTT12" s="1423">
        <f>'GC Table 5 - Worker Training'!FTU8</f>
        <v>0</v>
      </c>
      <c r="FTU12" s="1423">
        <f>'GC Table 4 - Tertiary'!FTT8</f>
        <v>0</v>
      </c>
      <c r="FTV12" s="1424">
        <f>SUM(FTR12:FTU12)</f>
        <v>0</v>
      </c>
      <c r="FTW12" s="1425">
        <f>'GC Table 8 - Primary'!FTU12</f>
        <v>0</v>
      </c>
      <c r="FTX12" s="1423">
        <f>'GC Table 6 - Secondary'!FTU14</f>
        <v>0</v>
      </c>
      <c r="FTY12" s="1426">
        <f>'GC Table 5 - Worker Training'!FTU12</f>
        <v>0</v>
      </c>
      <c r="FTZ12" s="1423">
        <f>'GC Table 4 - Tertiary'!FTT9</f>
        <v>0</v>
      </c>
      <c r="FUA12" s="1427">
        <f>SUM(FTW12:FTZ12)</f>
        <v>0</v>
      </c>
      <c r="FUB12" s="1422">
        <f>'GC Table 8 - Primary'!FTU20</f>
        <v>0</v>
      </c>
      <c r="FUC12" s="1423">
        <f>'GC Table 6 - Secondary'!FTU22</f>
        <v>0</v>
      </c>
      <c r="FUD12" s="1423">
        <f>'GC Table 5 - Worker Training'!FTU20</f>
        <v>0</v>
      </c>
      <c r="FUE12" s="1423">
        <f>'GC Table 4 - Tertiary'!FTT17</f>
        <v>0</v>
      </c>
      <c r="FUF12" s="1428">
        <f>SUM(FUB12:FUE12)</f>
        <v>0</v>
      </c>
      <c r="FUG12" s="776">
        <v>2014</v>
      </c>
      <c r="FUH12" s="1422">
        <f>'GC Table 8 - Primary'!FUK8</f>
        <v>0</v>
      </c>
      <c r="FUI12" s="1423">
        <f>'GC Table 6 - Secondary'!FUK8</f>
        <v>0</v>
      </c>
      <c r="FUJ12" s="1423">
        <f>'GC Table 5 - Worker Training'!FUK8</f>
        <v>0</v>
      </c>
      <c r="FUK12" s="1423">
        <f>'GC Table 4 - Tertiary'!FUJ8</f>
        <v>0</v>
      </c>
      <c r="FUL12" s="1424">
        <f>SUM(FUH12:FUK12)</f>
        <v>0</v>
      </c>
      <c r="FUM12" s="1425">
        <f>'GC Table 8 - Primary'!FUK12</f>
        <v>0</v>
      </c>
      <c r="FUN12" s="1423">
        <f>'GC Table 6 - Secondary'!FUK14</f>
        <v>0</v>
      </c>
      <c r="FUO12" s="1426">
        <f>'GC Table 5 - Worker Training'!FUK12</f>
        <v>0</v>
      </c>
      <c r="FUP12" s="1423">
        <f>'GC Table 4 - Tertiary'!FUJ9</f>
        <v>0</v>
      </c>
      <c r="FUQ12" s="1427">
        <f>SUM(FUM12:FUP12)</f>
        <v>0</v>
      </c>
      <c r="FUR12" s="1422">
        <f>'GC Table 8 - Primary'!FUK20</f>
        <v>0</v>
      </c>
      <c r="FUS12" s="1423">
        <f>'GC Table 6 - Secondary'!FUK22</f>
        <v>0</v>
      </c>
      <c r="FUT12" s="1423">
        <f>'GC Table 5 - Worker Training'!FUK20</f>
        <v>0</v>
      </c>
      <c r="FUU12" s="1423">
        <f>'GC Table 4 - Tertiary'!FUJ17</f>
        <v>0</v>
      </c>
      <c r="FUV12" s="1428">
        <f>SUM(FUR12:FUU12)</f>
        <v>0</v>
      </c>
      <c r="FUW12" s="776">
        <v>2014</v>
      </c>
      <c r="FUX12" s="1422">
        <f>'GC Table 8 - Primary'!FVA8</f>
        <v>0</v>
      </c>
      <c r="FUY12" s="1423">
        <f>'GC Table 6 - Secondary'!FVA8</f>
        <v>0</v>
      </c>
      <c r="FUZ12" s="1423">
        <f>'GC Table 5 - Worker Training'!FVA8</f>
        <v>0</v>
      </c>
      <c r="FVA12" s="1423">
        <f>'GC Table 4 - Tertiary'!FUZ8</f>
        <v>0</v>
      </c>
      <c r="FVB12" s="1424">
        <f>SUM(FUX12:FVA12)</f>
        <v>0</v>
      </c>
      <c r="FVC12" s="1425">
        <f>'GC Table 8 - Primary'!FVA12</f>
        <v>0</v>
      </c>
      <c r="FVD12" s="1423">
        <f>'GC Table 6 - Secondary'!FVA14</f>
        <v>0</v>
      </c>
      <c r="FVE12" s="1426">
        <f>'GC Table 5 - Worker Training'!FVA12</f>
        <v>0</v>
      </c>
      <c r="FVF12" s="1423">
        <f>'GC Table 4 - Tertiary'!FUZ9</f>
        <v>0</v>
      </c>
      <c r="FVG12" s="1427">
        <f>SUM(FVC12:FVF12)</f>
        <v>0</v>
      </c>
      <c r="FVH12" s="1422">
        <f>'GC Table 8 - Primary'!FVA20</f>
        <v>0</v>
      </c>
      <c r="FVI12" s="1423">
        <f>'GC Table 6 - Secondary'!FVA22</f>
        <v>0</v>
      </c>
      <c r="FVJ12" s="1423">
        <f>'GC Table 5 - Worker Training'!FVA20</f>
        <v>0</v>
      </c>
      <c r="FVK12" s="1423">
        <f>'GC Table 4 - Tertiary'!FUZ17</f>
        <v>0</v>
      </c>
      <c r="FVL12" s="1428">
        <f>SUM(FVH12:FVK12)</f>
        <v>0</v>
      </c>
      <c r="FVM12" s="776">
        <v>2014</v>
      </c>
      <c r="FVN12" s="1422">
        <f>'GC Table 8 - Primary'!FVQ8</f>
        <v>0</v>
      </c>
      <c r="FVO12" s="1423">
        <f>'GC Table 6 - Secondary'!FVQ8</f>
        <v>0</v>
      </c>
      <c r="FVP12" s="1423">
        <f>'GC Table 5 - Worker Training'!FVQ8</f>
        <v>0</v>
      </c>
      <c r="FVQ12" s="1423">
        <f>'GC Table 4 - Tertiary'!FVP8</f>
        <v>0</v>
      </c>
      <c r="FVR12" s="1424">
        <f>SUM(FVN12:FVQ12)</f>
        <v>0</v>
      </c>
      <c r="FVS12" s="1425">
        <f>'GC Table 8 - Primary'!FVQ12</f>
        <v>0</v>
      </c>
      <c r="FVT12" s="1423">
        <f>'GC Table 6 - Secondary'!FVQ14</f>
        <v>0</v>
      </c>
      <c r="FVU12" s="1426">
        <f>'GC Table 5 - Worker Training'!FVQ12</f>
        <v>0</v>
      </c>
      <c r="FVV12" s="1423">
        <f>'GC Table 4 - Tertiary'!FVP9</f>
        <v>0</v>
      </c>
      <c r="FVW12" s="1427">
        <f>SUM(FVS12:FVV12)</f>
        <v>0</v>
      </c>
      <c r="FVX12" s="1422">
        <f>'GC Table 8 - Primary'!FVQ20</f>
        <v>0</v>
      </c>
      <c r="FVY12" s="1423">
        <f>'GC Table 6 - Secondary'!FVQ22</f>
        <v>0</v>
      </c>
      <c r="FVZ12" s="1423">
        <f>'GC Table 5 - Worker Training'!FVQ20</f>
        <v>0</v>
      </c>
      <c r="FWA12" s="1423">
        <f>'GC Table 4 - Tertiary'!FVP17</f>
        <v>0</v>
      </c>
      <c r="FWB12" s="1428">
        <f>SUM(FVX12:FWA12)</f>
        <v>0</v>
      </c>
      <c r="FWC12" s="776">
        <v>2014</v>
      </c>
      <c r="FWD12" s="1422">
        <f>'GC Table 8 - Primary'!FWG8</f>
        <v>0</v>
      </c>
      <c r="FWE12" s="1423">
        <f>'GC Table 6 - Secondary'!FWG8</f>
        <v>0</v>
      </c>
      <c r="FWF12" s="1423">
        <f>'GC Table 5 - Worker Training'!FWG8</f>
        <v>0</v>
      </c>
      <c r="FWG12" s="1423">
        <f>'GC Table 4 - Tertiary'!FWF8</f>
        <v>0</v>
      </c>
      <c r="FWH12" s="1424">
        <f>SUM(FWD12:FWG12)</f>
        <v>0</v>
      </c>
      <c r="FWI12" s="1425">
        <f>'GC Table 8 - Primary'!FWG12</f>
        <v>0</v>
      </c>
      <c r="FWJ12" s="1423">
        <f>'GC Table 6 - Secondary'!FWG14</f>
        <v>0</v>
      </c>
      <c r="FWK12" s="1426">
        <f>'GC Table 5 - Worker Training'!FWG12</f>
        <v>0</v>
      </c>
      <c r="FWL12" s="1423">
        <f>'GC Table 4 - Tertiary'!FWF9</f>
        <v>0</v>
      </c>
      <c r="FWM12" s="1427">
        <f>SUM(FWI12:FWL12)</f>
        <v>0</v>
      </c>
      <c r="FWN12" s="1422">
        <f>'GC Table 8 - Primary'!FWG20</f>
        <v>0</v>
      </c>
      <c r="FWO12" s="1423">
        <f>'GC Table 6 - Secondary'!FWG22</f>
        <v>0</v>
      </c>
      <c r="FWP12" s="1423">
        <f>'GC Table 5 - Worker Training'!FWG20</f>
        <v>0</v>
      </c>
      <c r="FWQ12" s="1423">
        <f>'GC Table 4 - Tertiary'!FWF17</f>
        <v>0</v>
      </c>
      <c r="FWR12" s="1428">
        <f>SUM(FWN12:FWQ12)</f>
        <v>0</v>
      </c>
      <c r="FWS12" s="776">
        <v>2014</v>
      </c>
      <c r="FWT12" s="1422">
        <f>'GC Table 8 - Primary'!FWW8</f>
        <v>0</v>
      </c>
      <c r="FWU12" s="1423">
        <f>'GC Table 6 - Secondary'!FWW8</f>
        <v>0</v>
      </c>
      <c r="FWV12" s="1423">
        <f>'GC Table 5 - Worker Training'!FWW8</f>
        <v>0</v>
      </c>
      <c r="FWW12" s="1423">
        <f>'GC Table 4 - Tertiary'!FWV8</f>
        <v>0</v>
      </c>
      <c r="FWX12" s="1424">
        <f>SUM(FWT12:FWW12)</f>
        <v>0</v>
      </c>
      <c r="FWY12" s="1425">
        <f>'GC Table 8 - Primary'!FWW12</f>
        <v>0</v>
      </c>
      <c r="FWZ12" s="1423">
        <f>'GC Table 6 - Secondary'!FWW14</f>
        <v>0</v>
      </c>
      <c r="FXA12" s="1426">
        <f>'GC Table 5 - Worker Training'!FWW12</f>
        <v>0</v>
      </c>
      <c r="FXB12" s="1423">
        <f>'GC Table 4 - Tertiary'!FWV9</f>
        <v>0</v>
      </c>
      <c r="FXC12" s="1427">
        <f>SUM(FWY12:FXB12)</f>
        <v>0</v>
      </c>
      <c r="FXD12" s="1422">
        <f>'GC Table 8 - Primary'!FWW20</f>
        <v>0</v>
      </c>
      <c r="FXE12" s="1423">
        <f>'GC Table 6 - Secondary'!FWW22</f>
        <v>0</v>
      </c>
      <c r="FXF12" s="1423">
        <f>'GC Table 5 - Worker Training'!FWW20</f>
        <v>0</v>
      </c>
      <c r="FXG12" s="1423">
        <f>'GC Table 4 - Tertiary'!FWV17</f>
        <v>0</v>
      </c>
      <c r="FXH12" s="1428">
        <f>SUM(FXD12:FXG12)</f>
        <v>0</v>
      </c>
      <c r="FXI12" s="776">
        <v>2014</v>
      </c>
      <c r="FXJ12" s="1422">
        <f>'GC Table 8 - Primary'!FXM8</f>
        <v>0</v>
      </c>
      <c r="FXK12" s="1423">
        <f>'GC Table 6 - Secondary'!FXM8</f>
        <v>0</v>
      </c>
      <c r="FXL12" s="1423">
        <f>'GC Table 5 - Worker Training'!FXM8</f>
        <v>0</v>
      </c>
      <c r="FXM12" s="1423">
        <f>'GC Table 4 - Tertiary'!FXL8</f>
        <v>0</v>
      </c>
      <c r="FXN12" s="1424">
        <f>SUM(FXJ12:FXM12)</f>
        <v>0</v>
      </c>
      <c r="FXO12" s="1425">
        <f>'GC Table 8 - Primary'!FXM12</f>
        <v>0</v>
      </c>
      <c r="FXP12" s="1423">
        <f>'GC Table 6 - Secondary'!FXM14</f>
        <v>0</v>
      </c>
      <c r="FXQ12" s="1426">
        <f>'GC Table 5 - Worker Training'!FXM12</f>
        <v>0</v>
      </c>
      <c r="FXR12" s="1423">
        <f>'GC Table 4 - Tertiary'!FXL9</f>
        <v>0</v>
      </c>
      <c r="FXS12" s="1427">
        <f>SUM(FXO12:FXR12)</f>
        <v>0</v>
      </c>
      <c r="FXT12" s="1422">
        <f>'GC Table 8 - Primary'!FXM20</f>
        <v>0</v>
      </c>
      <c r="FXU12" s="1423">
        <f>'GC Table 6 - Secondary'!FXM22</f>
        <v>0</v>
      </c>
      <c r="FXV12" s="1423">
        <f>'GC Table 5 - Worker Training'!FXM20</f>
        <v>0</v>
      </c>
      <c r="FXW12" s="1423">
        <f>'GC Table 4 - Tertiary'!FXL17</f>
        <v>0</v>
      </c>
      <c r="FXX12" s="1428">
        <f>SUM(FXT12:FXW12)</f>
        <v>0</v>
      </c>
      <c r="FXY12" s="776">
        <v>2014</v>
      </c>
      <c r="FXZ12" s="1422">
        <f>'GC Table 8 - Primary'!FYC8</f>
        <v>0</v>
      </c>
      <c r="FYA12" s="1423">
        <f>'GC Table 6 - Secondary'!FYC8</f>
        <v>0</v>
      </c>
      <c r="FYB12" s="1423">
        <f>'GC Table 5 - Worker Training'!FYC8</f>
        <v>0</v>
      </c>
      <c r="FYC12" s="1423">
        <f>'GC Table 4 - Tertiary'!FYB8</f>
        <v>0</v>
      </c>
      <c r="FYD12" s="1424">
        <f>SUM(FXZ12:FYC12)</f>
        <v>0</v>
      </c>
      <c r="FYE12" s="1425">
        <f>'GC Table 8 - Primary'!FYC12</f>
        <v>0</v>
      </c>
      <c r="FYF12" s="1423">
        <f>'GC Table 6 - Secondary'!FYC14</f>
        <v>0</v>
      </c>
      <c r="FYG12" s="1426">
        <f>'GC Table 5 - Worker Training'!FYC12</f>
        <v>0</v>
      </c>
      <c r="FYH12" s="1423">
        <f>'GC Table 4 - Tertiary'!FYB9</f>
        <v>0</v>
      </c>
      <c r="FYI12" s="1427">
        <f>SUM(FYE12:FYH12)</f>
        <v>0</v>
      </c>
      <c r="FYJ12" s="1422">
        <f>'GC Table 8 - Primary'!FYC20</f>
        <v>0</v>
      </c>
      <c r="FYK12" s="1423">
        <f>'GC Table 6 - Secondary'!FYC22</f>
        <v>0</v>
      </c>
      <c r="FYL12" s="1423">
        <f>'GC Table 5 - Worker Training'!FYC20</f>
        <v>0</v>
      </c>
      <c r="FYM12" s="1423">
        <f>'GC Table 4 - Tertiary'!FYB17</f>
        <v>0</v>
      </c>
      <c r="FYN12" s="1428">
        <f>SUM(FYJ12:FYM12)</f>
        <v>0</v>
      </c>
      <c r="FYO12" s="776">
        <v>2014</v>
      </c>
      <c r="FYP12" s="1422">
        <f>'GC Table 8 - Primary'!FYS8</f>
        <v>0</v>
      </c>
      <c r="FYQ12" s="1423">
        <f>'GC Table 6 - Secondary'!FYS8</f>
        <v>0</v>
      </c>
      <c r="FYR12" s="1423">
        <f>'GC Table 5 - Worker Training'!FYS8</f>
        <v>0</v>
      </c>
      <c r="FYS12" s="1423">
        <f>'GC Table 4 - Tertiary'!FYR8</f>
        <v>0</v>
      </c>
      <c r="FYT12" s="1424">
        <f>SUM(FYP12:FYS12)</f>
        <v>0</v>
      </c>
      <c r="FYU12" s="1425">
        <f>'GC Table 8 - Primary'!FYS12</f>
        <v>0</v>
      </c>
      <c r="FYV12" s="1423">
        <f>'GC Table 6 - Secondary'!FYS14</f>
        <v>0</v>
      </c>
      <c r="FYW12" s="1426">
        <f>'GC Table 5 - Worker Training'!FYS12</f>
        <v>0</v>
      </c>
      <c r="FYX12" s="1423">
        <f>'GC Table 4 - Tertiary'!FYR9</f>
        <v>0</v>
      </c>
      <c r="FYY12" s="1427">
        <f>SUM(FYU12:FYX12)</f>
        <v>0</v>
      </c>
      <c r="FYZ12" s="1422">
        <f>'GC Table 8 - Primary'!FYS20</f>
        <v>0</v>
      </c>
      <c r="FZA12" s="1423">
        <f>'GC Table 6 - Secondary'!FYS22</f>
        <v>0</v>
      </c>
      <c r="FZB12" s="1423">
        <f>'GC Table 5 - Worker Training'!FYS20</f>
        <v>0</v>
      </c>
      <c r="FZC12" s="1423">
        <f>'GC Table 4 - Tertiary'!FYR17</f>
        <v>0</v>
      </c>
      <c r="FZD12" s="1428">
        <f>SUM(FYZ12:FZC12)</f>
        <v>0</v>
      </c>
      <c r="FZE12" s="776">
        <v>2014</v>
      </c>
      <c r="FZF12" s="1422">
        <f>'GC Table 8 - Primary'!FZI8</f>
        <v>0</v>
      </c>
      <c r="FZG12" s="1423">
        <f>'GC Table 6 - Secondary'!FZI8</f>
        <v>0</v>
      </c>
      <c r="FZH12" s="1423">
        <f>'GC Table 5 - Worker Training'!FZI8</f>
        <v>0</v>
      </c>
      <c r="FZI12" s="1423">
        <f>'GC Table 4 - Tertiary'!FZH8</f>
        <v>0</v>
      </c>
      <c r="FZJ12" s="1424">
        <f>SUM(FZF12:FZI12)</f>
        <v>0</v>
      </c>
      <c r="FZK12" s="1425">
        <f>'GC Table 8 - Primary'!FZI12</f>
        <v>0</v>
      </c>
      <c r="FZL12" s="1423">
        <f>'GC Table 6 - Secondary'!FZI14</f>
        <v>0</v>
      </c>
      <c r="FZM12" s="1426">
        <f>'GC Table 5 - Worker Training'!FZI12</f>
        <v>0</v>
      </c>
      <c r="FZN12" s="1423">
        <f>'GC Table 4 - Tertiary'!FZH9</f>
        <v>0</v>
      </c>
      <c r="FZO12" s="1427">
        <f>SUM(FZK12:FZN12)</f>
        <v>0</v>
      </c>
      <c r="FZP12" s="1422">
        <f>'GC Table 8 - Primary'!FZI20</f>
        <v>0</v>
      </c>
      <c r="FZQ12" s="1423">
        <f>'GC Table 6 - Secondary'!FZI22</f>
        <v>0</v>
      </c>
      <c r="FZR12" s="1423">
        <f>'GC Table 5 - Worker Training'!FZI20</f>
        <v>0</v>
      </c>
      <c r="FZS12" s="1423">
        <f>'GC Table 4 - Tertiary'!FZH17</f>
        <v>0</v>
      </c>
      <c r="FZT12" s="1428">
        <f>SUM(FZP12:FZS12)</f>
        <v>0</v>
      </c>
      <c r="FZU12" s="776">
        <v>2014</v>
      </c>
      <c r="FZV12" s="1422">
        <f>'GC Table 8 - Primary'!FZY8</f>
        <v>0</v>
      </c>
      <c r="FZW12" s="1423">
        <f>'GC Table 6 - Secondary'!FZY8</f>
        <v>0</v>
      </c>
      <c r="FZX12" s="1423">
        <f>'GC Table 5 - Worker Training'!FZY8</f>
        <v>0</v>
      </c>
      <c r="FZY12" s="1423">
        <f>'GC Table 4 - Tertiary'!FZX8</f>
        <v>0</v>
      </c>
      <c r="FZZ12" s="1424">
        <f>SUM(FZV12:FZY12)</f>
        <v>0</v>
      </c>
      <c r="GAA12" s="1425">
        <f>'GC Table 8 - Primary'!FZY12</f>
        <v>0</v>
      </c>
      <c r="GAB12" s="1423">
        <f>'GC Table 6 - Secondary'!FZY14</f>
        <v>0</v>
      </c>
      <c r="GAC12" s="1426">
        <f>'GC Table 5 - Worker Training'!FZY12</f>
        <v>0</v>
      </c>
      <c r="GAD12" s="1423">
        <f>'GC Table 4 - Tertiary'!FZX9</f>
        <v>0</v>
      </c>
      <c r="GAE12" s="1427">
        <f>SUM(GAA12:GAD12)</f>
        <v>0</v>
      </c>
      <c r="GAF12" s="1422">
        <f>'GC Table 8 - Primary'!FZY20</f>
        <v>0</v>
      </c>
      <c r="GAG12" s="1423">
        <f>'GC Table 6 - Secondary'!FZY22</f>
        <v>0</v>
      </c>
      <c r="GAH12" s="1423">
        <f>'GC Table 5 - Worker Training'!FZY20</f>
        <v>0</v>
      </c>
      <c r="GAI12" s="1423">
        <f>'GC Table 4 - Tertiary'!FZX17</f>
        <v>0</v>
      </c>
      <c r="GAJ12" s="1428">
        <f>SUM(GAF12:GAI12)</f>
        <v>0</v>
      </c>
      <c r="GAK12" s="776">
        <v>2014</v>
      </c>
      <c r="GAL12" s="1422">
        <f>'GC Table 8 - Primary'!GAO8</f>
        <v>0</v>
      </c>
      <c r="GAM12" s="1423">
        <f>'GC Table 6 - Secondary'!GAO8</f>
        <v>0</v>
      </c>
      <c r="GAN12" s="1423">
        <f>'GC Table 5 - Worker Training'!GAO8</f>
        <v>0</v>
      </c>
      <c r="GAO12" s="1423">
        <f>'GC Table 4 - Tertiary'!GAN8</f>
        <v>0</v>
      </c>
      <c r="GAP12" s="1424">
        <f>SUM(GAL12:GAO12)</f>
        <v>0</v>
      </c>
      <c r="GAQ12" s="1425">
        <f>'GC Table 8 - Primary'!GAO12</f>
        <v>0</v>
      </c>
      <c r="GAR12" s="1423">
        <f>'GC Table 6 - Secondary'!GAO14</f>
        <v>0</v>
      </c>
      <c r="GAS12" s="1426">
        <f>'GC Table 5 - Worker Training'!GAO12</f>
        <v>0</v>
      </c>
      <c r="GAT12" s="1423">
        <f>'GC Table 4 - Tertiary'!GAN9</f>
        <v>0</v>
      </c>
      <c r="GAU12" s="1427">
        <f>SUM(GAQ12:GAT12)</f>
        <v>0</v>
      </c>
      <c r="GAV12" s="1422">
        <f>'GC Table 8 - Primary'!GAO20</f>
        <v>0</v>
      </c>
      <c r="GAW12" s="1423">
        <f>'GC Table 6 - Secondary'!GAO22</f>
        <v>0</v>
      </c>
      <c r="GAX12" s="1423">
        <f>'GC Table 5 - Worker Training'!GAO20</f>
        <v>0</v>
      </c>
      <c r="GAY12" s="1423">
        <f>'GC Table 4 - Tertiary'!GAN17</f>
        <v>0</v>
      </c>
      <c r="GAZ12" s="1428">
        <f>SUM(GAV12:GAY12)</f>
        <v>0</v>
      </c>
      <c r="GBA12" s="776">
        <v>2014</v>
      </c>
      <c r="GBB12" s="1422">
        <f>'GC Table 8 - Primary'!GBE8</f>
        <v>0</v>
      </c>
      <c r="GBC12" s="1423">
        <f>'GC Table 6 - Secondary'!GBE8</f>
        <v>0</v>
      </c>
      <c r="GBD12" s="1423">
        <f>'GC Table 5 - Worker Training'!GBE8</f>
        <v>0</v>
      </c>
      <c r="GBE12" s="1423">
        <f>'GC Table 4 - Tertiary'!GBD8</f>
        <v>0</v>
      </c>
      <c r="GBF12" s="1424">
        <f>SUM(GBB12:GBE12)</f>
        <v>0</v>
      </c>
      <c r="GBG12" s="1425">
        <f>'GC Table 8 - Primary'!GBE12</f>
        <v>0</v>
      </c>
      <c r="GBH12" s="1423">
        <f>'GC Table 6 - Secondary'!GBE14</f>
        <v>0</v>
      </c>
      <c r="GBI12" s="1426">
        <f>'GC Table 5 - Worker Training'!GBE12</f>
        <v>0</v>
      </c>
      <c r="GBJ12" s="1423">
        <f>'GC Table 4 - Tertiary'!GBD9</f>
        <v>0</v>
      </c>
      <c r="GBK12" s="1427">
        <f>SUM(GBG12:GBJ12)</f>
        <v>0</v>
      </c>
      <c r="GBL12" s="1422">
        <f>'GC Table 8 - Primary'!GBE20</f>
        <v>0</v>
      </c>
      <c r="GBM12" s="1423">
        <f>'GC Table 6 - Secondary'!GBE22</f>
        <v>0</v>
      </c>
      <c r="GBN12" s="1423">
        <f>'GC Table 5 - Worker Training'!GBE20</f>
        <v>0</v>
      </c>
      <c r="GBO12" s="1423">
        <f>'GC Table 4 - Tertiary'!GBD17</f>
        <v>0</v>
      </c>
      <c r="GBP12" s="1428">
        <f>SUM(GBL12:GBO12)</f>
        <v>0</v>
      </c>
      <c r="GBQ12" s="776">
        <v>2014</v>
      </c>
      <c r="GBR12" s="1422">
        <f>'GC Table 8 - Primary'!GBU8</f>
        <v>0</v>
      </c>
      <c r="GBS12" s="1423">
        <f>'GC Table 6 - Secondary'!GBU8</f>
        <v>0</v>
      </c>
      <c r="GBT12" s="1423">
        <f>'GC Table 5 - Worker Training'!GBU8</f>
        <v>0</v>
      </c>
      <c r="GBU12" s="1423">
        <f>'GC Table 4 - Tertiary'!GBT8</f>
        <v>0</v>
      </c>
      <c r="GBV12" s="1424">
        <f>SUM(GBR12:GBU12)</f>
        <v>0</v>
      </c>
      <c r="GBW12" s="1425">
        <f>'GC Table 8 - Primary'!GBU12</f>
        <v>0</v>
      </c>
      <c r="GBX12" s="1423">
        <f>'GC Table 6 - Secondary'!GBU14</f>
        <v>0</v>
      </c>
      <c r="GBY12" s="1426">
        <f>'GC Table 5 - Worker Training'!GBU12</f>
        <v>0</v>
      </c>
      <c r="GBZ12" s="1423">
        <f>'GC Table 4 - Tertiary'!GBT9</f>
        <v>0</v>
      </c>
      <c r="GCA12" s="1427">
        <f>SUM(GBW12:GBZ12)</f>
        <v>0</v>
      </c>
      <c r="GCB12" s="1422">
        <f>'GC Table 8 - Primary'!GBU20</f>
        <v>0</v>
      </c>
      <c r="GCC12" s="1423">
        <f>'GC Table 6 - Secondary'!GBU22</f>
        <v>0</v>
      </c>
      <c r="GCD12" s="1423">
        <f>'GC Table 5 - Worker Training'!GBU20</f>
        <v>0</v>
      </c>
      <c r="GCE12" s="1423">
        <f>'GC Table 4 - Tertiary'!GBT17</f>
        <v>0</v>
      </c>
      <c r="GCF12" s="1428">
        <f>SUM(GCB12:GCE12)</f>
        <v>0</v>
      </c>
      <c r="GCG12" s="776">
        <v>2014</v>
      </c>
      <c r="GCH12" s="1422">
        <f>'GC Table 8 - Primary'!GCK8</f>
        <v>0</v>
      </c>
      <c r="GCI12" s="1423">
        <f>'GC Table 6 - Secondary'!GCK8</f>
        <v>0</v>
      </c>
      <c r="GCJ12" s="1423">
        <f>'GC Table 5 - Worker Training'!GCK8</f>
        <v>0</v>
      </c>
      <c r="GCK12" s="1423">
        <f>'GC Table 4 - Tertiary'!GCJ8</f>
        <v>0</v>
      </c>
      <c r="GCL12" s="1424">
        <f>SUM(GCH12:GCK12)</f>
        <v>0</v>
      </c>
      <c r="GCM12" s="1425">
        <f>'GC Table 8 - Primary'!GCK12</f>
        <v>0</v>
      </c>
      <c r="GCN12" s="1423">
        <f>'GC Table 6 - Secondary'!GCK14</f>
        <v>0</v>
      </c>
      <c r="GCO12" s="1426">
        <f>'GC Table 5 - Worker Training'!GCK12</f>
        <v>0</v>
      </c>
      <c r="GCP12" s="1423">
        <f>'GC Table 4 - Tertiary'!GCJ9</f>
        <v>0</v>
      </c>
      <c r="GCQ12" s="1427">
        <f>SUM(GCM12:GCP12)</f>
        <v>0</v>
      </c>
      <c r="GCR12" s="1422">
        <f>'GC Table 8 - Primary'!GCK20</f>
        <v>0</v>
      </c>
      <c r="GCS12" s="1423">
        <f>'GC Table 6 - Secondary'!GCK22</f>
        <v>0</v>
      </c>
      <c r="GCT12" s="1423">
        <f>'GC Table 5 - Worker Training'!GCK20</f>
        <v>0</v>
      </c>
      <c r="GCU12" s="1423">
        <f>'GC Table 4 - Tertiary'!GCJ17</f>
        <v>0</v>
      </c>
      <c r="GCV12" s="1428">
        <f>SUM(GCR12:GCU12)</f>
        <v>0</v>
      </c>
      <c r="GCW12" s="776">
        <v>2014</v>
      </c>
      <c r="GCX12" s="1422">
        <f>'GC Table 8 - Primary'!GDA8</f>
        <v>0</v>
      </c>
      <c r="GCY12" s="1423">
        <f>'GC Table 6 - Secondary'!GDA8</f>
        <v>0</v>
      </c>
      <c r="GCZ12" s="1423">
        <f>'GC Table 5 - Worker Training'!GDA8</f>
        <v>0</v>
      </c>
      <c r="GDA12" s="1423">
        <f>'GC Table 4 - Tertiary'!GCZ8</f>
        <v>0</v>
      </c>
      <c r="GDB12" s="1424">
        <f>SUM(GCX12:GDA12)</f>
        <v>0</v>
      </c>
      <c r="GDC12" s="1425">
        <f>'GC Table 8 - Primary'!GDA12</f>
        <v>0</v>
      </c>
      <c r="GDD12" s="1423">
        <f>'GC Table 6 - Secondary'!GDA14</f>
        <v>0</v>
      </c>
      <c r="GDE12" s="1426">
        <f>'GC Table 5 - Worker Training'!GDA12</f>
        <v>0</v>
      </c>
      <c r="GDF12" s="1423">
        <f>'GC Table 4 - Tertiary'!GCZ9</f>
        <v>0</v>
      </c>
      <c r="GDG12" s="1427">
        <f>SUM(GDC12:GDF12)</f>
        <v>0</v>
      </c>
      <c r="GDH12" s="1422">
        <f>'GC Table 8 - Primary'!GDA20</f>
        <v>0</v>
      </c>
      <c r="GDI12" s="1423">
        <f>'GC Table 6 - Secondary'!GDA22</f>
        <v>0</v>
      </c>
      <c r="GDJ12" s="1423">
        <f>'GC Table 5 - Worker Training'!GDA20</f>
        <v>0</v>
      </c>
      <c r="GDK12" s="1423">
        <f>'GC Table 4 - Tertiary'!GCZ17</f>
        <v>0</v>
      </c>
      <c r="GDL12" s="1428">
        <f>SUM(GDH12:GDK12)</f>
        <v>0</v>
      </c>
      <c r="GDM12" s="776">
        <v>2014</v>
      </c>
      <c r="GDN12" s="1422">
        <f>'GC Table 8 - Primary'!GDQ8</f>
        <v>0</v>
      </c>
      <c r="GDO12" s="1423">
        <f>'GC Table 6 - Secondary'!GDQ8</f>
        <v>0</v>
      </c>
      <c r="GDP12" s="1423">
        <f>'GC Table 5 - Worker Training'!GDQ8</f>
        <v>0</v>
      </c>
      <c r="GDQ12" s="1423">
        <f>'GC Table 4 - Tertiary'!GDP8</f>
        <v>0</v>
      </c>
      <c r="GDR12" s="1424">
        <f>SUM(GDN12:GDQ12)</f>
        <v>0</v>
      </c>
      <c r="GDS12" s="1425">
        <f>'GC Table 8 - Primary'!GDQ12</f>
        <v>0</v>
      </c>
      <c r="GDT12" s="1423">
        <f>'GC Table 6 - Secondary'!GDQ14</f>
        <v>0</v>
      </c>
      <c r="GDU12" s="1426">
        <f>'GC Table 5 - Worker Training'!GDQ12</f>
        <v>0</v>
      </c>
      <c r="GDV12" s="1423">
        <f>'GC Table 4 - Tertiary'!GDP9</f>
        <v>0</v>
      </c>
      <c r="GDW12" s="1427">
        <f>SUM(GDS12:GDV12)</f>
        <v>0</v>
      </c>
      <c r="GDX12" s="1422">
        <f>'GC Table 8 - Primary'!GDQ20</f>
        <v>0</v>
      </c>
      <c r="GDY12" s="1423">
        <f>'GC Table 6 - Secondary'!GDQ22</f>
        <v>0</v>
      </c>
      <c r="GDZ12" s="1423">
        <f>'GC Table 5 - Worker Training'!GDQ20</f>
        <v>0</v>
      </c>
      <c r="GEA12" s="1423">
        <f>'GC Table 4 - Tertiary'!GDP17</f>
        <v>0</v>
      </c>
      <c r="GEB12" s="1428">
        <f>SUM(GDX12:GEA12)</f>
        <v>0</v>
      </c>
      <c r="GEC12" s="776">
        <v>2014</v>
      </c>
      <c r="GED12" s="1422">
        <f>'GC Table 8 - Primary'!GEG8</f>
        <v>0</v>
      </c>
      <c r="GEE12" s="1423">
        <f>'GC Table 6 - Secondary'!GEG8</f>
        <v>0</v>
      </c>
      <c r="GEF12" s="1423">
        <f>'GC Table 5 - Worker Training'!GEG8</f>
        <v>0</v>
      </c>
      <c r="GEG12" s="1423">
        <f>'GC Table 4 - Tertiary'!GEF8</f>
        <v>0</v>
      </c>
      <c r="GEH12" s="1424">
        <f>SUM(GED12:GEG12)</f>
        <v>0</v>
      </c>
      <c r="GEI12" s="1425">
        <f>'GC Table 8 - Primary'!GEG12</f>
        <v>0</v>
      </c>
      <c r="GEJ12" s="1423">
        <f>'GC Table 6 - Secondary'!GEG14</f>
        <v>0</v>
      </c>
      <c r="GEK12" s="1426">
        <f>'GC Table 5 - Worker Training'!GEG12</f>
        <v>0</v>
      </c>
      <c r="GEL12" s="1423">
        <f>'GC Table 4 - Tertiary'!GEF9</f>
        <v>0</v>
      </c>
      <c r="GEM12" s="1427">
        <f>SUM(GEI12:GEL12)</f>
        <v>0</v>
      </c>
      <c r="GEN12" s="1422">
        <f>'GC Table 8 - Primary'!GEG20</f>
        <v>0</v>
      </c>
      <c r="GEO12" s="1423">
        <f>'GC Table 6 - Secondary'!GEG22</f>
        <v>0</v>
      </c>
      <c r="GEP12" s="1423">
        <f>'GC Table 5 - Worker Training'!GEG20</f>
        <v>0</v>
      </c>
      <c r="GEQ12" s="1423">
        <f>'GC Table 4 - Tertiary'!GEF17</f>
        <v>0</v>
      </c>
      <c r="GER12" s="1428">
        <f>SUM(GEN12:GEQ12)</f>
        <v>0</v>
      </c>
      <c r="GES12" s="776">
        <v>2014</v>
      </c>
      <c r="GET12" s="1422">
        <f>'GC Table 8 - Primary'!GEW8</f>
        <v>0</v>
      </c>
      <c r="GEU12" s="1423">
        <f>'GC Table 6 - Secondary'!GEW8</f>
        <v>0</v>
      </c>
      <c r="GEV12" s="1423">
        <f>'GC Table 5 - Worker Training'!GEW8</f>
        <v>0</v>
      </c>
      <c r="GEW12" s="1423">
        <f>'GC Table 4 - Tertiary'!GEV8</f>
        <v>0</v>
      </c>
      <c r="GEX12" s="1424">
        <f>SUM(GET12:GEW12)</f>
        <v>0</v>
      </c>
      <c r="GEY12" s="1425">
        <f>'GC Table 8 - Primary'!GEW12</f>
        <v>0</v>
      </c>
      <c r="GEZ12" s="1423">
        <f>'GC Table 6 - Secondary'!GEW14</f>
        <v>0</v>
      </c>
      <c r="GFA12" s="1426">
        <f>'GC Table 5 - Worker Training'!GEW12</f>
        <v>0</v>
      </c>
      <c r="GFB12" s="1423">
        <f>'GC Table 4 - Tertiary'!GEV9</f>
        <v>0</v>
      </c>
      <c r="GFC12" s="1427">
        <f>SUM(GEY12:GFB12)</f>
        <v>0</v>
      </c>
      <c r="GFD12" s="1422">
        <f>'GC Table 8 - Primary'!GEW20</f>
        <v>0</v>
      </c>
      <c r="GFE12" s="1423">
        <f>'GC Table 6 - Secondary'!GEW22</f>
        <v>0</v>
      </c>
      <c r="GFF12" s="1423">
        <f>'GC Table 5 - Worker Training'!GEW20</f>
        <v>0</v>
      </c>
      <c r="GFG12" s="1423">
        <f>'GC Table 4 - Tertiary'!GEV17</f>
        <v>0</v>
      </c>
      <c r="GFH12" s="1428">
        <f>SUM(GFD12:GFG12)</f>
        <v>0</v>
      </c>
      <c r="GFI12" s="776">
        <v>2014</v>
      </c>
      <c r="GFJ12" s="1422">
        <f>'GC Table 8 - Primary'!GFM8</f>
        <v>0</v>
      </c>
      <c r="GFK12" s="1423">
        <f>'GC Table 6 - Secondary'!GFM8</f>
        <v>0</v>
      </c>
      <c r="GFL12" s="1423">
        <f>'GC Table 5 - Worker Training'!GFM8</f>
        <v>0</v>
      </c>
      <c r="GFM12" s="1423">
        <f>'GC Table 4 - Tertiary'!GFL8</f>
        <v>0</v>
      </c>
      <c r="GFN12" s="1424">
        <f>SUM(GFJ12:GFM12)</f>
        <v>0</v>
      </c>
      <c r="GFO12" s="1425">
        <f>'GC Table 8 - Primary'!GFM12</f>
        <v>0</v>
      </c>
      <c r="GFP12" s="1423">
        <f>'GC Table 6 - Secondary'!GFM14</f>
        <v>0</v>
      </c>
      <c r="GFQ12" s="1426">
        <f>'GC Table 5 - Worker Training'!GFM12</f>
        <v>0</v>
      </c>
      <c r="GFR12" s="1423">
        <f>'GC Table 4 - Tertiary'!GFL9</f>
        <v>0</v>
      </c>
      <c r="GFS12" s="1427">
        <f>SUM(GFO12:GFR12)</f>
        <v>0</v>
      </c>
      <c r="GFT12" s="1422">
        <f>'GC Table 8 - Primary'!GFM20</f>
        <v>0</v>
      </c>
      <c r="GFU12" s="1423">
        <f>'GC Table 6 - Secondary'!GFM22</f>
        <v>0</v>
      </c>
      <c r="GFV12" s="1423">
        <f>'GC Table 5 - Worker Training'!GFM20</f>
        <v>0</v>
      </c>
      <c r="GFW12" s="1423">
        <f>'GC Table 4 - Tertiary'!GFL17</f>
        <v>0</v>
      </c>
      <c r="GFX12" s="1428">
        <f>SUM(GFT12:GFW12)</f>
        <v>0</v>
      </c>
      <c r="GFY12" s="776">
        <v>2014</v>
      </c>
      <c r="GFZ12" s="1422">
        <f>'GC Table 8 - Primary'!GGC8</f>
        <v>0</v>
      </c>
      <c r="GGA12" s="1423">
        <f>'GC Table 6 - Secondary'!GGC8</f>
        <v>0</v>
      </c>
      <c r="GGB12" s="1423">
        <f>'GC Table 5 - Worker Training'!GGC8</f>
        <v>0</v>
      </c>
      <c r="GGC12" s="1423">
        <f>'GC Table 4 - Tertiary'!GGB8</f>
        <v>0</v>
      </c>
      <c r="GGD12" s="1424">
        <f>SUM(GFZ12:GGC12)</f>
        <v>0</v>
      </c>
      <c r="GGE12" s="1425">
        <f>'GC Table 8 - Primary'!GGC12</f>
        <v>0</v>
      </c>
      <c r="GGF12" s="1423">
        <f>'GC Table 6 - Secondary'!GGC14</f>
        <v>0</v>
      </c>
      <c r="GGG12" s="1426">
        <f>'GC Table 5 - Worker Training'!GGC12</f>
        <v>0</v>
      </c>
      <c r="GGH12" s="1423">
        <f>'GC Table 4 - Tertiary'!GGB9</f>
        <v>0</v>
      </c>
      <c r="GGI12" s="1427">
        <f>SUM(GGE12:GGH12)</f>
        <v>0</v>
      </c>
      <c r="GGJ12" s="1422">
        <f>'GC Table 8 - Primary'!GGC20</f>
        <v>0</v>
      </c>
      <c r="GGK12" s="1423">
        <f>'GC Table 6 - Secondary'!GGC22</f>
        <v>0</v>
      </c>
      <c r="GGL12" s="1423">
        <f>'GC Table 5 - Worker Training'!GGC20</f>
        <v>0</v>
      </c>
      <c r="GGM12" s="1423">
        <f>'GC Table 4 - Tertiary'!GGB17</f>
        <v>0</v>
      </c>
      <c r="GGN12" s="1428">
        <f>SUM(GGJ12:GGM12)</f>
        <v>0</v>
      </c>
      <c r="GGO12" s="776">
        <v>2014</v>
      </c>
      <c r="GGP12" s="1422">
        <f>'GC Table 8 - Primary'!GGS8</f>
        <v>0</v>
      </c>
      <c r="GGQ12" s="1423">
        <f>'GC Table 6 - Secondary'!GGS8</f>
        <v>0</v>
      </c>
      <c r="GGR12" s="1423">
        <f>'GC Table 5 - Worker Training'!GGS8</f>
        <v>0</v>
      </c>
      <c r="GGS12" s="1423">
        <f>'GC Table 4 - Tertiary'!GGR8</f>
        <v>0</v>
      </c>
      <c r="GGT12" s="1424">
        <f>SUM(GGP12:GGS12)</f>
        <v>0</v>
      </c>
      <c r="GGU12" s="1425">
        <f>'GC Table 8 - Primary'!GGS12</f>
        <v>0</v>
      </c>
      <c r="GGV12" s="1423">
        <f>'GC Table 6 - Secondary'!GGS14</f>
        <v>0</v>
      </c>
      <c r="GGW12" s="1426">
        <f>'GC Table 5 - Worker Training'!GGS12</f>
        <v>0</v>
      </c>
      <c r="GGX12" s="1423">
        <f>'GC Table 4 - Tertiary'!GGR9</f>
        <v>0</v>
      </c>
      <c r="GGY12" s="1427">
        <f>SUM(GGU12:GGX12)</f>
        <v>0</v>
      </c>
      <c r="GGZ12" s="1422">
        <f>'GC Table 8 - Primary'!GGS20</f>
        <v>0</v>
      </c>
      <c r="GHA12" s="1423">
        <f>'GC Table 6 - Secondary'!GGS22</f>
        <v>0</v>
      </c>
      <c r="GHB12" s="1423">
        <f>'GC Table 5 - Worker Training'!GGS20</f>
        <v>0</v>
      </c>
      <c r="GHC12" s="1423">
        <f>'GC Table 4 - Tertiary'!GGR17</f>
        <v>0</v>
      </c>
      <c r="GHD12" s="1428">
        <f>SUM(GGZ12:GHC12)</f>
        <v>0</v>
      </c>
      <c r="GHE12" s="776">
        <v>2014</v>
      </c>
      <c r="GHF12" s="1422">
        <f>'GC Table 8 - Primary'!GHI8</f>
        <v>0</v>
      </c>
      <c r="GHG12" s="1423">
        <f>'GC Table 6 - Secondary'!GHI8</f>
        <v>0</v>
      </c>
      <c r="GHH12" s="1423">
        <f>'GC Table 5 - Worker Training'!GHI8</f>
        <v>0</v>
      </c>
      <c r="GHI12" s="1423">
        <f>'GC Table 4 - Tertiary'!GHH8</f>
        <v>0</v>
      </c>
      <c r="GHJ12" s="1424">
        <f>SUM(GHF12:GHI12)</f>
        <v>0</v>
      </c>
      <c r="GHK12" s="1425">
        <f>'GC Table 8 - Primary'!GHI12</f>
        <v>0</v>
      </c>
      <c r="GHL12" s="1423">
        <f>'GC Table 6 - Secondary'!GHI14</f>
        <v>0</v>
      </c>
      <c r="GHM12" s="1426">
        <f>'GC Table 5 - Worker Training'!GHI12</f>
        <v>0</v>
      </c>
      <c r="GHN12" s="1423">
        <f>'GC Table 4 - Tertiary'!GHH9</f>
        <v>0</v>
      </c>
      <c r="GHO12" s="1427">
        <f>SUM(GHK12:GHN12)</f>
        <v>0</v>
      </c>
      <c r="GHP12" s="1422">
        <f>'GC Table 8 - Primary'!GHI20</f>
        <v>0</v>
      </c>
      <c r="GHQ12" s="1423">
        <f>'GC Table 6 - Secondary'!GHI22</f>
        <v>0</v>
      </c>
      <c r="GHR12" s="1423">
        <f>'GC Table 5 - Worker Training'!GHI20</f>
        <v>0</v>
      </c>
      <c r="GHS12" s="1423">
        <f>'GC Table 4 - Tertiary'!GHH17</f>
        <v>0</v>
      </c>
      <c r="GHT12" s="1428">
        <f>SUM(GHP12:GHS12)</f>
        <v>0</v>
      </c>
      <c r="GHU12" s="776">
        <v>2014</v>
      </c>
      <c r="GHV12" s="1422">
        <f>'GC Table 8 - Primary'!GHY8</f>
        <v>0</v>
      </c>
      <c r="GHW12" s="1423">
        <f>'GC Table 6 - Secondary'!GHY8</f>
        <v>0</v>
      </c>
      <c r="GHX12" s="1423">
        <f>'GC Table 5 - Worker Training'!GHY8</f>
        <v>0</v>
      </c>
      <c r="GHY12" s="1423">
        <f>'GC Table 4 - Tertiary'!GHX8</f>
        <v>0</v>
      </c>
      <c r="GHZ12" s="1424">
        <f>SUM(GHV12:GHY12)</f>
        <v>0</v>
      </c>
      <c r="GIA12" s="1425">
        <f>'GC Table 8 - Primary'!GHY12</f>
        <v>0</v>
      </c>
      <c r="GIB12" s="1423">
        <f>'GC Table 6 - Secondary'!GHY14</f>
        <v>0</v>
      </c>
      <c r="GIC12" s="1426">
        <f>'GC Table 5 - Worker Training'!GHY12</f>
        <v>0</v>
      </c>
      <c r="GID12" s="1423">
        <f>'GC Table 4 - Tertiary'!GHX9</f>
        <v>0</v>
      </c>
      <c r="GIE12" s="1427">
        <f>SUM(GIA12:GID12)</f>
        <v>0</v>
      </c>
      <c r="GIF12" s="1422">
        <f>'GC Table 8 - Primary'!GHY20</f>
        <v>0</v>
      </c>
      <c r="GIG12" s="1423">
        <f>'GC Table 6 - Secondary'!GHY22</f>
        <v>0</v>
      </c>
      <c r="GIH12" s="1423">
        <f>'GC Table 5 - Worker Training'!GHY20</f>
        <v>0</v>
      </c>
      <c r="GII12" s="1423">
        <f>'GC Table 4 - Tertiary'!GHX17</f>
        <v>0</v>
      </c>
      <c r="GIJ12" s="1428">
        <f>SUM(GIF12:GII12)</f>
        <v>0</v>
      </c>
      <c r="GIK12" s="776">
        <v>2014</v>
      </c>
      <c r="GIL12" s="1422">
        <f>'GC Table 8 - Primary'!GIO8</f>
        <v>0</v>
      </c>
      <c r="GIM12" s="1423">
        <f>'GC Table 6 - Secondary'!GIO8</f>
        <v>0</v>
      </c>
      <c r="GIN12" s="1423">
        <f>'GC Table 5 - Worker Training'!GIO8</f>
        <v>0</v>
      </c>
      <c r="GIO12" s="1423">
        <f>'GC Table 4 - Tertiary'!GIN8</f>
        <v>0</v>
      </c>
      <c r="GIP12" s="1424">
        <f>SUM(GIL12:GIO12)</f>
        <v>0</v>
      </c>
      <c r="GIQ12" s="1425">
        <f>'GC Table 8 - Primary'!GIO12</f>
        <v>0</v>
      </c>
      <c r="GIR12" s="1423">
        <f>'GC Table 6 - Secondary'!GIO14</f>
        <v>0</v>
      </c>
      <c r="GIS12" s="1426">
        <f>'GC Table 5 - Worker Training'!GIO12</f>
        <v>0</v>
      </c>
      <c r="GIT12" s="1423">
        <f>'GC Table 4 - Tertiary'!GIN9</f>
        <v>0</v>
      </c>
      <c r="GIU12" s="1427">
        <f>SUM(GIQ12:GIT12)</f>
        <v>0</v>
      </c>
      <c r="GIV12" s="1422">
        <f>'GC Table 8 - Primary'!GIO20</f>
        <v>0</v>
      </c>
      <c r="GIW12" s="1423">
        <f>'GC Table 6 - Secondary'!GIO22</f>
        <v>0</v>
      </c>
      <c r="GIX12" s="1423">
        <f>'GC Table 5 - Worker Training'!GIO20</f>
        <v>0</v>
      </c>
      <c r="GIY12" s="1423">
        <f>'GC Table 4 - Tertiary'!GIN17</f>
        <v>0</v>
      </c>
      <c r="GIZ12" s="1428">
        <f>SUM(GIV12:GIY12)</f>
        <v>0</v>
      </c>
      <c r="GJA12" s="776">
        <v>2014</v>
      </c>
      <c r="GJB12" s="1422">
        <f>'GC Table 8 - Primary'!GJE8</f>
        <v>0</v>
      </c>
      <c r="GJC12" s="1423">
        <f>'GC Table 6 - Secondary'!GJE8</f>
        <v>0</v>
      </c>
      <c r="GJD12" s="1423">
        <f>'GC Table 5 - Worker Training'!GJE8</f>
        <v>0</v>
      </c>
      <c r="GJE12" s="1423">
        <f>'GC Table 4 - Tertiary'!GJD8</f>
        <v>0</v>
      </c>
      <c r="GJF12" s="1424">
        <f>SUM(GJB12:GJE12)</f>
        <v>0</v>
      </c>
      <c r="GJG12" s="1425">
        <f>'GC Table 8 - Primary'!GJE12</f>
        <v>0</v>
      </c>
      <c r="GJH12" s="1423">
        <f>'GC Table 6 - Secondary'!GJE14</f>
        <v>0</v>
      </c>
      <c r="GJI12" s="1426">
        <f>'GC Table 5 - Worker Training'!GJE12</f>
        <v>0</v>
      </c>
      <c r="GJJ12" s="1423">
        <f>'GC Table 4 - Tertiary'!GJD9</f>
        <v>0</v>
      </c>
      <c r="GJK12" s="1427">
        <f>SUM(GJG12:GJJ12)</f>
        <v>0</v>
      </c>
      <c r="GJL12" s="1422">
        <f>'GC Table 8 - Primary'!GJE20</f>
        <v>0</v>
      </c>
      <c r="GJM12" s="1423">
        <f>'GC Table 6 - Secondary'!GJE22</f>
        <v>0</v>
      </c>
      <c r="GJN12" s="1423">
        <f>'GC Table 5 - Worker Training'!GJE20</f>
        <v>0</v>
      </c>
      <c r="GJO12" s="1423">
        <f>'GC Table 4 - Tertiary'!GJD17</f>
        <v>0</v>
      </c>
      <c r="GJP12" s="1428">
        <f>SUM(GJL12:GJO12)</f>
        <v>0</v>
      </c>
      <c r="GJQ12" s="776">
        <v>2014</v>
      </c>
      <c r="GJR12" s="1422">
        <f>'GC Table 8 - Primary'!GJU8</f>
        <v>0</v>
      </c>
      <c r="GJS12" s="1423">
        <f>'GC Table 6 - Secondary'!GJU8</f>
        <v>0</v>
      </c>
      <c r="GJT12" s="1423">
        <f>'GC Table 5 - Worker Training'!GJU8</f>
        <v>0</v>
      </c>
      <c r="GJU12" s="1423">
        <f>'GC Table 4 - Tertiary'!GJT8</f>
        <v>0</v>
      </c>
      <c r="GJV12" s="1424">
        <f>SUM(GJR12:GJU12)</f>
        <v>0</v>
      </c>
      <c r="GJW12" s="1425">
        <f>'GC Table 8 - Primary'!GJU12</f>
        <v>0</v>
      </c>
      <c r="GJX12" s="1423">
        <f>'GC Table 6 - Secondary'!GJU14</f>
        <v>0</v>
      </c>
      <c r="GJY12" s="1426">
        <f>'GC Table 5 - Worker Training'!GJU12</f>
        <v>0</v>
      </c>
      <c r="GJZ12" s="1423">
        <f>'GC Table 4 - Tertiary'!GJT9</f>
        <v>0</v>
      </c>
      <c r="GKA12" s="1427">
        <f>SUM(GJW12:GJZ12)</f>
        <v>0</v>
      </c>
      <c r="GKB12" s="1422">
        <f>'GC Table 8 - Primary'!GJU20</f>
        <v>0</v>
      </c>
      <c r="GKC12" s="1423">
        <f>'GC Table 6 - Secondary'!GJU22</f>
        <v>0</v>
      </c>
      <c r="GKD12" s="1423">
        <f>'GC Table 5 - Worker Training'!GJU20</f>
        <v>0</v>
      </c>
      <c r="GKE12" s="1423">
        <f>'GC Table 4 - Tertiary'!GJT17</f>
        <v>0</v>
      </c>
      <c r="GKF12" s="1428">
        <f>SUM(GKB12:GKE12)</f>
        <v>0</v>
      </c>
      <c r="GKG12" s="776">
        <v>2014</v>
      </c>
      <c r="GKH12" s="1422">
        <f>'GC Table 8 - Primary'!GKK8</f>
        <v>0</v>
      </c>
      <c r="GKI12" s="1423">
        <f>'GC Table 6 - Secondary'!GKK8</f>
        <v>0</v>
      </c>
      <c r="GKJ12" s="1423">
        <f>'GC Table 5 - Worker Training'!GKK8</f>
        <v>0</v>
      </c>
      <c r="GKK12" s="1423">
        <f>'GC Table 4 - Tertiary'!GKJ8</f>
        <v>0</v>
      </c>
      <c r="GKL12" s="1424">
        <f>SUM(GKH12:GKK12)</f>
        <v>0</v>
      </c>
      <c r="GKM12" s="1425">
        <f>'GC Table 8 - Primary'!GKK12</f>
        <v>0</v>
      </c>
      <c r="GKN12" s="1423">
        <f>'GC Table 6 - Secondary'!GKK14</f>
        <v>0</v>
      </c>
      <c r="GKO12" s="1426">
        <f>'GC Table 5 - Worker Training'!GKK12</f>
        <v>0</v>
      </c>
      <c r="GKP12" s="1423">
        <f>'GC Table 4 - Tertiary'!GKJ9</f>
        <v>0</v>
      </c>
      <c r="GKQ12" s="1427">
        <f>SUM(GKM12:GKP12)</f>
        <v>0</v>
      </c>
      <c r="GKR12" s="1422">
        <f>'GC Table 8 - Primary'!GKK20</f>
        <v>0</v>
      </c>
      <c r="GKS12" s="1423">
        <f>'GC Table 6 - Secondary'!GKK22</f>
        <v>0</v>
      </c>
      <c r="GKT12" s="1423">
        <f>'GC Table 5 - Worker Training'!GKK20</f>
        <v>0</v>
      </c>
      <c r="GKU12" s="1423">
        <f>'GC Table 4 - Tertiary'!GKJ17</f>
        <v>0</v>
      </c>
      <c r="GKV12" s="1428">
        <f>SUM(GKR12:GKU12)</f>
        <v>0</v>
      </c>
      <c r="GKW12" s="776">
        <v>2014</v>
      </c>
      <c r="GKX12" s="1422">
        <f>'GC Table 8 - Primary'!GLA8</f>
        <v>0</v>
      </c>
      <c r="GKY12" s="1423">
        <f>'GC Table 6 - Secondary'!GLA8</f>
        <v>0</v>
      </c>
      <c r="GKZ12" s="1423">
        <f>'GC Table 5 - Worker Training'!GLA8</f>
        <v>0</v>
      </c>
      <c r="GLA12" s="1423">
        <f>'GC Table 4 - Tertiary'!GKZ8</f>
        <v>0</v>
      </c>
      <c r="GLB12" s="1424">
        <f>SUM(GKX12:GLA12)</f>
        <v>0</v>
      </c>
      <c r="GLC12" s="1425">
        <f>'GC Table 8 - Primary'!GLA12</f>
        <v>0</v>
      </c>
      <c r="GLD12" s="1423">
        <f>'GC Table 6 - Secondary'!GLA14</f>
        <v>0</v>
      </c>
      <c r="GLE12" s="1426">
        <f>'GC Table 5 - Worker Training'!GLA12</f>
        <v>0</v>
      </c>
      <c r="GLF12" s="1423">
        <f>'GC Table 4 - Tertiary'!GKZ9</f>
        <v>0</v>
      </c>
      <c r="GLG12" s="1427">
        <f>SUM(GLC12:GLF12)</f>
        <v>0</v>
      </c>
      <c r="GLH12" s="1422">
        <f>'GC Table 8 - Primary'!GLA20</f>
        <v>0</v>
      </c>
      <c r="GLI12" s="1423">
        <f>'GC Table 6 - Secondary'!GLA22</f>
        <v>0</v>
      </c>
      <c r="GLJ12" s="1423">
        <f>'GC Table 5 - Worker Training'!GLA20</f>
        <v>0</v>
      </c>
      <c r="GLK12" s="1423">
        <f>'GC Table 4 - Tertiary'!GKZ17</f>
        <v>0</v>
      </c>
      <c r="GLL12" s="1428">
        <f>SUM(GLH12:GLK12)</f>
        <v>0</v>
      </c>
      <c r="GLM12" s="776">
        <v>2014</v>
      </c>
      <c r="GLN12" s="1422">
        <f>'GC Table 8 - Primary'!GLQ8</f>
        <v>0</v>
      </c>
      <c r="GLO12" s="1423">
        <f>'GC Table 6 - Secondary'!GLQ8</f>
        <v>0</v>
      </c>
      <c r="GLP12" s="1423">
        <f>'GC Table 5 - Worker Training'!GLQ8</f>
        <v>0</v>
      </c>
      <c r="GLQ12" s="1423">
        <f>'GC Table 4 - Tertiary'!GLP8</f>
        <v>0</v>
      </c>
      <c r="GLR12" s="1424">
        <f>SUM(GLN12:GLQ12)</f>
        <v>0</v>
      </c>
      <c r="GLS12" s="1425">
        <f>'GC Table 8 - Primary'!GLQ12</f>
        <v>0</v>
      </c>
      <c r="GLT12" s="1423">
        <f>'GC Table 6 - Secondary'!GLQ14</f>
        <v>0</v>
      </c>
      <c r="GLU12" s="1426">
        <f>'GC Table 5 - Worker Training'!GLQ12</f>
        <v>0</v>
      </c>
      <c r="GLV12" s="1423">
        <f>'GC Table 4 - Tertiary'!GLP9</f>
        <v>0</v>
      </c>
      <c r="GLW12" s="1427">
        <f>SUM(GLS12:GLV12)</f>
        <v>0</v>
      </c>
      <c r="GLX12" s="1422">
        <f>'GC Table 8 - Primary'!GLQ20</f>
        <v>0</v>
      </c>
      <c r="GLY12" s="1423">
        <f>'GC Table 6 - Secondary'!GLQ22</f>
        <v>0</v>
      </c>
      <c r="GLZ12" s="1423">
        <f>'GC Table 5 - Worker Training'!GLQ20</f>
        <v>0</v>
      </c>
      <c r="GMA12" s="1423">
        <f>'GC Table 4 - Tertiary'!GLP17</f>
        <v>0</v>
      </c>
      <c r="GMB12" s="1428">
        <f>SUM(GLX12:GMA12)</f>
        <v>0</v>
      </c>
      <c r="GMC12" s="776">
        <v>2014</v>
      </c>
      <c r="GMD12" s="1422">
        <f>'GC Table 8 - Primary'!GMG8</f>
        <v>0</v>
      </c>
      <c r="GME12" s="1423">
        <f>'GC Table 6 - Secondary'!GMG8</f>
        <v>0</v>
      </c>
      <c r="GMF12" s="1423">
        <f>'GC Table 5 - Worker Training'!GMG8</f>
        <v>0</v>
      </c>
      <c r="GMG12" s="1423">
        <f>'GC Table 4 - Tertiary'!GMF8</f>
        <v>0</v>
      </c>
      <c r="GMH12" s="1424">
        <f>SUM(GMD12:GMG12)</f>
        <v>0</v>
      </c>
      <c r="GMI12" s="1425">
        <f>'GC Table 8 - Primary'!GMG12</f>
        <v>0</v>
      </c>
      <c r="GMJ12" s="1423">
        <f>'GC Table 6 - Secondary'!GMG14</f>
        <v>0</v>
      </c>
      <c r="GMK12" s="1426">
        <f>'GC Table 5 - Worker Training'!GMG12</f>
        <v>0</v>
      </c>
      <c r="GML12" s="1423">
        <f>'GC Table 4 - Tertiary'!GMF9</f>
        <v>0</v>
      </c>
      <c r="GMM12" s="1427">
        <f>SUM(GMI12:GML12)</f>
        <v>0</v>
      </c>
      <c r="GMN12" s="1422">
        <f>'GC Table 8 - Primary'!GMG20</f>
        <v>0</v>
      </c>
      <c r="GMO12" s="1423">
        <f>'GC Table 6 - Secondary'!GMG22</f>
        <v>0</v>
      </c>
      <c r="GMP12" s="1423">
        <f>'GC Table 5 - Worker Training'!GMG20</f>
        <v>0</v>
      </c>
      <c r="GMQ12" s="1423">
        <f>'GC Table 4 - Tertiary'!GMF17</f>
        <v>0</v>
      </c>
      <c r="GMR12" s="1428">
        <f>SUM(GMN12:GMQ12)</f>
        <v>0</v>
      </c>
      <c r="GMS12" s="776">
        <v>2014</v>
      </c>
      <c r="GMT12" s="1422">
        <f>'GC Table 8 - Primary'!GMW8</f>
        <v>0</v>
      </c>
      <c r="GMU12" s="1423">
        <f>'GC Table 6 - Secondary'!GMW8</f>
        <v>0</v>
      </c>
      <c r="GMV12" s="1423">
        <f>'GC Table 5 - Worker Training'!GMW8</f>
        <v>0</v>
      </c>
      <c r="GMW12" s="1423">
        <f>'GC Table 4 - Tertiary'!GMV8</f>
        <v>0</v>
      </c>
      <c r="GMX12" s="1424">
        <f>SUM(GMT12:GMW12)</f>
        <v>0</v>
      </c>
      <c r="GMY12" s="1425">
        <f>'GC Table 8 - Primary'!GMW12</f>
        <v>0</v>
      </c>
      <c r="GMZ12" s="1423">
        <f>'GC Table 6 - Secondary'!GMW14</f>
        <v>0</v>
      </c>
      <c r="GNA12" s="1426">
        <f>'GC Table 5 - Worker Training'!GMW12</f>
        <v>0</v>
      </c>
      <c r="GNB12" s="1423">
        <f>'GC Table 4 - Tertiary'!GMV9</f>
        <v>0</v>
      </c>
      <c r="GNC12" s="1427">
        <f>SUM(GMY12:GNB12)</f>
        <v>0</v>
      </c>
      <c r="GND12" s="1422">
        <f>'GC Table 8 - Primary'!GMW20</f>
        <v>0</v>
      </c>
      <c r="GNE12" s="1423">
        <f>'GC Table 6 - Secondary'!GMW22</f>
        <v>0</v>
      </c>
      <c r="GNF12" s="1423">
        <f>'GC Table 5 - Worker Training'!GMW20</f>
        <v>0</v>
      </c>
      <c r="GNG12" s="1423">
        <f>'GC Table 4 - Tertiary'!GMV17</f>
        <v>0</v>
      </c>
      <c r="GNH12" s="1428">
        <f>SUM(GND12:GNG12)</f>
        <v>0</v>
      </c>
      <c r="GNI12" s="776">
        <v>2014</v>
      </c>
      <c r="GNJ12" s="1422">
        <f>'GC Table 8 - Primary'!GNM8</f>
        <v>0</v>
      </c>
      <c r="GNK12" s="1423">
        <f>'GC Table 6 - Secondary'!GNM8</f>
        <v>0</v>
      </c>
      <c r="GNL12" s="1423">
        <f>'GC Table 5 - Worker Training'!GNM8</f>
        <v>0</v>
      </c>
      <c r="GNM12" s="1423">
        <f>'GC Table 4 - Tertiary'!GNL8</f>
        <v>0</v>
      </c>
      <c r="GNN12" s="1424">
        <f>SUM(GNJ12:GNM12)</f>
        <v>0</v>
      </c>
      <c r="GNO12" s="1425">
        <f>'GC Table 8 - Primary'!GNM12</f>
        <v>0</v>
      </c>
      <c r="GNP12" s="1423">
        <f>'GC Table 6 - Secondary'!GNM14</f>
        <v>0</v>
      </c>
      <c r="GNQ12" s="1426">
        <f>'GC Table 5 - Worker Training'!GNM12</f>
        <v>0</v>
      </c>
      <c r="GNR12" s="1423">
        <f>'GC Table 4 - Tertiary'!GNL9</f>
        <v>0</v>
      </c>
      <c r="GNS12" s="1427">
        <f>SUM(GNO12:GNR12)</f>
        <v>0</v>
      </c>
      <c r="GNT12" s="1422">
        <f>'GC Table 8 - Primary'!GNM20</f>
        <v>0</v>
      </c>
      <c r="GNU12" s="1423">
        <f>'GC Table 6 - Secondary'!GNM22</f>
        <v>0</v>
      </c>
      <c r="GNV12" s="1423">
        <f>'GC Table 5 - Worker Training'!GNM20</f>
        <v>0</v>
      </c>
      <c r="GNW12" s="1423">
        <f>'GC Table 4 - Tertiary'!GNL17</f>
        <v>0</v>
      </c>
      <c r="GNX12" s="1428">
        <f>SUM(GNT12:GNW12)</f>
        <v>0</v>
      </c>
      <c r="GNY12" s="776">
        <v>2014</v>
      </c>
      <c r="GNZ12" s="1422">
        <f>'GC Table 8 - Primary'!GOC8</f>
        <v>0</v>
      </c>
      <c r="GOA12" s="1423">
        <f>'GC Table 6 - Secondary'!GOC8</f>
        <v>0</v>
      </c>
      <c r="GOB12" s="1423">
        <f>'GC Table 5 - Worker Training'!GOC8</f>
        <v>0</v>
      </c>
      <c r="GOC12" s="1423">
        <f>'GC Table 4 - Tertiary'!GOB8</f>
        <v>0</v>
      </c>
      <c r="GOD12" s="1424">
        <f>SUM(GNZ12:GOC12)</f>
        <v>0</v>
      </c>
      <c r="GOE12" s="1425">
        <f>'GC Table 8 - Primary'!GOC12</f>
        <v>0</v>
      </c>
      <c r="GOF12" s="1423">
        <f>'GC Table 6 - Secondary'!GOC14</f>
        <v>0</v>
      </c>
      <c r="GOG12" s="1426">
        <f>'GC Table 5 - Worker Training'!GOC12</f>
        <v>0</v>
      </c>
      <c r="GOH12" s="1423">
        <f>'GC Table 4 - Tertiary'!GOB9</f>
        <v>0</v>
      </c>
      <c r="GOI12" s="1427">
        <f>SUM(GOE12:GOH12)</f>
        <v>0</v>
      </c>
      <c r="GOJ12" s="1422">
        <f>'GC Table 8 - Primary'!GOC20</f>
        <v>0</v>
      </c>
      <c r="GOK12" s="1423">
        <f>'GC Table 6 - Secondary'!GOC22</f>
        <v>0</v>
      </c>
      <c r="GOL12" s="1423">
        <f>'GC Table 5 - Worker Training'!GOC20</f>
        <v>0</v>
      </c>
      <c r="GOM12" s="1423">
        <f>'GC Table 4 - Tertiary'!GOB17</f>
        <v>0</v>
      </c>
      <c r="GON12" s="1428">
        <f>SUM(GOJ12:GOM12)</f>
        <v>0</v>
      </c>
      <c r="GOO12" s="776">
        <v>2014</v>
      </c>
      <c r="GOP12" s="1422">
        <f>'GC Table 8 - Primary'!GOS8</f>
        <v>0</v>
      </c>
      <c r="GOQ12" s="1423">
        <f>'GC Table 6 - Secondary'!GOS8</f>
        <v>0</v>
      </c>
      <c r="GOR12" s="1423">
        <f>'GC Table 5 - Worker Training'!GOS8</f>
        <v>0</v>
      </c>
      <c r="GOS12" s="1423">
        <f>'GC Table 4 - Tertiary'!GOR8</f>
        <v>0</v>
      </c>
      <c r="GOT12" s="1424">
        <f>SUM(GOP12:GOS12)</f>
        <v>0</v>
      </c>
      <c r="GOU12" s="1425">
        <f>'GC Table 8 - Primary'!GOS12</f>
        <v>0</v>
      </c>
      <c r="GOV12" s="1423">
        <f>'GC Table 6 - Secondary'!GOS14</f>
        <v>0</v>
      </c>
      <c r="GOW12" s="1426">
        <f>'GC Table 5 - Worker Training'!GOS12</f>
        <v>0</v>
      </c>
      <c r="GOX12" s="1423">
        <f>'GC Table 4 - Tertiary'!GOR9</f>
        <v>0</v>
      </c>
      <c r="GOY12" s="1427">
        <f>SUM(GOU12:GOX12)</f>
        <v>0</v>
      </c>
      <c r="GOZ12" s="1422">
        <f>'GC Table 8 - Primary'!GOS20</f>
        <v>0</v>
      </c>
      <c r="GPA12" s="1423">
        <f>'GC Table 6 - Secondary'!GOS22</f>
        <v>0</v>
      </c>
      <c r="GPB12" s="1423">
        <f>'GC Table 5 - Worker Training'!GOS20</f>
        <v>0</v>
      </c>
      <c r="GPC12" s="1423">
        <f>'GC Table 4 - Tertiary'!GOR17</f>
        <v>0</v>
      </c>
      <c r="GPD12" s="1428">
        <f>SUM(GOZ12:GPC12)</f>
        <v>0</v>
      </c>
      <c r="GPE12" s="776">
        <v>2014</v>
      </c>
      <c r="GPF12" s="1422">
        <f>'GC Table 8 - Primary'!GPI8</f>
        <v>0</v>
      </c>
      <c r="GPG12" s="1423">
        <f>'GC Table 6 - Secondary'!GPI8</f>
        <v>0</v>
      </c>
      <c r="GPH12" s="1423">
        <f>'GC Table 5 - Worker Training'!GPI8</f>
        <v>0</v>
      </c>
      <c r="GPI12" s="1423">
        <f>'GC Table 4 - Tertiary'!GPH8</f>
        <v>0</v>
      </c>
      <c r="GPJ12" s="1424">
        <f>SUM(GPF12:GPI12)</f>
        <v>0</v>
      </c>
      <c r="GPK12" s="1425">
        <f>'GC Table 8 - Primary'!GPI12</f>
        <v>0</v>
      </c>
      <c r="GPL12" s="1423">
        <f>'GC Table 6 - Secondary'!GPI14</f>
        <v>0</v>
      </c>
      <c r="GPM12" s="1426">
        <f>'GC Table 5 - Worker Training'!GPI12</f>
        <v>0</v>
      </c>
      <c r="GPN12" s="1423">
        <f>'GC Table 4 - Tertiary'!GPH9</f>
        <v>0</v>
      </c>
      <c r="GPO12" s="1427">
        <f>SUM(GPK12:GPN12)</f>
        <v>0</v>
      </c>
      <c r="GPP12" s="1422">
        <f>'GC Table 8 - Primary'!GPI20</f>
        <v>0</v>
      </c>
      <c r="GPQ12" s="1423">
        <f>'GC Table 6 - Secondary'!GPI22</f>
        <v>0</v>
      </c>
      <c r="GPR12" s="1423">
        <f>'GC Table 5 - Worker Training'!GPI20</f>
        <v>0</v>
      </c>
      <c r="GPS12" s="1423">
        <f>'GC Table 4 - Tertiary'!GPH17</f>
        <v>0</v>
      </c>
      <c r="GPT12" s="1428">
        <f>SUM(GPP12:GPS12)</f>
        <v>0</v>
      </c>
      <c r="GPU12" s="776">
        <v>2014</v>
      </c>
      <c r="GPV12" s="1422">
        <f>'GC Table 8 - Primary'!GPY8</f>
        <v>0</v>
      </c>
      <c r="GPW12" s="1423">
        <f>'GC Table 6 - Secondary'!GPY8</f>
        <v>0</v>
      </c>
      <c r="GPX12" s="1423">
        <f>'GC Table 5 - Worker Training'!GPY8</f>
        <v>0</v>
      </c>
      <c r="GPY12" s="1423">
        <f>'GC Table 4 - Tertiary'!GPX8</f>
        <v>0</v>
      </c>
      <c r="GPZ12" s="1424">
        <f>SUM(GPV12:GPY12)</f>
        <v>0</v>
      </c>
      <c r="GQA12" s="1425">
        <f>'GC Table 8 - Primary'!GPY12</f>
        <v>0</v>
      </c>
      <c r="GQB12" s="1423">
        <f>'GC Table 6 - Secondary'!GPY14</f>
        <v>0</v>
      </c>
      <c r="GQC12" s="1426">
        <f>'GC Table 5 - Worker Training'!GPY12</f>
        <v>0</v>
      </c>
      <c r="GQD12" s="1423">
        <f>'GC Table 4 - Tertiary'!GPX9</f>
        <v>0</v>
      </c>
      <c r="GQE12" s="1427">
        <f>SUM(GQA12:GQD12)</f>
        <v>0</v>
      </c>
      <c r="GQF12" s="1422">
        <f>'GC Table 8 - Primary'!GPY20</f>
        <v>0</v>
      </c>
      <c r="GQG12" s="1423">
        <f>'GC Table 6 - Secondary'!GPY22</f>
        <v>0</v>
      </c>
      <c r="GQH12" s="1423">
        <f>'GC Table 5 - Worker Training'!GPY20</f>
        <v>0</v>
      </c>
      <c r="GQI12" s="1423">
        <f>'GC Table 4 - Tertiary'!GPX17</f>
        <v>0</v>
      </c>
      <c r="GQJ12" s="1428">
        <f>SUM(GQF12:GQI12)</f>
        <v>0</v>
      </c>
      <c r="GQK12" s="776">
        <v>2014</v>
      </c>
      <c r="GQL12" s="1422">
        <f>'GC Table 8 - Primary'!GQO8</f>
        <v>0</v>
      </c>
      <c r="GQM12" s="1423">
        <f>'GC Table 6 - Secondary'!GQO8</f>
        <v>0</v>
      </c>
      <c r="GQN12" s="1423">
        <f>'GC Table 5 - Worker Training'!GQO8</f>
        <v>0</v>
      </c>
      <c r="GQO12" s="1423">
        <f>'GC Table 4 - Tertiary'!GQN8</f>
        <v>0</v>
      </c>
      <c r="GQP12" s="1424">
        <f>SUM(GQL12:GQO12)</f>
        <v>0</v>
      </c>
      <c r="GQQ12" s="1425">
        <f>'GC Table 8 - Primary'!GQO12</f>
        <v>0</v>
      </c>
      <c r="GQR12" s="1423">
        <f>'GC Table 6 - Secondary'!GQO14</f>
        <v>0</v>
      </c>
      <c r="GQS12" s="1426">
        <f>'GC Table 5 - Worker Training'!GQO12</f>
        <v>0</v>
      </c>
      <c r="GQT12" s="1423">
        <f>'GC Table 4 - Tertiary'!GQN9</f>
        <v>0</v>
      </c>
      <c r="GQU12" s="1427">
        <f>SUM(GQQ12:GQT12)</f>
        <v>0</v>
      </c>
      <c r="GQV12" s="1422">
        <f>'GC Table 8 - Primary'!GQO20</f>
        <v>0</v>
      </c>
      <c r="GQW12" s="1423">
        <f>'GC Table 6 - Secondary'!GQO22</f>
        <v>0</v>
      </c>
      <c r="GQX12" s="1423">
        <f>'GC Table 5 - Worker Training'!GQO20</f>
        <v>0</v>
      </c>
      <c r="GQY12" s="1423">
        <f>'GC Table 4 - Tertiary'!GQN17</f>
        <v>0</v>
      </c>
      <c r="GQZ12" s="1428">
        <f>SUM(GQV12:GQY12)</f>
        <v>0</v>
      </c>
      <c r="GRA12" s="776">
        <v>2014</v>
      </c>
      <c r="GRB12" s="1422">
        <f>'GC Table 8 - Primary'!GRE8</f>
        <v>0</v>
      </c>
      <c r="GRC12" s="1423">
        <f>'GC Table 6 - Secondary'!GRE8</f>
        <v>0</v>
      </c>
      <c r="GRD12" s="1423">
        <f>'GC Table 5 - Worker Training'!GRE8</f>
        <v>0</v>
      </c>
      <c r="GRE12" s="1423">
        <f>'GC Table 4 - Tertiary'!GRD8</f>
        <v>0</v>
      </c>
      <c r="GRF12" s="1424">
        <f>SUM(GRB12:GRE12)</f>
        <v>0</v>
      </c>
      <c r="GRG12" s="1425">
        <f>'GC Table 8 - Primary'!GRE12</f>
        <v>0</v>
      </c>
      <c r="GRH12" s="1423">
        <f>'GC Table 6 - Secondary'!GRE14</f>
        <v>0</v>
      </c>
      <c r="GRI12" s="1426">
        <f>'GC Table 5 - Worker Training'!GRE12</f>
        <v>0</v>
      </c>
      <c r="GRJ12" s="1423">
        <f>'GC Table 4 - Tertiary'!GRD9</f>
        <v>0</v>
      </c>
      <c r="GRK12" s="1427">
        <f>SUM(GRG12:GRJ12)</f>
        <v>0</v>
      </c>
      <c r="GRL12" s="1422">
        <f>'GC Table 8 - Primary'!GRE20</f>
        <v>0</v>
      </c>
      <c r="GRM12" s="1423">
        <f>'GC Table 6 - Secondary'!GRE22</f>
        <v>0</v>
      </c>
      <c r="GRN12" s="1423">
        <f>'GC Table 5 - Worker Training'!GRE20</f>
        <v>0</v>
      </c>
      <c r="GRO12" s="1423">
        <f>'GC Table 4 - Tertiary'!GRD17</f>
        <v>0</v>
      </c>
      <c r="GRP12" s="1428">
        <f>SUM(GRL12:GRO12)</f>
        <v>0</v>
      </c>
      <c r="GRQ12" s="776">
        <v>2014</v>
      </c>
      <c r="GRR12" s="1422">
        <f>'GC Table 8 - Primary'!GRU8</f>
        <v>0</v>
      </c>
      <c r="GRS12" s="1423">
        <f>'GC Table 6 - Secondary'!GRU8</f>
        <v>0</v>
      </c>
      <c r="GRT12" s="1423">
        <f>'GC Table 5 - Worker Training'!GRU8</f>
        <v>0</v>
      </c>
      <c r="GRU12" s="1423">
        <f>'GC Table 4 - Tertiary'!GRT8</f>
        <v>0</v>
      </c>
      <c r="GRV12" s="1424">
        <f>SUM(GRR12:GRU12)</f>
        <v>0</v>
      </c>
      <c r="GRW12" s="1425">
        <f>'GC Table 8 - Primary'!GRU12</f>
        <v>0</v>
      </c>
      <c r="GRX12" s="1423">
        <f>'GC Table 6 - Secondary'!GRU14</f>
        <v>0</v>
      </c>
      <c r="GRY12" s="1426">
        <f>'GC Table 5 - Worker Training'!GRU12</f>
        <v>0</v>
      </c>
      <c r="GRZ12" s="1423">
        <f>'GC Table 4 - Tertiary'!GRT9</f>
        <v>0</v>
      </c>
      <c r="GSA12" s="1427">
        <f>SUM(GRW12:GRZ12)</f>
        <v>0</v>
      </c>
      <c r="GSB12" s="1422">
        <f>'GC Table 8 - Primary'!GRU20</f>
        <v>0</v>
      </c>
      <c r="GSC12" s="1423">
        <f>'GC Table 6 - Secondary'!GRU22</f>
        <v>0</v>
      </c>
      <c r="GSD12" s="1423">
        <f>'GC Table 5 - Worker Training'!GRU20</f>
        <v>0</v>
      </c>
      <c r="GSE12" s="1423">
        <f>'GC Table 4 - Tertiary'!GRT17</f>
        <v>0</v>
      </c>
      <c r="GSF12" s="1428">
        <f>SUM(GSB12:GSE12)</f>
        <v>0</v>
      </c>
      <c r="GSG12" s="776">
        <v>2014</v>
      </c>
      <c r="GSH12" s="1422">
        <f>'GC Table 8 - Primary'!GSK8</f>
        <v>0</v>
      </c>
      <c r="GSI12" s="1423">
        <f>'GC Table 6 - Secondary'!GSK8</f>
        <v>0</v>
      </c>
      <c r="GSJ12" s="1423">
        <f>'GC Table 5 - Worker Training'!GSK8</f>
        <v>0</v>
      </c>
      <c r="GSK12" s="1423">
        <f>'GC Table 4 - Tertiary'!GSJ8</f>
        <v>0</v>
      </c>
      <c r="GSL12" s="1424">
        <f>SUM(GSH12:GSK12)</f>
        <v>0</v>
      </c>
      <c r="GSM12" s="1425">
        <f>'GC Table 8 - Primary'!GSK12</f>
        <v>0</v>
      </c>
      <c r="GSN12" s="1423">
        <f>'GC Table 6 - Secondary'!GSK14</f>
        <v>0</v>
      </c>
      <c r="GSO12" s="1426">
        <f>'GC Table 5 - Worker Training'!GSK12</f>
        <v>0</v>
      </c>
      <c r="GSP12" s="1423">
        <f>'GC Table 4 - Tertiary'!GSJ9</f>
        <v>0</v>
      </c>
      <c r="GSQ12" s="1427">
        <f>SUM(GSM12:GSP12)</f>
        <v>0</v>
      </c>
      <c r="GSR12" s="1422">
        <f>'GC Table 8 - Primary'!GSK20</f>
        <v>0</v>
      </c>
      <c r="GSS12" s="1423">
        <f>'GC Table 6 - Secondary'!GSK22</f>
        <v>0</v>
      </c>
      <c r="GST12" s="1423">
        <f>'GC Table 5 - Worker Training'!GSK20</f>
        <v>0</v>
      </c>
      <c r="GSU12" s="1423">
        <f>'GC Table 4 - Tertiary'!GSJ17</f>
        <v>0</v>
      </c>
      <c r="GSV12" s="1428">
        <f>SUM(GSR12:GSU12)</f>
        <v>0</v>
      </c>
      <c r="GSW12" s="776">
        <v>2014</v>
      </c>
      <c r="GSX12" s="1422">
        <f>'GC Table 8 - Primary'!GTA8</f>
        <v>0</v>
      </c>
      <c r="GSY12" s="1423">
        <f>'GC Table 6 - Secondary'!GTA8</f>
        <v>0</v>
      </c>
      <c r="GSZ12" s="1423">
        <f>'GC Table 5 - Worker Training'!GTA8</f>
        <v>0</v>
      </c>
      <c r="GTA12" s="1423">
        <f>'GC Table 4 - Tertiary'!GSZ8</f>
        <v>0</v>
      </c>
      <c r="GTB12" s="1424">
        <f>SUM(GSX12:GTA12)</f>
        <v>0</v>
      </c>
      <c r="GTC12" s="1425">
        <f>'GC Table 8 - Primary'!GTA12</f>
        <v>0</v>
      </c>
      <c r="GTD12" s="1423">
        <f>'GC Table 6 - Secondary'!GTA14</f>
        <v>0</v>
      </c>
      <c r="GTE12" s="1426">
        <f>'GC Table 5 - Worker Training'!GTA12</f>
        <v>0</v>
      </c>
      <c r="GTF12" s="1423">
        <f>'GC Table 4 - Tertiary'!GSZ9</f>
        <v>0</v>
      </c>
      <c r="GTG12" s="1427">
        <f>SUM(GTC12:GTF12)</f>
        <v>0</v>
      </c>
      <c r="GTH12" s="1422">
        <f>'GC Table 8 - Primary'!GTA20</f>
        <v>0</v>
      </c>
      <c r="GTI12" s="1423">
        <f>'GC Table 6 - Secondary'!GTA22</f>
        <v>0</v>
      </c>
      <c r="GTJ12" s="1423">
        <f>'GC Table 5 - Worker Training'!GTA20</f>
        <v>0</v>
      </c>
      <c r="GTK12" s="1423">
        <f>'GC Table 4 - Tertiary'!GSZ17</f>
        <v>0</v>
      </c>
      <c r="GTL12" s="1428">
        <f>SUM(GTH12:GTK12)</f>
        <v>0</v>
      </c>
      <c r="GTM12" s="776">
        <v>2014</v>
      </c>
      <c r="GTN12" s="1422">
        <f>'GC Table 8 - Primary'!GTQ8</f>
        <v>0</v>
      </c>
      <c r="GTO12" s="1423">
        <f>'GC Table 6 - Secondary'!GTQ8</f>
        <v>0</v>
      </c>
      <c r="GTP12" s="1423">
        <f>'GC Table 5 - Worker Training'!GTQ8</f>
        <v>0</v>
      </c>
      <c r="GTQ12" s="1423">
        <f>'GC Table 4 - Tertiary'!GTP8</f>
        <v>0</v>
      </c>
      <c r="GTR12" s="1424">
        <f>SUM(GTN12:GTQ12)</f>
        <v>0</v>
      </c>
      <c r="GTS12" s="1425">
        <f>'GC Table 8 - Primary'!GTQ12</f>
        <v>0</v>
      </c>
      <c r="GTT12" s="1423">
        <f>'GC Table 6 - Secondary'!GTQ14</f>
        <v>0</v>
      </c>
      <c r="GTU12" s="1426">
        <f>'GC Table 5 - Worker Training'!GTQ12</f>
        <v>0</v>
      </c>
      <c r="GTV12" s="1423">
        <f>'GC Table 4 - Tertiary'!GTP9</f>
        <v>0</v>
      </c>
      <c r="GTW12" s="1427">
        <f>SUM(GTS12:GTV12)</f>
        <v>0</v>
      </c>
      <c r="GTX12" s="1422">
        <f>'GC Table 8 - Primary'!GTQ20</f>
        <v>0</v>
      </c>
      <c r="GTY12" s="1423">
        <f>'GC Table 6 - Secondary'!GTQ22</f>
        <v>0</v>
      </c>
      <c r="GTZ12" s="1423">
        <f>'GC Table 5 - Worker Training'!GTQ20</f>
        <v>0</v>
      </c>
      <c r="GUA12" s="1423">
        <f>'GC Table 4 - Tertiary'!GTP17</f>
        <v>0</v>
      </c>
      <c r="GUB12" s="1428">
        <f>SUM(GTX12:GUA12)</f>
        <v>0</v>
      </c>
      <c r="GUC12" s="776">
        <v>2014</v>
      </c>
      <c r="GUD12" s="1422">
        <f>'GC Table 8 - Primary'!GUG8</f>
        <v>0</v>
      </c>
      <c r="GUE12" s="1423">
        <f>'GC Table 6 - Secondary'!GUG8</f>
        <v>0</v>
      </c>
      <c r="GUF12" s="1423">
        <f>'GC Table 5 - Worker Training'!GUG8</f>
        <v>0</v>
      </c>
      <c r="GUG12" s="1423">
        <f>'GC Table 4 - Tertiary'!GUF8</f>
        <v>0</v>
      </c>
      <c r="GUH12" s="1424">
        <f>SUM(GUD12:GUG12)</f>
        <v>0</v>
      </c>
      <c r="GUI12" s="1425">
        <f>'GC Table 8 - Primary'!GUG12</f>
        <v>0</v>
      </c>
      <c r="GUJ12" s="1423">
        <f>'GC Table 6 - Secondary'!GUG14</f>
        <v>0</v>
      </c>
      <c r="GUK12" s="1426">
        <f>'GC Table 5 - Worker Training'!GUG12</f>
        <v>0</v>
      </c>
      <c r="GUL12" s="1423">
        <f>'GC Table 4 - Tertiary'!GUF9</f>
        <v>0</v>
      </c>
      <c r="GUM12" s="1427">
        <f>SUM(GUI12:GUL12)</f>
        <v>0</v>
      </c>
      <c r="GUN12" s="1422">
        <f>'GC Table 8 - Primary'!GUG20</f>
        <v>0</v>
      </c>
      <c r="GUO12" s="1423">
        <f>'GC Table 6 - Secondary'!GUG22</f>
        <v>0</v>
      </c>
      <c r="GUP12" s="1423">
        <f>'GC Table 5 - Worker Training'!GUG20</f>
        <v>0</v>
      </c>
      <c r="GUQ12" s="1423">
        <f>'GC Table 4 - Tertiary'!GUF17</f>
        <v>0</v>
      </c>
      <c r="GUR12" s="1428">
        <f>SUM(GUN12:GUQ12)</f>
        <v>0</v>
      </c>
      <c r="GUS12" s="776">
        <v>2014</v>
      </c>
      <c r="GUT12" s="1422">
        <f>'GC Table 8 - Primary'!GUW8</f>
        <v>0</v>
      </c>
      <c r="GUU12" s="1423">
        <f>'GC Table 6 - Secondary'!GUW8</f>
        <v>0</v>
      </c>
      <c r="GUV12" s="1423">
        <f>'GC Table 5 - Worker Training'!GUW8</f>
        <v>0</v>
      </c>
      <c r="GUW12" s="1423">
        <f>'GC Table 4 - Tertiary'!GUV8</f>
        <v>0</v>
      </c>
      <c r="GUX12" s="1424">
        <f>SUM(GUT12:GUW12)</f>
        <v>0</v>
      </c>
      <c r="GUY12" s="1425">
        <f>'GC Table 8 - Primary'!GUW12</f>
        <v>0</v>
      </c>
      <c r="GUZ12" s="1423">
        <f>'GC Table 6 - Secondary'!GUW14</f>
        <v>0</v>
      </c>
      <c r="GVA12" s="1426">
        <f>'GC Table 5 - Worker Training'!GUW12</f>
        <v>0</v>
      </c>
      <c r="GVB12" s="1423">
        <f>'GC Table 4 - Tertiary'!GUV9</f>
        <v>0</v>
      </c>
      <c r="GVC12" s="1427">
        <f>SUM(GUY12:GVB12)</f>
        <v>0</v>
      </c>
      <c r="GVD12" s="1422">
        <f>'GC Table 8 - Primary'!GUW20</f>
        <v>0</v>
      </c>
      <c r="GVE12" s="1423">
        <f>'GC Table 6 - Secondary'!GUW22</f>
        <v>0</v>
      </c>
      <c r="GVF12" s="1423">
        <f>'GC Table 5 - Worker Training'!GUW20</f>
        <v>0</v>
      </c>
      <c r="GVG12" s="1423">
        <f>'GC Table 4 - Tertiary'!GUV17</f>
        <v>0</v>
      </c>
      <c r="GVH12" s="1428">
        <f>SUM(GVD12:GVG12)</f>
        <v>0</v>
      </c>
      <c r="GVI12" s="776">
        <v>2014</v>
      </c>
      <c r="GVJ12" s="1422">
        <f>'GC Table 8 - Primary'!GVM8</f>
        <v>0</v>
      </c>
      <c r="GVK12" s="1423">
        <f>'GC Table 6 - Secondary'!GVM8</f>
        <v>0</v>
      </c>
      <c r="GVL12" s="1423">
        <f>'GC Table 5 - Worker Training'!GVM8</f>
        <v>0</v>
      </c>
      <c r="GVM12" s="1423">
        <f>'GC Table 4 - Tertiary'!GVL8</f>
        <v>0</v>
      </c>
      <c r="GVN12" s="1424">
        <f>SUM(GVJ12:GVM12)</f>
        <v>0</v>
      </c>
      <c r="GVO12" s="1425">
        <f>'GC Table 8 - Primary'!GVM12</f>
        <v>0</v>
      </c>
      <c r="GVP12" s="1423">
        <f>'GC Table 6 - Secondary'!GVM14</f>
        <v>0</v>
      </c>
      <c r="GVQ12" s="1426">
        <f>'GC Table 5 - Worker Training'!GVM12</f>
        <v>0</v>
      </c>
      <c r="GVR12" s="1423">
        <f>'GC Table 4 - Tertiary'!GVL9</f>
        <v>0</v>
      </c>
      <c r="GVS12" s="1427">
        <f>SUM(GVO12:GVR12)</f>
        <v>0</v>
      </c>
      <c r="GVT12" s="1422">
        <f>'GC Table 8 - Primary'!GVM20</f>
        <v>0</v>
      </c>
      <c r="GVU12" s="1423">
        <f>'GC Table 6 - Secondary'!GVM22</f>
        <v>0</v>
      </c>
      <c r="GVV12" s="1423">
        <f>'GC Table 5 - Worker Training'!GVM20</f>
        <v>0</v>
      </c>
      <c r="GVW12" s="1423">
        <f>'GC Table 4 - Tertiary'!GVL17</f>
        <v>0</v>
      </c>
      <c r="GVX12" s="1428">
        <f>SUM(GVT12:GVW12)</f>
        <v>0</v>
      </c>
      <c r="GVY12" s="776">
        <v>2014</v>
      </c>
      <c r="GVZ12" s="1422">
        <f>'GC Table 8 - Primary'!GWC8</f>
        <v>0</v>
      </c>
      <c r="GWA12" s="1423">
        <f>'GC Table 6 - Secondary'!GWC8</f>
        <v>0</v>
      </c>
      <c r="GWB12" s="1423">
        <f>'GC Table 5 - Worker Training'!GWC8</f>
        <v>0</v>
      </c>
      <c r="GWC12" s="1423">
        <f>'GC Table 4 - Tertiary'!GWB8</f>
        <v>0</v>
      </c>
      <c r="GWD12" s="1424">
        <f>SUM(GVZ12:GWC12)</f>
        <v>0</v>
      </c>
      <c r="GWE12" s="1425">
        <f>'GC Table 8 - Primary'!GWC12</f>
        <v>0</v>
      </c>
      <c r="GWF12" s="1423">
        <f>'GC Table 6 - Secondary'!GWC14</f>
        <v>0</v>
      </c>
      <c r="GWG12" s="1426">
        <f>'GC Table 5 - Worker Training'!GWC12</f>
        <v>0</v>
      </c>
      <c r="GWH12" s="1423">
        <f>'GC Table 4 - Tertiary'!GWB9</f>
        <v>0</v>
      </c>
      <c r="GWI12" s="1427">
        <f>SUM(GWE12:GWH12)</f>
        <v>0</v>
      </c>
      <c r="GWJ12" s="1422">
        <f>'GC Table 8 - Primary'!GWC20</f>
        <v>0</v>
      </c>
      <c r="GWK12" s="1423">
        <f>'GC Table 6 - Secondary'!GWC22</f>
        <v>0</v>
      </c>
      <c r="GWL12" s="1423">
        <f>'GC Table 5 - Worker Training'!GWC20</f>
        <v>0</v>
      </c>
      <c r="GWM12" s="1423">
        <f>'GC Table 4 - Tertiary'!GWB17</f>
        <v>0</v>
      </c>
      <c r="GWN12" s="1428">
        <f>SUM(GWJ12:GWM12)</f>
        <v>0</v>
      </c>
      <c r="GWO12" s="776">
        <v>2014</v>
      </c>
      <c r="GWP12" s="1422">
        <f>'GC Table 8 - Primary'!GWS8</f>
        <v>0</v>
      </c>
      <c r="GWQ12" s="1423">
        <f>'GC Table 6 - Secondary'!GWS8</f>
        <v>0</v>
      </c>
      <c r="GWR12" s="1423">
        <f>'GC Table 5 - Worker Training'!GWS8</f>
        <v>0</v>
      </c>
      <c r="GWS12" s="1423">
        <f>'GC Table 4 - Tertiary'!GWR8</f>
        <v>0</v>
      </c>
      <c r="GWT12" s="1424">
        <f>SUM(GWP12:GWS12)</f>
        <v>0</v>
      </c>
      <c r="GWU12" s="1425">
        <f>'GC Table 8 - Primary'!GWS12</f>
        <v>0</v>
      </c>
      <c r="GWV12" s="1423">
        <f>'GC Table 6 - Secondary'!GWS14</f>
        <v>0</v>
      </c>
      <c r="GWW12" s="1426">
        <f>'GC Table 5 - Worker Training'!GWS12</f>
        <v>0</v>
      </c>
      <c r="GWX12" s="1423">
        <f>'GC Table 4 - Tertiary'!GWR9</f>
        <v>0</v>
      </c>
      <c r="GWY12" s="1427">
        <f>SUM(GWU12:GWX12)</f>
        <v>0</v>
      </c>
      <c r="GWZ12" s="1422">
        <f>'GC Table 8 - Primary'!GWS20</f>
        <v>0</v>
      </c>
      <c r="GXA12" s="1423">
        <f>'GC Table 6 - Secondary'!GWS22</f>
        <v>0</v>
      </c>
      <c r="GXB12" s="1423">
        <f>'GC Table 5 - Worker Training'!GWS20</f>
        <v>0</v>
      </c>
      <c r="GXC12" s="1423">
        <f>'GC Table 4 - Tertiary'!GWR17</f>
        <v>0</v>
      </c>
      <c r="GXD12" s="1428">
        <f>SUM(GWZ12:GXC12)</f>
        <v>0</v>
      </c>
      <c r="GXE12" s="776">
        <v>2014</v>
      </c>
      <c r="GXF12" s="1422">
        <f>'GC Table 8 - Primary'!GXI8</f>
        <v>0</v>
      </c>
      <c r="GXG12" s="1423">
        <f>'GC Table 6 - Secondary'!GXI8</f>
        <v>0</v>
      </c>
      <c r="GXH12" s="1423">
        <f>'GC Table 5 - Worker Training'!GXI8</f>
        <v>0</v>
      </c>
      <c r="GXI12" s="1423">
        <f>'GC Table 4 - Tertiary'!GXH8</f>
        <v>0</v>
      </c>
      <c r="GXJ12" s="1424">
        <f>SUM(GXF12:GXI12)</f>
        <v>0</v>
      </c>
      <c r="GXK12" s="1425">
        <f>'GC Table 8 - Primary'!GXI12</f>
        <v>0</v>
      </c>
      <c r="GXL12" s="1423">
        <f>'GC Table 6 - Secondary'!GXI14</f>
        <v>0</v>
      </c>
      <c r="GXM12" s="1426">
        <f>'GC Table 5 - Worker Training'!GXI12</f>
        <v>0</v>
      </c>
      <c r="GXN12" s="1423">
        <f>'GC Table 4 - Tertiary'!GXH9</f>
        <v>0</v>
      </c>
      <c r="GXO12" s="1427">
        <f>SUM(GXK12:GXN12)</f>
        <v>0</v>
      </c>
      <c r="GXP12" s="1422">
        <f>'GC Table 8 - Primary'!GXI20</f>
        <v>0</v>
      </c>
      <c r="GXQ12" s="1423">
        <f>'GC Table 6 - Secondary'!GXI22</f>
        <v>0</v>
      </c>
      <c r="GXR12" s="1423">
        <f>'GC Table 5 - Worker Training'!GXI20</f>
        <v>0</v>
      </c>
      <c r="GXS12" s="1423">
        <f>'GC Table 4 - Tertiary'!GXH17</f>
        <v>0</v>
      </c>
      <c r="GXT12" s="1428">
        <f>SUM(GXP12:GXS12)</f>
        <v>0</v>
      </c>
      <c r="GXU12" s="776">
        <v>2014</v>
      </c>
      <c r="GXV12" s="1422">
        <f>'GC Table 8 - Primary'!GXY8</f>
        <v>0</v>
      </c>
      <c r="GXW12" s="1423">
        <f>'GC Table 6 - Secondary'!GXY8</f>
        <v>0</v>
      </c>
      <c r="GXX12" s="1423">
        <f>'GC Table 5 - Worker Training'!GXY8</f>
        <v>0</v>
      </c>
      <c r="GXY12" s="1423">
        <f>'GC Table 4 - Tertiary'!GXX8</f>
        <v>0</v>
      </c>
      <c r="GXZ12" s="1424">
        <f>SUM(GXV12:GXY12)</f>
        <v>0</v>
      </c>
      <c r="GYA12" s="1425">
        <f>'GC Table 8 - Primary'!GXY12</f>
        <v>0</v>
      </c>
      <c r="GYB12" s="1423">
        <f>'GC Table 6 - Secondary'!GXY14</f>
        <v>0</v>
      </c>
      <c r="GYC12" s="1426">
        <f>'GC Table 5 - Worker Training'!GXY12</f>
        <v>0</v>
      </c>
      <c r="GYD12" s="1423">
        <f>'GC Table 4 - Tertiary'!GXX9</f>
        <v>0</v>
      </c>
      <c r="GYE12" s="1427">
        <f>SUM(GYA12:GYD12)</f>
        <v>0</v>
      </c>
      <c r="GYF12" s="1422">
        <f>'GC Table 8 - Primary'!GXY20</f>
        <v>0</v>
      </c>
      <c r="GYG12" s="1423">
        <f>'GC Table 6 - Secondary'!GXY22</f>
        <v>0</v>
      </c>
      <c r="GYH12" s="1423">
        <f>'GC Table 5 - Worker Training'!GXY20</f>
        <v>0</v>
      </c>
      <c r="GYI12" s="1423">
        <f>'GC Table 4 - Tertiary'!GXX17</f>
        <v>0</v>
      </c>
      <c r="GYJ12" s="1428">
        <f>SUM(GYF12:GYI12)</f>
        <v>0</v>
      </c>
      <c r="GYK12" s="776">
        <v>2014</v>
      </c>
      <c r="GYL12" s="1422">
        <f>'GC Table 8 - Primary'!GYO8</f>
        <v>0</v>
      </c>
      <c r="GYM12" s="1423">
        <f>'GC Table 6 - Secondary'!GYO8</f>
        <v>0</v>
      </c>
      <c r="GYN12" s="1423">
        <f>'GC Table 5 - Worker Training'!GYO8</f>
        <v>0</v>
      </c>
      <c r="GYO12" s="1423">
        <f>'GC Table 4 - Tertiary'!GYN8</f>
        <v>0</v>
      </c>
      <c r="GYP12" s="1424">
        <f>SUM(GYL12:GYO12)</f>
        <v>0</v>
      </c>
      <c r="GYQ12" s="1425">
        <f>'GC Table 8 - Primary'!GYO12</f>
        <v>0</v>
      </c>
      <c r="GYR12" s="1423">
        <f>'GC Table 6 - Secondary'!GYO14</f>
        <v>0</v>
      </c>
      <c r="GYS12" s="1426">
        <f>'GC Table 5 - Worker Training'!GYO12</f>
        <v>0</v>
      </c>
      <c r="GYT12" s="1423">
        <f>'GC Table 4 - Tertiary'!GYN9</f>
        <v>0</v>
      </c>
      <c r="GYU12" s="1427">
        <f>SUM(GYQ12:GYT12)</f>
        <v>0</v>
      </c>
      <c r="GYV12" s="1422">
        <f>'GC Table 8 - Primary'!GYO20</f>
        <v>0</v>
      </c>
      <c r="GYW12" s="1423">
        <f>'GC Table 6 - Secondary'!GYO22</f>
        <v>0</v>
      </c>
      <c r="GYX12" s="1423">
        <f>'GC Table 5 - Worker Training'!GYO20</f>
        <v>0</v>
      </c>
      <c r="GYY12" s="1423">
        <f>'GC Table 4 - Tertiary'!GYN17</f>
        <v>0</v>
      </c>
      <c r="GYZ12" s="1428">
        <f>SUM(GYV12:GYY12)</f>
        <v>0</v>
      </c>
      <c r="GZA12" s="776">
        <v>2014</v>
      </c>
      <c r="GZB12" s="1422">
        <f>'GC Table 8 - Primary'!GZE8</f>
        <v>0</v>
      </c>
      <c r="GZC12" s="1423">
        <f>'GC Table 6 - Secondary'!GZE8</f>
        <v>0</v>
      </c>
      <c r="GZD12" s="1423">
        <f>'GC Table 5 - Worker Training'!GZE8</f>
        <v>0</v>
      </c>
      <c r="GZE12" s="1423">
        <f>'GC Table 4 - Tertiary'!GZD8</f>
        <v>0</v>
      </c>
      <c r="GZF12" s="1424">
        <f>SUM(GZB12:GZE12)</f>
        <v>0</v>
      </c>
      <c r="GZG12" s="1425">
        <f>'GC Table 8 - Primary'!GZE12</f>
        <v>0</v>
      </c>
      <c r="GZH12" s="1423">
        <f>'GC Table 6 - Secondary'!GZE14</f>
        <v>0</v>
      </c>
      <c r="GZI12" s="1426">
        <f>'GC Table 5 - Worker Training'!GZE12</f>
        <v>0</v>
      </c>
      <c r="GZJ12" s="1423">
        <f>'GC Table 4 - Tertiary'!GZD9</f>
        <v>0</v>
      </c>
      <c r="GZK12" s="1427">
        <f>SUM(GZG12:GZJ12)</f>
        <v>0</v>
      </c>
      <c r="GZL12" s="1422">
        <f>'GC Table 8 - Primary'!GZE20</f>
        <v>0</v>
      </c>
      <c r="GZM12" s="1423">
        <f>'GC Table 6 - Secondary'!GZE22</f>
        <v>0</v>
      </c>
      <c r="GZN12" s="1423">
        <f>'GC Table 5 - Worker Training'!GZE20</f>
        <v>0</v>
      </c>
      <c r="GZO12" s="1423">
        <f>'GC Table 4 - Tertiary'!GZD17</f>
        <v>0</v>
      </c>
      <c r="GZP12" s="1428">
        <f>SUM(GZL12:GZO12)</f>
        <v>0</v>
      </c>
      <c r="GZQ12" s="776">
        <v>2014</v>
      </c>
      <c r="GZR12" s="1422">
        <f>'GC Table 8 - Primary'!GZU8</f>
        <v>0</v>
      </c>
      <c r="GZS12" s="1423">
        <f>'GC Table 6 - Secondary'!GZU8</f>
        <v>0</v>
      </c>
      <c r="GZT12" s="1423">
        <f>'GC Table 5 - Worker Training'!GZU8</f>
        <v>0</v>
      </c>
      <c r="GZU12" s="1423">
        <f>'GC Table 4 - Tertiary'!GZT8</f>
        <v>0</v>
      </c>
      <c r="GZV12" s="1424">
        <f>SUM(GZR12:GZU12)</f>
        <v>0</v>
      </c>
      <c r="GZW12" s="1425">
        <f>'GC Table 8 - Primary'!GZU12</f>
        <v>0</v>
      </c>
      <c r="GZX12" s="1423">
        <f>'GC Table 6 - Secondary'!GZU14</f>
        <v>0</v>
      </c>
      <c r="GZY12" s="1426">
        <f>'GC Table 5 - Worker Training'!GZU12</f>
        <v>0</v>
      </c>
      <c r="GZZ12" s="1423">
        <f>'GC Table 4 - Tertiary'!GZT9</f>
        <v>0</v>
      </c>
      <c r="HAA12" s="1427">
        <f>SUM(GZW12:GZZ12)</f>
        <v>0</v>
      </c>
      <c r="HAB12" s="1422">
        <f>'GC Table 8 - Primary'!GZU20</f>
        <v>0</v>
      </c>
      <c r="HAC12" s="1423">
        <f>'GC Table 6 - Secondary'!GZU22</f>
        <v>0</v>
      </c>
      <c r="HAD12" s="1423">
        <f>'GC Table 5 - Worker Training'!GZU20</f>
        <v>0</v>
      </c>
      <c r="HAE12" s="1423">
        <f>'GC Table 4 - Tertiary'!GZT17</f>
        <v>0</v>
      </c>
      <c r="HAF12" s="1428">
        <f>SUM(HAB12:HAE12)</f>
        <v>0</v>
      </c>
      <c r="HAG12" s="776">
        <v>2014</v>
      </c>
      <c r="HAH12" s="1422">
        <f>'GC Table 8 - Primary'!HAK8</f>
        <v>0</v>
      </c>
      <c r="HAI12" s="1423">
        <f>'GC Table 6 - Secondary'!HAK8</f>
        <v>0</v>
      </c>
      <c r="HAJ12" s="1423">
        <f>'GC Table 5 - Worker Training'!HAK8</f>
        <v>0</v>
      </c>
      <c r="HAK12" s="1423">
        <f>'GC Table 4 - Tertiary'!HAJ8</f>
        <v>0</v>
      </c>
      <c r="HAL12" s="1424">
        <f>SUM(HAH12:HAK12)</f>
        <v>0</v>
      </c>
      <c r="HAM12" s="1425">
        <f>'GC Table 8 - Primary'!HAK12</f>
        <v>0</v>
      </c>
      <c r="HAN12" s="1423">
        <f>'GC Table 6 - Secondary'!HAK14</f>
        <v>0</v>
      </c>
      <c r="HAO12" s="1426">
        <f>'GC Table 5 - Worker Training'!HAK12</f>
        <v>0</v>
      </c>
      <c r="HAP12" s="1423">
        <f>'GC Table 4 - Tertiary'!HAJ9</f>
        <v>0</v>
      </c>
      <c r="HAQ12" s="1427">
        <f>SUM(HAM12:HAP12)</f>
        <v>0</v>
      </c>
      <c r="HAR12" s="1422">
        <f>'GC Table 8 - Primary'!HAK20</f>
        <v>0</v>
      </c>
      <c r="HAS12" s="1423">
        <f>'GC Table 6 - Secondary'!HAK22</f>
        <v>0</v>
      </c>
      <c r="HAT12" s="1423">
        <f>'GC Table 5 - Worker Training'!HAK20</f>
        <v>0</v>
      </c>
      <c r="HAU12" s="1423">
        <f>'GC Table 4 - Tertiary'!HAJ17</f>
        <v>0</v>
      </c>
      <c r="HAV12" s="1428">
        <f>SUM(HAR12:HAU12)</f>
        <v>0</v>
      </c>
      <c r="HAW12" s="776">
        <v>2014</v>
      </c>
      <c r="HAX12" s="1422">
        <f>'GC Table 8 - Primary'!HBA8</f>
        <v>0</v>
      </c>
      <c r="HAY12" s="1423">
        <f>'GC Table 6 - Secondary'!HBA8</f>
        <v>0</v>
      </c>
      <c r="HAZ12" s="1423">
        <f>'GC Table 5 - Worker Training'!HBA8</f>
        <v>0</v>
      </c>
      <c r="HBA12" s="1423">
        <f>'GC Table 4 - Tertiary'!HAZ8</f>
        <v>0</v>
      </c>
      <c r="HBB12" s="1424">
        <f>SUM(HAX12:HBA12)</f>
        <v>0</v>
      </c>
      <c r="HBC12" s="1425">
        <f>'GC Table 8 - Primary'!HBA12</f>
        <v>0</v>
      </c>
      <c r="HBD12" s="1423">
        <f>'GC Table 6 - Secondary'!HBA14</f>
        <v>0</v>
      </c>
      <c r="HBE12" s="1426">
        <f>'GC Table 5 - Worker Training'!HBA12</f>
        <v>0</v>
      </c>
      <c r="HBF12" s="1423">
        <f>'GC Table 4 - Tertiary'!HAZ9</f>
        <v>0</v>
      </c>
      <c r="HBG12" s="1427">
        <f>SUM(HBC12:HBF12)</f>
        <v>0</v>
      </c>
      <c r="HBH12" s="1422">
        <f>'GC Table 8 - Primary'!HBA20</f>
        <v>0</v>
      </c>
      <c r="HBI12" s="1423">
        <f>'GC Table 6 - Secondary'!HBA22</f>
        <v>0</v>
      </c>
      <c r="HBJ12" s="1423">
        <f>'GC Table 5 - Worker Training'!HBA20</f>
        <v>0</v>
      </c>
      <c r="HBK12" s="1423">
        <f>'GC Table 4 - Tertiary'!HAZ17</f>
        <v>0</v>
      </c>
      <c r="HBL12" s="1428">
        <f>SUM(HBH12:HBK12)</f>
        <v>0</v>
      </c>
      <c r="HBM12" s="776">
        <v>2014</v>
      </c>
      <c r="HBN12" s="1422">
        <f>'GC Table 8 - Primary'!HBQ8</f>
        <v>0</v>
      </c>
      <c r="HBO12" s="1423">
        <f>'GC Table 6 - Secondary'!HBQ8</f>
        <v>0</v>
      </c>
      <c r="HBP12" s="1423">
        <f>'GC Table 5 - Worker Training'!HBQ8</f>
        <v>0</v>
      </c>
      <c r="HBQ12" s="1423">
        <f>'GC Table 4 - Tertiary'!HBP8</f>
        <v>0</v>
      </c>
      <c r="HBR12" s="1424">
        <f>SUM(HBN12:HBQ12)</f>
        <v>0</v>
      </c>
      <c r="HBS12" s="1425">
        <f>'GC Table 8 - Primary'!HBQ12</f>
        <v>0</v>
      </c>
      <c r="HBT12" s="1423">
        <f>'GC Table 6 - Secondary'!HBQ14</f>
        <v>0</v>
      </c>
      <c r="HBU12" s="1426">
        <f>'GC Table 5 - Worker Training'!HBQ12</f>
        <v>0</v>
      </c>
      <c r="HBV12" s="1423">
        <f>'GC Table 4 - Tertiary'!HBP9</f>
        <v>0</v>
      </c>
      <c r="HBW12" s="1427">
        <f>SUM(HBS12:HBV12)</f>
        <v>0</v>
      </c>
      <c r="HBX12" s="1422">
        <f>'GC Table 8 - Primary'!HBQ20</f>
        <v>0</v>
      </c>
      <c r="HBY12" s="1423">
        <f>'GC Table 6 - Secondary'!HBQ22</f>
        <v>0</v>
      </c>
      <c r="HBZ12" s="1423">
        <f>'GC Table 5 - Worker Training'!HBQ20</f>
        <v>0</v>
      </c>
      <c r="HCA12" s="1423">
        <f>'GC Table 4 - Tertiary'!HBP17</f>
        <v>0</v>
      </c>
      <c r="HCB12" s="1428">
        <f>SUM(HBX12:HCA12)</f>
        <v>0</v>
      </c>
      <c r="HCC12" s="776">
        <v>2014</v>
      </c>
      <c r="HCD12" s="1422">
        <f>'GC Table 8 - Primary'!HCG8</f>
        <v>0</v>
      </c>
      <c r="HCE12" s="1423">
        <f>'GC Table 6 - Secondary'!HCG8</f>
        <v>0</v>
      </c>
      <c r="HCF12" s="1423">
        <f>'GC Table 5 - Worker Training'!HCG8</f>
        <v>0</v>
      </c>
      <c r="HCG12" s="1423">
        <f>'GC Table 4 - Tertiary'!HCF8</f>
        <v>0</v>
      </c>
      <c r="HCH12" s="1424">
        <f>SUM(HCD12:HCG12)</f>
        <v>0</v>
      </c>
      <c r="HCI12" s="1425">
        <f>'GC Table 8 - Primary'!HCG12</f>
        <v>0</v>
      </c>
      <c r="HCJ12" s="1423">
        <f>'GC Table 6 - Secondary'!HCG14</f>
        <v>0</v>
      </c>
      <c r="HCK12" s="1426">
        <f>'GC Table 5 - Worker Training'!HCG12</f>
        <v>0</v>
      </c>
      <c r="HCL12" s="1423">
        <f>'GC Table 4 - Tertiary'!HCF9</f>
        <v>0</v>
      </c>
      <c r="HCM12" s="1427">
        <f>SUM(HCI12:HCL12)</f>
        <v>0</v>
      </c>
      <c r="HCN12" s="1422">
        <f>'GC Table 8 - Primary'!HCG20</f>
        <v>0</v>
      </c>
      <c r="HCO12" s="1423">
        <f>'GC Table 6 - Secondary'!HCG22</f>
        <v>0</v>
      </c>
      <c r="HCP12" s="1423">
        <f>'GC Table 5 - Worker Training'!HCG20</f>
        <v>0</v>
      </c>
      <c r="HCQ12" s="1423">
        <f>'GC Table 4 - Tertiary'!HCF17</f>
        <v>0</v>
      </c>
      <c r="HCR12" s="1428">
        <f>SUM(HCN12:HCQ12)</f>
        <v>0</v>
      </c>
      <c r="HCS12" s="776">
        <v>2014</v>
      </c>
      <c r="HCT12" s="1422">
        <f>'GC Table 8 - Primary'!HCW8</f>
        <v>0</v>
      </c>
      <c r="HCU12" s="1423">
        <f>'GC Table 6 - Secondary'!HCW8</f>
        <v>0</v>
      </c>
      <c r="HCV12" s="1423">
        <f>'GC Table 5 - Worker Training'!HCW8</f>
        <v>0</v>
      </c>
      <c r="HCW12" s="1423">
        <f>'GC Table 4 - Tertiary'!HCV8</f>
        <v>0</v>
      </c>
      <c r="HCX12" s="1424">
        <f>SUM(HCT12:HCW12)</f>
        <v>0</v>
      </c>
      <c r="HCY12" s="1425">
        <f>'GC Table 8 - Primary'!HCW12</f>
        <v>0</v>
      </c>
      <c r="HCZ12" s="1423">
        <f>'GC Table 6 - Secondary'!HCW14</f>
        <v>0</v>
      </c>
      <c r="HDA12" s="1426">
        <f>'GC Table 5 - Worker Training'!HCW12</f>
        <v>0</v>
      </c>
      <c r="HDB12" s="1423">
        <f>'GC Table 4 - Tertiary'!HCV9</f>
        <v>0</v>
      </c>
      <c r="HDC12" s="1427">
        <f>SUM(HCY12:HDB12)</f>
        <v>0</v>
      </c>
      <c r="HDD12" s="1422">
        <f>'GC Table 8 - Primary'!HCW20</f>
        <v>0</v>
      </c>
      <c r="HDE12" s="1423">
        <f>'GC Table 6 - Secondary'!HCW22</f>
        <v>0</v>
      </c>
      <c r="HDF12" s="1423">
        <f>'GC Table 5 - Worker Training'!HCW20</f>
        <v>0</v>
      </c>
      <c r="HDG12" s="1423">
        <f>'GC Table 4 - Tertiary'!HCV17</f>
        <v>0</v>
      </c>
      <c r="HDH12" s="1428">
        <f>SUM(HDD12:HDG12)</f>
        <v>0</v>
      </c>
      <c r="HDI12" s="776">
        <v>2014</v>
      </c>
      <c r="HDJ12" s="1422">
        <f>'GC Table 8 - Primary'!HDM8</f>
        <v>0</v>
      </c>
      <c r="HDK12" s="1423">
        <f>'GC Table 6 - Secondary'!HDM8</f>
        <v>0</v>
      </c>
      <c r="HDL12" s="1423">
        <f>'GC Table 5 - Worker Training'!HDM8</f>
        <v>0</v>
      </c>
      <c r="HDM12" s="1423">
        <f>'GC Table 4 - Tertiary'!HDL8</f>
        <v>0</v>
      </c>
      <c r="HDN12" s="1424">
        <f>SUM(HDJ12:HDM12)</f>
        <v>0</v>
      </c>
      <c r="HDO12" s="1425">
        <f>'GC Table 8 - Primary'!HDM12</f>
        <v>0</v>
      </c>
      <c r="HDP12" s="1423">
        <f>'GC Table 6 - Secondary'!HDM14</f>
        <v>0</v>
      </c>
      <c r="HDQ12" s="1426">
        <f>'GC Table 5 - Worker Training'!HDM12</f>
        <v>0</v>
      </c>
      <c r="HDR12" s="1423">
        <f>'GC Table 4 - Tertiary'!HDL9</f>
        <v>0</v>
      </c>
      <c r="HDS12" s="1427">
        <f>SUM(HDO12:HDR12)</f>
        <v>0</v>
      </c>
      <c r="HDT12" s="1422">
        <f>'GC Table 8 - Primary'!HDM20</f>
        <v>0</v>
      </c>
      <c r="HDU12" s="1423">
        <f>'GC Table 6 - Secondary'!HDM22</f>
        <v>0</v>
      </c>
      <c r="HDV12" s="1423">
        <f>'GC Table 5 - Worker Training'!HDM20</f>
        <v>0</v>
      </c>
      <c r="HDW12" s="1423">
        <f>'GC Table 4 - Tertiary'!HDL17</f>
        <v>0</v>
      </c>
      <c r="HDX12" s="1428">
        <f>SUM(HDT12:HDW12)</f>
        <v>0</v>
      </c>
      <c r="HDY12" s="776">
        <v>2014</v>
      </c>
      <c r="HDZ12" s="1422">
        <f>'GC Table 8 - Primary'!HEC8</f>
        <v>0</v>
      </c>
      <c r="HEA12" s="1423">
        <f>'GC Table 6 - Secondary'!HEC8</f>
        <v>0</v>
      </c>
      <c r="HEB12" s="1423">
        <f>'GC Table 5 - Worker Training'!HEC8</f>
        <v>0</v>
      </c>
      <c r="HEC12" s="1423">
        <f>'GC Table 4 - Tertiary'!HEB8</f>
        <v>0</v>
      </c>
      <c r="HED12" s="1424">
        <f>SUM(HDZ12:HEC12)</f>
        <v>0</v>
      </c>
      <c r="HEE12" s="1425">
        <f>'GC Table 8 - Primary'!HEC12</f>
        <v>0</v>
      </c>
      <c r="HEF12" s="1423">
        <f>'GC Table 6 - Secondary'!HEC14</f>
        <v>0</v>
      </c>
      <c r="HEG12" s="1426">
        <f>'GC Table 5 - Worker Training'!HEC12</f>
        <v>0</v>
      </c>
      <c r="HEH12" s="1423">
        <f>'GC Table 4 - Tertiary'!HEB9</f>
        <v>0</v>
      </c>
      <c r="HEI12" s="1427">
        <f>SUM(HEE12:HEH12)</f>
        <v>0</v>
      </c>
      <c r="HEJ12" s="1422">
        <f>'GC Table 8 - Primary'!HEC20</f>
        <v>0</v>
      </c>
      <c r="HEK12" s="1423">
        <f>'GC Table 6 - Secondary'!HEC22</f>
        <v>0</v>
      </c>
      <c r="HEL12" s="1423">
        <f>'GC Table 5 - Worker Training'!HEC20</f>
        <v>0</v>
      </c>
      <c r="HEM12" s="1423">
        <f>'GC Table 4 - Tertiary'!HEB17</f>
        <v>0</v>
      </c>
      <c r="HEN12" s="1428">
        <f>SUM(HEJ12:HEM12)</f>
        <v>0</v>
      </c>
      <c r="HEO12" s="776">
        <v>2014</v>
      </c>
      <c r="HEP12" s="1422">
        <f>'GC Table 8 - Primary'!HES8</f>
        <v>0</v>
      </c>
      <c r="HEQ12" s="1423">
        <f>'GC Table 6 - Secondary'!HES8</f>
        <v>0</v>
      </c>
      <c r="HER12" s="1423">
        <f>'GC Table 5 - Worker Training'!HES8</f>
        <v>0</v>
      </c>
      <c r="HES12" s="1423">
        <f>'GC Table 4 - Tertiary'!HER8</f>
        <v>0</v>
      </c>
      <c r="HET12" s="1424">
        <f>SUM(HEP12:HES12)</f>
        <v>0</v>
      </c>
      <c r="HEU12" s="1425">
        <f>'GC Table 8 - Primary'!HES12</f>
        <v>0</v>
      </c>
      <c r="HEV12" s="1423">
        <f>'GC Table 6 - Secondary'!HES14</f>
        <v>0</v>
      </c>
      <c r="HEW12" s="1426">
        <f>'GC Table 5 - Worker Training'!HES12</f>
        <v>0</v>
      </c>
      <c r="HEX12" s="1423">
        <f>'GC Table 4 - Tertiary'!HER9</f>
        <v>0</v>
      </c>
      <c r="HEY12" s="1427">
        <f>SUM(HEU12:HEX12)</f>
        <v>0</v>
      </c>
      <c r="HEZ12" s="1422">
        <f>'GC Table 8 - Primary'!HES20</f>
        <v>0</v>
      </c>
      <c r="HFA12" s="1423">
        <f>'GC Table 6 - Secondary'!HES22</f>
        <v>0</v>
      </c>
      <c r="HFB12" s="1423">
        <f>'GC Table 5 - Worker Training'!HES20</f>
        <v>0</v>
      </c>
      <c r="HFC12" s="1423">
        <f>'GC Table 4 - Tertiary'!HER17</f>
        <v>0</v>
      </c>
      <c r="HFD12" s="1428">
        <f>SUM(HEZ12:HFC12)</f>
        <v>0</v>
      </c>
      <c r="HFE12" s="776">
        <v>2014</v>
      </c>
      <c r="HFF12" s="1422">
        <f>'GC Table 8 - Primary'!HFI8</f>
        <v>0</v>
      </c>
      <c r="HFG12" s="1423">
        <f>'GC Table 6 - Secondary'!HFI8</f>
        <v>0</v>
      </c>
      <c r="HFH12" s="1423">
        <f>'GC Table 5 - Worker Training'!HFI8</f>
        <v>0</v>
      </c>
      <c r="HFI12" s="1423">
        <f>'GC Table 4 - Tertiary'!HFH8</f>
        <v>0</v>
      </c>
      <c r="HFJ12" s="1424">
        <f>SUM(HFF12:HFI12)</f>
        <v>0</v>
      </c>
      <c r="HFK12" s="1425">
        <f>'GC Table 8 - Primary'!HFI12</f>
        <v>0</v>
      </c>
      <c r="HFL12" s="1423">
        <f>'GC Table 6 - Secondary'!HFI14</f>
        <v>0</v>
      </c>
      <c r="HFM12" s="1426">
        <f>'GC Table 5 - Worker Training'!HFI12</f>
        <v>0</v>
      </c>
      <c r="HFN12" s="1423">
        <f>'GC Table 4 - Tertiary'!HFH9</f>
        <v>0</v>
      </c>
      <c r="HFO12" s="1427">
        <f>SUM(HFK12:HFN12)</f>
        <v>0</v>
      </c>
      <c r="HFP12" s="1422">
        <f>'GC Table 8 - Primary'!HFI20</f>
        <v>0</v>
      </c>
      <c r="HFQ12" s="1423">
        <f>'GC Table 6 - Secondary'!HFI22</f>
        <v>0</v>
      </c>
      <c r="HFR12" s="1423">
        <f>'GC Table 5 - Worker Training'!HFI20</f>
        <v>0</v>
      </c>
      <c r="HFS12" s="1423">
        <f>'GC Table 4 - Tertiary'!HFH17</f>
        <v>0</v>
      </c>
      <c r="HFT12" s="1428">
        <f>SUM(HFP12:HFS12)</f>
        <v>0</v>
      </c>
      <c r="HFU12" s="776">
        <v>2014</v>
      </c>
      <c r="HFV12" s="1422">
        <f>'GC Table 8 - Primary'!HFY8</f>
        <v>0</v>
      </c>
      <c r="HFW12" s="1423">
        <f>'GC Table 6 - Secondary'!HFY8</f>
        <v>0</v>
      </c>
      <c r="HFX12" s="1423">
        <f>'GC Table 5 - Worker Training'!HFY8</f>
        <v>0</v>
      </c>
      <c r="HFY12" s="1423">
        <f>'GC Table 4 - Tertiary'!HFX8</f>
        <v>0</v>
      </c>
      <c r="HFZ12" s="1424">
        <f>SUM(HFV12:HFY12)</f>
        <v>0</v>
      </c>
      <c r="HGA12" s="1425">
        <f>'GC Table 8 - Primary'!HFY12</f>
        <v>0</v>
      </c>
      <c r="HGB12" s="1423">
        <f>'GC Table 6 - Secondary'!HFY14</f>
        <v>0</v>
      </c>
      <c r="HGC12" s="1426">
        <f>'GC Table 5 - Worker Training'!HFY12</f>
        <v>0</v>
      </c>
      <c r="HGD12" s="1423">
        <f>'GC Table 4 - Tertiary'!HFX9</f>
        <v>0</v>
      </c>
      <c r="HGE12" s="1427">
        <f>SUM(HGA12:HGD12)</f>
        <v>0</v>
      </c>
      <c r="HGF12" s="1422">
        <f>'GC Table 8 - Primary'!HFY20</f>
        <v>0</v>
      </c>
      <c r="HGG12" s="1423">
        <f>'GC Table 6 - Secondary'!HFY22</f>
        <v>0</v>
      </c>
      <c r="HGH12" s="1423">
        <f>'GC Table 5 - Worker Training'!HFY20</f>
        <v>0</v>
      </c>
      <c r="HGI12" s="1423">
        <f>'GC Table 4 - Tertiary'!HFX17</f>
        <v>0</v>
      </c>
      <c r="HGJ12" s="1428">
        <f>SUM(HGF12:HGI12)</f>
        <v>0</v>
      </c>
      <c r="HGK12" s="776">
        <v>2014</v>
      </c>
      <c r="HGL12" s="1422">
        <f>'GC Table 8 - Primary'!HGO8</f>
        <v>0</v>
      </c>
      <c r="HGM12" s="1423">
        <f>'GC Table 6 - Secondary'!HGO8</f>
        <v>0</v>
      </c>
      <c r="HGN12" s="1423">
        <f>'GC Table 5 - Worker Training'!HGO8</f>
        <v>0</v>
      </c>
      <c r="HGO12" s="1423">
        <f>'GC Table 4 - Tertiary'!HGN8</f>
        <v>0</v>
      </c>
      <c r="HGP12" s="1424">
        <f>SUM(HGL12:HGO12)</f>
        <v>0</v>
      </c>
      <c r="HGQ12" s="1425">
        <f>'GC Table 8 - Primary'!HGO12</f>
        <v>0</v>
      </c>
      <c r="HGR12" s="1423">
        <f>'GC Table 6 - Secondary'!HGO14</f>
        <v>0</v>
      </c>
      <c r="HGS12" s="1426">
        <f>'GC Table 5 - Worker Training'!HGO12</f>
        <v>0</v>
      </c>
      <c r="HGT12" s="1423">
        <f>'GC Table 4 - Tertiary'!HGN9</f>
        <v>0</v>
      </c>
      <c r="HGU12" s="1427">
        <f>SUM(HGQ12:HGT12)</f>
        <v>0</v>
      </c>
      <c r="HGV12" s="1422">
        <f>'GC Table 8 - Primary'!HGO20</f>
        <v>0</v>
      </c>
      <c r="HGW12" s="1423">
        <f>'GC Table 6 - Secondary'!HGO22</f>
        <v>0</v>
      </c>
      <c r="HGX12" s="1423">
        <f>'GC Table 5 - Worker Training'!HGO20</f>
        <v>0</v>
      </c>
      <c r="HGY12" s="1423">
        <f>'GC Table 4 - Tertiary'!HGN17</f>
        <v>0</v>
      </c>
      <c r="HGZ12" s="1428">
        <f>SUM(HGV12:HGY12)</f>
        <v>0</v>
      </c>
      <c r="HHA12" s="776">
        <v>2014</v>
      </c>
      <c r="HHB12" s="1422">
        <f>'GC Table 8 - Primary'!HHE8</f>
        <v>0</v>
      </c>
      <c r="HHC12" s="1423">
        <f>'GC Table 6 - Secondary'!HHE8</f>
        <v>0</v>
      </c>
      <c r="HHD12" s="1423">
        <f>'GC Table 5 - Worker Training'!HHE8</f>
        <v>0</v>
      </c>
      <c r="HHE12" s="1423">
        <f>'GC Table 4 - Tertiary'!HHD8</f>
        <v>0</v>
      </c>
      <c r="HHF12" s="1424">
        <f>SUM(HHB12:HHE12)</f>
        <v>0</v>
      </c>
      <c r="HHG12" s="1425">
        <f>'GC Table 8 - Primary'!HHE12</f>
        <v>0</v>
      </c>
      <c r="HHH12" s="1423">
        <f>'GC Table 6 - Secondary'!HHE14</f>
        <v>0</v>
      </c>
      <c r="HHI12" s="1426">
        <f>'GC Table 5 - Worker Training'!HHE12</f>
        <v>0</v>
      </c>
      <c r="HHJ12" s="1423">
        <f>'GC Table 4 - Tertiary'!HHD9</f>
        <v>0</v>
      </c>
      <c r="HHK12" s="1427">
        <f>SUM(HHG12:HHJ12)</f>
        <v>0</v>
      </c>
      <c r="HHL12" s="1422">
        <f>'GC Table 8 - Primary'!HHE20</f>
        <v>0</v>
      </c>
      <c r="HHM12" s="1423">
        <f>'GC Table 6 - Secondary'!HHE22</f>
        <v>0</v>
      </c>
      <c r="HHN12" s="1423">
        <f>'GC Table 5 - Worker Training'!HHE20</f>
        <v>0</v>
      </c>
      <c r="HHO12" s="1423">
        <f>'GC Table 4 - Tertiary'!HHD17</f>
        <v>0</v>
      </c>
      <c r="HHP12" s="1428">
        <f>SUM(HHL12:HHO12)</f>
        <v>0</v>
      </c>
      <c r="HHQ12" s="776">
        <v>2014</v>
      </c>
      <c r="HHR12" s="1422">
        <f>'GC Table 8 - Primary'!HHU8</f>
        <v>0</v>
      </c>
      <c r="HHS12" s="1423">
        <f>'GC Table 6 - Secondary'!HHU8</f>
        <v>0</v>
      </c>
      <c r="HHT12" s="1423">
        <f>'GC Table 5 - Worker Training'!HHU8</f>
        <v>0</v>
      </c>
      <c r="HHU12" s="1423">
        <f>'GC Table 4 - Tertiary'!HHT8</f>
        <v>0</v>
      </c>
      <c r="HHV12" s="1424">
        <f>SUM(HHR12:HHU12)</f>
        <v>0</v>
      </c>
      <c r="HHW12" s="1425">
        <f>'GC Table 8 - Primary'!HHU12</f>
        <v>0</v>
      </c>
      <c r="HHX12" s="1423">
        <f>'GC Table 6 - Secondary'!HHU14</f>
        <v>0</v>
      </c>
      <c r="HHY12" s="1426">
        <f>'GC Table 5 - Worker Training'!HHU12</f>
        <v>0</v>
      </c>
      <c r="HHZ12" s="1423">
        <f>'GC Table 4 - Tertiary'!HHT9</f>
        <v>0</v>
      </c>
      <c r="HIA12" s="1427">
        <f>SUM(HHW12:HHZ12)</f>
        <v>0</v>
      </c>
      <c r="HIB12" s="1422">
        <f>'GC Table 8 - Primary'!HHU20</f>
        <v>0</v>
      </c>
      <c r="HIC12" s="1423">
        <f>'GC Table 6 - Secondary'!HHU22</f>
        <v>0</v>
      </c>
      <c r="HID12" s="1423">
        <f>'GC Table 5 - Worker Training'!HHU20</f>
        <v>0</v>
      </c>
      <c r="HIE12" s="1423">
        <f>'GC Table 4 - Tertiary'!HHT17</f>
        <v>0</v>
      </c>
      <c r="HIF12" s="1428">
        <f>SUM(HIB12:HIE12)</f>
        <v>0</v>
      </c>
      <c r="HIG12" s="776">
        <v>2014</v>
      </c>
      <c r="HIH12" s="1422">
        <f>'GC Table 8 - Primary'!HIK8</f>
        <v>0</v>
      </c>
      <c r="HII12" s="1423">
        <f>'GC Table 6 - Secondary'!HIK8</f>
        <v>0</v>
      </c>
      <c r="HIJ12" s="1423">
        <f>'GC Table 5 - Worker Training'!HIK8</f>
        <v>0</v>
      </c>
      <c r="HIK12" s="1423">
        <f>'GC Table 4 - Tertiary'!HIJ8</f>
        <v>0</v>
      </c>
      <c r="HIL12" s="1424">
        <f>SUM(HIH12:HIK12)</f>
        <v>0</v>
      </c>
      <c r="HIM12" s="1425">
        <f>'GC Table 8 - Primary'!HIK12</f>
        <v>0</v>
      </c>
      <c r="HIN12" s="1423">
        <f>'GC Table 6 - Secondary'!HIK14</f>
        <v>0</v>
      </c>
      <c r="HIO12" s="1426">
        <f>'GC Table 5 - Worker Training'!HIK12</f>
        <v>0</v>
      </c>
      <c r="HIP12" s="1423">
        <f>'GC Table 4 - Tertiary'!HIJ9</f>
        <v>0</v>
      </c>
      <c r="HIQ12" s="1427">
        <f>SUM(HIM12:HIP12)</f>
        <v>0</v>
      </c>
      <c r="HIR12" s="1422">
        <f>'GC Table 8 - Primary'!HIK20</f>
        <v>0</v>
      </c>
      <c r="HIS12" s="1423">
        <f>'GC Table 6 - Secondary'!HIK22</f>
        <v>0</v>
      </c>
      <c r="HIT12" s="1423">
        <f>'GC Table 5 - Worker Training'!HIK20</f>
        <v>0</v>
      </c>
      <c r="HIU12" s="1423">
        <f>'GC Table 4 - Tertiary'!HIJ17</f>
        <v>0</v>
      </c>
      <c r="HIV12" s="1428">
        <f>SUM(HIR12:HIU12)</f>
        <v>0</v>
      </c>
      <c r="HIW12" s="776">
        <v>2014</v>
      </c>
      <c r="HIX12" s="1422">
        <f>'GC Table 8 - Primary'!HJA8</f>
        <v>0</v>
      </c>
      <c r="HIY12" s="1423">
        <f>'GC Table 6 - Secondary'!HJA8</f>
        <v>0</v>
      </c>
      <c r="HIZ12" s="1423">
        <f>'GC Table 5 - Worker Training'!HJA8</f>
        <v>0</v>
      </c>
      <c r="HJA12" s="1423">
        <f>'GC Table 4 - Tertiary'!HIZ8</f>
        <v>0</v>
      </c>
      <c r="HJB12" s="1424">
        <f>SUM(HIX12:HJA12)</f>
        <v>0</v>
      </c>
      <c r="HJC12" s="1425">
        <f>'GC Table 8 - Primary'!HJA12</f>
        <v>0</v>
      </c>
      <c r="HJD12" s="1423">
        <f>'GC Table 6 - Secondary'!HJA14</f>
        <v>0</v>
      </c>
      <c r="HJE12" s="1426">
        <f>'GC Table 5 - Worker Training'!HJA12</f>
        <v>0</v>
      </c>
      <c r="HJF12" s="1423">
        <f>'GC Table 4 - Tertiary'!HIZ9</f>
        <v>0</v>
      </c>
      <c r="HJG12" s="1427">
        <f>SUM(HJC12:HJF12)</f>
        <v>0</v>
      </c>
      <c r="HJH12" s="1422">
        <f>'GC Table 8 - Primary'!HJA20</f>
        <v>0</v>
      </c>
      <c r="HJI12" s="1423">
        <f>'GC Table 6 - Secondary'!HJA22</f>
        <v>0</v>
      </c>
      <c r="HJJ12" s="1423">
        <f>'GC Table 5 - Worker Training'!HJA20</f>
        <v>0</v>
      </c>
      <c r="HJK12" s="1423">
        <f>'GC Table 4 - Tertiary'!HIZ17</f>
        <v>0</v>
      </c>
      <c r="HJL12" s="1428">
        <f>SUM(HJH12:HJK12)</f>
        <v>0</v>
      </c>
      <c r="HJM12" s="776">
        <v>2014</v>
      </c>
      <c r="HJN12" s="1422">
        <f>'GC Table 8 - Primary'!HJQ8</f>
        <v>0</v>
      </c>
      <c r="HJO12" s="1423">
        <f>'GC Table 6 - Secondary'!HJQ8</f>
        <v>0</v>
      </c>
      <c r="HJP12" s="1423">
        <f>'GC Table 5 - Worker Training'!HJQ8</f>
        <v>0</v>
      </c>
      <c r="HJQ12" s="1423">
        <f>'GC Table 4 - Tertiary'!HJP8</f>
        <v>0</v>
      </c>
      <c r="HJR12" s="1424">
        <f>SUM(HJN12:HJQ12)</f>
        <v>0</v>
      </c>
      <c r="HJS12" s="1425">
        <f>'GC Table 8 - Primary'!HJQ12</f>
        <v>0</v>
      </c>
      <c r="HJT12" s="1423">
        <f>'GC Table 6 - Secondary'!HJQ14</f>
        <v>0</v>
      </c>
      <c r="HJU12" s="1426">
        <f>'GC Table 5 - Worker Training'!HJQ12</f>
        <v>0</v>
      </c>
      <c r="HJV12" s="1423">
        <f>'GC Table 4 - Tertiary'!HJP9</f>
        <v>0</v>
      </c>
      <c r="HJW12" s="1427">
        <f>SUM(HJS12:HJV12)</f>
        <v>0</v>
      </c>
      <c r="HJX12" s="1422">
        <f>'GC Table 8 - Primary'!HJQ20</f>
        <v>0</v>
      </c>
      <c r="HJY12" s="1423">
        <f>'GC Table 6 - Secondary'!HJQ22</f>
        <v>0</v>
      </c>
      <c r="HJZ12" s="1423">
        <f>'GC Table 5 - Worker Training'!HJQ20</f>
        <v>0</v>
      </c>
      <c r="HKA12" s="1423">
        <f>'GC Table 4 - Tertiary'!HJP17</f>
        <v>0</v>
      </c>
      <c r="HKB12" s="1428">
        <f>SUM(HJX12:HKA12)</f>
        <v>0</v>
      </c>
      <c r="HKC12" s="776">
        <v>2014</v>
      </c>
      <c r="HKD12" s="1422">
        <f>'GC Table 8 - Primary'!HKG8</f>
        <v>0</v>
      </c>
      <c r="HKE12" s="1423">
        <f>'GC Table 6 - Secondary'!HKG8</f>
        <v>0</v>
      </c>
      <c r="HKF12" s="1423">
        <f>'GC Table 5 - Worker Training'!HKG8</f>
        <v>0</v>
      </c>
      <c r="HKG12" s="1423">
        <f>'GC Table 4 - Tertiary'!HKF8</f>
        <v>0</v>
      </c>
      <c r="HKH12" s="1424">
        <f>SUM(HKD12:HKG12)</f>
        <v>0</v>
      </c>
      <c r="HKI12" s="1425">
        <f>'GC Table 8 - Primary'!HKG12</f>
        <v>0</v>
      </c>
      <c r="HKJ12" s="1423">
        <f>'GC Table 6 - Secondary'!HKG14</f>
        <v>0</v>
      </c>
      <c r="HKK12" s="1426">
        <f>'GC Table 5 - Worker Training'!HKG12</f>
        <v>0</v>
      </c>
      <c r="HKL12" s="1423">
        <f>'GC Table 4 - Tertiary'!HKF9</f>
        <v>0</v>
      </c>
      <c r="HKM12" s="1427">
        <f>SUM(HKI12:HKL12)</f>
        <v>0</v>
      </c>
      <c r="HKN12" s="1422">
        <f>'GC Table 8 - Primary'!HKG20</f>
        <v>0</v>
      </c>
      <c r="HKO12" s="1423">
        <f>'GC Table 6 - Secondary'!HKG22</f>
        <v>0</v>
      </c>
      <c r="HKP12" s="1423">
        <f>'GC Table 5 - Worker Training'!HKG20</f>
        <v>0</v>
      </c>
      <c r="HKQ12" s="1423">
        <f>'GC Table 4 - Tertiary'!HKF17</f>
        <v>0</v>
      </c>
      <c r="HKR12" s="1428">
        <f>SUM(HKN12:HKQ12)</f>
        <v>0</v>
      </c>
      <c r="HKS12" s="776">
        <v>2014</v>
      </c>
      <c r="HKT12" s="1422">
        <f>'GC Table 8 - Primary'!HKW8</f>
        <v>0</v>
      </c>
      <c r="HKU12" s="1423">
        <f>'GC Table 6 - Secondary'!HKW8</f>
        <v>0</v>
      </c>
      <c r="HKV12" s="1423">
        <f>'GC Table 5 - Worker Training'!HKW8</f>
        <v>0</v>
      </c>
      <c r="HKW12" s="1423">
        <f>'GC Table 4 - Tertiary'!HKV8</f>
        <v>0</v>
      </c>
      <c r="HKX12" s="1424">
        <f>SUM(HKT12:HKW12)</f>
        <v>0</v>
      </c>
      <c r="HKY12" s="1425">
        <f>'GC Table 8 - Primary'!HKW12</f>
        <v>0</v>
      </c>
      <c r="HKZ12" s="1423">
        <f>'GC Table 6 - Secondary'!HKW14</f>
        <v>0</v>
      </c>
      <c r="HLA12" s="1426">
        <f>'GC Table 5 - Worker Training'!HKW12</f>
        <v>0</v>
      </c>
      <c r="HLB12" s="1423">
        <f>'GC Table 4 - Tertiary'!HKV9</f>
        <v>0</v>
      </c>
      <c r="HLC12" s="1427">
        <f>SUM(HKY12:HLB12)</f>
        <v>0</v>
      </c>
      <c r="HLD12" s="1422">
        <f>'GC Table 8 - Primary'!HKW20</f>
        <v>0</v>
      </c>
      <c r="HLE12" s="1423">
        <f>'GC Table 6 - Secondary'!HKW22</f>
        <v>0</v>
      </c>
      <c r="HLF12" s="1423">
        <f>'GC Table 5 - Worker Training'!HKW20</f>
        <v>0</v>
      </c>
      <c r="HLG12" s="1423">
        <f>'GC Table 4 - Tertiary'!HKV17</f>
        <v>0</v>
      </c>
      <c r="HLH12" s="1428">
        <f>SUM(HLD12:HLG12)</f>
        <v>0</v>
      </c>
      <c r="HLI12" s="776">
        <v>2014</v>
      </c>
      <c r="HLJ12" s="1422">
        <f>'GC Table 8 - Primary'!HLM8</f>
        <v>0</v>
      </c>
      <c r="HLK12" s="1423">
        <f>'GC Table 6 - Secondary'!HLM8</f>
        <v>0</v>
      </c>
      <c r="HLL12" s="1423">
        <f>'GC Table 5 - Worker Training'!HLM8</f>
        <v>0</v>
      </c>
      <c r="HLM12" s="1423">
        <f>'GC Table 4 - Tertiary'!HLL8</f>
        <v>0</v>
      </c>
      <c r="HLN12" s="1424">
        <f>SUM(HLJ12:HLM12)</f>
        <v>0</v>
      </c>
      <c r="HLO12" s="1425">
        <f>'GC Table 8 - Primary'!HLM12</f>
        <v>0</v>
      </c>
      <c r="HLP12" s="1423">
        <f>'GC Table 6 - Secondary'!HLM14</f>
        <v>0</v>
      </c>
      <c r="HLQ12" s="1426">
        <f>'GC Table 5 - Worker Training'!HLM12</f>
        <v>0</v>
      </c>
      <c r="HLR12" s="1423">
        <f>'GC Table 4 - Tertiary'!HLL9</f>
        <v>0</v>
      </c>
      <c r="HLS12" s="1427">
        <f>SUM(HLO12:HLR12)</f>
        <v>0</v>
      </c>
      <c r="HLT12" s="1422">
        <f>'GC Table 8 - Primary'!HLM20</f>
        <v>0</v>
      </c>
      <c r="HLU12" s="1423">
        <f>'GC Table 6 - Secondary'!HLM22</f>
        <v>0</v>
      </c>
      <c r="HLV12" s="1423">
        <f>'GC Table 5 - Worker Training'!HLM20</f>
        <v>0</v>
      </c>
      <c r="HLW12" s="1423">
        <f>'GC Table 4 - Tertiary'!HLL17</f>
        <v>0</v>
      </c>
      <c r="HLX12" s="1428">
        <f>SUM(HLT12:HLW12)</f>
        <v>0</v>
      </c>
      <c r="HLY12" s="776">
        <v>2014</v>
      </c>
      <c r="HLZ12" s="1422">
        <f>'GC Table 8 - Primary'!HMC8</f>
        <v>0</v>
      </c>
      <c r="HMA12" s="1423">
        <f>'GC Table 6 - Secondary'!HMC8</f>
        <v>0</v>
      </c>
      <c r="HMB12" s="1423">
        <f>'GC Table 5 - Worker Training'!HMC8</f>
        <v>0</v>
      </c>
      <c r="HMC12" s="1423">
        <f>'GC Table 4 - Tertiary'!HMB8</f>
        <v>0</v>
      </c>
      <c r="HMD12" s="1424">
        <f>SUM(HLZ12:HMC12)</f>
        <v>0</v>
      </c>
      <c r="HME12" s="1425">
        <f>'GC Table 8 - Primary'!HMC12</f>
        <v>0</v>
      </c>
      <c r="HMF12" s="1423">
        <f>'GC Table 6 - Secondary'!HMC14</f>
        <v>0</v>
      </c>
      <c r="HMG12" s="1426">
        <f>'GC Table 5 - Worker Training'!HMC12</f>
        <v>0</v>
      </c>
      <c r="HMH12" s="1423">
        <f>'GC Table 4 - Tertiary'!HMB9</f>
        <v>0</v>
      </c>
      <c r="HMI12" s="1427">
        <f>SUM(HME12:HMH12)</f>
        <v>0</v>
      </c>
      <c r="HMJ12" s="1422">
        <f>'GC Table 8 - Primary'!HMC20</f>
        <v>0</v>
      </c>
      <c r="HMK12" s="1423">
        <f>'GC Table 6 - Secondary'!HMC22</f>
        <v>0</v>
      </c>
      <c r="HML12" s="1423">
        <f>'GC Table 5 - Worker Training'!HMC20</f>
        <v>0</v>
      </c>
      <c r="HMM12" s="1423">
        <f>'GC Table 4 - Tertiary'!HMB17</f>
        <v>0</v>
      </c>
      <c r="HMN12" s="1428">
        <f>SUM(HMJ12:HMM12)</f>
        <v>0</v>
      </c>
      <c r="HMO12" s="776">
        <v>2014</v>
      </c>
      <c r="HMP12" s="1422">
        <f>'GC Table 8 - Primary'!HMS8</f>
        <v>0</v>
      </c>
      <c r="HMQ12" s="1423">
        <f>'GC Table 6 - Secondary'!HMS8</f>
        <v>0</v>
      </c>
      <c r="HMR12" s="1423">
        <f>'GC Table 5 - Worker Training'!HMS8</f>
        <v>0</v>
      </c>
      <c r="HMS12" s="1423">
        <f>'GC Table 4 - Tertiary'!HMR8</f>
        <v>0</v>
      </c>
      <c r="HMT12" s="1424">
        <f>SUM(HMP12:HMS12)</f>
        <v>0</v>
      </c>
      <c r="HMU12" s="1425">
        <f>'GC Table 8 - Primary'!HMS12</f>
        <v>0</v>
      </c>
      <c r="HMV12" s="1423">
        <f>'GC Table 6 - Secondary'!HMS14</f>
        <v>0</v>
      </c>
      <c r="HMW12" s="1426">
        <f>'GC Table 5 - Worker Training'!HMS12</f>
        <v>0</v>
      </c>
      <c r="HMX12" s="1423">
        <f>'GC Table 4 - Tertiary'!HMR9</f>
        <v>0</v>
      </c>
      <c r="HMY12" s="1427">
        <f>SUM(HMU12:HMX12)</f>
        <v>0</v>
      </c>
      <c r="HMZ12" s="1422">
        <f>'GC Table 8 - Primary'!HMS20</f>
        <v>0</v>
      </c>
      <c r="HNA12" s="1423">
        <f>'GC Table 6 - Secondary'!HMS22</f>
        <v>0</v>
      </c>
      <c r="HNB12" s="1423">
        <f>'GC Table 5 - Worker Training'!HMS20</f>
        <v>0</v>
      </c>
      <c r="HNC12" s="1423">
        <f>'GC Table 4 - Tertiary'!HMR17</f>
        <v>0</v>
      </c>
      <c r="HND12" s="1428">
        <f>SUM(HMZ12:HNC12)</f>
        <v>0</v>
      </c>
      <c r="HNE12" s="776">
        <v>2014</v>
      </c>
      <c r="HNF12" s="1422">
        <f>'GC Table 8 - Primary'!HNI8</f>
        <v>0</v>
      </c>
      <c r="HNG12" s="1423">
        <f>'GC Table 6 - Secondary'!HNI8</f>
        <v>0</v>
      </c>
      <c r="HNH12" s="1423">
        <f>'GC Table 5 - Worker Training'!HNI8</f>
        <v>0</v>
      </c>
      <c r="HNI12" s="1423">
        <f>'GC Table 4 - Tertiary'!HNH8</f>
        <v>0</v>
      </c>
      <c r="HNJ12" s="1424">
        <f>SUM(HNF12:HNI12)</f>
        <v>0</v>
      </c>
      <c r="HNK12" s="1425">
        <f>'GC Table 8 - Primary'!HNI12</f>
        <v>0</v>
      </c>
      <c r="HNL12" s="1423">
        <f>'GC Table 6 - Secondary'!HNI14</f>
        <v>0</v>
      </c>
      <c r="HNM12" s="1426">
        <f>'GC Table 5 - Worker Training'!HNI12</f>
        <v>0</v>
      </c>
      <c r="HNN12" s="1423">
        <f>'GC Table 4 - Tertiary'!HNH9</f>
        <v>0</v>
      </c>
      <c r="HNO12" s="1427">
        <f>SUM(HNK12:HNN12)</f>
        <v>0</v>
      </c>
      <c r="HNP12" s="1422">
        <f>'GC Table 8 - Primary'!HNI20</f>
        <v>0</v>
      </c>
      <c r="HNQ12" s="1423">
        <f>'GC Table 6 - Secondary'!HNI22</f>
        <v>0</v>
      </c>
      <c r="HNR12" s="1423">
        <f>'GC Table 5 - Worker Training'!HNI20</f>
        <v>0</v>
      </c>
      <c r="HNS12" s="1423">
        <f>'GC Table 4 - Tertiary'!HNH17</f>
        <v>0</v>
      </c>
      <c r="HNT12" s="1428">
        <f>SUM(HNP12:HNS12)</f>
        <v>0</v>
      </c>
      <c r="HNU12" s="776">
        <v>2014</v>
      </c>
      <c r="HNV12" s="1422">
        <f>'GC Table 8 - Primary'!HNY8</f>
        <v>0</v>
      </c>
      <c r="HNW12" s="1423">
        <f>'GC Table 6 - Secondary'!HNY8</f>
        <v>0</v>
      </c>
      <c r="HNX12" s="1423">
        <f>'GC Table 5 - Worker Training'!HNY8</f>
        <v>0</v>
      </c>
      <c r="HNY12" s="1423">
        <f>'GC Table 4 - Tertiary'!HNX8</f>
        <v>0</v>
      </c>
      <c r="HNZ12" s="1424">
        <f>SUM(HNV12:HNY12)</f>
        <v>0</v>
      </c>
      <c r="HOA12" s="1425">
        <f>'GC Table 8 - Primary'!HNY12</f>
        <v>0</v>
      </c>
      <c r="HOB12" s="1423">
        <f>'GC Table 6 - Secondary'!HNY14</f>
        <v>0</v>
      </c>
      <c r="HOC12" s="1426">
        <f>'GC Table 5 - Worker Training'!HNY12</f>
        <v>0</v>
      </c>
      <c r="HOD12" s="1423">
        <f>'GC Table 4 - Tertiary'!HNX9</f>
        <v>0</v>
      </c>
      <c r="HOE12" s="1427">
        <f>SUM(HOA12:HOD12)</f>
        <v>0</v>
      </c>
      <c r="HOF12" s="1422">
        <f>'GC Table 8 - Primary'!HNY20</f>
        <v>0</v>
      </c>
      <c r="HOG12" s="1423">
        <f>'GC Table 6 - Secondary'!HNY22</f>
        <v>0</v>
      </c>
      <c r="HOH12" s="1423">
        <f>'GC Table 5 - Worker Training'!HNY20</f>
        <v>0</v>
      </c>
      <c r="HOI12" s="1423">
        <f>'GC Table 4 - Tertiary'!HNX17</f>
        <v>0</v>
      </c>
      <c r="HOJ12" s="1428">
        <f>SUM(HOF12:HOI12)</f>
        <v>0</v>
      </c>
      <c r="HOK12" s="776">
        <v>2014</v>
      </c>
      <c r="HOL12" s="1422">
        <f>'GC Table 8 - Primary'!HOO8</f>
        <v>0</v>
      </c>
      <c r="HOM12" s="1423">
        <f>'GC Table 6 - Secondary'!HOO8</f>
        <v>0</v>
      </c>
      <c r="HON12" s="1423">
        <f>'GC Table 5 - Worker Training'!HOO8</f>
        <v>0</v>
      </c>
      <c r="HOO12" s="1423">
        <f>'GC Table 4 - Tertiary'!HON8</f>
        <v>0</v>
      </c>
      <c r="HOP12" s="1424">
        <f>SUM(HOL12:HOO12)</f>
        <v>0</v>
      </c>
      <c r="HOQ12" s="1425">
        <f>'GC Table 8 - Primary'!HOO12</f>
        <v>0</v>
      </c>
      <c r="HOR12" s="1423">
        <f>'GC Table 6 - Secondary'!HOO14</f>
        <v>0</v>
      </c>
      <c r="HOS12" s="1426">
        <f>'GC Table 5 - Worker Training'!HOO12</f>
        <v>0</v>
      </c>
      <c r="HOT12" s="1423">
        <f>'GC Table 4 - Tertiary'!HON9</f>
        <v>0</v>
      </c>
      <c r="HOU12" s="1427">
        <f>SUM(HOQ12:HOT12)</f>
        <v>0</v>
      </c>
      <c r="HOV12" s="1422">
        <f>'GC Table 8 - Primary'!HOO20</f>
        <v>0</v>
      </c>
      <c r="HOW12" s="1423">
        <f>'GC Table 6 - Secondary'!HOO22</f>
        <v>0</v>
      </c>
      <c r="HOX12" s="1423">
        <f>'GC Table 5 - Worker Training'!HOO20</f>
        <v>0</v>
      </c>
      <c r="HOY12" s="1423">
        <f>'GC Table 4 - Tertiary'!HON17</f>
        <v>0</v>
      </c>
      <c r="HOZ12" s="1428">
        <f>SUM(HOV12:HOY12)</f>
        <v>0</v>
      </c>
      <c r="HPA12" s="776">
        <v>2014</v>
      </c>
      <c r="HPB12" s="1422">
        <f>'GC Table 8 - Primary'!HPE8</f>
        <v>0</v>
      </c>
      <c r="HPC12" s="1423">
        <f>'GC Table 6 - Secondary'!HPE8</f>
        <v>0</v>
      </c>
      <c r="HPD12" s="1423">
        <f>'GC Table 5 - Worker Training'!HPE8</f>
        <v>0</v>
      </c>
      <c r="HPE12" s="1423">
        <f>'GC Table 4 - Tertiary'!HPD8</f>
        <v>0</v>
      </c>
      <c r="HPF12" s="1424">
        <f>SUM(HPB12:HPE12)</f>
        <v>0</v>
      </c>
      <c r="HPG12" s="1425">
        <f>'GC Table 8 - Primary'!HPE12</f>
        <v>0</v>
      </c>
      <c r="HPH12" s="1423">
        <f>'GC Table 6 - Secondary'!HPE14</f>
        <v>0</v>
      </c>
      <c r="HPI12" s="1426">
        <f>'GC Table 5 - Worker Training'!HPE12</f>
        <v>0</v>
      </c>
      <c r="HPJ12" s="1423">
        <f>'GC Table 4 - Tertiary'!HPD9</f>
        <v>0</v>
      </c>
      <c r="HPK12" s="1427">
        <f>SUM(HPG12:HPJ12)</f>
        <v>0</v>
      </c>
      <c r="HPL12" s="1422">
        <f>'GC Table 8 - Primary'!HPE20</f>
        <v>0</v>
      </c>
      <c r="HPM12" s="1423">
        <f>'GC Table 6 - Secondary'!HPE22</f>
        <v>0</v>
      </c>
      <c r="HPN12" s="1423">
        <f>'GC Table 5 - Worker Training'!HPE20</f>
        <v>0</v>
      </c>
      <c r="HPO12" s="1423">
        <f>'GC Table 4 - Tertiary'!HPD17</f>
        <v>0</v>
      </c>
      <c r="HPP12" s="1428">
        <f>SUM(HPL12:HPO12)</f>
        <v>0</v>
      </c>
      <c r="HPQ12" s="776">
        <v>2014</v>
      </c>
      <c r="HPR12" s="1422">
        <f>'GC Table 8 - Primary'!HPU8</f>
        <v>0</v>
      </c>
      <c r="HPS12" s="1423">
        <f>'GC Table 6 - Secondary'!HPU8</f>
        <v>0</v>
      </c>
      <c r="HPT12" s="1423">
        <f>'GC Table 5 - Worker Training'!HPU8</f>
        <v>0</v>
      </c>
      <c r="HPU12" s="1423">
        <f>'GC Table 4 - Tertiary'!HPT8</f>
        <v>0</v>
      </c>
      <c r="HPV12" s="1424">
        <f>SUM(HPR12:HPU12)</f>
        <v>0</v>
      </c>
      <c r="HPW12" s="1425">
        <f>'GC Table 8 - Primary'!HPU12</f>
        <v>0</v>
      </c>
      <c r="HPX12" s="1423">
        <f>'GC Table 6 - Secondary'!HPU14</f>
        <v>0</v>
      </c>
      <c r="HPY12" s="1426">
        <f>'GC Table 5 - Worker Training'!HPU12</f>
        <v>0</v>
      </c>
      <c r="HPZ12" s="1423">
        <f>'GC Table 4 - Tertiary'!HPT9</f>
        <v>0</v>
      </c>
      <c r="HQA12" s="1427">
        <f>SUM(HPW12:HPZ12)</f>
        <v>0</v>
      </c>
      <c r="HQB12" s="1422">
        <f>'GC Table 8 - Primary'!HPU20</f>
        <v>0</v>
      </c>
      <c r="HQC12" s="1423">
        <f>'GC Table 6 - Secondary'!HPU22</f>
        <v>0</v>
      </c>
      <c r="HQD12" s="1423">
        <f>'GC Table 5 - Worker Training'!HPU20</f>
        <v>0</v>
      </c>
      <c r="HQE12" s="1423">
        <f>'GC Table 4 - Tertiary'!HPT17</f>
        <v>0</v>
      </c>
      <c r="HQF12" s="1428">
        <f>SUM(HQB12:HQE12)</f>
        <v>0</v>
      </c>
      <c r="HQG12" s="776">
        <v>2014</v>
      </c>
      <c r="HQH12" s="1422">
        <f>'GC Table 8 - Primary'!HQK8</f>
        <v>0</v>
      </c>
      <c r="HQI12" s="1423">
        <f>'GC Table 6 - Secondary'!HQK8</f>
        <v>0</v>
      </c>
      <c r="HQJ12" s="1423">
        <f>'GC Table 5 - Worker Training'!HQK8</f>
        <v>0</v>
      </c>
      <c r="HQK12" s="1423">
        <f>'GC Table 4 - Tertiary'!HQJ8</f>
        <v>0</v>
      </c>
      <c r="HQL12" s="1424">
        <f>SUM(HQH12:HQK12)</f>
        <v>0</v>
      </c>
      <c r="HQM12" s="1425">
        <f>'GC Table 8 - Primary'!HQK12</f>
        <v>0</v>
      </c>
      <c r="HQN12" s="1423">
        <f>'GC Table 6 - Secondary'!HQK14</f>
        <v>0</v>
      </c>
      <c r="HQO12" s="1426">
        <f>'GC Table 5 - Worker Training'!HQK12</f>
        <v>0</v>
      </c>
      <c r="HQP12" s="1423">
        <f>'GC Table 4 - Tertiary'!HQJ9</f>
        <v>0</v>
      </c>
      <c r="HQQ12" s="1427">
        <f>SUM(HQM12:HQP12)</f>
        <v>0</v>
      </c>
      <c r="HQR12" s="1422">
        <f>'GC Table 8 - Primary'!HQK20</f>
        <v>0</v>
      </c>
      <c r="HQS12" s="1423">
        <f>'GC Table 6 - Secondary'!HQK22</f>
        <v>0</v>
      </c>
      <c r="HQT12" s="1423">
        <f>'GC Table 5 - Worker Training'!HQK20</f>
        <v>0</v>
      </c>
      <c r="HQU12" s="1423">
        <f>'GC Table 4 - Tertiary'!HQJ17</f>
        <v>0</v>
      </c>
      <c r="HQV12" s="1428">
        <f>SUM(HQR12:HQU12)</f>
        <v>0</v>
      </c>
      <c r="HQW12" s="776">
        <v>2014</v>
      </c>
      <c r="HQX12" s="1422">
        <f>'GC Table 8 - Primary'!HRA8</f>
        <v>0</v>
      </c>
      <c r="HQY12" s="1423">
        <f>'GC Table 6 - Secondary'!HRA8</f>
        <v>0</v>
      </c>
      <c r="HQZ12" s="1423">
        <f>'GC Table 5 - Worker Training'!HRA8</f>
        <v>0</v>
      </c>
      <c r="HRA12" s="1423">
        <f>'GC Table 4 - Tertiary'!HQZ8</f>
        <v>0</v>
      </c>
      <c r="HRB12" s="1424">
        <f>SUM(HQX12:HRA12)</f>
        <v>0</v>
      </c>
      <c r="HRC12" s="1425">
        <f>'GC Table 8 - Primary'!HRA12</f>
        <v>0</v>
      </c>
      <c r="HRD12" s="1423">
        <f>'GC Table 6 - Secondary'!HRA14</f>
        <v>0</v>
      </c>
      <c r="HRE12" s="1426">
        <f>'GC Table 5 - Worker Training'!HRA12</f>
        <v>0</v>
      </c>
      <c r="HRF12" s="1423">
        <f>'GC Table 4 - Tertiary'!HQZ9</f>
        <v>0</v>
      </c>
      <c r="HRG12" s="1427">
        <f>SUM(HRC12:HRF12)</f>
        <v>0</v>
      </c>
      <c r="HRH12" s="1422">
        <f>'GC Table 8 - Primary'!HRA20</f>
        <v>0</v>
      </c>
      <c r="HRI12" s="1423">
        <f>'GC Table 6 - Secondary'!HRA22</f>
        <v>0</v>
      </c>
      <c r="HRJ12" s="1423">
        <f>'GC Table 5 - Worker Training'!HRA20</f>
        <v>0</v>
      </c>
      <c r="HRK12" s="1423">
        <f>'GC Table 4 - Tertiary'!HQZ17</f>
        <v>0</v>
      </c>
      <c r="HRL12" s="1428">
        <f>SUM(HRH12:HRK12)</f>
        <v>0</v>
      </c>
      <c r="HRM12" s="776">
        <v>2014</v>
      </c>
      <c r="HRN12" s="1422">
        <f>'GC Table 8 - Primary'!HRQ8</f>
        <v>0</v>
      </c>
      <c r="HRO12" s="1423">
        <f>'GC Table 6 - Secondary'!HRQ8</f>
        <v>0</v>
      </c>
      <c r="HRP12" s="1423">
        <f>'GC Table 5 - Worker Training'!HRQ8</f>
        <v>0</v>
      </c>
      <c r="HRQ12" s="1423">
        <f>'GC Table 4 - Tertiary'!HRP8</f>
        <v>0</v>
      </c>
      <c r="HRR12" s="1424">
        <f>SUM(HRN12:HRQ12)</f>
        <v>0</v>
      </c>
      <c r="HRS12" s="1425">
        <f>'GC Table 8 - Primary'!HRQ12</f>
        <v>0</v>
      </c>
      <c r="HRT12" s="1423">
        <f>'GC Table 6 - Secondary'!HRQ14</f>
        <v>0</v>
      </c>
      <c r="HRU12" s="1426">
        <f>'GC Table 5 - Worker Training'!HRQ12</f>
        <v>0</v>
      </c>
      <c r="HRV12" s="1423">
        <f>'GC Table 4 - Tertiary'!HRP9</f>
        <v>0</v>
      </c>
      <c r="HRW12" s="1427">
        <f>SUM(HRS12:HRV12)</f>
        <v>0</v>
      </c>
      <c r="HRX12" s="1422">
        <f>'GC Table 8 - Primary'!HRQ20</f>
        <v>0</v>
      </c>
      <c r="HRY12" s="1423">
        <f>'GC Table 6 - Secondary'!HRQ22</f>
        <v>0</v>
      </c>
      <c r="HRZ12" s="1423">
        <f>'GC Table 5 - Worker Training'!HRQ20</f>
        <v>0</v>
      </c>
      <c r="HSA12" s="1423">
        <f>'GC Table 4 - Tertiary'!HRP17</f>
        <v>0</v>
      </c>
      <c r="HSB12" s="1428">
        <f>SUM(HRX12:HSA12)</f>
        <v>0</v>
      </c>
      <c r="HSC12" s="776">
        <v>2014</v>
      </c>
      <c r="HSD12" s="1422">
        <f>'GC Table 8 - Primary'!HSG8</f>
        <v>0</v>
      </c>
      <c r="HSE12" s="1423">
        <f>'GC Table 6 - Secondary'!HSG8</f>
        <v>0</v>
      </c>
      <c r="HSF12" s="1423">
        <f>'GC Table 5 - Worker Training'!HSG8</f>
        <v>0</v>
      </c>
      <c r="HSG12" s="1423">
        <f>'GC Table 4 - Tertiary'!HSF8</f>
        <v>0</v>
      </c>
      <c r="HSH12" s="1424">
        <f>SUM(HSD12:HSG12)</f>
        <v>0</v>
      </c>
      <c r="HSI12" s="1425">
        <f>'GC Table 8 - Primary'!HSG12</f>
        <v>0</v>
      </c>
      <c r="HSJ12" s="1423">
        <f>'GC Table 6 - Secondary'!HSG14</f>
        <v>0</v>
      </c>
      <c r="HSK12" s="1426">
        <f>'GC Table 5 - Worker Training'!HSG12</f>
        <v>0</v>
      </c>
      <c r="HSL12" s="1423">
        <f>'GC Table 4 - Tertiary'!HSF9</f>
        <v>0</v>
      </c>
      <c r="HSM12" s="1427">
        <f>SUM(HSI12:HSL12)</f>
        <v>0</v>
      </c>
      <c r="HSN12" s="1422">
        <f>'GC Table 8 - Primary'!HSG20</f>
        <v>0</v>
      </c>
      <c r="HSO12" s="1423">
        <f>'GC Table 6 - Secondary'!HSG22</f>
        <v>0</v>
      </c>
      <c r="HSP12" s="1423">
        <f>'GC Table 5 - Worker Training'!HSG20</f>
        <v>0</v>
      </c>
      <c r="HSQ12" s="1423">
        <f>'GC Table 4 - Tertiary'!HSF17</f>
        <v>0</v>
      </c>
      <c r="HSR12" s="1428">
        <f>SUM(HSN12:HSQ12)</f>
        <v>0</v>
      </c>
      <c r="HSS12" s="776">
        <v>2014</v>
      </c>
      <c r="HST12" s="1422">
        <f>'GC Table 8 - Primary'!HSW8</f>
        <v>0</v>
      </c>
      <c r="HSU12" s="1423">
        <f>'GC Table 6 - Secondary'!HSW8</f>
        <v>0</v>
      </c>
      <c r="HSV12" s="1423">
        <f>'GC Table 5 - Worker Training'!HSW8</f>
        <v>0</v>
      </c>
      <c r="HSW12" s="1423">
        <f>'GC Table 4 - Tertiary'!HSV8</f>
        <v>0</v>
      </c>
      <c r="HSX12" s="1424">
        <f>SUM(HST12:HSW12)</f>
        <v>0</v>
      </c>
      <c r="HSY12" s="1425">
        <f>'GC Table 8 - Primary'!HSW12</f>
        <v>0</v>
      </c>
      <c r="HSZ12" s="1423">
        <f>'GC Table 6 - Secondary'!HSW14</f>
        <v>0</v>
      </c>
      <c r="HTA12" s="1426">
        <f>'GC Table 5 - Worker Training'!HSW12</f>
        <v>0</v>
      </c>
      <c r="HTB12" s="1423">
        <f>'GC Table 4 - Tertiary'!HSV9</f>
        <v>0</v>
      </c>
      <c r="HTC12" s="1427">
        <f>SUM(HSY12:HTB12)</f>
        <v>0</v>
      </c>
      <c r="HTD12" s="1422">
        <f>'GC Table 8 - Primary'!HSW20</f>
        <v>0</v>
      </c>
      <c r="HTE12" s="1423">
        <f>'GC Table 6 - Secondary'!HSW22</f>
        <v>0</v>
      </c>
      <c r="HTF12" s="1423">
        <f>'GC Table 5 - Worker Training'!HSW20</f>
        <v>0</v>
      </c>
      <c r="HTG12" s="1423">
        <f>'GC Table 4 - Tertiary'!HSV17</f>
        <v>0</v>
      </c>
      <c r="HTH12" s="1428">
        <f>SUM(HTD12:HTG12)</f>
        <v>0</v>
      </c>
      <c r="HTI12" s="776">
        <v>2014</v>
      </c>
      <c r="HTJ12" s="1422">
        <f>'GC Table 8 - Primary'!HTM8</f>
        <v>0</v>
      </c>
      <c r="HTK12" s="1423">
        <f>'GC Table 6 - Secondary'!HTM8</f>
        <v>0</v>
      </c>
      <c r="HTL12" s="1423">
        <f>'GC Table 5 - Worker Training'!HTM8</f>
        <v>0</v>
      </c>
      <c r="HTM12" s="1423">
        <f>'GC Table 4 - Tertiary'!HTL8</f>
        <v>0</v>
      </c>
      <c r="HTN12" s="1424">
        <f>SUM(HTJ12:HTM12)</f>
        <v>0</v>
      </c>
      <c r="HTO12" s="1425">
        <f>'GC Table 8 - Primary'!HTM12</f>
        <v>0</v>
      </c>
      <c r="HTP12" s="1423">
        <f>'GC Table 6 - Secondary'!HTM14</f>
        <v>0</v>
      </c>
      <c r="HTQ12" s="1426">
        <f>'GC Table 5 - Worker Training'!HTM12</f>
        <v>0</v>
      </c>
      <c r="HTR12" s="1423">
        <f>'GC Table 4 - Tertiary'!HTL9</f>
        <v>0</v>
      </c>
      <c r="HTS12" s="1427">
        <f>SUM(HTO12:HTR12)</f>
        <v>0</v>
      </c>
      <c r="HTT12" s="1422">
        <f>'GC Table 8 - Primary'!HTM20</f>
        <v>0</v>
      </c>
      <c r="HTU12" s="1423">
        <f>'GC Table 6 - Secondary'!HTM22</f>
        <v>0</v>
      </c>
      <c r="HTV12" s="1423">
        <f>'GC Table 5 - Worker Training'!HTM20</f>
        <v>0</v>
      </c>
      <c r="HTW12" s="1423">
        <f>'GC Table 4 - Tertiary'!HTL17</f>
        <v>0</v>
      </c>
      <c r="HTX12" s="1428">
        <f>SUM(HTT12:HTW12)</f>
        <v>0</v>
      </c>
      <c r="HTY12" s="776">
        <v>2014</v>
      </c>
      <c r="HTZ12" s="1422">
        <f>'GC Table 8 - Primary'!HUC8</f>
        <v>0</v>
      </c>
      <c r="HUA12" s="1423">
        <f>'GC Table 6 - Secondary'!HUC8</f>
        <v>0</v>
      </c>
      <c r="HUB12" s="1423">
        <f>'GC Table 5 - Worker Training'!HUC8</f>
        <v>0</v>
      </c>
      <c r="HUC12" s="1423">
        <f>'GC Table 4 - Tertiary'!HUB8</f>
        <v>0</v>
      </c>
      <c r="HUD12" s="1424">
        <f>SUM(HTZ12:HUC12)</f>
        <v>0</v>
      </c>
      <c r="HUE12" s="1425">
        <f>'GC Table 8 - Primary'!HUC12</f>
        <v>0</v>
      </c>
      <c r="HUF12" s="1423">
        <f>'GC Table 6 - Secondary'!HUC14</f>
        <v>0</v>
      </c>
      <c r="HUG12" s="1426">
        <f>'GC Table 5 - Worker Training'!HUC12</f>
        <v>0</v>
      </c>
      <c r="HUH12" s="1423">
        <f>'GC Table 4 - Tertiary'!HUB9</f>
        <v>0</v>
      </c>
      <c r="HUI12" s="1427">
        <f>SUM(HUE12:HUH12)</f>
        <v>0</v>
      </c>
      <c r="HUJ12" s="1422">
        <f>'GC Table 8 - Primary'!HUC20</f>
        <v>0</v>
      </c>
      <c r="HUK12" s="1423">
        <f>'GC Table 6 - Secondary'!HUC22</f>
        <v>0</v>
      </c>
      <c r="HUL12" s="1423">
        <f>'GC Table 5 - Worker Training'!HUC20</f>
        <v>0</v>
      </c>
      <c r="HUM12" s="1423">
        <f>'GC Table 4 - Tertiary'!HUB17</f>
        <v>0</v>
      </c>
      <c r="HUN12" s="1428">
        <f>SUM(HUJ12:HUM12)</f>
        <v>0</v>
      </c>
      <c r="HUO12" s="776">
        <v>2014</v>
      </c>
      <c r="HUP12" s="1422">
        <f>'GC Table 8 - Primary'!HUS8</f>
        <v>0</v>
      </c>
      <c r="HUQ12" s="1423">
        <f>'GC Table 6 - Secondary'!HUS8</f>
        <v>0</v>
      </c>
      <c r="HUR12" s="1423">
        <f>'GC Table 5 - Worker Training'!HUS8</f>
        <v>0</v>
      </c>
      <c r="HUS12" s="1423">
        <f>'GC Table 4 - Tertiary'!HUR8</f>
        <v>0</v>
      </c>
      <c r="HUT12" s="1424">
        <f>SUM(HUP12:HUS12)</f>
        <v>0</v>
      </c>
      <c r="HUU12" s="1425">
        <f>'GC Table 8 - Primary'!HUS12</f>
        <v>0</v>
      </c>
      <c r="HUV12" s="1423">
        <f>'GC Table 6 - Secondary'!HUS14</f>
        <v>0</v>
      </c>
      <c r="HUW12" s="1426">
        <f>'GC Table 5 - Worker Training'!HUS12</f>
        <v>0</v>
      </c>
      <c r="HUX12" s="1423">
        <f>'GC Table 4 - Tertiary'!HUR9</f>
        <v>0</v>
      </c>
      <c r="HUY12" s="1427">
        <f>SUM(HUU12:HUX12)</f>
        <v>0</v>
      </c>
      <c r="HUZ12" s="1422">
        <f>'GC Table 8 - Primary'!HUS20</f>
        <v>0</v>
      </c>
      <c r="HVA12" s="1423">
        <f>'GC Table 6 - Secondary'!HUS22</f>
        <v>0</v>
      </c>
      <c r="HVB12" s="1423">
        <f>'GC Table 5 - Worker Training'!HUS20</f>
        <v>0</v>
      </c>
      <c r="HVC12" s="1423">
        <f>'GC Table 4 - Tertiary'!HUR17</f>
        <v>0</v>
      </c>
      <c r="HVD12" s="1428">
        <f>SUM(HUZ12:HVC12)</f>
        <v>0</v>
      </c>
      <c r="HVE12" s="776">
        <v>2014</v>
      </c>
      <c r="HVF12" s="1422">
        <f>'GC Table 8 - Primary'!HVI8</f>
        <v>0</v>
      </c>
      <c r="HVG12" s="1423">
        <f>'GC Table 6 - Secondary'!HVI8</f>
        <v>0</v>
      </c>
      <c r="HVH12" s="1423">
        <f>'GC Table 5 - Worker Training'!HVI8</f>
        <v>0</v>
      </c>
      <c r="HVI12" s="1423">
        <f>'GC Table 4 - Tertiary'!HVH8</f>
        <v>0</v>
      </c>
      <c r="HVJ12" s="1424">
        <f>SUM(HVF12:HVI12)</f>
        <v>0</v>
      </c>
      <c r="HVK12" s="1425">
        <f>'GC Table 8 - Primary'!HVI12</f>
        <v>0</v>
      </c>
      <c r="HVL12" s="1423">
        <f>'GC Table 6 - Secondary'!HVI14</f>
        <v>0</v>
      </c>
      <c r="HVM12" s="1426">
        <f>'GC Table 5 - Worker Training'!HVI12</f>
        <v>0</v>
      </c>
      <c r="HVN12" s="1423">
        <f>'GC Table 4 - Tertiary'!HVH9</f>
        <v>0</v>
      </c>
      <c r="HVO12" s="1427">
        <f>SUM(HVK12:HVN12)</f>
        <v>0</v>
      </c>
      <c r="HVP12" s="1422">
        <f>'GC Table 8 - Primary'!HVI20</f>
        <v>0</v>
      </c>
      <c r="HVQ12" s="1423">
        <f>'GC Table 6 - Secondary'!HVI22</f>
        <v>0</v>
      </c>
      <c r="HVR12" s="1423">
        <f>'GC Table 5 - Worker Training'!HVI20</f>
        <v>0</v>
      </c>
      <c r="HVS12" s="1423">
        <f>'GC Table 4 - Tertiary'!HVH17</f>
        <v>0</v>
      </c>
      <c r="HVT12" s="1428">
        <f>SUM(HVP12:HVS12)</f>
        <v>0</v>
      </c>
      <c r="HVU12" s="776">
        <v>2014</v>
      </c>
      <c r="HVV12" s="1422">
        <f>'GC Table 8 - Primary'!HVY8</f>
        <v>0</v>
      </c>
      <c r="HVW12" s="1423">
        <f>'GC Table 6 - Secondary'!HVY8</f>
        <v>0</v>
      </c>
      <c r="HVX12" s="1423">
        <f>'GC Table 5 - Worker Training'!HVY8</f>
        <v>0</v>
      </c>
      <c r="HVY12" s="1423">
        <f>'GC Table 4 - Tertiary'!HVX8</f>
        <v>0</v>
      </c>
      <c r="HVZ12" s="1424">
        <f>SUM(HVV12:HVY12)</f>
        <v>0</v>
      </c>
      <c r="HWA12" s="1425">
        <f>'GC Table 8 - Primary'!HVY12</f>
        <v>0</v>
      </c>
      <c r="HWB12" s="1423">
        <f>'GC Table 6 - Secondary'!HVY14</f>
        <v>0</v>
      </c>
      <c r="HWC12" s="1426">
        <f>'GC Table 5 - Worker Training'!HVY12</f>
        <v>0</v>
      </c>
      <c r="HWD12" s="1423">
        <f>'GC Table 4 - Tertiary'!HVX9</f>
        <v>0</v>
      </c>
      <c r="HWE12" s="1427">
        <f>SUM(HWA12:HWD12)</f>
        <v>0</v>
      </c>
      <c r="HWF12" s="1422">
        <f>'GC Table 8 - Primary'!HVY20</f>
        <v>0</v>
      </c>
      <c r="HWG12" s="1423">
        <f>'GC Table 6 - Secondary'!HVY22</f>
        <v>0</v>
      </c>
      <c r="HWH12" s="1423">
        <f>'GC Table 5 - Worker Training'!HVY20</f>
        <v>0</v>
      </c>
      <c r="HWI12" s="1423">
        <f>'GC Table 4 - Tertiary'!HVX17</f>
        <v>0</v>
      </c>
      <c r="HWJ12" s="1428">
        <f>SUM(HWF12:HWI12)</f>
        <v>0</v>
      </c>
      <c r="HWK12" s="776">
        <v>2014</v>
      </c>
      <c r="HWL12" s="1422">
        <f>'GC Table 8 - Primary'!HWO8</f>
        <v>0</v>
      </c>
      <c r="HWM12" s="1423">
        <f>'GC Table 6 - Secondary'!HWO8</f>
        <v>0</v>
      </c>
      <c r="HWN12" s="1423">
        <f>'GC Table 5 - Worker Training'!HWO8</f>
        <v>0</v>
      </c>
      <c r="HWO12" s="1423">
        <f>'GC Table 4 - Tertiary'!HWN8</f>
        <v>0</v>
      </c>
      <c r="HWP12" s="1424">
        <f>SUM(HWL12:HWO12)</f>
        <v>0</v>
      </c>
      <c r="HWQ12" s="1425">
        <f>'GC Table 8 - Primary'!HWO12</f>
        <v>0</v>
      </c>
      <c r="HWR12" s="1423">
        <f>'GC Table 6 - Secondary'!HWO14</f>
        <v>0</v>
      </c>
      <c r="HWS12" s="1426">
        <f>'GC Table 5 - Worker Training'!HWO12</f>
        <v>0</v>
      </c>
      <c r="HWT12" s="1423">
        <f>'GC Table 4 - Tertiary'!HWN9</f>
        <v>0</v>
      </c>
      <c r="HWU12" s="1427">
        <f>SUM(HWQ12:HWT12)</f>
        <v>0</v>
      </c>
      <c r="HWV12" s="1422">
        <f>'GC Table 8 - Primary'!HWO20</f>
        <v>0</v>
      </c>
      <c r="HWW12" s="1423">
        <f>'GC Table 6 - Secondary'!HWO22</f>
        <v>0</v>
      </c>
      <c r="HWX12" s="1423">
        <f>'GC Table 5 - Worker Training'!HWO20</f>
        <v>0</v>
      </c>
      <c r="HWY12" s="1423">
        <f>'GC Table 4 - Tertiary'!HWN17</f>
        <v>0</v>
      </c>
      <c r="HWZ12" s="1428">
        <f>SUM(HWV12:HWY12)</f>
        <v>0</v>
      </c>
      <c r="HXA12" s="776">
        <v>2014</v>
      </c>
      <c r="HXB12" s="1422">
        <f>'GC Table 8 - Primary'!HXE8</f>
        <v>0</v>
      </c>
      <c r="HXC12" s="1423">
        <f>'GC Table 6 - Secondary'!HXE8</f>
        <v>0</v>
      </c>
      <c r="HXD12" s="1423">
        <f>'GC Table 5 - Worker Training'!HXE8</f>
        <v>0</v>
      </c>
      <c r="HXE12" s="1423">
        <f>'GC Table 4 - Tertiary'!HXD8</f>
        <v>0</v>
      </c>
      <c r="HXF12" s="1424">
        <f>SUM(HXB12:HXE12)</f>
        <v>0</v>
      </c>
      <c r="HXG12" s="1425">
        <f>'GC Table 8 - Primary'!HXE12</f>
        <v>0</v>
      </c>
      <c r="HXH12" s="1423">
        <f>'GC Table 6 - Secondary'!HXE14</f>
        <v>0</v>
      </c>
      <c r="HXI12" s="1426">
        <f>'GC Table 5 - Worker Training'!HXE12</f>
        <v>0</v>
      </c>
      <c r="HXJ12" s="1423">
        <f>'GC Table 4 - Tertiary'!HXD9</f>
        <v>0</v>
      </c>
      <c r="HXK12" s="1427">
        <f>SUM(HXG12:HXJ12)</f>
        <v>0</v>
      </c>
      <c r="HXL12" s="1422">
        <f>'GC Table 8 - Primary'!HXE20</f>
        <v>0</v>
      </c>
      <c r="HXM12" s="1423">
        <f>'GC Table 6 - Secondary'!HXE22</f>
        <v>0</v>
      </c>
      <c r="HXN12" s="1423">
        <f>'GC Table 5 - Worker Training'!HXE20</f>
        <v>0</v>
      </c>
      <c r="HXO12" s="1423">
        <f>'GC Table 4 - Tertiary'!HXD17</f>
        <v>0</v>
      </c>
      <c r="HXP12" s="1428">
        <f>SUM(HXL12:HXO12)</f>
        <v>0</v>
      </c>
      <c r="HXQ12" s="776">
        <v>2014</v>
      </c>
      <c r="HXR12" s="1422">
        <f>'GC Table 8 - Primary'!HXU8</f>
        <v>0</v>
      </c>
      <c r="HXS12" s="1423">
        <f>'GC Table 6 - Secondary'!HXU8</f>
        <v>0</v>
      </c>
      <c r="HXT12" s="1423">
        <f>'GC Table 5 - Worker Training'!HXU8</f>
        <v>0</v>
      </c>
      <c r="HXU12" s="1423">
        <f>'GC Table 4 - Tertiary'!HXT8</f>
        <v>0</v>
      </c>
      <c r="HXV12" s="1424">
        <f>SUM(HXR12:HXU12)</f>
        <v>0</v>
      </c>
      <c r="HXW12" s="1425">
        <f>'GC Table 8 - Primary'!HXU12</f>
        <v>0</v>
      </c>
      <c r="HXX12" s="1423">
        <f>'GC Table 6 - Secondary'!HXU14</f>
        <v>0</v>
      </c>
      <c r="HXY12" s="1426">
        <f>'GC Table 5 - Worker Training'!HXU12</f>
        <v>0</v>
      </c>
      <c r="HXZ12" s="1423">
        <f>'GC Table 4 - Tertiary'!HXT9</f>
        <v>0</v>
      </c>
      <c r="HYA12" s="1427">
        <f>SUM(HXW12:HXZ12)</f>
        <v>0</v>
      </c>
      <c r="HYB12" s="1422">
        <f>'GC Table 8 - Primary'!HXU20</f>
        <v>0</v>
      </c>
      <c r="HYC12" s="1423">
        <f>'GC Table 6 - Secondary'!HXU22</f>
        <v>0</v>
      </c>
      <c r="HYD12" s="1423">
        <f>'GC Table 5 - Worker Training'!HXU20</f>
        <v>0</v>
      </c>
      <c r="HYE12" s="1423">
        <f>'GC Table 4 - Tertiary'!HXT17</f>
        <v>0</v>
      </c>
      <c r="HYF12" s="1428">
        <f>SUM(HYB12:HYE12)</f>
        <v>0</v>
      </c>
      <c r="HYG12" s="776">
        <v>2014</v>
      </c>
      <c r="HYH12" s="1422">
        <f>'GC Table 8 - Primary'!HYK8</f>
        <v>0</v>
      </c>
      <c r="HYI12" s="1423">
        <f>'GC Table 6 - Secondary'!HYK8</f>
        <v>0</v>
      </c>
      <c r="HYJ12" s="1423">
        <f>'GC Table 5 - Worker Training'!HYK8</f>
        <v>0</v>
      </c>
      <c r="HYK12" s="1423">
        <f>'GC Table 4 - Tertiary'!HYJ8</f>
        <v>0</v>
      </c>
      <c r="HYL12" s="1424">
        <f>SUM(HYH12:HYK12)</f>
        <v>0</v>
      </c>
      <c r="HYM12" s="1425">
        <f>'GC Table 8 - Primary'!HYK12</f>
        <v>0</v>
      </c>
      <c r="HYN12" s="1423">
        <f>'GC Table 6 - Secondary'!HYK14</f>
        <v>0</v>
      </c>
      <c r="HYO12" s="1426">
        <f>'GC Table 5 - Worker Training'!HYK12</f>
        <v>0</v>
      </c>
      <c r="HYP12" s="1423">
        <f>'GC Table 4 - Tertiary'!HYJ9</f>
        <v>0</v>
      </c>
      <c r="HYQ12" s="1427">
        <f>SUM(HYM12:HYP12)</f>
        <v>0</v>
      </c>
      <c r="HYR12" s="1422">
        <f>'GC Table 8 - Primary'!HYK20</f>
        <v>0</v>
      </c>
      <c r="HYS12" s="1423">
        <f>'GC Table 6 - Secondary'!HYK22</f>
        <v>0</v>
      </c>
      <c r="HYT12" s="1423">
        <f>'GC Table 5 - Worker Training'!HYK20</f>
        <v>0</v>
      </c>
      <c r="HYU12" s="1423">
        <f>'GC Table 4 - Tertiary'!HYJ17</f>
        <v>0</v>
      </c>
      <c r="HYV12" s="1428">
        <f>SUM(HYR12:HYU12)</f>
        <v>0</v>
      </c>
      <c r="HYW12" s="776">
        <v>2014</v>
      </c>
      <c r="HYX12" s="1422">
        <f>'GC Table 8 - Primary'!HZA8</f>
        <v>0</v>
      </c>
      <c r="HYY12" s="1423">
        <f>'GC Table 6 - Secondary'!HZA8</f>
        <v>0</v>
      </c>
      <c r="HYZ12" s="1423">
        <f>'GC Table 5 - Worker Training'!HZA8</f>
        <v>0</v>
      </c>
      <c r="HZA12" s="1423">
        <f>'GC Table 4 - Tertiary'!HYZ8</f>
        <v>0</v>
      </c>
      <c r="HZB12" s="1424">
        <f>SUM(HYX12:HZA12)</f>
        <v>0</v>
      </c>
      <c r="HZC12" s="1425">
        <f>'GC Table 8 - Primary'!HZA12</f>
        <v>0</v>
      </c>
      <c r="HZD12" s="1423">
        <f>'GC Table 6 - Secondary'!HZA14</f>
        <v>0</v>
      </c>
      <c r="HZE12" s="1426">
        <f>'GC Table 5 - Worker Training'!HZA12</f>
        <v>0</v>
      </c>
      <c r="HZF12" s="1423">
        <f>'GC Table 4 - Tertiary'!HYZ9</f>
        <v>0</v>
      </c>
      <c r="HZG12" s="1427">
        <f>SUM(HZC12:HZF12)</f>
        <v>0</v>
      </c>
      <c r="HZH12" s="1422">
        <f>'GC Table 8 - Primary'!HZA20</f>
        <v>0</v>
      </c>
      <c r="HZI12" s="1423">
        <f>'GC Table 6 - Secondary'!HZA22</f>
        <v>0</v>
      </c>
      <c r="HZJ12" s="1423">
        <f>'GC Table 5 - Worker Training'!HZA20</f>
        <v>0</v>
      </c>
      <c r="HZK12" s="1423">
        <f>'GC Table 4 - Tertiary'!HYZ17</f>
        <v>0</v>
      </c>
      <c r="HZL12" s="1428">
        <f>SUM(HZH12:HZK12)</f>
        <v>0</v>
      </c>
      <c r="HZM12" s="776">
        <v>2014</v>
      </c>
      <c r="HZN12" s="1422">
        <f>'GC Table 8 - Primary'!HZQ8</f>
        <v>0</v>
      </c>
      <c r="HZO12" s="1423">
        <f>'GC Table 6 - Secondary'!HZQ8</f>
        <v>0</v>
      </c>
      <c r="HZP12" s="1423">
        <f>'GC Table 5 - Worker Training'!HZQ8</f>
        <v>0</v>
      </c>
      <c r="HZQ12" s="1423">
        <f>'GC Table 4 - Tertiary'!HZP8</f>
        <v>0</v>
      </c>
      <c r="HZR12" s="1424">
        <f>SUM(HZN12:HZQ12)</f>
        <v>0</v>
      </c>
      <c r="HZS12" s="1425">
        <f>'GC Table 8 - Primary'!HZQ12</f>
        <v>0</v>
      </c>
      <c r="HZT12" s="1423">
        <f>'GC Table 6 - Secondary'!HZQ14</f>
        <v>0</v>
      </c>
      <c r="HZU12" s="1426">
        <f>'GC Table 5 - Worker Training'!HZQ12</f>
        <v>0</v>
      </c>
      <c r="HZV12" s="1423">
        <f>'GC Table 4 - Tertiary'!HZP9</f>
        <v>0</v>
      </c>
      <c r="HZW12" s="1427">
        <f>SUM(HZS12:HZV12)</f>
        <v>0</v>
      </c>
      <c r="HZX12" s="1422">
        <f>'GC Table 8 - Primary'!HZQ20</f>
        <v>0</v>
      </c>
      <c r="HZY12" s="1423">
        <f>'GC Table 6 - Secondary'!HZQ22</f>
        <v>0</v>
      </c>
      <c r="HZZ12" s="1423">
        <f>'GC Table 5 - Worker Training'!HZQ20</f>
        <v>0</v>
      </c>
      <c r="IAA12" s="1423">
        <f>'GC Table 4 - Tertiary'!HZP17</f>
        <v>0</v>
      </c>
      <c r="IAB12" s="1428">
        <f>SUM(HZX12:IAA12)</f>
        <v>0</v>
      </c>
      <c r="IAC12" s="776">
        <v>2014</v>
      </c>
      <c r="IAD12" s="1422">
        <f>'GC Table 8 - Primary'!IAG8</f>
        <v>0</v>
      </c>
      <c r="IAE12" s="1423">
        <f>'GC Table 6 - Secondary'!IAG8</f>
        <v>0</v>
      </c>
      <c r="IAF12" s="1423">
        <f>'GC Table 5 - Worker Training'!IAG8</f>
        <v>0</v>
      </c>
      <c r="IAG12" s="1423">
        <f>'GC Table 4 - Tertiary'!IAF8</f>
        <v>0</v>
      </c>
      <c r="IAH12" s="1424">
        <f>SUM(IAD12:IAG12)</f>
        <v>0</v>
      </c>
      <c r="IAI12" s="1425">
        <f>'GC Table 8 - Primary'!IAG12</f>
        <v>0</v>
      </c>
      <c r="IAJ12" s="1423">
        <f>'GC Table 6 - Secondary'!IAG14</f>
        <v>0</v>
      </c>
      <c r="IAK12" s="1426">
        <f>'GC Table 5 - Worker Training'!IAG12</f>
        <v>0</v>
      </c>
      <c r="IAL12" s="1423">
        <f>'GC Table 4 - Tertiary'!IAF9</f>
        <v>0</v>
      </c>
      <c r="IAM12" s="1427">
        <f>SUM(IAI12:IAL12)</f>
        <v>0</v>
      </c>
      <c r="IAN12" s="1422">
        <f>'GC Table 8 - Primary'!IAG20</f>
        <v>0</v>
      </c>
      <c r="IAO12" s="1423">
        <f>'GC Table 6 - Secondary'!IAG22</f>
        <v>0</v>
      </c>
      <c r="IAP12" s="1423">
        <f>'GC Table 5 - Worker Training'!IAG20</f>
        <v>0</v>
      </c>
      <c r="IAQ12" s="1423">
        <f>'GC Table 4 - Tertiary'!IAF17</f>
        <v>0</v>
      </c>
      <c r="IAR12" s="1428">
        <f>SUM(IAN12:IAQ12)</f>
        <v>0</v>
      </c>
      <c r="IAS12" s="776">
        <v>2014</v>
      </c>
      <c r="IAT12" s="1422">
        <f>'GC Table 8 - Primary'!IAW8</f>
        <v>0</v>
      </c>
      <c r="IAU12" s="1423">
        <f>'GC Table 6 - Secondary'!IAW8</f>
        <v>0</v>
      </c>
      <c r="IAV12" s="1423">
        <f>'GC Table 5 - Worker Training'!IAW8</f>
        <v>0</v>
      </c>
      <c r="IAW12" s="1423">
        <f>'GC Table 4 - Tertiary'!IAV8</f>
        <v>0</v>
      </c>
      <c r="IAX12" s="1424">
        <f>SUM(IAT12:IAW12)</f>
        <v>0</v>
      </c>
      <c r="IAY12" s="1425">
        <f>'GC Table 8 - Primary'!IAW12</f>
        <v>0</v>
      </c>
      <c r="IAZ12" s="1423">
        <f>'GC Table 6 - Secondary'!IAW14</f>
        <v>0</v>
      </c>
      <c r="IBA12" s="1426">
        <f>'GC Table 5 - Worker Training'!IAW12</f>
        <v>0</v>
      </c>
      <c r="IBB12" s="1423">
        <f>'GC Table 4 - Tertiary'!IAV9</f>
        <v>0</v>
      </c>
      <c r="IBC12" s="1427">
        <f>SUM(IAY12:IBB12)</f>
        <v>0</v>
      </c>
      <c r="IBD12" s="1422">
        <f>'GC Table 8 - Primary'!IAW20</f>
        <v>0</v>
      </c>
      <c r="IBE12" s="1423">
        <f>'GC Table 6 - Secondary'!IAW22</f>
        <v>0</v>
      </c>
      <c r="IBF12" s="1423">
        <f>'GC Table 5 - Worker Training'!IAW20</f>
        <v>0</v>
      </c>
      <c r="IBG12" s="1423">
        <f>'GC Table 4 - Tertiary'!IAV17</f>
        <v>0</v>
      </c>
      <c r="IBH12" s="1428">
        <f>SUM(IBD12:IBG12)</f>
        <v>0</v>
      </c>
      <c r="IBI12" s="776">
        <v>2014</v>
      </c>
      <c r="IBJ12" s="1422">
        <f>'GC Table 8 - Primary'!IBM8</f>
        <v>0</v>
      </c>
      <c r="IBK12" s="1423">
        <f>'GC Table 6 - Secondary'!IBM8</f>
        <v>0</v>
      </c>
      <c r="IBL12" s="1423">
        <f>'GC Table 5 - Worker Training'!IBM8</f>
        <v>0</v>
      </c>
      <c r="IBM12" s="1423">
        <f>'GC Table 4 - Tertiary'!IBL8</f>
        <v>0</v>
      </c>
      <c r="IBN12" s="1424">
        <f>SUM(IBJ12:IBM12)</f>
        <v>0</v>
      </c>
      <c r="IBO12" s="1425">
        <f>'GC Table 8 - Primary'!IBM12</f>
        <v>0</v>
      </c>
      <c r="IBP12" s="1423">
        <f>'GC Table 6 - Secondary'!IBM14</f>
        <v>0</v>
      </c>
      <c r="IBQ12" s="1426">
        <f>'GC Table 5 - Worker Training'!IBM12</f>
        <v>0</v>
      </c>
      <c r="IBR12" s="1423">
        <f>'GC Table 4 - Tertiary'!IBL9</f>
        <v>0</v>
      </c>
      <c r="IBS12" s="1427">
        <f>SUM(IBO12:IBR12)</f>
        <v>0</v>
      </c>
      <c r="IBT12" s="1422">
        <f>'GC Table 8 - Primary'!IBM20</f>
        <v>0</v>
      </c>
      <c r="IBU12" s="1423">
        <f>'GC Table 6 - Secondary'!IBM22</f>
        <v>0</v>
      </c>
      <c r="IBV12" s="1423">
        <f>'GC Table 5 - Worker Training'!IBM20</f>
        <v>0</v>
      </c>
      <c r="IBW12" s="1423">
        <f>'GC Table 4 - Tertiary'!IBL17</f>
        <v>0</v>
      </c>
      <c r="IBX12" s="1428">
        <f>SUM(IBT12:IBW12)</f>
        <v>0</v>
      </c>
      <c r="IBY12" s="776">
        <v>2014</v>
      </c>
      <c r="IBZ12" s="1422">
        <f>'GC Table 8 - Primary'!ICC8</f>
        <v>0</v>
      </c>
      <c r="ICA12" s="1423">
        <f>'GC Table 6 - Secondary'!ICC8</f>
        <v>0</v>
      </c>
      <c r="ICB12" s="1423">
        <f>'GC Table 5 - Worker Training'!ICC8</f>
        <v>0</v>
      </c>
      <c r="ICC12" s="1423">
        <f>'GC Table 4 - Tertiary'!ICB8</f>
        <v>0</v>
      </c>
      <c r="ICD12" s="1424">
        <f>SUM(IBZ12:ICC12)</f>
        <v>0</v>
      </c>
      <c r="ICE12" s="1425">
        <f>'GC Table 8 - Primary'!ICC12</f>
        <v>0</v>
      </c>
      <c r="ICF12" s="1423">
        <f>'GC Table 6 - Secondary'!ICC14</f>
        <v>0</v>
      </c>
      <c r="ICG12" s="1426">
        <f>'GC Table 5 - Worker Training'!ICC12</f>
        <v>0</v>
      </c>
      <c r="ICH12" s="1423">
        <f>'GC Table 4 - Tertiary'!ICB9</f>
        <v>0</v>
      </c>
      <c r="ICI12" s="1427">
        <f>SUM(ICE12:ICH12)</f>
        <v>0</v>
      </c>
      <c r="ICJ12" s="1422">
        <f>'GC Table 8 - Primary'!ICC20</f>
        <v>0</v>
      </c>
      <c r="ICK12" s="1423">
        <f>'GC Table 6 - Secondary'!ICC22</f>
        <v>0</v>
      </c>
      <c r="ICL12" s="1423">
        <f>'GC Table 5 - Worker Training'!ICC20</f>
        <v>0</v>
      </c>
      <c r="ICM12" s="1423">
        <f>'GC Table 4 - Tertiary'!ICB17</f>
        <v>0</v>
      </c>
      <c r="ICN12" s="1428">
        <f>SUM(ICJ12:ICM12)</f>
        <v>0</v>
      </c>
      <c r="ICO12" s="776">
        <v>2014</v>
      </c>
      <c r="ICP12" s="1422">
        <f>'GC Table 8 - Primary'!ICS8</f>
        <v>0</v>
      </c>
      <c r="ICQ12" s="1423">
        <f>'GC Table 6 - Secondary'!ICS8</f>
        <v>0</v>
      </c>
      <c r="ICR12" s="1423">
        <f>'GC Table 5 - Worker Training'!ICS8</f>
        <v>0</v>
      </c>
      <c r="ICS12" s="1423">
        <f>'GC Table 4 - Tertiary'!ICR8</f>
        <v>0</v>
      </c>
      <c r="ICT12" s="1424">
        <f>SUM(ICP12:ICS12)</f>
        <v>0</v>
      </c>
      <c r="ICU12" s="1425">
        <f>'GC Table 8 - Primary'!ICS12</f>
        <v>0</v>
      </c>
      <c r="ICV12" s="1423">
        <f>'GC Table 6 - Secondary'!ICS14</f>
        <v>0</v>
      </c>
      <c r="ICW12" s="1426">
        <f>'GC Table 5 - Worker Training'!ICS12</f>
        <v>0</v>
      </c>
      <c r="ICX12" s="1423">
        <f>'GC Table 4 - Tertiary'!ICR9</f>
        <v>0</v>
      </c>
      <c r="ICY12" s="1427">
        <f>SUM(ICU12:ICX12)</f>
        <v>0</v>
      </c>
      <c r="ICZ12" s="1422">
        <f>'GC Table 8 - Primary'!ICS20</f>
        <v>0</v>
      </c>
      <c r="IDA12" s="1423">
        <f>'GC Table 6 - Secondary'!ICS22</f>
        <v>0</v>
      </c>
      <c r="IDB12" s="1423">
        <f>'GC Table 5 - Worker Training'!ICS20</f>
        <v>0</v>
      </c>
      <c r="IDC12" s="1423">
        <f>'GC Table 4 - Tertiary'!ICR17</f>
        <v>0</v>
      </c>
      <c r="IDD12" s="1428">
        <f>SUM(ICZ12:IDC12)</f>
        <v>0</v>
      </c>
      <c r="IDE12" s="776">
        <v>2014</v>
      </c>
      <c r="IDF12" s="1422">
        <f>'GC Table 8 - Primary'!IDI8</f>
        <v>0</v>
      </c>
      <c r="IDG12" s="1423">
        <f>'GC Table 6 - Secondary'!IDI8</f>
        <v>0</v>
      </c>
      <c r="IDH12" s="1423">
        <f>'GC Table 5 - Worker Training'!IDI8</f>
        <v>0</v>
      </c>
      <c r="IDI12" s="1423">
        <f>'GC Table 4 - Tertiary'!IDH8</f>
        <v>0</v>
      </c>
      <c r="IDJ12" s="1424">
        <f>SUM(IDF12:IDI12)</f>
        <v>0</v>
      </c>
      <c r="IDK12" s="1425">
        <f>'GC Table 8 - Primary'!IDI12</f>
        <v>0</v>
      </c>
      <c r="IDL12" s="1423">
        <f>'GC Table 6 - Secondary'!IDI14</f>
        <v>0</v>
      </c>
      <c r="IDM12" s="1426">
        <f>'GC Table 5 - Worker Training'!IDI12</f>
        <v>0</v>
      </c>
      <c r="IDN12" s="1423">
        <f>'GC Table 4 - Tertiary'!IDH9</f>
        <v>0</v>
      </c>
      <c r="IDO12" s="1427">
        <f>SUM(IDK12:IDN12)</f>
        <v>0</v>
      </c>
      <c r="IDP12" s="1422">
        <f>'GC Table 8 - Primary'!IDI20</f>
        <v>0</v>
      </c>
      <c r="IDQ12" s="1423">
        <f>'GC Table 6 - Secondary'!IDI22</f>
        <v>0</v>
      </c>
      <c r="IDR12" s="1423">
        <f>'GC Table 5 - Worker Training'!IDI20</f>
        <v>0</v>
      </c>
      <c r="IDS12" s="1423">
        <f>'GC Table 4 - Tertiary'!IDH17</f>
        <v>0</v>
      </c>
      <c r="IDT12" s="1428">
        <f>SUM(IDP12:IDS12)</f>
        <v>0</v>
      </c>
      <c r="IDU12" s="776">
        <v>2014</v>
      </c>
      <c r="IDV12" s="1422">
        <f>'GC Table 8 - Primary'!IDY8</f>
        <v>0</v>
      </c>
      <c r="IDW12" s="1423">
        <f>'GC Table 6 - Secondary'!IDY8</f>
        <v>0</v>
      </c>
      <c r="IDX12" s="1423">
        <f>'GC Table 5 - Worker Training'!IDY8</f>
        <v>0</v>
      </c>
      <c r="IDY12" s="1423">
        <f>'GC Table 4 - Tertiary'!IDX8</f>
        <v>0</v>
      </c>
      <c r="IDZ12" s="1424">
        <f>SUM(IDV12:IDY12)</f>
        <v>0</v>
      </c>
      <c r="IEA12" s="1425">
        <f>'GC Table 8 - Primary'!IDY12</f>
        <v>0</v>
      </c>
      <c r="IEB12" s="1423">
        <f>'GC Table 6 - Secondary'!IDY14</f>
        <v>0</v>
      </c>
      <c r="IEC12" s="1426">
        <f>'GC Table 5 - Worker Training'!IDY12</f>
        <v>0</v>
      </c>
      <c r="IED12" s="1423">
        <f>'GC Table 4 - Tertiary'!IDX9</f>
        <v>0</v>
      </c>
      <c r="IEE12" s="1427">
        <f>SUM(IEA12:IED12)</f>
        <v>0</v>
      </c>
      <c r="IEF12" s="1422">
        <f>'GC Table 8 - Primary'!IDY20</f>
        <v>0</v>
      </c>
      <c r="IEG12" s="1423">
        <f>'GC Table 6 - Secondary'!IDY22</f>
        <v>0</v>
      </c>
      <c r="IEH12" s="1423">
        <f>'GC Table 5 - Worker Training'!IDY20</f>
        <v>0</v>
      </c>
      <c r="IEI12" s="1423">
        <f>'GC Table 4 - Tertiary'!IDX17</f>
        <v>0</v>
      </c>
      <c r="IEJ12" s="1428">
        <f>SUM(IEF12:IEI12)</f>
        <v>0</v>
      </c>
      <c r="IEK12" s="776">
        <v>2014</v>
      </c>
      <c r="IEL12" s="1422">
        <f>'GC Table 8 - Primary'!IEO8</f>
        <v>0</v>
      </c>
      <c r="IEM12" s="1423">
        <f>'GC Table 6 - Secondary'!IEO8</f>
        <v>0</v>
      </c>
      <c r="IEN12" s="1423">
        <f>'GC Table 5 - Worker Training'!IEO8</f>
        <v>0</v>
      </c>
      <c r="IEO12" s="1423">
        <f>'GC Table 4 - Tertiary'!IEN8</f>
        <v>0</v>
      </c>
      <c r="IEP12" s="1424">
        <f>SUM(IEL12:IEO12)</f>
        <v>0</v>
      </c>
      <c r="IEQ12" s="1425">
        <f>'GC Table 8 - Primary'!IEO12</f>
        <v>0</v>
      </c>
      <c r="IER12" s="1423">
        <f>'GC Table 6 - Secondary'!IEO14</f>
        <v>0</v>
      </c>
      <c r="IES12" s="1426">
        <f>'GC Table 5 - Worker Training'!IEO12</f>
        <v>0</v>
      </c>
      <c r="IET12" s="1423">
        <f>'GC Table 4 - Tertiary'!IEN9</f>
        <v>0</v>
      </c>
      <c r="IEU12" s="1427">
        <f>SUM(IEQ12:IET12)</f>
        <v>0</v>
      </c>
      <c r="IEV12" s="1422">
        <f>'GC Table 8 - Primary'!IEO20</f>
        <v>0</v>
      </c>
      <c r="IEW12" s="1423">
        <f>'GC Table 6 - Secondary'!IEO22</f>
        <v>0</v>
      </c>
      <c r="IEX12" s="1423">
        <f>'GC Table 5 - Worker Training'!IEO20</f>
        <v>0</v>
      </c>
      <c r="IEY12" s="1423">
        <f>'GC Table 4 - Tertiary'!IEN17</f>
        <v>0</v>
      </c>
      <c r="IEZ12" s="1428">
        <f>SUM(IEV12:IEY12)</f>
        <v>0</v>
      </c>
      <c r="IFA12" s="776">
        <v>2014</v>
      </c>
      <c r="IFB12" s="1422">
        <f>'GC Table 8 - Primary'!IFE8</f>
        <v>0</v>
      </c>
      <c r="IFC12" s="1423">
        <f>'GC Table 6 - Secondary'!IFE8</f>
        <v>0</v>
      </c>
      <c r="IFD12" s="1423">
        <f>'GC Table 5 - Worker Training'!IFE8</f>
        <v>0</v>
      </c>
      <c r="IFE12" s="1423">
        <f>'GC Table 4 - Tertiary'!IFD8</f>
        <v>0</v>
      </c>
      <c r="IFF12" s="1424">
        <f>SUM(IFB12:IFE12)</f>
        <v>0</v>
      </c>
      <c r="IFG12" s="1425">
        <f>'GC Table 8 - Primary'!IFE12</f>
        <v>0</v>
      </c>
      <c r="IFH12" s="1423">
        <f>'GC Table 6 - Secondary'!IFE14</f>
        <v>0</v>
      </c>
      <c r="IFI12" s="1426">
        <f>'GC Table 5 - Worker Training'!IFE12</f>
        <v>0</v>
      </c>
      <c r="IFJ12" s="1423">
        <f>'GC Table 4 - Tertiary'!IFD9</f>
        <v>0</v>
      </c>
      <c r="IFK12" s="1427">
        <f>SUM(IFG12:IFJ12)</f>
        <v>0</v>
      </c>
      <c r="IFL12" s="1422">
        <f>'GC Table 8 - Primary'!IFE20</f>
        <v>0</v>
      </c>
      <c r="IFM12" s="1423">
        <f>'GC Table 6 - Secondary'!IFE22</f>
        <v>0</v>
      </c>
      <c r="IFN12" s="1423">
        <f>'GC Table 5 - Worker Training'!IFE20</f>
        <v>0</v>
      </c>
      <c r="IFO12" s="1423">
        <f>'GC Table 4 - Tertiary'!IFD17</f>
        <v>0</v>
      </c>
      <c r="IFP12" s="1428">
        <f>SUM(IFL12:IFO12)</f>
        <v>0</v>
      </c>
      <c r="IFQ12" s="776">
        <v>2014</v>
      </c>
      <c r="IFR12" s="1422">
        <f>'GC Table 8 - Primary'!IFU8</f>
        <v>0</v>
      </c>
      <c r="IFS12" s="1423">
        <f>'GC Table 6 - Secondary'!IFU8</f>
        <v>0</v>
      </c>
      <c r="IFT12" s="1423">
        <f>'GC Table 5 - Worker Training'!IFU8</f>
        <v>0</v>
      </c>
      <c r="IFU12" s="1423">
        <f>'GC Table 4 - Tertiary'!IFT8</f>
        <v>0</v>
      </c>
      <c r="IFV12" s="1424">
        <f>SUM(IFR12:IFU12)</f>
        <v>0</v>
      </c>
      <c r="IFW12" s="1425">
        <f>'GC Table 8 - Primary'!IFU12</f>
        <v>0</v>
      </c>
      <c r="IFX12" s="1423">
        <f>'GC Table 6 - Secondary'!IFU14</f>
        <v>0</v>
      </c>
      <c r="IFY12" s="1426">
        <f>'GC Table 5 - Worker Training'!IFU12</f>
        <v>0</v>
      </c>
      <c r="IFZ12" s="1423">
        <f>'GC Table 4 - Tertiary'!IFT9</f>
        <v>0</v>
      </c>
      <c r="IGA12" s="1427">
        <f>SUM(IFW12:IFZ12)</f>
        <v>0</v>
      </c>
      <c r="IGB12" s="1422">
        <f>'GC Table 8 - Primary'!IFU20</f>
        <v>0</v>
      </c>
      <c r="IGC12" s="1423">
        <f>'GC Table 6 - Secondary'!IFU22</f>
        <v>0</v>
      </c>
      <c r="IGD12" s="1423">
        <f>'GC Table 5 - Worker Training'!IFU20</f>
        <v>0</v>
      </c>
      <c r="IGE12" s="1423">
        <f>'GC Table 4 - Tertiary'!IFT17</f>
        <v>0</v>
      </c>
      <c r="IGF12" s="1428">
        <f>SUM(IGB12:IGE12)</f>
        <v>0</v>
      </c>
      <c r="IGG12" s="776">
        <v>2014</v>
      </c>
      <c r="IGH12" s="1422">
        <f>'GC Table 8 - Primary'!IGK8</f>
        <v>0</v>
      </c>
      <c r="IGI12" s="1423">
        <f>'GC Table 6 - Secondary'!IGK8</f>
        <v>0</v>
      </c>
      <c r="IGJ12" s="1423">
        <f>'GC Table 5 - Worker Training'!IGK8</f>
        <v>0</v>
      </c>
      <c r="IGK12" s="1423">
        <f>'GC Table 4 - Tertiary'!IGJ8</f>
        <v>0</v>
      </c>
      <c r="IGL12" s="1424">
        <f>SUM(IGH12:IGK12)</f>
        <v>0</v>
      </c>
      <c r="IGM12" s="1425">
        <f>'GC Table 8 - Primary'!IGK12</f>
        <v>0</v>
      </c>
      <c r="IGN12" s="1423">
        <f>'GC Table 6 - Secondary'!IGK14</f>
        <v>0</v>
      </c>
      <c r="IGO12" s="1426">
        <f>'GC Table 5 - Worker Training'!IGK12</f>
        <v>0</v>
      </c>
      <c r="IGP12" s="1423">
        <f>'GC Table 4 - Tertiary'!IGJ9</f>
        <v>0</v>
      </c>
      <c r="IGQ12" s="1427">
        <f>SUM(IGM12:IGP12)</f>
        <v>0</v>
      </c>
      <c r="IGR12" s="1422">
        <f>'GC Table 8 - Primary'!IGK20</f>
        <v>0</v>
      </c>
      <c r="IGS12" s="1423">
        <f>'GC Table 6 - Secondary'!IGK22</f>
        <v>0</v>
      </c>
      <c r="IGT12" s="1423">
        <f>'GC Table 5 - Worker Training'!IGK20</f>
        <v>0</v>
      </c>
      <c r="IGU12" s="1423">
        <f>'GC Table 4 - Tertiary'!IGJ17</f>
        <v>0</v>
      </c>
      <c r="IGV12" s="1428">
        <f>SUM(IGR12:IGU12)</f>
        <v>0</v>
      </c>
      <c r="IGW12" s="776">
        <v>2014</v>
      </c>
      <c r="IGX12" s="1422">
        <f>'GC Table 8 - Primary'!IHA8</f>
        <v>0</v>
      </c>
      <c r="IGY12" s="1423">
        <f>'GC Table 6 - Secondary'!IHA8</f>
        <v>0</v>
      </c>
      <c r="IGZ12" s="1423">
        <f>'GC Table 5 - Worker Training'!IHA8</f>
        <v>0</v>
      </c>
      <c r="IHA12" s="1423">
        <f>'GC Table 4 - Tertiary'!IGZ8</f>
        <v>0</v>
      </c>
      <c r="IHB12" s="1424">
        <f>SUM(IGX12:IHA12)</f>
        <v>0</v>
      </c>
      <c r="IHC12" s="1425">
        <f>'GC Table 8 - Primary'!IHA12</f>
        <v>0</v>
      </c>
      <c r="IHD12" s="1423">
        <f>'GC Table 6 - Secondary'!IHA14</f>
        <v>0</v>
      </c>
      <c r="IHE12" s="1426">
        <f>'GC Table 5 - Worker Training'!IHA12</f>
        <v>0</v>
      </c>
      <c r="IHF12" s="1423">
        <f>'GC Table 4 - Tertiary'!IGZ9</f>
        <v>0</v>
      </c>
      <c r="IHG12" s="1427">
        <f>SUM(IHC12:IHF12)</f>
        <v>0</v>
      </c>
      <c r="IHH12" s="1422">
        <f>'GC Table 8 - Primary'!IHA20</f>
        <v>0</v>
      </c>
      <c r="IHI12" s="1423">
        <f>'GC Table 6 - Secondary'!IHA22</f>
        <v>0</v>
      </c>
      <c r="IHJ12" s="1423">
        <f>'GC Table 5 - Worker Training'!IHA20</f>
        <v>0</v>
      </c>
      <c r="IHK12" s="1423">
        <f>'GC Table 4 - Tertiary'!IGZ17</f>
        <v>0</v>
      </c>
      <c r="IHL12" s="1428">
        <f>SUM(IHH12:IHK12)</f>
        <v>0</v>
      </c>
      <c r="IHM12" s="776">
        <v>2014</v>
      </c>
      <c r="IHN12" s="1422">
        <f>'GC Table 8 - Primary'!IHQ8</f>
        <v>0</v>
      </c>
      <c r="IHO12" s="1423">
        <f>'GC Table 6 - Secondary'!IHQ8</f>
        <v>0</v>
      </c>
      <c r="IHP12" s="1423">
        <f>'GC Table 5 - Worker Training'!IHQ8</f>
        <v>0</v>
      </c>
      <c r="IHQ12" s="1423">
        <f>'GC Table 4 - Tertiary'!IHP8</f>
        <v>0</v>
      </c>
      <c r="IHR12" s="1424">
        <f>SUM(IHN12:IHQ12)</f>
        <v>0</v>
      </c>
      <c r="IHS12" s="1425">
        <f>'GC Table 8 - Primary'!IHQ12</f>
        <v>0</v>
      </c>
      <c r="IHT12" s="1423">
        <f>'GC Table 6 - Secondary'!IHQ14</f>
        <v>0</v>
      </c>
      <c r="IHU12" s="1426">
        <f>'GC Table 5 - Worker Training'!IHQ12</f>
        <v>0</v>
      </c>
      <c r="IHV12" s="1423">
        <f>'GC Table 4 - Tertiary'!IHP9</f>
        <v>0</v>
      </c>
      <c r="IHW12" s="1427">
        <f>SUM(IHS12:IHV12)</f>
        <v>0</v>
      </c>
      <c r="IHX12" s="1422">
        <f>'GC Table 8 - Primary'!IHQ20</f>
        <v>0</v>
      </c>
      <c r="IHY12" s="1423">
        <f>'GC Table 6 - Secondary'!IHQ22</f>
        <v>0</v>
      </c>
      <c r="IHZ12" s="1423">
        <f>'GC Table 5 - Worker Training'!IHQ20</f>
        <v>0</v>
      </c>
      <c r="IIA12" s="1423">
        <f>'GC Table 4 - Tertiary'!IHP17</f>
        <v>0</v>
      </c>
      <c r="IIB12" s="1428">
        <f>SUM(IHX12:IIA12)</f>
        <v>0</v>
      </c>
      <c r="IIC12" s="776">
        <v>2014</v>
      </c>
      <c r="IID12" s="1422">
        <f>'GC Table 8 - Primary'!IIG8</f>
        <v>0</v>
      </c>
      <c r="IIE12" s="1423">
        <f>'GC Table 6 - Secondary'!IIG8</f>
        <v>0</v>
      </c>
      <c r="IIF12" s="1423">
        <f>'GC Table 5 - Worker Training'!IIG8</f>
        <v>0</v>
      </c>
      <c r="IIG12" s="1423">
        <f>'GC Table 4 - Tertiary'!IIF8</f>
        <v>0</v>
      </c>
      <c r="IIH12" s="1424">
        <f>SUM(IID12:IIG12)</f>
        <v>0</v>
      </c>
      <c r="III12" s="1425">
        <f>'GC Table 8 - Primary'!IIG12</f>
        <v>0</v>
      </c>
      <c r="IIJ12" s="1423">
        <f>'GC Table 6 - Secondary'!IIG14</f>
        <v>0</v>
      </c>
      <c r="IIK12" s="1426">
        <f>'GC Table 5 - Worker Training'!IIG12</f>
        <v>0</v>
      </c>
      <c r="IIL12" s="1423">
        <f>'GC Table 4 - Tertiary'!IIF9</f>
        <v>0</v>
      </c>
      <c r="IIM12" s="1427">
        <f>SUM(III12:IIL12)</f>
        <v>0</v>
      </c>
      <c r="IIN12" s="1422">
        <f>'GC Table 8 - Primary'!IIG20</f>
        <v>0</v>
      </c>
      <c r="IIO12" s="1423">
        <f>'GC Table 6 - Secondary'!IIG22</f>
        <v>0</v>
      </c>
      <c r="IIP12" s="1423">
        <f>'GC Table 5 - Worker Training'!IIG20</f>
        <v>0</v>
      </c>
      <c r="IIQ12" s="1423">
        <f>'GC Table 4 - Tertiary'!IIF17</f>
        <v>0</v>
      </c>
      <c r="IIR12" s="1428">
        <f>SUM(IIN12:IIQ12)</f>
        <v>0</v>
      </c>
      <c r="IIS12" s="776">
        <v>2014</v>
      </c>
      <c r="IIT12" s="1422">
        <f>'GC Table 8 - Primary'!IIW8</f>
        <v>0</v>
      </c>
      <c r="IIU12" s="1423">
        <f>'GC Table 6 - Secondary'!IIW8</f>
        <v>0</v>
      </c>
      <c r="IIV12" s="1423">
        <f>'GC Table 5 - Worker Training'!IIW8</f>
        <v>0</v>
      </c>
      <c r="IIW12" s="1423">
        <f>'GC Table 4 - Tertiary'!IIV8</f>
        <v>0</v>
      </c>
      <c r="IIX12" s="1424">
        <f>SUM(IIT12:IIW12)</f>
        <v>0</v>
      </c>
      <c r="IIY12" s="1425">
        <f>'GC Table 8 - Primary'!IIW12</f>
        <v>0</v>
      </c>
      <c r="IIZ12" s="1423">
        <f>'GC Table 6 - Secondary'!IIW14</f>
        <v>0</v>
      </c>
      <c r="IJA12" s="1426">
        <f>'GC Table 5 - Worker Training'!IIW12</f>
        <v>0</v>
      </c>
      <c r="IJB12" s="1423">
        <f>'GC Table 4 - Tertiary'!IIV9</f>
        <v>0</v>
      </c>
      <c r="IJC12" s="1427">
        <f>SUM(IIY12:IJB12)</f>
        <v>0</v>
      </c>
      <c r="IJD12" s="1422">
        <f>'GC Table 8 - Primary'!IIW20</f>
        <v>0</v>
      </c>
      <c r="IJE12" s="1423">
        <f>'GC Table 6 - Secondary'!IIW22</f>
        <v>0</v>
      </c>
      <c r="IJF12" s="1423">
        <f>'GC Table 5 - Worker Training'!IIW20</f>
        <v>0</v>
      </c>
      <c r="IJG12" s="1423">
        <f>'GC Table 4 - Tertiary'!IIV17</f>
        <v>0</v>
      </c>
      <c r="IJH12" s="1428">
        <f>SUM(IJD12:IJG12)</f>
        <v>0</v>
      </c>
      <c r="IJI12" s="776">
        <v>2014</v>
      </c>
      <c r="IJJ12" s="1422">
        <f>'GC Table 8 - Primary'!IJM8</f>
        <v>0</v>
      </c>
      <c r="IJK12" s="1423">
        <f>'GC Table 6 - Secondary'!IJM8</f>
        <v>0</v>
      </c>
      <c r="IJL12" s="1423">
        <f>'GC Table 5 - Worker Training'!IJM8</f>
        <v>0</v>
      </c>
      <c r="IJM12" s="1423">
        <f>'GC Table 4 - Tertiary'!IJL8</f>
        <v>0</v>
      </c>
      <c r="IJN12" s="1424">
        <f>SUM(IJJ12:IJM12)</f>
        <v>0</v>
      </c>
      <c r="IJO12" s="1425">
        <f>'GC Table 8 - Primary'!IJM12</f>
        <v>0</v>
      </c>
      <c r="IJP12" s="1423">
        <f>'GC Table 6 - Secondary'!IJM14</f>
        <v>0</v>
      </c>
      <c r="IJQ12" s="1426">
        <f>'GC Table 5 - Worker Training'!IJM12</f>
        <v>0</v>
      </c>
      <c r="IJR12" s="1423">
        <f>'GC Table 4 - Tertiary'!IJL9</f>
        <v>0</v>
      </c>
      <c r="IJS12" s="1427">
        <f>SUM(IJO12:IJR12)</f>
        <v>0</v>
      </c>
      <c r="IJT12" s="1422">
        <f>'GC Table 8 - Primary'!IJM20</f>
        <v>0</v>
      </c>
      <c r="IJU12" s="1423">
        <f>'GC Table 6 - Secondary'!IJM22</f>
        <v>0</v>
      </c>
      <c r="IJV12" s="1423">
        <f>'GC Table 5 - Worker Training'!IJM20</f>
        <v>0</v>
      </c>
      <c r="IJW12" s="1423">
        <f>'GC Table 4 - Tertiary'!IJL17</f>
        <v>0</v>
      </c>
      <c r="IJX12" s="1428">
        <f>SUM(IJT12:IJW12)</f>
        <v>0</v>
      </c>
      <c r="IJY12" s="776">
        <v>2014</v>
      </c>
      <c r="IJZ12" s="1422">
        <f>'GC Table 8 - Primary'!IKC8</f>
        <v>0</v>
      </c>
      <c r="IKA12" s="1423">
        <f>'GC Table 6 - Secondary'!IKC8</f>
        <v>0</v>
      </c>
      <c r="IKB12" s="1423">
        <f>'GC Table 5 - Worker Training'!IKC8</f>
        <v>0</v>
      </c>
      <c r="IKC12" s="1423">
        <f>'GC Table 4 - Tertiary'!IKB8</f>
        <v>0</v>
      </c>
      <c r="IKD12" s="1424">
        <f>SUM(IJZ12:IKC12)</f>
        <v>0</v>
      </c>
      <c r="IKE12" s="1425">
        <f>'GC Table 8 - Primary'!IKC12</f>
        <v>0</v>
      </c>
      <c r="IKF12" s="1423">
        <f>'GC Table 6 - Secondary'!IKC14</f>
        <v>0</v>
      </c>
      <c r="IKG12" s="1426">
        <f>'GC Table 5 - Worker Training'!IKC12</f>
        <v>0</v>
      </c>
      <c r="IKH12" s="1423">
        <f>'GC Table 4 - Tertiary'!IKB9</f>
        <v>0</v>
      </c>
      <c r="IKI12" s="1427">
        <f>SUM(IKE12:IKH12)</f>
        <v>0</v>
      </c>
      <c r="IKJ12" s="1422">
        <f>'GC Table 8 - Primary'!IKC20</f>
        <v>0</v>
      </c>
      <c r="IKK12" s="1423">
        <f>'GC Table 6 - Secondary'!IKC22</f>
        <v>0</v>
      </c>
      <c r="IKL12" s="1423">
        <f>'GC Table 5 - Worker Training'!IKC20</f>
        <v>0</v>
      </c>
      <c r="IKM12" s="1423">
        <f>'GC Table 4 - Tertiary'!IKB17</f>
        <v>0</v>
      </c>
      <c r="IKN12" s="1428">
        <f>SUM(IKJ12:IKM12)</f>
        <v>0</v>
      </c>
      <c r="IKO12" s="776">
        <v>2014</v>
      </c>
      <c r="IKP12" s="1422">
        <f>'GC Table 8 - Primary'!IKS8</f>
        <v>0</v>
      </c>
      <c r="IKQ12" s="1423">
        <f>'GC Table 6 - Secondary'!IKS8</f>
        <v>0</v>
      </c>
      <c r="IKR12" s="1423">
        <f>'GC Table 5 - Worker Training'!IKS8</f>
        <v>0</v>
      </c>
      <c r="IKS12" s="1423">
        <f>'GC Table 4 - Tertiary'!IKR8</f>
        <v>0</v>
      </c>
      <c r="IKT12" s="1424">
        <f>SUM(IKP12:IKS12)</f>
        <v>0</v>
      </c>
      <c r="IKU12" s="1425">
        <f>'GC Table 8 - Primary'!IKS12</f>
        <v>0</v>
      </c>
      <c r="IKV12" s="1423">
        <f>'GC Table 6 - Secondary'!IKS14</f>
        <v>0</v>
      </c>
      <c r="IKW12" s="1426">
        <f>'GC Table 5 - Worker Training'!IKS12</f>
        <v>0</v>
      </c>
      <c r="IKX12" s="1423">
        <f>'GC Table 4 - Tertiary'!IKR9</f>
        <v>0</v>
      </c>
      <c r="IKY12" s="1427">
        <f>SUM(IKU12:IKX12)</f>
        <v>0</v>
      </c>
      <c r="IKZ12" s="1422">
        <f>'GC Table 8 - Primary'!IKS20</f>
        <v>0</v>
      </c>
      <c r="ILA12" s="1423">
        <f>'GC Table 6 - Secondary'!IKS22</f>
        <v>0</v>
      </c>
      <c r="ILB12" s="1423">
        <f>'GC Table 5 - Worker Training'!IKS20</f>
        <v>0</v>
      </c>
      <c r="ILC12" s="1423">
        <f>'GC Table 4 - Tertiary'!IKR17</f>
        <v>0</v>
      </c>
      <c r="ILD12" s="1428">
        <f>SUM(IKZ12:ILC12)</f>
        <v>0</v>
      </c>
      <c r="ILE12" s="776">
        <v>2014</v>
      </c>
      <c r="ILF12" s="1422">
        <f>'GC Table 8 - Primary'!ILI8</f>
        <v>0</v>
      </c>
      <c r="ILG12" s="1423">
        <f>'GC Table 6 - Secondary'!ILI8</f>
        <v>0</v>
      </c>
      <c r="ILH12" s="1423">
        <f>'GC Table 5 - Worker Training'!ILI8</f>
        <v>0</v>
      </c>
      <c r="ILI12" s="1423">
        <f>'GC Table 4 - Tertiary'!ILH8</f>
        <v>0</v>
      </c>
      <c r="ILJ12" s="1424">
        <f>SUM(ILF12:ILI12)</f>
        <v>0</v>
      </c>
      <c r="ILK12" s="1425">
        <f>'GC Table 8 - Primary'!ILI12</f>
        <v>0</v>
      </c>
      <c r="ILL12" s="1423">
        <f>'GC Table 6 - Secondary'!ILI14</f>
        <v>0</v>
      </c>
      <c r="ILM12" s="1426">
        <f>'GC Table 5 - Worker Training'!ILI12</f>
        <v>0</v>
      </c>
      <c r="ILN12" s="1423">
        <f>'GC Table 4 - Tertiary'!ILH9</f>
        <v>0</v>
      </c>
      <c r="ILO12" s="1427">
        <f>SUM(ILK12:ILN12)</f>
        <v>0</v>
      </c>
      <c r="ILP12" s="1422">
        <f>'GC Table 8 - Primary'!ILI20</f>
        <v>0</v>
      </c>
      <c r="ILQ12" s="1423">
        <f>'GC Table 6 - Secondary'!ILI22</f>
        <v>0</v>
      </c>
      <c r="ILR12" s="1423">
        <f>'GC Table 5 - Worker Training'!ILI20</f>
        <v>0</v>
      </c>
      <c r="ILS12" s="1423">
        <f>'GC Table 4 - Tertiary'!ILH17</f>
        <v>0</v>
      </c>
      <c r="ILT12" s="1428">
        <f>SUM(ILP12:ILS12)</f>
        <v>0</v>
      </c>
      <c r="ILU12" s="776">
        <v>2014</v>
      </c>
      <c r="ILV12" s="1422">
        <f>'GC Table 8 - Primary'!ILY8</f>
        <v>0</v>
      </c>
      <c r="ILW12" s="1423">
        <f>'GC Table 6 - Secondary'!ILY8</f>
        <v>0</v>
      </c>
      <c r="ILX12" s="1423">
        <f>'GC Table 5 - Worker Training'!ILY8</f>
        <v>0</v>
      </c>
      <c r="ILY12" s="1423">
        <f>'GC Table 4 - Tertiary'!ILX8</f>
        <v>0</v>
      </c>
      <c r="ILZ12" s="1424">
        <f>SUM(ILV12:ILY12)</f>
        <v>0</v>
      </c>
      <c r="IMA12" s="1425">
        <f>'GC Table 8 - Primary'!ILY12</f>
        <v>0</v>
      </c>
      <c r="IMB12" s="1423">
        <f>'GC Table 6 - Secondary'!ILY14</f>
        <v>0</v>
      </c>
      <c r="IMC12" s="1426">
        <f>'GC Table 5 - Worker Training'!ILY12</f>
        <v>0</v>
      </c>
      <c r="IMD12" s="1423">
        <f>'GC Table 4 - Tertiary'!ILX9</f>
        <v>0</v>
      </c>
      <c r="IME12" s="1427">
        <f>SUM(IMA12:IMD12)</f>
        <v>0</v>
      </c>
      <c r="IMF12" s="1422">
        <f>'GC Table 8 - Primary'!ILY20</f>
        <v>0</v>
      </c>
      <c r="IMG12" s="1423">
        <f>'GC Table 6 - Secondary'!ILY22</f>
        <v>0</v>
      </c>
      <c r="IMH12" s="1423">
        <f>'GC Table 5 - Worker Training'!ILY20</f>
        <v>0</v>
      </c>
      <c r="IMI12" s="1423">
        <f>'GC Table 4 - Tertiary'!ILX17</f>
        <v>0</v>
      </c>
      <c r="IMJ12" s="1428">
        <f>SUM(IMF12:IMI12)</f>
        <v>0</v>
      </c>
      <c r="IMK12" s="776">
        <v>2014</v>
      </c>
      <c r="IML12" s="1422">
        <f>'GC Table 8 - Primary'!IMO8</f>
        <v>0</v>
      </c>
      <c r="IMM12" s="1423">
        <f>'GC Table 6 - Secondary'!IMO8</f>
        <v>0</v>
      </c>
      <c r="IMN12" s="1423">
        <f>'GC Table 5 - Worker Training'!IMO8</f>
        <v>0</v>
      </c>
      <c r="IMO12" s="1423">
        <f>'GC Table 4 - Tertiary'!IMN8</f>
        <v>0</v>
      </c>
      <c r="IMP12" s="1424">
        <f>SUM(IML12:IMO12)</f>
        <v>0</v>
      </c>
      <c r="IMQ12" s="1425">
        <f>'GC Table 8 - Primary'!IMO12</f>
        <v>0</v>
      </c>
      <c r="IMR12" s="1423">
        <f>'GC Table 6 - Secondary'!IMO14</f>
        <v>0</v>
      </c>
      <c r="IMS12" s="1426">
        <f>'GC Table 5 - Worker Training'!IMO12</f>
        <v>0</v>
      </c>
      <c r="IMT12" s="1423">
        <f>'GC Table 4 - Tertiary'!IMN9</f>
        <v>0</v>
      </c>
      <c r="IMU12" s="1427">
        <f>SUM(IMQ12:IMT12)</f>
        <v>0</v>
      </c>
      <c r="IMV12" s="1422">
        <f>'GC Table 8 - Primary'!IMO20</f>
        <v>0</v>
      </c>
      <c r="IMW12" s="1423">
        <f>'GC Table 6 - Secondary'!IMO22</f>
        <v>0</v>
      </c>
      <c r="IMX12" s="1423">
        <f>'GC Table 5 - Worker Training'!IMO20</f>
        <v>0</v>
      </c>
      <c r="IMY12" s="1423">
        <f>'GC Table 4 - Tertiary'!IMN17</f>
        <v>0</v>
      </c>
      <c r="IMZ12" s="1428">
        <f>SUM(IMV12:IMY12)</f>
        <v>0</v>
      </c>
      <c r="INA12" s="776">
        <v>2014</v>
      </c>
      <c r="INB12" s="1422">
        <f>'GC Table 8 - Primary'!INE8</f>
        <v>0</v>
      </c>
      <c r="INC12" s="1423">
        <f>'GC Table 6 - Secondary'!INE8</f>
        <v>0</v>
      </c>
      <c r="IND12" s="1423">
        <f>'GC Table 5 - Worker Training'!INE8</f>
        <v>0</v>
      </c>
      <c r="INE12" s="1423">
        <f>'GC Table 4 - Tertiary'!IND8</f>
        <v>0</v>
      </c>
      <c r="INF12" s="1424">
        <f>SUM(INB12:INE12)</f>
        <v>0</v>
      </c>
      <c r="ING12" s="1425">
        <f>'GC Table 8 - Primary'!INE12</f>
        <v>0</v>
      </c>
      <c r="INH12" s="1423">
        <f>'GC Table 6 - Secondary'!INE14</f>
        <v>0</v>
      </c>
      <c r="INI12" s="1426">
        <f>'GC Table 5 - Worker Training'!INE12</f>
        <v>0</v>
      </c>
      <c r="INJ12" s="1423">
        <f>'GC Table 4 - Tertiary'!IND9</f>
        <v>0</v>
      </c>
      <c r="INK12" s="1427">
        <f>SUM(ING12:INJ12)</f>
        <v>0</v>
      </c>
      <c r="INL12" s="1422">
        <f>'GC Table 8 - Primary'!INE20</f>
        <v>0</v>
      </c>
      <c r="INM12" s="1423">
        <f>'GC Table 6 - Secondary'!INE22</f>
        <v>0</v>
      </c>
      <c r="INN12" s="1423">
        <f>'GC Table 5 - Worker Training'!INE20</f>
        <v>0</v>
      </c>
      <c r="INO12" s="1423">
        <f>'GC Table 4 - Tertiary'!IND17</f>
        <v>0</v>
      </c>
      <c r="INP12" s="1428">
        <f>SUM(INL12:INO12)</f>
        <v>0</v>
      </c>
      <c r="INQ12" s="776">
        <v>2014</v>
      </c>
      <c r="INR12" s="1422">
        <f>'GC Table 8 - Primary'!INU8</f>
        <v>0</v>
      </c>
      <c r="INS12" s="1423">
        <f>'GC Table 6 - Secondary'!INU8</f>
        <v>0</v>
      </c>
      <c r="INT12" s="1423">
        <f>'GC Table 5 - Worker Training'!INU8</f>
        <v>0</v>
      </c>
      <c r="INU12" s="1423">
        <f>'GC Table 4 - Tertiary'!INT8</f>
        <v>0</v>
      </c>
      <c r="INV12" s="1424">
        <f>SUM(INR12:INU12)</f>
        <v>0</v>
      </c>
      <c r="INW12" s="1425">
        <f>'GC Table 8 - Primary'!INU12</f>
        <v>0</v>
      </c>
      <c r="INX12" s="1423">
        <f>'GC Table 6 - Secondary'!INU14</f>
        <v>0</v>
      </c>
      <c r="INY12" s="1426">
        <f>'GC Table 5 - Worker Training'!INU12</f>
        <v>0</v>
      </c>
      <c r="INZ12" s="1423">
        <f>'GC Table 4 - Tertiary'!INT9</f>
        <v>0</v>
      </c>
      <c r="IOA12" s="1427">
        <f>SUM(INW12:INZ12)</f>
        <v>0</v>
      </c>
      <c r="IOB12" s="1422">
        <f>'GC Table 8 - Primary'!INU20</f>
        <v>0</v>
      </c>
      <c r="IOC12" s="1423">
        <f>'GC Table 6 - Secondary'!INU22</f>
        <v>0</v>
      </c>
      <c r="IOD12" s="1423">
        <f>'GC Table 5 - Worker Training'!INU20</f>
        <v>0</v>
      </c>
      <c r="IOE12" s="1423">
        <f>'GC Table 4 - Tertiary'!INT17</f>
        <v>0</v>
      </c>
      <c r="IOF12" s="1428">
        <f>SUM(IOB12:IOE12)</f>
        <v>0</v>
      </c>
      <c r="IOG12" s="776">
        <v>2014</v>
      </c>
      <c r="IOH12" s="1422">
        <f>'GC Table 8 - Primary'!IOK8</f>
        <v>0</v>
      </c>
      <c r="IOI12" s="1423">
        <f>'GC Table 6 - Secondary'!IOK8</f>
        <v>0</v>
      </c>
      <c r="IOJ12" s="1423">
        <f>'GC Table 5 - Worker Training'!IOK8</f>
        <v>0</v>
      </c>
      <c r="IOK12" s="1423">
        <f>'GC Table 4 - Tertiary'!IOJ8</f>
        <v>0</v>
      </c>
      <c r="IOL12" s="1424">
        <f>SUM(IOH12:IOK12)</f>
        <v>0</v>
      </c>
      <c r="IOM12" s="1425">
        <f>'GC Table 8 - Primary'!IOK12</f>
        <v>0</v>
      </c>
      <c r="ION12" s="1423">
        <f>'GC Table 6 - Secondary'!IOK14</f>
        <v>0</v>
      </c>
      <c r="IOO12" s="1426">
        <f>'GC Table 5 - Worker Training'!IOK12</f>
        <v>0</v>
      </c>
      <c r="IOP12" s="1423">
        <f>'GC Table 4 - Tertiary'!IOJ9</f>
        <v>0</v>
      </c>
      <c r="IOQ12" s="1427">
        <f>SUM(IOM12:IOP12)</f>
        <v>0</v>
      </c>
      <c r="IOR12" s="1422">
        <f>'GC Table 8 - Primary'!IOK20</f>
        <v>0</v>
      </c>
      <c r="IOS12" s="1423">
        <f>'GC Table 6 - Secondary'!IOK22</f>
        <v>0</v>
      </c>
      <c r="IOT12" s="1423">
        <f>'GC Table 5 - Worker Training'!IOK20</f>
        <v>0</v>
      </c>
      <c r="IOU12" s="1423">
        <f>'GC Table 4 - Tertiary'!IOJ17</f>
        <v>0</v>
      </c>
      <c r="IOV12" s="1428">
        <f>SUM(IOR12:IOU12)</f>
        <v>0</v>
      </c>
      <c r="IOW12" s="776">
        <v>2014</v>
      </c>
      <c r="IOX12" s="1422">
        <f>'GC Table 8 - Primary'!IPA8</f>
        <v>0</v>
      </c>
      <c r="IOY12" s="1423">
        <f>'GC Table 6 - Secondary'!IPA8</f>
        <v>0</v>
      </c>
      <c r="IOZ12" s="1423">
        <f>'GC Table 5 - Worker Training'!IPA8</f>
        <v>0</v>
      </c>
      <c r="IPA12" s="1423">
        <f>'GC Table 4 - Tertiary'!IOZ8</f>
        <v>0</v>
      </c>
      <c r="IPB12" s="1424">
        <f>SUM(IOX12:IPA12)</f>
        <v>0</v>
      </c>
      <c r="IPC12" s="1425">
        <f>'GC Table 8 - Primary'!IPA12</f>
        <v>0</v>
      </c>
      <c r="IPD12" s="1423">
        <f>'GC Table 6 - Secondary'!IPA14</f>
        <v>0</v>
      </c>
      <c r="IPE12" s="1426">
        <f>'GC Table 5 - Worker Training'!IPA12</f>
        <v>0</v>
      </c>
      <c r="IPF12" s="1423">
        <f>'GC Table 4 - Tertiary'!IOZ9</f>
        <v>0</v>
      </c>
      <c r="IPG12" s="1427">
        <f>SUM(IPC12:IPF12)</f>
        <v>0</v>
      </c>
      <c r="IPH12" s="1422">
        <f>'GC Table 8 - Primary'!IPA20</f>
        <v>0</v>
      </c>
      <c r="IPI12" s="1423">
        <f>'GC Table 6 - Secondary'!IPA22</f>
        <v>0</v>
      </c>
      <c r="IPJ12" s="1423">
        <f>'GC Table 5 - Worker Training'!IPA20</f>
        <v>0</v>
      </c>
      <c r="IPK12" s="1423">
        <f>'GC Table 4 - Tertiary'!IOZ17</f>
        <v>0</v>
      </c>
      <c r="IPL12" s="1428">
        <f>SUM(IPH12:IPK12)</f>
        <v>0</v>
      </c>
      <c r="IPM12" s="776">
        <v>2014</v>
      </c>
      <c r="IPN12" s="1422">
        <f>'GC Table 8 - Primary'!IPQ8</f>
        <v>0</v>
      </c>
      <c r="IPO12" s="1423">
        <f>'GC Table 6 - Secondary'!IPQ8</f>
        <v>0</v>
      </c>
      <c r="IPP12" s="1423">
        <f>'GC Table 5 - Worker Training'!IPQ8</f>
        <v>0</v>
      </c>
      <c r="IPQ12" s="1423">
        <f>'GC Table 4 - Tertiary'!IPP8</f>
        <v>0</v>
      </c>
      <c r="IPR12" s="1424">
        <f>SUM(IPN12:IPQ12)</f>
        <v>0</v>
      </c>
      <c r="IPS12" s="1425">
        <f>'GC Table 8 - Primary'!IPQ12</f>
        <v>0</v>
      </c>
      <c r="IPT12" s="1423">
        <f>'GC Table 6 - Secondary'!IPQ14</f>
        <v>0</v>
      </c>
      <c r="IPU12" s="1426">
        <f>'GC Table 5 - Worker Training'!IPQ12</f>
        <v>0</v>
      </c>
      <c r="IPV12" s="1423">
        <f>'GC Table 4 - Tertiary'!IPP9</f>
        <v>0</v>
      </c>
      <c r="IPW12" s="1427">
        <f>SUM(IPS12:IPV12)</f>
        <v>0</v>
      </c>
      <c r="IPX12" s="1422">
        <f>'GC Table 8 - Primary'!IPQ20</f>
        <v>0</v>
      </c>
      <c r="IPY12" s="1423">
        <f>'GC Table 6 - Secondary'!IPQ22</f>
        <v>0</v>
      </c>
      <c r="IPZ12" s="1423">
        <f>'GC Table 5 - Worker Training'!IPQ20</f>
        <v>0</v>
      </c>
      <c r="IQA12" s="1423">
        <f>'GC Table 4 - Tertiary'!IPP17</f>
        <v>0</v>
      </c>
      <c r="IQB12" s="1428">
        <f>SUM(IPX12:IQA12)</f>
        <v>0</v>
      </c>
      <c r="IQC12" s="776">
        <v>2014</v>
      </c>
      <c r="IQD12" s="1422">
        <f>'GC Table 8 - Primary'!IQG8</f>
        <v>0</v>
      </c>
      <c r="IQE12" s="1423">
        <f>'GC Table 6 - Secondary'!IQG8</f>
        <v>0</v>
      </c>
      <c r="IQF12" s="1423">
        <f>'GC Table 5 - Worker Training'!IQG8</f>
        <v>0</v>
      </c>
      <c r="IQG12" s="1423">
        <f>'GC Table 4 - Tertiary'!IQF8</f>
        <v>0</v>
      </c>
      <c r="IQH12" s="1424">
        <f>SUM(IQD12:IQG12)</f>
        <v>0</v>
      </c>
      <c r="IQI12" s="1425">
        <f>'GC Table 8 - Primary'!IQG12</f>
        <v>0</v>
      </c>
      <c r="IQJ12" s="1423">
        <f>'GC Table 6 - Secondary'!IQG14</f>
        <v>0</v>
      </c>
      <c r="IQK12" s="1426">
        <f>'GC Table 5 - Worker Training'!IQG12</f>
        <v>0</v>
      </c>
      <c r="IQL12" s="1423">
        <f>'GC Table 4 - Tertiary'!IQF9</f>
        <v>0</v>
      </c>
      <c r="IQM12" s="1427">
        <f>SUM(IQI12:IQL12)</f>
        <v>0</v>
      </c>
      <c r="IQN12" s="1422">
        <f>'GC Table 8 - Primary'!IQG20</f>
        <v>0</v>
      </c>
      <c r="IQO12" s="1423">
        <f>'GC Table 6 - Secondary'!IQG22</f>
        <v>0</v>
      </c>
      <c r="IQP12" s="1423">
        <f>'GC Table 5 - Worker Training'!IQG20</f>
        <v>0</v>
      </c>
      <c r="IQQ12" s="1423">
        <f>'GC Table 4 - Tertiary'!IQF17</f>
        <v>0</v>
      </c>
      <c r="IQR12" s="1428">
        <f>SUM(IQN12:IQQ12)</f>
        <v>0</v>
      </c>
      <c r="IQS12" s="776">
        <v>2014</v>
      </c>
      <c r="IQT12" s="1422">
        <f>'GC Table 8 - Primary'!IQW8</f>
        <v>0</v>
      </c>
      <c r="IQU12" s="1423">
        <f>'GC Table 6 - Secondary'!IQW8</f>
        <v>0</v>
      </c>
      <c r="IQV12" s="1423">
        <f>'GC Table 5 - Worker Training'!IQW8</f>
        <v>0</v>
      </c>
      <c r="IQW12" s="1423">
        <f>'GC Table 4 - Tertiary'!IQV8</f>
        <v>0</v>
      </c>
      <c r="IQX12" s="1424">
        <f>SUM(IQT12:IQW12)</f>
        <v>0</v>
      </c>
      <c r="IQY12" s="1425">
        <f>'GC Table 8 - Primary'!IQW12</f>
        <v>0</v>
      </c>
      <c r="IQZ12" s="1423">
        <f>'GC Table 6 - Secondary'!IQW14</f>
        <v>0</v>
      </c>
      <c r="IRA12" s="1426">
        <f>'GC Table 5 - Worker Training'!IQW12</f>
        <v>0</v>
      </c>
      <c r="IRB12" s="1423">
        <f>'GC Table 4 - Tertiary'!IQV9</f>
        <v>0</v>
      </c>
      <c r="IRC12" s="1427">
        <f>SUM(IQY12:IRB12)</f>
        <v>0</v>
      </c>
      <c r="IRD12" s="1422">
        <f>'GC Table 8 - Primary'!IQW20</f>
        <v>0</v>
      </c>
      <c r="IRE12" s="1423">
        <f>'GC Table 6 - Secondary'!IQW22</f>
        <v>0</v>
      </c>
      <c r="IRF12" s="1423">
        <f>'GC Table 5 - Worker Training'!IQW20</f>
        <v>0</v>
      </c>
      <c r="IRG12" s="1423">
        <f>'GC Table 4 - Tertiary'!IQV17</f>
        <v>0</v>
      </c>
      <c r="IRH12" s="1428">
        <f>SUM(IRD12:IRG12)</f>
        <v>0</v>
      </c>
      <c r="IRI12" s="776">
        <v>2014</v>
      </c>
      <c r="IRJ12" s="1422">
        <f>'GC Table 8 - Primary'!IRM8</f>
        <v>0</v>
      </c>
      <c r="IRK12" s="1423">
        <f>'GC Table 6 - Secondary'!IRM8</f>
        <v>0</v>
      </c>
      <c r="IRL12" s="1423">
        <f>'GC Table 5 - Worker Training'!IRM8</f>
        <v>0</v>
      </c>
      <c r="IRM12" s="1423">
        <f>'GC Table 4 - Tertiary'!IRL8</f>
        <v>0</v>
      </c>
      <c r="IRN12" s="1424">
        <f>SUM(IRJ12:IRM12)</f>
        <v>0</v>
      </c>
      <c r="IRO12" s="1425">
        <f>'GC Table 8 - Primary'!IRM12</f>
        <v>0</v>
      </c>
      <c r="IRP12" s="1423">
        <f>'GC Table 6 - Secondary'!IRM14</f>
        <v>0</v>
      </c>
      <c r="IRQ12" s="1426">
        <f>'GC Table 5 - Worker Training'!IRM12</f>
        <v>0</v>
      </c>
      <c r="IRR12" s="1423">
        <f>'GC Table 4 - Tertiary'!IRL9</f>
        <v>0</v>
      </c>
      <c r="IRS12" s="1427">
        <f>SUM(IRO12:IRR12)</f>
        <v>0</v>
      </c>
      <c r="IRT12" s="1422">
        <f>'GC Table 8 - Primary'!IRM20</f>
        <v>0</v>
      </c>
      <c r="IRU12" s="1423">
        <f>'GC Table 6 - Secondary'!IRM22</f>
        <v>0</v>
      </c>
      <c r="IRV12" s="1423">
        <f>'GC Table 5 - Worker Training'!IRM20</f>
        <v>0</v>
      </c>
      <c r="IRW12" s="1423">
        <f>'GC Table 4 - Tertiary'!IRL17</f>
        <v>0</v>
      </c>
      <c r="IRX12" s="1428">
        <f>SUM(IRT12:IRW12)</f>
        <v>0</v>
      </c>
      <c r="IRY12" s="776">
        <v>2014</v>
      </c>
      <c r="IRZ12" s="1422">
        <f>'GC Table 8 - Primary'!ISC8</f>
        <v>0</v>
      </c>
      <c r="ISA12" s="1423">
        <f>'GC Table 6 - Secondary'!ISC8</f>
        <v>0</v>
      </c>
      <c r="ISB12" s="1423">
        <f>'GC Table 5 - Worker Training'!ISC8</f>
        <v>0</v>
      </c>
      <c r="ISC12" s="1423">
        <f>'GC Table 4 - Tertiary'!ISB8</f>
        <v>0</v>
      </c>
      <c r="ISD12" s="1424">
        <f>SUM(IRZ12:ISC12)</f>
        <v>0</v>
      </c>
      <c r="ISE12" s="1425">
        <f>'GC Table 8 - Primary'!ISC12</f>
        <v>0</v>
      </c>
      <c r="ISF12" s="1423">
        <f>'GC Table 6 - Secondary'!ISC14</f>
        <v>0</v>
      </c>
      <c r="ISG12" s="1426">
        <f>'GC Table 5 - Worker Training'!ISC12</f>
        <v>0</v>
      </c>
      <c r="ISH12" s="1423">
        <f>'GC Table 4 - Tertiary'!ISB9</f>
        <v>0</v>
      </c>
      <c r="ISI12" s="1427">
        <f>SUM(ISE12:ISH12)</f>
        <v>0</v>
      </c>
      <c r="ISJ12" s="1422">
        <f>'GC Table 8 - Primary'!ISC20</f>
        <v>0</v>
      </c>
      <c r="ISK12" s="1423">
        <f>'GC Table 6 - Secondary'!ISC22</f>
        <v>0</v>
      </c>
      <c r="ISL12" s="1423">
        <f>'GC Table 5 - Worker Training'!ISC20</f>
        <v>0</v>
      </c>
      <c r="ISM12" s="1423">
        <f>'GC Table 4 - Tertiary'!ISB17</f>
        <v>0</v>
      </c>
      <c r="ISN12" s="1428">
        <f>SUM(ISJ12:ISM12)</f>
        <v>0</v>
      </c>
      <c r="ISO12" s="776">
        <v>2014</v>
      </c>
      <c r="ISP12" s="1422">
        <f>'GC Table 8 - Primary'!ISS8</f>
        <v>0</v>
      </c>
      <c r="ISQ12" s="1423">
        <f>'GC Table 6 - Secondary'!ISS8</f>
        <v>0</v>
      </c>
      <c r="ISR12" s="1423">
        <f>'GC Table 5 - Worker Training'!ISS8</f>
        <v>0</v>
      </c>
      <c r="ISS12" s="1423">
        <f>'GC Table 4 - Tertiary'!ISR8</f>
        <v>0</v>
      </c>
      <c r="IST12" s="1424">
        <f>SUM(ISP12:ISS12)</f>
        <v>0</v>
      </c>
      <c r="ISU12" s="1425">
        <f>'GC Table 8 - Primary'!ISS12</f>
        <v>0</v>
      </c>
      <c r="ISV12" s="1423">
        <f>'GC Table 6 - Secondary'!ISS14</f>
        <v>0</v>
      </c>
      <c r="ISW12" s="1426">
        <f>'GC Table 5 - Worker Training'!ISS12</f>
        <v>0</v>
      </c>
      <c r="ISX12" s="1423">
        <f>'GC Table 4 - Tertiary'!ISR9</f>
        <v>0</v>
      </c>
      <c r="ISY12" s="1427">
        <f>SUM(ISU12:ISX12)</f>
        <v>0</v>
      </c>
      <c r="ISZ12" s="1422">
        <f>'GC Table 8 - Primary'!ISS20</f>
        <v>0</v>
      </c>
      <c r="ITA12" s="1423">
        <f>'GC Table 6 - Secondary'!ISS22</f>
        <v>0</v>
      </c>
      <c r="ITB12" s="1423">
        <f>'GC Table 5 - Worker Training'!ISS20</f>
        <v>0</v>
      </c>
      <c r="ITC12" s="1423">
        <f>'GC Table 4 - Tertiary'!ISR17</f>
        <v>0</v>
      </c>
      <c r="ITD12" s="1428">
        <f>SUM(ISZ12:ITC12)</f>
        <v>0</v>
      </c>
      <c r="ITE12" s="776">
        <v>2014</v>
      </c>
      <c r="ITF12" s="1422">
        <f>'GC Table 8 - Primary'!ITI8</f>
        <v>0</v>
      </c>
      <c r="ITG12" s="1423">
        <f>'GC Table 6 - Secondary'!ITI8</f>
        <v>0</v>
      </c>
      <c r="ITH12" s="1423">
        <f>'GC Table 5 - Worker Training'!ITI8</f>
        <v>0</v>
      </c>
      <c r="ITI12" s="1423">
        <f>'GC Table 4 - Tertiary'!ITH8</f>
        <v>0</v>
      </c>
      <c r="ITJ12" s="1424">
        <f>SUM(ITF12:ITI12)</f>
        <v>0</v>
      </c>
      <c r="ITK12" s="1425">
        <f>'GC Table 8 - Primary'!ITI12</f>
        <v>0</v>
      </c>
      <c r="ITL12" s="1423">
        <f>'GC Table 6 - Secondary'!ITI14</f>
        <v>0</v>
      </c>
      <c r="ITM12" s="1426">
        <f>'GC Table 5 - Worker Training'!ITI12</f>
        <v>0</v>
      </c>
      <c r="ITN12" s="1423">
        <f>'GC Table 4 - Tertiary'!ITH9</f>
        <v>0</v>
      </c>
      <c r="ITO12" s="1427">
        <f>SUM(ITK12:ITN12)</f>
        <v>0</v>
      </c>
      <c r="ITP12" s="1422">
        <f>'GC Table 8 - Primary'!ITI20</f>
        <v>0</v>
      </c>
      <c r="ITQ12" s="1423">
        <f>'GC Table 6 - Secondary'!ITI22</f>
        <v>0</v>
      </c>
      <c r="ITR12" s="1423">
        <f>'GC Table 5 - Worker Training'!ITI20</f>
        <v>0</v>
      </c>
      <c r="ITS12" s="1423">
        <f>'GC Table 4 - Tertiary'!ITH17</f>
        <v>0</v>
      </c>
      <c r="ITT12" s="1428">
        <f>SUM(ITP12:ITS12)</f>
        <v>0</v>
      </c>
      <c r="ITU12" s="776">
        <v>2014</v>
      </c>
      <c r="ITV12" s="1422">
        <f>'GC Table 8 - Primary'!ITY8</f>
        <v>0</v>
      </c>
      <c r="ITW12" s="1423">
        <f>'GC Table 6 - Secondary'!ITY8</f>
        <v>0</v>
      </c>
      <c r="ITX12" s="1423">
        <f>'GC Table 5 - Worker Training'!ITY8</f>
        <v>0</v>
      </c>
      <c r="ITY12" s="1423">
        <f>'GC Table 4 - Tertiary'!ITX8</f>
        <v>0</v>
      </c>
      <c r="ITZ12" s="1424">
        <f>SUM(ITV12:ITY12)</f>
        <v>0</v>
      </c>
      <c r="IUA12" s="1425">
        <f>'GC Table 8 - Primary'!ITY12</f>
        <v>0</v>
      </c>
      <c r="IUB12" s="1423">
        <f>'GC Table 6 - Secondary'!ITY14</f>
        <v>0</v>
      </c>
      <c r="IUC12" s="1426">
        <f>'GC Table 5 - Worker Training'!ITY12</f>
        <v>0</v>
      </c>
      <c r="IUD12" s="1423">
        <f>'GC Table 4 - Tertiary'!ITX9</f>
        <v>0</v>
      </c>
      <c r="IUE12" s="1427">
        <f>SUM(IUA12:IUD12)</f>
        <v>0</v>
      </c>
      <c r="IUF12" s="1422">
        <f>'GC Table 8 - Primary'!ITY20</f>
        <v>0</v>
      </c>
      <c r="IUG12" s="1423">
        <f>'GC Table 6 - Secondary'!ITY22</f>
        <v>0</v>
      </c>
      <c r="IUH12" s="1423">
        <f>'GC Table 5 - Worker Training'!ITY20</f>
        <v>0</v>
      </c>
      <c r="IUI12" s="1423">
        <f>'GC Table 4 - Tertiary'!ITX17</f>
        <v>0</v>
      </c>
      <c r="IUJ12" s="1428">
        <f>SUM(IUF12:IUI12)</f>
        <v>0</v>
      </c>
      <c r="IUK12" s="776">
        <v>2014</v>
      </c>
      <c r="IUL12" s="1422">
        <f>'GC Table 8 - Primary'!IUO8</f>
        <v>0</v>
      </c>
      <c r="IUM12" s="1423">
        <f>'GC Table 6 - Secondary'!IUO8</f>
        <v>0</v>
      </c>
      <c r="IUN12" s="1423">
        <f>'GC Table 5 - Worker Training'!IUO8</f>
        <v>0</v>
      </c>
      <c r="IUO12" s="1423">
        <f>'GC Table 4 - Tertiary'!IUN8</f>
        <v>0</v>
      </c>
      <c r="IUP12" s="1424">
        <f>SUM(IUL12:IUO12)</f>
        <v>0</v>
      </c>
      <c r="IUQ12" s="1425">
        <f>'GC Table 8 - Primary'!IUO12</f>
        <v>0</v>
      </c>
      <c r="IUR12" s="1423">
        <f>'GC Table 6 - Secondary'!IUO14</f>
        <v>0</v>
      </c>
      <c r="IUS12" s="1426">
        <f>'GC Table 5 - Worker Training'!IUO12</f>
        <v>0</v>
      </c>
      <c r="IUT12" s="1423">
        <f>'GC Table 4 - Tertiary'!IUN9</f>
        <v>0</v>
      </c>
      <c r="IUU12" s="1427">
        <f>SUM(IUQ12:IUT12)</f>
        <v>0</v>
      </c>
      <c r="IUV12" s="1422">
        <f>'GC Table 8 - Primary'!IUO20</f>
        <v>0</v>
      </c>
      <c r="IUW12" s="1423">
        <f>'GC Table 6 - Secondary'!IUO22</f>
        <v>0</v>
      </c>
      <c r="IUX12" s="1423">
        <f>'GC Table 5 - Worker Training'!IUO20</f>
        <v>0</v>
      </c>
      <c r="IUY12" s="1423">
        <f>'GC Table 4 - Tertiary'!IUN17</f>
        <v>0</v>
      </c>
      <c r="IUZ12" s="1428">
        <f>SUM(IUV12:IUY12)</f>
        <v>0</v>
      </c>
      <c r="IVA12" s="776">
        <v>2014</v>
      </c>
      <c r="IVB12" s="1422">
        <f>'GC Table 8 - Primary'!IVE8</f>
        <v>0</v>
      </c>
      <c r="IVC12" s="1423">
        <f>'GC Table 6 - Secondary'!IVE8</f>
        <v>0</v>
      </c>
      <c r="IVD12" s="1423">
        <f>'GC Table 5 - Worker Training'!IVE8</f>
        <v>0</v>
      </c>
      <c r="IVE12" s="1423">
        <f>'GC Table 4 - Tertiary'!IVD8</f>
        <v>0</v>
      </c>
      <c r="IVF12" s="1424">
        <f>SUM(IVB12:IVE12)</f>
        <v>0</v>
      </c>
      <c r="IVG12" s="1425">
        <f>'GC Table 8 - Primary'!IVE12</f>
        <v>0</v>
      </c>
      <c r="IVH12" s="1423">
        <f>'GC Table 6 - Secondary'!IVE14</f>
        <v>0</v>
      </c>
      <c r="IVI12" s="1426">
        <f>'GC Table 5 - Worker Training'!IVE12</f>
        <v>0</v>
      </c>
      <c r="IVJ12" s="1423">
        <f>'GC Table 4 - Tertiary'!IVD9</f>
        <v>0</v>
      </c>
      <c r="IVK12" s="1427">
        <f>SUM(IVG12:IVJ12)</f>
        <v>0</v>
      </c>
      <c r="IVL12" s="1422">
        <f>'GC Table 8 - Primary'!IVE20</f>
        <v>0</v>
      </c>
      <c r="IVM12" s="1423">
        <f>'GC Table 6 - Secondary'!IVE22</f>
        <v>0</v>
      </c>
      <c r="IVN12" s="1423">
        <f>'GC Table 5 - Worker Training'!IVE20</f>
        <v>0</v>
      </c>
      <c r="IVO12" s="1423">
        <f>'GC Table 4 - Tertiary'!IVD17</f>
        <v>0</v>
      </c>
      <c r="IVP12" s="1428">
        <f>SUM(IVL12:IVO12)</f>
        <v>0</v>
      </c>
      <c r="IVQ12" s="776">
        <v>2014</v>
      </c>
      <c r="IVR12" s="1422">
        <f>'GC Table 8 - Primary'!IVU8</f>
        <v>0</v>
      </c>
      <c r="IVS12" s="1423">
        <f>'GC Table 6 - Secondary'!IVU8</f>
        <v>0</v>
      </c>
      <c r="IVT12" s="1423">
        <f>'GC Table 5 - Worker Training'!IVU8</f>
        <v>0</v>
      </c>
      <c r="IVU12" s="1423">
        <f>'GC Table 4 - Tertiary'!IVT8</f>
        <v>0</v>
      </c>
      <c r="IVV12" s="1424">
        <f>SUM(IVR12:IVU12)</f>
        <v>0</v>
      </c>
      <c r="IVW12" s="1425">
        <f>'GC Table 8 - Primary'!IVU12</f>
        <v>0</v>
      </c>
      <c r="IVX12" s="1423">
        <f>'GC Table 6 - Secondary'!IVU14</f>
        <v>0</v>
      </c>
      <c r="IVY12" s="1426">
        <f>'GC Table 5 - Worker Training'!IVU12</f>
        <v>0</v>
      </c>
      <c r="IVZ12" s="1423">
        <f>'GC Table 4 - Tertiary'!IVT9</f>
        <v>0</v>
      </c>
      <c r="IWA12" s="1427">
        <f>SUM(IVW12:IVZ12)</f>
        <v>0</v>
      </c>
      <c r="IWB12" s="1422">
        <f>'GC Table 8 - Primary'!IVU20</f>
        <v>0</v>
      </c>
      <c r="IWC12" s="1423">
        <f>'GC Table 6 - Secondary'!IVU22</f>
        <v>0</v>
      </c>
      <c r="IWD12" s="1423">
        <f>'GC Table 5 - Worker Training'!IVU20</f>
        <v>0</v>
      </c>
      <c r="IWE12" s="1423">
        <f>'GC Table 4 - Tertiary'!IVT17</f>
        <v>0</v>
      </c>
      <c r="IWF12" s="1428">
        <f>SUM(IWB12:IWE12)</f>
        <v>0</v>
      </c>
      <c r="IWG12" s="776">
        <v>2014</v>
      </c>
      <c r="IWH12" s="1422">
        <f>'GC Table 8 - Primary'!IWK8</f>
        <v>0</v>
      </c>
      <c r="IWI12" s="1423">
        <f>'GC Table 6 - Secondary'!IWK8</f>
        <v>0</v>
      </c>
      <c r="IWJ12" s="1423">
        <f>'GC Table 5 - Worker Training'!IWK8</f>
        <v>0</v>
      </c>
      <c r="IWK12" s="1423">
        <f>'GC Table 4 - Tertiary'!IWJ8</f>
        <v>0</v>
      </c>
      <c r="IWL12" s="1424">
        <f>SUM(IWH12:IWK12)</f>
        <v>0</v>
      </c>
      <c r="IWM12" s="1425">
        <f>'GC Table 8 - Primary'!IWK12</f>
        <v>0</v>
      </c>
      <c r="IWN12" s="1423">
        <f>'GC Table 6 - Secondary'!IWK14</f>
        <v>0</v>
      </c>
      <c r="IWO12" s="1426">
        <f>'GC Table 5 - Worker Training'!IWK12</f>
        <v>0</v>
      </c>
      <c r="IWP12" s="1423">
        <f>'GC Table 4 - Tertiary'!IWJ9</f>
        <v>0</v>
      </c>
      <c r="IWQ12" s="1427">
        <f>SUM(IWM12:IWP12)</f>
        <v>0</v>
      </c>
      <c r="IWR12" s="1422">
        <f>'GC Table 8 - Primary'!IWK20</f>
        <v>0</v>
      </c>
      <c r="IWS12" s="1423">
        <f>'GC Table 6 - Secondary'!IWK22</f>
        <v>0</v>
      </c>
      <c r="IWT12" s="1423">
        <f>'GC Table 5 - Worker Training'!IWK20</f>
        <v>0</v>
      </c>
      <c r="IWU12" s="1423">
        <f>'GC Table 4 - Tertiary'!IWJ17</f>
        <v>0</v>
      </c>
      <c r="IWV12" s="1428">
        <f>SUM(IWR12:IWU12)</f>
        <v>0</v>
      </c>
      <c r="IWW12" s="776">
        <v>2014</v>
      </c>
      <c r="IWX12" s="1422">
        <f>'GC Table 8 - Primary'!IXA8</f>
        <v>0</v>
      </c>
      <c r="IWY12" s="1423">
        <f>'GC Table 6 - Secondary'!IXA8</f>
        <v>0</v>
      </c>
      <c r="IWZ12" s="1423">
        <f>'GC Table 5 - Worker Training'!IXA8</f>
        <v>0</v>
      </c>
      <c r="IXA12" s="1423">
        <f>'GC Table 4 - Tertiary'!IWZ8</f>
        <v>0</v>
      </c>
      <c r="IXB12" s="1424">
        <f>SUM(IWX12:IXA12)</f>
        <v>0</v>
      </c>
      <c r="IXC12" s="1425">
        <f>'GC Table 8 - Primary'!IXA12</f>
        <v>0</v>
      </c>
      <c r="IXD12" s="1423">
        <f>'GC Table 6 - Secondary'!IXA14</f>
        <v>0</v>
      </c>
      <c r="IXE12" s="1426">
        <f>'GC Table 5 - Worker Training'!IXA12</f>
        <v>0</v>
      </c>
      <c r="IXF12" s="1423">
        <f>'GC Table 4 - Tertiary'!IWZ9</f>
        <v>0</v>
      </c>
      <c r="IXG12" s="1427">
        <f>SUM(IXC12:IXF12)</f>
        <v>0</v>
      </c>
      <c r="IXH12" s="1422">
        <f>'GC Table 8 - Primary'!IXA20</f>
        <v>0</v>
      </c>
      <c r="IXI12" s="1423">
        <f>'GC Table 6 - Secondary'!IXA22</f>
        <v>0</v>
      </c>
      <c r="IXJ12" s="1423">
        <f>'GC Table 5 - Worker Training'!IXA20</f>
        <v>0</v>
      </c>
      <c r="IXK12" s="1423">
        <f>'GC Table 4 - Tertiary'!IWZ17</f>
        <v>0</v>
      </c>
      <c r="IXL12" s="1428">
        <f>SUM(IXH12:IXK12)</f>
        <v>0</v>
      </c>
      <c r="IXM12" s="776">
        <v>2014</v>
      </c>
      <c r="IXN12" s="1422">
        <f>'GC Table 8 - Primary'!IXQ8</f>
        <v>0</v>
      </c>
      <c r="IXO12" s="1423">
        <f>'GC Table 6 - Secondary'!IXQ8</f>
        <v>0</v>
      </c>
      <c r="IXP12" s="1423">
        <f>'GC Table 5 - Worker Training'!IXQ8</f>
        <v>0</v>
      </c>
      <c r="IXQ12" s="1423">
        <f>'GC Table 4 - Tertiary'!IXP8</f>
        <v>0</v>
      </c>
      <c r="IXR12" s="1424">
        <f>SUM(IXN12:IXQ12)</f>
        <v>0</v>
      </c>
      <c r="IXS12" s="1425">
        <f>'GC Table 8 - Primary'!IXQ12</f>
        <v>0</v>
      </c>
      <c r="IXT12" s="1423">
        <f>'GC Table 6 - Secondary'!IXQ14</f>
        <v>0</v>
      </c>
      <c r="IXU12" s="1426">
        <f>'GC Table 5 - Worker Training'!IXQ12</f>
        <v>0</v>
      </c>
      <c r="IXV12" s="1423">
        <f>'GC Table 4 - Tertiary'!IXP9</f>
        <v>0</v>
      </c>
      <c r="IXW12" s="1427">
        <f>SUM(IXS12:IXV12)</f>
        <v>0</v>
      </c>
      <c r="IXX12" s="1422">
        <f>'GC Table 8 - Primary'!IXQ20</f>
        <v>0</v>
      </c>
      <c r="IXY12" s="1423">
        <f>'GC Table 6 - Secondary'!IXQ22</f>
        <v>0</v>
      </c>
      <c r="IXZ12" s="1423">
        <f>'GC Table 5 - Worker Training'!IXQ20</f>
        <v>0</v>
      </c>
      <c r="IYA12" s="1423">
        <f>'GC Table 4 - Tertiary'!IXP17</f>
        <v>0</v>
      </c>
      <c r="IYB12" s="1428">
        <f>SUM(IXX12:IYA12)</f>
        <v>0</v>
      </c>
      <c r="IYC12" s="776">
        <v>2014</v>
      </c>
      <c r="IYD12" s="1422">
        <f>'GC Table 8 - Primary'!IYG8</f>
        <v>0</v>
      </c>
      <c r="IYE12" s="1423">
        <f>'GC Table 6 - Secondary'!IYG8</f>
        <v>0</v>
      </c>
      <c r="IYF12" s="1423">
        <f>'GC Table 5 - Worker Training'!IYG8</f>
        <v>0</v>
      </c>
      <c r="IYG12" s="1423">
        <f>'GC Table 4 - Tertiary'!IYF8</f>
        <v>0</v>
      </c>
      <c r="IYH12" s="1424">
        <f>SUM(IYD12:IYG12)</f>
        <v>0</v>
      </c>
      <c r="IYI12" s="1425">
        <f>'GC Table 8 - Primary'!IYG12</f>
        <v>0</v>
      </c>
      <c r="IYJ12" s="1423">
        <f>'GC Table 6 - Secondary'!IYG14</f>
        <v>0</v>
      </c>
      <c r="IYK12" s="1426">
        <f>'GC Table 5 - Worker Training'!IYG12</f>
        <v>0</v>
      </c>
      <c r="IYL12" s="1423">
        <f>'GC Table 4 - Tertiary'!IYF9</f>
        <v>0</v>
      </c>
      <c r="IYM12" s="1427">
        <f>SUM(IYI12:IYL12)</f>
        <v>0</v>
      </c>
      <c r="IYN12" s="1422">
        <f>'GC Table 8 - Primary'!IYG20</f>
        <v>0</v>
      </c>
      <c r="IYO12" s="1423">
        <f>'GC Table 6 - Secondary'!IYG22</f>
        <v>0</v>
      </c>
      <c r="IYP12" s="1423">
        <f>'GC Table 5 - Worker Training'!IYG20</f>
        <v>0</v>
      </c>
      <c r="IYQ12" s="1423">
        <f>'GC Table 4 - Tertiary'!IYF17</f>
        <v>0</v>
      </c>
      <c r="IYR12" s="1428">
        <f>SUM(IYN12:IYQ12)</f>
        <v>0</v>
      </c>
      <c r="IYS12" s="776">
        <v>2014</v>
      </c>
      <c r="IYT12" s="1422">
        <f>'GC Table 8 - Primary'!IYW8</f>
        <v>0</v>
      </c>
      <c r="IYU12" s="1423">
        <f>'GC Table 6 - Secondary'!IYW8</f>
        <v>0</v>
      </c>
      <c r="IYV12" s="1423">
        <f>'GC Table 5 - Worker Training'!IYW8</f>
        <v>0</v>
      </c>
      <c r="IYW12" s="1423">
        <f>'GC Table 4 - Tertiary'!IYV8</f>
        <v>0</v>
      </c>
      <c r="IYX12" s="1424">
        <f>SUM(IYT12:IYW12)</f>
        <v>0</v>
      </c>
      <c r="IYY12" s="1425">
        <f>'GC Table 8 - Primary'!IYW12</f>
        <v>0</v>
      </c>
      <c r="IYZ12" s="1423">
        <f>'GC Table 6 - Secondary'!IYW14</f>
        <v>0</v>
      </c>
      <c r="IZA12" s="1426">
        <f>'GC Table 5 - Worker Training'!IYW12</f>
        <v>0</v>
      </c>
      <c r="IZB12" s="1423">
        <f>'GC Table 4 - Tertiary'!IYV9</f>
        <v>0</v>
      </c>
      <c r="IZC12" s="1427">
        <f>SUM(IYY12:IZB12)</f>
        <v>0</v>
      </c>
      <c r="IZD12" s="1422">
        <f>'GC Table 8 - Primary'!IYW20</f>
        <v>0</v>
      </c>
      <c r="IZE12" s="1423">
        <f>'GC Table 6 - Secondary'!IYW22</f>
        <v>0</v>
      </c>
      <c r="IZF12" s="1423">
        <f>'GC Table 5 - Worker Training'!IYW20</f>
        <v>0</v>
      </c>
      <c r="IZG12" s="1423">
        <f>'GC Table 4 - Tertiary'!IYV17</f>
        <v>0</v>
      </c>
      <c r="IZH12" s="1428">
        <f>SUM(IZD12:IZG12)</f>
        <v>0</v>
      </c>
      <c r="IZI12" s="776">
        <v>2014</v>
      </c>
      <c r="IZJ12" s="1422">
        <f>'GC Table 8 - Primary'!IZM8</f>
        <v>0</v>
      </c>
      <c r="IZK12" s="1423">
        <f>'GC Table 6 - Secondary'!IZM8</f>
        <v>0</v>
      </c>
      <c r="IZL12" s="1423">
        <f>'GC Table 5 - Worker Training'!IZM8</f>
        <v>0</v>
      </c>
      <c r="IZM12" s="1423">
        <f>'GC Table 4 - Tertiary'!IZL8</f>
        <v>0</v>
      </c>
      <c r="IZN12" s="1424">
        <f>SUM(IZJ12:IZM12)</f>
        <v>0</v>
      </c>
      <c r="IZO12" s="1425">
        <f>'GC Table 8 - Primary'!IZM12</f>
        <v>0</v>
      </c>
      <c r="IZP12" s="1423">
        <f>'GC Table 6 - Secondary'!IZM14</f>
        <v>0</v>
      </c>
      <c r="IZQ12" s="1426">
        <f>'GC Table 5 - Worker Training'!IZM12</f>
        <v>0</v>
      </c>
      <c r="IZR12" s="1423">
        <f>'GC Table 4 - Tertiary'!IZL9</f>
        <v>0</v>
      </c>
      <c r="IZS12" s="1427">
        <f>SUM(IZO12:IZR12)</f>
        <v>0</v>
      </c>
      <c r="IZT12" s="1422">
        <f>'GC Table 8 - Primary'!IZM20</f>
        <v>0</v>
      </c>
      <c r="IZU12" s="1423">
        <f>'GC Table 6 - Secondary'!IZM22</f>
        <v>0</v>
      </c>
      <c r="IZV12" s="1423">
        <f>'GC Table 5 - Worker Training'!IZM20</f>
        <v>0</v>
      </c>
      <c r="IZW12" s="1423">
        <f>'GC Table 4 - Tertiary'!IZL17</f>
        <v>0</v>
      </c>
      <c r="IZX12" s="1428">
        <f>SUM(IZT12:IZW12)</f>
        <v>0</v>
      </c>
      <c r="IZY12" s="776">
        <v>2014</v>
      </c>
      <c r="IZZ12" s="1422">
        <f>'GC Table 8 - Primary'!JAC8</f>
        <v>0</v>
      </c>
      <c r="JAA12" s="1423">
        <f>'GC Table 6 - Secondary'!JAC8</f>
        <v>0</v>
      </c>
      <c r="JAB12" s="1423">
        <f>'GC Table 5 - Worker Training'!JAC8</f>
        <v>0</v>
      </c>
      <c r="JAC12" s="1423">
        <f>'GC Table 4 - Tertiary'!JAB8</f>
        <v>0</v>
      </c>
      <c r="JAD12" s="1424">
        <f>SUM(IZZ12:JAC12)</f>
        <v>0</v>
      </c>
      <c r="JAE12" s="1425">
        <f>'GC Table 8 - Primary'!JAC12</f>
        <v>0</v>
      </c>
      <c r="JAF12" s="1423">
        <f>'GC Table 6 - Secondary'!JAC14</f>
        <v>0</v>
      </c>
      <c r="JAG12" s="1426">
        <f>'GC Table 5 - Worker Training'!JAC12</f>
        <v>0</v>
      </c>
      <c r="JAH12" s="1423">
        <f>'GC Table 4 - Tertiary'!JAB9</f>
        <v>0</v>
      </c>
      <c r="JAI12" s="1427">
        <f>SUM(JAE12:JAH12)</f>
        <v>0</v>
      </c>
      <c r="JAJ12" s="1422">
        <f>'GC Table 8 - Primary'!JAC20</f>
        <v>0</v>
      </c>
      <c r="JAK12" s="1423">
        <f>'GC Table 6 - Secondary'!JAC22</f>
        <v>0</v>
      </c>
      <c r="JAL12" s="1423">
        <f>'GC Table 5 - Worker Training'!JAC20</f>
        <v>0</v>
      </c>
      <c r="JAM12" s="1423">
        <f>'GC Table 4 - Tertiary'!JAB17</f>
        <v>0</v>
      </c>
      <c r="JAN12" s="1428">
        <f>SUM(JAJ12:JAM12)</f>
        <v>0</v>
      </c>
      <c r="JAO12" s="776">
        <v>2014</v>
      </c>
      <c r="JAP12" s="1422">
        <f>'GC Table 8 - Primary'!JAS8</f>
        <v>0</v>
      </c>
      <c r="JAQ12" s="1423">
        <f>'GC Table 6 - Secondary'!JAS8</f>
        <v>0</v>
      </c>
      <c r="JAR12" s="1423">
        <f>'GC Table 5 - Worker Training'!JAS8</f>
        <v>0</v>
      </c>
      <c r="JAS12" s="1423">
        <f>'GC Table 4 - Tertiary'!JAR8</f>
        <v>0</v>
      </c>
      <c r="JAT12" s="1424">
        <f>SUM(JAP12:JAS12)</f>
        <v>0</v>
      </c>
      <c r="JAU12" s="1425">
        <f>'GC Table 8 - Primary'!JAS12</f>
        <v>0</v>
      </c>
      <c r="JAV12" s="1423">
        <f>'GC Table 6 - Secondary'!JAS14</f>
        <v>0</v>
      </c>
      <c r="JAW12" s="1426">
        <f>'GC Table 5 - Worker Training'!JAS12</f>
        <v>0</v>
      </c>
      <c r="JAX12" s="1423">
        <f>'GC Table 4 - Tertiary'!JAR9</f>
        <v>0</v>
      </c>
      <c r="JAY12" s="1427">
        <f>SUM(JAU12:JAX12)</f>
        <v>0</v>
      </c>
      <c r="JAZ12" s="1422">
        <f>'GC Table 8 - Primary'!JAS20</f>
        <v>0</v>
      </c>
      <c r="JBA12" s="1423">
        <f>'GC Table 6 - Secondary'!JAS22</f>
        <v>0</v>
      </c>
      <c r="JBB12" s="1423">
        <f>'GC Table 5 - Worker Training'!JAS20</f>
        <v>0</v>
      </c>
      <c r="JBC12" s="1423">
        <f>'GC Table 4 - Tertiary'!JAR17</f>
        <v>0</v>
      </c>
      <c r="JBD12" s="1428">
        <f>SUM(JAZ12:JBC12)</f>
        <v>0</v>
      </c>
      <c r="JBE12" s="776">
        <v>2014</v>
      </c>
      <c r="JBF12" s="1422">
        <f>'GC Table 8 - Primary'!JBI8</f>
        <v>0</v>
      </c>
      <c r="JBG12" s="1423">
        <f>'GC Table 6 - Secondary'!JBI8</f>
        <v>0</v>
      </c>
      <c r="JBH12" s="1423">
        <f>'GC Table 5 - Worker Training'!JBI8</f>
        <v>0</v>
      </c>
      <c r="JBI12" s="1423">
        <f>'GC Table 4 - Tertiary'!JBH8</f>
        <v>0</v>
      </c>
      <c r="JBJ12" s="1424">
        <f>SUM(JBF12:JBI12)</f>
        <v>0</v>
      </c>
      <c r="JBK12" s="1425">
        <f>'GC Table 8 - Primary'!JBI12</f>
        <v>0</v>
      </c>
      <c r="JBL12" s="1423">
        <f>'GC Table 6 - Secondary'!JBI14</f>
        <v>0</v>
      </c>
      <c r="JBM12" s="1426">
        <f>'GC Table 5 - Worker Training'!JBI12</f>
        <v>0</v>
      </c>
      <c r="JBN12" s="1423">
        <f>'GC Table 4 - Tertiary'!JBH9</f>
        <v>0</v>
      </c>
      <c r="JBO12" s="1427">
        <f>SUM(JBK12:JBN12)</f>
        <v>0</v>
      </c>
      <c r="JBP12" s="1422">
        <f>'GC Table 8 - Primary'!JBI20</f>
        <v>0</v>
      </c>
      <c r="JBQ12" s="1423">
        <f>'GC Table 6 - Secondary'!JBI22</f>
        <v>0</v>
      </c>
      <c r="JBR12" s="1423">
        <f>'GC Table 5 - Worker Training'!JBI20</f>
        <v>0</v>
      </c>
      <c r="JBS12" s="1423">
        <f>'GC Table 4 - Tertiary'!JBH17</f>
        <v>0</v>
      </c>
      <c r="JBT12" s="1428">
        <f>SUM(JBP12:JBS12)</f>
        <v>0</v>
      </c>
      <c r="JBU12" s="776">
        <v>2014</v>
      </c>
      <c r="JBV12" s="1422">
        <f>'GC Table 8 - Primary'!JBY8</f>
        <v>0</v>
      </c>
      <c r="JBW12" s="1423">
        <f>'GC Table 6 - Secondary'!JBY8</f>
        <v>0</v>
      </c>
      <c r="JBX12" s="1423">
        <f>'GC Table 5 - Worker Training'!JBY8</f>
        <v>0</v>
      </c>
      <c r="JBY12" s="1423">
        <f>'GC Table 4 - Tertiary'!JBX8</f>
        <v>0</v>
      </c>
      <c r="JBZ12" s="1424">
        <f>SUM(JBV12:JBY12)</f>
        <v>0</v>
      </c>
      <c r="JCA12" s="1425">
        <f>'GC Table 8 - Primary'!JBY12</f>
        <v>0</v>
      </c>
      <c r="JCB12" s="1423">
        <f>'GC Table 6 - Secondary'!JBY14</f>
        <v>0</v>
      </c>
      <c r="JCC12" s="1426">
        <f>'GC Table 5 - Worker Training'!JBY12</f>
        <v>0</v>
      </c>
      <c r="JCD12" s="1423">
        <f>'GC Table 4 - Tertiary'!JBX9</f>
        <v>0</v>
      </c>
      <c r="JCE12" s="1427">
        <f>SUM(JCA12:JCD12)</f>
        <v>0</v>
      </c>
      <c r="JCF12" s="1422">
        <f>'GC Table 8 - Primary'!JBY20</f>
        <v>0</v>
      </c>
      <c r="JCG12" s="1423">
        <f>'GC Table 6 - Secondary'!JBY22</f>
        <v>0</v>
      </c>
      <c r="JCH12" s="1423">
        <f>'GC Table 5 - Worker Training'!JBY20</f>
        <v>0</v>
      </c>
      <c r="JCI12" s="1423">
        <f>'GC Table 4 - Tertiary'!JBX17</f>
        <v>0</v>
      </c>
      <c r="JCJ12" s="1428">
        <f>SUM(JCF12:JCI12)</f>
        <v>0</v>
      </c>
      <c r="JCK12" s="776">
        <v>2014</v>
      </c>
      <c r="JCL12" s="1422">
        <f>'GC Table 8 - Primary'!JCO8</f>
        <v>0</v>
      </c>
      <c r="JCM12" s="1423">
        <f>'GC Table 6 - Secondary'!JCO8</f>
        <v>0</v>
      </c>
      <c r="JCN12" s="1423">
        <f>'GC Table 5 - Worker Training'!JCO8</f>
        <v>0</v>
      </c>
      <c r="JCO12" s="1423">
        <f>'GC Table 4 - Tertiary'!JCN8</f>
        <v>0</v>
      </c>
      <c r="JCP12" s="1424">
        <f>SUM(JCL12:JCO12)</f>
        <v>0</v>
      </c>
      <c r="JCQ12" s="1425">
        <f>'GC Table 8 - Primary'!JCO12</f>
        <v>0</v>
      </c>
      <c r="JCR12" s="1423">
        <f>'GC Table 6 - Secondary'!JCO14</f>
        <v>0</v>
      </c>
      <c r="JCS12" s="1426">
        <f>'GC Table 5 - Worker Training'!JCO12</f>
        <v>0</v>
      </c>
      <c r="JCT12" s="1423">
        <f>'GC Table 4 - Tertiary'!JCN9</f>
        <v>0</v>
      </c>
      <c r="JCU12" s="1427">
        <f>SUM(JCQ12:JCT12)</f>
        <v>0</v>
      </c>
      <c r="JCV12" s="1422">
        <f>'GC Table 8 - Primary'!JCO20</f>
        <v>0</v>
      </c>
      <c r="JCW12" s="1423">
        <f>'GC Table 6 - Secondary'!JCO22</f>
        <v>0</v>
      </c>
      <c r="JCX12" s="1423">
        <f>'GC Table 5 - Worker Training'!JCO20</f>
        <v>0</v>
      </c>
      <c r="JCY12" s="1423">
        <f>'GC Table 4 - Tertiary'!JCN17</f>
        <v>0</v>
      </c>
      <c r="JCZ12" s="1428">
        <f>SUM(JCV12:JCY12)</f>
        <v>0</v>
      </c>
      <c r="JDA12" s="776">
        <v>2014</v>
      </c>
      <c r="JDB12" s="1422">
        <f>'GC Table 8 - Primary'!JDE8</f>
        <v>0</v>
      </c>
      <c r="JDC12" s="1423">
        <f>'GC Table 6 - Secondary'!JDE8</f>
        <v>0</v>
      </c>
      <c r="JDD12" s="1423">
        <f>'GC Table 5 - Worker Training'!JDE8</f>
        <v>0</v>
      </c>
      <c r="JDE12" s="1423">
        <f>'GC Table 4 - Tertiary'!JDD8</f>
        <v>0</v>
      </c>
      <c r="JDF12" s="1424">
        <f>SUM(JDB12:JDE12)</f>
        <v>0</v>
      </c>
      <c r="JDG12" s="1425">
        <f>'GC Table 8 - Primary'!JDE12</f>
        <v>0</v>
      </c>
      <c r="JDH12" s="1423">
        <f>'GC Table 6 - Secondary'!JDE14</f>
        <v>0</v>
      </c>
      <c r="JDI12" s="1426">
        <f>'GC Table 5 - Worker Training'!JDE12</f>
        <v>0</v>
      </c>
      <c r="JDJ12" s="1423">
        <f>'GC Table 4 - Tertiary'!JDD9</f>
        <v>0</v>
      </c>
      <c r="JDK12" s="1427">
        <f>SUM(JDG12:JDJ12)</f>
        <v>0</v>
      </c>
      <c r="JDL12" s="1422">
        <f>'GC Table 8 - Primary'!JDE20</f>
        <v>0</v>
      </c>
      <c r="JDM12" s="1423">
        <f>'GC Table 6 - Secondary'!JDE22</f>
        <v>0</v>
      </c>
      <c r="JDN12" s="1423">
        <f>'GC Table 5 - Worker Training'!JDE20</f>
        <v>0</v>
      </c>
      <c r="JDO12" s="1423">
        <f>'GC Table 4 - Tertiary'!JDD17</f>
        <v>0</v>
      </c>
      <c r="JDP12" s="1428">
        <f>SUM(JDL12:JDO12)</f>
        <v>0</v>
      </c>
      <c r="JDQ12" s="776">
        <v>2014</v>
      </c>
      <c r="JDR12" s="1422">
        <f>'GC Table 8 - Primary'!JDU8</f>
        <v>0</v>
      </c>
      <c r="JDS12" s="1423">
        <f>'GC Table 6 - Secondary'!JDU8</f>
        <v>0</v>
      </c>
      <c r="JDT12" s="1423">
        <f>'GC Table 5 - Worker Training'!JDU8</f>
        <v>0</v>
      </c>
      <c r="JDU12" s="1423">
        <f>'GC Table 4 - Tertiary'!JDT8</f>
        <v>0</v>
      </c>
      <c r="JDV12" s="1424">
        <f>SUM(JDR12:JDU12)</f>
        <v>0</v>
      </c>
      <c r="JDW12" s="1425">
        <f>'GC Table 8 - Primary'!JDU12</f>
        <v>0</v>
      </c>
      <c r="JDX12" s="1423">
        <f>'GC Table 6 - Secondary'!JDU14</f>
        <v>0</v>
      </c>
      <c r="JDY12" s="1426">
        <f>'GC Table 5 - Worker Training'!JDU12</f>
        <v>0</v>
      </c>
      <c r="JDZ12" s="1423">
        <f>'GC Table 4 - Tertiary'!JDT9</f>
        <v>0</v>
      </c>
      <c r="JEA12" s="1427">
        <f>SUM(JDW12:JDZ12)</f>
        <v>0</v>
      </c>
      <c r="JEB12" s="1422">
        <f>'GC Table 8 - Primary'!JDU20</f>
        <v>0</v>
      </c>
      <c r="JEC12" s="1423">
        <f>'GC Table 6 - Secondary'!JDU22</f>
        <v>0</v>
      </c>
      <c r="JED12" s="1423">
        <f>'GC Table 5 - Worker Training'!JDU20</f>
        <v>0</v>
      </c>
      <c r="JEE12" s="1423">
        <f>'GC Table 4 - Tertiary'!JDT17</f>
        <v>0</v>
      </c>
      <c r="JEF12" s="1428">
        <f>SUM(JEB12:JEE12)</f>
        <v>0</v>
      </c>
      <c r="JEG12" s="776">
        <v>2014</v>
      </c>
      <c r="JEH12" s="1422">
        <f>'GC Table 8 - Primary'!JEK8</f>
        <v>0</v>
      </c>
      <c r="JEI12" s="1423">
        <f>'GC Table 6 - Secondary'!JEK8</f>
        <v>0</v>
      </c>
      <c r="JEJ12" s="1423">
        <f>'GC Table 5 - Worker Training'!JEK8</f>
        <v>0</v>
      </c>
      <c r="JEK12" s="1423">
        <f>'GC Table 4 - Tertiary'!JEJ8</f>
        <v>0</v>
      </c>
      <c r="JEL12" s="1424">
        <f>SUM(JEH12:JEK12)</f>
        <v>0</v>
      </c>
      <c r="JEM12" s="1425">
        <f>'GC Table 8 - Primary'!JEK12</f>
        <v>0</v>
      </c>
      <c r="JEN12" s="1423">
        <f>'GC Table 6 - Secondary'!JEK14</f>
        <v>0</v>
      </c>
      <c r="JEO12" s="1426">
        <f>'GC Table 5 - Worker Training'!JEK12</f>
        <v>0</v>
      </c>
      <c r="JEP12" s="1423">
        <f>'GC Table 4 - Tertiary'!JEJ9</f>
        <v>0</v>
      </c>
      <c r="JEQ12" s="1427">
        <f>SUM(JEM12:JEP12)</f>
        <v>0</v>
      </c>
      <c r="JER12" s="1422">
        <f>'GC Table 8 - Primary'!JEK20</f>
        <v>0</v>
      </c>
      <c r="JES12" s="1423">
        <f>'GC Table 6 - Secondary'!JEK22</f>
        <v>0</v>
      </c>
      <c r="JET12" s="1423">
        <f>'GC Table 5 - Worker Training'!JEK20</f>
        <v>0</v>
      </c>
      <c r="JEU12" s="1423">
        <f>'GC Table 4 - Tertiary'!JEJ17</f>
        <v>0</v>
      </c>
      <c r="JEV12" s="1428">
        <f>SUM(JER12:JEU12)</f>
        <v>0</v>
      </c>
      <c r="JEW12" s="776">
        <v>2014</v>
      </c>
      <c r="JEX12" s="1422">
        <f>'GC Table 8 - Primary'!JFA8</f>
        <v>0</v>
      </c>
      <c r="JEY12" s="1423">
        <f>'GC Table 6 - Secondary'!JFA8</f>
        <v>0</v>
      </c>
      <c r="JEZ12" s="1423">
        <f>'GC Table 5 - Worker Training'!JFA8</f>
        <v>0</v>
      </c>
      <c r="JFA12" s="1423">
        <f>'GC Table 4 - Tertiary'!JEZ8</f>
        <v>0</v>
      </c>
      <c r="JFB12" s="1424">
        <f>SUM(JEX12:JFA12)</f>
        <v>0</v>
      </c>
      <c r="JFC12" s="1425">
        <f>'GC Table 8 - Primary'!JFA12</f>
        <v>0</v>
      </c>
      <c r="JFD12" s="1423">
        <f>'GC Table 6 - Secondary'!JFA14</f>
        <v>0</v>
      </c>
      <c r="JFE12" s="1426">
        <f>'GC Table 5 - Worker Training'!JFA12</f>
        <v>0</v>
      </c>
      <c r="JFF12" s="1423">
        <f>'GC Table 4 - Tertiary'!JEZ9</f>
        <v>0</v>
      </c>
      <c r="JFG12" s="1427">
        <f>SUM(JFC12:JFF12)</f>
        <v>0</v>
      </c>
      <c r="JFH12" s="1422">
        <f>'GC Table 8 - Primary'!JFA20</f>
        <v>0</v>
      </c>
      <c r="JFI12" s="1423">
        <f>'GC Table 6 - Secondary'!JFA22</f>
        <v>0</v>
      </c>
      <c r="JFJ12" s="1423">
        <f>'GC Table 5 - Worker Training'!JFA20</f>
        <v>0</v>
      </c>
      <c r="JFK12" s="1423">
        <f>'GC Table 4 - Tertiary'!JEZ17</f>
        <v>0</v>
      </c>
      <c r="JFL12" s="1428">
        <f>SUM(JFH12:JFK12)</f>
        <v>0</v>
      </c>
      <c r="JFM12" s="776">
        <v>2014</v>
      </c>
      <c r="JFN12" s="1422">
        <f>'GC Table 8 - Primary'!JFQ8</f>
        <v>0</v>
      </c>
      <c r="JFO12" s="1423">
        <f>'GC Table 6 - Secondary'!JFQ8</f>
        <v>0</v>
      </c>
      <c r="JFP12" s="1423">
        <f>'GC Table 5 - Worker Training'!JFQ8</f>
        <v>0</v>
      </c>
      <c r="JFQ12" s="1423">
        <f>'GC Table 4 - Tertiary'!JFP8</f>
        <v>0</v>
      </c>
      <c r="JFR12" s="1424">
        <f>SUM(JFN12:JFQ12)</f>
        <v>0</v>
      </c>
      <c r="JFS12" s="1425">
        <f>'GC Table 8 - Primary'!JFQ12</f>
        <v>0</v>
      </c>
      <c r="JFT12" s="1423">
        <f>'GC Table 6 - Secondary'!JFQ14</f>
        <v>0</v>
      </c>
      <c r="JFU12" s="1426">
        <f>'GC Table 5 - Worker Training'!JFQ12</f>
        <v>0</v>
      </c>
      <c r="JFV12" s="1423">
        <f>'GC Table 4 - Tertiary'!JFP9</f>
        <v>0</v>
      </c>
      <c r="JFW12" s="1427">
        <f>SUM(JFS12:JFV12)</f>
        <v>0</v>
      </c>
      <c r="JFX12" s="1422">
        <f>'GC Table 8 - Primary'!JFQ20</f>
        <v>0</v>
      </c>
      <c r="JFY12" s="1423">
        <f>'GC Table 6 - Secondary'!JFQ22</f>
        <v>0</v>
      </c>
      <c r="JFZ12" s="1423">
        <f>'GC Table 5 - Worker Training'!JFQ20</f>
        <v>0</v>
      </c>
      <c r="JGA12" s="1423">
        <f>'GC Table 4 - Tertiary'!JFP17</f>
        <v>0</v>
      </c>
      <c r="JGB12" s="1428">
        <f>SUM(JFX12:JGA12)</f>
        <v>0</v>
      </c>
      <c r="JGC12" s="776">
        <v>2014</v>
      </c>
      <c r="JGD12" s="1422">
        <f>'GC Table 8 - Primary'!JGG8</f>
        <v>0</v>
      </c>
      <c r="JGE12" s="1423">
        <f>'GC Table 6 - Secondary'!JGG8</f>
        <v>0</v>
      </c>
      <c r="JGF12" s="1423">
        <f>'GC Table 5 - Worker Training'!JGG8</f>
        <v>0</v>
      </c>
      <c r="JGG12" s="1423">
        <f>'GC Table 4 - Tertiary'!JGF8</f>
        <v>0</v>
      </c>
      <c r="JGH12" s="1424">
        <f>SUM(JGD12:JGG12)</f>
        <v>0</v>
      </c>
      <c r="JGI12" s="1425">
        <f>'GC Table 8 - Primary'!JGG12</f>
        <v>0</v>
      </c>
      <c r="JGJ12" s="1423">
        <f>'GC Table 6 - Secondary'!JGG14</f>
        <v>0</v>
      </c>
      <c r="JGK12" s="1426">
        <f>'GC Table 5 - Worker Training'!JGG12</f>
        <v>0</v>
      </c>
      <c r="JGL12" s="1423">
        <f>'GC Table 4 - Tertiary'!JGF9</f>
        <v>0</v>
      </c>
      <c r="JGM12" s="1427">
        <f>SUM(JGI12:JGL12)</f>
        <v>0</v>
      </c>
      <c r="JGN12" s="1422">
        <f>'GC Table 8 - Primary'!JGG20</f>
        <v>0</v>
      </c>
      <c r="JGO12" s="1423">
        <f>'GC Table 6 - Secondary'!JGG22</f>
        <v>0</v>
      </c>
      <c r="JGP12" s="1423">
        <f>'GC Table 5 - Worker Training'!JGG20</f>
        <v>0</v>
      </c>
      <c r="JGQ12" s="1423">
        <f>'GC Table 4 - Tertiary'!JGF17</f>
        <v>0</v>
      </c>
      <c r="JGR12" s="1428">
        <f>SUM(JGN12:JGQ12)</f>
        <v>0</v>
      </c>
      <c r="JGS12" s="776">
        <v>2014</v>
      </c>
      <c r="JGT12" s="1422">
        <f>'GC Table 8 - Primary'!JGW8</f>
        <v>0</v>
      </c>
      <c r="JGU12" s="1423">
        <f>'GC Table 6 - Secondary'!JGW8</f>
        <v>0</v>
      </c>
      <c r="JGV12" s="1423">
        <f>'GC Table 5 - Worker Training'!JGW8</f>
        <v>0</v>
      </c>
      <c r="JGW12" s="1423">
        <f>'GC Table 4 - Tertiary'!JGV8</f>
        <v>0</v>
      </c>
      <c r="JGX12" s="1424">
        <f>SUM(JGT12:JGW12)</f>
        <v>0</v>
      </c>
      <c r="JGY12" s="1425">
        <f>'GC Table 8 - Primary'!JGW12</f>
        <v>0</v>
      </c>
      <c r="JGZ12" s="1423">
        <f>'GC Table 6 - Secondary'!JGW14</f>
        <v>0</v>
      </c>
      <c r="JHA12" s="1426">
        <f>'GC Table 5 - Worker Training'!JGW12</f>
        <v>0</v>
      </c>
      <c r="JHB12" s="1423">
        <f>'GC Table 4 - Tertiary'!JGV9</f>
        <v>0</v>
      </c>
      <c r="JHC12" s="1427">
        <f>SUM(JGY12:JHB12)</f>
        <v>0</v>
      </c>
      <c r="JHD12" s="1422">
        <f>'GC Table 8 - Primary'!JGW20</f>
        <v>0</v>
      </c>
      <c r="JHE12" s="1423">
        <f>'GC Table 6 - Secondary'!JGW22</f>
        <v>0</v>
      </c>
      <c r="JHF12" s="1423">
        <f>'GC Table 5 - Worker Training'!JGW20</f>
        <v>0</v>
      </c>
      <c r="JHG12" s="1423">
        <f>'GC Table 4 - Tertiary'!JGV17</f>
        <v>0</v>
      </c>
      <c r="JHH12" s="1428">
        <f>SUM(JHD12:JHG12)</f>
        <v>0</v>
      </c>
      <c r="JHI12" s="776">
        <v>2014</v>
      </c>
      <c r="JHJ12" s="1422">
        <f>'GC Table 8 - Primary'!JHM8</f>
        <v>0</v>
      </c>
      <c r="JHK12" s="1423">
        <f>'GC Table 6 - Secondary'!JHM8</f>
        <v>0</v>
      </c>
      <c r="JHL12" s="1423">
        <f>'GC Table 5 - Worker Training'!JHM8</f>
        <v>0</v>
      </c>
      <c r="JHM12" s="1423">
        <f>'GC Table 4 - Tertiary'!JHL8</f>
        <v>0</v>
      </c>
      <c r="JHN12" s="1424">
        <f>SUM(JHJ12:JHM12)</f>
        <v>0</v>
      </c>
      <c r="JHO12" s="1425">
        <f>'GC Table 8 - Primary'!JHM12</f>
        <v>0</v>
      </c>
      <c r="JHP12" s="1423">
        <f>'GC Table 6 - Secondary'!JHM14</f>
        <v>0</v>
      </c>
      <c r="JHQ12" s="1426">
        <f>'GC Table 5 - Worker Training'!JHM12</f>
        <v>0</v>
      </c>
      <c r="JHR12" s="1423">
        <f>'GC Table 4 - Tertiary'!JHL9</f>
        <v>0</v>
      </c>
      <c r="JHS12" s="1427">
        <f>SUM(JHO12:JHR12)</f>
        <v>0</v>
      </c>
      <c r="JHT12" s="1422">
        <f>'GC Table 8 - Primary'!JHM20</f>
        <v>0</v>
      </c>
      <c r="JHU12" s="1423">
        <f>'GC Table 6 - Secondary'!JHM22</f>
        <v>0</v>
      </c>
      <c r="JHV12" s="1423">
        <f>'GC Table 5 - Worker Training'!JHM20</f>
        <v>0</v>
      </c>
      <c r="JHW12" s="1423">
        <f>'GC Table 4 - Tertiary'!JHL17</f>
        <v>0</v>
      </c>
      <c r="JHX12" s="1428">
        <f>SUM(JHT12:JHW12)</f>
        <v>0</v>
      </c>
      <c r="JHY12" s="776">
        <v>2014</v>
      </c>
      <c r="JHZ12" s="1422">
        <f>'GC Table 8 - Primary'!JIC8</f>
        <v>0</v>
      </c>
      <c r="JIA12" s="1423">
        <f>'GC Table 6 - Secondary'!JIC8</f>
        <v>0</v>
      </c>
      <c r="JIB12" s="1423">
        <f>'GC Table 5 - Worker Training'!JIC8</f>
        <v>0</v>
      </c>
      <c r="JIC12" s="1423">
        <f>'GC Table 4 - Tertiary'!JIB8</f>
        <v>0</v>
      </c>
      <c r="JID12" s="1424">
        <f>SUM(JHZ12:JIC12)</f>
        <v>0</v>
      </c>
      <c r="JIE12" s="1425">
        <f>'GC Table 8 - Primary'!JIC12</f>
        <v>0</v>
      </c>
      <c r="JIF12" s="1423">
        <f>'GC Table 6 - Secondary'!JIC14</f>
        <v>0</v>
      </c>
      <c r="JIG12" s="1426">
        <f>'GC Table 5 - Worker Training'!JIC12</f>
        <v>0</v>
      </c>
      <c r="JIH12" s="1423">
        <f>'GC Table 4 - Tertiary'!JIB9</f>
        <v>0</v>
      </c>
      <c r="JII12" s="1427">
        <f>SUM(JIE12:JIH12)</f>
        <v>0</v>
      </c>
      <c r="JIJ12" s="1422">
        <f>'GC Table 8 - Primary'!JIC20</f>
        <v>0</v>
      </c>
      <c r="JIK12" s="1423">
        <f>'GC Table 6 - Secondary'!JIC22</f>
        <v>0</v>
      </c>
      <c r="JIL12" s="1423">
        <f>'GC Table 5 - Worker Training'!JIC20</f>
        <v>0</v>
      </c>
      <c r="JIM12" s="1423">
        <f>'GC Table 4 - Tertiary'!JIB17</f>
        <v>0</v>
      </c>
      <c r="JIN12" s="1428">
        <f>SUM(JIJ12:JIM12)</f>
        <v>0</v>
      </c>
      <c r="JIO12" s="776">
        <v>2014</v>
      </c>
      <c r="JIP12" s="1422">
        <f>'GC Table 8 - Primary'!JIS8</f>
        <v>0</v>
      </c>
      <c r="JIQ12" s="1423">
        <f>'GC Table 6 - Secondary'!JIS8</f>
        <v>0</v>
      </c>
      <c r="JIR12" s="1423">
        <f>'GC Table 5 - Worker Training'!JIS8</f>
        <v>0</v>
      </c>
      <c r="JIS12" s="1423">
        <f>'GC Table 4 - Tertiary'!JIR8</f>
        <v>0</v>
      </c>
      <c r="JIT12" s="1424">
        <f>SUM(JIP12:JIS12)</f>
        <v>0</v>
      </c>
      <c r="JIU12" s="1425">
        <f>'GC Table 8 - Primary'!JIS12</f>
        <v>0</v>
      </c>
      <c r="JIV12" s="1423">
        <f>'GC Table 6 - Secondary'!JIS14</f>
        <v>0</v>
      </c>
      <c r="JIW12" s="1426">
        <f>'GC Table 5 - Worker Training'!JIS12</f>
        <v>0</v>
      </c>
      <c r="JIX12" s="1423">
        <f>'GC Table 4 - Tertiary'!JIR9</f>
        <v>0</v>
      </c>
      <c r="JIY12" s="1427">
        <f>SUM(JIU12:JIX12)</f>
        <v>0</v>
      </c>
      <c r="JIZ12" s="1422">
        <f>'GC Table 8 - Primary'!JIS20</f>
        <v>0</v>
      </c>
      <c r="JJA12" s="1423">
        <f>'GC Table 6 - Secondary'!JIS22</f>
        <v>0</v>
      </c>
      <c r="JJB12" s="1423">
        <f>'GC Table 5 - Worker Training'!JIS20</f>
        <v>0</v>
      </c>
      <c r="JJC12" s="1423">
        <f>'GC Table 4 - Tertiary'!JIR17</f>
        <v>0</v>
      </c>
      <c r="JJD12" s="1428">
        <f>SUM(JIZ12:JJC12)</f>
        <v>0</v>
      </c>
      <c r="JJE12" s="776">
        <v>2014</v>
      </c>
      <c r="JJF12" s="1422">
        <f>'GC Table 8 - Primary'!JJI8</f>
        <v>0</v>
      </c>
      <c r="JJG12" s="1423">
        <f>'GC Table 6 - Secondary'!JJI8</f>
        <v>0</v>
      </c>
      <c r="JJH12" s="1423">
        <f>'GC Table 5 - Worker Training'!JJI8</f>
        <v>0</v>
      </c>
      <c r="JJI12" s="1423">
        <f>'GC Table 4 - Tertiary'!JJH8</f>
        <v>0</v>
      </c>
      <c r="JJJ12" s="1424">
        <f>SUM(JJF12:JJI12)</f>
        <v>0</v>
      </c>
      <c r="JJK12" s="1425">
        <f>'GC Table 8 - Primary'!JJI12</f>
        <v>0</v>
      </c>
      <c r="JJL12" s="1423">
        <f>'GC Table 6 - Secondary'!JJI14</f>
        <v>0</v>
      </c>
      <c r="JJM12" s="1426">
        <f>'GC Table 5 - Worker Training'!JJI12</f>
        <v>0</v>
      </c>
      <c r="JJN12" s="1423">
        <f>'GC Table 4 - Tertiary'!JJH9</f>
        <v>0</v>
      </c>
      <c r="JJO12" s="1427">
        <f>SUM(JJK12:JJN12)</f>
        <v>0</v>
      </c>
      <c r="JJP12" s="1422">
        <f>'GC Table 8 - Primary'!JJI20</f>
        <v>0</v>
      </c>
      <c r="JJQ12" s="1423">
        <f>'GC Table 6 - Secondary'!JJI22</f>
        <v>0</v>
      </c>
      <c r="JJR12" s="1423">
        <f>'GC Table 5 - Worker Training'!JJI20</f>
        <v>0</v>
      </c>
      <c r="JJS12" s="1423">
        <f>'GC Table 4 - Tertiary'!JJH17</f>
        <v>0</v>
      </c>
      <c r="JJT12" s="1428">
        <f>SUM(JJP12:JJS12)</f>
        <v>0</v>
      </c>
      <c r="JJU12" s="776">
        <v>2014</v>
      </c>
      <c r="JJV12" s="1422">
        <f>'GC Table 8 - Primary'!JJY8</f>
        <v>0</v>
      </c>
      <c r="JJW12" s="1423">
        <f>'GC Table 6 - Secondary'!JJY8</f>
        <v>0</v>
      </c>
      <c r="JJX12" s="1423">
        <f>'GC Table 5 - Worker Training'!JJY8</f>
        <v>0</v>
      </c>
      <c r="JJY12" s="1423">
        <f>'GC Table 4 - Tertiary'!JJX8</f>
        <v>0</v>
      </c>
      <c r="JJZ12" s="1424">
        <f>SUM(JJV12:JJY12)</f>
        <v>0</v>
      </c>
      <c r="JKA12" s="1425">
        <f>'GC Table 8 - Primary'!JJY12</f>
        <v>0</v>
      </c>
      <c r="JKB12" s="1423">
        <f>'GC Table 6 - Secondary'!JJY14</f>
        <v>0</v>
      </c>
      <c r="JKC12" s="1426">
        <f>'GC Table 5 - Worker Training'!JJY12</f>
        <v>0</v>
      </c>
      <c r="JKD12" s="1423">
        <f>'GC Table 4 - Tertiary'!JJX9</f>
        <v>0</v>
      </c>
      <c r="JKE12" s="1427">
        <f>SUM(JKA12:JKD12)</f>
        <v>0</v>
      </c>
      <c r="JKF12" s="1422">
        <f>'GC Table 8 - Primary'!JJY20</f>
        <v>0</v>
      </c>
      <c r="JKG12" s="1423">
        <f>'GC Table 6 - Secondary'!JJY22</f>
        <v>0</v>
      </c>
      <c r="JKH12" s="1423">
        <f>'GC Table 5 - Worker Training'!JJY20</f>
        <v>0</v>
      </c>
      <c r="JKI12" s="1423">
        <f>'GC Table 4 - Tertiary'!JJX17</f>
        <v>0</v>
      </c>
      <c r="JKJ12" s="1428">
        <f>SUM(JKF12:JKI12)</f>
        <v>0</v>
      </c>
      <c r="JKK12" s="776">
        <v>2014</v>
      </c>
      <c r="JKL12" s="1422">
        <f>'GC Table 8 - Primary'!JKO8</f>
        <v>0</v>
      </c>
      <c r="JKM12" s="1423">
        <f>'GC Table 6 - Secondary'!JKO8</f>
        <v>0</v>
      </c>
      <c r="JKN12" s="1423">
        <f>'GC Table 5 - Worker Training'!JKO8</f>
        <v>0</v>
      </c>
      <c r="JKO12" s="1423">
        <f>'GC Table 4 - Tertiary'!JKN8</f>
        <v>0</v>
      </c>
      <c r="JKP12" s="1424">
        <f>SUM(JKL12:JKO12)</f>
        <v>0</v>
      </c>
      <c r="JKQ12" s="1425">
        <f>'GC Table 8 - Primary'!JKO12</f>
        <v>0</v>
      </c>
      <c r="JKR12" s="1423">
        <f>'GC Table 6 - Secondary'!JKO14</f>
        <v>0</v>
      </c>
      <c r="JKS12" s="1426">
        <f>'GC Table 5 - Worker Training'!JKO12</f>
        <v>0</v>
      </c>
      <c r="JKT12" s="1423">
        <f>'GC Table 4 - Tertiary'!JKN9</f>
        <v>0</v>
      </c>
      <c r="JKU12" s="1427">
        <f>SUM(JKQ12:JKT12)</f>
        <v>0</v>
      </c>
      <c r="JKV12" s="1422">
        <f>'GC Table 8 - Primary'!JKO20</f>
        <v>0</v>
      </c>
      <c r="JKW12" s="1423">
        <f>'GC Table 6 - Secondary'!JKO22</f>
        <v>0</v>
      </c>
      <c r="JKX12" s="1423">
        <f>'GC Table 5 - Worker Training'!JKO20</f>
        <v>0</v>
      </c>
      <c r="JKY12" s="1423">
        <f>'GC Table 4 - Tertiary'!JKN17</f>
        <v>0</v>
      </c>
      <c r="JKZ12" s="1428">
        <f>SUM(JKV12:JKY12)</f>
        <v>0</v>
      </c>
      <c r="JLA12" s="776">
        <v>2014</v>
      </c>
      <c r="JLB12" s="1422">
        <f>'GC Table 8 - Primary'!JLE8</f>
        <v>0</v>
      </c>
      <c r="JLC12" s="1423">
        <f>'GC Table 6 - Secondary'!JLE8</f>
        <v>0</v>
      </c>
      <c r="JLD12" s="1423">
        <f>'GC Table 5 - Worker Training'!JLE8</f>
        <v>0</v>
      </c>
      <c r="JLE12" s="1423">
        <f>'GC Table 4 - Tertiary'!JLD8</f>
        <v>0</v>
      </c>
      <c r="JLF12" s="1424">
        <f>SUM(JLB12:JLE12)</f>
        <v>0</v>
      </c>
      <c r="JLG12" s="1425">
        <f>'GC Table 8 - Primary'!JLE12</f>
        <v>0</v>
      </c>
      <c r="JLH12" s="1423">
        <f>'GC Table 6 - Secondary'!JLE14</f>
        <v>0</v>
      </c>
      <c r="JLI12" s="1426">
        <f>'GC Table 5 - Worker Training'!JLE12</f>
        <v>0</v>
      </c>
      <c r="JLJ12" s="1423">
        <f>'GC Table 4 - Tertiary'!JLD9</f>
        <v>0</v>
      </c>
      <c r="JLK12" s="1427">
        <f>SUM(JLG12:JLJ12)</f>
        <v>0</v>
      </c>
      <c r="JLL12" s="1422">
        <f>'GC Table 8 - Primary'!JLE20</f>
        <v>0</v>
      </c>
      <c r="JLM12" s="1423">
        <f>'GC Table 6 - Secondary'!JLE22</f>
        <v>0</v>
      </c>
      <c r="JLN12" s="1423">
        <f>'GC Table 5 - Worker Training'!JLE20</f>
        <v>0</v>
      </c>
      <c r="JLO12" s="1423">
        <f>'GC Table 4 - Tertiary'!JLD17</f>
        <v>0</v>
      </c>
      <c r="JLP12" s="1428">
        <f>SUM(JLL12:JLO12)</f>
        <v>0</v>
      </c>
      <c r="JLQ12" s="776">
        <v>2014</v>
      </c>
      <c r="JLR12" s="1422">
        <f>'GC Table 8 - Primary'!JLU8</f>
        <v>0</v>
      </c>
      <c r="JLS12" s="1423">
        <f>'GC Table 6 - Secondary'!JLU8</f>
        <v>0</v>
      </c>
      <c r="JLT12" s="1423">
        <f>'GC Table 5 - Worker Training'!JLU8</f>
        <v>0</v>
      </c>
      <c r="JLU12" s="1423">
        <f>'GC Table 4 - Tertiary'!JLT8</f>
        <v>0</v>
      </c>
      <c r="JLV12" s="1424">
        <f>SUM(JLR12:JLU12)</f>
        <v>0</v>
      </c>
      <c r="JLW12" s="1425">
        <f>'GC Table 8 - Primary'!JLU12</f>
        <v>0</v>
      </c>
      <c r="JLX12" s="1423">
        <f>'GC Table 6 - Secondary'!JLU14</f>
        <v>0</v>
      </c>
      <c r="JLY12" s="1426">
        <f>'GC Table 5 - Worker Training'!JLU12</f>
        <v>0</v>
      </c>
      <c r="JLZ12" s="1423">
        <f>'GC Table 4 - Tertiary'!JLT9</f>
        <v>0</v>
      </c>
      <c r="JMA12" s="1427">
        <f>SUM(JLW12:JLZ12)</f>
        <v>0</v>
      </c>
      <c r="JMB12" s="1422">
        <f>'GC Table 8 - Primary'!JLU20</f>
        <v>0</v>
      </c>
      <c r="JMC12" s="1423">
        <f>'GC Table 6 - Secondary'!JLU22</f>
        <v>0</v>
      </c>
      <c r="JMD12" s="1423">
        <f>'GC Table 5 - Worker Training'!JLU20</f>
        <v>0</v>
      </c>
      <c r="JME12" s="1423">
        <f>'GC Table 4 - Tertiary'!JLT17</f>
        <v>0</v>
      </c>
      <c r="JMF12" s="1428">
        <f>SUM(JMB12:JME12)</f>
        <v>0</v>
      </c>
      <c r="JMG12" s="776">
        <v>2014</v>
      </c>
      <c r="JMH12" s="1422">
        <f>'GC Table 8 - Primary'!JMK8</f>
        <v>0</v>
      </c>
      <c r="JMI12" s="1423">
        <f>'GC Table 6 - Secondary'!JMK8</f>
        <v>0</v>
      </c>
      <c r="JMJ12" s="1423">
        <f>'GC Table 5 - Worker Training'!JMK8</f>
        <v>0</v>
      </c>
      <c r="JMK12" s="1423">
        <f>'GC Table 4 - Tertiary'!JMJ8</f>
        <v>0</v>
      </c>
      <c r="JML12" s="1424">
        <f>SUM(JMH12:JMK12)</f>
        <v>0</v>
      </c>
      <c r="JMM12" s="1425">
        <f>'GC Table 8 - Primary'!JMK12</f>
        <v>0</v>
      </c>
      <c r="JMN12" s="1423">
        <f>'GC Table 6 - Secondary'!JMK14</f>
        <v>0</v>
      </c>
      <c r="JMO12" s="1426">
        <f>'GC Table 5 - Worker Training'!JMK12</f>
        <v>0</v>
      </c>
      <c r="JMP12" s="1423">
        <f>'GC Table 4 - Tertiary'!JMJ9</f>
        <v>0</v>
      </c>
      <c r="JMQ12" s="1427">
        <f>SUM(JMM12:JMP12)</f>
        <v>0</v>
      </c>
      <c r="JMR12" s="1422">
        <f>'GC Table 8 - Primary'!JMK20</f>
        <v>0</v>
      </c>
      <c r="JMS12" s="1423">
        <f>'GC Table 6 - Secondary'!JMK22</f>
        <v>0</v>
      </c>
      <c r="JMT12" s="1423">
        <f>'GC Table 5 - Worker Training'!JMK20</f>
        <v>0</v>
      </c>
      <c r="JMU12" s="1423">
        <f>'GC Table 4 - Tertiary'!JMJ17</f>
        <v>0</v>
      </c>
      <c r="JMV12" s="1428">
        <f>SUM(JMR12:JMU12)</f>
        <v>0</v>
      </c>
      <c r="JMW12" s="776">
        <v>2014</v>
      </c>
      <c r="JMX12" s="1422">
        <f>'GC Table 8 - Primary'!JNA8</f>
        <v>0</v>
      </c>
      <c r="JMY12" s="1423">
        <f>'GC Table 6 - Secondary'!JNA8</f>
        <v>0</v>
      </c>
      <c r="JMZ12" s="1423">
        <f>'GC Table 5 - Worker Training'!JNA8</f>
        <v>0</v>
      </c>
      <c r="JNA12" s="1423">
        <f>'GC Table 4 - Tertiary'!JMZ8</f>
        <v>0</v>
      </c>
      <c r="JNB12" s="1424">
        <f>SUM(JMX12:JNA12)</f>
        <v>0</v>
      </c>
      <c r="JNC12" s="1425">
        <f>'GC Table 8 - Primary'!JNA12</f>
        <v>0</v>
      </c>
      <c r="JND12" s="1423">
        <f>'GC Table 6 - Secondary'!JNA14</f>
        <v>0</v>
      </c>
      <c r="JNE12" s="1426">
        <f>'GC Table 5 - Worker Training'!JNA12</f>
        <v>0</v>
      </c>
      <c r="JNF12" s="1423">
        <f>'GC Table 4 - Tertiary'!JMZ9</f>
        <v>0</v>
      </c>
      <c r="JNG12" s="1427">
        <f>SUM(JNC12:JNF12)</f>
        <v>0</v>
      </c>
      <c r="JNH12" s="1422">
        <f>'GC Table 8 - Primary'!JNA20</f>
        <v>0</v>
      </c>
      <c r="JNI12" s="1423">
        <f>'GC Table 6 - Secondary'!JNA22</f>
        <v>0</v>
      </c>
      <c r="JNJ12" s="1423">
        <f>'GC Table 5 - Worker Training'!JNA20</f>
        <v>0</v>
      </c>
      <c r="JNK12" s="1423">
        <f>'GC Table 4 - Tertiary'!JMZ17</f>
        <v>0</v>
      </c>
      <c r="JNL12" s="1428">
        <f>SUM(JNH12:JNK12)</f>
        <v>0</v>
      </c>
      <c r="JNM12" s="776">
        <v>2014</v>
      </c>
      <c r="JNN12" s="1422">
        <f>'GC Table 8 - Primary'!JNQ8</f>
        <v>0</v>
      </c>
      <c r="JNO12" s="1423">
        <f>'GC Table 6 - Secondary'!JNQ8</f>
        <v>0</v>
      </c>
      <c r="JNP12" s="1423">
        <f>'GC Table 5 - Worker Training'!JNQ8</f>
        <v>0</v>
      </c>
      <c r="JNQ12" s="1423">
        <f>'GC Table 4 - Tertiary'!JNP8</f>
        <v>0</v>
      </c>
      <c r="JNR12" s="1424">
        <f>SUM(JNN12:JNQ12)</f>
        <v>0</v>
      </c>
      <c r="JNS12" s="1425">
        <f>'GC Table 8 - Primary'!JNQ12</f>
        <v>0</v>
      </c>
      <c r="JNT12" s="1423">
        <f>'GC Table 6 - Secondary'!JNQ14</f>
        <v>0</v>
      </c>
      <c r="JNU12" s="1426">
        <f>'GC Table 5 - Worker Training'!JNQ12</f>
        <v>0</v>
      </c>
      <c r="JNV12" s="1423">
        <f>'GC Table 4 - Tertiary'!JNP9</f>
        <v>0</v>
      </c>
      <c r="JNW12" s="1427">
        <f>SUM(JNS12:JNV12)</f>
        <v>0</v>
      </c>
      <c r="JNX12" s="1422">
        <f>'GC Table 8 - Primary'!JNQ20</f>
        <v>0</v>
      </c>
      <c r="JNY12" s="1423">
        <f>'GC Table 6 - Secondary'!JNQ22</f>
        <v>0</v>
      </c>
      <c r="JNZ12" s="1423">
        <f>'GC Table 5 - Worker Training'!JNQ20</f>
        <v>0</v>
      </c>
      <c r="JOA12" s="1423">
        <f>'GC Table 4 - Tertiary'!JNP17</f>
        <v>0</v>
      </c>
      <c r="JOB12" s="1428">
        <f>SUM(JNX12:JOA12)</f>
        <v>0</v>
      </c>
      <c r="JOC12" s="776">
        <v>2014</v>
      </c>
      <c r="JOD12" s="1422">
        <f>'GC Table 8 - Primary'!JOG8</f>
        <v>0</v>
      </c>
      <c r="JOE12" s="1423">
        <f>'GC Table 6 - Secondary'!JOG8</f>
        <v>0</v>
      </c>
      <c r="JOF12" s="1423">
        <f>'GC Table 5 - Worker Training'!JOG8</f>
        <v>0</v>
      </c>
      <c r="JOG12" s="1423">
        <f>'GC Table 4 - Tertiary'!JOF8</f>
        <v>0</v>
      </c>
      <c r="JOH12" s="1424">
        <f>SUM(JOD12:JOG12)</f>
        <v>0</v>
      </c>
      <c r="JOI12" s="1425">
        <f>'GC Table 8 - Primary'!JOG12</f>
        <v>0</v>
      </c>
      <c r="JOJ12" s="1423">
        <f>'GC Table 6 - Secondary'!JOG14</f>
        <v>0</v>
      </c>
      <c r="JOK12" s="1426">
        <f>'GC Table 5 - Worker Training'!JOG12</f>
        <v>0</v>
      </c>
      <c r="JOL12" s="1423">
        <f>'GC Table 4 - Tertiary'!JOF9</f>
        <v>0</v>
      </c>
      <c r="JOM12" s="1427">
        <f>SUM(JOI12:JOL12)</f>
        <v>0</v>
      </c>
      <c r="JON12" s="1422">
        <f>'GC Table 8 - Primary'!JOG20</f>
        <v>0</v>
      </c>
      <c r="JOO12" s="1423">
        <f>'GC Table 6 - Secondary'!JOG22</f>
        <v>0</v>
      </c>
      <c r="JOP12" s="1423">
        <f>'GC Table 5 - Worker Training'!JOG20</f>
        <v>0</v>
      </c>
      <c r="JOQ12" s="1423">
        <f>'GC Table 4 - Tertiary'!JOF17</f>
        <v>0</v>
      </c>
      <c r="JOR12" s="1428">
        <f>SUM(JON12:JOQ12)</f>
        <v>0</v>
      </c>
      <c r="JOS12" s="776">
        <v>2014</v>
      </c>
      <c r="JOT12" s="1422">
        <f>'GC Table 8 - Primary'!JOW8</f>
        <v>0</v>
      </c>
      <c r="JOU12" s="1423">
        <f>'GC Table 6 - Secondary'!JOW8</f>
        <v>0</v>
      </c>
      <c r="JOV12" s="1423">
        <f>'GC Table 5 - Worker Training'!JOW8</f>
        <v>0</v>
      </c>
      <c r="JOW12" s="1423">
        <f>'GC Table 4 - Tertiary'!JOV8</f>
        <v>0</v>
      </c>
      <c r="JOX12" s="1424">
        <f>SUM(JOT12:JOW12)</f>
        <v>0</v>
      </c>
      <c r="JOY12" s="1425">
        <f>'GC Table 8 - Primary'!JOW12</f>
        <v>0</v>
      </c>
      <c r="JOZ12" s="1423">
        <f>'GC Table 6 - Secondary'!JOW14</f>
        <v>0</v>
      </c>
      <c r="JPA12" s="1426">
        <f>'GC Table 5 - Worker Training'!JOW12</f>
        <v>0</v>
      </c>
      <c r="JPB12" s="1423">
        <f>'GC Table 4 - Tertiary'!JOV9</f>
        <v>0</v>
      </c>
      <c r="JPC12" s="1427">
        <f>SUM(JOY12:JPB12)</f>
        <v>0</v>
      </c>
      <c r="JPD12" s="1422">
        <f>'GC Table 8 - Primary'!JOW20</f>
        <v>0</v>
      </c>
      <c r="JPE12" s="1423">
        <f>'GC Table 6 - Secondary'!JOW22</f>
        <v>0</v>
      </c>
      <c r="JPF12" s="1423">
        <f>'GC Table 5 - Worker Training'!JOW20</f>
        <v>0</v>
      </c>
      <c r="JPG12" s="1423">
        <f>'GC Table 4 - Tertiary'!JOV17</f>
        <v>0</v>
      </c>
      <c r="JPH12" s="1428">
        <f>SUM(JPD12:JPG12)</f>
        <v>0</v>
      </c>
      <c r="JPI12" s="776">
        <v>2014</v>
      </c>
      <c r="JPJ12" s="1422">
        <f>'GC Table 8 - Primary'!JPM8</f>
        <v>0</v>
      </c>
      <c r="JPK12" s="1423">
        <f>'GC Table 6 - Secondary'!JPM8</f>
        <v>0</v>
      </c>
      <c r="JPL12" s="1423">
        <f>'GC Table 5 - Worker Training'!JPM8</f>
        <v>0</v>
      </c>
      <c r="JPM12" s="1423">
        <f>'GC Table 4 - Tertiary'!JPL8</f>
        <v>0</v>
      </c>
      <c r="JPN12" s="1424">
        <f>SUM(JPJ12:JPM12)</f>
        <v>0</v>
      </c>
      <c r="JPO12" s="1425">
        <f>'GC Table 8 - Primary'!JPM12</f>
        <v>0</v>
      </c>
      <c r="JPP12" s="1423">
        <f>'GC Table 6 - Secondary'!JPM14</f>
        <v>0</v>
      </c>
      <c r="JPQ12" s="1426">
        <f>'GC Table 5 - Worker Training'!JPM12</f>
        <v>0</v>
      </c>
      <c r="JPR12" s="1423">
        <f>'GC Table 4 - Tertiary'!JPL9</f>
        <v>0</v>
      </c>
      <c r="JPS12" s="1427">
        <f>SUM(JPO12:JPR12)</f>
        <v>0</v>
      </c>
      <c r="JPT12" s="1422">
        <f>'GC Table 8 - Primary'!JPM20</f>
        <v>0</v>
      </c>
      <c r="JPU12" s="1423">
        <f>'GC Table 6 - Secondary'!JPM22</f>
        <v>0</v>
      </c>
      <c r="JPV12" s="1423">
        <f>'GC Table 5 - Worker Training'!JPM20</f>
        <v>0</v>
      </c>
      <c r="JPW12" s="1423">
        <f>'GC Table 4 - Tertiary'!JPL17</f>
        <v>0</v>
      </c>
      <c r="JPX12" s="1428">
        <f>SUM(JPT12:JPW12)</f>
        <v>0</v>
      </c>
      <c r="JPY12" s="776">
        <v>2014</v>
      </c>
      <c r="JPZ12" s="1422">
        <f>'GC Table 8 - Primary'!JQC8</f>
        <v>0</v>
      </c>
      <c r="JQA12" s="1423">
        <f>'GC Table 6 - Secondary'!JQC8</f>
        <v>0</v>
      </c>
      <c r="JQB12" s="1423">
        <f>'GC Table 5 - Worker Training'!JQC8</f>
        <v>0</v>
      </c>
      <c r="JQC12" s="1423">
        <f>'GC Table 4 - Tertiary'!JQB8</f>
        <v>0</v>
      </c>
      <c r="JQD12" s="1424">
        <f>SUM(JPZ12:JQC12)</f>
        <v>0</v>
      </c>
      <c r="JQE12" s="1425">
        <f>'GC Table 8 - Primary'!JQC12</f>
        <v>0</v>
      </c>
      <c r="JQF12" s="1423">
        <f>'GC Table 6 - Secondary'!JQC14</f>
        <v>0</v>
      </c>
      <c r="JQG12" s="1426">
        <f>'GC Table 5 - Worker Training'!JQC12</f>
        <v>0</v>
      </c>
      <c r="JQH12" s="1423">
        <f>'GC Table 4 - Tertiary'!JQB9</f>
        <v>0</v>
      </c>
      <c r="JQI12" s="1427">
        <f>SUM(JQE12:JQH12)</f>
        <v>0</v>
      </c>
      <c r="JQJ12" s="1422">
        <f>'GC Table 8 - Primary'!JQC20</f>
        <v>0</v>
      </c>
      <c r="JQK12" s="1423">
        <f>'GC Table 6 - Secondary'!JQC22</f>
        <v>0</v>
      </c>
      <c r="JQL12" s="1423">
        <f>'GC Table 5 - Worker Training'!JQC20</f>
        <v>0</v>
      </c>
      <c r="JQM12" s="1423">
        <f>'GC Table 4 - Tertiary'!JQB17</f>
        <v>0</v>
      </c>
      <c r="JQN12" s="1428">
        <f>SUM(JQJ12:JQM12)</f>
        <v>0</v>
      </c>
      <c r="JQO12" s="776">
        <v>2014</v>
      </c>
      <c r="JQP12" s="1422">
        <f>'GC Table 8 - Primary'!JQS8</f>
        <v>0</v>
      </c>
      <c r="JQQ12" s="1423">
        <f>'GC Table 6 - Secondary'!JQS8</f>
        <v>0</v>
      </c>
      <c r="JQR12" s="1423">
        <f>'GC Table 5 - Worker Training'!JQS8</f>
        <v>0</v>
      </c>
      <c r="JQS12" s="1423">
        <f>'GC Table 4 - Tertiary'!JQR8</f>
        <v>0</v>
      </c>
      <c r="JQT12" s="1424">
        <f>SUM(JQP12:JQS12)</f>
        <v>0</v>
      </c>
      <c r="JQU12" s="1425">
        <f>'GC Table 8 - Primary'!JQS12</f>
        <v>0</v>
      </c>
      <c r="JQV12" s="1423">
        <f>'GC Table 6 - Secondary'!JQS14</f>
        <v>0</v>
      </c>
      <c r="JQW12" s="1426">
        <f>'GC Table 5 - Worker Training'!JQS12</f>
        <v>0</v>
      </c>
      <c r="JQX12" s="1423">
        <f>'GC Table 4 - Tertiary'!JQR9</f>
        <v>0</v>
      </c>
      <c r="JQY12" s="1427">
        <f>SUM(JQU12:JQX12)</f>
        <v>0</v>
      </c>
      <c r="JQZ12" s="1422">
        <f>'GC Table 8 - Primary'!JQS20</f>
        <v>0</v>
      </c>
      <c r="JRA12" s="1423">
        <f>'GC Table 6 - Secondary'!JQS22</f>
        <v>0</v>
      </c>
      <c r="JRB12" s="1423">
        <f>'GC Table 5 - Worker Training'!JQS20</f>
        <v>0</v>
      </c>
      <c r="JRC12" s="1423">
        <f>'GC Table 4 - Tertiary'!JQR17</f>
        <v>0</v>
      </c>
      <c r="JRD12" s="1428">
        <f>SUM(JQZ12:JRC12)</f>
        <v>0</v>
      </c>
      <c r="JRE12" s="776">
        <v>2014</v>
      </c>
      <c r="JRF12" s="1422">
        <f>'GC Table 8 - Primary'!JRI8</f>
        <v>0</v>
      </c>
      <c r="JRG12" s="1423">
        <f>'GC Table 6 - Secondary'!JRI8</f>
        <v>0</v>
      </c>
      <c r="JRH12" s="1423">
        <f>'GC Table 5 - Worker Training'!JRI8</f>
        <v>0</v>
      </c>
      <c r="JRI12" s="1423">
        <f>'GC Table 4 - Tertiary'!JRH8</f>
        <v>0</v>
      </c>
      <c r="JRJ12" s="1424">
        <f>SUM(JRF12:JRI12)</f>
        <v>0</v>
      </c>
      <c r="JRK12" s="1425">
        <f>'GC Table 8 - Primary'!JRI12</f>
        <v>0</v>
      </c>
      <c r="JRL12" s="1423">
        <f>'GC Table 6 - Secondary'!JRI14</f>
        <v>0</v>
      </c>
      <c r="JRM12" s="1426">
        <f>'GC Table 5 - Worker Training'!JRI12</f>
        <v>0</v>
      </c>
      <c r="JRN12" s="1423">
        <f>'GC Table 4 - Tertiary'!JRH9</f>
        <v>0</v>
      </c>
      <c r="JRO12" s="1427">
        <f>SUM(JRK12:JRN12)</f>
        <v>0</v>
      </c>
      <c r="JRP12" s="1422">
        <f>'GC Table 8 - Primary'!JRI20</f>
        <v>0</v>
      </c>
      <c r="JRQ12" s="1423">
        <f>'GC Table 6 - Secondary'!JRI22</f>
        <v>0</v>
      </c>
      <c r="JRR12" s="1423">
        <f>'GC Table 5 - Worker Training'!JRI20</f>
        <v>0</v>
      </c>
      <c r="JRS12" s="1423">
        <f>'GC Table 4 - Tertiary'!JRH17</f>
        <v>0</v>
      </c>
      <c r="JRT12" s="1428">
        <f>SUM(JRP12:JRS12)</f>
        <v>0</v>
      </c>
      <c r="JRU12" s="776">
        <v>2014</v>
      </c>
      <c r="JRV12" s="1422">
        <f>'GC Table 8 - Primary'!JRY8</f>
        <v>0</v>
      </c>
      <c r="JRW12" s="1423">
        <f>'GC Table 6 - Secondary'!JRY8</f>
        <v>0</v>
      </c>
      <c r="JRX12" s="1423">
        <f>'GC Table 5 - Worker Training'!JRY8</f>
        <v>0</v>
      </c>
      <c r="JRY12" s="1423">
        <f>'GC Table 4 - Tertiary'!JRX8</f>
        <v>0</v>
      </c>
      <c r="JRZ12" s="1424">
        <f>SUM(JRV12:JRY12)</f>
        <v>0</v>
      </c>
      <c r="JSA12" s="1425">
        <f>'GC Table 8 - Primary'!JRY12</f>
        <v>0</v>
      </c>
      <c r="JSB12" s="1423">
        <f>'GC Table 6 - Secondary'!JRY14</f>
        <v>0</v>
      </c>
      <c r="JSC12" s="1426">
        <f>'GC Table 5 - Worker Training'!JRY12</f>
        <v>0</v>
      </c>
      <c r="JSD12" s="1423">
        <f>'GC Table 4 - Tertiary'!JRX9</f>
        <v>0</v>
      </c>
      <c r="JSE12" s="1427">
        <f>SUM(JSA12:JSD12)</f>
        <v>0</v>
      </c>
      <c r="JSF12" s="1422">
        <f>'GC Table 8 - Primary'!JRY20</f>
        <v>0</v>
      </c>
      <c r="JSG12" s="1423">
        <f>'GC Table 6 - Secondary'!JRY22</f>
        <v>0</v>
      </c>
      <c r="JSH12" s="1423">
        <f>'GC Table 5 - Worker Training'!JRY20</f>
        <v>0</v>
      </c>
      <c r="JSI12" s="1423">
        <f>'GC Table 4 - Tertiary'!JRX17</f>
        <v>0</v>
      </c>
      <c r="JSJ12" s="1428">
        <f>SUM(JSF12:JSI12)</f>
        <v>0</v>
      </c>
      <c r="JSK12" s="776">
        <v>2014</v>
      </c>
      <c r="JSL12" s="1422">
        <f>'GC Table 8 - Primary'!JSO8</f>
        <v>0</v>
      </c>
      <c r="JSM12" s="1423">
        <f>'GC Table 6 - Secondary'!JSO8</f>
        <v>0</v>
      </c>
      <c r="JSN12" s="1423">
        <f>'GC Table 5 - Worker Training'!JSO8</f>
        <v>0</v>
      </c>
      <c r="JSO12" s="1423">
        <f>'GC Table 4 - Tertiary'!JSN8</f>
        <v>0</v>
      </c>
      <c r="JSP12" s="1424">
        <f>SUM(JSL12:JSO12)</f>
        <v>0</v>
      </c>
      <c r="JSQ12" s="1425">
        <f>'GC Table 8 - Primary'!JSO12</f>
        <v>0</v>
      </c>
      <c r="JSR12" s="1423">
        <f>'GC Table 6 - Secondary'!JSO14</f>
        <v>0</v>
      </c>
      <c r="JSS12" s="1426">
        <f>'GC Table 5 - Worker Training'!JSO12</f>
        <v>0</v>
      </c>
      <c r="JST12" s="1423">
        <f>'GC Table 4 - Tertiary'!JSN9</f>
        <v>0</v>
      </c>
      <c r="JSU12" s="1427">
        <f>SUM(JSQ12:JST12)</f>
        <v>0</v>
      </c>
      <c r="JSV12" s="1422">
        <f>'GC Table 8 - Primary'!JSO20</f>
        <v>0</v>
      </c>
      <c r="JSW12" s="1423">
        <f>'GC Table 6 - Secondary'!JSO22</f>
        <v>0</v>
      </c>
      <c r="JSX12" s="1423">
        <f>'GC Table 5 - Worker Training'!JSO20</f>
        <v>0</v>
      </c>
      <c r="JSY12" s="1423">
        <f>'GC Table 4 - Tertiary'!JSN17</f>
        <v>0</v>
      </c>
      <c r="JSZ12" s="1428">
        <f>SUM(JSV12:JSY12)</f>
        <v>0</v>
      </c>
      <c r="JTA12" s="776">
        <v>2014</v>
      </c>
      <c r="JTB12" s="1422">
        <f>'GC Table 8 - Primary'!JTE8</f>
        <v>0</v>
      </c>
      <c r="JTC12" s="1423">
        <f>'GC Table 6 - Secondary'!JTE8</f>
        <v>0</v>
      </c>
      <c r="JTD12" s="1423">
        <f>'GC Table 5 - Worker Training'!JTE8</f>
        <v>0</v>
      </c>
      <c r="JTE12" s="1423">
        <f>'GC Table 4 - Tertiary'!JTD8</f>
        <v>0</v>
      </c>
      <c r="JTF12" s="1424">
        <f>SUM(JTB12:JTE12)</f>
        <v>0</v>
      </c>
      <c r="JTG12" s="1425">
        <f>'GC Table 8 - Primary'!JTE12</f>
        <v>0</v>
      </c>
      <c r="JTH12" s="1423">
        <f>'GC Table 6 - Secondary'!JTE14</f>
        <v>0</v>
      </c>
      <c r="JTI12" s="1426">
        <f>'GC Table 5 - Worker Training'!JTE12</f>
        <v>0</v>
      </c>
      <c r="JTJ12" s="1423">
        <f>'GC Table 4 - Tertiary'!JTD9</f>
        <v>0</v>
      </c>
      <c r="JTK12" s="1427">
        <f>SUM(JTG12:JTJ12)</f>
        <v>0</v>
      </c>
      <c r="JTL12" s="1422">
        <f>'GC Table 8 - Primary'!JTE20</f>
        <v>0</v>
      </c>
      <c r="JTM12" s="1423">
        <f>'GC Table 6 - Secondary'!JTE22</f>
        <v>0</v>
      </c>
      <c r="JTN12" s="1423">
        <f>'GC Table 5 - Worker Training'!JTE20</f>
        <v>0</v>
      </c>
      <c r="JTO12" s="1423">
        <f>'GC Table 4 - Tertiary'!JTD17</f>
        <v>0</v>
      </c>
      <c r="JTP12" s="1428">
        <f>SUM(JTL12:JTO12)</f>
        <v>0</v>
      </c>
      <c r="JTQ12" s="776">
        <v>2014</v>
      </c>
      <c r="JTR12" s="1422">
        <f>'GC Table 8 - Primary'!JTU8</f>
        <v>0</v>
      </c>
      <c r="JTS12" s="1423">
        <f>'GC Table 6 - Secondary'!JTU8</f>
        <v>0</v>
      </c>
      <c r="JTT12" s="1423">
        <f>'GC Table 5 - Worker Training'!JTU8</f>
        <v>0</v>
      </c>
      <c r="JTU12" s="1423">
        <f>'GC Table 4 - Tertiary'!JTT8</f>
        <v>0</v>
      </c>
      <c r="JTV12" s="1424">
        <f>SUM(JTR12:JTU12)</f>
        <v>0</v>
      </c>
      <c r="JTW12" s="1425">
        <f>'GC Table 8 - Primary'!JTU12</f>
        <v>0</v>
      </c>
      <c r="JTX12" s="1423">
        <f>'GC Table 6 - Secondary'!JTU14</f>
        <v>0</v>
      </c>
      <c r="JTY12" s="1426">
        <f>'GC Table 5 - Worker Training'!JTU12</f>
        <v>0</v>
      </c>
      <c r="JTZ12" s="1423">
        <f>'GC Table 4 - Tertiary'!JTT9</f>
        <v>0</v>
      </c>
      <c r="JUA12" s="1427">
        <f>SUM(JTW12:JTZ12)</f>
        <v>0</v>
      </c>
      <c r="JUB12" s="1422">
        <f>'GC Table 8 - Primary'!JTU20</f>
        <v>0</v>
      </c>
      <c r="JUC12" s="1423">
        <f>'GC Table 6 - Secondary'!JTU22</f>
        <v>0</v>
      </c>
      <c r="JUD12" s="1423">
        <f>'GC Table 5 - Worker Training'!JTU20</f>
        <v>0</v>
      </c>
      <c r="JUE12" s="1423">
        <f>'GC Table 4 - Tertiary'!JTT17</f>
        <v>0</v>
      </c>
      <c r="JUF12" s="1428">
        <f>SUM(JUB12:JUE12)</f>
        <v>0</v>
      </c>
      <c r="JUG12" s="776">
        <v>2014</v>
      </c>
      <c r="JUH12" s="1422">
        <f>'GC Table 8 - Primary'!JUK8</f>
        <v>0</v>
      </c>
      <c r="JUI12" s="1423">
        <f>'GC Table 6 - Secondary'!JUK8</f>
        <v>0</v>
      </c>
      <c r="JUJ12" s="1423">
        <f>'GC Table 5 - Worker Training'!JUK8</f>
        <v>0</v>
      </c>
      <c r="JUK12" s="1423">
        <f>'GC Table 4 - Tertiary'!JUJ8</f>
        <v>0</v>
      </c>
      <c r="JUL12" s="1424">
        <f>SUM(JUH12:JUK12)</f>
        <v>0</v>
      </c>
      <c r="JUM12" s="1425">
        <f>'GC Table 8 - Primary'!JUK12</f>
        <v>0</v>
      </c>
      <c r="JUN12" s="1423">
        <f>'GC Table 6 - Secondary'!JUK14</f>
        <v>0</v>
      </c>
      <c r="JUO12" s="1426">
        <f>'GC Table 5 - Worker Training'!JUK12</f>
        <v>0</v>
      </c>
      <c r="JUP12" s="1423">
        <f>'GC Table 4 - Tertiary'!JUJ9</f>
        <v>0</v>
      </c>
      <c r="JUQ12" s="1427">
        <f>SUM(JUM12:JUP12)</f>
        <v>0</v>
      </c>
      <c r="JUR12" s="1422">
        <f>'GC Table 8 - Primary'!JUK20</f>
        <v>0</v>
      </c>
      <c r="JUS12" s="1423">
        <f>'GC Table 6 - Secondary'!JUK22</f>
        <v>0</v>
      </c>
      <c r="JUT12" s="1423">
        <f>'GC Table 5 - Worker Training'!JUK20</f>
        <v>0</v>
      </c>
      <c r="JUU12" s="1423">
        <f>'GC Table 4 - Tertiary'!JUJ17</f>
        <v>0</v>
      </c>
      <c r="JUV12" s="1428">
        <f>SUM(JUR12:JUU12)</f>
        <v>0</v>
      </c>
      <c r="JUW12" s="776">
        <v>2014</v>
      </c>
      <c r="JUX12" s="1422">
        <f>'GC Table 8 - Primary'!JVA8</f>
        <v>0</v>
      </c>
      <c r="JUY12" s="1423">
        <f>'GC Table 6 - Secondary'!JVA8</f>
        <v>0</v>
      </c>
      <c r="JUZ12" s="1423">
        <f>'GC Table 5 - Worker Training'!JVA8</f>
        <v>0</v>
      </c>
      <c r="JVA12" s="1423">
        <f>'GC Table 4 - Tertiary'!JUZ8</f>
        <v>0</v>
      </c>
      <c r="JVB12" s="1424">
        <f>SUM(JUX12:JVA12)</f>
        <v>0</v>
      </c>
      <c r="JVC12" s="1425">
        <f>'GC Table 8 - Primary'!JVA12</f>
        <v>0</v>
      </c>
      <c r="JVD12" s="1423">
        <f>'GC Table 6 - Secondary'!JVA14</f>
        <v>0</v>
      </c>
      <c r="JVE12" s="1426">
        <f>'GC Table 5 - Worker Training'!JVA12</f>
        <v>0</v>
      </c>
      <c r="JVF12" s="1423">
        <f>'GC Table 4 - Tertiary'!JUZ9</f>
        <v>0</v>
      </c>
      <c r="JVG12" s="1427">
        <f>SUM(JVC12:JVF12)</f>
        <v>0</v>
      </c>
      <c r="JVH12" s="1422">
        <f>'GC Table 8 - Primary'!JVA20</f>
        <v>0</v>
      </c>
      <c r="JVI12" s="1423">
        <f>'GC Table 6 - Secondary'!JVA22</f>
        <v>0</v>
      </c>
      <c r="JVJ12" s="1423">
        <f>'GC Table 5 - Worker Training'!JVA20</f>
        <v>0</v>
      </c>
      <c r="JVK12" s="1423">
        <f>'GC Table 4 - Tertiary'!JUZ17</f>
        <v>0</v>
      </c>
      <c r="JVL12" s="1428">
        <f>SUM(JVH12:JVK12)</f>
        <v>0</v>
      </c>
      <c r="JVM12" s="776">
        <v>2014</v>
      </c>
      <c r="JVN12" s="1422">
        <f>'GC Table 8 - Primary'!JVQ8</f>
        <v>0</v>
      </c>
      <c r="JVO12" s="1423">
        <f>'GC Table 6 - Secondary'!JVQ8</f>
        <v>0</v>
      </c>
      <c r="JVP12" s="1423">
        <f>'GC Table 5 - Worker Training'!JVQ8</f>
        <v>0</v>
      </c>
      <c r="JVQ12" s="1423">
        <f>'GC Table 4 - Tertiary'!JVP8</f>
        <v>0</v>
      </c>
      <c r="JVR12" s="1424">
        <f>SUM(JVN12:JVQ12)</f>
        <v>0</v>
      </c>
      <c r="JVS12" s="1425">
        <f>'GC Table 8 - Primary'!JVQ12</f>
        <v>0</v>
      </c>
      <c r="JVT12" s="1423">
        <f>'GC Table 6 - Secondary'!JVQ14</f>
        <v>0</v>
      </c>
      <c r="JVU12" s="1426">
        <f>'GC Table 5 - Worker Training'!JVQ12</f>
        <v>0</v>
      </c>
      <c r="JVV12" s="1423">
        <f>'GC Table 4 - Tertiary'!JVP9</f>
        <v>0</v>
      </c>
      <c r="JVW12" s="1427">
        <f>SUM(JVS12:JVV12)</f>
        <v>0</v>
      </c>
      <c r="JVX12" s="1422">
        <f>'GC Table 8 - Primary'!JVQ20</f>
        <v>0</v>
      </c>
      <c r="JVY12" s="1423">
        <f>'GC Table 6 - Secondary'!JVQ22</f>
        <v>0</v>
      </c>
      <c r="JVZ12" s="1423">
        <f>'GC Table 5 - Worker Training'!JVQ20</f>
        <v>0</v>
      </c>
      <c r="JWA12" s="1423">
        <f>'GC Table 4 - Tertiary'!JVP17</f>
        <v>0</v>
      </c>
      <c r="JWB12" s="1428">
        <f>SUM(JVX12:JWA12)</f>
        <v>0</v>
      </c>
      <c r="JWC12" s="776">
        <v>2014</v>
      </c>
      <c r="JWD12" s="1422">
        <f>'GC Table 8 - Primary'!JWG8</f>
        <v>0</v>
      </c>
      <c r="JWE12" s="1423">
        <f>'GC Table 6 - Secondary'!JWG8</f>
        <v>0</v>
      </c>
      <c r="JWF12" s="1423">
        <f>'GC Table 5 - Worker Training'!JWG8</f>
        <v>0</v>
      </c>
      <c r="JWG12" s="1423">
        <f>'GC Table 4 - Tertiary'!JWF8</f>
        <v>0</v>
      </c>
      <c r="JWH12" s="1424">
        <f>SUM(JWD12:JWG12)</f>
        <v>0</v>
      </c>
      <c r="JWI12" s="1425">
        <f>'GC Table 8 - Primary'!JWG12</f>
        <v>0</v>
      </c>
      <c r="JWJ12" s="1423">
        <f>'GC Table 6 - Secondary'!JWG14</f>
        <v>0</v>
      </c>
      <c r="JWK12" s="1426">
        <f>'GC Table 5 - Worker Training'!JWG12</f>
        <v>0</v>
      </c>
      <c r="JWL12" s="1423">
        <f>'GC Table 4 - Tertiary'!JWF9</f>
        <v>0</v>
      </c>
      <c r="JWM12" s="1427">
        <f>SUM(JWI12:JWL12)</f>
        <v>0</v>
      </c>
      <c r="JWN12" s="1422">
        <f>'GC Table 8 - Primary'!JWG20</f>
        <v>0</v>
      </c>
      <c r="JWO12" s="1423">
        <f>'GC Table 6 - Secondary'!JWG22</f>
        <v>0</v>
      </c>
      <c r="JWP12" s="1423">
        <f>'GC Table 5 - Worker Training'!JWG20</f>
        <v>0</v>
      </c>
      <c r="JWQ12" s="1423">
        <f>'GC Table 4 - Tertiary'!JWF17</f>
        <v>0</v>
      </c>
      <c r="JWR12" s="1428">
        <f>SUM(JWN12:JWQ12)</f>
        <v>0</v>
      </c>
      <c r="JWS12" s="776">
        <v>2014</v>
      </c>
      <c r="JWT12" s="1422">
        <f>'GC Table 8 - Primary'!JWW8</f>
        <v>0</v>
      </c>
      <c r="JWU12" s="1423">
        <f>'GC Table 6 - Secondary'!JWW8</f>
        <v>0</v>
      </c>
      <c r="JWV12" s="1423">
        <f>'GC Table 5 - Worker Training'!JWW8</f>
        <v>0</v>
      </c>
      <c r="JWW12" s="1423">
        <f>'GC Table 4 - Tertiary'!JWV8</f>
        <v>0</v>
      </c>
      <c r="JWX12" s="1424">
        <f>SUM(JWT12:JWW12)</f>
        <v>0</v>
      </c>
      <c r="JWY12" s="1425">
        <f>'GC Table 8 - Primary'!JWW12</f>
        <v>0</v>
      </c>
      <c r="JWZ12" s="1423">
        <f>'GC Table 6 - Secondary'!JWW14</f>
        <v>0</v>
      </c>
      <c r="JXA12" s="1426">
        <f>'GC Table 5 - Worker Training'!JWW12</f>
        <v>0</v>
      </c>
      <c r="JXB12" s="1423">
        <f>'GC Table 4 - Tertiary'!JWV9</f>
        <v>0</v>
      </c>
      <c r="JXC12" s="1427">
        <f>SUM(JWY12:JXB12)</f>
        <v>0</v>
      </c>
      <c r="JXD12" s="1422">
        <f>'GC Table 8 - Primary'!JWW20</f>
        <v>0</v>
      </c>
      <c r="JXE12" s="1423">
        <f>'GC Table 6 - Secondary'!JWW22</f>
        <v>0</v>
      </c>
      <c r="JXF12" s="1423">
        <f>'GC Table 5 - Worker Training'!JWW20</f>
        <v>0</v>
      </c>
      <c r="JXG12" s="1423">
        <f>'GC Table 4 - Tertiary'!JWV17</f>
        <v>0</v>
      </c>
      <c r="JXH12" s="1428">
        <f>SUM(JXD12:JXG12)</f>
        <v>0</v>
      </c>
      <c r="JXI12" s="776">
        <v>2014</v>
      </c>
      <c r="JXJ12" s="1422">
        <f>'GC Table 8 - Primary'!JXM8</f>
        <v>0</v>
      </c>
      <c r="JXK12" s="1423">
        <f>'GC Table 6 - Secondary'!JXM8</f>
        <v>0</v>
      </c>
      <c r="JXL12" s="1423">
        <f>'GC Table 5 - Worker Training'!JXM8</f>
        <v>0</v>
      </c>
      <c r="JXM12" s="1423">
        <f>'GC Table 4 - Tertiary'!JXL8</f>
        <v>0</v>
      </c>
      <c r="JXN12" s="1424">
        <f>SUM(JXJ12:JXM12)</f>
        <v>0</v>
      </c>
      <c r="JXO12" s="1425">
        <f>'GC Table 8 - Primary'!JXM12</f>
        <v>0</v>
      </c>
      <c r="JXP12" s="1423">
        <f>'GC Table 6 - Secondary'!JXM14</f>
        <v>0</v>
      </c>
      <c r="JXQ12" s="1426">
        <f>'GC Table 5 - Worker Training'!JXM12</f>
        <v>0</v>
      </c>
      <c r="JXR12" s="1423">
        <f>'GC Table 4 - Tertiary'!JXL9</f>
        <v>0</v>
      </c>
      <c r="JXS12" s="1427">
        <f>SUM(JXO12:JXR12)</f>
        <v>0</v>
      </c>
      <c r="JXT12" s="1422">
        <f>'GC Table 8 - Primary'!JXM20</f>
        <v>0</v>
      </c>
      <c r="JXU12" s="1423">
        <f>'GC Table 6 - Secondary'!JXM22</f>
        <v>0</v>
      </c>
      <c r="JXV12" s="1423">
        <f>'GC Table 5 - Worker Training'!JXM20</f>
        <v>0</v>
      </c>
      <c r="JXW12" s="1423">
        <f>'GC Table 4 - Tertiary'!JXL17</f>
        <v>0</v>
      </c>
      <c r="JXX12" s="1428">
        <f>SUM(JXT12:JXW12)</f>
        <v>0</v>
      </c>
      <c r="JXY12" s="776">
        <v>2014</v>
      </c>
      <c r="JXZ12" s="1422">
        <f>'GC Table 8 - Primary'!JYC8</f>
        <v>0</v>
      </c>
      <c r="JYA12" s="1423">
        <f>'GC Table 6 - Secondary'!JYC8</f>
        <v>0</v>
      </c>
      <c r="JYB12" s="1423">
        <f>'GC Table 5 - Worker Training'!JYC8</f>
        <v>0</v>
      </c>
      <c r="JYC12" s="1423">
        <f>'GC Table 4 - Tertiary'!JYB8</f>
        <v>0</v>
      </c>
      <c r="JYD12" s="1424">
        <f>SUM(JXZ12:JYC12)</f>
        <v>0</v>
      </c>
      <c r="JYE12" s="1425">
        <f>'GC Table 8 - Primary'!JYC12</f>
        <v>0</v>
      </c>
      <c r="JYF12" s="1423">
        <f>'GC Table 6 - Secondary'!JYC14</f>
        <v>0</v>
      </c>
      <c r="JYG12" s="1426">
        <f>'GC Table 5 - Worker Training'!JYC12</f>
        <v>0</v>
      </c>
      <c r="JYH12" s="1423">
        <f>'GC Table 4 - Tertiary'!JYB9</f>
        <v>0</v>
      </c>
      <c r="JYI12" s="1427">
        <f>SUM(JYE12:JYH12)</f>
        <v>0</v>
      </c>
      <c r="JYJ12" s="1422">
        <f>'GC Table 8 - Primary'!JYC20</f>
        <v>0</v>
      </c>
      <c r="JYK12" s="1423">
        <f>'GC Table 6 - Secondary'!JYC22</f>
        <v>0</v>
      </c>
      <c r="JYL12" s="1423">
        <f>'GC Table 5 - Worker Training'!JYC20</f>
        <v>0</v>
      </c>
      <c r="JYM12" s="1423">
        <f>'GC Table 4 - Tertiary'!JYB17</f>
        <v>0</v>
      </c>
      <c r="JYN12" s="1428">
        <f>SUM(JYJ12:JYM12)</f>
        <v>0</v>
      </c>
      <c r="JYO12" s="776">
        <v>2014</v>
      </c>
      <c r="JYP12" s="1422">
        <f>'GC Table 8 - Primary'!JYS8</f>
        <v>0</v>
      </c>
      <c r="JYQ12" s="1423">
        <f>'GC Table 6 - Secondary'!JYS8</f>
        <v>0</v>
      </c>
      <c r="JYR12" s="1423">
        <f>'GC Table 5 - Worker Training'!JYS8</f>
        <v>0</v>
      </c>
      <c r="JYS12" s="1423">
        <f>'GC Table 4 - Tertiary'!JYR8</f>
        <v>0</v>
      </c>
      <c r="JYT12" s="1424">
        <f>SUM(JYP12:JYS12)</f>
        <v>0</v>
      </c>
      <c r="JYU12" s="1425">
        <f>'GC Table 8 - Primary'!JYS12</f>
        <v>0</v>
      </c>
      <c r="JYV12" s="1423">
        <f>'GC Table 6 - Secondary'!JYS14</f>
        <v>0</v>
      </c>
      <c r="JYW12" s="1426">
        <f>'GC Table 5 - Worker Training'!JYS12</f>
        <v>0</v>
      </c>
      <c r="JYX12" s="1423">
        <f>'GC Table 4 - Tertiary'!JYR9</f>
        <v>0</v>
      </c>
      <c r="JYY12" s="1427">
        <f>SUM(JYU12:JYX12)</f>
        <v>0</v>
      </c>
      <c r="JYZ12" s="1422">
        <f>'GC Table 8 - Primary'!JYS20</f>
        <v>0</v>
      </c>
      <c r="JZA12" s="1423">
        <f>'GC Table 6 - Secondary'!JYS22</f>
        <v>0</v>
      </c>
      <c r="JZB12" s="1423">
        <f>'GC Table 5 - Worker Training'!JYS20</f>
        <v>0</v>
      </c>
      <c r="JZC12" s="1423">
        <f>'GC Table 4 - Tertiary'!JYR17</f>
        <v>0</v>
      </c>
      <c r="JZD12" s="1428">
        <f>SUM(JYZ12:JZC12)</f>
        <v>0</v>
      </c>
      <c r="JZE12" s="776">
        <v>2014</v>
      </c>
      <c r="JZF12" s="1422">
        <f>'GC Table 8 - Primary'!JZI8</f>
        <v>0</v>
      </c>
      <c r="JZG12" s="1423">
        <f>'GC Table 6 - Secondary'!JZI8</f>
        <v>0</v>
      </c>
      <c r="JZH12" s="1423">
        <f>'GC Table 5 - Worker Training'!JZI8</f>
        <v>0</v>
      </c>
      <c r="JZI12" s="1423">
        <f>'GC Table 4 - Tertiary'!JZH8</f>
        <v>0</v>
      </c>
      <c r="JZJ12" s="1424">
        <f>SUM(JZF12:JZI12)</f>
        <v>0</v>
      </c>
      <c r="JZK12" s="1425">
        <f>'GC Table 8 - Primary'!JZI12</f>
        <v>0</v>
      </c>
      <c r="JZL12" s="1423">
        <f>'GC Table 6 - Secondary'!JZI14</f>
        <v>0</v>
      </c>
      <c r="JZM12" s="1426">
        <f>'GC Table 5 - Worker Training'!JZI12</f>
        <v>0</v>
      </c>
      <c r="JZN12" s="1423">
        <f>'GC Table 4 - Tertiary'!JZH9</f>
        <v>0</v>
      </c>
      <c r="JZO12" s="1427">
        <f>SUM(JZK12:JZN12)</f>
        <v>0</v>
      </c>
      <c r="JZP12" s="1422">
        <f>'GC Table 8 - Primary'!JZI20</f>
        <v>0</v>
      </c>
      <c r="JZQ12" s="1423">
        <f>'GC Table 6 - Secondary'!JZI22</f>
        <v>0</v>
      </c>
      <c r="JZR12" s="1423">
        <f>'GC Table 5 - Worker Training'!JZI20</f>
        <v>0</v>
      </c>
      <c r="JZS12" s="1423">
        <f>'GC Table 4 - Tertiary'!JZH17</f>
        <v>0</v>
      </c>
      <c r="JZT12" s="1428">
        <f>SUM(JZP12:JZS12)</f>
        <v>0</v>
      </c>
      <c r="JZU12" s="776">
        <v>2014</v>
      </c>
      <c r="JZV12" s="1422">
        <f>'GC Table 8 - Primary'!JZY8</f>
        <v>0</v>
      </c>
      <c r="JZW12" s="1423">
        <f>'GC Table 6 - Secondary'!JZY8</f>
        <v>0</v>
      </c>
      <c r="JZX12" s="1423">
        <f>'GC Table 5 - Worker Training'!JZY8</f>
        <v>0</v>
      </c>
      <c r="JZY12" s="1423">
        <f>'GC Table 4 - Tertiary'!JZX8</f>
        <v>0</v>
      </c>
      <c r="JZZ12" s="1424">
        <f>SUM(JZV12:JZY12)</f>
        <v>0</v>
      </c>
      <c r="KAA12" s="1425">
        <f>'GC Table 8 - Primary'!JZY12</f>
        <v>0</v>
      </c>
      <c r="KAB12" s="1423">
        <f>'GC Table 6 - Secondary'!JZY14</f>
        <v>0</v>
      </c>
      <c r="KAC12" s="1426">
        <f>'GC Table 5 - Worker Training'!JZY12</f>
        <v>0</v>
      </c>
      <c r="KAD12" s="1423">
        <f>'GC Table 4 - Tertiary'!JZX9</f>
        <v>0</v>
      </c>
      <c r="KAE12" s="1427">
        <f>SUM(KAA12:KAD12)</f>
        <v>0</v>
      </c>
      <c r="KAF12" s="1422">
        <f>'GC Table 8 - Primary'!JZY20</f>
        <v>0</v>
      </c>
      <c r="KAG12" s="1423">
        <f>'GC Table 6 - Secondary'!JZY22</f>
        <v>0</v>
      </c>
      <c r="KAH12" s="1423">
        <f>'GC Table 5 - Worker Training'!JZY20</f>
        <v>0</v>
      </c>
      <c r="KAI12" s="1423">
        <f>'GC Table 4 - Tertiary'!JZX17</f>
        <v>0</v>
      </c>
      <c r="KAJ12" s="1428">
        <f>SUM(KAF12:KAI12)</f>
        <v>0</v>
      </c>
      <c r="KAK12" s="776">
        <v>2014</v>
      </c>
      <c r="KAL12" s="1422">
        <f>'GC Table 8 - Primary'!KAO8</f>
        <v>0</v>
      </c>
      <c r="KAM12" s="1423">
        <f>'GC Table 6 - Secondary'!KAO8</f>
        <v>0</v>
      </c>
      <c r="KAN12" s="1423">
        <f>'GC Table 5 - Worker Training'!KAO8</f>
        <v>0</v>
      </c>
      <c r="KAO12" s="1423">
        <f>'GC Table 4 - Tertiary'!KAN8</f>
        <v>0</v>
      </c>
      <c r="KAP12" s="1424">
        <f>SUM(KAL12:KAO12)</f>
        <v>0</v>
      </c>
      <c r="KAQ12" s="1425">
        <f>'GC Table 8 - Primary'!KAO12</f>
        <v>0</v>
      </c>
      <c r="KAR12" s="1423">
        <f>'GC Table 6 - Secondary'!KAO14</f>
        <v>0</v>
      </c>
      <c r="KAS12" s="1426">
        <f>'GC Table 5 - Worker Training'!KAO12</f>
        <v>0</v>
      </c>
      <c r="KAT12" s="1423">
        <f>'GC Table 4 - Tertiary'!KAN9</f>
        <v>0</v>
      </c>
      <c r="KAU12" s="1427">
        <f>SUM(KAQ12:KAT12)</f>
        <v>0</v>
      </c>
      <c r="KAV12" s="1422">
        <f>'GC Table 8 - Primary'!KAO20</f>
        <v>0</v>
      </c>
      <c r="KAW12" s="1423">
        <f>'GC Table 6 - Secondary'!KAO22</f>
        <v>0</v>
      </c>
      <c r="KAX12" s="1423">
        <f>'GC Table 5 - Worker Training'!KAO20</f>
        <v>0</v>
      </c>
      <c r="KAY12" s="1423">
        <f>'GC Table 4 - Tertiary'!KAN17</f>
        <v>0</v>
      </c>
      <c r="KAZ12" s="1428">
        <f>SUM(KAV12:KAY12)</f>
        <v>0</v>
      </c>
      <c r="KBA12" s="776">
        <v>2014</v>
      </c>
      <c r="KBB12" s="1422">
        <f>'GC Table 8 - Primary'!KBE8</f>
        <v>0</v>
      </c>
      <c r="KBC12" s="1423">
        <f>'GC Table 6 - Secondary'!KBE8</f>
        <v>0</v>
      </c>
      <c r="KBD12" s="1423">
        <f>'GC Table 5 - Worker Training'!KBE8</f>
        <v>0</v>
      </c>
      <c r="KBE12" s="1423">
        <f>'GC Table 4 - Tertiary'!KBD8</f>
        <v>0</v>
      </c>
      <c r="KBF12" s="1424">
        <f>SUM(KBB12:KBE12)</f>
        <v>0</v>
      </c>
      <c r="KBG12" s="1425">
        <f>'GC Table 8 - Primary'!KBE12</f>
        <v>0</v>
      </c>
      <c r="KBH12" s="1423">
        <f>'GC Table 6 - Secondary'!KBE14</f>
        <v>0</v>
      </c>
      <c r="KBI12" s="1426">
        <f>'GC Table 5 - Worker Training'!KBE12</f>
        <v>0</v>
      </c>
      <c r="KBJ12" s="1423">
        <f>'GC Table 4 - Tertiary'!KBD9</f>
        <v>0</v>
      </c>
      <c r="KBK12" s="1427">
        <f>SUM(KBG12:KBJ12)</f>
        <v>0</v>
      </c>
      <c r="KBL12" s="1422">
        <f>'GC Table 8 - Primary'!KBE20</f>
        <v>0</v>
      </c>
      <c r="KBM12" s="1423">
        <f>'GC Table 6 - Secondary'!KBE22</f>
        <v>0</v>
      </c>
      <c r="KBN12" s="1423">
        <f>'GC Table 5 - Worker Training'!KBE20</f>
        <v>0</v>
      </c>
      <c r="KBO12" s="1423">
        <f>'GC Table 4 - Tertiary'!KBD17</f>
        <v>0</v>
      </c>
      <c r="KBP12" s="1428">
        <f>SUM(KBL12:KBO12)</f>
        <v>0</v>
      </c>
      <c r="KBQ12" s="776">
        <v>2014</v>
      </c>
      <c r="KBR12" s="1422">
        <f>'GC Table 8 - Primary'!KBU8</f>
        <v>0</v>
      </c>
      <c r="KBS12" s="1423">
        <f>'GC Table 6 - Secondary'!KBU8</f>
        <v>0</v>
      </c>
      <c r="KBT12" s="1423">
        <f>'GC Table 5 - Worker Training'!KBU8</f>
        <v>0</v>
      </c>
      <c r="KBU12" s="1423">
        <f>'GC Table 4 - Tertiary'!KBT8</f>
        <v>0</v>
      </c>
      <c r="KBV12" s="1424">
        <f>SUM(KBR12:KBU12)</f>
        <v>0</v>
      </c>
      <c r="KBW12" s="1425">
        <f>'GC Table 8 - Primary'!KBU12</f>
        <v>0</v>
      </c>
      <c r="KBX12" s="1423">
        <f>'GC Table 6 - Secondary'!KBU14</f>
        <v>0</v>
      </c>
      <c r="KBY12" s="1426">
        <f>'GC Table 5 - Worker Training'!KBU12</f>
        <v>0</v>
      </c>
      <c r="KBZ12" s="1423">
        <f>'GC Table 4 - Tertiary'!KBT9</f>
        <v>0</v>
      </c>
      <c r="KCA12" s="1427">
        <f>SUM(KBW12:KBZ12)</f>
        <v>0</v>
      </c>
      <c r="KCB12" s="1422">
        <f>'GC Table 8 - Primary'!KBU20</f>
        <v>0</v>
      </c>
      <c r="KCC12" s="1423">
        <f>'GC Table 6 - Secondary'!KBU22</f>
        <v>0</v>
      </c>
      <c r="KCD12" s="1423">
        <f>'GC Table 5 - Worker Training'!KBU20</f>
        <v>0</v>
      </c>
      <c r="KCE12" s="1423">
        <f>'GC Table 4 - Tertiary'!KBT17</f>
        <v>0</v>
      </c>
      <c r="KCF12" s="1428">
        <f>SUM(KCB12:KCE12)</f>
        <v>0</v>
      </c>
      <c r="KCG12" s="776">
        <v>2014</v>
      </c>
      <c r="KCH12" s="1422">
        <f>'GC Table 8 - Primary'!KCK8</f>
        <v>0</v>
      </c>
      <c r="KCI12" s="1423">
        <f>'GC Table 6 - Secondary'!KCK8</f>
        <v>0</v>
      </c>
      <c r="KCJ12" s="1423">
        <f>'GC Table 5 - Worker Training'!KCK8</f>
        <v>0</v>
      </c>
      <c r="KCK12" s="1423">
        <f>'GC Table 4 - Tertiary'!KCJ8</f>
        <v>0</v>
      </c>
      <c r="KCL12" s="1424">
        <f>SUM(KCH12:KCK12)</f>
        <v>0</v>
      </c>
      <c r="KCM12" s="1425">
        <f>'GC Table 8 - Primary'!KCK12</f>
        <v>0</v>
      </c>
      <c r="KCN12" s="1423">
        <f>'GC Table 6 - Secondary'!KCK14</f>
        <v>0</v>
      </c>
      <c r="KCO12" s="1426">
        <f>'GC Table 5 - Worker Training'!KCK12</f>
        <v>0</v>
      </c>
      <c r="KCP12" s="1423">
        <f>'GC Table 4 - Tertiary'!KCJ9</f>
        <v>0</v>
      </c>
      <c r="KCQ12" s="1427">
        <f>SUM(KCM12:KCP12)</f>
        <v>0</v>
      </c>
      <c r="KCR12" s="1422">
        <f>'GC Table 8 - Primary'!KCK20</f>
        <v>0</v>
      </c>
      <c r="KCS12" s="1423">
        <f>'GC Table 6 - Secondary'!KCK22</f>
        <v>0</v>
      </c>
      <c r="KCT12" s="1423">
        <f>'GC Table 5 - Worker Training'!KCK20</f>
        <v>0</v>
      </c>
      <c r="KCU12" s="1423">
        <f>'GC Table 4 - Tertiary'!KCJ17</f>
        <v>0</v>
      </c>
      <c r="KCV12" s="1428">
        <f>SUM(KCR12:KCU12)</f>
        <v>0</v>
      </c>
      <c r="KCW12" s="776">
        <v>2014</v>
      </c>
      <c r="KCX12" s="1422">
        <f>'GC Table 8 - Primary'!KDA8</f>
        <v>0</v>
      </c>
      <c r="KCY12" s="1423">
        <f>'GC Table 6 - Secondary'!KDA8</f>
        <v>0</v>
      </c>
      <c r="KCZ12" s="1423">
        <f>'GC Table 5 - Worker Training'!KDA8</f>
        <v>0</v>
      </c>
      <c r="KDA12" s="1423">
        <f>'GC Table 4 - Tertiary'!KCZ8</f>
        <v>0</v>
      </c>
      <c r="KDB12" s="1424">
        <f>SUM(KCX12:KDA12)</f>
        <v>0</v>
      </c>
      <c r="KDC12" s="1425">
        <f>'GC Table 8 - Primary'!KDA12</f>
        <v>0</v>
      </c>
      <c r="KDD12" s="1423">
        <f>'GC Table 6 - Secondary'!KDA14</f>
        <v>0</v>
      </c>
      <c r="KDE12" s="1426">
        <f>'GC Table 5 - Worker Training'!KDA12</f>
        <v>0</v>
      </c>
      <c r="KDF12" s="1423">
        <f>'GC Table 4 - Tertiary'!KCZ9</f>
        <v>0</v>
      </c>
      <c r="KDG12" s="1427">
        <f>SUM(KDC12:KDF12)</f>
        <v>0</v>
      </c>
      <c r="KDH12" s="1422">
        <f>'GC Table 8 - Primary'!KDA20</f>
        <v>0</v>
      </c>
      <c r="KDI12" s="1423">
        <f>'GC Table 6 - Secondary'!KDA22</f>
        <v>0</v>
      </c>
      <c r="KDJ12" s="1423">
        <f>'GC Table 5 - Worker Training'!KDA20</f>
        <v>0</v>
      </c>
      <c r="KDK12" s="1423">
        <f>'GC Table 4 - Tertiary'!KCZ17</f>
        <v>0</v>
      </c>
      <c r="KDL12" s="1428">
        <f>SUM(KDH12:KDK12)</f>
        <v>0</v>
      </c>
      <c r="KDM12" s="776">
        <v>2014</v>
      </c>
      <c r="KDN12" s="1422">
        <f>'GC Table 8 - Primary'!KDQ8</f>
        <v>0</v>
      </c>
      <c r="KDO12" s="1423">
        <f>'GC Table 6 - Secondary'!KDQ8</f>
        <v>0</v>
      </c>
      <c r="KDP12" s="1423">
        <f>'GC Table 5 - Worker Training'!KDQ8</f>
        <v>0</v>
      </c>
      <c r="KDQ12" s="1423">
        <f>'GC Table 4 - Tertiary'!KDP8</f>
        <v>0</v>
      </c>
      <c r="KDR12" s="1424">
        <f>SUM(KDN12:KDQ12)</f>
        <v>0</v>
      </c>
      <c r="KDS12" s="1425">
        <f>'GC Table 8 - Primary'!KDQ12</f>
        <v>0</v>
      </c>
      <c r="KDT12" s="1423">
        <f>'GC Table 6 - Secondary'!KDQ14</f>
        <v>0</v>
      </c>
      <c r="KDU12" s="1426">
        <f>'GC Table 5 - Worker Training'!KDQ12</f>
        <v>0</v>
      </c>
      <c r="KDV12" s="1423">
        <f>'GC Table 4 - Tertiary'!KDP9</f>
        <v>0</v>
      </c>
      <c r="KDW12" s="1427">
        <f>SUM(KDS12:KDV12)</f>
        <v>0</v>
      </c>
      <c r="KDX12" s="1422">
        <f>'GC Table 8 - Primary'!KDQ20</f>
        <v>0</v>
      </c>
      <c r="KDY12" s="1423">
        <f>'GC Table 6 - Secondary'!KDQ22</f>
        <v>0</v>
      </c>
      <c r="KDZ12" s="1423">
        <f>'GC Table 5 - Worker Training'!KDQ20</f>
        <v>0</v>
      </c>
      <c r="KEA12" s="1423">
        <f>'GC Table 4 - Tertiary'!KDP17</f>
        <v>0</v>
      </c>
      <c r="KEB12" s="1428">
        <f>SUM(KDX12:KEA12)</f>
        <v>0</v>
      </c>
      <c r="KEC12" s="776">
        <v>2014</v>
      </c>
      <c r="KED12" s="1422">
        <f>'GC Table 8 - Primary'!KEG8</f>
        <v>0</v>
      </c>
      <c r="KEE12" s="1423">
        <f>'GC Table 6 - Secondary'!KEG8</f>
        <v>0</v>
      </c>
      <c r="KEF12" s="1423">
        <f>'GC Table 5 - Worker Training'!KEG8</f>
        <v>0</v>
      </c>
      <c r="KEG12" s="1423">
        <f>'GC Table 4 - Tertiary'!KEF8</f>
        <v>0</v>
      </c>
      <c r="KEH12" s="1424">
        <f>SUM(KED12:KEG12)</f>
        <v>0</v>
      </c>
      <c r="KEI12" s="1425">
        <f>'GC Table 8 - Primary'!KEG12</f>
        <v>0</v>
      </c>
      <c r="KEJ12" s="1423">
        <f>'GC Table 6 - Secondary'!KEG14</f>
        <v>0</v>
      </c>
      <c r="KEK12" s="1426">
        <f>'GC Table 5 - Worker Training'!KEG12</f>
        <v>0</v>
      </c>
      <c r="KEL12" s="1423">
        <f>'GC Table 4 - Tertiary'!KEF9</f>
        <v>0</v>
      </c>
      <c r="KEM12" s="1427">
        <f>SUM(KEI12:KEL12)</f>
        <v>0</v>
      </c>
      <c r="KEN12" s="1422">
        <f>'GC Table 8 - Primary'!KEG20</f>
        <v>0</v>
      </c>
      <c r="KEO12" s="1423">
        <f>'GC Table 6 - Secondary'!KEG22</f>
        <v>0</v>
      </c>
      <c r="KEP12" s="1423">
        <f>'GC Table 5 - Worker Training'!KEG20</f>
        <v>0</v>
      </c>
      <c r="KEQ12" s="1423">
        <f>'GC Table 4 - Tertiary'!KEF17</f>
        <v>0</v>
      </c>
      <c r="KER12" s="1428">
        <f>SUM(KEN12:KEQ12)</f>
        <v>0</v>
      </c>
      <c r="KES12" s="776">
        <v>2014</v>
      </c>
      <c r="KET12" s="1422">
        <f>'GC Table 8 - Primary'!KEW8</f>
        <v>0</v>
      </c>
      <c r="KEU12" s="1423">
        <f>'GC Table 6 - Secondary'!KEW8</f>
        <v>0</v>
      </c>
      <c r="KEV12" s="1423">
        <f>'GC Table 5 - Worker Training'!KEW8</f>
        <v>0</v>
      </c>
      <c r="KEW12" s="1423">
        <f>'GC Table 4 - Tertiary'!KEV8</f>
        <v>0</v>
      </c>
      <c r="KEX12" s="1424">
        <f>SUM(KET12:KEW12)</f>
        <v>0</v>
      </c>
      <c r="KEY12" s="1425">
        <f>'GC Table 8 - Primary'!KEW12</f>
        <v>0</v>
      </c>
      <c r="KEZ12" s="1423">
        <f>'GC Table 6 - Secondary'!KEW14</f>
        <v>0</v>
      </c>
      <c r="KFA12" s="1426">
        <f>'GC Table 5 - Worker Training'!KEW12</f>
        <v>0</v>
      </c>
      <c r="KFB12" s="1423">
        <f>'GC Table 4 - Tertiary'!KEV9</f>
        <v>0</v>
      </c>
      <c r="KFC12" s="1427">
        <f>SUM(KEY12:KFB12)</f>
        <v>0</v>
      </c>
      <c r="KFD12" s="1422">
        <f>'GC Table 8 - Primary'!KEW20</f>
        <v>0</v>
      </c>
      <c r="KFE12" s="1423">
        <f>'GC Table 6 - Secondary'!KEW22</f>
        <v>0</v>
      </c>
      <c r="KFF12" s="1423">
        <f>'GC Table 5 - Worker Training'!KEW20</f>
        <v>0</v>
      </c>
      <c r="KFG12" s="1423">
        <f>'GC Table 4 - Tertiary'!KEV17</f>
        <v>0</v>
      </c>
      <c r="KFH12" s="1428">
        <f>SUM(KFD12:KFG12)</f>
        <v>0</v>
      </c>
      <c r="KFI12" s="776">
        <v>2014</v>
      </c>
      <c r="KFJ12" s="1422">
        <f>'GC Table 8 - Primary'!KFM8</f>
        <v>0</v>
      </c>
      <c r="KFK12" s="1423">
        <f>'GC Table 6 - Secondary'!KFM8</f>
        <v>0</v>
      </c>
      <c r="KFL12" s="1423">
        <f>'GC Table 5 - Worker Training'!KFM8</f>
        <v>0</v>
      </c>
      <c r="KFM12" s="1423">
        <f>'GC Table 4 - Tertiary'!KFL8</f>
        <v>0</v>
      </c>
      <c r="KFN12" s="1424">
        <f>SUM(KFJ12:KFM12)</f>
        <v>0</v>
      </c>
      <c r="KFO12" s="1425">
        <f>'GC Table 8 - Primary'!KFM12</f>
        <v>0</v>
      </c>
      <c r="KFP12" s="1423">
        <f>'GC Table 6 - Secondary'!KFM14</f>
        <v>0</v>
      </c>
      <c r="KFQ12" s="1426">
        <f>'GC Table 5 - Worker Training'!KFM12</f>
        <v>0</v>
      </c>
      <c r="KFR12" s="1423">
        <f>'GC Table 4 - Tertiary'!KFL9</f>
        <v>0</v>
      </c>
      <c r="KFS12" s="1427">
        <f>SUM(KFO12:KFR12)</f>
        <v>0</v>
      </c>
      <c r="KFT12" s="1422">
        <f>'GC Table 8 - Primary'!KFM20</f>
        <v>0</v>
      </c>
      <c r="KFU12" s="1423">
        <f>'GC Table 6 - Secondary'!KFM22</f>
        <v>0</v>
      </c>
      <c r="KFV12" s="1423">
        <f>'GC Table 5 - Worker Training'!KFM20</f>
        <v>0</v>
      </c>
      <c r="KFW12" s="1423">
        <f>'GC Table 4 - Tertiary'!KFL17</f>
        <v>0</v>
      </c>
      <c r="KFX12" s="1428">
        <f>SUM(KFT12:KFW12)</f>
        <v>0</v>
      </c>
      <c r="KFY12" s="776">
        <v>2014</v>
      </c>
      <c r="KFZ12" s="1422">
        <f>'GC Table 8 - Primary'!KGC8</f>
        <v>0</v>
      </c>
      <c r="KGA12" s="1423">
        <f>'GC Table 6 - Secondary'!KGC8</f>
        <v>0</v>
      </c>
      <c r="KGB12" s="1423">
        <f>'GC Table 5 - Worker Training'!KGC8</f>
        <v>0</v>
      </c>
      <c r="KGC12" s="1423">
        <f>'GC Table 4 - Tertiary'!KGB8</f>
        <v>0</v>
      </c>
      <c r="KGD12" s="1424">
        <f>SUM(KFZ12:KGC12)</f>
        <v>0</v>
      </c>
      <c r="KGE12" s="1425">
        <f>'GC Table 8 - Primary'!KGC12</f>
        <v>0</v>
      </c>
      <c r="KGF12" s="1423">
        <f>'GC Table 6 - Secondary'!KGC14</f>
        <v>0</v>
      </c>
      <c r="KGG12" s="1426">
        <f>'GC Table 5 - Worker Training'!KGC12</f>
        <v>0</v>
      </c>
      <c r="KGH12" s="1423">
        <f>'GC Table 4 - Tertiary'!KGB9</f>
        <v>0</v>
      </c>
      <c r="KGI12" s="1427">
        <f>SUM(KGE12:KGH12)</f>
        <v>0</v>
      </c>
      <c r="KGJ12" s="1422">
        <f>'GC Table 8 - Primary'!KGC20</f>
        <v>0</v>
      </c>
      <c r="KGK12" s="1423">
        <f>'GC Table 6 - Secondary'!KGC22</f>
        <v>0</v>
      </c>
      <c r="KGL12" s="1423">
        <f>'GC Table 5 - Worker Training'!KGC20</f>
        <v>0</v>
      </c>
      <c r="KGM12" s="1423">
        <f>'GC Table 4 - Tertiary'!KGB17</f>
        <v>0</v>
      </c>
      <c r="KGN12" s="1428">
        <f>SUM(KGJ12:KGM12)</f>
        <v>0</v>
      </c>
      <c r="KGO12" s="776">
        <v>2014</v>
      </c>
      <c r="KGP12" s="1422">
        <f>'GC Table 8 - Primary'!KGS8</f>
        <v>0</v>
      </c>
      <c r="KGQ12" s="1423">
        <f>'GC Table 6 - Secondary'!KGS8</f>
        <v>0</v>
      </c>
      <c r="KGR12" s="1423">
        <f>'GC Table 5 - Worker Training'!KGS8</f>
        <v>0</v>
      </c>
      <c r="KGS12" s="1423">
        <f>'GC Table 4 - Tertiary'!KGR8</f>
        <v>0</v>
      </c>
      <c r="KGT12" s="1424">
        <f>SUM(KGP12:KGS12)</f>
        <v>0</v>
      </c>
      <c r="KGU12" s="1425">
        <f>'GC Table 8 - Primary'!KGS12</f>
        <v>0</v>
      </c>
      <c r="KGV12" s="1423">
        <f>'GC Table 6 - Secondary'!KGS14</f>
        <v>0</v>
      </c>
      <c r="KGW12" s="1426">
        <f>'GC Table 5 - Worker Training'!KGS12</f>
        <v>0</v>
      </c>
      <c r="KGX12" s="1423">
        <f>'GC Table 4 - Tertiary'!KGR9</f>
        <v>0</v>
      </c>
      <c r="KGY12" s="1427">
        <f>SUM(KGU12:KGX12)</f>
        <v>0</v>
      </c>
      <c r="KGZ12" s="1422">
        <f>'GC Table 8 - Primary'!KGS20</f>
        <v>0</v>
      </c>
      <c r="KHA12" s="1423">
        <f>'GC Table 6 - Secondary'!KGS22</f>
        <v>0</v>
      </c>
      <c r="KHB12" s="1423">
        <f>'GC Table 5 - Worker Training'!KGS20</f>
        <v>0</v>
      </c>
      <c r="KHC12" s="1423">
        <f>'GC Table 4 - Tertiary'!KGR17</f>
        <v>0</v>
      </c>
      <c r="KHD12" s="1428">
        <f>SUM(KGZ12:KHC12)</f>
        <v>0</v>
      </c>
      <c r="KHE12" s="776">
        <v>2014</v>
      </c>
      <c r="KHF12" s="1422">
        <f>'GC Table 8 - Primary'!KHI8</f>
        <v>0</v>
      </c>
      <c r="KHG12" s="1423">
        <f>'GC Table 6 - Secondary'!KHI8</f>
        <v>0</v>
      </c>
      <c r="KHH12" s="1423">
        <f>'GC Table 5 - Worker Training'!KHI8</f>
        <v>0</v>
      </c>
      <c r="KHI12" s="1423">
        <f>'GC Table 4 - Tertiary'!KHH8</f>
        <v>0</v>
      </c>
      <c r="KHJ12" s="1424">
        <f>SUM(KHF12:KHI12)</f>
        <v>0</v>
      </c>
      <c r="KHK12" s="1425">
        <f>'GC Table 8 - Primary'!KHI12</f>
        <v>0</v>
      </c>
      <c r="KHL12" s="1423">
        <f>'GC Table 6 - Secondary'!KHI14</f>
        <v>0</v>
      </c>
      <c r="KHM12" s="1426">
        <f>'GC Table 5 - Worker Training'!KHI12</f>
        <v>0</v>
      </c>
      <c r="KHN12" s="1423">
        <f>'GC Table 4 - Tertiary'!KHH9</f>
        <v>0</v>
      </c>
      <c r="KHO12" s="1427">
        <f>SUM(KHK12:KHN12)</f>
        <v>0</v>
      </c>
      <c r="KHP12" s="1422">
        <f>'GC Table 8 - Primary'!KHI20</f>
        <v>0</v>
      </c>
      <c r="KHQ12" s="1423">
        <f>'GC Table 6 - Secondary'!KHI22</f>
        <v>0</v>
      </c>
      <c r="KHR12" s="1423">
        <f>'GC Table 5 - Worker Training'!KHI20</f>
        <v>0</v>
      </c>
      <c r="KHS12" s="1423">
        <f>'GC Table 4 - Tertiary'!KHH17</f>
        <v>0</v>
      </c>
      <c r="KHT12" s="1428">
        <f>SUM(KHP12:KHS12)</f>
        <v>0</v>
      </c>
      <c r="KHU12" s="776">
        <v>2014</v>
      </c>
      <c r="KHV12" s="1422">
        <f>'GC Table 8 - Primary'!KHY8</f>
        <v>0</v>
      </c>
      <c r="KHW12" s="1423">
        <f>'GC Table 6 - Secondary'!KHY8</f>
        <v>0</v>
      </c>
      <c r="KHX12" s="1423">
        <f>'GC Table 5 - Worker Training'!KHY8</f>
        <v>0</v>
      </c>
      <c r="KHY12" s="1423">
        <f>'GC Table 4 - Tertiary'!KHX8</f>
        <v>0</v>
      </c>
      <c r="KHZ12" s="1424">
        <f>SUM(KHV12:KHY12)</f>
        <v>0</v>
      </c>
      <c r="KIA12" s="1425">
        <f>'GC Table 8 - Primary'!KHY12</f>
        <v>0</v>
      </c>
      <c r="KIB12" s="1423">
        <f>'GC Table 6 - Secondary'!KHY14</f>
        <v>0</v>
      </c>
      <c r="KIC12" s="1426">
        <f>'GC Table 5 - Worker Training'!KHY12</f>
        <v>0</v>
      </c>
      <c r="KID12" s="1423">
        <f>'GC Table 4 - Tertiary'!KHX9</f>
        <v>0</v>
      </c>
      <c r="KIE12" s="1427">
        <f>SUM(KIA12:KID12)</f>
        <v>0</v>
      </c>
      <c r="KIF12" s="1422">
        <f>'GC Table 8 - Primary'!KHY20</f>
        <v>0</v>
      </c>
      <c r="KIG12" s="1423">
        <f>'GC Table 6 - Secondary'!KHY22</f>
        <v>0</v>
      </c>
      <c r="KIH12" s="1423">
        <f>'GC Table 5 - Worker Training'!KHY20</f>
        <v>0</v>
      </c>
      <c r="KII12" s="1423">
        <f>'GC Table 4 - Tertiary'!KHX17</f>
        <v>0</v>
      </c>
      <c r="KIJ12" s="1428">
        <f>SUM(KIF12:KII12)</f>
        <v>0</v>
      </c>
      <c r="KIK12" s="776">
        <v>2014</v>
      </c>
      <c r="KIL12" s="1422">
        <f>'GC Table 8 - Primary'!KIO8</f>
        <v>0</v>
      </c>
      <c r="KIM12" s="1423">
        <f>'GC Table 6 - Secondary'!KIO8</f>
        <v>0</v>
      </c>
      <c r="KIN12" s="1423">
        <f>'GC Table 5 - Worker Training'!KIO8</f>
        <v>0</v>
      </c>
      <c r="KIO12" s="1423">
        <f>'GC Table 4 - Tertiary'!KIN8</f>
        <v>0</v>
      </c>
      <c r="KIP12" s="1424">
        <f>SUM(KIL12:KIO12)</f>
        <v>0</v>
      </c>
      <c r="KIQ12" s="1425">
        <f>'GC Table 8 - Primary'!KIO12</f>
        <v>0</v>
      </c>
      <c r="KIR12" s="1423">
        <f>'GC Table 6 - Secondary'!KIO14</f>
        <v>0</v>
      </c>
      <c r="KIS12" s="1426">
        <f>'GC Table 5 - Worker Training'!KIO12</f>
        <v>0</v>
      </c>
      <c r="KIT12" s="1423">
        <f>'GC Table 4 - Tertiary'!KIN9</f>
        <v>0</v>
      </c>
      <c r="KIU12" s="1427">
        <f>SUM(KIQ12:KIT12)</f>
        <v>0</v>
      </c>
      <c r="KIV12" s="1422">
        <f>'GC Table 8 - Primary'!KIO20</f>
        <v>0</v>
      </c>
      <c r="KIW12" s="1423">
        <f>'GC Table 6 - Secondary'!KIO22</f>
        <v>0</v>
      </c>
      <c r="KIX12" s="1423">
        <f>'GC Table 5 - Worker Training'!KIO20</f>
        <v>0</v>
      </c>
      <c r="KIY12" s="1423">
        <f>'GC Table 4 - Tertiary'!KIN17</f>
        <v>0</v>
      </c>
      <c r="KIZ12" s="1428">
        <f>SUM(KIV12:KIY12)</f>
        <v>0</v>
      </c>
      <c r="KJA12" s="776">
        <v>2014</v>
      </c>
      <c r="KJB12" s="1422">
        <f>'GC Table 8 - Primary'!KJE8</f>
        <v>0</v>
      </c>
      <c r="KJC12" s="1423">
        <f>'GC Table 6 - Secondary'!KJE8</f>
        <v>0</v>
      </c>
      <c r="KJD12" s="1423">
        <f>'GC Table 5 - Worker Training'!KJE8</f>
        <v>0</v>
      </c>
      <c r="KJE12" s="1423">
        <f>'GC Table 4 - Tertiary'!KJD8</f>
        <v>0</v>
      </c>
      <c r="KJF12" s="1424">
        <f>SUM(KJB12:KJE12)</f>
        <v>0</v>
      </c>
      <c r="KJG12" s="1425">
        <f>'GC Table 8 - Primary'!KJE12</f>
        <v>0</v>
      </c>
      <c r="KJH12" s="1423">
        <f>'GC Table 6 - Secondary'!KJE14</f>
        <v>0</v>
      </c>
      <c r="KJI12" s="1426">
        <f>'GC Table 5 - Worker Training'!KJE12</f>
        <v>0</v>
      </c>
      <c r="KJJ12" s="1423">
        <f>'GC Table 4 - Tertiary'!KJD9</f>
        <v>0</v>
      </c>
      <c r="KJK12" s="1427">
        <f>SUM(KJG12:KJJ12)</f>
        <v>0</v>
      </c>
      <c r="KJL12" s="1422">
        <f>'GC Table 8 - Primary'!KJE20</f>
        <v>0</v>
      </c>
      <c r="KJM12" s="1423">
        <f>'GC Table 6 - Secondary'!KJE22</f>
        <v>0</v>
      </c>
      <c r="KJN12" s="1423">
        <f>'GC Table 5 - Worker Training'!KJE20</f>
        <v>0</v>
      </c>
      <c r="KJO12" s="1423">
        <f>'GC Table 4 - Tertiary'!KJD17</f>
        <v>0</v>
      </c>
      <c r="KJP12" s="1428">
        <f>SUM(KJL12:KJO12)</f>
        <v>0</v>
      </c>
      <c r="KJQ12" s="776">
        <v>2014</v>
      </c>
      <c r="KJR12" s="1422">
        <f>'GC Table 8 - Primary'!KJU8</f>
        <v>0</v>
      </c>
      <c r="KJS12" s="1423">
        <f>'GC Table 6 - Secondary'!KJU8</f>
        <v>0</v>
      </c>
      <c r="KJT12" s="1423">
        <f>'GC Table 5 - Worker Training'!KJU8</f>
        <v>0</v>
      </c>
      <c r="KJU12" s="1423">
        <f>'GC Table 4 - Tertiary'!KJT8</f>
        <v>0</v>
      </c>
      <c r="KJV12" s="1424">
        <f>SUM(KJR12:KJU12)</f>
        <v>0</v>
      </c>
      <c r="KJW12" s="1425">
        <f>'GC Table 8 - Primary'!KJU12</f>
        <v>0</v>
      </c>
      <c r="KJX12" s="1423">
        <f>'GC Table 6 - Secondary'!KJU14</f>
        <v>0</v>
      </c>
      <c r="KJY12" s="1426">
        <f>'GC Table 5 - Worker Training'!KJU12</f>
        <v>0</v>
      </c>
      <c r="KJZ12" s="1423">
        <f>'GC Table 4 - Tertiary'!KJT9</f>
        <v>0</v>
      </c>
      <c r="KKA12" s="1427">
        <f>SUM(KJW12:KJZ12)</f>
        <v>0</v>
      </c>
      <c r="KKB12" s="1422">
        <f>'GC Table 8 - Primary'!KJU20</f>
        <v>0</v>
      </c>
      <c r="KKC12" s="1423">
        <f>'GC Table 6 - Secondary'!KJU22</f>
        <v>0</v>
      </c>
      <c r="KKD12" s="1423">
        <f>'GC Table 5 - Worker Training'!KJU20</f>
        <v>0</v>
      </c>
      <c r="KKE12" s="1423">
        <f>'GC Table 4 - Tertiary'!KJT17</f>
        <v>0</v>
      </c>
      <c r="KKF12" s="1428">
        <f>SUM(KKB12:KKE12)</f>
        <v>0</v>
      </c>
      <c r="KKG12" s="776">
        <v>2014</v>
      </c>
      <c r="KKH12" s="1422">
        <f>'GC Table 8 - Primary'!KKK8</f>
        <v>0</v>
      </c>
      <c r="KKI12" s="1423">
        <f>'GC Table 6 - Secondary'!KKK8</f>
        <v>0</v>
      </c>
      <c r="KKJ12" s="1423">
        <f>'GC Table 5 - Worker Training'!KKK8</f>
        <v>0</v>
      </c>
      <c r="KKK12" s="1423">
        <f>'GC Table 4 - Tertiary'!KKJ8</f>
        <v>0</v>
      </c>
      <c r="KKL12" s="1424">
        <f>SUM(KKH12:KKK12)</f>
        <v>0</v>
      </c>
      <c r="KKM12" s="1425">
        <f>'GC Table 8 - Primary'!KKK12</f>
        <v>0</v>
      </c>
      <c r="KKN12" s="1423">
        <f>'GC Table 6 - Secondary'!KKK14</f>
        <v>0</v>
      </c>
      <c r="KKO12" s="1426">
        <f>'GC Table 5 - Worker Training'!KKK12</f>
        <v>0</v>
      </c>
      <c r="KKP12" s="1423">
        <f>'GC Table 4 - Tertiary'!KKJ9</f>
        <v>0</v>
      </c>
      <c r="KKQ12" s="1427">
        <f>SUM(KKM12:KKP12)</f>
        <v>0</v>
      </c>
      <c r="KKR12" s="1422">
        <f>'GC Table 8 - Primary'!KKK20</f>
        <v>0</v>
      </c>
      <c r="KKS12" s="1423">
        <f>'GC Table 6 - Secondary'!KKK22</f>
        <v>0</v>
      </c>
      <c r="KKT12" s="1423">
        <f>'GC Table 5 - Worker Training'!KKK20</f>
        <v>0</v>
      </c>
      <c r="KKU12" s="1423">
        <f>'GC Table 4 - Tertiary'!KKJ17</f>
        <v>0</v>
      </c>
      <c r="KKV12" s="1428">
        <f>SUM(KKR12:KKU12)</f>
        <v>0</v>
      </c>
      <c r="KKW12" s="776">
        <v>2014</v>
      </c>
      <c r="KKX12" s="1422">
        <f>'GC Table 8 - Primary'!KLA8</f>
        <v>0</v>
      </c>
      <c r="KKY12" s="1423">
        <f>'GC Table 6 - Secondary'!KLA8</f>
        <v>0</v>
      </c>
      <c r="KKZ12" s="1423">
        <f>'GC Table 5 - Worker Training'!KLA8</f>
        <v>0</v>
      </c>
      <c r="KLA12" s="1423">
        <f>'GC Table 4 - Tertiary'!KKZ8</f>
        <v>0</v>
      </c>
      <c r="KLB12" s="1424">
        <f>SUM(KKX12:KLA12)</f>
        <v>0</v>
      </c>
      <c r="KLC12" s="1425">
        <f>'GC Table 8 - Primary'!KLA12</f>
        <v>0</v>
      </c>
      <c r="KLD12" s="1423">
        <f>'GC Table 6 - Secondary'!KLA14</f>
        <v>0</v>
      </c>
      <c r="KLE12" s="1426">
        <f>'GC Table 5 - Worker Training'!KLA12</f>
        <v>0</v>
      </c>
      <c r="KLF12" s="1423">
        <f>'GC Table 4 - Tertiary'!KKZ9</f>
        <v>0</v>
      </c>
      <c r="KLG12" s="1427">
        <f>SUM(KLC12:KLF12)</f>
        <v>0</v>
      </c>
      <c r="KLH12" s="1422">
        <f>'GC Table 8 - Primary'!KLA20</f>
        <v>0</v>
      </c>
      <c r="KLI12" s="1423">
        <f>'GC Table 6 - Secondary'!KLA22</f>
        <v>0</v>
      </c>
      <c r="KLJ12" s="1423">
        <f>'GC Table 5 - Worker Training'!KLA20</f>
        <v>0</v>
      </c>
      <c r="KLK12" s="1423">
        <f>'GC Table 4 - Tertiary'!KKZ17</f>
        <v>0</v>
      </c>
      <c r="KLL12" s="1428">
        <f>SUM(KLH12:KLK12)</f>
        <v>0</v>
      </c>
      <c r="KLM12" s="776">
        <v>2014</v>
      </c>
      <c r="KLN12" s="1422">
        <f>'GC Table 8 - Primary'!KLQ8</f>
        <v>0</v>
      </c>
      <c r="KLO12" s="1423">
        <f>'GC Table 6 - Secondary'!KLQ8</f>
        <v>0</v>
      </c>
      <c r="KLP12" s="1423">
        <f>'GC Table 5 - Worker Training'!KLQ8</f>
        <v>0</v>
      </c>
      <c r="KLQ12" s="1423">
        <f>'GC Table 4 - Tertiary'!KLP8</f>
        <v>0</v>
      </c>
      <c r="KLR12" s="1424">
        <f>SUM(KLN12:KLQ12)</f>
        <v>0</v>
      </c>
      <c r="KLS12" s="1425">
        <f>'GC Table 8 - Primary'!KLQ12</f>
        <v>0</v>
      </c>
      <c r="KLT12" s="1423">
        <f>'GC Table 6 - Secondary'!KLQ14</f>
        <v>0</v>
      </c>
      <c r="KLU12" s="1426">
        <f>'GC Table 5 - Worker Training'!KLQ12</f>
        <v>0</v>
      </c>
      <c r="KLV12" s="1423">
        <f>'GC Table 4 - Tertiary'!KLP9</f>
        <v>0</v>
      </c>
      <c r="KLW12" s="1427">
        <f>SUM(KLS12:KLV12)</f>
        <v>0</v>
      </c>
      <c r="KLX12" s="1422">
        <f>'GC Table 8 - Primary'!KLQ20</f>
        <v>0</v>
      </c>
      <c r="KLY12" s="1423">
        <f>'GC Table 6 - Secondary'!KLQ22</f>
        <v>0</v>
      </c>
      <c r="KLZ12" s="1423">
        <f>'GC Table 5 - Worker Training'!KLQ20</f>
        <v>0</v>
      </c>
      <c r="KMA12" s="1423">
        <f>'GC Table 4 - Tertiary'!KLP17</f>
        <v>0</v>
      </c>
      <c r="KMB12" s="1428">
        <f>SUM(KLX12:KMA12)</f>
        <v>0</v>
      </c>
      <c r="KMC12" s="776">
        <v>2014</v>
      </c>
      <c r="KMD12" s="1422">
        <f>'GC Table 8 - Primary'!KMG8</f>
        <v>0</v>
      </c>
      <c r="KME12" s="1423">
        <f>'GC Table 6 - Secondary'!KMG8</f>
        <v>0</v>
      </c>
      <c r="KMF12" s="1423">
        <f>'GC Table 5 - Worker Training'!KMG8</f>
        <v>0</v>
      </c>
      <c r="KMG12" s="1423">
        <f>'GC Table 4 - Tertiary'!KMF8</f>
        <v>0</v>
      </c>
      <c r="KMH12" s="1424">
        <f>SUM(KMD12:KMG12)</f>
        <v>0</v>
      </c>
      <c r="KMI12" s="1425">
        <f>'GC Table 8 - Primary'!KMG12</f>
        <v>0</v>
      </c>
      <c r="KMJ12" s="1423">
        <f>'GC Table 6 - Secondary'!KMG14</f>
        <v>0</v>
      </c>
      <c r="KMK12" s="1426">
        <f>'GC Table 5 - Worker Training'!KMG12</f>
        <v>0</v>
      </c>
      <c r="KML12" s="1423">
        <f>'GC Table 4 - Tertiary'!KMF9</f>
        <v>0</v>
      </c>
      <c r="KMM12" s="1427">
        <f>SUM(KMI12:KML12)</f>
        <v>0</v>
      </c>
      <c r="KMN12" s="1422">
        <f>'GC Table 8 - Primary'!KMG20</f>
        <v>0</v>
      </c>
      <c r="KMO12" s="1423">
        <f>'GC Table 6 - Secondary'!KMG22</f>
        <v>0</v>
      </c>
      <c r="KMP12" s="1423">
        <f>'GC Table 5 - Worker Training'!KMG20</f>
        <v>0</v>
      </c>
      <c r="KMQ12" s="1423">
        <f>'GC Table 4 - Tertiary'!KMF17</f>
        <v>0</v>
      </c>
      <c r="KMR12" s="1428">
        <f>SUM(KMN12:KMQ12)</f>
        <v>0</v>
      </c>
      <c r="KMS12" s="776">
        <v>2014</v>
      </c>
      <c r="KMT12" s="1422">
        <f>'GC Table 8 - Primary'!KMW8</f>
        <v>0</v>
      </c>
      <c r="KMU12" s="1423">
        <f>'GC Table 6 - Secondary'!KMW8</f>
        <v>0</v>
      </c>
      <c r="KMV12" s="1423">
        <f>'GC Table 5 - Worker Training'!KMW8</f>
        <v>0</v>
      </c>
      <c r="KMW12" s="1423">
        <f>'GC Table 4 - Tertiary'!KMV8</f>
        <v>0</v>
      </c>
      <c r="KMX12" s="1424">
        <f>SUM(KMT12:KMW12)</f>
        <v>0</v>
      </c>
      <c r="KMY12" s="1425">
        <f>'GC Table 8 - Primary'!KMW12</f>
        <v>0</v>
      </c>
      <c r="KMZ12" s="1423">
        <f>'GC Table 6 - Secondary'!KMW14</f>
        <v>0</v>
      </c>
      <c r="KNA12" s="1426">
        <f>'GC Table 5 - Worker Training'!KMW12</f>
        <v>0</v>
      </c>
      <c r="KNB12" s="1423">
        <f>'GC Table 4 - Tertiary'!KMV9</f>
        <v>0</v>
      </c>
      <c r="KNC12" s="1427">
        <f>SUM(KMY12:KNB12)</f>
        <v>0</v>
      </c>
      <c r="KND12" s="1422">
        <f>'GC Table 8 - Primary'!KMW20</f>
        <v>0</v>
      </c>
      <c r="KNE12" s="1423">
        <f>'GC Table 6 - Secondary'!KMW22</f>
        <v>0</v>
      </c>
      <c r="KNF12" s="1423">
        <f>'GC Table 5 - Worker Training'!KMW20</f>
        <v>0</v>
      </c>
      <c r="KNG12" s="1423">
        <f>'GC Table 4 - Tertiary'!KMV17</f>
        <v>0</v>
      </c>
      <c r="KNH12" s="1428">
        <f>SUM(KND12:KNG12)</f>
        <v>0</v>
      </c>
      <c r="KNI12" s="776">
        <v>2014</v>
      </c>
      <c r="KNJ12" s="1422">
        <f>'GC Table 8 - Primary'!KNM8</f>
        <v>0</v>
      </c>
      <c r="KNK12" s="1423">
        <f>'GC Table 6 - Secondary'!KNM8</f>
        <v>0</v>
      </c>
      <c r="KNL12" s="1423">
        <f>'GC Table 5 - Worker Training'!KNM8</f>
        <v>0</v>
      </c>
      <c r="KNM12" s="1423">
        <f>'GC Table 4 - Tertiary'!KNL8</f>
        <v>0</v>
      </c>
      <c r="KNN12" s="1424">
        <f>SUM(KNJ12:KNM12)</f>
        <v>0</v>
      </c>
      <c r="KNO12" s="1425">
        <f>'GC Table 8 - Primary'!KNM12</f>
        <v>0</v>
      </c>
      <c r="KNP12" s="1423">
        <f>'GC Table 6 - Secondary'!KNM14</f>
        <v>0</v>
      </c>
      <c r="KNQ12" s="1426">
        <f>'GC Table 5 - Worker Training'!KNM12</f>
        <v>0</v>
      </c>
      <c r="KNR12" s="1423">
        <f>'GC Table 4 - Tertiary'!KNL9</f>
        <v>0</v>
      </c>
      <c r="KNS12" s="1427">
        <f>SUM(KNO12:KNR12)</f>
        <v>0</v>
      </c>
      <c r="KNT12" s="1422">
        <f>'GC Table 8 - Primary'!KNM20</f>
        <v>0</v>
      </c>
      <c r="KNU12" s="1423">
        <f>'GC Table 6 - Secondary'!KNM22</f>
        <v>0</v>
      </c>
      <c r="KNV12" s="1423">
        <f>'GC Table 5 - Worker Training'!KNM20</f>
        <v>0</v>
      </c>
      <c r="KNW12" s="1423">
        <f>'GC Table 4 - Tertiary'!KNL17</f>
        <v>0</v>
      </c>
      <c r="KNX12" s="1428">
        <f>SUM(KNT12:KNW12)</f>
        <v>0</v>
      </c>
      <c r="KNY12" s="776">
        <v>2014</v>
      </c>
      <c r="KNZ12" s="1422">
        <f>'GC Table 8 - Primary'!KOC8</f>
        <v>0</v>
      </c>
      <c r="KOA12" s="1423">
        <f>'GC Table 6 - Secondary'!KOC8</f>
        <v>0</v>
      </c>
      <c r="KOB12" s="1423">
        <f>'GC Table 5 - Worker Training'!KOC8</f>
        <v>0</v>
      </c>
      <c r="KOC12" s="1423">
        <f>'GC Table 4 - Tertiary'!KOB8</f>
        <v>0</v>
      </c>
      <c r="KOD12" s="1424">
        <f>SUM(KNZ12:KOC12)</f>
        <v>0</v>
      </c>
      <c r="KOE12" s="1425">
        <f>'GC Table 8 - Primary'!KOC12</f>
        <v>0</v>
      </c>
      <c r="KOF12" s="1423">
        <f>'GC Table 6 - Secondary'!KOC14</f>
        <v>0</v>
      </c>
      <c r="KOG12" s="1426">
        <f>'GC Table 5 - Worker Training'!KOC12</f>
        <v>0</v>
      </c>
      <c r="KOH12" s="1423">
        <f>'GC Table 4 - Tertiary'!KOB9</f>
        <v>0</v>
      </c>
      <c r="KOI12" s="1427">
        <f>SUM(KOE12:KOH12)</f>
        <v>0</v>
      </c>
      <c r="KOJ12" s="1422">
        <f>'GC Table 8 - Primary'!KOC20</f>
        <v>0</v>
      </c>
      <c r="KOK12" s="1423">
        <f>'GC Table 6 - Secondary'!KOC22</f>
        <v>0</v>
      </c>
      <c r="KOL12" s="1423">
        <f>'GC Table 5 - Worker Training'!KOC20</f>
        <v>0</v>
      </c>
      <c r="KOM12" s="1423">
        <f>'GC Table 4 - Tertiary'!KOB17</f>
        <v>0</v>
      </c>
      <c r="KON12" s="1428">
        <f>SUM(KOJ12:KOM12)</f>
        <v>0</v>
      </c>
      <c r="KOO12" s="776">
        <v>2014</v>
      </c>
      <c r="KOP12" s="1422">
        <f>'GC Table 8 - Primary'!KOS8</f>
        <v>0</v>
      </c>
      <c r="KOQ12" s="1423">
        <f>'GC Table 6 - Secondary'!KOS8</f>
        <v>0</v>
      </c>
      <c r="KOR12" s="1423">
        <f>'GC Table 5 - Worker Training'!KOS8</f>
        <v>0</v>
      </c>
      <c r="KOS12" s="1423">
        <f>'GC Table 4 - Tertiary'!KOR8</f>
        <v>0</v>
      </c>
      <c r="KOT12" s="1424">
        <f>SUM(KOP12:KOS12)</f>
        <v>0</v>
      </c>
      <c r="KOU12" s="1425">
        <f>'GC Table 8 - Primary'!KOS12</f>
        <v>0</v>
      </c>
      <c r="KOV12" s="1423">
        <f>'GC Table 6 - Secondary'!KOS14</f>
        <v>0</v>
      </c>
      <c r="KOW12" s="1426">
        <f>'GC Table 5 - Worker Training'!KOS12</f>
        <v>0</v>
      </c>
      <c r="KOX12" s="1423">
        <f>'GC Table 4 - Tertiary'!KOR9</f>
        <v>0</v>
      </c>
      <c r="KOY12" s="1427">
        <f>SUM(KOU12:KOX12)</f>
        <v>0</v>
      </c>
      <c r="KOZ12" s="1422">
        <f>'GC Table 8 - Primary'!KOS20</f>
        <v>0</v>
      </c>
      <c r="KPA12" s="1423">
        <f>'GC Table 6 - Secondary'!KOS22</f>
        <v>0</v>
      </c>
      <c r="KPB12" s="1423">
        <f>'GC Table 5 - Worker Training'!KOS20</f>
        <v>0</v>
      </c>
      <c r="KPC12" s="1423">
        <f>'GC Table 4 - Tertiary'!KOR17</f>
        <v>0</v>
      </c>
      <c r="KPD12" s="1428">
        <f>SUM(KOZ12:KPC12)</f>
        <v>0</v>
      </c>
      <c r="KPE12" s="776">
        <v>2014</v>
      </c>
      <c r="KPF12" s="1422">
        <f>'GC Table 8 - Primary'!KPI8</f>
        <v>0</v>
      </c>
      <c r="KPG12" s="1423">
        <f>'GC Table 6 - Secondary'!KPI8</f>
        <v>0</v>
      </c>
      <c r="KPH12" s="1423">
        <f>'GC Table 5 - Worker Training'!KPI8</f>
        <v>0</v>
      </c>
      <c r="KPI12" s="1423">
        <f>'GC Table 4 - Tertiary'!KPH8</f>
        <v>0</v>
      </c>
      <c r="KPJ12" s="1424">
        <f>SUM(KPF12:KPI12)</f>
        <v>0</v>
      </c>
      <c r="KPK12" s="1425">
        <f>'GC Table 8 - Primary'!KPI12</f>
        <v>0</v>
      </c>
      <c r="KPL12" s="1423">
        <f>'GC Table 6 - Secondary'!KPI14</f>
        <v>0</v>
      </c>
      <c r="KPM12" s="1426">
        <f>'GC Table 5 - Worker Training'!KPI12</f>
        <v>0</v>
      </c>
      <c r="KPN12" s="1423">
        <f>'GC Table 4 - Tertiary'!KPH9</f>
        <v>0</v>
      </c>
      <c r="KPO12" s="1427">
        <f>SUM(KPK12:KPN12)</f>
        <v>0</v>
      </c>
      <c r="KPP12" s="1422">
        <f>'GC Table 8 - Primary'!KPI20</f>
        <v>0</v>
      </c>
      <c r="KPQ12" s="1423">
        <f>'GC Table 6 - Secondary'!KPI22</f>
        <v>0</v>
      </c>
      <c r="KPR12" s="1423">
        <f>'GC Table 5 - Worker Training'!KPI20</f>
        <v>0</v>
      </c>
      <c r="KPS12" s="1423">
        <f>'GC Table 4 - Tertiary'!KPH17</f>
        <v>0</v>
      </c>
      <c r="KPT12" s="1428">
        <f>SUM(KPP12:KPS12)</f>
        <v>0</v>
      </c>
      <c r="KPU12" s="776">
        <v>2014</v>
      </c>
      <c r="KPV12" s="1422">
        <f>'GC Table 8 - Primary'!KPY8</f>
        <v>0</v>
      </c>
      <c r="KPW12" s="1423">
        <f>'GC Table 6 - Secondary'!KPY8</f>
        <v>0</v>
      </c>
      <c r="KPX12" s="1423">
        <f>'GC Table 5 - Worker Training'!KPY8</f>
        <v>0</v>
      </c>
      <c r="KPY12" s="1423">
        <f>'GC Table 4 - Tertiary'!KPX8</f>
        <v>0</v>
      </c>
      <c r="KPZ12" s="1424">
        <f>SUM(KPV12:KPY12)</f>
        <v>0</v>
      </c>
      <c r="KQA12" s="1425">
        <f>'GC Table 8 - Primary'!KPY12</f>
        <v>0</v>
      </c>
      <c r="KQB12" s="1423">
        <f>'GC Table 6 - Secondary'!KPY14</f>
        <v>0</v>
      </c>
      <c r="KQC12" s="1426">
        <f>'GC Table 5 - Worker Training'!KPY12</f>
        <v>0</v>
      </c>
      <c r="KQD12" s="1423">
        <f>'GC Table 4 - Tertiary'!KPX9</f>
        <v>0</v>
      </c>
      <c r="KQE12" s="1427">
        <f>SUM(KQA12:KQD12)</f>
        <v>0</v>
      </c>
      <c r="KQF12" s="1422">
        <f>'GC Table 8 - Primary'!KPY20</f>
        <v>0</v>
      </c>
      <c r="KQG12" s="1423">
        <f>'GC Table 6 - Secondary'!KPY22</f>
        <v>0</v>
      </c>
      <c r="KQH12" s="1423">
        <f>'GC Table 5 - Worker Training'!KPY20</f>
        <v>0</v>
      </c>
      <c r="KQI12" s="1423">
        <f>'GC Table 4 - Tertiary'!KPX17</f>
        <v>0</v>
      </c>
      <c r="KQJ12" s="1428">
        <f>SUM(KQF12:KQI12)</f>
        <v>0</v>
      </c>
      <c r="KQK12" s="776">
        <v>2014</v>
      </c>
      <c r="KQL12" s="1422">
        <f>'GC Table 8 - Primary'!KQO8</f>
        <v>0</v>
      </c>
      <c r="KQM12" s="1423">
        <f>'GC Table 6 - Secondary'!KQO8</f>
        <v>0</v>
      </c>
      <c r="KQN12" s="1423">
        <f>'GC Table 5 - Worker Training'!KQO8</f>
        <v>0</v>
      </c>
      <c r="KQO12" s="1423">
        <f>'GC Table 4 - Tertiary'!KQN8</f>
        <v>0</v>
      </c>
      <c r="KQP12" s="1424">
        <f>SUM(KQL12:KQO12)</f>
        <v>0</v>
      </c>
      <c r="KQQ12" s="1425">
        <f>'GC Table 8 - Primary'!KQO12</f>
        <v>0</v>
      </c>
      <c r="KQR12" s="1423">
        <f>'GC Table 6 - Secondary'!KQO14</f>
        <v>0</v>
      </c>
      <c r="KQS12" s="1426">
        <f>'GC Table 5 - Worker Training'!KQO12</f>
        <v>0</v>
      </c>
      <c r="KQT12" s="1423">
        <f>'GC Table 4 - Tertiary'!KQN9</f>
        <v>0</v>
      </c>
      <c r="KQU12" s="1427">
        <f>SUM(KQQ12:KQT12)</f>
        <v>0</v>
      </c>
      <c r="KQV12" s="1422">
        <f>'GC Table 8 - Primary'!KQO20</f>
        <v>0</v>
      </c>
      <c r="KQW12" s="1423">
        <f>'GC Table 6 - Secondary'!KQO22</f>
        <v>0</v>
      </c>
      <c r="KQX12" s="1423">
        <f>'GC Table 5 - Worker Training'!KQO20</f>
        <v>0</v>
      </c>
      <c r="KQY12" s="1423">
        <f>'GC Table 4 - Tertiary'!KQN17</f>
        <v>0</v>
      </c>
      <c r="KQZ12" s="1428">
        <f>SUM(KQV12:KQY12)</f>
        <v>0</v>
      </c>
      <c r="KRA12" s="776">
        <v>2014</v>
      </c>
      <c r="KRB12" s="1422">
        <f>'GC Table 8 - Primary'!KRE8</f>
        <v>0</v>
      </c>
      <c r="KRC12" s="1423">
        <f>'GC Table 6 - Secondary'!KRE8</f>
        <v>0</v>
      </c>
      <c r="KRD12" s="1423">
        <f>'GC Table 5 - Worker Training'!KRE8</f>
        <v>0</v>
      </c>
      <c r="KRE12" s="1423">
        <f>'GC Table 4 - Tertiary'!KRD8</f>
        <v>0</v>
      </c>
      <c r="KRF12" s="1424">
        <f>SUM(KRB12:KRE12)</f>
        <v>0</v>
      </c>
      <c r="KRG12" s="1425">
        <f>'GC Table 8 - Primary'!KRE12</f>
        <v>0</v>
      </c>
      <c r="KRH12" s="1423">
        <f>'GC Table 6 - Secondary'!KRE14</f>
        <v>0</v>
      </c>
      <c r="KRI12" s="1426">
        <f>'GC Table 5 - Worker Training'!KRE12</f>
        <v>0</v>
      </c>
      <c r="KRJ12" s="1423">
        <f>'GC Table 4 - Tertiary'!KRD9</f>
        <v>0</v>
      </c>
      <c r="KRK12" s="1427">
        <f>SUM(KRG12:KRJ12)</f>
        <v>0</v>
      </c>
      <c r="KRL12" s="1422">
        <f>'GC Table 8 - Primary'!KRE20</f>
        <v>0</v>
      </c>
      <c r="KRM12" s="1423">
        <f>'GC Table 6 - Secondary'!KRE22</f>
        <v>0</v>
      </c>
      <c r="KRN12" s="1423">
        <f>'GC Table 5 - Worker Training'!KRE20</f>
        <v>0</v>
      </c>
      <c r="KRO12" s="1423">
        <f>'GC Table 4 - Tertiary'!KRD17</f>
        <v>0</v>
      </c>
      <c r="KRP12" s="1428">
        <f>SUM(KRL12:KRO12)</f>
        <v>0</v>
      </c>
      <c r="KRQ12" s="776">
        <v>2014</v>
      </c>
      <c r="KRR12" s="1422">
        <f>'GC Table 8 - Primary'!KRU8</f>
        <v>0</v>
      </c>
      <c r="KRS12" s="1423">
        <f>'GC Table 6 - Secondary'!KRU8</f>
        <v>0</v>
      </c>
      <c r="KRT12" s="1423">
        <f>'GC Table 5 - Worker Training'!KRU8</f>
        <v>0</v>
      </c>
      <c r="KRU12" s="1423">
        <f>'GC Table 4 - Tertiary'!KRT8</f>
        <v>0</v>
      </c>
      <c r="KRV12" s="1424">
        <f>SUM(KRR12:KRU12)</f>
        <v>0</v>
      </c>
      <c r="KRW12" s="1425">
        <f>'GC Table 8 - Primary'!KRU12</f>
        <v>0</v>
      </c>
      <c r="KRX12" s="1423">
        <f>'GC Table 6 - Secondary'!KRU14</f>
        <v>0</v>
      </c>
      <c r="KRY12" s="1426">
        <f>'GC Table 5 - Worker Training'!KRU12</f>
        <v>0</v>
      </c>
      <c r="KRZ12" s="1423">
        <f>'GC Table 4 - Tertiary'!KRT9</f>
        <v>0</v>
      </c>
      <c r="KSA12" s="1427">
        <f>SUM(KRW12:KRZ12)</f>
        <v>0</v>
      </c>
      <c r="KSB12" s="1422">
        <f>'GC Table 8 - Primary'!KRU20</f>
        <v>0</v>
      </c>
      <c r="KSC12" s="1423">
        <f>'GC Table 6 - Secondary'!KRU22</f>
        <v>0</v>
      </c>
      <c r="KSD12" s="1423">
        <f>'GC Table 5 - Worker Training'!KRU20</f>
        <v>0</v>
      </c>
      <c r="KSE12" s="1423">
        <f>'GC Table 4 - Tertiary'!KRT17</f>
        <v>0</v>
      </c>
      <c r="KSF12" s="1428">
        <f>SUM(KSB12:KSE12)</f>
        <v>0</v>
      </c>
      <c r="KSG12" s="776">
        <v>2014</v>
      </c>
      <c r="KSH12" s="1422">
        <f>'GC Table 8 - Primary'!KSK8</f>
        <v>0</v>
      </c>
      <c r="KSI12" s="1423">
        <f>'GC Table 6 - Secondary'!KSK8</f>
        <v>0</v>
      </c>
      <c r="KSJ12" s="1423">
        <f>'GC Table 5 - Worker Training'!KSK8</f>
        <v>0</v>
      </c>
      <c r="KSK12" s="1423">
        <f>'GC Table 4 - Tertiary'!KSJ8</f>
        <v>0</v>
      </c>
      <c r="KSL12" s="1424">
        <f>SUM(KSH12:KSK12)</f>
        <v>0</v>
      </c>
      <c r="KSM12" s="1425">
        <f>'GC Table 8 - Primary'!KSK12</f>
        <v>0</v>
      </c>
      <c r="KSN12" s="1423">
        <f>'GC Table 6 - Secondary'!KSK14</f>
        <v>0</v>
      </c>
      <c r="KSO12" s="1426">
        <f>'GC Table 5 - Worker Training'!KSK12</f>
        <v>0</v>
      </c>
      <c r="KSP12" s="1423">
        <f>'GC Table 4 - Tertiary'!KSJ9</f>
        <v>0</v>
      </c>
      <c r="KSQ12" s="1427">
        <f>SUM(KSM12:KSP12)</f>
        <v>0</v>
      </c>
      <c r="KSR12" s="1422">
        <f>'GC Table 8 - Primary'!KSK20</f>
        <v>0</v>
      </c>
      <c r="KSS12" s="1423">
        <f>'GC Table 6 - Secondary'!KSK22</f>
        <v>0</v>
      </c>
      <c r="KST12" s="1423">
        <f>'GC Table 5 - Worker Training'!KSK20</f>
        <v>0</v>
      </c>
      <c r="KSU12" s="1423">
        <f>'GC Table 4 - Tertiary'!KSJ17</f>
        <v>0</v>
      </c>
      <c r="KSV12" s="1428">
        <f>SUM(KSR12:KSU12)</f>
        <v>0</v>
      </c>
      <c r="KSW12" s="776">
        <v>2014</v>
      </c>
      <c r="KSX12" s="1422">
        <f>'GC Table 8 - Primary'!KTA8</f>
        <v>0</v>
      </c>
      <c r="KSY12" s="1423">
        <f>'GC Table 6 - Secondary'!KTA8</f>
        <v>0</v>
      </c>
      <c r="KSZ12" s="1423">
        <f>'GC Table 5 - Worker Training'!KTA8</f>
        <v>0</v>
      </c>
      <c r="KTA12" s="1423">
        <f>'GC Table 4 - Tertiary'!KSZ8</f>
        <v>0</v>
      </c>
      <c r="KTB12" s="1424">
        <f>SUM(KSX12:KTA12)</f>
        <v>0</v>
      </c>
      <c r="KTC12" s="1425">
        <f>'GC Table 8 - Primary'!KTA12</f>
        <v>0</v>
      </c>
      <c r="KTD12" s="1423">
        <f>'GC Table 6 - Secondary'!KTA14</f>
        <v>0</v>
      </c>
      <c r="KTE12" s="1426">
        <f>'GC Table 5 - Worker Training'!KTA12</f>
        <v>0</v>
      </c>
      <c r="KTF12" s="1423">
        <f>'GC Table 4 - Tertiary'!KSZ9</f>
        <v>0</v>
      </c>
      <c r="KTG12" s="1427">
        <f>SUM(KTC12:KTF12)</f>
        <v>0</v>
      </c>
      <c r="KTH12" s="1422">
        <f>'GC Table 8 - Primary'!KTA20</f>
        <v>0</v>
      </c>
      <c r="KTI12" s="1423">
        <f>'GC Table 6 - Secondary'!KTA22</f>
        <v>0</v>
      </c>
      <c r="KTJ12" s="1423">
        <f>'GC Table 5 - Worker Training'!KTA20</f>
        <v>0</v>
      </c>
      <c r="KTK12" s="1423">
        <f>'GC Table 4 - Tertiary'!KSZ17</f>
        <v>0</v>
      </c>
      <c r="KTL12" s="1428">
        <f>SUM(KTH12:KTK12)</f>
        <v>0</v>
      </c>
      <c r="KTM12" s="776">
        <v>2014</v>
      </c>
      <c r="KTN12" s="1422">
        <f>'GC Table 8 - Primary'!KTQ8</f>
        <v>0</v>
      </c>
      <c r="KTO12" s="1423">
        <f>'GC Table 6 - Secondary'!KTQ8</f>
        <v>0</v>
      </c>
      <c r="KTP12" s="1423">
        <f>'GC Table 5 - Worker Training'!KTQ8</f>
        <v>0</v>
      </c>
      <c r="KTQ12" s="1423">
        <f>'GC Table 4 - Tertiary'!KTP8</f>
        <v>0</v>
      </c>
      <c r="KTR12" s="1424">
        <f>SUM(KTN12:KTQ12)</f>
        <v>0</v>
      </c>
      <c r="KTS12" s="1425">
        <f>'GC Table 8 - Primary'!KTQ12</f>
        <v>0</v>
      </c>
      <c r="KTT12" s="1423">
        <f>'GC Table 6 - Secondary'!KTQ14</f>
        <v>0</v>
      </c>
      <c r="KTU12" s="1426">
        <f>'GC Table 5 - Worker Training'!KTQ12</f>
        <v>0</v>
      </c>
      <c r="KTV12" s="1423">
        <f>'GC Table 4 - Tertiary'!KTP9</f>
        <v>0</v>
      </c>
      <c r="KTW12" s="1427">
        <f>SUM(KTS12:KTV12)</f>
        <v>0</v>
      </c>
      <c r="KTX12" s="1422">
        <f>'GC Table 8 - Primary'!KTQ20</f>
        <v>0</v>
      </c>
      <c r="KTY12" s="1423">
        <f>'GC Table 6 - Secondary'!KTQ22</f>
        <v>0</v>
      </c>
      <c r="KTZ12" s="1423">
        <f>'GC Table 5 - Worker Training'!KTQ20</f>
        <v>0</v>
      </c>
      <c r="KUA12" s="1423">
        <f>'GC Table 4 - Tertiary'!KTP17</f>
        <v>0</v>
      </c>
      <c r="KUB12" s="1428">
        <f>SUM(KTX12:KUA12)</f>
        <v>0</v>
      </c>
      <c r="KUC12" s="776">
        <v>2014</v>
      </c>
      <c r="KUD12" s="1422">
        <f>'GC Table 8 - Primary'!KUG8</f>
        <v>0</v>
      </c>
      <c r="KUE12" s="1423">
        <f>'GC Table 6 - Secondary'!KUG8</f>
        <v>0</v>
      </c>
      <c r="KUF12" s="1423">
        <f>'GC Table 5 - Worker Training'!KUG8</f>
        <v>0</v>
      </c>
      <c r="KUG12" s="1423">
        <f>'GC Table 4 - Tertiary'!KUF8</f>
        <v>0</v>
      </c>
      <c r="KUH12" s="1424">
        <f>SUM(KUD12:KUG12)</f>
        <v>0</v>
      </c>
      <c r="KUI12" s="1425">
        <f>'GC Table 8 - Primary'!KUG12</f>
        <v>0</v>
      </c>
      <c r="KUJ12" s="1423">
        <f>'GC Table 6 - Secondary'!KUG14</f>
        <v>0</v>
      </c>
      <c r="KUK12" s="1426">
        <f>'GC Table 5 - Worker Training'!KUG12</f>
        <v>0</v>
      </c>
      <c r="KUL12" s="1423">
        <f>'GC Table 4 - Tertiary'!KUF9</f>
        <v>0</v>
      </c>
      <c r="KUM12" s="1427">
        <f>SUM(KUI12:KUL12)</f>
        <v>0</v>
      </c>
      <c r="KUN12" s="1422">
        <f>'GC Table 8 - Primary'!KUG20</f>
        <v>0</v>
      </c>
      <c r="KUO12" s="1423">
        <f>'GC Table 6 - Secondary'!KUG22</f>
        <v>0</v>
      </c>
      <c r="KUP12" s="1423">
        <f>'GC Table 5 - Worker Training'!KUG20</f>
        <v>0</v>
      </c>
      <c r="KUQ12" s="1423">
        <f>'GC Table 4 - Tertiary'!KUF17</f>
        <v>0</v>
      </c>
      <c r="KUR12" s="1428">
        <f>SUM(KUN12:KUQ12)</f>
        <v>0</v>
      </c>
      <c r="KUS12" s="776">
        <v>2014</v>
      </c>
      <c r="KUT12" s="1422">
        <f>'GC Table 8 - Primary'!KUW8</f>
        <v>0</v>
      </c>
      <c r="KUU12" s="1423">
        <f>'GC Table 6 - Secondary'!KUW8</f>
        <v>0</v>
      </c>
      <c r="KUV12" s="1423">
        <f>'GC Table 5 - Worker Training'!KUW8</f>
        <v>0</v>
      </c>
      <c r="KUW12" s="1423">
        <f>'GC Table 4 - Tertiary'!KUV8</f>
        <v>0</v>
      </c>
      <c r="KUX12" s="1424">
        <f>SUM(KUT12:KUW12)</f>
        <v>0</v>
      </c>
      <c r="KUY12" s="1425">
        <f>'GC Table 8 - Primary'!KUW12</f>
        <v>0</v>
      </c>
      <c r="KUZ12" s="1423">
        <f>'GC Table 6 - Secondary'!KUW14</f>
        <v>0</v>
      </c>
      <c r="KVA12" s="1426">
        <f>'GC Table 5 - Worker Training'!KUW12</f>
        <v>0</v>
      </c>
      <c r="KVB12" s="1423">
        <f>'GC Table 4 - Tertiary'!KUV9</f>
        <v>0</v>
      </c>
      <c r="KVC12" s="1427">
        <f>SUM(KUY12:KVB12)</f>
        <v>0</v>
      </c>
      <c r="KVD12" s="1422">
        <f>'GC Table 8 - Primary'!KUW20</f>
        <v>0</v>
      </c>
      <c r="KVE12" s="1423">
        <f>'GC Table 6 - Secondary'!KUW22</f>
        <v>0</v>
      </c>
      <c r="KVF12" s="1423">
        <f>'GC Table 5 - Worker Training'!KUW20</f>
        <v>0</v>
      </c>
      <c r="KVG12" s="1423">
        <f>'GC Table 4 - Tertiary'!KUV17</f>
        <v>0</v>
      </c>
      <c r="KVH12" s="1428">
        <f>SUM(KVD12:KVG12)</f>
        <v>0</v>
      </c>
      <c r="KVI12" s="776">
        <v>2014</v>
      </c>
      <c r="KVJ12" s="1422">
        <f>'GC Table 8 - Primary'!KVM8</f>
        <v>0</v>
      </c>
      <c r="KVK12" s="1423">
        <f>'GC Table 6 - Secondary'!KVM8</f>
        <v>0</v>
      </c>
      <c r="KVL12" s="1423">
        <f>'GC Table 5 - Worker Training'!KVM8</f>
        <v>0</v>
      </c>
      <c r="KVM12" s="1423">
        <f>'GC Table 4 - Tertiary'!KVL8</f>
        <v>0</v>
      </c>
      <c r="KVN12" s="1424">
        <f>SUM(KVJ12:KVM12)</f>
        <v>0</v>
      </c>
      <c r="KVO12" s="1425">
        <f>'GC Table 8 - Primary'!KVM12</f>
        <v>0</v>
      </c>
      <c r="KVP12" s="1423">
        <f>'GC Table 6 - Secondary'!KVM14</f>
        <v>0</v>
      </c>
      <c r="KVQ12" s="1426">
        <f>'GC Table 5 - Worker Training'!KVM12</f>
        <v>0</v>
      </c>
      <c r="KVR12" s="1423">
        <f>'GC Table 4 - Tertiary'!KVL9</f>
        <v>0</v>
      </c>
      <c r="KVS12" s="1427">
        <f>SUM(KVO12:KVR12)</f>
        <v>0</v>
      </c>
      <c r="KVT12" s="1422">
        <f>'GC Table 8 - Primary'!KVM20</f>
        <v>0</v>
      </c>
      <c r="KVU12" s="1423">
        <f>'GC Table 6 - Secondary'!KVM22</f>
        <v>0</v>
      </c>
      <c r="KVV12" s="1423">
        <f>'GC Table 5 - Worker Training'!KVM20</f>
        <v>0</v>
      </c>
      <c r="KVW12" s="1423">
        <f>'GC Table 4 - Tertiary'!KVL17</f>
        <v>0</v>
      </c>
      <c r="KVX12" s="1428">
        <f>SUM(KVT12:KVW12)</f>
        <v>0</v>
      </c>
      <c r="KVY12" s="776">
        <v>2014</v>
      </c>
      <c r="KVZ12" s="1422">
        <f>'GC Table 8 - Primary'!KWC8</f>
        <v>0</v>
      </c>
      <c r="KWA12" s="1423">
        <f>'GC Table 6 - Secondary'!KWC8</f>
        <v>0</v>
      </c>
      <c r="KWB12" s="1423">
        <f>'GC Table 5 - Worker Training'!KWC8</f>
        <v>0</v>
      </c>
      <c r="KWC12" s="1423">
        <f>'GC Table 4 - Tertiary'!KWB8</f>
        <v>0</v>
      </c>
      <c r="KWD12" s="1424">
        <f>SUM(KVZ12:KWC12)</f>
        <v>0</v>
      </c>
      <c r="KWE12" s="1425">
        <f>'GC Table 8 - Primary'!KWC12</f>
        <v>0</v>
      </c>
      <c r="KWF12" s="1423">
        <f>'GC Table 6 - Secondary'!KWC14</f>
        <v>0</v>
      </c>
      <c r="KWG12" s="1426">
        <f>'GC Table 5 - Worker Training'!KWC12</f>
        <v>0</v>
      </c>
      <c r="KWH12" s="1423">
        <f>'GC Table 4 - Tertiary'!KWB9</f>
        <v>0</v>
      </c>
      <c r="KWI12" s="1427">
        <f>SUM(KWE12:KWH12)</f>
        <v>0</v>
      </c>
      <c r="KWJ12" s="1422">
        <f>'GC Table 8 - Primary'!KWC20</f>
        <v>0</v>
      </c>
      <c r="KWK12" s="1423">
        <f>'GC Table 6 - Secondary'!KWC22</f>
        <v>0</v>
      </c>
      <c r="KWL12" s="1423">
        <f>'GC Table 5 - Worker Training'!KWC20</f>
        <v>0</v>
      </c>
      <c r="KWM12" s="1423">
        <f>'GC Table 4 - Tertiary'!KWB17</f>
        <v>0</v>
      </c>
      <c r="KWN12" s="1428">
        <f>SUM(KWJ12:KWM12)</f>
        <v>0</v>
      </c>
      <c r="KWO12" s="776">
        <v>2014</v>
      </c>
      <c r="KWP12" s="1422">
        <f>'GC Table 8 - Primary'!KWS8</f>
        <v>0</v>
      </c>
      <c r="KWQ12" s="1423">
        <f>'GC Table 6 - Secondary'!KWS8</f>
        <v>0</v>
      </c>
      <c r="KWR12" s="1423">
        <f>'GC Table 5 - Worker Training'!KWS8</f>
        <v>0</v>
      </c>
      <c r="KWS12" s="1423">
        <f>'GC Table 4 - Tertiary'!KWR8</f>
        <v>0</v>
      </c>
      <c r="KWT12" s="1424">
        <f>SUM(KWP12:KWS12)</f>
        <v>0</v>
      </c>
      <c r="KWU12" s="1425">
        <f>'GC Table 8 - Primary'!KWS12</f>
        <v>0</v>
      </c>
      <c r="KWV12" s="1423">
        <f>'GC Table 6 - Secondary'!KWS14</f>
        <v>0</v>
      </c>
      <c r="KWW12" s="1426">
        <f>'GC Table 5 - Worker Training'!KWS12</f>
        <v>0</v>
      </c>
      <c r="KWX12" s="1423">
        <f>'GC Table 4 - Tertiary'!KWR9</f>
        <v>0</v>
      </c>
      <c r="KWY12" s="1427">
        <f>SUM(KWU12:KWX12)</f>
        <v>0</v>
      </c>
      <c r="KWZ12" s="1422">
        <f>'GC Table 8 - Primary'!KWS20</f>
        <v>0</v>
      </c>
      <c r="KXA12" s="1423">
        <f>'GC Table 6 - Secondary'!KWS22</f>
        <v>0</v>
      </c>
      <c r="KXB12" s="1423">
        <f>'GC Table 5 - Worker Training'!KWS20</f>
        <v>0</v>
      </c>
      <c r="KXC12" s="1423">
        <f>'GC Table 4 - Tertiary'!KWR17</f>
        <v>0</v>
      </c>
      <c r="KXD12" s="1428">
        <f>SUM(KWZ12:KXC12)</f>
        <v>0</v>
      </c>
      <c r="KXE12" s="776">
        <v>2014</v>
      </c>
      <c r="KXF12" s="1422">
        <f>'GC Table 8 - Primary'!KXI8</f>
        <v>0</v>
      </c>
      <c r="KXG12" s="1423">
        <f>'GC Table 6 - Secondary'!KXI8</f>
        <v>0</v>
      </c>
      <c r="KXH12" s="1423">
        <f>'GC Table 5 - Worker Training'!KXI8</f>
        <v>0</v>
      </c>
      <c r="KXI12" s="1423">
        <f>'GC Table 4 - Tertiary'!KXH8</f>
        <v>0</v>
      </c>
      <c r="KXJ12" s="1424">
        <f>SUM(KXF12:KXI12)</f>
        <v>0</v>
      </c>
      <c r="KXK12" s="1425">
        <f>'GC Table 8 - Primary'!KXI12</f>
        <v>0</v>
      </c>
      <c r="KXL12" s="1423">
        <f>'GC Table 6 - Secondary'!KXI14</f>
        <v>0</v>
      </c>
      <c r="KXM12" s="1426">
        <f>'GC Table 5 - Worker Training'!KXI12</f>
        <v>0</v>
      </c>
      <c r="KXN12" s="1423">
        <f>'GC Table 4 - Tertiary'!KXH9</f>
        <v>0</v>
      </c>
      <c r="KXO12" s="1427">
        <f>SUM(KXK12:KXN12)</f>
        <v>0</v>
      </c>
      <c r="KXP12" s="1422">
        <f>'GC Table 8 - Primary'!KXI20</f>
        <v>0</v>
      </c>
      <c r="KXQ12" s="1423">
        <f>'GC Table 6 - Secondary'!KXI22</f>
        <v>0</v>
      </c>
      <c r="KXR12" s="1423">
        <f>'GC Table 5 - Worker Training'!KXI20</f>
        <v>0</v>
      </c>
      <c r="KXS12" s="1423">
        <f>'GC Table 4 - Tertiary'!KXH17</f>
        <v>0</v>
      </c>
      <c r="KXT12" s="1428">
        <f>SUM(KXP12:KXS12)</f>
        <v>0</v>
      </c>
      <c r="KXU12" s="776">
        <v>2014</v>
      </c>
      <c r="KXV12" s="1422">
        <f>'GC Table 8 - Primary'!KXY8</f>
        <v>0</v>
      </c>
      <c r="KXW12" s="1423">
        <f>'GC Table 6 - Secondary'!KXY8</f>
        <v>0</v>
      </c>
      <c r="KXX12" s="1423">
        <f>'GC Table 5 - Worker Training'!KXY8</f>
        <v>0</v>
      </c>
      <c r="KXY12" s="1423">
        <f>'GC Table 4 - Tertiary'!KXX8</f>
        <v>0</v>
      </c>
      <c r="KXZ12" s="1424">
        <f>SUM(KXV12:KXY12)</f>
        <v>0</v>
      </c>
      <c r="KYA12" s="1425">
        <f>'GC Table 8 - Primary'!KXY12</f>
        <v>0</v>
      </c>
      <c r="KYB12" s="1423">
        <f>'GC Table 6 - Secondary'!KXY14</f>
        <v>0</v>
      </c>
      <c r="KYC12" s="1426">
        <f>'GC Table 5 - Worker Training'!KXY12</f>
        <v>0</v>
      </c>
      <c r="KYD12" s="1423">
        <f>'GC Table 4 - Tertiary'!KXX9</f>
        <v>0</v>
      </c>
      <c r="KYE12" s="1427">
        <f>SUM(KYA12:KYD12)</f>
        <v>0</v>
      </c>
      <c r="KYF12" s="1422">
        <f>'GC Table 8 - Primary'!KXY20</f>
        <v>0</v>
      </c>
      <c r="KYG12" s="1423">
        <f>'GC Table 6 - Secondary'!KXY22</f>
        <v>0</v>
      </c>
      <c r="KYH12" s="1423">
        <f>'GC Table 5 - Worker Training'!KXY20</f>
        <v>0</v>
      </c>
      <c r="KYI12" s="1423">
        <f>'GC Table 4 - Tertiary'!KXX17</f>
        <v>0</v>
      </c>
      <c r="KYJ12" s="1428">
        <f>SUM(KYF12:KYI12)</f>
        <v>0</v>
      </c>
      <c r="KYK12" s="776">
        <v>2014</v>
      </c>
      <c r="KYL12" s="1422">
        <f>'GC Table 8 - Primary'!KYO8</f>
        <v>0</v>
      </c>
      <c r="KYM12" s="1423">
        <f>'GC Table 6 - Secondary'!KYO8</f>
        <v>0</v>
      </c>
      <c r="KYN12" s="1423">
        <f>'GC Table 5 - Worker Training'!KYO8</f>
        <v>0</v>
      </c>
      <c r="KYO12" s="1423">
        <f>'GC Table 4 - Tertiary'!KYN8</f>
        <v>0</v>
      </c>
      <c r="KYP12" s="1424">
        <f>SUM(KYL12:KYO12)</f>
        <v>0</v>
      </c>
      <c r="KYQ12" s="1425">
        <f>'GC Table 8 - Primary'!KYO12</f>
        <v>0</v>
      </c>
      <c r="KYR12" s="1423">
        <f>'GC Table 6 - Secondary'!KYO14</f>
        <v>0</v>
      </c>
      <c r="KYS12" s="1426">
        <f>'GC Table 5 - Worker Training'!KYO12</f>
        <v>0</v>
      </c>
      <c r="KYT12" s="1423">
        <f>'GC Table 4 - Tertiary'!KYN9</f>
        <v>0</v>
      </c>
      <c r="KYU12" s="1427">
        <f>SUM(KYQ12:KYT12)</f>
        <v>0</v>
      </c>
      <c r="KYV12" s="1422">
        <f>'GC Table 8 - Primary'!KYO20</f>
        <v>0</v>
      </c>
      <c r="KYW12" s="1423">
        <f>'GC Table 6 - Secondary'!KYO22</f>
        <v>0</v>
      </c>
      <c r="KYX12" s="1423">
        <f>'GC Table 5 - Worker Training'!KYO20</f>
        <v>0</v>
      </c>
      <c r="KYY12" s="1423">
        <f>'GC Table 4 - Tertiary'!KYN17</f>
        <v>0</v>
      </c>
      <c r="KYZ12" s="1428">
        <f>SUM(KYV12:KYY12)</f>
        <v>0</v>
      </c>
      <c r="KZA12" s="776">
        <v>2014</v>
      </c>
      <c r="KZB12" s="1422">
        <f>'GC Table 8 - Primary'!KZE8</f>
        <v>0</v>
      </c>
      <c r="KZC12" s="1423">
        <f>'GC Table 6 - Secondary'!KZE8</f>
        <v>0</v>
      </c>
      <c r="KZD12" s="1423">
        <f>'GC Table 5 - Worker Training'!KZE8</f>
        <v>0</v>
      </c>
      <c r="KZE12" s="1423">
        <f>'GC Table 4 - Tertiary'!KZD8</f>
        <v>0</v>
      </c>
      <c r="KZF12" s="1424">
        <f>SUM(KZB12:KZE12)</f>
        <v>0</v>
      </c>
      <c r="KZG12" s="1425">
        <f>'GC Table 8 - Primary'!KZE12</f>
        <v>0</v>
      </c>
      <c r="KZH12" s="1423">
        <f>'GC Table 6 - Secondary'!KZE14</f>
        <v>0</v>
      </c>
      <c r="KZI12" s="1426">
        <f>'GC Table 5 - Worker Training'!KZE12</f>
        <v>0</v>
      </c>
      <c r="KZJ12" s="1423">
        <f>'GC Table 4 - Tertiary'!KZD9</f>
        <v>0</v>
      </c>
      <c r="KZK12" s="1427">
        <f>SUM(KZG12:KZJ12)</f>
        <v>0</v>
      </c>
      <c r="KZL12" s="1422">
        <f>'GC Table 8 - Primary'!KZE20</f>
        <v>0</v>
      </c>
      <c r="KZM12" s="1423">
        <f>'GC Table 6 - Secondary'!KZE22</f>
        <v>0</v>
      </c>
      <c r="KZN12" s="1423">
        <f>'GC Table 5 - Worker Training'!KZE20</f>
        <v>0</v>
      </c>
      <c r="KZO12" s="1423">
        <f>'GC Table 4 - Tertiary'!KZD17</f>
        <v>0</v>
      </c>
      <c r="KZP12" s="1428">
        <f>SUM(KZL12:KZO12)</f>
        <v>0</v>
      </c>
      <c r="KZQ12" s="776">
        <v>2014</v>
      </c>
      <c r="KZR12" s="1422">
        <f>'GC Table 8 - Primary'!KZU8</f>
        <v>0</v>
      </c>
      <c r="KZS12" s="1423">
        <f>'GC Table 6 - Secondary'!KZU8</f>
        <v>0</v>
      </c>
      <c r="KZT12" s="1423">
        <f>'GC Table 5 - Worker Training'!KZU8</f>
        <v>0</v>
      </c>
      <c r="KZU12" s="1423">
        <f>'GC Table 4 - Tertiary'!KZT8</f>
        <v>0</v>
      </c>
      <c r="KZV12" s="1424">
        <f>SUM(KZR12:KZU12)</f>
        <v>0</v>
      </c>
      <c r="KZW12" s="1425">
        <f>'GC Table 8 - Primary'!KZU12</f>
        <v>0</v>
      </c>
      <c r="KZX12" s="1423">
        <f>'GC Table 6 - Secondary'!KZU14</f>
        <v>0</v>
      </c>
      <c r="KZY12" s="1426">
        <f>'GC Table 5 - Worker Training'!KZU12</f>
        <v>0</v>
      </c>
      <c r="KZZ12" s="1423">
        <f>'GC Table 4 - Tertiary'!KZT9</f>
        <v>0</v>
      </c>
      <c r="LAA12" s="1427">
        <f>SUM(KZW12:KZZ12)</f>
        <v>0</v>
      </c>
      <c r="LAB12" s="1422">
        <f>'GC Table 8 - Primary'!KZU20</f>
        <v>0</v>
      </c>
      <c r="LAC12" s="1423">
        <f>'GC Table 6 - Secondary'!KZU22</f>
        <v>0</v>
      </c>
      <c r="LAD12" s="1423">
        <f>'GC Table 5 - Worker Training'!KZU20</f>
        <v>0</v>
      </c>
      <c r="LAE12" s="1423">
        <f>'GC Table 4 - Tertiary'!KZT17</f>
        <v>0</v>
      </c>
      <c r="LAF12" s="1428">
        <f>SUM(LAB12:LAE12)</f>
        <v>0</v>
      </c>
      <c r="LAG12" s="776">
        <v>2014</v>
      </c>
      <c r="LAH12" s="1422">
        <f>'GC Table 8 - Primary'!LAK8</f>
        <v>0</v>
      </c>
      <c r="LAI12" s="1423">
        <f>'GC Table 6 - Secondary'!LAK8</f>
        <v>0</v>
      </c>
      <c r="LAJ12" s="1423">
        <f>'GC Table 5 - Worker Training'!LAK8</f>
        <v>0</v>
      </c>
      <c r="LAK12" s="1423">
        <f>'GC Table 4 - Tertiary'!LAJ8</f>
        <v>0</v>
      </c>
      <c r="LAL12" s="1424">
        <f>SUM(LAH12:LAK12)</f>
        <v>0</v>
      </c>
      <c r="LAM12" s="1425">
        <f>'GC Table 8 - Primary'!LAK12</f>
        <v>0</v>
      </c>
      <c r="LAN12" s="1423">
        <f>'GC Table 6 - Secondary'!LAK14</f>
        <v>0</v>
      </c>
      <c r="LAO12" s="1426">
        <f>'GC Table 5 - Worker Training'!LAK12</f>
        <v>0</v>
      </c>
      <c r="LAP12" s="1423">
        <f>'GC Table 4 - Tertiary'!LAJ9</f>
        <v>0</v>
      </c>
      <c r="LAQ12" s="1427">
        <f>SUM(LAM12:LAP12)</f>
        <v>0</v>
      </c>
      <c r="LAR12" s="1422">
        <f>'GC Table 8 - Primary'!LAK20</f>
        <v>0</v>
      </c>
      <c r="LAS12" s="1423">
        <f>'GC Table 6 - Secondary'!LAK22</f>
        <v>0</v>
      </c>
      <c r="LAT12" s="1423">
        <f>'GC Table 5 - Worker Training'!LAK20</f>
        <v>0</v>
      </c>
      <c r="LAU12" s="1423">
        <f>'GC Table 4 - Tertiary'!LAJ17</f>
        <v>0</v>
      </c>
      <c r="LAV12" s="1428">
        <f>SUM(LAR12:LAU12)</f>
        <v>0</v>
      </c>
      <c r="LAW12" s="776">
        <v>2014</v>
      </c>
      <c r="LAX12" s="1422">
        <f>'GC Table 8 - Primary'!LBA8</f>
        <v>0</v>
      </c>
      <c r="LAY12" s="1423">
        <f>'GC Table 6 - Secondary'!LBA8</f>
        <v>0</v>
      </c>
      <c r="LAZ12" s="1423">
        <f>'GC Table 5 - Worker Training'!LBA8</f>
        <v>0</v>
      </c>
      <c r="LBA12" s="1423">
        <f>'GC Table 4 - Tertiary'!LAZ8</f>
        <v>0</v>
      </c>
      <c r="LBB12" s="1424">
        <f>SUM(LAX12:LBA12)</f>
        <v>0</v>
      </c>
      <c r="LBC12" s="1425">
        <f>'GC Table 8 - Primary'!LBA12</f>
        <v>0</v>
      </c>
      <c r="LBD12" s="1423">
        <f>'GC Table 6 - Secondary'!LBA14</f>
        <v>0</v>
      </c>
      <c r="LBE12" s="1426">
        <f>'GC Table 5 - Worker Training'!LBA12</f>
        <v>0</v>
      </c>
      <c r="LBF12" s="1423">
        <f>'GC Table 4 - Tertiary'!LAZ9</f>
        <v>0</v>
      </c>
      <c r="LBG12" s="1427">
        <f>SUM(LBC12:LBF12)</f>
        <v>0</v>
      </c>
      <c r="LBH12" s="1422">
        <f>'GC Table 8 - Primary'!LBA20</f>
        <v>0</v>
      </c>
      <c r="LBI12" s="1423">
        <f>'GC Table 6 - Secondary'!LBA22</f>
        <v>0</v>
      </c>
      <c r="LBJ12" s="1423">
        <f>'GC Table 5 - Worker Training'!LBA20</f>
        <v>0</v>
      </c>
      <c r="LBK12" s="1423">
        <f>'GC Table 4 - Tertiary'!LAZ17</f>
        <v>0</v>
      </c>
      <c r="LBL12" s="1428">
        <f>SUM(LBH12:LBK12)</f>
        <v>0</v>
      </c>
      <c r="LBM12" s="776">
        <v>2014</v>
      </c>
      <c r="LBN12" s="1422">
        <f>'GC Table 8 - Primary'!LBQ8</f>
        <v>0</v>
      </c>
      <c r="LBO12" s="1423">
        <f>'GC Table 6 - Secondary'!LBQ8</f>
        <v>0</v>
      </c>
      <c r="LBP12" s="1423">
        <f>'GC Table 5 - Worker Training'!LBQ8</f>
        <v>0</v>
      </c>
      <c r="LBQ12" s="1423">
        <f>'GC Table 4 - Tertiary'!LBP8</f>
        <v>0</v>
      </c>
      <c r="LBR12" s="1424">
        <f>SUM(LBN12:LBQ12)</f>
        <v>0</v>
      </c>
      <c r="LBS12" s="1425">
        <f>'GC Table 8 - Primary'!LBQ12</f>
        <v>0</v>
      </c>
      <c r="LBT12" s="1423">
        <f>'GC Table 6 - Secondary'!LBQ14</f>
        <v>0</v>
      </c>
      <c r="LBU12" s="1426">
        <f>'GC Table 5 - Worker Training'!LBQ12</f>
        <v>0</v>
      </c>
      <c r="LBV12" s="1423">
        <f>'GC Table 4 - Tertiary'!LBP9</f>
        <v>0</v>
      </c>
      <c r="LBW12" s="1427">
        <f>SUM(LBS12:LBV12)</f>
        <v>0</v>
      </c>
      <c r="LBX12" s="1422">
        <f>'GC Table 8 - Primary'!LBQ20</f>
        <v>0</v>
      </c>
      <c r="LBY12" s="1423">
        <f>'GC Table 6 - Secondary'!LBQ22</f>
        <v>0</v>
      </c>
      <c r="LBZ12" s="1423">
        <f>'GC Table 5 - Worker Training'!LBQ20</f>
        <v>0</v>
      </c>
      <c r="LCA12" s="1423">
        <f>'GC Table 4 - Tertiary'!LBP17</f>
        <v>0</v>
      </c>
      <c r="LCB12" s="1428">
        <f>SUM(LBX12:LCA12)</f>
        <v>0</v>
      </c>
      <c r="LCC12" s="776">
        <v>2014</v>
      </c>
      <c r="LCD12" s="1422">
        <f>'GC Table 8 - Primary'!LCG8</f>
        <v>0</v>
      </c>
      <c r="LCE12" s="1423">
        <f>'GC Table 6 - Secondary'!LCG8</f>
        <v>0</v>
      </c>
      <c r="LCF12" s="1423">
        <f>'GC Table 5 - Worker Training'!LCG8</f>
        <v>0</v>
      </c>
      <c r="LCG12" s="1423">
        <f>'GC Table 4 - Tertiary'!LCF8</f>
        <v>0</v>
      </c>
      <c r="LCH12" s="1424">
        <f>SUM(LCD12:LCG12)</f>
        <v>0</v>
      </c>
      <c r="LCI12" s="1425">
        <f>'GC Table 8 - Primary'!LCG12</f>
        <v>0</v>
      </c>
      <c r="LCJ12" s="1423">
        <f>'GC Table 6 - Secondary'!LCG14</f>
        <v>0</v>
      </c>
      <c r="LCK12" s="1426">
        <f>'GC Table 5 - Worker Training'!LCG12</f>
        <v>0</v>
      </c>
      <c r="LCL12" s="1423">
        <f>'GC Table 4 - Tertiary'!LCF9</f>
        <v>0</v>
      </c>
      <c r="LCM12" s="1427">
        <f>SUM(LCI12:LCL12)</f>
        <v>0</v>
      </c>
      <c r="LCN12" s="1422">
        <f>'GC Table 8 - Primary'!LCG20</f>
        <v>0</v>
      </c>
      <c r="LCO12" s="1423">
        <f>'GC Table 6 - Secondary'!LCG22</f>
        <v>0</v>
      </c>
      <c r="LCP12" s="1423">
        <f>'GC Table 5 - Worker Training'!LCG20</f>
        <v>0</v>
      </c>
      <c r="LCQ12" s="1423">
        <f>'GC Table 4 - Tertiary'!LCF17</f>
        <v>0</v>
      </c>
      <c r="LCR12" s="1428">
        <f>SUM(LCN12:LCQ12)</f>
        <v>0</v>
      </c>
      <c r="LCS12" s="776">
        <v>2014</v>
      </c>
      <c r="LCT12" s="1422">
        <f>'GC Table 8 - Primary'!LCW8</f>
        <v>0</v>
      </c>
      <c r="LCU12" s="1423">
        <f>'GC Table 6 - Secondary'!LCW8</f>
        <v>0</v>
      </c>
      <c r="LCV12" s="1423">
        <f>'GC Table 5 - Worker Training'!LCW8</f>
        <v>0</v>
      </c>
      <c r="LCW12" s="1423">
        <f>'GC Table 4 - Tertiary'!LCV8</f>
        <v>0</v>
      </c>
      <c r="LCX12" s="1424">
        <f>SUM(LCT12:LCW12)</f>
        <v>0</v>
      </c>
      <c r="LCY12" s="1425">
        <f>'GC Table 8 - Primary'!LCW12</f>
        <v>0</v>
      </c>
      <c r="LCZ12" s="1423">
        <f>'GC Table 6 - Secondary'!LCW14</f>
        <v>0</v>
      </c>
      <c r="LDA12" s="1426">
        <f>'GC Table 5 - Worker Training'!LCW12</f>
        <v>0</v>
      </c>
      <c r="LDB12" s="1423">
        <f>'GC Table 4 - Tertiary'!LCV9</f>
        <v>0</v>
      </c>
      <c r="LDC12" s="1427">
        <f>SUM(LCY12:LDB12)</f>
        <v>0</v>
      </c>
      <c r="LDD12" s="1422">
        <f>'GC Table 8 - Primary'!LCW20</f>
        <v>0</v>
      </c>
      <c r="LDE12" s="1423">
        <f>'GC Table 6 - Secondary'!LCW22</f>
        <v>0</v>
      </c>
      <c r="LDF12" s="1423">
        <f>'GC Table 5 - Worker Training'!LCW20</f>
        <v>0</v>
      </c>
      <c r="LDG12" s="1423">
        <f>'GC Table 4 - Tertiary'!LCV17</f>
        <v>0</v>
      </c>
      <c r="LDH12" s="1428">
        <f>SUM(LDD12:LDG12)</f>
        <v>0</v>
      </c>
      <c r="LDI12" s="776">
        <v>2014</v>
      </c>
      <c r="LDJ12" s="1422">
        <f>'GC Table 8 - Primary'!LDM8</f>
        <v>0</v>
      </c>
      <c r="LDK12" s="1423">
        <f>'GC Table 6 - Secondary'!LDM8</f>
        <v>0</v>
      </c>
      <c r="LDL12" s="1423">
        <f>'GC Table 5 - Worker Training'!LDM8</f>
        <v>0</v>
      </c>
      <c r="LDM12" s="1423">
        <f>'GC Table 4 - Tertiary'!LDL8</f>
        <v>0</v>
      </c>
      <c r="LDN12" s="1424">
        <f>SUM(LDJ12:LDM12)</f>
        <v>0</v>
      </c>
      <c r="LDO12" s="1425">
        <f>'GC Table 8 - Primary'!LDM12</f>
        <v>0</v>
      </c>
      <c r="LDP12" s="1423">
        <f>'GC Table 6 - Secondary'!LDM14</f>
        <v>0</v>
      </c>
      <c r="LDQ12" s="1426">
        <f>'GC Table 5 - Worker Training'!LDM12</f>
        <v>0</v>
      </c>
      <c r="LDR12" s="1423">
        <f>'GC Table 4 - Tertiary'!LDL9</f>
        <v>0</v>
      </c>
      <c r="LDS12" s="1427">
        <f>SUM(LDO12:LDR12)</f>
        <v>0</v>
      </c>
      <c r="LDT12" s="1422">
        <f>'GC Table 8 - Primary'!LDM20</f>
        <v>0</v>
      </c>
      <c r="LDU12" s="1423">
        <f>'GC Table 6 - Secondary'!LDM22</f>
        <v>0</v>
      </c>
      <c r="LDV12" s="1423">
        <f>'GC Table 5 - Worker Training'!LDM20</f>
        <v>0</v>
      </c>
      <c r="LDW12" s="1423">
        <f>'GC Table 4 - Tertiary'!LDL17</f>
        <v>0</v>
      </c>
      <c r="LDX12" s="1428">
        <f>SUM(LDT12:LDW12)</f>
        <v>0</v>
      </c>
      <c r="LDY12" s="776">
        <v>2014</v>
      </c>
      <c r="LDZ12" s="1422">
        <f>'GC Table 8 - Primary'!LEC8</f>
        <v>0</v>
      </c>
      <c r="LEA12" s="1423">
        <f>'GC Table 6 - Secondary'!LEC8</f>
        <v>0</v>
      </c>
      <c r="LEB12" s="1423">
        <f>'GC Table 5 - Worker Training'!LEC8</f>
        <v>0</v>
      </c>
      <c r="LEC12" s="1423">
        <f>'GC Table 4 - Tertiary'!LEB8</f>
        <v>0</v>
      </c>
      <c r="LED12" s="1424">
        <f>SUM(LDZ12:LEC12)</f>
        <v>0</v>
      </c>
      <c r="LEE12" s="1425">
        <f>'GC Table 8 - Primary'!LEC12</f>
        <v>0</v>
      </c>
      <c r="LEF12" s="1423">
        <f>'GC Table 6 - Secondary'!LEC14</f>
        <v>0</v>
      </c>
      <c r="LEG12" s="1426">
        <f>'GC Table 5 - Worker Training'!LEC12</f>
        <v>0</v>
      </c>
      <c r="LEH12" s="1423">
        <f>'GC Table 4 - Tertiary'!LEB9</f>
        <v>0</v>
      </c>
      <c r="LEI12" s="1427">
        <f>SUM(LEE12:LEH12)</f>
        <v>0</v>
      </c>
      <c r="LEJ12" s="1422">
        <f>'GC Table 8 - Primary'!LEC20</f>
        <v>0</v>
      </c>
      <c r="LEK12" s="1423">
        <f>'GC Table 6 - Secondary'!LEC22</f>
        <v>0</v>
      </c>
      <c r="LEL12" s="1423">
        <f>'GC Table 5 - Worker Training'!LEC20</f>
        <v>0</v>
      </c>
      <c r="LEM12" s="1423">
        <f>'GC Table 4 - Tertiary'!LEB17</f>
        <v>0</v>
      </c>
      <c r="LEN12" s="1428">
        <f>SUM(LEJ12:LEM12)</f>
        <v>0</v>
      </c>
      <c r="LEO12" s="776">
        <v>2014</v>
      </c>
      <c r="LEP12" s="1422">
        <f>'GC Table 8 - Primary'!LES8</f>
        <v>0</v>
      </c>
      <c r="LEQ12" s="1423">
        <f>'GC Table 6 - Secondary'!LES8</f>
        <v>0</v>
      </c>
      <c r="LER12" s="1423">
        <f>'GC Table 5 - Worker Training'!LES8</f>
        <v>0</v>
      </c>
      <c r="LES12" s="1423">
        <f>'GC Table 4 - Tertiary'!LER8</f>
        <v>0</v>
      </c>
      <c r="LET12" s="1424">
        <f>SUM(LEP12:LES12)</f>
        <v>0</v>
      </c>
      <c r="LEU12" s="1425">
        <f>'GC Table 8 - Primary'!LES12</f>
        <v>0</v>
      </c>
      <c r="LEV12" s="1423">
        <f>'GC Table 6 - Secondary'!LES14</f>
        <v>0</v>
      </c>
      <c r="LEW12" s="1426">
        <f>'GC Table 5 - Worker Training'!LES12</f>
        <v>0</v>
      </c>
      <c r="LEX12" s="1423">
        <f>'GC Table 4 - Tertiary'!LER9</f>
        <v>0</v>
      </c>
      <c r="LEY12" s="1427">
        <f>SUM(LEU12:LEX12)</f>
        <v>0</v>
      </c>
      <c r="LEZ12" s="1422">
        <f>'GC Table 8 - Primary'!LES20</f>
        <v>0</v>
      </c>
      <c r="LFA12" s="1423">
        <f>'GC Table 6 - Secondary'!LES22</f>
        <v>0</v>
      </c>
      <c r="LFB12" s="1423">
        <f>'GC Table 5 - Worker Training'!LES20</f>
        <v>0</v>
      </c>
      <c r="LFC12" s="1423">
        <f>'GC Table 4 - Tertiary'!LER17</f>
        <v>0</v>
      </c>
      <c r="LFD12" s="1428">
        <f>SUM(LEZ12:LFC12)</f>
        <v>0</v>
      </c>
      <c r="LFE12" s="776">
        <v>2014</v>
      </c>
      <c r="LFF12" s="1422">
        <f>'GC Table 8 - Primary'!LFI8</f>
        <v>0</v>
      </c>
      <c r="LFG12" s="1423">
        <f>'GC Table 6 - Secondary'!LFI8</f>
        <v>0</v>
      </c>
      <c r="LFH12" s="1423">
        <f>'GC Table 5 - Worker Training'!LFI8</f>
        <v>0</v>
      </c>
      <c r="LFI12" s="1423">
        <f>'GC Table 4 - Tertiary'!LFH8</f>
        <v>0</v>
      </c>
      <c r="LFJ12" s="1424">
        <f>SUM(LFF12:LFI12)</f>
        <v>0</v>
      </c>
      <c r="LFK12" s="1425">
        <f>'GC Table 8 - Primary'!LFI12</f>
        <v>0</v>
      </c>
      <c r="LFL12" s="1423">
        <f>'GC Table 6 - Secondary'!LFI14</f>
        <v>0</v>
      </c>
      <c r="LFM12" s="1426">
        <f>'GC Table 5 - Worker Training'!LFI12</f>
        <v>0</v>
      </c>
      <c r="LFN12" s="1423">
        <f>'GC Table 4 - Tertiary'!LFH9</f>
        <v>0</v>
      </c>
      <c r="LFO12" s="1427">
        <f>SUM(LFK12:LFN12)</f>
        <v>0</v>
      </c>
      <c r="LFP12" s="1422">
        <f>'GC Table 8 - Primary'!LFI20</f>
        <v>0</v>
      </c>
      <c r="LFQ12" s="1423">
        <f>'GC Table 6 - Secondary'!LFI22</f>
        <v>0</v>
      </c>
      <c r="LFR12" s="1423">
        <f>'GC Table 5 - Worker Training'!LFI20</f>
        <v>0</v>
      </c>
      <c r="LFS12" s="1423">
        <f>'GC Table 4 - Tertiary'!LFH17</f>
        <v>0</v>
      </c>
      <c r="LFT12" s="1428">
        <f>SUM(LFP12:LFS12)</f>
        <v>0</v>
      </c>
      <c r="LFU12" s="776">
        <v>2014</v>
      </c>
      <c r="LFV12" s="1422">
        <f>'GC Table 8 - Primary'!LFY8</f>
        <v>0</v>
      </c>
      <c r="LFW12" s="1423">
        <f>'GC Table 6 - Secondary'!LFY8</f>
        <v>0</v>
      </c>
      <c r="LFX12" s="1423">
        <f>'GC Table 5 - Worker Training'!LFY8</f>
        <v>0</v>
      </c>
      <c r="LFY12" s="1423">
        <f>'GC Table 4 - Tertiary'!LFX8</f>
        <v>0</v>
      </c>
      <c r="LFZ12" s="1424">
        <f>SUM(LFV12:LFY12)</f>
        <v>0</v>
      </c>
      <c r="LGA12" s="1425">
        <f>'GC Table 8 - Primary'!LFY12</f>
        <v>0</v>
      </c>
      <c r="LGB12" s="1423">
        <f>'GC Table 6 - Secondary'!LFY14</f>
        <v>0</v>
      </c>
      <c r="LGC12" s="1426">
        <f>'GC Table 5 - Worker Training'!LFY12</f>
        <v>0</v>
      </c>
      <c r="LGD12" s="1423">
        <f>'GC Table 4 - Tertiary'!LFX9</f>
        <v>0</v>
      </c>
      <c r="LGE12" s="1427">
        <f>SUM(LGA12:LGD12)</f>
        <v>0</v>
      </c>
      <c r="LGF12" s="1422">
        <f>'GC Table 8 - Primary'!LFY20</f>
        <v>0</v>
      </c>
      <c r="LGG12" s="1423">
        <f>'GC Table 6 - Secondary'!LFY22</f>
        <v>0</v>
      </c>
      <c r="LGH12" s="1423">
        <f>'GC Table 5 - Worker Training'!LFY20</f>
        <v>0</v>
      </c>
      <c r="LGI12" s="1423">
        <f>'GC Table 4 - Tertiary'!LFX17</f>
        <v>0</v>
      </c>
      <c r="LGJ12" s="1428">
        <f>SUM(LGF12:LGI12)</f>
        <v>0</v>
      </c>
      <c r="LGK12" s="776">
        <v>2014</v>
      </c>
      <c r="LGL12" s="1422">
        <f>'GC Table 8 - Primary'!LGO8</f>
        <v>0</v>
      </c>
      <c r="LGM12" s="1423">
        <f>'GC Table 6 - Secondary'!LGO8</f>
        <v>0</v>
      </c>
      <c r="LGN12" s="1423">
        <f>'GC Table 5 - Worker Training'!LGO8</f>
        <v>0</v>
      </c>
      <c r="LGO12" s="1423">
        <f>'GC Table 4 - Tertiary'!LGN8</f>
        <v>0</v>
      </c>
      <c r="LGP12" s="1424">
        <f>SUM(LGL12:LGO12)</f>
        <v>0</v>
      </c>
      <c r="LGQ12" s="1425">
        <f>'GC Table 8 - Primary'!LGO12</f>
        <v>0</v>
      </c>
      <c r="LGR12" s="1423">
        <f>'GC Table 6 - Secondary'!LGO14</f>
        <v>0</v>
      </c>
      <c r="LGS12" s="1426">
        <f>'GC Table 5 - Worker Training'!LGO12</f>
        <v>0</v>
      </c>
      <c r="LGT12" s="1423">
        <f>'GC Table 4 - Tertiary'!LGN9</f>
        <v>0</v>
      </c>
      <c r="LGU12" s="1427">
        <f>SUM(LGQ12:LGT12)</f>
        <v>0</v>
      </c>
      <c r="LGV12" s="1422">
        <f>'GC Table 8 - Primary'!LGO20</f>
        <v>0</v>
      </c>
      <c r="LGW12" s="1423">
        <f>'GC Table 6 - Secondary'!LGO22</f>
        <v>0</v>
      </c>
      <c r="LGX12" s="1423">
        <f>'GC Table 5 - Worker Training'!LGO20</f>
        <v>0</v>
      </c>
      <c r="LGY12" s="1423">
        <f>'GC Table 4 - Tertiary'!LGN17</f>
        <v>0</v>
      </c>
      <c r="LGZ12" s="1428">
        <f>SUM(LGV12:LGY12)</f>
        <v>0</v>
      </c>
      <c r="LHA12" s="776">
        <v>2014</v>
      </c>
      <c r="LHB12" s="1422">
        <f>'GC Table 8 - Primary'!LHE8</f>
        <v>0</v>
      </c>
      <c r="LHC12" s="1423">
        <f>'GC Table 6 - Secondary'!LHE8</f>
        <v>0</v>
      </c>
      <c r="LHD12" s="1423">
        <f>'GC Table 5 - Worker Training'!LHE8</f>
        <v>0</v>
      </c>
      <c r="LHE12" s="1423">
        <f>'GC Table 4 - Tertiary'!LHD8</f>
        <v>0</v>
      </c>
      <c r="LHF12" s="1424">
        <f>SUM(LHB12:LHE12)</f>
        <v>0</v>
      </c>
      <c r="LHG12" s="1425">
        <f>'GC Table 8 - Primary'!LHE12</f>
        <v>0</v>
      </c>
      <c r="LHH12" s="1423">
        <f>'GC Table 6 - Secondary'!LHE14</f>
        <v>0</v>
      </c>
      <c r="LHI12" s="1426">
        <f>'GC Table 5 - Worker Training'!LHE12</f>
        <v>0</v>
      </c>
      <c r="LHJ12" s="1423">
        <f>'GC Table 4 - Tertiary'!LHD9</f>
        <v>0</v>
      </c>
      <c r="LHK12" s="1427">
        <f>SUM(LHG12:LHJ12)</f>
        <v>0</v>
      </c>
      <c r="LHL12" s="1422">
        <f>'GC Table 8 - Primary'!LHE20</f>
        <v>0</v>
      </c>
      <c r="LHM12" s="1423">
        <f>'GC Table 6 - Secondary'!LHE22</f>
        <v>0</v>
      </c>
      <c r="LHN12" s="1423">
        <f>'GC Table 5 - Worker Training'!LHE20</f>
        <v>0</v>
      </c>
      <c r="LHO12" s="1423">
        <f>'GC Table 4 - Tertiary'!LHD17</f>
        <v>0</v>
      </c>
      <c r="LHP12" s="1428">
        <f>SUM(LHL12:LHO12)</f>
        <v>0</v>
      </c>
      <c r="LHQ12" s="776">
        <v>2014</v>
      </c>
      <c r="LHR12" s="1422">
        <f>'GC Table 8 - Primary'!LHU8</f>
        <v>0</v>
      </c>
      <c r="LHS12" s="1423">
        <f>'GC Table 6 - Secondary'!LHU8</f>
        <v>0</v>
      </c>
      <c r="LHT12" s="1423">
        <f>'GC Table 5 - Worker Training'!LHU8</f>
        <v>0</v>
      </c>
      <c r="LHU12" s="1423">
        <f>'GC Table 4 - Tertiary'!LHT8</f>
        <v>0</v>
      </c>
      <c r="LHV12" s="1424">
        <f>SUM(LHR12:LHU12)</f>
        <v>0</v>
      </c>
      <c r="LHW12" s="1425">
        <f>'GC Table 8 - Primary'!LHU12</f>
        <v>0</v>
      </c>
      <c r="LHX12" s="1423">
        <f>'GC Table 6 - Secondary'!LHU14</f>
        <v>0</v>
      </c>
      <c r="LHY12" s="1426">
        <f>'GC Table 5 - Worker Training'!LHU12</f>
        <v>0</v>
      </c>
      <c r="LHZ12" s="1423">
        <f>'GC Table 4 - Tertiary'!LHT9</f>
        <v>0</v>
      </c>
      <c r="LIA12" s="1427">
        <f>SUM(LHW12:LHZ12)</f>
        <v>0</v>
      </c>
      <c r="LIB12" s="1422">
        <f>'GC Table 8 - Primary'!LHU20</f>
        <v>0</v>
      </c>
      <c r="LIC12" s="1423">
        <f>'GC Table 6 - Secondary'!LHU22</f>
        <v>0</v>
      </c>
      <c r="LID12" s="1423">
        <f>'GC Table 5 - Worker Training'!LHU20</f>
        <v>0</v>
      </c>
      <c r="LIE12" s="1423">
        <f>'GC Table 4 - Tertiary'!LHT17</f>
        <v>0</v>
      </c>
      <c r="LIF12" s="1428">
        <f>SUM(LIB12:LIE12)</f>
        <v>0</v>
      </c>
      <c r="LIG12" s="776">
        <v>2014</v>
      </c>
      <c r="LIH12" s="1422">
        <f>'GC Table 8 - Primary'!LIK8</f>
        <v>0</v>
      </c>
      <c r="LII12" s="1423">
        <f>'GC Table 6 - Secondary'!LIK8</f>
        <v>0</v>
      </c>
      <c r="LIJ12" s="1423">
        <f>'GC Table 5 - Worker Training'!LIK8</f>
        <v>0</v>
      </c>
      <c r="LIK12" s="1423">
        <f>'GC Table 4 - Tertiary'!LIJ8</f>
        <v>0</v>
      </c>
      <c r="LIL12" s="1424">
        <f>SUM(LIH12:LIK12)</f>
        <v>0</v>
      </c>
      <c r="LIM12" s="1425">
        <f>'GC Table 8 - Primary'!LIK12</f>
        <v>0</v>
      </c>
      <c r="LIN12" s="1423">
        <f>'GC Table 6 - Secondary'!LIK14</f>
        <v>0</v>
      </c>
      <c r="LIO12" s="1426">
        <f>'GC Table 5 - Worker Training'!LIK12</f>
        <v>0</v>
      </c>
      <c r="LIP12" s="1423">
        <f>'GC Table 4 - Tertiary'!LIJ9</f>
        <v>0</v>
      </c>
      <c r="LIQ12" s="1427">
        <f>SUM(LIM12:LIP12)</f>
        <v>0</v>
      </c>
      <c r="LIR12" s="1422">
        <f>'GC Table 8 - Primary'!LIK20</f>
        <v>0</v>
      </c>
      <c r="LIS12" s="1423">
        <f>'GC Table 6 - Secondary'!LIK22</f>
        <v>0</v>
      </c>
      <c r="LIT12" s="1423">
        <f>'GC Table 5 - Worker Training'!LIK20</f>
        <v>0</v>
      </c>
      <c r="LIU12" s="1423">
        <f>'GC Table 4 - Tertiary'!LIJ17</f>
        <v>0</v>
      </c>
      <c r="LIV12" s="1428">
        <f>SUM(LIR12:LIU12)</f>
        <v>0</v>
      </c>
      <c r="LIW12" s="776">
        <v>2014</v>
      </c>
      <c r="LIX12" s="1422">
        <f>'GC Table 8 - Primary'!LJA8</f>
        <v>0</v>
      </c>
      <c r="LIY12" s="1423">
        <f>'GC Table 6 - Secondary'!LJA8</f>
        <v>0</v>
      </c>
      <c r="LIZ12" s="1423">
        <f>'GC Table 5 - Worker Training'!LJA8</f>
        <v>0</v>
      </c>
      <c r="LJA12" s="1423">
        <f>'GC Table 4 - Tertiary'!LIZ8</f>
        <v>0</v>
      </c>
      <c r="LJB12" s="1424">
        <f>SUM(LIX12:LJA12)</f>
        <v>0</v>
      </c>
      <c r="LJC12" s="1425">
        <f>'GC Table 8 - Primary'!LJA12</f>
        <v>0</v>
      </c>
      <c r="LJD12" s="1423">
        <f>'GC Table 6 - Secondary'!LJA14</f>
        <v>0</v>
      </c>
      <c r="LJE12" s="1426">
        <f>'GC Table 5 - Worker Training'!LJA12</f>
        <v>0</v>
      </c>
      <c r="LJF12" s="1423">
        <f>'GC Table 4 - Tertiary'!LIZ9</f>
        <v>0</v>
      </c>
      <c r="LJG12" s="1427">
        <f>SUM(LJC12:LJF12)</f>
        <v>0</v>
      </c>
      <c r="LJH12" s="1422">
        <f>'GC Table 8 - Primary'!LJA20</f>
        <v>0</v>
      </c>
      <c r="LJI12" s="1423">
        <f>'GC Table 6 - Secondary'!LJA22</f>
        <v>0</v>
      </c>
      <c r="LJJ12" s="1423">
        <f>'GC Table 5 - Worker Training'!LJA20</f>
        <v>0</v>
      </c>
      <c r="LJK12" s="1423">
        <f>'GC Table 4 - Tertiary'!LIZ17</f>
        <v>0</v>
      </c>
      <c r="LJL12" s="1428">
        <f>SUM(LJH12:LJK12)</f>
        <v>0</v>
      </c>
      <c r="LJM12" s="776">
        <v>2014</v>
      </c>
      <c r="LJN12" s="1422">
        <f>'GC Table 8 - Primary'!LJQ8</f>
        <v>0</v>
      </c>
      <c r="LJO12" s="1423">
        <f>'GC Table 6 - Secondary'!LJQ8</f>
        <v>0</v>
      </c>
      <c r="LJP12" s="1423">
        <f>'GC Table 5 - Worker Training'!LJQ8</f>
        <v>0</v>
      </c>
      <c r="LJQ12" s="1423">
        <f>'GC Table 4 - Tertiary'!LJP8</f>
        <v>0</v>
      </c>
      <c r="LJR12" s="1424">
        <f>SUM(LJN12:LJQ12)</f>
        <v>0</v>
      </c>
      <c r="LJS12" s="1425">
        <f>'GC Table 8 - Primary'!LJQ12</f>
        <v>0</v>
      </c>
      <c r="LJT12" s="1423">
        <f>'GC Table 6 - Secondary'!LJQ14</f>
        <v>0</v>
      </c>
      <c r="LJU12" s="1426">
        <f>'GC Table 5 - Worker Training'!LJQ12</f>
        <v>0</v>
      </c>
      <c r="LJV12" s="1423">
        <f>'GC Table 4 - Tertiary'!LJP9</f>
        <v>0</v>
      </c>
      <c r="LJW12" s="1427">
        <f>SUM(LJS12:LJV12)</f>
        <v>0</v>
      </c>
      <c r="LJX12" s="1422">
        <f>'GC Table 8 - Primary'!LJQ20</f>
        <v>0</v>
      </c>
      <c r="LJY12" s="1423">
        <f>'GC Table 6 - Secondary'!LJQ22</f>
        <v>0</v>
      </c>
      <c r="LJZ12" s="1423">
        <f>'GC Table 5 - Worker Training'!LJQ20</f>
        <v>0</v>
      </c>
      <c r="LKA12" s="1423">
        <f>'GC Table 4 - Tertiary'!LJP17</f>
        <v>0</v>
      </c>
      <c r="LKB12" s="1428">
        <f>SUM(LJX12:LKA12)</f>
        <v>0</v>
      </c>
      <c r="LKC12" s="776">
        <v>2014</v>
      </c>
      <c r="LKD12" s="1422">
        <f>'GC Table 8 - Primary'!LKG8</f>
        <v>0</v>
      </c>
      <c r="LKE12" s="1423">
        <f>'GC Table 6 - Secondary'!LKG8</f>
        <v>0</v>
      </c>
      <c r="LKF12" s="1423">
        <f>'GC Table 5 - Worker Training'!LKG8</f>
        <v>0</v>
      </c>
      <c r="LKG12" s="1423">
        <f>'GC Table 4 - Tertiary'!LKF8</f>
        <v>0</v>
      </c>
      <c r="LKH12" s="1424">
        <f>SUM(LKD12:LKG12)</f>
        <v>0</v>
      </c>
      <c r="LKI12" s="1425">
        <f>'GC Table 8 - Primary'!LKG12</f>
        <v>0</v>
      </c>
      <c r="LKJ12" s="1423">
        <f>'GC Table 6 - Secondary'!LKG14</f>
        <v>0</v>
      </c>
      <c r="LKK12" s="1426">
        <f>'GC Table 5 - Worker Training'!LKG12</f>
        <v>0</v>
      </c>
      <c r="LKL12" s="1423">
        <f>'GC Table 4 - Tertiary'!LKF9</f>
        <v>0</v>
      </c>
      <c r="LKM12" s="1427">
        <f>SUM(LKI12:LKL12)</f>
        <v>0</v>
      </c>
      <c r="LKN12" s="1422">
        <f>'GC Table 8 - Primary'!LKG20</f>
        <v>0</v>
      </c>
      <c r="LKO12" s="1423">
        <f>'GC Table 6 - Secondary'!LKG22</f>
        <v>0</v>
      </c>
      <c r="LKP12" s="1423">
        <f>'GC Table 5 - Worker Training'!LKG20</f>
        <v>0</v>
      </c>
      <c r="LKQ12" s="1423">
        <f>'GC Table 4 - Tertiary'!LKF17</f>
        <v>0</v>
      </c>
      <c r="LKR12" s="1428">
        <f>SUM(LKN12:LKQ12)</f>
        <v>0</v>
      </c>
      <c r="LKS12" s="776">
        <v>2014</v>
      </c>
      <c r="LKT12" s="1422">
        <f>'GC Table 8 - Primary'!LKW8</f>
        <v>0</v>
      </c>
      <c r="LKU12" s="1423">
        <f>'GC Table 6 - Secondary'!LKW8</f>
        <v>0</v>
      </c>
      <c r="LKV12" s="1423">
        <f>'GC Table 5 - Worker Training'!LKW8</f>
        <v>0</v>
      </c>
      <c r="LKW12" s="1423">
        <f>'GC Table 4 - Tertiary'!LKV8</f>
        <v>0</v>
      </c>
      <c r="LKX12" s="1424">
        <f>SUM(LKT12:LKW12)</f>
        <v>0</v>
      </c>
      <c r="LKY12" s="1425">
        <f>'GC Table 8 - Primary'!LKW12</f>
        <v>0</v>
      </c>
      <c r="LKZ12" s="1423">
        <f>'GC Table 6 - Secondary'!LKW14</f>
        <v>0</v>
      </c>
      <c r="LLA12" s="1426">
        <f>'GC Table 5 - Worker Training'!LKW12</f>
        <v>0</v>
      </c>
      <c r="LLB12" s="1423">
        <f>'GC Table 4 - Tertiary'!LKV9</f>
        <v>0</v>
      </c>
      <c r="LLC12" s="1427">
        <f>SUM(LKY12:LLB12)</f>
        <v>0</v>
      </c>
      <c r="LLD12" s="1422">
        <f>'GC Table 8 - Primary'!LKW20</f>
        <v>0</v>
      </c>
      <c r="LLE12" s="1423">
        <f>'GC Table 6 - Secondary'!LKW22</f>
        <v>0</v>
      </c>
      <c r="LLF12" s="1423">
        <f>'GC Table 5 - Worker Training'!LKW20</f>
        <v>0</v>
      </c>
      <c r="LLG12" s="1423">
        <f>'GC Table 4 - Tertiary'!LKV17</f>
        <v>0</v>
      </c>
      <c r="LLH12" s="1428">
        <f>SUM(LLD12:LLG12)</f>
        <v>0</v>
      </c>
      <c r="LLI12" s="776">
        <v>2014</v>
      </c>
      <c r="LLJ12" s="1422">
        <f>'GC Table 8 - Primary'!LLM8</f>
        <v>0</v>
      </c>
      <c r="LLK12" s="1423">
        <f>'GC Table 6 - Secondary'!LLM8</f>
        <v>0</v>
      </c>
      <c r="LLL12" s="1423">
        <f>'GC Table 5 - Worker Training'!LLM8</f>
        <v>0</v>
      </c>
      <c r="LLM12" s="1423">
        <f>'GC Table 4 - Tertiary'!LLL8</f>
        <v>0</v>
      </c>
      <c r="LLN12" s="1424">
        <f>SUM(LLJ12:LLM12)</f>
        <v>0</v>
      </c>
      <c r="LLO12" s="1425">
        <f>'GC Table 8 - Primary'!LLM12</f>
        <v>0</v>
      </c>
      <c r="LLP12" s="1423">
        <f>'GC Table 6 - Secondary'!LLM14</f>
        <v>0</v>
      </c>
      <c r="LLQ12" s="1426">
        <f>'GC Table 5 - Worker Training'!LLM12</f>
        <v>0</v>
      </c>
      <c r="LLR12" s="1423">
        <f>'GC Table 4 - Tertiary'!LLL9</f>
        <v>0</v>
      </c>
      <c r="LLS12" s="1427">
        <f>SUM(LLO12:LLR12)</f>
        <v>0</v>
      </c>
      <c r="LLT12" s="1422">
        <f>'GC Table 8 - Primary'!LLM20</f>
        <v>0</v>
      </c>
      <c r="LLU12" s="1423">
        <f>'GC Table 6 - Secondary'!LLM22</f>
        <v>0</v>
      </c>
      <c r="LLV12" s="1423">
        <f>'GC Table 5 - Worker Training'!LLM20</f>
        <v>0</v>
      </c>
      <c r="LLW12" s="1423">
        <f>'GC Table 4 - Tertiary'!LLL17</f>
        <v>0</v>
      </c>
      <c r="LLX12" s="1428">
        <f>SUM(LLT12:LLW12)</f>
        <v>0</v>
      </c>
      <c r="LLY12" s="776">
        <v>2014</v>
      </c>
      <c r="LLZ12" s="1422">
        <f>'GC Table 8 - Primary'!LMC8</f>
        <v>0</v>
      </c>
      <c r="LMA12" s="1423">
        <f>'GC Table 6 - Secondary'!LMC8</f>
        <v>0</v>
      </c>
      <c r="LMB12" s="1423">
        <f>'GC Table 5 - Worker Training'!LMC8</f>
        <v>0</v>
      </c>
      <c r="LMC12" s="1423">
        <f>'GC Table 4 - Tertiary'!LMB8</f>
        <v>0</v>
      </c>
      <c r="LMD12" s="1424">
        <f>SUM(LLZ12:LMC12)</f>
        <v>0</v>
      </c>
      <c r="LME12" s="1425">
        <f>'GC Table 8 - Primary'!LMC12</f>
        <v>0</v>
      </c>
      <c r="LMF12" s="1423">
        <f>'GC Table 6 - Secondary'!LMC14</f>
        <v>0</v>
      </c>
      <c r="LMG12" s="1426">
        <f>'GC Table 5 - Worker Training'!LMC12</f>
        <v>0</v>
      </c>
      <c r="LMH12" s="1423">
        <f>'GC Table 4 - Tertiary'!LMB9</f>
        <v>0</v>
      </c>
      <c r="LMI12" s="1427">
        <f>SUM(LME12:LMH12)</f>
        <v>0</v>
      </c>
      <c r="LMJ12" s="1422">
        <f>'GC Table 8 - Primary'!LMC20</f>
        <v>0</v>
      </c>
      <c r="LMK12" s="1423">
        <f>'GC Table 6 - Secondary'!LMC22</f>
        <v>0</v>
      </c>
      <c r="LML12" s="1423">
        <f>'GC Table 5 - Worker Training'!LMC20</f>
        <v>0</v>
      </c>
      <c r="LMM12" s="1423">
        <f>'GC Table 4 - Tertiary'!LMB17</f>
        <v>0</v>
      </c>
      <c r="LMN12" s="1428">
        <f>SUM(LMJ12:LMM12)</f>
        <v>0</v>
      </c>
      <c r="LMO12" s="776">
        <v>2014</v>
      </c>
      <c r="LMP12" s="1422">
        <f>'GC Table 8 - Primary'!LMS8</f>
        <v>0</v>
      </c>
      <c r="LMQ12" s="1423">
        <f>'GC Table 6 - Secondary'!LMS8</f>
        <v>0</v>
      </c>
      <c r="LMR12" s="1423">
        <f>'GC Table 5 - Worker Training'!LMS8</f>
        <v>0</v>
      </c>
      <c r="LMS12" s="1423">
        <f>'GC Table 4 - Tertiary'!LMR8</f>
        <v>0</v>
      </c>
      <c r="LMT12" s="1424">
        <f>SUM(LMP12:LMS12)</f>
        <v>0</v>
      </c>
      <c r="LMU12" s="1425">
        <f>'GC Table 8 - Primary'!LMS12</f>
        <v>0</v>
      </c>
      <c r="LMV12" s="1423">
        <f>'GC Table 6 - Secondary'!LMS14</f>
        <v>0</v>
      </c>
      <c r="LMW12" s="1426">
        <f>'GC Table 5 - Worker Training'!LMS12</f>
        <v>0</v>
      </c>
      <c r="LMX12" s="1423">
        <f>'GC Table 4 - Tertiary'!LMR9</f>
        <v>0</v>
      </c>
      <c r="LMY12" s="1427">
        <f>SUM(LMU12:LMX12)</f>
        <v>0</v>
      </c>
      <c r="LMZ12" s="1422">
        <f>'GC Table 8 - Primary'!LMS20</f>
        <v>0</v>
      </c>
      <c r="LNA12" s="1423">
        <f>'GC Table 6 - Secondary'!LMS22</f>
        <v>0</v>
      </c>
      <c r="LNB12" s="1423">
        <f>'GC Table 5 - Worker Training'!LMS20</f>
        <v>0</v>
      </c>
      <c r="LNC12" s="1423">
        <f>'GC Table 4 - Tertiary'!LMR17</f>
        <v>0</v>
      </c>
      <c r="LND12" s="1428">
        <f>SUM(LMZ12:LNC12)</f>
        <v>0</v>
      </c>
      <c r="LNE12" s="776">
        <v>2014</v>
      </c>
      <c r="LNF12" s="1422">
        <f>'GC Table 8 - Primary'!LNI8</f>
        <v>0</v>
      </c>
      <c r="LNG12" s="1423">
        <f>'GC Table 6 - Secondary'!LNI8</f>
        <v>0</v>
      </c>
      <c r="LNH12" s="1423">
        <f>'GC Table 5 - Worker Training'!LNI8</f>
        <v>0</v>
      </c>
      <c r="LNI12" s="1423">
        <f>'GC Table 4 - Tertiary'!LNH8</f>
        <v>0</v>
      </c>
      <c r="LNJ12" s="1424">
        <f>SUM(LNF12:LNI12)</f>
        <v>0</v>
      </c>
      <c r="LNK12" s="1425">
        <f>'GC Table 8 - Primary'!LNI12</f>
        <v>0</v>
      </c>
      <c r="LNL12" s="1423">
        <f>'GC Table 6 - Secondary'!LNI14</f>
        <v>0</v>
      </c>
      <c r="LNM12" s="1426">
        <f>'GC Table 5 - Worker Training'!LNI12</f>
        <v>0</v>
      </c>
      <c r="LNN12" s="1423">
        <f>'GC Table 4 - Tertiary'!LNH9</f>
        <v>0</v>
      </c>
      <c r="LNO12" s="1427">
        <f>SUM(LNK12:LNN12)</f>
        <v>0</v>
      </c>
      <c r="LNP12" s="1422">
        <f>'GC Table 8 - Primary'!LNI20</f>
        <v>0</v>
      </c>
      <c r="LNQ12" s="1423">
        <f>'GC Table 6 - Secondary'!LNI22</f>
        <v>0</v>
      </c>
      <c r="LNR12" s="1423">
        <f>'GC Table 5 - Worker Training'!LNI20</f>
        <v>0</v>
      </c>
      <c r="LNS12" s="1423">
        <f>'GC Table 4 - Tertiary'!LNH17</f>
        <v>0</v>
      </c>
      <c r="LNT12" s="1428">
        <f>SUM(LNP12:LNS12)</f>
        <v>0</v>
      </c>
      <c r="LNU12" s="776">
        <v>2014</v>
      </c>
      <c r="LNV12" s="1422">
        <f>'GC Table 8 - Primary'!LNY8</f>
        <v>0</v>
      </c>
      <c r="LNW12" s="1423">
        <f>'GC Table 6 - Secondary'!LNY8</f>
        <v>0</v>
      </c>
      <c r="LNX12" s="1423">
        <f>'GC Table 5 - Worker Training'!LNY8</f>
        <v>0</v>
      </c>
      <c r="LNY12" s="1423">
        <f>'GC Table 4 - Tertiary'!LNX8</f>
        <v>0</v>
      </c>
      <c r="LNZ12" s="1424">
        <f>SUM(LNV12:LNY12)</f>
        <v>0</v>
      </c>
      <c r="LOA12" s="1425">
        <f>'GC Table 8 - Primary'!LNY12</f>
        <v>0</v>
      </c>
      <c r="LOB12" s="1423">
        <f>'GC Table 6 - Secondary'!LNY14</f>
        <v>0</v>
      </c>
      <c r="LOC12" s="1426">
        <f>'GC Table 5 - Worker Training'!LNY12</f>
        <v>0</v>
      </c>
      <c r="LOD12" s="1423">
        <f>'GC Table 4 - Tertiary'!LNX9</f>
        <v>0</v>
      </c>
      <c r="LOE12" s="1427">
        <f>SUM(LOA12:LOD12)</f>
        <v>0</v>
      </c>
      <c r="LOF12" s="1422">
        <f>'GC Table 8 - Primary'!LNY20</f>
        <v>0</v>
      </c>
      <c r="LOG12" s="1423">
        <f>'GC Table 6 - Secondary'!LNY22</f>
        <v>0</v>
      </c>
      <c r="LOH12" s="1423">
        <f>'GC Table 5 - Worker Training'!LNY20</f>
        <v>0</v>
      </c>
      <c r="LOI12" s="1423">
        <f>'GC Table 4 - Tertiary'!LNX17</f>
        <v>0</v>
      </c>
      <c r="LOJ12" s="1428">
        <f>SUM(LOF12:LOI12)</f>
        <v>0</v>
      </c>
      <c r="LOK12" s="776">
        <v>2014</v>
      </c>
      <c r="LOL12" s="1422">
        <f>'GC Table 8 - Primary'!LOO8</f>
        <v>0</v>
      </c>
      <c r="LOM12" s="1423">
        <f>'GC Table 6 - Secondary'!LOO8</f>
        <v>0</v>
      </c>
      <c r="LON12" s="1423">
        <f>'GC Table 5 - Worker Training'!LOO8</f>
        <v>0</v>
      </c>
      <c r="LOO12" s="1423">
        <f>'GC Table 4 - Tertiary'!LON8</f>
        <v>0</v>
      </c>
      <c r="LOP12" s="1424">
        <f>SUM(LOL12:LOO12)</f>
        <v>0</v>
      </c>
      <c r="LOQ12" s="1425">
        <f>'GC Table 8 - Primary'!LOO12</f>
        <v>0</v>
      </c>
      <c r="LOR12" s="1423">
        <f>'GC Table 6 - Secondary'!LOO14</f>
        <v>0</v>
      </c>
      <c r="LOS12" s="1426">
        <f>'GC Table 5 - Worker Training'!LOO12</f>
        <v>0</v>
      </c>
      <c r="LOT12" s="1423">
        <f>'GC Table 4 - Tertiary'!LON9</f>
        <v>0</v>
      </c>
      <c r="LOU12" s="1427">
        <f>SUM(LOQ12:LOT12)</f>
        <v>0</v>
      </c>
      <c r="LOV12" s="1422">
        <f>'GC Table 8 - Primary'!LOO20</f>
        <v>0</v>
      </c>
      <c r="LOW12" s="1423">
        <f>'GC Table 6 - Secondary'!LOO22</f>
        <v>0</v>
      </c>
      <c r="LOX12" s="1423">
        <f>'GC Table 5 - Worker Training'!LOO20</f>
        <v>0</v>
      </c>
      <c r="LOY12" s="1423">
        <f>'GC Table 4 - Tertiary'!LON17</f>
        <v>0</v>
      </c>
      <c r="LOZ12" s="1428">
        <f>SUM(LOV12:LOY12)</f>
        <v>0</v>
      </c>
      <c r="LPA12" s="776">
        <v>2014</v>
      </c>
      <c r="LPB12" s="1422">
        <f>'GC Table 8 - Primary'!LPE8</f>
        <v>0</v>
      </c>
      <c r="LPC12" s="1423">
        <f>'GC Table 6 - Secondary'!LPE8</f>
        <v>0</v>
      </c>
      <c r="LPD12" s="1423">
        <f>'GC Table 5 - Worker Training'!LPE8</f>
        <v>0</v>
      </c>
      <c r="LPE12" s="1423">
        <f>'GC Table 4 - Tertiary'!LPD8</f>
        <v>0</v>
      </c>
      <c r="LPF12" s="1424">
        <f>SUM(LPB12:LPE12)</f>
        <v>0</v>
      </c>
      <c r="LPG12" s="1425">
        <f>'GC Table 8 - Primary'!LPE12</f>
        <v>0</v>
      </c>
      <c r="LPH12" s="1423">
        <f>'GC Table 6 - Secondary'!LPE14</f>
        <v>0</v>
      </c>
      <c r="LPI12" s="1426">
        <f>'GC Table 5 - Worker Training'!LPE12</f>
        <v>0</v>
      </c>
      <c r="LPJ12" s="1423">
        <f>'GC Table 4 - Tertiary'!LPD9</f>
        <v>0</v>
      </c>
      <c r="LPK12" s="1427">
        <f>SUM(LPG12:LPJ12)</f>
        <v>0</v>
      </c>
      <c r="LPL12" s="1422">
        <f>'GC Table 8 - Primary'!LPE20</f>
        <v>0</v>
      </c>
      <c r="LPM12" s="1423">
        <f>'GC Table 6 - Secondary'!LPE22</f>
        <v>0</v>
      </c>
      <c r="LPN12" s="1423">
        <f>'GC Table 5 - Worker Training'!LPE20</f>
        <v>0</v>
      </c>
      <c r="LPO12" s="1423">
        <f>'GC Table 4 - Tertiary'!LPD17</f>
        <v>0</v>
      </c>
      <c r="LPP12" s="1428">
        <f>SUM(LPL12:LPO12)</f>
        <v>0</v>
      </c>
      <c r="LPQ12" s="776">
        <v>2014</v>
      </c>
      <c r="LPR12" s="1422">
        <f>'GC Table 8 - Primary'!LPU8</f>
        <v>0</v>
      </c>
      <c r="LPS12" s="1423">
        <f>'GC Table 6 - Secondary'!LPU8</f>
        <v>0</v>
      </c>
      <c r="LPT12" s="1423">
        <f>'GC Table 5 - Worker Training'!LPU8</f>
        <v>0</v>
      </c>
      <c r="LPU12" s="1423">
        <f>'GC Table 4 - Tertiary'!LPT8</f>
        <v>0</v>
      </c>
      <c r="LPV12" s="1424">
        <f>SUM(LPR12:LPU12)</f>
        <v>0</v>
      </c>
      <c r="LPW12" s="1425">
        <f>'GC Table 8 - Primary'!LPU12</f>
        <v>0</v>
      </c>
      <c r="LPX12" s="1423">
        <f>'GC Table 6 - Secondary'!LPU14</f>
        <v>0</v>
      </c>
      <c r="LPY12" s="1426">
        <f>'GC Table 5 - Worker Training'!LPU12</f>
        <v>0</v>
      </c>
      <c r="LPZ12" s="1423">
        <f>'GC Table 4 - Tertiary'!LPT9</f>
        <v>0</v>
      </c>
      <c r="LQA12" s="1427">
        <f>SUM(LPW12:LPZ12)</f>
        <v>0</v>
      </c>
      <c r="LQB12" s="1422">
        <f>'GC Table 8 - Primary'!LPU20</f>
        <v>0</v>
      </c>
      <c r="LQC12" s="1423">
        <f>'GC Table 6 - Secondary'!LPU22</f>
        <v>0</v>
      </c>
      <c r="LQD12" s="1423">
        <f>'GC Table 5 - Worker Training'!LPU20</f>
        <v>0</v>
      </c>
      <c r="LQE12" s="1423">
        <f>'GC Table 4 - Tertiary'!LPT17</f>
        <v>0</v>
      </c>
      <c r="LQF12" s="1428">
        <f>SUM(LQB12:LQE12)</f>
        <v>0</v>
      </c>
      <c r="LQG12" s="776">
        <v>2014</v>
      </c>
      <c r="LQH12" s="1422">
        <f>'GC Table 8 - Primary'!LQK8</f>
        <v>0</v>
      </c>
      <c r="LQI12" s="1423">
        <f>'GC Table 6 - Secondary'!LQK8</f>
        <v>0</v>
      </c>
      <c r="LQJ12" s="1423">
        <f>'GC Table 5 - Worker Training'!LQK8</f>
        <v>0</v>
      </c>
      <c r="LQK12" s="1423">
        <f>'GC Table 4 - Tertiary'!LQJ8</f>
        <v>0</v>
      </c>
      <c r="LQL12" s="1424">
        <f>SUM(LQH12:LQK12)</f>
        <v>0</v>
      </c>
      <c r="LQM12" s="1425">
        <f>'GC Table 8 - Primary'!LQK12</f>
        <v>0</v>
      </c>
      <c r="LQN12" s="1423">
        <f>'GC Table 6 - Secondary'!LQK14</f>
        <v>0</v>
      </c>
      <c r="LQO12" s="1426">
        <f>'GC Table 5 - Worker Training'!LQK12</f>
        <v>0</v>
      </c>
      <c r="LQP12" s="1423">
        <f>'GC Table 4 - Tertiary'!LQJ9</f>
        <v>0</v>
      </c>
      <c r="LQQ12" s="1427">
        <f>SUM(LQM12:LQP12)</f>
        <v>0</v>
      </c>
      <c r="LQR12" s="1422">
        <f>'GC Table 8 - Primary'!LQK20</f>
        <v>0</v>
      </c>
      <c r="LQS12" s="1423">
        <f>'GC Table 6 - Secondary'!LQK22</f>
        <v>0</v>
      </c>
      <c r="LQT12" s="1423">
        <f>'GC Table 5 - Worker Training'!LQK20</f>
        <v>0</v>
      </c>
      <c r="LQU12" s="1423">
        <f>'GC Table 4 - Tertiary'!LQJ17</f>
        <v>0</v>
      </c>
      <c r="LQV12" s="1428">
        <f>SUM(LQR12:LQU12)</f>
        <v>0</v>
      </c>
      <c r="LQW12" s="776">
        <v>2014</v>
      </c>
      <c r="LQX12" s="1422">
        <f>'GC Table 8 - Primary'!LRA8</f>
        <v>0</v>
      </c>
      <c r="LQY12" s="1423">
        <f>'GC Table 6 - Secondary'!LRA8</f>
        <v>0</v>
      </c>
      <c r="LQZ12" s="1423">
        <f>'GC Table 5 - Worker Training'!LRA8</f>
        <v>0</v>
      </c>
      <c r="LRA12" s="1423">
        <f>'GC Table 4 - Tertiary'!LQZ8</f>
        <v>0</v>
      </c>
      <c r="LRB12" s="1424">
        <f>SUM(LQX12:LRA12)</f>
        <v>0</v>
      </c>
      <c r="LRC12" s="1425">
        <f>'GC Table 8 - Primary'!LRA12</f>
        <v>0</v>
      </c>
      <c r="LRD12" s="1423">
        <f>'GC Table 6 - Secondary'!LRA14</f>
        <v>0</v>
      </c>
      <c r="LRE12" s="1426">
        <f>'GC Table 5 - Worker Training'!LRA12</f>
        <v>0</v>
      </c>
      <c r="LRF12" s="1423">
        <f>'GC Table 4 - Tertiary'!LQZ9</f>
        <v>0</v>
      </c>
      <c r="LRG12" s="1427">
        <f>SUM(LRC12:LRF12)</f>
        <v>0</v>
      </c>
      <c r="LRH12" s="1422">
        <f>'GC Table 8 - Primary'!LRA20</f>
        <v>0</v>
      </c>
      <c r="LRI12" s="1423">
        <f>'GC Table 6 - Secondary'!LRA22</f>
        <v>0</v>
      </c>
      <c r="LRJ12" s="1423">
        <f>'GC Table 5 - Worker Training'!LRA20</f>
        <v>0</v>
      </c>
      <c r="LRK12" s="1423">
        <f>'GC Table 4 - Tertiary'!LQZ17</f>
        <v>0</v>
      </c>
      <c r="LRL12" s="1428">
        <f>SUM(LRH12:LRK12)</f>
        <v>0</v>
      </c>
      <c r="LRM12" s="776">
        <v>2014</v>
      </c>
      <c r="LRN12" s="1422">
        <f>'GC Table 8 - Primary'!LRQ8</f>
        <v>0</v>
      </c>
      <c r="LRO12" s="1423">
        <f>'GC Table 6 - Secondary'!LRQ8</f>
        <v>0</v>
      </c>
      <c r="LRP12" s="1423">
        <f>'GC Table 5 - Worker Training'!LRQ8</f>
        <v>0</v>
      </c>
      <c r="LRQ12" s="1423">
        <f>'GC Table 4 - Tertiary'!LRP8</f>
        <v>0</v>
      </c>
      <c r="LRR12" s="1424">
        <f>SUM(LRN12:LRQ12)</f>
        <v>0</v>
      </c>
      <c r="LRS12" s="1425">
        <f>'GC Table 8 - Primary'!LRQ12</f>
        <v>0</v>
      </c>
      <c r="LRT12" s="1423">
        <f>'GC Table 6 - Secondary'!LRQ14</f>
        <v>0</v>
      </c>
      <c r="LRU12" s="1426">
        <f>'GC Table 5 - Worker Training'!LRQ12</f>
        <v>0</v>
      </c>
      <c r="LRV12" s="1423">
        <f>'GC Table 4 - Tertiary'!LRP9</f>
        <v>0</v>
      </c>
      <c r="LRW12" s="1427">
        <f>SUM(LRS12:LRV12)</f>
        <v>0</v>
      </c>
      <c r="LRX12" s="1422">
        <f>'GC Table 8 - Primary'!LRQ20</f>
        <v>0</v>
      </c>
      <c r="LRY12" s="1423">
        <f>'GC Table 6 - Secondary'!LRQ22</f>
        <v>0</v>
      </c>
      <c r="LRZ12" s="1423">
        <f>'GC Table 5 - Worker Training'!LRQ20</f>
        <v>0</v>
      </c>
      <c r="LSA12" s="1423">
        <f>'GC Table 4 - Tertiary'!LRP17</f>
        <v>0</v>
      </c>
      <c r="LSB12" s="1428">
        <f>SUM(LRX12:LSA12)</f>
        <v>0</v>
      </c>
      <c r="LSC12" s="776">
        <v>2014</v>
      </c>
      <c r="LSD12" s="1422">
        <f>'GC Table 8 - Primary'!LSG8</f>
        <v>0</v>
      </c>
      <c r="LSE12" s="1423">
        <f>'GC Table 6 - Secondary'!LSG8</f>
        <v>0</v>
      </c>
      <c r="LSF12" s="1423">
        <f>'GC Table 5 - Worker Training'!LSG8</f>
        <v>0</v>
      </c>
      <c r="LSG12" s="1423">
        <f>'GC Table 4 - Tertiary'!LSF8</f>
        <v>0</v>
      </c>
      <c r="LSH12" s="1424">
        <f>SUM(LSD12:LSG12)</f>
        <v>0</v>
      </c>
      <c r="LSI12" s="1425">
        <f>'GC Table 8 - Primary'!LSG12</f>
        <v>0</v>
      </c>
      <c r="LSJ12" s="1423">
        <f>'GC Table 6 - Secondary'!LSG14</f>
        <v>0</v>
      </c>
      <c r="LSK12" s="1426">
        <f>'GC Table 5 - Worker Training'!LSG12</f>
        <v>0</v>
      </c>
      <c r="LSL12" s="1423">
        <f>'GC Table 4 - Tertiary'!LSF9</f>
        <v>0</v>
      </c>
      <c r="LSM12" s="1427">
        <f>SUM(LSI12:LSL12)</f>
        <v>0</v>
      </c>
      <c r="LSN12" s="1422">
        <f>'GC Table 8 - Primary'!LSG20</f>
        <v>0</v>
      </c>
      <c r="LSO12" s="1423">
        <f>'GC Table 6 - Secondary'!LSG22</f>
        <v>0</v>
      </c>
      <c r="LSP12" s="1423">
        <f>'GC Table 5 - Worker Training'!LSG20</f>
        <v>0</v>
      </c>
      <c r="LSQ12" s="1423">
        <f>'GC Table 4 - Tertiary'!LSF17</f>
        <v>0</v>
      </c>
      <c r="LSR12" s="1428">
        <f>SUM(LSN12:LSQ12)</f>
        <v>0</v>
      </c>
      <c r="LSS12" s="776">
        <v>2014</v>
      </c>
      <c r="LST12" s="1422">
        <f>'GC Table 8 - Primary'!LSW8</f>
        <v>0</v>
      </c>
      <c r="LSU12" s="1423">
        <f>'GC Table 6 - Secondary'!LSW8</f>
        <v>0</v>
      </c>
      <c r="LSV12" s="1423">
        <f>'GC Table 5 - Worker Training'!LSW8</f>
        <v>0</v>
      </c>
      <c r="LSW12" s="1423">
        <f>'GC Table 4 - Tertiary'!LSV8</f>
        <v>0</v>
      </c>
      <c r="LSX12" s="1424">
        <f>SUM(LST12:LSW12)</f>
        <v>0</v>
      </c>
      <c r="LSY12" s="1425">
        <f>'GC Table 8 - Primary'!LSW12</f>
        <v>0</v>
      </c>
      <c r="LSZ12" s="1423">
        <f>'GC Table 6 - Secondary'!LSW14</f>
        <v>0</v>
      </c>
      <c r="LTA12" s="1426">
        <f>'GC Table 5 - Worker Training'!LSW12</f>
        <v>0</v>
      </c>
      <c r="LTB12" s="1423">
        <f>'GC Table 4 - Tertiary'!LSV9</f>
        <v>0</v>
      </c>
      <c r="LTC12" s="1427">
        <f>SUM(LSY12:LTB12)</f>
        <v>0</v>
      </c>
      <c r="LTD12" s="1422">
        <f>'GC Table 8 - Primary'!LSW20</f>
        <v>0</v>
      </c>
      <c r="LTE12" s="1423">
        <f>'GC Table 6 - Secondary'!LSW22</f>
        <v>0</v>
      </c>
      <c r="LTF12" s="1423">
        <f>'GC Table 5 - Worker Training'!LSW20</f>
        <v>0</v>
      </c>
      <c r="LTG12" s="1423">
        <f>'GC Table 4 - Tertiary'!LSV17</f>
        <v>0</v>
      </c>
      <c r="LTH12" s="1428">
        <f>SUM(LTD12:LTG12)</f>
        <v>0</v>
      </c>
      <c r="LTI12" s="776">
        <v>2014</v>
      </c>
      <c r="LTJ12" s="1422">
        <f>'GC Table 8 - Primary'!LTM8</f>
        <v>0</v>
      </c>
      <c r="LTK12" s="1423">
        <f>'GC Table 6 - Secondary'!LTM8</f>
        <v>0</v>
      </c>
      <c r="LTL12" s="1423">
        <f>'GC Table 5 - Worker Training'!LTM8</f>
        <v>0</v>
      </c>
      <c r="LTM12" s="1423">
        <f>'GC Table 4 - Tertiary'!LTL8</f>
        <v>0</v>
      </c>
      <c r="LTN12" s="1424">
        <f>SUM(LTJ12:LTM12)</f>
        <v>0</v>
      </c>
      <c r="LTO12" s="1425">
        <f>'GC Table 8 - Primary'!LTM12</f>
        <v>0</v>
      </c>
      <c r="LTP12" s="1423">
        <f>'GC Table 6 - Secondary'!LTM14</f>
        <v>0</v>
      </c>
      <c r="LTQ12" s="1426">
        <f>'GC Table 5 - Worker Training'!LTM12</f>
        <v>0</v>
      </c>
      <c r="LTR12" s="1423">
        <f>'GC Table 4 - Tertiary'!LTL9</f>
        <v>0</v>
      </c>
      <c r="LTS12" s="1427">
        <f>SUM(LTO12:LTR12)</f>
        <v>0</v>
      </c>
      <c r="LTT12" s="1422">
        <f>'GC Table 8 - Primary'!LTM20</f>
        <v>0</v>
      </c>
      <c r="LTU12" s="1423">
        <f>'GC Table 6 - Secondary'!LTM22</f>
        <v>0</v>
      </c>
      <c r="LTV12" s="1423">
        <f>'GC Table 5 - Worker Training'!LTM20</f>
        <v>0</v>
      </c>
      <c r="LTW12" s="1423">
        <f>'GC Table 4 - Tertiary'!LTL17</f>
        <v>0</v>
      </c>
      <c r="LTX12" s="1428">
        <f>SUM(LTT12:LTW12)</f>
        <v>0</v>
      </c>
      <c r="LTY12" s="776">
        <v>2014</v>
      </c>
      <c r="LTZ12" s="1422">
        <f>'GC Table 8 - Primary'!LUC8</f>
        <v>0</v>
      </c>
      <c r="LUA12" s="1423">
        <f>'GC Table 6 - Secondary'!LUC8</f>
        <v>0</v>
      </c>
      <c r="LUB12" s="1423">
        <f>'GC Table 5 - Worker Training'!LUC8</f>
        <v>0</v>
      </c>
      <c r="LUC12" s="1423">
        <f>'GC Table 4 - Tertiary'!LUB8</f>
        <v>0</v>
      </c>
      <c r="LUD12" s="1424">
        <f>SUM(LTZ12:LUC12)</f>
        <v>0</v>
      </c>
      <c r="LUE12" s="1425">
        <f>'GC Table 8 - Primary'!LUC12</f>
        <v>0</v>
      </c>
      <c r="LUF12" s="1423">
        <f>'GC Table 6 - Secondary'!LUC14</f>
        <v>0</v>
      </c>
      <c r="LUG12" s="1426">
        <f>'GC Table 5 - Worker Training'!LUC12</f>
        <v>0</v>
      </c>
      <c r="LUH12" s="1423">
        <f>'GC Table 4 - Tertiary'!LUB9</f>
        <v>0</v>
      </c>
      <c r="LUI12" s="1427">
        <f>SUM(LUE12:LUH12)</f>
        <v>0</v>
      </c>
      <c r="LUJ12" s="1422">
        <f>'GC Table 8 - Primary'!LUC20</f>
        <v>0</v>
      </c>
      <c r="LUK12" s="1423">
        <f>'GC Table 6 - Secondary'!LUC22</f>
        <v>0</v>
      </c>
      <c r="LUL12" s="1423">
        <f>'GC Table 5 - Worker Training'!LUC20</f>
        <v>0</v>
      </c>
      <c r="LUM12" s="1423">
        <f>'GC Table 4 - Tertiary'!LUB17</f>
        <v>0</v>
      </c>
      <c r="LUN12" s="1428">
        <f>SUM(LUJ12:LUM12)</f>
        <v>0</v>
      </c>
      <c r="LUO12" s="776">
        <v>2014</v>
      </c>
      <c r="LUP12" s="1422">
        <f>'GC Table 8 - Primary'!LUS8</f>
        <v>0</v>
      </c>
      <c r="LUQ12" s="1423">
        <f>'GC Table 6 - Secondary'!LUS8</f>
        <v>0</v>
      </c>
      <c r="LUR12" s="1423">
        <f>'GC Table 5 - Worker Training'!LUS8</f>
        <v>0</v>
      </c>
      <c r="LUS12" s="1423">
        <f>'GC Table 4 - Tertiary'!LUR8</f>
        <v>0</v>
      </c>
      <c r="LUT12" s="1424">
        <f>SUM(LUP12:LUS12)</f>
        <v>0</v>
      </c>
      <c r="LUU12" s="1425">
        <f>'GC Table 8 - Primary'!LUS12</f>
        <v>0</v>
      </c>
      <c r="LUV12" s="1423">
        <f>'GC Table 6 - Secondary'!LUS14</f>
        <v>0</v>
      </c>
      <c r="LUW12" s="1426">
        <f>'GC Table 5 - Worker Training'!LUS12</f>
        <v>0</v>
      </c>
      <c r="LUX12" s="1423">
        <f>'GC Table 4 - Tertiary'!LUR9</f>
        <v>0</v>
      </c>
      <c r="LUY12" s="1427">
        <f>SUM(LUU12:LUX12)</f>
        <v>0</v>
      </c>
      <c r="LUZ12" s="1422">
        <f>'GC Table 8 - Primary'!LUS20</f>
        <v>0</v>
      </c>
      <c r="LVA12" s="1423">
        <f>'GC Table 6 - Secondary'!LUS22</f>
        <v>0</v>
      </c>
      <c r="LVB12" s="1423">
        <f>'GC Table 5 - Worker Training'!LUS20</f>
        <v>0</v>
      </c>
      <c r="LVC12" s="1423">
        <f>'GC Table 4 - Tertiary'!LUR17</f>
        <v>0</v>
      </c>
      <c r="LVD12" s="1428">
        <f>SUM(LUZ12:LVC12)</f>
        <v>0</v>
      </c>
      <c r="LVE12" s="776">
        <v>2014</v>
      </c>
      <c r="LVF12" s="1422">
        <f>'GC Table 8 - Primary'!LVI8</f>
        <v>0</v>
      </c>
      <c r="LVG12" s="1423">
        <f>'GC Table 6 - Secondary'!LVI8</f>
        <v>0</v>
      </c>
      <c r="LVH12" s="1423">
        <f>'GC Table 5 - Worker Training'!LVI8</f>
        <v>0</v>
      </c>
      <c r="LVI12" s="1423">
        <f>'GC Table 4 - Tertiary'!LVH8</f>
        <v>0</v>
      </c>
      <c r="LVJ12" s="1424">
        <f>SUM(LVF12:LVI12)</f>
        <v>0</v>
      </c>
      <c r="LVK12" s="1425">
        <f>'GC Table 8 - Primary'!LVI12</f>
        <v>0</v>
      </c>
      <c r="LVL12" s="1423">
        <f>'GC Table 6 - Secondary'!LVI14</f>
        <v>0</v>
      </c>
      <c r="LVM12" s="1426">
        <f>'GC Table 5 - Worker Training'!LVI12</f>
        <v>0</v>
      </c>
      <c r="LVN12" s="1423">
        <f>'GC Table 4 - Tertiary'!LVH9</f>
        <v>0</v>
      </c>
      <c r="LVO12" s="1427">
        <f>SUM(LVK12:LVN12)</f>
        <v>0</v>
      </c>
      <c r="LVP12" s="1422">
        <f>'GC Table 8 - Primary'!LVI20</f>
        <v>0</v>
      </c>
      <c r="LVQ12" s="1423">
        <f>'GC Table 6 - Secondary'!LVI22</f>
        <v>0</v>
      </c>
      <c r="LVR12" s="1423">
        <f>'GC Table 5 - Worker Training'!LVI20</f>
        <v>0</v>
      </c>
      <c r="LVS12" s="1423">
        <f>'GC Table 4 - Tertiary'!LVH17</f>
        <v>0</v>
      </c>
      <c r="LVT12" s="1428">
        <f>SUM(LVP12:LVS12)</f>
        <v>0</v>
      </c>
      <c r="LVU12" s="776">
        <v>2014</v>
      </c>
      <c r="LVV12" s="1422">
        <f>'GC Table 8 - Primary'!LVY8</f>
        <v>0</v>
      </c>
      <c r="LVW12" s="1423">
        <f>'GC Table 6 - Secondary'!LVY8</f>
        <v>0</v>
      </c>
      <c r="LVX12" s="1423">
        <f>'GC Table 5 - Worker Training'!LVY8</f>
        <v>0</v>
      </c>
      <c r="LVY12" s="1423">
        <f>'GC Table 4 - Tertiary'!LVX8</f>
        <v>0</v>
      </c>
      <c r="LVZ12" s="1424">
        <f>SUM(LVV12:LVY12)</f>
        <v>0</v>
      </c>
      <c r="LWA12" s="1425">
        <f>'GC Table 8 - Primary'!LVY12</f>
        <v>0</v>
      </c>
      <c r="LWB12" s="1423">
        <f>'GC Table 6 - Secondary'!LVY14</f>
        <v>0</v>
      </c>
      <c r="LWC12" s="1426">
        <f>'GC Table 5 - Worker Training'!LVY12</f>
        <v>0</v>
      </c>
      <c r="LWD12" s="1423">
        <f>'GC Table 4 - Tertiary'!LVX9</f>
        <v>0</v>
      </c>
      <c r="LWE12" s="1427">
        <f>SUM(LWA12:LWD12)</f>
        <v>0</v>
      </c>
      <c r="LWF12" s="1422">
        <f>'GC Table 8 - Primary'!LVY20</f>
        <v>0</v>
      </c>
      <c r="LWG12" s="1423">
        <f>'GC Table 6 - Secondary'!LVY22</f>
        <v>0</v>
      </c>
      <c r="LWH12" s="1423">
        <f>'GC Table 5 - Worker Training'!LVY20</f>
        <v>0</v>
      </c>
      <c r="LWI12" s="1423">
        <f>'GC Table 4 - Tertiary'!LVX17</f>
        <v>0</v>
      </c>
      <c r="LWJ12" s="1428">
        <f>SUM(LWF12:LWI12)</f>
        <v>0</v>
      </c>
      <c r="LWK12" s="776">
        <v>2014</v>
      </c>
      <c r="LWL12" s="1422">
        <f>'GC Table 8 - Primary'!LWO8</f>
        <v>0</v>
      </c>
      <c r="LWM12" s="1423">
        <f>'GC Table 6 - Secondary'!LWO8</f>
        <v>0</v>
      </c>
      <c r="LWN12" s="1423">
        <f>'GC Table 5 - Worker Training'!LWO8</f>
        <v>0</v>
      </c>
      <c r="LWO12" s="1423">
        <f>'GC Table 4 - Tertiary'!LWN8</f>
        <v>0</v>
      </c>
      <c r="LWP12" s="1424">
        <f>SUM(LWL12:LWO12)</f>
        <v>0</v>
      </c>
      <c r="LWQ12" s="1425">
        <f>'GC Table 8 - Primary'!LWO12</f>
        <v>0</v>
      </c>
      <c r="LWR12" s="1423">
        <f>'GC Table 6 - Secondary'!LWO14</f>
        <v>0</v>
      </c>
      <c r="LWS12" s="1426">
        <f>'GC Table 5 - Worker Training'!LWO12</f>
        <v>0</v>
      </c>
      <c r="LWT12" s="1423">
        <f>'GC Table 4 - Tertiary'!LWN9</f>
        <v>0</v>
      </c>
      <c r="LWU12" s="1427">
        <f>SUM(LWQ12:LWT12)</f>
        <v>0</v>
      </c>
      <c r="LWV12" s="1422">
        <f>'GC Table 8 - Primary'!LWO20</f>
        <v>0</v>
      </c>
      <c r="LWW12" s="1423">
        <f>'GC Table 6 - Secondary'!LWO22</f>
        <v>0</v>
      </c>
      <c r="LWX12" s="1423">
        <f>'GC Table 5 - Worker Training'!LWO20</f>
        <v>0</v>
      </c>
      <c r="LWY12" s="1423">
        <f>'GC Table 4 - Tertiary'!LWN17</f>
        <v>0</v>
      </c>
      <c r="LWZ12" s="1428">
        <f>SUM(LWV12:LWY12)</f>
        <v>0</v>
      </c>
      <c r="LXA12" s="776">
        <v>2014</v>
      </c>
      <c r="LXB12" s="1422">
        <f>'GC Table 8 - Primary'!LXE8</f>
        <v>0</v>
      </c>
      <c r="LXC12" s="1423">
        <f>'GC Table 6 - Secondary'!LXE8</f>
        <v>0</v>
      </c>
      <c r="LXD12" s="1423">
        <f>'GC Table 5 - Worker Training'!LXE8</f>
        <v>0</v>
      </c>
      <c r="LXE12" s="1423">
        <f>'GC Table 4 - Tertiary'!LXD8</f>
        <v>0</v>
      </c>
      <c r="LXF12" s="1424">
        <f>SUM(LXB12:LXE12)</f>
        <v>0</v>
      </c>
      <c r="LXG12" s="1425">
        <f>'GC Table 8 - Primary'!LXE12</f>
        <v>0</v>
      </c>
      <c r="LXH12" s="1423">
        <f>'GC Table 6 - Secondary'!LXE14</f>
        <v>0</v>
      </c>
      <c r="LXI12" s="1426">
        <f>'GC Table 5 - Worker Training'!LXE12</f>
        <v>0</v>
      </c>
      <c r="LXJ12" s="1423">
        <f>'GC Table 4 - Tertiary'!LXD9</f>
        <v>0</v>
      </c>
      <c r="LXK12" s="1427">
        <f>SUM(LXG12:LXJ12)</f>
        <v>0</v>
      </c>
      <c r="LXL12" s="1422">
        <f>'GC Table 8 - Primary'!LXE20</f>
        <v>0</v>
      </c>
      <c r="LXM12" s="1423">
        <f>'GC Table 6 - Secondary'!LXE22</f>
        <v>0</v>
      </c>
      <c r="LXN12" s="1423">
        <f>'GC Table 5 - Worker Training'!LXE20</f>
        <v>0</v>
      </c>
      <c r="LXO12" s="1423">
        <f>'GC Table 4 - Tertiary'!LXD17</f>
        <v>0</v>
      </c>
      <c r="LXP12" s="1428">
        <f>SUM(LXL12:LXO12)</f>
        <v>0</v>
      </c>
      <c r="LXQ12" s="776">
        <v>2014</v>
      </c>
      <c r="LXR12" s="1422">
        <f>'GC Table 8 - Primary'!LXU8</f>
        <v>0</v>
      </c>
      <c r="LXS12" s="1423">
        <f>'GC Table 6 - Secondary'!LXU8</f>
        <v>0</v>
      </c>
      <c r="LXT12" s="1423">
        <f>'GC Table 5 - Worker Training'!LXU8</f>
        <v>0</v>
      </c>
      <c r="LXU12" s="1423">
        <f>'GC Table 4 - Tertiary'!LXT8</f>
        <v>0</v>
      </c>
      <c r="LXV12" s="1424">
        <f>SUM(LXR12:LXU12)</f>
        <v>0</v>
      </c>
      <c r="LXW12" s="1425">
        <f>'GC Table 8 - Primary'!LXU12</f>
        <v>0</v>
      </c>
      <c r="LXX12" s="1423">
        <f>'GC Table 6 - Secondary'!LXU14</f>
        <v>0</v>
      </c>
      <c r="LXY12" s="1426">
        <f>'GC Table 5 - Worker Training'!LXU12</f>
        <v>0</v>
      </c>
      <c r="LXZ12" s="1423">
        <f>'GC Table 4 - Tertiary'!LXT9</f>
        <v>0</v>
      </c>
      <c r="LYA12" s="1427">
        <f>SUM(LXW12:LXZ12)</f>
        <v>0</v>
      </c>
      <c r="LYB12" s="1422">
        <f>'GC Table 8 - Primary'!LXU20</f>
        <v>0</v>
      </c>
      <c r="LYC12" s="1423">
        <f>'GC Table 6 - Secondary'!LXU22</f>
        <v>0</v>
      </c>
      <c r="LYD12" s="1423">
        <f>'GC Table 5 - Worker Training'!LXU20</f>
        <v>0</v>
      </c>
      <c r="LYE12" s="1423">
        <f>'GC Table 4 - Tertiary'!LXT17</f>
        <v>0</v>
      </c>
      <c r="LYF12" s="1428">
        <f>SUM(LYB12:LYE12)</f>
        <v>0</v>
      </c>
      <c r="LYG12" s="776">
        <v>2014</v>
      </c>
      <c r="LYH12" s="1422">
        <f>'GC Table 8 - Primary'!LYK8</f>
        <v>0</v>
      </c>
      <c r="LYI12" s="1423">
        <f>'GC Table 6 - Secondary'!LYK8</f>
        <v>0</v>
      </c>
      <c r="LYJ12" s="1423">
        <f>'GC Table 5 - Worker Training'!LYK8</f>
        <v>0</v>
      </c>
      <c r="LYK12" s="1423">
        <f>'GC Table 4 - Tertiary'!LYJ8</f>
        <v>0</v>
      </c>
      <c r="LYL12" s="1424">
        <f>SUM(LYH12:LYK12)</f>
        <v>0</v>
      </c>
      <c r="LYM12" s="1425">
        <f>'GC Table 8 - Primary'!LYK12</f>
        <v>0</v>
      </c>
      <c r="LYN12" s="1423">
        <f>'GC Table 6 - Secondary'!LYK14</f>
        <v>0</v>
      </c>
      <c r="LYO12" s="1426">
        <f>'GC Table 5 - Worker Training'!LYK12</f>
        <v>0</v>
      </c>
      <c r="LYP12" s="1423">
        <f>'GC Table 4 - Tertiary'!LYJ9</f>
        <v>0</v>
      </c>
      <c r="LYQ12" s="1427">
        <f>SUM(LYM12:LYP12)</f>
        <v>0</v>
      </c>
      <c r="LYR12" s="1422">
        <f>'GC Table 8 - Primary'!LYK20</f>
        <v>0</v>
      </c>
      <c r="LYS12" s="1423">
        <f>'GC Table 6 - Secondary'!LYK22</f>
        <v>0</v>
      </c>
      <c r="LYT12" s="1423">
        <f>'GC Table 5 - Worker Training'!LYK20</f>
        <v>0</v>
      </c>
      <c r="LYU12" s="1423">
        <f>'GC Table 4 - Tertiary'!LYJ17</f>
        <v>0</v>
      </c>
      <c r="LYV12" s="1428">
        <f>SUM(LYR12:LYU12)</f>
        <v>0</v>
      </c>
      <c r="LYW12" s="776">
        <v>2014</v>
      </c>
      <c r="LYX12" s="1422">
        <f>'GC Table 8 - Primary'!LZA8</f>
        <v>0</v>
      </c>
      <c r="LYY12" s="1423">
        <f>'GC Table 6 - Secondary'!LZA8</f>
        <v>0</v>
      </c>
      <c r="LYZ12" s="1423">
        <f>'GC Table 5 - Worker Training'!LZA8</f>
        <v>0</v>
      </c>
      <c r="LZA12" s="1423">
        <f>'GC Table 4 - Tertiary'!LYZ8</f>
        <v>0</v>
      </c>
      <c r="LZB12" s="1424">
        <f>SUM(LYX12:LZA12)</f>
        <v>0</v>
      </c>
      <c r="LZC12" s="1425">
        <f>'GC Table 8 - Primary'!LZA12</f>
        <v>0</v>
      </c>
      <c r="LZD12" s="1423">
        <f>'GC Table 6 - Secondary'!LZA14</f>
        <v>0</v>
      </c>
      <c r="LZE12" s="1426">
        <f>'GC Table 5 - Worker Training'!LZA12</f>
        <v>0</v>
      </c>
      <c r="LZF12" s="1423">
        <f>'GC Table 4 - Tertiary'!LYZ9</f>
        <v>0</v>
      </c>
      <c r="LZG12" s="1427">
        <f>SUM(LZC12:LZF12)</f>
        <v>0</v>
      </c>
      <c r="LZH12" s="1422">
        <f>'GC Table 8 - Primary'!LZA20</f>
        <v>0</v>
      </c>
      <c r="LZI12" s="1423">
        <f>'GC Table 6 - Secondary'!LZA22</f>
        <v>0</v>
      </c>
      <c r="LZJ12" s="1423">
        <f>'GC Table 5 - Worker Training'!LZA20</f>
        <v>0</v>
      </c>
      <c r="LZK12" s="1423">
        <f>'GC Table 4 - Tertiary'!LYZ17</f>
        <v>0</v>
      </c>
      <c r="LZL12" s="1428">
        <f>SUM(LZH12:LZK12)</f>
        <v>0</v>
      </c>
      <c r="LZM12" s="776">
        <v>2014</v>
      </c>
      <c r="LZN12" s="1422">
        <f>'GC Table 8 - Primary'!LZQ8</f>
        <v>0</v>
      </c>
      <c r="LZO12" s="1423">
        <f>'GC Table 6 - Secondary'!LZQ8</f>
        <v>0</v>
      </c>
      <c r="LZP12" s="1423">
        <f>'GC Table 5 - Worker Training'!LZQ8</f>
        <v>0</v>
      </c>
      <c r="LZQ12" s="1423">
        <f>'GC Table 4 - Tertiary'!LZP8</f>
        <v>0</v>
      </c>
      <c r="LZR12" s="1424">
        <f>SUM(LZN12:LZQ12)</f>
        <v>0</v>
      </c>
      <c r="LZS12" s="1425">
        <f>'GC Table 8 - Primary'!LZQ12</f>
        <v>0</v>
      </c>
      <c r="LZT12" s="1423">
        <f>'GC Table 6 - Secondary'!LZQ14</f>
        <v>0</v>
      </c>
      <c r="LZU12" s="1426">
        <f>'GC Table 5 - Worker Training'!LZQ12</f>
        <v>0</v>
      </c>
      <c r="LZV12" s="1423">
        <f>'GC Table 4 - Tertiary'!LZP9</f>
        <v>0</v>
      </c>
      <c r="LZW12" s="1427">
        <f>SUM(LZS12:LZV12)</f>
        <v>0</v>
      </c>
      <c r="LZX12" s="1422">
        <f>'GC Table 8 - Primary'!LZQ20</f>
        <v>0</v>
      </c>
      <c r="LZY12" s="1423">
        <f>'GC Table 6 - Secondary'!LZQ22</f>
        <v>0</v>
      </c>
      <c r="LZZ12" s="1423">
        <f>'GC Table 5 - Worker Training'!LZQ20</f>
        <v>0</v>
      </c>
      <c r="MAA12" s="1423">
        <f>'GC Table 4 - Tertiary'!LZP17</f>
        <v>0</v>
      </c>
      <c r="MAB12" s="1428">
        <f>SUM(LZX12:MAA12)</f>
        <v>0</v>
      </c>
      <c r="MAC12" s="776">
        <v>2014</v>
      </c>
      <c r="MAD12" s="1422">
        <f>'GC Table 8 - Primary'!MAG8</f>
        <v>0</v>
      </c>
      <c r="MAE12" s="1423">
        <f>'GC Table 6 - Secondary'!MAG8</f>
        <v>0</v>
      </c>
      <c r="MAF12" s="1423">
        <f>'GC Table 5 - Worker Training'!MAG8</f>
        <v>0</v>
      </c>
      <c r="MAG12" s="1423">
        <f>'GC Table 4 - Tertiary'!MAF8</f>
        <v>0</v>
      </c>
      <c r="MAH12" s="1424">
        <f>SUM(MAD12:MAG12)</f>
        <v>0</v>
      </c>
      <c r="MAI12" s="1425">
        <f>'GC Table 8 - Primary'!MAG12</f>
        <v>0</v>
      </c>
      <c r="MAJ12" s="1423">
        <f>'GC Table 6 - Secondary'!MAG14</f>
        <v>0</v>
      </c>
      <c r="MAK12" s="1426">
        <f>'GC Table 5 - Worker Training'!MAG12</f>
        <v>0</v>
      </c>
      <c r="MAL12" s="1423">
        <f>'GC Table 4 - Tertiary'!MAF9</f>
        <v>0</v>
      </c>
      <c r="MAM12" s="1427">
        <f>SUM(MAI12:MAL12)</f>
        <v>0</v>
      </c>
      <c r="MAN12" s="1422">
        <f>'GC Table 8 - Primary'!MAG20</f>
        <v>0</v>
      </c>
      <c r="MAO12" s="1423">
        <f>'GC Table 6 - Secondary'!MAG22</f>
        <v>0</v>
      </c>
      <c r="MAP12" s="1423">
        <f>'GC Table 5 - Worker Training'!MAG20</f>
        <v>0</v>
      </c>
      <c r="MAQ12" s="1423">
        <f>'GC Table 4 - Tertiary'!MAF17</f>
        <v>0</v>
      </c>
      <c r="MAR12" s="1428">
        <f>SUM(MAN12:MAQ12)</f>
        <v>0</v>
      </c>
      <c r="MAS12" s="776">
        <v>2014</v>
      </c>
      <c r="MAT12" s="1422">
        <f>'GC Table 8 - Primary'!MAW8</f>
        <v>0</v>
      </c>
      <c r="MAU12" s="1423">
        <f>'GC Table 6 - Secondary'!MAW8</f>
        <v>0</v>
      </c>
      <c r="MAV12" s="1423">
        <f>'GC Table 5 - Worker Training'!MAW8</f>
        <v>0</v>
      </c>
      <c r="MAW12" s="1423">
        <f>'GC Table 4 - Tertiary'!MAV8</f>
        <v>0</v>
      </c>
      <c r="MAX12" s="1424">
        <f>SUM(MAT12:MAW12)</f>
        <v>0</v>
      </c>
      <c r="MAY12" s="1425">
        <f>'GC Table 8 - Primary'!MAW12</f>
        <v>0</v>
      </c>
      <c r="MAZ12" s="1423">
        <f>'GC Table 6 - Secondary'!MAW14</f>
        <v>0</v>
      </c>
      <c r="MBA12" s="1426">
        <f>'GC Table 5 - Worker Training'!MAW12</f>
        <v>0</v>
      </c>
      <c r="MBB12" s="1423">
        <f>'GC Table 4 - Tertiary'!MAV9</f>
        <v>0</v>
      </c>
      <c r="MBC12" s="1427">
        <f>SUM(MAY12:MBB12)</f>
        <v>0</v>
      </c>
      <c r="MBD12" s="1422">
        <f>'GC Table 8 - Primary'!MAW20</f>
        <v>0</v>
      </c>
      <c r="MBE12" s="1423">
        <f>'GC Table 6 - Secondary'!MAW22</f>
        <v>0</v>
      </c>
      <c r="MBF12" s="1423">
        <f>'GC Table 5 - Worker Training'!MAW20</f>
        <v>0</v>
      </c>
      <c r="MBG12" s="1423">
        <f>'GC Table 4 - Tertiary'!MAV17</f>
        <v>0</v>
      </c>
      <c r="MBH12" s="1428">
        <f>SUM(MBD12:MBG12)</f>
        <v>0</v>
      </c>
      <c r="MBI12" s="776">
        <v>2014</v>
      </c>
      <c r="MBJ12" s="1422">
        <f>'GC Table 8 - Primary'!MBM8</f>
        <v>0</v>
      </c>
      <c r="MBK12" s="1423">
        <f>'GC Table 6 - Secondary'!MBM8</f>
        <v>0</v>
      </c>
      <c r="MBL12" s="1423">
        <f>'GC Table 5 - Worker Training'!MBM8</f>
        <v>0</v>
      </c>
      <c r="MBM12" s="1423">
        <f>'GC Table 4 - Tertiary'!MBL8</f>
        <v>0</v>
      </c>
      <c r="MBN12" s="1424">
        <f>SUM(MBJ12:MBM12)</f>
        <v>0</v>
      </c>
      <c r="MBO12" s="1425">
        <f>'GC Table 8 - Primary'!MBM12</f>
        <v>0</v>
      </c>
      <c r="MBP12" s="1423">
        <f>'GC Table 6 - Secondary'!MBM14</f>
        <v>0</v>
      </c>
      <c r="MBQ12" s="1426">
        <f>'GC Table 5 - Worker Training'!MBM12</f>
        <v>0</v>
      </c>
      <c r="MBR12" s="1423">
        <f>'GC Table 4 - Tertiary'!MBL9</f>
        <v>0</v>
      </c>
      <c r="MBS12" s="1427">
        <f>SUM(MBO12:MBR12)</f>
        <v>0</v>
      </c>
      <c r="MBT12" s="1422">
        <f>'GC Table 8 - Primary'!MBM20</f>
        <v>0</v>
      </c>
      <c r="MBU12" s="1423">
        <f>'GC Table 6 - Secondary'!MBM22</f>
        <v>0</v>
      </c>
      <c r="MBV12" s="1423">
        <f>'GC Table 5 - Worker Training'!MBM20</f>
        <v>0</v>
      </c>
      <c r="MBW12" s="1423">
        <f>'GC Table 4 - Tertiary'!MBL17</f>
        <v>0</v>
      </c>
      <c r="MBX12" s="1428">
        <f>SUM(MBT12:MBW12)</f>
        <v>0</v>
      </c>
      <c r="MBY12" s="776">
        <v>2014</v>
      </c>
      <c r="MBZ12" s="1422">
        <f>'GC Table 8 - Primary'!MCC8</f>
        <v>0</v>
      </c>
      <c r="MCA12" s="1423">
        <f>'GC Table 6 - Secondary'!MCC8</f>
        <v>0</v>
      </c>
      <c r="MCB12" s="1423">
        <f>'GC Table 5 - Worker Training'!MCC8</f>
        <v>0</v>
      </c>
      <c r="MCC12" s="1423">
        <f>'GC Table 4 - Tertiary'!MCB8</f>
        <v>0</v>
      </c>
      <c r="MCD12" s="1424">
        <f>SUM(MBZ12:MCC12)</f>
        <v>0</v>
      </c>
      <c r="MCE12" s="1425">
        <f>'GC Table 8 - Primary'!MCC12</f>
        <v>0</v>
      </c>
      <c r="MCF12" s="1423">
        <f>'GC Table 6 - Secondary'!MCC14</f>
        <v>0</v>
      </c>
      <c r="MCG12" s="1426">
        <f>'GC Table 5 - Worker Training'!MCC12</f>
        <v>0</v>
      </c>
      <c r="MCH12" s="1423">
        <f>'GC Table 4 - Tertiary'!MCB9</f>
        <v>0</v>
      </c>
      <c r="MCI12" s="1427">
        <f>SUM(MCE12:MCH12)</f>
        <v>0</v>
      </c>
      <c r="MCJ12" s="1422">
        <f>'GC Table 8 - Primary'!MCC20</f>
        <v>0</v>
      </c>
      <c r="MCK12" s="1423">
        <f>'GC Table 6 - Secondary'!MCC22</f>
        <v>0</v>
      </c>
      <c r="MCL12" s="1423">
        <f>'GC Table 5 - Worker Training'!MCC20</f>
        <v>0</v>
      </c>
      <c r="MCM12" s="1423">
        <f>'GC Table 4 - Tertiary'!MCB17</f>
        <v>0</v>
      </c>
      <c r="MCN12" s="1428">
        <f>SUM(MCJ12:MCM12)</f>
        <v>0</v>
      </c>
      <c r="MCO12" s="776">
        <v>2014</v>
      </c>
      <c r="MCP12" s="1422">
        <f>'GC Table 8 - Primary'!MCS8</f>
        <v>0</v>
      </c>
      <c r="MCQ12" s="1423">
        <f>'GC Table 6 - Secondary'!MCS8</f>
        <v>0</v>
      </c>
      <c r="MCR12" s="1423">
        <f>'GC Table 5 - Worker Training'!MCS8</f>
        <v>0</v>
      </c>
      <c r="MCS12" s="1423">
        <f>'GC Table 4 - Tertiary'!MCR8</f>
        <v>0</v>
      </c>
      <c r="MCT12" s="1424">
        <f>SUM(MCP12:MCS12)</f>
        <v>0</v>
      </c>
      <c r="MCU12" s="1425">
        <f>'GC Table 8 - Primary'!MCS12</f>
        <v>0</v>
      </c>
      <c r="MCV12" s="1423">
        <f>'GC Table 6 - Secondary'!MCS14</f>
        <v>0</v>
      </c>
      <c r="MCW12" s="1426">
        <f>'GC Table 5 - Worker Training'!MCS12</f>
        <v>0</v>
      </c>
      <c r="MCX12" s="1423">
        <f>'GC Table 4 - Tertiary'!MCR9</f>
        <v>0</v>
      </c>
      <c r="MCY12" s="1427">
        <f>SUM(MCU12:MCX12)</f>
        <v>0</v>
      </c>
      <c r="MCZ12" s="1422">
        <f>'GC Table 8 - Primary'!MCS20</f>
        <v>0</v>
      </c>
      <c r="MDA12" s="1423">
        <f>'GC Table 6 - Secondary'!MCS22</f>
        <v>0</v>
      </c>
      <c r="MDB12" s="1423">
        <f>'GC Table 5 - Worker Training'!MCS20</f>
        <v>0</v>
      </c>
      <c r="MDC12" s="1423">
        <f>'GC Table 4 - Tertiary'!MCR17</f>
        <v>0</v>
      </c>
      <c r="MDD12" s="1428">
        <f>SUM(MCZ12:MDC12)</f>
        <v>0</v>
      </c>
      <c r="MDE12" s="776">
        <v>2014</v>
      </c>
      <c r="MDF12" s="1422">
        <f>'GC Table 8 - Primary'!MDI8</f>
        <v>0</v>
      </c>
      <c r="MDG12" s="1423">
        <f>'GC Table 6 - Secondary'!MDI8</f>
        <v>0</v>
      </c>
      <c r="MDH12" s="1423">
        <f>'GC Table 5 - Worker Training'!MDI8</f>
        <v>0</v>
      </c>
      <c r="MDI12" s="1423">
        <f>'GC Table 4 - Tertiary'!MDH8</f>
        <v>0</v>
      </c>
      <c r="MDJ12" s="1424">
        <f>SUM(MDF12:MDI12)</f>
        <v>0</v>
      </c>
      <c r="MDK12" s="1425">
        <f>'GC Table 8 - Primary'!MDI12</f>
        <v>0</v>
      </c>
      <c r="MDL12" s="1423">
        <f>'GC Table 6 - Secondary'!MDI14</f>
        <v>0</v>
      </c>
      <c r="MDM12" s="1426">
        <f>'GC Table 5 - Worker Training'!MDI12</f>
        <v>0</v>
      </c>
      <c r="MDN12" s="1423">
        <f>'GC Table 4 - Tertiary'!MDH9</f>
        <v>0</v>
      </c>
      <c r="MDO12" s="1427">
        <f>SUM(MDK12:MDN12)</f>
        <v>0</v>
      </c>
      <c r="MDP12" s="1422">
        <f>'GC Table 8 - Primary'!MDI20</f>
        <v>0</v>
      </c>
      <c r="MDQ12" s="1423">
        <f>'GC Table 6 - Secondary'!MDI22</f>
        <v>0</v>
      </c>
      <c r="MDR12" s="1423">
        <f>'GC Table 5 - Worker Training'!MDI20</f>
        <v>0</v>
      </c>
      <c r="MDS12" s="1423">
        <f>'GC Table 4 - Tertiary'!MDH17</f>
        <v>0</v>
      </c>
      <c r="MDT12" s="1428">
        <f>SUM(MDP12:MDS12)</f>
        <v>0</v>
      </c>
      <c r="MDU12" s="776">
        <v>2014</v>
      </c>
      <c r="MDV12" s="1422">
        <f>'GC Table 8 - Primary'!MDY8</f>
        <v>0</v>
      </c>
      <c r="MDW12" s="1423">
        <f>'GC Table 6 - Secondary'!MDY8</f>
        <v>0</v>
      </c>
      <c r="MDX12" s="1423">
        <f>'GC Table 5 - Worker Training'!MDY8</f>
        <v>0</v>
      </c>
      <c r="MDY12" s="1423">
        <f>'GC Table 4 - Tertiary'!MDX8</f>
        <v>0</v>
      </c>
      <c r="MDZ12" s="1424">
        <f>SUM(MDV12:MDY12)</f>
        <v>0</v>
      </c>
      <c r="MEA12" s="1425">
        <f>'GC Table 8 - Primary'!MDY12</f>
        <v>0</v>
      </c>
      <c r="MEB12" s="1423">
        <f>'GC Table 6 - Secondary'!MDY14</f>
        <v>0</v>
      </c>
      <c r="MEC12" s="1426">
        <f>'GC Table 5 - Worker Training'!MDY12</f>
        <v>0</v>
      </c>
      <c r="MED12" s="1423">
        <f>'GC Table 4 - Tertiary'!MDX9</f>
        <v>0</v>
      </c>
      <c r="MEE12" s="1427">
        <f>SUM(MEA12:MED12)</f>
        <v>0</v>
      </c>
      <c r="MEF12" s="1422">
        <f>'GC Table 8 - Primary'!MDY20</f>
        <v>0</v>
      </c>
      <c r="MEG12" s="1423">
        <f>'GC Table 6 - Secondary'!MDY22</f>
        <v>0</v>
      </c>
      <c r="MEH12" s="1423">
        <f>'GC Table 5 - Worker Training'!MDY20</f>
        <v>0</v>
      </c>
      <c r="MEI12" s="1423">
        <f>'GC Table 4 - Tertiary'!MDX17</f>
        <v>0</v>
      </c>
      <c r="MEJ12" s="1428">
        <f>SUM(MEF12:MEI12)</f>
        <v>0</v>
      </c>
      <c r="MEK12" s="776">
        <v>2014</v>
      </c>
      <c r="MEL12" s="1422">
        <f>'GC Table 8 - Primary'!MEO8</f>
        <v>0</v>
      </c>
      <c r="MEM12" s="1423">
        <f>'GC Table 6 - Secondary'!MEO8</f>
        <v>0</v>
      </c>
      <c r="MEN12" s="1423">
        <f>'GC Table 5 - Worker Training'!MEO8</f>
        <v>0</v>
      </c>
      <c r="MEO12" s="1423">
        <f>'GC Table 4 - Tertiary'!MEN8</f>
        <v>0</v>
      </c>
      <c r="MEP12" s="1424">
        <f>SUM(MEL12:MEO12)</f>
        <v>0</v>
      </c>
      <c r="MEQ12" s="1425">
        <f>'GC Table 8 - Primary'!MEO12</f>
        <v>0</v>
      </c>
      <c r="MER12" s="1423">
        <f>'GC Table 6 - Secondary'!MEO14</f>
        <v>0</v>
      </c>
      <c r="MES12" s="1426">
        <f>'GC Table 5 - Worker Training'!MEO12</f>
        <v>0</v>
      </c>
      <c r="MET12" s="1423">
        <f>'GC Table 4 - Tertiary'!MEN9</f>
        <v>0</v>
      </c>
      <c r="MEU12" s="1427">
        <f>SUM(MEQ12:MET12)</f>
        <v>0</v>
      </c>
      <c r="MEV12" s="1422">
        <f>'GC Table 8 - Primary'!MEO20</f>
        <v>0</v>
      </c>
      <c r="MEW12" s="1423">
        <f>'GC Table 6 - Secondary'!MEO22</f>
        <v>0</v>
      </c>
      <c r="MEX12" s="1423">
        <f>'GC Table 5 - Worker Training'!MEO20</f>
        <v>0</v>
      </c>
      <c r="MEY12" s="1423">
        <f>'GC Table 4 - Tertiary'!MEN17</f>
        <v>0</v>
      </c>
      <c r="MEZ12" s="1428">
        <f>SUM(MEV12:MEY12)</f>
        <v>0</v>
      </c>
      <c r="MFA12" s="776">
        <v>2014</v>
      </c>
      <c r="MFB12" s="1422">
        <f>'GC Table 8 - Primary'!MFE8</f>
        <v>0</v>
      </c>
      <c r="MFC12" s="1423">
        <f>'GC Table 6 - Secondary'!MFE8</f>
        <v>0</v>
      </c>
      <c r="MFD12" s="1423">
        <f>'GC Table 5 - Worker Training'!MFE8</f>
        <v>0</v>
      </c>
      <c r="MFE12" s="1423">
        <f>'GC Table 4 - Tertiary'!MFD8</f>
        <v>0</v>
      </c>
      <c r="MFF12" s="1424">
        <f>SUM(MFB12:MFE12)</f>
        <v>0</v>
      </c>
      <c r="MFG12" s="1425">
        <f>'GC Table 8 - Primary'!MFE12</f>
        <v>0</v>
      </c>
      <c r="MFH12" s="1423">
        <f>'GC Table 6 - Secondary'!MFE14</f>
        <v>0</v>
      </c>
      <c r="MFI12" s="1426">
        <f>'GC Table 5 - Worker Training'!MFE12</f>
        <v>0</v>
      </c>
      <c r="MFJ12" s="1423">
        <f>'GC Table 4 - Tertiary'!MFD9</f>
        <v>0</v>
      </c>
      <c r="MFK12" s="1427">
        <f>SUM(MFG12:MFJ12)</f>
        <v>0</v>
      </c>
      <c r="MFL12" s="1422">
        <f>'GC Table 8 - Primary'!MFE20</f>
        <v>0</v>
      </c>
      <c r="MFM12" s="1423">
        <f>'GC Table 6 - Secondary'!MFE22</f>
        <v>0</v>
      </c>
      <c r="MFN12" s="1423">
        <f>'GC Table 5 - Worker Training'!MFE20</f>
        <v>0</v>
      </c>
      <c r="MFO12" s="1423">
        <f>'GC Table 4 - Tertiary'!MFD17</f>
        <v>0</v>
      </c>
      <c r="MFP12" s="1428">
        <f>SUM(MFL12:MFO12)</f>
        <v>0</v>
      </c>
      <c r="MFQ12" s="776">
        <v>2014</v>
      </c>
      <c r="MFR12" s="1422">
        <f>'GC Table 8 - Primary'!MFU8</f>
        <v>0</v>
      </c>
      <c r="MFS12" s="1423">
        <f>'GC Table 6 - Secondary'!MFU8</f>
        <v>0</v>
      </c>
      <c r="MFT12" s="1423">
        <f>'GC Table 5 - Worker Training'!MFU8</f>
        <v>0</v>
      </c>
      <c r="MFU12" s="1423">
        <f>'GC Table 4 - Tertiary'!MFT8</f>
        <v>0</v>
      </c>
      <c r="MFV12" s="1424">
        <f>SUM(MFR12:MFU12)</f>
        <v>0</v>
      </c>
      <c r="MFW12" s="1425">
        <f>'GC Table 8 - Primary'!MFU12</f>
        <v>0</v>
      </c>
      <c r="MFX12" s="1423">
        <f>'GC Table 6 - Secondary'!MFU14</f>
        <v>0</v>
      </c>
      <c r="MFY12" s="1426">
        <f>'GC Table 5 - Worker Training'!MFU12</f>
        <v>0</v>
      </c>
      <c r="MFZ12" s="1423">
        <f>'GC Table 4 - Tertiary'!MFT9</f>
        <v>0</v>
      </c>
      <c r="MGA12" s="1427">
        <f>SUM(MFW12:MFZ12)</f>
        <v>0</v>
      </c>
      <c r="MGB12" s="1422">
        <f>'GC Table 8 - Primary'!MFU20</f>
        <v>0</v>
      </c>
      <c r="MGC12" s="1423">
        <f>'GC Table 6 - Secondary'!MFU22</f>
        <v>0</v>
      </c>
      <c r="MGD12" s="1423">
        <f>'GC Table 5 - Worker Training'!MFU20</f>
        <v>0</v>
      </c>
      <c r="MGE12" s="1423">
        <f>'GC Table 4 - Tertiary'!MFT17</f>
        <v>0</v>
      </c>
      <c r="MGF12" s="1428">
        <f>SUM(MGB12:MGE12)</f>
        <v>0</v>
      </c>
      <c r="MGG12" s="776">
        <v>2014</v>
      </c>
      <c r="MGH12" s="1422">
        <f>'GC Table 8 - Primary'!MGK8</f>
        <v>0</v>
      </c>
      <c r="MGI12" s="1423">
        <f>'GC Table 6 - Secondary'!MGK8</f>
        <v>0</v>
      </c>
      <c r="MGJ12" s="1423">
        <f>'GC Table 5 - Worker Training'!MGK8</f>
        <v>0</v>
      </c>
      <c r="MGK12" s="1423">
        <f>'GC Table 4 - Tertiary'!MGJ8</f>
        <v>0</v>
      </c>
      <c r="MGL12" s="1424">
        <f>SUM(MGH12:MGK12)</f>
        <v>0</v>
      </c>
      <c r="MGM12" s="1425">
        <f>'GC Table 8 - Primary'!MGK12</f>
        <v>0</v>
      </c>
      <c r="MGN12" s="1423">
        <f>'GC Table 6 - Secondary'!MGK14</f>
        <v>0</v>
      </c>
      <c r="MGO12" s="1426">
        <f>'GC Table 5 - Worker Training'!MGK12</f>
        <v>0</v>
      </c>
      <c r="MGP12" s="1423">
        <f>'GC Table 4 - Tertiary'!MGJ9</f>
        <v>0</v>
      </c>
      <c r="MGQ12" s="1427">
        <f>SUM(MGM12:MGP12)</f>
        <v>0</v>
      </c>
      <c r="MGR12" s="1422">
        <f>'GC Table 8 - Primary'!MGK20</f>
        <v>0</v>
      </c>
      <c r="MGS12" s="1423">
        <f>'GC Table 6 - Secondary'!MGK22</f>
        <v>0</v>
      </c>
      <c r="MGT12" s="1423">
        <f>'GC Table 5 - Worker Training'!MGK20</f>
        <v>0</v>
      </c>
      <c r="MGU12" s="1423">
        <f>'GC Table 4 - Tertiary'!MGJ17</f>
        <v>0</v>
      </c>
      <c r="MGV12" s="1428">
        <f>SUM(MGR12:MGU12)</f>
        <v>0</v>
      </c>
      <c r="MGW12" s="776">
        <v>2014</v>
      </c>
      <c r="MGX12" s="1422">
        <f>'GC Table 8 - Primary'!MHA8</f>
        <v>0</v>
      </c>
      <c r="MGY12" s="1423">
        <f>'GC Table 6 - Secondary'!MHA8</f>
        <v>0</v>
      </c>
      <c r="MGZ12" s="1423">
        <f>'GC Table 5 - Worker Training'!MHA8</f>
        <v>0</v>
      </c>
      <c r="MHA12" s="1423">
        <f>'GC Table 4 - Tertiary'!MGZ8</f>
        <v>0</v>
      </c>
      <c r="MHB12" s="1424">
        <f>SUM(MGX12:MHA12)</f>
        <v>0</v>
      </c>
      <c r="MHC12" s="1425">
        <f>'GC Table 8 - Primary'!MHA12</f>
        <v>0</v>
      </c>
      <c r="MHD12" s="1423">
        <f>'GC Table 6 - Secondary'!MHA14</f>
        <v>0</v>
      </c>
      <c r="MHE12" s="1426">
        <f>'GC Table 5 - Worker Training'!MHA12</f>
        <v>0</v>
      </c>
      <c r="MHF12" s="1423">
        <f>'GC Table 4 - Tertiary'!MGZ9</f>
        <v>0</v>
      </c>
      <c r="MHG12" s="1427">
        <f>SUM(MHC12:MHF12)</f>
        <v>0</v>
      </c>
      <c r="MHH12" s="1422">
        <f>'GC Table 8 - Primary'!MHA20</f>
        <v>0</v>
      </c>
      <c r="MHI12" s="1423">
        <f>'GC Table 6 - Secondary'!MHA22</f>
        <v>0</v>
      </c>
      <c r="MHJ12" s="1423">
        <f>'GC Table 5 - Worker Training'!MHA20</f>
        <v>0</v>
      </c>
      <c r="MHK12" s="1423">
        <f>'GC Table 4 - Tertiary'!MGZ17</f>
        <v>0</v>
      </c>
      <c r="MHL12" s="1428">
        <f>SUM(MHH12:MHK12)</f>
        <v>0</v>
      </c>
      <c r="MHM12" s="776">
        <v>2014</v>
      </c>
      <c r="MHN12" s="1422">
        <f>'GC Table 8 - Primary'!MHQ8</f>
        <v>0</v>
      </c>
      <c r="MHO12" s="1423">
        <f>'GC Table 6 - Secondary'!MHQ8</f>
        <v>0</v>
      </c>
      <c r="MHP12" s="1423">
        <f>'GC Table 5 - Worker Training'!MHQ8</f>
        <v>0</v>
      </c>
      <c r="MHQ12" s="1423">
        <f>'GC Table 4 - Tertiary'!MHP8</f>
        <v>0</v>
      </c>
      <c r="MHR12" s="1424">
        <f>SUM(MHN12:MHQ12)</f>
        <v>0</v>
      </c>
      <c r="MHS12" s="1425">
        <f>'GC Table 8 - Primary'!MHQ12</f>
        <v>0</v>
      </c>
      <c r="MHT12" s="1423">
        <f>'GC Table 6 - Secondary'!MHQ14</f>
        <v>0</v>
      </c>
      <c r="MHU12" s="1426">
        <f>'GC Table 5 - Worker Training'!MHQ12</f>
        <v>0</v>
      </c>
      <c r="MHV12" s="1423">
        <f>'GC Table 4 - Tertiary'!MHP9</f>
        <v>0</v>
      </c>
      <c r="MHW12" s="1427">
        <f>SUM(MHS12:MHV12)</f>
        <v>0</v>
      </c>
      <c r="MHX12" s="1422">
        <f>'GC Table 8 - Primary'!MHQ20</f>
        <v>0</v>
      </c>
      <c r="MHY12" s="1423">
        <f>'GC Table 6 - Secondary'!MHQ22</f>
        <v>0</v>
      </c>
      <c r="MHZ12" s="1423">
        <f>'GC Table 5 - Worker Training'!MHQ20</f>
        <v>0</v>
      </c>
      <c r="MIA12" s="1423">
        <f>'GC Table 4 - Tertiary'!MHP17</f>
        <v>0</v>
      </c>
      <c r="MIB12" s="1428">
        <f>SUM(MHX12:MIA12)</f>
        <v>0</v>
      </c>
      <c r="MIC12" s="776">
        <v>2014</v>
      </c>
      <c r="MID12" s="1422">
        <f>'GC Table 8 - Primary'!MIG8</f>
        <v>0</v>
      </c>
      <c r="MIE12" s="1423">
        <f>'GC Table 6 - Secondary'!MIG8</f>
        <v>0</v>
      </c>
      <c r="MIF12" s="1423">
        <f>'GC Table 5 - Worker Training'!MIG8</f>
        <v>0</v>
      </c>
      <c r="MIG12" s="1423">
        <f>'GC Table 4 - Tertiary'!MIF8</f>
        <v>0</v>
      </c>
      <c r="MIH12" s="1424">
        <f>SUM(MID12:MIG12)</f>
        <v>0</v>
      </c>
      <c r="MII12" s="1425">
        <f>'GC Table 8 - Primary'!MIG12</f>
        <v>0</v>
      </c>
      <c r="MIJ12" s="1423">
        <f>'GC Table 6 - Secondary'!MIG14</f>
        <v>0</v>
      </c>
      <c r="MIK12" s="1426">
        <f>'GC Table 5 - Worker Training'!MIG12</f>
        <v>0</v>
      </c>
      <c r="MIL12" s="1423">
        <f>'GC Table 4 - Tertiary'!MIF9</f>
        <v>0</v>
      </c>
      <c r="MIM12" s="1427">
        <f>SUM(MII12:MIL12)</f>
        <v>0</v>
      </c>
      <c r="MIN12" s="1422">
        <f>'GC Table 8 - Primary'!MIG20</f>
        <v>0</v>
      </c>
      <c r="MIO12" s="1423">
        <f>'GC Table 6 - Secondary'!MIG22</f>
        <v>0</v>
      </c>
      <c r="MIP12" s="1423">
        <f>'GC Table 5 - Worker Training'!MIG20</f>
        <v>0</v>
      </c>
      <c r="MIQ12" s="1423">
        <f>'GC Table 4 - Tertiary'!MIF17</f>
        <v>0</v>
      </c>
      <c r="MIR12" s="1428">
        <f>SUM(MIN12:MIQ12)</f>
        <v>0</v>
      </c>
      <c r="MIS12" s="776">
        <v>2014</v>
      </c>
      <c r="MIT12" s="1422">
        <f>'GC Table 8 - Primary'!MIW8</f>
        <v>0</v>
      </c>
      <c r="MIU12" s="1423">
        <f>'GC Table 6 - Secondary'!MIW8</f>
        <v>0</v>
      </c>
      <c r="MIV12" s="1423">
        <f>'GC Table 5 - Worker Training'!MIW8</f>
        <v>0</v>
      </c>
      <c r="MIW12" s="1423">
        <f>'GC Table 4 - Tertiary'!MIV8</f>
        <v>0</v>
      </c>
      <c r="MIX12" s="1424">
        <f>SUM(MIT12:MIW12)</f>
        <v>0</v>
      </c>
      <c r="MIY12" s="1425">
        <f>'GC Table 8 - Primary'!MIW12</f>
        <v>0</v>
      </c>
      <c r="MIZ12" s="1423">
        <f>'GC Table 6 - Secondary'!MIW14</f>
        <v>0</v>
      </c>
      <c r="MJA12" s="1426">
        <f>'GC Table 5 - Worker Training'!MIW12</f>
        <v>0</v>
      </c>
      <c r="MJB12" s="1423">
        <f>'GC Table 4 - Tertiary'!MIV9</f>
        <v>0</v>
      </c>
      <c r="MJC12" s="1427">
        <f>SUM(MIY12:MJB12)</f>
        <v>0</v>
      </c>
      <c r="MJD12" s="1422">
        <f>'GC Table 8 - Primary'!MIW20</f>
        <v>0</v>
      </c>
      <c r="MJE12" s="1423">
        <f>'GC Table 6 - Secondary'!MIW22</f>
        <v>0</v>
      </c>
      <c r="MJF12" s="1423">
        <f>'GC Table 5 - Worker Training'!MIW20</f>
        <v>0</v>
      </c>
      <c r="MJG12" s="1423">
        <f>'GC Table 4 - Tertiary'!MIV17</f>
        <v>0</v>
      </c>
      <c r="MJH12" s="1428">
        <f>SUM(MJD12:MJG12)</f>
        <v>0</v>
      </c>
      <c r="MJI12" s="776">
        <v>2014</v>
      </c>
      <c r="MJJ12" s="1422">
        <f>'GC Table 8 - Primary'!MJM8</f>
        <v>0</v>
      </c>
      <c r="MJK12" s="1423">
        <f>'GC Table 6 - Secondary'!MJM8</f>
        <v>0</v>
      </c>
      <c r="MJL12" s="1423">
        <f>'GC Table 5 - Worker Training'!MJM8</f>
        <v>0</v>
      </c>
      <c r="MJM12" s="1423">
        <f>'GC Table 4 - Tertiary'!MJL8</f>
        <v>0</v>
      </c>
      <c r="MJN12" s="1424">
        <f>SUM(MJJ12:MJM12)</f>
        <v>0</v>
      </c>
      <c r="MJO12" s="1425">
        <f>'GC Table 8 - Primary'!MJM12</f>
        <v>0</v>
      </c>
      <c r="MJP12" s="1423">
        <f>'GC Table 6 - Secondary'!MJM14</f>
        <v>0</v>
      </c>
      <c r="MJQ12" s="1426">
        <f>'GC Table 5 - Worker Training'!MJM12</f>
        <v>0</v>
      </c>
      <c r="MJR12" s="1423">
        <f>'GC Table 4 - Tertiary'!MJL9</f>
        <v>0</v>
      </c>
      <c r="MJS12" s="1427">
        <f>SUM(MJO12:MJR12)</f>
        <v>0</v>
      </c>
      <c r="MJT12" s="1422">
        <f>'GC Table 8 - Primary'!MJM20</f>
        <v>0</v>
      </c>
      <c r="MJU12" s="1423">
        <f>'GC Table 6 - Secondary'!MJM22</f>
        <v>0</v>
      </c>
      <c r="MJV12" s="1423">
        <f>'GC Table 5 - Worker Training'!MJM20</f>
        <v>0</v>
      </c>
      <c r="MJW12" s="1423">
        <f>'GC Table 4 - Tertiary'!MJL17</f>
        <v>0</v>
      </c>
      <c r="MJX12" s="1428">
        <f>SUM(MJT12:MJW12)</f>
        <v>0</v>
      </c>
      <c r="MJY12" s="776">
        <v>2014</v>
      </c>
      <c r="MJZ12" s="1422">
        <f>'GC Table 8 - Primary'!MKC8</f>
        <v>0</v>
      </c>
      <c r="MKA12" s="1423">
        <f>'GC Table 6 - Secondary'!MKC8</f>
        <v>0</v>
      </c>
      <c r="MKB12" s="1423">
        <f>'GC Table 5 - Worker Training'!MKC8</f>
        <v>0</v>
      </c>
      <c r="MKC12" s="1423">
        <f>'GC Table 4 - Tertiary'!MKB8</f>
        <v>0</v>
      </c>
      <c r="MKD12" s="1424">
        <f>SUM(MJZ12:MKC12)</f>
        <v>0</v>
      </c>
      <c r="MKE12" s="1425">
        <f>'GC Table 8 - Primary'!MKC12</f>
        <v>0</v>
      </c>
      <c r="MKF12" s="1423">
        <f>'GC Table 6 - Secondary'!MKC14</f>
        <v>0</v>
      </c>
      <c r="MKG12" s="1426">
        <f>'GC Table 5 - Worker Training'!MKC12</f>
        <v>0</v>
      </c>
      <c r="MKH12" s="1423">
        <f>'GC Table 4 - Tertiary'!MKB9</f>
        <v>0</v>
      </c>
      <c r="MKI12" s="1427">
        <f>SUM(MKE12:MKH12)</f>
        <v>0</v>
      </c>
      <c r="MKJ12" s="1422">
        <f>'GC Table 8 - Primary'!MKC20</f>
        <v>0</v>
      </c>
      <c r="MKK12" s="1423">
        <f>'GC Table 6 - Secondary'!MKC22</f>
        <v>0</v>
      </c>
      <c r="MKL12" s="1423">
        <f>'GC Table 5 - Worker Training'!MKC20</f>
        <v>0</v>
      </c>
      <c r="MKM12" s="1423">
        <f>'GC Table 4 - Tertiary'!MKB17</f>
        <v>0</v>
      </c>
      <c r="MKN12" s="1428">
        <f>SUM(MKJ12:MKM12)</f>
        <v>0</v>
      </c>
      <c r="MKO12" s="776">
        <v>2014</v>
      </c>
      <c r="MKP12" s="1422">
        <f>'GC Table 8 - Primary'!MKS8</f>
        <v>0</v>
      </c>
      <c r="MKQ12" s="1423">
        <f>'GC Table 6 - Secondary'!MKS8</f>
        <v>0</v>
      </c>
      <c r="MKR12" s="1423">
        <f>'GC Table 5 - Worker Training'!MKS8</f>
        <v>0</v>
      </c>
      <c r="MKS12" s="1423">
        <f>'GC Table 4 - Tertiary'!MKR8</f>
        <v>0</v>
      </c>
      <c r="MKT12" s="1424">
        <f>SUM(MKP12:MKS12)</f>
        <v>0</v>
      </c>
      <c r="MKU12" s="1425">
        <f>'GC Table 8 - Primary'!MKS12</f>
        <v>0</v>
      </c>
      <c r="MKV12" s="1423">
        <f>'GC Table 6 - Secondary'!MKS14</f>
        <v>0</v>
      </c>
      <c r="MKW12" s="1426">
        <f>'GC Table 5 - Worker Training'!MKS12</f>
        <v>0</v>
      </c>
      <c r="MKX12" s="1423">
        <f>'GC Table 4 - Tertiary'!MKR9</f>
        <v>0</v>
      </c>
      <c r="MKY12" s="1427">
        <f>SUM(MKU12:MKX12)</f>
        <v>0</v>
      </c>
      <c r="MKZ12" s="1422">
        <f>'GC Table 8 - Primary'!MKS20</f>
        <v>0</v>
      </c>
      <c r="MLA12" s="1423">
        <f>'GC Table 6 - Secondary'!MKS22</f>
        <v>0</v>
      </c>
      <c r="MLB12" s="1423">
        <f>'GC Table 5 - Worker Training'!MKS20</f>
        <v>0</v>
      </c>
      <c r="MLC12" s="1423">
        <f>'GC Table 4 - Tertiary'!MKR17</f>
        <v>0</v>
      </c>
      <c r="MLD12" s="1428">
        <f>SUM(MKZ12:MLC12)</f>
        <v>0</v>
      </c>
      <c r="MLE12" s="776">
        <v>2014</v>
      </c>
      <c r="MLF12" s="1422">
        <f>'GC Table 8 - Primary'!MLI8</f>
        <v>0</v>
      </c>
      <c r="MLG12" s="1423">
        <f>'GC Table 6 - Secondary'!MLI8</f>
        <v>0</v>
      </c>
      <c r="MLH12" s="1423">
        <f>'GC Table 5 - Worker Training'!MLI8</f>
        <v>0</v>
      </c>
      <c r="MLI12" s="1423">
        <f>'GC Table 4 - Tertiary'!MLH8</f>
        <v>0</v>
      </c>
      <c r="MLJ12" s="1424">
        <f>SUM(MLF12:MLI12)</f>
        <v>0</v>
      </c>
      <c r="MLK12" s="1425">
        <f>'GC Table 8 - Primary'!MLI12</f>
        <v>0</v>
      </c>
      <c r="MLL12" s="1423">
        <f>'GC Table 6 - Secondary'!MLI14</f>
        <v>0</v>
      </c>
      <c r="MLM12" s="1426">
        <f>'GC Table 5 - Worker Training'!MLI12</f>
        <v>0</v>
      </c>
      <c r="MLN12" s="1423">
        <f>'GC Table 4 - Tertiary'!MLH9</f>
        <v>0</v>
      </c>
      <c r="MLO12" s="1427">
        <f>SUM(MLK12:MLN12)</f>
        <v>0</v>
      </c>
      <c r="MLP12" s="1422">
        <f>'GC Table 8 - Primary'!MLI20</f>
        <v>0</v>
      </c>
      <c r="MLQ12" s="1423">
        <f>'GC Table 6 - Secondary'!MLI22</f>
        <v>0</v>
      </c>
      <c r="MLR12" s="1423">
        <f>'GC Table 5 - Worker Training'!MLI20</f>
        <v>0</v>
      </c>
      <c r="MLS12" s="1423">
        <f>'GC Table 4 - Tertiary'!MLH17</f>
        <v>0</v>
      </c>
      <c r="MLT12" s="1428">
        <f>SUM(MLP12:MLS12)</f>
        <v>0</v>
      </c>
      <c r="MLU12" s="776">
        <v>2014</v>
      </c>
      <c r="MLV12" s="1422">
        <f>'GC Table 8 - Primary'!MLY8</f>
        <v>0</v>
      </c>
      <c r="MLW12" s="1423">
        <f>'GC Table 6 - Secondary'!MLY8</f>
        <v>0</v>
      </c>
      <c r="MLX12" s="1423">
        <f>'GC Table 5 - Worker Training'!MLY8</f>
        <v>0</v>
      </c>
      <c r="MLY12" s="1423">
        <f>'GC Table 4 - Tertiary'!MLX8</f>
        <v>0</v>
      </c>
      <c r="MLZ12" s="1424">
        <f>SUM(MLV12:MLY12)</f>
        <v>0</v>
      </c>
      <c r="MMA12" s="1425">
        <f>'GC Table 8 - Primary'!MLY12</f>
        <v>0</v>
      </c>
      <c r="MMB12" s="1423">
        <f>'GC Table 6 - Secondary'!MLY14</f>
        <v>0</v>
      </c>
      <c r="MMC12" s="1426">
        <f>'GC Table 5 - Worker Training'!MLY12</f>
        <v>0</v>
      </c>
      <c r="MMD12" s="1423">
        <f>'GC Table 4 - Tertiary'!MLX9</f>
        <v>0</v>
      </c>
      <c r="MME12" s="1427">
        <f>SUM(MMA12:MMD12)</f>
        <v>0</v>
      </c>
      <c r="MMF12" s="1422">
        <f>'GC Table 8 - Primary'!MLY20</f>
        <v>0</v>
      </c>
      <c r="MMG12" s="1423">
        <f>'GC Table 6 - Secondary'!MLY22</f>
        <v>0</v>
      </c>
      <c r="MMH12" s="1423">
        <f>'GC Table 5 - Worker Training'!MLY20</f>
        <v>0</v>
      </c>
      <c r="MMI12" s="1423">
        <f>'GC Table 4 - Tertiary'!MLX17</f>
        <v>0</v>
      </c>
      <c r="MMJ12" s="1428">
        <f>SUM(MMF12:MMI12)</f>
        <v>0</v>
      </c>
      <c r="MMK12" s="776">
        <v>2014</v>
      </c>
      <c r="MML12" s="1422">
        <f>'GC Table 8 - Primary'!MMO8</f>
        <v>0</v>
      </c>
      <c r="MMM12" s="1423">
        <f>'GC Table 6 - Secondary'!MMO8</f>
        <v>0</v>
      </c>
      <c r="MMN12" s="1423">
        <f>'GC Table 5 - Worker Training'!MMO8</f>
        <v>0</v>
      </c>
      <c r="MMO12" s="1423">
        <f>'GC Table 4 - Tertiary'!MMN8</f>
        <v>0</v>
      </c>
      <c r="MMP12" s="1424">
        <f>SUM(MML12:MMO12)</f>
        <v>0</v>
      </c>
      <c r="MMQ12" s="1425">
        <f>'GC Table 8 - Primary'!MMO12</f>
        <v>0</v>
      </c>
      <c r="MMR12" s="1423">
        <f>'GC Table 6 - Secondary'!MMO14</f>
        <v>0</v>
      </c>
      <c r="MMS12" s="1426">
        <f>'GC Table 5 - Worker Training'!MMO12</f>
        <v>0</v>
      </c>
      <c r="MMT12" s="1423">
        <f>'GC Table 4 - Tertiary'!MMN9</f>
        <v>0</v>
      </c>
      <c r="MMU12" s="1427">
        <f>SUM(MMQ12:MMT12)</f>
        <v>0</v>
      </c>
      <c r="MMV12" s="1422">
        <f>'GC Table 8 - Primary'!MMO20</f>
        <v>0</v>
      </c>
      <c r="MMW12" s="1423">
        <f>'GC Table 6 - Secondary'!MMO22</f>
        <v>0</v>
      </c>
      <c r="MMX12" s="1423">
        <f>'GC Table 5 - Worker Training'!MMO20</f>
        <v>0</v>
      </c>
      <c r="MMY12" s="1423">
        <f>'GC Table 4 - Tertiary'!MMN17</f>
        <v>0</v>
      </c>
      <c r="MMZ12" s="1428">
        <f>SUM(MMV12:MMY12)</f>
        <v>0</v>
      </c>
      <c r="MNA12" s="776">
        <v>2014</v>
      </c>
      <c r="MNB12" s="1422">
        <f>'GC Table 8 - Primary'!MNE8</f>
        <v>0</v>
      </c>
      <c r="MNC12" s="1423">
        <f>'GC Table 6 - Secondary'!MNE8</f>
        <v>0</v>
      </c>
      <c r="MND12" s="1423">
        <f>'GC Table 5 - Worker Training'!MNE8</f>
        <v>0</v>
      </c>
      <c r="MNE12" s="1423">
        <f>'GC Table 4 - Tertiary'!MND8</f>
        <v>0</v>
      </c>
      <c r="MNF12" s="1424">
        <f>SUM(MNB12:MNE12)</f>
        <v>0</v>
      </c>
      <c r="MNG12" s="1425">
        <f>'GC Table 8 - Primary'!MNE12</f>
        <v>0</v>
      </c>
      <c r="MNH12" s="1423">
        <f>'GC Table 6 - Secondary'!MNE14</f>
        <v>0</v>
      </c>
      <c r="MNI12" s="1426">
        <f>'GC Table 5 - Worker Training'!MNE12</f>
        <v>0</v>
      </c>
      <c r="MNJ12" s="1423">
        <f>'GC Table 4 - Tertiary'!MND9</f>
        <v>0</v>
      </c>
      <c r="MNK12" s="1427">
        <f>SUM(MNG12:MNJ12)</f>
        <v>0</v>
      </c>
      <c r="MNL12" s="1422">
        <f>'GC Table 8 - Primary'!MNE20</f>
        <v>0</v>
      </c>
      <c r="MNM12" s="1423">
        <f>'GC Table 6 - Secondary'!MNE22</f>
        <v>0</v>
      </c>
      <c r="MNN12" s="1423">
        <f>'GC Table 5 - Worker Training'!MNE20</f>
        <v>0</v>
      </c>
      <c r="MNO12" s="1423">
        <f>'GC Table 4 - Tertiary'!MND17</f>
        <v>0</v>
      </c>
      <c r="MNP12" s="1428">
        <f>SUM(MNL12:MNO12)</f>
        <v>0</v>
      </c>
      <c r="MNQ12" s="776">
        <v>2014</v>
      </c>
      <c r="MNR12" s="1422">
        <f>'GC Table 8 - Primary'!MNU8</f>
        <v>0</v>
      </c>
      <c r="MNS12" s="1423">
        <f>'GC Table 6 - Secondary'!MNU8</f>
        <v>0</v>
      </c>
      <c r="MNT12" s="1423">
        <f>'GC Table 5 - Worker Training'!MNU8</f>
        <v>0</v>
      </c>
      <c r="MNU12" s="1423">
        <f>'GC Table 4 - Tertiary'!MNT8</f>
        <v>0</v>
      </c>
      <c r="MNV12" s="1424">
        <f>SUM(MNR12:MNU12)</f>
        <v>0</v>
      </c>
      <c r="MNW12" s="1425">
        <f>'GC Table 8 - Primary'!MNU12</f>
        <v>0</v>
      </c>
      <c r="MNX12" s="1423">
        <f>'GC Table 6 - Secondary'!MNU14</f>
        <v>0</v>
      </c>
      <c r="MNY12" s="1426">
        <f>'GC Table 5 - Worker Training'!MNU12</f>
        <v>0</v>
      </c>
      <c r="MNZ12" s="1423">
        <f>'GC Table 4 - Tertiary'!MNT9</f>
        <v>0</v>
      </c>
      <c r="MOA12" s="1427">
        <f>SUM(MNW12:MNZ12)</f>
        <v>0</v>
      </c>
      <c r="MOB12" s="1422">
        <f>'GC Table 8 - Primary'!MNU20</f>
        <v>0</v>
      </c>
      <c r="MOC12" s="1423">
        <f>'GC Table 6 - Secondary'!MNU22</f>
        <v>0</v>
      </c>
      <c r="MOD12" s="1423">
        <f>'GC Table 5 - Worker Training'!MNU20</f>
        <v>0</v>
      </c>
      <c r="MOE12" s="1423">
        <f>'GC Table 4 - Tertiary'!MNT17</f>
        <v>0</v>
      </c>
      <c r="MOF12" s="1428">
        <f>SUM(MOB12:MOE12)</f>
        <v>0</v>
      </c>
      <c r="MOG12" s="776">
        <v>2014</v>
      </c>
      <c r="MOH12" s="1422">
        <f>'GC Table 8 - Primary'!MOK8</f>
        <v>0</v>
      </c>
      <c r="MOI12" s="1423">
        <f>'GC Table 6 - Secondary'!MOK8</f>
        <v>0</v>
      </c>
      <c r="MOJ12" s="1423">
        <f>'GC Table 5 - Worker Training'!MOK8</f>
        <v>0</v>
      </c>
      <c r="MOK12" s="1423">
        <f>'GC Table 4 - Tertiary'!MOJ8</f>
        <v>0</v>
      </c>
      <c r="MOL12" s="1424">
        <f>SUM(MOH12:MOK12)</f>
        <v>0</v>
      </c>
      <c r="MOM12" s="1425">
        <f>'GC Table 8 - Primary'!MOK12</f>
        <v>0</v>
      </c>
      <c r="MON12" s="1423">
        <f>'GC Table 6 - Secondary'!MOK14</f>
        <v>0</v>
      </c>
      <c r="MOO12" s="1426">
        <f>'GC Table 5 - Worker Training'!MOK12</f>
        <v>0</v>
      </c>
      <c r="MOP12" s="1423">
        <f>'GC Table 4 - Tertiary'!MOJ9</f>
        <v>0</v>
      </c>
      <c r="MOQ12" s="1427">
        <f>SUM(MOM12:MOP12)</f>
        <v>0</v>
      </c>
      <c r="MOR12" s="1422">
        <f>'GC Table 8 - Primary'!MOK20</f>
        <v>0</v>
      </c>
      <c r="MOS12" s="1423">
        <f>'GC Table 6 - Secondary'!MOK22</f>
        <v>0</v>
      </c>
      <c r="MOT12" s="1423">
        <f>'GC Table 5 - Worker Training'!MOK20</f>
        <v>0</v>
      </c>
      <c r="MOU12" s="1423">
        <f>'GC Table 4 - Tertiary'!MOJ17</f>
        <v>0</v>
      </c>
      <c r="MOV12" s="1428">
        <f>SUM(MOR12:MOU12)</f>
        <v>0</v>
      </c>
      <c r="MOW12" s="776">
        <v>2014</v>
      </c>
      <c r="MOX12" s="1422">
        <f>'GC Table 8 - Primary'!MPA8</f>
        <v>0</v>
      </c>
      <c r="MOY12" s="1423">
        <f>'GC Table 6 - Secondary'!MPA8</f>
        <v>0</v>
      </c>
      <c r="MOZ12" s="1423">
        <f>'GC Table 5 - Worker Training'!MPA8</f>
        <v>0</v>
      </c>
      <c r="MPA12" s="1423">
        <f>'GC Table 4 - Tertiary'!MOZ8</f>
        <v>0</v>
      </c>
      <c r="MPB12" s="1424">
        <f>SUM(MOX12:MPA12)</f>
        <v>0</v>
      </c>
      <c r="MPC12" s="1425">
        <f>'GC Table 8 - Primary'!MPA12</f>
        <v>0</v>
      </c>
      <c r="MPD12" s="1423">
        <f>'GC Table 6 - Secondary'!MPA14</f>
        <v>0</v>
      </c>
      <c r="MPE12" s="1426">
        <f>'GC Table 5 - Worker Training'!MPA12</f>
        <v>0</v>
      </c>
      <c r="MPF12" s="1423">
        <f>'GC Table 4 - Tertiary'!MOZ9</f>
        <v>0</v>
      </c>
      <c r="MPG12" s="1427">
        <f>SUM(MPC12:MPF12)</f>
        <v>0</v>
      </c>
      <c r="MPH12" s="1422">
        <f>'GC Table 8 - Primary'!MPA20</f>
        <v>0</v>
      </c>
      <c r="MPI12" s="1423">
        <f>'GC Table 6 - Secondary'!MPA22</f>
        <v>0</v>
      </c>
      <c r="MPJ12" s="1423">
        <f>'GC Table 5 - Worker Training'!MPA20</f>
        <v>0</v>
      </c>
      <c r="MPK12" s="1423">
        <f>'GC Table 4 - Tertiary'!MOZ17</f>
        <v>0</v>
      </c>
      <c r="MPL12" s="1428">
        <f>SUM(MPH12:MPK12)</f>
        <v>0</v>
      </c>
      <c r="MPM12" s="776">
        <v>2014</v>
      </c>
      <c r="MPN12" s="1422">
        <f>'GC Table 8 - Primary'!MPQ8</f>
        <v>0</v>
      </c>
      <c r="MPO12" s="1423">
        <f>'GC Table 6 - Secondary'!MPQ8</f>
        <v>0</v>
      </c>
      <c r="MPP12" s="1423">
        <f>'GC Table 5 - Worker Training'!MPQ8</f>
        <v>0</v>
      </c>
      <c r="MPQ12" s="1423">
        <f>'GC Table 4 - Tertiary'!MPP8</f>
        <v>0</v>
      </c>
      <c r="MPR12" s="1424">
        <f>SUM(MPN12:MPQ12)</f>
        <v>0</v>
      </c>
      <c r="MPS12" s="1425">
        <f>'GC Table 8 - Primary'!MPQ12</f>
        <v>0</v>
      </c>
      <c r="MPT12" s="1423">
        <f>'GC Table 6 - Secondary'!MPQ14</f>
        <v>0</v>
      </c>
      <c r="MPU12" s="1426">
        <f>'GC Table 5 - Worker Training'!MPQ12</f>
        <v>0</v>
      </c>
      <c r="MPV12" s="1423">
        <f>'GC Table 4 - Tertiary'!MPP9</f>
        <v>0</v>
      </c>
      <c r="MPW12" s="1427">
        <f>SUM(MPS12:MPV12)</f>
        <v>0</v>
      </c>
      <c r="MPX12" s="1422">
        <f>'GC Table 8 - Primary'!MPQ20</f>
        <v>0</v>
      </c>
      <c r="MPY12" s="1423">
        <f>'GC Table 6 - Secondary'!MPQ22</f>
        <v>0</v>
      </c>
      <c r="MPZ12" s="1423">
        <f>'GC Table 5 - Worker Training'!MPQ20</f>
        <v>0</v>
      </c>
      <c r="MQA12" s="1423">
        <f>'GC Table 4 - Tertiary'!MPP17</f>
        <v>0</v>
      </c>
      <c r="MQB12" s="1428">
        <f>SUM(MPX12:MQA12)</f>
        <v>0</v>
      </c>
      <c r="MQC12" s="776">
        <v>2014</v>
      </c>
      <c r="MQD12" s="1422">
        <f>'GC Table 8 - Primary'!MQG8</f>
        <v>0</v>
      </c>
      <c r="MQE12" s="1423">
        <f>'GC Table 6 - Secondary'!MQG8</f>
        <v>0</v>
      </c>
      <c r="MQF12" s="1423">
        <f>'GC Table 5 - Worker Training'!MQG8</f>
        <v>0</v>
      </c>
      <c r="MQG12" s="1423">
        <f>'GC Table 4 - Tertiary'!MQF8</f>
        <v>0</v>
      </c>
      <c r="MQH12" s="1424">
        <f>SUM(MQD12:MQG12)</f>
        <v>0</v>
      </c>
      <c r="MQI12" s="1425">
        <f>'GC Table 8 - Primary'!MQG12</f>
        <v>0</v>
      </c>
      <c r="MQJ12" s="1423">
        <f>'GC Table 6 - Secondary'!MQG14</f>
        <v>0</v>
      </c>
      <c r="MQK12" s="1426">
        <f>'GC Table 5 - Worker Training'!MQG12</f>
        <v>0</v>
      </c>
      <c r="MQL12" s="1423">
        <f>'GC Table 4 - Tertiary'!MQF9</f>
        <v>0</v>
      </c>
      <c r="MQM12" s="1427">
        <f>SUM(MQI12:MQL12)</f>
        <v>0</v>
      </c>
      <c r="MQN12" s="1422">
        <f>'GC Table 8 - Primary'!MQG20</f>
        <v>0</v>
      </c>
      <c r="MQO12" s="1423">
        <f>'GC Table 6 - Secondary'!MQG22</f>
        <v>0</v>
      </c>
      <c r="MQP12" s="1423">
        <f>'GC Table 5 - Worker Training'!MQG20</f>
        <v>0</v>
      </c>
      <c r="MQQ12" s="1423">
        <f>'GC Table 4 - Tertiary'!MQF17</f>
        <v>0</v>
      </c>
      <c r="MQR12" s="1428">
        <f>SUM(MQN12:MQQ12)</f>
        <v>0</v>
      </c>
      <c r="MQS12" s="776">
        <v>2014</v>
      </c>
      <c r="MQT12" s="1422">
        <f>'GC Table 8 - Primary'!MQW8</f>
        <v>0</v>
      </c>
      <c r="MQU12" s="1423">
        <f>'GC Table 6 - Secondary'!MQW8</f>
        <v>0</v>
      </c>
      <c r="MQV12" s="1423">
        <f>'GC Table 5 - Worker Training'!MQW8</f>
        <v>0</v>
      </c>
      <c r="MQW12" s="1423">
        <f>'GC Table 4 - Tertiary'!MQV8</f>
        <v>0</v>
      </c>
      <c r="MQX12" s="1424">
        <f>SUM(MQT12:MQW12)</f>
        <v>0</v>
      </c>
      <c r="MQY12" s="1425">
        <f>'GC Table 8 - Primary'!MQW12</f>
        <v>0</v>
      </c>
      <c r="MQZ12" s="1423">
        <f>'GC Table 6 - Secondary'!MQW14</f>
        <v>0</v>
      </c>
      <c r="MRA12" s="1426">
        <f>'GC Table 5 - Worker Training'!MQW12</f>
        <v>0</v>
      </c>
      <c r="MRB12" s="1423">
        <f>'GC Table 4 - Tertiary'!MQV9</f>
        <v>0</v>
      </c>
      <c r="MRC12" s="1427">
        <f>SUM(MQY12:MRB12)</f>
        <v>0</v>
      </c>
      <c r="MRD12" s="1422">
        <f>'GC Table 8 - Primary'!MQW20</f>
        <v>0</v>
      </c>
      <c r="MRE12" s="1423">
        <f>'GC Table 6 - Secondary'!MQW22</f>
        <v>0</v>
      </c>
      <c r="MRF12" s="1423">
        <f>'GC Table 5 - Worker Training'!MQW20</f>
        <v>0</v>
      </c>
      <c r="MRG12" s="1423">
        <f>'GC Table 4 - Tertiary'!MQV17</f>
        <v>0</v>
      </c>
      <c r="MRH12" s="1428">
        <f>SUM(MRD12:MRG12)</f>
        <v>0</v>
      </c>
      <c r="MRI12" s="776">
        <v>2014</v>
      </c>
      <c r="MRJ12" s="1422">
        <f>'GC Table 8 - Primary'!MRM8</f>
        <v>0</v>
      </c>
      <c r="MRK12" s="1423">
        <f>'GC Table 6 - Secondary'!MRM8</f>
        <v>0</v>
      </c>
      <c r="MRL12" s="1423">
        <f>'GC Table 5 - Worker Training'!MRM8</f>
        <v>0</v>
      </c>
      <c r="MRM12" s="1423">
        <f>'GC Table 4 - Tertiary'!MRL8</f>
        <v>0</v>
      </c>
      <c r="MRN12" s="1424">
        <f>SUM(MRJ12:MRM12)</f>
        <v>0</v>
      </c>
      <c r="MRO12" s="1425">
        <f>'GC Table 8 - Primary'!MRM12</f>
        <v>0</v>
      </c>
      <c r="MRP12" s="1423">
        <f>'GC Table 6 - Secondary'!MRM14</f>
        <v>0</v>
      </c>
      <c r="MRQ12" s="1426">
        <f>'GC Table 5 - Worker Training'!MRM12</f>
        <v>0</v>
      </c>
      <c r="MRR12" s="1423">
        <f>'GC Table 4 - Tertiary'!MRL9</f>
        <v>0</v>
      </c>
      <c r="MRS12" s="1427">
        <f>SUM(MRO12:MRR12)</f>
        <v>0</v>
      </c>
      <c r="MRT12" s="1422">
        <f>'GC Table 8 - Primary'!MRM20</f>
        <v>0</v>
      </c>
      <c r="MRU12" s="1423">
        <f>'GC Table 6 - Secondary'!MRM22</f>
        <v>0</v>
      </c>
      <c r="MRV12" s="1423">
        <f>'GC Table 5 - Worker Training'!MRM20</f>
        <v>0</v>
      </c>
      <c r="MRW12" s="1423">
        <f>'GC Table 4 - Tertiary'!MRL17</f>
        <v>0</v>
      </c>
      <c r="MRX12" s="1428">
        <f>SUM(MRT12:MRW12)</f>
        <v>0</v>
      </c>
      <c r="MRY12" s="776">
        <v>2014</v>
      </c>
      <c r="MRZ12" s="1422">
        <f>'GC Table 8 - Primary'!MSC8</f>
        <v>0</v>
      </c>
      <c r="MSA12" s="1423">
        <f>'GC Table 6 - Secondary'!MSC8</f>
        <v>0</v>
      </c>
      <c r="MSB12" s="1423">
        <f>'GC Table 5 - Worker Training'!MSC8</f>
        <v>0</v>
      </c>
      <c r="MSC12" s="1423">
        <f>'GC Table 4 - Tertiary'!MSB8</f>
        <v>0</v>
      </c>
      <c r="MSD12" s="1424">
        <f>SUM(MRZ12:MSC12)</f>
        <v>0</v>
      </c>
      <c r="MSE12" s="1425">
        <f>'GC Table 8 - Primary'!MSC12</f>
        <v>0</v>
      </c>
      <c r="MSF12" s="1423">
        <f>'GC Table 6 - Secondary'!MSC14</f>
        <v>0</v>
      </c>
      <c r="MSG12" s="1426">
        <f>'GC Table 5 - Worker Training'!MSC12</f>
        <v>0</v>
      </c>
      <c r="MSH12" s="1423">
        <f>'GC Table 4 - Tertiary'!MSB9</f>
        <v>0</v>
      </c>
      <c r="MSI12" s="1427">
        <f>SUM(MSE12:MSH12)</f>
        <v>0</v>
      </c>
      <c r="MSJ12" s="1422">
        <f>'GC Table 8 - Primary'!MSC20</f>
        <v>0</v>
      </c>
      <c r="MSK12" s="1423">
        <f>'GC Table 6 - Secondary'!MSC22</f>
        <v>0</v>
      </c>
      <c r="MSL12" s="1423">
        <f>'GC Table 5 - Worker Training'!MSC20</f>
        <v>0</v>
      </c>
      <c r="MSM12" s="1423">
        <f>'GC Table 4 - Tertiary'!MSB17</f>
        <v>0</v>
      </c>
      <c r="MSN12" s="1428">
        <f>SUM(MSJ12:MSM12)</f>
        <v>0</v>
      </c>
      <c r="MSO12" s="776">
        <v>2014</v>
      </c>
      <c r="MSP12" s="1422">
        <f>'GC Table 8 - Primary'!MSS8</f>
        <v>0</v>
      </c>
      <c r="MSQ12" s="1423">
        <f>'GC Table 6 - Secondary'!MSS8</f>
        <v>0</v>
      </c>
      <c r="MSR12" s="1423">
        <f>'GC Table 5 - Worker Training'!MSS8</f>
        <v>0</v>
      </c>
      <c r="MSS12" s="1423">
        <f>'GC Table 4 - Tertiary'!MSR8</f>
        <v>0</v>
      </c>
      <c r="MST12" s="1424">
        <f>SUM(MSP12:MSS12)</f>
        <v>0</v>
      </c>
      <c r="MSU12" s="1425">
        <f>'GC Table 8 - Primary'!MSS12</f>
        <v>0</v>
      </c>
      <c r="MSV12" s="1423">
        <f>'GC Table 6 - Secondary'!MSS14</f>
        <v>0</v>
      </c>
      <c r="MSW12" s="1426">
        <f>'GC Table 5 - Worker Training'!MSS12</f>
        <v>0</v>
      </c>
      <c r="MSX12" s="1423">
        <f>'GC Table 4 - Tertiary'!MSR9</f>
        <v>0</v>
      </c>
      <c r="MSY12" s="1427">
        <f>SUM(MSU12:MSX12)</f>
        <v>0</v>
      </c>
      <c r="MSZ12" s="1422">
        <f>'GC Table 8 - Primary'!MSS20</f>
        <v>0</v>
      </c>
      <c r="MTA12" s="1423">
        <f>'GC Table 6 - Secondary'!MSS22</f>
        <v>0</v>
      </c>
      <c r="MTB12" s="1423">
        <f>'GC Table 5 - Worker Training'!MSS20</f>
        <v>0</v>
      </c>
      <c r="MTC12" s="1423">
        <f>'GC Table 4 - Tertiary'!MSR17</f>
        <v>0</v>
      </c>
      <c r="MTD12" s="1428">
        <f>SUM(MSZ12:MTC12)</f>
        <v>0</v>
      </c>
      <c r="MTE12" s="776">
        <v>2014</v>
      </c>
      <c r="MTF12" s="1422">
        <f>'GC Table 8 - Primary'!MTI8</f>
        <v>0</v>
      </c>
      <c r="MTG12" s="1423">
        <f>'GC Table 6 - Secondary'!MTI8</f>
        <v>0</v>
      </c>
      <c r="MTH12" s="1423">
        <f>'GC Table 5 - Worker Training'!MTI8</f>
        <v>0</v>
      </c>
      <c r="MTI12" s="1423">
        <f>'GC Table 4 - Tertiary'!MTH8</f>
        <v>0</v>
      </c>
      <c r="MTJ12" s="1424">
        <f>SUM(MTF12:MTI12)</f>
        <v>0</v>
      </c>
      <c r="MTK12" s="1425">
        <f>'GC Table 8 - Primary'!MTI12</f>
        <v>0</v>
      </c>
      <c r="MTL12" s="1423">
        <f>'GC Table 6 - Secondary'!MTI14</f>
        <v>0</v>
      </c>
      <c r="MTM12" s="1426">
        <f>'GC Table 5 - Worker Training'!MTI12</f>
        <v>0</v>
      </c>
      <c r="MTN12" s="1423">
        <f>'GC Table 4 - Tertiary'!MTH9</f>
        <v>0</v>
      </c>
      <c r="MTO12" s="1427">
        <f>SUM(MTK12:MTN12)</f>
        <v>0</v>
      </c>
      <c r="MTP12" s="1422">
        <f>'GC Table 8 - Primary'!MTI20</f>
        <v>0</v>
      </c>
      <c r="MTQ12" s="1423">
        <f>'GC Table 6 - Secondary'!MTI22</f>
        <v>0</v>
      </c>
      <c r="MTR12" s="1423">
        <f>'GC Table 5 - Worker Training'!MTI20</f>
        <v>0</v>
      </c>
      <c r="MTS12" s="1423">
        <f>'GC Table 4 - Tertiary'!MTH17</f>
        <v>0</v>
      </c>
      <c r="MTT12" s="1428">
        <f>SUM(MTP12:MTS12)</f>
        <v>0</v>
      </c>
      <c r="MTU12" s="776">
        <v>2014</v>
      </c>
      <c r="MTV12" s="1422">
        <f>'GC Table 8 - Primary'!MTY8</f>
        <v>0</v>
      </c>
      <c r="MTW12" s="1423">
        <f>'GC Table 6 - Secondary'!MTY8</f>
        <v>0</v>
      </c>
      <c r="MTX12" s="1423">
        <f>'GC Table 5 - Worker Training'!MTY8</f>
        <v>0</v>
      </c>
      <c r="MTY12" s="1423">
        <f>'GC Table 4 - Tertiary'!MTX8</f>
        <v>0</v>
      </c>
      <c r="MTZ12" s="1424">
        <f>SUM(MTV12:MTY12)</f>
        <v>0</v>
      </c>
      <c r="MUA12" s="1425">
        <f>'GC Table 8 - Primary'!MTY12</f>
        <v>0</v>
      </c>
      <c r="MUB12" s="1423">
        <f>'GC Table 6 - Secondary'!MTY14</f>
        <v>0</v>
      </c>
      <c r="MUC12" s="1426">
        <f>'GC Table 5 - Worker Training'!MTY12</f>
        <v>0</v>
      </c>
      <c r="MUD12" s="1423">
        <f>'GC Table 4 - Tertiary'!MTX9</f>
        <v>0</v>
      </c>
      <c r="MUE12" s="1427">
        <f>SUM(MUA12:MUD12)</f>
        <v>0</v>
      </c>
      <c r="MUF12" s="1422">
        <f>'GC Table 8 - Primary'!MTY20</f>
        <v>0</v>
      </c>
      <c r="MUG12" s="1423">
        <f>'GC Table 6 - Secondary'!MTY22</f>
        <v>0</v>
      </c>
      <c r="MUH12" s="1423">
        <f>'GC Table 5 - Worker Training'!MTY20</f>
        <v>0</v>
      </c>
      <c r="MUI12" s="1423">
        <f>'GC Table 4 - Tertiary'!MTX17</f>
        <v>0</v>
      </c>
      <c r="MUJ12" s="1428">
        <f>SUM(MUF12:MUI12)</f>
        <v>0</v>
      </c>
      <c r="MUK12" s="776">
        <v>2014</v>
      </c>
      <c r="MUL12" s="1422">
        <f>'GC Table 8 - Primary'!MUO8</f>
        <v>0</v>
      </c>
      <c r="MUM12" s="1423">
        <f>'GC Table 6 - Secondary'!MUO8</f>
        <v>0</v>
      </c>
      <c r="MUN12" s="1423">
        <f>'GC Table 5 - Worker Training'!MUO8</f>
        <v>0</v>
      </c>
      <c r="MUO12" s="1423">
        <f>'GC Table 4 - Tertiary'!MUN8</f>
        <v>0</v>
      </c>
      <c r="MUP12" s="1424">
        <f>SUM(MUL12:MUO12)</f>
        <v>0</v>
      </c>
      <c r="MUQ12" s="1425">
        <f>'GC Table 8 - Primary'!MUO12</f>
        <v>0</v>
      </c>
      <c r="MUR12" s="1423">
        <f>'GC Table 6 - Secondary'!MUO14</f>
        <v>0</v>
      </c>
      <c r="MUS12" s="1426">
        <f>'GC Table 5 - Worker Training'!MUO12</f>
        <v>0</v>
      </c>
      <c r="MUT12" s="1423">
        <f>'GC Table 4 - Tertiary'!MUN9</f>
        <v>0</v>
      </c>
      <c r="MUU12" s="1427">
        <f>SUM(MUQ12:MUT12)</f>
        <v>0</v>
      </c>
      <c r="MUV12" s="1422">
        <f>'GC Table 8 - Primary'!MUO20</f>
        <v>0</v>
      </c>
      <c r="MUW12" s="1423">
        <f>'GC Table 6 - Secondary'!MUO22</f>
        <v>0</v>
      </c>
      <c r="MUX12" s="1423">
        <f>'GC Table 5 - Worker Training'!MUO20</f>
        <v>0</v>
      </c>
      <c r="MUY12" s="1423">
        <f>'GC Table 4 - Tertiary'!MUN17</f>
        <v>0</v>
      </c>
      <c r="MUZ12" s="1428">
        <f>SUM(MUV12:MUY12)</f>
        <v>0</v>
      </c>
      <c r="MVA12" s="776">
        <v>2014</v>
      </c>
      <c r="MVB12" s="1422">
        <f>'GC Table 8 - Primary'!MVE8</f>
        <v>0</v>
      </c>
      <c r="MVC12" s="1423">
        <f>'GC Table 6 - Secondary'!MVE8</f>
        <v>0</v>
      </c>
      <c r="MVD12" s="1423">
        <f>'GC Table 5 - Worker Training'!MVE8</f>
        <v>0</v>
      </c>
      <c r="MVE12" s="1423">
        <f>'GC Table 4 - Tertiary'!MVD8</f>
        <v>0</v>
      </c>
      <c r="MVF12" s="1424">
        <f>SUM(MVB12:MVE12)</f>
        <v>0</v>
      </c>
      <c r="MVG12" s="1425">
        <f>'GC Table 8 - Primary'!MVE12</f>
        <v>0</v>
      </c>
      <c r="MVH12" s="1423">
        <f>'GC Table 6 - Secondary'!MVE14</f>
        <v>0</v>
      </c>
      <c r="MVI12" s="1426">
        <f>'GC Table 5 - Worker Training'!MVE12</f>
        <v>0</v>
      </c>
      <c r="MVJ12" s="1423">
        <f>'GC Table 4 - Tertiary'!MVD9</f>
        <v>0</v>
      </c>
      <c r="MVK12" s="1427">
        <f>SUM(MVG12:MVJ12)</f>
        <v>0</v>
      </c>
      <c r="MVL12" s="1422">
        <f>'GC Table 8 - Primary'!MVE20</f>
        <v>0</v>
      </c>
      <c r="MVM12" s="1423">
        <f>'GC Table 6 - Secondary'!MVE22</f>
        <v>0</v>
      </c>
      <c r="MVN12" s="1423">
        <f>'GC Table 5 - Worker Training'!MVE20</f>
        <v>0</v>
      </c>
      <c r="MVO12" s="1423">
        <f>'GC Table 4 - Tertiary'!MVD17</f>
        <v>0</v>
      </c>
      <c r="MVP12" s="1428">
        <f>SUM(MVL12:MVO12)</f>
        <v>0</v>
      </c>
      <c r="MVQ12" s="776">
        <v>2014</v>
      </c>
      <c r="MVR12" s="1422">
        <f>'GC Table 8 - Primary'!MVU8</f>
        <v>0</v>
      </c>
      <c r="MVS12" s="1423">
        <f>'GC Table 6 - Secondary'!MVU8</f>
        <v>0</v>
      </c>
      <c r="MVT12" s="1423">
        <f>'GC Table 5 - Worker Training'!MVU8</f>
        <v>0</v>
      </c>
      <c r="MVU12" s="1423">
        <f>'GC Table 4 - Tertiary'!MVT8</f>
        <v>0</v>
      </c>
      <c r="MVV12" s="1424">
        <f>SUM(MVR12:MVU12)</f>
        <v>0</v>
      </c>
      <c r="MVW12" s="1425">
        <f>'GC Table 8 - Primary'!MVU12</f>
        <v>0</v>
      </c>
      <c r="MVX12" s="1423">
        <f>'GC Table 6 - Secondary'!MVU14</f>
        <v>0</v>
      </c>
      <c r="MVY12" s="1426">
        <f>'GC Table 5 - Worker Training'!MVU12</f>
        <v>0</v>
      </c>
      <c r="MVZ12" s="1423">
        <f>'GC Table 4 - Tertiary'!MVT9</f>
        <v>0</v>
      </c>
      <c r="MWA12" s="1427">
        <f>SUM(MVW12:MVZ12)</f>
        <v>0</v>
      </c>
      <c r="MWB12" s="1422">
        <f>'GC Table 8 - Primary'!MVU20</f>
        <v>0</v>
      </c>
      <c r="MWC12" s="1423">
        <f>'GC Table 6 - Secondary'!MVU22</f>
        <v>0</v>
      </c>
      <c r="MWD12" s="1423">
        <f>'GC Table 5 - Worker Training'!MVU20</f>
        <v>0</v>
      </c>
      <c r="MWE12" s="1423">
        <f>'GC Table 4 - Tertiary'!MVT17</f>
        <v>0</v>
      </c>
      <c r="MWF12" s="1428">
        <f>SUM(MWB12:MWE12)</f>
        <v>0</v>
      </c>
      <c r="MWG12" s="776">
        <v>2014</v>
      </c>
      <c r="MWH12" s="1422">
        <f>'GC Table 8 - Primary'!MWK8</f>
        <v>0</v>
      </c>
      <c r="MWI12" s="1423">
        <f>'GC Table 6 - Secondary'!MWK8</f>
        <v>0</v>
      </c>
      <c r="MWJ12" s="1423">
        <f>'GC Table 5 - Worker Training'!MWK8</f>
        <v>0</v>
      </c>
      <c r="MWK12" s="1423">
        <f>'GC Table 4 - Tertiary'!MWJ8</f>
        <v>0</v>
      </c>
      <c r="MWL12" s="1424">
        <f>SUM(MWH12:MWK12)</f>
        <v>0</v>
      </c>
      <c r="MWM12" s="1425">
        <f>'GC Table 8 - Primary'!MWK12</f>
        <v>0</v>
      </c>
      <c r="MWN12" s="1423">
        <f>'GC Table 6 - Secondary'!MWK14</f>
        <v>0</v>
      </c>
      <c r="MWO12" s="1426">
        <f>'GC Table 5 - Worker Training'!MWK12</f>
        <v>0</v>
      </c>
      <c r="MWP12" s="1423">
        <f>'GC Table 4 - Tertiary'!MWJ9</f>
        <v>0</v>
      </c>
      <c r="MWQ12" s="1427">
        <f>SUM(MWM12:MWP12)</f>
        <v>0</v>
      </c>
      <c r="MWR12" s="1422">
        <f>'GC Table 8 - Primary'!MWK20</f>
        <v>0</v>
      </c>
      <c r="MWS12" s="1423">
        <f>'GC Table 6 - Secondary'!MWK22</f>
        <v>0</v>
      </c>
      <c r="MWT12" s="1423">
        <f>'GC Table 5 - Worker Training'!MWK20</f>
        <v>0</v>
      </c>
      <c r="MWU12" s="1423">
        <f>'GC Table 4 - Tertiary'!MWJ17</f>
        <v>0</v>
      </c>
      <c r="MWV12" s="1428">
        <f>SUM(MWR12:MWU12)</f>
        <v>0</v>
      </c>
      <c r="MWW12" s="776">
        <v>2014</v>
      </c>
      <c r="MWX12" s="1422">
        <f>'GC Table 8 - Primary'!MXA8</f>
        <v>0</v>
      </c>
      <c r="MWY12" s="1423">
        <f>'GC Table 6 - Secondary'!MXA8</f>
        <v>0</v>
      </c>
      <c r="MWZ12" s="1423">
        <f>'GC Table 5 - Worker Training'!MXA8</f>
        <v>0</v>
      </c>
      <c r="MXA12" s="1423">
        <f>'GC Table 4 - Tertiary'!MWZ8</f>
        <v>0</v>
      </c>
      <c r="MXB12" s="1424">
        <f>SUM(MWX12:MXA12)</f>
        <v>0</v>
      </c>
      <c r="MXC12" s="1425">
        <f>'GC Table 8 - Primary'!MXA12</f>
        <v>0</v>
      </c>
      <c r="MXD12" s="1423">
        <f>'GC Table 6 - Secondary'!MXA14</f>
        <v>0</v>
      </c>
      <c r="MXE12" s="1426">
        <f>'GC Table 5 - Worker Training'!MXA12</f>
        <v>0</v>
      </c>
      <c r="MXF12" s="1423">
        <f>'GC Table 4 - Tertiary'!MWZ9</f>
        <v>0</v>
      </c>
      <c r="MXG12" s="1427">
        <f>SUM(MXC12:MXF12)</f>
        <v>0</v>
      </c>
      <c r="MXH12" s="1422">
        <f>'GC Table 8 - Primary'!MXA20</f>
        <v>0</v>
      </c>
      <c r="MXI12" s="1423">
        <f>'GC Table 6 - Secondary'!MXA22</f>
        <v>0</v>
      </c>
      <c r="MXJ12" s="1423">
        <f>'GC Table 5 - Worker Training'!MXA20</f>
        <v>0</v>
      </c>
      <c r="MXK12" s="1423">
        <f>'GC Table 4 - Tertiary'!MWZ17</f>
        <v>0</v>
      </c>
      <c r="MXL12" s="1428">
        <f>SUM(MXH12:MXK12)</f>
        <v>0</v>
      </c>
      <c r="MXM12" s="776">
        <v>2014</v>
      </c>
      <c r="MXN12" s="1422">
        <f>'GC Table 8 - Primary'!MXQ8</f>
        <v>0</v>
      </c>
      <c r="MXO12" s="1423">
        <f>'GC Table 6 - Secondary'!MXQ8</f>
        <v>0</v>
      </c>
      <c r="MXP12" s="1423">
        <f>'GC Table 5 - Worker Training'!MXQ8</f>
        <v>0</v>
      </c>
      <c r="MXQ12" s="1423">
        <f>'GC Table 4 - Tertiary'!MXP8</f>
        <v>0</v>
      </c>
      <c r="MXR12" s="1424">
        <f>SUM(MXN12:MXQ12)</f>
        <v>0</v>
      </c>
      <c r="MXS12" s="1425">
        <f>'GC Table 8 - Primary'!MXQ12</f>
        <v>0</v>
      </c>
      <c r="MXT12" s="1423">
        <f>'GC Table 6 - Secondary'!MXQ14</f>
        <v>0</v>
      </c>
      <c r="MXU12" s="1426">
        <f>'GC Table 5 - Worker Training'!MXQ12</f>
        <v>0</v>
      </c>
      <c r="MXV12" s="1423">
        <f>'GC Table 4 - Tertiary'!MXP9</f>
        <v>0</v>
      </c>
      <c r="MXW12" s="1427">
        <f>SUM(MXS12:MXV12)</f>
        <v>0</v>
      </c>
      <c r="MXX12" s="1422">
        <f>'GC Table 8 - Primary'!MXQ20</f>
        <v>0</v>
      </c>
      <c r="MXY12" s="1423">
        <f>'GC Table 6 - Secondary'!MXQ22</f>
        <v>0</v>
      </c>
      <c r="MXZ12" s="1423">
        <f>'GC Table 5 - Worker Training'!MXQ20</f>
        <v>0</v>
      </c>
      <c r="MYA12" s="1423">
        <f>'GC Table 4 - Tertiary'!MXP17</f>
        <v>0</v>
      </c>
      <c r="MYB12" s="1428">
        <f>SUM(MXX12:MYA12)</f>
        <v>0</v>
      </c>
      <c r="MYC12" s="776">
        <v>2014</v>
      </c>
      <c r="MYD12" s="1422">
        <f>'GC Table 8 - Primary'!MYG8</f>
        <v>0</v>
      </c>
      <c r="MYE12" s="1423">
        <f>'GC Table 6 - Secondary'!MYG8</f>
        <v>0</v>
      </c>
      <c r="MYF12" s="1423">
        <f>'GC Table 5 - Worker Training'!MYG8</f>
        <v>0</v>
      </c>
      <c r="MYG12" s="1423">
        <f>'GC Table 4 - Tertiary'!MYF8</f>
        <v>0</v>
      </c>
      <c r="MYH12" s="1424">
        <f>SUM(MYD12:MYG12)</f>
        <v>0</v>
      </c>
      <c r="MYI12" s="1425">
        <f>'GC Table 8 - Primary'!MYG12</f>
        <v>0</v>
      </c>
      <c r="MYJ12" s="1423">
        <f>'GC Table 6 - Secondary'!MYG14</f>
        <v>0</v>
      </c>
      <c r="MYK12" s="1426">
        <f>'GC Table 5 - Worker Training'!MYG12</f>
        <v>0</v>
      </c>
      <c r="MYL12" s="1423">
        <f>'GC Table 4 - Tertiary'!MYF9</f>
        <v>0</v>
      </c>
      <c r="MYM12" s="1427">
        <f>SUM(MYI12:MYL12)</f>
        <v>0</v>
      </c>
      <c r="MYN12" s="1422">
        <f>'GC Table 8 - Primary'!MYG20</f>
        <v>0</v>
      </c>
      <c r="MYO12" s="1423">
        <f>'GC Table 6 - Secondary'!MYG22</f>
        <v>0</v>
      </c>
      <c r="MYP12" s="1423">
        <f>'GC Table 5 - Worker Training'!MYG20</f>
        <v>0</v>
      </c>
      <c r="MYQ12" s="1423">
        <f>'GC Table 4 - Tertiary'!MYF17</f>
        <v>0</v>
      </c>
      <c r="MYR12" s="1428">
        <f>SUM(MYN12:MYQ12)</f>
        <v>0</v>
      </c>
      <c r="MYS12" s="776">
        <v>2014</v>
      </c>
      <c r="MYT12" s="1422">
        <f>'GC Table 8 - Primary'!MYW8</f>
        <v>0</v>
      </c>
      <c r="MYU12" s="1423">
        <f>'GC Table 6 - Secondary'!MYW8</f>
        <v>0</v>
      </c>
      <c r="MYV12" s="1423">
        <f>'GC Table 5 - Worker Training'!MYW8</f>
        <v>0</v>
      </c>
      <c r="MYW12" s="1423">
        <f>'GC Table 4 - Tertiary'!MYV8</f>
        <v>0</v>
      </c>
      <c r="MYX12" s="1424">
        <f>SUM(MYT12:MYW12)</f>
        <v>0</v>
      </c>
      <c r="MYY12" s="1425">
        <f>'GC Table 8 - Primary'!MYW12</f>
        <v>0</v>
      </c>
      <c r="MYZ12" s="1423">
        <f>'GC Table 6 - Secondary'!MYW14</f>
        <v>0</v>
      </c>
      <c r="MZA12" s="1426">
        <f>'GC Table 5 - Worker Training'!MYW12</f>
        <v>0</v>
      </c>
      <c r="MZB12" s="1423">
        <f>'GC Table 4 - Tertiary'!MYV9</f>
        <v>0</v>
      </c>
      <c r="MZC12" s="1427">
        <f>SUM(MYY12:MZB12)</f>
        <v>0</v>
      </c>
      <c r="MZD12" s="1422">
        <f>'GC Table 8 - Primary'!MYW20</f>
        <v>0</v>
      </c>
      <c r="MZE12" s="1423">
        <f>'GC Table 6 - Secondary'!MYW22</f>
        <v>0</v>
      </c>
      <c r="MZF12" s="1423">
        <f>'GC Table 5 - Worker Training'!MYW20</f>
        <v>0</v>
      </c>
      <c r="MZG12" s="1423">
        <f>'GC Table 4 - Tertiary'!MYV17</f>
        <v>0</v>
      </c>
      <c r="MZH12" s="1428">
        <f>SUM(MZD12:MZG12)</f>
        <v>0</v>
      </c>
      <c r="MZI12" s="776">
        <v>2014</v>
      </c>
      <c r="MZJ12" s="1422">
        <f>'GC Table 8 - Primary'!MZM8</f>
        <v>0</v>
      </c>
      <c r="MZK12" s="1423">
        <f>'GC Table 6 - Secondary'!MZM8</f>
        <v>0</v>
      </c>
      <c r="MZL12" s="1423">
        <f>'GC Table 5 - Worker Training'!MZM8</f>
        <v>0</v>
      </c>
      <c r="MZM12" s="1423">
        <f>'GC Table 4 - Tertiary'!MZL8</f>
        <v>0</v>
      </c>
      <c r="MZN12" s="1424">
        <f>SUM(MZJ12:MZM12)</f>
        <v>0</v>
      </c>
      <c r="MZO12" s="1425">
        <f>'GC Table 8 - Primary'!MZM12</f>
        <v>0</v>
      </c>
      <c r="MZP12" s="1423">
        <f>'GC Table 6 - Secondary'!MZM14</f>
        <v>0</v>
      </c>
      <c r="MZQ12" s="1426">
        <f>'GC Table 5 - Worker Training'!MZM12</f>
        <v>0</v>
      </c>
      <c r="MZR12" s="1423">
        <f>'GC Table 4 - Tertiary'!MZL9</f>
        <v>0</v>
      </c>
      <c r="MZS12" s="1427">
        <f>SUM(MZO12:MZR12)</f>
        <v>0</v>
      </c>
      <c r="MZT12" s="1422">
        <f>'GC Table 8 - Primary'!MZM20</f>
        <v>0</v>
      </c>
      <c r="MZU12" s="1423">
        <f>'GC Table 6 - Secondary'!MZM22</f>
        <v>0</v>
      </c>
      <c r="MZV12" s="1423">
        <f>'GC Table 5 - Worker Training'!MZM20</f>
        <v>0</v>
      </c>
      <c r="MZW12" s="1423">
        <f>'GC Table 4 - Tertiary'!MZL17</f>
        <v>0</v>
      </c>
      <c r="MZX12" s="1428">
        <f>SUM(MZT12:MZW12)</f>
        <v>0</v>
      </c>
      <c r="MZY12" s="776">
        <v>2014</v>
      </c>
      <c r="MZZ12" s="1422">
        <f>'GC Table 8 - Primary'!NAC8</f>
        <v>0</v>
      </c>
      <c r="NAA12" s="1423">
        <f>'GC Table 6 - Secondary'!NAC8</f>
        <v>0</v>
      </c>
      <c r="NAB12" s="1423">
        <f>'GC Table 5 - Worker Training'!NAC8</f>
        <v>0</v>
      </c>
      <c r="NAC12" s="1423">
        <f>'GC Table 4 - Tertiary'!NAB8</f>
        <v>0</v>
      </c>
      <c r="NAD12" s="1424">
        <f>SUM(MZZ12:NAC12)</f>
        <v>0</v>
      </c>
      <c r="NAE12" s="1425">
        <f>'GC Table 8 - Primary'!NAC12</f>
        <v>0</v>
      </c>
      <c r="NAF12" s="1423">
        <f>'GC Table 6 - Secondary'!NAC14</f>
        <v>0</v>
      </c>
      <c r="NAG12" s="1426">
        <f>'GC Table 5 - Worker Training'!NAC12</f>
        <v>0</v>
      </c>
      <c r="NAH12" s="1423">
        <f>'GC Table 4 - Tertiary'!NAB9</f>
        <v>0</v>
      </c>
      <c r="NAI12" s="1427">
        <f>SUM(NAE12:NAH12)</f>
        <v>0</v>
      </c>
      <c r="NAJ12" s="1422">
        <f>'GC Table 8 - Primary'!NAC20</f>
        <v>0</v>
      </c>
      <c r="NAK12" s="1423">
        <f>'GC Table 6 - Secondary'!NAC22</f>
        <v>0</v>
      </c>
      <c r="NAL12" s="1423">
        <f>'GC Table 5 - Worker Training'!NAC20</f>
        <v>0</v>
      </c>
      <c r="NAM12" s="1423">
        <f>'GC Table 4 - Tertiary'!NAB17</f>
        <v>0</v>
      </c>
      <c r="NAN12" s="1428">
        <f>SUM(NAJ12:NAM12)</f>
        <v>0</v>
      </c>
      <c r="NAO12" s="776">
        <v>2014</v>
      </c>
      <c r="NAP12" s="1422">
        <f>'GC Table 8 - Primary'!NAS8</f>
        <v>0</v>
      </c>
      <c r="NAQ12" s="1423">
        <f>'GC Table 6 - Secondary'!NAS8</f>
        <v>0</v>
      </c>
      <c r="NAR12" s="1423">
        <f>'GC Table 5 - Worker Training'!NAS8</f>
        <v>0</v>
      </c>
      <c r="NAS12" s="1423">
        <f>'GC Table 4 - Tertiary'!NAR8</f>
        <v>0</v>
      </c>
      <c r="NAT12" s="1424">
        <f>SUM(NAP12:NAS12)</f>
        <v>0</v>
      </c>
      <c r="NAU12" s="1425">
        <f>'GC Table 8 - Primary'!NAS12</f>
        <v>0</v>
      </c>
      <c r="NAV12" s="1423">
        <f>'GC Table 6 - Secondary'!NAS14</f>
        <v>0</v>
      </c>
      <c r="NAW12" s="1426">
        <f>'GC Table 5 - Worker Training'!NAS12</f>
        <v>0</v>
      </c>
      <c r="NAX12" s="1423">
        <f>'GC Table 4 - Tertiary'!NAR9</f>
        <v>0</v>
      </c>
      <c r="NAY12" s="1427">
        <f>SUM(NAU12:NAX12)</f>
        <v>0</v>
      </c>
      <c r="NAZ12" s="1422">
        <f>'GC Table 8 - Primary'!NAS20</f>
        <v>0</v>
      </c>
      <c r="NBA12" s="1423">
        <f>'GC Table 6 - Secondary'!NAS22</f>
        <v>0</v>
      </c>
      <c r="NBB12" s="1423">
        <f>'GC Table 5 - Worker Training'!NAS20</f>
        <v>0</v>
      </c>
      <c r="NBC12" s="1423">
        <f>'GC Table 4 - Tertiary'!NAR17</f>
        <v>0</v>
      </c>
      <c r="NBD12" s="1428">
        <f>SUM(NAZ12:NBC12)</f>
        <v>0</v>
      </c>
      <c r="NBE12" s="776">
        <v>2014</v>
      </c>
      <c r="NBF12" s="1422">
        <f>'GC Table 8 - Primary'!NBI8</f>
        <v>0</v>
      </c>
      <c r="NBG12" s="1423">
        <f>'GC Table 6 - Secondary'!NBI8</f>
        <v>0</v>
      </c>
      <c r="NBH12" s="1423">
        <f>'GC Table 5 - Worker Training'!NBI8</f>
        <v>0</v>
      </c>
      <c r="NBI12" s="1423">
        <f>'GC Table 4 - Tertiary'!NBH8</f>
        <v>0</v>
      </c>
      <c r="NBJ12" s="1424">
        <f>SUM(NBF12:NBI12)</f>
        <v>0</v>
      </c>
      <c r="NBK12" s="1425">
        <f>'GC Table 8 - Primary'!NBI12</f>
        <v>0</v>
      </c>
      <c r="NBL12" s="1423">
        <f>'GC Table 6 - Secondary'!NBI14</f>
        <v>0</v>
      </c>
      <c r="NBM12" s="1426">
        <f>'GC Table 5 - Worker Training'!NBI12</f>
        <v>0</v>
      </c>
      <c r="NBN12" s="1423">
        <f>'GC Table 4 - Tertiary'!NBH9</f>
        <v>0</v>
      </c>
      <c r="NBO12" s="1427">
        <f>SUM(NBK12:NBN12)</f>
        <v>0</v>
      </c>
      <c r="NBP12" s="1422">
        <f>'GC Table 8 - Primary'!NBI20</f>
        <v>0</v>
      </c>
      <c r="NBQ12" s="1423">
        <f>'GC Table 6 - Secondary'!NBI22</f>
        <v>0</v>
      </c>
      <c r="NBR12" s="1423">
        <f>'GC Table 5 - Worker Training'!NBI20</f>
        <v>0</v>
      </c>
      <c r="NBS12" s="1423">
        <f>'GC Table 4 - Tertiary'!NBH17</f>
        <v>0</v>
      </c>
      <c r="NBT12" s="1428">
        <f>SUM(NBP12:NBS12)</f>
        <v>0</v>
      </c>
      <c r="NBU12" s="776">
        <v>2014</v>
      </c>
      <c r="NBV12" s="1422">
        <f>'GC Table 8 - Primary'!NBY8</f>
        <v>0</v>
      </c>
      <c r="NBW12" s="1423">
        <f>'GC Table 6 - Secondary'!NBY8</f>
        <v>0</v>
      </c>
      <c r="NBX12" s="1423">
        <f>'GC Table 5 - Worker Training'!NBY8</f>
        <v>0</v>
      </c>
      <c r="NBY12" s="1423">
        <f>'GC Table 4 - Tertiary'!NBX8</f>
        <v>0</v>
      </c>
      <c r="NBZ12" s="1424">
        <f>SUM(NBV12:NBY12)</f>
        <v>0</v>
      </c>
      <c r="NCA12" s="1425">
        <f>'GC Table 8 - Primary'!NBY12</f>
        <v>0</v>
      </c>
      <c r="NCB12" s="1423">
        <f>'GC Table 6 - Secondary'!NBY14</f>
        <v>0</v>
      </c>
      <c r="NCC12" s="1426">
        <f>'GC Table 5 - Worker Training'!NBY12</f>
        <v>0</v>
      </c>
      <c r="NCD12" s="1423">
        <f>'GC Table 4 - Tertiary'!NBX9</f>
        <v>0</v>
      </c>
      <c r="NCE12" s="1427">
        <f>SUM(NCA12:NCD12)</f>
        <v>0</v>
      </c>
      <c r="NCF12" s="1422">
        <f>'GC Table 8 - Primary'!NBY20</f>
        <v>0</v>
      </c>
      <c r="NCG12" s="1423">
        <f>'GC Table 6 - Secondary'!NBY22</f>
        <v>0</v>
      </c>
      <c r="NCH12" s="1423">
        <f>'GC Table 5 - Worker Training'!NBY20</f>
        <v>0</v>
      </c>
      <c r="NCI12" s="1423">
        <f>'GC Table 4 - Tertiary'!NBX17</f>
        <v>0</v>
      </c>
      <c r="NCJ12" s="1428">
        <f>SUM(NCF12:NCI12)</f>
        <v>0</v>
      </c>
      <c r="NCK12" s="776">
        <v>2014</v>
      </c>
      <c r="NCL12" s="1422">
        <f>'GC Table 8 - Primary'!NCO8</f>
        <v>0</v>
      </c>
      <c r="NCM12" s="1423">
        <f>'GC Table 6 - Secondary'!NCO8</f>
        <v>0</v>
      </c>
      <c r="NCN12" s="1423">
        <f>'GC Table 5 - Worker Training'!NCO8</f>
        <v>0</v>
      </c>
      <c r="NCO12" s="1423">
        <f>'GC Table 4 - Tertiary'!NCN8</f>
        <v>0</v>
      </c>
      <c r="NCP12" s="1424">
        <f>SUM(NCL12:NCO12)</f>
        <v>0</v>
      </c>
      <c r="NCQ12" s="1425">
        <f>'GC Table 8 - Primary'!NCO12</f>
        <v>0</v>
      </c>
      <c r="NCR12" s="1423">
        <f>'GC Table 6 - Secondary'!NCO14</f>
        <v>0</v>
      </c>
      <c r="NCS12" s="1426">
        <f>'GC Table 5 - Worker Training'!NCO12</f>
        <v>0</v>
      </c>
      <c r="NCT12" s="1423">
        <f>'GC Table 4 - Tertiary'!NCN9</f>
        <v>0</v>
      </c>
      <c r="NCU12" s="1427">
        <f>SUM(NCQ12:NCT12)</f>
        <v>0</v>
      </c>
      <c r="NCV12" s="1422">
        <f>'GC Table 8 - Primary'!NCO20</f>
        <v>0</v>
      </c>
      <c r="NCW12" s="1423">
        <f>'GC Table 6 - Secondary'!NCO22</f>
        <v>0</v>
      </c>
      <c r="NCX12" s="1423">
        <f>'GC Table 5 - Worker Training'!NCO20</f>
        <v>0</v>
      </c>
      <c r="NCY12" s="1423">
        <f>'GC Table 4 - Tertiary'!NCN17</f>
        <v>0</v>
      </c>
      <c r="NCZ12" s="1428">
        <f>SUM(NCV12:NCY12)</f>
        <v>0</v>
      </c>
      <c r="NDA12" s="776">
        <v>2014</v>
      </c>
      <c r="NDB12" s="1422">
        <f>'GC Table 8 - Primary'!NDE8</f>
        <v>0</v>
      </c>
      <c r="NDC12" s="1423">
        <f>'GC Table 6 - Secondary'!NDE8</f>
        <v>0</v>
      </c>
      <c r="NDD12" s="1423">
        <f>'GC Table 5 - Worker Training'!NDE8</f>
        <v>0</v>
      </c>
      <c r="NDE12" s="1423">
        <f>'GC Table 4 - Tertiary'!NDD8</f>
        <v>0</v>
      </c>
      <c r="NDF12" s="1424">
        <f>SUM(NDB12:NDE12)</f>
        <v>0</v>
      </c>
      <c r="NDG12" s="1425">
        <f>'GC Table 8 - Primary'!NDE12</f>
        <v>0</v>
      </c>
      <c r="NDH12" s="1423">
        <f>'GC Table 6 - Secondary'!NDE14</f>
        <v>0</v>
      </c>
      <c r="NDI12" s="1426">
        <f>'GC Table 5 - Worker Training'!NDE12</f>
        <v>0</v>
      </c>
      <c r="NDJ12" s="1423">
        <f>'GC Table 4 - Tertiary'!NDD9</f>
        <v>0</v>
      </c>
      <c r="NDK12" s="1427">
        <f>SUM(NDG12:NDJ12)</f>
        <v>0</v>
      </c>
      <c r="NDL12" s="1422">
        <f>'GC Table 8 - Primary'!NDE20</f>
        <v>0</v>
      </c>
      <c r="NDM12" s="1423">
        <f>'GC Table 6 - Secondary'!NDE22</f>
        <v>0</v>
      </c>
      <c r="NDN12" s="1423">
        <f>'GC Table 5 - Worker Training'!NDE20</f>
        <v>0</v>
      </c>
      <c r="NDO12" s="1423">
        <f>'GC Table 4 - Tertiary'!NDD17</f>
        <v>0</v>
      </c>
      <c r="NDP12" s="1428">
        <f>SUM(NDL12:NDO12)</f>
        <v>0</v>
      </c>
      <c r="NDQ12" s="776">
        <v>2014</v>
      </c>
      <c r="NDR12" s="1422">
        <f>'GC Table 8 - Primary'!NDU8</f>
        <v>0</v>
      </c>
      <c r="NDS12" s="1423">
        <f>'GC Table 6 - Secondary'!NDU8</f>
        <v>0</v>
      </c>
      <c r="NDT12" s="1423">
        <f>'GC Table 5 - Worker Training'!NDU8</f>
        <v>0</v>
      </c>
      <c r="NDU12" s="1423">
        <f>'GC Table 4 - Tertiary'!NDT8</f>
        <v>0</v>
      </c>
      <c r="NDV12" s="1424">
        <f>SUM(NDR12:NDU12)</f>
        <v>0</v>
      </c>
      <c r="NDW12" s="1425">
        <f>'GC Table 8 - Primary'!NDU12</f>
        <v>0</v>
      </c>
      <c r="NDX12" s="1423">
        <f>'GC Table 6 - Secondary'!NDU14</f>
        <v>0</v>
      </c>
      <c r="NDY12" s="1426">
        <f>'GC Table 5 - Worker Training'!NDU12</f>
        <v>0</v>
      </c>
      <c r="NDZ12" s="1423">
        <f>'GC Table 4 - Tertiary'!NDT9</f>
        <v>0</v>
      </c>
      <c r="NEA12" s="1427">
        <f>SUM(NDW12:NDZ12)</f>
        <v>0</v>
      </c>
      <c r="NEB12" s="1422">
        <f>'GC Table 8 - Primary'!NDU20</f>
        <v>0</v>
      </c>
      <c r="NEC12" s="1423">
        <f>'GC Table 6 - Secondary'!NDU22</f>
        <v>0</v>
      </c>
      <c r="NED12" s="1423">
        <f>'GC Table 5 - Worker Training'!NDU20</f>
        <v>0</v>
      </c>
      <c r="NEE12" s="1423">
        <f>'GC Table 4 - Tertiary'!NDT17</f>
        <v>0</v>
      </c>
      <c r="NEF12" s="1428">
        <f>SUM(NEB12:NEE12)</f>
        <v>0</v>
      </c>
      <c r="NEG12" s="776">
        <v>2014</v>
      </c>
      <c r="NEH12" s="1422">
        <f>'GC Table 8 - Primary'!NEK8</f>
        <v>0</v>
      </c>
      <c r="NEI12" s="1423">
        <f>'GC Table 6 - Secondary'!NEK8</f>
        <v>0</v>
      </c>
      <c r="NEJ12" s="1423">
        <f>'GC Table 5 - Worker Training'!NEK8</f>
        <v>0</v>
      </c>
      <c r="NEK12" s="1423">
        <f>'GC Table 4 - Tertiary'!NEJ8</f>
        <v>0</v>
      </c>
      <c r="NEL12" s="1424">
        <f>SUM(NEH12:NEK12)</f>
        <v>0</v>
      </c>
      <c r="NEM12" s="1425">
        <f>'GC Table 8 - Primary'!NEK12</f>
        <v>0</v>
      </c>
      <c r="NEN12" s="1423">
        <f>'GC Table 6 - Secondary'!NEK14</f>
        <v>0</v>
      </c>
      <c r="NEO12" s="1426">
        <f>'GC Table 5 - Worker Training'!NEK12</f>
        <v>0</v>
      </c>
      <c r="NEP12" s="1423">
        <f>'GC Table 4 - Tertiary'!NEJ9</f>
        <v>0</v>
      </c>
      <c r="NEQ12" s="1427">
        <f>SUM(NEM12:NEP12)</f>
        <v>0</v>
      </c>
      <c r="NER12" s="1422">
        <f>'GC Table 8 - Primary'!NEK20</f>
        <v>0</v>
      </c>
      <c r="NES12" s="1423">
        <f>'GC Table 6 - Secondary'!NEK22</f>
        <v>0</v>
      </c>
      <c r="NET12" s="1423">
        <f>'GC Table 5 - Worker Training'!NEK20</f>
        <v>0</v>
      </c>
      <c r="NEU12" s="1423">
        <f>'GC Table 4 - Tertiary'!NEJ17</f>
        <v>0</v>
      </c>
      <c r="NEV12" s="1428">
        <f>SUM(NER12:NEU12)</f>
        <v>0</v>
      </c>
      <c r="NEW12" s="776">
        <v>2014</v>
      </c>
      <c r="NEX12" s="1422">
        <f>'GC Table 8 - Primary'!NFA8</f>
        <v>0</v>
      </c>
      <c r="NEY12" s="1423">
        <f>'GC Table 6 - Secondary'!NFA8</f>
        <v>0</v>
      </c>
      <c r="NEZ12" s="1423">
        <f>'GC Table 5 - Worker Training'!NFA8</f>
        <v>0</v>
      </c>
      <c r="NFA12" s="1423">
        <f>'GC Table 4 - Tertiary'!NEZ8</f>
        <v>0</v>
      </c>
      <c r="NFB12" s="1424">
        <f>SUM(NEX12:NFA12)</f>
        <v>0</v>
      </c>
      <c r="NFC12" s="1425">
        <f>'GC Table 8 - Primary'!NFA12</f>
        <v>0</v>
      </c>
      <c r="NFD12" s="1423">
        <f>'GC Table 6 - Secondary'!NFA14</f>
        <v>0</v>
      </c>
      <c r="NFE12" s="1426">
        <f>'GC Table 5 - Worker Training'!NFA12</f>
        <v>0</v>
      </c>
      <c r="NFF12" s="1423">
        <f>'GC Table 4 - Tertiary'!NEZ9</f>
        <v>0</v>
      </c>
      <c r="NFG12" s="1427">
        <f>SUM(NFC12:NFF12)</f>
        <v>0</v>
      </c>
      <c r="NFH12" s="1422">
        <f>'GC Table 8 - Primary'!NFA20</f>
        <v>0</v>
      </c>
      <c r="NFI12" s="1423">
        <f>'GC Table 6 - Secondary'!NFA22</f>
        <v>0</v>
      </c>
      <c r="NFJ12" s="1423">
        <f>'GC Table 5 - Worker Training'!NFA20</f>
        <v>0</v>
      </c>
      <c r="NFK12" s="1423">
        <f>'GC Table 4 - Tertiary'!NEZ17</f>
        <v>0</v>
      </c>
      <c r="NFL12" s="1428">
        <f>SUM(NFH12:NFK12)</f>
        <v>0</v>
      </c>
      <c r="NFM12" s="776">
        <v>2014</v>
      </c>
      <c r="NFN12" s="1422">
        <f>'GC Table 8 - Primary'!NFQ8</f>
        <v>0</v>
      </c>
      <c r="NFO12" s="1423">
        <f>'GC Table 6 - Secondary'!NFQ8</f>
        <v>0</v>
      </c>
      <c r="NFP12" s="1423">
        <f>'GC Table 5 - Worker Training'!NFQ8</f>
        <v>0</v>
      </c>
      <c r="NFQ12" s="1423">
        <f>'GC Table 4 - Tertiary'!NFP8</f>
        <v>0</v>
      </c>
      <c r="NFR12" s="1424">
        <f>SUM(NFN12:NFQ12)</f>
        <v>0</v>
      </c>
      <c r="NFS12" s="1425">
        <f>'GC Table 8 - Primary'!NFQ12</f>
        <v>0</v>
      </c>
      <c r="NFT12" s="1423">
        <f>'GC Table 6 - Secondary'!NFQ14</f>
        <v>0</v>
      </c>
      <c r="NFU12" s="1426">
        <f>'GC Table 5 - Worker Training'!NFQ12</f>
        <v>0</v>
      </c>
      <c r="NFV12" s="1423">
        <f>'GC Table 4 - Tertiary'!NFP9</f>
        <v>0</v>
      </c>
      <c r="NFW12" s="1427">
        <f>SUM(NFS12:NFV12)</f>
        <v>0</v>
      </c>
      <c r="NFX12" s="1422">
        <f>'GC Table 8 - Primary'!NFQ20</f>
        <v>0</v>
      </c>
      <c r="NFY12" s="1423">
        <f>'GC Table 6 - Secondary'!NFQ22</f>
        <v>0</v>
      </c>
      <c r="NFZ12" s="1423">
        <f>'GC Table 5 - Worker Training'!NFQ20</f>
        <v>0</v>
      </c>
      <c r="NGA12" s="1423">
        <f>'GC Table 4 - Tertiary'!NFP17</f>
        <v>0</v>
      </c>
      <c r="NGB12" s="1428">
        <f>SUM(NFX12:NGA12)</f>
        <v>0</v>
      </c>
      <c r="NGC12" s="776">
        <v>2014</v>
      </c>
      <c r="NGD12" s="1422">
        <f>'GC Table 8 - Primary'!NGG8</f>
        <v>0</v>
      </c>
      <c r="NGE12" s="1423">
        <f>'GC Table 6 - Secondary'!NGG8</f>
        <v>0</v>
      </c>
      <c r="NGF12" s="1423">
        <f>'GC Table 5 - Worker Training'!NGG8</f>
        <v>0</v>
      </c>
      <c r="NGG12" s="1423">
        <f>'GC Table 4 - Tertiary'!NGF8</f>
        <v>0</v>
      </c>
      <c r="NGH12" s="1424">
        <f>SUM(NGD12:NGG12)</f>
        <v>0</v>
      </c>
      <c r="NGI12" s="1425">
        <f>'GC Table 8 - Primary'!NGG12</f>
        <v>0</v>
      </c>
      <c r="NGJ12" s="1423">
        <f>'GC Table 6 - Secondary'!NGG14</f>
        <v>0</v>
      </c>
      <c r="NGK12" s="1426">
        <f>'GC Table 5 - Worker Training'!NGG12</f>
        <v>0</v>
      </c>
      <c r="NGL12" s="1423">
        <f>'GC Table 4 - Tertiary'!NGF9</f>
        <v>0</v>
      </c>
      <c r="NGM12" s="1427">
        <f>SUM(NGI12:NGL12)</f>
        <v>0</v>
      </c>
      <c r="NGN12" s="1422">
        <f>'GC Table 8 - Primary'!NGG20</f>
        <v>0</v>
      </c>
      <c r="NGO12" s="1423">
        <f>'GC Table 6 - Secondary'!NGG22</f>
        <v>0</v>
      </c>
      <c r="NGP12" s="1423">
        <f>'GC Table 5 - Worker Training'!NGG20</f>
        <v>0</v>
      </c>
      <c r="NGQ12" s="1423">
        <f>'GC Table 4 - Tertiary'!NGF17</f>
        <v>0</v>
      </c>
      <c r="NGR12" s="1428">
        <f>SUM(NGN12:NGQ12)</f>
        <v>0</v>
      </c>
      <c r="NGS12" s="776">
        <v>2014</v>
      </c>
      <c r="NGT12" s="1422">
        <f>'GC Table 8 - Primary'!NGW8</f>
        <v>0</v>
      </c>
      <c r="NGU12" s="1423">
        <f>'GC Table 6 - Secondary'!NGW8</f>
        <v>0</v>
      </c>
      <c r="NGV12" s="1423">
        <f>'GC Table 5 - Worker Training'!NGW8</f>
        <v>0</v>
      </c>
      <c r="NGW12" s="1423">
        <f>'GC Table 4 - Tertiary'!NGV8</f>
        <v>0</v>
      </c>
      <c r="NGX12" s="1424">
        <f>SUM(NGT12:NGW12)</f>
        <v>0</v>
      </c>
      <c r="NGY12" s="1425">
        <f>'GC Table 8 - Primary'!NGW12</f>
        <v>0</v>
      </c>
      <c r="NGZ12" s="1423">
        <f>'GC Table 6 - Secondary'!NGW14</f>
        <v>0</v>
      </c>
      <c r="NHA12" s="1426">
        <f>'GC Table 5 - Worker Training'!NGW12</f>
        <v>0</v>
      </c>
      <c r="NHB12" s="1423">
        <f>'GC Table 4 - Tertiary'!NGV9</f>
        <v>0</v>
      </c>
      <c r="NHC12" s="1427">
        <f>SUM(NGY12:NHB12)</f>
        <v>0</v>
      </c>
      <c r="NHD12" s="1422">
        <f>'GC Table 8 - Primary'!NGW20</f>
        <v>0</v>
      </c>
      <c r="NHE12" s="1423">
        <f>'GC Table 6 - Secondary'!NGW22</f>
        <v>0</v>
      </c>
      <c r="NHF12" s="1423">
        <f>'GC Table 5 - Worker Training'!NGW20</f>
        <v>0</v>
      </c>
      <c r="NHG12" s="1423">
        <f>'GC Table 4 - Tertiary'!NGV17</f>
        <v>0</v>
      </c>
      <c r="NHH12" s="1428">
        <f>SUM(NHD12:NHG12)</f>
        <v>0</v>
      </c>
      <c r="NHI12" s="776">
        <v>2014</v>
      </c>
      <c r="NHJ12" s="1422">
        <f>'GC Table 8 - Primary'!NHM8</f>
        <v>0</v>
      </c>
      <c r="NHK12" s="1423">
        <f>'GC Table 6 - Secondary'!NHM8</f>
        <v>0</v>
      </c>
      <c r="NHL12" s="1423">
        <f>'GC Table 5 - Worker Training'!NHM8</f>
        <v>0</v>
      </c>
      <c r="NHM12" s="1423">
        <f>'GC Table 4 - Tertiary'!NHL8</f>
        <v>0</v>
      </c>
      <c r="NHN12" s="1424">
        <f>SUM(NHJ12:NHM12)</f>
        <v>0</v>
      </c>
      <c r="NHO12" s="1425">
        <f>'GC Table 8 - Primary'!NHM12</f>
        <v>0</v>
      </c>
      <c r="NHP12" s="1423">
        <f>'GC Table 6 - Secondary'!NHM14</f>
        <v>0</v>
      </c>
      <c r="NHQ12" s="1426">
        <f>'GC Table 5 - Worker Training'!NHM12</f>
        <v>0</v>
      </c>
      <c r="NHR12" s="1423">
        <f>'GC Table 4 - Tertiary'!NHL9</f>
        <v>0</v>
      </c>
      <c r="NHS12" s="1427">
        <f>SUM(NHO12:NHR12)</f>
        <v>0</v>
      </c>
      <c r="NHT12" s="1422">
        <f>'GC Table 8 - Primary'!NHM20</f>
        <v>0</v>
      </c>
      <c r="NHU12" s="1423">
        <f>'GC Table 6 - Secondary'!NHM22</f>
        <v>0</v>
      </c>
      <c r="NHV12" s="1423">
        <f>'GC Table 5 - Worker Training'!NHM20</f>
        <v>0</v>
      </c>
      <c r="NHW12" s="1423">
        <f>'GC Table 4 - Tertiary'!NHL17</f>
        <v>0</v>
      </c>
      <c r="NHX12" s="1428">
        <f>SUM(NHT12:NHW12)</f>
        <v>0</v>
      </c>
      <c r="NHY12" s="776">
        <v>2014</v>
      </c>
      <c r="NHZ12" s="1422">
        <f>'GC Table 8 - Primary'!NIC8</f>
        <v>0</v>
      </c>
      <c r="NIA12" s="1423">
        <f>'GC Table 6 - Secondary'!NIC8</f>
        <v>0</v>
      </c>
      <c r="NIB12" s="1423">
        <f>'GC Table 5 - Worker Training'!NIC8</f>
        <v>0</v>
      </c>
      <c r="NIC12" s="1423">
        <f>'GC Table 4 - Tertiary'!NIB8</f>
        <v>0</v>
      </c>
      <c r="NID12" s="1424">
        <f>SUM(NHZ12:NIC12)</f>
        <v>0</v>
      </c>
      <c r="NIE12" s="1425">
        <f>'GC Table 8 - Primary'!NIC12</f>
        <v>0</v>
      </c>
      <c r="NIF12" s="1423">
        <f>'GC Table 6 - Secondary'!NIC14</f>
        <v>0</v>
      </c>
      <c r="NIG12" s="1426">
        <f>'GC Table 5 - Worker Training'!NIC12</f>
        <v>0</v>
      </c>
      <c r="NIH12" s="1423">
        <f>'GC Table 4 - Tertiary'!NIB9</f>
        <v>0</v>
      </c>
      <c r="NII12" s="1427">
        <f>SUM(NIE12:NIH12)</f>
        <v>0</v>
      </c>
      <c r="NIJ12" s="1422">
        <f>'GC Table 8 - Primary'!NIC20</f>
        <v>0</v>
      </c>
      <c r="NIK12" s="1423">
        <f>'GC Table 6 - Secondary'!NIC22</f>
        <v>0</v>
      </c>
      <c r="NIL12" s="1423">
        <f>'GC Table 5 - Worker Training'!NIC20</f>
        <v>0</v>
      </c>
      <c r="NIM12" s="1423">
        <f>'GC Table 4 - Tertiary'!NIB17</f>
        <v>0</v>
      </c>
      <c r="NIN12" s="1428">
        <f>SUM(NIJ12:NIM12)</f>
        <v>0</v>
      </c>
      <c r="NIO12" s="776">
        <v>2014</v>
      </c>
      <c r="NIP12" s="1422">
        <f>'GC Table 8 - Primary'!NIS8</f>
        <v>0</v>
      </c>
      <c r="NIQ12" s="1423">
        <f>'GC Table 6 - Secondary'!NIS8</f>
        <v>0</v>
      </c>
      <c r="NIR12" s="1423">
        <f>'GC Table 5 - Worker Training'!NIS8</f>
        <v>0</v>
      </c>
      <c r="NIS12" s="1423">
        <f>'GC Table 4 - Tertiary'!NIR8</f>
        <v>0</v>
      </c>
      <c r="NIT12" s="1424">
        <f>SUM(NIP12:NIS12)</f>
        <v>0</v>
      </c>
      <c r="NIU12" s="1425">
        <f>'GC Table 8 - Primary'!NIS12</f>
        <v>0</v>
      </c>
      <c r="NIV12" s="1423">
        <f>'GC Table 6 - Secondary'!NIS14</f>
        <v>0</v>
      </c>
      <c r="NIW12" s="1426">
        <f>'GC Table 5 - Worker Training'!NIS12</f>
        <v>0</v>
      </c>
      <c r="NIX12" s="1423">
        <f>'GC Table 4 - Tertiary'!NIR9</f>
        <v>0</v>
      </c>
      <c r="NIY12" s="1427">
        <f>SUM(NIU12:NIX12)</f>
        <v>0</v>
      </c>
      <c r="NIZ12" s="1422">
        <f>'GC Table 8 - Primary'!NIS20</f>
        <v>0</v>
      </c>
      <c r="NJA12" s="1423">
        <f>'GC Table 6 - Secondary'!NIS22</f>
        <v>0</v>
      </c>
      <c r="NJB12" s="1423">
        <f>'GC Table 5 - Worker Training'!NIS20</f>
        <v>0</v>
      </c>
      <c r="NJC12" s="1423">
        <f>'GC Table 4 - Tertiary'!NIR17</f>
        <v>0</v>
      </c>
      <c r="NJD12" s="1428">
        <f>SUM(NIZ12:NJC12)</f>
        <v>0</v>
      </c>
      <c r="NJE12" s="776">
        <v>2014</v>
      </c>
      <c r="NJF12" s="1422">
        <f>'GC Table 8 - Primary'!NJI8</f>
        <v>0</v>
      </c>
      <c r="NJG12" s="1423">
        <f>'GC Table 6 - Secondary'!NJI8</f>
        <v>0</v>
      </c>
      <c r="NJH12" s="1423">
        <f>'GC Table 5 - Worker Training'!NJI8</f>
        <v>0</v>
      </c>
      <c r="NJI12" s="1423">
        <f>'GC Table 4 - Tertiary'!NJH8</f>
        <v>0</v>
      </c>
      <c r="NJJ12" s="1424">
        <f>SUM(NJF12:NJI12)</f>
        <v>0</v>
      </c>
      <c r="NJK12" s="1425">
        <f>'GC Table 8 - Primary'!NJI12</f>
        <v>0</v>
      </c>
      <c r="NJL12" s="1423">
        <f>'GC Table 6 - Secondary'!NJI14</f>
        <v>0</v>
      </c>
      <c r="NJM12" s="1426">
        <f>'GC Table 5 - Worker Training'!NJI12</f>
        <v>0</v>
      </c>
      <c r="NJN12" s="1423">
        <f>'GC Table 4 - Tertiary'!NJH9</f>
        <v>0</v>
      </c>
      <c r="NJO12" s="1427">
        <f>SUM(NJK12:NJN12)</f>
        <v>0</v>
      </c>
      <c r="NJP12" s="1422">
        <f>'GC Table 8 - Primary'!NJI20</f>
        <v>0</v>
      </c>
      <c r="NJQ12" s="1423">
        <f>'GC Table 6 - Secondary'!NJI22</f>
        <v>0</v>
      </c>
      <c r="NJR12" s="1423">
        <f>'GC Table 5 - Worker Training'!NJI20</f>
        <v>0</v>
      </c>
      <c r="NJS12" s="1423">
        <f>'GC Table 4 - Tertiary'!NJH17</f>
        <v>0</v>
      </c>
      <c r="NJT12" s="1428">
        <f>SUM(NJP12:NJS12)</f>
        <v>0</v>
      </c>
      <c r="NJU12" s="776">
        <v>2014</v>
      </c>
      <c r="NJV12" s="1422">
        <f>'GC Table 8 - Primary'!NJY8</f>
        <v>0</v>
      </c>
      <c r="NJW12" s="1423">
        <f>'GC Table 6 - Secondary'!NJY8</f>
        <v>0</v>
      </c>
      <c r="NJX12" s="1423">
        <f>'GC Table 5 - Worker Training'!NJY8</f>
        <v>0</v>
      </c>
      <c r="NJY12" s="1423">
        <f>'GC Table 4 - Tertiary'!NJX8</f>
        <v>0</v>
      </c>
      <c r="NJZ12" s="1424">
        <f>SUM(NJV12:NJY12)</f>
        <v>0</v>
      </c>
      <c r="NKA12" s="1425">
        <f>'GC Table 8 - Primary'!NJY12</f>
        <v>0</v>
      </c>
      <c r="NKB12" s="1423">
        <f>'GC Table 6 - Secondary'!NJY14</f>
        <v>0</v>
      </c>
      <c r="NKC12" s="1426">
        <f>'GC Table 5 - Worker Training'!NJY12</f>
        <v>0</v>
      </c>
      <c r="NKD12" s="1423">
        <f>'GC Table 4 - Tertiary'!NJX9</f>
        <v>0</v>
      </c>
      <c r="NKE12" s="1427">
        <f>SUM(NKA12:NKD12)</f>
        <v>0</v>
      </c>
      <c r="NKF12" s="1422">
        <f>'GC Table 8 - Primary'!NJY20</f>
        <v>0</v>
      </c>
      <c r="NKG12" s="1423">
        <f>'GC Table 6 - Secondary'!NJY22</f>
        <v>0</v>
      </c>
      <c r="NKH12" s="1423">
        <f>'GC Table 5 - Worker Training'!NJY20</f>
        <v>0</v>
      </c>
      <c r="NKI12" s="1423">
        <f>'GC Table 4 - Tertiary'!NJX17</f>
        <v>0</v>
      </c>
      <c r="NKJ12" s="1428">
        <f>SUM(NKF12:NKI12)</f>
        <v>0</v>
      </c>
      <c r="NKK12" s="776">
        <v>2014</v>
      </c>
      <c r="NKL12" s="1422">
        <f>'GC Table 8 - Primary'!NKO8</f>
        <v>0</v>
      </c>
      <c r="NKM12" s="1423">
        <f>'GC Table 6 - Secondary'!NKO8</f>
        <v>0</v>
      </c>
      <c r="NKN12" s="1423">
        <f>'GC Table 5 - Worker Training'!NKO8</f>
        <v>0</v>
      </c>
      <c r="NKO12" s="1423">
        <f>'GC Table 4 - Tertiary'!NKN8</f>
        <v>0</v>
      </c>
      <c r="NKP12" s="1424">
        <f>SUM(NKL12:NKO12)</f>
        <v>0</v>
      </c>
      <c r="NKQ12" s="1425">
        <f>'GC Table 8 - Primary'!NKO12</f>
        <v>0</v>
      </c>
      <c r="NKR12" s="1423">
        <f>'GC Table 6 - Secondary'!NKO14</f>
        <v>0</v>
      </c>
      <c r="NKS12" s="1426">
        <f>'GC Table 5 - Worker Training'!NKO12</f>
        <v>0</v>
      </c>
      <c r="NKT12" s="1423">
        <f>'GC Table 4 - Tertiary'!NKN9</f>
        <v>0</v>
      </c>
      <c r="NKU12" s="1427">
        <f>SUM(NKQ12:NKT12)</f>
        <v>0</v>
      </c>
      <c r="NKV12" s="1422">
        <f>'GC Table 8 - Primary'!NKO20</f>
        <v>0</v>
      </c>
      <c r="NKW12" s="1423">
        <f>'GC Table 6 - Secondary'!NKO22</f>
        <v>0</v>
      </c>
      <c r="NKX12" s="1423">
        <f>'GC Table 5 - Worker Training'!NKO20</f>
        <v>0</v>
      </c>
      <c r="NKY12" s="1423">
        <f>'GC Table 4 - Tertiary'!NKN17</f>
        <v>0</v>
      </c>
      <c r="NKZ12" s="1428">
        <f>SUM(NKV12:NKY12)</f>
        <v>0</v>
      </c>
      <c r="NLA12" s="776">
        <v>2014</v>
      </c>
      <c r="NLB12" s="1422">
        <f>'GC Table 8 - Primary'!NLE8</f>
        <v>0</v>
      </c>
      <c r="NLC12" s="1423">
        <f>'GC Table 6 - Secondary'!NLE8</f>
        <v>0</v>
      </c>
      <c r="NLD12" s="1423">
        <f>'GC Table 5 - Worker Training'!NLE8</f>
        <v>0</v>
      </c>
      <c r="NLE12" s="1423">
        <f>'GC Table 4 - Tertiary'!NLD8</f>
        <v>0</v>
      </c>
      <c r="NLF12" s="1424">
        <f>SUM(NLB12:NLE12)</f>
        <v>0</v>
      </c>
      <c r="NLG12" s="1425">
        <f>'GC Table 8 - Primary'!NLE12</f>
        <v>0</v>
      </c>
      <c r="NLH12" s="1423">
        <f>'GC Table 6 - Secondary'!NLE14</f>
        <v>0</v>
      </c>
      <c r="NLI12" s="1426">
        <f>'GC Table 5 - Worker Training'!NLE12</f>
        <v>0</v>
      </c>
      <c r="NLJ12" s="1423">
        <f>'GC Table 4 - Tertiary'!NLD9</f>
        <v>0</v>
      </c>
      <c r="NLK12" s="1427">
        <f>SUM(NLG12:NLJ12)</f>
        <v>0</v>
      </c>
      <c r="NLL12" s="1422">
        <f>'GC Table 8 - Primary'!NLE20</f>
        <v>0</v>
      </c>
      <c r="NLM12" s="1423">
        <f>'GC Table 6 - Secondary'!NLE22</f>
        <v>0</v>
      </c>
      <c r="NLN12" s="1423">
        <f>'GC Table 5 - Worker Training'!NLE20</f>
        <v>0</v>
      </c>
      <c r="NLO12" s="1423">
        <f>'GC Table 4 - Tertiary'!NLD17</f>
        <v>0</v>
      </c>
      <c r="NLP12" s="1428">
        <f>SUM(NLL12:NLO12)</f>
        <v>0</v>
      </c>
      <c r="NLQ12" s="776">
        <v>2014</v>
      </c>
      <c r="NLR12" s="1422">
        <f>'GC Table 8 - Primary'!NLU8</f>
        <v>0</v>
      </c>
      <c r="NLS12" s="1423">
        <f>'GC Table 6 - Secondary'!NLU8</f>
        <v>0</v>
      </c>
      <c r="NLT12" s="1423">
        <f>'GC Table 5 - Worker Training'!NLU8</f>
        <v>0</v>
      </c>
      <c r="NLU12" s="1423">
        <f>'GC Table 4 - Tertiary'!NLT8</f>
        <v>0</v>
      </c>
      <c r="NLV12" s="1424">
        <f>SUM(NLR12:NLU12)</f>
        <v>0</v>
      </c>
      <c r="NLW12" s="1425">
        <f>'GC Table 8 - Primary'!NLU12</f>
        <v>0</v>
      </c>
      <c r="NLX12" s="1423">
        <f>'GC Table 6 - Secondary'!NLU14</f>
        <v>0</v>
      </c>
      <c r="NLY12" s="1426">
        <f>'GC Table 5 - Worker Training'!NLU12</f>
        <v>0</v>
      </c>
      <c r="NLZ12" s="1423">
        <f>'GC Table 4 - Tertiary'!NLT9</f>
        <v>0</v>
      </c>
      <c r="NMA12" s="1427">
        <f>SUM(NLW12:NLZ12)</f>
        <v>0</v>
      </c>
      <c r="NMB12" s="1422">
        <f>'GC Table 8 - Primary'!NLU20</f>
        <v>0</v>
      </c>
      <c r="NMC12" s="1423">
        <f>'GC Table 6 - Secondary'!NLU22</f>
        <v>0</v>
      </c>
      <c r="NMD12" s="1423">
        <f>'GC Table 5 - Worker Training'!NLU20</f>
        <v>0</v>
      </c>
      <c r="NME12" s="1423">
        <f>'GC Table 4 - Tertiary'!NLT17</f>
        <v>0</v>
      </c>
      <c r="NMF12" s="1428">
        <f>SUM(NMB12:NME12)</f>
        <v>0</v>
      </c>
      <c r="NMG12" s="776">
        <v>2014</v>
      </c>
      <c r="NMH12" s="1422">
        <f>'GC Table 8 - Primary'!NMK8</f>
        <v>0</v>
      </c>
      <c r="NMI12" s="1423">
        <f>'GC Table 6 - Secondary'!NMK8</f>
        <v>0</v>
      </c>
      <c r="NMJ12" s="1423">
        <f>'GC Table 5 - Worker Training'!NMK8</f>
        <v>0</v>
      </c>
      <c r="NMK12" s="1423">
        <f>'GC Table 4 - Tertiary'!NMJ8</f>
        <v>0</v>
      </c>
      <c r="NML12" s="1424">
        <f>SUM(NMH12:NMK12)</f>
        <v>0</v>
      </c>
      <c r="NMM12" s="1425">
        <f>'GC Table 8 - Primary'!NMK12</f>
        <v>0</v>
      </c>
      <c r="NMN12" s="1423">
        <f>'GC Table 6 - Secondary'!NMK14</f>
        <v>0</v>
      </c>
      <c r="NMO12" s="1426">
        <f>'GC Table 5 - Worker Training'!NMK12</f>
        <v>0</v>
      </c>
      <c r="NMP12" s="1423">
        <f>'GC Table 4 - Tertiary'!NMJ9</f>
        <v>0</v>
      </c>
      <c r="NMQ12" s="1427">
        <f>SUM(NMM12:NMP12)</f>
        <v>0</v>
      </c>
      <c r="NMR12" s="1422">
        <f>'GC Table 8 - Primary'!NMK20</f>
        <v>0</v>
      </c>
      <c r="NMS12" s="1423">
        <f>'GC Table 6 - Secondary'!NMK22</f>
        <v>0</v>
      </c>
      <c r="NMT12" s="1423">
        <f>'GC Table 5 - Worker Training'!NMK20</f>
        <v>0</v>
      </c>
      <c r="NMU12" s="1423">
        <f>'GC Table 4 - Tertiary'!NMJ17</f>
        <v>0</v>
      </c>
      <c r="NMV12" s="1428">
        <f>SUM(NMR12:NMU12)</f>
        <v>0</v>
      </c>
      <c r="NMW12" s="776">
        <v>2014</v>
      </c>
      <c r="NMX12" s="1422">
        <f>'GC Table 8 - Primary'!NNA8</f>
        <v>0</v>
      </c>
      <c r="NMY12" s="1423">
        <f>'GC Table 6 - Secondary'!NNA8</f>
        <v>0</v>
      </c>
      <c r="NMZ12" s="1423">
        <f>'GC Table 5 - Worker Training'!NNA8</f>
        <v>0</v>
      </c>
      <c r="NNA12" s="1423">
        <f>'GC Table 4 - Tertiary'!NMZ8</f>
        <v>0</v>
      </c>
      <c r="NNB12" s="1424">
        <f>SUM(NMX12:NNA12)</f>
        <v>0</v>
      </c>
      <c r="NNC12" s="1425">
        <f>'GC Table 8 - Primary'!NNA12</f>
        <v>0</v>
      </c>
      <c r="NND12" s="1423">
        <f>'GC Table 6 - Secondary'!NNA14</f>
        <v>0</v>
      </c>
      <c r="NNE12" s="1426">
        <f>'GC Table 5 - Worker Training'!NNA12</f>
        <v>0</v>
      </c>
      <c r="NNF12" s="1423">
        <f>'GC Table 4 - Tertiary'!NMZ9</f>
        <v>0</v>
      </c>
      <c r="NNG12" s="1427">
        <f>SUM(NNC12:NNF12)</f>
        <v>0</v>
      </c>
      <c r="NNH12" s="1422">
        <f>'GC Table 8 - Primary'!NNA20</f>
        <v>0</v>
      </c>
      <c r="NNI12" s="1423">
        <f>'GC Table 6 - Secondary'!NNA22</f>
        <v>0</v>
      </c>
      <c r="NNJ12" s="1423">
        <f>'GC Table 5 - Worker Training'!NNA20</f>
        <v>0</v>
      </c>
      <c r="NNK12" s="1423">
        <f>'GC Table 4 - Tertiary'!NMZ17</f>
        <v>0</v>
      </c>
      <c r="NNL12" s="1428">
        <f>SUM(NNH12:NNK12)</f>
        <v>0</v>
      </c>
      <c r="NNM12" s="776">
        <v>2014</v>
      </c>
      <c r="NNN12" s="1422">
        <f>'GC Table 8 - Primary'!NNQ8</f>
        <v>0</v>
      </c>
      <c r="NNO12" s="1423">
        <f>'GC Table 6 - Secondary'!NNQ8</f>
        <v>0</v>
      </c>
      <c r="NNP12" s="1423">
        <f>'GC Table 5 - Worker Training'!NNQ8</f>
        <v>0</v>
      </c>
      <c r="NNQ12" s="1423">
        <f>'GC Table 4 - Tertiary'!NNP8</f>
        <v>0</v>
      </c>
      <c r="NNR12" s="1424">
        <f>SUM(NNN12:NNQ12)</f>
        <v>0</v>
      </c>
      <c r="NNS12" s="1425">
        <f>'GC Table 8 - Primary'!NNQ12</f>
        <v>0</v>
      </c>
      <c r="NNT12" s="1423">
        <f>'GC Table 6 - Secondary'!NNQ14</f>
        <v>0</v>
      </c>
      <c r="NNU12" s="1426">
        <f>'GC Table 5 - Worker Training'!NNQ12</f>
        <v>0</v>
      </c>
      <c r="NNV12" s="1423">
        <f>'GC Table 4 - Tertiary'!NNP9</f>
        <v>0</v>
      </c>
      <c r="NNW12" s="1427">
        <f>SUM(NNS12:NNV12)</f>
        <v>0</v>
      </c>
      <c r="NNX12" s="1422">
        <f>'GC Table 8 - Primary'!NNQ20</f>
        <v>0</v>
      </c>
      <c r="NNY12" s="1423">
        <f>'GC Table 6 - Secondary'!NNQ22</f>
        <v>0</v>
      </c>
      <c r="NNZ12" s="1423">
        <f>'GC Table 5 - Worker Training'!NNQ20</f>
        <v>0</v>
      </c>
      <c r="NOA12" s="1423">
        <f>'GC Table 4 - Tertiary'!NNP17</f>
        <v>0</v>
      </c>
      <c r="NOB12" s="1428">
        <f>SUM(NNX12:NOA12)</f>
        <v>0</v>
      </c>
      <c r="NOC12" s="776">
        <v>2014</v>
      </c>
      <c r="NOD12" s="1422">
        <f>'GC Table 8 - Primary'!NOG8</f>
        <v>0</v>
      </c>
      <c r="NOE12" s="1423">
        <f>'GC Table 6 - Secondary'!NOG8</f>
        <v>0</v>
      </c>
      <c r="NOF12" s="1423">
        <f>'GC Table 5 - Worker Training'!NOG8</f>
        <v>0</v>
      </c>
      <c r="NOG12" s="1423">
        <f>'GC Table 4 - Tertiary'!NOF8</f>
        <v>0</v>
      </c>
      <c r="NOH12" s="1424">
        <f>SUM(NOD12:NOG12)</f>
        <v>0</v>
      </c>
      <c r="NOI12" s="1425">
        <f>'GC Table 8 - Primary'!NOG12</f>
        <v>0</v>
      </c>
      <c r="NOJ12" s="1423">
        <f>'GC Table 6 - Secondary'!NOG14</f>
        <v>0</v>
      </c>
      <c r="NOK12" s="1426">
        <f>'GC Table 5 - Worker Training'!NOG12</f>
        <v>0</v>
      </c>
      <c r="NOL12" s="1423">
        <f>'GC Table 4 - Tertiary'!NOF9</f>
        <v>0</v>
      </c>
      <c r="NOM12" s="1427">
        <f>SUM(NOI12:NOL12)</f>
        <v>0</v>
      </c>
      <c r="NON12" s="1422">
        <f>'GC Table 8 - Primary'!NOG20</f>
        <v>0</v>
      </c>
      <c r="NOO12" s="1423">
        <f>'GC Table 6 - Secondary'!NOG22</f>
        <v>0</v>
      </c>
      <c r="NOP12" s="1423">
        <f>'GC Table 5 - Worker Training'!NOG20</f>
        <v>0</v>
      </c>
      <c r="NOQ12" s="1423">
        <f>'GC Table 4 - Tertiary'!NOF17</f>
        <v>0</v>
      </c>
      <c r="NOR12" s="1428">
        <f>SUM(NON12:NOQ12)</f>
        <v>0</v>
      </c>
      <c r="NOS12" s="776">
        <v>2014</v>
      </c>
      <c r="NOT12" s="1422">
        <f>'GC Table 8 - Primary'!NOW8</f>
        <v>0</v>
      </c>
      <c r="NOU12" s="1423">
        <f>'GC Table 6 - Secondary'!NOW8</f>
        <v>0</v>
      </c>
      <c r="NOV12" s="1423">
        <f>'GC Table 5 - Worker Training'!NOW8</f>
        <v>0</v>
      </c>
      <c r="NOW12" s="1423">
        <f>'GC Table 4 - Tertiary'!NOV8</f>
        <v>0</v>
      </c>
      <c r="NOX12" s="1424">
        <f>SUM(NOT12:NOW12)</f>
        <v>0</v>
      </c>
      <c r="NOY12" s="1425">
        <f>'GC Table 8 - Primary'!NOW12</f>
        <v>0</v>
      </c>
      <c r="NOZ12" s="1423">
        <f>'GC Table 6 - Secondary'!NOW14</f>
        <v>0</v>
      </c>
      <c r="NPA12" s="1426">
        <f>'GC Table 5 - Worker Training'!NOW12</f>
        <v>0</v>
      </c>
      <c r="NPB12" s="1423">
        <f>'GC Table 4 - Tertiary'!NOV9</f>
        <v>0</v>
      </c>
      <c r="NPC12" s="1427">
        <f>SUM(NOY12:NPB12)</f>
        <v>0</v>
      </c>
      <c r="NPD12" s="1422">
        <f>'GC Table 8 - Primary'!NOW20</f>
        <v>0</v>
      </c>
      <c r="NPE12" s="1423">
        <f>'GC Table 6 - Secondary'!NOW22</f>
        <v>0</v>
      </c>
      <c r="NPF12" s="1423">
        <f>'GC Table 5 - Worker Training'!NOW20</f>
        <v>0</v>
      </c>
      <c r="NPG12" s="1423">
        <f>'GC Table 4 - Tertiary'!NOV17</f>
        <v>0</v>
      </c>
      <c r="NPH12" s="1428">
        <f>SUM(NPD12:NPG12)</f>
        <v>0</v>
      </c>
      <c r="NPI12" s="776">
        <v>2014</v>
      </c>
      <c r="NPJ12" s="1422">
        <f>'GC Table 8 - Primary'!NPM8</f>
        <v>0</v>
      </c>
      <c r="NPK12" s="1423">
        <f>'GC Table 6 - Secondary'!NPM8</f>
        <v>0</v>
      </c>
      <c r="NPL12" s="1423">
        <f>'GC Table 5 - Worker Training'!NPM8</f>
        <v>0</v>
      </c>
      <c r="NPM12" s="1423">
        <f>'GC Table 4 - Tertiary'!NPL8</f>
        <v>0</v>
      </c>
      <c r="NPN12" s="1424">
        <f>SUM(NPJ12:NPM12)</f>
        <v>0</v>
      </c>
      <c r="NPO12" s="1425">
        <f>'GC Table 8 - Primary'!NPM12</f>
        <v>0</v>
      </c>
      <c r="NPP12" s="1423">
        <f>'GC Table 6 - Secondary'!NPM14</f>
        <v>0</v>
      </c>
      <c r="NPQ12" s="1426">
        <f>'GC Table 5 - Worker Training'!NPM12</f>
        <v>0</v>
      </c>
      <c r="NPR12" s="1423">
        <f>'GC Table 4 - Tertiary'!NPL9</f>
        <v>0</v>
      </c>
      <c r="NPS12" s="1427">
        <f>SUM(NPO12:NPR12)</f>
        <v>0</v>
      </c>
      <c r="NPT12" s="1422">
        <f>'GC Table 8 - Primary'!NPM20</f>
        <v>0</v>
      </c>
      <c r="NPU12" s="1423">
        <f>'GC Table 6 - Secondary'!NPM22</f>
        <v>0</v>
      </c>
      <c r="NPV12" s="1423">
        <f>'GC Table 5 - Worker Training'!NPM20</f>
        <v>0</v>
      </c>
      <c r="NPW12" s="1423">
        <f>'GC Table 4 - Tertiary'!NPL17</f>
        <v>0</v>
      </c>
      <c r="NPX12" s="1428">
        <f>SUM(NPT12:NPW12)</f>
        <v>0</v>
      </c>
      <c r="NPY12" s="776">
        <v>2014</v>
      </c>
      <c r="NPZ12" s="1422">
        <f>'GC Table 8 - Primary'!NQC8</f>
        <v>0</v>
      </c>
      <c r="NQA12" s="1423">
        <f>'GC Table 6 - Secondary'!NQC8</f>
        <v>0</v>
      </c>
      <c r="NQB12" s="1423">
        <f>'GC Table 5 - Worker Training'!NQC8</f>
        <v>0</v>
      </c>
      <c r="NQC12" s="1423">
        <f>'GC Table 4 - Tertiary'!NQB8</f>
        <v>0</v>
      </c>
      <c r="NQD12" s="1424">
        <f>SUM(NPZ12:NQC12)</f>
        <v>0</v>
      </c>
      <c r="NQE12" s="1425">
        <f>'GC Table 8 - Primary'!NQC12</f>
        <v>0</v>
      </c>
      <c r="NQF12" s="1423">
        <f>'GC Table 6 - Secondary'!NQC14</f>
        <v>0</v>
      </c>
      <c r="NQG12" s="1426">
        <f>'GC Table 5 - Worker Training'!NQC12</f>
        <v>0</v>
      </c>
      <c r="NQH12" s="1423">
        <f>'GC Table 4 - Tertiary'!NQB9</f>
        <v>0</v>
      </c>
      <c r="NQI12" s="1427">
        <f>SUM(NQE12:NQH12)</f>
        <v>0</v>
      </c>
      <c r="NQJ12" s="1422">
        <f>'GC Table 8 - Primary'!NQC20</f>
        <v>0</v>
      </c>
      <c r="NQK12" s="1423">
        <f>'GC Table 6 - Secondary'!NQC22</f>
        <v>0</v>
      </c>
      <c r="NQL12" s="1423">
        <f>'GC Table 5 - Worker Training'!NQC20</f>
        <v>0</v>
      </c>
      <c r="NQM12" s="1423">
        <f>'GC Table 4 - Tertiary'!NQB17</f>
        <v>0</v>
      </c>
      <c r="NQN12" s="1428">
        <f>SUM(NQJ12:NQM12)</f>
        <v>0</v>
      </c>
      <c r="NQO12" s="776">
        <v>2014</v>
      </c>
      <c r="NQP12" s="1422">
        <f>'GC Table 8 - Primary'!NQS8</f>
        <v>0</v>
      </c>
      <c r="NQQ12" s="1423">
        <f>'GC Table 6 - Secondary'!NQS8</f>
        <v>0</v>
      </c>
      <c r="NQR12" s="1423">
        <f>'GC Table 5 - Worker Training'!NQS8</f>
        <v>0</v>
      </c>
      <c r="NQS12" s="1423">
        <f>'GC Table 4 - Tertiary'!NQR8</f>
        <v>0</v>
      </c>
      <c r="NQT12" s="1424">
        <f>SUM(NQP12:NQS12)</f>
        <v>0</v>
      </c>
      <c r="NQU12" s="1425">
        <f>'GC Table 8 - Primary'!NQS12</f>
        <v>0</v>
      </c>
      <c r="NQV12" s="1423">
        <f>'GC Table 6 - Secondary'!NQS14</f>
        <v>0</v>
      </c>
      <c r="NQW12" s="1426">
        <f>'GC Table 5 - Worker Training'!NQS12</f>
        <v>0</v>
      </c>
      <c r="NQX12" s="1423">
        <f>'GC Table 4 - Tertiary'!NQR9</f>
        <v>0</v>
      </c>
      <c r="NQY12" s="1427">
        <f>SUM(NQU12:NQX12)</f>
        <v>0</v>
      </c>
      <c r="NQZ12" s="1422">
        <f>'GC Table 8 - Primary'!NQS20</f>
        <v>0</v>
      </c>
      <c r="NRA12" s="1423">
        <f>'GC Table 6 - Secondary'!NQS22</f>
        <v>0</v>
      </c>
      <c r="NRB12" s="1423">
        <f>'GC Table 5 - Worker Training'!NQS20</f>
        <v>0</v>
      </c>
      <c r="NRC12" s="1423">
        <f>'GC Table 4 - Tertiary'!NQR17</f>
        <v>0</v>
      </c>
      <c r="NRD12" s="1428">
        <f>SUM(NQZ12:NRC12)</f>
        <v>0</v>
      </c>
      <c r="NRE12" s="776">
        <v>2014</v>
      </c>
      <c r="NRF12" s="1422">
        <f>'GC Table 8 - Primary'!NRI8</f>
        <v>0</v>
      </c>
      <c r="NRG12" s="1423">
        <f>'GC Table 6 - Secondary'!NRI8</f>
        <v>0</v>
      </c>
      <c r="NRH12" s="1423">
        <f>'GC Table 5 - Worker Training'!NRI8</f>
        <v>0</v>
      </c>
      <c r="NRI12" s="1423">
        <f>'GC Table 4 - Tertiary'!NRH8</f>
        <v>0</v>
      </c>
      <c r="NRJ12" s="1424">
        <f>SUM(NRF12:NRI12)</f>
        <v>0</v>
      </c>
      <c r="NRK12" s="1425">
        <f>'GC Table 8 - Primary'!NRI12</f>
        <v>0</v>
      </c>
      <c r="NRL12" s="1423">
        <f>'GC Table 6 - Secondary'!NRI14</f>
        <v>0</v>
      </c>
      <c r="NRM12" s="1426">
        <f>'GC Table 5 - Worker Training'!NRI12</f>
        <v>0</v>
      </c>
      <c r="NRN12" s="1423">
        <f>'GC Table 4 - Tertiary'!NRH9</f>
        <v>0</v>
      </c>
      <c r="NRO12" s="1427">
        <f>SUM(NRK12:NRN12)</f>
        <v>0</v>
      </c>
      <c r="NRP12" s="1422">
        <f>'GC Table 8 - Primary'!NRI20</f>
        <v>0</v>
      </c>
      <c r="NRQ12" s="1423">
        <f>'GC Table 6 - Secondary'!NRI22</f>
        <v>0</v>
      </c>
      <c r="NRR12" s="1423">
        <f>'GC Table 5 - Worker Training'!NRI20</f>
        <v>0</v>
      </c>
      <c r="NRS12" s="1423">
        <f>'GC Table 4 - Tertiary'!NRH17</f>
        <v>0</v>
      </c>
      <c r="NRT12" s="1428">
        <f>SUM(NRP12:NRS12)</f>
        <v>0</v>
      </c>
      <c r="NRU12" s="776">
        <v>2014</v>
      </c>
      <c r="NRV12" s="1422">
        <f>'GC Table 8 - Primary'!NRY8</f>
        <v>0</v>
      </c>
      <c r="NRW12" s="1423">
        <f>'GC Table 6 - Secondary'!NRY8</f>
        <v>0</v>
      </c>
      <c r="NRX12" s="1423">
        <f>'GC Table 5 - Worker Training'!NRY8</f>
        <v>0</v>
      </c>
      <c r="NRY12" s="1423">
        <f>'GC Table 4 - Tertiary'!NRX8</f>
        <v>0</v>
      </c>
      <c r="NRZ12" s="1424">
        <f>SUM(NRV12:NRY12)</f>
        <v>0</v>
      </c>
      <c r="NSA12" s="1425">
        <f>'GC Table 8 - Primary'!NRY12</f>
        <v>0</v>
      </c>
      <c r="NSB12" s="1423">
        <f>'GC Table 6 - Secondary'!NRY14</f>
        <v>0</v>
      </c>
      <c r="NSC12" s="1426">
        <f>'GC Table 5 - Worker Training'!NRY12</f>
        <v>0</v>
      </c>
      <c r="NSD12" s="1423">
        <f>'GC Table 4 - Tertiary'!NRX9</f>
        <v>0</v>
      </c>
      <c r="NSE12" s="1427">
        <f>SUM(NSA12:NSD12)</f>
        <v>0</v>
      </c>
      <c r="NSF12" s="1422">
        <f>'GC Table 8 - Primary'!NRY20</f>
        <v>0</v>
      </c>
      <c r="NSG12" s="1423">
        <f>'GC Table 6 - Secondary'!NRY22</f>
        <v>0</v>
      </c>
      <c r="NSH12" s="1423">
        <f>'GC Table 5 - Worker Training'!NRY20</f>
        <v>0</v>
      </c>
      <c r="NSI12" s="1423">
        <f>'GC Table 4 - Tertiary'!NRX17</f>
        <v>0</v>
      </c>
      <c r="NSJ12" s="1428">
        <f>SUM(NSF12:NSI12)</f>
        <v>0</v>
      </c>
      <c r="NSK12" s="776">
        <v>2014</v>
      </c>
      <c r="NSL12" s="1422">
        <f>'GC Table 8 - Primary'!NSO8</f>
        <v>0</v>
      </c>
      <c r="NSM12" s="1423">
        <f>'GC Table 6 - Secondary'!NSO8</f>
        <v>0</v>
      </c>
      <c r="NSN12" s="1423">
        <f>'GC Table 5 - Worker Training'!NSO8</f>
        <v>0</v>
      </c>
      <c r="NSO12" s="1423">
        <f>'GC Table 4 - Tertiary'!NSN8</f>
        <v>0</v>
      </c>
      <c r="NSP12" s="1424">
        <f>SUM(NSL12:NSO12)</f>
        <v>0</v>
      </c>
      <c r="NSQ12" s="1425">
        <f>'GC Table 8 - Primary'!NSO12</f>
        <v>0</v>
      </c>
      <c r="NSR12" s="1423">
        <f>'GC Table 6 - Secondary'!NSO14</f>
        <v>0</v>
      </c>
      <c r="NSS12" s="1426">
        <f>'GC Table 5 - Worker Training'!NSO12</f>
        <v>0</v>
      </c>
      <c r="NST12" s="1423">
        <f>'GC Table 4 - Tertiary'!NSN9</f>
        <v>0</v>
      </c>
      <c r="NSU12" s="1427">
        <f>SUM(NSQ12:NST12)</f>
        <v>0</v>
      </c>
      <c r="NSV12" s="1422">
        <f>'GC Table 8 - Primary'!NSO20</f>
        <v>0</v>
      </c>
      <c r="NSW12" s="1423">
        <f>'GC Table 6 - Secondary'!NSO22</f>
        <v>0</v>
      </c>
      <c r="NSX12" s="1423">
        <f>'GC Table 5 - Worker Training'!NSO20</f>
        <v>0</v>
      </c>
      <c r="NSY12" s="1423">
        <f>'GC Table 4 - Tertiary'!NSN17</f>
        <v>0</v>
      </c>
      <c r="NSZ12" s="1428">
        <f>SUM(NSV12:NSY12)</f>
        <v>0</v>
      </c>
      <c r="NTA12" s="776">
        <v>2014</v>
      </c>
      <c r="NTB12" s="1422">
        <f>'GC Table 8 - Primary'!NTE8</f>
        <v>0</v>
      </c>
      <c r="NTC12" s="1423">
        <f>'GC Table 6 - Secondary'!NTE8</f>
        <v>0</v>
      </c>
      <c r="NTD12" s="1423">
        <f>'GC Table 5 - Worker Training'!NTE8</f>
        <v>0</v>
      </c>
      <c r="NTE12" s="1423">
        <f>'GC Table 4 - Tertiary'!NTD8</f>
        <v>0</v>
      </c>
      <c r="NTF12" s="1424">
        <f>SUM(NTB12:NTE12)</f>
        <v>0</v>
      </c>
      <c r="NTG12" s="1425">
        <f>'GC Table 8 - Primary'!NTE12</f>
        <v>0</v>
      </c>
      <c r="NTH12" s="1423">
        <f>'GC Table 6 - Secondary'!NTE14</f>
        <v>0</v>
      </c>
      <c r="NTI12" s="1426">
        <f>'GC Table 5 - Worker Training'!NTE12</f>
        <v>0</v>
      </c>
      <c r="NTJ12" s="1423">
        <f>'GC Table 4 - Tertiary'!NTD9</f>
        <v>0</v>
      </c>
      <c r="NTK12" s="1427">
        <f>SUM(NTG12:NTJ12)</f>
        <v>0</v>
      </c>
      <c r="NTL12" s="1422">
        <f>'GC Table 8 - Primary'!NTE20</f>
        <v>0</v>
      </c>
      <c r="NTM12" s="1423">
        <f>'GC Table 6 - Secondary'!NTE22</f>
        <v>0</v>
      </c>
      <c r="NTN12" s="1423">
        <f>'GC Table 5 - Worker Training'!NTE20</f>
        <v>0</v>
      </c>
      <c r="NTO12" s="1423">
        <f>'GC Table 4 - Tertiary'!NTD17</f>
        <v>0</v>
      </c>
      <c r="NTP12" s="1428">
        <f>SUM(NTL12:NTO12)</f>
        <v>0</v>
      </c>
      <c r="NTQ12" s="776">
        <v>2014</v>
      </c>
      <c r="NTR12" s="1422">
        <f>'GC Table 8 - Primary'!NTU8</f>
        <v>0</v>
      </c>
      <c r="NTS12" s="1423">
        <f>'GC Table 6 - Secondary'!NTU8</f>
        <v>0</v>
      </c>
      <c r="NTT12" s="1423">
        <f>'GC Table 5 - Worker Training'!NTU8</f>
        <v>0</v>
      </c>
      <c r="NTU12" s="1423">
        <f>'GC Table 4 - Tertiary'!NTT8</f>
        <v>0</v>
      </c>
      <c r="NTV12" s="1424">
        <f>SUM(NTR12:NTU12)</f>
        <v>0</v>
      </c>
      <c r="NTW12" s="1425">
        <f>'GC Table 8 - Primary'!NTU12</f>
        <v>0</v>
      </c>
      <c r="NTX12" s="1423">
        <f>'GC Table 6 - Secondary'!NTU14</f>
        <v>0</v>
      </c>
      <c r="NTY12" s="1426">
        <f>'GC Table 5 - Worker Training'!NTU12</f>
        <v>0</v>
      </c>
      <c r="NTZ12" s="1423">
        <f>'GC Table 4 - Tertiary'!NTT9</f>
        <v>0</v>
      </c>
      <c r="NUA12" s="1427">
        <f>SUM(NTW12:NTZ12)</f>
        <v>0</v>
      </c>
      <c r="NUB12" s="1422">
        <f>'GC Table 8 - Primary'!NTU20</f>
        <v>0</v>
      </c>
      <c r="NUC12" s="1423">
        <f>'GC Table 6 - Secondary'!NTU22</f>
        <v>0</v>
      </c>
      <c r="NUD12" s="1423">
        <f>'GC Table 5 - Worker Training'!NTU20</f>
        <v>0</v>
      </c>
      <c r="NUE12" s="1423">
        <f>'GC Table 4 - Tertiary'!NTT17</f>
        <v>0</v>
      </c>
      <c r="NUF12" s="1428">
        <f>SUM(NUB12:NUE12)</f>
        <v>0</v>
      </c>
      <c r="NUG12" s="776">
        <v>2014</v>
      </c>
      <c r="NUH12" s="1422">
        <f>'GC Table 8 - Primary'!NUK8</f>
        <v>0</v>
      </c>
      <c r="NUI12" s="1423">
        <f>'GC Table 6 - Secondary'!NUK8</f>
        <v>0</v>
      </c>
      <c r="NUJ12" s="1423">
        <f>'GC Table 5 - Worker Training'!NUK8</f>
        <v>0</v>
      </c>
      <c r="NUK12" s="1423">
        <f>'GC Table 4 - Tertiary'!NUJ8</f>
        <v>0</v>
      </c>
      <c r="NUL12" s="1424">
        <f>SUM(NUH12:NUK12)</f>
        <v>0</v>
      </c>
      <c r="NUM12" s="1425">
        <f>'GC Table 8 - Primary'!NUK12</f>
        <v>0</v>
      </c>
      <c r="NUN12" s="1423">
        <f>'GC Table 6 - Secondary'!NUK14</f>
        <v>0</v>
      </c>
      <c r="NUO12" s="1426">
        <f>'GC Table 5 - Worker Training'!NUK12</f>
        <v>0</v>
      </c>
      <c r="NUP12" s="1423">
        <f>'GC Table 4 - Tertiary'!NUJ9</f>
        <v>0</v>
      </c>
      <c r="NUQ12" s="1427">
        <f>SUM(NUM12:NUP12)</f>
        <v>0</v>
      </c>
      <c r="NUR12" s="1422">
        <f>'GC Table 8 - Primary'!NUK20</f>
        <v>0</v>
      </c>
      <c r="NUS12" s="1423">
        <f>'GC Table 6 - Secondary'!NUK22</f>
        <v>0</v>
      </c>
      <c r="NUT12" s="1423">
        <f>'GC Table 5 - Worker Training'!NUK20</f>
        <v>0</v>
      </c>
      <c r="NUU12" s="1423">
        <f>'GC Table 4 - Tertiary'!NUJ17</f>
        <v>0</v>
      </c>
      <c r="NUV12" s="1428">
        <f>SUM(NUR12:NUU12)</f>
        <v>0</v>
      </c>
      <c r="NUW12" s="776">
        <v>2014</v>
      </c>
      <c r="NUX12" s="1422">
        <f>'GC Table 8 - Primary'!NVA8</f>
        <v>0</v>
      </c>
      <c r="NUY12" s="1423">
        <f>'GC Table 6 - Secondary'!NVA8</f>
        <v>0</v>
      </c>
      <c r="NUZ12" s="1423">
        <f>'GC Table 5 - Worker Training'!NVA8</f>
        <v>0</v>
      </c>
      <c r="NVA12" s="1423">
        <f>'GC Table 4 - Tertiary'!NUZ8</f>
        <v>0</v>
      </c>
      <c r="NVB12" s="1424">
        <f>SUM(NUX12:NVA12)</f>
        <v>0</v>
      </c>
      <c r="NVC12" s="1425">
        <f>'GC Table 8 - Primary'!NVA12</f>
        <v>0</v>
      </c>
      <c r="NVD12" s="1423">
        <f>'GC Table 6 - Secondary'!NVA14</f>
        <v>0</v>
      </c>
      <c r="NVE12" s="1426">
        <f>'GC Table 5 - Worker Training'!NVA12</f>
        <v>0</v>
      </c>
      <c r="NVF12" s="1423">
        <f>'GC Table 4 - Tertiary'!NUZ9</f>
        <v>0</v>
      </c>
      <c r="NVG12" s="1427">
        <f>SUM(NVC12:NVF12)</f>
        <v>0</v>
      </c>
      <c r="NVH12" s="1422">
        <f>'GC Table 8 - Primary'!NVA20</f>
        <v>0</v>
      </c>
      <c r="NVI12" s="1423">
        <f>'GC Table 6 - Secondary'!NVA22</f>
        <v>0</v>
      </c>
      <c r="NVJ12" s="1423">
        <f>'GC Table 5 - Worker Training'!NVA20</f>
        <v>0</v>
      </c>
      <c r="NVK12" s="1423">
        <f>'GC Table 4 - Tertiary'!NUZ17</f>
        <v>0</v>
      </c>
      <c r="NVL12" s="1428">
        <f>SUM(NVH12:NVK12)</f>
        <v>0</v>
      </c>
      <c r="NVM12" s="776">
        <v>2014</v>
      </c>
      <c r="NVN12" s="1422">
        <f>'GC Table 8 - Primary'!NVQ8</f>
        <v>0</v>
      </c>
      <c r="NVO12" s="1423">
        <f>'GC Table 6 - Secondary'!NVQ8</f>
        <v>0</v>
      </c>
      <c r="NVP12" s="1423">
        <f>'GC Table 5 - Worker Training'!NVQ8</f>
        <v>0</v>
      </c>
      <c r="NVQ12" s="1423">
        <f>'GC Table 4 - Tertiary'!NVP8</f>
        <v>0</v>
      </c>
      <c r="NVR12" s="1424">
        <f>SUM(NVN12:NVQ12)</f>
        <v>0</v>
      </c>
      <c r="NVS12" s="1425">
        <f>'GC Table 8 - Primary'!NVQ12</f>
        <v>0</v>
      </c>
      <c r="NVT12" s="1423">
        <f>'GC Table 6 - Secondary'!NVQ14</f>
        <v>0</v>
      </c>
      <c r="NVU12" s="1426">
        <f>'GC Table 5 - Worker Training'!NVQ12</f>
        <v>0</v>
      </c>
      <c r="NVV12" s="1423">
        <f>'GC Table 4 - Tertiary'!NVP9</f>
        <v>0</v>
      </c>
      <c r="NVW12" s="1427">
        <f>SUM(NVS12:NVV12)</f>
        <v>0</v>
      </c>
      <c r="NVX12" s="1422">
        <f>'GC Table 8 - Primary'!NVQ20</f>
        <v>0</v>
      </c>
      <c r="NVY12" s="1423">
        <f>'GC Table 6 - Secondary'!NVQ22</f>
        <v>0</v>
      </c>
      <c r="NVZ12" s="1423">
        <f>'GC Table 5 - Worker Training'!NVQ20</f>
        <v>0</v>
      </c>
      <c r="NWA12" s="1423">
        <f>'GC Table 4 - Tertiary'!NVP17</f>
        <v>0</v>
      </c>
      <c r="NWB12" s="1428">
        <f>SUM(NVX12:NWA12)</f>
        <v>0</v>
      </c>
      <c r="NWC12" s="776">
        <v>2014</v>
      </c>
      <c r="NWD12" s="1422">
        <f>'GC Table 8 - Primary'!NWG8</f>
        <v>0</v>
      </c>
      <c r="NWE12" s="1423">
        <f>'GC Table 6 - Secondary'!NWG8</f>
        <v>0</v>
      </c>
      <c r="NWF12" s="1423">
        <f>'GC Table 5 - Worker Training'!NWG8</f>
        <v>0</v>
      </c>
      <c r="NWG12" s="1423">
        <f>'GC Table 4 - Tertiary'!NWF8</f>
        <v>0</v>
      </c>
      <c r="NWH12" s="1424">
        <f>SUM(NWD12:NWG12)</f>
        <v>0</v>
      </c>
      <c r="NWI12" s="1425">
        <f>'GC Table 8 - Primary'!NWG12</f>
        <v>0</v>
      </c>
      <c r="NWJ12" s="1423">
        <f>'GC Table 6 - Secondary'!NWG14</f>
        <v>0</v>
      </c>
      <c r="NWK12" s="1426">
        <f>'GC Table 5 - Worker Training'!NWG12</f>
        <v>0</v>
      </c>
      <c r="NWL12" s="1423">
        <f>'GC Table 4 - Tertiary'!NWF9</f>
        <v>0</v>
      </c>
      <c r="NWM12" s="1427">
        <f>SUM(NWI12:NWL12)</f>
        <v>0</v>
      </c>
      <c r="NWN12" s="1422">
        <f>'GC Table 8 - Primary'!NWG20</f>
        <v>0</v>
      </c>
      <c r="NWO12" s="1423">
        <f>'GC Table 6 - Secondary'!NWG22</f>
        <v>0</v>
      </c>
      <c r="NWP12" s="1423">
        <f>'GC Table 5 - Worker Training'!NWG20</f>
        <v>0</v>
      </c>
      <c r="NWQ12" s="1423">
        <f>'GC Table 4 - Tertiary'!NWF17</f>
        <v>0</v>
      </c>
      <c r="NWR12" s="1428">
        <f>SUM(NWN12:NWQ12)</f>
        <v>0</v>
      </c>
      <c r="NWS12" s="776">
        <v>2014</v>
      </c>
      <c r="NWT12" s="1422">
        <f>'GC Table 8 - Primary'!NWW8</f>
        <v>0</v>
      </c>
      <c r="NWU12" s="1423">
        <f>'GC Table 6 - Secondary'!NWW8</f>
        <v>0</v>
      </c>
      <c r="NWV12" s="1423">
        <f>'GC Table 5 - Worker Training'!NWW8</f>
        <v>0</v>
      </c>
      <c r="NWW12" s="1423">
        <f>'GC Table 4 - Tertiary'!NWV8</f>
        <v>0</v>
      </c>
      <c r="NWX12" s="1424">
        <f>SUM(NWT12:NWW12)</f>
        <v>0</v>
      </c>
      <c r="NWY12" s="1425">
        <f>'GC Table 8 - Primary'!NWW12</f>
        <v>0</v>
      </c>
      <c r="NWZ12" s="1423">
        <f>'GC Table 6 - Secondary'!NWW14</f>
        <v>0</v>
      </c>
      <c r="NXA12" s="1426">
        <f>'GC Table 5 - Worker Training'!NWW12</f>
        <v>0</v>
      </c>
      <c r="NXB12" s="1423">
        <f>'GC Table 4 - Tertiary'!NWV9</f>
        <v>0</v>
      </c>
      <c r="NXC12" s="1427">
        <f>SUM(NWY12:NXB12)</f>
        <v>0</v>
      </c>
      <c r="NXD12" s="1422">
        <f>'GC Table 8 - Primary'!NWW20</f>
        <v>0</v>
      </c>
      <c r="NXE12" s="1423">
        <f>'GC Table 6 - Secondary'!NWW22</f>
        <v>0</v>
      </c>
      <c r="NXF12" s="1423">
        <f>'GC Table 5 - Worker Training'!NWW20</f>
        <v>0</v>
      </c>
      <c r="NXG12" s="1423">
        <f>'GC Table 4 - Tertiary'!NWV17</f>
        <v>0</v>
      </c>
      <c r="NXH12" s="1428">
        <f>SUM(NXD12:NXG12)</f>
        <v>0</v>
      </c>
      <c r="NXI12" s="776">
        <v>2014</v>
      </c>
      <c r="NXJ12" s="1422">
        <f>'GC Table 8 - Primary'!NXM8</f>
        <v>0</v>
      </c>
      <c r="NXK12" s="1423">
        <f>'GC Table 6 - Secondary'!NXM8</f>
        <v>0</v>
      </c>
      <c r="NXL12" s="1423">
        <f>'GC Table 5 - Worker Training'!NXM8</f>
        <v>0</v>
      </c>
      <c r="NXM12" s="1423">
        <f>'GC Table 4 - Tertiary'!NXL8</f>
        <v>0</v>
      </c>
      <c r="NXN12" s="1424">
        <f>SUM(NXJ12:NXM12)</f>
        <v>0</v>
      </c>
      <c r="NXO12" s="1425">
        <f>'GC Table 8 - Primary'!NXM12</f>
        <v>0</v>
      </c>
      <c r="NXP12" s="1423">
        <f>'GC Table 6 - Secondary'!NXM14</f>
        <v>0</v>
      </c>
      <c r="NXQ12" s="1426">
        <f>'GC Table 5 - Worker Training'!NXM12</f>
        <v>0</v>
      </c>
      <c r="NXR12" s="1423">
        <f>'GC Table 4 - Tertiary'!NXL9</f>
        <v>0</v>
      </c>
      <c r="NXS12" s="1427">
        <f>SUM(NXO12:NXR12)</f>
        <v>0</v>
      </c>
      <c r="NXT12" s="1422">
        <f>'GC Table 8 - Primary'!NXM20</f>
        <v>0</v>
      </c>
      <c r="NXU12" s="1423">
        <f>'GC Table 6 - Secondary'!NXM22</f>
        <v>0</v>
      </c>
      <c r="NXV12" s="1423">
        <f>'GC Table 5 - Worker Training'!NXM20</f>
        <v>0</v>
      </c>
      <c r="NXW12" s="1423">
        <f>'GC Table 4 - Tertiary'!NXL17</f>
        <v>0</v>
      </c>
      <c r="NXX12" s="1428">
        <f>SUM(NXT12:NXW12)</f>
        <v>0</v>
      </c>
      <c r="NXY12" s="776">
        <v>2014</v>
      </c>
      <c r="NXZ12" s="1422">
        <f>'GC Table 8 - Primary'!NYC8</f>
        <v>0</v>
      </c>
      <c r="NYA12" s="1423">
        <f>'GC Table 6 - Secondary'!NYC8</f>
        <v>0</v>
      </c>
      <c r="NYB12" s="1423">
        <f>'GC Table 5 - Worker Training'!NYC8</f>
        <v>0</v>
      </c>
      <c r="NYC12" s="1423">
        <f>'GC Table 4 - Tertiary'!NYB8</f>
        <v>0</v>
      </c>
      <c r="NYD12" s="1424">
        <f>SUM(NXZ12:NYC12)</f>
        <v>0</v>
      </c>
      <c r="NYE12" s="1425">
        <f>'GC Table 8 - Primary'!NYC12</f>
        <v>0</v>
      </c>
      <c r="NYF12" s="1423">
        <f>'GC Table 6 - Secondary'!NYC14</f>
        <v>0</v>
      </c>
      <c r="NYG12" s="1426">
        <f>'GC Table 5 - Worker Training'!NYC12</f>
        <v>0</v>
      </c>
      <c r="NYH12" s="1423">
        <f>'GC Table 4 - Tertiary'!NYB9</f>
        <v>0</v>
      </c>
      <c r="NYI12" s="1427">
        <f>SUM(NYE12:NYH12)</f>
        <v>0</v>
      </c>
      <c r="NYJ12" s="1422">
        <f>'GC Table 8 - Primary'!NYC20</f>
        <v>0</v>
      </c>
      <c r="NYK12" s="1423">
        <f>'GC Table 6 - Secondary'!NYC22</f>
        <v>0</v>
      </c>
      <c r="NYL12" s="1423">
        <f>'GC Table 5 - Worker Training'!NYC20</f>
        <v>0</v>
      </c>
      <c r="NYM12" s="1423">
        <f>'GC Table 4 - Tertiary'!NYB17</f>
        <v>0</v>
      </c>
      <c r="NYN12" s="1428">
        <f>SUM(NYJ12:NYM12)</f>
        <v>0</v>
      </c>
      <c r="NYO12" s="776">
        <v>2014</v>
      </c>
      <c r="NYP12" s="1422">
        <f>'GC Table 8 - Primary'!NYS8</f>
        <v>0</v>
      </c>
      <c r="NYQ12" s="1423">
        <f>'GC Table 6 - Secondary'!NYS8</f>
        <v>0</v>
      </c>
      <c r="NYR12" s="1423">
        <f>'GC Table 5 - Worker Training'!NYS8</f>
        <v>0</v>
      </c>
      <c r="NYS12" s="1423">
        <f>'GC Table 4 - Tertiary'!NYR8</f>
        <v>0</v>
      </c>
      <c r="NYT12" s="1424">
        <f>SUM(NYP12:NYS12)</f>
        <v>0</v>
      </c>
      <c r="NYU12" s="1425">
        <f>'GC Table 8 - Primary'!NYS12</f>
        <v>0</v>
      </c>
      <c r="NYV12" s="1423">
        <f>'GC Table 6 - Secondary'!NYS14</f>
        <v>0</v>
      </c>
      <c r="NYW12" s="1426">
        <f>'GC Table 5 - Worker Training'!NYS12</f>
        <v>0</v>
      </c>
      <c r="NYX12" s="1423">
        <f>'GC Table 4 - Tertiary'!NYR9</f>
        <v>0</v>
      </c>
      <c r="NYY12" s="1427">
        <f>SUM(NYU12:NYX12)</f>
        <v>0</v>
      </c>
      <c r="NYZ12" s="1422">
        <f>'GC Table 8 - Primary'!NYS20</f>
        <v>0</v>
      </c>
      <c r="NZA12" s="1423">
        <f>'GC Table 6 - Secondary'!NYS22</f>
        <v>0</v>
      </c>
      <c r="NZB12" s="1423">
        <f>'GC Table 5 - Worker Training'!NYS20</f>
        <v>0</v>
      </c>
      <c r="NZC12" s="1423">
        <f>'GC Table 4 - Tertiary'!NYR17</f>
        <v>0</v>
      </c>
      <c r="NZD12" s="1428">
        <f>SUM(NYZ12:NZC12)</f>
        <v>0</v>
      </c>
      <c r="NZE12" s="776">
        <v>2014</v>
      </c>
      <c r="NZF12" s="1422">
        <f>'GC Table 8 - Primary'!NZI8</f>
        <v>0</v>
      </c>
      <c r="NZG12" s="1423">
        <f>'GC Table 6 - Secondary'!NZI8</f>
        <v>0</v>
      </c>
      <c r="NZH12" s="1423">
        <f>'GC Table 5 - Worker Training'!NZI8</f>
        <v>0</v>
      </c>
      <c r="NZI12" s="1423">
        <f>'GC Table 4 - Tertiary'!NZH8</f>
        <v>0</v>
      </c>
      <c r="NZJ12" s="1424">
        <f>SUM(NZF12:NZI12)</f>
        <v>0</v>
      </c>
      <c r="NZK12" s="1425">
        <f>'GC Table 8 - Primary'!NZI12</f>
        <v>0</v>
      </c>
      <c r="NZL12" s="1423">
        <f>'GC Table 6 - Secondary'!NZI14</f>
        <v>0</v>
      </c>
      <c r="NZM12" s="1426">
        <f>'GC Table 5 - Worker Training'!NZI12</f>
        <v>0</v>
      </c>
      <c r="NZN12" s="1423">
        <f>'GC Table 4 - Tertiary'!NZH9</f>
        <v>0</v>
      </c>
      <c r="NZO12" s="1427">
        <f>SUM(NZK12:NZN12)</f>
        <v>0</v>
      </c>
      <c r="NZP12" s="1422">
        <f>'GC Table 8 - Primary'!NZI20</f>
        <v>0</v>
      </c>
      <c r="NZQ12" s="1423">
        <f>'GC Table 6 - Secondary'!NZI22</f>
        <v>0</v>
      </c>
      <c r="NZR12" s="1423">
        <f>'GC Table 5 - Worker Training'!NZI20</f>
        <v>0</v>
      </c>
      <c r="NZS12" s="1423">
        <f>'GC Table 4 - Tertiary'!NZH17</f>
        <v>0</v>
      </c>
      <c r="NZT12" s="1428">
        <f>SUM(NZP12:NZS12)</f>
        <v>0</v>
      </c>
      <c r="NZU12" s="776">
        <v>2014</v>
      </c>
      <c r="NZV12" s="1422">
        <f>'GC Table 8 - Primary'!NZY8</f>
        <v>0</v>
      </c>
      <c r="NZW12" s="1423">
        <f>'GC Table 6 - Secondary'!NZY8</f>
        <v>0</v>
      </c>
      <c r="NZX12" s="1423">
        <f>'GC Table 5 - Worker Training'!NZY8</f>
        <v>0</v>
      </c>
      <c r="NZY12" s="1423">
        <f>'GC Table 4 - Tertiary'!NZX8</f>
        <v>0</v>
      </c>
      <c r="NZZ12" s="1424">
        <f>SUM(NZV12:NZY12)</f>
        <v>0</v>
      </c>
      <c r="OAA12" s="1425">
        <f>'GC Table 8 - Primary'!NZY12</f>
        <v>0</v>
      </c>
      <c r="OAB12" s="1423">
        <f>'GC Table 6 - Secondary'!NZY14</f>
        <v>0</v>
      </c>
      <c r="OAC12" s="1426">
        <f>'GC Table 5 - Worker Training'!NZY12</f>
        <v>0</v>
      </c>
      <c r="OAD12" s="1423">
        <f>'GC Table 4 - Tertiary'!NZX9</f>
        <v>0</v>
      </c>
      <c r="OAE12" s="1427">
        <f>SUM(OAA12:OAD12)</f>
        <v>0</v>
      </c>
      <c r="OAF12" s="1422">
        <f>'GC Table 8 - Primary'!NZY20</f>
        <v>0</v>
      </c>
      <c r="OAG12" s="1423">
        <f>'GC Table 6 - Secondary'!NZY22</f>
        <v>0</v>
      </c>
      <c r="OAH12" s="1423">
        <f>'GC Table 5 - Worker Training'!NZY20</f>
        <v>0</v>
      </c>
      <c r="OAI12" s="1423">
        <f>'GC Table 4 - Tertiary'!NZX17</f>
        <v>0</v>
      </c>
      <c r="OAJ12" s="1428">
        <f>SUM(OAF12:OAI12)</f>
        <v>0</v>
      </c>
      <c r="OAK12" s="776">
        <v>2014</v>
      </c>
      <c r="OAL12" s="1422">
        <f>'GC Table 8 - Primary'!OAO8</f>
        <v>0</v>
      </c>
      <c r="OAM12" s="1423">
        <f>'GC Table 6 - Secondary'!OAO8</f>
        <v>0</v>
      </c>
      <c r="OAN12" s="1423">
        <f>'GC Table 5 - Worker Training'!OAO8</f>
        <v>0</v>
      </c>
      <c r="OAO12" s="1423">
        <f>'GC Table 4 - Tertiary'!OAN8</f>
        <v>0</v>
      </c>
      <c r="OAP12" s="1424">
        <f>SUM(OAL12:OAO12)</f>
        <v>0</v>
      </c>
      <c r="OAQ12" s="1425">
        <f>'GC Table 8 - Primary'!OAO12</f>
        <v>0</v>
      </c>
      <c r="OAR12" s="1423">
        <f>'GC Table 6 - Secondary'!OAO14</f>
        <v>0</v>
      </c>
      <c r="OAS12" s="1426">
        <f>'GC Table 5 - Worker Training'!OAO12</f>
        <v>0</v>
      </c>
      <c r="OAT12" s="1423">
        <f>'GC Table 4 - Tertiary'!OAN9</f>
        <v>0</v>
      </c>
      <c r="OAU12" s="1427">
        <f>SUM(OAQ12:OAT12)</f>
        <v>0</v>
      </c>
      <c r="OAV12" s="1422">
        <f>'GC Table 8 - Primary'!OAO20</f>
        <v>0</v>
      </c>
      <c r="OAW12" s="1423">
        <f>'GC Table 6 - Secondary'!OAO22</f>
        <v>0</v>
      </c>
      <c r="OAX12" s="1423">
        <f>'GC Table 5 - Worker Training'!OAO20</f>
        <v>0</v>
      </c>
      <c r="OAY12" s="1423">
        <f>'GC Table 4 - Tertiary'!OAN17</f>
        <v>0</v>
      </c>
      <c r="OAZ12" s="1428">
        <f>SUM(OAV12:OAY12)</f>
        <v>0</v>
      </c>
      <c r="OBA12" s="776">
        <v>2014</v>
      </c>
      <c r="OBB12" s="1422">
        <f>'GC Table 8 - Primary'!OBE8</f>
        <v>0</v>
      </c>
      <c r="OBC12" s="1423">
        <f>'GC Table 6 - Secondary'!OBE8</f>
        <v>0</v>
      </c>
      <c r="OBD12" s="1423">
        <f>'GC Table 5 - Worker Training'!OBE8</f>
        <v>0</v>
      </c>
      <c r="OBE12" s="1423">
        <f>'GC Table 4 - Tertiary'!OBD8</f>
        <v>0</v>
      </c>
      <c r="OBF12" s="1424">
        <f>SUM(OBB12:OBE12)</f>
        <v>0</v>
      </c>
      <c r="OBG12" s="1425">
        <f>'GC Table 8 - Primary'!OBE12</f>
        <v>0</v>
      </c>
      <c r="OBH12" s="1423">
        <f>'GC Table 6 - Secondary'!OBE14</f>
        <v>0</v>
      </c>
      <c r="OBI12" s="1426">
        <f>'GC Table 5 - Worker Training'!OBE12</f>
        <v>0</v>
      </c>
      <c r="OBJ12" s="1423">
        <f>'GC Table 4 - Tertiary'!OBD9</f>
        <v>0</v>
      </c>
      <c r="OBK12" s="1427">
        <f>SUM(OBG12:OBJ12)</f>
        <v>0</v>
      </c>
      <c r="OBL12" s="1422">
        <f>'GC Table 8 - Primary'!OBE20</f>
        <v>0</v>
      </c>
      <c r="OBM12" s="1423">
        <f>'GC Table 6 - Secondary'!OBE22</f>
        <v>0</v>
      </c>
      <c r="OBN12" s="1423">
        <f>'GC Table 5 - Worker Training'!OBE20</f>
        <v>0</v>
      </c>
      <c r="OBO12" s="1423">
        <f>'GC Table 4 - Tertiary'!OBD17</f>
        <v>0</v>
      </c>
      <c r="OBP12" s="1428">
        <f>SUM(OBL12:OBO12)</f>
        <v>0</v>
      </c>
      <c r="OBQ12" s="776">
        <v>2014</v>
      </c>
      <c r="OBR12" s="1422">
        <f>'GC Table 8 - Primary'!OBU8</f>
        <v>0</v>
      </c>
      <c r="OBS12" s="1423">
        <f>'GC Table 6 - Secondary'!OBU8</f>
        <v>0</v>
      </c>
      <c r="OBT12" s="1423">
        <f>'GC Table 5 - Worker Training'!OBU8</f>
        <v>0</v>
      </c>
      <c r="OBU12" s="1423">
        <f>'GC Table 4 - Tertiary'!OBT8</f>
        <v>0</v>
      </c>
      <c r="OBV12" s="1424">
        <f>SUM(OBR12:OBU12)</f>
        <v>0</v>
      </c>
      <c r="OBW12" s="1425">
        <f>'GC Table 8 - Primary'!OBU12</f>
        <v>0</v>
      </c>
      <c r="OBX12" s="1423">
        <f>'GC Table 6 - Secondary'!OBU14</f>
        <v>0</v>
      </c>
      <c r="OBY12" s="1426">
        <f>'GC Table 5 - Worker Training'!OBU12</f>
        <v>0</v>
      </c>
      <c r="OBZ12" s="1423">
        <f>'GC Table 4 - Tertiary'!OBT9</f>
        <v>0</v>
      </c>
      <c r="OCA12" s="1427">
        <f>SUM(OBW12:OBZ12)</f>
        <v>0</v>
      </c>
      <c r="OCB12" s="1422">
        <f>'GC Table 8 - Primary'!OBU20</f>
        <v>0</v>
      </c>
      <c r="OCC12" s="1423">
        <f>'GC Table 6 - Secondary'!OBU22</f>
        <v>0</v>
      </c>
      <c r="OCD12" s="1423">
        <f>'GC Table 5 - Worker Training'!OBU20</f>
        <v>0</v>
      </c>
      <c r="OCE12" s="1423">
        <f>'GC Table 4 - Tertiary'!OBT17</f>
        <v>0</v>
      </c>
      <c r="OCF12" s="1428">
        <f>SUM(OCB12:OCE12)</f>
        <v>0</v>
      </c>
      <c r="OCG12" s="776">
        <v>2014</v>
      </c>
      <c r="OCH12" s="1422">
        <f>'GC Table 8 - Primary'!OCK8</f>
        <v>0</v>
      </c>
      <c r="OCI12" s="1423">
        <f>'GC Table 6 - Secondary'!OCK8</f>
        <v>0</v>
      </c>
      <c r="OCJ12" s="1423">
        <f>'GC Table 5 - Worker Training'!OCK8</f>
        <v>0</v>
      </c>
      <c r="OCK12" s="1423">
        <f>'GC Table 4 - Tertiary'!OCJ8</f>
        <v>0</v>
      </c>
      <c r="OCL12" s="1424">
        <f>SUM(OCH12:OCK12)</f>
        <v>0</v>
      </c>
      <c r="OCM12" s="1425">
        <f>'GC Table 8 - Primary'!OCK12</f>
        <v>0</v>
      </c>
      <c r="OCN12" s="1423">
        <f>'GC Table 6 - Secondary'!OCK14</f>
        <v>0</v>
      </c>
      <c r="OCO12" s="1426">
        <f>'GC Table 5 - Worker Training'!OCK12</f>
        <v>0</v>
      </c>
      <c r="OCP12" s="1423">
        <f>'GC Table 4 - Tertiary'!OCJ9</f>
        <v>0</v>
      </c>
      <c r="OCQ12" s="1427">
        <f>SUM(OCM12:OCP12)</f>
        <v>0</v>
      </c>
      <c r="OCR12" s="1422">
        <f>'GC Table 8 - Primary'!OCK20</f>
        <v>0</v>
      </c>
      <c r="OCS12" s="1423">
        <f>'GC Table 6 - Secondary'!OCK22</f>
        <v>0</v>
      </c>
      <c r="OCT12" s="1423">
        <f>'GC Table 5 - Worker Training'!OCK20</f>
        <v>0</v>
      </c>
      <c r="OCU12" s="1423">
        <f>'GC Table 4 - Tertiary'!OCJ17</f>
        <v>0</v>
      </c>
      <c r="OCV12" s="1428">
        <f>SUM(OCR12:OCU12)</f>
        <v>0</v>
      </c>
      <c r="OCW12" s="776">
        <v>2014</v>
      </c>
      <c r="OCX12" s="1422">
        <f>'GC Table 8 - Primary'!ODA8</f>
        <v>0</v>
      </c>
      <c r="OCY12" s="1423">
        <f>'GC Table 6 - Secondary'!ODA8</f>
        <v>0</v>
      </c>
      <c r="OCZ12" s="1423">
        <f>'GC Table 5 - Worker Training'!ODA8</f>
        <v>0</v>
      </c>
      <c r="ODA12" s="1423">
        <f>'GC Table 4 - Tertiary'!OCZ8</f>
        <v>0</v>
      </c>
      <c r="ODB12" s="1424">
        <f>SUM(OCX12:ODA12)</f>
        <v>0</v>
      </c>
      <c r="ODC12" s="1425">
        <f>'GC Table 8 - Primary'!ODA12</f>
        <v>0</v>
      </c>
      <c r="ODD12" s="1423">
        <f>'GC Table 6 - Secondary'!ODA14</f>
        <v>0</v>
      </c>
      <c r="ODE12" s="1426">
        <f>'GC Table 5 - Worker Training'!ODA12</f>
        <v>0</v>
      </c>
      <c r="ODF12" s="1423">
        <f>'GC Table 4 - Tertiary'!OCZ9</f>
        <v>0</v>
      </c>
      <c r="ODG12" s="1427">
        <f>SUM(ODC12:ODF12)</f>
        <v>0</v>
      </c>
      <c r="ODH12" s="1422">
        <f>'GC Table 8 - Primary'!ODA20</f>
        <v>0</v>
      </c>
      <c r="ODI12" s="1423">
        <f>'GC Table 6 - Secondary'!ODA22</f>
        <v>0</v>
      </c>
      <c r="ODJ12" s="1423">
        <f>'GC Table 5 - Worker Training'!ODA20</f>
        <v>0</v>
      </c>
      <c r="ODK12" s="1423">
        <f>'GC Table 4 - Tertiary'!OCZ17</f>
        <v>0</v>
      </c>
      <c r="ODL12" s="1428">
        <f>SUM(ODH12:ODK12)</f>
        <v>0</v>
      </c>
      <c r="ODM12" s="776">
        <v>2014</v>
      </c>
      <c r="ODN12" s="1422">
        <f>'GC Table 8 - Primary'!ODQ8</f>
        <v>0</v>
      </c>
      <c r="ODO12" s="1423">
        <f>'GC Table 6 - Secondary'!ODQ8</f>
        <v>0</v>
      </c>
      <c r="ODP12" s="1423">
        <f>'GC Table 5 - Worker Training'!ODQ8</f>
        <v>0</v>
      </c>
      <c r="ODQ12" s="1423">
        <f>'GC Table 4 - Tertiary'!ODP8</f>
        <v>0</v>
      </c>
      <c r="ODR12" s="1424">
        <f>SUM(ODN12:ODQ12)</f>
        <v>0</v>
      </c>
      <c r="ODS12" s="1425">
        <f>'GC Table 8 - Primary'!ODQ12</f>
        <v>0</v>
      </c>
      <c r="ODT12" s="1423">
        <f>'GC Table 6 - Secondary'!ODQ14</f>
        <v>0</v>
      </c>
      <c r="ODU12" s="1426">
        <f>'GC Table 5 - Worker Training'!ODQ12</f>
        <v>0</v>
      </c>
      <c r="ODV12" s="1423">
        <f>'GC Table 4 - Tertiary'!ODP9</f>
        <v>0</v>
      </c>
      <c r="ODW12" s="1427">
        <f>SUM(ODS12:ODV12)</f>
        <v>0</v>
      </c>
      <c r="ODX12" s="1422">
        <f>'GC Table 8 - Primary'!ODQ20</f>
        <v>0</v>
      </c>
      <c r="ODY12" s="1423">
        <f>'GC Table 6 - Secondary'!ODQ22</f>
        <v>0</v>
      </c>
      <c r="ODZ12" s="1423">
        <f>'GC Table 5 - Worker Training'!ODQ20</f>
        <v>0</v>
      </c>
      <c r="OEA12" s="1423">
        <f>'GC Table 4 - Tertiary'!ODP17</f>
        <v>0</v>
      </c>
      <c r="OEB12" s="1428">
        <f>SUM(ODX12:OEA12)</f>
        <v>0</v>
      </c>
      <c r="OEC12" s="776">
        <v>2014</v>
      </c>
      <c r="OED12" s="1422">
        <f>'GC Table 8 - Primary'!OEG8</f>
        <v>0</v>
      </c>
      <c r="OEE12" s="1423">
        <f>'GC Table 6 - Secondary'!OEG8</f>
        <v>0</v>
      </c>
      <c r="OEF12" s="1423">
        <f>'GC Table 5 - Worker Training'!OEG8</f>
        <v>0</v>
      </c>
      <c r="OEG12" s="1423">
        <f>'GC Table 4 - Tertiary'!OEF8</f>
        <v>0</v>
      </c>
      <c r="OEH12" s="1424">
        <f>SUM(OED12:OEG12)</f>
        <v>0</v>
      </c>
      <c r="OEI12" s="1425">
        <f>'GC Table 8 - Primary'!OEG12</f>
        <v>0</v>
      </c>
      <c r="OEJ12" s="1423">
        <f>'GC Table 6 - Secondary'!OEG14</f>
        <v>0</v>
      </c>
      <c r="OEK12" s="1426">
        <f>'GC Table 5 - Worker Training'!OEG12</f>
        <v>0</v>
      </c>
      <c r="OEL12" s="1423">
        <f>'GC Table 4 - Tertiary'!OEF9</f>
        <v>0</v>
      </c>
      <c r="OEM12" s="1427">
        <f>SUM(OEI12:OEL12)</f>
        <v>0</v>
      </c>
      <c r="OEN12" s="1422">
        <f>'GC Table 8 - Primary'!OEG20</f>
        <v>0</v>
      </c>
      <c r="OEO12" s="1423">
        <f>'GC Table 6 - Secondary'!OEG22</f>
        <v>0</v>
      </c>
      <c r="OEP12" s="1423">
        <f>'GC Table 5 - Worker Training'!OEG20</f>
        <v>0</v>
      </c>
      <c r="OEQ12" s="1423">
        <f>'GC Table 4 - Tertiary'!OEF17</f>
        <v>0</v>
      </c>
      <c r="OER12" s="1428">
        <f>SUM(OEN12:OEQ12)</f>
        <v>0</v>
      </c>
      <c r="OES12" s="776">
        <v>2014</v>
      </c>
      <c r="OET12" s="1422">
        <f>'GC Table 8 - Primary'!OEW8</f>
        <v>0</v>
      </c>
      <c r="OEU12" s="1423">
        <f>'GC Table 6 - Secondary'!OEW8</f>
        <v>0</v>
      </c>
      <c r="OEV12" s="1423">
        <f>'GC Table 5 - Worker Training'!OEW8</f>
        <v>0</v>
      </c>
      <c r="OEW12" s="1423">
        <f>'GC Table 4 - Tertiary'!OEV8</f>
        <v>0</v>
      </c>
      <c r="OEX12" s="1424">
        <f>SUM(OET12:OEW12)</f>
        <v>0</v>
      </c>
      <c r="OEY12" s="1425">
        <f>'GC Table 8 - Primary'!OEW12</f>
        <v>0</v>
      </c>
      <c r="OEZ12" s="1423">
        <f>'GC Table 6 - Secondary'!OEW14</f>
        <v>0</v>
      </c>
      <c r="OFA12" s="1426">
        <f>'GC Table 5 - Worker Training'!OEW12</f>
        <v>0</v>
      </c>
      <c r="OFB12" s="1423">
        <f>'GC Table 4 - Tertiary'!OEV9</f>
        <v>0</v>
      </c>
      <c r="OFC12" s="1427">
        <f>SUM(OEY12:OFB12)</f>
        <v>0</v>
      </c>
      <c r="OFD12" s="1422">
        <f>'GC Table 8 - Primary'!OEW20</f>
        <v>0</v>
      </c>
      <c r="OFE12" s="1423">
        <f>'GC Table 6 - Secondary'!OEW22</f>
        <v>0</v>
      </c>
      <c r="OFF12" s="1423">
        <f>'GC Table 5 - Worker Training'!OEW20</f>
        <v>0</v>
      </c>
      <c r="OFG12" s="1423">
        <f>'GC Table 4 - Tertiary'!OEV17</f>
        <v>0</v>
      </c>
      <c r="OFH12" s="1428">
        <f>SUM(OFD12:OFG12)</f>
        <v>0</v>
      </c>
      <c r="OFI12" s="776">
        <v>2014</v>
      </c>
      <c r="OFJ12" s="1422">
        <f>'GC Table 8 - Primary'!OFM8</f>
        <v>0</v>
      </c>
      <c r="OFK12" s="1423">
        <f>'GC Table 6 - Secondary'!OFM8</f>
        <v>0</v>
      </c>
      <c r="OFL12" s="1423">
        <f>'GC Table 5 - Worker Training'!OFM8</f>
        <v>0</v>
      </c>
      <c r="OFM12" s="1423">
        <f>'GC Table 4 - Tertiary'!OFL8</f>
        <v>0</v>
      </c>
      <c r="OFN12" s="1424">
        <f>SUM(OFJ12:OFM12)</f>
        <v>0</v>
      </c>
      <c r="OFO12" s="1425">
        <f>'GC Table 8 - Primary'!OFM12</f>
        <v>0</v>
      </c>
      <c r="OFP12" s="1423">
        <f>'GC Table 6 - Secondary'!OFM14</f>
        <v>0</v>
      </c>
      <c r="OFQ12" s="1426">
        <f>'GC Table 5 - Worker Training'!OFM12</f>
        <v>0</v>
      </c>
      <c r="OFR12" s="1423">
        <f>'GC Table 4 - Tertiary'!OFL9</f>
        <v>0</v>
      </c>
      <c r="OFS12" s="1427">
        <f>SUM(OFO12:OFR12)</f>
        <v>0</v>
      </c>
      <c r="OFT12" s="1422">
        <f>'GC Table 8 - Primary'!OFM20</f>
        <v>0</v>
      </c>
      <c r="OFU12" s="1423">
        <f>'GC Table 6 - Secondary'!OFM22</f>
        <v>0</v>
      </c>
      <c r="OFV12" s="1423">
        <f>'GC Table 5 - Worker Training'!OFM20</f>
        <v>0</v>
      </c>
      <c r="OFW12" s="1423">
        <f>'GC Table 4 - Tertiary'!OFL17</f>
        <v>0</v>
      </c>
      <c r="OFX12" s="1428">
        <f>SUM(OFT12:OFW12)</f>
        <v>0</v>
      </c>
      <c r="OFY12" s="776">
        <v>2014</v>
      </c>
      <c r="OFZ12" s="1422">
        <f>'GC Table 8 - Primary'!OGC8</f>
        <v>0</v>
      </c>
      <c r="OGA12" s="1423">
        <f>'GC Table 6 - Secondary'!OGC8</f>
        <v>0</v>
      </c>
      <c r="OGB12" s="1423">
        <f>'GC Table 5 - Worker Training'!OGC8</f>
        <v>0</v>
      </c>
      <c r="OGC12" s="1423">
        <f>'GC Table 4 - Tertiary'!OGB8</f>
        <v>0</v>
      </c>
      <c r="OGD12" s="1424">
        <f>SUM(OFZ12:OGC12)</f>
        <v>0</v>
      </c>
      <c r="OGE12" s="1425">
        <f>'GC Table 8 - Primary'!OGC12</f>
        <v>0</v>
      </c>
      <c r="OGF12" s="1423">
        <f>'GC Table 6 - Secondary'!OGC14</f>
        <v>0</v>
      </c>
      <c r="OGG12" s="1426">
        <f>'GC Table 5 - Worker Training'!OGC12</f>
        <v>0</v>
      </c>
      <c r="OGH12" s="1423">
        <f>'GC Table 4 - Tertiary'!OGB9</f>
        <v>0</v>
      </c>
      <c r="OGI12" s="1427">
        <f>SUM(OGE12:OGH12)</f>
        <v>0</v>
      </c>
      <c r="OGJ12" s="1422">
        <f>'GC Table 8 - Primary'!OGC20</f>
        <v>0</v>
      </c>
      <c r="OGK12" s="1423">
        <f>'GC Table 6 - Secondary'!OGC22</f>
        <v>0</v>
      </c>
      <c r="OGL12" s="1423">
        <f>'GC Table 5 - Worker Training'!OGC20</f>
        <v>0</v>
      </c>
      <c r="OGM12" s="1423">
        <f>'GC Table 4 - Tertiary'!OGB17</f>
        <v>0</v>
      </c>
      <c r="OGN12" s="1428">
        <f>SUM(OGJ12:OGM12)</f>
        <v>0</v>
      </c>
      <c r="OGO12" s="776">
        <v>2014</v>
      </c>
      <c r="OGP12" s="1422">
        <f>'GC Table 8 - Primary'!OGS8</f>
        <v>0</v>
      </c>
      <c r="OGQ12" s="1423">
        <f>'GC Table 6 - Secondary'!OGS8</f>
        <v>0</v>
      </c>
      <c r="OGR12" s="1423">
        <f>'GC Table 5 - Worker Training'!OGS8</f>
        <v>0</v>
      </c>
      <c r="OGS12" s="1423">
        <f>'GC Table 4 - Tertiary'!OGR8</f>
        <v>0</v>
      </c>
      <c r="OGT12" s="1424">
        <f>SUM(OGP12:OGS12)</f>
        <v>0</v>
      </c>
      <c r="OGU12" s="1425">
        <f>'GC Table 8 - Primary'!OGS12</f>
        <v>0</v>
      </c>
      <c r="OGV12" s="1423">
        <f>'GC Table 6 - Secondary'!OGS14</f>
        <v>0</v>
      </c>
      <c r="OGW12" s="1426">
        <f>'GC Table 5 - Worker Training'!OGS12</f>
        <v>0</v>
      </c>
      <c r="OGX12" s="1423">
        <f>'GC Table 4 - Tertiary'!OGR9</f>
        <v>0</v>
      </c>
      <c r="OGY12" s="1427">
        <f>SUM(OGU12:OGX12)</f>
        <v>0</v>
      </c>
      <c r="OGZ12" s="1422">
        <f>'GC Table 8 - Primary'!OGS20</f>
        <v>0</v>
      </c>
      <c r="OHA12" s="1423">
        <f>'GC Table 6 - Secondary'!OGS22</f>
        <v>0</v>
      </c>
      <c r="OHB12" s="1423">
        <f>'GC Table 5 - Worker Training'!OGS20</f>
        <v>0</v>
      </c>
      <c r="OHC12" s="1423">
        <f>'GC Table 4 - Tertiary'!OGR17</f>
        <v>0</v>
      </c>
      <c r="OHD12" s="1428">
        <f>SUM(OGZ12:OHC12)</f>
        <v>0</v>
      </c>
      <c r="OHE12" s="776">
        <v>2014</v>
      </c>
      <c r="OHF12" s="1422">
        <f>'GC Table 8 - Primary'!OHI8</f>
        <v>0</v>
      </c>
      <c r="OHG12" s="1423">
        <f>'GC Table 6 - Secondary'!OHI8</f>
        <v>0</v>
      </c>
      <c r="OHH12" s="1423">
        <f>'GC Table 5 - Worker Training'!OHI8</f>
        <v>0</v>
      </c>
      <c r="OHI12" s="1423">
        <f>'GC Table 4 - Tertiary'!OHH8</f>
        <v>0</v>
      </c>
      <c r="OHJ12" s="1424">
        <f>SUM(OHF12:OHI12)</f>
        <v>0</v>
      </c>
      <c r="OHK12" s="1425">
        <f>'GC Table 8 - Primary'!OHI12</f>
        <v>0</v>
      </c>
      <c r="OHL12" s="1423">
        <f>'GC Table 6 - Secondary'!OHI14</f>
        <v>0</v>
      </c>
      <c r="OHM12" s="1426">
        <f>'GC Table 5 - Worker Training'!OHI12</f>
        <v>0</v>
      </c>
      <c r="OHN12" s="1423">
        <f>'GC Table 4 - Tertiary'!OHH9</f>
        <v>0</v>
      </c>
      <c r="OHO12" s="1427">
        <f>SUM(OHK12:OHN12)</f>
        <v>0</v>
      </c>
      <c r="OHP12" s="1422">
        <f>'GC Table 8 - Primary'!OHI20</f>
        <v>0</v>
      </c>
      <c r="OHQ12" s="1423">
        <f>'GC Table 6 - Secondary'!OHI22</f>
        <v>0</v>
      </c>
      <c r="OHR12" s="1423">
        <f>'GC Table 5 - Worker Training'!OHI20</f>
        <v>0</v>
      </c>
      <c r="OHS12" s="1423">
        <f>'GC Table 4 - Tertiary'!OHH17</f>
        <v>0</v>
      </c>
      <c r="OHT12" s="1428">
        <f>SUM(OHP12:OHS12)</f>
        <v>0</v>
      </c>
      <c r="OHU12" s="776">
        <v>2014</v>
      </c>
      <c r="OHV12" s="1422">
        <f>'GC Table 8 - Primary'!OHY8</f>
        <v>0</v>
      </c>
      <c r="OHW12" s="1423">
        <f>'GC Table 6 - Secondary'!OHY8</f>
        <v>0</v>
      </c>
      <c r="OHX12" s="1423">
        <f>'GC Table 5 - Worker Training'!OHY8</f>
        <v>0</v>
      </c>
      <c r="OHY12" s="1423">
        <f>'GC Table 4 - Tertiary'!OHX8</f>
        <v>0</v>
      </c>
      <c r="OHZ12" s="1424">
        <f>SUM(OHV12:OHY12)</f>
        <v>0</v>
      </c>
      <c r="OIA12" s="1425">
        <f>'GC Table 8 - Primary'!OHY12</f>
        <v>0</v>
      </c>
      <c r="OIB12" s="1423">
        <f>'GC Table 6 - Secondary'!OHY14</f>
        <v>0</v>
      </c>
      <c r="OIC12" s="1426">
        <f>'GC Table 5 - Worker Training'!OHY12</f>
        <v>0</v>
      </c>
      <c r="OID12" s="1423">
        <f>'GC Table 4 - Tertiary'!OHX9</f>
        <v>0</v>
      </c>
      <c r="OIE12" s="1427">
        <f>SUM(OIA12:OID12)</f>
        <v>0</v>
      </c>
      <c r="OIF12" s="1422">
        <f>'GC Table 8 - Primary'!OHY20</f>
        <v>0</v>
      </c>
      <c r="OIG12" s="1423">
        <f>'GC Table 6 - Secondary'!OHY22</f>
        <v>0</v>
      </c>
      <c r="OIH12" s="1423">
        <f>'GC Table 5 - Worker Training'!OHY20</f>
        <v>0</v>
      </c>
      <c r="OII12" s="1423">
        <f>'GC Table 4 - Tertiary'!OHX17</f>
        <v>0</v>
      </c>
      <c r="OIJ12" s="1428">
        <f>SUM(OIF12:OII12)</f>
        <v>0</v>
      </c>
      <c r="OIK12" s="776">
        <v>2014</v>
      </c>
      <c r="OIL12" s="1422">
        <f>'GC Table 8 - Primary'!OIO8</f>
        <v>0</v>
      </c>
      <c r="OIM12" s="1423">
        <f>'GC Table 6 - Secondary'!OIO8</f>
        <v>0</v>
      </c>
      <c r="OIN12" s="1423">
        <f>'GC Table 5 - Worker Training'!OIO8</f>
        <v>0</v>
      </c>
      <c r="OIO12" s="1423">
        <f>'GC Table 4 - Tertiary'!OIN8</f>
        <v>0</v>
      </c>
      <c r="OIP12" s="1424">
        <f>SUM(OIL12:OIO12)</f>
        <v>0</v>
      </c>
      <c r="OIQ12" s="1425">
        <f>'GC Table 8 - Primary'!OIO12</f>
        <v>0</v>
      </c>
      <c r="OIR12" s="1423">
        <f>'GC Table 6 - Secondary'!OIO14</f>
        <v>0</v>
      </c>
      <c r="OIS12" s="1426">
        <f>'GC Table 5 - Worker Training'!OIO12</f>
        <v>0</v>
      </c>
      <c r="OIT12" s="1423">
        <f>'GC Table 4 - Tertiary'!OIN9</f>
        <v>0</v>
      </c>
      <c r="OIU12" s="1427">
        <f>SUM(OIQ12:OIT12)</f>
        <v>0</v>
      </c>
      <c r="OIV12" s="1422">
        <f>'GC Table 8 - Primary'!OIO20</f>
        <v>0</v>
      </c>
      <c r="OIW12" s="1423">
        <f>'GC Table 6 - Secondary'!OIO22</f>
        <v>0</v>
      </c>
      <c r="OIX12" s="1423">
        <f>'GC Table 5 - Worker Training'!OIO20</f>
        <v>0</v>
      </c>
      <c r="OIY12" s="1423">
        <f>'GC Table 4 - Tertiary'!OIN17</f>
        <v>0</v>
      </c>
      <c r="OIZ12" s="1428">
        <f>SUM(OIV12:OIY12)</f>
        <v>0</v>
      </c>
      <c r="OJA12" s="776">
        <v>2014</v>
      </c>
      <c r="OJB12" s="1422">
        <f>'GC Table 8 - Primary'!OJE8</f>
        <v>0</v>
      </c>
      <c r="OJC12" s="1423">
        <f>'GC Table 6 - Secondary'!OJE8</f>
        <v>0</v>
      </c>
      <c r="OJD12" s="1423">
        <f>'GC Table 5 - Worker Training'!OJE8</f>
        <v>0</v>
      </c>
      <c r="OJE12" s="1423">
        <f>'GC Table 4 - Tertiary'!OJD8</f>
        <v>0</v>
      </c>
      <c r="OJF12" s="1424">
        <f>SUM(OJB12:OJE12)</f>
        <v>0</v>
      </c>
      <c r="OJG12" s="1425">
        <f>'GC Table 8 - Primary'!OJE12</f>
        <v>0</v>
      </c>
      <c r="OJH12" s="1423">
        <f>'GC Table 6 - Secondary'!OJE14</f>
        <v>0</v>
      </c>
      <c r="OJI12" s="1426">
        <f>'GC Table 5 - Worker Training'!OJE12</f>
        <v>0</v>
      </c>
      <c r="OJJ12" s="1423">
        <f>'GC Table 4 - Tertiary'!OJD9</f>
        <v>0</v>
      </c>
      <c r="OJK12" s="1427">
        <f>SUM(OJG12:OJJ12)</f>
        <v>0</v>
      </c>
      <c r="OJL12" s="1422">
        <f>'GC Table 8 - Primary'!OJE20</f>
        <v>0</v>
      </c>
      <c r="OJM12" s="1423">
        <f>'GC Table 6 - Secondary'!OJE22</f>
        <v>0</v>
      </c>
      <c r="OJN12" s="1423">
        <f>'GC Table 5 - Worker Training'!OJE20</f>
        <v>0</v>
      </c>
      <c r="OJO12" s="1423">
        <f>'GC Table 4 - Tertiary'!OJD17</f>
        <v>0</v>
      </c>
      <c r="OJP12" s="1428">
        <f>SUM(OJL12:OJO12)</f>
        <v>0</v>
      </c>
      <c r="OJQ12" s="776">
        <v>2014</v>
      </c>
      <c r="OJR12" s="1422">
        <f>'GC Table 8 - Primary'!OJU8</f>
        <v>0</v>
      </c>
      <c r="OJS12" s="1423">
        <f>'GC Table 6 - Secondary'!OJU8</f>
        <v>0</v>
      </c>
      <c r="OJT12" s="1423">
        <f>'GC Table 5 - Worker Training'!OJU8</f>
        <v>0</v>
      </c>
      <c r="OJU12" s="1423">
        <f>'GC Table 4 - Tertiary'!OJT8</f>
        <v>0</v>
      </c>
      <c r="OJV12" s="1424">
        <f>SUM(OJR12:OJU12)</f>
        <v>0</v>
      </c>
      <c r="OJW12" s="1425">
        <f>'GC Table 8 - Primary'!OJU12</f>
        <v>0</v>
      </c>
      <c r="OJX12" s="1423">
        <f>'GC Table 6 - Secondary'!OJU14</f>
        <v>0</v>
      </c>
      <c r="OJY12" s="1426">
        <f>'GC Table 5 - Worker Training'!OJU12</f>
        <v>0</v>
      </c>
      <c r="OJZ12" s="1423">
        <f>'GC Table 4 - Tertiary'!OJT9</f>
        <v>0</v>
      </c>
      <c r="OKA12" s="1427">
        <f>SUM(OJW12:OJZ12)</f>
        <v>0</v>
      </c>
      <c r="OKB12" s="1422">
        <f>'GC Table 8 - Primary'!OJU20</f>
        <v>0</v>
      </c>
      <c r="OKC12" s="1423">
        <f>'GC Table 6 - Secondary'!OJU22</f>
        <v>0</v>
      </c>
      <c r="OKD12" s="1423">
        <f>'GC Table 5 - Worker Training'!OJU20</f>
        <v>0</v>
      </c>
      <c r="OKE12" s="1423">
        <f>'GC Table 4 - Tertiary'!OJT17</f>
        <v>0</v>
      </c>
      <c r="OKF12" s="1428">
        <f>SUM(OKB12:OKE12)</f>
        <v>0</v>
      </c>
      <c r="OKG12" s="776">
        <v>2014</v>
      </c>
      <c r="OKH12" s="1422">
        <f>'GC Table 8 - Primary'!OKK8</f>
        <v>0</v>
      </c>
      <c r="OKI12" s="1423">
        <f>'GC Table 6 - Secondary'!OKK8</f>
        <v>0</v>
      </c>
      <c r="OKJ12" s="1423">
        <f>'GC Table 5 - Worker Training'!OKK8</f>
        <v>0</v>
      </c>
      <c r="OKK12" s="1423">
        <f>'GC Table 4 - Tertiary'!OKJ8</f>
        <v>0</v>
      </c>
      <c r="OKL12" s="1424">
        <f>SUM(OKH12:OKK12)</f>
        <v>0</v>
      </c>
      <c r="OKM12" s="1425">
        <f>'GC Table 8 - Primary'!OKK12</f>
        <v>0</v>
      </c>
      <c r="OKN12" s="1423">
        <f>'GC Table 6 - Secondary'!OKK14</f>
        <v>0</v>
      </c>
      <c r="OKO12" s="1426">
        <f>'GC Table 5 - Worker Training'!OKK12</f>
        <v>0</v>
      </c>
      <c r="OKP12" s="1423">
        <f>'GC Table 4 - Tertiary'!OKJ9</f>
        <v>0</v>
      </c>
      <c r="OKQ12" s="1427">
        <f>SUM(OKM12:OKP12)</f>
        <v>0</v>
      </c>
      <c r="OKR12" s="1422">
        <f>'GC Table 8 - Primary'!OKK20</f>
        <v>0</v>
      </c>
      <c r="OKS12" s="1423">
        <f>'GC Table 6 - Secondary'!OKK22</f>
        <v>0</v>
      </c>
      <c r="OKT12" s="1423">
        <f>'GC Table 5 - Worker Training'!OKK20</f>
        <v>0</v>
      </c>
      <c r="OKU12" s="1423">
        <f>'GC Table 4 - Tertiary'!OKJ17</f>
        <v>0</v>
      </c>
      <c r="OKV12" s="1428">
        <f>SUM(OKR12:OKU12)</f>
        <v>0</v>
      </c>
      <c r="OKW12" s="776">
        <v>2014</v>
      </c>
      <c r="OKX12" s="1422">
        <f>'GC Table 8 - Primary'!OLA8</f>
        <v>0</v>
      </c>
      <c r="OKY12" s="1423">
        <f>'GC Table 6 - Secondary'!OLA8</f>
        <v>0</v>
      </c>
      <c r="OKZ12" s="1423">
        <f>'GC Table 5 - Worker Training'!OLA8</f>
        <v>0</v>
      </c>
      <c r="OLA12" s="1423">
        <f>'GC Table 4 - Tertiary'!OKZ8</f>
        <v>0</v>
      </c>
      <c r="OLB12" s="1424">
        <f>SUM(OKX12:OLA12)</f>
        <v>0</v>
      </c>
      <c r="OLC12" s="1425">
        <f>'GC Table 8 - Primary'!OLA12</f>
        <v>0</v>
      </c>
      <c r="OLD12" s="1423">
        <f>'GC Table 6 - Secondary'!OLA14</f>
        <v>0</v>
      </c>
      <c r="OLE12" s="1426">
        <f>'GC Table 5 - Worker Training'!OLA12</f>
        <v>0</v>
      </c>
      <c r="OLF12" s="1423">
        <f>'GC Table 4 - Tertiary'!OKZ9</f>
        <v>0</v>
      </c>
      <c r="OLG12" s="1427">
        <f>SUM(OLC12:OLF12)</f>
        <v>0</v>
      </c>
      <c r="OLH12" s="1422">
        <f>'GC Table 8 - Primary'!OLA20</f>
        <v>0</v>
      </c>
      <c r="OLI12" s="1423">
        <f>'GC Table 6 - Secondary'!OLA22</f>
        <v>0</v>
      </c>
      <c r="OLJ12" s="1423">
        <f>'GC Table 5 - Worker Training'!OLA20</f>
        <v>0</v>
      </c>
      <c r="OLK12" s="1423">
        <f>'GC Table 4 - Tertiary'!OKZ17</f>
        <v>0</v>
      </c>
      <c r="OLL12" s="1428">
        <f>SUM(OLH12:OLK12)</f>
        <v>0</v>
      </c>
      <c r="OLM12" s="776">
        <v>2014</v>
      </c>
      <c r="OLN12" s="1422">
        <f>'GC Table 8 - Primary'!OLQ8</f>
        <v>0</v>
      </c>
      <c r="OLO12" s="1423">
        <f>'GC Table 6 - Secondary'!OLQ8</f>
        <v>0</v>
      </c>
      <c r="OLP12" s="1423">
        <f>'GC Table 5 - Worker Training'!OLQ8</f>
        <v>0</v>
      </c>
      <c r="OLQ12" s="1423">
        <f>'GC Table 4 - Tertiary'!OLP8</f>
        <v>0</v>
      </c>
      <c r="OLR12" s="1424">
        <f>SUM(OLN12:OLQ12)</f>
        <v>0</v>
      </c>
      <c r="OLS12" s="1425">
        <f>'GC Table 8 - Primary'!OLQ12</f>
        <v>0</v>
      </c>
      <c r="OLT12" s="1423">
        <f>'GC Table 6 - Secondary'!OLQ14</f>
        <v>0</v>
      </c>
      <c r="OLU12" s="1426">
        <f>'GC Table 5 - Worker Training'!OLQ12</f>
        <v>0</v>
      </c>
      <c r="OLV12" s="1423">
        <f>'GC Table 4 - Tertiary'!OLP9</f>
        <v>0</v>
      </c>
      <c r="OLW12" s="1427">
        <f>SUM(OLS12:OLV12)</f>
        <v>0</v>
      </c>
      <c r="OLX12" s="1422">
        <f>'GC Table 8 - Primary'!OLQ20</f>
        <v>0</v>
      </c>
      <c r="OLY12" s="1423">
        <f>'GC Table 6 - Secondary'!OLQ22</f>
        <v>0</v>
      </c>
      <c r="OLZ12" s="1423">
        <f>'GC Table 5 - Worker Training'!OLQ20</f>
        <v>0</v>
      </c>
      <c r="OMA12" s="1423">
        <f>'GC Table 4 - Tertiary'!OLP17</f>
        <v>0</v>
      </c>
      <c r="OMB12" s="1428">
        <f>SUM(OLX12:OMA12)</f>
        <v>0</v>
      </c>
      <c r="OMC12" s="776">
        <v>2014</v>
      </c>
      <c r="OMD12" s="1422">
        <f>'GC Table 8 - Primary'!OMG8</f>
        <v>0</v>
      </c>
      <c r="OME12" s="1423">
        <f>'GC Table 6 - Secondary'!OMG8</f>
        <v>0</v>
      </c>
      <c r="OMF12" s="1423">
        <f>'GC Table 5 - Worker Training'!OMG8</f>
        <v>0</v>
      </c>
      <c r="OMG12" s="1423">
        <f>'GC Table 4 - Tertiary'!OMF8</f>
        <v>0</v>
      </c>
      <c r="OMH12" s="1424">
        <f>SUM(OMD12:OMG12)</f>
        <v>0</v>
      </c>
      <c r="OMI12" s="1425">
        <f>'GC Table 8 - Primary'!OMG12</f>
        <v>0</v>
      </c>
      <c r="OMJ12" s="1423">
        <f>'GC Table 6 - Secondary'!OMG14</f>
        <v>0</v>
      </c>
      <c r="OMK12" s="1426">
        <f>'GC Table 5 - Worker Training'!OMG12</f>
        <v>0</v>
      </c>
      <c r="OML12" s="1423">
        <f>'GC Table 4 - Tertiary'!OMF9</f>
        <v>0</v>
      </c>
      <c r="OMM12" s="1427">
        <f>SUM(OMI12:OML12)</f>
        <v>0</v>
      </c>
      <c r="OMN12" s="1422">
        <f>'GC Table 8 - Primary'!OMG20</f>
        <v>0</v>
      </c>
      <c r="OMO12" s="1423">
        <f>'GC Table 6 - Secondary'!OMG22</f>
        <v>0</v>
      </c>
      <c r="OMP12" s="1423">
        <f>'GC Table 5 - Worker Training'!OMG20</f>
        <v>0</v>
      </c>
      <c r="OMQ12" s="1423">
        <f>'GC Table 4 - Tertiary'!OMF17</f>
        <v>0</v>
      </c>
      <c r="OMR12" s="1428">
        <f>SUM(OMN12:OMQ12)</f>
        <v>0</v>
      </c>
      <c r="OMS12" s="776">
        <v>2014</v>
      </c>
      <c r="OMT12" s="1422">
        <f>'GC Table 8 - Primary'!OMW8</f>
        <v>0</v>
      </c>
      <c r="OMU12" s="1423">
        <f>'GC Table 6 - Secondary'!OMW8</f>
        <v>0</v>
      </c>
      <c r="OMV12" s="1423">
        <f>'GC Table 5 - Worker Training'!OMW8</f>
        <v>0</v>
      </c>
      <c r="OMW12" s="1423">
        <f>'GC Table 4 - Tertiary'!OMV8</f>
        <v>0</v>
      </c>
      <c r="OMX12" s="1424">
        <f>SUM(OMT12:OMW12)</f>
        <v>0</v>
      </c>
      <c r="OMY12" s="1425">
        <f>'GC Table 8 - Primary'!OMW12</f>
        <v>0</v>
      </c>
      <c r="OMZ12" s="1423">
        <f>'GC Table 6 - Secondary'!OMW14</f>
        <v>0</v>
      </c>
      <c r="ONA12" s="1426">
        <f>'GC Table 5 - Worker Training'!OMW12</f>
        <v>0</v>
      </c>
      <c r="ONB12" s="1423">
        <f>'GC Table 4 - Tertiary'!OMV9</f>
        <v>0</v>
      </c>
      <c r="ONC12" s="1427">
        <f>SUM(OMY12:ONB12)</f>
        <v>0</v>
      </c>
      <c r="OND12" s="1422">
        <f>'GC Table 8 - Primary'!OMW20</f>
        <v>0</v>
      </c>
      <c r="ONE12" s="1423">
        <f>'GC Table 6 - Secondary'!OMW22</f>
        <v>0</v>
      </c>
      <c r="ONF12" s="1423">
        <f>'GC Table 5 - Worker Training'!OMW20</f>
        <v>0</v>
      </c>
      <c r="ONG12" s="1423">
        <f>'GC Table 4 - Tertiary'!OMV17</f>
        <v>0</v>
      </c>
      <c r="ONH12" s="1428">
        <f>SUM(OND12:ONG12)</f>
        <v>0</v>
      </c>
      <c r="ONI12" s="776">
        <v>2014</v>
      </c>
      <c r="ONJ12" s="1422">
        <f>'GC Table 8 - Primary'!ONM8</f>
        <v>0</v>
      </c>
      <c r="ONK12" s="1423">
        <f>'GC Table 6 - Secondary'!ONM8</f>
        <v>0</v>
      </c>
      <c r="ONL12" s="1423">
        <f>'GC Table 5 - Worker Training'!ONM8</f>
        <v>0</v>
      </c>
      <c r="ONM12" s="1423">
        <f>'GC Table 4 - Tertiary'!ONL8</f>
        <v>0</v>
      </c>
      <c r="ONN12" s="1424">
        <f>SUM(ONJ12:ONM12)</f>
        <v>0</v>
      </c>
      <c r="ONO12" s="1425">
        <f>'GC Table 8 - Primary'!ONM12</f>
        <v>0</v>
      </c>
      <c r="ONP12" s="1423">
        <f>'GC Table 6 - Secondary'!ONM14</f>
        <v>0</v>
      </c>
      <c r="ONQ12" s="1426">
        <f>'GC Table 5 - Worker Training'!ONM12</f>
        <v>0</v>
      </c>
      <c r="ONR12" s="1423">
        <f>'GC Table 4 - Tertiary'!ONL9</f>
        <v>0</v>
      </c>
      <c r="ONS12" s="1427">
        <f>SUM(ONO12:ONR12)</f>
        <v>0</v>
      </c>
      <c r="ONT12" s="1422">
        <f>'GC Table 8 - Primary'!ONM20</f>
        <v>0</v>
      </c>
      <c r="ONU12" s="1423">
        <f>'GC Table 6 - Secondary'!ONM22</f>
        <v>0</v>
      </c>
      <c r="ONV12" s="1423">
        <f>'GC Table 5 - Worker Training'!ONM20</f>
        <v>0</v>
      </c>
      <c r="ONW12" s="1423">
        <f>'GC Table 4 - Tertiary'!ONL17</f>
        <v>0</v>
      </c>
      <c r="ONX12" s="1428">
        <f>SUM(ONT12:ONW12)</f>
        <v>0</v>
      </c>
      <c r="ONY12" s="776">
        <v>2014</v>
      </c>
      <c r="ONZ12" s="1422">
        <f>'GC Table 8 - Primary'!OOC8</f>
        <v>0</v>
      </c>
      <c r="OOA12" s="1423">
        <f>'GC Table 6 - Secondary'!OOC8</f>
        <v>0</v>
      </c>
      <c r="OOB12" s="1423">
        <f>'GC Table 5 - Worker Training'!OOC8</f>
        <v>0</v>
      </c>
      <c r="OOC12" s="1423">
        <f>'GC Table 4 - Tertiary'!OOB8</f>
        <v>0</v>
      </c>
      <c r="OOD12" s="1424">
        <f>SUM(ONZ12:OOC12)</f>
        <v>0</v>
      </c>
      <c r="OOE12" s="1425">
        <f>'GC Table 8 - Primary'!OOC12</f>
        <v>0</v>
      </c>
      <c r="OOF12" s="1423">
        <f>'GC Table 6 - Secondary'!OOC14</f>
        <v>0</v>
      </c>
      <c r="OOG12" s="1426">
        <f>'GC Table 5 - Worker Training'!OOC12</f>
        <v>0</v>
      </c>
      <c r="OOH12" s="1423">
        <f>'GC Table 4 - Tertiary'!OOB9</f>
        <v>0</v>
      </c>
      <c r="OOI12" s="1427">
        <f>SUM(OOE12:OOH12)</f>
        <v>0</v>
      </c>
      <c r="OOJ12" s="1422">
        <f>'GC Table 8 - Primary'!OOC20</f>
        <v>0</v>
      </c>
      <c r="OOK12" s="1423">
        <f>'GC Table 6 - Secondary'!OOC22</f>
        <v>0</v>
      </c>
      <c r="OOL12" s="1423">
        <f>'GC Table 5 - Worker Training'!OOC20</f>
        <v>0</v>
      </c>
      <c r="OOM12" s="1423">
        <f>'GC Table 4 - Tertiary'!OOB17</f>
        <v>0</v>
      </c>
      <c r="OON12" s="1428">
        <f>SUM(OOJ12:OOM12)</f>
        <v>0</v>
      </c>
      <c r="OOO12" s="776">
        <v>2014</v>
      </c>
      <c r="OOP12" s="1422">
        <f>'GC Table 8 - Primary'!OOS8</f>
        <v>0</v>
      </c>
      <c r="OOQ12" s="1423">
        <f>'GC Table 6 - Secondary'!OOS8</f>
        <v>0</v>
      </c>
      <c r="OOR12" s="1423">
        <f>'GC Table 5 - Worker Training'!OOS8</f>
        <v>0</v>
      </c>
      <c r="OOS12" s="1423">
        <f>'GC Table 4 - Tertiary'!OOR8</f>
        <v>0</v>
      </c>
      <c r="OOT12" s="1424">
        <f>SUM(OOP12:OOS12)</f>
        <v>0</v>
      </c>
      <c r="OOU12" s="1425">
        <f>'GC Table 8 - Primary'!OOS12</f>
        <v>0</v>
      </c>
      <c r="OOV12" s="1423">
        <f>'GC Table 6 - Secondary'!OOS14</f>
        <v>0</v>
      </c>
      <c r="OOW12" s="1426">
        <f>'GC Table 5 - Worker Training'!OOS12</f>
        <v>0</v>
      </c>
      <c r="OOX12" s="1423">
        <f>'GC Table 4 - Tertiary'!OOR9</f>
        <v>0</v>
      </c>
      <c r="OOY12" s="1427">
        <f>SUM(OOU12:OOX12)</f>
        <v>0</v>
      </c>
      <c r="OOZ12" s="1422">
        <f>'GC Table 8 - Primary'!OOS20</f>
        <v>0</v>
      </c>
      <c r="OPA12" s="1423">
        <f>'GC Table 6 - Secondary'!OOS22</f>
        <v>0</v>
      </c>
      <c r="OPB12" s="1423">
        <f>'GC Table 5 - Worker Training'!OOS20</f>
        <v>0</v>
      </c>
      <c r="OPC12" s="1423">
        <f>'GC Table 4 - Tertiary'!OOR17</f>
        <v>0</v>
      </c>
      <c r="OPD12" s="1428">
        <f>SUM(OOZ12:OPC12)</f>
        <v>0</v>
      </c>
      <c r="OPE12" s="776">
        <v>2014</v>
      </c>
      <c r="OPF12" s="1422">
        <f>'GC Table 8 - Primary'!OPI8</f>
        <v>0</v>
      </c>
      <c r="OPG12" s="1423">
        <f>'GC Table 6 - Secondary'!OPI8</f>
        <v>0</v>
      </c>
      <c r="OPH12" s="1423">
        <f>'GC Table 5 - Worker Training'!OPI8</f>
        <v>0</v>
      </c>
      <c r="OPI12" s="1423">
        <f>'GC Table 4 - Tertiary'!OPH8</f>
        <v>0</v>
      </c>
      <c r="OPJ12" s="1424">
        <f>SUM(OPF12:OPI12)</f>
        <v>0</v>
      </c>
      <c r="OPK12" s="1425">
        <f>'GC Table 8 - Primary'!OPI12</f>
        <v>0</v>
      </c>
      <c r="OPL12" s="1423">
        <f>'GC Table 6 - Secondary'!OPI14</f>
        <v>0</v>
      </c>
      <c r="OPM12" s="1426">
        <f>'GC Table 5 - Worker Training'!OPI12</f>
        <v>0</v>
      </c>
      <c r="OPN12" s="1423">
        <f>'GC Table 4 - Tertiary'!OPH9</f>
        <v>0</v>
      </c>
      <c r="OPO12" s="1427">
        <f>SUM(OPK12:OPN12)</f>
        <v>0</v>
      </c>
      <c r="OPP12" s="1422">
        <f>'GC Table 8 - Primary'!OPI20</f>
        <v>0</v>
      </c>
      <c r="OPQ12" s="1423">
        <f>'GC Table 6 - Secondary'!OPI22</f>
        <v>0</v>
      </c>
      <c r="OPR12" s="1423">
        <f>'GC Table 5 - Worker Training'!OPI20</f>
        <v>0</v>
      </c>
      <c r="OPS12" s="1423">
        <f>'GC Table 4 - Tertiary'!OPH17</f>
        <v>0</v>
      </c>
      <c r="OPT12" s="1428">
        <f>SUM(OPP12:OPS12)</f>
        <v>0</v>
      </c>
      <c r="OPU12" s="776">
        <v>2014</v>
      </c>
      <c r="OPV12" s="1422">
        <f>'GC Table 8 - Primary'!OPY8</f>
        <v>0</v>
      </c>
      <c r="OPW12" s="1423">
        <f>'GC Table 6 - Secondary'!OPY8</f>
        <v>0</v>
      </c>
      <c r="OPX12" s="1423">
        <f>'GC Table 5 - Worker Training'!OPY8</f>
        <v>0</v>
      </c>
      <c r="OPY12" s="1423">
        <f>'GC Table 4 - Tertiary'!OPX8</f>
        <v>0</v>
      </c>
      <c r="OPZ12" s="1424">
        <f>SUM(OPV12:OPY12)</f>
        <v>0</v>
      </c>
      <c r="OQA12" s="1425">
        <f>'GC Table 8 - Primary'!OPY12</f>
        <v>0</v>
      </c>
      <c r="OQB12" s="1423">
        <f>'GC Table 6 - Secondary'!OPY14</f>
        <v>0</v>
      </c>
      <c r="OQC12" s="1426">
        <f>'GC Table 5 - Worker Training'!OPY12</f>
        <v>0</v>
      </c>
      <c r="OQD12" s="1423">
        <f>'GC Table 4 - Tertiary'!OPX9</f>
        <v>0</v>
      </c>
      <c r="OQE12" s="1427">
        <f>SUM(OQA12:OQD12)</f>
        <v>0</v>
      </c>
      <c r="OQF12" s="1422">
        <f>'GC Table 8 - Primary'!OPY20</f>
        <v>0</v>
      </c>
      <c r="OQG12" s="1423">
        <f>'GC Table 6 - Secondary'!OPY22</f>
        <v>0</v>
      </c>
      <c r="OQH12" s="1423">
        <f>'GC Table 5 - Worker Training'!OPY20</f>
        <v>0</v>
      </c>
      <c r="OQI12" s="1423">
        <f>'GC Table 4 - Tertiary'!OPX17</f>
        <v>0</v>
      </c>
      <c r="OQJ12" s="1428">
        <f>SUM(OQF12:OQI12)</f>
        <v>0</v>
      </c>
      <c r="OQK12" s="776">
        <v>2014</v>
      </c>
      <c r="OQL12" s="1422">
        <f>'GC Table 8 - Primary'!OQO8</f>
        <v>0</v>
      </c>
      <c r="OQM12" s="1423">
        <f>'GC Table 6 - Secondary'!OQO8</f>
        <v>0</v>
      </c>
      <c r="OQN12" s="1423">
        <f>'GC Table 5 - Worker Training'!OQO8</f>
        <v>0</v>
      </c>
      <c r="OQO12" s="1423">
        <f>'GC Table 4 - Tertiary'!OQN8</f>
        <v>0</v>
      </c>
      <c r="OQP12" s="1424">
        <f>SUM(OQL12:OQO12)</f>
        <v>0</v>
      </c>
      <c r="OQQ12" s="1425">
        <f>'GC Table 8 - Primary'!OQO12</f>
        <v>0</v>
      </c>
      <c r="OQR12" s="1423">
        <f>'GC Table 6 - Secondary'!OQO14</f>
        <v>0</v>
      </c>
      <c r="OQS12" s="1426">
        <f>'GC Table 5 - Worker Training'!OQO12</f>
        <v>0</v>
      </c>
      <c r="OQT12" s="1423">
        <f>'GC Table 4 - Tertiary'!OQN9</f>
        <v>0</v>
      </c>
      <c r="OQU12" s="1427">
        <f>SUM(OQQ12:OQT12)</f>
        <v>0</v>
      </c>
      <c r="OQV12" s="1422">
        <f>'GC Table 8 - Primary'!OQO20</f>
        <v>0</v>
      </c>
      <c r="OQW12" s="1423">
        <f>'GC Table 6 - Secondary'!OQO22</f>
        <v>0</v>
      </c>
      <c r="OQX12" s="1423">
        <f>'GC Table 5 - Worker Training'!OQO20</f>
        <v>0</v>
      </c>
      <c r="OQY12" s="1423">
        <f>'GC Table 4 - Tertiary'!OQN17</f>
        <v>0</v>
      </c>
      <c r="OQZ12" s="1428">
        <f>SUM(OQV12:OQY12)</f>
        <v>0</v>
      </c>
      <c r="ORA12" s="776">
        <v>2014</v>
      </c>
      <c r="ORB12" s="1422">
        <f>'GC Table 8 - Primary'!ORE8</f>
        <v>0</v>
      </c>
      <c r="ORC12" s="1423">
        <f>'GC Table 6 - Secondary'!ORE8</f>
        <v>0</v>
      </c>
      <c r="ORD12" s="1423">
        <f>'GC Table 5 - Worker Training'!ORE8</f>
        <v>0</v>
      </c>
      <c r="ORE12" s="1423">
        <f>'GC Table 4 - Tertiary'!ORD8</f>
        <v>0</v>
      </c>
      <c r="ORF12" s="1424">
        <f>SUM(ORB12:ORE12)</f>
        <v>0</v>
      </c>
      <c r="ORG12" s="1425">
        <f>'GC Table 8 - Primary'!ORE12</f>
        <v>0</v>
      </c>
      <c r="ORH12" s="1423">
        <f>'GC Table 6 - Secondary'!ORE14</f>
        <v>0</v>
      </c>
      <c r="ORI12" s="1426">
        <f>'GC Table 5 - Worker Training'!ORE12</f>
        <v>0</v>
      </c>
      <c r="ORJ12" s="1423">
        <f>'GC Table 4 - Tertiary'!ORD9</f>
        <v>0</v>
      </c>
      <c r="ORK12" s="1427">
        <f>SUM(ORG12:ORJ12)</f>
        <v>0</v>
      </c>
      <c r="ORL12" s="1422">
        <f>'GC Table 8 - Primary'!ORE20</f>
        <v>0</v>
      </c>
      <c r="ORM12" s="1423">
        <f>'GC Table 6 - Secondary'!ORE22</f>
        <v>0</v>
      </c>
      <c r="ORN12" s="1423">
        <f>'GC Table 5 - Worker Training'!ORE20</f>
        <v>0</v>
      </c>
      <c r="ORO12" s="1423">
        <f>'GC Table 4 - Tertiary'!ORD17</f>
        <v>0</v>
      </c>
      <c r="ORP12" s="1428">
        <f>SUM(ORL12:ORO12)</f>
        <v>0</v>
      </c>
      <c r="ORQ12" s="776">
        <v>2014</v>
      </c>
      <c r="ORR12" s="1422">
        <f>'GC Table 8 - Primary'!ORU8</f>
        <v>0</v>
      </c>
      <c r="ORS12" s="1423">
        <f>'GC Table 6 - Secondary'!ORU8</f>
        <v>0</v>
      </c>
      <c r="ORT12" s="1423">
        <f>'GC Table 5 - Worker Training'!ORU8</f>
        <v>0</v>
      </c>
      <c r="ORU12" s="1423">
        <f>'GC Table 4 - Tertiary'!ORT8</f>
        <v>0</v>
      </c>
      <c r="ORV12" s="1424">
        <f>SUM(ORR12:ORU12)</f>
        <v>0</v>
      </c>
      <c r="ORW12" s="1425">
        <f>'GC Table 8 - Primary'!ORU12</f>
        <v>0</v>
      </c>
      <c r="ORX12" s="1423">
        <f>'GC Table 6 - Secondary'!ORU14</f>
        <v>0</v>
      </c>
      <c r="ORY12" s="1426">
        <f>'GC Table 5 - Worker Training'!ORU12</f>
        <v>0</v>
      </c>
      <c r="ORZ12" s="1423">
        <f>'GC Table 4 - Tertiary'!ORT9</f>
        <v>0</v>
      </c>
      <c r="OSA12" s="1427">
        <f>SUM(ORW12:ORZ12)</f>
        <v>0</v>
      </c>
      <c r="OSB12" s="1422">
        <f>'GC Table 8 - Primary'!ORU20</f>
        <v>0</v>
      </c>
      <c r="OSC12" s="1423">
        <f>'GC Table 6 - Secondary'!ORU22</f>
        <v>0</v>
      </c>
      <c r="OSD12" s="1423">
        <f>'GC Table 5 - Worker Training'!ORU20</f>
        <v>0</v>
      </c>
      <c r="OSE12" s="1423">
        <f>'GC Table 4 - Tertiary'!ORT17</f>
        <v>0</v>
      </c>
      <c r="OSF12" s="1428">
        <f>SUM(OSB12:OSE12)</f>
        <v>0</v>
      </c>
      <c r="OSG12" s="776">
        <v>2014</v>
      </c>
      <c r="OSH12" s="1422">
        <f>'GC Table 8 - Primary'!OSK8</f>
        <v>0</v>
      </c>
      <c r="OSI12" s="1423">
        <f>'GC Table 6 - Secondary'!OSK8</f>
        <v>0</v>
      </c>
      <c r="OSJ12" s="1423">
        <f>'GC Table 5 - Worker Training'!OSK8</f>
        <v>0</v>
      </c>
      <c r="OSK12" s="1423">
        <f>'GC Table 4 - Tertiary'!OSJ8</f>
        <v>0</v>
      </c>
      <c r="OSL12" s="1424">
        <f>SUM(OSH12:OSK12)</f>
        <v>0</v>
      </c>
      <c r="OSM12" s="1425">
        <f>'GC Table 8 - Primary'!OSK12</f>
        <v>0</v>
      </c>
      <c r="OSN12" s="1423">
        <f>'GC Table 6 - Secondary'!OSK14</f>
        <v>0</v>
      </c>
      <c r="OSO12" s="1426">
        <f>'GC Table 5 - Worker Training'!OSK12</f>
        <v>0</v>
      </c>
      <c r="OSP12" s="1423">
        <f>'GC Table 4 - Tertiary'!OSJ9</f>
        <v>0</v>
      </c>
      <c r="OSQ12" s="1427">
        <f>SUM(OSM12:OSP12)</f>
        <v>0</v>
      </c>
      <c r="OSR12" s="1422">
        <f>'GC Table 8 - Primary'!OSK20</f>
        <v>0</v>
      </c>
      <c r="OSS12" s="1423">
        <f>'GC Table 6 - Secondary'!OSK22</f>
        <v>0</v>
      </c>
      <c r="OST12" s="1423">
        <f>'GC Table 5 - Worker Training'!OSK20</f>
        <v>0</v>
      </c>
      <c r="OSU12" s="1423">
        <f>'GC Table 4 - Tertiary'!OSJ17</f>
        <v>0</v>
      </c>
      <c r="OSV12" s="1428">
        <f>SUM(OSR12:OSU12)</f>
        <v>0</v>
      </c>
      <c r="OSW12" s="776">
        <v>2014</v>
      </c>
      <c r="OSX12" s="1422">
        <f>'GC Table 8 - Primary'!OTA8</f>
        <v>0</v>
      </c>
      <c r="OSY12" s="1423">
        <f>'GC Table 6 - Secondary'!OTA8</f>
        <v>0</v>
      </c>
      <c r="OSZ12" s="1423">
        <f>'GC Table 5 - Worker Training'!OTA8</f>
        <v>0</v>
      </c>
      <c r="OTA12" s="1423">
        <f>'GC Table 4 - Tertiary'!OSZ8</f>
        <v>0</v>
      </c>
      <c r="OTB12" s="1424">
        <f>SUM(OSX12:OTA12)</f>
        <v>0</v>
      </c>
      <c r="OTC12" s="1425">
        <f>'GC Table 8 - Primary'!OTA12</f>
        <v>0</v>
      </c>
      <c r="OTD12" s="1423">
        <f>'GC Table 6 - Secondary'!OTA14</f>
        <v>0</v>
      </c>
      <c r="OTE12" s="1426">
        <f>'GC Table 5 - Worker Training'!OTA12</f>
        <v>0</v>
      </c>
      <c r="OTF12" s="1423">
        <f>'GC Table 4 - Tertiary'!OSZ9</f>
        <v>0</v>
      </c>
      <c r="OTG12" s="1427">
        <f>SUM(OTC12:OTF12)</f>
        <v>0</v>
      </c>
      <c r="OTH12" s="1422">
        <f>'GC Table 8 - Primary'!OTA20</f>
        <v>0</v>
      </c>
      <c r="OTI12" s="1423">
        <f>'GC Table 6 - Secondary'!OTA22</f>
        <v>0</v>
      </c>
      <c r="OTJ12" s="1423">
        <f>'GC Table 5 - Worker Training'!OTA20</f>
        <v>0</v>
      </c>
      <c r="OTK12" s="1423">
        <f>'GC Table 4 - Tertiary'!OSZ17</f>
        <v>0</v>
      </c>
      <c r="OTL12" s="1428">
        <f>SUM(OTH12:OTK12)</f>
        <v>0</v>
      </c>
      <c r="OTM12" s="776">
        <v>2014</v>
      </c>
      <c r="OTN12" s="1422">
        <f>'GC Table 8 - Primary'!OTQ8</f>
        <v>0</v>
      </c>
      <c r="OTO12" s="1423">
        <f>'GC Table 6 - Secondary'!OTQ8</f>
        <v>0</v>
      </c>
      <c r="OTP12" s="1423">
        <f>'GC Table 5 - Worker Training'!OTQ8</f>
        <v>0</v>
      </c>
      <c r="OTQ12" s="1423">
        <f>'GC Table 4 - Tertiary'!OTP8</f>
        <v>0</v>
      </c>
      <c r="OTR12" s="1424">
        <f>SUM(OTN12:OTQ12)</f>
        <v>0</v>
      </c>
      <c r="OTS12" s="1425">
        <f>'GC Table 8 - Primary'!OTQ12</f>
        <v>0</v>
      </c>
      <c r="OTT12" s="1423">
        <f>'GC Table 6 - Secondary'!OTQ14</f>
        <v>0</v>
      </c>
      <c r="OTU12" s="1426">
        <f>'GC Table 5 - Worker Training'!OTQ12</f>
        <v>0</v>
      </c>
      <c r="OTV12" s="1423">
        <f>'GC Table 4 - Tertiary'!OTP9</f>
        <v>0</v>
      </c>
      <c r="OTW12" s="1427">
        <f>SUM(OTS12:OTV12)</f>
        <v>0</v>
      </c>
      <c r="OTX12" s="1422">
        <f>'GC Table 8 - Primary'!OTQ20</f>
        <v>0</v>
      </c>
      <c r="OTY12" s="1423">
        <f>'GC Table 6 - Secondary'!OTQ22</f>
        <v>0</v>
      </c>
      <c r="OTZ12" s="1423">
        <f>'GC Table 5 - Worker Training'!OTQ20</f>
        <v>0</v>
      </c>
      <c r="OUA12" s="1423">
        <f>'GC Table 4 - Tertiary'!OTP17</f>
        <v>0</v>
      </c>
      <c r="OUB12" s="1428">
        <f>SUM(OTX12:OUA12)</f>
        <v>0</v>
      </c>
      <c r="OUC12" s="776">
        <v>2014</v>
      </c>
      <c r="OUD12" s="1422">
        <f>'GC Table 8 - Primary'!OUG8</f>
        <v>0</v>
      </c>
      <c r="OUE12" s="1423">
        <f>'GC Table 6 - Secondary'!OUG8</f>
        <v>0</v>
      </c>
      <c r="OUF12" s="1423">
        <f>'GC Table 5 - Worker Training'!OUG8</f>
        <v>0</v>
      </c>
      <c r="OUG12" s="1423">
        <f>'GC Table 4 - Tertiary'!OUF8</f>
        <v>0</v>
      </c>
      <c r="OUH12" s="1424">
        <f>SUM(OUD12:OUG12)</f>
        <v>0</v>
      </c>
      <c r="OUI12" s="1425">
        <f>'GC Table 8 - Primary'!OUG12</f>
        <v>0</v>
      </c>
      <c r="OUJ12" s="1423">
        <f>'GC Table 6 - Secondary'!OUG14</f>
        <v>0</v>
      </c>
      <c r="OUK12" s="1426">
        <f>'GC Table 5 - Worker Training'!OUG12</f>
        <v>0</v>
      </c>
      <c r="OUL12" s="1423">
        <f>'GC Table 4 - Tertiary'!OUF9</f>
        <v>0</v>
      </c>
      <c r="OUM12" s="1427">
        <f>SUM(OUI12:OUL12)</f>
        <v>0</v>
      </c>
      <c r="OUN12" s="1422">
        <f>'GC Table 8 - Primary'!OUG20</f>
        <v>0</v>
      </c>
      <c r="OUO12" s="1423">
        <f>'GC Table 6 - Secondary'!OUG22</f>
        <v>0</v>
      </c>
      <c r="OUP12" s="1423">
        <f>'GC Table 5 - Worker Training'!OUG20</f>
        <v>0</v>
      </c>
      <c r="OUQ12" s="1423">
        <f>'GC Table 4 - Tertiary'!OUF17</f>
        <v>0</v>
      </c>
      <c r="OUR12" s="1428">
        <f>SUM(OUN12:OUQ12)</f>
        <v>0</v>
      </c>
      <c r="OUS12" s="776">
        <v>2014</v>
      </c>
      <c r="OUT12" s="1422">
        <f>'GC Table 8 - Primary'!OUW8</f>
        <v>0</v>
      </c>
      <c r="OUU12" s="1423">
        <f>'GC Table 6 - Secondary'!OUW8</f>
        <v>0</v>
      </c>
      <c r="OUV12" s="1423">
        <f>'GC Table 5 - Worker Training'!OUW8</f>
        <v>0</v>
      </c>
      <c r="OUW12" s="1423">
        <f>'GC Table 4 - Tertiary'!OUV8</f>
        <v>0</v>
      </c>
      <c r="OUX12" s="1424">
        <f>SUM(OUT12:OUW12)</f>
        <v>0</v>
      </c>
      <c r="OUY12" s="1425">
        <f>'GC Table 8 - Primary'!OUW12</f>
        <v>0</v>
      </c>
      <c r="OUZ12" s="1423">
        <f>'GC Table 6 - Secondary'!OUW14</f>
        <v>0</v>
      </c>
      <c r="OVA12" s="1426">
        <f>'GC Table 5 - Worker Training'!OUW12</f>
        <v>0</v>
      </c>
      <c r="OVB12" s="1423">
        <f>'GC Table 4 - Tertiary'!OUV9</f>
        <v>0</v>
      </c>
      <c r="OVC12" s="1427">
        <f>SUM(OUY12:OVB12)</f>
        <v>0</v>
      </c>
      <c r="OVD12" s="1422">
        <f>'GC Table 8 - Primary'!OUW20</f>
        <v>0</v>
      </c>
      <c r="OVE12" s="1423">
        <f>'GC Table 6 - Secondary'!OUW22</f>
        <v>0</v>
      </c>
      <c r="OVF12" s="1423">
        <f>'GC Table 5 - Worker Training'!OUW20</f>
        <v>0</v>
      </c>
      <c r="OVG12" s="1423">
        <f>'GC Table 4 - Tertiary'!OUV17</f>
        <v>0</v>
      </c>
      <c r="OVH12" s="1428">
        <f>SUM(OVD12:OVG12)</f>
        <v>0</v>
      </c>
      <c r="OVI12" s="776">
        <v>2014</v>
      </c>
      <c r="OVJ12" s="1422">
        <f>'GC Table 8 - Primary'!OVM8</f>
        <v>0</v>
      </c>
      <c r="OVK12" s="1423">
        <f>'GC Table 6 - Secondary'!OVM8</f>
        <v>0</v>
      </c>
      <c r="OVL12" s="1423">
        <f>'GC Table 5 - Worker Training'!OVM8</f>
        <v>0</v>
      </c>
      <c r="OVM12" s="1423">
        <f>'GC Table 4 - Tertiary'!OVL8</f>
        <v>0</v>
      </c>
      <c r="OVN12" s="1424">
        <f>SUM(OVJ12:OVM12)</f>
        <v>0</v>
      </c>
      <c r="OVO12" s="1425">
        <f>'GC Table 8 - Primary'!OVM12</f>
        <v>0</v>
      </c>
      <c r="OVP12" s="1423">
        <f>'GC Table 6 - Secondary'!OVM14</f>
        <v>0</v>
      </c>
      <c r="OVQ12" s="1426">
        <f>'GC Table 5 - Worker Training'!OVM12</f>
        <v>0</v>
      </c>
      <c r="OVR12" s="1423">
        <f>'GC Table 4 - Tertiary'!OVL9</f>
        <v>0</v>
      </c>
      <c r="OVS12" s="1427">
        <f>SUM(OVO12:OVR12)</f>
        <v>0</v>
      </c>
      <c r="OVT12" s="1422">
        <f>'GC Table 8 - Primary'!OVM20</f>
        <v>0</v>
      </c>
      <c r="OVU12" s="1423">
        <f>'GC Table 6 - Secondary'!OVM22</f>
        <v>0</v>
      </c>
      <c r="OVV12" s="1423">
        <f>'GC Table 5 - Worker Training'!OVM20</f>
        <v>0</v>
      </c>
      <c r="OVW12" s="1423">
        <f>'GC Table 4 - Tertiary'!OVL17</f>
        <v>0</v>
      </c>
      <c r="OVX12" s="1428">
        <f>SUM(OVT12:OVW12)</f>
        <v>0</v>
      </c>
      <c r="OVY12" s="776">
        <v>2014</v>
      </c>
      <c r="OVZ12" s="1422">
        <f>'GC Table 8 - Primary'!OWC8</f>
        <v>0</v>
      </c>
      <c r="OWA12" s="1423">
        <f>'GC Table 6 - Secondary'!OWC8</f>
        <v>0</v>
      </c>
      <c r="OWB12" s="1423">
        <f>'GC Table 5 - Worker Training'!OWC8</f>
        <v>0</v>
      </c>
      <c r="OWC12" s="1423">
        <f>'GC Table 4 - Tertiary'!OWB8</f>
        <v>0</v>
      </c>
      <c r="OWD12" s="1424">
        <f>SUM(OVZ12:OWC12)</f>
        <v>0</v>
      </c>
      <c r="OWE12" s="1425">
        <f>'GC Table 8 - Primary'!OWC12</f>
        <v>0</v>
      </c>
      <c r="OWF12" s="1423">
        <f>'GC Table 6 - Secondary'!OWC14</f>
        <v>0</v>
      </c>
      <c r="OWG12" s="1426">
        <f>'GC Table 5 - Worker Training'!OWC12</f>
        <v>0</v>
      </c>
      <c r="OWH12" s="1423">
        <f>'GC Table 4 - Tertiary'!OWB9</f>
        <v>0</v>
      </c>
      <c r="OWI12" s="1427">
        <f>SUM(OWE12:OWH12)</f>
        <v>0</v>
      </c>
      <c r="OWJ12" s="1422">
        <f>'GC Table 8 - Primary'!OWC20</f>
        <v>0</v>
      </c>
      <c r="OWK12" s="1423">
        <f>'GC Table 6 - Secondary'!OWC22</f>
        <v>0</v>
      </c>
      <c r="OWL12" s="1423">
        <f>'GC Table 5 - Worker Training'!OWC20</f>
        <v>0</v>
      </c>
      <c r="OWM12" s="1423">
        <f>'GC Table 4 - Tertiary'!OWB17</f>
        <v>0</v>
      </c>
      <c r="OWN12" s="1428">
        <f>SUM(OWJ12:OWM12)</f>
        <v>0</v>
      </c>
      <c r="OWO12" s="776">
        <v>2014</v>
      </c>
      <c r="OWP12" s="1422">
        <f>'GC Table 8 - Primary'!OWS8</f>
        <v>0</v>
      </c>
      <c r="OWQ12" s="1423">
        <f>'GC Table 6 - Secondary'!OWS8</f>
        <v>0</v>
      </c>
      <c r="OWR12" s="1423">
        <f>'GC Table 5 - Worker Training'!OWS8</f>
        <v>0</v>
      </c>
      <c r="OWS12" s="1423">
        <f>'GC Table 4 - Tertiary'!OWR8</f>
        <v>0</v>
      </c>
      <c r="OWT12" s="1424">
        <f>SUM(OWP12:OWS12)</f>
        <v>0</v>
      </c>
      <c r="OWU12" s="1425">
        <f>'GC Table 8 - Primary'!OWS12</f>
        <v>0</v>
      </c>
      <c r="OWV12" s="1423">
        <f>'GC Table 6 - Secondary'!OWS14</f>
        <v>0</v>
      </c>
      <c r="OWW12" s="1426">
        <f>'GC Table 5 - Worker Training'!OWS12</f>
        <v>0</v>
      </c>
      <c r="OWX12" s="1423">
        <f>'GC Table 4 - Tertiary'!OWR9</f>
        <v>0</v>
      </c>
      <c r="OWY12" s="1427">
        <f>SUM(OWU12:OWX12)</f>
        <v>0</v>
      </c>
      <c r="OWZ12" s="1422">
        <f>'GC Table 8 - Primary'!OWS20</f>
        <v>0</v>
      </c>
      <c r="OXA12" s="1423">
        <f>'GC Table 6 - Secondary'!OWS22</f>
        <v>0</v>
      </c>
      <c r="OXB12" s="1423">
        <f>'GC Table 5 - Worker Training'!OWS20</f>
        <v>0</v>
      </c>
      <c r="OXC12" s="1423">
        <f>'GC Table 4 - Tertiary'!OWR17</f>
        <v>0</v>
      </c>
      <c r="OXD12" s="1428">
        <f>SUM(OWZ12:OXC12)</f>
        <v>0</v>
      </c>
      <c r="OXE12" s="776">
        <v>2014</v>
      </c>
      <c r="OXF12" s="1422">
        <f>'GC Table 8 - Primary'!OXI8</f>
        <v>0</v>
      </c>
      <c r="OXG12" s="1423">
        <f>'GC Table 6 - Secondary'!OXI8</f>
        <v>0</v>
      </c>
      <c r="OXH12" s="1423">
        <f>'GC Table 5 - Worker Training'!OXI8</f>
        <v>0</v>
      </c>
      <c r="OXI12" s="1423">
        <f>'GC Table 4 - Tertiary'!OXH8</f>
        <v>0</v>
      </c>
      <c r="OXJ12" s="1424">
        <f>SUM(OXF12:OXI12)</f>
        <v>0</v>
      </c>
      <c r="OXK12" s="1425">
        <f>'GC Table 8 - Primary'!OXI12</f>
        <v>0</v>
      </c>
      <c r="OXL12" s="1423">
        <f>'GC Table 6 - Secondary'!OXI14</f>
        <v>0</v>
      </c>
      <c r="OXM12" s="1426">
        <f>'GC Table 5 - Worker Training'!OXI12</f>
        <v>0</v>
      </c>
      <c r="OXN12" s="1423">
        <f>'GC Table 4 - Tertiary'!OXH9</f>
        <v>0</v>
      </c>
      <c r="OXO12" s="1427">
        <f>SUM(OXK12:OXN12)</f>
        <v>0</v>
      </c>
      <c r="OXP12" s="1422">
        <f>'GC Table 8 - Primary'!OXI20</f>
        <v>0</v>
      </c>
      <c r="OXQ12" s="1423">
        <f>'GC Table 6 - Secondary'!OXI22</f>
        <v>0</v>
      </c>
      <c r="OXR12" s="1423">
        <f>'GC Table 5 - Worker Training'!OXI20</f>
        <v>0</v>
      </c>
      <c r="OXS12" s="1423">
        <f>'GC Table 4 - Tertiary'!OXH17</f>
        <v>0</v>
      </c>
      <c r="OXT12" s="1428">
        <f>SUM(OXP12:OXS12)</f>
        <v>0</v>
      </c>
      <c r="OXU12" s="776">
        <v>2014</v>
      </c>
      <c r="OXV12" s="1422">
        <f>'GC Table 8 - Primary'!OXY8</f>
        <v>0</v>
      </c>
      <c r="OXW12" s="1423">
        <f>'GC Table 6 - Secondary'!OXY8</f>
        <v>0</v>
      </c>
      <c r="OXX12" s="1423">
        <f>'GC Table 5 - Worker Training'!OXY8</f>
        <v>0</v>
      </c>
      <c r="OXY12" s="1423">
        <f>'GC Table 4 - Tertiary'!OXX8</f>
        <v>0</v>
      </c>
      <c r="OXZ12" s="1424">
        <f>SUM(OXV12:OXY12)</f>
        <v>0</v>
      </c>
      <c r="OYA12" s="1425">
        <f>'GC Table 8 - Primary'!OXY12</f>
        <v>0</v>
      </c>
      <c r="OYB12" s="1423">
        <f>'GC Table 6 - Secondary'!OXY14</f>
        <v>0</v>
      </c>
      <c r="OYC12" s="1426">
        <f>'GC Table 5 - Worker Training'!OXY12</f>
        <v>0</v>
      </c>
      <c r="OYD12" s="1423">
        <f>'GC Table 4 - Tertiary'!OXX9</f>
        <v>0</v>
      </c>
      <c r="OYE12" s="1427">
        <f>SUM(OYA12:OYD12)</f>
        <v>0</v>
      </c>
      <c r="OYF12" s="1422">
        <f>'GC Table 8 - Primary'!OXY20</f>
        <v>0</v>
      </c>
      <c r="OYG12" s="1423">
        <f>'GC Table 6 - Secondary'!OXY22</f>
        <v>0</v>
      </c>
      <c r="OYH12" s="1423">
        <f>'GC Table 5 - Worker Training'!OXY20</f>
        <v>0</v>
      </c>
      <c r="OYI12" s="1423">
        <f>'GC Table 4 - Tertiary'!OXX17</f>
        <v>0</v>
      </c>
      <c r="OYJ12" s="1428">
        <f>SUM(OYF12:OYI12)</f>
        <v>0</v>
      </c>
      <c r="OYK12" s="776">
        <v>2014</v>
      </c>
      <c r="OYL12" s="1422">
        <f>'GC Table 8 - Primary'!OYO8</f>
        <v>0</v>
      </c>
      <c r="OYM12" s="1423">
        <f>'GC Table 6 - Secondary'!OYO8</f>
        <v>0</v>
      </c>
      <c r="OYN12" s="1423">
        <f>'GC Table 5 - Worker Training'!OYO8</f>
        <v>0</v>
      </c>
      <c r="OYO12" s="1423">
        <f>'GC Table 4 - Tertiary'!OYN8</f>
        <v>0</v>
      </c>
      <c r="OYP12" s="1424">
        <f>SUM(OYL12:OYO12)</f>
        <v>0</v>
      </c>
      <c r="OYQ12" s="1425">
        <f>'GC Table 8 - Primary'!OYO12</f>
        <v>0</v>
      </c>
      <c r="OYR12" s="1423">
        <f>'GC Table 6 - Secondary'!OYO14</f>
        <v>0</v>
      </c>
      <c r="OYS12" s="1426">
        <f>'GC Table 5 - Worker Training'!OYO12</f>
        <v>0</v>
      </c>
      <c r="OYT12" s="1423">
        <f>'GC Table 4 - Tertiary'!OYN9</f>
        <v>0</v>
      </c>
      <c r="OYU12" s="1427">
        <f>SUM(OYQ12:OYT12)</f>
        <v>0</v>
      </c>
      <c r="OYV12" s="1422">
        <f>'GC Table 8 - Primary'!OYO20</f>
        <v>0</v>
      </c>
      <c r="OYW12" s="1423">
        <f>'GC Table 6 - Secondary'!OYO22</f>
        <v>0</v>
      </c>
      <c r="OYX12" s="1423">
        <f>'GC Table 5 - Worker Training'!OYO20</f>
        <v>0</v>
      </c>
      <c r="OYY12" s="1423">
        <f>'GC Table 4 - Tertiary'!OYN17</f>
        <v>0</v>
      </c>
      <c r="OYZ12" s="1428">
        <f>SUM(OYV12:OYY12)</f>
        <v>0</v>
      </c>
      <c r="OZA12" s="776">
        <v>2014</v>
      </c>
      <c r="OZB12" s="1422">
        <f>'GC Table 8 - Primary'!OZE8</f>
        <v>0</v>
      </c>
      <c r="OZC12" s="1423">
        <f>'GC Table 6 - Secondary'!OZE8</f>
        <v>0</v>
      </c>
      <c r="OZD12" s="1423">
        <f>'GC Table 5 - Worker Training'!OZE8</f>
        <v>0</v>
      </c>
      <c r="OZE12" s="1423">
        <f>'GC Table 4 - Tertiary'!OZD8</f>
        <v>0</v>
      </c>
      <c r="OZF12" s="1424">
        <f>SUM(OZB12:OZE12)</f>
        <v>0</v>
      </c>
      <c r="OZG12" s="1425">
        <f>'GC Table 8 - Primary'!OZE12</f>
        <v>0</v>
      </c>
      <c r="OZH12" s="1423">
        <f>'GC Table 6 - Secondary'!OZE14</f>
        <v>0</v>
      </c>
      <c r="OZI12" s="1426">
        <f>'GC Table 5 - Worker Training'!OZE12</f>
        <v>0</v>
      </c>
      <c r="OZJ12" s="1423">
        <f>'GC Table 4 - Tertiary'!OZD9</f>
        <v>0</v>
      </c>
      <c r="OZK12" s="1427">
        <f>SUM(OZG12:OZJ12)</f>
        <v>0</v>
      </c>
      <c r="OZL12" s="1422">
        <f>'GC Table 8 - Primary'!OZE20</f>
        <v>0</v>
      </c>
      <c r="OZM12" s="1423">
        <f>'GC Table 6 - Secondary'!OZE22</f>
        <v>0</v>
      </c>
      <c r="OZN12" s="1423">
        <f>'GC Table 5 - Worker Training'!OZE20</f>
        <v>0</v>
      </c>
      <c r="OZO12" s="1423">
        <f>'GC Table 4 - Tertiary'!OZD17</f>
        <v>0</v>
      </c>
      <c r="OZP12" s="1428">
        <f>SUM(OZL12:OZO12)</f>
        <v>0</v>
      </c>
      <c r="OZQ12" s="776">
        <v>2014</v>
      </c>
      <c r="OZR12" s="1422">
        <f>'GC Table 8 - Primary'!OZU8</f>
        <v>0</v>
      </c>
      <c r="OZS12" s="1423">
        <f>'GC Table 6 - Secondary'!OZU8</f>
        <v>0</v>
      </c>
      <c r="OZT12" s="1423">
        <f>'GC Table 5 - Worker Training'!OZU8</f>
        <v>0</v>
      </c>
      <c r="OZU12" s="1423">
        <f>'GC Table 4 - Tertiary'!OZT8</f>
        <v>0</v>
      </c>
      <c r="OZV12" s="1424">
        <f>SUM(OZR12:OZU12)</f>
        <v>0</v>
      </c>
      <c r="OZW12" s="1425">
        <f>'GC Table 8 - Primary'!OZU12</f>
        <v>0</v>
      </c>
      <c r="OZX12" s="1423">
        <f>'GC Table 6 - Secondary'!OZU14</f>
        <v>0</v>
      </c>
      <c r="OZY12" s="1426">
        <f>'GC Table 5 - Worker Training'!OZU12</f>
        <v>0</v>
      </c>
      <c r="OZZ12" s="1423">
        <f>'GC Table 4 - Tertiary'!OZT9</f>
        <v>0</v>
      </c>
      <c r="PAA12" s="1427">
        <f>SUM(OZW12:OZZ12)</f>
        <v>0</v>
      </c>
      <c r="PAB12" s="1422">
        <f>'GC Table 8 - Primary'!OZU20</f>
        <v>0</v>
      </c>
      <c r="PAC12" s="1423">
        <f>'GC Table 6 - Secondary'!OZU22</f>
        <v>0</v>
      </c>
      <c r="PAD12" s="1423">
        <f>'GC Table 5 - Worker Training'!OZU20</f>
        <v>0</v>
      </c>
      <c r="PAE12" s="1423">
        <f>'GC Table 4 - Tertiary'!OZT17</f>
        <v>0</v>
      </c>
      <c r="PAF12" s="1428">
        <f>SUM(PAB12:PAE12)</f>
        <v>0</v>
      </c>
      <c r="PAG12" s="776">
        <v>2014</v>
      </c>
      <c r="PAH12" s="1422">
        <f>'GC Table 8 - Primary'!PAK8</f>
        <v>0</v>
      </c>
      <c r="PAI12" s="1423">
        <f>'GC Table 6 - Secondary'!PAK8</f>
        <v>0</v>
      </c>
      <c r="PAJ12" s="1423">
        <f>'GC Table 5 - Worker Training'!PAK8</f>
        <v>0</v>
      </c>
      <c r="PAK12" s="1423">
        <f>'GC Table 4 - Tertiary'!PAJ8</f>
        <v>0</v>
      </c>
      <c r="PAL12" s="1424">
        <f>SUM(PAH12:PAK12)</f>
        <v>0</v>
      </c>
      <c r="PAM12" s="1425">
        <f>'GC Table 8 - Primary'!PAK12</f>
        <v>0</v>
      </c>
      <c r="PAN12" s="1423">
        <f>'GC Table 6 - Secondary'!PAK14</f>
        <v>0</v>
      </c>
      <c r="PAO12" s="1426">
        <f>'GC Table 5 - Worker Training'!PAK12</f>
        <v>0</v>
      </c>
      <c r="PAP12" s="1423">
        <f>'GC Table 4 - Tertiary'!PAJ9</f>
        <v>0</v>
      </c>
      <c r="PAQ12" s="1427">
        <f>SUM(PAM12:PAP12)</f>
        <v>0</v>
      </c>
      <c r="PAR12" s="1422">
        <f>'GC Table 8 - Primary'!PAK20</f>
        <v>0</v>
      </c>
      <c r="PAS12" s="1423">
        <f>'GC Table 6 - Secondary'!PAK22</f>
        <v>0</v>
      </c>
      <c r="PAT12" s="1423">
        <f>'GC Table 5 - Worker Training'!PAK20</f>
        <v>0</v>
      </c>
      <c r="PAU12" s="1423">
        <f>'GC Table 4 - Tertiary'!PAJ17</f>
        <v>0</v>
      </c>
      <c r="PAV12" s="1428">
        <f>SUM(PAR12:PAU12)</f>
        <v>0</v>
      </c>
      <c r="PAW12" s="776">
        <v>2014</v>
      </c>
      <c r="PAX12" s="1422">
        <f>'GC Table 8 - Primary'!PBA8</f>
        <v>0</v>
      </c>
      <c r="PAY12" s="1423">
        <f>'GC Table 6 - Secondary'!PBA8</f>
        <v>0</v>
      </c>
      <c r="PAZ12" s="1423">
        <f>'GC Table 5 - Worker Training'!PBA8</f>
        <v>0</v>
      </c>
      <c r="PBA12" s="1423">
        <f>'GC Table 4 - Tertiary'!PAZ8</f>
        <v>0</v>
      </c>
      <c r="PBB12" s="1424">
        <f>SUM(PAX12:PBA12)</f>
        <v>0</v>
      </c>
      <c r="PBC12" s="1425">
        <f>'GC Table 8 - Primary'!PBA12</f>
        <v>0</v>
      </c>
      <c r="PBD12" s="1423">
        <f>'GC Table 6 - Secondary'!PBA14</f>
        <v>0</v>
      </c>
      <c r="PBE12" s="1426">
        <f>'GC Table 5 - Worker Training'!PBA12</f>
        <v>0</v>
      </c>
      <c r="PBF12" s="1423">
        <f>'GC Table 4 - Tertiary'!PAZ9</f>
        <v>0</v>
      </c>
      <c r="PBG12" s="1427">
        <f>SUM(PBC12:PBF12)</f>
        <v>0</v>
      </c>
      <c r="PBH12" s="1422">
        <f>'GC Table 8 - Primary'!PBA20</f>
        <v>0</v>
      </c>
      <c r="PBI12" s="1423">
        <f>'GC Table 6 - Secondary'!PBA22</f>
        <v>0</v>
      </c>
      <c r="PBJ12" s="1423">
        <f>'GC Table 5 - Worker Training'!PBA20</f>
        <v>0</v>
      </c>
      <c r="PBK12" s="1423">
        <f>'GC Table 4 - Tertiary'!PAZ17</f>
        <v>0</v>
      </c>
      <c r="PBL12" s="1428">
        <f>SUM(PBH12:PBK12)</f>
        <v>0</v>
      </c>
      <c r="PBM12" s="776">
        <v>2014</v>
      </c>
      <c r="PBN12" s="1422">
        <f>'GC Table 8 - Primary'!PBQ8</f>
        <v>0</v>
      </c>
      <c r="PBO12" s="1423">
        <f>'GC Table 6 - Secondary'!PBQ8</f>
        <v>0</v>
      </c>
      <c r="PBP12" s="1423">
        <f>'GC Table 5 - Worker Training'!PBQ8</f>
        <v>0</v>
      </c>
      <c r="PBQ12" s="1423">
        <f>'GC Table 4 - Tertiary'!PBP8</f>
        <v>0</v>
      </c>
      <c r="PBR12" s="1424">
        <f>SUM(PBN12:PBQ12)</f>
        <v>0</v>
      </c>
      <c r="PBS12" s="1425">
        <f>'GC Table 8 - Primary'!PBQ12</f>
        <v>0</v>
      </c>
      <c r="PBT12" s="1423">
        <f>'GC Table 6 - Secondary'!PBQ14</f>
        <v>0</v>
      </c>
      <c r="PBU12" s="1426">
        <f>'GC Table 5 - Worker Training'!PBQ12</f>
        <v>0</v>
      </c>
      <c r="PBV12" s="1423">
        <f>'GC Table 4 - Tertiary'!PBP9</f>
        <v>0</v>
      </c>
      <c r="PBW12" s="1427">
        <f>SUM(PBS12:PBV12)</f>
        <v>0</v>
      </c>
      <c r="PBX12" s="1422">
        <f>'GC Table 8 - Primary'!PBQ20</f>
        <v>0</v>
      </c>
      <c r="PBY12" s="1423">
        <f>'GC Table 6 - Secondary'!PBQ22</f>
        <v>0</v>
      </c>
      <c r="PBZ12" s="1423">
        <f>'GC Table 5 - Worker Training'!PBQ20</f>
        <v>0</v>
      </c>
      <c r="PCA12" s="1423">
        <f>'GC Table 4 - Tertiary'!PBP17</f>
        <v>0</v>
      </c>
      <c r="PCB12" s="1428">
        <f>SUM(PBX12:PCA12)</f>
        <v>0</v>
      </c>
      <c r="PCC12" s="776">
        <v>2014</v>
      </c>
      <c r="PCD12" s="1422">
        <f>'GC Table 8 - Primary'!PCG8</f>
        <v>0</v>
      </c>
      <c r="PCE12" s="1423">
        <f>'GC Table 6 - Secondary'!PCG8</f>
        <v>0</v>
      </c>
      <c r="PCF12" s="1423">
        <f>'GC Table 5 - Worker Training'!PCG8</f>
        <v>0</v>
      </c>
      <c r="PCG12" s="1423">
        <f>'GC Table 4 - Tertiary'!PCF8</f>
        <v>0</v>
      </c>
      <c r="PCH12" s="1424">
        <f>SUM(PCD12:PCG12)</f>
        <v>0</v>
      </c>
      <c r="PCI12" s="1425">
        <f>'GC Table 8 - Primary'!PCG12</f>
        <v>0</v>
      </c>
      <c r="PCJ12" s="1423">
        <f>'GC Table 6 - Secondary'!PCG14</f>
        <v>0</v>
      </c>
      <c r="PCK12" s="1426">
        <f>'GC Table 5 - Worker Training'!PCG12</f>
        <v>0</v>
      </c>
      <c r="PCL12" s="1423">
        <f>'GC Table 4 - Tertiary'!PCF9</f>
        <v>0</v>
      </c>
      <c r="PCM12" s="1427">
        <f>SUM(PCI12:PCL12)</f>
        <v>0</v>
      </c>
      <c r="PCN12" s="1422">
        <f>'GC Table 8 - Primary'!PCG20</f>
        <v>0</v>
      </c>
      <c r="PCO12" s="1423">
        <f>'GC Table 6 - Secondary'!PCG22</f>
        <v>0</v>
      </c>
      <c r="PCP12" s="1423">
        <f>'GC Table 5 - Worker Training'!PCG20</f>
        <v>0</v>
      </c>
      <c r="PCQ12" s="1423">
        <f>'GC Table 4 - Tertiary'!PCF17</f>
        <v>0</v>
      </c>
      <c r="PCR12" s="1428">
        <f>SUM(PCN12:PCQ12)</f>
        <v>0</v>
      </c>
      <c r="PCS12" s="776">
        <v>2014</v>
      </c>
      <c r="PCT12" s="1422">
        <f>'GC Table 8 - Primary'!PCW8</f>
        <v>0</v>
      </c>
      <c r="PCU12" s="1423">
        <f>'GC Table 6 - Secondary'!PCW8</f>
        <v>0</v>
      </c>
      <c r="PCV12" s="1423">
        <f>'GC Table 5 - Worker Training'!PCW8</f>
        <v>0</v>
      </c>
      <c r="PCW12" s="1423">
        <f>'GC Table 4 - Tertiary'!PCV8</f>
        <v>0</v>
      </c>
      <c r="PCX12" s="1424">
        <f>SUM(PCT12:PCW12)</f>
        <v>0</v>
      </c>
      <c r="PCY12" s="1425">
        <f>'GC Table 8 - Primary'!PCW12</f>
        <v>0</v>
      </c>
      <c r="PCZ12" s="1423">
        <f>'GC Table 6 - Secondary'!PCW14</f>
        <v>0</v>
      </c>
      <c r="PDA12" s="1426">
        <f>'GC Table 5 - Worker Training'!PCW12</f>
        <v>0</v>
      </c>
      <c r="PDB12" s="1423">
        <f>'GC Table 4 - Tertiary'!PCV9</f>
        <v>0</v>
      </c>
      <c r="PDC12" s="1427">
        <f>SUM(PCY12:PDB12)</f>
        <v>0</v>
      </c>
      <c r="PDD12" s="1422">
        <f>'GC Table 8 - Primary'!PCW20</f>
        <v>0</v>
      </c>
      <c r="PDE12" s="1423">
        <f>'GC Table 6 - Secondary'!PCW22</f>
        <v>0</v>
      </c>
      <c r="PDF12" s="1423">
        <f>'GC Table 5 - Worker Training'!PCW20</f>
        <v>0</v>
      </c>
      <c r="PDG12" s="1423">
        <f>'GC Table 4 - Tertiary'!PCV17</f>
        <v>0</v>
      </c>
      <c r="PDH12" s="1428">
        <f>SUM(PDD12:PDG12)</f>
        <v>0</v>
      </c>
      <c r="PDI12" s="776">
        <v>2014</v>
      </c>
      <c r="PDJ12" s="1422">
        <f>'GC Table 8 - Primary'!PDM8</f>
        <v>0</v>
      </c>
      <c r="PDK12" s="1423">
        <f>'GC Table 6 - Secondary'!PDM8</f>
        <v>0</v>
      </c>
      <c r="PDL12" s="1423">
        <f>'GC Table 5 - Worker Training'!PDM8</f>
        <v>0</v>
      </c>
      <c r="PDM12" s="1423">
        <f>'GC Table 4 - Tertiary'!PDL8</f>
        <v>0</v>
      </c>
      <c r="PDN12" s="1424">
        <f>SUM(PDJ12:PDM12)</f>
        <v>0</v>
      </c>
      <c r="PDO12" s="1425">
        <f>'GC Table 8 - Primary'!PDM12</f>
        <v>0</v>
      </c>
      <c r="PDP12" s="1423">
        <f>'GC Table 6 - Secondary'!PDM14</f>
        <v>0</v>
      </c>
      <c r="PDQ12" s="1426">
        <f>'GC Table 5 - Worker Training'!PDM12</f>
        <v>0</v>
      </c>
      <c r="PDR12" s="1423">
        <f>'GC Table 4 - Tertiary'!PDL9</f>
        <v>0</v>
      </c>
      <c r="PDS12" s="1427">
        <f>SUM(PDO12:PDR12)</f>
        <v>0</v>
      </c>
      <c r="PDT12" s="1422">
        <f>'GC Table 8 - Primary'!PDM20</f>
        <v>0</v>
      </c>
      <c r="PDU12" s="1423">
        <f>'GC Table 6 - Secondary'!PDM22</f>
        <v>0</v>
      </c>
      <c r="PDV12" s="1423">
        <f>'GC Table 5 - Worker Training'!PDM20</f>
        <v>0</v>
      </c>
      <c r="PDW12" s="1423">
        <f>'GC Table 4 - Tertiary'!PDL17</f>
        <v>0</v>
      </c>
      <c r="PDX12" s="1428">
        <f>SUM(PDT12:PDW12)</f>
        <v>0</v>
      </c>
      <c r="PDY12" s="776">
        <v>2014</v>
      </c>
      <c r="PDZ12" s="1422">
        <f>'GC Table 8 - Primary'!PEC8</f>
        <v>0</v>
      </c>
      <c r="PEA12" s="1423">
        <f>'GC Table 6 - Secondary'!PEC8</f>
        <v>0</v>
      </c>
      <c r="PEB12" s="1423">
        <f>'GC Table 5 - Worker Training'!PEC8</f>
        <v>0</v>
      </c>
      <c r="PEC12" s="1423">
        <f>'GC Table 4 - Tertiary'!PEB8</f>
        <v>0</v>
      </c>
      <c r="PED12" s="1424">
        <f>SUM(PDZ12:PEC12)</f>
        <v>0</v>
      </c>
      <c r="PEE12" s="1425">
        <f>'GC Table 8 - Primary'!PEC12</f>
        <v>0</v>
      </c>
      <c r="PEF12" s="1423">
        <f>'GC Table 6 - Secondary'!PEC14</f>
        <v>0</v>
      </c>
      <c r="PEG12" s="1426">
        <f>'GC Table 5 - Worker Training'!PEC12</f>
        <v>0</v>
      </c>
      <c r="PEH12" s="1423">
        <f>'GC Table 4 - Tertiary'!PEB9</f>
        <v>0</v>
      </c>
      <c r="PEI12" s="1427">
        <f>SUM(PEE12:PEH12)</f>
        <v>0</v>
      </c>
      <c r="PEJ12" s="1422">
        <f>'GC Table 8 - Primary'!PEC20</f>
        <v>0</v>
      </c>
      <c r="PEK12" s="1423">
        <f>'GC Table 6 - Secondary'!PEC22</f>
        <v>0</v>
      </c>
      <c r="PEL12" s="1423">
        <f>'GC Table 5 - Worker Training'!PEC20</f>
        <v>0</v>
      </c>
      <c r="PEM12" s="1423">
        <f>'GC Table 4 - Tertiary'!PEB17</f>
        <v>0</v>
      </c>
      <c r="PEN12" s="1428">
        <f>SUM(PEJ12:PEM12)</f>
        <v>0</v>
      </c>
      <c r="PEO12" s="776">
        <v>2014</v>
      </c>
      <c r="PEP12" s="1422">
        <f>'GC Table 8 - Primary'!PES8</f>
        <v>0</v>
      </c>
      <c r="PEQ12" s="1423">
        <f>'GC Table 6 - Secondary'!PES8</f>
        <v>0</v>
      </c>
      <c r="PER12" s="1423">
        <f>'GC Table 5 - Worker Training'!PES8</f>
        <v>0</v>
      </c>
      <c r="PES12" s="1423">
        <f>'GC Table 4 - Tertiary'!PER8</f>
        <v>0</v>
      </c>
      <c r="PET12" s="1424">
        <f>SUM(PEP12:PES12)</f>
        <v>0</v>
      </c>
      <c r="PEU12" s="1425">
        <f>'GC Table 8 - Primary'!PES12</f>
        <v>0</v>
      </c>
      <c r="PEV12" s="1423">
        <f>'GC Table 6 - Secondary'!PES14</f>
        <v>0</v>
      </c>
      <c r="PEW12" s="1426">
        <f>'GC Table 5 - Worker Training'!PES12</f>
        <v>0</v>
      </c>
      <c r="PEX12" s="1423">
        <f>'GC Table 4 - Tertiary'!PER9</f>
        <v>0</v>
      </c>
      <c r="PEY12" s="1427">
        <f>SUM(PEU12:PEX12)</f>
        <v>0</v>
      </c>
      <c r="PEZ12" s="1422">
        <f>'GC Table 8 - Primary'!PES20</f>
        <v>0</v>
      </c>
      <c r="PFA12" s="1423">
        <f>'GC Table 6 - Secondary'!PES22</f>
        <v>0</v>
      </c>
      <c r="PFB12" s="1423">
        <f>'GC Table 5 - Worker Training'!PES20</f>
        <v>0</v>
      </c>
      <c r="PFC12" s="1423">
        <f>'GC Table 4 - Tertiary'!PER17</f>
        <v>0</v>
      </c>
      <c r="PFD12" s="1428">
        <f>SUM(PEZ12:PFC12)</f>
        <v>0</v>
      </c>
      <c r="PFE12" s="776">
        <v>2014</v>
      </c>
      <c r="PFF12" s="1422">
        <f>'GC Table 8 - Primary'!PFI8</f>
        <v>0</v>
      </c>
      <c r="PFG12" s="1423">
        <f>'GC Table 6 - Secondary'!PFI8</f>
        <v>0</v>
      </c>
      <c r="PFH12" s="1423">
        <f>'GC Table 5 - Worker Training'!PFI8</f>
        <v>0</v>
      </c>
      <c r="PFI12" s="1423">
        <f>'GC Table 4 - Tertiary'!PFH8</f>
        <v>0</v>
      </c>
      <c r="PFJ12" s="1424">
        <f>SUM(PFF12:PFI12)</f>
        <v>0</v>
      </c>
      <c r="PFK12" s="1425">
        <f>'GC Table 8 - Primary'!PFI12</f>
        <v>0</v>
      </c>
      <c r="PFL12" s="1423">
        <f>'GC Table 6 - Secondary'!PFI14</f>
        <v>0</v>
      </c>
      <c r="PFM12" s="1426">
        <f>'GC Table 5 - Worker Training'!PFI12</f>
        <v>0</v>
      </c>
      <c r="PFN12" s="1423">
        <f>'GC Table 4 - Tertiary'!PFH9</f>
        <v>0</v>
      </c>
      <c r="PFO12" s="1427">
        <f>SUM(PFK12:PFN12)</f>
        <v>0</v>
      </c>
      <c r="PFP12" s="1422">
        <f>'GC Table 8 - Primary'!PFI20</f>
        <v>0</v>
      </c>
      <c r="PFQ12" s="1423">
        <f>'GC Table 6 - Secondary'!PFI22</f>
        <v>0</v>
      </c>
      <c r="PFR12" s="1423">
        <f>'GC Table 5 - Worker Training'!PFI20</f>
        <v>0</v>
      </c>
      <c r="PFS12" s="1423">
        <f>'GC Table 4 - Tertiary'!PFH17</f>
        <v>0</v>
      </c>
      <c r="PFT12" s="1428">
        <f>SUM(PFP12:PFS12)</f>
        <v>0</v>
      </c>
      <c r="PFU12" s="776">
        <v>2014</v>
      </c>
      <c r="PFV12" s="1422">
        <f>'GC Table 8 - Primary'!PFY8</f>
        <v>0</v>
      </c>
      <c r="PFW12" s="1423">
        <f>'GC Table 6 - Secondary'!PFY8</f>
        <v>0</v>
      </c>
      <c r="PFX12" s="1423">
        <f>'GC Table 5 - Worker Training'!PFY8</f>
        <v>0</v>
      </c>
      <c r="PFY12" s="1423">
        <f>'GC Table 4 - Tertiary'!PFX8</f>
        <v>0</v>
      </c>
      <c r="PFZ12" s="1424">
        <f>SUM(PFV12:PFY12)</f>
        <v>0</v>
      </c>
      <c r="PGA12" s="1425">
        <f>'GC Table 8 - Primary'!PFY12</f>
        <v>0</v>
      </c>
      <c r="PGB12" s="1423">
        <f>'GC Table 6 - Secondary'!PFY14</f>
        <v>0</v>
      </c>
      <c r="PGC12" s="1426">
        <f>'GC Table 5 - Worker Training'!PFY12</f>
        <v>0</v>
      </c>
      <c r="PGD12" s="1423">
        <f>'GC Table 4 - Tertiary'!PFX9</f>
        <v>0</v>
      </c>
      <c r="PGE12" s="1427">
        <f>SUM(PGA12:PGD12)</f>
        <v>0</v>
      </c>
      <c r="PGF12" s="1422">
        <f>'GC Table 8 - Primary'!PFY20</f>
        <v>0</v>
      </c>
      <c r="PGG12" s="1423">
        <f>'GC Table 6 - Secondary'!PFY22</f>
        <v>0</v>
      </c>
      <c r="PGH12" s="1423">
        <f>'GC Table 5 - Worker Training'!PFY20</f>
        <v>0</v>
      </c>
      <c r="PGI12" s="1423">
        <f>'GC Table 4 - Tertiary'!PFX17</f>
        <v>0</v>
      </c>
      <c r="PGJ12" s="1428">
        <f>SUM(PGF12:PGI12)</f>
        <v>0</v>
      </c>
      <c r="PGK12" s="776">
        <v>2014</v>
      </c>
      <c r="PGL12" s="1422">
        <f>'GC Table 8 - Primary'!PGO8</f>
        <v>0</v>
      </c>
      <c r="PGM12" s="1423">
        <f>'GC Table 6 - Secondary'!PGO8</f>
        <v>0</v>
      </c>
      <c r="PGN12" s="1423">
        <f>'GC Table 5 - Worker Training'!PGO8</f>
        <v>0</v>
      </c>
      <c r="PGO12" s="1423">
        <f>'GC Table 4 - Tertiary'!PGN8</f>
        <v>0</v>
      </c>
      <c r="PGP12" s="1424">
        <f>SUM(PGL12:PGO12)</f>
        <v>0</v>
      </c>
      <c r="PGQ12" s="1425">
        <f>'GC Table 8 - Primary'!PGO12</f>
        <v>0</v>
      </c>
      <c r="PGR12" s="1423">
        <f>'GC Table 6 - Secondary'!PGO14</f>
        <v>0</v>
      </c>
      <c r="PGS12" s="1426">
        <f>'GC Table 5 - Worker Training'!PGO12</f>
        <v>0</v>
      </c>
      <c r="PGT12" s="1423">
        <f>'GC Table 4 - Tertiary'!PGN9</f>
        <v>0</v>
      </c>
      <c r="PGU12" s="1427">
        <f>SUM(PGQ12:PGT12)</f>
        <v>0</v>
      </c>
      <c r="PGV12" s="1422">
        <f>'GC Table 8 - Primary'!PGO20</f>
        <v>0</v>
      </c>
      <c r="PGW12" s="1423">
        <f>'GC Table 6 - Secondary'!PGO22</f>
        <v>0</v>
      </c>
      <c r="PGX12" s="1423">
        <f>'GC Table 5 - Worker Training'!PGO20</f>
        <v>0</v>
      </c>
      <c r="PGY12" s="1423">
        <f>'GC Table 4 - Tertiary'!PGN17</f>
        <v>0</v>
      </c>
      <c r="PGZ12" s="1428">
        <f>SUM(PGV12:PGY12)</f>
        <v>0</v>
      </c>
      <c r="PHA12" s="776">
        <v>2014</v>
      </c>
      <c r="PHB12" s="1422">
        <f>'GC Table 8 - Primary'!PHE8</f>
        <v>0</v>
      </c>
      <c r="PHC12" s="1423">
        <f>'GC Table 6 - Secondary'!PHE8</f>
        <v>0</v>
      </c>
      <c r="PHD12" s="1423">
        <f>'GC Table 5 - Worker Training'!PHE8</f>
        <v>0</v>
      </c>
      <c r="PHE12" s="1423">
        <f>'GC Table 4 - Tertiary'!PHD8</f>
        <v>0</v>
      </c>
      <c r="PHF12" s="1424">
        <f>SUM(PHB12:PHE12)</f>
        <v>0</v>
      </c>
      <c r="PHG12" s="1425">
        <f>'GC Table 8 - Primary'!PHE12</f>
        <v>0</v>
      </c>
      <c r="PHH12" s="1423">
        <f>'GC Table 6 - Secondary'!PHE14</f>
        <v>0</v>
      </c>
      <c r="PHI12" s="1426">
        <f>'GC Table 5 - Worker Training'!PHE12</f>
        <v>0</v>
      </c>
      <c r="PHJ12" s="1423">
        <f>'GC Table 4 - Tertiary'!PHD9</f>
        <v>0</v>
      </c>
      <c r="PHK12" s="1427">
        <f>SUM(PHG12:PHJ12)</f>
        <v>0</v>
      </c>
      <c r="PHL12" s="1422">
        <f>'GC Table 8 - Primary'!PHE20</f>
        <v>0</v>
      </c>
      <c r="PHM12" s="1423">
        <f>'GC Table 6 - Secondary'!PHE22</f>
        <v>0</v>
      </c>
      <c r="PHN12" s="1423">
        <f>'GC Table 5 - Worker Training'!PHE20</f>
        <v>0</v>
      </c>
      <c r="PHO12" s="1423">
        <f>'GC Table 4 - Tertiary'!PHD17</f>
        <v>0</v>
      </c>
      <c r="PHP12" s="1428">
        <f>SUM(PHL12:PHO12)</f>
        <v>0</v>
      </c>
      <c r="PHQ12" s="776">
        <v>2014</v>
      </c>
      <c r="PHR12" s="1422">
        <f>'GC Table 8 - Primary'!PHU8</f>
        <v>0</v>
      </c>
      <c r="PHS12" s="1423">
        <f>'GC Table 6 - Secondary'!PHU8</f>
        <v>0</v>
      </c>
      <c r="PHT12" s="1423">
        <f>'GC Table 5 - Worker Training'!PHU8</f>
        <v>0</v>
      </c>
      <c r="PHU12" s="1423">
        <f>'GC Table 4 - Tertiary'!PHT8</f>
        <v>0</v>
      </c>
      <c r="PHV12" s="1424">
        <f>SUM(PHR12:PHU12)</f>
        <v>0</v>
      </c>
      <c r="PHW12" s="1425">
        <f>'GC Table 8 - Primary'!PHU12</f>
        <v>0</v>
      </c>
      <c r="PHX12" s="1423">
        <f>'GC Table 6 - Secondary'!PHU14</f>
        <v>0</v>
      </c>
      <c r="PHY12" s="1426">
        <f>'GC Table 5 - Worker Training'!PHU12</f>
        <v>0</v>
      </c>
      <c r="PHZ12" s="1423">
        <f>'GC Table 4 - Tertiary'!PHT9</f>
        <v>0</v>
      </c>
      <c r="PIA12" s="1427">
        <f>SUM(PHW12:PHZ12)</f>
        <v>0</v>
      </c>
      <c r="PIB12" s="1422">
        <f>'GC Table 8 - Primary'!PHU20</f>
        <v>0</v>
      </c>
      <c r="PIC12" s="1423">
        <f>'GC Table 6 - Secondary'!PHU22</f>
        <v>0</v>
      </c>
      <c r="PID12" s="1423">
        <f>'GC Table 5 - Worker Training'!PHU20</f>
        <v>0</v>
      </c>
      <c r="PIE12" s="1423">
        <f>'GC Table 4 - Tertiary'!PHT17</f>
        <v>0</v>
      </c>
      <c r="PIF12" s="1428">
        <f>SUM(PIB12:PIE12)</f>
        <v>0</v>
      </c>
      <c r="PIG12" s="776">
        <v>2014</v>
      </c>
      <c r="PIH12" s="1422">
        <f>'GC Table 8 - Primary'!PIK8</f>
        <v>0</v>
      </c>
      <c r="PII12" s="1423">
        <f>'GC Table 6 - Secondary'!PIK8</f>
        <v>0</v>
      </c>
      <c r="PIJ12" s="1423">
        <f>'GC Table 5 - Worker Training'!PIK8</f>
        <v>0</v>
      </c>
      <c r="PIK12" s="1423">
        <f>'GC Table 4 - Tertiary'!PIJ8</f>
        <v>0</v>
      </c>
      <c r="PIL12" s="1424">
        <f>SUM(PIH12:PIK12)</f>
        <v>0</v>
      </c>
      <c r="PIM12" s="1425">
        <f>'GC Table 8 - Primary'!PIK12</f>
        <v>0</v>
      </c>
      <c r="PIN12" s="1423">
        <f>'GC Table 6 - Secondary'!PIK14</f>
        <v>0</v>
      </c>
      <c r="PIO12" s="1426">
        <f>'GC Table 5 - Worker Training'!PIK12</f>
        <v>0</v>
      </c>
      <c r="PIP12" s="1423">
        <f>'GC Table 4 - Tertiary'!PIJ9</f>
        <v>0</v>
      </c>
      <c r="PIQ12" s="1427">
        <f>SUM(PIM12:PIP12)</f>
        <v>0</v>
      </c>
      <c r="PIR12" s="1422">
        <f>'GC Table 8 - Primary'!PIK20</f>
        <v>0</v>
      </c>
      <c r="PIS12" s="1423">
        <f>'GC Table 6 - Secondary'!PIK22</f>
        <v>0</v>
      </c>
      <c r="PIT12" s="1423">
        <f>'GC Table 5 - Worker Training'!PIK20</f>
        <v>0</v>
      </c>
      <c r="PIU12" s="1423">
        <f>'GC Table 4 - Tertiary'!PIJ17</f>
        <v>0</v>
      </c>
      <c r="PIV12" s="1428">
        <f>SUM(PIR12:PIU12)</f>
        <v>0</v>
      </c>
      <c r="PIW12" s="776">
        <v>2014</v>
      </c>
      <c r="PIX12" s="1422">
        <f>'GC Table 8 - Primary'!PJA8</f>
        <v>0</v>
      </c>
      <c r="PIY12" s="1423">
        <f>'GC Table 6 - Secondary'!PJA8</f>
        <v>0</v>
      </c>
      <c r="PIZ12" s="1423">
        <f>'GC Table 5 - Worker Training'!PJA8</f>
        <v>0</v>
      </c>
      <c r="PJA12" s="1423">
        <f>'GC Table 4 - Tertiary'!PIZ8</f>
        <v>0</v>
      </c>
      <c r="PJB12" s="1424">
        <f>SUM(PIX12:PJA12)</f>
        <v>0</v>
      </c>
      <c r="PJC12" s="1425">
        <f>'GC Table 8 - Primary'!PJA12</f>
        <v>0</v>
      </c>
      <c r="PJD12" s="1423">
        <f>'GC Table 6 - Secondary'!PJA14</f>
        <v>0</v>
      </c>
      <c r="PJE12" s="1426">
        <f>'GC Table 5 - Worker Training'!PJA12</f>
        <v>0</v>
      </c>
      <c r="PJF12" s="1423">
        <f>'GC Table 4 - Tertiary'!PIZ9</f>
        <v>0</v>
      </c>
      <c r="PJG12" s="1427">
        <f>SUM(PJC12:PJF12)</f>
        <v>0</v>
      </c>
      <c r="PJH12" s="1422">
        <f>'GC Table 8 - Primary'!PJA20</f>
        <v>0</v>
      </c>
      <c r="PJI12" s="1423">
        <f>'GC Table 6 - Secondary'!PJA22</f>
        <v>0</v>
      </c>
      <c r="PJJ12" s="1423">
        <f>'GC Table 5 - Worker Training'!PJA20</f>
        <v>0</v>
      </c>
      <c r="PJK12" s="1423">
        <f>'GC Table 4 - Tertiary'!PIZ17</f>
        <v>0</v>
      </c>
      <c r="PJL12" s="1428">
        <f>SUM(PJH12:PJK12)</f>
        <v>0</v>
      </c>
      <c r="PJM12" s="776">
        <v>2014</v>
      </c>
      <c r="PJN12" s="1422">
        <f>'GC Table 8 - Primary'!PJQ8</f>
        <v>0</v>
      </c>
      <c r="PJO12" s="1423">
        <f>'GC Table 6 - Secondary'!PJQ8</f>
        <v>0</v>
      </c>
      <c r="PJP12" s="1423">
        <f>'GC Table 5 - Worker Training'!PJQ8</f>
        <v>0</v>
      </c>
      <c r="PJQ12" s="1423">
        <f>'GC Table 4 - Tertiary'!PJP8</f>
        <v>0</v>
      </c>
      <c r="PJR12" s="1424">
        <f>SUM(PJN12:PJQ12)</f>
        <v>0</v>
      </c>
      <c r="PJS12" s="1425">
        <f>'GC Table 8 - Primary'!PJQ12</f>
        <v>0</v>
      </c>
      <c r="PJT12" s="1423">
        <f>'GC Table 6 - Secondary'!PJQ14</f>
        <v>0</v>
      </c>
      <c r="PJU12" s="1426">
        <f>'GC Table 5 - Worker Training'!PJQ12</f>
        <v>0</v>
      </c>
      <c r="PJV12" s="1423">
        <f>'GC Table 4 - Tertiary'!PJP9</f>
        <v>0</v>
      </c>
      <c r="PJW12" s="1427">
        <f>SUM(PJS12:PJV12)</f>
        <v>0</v>
      </c>
      <c r="PJX12" s="1422">
        <f>'GC Table 8 - Primary'!PJQ20</f>
        <v>0</v>
      </c>
      <c r="PJY12" s="1423">
        <f>'GC Table 6 - Secondary'!PJQ22</f>
        <v>0</v>
      </c>
      <c r="PJZ12" s="1423">
        <f>'GC Table 5 - Worker Training'!PJQ20</f>
        <v>0</v>
      </c>
      <c r="PKA12" s="1423">
        <f>'GC Table 4 - Tertiary'!PJP17</f>
        <v>0</v>
      </c>
      <c r="PKB12" s="1428">
        <f>SUM(PJX12:PKA12)</f>
        <v>0</v>
      </c>
      <c r="PKC12" s="776">
        <v>2014</v>
      </c>
      <c r="PKD12" s="1422">
        <f>'GC Table 8 - Primary'!PKG8</f>
        <v>0</v>
      </c>
      <c r="PKE12" s="1423">
        <f>'GC Table 6 - Secondary'!PKG8</f>
        <v>0</v>
      </c>
      <c r="PKF12" s="1423">
        <f>'GC Table 5 - Worker Training'!PKG8</f>
        <v>0</v>
      </c>
      <c r="PKG12" s="1423">
        <f>'GC Table 4 - Tertiary'!PKF8</f>
        <v>0</v>
      </c>
      <c r="PKH12" s="1424">
        <f>SUM(PKD12:PKG12)</f>
        <v>0</v>
      </c>
      <c r="PKI12" s="1425">
        <f>'GC Table 8 - Primary'!PKG12</f>
        <v>0</v>
      </c>
      <c r="PKJ12" s="1423">
        <f>'GC Table 6 - Secondary'!PKG14</f>
        <v>0</v>
      </c>
      <c r="PKK12" s="1426">
        <f>'GC Table 5 - Worker Training'!PKG12</f>
        <v>0</v>
      </c>
      <c r="PKL12" s="1423">
        <f>'GC Table 4 - Tertiary'!PKF9</f>
        <v>0</v>
      </c>
      <c r="PKM12" s="1427">
        <f>SUM(PKI12:PKL12)</f>
        <v>0</v>
      </c>
      <c r="PKN12" s="1422">
        <f>'GC Table 8 - Primary'!PKG20</f>
        <v>0</v>
      </c>
      <c r="PKO12" s="1423">
        <f>'GC Table 6 - Secondary'!PKG22</f>
        <v>0</v>
      </c>
      <c r="PKP12" s="1423">
        <f>'GC Table 5 - Worker Training'!PKG20</f>
        <v>0</v>
      </c>
      <c r="PKQ12" s="1423">
        <f>'GC Table 4 - Tertiary'!PKF17</f>
        <v>0</v>
      </c>
      <c r="PKR12" s="1428">
        <f>SUM(PKN12:PKQ12)</f>
        <v>0</v>
      </c>
      <c r="PKS12" s="776">
        <v>2014</v>
      </c>
      <c r="PKT12" s="1422">
        <f>'GC Table 8 - Primary'!PKW8</f>
        <v>0</v>
      </c>
      <c r="PKU12" s="1423">
        <f>'GC Table 6 - Secondary'!PKW8</f>
        <v>0</v>
      </c>
      <c r="PKV12" s="1423">
        <f>'GC Table 5 - Worker Training'!PKW8</f>
        <v>0</v>
      </c>
      <c r="PKW12" s="1423">
        <f>'GC Table 4 - Tertiary'!PKV8</f>
        <v>0</v>
      </c>
      <c r="PKX12" s="1424">
        <f>SUM(PKT12:PKW12)</f>
        <v>0</v>
      </c>
      <c r="PKY12" s="1425">
        <f>'GC Table 8 - Primary'!PKW12</f>
        <v>0</v>
      </c>
      <c r="PKZ12" s="1423">
        <f>'GC Table 6 - Secondary'!PKW14</f>
        <v>0</v>
      </c>
      <c r="PLA12" s="1426">
        <f>'GC Table 5 - Worker Training'!PKW12</f>
        <v>0</v>
      </c>
      <c r="PLB12" s="1423">
        <f>'GC Table 4 - Tertiary'!PKV9</f>
        <v>0</v>
      </c>
      <c r="PLC12" s="1427">
        <f>SUM(PKY12:PLB12)</f>
        <v>0</v>
      </c>
      <c r="PLD12" s="1422">
        <f>'GC Table 8 - Primary'!PKW20</f>
        <v>0</v>
      </c>
      <c r="PLE12" s="1423">
        <f>'GC Table 6 - Secondary'!PKW22</f>
        <v>0</v>
      </c>
      <c r="PLF12" s="1423">
        <f>'GC Table 5 - Worker Training'!PKW20</f>
        <v>0</v>
      </c>
      <c r="PLG12" s="1423">
        <f>'GC Table 4 - Tertiary'!PKV17</f>
        <v>0</v>
      </c>
      <c r="PLH12" s="1428">
        <f>SUM(PLD12:PLG12)</f>
        <v>0</v>
      </c>
      <c r="PLI12" s="776">
        <v>2014</v>
      </c>
      <c r="PLJ12" s="1422">
        <f>'GC Table 8 - Primary'!PLM8</f>
        <v>0</v>
      </c>
      <c r="PLK12" s="1423">
        <f>'GC Table 6 - Secondary'!PLM8</f>
        <v>0</v>
      </c>
      <c r="PLL12" s="1423">
        <f>'GC Table 5 - Worker Training'!PLM8</f>
        <v>0</v>
      </c>
      <c r="PLM12" s="1423">
        <f>'GC Table 4 - Tertiary'!PLL8</f>
        <v>0</v>
      </c>
      <c r="PLN12" s="1424">
        <f>SUM(PLJ12:PLM12)</f>
        <v>0</v>
      </c>
      <c r="PLO12" s="1425">
        <f>'GC Table 8 - Primary'!PLM12</f>
        <v>0</v>
      </c>
      <c r="PLP12" s="1423">
        <f>'GC Table 6 - Secondary'!PLM14</f>
        <v>0</v>
      </c>
      <c r="PLQ12" s="1426">
        <f>'GC Table 5 - Worker Training'!PLM12</f>
        <v>0</v>
      </c>
      <c r="PLR12" s="1423">
        <f>'GC Table 4 - Tertiary'!PLL9</f>
        <v>0</v>
      </c>
      <c r="PLS12" s="1427">
        <f>SUM(PLO12:PLR12)</f>
        <v>0</v>
      </c>
      <c r="PLT12" s="1422">
        <f>'GC Table 8 - Primary'!PLM20</f>
        <v>0</v>
      </c>
      <c r="PLU12" s="1423">
        <f>'GC Table 6 - Secondary'!PLM22</f>
        <v>0</v>
      </c>
      <c r="PLV12" s="1423">
        <f>'GC Table 5 - Worker Training'!PLM20</f>
        <v>0</v>
      </c>
      <c r="PLW12" s="1423">
        <f>'GC Table 4 - Tertiary'!PLL17</f>
        <v>0</v>
      </c>
      <c r="PLX12" s="1428">
        <f>SUM(PLT12:PLW12)</f>
        <v>0</v>
      </c>
      <c r="PLY12" s="776">
        <v>2014</v>
      </c>
      <c r="PLZ12" s="1422">
        <f>'GC Table 8 - Primary'!PMC8</f>
        <v>0</v>
      </c>
      <c r="PMA12" s="1423">
        <f>'GC Table 6 - Secondary'!PMC8</f>
        <v>0</v>
      </c>
      <c r="PMB12" s="1423">
        <f>'GC Table 5 - Worker Training'!PMC8</f>
        <v>0</v>
      </c>
      <c r="PMC12" s="1423">
        <f>'GC Table 4 - Tertiary'!PMB8</f>
        <v>0</v>
      </c>
      <c r="PMD12" s="1424">
        <f>SUM(PLZ12:PMC12)</f>
        <v>0</v>
      </c>
      <c r="PME12" s="1425">
        <f>'GC Table 8 - Primary'!PMC12</f>
        <v>0</v>
      </c>
      <c r="PMF12" s="1423">
        <f>'GC Table 6 - Secondary'!PMC14</f>
        <v>0</v>
      </c>
      <c r="PMG12" s="1426">
        <f>'GC Table 5 - Worker Training'!PMC12</f>
        <v>0</v>
      </c>
      <c r="PMH12" s="1423">
        <f>'GC Table 4 - Tertiary'!PMB9</f>
        <v>0</v>
      </c>
      <c r="PMI12" s="1427">
        <f>SUM(PME12:PMH12)</f>
        <v>0</v>
      </c>
      <c r="PMJ12" s="1422">
        <f>'GC Table 8 - Primary'!PMC20</f>
        <v>0</v>
      </c>
      <c r="PMK12" s="1423">
        <f>'GC Table 6 - Secondary'!PMC22</f>
        <v>0</v>
      </c>
      <c r="PML12" s="1423">
        <f>'GC Table 5 - Worker Training'!PMC20</f>
        <v>0</v>
      </c>
      <c r="PMM12" s="1423">
        <f>'GC Table 4 - Tertiary'!PMB17</f>
        <v>0</v>
      </c>
      <c r="PMN12" s="1428">
        <f>SUM(PMJ12:PMM12)</f>
        <v>0</v>
      </c>
      <c r="PMO12" s="776">
        <v>2014</v>
      </c>
      <c r="PMP12" s="1422">
        <f>'GC Table 8 - Primary'!PMS8</f>
        <v>0</v>
      </c>
      <c r="PMQ12" s="1423">
        <f>'GC Table 6 - Secondary'!PMS8</f>
        <v>0</v>
      </c>
      <c r="PMR12" s="1423">
        <f>'GC Table 5 - Worker Training'!PMS8</f>
        <v>0</v>
      </c>
      <c r="PMS12" s="1423">
        <f>'GC Table 4 - Tertiary'!PMR8</f>
        <v>0</v>
      </c>
      <c r="PMT12" s="1424">
        <f>SUM(PMP12:PMS12)</f>
        <v>0</v>
      </c>
      <c r="PMU12" s="1425">
        <f>'GC Table 8 - Primary'!PMS12</f>
        <v>0</v>
      </c>
      <c r="PMV12" s="1423">
        <f>'GC Table 6 - Secondary'!PMS14</f>
        <v>0</v>
      </c>
      <c r="PMW12" s="1426">
        <f>'GC Table 5 - Worker Training'!PMS12</f>
        <v>0</v>
      </c>
      <c r="PMX12" s="1423">
        <f>'GC Table 4 - Tertiary'!PMR9</f>
        <v>0</v>
      </c>
      <c r="PMY12" s="1427">
        <f>SUM(PMU12:PMX12)</f>
        <v>0</v>
      </c>
      <c r="PMZ12" s="1422">
        <f>'GC Table 8 - Primary'!PMS20</f>
        <v>0</v>
      </c>
      <c r="PNA12" s="1423">
        <f>'GC Table 6 - Secondary'!PMS22</f>
        <v>0</v>
      </c>
      <c r="PNB12" s="1423">
        <f>'GC Table 5 - Worker Training'!PMS20</f>
        <v>0</v>
      </c>
      <c r="PNC12" s="1423">
        <f>'GC Table 4 - Tertiary'!PMR17</f>
        <v>0</v>
      </c>
      <c r="PND12" s="1428">
        <f>SUM(PMZ12:PNC12)</f>
        <v>0</v>
      </c>
      <c r="PNE12" s="776">
        <v>2014</v>
      </c>
      <c r="PNF12" s="1422">
        <f>'GC Table 8 - Primary'!PNI8</f>
        <v>0</v>
      </c>
      <c r="PNG12" s="1423">
        <f>'GC Table 6 - Secondary'!PNI8</f>
        <v>0</v>
      </c>
      <c r="PNH12" s="1423">
        <f>'GC Table 5 - Worker Training'!PNI8</f>
        <v>0</v>
      </c>
      <c r="PNI12" s="1423">
        <f>'GC Table 4 - Tertiary'!PNH8</f>
        <v>0</v>
      </c>
      <c r="PNJ12" s="1424">
        <f>SUM(PNF12:PNI12)</f>
        <v>0</v>
      </c>
      <c r="PNK12" s="1425">
        <f>'GC Table 8 - Primary'!PNI12</f>
        <v>0</v>
      </c>
      <c r="PNL12" s="1423">
        <f>'GC Table 6 - Secondary'!PNI14</f>
        <v>0</v>
      </c>
      <c r="PNM12" s="1426">
        <f>'GC Table 5 - Worker Training'!PNI12</f>
        <v>0</v>
      </c>
      <c r="PNN12" s="1423">
        <f>'GC Table 4 - Tertiary'!PNH9</f>
        <v>0</v>
      </c>
      <c r="PNO12" s="1427">
        <f>SUM(PNK12:PNN12)</f>
        <v>0</v>
      </c>
      <c r="PNP12" s="1422">
        <f>'GC Table 8 - Primary'!PNI20</f>
        <v>0</v>
      </c>
      <c r="PNQ12" s="1423">
        <f>'GC Table 6 - Secondary'!PNI22</f>
        <v>0</v>
      </c>
      <c r="PNR12" s="1423">
        <f>'GC Table 5 - Worker Training'!PNI20</f>
        <v>0</v>
      </c>
      <c r="PNS12" s="1423">
        <f>'GC Table 4 - Tertiary'!PNH17</f>
        <v>0</v>
      </c>
      <c r="PNT12" s="1428">
        <f>SUM(PNP12:PNS12)</f>
        <v>0</v>
      </c>
      <c r="PNU12" s="776">
        <v>2014</v>
      </c>
      <c r="PNV12" s="1422">
        <f>'GC Table 8 - Primary'!PNY8</f>
        <v>0</v>
      </c>
      <c r="PNW12" s="1423">
        <f>'GC Table 6 - Secondary'!PNY8</f>
        <v>0</v>
      </c>
      <c r="PNX12" s="1423">
        <f>'GC Table 5 - Worker Training'!PNY8</f>
        <v>0</v>
      </c>
      <c r="PNY12" s="1423">
        <f>'GC Table 4 - Tertiary'!PNX8</f>
        <v>0</v>
      </c>
      <c r="PNZ12" s="1424">
        <f>SUM(PNV12:PNY12)</f>
        <v>0</v>
      </c>
      <c r="POA12" s="1425">
        <f>'GC Table 8 - Primary'!PNY12</f>
        <v>0</v>
      </c>
      <c r="POB12" s="1423">
        <f>'GC Table 6 - Secondary'!PNY14</f>
        <v>0</v>
      </c>
      <c r="POC12" s="1426">
        <f>'GC Table 5 - Worker Training'!PNY12</f>
        <v>0</v>
      </c>
      <c r="POD12" s="1423">
        <f>'GC Table 4 - Tertiary'!PNX9</f>
        <v>0</v>
      </c>
      <c r="POE12" s="1427">
        <f>SUM(POA12:POD12)</f>
        <v>0</v>
      </c>
      <c r="POF12" s="1422">
        <f>'GC Table 8 - Primary'!PNY20</f>
        <v>0</v>
      </c>
      <c r="POG12" s="1423">
        <f>'GC Table 6 - Secondary'!PNY22</f>
        <v>0</v>
      </c>
      <c r="POH12" s="1423">
        <f>'GC Table 5 - Worker Training'!PNY20</f>
        <v>0</v>
      </c>
      <c r="POI12" s="1423">
        <f>'GC Table 4 - Tertiary'!PNX17</f>
        <v>0</v>
      </c>
      <c r="POJ12" s="1428">
        <f>SUM(POF12:POI12)</f>
        <v>0</v>
      </c>
      <c r="POK12" s="776">
        <v>2014</v>
      </c>
      <c r="POL12" s="1422">
        <f>'GC Table 8 - Primary'!POO8</f>
        <v>0</v>
      </c>
      <c r="POM12" s="1423">
        <f>'GC Table 6 - Secondary'!POO8</f>
        <v>0</v>
      </c>
      <c r="PON12" s="1423">
        <f>'GC Table 5 - Worker Training'!POO8</f>
        <v>0</v>
      </c>
      <c r="POO12" s="1423">
        <f>'GC Table 4 - Tertiary'!PON8</f>
        <v>0</v>
      </c>
      <c r="POP12" s="1424">
        <f>SUM(POL12:POO12)</f>
        <v>0</v>
      </c>
      <c r="POQ12" s="1425">
        <f>'GC Table 8 - Primary'!POO12</f>
        <v>0</v>
      </c>
      <c r="POR12" s="1423">
        <f>'GC Table 6 - Secondary'!POO14</f>
        <v>0</v>
      </c>
      <c r="POS12" s="1426">
        <f>'GC Table 5 - Worker Training'!POO12</f>
        <v>0</v>
      </c>
      <c r="POT12" s="1423">
        <f>'GC Table 4 - Tertiary'!PON9</f>
        <v>0</v>
      </c>
      <c r="POU12" s="1427">
        <f>SUM(POQ12:POT12)</f>
        <v>0</v>
      </c>
      <c r="POV12" s="1422">
        <f>'GC Table 8 - Primary'!POO20</f>
        <v>0</v>
      </c>
      <c r="POW12" s="1423">
        <f>'GC Table 6 - Secondary'!POO22</f>
        <v>0</v>
      </c>
      <c r="POX12" s="1423">
        <f>'GC Table 5 - Worker Training'!POO20</f>
        <v>0</v>
      </c>
      <c r="POY12" s="1423">
        <f>'GC Table 4 - Tertiary'!PON17</f>
        <v>0</v>
      </c>
      <c r="POZ12" s="1428">
        <f>SUM(POV12:POY12)</f>
        <v>0</v>
      </c>
      <c r="PPA12" s="776">
        <v>2014</v>
      </c>
      <c r="PPB12" s="1422">
        <f>'GC Table 8 - Primary'!PPE8</f>
        <v>0</v>
      </c>
      <c r="PPC12" s="1423">
        <f>'GC Table 6 - Secondary'!PPE8</f>
        <v>0</v>
      </c>
      <c r="PPD12" s="1423">
        <f>'GC Table 5 - Worker Training'!PPE8</f>
        <v>0</v>
      </c>
      <c r="PPE12" s="1423">
        <f>'GC Table 4 - Tertiary'!PPD8</f>
        <v>0</v>
      </c>
      <c r="PPF12" s="1424">
        <f>SUM(PPB12:PPE12)</f>
        <v>0</v>
      </c>
      <c r="PPG12" s="1425">
        <f>'GC Table 8 - Primary'!PPE12</f>
        <v>0</v>
      </c>
      <c r="PPH12" s="1423">
        <f>'GC Table 6 - Secondary'!PPE14</f>
        <v>0</v>
      </c>
      <c r="PPI12" s="1426">
        <f>'GC Table 5 - Worker Training'!PPE12</f>
        <v>0</v>
      </c>
      <c r="PPJ12" s="1423">
        <f>'GC Table 4 - Tertiary'!PPD9</f>
        <v>0</v>
      </c>
      <c r="PPK12" s="1427">
        <f>SUM(PPG12:PPJ12)</f>
        <v>0</v>
      </c>
      <c r="PPL12" s="1422">
        <f>'GC Table 8 - Primary'!PPE20</f>
        <v>0</v>
      </c>
      <c r="PPM12" s="1423">
        <f>'GC Table 6 - Secondary'!PPE22</f>
        <v>0</v>
      </c>
      <c r="PPN12" s="1423">
        <f>'GC Table 5 - Worker Training'!PPE20</f>
        <v>0</v>
      </c>
      <c r="PPO12" s="1423">
        <f>'GC Table 4 - Tertiary'!PPD17</f>
        <v>0</v>
      </c>
      <c r="PPP12" s="1428">
        <f>SUM(PPL12:PPO12)</f>
        <v>0</v>
      </c>
      <c r="PPQ12" s="776">
        <v>2014</v>
      </c>
      <c r="PPR12" s="1422">
        <f>'GC Table 8 - Primary'!PPU8</f>
        <v>0</v>
      </c>
      <c r="PPS12" s="1423">
        <f>'GC Table 6 - Secondary'!PPU8</f>
        <v>0</v>
      </c>
      <c r="PPT12" s="1423">
        <f>'GC Table 5 - Worker Training'!PPU8</f>
        <v>0</v>
      </c>
      <c r="PPU12" s="1423">
        <f>'GC Table 4 - Tertiary'!PPT8</f>
        <v>0</v>
      </c>
      <c r="PPV12" s="1424">
        <f>SUM(PPR12:PPU12)</f>
        <v>0</v>
      </c>
      <c r="PPW12" s="1425">
        <f>'GC Table 8 - Primary'!PPU12</f>
        <v>0</v>
      </c>
      <c r="PPX12" s="1423">
        <f>'GC Table 6 - Secondary'!PPU14</f>
        <v>0</v>
      </c>
      <c r="PPY12" s="1426">
        <f>'GC Table 5 - Worker Training'!PPU12</f>
        <v>0</v>
      </c>
      <c r="PPZ12" s="1423">
        <f>'GC Table 4 - Tertiary'!PPT9</f>
        <v>0</v>
      </c>
      <c r="PQA12" s="1427">
        <f>SUM(PPW12:PPZ12)</f>
        <v>0</v>
      </c>
      <c r="PQB12" s="1422">
        <f>'GC Table 8 - Primary'!PPU20</f>
        <v>0</v>
      </c>
      <c r="PQC12" s="1423">
        <f>'GC Table 6 - Secondary'!PPU22</f>
        <v>0</v>
      </c>
      <c r="PQD12" s="1423">
        <f>'GC Table 5 - Worker Training'!PPU20</f>
        <v>0</v>
      </c>
      <c r="PQE12" s="1423">
        <f>'GC Table 4 - Tertiary'!PPT17</f>
        <v>0</v>
      </c>
      <c r="PQF12" s="1428">
        <f>SUM(PQB12:PQE12)</f>
        <v>0</v>
      </c>
      <c r="PQG12" s="776">
        <v>2014</v>
      </c>
      <c r="PQH12" s="1422">
        <f>'GC Table 8 - Primary'!PQK8</f>
        <v>0</v>
      </c>
      <c r="PQI12" s="1423">
        <f>'GC Table 6 - Secondary'!PQK8</f>
        <v>0</v>
      </c>
      <c r="PQJ12" s="1423">
        <f>'GC Table 5 - Worker Training'!PQK8</f>
        <v>0</v>
      </c>
      <c r="PQK12" s="1423">
        <f>'GC Table 4 - Tertiary'!PQJ8</f>
        <v>0</v>
      </c>
      <c r="PQL12" s="1424">
        <f>SUM(PQH12:PQK12)</f>
        <v>0</v>
      </c>
      <c r="PQM12" s="1425">
        <f>'GC Table 8 - Primary'!PQK12</f>
        <v>0</v>
      </c>
      <c r="PQN12" s="1423">
        <f>'GC Table 6 - Secondary'!PQK14</f>
        <v>0</v>
      </c>
      <c r="PQO12" s="1426">
        <f>'GC Table 5 - Worker Training'!PQK12</f>
        <v>0</v>
      </c>
      <c r="PQP12" s="1423">
        <f>'GC Table 4 - Tertiary'!PQJ9</f>
        <v>0</v>
      </c>
      <c r="PQQ12" s="1427">
        <f>SUM(PQM12:PQP12)</f>
        <v>0</v>
      </c>
      <c r="PQR12" s="1422">
        <f>'GC Table 8 - Primary'!PQK20</f>
        <v>0</v>
      </c>
      <c r="PQS12" s="1423">
        <f>'GC Table 6 - Secondary'!PQK22</f>
        <v>0</v>
      </c>
      <c r="PQT12" s="1423">
        <f>'GC Table 5 - Worker Training'!PQK20</f>
        <v>0</v>
      </c>
      <c r="PQU12" s="1423">
        <f>'GC Table 4 - Tertiary'!PQJ17</f>
        <v>0</v>
      </c>
      <c r="PQV12" s="1428">
        <f>SUM(PQR12:PQU12)</f>
        <v>0</v>
      </c>
      <c r="PQW12" s="776">
        <v>2014</v>
      </c>
      <c r="PQX12" s="1422">
        <f>'GC Table 8 - Primary'!PRA8</f>
        <v>0</v>
      </c>
      <c r="PQY12" s="1423">
        <f>'GC Table 6 - Secondary'!PRA8</f>
        <v>0</v>
      </c>
      <c r="PQZ12" s="1423">
        <f>'GC Table 5 - Worker Training'!PRA8</f>
        <v>0</v>
      </c>
      <c r="PRA12" s="1423">
        <f>'GC Table 4 - Tertiary'!PQZ8</f>
        <v>0</v>
      </c>
      <c r="PRB12" s="1424">
        <f>SUM(PQX12:PRA12)</f>
        <v>0</v>
      </c>
      <c r="PRC12" s="1425">
        <f>'GC Table 8 - Primary'!PRA12</f>
        <v>0</v>
      </c>
      <c r="PRD12" s="1423">
        <f>'GC Table 6 - Secondary'!PRA14</f>
        <v>0</v>
      </c>
      <c r="PRE12" s="1426">
        <f>'GC Table 5 - Worker Training'!PRA12</f>
        <v>0</v>
      </c>
      <c r="PRF12" s="1423">
        <f>'GC Table 4 - Tertiary'!PQZ9</f>
        <v>0</v>
      </c>
      <c r="PRG12" s="1427">
        <f>SUM(PRC12:PRF12)</f>
        <v>0</v>
      </c>
      <c r="PRH12" s="1422">
        <f>'GC Table 8 - Primary'!PRA20</f>
        <v>0</v>
      </c>
      <c r="PRI12" s="1423">
        <f>'GC Table 6 - Secondary'!PRA22</f>
        <v>0</v>
      </c>
      <c r="PRJ12" s="1423">
        <f>'GC Table 5 - Worker Training'!PRA20</f>
        <v>0</v>
      </c>
      <c r="PRK12" s="1423">
        <f>'GC Table 4 - Tertiary'!PQZ17</f>
        <v>0</v>
      </c>
      <c r="PRL12" s="1428">
        <f>SUM(PRH12:PRK12)</f>
        <v>0</v>
      </c>
      <c r="PRM12" s="776">
        <v>2014</v>
      </c>
      <c r="PRN12" s="1422">
        <f>'GC Table 8 - Primary'!PRQ8</f>
        <v>0</v>
      </c>
      <c r="PRO12" s="1423">
        <f>'GC Table 6 - Secondary'!PRQ8</f>
        <v>0</v>
      </c>
      <c r="PRP12" s="1423">
        <f>'GC Table 5 - Worker Training'!PRQ8</f>
        <v>0</v>
      </c>
      <c r="PRQ12" s="1423">
        <f>'GC Table 4 - Tertiary'!PRP8</f>
        <v>0</v>
      </c>
      <c r="PRR12" s="1424">
        <f>SUM(PRN12:PRQ12)</f>
        <v>0</v>
      </c>
      <c r="PRS12" s="1425">
        <f>'GC Table 8 - Primary'!PRQ12</f>
        <v>0</v>
      </c>
      <c r="PRT12" s="1423">
        <f>'GC Table 6 - Secondary'!PRQ14</f>
        <v>0</v>
      </c>
      <c r="PRU12" s="1426">
        <f>'GC Table 5 - Worker Training'!PRQ12</f>
        <v>0</v>
      </c>
      <c r="PRV12" s="1423">
        <f>'GC Table 4 - Tertiary'!PRP9</f>
        <v>0</v>
      </c>
      <c r="PRW12" s="1427">
        <f>SUM(PRS12:PRV12)</f>
        <v>0</v>
      </c>
      <c r="PRX12" s="1422">
        <f>'GC Table 8 - Primary'!PRQ20</f>
        <v>0</v>
      </c>
      <c r="PRY12" s="1423">
        <f>'GC Table 6 - Secondary'!PRQ22</f>
        <v>0</v>
      </c>
      <c r="PRZ12" s="1423">
        <f>'GC Table 5 - Worker Training'!PRQ20</f>
        <v>0</v>
      </c>
      <c r="PSA12" s="1423">
        <f>'GC Table 4 - Tertiary'!PRP17</f>
        <v>0</v>
      </c>
      <c r="PSB12" s="1428">
        <f>SUM(PRX12:PSA12)</f>
        <v>0</v>
      </c>
      <c r="PSC12" s="776">
        <v>2014</v>
      </c>
      <c r="PSD12" s="1422">
        <f>'GC Table 8 - Primary'!PSG8</f>
        <v>0</v>
      </c>
      <c r="PSE12" s="1423">
        <f>'GC Table 6 - Secondary'!PSG8</f>
        <v>0</v>
      </c>
      <c r="PSF12" s="1423">
        <f>'GC Table 5 - Worker Training'!PSG8</f>
        <v>0</v>
      </c>
      <c r="PSG12" s="1423">
        <f>'GC Table 4 - Tertiary'!PSF8</f>
        <v>0</v>
      </c>
      <c r="PSH12" s="1424">
        <f>SUM(PSD12:PSG12)</f>
        <v>0</v>
      </c>
      <c r="PSI12" s="1425">
        <f>'GC Table 8 - Primary'!PSG12</f>
        <v>0</v>
      </c>
      <c r="PSJ12" s="1423">
        <f>'GC Table 6 - Secondary'!PSG14</f>
        <v>0</v>
      </c>
      <c r="PSK12" s="1426">
        <f>'GC Table 5 - Worker Training'!PSG12</f>
        <v>0</v>
      </c>
      <c r="PSL12" s="1423">
        <f>'GC Table 4 - Tertiary'!PSF9</f>
        <v>0</v>
      </c>
      <c r="PSM12" s="1427">
        <f>SUM(PSI12:PSL12)</f>
        <v>0</v>
      </c>
      <c r="PSN12" s="1422">
        <f>'GC Table 8 - Primary'!PSG20</f>
        <v>0</v>
      </c>
      <c r="PSO12" s="1423">
        <f>'GC Table 6 - Secondary'!PSG22</f>
        <v>0</v>
      </c>
      <c r="PSP12" s="1423">
        <f>'GC Table 5 - Worker Training'!PSG20</f>
        <v>0</v>
      </c>
      <c r="PSQ12" s="1423">
        <f>'GC Table 4 - Tertiary'!PSF17</f>
        <v>0</v>
      </c>
      <c r="PSR12" s="1428">
        <f>SUM(PSN12:PSQ12)</f>
        <v>0</v>
      </c>
      <c r="PSS12" s="776">
        <v>2014</v>
      </c>
      <c r="PST12" s="1422">
        <f>'GC Table 8 - Primary'!PSW8</f>
        <v>0</v>
      </c>
      <c r="PSU12" s="1423">
        <f>'GC Table 6 - Secondary'!PSW8</f>
        <v>0</v>
      </c>
      <c r="PSV12" s="1423">
        <f>'GC Table 5 - Worker Training'!PSW8</f>
        <v>0</v>
      </c>
      <c r="PSW12" s="1423">
        <f>'GC Table 4 - Tertiary'!PSV8</f>
        <v>0</v>
      </c>
      <c r="PSX12" s="1424">
        <f>SUM(PST12:PSW12)</f>
        <v>0</v>
      </c>
      <c r="PSY12" s="1425">
        <f>'GC Table 8 - Primary'!PSW12</f>
        <v>0</v>
      </c>
      <c r="PSZ12" s="1423">
        <f>'GC Table 6 - Secondary'!PSW14</f>
        <v>0</v>
      </c>
      <c r="PTA12" s="1426">
        <f>'GC Table 5 - Worker Training'!PSW12</f>
        <v>0</v>
      </c>
      <c r="PTB12" s="1423">
        <f>'GC Table 4 - Tertiary'!PSV9</f>
        <v>0</v>
      </c>
      <c r="PTC12" s="1427">
        <f>SUM(PSY12:PTB12)</f>
        <v>0</v>
      </c>
      <c r="PTD12" s="1422">
        <f>'GC Table 8 - Primary'!PSW20</f>
        <v>0</v>
      </c>
      <c r="PTE12" s="1423">
        <f>'GC Table 6 - Secondary'!PSW22</f>
        <v>0</v>
      </c>
      <c r="PTF12" s="1423">
        <f>'GC Table 5 - Worker Training'!PSW20</f>
        <v>0</v>
      </c>
      <c r="PTG12" s="1423">
        <f>'GC Table 4 - Tertiary'!PSV17</f>
        <v>0</v>
      </c>
      <c r="PTH12" s="1428">
        <f>SUM(PTD12:PTG12)</f>
        <v>0</v>
      </c>
      <c r="PTI12" s="776">
        <v>2014</v>
      </c>
      <c r="PTJ12" s="1422">
        <f>'GC Table 8 - Primary'!PTM8</f>
        <v>0</v>
      </c>
      <c r="PTK12" s="1423">
        <f>'GC Table 6 - Secondary'!PTM8</f>
        <v>0</v>
      </c>
      <c r="PTL12" s="1423">
        <f>'GC Table 5 - Worker Training'!PTM8</f>
        <v>0</v>
      </c>
      <c r="PTM12" s="1423">
        <f>'GC Table 4 - Tertiary'!PTL8</f>
        <v>0</v>
      </c>
      <c r="PTN12" s="1424">
        <f>SUM(PTJ12:PTM12)</f>
        <v>0</v>
      </c>
      <c r="PTO12" s="1425">
        <f>'GC Table 8 - Primary'!PTM12</f>
        <v>0</v>
      </c>
      <c r="PTP12" s="1423">
        <f>'GC Table 6 - Secondary'!PTM14</f>
        <v>0</v>
      </c>
      <c r="PTQ12" s="1426">
        <f>'GC Table 5 - Worker Training'!PTM12</f>
        <v>0</v>
      </c>
      <c r="PTR12" s="1423">
        <f>'GC Table 4 - Tertiary'!PTL9</f>
        <v>0</v>
      </c>
      <c r="PTS12" s="1427">
        <f>SUM(PTO12:PTR12)</f>
        <v>0</v>
      </c>
      <c r="PTT12" s="1422">
        <f>'GC Table 8 - Primary'!PTM20</f>
        <v>0</v>
      </c>
      <c r="PTU12" s="1423">
        <f>'GC Table 6 - Secondary'!PTM22</f>
        <v>0</v>
      </c>
      <c r="PTV12" s="1423">
        <f>'GC Table 5 - Worker Training'!PTM20</f>
        <v>0</v>
      </c>
      <c r="PTW12" s="1423">
        <f>'GC Table 4 - Tertiary'!PTL17</f>
        <v>0</v>
      </c>
      <c r="PTX12" s="1428">
        <f>SUM(PTT12:PTW12)</f>
        <v>0</v>
      </c>
      <c r="PTY12" s="776">
        <v>2014</v>
      </c>
      <c r="PTZ12" s="1422">
        <f>'GC Table 8 - Primary'!PUC8</f>
        <v>0</v>
      </c>
      <c r="PUA12" s="1423">
        <f>'GC Table 6 - Secondary'!PUC8</f>
        <v>0</v>
      </c>
      <c r="PUB12" s="1423">
        <f>'GC Table 5 - Worker Training'!PUC8</f>
        <v>0</v>
      </c>
      <c r="PUC12" s="1423">
        <f>'GC Table 4 - Tertiary'!PUB8</f>
        <v>0</v>
      </c>
      <c r="PUD12" s="1424">
        <f>SUM(PTZ12:PUC12)</f>
        <v>0</v>
      </c>
      <c r="PUE12" s="1425">
        <f>'GC Table 8 - Primary'!PUC12</f>
        <v>0</v>
      </c>
      <c r="PUF12" s="1423">
        <f>'GC Table 6 - Secondary'!PUC14</f>
        <v>0</v>
      </c>
      <c r="PUG12" s="1426">
        <f>'GC Table 5 - Worker Training'!PUC12</f>
        <v>0</v>
      </c>
      <c r="PUH12" s="1423">
        <f>'GC Table 4 - Tertiary'!PUB9</f>
        <v>0</v>
      </c>
      <c r="PUI12" s="1427">
        <f>SUM(PUE12:PUH12)</f>
        <v>0</v>
      </c>
      <c r="PUJ12" s="1422">
        <f>'GC Table 8 - Primary'!PUC20</f>
        <v>0</v>
      </c>
      <c r="PUK12" s="1423">
        <f>'GC Table 6 - Secondary'!PUC22</f>
        <v>0</v>
      </c>
      <c r="PUL12" s="1423">
        <f>'GC Table 5 - Worker Training'!PUC20</f>
        <v>0</v>
      </c>
      <c r="PUM12" s="1423">
        <f>'GC Table 4 - Tertiary'!PUB17</f>
        <v>0</v>
      </c>
      <c r="PUN12" s="1428">
        <f>SUM(PUJ12:PUM12)</f>
        <v>0</v>
      </c>
      <c r="PUO12" s="776">
        <v>2014</v>
      </c>
      <c r="PUP12" s="1422">
        <f>'GC Table 8 - Primary'!PUS8</f>
        <v>0</v>
      </c>
      <c r="PUQ12" s="1423">
        <f>'GC Table 6 - Secondary'!PUS8</f>
        <v>0</v>
      </c>
      <c r="PUR12" s="1423">
        <f>'GC Table 5 - Worker Training'!PUS8</f>
        <v>0</v>
      </c>
      <c r="PUS12" s="1423">
        <f>'GC Table 4 - Tertiary'!PUR8</f>
        <v>0</v>
      </c>
      <c r="PUT12" s="1424">
        <f>SUM(PUP12:PUS12)</f>
        <v>0</v>
      </c>
      <c r="PUU12" s="1425">
        <f>'GC Table 8 - Primary'!PUS12</f>
        <v>0</v>
      </c>
      <c r="PUV12" s="1423">
        <f>'GC Table 6 - Secondary'!PUS14</f>
        <v>0</v>
      </c>
      <c r="PUW12" s="1426">
        <f>'GC Table 5 - Worker Training'!PUS12</f>
        <v>0</v>
      </c>
      <c r="PUX12" s="1423">
        <f>'GC Table 4 - Tertiary'!PUR9</f>
        <v>0</v>
      </c>
      <c r="PUY12" s="1427">
        <f>SUM(PUU12:PUX12)</f>
        <v>0</v>
      </c>
      <c r="PUZ12" s="1422">
        <f>'GC Table 8 - Primary'!PUS20</f>
        <v>0</v>
      </c>
      <c r="PVA12" s="1423">
        <f>'GC Table 6 - Secondary'!PUS22</f>
        <v>0</v>
      </c>
      <c r="PVB12" s="1423">
        <f>'GC Table 5 - Worker Training'!PUS20</f>
        <v>0</v>
      </c>
      <c r="PVC12" s="1423">
        <f>'GC Table 4 - Tertiary'!PUR17</f>
        <v>0</v>
      </c>
      <c r="PVD12" s="1428">
        <f>SUM(PUZ12:PVC12)</f>
        <v>0</v>
      </c>
      <c r="PVE12" s="776">
        <v>2014</v>
      </c>
      <c r="PVF12" s="1422">
        <f>'GC Table 8 - Primary'!PVI8</f>
        <v>0</v>
      </c>
      <c r="PVG12" s="1423">
        <f>'GC Table 6 - Secondary'!PVI8</f>
        <v>0</v>
      </c>
      <c r="PVH12" s="1423">
        <f>'GC Table 5 - Worker Training'!PVI8</f>
        <v>0</v>
      </c>
      <c r="PVI12" s="1423">
        <f>'GC Table 4 - Tertiary'!PVH8</f>
        <v>0</v>
      </c>
      <c r="PVJ12" s="1424">
        <f>SUM(PVF12:PVI12)</f>
        <v>0</v>
      </c>
      <c r="PVK12" s="1425">
        <f>'GC Table 8 - Primary'!PVI12</f>
        <v>0</v>
      </c>
      <c r="PVL12" s="1423">
        <f>'GC Table 6 - Secondary'!PVI14</f>
        <v>0</v>
      </c>
      <c r="PVM12" s="1426">
        <f>'GC Table 5 - Worker Training'!PVI12</f>
        <v>0</v>
      </c>
      <c r="PVN12" s="1423">
        <f>'GC Table 4 - Tertiary'!PVH9</f>
        <v>0</v>
      </c>
      <c r="PVO12" s="1427">
        <f>SUM(PVK12:PVN12)</f>
        <v>0</v>
      </c>
      <c r="PVP12" s="1422">
        <f>'GC Table 8 - Primary'!PVI20</f>
        <v>0</v>
      </c>
      <c r="PVQ12" s="1423">
        <f>'GC Table 6 - Secondary'!PVI22</f>
        <v>0</v>
      </c>
      <c r="PVR12" s="1423">
        <f>'GC Table 5 - Worker Training'!PVI20</f>
        <v>0</v>
      </c>
      <c r="PVS12" s="1423">
        <f>'GC Table 4 - Tertiary'!PVH17</f>
        <v>0</v>
      </c>
      <c r="PVT12" s="1428">
        <f>SUM(PVP12:PVS12)</f>
        <v>0</v>
      </c>
      <c r="PVU12" s="776">
        <v>2014</v>
      </c>
      <c r="PVV12" s="1422">
        <f>'GC Table 8 - Primary'!PVY8</f>
        <v>0</v>
      </c>
      <c r="PVW12" s="1423">
        <f>'GC Table 6 - Secondary'!PVY8</f>
        <v>0</v>
      </c>
      <c r="PVX12" s="1423">
        <f>'GC Table 5 - Worker Training'!PVY8</f>
        <v>0</v>
      </c>
      <c r="PVY12" s="1423">
        <f>'GC Table 4 - Tertiary'!PVX8</f>
        <v>0</v>
      </c>
      <c r="PVZ12" s="1424">
        <f>SUM(PVV12:PVY12)</f>
        <v>0</v>
      </c>
      <c r="PWA12" s="1425">
        <f>'GC Table 8 - Primary'!PVY12</f>
        <v>0</v>
      </c>
      <c r="PWB12" s="1423">
        <f>'GC Table 6 - Secondary'!PVY14</f>
        <v>0</v>
      </c>
      <c r="PWC12" s="1426">
        <f>'GC Table 5 - Worker Training'!PVY12</f>
        <v>0</v>
      </c>
      <c r="PWD12" s="1423">
        <f>'GC Table 4 - Tertiary'!PVX9</f>
        <v>0</v>
      </c>
      <c r="PWE12" s="1427">
        <f>SUM(PWA12:PWD12)</f>
        <v>0</v>
      </c>
      <c r="PWF12" s="1422">
        <f>'GC Table 8 - Primary'!PVY20</f>
        <v>0</v>
      </c>
      <c r="PWG12" s="1423">
        <f>'GC Table 6 - Secondary'!PVY22</f>
        <v>0</v>
      </c>
      <c r="PWH12" s="1423">
        <f>'GC Table 5 - Worker Training'!PVY20</f>
        <v>0</v>
      </c>
      <c r="PWI12" s="1423">
        <f>'GC Table 4 - Tertiary'!PVX17</f>
        <v>0</v>
      </c>
      <c r="PWJ12" s="1428">
        <f>SUM(PWF12:PWI12)</f>
        <v>0</v>
      </c>
      <c r="PWK12" s="776">
        <v>2014</v>
      </c>
      <c r="PWL12" s="1422">
        <f>'GC Table 8 - Primary'!PWO8</f>
        <v>0</v>
      </c>
      <c r="PWM12" s="1423">
        <f>'GC Table 6 - Secondary'!PWO8</f>
        <v>0</v>
      </c>
      <c r="PWN12" s="1423">
        <f>'GC Table 5 - Worker Training'!PWO8</f>
        <v>0</v>
      </c>
      <c r="PWO12" s="1423">
        <f>'GC Table 4 - Tertiary'!PWN8</f>
        <v>0</v>
      </c>
      <c r="PWP12" s="1424">
        <f>SUM(PWL12:PWO12)</f>
        <v>0</v>
      </c>
      <c r="PWQ12" s="1425">
        <f>'GC Table 8 - Primary'!PWO12</f>
        <v>0</v>
      </c>
      <c r="PWR12" s="1423">
        <f>'GC Table 6 - Secondary'!PWO14</f>
        <v>0</v>
      </c>
      <c r="PWS12" s="1426">
        <f>'GC Table 5 - Worker Training'!PWO12</f>
        <v>0</v>
      </c>
      <c r="PWT12" s="1423">
        <f>'GC Table 4 - Tertiary'!PWN9</f>
        <v>0</v>
      </c>
      <c r="PWU12" s="1427">
        <f>SUM(PWQ12:PWT12)</f>
        <v>0</v>
      </c>
      <c r="PWV12" s="1422">
        <f>'GC Table 8 - Primary'!PWO20</f>
        <v>0</v>
      </c>
      <c r="PWW12" s="1423">
        <f>'GC Table 6 - Secondary'!PWO22</f>
        <v>0</v>
      </c>
      <c r="PWX12" s="1423">
        <f>'GC Table 5 - Worker Training'!PWO20</f>
        <v>0</v>
      </c>
      <c r="PWY12" s="1423">
        <f>'GC Table 4 - Tertiary'!PWN17</f>
        <v>0</v>
      </c>
      <c r="PWZ12" s="1428">
        <f>SUM(PWV12:PWY12)</f>
        <v>0</v>
      </c>
      <c r="PXA12" s="776">
        <v>2014</v>
      </c>
      <c r="PXB12" s="1422">
        <f>'GC Table 8 - Primary'!PXE8</f>
        <v>0</v>
      </c>
      <c r="PXC12" s="1423">
        <f>'GC Table 6 - Secondary'!PXE8</f>
        <v>0</v>
      </c>
      <c r="PXD12" s="1423">
        <f>'GC Table 5 - Worker Training'!PXE8</f>
        <v>0</v>
      </c>
      <c r="PXE12" s="1423">
        <f>'GC Table 4 - Tertiary'!PXD8</f>
        <v>0</v>
      </c>
      <c r="PXF12" s="1424">
        <f>SUM(PXB12:PXE12)</f>
        <v>0</v>
      </c>
      <c r="PXG12" s="1425">
        <f>'GC Table 8 - Primary'!PXE12</f>
        <v>0</v>
      </c>
      <c r="PXH12" s="1423">
        <f>'GC Table 6 - Secondary'!PXE14</f>
        <v>0</v>
      </c>
      <c r="PXI12" s="1426">
        <f>'GC Table 5 - Worker Training'!PXE12</f>
        <v>0</v>
      </c>
      <c r="PXJ12" s="1423">
        <f>'GC Table 4 - Tertiary'!PXD9</f>
        <v>0</v>
      </c>
      <c r="PXK12" s="1427">
        <f>SUM(PXG12:PXJ12)</f>
        <v>0</v>
      </c>
      <c r="PXL12" s="1422">
        <f>'GC Table 8 - Primary'!PXE20</f>
        <v>0</v>
      </c>
      <c r="PXM12" s="1423">
        <f>'GC Table 6 - Secondary'!PXE22</f>
        <v>0</v>
      </c>
      <c r="PXN12" s="1423">
        <f>'GC Table 5 - Worker Training'!PXE20</f>
        <v>0</v>
      </c>
      <c r="PXO12" s="1423">
        <f>'GC Table 4 - Tertiary'!PXD17</f>
        <v>0</v>
      </c>
      <c r="PXP12" s="1428">
        <f>SUM(PXL12:PXO12)</f>
        <v>0</v>
      </c>
      <c r="PXQ12" s="776">
        <v>2014</v>
      </c>
      <c r="PXR12" s="1422">
        <f>'GC Table 8 - Primary'!PXU8</f>
        <v>0</v>
      </c>
      <c r="PXS12" s="1423">
        <f>'GC Table 6 - Secondary'!PXU8</f>
        <v>0</v>
      </c>
      <c r="PXT12" s="1423">
        <f>'GC Table 5 - Worker Training'!PXU8</f>
        <v>0</v>
      </c>
      <c r="PXU12" s="1423">
        <f>'GC Table 4 - Tertiary'!PXT8</f>
        <v>0</v>
      </c>
      <c r="PXV12" s="1424">
        <f>SUM(PXR12:PXU12)</f>
        <v>0</v>
      </c>
      <c r="PXW12" s="1425">
        <f>'GC Table 8 - Primary'!PXU12</f>
        <v>0</v>
      </c>
      <c r="PXX12" s="1423">
        <f>'GC Table 6 - Secondary'!PXU14</f>
        <v>0</v>
      </c>
      <c r="PXY12" s="1426">
        <f>'GC Table 5 - Worker Training'!PXU12</f>
        <v>0</v>
      </c>
      <c r="PXZ12" s="1423">
        <f>'GC Table 4 - Tertiary'!PXT9</f>
        <v>0</v>
      </c>
      <c r="PYA12" s="1427">
        <f>SUM(PXW12:PXZ12)</f>
        <v>0</v>
      </c>
      <c r="PYB12" s="1422">
        <f>'GC Table 8 - Primary'!PXU20</f>
        <v>0</v>
      </c>
      <c r="PYC12" s="1423">
        <f>'GC Table 6 - Secondary'!PXU22</f>
        <v>0</v>
      </c>
      <c r="PYD12" s="1423">
        <f>'GC Table 5 - Worker Training'!PXU20</f>
        <v>0</v>
      </c>
      <c r="PYE12" s="1423">
        <f>'GC Table 4 - Tertiary'!PXT17</f>
        <v>0</v>
      </c>
      <c r="PYF12" s="1428">
        <f>SUM(PYB12:PYE12)</f>
        <v>0</v>
      </c>
      <c r="PYG12" s="776">
        <v>2014</v>
      </c>
      <c r="PYH12" s="1422">
        <f>'GC Table 8 - Primary'!PYK8</f>
        <v>0</v>
      </c>
      <c r="PYI12" s="1423">
        <f>'GC Table 6 - Secondary'!PYK8</f>
        <v>0</v>
      </c>
      <c r="PYJ12" s="1423">
        <f>'GC Table 5 - Worker Training'!PYK8</f>
        <v>0</v>
      </c>
      <c r="PYK12" s="1423">
        <f>'GC Table 4 - Tertiary'!PYJ8</f>
        <v>0</v>
      </c>
      <c r="PYL12" s="1424">
        <f>SUM(PYH12:PYK12)</f>
        <v>0</v>
      </c>
      <c r="PYM12" s="1425">
        <f>'GC Table 8 - Primary'!PYK12</f>
        <v>0</v>
      </c>
      <c r="PYN12" s="1423">
        <f>'GC Table 6 - Secondary'!PYK14</f>
        <v>0</v>
      </c>
      <c r="PYO12" s="1426">
        <f>'GC Table 5 - Worker Training'!PYK12</f>
        <v>0</v>
      </c>
      <c r="PYP12" s="1423">
        <f>'GC Table 4 - Tertiary'!PYJ9</f>
        <v>0</v>
      </c>
      <c r="PYQ12" s="1427">
        <f>SUM(PYM12:PYP12)</f>
        <v>0</v>
      </c>
      <c r="PYR12" s="1422">
        <f>'GC Table 8 - Primary'!PYK20</f>
        <v>0</v>
      </c>
      <c r="PYS12" s="1423">
        <f>'GC Table 6 - Secondary'!PYK22</f>
        <v>0</v>
      </c>
      <c r="PYT12" s="1423">
        <f>'GC Table 5 - Worker Training'!PYK20</f>
        <v>0</v>
      </c>
      <c r="PYU12" s="1423">
        <f>'GC Table 4 - Tertiary'!PYJ17</f>
        <v>0</v>
      </c>
      <c r="PYV12" s="1428">
        <f>SUM(PYR12:PYU12)</f>
        <v>0</v>
      </c>
      <c r="PYW12" s="776">
        <v>2014</v>
      </c>
      <c r="PYX12" s="1422">
        <f>'GC Table 8 - Primary'!PZA8</f>
        <v>0</v>
      </c>
      <c r="PYY12" s="1423">
        <f>'GC Table 6 - Secondary'!PZA8</f>
        <v>0</v>
      </c>
      <c r="PYZ12" s="1423">
        <f>'GC Table 5 - Worker Training'!PZA8</f>
        <v>0</v>
      </c>
      <c r="PZA12" s="1423">
        <f>'GC Table 4 - Tertiary'!PYZ8</f>
        <v>0</v>
      </c>
      <c r="PZB12" s="1424">
        <f>SUM(PYX12:PZA12)</f>
        <v>0</v>
      </c>
      <c r="PZC12" s="1425">
        <f>'GC Table 8 - Primary'!PZA12</f>
        <v>0</v>
      </c>
      <c r="PZD12" s="1423">
        <f>'GC Table 6 - Secondary'!PZA14</f>
        <v>0</v>
      </c>
      <c r="PZE12" s="1426">
        <f>'GC Table 5 - Worker Training'!PZA12</f>
        <v>0</v>
      </c>
      <c r="PZF12" s="1423">
        <f>'GC Table 4 - Tertiary'!PYZ9</f>
        <v>0</v>
      </c>
      <c r="PZG12" s="1427">
        <f>SUM(PZC12:PZF12)</f>
        <v>0</v>
      </c>
      <c r="PZH12" s="1422">
        <f>'GC Table 8 - Primary'!PZA20</f>
        <v>0</v>
      </c>
      <c r="PZI12" s="1423">
        <f>'GC Table 6 - Secondary'!PZA22</f>
        <v>0</v>
      </c>
      <c r="PZJ12" s="1423">
        <f>'GC Table 5 - Worker Training'!PZA20</f>
        <v>0</v>
      </c>
      <c r="PZK12" s="1423">
        <f>'GC Table 4 - Tertiary'!PYZ17</f>
        <v>0</v>
      </c>
      <c r="PZL12" s="1428">
        <f>SUM(PZH12:PZK12)</f>
        <v>0</v>
      </c>
      <c r="PZM12" s="776">
        <v>2014</v>
      </c>
      <c r="PZN12" s="1422">
        <f>'GC Table 8 - Primary'!PZQ8</f>
        <v>0</v>
      </c>
      <c r="PZO12" s="1423">
        <f>'GC Table 6 - Secondary'!PZQ8</f>
        <v>0</v>
      </c>
      <c r="PZP12" s="1423">
        <f>'GC Table 5 - Worker Training'!PZQ8</f>
        <v>0</v>
      </c>
      <c r="PZQ12" s="1423">
        <f>'GC Table 4 - Tertiary'!PZP8</f>
        <v>0</v>
      </c>
      <c r="PZR12" s="1424">
        <f>SUM(PZN12:PZQ12)</f>
        <v>0</v>
      </c>
      <c r="PZS12" s="1425">
        <f>'GC Table 8 - Primary'!PZQ12</f>
        <v>0</v>
      </c>
      <c r="PZT12" s="1423">
        <f>'GC Table 6 - Secondary'!PZQ14</f>
        <v>0</v>
      </c>
      <c r="PZU12" s="1426">
        <f>'GC Table 5 - Worker Training'!PZQ12</f>
        <v>0</v>
      </c>
      <c r="PZV12" s="1423">
        <f>'GC Table 4 - Tertiary'!PZP9</f>
        <v>0</v>
      </c>
      <c r="PZW12" s="1427">
        <f>SUM(PZS12:PZV12)</f>
        <v>0</v>
      </c>
      <c r="PZX12" s="1422">
        <f>'GC Table 8 - Primary'!PZQ20</f>
        <v>0</v>
      </c>
      <c r="PZY12" s="1423">
        <f>'GC Table 6 - Secondary'!PZQ22</f>
        <v>0</v>
      </c>
      <c r="PZZ12" s="1423">
        <f>'GC Table 5 - Worker Training'!PZQ20</f>
        <v>0</v>
      </c>
      <c r="QAA12" s="1423">
        <f>'GC Table 4 - Tertiary'!PZP17</f>
        <v>0</v>
      </c>
      <c r="QAB12" s="1428">
        <f>SUM(PZX12:QAA12)</f>
        <v>0</v>
      </c>
      <c r="QAC12" s="776">
        <v>2014</v>
      </c>
      <c r="QAD12" s="1422">
        <f>'GC Table 8 - Primary'!QAG8</f>
        <v>0</v>
      </c>
      <c r="QAE12" s="1423">
        <f>'GC Table 6 - Secondary'!QAG8</f>
        <v>0</v>
      </c>
      <c r="QAF12" s="1423">
        <f>'GC Table 5 - Worker Training'!QAG8</f>
        <v>0</v>
      </c>
      <c r="QAG12" s="1423">
        <f>'GC Table 4 - Tertiary'!QAF8</f>
        <v>0</v>
      </c>
      <c r="QAH12" s="1424">
        <f>SUM(QAD12:QAG12)</f>
        <v>0</v>
      </c>
      <c r="QAI12" s="1425">
        <f>'GC Table 8 - Primary'!QAG12</f>
        <v>0</v>
      </c>
      <c r="QAJ12" s="1423">
        <f>'GC Table 6 - Secondary'!QAG14</f>
        <v>0</v>
      </c>
      <c r="QAK12" s="1426">
        <f>'GC Table 5 - Worker Training'!QAG12</f>
        <v>0</v>
      </c>
      <c r="QAL12" s="1423">
        <f>'GC Table 4 - Tertiary'!QAF9</f>
        <v>0</v>
      </c>
      <c r="QAM12" s="1427">
        <f>SUM(QAI12:QAL12)</f>
        <v>0</v>
      </c>
      <c r="QAN12" s="1422">
        <f>'GC Table 8 - Primary'!QAG20</f>
        <v>0</v>
      </c>
      <c r="QAO12" s="1423">
        <f>'GC Table 6 - Secondary'!QAG22</f>
        <v>0</v>
      </c>
      <c r="QAP12" s="1423">
        <f>'GC Table 5 - Worker Training'!QAG20</f>
        <v>0</v>
      </c>
      <c r="QAQ12" s="1423">
        <f>'GC Table 4 - Tertiary'!QAF17</f>
        <v>0</v>
      </c>
      <c r="QAR12" s="1428">
        <f>SUM(QAN12:QAQ12)</f>
        <v>0</v>
      </c>
      <c r="QAS12" s="776">
        <v>2014</v>
      </c>
      <c r="QAT12" s="1422">
        <f>'GC Table 8 - Primary'!QAW8</f>
        <v>0</v>
      </c>
      <c r="QAU12" s="1423">
        <f>'GC Table 6 - Secondary'!QAW8</f>
        <v>0</v>
      </c>
      <c r="QAV12" s="1423">
        <f>'GC Table 5 - Worker Training'!QAW8</f>
        <v>0</v>
      </c>
      <c r="QAW12" s="1423">
        <f>'GC Table 4 - Tertiary'!QAV8</f>
        <v>0</v>
      </c>
      <c r="QAX12" s="1424">
        <f>SUM(QAT12:QAW12)</f>
        <v>0</v>
      </c>
      <c r="QAY12" s="1425">
        <f>'GC Table 8 - Primary'!QAW12</f>
        <v>0</v>
      </c>
      <c r="QAZ12" s="1423">
        <f>'GC Table 6 - Secondary'!QAW14</f>
        <v>0</v>
      </c>
      <c r="QBA12" s="1426">
        <f>'GC Table 5 - Worker Training'!QAW12</f>
        <v>0</v>
      </c>
      <c r="QBB12" s="1423">
        <f>'GC Table 4 - Tertiary'!QAV9</f>
        <v>0</v>
      </c>
      <c r="QBC12" s="1427">
        <f>SUM(QAY12:QBB12)</f>
        <v>0</v>
      </c>
      <c r="QBD12" s="1422">
        <f>'GC Table 8 - Primary'!QAW20</f>
        <v>0</v>
      </c>
      <c r="QBE12" s="1423">
        <f>'GC Table 6 - Secondary'!QAW22</f>
        <v>0</v>
      </c>
      <c r="QBF12" s="1423">
        <f>'GC Table 5 - Worker Training'!QAW20</f>
        <v>0</v>
      </c>
      <c r="QBG12" s="1423">
        <f>'GC Table 4 - Tertiary'!QAV17</f>
        <v>0</v>
      </c>
      <c r="QBH12" s="1428">
        <f>SUM(QBD12:QBG12)</f>
        <v>0</v>
      </c>
      <c r="QBI12" s="776">
        <v>2014</v>
      </c>
      <c r="QBJ12" s="1422">
        <f>'GC Table 8 - Primary'!QBM8</f>
        <v>0</v>
      </c>
      <c r="QBK12" s="1423">
        <f>'GC Table 6 - Secondary'!QBM8</f>
        <v>0</v>
      </c>
      <c r="QBL12" s="1423">
        <f>'GC Table 5 - Worker Training'!QBM8</f>
        <v>0</v>
      </c>
      <c r="QBM12" s="1423">
        <f>'GC Table 4 - Tertiary'!QBL8</f>
        <v>0</v>
      </c>
      <c r="QBN12" s="1424">
        <f>SUM(QBJ12:QBM12)</f>
        <v>0</v>
      </c>
      <c r="QBO12" s="1425">
        <f>'GC Table 8 - Primary'!QBM12</f>
        <v>0</v>
      </c>
      <c r="QBP12" s="1423">
        <f>'GC Table 6 - Secondary'!QBM14</f>
        <v>0</v>
      </c>
      <c r="QBQ12" s="1426">
        <f>'GC Table 5 - Worker Training'!QBM12</f>
        <v>0</v>
      </c>
      <c r="QBR12" s="1423">
        <f>'GC Table 4 - Tertiary'!QBL9</f>
        <v>0</v>
      </c>
      <c r="QBS12" s="1427">
        <f>SUM(QBO12:QBR12)</f>
        <v>0</v>
      </c>
      <c r="QBT12" s="1422">
        <f>'GC Table 8 - Primary'!QBM20</f>
        <v>0</v>
      </c>
      <c r="QBU12" s="1423">
        <f>'GC Table 6 - Secondary'!QBM22</f>
        <v>0</v>
      </c>
      <c r="QBV12" s="1423">
        <f>'GC Table 5 - Worker Training'!QBM20</f>
        <v>0</v>
      </c>
      <c r="QBW12" s="1423">
        <f>'GC Table 4 - Tertiary'!QBL17</f>
        <v>0</v>
      </c>
      <c r="QBX12" s="1428">
        <f>SUM(QBT12:QBW12)</f>
        <v>0</v>
      </c>
      <c r="QBY12" s="776">
        <v>2014</v>
      </c>
      <c r="QBZ12" s="1422">
        <f>'GC Table 8 - Primary'!QCC8</f>
        <v>0</v>
      </c>
      <c r="QCA12" s="1423">
        <f>'GC Table 6 - Secondary'!QCC8</f>
        <v>0</v>
      </c>
      <c r="QCB12" s="1423">
        <f>'GC Table 5 - Worker Training'!QCC8</f>
        <v>0</v>
      </c>
      <c r="QCC12" s="1423">
        <f>'GC Table 4 - Tertiary'!QCB8</f>
        <v>0</v>
      </c>
      <c r="QCD12" s="1424">
        <f>SUM(QBZ12:QCC12)</f>
        <v>0</v>
      </c>
      <c r="QCE12" s="1425">
        <f>'GC Table 8 - Primary'!QCC12</f>
        <v>0</v>
      </c>
      <c r="QCF12" s="1423">
        <f>'GC Table 6 - Secondary'!QCC14</f>
        <v>0</v>
      </c>
      <c r="QCG12" s="1426">
        <f>'GC Table 5 - Worker Training'!QCC12</f>
        <v>0</v>
      </c>
      <c r="QCH12" s="1423">
        <f>'GC Table 4 - Tertiary'!QCB9</f>
        <v>0</v>
      </c>
      <c r="QCI12" s="1427">
        <f>SUM(QCE12:QCH12)</f>
        <v>0</v>
      </c>
      <c r="QCJ12" s="1422">
        <f>'GC Table 8 - Primary'!QCC20</f>
        <v>0</v>
      </c>
      <c r="QCK12" s="1423">
        <f>'GC Table 6 - Secondary'!QCC22</f>
        <v>0</v>
      </c>
      <c r="QCL12" s="1423">
        <f>'GC Table 5 - Worker Training'!QCC20</f>
        <v>0</v>
      </c>
      <c r="QCM12" s="1423">
        <f>'GC Table 4 - Tertiary'!QCB17</f>
        <v>0</v>
      </c>
      <c r="QCN12" s="1428">
        <f>SUM(QCJ12:QCM12)</f>
        <v>0</v>
      </c>
      <c r="QCO12" s="776">
        <v>2014</v>
      </c>
      <c r="QCP12" s="1422">
        <f>'GC Table 8 - Primary'!QCS8</f>
        <v>0</v>
      </c>
      <c r="QCQ12" s="1423">
        <f>'GC Table 6 - Secondary'!QCS8</f>
        <v>0</v>
      </c>
      <c r="QCR12" s="1423">
        <f>'GC Table 5 - Worker Training'!QCS8</f>
        <v>0</v>
      </c>
      <c r="QCS12" s="1423">
        <f>'GC Table 4 - Tertiary'!QCR8</f>
        <v>0</v>
      </c>
      <c r="QCT12" s="1424">
        <f>SUM(QCP12:QCS12)</f>
        <v>0</v>
      </c>
      <c r="QCU12" s="1425">
        <f>'GC Table 8 - Primary'!QCS12</f>
        <v>0</v>
      </c>
      <c r="QCV12" s="1423">
        <f>'GC Table 6 - Secondary'!QCS14</f>
        <v>0</v>
      </c>
      <c r="QCW12" s="1426">
        <f>'GC Table 5 - Worker Training'!QCS12</f>
        <v>0</v>
      </c>
      <c r="QCX12" s="1423">
        <f>'GC Table 4 - Tertiary'!QCR9</f>
        <v>0</v>
      </c>
      <c r="QCY12" s="1427">
        <f>SUM(QCU12:QCX12)</f>
        <v>0</v>
      </c>
      <c r="QCZ12" s="1422">
        <f>'GC Table 8 - Primary'!QCS20</f>
        <v>0</v>
      </c>
      <c r="QDA12" s="1423">
        <f>'GC Table 6 - Secondary'!QCS22</f>
        <v>0</v>
      </c>
      <c r="QDB12" s="1423">
        <f>'GC Table 5 - Worker Training'!QCS20</f>
        <v>0</v>
      </c>
      <c r="QDC12" s="1423">
        <f>'GC Table 4 - Tertiary'!QCR17</f>
        <v>0</v>
      </c>
      <c r="QDD12" s="1428">
        <f>SUM(QCZ12:QDC12)</f>
        <v>0</v>
      </c>
      <c r="QDE12" s="776">
        <v>2014</v>
      </c>
      <c r="QDF12" s="1422">
        <f>'GC Table 8 - Primary'!QDI8</f>
        <v>0</v>
      </c>
      <c r="QDG12" s="1423">
        <f>'GC Table 6 - Secondary'!QDI8</f>
        <v>0</v>
      </c>
      <c r="QDH12" s="1423">
        <f>'GC Table 5 - Worker Training'!QDI8</f>
        <v>0</v>
      </c>
      <c r="QDI12" s="1423">
        <f>'GC Table 4 - Tertiary'!QDH8</f>
        <v>0</v>
      </c>
      <c r="QDJ12" s="1424">
        <f>SUM(QDF12:QDI12)</f>
        <v>0</v>
      </c>
      <c r="QDK12" s="1425">
        <f>'GC Table 8 - Primary'!QDI12</f>
        <v>0</v>
      </c>
      <c r="QDL12" s="1423">
        <f>'GC Table 6 - Secondary'!QDI14</f>
        <v>0</v>
      </c>
      <c r="QDM12" s="1426">
        <f>'GC Table 5 - Worker Training'!QDI12</f>
        <v>0</v>
      </c>
      <c r="QDN12" s="1423">
        <f>'GC Table 4 - Tertiary'!QDH9</f>
        <v>0</v>
      </c>
      <c r="QDO12" s="1427">
        <f>SUM(QDK12:QDN12)</f>
        <v>0</v>
      </c>
      <c r="QDP12" s="1422">
        <f>'GC Table 8 - Primary'!QDI20</f>
        <v>0</v>
      </c>
      <c r="QDQ12" s="1423">
        <f>'GC Table 6 - Secondary'!QDI22</f>
        <v>0</v>
      </c>
      <c r="QDR12" s="1423">
        <f>'GC Table 5 - Worker Training'!QDI20</f>
        <v>0</v>
      </c>
      <c r="QDS12" s="1423">
        <f>'GC Table 4 - Tertiary'!QDH17</f>
        <v>0</v>
      </c>
      <c r="QDT12" s="1428">
        <f>SUM(QDP12:QDS12)</f>
        <v>0</v>
      </c>
      <c r="QDU12" s="776">
        <v>2014</v>
      </c>
      <c r="QDV12" s="1422">
        <f>'GC Table 8 - Primary'!QDY8</f>
        <v>0</v>
      </c>
      <c r="QDW12" s="1423">
        <f>'GC Table 6 - Secondary'!QDY8</f>
        <v>0</v>
      </c>
      <c r="QDX12" s="1423">
        <f>'GC Table 5 - Worker Training'!QDY8</f>
        <v>0</v>
      </c>
      <c r="QDY12" s="1423">
        <f>'GC Table 4 - Tertiary'!QDX8</f>
        <v>0</v>
      </c>
      <c r="QDZ12" s="1424">
        <f>SUM(QDV12:QDY12)</f>
        <v>0</v>
      </c>
      <c r="QEA12" s="1425">
        <f>'GC Table 8 - Primary'!QDY12</f>
        <v>0</v>
      </c>
      <c r="QEB12" s="1423">
        <f>'GC Table 6 - Secondary'!QDY14</f>
        <v>0</v>
      </c>
      <c r="QEC12" s="1426">
        <f>'GC Table 5 - Worker Training'!QDY12</f>
        <v>0</v>
      </c>
      <c r="QED12" s="1423">
        <f>'GC Table 4 - Tertiary'!QDX9</f>
        <v>0</v>
      </c>
      <c r="QEE12" s="1427">
        <f>SUM(QEA12:QED12)</f>
        <v>0</v>
      </c>
      <c r="QEF12" s="1422">
        <f>'GC Table 8 - Primary'!QDY20</f>
        <v>0</v>
      </c>
      <c r="QEG12" s="1423">
        <f>'GC Table 6 - Secondary'!QDY22</f>
        <v>0</v>
      </c>
      <c r="QEH12" s="1423">
        <f>'GC Table 5 - Worker Training'!QDY20</f>
        <v>0</v>
      </c>
      <c r="QEI12" s="1423">
        <f>'GC Table 4 - Tertiary'!QDX17</f>
        <v>0</v>
      </c>
      <c r="QEJ12" s="1428">
        <f>SUM(QEF12:QEI12)</f>
        <v>0</v>
      </c>
      <c r="QEK12" s="776">
        <v>2014</v>
      </c>
      <c r="QEL12" s="1422">
        <f>'GC Table 8 - Primary'!QEO8</f>
        <v>0</v>
      </c>
      <c r="QEM12" s="1423">
        <f>'GC Table 6 - Secondary'!QEO8</f>
        <v>0</v>
      </c>
      <c r="QEN12" s="1423">
        <f>'GC Table 5 - Worker Training'!QEO8</f>
        <v>0</v>
      </c>
      <c r="QEO12" s="1423">
        <f>'GC Table 4 - Tertiary'!QEN8</f>
        <v>0</v>
      </c>
      <c r="QEP12" s="1424">
        <f>SUM(QEL12:QEO12)</f>
        <v>0</v>
      </c>
      <c r="QEQ12" s="1425">
        <f>'GC Table 8 - Primary'!QEO12</f>
        <v>0</v>
      </c>
      <c r="QER12" s="1423">
        <f>'GC Table 6 - Secondary'!QEO14</f>
        <v>0</v>
      </c>
      <c r="QES12" s="1426">
        <f>'GC Table 5 - Worker Training'!QEO12</f>
        <v>0</v>
      </c>
      <c r="QET12" s="1423">
        <f>'GC Table 4 - Tertiary'!QEN9</f>
        <v>0</v>
      </c>
      <c r="QEU12" s="1427">
        <f>SUM(QEQ12:QET12)</f>
        <v>0</v>
      </c>
      <c r="QEV12" s="1422">
        <f>'GC Table 8 - Primary'!QEO20</f>
        <v>0</v>
      </c>
      <c r="QEW12" s="1423">
        <f>'GC Table 6 - Secondary'!QEO22</f>
        <v>0</v>
      </c>
      <c r="QEX12" s="1423">
        <f>'GC Table 5 - Worker Training'!QEO20</f>
        <v>0</v>
      </c>
      <c r="QEY12" s="1423">
        <f>'GC Table 4 - Tertiary'!QEN17</f>
        <v>0</v>
      </c>
      <c r="QEZ12" s="1428">
        <f>SUM(QEV12:QEY12)</f>
        <v>0</v>
      </c>
      <c r="QFA12" s="776">
        <v>2014</v>
      </c>
      <c r="QFB12" s="1422">
        <f>'GC Table 8 - Primary'!QFE8</f>
        <v>0</v>
      </c>
      <c r="QFC12" s="1423">
        <f>'GC Table 6 - Secondary'!QFE8</f>
        <v>0</v>
      </c>
      <c r="QFD12" s="1423">
        <f>'GC Table 5 - Worker Training'!QFE8</f>
        <v>0</v>
      </c>
      <c r="QFE12" s="1423">
        <f>'GC Table 4 - Tertiary'!QFD8</f>
        <v>0</v>
      </c>
      <c r="QFF12" s="1424">
        <f>SUM(QFB12:QFE12)</f>
        <v>0</v>
      </c>
      <c r="QFG12" s="1425">
        <f>'GC Table 8 - Primary'!QFE12</f>
        <v>0</v>
      </c>
      <c r="QFH12" s="1423">
        <f>'GC Table 6 - Secondary'!QFE14</f>
        <v>0</v>
      </c>
      <c r="QFI12" s="1426">
        <f>'GC Table 5 - Worker Training'!QFE12</f>
        <v>0</v>
      </c>
      <c r="QFJ12" s="1423">
        <f>'GC Table 4 - Tertiary'!QFD9</f>
        <v>0</v>
      </c>
      <c r="QFK12" s="1427">
        <f>SUM(QFG12:QFJ12)</f>
        <v>0</v>
      </c>
      <c r="QFL12" s="1422">
        <f>'GC Table 8 - Primary'!QFE20</f>
        <v>0</v>
      </c>
      <c r="QFM12" s="1423">
        <f>'GC Table 6 - Secondary'!QFE22</f>
        <v>0</v>
      </c>
      <c r="QFN12" s="1423">
        <f>'GC Table 5 - Worker Training'!QFE20</f>
        <v>0</v>
      </c>
      <c r="QFO12" s="1423">
        <f>'GC Table 4 - Tertiary'!QFD17</f>
        <v>0</v>
      </c>
      <c r="QFP12" s="1428">
        <f>SUM(QFL12:QFO12)</f>
        <v>0</v>
      </c>
      <c r="QFQ12" s="776">
        <v>2014</v>
      </c>
      <c r="QFR12" s="1422">
        <f>'GC Table 8 - Primary'!QFU8</f>
        <v>0</v>
      </c>
      <c r="QFS12" s="1423">
        <f>'GC Table 6 - Secondary'!QFU8</f>
        <v>0</v>
      </c>
      <c r="QFT12" s="1423">
        <f>'GC Table 5 - Worker Training'!QFU8</f>
        <v>0</v>
      </c>
      <c r="QFU12" s="1423">
        <f>'GC Table 4 - Tertiary'!QFT8</f>
        <v>0</v>
      </c>
      <c r="QFV12" s="1424">
        <f>SUM(QFR12:QFU12)</f>
        <v>0</v>
      </c>
      <c r="QFW12" s="1425">
        <f>'GC Table 8 - Primary'!QFU12</f>
        <v>0</v>
      </c>
      <c r="QFX12" s="1423">
        <f>'GC Table 6 - Secondary'!QFU14</f>
        <v>0</v>
      </c>
      <c r="QFY12" s="1426">
        <f>'GC Table 5 - Worker Training'!QFU12</f>
        <v>0</v>
      </c>
      <c r="QFZ12" s="1423">
        <f>'GC Table 4 - Tertiary'!QFT9</f>
        <v>0</v>
      </c>
      <c r="QGA12" s="1427">
        <f>SUM(QFW12:QFZ12)</f>
        <v>0</v>
      </c>
      <c r="QGB12" s="1422">
        <f>'GC Table 8 - Primary'!QFU20</f>
        <v>0</v>
      </c>
      <c r="QGC12" s="1423">
        <f>'GC Table 6 - Secondary'!QFU22</f>
        <v>0</v>
      </c>
      <c r="QGD12" s="1423">
        <f>'GC Table 5 - Worker Training'!QFU20</f>
        <v>0</v>
      </c>
      <c r="QGE12" s="1423">
        <f>'GC Table 4 - Tertiary'!QFT17</f>
        <v>0</v>
      </c>
      <c r="QGF12" s="1428">
        <f>SUM(QGB12:QGE12)</f>
        <v>0</v>
      </c>
      <c r="QGG12" s="776">
        <v>2014</v>
      </c>
      <c r="QGH12" s="1422">
        <f>'GC Table 8 - Primary'!QGK8</f>
        <v>0</v>
      </c>
      <c r="QGI12" s="1423">
        <f>'GC Table 6 - Secondary'!QGK8</f>
        <v>0</v>
      </c>
      <c r="QGJ12" s="1423">
        <f>'GC Table 5 - Worker Training'!QGK8</f>
        <v>0</v>
      </c>
      <c r="QGK12" s="1423">
        <f>'GC Table 4 - Tertiary'!QGJ8</f>
        <v>0</v>
      </c>
      <c r="QGL12" s="1424">
        <f>SUM(QGH12:QGK12)</f>
        <v>0</v>
      </c>
      <c r="QGM12" s="1425">
        <f>'GC Table 8 - Primary'!QGK12</f>
        <v>0</v>
      </c>
      <c r="QGN12" s="1423">
        <f>'GC Table 6 - Secondary'!QGK14</f>
        <v>0</v>
      </c>
      <c r="QGO12" s="1426">
        <f>'GC Table 5 - Worker Training'!QGK12</f>
        <v>0</v>
      </c>
      <c r="QGP12" s="1423">
        <f>'GC Table 4 - Tertiary'!QGJ9</f>
        <v>0</v>
      </c>
      <c r="QGQ12" s="1427">
        <f>SUM(QGM12:QGP12)</f>
        <v>0</v>
      </c>
      <c r="QGR12" s="1422">
        <f>'GC Table 8 - Primary'!QGK20</f>
        <v>0</v>
      </c>
      <c r="QGS12" s="1423">
        <f>'GC Table 6 - Secondary'!QGK22</f>
        <v>0</v>
      </c>
      <c r="QGT12" s="1423">
        <f>'GC Table 5 - Worker Training'!QGK20</f>
        <v>0</v>
      </c>
      <c r="QGU12" s="1423">
        <f>'GC Table 4 - Tertiary'!QGJ17</f>
        <v>0</v>
      </c>
      <c r="QGV12" s="1428">
        <f>SUM(QGR12:QGU12)</f>
        <v>0</v>
      </c>
      <c r="QGW12" s="776">
        <v>2014</v>
      </c>
      <c r="QGX12" s="1422">
        <f>'GC Table 8 - Primary'!QHA8</f>
        <v>0</v>
      </c>
      <c r="QGY12" s="1423">
        <f>'GC Table 6 - Secondary'!QHA8</f>
        <v>0</v>
      </c>
      <c r="QGZ12" s="1423">
        <f>'GC Table 5 - Worker Training'!QHA8</f>
        <v>0</v>
      </c>
      <c r="QHA12" s="1423">
        <f>'GC Table 4 - Tertiary'!QGZ8</f>
        <v>0</v>
      </c>
      <c r="QHB12" s="1424">
        <f>SUM(QGX12:QHA12)</f>
        <v>0</v>
      </c>
      <c r="QHC12" s="1425">
        <f>'GC Table 8 - Primary'!QHA12</f>
        <v>0</v>
      </c>
      <c r="QHD12" s="1423">
        <f>'GC Table 6 - Secondary'!QHA14</f>
        <v>0</v>
      </c>
      <c r="QHE12" s="1426">
        <f>'GC Table 5 - Worker Training'!QHA12</f>
        <v>0</v>
      </c>
      <c r="QHF12" s="1423">
        <f>'GC Table 4 - Tertiary'!QGZ9</f>
        <v>0</v>
      </c>
      <c r="QHG12" s="1427">
        <f>SUM(QHC12:QHF12)</f>
        <v>0</v>
      </c>
      <c r="QHH12" s="1422">
        <f>'GC Table 8 - Primary'!QHA20</f>
        <v>0</v>
      </c>
      <c r="QHI12" s="1423">
        <f>'GC Table 6 - Secondary'!QHA22</f>
        <v>0</v>
      </c>
      <c r="QHJ12" s="1423">
        <f>'GC Table 5 - Worker Training'!QHA20</f>
        <v>0</v>
      </c>
      <c r="QHK12" s="1423">
        <f>'GC Table 4 - Tertiary'!QGZ17</f>
        <v>0</v>
      </c>
      <c r="QHL12" s="1428">
        <f>SUM(QHH12:QHK12)</f>
        <v>0</v>
      </c>
      <c r="QHM12" s="776">
        <v>2014</v>
      </c>
      <c r="QHN12" s="1422">
        <f>'GC Table 8 - Primary'!QHQ8</f>
        <v>0</v>
      </c>
      <c r="QHO12" s="1423">
        <f>'GC Table 6 - Secondary'!QHQ8</f>
        <v>0</v>
      </c>
      <c r="QHP12" s="1423">
        <f>'GC Table 5 - Worker Training'!QHQ8</f>
        <v>0</v>
      </c>
      <c r="QHQ12" s="1423">
        <f>'GC Table 4 - Tertiary'!QHP8</f>
        <v>0</v>
      </c>
      <c r="QHR12" s="1424">
        <f>SUM(QHN12:QHQ12)</f>
        <v>0</v>
      </c>
      <c r="QHS12" s="1425">
        <f>'GC Table 8 - Primary'!QHQ12</f>
        <v>0</v>
      </c>
      <c r="QHT12" s="1423">
        <f>'GC Table 6 - Secondary'!QHQ14</f>
        <v>0</v>
      </c>
      <c r="QHU12" s="1426">
        <f>'GC Table 5 - Worker Training'!QHQ12</f>
        <v>0</v>
      </c>
      <c r="QHV12" s="1423">
        <f>'GC Table 4 - Tertiary'!QHP9</f>
        <v>0</v>
      </c>
      <c r="QHW12" s="1427">
        <f>SUM(QHS12:QHV12)</f>
        <v>0</v>
      </c>
      <c r="QHX12" s="1422">
        <f>'GC Table 8 - Primary'!QHQ20</f>
        <v>0</v>
      </c>
      <c r="QHY12" s="1423">
        <f>'GC Table 6 - Secondary'!QHQ22</f>
        <v>0</v>
      </c>
      <c r="QHZ12" s="1423">
        <f>'GC Table 5 - Worker Training'!QHQ20</f>
        <v>0</v>
      </c>
      <c r="QIA12" s="1423">
        <f>'GC Table 4 - Tertiary'!QHP17</f>
        <v>0</v>
      </c>
      <c r="QIB12" s="1428">
        <f>SUM(QHX12:QIA12)</f>
        <v>0</v>
      </c>
      <c r="QIC12" s="776">
        <v>2014</v>
      </c>
      <c r="QID12" s="1422">
        <f>'GC Table 8 - Primary'!QIG8</f>
        <v>0</v>
      </c>
      <c r="QIE12" s="1423">
        <f>'GC Table 6 - Secondary'!QIG8</f>
        <v>0</v>
      </c>
      <c r="QIF12" s="1423">
        <f>'GC Table 5 - Worker Training'!QIG8</f>
        <v>0</v>
      </c>
      <c r="QIG12" s="1423">
        <f>'GC Table 4 - Tertiary'!QIF8</f>
        <v>0</v>
      </c>
      <c r="QIH12" s="1424">
        <f>SUM(QID12:QIG12)</f>
        <v>0</v>
      </c>
      <c r="QII12" s="1425">
        <f>'GC Table 8 - Primary'!QIG12</f>
        <v>0</v>
      </c>
      <c r="QIJ12" s="1423">
        <f>'GC Table 6 - Secondary'!QIG14</f>
        <v>0</v>
      </c>
      <c r="QIK12" s="1426">
        <f>'GC Table 5 - Worker Training'!QIG12</f>
        <v>0</v>
      </c>
      <c r="QIL12" s="1423">
        <f>'GC Table 4 - Tertiary'!QIF9</f>
        <v>0</v>
      </c>
      <c r="QIM12" s="1427">
        <f>SUM(QII12:QIL12)</f>
        <v>0</v>
      </c>
      <c r="QIN12" s="1422">
        <f>'GC Table 8 - Primary'!QIG20</f>
        <v>0</v>
      </c>
      <c r="QIO12" s="1423">
        <f>'GC Table 6 - Secondary'!QIG22</f>
        <v>0</v>
      </c>
      <c r="QIP12" s="1423">
        <f>'GC Table 5 - Worker Training'!QIG20</f>
        <v>0</v>
      </c>
      <c r="QIQ12" s="1423">
        <f>'GC Table 4 - Tertiary'!QIF17</f>
        <v>0</v>
      </c>
      <c r="QIR12" s="1428">
        <f>SUM(QIN12:QIQ12)</f>
        <v>0</v>
      </c>
      <c r="QIS12" s="776">
        <v>2014</v>
      </c>
      <c r="QIT12" s="1422">
        <f>'GC Table 8 - Primary'!QIW8</f>
        <v>0</v>
      </c>
      <c r="QIU12" s="1423">
        <f>'GC Table 6 - Secondary'!QIW8</f>
        <v>0</v>
      </c>
      <c r="QIV12" s="1423">
        <f>'GC Table 5 - Worker Training'!QIW8</f>
        <v>0</v>
      </c>
      <c r="QIW12" s="1423">
        <f>'GC Table 4 - Tertiary'!QIV8</f>
        <v>0</v>
      </c>
      <c r="QIX12" s="1424">
        <f>SUM(QIT12:QIW12)</f>
        <v>0</v>
      </c>
      <c r="QIY12" s="1425">
        <f>'GC Table 8 - Primary'!QIW12</f>
        <v>0</v>
      </c>
      <c r="QIZ12" s="1423">
        <f>'GC Table 6 - Secondary'!QIW14</f>
        <v>0</v>
      </c>
      <c r="QJA12" s="1426">
        <f>'GC Table 5 - Worker Training'!QIW12</f>
        <v>0</v>
      </c>
      <c r="QJB12" s="1423">
        <f>'GC Table 4 - Tertiary'!QIV9</f>
        <v>0</v>
      </c>
      <c r="QJC12" s="1427">
        <f>SUM(QIY12:QJB12)</f>
        <v>0</v>
      </c>
      <c r="QJD12" s="1422">
        <f>'GC Table 8 - Primary'!QIW20</f>
        <v>0</v>
      </c>
      <c r="QJE12" s="1423">
        <f>'GC Table 6 - Secondary'!QIW22</f>
        <v>0</v>
      </c>
      <c r="QJF12" s="1423">
        <f>'GC Table 5 - Worker Training'!QIW20</f>
        <v>0</v>
      </c>
      <c r="QJG12" s="1423">
        <f>'GC Table 4 - Tertiary'!QIV17</f>
        <v>0</v>
      </c>
      <c r="QJH12" s="1428">
        <f>SUM(QJD12:QJG12)</f>
        <v>0</v>
      </c>
      <c r="QJI12" s="776">
        <v>2014</v>
      </c>
      <c r="QJJ12" s="1422">
        <f>'GC Table 8 - Primary'!QJM8</f>
        <v>0</v>
      </c>
      <c r="QJK12" s="1423">
        <f>'GC Table 6 - Secondary'!QJM8</f>
        <v>0</v>
      </c>
      <c r="QJL12" s="1423">
        <f>'GC Table 5 - Worker Training'!QJM8</f>
        <v>0</v>
      </c>
      <c r="QJM12" s="1423">
        <f>'GC Table 4 - Tertiary'!QJL8</f>
        <v>0</v>
      </c>
      <c r="QJN12" s="1424">
        <f>SUM(QJJ12:QJM12)</f>
        <v>0</v>
      </c>
      <c r="QJO12" s="1425">
        <f>'GC Table 8 - Primary'!QJM12</f>
        <v>0</v>
      </c>
      <c r="QJP12" s="1423">
        <f>'GC Table 6 - Secondary'!QJM14</f>
        <v>0</v>
      </c>
      <c r="QJQ12" s="1426">
        <f>'GC Table 5 - Worker Training'!QJM12</f>
        <v>0</v>
      </c>
      <c r="QJR12" s="1423">
        <f>'GC Table 4 - Tertiary'!QJL9</f>
        <v>0</v>
      </c>
      <c r="QJS12" s="1427">
        <f>SUM(QJO12:QJR12)</f>
        <v>0</v>
      </c>
      <c r="QJT12" s="1422">
        <f>'GC Table 8 - Primary'!QJM20</f>
        <v>0</v>
      </c>
      <c r="QJU12" s="1423">
        <f>'GC Table 6 - Secondary'!QJM22</f>
        <v>0</v>
      </c>
      <c r="QJV12" s="1423">
        <f>'GC Table 5 - Worker Training'!QJM20</f>
        <v>0</v>
      </c>
      <c r="QJW12" s="1423">
        <f>'GC Table 4 - Tertiary'!QJL17</f>
        <v>0</v>
      </c>
      <c r="QJX12" s="1428">
        <f>SUM(QJT12:QJW12)</f>
        <v>0</v>
      </c>
      <c r="QJY12" s="776">
        <v>2014</v>
      </c>
      <c r="QJZ12" s="1422">
        <f>'GC Table 8 - Primary'!QKC8</f>
        <v>0</v>
      </c>
      <c r="QKA12" s="1423">
        <f>'GC Table 6 - Secondary'!QKC8</f>
        <v>0</v>
      </c>
      <c r="QKB12" s="1423">
        <f>'GC Table 5 - Worker Training'!QKC8</f>
        <v>0</v>
      </c>
      <c r="QKC12" s="1423">
        <f>'GC Table 4 - Tertiary'!QKB8</f>
        <v>0</v>
      </c>
      <c r="QKD12" s="1424">
        <f>SUM(QJZ12:QKC12)</f>
        <v>0</v>
      </c>
      <c r="QKE12" s="1425">
        <f>'GC Table 8 - Primary'!QKC12</f>
        <v>0</v>
      </c>
      <c r="QKF12" s="1423">
        <f>'GC Table 6 - Secondary'!QKC14</f>
        <v>0</v>
      </c>
      <c r="QKG12" s="1426">
        <f>'GC Table 5 - Worker Training'!QKC12</f>
        <v>0</v>
      </c>
      <c r="QKH12" s="1423">
        <f>'GC Table 4 - Tertiary'!QKB9</f>
        <v>0</v>
      </c>
      <c r="QKI12" s="1427">
        <f>SUM(QKE12:QKH12)</f>
        <v>0</v>
      </c>
      <c r="QKJ12" s="1422">
        <f>'GC Table 8 - Primary'!QKC20</f>
        <v>0</v>
      </c>
      <c r="QKK12" s="1423">
        <f>'GC Table 6 - Secondary'!QKC22</f>
        <v>0</v>
      </c>
      <c r="QKL12" s="1423">
        <f>'GC Table 5 - Worker Training'!QKC20</f>
        <v>0</v>
      </c>
      <c r="QKM12" s="1423">
        <f>'GC Table 4 - Tertiary'!QKB17</f>
        <v>0</v>
      </c>
      <c r="QKN12" s="1428">
        <f>SUM(QKJ12:QKM12)</f>
        <v>0</v>
      </c>
      <c r="QKO12" s="776">
        <v>2014</v>
      </c>
      <c r="QKP12" s="1422">
        <f>'GC Table 8 - Primary'!QKS8</f>
        <v>0</v>
      </c>
      <c r="QKQ12" s="1423">
        <f>'GC Table 6 - Secondary'!QKS8</f>
        <v>0</v>
      </c>
      <c r="QKR12" s="1423">
        <f>'GC Table 5 - Worker Training'!QKS8</f>
        <v>0</v>
      </c>
      <c r="QKS12" s="1423">
        <f>'GC Table 4 - Tertiary'!QKR8</f>
        <v>0</v>
      </c>
      <c r="QKT12" s="1424">
        <f>SUM(QKP12:QKS12)</f>
        <v>0</v>
      </c>
      <c r="QKU12" s="1425">
        <f>'GC Table 8 - Primary'!QKS12</f>
        <v>0</v>
      </c>
      <c r="QKV12" s="1423">
        <f>'GC Table 6 - Secondary'!QKS14</f>
        <v>0</v>
      </c>
      <c r="QKW12" s="1426">
        <f>'GC Table 5 - Worker Training'!QKS12</f>
        <v>0</v>
      </c>
      <c r="QKX12" s="1423">
        <f>'GC Table 4 - Tertiary'!QKR9</f>
        <v>0</v>
      </c>
      <c r="QKY12" s="1427">
        <f>SUM(QKU12:QKX12)</f>
        <v>0</v>
      </c>
      <c r="QKZ12" s="1422">
        <f>'GC Table 8 - Primary'!QKS20</f>
        <v>0</v>
      </c>
      <c r="QLA12" s="1423">
        <f>'GC Table 6 - Secondary'!QKS22</f>
        <v>0</v>
      </c>
      <c r="QLB12" s="1423">
        <f>'GC Table 5 - Worker Training'!QKS20</f>
        <v>0</v>
      </c>
      <c r="QLC12" s="1423">
        <f>'GC Table 4 - Tertiary'!QKR17</f>
        <v>0</v>
      </c>
      <c r="QLD12" s="1428">
        <f>SUM(QKZ12:QLC12)</f>
        <v>0</v>
      </c>
      <c r="QLE12" s="776">
        <v>2014</v>
      </c>
      <c r="QLF12" s="1422">
        <f>'GC Table 8 - Primary'!QLI8</f>
        <v>0</v>
      </c>
      <c r="QLG12" s="1423">
        <f>'GC Table 6 - Secondary'!QLI8</f>
        <v>0</v>
      </c>
      <c r="QLH12" s="1423">
        <f>'GC Table 5 - Worker Training'!QLI8</f>
        <v>0</v>
      </c>
      <c r="QLI12" s="1423">
        <f>'GC Table 4 - Tertiary'!QLH8</f>
        <v>0</v>
      </c>
      <c r="QLJ12" s="1424">
        <f>SUM(QLF12:QLI12)</f>
        <v>0</v>
      </c>
      <c r="QLK12" s="1425">
        <f>'GC Table 8 - Primary'!QLI12</f>
        <v>0</v>
      </c>
      <c r="QLL12" s="1423">
        <f>'GC Table 6 - Secondary'!QLI14</f>
        <v>0</v>
      </c>
      <c r="QLM12" s="1426">
        <f>'GC Table 5 - Worker Training'!QLI12</f>
        <v>0</v>
      </c>
      <c r="QLN12" s="1423">
        <f>'GC Table 4 - Tertiary'!QLH9</f>
        <v>0</v>
      </c>
      <c r="QLO12" s="1427">
        <f>SUM(QLK12:QLN12)</f>
        <v>0</v>
      </c>
      <c r="QLP12" s="1422">
        <f>'GC Table 8 - Primary'!QLI20</f>
        <v>0</v>
      </c>
      <c r="QLQ12" s="1423">
        <f>'GC Table 6 - Secondary'!QLI22</f>
        <v>0</v>
      </c>
      <c r="QLR12" s="1423">
        <f>'GC Table 5 - Worker Training'!QLI20</f>
        <v>0</v>
      </c>
      <c r="QLS12" s="1423">
        <f>'GC Table 4 - Tertiary'!QLH17</f>
        <v>0</v>
      </c>
      <c r="QLT12" s="1428">
        <f>SUM(QLP12:QLS12)</f>
        <v>0</v>
      </c>
      <c r="QLU12" s="776">
        <v>2014</v>
      </c>
      <c r="QLV12" s="1422">
        <f>'GC Table 8 - Primary'!QLY8</f>
        <v>0</v>
      </c>
      <c r="QLW12" s="1423">
        <f>'GC Table 6 - Secondary'!QLY8</f>
        <v>0</v>
      </c>
      <c r="QLX12" s="1423">
        <f>'GC Table 5 - Worker Training'!QLY8</f>
        <v>0</v>
      </c>
      <c r="QLY12" s="1423">
        <f>'GC Table 4 - Tertiary'!QLX8</f>
        <v>0</v>
      </c>
      <c r="QLZ12" s="1424">
        <f>SUM(QLV12:QLY12)</f>
        <v>0</v>
      </c>
      <c r="QMA12" s="1425">
        <f>'GC Table 8 - Primary'!QLY12</f>
        <v>0</v>
      </c>
      <c r="QMB12" s="1423">
        <f>'GC Table 6 - Secondary'!QLY14</f>
        <v>0</v>
      </c>
      <c r="QMC12" s="1426">
        <f>'GC Table 5 - Worker Training'!QLY12</f>
        <v>0</v>
      </c>
      <c r="QMD12" s="1423">
        <f>'GC Table 4 - Tertiary'!QLX9</f>
        <v>0</v>
      </c>
      <c r="QME12" s="1427">
        <f>SUM(QMA12:QMD12)</f>
        <v>0</v>
      </c>
      <c r="QMF12" s="1422">
        <f>'GC Table 8 - Primary'!QLY20</f>
        <v>0</v>
      </c>
      <c r="QMG12" s="1423">
        <f>'GC Table 6 - Secondary'!QLY22</f>
        <v>0</v>
      </c>
      <c r="QMH12" s="1423">
        <f>'GC Table 5 - Worker Training'!QLY20</f>
        <v>0</v>
      </c>
      <c r="QMI12" s="1423">
        <f>'GC Table 4 - Tertiary'!QLX17</f>
        <v>0</v>
      </c>
      <c r="QMJ12" s="1428">
        <f>SUM(QMF12:QMI12)</f>
        <v>0</v>
      </c>
      <c r="QMK12" s="776">
        <v>2014</v>
      </c>
      <c r="QML12" s="1422">
        <f>'GC Table 8 - Primary'!QMO8</f>
        <v>0</v>
      </c>
      <c r="QMM12" s="1423">
        <f>'GC Table 6 - Secondary'!QMO8</f>
        <v>0</v>
      </c>
      <c r="QMN12" s="1423">
        <f>'GC Table 5 - Worker Training'!QMO8</f>
        <v>0</v>
      </c>
      <c r="QMO12" s="1423">
        <f>'GC Table 4 - Tertiary'!QMN8</f>
        <v>0</v>
      </c>
      <c r="QMP12" s="1424">
        <f>SUM(QML12:QMO12)</f>
        <v>0</v>
      </c>
      <c r="QMQ12" s="1425">
        <f>'GC Table 8 - Primary'!QMO12</f>
        <v>0</v>
      </c>
      <c r="QMR12" s="1423">
        <f>'GC Table 6 - Secondary'!QMO14</f>
        <v>0</v>
      </c>
      <c r="QMS12" s="1426">
        <f>'GC Table 5 - Worker Training'!QMO12</f>
        <v>0</v>
      </c>
      <c r="QMT12" s="1423">
        <f>'GC Table 4 - Tertiary'!QMN9</f>
        <v>0</v>
      </c>
      <c r="QMU12" s="1427">
        <f>SUM(QMQ12:QMT12)</f>
        <v>0</v>
      </c>
      <c r="QMV12" s="1422">
        <f>'GC Table 8 - Primary'!QMO20</f>
        <v>0</v>
      </c>
      <c r="QMW12" s="1423">
        <f>'GC Table 6 - Secondary'!QMO22</f>
        <v>0</v>
      </c>
      <c r="QMX12" s="1423">
        <f>'GC Table 5 - Worker Training'!QMO20</f>
        <v>0</v>
      </c>
      <c r="QMY12" s="1423">
        <f>'GC Table 4 - Tertiary'!QMN17</f>
        <v>0</v>
      </c>
      <c r="QMZ12" s="1428">
        <f>SUM(QMV12:QMY12)</f>
        <v>0</v>
      </c>
      <c r="QNA12" s="776">
        <v>2014</v>
      </c>
      <c r="QNB12" s="1422">
        <f>'GC Table 8 - Primary'!QNE8</f>
        <v>0</v>
      </c>
      <c r="QNC12" s="1423">
        <f>'GC Table 6 - Secondary'!QNE8</f>
        <v>0</v>
      </c>
      <c r="QND12" s="1423">
        <f>'GC Table 5 - Worker Training'!QNE8</f>
        <v>0</v>
      </c>
      <c r="QNE12" s="1423">
        <f>'GC Table 4 - Tertiary'!QND8</f>
        <v>0</v>
      </c>
      <c r="QNF12" s="1424">
        <f>SUM(QNB12:QNE12)</f>
        <v>0</v>
      </c>
      <c r="QNG12" s="1425">
        <f>'GC Table 8 - Primary'!QNE12</f>
        <v>0</v>
      </c>
      <c r="QNH12" s="1423">
        <f>'GC Table 6 - Secondary'!QNE14</f>
        <v>0</v>
      </c>
      <c r="QNI12" s="1426">
        <f>'GC Table 5 - Worker Training'!QNE12</f>
        <v>0</v>
      </c>
      <c r="QNJ12" s="1423">
        <f>'GC Table 4 - Tertiary'!QND9</f>
        <v>0</v>
      </c>
      <c r="QNK12" s="1427">
        <f>SUM(QNG12:QNJ12)</f>
        <v>0</v>
      </c>
      <c r="QNL12" s="1422">
        <f>'GC Table 8 - Primary'!QNE20</f>
        <v>0</v>
      </c>
      <c r="QNM12" s="1423">
        <f>'GC Table 6 - Secondary'!QNE22</f>
        <v>0</v>
      </c>
      <c r="QNN12" s="1423">
        <f>'GC Table 5 - Worker Training'!QNE20</f>
        <v>0</v>
      </c>
      <c r="QNO12" s="1423">
        <f>'GC Table 4 - Tertiary'!QND17</f>
        <v>0</v>
      </c>
      <c r="QNP12" s="1428">
        <f>SUM(QNL12:QNO12)</f>
        <v>0</v>
      </c>
      <c r="QNQ12" s="776">
        <v>2014</v>
      </c>
      <c r="QNR12" s="1422">
        <f>'GC Table 8 - Primary'!QNU8</f>
        <v>0</v>
      </c>
      <c r="QNS12" s="1423">
        <f>'GC Table 6 - Secondary'!QNU8</f>
        <v>0</v>
      </c>
      <c r="QNT12" s="1423">
        <f>'GC Table 5 - Worker Training'!QNU8</f>
        <v>0</v>
      </c>
      <c r="QNU12" s="1423">
        <f>'GC Table 4 - Tertiary'!QNT8</f>
        <v>0</v>
      </c>
      <c r="QNV12" s="1424">
        <f>SUM(QNR12:QNU12)</f>
        <v>0</v>
      </c>
      <c r="QNW12" s="1425">
        <f>'GC Table 8 - Primary'!QNU12</f>
        <v>0</v>
      </c>
      <c r="QNX12" s="1423">
        <f>'GC Table 6 - Secondary'!QNU14</f>
        <v>0</v>
      </c>
      <c r="QNY12" s="1426">
        <f>'GC Table 5 - Worker Training'!QNU12</f>
        <v>0</v>
      </c>
      <c r="QNZ12" s="1423">
        <f>'GC Table 4 - Tertiary'!QNT9</f>
        <v>0</v>
      </c>
      <c r="QOA12" s="1427">
        <f>SUM(QNW12:QNZ12)</f>
        <v>0</v>
      </c>
      <c r="QOB12" s="1422">
        <f>'GC Table 8 - Primary'!QNU20</f>
        <v>0</v>
      </c>
      <c r="QOC12" s="1423">
        <f>'GC Table 6 - Secondary'!QNU22</f>
        <v>0</v>
      </c>
      <c r="QOD12" s="1423">
        <f>'GC Table 5 - Worker Training'!QNU20</f>
        <v>0</v>
      </c>
      <c r="QOE12" s="1423">
        <f>'GC Table 4 - Tertiary'!QNT17</f>
        <v>0</v>
      </c>
      <c r="QOF12" s="1428">
        <f>SUM(QOB12:QOE12)</f>
        <v>0</v>
      </c>
      <c r="QOG12" s="776">
        <v>2014</v>
      </c>
      <c r="QOH12" s="1422">
        <f>'GC Table 8 - Primary'!QOK8</f>
        <v>0</v>
      </c>
      <c r="QOI12" s="1423">
        <f>'GC Table 6 - Secondary'!QOK8</f>
        <v>0</v>
      </c>
      <c r="QOJ12" s="1423">
        <f>'GC Table 5 - Worker Training'!QOK8</f>
        <v>0</v>
      </c>
      <c r="QOK12" s="1423">
        <f>'GC Table 4 - Tertiary'!QOJ8</f>
        <v>0</v>
      </c>
      <c r="QOL12" s="1424">
        <f>SUM(QOH12:QOK12)</f>
        <v>0</v>
      </c>
      <c r="QOM12" s="1425">
        <f>'GC Table 8 - Primary'!QOK12</f>
        <v>0</v>
      </c>
      <c r="QON12" s="1423">
        <f>'GC Table 6 - Secondary'!QOK14</f>
        <v>0</v>
      </c>
      <c r="QOO12" s="1426">
        <f>'GC Table 5 - Worker Training'!QOK12</f>
        <v>0</v>
      </c>
      <c r="QOP12" s="1423">
        <f>'GC Table 4 - Tertiary'!QOJ9</f>
        <v>0</v>
      </c>
      <c r="QOQ12" s="1427">
        <f>SUM(QOM12:QOP12)</f>
        <v>0</v>
      </c>
      <c r="QOR12" s="1422">
        <f>'GC Table 8 - Primary'!QOK20</f>
        <v>0</v>
      </c>
      <c r="QOS12" s="1423">
        <f>'GC Table 6 - Secondary'!QOK22</f>
        <v>0</v>
      </c>
      <c r="QOT12" s="1423">
        <f>'GC Table 5 - Worker Training'!QOK20</f>
        <v>0</v>
      </c>
      <c r="QOU12" s="1423">
        <f>'GC Table 4 - Tertiary'!QOJ17</f>
        <v>0</v>
      </c>
      <c r="QOV12" s="1428">
        <f>SUM(QOR12:QOU12)</f>
        <v>0</v>
      </c>
      <c r="QOW12" s="776">
        <v>2014</v>
      </c>
      <c r="QOX12" s="1422">
        <f>'GC Table 8 - Primary'!QPA8</f>
        <v>0</v>
      </c>
      <c r="QOY12" s="1423">
        <f>'GC Table 6 - Secondary'!QPA8</f>
        <v>0</v>
      </c>
      <c r="QOZ12" s="1423">
        <f>'GC Table 5 - Worker Training'!QPA8</f>
        <v>0</v>
      </c>
      <c r="QPA12" s="1423">
        <f>'GC Table 4 - Tertiary'!QOZ8</f>
        <v>0</v>
      </c>
      <c r="QPB12" s="1424">
        <f>SUM(QOX12:QPA12)</f>
        <v>0</v>
      </c>
      <c r="QPC12" s="1425">
        <f>'GC Table 8 - Primary'!QPA12</f>
        <v>0</v>
      </c>
      <c r="QPD12" s="1423">
        <f>'GC Table 6 - Secondary'!QPA14</f>
        <v>0</v>
      </c>
      <c r="QPE12" s="1426">
        <f>'GC Table 5 - Worker Training'!QPA12</f>
        <v>0</v>
      </c>
      <c r="QPF12" s="1423">
        <f>'GC Table 4 - Tertiary'!QOZ9</f>
        <v>0</v>
      </c>
      <c r="QPG12" s="1427">
        <f>SUM(QPC12:QPF12)</f>
        <v>0</v>
      </c>
      <c r="QPH12" s="1422">
        <f>'GC Table 8 - Primary'!QPA20</f>
        <v>0</v>
      </c>
      <c r="QPI12" s="1423">
        <f>'GC Table 6 - Secondary'!QPA22</f>
        <v>0</v>
      </c>
      <c r="QPJ12" s="1423">
        <f>'GC Table 5 - Worker Training'!QPA20</f>
        <v>0</v>
      </c>
      <c r="QPK12" s="1423">
        <f>'GC Table 4 - Tertiary'!QOZ17</f>
        <v>0</v>
      </c>
      <c r="QPL12" s="1428">
        <f>SUM(QPH12:QPK12)</f>
        <v>0</v>
      </c>
      <c r="QPM12" s="776">
        <v>2014</v>
      </c>
      <c r="QPN12" s="1422">
        <f>'GC Table 8 - Primary'!QPQ8</f>
        <v>0</v>
      </c>
      <c r="QPO12" s="1423">
        <f>'GC Table 6 - Secondary'!QPQ8</f>
        <v>0</v>
      </c>
      <c r="QPP12" s="1423">
        <f>'GC Table 5 - Worker Training'!QPQ8</f>
        <v>0</v>
      </c>
      <c r="QPQ12" s="1423">
        <f>'GC Table 4 - Tertiary'!QPP8</f>
        <v>0</v>
      </c>
      <c r="QPR12" s="1424">
        <f>SUM(QPN12:QPQ12)</f>
        <v>0</v>
      </c>
      <c r="QPS12" s="1425">
        <f>'GC Table 8 - Primary'!QPQ12</f>
        <v>0</v>
      </c>
      <c r="QPT12" s="1423">
        <f>'GC Table 6 - Secondary'!QPQ14</f>
        <v>0</v>
      </c>
      <c r="QPU12" s="1426">
        <f>'GC Table 5 - Worker Training'!QPQ12</f>
        <v>0</v>
      </c>
      <c r="QPV12" s="1423">
        <f>'GC Table 4 - Tertiary'!QPP9</f>
        <v>0</v>
      </c>
      <c r="QPW12" s="1427">
        <f>SUM(QPS12:QPV12)</f>
        <v>0</v>
      </c>
      <c r="QPX12" s="1422">
        <f>'GC Table 8 - Primary'!QPQ20</f>
        <v>0</v>
      </c>
      <c r="QPY12" s="1423">
        <f>'GC Table 6 - Secondary'!QPQ22</f>
        <v>0</v>
      </c>
      <c r="QPZ12" s="1423">
        <f>'GC Table 5 - Worker Training'!QPQ20</f>
        <v>0</v>
      </c>
      <c r="QQA12" s="1423">
        <f>'GC Table 4 - Tertiary'!QPP17</f>
        <v>0</v>
      </c>
      <c r="QQB12" s="1428">
        <f>SUM(QPX12:QQA12)</f>
        <v>0</v>
      </c>
      <c r="QQC12" s="776">
        <v>2014</v>
      </c>
      <c r="QQD12" s="1422">
        <f>'GC Table 8 - Primary'!QQG8</f>
        <v>0</v>
      </c>
      <c r="QQE12" s="1423">
        <f>'GC Table 6 - Secondary'!QQG8</f>
        <v>0</v>
      </c>
      <c r="QQF12" s="1423">
        <f>'GC Table 5 - Worker Training'!QQG8</f>
        <v>0</v>
      </c>
      <c r="QQG12" s="1423">
        <f>'GC Table 4 - Tertiary'!QQF8</f>
        <v>0</v>
      </c>
      <c r="QQH12" s="1424">
        <f>SUM(QQD12:QQG12)</f>
        <v>0</v>
      </c>
      <c r="QQI12" s="1425">
        <f>'GC Table 8 - Primary'!QQG12</f>
        <v>0</v>
      </c>
      <c r="QQJ12" s="1423">
        <f>'GC Table 6 - Secondary'!QQG14</f>
        <v>0</v>
      </c>
      <c r="QQK12" s="1426">
        <f>'GC Table 5 - Worker Training'!QQG12</f>
        <v>0</v>
      </c>
      <c r="QQL12" s="1423">
        <f>'GC Table 4 - Tertiary'!QQF9</f>
        <v>0</v>
      </c>
      <c r="QQM12" s="1427">
        <f>SUM(QQI12:QQL12)</f>
        <v>0</v>
      </c>
      <c r="QQN12" s="1422">
        <f>'GC Table 8 - Primary'!QQG20</f>
        <v>0</v>
      </c>
      <c r="QQO12" s="1423">
        <f>'GC Table 6 - Secondary'!QQG22</f>
        <v>0</v>
      </c>
      <c r="QQP12" s="1423">
        <f>'GC Table 5 - Worker Training'!QQG20</f>
        <v>0</v>
      </c>
      <c r="QQQ12" s="1423">
        <f>'GC Table 4 - Tertiary'!QQF17</f>
        <v>0</v>
      </c>
      <c r="QQR12" s="1428">
        <f>SUM(QQN12:QQQ12)</f>
        <v>0</v>
      </c>
      <c r="QQS12" s="776">
        <v>2014</v>
      </c>
      <c r="QQT12" s="1422">
        <f>'GC Table 8 - Primary'!QQW8</f>
        <v>0</v>
      </c>
      <c r="QQU12" s="1423">
        <f>'GC Table 6 - Secondary'!QQW8</f>
        <v>0</v>
      </c>
      <c r="QQV12" s="1423">
        <f>'GC Table 5 - Worker Training'!QQW8</f>
        <v>0</v>
      </c>
      <c r="QQW12" s="1423">
        <f>'GC Table 4 - Tertiary'!QQV8</f>
        <v>0</v>
      </c>
      <c r="QQX12" s="1424">
        <f>SUM(QQT12:QQW12)</f>
        <v>0</v>
      </c>
      <c r="QQY12" s="1425">
        <f>'GC Table 8 - Primary'!QQW12</f>
        <v>0</v>
      </c>
      <c r="QQZ12" s="1423">
        <f>'GC Table 6 - Secondary'!QQW14</f>
        <v>0</v>
      </c>
      <c r="QRA12" s="1426">
        <f>'GC Table 5 - Worker Training'!QQW12</f>
        <v>0</v>
      </c>
      <c r="QRB12" s="1423">
        <f>'GC Table 4 - Tertiary'!QQV9</f>
        <v>0</v>
      </c>
      <c r="QRC12" s="1427">
        <f>SUM(QQY12:QRB12)</f>
        <v>0</v>
      </c>
      <c r="QRD12" s="1422">
        <f>'GC Table 8 - Primary'!QQW20</f>
        <v>0</v>
      </c>
      <c r="QRE12" s="1423">
        <f>'GC Table 6 - Secondary'!QQW22</f>
        <v>0</v>
      </c>
      <c r="QRF12" s="1423">
        <f>'GC Table 5 - Worker Training'!QQW20</f>
        <v>0</v>
      </c>
      <c r="QRG12" s="1423">
        <f>'GC Table 4 - Tertiary'!QQV17</f>
        <v>0</v>
      </c>
      <c r="QRH12" s="1428">
        <f>SUM(QRD12:QRG12)</f>
        <v>0</v>
      </c>
      <c r="QRI12" s="776">
        <v>2014</v>
      </c>
      <c r="QRJ12" s="1422">
        <f>'GC Table 8 - Primary'!QRM8</f>
        <v>0</v>
      </c>
      <c r="QRK12" s="1423">
        <f>'GC Table 6 - Secondary'!QRM8</f>
        <v>0</v>
      </c>
      <c r="QRL12" s="1423">
        <f>'GC Table 5 - Worker Training'!QRM8</f>
        <v>0</v>
      </c>
      <c r="QRM12" s="1423">
        <f>'GC Table 4 - Tertiary'!QRL8</f>
        <v>0</v>
      </c>
      <c r="QRN12" s="1424">
        <f>SUM(QRJ12:QRM12)</f>
        <v>0</v>
      </c>
      <c r="QRO12" s="1425">
        <f>'GC Table 8 - Primary'!QRM12</f>
        <v>0</v>
      </c>
      <c r="QRP12" s="1423">
        <f>'GC Table 6 - Secondary'!QRM14</f>
        <v>0</v>
      </c>
      <c r="QRQ12" s="1426">
        <f>'GC Table 5 - Worker Training'!QRM12</f>
        <v>0</v>
      </c>
      <c r="QRR12" s="1423">
        <f>'GC Table 4 - Tertiary'!QRL9</f>
        <v>0</v>
      </c>
      <c r="QRS12" s="1427">
        <f>SUM(QRO12:QRR12)</f>
        <v>0</v>
      </c>
      <c r="QRT12" s="1422">
        <f>'GC Table 8 - Primary'!QRM20</f>
        <v>0</v>
      </c>
      <c r="QRU12" s="1423">
        <f>'GC Table 6 - Secondary'!QRM22</f>
        <v>0</v>
      </c>
      <c r="QRV12" s="1423">
        <f>'GC Table 5 - Worker Training'!QRM20</f>
        <v>0</v>
      </c>
      <c r="QRW12" s="1423">
        <f>'GC Table 4 - Tertiary'!QRL17</f>
        <v>0</v>
      </c>
      <c r="QRX12" s="1428">
        <f>SUM(QRT12:QRW12)</f>
        <v>0</v>
      </c>
      <c r="QRY12" s="776">
        <v>2014</v>
      </c>
      <c r="QRZ12" s="1422">
        <f>'GC Table 8 - Primary'!QSC8</f>
        <v>0</v>
      </c>
      <c r="QSA12" s="1423">
        <f>'GC Table 6 - Secondary'!QSC8</f>
        <v>0</v>
      </c>
      <c r="QSB12" s="1423">
        <f>'GC Table 5 - Worker Training'!QSC8</f>
        <v>0</v>
      </c>
      <c r="QSC12" s="1423">
        <f>'GC Table 4 - Tertiary'!QSB8</f>
        <v>0</v>
      </c>
      <c r="QSD12" s="1424">
        <f>SUM(QRZ12:QSC12)</f>
        <v>0</v>
      </c>
      <c r="QSE12" s="1425">
        <f>'GC Table 8 - Primary'!QSC12</f>
        <v>0</v>
      </c>
      <c r="QSF12" s="1423">
        <f>'GC Table 6 - Secondary'!QSC14</f>
        <v>0</v>
      </c>
      <c r="QSG12" s="1426">
        <f>'GC Table 5 - Worker Training'!QSC12</f>
        <v>0</v>
      </c>
      <c r="QSH12" s="1423">
        <f>'GC Table 4 - Tertiary'!QSB9</f>
        <v>0</v>
      </c>
      <c r="QSI12" s="1427">
        <f>SUM(QSE12:QSH12)</f>
        <v>0</v>
      </c>
      <c r="QSJ12" s="1422">
        <f>'GC Table 8 - Primary'!QSC20</f>
        <v>0</v>
      </c>
      <c r="QSK12" s="1423">
        <f>'GC Table 6 - Secondary'!QSC22</f>
        <v>0</v>
      </c>
      <c r="QSL12" s="1423">
        <f>'GC Table 5 - Worker Training'!QSC20</f>
        <v>0</v>
      </c>
      <c r="QSM12" s="1423">
        <f>'GC Table 4 - Tertiary'!QSB17</f>
        <v>0</v>
      </c>
      <c r="QSN12" s="1428">
        <f>SUM(QSJ12:QSM12)</f>
        <v>0</v>
      </c>
      <c r="QSO12" s="776">
        <v>2014</v>
      </c>
      <c r="QSP12" s="1422">
        <f>'GC Table 8 - Primary'!QSS8</f>
        <v>0</v>
      </c>
      <c r="QSQ12" s="1423">
        <f>'GC Table 6 - Secondary'!QSS8</f>
        <v>0</v>
      </c>
      <c r="QSR12" s="1423">
        <f>'GC Table 5 - Worker Training'!QSS8</f>
        <v>0</v>
      </c>
      <c r="QSS12" s="1423">
        <f>'GC Table 4 - Tertiary'!QSR8</f>
        <v>0</v>
      </c>
      <c r="QST12" s="1424">
        <f>SUM(QSP12:QSS12)</f>
        <v>0</v>
      </c>
      <c r="QSU12" s="1425">
        <f>'GC Table 8 - Primary'!QSS12</f>
        <v>0</v>
      </c>
      <c r="QSV12" s="1423">
        <f>'GC Table 6 - Secondary'!QSS14</f>
        <v>0</v>
      </c>
      <c r="QSW12" s="1426">
        <f>'GC Table 5 - Worker Training'!QSS12</f>
        <v>0</v>
      </c>
      <c r="QSX12" s="1423">
        <f>'GC Table 4 - Tertiary'!QSR9</f>
        <v>0</v>
      </c>
      <c r="QSY12" s="1427">
        <f>SUM(QSU12:QSX12)</f>
        <v>0</v>
      </c>
      <c r="QSZ12" s="1422">
        <f>'GC Table 8 - Primary'!QSS20</f>
        <v>0</v>
      </c>
      <c r="QTA12" s="1423">
        <f>'GC Table 6 - Secondary'!QSS22</f>
        <v>0</v>
      </c>
      <c r="QTB12" s="1423">
        <f>'GC Table 5 - Worker Training'!QSS20</f>
        <v>0</v>
      </c>
      <c r="QTC12" s="1423">
        <f>'GC Table 4 - Tertiary'!QSR17</f>
        <v>0</v>
      </c>
      <c r="QTD12" s="1428">
        <f>SUM(QSZ12:QTC12)</f>
        <v>0</v>
      </c>
      <c r="QTE12" s="776">
        <v>2014</v>
      </c>
      <c r="QTF12" s="1422">
        <f>'GC Table 8 - Primary'!QTI8</f>
        <v>0</v>
      </c>
      <c r="QTG12" s="1423">
        <f>'GC Table 6 - Secondary'!QTI8</f>
        <v>0</v>
      </c>
      <c r="QTH12" s="1423">
        <f>'GC Table 5 - Worker Training'!QTI8</f>
        <v>0</v>
      </c>
      <c r="QTI12" s="1423">
        <f>'GC Table 4 - Tertiary'!QTH8</f>
        <v>0</v>
      </c>
      <c r="QTJ12" s="1424">
        <f>SUM(QTF12:QTI12)</f>
        <v>0</v>
      </c>
      <c r="QTK12" s="1425">
        <f>'GC Table 8 - Primary'!QTI12</f>
        <v>0</v>
      </c>
      <c r="QTL12" s="1423">
        <f>'GC Table 6 - Secondary'!QTI14</f>
        <v>0</v>
      </c>
      <c r="QTM12" s="1426">
        <f>'GC Table 5 - Worker Training'!QTI12</f>
        <v>0</v>
      </c>
      <c r="QTN12" s="1423">
        <f>'GC Table 4 - Tertiary'!QTH9</f>
        <v>0</v>
      </c>
      <c r="QTO12" s="1427">
        <f>SUM(QTK12:QTN12)</f>
        <v>0</v>
      </c>
      <c r="QTP12" s="1422">
        <f>'GC Table 8 - Primary'!QTI20</f>
        <v>0</v>
      </c>
      <c r="QTQ12" s="1423">
        <f>'GC Table 6 - Secondary'!QTI22</f>
        <v>0</v>
      </c>
      <c r="QTR12" s="1423">
        <f>'GC Table 5 - Worker Training'!QTI20</f>
        <v>0</v>
      </c>
      <c r="QTS12" s="1423">
        <f>'GC Table 4 - Tertiary'!QTH17</f>
        <v>0</v>
      </c>
      <c r="QTT12" s="1428">
        <f>SUM(QTP12:QTS12)</f>
        <v>0</v>
      </c>
      <c r="QTU12" s="776">
        <v>2014</v>
      </c>
      <c r="QTV12" s="1422">
        <f>'GC Table 8 - Primary'!QTY8</f>
        <v>0</v>
      </c>
      <c r="QTW12" s="1423">
        <f>'GC Table 6 - Secondary'!QTY8</f>
        <v>0</v>
      </c>
      <c r="QTX12" s="1423">
        <f>'GC Table 5 - Worker Training'!QTY8</f>
        <v>0</v>
      </c>
      <c r="QTY12" s="1423">
        <f>'GC Table 4 - Tertiary'!QTX8</f>
        <v>0</v>
      </c>
      <c r="QTZ12" s="1424">
        <f>SUM(QTV12:QTY12)</f>
        <v>0</v>
      </c>
      <c r="QUA12" s="1425">
        <f>'GC Table 8 - Primary'!QTY12</f>
        <v>0</v>
      </c>
      <c r="QUB12" s="1423">
        <f>'GC Table 6 - Secondary'!QTY14</f>
        <v>0</v>
      </c>
      <c r="QUC12" s="1426">
        <f>'GC Table 5 - Worker Training'!QTY12</f>
        <v>0</v>
      </c>
      <c r="QUD12" s="1423">
        <f>'GC Table 4 - Tertiary'!QTX9</f>
        <v>0</v>
      </c>
      <c r="QUE12" s="1427">
        <f>SUM(QUA12:QUD12)</f>
        <v>0</v>
      </c>
      <c r="QUF12" s="1422">
        <f>'GC Table 8 - Primary'!QTY20</f>
        <v>0</v>
      </c>
      <c r="QUG12" s="1423">
        <f>'GC Table 6 - Secondary'!QTY22</f>
        <v>0</v>
      </c>
      <c r="QUH12" s="1423">
        <f>'GC Table 5 - Worker Training'!QTY20</f>
        <v>0</v>
      </c>
      <c r="QUI12" s="1423">
        <f>'GC Table 4 - Tertiary'!QTX17</f>
        <v>0</v>
      </c>
      <c r="QUJ12" s="1428">
        <f>SUM(QUF12:QUI12)</f>
        <v>0</v>
      </c>
      <c r="QUK12" s="776">
        <v>2014</v>
      </c>
      <c r="QUL12" s="1422">
        <f>'GC Table 8 - Primary'!QUO8</f>
        <v>0</v>
      </c>
      <c r="QUM12" s="1423">
        <f>'GC Table 6 - Secondary'!QUO8</f>
        <v>0</v>
      </c>
      <c r="QUN12" s="1423">
        <f>'GC Table 5 - Worker Training'!QUO8</f>
        <v>0</v>
      </c>
      <c r="QUO12" s="1423">
        <f>'GC Table 4 - Tertiary'!QUN8</f>
        <v>0</v>
      </c>
      <c r="QUP12" s="1424">
        <f>SUM(QUL12:QUO12)</f>
        <v>0</v>
      </c>
      <c r="QUQ12" s="1425">
        <f>'GC Table 8 - Primary'!QUO12</f>
        <v>0</v>
      </c>
      <c r="QUR12" s="1423">
        <f>'GC Table 6 - Secondary'!QUO14</f>
        <v>0</v>
      </c>
      <c r="QUS12" s="1426">
        <f>'GC Table 5 - Worker Training'!QUO12</f>
        <v>0</v>
      </c>
      <c r="QUT12" s="1423">
        <f>'GC Table 4 - Tertiary'!QUN9</f>
        <v>0</v>
      </c>
      <c r="QUU12" s="1427">
        <f>SUM(QUQ12:QUT12)</f>
        <v>0</v>
      </c>
      <c r="QUV12" s="1422">
        <f>'GC Table 8 - Primary'!QUO20</f>
        <v>0</v>
      </c>
      <c r="QUW12" s="1423">
        <f>'GC Table 6 - Secondary'!QUO22</f>
        <v>0</v>
      </c>
      <c r="QUX12" s="1423">
        <f>'GC Table 5 - Worker Training'!QUO20</f>
        <v>0</v>
      </c>
      <c r="QUY12" s="1423">
        <f>'GC Table 4 - Tertiary'!QUN17</f>
        <v>0</v>
      </c>
      <c r="QUZ12" s="1428">
        <f>SUM(QUV12:QUY12)</f>
        <v>0</v>
      </c>
      <c r="QVA12" s="776">
        <v>2014</v>
      </c>
      <c r="QVB12" s="1422">
        <f>'GC Table 8 - Primary'!QVE8</f>
        <v>0</v>
      </c>
      <c r="QVC12" s="1423">
        <f>'GC Table 6 - Secondary'!QVE8</f>
        <v>0</v>
      </c>
      <c r="QVD12" s="1423">
        <f>'GC Table 5 - Worker Training'!QVE8</f>
        <v>0</v>
      </c>
      <c r="QVE12" s="1423">
        <f>'GC Table 4 - Tertiary'!QVD8</f>
        <v>0</v>
      </c>
      <c r="QVF12" s="1424">
        <f>SUM(QVB12:QVE12)</f>
        <v>0</v>
      </c>
      <c r="QVG12" s="1425">
        <f>'GC Table 8 - Primary'!QVE12</f>
        <v>0</v>
      </c>
      <c r="QVH12" s="1423">
        <f>'GC Table 6 - Secondary'!QVE14</f>
        <v>0</v>
      </c>
      <c r="QVI12" s="1426">
        <f>'GC Table 5 - Worker Training'!QVE12</f>
        <v>0</v>
      </c>
      <c r="QVJ12" s="1423">
        <f>'GC Table 4 - Tertiary'!QVD9</f>
        <v>0</v>
      </c>
      <c r="QVK12" s="1427">
        <f>SUM(QVG12:QVJ12)</f>
        <v>0</v>
      </c>
      <c r="QVL12" s="1422">
        <f>'GC Table 8 - Primary'!QVE20</f>
        <v>0</v>
      </c>
      <c r="QVM12" s="1423">
        <f>'GC Table 6 - Secondary'!QVE22</f>
        <v>0</v>
      </c>
      <c r="QVN12" s="1423">
        <f>'GC Table 5 - Worker Training'!QVE20</f>
        <v>0</v>
      </c>
      <c r="QVO12" s="1423">
        <f>'GC Table 4 - Tertiary'!QVD17</f>
        <v>0</v>
      </c>
      <c r="QVP12" s="1428">
        <f>SUM(QVL12:QVO12)</f>
        <v>0</v>
      </c>
      <c r="QVQ12" s="776">
        <v>2014</v>
      </c>
      <c r="QVR12" s="1422">
        <f>'GC Table 8 - Primary'!QVU8</f>
        <v>0</v>
      </c>
      <c r="QVS12" s="1423">
        <f>'GC Table 6 - Secondary'!QVU8</f>
        <v>0</v>
      </c>
      <c r="QVT12" s="1423">
        <f>'GC Table 5 - Worker Training'!QVU8</f>
        <v>0</v>
      </c>
      <c r="QVU12" s="1423">
        <f>'GC Table 4 - Tertiary'!QVT8</f>
        <v>0</v>
      </c>
      <c r="QVV12" s="1424">
        <f>SUM(QVR12:QVU12)</f>
        <v>0</v>
      </c>
      <c r="QVW12" s="1425">
        <f>'GC Table 8 - Primary'!QVU12</f>
        <v>0</v>
      </c>
      <c r="QVX12" s="1423">
        <f>'GC Table 6 - Secondary'!QVU14</f>
        <v>0</v>
      </c>
      <c r="QVY12" s="1426">
        <f>'GC Table 5 - Worker Training'!QVU12</f>
        <v>0</v>
      </c>
      <c r="QVZ12" s="1423">
        <f>'GC Table 4 - Tertiary'!QVT9</f>
        <v>0</v>
      </c>
      <c r="QWA12" s="1427">
        <f>SUM(QVW12:QVZ12)</f>
        <v>0</v>
      </c>
      <c r="QWB12" s="1422">
        <f>'GC Table 8 - Primary'!QVU20</f>
        <v>0</v>
      </c>
      <c r="QWC12" s="1423">
        <f>'GC Table 6 - Secondary'!QVU22</f>
        <v>0</v>
      </c>
      <c r="QWD12" s="1423">
        <f>'GC Table 5 - Worker Training'!QVU20</f>
        <v>0</v>
      </c>
      <c r="QWE12" s="1423">
        <f>'GC Table 4 - Tertiary'!QVT17</f>
        <v>0</v>
      </c>
      <c r="QWF12" s="1428">
        <f>SUM(QWB12:QWE12)</f>
        <v>0</v>
      </c>
      <c r="QWG12" s="776">
        <v>2014</v>
      </c>
      <c r="QWH12" s="1422">
        <f>'GC Table 8 - Primary'!QWK8</f>
        <v>0</v>
      </c>
      <c r="QWI12" s="1423">
        <f>'GC Table 6 - Secondary'!QWK8</f>
        <v>0</v>
      </c>
      <c r="QWJ12" s="1423">
        <f>'GC Table 5 - Worker Training'!QWK8</f>
        <v>0</v>
      </c>
      <c r="QWK12" s="1423">
        <f>'GC Table 4 - Tertiary'!QWJ8</f>
        <v>0</v>
      </c>
      <c r="QWL12" s="1424">
        <f>SUM(QWH12:QWK12)</f>
        <v>0</v>
      </c>
      <c r="QWM12" s="1425">
        <f>'GC Table 8 - Primary'!QWK12</f>
        <v>0</v>
      </c>
      <c r="QWN12" s="1423">
        <f>'GC Table 6 - Secondary'!QWK14</f>
        <v>0</v>
      </c>
      <c r="QWO12" s="1426">
        <f>'GC Table 5 - Worker Training'!QWK12</f>
        <v>0</v>
      </c>
      <c r="QWP12" s="1423">
        <f>'GC Table 4 - Tertiary'!QWJ9</f>
        <v>0</v>
      </c>
      <c r="QWQ12" s="1427">
        <f>SUM(QWM12:QWP12)</f>
        <v>0</v>
      </c>
      <c r="QWR12" s="1422">
        <f>'GC Table 8 - Primary'!QWK20</f>
        <v>0</v>
      </c>
      <c r="QWS12" s="1423">
        <f>'GC Table 6 - Secondary'!QWK22</f>
        <v>0</v>
      </c>
      <c r="QWT12" s="1423">
        <f>'GC Table 5 - Worker Training'!QWK20</f>
        <v>0</v>
      </c>
      <c r="QWU12" s="1423">
        <f>'GC Table 4 - Tertiary'!QWJ17</f>
        <v>0</v>
      </c>
      <c r="QWV12" s="1428">
        <f>SUM(QWR12:QWU12)</f>
        <v>0</v>
      </c>
      <c r="QWW12" s="776">
        <v>2014</v>
      </c>
      <c r="QWX12" s="1422">
        <f>'GC Table 8 - Primary'!QXA8</f>
        <v>0</v>
      </c>
      <c r="QWY12" s="1423">
        <f>'GC Table 6 - Secondary'!QXA8</f>
        <v>0</v>
      </c>
      <c r="QWZ12" s="1423">
        <f>'GC Table 5 - Worker Training'!QXA8</f>
        <v>0</v>
      </c>
      <c r="QXA12" s="1423">
        <f>'GC Table 4 - Tertiary'!QWZ8</f>
        <v>0</v>
      </c>
      <c r="QXB12" s="1424">
        <f>SUM(QWX12:QXA12)</f>
        <v>0</v>
      </c>
      <c r="QXC12" s="1425">
        <f>'GC Table 8 - Primary'!QXA12</f>
        <v>0</v>
      </c>
      <c r="QXD12" s="1423">
        <f>'GC Table 6 - Secondary'!QXA14</f>
        <v>0</v>
      </c>
      <c r="QXE12" s="1426">
        <f>'GC Table 5 - Worker Training'!QXA12</f>
        <v>0</v>
      </c>
      <c r="QXF12" s="1423">
        <f>'GC Table 4 - Tertiary'!QWZ9</f>
        <v>0</v>
      </c>
      <c r="QXG12" s="1427">
        <f>SUM(QXC12:QXF12)</f>
        <v>0</v>
      </c>
      <c r="QXH12" s="1422">
        <f>'GC Table 8 - Primary'!QXA20</f>
        <v>0</v>
      </c>
      <c r="QXI12" s="1423">
        <f>'GC Table 6 - Secondary'!QXA22</f>
        <v>0</v>
      </c>
      <c r="QXJ12" s="1423">
        <f>'GC Table 5 - Worker Training'!QXA20</f>
        <v>0</v>
      </c>
      <c r="QXK12" s="1423">
        <f>'GC Table 4 - Tertiary'!QWZ17</f>
        <v>0</v>
      </c>
      <c r="QXL12" s="1428">
        <f>SUM(QXH12:QXK12)</f>
        <v>0</v>
      </c>
      <c r="QXM12" s="776">
        <v>2014</v>
      </c>
      <c r="QXN12" s="1422">
        <f>'GC Table 8 - Primary'!QXQ8</f>
        <v>0</v>
      </c>
      <c r="QXO12" s="1423">
        <f>'GC Table 6 - Secondary'!QXQ8</f>
        <v>0</v>
      </c>
      <c r="QXP12" s="1423">
        <f>'GC Table 5 - Worker Training'!QXQ8</f>
        <v>0</v>
      </c>
      <c r="QXQ12" s="1423">
        <f>'GC Table 4 - Tertiary'!QXP8</f>
        <v>0</v>
      </c>
      <c r="QXR12" s="1424">
        <f>SUM(QXN12:QXQ12)</f>
        <v>0</v>
      </c>
      <c r="QXS12" s="1425">
        <f>'GC Table 8 - Primary'!QXQ12</f>
        <v>0</v>
      </c>
      <c r="QXT12" s="1423">
        <f>'GC Table 6 - Secondary'!QXQ14</f>
        <v>0</v>
      </c>
      <c r="QXU12" s="1426">
        <f>'GC Table 5 - Worker Training'!QXQ12</f>
        <v>0</v>
      </c>
      <c r="QXV12" s="1423">
        <f>'GC Table 4 - Tertiary'!QXP9</f>
        <v>0</v>
      </c>
      <c r="QXW12" s="1427">
        <f>SUM(QXS12:QXV12)</f>
        <v>0</v>
      </c>
      <c r="QXX12" s="1422">
        <f>'GC Table 8 - Primary'!QXQ20</f>
        <v>0</v>
      </c>
      <c r="QXY12" s="1423">
        <f>'GC Table 6 - Secondary'!QXQ22</f>
        <v>0</v>
      </c>
      <c r="QXZ12" s="1423">
        <f>'GC Table 5 - Worker Training'!QXQ20</f>
        <v>0</v>
      </c>
      <c r="QYA12" s="1423">
        <f>'GC Table 4 - Tertiary'!QXP17</f>
        <v>0</v>
      </c>
      <c r="QYB12" s="1428">
        <f>SUM(QXX12:QYA12)</f>
        <v>0</v>
      </c>
      <c r="QYC12" s="776">
        <v>2014</v>
      </c>
      <c r="QYD12" s="1422">
        <f>'GC Table 8 - Primary'!QYG8</f>
        <v>0</v>
      </c>
      <c r="QYE12" s="1423">
        <f>'GC Table 6 - Secondary'!QYG8</f>
        <v>0</v>
      </c>
      <c r="QYF12" s="1423">
        <f>'GC Table 5 - Worker Training'!QYG8</f>
        <v>0</v>
      </c>
      <c r="QYG12" s="1423">
        <f>'GC Table 4 - Tertiary'!QYF8</f>
        <v>0</v>
      </c>
      <c r="QYH12" s="1424">
        <f>SUM(QYD12:QYG12)</f>
        <v>0</v>
      </c>
      <c r="QYI12" s="1425">
        <f>'GC Table 8 - Primary'!QYG12</f>
        <v>0</v>
      </c>
      <c r="QYJ12" s="1423">
        <f>'GC Table 6 - Secondary'!QYG14</f>
        <v>0</v>
      </c>
      <c r="QYK12" s="1426">
        <f>'GC Table 5 - Worker Training'!QYG12</f>
        <v>0</v>
      </c>
      <c r="QYL12" s="1423">
        <f>'GC Table 4 - Tertiary'!QYF9</f>
        <v>0</v>
      </c>
      <c r="QYM12" s="1427">
        <f>SUM(QYI12:QYL12)</f>
        <v>0</v>
      </c>
      <c r="QYN12" s="1422">
        <f>'GC Table 8 - Primary'!QYG20</f>
        <v>0</v>
      </c>
      <c r="QYO12" s="1423">
        <f>'GC Table 6 - Secondary'!QYG22</f>
        <v>0</v>
      </c>
      <c r="QYP12" s="1423">
        <f>'GC Table 5 - Worker Training'!QYG20</f>
        <v>0</v>
      </c>
      <c r="QYQ12" s="1423">
        <f>'GC Table 4 - Tertiary'!QYF17</f>
        <v>0</v>
      </c>
      <c r="QYR12" s="1428">
        <f>SUM(QYN12:QYQ12)</f>
        <v>0</v>
      </c>
      <c r="QYS12" s="776">
        <v>2014</v>
      </c>
      <c r="QYT12" s="1422">
        <f>'GC Table 8 - Primary'!QYW8</f>
        <v>0</v>
      </c>
      <c r="QYU12" s="1423">
        <f>'GC Table 6 - Secondary'!QYW8</f>
        <v>0</v>
      </c>
      <c r="QYV12" s="1423">
        <f>'GC Table 5 - Worker Training'!QYW8</f>
        <v>0</v>
      </c>
      <c r="QYW12" s="1423">
        <f>'GC Table 4 - Tertiary'!QYV8</f>
        <v>0</v>
      </c>
      <c r="QYX12" s="1424">
        <f>SUM(QYT12:QYW12)</f>
        <v>0</v>
      </c>
      <c r="QYY12" s="1425">
        <f>'GC Table 8 - Primary'!QYW12</f>
        <v>0</v>
      </c>
      <c r="QYZ12" s="1423">
        <f>'GC Table 6 - Secondary'!QYW14</f>
        <v>0</v>
      </c>
      <c r="QZA12" s="1426">
        <f>'GC Table 5 - Worker Training'!QYW12</f>
        <v>0</v>
      </c>
      <c r="QZB12" s="1423">
        <f>'GC Table 4 - Tertiary'!QYV9</f>
        <v>0</v>
      </c>
      <c r="QZC12" s="1427">
        <f>SUM(QYY12:QZB12)</f>
        <v>0</v>
      </c>
      <c r="QZD12" s="1422">
        <f>'GC Table 8 - Primary'!QYW20</f>
        <v>0</v>
      </c>
      <c r="QZE12" s="1423">
        <f>'GC Table 6 - Secondary'!QYW22</f>
        <v>0</v>
      </c>
      <c r="QZF12" s="1423">
        <f>'GC Table 5 - Worker Training'!QYW20</f>
        <v>0</v>
      </c>
      <c r="QZG12" s="1423">
        <f>'GC Table 4 - Tertiary'!QYV17</f>
        <v>0</v>
      </c>
      <c r="QZH12" s="1428">
        <f>SUM(QZD12:QZG12)</f>
        <v>0</v>
      </c>
      <c r="QZI12" s="776">
        <v>2014</v>
      </c>
      <c r="QZJ12" s="1422">
        <f>'GC Table 8 - Primary'!QZM8</f>
        <v>0</v>
      </c>
      <c r="QZK12" s="1423">
        <f>'GC Table 6 - Secondary'!QZM8</f>
        <v>0</v>
      </c>
      <c r="QZL12" s="1423">
        <f>'GC Table 5 - Worker Training'!QZM8</f>
        <v>0</v>
      </c>
      <c r="QZM12" s="1423">
        <f>'GC Table 4 - Tertiary'!QZL8</f>
        <v>0</v>
      </c>
      <c r="QZN12" s="1424">
        <f>SUM(QZJ12:QZM12)</f>
        <v>0</v>
      </c>
      <c r="QZO12" s="1425">
        <f>'GC Table 8 - Primary'!QZM12</f>
        <v>0</v>
      </c>
      <c r="QZP12" s="1423">
        <f>'GC Table 6 - Secondary'!QZM14</f>
        <v>0</v>
      </c>
      <c r="QZQ12" s="1426">
        <f>'GC Table 5 - Worker Training'!QZM12</f>
        <v>0</v>
      </c>
      <c r="QZR12" s="1423">
        <f>'GC Table 4 - Tertiary'!QZL9</f>
        <v>0</v>
      </c>
      <c r="QZS12" s="1427">
        <f>SUM(QZO12:QZR12)</f>
        <v>0</v>
      </c>
      <c r="QZT12" s="1422">
        <f>'GC Table 8 - Primary'!QZM20</f>
        <v>0</v>
      </c>
      <c r="QZU12" s="1423">
        <f>'GC Table 6 - Secondary'!QZM22</f>
        <v>0</v>
      </c>
      <c r="QZV12" s="1423">
        <f>'GC Table 5 - Worker Training'!QZM20</f>
        <v>0</v>
      </c>
      <c r="QZW12" s="1423">
        <f>'GC Table 4 - Tertiary'!QZL17</f>
        <v>0</v>
      </c>
      <c r="QZX12" s="1428">
        <f>SUM(QZT12:QZW12)</f>
        <v>0</v>
      </c>
      <c r="QZY12" s="776">
        <v>2014</v>
      </c>
      <c r="QZZ12" s="1422">
        <f>'GC Table 8 - Primary'!RAC8</f>
        <v>0</v>
      </c>
      <c r="RAA12" s="1423">
        <f>'GC Table 6 - Secondary'!RAC8</f>
        <v>0</v>
      </c>
      <c r="RAB12" s="1423">
        <f>'GC Table 5 - Worker Training'!RAC8</f>
        <v>0</v>
      </c>
      <c r="RAC12" s="1423">
        <f>'GC Table 4 - Tertiary'!RAB8</f>
        <v>0</v>
      </c>
      <c r="RAD12" s="1424">
        <f>SUM(QZZ12:RAC12)</f>
        <v>0</v>
      </c>
      <c r="RAE12" s="1425">
        <f>'GC Table 8 - Primary'!RAC12</f>
        <v>0</v>
      </c>
      <c r="RAF12" s="1423">
        <f>'GC Table 6 - Secondary'!RAC14</f>
        <v>0</v>
      </c>
      <c r="RAG12" s="1426">
        <f>'GC Table 5 - Worker Training'!RAC12</f>
        <v>0</v>
      </c>
      <c r="RAH12" s="1423">
        <f>'GC Table 4 - Tertiary'!RAB9</f>
        <v>0</v>
      </c>
      <c r="RAI12" s="1427">
        <f>SUM(RAE12:RAH12)</f>
        <v>0</v>
      </c>
      <c r="RAJ12" s="1422">
        <f>'GC Table 8 - Primary'!RAC20</f>
        <v>0</v>
      </c>
      <c r="RAK12" s="1423">
        <f>'GC Table 6 - Secondary'!RAC22</f>
        <v>0</v>
      </c>
      <c r="RAL12" s="1423">
        <f>'GC Table 5 - Worker Training'!RAC20</f>
        <v>0</v>
      </c>
      <c r="RAM12" s="1423">
        <f>'GC Table 4 - Tertiary'!RAB17</f>
        <v>0</v>
      </c>
      <c r="RAN12" s="1428">
        <f>SUM(RAJ12:RAM12)</f>
        <v>0</v>
      </c>
      <c r="RAO12" s="776">
        <v>2014</v>
      </c>
      <c r="RAP12" s="1422">
        <f>'GC Table 8 - Primary'!RAS8</f>
        <v>0</v>
      </c>
      <c r="RAQ12" s="1423">
        <f>'GC Table 6 - Secondary'!RAS8</f>
        <v>0</v>
      </c>
      <c r="RAR12" s="1423">
        <f>'GC Table 5 - Worker Training'!RAS8</f>
        <v>0</v>
      </c>
      <c r="RAS12" s="1423">
        <f>'GC Table 4 - Tertiary'!RAR8</f>
        <v>0</v>
      </c>
      <c r="RAT12" s="1424">
        <f>SUM(RAP12:RAS12)</f>
        <v>0</v>
      </c>
      <c r="RAU12" s="1425">
        <f>'GC Table 8 - Primary'!RAS12</f>
        <v>0</v>
      </c>
      <c r="RAV12" s="1423">
        <f>'GC Table 6 - Secondary'!RAS14</f>
        <v>0</v>
      </c>
      <c r="RAW12" s="1426">
        <f>'GC Table 5 - Worker Training'!RAS12</f>
        <v>0</v>
      </c>
      <c r="RAX12" s="1423">
        <f>'GC Table 4 - Tertiary'!RAR9</f>
        <v>0</v>
      </c>
      <c r="RAY12" s="1427">
        <f>SUM(RAU12:RAX12)</f>
        <v>0</v>
      </c>
      <c r="RAZ12" s="1422">
        <f>'GC Table 8 - Primary'!RAS20</f>
        <v>0</v>
      </c>
      <c r="RBA12" s="1423">
        <f>'GC Table 6 - Secondary'!RAS22</f>
        <v>0</v>
      </c>
      <c r="RBB12" s="1423">
        <f>'GC Table 5 - Worker Training'!RAS20</f>
        <v>0</v>
      </c>
      <c r="RBC12" s="1423">
        <f>'GC Table 4 - Tertiary'!RAR17</f>
        <v>0</v>
      </c>
      <c r="RBD12" s="1428">
        <f>SUM(RAZ12:RBC12)</f>
        <v>0</v>
      </c>
      <c r="RBE12" s="776">
        <v>2014</v>
      </c>
      <c r="RBF12" s="1422">
        <f>'GC Table 8 - Primary'!RBI8</f>
        <v>0</v>
      </c>
      <c r="RBG12" s="1423">
        <f>'GC Table 6 - Secondary'!RBI8</f>
        <v>0</v>
      </c>
      <c r="RBH12" s="1423">
        <f>'GC Table 5 - Worker Training'!RBI8</f>
        <v>0</v>
      </c>
      <c r="RBI12" s="1423">
        <f>'GC Table 4 - Tertiary'!RBH8</f>
        <v>0</v>
      </c>
      <c r="RBJ12" s="1424">
        <f>SUM(RBF12:RBI12)</f>
        <v>0</v>
      </c>
      <c r="RBK12" s="1425">
        <f>'GC Table 8 - Primary'!RBI12</f>
        <v>0</v>
      </c>
      <c r="RBL12" s="1423">
        <f>'GC Table 6 - Secondary'!RBI14</f>
        <v>0</v>
      </c>
      <c r="RBM12" s="1426">
        <f>'GC Table 5 - Worker Training'!RBI12</f>
        <v>0</v>
      </c>
      <c r="RBN12" s="1423">
        <f>'GC Table 4 - Tertiary'!RBH9</f>
        <v>0</v>
      </c>
      <c r="RBO12" s="1427">
        <f>SUM(RBK12:RBN12)</f>
        <v>0</v>
      </c>
      <c r="RBP12" s="1422">
        <f>'GC Table 8 - Primary'!RBI20</f>
        <v>0</v>
      </c>
      <c r="RBQ12" s="1423">
        <f>'GC Table 6 - Secondary'!RBI22</f>
        <v>0</v>
      </c>
      <c r="RBR12" s="1423">
        <f>'GC Table 5 - Worker Training'!RBI20</f>
        <v>0</v>
      </c>
      <c r="RBS12" s="1423">
        <f>'GC Table 4 - Tertiary'!RBH17</f>
        <v>0</v>
      </c>
      <c r="RBT12" s="1428">
        <f>SUM(RBP12:RBS12)</f>
        <v>0</v>
      </c>
      <c r="RBU12" s="776">
        <v>2014</v>
      </c>
      <c r="RBV12" s="1422">
        <f>'GC Table 8 - Primary'!RBY8</f>
        <v>0</v>
      </c>
      <c r="RBW12" s="1423">
        <f>'GC Table 6 - Secondary'!RBY8</f>
        <v>0</v>
      </c>
      <c r="RBX12" s="1423">
        <f>'GC Table 5 - Worker Training'!RBY8</f>
        <v>0</v>
      </c>
      <c r="RBY12" s="1423">
        <f>'GC Table 4 - Tertiary'!RBX8</f>
        <v>0</v>
      </c>
      <c r="RBZ12" s="1424">
        <f>SUM(RBV12:RBY12)</f>
        <v>0</v>
      </c>
      <c r="RCA12" s="1425">
        <f>'GC Table 8 - Primary'!RBY12</f>
        <v>0</v>
      </c>
      <c r="RCB12" s="1423">
        <f>'GC Table 6 - Secondary'!RBY14</f>
        <v>0</v>
      </c>
      <c r="RCC12" s="1426">
        <f>'GC Table 5 - Worker Training'!RBY12</f>
        <v>0</v>
      </c>
      <c r="RCD12" s="1423">
        <f>'GC Table 4 - Tertiary'!RBX9</f>
        <v>0</v>
      </c>
      <c r="RCE12" s="1427">
        <f>SUM(RCA12:RCD12)</f>
        <v>0</v>
      </c>
      <c r="RCF12" s="1422">
        <f>'GC Table 8 - Primary'!RBY20</f>
        <v>0</v>
      </c>
      <c r="RCG12" s="1423">
        <f>'GC Table 6 - Secondary'!RBY22</f>
        <v>0</v>
      </c>
      <c r="RCH12" s="1423">
        <f>'GC Table 5 - Worker Training'!RBY20</f>
        <v>0</v>
      </c>
      <c r="RCI12" s="1423">
        <f>'GC Table 4 - Tertiary'!RBX17</f>
        <v>0</v>
      </c>
      <c r="RCJ12" s="1428">
        <f>SUM(RCF12:RCI12)</f>
        <v>0</v>
      </c>
      <c r="RCK12" s="776">
        <v>2014</v>
      </c>
      <c r="RCL12" s="1422">
        <f>'GC Table 8 - Primary'!RCO8</f>
        <v>0</v>
      </c>
      <c r="RCM12" s="1423">
        <f>'GC Table 6 - Secondary'!RCO8</f>
        <v>0</v>
      </c>
      <c r="RCN12" s="1423">
        <f>'GC Table 5 - Worker Training'!RCO8</f>
        <v>0</v>
      </c>
      <c r="RCO12" s="1423">
        <f>'GC Table 4 - Tertiary'!RCN8</f>
        <v>0</v>
      </c>
      <c r="RCP12" s="1424">
        <f>SUM(RCL12:RCO12)</f>
        <v>0</v>
      </c>
      <c r="RCQ12" s="1425">
        <f>'GC Table 8 - Primary'!RCO12</f>
        <v>0</v>
      </c>
      <c r="RCR12" s="1423">
        <f>'GC Table 6 - Secondary'!RCO14</f>
        <v>0</v>
      </c>
      <c r="RCS12" s="1426">
        <f>'GC Table 5 - Worker Training'!RCO12</f>
        <v>0</v>
      </c>
      <c r="RCT12" s="1423">
        <f>'GC Table 4 - Tertiary'!RCN9</f>
        <v>0</v>
      </c>
      <c r="RCU12" s="1427">
        <f>SUM(RCQ12:RCT12)</f>
        <v>0</v>
      </c>
      <c r="RCV12" s="1422">
        <f>'GC Table 8 - Primary'!RCO20</f>
        <v>0</v>
      </c>
      <c r="RCW12" s="1423">
        <f>'GC Table 6 - Secondary'!RCO22</f>
        <v>0</v>
      </c>
      <c r="RCX12" s="1423">
        <f>'GC Table 5 - Worker Training'!RCO20</f>
        <v>0</v>
      </c>
      <c r="RCY12" s="1423">
        <f>'GC Table 4 - Tertiary'!RCN17</f>
        <v>0</v>
      </c>
      <c r="RCZ12" s="1428">
        <f>SUM(RCV12:RCY12)</f>
        <v>0</v>
      </c>
      <c r="RDA12" s="776">
        <v>2014</v>
      </c>
      <c r="RDB12" s="1422">
        <f>'GC Table 8 - Primary'!RDE8</f>
        <v>0</v>
      </c>
      <c r="RDC12" s="1423">
        <f>'GC Table 6 - Secondary'!RDE8</f>
        <v>0</v>
      </c>
      <c r="RDD12" s="1423">
        <f>'GC Table 5 - Worker Training'!RDE8</f>
        <v>0</v>
      </c>
      <c r="RDE12" s="1423">
        <f>'GC Table 4 - Tertiary'!RDD8</f>
        <v>0</v>
      </c>
      <c r="RDF12" s="1424">
        <f>SUM(RDB12:RDE12)</f>
        <v>0</v>
      </c>
      <c r="RDG12" s="1425">
        <f>'GC Table 8 - Primary'!RDE12</f>
        <v>0</v>
      </c>
      <c r="RDH12" s="1423">
        <f>'GC Table 6 - Secondary'!RDE14</f>
        <v>0</v>
      </c>
      <c r="RDI12" s="1426">
        <f>'GC Table 5 - Worker Training'!RDE12</f>
        <v>0</v>
      </c>
      <c r="RDJ12" s="1423">
        <f>'GC Table 4 - Tertiary'!RDD9</f>
        <v>0</v>
      </c>
      <c r="RDK12" s="1427">
        <f>SUM(RDG12:RDJ12)</f>
        <v>0</v>
      </c>
      <c r="RDL12" s="1422">
        <f>'GC Table 8 - Primary'!RDE20</f>
        <v>0</v>
      </c>
      <c r="RDM12" s="1423">
        <f>'GC Table 6 - Secondary'!RDE22</f>
        <v>0</v>
      </c>
      <c r="RDN12" s="1423">
        <f>'GC Table 5 - Worker Training'!RDE20</f>
        <v>0</v>
      </c>
      <c r="RDO12" s="1423">
        <f>'GC Table 4 - Tertiary'!RDD17</f>
        <v>0</v>
      </c>
      <c r="RDP12" s="1428">
        <f>SUM(RDL12:RDO12)</f>
        <v>0</v>
      </c>
      <c r="RDQ12" s="776">
        <v>2014</v>
      </c>
      <c r="RDR12" s="1422">
        <f>'GC Table 8 - Primary'!RDU8</f>
        <v>0</v>
      </c>
      <c r="RDS12" s="1423">
        <f>'GC Table 6 - Secondary'!RDU8</f>
        <v>0</v>
      </c>
      <c r="RDT12" s="1423">
        <f>'GC Table 5 - Worker Training'!RDU8</f>
        <v>0</v>
      </c>
      <c r="RDU12" s="1423">
        <f>'GC Table 4 - Tertiary'!RDT8</f>
        <v>0</v>
      </c>
      <c r="RDV12" s="1424">
        <f>SUM(RDR12:RDU12)</f>
        <v>0</v>
      </c>
      <c r="RDW12" s="1425">
        <f>'GC Table 8 - Primary'!RDU12</f>
        <v>0</v>
      </c>
      <c r="RDX12" s="1423">
        <f>'GC Table 6 - Secondary'!RDU14</f>
        <v>0</v>
      </c>
      <c r="RDY12" s="1426">
        <f>'GC Table 5 - Worker Training'!RDU12</f>
        <v>0</v>
      </c>
      <c r="RDZ12" s="1423">
        <f>'GC Table 4 - Tertiary'!RDT9</f>
        <v>0</v>
      </c>
      <c r="REA12" s="1427">
        <f>SUM(RDW12:RDZ12)</f>
        <v>0</v>
      </c>
      <c r="REB12" s="1422">
        <f>'GC Table 8 - Primary'!RDU20</f>
        <v>0</v>
      </c>
      <c r="REC12" s="1423">
        <f>'GC Table 6 - Secondary'!RDU22</f>
        <v>0</v>
      </c>
      <c r="RED12" s="1423">
        <f>'GC Table 5 - Worker Training'!RDU20</f>
        <v>0</v>
      </c>
      <c r="REE12" s="1423">
        <f>'GC Table 4 - Tertiary'!RDT17</f>
        <v>0</v>
      </c>
      <c r="REF12" s="1428">
        <f>SUM(REB12:REE12)</f>
        <v>0</v>
      </c>
      <c r="REG12" s="776">
        <v>2014</v>
      </c>
      <c r="REH12" s="1422">
        <f>'GC Table 8 - Primary'!REK8</f>
        <v>0</v>
      </c>
      <c r="REI12" s="1423">
        <f>'GC Table 6 - Secondary'!REK8</f>
        <v>0</v>
      </c>
      <c r="REJ12" s="1423">
        <f>'GC Table 5 - Worker Training'!REK8</f>
        <v>0</v>
      </c>
      <c r="REK12" s="1423">
        <f>'GC Table 4 - Tertiary'!REJ8</f>
        <v>0</v>
      </c>
      <c r="REL12" s="1424">
        <f>SUM(REH12:REK12)</f>
        <v>0</v>
      </c>
      <c r="REM12" s="1425">
        <f>'GC Table 8 - Primary'!REK12</f>
        <v>0</v>
      </c>
      <c r="REN12" s="1423">
        <f>'GC Table 6 - Secondary'!REK14</f>
        <v>0</v>
      </c>
      <c r="REO12" s="1426">
        <f>'GC Table 5 - Worker Training'!REK12</f>
        <v>0</v>
      </c>
      <c r="REP12" s="1423">
        <f>'GC Table 4 - Tertiary'!REJ9</f>
        <v>0</v>
      </c>
      <c r="REQ12" s="1427">
        <f>SUM(REM12:REP12)</f>
        <v>0</v>
      </c>
      <c r="RER12" s="1422">
        <f>'GC Table 8 - Primary'!REK20</f>
        <v>0</v>
      </c>
      <c r="RES12" s="1423">
        <f>'GC Table 6 - Secondary'!REK22</f>
        <v>0</v>
      </c>
      <c r="RET12" s="1423">
        <f>'GC Table 5 - Worker Training'!REK20</f>
        <v>0</v>
      </c>
      <c r="REU12" s="1423">
        <f>'GC Table 4 - Tertiary'!REJ17</f>
        <v>0</v>
      </c>
      <c r="REV12" s="1428">
        <f>SUM(RER12:REU12)</f>
        <v>0</v>
      </c>
      <c r="REW12" s="776">
        <v>2014</v>
      </c>
      <c r="REX12" s="1422">
        <f>'GC Table 8 - Primary'!RFA8</f>
        <v>0</v>
      </c>
      <c r="REY12" s="1423">
        <f>'GC Table 6 - Secondary'!RFA8</f>
        <v>0</v>
      </c>
      <c r="REZ12" s="1423">
        <f>'GC Table 5 - Worker Training'!RFA8</f>
        <v>0</v>
      </c>
      <c r="RFA12" s="1423">
        <f>'GC Table 4 - Tertiary'!REZ8</f>
        <v>0</v>
      </c>
      <c r="RFB12" s="1424">
        <f>SUM(REX12:RFA12)</f>
        <v>0</v>
      </c>
      <c r="RFC12" s="1425">
        <f>'GC Table 8 - Primary'!RFA12</f>
        <v>0</v>
      </c>
      <c r="RFD12" s="1423">
        <f>'GC Table 6 - Secondary'!RFA14</f>
        <v>0</v>
      </c>
      <c r="RFE12" s="1426">
        <f>'GC Table 5 - Worker Training'!RFA12</f>
        <v>0</v>
      </c>
      <c r="RFF12" s="1423">
        <f>'GC Table 4 - Tertiary'!REZ9</f>
        <v>0</v>
      </c>
      <c r="RFG12" s="1427">
        <f>SUM(RFC12:RFF12)</f>
        <v>0</v>
      </c>
      <c r="RFH12" s="1422">
        <f>'GC Table 8 - Primary'!RFA20</f>
        <v>0</v>
      </c>
      <c r="RFI12" s="1423">
        <f>'GC Table 6 - Secondary'!RFA22</f>
        <v>0</v>
      </c>
      <c r="RFJ12" s="1423">
        <f>'GC Table 5 - Worker Training'!RFA20</f>
        <v>0</v>
      </c>
      <c r="RFK12" s="1423">
        <f>'GC Table 4 - Tertiary'!REZ17</f>
        <v>0</v>
      </c>
      <c r="RFL12" s="1428">
        <f>SUM(RFH12:RFK12)</f>
        <v>0</v>
      </c>
      <c r="RFM12" s="776">
        <v>2014</v>
      </c>
      <c r="RFN12" s="1422">
        <f>'GC Table 8 - Primary'!RFQ8</f>
        <v>0</v>
      </c>
      <c r="RFO12" s="1423">
        <f>'GC Table 6 - Secondary'!RFQ8</f>
        <v>0</v>
      </c>
      <c r="RFP12" s="1423">
        <f>'GC Table 5 - Worker Training'!RFQ8</f>
        <v>0</v>
      </c>
      <c r="RFQ12" s="1423">
        <f>'GC Table 4 - Tertiary'!RFP8</f>
        <v>0</v>
      </c>
      <c r="RFR12" s="1424">
        <f>SUM(RFN12:RFQ12)</f>
        <v>0</v>
      </c>
      <c r="RFS12" s="1425">
        <f>'GC Table 8 - Primary'!RFQ12</f>
        <v>0</v>
      </c>
      <c r="RFT12" s="1423">
        <f>'GC Table 6 - Secondary'!RFQ14</f>
        <v>0</v>
      </c>
      <c r="RFU12" s="1426">
        <f>'GC Table 5 - Worker Training'!RFQ12</f>
        <v>0</v>
      </c>
      <c r="RFV12" s="1423">
        <f>'GC Table 4 - Tertiary'!RFP9</f>
        <v>0</v>
      </c>
      <c r="RFW12" s="1427">
        <f>SUM(RFS12:RFV12)</f>
        <v>0</v>
      </c>
      <c r="RFX12" s="1422">
        <f>'GC Table 8 - Primary'!RFQ20</f>
        <v>0</v>
      </c>
      <c r="RFY12" s="1423">
        <f>'GC Table 6 - Secondary'!RFQ22</f>
        <v>0</v>
      </c>
      <c r="RFZ12" s="1423">
        <f>'GC Table 5 - Worker Training'!RFQ20</f>
        <v>0</v>
      </c>
      <c r="RGA12" s="1423">
        <f>'GC Table 4 - Tertiary'!RFP17</f>
        <v>0</v>
      </c>
      <c r="RGB12" s="1428">
        <f>SUM(RFX12:RGA12)</f>
        <v>0</v>
      </c>
      <c r="RGC12" s="776">
        <v>2014</v>
      </c>
      <c r="RGD12" s="1422">
        <f>'GC Table 8 - Primary'!RGG8</f>
        <v>0</v>
      </c>
      <c r="RGE12" s="1423">
        <f>'GC Table 6 - Secondary'!RGG8</f>
        <v>0</v>
      </c>
      <c r="RGF12" s="1423">
        <f>'GC Table 5 - Worker Training'!RGG8</f>
        <v>0</v>
      </c>
      <c r="RGG12" s="1423">
        <f>'GC Table 4 - Tertiary'!RGF8</f>
        <v>0</v>
      </c>
      <c r="RGH12" s="1424">
        <f>SUM(RGD12:RGG12)</f>
        <v>0</v>
      </c>
      <c r="RGI12" s="1425">
        <f>'GC Table 8 - Primary'!RGG12</f>
        <v>0</v>
      </c>
      <c r="RGJ12" s="1423">
        <f>'GC Table 6 - Secondary'!RGG14</f>
        <v>0</v>
      </c>
      <c r="RGK12" s="1426">
        <f>'GC Table 5 - Worker Training'!RGG12</f>
        <v>0</v>
      </c>
      <c r="RGL12" s="1423">
        <f>'GC Table 4 - Tertiary'!RGF9</f>
        <v>0</v>
      </c>
      <c r="RGM12" s="1427">
        <f>SUM(RGI12:RGL12)</f>
        <v>0</v>
      </c>
      <c r="RGN12" s="1422">
        <f>'GC Table 8 - Primary'!RGG20</f>
        <v>0</v>
      </c>
      <c r="RGO12" s="1423">
        <f>'GC Table 6 - Secondary'!RGG22</f>
        <v>0</v>
      </c>
      <c r="RGP12" s="1423">
        <f>'GC Table 5 - Worker Training'!RGG20</f>
        <v>0</v>
      </c>
      <c r="RGQ12" s="1423">
        <f>'GC Table 4 - Tertiary'!RGF17</f>
        <v>0</v>
      </c>
      <c r="RGR12" s="1428">
        <f>SUM(RGN12:RGQ12)</f>
        <v>0</v>
      </c>
      <c r="RGS12" s="776">
        <v>2014</v>
      </c>
      <c r="RGT12" s="1422">
        <f>'GC Table 8 - Primary'!RGW8</f>
        <v>0</v>
      </c>
      <c r="RGU12" s="1423">
        <f>'GC Table 6 - Secondary'!RGW8</f>
        <v>0</v>
      </c>
      <c r="RGV12" s="1423">
        <f>'GC Table 5 - Worker Training'!RGW8</f>
        <v>0</v>
      </c>
      <c r="RGW12" s="1423">
        <f>'GC Table 4 - Tertiary'!RGV8</f>
        <v>0</v>
      </c>
      <c r="RGX12" s="1424">
        <f>SUM(RGT12:RGW12)</f>
        <v>0</v>
      </c>
      <c r="RGY12" s="1425">
        <f>'GC Table 8 - Primary'!RGW12</f>
        <v>0</v>
      </c>
      <c r="RGZ12" s="1423">
        <f>'GC Table 6 - Secondary'!RGW14</f>
        <v>0</v>
      </c>
      <c r="RHA12" s="1426">
        <f>'GC Table 5 - Worker Training'!RGW12</f>
        <v>0</v>
      </c>
      <c r="RHB12" s="1423">
        <f>'GC Table 4 - Tertiary'!RGV9</f>
        <v>0</v>
      </c>
      <c r="RHC12" s="1427">
        <f>SUM(RGY12:RHB12)</f>
        <v>0</v>
      </c>
      <c r="RHD12" s="1422">
        <f>'GC Table 8 - Primary'!RGW20</f>
        <v>0</v>
      </c>
      <c r="RHE12" s="1423">
        <f>'GC Table 6 - Secondary'!RGW22</f>
        <v>0</v>
      </c>
      <c r="RHF12" s="1423">
        <f>'GC Table 5 - Worker Training'!RGW20</f>
        <v>0</v>
      </c>
      <c r="RHG12" s="1423">
        <f>'GC Table 4 - Tertiary'!RGV17</f>
        <v>0</v>
      </c>
      <c r="RHH12" s="1428">
        <f>SUM(RHD12:RHG12)</f>
        <v>0</v>
      </c>
      <c r="RHI12" s="776">
        <v>2014</v>
      </c>
      <c r="RHJ12" s="1422">
        <f>'GC Table 8 - Primary'!RHM8</f>
        <v>0</v>
      </c>
      <c r="RHK12" s="1423">
        <f>'GC Table 6 - Secondary'!RHM8</f>
        <v>0</v>
      </c>
      <c r="RHL12" s="1423">
        <f>'GC Table 5 - Worker Training'!RHM8</f>
        <v>0</v>
      </c>
      <c r="RHM12" s="1423">
        <f>'GC Table 4 - Tertiary'!RHL8</f>
        <v>0</v>
      </c>
      <c r="RHN12" s="1424">
        <f>SUM(RHJ12:RHM12)</f>
        <v>0</v>
      </c>
      <c r="RHO12" s="1425">
        <f>'GC Table 8 - Primary'!RHM12</f>
        <v>0</v>
      </c>
      <c r="RHP12" s="1423">
        <f>'GC Table 6 - Secondary'!RHM14</f>
        <v>0</v>
      </c>
      <c r="RHQ12" s="1426">
        <f>'GC Table 5 - Worker Training'!RHM12</f>
        <v>0</v>
      </c>
      <c r="RHR12" s="1423">
        <f>'GC Table 4 - Tertiary'!RHL9</f>
        <v>0</v>
      </c>
      <c r="RHS12" s="1427">
        <f>SUM(RHO12:RHR12)</f>
        <v>0</v>
      </c>
      <c r="RHT12" s="1422">
        <f>'GC Table 8 - Primary'!RHM20</f>
        <v>0</v>
      </c>
      <c r="RHU12" s="1423">
        <f>'GC Table 6 - Secondary'!RHM22</f>
        <v>0</v>
      </c>
      <c r="RHV12" s="1423">
        <f>'GC Table 5 - Worker Training'!RHM20</f>
        <v>0</v>
      </c>
      <c r="RHW12" s="1423">
        <f>'GC Table 4 - Tertiary'!RHL17</f>
        <v>0</v>
      </c>
      <c r="RHX12" s="1428">
        <f>SUM(RHT12:RHW12)</f>
        <v>0</v>
      </c>
      <c r="RHY12" s="776">
        <v>2014</v>
      </c>
      <c r="RHZ12" s="1422">
        <f>'GC Table 8 - Primary'!RIC8</f>
        <v>0</v>
      </c>
      <c r="RIA12" s="1423">
        <f>'GC Table 6 - Secondary'!RIC8</f>
        <v>0</v>
      </c>
      <c r="RIB12" s="1423">
        <f>'GC Table 5 - Worker Training'!RIC8</f>
        <v>0</v>
      </c>
      <c r="RIC12" s="1423">
        <f>'GC Table 4 - Tertiary'!RIB8</f>
        <v>0</v>
      </c>
      <c r="RID12" s="1424">
        <f>SUM(RHZ12:RIC12)</f>
        <v>0</v>
      </c>
      <c r="RIE12" s="1425">
        <f>'GC Table 8 - Primary'!RIC12</f>
        <v>0</v>
      </c>
      <c r="RIF12" s="1423">
        <f>'GC Table 6 - Secondary'!RIC14</f>
        <v>0</v>
      </c>
      <c r="RIG12" s="1426">
        <f>'GC Table 5 - Worker Training'!RIC12</f>
        <v>0</v>
      </c>
      <c r="RIH12" s="1423">
        <f>'GC Table 4 - Tertiary'!RIB9</f>
        <v>0</v>
      </c>
      <c r="RII12" s="1427">
        <f>SUM(RIE12:RIH12)</f>
        <v>0</v>
      </c>
      <c r="RIJ12" s="1422">
        <f>'GC Table 8 - Primary'!RIC20</f>
        <v>0</v>
      </c>
      <c r="RIK12" s="1423">
        <f>'GC Table 6 - Secondary'!RIC22</f>
        <v>0</v>
      </c>
      <c r="RIL12" s="1423">
        <f>'GC Table 5 - Worker Training'!RIC20</f>
        <v>0</v>
      </c>
      <c r="RIM12" s="1423">
        <f>'GC Table 4 - Tertiary'!RIB17</f>
        <v>0</v>
      </c>
      <c r="RIN12" s="1428">
        <f>SUM(RIJ12:RIM12)</f>
        <v>0</v>
      </c>
      <c r="RIO12" s="776">
        <v>2014</v>
      </c>
      <c r="RIP12" s="1422">
        <f>'GC Table 8 - Primary'!RIS8</f>
        <v>0</v>
      </c>
      <c r="RIQ12" s="1423">
        <f>'GC Table 6 - Secondary'!RIS8</f>
        <v>0</v>
      </c>
      <c r="RIR12" s="1423">
        <f>'GC Table 5 - Worker Training'!RIS8</f>
        <v>0</v>
      </c>
      <c r="RIS12" s="1423">
        <f>'GC Table 4 - Tertiary'!RIR8</f>
        <v>0</v>
      </c>
      <c r="RIT12" s="1424">
        <f>SUM(RIP12:RIS12)</f>
        <v>0</v>
      </c>
      <c r="RIU12" s="1425">
        <f>'GC Table 8 - Primary'!RIS12</f>
        <v>0</v>
      </c>
      <c r="RIV12" s="1423">
        <f>'GC Table 6 - Secondary'!RIS14</f>
        <v>0</v>
      </c>
      <c r="RIW12" s="1426">
        <f>'GC Table 5 - Worker Training'!RIS12</f>
        <v>0</v>
      </c>
      <c r="RIX12" s="1423">
        <f>'GC Table 4 - Tertiary'!RIR9</f>
        <v>0</v>
      </c>
      <c r="RIY12" s="1427">
        <f>SUM(RIU12:RIX12)</f>
        <v>0</v>
      </c>
      <c r="RIZ12" s="1422">
        <f>'GC Table 8 - Primary'!RIS20</f>
        <v>0</v>
      </c>
      <c r="RJA12" s="1423">
        <f>'GC Table 6 - Secondary'!RIS22</f>
        <v>0</v>
      </c>
      <c r="RJB12" s="1423">
        <f>'GC Table 5 - Worker Training'!RIS20</f>
        <v>0</v>
      </c>
      <c r="RJC12" s="1423">
        <f>'GC Table 4 - Tertiary'!RIR17</f>
        <v>0</v>
      </c>
      <c r="RJD12" s="1428">
        <f>SUM(RIZ12:RJC12)</f>
        <v>0</v>
      </c>
      <c r="RJE12" s="776">
        <v>2014</v>
      </c>
      <c r="RJF12" s="1422">
        <f>'GC Table 8 - Primary'!RJI8</f>
        <v>0</v>
      </c>
      <c r="RJG12" s="1423">
        <f>'GC Table 6 - Secondary'!RJI8</f>
        <v>0</v>
      </c>
      <c r="RJH12" s="1423">
        <f>'GC Table 5 - Worker Training'!RJI8</f>
        <v>0</v>
      </c>
      <c r="RJI12" s="1423">
        <f>'GC Table 4 - Tertiary'!RJH8</f>
        <v>0</v>
      </c>
      <c r="RJJ12" s="1424">
        <f>SUM(RJF12:RJI12)</f>
        <v>0</v>
      </c>
      <c r="RJK12" s="1425">
        <f>'GC Table 8 - Primary'!RJI12</f>
        <v>0</v>
      </c>
      <c r="RJL12" s="1423">
        <f>'GC Table 6 - Secondary'!RJI14</f>
        <v>0</v>
      </c>
      <c r="RJM12" s="1426">
        <f>'GC Table 5 - Worker Training'!RJI12</f>
        <v>0</v>
      </c>
      <c r="RJN12" s="1423">
        <f>'GC Table 4 - Tertiary'!RJH9</f>
        <v>0</v>
      </c>
      <c r="RJO12" s="1427">
        <f>SUM(RJK12:RJN12)</f>
        <v>0</v>
      </c>
      <c r="RJP12" s="1422">
        <f>'GC Table 8 - Primary'!RJI20</f>
        <v>0</v>
      </c>
      <c r="RJQ12" s="1423">
        <f>'GC Table 6 - Secondary'!RJI22</f>
        <v>0</v>
      </c>
      <c r="RJR12" s="1423">
        <f>'GC Table 5 - Worker Training'!RJI20</f>
        <v>0</v>
      </c>
      <c r="RJS12" s="1423">
        <f>'GC Table 4 - Tertiary'!RJH17</f>
        <v>0</v>
      </c>
      <c r="RJT12" s="1428">
        <f>SUM(RJP12:RJS12)</f>
        <v>0</v>
      </c>
      <c r="RJU12" s="776">
        <v>2014</v>
      </c>
      <c r="RJV12" s="1422">
        <f>'GC Table 8 - Primary'!RJY8</f>
        <v>0</v>
      </c>
      <c r="RJW12" s="1423">
        <f>'GC Table 6 - Secondary'!RJY8</f>
        <v>0</v>
      </c>
      <c r="RJX12" s="1423">
        <f>'GC Table 5 - Worker Training'!RJY8</f>
        <v>0</v>
      </c>
      <c r="RJY12" s="1423">
        <f>'GC Table 4 - Tertiary'!RJX8</f>
        <v>0</v>
      </c>
      <c r="RJZ12" s="1424">
        <f>SUM(RJV12:RJY12)</f>
        <v>0</v>
      </c>
      <c r="RKA12" s="1425">
        <f>'GC Table 8 - Primary'!RJY12</f>
        <v>0</v>
      </c>
      <c r="RKB12" s="1423">
        <f>'GC Table 6 - Secondary'!RJY14</f>
        <v>0</v>
      </c>
      <c r="RKC12" s="1426">
        <f>'GC Table 5 - Worker Training'!RJY12</f>
        <v>0</v>
      </c>
      <c r="RKD12" s="1423">
        <f>'GC Table 4 - Tertiary'!RJX9</f>
        <v>0</v>
      </c>
      <c r="RKE12" s="1427">
        <f>SUM(RKA12:RKD12)</f>
        <v>0</v>
      </c>
      <c r="RKF12" s="1422">
        <f>'GC Table 8 - Primary'!RJY20</f>
        <v>0</v>
      </c>
      <c r="RKG12" s="1423">
        <f>'GC Table 6 - Secondary'!RJY22</f>
        <v>0</v>
      </c>
      <c r="RKH12" s="1423">
        <f>'GC Table 5 - Worker Training'!RJY20</f>
        <v>0</v>
      </c>
      <c r="RKI12" s="1423">
        <f>'GC Table 4 - Tertiary'!RJX17</f>
        <v>0</v>
      </c>
      <c r="RKJ12" s="1428">
        <f>SUM(RKF12:RKI12)</f>
        <v>0</v>
      </c>
      <c r="RKK12" s="776">
        <v>2014</v>
      </c>
      <c r="RKL12" s="1422">
        <f>'GC Table 8 - Primary'!RKO8</f>
        <v>0</v>
      </c>
      <c r="RKM12" s="1423">
        <f>'GC Table 6 - Secondary'!RKO8</f>
        <v>0</v>
      </c>
      <c r="RKN12" s="1423">
        <f>'GC Table 5 - Worker Training'!RKO8</f>
        <v>0</v>
      </c>
      <c r="RKO12" s="1423">
        <f>'GC Table 4 - Tertiary'!RKN8</f>
        <v>0</v>
      </c>
      <c r="RKP12" s="1424">
        <f>SUM(RKL12:RKO12)</f>
        <v>0</v>
      </c>
      <c r="RKQ12" s="1425">
        <f>'GC Table 8 - Primary'!RKO12</f>
        <v>0</v>
      </c>
      <c r="RKR12" s="1423">
        <f>'GC Table 6 - Secondary'!RKO14</f>
        <v>0</v>
      </c>
      <c r="RKS12" s="1426">
        <f>'GC Table 5 - Worker Training'!RKO12</f>
        <v>0</v>
      </c>
      <c r="RKT12" s="1423">
        <f>'GC Table 4 - Tertiary'!RKN9</f>
        <v>0</v>
      </c>
      <c r="RKU12" s="1427">
        <f>SUM(RKQ12:RKT12)</f>
        <v>0</v>
      </c>
      <c r="RKV12" s="1422">
        <f>'GC Table 8 - Primary'!RKO20</f>
        <v>0</v>
      </c>
      <c r="RKW12" s="1423">
        <f>'GC Table 6 - Secondary'!RKO22</f>
        <v>0</v>
      </c>
      <c r="RKX12" s="1423">
        <f>'GC Table 5 - Worker Training'!RKO20</f>
        <v>0</v>
      </c>
      <c r="RKY12" s="1423">
        <f>'GC Table 4 - Tertiary'!RKN17</f>
        <v>0</v>
      </c>
      <c r="RKZ12" s="1428">
        <f>SUM(RKV12:RKY12)</f>
        <v>0</v>
      </c>
      <c r="RLA12" s="776">
        <v>2014</v>
      </c>
      <c r="RLB12" s="1422">
        <f>'GC Table 8 - Primary'!RLE8</f>
        <v>0</v>
      </c>
      <c r="RLC12" s="1423">
        <f>'GC Table 6 - Secondary'!RLE8</f>
        <v>0</v>
      </c>
      <c r="RLD12" s="1423">
        <f>'GC Table 5 - Worker Training'!RLE8</f>
        <v>0</v>
      </c>
      <c r="RLE12" s="1423">
        <f>'GC Table 4 - Tertiary'!RLD8</f>
        <v>0</v>
      </c>
      <c r="RLF12" s="1424">
        <f>SUM(RLB12:RLE12)</f>
        <v>0</v>
      </c>
      <c r="RLG12" s="1425">
        <f>'GC Table 8 - Primary'!RLE12</f>
        <v>0</v>
      </c>
      <c r="RLH12" s="1423">
        <f>'GC Table 6 - Secondary'!RLE14</f>
        <v>0</v>
      </c>
      <c r="RLI12" s="1426">
        <f>'GC Table 5 - Worker Training'!RLE12</f>
        <v>0</v>
      </c>
      <c r="RLJ12" s="1423">
        <f>'GC Table 4 - Tertiary'!RLD9</f>
        <v>0</v>
      </c>
      <c r="RLK12" s="1427">
        <f>SUM(RLG12:RLJ12)</f>
        <v>0</v>
      </c>
      <c r="RLL12" s="1422">
        <f>'GC Table 8 - Primary'!RLE20</f>
        <v>0</v>
      </c>
      <c r="RLM12" s="1423">
        <f>'GC Table 6 - Secondary'!RLE22</f>
        <v>0</v>
      </c>
      <c r="RLN12" s="1423">
        <f>'GC Table 5 - Worker Training'!RLE20</f>
        <v>0</v>
      </c>
      <c r="RLO12" s="1423">
        <f>'GC Table 4 - Tertiary'!RLD17</f>
        <v>0</v>
      </c>
      <c r="RLP12" s="1428">
        <f>SUM(RLL12:RLO12)</f>
        <v>0</v>
      </c>
      <c r="RLQ12" s="776">
        <v>2014</v>
      </c>
      <c r="RLR12" s="1422">
        <f>'GC Table 8 - Primary'!RLU8</f>
        <v>0</v>
      </c>
      <c r="RLS12" s="1423">
        <f>'GC Table 6 - Secondary'!RLU8</f>
        <v>0</v>
      </c>
      <c r="RLT12" s="1423">
        <f>'GC Table 5 - Worker Training'!RLU8</f>
        <v>0</v>
      </c>
      <c r="RLU12" s="1423">
        <f>'GC Table 4 - Tertiary'!RLT8</f>
        <v>0</v>
      </c>
      <c r="RLV12" s="1424">
        <f>SUM(RLR12:RLU12)</f>
        <v>0</v>
      </c>
      <c r="RLW12" s="1425">
        <f>'GC Table 8 - Primary'!RLU12</f>
        <v>0</v>
      </c>
      <c r="RLX12" s="1423">
        <f>'GC Table 6 - Secondary'!RLU14</f>
        <v>0</v>
      </c>
      <c r="RLY12" s="1426">
        <f>'GC Table 5 - Worker Training'!RLU12</f>
        <v>0</v>
      </c>
      <c r="RLZ12" s="1423">
        <f>'GC Table 4 - Tertiary'!RLT9</f>
        <v>0</v>
      </c>
      <c r="RMA12" s="1427">
        <f>SUM(RLW12:RLZ12)</f>
        <v>0</v>
      </c>
      <c r="RMB12" s="1422">
        <f>'GC Table 8 - Primary'!RLU20</f>
        <v>0</v>
      </c>
      <c r="RMC12" s="1423">
        <f>'GC Table 6 - Secondary'!RLU22</f>
        <v>0</v>
      </c>
      <c r="RMD12" s="1423">
        <f>'GC Table 5 - Worker Training'!RLU20</f>
        <v>0</v>
      </c>
      <c r="RME12" s="1423">
        <f>'GC Table 4 - Tertiary'!RLT17</f>
        <v>0</v>
      </c>
      <c r="RMF12" s="1428">
        <f>SUM(RMB12:RME12)</f>
        <v>0</v>
      </c>
      <c r="RMG12" s="776">
        <v>2014</v>
      </c>
      <c r="RMH12" s="1422">
        <f>'GC Table 8 - Primary'!RMK8</f>
        <v>0</v>
      </c>
      <c r="RMI12" s="1423">
        <f>'GC Table 6 - Secondary'!RMK8</f>
        <v>0</v>
      </c>
      <c r="RMJ12" s="1423">
        <f>'GC Table 5 - Worker Training'!RMK8</f>
        <v>0</v>
      </c>
      <c r="RMK12" s="1423">
        <f>'GC Table 4 - Tertiary'!RMJ8</f>
        <v>0</v>
      </c>
      <c r="RML12" s="1424">
        <f>SUM(RMH12:RMK12)</f>
        <v>0</v>
      </c>
      <c r="RMM12" s="1425">
        <f>'GC Table 8 - Primary'!RMK12</f>
        <v>0</v>
      </c>
      <c r="RMN12" s="1423">
        <f>'GC Table 6 - Secondary'!RMK14</f>
        <v>0</v>
      </c>
      <c r="RMO12" s="1426">
        <f>'GC Table 5 - Worker Training'!RMK12</f>
        <v>0</v>
      </c>
      <c r="RMP12" s="1423">
        <f>'GC Table 4 - Tertiary'!RMJ9</f>
        <v>0</v>
      </c>
      <c r="RMQ12" s="1427">
        <f>SUM(RMM12:RMP12)</f>
        <v>0</v>
      </c>
      <c r="RMR12" s="1422">
        <f>'GC Table 8 - Primary'!RMK20</f>
        <v>0</v>
      </c>
      <c r="RMS12" s="1423">
        <f>'GC Table 6 - Secondary'!RMK22</f>
        <v>0</v>
      </c>
      <c r="RMT12" s="1423">
        <f>'GC Table 5 - Worker Training'!RMK20</f>
        <v>0</v>
      </c>
      <c r="RMU12" s="1423">
        <f>'GC Table 4 - Tertiary'!RMJ17</f>
        <v>0</v>
      </c>
      <c r="RMV12" s="1428">
        <f>SUM(RMR12:RMU12)</f>
        <v>0</v>
      </c>
      <c r="RMW12" s="776">
        <v>2014</v>
      </c>
      <c r="RMX12" s="1422">
        <f>'GC Table 8 - Primary'!RNA8</f>
        <v>0</v>
      </c>
      <c r="RMY12" s="1423">
        <f>'GC Table 6 - Secondary'!RNA8</f>
        <v>0</v>
      </c>
      <c r="RMZ12" s="1423">
        <f>'GC Table 5 - Worker Training'!RNA8</f>
        <v>0</v>
      </c>
      <c r="RNA12" s="1423">
        <f>'GC Table 4 - Tertiary'!RMZ8</f>
        <v>0</v>
      </c>
      <c r="RNB12" s="1424">
        <f>SUM(RMX12:RNA12)</f>
        <v>0</v>
      </c>
      <c r="RNC12" s="1425">
        <f>'GC Table 8 - Primary'!RNA12</f>
        <v>0</v>
      </c>
      <c r="RND12" s="1423">
        <f>'GC Table 6 - Secondary'!RNA14</f>
        <v>0</v>
      </c>
      <c r="RNE12" s="1426">
        <f>'GC Table 5 - Worker Training'!RNA12</f>
        <v>0</v>
      </c>
      <c r="RNF12" s="1423">
        <f>'GC Table 4 - Tertiary'!RMZ9</f>
        <v>0</v>
      </c>
      <c r="RNG12" s="1427">
        <f>SUM(RNC12:RNF12)</f>
        <v>0</v>
      </c>
      <c r="RNH12" s="1422">
        <f>'GC Table 8 - Primary'!RNA20</f>
        <v>0</v>
      </c>
      <c r="RNI12" s="1423">
        <f>'GC Table 6 - Secondary'!RNA22</f>
        <v>0</v>
      </c>
      <c r="RNJ12" s="1423">
        <f>'GC Table 5 - Worker Training'!RNA20</f>
        <v>0</v>
      </c>
      <c r="RNK12" s="1423">
        <f>'GC Table 4 - Tertiary'!RMZ17</f>
        <v>0</v>
      </c>
      <c r="RNL12" s="1428">
        <f>SUM(RNH12:RNK12)</f>
        <v>0</v>
      </c>
      <c r="RNM12" s="776">
        <v>2014</v>
      </c>
      <c r="RNN12" s="1422">
        <f>'GC Table 8 - Primary'!RNQ8</f>
        <v>0</v>
      </c>
      <c r="RNO12" s="1423">
        <f>'GC Table 6 - Secondary'!RNQ8</f>
        <v>0</v>
      </c>
      <c r="RNP12" s="1423">
        <f>'GC Table 5 - Worker Training'!RNQ8</f>
        <v>0</v>
      </c>
      <c r="RNQ12" s="1423">
        <f>'GC Table 4 - Tertiary'!RNP8</f>
        <v>0</v>
      </c>
      <c r="RNR12" s="1424">
        <f>SUM(RNN12:RNQ12)</f>
        <v>0</v>
      </c>
      <c r="RNS12" s="1425">
        <f>'GC Table 8 - Primary'!RNQ12</f>
        <v>0</v>
      </c>
      <c r="RNT12" s="1423">
        <f>'GC Table 6 - Secondary'!RNQ14</f>
        <v>0</v>
      </c>
      <c r="RNU12" s="1426">
        <f>'GC Table 5 - Worker Training'!RNQ12</f>
        <v>0</v>
      </c>
      <c r="RNV12" s="1423">
        <f>'GC Table 4 - Tertiary'!RNP9</f>
        <v>0</v>
      </c>
      <c r="RNW12" s="1427">
        <f>SUM(RNS12:RNV12)</f>
        <v>0</v>
      </c>
      <c r="RNX12" s="1422">
        <f>'GC Table 8 - Primary'!RNQ20</f>
        <v>0</v>
      </c>
      <c r="RNY12" s="1423">
        <f>'GC Table 6 - Secondary'!RNQ22</f>
        <v>0</v>
      </c>
      <c r="RNZ12" s="1423">
        <f>'GC Table 5 - Worker Training'!RNQ20</f>
        <v>0</v>
      </c>
      <c r="ROA12" s="1423">
        <f>'GC Table 4 - Tertiary'!RNP17</f>
        <v>0</v>
      </c>
      <c r="ROB12" s="1428">
        <f>SUM(RNX12:ROA12)</f>
        <v>0</v>
      </c>
      <c r="ROC12" s="776">
        <v>2014</v>
      </c>
      <c r="ROD12" s="1422">
        <f>'GC Table 8 - Primary'!ROG8</f>
        <v>0</v>
      </c>
      <c r="ROE12" s="1423">
        <f>'GC Table 6 - Secondary'!ROG8</f>
        <v>0</v>
      </c>
      <c r="ROF12" s="1423">
        <f>'GC Table 5 - Worker Training'!ROG8</f>
        <v>0</v>
      </c>
      <c r="ROG12" s="1423">
        <f>'GC Table 4 - Tertiary'!ROF8</f>
        <v>0</v>
      </c>
      <c r="ROH12" s="1424">
        <f>SUM(ROD12:ROG12)</f>
        <v>0</v>
      </c>
      <c r="ROI12" s="1425">
        <f>'GC Table 8 - Primary'!ROG12</f>
        <v>0</v>
      </c>
      <c r="ROJ12" s="1423">
        <f>'GC Table 6 - Secondary'!ROG14</f>
        <v>0</v>
      </c>
      <c r="ROK12" s="1426">
        <f>'GC Table 5 - Worker Training'!ROG12</f>
        <v>0</v>
      </c>
      <c r="ROL12" s="1423">
        <f>'GC Table 4 - Tertiary'!ROF9</f>
        <v>0</v>
      </c>
      <c r="ROM12" s="1427">
        <f>SUM(ROI12:ROL12)</f>
        <v>0</v>
      </c>
      <c r="RON12" s="1422">
        <f>'GC Table 8 - Primary'!ROG20</f>
        <v>0</v>
      </c>
      <c r="ROO12" s="1423">
        <f>'GC Table 6 - Secondary'!ROG22</f>
        <v>0</v>
      </c>
      <c r="ROP12" s="1423">
        <f>'GC Table 5 - Worker Training'!ROG20</f>
        <v>0</v>
      </c>
      <c r="ROQ12" s="1423">
        <f>'GC Table 4 - Tertiary'!ROF17</f>
        <v>0</v>
      </c>
      <c r="ROR12" s="1428">
        <f>SUM(RON12:ROQ12)</f>
        <v>0</v>
      </c>
      <c r="ROS12" s="776">
        <v>2014</v>
      </c>
      <c r="ROT12" s="1422">
        <f>'GC Table 8 - Primary'!ROW8</f>
        <v>0</v>
      </c>
      <c r="ROU12" s="1423">
        <f>'GC Table 6 - Secondary'!ROW8</f>
        <v>0</v>
      </c>
      <c r="ROV12" s="1423">
        <f>'GC Table 5 - Worker Training'!ROW8</f>
        <v>0</v>
      </c>
      <c r="ROW12" s="1423">
        <f>'GC Table 4 - Tertiary'!ROV8</f>
        <v>0</v>
      </c>
      <c r="ROX12" s="1424">
        <f>SUM(ROT12:ROW12)</f>
        <v>0</v>
      </c>
      <c r="ROY12" s="1425">
        <f>'GC Table 8 - Primary'!ROW12</f>
        <v>0</v>
      </c>
      <c r="ROZ12" s="1423">
        <f>'GC Table 6 - Secondary'!ROW14</f>
        <v>0</v>
      </c>
      <c r="RPA12" s="1426">
        <f>'GC Table 5 - Worker Training'!ROW12</f>
        <v>0</v>
      </c>
      <c r="RPB12" s="1423">
        <f>'GC Table 4 - Tertiary'!ROV9</f>
        <v>0</v>
      </c>
      <c r="RPC12" s="1427">
        <f>SUM(ROY12:RPB12)</f>
        <v>0</v>
      </c>
      <c r="RPD12" s="1422">
        <f>'GC Table 8 - Primary'!ROW20</f>
        <v>0</v>
      </c>
      <c r="RPE12" s="1423">
        <f>'GC Table 6 - Secondary'!ROW22</f>
        <v>0</v>
      </c>
      <c r="RPF12" s="1423">
        <f>'GC Table 5 - Worker Training'!ROW20</f>
        <v>0</v>
      </c>
      <c r="RPG12" s="1423">
        <f>'GC Table 4 - Tertiary'!ROV17</f>
        <v>0</v>
      </c>
      <c r="RPH12" s="1428">
        <f>SUM(RPD12:RPG12)</f>
        <v>0</v>
      </c>
      <c r="RPI12" s="776">
        <v>2014</v>
      </c>
      <c r="RPJ12" s="1422">
        <f>'GC Table 8 - Primary'!RPM8</f>
        <v>0</v>
      </c>
      <c r="RPK12" s="1423">
        <f>'GC Table 6 - Secondary'!RPM8</f>
        <v>0</v>
      </c>
      <c r="RPL12" s="1423">
        <f>'GC Table 5 - Worker Training'!RPM8</f>
        <v>0</v>
      </c>
      <c r="RPM12" s="1423">
        <f>'GC Table 4 - Tertiary'!RPL8</f>
        <v>0</v>
      </c>
      <c r="RPN12" s="1424">
        <f>SUM(RPJ12:RPM12)</f>
        <v>0</v>
      </c>
      <c r="RPO12" s="1425">
        <f>'GC Table 8 - Primary'!RPM12</f>
        <v>0</v>
      </c>
      <c r="RPP12" s="1423">
        <f>'GC Table 6 - Secondary'!RPM14</f>
        <v>0</v>
      </c>
      <c r="RPQ12" s="1426">
        <f>'GC Table 5 - Worker Training'!RPM12</f>
        <v>0</v>
      </c>
      <c r="RPR12" s="1423">
        <f>'GC Table 4 - Tertiary'!RPL9</f>
        <v>0</v>
      </c>
      <c r="RPS12" s="1427">
        <f>SUM(RPO12:RPR12)</f>
        <v>0</v>
      </c>
      <c r="RPT12" s="1422">
        <f>'GC Table 8 - Primary'!RPM20</f>
        <v>0</v>
      </c>
      <c r="RPU12" s="1423">
        <f>'GC Table 6 - Secondary'!RPM22</f>
        <v>0</v>
      </c>
      <c r="RPV12" s="1423">
        <f>'GC Table 5 - Worker Training'!RPM20</f>
        <v>0</v>
      </c>
      <c r="RPW12" s="1423">
        <f>'GC Table 4 - Tertiary'!RPL17</f>
        <v>0</v>
      </c>
      <c r="RPX12" s="1428">
        <f>SUM(RPT12:RPW12)</f>
        <v>0</v>
      </c>
      <c r="RPY12" s="776">
        <v>2014</v>
      </c>
      <c r="RPZ12" s="1422">
        <f>'GC Table 8 - Primary'!RQC8</f>
        <v>0</v>
      </c>
      <c r="RQA12" s="1423">
        <f>'GC Table 6 - Secondary'!RQC8</f>
        <v>0</v>
      </c>
      <c r="RQB12" s="1423">
        <f>'GC Table 5 - Worker Training'!RQC8</f>
        <v>0</v>
      </c>
      <c r="RQC12" s="1423">
        <f>'GC Table 4 - Tertiary'!RQB8</f>
        <v>0</v>
      </c>
      <c r="RQD12" s="1424">
        <f>SUM(RPZ12:RQC12)</f>
        <v>0</v>
      </c>
      <c r="RQE12" s="1425">
        <f>'GC Table 8 - Primary'!RQC12</f>
        <v>0</v>
      </c>
      <c r="RQF12" s="1423">
        <f>'GC Table 6 - Secondary'!RQC14</f>
        <v>0</v>
      </c>
      <c r="RQG12" s="1426">
        <f>'GC Table 5 - Worker Training'!RQC12</f>
        <v>0</v>
      </c>
      <c r="RQH12" s="1423">
        <f>'GC Table 4 - Tertiary'!RQB9</f>
        <v>0</v>
      </c>
      <c r="RQI12" s="1427">
        <f>SUM(RQE12:RQH12)</f>
        <v>0</v>
      </c>
      <c r="RQJ12" s="1422">
        <f>'GC Table 8 - Primary'!RQC20</f>
        <v>0</v>
      </c>
      <c r="RQK12" s="1423">
        <f>'GC Table 6 - Secondary'!RQC22</f>
        <v>0</v>
      </c>
      <c r="RQL12" s="1423">
        <f>'GC Table 5 - Worker Training'!RQC20</f>
        <v>0</v>
      </c>
      <c r="RQM12" s="1423">
        <f>'GC Table 4 - Tertiary'!RQB17</f>
        <v>0</v>
      </c>
      <c r="RQN12" s="1428">
        <f>SUM(RQJ12:RQM12)</f>
        <v>0</v>
      </c>
      <c r="RQO12" s="776">
        <v>2014</v>
      </c>
      <c r="RQP12" s="1422">
        <f>'GC Table 8 - Primary'!RQS8</f>
        <v>0</v>
      </c>
      <c r="RQQ12" s="1423">
        <f>'GC Table 6 - Secondary'!RQS8</f>
        <v>0</v>
      </c>
      <c r="RQR12" s="1423">
        <f>'GC Table 5 - Worker Training'!RQS8</f>
        <v>0</v>
      </c>
      <c r="RQS12" s="1423">
        <f>'GC Table 4 - Tertiary'!RQR8</f>
        <v>0</v>
      </c>
      <c r="RQT12" s="1424">
        <f>SUM(RQP12:RQS12)</f>
        <v>0</v>
      </c>
      <c r="RQU12" s="1425">
        <f>'GC Table 8 - Primary'!RQS12</f>
        <v>0</v>
      </c>
      <c r="RQV12" s="1423">
        <f>'GC Table 6 - Secondary'!RQS14</f>
        <v>0</v>
      </c>
      <c r="RQW12" s="1426">
        <f>'GC Table 5 - Worker Training'!RQS12</f>
        <v>0</v>
      </c>
      <c r="RQX12" s="1423">
        <f>'GC Table 4 - Tertiary'!RQR9</f>
        <v>0</v>
      </c>
      <c r="RQY12" s="1427">
        <f>SUM(RQU12:RQX12)</f>
        <v>0</v>
      </c>
      <c r="RQZ12" s="1422">
        <f>'GC Table 8 - Primary'!RQS20</f>
        <v>0</v>
      </c>
      <c r="RRA12" s="1423">
        <f>'GC Table 6 - Secondary'!RQS22</f>
        <v>0</v>
      </c>
      <c r="RRB12" s="1423">
        <f>'GC Table 5 - Worker Training'!RQS20</f>
        <v>0</v>
      </c>
      <c r="RRC12" s="1423">
        <f>'GC Table 4 - Tertiary'!RQR17</f>
        <v>0</v>
      </c>
      <c r="RRD12" s="1428">
        <f>SUM(RQZ12:RRC12)</f>
        <v>0</v>
      </c>
      <c r="RRE12" s="776">
        <v>2014</v>
      </c>
      <c r="RRF12" s="1422">
        <f>'GC Table 8 - Primary'!RRI8</f>
        <v>0</v>
      </c>
      <c r="RRG12" s="1423">
        <f>'GC Table 6 - Secondary'!RRI8</f>
        <v>0</v>
      </c>
      <c r="RRH12" s="1423">
        <f>'GC Table 5 - Worker Training'!RRI8</f>
        <v>0</v>
      </c>
      <c r="RRI12" s="1423">
        <f>'GC Table 4 - Tertiary'!RRH8</f>
        <v>0</v>
      </c>
      <c r="RRJ12" s="1424">
        <f>SUM(RRF12:RRI12)</f>
        <v>0</v>
      </c>
      <c r="RRK12" s="1425">
        <f>'GC Table 8 - Primary'!RRI12</f>
        <v>0</v>
      </c>
      <c r="RRL12" s="1423">
        <f>'GC Table 6 - Secondary'!RRI14</f>
        <v>0</v>
      </c>
      <c r="RRM12" s="1426">
        <f>'GC Table 5 - Worker Training'!RRI12</f>
        <v>0</v>
      </c>
      <c r="RRN12" s="1423">
        <f>'GC Table 4 - Tertiary'!RRH9</f>
        <v>0</v>
      </c>
      <c r="RRO12" s="1427">
        <f>SUM(RRK12:RRN12)</f>
        <v>0</v>
      </c>
      <c r="RRP12" s="1422">
        <f>'GC Table 8 - Primary'!RRI20</f>
        <v>0</v>
      </c>
      <c r="RRQ12" s="1423">
        <f>'GC Table 6 - Secondary'!RRI22</f>
        <v>0</v>
      </c>
      <c r="RRR12" s="1423">
        <f>'GC Table 5 - Worker Training'!RRI20</f>
        <v>0</v>
      </c>
      <c r="RRS12" s="1423">
        <f>'GC Table 4 - Tertiary'!RRH17</f>
        <v>0</v>
      </c>
      <c r="RRT12" s="1428">
        <f>SUM(RRP12:RRS12)</f>
        <v>0</v>
      </c>
      <c r="RRU12" s="776">
        <v>2014</v>
      </c>
      <c r="RRV12" s="1422">
        <f>'GC Table 8 - Primary'!RRY8</f>
        <v>0</v>
      </c>
      <c r="RRW12" s="1423">
        <f>'GC Table 6 - Secondary'!RRY8</f>
        <v>0</v>
      </c>
      <c r="RRX12" s="1423">
        <f>'GC Table 5 - Worker Training'!RRY8</f>
        <v>0</v>
      </c>
      <c r="RRY12" s="1423">
        <f>'GC Table 4 - Tertiary'!RRX8</f>
        <v>0</v>
      </c>
      <c r="RRZ12" s="1424">
        <f>SUM(RRV12:RRY12)</f>
        <v>0</v>
      </c>
      <c r="RSA12" s="1425">
        <f>'GC Table 8 - Primary'!RRY12</f>
        <v>0</v>
      </c>
      <c r="RSB12" s="1423">
        <f>'GC Table 6 - Secondary'!RRY14</f>
        <v>0</v>
      </c>
      <c r="RSC12" s="1426">
        <f>'GC Table 5 - Worker Training'!RRY12</f>
        <v>0</v>
      </c>
      <c r="RSD12" s="1423">
        <f>'GC Table 4 - Tertiary'!RRX9</f>
        <v>0</v>
      </c>
      <c r="RSE12" s="1427">
        <f>SUM(RSA12:RSD12)</f>
        <v>0</v>
      </c>
      <c r="RSF12" s="1422">
        <f>'GC Table 8 - Primary'!RRY20</f>
        <v>0</v>
      </c>
      <c r="RSG12" s="1423">
        <f>'GC Table 6 - Secondary'!RRY22</f>
        <v>0</v>
      </c>
      <c r="RSH12" s="1423">
        <f>'GC Table 5 - Worker Training'!RRY20</f>
        <v>0</v>
      </c>
      <c r="RSI12" s="1423">
        <f>'GC Table 4 - Tertiary'!RRX17</f>
        <v>0</v>
      </c>
      <c r="RSJ12" s="1428">
        <f>SUM(RSF12:RSI12)</f>
        <v>0</v>
      </c>
      <c r="RSK12" s="776">
        <v>2014</v>
      </c>
      <c r="RSL12" s="1422">
        <f>'GC Table 8 - Primary'!RSO8</f>
        <v>0</v>
      </c>
      <c r="RSM12" s="1423">
        <f>'GC Table 6 - Secondary'!RSO8</f>
        <v>0</v>
      </c>
      <c r="RSN12" s="1423">
        <f>'GC Table 5 - Worker Training'!RSO8</f>
        <v>0</v>
      </c>
      <c r="RSO12" s="1423">
        <f>'GC Table 4 - Tertiary'!RSN8</f>
        <v>0</v>
      </c>
      <c r="RSP12" s="1424">
        <f>SUM(RSL12:RSO12)</f>
        <v>0</v>
      </c>
      <c r="RSQ12" s="1425">
        <f>'GC Table 8 - Primary'!RSO12</f>
        <v>0</v>
      </c>
      <c r="RSR12" s="1423">
        <f>'GC Table 6 - Secondary'!RSO14</f>
        <v>0</v>
      </c>
      <c r="RSS12" s="1426">
        <f>'GC Table 5 - Worker Training'!RSO12</f>
        <v>0</v>
      </c>
      <c r="RST12" s="1423">
        <f>'GC Table 4 - Tertiary'!RSN9</f>
        <v>0</v>
      </c>
      <c r="RSU12" s="1427">
        <f>SUM(RSQ12:RST12)</f>
        <v>0</v>
      </c>
      <c r="RSV12" s="1422">
        <f>'GC Table 8 - Primary'!RSO20</f>
        <v>0</v>
      </c>
      <c r="RSW12" s="1423">
        <f>'GC Table 6 - Secondary'!RSO22</f>
        <v>0</v>
      </c>
      <c r="RSX12" s="1423">
        <f>'GC Table 5 - Worker Training'!RSO20</f>
        <v>0</v>
      </c>
      <c r="RSY12" s="1423">
        <f>'GC Table 4 - Tertiary'!RSN17</f>
        <v>0</v>
      </c>
      <c r="RSZ12" s="1428">
        <f>SUM(RSV12:RSY12)</f>
        <v>0</v>
      </c>
      <c r="RTA12" s="776">
        <v>2014</v>
      </c>
      <c r="RTB12" s="1422">
        <f>'GC Table 8 - Primary'!RTE8</f>
        <v>0</v>
      </c>
      <c r="RTC12" s="1423">
        <f>'GC Table 6 - Secondary'!RTE8</f>
        <v>0</v>
      </c>
      <c r="RTD12" s="1423">
        <f>'GC Table 5 - Worker Training'!RTE8</f>
        <v>0</v>
      </c>
      <c r="RTE12" s="1423">
        <f>'GC Table 4 - Tertiary'!RTD8</f>
        <v>0</v>
      </c>
      <c r="RTF12" s="1424">
        <f>SUM(RTB12:RTE12)</f>
        <v>0</v>
      </c>
      <c r="RTG12" s="1425">
        <f>'GC Table 8 - Primary'!RTE12</f>
        <v>0</v>
      </c>
      <c r="RTH12" s="1423">
        <f>'GC Table 6 - Secondary'!RTE14</f>
        <v>0</v>
      </c>
      <c r="RTI12" s="1426">
        <f>'GC Table 5 - Worker Training'!RTE12</f>
        <v>0</v>
      </c>
      <c r="RTJ12" s="1423">
        <f>'GC Table 4 - Tertiary'!RTD9</f>
        <v>0</v>
      </c>
      <c r="RTK12" s="1427">
        <f>SUM(RTG12:RTJ12)</f>
        <v>0</v>
      </c>
      <c r="RTL12" s="1422">
        <f>'GC Table 8 - Primary'!RTE20</f>
        <v>0</v>
      </c>
      <c r="RTM12" s="1423">
        <f>'GC Table 6 - Secondary'!RTE22</f>
        <v>0</v>
      </c>
      <c r="RTN12" s="1423">
        <f>'GC Table 5 - Worker Training'!RTE20</f>
        <v>0</v>
      </c>
      <c r="RTO12" s="1423">
        <f>'GC Table 4 - Tertiary'!RTD17</f>
        <v>0</v>
      </c>
      <c r="RTP12" s="1428">
        <f>SUM(RTL12:RTO12)</f>
        <v>0</v>
      </c>
      <c r="RTQ12" s="776">
        <v>2014</v>
      </c>
      <c r="RTR12" s="1422">
        <f>'GC Table 8 - Primary'!RTU8</f>
        <v>0</v>
      </c>
      <c r="RTS12" s="1423">
        <f>'GC Table 6 - Secondary'!RTU8</f>
        <v>0</v>
      </c>
      <c r="RTT12" s="1423">
        <f>'GC Table 5 - Worker Training'!RTU8</f>
        <v>0</v>
      </c>
      <c r="RTU12" s="1423">
        <f>'GC Table 4 - Tertiary'!RTT8</f>
        <v>0</v>
      </c>
      <c r="RTV12" s="1424">
        <f>SUM(RTR12:RTU12)</f>
        <v>0</v>
      </c>
      <c r="RTW12" s="1425">
        <f>'GC Table 8 - Primary'!RTU12</f>
        <v>0</v>
      </c>
      <c r="RTX12" s="1423">
        <f>'GC Table 6 - Secondary'!RTU14</f>
        <v>0</v>
      </c>
      <c r="RTY12" s="1426">
        <f>'GC Table 5 - Worker Training'!RTU12</f>
        <v>0</v>
      </c>
      <c r="RTZ12" s="1423">
        <f>'GC Table 4 - Tertiary'!RTT9</f>
        <v>0</v>
      </c>
      <c r="RUA12" s="1427">
        <f>SUM(RTW12:RTZ12)</f>
        <v>0</v>
      </c>
      <c r="RUB12" s="1422">
        <f>'GC Table 8 - Primary'!RTU20</f>
        <v>0</v>
      </c>
      <c r="RUC12" s="1423">
        <f>'GC Table 6 - Secondary'!RTU22</f>
        <v>0</v>
      </c>
      <c r="RUD12" s="1423">
        <f>'GC Table 5 - Worker Training'!RTU20</f>
        <v>0</v>
      </c>
      <c r="RUE12" s="1423">
        <f>'GC Table 4 - Tertiary'!RTT17</f>
        <v>0</v>
      </c>
      <c r="RUF12" s="1428">
        <f>SUM(RUB12:RUE12)</f>
        <v>0</v>
      </c>
      <c r="RUG12" s="776">
        <v>2014</v>
      </c>
      <c r="RUH12" s="1422">
        <f>'GC Table 8 - Primary'!RUK8</f>
        <v>0</v>
      </c>
      <c r="RUI12" s="1423">
        <f>'GC Table 6 - Secondary'!RUK8</f>
        <v>0</v>
      </c>
      <c r="RUJ12" s="1423">
        <f>'GC Table 5 - Worker Training'!RUK8</f>
        <v>0</v>
      </c>
      <c r="RUK12" s="1423">
        <f>'GC Table 4 - Tertiary'!RUJ8</f>
        <v>0</v>
      </c>
      <c r="RUL12" s="1424">
        <f>SUM(RUH12:RUK12)</f>
        <v>0</v>
      </c>
      <c r="RUM12" s="1425">
        <f>'GC Table 8 - Primary'!RUK12</f>
        <v>0</v>
      </c>
      <c r="RUN12" s="1423">
        <f>'GC Table 6 - Secondary'!RUK14</f>
        <v>0</v>
      </c>
      <c r="RUO12" s="1426">
        <f>'GC Table 5 - Worker Training'!RUK12</f>
        <v>0</v>
      </c>
      <c r="RUP12" s="1423">
        <f>'GC Table 4 - Tertiary'!RUJ9</f>
        <v>0</v>
      </c>
      <c r="RUQ12" s="1427">
        <f>SUM(RUM12:RUP12)</f>
        <v>0</v>
      </c>
      <c r="RUR12" s="1422">
        <f>'GC Table 8 - Primary'!RUK20</f>
        <v>0</v>
      </c>
      <c r="RUS12" s="1423">
        <f>'GC Table 6 - Secondary'!RUK22</f>
        <v>0</v>
      </c>
      <c r="RUT12" s="1423">
        <f>'GC Table 5 - Worker Training'!RUK20</f>
        <v>0</v>
      </c>
      <c r="RUU12" s="1423">
        <f>'GC Table 4 - Tertiary'!RUJ17</f>
        <v>0</v>
      </c>
      <c r="RUV12" s="1428">
        <f>SUM(RUR12:RUU12)</f>
        <v>0</v>
      </c>
      <c r="RUW12" s="776">
        <v>2014</v>
      </c>
      <c r="RUX12" s="1422">
        <f>'GC Table 8 - Primary'!RVA8</f>
        <v>0</v>
      </c>
      <c r="RUY12" s="1423">
        <f>'GC Table 6 - Secondary'!RVA8</f>
        <v>0</v>
      </c>
      <c r="RUZ12" s="1423">
        <f>'GC Table 5 - Worker Training'!RVA8</f>
        <v>0</v>
      </c>
      <c r="RVA12" s="1423">
        <f>'GC Table 4 - Tertiary'!RUZ8</f>
        <v>0</v>
      </c>
      <c r="RVB12" s="1424">
        <f>SUM(RUX12:RVA12)</f>
        <v>0</v>
      </c>
      <c r="RVC12" s="1425">
        <f>'GC Table 8 - Primary'!RVA12</f>
        <v>0</v>
      </c>
      <c r="RVD12" s="1423">
        <f>'GC Table 6 - Secondary'!RVA14</f>
        <v>0</v>
      </c>
      <c r="RVE12" s="1426">
        <f>'GC Table 5 - Worker Training'!RVA12</f>
        <v>0</v>
      </c>
      <c r="RVF12" s="1423">
        <f>'GC Table 4 - Tertiary'!RUZ9</f>
        <v>0</v>
      </c>
      <c r="RVG12" s="1427">
        <f>SUM(RVC12:RVF12)</f>
        <v>0</v>
      </c>
      <c r="RVH12" s="1422">
        <f>'GC Table 8 - Primary'!RVA20</f>
        <v>0</v>
      </c>
      <c r="RVI12" s="1423">
        <f>'GC Table 6 - Secondary'!RVA22</f>
        <v>0</v>
      </c>
      <c r="RVJ12" s="1423">
        <f>'GC Table 5 - Worker Training'!RVA20</f>
        <v>0</v>
      </c>
      <c r="RVK12" s="1423">
        <f>'GC Table 4 - Tertiary'!RUZ17</f>
        <v>0</v>
      </c>
      <c r="RVL12" s="1428">
        <f>SUM(RVH12:RVK12)</f>
        <v>0</v>
      </c>
      <c r="RVM12" s="776">
        <v>2014</v>
      </c>
      <c r="RVN12" s="1422">
        <f>'GC Table 8 - Primary'!RVQ8</f>
        <v>0</v>
      </c>
      <c r="RVO12" s="1423">
        <f>'GC Table 6 - Secondary'!RVQ8</f>
        <v>0</v>
      </c>
      <c r="RVP12" s="1423">
        <f>'GC Table 5 - Worker Training'!RVQ8</f>
        <v>0</v>
      </c>
      <c r="RVQ12" s="1423">
        <f>'GC Table 4 - Tertiary'!RVP8</f>
        <v>0</v>
      </c>
      <c r="RVR12" s="1424">
        <f>SUM(RVN12:RVQ12)</f>
        <v>0</v>
      </c>
      <c r="RVS12" s="1425">
        <f>'GC Table 8 - Primary'!RVQ12</f>
        <v>0</v>
      </c>
      <c r="RVT12" s="1423">
        <f>'GC Table 6 - Secondary'!RVQ14</f>
        <v>0</v>
      </c>
      <c r="RVU12" s="1426">
        <f>'GC Table 5 - Worker Training'!RVQ12</f>
        <v>0</v>
      </c>
      <c r="RVV12" s="1423">
        <f>'GC Table 4 - Tertiary'!RVP9</f>
        <v>0</v>
      </c>
      <c r="RVW12" s="1427">
        <f>SUM(RVS12:RVV12)</f>
        <v>0</v>
      </c>
      <c r="RVX12" s="1422">
        <f>'GC Table 8 - Primary'!RVQ20</f>
        <v>0</v>
      </c>
      <c r="RVY12" s="1423">
        <f>'GC Table 6 - Secondary'!RVQ22</f>
        <v>0</v>
      </c>
      <c r="RVZ12" s="1423">
        <f>'GC Table 5 - Worker Training'!RVQ20</f>
        <v>0</v>
      </c>
      <c r="RWA12" s="1423">
        <f>'GC Table 4 - Tertiary'!RVP17</f>
        <v>0</v>
      </c>
      <c r="RWB12" s="1428">
        <f>SUM(RVX12:RWA12)</f>
        <v>0</v>
      </c>
      <c r="RWC12" s="776">
        <v>2014</v>
      </c>
      <c r="RWD12" s="1422">
        <f>'GC Table 8 - Primary'!RWG8</f>
        <v>0</v>
      </c>
      <c r="RWE12" s="1423">
        <f>'GC Table 6 - Secondary'!RWG8</f>
        <v>0</v>
      </c>
      <c r="RWF12" s="1423">
        <f>'GC Table 5 - Worker Training'!RWG8</f>
        <v>0</v>
      </c>
      <c r="RWG12" s="1423">
        <f>'GC Table 4 - Tertiary'!RWF8</f>
        <v>0</v>
      </c>
      <c r="RWH12" s="1424">
        <f>SUM(RWD12:RWG12)</f>
        <v>0</v>
      </c>
      <c r="RWI12" s="1425">
        <f>'GC Table 8 - Primary'!RWG12</f>
        <v>0</v>
      </c>
      <c r="RWJ12" s="1423">
        <f>'GC Table 6 - Secondary'!RWG14</f>
        <v>0</v>
      </c>
      <c r="RWK12" s="1426">
        <f>'GC Table 5 - Worker Training'!RWG12</f>
        <v>0</v>
      </c>
      <c r="RWL12" s="1423">
        <f>'GC Table 4 - Tertiary'!RWF9</f>
        <v>0</v>
      </c>
      <c r="RWM12" s="1427">
        <f>SUM(RWI12:RWL12)</f>
        <v>0</v>
      </c>
      <c r="RWN12" s="1422">
        <f>'GC Table 8 - Primary'!RWG20</f>
        <v>0</v>
      </c>
      <c r="RWO12" s="1423">
        <f>'GC Table 6 - Secondary'!RWG22</f>
        <v>0</v>
      </c>
      <c r="RWP12" s="1423">
        <f>'GC Table 5 - Worker Training'!RWG20</f>
        <v>0</v>
      </c>
      <c r="RWQ12" s="1423">
        <f>'GC Table 4 - Tertiary'!RWF17</f>
        <v>0</v>
      </c>
      <c r="RWR12" s="1428">
        <f>SUM(RWN12:RWQ12)</f>
        <v>0</v>
      </c>
      <c r="RWS12" s="776">
        <v>2014</v>
      </c>
      <c r="RWT12" s="1422">
        <f>'GC Table 8 - Primary'!RWW8</f>
        <v>0</v>
      </c>
      <c r="RWU12" s="1423">
        <f>'GC Table 6 - Secondary'!RWW8</f>
        <v>0</v>
      </c>
      <c r="RWV12" s="1423">
        <f>'GC Table 5 - Worker Training'!RWW8</f>
        <v>0</v>
      </c>
      <c r="RWW12" s="1423">
        <f>'GC Table 4 - Tertiary'!RWV8</f>
        <v>0</v>
      </c>
      <c r="RWX12" s="1424">
        <f>SUM(RWT12:RWW12)</f>
        <v>0</v>
      </c>
      <c r="RWY12" s="1425">
        <f>'GC Table 8 - Primary'!RWW12</f>
        <v>0</v>
      </c>
      <c r="RWZ12" s="1423">
        <f>'GC Table 6 - Secondary'!RWW14</f>
        <v>0</v>
      </c>
      <c r="RXA12" s="1426">
        <f>'GC Table 5 - Worker Training'!RWW12</f>
        <v>0</v>
      </c>
      <c r="RXB12" s="1423">
        <f>'GC Table 4 - Tertiary'!RWV9</f>
        <v>0</v>
      </c>
      <c r="RXC12" s="1427">
        <f>SUM(RWY12:RXB12)</f>
        <v>0</v>
      </c>
      <c r="RXD12" s="1422">
        <f>'GC Table 8 - Primary'!RWW20</f>
        <v>0</v>
      </c>
      <c r="RXE12" s="1423">
        <f>'GC Table 6 - Secondary'!RWW22</f>
        <v>0</v>
      </c>
      <c r="RXF12" s="1423">
        <f>'GC Table 5 - Worker Training'!RWW20</f>
        <v>0</v>
      </c>
      <c r="RXG12" s="1423">
        <f>'GC Table 4 - Tertiary'!RWV17</f>
        <v>0</v>
      </c>
      <c r="RXH12" s="1428">
        <f>SUM(RXD12:RXG12)</f>
        <v>0</v>
      </c>
      <c r="RXI12" s="776">
        <v>2014</v>
      </c>
      <c r="RXJ12" s="1422">
        <f>'GC Table 8 - Primary'!RXM8</f>
        <v>0</v>
      </c>
      <c r="RXK12" s="1423">
        <f>'GC Table 6 - Secondary'!RXM8</f>
        <v>0</v>
      </c>
      <c r="RXL12" s="1423">
        <f>'GC Table 5 - Worker Training'!RXM8</f>
        <v>0</v>
      </c>
      <c r="RXM12" s="1423">
        <f>'GC Table 4 - Tertiary'!RXL8</f>
        <v>0</v>
      </c>
      <c r="RXN12" s="1424">
        <f>SUM(RXJ12:RXM12)</f>
        <v>0</v>
      </c>
      <c r="RXO12" s="1425">
        <f>'GC Table 8 - Primary'!RXM12</f>
        <v>0</v>
      </c>
      <c r="RXP12" s="1423">
        <f>'GC Table 6 - Secondary'!RXM14</f>
        <v>0</v>
      </c>
      <c r="RXQ12" s="1426">
        <f>'GC Table 5 - Worker Training'!RXM12</f>
        <v>0</v>
      </c>
      <c r="RXR12" s="1423">
        <f>'GC Table 4 - Tertiary'!RXL9</f>
        <v>0</v>
      </c>
      <c r="RXS12" s="1427">
        <f>SUM(RXO12:RXR12)</f>
        <v>0</v>
      </c>
      <c r="RXT12" s="1422">
        <f>'GC Table 8 - Primary'!RXM20</f>
        <v>0</v>
      </c>
      <c r="RXU12" s="1423">
        <f>'GC Table 6 - Secondary'!RXM22</f>
        <v>0</v>
      </c>
      <c r="RXV12" s="1423">
        <f>'GC Table 5 - Worker Training'!RXM20</f>
        <v>0</v>
      </c>
      <c r="RXW12" s="1423">
        <f>'GC Table 4 - Tertiary'!RXL17</f>
        <v>0</v>
      </c>
      <c r="RXX12" s="1428">
        <f>SUM(RXT12:RXW12)</f>
        <v>0</v>
      </c>
      <c r="RXY12" s="776">
        <v>2014</v>
      </c>
      <c r="RXZ12" s="1422">
        <f>'GC Table 8 - Primary'!RYC8</f>
        <v>0</v>
      </c>
      <c r="RYA12" s="1423">
        <f>'GC Table 6 - Secondary'!RYC8</f>
        <v>0</v>
      </c>
      <c r="RYB12" s="1423">
        <f>'GC Table 5 - Worker Training'!RYC8</f>
        <v>0</v>
      </c>
      <c r="RYC12" s="1423">
        <f>'GC Table 4 - Tertiary'!RYB8</f>
        <v>0</v>
      </c>
      <c r="RYD12" s="1424">
        <f>SUM(RXZ12:RYC12)</f>
        <v>0</v>
      </c>
      <c r="RYE12" s="1425">
        <f>'GC Table 8 - Primary'!RYC12</f>
        <v>0</v>
      </c>
      <c r="RYF12" s="1423">
        <f>'GC Table 6 - Secondary'!RYC14</f>
        <v>0</v>
      </c>
      <c r="RYG12" s="1426">
        <f>'GC Table 5 - Worker Training'!RYC12</f>
        <v>0</v>
      </c>
      <c r="RYH12" s="1423">
        <f>'GC Table 4 - Tertiary'!RYB9</f>
        <v>0</v>
      </c>
      <c r="RYI12" s="1427">
        <f>SUM(RYE12:RYH12)</f>
        <v>0</v>
      </c>
      <c r="RYJ12" s="1422">
        <f>'GC Table 8 - Primary'!RYC20</f>
        <v>0</v>
      </c>
      <c r="RYK12" s="1423">
        <f>'GC Table 6 - Secondary'!RYC22</f>
        <v>0</v>
      </c>
      <c r="RYL12" s="1423">
        <f>'GC Table 5 - Worker Training'!RYC20</f>
        <v>0</v>
      </c>
      <c r="RYM12" s="1423">
        <f>'GC Table 4 - Tertiary'!RYB17</f>
        <v>0</v>
      </c>
      <c r="RYN12" s="1428">
        <f>SUM(RYJ12:RYM12)</f>
        <v>0</v>
      </c>
      <c r="RYO12" s="776">
        <v>2014</v>
      </c>
      <c r="RYP12" s="1422">
        <f>'GC Table 8 - Primary'!RYS8</f>
        <v>0</v>
      </c>
      <c r="RYQ12" s="1423">
        <f>'GC Table 6 - Secondary'!RYS8</f>
        <v>0</v>
      </c>
      <c r="RYR12" s="1423">
        <f>'GC Table 5 - Worker Training'!RYS8</f>
        <v>0</v>
      </c>
      <c r="RYS12" s="1423">
        <f>'GC Table 4 - Tertiary'!RYR8</f>
        <v>0</v>
      </c>
      <c r="RYT12" s="1424">
        <f>SUM(RYP12:RYS12)</f>
        <v>0</v>
      </c>
      <c r="RYU12" s="1425">
        <f>'GC Table 8 - Primary'!RYS12</f>
        <v>0</v>
      </c>
      <c r="RYV12" s="1423">
        <f>'GC Table 6 - Secondary'!RYS14</f>
        <v>0</v>
      </c>
      <c r="RYW12" s="1426">
        <f>'GC Table 5 - Worker Training'!RYS12</f>
        <v>0</v>
      </c>
      <c r="RYX12" s="1423">
        <f>'GC Table 4 - Tertiary'!RYR9</f>
        <v>0</v>
      </c>
      <c r="RYY12" s="1427">
        <f>SUM(RYU12:RYX12)</f>
        <v>0</v>
      </c>
      <c r="RYZ12" s="1422">
        <f>'GC Table 8 - Primary'!RYS20</f>
        <v>0</v>
      </c>
      <c r="RZA12" s="1423">
        <f>'GC Table 6 - Secondary'!RYS22</f>
        <v>0</v>
      </c>
      <c r="RZB12" s="1423">
        <f>'GC Table 5 - Worker Training'!RYS20</f>
        <v>0</v>
      </c>
      <c r="RZC12" s="1423">
        <f>'GC Table 4 - Tertiary'!RYR17</f>
        <v>0</v>
      </c>
      <c r="RZD12" s="1428">
        <f>SUM(RYZ12:RZC12)</f>
        <v>0</v>
      </c>
      <c r="RZE12" s="776">
        <v>2014</v>
      </c>
      <c r="RZF12" s="1422">
        <f>'GC Table 8 - Primary'!RZI8</f>
        <v>0</v>
      </c>
      <c r="RZG12" s="1423">
        <f>'GC Table 6 - Secondary'!RZI8</f>
        <v>0</v>
      </c>
      <c r="RZH12" s="1423">
        <f>'GC Table 5 - Worker Training'!RZI8</f>
        <v>0</v>
      </c>
      <c r="RZI12" s="1423">
        <f>'GC Table 4 - Tertiary'!RZH8</f>
        <v>0</v>
      </c>
      <c r="RZJ12" s="1424">
        <f>SUM(RZF12:RZI12)</f>
        <v>0</v>
      </c>
      <c r="RZK12" s="1425">
        <f>'GC Table 8 - Primary'!RZI12</f>
        <v>0</v>
      </c>
      <c r="RZL12" s="1423">
        <f>'GC Table 6 - Secondary'!RZI14</f>
        <v>0</v>
      </c>
      <c r="RZM12" s="1426">
        <f>'GC Table 5 - Worker Training'!RZI12</f>
        <v>0</v>
      </c>
      <c r="RZN12" s="1423">
        <f>'GC Table 4 - Tertiary'!RZH9</f>
        <v>0</v>
      </c>
      <c r="RZO12" s="1427">
        <f>SUM(RZK12:RZN12)</f>
        <v>0</v>
      </c>
      <c r="RZP12" s="1422">
        <f>'GC Table 8 - Primary'!RZI20</f>
        <v>0</v>
      </c>
      <c r="RZQ12" s="1423">
        <f>'GC Table 6 - Secondary'!RZI22</f>
        <v>0</v>
      </c>
      <c r="RZR12" s="1423">
        <f>'GC Table 5 - Worker Training'!RZI20</f>
        <v>0</v>
      </c>
      <c r="RZS12" s="1423">
        <f>'GC Table 4 - Tertiary'!RZH17</f>
        <v>0</v>
      </c>
      <c r="RZT12" s="1428">
        <f>SUM(RZP12:RZS12)</f>
        <v>0</v>
      </c>
      <c r="RZU12" s="776">
        <v>2014</v>
      </c>
      <c r="RZV12" s="1422">
        <f>'GC Table 8 - Primary'!RZY8</f>
        <v>0</v>
      </c>
      <c r="RZW12" s="1423">
        <f>'GC Table 6 - Secondary'!RZY8</f>
        <v>0</v>
      </c>
      <c r="RZX12" s="1423">
        <f>'GC Table 5 - Worker Training'!RZY8</f>
        <v>0</v>
      </c>
      <c r="RZY12" s="1423">
        <f>'GC Table 4 - Tertiary'!RZX8</f>
        <v>0</v>
      </c>
      <c r="RZZ12" s="1424">
        <f>SUM(RZV12:RZY12)</f>
        <v>0</v>
      </c>
      <c r="SAA12" s="1425">
        <f>'GC Table 8 - Primary'!RZY12</f>
        <v>0</v>
      </c>
      <c r="SAB12" s="1423">
        <f>'GC Table 6 - Secondary'!RZY14</f>
        <v>0</v>
      </c>
      <c r="SAC12" s="1426">
        <f>'GC Table 5 - Worker Training'!RZY12</f>
        <v>0</v>
      </c>
      <c r="SAD12" s="1423">
        <f>'GC Table 4 - Tertiary'!RZX9</f>
        <v>0</v>
      </c>
      <c r="SAE12" s="1427">
        <f>SUM(SAA12:SAD12)</f>
        <v>0</v>
      </c>
      <c r="SAF12" s="1422">
        <f>'GC Table 8 - Primary'!RZY20</f>
        <v>0</v>
      </c>
      <c r="SAG12" s="1423">
        <f>'GC Table 6 - Secondary'!RZY22</f>
        <v>0</v>
      </c>
      <c r="SAH12" s="1423">
        <f>'GC Table 5 - Worker Training'!RZY20</f>
        <v>0</v>
      </c>
      <c r="SAI12" s="1423">
        <f>'GC Table 4 - Tertiary'!RZX17</f>
        <v>0</v>
      </c>
      <c r="SAJ12" s="1428">
        <f>SUM(SAF12:SAI12)</f>
        <v>0</v>
      </c>
      <c r="SAK12" s="776">
        <v>2014</v>
      </c>
      <c r="SAL12" s="1422">
        <f>'GC Table 8 - Primary'!SAO8</f>
        <v>0</v>
      </c>
      <c r="SAM12" s="1423">
        <f>'GC Table 6 - Secondary'!SAO8</f>
        <v>0</v>
      </c>
      <c r="SAN12" s="1423">
        <f>'GC Table 5 - Worker Training'!SAO8</f>
        <v>0</v>
      </c>
      <c r="SAO12" s="1423">
        <f>'GC Table 4 - Tertiary'!SAN8</f>
        <v>0</v>
      </c>
      <c r="SAP12" s="1424">
        <f>SUM(SAL12:SAO12)</f>
        <v>0</v>
      </c>
      <c r="SAQ12" s="1425">
        <f>'GC Table 8 - Primary'!SAO12</f>
        <v>0</v>
      </c>
      <c r="SAR12" s="1423">
        <f>'GC Table 6 - Secondary'!SAO14</f>
        <v>0</v>
      </c>
      <c r="SAS12" s="1426">
        <f>'GC Table 5 - Worker Training'!SAO12</f>
        <v>0</v>
      </c>
      <c r="SAT12" s="1423">
        <f>'GC Table 4 - Tertiary'!SAN9</f>
        <v>0</v>
      </c>
      <c r="SAU12" s="1427">
        <f>SUM(SAQ12:SAT12)</f>
        <v>0</v>
      </c>
      <c r="SAV12" s="1422">
        <f>'GC Table 8 - Primary'!SAO20</f>
        <v>0</v>
      </c>
      <c r="SAW12" s="1423">
        <f>'GC Table 6 - Secondary'!SAO22</f>
        <v>0</v>
      </c>
      <c r="SAX12" s="1423">
        <f>'GC Table 5 - Worker Training'!SAO20</f>
        <v>0</v>
      </c>
      <c r="SAY12" s="1423">
        <f>'GC Table 4 - Tertiary'!SAN17</f>
        <v>0</v>
      </c>
      <c r="SAZ12" s="1428">
        <f>SUM(SAV12:SAY12)</f>
        <v>0</v>
      </c>
      <c r="SBA12" s="776">
        <v>2014</v>
      </c>
      <c r="SBB12" s="1422">
        <f>'GC Table 8 - Primary'!SBE8</f>
        <v>0</v>
      </c>
      <c r="SBC12" s="1423">
        <f>'GC Table 6 - Secondary'!SBE8</f>
        <v>0</v>
      </c>
      <c r="SBD12" s="1423">
        <f>'GC Table 5 - Worker Training'!SBE8</f>
        <v>0</v>
      </c>
      <c r="SBE12" s="1423">
        <f>'GC Table 4 - Tertiary'!SBD8</f>
        <v>0</v>
      </c>
      <c r="SBF12" s="1424">
        <f>SUM(SBB12:SBE12)</f>
        <v>0</v>
      </c>
      <c r="SBG12" s="1425">
        <f>'GC Table 8 - Primary'!SBE12</f>
        <v>0</v>
      </c>
      <c r="SBH12" s="1423">
        <f>'GC Table 6 - Secondary'!SBE14</f>
        <v>0</v>
      </c>
      <c r="SBI12" s="1426">
        <f>'GC Table 5 - Worker Training'!SBE12</f>
        <v>0</v>
      </c>
      <c r="SBJ12" s="1423">
        <f>'GC Table 4 - Tertiary'!SBD9</f>
        <v>0</v>
      </c>
      <c r="SBK12" s="1427">
        <f>SUM(SBG12:SBJ12)</f>
        <v>0</v>
      </c>
      <c r="SBL12" s="1422">
        <f>'GC Table 8 - Primary'!SBE20</f>
        <v>0</v>
      </c>
      <c r="SBM12" s="1423">
        <f>'GC Table 6 - Secondary'!SBE22</f>
        <v>0</v>
      </c>
      <c r="SBN12" s="1423">
        <f>'GC Table 5 - Worker Training'!SBE20</f>
        <v>0</v>
      </c>
      <c r="SBO12" s="1423">
        <f>'GC Table 4 - Tertiary'!SBD17</f>
        <v>0</v>
      </c>
      <c r="SBP12" s="1428">
        <f>SUM(SBL12:SBO12)</f>
        <v>0</v>
      </c>
      <c r="SBQ12" s="776">
        <v>2014</v>
      </c>
      <c r="SBR12" s="1422">
        <f>'GC Table 8 - Primary'!SBU8</f>
        <v>0</v>
      </c>
      <c r="SBS12" s="1423">
        <f>'GC Table 6 - Secondary'!SBU8</f>
        <v>0</v>
      </c>
      <c r="SBT12" s="1423">
        <f>'GC Table 5 - Worker Training'!SBU8</f>
        <v>0</v>
      </c>
      <c r="SBU12" s="1423">
        <f>'GC Table 4 - Tertiary'!SBT8</f>
        <v>0</v>
      </c>
      <c r="SBV12" s="1424">
        <f>SUM(SBR12:SBU12)</f>
        <v>0</v>
      </c>
      <c r="SBW12" s="1425">
        <f>'GC Table 8 - Primary'!SBU12</f>
        <v>0</v>
      </c>
      <c r="SBX12" s="1423">
        <f>'GC Table 6 - Secondary'!SBU14</f>
        <v>0</v>
      </c>
      <c r="SBY12" s="1426">
        <f>'GC Table 5 - Worker Training'!SBU12</f>
        <v>0</v>
      </c>
      <c r="SBZ12" s="1423">
        <f>'GC Table 4 - Tertiary'!SBT9</f>
        <v>0</v>
      </c>
      <c r="SCA12" s="1427">
        <f>SUM(SBW12:SBZ12)</f>
        <v>0</v>
      </c>
      <c r="SCB12" s="1422">
        <f>'GC Table 8 - Primary'!SBU20</f>
        <v>0</v>
      </c>
      <c r="SCC12" s="1423">
        <f>'GC Table 6 - Secondary'!SBU22</f>
        <v>0</v>
      </c>
      <c r="SCD12" s="1423">
        <f>'GC Table 5 - Worker Training'!SBU20</f>
        <v>0</v>
      </c>
      <c r="SCE12" s="1423">
        <f>'GC Table 4 - Tertiary'!SBT17</f>
        <v>0</v>
      </c>
      <c r="SCF12" s="1428">
        <f>SUM(SCB12:SCE12)</f>
        <v>0</v>
      </c>
      <c r="SCG12" s="776">
        <v>2014</v>
      </c>
      <c r="SCH12" s="1422">
        <f>'GC Table 8 - Primary'!SCK8</f>
        <v>0</v>
      </c>
      <c r="SCI12" s="1423">
        <f>'GC Table 6 - Secondary'!SCK8</f>
        <v>0</v>
      </c>
      <c r="SCJ12" s="1423">
        <f>'GC Table 5 - Worker Training'!SCK8</f>
        <v>0</v>
      </c>
      <c r="SCK12" s="1423">
        <f>'GC Table 4 - Tertiary'!SCJ8</f>
        <v>0</v>
      </c>
      <c r="SCL12" s="1424">
        <f>SUM(SCH12:SCK12)</f>
        <v>0</v>
      </c>
      <c r="SCM12" s="1425">
        <f>'GC Table 8 - Primary'!SCK12</f>
        <v>0</v>
      </c>
      <c r="SCN12" s="1423">
        <f>'GC Table 6 - Secondary'!SCK14</f>
        <v>0</v>
      </c>
      <c r="SCO12" s="1426">
        <f>'GC Table 5 - Worker Training'!SCK12</f>
        <v>0</v>
      </c>
      <c r="SCP12" s="1423">
        <f>'GC Table 4 - Tertiary'!SCJ9</f>
        <v>0</v>
      </c>
      <c r="SCQ12" s="1427">
        <f>SUM(SCM12:SCP12)</f>
        <v>0</v>
      </c>
      <c r="SCR12" s="1422">
        <f>'GC Table 8 - Primary'!SCK20</f>
        <v>0</v>
      </c>
      <c r="SCS12" s="1423">
        <f>'GC Table 6 - Secondary'!SCK22</f>
        <v>0</v>
      </c>
      <c r="SCT12" s="1423">
        <f>'GC Table 5 - Worker Training'!SCK20</f>
        <v>0</v>
      </c>
      <c r="SCU12" s="1423">
        <f>'GC Table 4 - Tertiary'!SCJ17</f>
        <v>0</v>
      </c>
      <c r="SCV12" s="1428">
        <f>SUM(SCR12:SCU12)</f>
        <v>0</v>
      </c>
      <c r="SCW12" s="776">
        <v>2014</v>
      </c>
      <c r="SCX12" s="1422">
        <f>'GC Table 8 - Primary'!SDA8</f>
        <v>0</v>
      </c>
      <c r="SCY12" s="1423">
        <f>'GC Table 6 - Secondary'!SDA8</f>
        <v>0</v>
      </c>
      <c r="SCZ12" s="1423">
        <f>'GC Table 5 - Worker Training'!SDA8</f>
        <v>0</v>
      </c>
      <c r="SDA12" s="1423">
        <f>'GC Table 4 - Tertiary'!SCZ8</f>
        <v>0</v>
      </c>
      <c r="SDB12" s="1424">
        <f>SUM(SCX12:SDA12)</f>
        <v>0</v>
      </c>
      <c r="SDC12" s="1425">
        <f>'GC Table 8 - Primary'!SDA12</f>
        <v>0</v>
      </c>
      <c r="SDD12" s="1423">
        <f>'GC Table 6 - Secondary'!SDA14</f>
        <v>0</v>
      </c>
      <c r="SDE12" s="1426">
        <f>'GC Table 5 - Worker Training'!SDA12</f>
        <v>0</v>
      </c>
      <c r="SDF12" s="1423">
        <f>'GC Table 4 - Tertiary'!SCZ9</f>
        <v>0</v>
      </c>
      <c r="SDG12" s="1427">
        <f>SUM(SDC12:SDF12)</f>
        <v>0</v>
      </c>
      <c r="SDH12" s="1422">
        <f>'GC Table 8 - Primary'!SDA20</f>
        <v>0</v>
      </c>
      <c r="SDI12" s="1423">
        <f>'GC Table 6 - Secondary'!SDA22</f>
        <v>0</v>
      </c>
      <c r="SDJ12" s="1423">
        <f>'GC Table 5 - Worker Training'!SDA20</f>
        <v>0</v>
      </c>
      <c r="SDK12" s="1423">
        <f>'GC Table 4 - Tertiary'!SCZ17</f>
        <v>0</v>
      </c>
      <c r="SDL12" s="1428">
        <f>SUM(SDH12:SDK12)</f>
        <v>0</v>
      </c>
      <c r="SDM12" s="776">
        <v>2014</v>
      </c>
      <c r="SDN12" s="1422">
        <f>'GC Table 8 - Primary'!SDQ8</f>
        <v>0</v>
      </c>
      <c r="SDO12" s="1423">
        <f>'GC Table 6 - Secondary'!SDQ8</f>
        <v>0</v>
      </c>
      <c r="SDP12" s="1423">
        <f>'GC Table 5 - Worker Training'!SDQ8</f>
        <v>0</v>
      </c>
      <c r="SDQ12" s="1423">
        <f>'GC Table 4 - Tertiary'!SDP8</f>
        <v>0</v>
      </c>
      <c r="SDR12" s="1424">
        <f>SUM(SDN12:SDQ12)</f>
        <v>0</v>
      </c>
      <c r="SDS12" s="1425">
        <f>'GC Table 8 - Primary'!SDQ12</f>
        <v>0</v>
      </c>
      <c r="SDT12" s="1423">
        <f>'GC Table 6 - Secondary'!SDQ14</f>
        <v>0</v>
      </c>
      <c r="SDU12" s="1426">
        <f>'GC Table 5 - Worker Training'!SDQ12</f>
        <v>0</v>
      </c>
      <c r="SDV12" s="1423">
        <f>'GC Table 4 - Tertiary'!SDP9</f>
        <v>0</v>
      </c>
      <c r="SDW12" s="1427">
        <f>SUM(SDS12:SDV12)</f>
        <v>0</v>
      </c>
      <c r="SDX12" s="1422">
        <f>'GC Table 8 - Primary'!SDQ20</f>
        <v>0</v>
      </c>
      <c r="SDY12" s="1423">
        <f>'GC Table 6 - Secondary'!SDQ22</f>
        <v>0</v>
      </c>
      <c r="SDZ12" s="1423">
        <f>'GC Table 5 - Worker Training'!SDQ20</f>
        <v>0</v>
      </c>
      <c r="SEA12" s="1423">
        <f>'GC Table 4 - Tertiary'!SDP17</f>
        <v>0</v>
      </c>
      <c r="SEB12" s="1428">
        <f>SUM(SDX12:SEA12)</f>
        <v>0</v>
      </c>
      <c r="SEC12" s="776">
        <v>2014</v>
      </c>
      <c r="SED12" s="1422">
        <f>'GC Table 8 - Primary'!SEG8</f>
        <v>0</v>
      </c>
      <c r="SEE12" s="1423">
        <f>'GC Table 6 - Secondary'!SEG8</f>
        <v>0</v>
      </c>
      <c r="SEF12" s="1423">
        <f>'GC Table 5 - Worker Training'!SEG8</f>
        <v>0</v>
      </c>
      <c r="SEG12" s="1423">
        <f>'GC Table 4 - Tertiary'!SEF8</f>
        <v>0</v>
      </c>
      <c r="SEH12" s="1424">
        <f>SUM(SED12:SEG12)</f>
        <v>0</v>
      </c>
      <c r="SEI12" s="1425">
        <f>'GC Table 8 - Primary'!SEG12</f>
        <v>0</v>
      </c>
      <c r="SEJ12" s="1423">
        <f>'GC Table 6 - Secondary'!SEG14</f>
        <v>0</v>
      </c>
      <c r="SEK12" s="1426">
        <f>'GC Table 5 - Worker Training'!SEG12</f>
        <v>0</v>
      </c>
      <c r="SEL12" s="1423">
        <f>'GC Table 4 - Tertiary'!SEF9</f>
        <v>0</v>
      </c>
      <c r="SEM12" s="1427">
        <f>SUM(SEI12:SEL12)</f>
        <v>0</v>
      </c>
      <c r="SEN12" s="1422">
        <f>'GC Table 8 - Primary'!SEG20</f>
        <v>0</v>
      </c>
      <c r="SEO12" s="1423">
        <f>'GC Table 6 - Secondary'!SEG22</f>
        <v>0</v>
      </c>
      <c r="SEP12" s="1423">
        <f>'GC Table 5 - Worker Training'!SEG20</f>
        <v>0</v>
      </c>
      <c r="SEQ12" s="1423">
        <f>'GC Table 4 - Tertiary'!SEF17</f>
        <v>0</v>
      </c>
      <c r="SER12" s="1428">
        <f>SUM(SEN12:SEQ12)</f>
        <v>0</v>
      </c>
      <c r="SES12" s="776">
        <v>2014</v>
      </c>
      <c r="SET12" s="1422">
        <f>'GC Table 8 - Primary'!SEW8</f>
        <v>0</v>
      </c>
      <c r="SEU12" s="1423">
        <f>'GC Table 6 - Secondary'!SEW8</f>
        <v>0</v>
      </c>
      <c r="SEV12" s="1423">
        <f>'GC Table 5 - Worker Training'!SEW8</f>
        <v>0</v>
      </c>
      <c r="SEW12" s="1423">
        <f>'GC Table 4 - Tertiary'!SEV8</f>
        <v>0</v>
      </c>
      <c r="SEX12" s="1424">
        <f>SUM(SET12:SEW12)</f>
        <v>0</v>
      </c>
      <c r="SEY12" s="1425">
        <f>'GC Table 8 - Primary'!SEW12</f>
        <v>0</v>
      </c>
      <c r="SEZ12" s="1423">
        <f>'GC Table 6 - Secondary'!SEW14</f>
        <v>0</v>
      </c>
      <c r="SFA12" s="1426">
        <f>'GC Table 5 - Worker Training'!SEW12</f>
        <v>0</v>
      </c>
      <c r="SFB12" s="1423">
        <f>'GC Table 4 - Tertiary'!SEV9</f>
        <v>0</v>
      </c>
      <c r="SFC12" s="1427">
        <f>SUM(SEY12:SFB12)</f>
        <v>0</v>
      </c>
      <c r="SFD12" s="1422">
        <f>'GC Table 8 - Primary'!SEW20</f>
        <v>0</v>
      </c>
      <c r="SFE12" s="1423">
        <f>'GC Table 6 - Secondary'!SEW22</f>
        <v>0</v>
      </c>
      <c r="SFF12" s="1423">
        <f>'GC Table 5 - Worker Training'!SEW20</f>
        <v>0</v>
      </c>
      <c r="SFG12" s="1423">
        <f>'GC Table 4 - Tertiary'!SEV17</f>
        <v>0</v>
      </c>
      <c r="SFH12" s="1428">
        <f>SUM(SFD12:SFG12)</f>
        <v>0</v>
      </c>
      <c r="SFI12" s="776">
        <v>2014</v>
      </c>
      <c r="SFJ12" s="1422">
        <f>'GC Table 8 - Primary'!SFM8</f>
        <v>0</v>
      </c>
      <c r="SFK12" s="1423">
        <f>'GC Table 6 - Secondary'!SFM8</f>
        <v>0</v>
      </c>
      <c r="SFL12" s="1423">
        <f>'GC Table 5 - Worker Training'!SFM8</f>
        <v>0</v>
      </c>
      <c r="SFM12" s="1423">
        <f>'GC Table 4 - Tertiary'!SFL8</f>
        <v>0</v>
      </c>
      <c r="SFN12" s="1424">
        <f>SUM(SFJ12:SFM12)</f>
        <v>0</v>
      </c>
      <c r="SFO12" s="1425">
        <f>'GC Table 8 - Primary'!SFM12</f>
        <v>0</v>
      </c>
      <c r="SFP12" s="1423">
        <f>'GC Table 6 - Secondary'!SFM14</f>
        <v>0</v>
      </c>
      <c r="SFQ12" s="1426">
        <f>'GC Table 5 - Worker Training'!SFM12</f>
        <v>0</v>
      </c>
      <c r="SFR12" s="1423">
        <f>'GC Table 4 - Tertiary'!SFL9</f>
        <v>0</v>
      </c>
      <c r="SFS12" s="1427">
        <f>SUM(SFO12:SFR12)</f>
        <v>0</v>
      </c>
      <c r="SFT12" s="1422">
        <f>'GC Table 8 - Primary'!SFM20</f>
        <v>0</v>
      </c>
      <c r="SFU12" s="1423">
        <f>'GC Table 6 - Secondary'!SFM22</f>
        <v>0</v>
      </c>
      <c r="SFV12" s="1423">
        <f>'GC Table 5 - Worker Training'!SFM20</f>
        <v>0</v>
      </c>
      <c r="SFW12" s="1423">
        <f>'GC Table 4 - Tertiary'!SFL17</f>
        <v>0</v>
      </c>
      <c r="SFX12" s="1428">
        <f>SUM(SFT12:SFW12)</f>
        <v>0</v>
      </c>
      <c r="SFY12" s="776">
        <v>2014</v>
      </c>
      <c r="SFZ12" s="1422">
        <f>'GC Table 8 - Primary'!SGC8</f>
        <v>0</v>
      </c>
      <c r="SGA12" s="1423">
        <f>'GC Table 6 - Secondary'!SGC8</f>
        <v>0</v>
      </c>
      <c r="SGB12" s="1423">
        <f>'GC Table 5 - Worker Training'!SGC8</f>
        <v>0</v>
      </c>
      <c r="SGC12" s="1423">
        <f>'GC Table 4 - Tertiary'!SGB8</f>
        <v>0</v>
      </c>
      <c r="SGD12" s="1424">
        <f>SUM(SFZ12:SGC12)</f>
        <v>0</v>
      </c>
      <c r="SGE12" s="1425">
        <f>'GC Table 8 - Primary'!SGC12</f>
        <v>0</v>
      </c>
      <c r="SGF12" s="1423">
        <f>'GC Table 6 - Secondary'!SGC14</f>
        <v>0</v>
      </c>
      <c r="SGG12" s="1426">
        <f>'GC Table 5 - Worker Training'!SGC12</f>
        <v>0</v>
      </c>
      <c r="SGH12" s="1423">
        <f>'GC Table 4 - Tertiary'!SGB9</f>
        <v>0</v>
      </c>
      <c r="SGI12" s="1427">
        <f>SUM(SGE12:SGH12)</f>
        <v>0</v>
      </c>
      <c r="SGJ12" s="1422">
        <f>'GC Table 8 - Primary'!SGC20</f>
        <v>0</v>
      </c>
      <c r="SGK12" s="1423">
        <f>'GC Table 6 - Secondary'!SGC22</f>
        <v>0</v>
      </c>
      <c r="SGL12" s="1423">
        <f>'GC Table 5 - Worker Training'!SGC20</f>
        <v>0</v>
      </c>
      <c r="SGM12" s="1423">
        <f>'GC Table 4 - Tertiary'!SGB17</f>
        <v>0</v>
      </c>
      <c r="SGN12" s="1428">
        <f>SUM(SGJ12:SGM12)</f>
        <v>0</v>
      </c>
      <c r="SGO12" s="776">
        <v>2014</v>
      </c>
      <c r="SGP12" s="1422">
        <f>'GC Table 8 - Primary'!SGS8</f>
        <v>0</v>
      </c>
      <c r="SGQ12" s="1423">
        <f>'GC Table 6 - Secondary'!SGS8</f>
        <v>0</v>
      </c>
      <c r="SGR12" s="1423">
        <f>'GC Table 5 - Worker Training'!SGS8</f>
        <v>0</v>
      </c>
      <c r="SGS12" s="1423">
        <f>'GC Table 4 - Tertiary'!SGR8</f>
        <v>0</v>
      </c>
      <c r="SGT12" s="1424">
        <f>SUM(SGP12:SGS12)</f>
        <v>0</v>
      </c>
      <c r="SGU12" s="1425">
        <f>'GC Table 8 - Primary'!SGS12</f>
        <v>0</v>
      </c>
      <c r="SGV12" s="1423">
        <f>'GC Table 6 - Secondary'!SGS14</f>
        <v>0</v>
      </c>
      <c r="SGW12" s="1426">
        <f>'GC Table 5 - Worker Training'!SGS12</f>
        <v>0</v>
      </c>
      <c r="SGX12" s="1423">
        <f>'GC Table 4 - Tertiary'!SGR9</f>
        <v>0</v>
      </c>
      <c r="SGY12" s="1427">
        <f>SUM(SGU12:SGX12)</f>
        <v>0</v>
      </c>
      <c r="SGZ12" s="1422">
        <f>'GC Table 8 - Primary'!SGS20</f>
        <v>0</v>
      </c>
      <c r="SHA12" s="1423">
        <f>'GC Table 6 - Secondary'!SGS22</f>
        <v>0</v>
      </c>
      <c r="SHB12" s="1423">
        <f>'GC Table 5 - Worker Training'!SGS20</f>
        <v>0</v>
      </c>
      <c r="SHC12" s="1423">
        <f>'GC Table 4 - Tertiary'!SGR17</f>
        <v>0</v>
      </c>
      <c r="SHD12" s="1428">
        <f>SUM(SGZ12:SHC12)</f>
        <v>0</v>
      </c>
      <c r="SHE12" s="776">
        <v>2014</v>
      </c>
      <c r="SHF12" s="1422">
        <f>'GC Table 8 - Primary'!SHI8</f>
        <v>0</v>
      </c>
      <c r="SHG12" s="1423">
        <f>'GC Table 6 - Secondary'!SHI8</f>
        <v>0</v>
      </c>
      <c r="SHH12" s="1423">
        <f>'GC Table 5 - Worker Training'!SHI8</f>
        <v>0</v>
      </c>
      <c r="SHI12" s="1423">
        <f>'GC Table 4 - Tertiary'!SHH8</f>
        <v>0</v>
      </c>
      <c r="SHJ12" s="1424">
        <f>SUM(SHF12:SHI12)</f>
        <v>0</v>
      </c>
      <c r="SHK12" s="1425">
        <f>'GC Table 8 - Primary'!SHI12</f>
        <v>0</v>
      </c>
      <c r="SHL12" s="1423">
        <f>'GC Table 6 - Secondary'!SHI14</f>
        <v>0</v>
      </c>
      <c r="SHM12" s="1426">
        <f>'GC Table 5 - Worker Training'!SHI12</f>
        <v>0</v>
      </c>
      <c r="SHN12" s="1423">
        <f>'GC Table 4 - Tertiary'!SHH9</f>
        <v>0</v>
      </c>
      <c r="SHO12" s="1427">
        <f>SUM(SHK12:SHN12)</f>
        <v>0</v>
      </c>
      <c r="SHP12" s="1422">
        <f>'GC Table 8 - Primary'!SHI20</f>
        <v>0</v>
      </c>
      <c r="SHQ12" s="1423">
        <f>'GC Table 6 - Secondary'!SHI22</f>
        <v>0</v>
      </c>
      <c r="SHR12" s="1423">
        <f>'GC Table 5 - Worker Training'!SHI20</f>
        <v>0</v>
      </c>
      <c r="SHS12" s="1423">
        <f>'GC Table 4 - Tertiary'!SHH17</f>
        <v>0</v>
      </c>
      <c r="SHT12" s="1428">
        <f>SUM(SHP12:SHS12)</f>
        <v>0</v>
      </c>
      <c r="SHU12" s="776">
        <v>2014</v>
      </c>
      <c r="SHV12" s="1422">
        <f>'GC Table 8 - Primary'!SHY8</f>
        <v>0</v>
      </c>
      <c r="SHW12" s="1423">
        <f>'GC Table 6 - Secondary'!SHY8</f>
        <v>0</v>
      </c>
      <c r="SHX12" s="1423">
        <f>'GC Table 5 - Worker Training'!SHY8</f>
        <v>0</v>
      </c>
      <c r="SHY12" s="1423">
        <f>'GC Table 4 - Tertiary'!SHX8</f>
        <v>0</v>
      </c>
      <c r="SHZ12" s="1424">
        <f>SUM(SHV12:SHY12)</f>
        <v>0</v>
      </c>
      <c r="SIA12" s="1425">
        <f>'GC Table 8 - Primary'!SHY12</f>
        <v>0</v>
      </c>
      <c r="SIB12" s="1423">
        <f>'GC Table 6 - Secondary'!SHY14</f>
        <v>0</v>
      </c>
      <c r="SIC12" s="1426">
        <f>'GC Table 5 - Worker Training'!SHY12</f>
        <v>0</v>
      </c>
      <c r="SID12" s="1423">
        <f>'GC Table 4 - Tertiary'!SHX9</f>
        <v>0</v>
      </c>
      <c r="SIE12" s="1427">
        <f>SUM(SIA12:SID12)</f>
        <v>0</v>
      </c>
      <c r="SIF12" s="1422">
        <f>'GC Table 8 - Primary'!SHY20</f>
        <v>0</v>
      </c>
      <c r="SIG12" s="1423">
        <f>'GC Table 6 - Secondary'!SHY22</f>
        <v>0</v>
      </c>
      <c r="SIH12" s="1423">
        <f>'GC Table 5 - Worker Training'!SHY20</f>
        <v>0</v>
      </c>
      <c r="SII12" s="1423">
        <f>'GC Table 4 - Tertiary'!SHX17</f>
        <v>0</v>
      </c>
      <c r="SIJ12" s="1428">
        <f>SUM(SIF12:SII12)</f>
        <v>0</v>
      </c>
      <c r="SIK12" s="776">
        <v>2014</v>
      </c>
      <c r="SIL12" s="1422">
        <f>'GC Table 8 - Primary'!SIO8</f>
        <v>0</v>
      </c>
      <c r="SIM12" s="1423">
        <f>'GC Table 6 - Secondary'!SIO8</f>
        <v>0</v>
      </c>
      <c r="SIN12" s="1423">
        <f>'GC Table 5 - Worker Training'!SIO8</f>
        <v>0</v>
      </c>
      <c r="SIO12" s="1423">
        <f>'GC Table 4 - Tertiary'!SIN8</f>
        <v>0</v>
      </c>
      <c r="SIP12" s="1424">
        <f>SUM(SIL12:SIO12)</f>
        <v>0</v>
      </c>
      <c r="SIQ12" s="1425">
        <f>'GC Table 8 - Primary'!SIO12</f>
        <v>0</v>
      </c>
      <c r="SIR12" s="1423">
        <f>'GC Table 6 - Secondary'!SIO14</f>
        <v>0</v>
      </c>
      <c r="SIS12" s="1426">
        <f>'GC Table 5 - Worker Training'!SIO12</f>
        <v>0</v>
      </c>
      <c r="SIT12" s="1423">
        <f>'GC Table 4 - Tertiary'!SIN9</f>
        <v>0</v>
      </c>
      <c r="SIU12" s="1427">
        <f>SUM(SIQ12:SIT12)</f>
        <v>0</v>
      </c>
      <c r="SIV12" s="1422">
        <f>'GC Table 8 - Primary'!SIO20</f>
        <v>0</v>
      </c>
      <c r="SIW12" s="1423">
        <f>'GC Table 6 - Secondary'!SIO22</f>
        <v>0</v>
      </c>
      <c r="SIX12" s="1423">
        <f>'GC Table 5 - Worker Training'!SIO20</f>
        <v>0</v>
      </c>
      <c r="SIY12" s="1423">
        <f>'GC Table 4 - Tertiary'!SIN17</f>
        <v>0</v>
      </c>
      <c r="SIZ12" s="1428">
        <f>SUM(SIV12:SIY12)</f>
        <v>0</v>
      </c>
      <c r="SJA12" s="776">
        <v>2014</v>
      </c>
      <c r="SJB12" s="1422">
        <f>'GC Table 8 - Primary'!SJE8</f>
        <v>0</v>
      </c>
      <c r="SJC12" s="1423">
        <f>'GC Table 6 - Secondary'!SJE8</f>
        <v>0</v>
      </c>
      <c r="SJD12" s="1423">
        <f>'GC Table 5 - Worker Training'!SJE8</f>
        <v>0</v>
      </c>
      <c r="SJE12" s="1423">
        <f>'GC Table 4 - Tertiary'!SJD8</f>
        <v>0</v>
      </c>
      <c r="SJF12" s="1424">
        <f>SUM(SJB12:SJE12)</f>
        <v>0</v>
      </c>
      <c r="SJG12" s="1425">
        <f>'GC Table 8 - Primary'!SJE12</f>
        <v>0</v>
      </c>
      <c r="SJH12" s="1423">
        <f>'GC Table 6 - Secondary'!SJE14</f>
        <v>0</v>
      </c>
      <c r="SJI12" s="1426">
        <f>'GC Table 5 - Worker Training'!SJE12</f>
        <v>0</v>
      </c>
      <c r="SJJ12" s="1423">
        <f>'GC Table 4 - Tertiary'!SJD9</f>
        <v>0</v>
      </c>
      <c r="SJK12" s="1427">
        <f>SUM(SJG12:SJJ12)</f>
        <v>0</v>
      </c>
      <c r="SJL12" s="1422">
        <f>'GC Table 8 - Primary'!SJE20</f>
        <v>0</v>
      </c>
      <c r="SJM12" s="1423">
        <f>'GC Table 6 - Secondary'!SJE22</f>
        <v>0</v>
      </c>
      <c r="SJN12" s="1423">
        <f>'GC Table 5 - Worker Training'!SJE20</f>
        <v>0</v>
      </c>
      <c r="SJO12" s="1423">
        <f>'GC Table 4 - Tertiary'!SJD17</f>
        <v>0</v>
      </c>
      <c r="SJP12" s="1428">
        <f>SUM(SJL12:SJO12)</f>
        <v>0</v>
      </c>
      <c r="SJQ12" s="776">
        <v>2014</v>
      </c>
      <c r="SJR12" s="1422">
        <f>'GC Table 8 - Primary'!SJU8</f>
        <v>0</v>
      </c>
      <c r="SJS12" s="1423">
        <f>'GC Table 6 - Secondary'!SJU8</f>
        <v>0</v>
      </c>
      <c r="SJT12" s="1423">
        <f>'GC Table 5 - Worker Training'!SJU8</f>
        <v>0</v>
      </c>
      <c r="SJU12" s="1423">
        <f>'GC Table 4 - Tertiary'!SJT8</f>
        <v>0</v>
      </c>
      <c r="SJV12" s="1424">
        <f>SUM(SJR12:SJU12)</f>
        <v>0</v>
      </c>
      <c r="SJW12" s="1425">
        <f>'GC Table 8 - Primary'!SJU12</f>
        <v>0</v>
      </c>
      <c r="SJX12" s="1423">
        <f>'GC Table 6 - Secondary'!SJU14</f>
        <v>0</v>
      </c>
      <c r="SJY12" s="1426">
        <f>'GC Table 5 - Worker Training'!SJU12</f>
        <v>0</v>
      </c>
      <c r="SJZ12" s="1423">
        <f>'GC Table 4 - Tertiary'!SJT9</f>
        <v>0</v>
      </c>
      <c r="SKA12" s="1427">
        <f>SUM(SJW12:SJZ12)</f>
        <v>0</v>
      </c>
      <c r="SKB12" s="1422">
        <f>'GC Table 8 - Primary'!SJU20</f>
        <v>0</v>
      </c>
      <c r="SKC12" s="1423">
        <f>'GC Table 6 - Secondary'!SJU22</f>
        <v>0</v>
      </c>
      <c r="SKD12" s="1423">
        <f>'GC Table 5 - Worker Training'!SJU20</f>
        <v>0</v>
      </c>
      <c r="SKE12" s="1423">
        <f>'GC Table 4 - Tertiary'!SJT17</f>
        <v>0</v>
      </c>
      <c r="SKF12" s="1428">
        <f>SUM(SKB12:SKE12)</f>
        <v>0</v>
      </c>
      <c r="SKG12" s="776">
        <v>2014</v>
      </c>
      <c r="SKH12" s="1422">
        <f>'GC Table 8 - Primary'!SKK8</f>
        <v>0</v>
      </c>
      <c r="SKI12" s="1423">
        <f>'GC Table 6 - Secondary'!SKK8</f>
        <v>0</v>
      </c>
      <c r="SKJ12" s="1423">
        <f>'GC Table 5 - Worker Training'!SKK8</f>
        <v>0</v>
      </c>
      <c r="SKK12" s="1423">
        <f>'GC Table 4 - Tertiary'!SKJ8</f>
        <v>0</v>
      </c>
      <c r="SKL12" s="1424">
        <f>SUM(SKH12:SKK12)</f>
        <v>0</v>
      </c>
      <c r="SKM12" s="1425">
        <f>'GC Table 8 - Primary'!SKK12</f>
        <v>0</v>
      </c>
      <c r="SKN12" s="1423">
        <f>'GC Table 6 - Secondary'!SKK14</f>
        <v>0</v>
      </c>
      <c r="SKO12" s="1426">
        <f>'GC Table 5 - Worker Training'!SKK12</f>
        <v>0</v>
      </c>
      <c r="SKP12" s="1423">
        <f>'GC Table 4 - Tertiary'!SKJ9</f>
        <v>0</v>
      </c>
      <c r="SKQ12" s="1427">
        <f>SUM(SKM12:SKP12)</f>
        <v>0</v>
      </c>
      <c r="SKR12" s="1422">
        <f>'GC Table 8 - Primary'!SKK20</f>
        <v>0</v>
      </c>
      <c r="SKS12" s="1423">
        <f>'GC Table 6 - Secondary'!SKK22</f>
        <v>0</v>
      </c>
      <c r="SKT12" s="1423">
        <f>'GC Table 5 - Worker Training'!SKK20</f>
        <v>0</v>
      </c>
      <c r="SKU12" s="1423">
        <f>'GC Table 4 - Tertiary'!SKJ17</f>
        <v>0</v>
      </c>
      <c r="SKV12" s="1428">
        <f>SUM(SKR12:SKU12)</f>
        <v>0</v>
      </c>
      <c r="SKW12" s="776">
        <v>2014</v>
      </c>
      <c r="SKX12" s="1422">
        <f>'GC Table 8 - Primary'!SLA8</f>
        <v>0</v>
      </c>
      <c r="SKY12" s="1423">
        <f>'GC Table 6 - Secondary'!SLA8</f>
        <v>0</v>
      </c>
      <c r="SKZ12" s="1423">
        <f>'GC Table 5 - Worker Training'!SLA8</f>
        <v>0</v>
      </c>
      <c r="SLA12" s="1423">
        <f>'GC Table 4 - Tertiary'!SKZ8</f>
        <v>0</v>
      </c>
      <c r="SLB12" s="1424">
        <f>SUM(SKX12:SLA12)</f>
        <v>0</v>
      </c>
      <c r="SLC12" s="1425">
        <f>'GC Table 8 - Primary'!SLA12</f>
        <v>0</v>
      </c>
      <c r="SLD12" s="1423">
        <f>'GC Table 6 - Secondary'!SLA14</f>
        <v>0</v>
      </c>
      <c r="SLE12" s="1426">
        <f>'GC Table 5 - Worker Training'!SLA12</f>
        <v>0</v>
      </c>
      <c r="SLF12" s="1423">
        <f>'GC Table 4 - Tertiary'!SKZ9</f>
        <v>0</v>
      </c>
      <c r="SLG12" s="1427">
        <f>SUM(SLC12:SLF12)</f>
        <v>0</v>
      </c>
      <c r="SLH12" s="1422">
        <f>'GC Table 8 - Primary'!SLA20</f>
        <v>0</v>
      </c>
      <c r="SLI12" s="1423">
        <f>'GC Table 6 - Secondary'!SLA22</f>
        <v>0</v>
      </c>
      <c r="SLJ12" s="1423">
        <f>'GC Table 5 - Worker Training'!SLA20</f>
        <v>0</v>
      </c>
      <c r="SLK12" s="1423">
        <f>'GC Table 4 - Tertiary'!SKZ17</f>
        <v>0</v>
      </c>
      <c r="SLL12" s="1428">
        <f>SUM(SLH12:SLK12)</f>
        <v>0</v>
      </c>
      <c r="SLM12" s="776">
        <v>2014</v>
      </c>
      <c r="SLN12" s="1422">
        <f>'GC Table 8 - Primary'!SLQ8</f>
        <v>0</v>
      </c>
      <c r="SLO12" s="1423">
        <f>'GC Table 6 - Secondary'!SLQ8</f>
        <v>0</v>
      </c>
      <c r="SLP12" s="1423">
        <f>'GC Table 5 - Worker Training'!SLQ8</f>
        <v>0</v>
      </c>
      <c r="SLQ12" s="1423">
        <f>'GC Table 4 - Tertiary'!SLP8</f>
        <v>0</v>
      </c>
      <c r="SLR12" s="1424">
        <f>SUM(SLN12:SLQ12)</f>
        <v>0</v>
      </c>
      <c r="SLS12" s="1425">
        <f>'GC Table 8 - Primary'!SLQ12</f>
        <v>0</v>
      </c>
      <c r="SLT12" s="1423">
        <f>'GC Table 6 - Secondary'!SLQ14</f>
        <v>0</v>
      </c>
      <c r="SLU12" s="1426">
        <f>'GC Table 5 - Worker Training'!SLQ12</f>
        <v>0</v>
      </c>
      <c r="SLV12" s="1423">
        <f>'GC Table 4 - Tertiary'!SLP9</f>
        <v>0</v>
      </c>
      <c r="SLW12" s="1427">
        <f>SUM(SLS12:SLV12)</f>
        <v>0</v>
      </c>
      <c r="SLX12" s="1422">
        <f>'GC Table 8 - Primary'!SLQ20</f>
        <v>0</v>
      </c>
      <c r="SLY12" s="1423">
        <f>'GC Table 6 - Secondary'!SLQ22</f>
        <v>0</v>
      </c>
      <c r="SLZ12" s="1423">
        <f>'GC Table 5 - Worker Training'!SLQ20</f>
        <v>0</v>
      </c>
      <c r="SMA12" s="1423">
        <f>'GC Table 4 - Tertiary'!SLP17</f>
        <v>0</v>
      </c>
      <c r="SMB12" s="1428">
        <f>SUM(SLX12:SMA12)</f>
        <v>0</v>
      </c>
      <c r="SMC12" s="776">
        <v>2014</v>
      </c>
      <c r="SMD12" s="1422">
        <f>'GC Table 8 - Primary'!SMG8</f>
        <v>0</v>
      </c>
      <c r="SME12" s="1423">
        <f>'GC Table 6 - Secondary'!SMG8</f>
        <v>0</v>
      </c>
      <c r="SMF12" s="1423">
        <f>'GC Table 5 - Worker Training'!SMG8</f>
        <v>0</v>
      </c>
      <c r="SMG12" s="1423">
        <f>'GC Table 4 - Tertiary'!SMF8</f>
        <v>0</v>
      </c>
      <c r="SMH12" s="1424">
        <f>SUM(SMD12:SMG12)</f>
        <v>0</v>
      </c>
      <c r="SMI12" s="1425">
        <f>'GC Table 8 - Primary'!SMG12</f>
        <v>0</v>
      </c>
      <c r="SMJ12" s="1423">
        <f>'GC Table 6 - Secondary'!SMG14</f>
        <v>0</v>
      </c>
      <c r="SMK12" s="1426">
        <f>'GC Table 5 - Worker Training'!SMG12</f>
        <v>0</v>
      </c>
      <c r="SML12" s="1423">
        <f>'GC Table 4 - Tertiary'!SMF9</f>
        <v>0</v>
      </c>
      <c r="SMM12" s="1427">
        <f>SUM(SMI12:SML12)</f>
        <v>0</v>
      </c>
      <c r="SMN12" s="1422">
        <f>'GC Table 8 - Primary'!SMG20</f>
        <v>0</v>
      </c>
      <c r="SMO12" s="1423">
        <f>'GC Table 6 - Secondary'!SMG22</f>
        <v>0</v>
      </c>
      <c r="SMP12" s="1423">
        <f>'GC Table 5 - Worker Training'!SMG20</f>
        <v>0</v>
      </c>
      <c r="SMQ12" s="1423">
        <f>'GC Table 4 - Tertiary'!SMF17</f>
        <v>0</v>
      </c>
      <c r="SMR12" s="1428">
        <f>SUM(SMN12:SMQ12)</f>
        <v>0</v>
      </c>
      <c r="SMS12" s="776">
        <v>2014</v>
      </c>
      <c r="SMT12" s="1422">
        <f>'GC Table 8 - Primary'!SMW8</f>
        <v>0</v>
      </c>
      <c r="SMU12" s="1423">
        <f>'GC Table 6 - Secondary'!SMW8</f>
        <v>0</v>
      </c>
      <c r="SMV12" s="1423">
        <f>'GC Table 5 - Worker Training'!SMW8</f>
        <v>0</v>
      </c>
      <c r="SMW12" s="1423">
        <f>'GC Table 4 - Tertiary'!SMV8</f>
        <v>0</v>
      </c>
      <c r="SMX12" s="1424">
        <f>SUM(SMT12:SMW12)</f>
        <v>0</v>
      </c>
      <c r="SMY12" s="1425">
        <f>'GC Table 8 - Primary'!SMW12</f>
        <v>0</v>
      </c>
      <c r="SMZ12" s="1423">
        <f>'GC Table 6 - Secondary'!SMW14</f>
        <v>0</v>
      </c>
      <c r="SNA12" s="1426">
        <f>'GC Table 5 - Worker Training'!SMW12</f>
        <v>0</v>
      </c>
      <c r="SNB12" s="1423">
        <f>'GC Table 4 - Tertiary'!SMV9</f>
        <v>0</v>
      </c>
      <c r="SNC12" s="1427">
        <f>SUM(SMY12:SNB12)</f>
        <v>0</v>
      </c>
      <c r="SND12" s="1422">
        <f>'GC Table 8 - Primary'!SMW20</f>
        <v>0</v>
      </c>
      <c r="SNE12" s="1423">
        <f>'GC Table 6 - Secondary'!SMW22</f>
        <v>0</v>
      </c>
      <c r="SNF12" s="1423">
        <f>'GC Table 5 - Worker Training'!SMW20</f>
        <v>0</v>
      </c>
      <c r="SNG12" s="1423">
        <f>'GC Table 4 - Tertiary'!SMV17</f>
        <v>0</v>
      </c>
      <c r="SNH12" s="1428">
        <f>SUM(SND12:SNG12)</f>
        <v>0</v>
      </c>
      <c r="SNI12" s="776">
        <v>2014</v>
      </c>
      <c r="SNJ12" s="1422">
        <f>'GC Table 8 - Primary'!SNM8</f>
        <v>0</v>
      </c>
      <c r="SNK12" s="1423">
        <f>'GC Table 6 - Secondary'!SNM8</f>
        <v>0</v>
      </c>
      <c r="SNL12" s="1423">
        <f>'GC Table 5 - Worker Training'!SNM8</f>
        <v>0</v>
      </c>
      <c r="SNM12" s="1423">
        <f>'GC Table 4 - Tertiary'!SNL8</f>
        <v>0</v>
      </c>
      <c r="SNN12" s="1424">
        <f>SUM(SNJ12:SNM12)</f>
        <v>0</v>
      </c>
      <c r="SNO12" s="1425">
        <f>'GC Table 8 - Primary'!SNM12</f>
        <v>0</v>
      </c>
      <c r="SNP12" s="1423">
        <f>'GC Table 6 - Secondary'!SNM14</f>
        <v>0</v>
      </c>
      <c r="SNQ12" s="1426">
        <f>'GC Table 5 - Worker Training'!SNM12</f>
        <v>0</v>
      </c>
      <c r="SNR12" s="1423">
        <f>'GC Table 4 - Tertiary'!SNL9</f>
        <v>0</v>
      </c>
      <c r="SNS12" s="1427">
        <f>SUM(SNO12:SNR12)</f>
        <v>0</v>
      </c>
      <c r="SNT12" s="1422">
        <f>'GC Table 8 - Primary'!SNM20</f>
        <v>0</v>
      </c>
      <c r="SNU12" s="1423">
        <f>'GC Table 6 - Secondary'!SNM22</f>
        <v>0</v>
      </c>
      <c r="SNV12" s="1423">
        <f>'GC Table 5 - Worker Training'!SNM20</f>
        <v>0</v>
      </c>
      <c r="SNW12" s="1423">
        <f>'GC Table 4 - Tertiary'!SNL17</f>
        <v>0</v>
      </c>
      <c r="SNX12" s="1428">
        <f>SUM(SNT12:SNW12)</f>
        <v>0</v>
      </c>
      <c r="SNY12" s="776">
        <v>2014</v>
      </c>
      <c r="SNZ12" s="1422">
        <f>'GC Table 8 - Primary'!SOC8</f>
        <v>0</v>
      </c>
      <c r="SOA12" s="1423">
        <f>'GC Table 6 - Secondary'!SOC8</f>
        <v>0</v>
      </c>
      <c r="SOB12" s="1423">
        <f>'GC Table 5 - Worker Training'!SOC8</f>
        <v>0</v>
      </c>
      <c r="SOC12" s="1423">
        <f>'GC Table 4 - Tertiary'!SOB8</f>
        <v>0</v>
      </c>
      <c r="SOD12" s="1424">
        <f>SUM(SNZ12:SOC12)</f>
        <v>0</v>
      </c>
      <c r="SOE12" s="1425">
        <f>'GC Table 8 - Primary'!SOC12</f>
        <v>0</v>
      </c>
      <c r="SOF12" s="1423">
        <f>'GC Table 6 - Secondary'!SOC14</f>
        <v>0</v>
      </c>
      <c r="SOG12" s="1426">
        <f>'GC Table 5 - Worker Training'!SOC12</f>
        <v>0</v>
      </c>
      <c r="SOH12" s="1423">
        <f>'GC Table 4 - Tertiary'!SOB9</f>
        <v>0</v>
      </c>
      <c r="SOI12" s="1427">
        <f>SUM(SOE12:SOH12)</f>
        <v>0</v>
      </c>
      <c r="SOJ12" s="1422">
        <f>'GC Table 8 - Primary'!SOC20</f>
        <v>0</v>
      </c>
      <c r="SOK12" s="1423">
        <f>'GC Table 6 - Secondary'!SOC22</f>
        <v>0</v>
      </c>
      <c r="SOL12" s="1423">
        <f>'GC Table 5 - Worker Training'!SOC20</f>
        <v>0</v>
      </c>
      <c r="SOM12" s="1423">
        <f>'GC Table 4 - Tertiary'!SOB17</f>
        <v>0</v>
      </c>
      <c r="SON12" s="1428">
        <f>SUM(SOJ12:SOM12)</f>
        <v>0</v>
      </c>
      <c r="SOO12" s="776">
        <v>2014</v>
      </c>
      <c r="SOP12" s="1422">
        <f>'GC Table 8 - Primary'!SOS8</f>
        <v>0</v>
      </c>
      <c r="SOQ12" s="1423">
        <f>'GC Table 6 - Secondary'!SOS8</f>
        <v>0</v>
      </c>
      <c r="SOR12" s="1423">
        <f>'GC Table 5 - Worker Training'!SOS8</f>
        <v>0</v>
      </c>
      <c r="SOS12" s="1423">
        <f>'GC Table 4 - Tertiary'!SOR8</f>
        <v>0</v>
      </c>
      <c r="SOT12" s="1424">
        <f>SUM(SOP12:SOS12)</f>
        <v>0</v>
      </c>
      <c r="SOU12" s="1425">
        <f>'GC Table 8 - Primary'!SOS12</f>
        <v>0</v>
      </c>
      <c r="SOV12" s="1423">
        <f>'GC Table 6 - Secondary'!SOS14</f>
        <v>0</v>
      </c>
      <c r="SOW12" s="1426">
        <f>'GC Table 5 - Worker Training'!SOS12</f>
        <v>0</v>
      </c>
      <c r="SOX12" s="1423">
        <f>'GC Table 4 - Tertiary'!SOR9</f>
        <v>0</v>
      </c>
      <c r="SOY12" s="1427">
        <f>SUM(SOU12:SOX12)</f>
        <v>0</v>
      </c>
      <c r="SOZ12" s="1422">
        <f>'GC Table 8 - Primary'!SOS20</f>
        <v>0</v>
      </c>
      <c r="SPA12" s="1423">
        <f>'GC Table 6 - Secondary'!SOS22</f>
        <v>0</v>
      </c>
      <c r="SPB12" s="1423">
        <f>'GC Table 5 - Worker Training'!SOS20</f>
        <v>0</v>
      </c>
      <c r="SPC12" s="1423">
        <f>'GC Table 4 - Tertiary'!SOR17</f>
        <v>0</v>
      </c>
      <c r="SPD12" s="1428">
        <f>SUM(SOZ12:SPC12)</f>
        <v>0</v>
      </c>
      <c r="SPE12" s="776">
        <v>2014</v>
      </c>
      <c r="SPF12" s="1422">
        <f>'GC Table 8 - Primary'!SPI8</f>
        <v>0</v>
      </c>
      <c r="SPG12" s="1423">
        <f>'GC Table 6 - Secondary'!SPI8</f>
        <v>0</v>
      </c>
      <c r="SPH12" s="1423">
        <f>'GC Table 5 - Worker Training'!SPI8</f>
        <v>0</v>
      </c>
      <c r="SPI12" s="1423">
        <f>'GC Table 4 - Tertiary'!SPH8</f>
        <v>0</v>
      </c>
      <c r="SPJ12" s="1424">
        <f>SUM(SPF12:SPI12)</f>
        <v>0</v>
      </c>
      <c r="SPK12" s="1425">
        <f>'GC Table 8 - Primary'!SPI12</f>
        <v>0</v>
      </c>
      <c r="SPL12" s="1423">
        <f>'GC Table 6 - Secondary'!SPI14</f>
        <v>0</v>
      </c>
      <c r="SPM12" s="1426">
        <f>'GC Table 5 - Worker Training'!SPI12</f>
        <v>0</v>
      </c>
      <c r="SPN12" s="1423">
        <f>'GC Table 4 - Tertiary'!SPH9</f>
        <v>0</v>
      </c>
      <c r="SPO12" s="1427">
        <f>SUM(SPK12:SPN12)</f>
        <v>0</v>
      </c>
      <c r="SPP12" s="1422">
        <f>'GC Table 8 - Primary'!SPI20</f>
        <v>0</v>
      </c>
      <c r="SPQ12" s="1423">
        <f>'GC Table 6 - Secondary'!SPI22</f>
        <v>0</v>
      </c>
      <c r="SPR12" s="1423">
        <f>'GC Table 5 - Worker Training'!SPI20</f>
        <v>0</v>
      </c>
      <c r="SPS12" s="1423">
        <f>'GC Table 4 - Tertiary'!SPH17</f>
        <v>0</v>
      </c>
      <c r="SPT12" s="1428">
        <f>SUM(SPP12:SPS12)</f>
        <v>0</v>
      </c>
      <c r="SPU12" s="776">
        <v>2014</v>
      </c>
      <c r="SPV12" s="1422">
        <f>'GC Table 8 - Primary'!SPY8</f>
        <v>0</v>
      </c>
      <c r="SPW12" s="1423">
        <f>'GC Table 6 - Secondary'!SPY8</f>
        <v>0</v>
      </c>
      <c r="SPX12" s="1423">
        <f>'GC Table 5 - Worker Training'!SPY8</f>
        <v>0</v>
      </c>
      <c r="SPY12" s="1423">
        <f>'GC Table 4 - Tertiary'!SPX8</f>
        <v>0</v>
      </c>
      <c r="SPZ12" s="1424">
        <f>SUM(SPV12:SPY12)</f>
        <v>0</v>
      </c>
      <c r="SQA12" s="1425">
        <f>'GC Table 8 - Primary'!SPY12</f>
        <v>0</v>
      </c>
      <c r="SQB12" s="1423">
        <f>'GC Table 6 - Secondary'!SPY14</f>
        <v>0</v>
      </c>
      <c r="SQC12" s="1426">
        <f>'GC Table 5 - Worker Training'!SPY12</f>
        <v>0</v>
      </c>
      <c r="SQD12" s="1423">
        <f>'GC Table 4 - Tertiary'!SPX9</f>
        <v>0</v>
      </c>
      <c r="SQE12" s="1427">
        <f>SUM(SQA12:SQD12)</f>
        <v>0</v>
      </c>
      <c r="SQF12" s="1422">
        <f>'GC Table 8 - Primary'!SPY20</f>
        <v>0</v>
      </c>
      <c r="SQG12" s="1423">
        <f>'GC Table 6 - Secondary'!SPY22</f>
        <v>0</v>
      </c>
      <c r="SQH12" s="1423">
        <f>'GC Table 5 - Worker Training'!SPY20</f>
        <v>0</v>
      </c>
      <c r="SQI12" s="1423">
        <f>'GC Table 4 - Tertiary'!SPX17</f>
        <v>0</v>
      </c>
      <c r="SQJ12" s="1428">
        <f>SUM(SQF12:SQI12)</f>
        <v>0</v>
      </c>
      <c r="SQK12" s="776">
        <v>2014</v>
      </c>
      <c r="SQL12" s="1422">
        <f>'GC Table 8 - Primary'!SQO8</f>
        <v>0</v>
      </c>
      <c r="SQM12" s="1423">
        <f>'GC Table 6 - Secondary'!SQO8</f>
        <v>0</v>
      </c>
      <c r="SQN12" s="1423">
        <f>'GC Table 5 - Worker Training'!SQO8</f>
        <v>0</v>
      </c>
      <c r="SQO12" s="1423">
        <f>'GC Table 4 - Tertiary'!SQN8</f>
        <v>0</v>
      </c>
      <c r="SQP12" s="1424">
        <f>SUM(SQL12:SQO12)</f>
        <v>0</v>
      </c>
      <c r="SQQ12" s="1425">
        <f>'GC Table 8 - Primary'!SQO12</f>
        <v>0</v>
      </c>
      <c r="SQR12" s="1423">
        <f>'GC Table 6 - Secondary'!SQO14</f>
        <v>0</v>
      </c>
      <c r="SQS12" s="1426">
        <f>'GC Table 5 - Worker Training'!SQO12</f>
        <v>0</v>
      </c>
      <c r="SQT12" s="1423">
        <f>'GC Table 4 - Tertiary'!SQN9</f>
        <v>0</v>
      </c>
      <c r="SQU12" s="1427">
        <f>SUM(SQQ12:SQT12)</f>
        <v>0</v>
      </c>
      <c r="SQV12" s="1422">
        <f>'GC Table 8 - Primary'!SQO20</f>
        <v>0</v>
      </c>
      <c r="SQW12" s="1423">
        <f>'GC Table 6 - Secondary'!SQO22</f>
        <v>0</v>
      </c>
      <c r="SQX12" s="1423">
        <f>'GC Table 5 - Worker Training'!SQO20</f>
        <v>0</v>
      </c>
      <c r="SQY12" s="1423">
        <f>'GC Table 4 - Tertiary'!SQN17</f>
        <v>0</v>
      </c>
      <c r="SQZ12" s="1428">
        <f>SUM(SQV12:SQY12)</f>
        <v>0</v>
      </c>
      <c r="SRA12" s="776">
        <v>2014</v>
      </c>
      <c r="SRB12" s="1422">
        <f>'GC Table 8 - Primary'!SRE8</f>
        <v>0</v>
      </c>
      <c r="SRC12" s="1423">
        <f>'GC Table 6 - Secondary'!SRE8</f>
        <v>0</v>
      </c>
      <c r="SRD12" s="1423">
        <f>'GC Table 5 - Worker Training'!SRE8</f>
        <v>0</v>
      </c>
      <c r="SRE12" s="1423">
        <f>'GC Table 4 - Tertiary'!SRD8</f>
        <v>0</v>
      </c>
      <c r="SRF12" s="1424">
        <f>SUM(SRB12:SRE12)</f>
        <v>0</v>
      </c>
      <c r="SRG12" s="1425">
        <f>'GC Table 8 - Primary'!SRE12</f>
        <v>0</v>
      </c>
      <c r="SRH12" s="1423">
        <f>'GC Table 6 - Secondary'!SRE14</f>
        <v>0</v>
      </c>
      <c r="SRI12" s="1426">
        <f>'GC Table 5 - Worker Training'!SRE12</f>
        <v>0</v>
      </c>
      <c r="SRJ12" s="1423">
        <f>'GC Table 4 - Tertiary'!SRD9</f>
        <v>0</v>
      </c>
      <c r="SRK12" s="1427">
        <f>SUM(SRG12:SRJ12)</f>
        <v>0</v>
      </c>
      <c r="SRL12" s="1422">
        <f>'GC Table 8 - Primary'!SRE20</f>
        <v>0</v>
      </c>
      <c r="SRM12" s="1423">
        <f>'GC Table 6 - Secondary'!SRE22</f>
        <v>0</v>
      </c>
      <c r="SRN12" s="1423">
        <f>'GC Table 5 - Worker Training'!SRE20</f>
        <v>0</v>
      </c>
      <c r="SRO12" s="1423">
        <f>'GC Table 4 - Tertiary'!SRD17</f>
        <v>0</v>
      </c>
      <c r="SRP12" s="1428">
        <f>SUM(SRL12:SRO12)</f>
        <v>0</v>
      </c>
      <c r="SRQ12" s="776">
        <v>2014</v>
      </c>
      <c r="SRR12" s="1422">
        <f>'GC Table 8 - Primary'!SRU8</f>
        <v>0</v>
      </c>
      <c r="SRS12" s="1423">
        <f>'GC Table 6 - Secondary'!SRU8</f>
        <v>0</v>
      </c>
      <c r="SRT12" s="1423">
        <f>'GC Table 5 - Worker Training'!SRU8</f>
        <v>0</v>
      </c>
      <c r="SRU12" s="1423">
        <f>'GC Table 4 - Tertiary'!SRT8</f>
        <v>0</v>
      </c>
      <c r="SRV12" s="1424">
        <f>SUM(SRR12:SRU12)</f>
        <v>0</v>
      </c>
      <c r="SRW12" s="1425">
        <f>'GC Table 8 - Primary'!SRU12</f>
        <v>0</v>
      </c>
      <c r="SRX12" s="1423">
        <f>'GC Table 6 - Secondary'!SRU14</f>
        <v>0</v>
      </c>
      <c r="SRY12" s="1426">
        <f>'GC Table 5 - Worker Training'!SRU12</f>
        <v>0</v>
      </c>
      <c r="SRZ12" s="1423">
        <f>'GC Table 4 - Tertiary'!SRT9</f>
        <v>0</v>
      </c>
      <c r="SSA12" s="1427">
        <f>SUM(SRW12:SRZ12)</f>
        <v>0</v>
      </c>
      <c r="SSB12" s="1422">
        <f>'GC Table 8 - Primary'!SRU20</f>
        <v>0</v>
      </c>
      <c r="SSC12" s="1423">
        <f>'GC Table 6 - Secondary'!SRU22</f>
        <v>0</v>
      </c>
      <c r="SSD12" s="1423">
        <f>'GC Table 5 - Worker Training'!SRU20</f>
        <v>0</v>
      </c>
      <c r="SSE12" s="1423">
        <f>'GC Table 4 - Tertiary'!SRT17</f>
        <v>0</v>
      </c>
      <c r="SSF12" s="1428">
        <f>SUM(SSB12:SSE12)</f>
        <v>0</v>
      </c>
      <c r="SSG12" s="776">
        <v>2014</v>
      </c>
      <c r="SSH12" s="1422">
        <f>'GC Table 8 - Primary'!SSK8</f>
        <v>0</v>
      </c>
      <c r="SSI12" s="1423">
        <f>'GC Table 6 - Secondary'!SSK8</f>
        <v>0</v>
      </c>
      <c r="SSJ12" s="1423">
        <f>'GC Table 5 - Worker Training'!SSK8</f>
        <v>0</v>
      </c>
      <c r="SSK12" s="1423">
        <f>'GC Table 4 - Tertiary'!SSJ8</f>
        <v>0</v>
      </c>
      <c r="SSL12" s="1424">
        <f>SUM(SSH12:SSK12)</f>
        <v>0</v>
      </c>
      <c r="SSM12" s="1425">
        <f>'GC Table 8 - Primary'!SSK12</f>
        <v>0</v>
      </c>
      <c r="SSN12" s="1423">
        <f>'GC Table 6 - Secondary'!SSK14</f>
        <v>0</v>
      </c>
      <c r="SSO12" s="1426">
        <f>'GC Table 5 - Worker Training'!SSK12</f>
        <v>0</v>
      </c>
      <c r="SSP12" s="1423">
        <f>'GC Table 4 - Tertiary'!SSJ9</f>
        <v>0</v>
      </c>
      <c r="SSQ12" s="1427">
        <f>SUM(SSM12:SSP12)</f>
        <v>0</v>
      </c>
      <c r="SSR12" s="1422">
        <f>'GC Table 8 - Primary'!SSK20</f>
        <v>0</v>
      </c>
      <c r="SSS12" s="1423">
        <f>'GC Table 6 - Secondary'!SSK22</f>
        <v>0</v>
      </c>
      <c r="SST12" s="1423">
        <f>'GC Table 5 - Worker Training'!SSK20</f>
        <v>0</v>
      </c>
      <c r="SSU12" s="1423">
        <f>'GC Table 4 - Tertiary'!SSJ17</f>
        <v>0</v>
      </c>
      <c r="SSV12" s="1428">
        <f>SUM(SSR12:SSU12)</f>
        <v>0</v>
      </c>
      <c r="SSW12" s="776">
        <v>2014</v>
      </c>
      <c r="SSX12" s="1422">
        <f>'GC Table 8 - Primary'!STA8</f>
        <v>0</v>
      </c>
      <c r="SSY12" s="1423">
        <f>'GC Table 6 - Secondary'!STA8</f>
        <v>0</v>
      </c>
      <c r="SSZ12" s="1423">
        <f>'GC Table 5 - Worker Training'!STA8</f>
        <v>0</v>
      </c>
      <c r="STA12" s="1423">
        <f>'GC Table 4 - Tertiary'!SSZ8</f>
        <v>0</v>
      </c>
      <c r="STB12" s="1424">
        <f>SUM(SSX12:STA12)</f>
        <v>0</v>
      </c>
      <c r="STC12" s="1425">
        <f>'GC Table 8 - Primary'!STA12</f>
        <v>0</v>
      </c>
      <c r="STD12" s="1423">
        <f>'GC Table 6 - Secondary'!STA14</f>
        <v>0</v>
      </c>
      <c r="STE12" s="1426">
        <f>'GC Table 5 - Worker Training'!STA12</f>
        <v>0</v>
      </c>
      <c r="STF12" s="1423">
        <f>'GC Table 4 - Tertiary'!SSZ9</f>
        <v>0</v>
      </c>
      <c r="STG12" s="1427">
        <f>SUM(STC12:STF12)</f>
        <v>0</v>
      </c>
      <c r="STH12" s="1422">
        <f>'GC Table 8 - Primary'!STA20</f>
        <v>0</v>
      </c>
      <c r="STI12" s="1423">
        <f>'GC Table 6 - Secondary'!STA22</f>
        <v>0</v>
      </c>
      <c r="STJ12" s="1423">
        <f>'GC Table 5 - Worker Training'!STA20</f>
        <v>0</v>
      </c>
      <c r="STK12" s="1423">
        <f>'GC Table 4 - Tertiary'!SSZ17</f>
        <v>0</v>
      </c>
      <c r="STL12" s="1428">
        <f>SUM(STH12:STK12)</f>
        <v>0</v>
      </c>
      <c r="STM12" s="776">
        <v>2014</v>
      </c>
      <c r="STN12" s="1422">
        <f>'GC Table 8 - Primary'!STQ8</f>
        <v>0</v>
      </c>
      <c r="STO12" s="1423">
        <f>'GC Table 6 - Secondary'!STQ8</f>
        <v>0</v>
      </c>
      <c r="STP12" s="1423">
        <f>'GC Table 5 - Worker Training'!STQ8</f>
        <v>0</v>
      </c>
      <c r="STQ12" s="1423">
        <f>'GC Table 4 - Tertiary'!STP8</f>
        <v>0</v>
      </c>
      <c r="STR12" s="1424">
        <f>SUM(STN12:STQ12)</f>
        <v>0</v>
      </c>
      <c r="STS12" s="1425">
        <f>'GC Table 8 - Primary'!STQ12</f>
        <v>0</v>
      </c>
      <c r="STT12" s="1423">
        <f>'GC Table 6 - Secondary'!STQ14</f>
        <v>0</v>
      </c>
      <c r="STU12" s="1426">
        <f>'GC Table 5 - Worker Training'!STQ12</f>
        <v>0</v>
      </c>
      <c r="STV12" s="1423">
        <f>'GC Table 4 - Tertiary'!STP9</f>
        <v>0</v>
      </c>
      <c r="STW12" s="1427">
        <f>SUM(STS12:STV12)</f>
        <v>0</v>
      </c>
      <c r="STX12" s="1422">
        <f>'GC Table 8 - Primary'!STQ20</f>
        <v>0</v>
      </c>
      <c r="STY12" s="1423">
        <f>'GC Table 6 - Secondary'!STQ22</f>
        <v>0</v>
      </c>
      <c r="STZ12" s="1423">
        <f>'GC Table 5 - Worker Training'!STQ20</f>
        <v>0</v>
      </c>
      <c r="SUA12" s="1423">
        <f>'GC Table 4 - Tertiary'!STP17</f>
        <v>0</v>
      </c>
      <c r="SUB12" s="1428">
        <f>SUM(STX12:SUA12)</f>
        <v>0</v>
      </c>
      <c r="SUC12" s="776">
        <v>2014</v>
      </c>
      <c r="SUD12" s="1422">
        <f>'GC Table 8 - Primary'!SUG8</f>
        <v>0</v>
      </c>
      <c r="SUE12" s="1423">
        <f>'GC Table 6 - Secondary'!SUG8</f>
        <v>0</v>
      </c>
      <c r="SUF12" s="1423">
        <f>'GC Table 5 - Worker Training'!SUG8</f>
        <v>0</v>
      </c>
      <c r="SUG12" s="1423">
        <f>'GC Table 4 - Tertiary'!SUF8</f>
        <v>0</v>
      </c>
      <c r="SUH12" s="1424">
        <f>SUM(SUD12:SUG12)</f>
        <v>0</v>
      </c>
      <c r="SUI12" s="1425">
        <f>'GC Table 8 - Primary'!SUG12</f>
        <v>0</v>
      </c>
      <c r="SUJ12" s="1423">
        <f>'GC Table 6 - Secondary'!SUG14</f>
        <v>0</v>
      </c>
      <c r="SUK12" s="1426">
        <f>'GC Table 5 - Worker Training'!SUG12</f>
        <v>0</v>
      </c>
      <c r="SUL12" s="1423">
        <f>'GC Table 4 - Tertiary'!SUF9</f>
        <v>0</v>
      </c>
      <c r="SUM12" s="1427">
        <f>SUM(SUI12:SUL12)</f>
        <v>0</v>
      </c>
      <c r="SUN12" s="1422">
        <f>'GC Table 8 - Primary'!SUG20</f>
        <v>0</v>
      </c>
      <c r="SUO12" s="1423">
        <f>'GC Table 6 - Secondary'!SUG22</f>
        <v>0</v>
      </c>
      <c r="SUP12" s="1423">
        <f>'GC Table 5 - Worker Training'!SUG20</f>
        <v>0</v>
      </c>
      <c r="SUQ12" s="1423">
        <f>'GC Table 4 - Tertiary'!SUF17</f>
        <v>0</v>
      </c>
      <c r="SUR12" s="1428">
        <f>SUM(SUN12:SUQ12)</f>
        <v>0</v>
      </c>
      <c r="SUS12" s="776">
        <v>2014</v>
      </c>
      <c r="SUT12" s="1422">
        <f>'GC Table 8 - Primary'!SUW8</f>
        <v>0</v>
      </c>
      <c r="SUU12" s="1423">
        <f>'GC Table 6 - Secondary'!SUW8</f>
        <v>0</v>
      </c>
      <c r="SUV12" s="1423">
        <f>'GC Table 5 - Worker Training'!SUW8</f>
        <v>0</v>
      </c>
      <c r="SUW12" s="1423">
        <f>'GC Table 4 - Tertiary'!SUV8</f>
        <v>0</v>
      </c>
      <c r="SUX12" s="1424">
        <f>SUM(SUT12:SUW12)</f>
        <v>0</v>
      </c>
      <c r="SUY12" s="1425">
        <f>'GC Table 8 - Primary'!SUW12</f>
        <v>0</v>
      </c>
      <c r="SUZ12" s="1423">
        <f>'GC Table 6 - Secondary'!SUW14</f>
        <v>0</v>
      </c>
      <c r="SVA12" s="1426">
        <f>'GC Table 5 - Worker Training'!SUW12</f>
        <v>0</v>
      </c>
      <c r="SVB12" s="1423">
        <f>'GC Table 4 - Tertiary'!SUV9</f>
        <v>0</v>
      </c>
      <c r="SVC12" s="1427">
        <f>SUM(SUY12:SVB12)</f>
        <v>0</v>
      </c>
      <c r="SVD12" s="1422">
        <f>'GC Table 8 - Primary'!SUW20</f>
        <v>0</v>
      </c>
      <c r="SVE12" s="1423">
        <f>'GC Table 6 - Secondary'!SUW22</f>
        <v>0</v>
      </c>
      <c r="SVF12" s="1423">
        <f>'GC Table 5 - Worker Training'!SUW20</f>
        <v>0</v>
      </c>
      <c r="SVG12" s="1423">
        <f>'GC Table 4 - Tertiary'!SUV17</f>
        <v>0</v>
      </c>
      <c r="SVH12" s="1428">
        <f>SUM(SVD12:SVG12)</f>
        <v>0</v>
      </c>
      <c r="SVI12" s="776">
        <v>2014</v>
      </c>
      <c r="SVJ12" s="1422">
        <f>'GC Table 8 - Primary'!SVM8</f>
        <v>0</v>
      </c>
      <c r="SVK12" s="1423">
        <f>'GC Table 6 - Secondary'!SVM8</f>
        <v>0</v>
      </c>
      <c r="SVL12" s="1423">
        <f>'GC Table 5 - Worker Training'!SVM8</f>
        <v>0</v>
      </c>
      <c r="SVM12" s="1423">
        <f>'GC Table 4 - Tertiary'!SVL8</f>
        <v>0</v>
      </c>
      <c r="SVN12" s="1424">
        <f>SUM(SVJ12:SVM12)</f>
        <v>0</v>
      </c>
      <c r="SVO12" s="1425">
        <f>'GC Table 8 - Primary'!SVM12</f>
        <v>0</v>
      </c>
      <c r="SVP12" s="1423">
        <f>'GC Table 6 - Secondary'!SVM14</f>
        <v>0</v>
      </c>
      <c r="SVQ12" s="1426">
        <f>'GC Table 5 - Worker Training'!SVM12</f>
        <v>0</v>
      </c>
      <c r="SVR12" s="1423">
        <f>'GC Table 4 - Tertiary'!SVL9</f>
        <v>0</v>
      </c>
      <c r="SVS12" s="1427">
        <f>SUM(SVO12:SVR12)</f>
        <v>0</v>
      </c>
      <c r="SVT12" s="1422">
        <f>'GC Table 8 - Primary'!SVM20</f>
        <v>0</v>
      </c>
      <c r="SVU12" s="1423">
        <f>'GC Table 6 - Secondary'!SVM22</f>
        <v>0</v>
      </c>
      <c r="SVV12" s="1423">
        <f>'GC Table 5 - Worker Training'!SVM20</f>
        <v>0</v>
      </c>
      <c r="SVW12" s="1423">
        <f>'GC Table 4 - Tertiary'!SVL17</f>
        <v>0</v>
      </c>
      <c r="SVX12" s="1428">
        <f>SUM(SVT12:SVW12)</f>
        <v>0</v>
      </c>
      <c r="SVY12" s="776">
        <v>2014</v>
      </c>
      <c r="SVZ12" s="1422">
        <f>'GC Table 8 - Primary'!SWC8</f>
        <v>0</v>
      </c>
      <c r="SWA12" s="1423">
        <f>'GC Table 6 - Secondary'!SWC8</f>
        <v>0</v>
      </c>
      <c r="SWB12" s="1423">
        <f>'GC Table 5 - Worker Training'!SWC8</f>
        <v>0</v>
      </c>
      <c r="SWC12" s="1423">
        <f>'GC Table 4 - Tertiary'!SWB8</f>
        <v>0</v>
      </c>
      <c r="SWD12" s="1424">
        <f>SUM(SVZ12:SWC12)</f>
        <v>0</v>
      </c>
      <c r="SWE12" s="1425">
        <f>'GC Table 8 - Primary'!SWC12</f>
        <v>0</v>
      </c>
      <c r="SWF12" s="1423">
        <f>'GC Table 6 - Secondary'!SWC14</f>
        <v>0</v>
      </c>
      <c r="SWG12" s="1426">
        <f>'GC Table 5 - Worker Training'!SWC12</f>
        <v>0</v>
      </c>
      <c r="SWH12" s="1423">
        <f>'GC Table 4 - Tertiary'!SWB9</f>
        <v>0</v>
      </c>
      <c r="SWI12" s="1427">
        <f>SUM(SWE12:SWH12)</f>
        <v>0</v>
      </c>
      <c r="SWJ12" s="1422">
        <f>'GC Table 8 - Primary'!SWC20</f>
        <v>0</v>
      </c>
      <c r="SWK12" s="1423">
        <f>'GC Table 6 - Secondary'!SWC22</f>
        <v>0</v>
      </c>
      <c r="SWL12" s="1423">
        <f>'GC Table 5 - Worker Training'!SWC20</f>
        <v>0</v>
      </c>
      <c r="SWM12" s="1423">
        <f>'GC Table 4 - Tertiary'!SWB17</f>
        <v>0</v>
      </c>
      <c r="SWN12" s="1428">
        <f>SUM(SWJ12:SWM12)</f>
        <v>0</v>
      </c>
      <c r="SWO12" s="776">
        <v>2014</v>
      </c>
      <c r="SWP12" s="1422">
        <f>'GC Table 8 - Primary'!SWS8</f>
        <v>0</v>
      </c>
      <c r="SWQ12" s="1423">
        <f>'GC Table 6 - Secondary'!SWS8</f>
        <v>0</v>
      </c>
      <c r="SWR12" s="1423">
        <f>'GC Table 5 - Worker Training'!SWS8</f>
        <v>0</v>
      </c>
      <c r="SWS12" s="1423">
        <f>'GC Table 4 - Tertiary'!SWR8</f>
        <v>0</v>
      </c>
      <c r="SWT12" s="1424">
        <f>SUM(SWP12:SWS12)</f>
        <v>0</v>
      </c>
      <c r="SWU12" s="1425">
        <f>'GC Table 8 - Primary'!SWS12</f>
        <v>0</v>
      </c>
      <c r="SWV12" s="1423">
        <f>'GC Table 6 - Secondary'!SWS14</f>
        <v>0</v>
      </c>
      <c r="SWW12" s="1426">
        <f>'GC Table 5 - Worker Training'!SWS12</f>
        <v>0</v>
      </c>
      <c r="SWX12" s="1423">
        <f>'GC Table 4 - Tertiary'!SWR9</f>
        <v>0</v>
      </c>
      <c r="SWY12" s="1427">
        <f>SUM(SWU12:SWX12)</f>
        <v>0</v>
      </c>
      <c r="SWZ12" s="1422">
        <f>'GC Table 8 - Primary'!SWS20</f>
        <v>0</v>
      </c>
      <c r="SXA12" s="1423">
        <f>'GC Table 6 - Secondary'!SWS22</f>
        <v>0</v>
      </c>
      <c r="SXB12" s="1423">
        <f>'GC Table 5 - Worker Training'!SWS20</f>
        <v>0</v>
      </c>
      <c r="SXC12" s="1423">
        <f>'GC Table 4 - Tertiary'!SWR17</f>
        <v>0</v>
      </c>
      <c r="SXD12" s="1428">
        <f>SUM(SWZ12:SXC12)</f>
        <v>0</v>
      </c>
      <c r="SXE12" s="776">
        <v>2014</v>
      </c>
      <c r="SXF12" s="1422">
        <f>'GC Table 8 - Primary'!SXI8</f>
        <v>0</v>
      </c>
      <c r="SXG12" s="1423">
        <f>'GC Table 6 - Secondary'!SXI8</f>
        <v>0</v>
      </c>
      <c r="SXH12" s="1423">
        <f>'GC Table 5 - Worker Training'!SXI8</f>
        <v>0</v>
      </c>
      <c r="SXI12" s="1423">
        <f>'GC Table 4 - Tertiary'!SXH8</f>
        <v>0</v>
      </c>
      <c r="SXJ12" s="1424">
        <f>SUM(SXF12:SXI12)</f>
        <v>0</v>
      </c>
      <c r="SXK12" s="1425">
        <f>'GC Table 8 - Primary'!SXI12</f>
        <v>0</v>
      </c>
      <c r="SXL12" s="1423">
        <f>'GC Table 6 - Secondary'!SXI14</f>
        <v>0</v>
      </c>
      <c r="SXM12" s="1426">
        <f>'GC Table 5 - Worker Training'!SXI12</f>
        <v>0</v>
      </c>
      <c r="SXN12" s="1423">
        <f>'GC Table 4 - Tertiary'!SXH9</f>
        <v>0</v>
      </c>
      <c r="SXO12" s="1427">
        <f>SUM(SXK12:SXN12)</f>
        <v>0</v>
      </c>
      <c r="SXP12" s="1422">
        <f>'GC Table 8 - Primary'!SXI20</f>
        <v>0</v>
      </c>
      <c r="SXQ12" s="1423">
        <f>'GC Table 6 - Secondary'!SXI22</f>
        <v>0</v>
      </c>
      <c r="SXR12" s="1423">
        <f>'GC Table 5 - Worker Training'!SXI20</f>
        <v>0</v>
      </c>
      <c r="SXS12" s="1423">
        <f>'GC Table 4 - Tertiary'!SXH17</f>
        <v>0</v>
      </c>
      <c r="SXT12" s="1428">
        <f>SUM(SXP12:SXS12)</f>
        <v>0</v>
      </c>
      <c r="SXU12" s="776">
        <v>2014</v>
      </c>
      <c r="SXV12" s="1422">
        <f>'GC Table 8 - Primary'!SXY8</f>
        <v>0</v>
      </c>
      <c r="SXW12" s="1423">
        <f>'GC Table 6 - Secondary'!SXY8</f>
        <v>0</v>
      </c>
      <c r="SXX12" s="1423">
        <f>'GC Table 5 - Worker Training'!SXY8</f>
        <v>0</v>
      </c>
      <c r="SXY12" s="1423">
        <f>'GC Table 4 - Tertiary'!SXX8</f>
        <v>0</v>
      </c>
      <c r="SXZ12" s="1424">
        <f>SUM(SXV12:SXY12)</f>
        <v>0</v>
      </c>
      <c r="SYA12" s="1425">
        <f>'GC Table 8 - Primary'!SXY12</f>
        <v>0</v>
      </c>
      <c r="SYB12" s="1423">
        <f>'GC Table 6 - Secondary'!SXY14</f>
        <v>0</v>
      </c>
      <c r="SYC12" s="1426">
        <f>'GC Table 5 - Worker Training'!SXY12</f>
        <v>0</v>
      </c>
      <c r="SYD12" s="1423">
        <f>'GC Table 4 - Tertiary'!SXX9</f>
        <v>0</v>
      </c>
      <c r="SYE12" s="1427">
        <f>SUM(SYA12:SYD12)</f>
        <v>0</v>
      </c>
      <c r="SYF12" s="1422">
        <f>'GC Table 8 - Primary'!SXY20</f>
        <v>0</v>
      </c>
      <c r="SYG12" s="1423">
        <f>'GC Table 6 - Secondary'!SXY22</f>
        <v>0</v>
      </c>
      <c r="SYH12" s="1423">
        <f>'GC Table 5 - Worker Training'!SXY20</f>
        <v>0</v>
      </c>
      <c r="SYI12" s="1423">
        <f>'GC Table 4 - Tertiary'!SXX17</f>
        <v>0</v>
      </c>
      <c r="SYJ12" s="1428">
        <f>SUM(SYF12:SYI12)</f>
        <v>0</v>
      </c>
      <c r="SYK12" s="776">
        <v>2014</v>
      </c>
      <c r="SYL12" s="1422">
        <f>'GC Table 8 - Primary'!SYO8</f>
        <v>0</v>
      </c>
      <c r="SYM12" s="1423">
        <f>'GC Table 6 - Secondary'!SYO8</f>
        <v>0</v>
      </c>
      <c r="SYN12" s="1423">
        <f>'GC Table 5 - Worker Training'!SYO8</f>
        <v>0</v>
      </c>
      <c r="SYO12" s="1423">
        <f>'GC Table 4 - Tertiary'!SYN8</f>
        <v>0</v>
      </c>
      <c r="SYP12" s="1424">
        <f>SUM(SYL12:SYO12)</f>
        <v>0</v>
      </c>
      <c r="SYQ12" s="1425">
        <f>'GC Table 8 - Primary'!SYO12</f>
        <v>0</v>
      </c>
      <c r="SYR12" s="1423">
        <f>'GC Table 6 - Secondary'!SYO14</f>
        <v>0</v>
      </c>
      <c r="SYS12" s="1426">
        <f>'GC Table 5 - Worker Training'!SYO12</f>
        <v>0</v>
      </c>
      <c r="SYT12" s="1423">
        <f>'GC Table 4 - Tertiary'!SYN9</f>
        <v>0</v>
      </c>
      <c r="SYU12" s="1427">
        <f>SUM(SYQ12:SYT12)</f>
        <v>0</v>
      </c>
      <c r="SYV12" s="1422">
        <f>'GC Table 8 - Primary'!SYO20</f>
        <v>0</v>
      </c>
      <c r="SYW12" s="1423">
        <f>'GC Table 6 - Secondary'!SYO22</f>
        <v>0</v>
      </c>
      <c r="SYX12" s="1423">
        <f>'GC Table 5 - Worker Training'!SYO20</f>
        <v>0</v>
      </c>
      <c r="SYY12" s="1423">
        <f>'GC Table 4 - Tertiary'!SYN17</f>
        <v>0</v>
      </c>
      <c r="SYZ12" s="1428">
        <f>SUM(SYV12:SYY12)</f>
        <v>0</v>
      </c>
      <c r="SZA12" s="776">
        <v>2014</v>
      </c>
      <c r="SZB12" s="1422">
        <f>'GC Table 8 - Primary'!SZE8</f>
        <v>0</v>
      </c>
      <c r="SZC12" s="1423">
        <f>'GC Table 6 - Secondary'!SZE8</f>
        <v>0</v>
      </c>
      <c r="SZD12" s="1423">
        <f>'GC Table 5 - Worker Training'!SZE8</f>
        <v>0</v>
      </c>
      <c r="SZE12" s="1423">
        <f>'GC Table 4 - Tertiary'!SZD8</f>
        <v>0</v>
      </c>
      <c r="SZF12" s="1424">
        <f>SUM(SZB12:SZE12)</f>
        <v>0</v>
      </c>
      <c r="SZG12" s="1425">
        <f>'GC Table 8 - Primary'!SZE12</f>
        <v>0</v>
      </c>
      <c r="SZH12" s="1423">
        <f>'GC Table 6 - Secondary'!SZE14</f>
        <v>0</v>
      </c>
      <c r="SZI12" s="1426">
        <f>'GC Table 5 - Worker Training'!SZE12</f>
        <v>0</v>
      </c>
      <c r="SZJ12" s="1423">
        <f>'GC Table 4 - Tertiary'!SZD9</f>
        <v>0</v>
      </c>
      <c r="SZK12" s="1427">
        <f>SUM(SZG12:SZJ12)</f>
        <v>0</v>
      </c>
      <c r="SZL12" s="1422">
        <f>'GC Table 8 - Primary'!SZE20</f>
        <v>0</v>
      </c>
      <c r="SZM12" s="1423">
        <f>'GC Table 6 - Secondary'!SZE22</f>
        <v>0</v>
      </c>
      <c r="SZN12" s="1423">
        <f>'GC Table 5 - Worker Training'!SZE20</f>
        <v>0</v>
      </c>
      <c r="SZO12" s="1423">
        <f>'GC Table 4 - Tertiary'!SZD17</f>
        <v>0</v>
      </c>
      <c r="SZP12" s="1428">
        <f>SUM(SZL12:SZO12)</f>
        <v>0</v>
      </c>
      <c r="SZQ12" s="776">
        <v>2014</v>
      </c>
      <c r="SZR12" s="1422">
        <f>'GC Table 8 - Primary'!SZU8</f>
        <v>0</v>
      </c>
      <c r="SZS12" s="1423">
        <f>'GC Table 6 - Secondary'!SZU8</f>
        <v>0</v>
      </c>
      <c r="SZT12" s="1423">
        <f>'GC Table 5 - Worker Training'!SZU8</f>
        <v>0</v>
      </c>
      <c r="SZU12" s="1423">
        <f>'GC Table 4 - Tertiary'!SZT8</f>
        <v>0</v>
      </c>
      <c r="SZV12" s="1424">
        <f>SUM(SZR12:SZU12)</f>
        <v>0</v>
      </c>
      <c r="SZW12" s="1425">
        <f>'GC Table 8 - Primary'!SZU12</f>
        <v>0</v>
      </c>
      <c r="SZX12" s="1423">
        <f>'GC Table 6 - Secondary'!SZU14</f>
        <v>0</v>
      </c>
      <c r="SZY12" s="1426">
        <f>'GC Table 5 - Worker Training'!SZU12</f>
        <v>0</v>
      </c>
      <c r="SZZ12" s="1423">
        <f>'GC Table 4 - Tertiary'!SZT9</f>
        <v>0</v>
      </c>
      <c r="TAA12" s="1427">
        <f>SUM(SZW12:SZZ12)</f>
        <v>0</v>
      </c>
      <c r="TAB12" s="1422">
        <f>'GC Table 8 - Primary'!SZU20</f>
        <v>0</v>
      </c>
      <c r="TAC12" s="1423">
        <f>'GC Table 6 - Secondary'!SZU22</f>
        <v>0</v>
      </c>
      <c r="TAD12" s="1423">
        <f>'GC Table 5 - Worker Training'!SZU20</f>
        <v>0</v>
      </c>
      <c r="TAE12" s="1423">
        <f>'GC Table 4 - Tertiary'!SZT17</f>
        <v>0</v>
      </c>
      <c r="TAF12" s="1428">
        <f>SUM(TAB12:TAE12)</f>
        <v>0</v>
      </c>
      <c r="TAG12" s="776">
        <v>2014</v>
      </c>
      <c r="TAH12" s="1422">
        <f>'GC Table 8 - Primary'!TAK8</f>
        <v>0</v>
      </c>
      <c r="TAI12" s="1423">
        <f>'GC Table 6 - Secondary'!TAK8</f>
        <v>0</v>
      </c>
      <c r="TAJ12" s="1423">
        <f>'GC Table 5 - Worker Training'!TAK8</f>
        <v>0</v>
      </c>
      <c r="TAK12" s="1423">
        <f>'GC Table 4 - Tertiary'!TAJ8</f>
        <v>0</v>
      </c>
      <c r="TAL12" s="1424">
        <f>SUM(TAH12:TAK12)</f>
        <v>0</v>
      </c>
      <c r="TAM12" s="1425">
        <f>'GC Table 8 - Primary'!TAK12</f>
        <v>0</v>
      </c>
      <c r="TAN12" s="1423">
        <f>'GC Table 6 - Secondary'!TAK14</f>
        <v>0</v>
      </c>
      <c r="TAO12" s="1426">
        <f>'GC Table 5 - Worker Training'!TAK12</f>
        <v>0</v>
      </c>
      <c r="TAP12" s="1423">
        <f>'GC Table 4 - Tertiary'!TAJ9</f>
        <v>0</v>
      </c>
      <c r="TAQ12" s="1427">
        <f>SUM(TAM12:TAP12)</f>
        <v>0</v>
      </c>
      <c r="TAR12" s="1422">
        <f>'GC Table 8 - Primary'!TAK20</f>
        <v>0</v>
      </c>
      <c r="TAS12" s="1423">
        <f>'GC Table 6 - Secondary'!TAK22</f>
        <v>0</v>
      </c>
      <c r="TAT12" s="1423">
        <f>'GC Table 5 - Worker Training'!TAK20</f>
        <v>0</v>
      </c>
      <c r="TAU12" s="1423">
        <f>'GC Table 4 - Tertiary'!TAJ17</f>
        <v>0</v>
      </c>
      <c r="TAV12" s="1428">
        <f>SUM(TAR12:TAU12)</f>
        <v>0</v>
      </c>
      <c r="TAW12" s="776">
        <v>2014</v>
      </c>
      <c r="TAX12" s="1422">
        <f>'GC Table 8 - Primary'!TBA8</f>
        <v>0</v>
      </c>
      <c r="TAY12" s="1423">
        <f>'GC Table 6 - Secondary'!TBA8</f>
        <v>0</v>
      </c>
      <c r="TAZ12" s="1423">
        <f>'GC Table 5 - Worker Training'!TBA8</f>
        <v>0</v>
      </c>
      <c r="TBA12" s="1423">
        <f>'GC Table 4 - Tertiary'!TAZ8</f>
        <v>0</v>
      </c>
      <c r="TBB12" s="1424">
        <f>SUM(TAX12:TBA12)</f>
        <v>0</v>
      </c>
      <c r="TBC12" s="1425">
        <f>'GC Table 8 - Primary'!TBA12</f>
        <v>0</v>
      </c>
      <c r="TBD12" s="1423">
        <f>'GC Table 6 - Secondary'!TBA14</f>
        <v>0</v>
      </c>
      <c r="TBE12" s="1426">
        <f>'GC Table 5 - Worker Training'!TBA12</f>
        <v>0</v>
      </c>
      <c r="TBF12" s="1423">
        <f>'GC Table 4 - Tertiary'!TAZ9</f>
        <v>0</v>
      </c>
      <c r="TBG12" s="1427">
        <f>SUM(TBC12:TBF12)</f>
        <v>0</v>
      </c>
      <c r="TBH12" s="1422">
        <f>'GC Table 8 - Primary'!TBA20</f>
        <v>0</v>
      </c>
      <c r="TBI12" s="1423">
        <f>'GC Table 6 - Secondary'!TBA22</f>
        <v>0</v>
      </c>
      <c r="TBJ12" s="1423">
        <f>'GC Table 5 - Worker Training'!TBA20</f>
        <v>0</v>
      </c>
      <c r="TBK12" s="1423">
        <f>'GC Table 4 - Tertiary'!TAZ17</f>
        <v>0</v>
      </c>
      <c r="TBL12" s="1428">
        <f>SUM(TBH12:TBK12)</f>
        <v>0</v>
      </c>
      <c r="TBM12" s="776">
        <v>2014</v>
      </c>
      <c r="TBN12" s="1422">
        <f>'GC Table 8 - Primary'!TBQ8</f>
        <v>0</v>
      </c>
      <c r="TBO12" s="1423">
        <f>'GC Table 6 - Secondary'!TBQ8</f>
        <v>0</v>
      </c>
      <c r="TBP12" s="1423">
        <f>'GC Table 5 - Worker Training'!TBQ8</f>
        <v>0</v>
      </c>
      <c r="TBQ12" s="1423">
        <f>'GC Table 4 - Tertiary'!TBP8</f>
        <v>0</v>
      </c>
      <c r="TBR12" s="1424">
        <f>SUM(TBN12:TBQ12)</f>
        <v>0</v>
      </c>
      <c r="TBS12" s="1425">
        <f>'GC Table 8 - Primary'!TBQ12</f>
        <v>0</v>
      </c>
      <c r="TBT12" s="1423">
        <f>'GC Table 6 - Secondary'!TBQ14</f>
        <v>0</v>
      </c>
      <c r="TBU12" s="1426">
        <f>'GC Table 5 - Worker Training'!TBQ12</f>
        <v>0</v>
      </c>
      <c r="TBV12" s="1423">
        <f>'GC Table 4 - Tertiary'!TBP9</f>
        <v>0</v>
      </c>
      <c r="TBW12" s="1427">
        <f>SUM(TBS12:TBV12)</f>
        <v>0</v>
      </c>
      <c r="TBX12" s="1422">
        <f>'GC Table 8 - Primary'!TBQ20</f>
        <v>0</v>
      </c>
      <c r="TBY12" s="1423">
        <f>'GC Table 6 - Secondary'!TBQ22</f>
        <v>0</v>
      </c>
      <c r="TBZ12" s="1423">
        <f>'GC Table 5 - Worker Training'!TBQ20</f>
        <v>0</v>
      </c>
      <c r="TCA12" s="1423">
        <f>'GC Table 4 - Tertiary'!TBP17</f>
        <v>0</v>
      </c>
      <c r="TCB12" s="1428">
        <f>SUM(TBX12:TCA12)</f>
        <v>0</v>
      </c>
      <c r="TCC12" s="776">
        <v>2014</v>
      </c>
      <c r="TCD12" s="1422">
        <f>'GC Table 8 - Primary'!TCG8</f>
        <v>0</v>
      </c>
      <c r="TCE12" s="1423">
        <f>'GC Table 6 - Secondary'!TCG8</f>
        <v>0</v>
      </c>
      <c r="TCF12" s="1423">
        <f>'GC Table 5 - Worker Training'!TCG8</f>
        <v>0</v>
      </c>
      <c r="TCG12" s="1423">
        <f>'GC Table 4 - Tertiary'!TCF8</f>
        <v>0</v>
      </c>
      <c r="TCH12" s="1424">
        <f>SUM(TCD12:TCG12)</f>
        <v>0</v>
      </c>
      <c r="TCI12" s="1425">
        <f>'GC Table 8 - Primary'!TCG12</f>
        <v>0</v>
      </c>
      <c r="TCJ12" s="1423">
        <f>'GC Table 6 - Secondary'!TCG14</f>
        <v>0</v>
      </c>
      <c r="TCK12" s="1426">
        <f>'GC Table 5 - Worker Training'!TCG12</f>
        <v>0</v>
      </c>
      <c r="TCL12" s="1423">
        <f>'GC Table 4 - Tertiary'!TCF9</f>
        <v>0</v>
      </c>
      <c r="TCM12" s="1427">
        <f>SUM(TCI12:TCL12)</f>
        <v>0</v>
      </c>
      <c r="TCN12" s="1422">
        <f>'GC Table 8 - Primary'!TCG20</f>
        <v>0</v>
      </c>
      <c r="TCO12" s="1423">
        <f>'GC Table 6 - Secondary'!TCG22</f>
        <v>0</v>
      </c>
      <c r="TCP12" s="1423">
        <f>'GC Table 5 - Worker Training'!TCG20</f>
        <v>0</v>
      </c>
      <c r="TCQ12" s="1423">
        <f>'GC Table 4 - Tertiary'!TCF17</f>
        <v>0</v>
      </c>
      <c r="TCR12" s="1428">
        <f>SUM(TCN12:TCQ12)</f>
        <v>0</v>
      </c>
      <c r="TCS12" s="776">
        <v>2014</v>
      </c>
      <c r="TCT12" s="1422">
        <f>'GC Table 8 - Primary'!TCW8</f>
        <v>0</v>
      </c>
      <c r="TCU12" s="1423">
        <f>'GC Table 6 - Secondary'!TCW8</f>
        <v>0</v>
      </c>
      <c r="TCV12" s="1423">
        <f>'GC Table 5 - Worker Training'!TCW8</f>
        <v>0</v>
      </c>
      <c r="TCW12" s="1423">
        <f>'GC Table 4 - Tertiary'!TCV8</f>
        <v>0</v>
      </c>
      <c r="TCX12" s="1424">
        <f>SUM(TCT12:TCW12)</f>
        <v>0</v>
      </c>
      <c r="TCY12" s="1425">
        <f>'GC Table 8 - Primary'!TCW12</f>
        <v>0</v>
      </c>
      <c r="TCZ12" s="1423">
        <f>'GC Table 6 - Secondary'!TCW14</f>
        <v>0</v>
      </c>
      <c r="TDA12" s="1426">
        <f>'GC Table 5 - Worker Training'!TCW12</f>
        <v>0</v>
      </c>
      <c r="TDB12" s="1423">
        <f>'GC Table 4 - Tertiary'!TCV9</f>
        <v>0</v>
      </c>
      <c r="TDC12" s="1427">
        <f>SUM(TCY12:TDB12)</f>
        <v>0</v>
      </c>
      <c r="TDD12" s="1422">
        <f>'GC Table 8 - Primary'!TCW20</f>
        <v>0</v>
      </c>
      <c r="TDE12" s="1423">
        <f>'GC Table 6 - Secondary'!TCW22</f>
        <v>0</v>
      </c>
      <c r="TDF12" s="1423">
        <f>'GC Table 5 - Worker Training'!TCW20</f>
        <v>0</v>
      </c>
      <c r="TDG12" s="1423">
        <f>'GC Table 4 - Tertiary'!TCV17</f>
        <v>0</v>
      </c>
      <c r="TDH12" s="1428">
        <f>SUM(TDD12:TDG12)</f>
        <v>0</v>
      </c>
      <c r="TDI12" s="776">
        <v>2014</v>
      </c>
      <c r="TDJ12" s="1422">
        <f>'GC Table 8 - Primary'!TDM8</f>
        <v>0</v>
      </c>
      <c r="TDK12" s="1423">
        <f>'GC Table 6 - Secondary'!TDM8</f>
        <v>0</v>
      </c>
      <c r="TDL12" s="1423">
        <f>'GC Table 5 - Worker Training'!TDM8</f>
        <v>0</v>
      </c>
      <c r="TDM12" s="1423">
        <f>'GC Table 4 - Tertiary'!TDL8</f>
        <v>0</v>
      </c>
      <c r="TDN12" s="1424">
        <f>SUM(TDJ12:TDM12)</f>
        <v>0</v>
      </c>
      <c r="TDO12" s="1425">
        <f>'GC Table 8 - Primary'!TDM12</f>
        <v>0</v>
      </c>
      <c r="TDP12" s="1423">
        <f>'GC Table 6 - Secondary'!TDM14</f>
        <v>0</v>
      </c>
      <c r="TDQ12" s="1426">
        <f>'GC Table 5 - Worker Training'!TDM12</f>
        <v>0</v>
      </c>
      <c r="TDR12" s="1423">
        <f>'GC Table 4 - Tertiary'!TDL9</f>
        <v>0</v>
      </c>
      <c r="TDS12" s="1427">
        <f>SUM(TDO12:TDR12)</f>
        <v>0</v>
      </c>
      <c r="TDT12" s="1422">
        <f>'GC Table 8 - Primary'!TDM20</f>
        <v>0</v>
      </c>
      <c r="TDU12" s="1423">
        <f>'GC Table 6 - Secondary'!TDM22</f>
        <v>0</v>
      </c>
      <c r="TDV12" s="1423">
        <f>'GC Table 5 - Worker Training'!TDM20</f>
        <v>0</v>
      </c>
      <c r="TDW12" s="1423">
        <f>'GC Table 4 - Tertiary'!TDL17</f>
        <v>0</v>
      </c>
      <c r="TDX12" s="1428">
        <f>SUM(TDT12:TDW12)</f>
        <v>0</v>
      </c>
      <c r="TDY12" s="776">
        <v>2014</v>
      </c>
      <c r="TDZ12" s="1422">
        <f>'GC Table 8 - Primary'!TEC8</f>
        <v>0</v>
      </c>
      <c r="TEA12" s="1423">
        <f>'GC Table 6 - Secondary'!TEC8</f>
        <v>0</v>
      </c>
      <c r="TEB12" s="1423">
        <f>'GC Table 5 - Worker Training'!TEC8</f>
        <v>0</v>
      </c>
      <c r="TEC12" s="1423">
        <f>'GC Table 4 - Tertiary'!TEB8</f>
        <v>0</v>
      </c>
      <c r="TED12" s="1424">
        <f>SUM(TDZ12:TEC12)</f>
        <v>0</v>
      </c>
      <c r="TEE12" s="1425">
        <f>'GC Table 8 - Primary'!TEC12</f>
        <v>0</v>
      </c>
      <c r="TEF12" s="1423">
        <f>'GC Table 6 - Secondary'!TEC14</f>
        <v>0</v>
      </c>
      <c r="TEG12" s="1426">
        <f>'GC Table 5 - Worker Training'!TEC12</f>
        <v>0</v>
      </c>
      <c r="TEH12" s="1423">
        <f>'GC Table 4 - Tertiary'!TEB9</f>
        <v>0</v>
      </c>
      <c r="TEI12" s="1427">
        <f>SUM(TEE12:TEH12)</f>
        <v>0</v>
      </c>
      <c r="TEJ12" s="1422">
        <f>'GC Table 8 - Primary'!TEC20</f>
        <v>0</v>
      </c>
      <c r="TEK12" s="1423">
        <f>'GC Table 6 - Secondary'!TEC22</f>
        <v>0</v>
      </c>
      <c r="TEL12" s="1423">
        <f>'GC Table 5 - Worker Training'!TEC20</f>
        <v>0</v>
      </c>
      <c r="TEM12" s="1423">
        <f>'GC Table 4 - Tertiary'!TEB17</f>
        <v>0</v>
      </c>
      <c r="TEN12" s="1428">
        <f>SUM(TEJ12:TEM12)</f>
        <v>0</v>
      </c>
      <c r="TEO12" s="776">
        <v>2014</v>
      </c>
      <c r="TEP12" s="1422">
        <f>'GC Table 8 - Primary'!TES8</f>
        <v>0</v>
      </c>
      <c r="TEQ12" s="1423">
        <f>'GC Table 6 - Secondary'!TES8</f>
        <v>0</v>
      </c>
      <c r="TER12" s="1423">
        <f>'GC Table 5 - Worker Training'!TES8</f>
        <v>0</v>
      </c>
      <c r="TES12" s="1423">
        <f>'GC Table 4 - Tertiary'!TER8</f>
        <v>0</v>
      </c>
      <c r="TET12" s="1424">
        <f>SUM(TEP12:TES12)</f>
        <v>0</v>
      </c>
      <c r="TEU12" s="1425">
        <f>'GC Table 8 - Primary'!TES12</f>
        <v>0</v>
      </c>
      <c r="TEV12" s="1423">
        <f>'GC Table 6 - Secondary'!TES14</f>
        <v>0</v>
      </c>
      <c r="TEW12" s="1426">
        <f>'GC Table 5 - Worker Training'!TES12</f>
        <v>0</v>
      </c>
      <c r="TEX12" s="1423">
        <f>'GC Table 4 - Tertiary'!TER9</f>
        <v>0</v>
      </c>
      <c r="TEY12" s="1427">
        <f>SUM(TEU12:TEX12)</f>
        <v>0</v>
      </c>
      <c r="TEZ12" s="1422">
        <f>'GC Table 8 - Primary'!TES20</f>
        <v>0</v>
      </c>
      <c r="TFA12" s="1423">
        <f>'GC Table 6 - Secondary'!TES22</f>
        <v>0</v>
      </c>
      <c r="TFB12" s="1423">
        <f>'GC Table 5 - Worker Training'!TES20</f>
        <v>0</v>
      </c>
      <c r="TFC12" s="1423">
        <f>'GC Table 4 - Tertiary'!TER17</f>
        <v>0</v>
      </c>
      <c r="TFD12" s="1428">
        <f>SUM(TEZ12:TFC12)</f>
        <v>0</v>
      </c>
      <c r="TFE12" s="776">
        <v>2014</v>
      </c>
      <c r="TFF12" s="1422">
        <f>'GC Table 8 - Primary'!TFI8</f>
        <v>0</v>
      </c>
      <c r="TFG12" s="1423">
        <f>'GC Table 6 - Secondary'!TFI8</f>
        <v>0</v>
      </c>
      <c r="TFH12" s="1423">
        <f>'GC Table 5 - Worker Training'!TFI8</f>
        <v>0</v>
      </c>
      <c r="TFI12" s="1423">
        <f>'GC Table 4 - Tertiary'!TFH8</f>
        <v>0</v>
      </c>
      <c r="TFJ12" s="1424">
        <f>SUM(TFF12:TFI12)</f>
        <v>0</v>
      </c>
      <c r="TFK12" s="1425">
        <f>'GC Table 8 - Primary'!TFI12</f>
        <v>0</v>
      </c>
      <c r="TFL12" s="1423">
        <f>'GC Table 6 - Secondary'!TFI14</f>
        <v>0</v>
      </c>
      <c r="TFM12" s="1426">
        <f>'GC Table 5 - Worker Training'!TFI12</f>
        <v>0</v>
      </c>
      <c r="TFN12" s="1423">
        <f>'GC Table 4 - Tertiary'!TFH9</f>
        <v>0</v>
      </c>
      <c r="TFO12" s="1427">
        <f>SUM(TFK12:TFN12)</f>
        <v>0</v>
      </c>
      <c r="TFP12" s="1422">
        <f>'GC Table 8 - Primary'!TFI20</f>
        <v>0</v>
      </c>
      <c r="TFQ12" s="1423">
        <f>'GC Table 6 - Secondary'!TFI22</f>
        <v>0</v>
      </c>
      <c r="TFR12" s="1423">
        <f>'GC Table 5 - Worker Training'!TFI20</f>
        <v>0</v>
      </c>
      <c r="TFS12" s="1423">
        <f>'GC Table 4 - Tertiary'!TFH17</f>
        <v>0</v>
      </c>
      <c r="TFT12" s="1428">
        <f>SUM(TFP12:TFS12)</f>
        <v>0</v>
      </c>
      <c r="TFU12" s="776">
        <v>2014</v>
      </c>
      <c r="TFV12" s="1422">
        <f>'GC Table 8 - Primary'!TFY8</f>
        <v>0</v>
      </c>
      <c r="TFW12" s="1423">
        <f>'GC Table 6 - Secondary'!TFY8</f>
        <v>0</v>
      </c>
      <c r="TFX12" s="1423">
        <f>'GC Table 5 - Worker Training'!TFY8</f>
        <v>0</v>
      </c>
      <c r="TFY12" s="1423">
        <f>'GC Table 4 - Tertiary'!TFX8</f>
        <v>0</v>
      </c>
      <c r="TFZ12" s="1424">
        <f>SUM(TFV12:TFY12)</f>
        <v>0</v>
      </c>
      <c r="TGA12" s="1425">
        <f>'GC Table 8 - Primary'!TFY12</f>
        <v>0</v>
      </c>
      <c r="TGB12" s="1423">
        <f>'GC Table 6 - Secondary'!TFY14</f>
        <v>0</v>
      </c>
      <c r="TGC12" s="1426">
        <f>'GC Table 5 - Worker Training'!TFY12</f>
        <v>0</v>
      </c>
      <c r="TGD12" s="1423">
        <f>'GC Table 4 - Tertiary'!TFX9</f>
        <v>0</v>
      </c>
      <c r="TGE12" s="1427">
        <f>SUM(TGA12:TGD12)</f>
        <v>0</v>
      </c>
      <c r="TGF12" s="1422">
        <f>'GC Table 8 - Primary'!TFY20</f>
        <v>0</v>
      </c>
      <c r="TGG12" s="1423">
        <f>'GC Table 6 - Secondary'!TFY22</f>
        <v>0</v>
      </c>
      <c r="TGH12" s="1423">
        <f>'GC Table 5 - Worker Training'!TFY20</f>
        <v>0</v>
      </c>
      <c r="TGI12" s="1423">
        <f>'GC Table 4 - Tertiary'!TFX17</f>
        <v>0</v>
      </c>
      <c r="TGJ12" s="1428">
        <f>SUM(TGF12:TGI12)</f>
        <v>0</v>
      </c>
      <c r="TGK12" s="776">
        <v>2014</v>
      </c>
      <c r="TGL12" s="1422">
        <f>'GC Table 8 - Primary'!TGO8</f>
        <v>0</v>
      </c>
      <c r="TGM12" s="1423">
        <f>'GC Table 6 - Secondary'!TGO8</f>
        <v>0</v>
      </c>
      <c r="TGN12" s="1423">
        <f>'GC Table 5 - Worker Training'!TGO8</f>
        <v>0</v>
      </c>
      <c r="TGO12" s="1423">
        <f>'GC Table 4 - Tertiary'!TGN8</f>
        <v>0</v>
      </c>
      <c r="TGP12" s="1424">
        <f>SUM(TGL12:TGO12)</f>
        <v>0</v>
      </c>
      <c r="TGQ12" s="1425">
        <f>'GC Table 8 - Primary'!TGO12</f>
        <v>0</v>
      </c>
      <c r="TGR12" s="1423">
        <f>'GC Table 6 - Secondary'!TGO14</f>
        <v>0</v>
      </c>
      <c r="TGS12" s="1426">
        <f>'GC Table 5 - Worker Training'!TGO12</f>
        <v>0</v>
      </c>
      <c r="TGT12" s="1423">
        <f>'GC Table 4 - Tertiary'!TGN9</f>
        <v>0</v>
      </c>
      <c r="TGU12" s="1427">
        <f>SUM(TGQ12:TGT12)</f>
        <v>0</v>
      </c>
      <c r="TGV12" s="1422">
        <f>'GC Table 8 - Primary'!TGO20</f>
        <v>0</v>
      </c>
      <c r="TGW12" s="1423">
        <f>'GC Table 6 - Secondary'!TGO22</f>
        <v>0</v>
      </c>
      <c r="TGX12" s="1423">
        <f>'GC Table 5 - Worker Training'!TGO20</f>
        <v>0</v>
      </c>
      <c r="TGY12" s="1423">
        <f>'GC Table 4 - Tertiary'!TGN17</f>
        <v>0</v>
      </c>
      <c r="TGZ12" s="1428">
        <f>SUM(TGV12:TGY12)</f>
        <v>0</v>
      </c>
      <c r="THA12" s="776">
        <v>2014</v>
      </c>
      <c r="THB12" s="1422">
        <f>'GC Table 8 - Primary'!THE8</f>
        <v>0</v>
      </c>
      <c r="THC12" s="1423">
        <f>'GC Table 6 - Secondary'!THE8</f>
        <v>0</v>
      </c>
      <c r="THD12" s="1423">
        <f>'GC Table 5 - Worker Training'!THE8</f>
        <v>0</v>
      </c>
      <c r="THE12" s="1423">
        <f>'GC Table 4 - Tertiary'!THD8</f>
        <v>0</v>
      </c>
      <c r="THF12" s="1424">
        <f>SUM(THB12:THE12)</f>
        <v>0</v>
      </c>
      <c r="THG12" s="1425">
        <f>'GC Table 8 - Primary'!THE12</f>
        <v>0</v>
      </c>
      <c r="THH12" s="1423">
        <f>'GC Table 6 - Secondary'!THE14</f>
        <v>0</v>
      </c>
      <c r="THI12" s="1426">
        <f>'GC Table 5 - Worker Training'!THE12</f>
        <v>0</v>
      </c>
      <c r="THJ12" s="1423">
        <f>'GC Table 4 - Tertiary'!THD9</f>
        <v>0</v>
      </c>
      <c r="THK12" s="1427">
        <f>SUM(THG12:THJ12)</f>
        <v>0</v>
      </c>
      <c r="THL12" s="1422">
        <f>'GC Table 8 - Primary'!THE20</f>
        <v>0</v>
      </c>
      <c r="THM12" s="1423">
        <f>'GC Table 6 - Secondary'!THE22</f>
        <v>0</v>
      </c>
      <c r="THN12" s="1423">
        <f>'GC Table 5 - Worker Training'!THE20</f>
        <v>0</v>
      </c>
      <c r="THO12" s="1423">
        <f>'GC Table 4 - Tertiary'!THD17</f>
        <v>0</v>
      </c>
      <c r="THP12" s="1428">
        <f>SUM(THL12:THO12)</f>
        <v>0</v>
      </c>
      <c r="THQ12" s="776">
        <v>2014</v>
      </c>
      <c r="THR12" s="1422">
        <f>'GC Table 8 - Primary'!THU8</f>
        <v>0</v>
      </c>
      <c r="THS12" s="1423">
        <f>'GC Table 6 - Secondary'!THU8</f>
        <v>0</v>
      </c>
      <c r="THT12" s="1423">
        <f>'GC Table 5 - Worker Training'!THU8</f>
        <v>0</v>
      </c>
      <c r="THU12" s="1423">
        <f>'GC Table 4 - Tertiary'!THT8</f>
        <v>0</v>
      </c>
      <c r="THV12" s="1424">
        <f>SUM(THR12:THU12)</f>
        <v>0</v>
      </c>
      <c r="THW12" s="1425">
        <f>'GC Table 8 - Primary'!THU12</f>
        <v>0</v>
      </c>
      <c r="THX12" s="1423">
        <f>'GC Table 6 - Secondary'!THU14</f>
        <v>0</v>
      </c>
      <c r="THY12" s="1426">
        <f>'GC Table 5 - Worker Training'!THU12</f>
        <v>0</v>
      </c>
      <c r="THZ12" s="1423">
        <f>'GC Table 4 - Tertiary'!THT9</f>
        <v>0</v>
      </c>
      <c r="TIA12" s="1427">
        <f>SUM(THW12:THZ12)</f>
        <v>0</v>
      </c>
      <c r="TIB12" s="1422">
        <f>'GC Table 8 - Primary'!THU20</f>
        <v>0</v>
      </c>
      <c r="TIC12" s="1423">
        <f>'GC Table 6 - Secondary'!THU22</f>
        <v>0</v>
      </c>
      <c r="TID12" s="1423">
        <f>'GC Table 5 - Worker Training'!THU20</f>
        <v>0</v>
      </c>
      <c r="TIE12" s="1423">
        <f>'GC Table 4 - Tertiary'!THT17</f>
        <v>0</v>
      </c>
      <c r="TIF12" s="1428">
        <f>SUM(TIB12:TIE12)</f>
        <v>0</v>
      </c>
      <c r="TIG12" s="776">
        <v>2014</v>
      </c>
      <c r="TIH12" s="1422">
        <f>'GC Table 8 - Primary'!TIK8</f>
        <v>0</v>
      </c>
      <c r="TII12" s="1423">
        <f>'GC Table 6 - Secondary'!TIK8</f>
        <v>0</v>
      </c>
      <c r="TIJ12" s="1423">
        <f>'GC Table 5 - Worker Training'!TIK8</f>
        <v>0</v>
      </c>
      <c r="TIK12" s="1423">
        <f>'GC Table 4 - Tertiary'!TIJ8</f>
        <v>0</v>
      </c>
      <c r="TIL12" s="1424">
        <f>SUM(TIH12:TIK12)</f>
        <v>0</v>
      </c>
      <c r="TIM12" s="1425">
        <f>'GC Table 8 - Primary'!TIK12</f>
        <v>0</v>
      </c>
      <c r="TIN12" s="1423">
        <f>'GC Table 6 - Secondary'!TIK14</f>
        <v>0</v>
      </c>
      <c r="TIO12" s="1426">
        <f>'GC Table 5 - Worker Training'!TIK12</f>
        <v>0</v>
      </c>
      <c r="TIP12" s="1423">
        <f>'GC Table 4 - Tertiary'!TIJ9</f>
        <v>0</v>
      </c>
      <c r="TIQ12" s="1427">
        <f>SUM(TIM12:TIP12)</f>
        <v>0</v>
      </c>
      <c r="TIR12" s="1422">
        <f>'GC Table 8 - Primary'!TIK20</f>
        <v>0</v>
      </c>
      <c r="TIS12" s="1423">
        <f>'GC Table 6 - Secondary'!TIK22</f>
        <v>0</v>
      </c>
      <c r="TIT12" s="1423">
        <f>'GC Table 5 - Worker Training'!TIK20</f>
        <v>0</v>
      </c>
      <c r="TIU12" s="1423">
        <f>'GC Table 4 - Tertiary'!TIJ17</f>
        <v>0</v>
      </c>
      <c r="TIV12" s="1428">
        <f>SUM(TIR12:TIU12)</f>
        <v>0</v>
      </c>
      <c r="TIW12" s="776">
        <v>2014</v>
      </c>
      <c r="TIX12" s="1422">
        <f>'GC Table 8 - Primary'!TJA8</f>
        <v>0</v>
      </c>
      <c r="TIY12" s="1423">
        <f>'GC Table 6 - Secondary'!TJA8</f>
        <v>0</v>
      </c>
      <c r="TIZ12" s="1423">
        <f>'GC Table 5 - Worker Training'!TJA8</f>
        <v>0</v>
      </c>
      <c r="TJA12" s="1423">
        <f>'GC Table 4 - Tertiary'!TIZ8</f>
        <v>0</v>
      </c>
      <c r="TJB12" s="1424">
        <f>SUM(TIX12:TJA12)</f>
        <v>0</v>
      </c>
      <c r="TJC12" s="1425">
        <f>'GC Table 8 - Primary'!TJA12</f>
        <v>0</v>
      </c>
      <c r="TJD12" s="1423">
        <f>'GC Table 6 - Secondary'!TJA14</f>
        <v>0</v>
      </c>
      <c r="TJE12" s="1426">
        <f>'GC Table 5 - Worker Training'!TJA12</f>
        <v>0</v>
      </c>
      <c r="TJF12" s="1423">
        <f>'GC Table 4 - Tertiary'!TIZ9</f>
        <v>0</v>
      </c>
      <c r="TJG12" s="1427">
        <f>SUM(TJC12:TJF12)</f>
        <v>0</v>
      </c>
      <c r="TJH12" s="1422">
        <f>'GC Table 8 - Primary'!TJA20</f>
        <v>0</v>
      </c>
      <c r="TJI12" s="1423">
        <f>'GC Table 6 - Secondary'!TJA22</f>
        <v>0</v>
      </c>
      <c r="TJJ12" s="1423">
        <f>'GC Table 5 - Worker Training'!TJA20</f>
        <v>0</v>
      </c>
      <c r="TJK12" s="1423">
        <f>'GC Table 4 - Tertiary'!TIZ17</f>
        <v>0</v>
      </c>
      <c r="TJL12" s="1428">
        <f>SUM(TJH12:TJK12)</f>
        <v>0</v>
      </c>
      <c r="TJM12" s="776">
        <v>2014</v>
      </c>
      <c r="TJN12" s="1422">
        <f>'GC Table 8 - Primary'!TJQ8</f>
        <v>0</v>
      </c>
      <c r="TJO12" s="1423">
        <f>'GC Table 6 - Secondary'!TJQ8</f>
        <v>0</v>
      </c>
      <c r="TJP12" s="1423">
        <f>'GC Table 5 - Worker Training'!TJQ8</f>
        <v>0</v>
      </c>
      <c r="TJQ12" s="1423">
        <f>'GC Table 4 - Tertiary'!TJP8</f>
        <v>0</v>
      </c>
      <c r="TJR12" s="1424">
        <f>SUM(TJN12:TJQ12)</f>
        <v>0</v>
      </c>
      <c r="TJS12" s="1425">
        <f>'GC Table 8 - Primary'!TJQ12</f>
        <v>0</v>
      </c>
      <c r="TJT12" s="1423">
        <f>'GC Table 6 - Secondary'!TJQ14</f>
        <v>0</v>
      </c>
      <c r="TJU12" s="1426">
        <f>'GC Table 5 - Worker Training'!TJQ12</f>
        <v>0</v>
      </c>
      <c r="TJV12" s="1423">
        <f>'GC Table 4 - Tertiary'!TJP9</f>
        <v>0</v>
      </c>
      <c r="TJW12" s="1427">
        <f>SUM(TJS12:TJV12)</f>
        <v>0</v>
      </c>
      <c r="TJX12" s="1422">
        <f>'GC Table 8 - Primary'!TJQ20</f>
        <v>0</v>
      </c>
      <c r="TJY12" s="1423">
        <f>'GC Table 6 - Secondary'!TJQ22</f>
        <v>0</v>
      </c>
      <c r="TJZ12" s="1423">
        <f>'GC Table 5 - Worker Training'!TJQ20</f>
        <v>0</v>
      </c>
      <c r="TKA12" s="1423">
        <f>'GC Table 4 - Tertiary'!TJP17</f>
        <v>0</v>
      </c>
      <c r="TKB12" s="1428">
        <f>SUM(TJX12:TKA12)</f>
        <v>0</v>
      </c>
      <c r="TKC12" s="776">
        <v>2014</v>
      </c>
      <c r="TKD12" s="1422">
        <f>'GC Table 8 - Primary'!TKG8</f>
        <v>0</v>
      </c>
      <c r="TKE12" s="1423">
        <f>'GC Table 6 - Secondary'!TKG8</f>
        <v>0</v>
      </c>
      <c r="TKF12" s="1423">
        <f>'GC Table 5 - Worker Training'!TKG8</f>
        <v>0</v>
      </c>
      <c r="TKG12" s="1423">
        <f>'GC Table 4 - Tertiary'!TKF8</f>
        <v>0</v>
      </c>
      <c r="TKH12" s="1424">
        <f>SUM(TKD12:TKG12)</f>
        <v>0</v>
      </c>
      <c r="TKI12" s="1425">
        <f>'GC Table 8 - Primary'!TKG12</f>
        <v>0</v>
      </c>
      <c r="TKJ12" s="1423">
        <f>'GC Table 6 - Secondary'!TKG14</f>
        <v>0</v>
      </c>
      <c r="TKK12" s="1426">
        <f>'GC Table 5 - Worker Training'!TKG12</f>
        <v>0</v>
      </c>
      <c r="TKL12" s="1423">
        <f>'GC Table 4 - Tertiary'!TKF9</f>
        <v>0</v>
      </c>
      <c r="TKM12" s="1427">
        <f>SUM(TKI12:TKL12)</f>
        <v>0</v>
      </c>
      <c r="TKN12" s="1422">
        <f>'GC Table 8 - Primary'!TKG20</f>
        <v>0</v>
      </c>
      <c r="TKO12" s="1423">
        <f>'GC Table 6 - Secondary'!TKG22</f>
        <v>0</v>
      </c>
      <c r="TKP12" s="1423">
        <f>'GC Table 5 - Worker Training'!TKG20</f>
        <v>0</v>
      </c>
      <c r="TKQ12" s="1423">
        <f>'GC Table 4 - Tertiary'!TKF17</f>
        <v>0</v>
      </c>
      <c r="TKR12" s="1428">
        <f>SUM(TKN12:TKQ12)</f>
        <v>0</v>
      </c>
      <c r="TKS12" s="776">
        <v>2014</v>
      </c>
      <c r="TKT12" s="1422">
        <f>'GC Table 8 - Primary'!TKW8</f>
        <v>0</v>
      </c>
      <c r="TKU12" s="1423">
        <f>'GC Table 6 - Secondary'!TKW8</f>
        <v>0</v>
      </c>
      <c r="TKV12" s="1423">
        <f>'GC Table 5 - Worker Training'!TKW8</f>
        <v>0</v>
      </c>
      <c r="TKW12" s="1423">
        <f>'GC Table 4 - Tertiary'!TKV8</f>
        <v>0</v>
      </c>
      <c r="TKX12" s="1424">
        <f>SUM(TKT12:TKW12)</f>
        <v>0</v>
      </c>
      <c r="TKY12" s="1425">
        <f>'GC Table 8 - Primary'!TKW12</f>
        <v>0</v>
      </c>
      <c r="TKZ12" s="1423">
        <f>'GC Table 6 - Secondary'!TKW14</f>
        <v>0</v>
      </c>
      <c r="TLA12" s="1426">
        <f>'GC Table 5 - Worker Training'!TKW12</f>
        <v>0</v>
      </c>
      <c r="TLB12" s="1423">
        <f>'GC Table 4 - Tertiary'!TKV9</f>
        <v>0</v>
      </c>
      <c r="TLC12" s="1427">
        <f>SUM(TKY12:TLB12)</f>
        <v>0</v>
      </c>
      <c r="TLD12" s="1422">
        <f>'GC Table 8 - Primary'!TKW20</f>
        <v>0</v>
      </c>
      <c r="TLE12" s="1423">
        <f>'GC Table 6 - Secondary'!TKW22</f>
        <v>0</v>
      </c>
      <c r="TLF12" s="1423">
        <f>'GC Table 5 - Worker Training'!TKW20</f>
        <v>0</v>
      </c>
      <c r="TLG12" s="1423">
        <f>'GC Table 4 - Tertiary'!TKV17</f>
        <v>0</v>
      </c>
      <c r="TLH12" s="1428">
        <f>SUM(TLD12:TLG12)</f>
        <v>0</v>
      </c>
      <c r="TLI12" s="776">
        <v>2014</v>
      </c>
      <c r="TLJ12" s="1422">
        <f>'GC Table 8 - Primary'!TLM8</f>
        <v>0</v>
      </c>
      <c r="TLK12" s="1423">
        <f>'GC Table 6 - Secondary'!TLM8</f>
        <v>0</v>
      </c>
      <c r="TLL12" s="1423">
        <f>'GC Table 5 - Worker Training'!TLM8</f>
        <v>0</v>
      </c>
      <c r="TLM12" s="1423">
        <f>'GC Table 4 - Tertiary'!TLL8</f>
        <v>0</v>
      </c>
      <c r="TLN12" s="1424">
        <f>SUM(TLJ12:TLM12)</f>
        <v>0</v>
      </c>
      <c r="TLO12" s="1425">
        <f>'GC Table 8 - Primary'!TLM12</f>
        <v>0</v>
      </c>
      <c r="TLP12" s="1423">
        <f>'GC Table 6 - Secondary'!TLM14</f>
        <v>0</v>
      </c>
      <c r="TLQ12" s="1426">
        <f>'GC Table 5 - Worker Training'!TLM12</f>
        <v>0</v>
      </c>
      <c r="TLR12" s="1423">
        <f>'GC Table 4 - Tertiary'!TLL9</f>
        <v>0</v>
      </c>
      <c r="TLS12" s="1427">
        <f>SUM(TLO12:TLR12)</f>
        <v>0</v>
      </c>
      <c r="TLT12" s="1422">
        <f>'GC Table 8 - Primary'!TLM20</f>
        <v>0</v>
      </c>
      <c r="TLU12" s="1423">
        <f>'GC Table 6 - Secondary'!TLM22</f>
        <v>0</v>
      </c>
      <c r="TLV12" s="1423">
        <f>'GC Table 5 - Worker Training'!TLM20</f>
        <v>0</v>
      </c>
      <c r="TLW12" s="1423">
        <f>'GC Table 4 - Tertiary'!TLL17</f>
        <v>0</v>
      </c>
      <c r="TLX12" s="1428">
        <f>SUM(TLT12:TLW12)</f>
        <v>0</v>
      </c>
      <c r="TLY12" s="776">
        <v>2014</v>
      </c>
      <c r="TLZ12" s="1422">
        <f>'GC Table 8 - Primary'!TMC8</f>
        <v>0</v>
      </c>
      <c r="TMA12" s="1423">
        <f>'GC Table 6 - Secondary'!TMC8</f>
        <v>0</v>
      </c>
      <c r="TMB12" s="1423">
        <f>'GC Table 5 - Worker Training'!TMC8</f>
        <v>0</v>
      </c>
      <c r="TMC12" s="1423">
        <f>'GC Table 4 - Tertiary'!TMB8</f>
        <v>0</v>
      </c>
      <c r="TMD12" s="1424">
        <f>SUM(TLZ12:TMC12)</f>
        <v>0</v>
      </c>
      <c r="TME12" s="1425">
        <f>'GC Table 8 - Primary'!TMC12</f>
        <v>0</v>
      </c>
      <c r="TMF12" s="1423">
        <f>'GC Table 6 - Secondary'!TMC14</f>
        <v>0</v>
      </c>
      <c r="TMG12" s="1426">
        <f>'GC Table 5 - Worker Training'!TMC12</f>
        <v>0</v>
      </c>
      <c r="TMH12" s="1423">
        <f>'GC Table 4 - Tertiary'!TMB9</f>
        <v>0</v>
      </c>
      <c r="TMI12" s="1427">
        <f>SUM(TME12:TMH12)</f>
        <v>0</v>
      </c>
      <c r="TMJ12" s="1422">
        <f>'GC Table 8 - Primary'!TMC20</f>
        <v>0</v>
      </c>
      <c r="TMK12" s="1423">
        <f>'GC Table 6 - Secondary'!TMC22</f>
        <v>0</v>
      </c>
      <c r="TML12" s="1423">
        <f>'GC Table 5 - Worker Training'!TMC20</f>
        <v>0</v>
      </c>
      <c r="TMM12" s="1423">
        <f>'GC Table 4 - Tertiary'!TMB17</f>
        <v>0</v>
      </c>
      <c r="TMN12" s="1428">
        <f>SUM(TMJ12:TMM12)</f>
        <v>0</v>
      </c>
      <c r="TMO12" s="776">
        <v>2014</v>
      </c>
      <c r="TMP12" s="1422">
        <f>'GC Table 8 - Primary'!TMS8</f>
        <v>0</v>
      </c>
      <c r="TMQ12" s="1423">
        <f>'GC Table 6 - Secondary'!TMS8</f>
        <v>0</v>
      </c>
      <c r="TMR12" s="1423">
        <f>'GC Table 5 - Worker Training'!TMS8</f>
        <v>0</v>
      </c>
      <c r="TMS12" s="1423">
        <f>'GC Table 4 - Tertiary'!TMR8</f>
        <v>0</v>
      </c>
      <c r="TMT12" s="1424">
        <f>SUM(TMP12:TMS12)</f>
        <v>0</v>
      </c>
      <c r="TMU12" s="1425">
        <f>'GC Table 8 - Primary'!TMS12</f>
        <v>0</v>
      </c>
      <c r="TMV12" s="1423">
        <f>'GC Table 6 - Secondary'!TMS14</f>
        <v>0</v>
      </c>
      <c r="TMW12" s="1426">
        <f>'GC Table 5 - Worker Training'!TMS12</f>
        <v>0</v>
      </c>
      <c r="TMX12" s="1423">
        <f>'GC Table 4 - Tertiary'!TMR9</f>
        <v>0</v>
      </c>
      <c r="TMY12" s="1427">
        <f>SUM(TMU12:TMX12)</f>
        <v>0</v>
      </c>
      <c r="TMZ12" s="1422">
        <f>'GC Table 8 - Primary'!TMS20</f>
        <v>0</v>
      </c>
      <c r="TNA12" s="1423">
        <f>'GC Table 6 - Secondary'!TMS22</f>
        <v>0</v>
      </c>
      <c r="TNB12" s="1423">
        <f>'GC Table 5 - Worker Training'!TMS20</f>
        <v>0</v>
      </c>
      <c r="TNC12" s="1423">
        <f>'GC Table 4 - Tertiary'!TMR17</f>
        <v>0</v>
      </c>
      <c r="TND12" s="1428">
        <f>SUM(TMZ12:TNC12)</f>
        <v>0</v>
      </c>
      <c r="TNE12" s="776">
        <v>2014</v>
      </c>
      <c r="TNF12" s="1422">
        <f>'GC Table 8 - Primary'!TNI8</f>
        <v>0</v>
      </c>
      <c r="TNG12" s="1423">
        <f>'GC Table 6 - Secondary'!TNI8</f>
        <v>0</v>
      </c>
      <c r="TNH12" s="1423">
        <f>'GC Table 5 - Worker Training'!TNI8</f>
        <v>0</v>
      </c>
      <c r="TNI12" s="1423">
        <f>'GC Table 4 - Tertiary'!TNH8</f>
        <v>0</v>
      </c>
      <c r="TNJ12" s="1424">
        <f>SUM(TNF12:TNI12)</f>
        <v>0</v>
      </c>
      <c r="TNK12" s="1425">
        <f>'GC Table 8 - Primary'!TNI12</f>
        <v>0</v>
      </c>
      <c r="TNL12" s="1423">
        <f>'GC Table 6 - Secondary'!TNI14</f>
        <v>0</v>
      </c>
      <c r="TNM12" s="1426">
        <f>'GC Table 5 - Worker Training'!TNI12</f>
        <v>0</v>
      </c>
      <c r="TNN12" s="1423">
        <f>'GC Table 4 - Tertiary'!TNH9</f>
        <v>0</v>
      </c>
      <c r="TNO12" s="1427">
        <f>SUM(TNK12:TNN12)</f>
        <v>0</v>
      </c>
      <c r="TNP12" s="1422">
        <f>'GC Table 8 - Primary'!TNI20</f>
        <v>0</v>
      </c>
      <c r="TNQ12" s="1423">
        <f>'GC Table 6 - Secondary'!TNI22</f>
        <v>0</v>
      </c>
      <c r="TNR12" s="1423">
        <f>'GC Table 5 - Worker Training'!TNI20</f>
        <v>0</v>
      </c>
      <c r="TNS12" s="1423">
        <f>'GC Table 4 - Tertiary'!TNH17</f>
        <v>0</v>
      </c>
      <c r="TNT12" s="1428">
        <f>SUM(TNP12:TNS12)</f>
        <v>0</v>
      </c>
      <c r="TNU12" s="776">
        <v>2014</v>
      </c>
      <c r="TNV12" s="1422">
        <f>'GC Table 8 - Primary'!TNY8</f>
        <v>0</v>
      </c>
      <c r="TNW12" s="1423">
        <f>'GC Table 6 - Secondary'!TNY8</f>
        <v>0</v>
      </c>
      <c r="TNX12" s="1423">
        <f>'GC Table 5 - Worker Training'!TNY8</f>
        <v>0</v>
      </c>
      <c r="TNY12" s="1423">
        <f>'GC Table 4 - Tertiary'!TNX8</f>
        <v>0</v>
      </c>
      <c r="TNZ12" s="1424">
        <f>SUM(TNV12:TNY12)</f>
        <v>0</v>
      </c>
      <c r="TOA12" s="1425">
        <f>'GC Table 8 - Primary'!TNY12</f>
        <v>0</v>
      </c>
      <c r="TOB12" s="1423">
        <f>'GC Table 6 - Secondary'!TNY14</f>
        <v>0</v>
      </c>
      <c r="TOC12" s="1426">
        <f>'GC Table 5 - Worker Training'!TNY12</f>
        <v>0</v>
      </c>
      <c r="TOD12" s="1423">
        <f>'GC Table 4 - Tertiary'!TNX9</f>
        <v>0</v>
      </c>
      <c r="TOE12" s="1427">
        <f>SUM(TOA12:TOD12)</f>
        <v>0</v>
      </c>
      <c r="TOF12" s="1422">
        <f>'GC Table 8 - Primary'!TNY20</f>
        <v>0</v>
      </c>
      <c r="TOG12" s="1423">
        <f>'GC Table 6 - Secondary'!TNY22</f>
        <v>0</v>
      </c>
      <c r="TOH12" s="1423">
        <f>'GC Table 5 - Worker Training'!TNY20</f>
        <v>0</v>
      </c>
      <c r="TOI12" s="1423">
        <f>'GC Table 4 - Tertiary'!TNX17</f>
        <v>0</v>
      </c>
      <c r="TOJ12" s="1428">
        <f>SUM(TOF12:TOI12)</f>
        <v>0</v>
      </c>
      <c r="TOK12" s="776">
        <v>2014</v>
      </c>
      <c r="TOL12" s="1422">
        <f>'GC Table 8 - Primary'!TOO8</f>
        <v>0</v>
      </c>
      <c r="TOM12" s="1423">
        <f>'GC Table 6 - Secondary'!TOO8</f>
        <v>0</v>
      </c>
      <c r="TON12" s="1423">
        <f>'GC Table 5 - Worker Training'!TOO8</f>
        <v>0</v>
      </c>
      <c r="TOO12" s="1423">
        <f>'GC Table 4 - Tertiary'!TON8</f>
        <v>0</v>
      </c>
      <c r="TOP12" s="1424">
        <f>SUM(TOL12:TOO12)</f>
        <v>0</v>
      </c>
      <c r="TOQ12" s="1425">
        <f>'GC Table 8 - Primary'!TOO12</f>
        <v>0</v>
      </c>
      <c r="TOR12" s="1423">
        <f>'GC Table 6 - Secondary'!TOO14</f>
        <v>0</v>
      </c>
      <c r="TOS12" s="1426">
        <f>'GC Table 5 - Worker Training'!TOO12</f>
        <v>0</v>
      </c>
      <c r="TOT12" s="1423">
        <f>'GC Table 4 - Tertiary'!TON9</f>
        <v>0</v>
      </c>
      <c r="TOU12" s="1427">
        <f>SUM(TOQ12:TOT12)</f>
        <v>0</v>
      </c>
      <c r="TOV12" s="1422">
        <f>'GC Table 8 - Primary'!TOO20</f>
        <v>0</v>
      </c>
      <c r="TOW12" s="1423">
        <f>'GC Table 6 - Secondary'!TOO22</f>
        <v>0</v>
      </c>
      <c r="TOX12" s="1423">
        <f>'GC Table 5 - Worker Training'!TOO20</f>
        <v>0</v>
      </c>
      <c r="TOY12" s="1423">
        <f>'GC Table 4 - Tertiary'!TON17</f>
        <v>0</v>
      </c>
      <c r="TOZ12" s="1428">
        <f>SUM(TOV12:TOY12)</f>
        <v>0</v>
      </c>
      <c r="TPA12" s="776">
        <v>2014</v>
      </c>
      <c r="TPB12" s="1422">
        <f>'GC Table 8 - Primary'!TPE8</f>
        <v>0</v>
      </c>
      <c r="TPC12" s="1423">
        <f>'GC Table 6 - Secondary'!TPE8</f>
        <v>0</v>
      </c>
      <c r="TPD12" s="1423">
        <f>'GC Table 5 - Worker Training'!TPE8</f>
        <v>0</v>
      </c>
      <c r="TPE12" s="1423">
        <f>'GC Table 4 - Tertiary'!TPD8</f>
        <v>0</v>
      </c>
      <c r="TPF12" s="1424">
        <f>SUM(TPB12:TPE12)</f>
        <v>0</v>
      </c>
      <c r="TPG12" s="1425">
        <f>'GC Table 8 - Primary'!TPE12</f>
        <v>0</v>
      </c>
      <c r="TPH12" s="1423">
        <f>'GC Table 6 - Secondary'!TPE14</f>
        <v>0</v>
      </c>
      <c r="TPI12" s="1426">
        <f>'GC Table 5 - Worker Training'!TPE12</f>
        <v>0</v>
      </c>
      <c r="TPJ12" s="1423">
        <f>'GC Table 4 - Tertiary'!TPD9</f>
        <v>0</v>
      </c>
      <c r="TPK12" s="1427">
        <f>SUM(TPG12:TPJ12)</f>
        <v>0</v>
      </c>
      <c r="TPL12" s="1422">
        <f>'GC Table 8 - Primary'!TPE20</f>
        <v>0</v>
      </c>
      <c r="TPM12" s="1423">
        <f>'GC Table 6 - Secondary'!TPE22</f>
        <v>0</v>
      </c>
      <c r="TPN12" s="1423">
        <f>'GC Table 5 - Worker Training'!TPE20</f>
        <v>0</v>
      </c>
      <c r="TPO12" s="1423">
        <f>'GC Table 4 - Tertiary'!TPD17</f>
        <v>0</v>
      </c>
      <c r="TPP12" s="1428">
        <f>SUM(TPL12:TPO12)</f>
        <v>0</v>
      </c>
      <c r="TPQ12" s="776">
        <v>2014</v>
      </c>
      <c r="TPR12" s="1422">
        <f>'GC Table 8 - Primary'!TPU8</f>
        <v>0</v>
      </c>
      <c r="TPS12" s="1423">
        <f>'GC Table 6 - Secondary'!TPU8</f>
        <v>0</v>
      </c>
      <c r="TPT12" s="1423">
        <f>'GC Table 5 - Worker Training'!TPU8</f>
        <v>0</v>
      </c>
      <c r="TPU12" s="1423">
        <f>'GC Table 4 - Tertiary'!TPT8</f>
        <v>0</v>
      </c>
      <c r="TPV12" s="1424">
        <f>SUM(TPR12:TPU12)</f>
        <v>0</v>
      </c>
      <c r="TPW12" s="1425">
        <f>'GC Table 8 - Primary'!TPU12</f>
        <v>0</v>
      </c>
      <c r="TPX12" s="1423">
        <f>'GC Table 6 - Secondary'!TPU14</f>
        <v>0</v>
      </c>
      <c r="TPY12" s="1426">
        <f>'GC Table 5 - Worker Training'!TPU12</f>
        <v>0</v>
      </c>
      <c r="TPZ12" s="1423">
        <f>'GC Table 4 - Tertiary'!TPT9</f>
        <v>0</v>
      </c>
      <c r="TQA12" s="1427">
        <f>SUM(TPW12:TPZ12)</f>
        <v>0</v>
      </c>
      <c r="TQB12" s="1422">
        <f>'GC Table 8 - Primary'!TPU20</f>
        <v>0</v>
      </c>
      <c r="TQC12" s="1423">
        <f>'GC Table 6 - Secondary'!TPU22</f>
        <v>0</v>
      </c>
      <c r="TQD12" s="1423">
        <f>'GC Table 5 - Worker Training'!TPU20</f>
        <v>0</v>
      </c>
      <c r="TQE12" s="1423">
        <f>'GC Table 4 - Tertiary'!TPT17</f>
        <v>0</v>
      </c>
      <c r="TQF12" s="1428">
        <f>SUM(TQB12:TQE12)</f>
        <v>0</v>
      </c>
      <c r="TQG12" s="776">
        <v>2014</v>
      </c>
      <c r="TQH12" s="1422">
        <f>'GC Table 8 - Primary'!TQK8</f>
        <v>0</v>
      </c>
      <c r="TQI12" s="1423">
        <f>'GC Table 6 - Secondary'!TQK8</f>
        <v>0</v>
      </c>
      <c r="TQJ12" s="1423">
        <f>'GC Table 5 - Worker Training'!TQK8</f>
        <v>0</v>
      </c>
      <c r="TQK12" s="1423">
        <f>'GC Table 4 - Tertiary'!TQJ8</f>
        <v>0</v>
      </c>
      <c r="TQL12" s="1424">
        <f>SUM(TQH12:TQK12)</f>
        <v>0</v>
      </c>
      <c r="TQM12" s="1425">
        <f>'GC Table 8 - Primary'!TQK12</f>
        <v>0</v>
      </c>
      <c r="TQN12" s="1423">
        <f>'GC Table 6 - Secondary'!TQK14</f>
        <v>0</v>
      </c>
      <c r="TQO12" s="1426">
        <f>'GC Table 5 - Worker Training'!TQK12</f>
        <v>0</v>
      </c>
      <c r="TQP12" s="1423">
        <f>'GC Table 4 - Tertiary'!TQJ9</f>
        <v>0</v>
      </c>
      <c r="TQQ12" s="1427">
        <f>SUM(TQM12:TQP12)</f>
        <v>0</v>
      </c>
      <c r="TQR12" s="1422">
        <f>'GC Table 8 - Primary'!TQK20</f>
        <v>0</v>
      </c>
      <c r="TQS12" s="1423">
        <f>'GC Table 6 - Secondary'!TQK22</f>
        <v>0</v>
      </c>
      <c r="TQT12" s="1423">
        <f>'GC Table 5 - Worker Training'!TQK20</f>
        <v>0</v>
      </c>
      <c r="TQU12" s="1423">
        <f>'GC Table 4 - Tertiary'!TQJ17</f>
        <v>0</v>
      </c>
      <c r="TQV12" s="1428">
        <f>SUM(TQR12:TQU12)</f>
        <v>0</v>
      </c>
      <c r="TQW12" s="776">
        <v>2014</v>
      </c>
      <c r="TQX12" s="1422">
        <f>'GC Table 8 - Primary'!TRA8</f>
        <v>0</v>
      </c>
      <c r="TQY12" s="1423">
        <f>'GC Table 6 - Secondary'!TRA8</f>
        <v>0</v>
      </c>
      <c r="TQZ12" s="1423">
        <f>'GC Table 5 - Worker Training'!TRA8</f>
        <v>0</v>
      </c>
      <c r="TRA12" s="1423">
        <f>'GC Table 4 - Tertiary'!TQZ8</f>
        <v>0</v>
      </c>
      <c r="TRB12" s="1424">
        <f>SUM(TQX12:TRA12)</f>
        <v>0</v>
      </c>
      <c r="TRC12" s="1425">
        <f>'GC Table 8 - Primary'!TRA12</f>
        <v>0</v>
      </c>
      <c r="TRD12" s="1423">
        <f>'GC Table 6 - Secondary'!TRA14</f>
        <v>0</v>
      </c>
      <c r="TRE12" s="1426">
        <f>'GC Table 5 - Worker Training'!TRA12</f>
        <v>0</v>
      </c>
      <c r="TRF12" s="1423">
        <f>'GC Table 4 - Tertiary'!TQZ9</f>
        <v>0</v>
      </c>
      <c r="TRG12" s="1427">
        <f>SUM(TRC12:TRF12)</f>
        <v>0</v>
      </c>
      <c r="TRH12" s="1422">
        <f>'GC Table 8 - Primary'!TRA20</f>
        <v>0</v>
      </c>
      <c r="TRI12" s="1423">
        <f>'GC Table 6 - Secondary'!TRA22</f>
        <v>0</v>
      </c>
      <c r="TRJ12" s="1423">
        <f>'GC Table 5 - Worker Training'!TRA20</f>
        <v>0</v>
      </c>
      <c r="TRK12" s="1423">
        <f>'GC Table 4 - Tertiary'!TQZ17</f>
        <v>0</v>
      </c>
      <c r="TRL12" s="1428">
        <f>SUM(TRH12:TRK12)</f>
        <v>0</v>
      </c>
      <c r="TRM12" s="776">
        <v>2014</v>
      </c>
      <c r="TRN12" s="1422">
        <f>'GC Table 8 - Primary'!TRQ8</f>
        <v>0</v>
      </c>
      <c r="TRO12" s="1423">
        <f>'GC Table 6 - Secondary'!TRQ8</f>
        <v>0</v>
      </c>
      <c r="TRP12" s="1423">
        <f>'GC Table 5 - Worker Training'!TRQ8</f>
        <v>0</v>
      </c>
      <c r="TRQ12" s="1423">
        <f>'GC Table 4 - Tertiary'!TRP8</f>
        <v>0</v>
      </c>
      <c r="TRR12" s="1424">
        <f>SUM(TRN12:TRQ12)</f>
        <v>0</v>
      </c>
      <c r="TRS12" s="1425">
        <f>'GC Table 8 - Primary'!TRQ12</f>
        <v>0</v>
      </c>
      <c r="TRT12" s="1423">
        <f>'GC Table 6 - Secondary'!TRQ14</f>
        <v>0</v>
      </c>
      <c r="TRU12" s="1426">
        <f>'GC Table 5 - Worker Training'!TRQ12</f>
        <v>0</v>
      </c>
      <c r="TRV12" s="1423">
        <f>'GC Table 4 - Tertiary'!TRP9</f>
        <v>0</v>
      </c>
      <c r="TRW12" s="1427">
        <f>SUM(TRS12:TRV12)</f>
        <v>0</v>
      </c>
      <c r="TRX12" s="1422">
        <f>'GC Table 8 - Primary'!TRQ20</f>
        <v>0</v>
      </c>
      <c r="TRY12" s="1423">
        <f>'GC Table 6 - Secondary'!TRQ22</f>
        <v>0</v>
      </c>
      <c r="TRZ12" s="1423">
        <f>'GC Table 5 - Worker Training'!TRQ20</f>
        <v>0</v>
      </c>
      <c r="TSA12" s="1423">
        <f>'GC Table 4 - Tertiary'!TRP17</f>
        <v>0</v>
      </c>
      <c r="TSB12" s="1428">
        <f>SUM(TRX12:TSA12)</f>
        <v>0</v>
      </c>
      <c r="TSC12" s="776">
        <v>2014</v>
      </c>
      <c r="TSD12" s="1422">
        <f>'GC Table 8 - Primary'!TSG8</f>
        <v>0</v>
      </c>
      <c r="TSE12" s="1423">
        <f>'GC Table 6 - Secondary'!TSG8</f>
        <v>0</v>
      </c>
      <c r="TSF12" s="1423">
        <f>'GC Table 5 - Worker Training'!TSG8</f>
        <v>0</v>
      </c>
      <c r="TSG12" s="1423">
        <f>'GC Table 4 - Tertiary'!TSF8</f>
        <v>0</v>
      </c>
      <c r="TSH12" s="1424">
        <f>SUM(TSD12:TSG12)</f>
        <v>0</v>
      </c>
      <c r="TSI12" s="1425">
        <f>'GC Table 8 - Primary'!TSG12</f>
        <v>0</v>
      </c>
      <c r="TSJ12" s="1423">
        <f>'GC Table 6 - Secondary'!TSG14</f>
        <v>0</v>
      </c>
      <c r="TSK12" s="1426">
        <f>'GC Table 5 - Worker Training'!TSG12</f>
        <v>0</v>
      </c>
      <c r="TSL12" s="1423">
        <f>'GC Table 4 - Tertiary'!TSF9</f>
        <v>0</v>
      </c>
      <c r="TSM12" s="1427">
        <f>SUM(TSI12:TSL12)</f>
        <v>0</v>
      </c>
      <c r="TSN12" s="1422">
        <f>'GC Table 8 - Primary'!TSG20</f>
        <v>0</v>
      </c>
      <c r="TSO12" s="1423">
        <f>'GC Table 6 - Secondary'!TSG22</f>
        <v>0</v>
      </c>
      <c r="TSP12" s="1423">
        <f>'GC Table 5 - Worker Training'!TSG20</f>
        <v>0</v>
      </c>
      <c r="TSQ12" s="1423">
        <f>'GC Table 4 - Tertiary'!TSF17</f>
        <v>0</v>
      </c>
      <c r="TSR12" s="1428">
        <f>SUM(TSN12:TSQ12)</f>
        <v>0</v>
      </c>
      <c r="TSS12" s="776">
        <v>2014</v>
      </c>
      <c r="TST12" s="1422">
        <f>'GC Table 8 - Primary'!TSW8</f>
        <v>0</v>
      </c>
      <c r="TSU12" s="1423">
        <f>'GC Table 6 - Secondary'!TSW8</f>
        <v>0</v>
      </c>
      <c r="TSV12" s="1423">
        <f>'GC Table 5 - Worker Training'!TSW8</f>
        <v>0</v>
      </c>
      <c r="TSW12" s="1423">
        <f>'GC Table 4 - Tertiary'!TSV8</f>
        <v>0</v>
      </c>
      <c r="TSX12" s="1424">
        <f>SUM(TST12:TSW12)</f>
        <v>0</v>
      </c>
      <c r="TSY12" s="1425">
        <f>'GC Table 8 - Primary'!TSW12</f>
        <v>0</v>
      </c>
      <c r="TSZ12" s="1423">
        <f>'GC Table 6 - Secondary'!TSW14</f>
        <v>0</v>
      </c>
      <c r="TTA12" s="1426">
        <f>'GC Table 5 - Worker Training'!TSW12</f>
        <v>0</v>
      </c>
      <c r="TTB12" s="1423">
        <f>'GC Table 4 - Tertiary'!TSV9</f>
        <v>0</v>
      </c>
      <c r="TTC12" s="1427">
        <f>SUM(TSY12:TTB12)</f>
        <v>0</v>
      </c>
      <c r="TTD12" s="1422">
        <f>'GC Table 8 - Primary'!TSW20</f>
        <v>0</v>
      </c>
      <c r="TTE12" s="1423">
        <f>'GC Table 6 - Secondary'!TSW22</f>
        <v>0</v>
      </c>
      <c r="TTF12" s="1423">
        <f>'GC Table 5 - Worker Training'!TSW20</f>
        <v>0</v>
      </c>
      <c r="TTG12" s="1423">
        <f>'GC Table 4 - Tertiary'!TSV17</f>
        <v>0</v>
      </c>
      <c r="TTH12" s="1428">
        <f>SUM(TTD12:TTG12)</f>
        <v>0</v>
      </c>
      <c r="TTI12" s="776">
        <v>2014</v>
      </c>
      <c r="TTJ12" s="1422">
        <f>'GC Table 8 - Primary'!TTM8</f>
        <v>0</v>
      </c>
      <c r="TTK12" s="1423">
        <f>'GC Table 6 - Secondary'!TTM8</f>
        <v>0</v>
      </c>
      <c r="TTL12" s="1423">
        <f>'GC Table 5 - Worker Training'!TTM8</f>
        <v>0</v>
      </c>
      <c r="TTM12" s="1423">
        <f>'GC Table 4 - Tertiary'!TTL8</f>
        <v>0</v>
      </c>
      <c r="TTN12" s="1424">
        <f>SUM(TTJ12:TTM12)</f>
        <v>0</v>
      </c>
      <c r="TTO12" s="1425">
        <f>'GC Table 8 - Primary'!TTM12</f>
        <v>0</v>
      </c>
      <c r="TTP12" s="1423">
        <f>'GC Table 6 - Secondary'!TTM14</f>
        <v>0</v>
      </c>
      <c r="TTQ12" s="1426">
        <f>'GC Table 5 - Worker Training'!TTM12</f>
        <v>0</v>
      </c>
      <c r="TTR12" s="1423">
        <f>'GC Table 4 - Tertiary'!TTL9</f>
        <v>0</v>
      </c>
      <c r="TTS12" s="1427">
        <f>SUM(TTO12:TTR12)</f>
        <v>0</v>
      </c>
      <c r="TTT12" s="1422">
        <f>'GC Table 8 - Primary'!TTM20</f>
        <v>0</v>
      </c>
      <c r="TTU12" s="1423">
        <f>'GC Table 6 - Secondary'!TTM22</f>
        <v>0</v>
      </c>
      <c r="TTV12" s="1423">
        <f>'GC Table 5 - Worker Training'!TTM20</f>
        <v>0</v>
      </c>
      <c r="TTW12" s="1423">
        <f>'GC Table 4 - Tertiary'!TTL17</f>
        <v>0</v>
      </c>
      <c r="TTX12" s="1428">
        <f>SUM(TTT12:TTW12)</f>
        <v>0</v>
      </c>
      <c r="TTY12" s="776">
        <v>2014</v>
      </c>
      <c r="TTZ12" s="1422">
        <f>'GC Table 8 - Primary'!TUC8</f>
        <v>0</v>
      </c>
      <c r="TUA12" s="1423">
        <f>'GC Table 6 - Secondary'!TUC8</f>
        <v>0</v>
      </c>
      <c r="TUB12" s="1423">
        <f>'GC Table 5 - Worker Training'!TUC8</f>
        <v>0</v>
      </c>
      <c r="TUC12" s="1423">
        <f>'GC Table 4 - Tertiary'!TUB8</f>
        <v>0</v>
      </c>
      <c r="TUD12" s="1424">
        <f>SUM(TTZ12:TUC12)</f>
        <v>0</v>
      </c>
      <c r="TUE12" s="1425">
        <f>'GC Table 8 - Primary'!TUC12</f>
        <v>0</v>
      </c>
      <c r="TUF12" s="1423">
        <f>'GC Table 6 - Secondary'!TUC14</f>
        <v>0</v>
      </c>
      <c r="TUG12" s="1426">
        <f>'GC Table 5 - Worker Training'!TUC12</f>
        <v>0</v>
      </c>
      <c r="TUH12" s="1423">
        <f>'GC Table 4 - Tertiary'!TUB9</f>
        <v>0</v>
      </c>
      <c r="TUI12" s="1427">
        <f>SUM(TUE12:TUH12)</f>
        <v>0</v>
      </c>
      <c r="TUJ12" s="1422">
        <f>'GC Table 8 - Primary'!TUC20</f>
        <v>0</v>
      </c>
      <c r="TUK12" s="1423">
        <f>'GC Table 6 - Secondary'!TUC22</f>
        <v>0</v>
      </c>
      <c r="TUL12" s="1423">
        <f>'GC Table 5 - Worker Training'!TUC20</f>
        <v>0</v>
      </c>
      <c r="TUM12" s="1423">
        <f>'GC Table 4 - Tertiary'!TUB17</f>
        <v>0</v>
      </c>
      <c r="TUN12" s="1428">
        <f>SUM(TUJ12:TUM12)</f>
        <v>0</v>
      </c>
      <c r="TUO12" s="776">
        <v>2014</v>
      </c>
      <c r="TUP12" s="1422">
        <f>'GC Table 8 - Primary'!TUS8</f>
        <v>0</v>
      </c>
      <c r="TUQ12" s="1423">
        <f>'GC Table 6 - Secondary'!TUS8</f>
        <v>0</v>
      </c>
      <c r="TUR12" s="1423">
        <f>'GC Table 5 - Worker Training'!TUS8</f>
        <v>0</v>
      </c>
      <c r="TUS12" s="1423">
        <f>'GC Table 4 - Tertiary'!TUR8</f>
        <v>0</v>
      </c>
      <c r="TUT12" s="1424">
        <f>SUM(TUP12:TUS12)</f>
        <v>0</v>
      </c>
      <c r="TUU12" s="1425">
        <f>'GC Table 8 - Primary'!TUS12</f>
        <v>0</v>
      </c>
      <c r="TUV12" s="1423">
        <f>'GC Table 6 - Secondary'!TUS14</f>
        <v>0</v>
      </c>
      <c r="TUW12" s="1426">
        <f>'GC Table 5 - Worker Training'!TUS12</f>
        <v>0</v>
      </c>
      <c r="TUX12" s="1423">
        <f>'GC Table 4 - Tertiary'!TUR9</f>
        <v>0</v>
      </c>
      <c r="TUY12" s="1427">
        <f>SUM(TUU12:TUX12)</f>
        <v>0</v>
      </c>
      <c r="TUZ12" s="1422">
        <f>'GC Table 8 - Primary'!TUS20</f>
        <v>0</v>
      </c>
      <c r="TVA12" s="1423">
        <f>'GC Table 6 - Secondary'!TUS22</f>
        <v>0</v>
      </c>
      <c r="TVB12" s="1423">
        <f>'GC Table 5 - Worker Training'!TUS20</f>
        <v>0</v>
      </c>
      <c r="TVC12" s="1423">
        <f>'GC Table 4 - Tertiary'!TUR17</f>
        <v>0</v>
      </c>
      <c r="TVD12" s="1428">
        <f>SUM(TUZ12:TVC12)</f>
        <v>0</v>
      </c>
      <c r="TVE12" s="776">
        <v>2014</v>
      </c>
      <c r="TVF12" s="1422">
        <f>'GC Table 8 - Primary'!TVI8</f>
        <v>0</v>
      </c>
      <c r="TVG12" s="1423">
        <f>'GC Table 6 - Secondary'!TVI8</f>
        <v>0</v>
      </c>
      <c r="TVH12" s="1423">
        <f>'GC Table 5 - Worker Training'!TVI8</f>
        <v>0</v>
      </c>
      <c r="TVI12" s="1423">
        <f>'GC Table 4 - Tertiary'!TVH8</f>
        <v>0</v>
      </c>
      <c r="TVJ12" s="1424">
        <f>SUM(TVF12:TVI12)</f>
        <v>0</v>
      </c>
      <c r="TVK12" s="1425">
        <f>'GC Table 8 - Primary'!TVI12</f>
        <v>0</v>
      </c>
      <c r="TVL12" s="1423">
        <f>'GC Table 6 - Secondary'!TVI14</f>
        <v>0</v>
      </c>
      <c r="TVM12" s="1426">
        <f>'GC Table 5 - Worker Training'!TVI12</f>
        <v>0</v>
      </c>
      <c r="TVN12" s="1423">
        <f>'GC Table 4 - Tertiary'!TVH9</f>
        <v>0</v>
      </c>
      <c r="TVO12" s="1427">
        <f>SUM(TVK12:TVN12)</f>
        <v>0</v>
      </c>
      <c r="TVP12" s="1422">
        <f>'GC Table 8 - Primary'!TVI20</f>
        <v>0</v>
      </c>
      <c r="TVQ12" s="1423">
        <f>'GC Table 6 - Secondary'!TVI22</f>
        <v>0</v>
      </c>
      <c r="TVR12" s="1423">
        <f>'GC Table 5 - Worker Training'!TVI20</f>
        <v>0</v>
      </c>
      <c r="TVS12" s="1423">
        <f>'GC Table 4 - Tertiary'!TVH17</f>
        <v>0</v>
      </c>
      <c r="TVT12" s="1428">
        <f>SUM(TVP12:TVS12)</f>
        <v>0</v>
      </c>
      <c r="TVU12" s="776">
        <v>2014</v>
      </c>
      <c r="TVV12" s="1422">
        <f>'GC Table 8 - Primary'!TVY8</f>
        <v>0</v>
      </c>
      <c r="TVW12" s="1423">
        <f>'GC Table 6 - Secondary'!TVY8</f>
        <v>0</v>
      </c>
      <c r="TVX12" s="1423">
        <f>'GC Table 5 - Worker Training'!TVY8</f>
        <v>0</v>
      </c>
      <c r="TVY12" s="1423">
        <f>'GC Table 4 - Tertiary'!TVX8</f>
        <v>0</v>
      </c>
      <c r="TVZ12" s="1424">
        <f>SUM(TVV12:TVY12)</f>
        <v>0</v>
      </c>
      <c r="TWA12" s="1425">
        <f>'GC Table 8 - Primary'!TVY12</f>
        <v>0</v>
      </c>
      <c r="TWB12" s="1423">
        <f>'GC Table 6 - Secondary'!TVY14</f>
        <v>0</v>
      </c>
      <c r="TWC12" s="1426">
        <f>'GC Table 5 - Worker Training'!TVY12</f>
        <v>0</v>
      </c>
      <c r="TWD12" s="1423">
        <f>'GC Table 4 - Tertiary'!TVX9</f>
        <v>0</v>
      </c>
      <c r="TWE12" s="1427">
        <f>SUM(TWA12:TWD12)</f>
        <v>0</v>
      </c>
      <c r="TWF12" s="1422">
        <f>'GC Table 8 - Primary'!TVY20</f>
        <v>0</v>
      </c>
      <c r="TWG12" s="1423">
        <f>'GC Table 6 - Secondary'!TVY22</f>
        <v>0</v>
      </c>
      <c r="TWH12" s="1423">
        <f>'GC Table 5 - Worker Training'!TVY20</f>
        <v>0</v>
      </c>
      <c r="TWI12" s="1423">
        <f>'GC Table 4 - Tertiary'!TVX17</f>
        <v>0</v>
      </c>
      <c r="TWJ12" s="1428">
        <f>SUM(TWF12:TWI12)</f>
        <v>0</v>
      </c>
      <c r="TWK12" s="776">
        <v>2014</v>
      </c>
      <c r="TWL12" s="1422">
        <f>'GC Table 8 - Primary'!TWO8</f>
        <v>0</v>
      </c>
      <c r="TWM12" s="1423">
        <f>'GC Table 6 - Secondary'!TWO8</f>
        <v>0</v>
      </c>
      <c r="TWN12" s="1423">
        <f>'GC Table 5 - Worker Training'!TWO8</f>
        <v>0</v>
      </c>
      <c r="TWO12" s="1423">
        <f>'GC Table 4 - Tertiary'!TWN8</f>
        <v>0</v>
      </c>
      <c r="TWP12" s="1424">
        <f>SUM(TWL12:TWO12)</f>
        <v>0</v>
      </c>
      <c r="TWQ12" s="1425">
        <f>'GC Table 8 - Primary'!TWO12</f>
        <v>0</v>
      </c>
      <c r="TWR12" s="1423">
        <f>'GC Table 6 - Secondary'!TWO14</f>
        <v>0</v>
      </c>
      <c r="TWS12" s="1426">
        <f>'GC Table 5 - Worker Training'!TWO12</f>
        <v>0</v>
      </c>
      <c r="TWT12" s="1423">
        <f>'GC Table 4 - Tertiary'!TWN9</f>
        <v>0</v>
      </c>
      <c r="TWU12" s="1427">
        <f>SUM(TWQ12:TWT12)</f>
        <v>0</v>
      </c>
      <c r="TWV12" s="1422">
        <f>'GC Table 8 - Primary'!TWO20</f>
        <v>0</v>
      </c>
      <c r="TWW12" s="1423">
        <f>'GC Table 6 - Secondary'!TWO22</f>
        <v>0</v>
      </c>
      <c r="TWX12" s="1423">
        <f>'GC Table 5 - Worker Training'!TWO20</f>
        <v>0</v>
      </c>
      <c r="TWY12" s="1423">
        <f>'GC Table 4 - Tertiary'!TWN17</f>
        <v>0</v>
      </c>
      <c r="TWZ12" s="1428">
        <f>SUM(TWV12:TWY12)</f>
        <v>0</v>
      </c>
      <c r="TXA12" s="776">
        <v>2014</v>
      </c>
      <c r="TXB12" s="1422">
        <f>'GC Table 8 - Primary'!TXE8</f>
        <v>0</v>
      </c>
      <c r="TXC12" s="1423">
        <f>'GC Table 6 - Secondary'!TXE8</f>
        <v>0</v>
      </c>
      <c r="TXD12" s="1423">
        <f>'GC Table 5 - Worker Training'!TXE8</f>
        <v>0</v>
      </c>
      <c r="TXE12" s="1423">
        <f>'GC Table 4 - Tertiary'!TXD8</f>
        <v>0</v>
      </c>
      <c r="TXF12" s="1424">
        <f>SUM(TXB12:TXE12)</f>
        <v>0</v>
      </c>
      <c r="TXG12" s="1425">
        <f>'GC Table 8 - Primary'!TXE12</f>
        <v>0</v>
      </c>
      <c r="TXH12" s="1423">
        <f>'GC Table 6 - Secondary'!TXE14</f>
        <v>0</v>
      </c>
      <c r="TXI12" s="1426">
        <f>'GC Table 5 - Worker Training'!TXE12</f>
        <v>0</v>
      </c>
      <c r="TXJ12" s="1423">
        <f>'GC Table 4 - Tertiary'!TXD9</f>
        <v>0</v>
      </c>
      <c r="TXK12" s="1427">
        <f>SUM(TXG12:TXJ12)</f>
        <v>0</v>
      </c>
      <c r="TXL12" s="1422">
        <f>'GC Table 8 - Primary'!TXE20</f>
        <v>0</v>
      </c>
      <c r="TXM12" s="1423">
        <f>'GC Table 6 - Secondary'!TXE22</f>
        <v>0</v>
      </c>
      <c r="TXN12" s="1423">
        <f>'GC Table 5 - Worker Training'!TXE20</f>
        <v>0</v>
      </c>
      <c r="TXO12" s="1423">
        <f>'GC Table 4 - Tertiary'!TXD17</f>
        <v>0</v>
      </c>
      <c r="TXP12" s="1428">
        <f>SUM(TXL12:TXO12)</f>
        <v>0</v>
      </c>
      <c r="TXQ12" s="776">
        <v>2014</v>
      </c>
      <c r="TXR12" s="1422">
        <f>'GC Table 8 - Primary'!TXU8</f>
        <v>0</v>
      </c>
      <c r="TXS12" s="1423">
        <f>'GC Table 6 - Secondary'!TXU8</f>
        <v>0</v>
      </c>
      <c r="TXT12" s="1423">
        <f>'GC Table 5 - Worker Training'!TXU8</f>
        <v>0</v>
      </c>
      <c r="TXU12" s="1423">
        <f>'GC Table 4 - Tertiary'!TXT8</f>
        <v>0</v>
      </c>
      <c r="TXV12" s="1424">
        <f>SUM(TXR12:TXU12)</f>
        <v>0</v>
      </c>
      <c r="TXW12" s="1425">
        <f>'GC Table 8 - Primary'!TXU12</f>
        <v>0</v>
      </c>
      <c r="TXX12" s="1423">
        <f>'GC Table 6 - Secondary'!TXU14</f>
        <v>0</v>
      </c>
      <c r="TXY12" s="1426">
        <f>'GC Table 5 - Worker Training'!TXU12</f>
        <v>0</v>
      </c>
      <c r="TXZ12" s="1423">
        <f>'GC Table 4 - Tertiary'!TXT9</f>
        <v>0</v>
      </c>
      <c r="TYA12" s="1427">
        <f>SUM(TXW12:TXZ12)</f>
        <v>0</v>
      </c>
      <c r="TYB12" s="1422">
        <f>'GC Table 8 - Primary'!TXU20</f>
        <v>0</v>
      </c>
      <c r="TYC12" s="1423">
        <f>'GC Table 6 - Secondary'!TXU22</f>
        <v>0</v>
      </c>
      <c r="TYD12" s="1423">
        <f>'GC Table 5 - Worker Training'!TXU20</f>
        <v>0</v>
      </c>
      <c r="TYE12" s="1423">
        <f>'GC Table 4 - Tertiary'!TXT17</f>
        <v>0</v>
      </c>
      <c r="TYF12" s="1428">
        <f>SUM(TYB12:TYE12)</f>
        <v>0</v>
      </c>
      <c r="TYG12" s="776">
        <v>2014</v>
      </c>
      <c r="TYH12" s="1422">
        <f>'GC Table 8 - Primary'!TYK8</f>
        <v>0</v>
      </c>
      <c r="TYI12" s="1423">
        <f>'GC Table 6 - Secondary'!TYK8</f>
        <v>0</v>
      </c>
      <c r="TYJ12" s="1423">
        <f>'GC Table 5 - Worker Training'!TYK8</f>
        <v>0</v>
      </c>
      <c r="TYK12" s="1423">
        <f>'GC Table 4 - Tertiary'!TYJ8</f>
        <v>0</v>
      </c>
      <c r="TYL12" s="1424">
        <f>SUM(TYH12:TYK12)</f>
        <v>0</v>
      </c>
      <c r="TYM12" s="1425">
        <f>'GC Table 8 - Primary'!TYK12</f>
        <v>0</v>
      </c>
      <c r="TYN12" s="1423">
        <f>'GC Table 6 - Secondary'!TYK14</f>
        <v>0</v>
      </c>
      <c r="TYO12" s="1426">
        <f>'GC Table 5 - Worker Training'!TYK12</f>
        <v>0</v>
      </c>
      <c r="TYP12" s="1423">
        <f>'GC Table 4 - Tertiary'!TYJ9</f>
        <v>0</v>
      </c>
      <c r="TYQ12" s="1427">
        <f>SUM(TYM12:TYP12)</f>
        <v>0</v>
      </c>
      <c r="TYR12" s="1422">
        <f>'GC Table 8 - Primary'!TYK20</f>
        <v>0</v>
      </c>
      <c r="TYS12" s="1423">
        <f>'GC Table 6 - Secondary'!TYK22</f>
        <v>0</v>
      </c>
      <c r="TYT12" s="1423">
        <f>'GC Table 5 - Worker Training'!TYK20</f>
        <v>0</v>
      </c>
      <c r="TYU12" s="1423">
        <f>'GC Table 4 - Tertiary'!TYJ17</f>
        <v>0</v>
      </c>
      <c r="TYV12" s="1428">
        <f>SUM(TYR12:TYU12)</f>
        <v>0</v>
      </c>
      <c r="TYW12" s="776">
        <v>2014</v>
      </c>
      <c r="TYX12" s="1422">
        <f>'GC Table 8 - Primary'!TZA8</f>
        <v>0</v>
      </c>
      <c r="TYY12" s="1423">
        <f>'GC Table 6 - Secondary'!TZA8</f>
        <v>0</v>
      </c>
      <c r="TYZ12" s="1423">
        <f>'GC Table 5 - Worker Training'!TZA8</f>
        <v>0</v>
      </c>
      <c r="TZA12" s="1423">
        <f>'GC Table 4 - Tertiary'!TYZ8</f>
        <v>0</v>
      </c>
      <c r="TZB12" s="1424">
        <f>SUM(TYX12:TZA12)</f>
        <v>0</v>
      </c>
      <c r="TZC12" s="1425">
        <f>'GC Table 8 - Primary'!TZA12</f>
        <v>0</v>
      </c>
      <c r="TZD12" s="1423">
        <f>'GC Table 6 - Secondary'!TZA14</f>
        <v>0</v>
      </c>
      <c r="TZE12" s="1426">
        <f>'GC Table 5 - Worker Training'!TZA12</f>
        <v>0</v>
      </c>
      <c r="TZF12" s="1423">
        <f>'GC Table 4 - Tertiary'!TYZ9</f>
        <v>0</v>
      </c>
      <c r="TZG12" s="1427">
        <f>SUM(TZC12:TZF12)</f>
        <v>0</v>
      </c>
      <c r="TZH12" s="1422">
        <f>'GC Table 8 - Primary'!TZA20</f>
        <v>0</v>
      </c>
      <c r="TZI12" s="1423">
        <f>'GC Table 6 - Secondary'!TZA22</f>
        <v>0</v>
      </c>
      <c r="TZJ12" s="1423">
        <f>'GC Table 5 - Worker Training'!TZA20</f>
        <v>0</v>
      </c>
      <c r="TZK12" s="1423">
        <f>'GC Table 4 - Tertiary'!TYZ17</f>
        <v>0</v>
      </c>
      <c r="TZL12" s="1428">
        <f>SUM(TZH12:TZK12)</f>
        <v>0</v>
      </c>
      <c r="TZM12" s="776">
        <v>2014</v>
      </c>
      <c r="TZN12" s="1422">
        <f>'GC Table 8 - Primary'!TZQ8</f>
        <v>0</v>
      </c>
      <c r="TZO12" s="1423">
        <f>'GC Table 6 - Secondary'!TZQ8</f>
        <v>0</v>
      </c>
      <c r="TZP12" s="1423">
        <f>'GC Table 5 - Worker Training'!TZQ8</f>
        <v>0</v>
      </c>
      <c r="TZQ12" s="1423">
        <f>'GC Table 4 - Tertiary'!TZP8</f>
        <v>0</v>
      </c>
      <c r="TZR12" s="1424">
        <f>SUM(TZN12:TZQ12)</f>
        <v>0</v>
      </c>
      <c r="TZS12" s="1425">
        <f>'GC Table 8 - Primary'!TZQ12</f>
        <v>0</v>
      </c>
      <c r="TZT12" s="1423">
        <f>'GC Table 6 - Secondary'!TZQ14</f>
        <v>0</v>
      </c>
      <c r="TZU12" s="1426">
        <f>'GC Table 5 - Worker Training'!TZQ12</f>
        <v>0</v>
      </c>
      <c r="TZV12" s="1423">
        <f>'GC Table 4 - Tertiary'!TZP9</f>
        <v>0</v>
      </c>
      <c r="TZW12" s="1427">
        <f>SUM(TZS12:TZV12)</f>
        <v>0</v>
      </c>
      <c r="TZX12" s="1422">
        <f>'GC Table 8 - Primary'!TZQ20</f>
        <v>0</v>
      </c>
      <c r="TZY12" s="1423">
        <f>'GC Table 6 - Secondary'!TZQ22</f>
        <v>0</v>
      </c>
      <c r="TZZ12" s="1423">
        <f>'GC Table 5 - Worker Training'!TZQ20</f>
        <v>0</v>
      </c>
      <c r="UAA12" s="1423">
        <f>'GC Table 4 - Tertiary'!TZP17</f>
        <v>0</v>
      </c>
      <c r="UAB12" s="1428">
        <f>SUM(TZX12:UAA12)</f>
        <v>0</v>
      </c>
      <c r="UAC12" s="776">
        <v>2014</v>
      </c>
      <c r="UAD12" s="1422">
        <f>'GC Table 8 - Primary'!UAG8</f>
        <v>0</v>
      </c>
      <c r="UAE12" s="1423">
        <f>'GC Table 6 - Secondary'!UAG8</f>
        <v>0</v>
      </c>
      <c r="UAF12" s="1423">
        <f>'GC Table 5 - Worker Training'!UAG8</f>
        <v>0</v>
      </c>
      <c r="UAG12" s="1423">
        <f>'GC Table 4 - Tertiary'!UAF8</f>
        <v>0</v>
      </c>
      <c r="UAH12" s="1424">
        <f>SUM(UAD12:UAG12)</f>
        <v>0</v>
      </c>
      <c r="UAI12" s="1425">
        <f>'GC Table 8 - Primary'!UAG12</f>
        <v>0</v>
      </c>
      <c r="UAJ12" s="1423">
        <f>'GC Table 6 - Secondary'!UAG14</f>
        <v>0</v>
      </c>
      <c r="UAK12" s="1426">
        <f>'GC Table 5 - Worker Training'!UAG12</f>
        <v>0</v>
      </c>
      <c r="UAL12" s="1423">
        <f>'GC Table 4 - Tertiary'!UAF9</f>
        <v>0</v>
      </c>
      <c r="UAM12" s="1427">
        <f>SUM(UAI12:UAL12)</f>
        <v>0</v>
      </c>
      <c r="UAN12" s="1422">
        <f>'GC Table 8 - Primary'!UAG20</f>
        <v>0</v>
      </c>
      <c r="UAO12" s="1423">
        <f>'GC Table 6 - Secondary'!UAG22</f>
        <v>0</v>
      </c>
      <c r="UAP12" s="1423">
        <f>'GC Table 5 - Worker Training'!UAG20</f>
        <v>0</v>
      </c>
      <c r="UAQ12" s="1423">
        <f>'GC Table 4 - Tertiary'!UAF17</f>
        <v>0</v>
      </c>
      <c r="UAR12" s="1428">
        <f>SUM(UAN12:UAQ12)</f>
        <v>0</v>
      </c>
      <c r="UAS12" s="776">
        <v>2014</v>
      </c>
      <c r="UAT12" s="1422">
        <f>'GC Table 8 - Primary'!UAW8</f>
        <v>0</v>
      </c>
      <c r="UAU12" s="1423">
        <f>'GC Table 6 - Secondary'!UAW8</f>
        <v>0</v>
      </c>
      <c r="UAV12" s="1423">
        <f>'GC Table 5 - Worker Training'!UAW8</f>
        <v>0</v>
      </c>
      <c r="UAW12" s="1423">
        <f>'GC Table 4 - Tertiary'!UAV8</f>
        <v>0</v>
      </c>
      <c r="UAX12" s="1424">
        <f>SUM(UAT12:UAW12)</f>
        <v>0</v>
      </c>
      <c r="UAY12" s="1425">
        <f>'GC Table 8 - Primary'!UAW12</f>
        <v>0</v>
      </c>
      <c r="UAZ12" s="1423">
        <f>'GC Table 6 - Secondary'!UAW14</f>
        <v>0</v>
      </c>
      <c r="UBA12" s="1426">
        <f>'GC Table 5 - Worker Training'!UAW12</f>
        <v>0</v>
      </c>
      <c r="UBB12" s="1423">
        <f>'GC Table 4 - Tertiary'!UAV9</f>
        <v>0</v>
      </c>
      <c r="UBC12" s="1427">
        <f>SUM(UAY12:UBB12)</f>
        <v>0</v>
      </c>
      <c r="UBD12" s="1422">
        <f>'GC Table 8 - Primary'!UAW20</f>
        <v>0</v>
      </c>
      <c r="UBE12" s="1423">
        <f>'GC Table 6 - Secondary'!UAW22</f>
        <v>0</v>
      </c>
      <c r="UBF12" s="1423">
        <f>'GC Table 5 - Worker Training'!UAW20</f>
        <v>0</v>
      </c>
      <c r="UBG12" s="1423">
        <f>'GC Table 4 - Tertiary'!UAV17</f>
        <v>0</v>
      </c>
      <c r="UBH12" s="1428">
        <f>SUM(UBD12:UBG12)</f>
        <v>0</v>
      </c>
      <c r="UBI12" s="776">
        <v>2014</v>
      </c>
      <c r="UBJ12" s="1422">
        <f>'GC Table 8 - Primary'!UBM8</f>
        <v>0</v>
      </c>
      <c r="UBK12" s="1423">
        <f>'GC Table 6 - Secondary'!UBM8</f>
        <v>0</v>
      </c>
      <c r="UBL12" s="1423">
        <f>'GC Table 5 - Worker Training'!UBM8</f>
        <v>0</v>
      </c>
      <c r="UBM12" s="1423">
        <f>'GC Table 4 - Tertiary'!UBL8</f>
        <v>0</v>
      </c>
      <c r="UBN12" s="1424">
        <f>SUM(UBJ12:UBM12)</f>
        <v>0</v>
      </c>
      <c r="UBO12" s="1425">
        <f>'GC Table 8 - Primary'!UBM12</f>
        <v>0</v>
      </c>
      <c r="UBP12" s="1423">
        <f>'GC Table 6 - Secondary'!UBM14</f>
        <v>0</v>
      </c>
      <c r="UBQ12" s="1426">
        <f>'GC Table 5 - Worker Training'!UBM12</f>
        <v>0</v>
      </c>
      <c r="UBR12" s="1423">
        <f>'GC Table 4 - Tertiary'!UBL9</f>
        <v>0</v>
      </c>
      <c r="UBS12" s="1427">
        <f>SUM(UBO12:UBR12)</f>
        <v>0</v>
      </c>
      <c r="UBT12" s="1422">
        <f>'GC Table 8 - Primary'!UBM20</f>
        <v>0</v>
      </c>
      <c r="UBU12" s="1423">
        <f>'GC Table 6 - Secondary'!UBM22</f>
        <v>0</v>
      </c>
      <c r="UBV12" s="1423">
        <f>'GC Table 5 - Worker Training'!UBM20</f>
        <v>0</v>
      </c>
      <c r="UBW12" s="1423">
        <f>'GC Table 4 - Tertiary'!UBL17</f>
        <v>0</v>
      </c>
      <c r="UBX12" s="1428">
        <f>SUM(UBT12:UBW12)</f>
        <v>0</v>
      </c>
      <c r="UBY12" s="776">
        <v>2014</v>
      </c>
      <c r="UBZ12" s="1422">
        <f>'GC Table 8 - Primary'!UCC8</f>
        <v>0</v>
      </c>
      <c r="UCA12" s="1423">
        <f>'GC Table 6 - Secondary'!UCC8</f>
        <v>0</v>
      </c>
      <c r="UCB12" s="1423">
        <f>'GC Table 5 - Worker Training'!UCC8</f>
        <v>0</v>
      </c>
      <c r="UCC12" s="1423">
        <f>'GC Table 4 - Tertiary'!UCB8</f>
        <v>0</v>
      </c>
      <c r="UCD12" s="1424">
        <f>SUM(UBZ12:UCC12)</f>
        <v>0</v>
      </c>
      <c r="UCE12" s="1425">
        <f>'GC Table 8 - Primary'!UCC12</f>
        <v>0</v>
      </c>
      <c r="UCF12" s="1423">
        <f>'GC Table 6 - Secondary'!UCC14</f>
        <v>0</v>
      </c>
      <c r="UCG12" s="1426">
        <f>'GC Table 5 - Worker Training'!UCC12</f>
        <v>0</v>
      </c>
      <c r="UCH12" s="1423">
        <f>'GC Table 4 - Tertiary'!UCB9</f>
        <v>0</v>
      </c>
      <c r="UCI12" s="1427">
        <f>SUM(UCE12:UCH12)</f>
        <v>0</v>
      </c>
      <c r="UCJ12" s="1422">
        <f>'GC Table 8 - Primary'!UCC20</f>
        <v>0</v>
      </c>
      <c r="UCK12" s="1423">
        <f>'GC Table 6 - Secondary'!UCC22</f>
        <v>0</v>
      </c>
      <c r="UCL12" s="1423">
        <f>'GC Table 5 - Worker Training'!UCC20</f>
        <v>0</v>
      </c>
      <c r="UCM12" s="1423">
        <f>'GC Table 4 - Tertiary'!UCB17</f>
        <v>0</v>
      </c>
      <c r="UCN12" s="1428">
        <f>SUM(UCJ12:UCM12)</f>
        <v>0</v>
      </c>
      <c r="UCO12" s="776">
        <v>2014</v>
      </c>
      <c r="UCP12" s="1422">
        <f>'GC Table 8 - Primary'!UCS8</f>
        <v>0</v>
      </c>
      <c r="UCQ12" s="1423">
        <f>'GC Table 6 - Secondary'!UCS8</f>
        <v>0</v>
      </c>
      <c r="UCR12" s="1423">
        <f>'GC Table 5 - Worker Training'!UCS8</f>
        <v>0</v>
      </c>
      <c r="UCS12" s="1423">
        <f>'GC Table 4 - Tertiary'!UCR8</f>
        <v>0</v>
      </c>
      <c r="UCT12" s="1424">
        <f>SUM(UCP12:UCS12)</f>
        <v>0</v>
      </c>
      <c r="UCU12" s="1425">
        <f>'GC Table 8 - Primary'!UCS12</f>
        <v>0</v>
      </c>
      <c r="UCV12" s="1423">
        <f>'GC Table 6 - Secondary'!UCS14</f>
        <v>0</v>
      </c>
      <c r="UCW12" s="1426">
        <f>'GC Table 5 - Worker Training'!UCS12</f>
        <v>0</v>
      </c>
      <c r="UCX12" s="1423">
        <f>'GC Table 4 - Tertiary'!UCR9</f>
        <v>0</v>
      </c>
      <c r="UCY12" s="1427">
        <f>SUM(UCU12:UCX12)</f>
        <v>0</v>
      </c>
      <c r="UCZ12" s="1422">
        <f>'GC Table 8 - Primary'!UCS20</f>
        <v>0</v>
      </c>
      <c r="UDA12" s="1423">
        <f>'GC Table 6 - Secondary'!UCS22</f>
        <v>0</v>
      </c>
      <c r="UDB12" s="1423">
        <f>'GC Table 5 - Worker Training'!UCS20</f>
        <v>0</v>
      </c>
      <c r="UDC12" s="1423">
        <f>'GC Table 4 - Tertiary'!UCR17</f>
        <v>0</v>
      </c>
      <c r="UDD12" s="1428">
        <f>SUM(UCZ12:UDC12)</f>
        <v>0</v>
      </c>
      <c r="UDE12" s="776">
        <v>2014</v>
      </c>
      <c r="UDF12" s="1422">
        <f>'GC Table 8 - Primary'!UDI8</f>
        <v>0</v>
      </c>
      <c r="UDG12" s="1423">
        <f>'GC Table 6 - Secondary'!UDI8</f>
        <v>0</v>
      </c>
      <c r="UDH12" s="1423">
        <f>'GC Table 5 - Worker Training'!UDI8</f>
        <v>0</v>
      </c>
      <c r="UDI12" s="1423">
        <f>'GC Table 4 - Tertiary'!UDH8</f>
        <v>0</v>
      </c>
      <c r="UDJ12" s="1424">
        <f>SUM(UDF12:UDI12)</f>
        <v>0</v>
      </c>
      <c r="UDK12" s="1425">
        <f>'GC Table 8 - Primary'!UDI12</f>
        <v>0</v>
      </c>
      <c r="UDL12" s="1423">
        <f>'GC Table 6 - Secondary'!UDI14</f>
        <v>0</v>
      </c>
      <c r="UDM12" s="1426">
        <f>'GC Table 5 - Worker Training'!UDI12</f>
        <v>0</v>
      </c>
      <c r="UDN12" s="1423">
        <f>'GC Table 4 - Tertiary'!UDH9</f>
        <v>0</v>
      </c>
      <c r="UDO12" s="1427">
        <f>SUM(UDK12:UDN12)</f>
        <v>0</v>
      </c>
      <c r="UDP12" s="1422">
        <f>'GC Table 8 - Primary'!UDI20</f>
        <v>0</v>
      </c>
      <c r="UDQ12" s="1423">
        <f>'GC Table 6 - Secondary'!UDI22</f>
        <v>0</v>
      </c>
      <c r="UDR12" s="1423">
        <f>'GC Table 5 - Worker Training'!UDI20</f>
        <v>0</v>
      </c>
      <c r="UDS12" s="1423">
        <f>'GC Table 4 - Tertiary'!UDH17</f>
        <v>0</v>
      </c>
      <c r="UDT12" s="1428">
        <f>SUM(UDP12:UDS12)</f>
        <v>0</v>
      </c>
      <c r="UDU12" s="776">
        <v>2014</v>
      </c>
      <c r="UDV12" s="1422">
        <f>'GC Table 8 - Primary'!UDY8</f>
        <v>0</v>
      </c>
      <c r="UDW12" s="1423">
        <f>'GC Table 6 - Secondary'!UDY8</f>
        <v>0</v>
      </c>
      <c r="UDX12" s="1423">
        <f>'GC Table 5 - Worker Training'!UDY8</f>
        <v>0</v>
      </c>
      <c r="UDY12" s="1423">
        <f>'GC Table 4 - Tertiary'!UDX8</f>
        <v>0</v>
      </c>
      <c r="UDZ12" s="1424">
        <f>SUM(UDV12:UDY12)</f>
        <v>0</v>
      </c>
      <c r="UEA12" s="1425">
        <f>'GC Table 8 - Primary'!UDY12</f>
        <v>0</v>
      </c>
      <c r="UEB12" s="1423">
        <f>'GC Table 6 - Secondary'!UDY14</f>
        <v>0</v>
      </c>
      <c r="UEC12" s="1426">
        <f>'GC Table 5 - Worker Training'!UDY12</f>
        <v>0</v>
      </c>
      <c r="UED12" s="1423">
        <f>'GC Table 4 - Tertiary'!UDX9</f>
        <v>0</v>
      </c>
      <c r="UEE12" s="1427">
        <f>SUM(UEA12:UED12)</f>
        <v>0</v>
      </c>
      <c r="UEF12" s="1422">
        <f>'GC Table 8 - Primary'!UDY20</f>
        <v>0</v>
      </c>
      <c r="UEG12" s="1423">
        <f>'GC Table 6 - Secondary'!UDY22</f>
        <v>0</v>
      </c>
      <c r="UEH12" s="1423">
        <f>'GC Table 5 - Worker Training'!UDY20</f>
        <v>0</v>
      </c>
      <c r="UEI12" s="1423">
        <f>'GC Table 4 - Tertiary'!UDX17</f>
        <v>0</v>
      </c>
      <c r="UEJ12" s="1428">
        <f>SUM(UEF12:UEI12)</f>
        <v>0</v>
      </c>
      <c r="UEK12" s="776">
        <v>2014</v>
      </c>
      <c r="UEL12" s="1422">
        <f>'GC Table 8 - Primary'!UEO8</f>
        <v>0</v>
      </c>
      <c r="UEM12" s="1423">
        <f>'GC Table 6 - Secondary'!UEO8</f>
        <v>0</v>
      </c>
      <c r="UEN12" s="1423">
        <f>'GC Table 5 - Worker Training'!UEO8</f>
        <v>0</v>
      </c>
      <c r="UEO12" s="1423">
        <f>'GC Table 4 - Tertiary'!UEN8</f>
        <v>0</v>
      </c>
      <c r="UEP12" s="1424">
        <f>SUM(UEL12:UEO12)</f>
        <v>0</v>
      </c>
      <c r="UEQ12" s="1425">
        <f>'GC Table 8 - Primary'!UEO12</f>
        <v>0</v>
      </c>
      <c r="UER12" s="1423">
        <f>'GC Table 6 - Secondary'!UEO14</f>
        <v>0</v>
      </c>
      <c r="UES12" s="1426">
        <f>'GC Table 5 - Worker Training'!UEO12</f>
        <v>0</v>
      </c>
      <c r="UET12" s="1423">
        <f>'GC Table 4 - Tertiary'!UEN9</f>
        <v>0</v>
      </c>
      <c r="UEU12" s="1427">
        <f>SUM(UEQ12:UET12)</f>
        <v>0</v>
      </c>
      <c r="UEV12" s="1422">
        <f>'GC Table 8 - Primary'!UEO20</f>
        <v>0</v>
      </c>
      <c r="UEW12" s="1423">
        <f>'GC Table 6 - Secondary'!UEO22</f>
        <v>0</v>
      </c>
      <c r="UEX12" s="1423">
        <f>'GC Table 5 - Worker Training'!UEO20</f>
        <v>0</v>
      </c>
      <c r="UEY12" s="1423">
        <f>'GC Table 4 - Tertiary'!UEN17</f>
        <v>0</v>
      </c>
      <c r="UEZ12" s="1428">
        <f>SUM(UEV12:UEY12)</f>
        <v>0</v>
      </c>
      <c r="UFA12" s="776">
        <v>2014</v>
      </c>
      <c r="UFB12" s="1422">
        <f>'GC Table 8 - Primary'!UFE8</f>
        <v>0</v>
      </c>
      <c r="UFC12" s="1423">
        <f>'GC Table 6 - Secondary'!UFE8</f>
        <v>0</v>
      </c>
      <c r="UFD12" s="1423">
        <f>'GC Table 5 - Worker Training'!UFE8</f>
        <v>0</v>
      </c>
      <c r="UFE12" s="1423">
        <f>'GC Table 4 - Tertiary'!UFD8</f>
        <v>0</v>
      </c>
      <c r="UFF12" s="1424">
        <f>SUM(UFB12:UFE12)</f>
        <v>0</v>
      </c>
      <c r="UFG12" s="1425">
        <f>'GC Table 8 - Primary'!UFE12</f>
        <v>0</v>
      </c>
      <c r="UFH12" s="1423">
        <f>'GC Table 6 - Secondary'!UFE14</f>
        <v>0</v>
      </c>
      <c r="UFI12" s="1426">
        <f>'GC Table 5 - Worker Training'!UFE12</f>
        <v>0</v>
      </c>
      <c r="UFJ12" s="1423">
        <f>'GC Table 4 - Tertiary'!UFD9</f>
        <v>0</v>
      </c>
      <c r="UFK12" s="1427">
        <f>SUM(UFG12:UFJ12)</f>
        <v>0</v>
      </c>
      <c r="UFL12" s="1422">
        <f>'GC Table 8 - Primary'!UFE20</f>
        <v>0</v>
      </c>
      <c r="UFM12" s="1423">
        <f>'GC Table 6 - Secondary'!UFE22</f>
        <v>0</v>
      </c>
      <c r="UFN12" s="1423">
        <f>'GC Table 5 - Worker Training'!UFE20</f>
        <v>0</v>
      </c>
      <c r="UFO12" s="1423">
        <f>'GC Table 4 - Tertiary'!UFD17</f>
        <v>0</v>
      </c>
      <c r="UFP12" s="1428">
        <f>SUM(UFL12:UFO12)</f>
        <v>0</v>
      </c>
      <c r="UFQ12" s="776">
        <v>2014</v>
      </c>
      <c r="UFR12" s="1422">
        <f>'GC Table 8 - Primary'!UFU8</f>
        <v>0</v>
      </c>
      <c r="UFS12" s="1423">
        <f>'GC Table 6 - Secondary'!UFU8</f>
        <v>0</v>
      </c>
      <c r="UFT12" s="1423">
        <f>'GC Table 5 - Worker Training'!UFU8</f>
        <v>0</v>
      </c>
      <c r="UFU12" s="1423">
        <f>'GC Table 4 - Tertiary'!UFT8</f>
        <v>0</v>
      </c>
      <c r="UFV12" s="1424">
        <f>SUM(UFR12:UFU12)</f>
        <v>0</v>
      </c>
      <c r="UFW12" s="1425">
        <f>'GC Table 8 - Primary'!UFU12</f>
        <v>0</v>
      </c>
      <c r="UFX12" s="1423">
        <f>'GC Table 6 - Secondary'!UFU14</f>
        <v>0</v>
      </c>
      <c r="UFY12" s="1426">
        <f>'GC Table 5 - Worker Training'!UFU12</f>
        <v>0</v>
      </c>
      <c r="UFZ12" s="1423">
        <f>'GC Table 4 - Tertiary'!UFT9</f>
        <v>0</v>
      </c>
      <c r="UGA12" s="1427">
        <f>SUM(UFW12:UFZ12)</f>
        <v>0</v>
      </c>
      <c r="UGB12" s="1422">
        <f>'GC Table 8 - Primary'!UFU20</f>
        <v>0</v>
      </c>
      <c r="UGC12" s="1423">
        <f>'GC Table 6 - Secondary'!UFU22</f>
        <v>0</v>
      </c>
      <c r="UGD12" s="1423">
        <f>'GC Table 5 - Worker Training'!UFU20</f>
        <v>0</v>
      </c>
      <c r="UGE12" s="1423">
        <f>'GC Table 4 - Tertiary'!UFT17</f>
        <v>0</v>
      </c>
      <c r="UGF12" s="1428">
        <f>SUM(UGB12:UGE12)</f>
        <v>0</v>
      </c>
      <c r="UGG12" s="776">
        <v>2014</v>
      </c>
      <c r="UGH12" s="1422">
        <f>'GC Table 8 - Primary'!UGK8</f>
        <v>0</v>
      </c>
      <c r="UGI12" s="1423">
        <f>'GC Table 6 - Secondary'!UGK8</f>
        <v>0</v>
      </c>
      <c r="UGJ12" s="1423">
        <f>'GC Table 5 - Worker Training'!UGK8</f>
        <v>0</v>
      </c>
      <c r="UGK12" s="1423">
        <f>'GC Table 4 - Tertiary'!UGJ8</f>
        <v>0</v>
      </c>
      <c r="UGL12" s="1424">
        <f>SUM(UGH12:UGK12)</f>
        <v>0</v>
      </c>
      <c r="UGM12" s="1425">
        <f>'GC Table 8 - Primary'!UGK12</f>
        <v>0</v>
      </c>
      <c r="UGN12" s="1423">
        <f>'GC Table 6 - Secondary'!UGK14</f>
        <v>0</v>
      </c>
      <c r="UGO12" s="1426">
        <f>'GC Table 5 - Worker Training'!UGK12</f>
        <v>0</v>
      </c>
      <c r="UGP12" s="1423">
        <f>'GC Table 4 - Tertiary'!UGJ9</f>
        <v>0</v>
      </c>
      <c r="UGQ12" s="1427">
        <f>SUM(UGM12:UGP12)</f>
        <v>0</v>
      </c>
      <c r="UGR12" s="1422">
        <f>'GC Table 8 - Primary'!UGK20</f>
        <v>0</v>
      </c>
      <c r="UGS12" s="1423">
        <f>'GC Table 6 - Secondary'!UGK22</f>
        <v>0</v>
      </c>
      <c r="UGT12" s="1423">
        <f>'GC Table 5 - Worker Training'!UGK20</f>
        <v>0</v>
      </c>
      <c r="UGU12" s="1423">
        <f>'GC Table 4 - Tertiary'!UGJ17</f>
        <v>0</v>
      </c>
      <c r="UGV12" s="1428">
        <f>SUM(UGR12:UGU12)</f>
        <v>0</v>
      </c>
      <c r="UGW12" s="776">
        <v>2014</v>
      </c>
      <c r="UGX12" s="1422">
        <f>'GC Table 8 - Primary'!UHA8</f>
        <v>0</v>
      </c>
      <c r="UGY12" s="1423">
        <f>'GC Table 6 - Secondary'!UHA8</f>
        <v>0</v>
      </c>
      <c r="UGZ12" s="1423">
        <f>'GC Table 5 - Worker Training'!UHA8</f>
        <v>0</v>
      </c>
      <c r="UHA12" s="1423">
        <f>'GC Table 4 - Tertiary'!UGZ8</f>
        <v>0</v>
      </c>
      <c r="UHB12" s="1424">
        <f>SUM(UGX12:UHA12)</f>
        <v>0</v>
      </c>
      <c r="UHC12" s="1425">
        <f>'GC Table 8 - Primary'!UHA12</f>
        <v>0</v>
      </c>
      <c r="UHD12" s="1423">
        <f>'GC Table 6 - Secondary'!UHA14</f>
        <v>0</v>
      </c>
      <c r="UHE12" s="1426">
        <f>'GC Table 5 - Worker Training'!UHA12</f>
        <v>0</v>
      </c>
      <c r="UHF12" s="1423">
        <f>'GC Table 4 - Tertiary'!UGZ9</f>
        <v>0</v>
      </c>
      <c r="UHG12" s="1427">
        <f>SUM(UHC12:UHF12)</f>
        <v>0</v>
      </c>
      <c r="UHH12" s="1422">
        <f>'GC Table 8 - Primary'!UHA20</f>
        <v>0</v>
      </c>
      <c r="UHI12" s="1423">
        <f>'GC Table 6 - Secondary'!UHA22</f>
        <v>0</v>
      </c>
      <c r="UHJ12" s="1423">
        <f>'GC Table 5 - Worker Training'!UHA20</f>
        <v>0</v>
      </c>
      <c r="UHK12" s="1423">
        <f>'GC Table 4 - Tertiary'!UGZ17</f>
        <v>0</v>
      </c>
      <c r="UHL12" s="1428">
        <f>SUM(UHH12:UHK12)</f>
        <v>0</v>
      </c>
      <c r="UHM12" s="776">
        <v>2014</v>
      </c>
      <c r="UHN12" s="1422">
        <f>'GC Table 8 - Primary'!UHQ8</f>
        <v>0</v>
      </c>
      <c r="UHO12" s="1423">
        <f>'GC Table 6 - Secondary'!UHQ8</f>
        <v>0</v>
      </c>
      <c r="UHP12" s="1423">
        <f>'GC Table 5 - Worker Training'!UHQ8</f>
        <v>0</v>
      </c>
      <c r="UHQ12" s="1423">
        <f>'GC Table 4 - Tertiary'!UHP8</f>
        <v>0</v>
      </c>
      <c r="UHR12" s="1424">
        <f>SUM(UHN12:UHQ12)</f>
        <v>0</v>
      </c>
      <c r="UHS12" s="1425">
        <f>'GC Table 8 - Primary'!UHQ12</f>
        <v>0</v>
      </c>
      <c r="UHT12" s="1423">
        <f>'GC Table 6 - Secondary'!UHQ14</f>
        <v>0</v>
      </c>
      <c r="UHU12" s="1426">
        <f>'GC Table 5 - Worker Training'!UHQ12</f>
        <v>0</v>
      </c>
      <c r="UHV12" s="1423">
        <f>'GC Table 4 - Tertiary'!UHP9</f>
        <v>0</v>
      </c>
      <c r="UHW12" s="1427">
        <f>SUM(UHS12:UHV12)</f>
        <v>0</v>
      </c>
      <c r="UHX12" s="1422">
        <f>'GC Table 8 - Primary'!UHQ20</f>
        <v>0</v>
      </c>
      <c r="UHY12" s="1423">
        <f>'GC Table 6 - Secondary'!UHQ22</f>
        <v>0</v>
      </c>
      <c r="UHZ12" s="1423">
        <f>'GC Table 5 - Worker Training'!UHQ20</f>
        <v>0</v>
      </c>
      <c r="UIA12" s="1423">
        <f>'GC Table 4 - Tertiary'!UHP17</f>
        <v>0</v>
      </c>
      <c r="UIB12" s="1428">
        <f>SUM(UHX12:UIA12)</f>
        <v>0</v>
      </c>
      <c r="UIC12" s="776">
        <v>2014</v>
      </c>
      <c r="UID12" s="1422">
        <f>'GC Table 8 - Primary'!UIG8</f>
        <v>0</v>
      </c>
      <c r="UIE12" s="1423">
        <f>'GC Table 6 - Secondary'!UIG8</f>
        <v>0</v>
      </c>
      <c r="UIF12" s="1423">
        <f>'GC Table 5 - Worker Training'!UIG8</f>
        <v>0</v>
      </c>
      <c r="UIG12" s="1423">
        <f>'GC Table 4 - Tertiary'!UIF8</f>
        <v>0</v>
      </c>
      <c r="UIH12" s="1424">
        <f>SUM(UID12:UIG12)</f>
        <v>0</v>
      </c>
      <c r="UII12" s="1425">
        <f>'GC Table 8 - Primary'!UIG12</f>
        <v>0</v>
      </c>
      <c r="UIJ12" s="1423">
        <f>'GC Table 6 - Secondary'!UIG14</f>
        <v>0</v>
      </c>
      <c r="UIK12" s="1426">
        <f>'GC Table 5 - Worker Training'!UIG12</f>
        <v>0</v>
      </c>
      <c r="UIL12" s="1423">
        <f>'GC Table 4 - Tertiary'!UIF9</f>
        <v>0</v>
      </c>
      <c r="UIM12" s="1427">
        <f>SUM(UII12:UIL12)</f>
        <v>0</v>
      </c>
      <c r="UIN12" s="1422">
        <f>'GC Table 8 - Primary'!UIG20</f>
        <v>0</v>
      </c>
      <c r="UIO12" s="1423">
        <f>'GC Table 6 - Secondary'!UIG22</f>
        <v>0</v>
      </c>
      <c r="UIP12" s="1423">
        <f>'GC Table 5 - Worker Training'!UIG20</f>
        <v>0</v>
      </c>
      <c r="UIQ12" s="1423">
        <f>'GC Table 4 - Tertiary'!UIF17</f>
        <v>0</v>
      </c>
      <c r="UIR12" s="1428">
        <f>SUM(UIN12:UIQ12)</f>
        <v>0</v>
      </c>
      <c r="UIS12" s="776">
        <v>2014</v>
      </c>
      <c r="UIT12" s="1422">
        <f>'GC Table 8 - Primary'!UIW8</f>
        <v>0</v>
      </c>
      <c r="UIU12" s="1423">
        <f>'GC Table 6 - Secondary'!UIW8</f>
        <v>0</v>
      </c>
      <c r="UIV12" s="1423">
        <f>'GC Table 5 - Worker Training'!UIW8</f>
        <v>0</v>
      </c>
      <c r="UIW12" s="1423">
        <f>'GC Table 4 - Tertiary'!UIV8</f>
        <v>0</v>
      </c>
      <c r="UIX12" s="1424">
        <f>SUM(UIT12:UIW12)</f>
        <v>0</v>
      </c>
      <c r="UIY12" s="1425">
        <f>'GC Table 8 - Primary'!UIW12</f>
        <v>0</v>
      </c>
      <c r="UIZ12" s="1423">
        <f>'GC Table 6 - Secondary'!UIW14</f>
        <v>0</v>
      </c>
      <c r="UJA12" s="1426">
        <f>'GC Table 5 - Worker Training'!UIW12</f>
        <v>0</v>
      </c>
      <c r="UJB12" s="1423">
        <f>'GC Table 4 - Tertiary'!UIV9</f>
        <v>0</v>
      </c>
      <c r="UJC12" s="1427">
        <f>SUM(UIY12:UJB12)</f>
        <v>0</v>
      </c>
      <c r="UJD12" s="1422">
        <f>'GC Table 8 - Primary'!UIW20</f>
        <v>0</v>
      </c>
      <c r="UJE12" s="1423">
        <f>'GC Table 6 - Secondary'!UIW22</f>
        <v>0</v>
      </c>
      <c r="UJF12" s="1423">
        <f>'GC Table 5 - Worker Training'!UIW20</f>
        <v>0</v>
      </c>
      <c r="UJG12" s="1423">
        <f>'GC Table 4 - Tertiary'!UIV17</f>
        <v>0</v>
      </c>
      <c r="UJH12" s="1428">
        <f>SUM(UJD12:UJG12)</f>
        <v>0</v>
      </c>
      <c r="UJI12" s="776">
        <v>2014</v>
      </c>
      <c r="UJJ12" s="1422">
        <f>'GC Table 8 - Primary'!UJM8</f>
        <v>0</v>
      </c>
      <c r="UJK12" s="1423">
        <f>'GC Table 6 - Secondary'!UJM8</f>
        <v>0</v>
      </c>
      <c r="UJL12" s="1423">
        <f>'GC Table 5 - Worker Training'!UJM8</f>
        <v>0</v>
      </c>
      <c r="UJM12" s="1423">
        <f>'GC Table 4 - Tertiary'!UJL8</f>
        <v>0</v>
      </c>
      <c r="UJN12" s="1424">
        <f>SUM(UJJ12:UJM12)</f>
        <v>0</v>
      </c>
      <c r="UJO12" s="1425">
        <f>'GC Table 8 - Primary'!UJM12</f>
        <v>0</v>
      </c>
      <c r="UJP12" s="1423">
        <f>'GC Table 6 - Secondary'!UJM14</f>
        <v>0</v>
      </c>
      <c r="UJQ12" s="1426">
        <f>'GC Table 5 - Worker Training'!UJM12</f>
        <v>0</v>
      </c>
      <c r="UJR12" s="1423">
        <f>'GC Table 4 - Tertiary'!UJL9</f>
        <v>0</v>
      </c>
      <c r="UJS12" s="1427">
        <f>SUM(UJO12:UJR12)</f>
        <v>0</v>
      </c>
      <c r="UJT12" s="1422">
        <f>'GC Table 8 - Primary'!UJM20</f>
        <v>0</v>
      </c>
      <c r="UJU12" s="1423">
        <f>'GC Table 6 - Secondary'!UJM22</f>
        <v>0</v>
      </c>
      <c r="UJV12" s="1423">
        <f>'GC Table 5 - Worker Training'!UJM20</f>
        <v>0</v>
      </c>
      <c r="UJW12" s="1423">
        <f>'GC Table 4 - Tertiary'!UJL17</f>
        <v>0</v>
      </c>
      <c r="UJX12" s="1428">
        <f>SUM(UJT12:UJW12)</f>
        <v>0</v>
      </c>
      <c r="UJY12" s="776">
        <v>2014</v>
      </c>
      <c r="UJZ12" s="1422">
        <f>'GC Table 8 - Primary'!UKC8</f>
        <v>0</v>
      </c>
      <c r="UKA12" s="1423">
        <f>'GC Table 6 - Secondary'!UKC8</f>
        <v>0</v>
      </c>
      <c r="UKB12" s="1423">
        <f>'GC Table 5 - Worker Training'!UKC8</f>
        <v>0</v>
      </c>
      <c r="UKC12" s="1423">
        <f>'GC Table 4 - Tertiary'!UKB8</f>
        <v>0</v>
      </c>
      <c r="UKD12" s="1424">
        <f>SUM(UJZ12:UKC12)</f>
        <v>0</v>
      </c>
      <c r="UKE12" s="1425">
        <f>'GC Table 8 - Primary'!UKC12</f>
        <v>0</v>
      </c>
      <c r="UKF12" s="1423">
        <f>'GC Table 6 - Secondary'!UKC14</f>
        <v>0</v>
      </c>
      <c r="UKG12" s="1426">
        <f>'GC Table 5 - Worker Training'!UKC12</f>
        <v>0</v>
      </c>
      <c r="UKH12" s="1423">
        <f>'GC Table 4 - Tertiary'!UKB9</f>
        <v>0</v>
      </c>
      <c r="UKI12" s="1427">
        <f>SUM(UKE12:UKH12)</f>
        <v>0</v>
      </c>
      <c r="UKJ12" s="1422">
        <f>'GC Table 8 - Primary'!UKC20</f>
        <v>0</v>
      </c>
      <c r="UKK12" s="1423">
        <f>'GC Table 6 - Secondary'!UKC22</f>
        <v>0</v>
      </c>
      <c r="UKL12" s="1423">
        <f>'GC Table 5 - Worker Training'!UKC20</f>
        <v>0</v>
      </c>
      <c r="UKM12" s="1423">
        <f>'GC Table 4 - Tertiary'!UKB17</f>
        <v>0</v>
      </c>
      <c r="UKN12" s="1428">
        <f>SUM(UKJ12:UKM12)</f>
        <v>0</v>
      </c>
      <c r="UKO12" s="776">
        <v>2014</v>
      </c>
      <c r="UKP12" s="1422">
        <f>'GC Table 8 - Primary'!UKS8</f>
        <v>0</v>
      </c>
      <c r="UKQ12" s="1423">
        <f>'GC Table 6 - Secondary'!UKS8</f>
        <v>0</v>
      </c>
      <c r="UKR12" s="1423">
        <f>'GC Table 5 - Worker Training'!UKS8</f>
        <v>0</v>
      </c>
      <c r="UKS12" s="1423">
        <f>'GC Table 4 - Tertiary'!UKR8</f>
        <v>0</v>
      </c>
      <c r="UKT12" s="1424">
        <f>SUM(UKP12:UKS12)</f>
        <v>0</v>
      </c>
      <c r="UKU12" s="1425">
        <f>'GC Table 8 - Primary'!UKS12</f>
        <v>0</v>
      </c>
      <c r="UKV12" s="1423">
        <f>'GC Table 6 - Secondary'!UKS14</f>
        <v>0</v>
      </c>
      <c r="UKW12" s="1426">
        <f>'GC Table 5 - Worker Training'!UKS12</f>
        <v>0</v>
      </c>
      <c r="UKX12" s="1423">
        <f>'GC Table 4 - Tertiary'!UKR9</f>
        <v>0</v>
      </c>
      <c r="UKY12" s="1427">
        <f>SUM(UKU12:UKX12)</f>
        <v>0</v>
      </c>
      <c r="UKZ12" s="1422">
        <f>'GC Table 8 - Primary'!UKS20</f>
        <v>0</v>
      </c>
      <c r="ULA12" s="1423">
        <f>'GC Table 6 - Secondary'!UKS22</f>
        <v>0</v>
      </c>
      <c r="ULB12" s="1423">
        <f>'GC Table 5 - Worker Training'!UKS20</f>
        <v>0</v>
      </c>
      <c r="ULC12" s="1423">
        <f>'GC Table 4 - Tertiary'!UKR17</f>
        <v>0</v>
      </c>
      <c r="ULD12" s="1428">
        <f>SUM(UKZ12:ULC12)</f>
        <v>0</v>
      </c>
      <c r="ULE12" s="776">
        <v>2014</v>
      </c>
      <c r="ULF12" s="1422">
        <f>'GC Table 8 - Primary'!ULI8</f>
        <v>0</v>
      </c>
      <c r="ULG12" s="1423">
        <f>'GC Table 6 - Secondary'!ULI8</f>
        <v>0</v>
      </c>
      <c r="ULH12" s="1423">
        <f>'GC Table 5 - Worker Training'!ULI8</f>
        <v>0</v>
      </c>
      <c r="ULI12" s="1423">
        <f>'GC Table 4 - Tertiary'!ULH8</f>
        <v>0</v>
      </c>
      <c r="ULJ12" s="1424">
        <f>SUM(ULF12:ULI12)</f>
        <v>0</v>
      </c>
      <c r="ULK12" s="1425">
        <f>'GC Table 8 - Primary'!ULI12</f>
        <v>0</v>
      </c>
      <c r="ULL12" s="1423">
        <f>'GC Table 6 - Secondary'!ULI14</f>
        <v>0</v>
      </c>
      <c r="ULM12" s="1426">
        <f>'GC Table 5 - Worker Training'!ULI12</f>
        <v>0</v>
      </c>
      <c r="ULN12" s="1423">
        <f>'GC Table 4 - Tertiary'!ULH9</f>
        <v>0</v>
      </c>
      <c r="ULO12" s="1427">
        <f>SUM(ULK12:ULN12)</f>
        <v>0</v>
      </c>
      <c r="ULP12" s="1422">
        <f>'GC Table 8 - Primary'!ULI20</f>
        <v>0</v>
      </c>
      <c r="ULQ12" s="1423">
        <f>'GC Table 6 - Secondary'!ULI22</f>
        <v>0</v>
      </c>
      <c r="ULR12" s="1423">
        <f>'GC Table 5 - Worker Training'!ULI20</f>
        <v>0</v>
      </c>
      <c r="ULS12" s="1423">
        <f>'GC Table 4 - Tertiary'!ULH17</f>
        <v>0</v>
      </c>
      <c r="ULT12" s="1428">
        <f>SUM(ULP12:ULS12)</f>
        <v>0</v>
      </c>
      <c r="ULU12" s="776">
        <v>2014</v>
      </c>
      <c r="ULV12" s="1422">
        <f>'GC Table 8 - Primary'!ULY8</f>
        <v>0</v>
      </c>
      <c r="ULW12" s="1423">
        <f>'GC Table 6 - Secondary'!ULY8</f>
        <v>0</v>
      </c>
      <c r="ULX12" s="1423">
        <f>'GC Table 5 - Worker Training'!ULY8</f>
        <v>0</v>
      </c>
      <c r="ULY12" s="1423">
        <f>'GC Table 4 - Tertiary'!ULX8</f>
        <v>0</v>
      </c>
      <c r="ULZ12" s="1424">
        <f>SUM(ULV12:ULY12)</f>
        <v>0</v>
      </c>
      <c r="UMA12" s="1425">
        <f>'GC Table 8 - Primary'!ULY12</f>
        <v>0</v>
      </c>
      <c r="UMB12" s="1423">
        <f>'GC Table 6 - Secondary'!ULY14</f>
        <v>0</v>
      </c>
      <c r="UMC12" s="1426">
        <f>'GC Table 5 - Worker Training'!ULY12</f>
        <v>0</v>
      </c>
      <c r="UMD12" s="1423">
        <f>'GC Table 4 - Tertiary'!ULX9</f>
        <v>0</v>
      </c>
      <c r="UME12" s="1427">
        <f>SUM(UMA12:UMD12)</f>
        <v>0</v>
      </c>
      <c r="UMF12" s="1422">
        <f>'GC Table 8 - Primary'!ULY20</f>
        <v>0</v>
      </c>
      <c r="UMG12" s="1423">
        <f>'GC Table 6 - Secondary'!ULY22</f>
        <v>0</v>
      </c>
      <c r="UMH12" s="1423">
        <f>'GC Table 5 - Worker Training'!ULY20</f>
        <v>0</v>
      </c>
      <c r="UMI12" s="1423">
        <f>'GC Table 4 - Tertiary'!ULX17</f>
        <v>0</v>
      </c>
      <c r="UMJ12" s="1428">
        <f>SUM(UMF12:UMI12)</f>
        <v>0</v>
      </c>
      <c r="UMK12" s="776">
        <v>2014</v>
      </c>
      <c r="UML12" s="1422">
        <f>'GC Table 8 - Primary'!UMO8</f>
        <v>0</v>
      </c>
      <c r="UMM12" s="1423">
        <f>'GC Table 6 - Secondary'!UMO8</f>
        <v>0</v>
      </c>
      <c r="UMN12" s="1423">
        <f>'GC Table 5 - Worker Training'!UMO8</f>
        <v>0</v>
      </c>
      <c r="UMO12" s="1423">
        <f>'GC Table 4 - Tertiary'!UMN8</f>
        <v>0</v>
      </c>
      <c r="UMP12" s="1424">
        <f>SUM(UML12:UMO12)</f>
        <v>0</v>
      </c>
      <c r="UMQ12" s="1425">
        <f>'GC Table 8 - Primary'!UMO12</f>
        <v>0</v>
      </c>
      <c r="UMR12" s="1423">
        <f>'GC Table 6 - Secondary'!UMO14</f>
        <v>0</v>
      </c>
      <c r="UMS12" s="1426">
        <f>'GC Table 5 - Worker Training'!UMO12</f>
        <v>0</v>
      </c>
      <c r="UMT12" s="1423">
        <f>'GC Table 4 - Tertiary'!UMN9</f>
        <v>0</v>
      </c>
      <c r="UMU12" s="1427">
        <f>SUM(UMQ12:UMT12)</f>
        <v>0</v>
      </c>
      <c r="UMV12" s="1422">
        <f>'GC Table 8 - Primary'!UMO20</f>
        <v>0</v>
      </c>
      <c r="UMW12" s="1423">
        <f>'GC Table 6 - Secondary'!UMO22</f>
        <v>0</v>
      </c>
      <c r="UMX12" s="1423">
        <f>'GC Table 5 - Worker Training'!UMO20</f>
        <v>0</v>
      </c>
      <c r="UMY12" s="1423">
        <f>'GC Table 4 - Tertiary'!UMN17</f>
        <v>0</v>
      </c>
      <c r="UMZ12" s="1428">
        <f>SUM(UMV12:UMY12)</f>
        <v>0</v>
      </c>
      <c r="UNA12" s="776">
        <v>2014</v>
      </c>
      <c r="UNB12" s="1422">
        <f>'GC Table 8 - Primary'!UNE8</f>
        <v>0</v>
      </c>
      <c r="UNC12" s="1423">
        <f>'GC Table 6 - Secondary'!UNE8</f>
        <v>0</v>
      </c>
      <c r="UND12" s="1423">
        <f>'GC Table 5 - Worker Training'!UNE8</f>
        <v>0</v>
      </c>
      <c r="UNE12" s="1423">
        <f>'GC Table 4 - Tertiary'!UND8</f>
        <v>0</v>
      </c>
      <c r="UNF12" s="1424">
        <f>SUM(UNB12:UNE12)</f>
        <v>0</v>
      </c>
      <c r="UNG12" s="1425">
        <f>'GC Table 8 - Primary'!UNE12</f>
        <v>0</v>
      </c>
      <c r="UNH12" s="1423">
        <f>'GC Table 6 - Secondary'!UNE14</f>
        <v>0</v>
      </c>
      <c r="UNI12" s="1426">
        <f>'GC Table 5 - Worker Training'!UNE12</f>
        <v>0</v>
      </c>
      <c r="UNJ12" s="1423">
        <f>'GC Table 4 - Tertiary'!UND9</f>
        <v>0</v>
      </c>
      <c r="UNK12" s="1427">
        <f>SUM(UNG12:UNJ12)</f>
        <v>0</v>
      </c>
      <c r="UNL12" s="1422">
        <f>'GC Table 8 - Primary'!UNE20</f>
        <v>0</v>
      </c>
      <c r="UNM12" s="1423">
        <f>'GC Table 6 - Secondary'!UNE22</f>
        <v>0</v>
      </c>
      <c r="UNN12" s="1423">
        <f>'GC Table 5 - Worker Training'!UNE20</f>
        <v>0</v>
      </c>
      <c r="UNO12" s="1423">
        <f>'GC Table 4 - Tertiary'!UND17</f>
        <v>0</v>
      </c>
      <c r="UNP12" s="1428">
        <f>SUM(UNL12:UNO12)</f>
        <v>0</v>
      </c>
      <c r="UNQ12" s="776">
        <v>2014</v>
      </c>
      <c r="UNR12" s="1422">
        <f>'GC Table 8 - Primary'!UNU8</f>
        <v>0</v>
      </c>
      <c r="UNS12" s="1423">
        <f>'GC Table 6 - Secondary'!UNU8</f>
        <v>0</v>
      </c>
      <c r="UNT12" s="1423">
        <f>'GC Table 5 - Worker Training'!UNU8</f>
        <v>0</v>
      </c>
      <c r="UNU12" s="1423">
        <f>'GC Table 4 - Tertiary'!UNT8</f>
        <v>0</v>
      </c>
      <c r="UNV12" s="1424">
        <f>SUM(UNR12:UNU12)</f>
        <v>0</v>
      </c>
      <c r="UNW12" s="1425">
        <f>'GC Table 8 - Primary'!UNU12</f>
        <v>0</v>
      </c>
      <c r="UNX12" s="1423">
        <f>'GC Table 6 - Secondary'!UNU14</f>
        <v>0</v>
      </c>
      <c r="UNY12" s="1426">
        <f>'GC Table 5 - Worker Training'!UNU12</f>
        <v>0</v>
      </c>
      <c r="UNZ12" s="1423">
        <f>'GC Table 4 - Tertiary'!UNT9</f>
        <v>0</v>
      </c>
      <c r="UOA12" s="1427">
        <f>SUM(UNW12:UNZ12)</f>
        <v>0</v>
      </c>
      <c r="UOB12" s="1422">
        <f>'GC Table 8 - Primary'!UNU20</f>
        <v>0</v>
      </c>
      <c r="UOC12" s="1423">
        <f>'GC Table 6 - Secondary'!UNU22</f>
        <v>0</v>
      </c>
      <c r="UOD12" s="1423">
        <f>'GC Table 5 - Worker Training'!UNU20</f>
        <v>0</v>
      </c>
      <c r="UOE12" s="1423">
        <f>'GC Table 4 - Tertiary'!UNT17</f>
        <v>0</v>
      </c>
      <c r="UOF12" s="1428">
        <f>SUM(UOB12:UOE12)</f>
        <v>0</v>
      </c>
      <c r="UOG12" s="776">
        <v>2014</v>
      </c>
      <c r="UOH12" s="1422">
        <f>'GC Table 8 - Primary'!UOK8</f>
        <v>0</v>
      </c>
      <c r="UOI12" s="1423">
        <f>'GC Table 6 - Secondary'!UOK8</f>
        <v>0</v>
      </c>
      <c r="UOJ12" s="1423">
        <f>'GC Table 5 - Worker Training'!UOK8</f>
        <v>0</v>
      </c>
      <c r="UOK12" s="1423">
        <f>'GC Table 4 - Tertiary'!UOJ8</f>
        <v>0</v>
      </c>
      <c r="UOL12" s="1424">
        <f>SUM(UOH12:UOK12)</f>
        <v>0</v>
      </c>
      <c r="UOM12" s="1425">
        <f>'GC Table 8 - Primary'!UOK12</f>
        <v>0</v>
      </c>
      <c r="UON12" s="1423">
        <f>'GC Table 6 - Secondary'!UOK14</f>
        <v>0</v>
      </c>
      <c r="UOO12" s="1426">
        <f>'GC Table 5 - Worker Training'!UOK12</f>
        <v>0</v>
      </c>
      <c r="UOP12" s="1423">
        <f>'GC Table 4 - Tertiary'!UOJ9</f>
        <v>0</v>
      </c>
      <c r="UOQ12" s="1427">
        <f>SUM(UOM12:UOP12)</f>
        <v>0</v>
      </c>
      <c r="UOR12" s="1422">
        <f>'GC Table 8 - Primary'!UOK20</f>
        <v>0</v>
      </c>
      <c r="UOS12" s="1423">
        <f>'GC Table 6 - Secondary'!UOK22</f>
        <v>0</v>
      </c>
      <c r="UOT12" s="1423">
        <f>'GC Table 5 - Worker Training'!UOK20</f>
        <v>0</v>
      </c>
      <c r="UOU12" s="1423">
        <f>'GC Table 4 - Tertiary'!UOJ17</f>
        <v>0</v>
      </c>
      <c r="UOV12" s="1428">
        <f>SUM(UOR12:UOU12)</f>
        <v>0</v>
      </c>
      <c r="UOW12" s="776">
        <v>2014</v>
      </c>
      <c r="UOX12" s="1422">
        <f>'GC Table 8 - Primary'!UPA8</f>
        <v>0</v>
      </c>
      <c r="UOY12" s="1423">
        <f>'GC Table 6 - Secondary'!UPA8</f>
        <v>0</v>
      </c>
      <c r="UOZ12" s="1423">
        <f>'GC Table 5 - Worker Training'!UPA8</f>
        <v>0</v>
      </c>
      <c r="UPA12" s="1423">
        <f>'GC Table 4 - Tertiary'!UOZ8</f>
        <v>0</v>
      </c>
      <c r="UPB12" s="1424">
        <f>SUM(UOX12:UPA12)</f>
        <v>0</v>
      </c>
      <c r="UPC12" s="1425">
        <f>'GC Table 8 - Primary'!UPA12</f>
        <v>0</v>
      </c>
      <c r="UPD12" s="1423">
        <f>'GC Table 6 - Secondary'!UPA14</f>
        <v>0</v>
      </c>
      <c r="UPE12" s="1426">
        <f>'GC Table 5 - Worker Training'!UPA12</f>
        <v>0</v>
      </c>
      <c r="UPF12" s="1423">
        <f>'GC Table 4 - Tertiary'!UOZ9</f>
        <v>0</v>
      </c>
      <c r="UPG12" s="1427">
        <f>SUM(UPC12:UPF12)</f>
        <v>0</v>
      </c>
      <c r="UPH12" s="1422">
        <f>'GC Table 8 - Primary'!UPA20</f>
        <v>0</v>
      </c>
      <c r="UPI12" s="1423">
        <f>'GC Table 6 - Secondary'!UPA22</f>
        <v>0</v>
      </c>
      <c r="UPJ12" s="1423">
        <f>'GC Table 5 - Worker Training'!UPA20</f>
        <v>0</v>
      </c>
      <c r="UPK12" s="1423">
        <f>'GC Table 4 - Tertiary'!UOZ17</f>
        <v>0</v>
      </c>
      <c r="UPL12" s="1428">
        <f>SUM(UPH12:UPK12)</f>
        <v>0</v>
      </c>
      <c r="UPM12" s="776">
        <v>2014</v>
      </c>
      <c r="UPN12" s="1422">
        <f>'GC Table 8 - Primary'!UPQ8</f>
        <v>0</v>
      </c>
      <c r="UPO12" s="1423">
        <f>'GC Table 6 - Secondary'!UPQ8</f>
        <v>0</v>
      </c>
      <c r="UPP12" s="1423">
        <f>'GC Table 5 - Worker Training'!UPQ8</f>
        <v>0</v>
      </c>
      <c r="UPQ12" s="1423">
        <f>'GC Table 4 - Tertiary'!UPP8</f>
        <v>0</v>
      </c>
      <c r="UPR12" s="1424">
        <f>SUM(UPN12:UPQ12)</f>
        <v>0</v>
      </c>
      <c r="UPS12" s="1425">
        <f>'GC Table 8 - Primary'!UPQ12</f>
        <v>0</v>
      </c>
      <c r="UPT12" s="1423">
        <f>'GC Table 6 - Secondary'!UPQ14</f>
        <v>0</v>
      </c>
      <c r="UPU12" s="1426">
        <f>'GC Table 5 - Worker Training'!UPQ12</f>
        <v>0</v>
      </c>
      <c r="UPV12" s="1423">
        <f>'GC Table 4 - Tertiary'!UPP9</f>
        <v>0</v>
      </c>
      <c r="UPW12" s="1427">
        <f>SUM(UPS12:UPV12)</f>
        <v>0</v>
      </c>
      <c r="UPX12" s="1422">
        <f>'GC Table 8 - Primary'!UPQ20</f>
        <v>0</v>
      </c>
      <c r="UPY12" s="1423">
        <f>'GC Table 6 - Secondary'!UPQ22</f>
        <v>0</v>
      </c>
      <c r="UPZ12" s="1423">
        <f>'GC Table 5 - Worker Training'!UPQ20</f>
        <v>0</v>
      </c>
      <c r="UQA12" s="1423">
        <f>'GC Table 4 - Tertiary'!UPP17</f>
        <v>0</v>
      </c>
      <c r="UQB12" s="1428">
        <f>SUM(UPX12:UQA12)</f>
        <v>0</v>
      </c>
      <c r="UQC12" s="776">
        <v>2014</v>
      </c>
      <c r="UQD12" s="1422">
        <f>'GC Table 8 - Primary'!UQG8</f>
        <v>0</v>
      </c>
      <c r="UQE12" s="1423">
        <f>'GC Table 6 - Secondary'!UQG8</f>
        <v>0</v>
      </c>
      <c r="UQF12" s="1423">
        <f>'GC Table 5 - Worker Training'!UQG8</f>
        <v>0</v>
      </c>
      <c r="UQG12" s="1423">
        <f>'GC Table 4 - Tertiary'!UQF8</f>
        <v>0</v>
      </c>
      <c r="UQH12" s="1424">
        <f>SUM(UQD12:UQG12)</f>
        <v>0</v>
      </c>
      <c r="UQI12" s="1425">
        <f>'GC Table 8 - Primary'!UQG12</f>
        <v>0</v>
      </c>
      <c r="UQJ12" s="1423">
        <f>'GC Table 6 - Secondary'!UQG14</f>
        <v>0</v>
      </c>
      <c r="UQK12" s="1426">
        <f>'GC Table 5 - Worker Training'!UQG12</f>
        <v>0</v>
      </c>
      <c r="UQL12" s="1423">
        <f>'GC Table 4 - Tertiary'!UQF9</f>
        <v>0</v>
      </c>
      <c r="UQM12" s="1427">
        <f>SUM(UQI12:UQL12)</f>
        <v>0</v>
      </c>
      <c r="UQN12" s="1422">
        <f>'GC Table 8 - Primary'!UQG20</f>
        <v>0</v>
      </c>
      <c r="UQO12" s="1423">
        <f>'GC Table 6 - Secondary'!UQG22</f>
        <v>0</v>
      </c>
      <c r="UQP12" s="1423">
        <f>'GC Table 5 - Worker Training'!UQG20</f>
        <v>0</v>
      </c>
      <c r="UQQ12" s="1423">
        <f>'GC Table 4 - Tertiary'!UQF17</f>
        <v>0</v>
      </c>
      <c r="UQR12" s="1428">
        <f>SUM(UQN12:UQQ12)</f>
        <v>0</v>
      </c>
      <c r="UQS12" s="776">
        <v>2014</v>
      </c>
      <c r="UQT12" s="1422">
        <f>'GC Table 8 - Primary'!UQW8</f>
        <v>0</v>
      </c>
      <c r="UQU12" s="1423">
        <f>'GC Table 6 - Secondary'!UQW8</f>
        <v>0</v>
      </c>
      <c r="UQV12" s="1423">
        <f>'GC Table 5 - Worker Training'!UQW8</f>
        <v>0</v>
      </c>
      <c r="UQW12" s="1423">
        <f>'GC Table 4 - Tertiary'!UQV8</f>
        <v>0</v>
      </c>
      <c r="UQX12" s="1424">
        <f>SUM(UQT12:UQW12)</f>
        <v>0</v>
      </c>
      <c r="UQY12" s="1425">
        <f>'GC Table 8 - Primary'!UQW12</f>
        <v>0</v>
      </c>
      <c r="UQZ12" s="1423">
        <f>'GC Table 6 - Secondary'!UQW14</f>
        <v>0</v>
      </c>
      <c r="URA12" s="1426">
        <f>'GC Table 5 - Worker Training'!UQW12</f>
        <v>0</v>
      </c>
      <c r="URB12" s="1423">
        <f>'GC Table 4 - Tertiary'!UQV9</f>
        <v>0</v>
      </c>
      <c r="URC12" s="1427">
        <f>SUM(UQY12:URB12)</f>
        <v>0</v>
      </c>
      <c r="URD12" s="1422">
        <f>'GC Table 8 - Primary'!UQW20</f>
        <v>0</v>
      </c>
      <c r="URE12" s="1423">
        <f>'GC Table 6 - Secondary'!UQW22</f>
        <v>0</v>
      </c>
      <c r="URF12" s="1423">
        <f>'GC Table 5 - Worker Training'!UQW20</f>
        <v>0</v>
      </c>
      <c r="URG12" s="1423">
        <f>'GC Table 4 - Tertiary'!UQV17</f>
        <v>0</v>
      </c>
      <c r="URH12" s="1428">
        <f>SUM(URD12:URG12)</f>
        <v>0</v>
      </c>
      <c r="URI12" s="776">
        <v>2014</v>
      </c>
      <c r="URJ12" s="1422">
        <f>'GC Table 8 - Primary'!URM8</f>
        <v>0</v>
      </c>
      <c r="URK12" s="1423">
        <f>'GC Table 6 - Secondary'!URM8</f>
        <v>0</v>
      </c>
      <c r="URL12" s="1423">
        <f>'GC Table 5 - Worker Training'!URM8</f>
        <v>0</v>
      </c>
      <c r="URM12" s="1423">
        <f>'GC Table 4 - Tertiary'!URL8</f>
        <v>0</v>
      </c>
      <c r="URN12" s="1424">
        <f>SUM(URJ12:URM12)</f>
        <v>0</v>
      </c>
      <c r="URO12" s="1425">
        <f>'GC Table 8 - Primary'!URM12</f>
        <v>0</v>
      </c>
      <c r="URP12" s="1423">
        <f>'GC Table 6 - Secondary'!URM14</f>
        <v>0</v>
      </c>
      <c r="URQ12" s="1426">
        <f>'GC Table 5 - Worker Training'!URM12</f>
        <v>0</v>
      </c>
      <c r="URR12" s="1423">
        <f>'GC Table 4 - Tertiary'!URL9</f>
        <v>0</v>
      </c>
      <c r="URS12" s="1427">
        <f>SUM(URO12:URR12)</f>
        <v>0</v>
      </c>
      <c r="URT12" s="1422">
        <f>'GC Table 8 - Primary'!URM20</f>
        <v>0</v>
      </c>
      <c r="URU12" s="1423">
        <f>'GC Table 6 - Secondary'!URM22</f>
        <v>0</v>
      </c>
      <c r="URV12" s="1423">
        <f>'GC Table 5 - Worker Training'!URM20</f>
        <v>0</v>
      </c>
      <c r="URW12" s="1423">
        <f>'GC Table 4 - Tertiary'!URL17</f>
        <v>0</v>
      </c>
      <c r="URX12" s="1428">
        <f>SUM(URT12:URW12)</f>
        <v>0</v>
      </c>
      <c r="URY12" s="776">
        <v>2014</v>
      </c>
      <c r="URZ12" s="1422">
        <f>'GC Table 8 - Primary'!USC8</f>
        <v>0</v>
      </c>
      <c r="USA12" s="1423">
        <f>'GC Table 6 - Secondary'!USC8</f>
        <v>0</v>
      </c>
      <c r="USB12" s="1423">
        <f>'GC Table 5 - Worker Training'!USC8</f>
        <v>0</v>
      </c>
      <c r="USC12" s="1423">
        <f>'GC Table 4 - Tertiary'!USB8</f>
        <v>0</v>
      </c>
      <c r="USD12" s="1424">
        <f>SUM(URZ12:USC12)</f>
        <v>0</v>
      </c>
      <c r="USE12" s="1425">
        <f>'GC Table 8 - Primary'!USC12</f>
        <v>0</v>
      </c>
      <c r="USF12" s="1423">
        <f>'GC Table 6 - Secondary'!USC14</f>
        <v>0</v>
      </c>
      <c r="USG12" s="1426">
        <f>'GC Table 5 - Worker Training'!USC12</f>
        <v>0</v>
      </c>
      <c r="USH12" s="1423">
        <f>'GC Table 4 - Tertiary'!USB9</f>
        <v>0</v>
      </c>
      <c r="USI12" s="1427">
        <f>SUM(USE12:USH12)</f>
        <v>0</v>
      </c>
      <c r="USJ12" s="1422">
        <f>'GC Table 8 - Primary'!USC20</f>
        <v>0</v>
      </c>
      <c r="USK12" s="1423">
        <f>'GC Table 6 - Secondary'!USC22</f>
        <v>0</v>
      </c>
      <c r="USL12" s="1423">
        <f>'GC Table 5 - Worker Training'!USC20</f>
        <v>0</v>
      </c>
      <c r="USM12" s="1423">
        <f>'GC Table 4 - Tertiary'!USB17</f>
        <v>0</v>
      </c>
      <c r="USN12" s="1428">
        <f>SUM(USJ12:USM12)</f>
        <v>0</v>
      </c>
      <c r="USO12" s="776">
        <v>2014</v>
      </c>
      <c r="USP12" s="1422">
        <f>'GC Table 8 - Primary'!USS8</f>
        <v>0</v>
      </c>
      <c r="USQ12" s="1423">
        <f>'GC Table 6 - Secondary'!USS8</f>
        <v>0</v>
      </c>
      <c r="USR12" s="1423">
        <f>'GC Table 5 - Worker Training'!USS8</f>
        <v>0</v>
      </c>
      <c r="USS12" s="1423">
        <f>'GC Table 4 - Tertiary'!USR8</f>
        <v>0</v>
      </c>
      <c r="UST12" s="1424">
        <f>SUM(USP12:USS12)</f>
        <v>0</v>
      </c>
      <c r="USU12" s="1425">
        <f>'GC Table 8 - Primary'!USS12</f>
        <v>0</v>
      </c>
      <c r="USV12" s="1423">
        <f>'GC Table 6 - Secondary'!USS14</f>
        <v>0</v>
      </c>
      <c r="USW12" s="1426">
        <f>'GC Table 5 - Worker Training'!USS12</f>
        <v>0</v>
      </c>
      <c r="USX12" s="1423">
        <f>'GC Table 4 - Tertiary'!USR9</f>
        <v>0</v>
      </c>
      <c r="USY12" s="1427">
        <f>SUM(USU12:USX12)</f>
        <v>0</v>
      </c>
      <c r="USZ12" s="1422">
        <f>'GC Table 8 - Primary'!USS20</f>
        <v>0</v>
      </c>
      <c r="UTA12" s="1423">
        <f>'GC Table 6 - Secondary'!USS22</f>
        <v>0</v>
      </c>
      <c r="UTB12" s="1423">
        <f>'GC Table 5 - Worker Training'!USS20</f>
        <v>0</v>
      </c>
      <c r="UTC12" s="1423">
        <f>'GC Table 4 - Tertiary'!USR17</f>
        <v>0</v>
      </c>
      <c r="UTD12" s="1428">
        <f>SUM(USZ12:UTC12)</f>
        <v>0</v>
      </c>
      <c r="UTE12" s="776">
        <v>2014</v>
      </c>
      <c r="UTF12" s="1422">
        <f>'GC Table 8 - Primary'!UTI8</f>
        <v>0</v>
      </c>
      <c r="UTG12" s="1423">
        <f>'GC Table 6 - Secondary'!UTI8</f>
        <v>0</v>
      </c>
      <c r="UTH12" s="1423">
        <f>'GC Table 5 - Worker Training'!UTI8</f>
        <v>0</v>
      </c>
      <c r="UTI12" s="1423">
        <f>'GC Table 4 - Tertiary'!UTH8</f>
        <v>0</v>
      </c>
      <c r="UTJ12" s="1424">
        <f>SUM(UTF12:UTI12)</f>
        <v>0</v>
      </c>
      <c r="UTK12" s="1425">
        <f>'GC Table 8 - Primary'!UTI12</f>
        <v>0</v>
      </c>
      <c r="UTL12" s="1423">
        <f>'GC Table 6 - Secondary'!UTI14</f>
        <v>0</v>
      </c>
      <c r="UTM12" s="1426">
        <f>'GC Table 5 - Worker Training'!UTI12</f>
        <v>0</v>
      </c>
      <c r="UTN12" s="1423">
        <f>'GC Table 4 - Tertiary'!UTH9</f>
        <v>0</v>
      </c>
      <c r="UTO12" s="1427">
        <f>SUM(UTK12:UTN12)</f>
        <v>0</v>
      </c>
      <c r="UTP12" s="1422">
        <f>'GC Table 8 - Primary'!UTI20</f>
        <v>0</v>
      </c>
      <c r="UTQ12" s="1423">
        <f>'GC Table 6 - Secondary'!UTI22</f>
        <v>0</v>
      </c>
      <c r="UTR12" s="1423">
        <f>'GC Table 5 - Worker Training'!UTI20</f>
        <v>0</v>
      </c>
      <c r="UTS12" s="1423">
        <f>'GC Table 4 - Tertiary'!UTH17</f>
        <v>0</v>
      </c>
      <c r="UTT12" s="1428">
        <f>SUM(UTP12:UTS12)</f>
        <v>0</v>
      </c>
      <c r="UTU12" s="776">
        <v>2014</v>
      </c>
      <c r="UTV12" s="1422">
        <f>'GC Table 8 - Primary'!UTY8</f>
        <v>0</v>
      </c>
      <c r="UTW12" s="1423">
        <f>'GC Table 6 - Secondary'!UTY8</f>
        <v>0</v>
      </c>
      <c r="UTX12" s="1423">
        <f>'GC Table 5 - Worker Training'!UTY8</f>
        <v>0</v>
      </c>
      <c r="UTY12" s="1423">
        <f>'GC Table 4 - Tertiary'!UTX8</f>
        <v>0</v>
      </c>
      <c r="UTZ12" s="1424">
        <f>SUM(UTV12:UTY12)</f>
        <v>0</v>
      </c>
      <c r="UUA12" s="1425">
        <f>'GC Table 8 - Primary'!UTY12</f>
        <v>0</v>
      </c>
      <c r="UUB12" s="1423">
        <f>'GC Table 6 - Secondary'!UTY14</f>
        <v>0</v>
      </c>
      <c r="UUC12" s="1426">
        <f>'GC Table 5 - Worker Training'!UTY12</f>
        <v>0</v>
      </c>
      <c r="UUD12" s="1423">
        <f>'GC Table 4 - Tertiary'!UTX9</f>
        <v>0</v>
      </c>
      <c r="UUE12" s="1427">
        <f>SUM(UUA12:UUD12)</f>
        <v>0</v>
      </c>
      <c r="UUF12" s="1422">
        <f>'GC Table 8 - Primary'!UTY20</f>
        <v>0</v>
      </c>
      <c r="UUG12" s="1423">
        <f>'GC Table 6 - Secondary'!UTY22</f>
        <v>0</v>
      </c>
      <c r="UUH12" s="1423">
        <f>'GC Table 5 - Worker Training'!UTY20</f>
        <v>0</v>
      </c>
      <c r="UUI12" s="1423">
        <f>'GC Table 4 - Tertiary'!UTX17</f>
        <v>0</v>
      </c>
      <c r="UUJ12" s="1428">
        <f>SUM(UUF12:UUI12)</f>
        <v>0</v>
      </c>
      <c r="UUK12" s="776">
        <v>2014</v>
      </c>
      <c r="UUL12" s="1422">
        <f>'GC Table 8 - Primary'!UUO8</f>
        <v>0</v>
      </c>
      <c r="UUM12" s="1423">
        <f>'GC Table 6 - Secondary'!UUO8</f>
        <v>0</v>
      </c>
      <c r="UUN12" s="1423">
        <f>'GC Table 5 - Worker Training'!UUO8</f>
        <v>0</v>
      </c>
      <c r="UUO12" s="1423">
        <f>'GC Table 4 - Tertiary'!UUN8</f>
        <v>0</v>
      </c>
      <c r="UUP12" s="1424">
        <f>SUM(UUL12:UUO12)</f>
        <v>0</v>
      </c>
      <c r="UUQ12" s="1425">
        <f>'GC Table 8 - Primary'!UUO12</f>
        <v>0</v>
      </c>
      <c r="UUR12" s="1423">
        <f>'GC Table 6 - Secondary'!UUO14</f>
        <v>0</v>
      </c>
      <c r="UUS12" s="1426">
        <f>'GC Table 5 - Worker Training'!UUO12</f>
        <v>0</v>
      </c>
      <c r="UUT12" s="1423">
        <f>'GC Table 4 - Tertiary'!UUN9</f>
        <v>0</v>
      </c>
      <c r="UUU12" s="1427">
        <f>SUM(UUQ12:UUT12)</f>
        <v>0</v>
      </c>
      <c r="UUV12" s="1422">
        <f>'GC Table 8 - Primary'!UUO20</f>
        <v>0</v>
      </c>
      <c r="UUW12" s="1423">
        <f>'GC Table 6 - Secondary'!UUO22</f>
        <v>0</v>
      </c>
      <c r="UUX12" s="1423">
        <f>'GC Table 5 - Worker Training'!UUO20</f>
        <v>0</v>
      </c>
      <c r="UUY12" s="1423">
        <f>'GC Table 4 - Tertiary'!UUN17</f>
        <v>0</v>
      </c>
      <c r="UUZ12" s="1428">
        <f>SUM(UUV12:UUY12)</f>
        <v>0</v>
      </c>
      <c r="UVA12" s="776">
        <v>2014</v>
      </c>
      <c r="UVB12" s="1422">
        <f>'GC Table 8 - Primary'!UVE8</f>
        <v>0</v>
      </c>
      <c r="UVC12" s="1423">
        <f>'GC Table 6 - Secondary'!UVE8</f>
        <v>0</v>
      </c>
      <c r="UVD12" s="1423">
        <f>'GC Table 5 - Worker Training'!UVE8</f>
        <v>0</v>
      </c>
      <c r="UVE12" s="1423">
        <f>'GC Table 4 - Tertiary'!UVD8</f>
        <v>0</v>
      </c>
      <c r="UVF12" s="1424">
        <f>SUM(UVB12:UVE12)</f>
        <v>0</v>
      </c>
      <c r="UVG12" s="1425">
        <f>'GC Table 8 - Primary'!UVE12</f>
        <v>0</v>
      </c>
      <c r="UVH12" s="1423">
        <f>'GC Table 6 - Secondary'!UVE14</f>
        <v>0</v>
      </c>
      <c r="UVI12" s="1426">
        <f>'GC Table 5 - Worker Training'!UVE12</f>
        <v>0</v>
      </c>
      <c r="UVJ12" s="1423">
        <f>'GC Table 4 - Tertiary'!UVD9</f>
        <v>0</v>
      </c>
      <c r="UVK12" s="1427">
        <f>SUM(UVG12:UVJ12)</f>
        <v>0</v>
      </c>
      <c r="UVL12" s="1422">
        <f>'GC Table 8 - Primary'!UVE20</f>
        <v>0</v>
      </c>
      <c r="UVM12" s="1423">
        <f>'GC Table 6 - Secondary'!UVE22</f>
        <v>0</v>
      </c>
      <c r="UVN12" s="1423">
        <f>'GC Table 5 - Worker Training'!UVE20</f>
        <v>0</v>
      </c>
      <c r="UVO12" s="1423">
        <f>'GC Table 4 - Tertiary'!UVD17</f>
        <v>0</v>
      </c>
      <c r="UVP12" s="1428">
        <f>SUM(UVL12:UVO12)</f>
        <v>0</v>
      </c>
      <c r="UVQ12" s="776">
        <v>2014</v>
      </c>
      <c r="UVR12" s="1422">
        <f>'GC Table 8 - Primary'!UVU8</f>
        <v>0</v>
      </c>
      <c r="UVS12" s="1423">
        <f>'GC Table 6 - Secondary'!UVU8</f>
        <v>0</v>
      </c>
      <c r="UVT12" s="1423">
        <f>'GC Table 5 - Worker Training'!UVU8</f>
        <v>0</v>
      </c>
      <c r="UVU12" s="1423">
        <f>'GC Table 4 - Tertiary'!UVT8</f>
        <v>0</v>
      </c>
      <c r="UVV12" s="1424">
        <f>SUM(UVR12:UVU12)</f>
        <v>0</v>
      </c>
      <c r="UVW12" s="1425">
        <f>'GC Table 8 - Primary'!UVU12</f>
        <v>0</v>
      </c>
      <c r="UVX12" s="1423">
        <f>'GC Table 6 - Secondary'!UVU14</f>
        <v>0</v>
      </c>
      <c r="UVY12" s="1426">
        <f>'GC Table 5 - Worker Training'!UVU12</f>
        <v>0</v>
      </c>
      <c r="UVZ12" s="1423">
        <f>'GC Table 4 - Tertiary'!UVT9</f>
        <v>0</v>
      </c>
      <c r="UWA12" s="1427">
        <f>SUM(UVW12:UVZ12)</f>
        <v>0</v>
      </c>
      <c r="UWB12" s="1422">
        <f>'GC Table 8 - Primary'!UVU20</f>
        <v>0</v>
      </c>
      <c r="UWC12" s="1423">
        <f>'GC Table 6 - Secondary'!UVU22</f>
        <v>0</v>
      </c>
      <c r="UWD12" s="1423">
        <f>'GC Table 5 - Worker Training'!UVU20</f>
        <v>0</v>
      </c>
      <c r="UWE12" s="1423">
        <f>'GC Table 4 - Tertiary'!UVT17</f>
        <v>0</v>
      </c>
      <c r="UWF12" s="1428">
        <f>SUM(UWB12:UWE12)</f>
        <v>0</v>
      </c>
      <c r="UWG12" s="776">
        <v>2014</v>
      </c>
      <c r="UWH12" s="1422">
        <f>'GC Table 8 - Primary'!UWK8</f>
        <v>0</v>
      </c>
      <c r="UWI12" s="1423">
        <f>'GC Table 6 - Secondary'!UWK8</f>
        <v>0</v>
      </c>
      <c r="UWJ12" s="1423">
        <f>'GC Table 5 - Worker Training'!UWK8</f>
        <v>0</v>
      </c>
      <c r="UWK12" s="1423">
        <f>'GC Table 4 - Tertiary'!UWJ8</f>
        <v>0</v>
      </c>
      <c r="UWL12" s="1424">
        <f>SUM(UWH12:UWK12)</f>
        <v>0</v>
      </c>
      <c r="UWM12" s="1425">
        <f>'GC Table 8 - Primary'!UWK12</f>
        <v>0</v>
      </c>
      <c r="UWN12" s="1423">
        <f>'GC Table 6 - Secondary'!UWK14</f>
        <v>0</v>
      </c>
      <c r="UWO12" s="1426">
        <f>'GC Table 5 - Worker Training'!UWK12</f>
        <v>0</v>
      </c>
      <c r="UWP12" s="1423">
        <f>'GC Table 4 - Tertiary'!UWJ9</f>
        <v>0</v>
      </c>
      <c r="UWQ12" s="1427">
        <f>SUM(UWM12:UWP12)</f>
        <v>0</v>
      </c>
      <c r="UWR12" s="1422">
        <f>'GC Table 8 - Primary'!UWK20</f>
        <v>0</v>
      </c>
      <c r="UWS12" s="1423">
        <f>'GC Table 6 - Secondary'!UWK22</f>
        <v>0</v>
      </c>
      <c r="UWT12" s="1423">
        <f>'GC Table 5 - Worker Training'!UWK20</f>
        <v>0</v>
      </c>
      <c r="UWU12" s="1423">
        <f>'GC Table 4 - Tertiary'!UWJ17</f>
        <v>0</v>
      </c>
      <c r="UWV12" s="1428">
        <f>SUM(UWR12:UWU12)</f>
        <v>0</v>
      </c>
      <c r="UWW12" s="776">
        <v>2014</v>
      </c>
      <c r="UWX12" s="1422">
        <f>'GC Table 8 - Primary'!UXA8</f>
        <v>0</v>
      </c>
      <c r="UWY12" s="1423">
        <f>'GC Table 6 - Secondary'!UXA8</f>
        <v>0</v>
      </c>
      <c r="UWZ12" s="1423">
        <f>'GC Table 5 - Worker Training'!UXA8</f>
        <v>0</v>
      </c>
      <c r="UXA12" s="1423">
        <f>'GC Table 4 - Tertiary'!UWZ8</f>
        <v>0</v>
      </c>
      <c r="UXB12" s="1424">
        <f>SUM(UWX12:UXA12)</f>
        <v>0</v>
      </c>
      <c r="UXC12" s="1425">
        <f>'GC Table 8 - Primary'!UXA12</f>
        <v>0</v>
      </c>
      <c r="UXD12" s="1423">
        <f>'GC Table 6 - Secondary'!UXA14</f>
        <v>0</v>
      </c>
      <c r="UXE12" s="1426">
        <f>'GC Table 5 - Worker Training'!UXA12</f>
        <v>0</v>
      </c>
      <c r="UXF12" s="1423">
        <f>'GC Table 4 - Tertiary'!UWZ9</f>
        <v>0</v>
      </c>
      <c r="UXG12" s="1427">
        <f>SUM(UXC12:UXF12)</f>
        <v>0</v>
      </c>
      <c r="UXH12" s="1422">
        <f>'GC Table 8 - Primary'!UXA20</f>
        <v>0</v>
      </c>
      <c r="UXI12" s="1423">
        <f>'GC Table 6 - Secondary'!UXA22</f>
        <v>0</v>
      </c>
      <c r="UXJ12" s="1423">
        <f>'GC Table 5 - Worker Training'!UXA20</f>
        <v>0</v>
      </c>
      <c r="UXK12" s="1423">
        <f>'GC Table 4 - Tertiary'!UWZ17</f>
        <v>0</v>
      </c>
      <c r="UXL12" s="1428">
        <f>SUM(UXH12:UXK12)</f>
        <v>0</v>
      </c>
      <c r="UXM12" s="776">
        <v>2014</v>
      </c>
      <c r="UXN12" s="1422">
        <f>'GC Table 8 - Primary'!UXQ8</f>
        <v>0</v>
      </c>
      <c r="UXO12" s="1423">
        <f>'GC Table 6 - Secondary'!UXQ8</f>
        <v>0</v>
      </c>
      <c r="UXP12" s="1423">
        <f>'GC Table 5 - Worker Training'!UXQ8</f>
        <v>0</v>
      </c>
      <c r="UXQ12" s="1423">
        <f>'GC Table 4 - Tertiary'!UXP8</f>
        <v>0</v>
      </c>
      <c r="UXR12" s="1424">
        <f>SUM(UXN12:UXQ12)</f>
        <v>0</v>
      </c>
      <c r="UXS12" s="1425">
        <f>'GC Table 8 - Primary'!UXQ12</f>
        <v>0</v>
      </c>
      <c r="UXT12" s="1423">
        <f>'GC Table 6 - Secondary'!UXQ14</f>
        <v>0</v>
      </c>
      <c r="UXU12" s="1426">
        <f>'GC Table 5 - Worker Training'!UXQ12</f>
        <v>0</v>
      </c>
      <c r="UXV12" s="1423">
        <f>'GC Table 4 - Tertiary'!UXP9</f>
        <v>0</v>
      </c>
      <c r="UXW12" s="1427">
        <f>SUM(UXS12:UXV12)</f>
        <v>0</v>
      </c>
      <c r="UXX12" s="1422">
        <f>'GC Table 8 - Primary'!UXQ20</f>
        <v>0</v>
      </c>
      <c r="UXY12" s="1423">
        <f>'GC Table 6 - Secondary'!UXQ22</f>
        <v>0</v>
      </c>
      <c r="UXZ12" s="1423">
        <f>'GC Table 5 - Worker Training'!UXQ20</f>
        <v>0</v>
      </c>
      <c r="UYA12" s="1423">
        <f>'GC Table 4 - Tertiary'!UXP17</f>
        <v>0</v>
      </c>
      <c r="UYB12" s="1428">
        <f>SUM(UXX12:UYA12)</f>
        <v>0</v>
      </c>
      <c r="UYC12" s="776">
        <v>2014</v>
      </c>
      <c r="UYD12" s="1422">
        <f>'GC Table 8 - Primary'!UYG8</f>
        <v>0</v>
      </c>
      <c r="UYE12" s="1423">
        <f>'GC Table 6 - Secondary'!UYG8</f>
        <v>0</v>
      </c>
      <c r="UYF12" s="1423">
        <f>'GC Table 5 - Worker Training'!UYG8</f>
        <v>0</v>
      </c>
      <c r="UYG12" s="1423">
        <f>'GC Table 4 - Tertiary'!UYF8</f>
        <v>0</v>
      </c>
      <c r="UYH12" s="1424">
        <f>SUM(UYD12:UYG12)</f>
        <v>0</v>
      </c>
      <c r="UYI12" s="1425">
        <f>'GC Table 8 - Primary'!UYG12</f>
        <v>0</v>
      </c>
      <c r="UYJ12" s="1423">
        <f>'GC Table 6 - Secondary'!UYG14</f>
        <v>0</v>
      </c>
      <c r="UYK12" s="1426">
        <f>'GC Table 5 - Worker Training'!UYG12</f>
        <v>0</v>
      </c>
      <c r="UYL12" s="1423">
        <f>'GC Table 4 - Tertiary'!UYF9</f>
        <v>0</v>
      </c>
      <c r="UYM12" s="1427">
        <f>SUM(UYI12:UYL12)</f>
        <v>0</v>
      </c>
      <c r="UYN12" s="1422">
        <f>'GC Table 8 - Primary'!UYG20</f>
        <v>0</v>
      </c>
      <c r="UYO12" s="1423">
        <f>'GC Table 6 - Secondary'!UYG22</f>
        <v>0</v>
      </c>
      <c r="UYP12" s="1423">
        <f>'GC Table 5 - Worker Training'!UYG20</f>
        <v>0</v>
      </c>
      <c r="UYQ12" s="1423">
        <f>'GC Table 4 - Tertiary'!UYF17</f>
        <v>0</v>
      </c>
      <c r="UYR12" s="1428">
        <f>SUM(UYN12:UYQ12)</f>
        <v>0</v>
      </c>
      <c r="UYS12" s="776">
        <v>2014</v>
      </c>
      <c r="UYT12" s="1422">
        <f>'GC Table 8 - Primary'!UYW8</f>
        <v>0</v>
      </c>
      <c r="UYU12" s="1423">
        <f>'GC Table 6 - Secondary'!UYW8</f>
        <v>0</v>
      </c>
      <c r="UYV12" s="1423">
        <f>'GC Table 5 - Worker Training'!UYW8</f>
        <v>0</v>
      </c>
      <c r="UYW12" s="1423">
        <f>'GC Table 4 - Tertiary'!UYV8</f>
        <v>0</v>
      </c>
      <c r="UYX12" s="1424">
        <f>SUM(UYT12:UYW12)</f>
        <v>0</v>
      </c>
      <c r="UYY12" s="1425">
        <f>'GC Table 8 - Primary'!UYW12</f>
        <v>0</v>
      </c>
      <c r="UYZ12" s="1423">
        <f>'GC Table 6 - Secondary'!UYW14</f>
        <v>0</v>
      </c>
      <c r="UZA12" s="1426">
        <f>'GC Table 5 - Worker Training'!UYW12</f>
        <v>0</v>
      </c>
      <c r="UZB12" s="1423">
        <f>'GC Table 4 - Tertiary'!UYV9</f>
        <v>0</v>
      </c>
      <c r="UZC12" s="1427">
        <f>SUM(UYY12:UZB12)</f>
        <v>0</v>
      </c>
      <c r="UZD12" s="1422">
        <f>'GC Table 8 - Primary'!UYW20</f>
        <v>0</v>
      </c>
      <c r="UZE12" s="1423">
        <f>'GC Table 6 - Secondary'!UYW22</f>
        <v>0</v>
      </c>
      <c r="UZF12" s="1423">
        <f>'GC Table 5 - Worker Training'!UYW20</f>
        <v>0</v>
      </c>
      <c r="UZG12" s="1423">
        <f>'GC Table 4 - Tertiary'!UYV17</f>
        <v>0</v>
      </c>
      <c r="UZH12" s="1428">
        <f>SUM(UZD12:UZG12)</f>
        <v>0</v>
      </c>
      <c r="UZI12" s="776">
        <v>2014</v>
      </c>
      <c r="UZJ12" s="1422">
        <f>'GC Table 8 - Primary'!UZM8</f>
        <v>0</v>
      </c>
      <c r="UZK12" s="1423">
        <f>'GC Table 6 - Secondary'!UZM8</f>
        <v>0</v>
      </c>
      <c r="UZL12" s="1423">
        <f>'GC Table 5 - Worker Training'!UZM8</f>
        <v>0</v>
      </c>
      <c r="UZM12" s="1423">
        <f>'GC Table 4 - Tertiary'!UZL8</f>
        <v>0</v>
      </c>
      <c r="UZN12" s="1424">
        <f>SUM(UZJ12:UZM12)</f>
        <v>0</v>
      </c>
      <c r="UZO12" s="1425">
        <f>'GC Table 8 - Primary'!UZM12</f>
        <v>0</v>
      </c>
      <c r="UZP12" s="1423">
        <f>'GC Table 6 - Secondary'!UZM14</f>
        <v>0</v>
      </c>
      <c r="UZQ12" s="1426">
        <f>'GC Table 5 - Worker Training'!UZM12</f>
        <v>0</v>
      </c>
      <c r="UZR12" s="1423">
        <f>'GC Table 4 - Tertiary'!UZL9</f>
        <v>0</v>
      </c>
      <c r="UZS12" s="1427">
        <f>SUM(UZO12:UZR12)</f>
        <v>0</v>
      </c>
      <c r="UZT12" s="1422">
        <f>'GC Table 8 - Primary'!UZM20</f>
        <v>0</v>
      </c>
      <c r="UZU12" s="1423">
        <f>'GC Table 6 - Secondary'!UZM22</f>
        <v>0</v>
      </c>
      <c r="UZV12" s="1423">
        <f>'GC Table 5 - Worker Training'!UZM20</f>
        <v>0</v>
      </c>
      <c r="UZW12" s="1423">
        <f>'GC Table 4 - Tertiary'!UZL17</f>
        <v>0</v>
      </c>
      <c r="UZX12" s="1428">
        <f>SUM(UZT12:UZW12)</f>
        <v>0</v>
      </c>
      <c r="UZY12" s="776">
        <v>2014</v>
      </c>
      <c r="UZZ12" s="1422">
        <f>'GC Table 8 - Primary'!VAC8</f>
        <v>0</v>
      </c>
      <c r="VAA12" s="1423">
        <f>'GC Table 6 - Secondary'!VAC8</f>
        <v>0</v>
      </c>
      <c r="VAB12" s="1423">
        <f>'GC Table 5 - Worker Training'!VAC8</f>
        <v>0</v>
      </c>
      <c r="VAC12" s="1423">
        <f>'GC Table 4 - Tertiary'!VAB8</f>
        <v>0</v>
      </c>
      <c r="VAD12" s="1424">
        <f>SUM(UZZ12:VAC12)</f>
        <v>0</v>
      </c>
      <c r="VAE12" s="1425">
        <f>'GC Table 8 - Primary'!VAC12</f>
        <v>0</v>
      </c>
      <c r="VAF12" s="1423">
        <f>'GC Table 6 - Secondary'!VAC14</f>
        <v>0</v>
      </c>
      <c r="VAG12" s="1426">
        <f>'GC Table 5 - Worker Training'!VAC12</f>
        <v>0</v>
      </c>
      <c r="VAH12" s="1423">
        <f>'GC Table 4 - Tertiary'!VAB9</f>
        <v>0</v>
      </c>
      <c r="VAI12" s="1427">
        <f>SUM(VAE12:VAH12)</f>
        <v>0</v>
      </c>
      <c r="VAJ12" s="1422">
        <f>'GC Table 8 - Primary'!VAC20</f>
        <v>0</v>
      </c>
      <c r="VAK12" s="1423">
        <f>'GC Table 6 - Secondary'!VAC22</f>
        <v>0</v>
      </c>
      <c r="VAL12" s="1423">
        <f>'GC Table 5 - Worker Training'!VAC20</f>
        <v>0</v>
      </c>
      <c r="VAM12" s="1423">
        <f>'GC Table 4 - Tertiary'!VAB17</f>
        <v>0</v>
      </c>
      <c r="VAN12" s="1428">
        <f>SUM(VAJ12:VAM12)</f>
        <v>0</v>
      </c>
      <c r="VAO12" s="776">
        <v>2014</v>
      </c>
      <c r="VAP12" s="1422">
        <f>'GC Table 8 - Primary'!VAS8</f>
        <v>0</v>
      </c>
      <c r="VAQ12" s="1423">
        <f>'GC Table 6 - Secondary'!VAS8</f>
        <v>0</v>
      </c>
      <c r="VAR12" s="1423">
        <f>'GC Table 5 - Worker Training'!VAS8</f>
        <v>0</v>
      </c>
      <c r="VAS12" s="1423">
        <f>'GC Table 4 - Tertiary'!VAR8</f>
        <v>0</v>
      </c>
      <c r="VAT12" s="1424">
        <f>SUM(VAP12:VAS12)</f>
        <v>0</v>
      </c>
      <c r="VAU12" s="1425">
        <f>'GC Table 8 - Primary'!VAS12</f>
        <v>0</v>
      </c>
      <c r="VAV12" s="1423">
        <f>'GC Table 6 - Secondary'!VAS14</f>
        <v>0</v>
      </c>
      <c r="VAW12" s="1426">
        <f>'GC Table 5 - Worker Training'!VAS12</f>
        <v>0</v>
      </c>
      <c r="VAX12" s="1423">
        <f>'GC Table 4 - Tertiary'!VAR9</f>
        <v>0</v>
      </c>
      <c r="VAY12" s="1427">
        <f>SUM(VAU12:VAX12)</f>
        <v>0</v>
      </c>
      <c r="VAZ12" s="1422">
        <f>'GC Table 8 - Primary'!VAS20</f>
        <v>0</v>
      </c>
      <c r="VBA12" s="1423">
        <f>'GC Table 6 - Secondary'!VAS22</f>
        <v>0</v>
      </c>
      <c r="VBB12" s="1423">
        <f>'GC Table 5 - Worker Training'!VAS20</f>
        <v>0</v>
      </c>
      <c r="VBC12" s="1423">
        <f>'GC Table 4 - Tertiary'!VAR17</f>
        <v>0</v>
      </c>
      <c r="VBD12" s="1428">
        <f>SUM(VAZ12:VBC12)</f>
        <v>0</v>
      </c>
      <c r="VBE12" s="776">
        <v>2014</v>
      </c>
      <c r="VBF12" s="1422">
        <f>'GC Table 8 - Primary'!VBI8</f>
        <v>0</v>
      </c>
      <c r="VBG12" s="1423">
        <f>'GC Table 6 - Secondary'!VBI8</f>
        <v>0</v>
      </c>
      <c r="VBH12" s="1423">
        <f>'GC Table 5 - Worker Training'!VBI8</f>
        <v>0</v>
      </c>
      <c r="VBI12" s="1423">
        <f>'GC Table 4 - Tertiary'!VBH8</f>
        <v>0</v>
      </c>
      <c r="VBJ12" s="1424">
        <f>SUM(VBF12:VBI12)</f>
        <v>0</v>
      </c>
      <c r="VBK12" s="1425">
        <f>'GC Table 8 - Primary'!VBI12</f>
        <v>0</v>
      </c>
      <c r="VBL12" s="1423">
        <f>'GC Table 6 - Secondary'!VBI14</f>
        <v>0</v>
      </c>
      <c r="VBM12" s="1426">
        <f>'GC Table 5 - Worker Training'!VBI12</f>
        <v>0</v>
      </c>
      <c r="VBN12" s="1423">
        <f>'GC Table 4 - Tertiary'!VBH9</f>
        <v>0</v>
      </c>
      <c r="VBO12" s="1427">
        <f>SUM(VBK12:VBN12)</f>
        <v>0</v>
      </c>
      <c r="VBP12" s="1422">
        <f>'GC Table 8 - Primary'!VBI20</f>
        <v>0</v>
      </c>
      <c r="VBQ12" s="1423">
        <f>'GC Table 6 - Secondary'!VBI22</f>
        <v>0</v>
      </c>
      <c r="VBR12" s="1423">
        <f>'GC Table 5 - Worker Training'!VBI20</f>
        <v>0</v>
      </c>
      <c r="VBS12" s="1423">
        <f>'GC Table 4 - Tertiary'!VBH17</f>
        <v>0</v>
      </c>
      <c r="VBT12" s="1428">
        <f>SUM(VBP12:VBS12)</f>
        <v>0</v>
      </c>
      <c r="VBU12" s="776">
        <v>2014</v>
      </c>
      <c r="VBV12" s="1422">
        <f>'GC Table 8 - Primary'!VBY8</f>
        <v>0</v>
      </c>
      <c r="VBW12" s="1423">
        <f>'GC Table 6 - Secondary'!VBY8</f>
        <v>0</v>
      </c>
      <c r="VBX12" s="1423">
        <f>'GC Table 5 - Worker Training'!VBY8</f>
        <v>0</v>
      </c>
      <c r="VBY12" s="1423">
        <f>'GC Table 4 - Tertiary'!VBX8</f>
        <v>0</v>
      </c>
      <c r="VBZ12" s="1424">
        <f>SUM(VBV12:VBY12)</f>
        <v>0</v>
      </c>
      <c r="VCA12" s="1425">
        <f>'GC Table 8 - Primary'!VBY12</f>
        <v>0</v>
      </c>
      <c r="VCB12" s="1423">
        <f>'GC Table 6 - Secondary'!VBY14</f>
        <v>0</v>
      </c>
      <c r="VCC12" s="1426">
        <f>'GC Table 5 - Worker Training'!VBY12</f>
        <v>0</v>
      </c>
      <c r="VCD12" s="1423">
        <f>'GC Table 4 - Tertiary'!VBX9</f>
        <v>0</v>
      </c>
      <c r="VCE12" s="1427">
        <f>SUM(VCA12:VCD12)</f>
        <v>0</v>
      </c>
      <c r="VCF12" s="1422">
        <f>'GC Table 8 - Primary'!VBY20</f>
        <v>0</v>
      </c>
      <c r="VCG12" s="1423">
        <f>'GC Table 6 - Secondary'!VBY22</f>
        <v>0</v>
      </c>
      <c r="VCH12" s="1423">
        <f>'GC Table 5 - Worker Training'!VBY20</f>
        <v>0</v>
      </c>
      <c r="VCI12" s="1423">
        <f>'GC Table 4 - Tertiary'!VBX17</f>
        <v>0</v>
      </c>
      <c r="VCJ12" s="1428">
        <f>SUM(VCF12:VCI12)</f>
        <v>0</v>
      </c>
      <c r="VCK12" s="776">
        <v>2014</v>
      </c>
      <c r="VCL12" s="1422">
        <f>'GC Table 8 - Primary'!VCO8</f>
        <v>0</v>
      </c>
      <c r="VCM12" s="1423">
        <f>'GC Table 6 - Secondary'!VCO8</f>
        <v>0</v>
      </c>
      <c r="VCN12" s="1423">
        <f>'GC Table 5 - Worker Training'!VCO8</f>
        <v>0</v>
      </c>
      <c r="VCO12" s="1423">
        <f>'GC Table 4 - Tertiary'!VCN8</f>
        <v>0</v>
      </c>
      <c r="VCP12" s="1424">
        <f>SUM(VCL12:VCO12)</f>
        <v>0</v>
      </c>
      <c r="VCQ12" s="1425">
        <f>'GC Table 8 - Primary'!VCO12</f>
        <v>0</v>
      </c>
      <c r="VCR12" s="1423">
        <f>'GC Table 6 - Secondary'!VCO14</f>
        <v>0</v>
      </c>
      <c r="VCS12" s="1426">
        <f>'GC Table 5 - Worker Training'!VCO12</f>
        <v>0</v>
      </c>
      <c r="VCT12" s="1423">
        <f>'GC Table 4 - Tertiary'!VCN9</f>
        <v>0</v>
      </c>
      <c r="VCU12" s="1427">
        <f>SUM(VCQ12:VCT12)</f>
        <v>0</v>
      </c>
      <c r="VCV12" s="1422">
        <f>'GC Table 8 - Primary'!VCO20</f>
        <v>0</v>
      </c>
      <c r="VCW12" s="1423">
        <f>'GC Table 6 - Secondary'!VCO22</f>
        <v>0</v>
      </c>
      <c r="VCX12" s="1423">
        <f>'GC Table 5 - Worker Training'!VCO20</f>
        <v>0</v>
      </c>
      <c r="VCY12" s="1423">
        <f>'GC Table 4 - Tertiary'!VCN17</f>
        <v>0</v>
      </c>
      <c r="VCZ12" s="1428">
        <f>SUM(VCV12:VCY12)</f>
        <v>0</v>
      </c>
      <c r="VDA12" s="776">
        <v>2014</v>
      </c>
      <c r="VDB12" s="1422">
        <f>'GC Table 8 - Primary'!VDE8</f>
        <v>0</v>
      </c>
      <c r="VDC12" s="1423">
        <f>'GC Table 6 - Secondary'!VDE8</f>
        <v>0</v>
      </c>
      <c r="VDD12" s="1423">
        <f>'GC Table 5 - Worker Training'!VDE8</f>
        <v>0</v>
      </c>
      <c r="VDE12" s="1423">
        <f>'GC Table 4 - Tertiary'!VDD8</f>
        <v>0</v>
      </c>
      <c r="VDF12" s="1424">
        <f>SUM(VDB12:VDE12)</f>
        <v>0</v>
      </c>
      <c r="VDG12" s="1425">
        <f>'GC Table 8 - Primary'!VDE12</f>
        <v>0</v>
      </c>
      <c r="VDH12" s="1423">
        <f>'GC Table 6 - Secondary'!VDE14</f>
        <v>0</v>
      </c>
      <c r="VDI12" s="1426">
        <f>'GC Table 5 - Worker Training'!VDE12</f>
        <v>0</v>
      </c>
      <c r="VDJ12" s="1423">
        <f>'GC Table 4 - Tertiary'!VDD9</f>
        <v>0</v>
      </c>
      <c r="VDK12" s="1427">
        <f>SUM(VDG12:VDJ12)</f>
        <v>0</v>
      </c>
      <c r="VDL12" s="1422">
        <f>'GC Table 8 - Primary'!VDE20</f>
        <v>0</v>
      </c>
      <c r="VDM12" s="1423">
        <f>'GC Table 6 - Secondary'!VDE22</f>
        <v>0</v>
      </c>
      <c r="VDN12" s="1423">
        <f>'GC Table 5 - Worker Training'!VDE20</f>
        <v>0</v>
      </c>
      <c r="VDO12" s="1423">
        <f>'GC Table 4 - Tertiary'!VDD17</f>
        <v>0</v>
      </c>
      <c r="VDP12" s="1428">
        <f>SUM(VDL12:VDO12)</f>
        <v>0</v>
      </c>
      <c r="VDQ12" s="776">
        <v>2014</v>
      </c>
      <c r="VDR12" s="1422">
        <f>'GC Table 8 - Primary'!VDU8</f>
        <v>0</v>
      </c>
      <c r="VDS12" s="1423">
        <f>'GC Table 6 - Secondary'!VDU8</f>
        <v>0</v>
      </c>
      <c r="VDT12" s="1423">
        <f>'GC Table 5 - Worker Training'!VDU8</f>
        <v>0</v>
      </c>
      <c r="VDU12" s="1423">
        <f>'GC Table 4 - Tertiary'!VDT8</f>
        <v>0</v>
      </c>
      <c r="VDV12" s="1424">
        <f>SUM(VDR12:VDU12)</f>
        <v>0</v>
      </c>
      <c r="VDW12" s="1425">
        <f>'GC Table 8 - Primary'!VDU12</f>
        <v>0</v>
      </c>
      <c r="VDX12" s="1423">
        <f>'GC Table 6 - Secondary'!VDU14</f>
        <v>0</v>
      </c>
      <c r="VDY12" s="1426">
        <f>'GC Table 5 - Worker Training'!VDU12</f>
        <v>0</v>
      </c>
      <c r="VDZ12" s="1423">
        <f>'GC Table 4 - Tertiary'!VDT9</f>
        <v>0</v>
      </c>
      <c r="VEA12" s="1427">
        <f>SUM(VDW12:VDZ12)</f>
        <v>0</v>
      </c>
      <c r="VEB12" s="1422">
        <f>'GC Table 8 - Primary'!VDU20</f>
        <v>0</v>
      </c>
      <c r="VEC12" s="1423">
        <f>'GC Table 6 - Secondary'!VDU22</f>
        <v>0</v>
      </c>
      <c r="VED12" s="1423">
        <f>'GC Table 5 - Worker Training'!VDU20</f>
        <v>0</v>
      </c>
      <c r="VEE12" s="1423">
        <f>'GC Table 4 - Tertiary'!VDT17</f>
        <v>0</v>
      </c>
      <c r="VEF12" s="1428">
        <f>SUM(VEB12:VEE12)</f>
        <v>0</v>
      </c>
      <c r="VEG12" s="776">
        <v>2014</v>
      </c>
      <c r="VEH12" s="1422">
        <f>'GC Table 8 - Primary'!VEK8</f>
        <v>0</v>
      </c>
      <c r="VEI12" s="1423">
        <f>'GC Table 6 - Secondary'!VEK8</f>
        <v>0</v>
      </c>
      <c r="VEJ12" s="1423">
        <f>'GC Table 5 - Worker Training'!VEK8</f>
        <v>0</v>
      </c>
      <c r="VEK12" s="1423">
        <f>'GC Table 4 - Tertiary'!VEJ8</f>
        <v>0</v>
      </c>
      <c r="VEL12" s="1424">
        <f>SUM(VEH12:VEK12)</f>
        <v>0</v>
      </c>
      <c r="VEM12" s="1425">
        <f>'GC Table 8 - Primary'!VEK12</f>
        <v>0</v>
      </c>
      <c r="VEN12" s="1423">
        <f>'GC Table 6 - Secondary'!VEK14</f>
        <v>0</v>
      </c>
      <c r="VEO12" s="1426">
        <f>'GC Table 5 - Worker Training'!VEK12</f>
        <v>0</v>
      </c>
      <c r="VEP12" s="1423">
        <f>'GC Table 4 - Tertiary'!VEJ9</f>
        <v>0</v>
      </c>
      <c r="VEQ12" s="1427">
        <f>SUM(VEM12:VEP12)</f>
        <v>0</v>
      </c>
      <c r="VER12" s="1422">
        <f>'GC Table 8 - Primary'!VEK20</f>
        <v>0</v>
      </c>
      <c r="VES12" s="1423">
        <f>'GC Table 6 - Secondary'!VEK22</f>
        <v>0</v>
      </c>
      <c r="VET12" s="1423">
        <f>'GC Table 5 - Worker Training'!VEK20</f>
        <v>0</v>
      </c>
      <c r="VEU12" s="1423">
        <f>'GC Table 4 - Tertiary'!VEJ17</f>
        <v>0</v>
      </c>
      <c r="VEV12" s="1428">
        <f>SUM(VER12:VEU12)</f>
        <v>0</v>
      </c>
      <c r="VEW12" s="776">
        <v>2014</v>
      </c>
      <c r="VEX12" s="1422">
        <f>'GC Table 8 - Primary'!VFA8</f>
        <v>0</v>
      </c>
      <c r="VEY12" s="1423">
        <f>'GC Table 6 - Secondary'!VFA8</f>
        <v>0</v>
      </c>
      <c r="VEZ12" s="1423">
        <f>'GC Table 5 - Worker Training'!VFA8</f>
        <v>0</v>
      </c>
      <c r="VFA12" s="1423">
        <f>'GC Table 4 - Tertiary'!VEZ8</f>
        <v>0</v>
      </c>
      <c r="VFB12" s="1424">
        <f>SUM(VEX12:VFA12)</f>
        <v>0</v>
      </c>
      <c r="VFC12" s="1425">
        <f>'GC Table 8 - Primary'!VFA12</f>
        <v>0</v>
      </c>
      <c r="VFD12" s="1423">
        <f>'GC Table 6 - Secondary'!VFA14</f>
        <v>0</v>
      </c>
      <c r="VFE12" s="1426">
        <f>'GC Table 5 - Worker Training'!VFA12</f>
        <v>0</v>
      </c>
      <c r="VFF12" s="1423">
        <f>'GC Table 4 - Tertiary'!VEZ9</f>
        <v>0</v>
      </c>
      <c r="VFG12" s="1427">
        <f>SUM(VFC12:VFF12)</f>
        <v>0</v>
      </c>
      <c r="VFH12" s="1422">
        <f>'GC Table 8 - Primary'!VFA20</f>
        <v>0</v>
      </c>
      <c r="VFI12" s="1423">
        <f>'GC Table 6 - Secondary'!VFA22</f>
        <v>0</v>
      </c>
      <c r="VFJ12" s="1423">
        <f>'GC Table 5 - Worker Training'!VFA20</f>
        <v>0</v>
      </c>
      <c r="VFK12" s="1423">
        <f>'GC Table 4 - Tertiary'!VEZ17</f>
        <v>0</v>
      </c>
      <c r="VFL12" s="1428">
        <f>SUM(VFH12:VFK12)</f>
        <v>0</v>
      </c>
      <c r="VFM12" s="776">
        <v>2014</v>
      </c>
      <c r="VFN12" s="1422">
        <f>'GC Table 8 - Primary'!VFQ8</f>
        <v>0</v>
      </c>
      <c r="VFO12" s="1423">
        <f>'GC Table 6 - Secondary'!VFQ8</f>
        <v>0</v>
      </c>
      <c r="VFP12" s="1423">
        <f>'GC Table 5 - Worker Training'!VFQ8</f>
        <v>0</v>
      </c>
      <c r="VFQ12" s="1423">
        <f>'GC Table 4 - Tertiary'!VFP8</f>
        <v>0</v>
      </c>
      <c r="VFR12" s="1424">
        <f>SUM(VFN12:VFQ12)</f>
        <v>0</v>
      </c>
      <c r="VFS12" s="1425">
        <f>'GC Table 8 - Primary'!VFQ12</f>
        <v>0</v>
      </c>
      <c r="VFT12" s="1423">
        <f>'GC Table 6 - Secondary'!VFQ14</f>
        <v>0</v>
      </c>
      <c r="VFU12" s="1426">
        <f>'GC Table 5 - Worker Training'!VFQ12</f>
        <v>0</v>
      </c>
      <c r="VFV12" s="1423">
        <f>'GC Table 4 - Tertiary'!VFP9</f>
        <v>0</v>
      </c>
      <c r="VFW12" s="1427">
        <f>SUM(VFS12:VFV12)</f>
        <v>0</v>
      </c>
      <c r="VFX12" s="1422">
        <f>'GC Table 8 - Primary'!VFQ20</f>
        <v>0</v>
      </c>
      <c r="VFY12" s="1423">
        <f>'GC Table 6 - Secondary'!VFQ22</f>
        <v>0</v>
      </c>
      <c r="VFZ12" s="1423">
        <f>'GC Table 5 - Worker Training'!VFQ20</f>
        <v>0</v>
      </c>
      <c r="VGA12" s="1423">
        <f>'GC Table 4 - Tertiary'!VFP17</f>
        <v>0</v>
      </c>
      <c r="VGB12" s="1428">
        <f>SUM(VFX12:VGA12)</f>
        <v>0</v>
      </c>
      <c r="VGC12" s="776">
        <v>2014</v>
      </c>
      <c r="VGD12" s="1422">
        <f>'GC Table 8 - Primary'!VGG8</f>
        <v>0</v>
      </c>
      <c r="VGE12" s="1423">
        <f>'GC Table 6 - Secondary'!VGG8</f>
        <v>0</v>
      </c>
      <c r="VGF12" s="1423">
        <f>'GC Table 5 - Worker Training'!VGG8</f>
        <v>0</v>
      </c>
      <c r="VGG12" s="1423">
        <f>'GC Table 4 - Tertiary'!VGF8</f>
        <v>0</v>
      </c>
      <c r="VGH12" s="1424">
        <f>SUM(VGD12:VGG12)</f>
        <v>0</v>
      </c>
      <c r="VGI12" s="1425">
        <f>'GC Table 8 - Primary'!VGG12</f>
        <v>0</v>
      </c>
      <c r="VGJ12" s="1423">
        <f>'GC Table 6 - Secondary'!VGG14</f>
        <v>0</v>
      </c>
      <c r="VGK12" s="1426">
        <f>'GC Table 5 - Worker Training'!VGG12</f>
        <v>0</v>
      </c>
      <c r="VGL12" s="1423">
        <f>'GC Table 4 - Tertiary'!VGF9</f>
        <v>0</v>
      </c>
      <c r="VGM12" s="1427">
        <f>SUM(VGI12:VGL12)</f>
        <v>0</v>
      </c>
      <c r="VGN12" s="1422">
        <f>'GC Table 8 - Primary'!VGG20</f>
        <v>0</v>
      </c>
      <c r="VGO12" s="1423">
        <f>'GC Table 6 - Secondary'!VGG22</f>
        <v>0</v>
      </c>
      <c r="VGP12" s="1423">
        <f>'GC Table 5 - Worker Training'!VGG20</f>
        <v>0</v>
      </c>
      <c r="VGQ12" s="1423">
        <f>'GC Table 4 - Tertiary'!VGF17</f>
        <v>0</v>
      </c>
      <c r="VGR12" s="1428">
        <f>SUM(VGN12:VGQ12)</f>
        <v>0</v>
      </c>
      <c r="VGS12" s="776">
        <v>2014</v>
      </c>
      <c r="VGT12" s="1422">
        <f>'GC Table 8 - Primary'!VGW8</f>
        <v>0</v>
      </c>
      <c r="VGU12" s="1423">
        <f>'GC Table 6 - Secondary'!VGW8</f>
        <v>0</v>
      </c>
      <c r="VGV12" s="1423">
        <f>'GC Table 5 - Worker Training'!VGW8</f>
        <v>0</v>
      </c>
      <c r="VGW12" s="1423">
        <f>'GC Table 4 - Tertiary'!VGV8</f>
        <v>0</v>
      </c>
      <c r="VGX12" s="1424">
        <f>SUM(VGT12:VGW12)</f>
        <v>0</v>
      </c>
      <c r="VGY12" s="1425">
        <f>'GC Table 8 - Primary'!VGW12</f>
        <v>0</v>
      </c>
      <c r="VGZ12" s="1423">
        <f>'GC Table 6 - Secondary'!VGW14</f>
        <v>0</v>
      </c>
      <c r="VHA12" s="1426">
        <f>'GC Table 5 - Worker Training'!VGW12</f>
        <v>0</v>
      </c>
      <c r="VHB12" s="1423">
        <f>'GC Table 4 - Tertiary'!VGV9</f>
        <v>0</v>
      </c>
      <c r="VHC12" s="1427">
        <f>SUM(VGY12:VHB12)</f>
        <v>0</v>
      </c>
      <c r="VHD12" s="1422">
        <f>'GC Table 8 - Primary'!VGW20</f>
        <v>0</v>
      </c>
      <c r="VHE12" s="1423">
        <f>'GC Table 6 - Secondary'!VGW22</f>
        <v>0</v>
      </c>
      <c r="VHF12" s="1423">
        <f>'GC Table 5 - Worker Training'!VGW20</f>
        <v>0</v>
      </c>
      <c r="VHG12" s="1423">
        <f>'GC Table 4 - Tertiary'!VGV17</f>
        <v>0</v>
      </c>
      <c r="VHH12" s="1428">
        <f>SUM(VHD12:VHG12)</f>
        <v>0</v>
      </c>
      <c r="VHI12" s="776">
        <v>2014</v>
      </c>
      <c r="VHJ12" s="1422">
        <f>'GC Table 8 - Primary'!VHM8</f>
        <v>0</v>
      </c>
      <c r="VHK12" s="1423">
        <f>'GC Table 6 - Secondary'!VHM8</f>
        <v>0</v>
      </c>
      <c r="VHL12" s="1423">
        <f>'GC Table 5 - Worker Training'!VHM8</f>
        <v>0</v>
      </c>
      <c r="VHM12" s="1423">
        <f>'GC Table 4 - Tertiary'!VHL8</f>
        <v>0</v>
      </c>
      <c r="VHN12" s="1424">
        <f>SUM(VHJ12:VHM12)</f>
        <v>0</v>
      </c>
      <c r="VHO12" s="1425">
        <f>'GC Table 8 - Primary'!VHM12</f>
        <v>0</v>
      </c>
      <c r="VHP12" s="1423">
        <f>'GC Table 6 - Secondary'!VHM14</f>
        <v>0</v>
      </c>
      <c r="VHQ12" s="1426">
        <f>'GC Table 5 - Worker Training'!VHM12</f>
        <v>0</v>
      </c>
      <c r="VHR12" s="1423">
        <f>'GC Table 4 - Tertiary'!VHL9</f>
        <v>0</v>
      </c>
      <c r="VHS12" s="1427">
        <f>SUM(VHO12:VHR12)</f>
        <v>0</v>
      </c>
      <c r="VHT12" s="1422">
        <f>'GC Table 8 - Primary'!VHM20</f>
        <v>0</v>
      </c>
      <c r="VHU12" s="1423">
        <f>'GC Table 6 - Secondary'!VHM22</f>
        <v>0</v>
      </c>
      <c r="VHV12" s="1423">
        <f>'GC Table 5 - Worker Training'!VHM20</f>
        <v>0</v>
      </c>
      <c r="VHW12" s="1423">
        <f>'GC Table 4 - Tertiary'!VHL17</f>
        <v>0</v>
      </c>
      <c r="VHX12" s="1428">
        <f>SUM(VHT12:VHW12)</f>
        <v>0</v>
      </c>
      <c r="VHY12" s="776">
        <v>2014</v>
      </c>
      <c r="VHZ12" s="1422">
        <f>'GC Table 8 - Primary'!VIC8</f>
        <v>0</v>
      </c>
      <c r="VIA12" s="1423">
        <f>'GC Table 6 - Secondary'!VIC8</f>
        <v>0</v>
      </c>
      <c r="VIB12" s="1423">
        <f>'GC Table 5 - Worker Training'!VIC8</f>
        <v>0</v>
      </c>
      <c r="VIC12" s="1423">
        <f>'GC Table 4 - Tertiary'!VIB8</f>
        <v>0</v>
      </c>
      <c r="VID12" s="1424">
        <f>SUM(VHZ12:VIC12)</f>
        <v>0</v>
      </c>
      <c r="VIE12" s="1425">
        <f>'GC Table 8 - Primary'!VIC12</f>
        <v>0</v>
      </c>
      <c r="VIF12" s="1423">
        <f>'GC Table 6 - Secondary'!VIC14</f>
        <v>0</v>
      </c>
      <c r="VIG12" s="1426">
        <f>'GC Table 5 - Worker Training'!VIC12</f>
        <v>0</v>
      </c>
      <c r="VIH12" s="1423">
        <f>'GC Table 4 - Tertiary'!VIB9</f>
        <v>0</v>
      </c>
      <c r="VII12" s="1427">
        <f>SUM(VIE12:VIH12)</f>
        <v>0</v>
      </c>
      <c r="VIJ12" s="1422">
        <f>'GC Table 8 - Primary'!VIC20</f>
        <v>0</v>
      </c>
      <c r="VIK12" s="1423">
        <f>'GC Table 6 - Secondary'!VIC22</f>
        <v>0</v>
      </c>
      <c r="VIL12" s="1423">
        <f>'GC Table 5 - Worker Training'!VIC20</f>
        <v>0</v>
      </c>
      <c r="VIM12" s="1423">
        <f>'GC Table 4 - Tertiary'!VIB17</f>
        <v>0</v>
      </c>
      <c r="VIN12" s="1428">
        <f>SUM(VIJ12:VIM12)</f>
        <v>0</v>
      </c>
      <c r="VIO12" s="776">
        <v>2014</v>
      </c>
      <c r="VIP12" s="1422">
        <f>'GC Table 8 - Primary'!VIS8</f>
        <v>0</v>
      </c>
      <c r="VIQ12" s="1423">
        <f>'GC Table 6 - Secondary'!VIS8</f>
        <v>0</v>
      </c>
      <c r="VIR12" s="1423">
        <f>'GC Table 5 - Worker Training'!VIS8</f>
        <v>0</v>
      </c>
      <c r="VIS12" s="1423">
        <f>'GC Table 4 - Tertiary'!VIR8</f>
        <v>0</v>
      </c>
      <c r="VIT12" s="1424">
        <f>SUM(VIP12:VIS12)</f>
        <v>0</v>
      </c>
      <c r="VIU12" s="1425">
        <f>'GC Table 8 - Primary'!VIS12</f>
        <v>0</v>
      </c>
      <c r="VIV12" s="1423">
        <f>'GC Table 6 - Secondary'!VIS14</f>
        <v>0</v>
      </c>
      <c r="VIW12" s="1426">
        <f>'GC Table 5 - Worker Training'!VIS12</f>
        <v>0</v>
      </c>
      <c r="VIX12" s="1423">
        <f>'GC Table 4 - Tertiary'!VIR9</f>
        <v>0</v>
      </c>
      <c r="VIY12" s="1427">
        <f>SUM(VIU12:VIX12)</f>
        <v>0</v>
      </c>
      <c r="VIZ12" s="1422">
        <f>'GC Table 8 - Primary'!VIS20</f>
        <v>0</v>
      </c>
      <c r="VJA12" s="1423">
        <f>'GC Table 6 - Secondary'!VIS22</f>
        <v>0</v>
      </c>
      <c r="VJB12" s="1423">
        <f>'GC Table 5 - Worker Training'!VIS20</f>
        <v>0</v>
      </c>
      <c r="VJC12" s="1423">
        <f>'GC Table 4 - Tertiary'!VIR17</f>
        <v>0</v>
      </c>
      <c r="VJD12" s="1428">
        <f>SUM(VIZ12:VJC12)</f>
        <v>0</v>
      </c>
      <c r="VJE12" s="776">
        <v>2014</v>
      </c>
      <c r="VJF12" s="1422">
        <f>'GC Table 8 - Primary'!VJI8</f>
        <v>0</v>
      </c>
      <c r="VJG12" s="1423">
        <f>'GC Table 6 - Secondary'!VJI8</f>
        <v>0</v>
      </c>
      <c r="VJH12" s="1423">
        <f>'GC Table 5 - Worker Training'!VJI8</f>
        <v>0</v>
      </c>
      <c r="VJI12" s="1423">
        <f>'GC Table 4 - Tertiary'!VJH8</f>
        <v>0</v>
      </c>
      <c r="VJJ12" s="1424">
        <f>SUM(VJF12:VJI12)</f>
        <v>0</v>
      </c>
      <c r="VJK12" s="1425">
        <f>'GC Table 8 - Primary'!VJI12</f>
        <v>0</v>
      </c>
      <c r="VJL12" s="1423">
        <f>'GC Table 6 - Secondary'!VJI14</f>
        <v>0</v>
      </c>
      <c r="VJM12" s="1426">
        <f>'GC Table 5 - Worker Training'!VJI12</f>
        <v>0</v>
      </c>
      <c r="VJN12" s="1423">
        <f>'GC Table 4 - Tertiary'!VJH9</f>
        <v>0</v>
      </c>
      <c r="VJO12" s="1427">
        <f>SUM(VJK12:VJN12)</f>
        <v>0</v>
      </c>
      <c r="VJP12" s="1422">
        <f>'GC Table 8 - Primary'!VJI20</f>
        <v>0</v>
      </c>
      <c r="VJQ12" s="1423">
        <f>'GC Table 6 - Secondary'!VJI22</f>
        <v>0</v>
      </c>
      <c r="VJR12" s="1423">
        <f>'GC Table 5 - Worker Training'!VJI20</f>
        <v>0</v>
      </c>
      <c r="VJS12" s="1423">
        <f>'GC Table 4 - Tertiary'!VJH17</f>
        <v>0</v>
      </c>
      <c r="VJT12" s="1428">
        <f>SUM(VJP12:VJS12)</f>
        <v>0</v>
      </c>
      <c r="VJU12" s="776">
        <v>2014</v>
      </c>
      <c r="VJV12" s="1422">
        <f>'GC Table 8 - Primary'!VJY8</f>
        <v>0</v>
      </c>
      <c r="VJW12" s="1423">
        <f>'GC Table 6 - Secondary'!VJY8</f>
        <v>0</v>
      </c>
      <c r="VJX12" s="1423">
        <f>'GC Table 5 - Worker Training'!VJY8</f>
        <v>0</v>
      </c>
      <c r="VJY12" s="1423">
        <f>'GC Table 4 - Tertiary'!VJX8</f>
        <v>0</v>
      </c>
      <c r="VJZ12" s="1424">
        <f>SUM(VJV12:VJY12)</f>
        <v>0</v>
      </c>
      <c r="VKA12" s="1425">
        <f>'GC Table 8 - Primary'!VJY12</f>
        <v>0</v>
      </c>
      <c r="VKB12" s="1423">
        <f>'GC Table 6 - Secondary'!VJY14</f>
        <v>0</v>
      </c>
      <c r="VKC12" s="1426">
        <f>'GC Table 5 - Worker Training'!VJY12</f>
        <v>0</v>
      </c>
      <c r="VKD12" s="1423">
        <f>'GC Table 4 - Tertiary'!VJX9</f>
        <v>0</v>
      </c>
      <c r="VKE12" s="1427">
        <f>SUM(VKA12:VKD12)</f>
        <v>0</v>
      </c>
      <c r="VKF12" s="1422">
        <f>'GC Table 8 - Primary'!VJY20</f>
        <v>0</v>
      </c>
      <c r="VKG12" s="1423">
        <f>'GC Table 6 - Secondary'!VJY22</f>
        <v>0</v>
      </c>
      <c r="VKH12" s="1423">
        <f>'GC Table 5 - Worker Training'!VJY20</f>
        <v>0</v>
      </c>
      <c r="VKI12" s="1423">
        <f>'GC Table 4 - Tertiary'!VJX17</f>
        <v>0</v>
      </c>
      <c r="VKJ12" s="1428">
        <f>SUM(VKF12:VKI12)</f>
        <v>0</v>
      </c>
      <c r="VKK12" s="776">
        <v>2014</v>
      </c>
      <c r="VKL12" s="1422">
        <f>'GC Table 8 - Primary'!VKO8</f>
        <v>0</v>
      </c>
      <c r="VKM12" s="1423">
        <f>'GC Table 6 - Secondary'!VKO8</f>
        <v>0</v>
      </c>
      <c r="VKN12" s="1423">
        <f>'GC Table 5 - Worker Training'!VKO8</f>
        <v>0</v>
      </c>
      <c r="VKO12" s="1423">
        <f>'GC Table 4 - Tertiary'!VKN8</f>
        <v>0</v>
      </c>
      <c r="VKP12" s="1424">
        <f>SUM(VKL12:VKO12)</f>
        <v>0</v>
      </c>
      <c r="VKQ12" s="1425">
        <f>'GC Table 8 - Primary'!VKO12</f>
        <v>0</v>
      </c>
      <c r="VKR12" s="1423">
        <f>'GC Table 6 - Secondary'!VKO14</f>
        <v>0</v>
      </c>
      <c r="VKS12" s="1426">
        <f>'GC Table 5 - Worker Training'!VKO12</f>
        <v>0</v>
      </c>
      <c r="VKT12" s="1423">
        <f>'GC Table 4 - Tertiary'!VKN9</f>
        <v>0</v>
      </c>
      <c r="VKU12" s="1427">
        <f>SUM(VKQ12:VKT12)</f>
        <v>0</v>
      </c>
      <c r="VKV12" s="1422">
        <f>'GC Table 8 - Primary'!VKO20</f>
        <v>0</v>
      </c>
      <c r="VKW12" s="1423">
        <f>'GC Table 6 - Secondary'!VKO22</f>
        <v>0</v>
      </c>
      <c r="VKX12" s="1423">
        <f>'GC Table 5 - Worker Training'!VKO20</f>
        <v>0</v>
      </c>
      <c r="VKY12" s="1423">
        <f>'GC Table 4 - Tertiary'!VKN17</f>
        <v>0</v>
      </c>
      <c r="VKZ12" s="1428">
        <f>SUM(VKV12:VKY12)</f>
        <v>0</v>
      </c>
      <c r="VLA12" s="776">
        <v>2014</v>
      </c>
      <c r="VLB12" s="1422">
        <f>'GC Table 8 - Primary'!VLE8</f>
        <v>0</v>
      </c>
      <c r="VLC12" s="1423">
        <f>'GC Table 6 - Secondary'!VLE8</f>
        <v>0</v>
      </c>
      <c r="VLD12" s="1423">
        <f>'GC Table 5 - Worker Training'!VLE8</f>
        <v>0</v>
      </c>
      <c r="VLE12" s="1423">
        <f>'GC Table 4 - Tertiary'!VLD8</f>
        <v>0</v>
      </c>
      <c r="VLF12" s="1424">
        <f>SUM(VLB12:VLE12)</f>
        <v>0</v>
      </c>
      <c r="VLG12" s="1425">
        <f>'GC Table 8 - Primary'!VLE12</f>
        <v>0</v>
      </c>
      <c r="VLH12" s="1423">
        <f>'GC Table 6 - Secondary'!VLE14</f>
        <v>0</v>
      </c>
      <c r="VLI12" s="1426">
        <f>'GC Table 5 - Worker Training'!VLE12</f>
        <v>0</v>
      </c>
      <c r="VLJ12" s="1423">
        <f>'GC Table 4 - Tertiary'!VLD9</f>
        <v>0</v>
      </c>
      <c r="VLK12" s="1427">
        <f>SUM(VLG12:VLJ12)</f>
        <v>0</v>
      </c>
      <c r="VLL12" s="1422">
        <f>'GC Table 8 - Primary'!VLE20</f>
        <v>0</v>
      </c>
      <c r="VLM12" s="1423">
        <f>'GC Table 6 - Secondary'!VLE22</f>
        <v>0</v>
      </c>
      <c r="VLN12" s="1423">
        <f>'GC Table 5 - Worker Training'!VLE20</f>
        <v>0</v>
      </c>
      <c r="VLO12" s="1423">
        <f>'GC Table 4 - Tertiary'!VLD17</f>
        <v>0</v>
      </c>
      <c r="VLP12" s="1428">
        <f>SUM(VLL12:VLO12)</f>
        <v>0</v>
      </c>
      <c r="VLQ12" s="776">
        <v>2014</v>
      </c>
      <c r="VLR12" s="1422">
        <f>'GC Table 8 - Primary'!VLU8</f>
        <v>0</v>
      </c>
      <c r="VLS12" s="1423">
        <f>'GC Table 6 - Secondary'!VLU8</f>
        <v>0</v>
      </c>
      <c r="VLT12" s="1423">
        <f>'GC Table 5 - Worker Training'!VLU8</f>
        <v>0</v>
      </c>
      <c r="VLU12" s="1423">
        <f>'GC Table 4 - Tertiary'!VLT8</f>
        <v>0</v>
      </c>
      <c r="VLV12" s="1424">
        <f>SUM(VLR12:VLU12)</f>
        <v>0</v>
      </c>
      <c r="VLW12" s="1425">
        <f>'GC Table 8 - Primary'!VLU12</f>
        <v>0</v>
      </c>
      <c r="VLX12" s="1423">
        <f>'GC Table 6 - Secondary'!VLU14</f>
        <v>0</v>
      </c>
      <c r="VLY12" s="1426">
        <f>'GC Table 5 - Worker Training'!VLU12</f>
        <v>0</v>
      </c>
      <c r="VLZ12" s="1423">
        <f>'GC Table 4 - Tertiary'!VLT9</f>
        <v>0</v>
      </c>
      <c r="VMA12" s="1427">
        <f>SUM(VLW12:VLZ12)</f>
        <v>0</v>
      </c>
      <c r="VMB12" s="1422">
        <f>'GC Table 8 - Primary'!VLU20</f>
        <v>0</v>
      </c>
      <c r="VMC12" s="1423">
        <f>'GC Table 6 - Secondary'!VLU22</f>
        <v>0</v>
      </c>
      <c r="VMD12" s="1423">
        <f>'GC Table 5 - Worker Training'!VLU20</f>
        <v>0</v>
      </c>
      <c r="VME12" s="1423">
        <f>'GC Table 4 - Tertiary'!VLT17</f>
        <v>0</v>
      </c>
      <c r="VMF12" s="1428">
        <f>SUM(VMB12:VME12)</f>
        <v>0</v>
      </c>
      <c r="VMG12" s="776">
        <v>2014</v>
      </c>
      <c r="VMH12" s="1422">
        <f>'GC Table 8 - Primary'!VMK8</f>
        <v>0</v>
      </c>
      <c r="VMI12" s="1423">
        <f>'GC Table 6 - Secondary'!VMK8</f>
        <v>0</v>
      </c>
      <c r="VMJ12" s="1423">
        <f>'GC Table 5 - Worker Training'!VMK8</f>
        <v>0</v>
      </c>
      <c r="VMK12" s="1423">
        <f>'GC Table 4 - Tertiary'!VMJ8</f>
        <v>0</v>
      </c>
      <c r="VML12" s="1424">
        <f>SUM(VMH12:VMK12)</f>
        <v>0</v>
      </c>
      <c r="VMM12" s="1425">
        <f>'GC Table 8 - Primary'!VMK12</f>
        <v>0</v>
      </c>
      <c r="VMN12" s="1423">
        <f>'GC Table 6 - Secondary'!VMK14</f>
        <v>0</v>
      </c>
      <c r="VMO12" s="1426">
        <f>'GC Table 5 - Worker Training'!VMK12</f>
        <v>0</v>
      </c>
      <c r="VMP12" s="1423">
        <f>'GC Table 4 - Tertiary'!VMJ9</f>
        <v>0</v>
      </c>
      <c r="VMQ12" s="1427">
        <f>SUM(VMM12:VMP12)</f>
        <v>0</v>
      </c>
      <c r="VMR12" s="1422">
        <f>'GC Table 8 - Primary'!VMK20</f>
        <v>0</v>
      </c>
      <c r="VMS12" s="1423">
        <f>'GC Table 6 - Secondary'!VMK22</f>
        <v>0</v>
      </c>
      <c r="VMT12" s="1423">
        <f>'GC Table 5 - Worker Training'!VMK20</f>
        <v>0</v>
      </c>
      <c r="VMU12" s="1423">
        <f>'GC Table 4 - Tertiary'!VMJ17</f>
        <v>0</v>
      </c>
      <c r="VMV12" s="1428">
        <f>SUM(VMR12:VMU12)</f>
        <v>0</v>
      </c>
      <c r="VMW12" s="776">
        <v>2014</v>
      </c>
      <c r="VMX12" s="1422">
        <f>'GC Table 8 - Primary'!VNA8</f>
        <v>0</v>
      </c>
      <c r="VMY12" s="1423">
        <f>'GC Table 6 - Secondary'!VNA8</f>
        <v>0</v>
      </c>
      <c r="VMZ12" s="1423">
        <f>'GC Table 5 - Worker Training'!VNA8</f>
        <v>0</v>
      </c>
      <c r="VNA12" s="1423">
        <f>'GC Table 4 - Tertiary'!VMZ8</f>
        <v>0</v>
      </c>
      <c r="VNB12" s="1424">
        <f>SUM(VMX12:VNA12)</f>
        <v>0</v>
      </c>
      <c r="VNC12" s="1425">
        <f>'GC Table 8 - Primary'!VNA12</f>
        <v>0</v>
      </c>
      <c r="VND12" s="1423">
        <f>'GC Table 6 - Secondary'!VNA14</f>
        <v>0</v>
      </c>
      <c r="VNE12" s="1426">
        <f>'GC Table 5 - Worker Training'!VNA12</f>
        <v>0</v>
      </c>
      <c r="VNF12" s="1423">
        <f>'GC Table 4 - Tertiary'!VMZ9</f>
        <v>0</v>
      </c>
      <c r="VNG12" s="1427">
        <f>SUM(VNC12:VNF12)</f>
        <v>0</v>
      </c>
      <c r="VNH12" s="1422">
        <f>'GC Table 8 - Primary'!VNA20</f>
        <v>0</v>
      </c>
      <c r="VNI12" s="1423">
        <f>'GC Table 6 - Secondary'!VNA22</f>
        <v>0</v>
      </c>
      <c r="VNJ12" s="1423">
        <f>'GC Table 5 - Worker Training'!VNA20</f>
        <v>0</v>
      </c>
      <c r="VNK12" s="1423">
        <f>'GC Table 4 - Tertiary'!VMZ17</f>
        <v>0</v>
      </c>
      <c r="VNL12" s="1428">
        <f>SUM(VNH12:VNK12)</f>
        <v>0</v>
      </c>
      <c r="VNM12" s="776">
        <v>2014</v>
      </c>
      <c r="VNN12" s="1422">
        <f>'GC Table 8 - Primary'!VNQ8</f>
        <v>0</v>
      </c>
      <c r="VNO12" s="1423">
        <f>'GC Table 6 - Secondary'!VNQ8</f>
        <v>0</v>
      </c>
      <c r="VNP12" s="1423">
        <f>'GC Table 5 - Worker Training'!VNQ8</f>
        <v>0</v>
      </c>
      <c r="VNQ12" s="1423">
        <f>'GC Table 4 - Tertiary'!VNP8</f>
        <v>0</v>
      </c>
      <c r="VNR12" s="1424">
        <f>SUM(VNN12:VNQ12)</f>
        <v>0</v>
      </c>
      <c r="VNS12" s="1425">
        <f>'GC Table 8 - Primary'!VNQ12</f>
        <v>0</v>
      </c>
      <c r="VNT12" s="1423">
        <f>'GC Table 6 - Secondary'!VNQ14</f>
        <v>0</v>
      </c>
      <c r="VNU12" s="1426">
        <f>'GC Table 5 - Worker Training'!VNQ12</f>
        <v>0</v>
      </c>
      <c r="VNV12" s="1423">
        <f>'GC Table 4 - Tertiary'!VNP9</f>
        <v>0</v>
      </c>
      <c r="VNW12" s="1427">
        <f>SUM(VNS12:VNV12)</f>
        <v>0</v>
      </c>
      <c r="VNX12" s="1422">
        <f>'GC Table 8 - Primary'!VNQ20</f>
        <v>0</v>
      </c>
      <c r="VNY12" s="1423">
        <f>'GC Table 6 - Secondary'!VNQ22</f>
        <v>0</v>
      </c>
      <c r="VNZ12" s="1423">
        <f>'GC Table 5 - Worker Training'!VNQ20</f>
        <v>0</v>
      </c>
      <c r="VOA12" s="1423">
        <f>'GC Table 4 - Tertiary'!VNP17</f>
        <v>0</v>
      </c>
      <c r="VOB12" s="1428">
        <f>SUM(VNX12:VOA12)</f>
        <v>0</v>
      </c>
      <c r="VOC12" s="776">
        <v>2014</v>
      </c>
      <c r="VOD12" s="1422">
        <f>'GC Table 8 - Primary'!VOG8</f>
        <v>0</v>
      </c>
      <c r="VOE12" s="1423">
        <f>'GC Table 6 - Secondary'!VOG8</f>
        <v>0</v>
      </c>
      <c r="VOF12" s="1423">
        <f>'GC Table 5 - Worker Training'!VOG8</f>
        <v>0</v>
      </c>
      <c r="VOG12" s="1423">
        <f>'GC Table 4 - Tertiary'!VOF8</f>
        <v>0</v>
      </c>
      <c r="VOH12" s="1424">
        <f>SUM(VOD12:VOG12)</f>
        <v>0</v>
      </c>
      <c r="VOI12" s="1425">
        <f>'GC Table 8 - Primary'!VOG12</f>
        <v>0</v>
      </c>
      <c r="VOJ12" s="1423">
        <f>'GC Table 6 - Secondary'!VOG14</f>
        <v>0</v>
      </c>
      <c r="VOK12" s="1426">
        <f>'GC Table 5 - Worker Training'!VOG12</f>
        <v>0</v>
      </c>
      <c r="VOL12" s="1423">
        <f>'GC Table 4 - Tertiary'!VOF9</f>
        <v>0</v>
      </c>
      <c r="VOM12" s="1427">
        <f>SUM(VOI12:VOL12)</f>
        <v>0</v>
      </c>
      <c r="VON12" s="1422">
        <f>'GC Table 8 - Primary'!VOG20</f>
        <v>0</v>
      </c>
      <c r="VOO12" s="1423">
        <f>'GC Table 6 - Secondary'!VOG22</f>
        <v>0</v>
      </c>
      <c r="VOP12" s="1423">
        <f>'GC Table 5 - Worker Training'!VOG20</f>
        <v>0</v>
      </c>
      <c r="VOQ12" s="1423">
        <f>'GC Table 4 - Tertiary'!VOF17</f>
        <v>0</v>
      </c>
      <c r="VOR12" s="1428">
        <f>SUM(VON12:VOQ12)</f>
        <v>0</v>
      </c>
      <c r="VOS12" s="776">
        <v>2014</v>
      </c>
      <c r="VOT12" s="1422">
        <f>'GC Table 8 - Primary'!VOW8</f>
        <v>0</v>
      </c>
      <c r="VOU12" s="1423">
        <f>'GC Table 6 - Secondary'!VOW8</f>
        <v>0</v>
      </c>
      <c r="VOV12" s="1423">
        <f>'GC Table 5 - Worker Training'!VOW8</f>
        <v>0</v>
      </c>
      <c r="VOW12" s="1423">
        <f>'GC Table 4 - Tertiary'!VOV8</f>
        <v>0</v>
      </c>
      <c r="VOX12" s="1424">
        <f>SUM(VOT12:VOW12)</f>
        <v>0</v>
      </c>
      <c r="VOY12" s="1425">
        <f>'GC Table 8 - Primary'!VOW12</f>
        <v>0</v>
      </c>
      <c r="VOZ12" s="1423">
        <f>'GC Table 6 - Secondary'!VOW14</f>
        <v>0</v>
      </c>
      <c r="VPA12" s="1426">
        <f>'GC Table 5 - Worker Training'!VOW12</f>
        <v>0</v>
      </c>
      <c r="VPB12" s="1423">
        <f>'GC Table 4 - Tertiary'!VOV9</f>
        <v>0</v>
      </c>
      <c r="VPC12" s="1427">
        <f>SUM(VOY12:VPB12)</f>
        <v>0</v>
      </c>
      <c r="VPD12" s="1422">
        <f>'GC Table 8 - Primary'!VOW20</f>
        <v>0</v>
      </c>
      <c r="VPE12" s="1423">
        <f>'GC Table 6 - Secondary'!VOW22</f>
        <v>0</v>
      </c>
      <c r="VPF12" s="1423">
        <f>'GC Table 5 - Worker Training'!VOW20</f>
        <v>0</v>
      </c>
      <c r="VPG12" s="1423">
        <f>'GC Table 4 - Tertiary'!VOV17</f>
        <v>0</v>
      </c>
      <c r="VPH12" s="1428">
        <f>SUM(VPD12:VPG12)</f>
        <v>0</v>
      </c>
      <c r="VPI12" s="776">
        <v>2014</v>
      </c>
      <c r="VPJ12" s="1422">
        <f>'GC Table 8 - Primary'!VPM8</f>
        <v>0</v>
      </c>
      <c r="VPK12" s="1423">
        <f>'GC Table 6 - Secondary'!VPM8</f>
        <v>0</v>
      </c>
      <c r="VPL12" s="1423">
        <f>'GC Table 5 - Worker Training'!VPM8</f>
        <v>0</v>
      </c>
      <c r="VPM12" s="1423">
        <f>'GC Table 4 - Tertiary'!VPL8</f>
        <v>0</v>
      </c>
      <c r="VPN12" s="1424">
        <f>SUM(VPJ12:VPM12)</f>
        <v>0</v>
      </c>
      <c r="VPO12" s="1425">
        <f>'GC Table 8 - Primary'!VPM12</f>
        <v>0</v>
      </c>
      <c r="VPP12" s="1423">
        <f>'GC Table 6 - Secondary'!VPM14</f>
        <v>0</v>
      </c>
      <c r="VPQ12" s="1426">
        <f>'GC Table 5 - Worker Training'!VPM12</f>
        <v>0</v>
      </c>
      <c r="VPR12" s="1423">
        <f>'GC Table 4 - Tertiary'!VPL9</f>
        <v>0</v>
      </c>
      <c r="VPS12" s="1427">
        <f>SUM(VPO12:VPR12)</f>
        <v>0</v>
      </c>
      <c r="VPT12" s="1422">
        <f>'GC Table 8 - Primary'!VPM20</f>
        <v>0</v>
      </c>
      <c r="VPU12" s="1423">
        <f>'GC Table 6 - Secondary'!VPM22</f>
        <v>0</v>
      </c>
      <c r="VPV12" s="1423">
        <f>'GC Table 5 - Worker Training'!VPM20</f>
        <v>0</v>
      </c>
      <c r="VPW12" s="1423">
        <f>'GC Table 4 - Tertiary'!VPL17</f>
        <v>0</v>
      </c>
      <c r="VPX12" s="1428">
        <f>SUM(VPT12:VPW12)</f>
        <v>0</v>
      </c>
      <c r="VPY12" s="776">
        <v>2014</v>
      </c>
      <c r="VPZ12" s="1422">
        <f>'GC Table 8 - Primary'!VQC8</f>
        <v>0</v>
      </c>
      <c r="VQA12" s="1423">
        <f>'GC Table 6 - Secondary'!VQC8</f>
        <v>0</v>
      </c>
      <c r="VQB12" s="1423">
        <f>'GC Table 5 - Worker Training'!VQC8</f>
        <v>0</v>
      </c>
      <c r="VQC12" s="1423">
        <f>'GC Table 4 - Tertiary'!VQB8</f>
        <v>0</v>
      </c>
      <c r="VQD12" s="1424">
        <f>SUM(VPZ12:VQC12)</f>
        <v>0</v>
      </c>
      <c r="VQE12" s="1425">
        <f>'GC Table 8 - Primary'!VQC12</f>
        <v>0</v>
      </c>
      <c r="VQF12" s="1423">
        <f>'GC Table 6 - Secondary'!VQC14</f>
        <v>0</v>
      </c>
      <c r="VQG12" s="1426">
        <f>'GC Table 5 - Worker Training'!VQC12</f>
        <v>0</v>
      </c>
      <c r="VQH12" s="1423">
        <f>'GC Table 4 - Tertiary'!VQB9</f>
        <v>0</v>
      </c>
      <c r="VQI12" s="1427">
        <f>SUM(VQE12:VQH12)</f>
        <v>0</v>
      </c>
      <c r="VQJ12" s="1422">
        <f>'GC Table 8 - Primary'!VQC20</f>
        <v>0</v>
      </c>
      <c r="VQK12" s="1423">
        <f>'GC Table 6 - Secondary'!VQC22</f>
        <v>0</v>
      </c>
      <c r="VQL12" s="1423">
        <f>'GC Table 5 - Worker Training'!VQC20</f>
        <v>0</v>
      </c>
      <c r="VQM12" s="1423">
        <f>'GC Table 4 - Tertiary'!VQB17</f>
        <v>0</v>
      </c>
      <c r="VQN12" s="1428">
        <f>SUM(VQJ12:VQM12)</f>
        <v>0</v>
      </c>
      <c r="VQO12" s="776">
        <v>2014</v>
      </c>
      <c r="VQP12" s="1422">
        <f>'GC Table 8 - Primary'!VQS8</f>
        <v>0</v>
      </c>
      <c r="VQQ12" s="1423">
        <f>'GC Table 6 - Secondary'!VQS8</f>
        <v>0</v>
      </c>
      <c r="VQR12" s="1423">
        <f>'GC Table 5 - Worker Training'!VQS8</f>
        <v>0</v>
      </c>
      <c r="VQS12" s="1423">
        <f>'GC Table 4 - Tertiary'!VQR8</f>
        <v>0</v>
      </c>
      <c r="VQT12" s="1424">
        <f>SUM(VQP12:VQS12)</f>
        <v>0</v>
      </c>
      <c r="VQU12" s="1425">
        <f>'GC Table 8 - Primary'!VQS12</f>
        <v>0</v>
      </c>
      <c r="VQV12" s="1423">
        <f>'GC Table 6 - Secondary'!VQS14</f>
        <v>0</v>
      </c>
      <c r="VQW12" s="1426">
        <f>'GC Table 5 - Worker Training'!VQS12</f>
        <v>0</v>
      </c>
      <c r="VQX12" s="1423">
        <f>'GC Table 4 - Tertiary'!VQR9</f>
        <v>0</v>
      </c>
      <c r="VQY12" s="1427">
        <f>SUM(VQU12:VQX12)</f>
        <v>0</v>
      </c>
      <c r="VQZ12" s="1422">
        <f>'GC Table 8 - Primary'!VQS20</f>
        <v>0</v>
      </c>
      <c r="VRA12" s="1423">
        <f>'GC Table 6 - Secondary'!VQS22</f>
        <v>0</v>
      </c>
      <c r="VRB12" s="1423">
        <f>'GC Table 5 - Worker Training'!VQS20</f>
        <v>0</v>
      </c>
      <c r="VRC12" s="1423">
        <f>'GC Table 4 - Tertiary'!VQR17</f>
        <v>0</v>
      </c>
      <c r="VRD12" s="1428">
        <f>SUM(VQZ12:VRC12)</f>
        <v>0</v>
      </c>
      <c r="VRE12" s="776">
        <v>2014</v>
      </c>
      <c r="VRF12" s="1422">
        <f>'GC Table 8 - Primary'!VRI8</f>
        <v>0</v>
      </c>
      <c r="VRG12" s="1423">
        <f>'GC Table 6 - Secondary'!VRI8</f>
        <v>0</v>
      </c>
      <c r="VRH12" s="1423">
        <f>'GC Table 5 - Worker Training'!VRI8</f>
        <v>0</v>
      </c>
      <c r="VRI12" s="1423">
        <f>'GC Table 4 - Tertiary'!VRH8</f>
        <v>0</v>
      </c>
      <c r="VRJ12" s="1424">
        <f>SUM(VRF12:VRI12)</f>
        <v>0</v>
      </c>
      <c r="VRK12" s="1425">
        <f>'GC Table 8 - Primary'!VRI12</f>
        <v>0</v>
      </c>
      <c r="VRL12" s="1423">
        <f>'GC Table 6 - Secondary'!VRI14</f>
        <v>0</v>
      </c>
      <c r="VRM12" s="1426">
        <f>'GC Table 5 - Worker Training'!VRI12</f>
        <v>0</v>
      </c>
      <c r="VRN12" s="1423">
        <f>'GC Table 4 - Tertiary'!VRH9</f>
        <v>0</v>
      </c>
      <c r="VRO12" s="1427">
        <f>SUM(VRK12:VRN12)</f>
        <v>0</v>
      </c>
      <c r="VRP12" s="1422">
        <f>'GC Table 8 - Primary'!VRI20</f>
        <v>0</v>
      </c>
      <c r="VRQ12" s="1423">
        <f>'GC Table 6 - Secondary'!VRI22</f>
        <v>0</v>
      </c>
      <c r="VRR12" s="1423">
        <f>'GC Table 5 - Worker Training'!VRI20</f>
        <v>0</v>
      </c>
      <c r="VRS12" s="1423">
        <f>'GC Table 4 - Tertiary'!VRH17</f>
        <v>0</v>
      </c>
      <c r="VRT12" s="1428">
        <f>SUM(VRP12:VRS12)</f>
        <v>0</v>
      </c>
      <c r="VRU12" s="776">
        <v>2014</v>
      </c>
      <c r="VRV12" s="1422">
        <f>'GC Table 8 - Primary'!VRY8</f>
        <v>0</v>
      </c>
      <c r="VRW12" s="1423">
        <f>'GC Table 6 - Secondary'!VRY8</f>
        <v>0</v>
      </c>
      <c r="VRX12" s="1423">
        <f>'GC Table 5 - Worker Training'!VRY8</f>
        <v>0</v>
      </c>
      <c r="VRY12" s="1423">
        <f>'GC Table 4 - Tertiary'!VRX8</f>
        <v>0</v>
      </c>
      <c r="VRZ12" s="1424">
        <f>SUM(VRV12:VRY12)</f>
        <v>0</v>
      </c>
      <c r="VSA12" s="1425">
        <f>'GC Table 8 - Primary'!VRY12</f>
        <v>0</v>
      </c>
      <c r="VSB12" s="1423">
        <f>'GC Table 6 - Secondary'!VRY14</f>
        <v>0</v>
      </c>
      <c r="VSC12" s="1426">
        <f>'GC Table 5 - Worker Training'!VRY12</f>
        <v>0</v>
      </c>
      <c r="VSD12" s="1423">
        <f>'GC Table 4 - Tertiary'!VRX9</f>
        <v>0</v>
      </c>
      <c r="VSE12" s="1427">
        <f>SUM(VSA12:VSD12)</f>
        <v>0</v>
      </c>
      <c r="VSF12" s="1422">
        <f>'GC Table 8 - Primary'!VRY20</f>
        <v>0</v>
      </c>
      <c r="VSG12" s="1423">
        <f>'GC Table 6 - Secondary'!VRY22</f>
        <v>0</v>
      </c>
      <c r="VSH12" s="1423">
        <f>'GC Table 5 - Worker Training'!VRY20</f>
        <v>0</v>
      </c>
      <c r="VSI12" s="1423">
        <f>'GC Table 4 - Tertiary'!VRX17</f>
        <v>0</v>
      </c>
      <c r="VSJ12" s="1428">
        <f>SUM(VSF12:VSI12)</f>
        <v>0</v>
      </c>
      <c r="VSK12" s="776">
        <v>2014</v>
      </c>
      <c r="VSL12" s="1422">
        <f>'GC Table 8 - Primary'!VSO8</f>
        <v>0</v>
      </c>
      <c r="VSM12" s="1423">
        <f>'GC Table 6 - Secondary'!VSO8</f>
        <v>0</v>
      </c>
      <c r="VSN12" s="1423">
        <f>'GC Table 5 - Worker Training'!VSO8</f>
        <v>0</v>
      </c>
      <c r="VSO12" s="1423">
        <f>'GC Table 4 - Tertiary'!VSN8</f>
        <v>0</v>
      </c>
      <c r="VSP12" s="1424">
        <f>SUM(VSL12:VSO12)</f>
        <v>0</v>
      </c>
      <c r="VSQ12" s="1425">
        <f>'GC Table 8 - Primary'!VSO12</f>
        <v>0</v>
      </c>
      <c r="VSR12" s="1423">
        <f>'GC Table 6 - Secondary'!VSO14</f>
        <v>0</v>
      </c>
      <c r="VSS12" s="1426">
        <f>'GC Table 5 - Worker Training'!VSO12</f>
        <v>0</v>
      </c>
      <c r="VST12" s="1423">
        <f>'GC Table 4 - Tertiary'!VSN9</f>
        <v>0</v>
      </c>
      <c r="VSU12" s="1427">
        <f>SUM(VSQ12:VST12)</f>
        <v>0</v>
      </c>
      <c r="VSV12" s="1422">
        <f>'GC Table 8 - Primary'!VSO20</f>
        <v>0</v>
      </c>
      <c r="VSW12" s="1423">
        <f>'GC Table 6 - Secondary'!VSO22</f>
        <v>0</v>
      </c>
      <c r="VSX12" s="1423">
        <f>'GC Table 5 - Worker Training'!VSO20</f>
        <v>0</v>
      </c>
      <c r="VSY12" s="1423">
        <f>'GC Table 4 - Tertiary'!VSN17</f>
        <v>0</v>
      </c>
      <c r="VSZ12" s="1428">
        <f>SUM(VSV12:VSY12)</f>
        <v>0</v>
      </c>
      <c r="VTA12" s="776">
        <v>2014</v>
      </c>
      <c r="VTB12" s="1422">
        <f>'GC Table 8 - Primary'!VTE8</f>
        <v>0</v>
      </c>
      <c r="VTC12" s="1423">
        <f>'GC Table 6 - Secondary'!VTE8</f>
        <v>0</v>
      </c>
      <c r="VTD12" s="1423">
        <f>'GC Table 5 - Worker Training'!VTE8</f>
        <v>0</v>
      </c>
      <c r="VTE12" s="1423">
        <f>'GC Table 4 - Tertiary'!VTD8</f>
        <v>0</v>
      </c>
      <c r="VTF12" s="1424">
        <f>SUM(VTB12:VTE12)</f>
        <v>0</v>
      </c>
      <c r="VTG12" s="1425">
        <f>'GC Table 8 - Primary'!VTE12</f>
        <v>0</v>
      </c>
      <c r="VTH12" s="1423">
        <f>'GC Table 6 - Secondary'!VTE14</f>
        <v>0</v>
      </c>
      <c r="VTI12" s="1426">
        <f>'GC Table 5 - Worker Training'!VTE12</f>
        <v>0</v>
      </c>
      <c r="VTJ12" s="1423">
        <f>'GC Table 4 - Tertiary'!VTD9</f>
        <v>0</v>
      </c>
      <c r="VTK12" s="1427">
        <f>SUM(VTG12:VTJ12)</f>
        <v>0</v>
      </c>
      <c r="VTL12" s="1422">
        <f>'GC Table 8 - Primary'!VTE20</f>
        <v>0</v>
      </c>
      <c r="VTM12" s="1423">
        <f>'GC Table 6 - Secondary'!VTE22</f>
        <v>0</v>
      </c>
      <c r="VTN12" s="1423">
        <f>'GC Table 5 - Worker Training'!VTE20</f>
        <v>0</v>
      </c>
      <c r="VTO12" s="1423">
        <f>'GC Table 4 - Tertiary'!VTD17</f>
        <v>0</v>
      </c>
      <c r="VTP12" s="1428">
        <f>SUM(VTL12:VTO12)</f>
        <v>0</v>
      </c>
      <c r="VTQ12" s="776">
        <v>2014</v>
      </c>
      <c r="VTR12" s="1422">
        <f>'GC Table 8 - Primary'!VTU8</f>
        <v>0</v>
      </c>
      <c r="VTS12" s="1423">
        <f>'GC Table 6 - Secondary'!VTU8</f>
        <v>0</v>
      </c>
      <c r="VTT12" s="1423">
        <f>'GC Table 5 - Worker Training'!VTU8</f>
        <v>0</v>
      </c>
      <c r="VTU12" s="1423">
        <f>'GC Table 4 - Tertiary'!VTT8</f>
        <v>0</v>
      </c>
      <c r="VTV12" s="1424">
        <f>SUM(VTR12:VTU12)</f>
        <v>0</v>
      </c>
      <c r="VTW12" s="1425">
        <f>'GC Table 8 - Primary'!VTU12</f>
        <v>0</v>
      </c>
      <c r="VTX12" s="1423">
        <f>'GC Table 6 - Secondary'!VTU14</f>
        <v>0</v>
      </c>
      <c r="VTY12" s="1426">
        <f>'GC Table 5 - Worker Training'!VTU12</f>
        <v>0</v>
      </c>
      <c r="VTZ12" s="1423">
        <f>'GC Table 4 - Tertiary'!VTT9</f>
        <v>0</v>
      </c>
      <c r="VUA12" s="1427">
        <f>SUM(VTW12:VTZ12)</f>
        <v>0</v>
      </c>
      <c r="VUB12" s="1422">
        <f>'GC Table 8 - Primary'!VTU20</f>
        <v>0</v>
      </c>
      <c r="VUC12" s="1423">
        <f>'GC Table 6 - Secondary'!VTU22</f>
        <v>0</v>
      </c>
      <c r="VUD12" s="1423">
        <f>'GC Table 5 - Worker Training'!VTU20</f>
        <v>0</v>
      </c>
      <c r="VUE12" s="1423">
        <f>'GC Table 4 - Tertiary'!VTT17</f>
        <v>0</v>
      </c>
      <c r="VUF12" s="1428">
        <f>SUM(VUB12:VUE12)</f>
        <v>0</v>
      </c>
      <c r="VUG12" s="776">
        <v>2014</v>
      </c>
      <c r="VUH12" s="1422">
        <f>'GC Table 8 - Primary'!VUK8</f>
        <v>0</v>
      </c>
      <c r="VUI12" s="1423">
        <f>'GC Table 6 - Secondary'!VUK8</f>
        <v>0</v>
      </c>
      <c r="VUJ12" s="1423">
        <f>'GC Table 5 - Worker Training'!VUK8</f>
        <v>0</v>
      </c>
      <c r="VUK12" s="1423">
        <f>'GC Table 4 - Tertiary'!VUJ8</f>
        <v>0</v>
      </c>
      <c r="VUL12" s="1424">
        <f>SUM(VUH12:VUK12)</f>
        <v>0</v>
      </c>
      <c r="VUM12" s="1425">
        <f>'GC Table 8 - Primary'!VUK12</f>
        <v>0</v>
      </c>
      <c r="VUN12" s="1423">
        <f>'GC Table 6 - Secondary'!VUK14</f>
        <v>0</v>
      </c>
      <c r="VUO12" s="1426">
        <f>'GC Table 5 - Worker Training'!VUK12</f>
        <v>0</v>
      </c>
      <c r="VUP12" s="1423">
        <f>'GC Table 4 - Tertiary'!VUJ9</f>
        <v>0</v>
      </c>
      <c r="VUQ12" s="1427">
        <f>SUM(VUM12:VUP12)</f>
        <v>0</v>
      </c>
      <c r="VUR12" s="1422">
        <f>'GC Table 8 - Primary'!VUK20</f>
        <v>0</v>
      </c>
      <c r="VUS12" s="1423">
        <f>'GC Table 6 - Secondary'!VUK22</f>
        <v>0</v>
      </c>
      <c r="VUT12" s="1423">
        <f>'GC Table 5 - Worker Training'!VUK20</f>
        <v>0</v>
      </c>
      <c r="VUU12" s="1423">
        <f>'GC Table 4 - Tertiary'!VUJ17</f>
        <v>0</v>
      </c>
      <c r="VUV12" s="1428">
        <f>SUM(VUR12:VUU12)</f>
        <v>0</v>
      </c>
      <c r="VUW12" s="776">
        <v>2014</v>
      </c>
      <c r="VUX12" s="1422">
        <f>'GC Table 8 - Primary'!VVA8</f>
        <v>0</v>
      </c>
      <c r="VUY12" s="1423">
        <f>'GC Table 6 - Secondary'!VVA8</f>
        <v>0</v>
      </c>
      <c r="VUZ12" s="1423">
        <f>'GC Table 5 - Worker Training'!VVA8</f>
        <v>0</v>
      </c>
      <c r="VVA12" s="1423">
        <f>'GC Table 4 - Tertiary'!VUZ8</f>
        <v>0</v>
      </c>
      <c r="VVB12" s="1424">
        <f>SUM(VUX12:VVA12)</f>
        <v>0</v>
      </c>
      <c r="VVC12" s="1425">
        <f>'GC Table 8 - Primary'!VVA12</f>
        <v>0</v>
      </c>
      <c r="VVD12" s="1423">
        <f>'GC Table 6 - Secondary'!VVA14</f>
        <v>0</v>
      </c>
      <c r="VVE12" s="1426">
        <f>'GC Table 5 - Worker Training'!VVA12</f>
        <v>0</v>
      </c>
      <c r="VVF12" s="1423">
        <f>'GC Table 4 - Tertiary'!VUZ9</f>
        <v>0</v>
      </c>
      <c r="VVG12" s="1427">
        <f>SUM(VVC12:VVF12)</f>
        <v>0</v>
      </c>
      <c r="VVH12" s="1422">
        <f>'GC Table 8 - Primary'!VVA20</f>
        <v>0</v>
      </c>
      <c r="VVI12" s="1423">
        <f>'GC Table 6 - Secondary'!VVA22</f>
        <v>0</v>
      </c>
      <c r="VVJ12" s="1423">
        <f>'GC Table 5 - Worker Training'!VVA20</f>
        <v>0</v>
      </c>
      <c r="VVK12" s="1423">
        <f>'GC Table 4 - Tertiary'!VUZ17</f>
        <v>0</v>
      </c>
      <c r="VVL12" s="1428">
        <f>SUM(VVH12:VVK12)</f>
        <v>0</v>
      </c>
      <c r="VVM12" s="776">
        <v>2014</v>
      </c>
      <c r="VVN12" s="1422">
        <f>'GC Table 8 - Primary'!VVQ8</f>
        <v>0</v>
      </c>
      <c r="VVO12" s="1423">
        <f>'GC Table 6 - Secondary'!VVQ8</f>
        <v>0</v>
      </c>
      <c r="VVP12" s="1423">
        <f>'GC Table 5 - Worker Training'!VVQ8</f>
        <v>0</v>
      </c>
      <c r="VVQ12" s="1423">
        <f>'GC Table 4 - Tertiary'!VVP8</f>
        <v>0</v>
      </c>
      <c r="VVR12" s="1424">
        <f>SUM(VVN12:VVQ12)</f>
        <v>0</v>
      </c>
      <c r="VVS12" s="1425">
        <f>'GC Table 8 - Primary'!VVQ12</f>
        <v>0</v>
      </c>
      <c r="VVT12" s="1423">
        <f>'GC Table 6 - Secondary'!VVQ14</f>
        <v>0</v>
      </c>
      <c r="VVU12" s="1426">
        <f>'GC Table 5 - Worker Training'!VVQ12</f>
        <v>0</v>
      </c>
      <c r="VVV12" s="1423">
        <f>'GC Table 4 - Tertiary'!VVP9</f>
        <v>0</v>
      </c>
      <c r="VVW12" s="1427">
        <f>SUM(VVS12:VVV12)</f>
        <v>0</v>
      </c>
      <c r="VVX12" s="1422">
        <f>'GC Table 8 - Primary'!VVQ20</f>
        <v>0</v>
      </c>
      <c r="VVY12" s="1423">
        <f>'GC Table 6 - Secondary'!VVQ22</f>
        <v>0</v>
      </c>
      <c r="VVZ12" s="1423">
        <f>'GC Table 5 - Worker Training'!VVQ20</f>
        <v>0</v>
      </c>
      <c r="VWA12" s="1423">
        <f>'GC Table 4 - Tertiary'!VVP17</f>
        <v>0</v>
      </c>
      <c r="VWB12" s="1428">
        <f>SUM(VVX12:VWA12)</f>
        <v>0</v>
      </c>
      <c r="VWC12" s="776">
        <v>2014</v>
      </c>
      <c r="VWD12" s="1422">
        <f>'GC Table 8 - Primary'!VWG8</f>
        <v>0</v>
      </c>
      <c r="VWE12" s="1423">
        <f>'GC Table 6 - Secondary'!VWG8</f>
        <v>0</v>
      </c>
      <c r="VWF12" s="1423">
        <f>'GC Table 5 - Worker Training'!VWG8</f>
        <v>0</v>
      </c>
      <c r="VWG12" s="1423">
        <f>'GC Table 4 - Tertiary'!VWF8</f>
        <v>0</v>
      </c>
      <c r="VWH12" s="1424">
        <f>SUM(VWD12:VWG12)</f>
        <v>0</v>
      </c>
      <c r="VWI12" s="1425">
        <f>'GC Table 8 - Primary'!VWG12</f>
        <v>0</v>
      </c>
      <c r="VWJ12" s="1423">
        <f>'GC Table 6 - Secondary'!VWG14</f>
        <v>0</v>
      </c>
      <c r="VWK12" s="1426">
        <f>'GC Table 5 - Worker Training'!VWG12</f>
        <v>0</v>
      </c>
      <c r="VWL12" s="1423">
        <f>'GC Table 4 - Tertiary'!VWF9</f>
        <v>0</v>
      </c>
      <c r="VWM12" s="1427">
        <f>SUM(VWI12:VWL12)</f>
        <v>0</v>
      </c>
      <c r="VWN12" s="1422">
        <f>'GC Table 8 - Primary'!VWG20</f>
        <v>0</v>
      </c>
      <c r="VWO12" s="1423">
        <f>'GC Table 6 - Secondary'!VWG22</f>
        <v>0</v>
      </c>
      <c r="VWP12" s="1423">
        <f>'GC Table 5 - Worker Training'!VWG20</f>
        <v>0</v>
      </c>
      <c r="VWQ12" s="1423">
        <f>'GC Table 4 - Tertiary'!VWF17</f>
        <v>0</v>
      </c>
      <c r="VWR12" s="1428">
        <f>SUM(VWN12:VWQ12)</f>
        <v>0</v>
      </c>
      <c r="VWS12" s="776">
        <v>2014</v>
      </c>
      <c r="VWT12" s="1422">
        <f>'GC Table 8 - Primary'!VWW8</f>
        <v>0</v>
      </c>
      <c r="VWU12" s="1423">
        <f>'GC Table 6 - Secondary'!VWW8</f>
        <v>0</v>
      </c>
      <c r="VWV12" s="1423">
        <f>'GC Table 5 - Worker Training'!VWW8</f>
        <v>0</v>
      </c>
      <c r="VWW12" s="1423">
        <f>'GC Table 4 - Tertiary'!VWV8</f>
        <v>0</v>
      </c>
      <c r="VWX12" s="1424">
        <f>SUM(VWT12:VWW12)</f>
        <v>0</v>
      </c>
      <c r="VWY12" s="1425">
        <f>'GC Table 8 - Primary'!VWW12</f>
        <v>0</v>
      </c>
      <c r="VWZ12" s="1423">
        <f>'GC Table 6 - Secondary'!VWW14</f>
        <v>0</v>
      </c>
      <c r="VXA12" s="1426">
        <f>'GC Table 5 - Worker Training'!VWW12</f>
        <v>0</v>
      </c>
      <c r="VXB12" s="1423">
        <f>'GC Table 4 - Tertiary'!VWV9</f>
        <v>0</v>
      </c>
      <c r="VXC12" s="1427">
        <f>SUM(VWY12:VXB12)</f>
        <v>0</v>
      </c>
      <c r="VXD12" s="1422">
        <f>'GC Table 8 - Primary'!VWW20</f>
        <v>0</v>
      </c>
      <c r="VXE12" s="1423">
        <f>'GC Table 6 - Secondary'!VWW22</f>
        <v>0</v>
      </c>
      <c r="VXF12" s="1423">
        <f>'GC Table 5 - Worker Training'!VWW20</f>
        <v>0</v>
      </c>
      <c r="VXG12" s="1423">
        <f>'GC Table 4 - Tertiary'!VWV17</f>
        <v>0</v>
      </c>
      <c r="VXH12" s="1428">
        <f>SUM(VXD12:VXG12)</f>
        <v>0</v>
      </c>
      <c r="VXI12" s="776">
        <v>2014</v>
      </c>
      <c r="VXJ12" s="1422">
        <f>'GC Table 8 - Primary'!VXM8</f>
        <v>0</v>
      </c>
      <c r="VXK12" s="1423">
        <f>'GC Table 6 - Secondary'!VXM8</f>
        <v>0</v>
      </c>
      <c r="VXL12" s="1423">
        <f>'GC Table 5 - Worker Training'!VXM8</f>
        <v>0</v>
      </c>
      <c r="VXM12" s="1423">
        <f>'GC Table 4 - Tertiary'!VXL8</f>
        <v>0</v>
      </c>
      <c r="VXN12" s="1424">
        <f>SUM(VXJ12:VXM12)</f>
        <v>0</v>
      </c>
      <c r="VXO12" s="1425">
        <f>'GC Table 8 - Primary'!VXM12</f>
        <v>0</v>
      </c>
      <c r="VXP12" s="1423">
        <f>'GC Table 6 - Secondary'!VXM14</f>
        <v>0</v>
      </c>
      <c r="VXQ12" s="1426">
        <f>'GC Table 5 - Worker Training'!VXM12</f>
        <v>0</v>
      </c>
      <c r="VXR12" s="1423">
        <f>'GC Table 4 - Tertiary'!VXL9</f>
        <v>0</v>
      </c>
      <c r="VXS12" s="1427">
        <f>SUM(VXO12:VXR12)</f>
        <v>0</v>
      </c>
      <c r="VXT12" s="1422">
        <f>'GC Table 8 - Primary'!VXM20</f>
        <v>0</v>
      </c>
      <c r="VXU12" s="1423">
        <f>'GC Table 6 - Secondary'!VXM22</f>
        <v>0</v>
      </c>
      <c r="VXV12" s="1423">
        <f>'GC Table 5 - Worker Training'!VXM20</f>
        <v>0</v>
      </c>
      <c r="VXW12" s="1423">
        <f>'GC Table 4 - Tertiary'!VXL17</f>
        <v>0</v>
      </c>
      <c r="VXX12" s="1428">
        <f>SUM(VXT12:VXW12)</f>
        <v>0</v>
      </c>
      <c r="VXY12" s="776">
        <v>2014</v>
      </c>
      <c r="VXZ12" s="1422">
        <f>'GC Table 8 - Primary'!VYC8</f>
        <v>0</v>
      </c>
      <c r="VYA12" s="1423">
        <f>'GC Table 6 - Secondary'!VYC8</f>
        <v>0</v>
      </c>
      <c r="VYB12" s="1423">
        <f>'GC Table 5 - Worker Training'!VYC8</f>
        <v>0</v>
      </c>
      <c r="VYC12" s="1423">
        <f>'GC Table 4 - Tertiary'!VYB8</f>
        <v>0</v>
      </c>
      <c r="VYD12" s="1424">
        <f>SUM(VXZ12:VYC12)</f>
        <v>0</v>
      </c>
      <c r="VYE12" s="1425">
        <f>'GC Table 8 - Primary'!VYC12</f>
        <v>0</v>
      </c>
      <c r="VYF12" s="1423">
        <f>'GC Table 6 - Secondary'!VYC14</f>
        <v>0</v>
      </c>
      <c r="VYG12" s="1426">
        <f>'GC Table 5 - Worker Training'!VYC12</f>
        <v>0</v>
      </c>
      <c r="VYH12" s="1423">
        <f>'GC Table 4 - Tertiary'!VYB9</f>
        <v>0</v>
      </c>
      <c r="VYI12" s="1427">
        <f>SUM(VYE12:VYH12)</f>
        <v>0</v>
      </c>
      <c r="VYJ12" s="1422">
        <f>'GC Table 8 - Primary'!VYC20</f>
        <v>0</v>
      </c>
      <c r="VYK12" s="1423">
        <f>'GC Table 6 - Secondary'!VYC22</f>
        <v>0</v>
      </c>
      <c r="VYL12" s="1423">
        <f>'GC Table 5 - Worker Training'!VYC20</f>
        <v>0</v>
      </c>
      <c r="VYM12" s="1423">
        <f>'GC Table 4 - Tertiary'!VYB17</f>
        <v>0</v>
      </c>
      <c r="VYN12" s="1428">
        <f>SUM(VYJ12:VYM12)</f>
        <v>0</v>
      </c>
      <c r="VYO12" s="776">
        <v>2014</v>
      </c>
      <c r="VYP12" s="1422">
        <f>'GC Table 8 - Primary'!VYS8</f>
        <v>0</v>
      </c>
      <c r="VYQ12" s="1423">
        <f>'GC Table 6 - Secondary'!VYS8</f>
        <v>0</v>
      </c>
      <c r="VYR12" s="1423">
        <f>'GC Table 5 - Worker Training'!VYS8</f>
        <v>0</v>
      </c>
      <c r="VYS12" s="1423">
        <f>'GC Table 4 - Tertiary'!VYR8</f>
        <v>0</v>
      </c>
      <c r="VYT12" s="1424">
        <f>SUM(VYP12:VYS12)</f>
        <v>0</v>
      </c>
      <c r="VYU12" s="1425">
        <f>'GC Table 8 - Primary'!VYS12</f>
        <v>0</v>
      </c>
      <c r="VYV12" s="1423">
        <f>'GC Table 6 - Secondary'!VYS14</f>
        <v>0</v>
      </c>
      <c r="VYW12" s="1426">
        <f>'GC Table 5 - Worker Training'!VYS12</f>
        <v>0</v>
      </c>
      <c r="VYX12" s="1423">
        <f>'GC Table 4 - Tertiary'!VYR9</f>
        <v>0</v>
      </c>
      <c r="VYY12" s="1427">
        <f>SUM(VYU12:VYX12)</f>
        <v>0</v>
      </c>
      <c r="VYZ12" s="1422">
        <f>'GC Table 8 - Primary'!VYS20</f>
        <v>0</v>
      </c>
      <c r="VZA12" s="1423">
        <f>'GC Table 6 - Secondary'!VYS22</f>
        <v>0</v>
      </c>
      <c r="VZB12" s="1423">
        <f>'GC Table 5 - Worker Training'!VYS20</f>
        <v>0</v>
      </c>
      <c r="VZC12" s="1423">
        <f>'GC Table 4 - Tertiary'!VYR17</f>
        <v>0</v>
      </c>
      <c r="VZD12" s="1428">
        <f>SUM(VYZ12:VZC12)</f>
        <v>0</v>
      </c>
      <c r="VZE12" s="776">
        <v>2014</v>
      </c>
      <c r="VZF12" s="1422">
        <f>'GC Table 8 - Primary'!VZI8</f>
        <v>0</v>
      </c>
      <c r="VZG12" s="1423">
        <f>'GC Table 6 - Secondary'!VZI8</f>
        <v>0</v>
      </c>
      <c r="VZH12" s="1423">
        <f>'GC Table 5 - Worker Training'!VZI8</f>
        <v>0</v>
      </c>
      <c r="VZI12" s="1423">
        <f>'GC Table 4 - Tertiary'!VZH8</f>
        <v>0</v>
      </c>
      <c r="VZJ12" s="1424">
        <f>SUM(VZF12:VZI12)</f>
        <v>0</v>
      </c>
      <c r="VZK12" s="1425">
        <f>'GC Table 8 - Primary'!VZI12</f>
        <v>0</v>
      </c>
      <c r="VZL12" s="1423">
        <f>'GC Table 6 - Secondary'!VZI14</f>
        <v>0</v>
      </c>
      <c r="VZM12" s="1426">
        <f>'GC Table 5 - Worker Training'!VZI12</f>
        <v>0</v>
      </c>
      <c r="VZN12" s="1423">
        <f>'GC Table 4 - Tertiary'!VZH9</f>
        <v>0</v>
      </c>
      <c r="VZO12" s="1427">
        <f>SUM(VZK12:VZN12)</f>
        <v>0</v>
      </c>
      <c r="VZP12" s="1422">
        <f>'GC Table 8 - Primary'!VZI20</f>
        <v>0</v>
      </c>
      <c r="VZQ12" s="1423">
        <f>'GC Table 6 - Secondary'!VZI22</f>
        <v>0</v>
      </c>
      <c r="VZR12" s="1423">
        <f>'GC Table 5 - Worker Training'!VZI20</f>
        <v>0</v>
      </c>
      <c r="VZS12" s="1423">
        <f>'GC Table 4 - Tertiary'!VZH17</f>
        <v>0</v>
      </c>
      <c r="VZT12" s="1428">
        <f>SUM(VZP12:VZS12)</f>
        <v>0</v>
      </c>
      <c r="VZU12" s="776">
        <v>2014</v>
      </c>
      <c r="VZV12" s="1422">
        <f>'GC Table 8 - Primary'!VZY8</f>
        <v>0</v>
      </c>
      <c r="VZW12" s="1423">
        <f>'GC Table 6 - Secondary'!VZY8</f>
        <v>0</v>
      </c>
      <c r="VZX12" s="1423">
        <f>'GC Table 5 - Worker Training'!VZY8</f>
        <v>0</v>
      </c>
      <c r="VZY12" s="1423">
        <f>'GC Table 4 - Tertiary'!VZX8</f>
        <v>0</v>
      </c>
      <c r="VZZ12" s="1424">
        <f>SUM(VZV12:VZY12)</f>
        <v>0</v>
      </c>
      <c r="WAA12" s="1425">
        <f>'GC Table 8 - Primary'!VZY12</f>
        <v>0</v>
      </c>
      <c r="WAB12" s="1423">
        <f>'GC Table 6 - Secondary'!VZY14</f>
        <v>0</v>
      </c>
      <c r="WAC12" s="1426">
        <f>'GC Table 5 - Worker Training'!VZY12</f>
        <v>0</v>
      </c>
      <c r="WAD12" s="1423">
        <f>'GC Table 4 - Tertiary'!VZX9</f>
        <v>0</v>
      </c>
      <c r="WAE12" s="1427">
        <f>SUM(WAA12:WAD12)</f>
        <v>0</v>
      </c>
      <c r="WAF12" s="1422">
        <f>'GC Table 8 - Primary'!VZY20</f>
        <v>0</v>
      </c>
      <c r="WAG12" s="1423">
        <f>'GC Table 6 - Secondary'!VZY22</f>
        <v>0</v>
      </c>
      <c r="WAH12" s="1423">
        <f>'GC Table 5 - Worker Training'!VZY20</f>
        <v>0</v>
      </c>
      <c r="WAI12" s="1423">
        <f>'GC Table 4 - Tertiary'!VZX17</f>
        <v>0</v>
      </c>
      <c r="WAJ12" s="1428">
        <f>SUM(WAF12:WAI12)</f>
        <v>0</v>
      </c>
      <c r="WAK12" s="776">
        <v>2014</v>
      </c>
      <c r="WAL12" s="1422">
        <f>'GC Table 8 - Primary'!WAO8</f>
        <v>0</v>
      </c>
      <c r="WAM12" s="1423">
        <f>'GC Table 6 - Secondary'!WAO8</f>
        <v>0</v>
      </c>
      <c r="WAN12" s="1423">
        <f>'GC Table 5 - Worker Training'!WAO8</f>
        <v>0</v>
      </c>
      <c r="WAO12" s="1423">
        <f>'GC Table 4 - Tertiary'!WAN8</f>
        <v>0</v>
      </c>
      <c r="WAP12" s="1424">
        <f>SUM(WAL12:WAO12)</f>
        <v>0</v>
      </c>
      <c r="WAQ12" s="1425">
        <f>'GC Table 8 - Primary'!WAO12</f>
        <v>0</v>
      </c>
      <c r="WAR12" s="1423">
        <f>'GC Table 6 - Secondary'!WAO14</f>
        <v>0</v>
      </c>
      <c r="WAS12" s="1426">
        <f>'GC Table 5 - Worker Training'!WAO12</f>
        <v>0</v>
      </c>
      <c r="WAT12" s="1423">
        <f>'GC Table 4 - Tertiary'!WAN9</f>
        <v>0</v>
      </c>
      <c r="WAU12" s="1427">
        <f>SUM(WAQ12:WAT12)</f>
        <v>0</v>
      </c>
      <c r="WAV12" s="1422">
        <f>'GC Table 8 - Primary'!WAO20</f>
        <v>0</v>
      </c>
      <c r="WAW12" s="1423">
        <f>'GC Table 6 - Secondary'!WAO22</f>
        <v>0</v>
      </c>
      <c r="WAX12" s="1423">
        <f>'GC Table 5 - Worker Training'!WAO20</f>
        <v>0</v>
      </c>
      <c r="WAY12" s="1423">
        <f>'GC Table 4 - Tertiary'!WAN17</f>
        <v>0</v>
      </c>
      <c r="WAZ12" s="1428">
        <f>SUM(WAV12:WAY12)</f>
        <v>0</v>
      </c>
      <c r="WBA12" s="776">
        <v>2014</v>
      </c>
      <c r="WBB12" s="1422">
        <f>'GC Table 8 - Primary'!WBE8</f>
        <v>0</v>
      </c>
      <c r="WBC12" s="1423">
        <f>'GC Table 6 - Secondary'!WBE8</f>
        <v>0</v>
      </c>
      <c r="WBD12" s="1423">
        <f>'GC Table 5 - Worker Training'!WBE8</f>
        <v>0</v>
      </c>
      <c r="WBE12" s="1423">
        <f>'GC Table 4 - Tertiary'!WBD8</f>
        <v>0</v>
      </c>
      <c r="WBF12" s="1424">
        <f>SUM(WBB12:WBE12)</f>
        <v>0</v>
      </c>
      <c r="WBG12" s="1425">
        <f>'GC Table 8 - Primary'!WBE12</f>
        <v>0</v>
      </c>
      <c r="WBH12" s="1423">
        <f>'GC Table 6 - Secondary'!WBE14</f>
        <v>0</v>
      </c>
      <c r="WBI12" s="1426">
        <f>'GC Table 5 - Worker Training'!WBE12</f>
        <v>0</v>
      </c>
      <c r="WBJ12" s="1423">
        <f>'GC Table 4 - Tertiary'!WBD9</f>
        <v>0</v>
      </c>
      <c r="WBK12" s="1427">
        <f>SUM(WBG12:WBJ12)</f>
        <v>0</v>
      </c>
      <c r="WBL12" s="1422">
        <f>'GC Table 8 - Primary'!WBE20</f>
        <v>0</v>
      </c>
      <c r="WBM12" s="1423">
        <f>'GC Table 6 - Secondary'!WBE22</f>
        <v>0</v>
      </c>
      <c r="WBN12" s="1423">
        <f>'GC Table 5 - Worker Training'!WBE20</f>
        <v>0</v>
      </c>
      <c r="WBO12" s="1423">
        <f>'GC Table 4 - Tertiary'!WBD17</f>
        <v>0</v>
      </c>
      <c r="WBP12" s="1428">
        <f>SUM(WBL12:WBO12)</f>
        <v>0</v>
      </c>
      <c r="WBQ12" s="776">
        <v>2014</v>
      </c>
      <c r="WBR12" s="1422">
        <f>'GC Table 8 - Primary'!WBU8</f>
        <v>0</v>
      </c>
      <c r="WBS12" s="1423">
        <f>'GC Table 6 - Secondary'!WBU8</f>
        <v>0</v>
      </c>
      <c r="WBT12" s="1423">
        <f>'GC Table 5 - Worker Training'!WBU8</f>
        <v>0</v>
      </c>
      <c r="WBU12" s="1423">
        <f>'GC Table 4 - Tertiary'!WBT8</f>
        <v>0</v>
      </c>
      <c r="WBV12" s="1424">
        <f>SUM(WBR12:WBU12)</f>
        <v>0</v>
      </c>
      <c r="WBW12" s="1425">
        <f>'GC Table 8 - Primary'!WBU12</f>
        <v>0</v>
      </c>
      <c r="WBX12" s="1423">
        <f>'GC Table 6 - Secondary'!WBU14</f>
        <v>0</v>
      </c>
      <c r="WBY12" s="1426">
        <f>'GC Table 5 - Worker Training'!WBU12</f>
        <v>0</v>
      </c>
      <c r="WBZ12" s="1423">
        <f>'GC Table 4 - Tertiary'!WBT9</f>
        <v>0</v>
      </c>
      <c r="WCA12" s="1427">
        <f>SUM(WBW12:WBZ12)</f>
        <v>0</v>
      </c>
      <c r="WCB12" s="1422">
        <f>'GC Table 8 - Primary'!WBU20</f>
        <v>0</v>
      </c>
      <c r="WCC12" s="1423">
        <f>'GC Table 6 - Secondary'!WBU22</f>
        <v>0</v>
      </c>
      <c r="WCD12" s="1423">
        <f>'GC Table 5 - Worker Training'!WBU20</f>
        <v>0</v>
      </c>
      <c r="WCE12" s="1423">
        <f>'GC Table 4 - Tertiary'!WBT17</f>
        <v>0</v>
      </c>
      <c r="WCF12" s="1428">
        <f>SUM(WCB12:WCE12)</f>
        <v>0</v>
      </c>
      <c r="WCG12" s="776">
        <v>2014</v>
      </c>
      <c r="WCH12" s="1422">
        <f>'GC Table 8 - Primary'!WCK8</f>
        <v>0</v>
      </c>
      <c r="WCI12" s="1423">
        <f>'GC Table 6 - Secondary'!WCK8</f>
        <v>0</v>
      </c>
      <c r="WCJ12" s="1423">
        <f>'GC Table 5 - Worker Training'!WCK8</f>
        <v>0</v>
      </c>
      <c r="WCK12" s="1423">
        <f>'GC Table 4 - Tertiary'!WCJ8</f>
        <v>0</v>
      </c>
      <c r="WCL12" s="1424">
        <f>SUM(WCH12:WCK12)</f>
        <v>0</v>
      </c>
      <c r="WCM12" s="1425">
        <f>'GC Table 8 - Primary'!WCK12</f>
        <v>0</v>
      </c>
      <c r="WCN12" s="1423">
        <f>'GC Table 6 - Secondary'!WCK14</f>
        <v>0</v>
      </c>
      <c r="WCO12" s="1426">
        <f>'GC Table 5 - Worker Training'!WCK12</f>
        <v>0</v>
      </c>
      <c r="WCP12" s="1423">
        <f>'GC Table 4 - Tertiary'!WCJ9</f>
        <v>0</v>
      </c>
      <c r="WCQ12" s="1427">
        <f>SUM(WCM12:WCP12)</f>
        <v>0</v>
      </c>
      <c r="WCR12" s="1422">
        <f>'GC Table 8 - Primary'!WCK20</f>
        <v>0</v>
      </c>
      <c r="WCS12" s="1423">
        <f>'GC Table 6 - Secondary'!WCK22</f>
        <v>0</v>
      </c>
      <c r="WCT12" s="1423">
        <f>'GC Table 5 - Worker Training'!WCK20</f>
        <v>0</v>
      </c>
      <c r="WCU12" s="1423">
        <f>'GC Table 4 - Tertiary'!WCJ17</f>
        <v>0</v>
      </c>
      <c r="WCV12" s="1428">
        <f>SUM(WCR12:WCU12)</f>
        <v>0</v>
      </c>
      <c r="WCW12" s="776">
        <v>2014</v>
      </c>
      <c r="WCX12" s="1422">
        <f>'GC Table 8 - Primary'!WDA8</f>
        <v>0</v>
      </c>
      <c r="WCY12" s="1423">
        <f>'GC Table 6 - Secondary'!WDA8</f>
        <v>0</v>
      </c>
      <c r="WCZ12" s="1423">
        <f>'GC Table 5 - Worker Training'!WDA8</f>
        <v>0</v>
      </c>
      <c r="WDA12" s="1423">
        <f>'GC Table 4 - Tertiary'!WCZ8</f>
        <v>0</v>
      </c>
      <c r="WDB12" s="1424">
        <f>SUM(WCX12:WDA12)</f>
        <v>0</v>
      </c>
      <c r="WDC12" s="1425">
        <f>'GC Table 8 - Primary'!WDA12</f>
        <v>0</v>
      </c>
      <c r="WDD12" s="1423">
        <f>'GC Table 6 - Secondary'!WDA14</f>
        <v>0</v>
      </c>
      <c r="WDE12" s="1426">
        <f>'GC Table 5 - Worker Training'!WDA12</f>
        <v>0</v>
      </c>
      <c r="WDF12" s="1423">
        <f>'GC Table 4 - Tertiary'!WCZ9</f>
        <v>0</v>
      </c>
      <c r="WDG12" s="1427">
        <f>SUM(WDC12:WDF12)</f>
        <v>0</v>
      </c>
      <c r="WDH12" s="1422">
        <f>'GC Table 8 - Primary'!WDA20</f>
        <v>0</v>
      </c>
      <c r="WDI12" s="1423">
        <f>'GC Table 6 - Secondary'!WDA22</f>
        <v>0</v>
      </c>
      <c r="WDJ12" s="1423">
        <f>'GC Table 5 - Worker Training'!WDA20</f>
        <v>0</v>
      </c>
      <c r="WDK12" s="1423">
        <f>'GC Table 4 - Tertiary'!WCZ17</f>
        <v>0</v>
      </c>
      <c r="WDL12" s="1428">
        <f>SUM(WDH12:WDK12)</f>
        <v>0</v>
      </c>
      <c r="WDM12" s="776">
        <v>2014</v>
      </c>
      <c r="WDN12" s="1422">
        <f>'GC Table 8 - Primary'!WDQ8</f>
        <v>0</v>
      </c>
      <c r="WDO12" s="1423">
        <f>'GC Table 6 - Secondary'!WDQ8</f>
        <v>0</v>
      </c>
      <c r="WDP12" s="1423">
        <f>'GC Table 5 - Worker Training'!WDQ8</f>
        <v>0</v>
      </c>
      <c r="WDQ12" s="1423">
        <f>'GC Table 4 - Tertiary'!WDP8</f>
        <v>0</v>
      </c>
      <c r="WDR12" s="1424">
        <f>SUM(WDN12:WDQ12)</f>
        <v>0</v>
      </c>
      <c r="WDS12" s="1425">
        <f>'GC Table 8 - Primary'!WDQ12</f>
        <v>0</v>
      </c>
      <c r="WDT12" s="1423">
        <f>'GC Table 6 - Secondary'!WDQ14</f>
        <v>0</v>
      </c>
      <c r="WDU12" s="1426">
        <f>'GC Table 5 - Worker Training'!WDQ12</f>
        <v>0</v>
      </c>
      <c r="WDV12" s="1423">
        <f>'GC Table 4 - Tertiary'!WDP9</f>
        <v>0</v>
      </c>
      <c r="WDW12" s="1427">
        <f>SUM(WDS12:WDV12)</f>
        <v>0</v>
      </c>
      <c r="WDX12" s="1422">
        <f>'GC Table 8 - Primary'!WDQ20</f>
        <v>0</v>
      </c>
      <c r="WDY12" s="1423">
        <f>'GC Table 6 - Secondary'!WDQ22</f>
        <v>0</v>
      </c>
      <c r="WDZ12" s="1423">
        <f>'GC Table 5 - Worker Training'!WDQ20</f>
        <v>0</v>
      </c>
      <c r="WEA12" s="1423">
        <f>'GC Table 4 - Tertiary'!WDP17</f>
        <v>0</v>
      </c>
      <c r="WEB12" s="1428">
        <f>SUM(WDX12:WEA12)</f>
        <v>0</v>
      </c>
      <c r="WEC12" s="776">
        <v>2014</v>
      </c>
      <c r="WED12" s="1422">
        <f>'GC Table 8 - Primary'!WEG8</f>
        <v>0</v>
      </c>
      <c r="WEE12" s="1423">
        <f>'GC Table 6 - Secondary'!WEG8</f>
        <v>0</v>
      </c>
      <c r="WEF12" s="1423">
        <f>'GC Table 5 - Worker Training'!WEG8</f>
        <v>0</v>
      </c>
      <c r="WEG12" s="1423">
        <f>'GC Table 4 - Tertiary'!WEF8</f>
        <v>0</v>
      </c>
      <c r="WEH12" s="1424">
        <f>SUM(WED12:WEG12)</f>
        <v>0</v>
      </c>
      <c r="WEI12" s="1425">
        <f>'GC Table 8 - Primary'!WEG12</f>
        <v>0</v>
      </c>
      <c r="WEJ12" s="1423">
        <f>'GC Table 6 - Secondary'!WEG14</f>
        <v>0</v>
      </c>
      <c r="WEK12" s="1426">
        <f>'GC Table 5 - Worker Training'!WEG12</f>
        <v>0</v>
      </c>
      <c r="WEL12" s="1423">
        <f>'GC Table 4 - Tertiary'!WEF9</f>
        <v>0</v>
      </c>
      <c r="WEM12" s="1427">
        <f>SUM(WEI12:WEL12)</f>
        <v>0</v>
      </c>
      <c r="WEN12" s="1422">
        <f>'GC Table 8 - Primary'!WEG20</f>
        <v>0</v>
      </c>
      <c r="WEO12" s="1423">
        <f>'GC Table 6 - Secondary'!WEG22</f>
        <v>0</v>
      </c>
      <c r="WEP12" s="1423">
        <f>'GC Table 5 - Worker Training'!WEG20</f>
        <v>0</v>
      </c>
      <c r="WEQ12" s="1423">
        <f>'GC Table 4 - Tertiary'!WEF17</f>
        <v>0</v>
      </c>
      <c r="WER12" s="1428">
        <f>SUM(WEN12:WEQ12)</f>
        <v>0</v>
      </c>
      <c r="WES12" s="776">
        <v>2014</v>
      </c>
      <c r="WET12" s="1422">
        <f>'GC Table 8 - Primary'!WEW8</f>
        <v>0</v>
      </c>
      <c r="WEU12" s="1423">
        <f>'GC Table 6 - Secondary'!WEW8</f>
        <v>0</v>
      </c>
      <c r="WEV12" s="1423">
        <f>'GC Table 5 - Worker Training'!WEW8</f>
        <v>0</v>
      </c>
      <c r="WEW12" s="1423">
        <f>'GC Table 4 - Tertiary'!WEV8</f>
        <v>0</v>
      </c>
      <c r="WEX12" s="1424">
        <f>SUM(WET12:WEW12)</f>
        <v>0</v>
      </c>
      <c r="WEY12" s="1425">
        <f>'GC Table 8 - Primary'!WEW12</f>
        <v>0</v>
      </c>
      <c r="WEZ12" s="1423">
        <f>'GC Table 6 - Secondary'!WEW14</f>
        <v>0</v>
      </c>
      <c r="WFA12" s="1426">
        <f>'GC Table 5 - Worker Training'!WEW12</f>
        <v>0</v>
      </c>
      <c r="WFB12" s="1423">
        <f>'GC Table 4 - Tertiary'!WEV9</f>
        <v>0</v>
      </c>
      <c r="WFC12" s="1427">
        <f>SUM(WEY12:WFB12)</f>
        <v>0</v>
      </c>
      <c r="WFD12" s="1422">
        <f>'GC Table 8 - Primary'!WEW20</f>
        <v>0</v>
      </c>
      <c r="WFE12" s="1423">
        <f>'GC Table 6 - Secondary'!WEW22</f>
        <v>0</v>
      </c>
      <c r="WFF12" s="1423">
        <f>'GC Table 5 - Worker Training'!WEW20</f>
        <v>0</v>
      </c>
      <c r="WFG12" s="1423">
        <f>'GC Table 4 - Tertiary'!WEV17</f>
        <v>0</v>
      </c>
      <c r="WFH12" s="1428">
        <f>SUM(WFD12:WFG12)</f>
        <v>0</v>
      </c>
      <c r="WFI12" s="776">
        <v>2014</v>
      </c>
      <c r="WFJ12" s="1422">
        <f>'GC Table 8 - Primary'!WFM8</f>
        <v>0</v>
      </c>
      <c r="WFK12" s="1423">
        <f>'GC Table 6 - Secondary'!WFM8</f>
        <v>0</v>
      </c>
      <c r="WFL12" s="1423">
        <f>'GC Table 5 - Worker Training'!WFM8</f>
        <v>0</v>
      </c>
      <c r="WFM12" s="1423">
        <f>'GC Table 4 - Tertiary'!WFL8</f>
        <v>0</v>
      </c>
      <c r="WFN12" s="1424">
        <f>SUM(WFJ12:WFM12)</f>
        <v>0</v>
      </c>
      <c r="WFO12" s="1425">
        <f>'GC Table 8 - Primary'!WFM12</f>
        <v>0</v>
      </c>
      <c r="WFP12" s="1423">
        <f>'GC Table 6 - Secondary'!WFM14</f>
        <v>0</v>
      </c>
      <c r="WFQ12" s="1426">
        <f>'GC Table 5 - Worker Training'!WFM12</f>
        <v>0</v>
      </c>
      <c r="WFR12" s="1423">
        <f>'GC Table 4 - Tertiary'!WFL9</f>
        <v>0</v>
      </c>
      <c r="WFS12" s="1427">
        <f>SUM(WFO12:WFR12)</f>
        <v>0</v>
      </c>
      <c r="WFT12" s="1422">
        <f>'GC Table 8 - Primary'!WFM20</f>
        <v>0</v>
      </c>
      <c r="WFU12" s="1423">
        <f>'GC Table 6 - Secondary'!WFM22</f>
        <v>0</v>
      </c>
      <c r="WFV12" s="1423">
        <f>'GC Table 5 - Worker Training'!WFM20</f>
        <v>0</v>
      </c>
      <c r="WFW12" s="1423">
        <f>'GC Table 4 - Tertiary'!WFL17</f>
        <v>0</v>
      </c>
      <c r="WFX12" s="1428">
        <f>SUM(WFT12:WFW12)</f>
        <v>0</v>
      </c>
      <c r="WFY12" s="776">
        <v>2014</v>
      </c>
      <c r="WFZ12" s="1422">
        <f>'GC Table 8 - Primary'!WGC8</f>
        <v>0</v>
      </c>
      <c r="WGA12" s="1423">
        <f>'GC Table 6 - Secondary'!WGC8</f>
        <v>0</v>
      </c>
      <c r="WGB12" s="1423">
        <f>'GC Table 5 - Worker Training'!WGC8</f>
        <v>0</v>
      </c>
      <c r="WGC12" s="1423">
        <f>'GC Table 4 - Tertiary'!WGB8</f>
        <v>0</v>
      </c>
      <c r="WGD12" s="1424">
        <f>SUM(WFZ12:WGC12)</f>
        <v>0</v>
      </c>
      <c r="WGE12" s="1425">
        <f>'GC Table 8 - Primary'!WGC12</f>
        <v>0</v>
      </c>
      <c r="WGF12" s="1423">
        <f>'GC Table 6 - Secondary'!WGC14</f>
        <v>0</v>
      </c>
      <c r="WGG12" s="1426">
        <f>'GC Table 5 - Worker Training'!WGC12</f>
        <v>0</v>
      </c>
      <c r="WGH12" s="1423">
        <f>'GC Table 4 - Tertiary'!WGB9</f>
        <v>0</v>
      </c>
      <c r="WGI12" s="1427">
        <f>SUM(WGE12:WGH12)</f>
        <v>0</v>
      </c>
      <c r="WGJ12" s="1422">
        <f>'GC Table 8 - Primary'!WGC20</f>
        <v>0</v>
      </c>
      <c r="WGK12" s="1423">
        <f>'GC Table 6 - Secondary'!WGC22</f>
        <v>0</v>
      </c>
      <c r="WGL12" s="1423">
        <f>'GC Table 5 - Worker Training'!WGC20</f>
        <v>0</v>
      </c>
      <c r="WGM12" s="1423">
        <f>'GC Table 4 - Tertiary'!WGB17</f>
        <v>0</v>
      </c>
      <c r="WGN12" s="1428">
        <f>SUM(WGJ12:WGM12)</f>
        <v>0</v>
      </c>
      <c r="WGO12" s="776">
        <v>2014</v>
      </c>
      <c r="WGP12" s="1422">
        <f>'GC Table 8 - Primary'!WGS8</f>
        <v>0</v>
      </c>
      <c r="WGQ12" s="1423">
        <f>'GC Table 6 - Secondary'!WGS8</f>
        <v>0</v>
      </c>
      <c r="WGR12" s="1423">
        <f>'GC Table 5 - Worker Training'!WGS8</f>
        <v>0</v>
      </c>
      <c r="WGS12" s="1423">
        <f>'GC Table 4 - Tertiary'!WGR8</f>
        <v>0</v>
      </c>
      <c r="WGT12" s="1424">
        <f>SUM(WGP12:WGS12)</f>
        <v>0</v>
      </c>
      <c r="WGU12" s="1425">
        <f>'GC Table 8 - Primary'!WGS12</f>
        <v>0</v>
      </c>
      <c r="WGV12" s="1423">
        <f>'GC Table 6 - Secondary'!WGS14</f>
        <v>0</v>
      </c>
      <c r="WGW12" s="1426">
        <f>'GC Table 5 - Worker Training'!WGS12</f>
        <v>0</v>
      </c>
      <c r="WGX12" s="1423">
        <f>'GC Table 4 - Tertiary'!WGR9</f>
        <v>0</v>
      </c>
      <c r="WGY12" s="1427">
        <f>SUM(WGU12:WGX12)</f>
        <v>0</v>
      </c>
      <c r="WGZ12" s="1422">
        <f>'GC Table 8 - Primary'!WGS20</f>
        <v>0</v>
      </c>
      <c r="WHA12" s="1423">
        <f>'GC Table 6 - Secondary'!WGS22</f>
        <v>0</v>
      </c>
      <c r="WHB12" s="1423">
        <f>'GC Table 5 - Worker Training'!WGS20</f>
        <v>0</v>
      </c>
      <c r="WHC12" s="1423">
        <f>'GC Table 4 - Tertiary'!WGR17</f>
        <v>0</v>
      </c>
      <c r="WHD12" s="1428">
        <f>SUM(WGZ12:WHC12)</f>
        <v>0</v>
      </c>
      <c r="WHE12" s="776">
        <v>2014</v>
      </c>
      <c r="WHF12" s="1422">
        <f>'GC Table 8 - Primary'!WHI8</f>
        <v>0</v>
      </c>
      <c r="WHG12" s="1423">
        <f>'GC Table 6 - Secondary'!WHI8</f>
        <v>0</v>
      </c>
      <c r="WHH12" s="1423">
        <f>'GC Table 5 - Worker Training'!WHI8</f>
        <v>0</v>
      </c>
      <c r="WHI12" s="1423">
        <f>'GC Table 4 - Tertiary'!WHH8</f>
        <v>0</v>
      </c>
      <c r="WHJ12" s="1424">
        <f>SUM(WHF12:WHI12)</f>
        <v>0</v>
      </c>
      <c r="WHK12" s="1425">
        <f>'GC Table 8 - Primary'!WHI12</f>
        <v>0</v>
      </c>
      <c r="WHL12" s="1423">
        <f>'GC Table 6 - Secondary'!WHI14</f>
        <v>0</v>
      </c>
      <c r="WHM12" s="1426">
        <f>'GC Table 5 - Worker Training'!WHI12</f>
        <v>0</v>
      </c>
      <c r="WHN12" s="1423">
        <f>'GC Table 4 - Tertiary'!WHH9</f>
        <v>0</v>
      </c>
      <c r="WHO12" s="1427">
        <f>SUM(WHK12:WHN12)</f>
        <v>0</v>
      </c>
      <c r="WHP12" s="1422">
        <f>'GC Table 8 - Primary'!WHI20</f>
        <v>0</v>
      </c>
      <c r="WHQ12" s="1423">
        <f>'GC Table 6 - Secondary'!WHI22</f>
        <v>0</v>
      </c>
      <c r="WHR12" s="1423">
        <f>'GC Table 5 - Worker Training'!WHI20</f>
        <v>0</v>
      </c>
      <c r="WHS12" s="1423">
        <f>'GC Table 4 - Tertiary'!WHH17</f>
        <v>0</v>
      </c>
      <c r="WHT12" s="1428">
        <f>SUM(WHP12:WHS12)</f>
        <v>0</v>
      </c>
      <c r="WHU12" s="776">
        <v>2014</v>
      </c>
      <c r="WHV12" s="1422">
        <f>'GC Table 8 - Primary'!WHY8</f>
        <v>0</v>
      </c>
      <c r="WHW12" s="1423">
        <f>'GC Table 6 - Secondary'!WHY8</f>
        <v>0</v>
      </c>
      <c r="WHX12" s="1423">
        <f>'GC Table 5 - Worker Training'!WHY8</f>
        <v>0</v>
      </c>
      <c r="WHY12" s="1423">
        <f>'GC Table 4 - Tertiary'!WHX8</f>
        <v>0</v>
      </c>
      <c r="WHZ12" s="1424">
        <f>SUM(WHV12:WHY12)</f>
        <v>0</v>
      </c>
      <c r="WIA12" s="1425">
        <f>'GC Table 8 - Primary'!WHY12</f>
        <v>0</v>
      </c>
      <c r="WIB12" s="1423">
        <f>'GC Table 6 - Secondary'!WHY14</f>
        <v>0</v>
      </c>
      <c r="WIC12" s="1426">
        <f>'GC Table 5 - Worker Training'!WHY12</f>
        <v>0</v>
      </c>
      <c r="WID12" s="1423">
        <f>'GC Table 4 - Tertiary'!WHX9</f>
        <v>0</v>
      </c>
      <c r="WIE12" s="1427">
        <f>SUM(WIA12:WID12)</f>
        <v>0</v>
      </c>
      <c r="WIF12" s="1422">
        <f>'GC Table 8 - Primary'!WHY20</f>
        <v>0</v>
      </c>
      <c r="WIG12" s="1423">
        <f>'GC Table 6 - Secondary'!WHY22</f>
        <v>0</v>
      </c>
      <c r="WIH12" s="1423">
        <f>'GC Table 5 - Worker Training'!WHY20</f>
        <v>0</v>
      </c>
      <c r="WII12" s="1423">
        <f>'GC Table 4 - Tertiary'!WHX17</f>
        <v>0</v>
      </c>
      <c r="WIJ12" s="1428">
        <f>SUM(WIF12:WII12)</f>
        <v>0</v>
      </c>
      <c r="WIK12" s="776">
        <v>2014</v>
      </c>
      <c r="WIL12" s="1422">
        <f>'GC Table 8 - Primary'!WIO8</f>
        <v>0</v>
      </c>
      <c r="WIM12" s="1423">
        <f>'GC Table 6 - Secondary'!WIO8</f>
        <v>0</v>
      </c>
      <c r="WIN12" s="1423">
        <f>'GC Table 5 - Worker Training'!WIO8</f>
        <v>0</v>
      </c>
      <c r="WIO12" s="1423">
        <f>'GC Table 4 - Tertiary'!WIN8</f>
        <v>0</v>
      </c>
      <c r="WIP12" s="1424">
        <f>SUM(WIL12:WIO12)</f>
        <v>0</v>
      </c>
      <c r="WIQ12" s="1425">
        <f>'GC Table 8 - Primary'!WIO12</f>
        <v>0</v>
      </c>
      <c r="WIR12" s="1423">
        <f>'GC Table 6 - Secondary'!WIO14</f>
        <v>0</v>
      </c>
      <c r="WIS12" s="1426">
        <f>'GC Table 5 - Worker Training'!WIO12</f>
        <v>0</v>
      </c>
      <c r="WIT12" s="1423">
        <f>'GC Table 4 - Tertiary'!WIN9</f>
        <v>0</v>
      </c>
      <c r="WIU12" s="1427">
        <f>SUM(WIQ12:WIT12)</f>
        <v>0</v>
      </c>
      <c r="WIV12" s="1422">
        <f>'GC Table 8 - Primary'!WIO20</f>
        <v>0</v>
      </c>
      <c r="WIW12" s="1423">
        <f>'GC Table 6 - Secondary'!WIO22</f>
        <v>0</v>
      </c>
      <c r="WIX12" s="1423">
        <f>'GC Table 5 - Worker Training'!WIO20</f>
        <v>0</v>
      </c>
      <c r="WIY12" s="1423">
        <f>'GC Table 4 - Tertiary'!WIN17</f>
        <v>0</v>
      </c>
      <c r="WIZ12" s="1428">
        <f>SUM(WIV12:WIY12)</f>
        <v>0</v>
      </c>
      <c r="WJA12" s="776">
        <v>2014</v>
      </c>
      <c r="WJB12" s="1422">
        <f>'GC Table 8 - Primary'!WJE8</f>
        <v>0</v>
      </c>
      <c r="WJC12" s="1423">
        <f>'GC Table 6 - Secondary'!WJE8</f>
        <v>0</v>
      </c>
      <c r="WJD12" s="1423">
        <f>'GC Table 5 - Worker Training'!WJE8</f>
        <v>0</v>
      </c>
      <c r="WJE12" s="1423">
        <f>'GC Table 4 - Tertiary'!WJD8</f>
        <v>0</v>
      </c>
      <c r="WJF12" s="1424">
        <f>SUM(WJB12:WJE12)</f>
        <v>0</v>
      </c>
      <c r="WJG12" s="1425">
        <f>'GC Table 8 - Primary'!WJE12</f>
        <v>0</v>
      </c>
      <c r="WJH12" s="1423">
        <f>'GC Table 6 - Secondary'!WJE14</f>
        <v>0</v>
      </c>
      <c r="WJI12" s="1426">
        <f>'GC Table 5 - Worker Training'!WJE12</f>
        <v>0</v>
      </c>
      <c r="WJJ12" s="1423">
        <f>'GC Table 4 - Tertiary'!WJD9</f>
        <v>0</v>
      </c>
      <c r="WJK12" s="1427">
        <f>SUM(WJG12:WJJ12)</f>
        <v>0</v>
      </c>
      <c r="WJL12" s="1422">
        <f>'GC Table 8 - Primary'!WJE20</f>
        <v>0</v>
      </c>
      <c r="WJM12" s="1423">
        <f>'GC Table 6 - Secondary'!WJE22</f>
        <v>0</v>
      </c>
      <c r="WJN12" s="1423">
        <f>'GC Table 5 - Worker Training'!WJE20</f>
        <v>0</v>
      </c>
      <c r="WJO12" s="1423">
        <f>'GC Table 4 - Tertiary'!WJD17</f>
        <v>0</v>
      </c>
      <c r="WJP12" s="1428">
        <f>SUM(WJL12:WJO12)</f>
        <v>0</v>
      </c>
      <c r="WJQ12" s="776">
        <v>2014</v>
      </c>
      <c r="WJR12" s="1422">
        <f>'GC Table 8 - Primary'!WJU8</f>
        <v>0</v>
      </c>
      <c r="WJS12" s="1423">
        <f>'GC Table 6 - Secondary'!WJU8</f>
        <v>0</v>
      </c>
      <c r="WJT12" s="1423">
        <f>'GC Table 5 - Worker Training'!WJU8</f>
        <v>0</v>
      </c>
      <c r="WJU12" s="1423">
        <f>'GC Table 4 - Tertiary'!WJT8</f>
        <v>0</v>
      </c>
      <c r="WJV12" s="1424">
        <f>SUM(WJR12:WJU12)</f>
        <v>0</v>
      </c>
      <c r="WJW12" s="1425">
        <f>'GC Table 8 - Primary'!WJU12</f>
        <v>0</v>
      </c>
      <c r="WJX12" s="1423">
        <f>'GC Table 6 - Secondary'!WJU14</f>
        <v>0</v>
      </c>
      <c r="WJY12" s="1426">
        <f>'GC Table 5 - Worker Training'!WJU12</f>
        <v>0</v>
      </c>
      <c r="WJZ12" s="1423">
        <f>'GC Table 4 - Tertiary'!WJT9</f>
        <v>0</v>
      </c>
      <c r="WKA12" s="1427">
        <f>SUM(WJW12:WJZ12)</f>
        <v>0</v>
      </c>
      <c r="WKB12" s="1422">
        <f>'GC Table 8 - Primary'!WJU20</f>
        <v>0</v>
      </c>
      <c r="WKC12" s="1423">
        <f>'GC Table 6 - Secondary'!WJU22</f>
        <v>0</v>
      </c>
      <c r="WKD12" s="1423">
        <f>'GC Table 5 - Worker Training'!WJU20</f>
        <v>0</v>
      </c>
      <c r="WKE12" s="1423">
        <f>'GC Table 4 - Tertiary'!WJT17</f>
        <v>0</v>
      </c>
      <c r="WKF12" s="1428">
        <f>SUM(WKB12:WKE12)</f>
        <v>0</v>
      </c>
      <c r="WKG12" s="776">
        <v>2014</v>
      </c>
      <c r="WKH12" s="1422">
        <f>'GC Table 8 - Primary'!WKK8</f>
        <v>0</v>
      </c>
      <c r="WKI12" s="1423">
        <f>'GC Table 6 - Secondary'!WKK8</f>
        <v>0</v>
      </c>
      <c r="WKJ12" s="1423">
        <f>'GC Table 5 - Worker Training'!WKK8</f>
        <v>0</v>
      </c>
      <c r="WKK12" s="1423">
        <f>'GC Table 4 - Tertiary'!WKJ8</f>
        <v>0</v>
      </c>
      <c r="WKL12" s="1424">
        <f>SUM(WKH12:WKK12)</f>
        <v>0</v>
      </c>
      <c r="WKM12" s="1425">
        <f>'GC Table 8 - Primary'!WKK12</f>
        <v>0</v>
      </c>
      <c r="WKN12" s="1423">
        <f>'GC Table 6 - Secondary'!WKK14</f>
        <v>0</v>
      </c>
      <c r="WKO12" s="1426">
        <f>'GC Table 5 - Worker Training'!WKK12</f>
        <v>0</v>
      </c>
      <c r="WKP12" s="1423">
        <f>'GC Table 4 - Tertiary'!WKJ9</f>
        <v>0</v>
      </c>
      <c r="WKQ12" s="1427">
        <f>SUM(WKM12:WKP12)</f>
        <v>0</v>
      </c>
      <c r="WKR12" s="1422">
        <f>'GC Table 8 - Primary'!WKK20</f>
        <v>0</v>
      </c>
      <c r="WKS12" s="1423">
        <f>'GC Table 6 - Secondary'!WKK22</f>
        <v>0</v>
      </c>
      <c r="WKT12" s="1423">
        <f>'GC Table 5 - Worker Training'!WKK20</f>
        <v>0</v>
      </c>
      <c r="WKU12" s="1423">
        <f>'GC Table 4 - Tertiary'!WKJ17</f>
        <v>0</v>
      </c>
      <c r="WKV12" s="1428">
        <f>SUM(WKR12:WKU12)</f>
        <v>0</v>
      </c>
      <c r="WKW12" s="776">
        <v>2014</v>
      </c>
      <c r="WKX12" s="1422">
        <f>'GC Table 8 - Primary'!WLA8</f>
        <v>0</v>
      </c>
      <c r="WKY12" s="1423">
        <f>'GC Table 6 - Secondary'!WLA8</f>
        <v>0</v>
      </c>
      <c r="WKZ12" s="1423">
        <f>'GC Table 5 - Worker Training'!WLA8</f>
        <v>0</v>
      </c>
      <c r="WLA12" s="1423">
        <f>'GC Table 4 - Tertiary'!WKZ8</f>
        <v>0</v>
      </c>
      <c r="WLB12" s="1424">
        <f>SUM(WKX12:WLA12)</f>
        <v>0</v>
      </c>
      <c r="WLC12" s="1425">
        <f>'GC Table 8 - Primary'!WLA12</f>
        <v>0</v>
      </c>
      <c r="WLD12" s="1423">
        <f>'GC Table 6 - Secondary'!WLA14</f>
        <v>0</v>
      </c>
      <c r="WLE12" s="1426">
        <f>'GC Table 5 - Worker Training'!WLA12</f>
        <v>0</v>
      </c>
      <c r="WLF12" s="1423">
        <f>'GC Table 4 - Tertiary'!WKZ9</f>
        <v>0</v>
      </c>
      <c r="WLG12" s="1427">
        <f>SUM(WLC12:WLF12)</f>
        <v>0</v>
      </c>
      <c r="WLH12" s="1422">
        <f>'GC Table 8 - Primary'!WLA20</f>
        <v>0</v>
      </c>
      <c r="WLI12" s="1423">
        <f>'GC Table 6 - Secondary'!WLA22</f>
        <v>0</v>
      </c>
      <c r="WLJ12" s="1423">
        <f>'GC Table 5 - Worker Training'!WLA20</f>
        <v>0</v>
      </c>
      <c r="WLK12" s="1423">
        <f>'GC Table 4 - Tertiary'!WKZ17</f>
        <v>0</v>
      </c>
      <c r="WLL12" s="1428">
        <f>SUM(WLH12:WLK12)</f>
        <v>0</v>
      </c>
      <c r="WLM12" s="776">
        <v>2014</v>
      </c>
      <c r="WLN12" s="1422">
        <f>'GC Table 8 - Primary'!WLQ8</f>
        <v>0</v>
      </c>
      <c r="WLO12" s="1423">
        <f>'GC Table 6 - Secondary'!WLQ8</f>
        <v>0</v>
      </c>
      <c r="WLP12" s="1423">
        <f>'GC Table 5 - Worker Training'!WLQ8</f>
        <v>0</v>
      </c>
      <c r="WLQ12" s="1423">
        <f>'GC Table 4 - Tertiary'!WLP8</f>
        <v>0</v>
      </c>
      <c r="WLR12" s="1424">
        <f>SUM(WLN12:WLQ12)</f>
        <v>0</v>
      </c>
      <c r="WLS12" s="1425">
        <f>'GC Table 8 - Primary'!WLQ12</f>
        <v>0</v>
      </c>
      <c r="WLT12" s="1423">
        <f>'GC Table 6 - Secondary'!WLQ14</f>
        <v>0</v>
      </c>
      <c r="WLU12" s="1426">
        <f>'GC Table 5 - Worker Training'!WLQ12</f>
        <v>0</v>
      </c>
      <c r="WLV12" s="1423">
        <f>'GC Table 4 - Tertiary'!WLP9</f>
        <v>0</v>
      </c>
      <c r="WLW12" s="1427">
        <f>SUM(WLS12:WLV12)</f>
        <v>0</v>
      </c>
      <c r="WLX12" s="1422">
        <f>'GC Table 8 - Primary'!WLQ20</f>
        <v>0</v>
      </c>
      <c r="WLY12" s="1423">
        <f>'GC Table 6 - Secondary'!WLQ22</f>
        <v>0</v>
      </c>
      <c r="WLZ12" s="1423">
        <f>'GC Table 5 - Worker Training'!WLQ20</f>
        <v>0</v>
      </c>
      <c r="WMA12" s="1423">
        <f>'GC Table 4 - Tertiary'!WLP17</f>
        <v>0</v>
      </c>
      <c r="WMB12" s="1428">
        <f>SUM(WLX12:WMA12)</f>
        <v>0</v>
      </c>
      <c r="WMC12" s="776">
        <v>2014</v>
      </c>
      <c r="WMD12" s="1422">
        <f>'GC Table 8 - Primary'!WMG8</f>
        <v>0</v>
      </c>
      <c r="WME12" s="1423">
        <f>'GC Table 6 - Secondary'!WMG8</f>
        <v>0</v>
      </c>
      <c r="WMF12" s="1423">
        <f>'GC Table 5 - Worker Training'!WMG8</f>
        <v>0</v>
      </c>
      <c r="WMG12" s="1423">
        <f>'GC Table 4 - Tertiary'!WMF8</f>
        <v>0</v>
      </c>
      <c r="WMH12" s="1424">
        <f>SUM(WMD12:WMG12)</f>
        <v>0</v>
      </c>
      <c r="WMI12" s="1425">
        <f>'GC Table 8 - Primary'!WMG12</f>
        <v>0</v>
      </c>
      <c r="WMJ12" s="1423">
        <f>'GC Table 6 - Secondary'!WMG14</f>
        <v>0</v>
      </c>
      <c r="WMK12" s="1426">
        <f>'GC Table 5 - Worker Training'!WMG12</f>
        <v>0</v>
      </c>
      <c r="WML12" s="1423">
        <f>'GC Table 4 - Tertiary'!WMF9</f>
        <v>0</v>
      </c>
      <c r="WMM12" s="1427">
        <f>SUM(WMI12:WML12)</f>
        <v>0</v>
      </c>
      <c r="WMN12" s="1422">
        <f>'GC Table 8 - Primary'!WMG20</f>
        <v>0</v>
      </c>
      <c r="WMO12" s="1423">
        <f>'GC Table 6 - Secondary'!WMG22</f>
        <v>0</v>
      </c>
      <c r="WMP12" s="1423">
        <f>'GC Table 5 - Worker Training'!WMG20</f>
        <v>0</v>
      </c>
      <c r="WMQ12" s="1423">
        <f>'GC Table 4 - Tertiary'!WMF17</f>
        <v>0</v>
      </c>
      <c r="WMR12" s="1428">
        <f>SUM(WMN12:WMQ12)</f>
        <v>0</v>
      </c>
      <c r="WMS12" s="776">
        <v>2014</v>
      </c>
      <c r="WMT12" s="1422">
        <f>'GC Table 8 - Primary'!WMW8</f>
        <v>0</v>
      </c>
      <c r="WMU12" s="1423">
        <f>'GC Table 6 - Secondary'!WMW8</f>
        <v>0</v>
      </c>
      <c r="WMV12" s="1423">
        <f>'GC Table 5 - Worker Training'!WMW8</f>
        <v>0</v>
      </c>
      <c r="WMW12" s="1423">
        <f>'GC Table 4 - Tertiary'!WMV8</f>
        <v>0</v>
      </c>
      <c r="WMX12" s="1424">
        <f>SUM(WMT12:WMW12)</f>
        <v>0</v>
      </c>
      <c r="WMY12" s="1425">
        <f>'GC Table 8 - Primary'!WMW12</f>
        <v>0</v>
      </c>
      <c r="WMZ12" s="1423">
        <f>'GC Table 6 - Secondary'!WMW14</f>
        <v>0</v>
      </c>
      <c r="WNA12" s="1426">
        <f>'GC Table 5 - Worker Training'!WMW12</f>
        <v>0</v>
      </c>
      <c r="WNB12" s="1423">
        <f>'GC Table 4 - Tertiary'!WMV9</f>
        <v>0</v>
      </c>
      <c r="WNC12" s="1427">
        <f>SUM(WMY12:WNB12)</f>
        <v>0</v>
      </c>
      <c r="WND12" s="1422">
        <f>'GC Table 8 - Primary'!WMW20</f>
        <v>0</v>
      </c>
      <c r="WNE12" s="1423">
        <f>'GC Table 6 - Secondary'!WMW22</f>
        <v>0</v>
      </c>
      <c r="WNF12" s="1423">
        <f>'GC Table 5 - Worker Training'!WMW20</f>
        <v>0</v>
      </c>
      <c r="WNG12" s="1423">
        <f>'GC Table 4 - Tertiary'!WMV17</f>
        <v>0</v>
      </c>
      <c r="WNH12" s="1428">
        <f>SUM(WND12:WNG12)</f>
        <v>0</v>
      </c>
      <c r="WNI12" s="776">
        <v>2014</v>
      </c>
      <c r="WNJ12" s="1422">
        <f>'GC Table 8 - Primary'!WNM8</f>
        <v>0</v>
      </c>
      <c r="WNK12" s="1423">
        <f>'GC Table 6 - Secondary'!WNM8</f>
        <v>0</v>
      </c>
      <c r="WNL12" s="1423">
        <f>'GC Table 5 - Worker Training'!WNM8</f>
        <v>0</v>
      </c>
      <c r="WNM12" s="1423">
        <f>'GC Table 4 - Tertiary'!WNL8</f>
        <v>0</v>
      </c>
      <c r="WNN12" s="1424">
        <f>SUM(WNJ12:WNM12)</f>
        <v>0</v>
      </c>
      <c r="WNO12" s="1425">
        <f>'GC Table 8 - Primary'!WNM12</f>
        <v>0</v>
      </c>
      <c r="WNP12" s="1423">
        <f>'GC Table 6 - Secondary'!WNM14</f>
        <v>0</v>
      </c>
      <c r="WNQ12" s="1426">
        <f>'GC Table 5 - Worker Training'!WNM12</f>
        <v>0</v>
      </c>
      <c r="WNR12" s="1423">
        <f>'GC Table 4 - Tertiary'!WNL9</f>
        <v>0</v>
      </c>
      <c r="WNS12" s="1427">
        <f>SUM(WNO12:WNR12)</f>
        <v>0</v>
      </c>
      <c r="WNT12" s="1422">
        <f>'GC Table 8 - Primary'!WNM20</f>
        <v>0</v>
      </c>
      <c r="WNU12" s="1423">
        <f>'GC Table 6 - Secondary'!WNM22</f>
        <v>0</v>
      </c>
      <c r="WNV12" s="1423">
        <f>'GC Table 5 - Worker Training'!WNM20</f>
        <v>0</v>
      </c>
      <c r="WNW12" s="1423">
        <f>'GC Table 4 - Tertiary'!WNL17</f>
        <v>0</v>
      </c>
      <c r="WNX12" s="1428">
        <f>SUM(WNT12:WNW12)</f>
        <v>0</v>
      </c>
      <c r="WNY12" s="776">
        <v>2014</v>
      </c>
      <c r="WNZ12" s="1422">
        <f>'GC Table 8 - Primary'!WOC8</f>
        <v>0</v>
      </c>
      <c r="WOA12" s="1423">
        <f>'GC Table 6 - Secondary'!WOC8</f>
        <v>0</v>
      </c>
      <c r="WOB12" s="1423">
        <f>'GC Table 5 - Worker Training'!WOC8</f>
        <v>0</v>
      </c>
      <c r="WOC12" s="1423">
        <f>'GC Table 4 - Tertiary'!WOB8</f>
        <v>0</v>
      </c>
      <c r="WOD12" s="1424">
        <f>SUM(WNZ12:WOC12)</f>
        <v>0</v>
      </c>
      <c r="WOE12" s="1425">
        <f>'GC Table 8 - Primary'!WOC12</f>
        <v>0</v>
      </c>
      <c r="WOF12" s="1423">
        <f>'GC Table 6 - Secondary'!WOC14</f>
        <v>0</v>
      </c>
      <c r="WOG12" s="1426">
        <f>'GC Table 5 - Worker Training'!WOC12</f>
        <v>0</v>
      </c>
      <c r="WOH12" s="1423">
        <f>'GC Table 4 - Tertiary'!WOB9</f>
        <v>0</v>
      </c>
      <c r="WOI12" s="1427">
        <f>SUM(WOE12:WOH12)</f>
        <v>0</v>
      </c>
      <c r="WOJ12" s="1422">
        <f>'GC Table 8 - Primary'!WOC20</f>
        <v>0</v>
      </c>
      <c r="WOK12" s="1423">
        <f>'GC Table 6 - Secondary'!WOC22</f>
        <v>0</v>
      </c>
      <c r="WOL12" s="1423">
        <f>'GC Table 5 - Worker Training'!WOC20</f>
        <v>0</v>
      </c>
      <c r="WOM12" s="1423">
        <f>'GC Table 4 - Tertiary'!WOB17</f>
        <v>0</v>
      </c>
      <c r="WON12" s="1428">
        <f>SUM(WOJ12:WOM12)</f>
        <v>0</v>
      </c>
      <c r="WOO12" s="776">
        <v>2014</v>
      </c>
      <c r="WOP12" s="1422">
        <f>'GC Table 8 - Primary'!WOS8</f>
        <v>0</v>
      </c>
      <c r="WOQ12" s="1423">
        <f>'GC Table 6 - Secondary'!WOS8</f>
        <v>0</v>
      </c>
      <c r="WOR12" s="1423">
        <f>'GC Table 5 - Worker Training'!WOS8</f>
        <v>0</v>
      </c>
      <c r="WOS12" s="1423">
        <f>'GC Table 4 - Tertiary'!WOR8</f>
        <v>0</v>
      </c>
      <c r="WOT12" s="1424">
        <f>SUM(WOP12:WOS12)</f>
        <v>0</v>
      </c>
      <c r="WOU12" s="1425">
        <f>'GC Table 8 - Primary'!WOS12</f>
        <v>0</v>
      </c>
      <c r="WOV12" s="1423">
        <f>'GC Table 6 - Secondary'!WOS14</f>
        <v>0</v>
      </c>
      <c r="WOW12" s="1426">
        <f>'GC Table 5 - Worker Training'!WOS12</f>
        <v>0</v>
      </c>
      <c r="WOX12" s="1423">
        <f>'GC Table 4 - Tertiary'!WOR9</f>
        <v>0</v>
      </c>
      <c r="WOY12" s="1427">
        <f>SUM(WOU12:WOX12)</f>
        <v>0</v>
      </c>
      <c r="WOZ12" s="1422">
        <f>'GC Table 8 - Primary'!WOS20</f>
        <v>0</v>
      </c>
      <c r="WPA12" s="1423">
        <f>'GC Table 6 - Secondary'!WOS22</f>
        <v>0</v>
      </c>
      <c r="WPB12" s="1423">
        <f>'GC Table 5 - Worker Training'!WOS20</f>
        <v>0</v>
      </c>
      <c r="WPC12" s="1423">
        <f>'GC Table 4 - Tertiary'!WOR17</f>
        <v>0</v>
      </c>
      <c r="WPD12" s="1428">
        <f>SUM(WOZ12:WPC12)</f>
        <v>0</v>
      </c>
      <c r="WPE12" s="776">
        <v>2014</v>
      </c>
      <c r="WPF12" s="1422">
        <f>'GC Table 8 - Primary'!WPI8</f>
        <v>0</v>
      </c>
      <c r="WPG12" s="1423">
        <f>'GC Table 6 - Secondary'!WPI8</f>
        <v>0</v>
      </c>
      <c r="WPH12" s="1423">
        <f>'GC Table 5 - Worker Training'!WPI8</f>
        <v>0</v>
      </c>
      <c r="WPI12" s="1423">
        <f>'GC Table 4 - Tertiary'!WPH8</f>
        <v>0</v>
      </c>
      <c r="WPJ12" s="1424">
        <f>SUM(WPF12:WPI12)</f>
        <v>0</v>
      </c>
      <c r="WPK12" s="1425">
        <f>'GC Table 8 - Primary'!WPI12</f>
        <v>0</v>
      </c>
      <c r="WPL12" s="1423">
        <f>'GC Table 6 - Secondary'!WPI14</f>
        <v>0</v>
      </c>
      <c r="WPM12" s="1426">
        <f>'GC Table 5 - Worker Training'!WPI12</f>
        <v>0</v>
      </c>
      <c r="WPN12" s="1423">
        <f>'GC Table 4 - Tertiary'!WPH9</f>
        <v>0</v>
      </c>
      <c r="WPO12" s="1427">
        <f>SUM(WPK12:WPN12)</f>
        <v>0</v>
      </c>
      <c r="WPP12" s="1422">
        <f>'GC Table 8 - Primary'!WPI20</f>
        <v>0</v>
      </c>
      <c r="WPQ12" s="1423">
        <f>'GC Table 6 - Secondary'!WPI22</f>
        <v>0</v>
      </c>
      <c r="WPR12" s="1423">
        <f>'GC Table 5 - Worker Training'!WPI20</f>
        <v>0</v>
      </c>
      <c r="WPS12" s="1423">
        <f>'GC Table 4 - Tertiary'!WPH17</f>
        <v>0</v>
      </c>
      <c r="WPT12" s="1428">
        <f>SUM(WPP12:WPS12)</f>
        <v>0</v>
      </c>
      <c r="WPU12" s="776">
        <v>2014</v>
      </c>
      <c r="WPV12" s="1422">
        <f>'GC Table 8 - Primary'!WPY8</f>
        <v>0</v>
      </c>
      <c r="WPW12" s="1423">
        <f>'GC Table 6 - Secondary'!WPY8</f>
        <v>0</v>
      </c>
      <c r="WPX12" s="1423">
        <f>'GC Table 5 - Worker Training'!WPY8</f>
        <v>0</v>
      </c>
      <c r="WPY12" s="1423">
        <f>'GC Table 4 - Tertiary'!WPX8</f>
        <v>0</v>
      </c>
      <c r="WPZ12" s="1424">
        <f>SUM(WPV12:WPY12)</f>
        <v>0</v>
      </c>
      <c r="WQA12" s="1425">
        <f>'GC Table 8 - Primary'!WPY12</f>
        <v>0</v>
      </c>
      <c r="WQB12" s="1423">
        <f>'GC Table 6 - Secondary'!WPY14</f>
        <v>0</v>
      </c>
      <c r="WQC12" s="1426">
        <f>'GC Table 5 - Worker Training'!WPY12</f>
        <v>0</v>
      </c>
      <c r="WQD12" s="1423">
        <f>'GC Table 4 - Tertiary'!WPX9</f>
        <v>0</v>
      </c>
      <c r="WQE12" s="1427">
        <f>SUM(WQA12:WQD12)</f>
        <v>0</v>
      </c>
      <c r="WQF12" s="1422">
        <f>'GC Table 8 - Primary'!WPY20</f>
        <v>0</v>
      </c>
      <c r="WQG12" s="1423">
        <f>'GC Table 6 - Secondary'!WPY22</f>
        <v>0</v>
      </c>
      <c r="WQH12" s="1423">
        <f>'GC Table 5 - Worker Training'!WPY20</f>
        <v>0</v>
      </c>
      <c r="WQI12" s="1423">
        <f>'GC Table 4 - Tertiary'!WPX17</f>
        <v>0</v>
      </c>
      <c r="WQJ12" s="1428">
        <f>SUM(WQF12:WQI12)</f>
        <v>0</v>
      </c>
      <c r="WQK12" s="776">
        <v>2014</v>
      </c>
      <c r="WQL12" s="1422">
        <f>'GC Table 8 - Primary'!WQO8</f>
        <v>0</v>
      </c>
      <c r="WQM12" s="1423">
        <f>'GC Table 6 - Secondary'!WQO8</f>
        <v>0</v>
      </c>
      <c r="WQN12" s="1423">
        <f>'GC Table 5 - Worker Training'!WQO8</f>
        <v>0</v>
      </c>
      <c r="WQO12" s="1423">
        <f>'GC Table 4 - Tertiary'!WQN8</f>
        <v>0</v>
      </c>
      <c r="WQP12" s="1424">
        <f>SUM(WQL12:WQO12)</f>
        <v>0</v>
      </c>
      <c r="WQQ12" s="1425">
        <f>'GC Table 8 - Primary'!WQO12</f>
        <v>0</v>
      </c>
      <c r="WQR12" s="1423">
        <f>'GC Table 6 - Secondary'!WQO14</f>
        <v>0</v>
      </c>
      <c r="WQS12" s="1426">
        <f>'GC Table 5 - Worker Training'!WQO12</f>
        <v>0</v>
      </c>
      <c r="WQT12" s="1423">
        <f>'GC Table 4 - Tertiary'!WQN9</f>
        <v>0</v>
      </c>
      <c r="WQU12" s="1427">
        <f>SUM(WQQ12:WQT12)</f>
        <v>0</v>
      </c>
      <c r="WQV12" s="1422">
        <f>'GC Table 8 - Primary'!WQO20</f>
        <v>0</v>
      </c>
      <c r="WQW12" s="1423">
        <f>'GC Table 6 - Secondary'!WQO22</f>
        <v>0</v>
      </c>
      <c r="WQX12" s="1423">
        <f>'GC Table 5 - Worker Training'!WQO20</f>
        <v>0</v>
      </c>
      <c r="WQY12" s="1423">
        <f>'GC Table 4 - Tertiary'!WQN17</f>
        <v>0</v>
      </c>
      <c r="WQZ12" s="1428">
        <f>SUM(WQV12:WQY12)</f>
        <v>0</v>
      </c>
      <c r="WRA12" s="776">
        <v>2014</v>
      </c>
      <c r="WRB12" s="1422">
        <f>'GC Table 8 - Primary'!WRE8</f>
        <v>0</v>
      </c>
      <c r="WRC12" s="1423">
        <f>'GC Table 6 - Secondary'!WRE8</f>
        <v>0</v>
      </c>
      <c r="WRD12" s="1423">
        <f>'GC Table 5 - Worker Training'!WRE8</f>
        <v>0</v>
      </c>
      <c r="WRE12" s="1423">
        <f>'GC Table 4 - Tertiary'!WRD8</f>
        <v>0</v>
      </c>
      <c r="WRF12" s="1424">
        <f>SUM(WRB12:WRE12)</f>
        <v>0</v>
      </c>
      <c r="WRG12" s="1425">
        <f>'GC Table 8 - Primary'!WRE12</f>
        <v>0</v>
      </c>
      <c r="WRH12" s="1423">
        <f>'GC Table 6 - Secondary'!WRE14</f>
        <v>0</v>
      </c>
      <c r="WRI12" s="1426">
        <f>'GC Table 5 - Worker Training'!WRE12</f>
        <v>0</v>
      </c>
      <c r="WRJ12" s="1423">
        <f>'GC Table 4 - Tertiary'!WRD9</f>
        <v>0</v>
      </c>
      <c r="WRK12" s="1427">
        <f>SUM(WRG12:WRJ12)</f>
        <v>0</v>
      </c>
      <c r="WRL12" s="1422">
        <f>'GC Table 8 - Primary'!WRE20</f>
        <v>0</v>
      </c>
      <c r="WRM12" s="1423">
        <f>'GC Table 6 - Secondary'!WRE22</f>
        <v>0</v>
      </c>
      <c r="WRN12" s="1423">
        <f>'GC Table 5 - Worker Training'!WRE20</f>
        <v>0</v>
      </c>
      <c r="WRO12" s="1423">
        <f>'GC Table 4 - Tertiary'!WRD17</f>
        <v>0</v>
      </c>
      <c r="WRP12" s="1428">
        <f>SUM(WRL12:WRO12)</f>
        <v>0</v>
      </c>
      <c r="WRQ12" s="776">
        <v>2014</v>
      </c>
      <c r="WRR12" s="1422">
        <f>'GC Table 8 - Primary'!WRU8</f>
        <v>0</v>
      </c>
      <c r="WRS12" s="1423">
        <f>'GC Table 6 - Secondary'!WRU8</f>
        <v>0</v>
      </c>
      <c r="WRT12" s="1423">
        <f>'GC Table 5 - Worker Training'!WRU8</f>
        <v>0</v>
      </c>
      <c r="WRU12" s="1423">
        <f>'GC Table 4 - Tertiary'!WRT8</f>
        <v>0</v>
      </c>
      <c r="WRV12" s="1424">
        <f>SUM(WRR12:WRU12)</f>
        <v>0</v>
      </c>
      <c r="WRW12" s="1425">
        <f>'GC Table 8 - Primary'!WRU12</f>
        <v>0</v>
      </c>
      <c r="WRX12" s="1423">
        <f>'GC Table 6 - Secondary'!WRU14</f>
        <v>0</v>
      </c>
      <c r="WRY12" s="1426">
        <f>'GC Table 5 - Worker Training'!WRU12</f>
        <v>0</v>
      </c>
      <c r="WRZ12" s="1423">
        <f>'GC Table 4 - Tertiary'!WRT9</f>
        <v>0</v>
      </c>
      <c r="WSA12" s="1427">
        <f>SUM(WRW12:WRZ12)</f>
        <v>0</v>
      </c>
      <c r="WSB12" s="1422">
        <f>'GC Table 8 - Primary'!WRU20</f>
        <v>0</v>
      </c>
      <c r="WSC12" s="1423">
        <f>'GC Table 6 - Secondary'!WRU22</f>
        <v>0</v>
      </c>
      <c r="WSD12" s="1423">
        <f>'GC Table 5 - Worker Training'!WRU20</f>
        <v>0</v>
      </c>
      <c r="WSE12" s="1423">
        <f>'GC Table 4 - Tertiary'!WRT17</f>
        <v>0</v>
      </c>
      <c r="WSF12" s="1428">
        <f>SUM(WSB12:WSE12)</f>
        <v>0</v>
      </c>
      <c r="WSG12" s="776">
        <v>2014</v>
      </c>
      <c r="WSH12" s="1422">
        <f>'GC Table 8 - Primary'!WSK8</f>
        <v>0</v>
      </c>
      <c r="WSI12" s="1423">
        <f>'GC Table 6 - Secondary'!WSK8</f>
        <v>0</v>
      </c>
      <c r="WSJ12" s="1423">
        <f>'GC Table 5 - Worker Training'!WSK8</f>
        <v>0</v>
      </c>
      <c r="WSK12" s="1423">
        <f>'GC Table 4 - Tertiary'!WSJ8</f>
        <v>0</v>
      </c>
      <c r="WSL12" s="1424">
        <f>SUM(WSH12:WSK12)</f>
        <v>0</v>
      </c>
      <c r="WSM12" s="1425">
        <f>'GC Table 8 - Primary'!WSK12</f>
        <v>0</v>
      </c>
      <c r="WSN12" s="1423">
        <f>'GC Table 6 - Secondary'!WSK14</f>
        <v>0</v>
      </c>
      <c r="WSO12" s="1426">
        <f>'GC Table 5 - Worker Training'!WSK12</f>
        <v>0</v>
      </c>
      <c r="WSP12" s="1423">
        <f>'GC Table 4 - Tertiary'!WSJ9</f>
        <v>0</v>
      </c>
      <c r="WSQ12" s="1427">
        <f>SUM(WSM12:WSP12)</f>
        <v>0</v>
      </c>
      <c r="WSR12" s="1422">
        <f>'GC Table 8 - Primary'!WSK20</f>
        <v>0</v>
      </c>
      <c r="WSS12" s="1423">
        <f>'GC Table 6 - Secondary'!WSK22</f>
        <v>0</v>
      </c>
      <c r="WST12" s="1423">
        <f>'GC Table 5 - Worker Training'!WSK20</f>
        <v>0</v>
      </c>
      <c r="WSU12" s="1423">
        <f>'GC Table 4 - Tertiary'!WSJ17</f>
        <v>0</v>
      </c>
      <c r="WSV12" s="1428">
        <f>SUM(WSR12:WSU12)</f>
        <v>0</v>
      </c>
      <c r="WSW12" s="776">
        <v>2014</v>
      </c>
      <c r="WSX12" s="1422">
        <f>'GC Table 8 - Primary'!WTA8</f>
        <v>0</v>
      </c>
      <c r="WSY12" s="1423">
        <f>'GC Table 6 - Secondary'!WTA8</f>
        <v>0</v>
      </c>
      <c r="WSZ12" s="1423">
        <f>'GC Table 5 - Worker Training'!WTA8</f>
        <v>0</v>
      </c>
      <c r="WTA12" s="1423">
        <f>'GC Table 4 - Tertiary'!WSZ8</f>
        <v>0</v>
      </c>
      <c r="WTB12" s="1424">
        <f>SUM(WSX12:WTA12)</f>
        <v>0</v>
      </c>
      <c r="WTC12" s="1425">
        <f>'GC Table 8 - Primary'!WTA12</f>
        <v>0</v>
      </c>
      <c r="WTD12" s="1423">
        <f>'GC Table 6 - Secondary'!WTA14</f>
        <v>0</v>
      </c>
      <c r="WTE12" s="1426">
        <f>'GC Table 5 - Worker Training'!WTA12</f>
        <v>0</v>
      </c>
      <c r="WTF12" s="1423">
        <f>'GC Table 4 - Tertiary'!WSZ9</f>
        <v>0</v>
      </c>
      <c r="WTG12" s="1427">
        <f>SUM(WTC12:WTF12)</f>
        <v>0</v>
      </c>
      <c r="WTH12" s="1422">
        <f>'GC Table 8 - Primary'!WTA20</f>
        <v>0</v>
      </c>
      <c r="WTI12" s="1423">
        <f>'GC Table 6 - Secondary'!WTA22</f>
        <v>0</v>
      </c>
      <c r="WTJ12" s="1423">
        <f>'GC Table 5 - Worker Training'!WTA20</f>
        <v>0</v>
      </c>
      <c r="WTK12" s="1423">
        <f>'GC Table 4 - Tertiary'!WSZ17</f>
        <v>0</v>
      </c>
      <c r="WTL12" s="1428">
        <f>SUM(WTH12:WTK12)</f>
        <v>0</v>
      </c>
      <c r="WTM12" s="776">
        <v>2014</v>
      </c>
      <c r="WTN12" s="1422">
        <f>'GC Table 8 - Primary'!WTQ8</f>
        <v>0</v>
      </c>
      <c r="WTO12" s="1423">
        <f>'GC Table 6 - Secondary'!WTQ8</f>
        <v>0</v>
      </c>
      <c r="WTP12" s="1423">
        <f>'GC Table 5 - Worker Training'!WTQ8</f>
        <v>0</v>
      </c>
      <c r="WTQ12" s="1423">
        <f>'GC Table 4 - Tertiary'!WTP8</f>
        <v>0</v>
      </c>
      <c r="WTR12" s="1424">
        <f>SUM(WTN12:WTQ12)</f>
        <v>0</v>
      </c>
      <c r="WTS12" s="1425">
        <f>'GC Table 8 - Primary'!WTQ12</f>
        <v>0</v>
      </c>
      <c r="WTT12" s="1423">
        <f>'GC Table 6 - Secondary'!WTQ14</f>
        <v>0</v>
      </c>
      <c r="WTU12" s="1426">
        <f>'GC Table 5 - Worker Training'!WTQ12</f>
        <v>0</v>
      </c>
      <c r="WTV12" s="1423">
        <f>'GC Table 4 - Tertiary'!WTP9</f>
        <v>0</v>
      </c>
      <c r="WTW12" s="1427">
        <f>SUM(WTS12:WTV12)</f>
        <v>0</v>
      </c>
      <c r="WTX12" s="1422">
        <f>'GC Table 8 - Primary'!WTQ20</f>
        <v>0</v>
      </c>
      <c r="WTY12" s="1423">
        <f>'GC Table 6 - Secondary'!WTQ22</f>
        <v>0</v>
      </c>
      <c r="WTZ12" s="1423">
        <f>'GC Table 5 - Worker Training'!WTQ20</f>
        <v>0</v>
      </c>
      <c r="WUA12" s="1423">
        <f>'GC Table 4 - Tertiary'!WTP17</f>
        <v>0</v>
      </c>
      <c r="WUB12" s="1428">
        <f>SUM(WTX12:WUA12)</f>
        <v>0</v>
      </c>
      <c r="WUC12" s="776">
        <v>2014</v>
      </c>
      <c r="WUD12" s="1422">
        <f>'GC Table 8 - Primary'!WUG8</f>
        <v>0</v>
      </c>
      <c r="WUE12" s="1423">
        <f>'GC Table 6 - Secondary'!WUG8</f>
        <v>0</v>
      </c>
      <c r="WUF12" s="1423">
        <f>'GC Table 5 - Worker Training'!WUG8</f>
        <v>0</v>
      </c>
      <c r="WUG12" s="1423">
        <f>'GC Table 4 - Tertiary'!WUF8</f>
        <v>0</v>
      </c>
      <c r="WUH12" s="1424">
        <f>SUM(WUD12:WUG12)</f>
        <v>0</v>
      </c>
      <c r="WUI12" s="1425">
        <f>'GC Table 8 - Primary'!WUG12</f>
        <v>0</v>
      </c>
      <c r="WUJ12" s="1423">
        <f>'GC Table 6 - Secondary'!WUG14</f>
        <v>0</v>
      </c>
      <c r="WUK12" s="1426">
        <f>'GC Table 5 - Worker Training'!WUG12</f>
        <v>0</v>
      </c>
      <c r="WUL12" s="1423">
        <f>'GC Table 4 - Tertiary'!WUF9</f>
        <v>0</v>
      </c>
      <c r="WUM12" s="1427">
        <f>SUM(WUI12:WUL12)</f>
        <v>0</v>
      </c>
      <c r="WUN12" s="1422">
        <f>'GC Table 8 - Primary'!WUG20</f>
        <v>0</v>
      </c>
      <c r="WUO12" s="1423">
        <f>'GC Table 6 - Secondary'!WUG22</f>
        <v>0</v>
      </c>
      <c r="WUP12" s="1423">
        <f>'GC Table 5 - Worker Training'!WUG20</f>
        <v>0</v>
      </c>
      <c r="WUQ12" s="1423">
        <f>'GC Table 4 - Tertiary'!WUF17</f>
        <v>0</v>
      </c>
      <c r="WUR12" s="1428">
        <f>SUM(WUN12:WUQ12)</f>
        <v>0</v>
      </c>
      <c r="WUS12" s="776">
        <v>2014</v>
      </c>
      <c r="WUT12" s="1422">
        <f>'GC Table 8 - Primary'!WUW8</f>
        <v>0</v>
      </c>
      <c r="WUU12" s="1423">
        <f>'GC Table 6 - Secondary'!WUW8</f>
        <v>0</v>
      </c>
      <c r="WUV12" s="1423">
        <f>'GC Table 5 - Worker Training'!WUW8</f>
        <v>0</v>
      </c>
      <c r="WUW12" s="1423">
        <f>'GC Table 4 - Tertiary'!WUV8</f>
        <v>0</v>
      </c>
      <c r="WUX12" s="1424">
        <f>SUM(WUT12:WUW12)</f>
        <v>0</v>
      </c>
      <c r="WUY12" s="1425">
        <f>'GC Table 8 - Primary'!WUW12</f>
        <v>0</v>
      </c>
      <c r="WUZ12" s="1423">
        <f>'GC Table 6 - Secondary'!WUW14</f>
        <v>0</v>
      </c>
      <c r="WVA12" s="1426">
        <f>'GC Table 5 - Worker Training'!WUW12</f>
        <v>0</v>
      </c>
      <c r="WVB12" s="1423">
        <f>'GC Table 4 - Tertiary'!WUV9</f>
        <v>0</v>
      </c>
      <c r="WVC12" s="1427">
        <f>SUM(WUY12:WVB12)</f>
        <v>0</v>
      </c>
      <c r="WVD12" s="1422">
        <f>'GC Table 8 - Primary'!WUW20</f>
        <v>0</v>
      </c>
      <c r="WVE12" s="1423">
        <f>'GC Table 6 - Secondary'!WUW22</f>
        <v>0</v>
      </c>
      <c r="WVF12" s="1423">
        <f>'GC Table 5 - Worker Training'!WUW20</f>
        <v>0</v>
      </c>
      <c r="WVG12" s="1423">
        <f>'GC Table 4 - Tertiary'!WUV17</f>
        <v>0</v>
      </c>
      <c r="WVH12" s="1428">
        <f>SUM(WVD12:WVG12)</f>
        <v>0</v>
      </c>
      <c r="WVI12" s="776">
        <v>2014</v>
      </c>
      <c r="WVJ12" s="1422">
        <f>'GC Table 8 - Primary'!WVM8</f>
        <v>0</v>
      </c>
      <c r="WVK12" s="1423">
        <f>'GC Table 6 - Secondary'!WVM8</f>
        <v>0</v>
      </c>
      <c r="WVL12" s="1423">
        <f>'GC Table 5 - Worker Training'!WVM8</f>
        <v>0</v>
      </c>
      <c r="WVM12" s="1423">
        <f>'GC Table 4 - Tertiary'!WVL8</f>
        <v>0</v>
      </c>
      <c r="WVN12" s="1424">
        <f>SUM(WVJ12:WVM12)</f>
        <v>0</v>
      </c>
      <c r="WVO12" s="1425">
        <f>'GC Table 8 - Primary'!WVM12</f>
        <v>0</v>
      </c>
      <c r="WVP12" s="1423">
        <f>'GC Table 6 - Secondary'!WVM14</f>
        <v>0</v>
      </c>
      <c r="WVQ12" s="1426">
        <f>'GC Table 5 - Worker Training'!WVM12</f>
        <v>0</v>
      </c>
      <c r="WVR12" s="1423">
        <f>'GC Table 4 - Tertiary'!WVL9</f>
        <v>0</v>
      </c>
      <c r="WVS12" s="1427">
        <f>SUM(WVO12:WVR12)</f>
        <v>0</v>
      </c>
      <c r="WVT12" s="1422">
        <f>'GC Table 8 - Primary'!WVM20</f>
        <v>0</v>
      </c>
      <c r="WVU12" s="1423">
        <f>'GC Table 6 - Secondary'!WVM22</f>
        <v>0</v>
      </c>
      <c r="WVV12" s="1423">
        <f>'GC Table 5 - Worker Training'!WVM20</f>
        <v>0</v>
      </c>
      <c r="WVW12" s="1423">
        <f>'GC Table 4 - Tertiary'!WVL17</f>
        <v>0</v>
      </c>
      <c r="WVX12" s="1428">
        <f>SUM(WVT12:WVW12)</f>
        <v>0</v>
      </c>
      <c r="WVY12" s="776">
        <v>2014</v>
      </c>
      <c r="WVZ12" s="1422">
        <f>'GC Table 8 - Primary'!WWC8</f>
        <v>0</v>
      </c>
      <c r="WWA12" s="1423">
        <f>'GC Table 6 - Secondary'!WWC8</f>
        <v>0</v>
      </c>
      <c r="WWB12" s="1423">
        <f>'GC Table 5 - Worker Training'!WWC8</f>
        <v>0</v>
      </c>
      <c r="WWC12" s="1423">
        <f>'GC Table 4 - Tertiary'!WWB8</f>
        <v>0</v>
      </c>
      <c r="WWD12" s="1424">
        <f>SUM(WVZ12:WWC12)</f>
        <v>0</v>
      </c>
      <c r="WWE12" s="1425">
        <f>'GC Table 8 - Primary'!WWC12</f>
        <v>0</v>
      </c>
      <c r="WWF12" s="1423">
        <f>'GC Table 6 - Secondary'!WWC14</f>
        <v>0</v>
      </c>
      <c r="WWG12" s="1426">
        <f>'GC Table 5 - Worker Training'!WWC12</f>
        <v>0</v>
      </c>
      <c r="WWH12" s="1423">
        <f>'GC Table 4 - Tertiary'!WWB9</f>
        <v>0</v>
      </c>
      <c r="WWI12" s="1427">
        <f>SUM(WWE12:WWH12)</f>
        <v>0</v>
      </c>
      <c r="WWJ12" s="1422">
        <f>'GC Table 8 - Primary'!WWC20</f>
        <v>0</v>
      </c>
      <c r="WWK12" s="1423">
        <f>'GC Table 6 - Secondary'!WWC22</f>
        <v>0</v>
      </c>
      <c r="WWL12" s="1423">
        <f>'GC Table 5 - Worker Training'!WWC20</f>
        <v>0</v>
      </c>
      <c r="WWM12" s="1423">
        <f>'GC Table 4 - Tertiary'!WWB17</f>
        <v>0</v>
      </c>
      <c r="WWN12" s="1428">
        <f>SUM(WWJ12:WWM12)</f>
        <v>0</v>
      </c>
      <c r="WWO12" s="776">
        <v>2014</v>
      </c>
      <c r="WWP12" s="1422">
        <f>'GC Table 8 - Primary'!WWS8</f>
        <v>0</v>
      </c>
      <c r="WWQ12" s="1423">
        <f>'GC Table 6 - Secondary'!WWS8</f>
        <v>0</v>
      </c>
      <c r="WWR12" s="1423">
        <f>'GC Table 5 - Worker Training'!WWS8</f>
        <v>0</v>
      </c>
      <c r="WWS12" s="1423">
        <f>'GC Table 4 - Tertiary'!WWR8</f>
        <v>0</v>
      </c>
      <c r="WWT12" s="1424">
        <f>SUM(WWP12:WWS12)</f>
        <v>0</v>
      </c>
      <c r="WWU12" s="1425">
        <f>'GC Table 8 - Primary'!WWS12</f>
        <v>0</v>
      </c>
      <c r="WWV12" s="1423">
        <f>'GC Table 6 - Secondary'!WWS14</f>
        <v>0</v>
      </c>
      <c r="WWW12" s="1426">
        <f>'GC Table 5 - Worker Training'!WWS12</f>
        <v>0</v>
      </c>
      <c r="WWX12" s="1423">
        <f>'GC Table 4 - Tertiary'!WWR9</f>
        <v>0</v>
      </c>
      <c r="WWY12" s="1427">
        <f>SUM(WWU12:WWX12)</f>
        <v>0</v>
      </c>
      <c r="WWZ12" s="1422">
        <f>'GC Table 8 - Primary'!WWS20</f>
        <v>0</v>
      </c>
      <c r="WXA12" s="1423">
        <f>'GC Table 6 - Secondary'!WWS22</f>
        <v>0</v>
      </c>
      <c r="WXB12" s="1423">
        <f>'GC Table 5 - Worker Training'!WWS20</f>
        <v>0</v>
      </c>
      <c r="WXC12" s="1423">
        <f>'GC Table 4 - Tertiary'!WWR17</f>
        <v>0</v>
      </c>
      <c r="WXD12" s="1428">
        <f>SUM(WWZ12:WXC12)</f>
        <v>0</v>
      </c>
      <c r="WXE12" s="776">
        <v>2014</v>
      </c>
      <c r="WXF12" s="1422">
        <f>'GC Table 8 - Primary'!WXI8</f>
        <v>0</v>
      </c>
      <c r="WXG12" s="1423">
        <f>'GC Table 6 - Secondary'!WXI8</f>
        <v>0</v>
      </c>
      <c r="WXH12" s="1423">
        <f>'GC Table 5 - Worker Training'!WXI8</f>
        <v>0</v>
      </c>
      <c r="WXI12" s="1423">
        <f>'GC Table 4 - Tertiary'!WXH8</f>
        <v>0</v>
      </c>
      <c r="WXJ12" s="1424">
        <f>SUM(WXF12:WXI12)</f>
        <v>0</v>
      </c>
      <c r="WXK12" s="1425">
        <f>'GC Table 8 - Primary'!WXI12</f>
        <v>0</v>
      </c>
      <c r="WXL12" s="1423">
        <f>'GC Table 6 - Secondary'!WXI14</f>
        <v>0</v>
      </c>
      <c r="WXM12" s="1426">
        <f>'GC Table 5 - Worker Training'!WXI12</f>
        <v>0</v>
      </c>
      <c r="WXN12" s="1423">
        <f>'GC Table 4 - Tertiary'!WXH9</f>
        <v>0</v>
      </c>
      <c r="WXO12" s="1427">
        <f>SUM(WXK12:WXN12)</f>
        <v>0</v>
      </c>
      <c r="WXP12" s="1422">
        <f>'GC Table 8 - Primary'!WXI20</f>
        <v>0</v>
      </c>
      <c r="WXQ12" s="1423">
        <f>'GC Table 6 - Secondary'!WXI22</f>
        <v>0</v>
      </c>
      <c r="WXR12" s="1423">
        <f>'GC Table 5 - Worker Training'!WXI20</f>
        <v>0</v>
      </c>
      <c r="WXS12" s="1423">
        <f>'GC Table 4 - Tertiary'!WXH17</f>
        <v>0</v>
      </c>
      <c r="WXT12" s="1428">
        <f>SUM(WXP12:WXS12)</f>
        <v>0</v>
      </c>
      <c r="WXU12" s="776">
        <v>2014</v>
      </c>
      <c r="WXV12" s="1422">
        <f>'GC Table 8 - Primary'!WXY8</f>
        <v>0</v>
      </c>
      <c r="WXW12" s="1423">
        <f>'GC Table 6 - Secondary'!WXY8</f>
        <v>0</v>
      </c>
      <c r="WXX12" s="1423">
        <f>'GC Table 5 - Worker Training'!WXY8</f>
        <v>0</v>
      </c>
      <c r="WXY12" s="1423">
        <f>'GC Table 4 - Tertiary'!WXX8</f>
        <v>0</v>
      </c>
      <c r="WXZ12" s="1424">
        <f>SUM(WXV12:WXY12)</f>
        <v>0</v>
      </c>
      <c r="WYA12" s="1425">
        <f>'GC Table 8 - Primary'!WXY12</f>
        <v>0</v>
      </c>
      <c r="WYB12" s="1423">
        <f>'GC Table 6 - Secondary'!WXY14</f>
        <v>0</v>
      </c>
      <c r="WYC12" s="1426">
        <f>'GC Table 5 - Worker Training'!WXY12</f>
        <v>0</v>
      </c>
      <c r="WYD12" s="1423">
        <f>'GC Table 4 - Tertiary'!WXX9</f>
        <v>0</v>
      </c>
      <c r="WYE12" s="1427">
        <f>SUM(WYA12:WYD12)</f>
        <v>0</v>
      </c>
      <c r="WYF12" s="1422">
        <f>'GC Table 8 - Primary'!WXY20</f>
        <v>0</v>
      </c>
      <c r="WYG12" s="1423">
        <f>'GC Table 6 - Secondary'!WXY22</f>
        <v>0</v>
      </c>
      <c r="WYH12" s="1423">
        <f>'GC Table 5 - Worker Training'!WXY20</f>
        <v>0</v>
      </c>
      <c r="WYI12" s="1423">
        <f>'GC Table 4 - Tertiary'!WXX17</f>
        <v>0</v>
      </c>
      <c r="WYJ12" s="1428">
        <f>SUM(WYF12:WYI12)</f>
        <v>0</v>
      </c>
      <c r="WYK12" s="776">
        <v>2014</v>
      </c>
      <c r="WYL12" s="1422">
        <f>'GC Table 8 - Primary'!WYO8</f>
        <v>0</v>
      </c>
      <c r="WYM12" s="1423">
        <f>'GC Table 6 - Secondary'!WYO8</f>
        <v>0</v>
      </c>
      <c r="WYN12" s="1423">
        <f>'GC Table 5 - Worker Training'!WYO8</f>
        <v>0</v>
      </c>
      <c r="WYO12" s="1423">
        <f>'GC Table 4 - Tertiary'!WYN8</f>
        <v>0</v>
      </c>
      <c r="WYP12" s="1424">
        <f>SUM(WYL12:WYO12)</f>
        <v>0</v>
      </c>
      <c r="WYQ12" s="1425">
        <f>'GC Table 8 - Primary'!WYO12</f>
        <v>0</v>
      </c>
      <c r="WYR12" s="1423">
        <f>'GC Table 6 - Secondary'!WYO14</f>
        <v>0</v>
      </c>
      <c r="WYS12" s="1426">
        <f>'GC Table 5 - Worker Training'!WYO12</f>
        <v>0</v>
      </c>
      <c r="WYT12" s="1423">
        <f>'GC Table 4 - Tertiary'!WYN9</f>
        <v>0</v>
      </c>
      <c r="WYU12" s="1427">
        <f>SUM(WYQ12:WYT12)</f>
        <v>0</v>
      </c>
      <c r="WYV12" s="1422">
        <f>'GC Table 8 - Primary'!WYO20</f>
        <v>0</v>
      </c>
      <c r="WYW12" s="1423">
        <f>'GC Table 6 - Secondary'!WYO22</f>
        <v>0</v>
      </c>
      <c r="WYX12" s="1423">
        <f>'GC Table 5 - Worker Training'!WYO20</f>
        <v>0</v>
      </c>
      <c r="WYY12" s="1423">
        <f>'GC Table 4 - Tertiary'!WYN17</f>
        <v>0</v>
      </c>
      <c r="WYZ12" s="1428">
        <f>SUM(WYV12:WYY12)</f>
        <v>0</v>
      </c>
      <c r="WZA12" s="776">
        <v>2014</v>
      </c>
      <c r="WZB12" s="1422">
        <f>'GC Table 8 - Primary'!WZE8</f>
        <v>0</v>
      </c>
      <c r="WZC12" s="1423">
        <f>'GC Table 6 - Secondary'!WZE8</f>
        <v>0</v>
      </c>
      <c r="WZD12" s="1423">
        <f>'GC Table 5 - Worker Training'!WZE8</f>
        <v>0</v>
      </c>
      <c r="WZE12" s="1423">
        <f>'GC Table 4 - Tertiary'!WZD8</f>
        <v>0</v>
      </c>
      <c r="WZF12" s="1424">
        <f>SUM(WZB12:WZE12)</f>
        <v>0</v>
      </c>
      <c r="WZG12" s="1425">
        <f>'GC Table 8 - Primary'!WZE12</f>
        <v>0</v>
      </c>
      <c r="WZH12" s="1423">
        <f>'GC Table 6 - Secondary'!WZE14</f>
        <v>0</v>
      </c>
      <c r="WZI12" s="1426">
        <f>'GC Table 5 - Worker Training'!WZE12</f>
        <v>0</v>
      </c>
      <c r="WZJ12" s="1423">
        <f>'GC Table 4 - Tertiary'!WZD9</f>
        <v>0</v>
      </c>
      <c r="WZK12" s="1427">
        <f>SUM(WZG12:WZJ12)</f>
        <v>0</v>
      </c>
      <c r="WZL12" s="1422">
        <f>'GC Table 8 - Primary'!WZE20</f>
        <v>0</v>
      </c>
      <c r="WZM12" s="1423">
        <f>'GC Table 6 - Secondary'!WZE22</f>
        <v>0</v>
      </c>
      <c r="WZN12" s="1423">
        <f>'GC Table 5 - Worker Training'!WZE20</f>
        <v>0</v>
      </c>
      <c r="WZO12" s="1423">
        <f>'GC Table 4 - Tertiary'!WZD17</f>
        <v>0</v>
      </c>
      <c r="WZP12" s="1428">
        <f>SUM(WZL12:WZO12)</f>
        <v>0</v>
      </c>
      <c r="WZQ12" s="776">
        <v>2014</v>
      </c>
      <c r="WZR12" s="1422">
        <f>'GC Table 8 - Primary'!WZU8</f>
        <v>0</v>
      </c>
      <c r="WZS12" s="1423">
        <f>'GC Table 6 - Secondary'!WZU8</f>
        <v>0</v>
      </c>
      <c r="WZT12" s="1423">
        <f>'GC Table 5 - Worker Training'!WZU8</f>
        <v>0</v>
      </c>
      <c r="WZU12" s="1423">
        <f>'GC Table 4 - Tertiary'!WZT8</f>
        <v>0</v>
      </c>
      <c r="WZV12" s="1424">
        <f>SUM(WZR12:WZU12)</f>
        <v>0</v>
      </c>
      <c r="WZW12" s="1425">
        <f>'GC Table 8 - Primary'!WZU12</f>
        <v>0</v>
      </c>
      <c r="WZX12" s="1423">
        <f>'GC Table 6 - Secondary'!WZU14</f>
        <v>0</v>
      </c>
      <c r="WZY12" s="1426">
        <f>'GC Table 5 - Worker Training'!WZU12</f>
        <v>0</v>
      </c>
      <c r="WZZ12" s="1423">
        <f>'GC Table 4 - Tertiary'!WZT9</f>
        <v>0</v>
      </c>
      <c r="XAA12" s="1427">
        <f>SUM(WZW12:WZZ12)</f>
        <v>0</v>
      </c>
      <c r="XAB12" s="1422">
        <f>'GC Table 8 - Primary'!WZU20</f>
        <v>0</v>
      </c>
      <c r="XAC12" s="1423">
        <f>'GC Table 6 - Secondary'!WZU22</f>
        <v>0</v>
      </c>
      <c r="XAD12" s="1423">
        <f>'GC Table 5 - Worker Training'!WZU20</f>
        <v>0</v>
      </c>
      <c r="XAE12" s="1423">
        <f>'GC Table 4 - Tertiary'!WZT17</f>
        <v>0</v>
      </c>
      <c r="XAF12" s="1428">
        <f>SUM(XAB12:XAE12)</f>
        <v>0</v>
      </c>
      <c r="XAG12" s="776">
        <v>2014</v>
      </c>
      <c r="XAH12" s="1422">
        <f>'GC Table 8 - Primary'!XAK8</f>
        <v>0</v>
      </c>
      <c r="XAI12" s="1423">
        <f>'GC Table 6 - Secondary'!XAK8</f>
        <v>0</v>
      </c>
      <c r="XAJ12" s="1423">
        <f>'GC Table 5 - Worker Training'!XAK8</f>
        <v>0</v>
      </c>
      <c r="XAK12" s="1423">
        <f>'GC Table 4 - Tertiary'!XAJ8</f>
        <v>0</v>
      </c>
      <c r="XAL12" s="1424">
        <f>SUM(XAH12:XAK12)</f>
        <v>0</v>
      </c>
      <c r="XAM12" s="1425">
        <f>'GC Table 8 - Primary'!XAK12</f>
        <v>0</v>
      </c>
      <c r="XAN12" s="1423">
        <f>'GC Table 6 - Secondary'!XAK14</f>
        <v>0</v>
      </c>
      <c r="XAO12" s="1426">
        <f>'GC Table 5 - Worker Training'!XAK12</f>
        <v>0</v>
      </c>
      <c r="XAP12" s="1423">
        <f>'GC Table 4 - Tertiary'!XAJ9</f>
        <v>0</v>
      </c>
      <c r="XAQ12" s="1427">
        <f>SUM(XAM12:XAP12)</f>
        <v>0</v>
      </c>
      <c r="XAR12" s="1422">
        <f>'GC Table 8 - Primary'!XAK20</f>
        <v>0</v>
      </c>
      <c r="XAS12" s="1423">
        <f>'GC Table 6 - Secondary'!XAK22</f>
        <v>0</v>
      </c>
      <c r="XAT12" s="1423">
        <f>'GC Table 5 - Worker Training'!XAK20</f>
        <v>0</v>
      </c>
      <c r="XAU12" s="1423">
        <f>'GC Table 4 - Tertiary'!XAJ17</f>
        <v>0</v>
      </c>
      <c r="XAV12" s="1428">
        <f>SUM(XAR12:XAU12)</f>
        <v>0</v>
      </c>
      <c r="XAW12" s="776">
        <v>2014</v>
      </c>
      <c r="XAX12" s="1422">
        <f>'GC Table 8 - Primary'!XBA8</f>
        <v>0</v>
      </c>
      <c r="XAY12" s="1423">
        <f>'GC Table 6 - Secondary'!XBA8</f>
        <v>0</v>
      </c>
      <c r="XAZ12" s="1423">
        <f>'GC Table 5 - Worker Training'!XBA8</f>
        <v>0</v>
      </c>
      <c r="XBA12" s="1423">
        <f>'GC Table 4 - Tertiary'!XAZ8</f>
        <v>0</v>
      </c>
      <c r="XBB12" s="1424">
        <f>SUM(XAX12:XBA12)</f>
        <v>0</v>
      </c>
      <c r="XBC12" s="1425">
        <f>'GC Table 8 - Primary'!XBA12</f>
        <v>0</v>
      </c>
      <c r="XBD12" s="1423">
        <f>'GC Table 6 - Secondary'!XBA14</f>
        <v>0</v>
      </c>
      <c r="XBE12" s="1426">
        <f>'GC Table 5 - Worker Training'!XBA12</f>
        <v>0</v>
      </c>
      <c r="XBF12" s="1423">
        <f>'GC Table 4 - Tertiary'!XAZ9</f>
        <v>0</v>
      </c>
      <c r="XBG12" s="1427">
        <f>SUM(XBC12:XBF12)</f>
        <v>0</v>
      </c>
      <c r="XBH12" s="1422">
        <f>'GC Table 8 - Primary'!XBA20</f>
        <v>0</v>
      </c>
      <c r="XBI12" s="1423">
        <f>'GC Table 6 - Secondary'!XBA22</f>
        <v>0</v>
      </c>
      <c r="XBJ12" s="1423">
        <f>'GC Table 5 - Worker Training'!XBA20</f>
        <v>0</v>
      </c>
      <c r="XBK12" s="1423">
        <f>'GC Table 4 - Tertiary'!XAZ17</f>
        <v>0</v>
      </c>
      <c r="XBL12" s="1428">
        <f>SUM(XBH12:XBK12)</f>
        <v>0</v>
      </c>
      <c r="XBM12" s="776">
        <v>2014</v>
      </c>
      <c r="XBN12" s="1422">
        <f>'GC Table 8 - Primary'!XBQ8</f>
        <v>0</v>
      </c>
      <c r="XBO12" s="1423">
        <f>'GC Table 6 - Secondary'!XBQ8</f>
        <v>0</v>
      </c>
      <c r="XBP12" s="1423">
        <f>'GC Table 5 - Worker Training'!XBQ8</f>
        <v>0</v>
      </c>
      <c r="XBQ12" s="1423">
        <f>'GC Table 4 - Tertiary'!XBP8</f>
        <v>0</v>
      </c>
      <c r="XBR12" s="1424">
        <f>SUM(XBN12:XBQ12)</f>
        <v>0</v>
      </c>
      <c r="XBS12" s="1425">
        <f>'GC Table 8 - Primary'!XBQ12</f>
        <v>0</v>
      </c>
      <c r="XBT12" s="1423">
        <f>'GC Table 6 - Secondary'!XBQ14</f>
        <v>0</v>
      </c>
      <c r="XBU12" s="1426">
        <f>'GC Table 5 - Worker Training'!XBQ12</f>
        <v>0</v>
      </c>
      <c r="XBV12" s="1423">
        <f>'GC Table 4 - Tertiary'!XBP9</f>
        <v>0</v>
      </c>
      <c r="XBW12" s="1427">
        <f>SUM(XBS12:XBV12)</f>
        <v>0</v>
      </c>
      <c r="XBX12" s="1422">
        <f>'GC Table 8 - Primary'!XBQ20</f>
        <v>0</v>
      </c>
      <c r="XBY12" s="1423">
        <f>'GC Table 6 - Secondary'!XBQ22</f>
        <v>0</v>
      </c>
      <c r="XBZ12" s="1423">
        <f>'GC Table 5 - Worker Training'!XBQ20</f>
        <v>0</v>
      </c>
      <c r="XCA12" s="1423">
        <f>'GC Table 4 - Tertiary'!XBP17</f>
        <v>0</v>
      </c>
      <c r="XCB12" s="1428">
        <f>SUM(XBX12:XCA12)</f>
        <v>0</v>
      </c>
      <c r="XCC12" s="776">
        <v>2014</v>
      </c>
      <c r="XCD12" s="1422">
        <f>'GC Table 8 - Primary'!XCG8</f>
        <v>0</v>
      </c>
      <c r="XCE12" s="1423">
        <f>'GC Table 6 - Secondary'!XCG8</f>
        <v>0</v>
      </c>
      <c r="XCF12" s="1423">
        <f>'GC Table 5 - Worker Training'!XCG8</f>
        <v>0</v>
      </c>
      <c r="XCG12" s="1423">
        <f>'GC Table 4 - Tertiary'!XCF8</f>
        <v>0</v>
      </c>
      <c r="XCH12" s="1424">
        <f>SUM(XCD12:XCG12)</f>
        <v>0</v>
      </c>
      <c r="XCI12" s="1425">
        <f>'GC Table 8 - Primary'!XCG12</f>
        <v>0</v>
      </c>
      <c r="XCJ12" s="1423">
        <f>'GC Table 6 - Secondary'!XCG14</f>
        <v>0</v>
      </c>
      <c r="XCK12" s="1426">
        <f>'GC Table 5 - Worker Training'!XCG12</f>
        <v>0</v>
      </c>
      <c r="XCL12" s="1423">
        <f>'GC Table 4 - Tertiary'!XCF9</f>
        <v>0</v>
      </c>
      <c r="XCM12" s="1427">
        <f>SUM(XCI12:XCL12)</f>
        <v>0</v>
      </c>
      <c r="XCN12" s="1422">
        <f>'GC Table 8 - Primary'!XCG20</f>
        <v>0</v>
      </c>
      <c r="XCO12" s="1423">
        <f>'GC Table 6 - Secondary'!XCG22</f>
        <v>0</v>
      </c>
      <c r="XCP12" s="1423">
        <f>'GC Table 5 - Worker Training'!XCG20</f>
        <v>0</v>
      </c>
      <c r="XCQ12" s="1423">
        <f>'GC Table 4 - Tertiary'!XCF17</f>
        <v>0</v>
      </c>
      <c r="XCR12" s="1428">
        <f>SUM(XCN12:XCQ12)</f>
        <v>0</v>
      </c>
      <c r="XCS12" s="776">
        <v>2014</v>
      </c>
      <c r="XCT12" s="1422">
        <f>'GC Table 8 - Primary'!XCW8</f>
        <v>0</v>
      </c>
      <c r="XCU12" s="1423">
        <f>'GC Table 6 - Secondary'!XCW8</f>
        <v>0</v>
      </c>
      <c r="XCV12" s="1423">
        <f>'GC Table 5 - Worker Training'!XCW8</f>
        <v>0</v>
      </c>
      <c r="XCW12" s="1423">
        <f>'GC Table 4 - Tertiary'!XCV8</f>
        <v>0</v>
      </c>
      <c r="XCX12" s="1424">
        <f>SUM(XCT12:XCW12)</f>
        <v>0</v>
      </c>
      <c r="XCY12" s="1425">
        <f>'GC Table 8 - Primary'!XCW12</f>
        <v>0</v>
      </c>
      <c r="XCZ12" s="1423">
        <f>'GC Table 6 - Secondary'!XCW14</f>
        <v>0</v>
      </c>
      <c r="XDA12" s="1426">
        <f>'GC Table 5 - Worker Training'!XCW12</f>
        <v>0</v>
      </c>
      <c r="XDB12" s="1423">
        <f>'GC Table 4 - Tertiary'!XCV9</f>
        <v>0</v>
      </c>
      <c r="XDC12" s="1427">
        <f>SUM(XCY12:XDB12)</f>
        <v>0</v>
      </c>
      <c r="XDD12" s="1422">
        <f>'GC Table 8 - Primary'!XCW20</f>
        <v>0</v>
      </c>
      <c r="XDE12" s="1423">
        <f>'GC Table 6 - Secondary'!XCW22</f>
        <v>0</v>
      </c>
      <c r="XDF12" s="1423">
        <f>'GC Table 5 - Worker Training'!XCW20</f>
        <v>0</v>
      </c>
      <c r="XDG12" s="1423">
        <f>'GC Table 4 - Tertiary'!XCV17</f>
        <v>0</v>
      </c>
      <c r="XDH12" s="1428">
        <f>SUM(XDD12:XDG12)</f>
        <v>0</v>
      </c>
      <c r="XDI12" s="776">
        <v>2014</v>
      </c>
      <c r="XDJ12" s="1422">
        <f>'GC Table 8 - Primary'!XDM8</f>
        <v>0</v>
      </c>
      <c r="XDK12" s="1423">
        <f>'GC Table 6 - Secondary'!XDM8</f>
        <v>0</v>
      </c>
      <c r="XDL12" s="1423">
        <f>'GC Table 5 - Worker Training'!XDM8</f>
        <v>0</v>
      </c>
      <c r="XDM12" s="1423">
        <f>'GC Table 4 - Tertiary'!XDL8</f>
        <v>0</v>
      </c>
      <c r="XDN12" s="1424">
        <f>SUM(XDJ12:XDM12)</f>
        <v>0</v>
      </c>
      <c r="XDO12" s="1425">
        <f>'GC Table 8 - Primary'!XDM12</f>
        <v>0</v>
      </c>
      <c r="XDP12" s="1423">
        <f>'GC Table 6 - Secondary'!XDM14</f>
        <v>0</v>
      </c>
      <c r="XDQ12" s="1426">
        <f>'GC Table 5 - Worker Training'!XDM12</f>
        <v>0</v>
      </c>
      <c r="XDR12" s="1423">
        <f>'GC Table 4 - Tertiary'!XDL9</f>
        <v>0</v>
      </c>
      <c r="XDS12" s="1427">
        <f>SUM(XDO12:XDR12)</f>
        <v>0</v>
      </c>
      <c r="XDT12" s="1422">
        <f>'GC Table 8 - Primary'!XDM20</f>
        <v>0</v>
      </c>
      <c r="XDU12" s="1423">
        <f>'GC Table 6 - Secondary'!XDM22</f>
        <v>0</v>
      </c>
      <c r="XDV12" s="1423">
        <f>'GC Table 5 - Worker Training'!XDM20</f>
        <v>0</v>
      </c>
      <c r="XDW12" s="1423">
        <f>'GC Table 4 - Tertiary'!XDL17</f>
        <v>0</v>
      </c>
      <c r="XDX12" s="1428">
        <f>SUM(XDT12:XDW12)</f>
        <v>0</v>
      </c>
      <c r="XDY12" s="776">
        <v>2014</v>
      </c>
      <c r="XDZ12" s="1422">
        <f>'GC Table 8 - Primary'!XEC8</f>
        <v>0</v>
      </c>
      <c r="XEA12" s="1423">
        <f>'GC Table 6 - Secondary'!XEC8</f>
        <v>0</v>
      </c>
      <c r="XEB12" s="1423">
        <f>'GC Table 5 - Worker Training'!XEC8</f>
        <v>0</v>
      </c>
      <c r="XEC12" s="1423">
        <f>'GC Table 4 - Tertiary'!XEB8</f>
        <v>0</v>
      </c>
      <c r="XED12" s="1424">
        <f>SUM(XDZ12:XEC12)</f>
        <v>0</v>
      </c>
      <c r="XEE12" s="1425">
        <f>'GC Table 8 - Primary'!XEC12</f>
        <v>0</v>
      </c>
      <c r="XEF12" s="1423">
        <f>'GC Table 6 - Secondary'!XEC14</f>
        <v>0</v>
      </c>
      <c r="XEG12" s="1426">
        <f>'GC Table 5 - Worker Training'!XEC12</f>
        <v>0</v>
      </c>
      <c r="XEH12" s="1423">
        <f>'GC Table 4 - Tertiary'!XEB9</f>
        <v>0</v>
      </c>
      <c r="XEI12" s="1427">
        <f>SUM(XEE12:XEH12)</f>
        <v>0</v>
      </c>
      <c r="XEJ12" s="1422">
        <f>'GC Table 8 - Primary'!XEC20</f>
        <v>0</v>
      </c>
      <c r="XEK12" s="1423">
        <f>'GC Table 6 - Secondary'!XEC22</f>
        <v>0</v>
      </c>
      <c r="XEL12" s="1423">
        <f>'GC Table 5 - Worker Training'!XEC20</f>
        <v>0</v>
      </c>
      <c r="XEM12" s="1423">
        <f>'GC Table 4 - Tertiary'!XEB17</f>
        <v>0</v>
      </c>
      <c r="XEN12" s="1428">
        <f>SUM(XEJ12:XEM12)</f>
        <v>0</v>
      </c>
      <c r="XEO12" s="776">
        <v>2014</v>
      </c>
      <c r="XEP12" s="1422">
        <f>'GC Table 8 - Primary'!XES8</f>
        <v>0</v>
      </c>
      <c r="XEQ12" s="1423">
        <f>'GC Table 6 - Secondary'!XES8</f>
        <v>0</v>
      </c>
      <c r="XER12" s="1423">
        <f>'GC Table 5 - Worker Training'!XES8</f>
        <v>0</v>
      </c>
      <c r="XES12" s="1423">
        <f>'GC Table 4 - Tertiary'!XER8</f>
        <v>0</v>
      </c>
      <c r="XET12" s="1424">
        <f>SUM(XEP12:XES12)</f>
        <v>0</v>
      </c>
      <c r="XEU12" s="1425">
        <f>'GC Table 8 - Primary'!XES12</f>
        <v>0</v>
      </c>
      <c r="XEV12" s="1423">
        <f>'GC Table 6 - Secondary'!XES14</f>
        <v>0</v>
      </c>
      <c r="XEW12" s="1426">
        <f>'GC Table 5 - Worker Training'!XES12</f>
        <v>0</v>
      </c>
      <c r="XEX12" s="1423">
        <f>'GC Table 4 - Tertiary'!XER9</f>
        <v>0</v>
      </c>
      <c r="XEY12" s="1427">
        <f>SUM(XEU12:XEX12)</f>
        <v>0</v>
      </c>
      <c r="XEZ12" s="1422">
        <f>'GC Table 8 - Primary'!XES20</f>
        <v>0</v>
      </c>
      <c r="XFA12" s="1423">
        <f>'GC Table 6 - Secondary'!XES22</f>
        <v>0</v>
      </c>
      <c r="XFB12" s="1423">
        <f>'GC Table 5 - Worker Training'!XES20</f>
        <v>0</v>
      </c>
      <c r="XFC12" s="1423">
        <f>'GC Table 4 - Tertiary'!XER17</f>
        <v>0</v>
      </c>
      <c r="XFD12" s="1428">
        <f>SUM(XEZ12:XFC12)</f>
        <v>0</v>
      </c>
    </row>
    <row r="13" spans="1:16384" s="759" customFormat="1" ht="18.649999999999999" customHeight="1">
      <c r="A13" s="2814">
        <v>2013</v>
      </c>
      <c r="B13" s="2815">
        <v>133</v>
      </c>
      <c r="C13" s="2093">
        <v>24</v>
      </c>
      <c r="D13" s="2093">
        <v>2</v>
      </c>
      <c r="E13" s="2093">
        <v>1</v>
      </c>
      <c r="F13" s="2094">
        <f t="shared" si="0"/>
        <v>160</v>
      </c>
      <c r="G13" s="2095">
        <v>707</v>
      </c>
      <c r="H13" s="2093">
        <v>296</v>
      </c>
      <c r="I13" s="2096">
        <v>0</v>
      </c>
      <c r="J13" s="2093">
        <v>18</v>
      </c>
      <c r="K13" s="2097">
        <f t="shared" ref="K13:K20" si="2">SUM(G13:J13)</f>
        <v>1021</v>
      </c>
      <c r="L13" s="2815">
        <v>15608</v>
      </c>
      <c r="M13" s="2093">
        <v>4447</v>
      </c>
      <c r="N13" s="2816">
        <v>337</v>
      </c>
      <c r="O13" s="2093">
        <v>420</v>
      </c>
      <c r="P13" s="2098">
        <f t="shared" si="1"/>
        <v>20812</v>
      </c>
      <c r="Q13" s="777" t="s">
        <v>831</v>
      </c>
      <c r="R13" s="777"/>
      <c r="S13" s="777"/>
    </row>
    <row r="14" spans="1:16384" s="759" customFormat="1" ht="18.649999999999999" customHeight="1">
      <c r="A14" s="2814">
        <v>2012</v>
      </c>
      <c r="B14" s="2817">
        <v>142</v>
      </c>
      <c r="C14" s="2818">
        <v>26</v>
      </c>
      <c r="D14" s="2818">
        <v>3</v>
      </c>
      <c r="E14" s="2818">
        <v>1</v>
      </c>
      <c r="F14" s="2819">
        <f t="shared" si="0"/>
        <v>172</v>
      </c>
      <c r="G14" s="2820">
        <v>684</v>
      </c>
      <c r="H14" s="2818">
        <v>305</v>
      </c>
      <c r="I14" s="2821">
        <v>29</v>
      </c>
      <c r="J14" s="2818">
        <v>18</v>
      </c>
      <c r="K14" s="2822">
        <f t="shared" si="2"/>
        <v>1036</v>
      </c>
      <c r="L14" s="2817">
        <v>17285</v>
      </c>
      <c r="M14" s="2818">
        <v>5518</v>
      </c>
      <c r="N14" s="2818">
        <v>517</v>
      </c>
      <c r="O14" s="2818">
        <v>428</v>
      </c>
      <c r="P14" s="2823">
        <f t="shared" si="1"/>
        <v>23748</v>
      </c>
    </row>
    <row r="15" spans="1:16384" s="759" customFormat="1" ht="18.649999999999999" customHeight="1">
      <c r="A15" s="2814">
        <v>2011</v>
      </c>
      <c r="B15" s="2817">
        <v>142</v>
      </c>
      <c r="C15" s="2818">
        <v>28</v>
      </c>
      <c r="D15" s="2818">
        <v>2</v>
      </c>
      <c r="E15" s="2818">
        <v>1</v>
      </c>
      <c r="F15" s="2819">
        <f t="shared" si="0"/>
        <v>173</v>
      </c>
      <c r="G15" s="2820">
        <v>723</v>
      </c>
      <c r="H15" s="2818">
        <v>300</v>
      </c>
      <c r="I15" s="2821">
        <v>26</v>
      </c>
      <c r="J15" s="2818">
        <v>18</v>
      </c>
      <c r="K15" s="2822">
        <f t="shared" si="2"/>
        <v>1067</v>
      </c>
      <c r="L15" s="2817">
        <v>18446</v>
      </c>
      <c r="M15" s="2818">
        <v>5958</v>
      </c>
      <c r="N15" s="2818">
        <v>394</v>
      </c>
      <c r="O15" s="2818">
        <v>303</v>
      </c>
      <c r="P15" s="2823">
        <f t="shared" si="1"/>
        <v>25101</v>
      </c>
    </row>
    <row r="16" spans="1:16384" s="759" customFormat="1" ht="18.649999999999999" customHeight="1">
      <c r="A16" s="2824">
        <v>2010</v>
      </c>
      <c r="B16" s="2825">
        <v>138</v>
      </c>
      <c r="C16" s="2826">
        <v>25</v>
      </c>
      <c r="D16" s="2826">
        <v>2</v>
      </c>
      <c r="E16" s="2826">
        <v>1</v>
      </c>
      <c r="F16" s="2827">
        <f t="shared" si="0"/>
        <v>166</v>
      </c>
      <c r="G16" s="2828">
        <v>658</v>
      </c>
      <c r="H16" s="2826">
        <v>318</v>
      </c>
      <c r="I16" s="2826">
        <v>25</v>
      </c>
      <c r="J16" s="2826">
        <v>15</v>
      </c>
      <c r="K16" s="2829">
        <f t="shared" si="2"/>
        <v>1016</v>
      </c>
      <c r="L16" s="2825">
        <v>15969</v>
      </c>
      <c r="M16" s="2826">
        <v>5443</v>
      </c>
      <c r="N16" s="2826">
        <v>500</v>
      </c>
      <c r="O16" s="2826">
        <v>243</v>
      </c>
      <c r="P16" s="2830">
        <f t="shared" si="1"/>
        <v>22155</v>
      </c>
    </row>
    <row r="17" spans="1:16" s="759" customFormat="1" ht="18.649999999999999" customHeight="1">
      <c r="A17" s="2831">
        <v>2009</v>
      </c>
      <c r="B17" s="2825">
        <v>133</v>
      </c>
      <c r="C17" s="2826">
        <v>25</v>
      </c>
      <c r="D17" s="2826">
        <v>2</v>
      </c>
      <c r="E17" s="2826">
        <v>1</v>
      </c>
      <c r="F17" s="2827">
        <f t="shared" si="0"/>
        <v>161</v>
      </c>
      <c r="G17" s="2828">
        <v>617</v>
      </c>
      <c r="H17" s="2826">
        <v>313</v>
      </c>
      <c r="I17" s="2826">
        <v>23</v>
      </c>
      <c r="J17" s="2826">
        <v>16</v>
      </c>
      <c r="K17" s="2829">
        <f t="shared" si="2"/>
        <v>969</v>
      </c>
      <c r="L17" s="2825">
        <v>13991</v>
      </c>
      <c r="M17" s="2826">
        <v>4715</v>
      </c>
      <c r="N17" s="2826">
        <v>556</v>
      </c>
      <c r="O17" s="2826">
        <v>245</v>
      </c>
      <c r="P17" s="2830">
        <f t="shared" si="1"/>
        <v>19507</v>
      </c>
    </row>
    <row r="18" spans="1:16" s="759" customFormat="1" ht="18.649999999999999" customHeight="1">
      <c r="A18" s="2831">
        <v>2008</v>
      </c>
      <c r="B18" s="2825">
        <v>85</v>
      </c>
      <c r="C18" s="2826">
        <v>24</v>
      </c>
      <c r="D18" s="2826">
        <v>2</v>
      </c>
      <c r="E18" s="2826">
        <v>1</v>
      </c>
      <c r="F18" s="2827">
        <f t="shared" si="0"/>
        <v>112</v>
      </c>
      <c r="G18" s="2828">
        <v>289</v>
      </c>
      <c r="H18" s="2826">
        <v>263</v>
      </c>
      <c r="I18" s="2826">
        <v>27</v>
      </c>
      <c r="J18" s="2826">
        <v>28</v>
      </c>
      <c r="K18" s="2829">
        <f t="shared" si="2"/>
        <v>607</v>
      </c>
      <c r="L18" s="2825">
        <v>11306</v>
      </c>
      <c r="M18" s="2826">
        <v>4646</v>
      </c>
      <c r="N18" s="2826">
        <v>724</v>
      </c>
      <c r="O18" s="2826">
        <v>385</v>
      </c>
      <c r="P18" s="2830">
        <f t="shared" si="1"/>
        <v>17061</v>
      </c>
    </row>
    <row r="19" spans="1:16" s="759" customFormat="1" ht="18.649999999999999" customHeight="1">
      <c r="A19" s="2831">
        <v>2007</v>
      </c>
      <c r="B19" s="2825">
        <v>66</v>
      </c>
      <c r="C19" s="2826">
        <v>19</v>
      </c>
      <c r="D19" s="2826">
        <v>2</v>
      </c>
      <c r="E19" s="2826">
        <v>2</v>
      </c>
      <c r="F19" s="2827">
        <f t="shared" si="0"/>
        <v>89</v>
      </c>
      <c r="G19" s="2828">
        <v>273</v>
      </c>
      <c r="H19" s="2826">
        <v>303</v>
      </c>
      <c r="I19" s="2826">
        <v>24</v>
      </c>
      <c r="J19" s="2826">
        <v>17</v>
      </c>
      <c r="K19" s="2829">
        <f t="shared" si="2"/>
        <v>617</v>
      </c>
      <c r="L19" s="2825">
        <v>9943</v>
      </c>
      <c r="M19" s="2826">
        <v>4123</v>
      </c>
      <c r="N19" s="2826">
        <v>658</v>
      </c>
      <c r="O19" s="2826">
        <v>668</v>
      </c>
      <c r="P19" s="2830">
        <f t="shared" si="1"/>
        <v>15392</v>
      </c>
    </row>
    <row r="20" spans="1:16" s="759" customFormat="1" ht="18.649999999999999" customHeight="1" thickBot="1">
      <c r="A20" s="2831">
        <v>2006</v>
      </c>
      <c r="B20" s="2825">
        <v>76</v>
      </c>
      <c r="C20" s="2826">
        <v>19</v>
      </c>
      <c r="D20" s="2826">
        <v>2</v>
      </c>
      <c r="E20" s="2826">
        <v>1</v>
      </c>
      <c r="F20" s="2827">
        <f t="shared" si="0"/>
        <v>98</v>
      </c>
      <c r="G20" s="2828">
        <v>248</v>
      </c>
      <c r="H20" s="2826">
        <v>287</v>
      </c>
      <c r="I20" s="2826">
        <v>24</v>
      </c>
      <c r="J20" s="2826">
        <v>18</v>
      </c>
      <c r="K20" s="2829">
        <f t="shared" si="2"/>
        <v>577</v>
      </c>
      <c r="L20" s="2825">
        <v>7565</v>
      </c>
      <c r="M20" s="2826">
        <v>4173</v>
      </c>
      <c r="N20" s="2826">
        <v>658</v>
      </c>
      <c r="O20" s="2826">
        <v>217</v>
      </c>
      <c r="P20" s="2830">
        <f t="shared" si="1"/>
        <v>12613</v>
      </c>
    </row>
    <row r="21" spans="1:16" s="778" customFormat="1" ht="18.649999999999999" customHeight="1" thickTop="1" thickBot="1">
      <c r="A21" s="2832" t="s">
        <v>129</v>
      </c>
      <c r="B21" s="2833">
        <f t="shared" ref="B21:P21" si="3">SUM(B14:B20)</f>
        <v>782</v>
      </c>
      <c r="C21" s="1429">
        <f t="shared" si="3"/>
        <v>166</v>
      </c>
      <c r="D21" s="1429">
        <f t="shared" si="3"/>
        <v>15</v>
      </c>
      <c r="E21" s="1429">
        <f t="shared" si="3"/>
        <v>8</v>
      </c>
      <c r="F21" s="1430">
        <f t="shared" si="3"/>
        <v>971</v>
      </c>
      <c r="G21" s="1431">
        <f t="shared" si="3"/>
        <v>3492</v>
      </c>
      <c r="H21" s="1432">
        <f t="shared" si="3"/>
        <v>2089</v>
      </c>
      <c r="I21" s="1432">
        <f t="shared" si="3"/>
        <v>178</v>
      </c>
      <c r="J21" s="1432">
        <f t="shared" si="3"/>
        <v>130</v>
      </c>
      <c r="K21" s="1433">
        <f t="shared" si="3"/>
        <v>5889</v>
      </c>
      <c r="L21" s="2834">
        <f t="shared" si="3"/>
        <v>94505</v>
      </c>
      <c r="M21" s="1434">
        <f t="shared" si="3"/>
        <v>34576</v>
      </c>
      <c r="N21" s="1434">
        <f t="shared" si="3"/>
        <v>4007</v>
      </c>
      <c r="O21" s="1434">
        <f t="shared" si="3"/>
        <v>2489</v>
      </c>
      <c r="P21" s="1435">
        <f t="shared" si="3"/>
        <v>135577</v>
      </c>
    </row>
    <row r="22" spans="1:16" s="759" customFormat="1" ht="12.5" thickBot="1">
      <c r="A22" s="957"/>
      <c r="B22" s="953"/>
      <c r="C22" s="953"/>
      <c r="D22" s="953"/>
      <c r="E22" s="953"/>
      <c r="F22" s="953"/>
      <c r="G22" s="953"/>
      <c r="H22" s="953"/>
      <c r="I22" s="953"/>
      <c r="J22" s="953"/>
      <c r="K22" s="953"/>
      <c r="L22" s="953"/>
      <c r="M22" s="953"/>
      <c r="N22" s="953"/>
      <c r="O22" s="953"/>
      <c r="P22" s="2835"/>
    </row>
    <row r="23" spans="1:16" ht="27.65" customHeight="1">
      <c r="N23" s="609" t="s">
        <v>832</v>
      </c>
    </row>
  </sheetData>
  <mergeCells count="7">
    <mergeCell ref="A1:P1"/>
    <mergeCell ref="A2:P2"/>
    <mergeCell ref="A3:P3"/>
    <mergeCell ref="A5:A6"/>
    <mergeCell ref="B5:F5"/>
    <mergeCell ref="G5:K5"/>
    <mergeCell ref="L5:P5"/>
  </mergeCells>
  <printOptions horizontalCentered="1"/>
  <pageMargins left="0.31496062992125984" right="0.31496062992125984" top="0.78740157480314965" bottom="0.23622047244094491" header="0.19685039370078741" footer="0.19685039370078741"/>
  <pageSetup paperSize="8" orientation="landscape" r:id="rId1"/>
  <headerFooter>
    <oddHeader>&amp;L&amp;A&amp;R&amp;6Page &amp;P of &amp;N</oddHeader>
  </headerFooter>
  <drawing r:id="rId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CFF"/>
  </sheetPr>
  <dimension ref="A1:XFD97"/>
  <sheetViews>
    <sheetView view="pageBreakPreview" zoomScaleSheetLayoutView="100" workbookViewId="0">
      <selection activeCell="B23" sqref="B23"/>
    </sheetView>
  </sheetViews>
  <sheetFormatPr defaultColWidth="8.81640625" defaultRowHeight="14.5"/>
  <cols>
    <col min="1" max="1" width="17.453125" style="609" customWidth="1"/>
    <col min="2" max="2" width="7" style="609" customWidth="1"/>
    <col min="3" max="16" width="7.453125" style="609" customWidth="1"/>
    <col min="17" max="256" width="8.81640625" style="609"/>
    <col min="257" max="257" width="9.81640625" style="609" customWidth="1"/>
    <col min="258" max="261" width="8.453125" style="609" customWidth="1"/>
    <col min="262" max="267" width="8.54296875" style="609" customWidth="1"/>
    <col min="268" max="268" width="9" style="609" customWidth="1"/>
    <col min="269" max="271" width="8.54296875" style="609" customWidth="1"/>
    <col min="272" max="272" width="9.453125" style="609" customWidth="1"/>
    <col min="273" max="512" width="8.81640625" style="609"/>
    <col min="513" max="513" width="9.81640625" style="609" customWidth="1"/>
    <col min="514" max="517" width="8.453125" style="609" customWidth="1"/>
    <col min="518" max="523" width="8.54296875" style="609" customWidth="1"/>
    <col min="524" max="524" width="9" style="609" customWidth="1"/>
    <col min="525" max="527" width="8.54296875" style="609" customWidth="1"/>
    <col min="528" max="528" width="9.453125" style="609" customWidth="1"/>
    <col min="529" max="768" width="8.81640625" style="609"/>
    <col min="769" max="769" width="9.81640625" style="609" customWidth="1"/>
    <col min="770" max="773" width="8.453125" style="609" customWidth="1"/>
    <col min="774" max="779" width="8.54296875" style="609" customWidth="1"/>
    <col min="780" max="780" width="9" style="609" customWidth="1"/>
    <col min="781" max="783" width="8.54296875" style="609" customWidth="1"/>
    <col min="784" max="784" width="9.453125" style="609" customWidth="1"/>
    <col min="785" max="1024" width="8.81640625" style="609"/>
    <col min="1025" max="1025" width="9.81640625" style="609" customWidth="1"/>
    <col min="1026" max="1029" width="8.453125" style="609" customWidth="1"/>
    <col min="1030" max="1035" width="8.54296875" style="609" customWidth="1"/>
    <col min="1036" max="1036" width="9" style="609" customWidth="1"/>
    <col min="1037" max="1039" width="8.54296875" style="609" customWidth="1"/>
    <col min="1040" max="1040" width="9.453125" style="609" customWidth="1"/>
    <col min="1041" max="1280" width="8.81640625" style="609"/>
    <col min="1281" max="1281" width="9.81640625" style="609" customWidth="1"/>
    <col min="1282" max="1285" width="8.453125" style="609" customWidth="1"/>
    <col min="1286" max="1291" width="8.54296875" style="609" customWidth="1"/>
    <col min="1292" max="1292" width="9" style="609" customWidth="1"/>
    <col min="1293" max="1295" width="8.54296875" style="609" customWidth="1"/>
    <col min="1296" max="1296" width="9.453125" style="609" customWidth="1"/>
    <col min="1297" max="1536" width="8.81640625" style="609"/>
    <col min="1537" max="1537" width="9.81640625" style="609" customWidth="1"/>
    <col min="1538" max="1541" width="8.453125" style="609" customWidth="1"/>
    <col min="1542" max="1547" width="8.54296875" style="609" customWidth="1"/>
    <col min="1548" max="1548" width="9" style="609" customWidth="1"/>
    <col min="1549" max="1551" width="8.54296875" style="609" customWidth="1"/>
    <col min="1552" max="1552" width="9.453125" style="609" customWidth="1"/>
    <col min="1553" max="1792" width="8.81640625" style="609"/>
    <col min="1793" max="1793" width="9.81640625" style="609" customWidth="1"/>
    <col min="1794" max="1797" width="8.453125" style="609" customWidth="1"/>
    <col min="1798" max="1803" width="8.54296875" style="609" customWidth="1"/>
    <col min="1804" max="1804" width="9" style="609" customWidth="1"/>
    <col min="1805" max="1807" width="8.54296875" style="609" customWidth="1"/>
    <col min="1808" max="1808" width="9.453125" style="609" customWidth="1"/>
    <col min="1809" max="2048" width="8.81640625" style="609"/>
    <col min="2049" max="2049" width="9.81640625" style="609" customWidth="1"/>
    <col min="2050" max="2053" width="8.453125" style="609" customWidth="1"/>
    <col min="2054" max="2059" width="8.54296875" style="609" customWidth="1"/>
    <col min="2060" max="2060" width="9" style="609" customWidth="1"/>
    <col min="2061" max="2063" width="8.54296875" style="609" customWidth="1"/>
    <col min="2064" max="2064" width="9.453125" style="609" customWidth="1"/>
    <col min="2065" max="2304" width="8.81640625" style="609"/>
    <col min="2305" max="2305" width="9.81640625" style="609" customWidth="1"/>
    <col min="2306" max="2309" width="8.453125" style="609" customWidth="1"/>
    <col min="2310" max="2315" width="8.54296875" style="609" customWidth="1"/>
    <col min="2316" max="2316" width="9" style="609" customWidth="1"/>
    <col min="2317" max="2319" width="8.54296875" style="609" customWidth="1"/>
    <col min="2320" max="2320" width="9.453125" style="609" customWidth="1"/>
    <col min="2321" max="2560" width="8.81640625" style="609"/>
    <col min="2561" max="2561" width="9.81640625" style="609" customWidth="1"/>
    <col min="2562" max="2565" width="8.453125" style="609" customWidth="1"/>
    <col min="2566" max="2571" width="8.54296875" style="609" customWidth="1"/>
    <col min="2572" max="2572" width="9" style="609" customWidth="1"/>
    <col min="2573" max="2575" width="8.54296875" style="609" customWidth="1"/>
    <col min="2576" max="2576" width="9.453125" style="609" customWidth="1"/>
    <col min="2577" max="2816" width="8.81640625" style="609"/>
    <col min="2817" max="2817" width="9.81640625" style="609" customWidth="1"/>
    <col min="2818" max="2821" width="8.453125" style="609" customWidth="1"/>
    <col min="2822" max="2827" width="8.54296875" style="609" customWidth="1"/>
    <col min="2828" max="2828" width="9" style="609" customWidth="1"/>
    <col min="2829" max="2831" width="8.54296875" style="609" customWidth="1"/>
    <col min="2832" max="2832" width="9.453125" style="609" customWidth="1"/>
    <col min="2833" max="3072" width="8.81640625" style="609"/>
    <col min="3073" max="3073" width="9.81640625" style="609" customWidth="1"/>
    <col min="3074" max="3077" width="8.453125" style="609" customWidth="1"/>
    <col min="3078" max="3083" width="8.54296875" style="609" customWidth="1"/>
    <col min="3084" max="3084" width="9" style="609" customWidth="1"/>
    <col min="3085" max="3087" width="8.54296875" style="609" customWidth="1"/>
    <col min="3088" max="3088" width="9.453125" style="609" customWidth="1"/>
    <col min="3089" max="3328" width="8.81640625" style="609"/>
    <col min="3329" max="3329" width="9.81640625" style="609" customWidth="1"/>
    <col min="3330" max="3333" width="8.453125" style="609" customWidth="1"/>
    <col min="3334" max="3339" width="8.54296875" style="609" customWidth="1"/>
    <col min="3340" max="3340" width="9" style="609" customWidth="1"/>
    <col min="3341" max="3343" width="8.54296875" style="609" customWidth="1"/>
    <col min="3344" max="3344" width="9.453125" style="609" customWidth="1"/>
    <col min="3345" max="3584" width="8.81640625" style="609"/>
    <col min="3585" max="3585" width="9.81640625" style="609" customWidth="1"/>
    <col min="3586" max="3589" width="8.453125" style="609" customWidth="1"/>
    <col min="3590" max="3595" width="8.54296875" style="609" customWidth="1"/>
    <col min="3596" max="3596" width="9" style="609" customWidth="1"/>
    <col min="3597" max="3599" width="8.54296875" style="609" customWidth="1"/>
    <col min="3600" max="3600" width="9.453125" style="609" customWidth="1"/>
    <col min="3601" max="3840" width="8.81640625" style="609"/>
    <col min="3841" max="3841" width="9.81640625" style="609" customWidth="1"/>
    <col min="3842" max="3845" width="8.453125" style="609" customWidth="1"/>
    <col min="3846" max="3851" width="8.54296875" style="609" customWidth="1"/>
    <col min="3852" max="3852" width="9" style="609" customWidth="1"/>
    <col min="3853" max="3855" width="8.54296875" style="609" customWidth="1"/>
    <col min="3856" max="3856" width="9.453125" style="609" customWidth="1"/>
    <col min="3857" max="4096" width="8.81640625" style="609"/>
    <col min="4097" max="4097" width="9.81640625" style="609" customWidth="1"/>
    <col min="4098" max="4101" width="8.453125" style="609" customWidth="1"/>
    <col min="4102" max="4107" width="8.54296875" style="609" customWidth="1"/>
    <col min="4108" max="4108" width="9" style="609" customWidth="1"/>
    <col min="4109" max="4111" width="8.54296875" style="609" customWidth="1"/>
    <col min="4112" max="4112" width="9.453125" style="609" customWidth="1"/>
    <col min="4113" max="4352" width="8.81640625" style="609"/>
    <col min="4353" max="4353" width="9.81640625" style="609" customWidth="1"/>
    <col min="4354" max="4357" width="8.453125" style="609" customWidth="1"/>
    <col min="4358" max="4363" width="8.54296875" style="609" customWidth="1"/>
    <col min="4364" max="4364" width="9" style="609" customWidth="1"/>
    <col min="4365" max="4367" width="8.54296875" style="609" customWidth="1"/>
    <col min="4368" max="4368" width="9.453125" style="609" customWidth="1"/>
    <col min="4369" max="4608" width="8.81640625" style="609"/>
    <col min="4609" max="4609" width="9.81640625" style="609" customWidth="1"/>
    <col min="4610" max="4613" width="8.453125" style="609" customWidth="1"/>
    <col min="4614" max="4619" width="8.54296875" style="609" customWidth="1"/>
    <col min="4620" max="4620" width="9" style="609" customWidth="1"/>
    <col min="4621" max="4623" width="8.54296875" style="609" customWidth="1"/>
    <col min="4624" max="4624" width="9.453125" style="609" customWidth="1"/>
    <col min="4625" max="4864" width="8.81640625" style="609"/>
    <col min="4865" max="4865" width="9.81640625" style="609" customWidth="1"/>
    <col min="4866" max="4869" width="8.453125" style="609" customWidth="1"/>
    <col min="4870" max="4875" width="8.54296875" style="609" customWidth="1"/>
    <col min="4876" max="4876" width="9" style="609" customWidth="1"/>
    <col min="4877" max="4879" width="8.54296875" style="609" customWidth="1"/>
    <col min="4880" max="4880" width="9.453125" style="609" customWidth="1"/>
    <col min="4881" max="5120" width="8.81640625" style="609"/>
    <col min="5121" max="5121" width="9.81640625" style="609" customWidth="1"/>
    <col min="5122" max="5125" width="8.453125" style="609" customWidth="1"/>
    <col min="5126" max="5131" width="8.54296875" style="609" customWidth="1"/>
    <col min="5132" max="5132" width="9" style="609" customWidth="1"/>
    <col min="5133" max="5135" width="8.54296875" style="609" customWidth="1"/>
    <col min="5136" max="5136" width="9.453125" style="609" customWidth="1"/>
    <col min="5137" max="5376" width="8.81640625" style="609"/>
    <col min="5377" max="5377" width="9.81640625" style="609" customWidth="1"/>
    <col min="5378" max="5381" width="8.453125" style="609" customWidth="1"/>
    <col min="5382" max="5387" width="8.54296875" style="609" customWidth="1"/>
    <col min="5388" max="5388" width="9" style="609" customWidth="1"/>
    <col min="5389" max="5391" width="8.54296875" style="609" customWidth="1"/>
    <col min="5392" max="5392" width="9.453125" style="609" customWidth="1"/>
    <col min="5393" max="5632" width="8.81640625" style="609"/>
    <col min="5633" max="5633" width="9.81640625" style="609" customWidth="1"/>
    <col min="5634" max="5637" width="8.453125" style="609" customWidth="1"/>
    <col min="5638" max="5643" width="8.54296875" style="609" customWidth="1"/>
    <col min="5644" max="5644" width="9" style="609" customWidth="1"/>
    <col min="5645" max="5647" width="8.54296875" style="609" customWidth="1"/>
    <col min="5648" max="5648" width="9.453125" style="609" customWidth="1"/>
    <col min="5649" max="5888" width="8.81640625" style="609"/>
    <col min="5889" max="5889" width="9.81640625" style="609" customWidth="1"/>
    <col min="5890" max="5893" width="8.453125" style="609" customWidth="1"/>
    <col min="5894" max="5899" width="8.54296875" style="609" customWidth="1"/>
    <col min="5900" max="5900" width="9" style="609" customWidth="1"/>
    <col min="5901" max="5903" width="8.54296875" style="609" customWidth="1"/>
    <col min="5904" max="5904" width="9.453125" style="609" customWidth="1"/>
    <col min="5905" max="6144" width="8.81640625" style="609"/>
    <col min="6145" max="6145" width="9.81640625" style="609" customWidth="1"/>
    <col min="6146" max="6149" width="8.453125" style="609" customWidth="1"/>
    <col min="6150" max="6155" width="8.54296875" style="609" customWidth="1"/>
    <col min="6156" max="6156" width="9" style="609" customWidth="1"/>
    <col min="6157" max="6159" width="8.54296875" style="609" customWidth="1"/>
    <col min="6160" max="6160" width="9.453125" style="609" customWidth="1"/>
    <col min="6161" max="6400" width="8.81640625" style="609"/>
    <col min="6401" max="6401" width="9.81640625" style="609" customWidth="1"/>
    <col min="6402" max="6405" width="8.453125" style="609" customWidth="1"/>
    <col min="6406" max="6411" width="8.54296875" style="609" customWidth="1"/>
    <col min="6412" max="6412" width="9" style="609" customWidth="1"/>
    <col min="6413" max="6415" width="8.54296875" style="609" customWidth="1"/>
    <col min="6416" max="6416" width="9.453125" style="609" customWidth="1"/>
    <col min="6417" max="6656" width="8.81640625" style="609"/>
    <col min="6657" max="6657" width="9.81640625" style="609" customWidth="1"/>
    <col min="6658" max="6661" width="8.453125" style="609" customWidth="1"/>
    <col min="6662" max="6667" width="8.54296875" style="609" customWidth="1"/>
    <col min="6668" max="6668" width="9" style="609" customWidth="1"/>
    <col min="6669" max="6671" width="8.54296875" style="609" customWidth="1"/>
    <col min="6672" max="6672" width="9.453125" style="609" customWidth="1"/>
    <col min="6673" max="6912" width="8.81640625" style="609"/>
    <col min="6913" max="6913" width="9.81640625" style="609" customWidth="1"/>
    <col min="6914" max="6917" width="8.453125" style="609" customWidth="1"/>
    <col min="6918" max="6923" width="8.54296875" style="609" customWidth="1"/>
    <col min="6924" max="6924" width="9" style="609" customWidth="1"/>
    <col min="6925" max="6927" width="8.54296875" style="609" customWidth="1"/>
    <col min="6928" max="6928" width="9.453125" style="609" customWidth="1"/>
    <col min="6929" max="7168" width="8.81640625" style="609"/>
    <col min="7169" max="7169" width="9.81640625" style="609" customWidth="1"/>
    <col min="7170" max="7173" width="8.453125" style="609" customWidth="1"/>
    <col min="7174" max="7179" width="8.54296875" style="609" customWidth="1"/>
    <col min="7180" max="7180" width="9" style="609" customWidth="1"/>
    <col min="7181" max="7183" width="8.54296875" style="609" customWidth="1"/>
    <col min="7184" max="7184" width="9.453125" style="609" customWidth="1"/>
    <col min="7185" max="7424" width="8.81640625" style="609"/>
    <col min="7425" max="7425" width="9.81640625" style="609" customWidth="1"/>
    <col min="7426" max="7429" width="8.453125" style="609" customWidth="1"/>
    <col min="7430" max="7435" width="8.54296875" style="609" customWidth="1"/>
    <col min="7436" max="7436" width="9" style="609" customWidth="1"/>
    <col min="7437" max="7439" width="8.54296875" style="609" customWidth="1"/>
    <col min="7440" max="7440" width="9.453125" style="609" customWidth="1"/>
    <col min="7441" max="7680" width="8.81640625" style="609"/>
    <col min="7681" max="7681" width="9.81640625" style="609" customWidth="1"/>
    <col min="7682" max="7685" width="8.453125" style="609" customWidth="1"/>
    <col min="7686" max="7691" width="8.54296875" style="609" customWidth="1"/>
    <col min="7692" max="7692" width="9" style="609" customWidth="1"/>
    <col min="7693" max="7695" width="8.54296875" style="609" customWidth="1"/>
    <col min="7696" max="7696" width="9.453125" style="609" customWidth="1"/>
    <col min="7697" max="7936" width="8.81640625" style="609"/>
    <col min="7937" max="7937" width="9.81640625" style="609" customWidth="1"/>
    <col min="7938" max="7941" width="8.453125" style="609" customWidth="1"/>
    <col min="7942" max="7947" width="8.54296875" style="609" customWidth="1"/>
    <col min="7948" max="7948" width="9" style="609" customWidth="1"/>
    <col min="7949" max="7951" width="8.54296875" style="609" customWidth="1"/>
    <col min="7952" max="7952" width="9.453125" style="609" customWidth="1"/>
    <col min="7953" max="8192" width="8.81640625" style="609"/>
    <col min="8193" max="8193" width="9.81640625" style="609" customWidth="1"/>
    <col min="8194" max="8197" width="8.453125" style="609" customWidth="1"/>
    <col min="8198" max="8203" width="8.54296875" style="609" customWidth="1"/>
    <col min="8204" max="8204" width="9" style="609" customWidth="1"/>
    <col min="8205" max="8207" width="8.54296875" style="609" customWidth="1"/>
    <col min="8208" max="8208" width="9.453125" style="609" customWidth="1"/>
    <col min="8209" max="8448" width="8.81640625" style="609"/>
    <col min="8449" max="8449" width="9.81640625" style="609" customWidth="1"/>
    <col min="8450" max="8453" width="8.453125" style="609" customWidth="1"/>
    <col min="8454" max="8459" width="8.54296875" style="609" customWidth="1"/>
    <col min="8460" max="8460" width="9" style="609" customWidth="1"/>
    <col min="8461" max="8463" width="8.54296875" style="609" customWidth="1"/>
    <col min="8464" max="8464" width="9.453125" style="609" customWidth="1"/>
    <col min="8465" max="8704" width="8.81640625" style="609"/>
    <col min="8705" max="8705" width="9.81640625" style="609" customWidth="1"/>
    <col min="8706" max="8709" width="8.453125" style="609" customWidth="1"/>
    <col min="8710" max="8715" width="8.54296875" style="609" customWidth="1"/>
    <col min="8716" max="8716" width="9" style="609" customWidth="1"/>
    <col min="8717" max="8719" width="8.54296875" style="609" customWidth="1"/>
    <col min="8720" max="8720" width="9.453125" style="609" customWidth="1"/>
    <col min="8721" max="8960" width="8.81640625" style="609"/>
    <col min="8961" max="8961" width="9.81640625" style="609" customWidth="1"/>
    <col min="8962" max="8965" width="8.453125" style="609" customWidth="1"/>
    <col min="8966" max="8971" width="8.54296875" style="609" customWidth="1"/>
    <col min="8972" max="8972" width="9" style="609" customWidth="1"/>
    <col min="8973" max="8975" width="8.54296875" style="609" customWidth="1"/>
    <col min="8976" max="8976" width="9.453125" style="609" customWidth="1"/>
    <col min="8977" max="9216" width="8.81640625" style="609"/>
    <col min="9217" max="9217" width="9.81640625" style="609" customWidth="1"/>
    <col min="9218" max="9221" width="8.453125" style="609" customWidth="1"/>
    <col min="9222" max="9227" width="8.54296875" style="609" customWidth="1"/>
    <col min="9228" max="9228" width="9" style="609" customWidth="1"/>
    <col min="9229" max="9231" width="8.54296875" style="609" customWidth="1"/>
    <col min="9232" max="9232" width="9.453125" style="609" customWidth="1"/>
    <col min="9233" max="9472" width="8.81640625" style="609"/>
    <col min="9473" max="9473" width="9.81640625" style="609" customWidth="1"/>
    <col min="9474" max="9477" width="8.453125" style="609" customWidth="1"/>
    <col min="9478" max="9483" width="8.54296875" style="609" customWidth="1"/>
    <col min="9484" max="9484" width="9" style="609" customWidth="1"/>
    <col min="9485" max="9487" width="8.54296875" style="609" customWidth="1"/>
    <col min="9488" max="9488" width="9.453125" style="609" customWidth="1"/>
    <col min="9489" max="9728" width="8.81640625" style="609"/>
    <col min="9729" max="9729" width="9.81640625" style="609" customWidth="1"/>
    <col min="9730" max="9733" width="8.453125" style="609" customWidth="1"/>
    <col min="9734" max="9739" width="8.54296875" style="609" customWidth="1"/>
    <col min="9740" max="9740" width="9" style="609" customWidth="1"/>
    <col min="9741" max="9743" width="8.54296875" style="609" customWidth="1"/>
    <col min="9744" max="9744" width="9.453125" style="609" customWidth="1"/>
    <col min="9745" max="9984" width="8.81640625" style="609"/>
    <col min="9985" max="9985" width="9.81640625" style="609" customWidth="1"/>
    <col min="9986" max="9989" width="8.453125" style="609" customWidth="1"/>
    <col min="9990" max="9995" width="8.54296875" style="609" customWidth="1"/>
    <col min="9996" max="9996" width="9" style="609" customWidth="1"/>
    <col min="9997" max="9999" width="8.54296875" style="609" customWidth="1"/>
    <col min="10000" max="10000" width="9.453125" style="609" customWidth="1"/>
    <col min="10001" max="10240" width="8.81640625" style="609"/>
    <col min="10241" max="10241" width="9.81640625" style="609" customWidth="1"/>
    <col min="10242" max="10245" width="8.453125" style="609" customWidth="1"/>
    <col min="10246" max="10251" width="8.54296875" style="609" customWidth="1"/>
    <col min="10252" max="10252" width="9" style="609" customWidth="1"/>
    <col min="10253" max="10255" width="8.54296875" style="609" customWidth="1"/>
    <col min="10256" max="10256" width="9.453125" style="609" customWidth="1"/>
    <col min="10257" max="10496" width="8.81640625" style="609"/>
    <col min="10497" max="10497" width="9.81640625" style="609" customWidth="1"/>
    <col min="10498" max="10501" width="8.453125" style="609" customWidth="1"/>
    <col min="10502" max="10507" width="8.54296875" style="609" customWidth="1"/>
    <col min="10508" max="10508" width="9" style="609" customWidth="1"/>
    <col min="10509" max="10511" width="8.54296875" style="609" customWidth="1"/>
    <col min="10512" max="10512" width="9.453125" style="609" customWidth="1"/>
    <col min="10513" max="10752" width="8.81640625" style="609"/>
    <col min="10753" max="10753" width="9.81640625" style="609" customWidth="1"/>
    <col min="10754" max="10757" width="8.453125" style="609" customWidth="1"/>
    <col min="10758" max="10763" width="8.54296875" style="609" customWidth="1"/>
    <col min="10764" max="10764" width="9" style="609" customWidth="1"/>
    <col min="10765" max="10767" width="8.54296875" style="609" customWidth="1"/>
    <col min="10768" max="10768" width="9.453125" style="609" customWidth="1"/>
    <col min="10769" max="11008" width="8.81640625" style="609"/>
    <col min="11009" max="11009" width="9.81640625" style="609" customWidth="1"/>
    <col min="11010" max="11013" width="8.453125" style="609" customWidth="1"/>
    <col min="11014" max="11019" width="8.54296875" style="609" customWidth="1"/>
    <col min="11020" max="11020" width="9" style="609" customWidth="1"/>
    <col min="11021" max="11023" width="8.54296875" style="609" customWidth="1"/>
    <col min="11024" max="11024" width="9.453125" style="609" customWidth="1"/>
    <col min="11025" max="11264" width="8.81640625" style="609"/>
    <col min="11265" max="11265" width="9.81640625" style="609" customWidth="1"/>
    <col min="11266" max="11269" width="8.453125" style="609" customWidth="1"/>
    <col min="11270" max="11275" width="8.54296875" style="609" customWidth="1"/>
    <col min="11276" max="11276" width="9" style="609" customWidth="1"/>
    <col min="11277" max="11279" width="8.54296875" style="609" customWidth="1"/>
    <col min="11280" max="11280" width="9.453125" style="609" customWidth="1"/>
    <col min="11281" max="11520" width="8.81640625" style="609"/>
    <col min="11521" max="11521" width="9.81640625" style="609" customWidth="1"/>
    <col min="11522" max="11525" width="8.453125" style="609" customWidth="1"/>
    <col min="11526" max="11531" width="8.54296875" style="609" customWidth="1"/>
    <col min="11532" max="11532" width="9" style="609" customWidth="1"/>
    <col min="11533" max="11535" width="8.54296875" style="609" customWidth="1"/>
    <col min="11536" max="11536" width="9.453125" style="609" customWidth="1"/>
    <col min="11537" max="11776" width="8.81640625" style="609"/>
    <col min="11777" max="11777" width="9.81640625" style="609" customWidth="1"/>
    <col min="11778" max="11781" width="8.453125" style="609" customWidth="1"/>
    <col min="11782" max="11787" width="8.54296875" style="609" customWidth="1"/>
    <col min="11788" max="11788" width="9" style="609" customWidth="1"/>
    <col min="11789" max="11791" width="8.54296875" style="609" customWidth="1"/>
    <col min="11792" max="11792" width="9.453125" style="609" customWidth="1"/>
    <col min="11793" max="12032" width="8.81640625" style="609"/>
    <col min="12033" max="12033" width="9.81640625" style="609" customWidth="1"/>
    <col min="12034" max="12037" width="8.453125" style="609" customWidth="1"/>
    <col min="12038" max="12043" width="8.54296875" style="609" customWidth="1"/>
    <col min="12044" max="12044" width="9" style="609" customWidth="1"/>
    <col min="12045" max="12047" width="8.54296875" style="609" customWidth="1"/>
    <col min="12048" max="12048" width="9.453125" style="609" customWidth="1"/>
    <col min="12049" max="12288" width="8.81640625" style="609"/>
    <col min="12289" max="12289" width="9.81640625" style="609" customWidth="1"/>
    <col min="12290" max="12293" width="8.453125" style="609" customWidth="1"/>
    <col min="12294" max="12299" width="8.54296875" style="609" customWidth="1"/>
    <col min="12300" max="12300" width="9" style="609" customWidth="1"/>
    <col min="12301" max="12303" width="8.54296875" style="609" customWidth="1"/>
    <col min="12304" max="12304" width="9.453125" style="609" customWidth="1"/>
    <col min="12305" max="12544" width="8.81640625" style="609"/>
    <col min="12545" max="12545" width="9.81640625" style="609" customWidth="1"/>
    <col min="12546" max="12549" width="8.453125" style="609" customWidth="1"/>
    <col min="12550" max="12555" width="8.54296875" style="609" customWidth="1"/>
    <col min="12556" max="12556" width="9" style="609" customWidth="1"/>
    <col min="12557" max="12559" width="8.54296875" style="609" customWidth="1"/>
    <col min="12560" max="12560" width="9.453125" style="609" customWidth="1"/>
    <col min="12561" max="12800" width="8.81640625" style="609"/>
    <col min="12801" max="12801" width="9.81640625" style="609" customWidth="1"/>
    <col min="12802" max="12805" width="8.453125" style="609" customWidth="1"/>
    <col min="12806" max="12811" width="8.54296875" style="609" customWidth="1"/>
    <col min="12812" max="12812" width="9" style="609" customWidth="1"/>
    <col min="12813" max="12815" width="8.54296875" style="609" customWidth="1"/>
    <col min="12816" max="12816" width="9.453125" style="609" customWidth="1"/>
    <col min="12817" max="13056" width="8.81640625" style="609"/>
    <col min="13057" max="13057" width="9.81640625" style="609" customWidth="1"/>
    <col min="13058" max="13061" width="8.453125" style="609" customWidth="1"/>
    <col min="13062" max="13067" width="8.54296875" style="609" customWidth="1"/>
    <col min="13068" max="13068" width="9" style="609" customWidth="1"/>
    <col min="13069" max="13071" width="8.54296875" style="609" customWidth="1"/>
    <col min="13072" max="13072" width="9.453125" style="609" customWidth="1"/>
    <col min="13073" max="13312" width="8.81640625" style="609"/>
    <col min="13313" max="13313" width="9.81640625" style="609" customWidth="1"/>
    <col min="13314" max="13317" width="8.453125" style="609" customWidth="1"/>
    <col min="13318" max="13323" width="8.54296875" style="609" customWidth="1"/>
    <col min="13324" max="13324" width="9" style="609" customWidth="1"/>
    <col min="13325" max="13327" width="8.54296875" style="609" customWidth="1"/>
    <col min="13328" max="13328" width="9.453125" style="609" customWidth="1"/>
    <col min="13329" max="13568" width="8.81640625" style="609"/>
    <col min="13569" max="13569" width="9.81640625" style="609" customWidth="1"/>
    <col min="13570" max="13573" width="8.453125" style="609" customWidth="1"/>
    <col min="13574" max="13579" width="8.54296875" style="609" customWidth="1"/>
    <col min="13580" max="13580" width="9" style="609" customWidth="1"/>
    <col min="13581" max="13583" width="8.54296875" style="609" customWidth="1"/>
    <col min="13584" max="13584" width="9.453125" style="609" customWidth="1"/>
    <col min="13585" max="13824" width="8.81640625" style="609"/>
    <col min="13825" max="13825" width="9.81640625" style="609" customWidth="1"/>
    <col min="13826" max="13829" width="8.453125" style="609" customWidth="1"/>
    <col min="13830" max="13835" width="8.54296875" style="609" customWidth="1"/>
    <col min="13836" max="13836" width="9" style="609" customWidth="1"/>
    <col min="13837" max="13839" width="8.54296875" style="609" customWidth="1"/>
    <col min="13840" max="13840" width="9.453125" style="609" customWidth="1"/>
    <col min="13841" max="14080" width="8.81640625" style="609"/>
    <col min="14081" max="14081" width="9.81640625" style="609" customWidth="1"/>
    <col min="14082" max="14085" width="8.453125" style="609" customWidth="1"/>
    <col min="14086" max="14091" width="8.54296875" style="609" customWidth="1"/>
    <col min="14092" max="14092" width="9" style="609" customWidth="1"/>
    <col min="14093" max="14095" width="8.54296875" style="609" customWidth="1"/>
    <col min="14096" max="14096" width="9.453125" style="609" customWidth="1"/>
    <col min="14097" max="14336" width="8.81640625" style="609"/>
    <col min="14337" max="14337" width="9.81640625" style="609" customWidth="1"/>
    <col min="14338" max="14341" width="8.453125" style="609" customWidth="1"/>
    <col min="14342" max="14347" width="8.54296875" style="609" customWidth="1"/>
    <col min="14348" max="14348" width="9" style="609" customWidth="1"/>
    <col min="14349" max="14351" width="8.54296875" style="609" customWidth="1"/>
    <col min="14352" max="14352" width="9.453125" style="609" customWidth="1"/>
    <col min="14353" max="14592" width="8.81640625" style="609"/>
    <col min="14593" max="14593" width="9.81640625" style="609" customWidth="1"/>
    <col min="14594" max="14597" width="8.453125" style="609" customWidth="1"/>
    <col min="14598" max="14603" width="8.54296875" style="609" customWidth="1"/>
    <col min="14604" max="14604" width="9" style="609" customWidth="1"/>
    <col min="14605" max="14607" width="8.54296875" style="609" customWidth="1"/>
    <col min="14608" max="14608" width="9.453125" style="609" customWidth="1"/>
    <col min="14609" max="14848" width="8.81640625" style="609"/>
    <col min="14849" max="14849" width="9.81640625" style="609" customWidth="1"/>
    <col min="14850" max="14853" width="8.453125" style="609" customWidth="1"/>
    <col min="14854" max="14859" width="8.54296875" style="609" customWidth="1"/>
    <col min="14860" max="14860" width="9" style="609" customWidth="1"/>
    <col min="14861" max="14863" width="8.54296875" style="609" customWidth="1"/>
    <col min="14864" max="14864" width="9.453125" style="609" customWidth="1"/>
    <col min="14865" max="15104" width="8.81640625" style="609"/>
    <col min="15105" max="15105" width="9.81640625" style="609" customWidth="1"/>
    <col min="15106" max="15109" width="8.453125" style="609" customWidth="1"/>
    <col min="15110" max="15115" width="8.54296875" style="609" customWidth="1"/>
    <col min="15116" max="15116" width="9" style="609" customWidth="1"/>
    <col min="15117" max="15119" width="8.54296875" style="609" customWidth="1"/>
    <col min="15120" max="15120" width="9.453125" style="609" customWidth="1"/>
    <col min="15121" max="15360" width="8.81640625" style="609"/>
    <col min="15361" max="15361" width="9.81640625" style="609" customWidth="1"/>
    <col min="15362" max="15365" width="8.453125" style="609" customWidth="1"/>
    <col min="15366" max="15371" width="8.54296875" style="609" customWidth="1"/>
    <col min="15372" max="15372" width="9" style="609" customWidth="1"/>
    <col min="15373" max="15375" width="8.54296875" style="609" customWidth="1"/>
    <col min="15376" max="15376" width="9.453125" style="609" customWidth="1"/>
    <col min="15377" max="15616" width="8.81640625" style="609"/>
    <col min="15617" max="15617" width="9.81640625" style="609" customWidth="1"/>
    <col min="15618" max="15621" width="8.453125" style="609" customWidth="1"/>
    <col min="15622" max="15627" width="8.54296875" style="609" customWidth="1"/>
    <col min="15628" max="15628" width="9" style="609" customWidth="1"/>
    <col min="15629" max="15631" width="8.54296875" style="609" customWidth="1"/>
    <col min="15632" max="15632" width="9.453125" style="609" customWidth="1"/>
    <col min="15633" max="15872" width="8.81640625" style="609"/>
    <col min="15873" max="15873" width="9.81640625" style="609" customWidth="1"/>
    <col min="15874" max="15877" width="8.453125" style="609" customWidth="1"/>
    <col min="15878" max="15883" width="8.54296875" style="609" customWidth="1"/>
    <col min="15884" max="15884" width="9" style="609" customWidth="1"/>
    <col min="15885" max="15887" width="8.54296875" style="609" customWidth="1"/>
    <col min="15888" max="15888" width="9.453125" style="609" customWidth="1"/>
    <col min="15889" max="16128" width="8.81640625" style="609"/>
    <col min="16129" max="16129" width="9.81640625" style="609" customWidth="1"/>
    <col min="16130" max="16133" width="8.453125" style="609" customWidth="1"/>
    <col min="16134" max="16139" width="8.54296875" style="609" customWidth="1"/>
    <col min="16140" max="16140" width="9" style="609" customWidth="1"/>
    <col min="16141" max="16143" width="8.54296875" style="609" customWidth="1"/>
    <col min="16144" max="16144" width="9.453125" style="609" customWidth="1"/>
    <col min="16145" max="16384" width="8.81640625" style="609"/>
  </cols>
  <sheetData>
    <row r="1" spans="1:17" ht="18.5">
      <c r="A1" s="5180" t="s">
        <v>1341</v>
      </c>
      <c r="B1" s="5181"/>
      <c r="C1" s="5181"/>
      <c r="D1" s="5181"/>
      <c r="E1" s="5181"/>
      <c r="F1" s="5181"/>
      <c r="G1" s="5181"/>
      <c r="H1" s="5181"/>
      <c r="I1" s="5181"/>
      <c r="J1" s="5181"/>
      <c r="K1" s="5181"/>
      <c r="L1" s="5181"/>
      <c r="M1" s="5181"/>
      <c r="N1" s="5181"/>
      <c r="O1" s="5181"/>
      <c r="P1" s="5182"/>
    </row>
    <row r="2" spans="1:17" s="769" customFormat="1" ht="15.5">
      <c r="A2" s="5183" t="s">
        <v>363</v>
      </c>
      <c r="B2" s="5184"/>
      <c r="C2" s="5184"/>
      <c r="D2" s="5184"/>
      <c r="E2" s="5184"/>
      <c r="F2" s="5184"/>
      <c r="G2" s="5184"/>
      <c r="H2" s="5184"/>
      <c r="I2" s="5184"/>
      <c r="J2" s="5184"/>
      <c r="K2" s="5184"/>
      <c r="L2" s="5184"/>
      <c r="M2" s="5184"/>
      <c r="N2" s="5184"/>
      <c r="O2" s="5184"/>
      <c r="P2" s="5185"/>
    </row>
    <row r="3" spans="1:17" s="786" customFormat="1" ht="15.65" customHeight="1" thickBot="1">
      <c r="A3" s="779" t="s">
        <v>1165</v>
      </c>
      <c r="B3" s="780"/>
      <c r="C3" s="781"/>
      <c r="D3" s="782"/>
      <c r="E3" s="783"/>
      <c r="F3" s="781"/>
      <c r="G3" s="781"/>
      <c r="H3" s="784"/>
      <c r="I3" s="781"/>
      <c r="J3" s="785"/>
      <c r="K3" s="785"/>
      <c r="L3" s="785"/>
      <c r="M3" s="785"/>
      <c r="N3" s="785"/>
      <c r="O3" s="785"/>
      <c r="P3" s="2842"/>
    </row>
    <row r="4" spans="1:17" s="759" customFormat="1" ht="15.65" customHeight="1" thickTop="1">
      <c r="A4" s="1770" t="s">
        <v>342</v>
      </c>
      <c r="B4" s="5198" t="s">
        <v>343</v>
      </c>
      <c r="C4" s="5199"/>
      <c r="D4" s="5199"/>
      <c r="E4" s="5199"/>
      <c r="F4" s="5200"/>
      <c r="G4" s="5201" t="s">
        <v>344</v>
      </c>
      <c r="H4" s="5202"/>
      <c r="I4" s="5202"/>
      <c r="J4" s="5202"/>
      <c r="K4" s="5203"/>
      <c r="L4" s="5204" t="s">
        <v>345</v>
      </c>
      <c r="M4" s="5205"/>
      <c r="N4" s="5205"/>
      <c r="O4" s="5205"/>
      <c r="P4" s="5206"/>
      <c r="Q4" s="1774"/>
    </row>
    <row r="5" spans="1:17" s="759" customFormat="1" ht="15.65" customHeight="1" thickBot="1">
      <c r="A5" s="2843" t="s">
        <v>346</v>
      </c>
      <c r="B5" s="2099" t="s">
        <v>347</v>
      </c>
      <c r="C5" s="1457" t="s">
        <v>348</v>
      </c>
      <c r="D5" s="2100" t="s">
        <v>349</v>
      </c>
      <c r="E5" s="2101" t="s">
        <v>350</v>
      </c>
      <c r="F5" s="2102" t="s">
        <v>106</v>
      </c>
      <c r="G5" s="2103" t="s">
        <v>351</v>
      </c>
      <c r="H5" s="1446" t="s">
        <v>352</v>
      </c>
      <c r="I5" s="2100" t="s">
        <v>353</v>
      </c>
      <c r="J5" s="2101" t="s">
        <v>354</v>
      </c>
      <c r="K5" s="2104" t="s">
        <v>106</v>
      </c>
      <c r="L5" s="2099" t="s">
        <v>351</v>
      </c>
      <c r="M5" s="2105" t="s">
        <v>352</v>
      </c>
      <c r="N5" s="2100" t="s">
        <v>353</v>
      </c>
      <c r="O5" s="2101" t="s">
        <v>354</v>
      </c>
      <c r="P5" s="2102" t="s">
        <v>106</v>
      </c>
    </row>
    <row r="6" spans="1:17" s="759" customFormat="1" ht="15.65" customHeight="1" thickTop="1">
      <c r="A6" s="2844" t="s">
        <v>355</v>
      </c>
      <c r="B6" s="2845">
        <f>'GC Table 3 - Sch Teach Stud'!B8</f>
        <v>43</v>
      </c>
      <c r="C6" s="2106">
        <f>'GC Table 3 - Sch Teach Stud'!C8</f>
        <v>30</v>
      </c>
      <c r="D6" s="2106">
        <f>'GC Table 3 - Sch Teach Stud'!D8</f>
        <v>1</v>
      </c>
      <c r="E6" s="2106">
        <f>'GC Table 3 - Sch Teach Stud'!E8</f>
        <v>1</v>
      </c>
      <c r="F6" s="2107">
        <f>'GC Table 3 - Sch Teach Stud'!F8</f>
        <v>75</v>
      </c>
      <c r="G6" s="2108">
        <f>'GC Table 3 - Sch Teach Stud'!G8</f>
        <v>602</v>
      </c>
      <c r="H6" s="2106">
        <f>'GC Table 3 - Sch Teach Stud'!H8</f>
        <v>741</v>
      </c>
      <c r="I6" s="2106">
        <f>'GC Table 3 - Sch Teach Stud'!I8</f>
        <v>3</v>
      </c>
      <c r="J6" s="2106">
        <f>'GC Table 3 - Sch Teach Stud'!J8</f>
        <v>75</v>
      </c>
      <c r="K6" s="2109">
        <f>'GC Table 3 - Sch Teach Stud'!K8</f>
        <v>1421</v>
      </c>
      <c r="L6" s="2845">
        <f>'GC Table 3 - Sch Teach Stud'!L8</f>
        <v>9200</v>
      </c>
      <c r="M6" s="2106">
        <f>'GC Table 3 - Sch Teach Stud'!M8</f>
        <v>7739</v>
      </c>
      <c r="N6" s="2106">
        <f>'GC Table 3 - Sch Teach Stud'!N8</f>
        <v>79</v>
      </c>
      <c r="O6" s="2106">
        <f>'GC Table 3 - Sch Teach Stud'!O8</f>
        <v>1277</v>
      </c>
      <c r="P6" s="2107">
        <f>'GC Table 3 - Sch Teach Stud'!P8</f>
        <v>18295</v>
      </c>
      <c r="Q6" s="759" t="s">
        <v>817</v>
      </c>
    </row>
    <row r="7" spans="1:17" s="759" customFormat="1" ht="15.65" customHeight="1">
      <c r="A7" s="2831" t="s">
        <v>356</v>
      </c>
      <c r="B7" s="2846">
        <f>'GC Table 3 - Sch Teach Stud'!B9</f>
        <v>18</v>
      </c>
      <c r="C7" s="2110">
        <f>'GC Table 3 - Sch Teach Stud'!C9</f>
        <v>5</v>
      </c>
      <c r="D7" s="2110">
        <f>'GC Table 3 - Sch Teach Stud'!D9</f>
        <v>0</v>
      </c>
      <c r="E7" s="2110">
        <f>'GC Table 3 - Sch Teach Stud'!E9</f>
        <v>0</v>
      </c>
      <c r="F7" s="2111">
        <f>'GC Table 3 - Sch Teach Stud'!F9</f>
        <v>23</v>
      </c>
      <c r="G7" s="2112">
        <f>'GC Table 3 - Sch Teach Stud'!G9</f>
        <v>116</v>
      </c>
      <c r="H7" s="2110">
        <f>'GC Table 3 - Sch Teach Stud'!H9</f>
        <v>77</v>
      </c>
      <c r="I7" s="2110">
        <f>'GC Table 3 - Sch Teach Stud'!I9</f>
        <v>0</v>
      </c>
      <c r="J7" s="2110">
        <f>'GC Table 3 - Sch Teach Stud'!J9</f>
        <v>0</v>
      </c>
      <c r="K7" s="2113">
        <f>'GC Table 3 - Sch Teach Stud'!K9</f>
        <v>193</v>
      </c>
      <c r="L7" s="2846">
        <f>'GC Table 3 - Sch Teach Stud'!L9</f>
        <v>1800</v>
      </c>
      <c r="M7" s="2110">
        <f>'GC Table 3 - Sch Teach Stud'!M9</f>
        <v>828</v>
      </c>
      <c r="N7" s="2110">
        <f>'GC Table 3 - Sch Teach Stud'!N9</f>
        <v>0</v>
      </c>
      <c r="O7" s="2110">
        <f>'GC Table 3 - Sch Teach Stud'!O9</f>
        <v>0</v>
      </c>
      <c r="P7" s="2107">
        <f>'GC Table 3 - Sch Teach Stud'!P9</f>
        <v>2628</v>
      </c>
    </row>
    <row r="8" spans="1:17" s="759" customFormat="1" ht="15.65" customHeight="1">
      <c r="A8" s="2831" t="s">
        <v>357</v>
      </c>
      <c r="B8" s="2846">
        <f>'GC Table 3 - Sch Teach Stud'!B10</f>
        <v>152</v>
      </c>
      <c r="C8" s="2110">
        <f>'GC Table 3 - Sch Teach Stud'!C10</f>
        <v>16</v>
      </c>
      <c r="D8" s="2110">
        <f>'GC Table 3 - Sch Teach Stud'!D10</f>
        <v>0</v>
      </c>
      <c r="E8" s="2110">
        <f>'GC Table 3 - Sch Teach Stud'!E10</f>
        <v>2</v>
      </c>
      <c r="F8" s="2111">
        <f>'GC Table 3 - Sch Teach Stud'!F10</f>
        <v>170</v>
      </c>
      <c r="G8" s="2112">
        <f>'GC Table 3 - Sch Teach Stud'!G10</f>
        <v>1076</v>
      </c>
      <c r="H8" s="2110">
        <f>'GC Table 3 - Sch Teach Stud'!H10</f>
        <v>304</v>
      </c>
      <c r="I8" s="2110">
        <f>'GC Table 3 - Sch Teach Stud'!I10</f>
        <v>0</v>
      </c>
      <c r="J8" s="2110">
        <f>'GC Table 3 - Sch Teach Stud'!J10</f>
        <v>83</v>
      </c>
      <c r="K8" s="2113">
        <f>'GC Table 3 - Sch Teach Stud'!K10</f>
        <v>1463</v>
      </c>
      <c r="L8" s="2846">
        <f>'GC Table 3 - Sch Teach Stud'!L10</f>
        <v>31891</v>
      </c>
      <c r="M8" s="2110">
        <f>'GC Table 3 - Sch Teach Stud'!M10</f>
        <v>7416</v>
      </c>
      <c r="N8" s="2110">
        <f>'GC Table 3 - Sch Teach Stud'!N10</f>
        <v>0</v>
      </c>
      <c r="O8" s="2110">
        <f>'GC Table 3 - Sch Teach Stud'!O10</f>
        <v>2278</v>
      </c>
      <c r="P8" s="2107">
        <f>'GC Table 3 - Sch Teach Stud'!P10</f>
        <v>41585</v>
      </c>
    </row>
    <row r="9" spans="1:17" ht="15.65" customHeight="1" thickBot="1">
      <c r="A9" s="2831" t="s">
        <v>359</v>
      </c>
      <c r="B9" s="2846">
        <f>'GC Table 3 - Sch Teach Stud'!B11</f>
        <v>139</v>
      </c>
      <c r="C9" s="2110">
        <f>'GC Table 3 - Sch Teach Stud'!C11</f>
        <v>40</v>
      </c>
      <c r="D9" s="2110">
        <f>'GC Table 3 - Sch Teach Stud'!D11</f>
        <v>1</v>
      </c>
      <c r="E9" s="2110">
        <f>'GC Table 3 - Sch Teach Stud'!E11</f>
        <v>2</v>
      </c>
      <c r="F9" s="2111">
        <f>'GC Table 3 - Sch Teach Stud'!F11</f>
        <v>182</v>
      </c>
      <c r="G9" s="2112">
        <f>'GC Table 3 - Sch Teach Stud'!G11</f>
        <v>887</v>
      </c>
      <c r="H9" s="2110">
        <f>'GC Table 3 - Sch Teach Stud'!H11</f>
        <v>457</v>
      </c>
      <c r="I9" s="2110">
        <f>'GC Table 3 - Sch Teach Stud'!I11</f>
        <v>17</v>
      </c>
      <c r="J9" s="2110">
        <f>'GC Table 3 - Sch Teach Stud'!J11</f>
        <v>38</v>
      </c>
      <c r="K9" s="2113">
        <f>'GC Table 3 - Sch Teach Stud'!K11</f>
        <v>1399</v>
      </c>
      <c r="L9" s="2846">
        <f>'GC Table 3 - Sch Teach Stud'!L11</f>
        <v>19347</v>
      </c>
      <c r="M9" s="2110">
        <f>'GC Table 3 - Sch Teach Stud'!M11</f>
        <v>8643</v>
      </c>
      <c r="N9" s="2110">
        <f>'GC Table 3 - Sch Teach Stud'!N11</f>
        <v>217</v>
      </c>
      <c r="O9" s="2110">
        <f>'GC Table 3 - Sch Teach Stud'!O11</f>
        <v>1616</v>
      </c>
      <c r="P9" s="2107">
        <f>'GC Table 3 - Sch Teach Stud'!P11</f>
        <v>29823</v>
      </c>
    </row>
    <row r="10" spans="1:17" s="778" customFormat="1" ht="15.65" customHeight="1" thickTop="1" thickBot="1">
      <c r="A10" s="1771" t="s">
        <v>360</v>
      </c>
      <c r="B10" s="1447">
        <f>SUM(B6:B9)</f>
        <v>352</v>
      </c>
      <c r="C10" s="1448">
        <f>SUM(C6:C9)</f>
        <v>91</v>
      </c>
      <c r="D10" s="1448">
        <f>SUM(D6:D9)</f>
        <v>2</v>
      </c>
      <c r="E10" s="1448">
        <f>SUM(E6:E9)</f>
        <v>5</v>
      </c>
      <c r="F10" s="1449">
        <f>SUM(B10:E10)</f>
        <v>450</v>
      </c>
      <c r="G10" s="1450">
        <f>SUM(G6:G9)</f>
        <v>2681</v>
      </c>
      <c r="H10" s="1448">
        <f>SUM(H6:H9)</f>
        <v>1579</v>
      </c>
      <c r="I10" s="1448">
        <f>SUM(I6:I9)</f>
        <v>20</v>
      </c>
      <c r="J10" s="1448">
        <f>SUM(J6:J9)</f>
        <v>196</v>
      </c>
      <c r="K10" s="1451">
        <f>SUM(G10:J10)</f>
        <v>4476</v>
      </c>
      <c r="L10" s="1447">
        <f>SUM(L6:L9)</f>
        <v>62238</v>
      </c>
      <c r="M10" s="1448">
        <f>SUM(M6:M9)</f>
        <v>24626</v>
      </c>
      <c r="N10" s="1448">
        <f>SUM(N6:N9)</f>
        <v>296</v>
      </c>
      <c r="O10" s="1448">
        <f>SUM(O6:O9)</f>
        <v>5171</v>
      </c>
      <c r="P10" s="1449">
        <f>SUM(L10:O10)</f>
        <v>92331</v>
      </c>
    </row>
    <row r="11" spans="1:17" s="788" customFormat="1" ht="15.65" customHeight="1" thickTop="1">
      <c r="A11" s="1772"/>
      <c r="B11" s="1769" t="s">
        <v>766</v>
      </c>
      <c r="C11" s="1436"/>
      <c r="D11" s="1436"/>
      <c r="E11" s="1436"/>
      <c r="F11" s="1436"/>
      <c r="G11" s="1436"/>
      <c r="H11" s="1436"/>
      <c r="I11" s="1436"/>
      <c r="J11" s="1436"/>
      <c r="K11" s="1436"/>
      <c r="L11" s="1436"/>
      <c r="M11" s="1436"/>
      <c r="N11" s="1436"/>
      <c r="O11" s="1436"/>
      <c r="P11" s="2847"/>
    </row>
    <row r="12" spans="1:17" s="788" customFormat="1" ht="15.65" customHeight="1" thickBot="1">
      <c r="A12" s="3366">
        <v>2017</v>
      </c>
      <c r="B12" s="1769"/>
      <c r="C12" s="1436"/>
      <c r="D12" s="1436"/>
      <c r="E12" s="1436"/>
      <c r="F12" s="1436"/>
      <c r="G12" s="1436"/>
      <c r="H12" s="1436"/>
      <c r="I12" s="1436"/>
      <c r="J12" s="1436"/>
      <c r="K12" s="1436"/>
      <c r="L12" s="1436"/>
      <c r="M12" s="1436"/>
      <c r="N12" s="1436"/>
      <c r="O12" s="1436"/>
      <c r="P12" s="2847"/>
    </row>
    <row r="13" spans="1:17" s="788" customFormat="1" ht="15.65" customHeight="1" thickTop="1">
      <c r="A13" s="1770" t="s">
        <v>342</v>
      </c>
      <c r="B13" s="5198" t="s">
        <v>343</v>
      </c>
      <c r="C13" s="5199"/>
      <c r="D13" s="5199"/>
      <c r="E13" s="5199"/>
      <c r="F13" s="5200"/>
      <c r="G13" s="5201" t="s">
        <v>344</v>
      </c>
      <c r="H13" s="5202"/>
      <c r="I13" s="5202"/>
      <c r="J13" s="5202"/>
      <c r="K13" s="5203"/>
      <c r="L13" s="5204" t="s">
        <v>345</v>
      </c>
      <c r="M13" s="5205"/>
      <c r="N13" s="5205"/>
      <c r="O13" s="5205"/>
      <c r="P13" s="5206"/>
    </row>
    <row r="14" spans="1:17" s="788" customFormat="1" ht="15.65" customHeight="1" thickBot="1">
      <c r="A14" s="2843" t="s">
        <v>346</v>
      </c>
      <c r="B14" s="2099" t="s">
        <v>347</v>
      </c>
      <c r="C14" s="1457" t="s">
        <v>348</v>
      </c>
      <c r="D14" s="2100" t="s">
        <v>349</v>
      </c>
      <c r="E14" s="2101" t="s">
        <v>350</v>
      </c>
      <c r="F14" s="2102" t="s">
        <v>106</v>
      </c>
      <c r="G14" s="2099" t="s">
        <v>351</v>
      </c>
      <c r="H14" s="1457" t="s">
        <v>352</v>
      </c>
      <c r="I14" s="2100" t="s">
        <v>353</v>
      </c>
      <c r="J14" s="2101" t="s">
        <v>354</v>
      </c>
      <c r="K14" s="2102" t="s">
        <v>106</v>
      </c>
      <c r="L14" s="2099" t="s">
        <v>351</v>
      </c>
      <c r="M14" s="1457" t="s">
        <v>352</v>
      </c>
      <c r="N14" s="2100" t="s">
        <v>353</v>
      </c>
      <c r="O14" s="2101" t="s">
        <v>354</v>
      </c>
      <c r="P14" s="2102" t="s">
        <v>106</v>
      </c>
    </row>
    <row r="15" spans="1:17" s="788" customFormat="1" ht="15.65" customHeight="1" thickTop="1">
      <c r="A15" s="2844" t="s">
        <v>355</v>
      </c>
      <c r="B15" s="2845">
        <v>44</v>
      </c>
      <c r="C15" s="2106">
        <v>30</v>
      </c>
      <c r="D15" s="2106">
        <v>1</v>
      </c>
      <c r="E15" s="2106">
        <v>1</v>
      </c>
      <c r="F15" s="2107">
        <v>76</v>
      </c>
      <c r="G15" s="2845">
        <v>444</v>
      </c>
      <c r="H15" s="2106">
        <v>485</v>
      </c>
      <c r="I15" s="2106">
        <v>4</v>
      </c>
      <c r="J15" s="2106">
        <v>80</v>
      </c>
      <c r="K15" s="2107">
        <v>1013</v>
      </c>
      <c r="L15" s="2845">
        <v>8028</v>
      </c>
      <c r="M15" s="2106">
        <v>5141</v>
      </c>
      <c r="N15" s="2106">
        <v>85</v>
      </c>
      <c r="O15" s="2106">
        <v>1508</v>
      </c>
      <c r="P15" s="2107">
        <v>14762</v>
      </c>
    </row>
    <row r="16" spans="1:17" s="788" customFormat="1" ht="15.65" customHeight="1">
      <c r="A16" s="2831" t="s">
        <v>356</v>
      </c>
      <c r="B16" s="2846">
        <v>18</v>
      </c>
      <c r="C16" s="2110">
        <v>5</v>
      </c>
      <c r="D16" s="2110">
        <v>0</v>
      </c>
      <c r="E16" s="2110">
        <v>0</v>
      </c>
      <c r="F16" s="2111">
        <v>23</v>
      </c>
      <c r="G16" s="2846">
        <v>90</v>
      </c>
      <c r="H16" s="2110">
        <v>64</v>
      </c>
      <c r="I16" s="2110">
        <v>0</v>
      </c>
      <c r="J16" s="2110">
        <v>0</v>
      </c>
      <c r="K16" s="2111">
        <v>154</v>
      </c>
      <c r="L16" s="2846">
        <v>1477</v>
      </c>
      <c r="M16" s="2110">
        <v>661</v>
      </c>
      <c r="N16" s="2110">
        <v>0</v>
      </c>
      <c r="O16" s="2110">
        <v>0</v>
      </c>
      <c r="P16" s="2111">
        <v>2138</v>
      </c>
    </row>
    <row r="17" spans="1:16384" s="788" customFormat="1" ht="15.65" customHeight="1">
      <c r="A17" s="2831" t="s">
        <v>357</v>
      </c>
      <c r="B17" s="2846">
        <v>131</v>
      </c>
      <c r="C17" s="2110">
        <v>11</v>
      </c>
      <c r="D17" s="2110">
        <v>0</v>
      </c>
      <c r="E17" s="2110">
        <v>2</v>
      </c>
      <c r="F17" s="2111">
        <v>144</v>
      </c>
      <c r="G17" s="2846">
        <v>756</v>
      </c>
      <c r="H17" s="2110">
        <v>149</v>
      </c>
      <c r="I17" s="2110">
        <v>0</v>
      </c>
      <c r="J17" s="2110">
        <v>72</v>
      </c>
      <c r="K17" s="2111">
        <v>977</v>
      </c>
      <c r="L17" s="2846">
        <v>22012</v>
      </c>
      <c r="M17" s="2110">
        <v>4109</v>
      </c>
      <c r="N17" s="2110">
        <v>0</v>
      </c>
      <c r="O17" s="2110">
        <v>1983</v>
      </c>
      <c r="P17" s="2111">
        <v>28104</v>
      </c>
    </row>
    <row r="18" spans="1:16384" s="788" customFormat="1" ht="15.65" customHeight="1" thickBot="1">
      <c r="A18" s="2831" t="s">
        <v>359</v>
      </c>
      <c r="B18" s="2846">
        <v>133</v>
      </c>
      <c r="C18" s="2110">
        <v>28</v>
      </c>
      <c r="D18" s="2110">
        <v>2</v>
      </c>
      <c r="E18" s="2110">
        <v>1</v>
      </c>
      <c r="F18" s="2111">
        <v>164</v>
      </c>
      <c r="G18" s="2846">
        <v>792</v>
      </c>
      <c r="H18" s="2110">
        <v>403</v>
      </c>
      <c r="I18" s="2110">
        <v>29</v>
      </c>
      <c r="J18" s="2110">
        <v>21</v>
      </c>
      <c r="K18" s="2111">
        <v>1245</v>
      </c>
      <c r="L18" s="2846">
        <v>18278</v>
      </c>
      <c r="M18" s="2110">
        <v>6680</v>
      </c>
      <c r="N18" s="2110">
        <v>510</v>
      </c>
      <c r="O18" s="2110">
        <v>440</v>
      </c>
      <c r="P18" s="2111">
        <v>25908</v>
      </c>
    </row>
    <row r="19" spans="1:16384" s="788" customFormat="1" ht="15.65" customHeight="1" thickTop="1" thickBot="1">
      <c r="A19" s="1771" t="s">
        <v>360</v>
      </c>
      <c r="B19" s="1447">
        <v>326</v>
      </c>
      <c r="C19" s="1448">
        <v>74</v>
      </c>
      <c r="D19" s="1448">
        <v>3</v>
      </c>
      <c r="E19" s="1448">
        <v>4</v>
      </c>
      <c r="F19" s="1449">
        <v>407</v>
      </c>
      <c r="G19" s="1447">
        <v>2082</v>
      </c>
      <c r="H19" s="1448">
        <v>1101</v>
      </c>
      <c r="I19" s="1448">
        <v>33</v>
      </c>
      <c r="J19" s="1448">
        <v>173</v>
      </c>
      <c r="K19" s="1449">
        <v>3389</v>
      </c>
      <c r="L19" s="1447">
        <v>49795</v>
      </c>
      <c r="M19" s="1448">
        <v>16591</v>
      </c>
      <c r="N19" s="1448">
        <v>595</v>
      </c>
      <c r="O19" s="1448">
        <v>3931</v>
      </c>
      <c r="P19" s="1449">
        <v>70912</v>
      </c>
    </row>
    <row r="20" spans="1:16384" s="788" customFormat="1" ht="15.65" customHeight="1" thickTop="1">
      <c r="A20" s="3367"/>
      <c r="B20" s="3368"/>
      <c r="C20" s="3368"/>
      <c r="D20" s="3368"/>
      <c r="E20" s="3368"/>
      <c r="F20" s="3368"/>
      <c r="G20" s="3368"/>
      <c r="H20" s="3368"/>
      <c r="I20" s="3368"/>
      <c r="J20" s="3368"/>
      <c r="K20" s="3368"/>
      <c r="L20" s="3368"/>
      <c r="M20" s="3368"/>
      <c r="N20" s="3368"/>
      <c r="O20" s="3368"/>
      <c r="P20" s="3369"/>
    </row>
    <row r="21" spans="1:16384" s="788" customFormat="1" ht="15.65" customHeight="1" thickBot="1">
      <c r="A21" s="779" t="s">
        <v>969</v>
      </c>
      <c r="B21" s="780"/>
      <c r="C21" s="781"/>
      <c r="D21" s="782"/>
      <c r="E21" s="783"/>
      <c r="F21" s="781"/>
      <c r="G21" s="781"/>
      <c r="H21" s="784"/>
      <c r="I21" s="781"/>
      <c r="J21" s="785"/>
      <c r="K21" s="785"/>
      <c r="L21" s="785"/>
      <c r="M21" s="785"/>
      <c r="N21" s="785"/>
      <c r="O21" s="785"/>
      <c r="P21" s="2842"/>
    </row>
    <row r="22" spans="1:16384" s="788" customFormat="1" ht="15.65" customHeight="1" thickTop="1">
      <c r="A22" s="1770" t="s">
        <v>342</v>
      </c>
      <c r="B22" s="3008" t="s">
        <v>1148</v>
      </c>
      <c r="C22" s="3009"/>
      <c r="D22" s="3009"/>
      <c r="E22" s="3009"/>
      <c r="F22" s="3010"/>
      <c r="G22" s="3011" t="s">
        <v>1149</v>
      </c>
      <c r="H22" s="3012"/>
      <c r="I22" s="3012"/>
      <c r="J22" s="3012"/>
      <c r="K22" s="3013"/>
      <c r="L22" s="3014" t="s">
        <v>1150</v>
      </c>
      <c r="M22" s="3015"/>
      <c r="N22" s="3015"/>
      <c r="O22" s="3015"/>
      <c r="P22" s="3016"/>
    </row>
    <row r="23" spans="1:16384" s="786" customFormat="1" ht="15.65" customHeight="1" thickBot="1">
      <c r="A23" s="2843" t="s">
        <v>346</v>
      </c>
      <c r="B23" s="2099" t="s">
        <v>1151</v>
      </c>
      <c r="C23" s="1457" t="s">
        <v>1152</v>
      </c>
      <c r="D23" s="2100" t="s">
        <v>1153</v>
      </c>
      <c r="E23" s="2101" t="s">
        <v>1154</v>
      </c>
      <c r="F23" s="2102" t="s">
        <v>1155</v>
      </c>
      <c r="G23" s="2103" t="s">
        <v>1156</v>
      </c>
      <c r="H23" s="1446" t="s">
        <v>1157</v>
      </c>
      <c r="I23" s="2100" t="s">
        <v>1158</v>
      </c>
      <c r="J23" s="2101" t="s">
        <v>1159</v>
      </c>
      <c r="K23" s="2104" t="s">
        <v>1155</v>
      </c>
      <c r="L23" s="2099" t="s">
        <v>1156</v>
      </c>
      <c r="M23" s="2105" t="s">
        <v>1157</v>
      </c>
      <c r="N23" s="2100" t="s">
        <v>1158</v>
      </c>
      <c r="O23" s="2101" t="s">
        <v>1159</v>
      </c>
      <c r="P23" s="2102" t="s">
        <v>1155</v>
      </c>
    </row>
    <row r="24" spans="1:16384" s="759" customFormat="1" ht="15.65" customHeight="1" thickTop="1">
      <c r="A24" s="2844" t="s">
        <v>355</v>
      </c>
      <c r="B24" s="2845">
        <v>43</v>
      </c>
      <c r="C24" s="2106">
        <v>30</v>
      </c>
      <c r="D24" s="2106">
        <v>1</v>
      </c>
      <c r="E24" s="2106">
        <v>1</v>
      </c>
      <c r="F24" s="2107">
        <v>75</v>
      </c>
      <c r="G24" s="2108">
        <v>454</v>
      </c>
      <c r="H24" s="2106">
        <v>508</v>
      </c>
      <c r="I24" s="2106">
        <v>4</v>
      </c>
      <c r="J24" s="2106">
        <v>79</v>
      </c>
      <c r="K24" s="2109">
        <v>1045</v>
      </c>
      <c r="L24" s="2845">
        <v>7781</v>
      </c>
      <c r="M24" s="2106">
        <v>4995</v>
      </c>
      <c r="N24" s="2106">
        <v>86</v>
      </c>
      <c r="O24" s="2106">
        <v>1568</v>
      </c>
      <c r="P24" s="2107">
        <v>14430</v>
      </c>
    </row>
    <row r="25" spans="1:16384" s="759" customFormat="1" ht="15.65" customHeight="1">
      <c r="A25" s="2831" t="s">
        <v>356</v>
      </c>
      <c r="B25" s="2846">
        <v>19</v>
      </c>
      <c r="C25" s="2110">
        <v>5</v>
      </c>
      <c r="D25" s="2110" t="s">
        <v>1160</v>
      </c>
      <c r="E25" s="2110" t="s">
        <v>1160</v>
      </c>
      <c r="F25" s="2111">
        <v>24</v>
      </c>
      <c r="G25" s="2112">
        <v>90</v>
      </c>
      <c r="H25" s="2110">
        <v>67</v>
      </c>
      <c r="I25" s="2110" t="s">
        <v>1160</v>
      </c>
      <c r="J25" s="2110" t="s">
        <v>1160</v>
      </c>
      <c r="K25" s="2113">
        <v>157</v>
      </c>
      <c r="L25" s="2846">
        <v>1385</v>
      </c>
      <c r="M25" s="2110">
        <v>611</v>
      </c>
      <c r="N25" s="2110" t="s">
        <v>1160</v>
      </c>
      <c r="O25" s="2110" t="s">
        <v>1160</v>
      </c>
      <c r="P25" s="2107">
        <v>1996</v>
      </c>
    </row>
    <row r="26" spans="1:16384" s="759" customFormat="1" ht="15.65" customHeight="1">
      <c r="A26" s="2831" t="s">
        <v>357</v>
      </c>
      <c r="B26" s="2846">
        <v>116</v>
      </c>
      <c r="C26" s="2110">
        <v>10</v>
      </c>
      <c r="D26" s="2110" t="s">
        <v>1160</v>
      </c>
      <c r="E26" s="2110">
        <v>2</v>
      </c>
      <c r="F26" s="2111">
        <v>128</v>
      </c>
      <c r="G26" s="2112">
        <v>773</v>
      </c>
      <c r="H26" s="2110">
        <v>172</v>
      </c>
      <c r="I26" s="2110" t="s">
        <v>1160</v>
      </c>
      <c r="J26" s="2110">
        <v>73</v>
      </c>
      <c r="K26" s="2113">
        <v>1018</v>
      </c>
      <c r="L26" s="2846">
        <v>20488</v>
      </c>
      <c r="M26" s="2110">
        <v>4427</v>
      </c>
      <c r="N26" s="2110" t="s">
        <v>1160</v>
      </c>
      <c r="O26" s="2110">
        <v>1923</v>
      </c>
      <c r="P26" s="2107">
        <v>26838</v>
      </c>
    </row>
    <row r="27" spans="1:16384" s="759" customFormat="1" ht="15.65" customHeight="1" thickBot="1">
      <c r="A27" s="2831" t="s">
        <v>359</v>
      </c>
      <c r="B27" s="2846">
        <v>138</v>
      </c>
      <c r="C27" s="2110">
        <v>27</v>
      </c>
      <c r="D27" s="2110">
        <v>2</v>
      </c>
      <c r="E27" s="2110">
        <v>1</v>
      </c>
      <c r="F27" s="2111">
        <v>168</v>
      </c>
      <c r="G27" s="2112">
        <v>760</v>
      </c>
      <c r="H27" s="2110">
        <v>370</v>
      </c>
      <c r="I27" s="2110">
        <v>20</v>
      </c>
      <c r="J27" s="2110">
        <v>28</v>
      </c>
      <c r="K27" s="2113">
        <v>1178</v>
      </c>
      <c r="L27" s="2846">
        <v>18848</v>
      </c>
      <c r="M27" s="2110">
        <v>5155</v>
      </c>
      <c r="N27" s="2110">
        <v>477</v>
      </c>
      <c r="O27" s="2110">
        <v>329</v>
      </c>
      <c r="P27" s="2107">
        <v>24809</v>
      </c>
    </row>
    <row r="28" spans="1:16384" s="759" customFormat="1" ht="15.65" customHeight="1" thickTop="1" thickBot="1">
      <c r="A28" s="1771" t="s">
        <v>360</v>
      </c>
      <c r="B28" s="1447">
        <v>316</v>
      </c>
      <c r="C28" s="1448">
        <v>72</v>
      </c>
      <c r="D28" s="1448">
        <v>3</v>
      </c>
      <c r="E28" s="1448">
        <v>4</v>
      </c>
      <c r="F28" s="1449">
        <v>395</v>
      </c>
      <c r="G28" s="1450">
        <v>2077</v>
      </c>
      <c r="H28" s="1448">
        <v>1117</v>
      </c>
      <c r="I28" s="1448">
        <v>24</v>
      </c>
      <c r="J28" s="1448">
        <v>180</v>
      </c>
      <c r="K28" s="1451">
        <v>3398</v>
      </c>
      <c r="L28" s="1447">
        <v>48502</v>
      </c>
      <c r="M28" s="1448">
        <v>15188</v>
      </c>
      <c r="N28" s="1448">
        <v>563</v>
      </c>
      <c r="O28" s="1448">
        <v>3820</v>
      </c>
      <c r="P28" s="1449">
        <v>68073</v>
      </c>
    </row>
    <row r="29" spans="1:16384" ht="15.65" customHeight="1" thickTop="1" thickBot="1">
      <c r="A29" s="1772"/>
      <c r="B29" s="1769"/>
      <c r="C29" s="1436"/>
      <c r="D29" s="1436"/>
      <c r="E29" s="1436"/>
      <c r="F29" s="1436"/>
      <c r="G29" s="1436"/>
      <c r="H29" s="1436"/>
      <c r="I29" s="1436"/>
      <c r="J29" s="1436"/>
      <c r="K29" s="1436"/>
      <c r="L29" s="1436"/>
      <c r="M29" s="1436"/>
      <c r="N29" s="1436"/>
      <c r="O29" s="1436"/>
      <c r="P29" s="2847"/>
    </row>
    <row r="30" spans="1:16384" s="778" customFormat="1" ht="15.65" customHeight="1" thickTop="1" thickBot="1">
      <c r="A30" s="779" t="s">
        <v>1003</v>
      </c>
      <c r="B30" s="780"/>
      <c r="C30" s="781"/>
      <c r="D30" s="782"/>
      <c r="E30" s="783"/>
      <c r="F30" s="781"/>
      <c r="G30" s="781"/>
      <c r="H30" s="784"/>
      <c r="I30" s="781"/>
      <c r="J30" s="785"/>
      <c r="K30" s="785"/>
      <c r="L30" s="785"/>
      <c r="M30" s="785"/>
      <c r="N30" s="785"/>
      <c r="O30" s="785"/>
      <c r="P30" s="2842"/>
      <c r="Q30" s="1775"/>
      <c r="R30" s="1776"/>
      <c r="S30" s="1776"/>
      <c r="T30" s="1776"/>
      <c r="U30" s="1776"/>
      <c r="V30" s="1776"/>
      <c r="W30" s="1776"/>
      <c r="X30" s="1776"/>
      <c r="Y30" s="1776"/>
      <c r="Z30" s="1776"/>
      <c r="AA30" s="1776"/>
      <c r="AB30" s="1776"/>
      <c r="AC30" s="1776"/>
      <c r="AD30" s="1776"/>
      <c r="AE30" s="1776"/>
      <c r="AF30" s="1776"/>
      <c r="AG30" s="1775"/>
      <c r="AH30" s="1776"/>
      <c r="AI30" s="1776"/>
      <c r="AJ30" s="1776"/>
      <c r="AK30" s="1776"/>
      <c r="AL30" s="1776"/>
      <c r="AM30" s="1776"/>
      <c r="AN30" s="1776"/>
      <c r="AO30" s="1776"/>
      <c r="AP30" s="1776"/>
      <c r="AQ30" s="1776"/>
      <c r="AR30" s="1776"/>
      <c r="AS30" s="1776"/>
      <c r="AT30" s="1776"/>
      <c r="AU30" s="1776"/>
      <c r="AV30" s="1776"/>
      <c r="AW30" s="1775"/>
      <c r="AX30" s="1776"/>
      <c r="AY30" s="1776"/>
      <c r="AZ30" s="1776"/>
      <c r="BA30" s="1776"/>
      <c r="BB30" s="1776"/>
      <c r="BC30" s="1776"/>
      <c r="BD30" s="1776"/>
      <c r="BE30" s="1776"/>
      <c r="BF30" s="1776"/>
      <c r="BG30" s="1776"/>
      <c r="BH30" s="1776"/>
      <c r="BI30" s="1776"/>
      <c r="BJ30" s="1776"/>
      <c r="BK30" s="1776"/>
      <c r="BL30" s="1776"/>
      <c r="BM30" s="1775"/>
      <c r="BN30" s="1776"/>
      <c r="BO30" s="1776"/>
      <c r="BP30" s="1776"/>
      <c r="BQ30" s="1776"/>
      <c r="BR30" s="1776"/>
      <c r="BS30" s="1776"/>
      <c r="BT30" s="1776"/>
      <c r="BU30" s="1776"/>
      <c r="BV30" s="1776"/>
      <c r="BW30" s="1776"/>
      <c r="BX30" s="1776"/>
      <c r="BY30" s="1776"/>
      <c r="BZ30" s="1776"/>
      <c r="CA30" s="1776"/>
      <c r="CB30" s="1776"/>
      <c r="CC30" s="1775"/>
      <c r="CD30" s="1776"/>
      <c r="CE30" s="1776"/>
      <c r="CF30" s="1776"/>
      <c r="CG30" s="1776"/>
      <c r="CH30" s="1776"/>
      <c r="CI30" s="1776"/>
      <c r="CJ30" s="1776"/>
      <c r="CK30" s="1776"/>
      <c r="CL30" s="1776"/>
      <c r="CM30" s="1776"/>
      <c r="CN30" s="1776"/>
      <c r="CO30" s="1776"/>
      <c r="CP30" s="1776"/>
      <c r="CQ30" s="1776"/>
      <c r="CR30" s="1776"/>
      <c r="CS30" s="1775"/>
      <c r="CT30" s="1776"/>
      <c r="CU30" s="1776"/>
      <c r="CV30" s="1776"/>
      <c r="CW30" s="1776"/>
      <c r="CX30" s="1776"/>
      <c r="CY30" s="1776"/>
      <c r="CZ30" s="1776"/>
      <c r="DA30" s="1776"/>
      <c r="DB30" s="1776"/>
      <c r="DC30" s="1776"/>
      <c r="DD30" s="1776"/>
      <c r="DE30" s="1776"/>
      <c r="DF30" s="1776"/>
      <c r="DG30" s="1776"/>
      <c r="DH30" s="1776"/>
      <c r="DI30" s="1775"/>
      <c r="DJ30" s="1776"/>
      <c r="DK30" s="1776"/>
      <c r="DL30" s="1776"/>
      <c r="DM30" s="1776"/>
      <c r="DN30" s="1776"/>
      <c r="DO30" s="1776"/>
      <c r="DP30" s="1776"/>
      <c r="DQ30" s="1776"/>
      <c r="DR30" s="1776"/>
      <c r="DS30" s="1776"/>
      <c r="DT30" s="1776"/>
      <c r="DU30" s="1776"/>
      <c r="DV30" s="1776"/>
      <c r="DW30" s="1776"/>
      <c r="DX30" s="1776"/>
      <c r="DY30" s="1775"/>
      <c r="DZ30" s="1776"/>
      <c r="EA30" s="1776"/>
      <c r="EB30" s="1776"/>
      <c r="EC30" s="1776"/>
      <c r="ED30" s="1776"/>
      <c r="EE30" s="1776"/>
      <c r="EF30" s="1776"/>
      <c r="EG30" s="1776"/>
      <c r="EH30" s="1776"/>
      <c r="EI30" s="1776"/>
      <c r="EJ30" s="1776"/>
      <c r="EK30" s="1776"/>
      <c r="EL30" s="1776"/>
      <c r="EM30" s="1776"/>
      <c r="EN30" s="1776"/>
      <c r="EO30" s="1775"/>
      <c r="EP30" s="1776"/>
      <c r="EQ30" s="1776"/>
      <c r="ER30" s="1776"/>
      <c r="ES30" s="1776"/>
      <c r="ET30" s="1776"/>
      <c r="EU30" s="1776"/>
      <c r="EV30" s="1776"/>
      <c r="EW30" s="1776"/>
      <c r="EX30" s="1776"/>
      <c r="EY30" s="1776"/>
      <c r="EZ30" s="1776"/>
      <c r="FA30" s="1776"/>
      <c r="FB30" s="1776"/>
      <c r="FC30" s="1776"/>
      <c r="FD30" s="1776"/>
      <c r="FE30" s="1775"/>
      <c r="FF30" s="1776"/>
      <c r="FG30" s="1776"/>
      <c r="FH30" s="1776"/>
      <c r="FI30" s="1776"/>
      <c r="FJ30" s="1776"/>
      <c r="FK30" s="1776"/>
      <c r="FL30" s="1776"/>
      <c r="FM30" s="1776"/>
      <c r="FN30" s="1776"/>
      <c r="FO30" s="1776"/>
      <c r="FP30" s="1776"/>
      <c r="FQ30" s="1776"/>
      <c r="FR30" s="1776"/>
      <c r="FS30" s="1776"/>
      <c r="FT30" s="1776"/>
      <c r="FU30" s="1775"/>
      <c r="FV30" s="1776"/>
      <c r="FW30" s="1776"/>
      <c r="FX30" s="1776"/>
      <c r="FY30" s="1776"/>
      <c r="FZ30" s="1776"/>
      <c r="GA30" s="1776"/>
      <c r="GB30" s="1776"/>
      <c r="GC30" s="1776"/>
      <c r="GD30" s="1776"/>
      <c r="GE30" s="1776"/>
      <c r="GF30" s="1776"/>
      <c r="GG30" s="1776"/>
      <c r="GH30" s="1776"/>
      <c r="GI30" s="1776"/>
      <c r="GJ30" s="1776"/>
      <c r="GK30" s="1775"/>
      <c r="GL30" s="1776"/>
      <c r="GM30" s="1776"/>
      <c r="GN30" s="1776"/>
      <c r="GO30" s="1776"/>
      <c r="GP30" s="1776"/>
      <c r="GQ30" s="1776"/>
      <c r="GR30" s="1776"/>
      <c r="GS30" s="1776"/>
      <c r="GT30" s="1776"/>
      <c r="GU30" s="1776"/>
      <c r="GV30" s="1776"/>
      <c r="GW30" s="1776"/>
      <c r="GX30" s="1776"/>
      <c r="GY30" s="1776"/>
      <c r="GZ30" s="1776"/>
      <c r="HA30" s="1775"/>
      <c r="HB30" s="1776"/>
      <c r="HC30" s="1776"/>
      <c r="HD30" s="1776"/>
      <c r="HE30" s="1776"/>
      <c r="HF30" s="1776"/>
      <c r="HG30" s="1776"/>
      <c r="HH30" s="1776"/>
      <c r="HI30" s="1776"/>
      <c r="HJ30" s="1776"/>
      <c r="HK30" s="1776"/>
      <c r="HL30" s="1776"/>
      <c r="HM30" s="1776"/>
      <c r="HN30" s="1776"/>
      <c r="HO30" s="1776"/>
      <c r="HP30" s="1776"/>
      <c r="HQ30" s="1775"/>
      <c r="HR30" s="1776"/>
      <c r="HS30" s="1776"/>
      <c r="HT30" s="1776"/>
      <c r="HU30" s="1776"/>
      <c r="HV30" s="1776"/>
      <c r="HW30" s="1776"/>
      <c r="HX30" s="1776"/>
      <c r="HY30" s="1776"/>
      <c r="HZ30" s="1776"/>
      <c r="IA30" s="1776"/>
      <c r="IB30" s="1776"/>
      <c r="IC30" s="1776"/>
      <c r="ID30" s="1776"/>
      <c r="IE30" s="1776"/>
      <c r="IF30" s="1776"/>
      <c r="IG30" s="1775"/>
      <c r="IH30" s="1776"/>
      <c r="II30" s="1776"/>
      <c r="IJ30" s="1776"/>
      <c r="IK30" s="1776"/>
      <c r="IL30" s="1776"/>
      <c r="IM30" s="1776"/>
      <c r="IN30" s="1776"/>
      <c r="IO30" s="1776"/>
      <c r="IP30" s="1776"/>
      <c r="IQ30" s="1776"/>
      <c r="IR30" s="1776"/>
      <c r="IS30" s="1776"/>
      <c r="IT30" s="1776"/>
      <c r="IU30" s="1776"/>
      <c r="IV30" s="1776"/>
      <c r="IW30" s="1775"/>
      <c r="IX30" s="1776"/>
      <c r="IY30" s="1776"/>
      <c r="IZ30" s="1776"/>
      <c r="JA30" s="1776"/>
      <c r="JB30" s="1776"/>
      <c r="JC30" s="1776"/>
      <c r="JD30" s="1776"/>
      <c r="JE30" s="1776"/>
      <c r="JF30" s="1776"/>
      <c r="JG30" s="1776"/>
      <c r="JH30" s="1776"/>
      <c r="JI30" s="1776"/>
      <c r="JJ30" s="1776"/>
      <c r="JK30" s="1776"/>
      <c r="JL30" s="1776"/>
      <c r="JM30" s="1775"/>
      <c r="JN30" s="1776"/>
      <c r="JO30" s="1776"/>
      <c r="JP30" s="1776"/>
      <c r="JQ30" s="1776"/>
      <c r="JR30" s="1776"/>
      <c r="JS30" s="1776"/>
      <c r="JT30" s="1776"/>
      <c r="JU30" s="1776"/>
      <c r="JV30" s="1776"/>
      <c r="JW30" s="1776"/>
      <c r="JX30" s="1776"/>
      <c r="JY30" s="1776"/>
      <c r="JZ30" s="1776"/>
      <c r="KA30" s="1776"/>
      <c r="KB30" s="1776"/>
      <c r="KC30" s="1775"/>
      <c r="KD30" s="1776"/>
      <c r="KE30" s="1776"/>
      <c r="KF30" s="1776"/>
      <c r="KG30" s="1776"/>
      <c r="KH30" s="1776"/>
      <c r="KI30" s="1776"/>
      <c r="KJ30" s="1776"/>
      <c r="KK30" s="1776"/>
      <c r="KL30" s="1776"/>
      <c r="KM30" s="1776"/>
      <c r="KN30" s="1776"/>
      <c r="KO30" s="1776"/>
      <c r="KP30" s="1776"/>
      <c r="KQ30" s="1776"/>
      <c r="KR30" s="1776"/>
      <c r="KS30" s="1775"/>
      <c r="KT30" s="1776"/>
      <c r="KU30" s="1776"/>
      <c r="KV30" s="1776"/>
      <c r="KW30" s="1776"/>
      <c r="KX30" s="1776"/>
      <c r="KY30" s="1776"/>
      <c r="KZ30" s="1776"/>
      <c r="LA30" s="1776"/>
      <c r="LB30" s="1776"/>
      <c r="LC30" s="1776"/>
      <c r="LD30" s="1776"/>
      <c r="LE30" s="1776"/>
      <c r="LF30" s="1776"/>
      <c r="LG30" s="1776"/>
      <c r="LH30" s="1776"/>
      <c r="LI30" s="1775"/>
      <c r="LJ30" s="1776"/>
      <c r="LK30" s="1776"/>
      <c r="LL30" s="1776"/>
      <c r="LM30" s="1776"/>
      <c r="LN30" s="1776"/>
      <c r="LO30" s="1776"/>
      <c r="LP30" s="1776"/>
      <c r="LQ30" s="1776"/>
      <c r="LR30" s="1776"/>
      <c r="LS30" s="1776"/>
      <c r="LT30" s="1776"/>
      <c r="LU30" s="1776"/>
      <c r="LV30" s="1776"/>
      <c r="LW30" s="1776"/>
      <c r="LX30" s="1776"/>
      <c r="LY30" s="1775"/>
      <c r="LZ30" s="1776"/>
      <c r="MA30" s="1776"/>
      <c r="MB30" s="1776"/>
      <c r="MC30" s="1776"/>
      <c r="MD30" s="1776"/>
      <c r="ME30" s="1776"/>
      <c r="MF30" s="1776"/>
      <c r="MG30" s="1776"/>
      <c r="MH30" s="1776"/>
      <c r="MI30" s="1776"/>
      <c r="MJ30" s="1776"/>
      <c r="MK30" s="1776"/>
      <c r="ML30" s="1776"/>
      <c r="MM30" s="1776"/>
      <c r="MN30" s="1776"/>
      <c r="MO30" s="1775"/>
      <c r="MP30" s="1776"/>
      <c r="MQ30" s="1776"/>
      <c r="MR30" s="1776"/>
      <c r="MS30" s="1776"/>
      <c r="MT30" s="1776"/>
      <c r="MU30" s="1776"/>
      <c r="MV30" s="1776"/>
      <c r="MW30" s="1776"/>
      <c r="MX30" s="1776"/>
      <c r="MY30" s="1776"/>
      <c r="MZ30" s="1776"/>
      <c r="NA30" s="1776"/>
      <c r="NB30" s="1776"/>
      <c r="NC30" s="1776"/>
      <c r="ND30" s="1776"/>
      <c r="NE30" s="1775"/>
      <c r="NF30" s="1776"/>
      <c r="NG30" s="1776"/>
      <c r="NH30" s="1776"/>
      <c r="NI30" s="1776"/>
      <c r="NJ30" s="1776"/>
      <c r="NK30" s="1776"/>
      <c r="NL30" s="1776"/>
      <c r="NM30" s="1776"/>
      <c r="NN30" s="1776"/>
      <c r="NO30" s="1776"/>
      <c r="NP30" s="1776"/>
      <c r="NQ30" s="1776"/>
      <c r="NR30" s="1776"/>
      <c r="NS30" s="1776"/>
      <c r="NT30" s="1776"/>
      <c r="NU30" s="1775"/>
      <c r="NV30" s="1776"/>
      <c r="NW30" s="1776"/>
      <c r="NX30" s="1776"/>
      <c r="NY30" s="1776"/>
      <c r="NZ30" s="1776"/>
      <c r="OA30" s="1776"/>
      <c r="OB30" s="1776"/>
      <c r="OC30" s="1776"/>
      <c r="OD30" s="1776"/>
      <c r="OE30" s="1776"/>
      <c r="OF30" s="1776"/>
      <c r="OG30" s="1776"/>
      <c r="OH30" s="1776"/>
      <c r="OI30" s="1776"/>
      <c r="OJ30" s="1776"/>
      <c r="OK30" s="1775"/>
      <c r="OL30" s="1776"/>
      <c r="OM30" s="1776"/>
      <c r="ON30" s="1776"/>
      <c r="OO30" s="1776"/>
      <c r="OP30" s="1776"/>
      <c r="OQ30" s="1776"/>
      <c r="OR30" s="1776"/>
      <c r="OS30" s="1776"/>
      <c r="OT30" s="1776"/>
      <c r="OU30" s="1776"/>
      <c r="OV30" s="1776"/>
      <c r="OW30" s="1776"/>
      <c r="OX30" s="1776"/>
      <c r="OY30" s="1776"/>
      <c r="OZ30" s="1776"/>
      <c r="PA30" s="1775"/>
      <c r="PB30" s="1776"/>
      <c r="PC30" s="1776"/>
      <c r="PD30" s="1776"/>
      <c r="PE30" s="1776"/>
      <c r="PF30" s="1776"/>
      <c r="PG30" s="1776"/>
      <c r="PH30" s="1776"/>
      <c r="PI30" s="1776"/>
      <c r="PJ30" s="1776"/>
      <c r="PK30" s="1776"/>
      <c r="PL30" s="1776"/>
      <c r="PM30" s="1776"/>
      <c r="PN30" s="1776"/>
      <c r="PO30" s="1776"/>
      <c r="PP30" s="1776"/>
      <c r="PQ30" s="1775"/>
      <c r="PR30" s="1776"/>
      <c r="PS30" s="1776"/>
      <c r="PT30" s="1776"/>
      <c r="PU30" s="1776"/>
      <c r="PV30" s="1776"/>
      <c r="PW30" s="1776"/>
      <c r="PX30" s="1776"/>
      <c r="PY30" s="1776"/>
      <c r="PZ30" s="1776"/>
      <c r="QA30" s="1776"/>
      <c r="QB30" s="1776"/>
      <c r="QC30" s="1776"/>
      <c r="QD30" s="1776"/>
      <c r="QE30" s="1776"/>
      <c r="QF30" s="1773"/>
      <c r="QG30" s="1771"/>
      <c r="QH30" s="1447"/>
      <c r="QI30" s="1448"/>
      <c r="QJ30" s="1448"/>
      <c r="QK30" s="1448"/>
      <c r="QL30" s="1449"/>
      <c r="QM30" s="1450"/>
      <c r="QN30" s="1448"/>
      <c r="QO30" s="1448"/>
      <c r="QP30" s="1448"/>
      <c r="QQ30" s="1451"/>
      <c r="QR30" s="1447"/>
      <c r="QS30" s="1448"/>
      <c r="QT30" s="1448"/>
      <c r="QU30" s="1448"/>
      <c r="QV30" s="1449"/>
      <c r="QW30" s="1771"/>
      <c r="QX30" s="1447"/>
      <c r="QY30" s="1448"/>
      <c r="QZ30" s="1448"/>
      <c r="RA30" s="1448"/>
      <c r="RB30" s="1449"/>
      <c r="RC30" s="1450"/>
      <c r="RD30" s="1448"/>
      <c r="RE30" s="1448"/>
      <c r="RF30" s="1448"/>
      <c r="RG30" s="1451"/>
      <c r="RH30" s="1447"/>
      <c r="RI30" s="1448"/>
      <c r="RJ30" s="1448"/>
      <c r="RK30" s="1448"/>
      <c r="RL30" s="1449"/>
      <c r="RM30" s="1771"/>
      <c r="RN30" s="1447"/>
      <c r="RO30" s="1448"/>
      <c r="RP30" s="1448"/>
      <c r="RQ30" s="1448"/>
      <c r="RR30" s="1449"/>
      <c r="RS30" s="1450"/>
      <c r="RT30" s="1448"/>
      <c r="RU30" s="1448"/>
      <c r="RV30" s="1448"/>
      <c r="RW30" s="1451"/>
      <c r="RX30" s="1447"/>
      <c r="RY30" s="1448"/>
      <c r="RZ30" s="1448"/>
      <c r="SA30" s="1448"/>
      <c r="SB30" s="1449"/>
      <c r="SC30" s="1771"/>
      <c r="SD30" s="1447"/>
      <c r="SE30" s="1448"/>
      <c r="SF30" s="1448"/>
      <c r="SG30" s="1448"/>
      <c r="SH30" s="1449"/>
      <c r="SI30" s="1450"/>
      <c r="SJ30" s="1448"/>
      <c r="SK30" s="1448"/>
      <c r="SL30" s="1448"/>
      <c r="SM30" s="1451"/>
      <c r="SN30" s="1447"/>
      <c r="SO30" s="1448"/>
      <c r="SP30" s="1448"/>
      <c r="SQ30" s="1448"/>
      <c r="SR30" s="1449"/>
      <c r="SS30" s="1771"/>
      <c r="ST30" s="1447"/>
      <c r="SU30" s="1448"/>
      <c r="SV30" s="1448"/>
      <c r="SW30" s="1448"/>
      <c r="SX30" s="1449"/>
      <c r="SY30" s="1450"/>
      <c r="SZ30" s="1448"/>
      <c r="TA30" s="1448"/>
      <c r="TB30" s="1448"/>
      <c r="TC30" s="1451"/>
      <c r="TD30" s="1447"/>
      <c r="TE30" s="1448"/>
      <c r="TF30" s="1448"/>
      <c r="TG30" s="1448"/>
      <c r="TH30" s="1449"/>
      <c r="TI30" s="1771"/>
      <c r="TJ30" s="1447"/>
      <c r="TK30" s="1448"/>
      <c r="TL30" s="1448"/>
      <c r="TM30" s="1448"/>
      <c r="TN30" s="1449"/>
      <c r="TO30" s="1450"/>
      <c r="TP30" s="1448"/>
      <c r="TQ30" s="1448"/>
      <c r="TR30" s="1448"/>
      <c r="TS30" s="1451"/>
      <c r="TT30" s="1447"/>
      <c r="TU30" s="1448"/>
      <c r="TV30" s="1448"/>
      <c r="TW30" s="1448"/>
      <c r="TX30" s="1449"/>
      <c r="TY30" s="1771"/>
      <c r="TZ30" s="1447"/>
      <c r="UA30" s="1448"/>
      <c r="UB30" s="1448"/>
      <c r="UC30" s="1448"/>
      <c r="UD30" s="1449"/>
      <c r="UE30" s="1450"/>
      <c r="UF30" s="1448"/>
      <c r="UG30" s="1448"/>
      <c r="UH30" s="1448"/>
      <c r="UI30" s="1451"/>
      <c r="UJ30" s="1447"/>
      <c r="UK30" s="1448"/>
      <c r="UL30" s="1448"/>
      <c r="UM30" s="1448"/>
      <c r="UN30" s="1449"/>
      <c r="UO30" s="1771"/>
      <c r="UP30" s="1447"/>
      <c r="UQ30" s="1448"/>
      <c r="UR30" s="1448"/>
      <c r="US30" s="1448"/>
      <c r="UT30" s="1449"/>
      <c r="UU30" s="1450"/>
      <c r="UV30" s="1448"/>
      <c r="UW30" s="1448"/>
      <c r="UX30" s="1448"/>
      <c r="UY30" s="1451"/>
      <c r="UZ30" s="1447"/>
      <c r="VA30" s="1448"/>
      <c r="VB30" s="1448"/>
      <c r="VC30" s="1448"/>
      <c r="VD30" s="1449"/>
      <c r="VE30" s="1771"/>
      <c r="VF30" s="1447"/>
      <c r="VG30" s="1448"/>
      <c r="VH30" s="1448"/>
      <c r="VI30" s="1448"/>
      <c r="VJ30" s="1449"/>
      <c r="VK30" s="1450"/>
      <c r="VL30" s="1448"/>
      <c r="VM30" s="1448"/>
      <c r="VN30" s="1448"/>
      <c r="VO30" s="1451"/>
      <c r="VP30" s="1447"/>
      <c r="VQ30" s="1448"/>
      <c r="VR30" s="1448"/>
      <c r="VS30" s="1448"/>
      <c r="VT30" s="1449"/>
      <c r="VU30" s="1771"/>
      <c r="VV30" s="1447"/>
      <c r="VW30" s="1448"/>
      <c r="VX30" s="1448"/>
      <c r="VY30" s="1448"/>
      <c r="VZ30" s="1449"/>
      <c r="WA30" s="1450"/>
      <c r="WB30" s="1448"/>
      <c r="WC30" s="1448"/>
      <c r="WD30" s="1448"/>
      <c r="WE30" s="1451"/>
      <c r="WF30" s="1447"/>
      <c r="WG30" s="1448"/>
      <c r="WH30" s="1448"/>
      <c r="WI30" s="1448"/>
      <c r="WJ30" s="1449"/>
      <c r="WK30" s="1771"/>
      <c r="WL30" s="1447"/>
      <c r="WM30" s="1448"/>
      <c r="WN30" s="1448"/>
      <c r="WO30" s="1448"/>
      <c r="WP30" s="1449"/>
      <c r="WQ30" s="1450"/>
      <c r="WR30" s="1448"/>
      <c r="WS30" s="1448"/>
      <c r="WT30" s="1448"/>
      <c r="WU30" s="1451"/>
      <c r="WV30" s="1447"/>
      <c r="WW30" s="1448"/>
      <c r="WX30" s="1448"/>
      <c r="WY30" s="1448"/>
      <c r="WZ30" s="1449"/>
      <c r="XA30" s="1771"/>
      <c r="XB30" s="1447"/>
      <c r="XC30" s="1448"/>
      <c r="XD30" s="1448"/>
      <c r="XE30" s="1448"/>
      <c r="XF30" s="1449"/>
      <c r="XG30" s="1450"/>
      <c r="XH30" s="1448"/>
      <c r="XI30" s="1448"/>
      <c r="XJ30" s="1448"/>
      <c r="XK30" s="1451"/>
      <c r="XL30" s="1447"/>
      <c r="XM30" s="1448"/>
      <c r="XN30" s="1448"/>
      <c r="XO30" s="1448"/>
      <c r="XP30" s="1449"/>
      <c r="XQ30" s="1771"/>
      <c r="XR30" s="1447"/>
      <c r="XS30" s="1448"/>
      <c r="XT30" s="1448"/>
      <c r="XU30" s="1448"/>
      <c r="XV30" s="1449"/>
      <c r="XW30" s="1450"/>
      <c r="XX30" s="1448"/>
      <c r="XY30" s="1448"/>
      <c r="XZ30" s="1448"/>
      <c r="YA30" s="1451"/>
      <c r="YB30" s="1447"/>
      <c r="YC30" s="1448"/>
      <c r="YD30" s="1448"/>
      <c r="YE30" s="1448"/>
      <c r="YF30" s="1449"/>
      <c r="YG30" s="1771"/>
      <c r="YH30" s="1447"/>
      <c r="YI30" s="1448"/>
      <c r="YJ30" s="1448"/>
      <c r="YK30" s="1448"/>
      <c r="YL30" s="1449"/>
      <c r="YM30" s="1450"/>
      <c r="YN30" s="1448"/>
      <c r="YO30" s="1448"/>
      <c r="YP30" s="1448"/>
      <c r="YQ30" s="1451"/>
      <c r="YR30" s="1447"/>
      <c r="YS30" s="1448"/>
      <c r="YT30" s="1448"/>
      <c r="YU30" s="1448"/>
      <c r="YV30" s="1449"/>
      <c r="YW30" s="1771"/>
      <c r="YX30" s="1447"/>
      <c r="YY30" s="1448"/>
      <c r="YZ30" s="1448"/>
      <c r="ZA30" s="1448"/>
      <c r="ZB30" s="1449"/>
      <c r="ZC30" s="1450"/>
      <c r="ZD30" s="1448"/>
      <c r="ZE30" s="1448"/>
      <c r="ZF30" s="1448"/>
      <c r="ZG30" s="1451"/>
      <c r="ZH30" s="1447"/>
      <c r="ZI30" s="1448"/>
      <c r="ZJ30" s="1448"/>
      <c r="ZK30" s="1448"/>
      <c r="ZL30" s="1449"/>
      <c r="ZM30" s="1771"/>
      <c r="ZN30" s="1447"/>
      <c r="ZO30" s="1448"/>
      <c r="ZP30" s="1448"/>
      <c r="ZQ30" s="1448"/>
      <c r="ZR30" s="1449"/>
      <c r="ZS30" s="1450"/>
      <c r="ZT30" s="1448"/>
      <c r="ZU30" s="1448"/>
      <c r="ZV30" s="1448"/>
      <c r="ZW30" s="1451"/>
      <c r="ZX30" s="1447"/>
      <c r="ZY30" s="1448"/>
      <c r="ZZ30" s="1448"/>
      <c r="AAA30" s="1448"/>
      <c r="AAB30" s="1449"/>
      <c r="AAC30" s="1771"/>
      <c r="AAD30" s="1447"/>
      <c r="AAE30" s="1448"/>
      <c r="AAF30" s="1448"/>
      <c r="AAG30" s="1448"/>
      <c r="AAH30" s="1449"/>
      <c r="AAI30" s="1450"/>
      <c r="AAJ30" s="1448"/>
      <c r="AAK30" s="1448"/>
      <c r="AAL30" s="1448"/>
      <c r="AAM30" s="1451"/>
      <c r="AAN30" s="1447"/>
      <c r="AAO30" s="1448"/>
      <c r="AAP30" s="1448"/>
      <c r="AAQ30" s="1448"/>
      <c r="AAR30" s="1449"/>
      <c r="AAS30" s="1771"/>
      <c r="AAT30" s="1447"/>
      <c r="AAU30" s="1448"/>
      <c r="AAV30" s="1448"/>
      <c r="AAW30" s="1448"/>
      <c r="AAX30" s="1449"/>
      <c r="AAY30" s="1450"/>
      <c r="AAZ30" s="1448"/>
      <c r="ABA30" s="1448"/>
      <c r="ABB30" s="1448"/>
      <c r="ABC30" s="1451"/>
      <c r="ABD30" s="1447"/>
      <c r="ABE30" s="1448"/>
      <c r="ABF30" s="1448"/>
      <c r="ABG30" s="1448"/>
      <c r="ABH30" s="1449"/>
      <c r="ABI30" s="1771"/>
      <c r="ABJ30" s="1447"/>
      <c r="ABK30" s="1448"/>
      <c r="ABL30" s="1448"/>
      <c r="ABM30" s="1448"/>
      <c r="ABN30" s="1449"/>
      <c r="ABO30" s="1450"/>
      <c r="ABP30" s="1448"/>
      <c r="ABQ30" s="1448"/>
      <c r="ABR30" s="1448"/>
      <c r="ABS30" s="1451"/>
      <c r="ABT30" s="1447"/>
      <c r="ABU30" s="1448"/>
      <c r="ABV30" s="1448"/>
      <c r="ABW30" s="1448"/>
      <c r="ABX30" s="1449"/>
      <c r="ABY30" s="1771"/>
      <c r="ABZ30" s="1447"/>
      <c r="ACA30" s="1448"/>
      <c r="ACB30" s="1448"/>
      <c r="ACC30" s="1448"/>
      <c r="ACD30" s="1449"/>
      <c r="ACE30" s="1450"/>
      <c r="ACF30" s="1448"/>
      <c r="ACG30" s="1448"/>
      <c r="ACH30" s="1448"/>
      <c r="ACI30" s="1451"/>
      <c r="ACJ30" s="1447"/>
      <c r="ACK30" s="1448"/>
      <c r="ACL30" s="1448"/>
      <c r="ACM30" s="1448"/>
      <c r="ACN30" s="1449"/>
      <c r="ACO30" s="1771"/>
      <c r="ACP30" s="1447"/>
      <c r="ACQ30" s="1448"/>
      <c r="ACR30" s="1448"/>
      <c r="ACS30" s="1448"/>
      <c r="ACT30" s="1449"/>
      <c r="ACU30" s="1450"/>
      <c r="ACV30" s="1448"/>
      <c r="ACW30" s="1448"/>
      <c r="ACX30" s="1448"/>
      <c r="ACY30" s="1451"/>
      <c r="ACZ30" s="1447"/>
      <c r="ADA30" s="1448"/>
      <c r="ADB30" s="1448"/>
      <c r="ADC30" s="1448"/>
      <c r="ADD30" s="1449"/>
      <c r="ADE30" s="1771"/>
      <c r="ADF30" s="1447"/>
      <c r="ADG30" s="1448"/>
      <c r="ADH30" s="1448"/>
      <c r="ADI30" s="1448"/>
      <c r="ADJ30" s="1449"/>
      <c r="ADK30" s="1450"/>
      <c r="ADL30" s="1448"/>
      <c r="ADM30" s="1448"/>
      <c r="ADN30" s="1448"/>
      <c r="ADO30" s="1451"/>
      <c r="ADP30" s="1447"/>
      <c r="ADQ30" s="1448"/>
      <c r="ADR30" s="1448"/>
      <c r="ADS30" s="1448"/>
      <c r="ADT30" s="1449"/>
      <c r="ADU30" s="1771"/>
      <c r="ADV30" s="1447"/>
      <c r="ADW30" s="1448"/>
      <c r="ADX30" s="1448"/>
      <c r="ADY30" s="1448"/>
      <c r="ADZ30" s="1449"/>
      <c r="AEA30" s="1450"/>
      <c r="AEB30" s="1448"/>
      <c r="AEC30" s="1448"/>
      <c r="AED30" s="1448"/>
      <c r="AEE30" s="1451"/>
      <c r="AEF30" s="1447"/>
      <c r="AEG30" s="1448"/>
      <c r="AEH30" s="1448"/>
      <c r="AEI30" s="1448"/>
      <c r="AEJ30" s="1449"/>
      <c r="AEK30" s="1771"/>
      <c r="AEL30" s="1447"/>
      <c r="AEM30" s="1448"/>
      <c r="AEN30" s="1448"/>
      <c r="AEO30" s="1448"/>
      <c r="AEP30" s="1449"/>
      <c r="AEQ30" s="1450"/>
      <c r="AER30" s="1448"/>
      <c r="AES30" s="1448"/>
      <c r="AET30" s="1448"/>
      <c r="AEU30" s="1451"/>
      <c r="AEV30" s="1447"/>
      <c r="AEW30" s="1448"/>
      <c r="AEX30" s="1448"/>
      <c r="AEY30" s="1448"/>
      <c r="AEZ30" s="1449"/>
      <c r="AFA30" s="1771"/>
      <c r="AFB30" s="1447"/>
      <c r="AFC30" s="1448"/>
      <c r="AFD30" s="1448"/>
      <c r="AFE30" s="1448"/>
      <c r="AFF30" s="1449"/>
      <c r="AFG30" s="1450"/>
      <c r="AFH30" s="1448"/>
      <c r="AFI30" s="1448"/>
      <c r="AFJ30" s="1448"/>
      <c r="AFK30" s="1451"/>
      <c r="AFL30" s="1447"/>
      <c r="AFM30" s="1448"/>
      <c r="AFN30" s="1448"/>
      <c r="AFO30" s="1448"/>
      <c r="AFP30" s="1449"/>
      <c r="AFQ30" s="1771"/>
      <c r="AFR30" s="1447"/>
      <c r="AFS30" s="1448"/>
      <c r="AFT30" s="1448"/>
      <c r="AFU30" s="1448"/>
      <c r="AFV30" s="1449"/>
      <c r="AFW30" s="1450"/>
      <c r="AFX30" s="1448"/>
      <c r="AFY30" s="1448"/>
      <c r="AFZ30" s="1448"/>
      <c r="AGA30" s="1451"/>
      <c r="AGB30" s="1447"/>
      <c r="AGC30" s="1448"/>
      <c r="AGD30" s="1448"/>
      <c r="AGE30" s="1448"/>
      <c r="AGF30" s="1449"/>
      <c r="AGG30" s="1771"/>
      <c r="AGH30" s="1447"/>
      <c r="AGI30" s="1448"/>
      <c r="AGJ30" s="1448"/>
      <c r="AGK30" s="1448"/>
      <c r="AGL30" s="1449"/>
      <c r="AGM30" s="1450"/>
      <c r="AGN30" s="1448"/>
      <c r="AGO30" s="1448"/>
      <c r="AGP30" s="1448"/>
      <c r="AGQ30" s="1451"/>
      <c r="AGR30" s="1447"/>
      <c r="AGS30" s="1448"/>
      <c r="AGT30" s="1448"/>
      <c r="AGU30" s="1448"/>
      <c r="AGV30" s="1449"/>
      <c r="AGW30" s="1771"/>
      <c r="AGX30" s="1447"/>
      <c r="AGY30" s="1448"/>
      <c r="AGZ30" s="1448"/>
      <c r="AHA30" s="1448"/>
      <c r="AHB30" s="1449"/>
      <c r="AHC30" s="1450"/>
      <c r="AHD30" s="1448"/>
      <c r="AHE30" s="1448"/>
      <c r="AHF30" s="1448"/>
      <c r="AHG30" s="1451"/>
      <c r="AHH30" s="1447"/>
      <c r="AHI30" s="1448"/>
      <c r="AHJ30" s="1448"/>
      <c r="AHK30" s="1448"/>
      <c r="AHL30" s="1449"/>
      <c r="AHM30" s="1771"/>
      <c r="AHN30" s="1447"/>
      <c r="AHO30" s="1448"/>
      <c r="AHP30" s="1448"/>
      <c r="AHQ30" s="1448"/>
      <c r="AHR30" s="1449"/>
      <c r="AHS30" s="1450"/>
      <c r="AHT30" s="1448"/>
      <c r="AHU30" s="1448"/>
      <c r="AHV30" s="1448"/>
      <c r="AHW30" s="1451"/>
      <c r="AHX30" s="1447"/>
      <c r="AHY30" s="1448"/>
      <c r="AHZ30" s="1448"/>
      <c r="AIA30" s="1448"/>
      <c r="AIB30" s="1449"/>
      <c r="AIC30" s="1771"/>
      <c r="AID30" s="1447"/>
      <c r="AIE30" s="1448"/>
      <c r="AIF30" s="1448"/>
      <c r="AIG30" s="1448"/>
      <c r="AIH30" s="1449"/>
      <c r="AII30" s="1450"/>
      <c r="AIJ30" s="1448"/>
      <c r="AIK30" s="1448"/>
      <c r="AIL30" s="1448"/>
      <c r="AIM30" s="1451"/>
      <c r="AIN30" s="1447"/>
      <c r="AIO30" s="1448"/>
      <c r="AIP30" s="1448"/>
      <c r="AIQ30" s="1448"/>
      <c r="AIR30" s="1449"/>
      <c r="AIS30" s="1771"/>
      <c r="AIT30" s="1447"/>
      <c r="AIU30" s="1448"/>
      <c r="AIV30" s="1448"/>
      <c r="AIW30" s="1448"/>
      <c r="AIX30" s="1449"/>
      <c r="AIY30" s="1450"/>
      <c r="AIZ30" s="1448"/>
      <c r="AJA30" s="1448"/>
      <c r="AJB30" s="1448"/>
      <c r="AJC30" s="1451"/>
      <c r="AJD30" s="1447"/>
      <c r="AJE30" s="1448"/>
      <c r="AJF30" s="1448"/>
      <c r="AJG30" s="1448"/>
      <c r="AJH30" s="1449"/>
      <c r="AJI30" s="1771"/>
      <c r="AJJ30" s="1447"/>
      <c r="AJK30" s="1448"/>
      <c r="AJL30" s="1448"/>
      <c r="AJM30" s="1448"/>
      <c r="AJN30" s="1449"/>
      <c r="AJO30" s="1450"/>
      <c r="AJP30" s="1448"/>
      <c r="AJQ30" s="1448"/>
      <c r="AJR30" s="1448"/>
      <c r="AJS30" s="1451"/>
      <c r="AJT30" s="1447"/>
      <c r="AJU30" s="1448"/>
      <c r="AJV30" s="1448"/>
      <c r="AJW30" s="1448"/>
      <c r="AJX30" s="1449"/>
      <c r="AJY30" s="1771"/>
      <c r="AJZ30" s="1447"/>
      <c r="AKA30" s="1448"/>
      <c r="AKB30" s="1448"/>
      <c r="AKC30" s="1448"/>
      <c r="AKD30" s="1449"/>
      <c r="AKE30" s="1450"/>
      <c r="AKF30" s="1448"/>
      <c r="AKG30" s="1448"/>
      <c r="AKH30" s="1448"/>
      <c r="AKI30" s="1451"/>
      <c r="AKJ30" s="1447"/>
      <c r="AKK30" s="1448"/>
      <c r="AKL30" s="1448"/>
      <c r="AKM30" s="1448"/>
      <c r="AKN30" s="1449"/>
      <c r="AKO30" s="1771"/>
      <c r="AKP30" s="1447"/>
      <c r="AKQ30" s="1448"/>
      <c r="AKR30" s="1448"/>
      <c r="AKS30" s="1448"/>
      <c r="AKT30" s="1449"/>
      <c r="AKU30" s="1450"/>
      <c r="AKV30" s="1448"/>
      <c r="AKW30" s="1448"/>
      <c r="AKX30" s="1448"/>
      <c r="AKY30" s="1451"/>
      <c r="AKZ30" s="1447"/>
      <c r="ALA30" s="1448"/>
      <c r="ALB30" s="1448"/>
      <c r="ALC30" s="1448"/>
      <c r="ALD30" s="1449"/>
      <c r="ALE30" s="1771"/>
      <c r="ALF30" s="1447"/>
      <c r="ALG30" s="1448"/>
      <c r="ALH30" s="1448"/>
      <c r="ALI30" s="1448"/>
      <c r="ALJ30" s="1449"/>
      <c r="ALK30" s="1450"/>
      <c r="ALL30" s="1448"/>
      <c r="ALM30" s="1448"/>
      <c r="ALN30" s="1448"/>
      <c r="ALO30" s="1451"/>
      <c r="ALP30" s="1447"/>
      <c r="ALQ30" s="1448"/>
      <c r="ALR30" s="1448"/>
      <c r="ALS30" s="1448"/>
      <c r="ALT30" s="1449"/>
      <c r="ALU30" s="1771"/>
      <c r="ALV30" s="1447"/>
      <c r="ALW30" s="1448"/>
      <c r="ALX30" s="1448"/>
      <c r="ALY30" s="1448"/>
      <c r="ALZ30" s="1449"/>
      <c r="AMA30" s="1450"/>
      <c r="AMB30" s="1448"/>
      <c r="AMC30" s="1448"/>
      <c r="AMD30" s="1448"/>
      <c r="AME30" s="1451"/>
      <c r="AMF30" s="1447"/>
      <c r="AMG30" s="1448"/>
      <c r="AMH30" s="1448"/>
      <c r="AMI30" s="1448"/>
      <c r="AMJ30" s="1449"/>
      <c r="AMK30" s="1771"/>
      <c r="AML30" s="1447"/>
      <c r="AMM30" s="1448"/>
      <c r="AMN30" s="1448"/>
      <c r="AMO30" s="1448"/>
      <c r="AMP30" s="1449"/>
      <c r="AMQ30" s="1450"/>
      <c r="AMR30" s="1448"/>
      <c r="AMS30" s="1448"/>
      <c r="AMT30" s="1448"/>
      <c r="AMU30" s="1451"/>
      <c r="AMV30" s="1447"/>
      <c r="AMW30" s="1448"/>
      <c r="AMX30" s="1448"/>
      <c r="AMY30" s="1448"/>
      <c r="AMZ30" s="1449"/>
      <c r="ANA30" s="1771"/>
      <c r="ANB30" s="1447"/>
      <c r="ANC30" s="1448"/>
      <c r="AND30" s="1448"/>
      <c r="ANE30" s="1448"/>
      <c r="ANF30" s="1449"/>
      <c r="ANG30" s="1450"/>
      <c r="ANH30" s="1448"/>
      <c r="ANI30" s="1448"/>
      <c r="ANJ30" s="1448"/>
      <c r="ANK30" s="1451"/>
      <c r="ANL30" s="1447"/>
      <c r="ANM30" s="1448"/>
      <c r="ANN30" s="1448"/>
      <c r="ANO30" s="1448"/>
      <c r="ANP30" s="1449"/>
      <c r="ANQ30" s="1771"/>
      <c r="ANR30" s="1447"/>
      <c r="ANS30" s="1448"/>
      <c r="ANT30" s="1448"/>
      <c r="ANU30" s="1448"/>
      <c r="ANV30" s="1449"/>
      <c r="ANW30" s="1450"/>
      <c r="ANX30" s="1448"/>
      <c r="ANY30" s="1448"/>
      <c r="ANZ30" s="1448"/>
      <c r="AOA30" s="1451"/>
      <c r="AOB30" s="1447"/>
      <c r="AOC30" s="1448"/>
      <c r="AOD30" s="1448"/>
      <c r="AOE30" s="1448"/>
      <c r="AOF30" s="1449"/>
      <c r="AOG30" s="1771"/>
      <c r="AOH30" s="1447"/>
      <c r="AOI30" s="1448"/>
      <c r="AOJ30" s="1448"/>
      <c r="AOK30" s="1448"/>
      <c r="AOL30" s="1449"/>
      <c r="AOM30" s="1450"/>
      <c r="AON30" s="1448"/>
      <c r="AOO30" s="1448"/>
      <c r="AOP30" s="1448"/>
      <c r="AOQ30" s="1451"/>
      <c r="AOR30" s="1447"/>
      <c r="AOS30" s="1448"/>
      <c r="AOT30" s="1448"/>
      <c r="AOU30" s="1448"/>
      <c r="AOV30" s="1449"/>
      <c r="AOW30" s="1771"/>
      <c r="AOX30" s="1447"/>
      <c r="AOY30" s="1448"/>
      <c r="AOZ30" s="1448"/>
      <c r="APA30" s="1448"/>
      <c r="APB30" s="1449"/>
      <c r="APC30" s="1450"/>
      <c r="APD30" s="1448"/>
      <c r="APE30" s="1448"/>
      <c r="APF30" s="1448"/>
      <c r="APG30" s="1451"/>
      <c r="APH30" s="1447"/>
      <c r="API30" s="1448"/>
      <c r="APJ30" s="1448"/>
      <c r="APK30" s="1448"/>
      <c r="APL30" s="1449"/>
      <c r="APM30" s="1771"/>
      <c r="APN30" s="1447"/>
      <c r="APO30" s="1448"/>
      <c r="APP30" s="1448"/>
      <c r="APQ30" s="1448"/>
      <c r="APR30" s="1449"/>
      <c r="APS30" s="1450"/>
      <c r="APT30" s="1448"/>
      <c r="APU30" s="1448"/>
      <c r="APV30" s="1448"/>
      <c r="APW30" s="1451"/>
      <c r="APX30" s="1447"/>
      <c r="APY30" s="1448"/>
      <c r="APZ30" s="1448"/>
      <c r="AQA30" s="1448"/>
      <c r="AQB30" s="1449"/>
      <c r="AQC30" s="1771"/>
      <c r="AQD30" s="1447"/>
      <c r="AQE30" s="1448"/>
      <c r="AQF30" s="1448"/>
      <c r="AQG30" s="1448"/>
      <c r="AQH30" s="1449"/>
      <c r="AQI30" s="1450"/>
      <c r="AQJ30" s="1448"/>
      <c r="AQK30" s="1448"/>
      <c r="AQL30" s="1448"/>
      <c r="AQM30" s="1451"/>
      <c r="AQN30" s="1447"/>
      <c r="AQO30" s="1448"/>
      <c r="AQP30" s="1448"/>
      <c r="AQQ30" s="1448"/>
      <c r="AQR30" s="1449"/>
      <c r="AQS30" s="1771"/>
      <c r="AQT30" s="1447"/>
      <c r="AQU30" s="1448"/>
      <c r="AQV30" s="1448"/>
      <c r="AQW30" s="1448"/>
      <c r="AQX30" s="1449"/>
      <c r="AQY30" s="1450"/>
      <c r="AQZ30" s="1448"/>
      <c r="ARA30" s="1448"/>
      <c r="ARB30" s="1448"/>
      <c r="ARC30" s="1451"/>
      <c r="ARD30" s="1447"/>
      <c r="ARE30" s="1448"/>
      <c r="ARF30" s="1448"/>
      <c r="ARG30" s="1448"/>
      <c r="ARH30" s="1449"/>
      <c r="ARI30" s="1771"/>
      <c r="ARJ30" s="1447"/>
      <c r="ARK30" s="1448"/>
      <c r="ARL30" s="1448"/>
      <c r="ARM30" s="1448"/>
      <c r="ARN30" s="1449"/>
      <c r="ARO30" s="1450"/>
      <c r="ARP30" s="1448"/>
      <c r="ARQ30" s="1448"/>
      <c r="ARR30" s="1448"/>
      <c r="ARS30" s="1451"/>
      <c r="ART30" s="1447"/>
      <c r="ARU30" s="1448"/>
      <c r="ARV30" s="1448"/>
      <c r="ARW30" s="1448"/>
      <c r="ARX30" s="1449"/>
      <c r="ARY30" s="1771"/>
      <c r="ARZ30" s="1447"/>
      <c r="ASA30" s="1448"/>
      <c r="ASB30" s="1448"/>
      <c r="ASC30" s="1448"/>
      <c r="ASD30" s="1449"/>
      <c r="ASE30" s="1450"/>
      <c r="ASF30" s="1448"/>
      <c r="ASG30" s="1448"/>
      <c r="ASH30" s="1448"/>
      <c r="ASI30" s="1451"/>
      <c r="ASJ30" s="1447"/>
      <c r="ASK30" s="1448"/>
      <c r="ASL30" s="1448"/>
      <c r="ASM30" s="1448"/>
      <c r="ASN30" s="1449"/>
      <c r="ASO30" s="1771"/>
      <c r="ASP30" s="1447"/>
      <c r="ASQ30" s="1448"/>
      <c r="ASR30" s="1448"/>
      <c r="ASS30" s="1448"/>
      <c r="AST30" s="1449"/>
      <c r="ASU30" s="1450"/>
      <c r="ASV30" s="1448"/>
      <c r="ASW30" s="1448"/>
      <c r="ASX30" s="1448"/>
      <c r="ASY30" s="1451"/>
      <c r="ASZ30" s="1447"/>
      <c r="ATA30" s="1448"/>
      <c r="ATB30" s="1448"/>
      <c r="ATC30" s="1448"/>
      <c r="ATD30" s="1449"/>
      <c r="ATE30" s="1771"/>
      <c r="ATF30" s="1447"/>
      <c r="ATG30" s="1448"/>
      <c r="ATH30" s="1448"/>
      <c r="ATI30" s="1448"/>
      <c r="ATJ30" s="1449"/>
      <c r="ATK30" s="1450"/>
      <c r="ATL30" s="1448"/>
      <c r="ATM30" s="1448"/>
      <c r="ATN30" s="1448"/>
      <c r="ATO30" s="1451"/>
      <c r="ATP30" s="1447"/>
      <c r="ATQ30" s="1448"/>
      <c r="ATR30" s="1448"/>
      <c r="ATS30" s="1448"/>
      <c r="ATT30" s="1449"/>
      <c r="ATU30" s="1771"/>
      <c r="ATV30" s="1447"/>
      <c r="ATW30" s="1448"/>
      <c r="ATX30" s="1448"/>
      <c r="ATY30" s="1448"/>
      <c r="ATZ30" s="1449"/>
      <c r="AUA30" s="1450"/>
      <c r="AUB30" s="1448"/>
      <c r="AUC30" s="1448"/>
      <c r="AUD30" s="1448"/>
      <c r="AUE30" s="1451"/>
      <c r="AUF30" s="1447"/>
      <c r="AUG30" s="1448"/>
      <c r="AUH30" s="1448"/>
      <c r="AUI30" s="1448"/>
      <c r="AUJ30" s="1449"/>
      <c r="AUK30" s="1771"/>
      <c r="AUL30" s="1447"/>
      <c r="AUM30" s="1448"/>
      <c r="AUN30" s="1448"/>
      <c r="AUO30" s="1448"/>
      <c r="AUP30" s="1449"/>
      <c r="AUQ30" s="1450"/>
      <c r="AUR30" s="1448"/>
      <c r="AUS30" s="1448"/>
      <c r="AUT30" s="1448"/>
      <c r="AUU30" s="1451"/>
      <c r="AUV30" s="1447"/>
      <c r="AUW30" s="1448"/>
      <c r="AUX30" s="1448"/>
      <c r="AUY30" s="1448"/>
      <c r="AUZ30" s="1449"/>
      <c r="AVA30" s="1771"/>
      <c r="AVB30" s="1447"/>
      <c r="AVC30" s="1448"/>
      <c r="AVD30" s="1448"/>
      <c r="AVE30" s="1448"/>
      <c r="AVF30" s="1449"/>
      <c r="AVG30" s="1450"/>
      <c r="AVH30" s="1448"/>
      <c r="AVI30" s="1448"/>
      <c r="AVJ30" s="1448"/>
      <c r="AVK30" s="1451"/>
      <c r="AVL30" s="1447"/>
      <c r="AVM30" s="1448"/>
      <c r="AVN30" s="1448"/>
      <c r="AVO30" s="1448"/>
      <c r="AVP30" s="1449"/>
      <c r="AVQ30" s="1771"/>
      <c r="AVR30" s="1447"/>
      <c r="AVS30" s="1448"/>
      <c r="AVT30" s="1448"/>
      <c r="AVU30" s="1448"/>
      <c r="AVV30" s="1449"/>
      <c r="AVW30" s="1450"/>
      <c r="AVX30" s="1448"/>
      <c r="AVY30" s="1448"/>
      <c r="AVZ30" s="1448"/>
      <c r="AWA30" s="1451"/>
      <c r="AWB30" s="1447"/>
      <c r="AWC30" s="1448"/>
      <c r="AWD30" s="1448"/>
      <c r="AWE30" s="1448"/>
      <c r="AWF30" s="1449"/>
      <c r="AWG30" s="1771"/>
      <c r="AWH30" s="1447"/>
      <c r="AWI30" s="1448"/>
      <c r="AWJ30" s="1448"/>
      <c r="AWK30" s="1448"/>
      <c r="AWL30" s="1449"/>
      <c r="AWM30" s="1450"/>
      <c r="AWN30" s="1448"/>
      <c r="AWO30" s="1448"/>
      <c r="AWP30" s="1448"/>
      <c r="AWQ30" s="1451"/>
      <c r="AWR30" s="1447"/>
      <c r="AWS30" s="1448"/>
      <c r="AWT30" s="1448"/>
      <c r="AWU30" s="1448"/>
      <c r="AWV30" s="1449"/>
      <c r="AWW30" s="1771"/>
      <c r="AWX30" s="1447"/>
      <c r="AWY30" s="1448"/>
      <c r="AWZ30" s="1448"/>
      <c r="AXA30" s="1448"/>
      <c r="AXB30" s="1449"/>
      <c r="AXC30" s="1450"/>
      <c r="AXD30" s="1448"/>
      <c r="AXE30" s="1448"/>
      <c r="AXF30" s="1448"/>
      <c r="AXG30" s="1451"/>
      <c r="AXH30" s="1447"/>
      <c r="AXI30" s="1448"/>
      <c r="AXJ30" s="1448"/>
      <c r="AXK30" s="1448"/>
      <c r="AXL30" s="1449"/>
      <c r="AXM30" s="1771"/>
      <c r="AXN30" s="1447"/>
      <c r="AXO30" s="1448"/>
      <c r="AXP30" s="1448"/>
      <c r="AXQ30" s="1448"/>
      <c r="AXR30" s="1449"/>
      <c r="AXS30" s="1450"/>
      <c r="AXT30" s="1448"/>
      <c r="AXU30" s="1448"/>
      <c r="AXV30" s="1448"/>
      <c r="AXW30" s="1451"/>
      <c r="AXX30" s="1447"/>
      <c r="AXY30" s="1448"/>
      <c r="AXZ30" s="1448"/>
      <c r="AYA30" s="1448"/>
      <c r="AYB30" s="1449"/>
      <c r="AYC30" s="1771"/>
      <c r="AYD30" s="1447"/>
      <c r="AYE30" s="1448"/>
      <c r="AYF30" s="1448"/>
      <c r="AYG30" s="1448"/>
      <c r="AYH30" s="1449"/>
      <c r="AYI30" s="1450"/>
      <c r="AYJ30" s="1448"/>
      <c r="AYK30" s="1448"/>
      <c r="AYL30" s="1448"/>
      <c r="AYM30" s="1451"/>
      <c r="AYN30" s="1447"/>
      <c r="AYO30" s="1448"/>
      <c r="AYP30" s="1448"/>
      <c r="AYQ30" s="1448"/>
      <c r="AYR30" s="1449"/>
      <c r="AYS30" s="1771"/>
      <c r="AYT30" s="1447"/>
      <c r="AYU30" s="1448"/>
      <c r="AYV30" s="1448"/>
      <c r="AYW30" s="1448"/>
      <c r="AYX30" s="1449"/>
      <c r="AYY30" s="1450"/>
      <c r="AYZ30" s="1448"/>
      <c r="AZA30" s="1448"/>
      <c r="AZB30" s="1448"/>
      <c r="AZC30" s="1451"/>
      <c r="AZD30" s="1447"/>
      <c r="AZE30" s="1448"/>
      <c r="AZF30" s="1448"/>
      <c r="AZG30" s="1448"/>
      <c r="AZH30" s="1449"/>
      <c r="AZI30" s="1771"/>
      <c r="AZJ30" s="1447"/>
      <c r="AZK30" s="1448"/>
      <c r="AZL30" s="1448"/>
      <c r="AZM30" s="1448"/>
      <c r="AZN30" s="1449"/>
      <c r="AZO30" s="1450"/>
      <c r="AZP30" s="1448"/>
      <c r="AZQ30" s="1448"/>
      <c r="AZR30" s="1448"/>
      <c r="AZS30" s="1451"/>
      <c r="AZT30" s="1447"/>
      <c r="AZU30" s="1448"/>
      <c r="AZV30" s="1448"/>
      <c r="AZW30" s="1448"/>
      <c r="AZX30" s="1449"/>
      <c r="AZY30" s="1771"/>
      <c r="AZZ30" s="1447"/>
      <c r="BAA30" s="1448"/>
      <c r="BAB30" s="1448"/>
      <c r="BAC30" s="1448"/>
      <c r="BAD30" s="1449"/>
      <c r="BAE30" s="1450"/>
      <c r="BAF30" s="1448"/>
      <c r="BAG30" s="1448"/>
      <c r="BAH30" s="1448"/>
      <c r="BAI30" s="1451"/>
      <c r="BAJ30" s="1447"/>
      <c r="BAK30" s="1448"/>
      <c r="BAL30" s="1448"/>
      <c r="BAM30" s="1448"/>
      <c r="BAN30" s="1449"/>
      <c r="BAO30" s="1771"/>
      <c r="BAP30" s="1447"/>
      <c r="BAQ30" s="1448"/>
      <c r="BAR30" s="1448"/>
      <c r="BAS30" s="1448"/>
      <c r="BAT30" s="1449"/>
      <c r="BAU30" s="1450"/>
      <c r="BAV30" s="1448"/>
      <c r="BAW30" s="1448"/>
      <c r="BAX30" s="1448"/>
      <c r="BAY30" s="1451"/>
      <c r="BAZ30" s="1447"/>
      <c r="BBA30" s="1448"/>
      <c r="BBB30" s="1448"/>
      <c r="BBC30" s="1448"/>
      <c r="BBD30" s="1449"/>
      <c r="BBE30" s="1771"/>
      <c r="BBF30" s="1447"/>
      <c r="BBG30" s="1448"/>
      <c r="BBH30" s="1448"/>
      <c r="BBI30" s="1448"/>
      <c r="BBJ30" s="1449"/>
      <c r="BBK30" s="1450"/>
      <c r="BBL30" s="1448"/>
      <c r="BBM30" s="1448"/>
      <c r="BBN30" s="1448"/>
      <c r="BBO30" s="1451"/>
      <c r="BBP30" s="1447"/>
      <c r="BBQ30" s="1448"/>
      <c r="BBR30" s="1448"/>
      <c r="BBS30" s="1448"/>
      <c r="BBT30" s="1449"/>
      <c r="BBU30" s="1771"/>
      <c r="BBV30" s="1447"/>
      <c r="BBW30" s="1448"/>
      <c r="BBX30" s="1448"/>
      <c r="BBY30" s="1448"/>
      <c r="BBZ30" s="1449"/>
      <c r="BCA30" s="1450"/>
      <c r="BCB30" s="1448"/>
      <c r="BCC30" s="1448"/>
      <c r="BCD30" s="1448"/>
      <c r="BCE30" s="1451"/>
      <c r="BCF30" s="1447"/>
      <c r="BCG30" s="1448"/>
      <c r="BCH30" s="1448"/>
      <c r="BCI30" s="1448"/>
      <c r="BCJ30" s="1449"/>
      <c r="BCK30" s="1771"/>
      <c r="BCL30" s="1447"/>
      <c r="BCM30" s="1448"/>
      <c r="BCN30" s="1448"/>
      <c r="BCO30" s="1448"/>
      <c r="BCP30" s="1449"/>
      <c r="BCQ30" s="1450"/>
      <c r="BCR30" s="1448"/>
      <c r="BCS30" s="1448"/>
      <c r="BCT30" s="1448"/>
      <c r="BCU30" s="1451"/>
      <c r="BCV30" s="1447"/>
      <c r="BCW30" s="1448"/>
      <c r="BCX30" s="1448"/>
      <c r="BCY30" s="1448"/>
      <c r="BCZ30" s="1449"/>
      <c r="BDA30" s="1771"/>
      <c r="BDB30" s="1447"/>
      <c r="BDC30" s="1448"/>
      <c r="BDD30" s="1448"/>
      <c r="BDE30" s="1448"/>
      <c r="BDF30" s="1449"/>
      <c r="BDG30" s="1450"/>
      <c r="BDH30" s="1448"/>
      <c r="BDI30" s="1448"/>
      <c r="BDJ30" s="1448"/>
      <c r="BDK30" s="1451"/>
      <c r="BDL30" s="1447"/>
      <c r="BDM30" s="1448"/>
      <c r="BDN30" s="1448"/>
      <c r="BDO30" s="1448"/>
      <c r="BDP30" s="1449"/>
      <c r="BDQ30" s="1771"/>
      <c r="BDR30" s="1447"/>
      <c r="BDS30" s="1448"/>
      <c r="BDT30" s="1448"/>
      <c r="BDU30" s="1448"/>
      <c r="BDV30" s="1449"/>
      <c r="BDW30" s="1450"/>
      <c r="BDX30" s="1448"/>
      <c r="BDY30" s="1448"/>
      <c r="BDZ30" s="1448"/>
      <c r="BEA30" s="1451"/>
      <c r="BEB30" s="1447"/>
      <c r="BEC30" s="1448"/>
      <c r="BED30" s="1448"/>
      <c r="BEE30" s="1448"/>
      <c r="BEF30" s="1449"/>
      <c r="BEG30" s="1771"/>
      <c r="BEH30" s="1447"/>
      <c r="BEI30" s="1448"/>
      <c r="BEJ30" s="1448"/>
      <c r="BEK30" s="1448"/>
      <c r="BEL30" s="1449"/>
      <c r="BEM30" s="1450"/>
      <c r="BEN30" s="1448"/>
      <c r="BEO30" s="1448"/>
      <c r="BEP30" s="1448"/>
      <c r="BEQ30" s="1451"/>
      <c r="BER30" s="1447"/>
      <c r="BES30" s="1448"/>
      <c r="BET30" s="1448"/>
      <c r="BEU30" s="1448"/>
      <c r="BEV30" s="1449"/>
      <c r="BEW30" s="1771"/>
      <c r="BEX30" s="1447"/>
      <c r="BEY30" s="1448"/>
      <c r="BEZ30" s="1448"/>
      <c r="BFA30" s="1448"/>
      <c r="BFB30" s="1449"/>
      <c r="BFC30" s="1450"/>
      <c r="BFD30" s="1448"/>
      <c r="BFE30" s="1448"/>
      <c r="BFF30" s="1448"/>
      <c r="BFG30" s="1451"/>
      <c r="BFH30" s="1447"/>
      <c r="BFI30" s="1448"/>
      <c r="BFJ30" s="1448"/>
      <c r="BFK30" s="1448"/>
      <c r="BFL30" s="1449"/>
      <c r="BFM30" s="1771"/>
      <c r="BFN30" s="1447"/>
      <c r="BFO30" s="1448"/>
      <c r="BFP30" s="1448"/>
      <c r="BFQ30" s="1448"/>
      <c r="BFR30" s="1449"/>
      <c r="BFS30" s="1450"/>
      <c r="BFT30" s="1448"/>
      <c r="BFU30" s="1448"/>
      <c r="BFV30" s="1448"/>
      <c r="BFW30" s="1451"/>
      <c r="BFX30" s="1447"/>
      <c r="BFY30" s="1448"/>
      <c r="BFZ30" s="1448"/>
      <c r="BGA30" s="1448"/>
      <c r="BGB30" s="1449"/>
      <c r="BGC30" s="1771"/>
      <c r="BGD30" s="1447"/>
      <c r="BGE30" s="1448"/>
      <c r="BGF30" s="1448"/>
      <c r="BGG30" s="1448"/>
      <c r="BGH30" s="1449"/>
      <c r="BGI30" s="1450"/>
      <c r="BGJ30" s="1448"/>
      <c r="BGK30" s="1448"/>
      <c r="BGL30" s="1448"/>
      <c r="BGM30" s="1451"/>
      <c r="BGN30" s="1447"/>
      <c r="BGO30" s="1448"/>
      <c r="BGP30" s="1448"/>
      <c r="BGQ30" s="1448"/>
      <c r="BGR30" s="1449"/>
      <c r="BGS30" s="1771"/>
      <c r="BGT30" s="1447"/>
      <c r="BGU30" s="1448"/>
      <c r="BGV30" s="1448"/>
      <c r="BGW30" s="1448"/>
      <c r="BGX30" s="1449"/>
      <c r="BGY30" s="1450"/>
      <c r="BGZ30" s="1448"/>
      <c r="BHA30" s="1448"/>
      <c r="BHB30" s="1448"/>
      <c r="BHC30" s="1451"/>
      <c r="BHD30" s="1447"/>
      <c r="BHE30" s="1448"/>
      <c r="BHF30" s="1448"/>
      <c r="BHG30" s="1448"/>
      <c r="BHH30" s="1449"/>
      <c r="BHI30" s="1771"/>
      <c r="BHJ30" s="1447"/>
      <c r="BHK30" s="1448"/>
      <c r="BHL30" s="1448"/>
      <c r="BHM30" s="1448"/>
      <c r="BHN30" s="1449"/>
      <c r="BHO30" s="1450"/>
      <c r="BHP30" s="1448"/>
      <c r="BHQ30" s="1448"/>
      <c r="BHR30" s="1448"/>
      <c r="BHS30" s="1451"/>
      <c r="BHT30" s="1447"/>
      <c r="BHU30" s="1448"/>
      <c r="BHV30" s="1448"/>
      <c r="BHW30" s="1448"/>
      <c r="BHX30" s="1449"/>
      <c r="BHY30" s="1771"/>
      <c r="BHZ30" s="1447"/>
      <c r="BIA30" s="1448"/>
      <c r="BIB30" s="1448"/>
      <c r="BIC30" s="1448"/>
      <c r="BID30" s="1449"/>
      <c r="BIE30" s="1450"/>
      <c r="BIF30" s="1448"/>
      <c r="BIG30" s="1448"/>
      <c r="BIH30" s="1448"/>
      <c r="BII30" s="1451"/>
      <c r="BIJ30" s="1447"/>
      <c r="BIK30" s="1448"/>
      <c r="BIL30" s="1448"/>
      <c r="BIM30" s="1448"/>
      <c r="BIN30" s="1449"/>
      <c r="BIO30" s="1771"/>
      <c r="BIP30" s="1447"/>
      <c r="BIQ30" s="1448"/>
      <c r="BIR30" s="1448"/>
      <c r="BIS30" s="1448"/>
      <c r="BIT30" s="1449"/>
      <c r="BIU30" s="1450"/>
      <c r="BIV30" s="1448"/>
      <c r="BIW30" s="1448"/>
      <c r="BIX30" s="1448"/>
      <c r="BIY30" s="1451"/>
      <c r="BIZ30" s="1447"/>
      <c r="BJA30" s="1448"/>
      <c r="BJB30" s="1448"/>
      <c r="BJC30" s="1448"/>
      <c r="BJD30" s="1449"/>
      <c r="BJE30" s="1771"/>
      <c r="BJF30" s="1447"/>
      <c r="BJG30" s="1448"/>
      <c r="BJH30" s="1448"/>
      <c r="BJI30" s="1448"/>
      <c r="BJJ30" s="1449"/>
      <c r="BJK30" s="1450"/>
      <c r="BJL30" s="1448"/>
      <c r="BJM30" s="1448"/>
      <c r="BJN30" s="1448"/>
      <c r="BJO30" s="1451"/>
      <c r="BJP30" s="1447"/>
      <c r="BJQ30" s="1448"/>
      <c r="BJR30" s="1448"/>
      <c r="BJS30" s="1448"/>
      <c r="BJT30" s="1449"/>
      <c r="BJU30" s="1771"/>
      <c r="BJV30" s="1447"/>
      <c r="BJW30" s="1448"/>
      <c r="BJX30" s="1448"/>
      <c r="BJY30" s="1448"/>
      <c r="BJZ30" s="1449"/>
      <c r="BKA30" s="1450"/>
      <c r="BKB30" s="1448"/>
      <c r="BKC30" s="1448"/>
      <c r="BKD30" s="1448"/>
      <c r="BKE30" s="1451"/>
      <c r="BKF30" s="1447"/>
      <c r="BKG30" s="1448"/>
      <c r="BKH30" s="1448"/>
      <c r="BKI30" s="1448"/>
      <c r="BKJ30" s="1449"/>
      <c r="BKK30" s="1771"/>
      <c r="BKL30" s="1447"/>
      <c r="BKM30" s="1448"/>
      <c r="BKN30" s="1448"/>
      <c r="BKO30" s="1448"/>
      <c r="BKP30" s="1449"/>
      <c r="BKQ30" s="1450"/>
      <c r="BKR30" s="1448"/>
      <c r="BKS30" s="1448"/>
      <c r="BKT30" s="1448"/>
      <c r="BKU30" s="1451"/>
      <c r="BKV30" s="1447"/>
      <c r="BKW30" s="1448"/>
      <c r="BKX30" s="1448"/>
      <c r="BKY30" s="1448"/>
      <c r="BKZ30" s="1449"/>
      <c r="BLA30" s="1771"/>
      <c r="BLB30" s="1447"/>
      <c r="BLC30" s="1448"/>
      <c r="BLD30" s="1448"/>
      <c r="BLE30" s="1448"/>
      <c r="BLF30" s="1449"/>
      <c r="BLG30" s="1450"/>
      <c r="BLH30" s="1448"/>
      <c r="BLI30" s="1448"/>
      <c r="BLJ30" s="1448"/>
      <c r="BLK30" s="1451"/>
      <c r="BLL30" s="1447"/>
      <c r="BLM30" s="1448"/>
      <c r="BLN30" s="1448"/>
      <c r="BLO30" s="1448"/>
      <c r="BLP30" s="1449"/>
      <c r="BLQ30" s="1771"/>
      <c r="BLR30" s="1447"/>
      <c r="BLS30" s="1448"/>
      <c r="BLT30" s="1448"/>
      <c r="BLU30" s="1448"/>
      <c r="BLV30" s="1449"/>
      <c r="BLW30" s="1450"/>
      <c r="BLX30" s="1448"/>
      <c r="BLY30" s="1448"/>
      <c r="BLZ30" s="1448"/>
      <c r="BMA30" s="1451"/>
      <c r="BMB30" s="1447"/>
      <c r="BMC30" s="1448"/>
      <c r="BMD30" s="1448"/>
      <c r="BME30" s="1448"/>
      <c r="BMF30" s="1449"/>
      <c r="BMG30" s="1771"/>
      <c r="BMH30" s="1447"/>
      <c r="BMI30" s="1448"/>
      <c r="BMJ30" s="1448"/>
      <c r="BMK30" s="1448"/>
      <c r="BML30" s="1449"/>
      <c r="BMM30" s="1450"/>
      <c r="BMN30" s="1448"/>
      <c r="BMO30" s="1448"/>
      <c r="BMP30" s="1448"/>
      <c r="BMQ30" s="1451"/>
      <c r="BMR30" s="1447"/>
      <c r="BMS30" s="1448"/>
      <c r="BMT30" s="1448"/>
      <c r="BMU30" s="1448"/>
      <c r="BMV30" s="1449"/>
      <c r="BMW30" s="1771"/>
      <c r="BMX30" s="1447"/>
      <c r="BMY30" s="1448"/>
      <c r="BMZ30" s="1448"/>
      <c r="BNA30" s="1448"/>
      <c r="BNB30" s="1449"/>
      <c r="BNC30" s="1450"/>
      <c r="BND30" s="1448"/>
      <c r="BNE30" s="1448"/>
      <c r="BNF30" s="1448"/>
      <c r="BNG30" s="1451"/>
      <c r="BNH30" s="1447"/>
      <c r="BNI30" s="1448"/>
      <c r="BNJ30" s="1448"/>
      <c r="BNK30" s="1448"/>
      <c r="BNL30" s="1449"/>
      <c r="BNM30" s="1771"/>
      <c r="BNN30" s="1447"/>
      <c r="BNO30" s="1448"/>
      <c r="BNP30" s="1448"/>
      <c r="BNQ30" s="1448"/>
      <c r="BNR30" s="1449"/>
      <c r="BNS30" s="1450"/>
      <c r="BNT30" s="1448"/>
      <c r="BNU30" s="1448"/>
      <c r="BNV30" s="1448"/>
      <c r="BNW30" s="1451"/>
      <c r="BNX30" s="1447"/>
      <c r="BNY30" s="1448"/>
      <c r="BNZ30" s="1448"/>
      <c r="BOA30" s="1448"/>
      <c r="BOB30" s="1449"/>
      <c r="BOC30" s="1771"/>
      <c r="BOD30" s="1447"/>
      <c r="BOE30" s="1448"/>
      <c r="BOF30" s="1448"/>
      <c r="BOG30" s="1448"/>
      <c r="BOH30" s="1449"/>
      <c r="BOI30" s="1450"/>
      <c r="BOJ30" s="1448"/>
      <c r="BOK30" s="1448"/>
      <c r="BOL30" s="1448"/>
      <c r="BOM30" s="1451"/>
      <c r="BON30" s="1447"/>
      <c r="BOO30" s="1448"/>
      <c r="BOP30" s="1448"/>
      <c r="BOQ30" s="1448"/>
      <c r="BOR30" s="1449"/>
      <c r="BOS30" s="1771"/>
      <c r="BOT30" s="1447"/>
      <c r="BOU30" s="1448"/>
      <c r="BOV30" s="1448"/>
      <c r="BOW30" s="1448"/>
      <c r="BOX30" s="1449"/>
      <c r="BOY30" s="1450"/>
      <c r="BOZ30" s="1448"/>
      <c r="BPA30" s="1448"/>
      <c r="BPB30" s="1448"/>
      <c r="BPC30" s="1451"/>
      <c r="BPD30" s="1447"/>
      <c r="BPE30" s="1448"/>
      <c r="BPF30" s="1448"/>
      <c r="BPG30" s="1448"/>
      <c r="BPH30" s="1449"/>
      <c r="BPI30" s="1771"/>
      <c r="BPJ30" s="1447"/>
      <c r="BPK30" s="1448"/>
      <c r="BPL30" s="1448"/>
      <c r="BPM30" s="1448"/>
      <c r="BPN30" s="1449"/>
      <c r="BPO30" s="1450"/>
      <c r="BPP30" s="1448"/>
      <c r="BPQ30" s="1448"/>
      <c r="BPR30" s="1448"/>
      <c r="BPS30" s="1451"/>
      <c r="BPT30" s="1447"/>
      <c r="BPU30" s="1448"/>
      <c r="BPV30" s="1448"/>
      <c r="BPW30" s="1448"/>
      <c r="BPX30" s="1449"/>
      <c r="BPY30" s="1771"/>
      <c r="BPZ30" s="1447"/>
      <c r="BQA30" s="1448"/>
      <c r="BQB30" s="1448"/>
      <c r="BQC30" s="1448"/>
      <c r="BQD30" s="1449"/>
      <c r="BQE30" s="1450"/>
      <c r="BQF30" s="1448"/>
      <c r="BQG30" s="1448"/>
      <c r="BQH30" s="1448"/>
      <c r="BQI30" s="1451"/>
      <c r="BQJ30" s="1447"/>
      <c r="BQK30" s="1448"/>
      <c r="BQL30" s="1448"/>
      <c r="BQM30" s="1448"/>
      <c r="BQN30" s="1449"/>
      <c r="BQO30" s="1771"/>
      <c r="BQP30" s="1447"/>
      <c r="BQQ30" s="1448"/>
      <c r="BQR30" s="1448"/>
      <c r="BQS30" s="1448"/>
      <c r="BQT30" s="1449"/>
      <c r="BQU30" s="1450"/>
      <c r="BQV30" s="1448"/>
      <c r="BQW30" s="1448"/>
      <c r="BQX30" s="1448"/>
      <c r="BQY30" s="1451"/>
      <c r="BQZ30" s="1447"/>
      <c r="BRA30" s="1448"/>
      <c r="BRB30" s="1448"/>
      <c r="BRC30" s="1448"/>
      <c r="BRD30" s="1449"/>
      <c r="BRE30" s="1771"/>
      <c r="BRF30" s="1447"/>
      <c r="BRG30" s="1448"/>
      <c r="BRH30" s="1448"/>
      <c r="BRI30" s="1448"/>
      <c r="BRJ30" s="1449"/>
      <c r="BRK30" s="1450"/>
      <c r="BRL30" s="1448"/>
      <c r="BRM30" s="1448"/>
      <c r="BRN30" s="1448"/>
      <c r="BRO30" s="1451"/>
      <c r="BRP30" s="1447"/>
      <c r="BRQ30" s="1448"/>
      <c r="BRR30" s="1448"/>
      <c r="BRS30" s="1448"/>
      <c r="BRT30" s="1449"/>
      <c r="BRU30" s="1771"/>
      <c r="BRV30" s="1447"/>
      <c r="BRW30" s="1448"/>
      <c r="BRX30" s="1448"/>
      <c r="BRY30" s="1448"/>
      <c r="BRZ30" s="1449"/>
      <c r="BSA30" s="1450"/>
      <c r="BSB30" s="1448"/>
      <c r="BSC30" s="1448"/>
      <c r="BSD30" s="1448"/>
      <c r="BSE30" s="1451"/>
      <c r="BSF30" s="1447"/>
      <c r="BSG30" s="1448"/>
      <c r="BSH30" s="1448"/>
      <c r="BSI30" s="1448"/>
      <c r="BSJ30" s="1449"/>
      <c r="BSK30" s="1771"/>
      <c r="BSL30" s="1447"/>
      <c r="BSM30" s="1448"/>
      <c r="BSN30" s="1448"/>
      <c r="BSO30" s="1448"/>
      <c r="BSP30" s="1449"/>
      <c r="BSQ30" s="1450"/>
      <c r="BSR30" s="1448"/>
      <c r="BSS30" s="1448"/>
      <c r="BST30" s="1448"/>
      <c r="BSU30" s="1451"/>
      <c r="BSV30" s="1447"/>
      <c r="BSW30" s="1448"/>
      <c r="BSX30" s="1448"/>
      <c r="BSY30" s="1448"/>
      <c r="BSZ30" s="1449"/>
      <c r="BTA30" s="1771"/>
      <c r="BTB30" s="1447"/>
      <c r="BTC30" s="1448"/>
      <c r="BTD30" s="1448"/>
      <c r="BTE30" s="1448"/>
      <c r="BTF30" s="1449"/>
      <c r="BTG30" s="1450"/>
      <c r="BTH30" s="1448"/>
      <c r="BTI30" s="1448"/>
      <c r="BTJ30" s="1448"/>
      <c r="BTK30" s="1451"/>
      <c r="BTL30" s="1447"/>
      <c r="BTM30" s="1448"/>
      <c r="BTN30" s="1448"/>
      <c r="BTO30" s="1448"/>
      <c r="BTP30" s="1449"/>
      <c r="BTQ30" s="1771"/>
      <c r="BTR30" s="1447"/>
      <c r="BTS30" s="1448"/>
      <c r="BTT30" s="1448"/>
      <c r="BTU30" s="1448"/>
      <c r="BTV30" s="1449"/>
      <c r="BTW30" s="1450"/>
      <c r="BTX30" s="1448"/>
      <c r="BTY30" s="1448"/>
      <c r="BTZ30" s="1448"/>
      <c r="BUA30" s="1451"/>
      <c r="BUB30" s="1447"/>
      <c r="BUC30" s="1448"/>
      <c r="BUD30" s="1448"/>
      <c r="BUE30" s="1448"/>
      <c r="BUF30" s="1449"/>
      <c r="BUG30" s="1771"/>
      <c r="BUH30" s="1447"/>
      <c r="BUI30" s="1448"/>
      <c r="BUJ30" s="1448"/>
      <c r="BUK30" s="1448"/>
      <c r="BUL30" s="1449"/>
      <c r="BUM30" s="1450"/>
      <c r="BUN30" s="1448"/>
      <c r="BUO30" s="1448"/>
      <c r="BUP30" s="1448"/>
      <c r="BUQ30" s="1451"/>
      <c r="BUR30" s="1447"/>
      <c r="BUS30" s="1448"/>
      <c r="BUT30" s="1448"/>
      <c r="BUU30" s="1448"/>
      <c r="BUV30" s="1449"/>
      <c r="BUW30" s="1771"/>
      <c r="BUX30" s="1447"/>
      <c r="BUY30" s="1448"/>
      <c r="BUZ30" s="1448"/>
      <c r="BVA30" s="1448"/>
      <c r="BVB30" s="1449"/>
      <c r="BVC30" s="1450"/>
      <c r="BVD30" s="1448"/>
      <c r="BVE30" s="1448"/>
      <c r="BVF30" s="1448"/>
      <c r="BVG30" s="1451"/>
      <c r="BVH30" s="1447"/>
      <c r="BVI30" s="1448"/>
      <c r="BVJ30" s="1448"/>
      <c r="BVK30" s="1448"/>
      <c r="BVL30" s="1449"/>
      <c r="BVM30" s="1771"/>
      <c r="BVN30" s="1447"/>
      <c r="BVO30" s="1448"/>
      <c r="BVP30" s="1448"/>
      <c r="BVQ30" s="1448"/>
      <c r="BVR30" s="1449"/>
      <c r="BVS30" s="1450"/>
      <c r="BVT30" s="1448"/>
      <c r="BVU30" s="1448"/>
      <c r="BVV30" s="1448"/>
      <c r="BVW30" s="1451"/>
      <c r="BVX30" s="1447"/>
      <c r="BVY30" s="1448"/>
      <c r="BVZ30" s="1448"/>
      <c r="BWA30" s="1448"/>
      <c r="BWB30" s="1449"/>
      <c r="BWC30" s="1771"/>
      <c r="BWD30" s="1447"/>
      <c r="BWE30" s="1448"/>
      <c r="BWF30" s="1448"/>
      <c r="BWG30" s="1448"/>
      <c r="BWH30" s="1449"/>
      <c r="BWI30" s="1450"/>
      <c r="BWJ30" s="1448"/>
      <c r="BWK30" s="1448"/>
      <c r="BWL30" s="1448"/>
      <c r="BWM30" s="1451"/>
      <c r="BWN30" s="1447"/>
      <c r="BWO30" s="1448"/>
      <c r="BWP30" s="1448"/>
      <c r="BWQ30" s="1448"/>
      <c r="BWR30" s="1449"/>
      <c r="BWS30" s="1771"/>
      <c r="BWT30" s="1447"/>
      <c r="BWU30" s="1448"/>
      <c r="BWV30" s="1448"/>
      <c r="BWW30" s="1448"/>
      <c r="BWX30" s="1449"/>
      <c r="BWY30" s="1450"/>
      <c r="BWZ30" s="1448"/>
      <c r="BXA30" s="1448"/>
      <c r="BXB30" s="1448"/>
      <c r="BXC30" s="1451"/>
      <c r="BXD30" s="1447"/>
      <c r="BXE30" s="1448"/>
      <c r="BXF30" s="1448"/>
      <c r="BXG30" s="1448"/>
      <c r="BXH30" s="1449"/>
      <c r="BXI30" s="1771"/>
      <c r="BXJ30" s="1447"/>
      <c r="BXK30" s="1448"/>
      <c r="BXL30" s="1448"/>
      <c r="BXM30" s="1448"/>
      <c r="BXN30" s="1449"/>
      <c r="BXO30" s="1450"/>
      <c r="BXP30" s="1448"/>
      <c r="BXQ30" s="1448"/>
      <c r="BXR30" s="1448"/>
      <c r="BXS30" s="1451"/>
      <c r="BXT30" s="1447"/>
      <c r="BXU30" s="1448"/>
      <c r="BXV30" s="1448"/>
      <c r="BXW30" s="1448"/>
      <c r="BXX30" s="1449"/>
      <c r="BXY30" s="1771"/>
      <c r="BXZ30" s="1447"/>
      <c r="BYA30" s="1448"/>
      <c r="BYB30" s="1448"/>
      <c r="BYC30" s="1448"/>
      <c r="BYD30" s="1449"/>
      <c r="BYE30" s="1450"/>
      <c r="BYF30" s="1448"/>
      <c r="BYG30" s="1448"/>
      <c r="BYH30" s="1448"/>
      <c r="BYI30" s="1451"/>
      <c r="BYJ30" s="1447"/>
      <c r="BYK30" s="1448"/>
      <c r="BYL30" s="1448"/>
      <c r="BYM30" s="1448"/>
      <c r="BYN30" s="1449"/>
      <c r="BYO30" s="1771"/>
      <c r="BYP30" s="1447"/>
      <c r="BYQ30" s="1448"/>
      <c r="BYR30" s="1448"/>
      <c r="BYS30" s="1448"/>
      <c r="BYT30" s="1449"/>
      <c r="BYU30" s="1450"/>
      <c r="BYV30" s="1448"/>
      <c r="BYW30" s="1448"/>
      <c r="BYX30" s="1448"/>
      <c r="BYY30" s="1451"/>
      <c r="BYZ30" s="1447"/>
      <c r="BZA30" s="1448"/>
      <c r="BZB30" s="1448"/>
      <c r="BZC30" s="1448"/>
      <c r="BZD30" s="1449"/>
      <c r="BZE30" s="1771"/>
      <c r="BZF30" s="1447"/>
      <c r="BZG30" s="1448"/>
      <c r="BZH30" s="1448"/>
      <c r="BZI30" s="1448"/>
      <c r="BZJ30" s="1449"/>
      <c r="BZK30" s="1450"/>
      <c r="BZL30" s="1448"/>
      <c r="BZM30" s="1448"/>
      <c r="BZN30" s="1448"/>
      <c r="BZO30" s="1451"/>
      <c r="BZP30" s="1447"/>
      <c r="BZQ30" s="1448"/>
      <c r="BZR30" s="1448"/>
      <c r="BZS30" s="1448"/>
      <c r="BZT30" s="1449"/>
      <c r="BZU30" s="1771"/>
      <c r="BZV30" s="1447"/>
      <c r="BZW30" s="1448"/>
      <c r="BZX30" s="1448"/>
      <c r="BZY30" s="1448"/>
      <c r="BZZ30" s="1449"/>
      <c r="CAA30" s="1450"/>
      <c r="CAB30" s="1448"/>
      <c r="CAC30" s="1448"/>
      <c r="CAD30" s="1448"/>
      <c r="CAE30" s="1451"/>
      <c r="CAF30" s="1447"/>
      <c r="CAG30" s="1448"/>
      <c r="CAH30" s="1448"/>
      <c r="CAI30" s="1448"/>
      <c r="CAJ30" s="1449"/>
      <c r="CAK30" s="1771"/>
      <c r="CAL30" s="1447"/>
      <c r="CAM30" s="1448"/>
      <c r="CAN30" s="1448"/>
      <c r="CAO30" s="1448"/>
      <c r="CAP30" s="1449"/>
      <c r="CAQ30" s="1450"/>
      <c r="CAR30" s="1448"/>
      <c r="CAS30" s="1448"/>
      <c r="CAT30" s="1448"/>
      <c r="CAU30" s="1451"/>
      <c r="CAV30" s="1447"/>
      <c r="CAW30" s="1448"/>
      <c r="CAX30" s="1448"/>
      <c r="CAY30" s="1448"/>
      <c r="CAZ30" s="1449"/>
      <c r="CBA30" s="1771"/>
      <c r="CBB30" s="1447"/>
      <c r="CBC30" s="1448"/>
      <c r="CBD30" s="1448"/>
      <c r="CBE30" s="1448"/>
      <c r="CBF30" s="1449"/>
      <c r="CBG30" s="1450"/>
      <c r="CBH30" s="1448"/>
      <c r="CBI30" s="1448"/>
      <c r="CBJ30" s="1448"/>
      <c r="CBK30" s="1451"/>
      <c r="CBL30" s="1447"/>
      <c r="CBM30" s="1448"/>
      <c r="CBN30" s="1448"/>
      <c r="CBO30" s="1448"/>
      <c r="CBP30" s="1449"/>
      <c r="CBQ30" s="1771"/>
      <c r="CBR30" s="1447"/>
      <c r="CBS30" s="1448"/>
      <c r="CBT30" s="1448"/>
      <c r="CBU30" s="1448"/>
      <c r="CBV30" s="1449"/>
      <c r="CBW30" s="1450"/>
      <c r="CBX30" s="1448"/>
      <c r="CBY30" s="1448"/>
      <c r="CBZ30" s="1448"/>
      <c r="CCA30" s="1451"/>
      <c r="CCB30" s="1447"/>
      <c r="CCC30" s="1448"/>
      <c r="CCD30" s="1448"/>
      <c r="CCE30" s="1448"/>
      <c r="CCF30" s="1449"/>
      <c r="CCG30" s="1771"/>
      <c r="CCH30" s="1447"/>
      <c r="CCI30" s="1448"/>
      <c r="CCJ30" s="1448"/>
      <c r="CCK30" s="1448"/>
      <c r="CCL30" s="1449"/>
      <c r="CCM30" s="1450"/>
      <c r="CCN30" s="1448"/>
      <c r="CCO30" s="1448"/>
      <c r="CCP30" s="1448"/>
      <c r="CCQ30" s="1451"/>
      <c r="CCR30" s="1447"/>
      <c r="CCS30" s="1448"/>
      <c r="CCT30" s="1448"/>
      <c r="CCU30" s="1448"/>
      <c r="CCV30" s="1449"/>
      <c r="CCW30" s="1771"/>
      <c r="CCX30" s="1447"/>
      <c r="CCY30" s="1448"/>
      <c r="CCZ30" s="1448"/>
      <c r="CDA30" s="1448"/>
      <c r="CDB30" s="1449"/>
      <c r="CDC30" s="1450"/>
      <c r="CDD30" s="1448"/>
      <c r="CDE30" s="1448"/>
      <c r="CDF30" s="1448"/>
      <c r="CDG30" s="1451"/>
      <c r="CDH30" s="1447"/>
      <c r="CDI30" s="1448"/>
      <c r="CDJ30" s="1448"/>
      <c r="CDK30" s="1448"/>
      <c r="CDL30" s="1449"/>
      <c r="CDM30" s="1771"/>
      <c r="CDN30" s="1447"/>
      <c r="CDO30" s="1448"/>
      <c r="CDP30" s="1448"/>
      <c r="CDQ30" s="1448"/>
      <c r="CDR30" s="1449"/>
      <c r="CDS30" s="1450"/>
      <c r="CDT30" s="1448"/>
      <c r="CDU30" s="1448"/>
      <c r="CDV30" s="1448"/>
      <c r="CDW30" s="1451"/>
      <c r="CDX30" s="1447"/>
      <c r="CDY30" s="1448"/>
      <c r="CDZ30" s="1448"/>
      <c r="CEA30" s="1448"/>
      <c r="CEB30" s="1449"/>
      <c r="CEC30" s="1771"/>
      <c r="CED30" s="1447"/>
      <c r="CEE30" s="1448"/>
      <c r="CEF30" s="1448"/>
      <c r="CEG30" s="1448"/>
      <c r="CEH30" s="1449"/>
      <c r="CEI30" s="1450"/>
      <c r="CEJ30" s="1448"/>
      <c r="CEK30" s="1448"/>
      <c r="CEL30" s="1448"/>
      <c r="CEM30" s="1451"/>
      <c r="CEN30" s="1447"/>
      <c r="CEO30" s="1448"/>
      <c r="CEP30" s="1448"/>
      <c r="CEQ30" s="1448"/>
      <c r="CER30" s="1449"/>
      <c r="CES30" s="1771"/>
      <c r="CET30" s="1447"/>
      <c r="CEU30" s="1448"/>
      <c r="CEV30" s="1448"/>
      <c r="CEW30" s="1448"/>
      <c r="CEX30" s="1449"/>
      <c r="CEY30" s="1450"/>
      <c r="CEZ30" s="1448"/>
      <c r="CFA30" s="1448"/>
      <c r="CFB30" s="1448"/>
      <c r="CFC30" s="1451"/>
      <c r="CFD30" s="1447"/>
      <c r="CFE30" s="1448"/>
      <c r="CFF30" s="1448"/>
      <c r="CFG30" s="1448"/>
      <c r="CFH30" s="1449"/>
      <c r="CFI30" s="1771"/>
      <c r="CFJ30" s="1447"/>
      <c r="CFK30" s="1448"/>
      <c r="CFL30" s="1448"/>
      <c r="CFM30" s="1448"/>
      <c r="CFN30" s="1449"/>
      <c r="CFO30" s="1450"/>
      <c r="CFP30" s="1448"/>
      <c r="CFQ30" s="1448"/>
      <c r="CFR30" s="1448"/>
      <c r="CFS30" s="1451"/>
      <c r="CFT30" s="1447"/>
      <c r="CFU30" s="1448"/>
      <c r="CFV30" s="1448"/>
      <c r="CFW30" s="1448"/>
      <c r="CFX30" s="1449"/>
      <c r="CFY30" s="1771"/>
      <c r="CFZ30" s="1447"/>
      <c r="CGA30" s="1448"/>
      <c r="CGB30" s="1448"/>
      <c r="CGC30" s="1448"/>
      <c r="CGD30" s="1449"/>
      <c r="CGE30" s="1450"/>
      <c r="CGF30" s="1448"/>
      <c r="CGG30" s="1448"/>
      <c r="CGH30" s="1448"/>
      <c r="CGI30" s="1451"/>
      <c r="CGJ30" s="1447"/>
      <c r="CGK30" s="1448"/>
      <c r="CGL30" s="1448"/>
      <c r="CGM30" s="1448"/>
      <c r="CGN30" s="1449"/>
      <c r="CGO30" s="1771"/>
      <c r="CGP30" s="1447"/>
      <c r="CGQ30" s="1448"/>
      <c r="CGR30" s="1448"/>
      <c r="CGS30" s="1448"/>
      <c r="CGT30" s="1449"/>
      <c r="CGU30" s="1450"/>
      <c r="CGV30" s="1448"/>
      <c r="CGW30" s="1448"/>
      <c r="CGX30" s="1448"/>
      <c r="CGY30" s="1451"/>
      <c r="CGZ30" s="1447"/>
      <c r="CHA30" s="1448"/>
      <c r="CHB30" s="1448"/>
      <c r="CHC30" s="1448"/>
      <c r="CHD30" s="1449"/>
      <c r="CHE30" s="1771"/>
      <c r="CHF30" s="1447"/>
      <c r="CHG30" s="1448"/>
      <c r="CHH30" s="1448"/>
      <c r="CHI30" s="1448"/>
      <c r="CHJ30" s="1449"/>
      <c r="CHK30" s="1450"/>
      <c r="CHL30" s="1448"/>
      <c r="CHM30" s="1448"/>
      <c r="CHN30" s="1448"/>
      <c r="CHO30" s="1451"/>
      <c r="CHP30" s="1447"/>
      <c r="CHQ30" s="1448"/>
      <c r="CHR30" s="1448"/>
      <c r="CHS30" s="1448"/>
      <c r="CHT30" s="1449"/>
      <c r="CHU30" s="1771"/>
      <c r="CHV30" s="1447"/>
      <c r="CHW30" s="1448"/>
      <c r="CHX30" s="1448"/>
      <c r="CHY30" s="1448"/>
      <c r="CHZ30" s="1449"/>
      <c r="CIA30" s="1450"/>
      <c r="CIB30" s="1448"/>
      <c r="CIC30" s="1448"/>
      <c r="CID30" s="1448"/>
      <c r="CIE30" s="1451"/>
      <c r="CIF30" s="1447"/>
      <c r="CIG30" s="1448"/>
      <c r="CIH30" s="1448"/>
      <c r="CII30" s="1448"/>
      <c r="CIJ30" s="1449"/>
      <c r="CIK30" s="1771"/>
      <c r="CIL30" s="1447"/>
      <c r="CIM30" s="1448"/>
      <c r="CIN30" s="1448"/>
      <c r="CIO30" s="1448"/>
      <c r="CIP30" s="1449"/>
      <c r="CIQ30" s="1450"/>
      <c r="CIR30" s="1448"/>
      <c r="CIS30" s="1448"/>
      <c r="CIT30" s="1448"/>
      <c r="CIU30" s="1451"/>
      <c r="CIV30" s="1447"/>
      <c r="CIW30" s="1448"/>
      <c r="CIX30" s="1448"/>
      <c r="CIY30" s="1448"/>
      <c r="CIZ30" s="1449"/>
      <c r="CJA30" s="1771"/>
      <c r="CJB30" s="1447"/>
      <c r="CJC30" s="1448"/>
      <c r="CJD30" s="1448"/>
      <c r="CJE30" s="1448"/>
      <c r="CJF30" s="1449"/>
      <c r="CJG30" s="1450"/>
      <c r="CJH30" s="1448"/>
      <c r="CJI30" s="1448"/>
      <c r="CJJ30" s="1448"/>
      <c r="CJK30" s="1451"/>
      <c r="CJL30" s="1447"/>
      <c r="CJM30" s="1448"/>
      <c r="CJN30" s="1448"/>
      <c r="CJO30" s="1448"/>
      <c r="CJP30" s="1449"/>
      <c r="CJQ30" s="1771"/>
      <c r="CJR30" s="1447"/>
      <c r="CJS30" s="1448"/>
      <c r="CJT30" s="1448"/>
      <c r="CJU30" s="1448"/>
      <c r="CJV30" s="1449"/>
      <c r="CJW30" s="1450"/>
      <c r="CJX30" s="1448"/>
      <c r="CJY30" s="1448"/>
      <c r="CJZ30" s="1448"/>
      <c r="CKA30" s="1451"/>
      <c r="CKB30" s="1447"/>
      <c r="CKC30" s="1448"/>
      <c r="CKD30" s="1448"/>
      <c r="CKE30" s="1448"/>
      <c r="CKF30" s="1449"/>
      <c r="CKG30" s="1771"/>
      <c r="CKH30" s="1447"/>
      <c r="CKI30" s="1448"/>
      <c r="CKJ30" s="1448"/>
      <c r="CKK30" s="1448"/>
      <c r="CKL30" s="1449"/>
      <c r="CKM30" s="1450"/>
      <c r="CKN30" s="1448"/>
      <c r="CKO30" s="1448"/>
      <c r="CKP30" s="1448"/>
      <c r="CKQ30" s="1451"/>
      <c r="CKR30" s="1447"/>
      <c r="CKS30" s="1448"/>
      <c r="CKT30" s="1448"/>
      <c r="CKU30" s="1448"/>
      <c r="CKV30" s="1449"/>
      <c r="CKW30" s="1771"/>
      <c r="CKX30" s="1447"/>
      <c r="CKY30" s="1448"/>
      <c r="CKZ30" s="1448"/>
      <c r="CLA30" s="1448"/>
      <c r="CLB30" s="1449"/>
      <c r="CLC30" s="1450"/>
      <c r="CLD30" s="1448"/>
      <c r="CLE30" s="1448"/>
      <c r="CLF30" s="1448"/>
      <c r="CLG30" s="1451"/>
      <c r="CLH30" s="1447"/>
      <c r="CLI30" s="1448"/>
      <c r="CLJ30" s="1448"/>
      <c r="CLK30" s="1448"/>
      <c r="CLL30" s="1449"/>
      <c r="CLM30" s="1771"/>
      <c r="CLN30" s="1447"/>
      <c r="CLO30" s="1448"/>
      <c r="CLP30" s="1448"/>
      <c r="CLQ30" s="1448"/>
      <c r="CLR30" s="1449"/>
      <c r="CLS30" s="1450"/>
      <c r="CLT30" s="1448"/>
      <c r="CLU30" s="1448"/>
      <c r="CLV30" s="1448"/>
      <c r="CLW30" s="1451"/>
      <c r="CLX30" s="1447"/>
      <c r="CLY30" s="1448"/>
      <c r="CLZ30" s="1448"/>
      <c r="CMA30" s="1448"/>
      <c r="CMB30" s="1449"/>
      <c r="CMC30" s="1771"/>
      <c r="CMD30" s="1447"/>
      <c r="CME30" s="1448"/>
      <c r="CMF30" s="1448"/>
      <c r="CMG30" s="1448"/>
      <c r="CMH30" s="1449"/>
      <c r="CMI30" s="1450"/>
      <c r="CMJ30" s="1448"/>
      <c r="CMK30" s="1448"/>
      <c r="CML30" s="1448"/>
      <c r="CMM30" s="1451"/>
      <c r="CMN30" s="1447"/>
      <c r="CMO30" s="1448"/>
      <c r="CMP30" s="1448"/>
      <c r="CMQ30" s="1448"/>
      <c r="CMR30" s="1449"/>
      <c r="CMS30" s="1771"/>
      <c r="CMT30" s="1447"/>
      <c r="CMU30" s="1448"/>
      <c r="CMV30" s="1448"/>
      <c r="CMW30" s="1448"/>
      <c r="CMX30" s="1449"/>
      <c r="CMY30" s="1450"/>
      <c r="CMZ30" s="1448"/>
      <c r="CNA30" s="1448"/>
      <c r="CNB30" s="1448"/>
      <c r="CNC30" s="1451"/>
      <c r="CND30" s="1447"/>
      <c r="CNE30" s="1448"/>
      <c r="CNF30" s="1448"/>
      <c r="CNG30" s="1448"/>
      <c r="CNH30" s="1449"/>
      <c r="CNI30" s="1771"/>
      <c r="CNJ30" s="1447"/>
      <c r="CNK30" s="1448"/>
      <c r="CNL30" s="1448"/>
      <c r="CNM30" s="1448"/>
      <c r="CNN30" s="1449"/>
      <c r="CNO30" s="1450"/>
      <c r="CNP30" s="1448"/>
      <c r="CNQ30" s="1448"/>
      <c r="CNR30" s="1448"/>
      <c r="CNS30" s="1451"/>
      <c r="CNT30" s="1447"/>
      <c r="CNU30" s="1448"/>
      <c r="CNV30" s="1448"/>
      <c r="CNW30" s="1448"/>
      <c r="CNX30" s="1449"/>
      <c r="CNY30" s="1771"/>
      <c r="CNZ30" s="1447"/>
      <c r="COA30" s="1448"/>
      <c r="COB30" s="1448"/>
      <c r="COC30" s="1448"/>
      <c r="COD30" s="1449"/>
      <c r="COE30" s="1450"/>
      <c r="COF30" s="1448"/>
      <c r="COG30" s="1448"/>
      <c r="COH30" s="1448"/>
      <c r="COI30" s="1451"/>
      <c r="COJ30" s="1447"/>
      <c r="COK30" s="1448"/>
      <c r="COL30" s="1448"/>
      <c r="COM30" s="1448"/>
      <c r="CON30" s="1449"/>
      <c r="COO30" s="1771"/>
      <c r="COP30" s="1447"/>
      <c r="COQ30" s="1448"/>
      <c r="COR30" s="1448"/>
      <c r="COS30" s="1448"/>
      <c r="COT30" s="1449"/>
      <c r="COU30" s="1450"/>
      <c r="COV30" s="1448"/>
      <c r="COW30" s="1448"/>
      <c r="COX30" s="1448"/>
      <c r="COY30" s="1451"/>
      <c r="COZ30" s="1447"/>
      <c r="CPA30" s="1448"/>
      <c r="CPB30" s="1448"/>
      <c r="CPC30" s="1448"/>
      <c r="CPD30" s="1449"/>
      <c r="CPE30" s="1771"/>
      <c r="CPF30" s="1447"/>
      <c r="CPG30" s="1448"/>
      <c r="CPH30" s="1448"/>
      <c r="CPI30" s="1448"/>
      <c r="CPJ30" s="1449"/>
      <c r="CPK30" s="1450"/>
      <c r="CPL30" s="1448"/>
      <c r="CPM30" s="1448"/>
      <c r="CPN30" s="1448"/>
      <c r="CPO30" s="1451"/>
      <c r="CPP30" s="1447"/>
      <c r="CPQ30" s="1448"/>
      <c r="CPR30" s="1448"/>
      <c r="CPS30" s="1448"/>
      <c r="CPT30" s="1449"/>
      <c r="CPU30" s="1771"/>
      <c r="CPV30" s="1447"/>
      <c r="CPW30" s="1448"/>
      <c r="CPX30" s="1448"/>
      <c r="CPY30" s="1448"/>
      <c r="CPZ30" s="1449"/>
      <c r="CQA30" s="1450"/>
      <c r="CQB30" s="1448"/>
      <c r="CQC30" s="1448"/>
      <c r="CQD30" s="1448"/>
      <c r="CQE30" s="1451"/>
      <c r="CQF30" s="1447"/>
      <c r="CQG30" s="1448"/>
      <c r="CQH30" s="1448"/>
      <c r="CQI30" s="1448"/>
      <c r="CQJ30" s="1449"/>
      <c r="CQK30" s="1771"/>
      <c r="CQL30" s="1447"/>
      <c r="CQM30" s="1448"/>
      <c r="CQN30" s="1448"/>
      <c r="CQO30" s="1448"/>
      <c r="CQP30" s="1449"/>
      <c r="CQQ30" s="1450"/>
      <c r="CQR30" s="1448"/>
      <c r="CQS30" s="1448"/>
      <c r="CQT30" s="1448"/>
      <c r="CQU30" s="1451"/>
      <c r="CQV30" s="1447"/>
      <c r="CQW30" s="1448"/>
      <c r="CQX30" s="1448"/>
      <c r="CQY30" s="1448"/>
      <c r="CQZ30" s="1449"/>
      <c r="CRA30" s="1771"/>
      <c r="CRB30" s="1447"/>
      <c r="CRC30" s="1448"/>
      <c r="CRD30" s="1448"/>
      <c r="CRE30" s="1448"/>
      <c r="CRF30" s="1449"/>
      <c r="CRG30" s="1450"/>
      <c r="CRH30" s="1448"/>
      <c r="CRI30" s="1448"/>
      <c r="CRJ30" s="1448"/>
      <c r="CRK30" s="1451"/>
      <c r="CRL30" s="1447"/>
      <c r="CRM30" s="1448"/>
      <c r="CRN30" s="1448"/>
      <c r="CRO30" s="1448"/>
      <c r="CRP30" s="1449"/>
      <c r="CRQ30" s="1771"/>
      <c r="CRR30" s="1447"/>
      <c r="CRS30" s="1448"/>
      <c r="CRT30" s="1448"/>
      <c r="CRU30" s="1448"/>
      <c r="CRV30" s="1449"/>
      <c r="CRW30" s="1450"/>
      <c r="CRX30" s="1448"/>
      <c r="CRY30" s="1448"/>
      <c r="CRZ30" s="1448"/>
      <c r="CSA30" s="1451"/>
      <c r="CSB30" s="1447"/>
      <c r="CSC30" s="1448"/>
      <c r="CSD30" s="1448"/>
      <c r="CSE30" s="1448"/>
      <c r="CSF30" s="1449"/>
      <c r="CSG30" s="1771"/>
      <c r="CSH30" s="1447"/>
      <c r="CSI30" s="1448"/>
      <c r="CSJ30" s="1448"/>
      <c r="CSK30" s="1448"/>
      <c r="CSL30" s="1449"/>
      <c r="CSM30" s="1450"/>
      <c r="CSN30" s="1448"/>
      <c r="CSO30" s="1448"/>
      <c r="CSP30" s="1448"/>
      <c r="CSQ30" s="1451"/>
      <c r="CSR30" s="1447"/>
      <c r="CSS30" s="1448"/>
      <c r="CST30" s="1448"/>
      <c r="CSU30" s="1448"/>
      <c r="CSV30" s="1449"/>
      <c r="CSW30" s="1771"/>
      <c r="CSX30" s="1447"/>
      <c r="CSY30" s="1448"/>
      <c r="CSZ30" s="1448"/>
      <c r="CTA30" s="1448"/>
      <c r="CTB30" s="1449"/>
      <c r="CTC30" s="1450"/>
      <c r="CTD30" s="1448"/>
      <c r="CTE30" s="1448"/>
      <c r="CTF30" s="1448"/>
      <c r="CTG30" s="1451"/>
      <c r="CTH30" s="1447"/>
      <c r="CTI30" s="1448"/>
      <c r="CTJ30" s="1448"/>
      <c r="CTK30" s="1448"/>
      <c r="CTL30" s="1449"/>
      <c r="CTM30" s="1771"/>
      <c r="CTN30" s="1447"/>
      <c r="CTO30" s="1448"/>
      <c r="CTP30" s="1448"/>
      <c r="CTQ30" s="1448"/>
      <c r="CTR30" s="1449"/>
      <c r="CTS30" s="1450"/>
      <c r="CTT30" s="1448"/>
      <c r="CTU30" s="1448"/>
      <c r="CTV30" s="1448"/>
      <c r="CTW30" s="1451"/>
      <c r="CTX30" s="1447"/>
      <c r="CTY30" s="1448"/>
      <c r="CTZ30" s="1448"/>
      <c r="CUA30" s="1448"/>
      <c r="CUB30" s="1449"/>
      <c r="CUC30" s="1771"/>
      <c r="CUD30" s="1447"/>
      <c r="CUE30" s="1448"/>
      <c r="CUF30" s="1448"/>
      <c r="CUG30" s="1448"/>
      <c r="CUH30" s="1449"/>
      <c r="CUI30" s="1450"/>
      <c r="CUJ30" s="1448"/>
      <c r="CUK30" s="1448"/>
      <c r="CUL30" s="1448"/>
      <c r="CUM30" s="1451"/>
      <c r="CUN30" s="1447"/>
      <c r="CUO30" s="1448"/>
      <c r="CUP30" s="1448"/>
      <c r="CUQ30" s="1448"/>
      <c r="CUR30" s="1449"/>
      <c r="CUS30" s="1771"/>
      <c r="CUT30" s="1447"/>
      <c r="CUU30" s="1448"/>
      <c r="CUV30" s="1448"/>
      <c r="CUW30" s="1448"/>
      <c r="CUX30" s="1449"/>
      <c r="CUY30" s="1450"/>
      <c r="CUZ30" s="1448"/>
      <c r="CVA30" s="1448"/>
      <c r="CVB30" s="1448"/>
      <c r="CVC30" s="1451"/>
      <c r="CVD30" s="1447"/>
      <c r="CVE30" s="1448"/>
      <c r="CVF30" s="1448"/>
      <c r="CVG30" s="1448"/>
      <c r="CVH30" s="1449"/>
      <c r="CVI30" s="1771"/>
      <c r="CVJ30" s="1447"/>
      <c r="CVK30" s="1448"/>
      <c r="CVL30" s="1448"/>
      <c r="CVM30" s="1448"/>
      <c r="CVN30" s="1449"/>
      <c r="CVO30" s="1450"/>
      <c r="CVP30" s="1448"/>
      <c r="CVQ30" s="1448"/>
      <c r="CVR30" s="1448"/>
      <c r="CVS30" s="1451"/>
      <c r="CVT30" s="1447"/>
      <c r="CVU30" s="1448"/>
      <c r="CVV30" s="1448"/>
      <c r="CVW30" s="1448"/>
      <c r="CVX30" s="1449"/>
      <c r="CVY30" s="1771"/>
      <c r="CVZ30" s="1447"/>
      <c r="CWA30" s="1448"/>
      <c r="CWB30" s="1448"/>
      <c r="CWC30" s="1448"/>
      <c r="CWD30" s="1449"/>
      <c r="CWE30" s="1450"/>
      <c r="CWF30" s="1448"/>
      <c r="CWG30" s="1448"/>
      <c r="CWH30" s="1448"/>
      <c r="CWI30" s="1451"/>
      <c r="CWJ30" s="1447"/>
      <c r="CWK30" s="1448"/>
      <c r="CWL30" s="1448"/>
      <c r="CWM30" s="1448"/>
      <c r="CWN30" s="1449"/>
      <c r="CWO30" s="1771"/>
      <c r="CWP30" s="1447"/>
      <c r="CWQ30" s="1448"/>
      <c r="CWR30" s="1448"/>
      <c r="CWS30" s="1448"/>
      <c r="CWT30" s="1449"/>
      <c r="CWU30" s="1450"/>
      <c r="CWV30" s="1448"/>
      <c r="CWW30" s="1448"/>
      <c r="CWX30" s="1448"/>
      <c r="CWY30" s="1451"/>
      <c r="CWZ30" s="1447"/>
      <c r="CXA30" s="1448"/>
      <c r="CXB30" s="1448"/>
      <c r="CXC30" s="1448"/>
      <c r="CXD30" s="1449"/>
      <c r="CXE30" s="1771"/>
      <c r="CXF30" s="1447"/>
      <c r="CXG30" s="1448"/>
      <c r="CXH30" s="1448"/>
      <c r="CXI30" s="1448"/>
      <c r="CXJ30" s="1449"/>
      <c r="CXK30" s="1450"/>
      <c r="CXL30" s="1448"/>
      <c r="CXM30" s="1448"/>
      <c r="CXN30" s="1448"/>
      <c r="CXO30" s="1451"/>
      <c r="CXP30" s="1447"/>
      <c r="CXQ30" s="1448"/>
      <c r="CXR30" s="1448"/>
      <c r="CXS30" s="1448"/>
      <c r="CXT30" s="1449"/>
      <c r="CXU30" s="1771"/>
      <c r="CXV30" s="1447"/>
      <c r="CXW30" s="1448"/>
      <c r="CXX30" s="1448"/>
      <c r="CXY30" s="1448"/>
      <c r="CXZ30" s="1449"/>
      <c r="CYA30" s="1450"/>
      <c r="CYB30" s="1448"/>
      <c r="CYC30" s="1448"/>
      <c r="CYD30" s="1448"/>
      <c r="CYE30" s="1451"/>
      <c r="CYF30" s="1447"/>
      <c r="CYG30" s="1448"/>
      <c r="CYH30" s="1448"/>
      <c r="CYI30" s="1448"/>
      <c r="CYJ30" s="1449"/>
      <c r="CYK30" s="1771"/>
      <c r="CYL30" s="1447"/>
      <c r="CYM30" s="1448"/>
      <c r="CYN30" s="1448"/>
      <c r="CYO30" s="1448"/>
      <c r="CYP30" s="1449"/>
      <c r="CYQ30" s="1450"/>
      <c r="CYR30" s="1448"/>
      <c r="CYS30" s="1448"/>
      <c r="CYT30" s="1448"/>
      <c r="CYU30" s="1451"/>
      <c r="CYV30" s="1447"/>
      <c r="CYW30" s="1448"/>
      <c r="CYX30" s="1448"/>
      <c r="CYY30" s="1448"/>
      <c r="CYZ30" s="1449"/>
      <c r="CZA30" s="1771"/>
      <c r="CZB30" s="1447"/>
      <c r="CZC30" s="1448"/>
      <c r="CZD30" s="1448"/>
      <c r="CZE30" s="1448"/>
      <c r="CZF30" s="1449"/>
      <c r="CZG30" s="1450"/>
      <c r="CZH30" s="1448"/>
      <c r="CZI30" s="1448"/>
      <c r="CZJ30" s="1448"/>
      <c r="CZK30" s="1451"/>
      <c r="CZL30" s="1447"/>
      <c r="CZM30" s="1448"/>
      <c r="CZN30" s="1448"/>
      <c r="CZO30" s="1448"/>
      <c r="CZP30" s="1449"/>
      <c r="CZQ30" s="1771"/>
      <c r="CZR30" s="1447"/>
      <c r="CZS30" s="1448"/>
      <c r="CZT30" s="1448"/>
      <c r="CZU30" s="1448"/>
      <c r="CZV30" s="1449"/>
      <c r="CZW30" s="1450"/>
      <c r="CZX30" s="1448"/>
      <c r="CZY30" s="1448"/>
      <c r="CZZ30" s="1448"/>
      <c r="DAA30" s="1451"/>
      <c r="DAB30" s="1447"/>
      <c r="DAC30" s="1448"/>
      <c r="DAD30" s="1448"/>
      <c r="DAE30" s="1448"/>
      <c r="DAF30" s="1449"/>
      <c r="DAG30" s="1771"/>
      <c r="DAH30" s="1447"/>
      <c r="DAI30" s="1448"/>
      <c r="DAJ30" s="1448"/>
      <c r="DAK30" s="1448"/>
      <c r="DAL30" s="1449"/>
      <c r="DAM30" s="1450"/>
      <c r="DAN30" s="1448"/>
      <c r="DAO30" s="1448"/>
      <c r="DAP30" s="1448"/>
      <c r="DAQ30" s="1451"/>
      <c r="DAR30" s="1447"/>
      <c r="DAS30" s="1448"/>
      <c r="DAT30" s="1448"/>
      <c r="DAU30" s="1448"/>
      <c r="DAV30" s="1449"/>
      <c r="DAW30" s="1771"/>
      <c r="DAX30" s="1447"/>
      <c r="DAY30" s="1448"/>
      <c r="DAZ30" s="1448"/>
      <c r="DBA30" s="1448"/>
      <c r="DBB30" s="1449"/>
      <c r="DBC30" s="1450"/>
      <c r="DBD30" s="1448"/>
      <c r="DBE30" s="1448"/>
      <c r="DBF30" s="1448"/>
      <c r="DBG30" s="1451"/>
      <c r="DBH30" s="1447"/>
      <c r="DBI30" s="1448"/>
      <c r="DBJ30" s="1448"/>
      <c r="DBK30" s="1448"/>
      <c r="DBL30" s="1449"/>
      <c r="DBM30" s="1771"/>
      <c r="DBN30" s="1447"/>
      <c r="DBO30" s="1448"/>
      <c r="DBP30" s="1448"/>
      <c r="DBQ30" s="1448"/>
      <c r="DBR30" s="1449"/>
      <c r="DBS30" s="1450"/>
      <c r="DBT30" s="1448"/>
      <c r="DBU30" s="1448"/>
      <c r="DBV30" s="1448"/>
      <c r="DBW30" s="1451"/>
      <c r="DBX30" s="1447"/>
      <c r="DBY30" s="1448"/>
      <c r="DBZ30" s="1448"/>
      <c r="DCA30" s="1448"/>
      <c r="DCB30" s="1449"/>
      <c r="DCC30" s="1771"/>
      <c r="DCD30" s="1447"/>
      <c r="DCE30" s="1448"/>
      <c r="DCF30" s="1448"/>
      <c r="DCG30" s="1448"/>
      <c r="DCH30" s="1449"/>
      <c r="DCI30" s="1450"/>
      <c r="DCJ30" s="1448"/>
      <c r="DCK30" s="1448"/>
      <c r="DCL30" s="1448"/>
      <c r="DCM30" s="1451"/>
      <c r="DCN30" s="1447"/>
      <c r="DCO30" s="1448"/>
      <c r="DCP30" s="1448"/>
      <c r="DCQ30" s="1448"/>
      <c r="DCR30" s="1449"/>
      <c r="DCS30" s="1771"/>
      <c r="DCT30" s="1447"/>
      <c r="DCU30" s="1448"/>
      <c r="DCV30" s="1448"/>
      <c r="DCW30" s="1448"/>
      <c r="DCX30" s="1449"/>
      <c r="DCY30" s="1450"/>
      <c r="DCZ30" s="1448"/>
      <c r="DDA30" s="1448"/>
      <c r="DDB30" s="1448"/>
      <c r="DDC30" s="1451"/>
      <c r="DDD30" s="1447"/>
      <c r="DDE30" s="1448"/>
      <c r="DDF30" s="1448"/>
      <c r="DDG30" s="1448"/>
      <c r="DDH30" s="1449"/>
      <c r="DDI30" s="1771"/>
      <c r="DDJ30" s="1447"/>
      <c r="DDK30" s="1448"/>
      <c r="DDL30" s="1448"/>
      <c r="DDM30" s="1448"/>
      <c r="DDN30" s="1449"/>
      <c r="DDO30" s="1450"/>
      <c r="DDP30" s="1448"/>
      <c r="DDQ30" s="1448"/>
      <c r="DDR30" s="1448"/>
      <c r="DDS30" s="1451"/>
      <c r="DDT30" s="1447"/>
      <c r="DDU30" s="1448"/>
      <c r="DDV30" s="1448"/>
      <c r="DDW30" s="1448"/>
      <c r="DDX30" s="1449"/>
      <c r="DDY30" s="1771"/>
      <c r="DDZ30" s="1447"/>
      <c r="DEA30" s="1448"/>
      <c r="DEB30" s="1448"/>
      <c r="DEC30" s="1448"/>
      <c r="DED30" s="1449"/>
      <c r="DEE30" s="1450"/>
      <c r="DEF30" s="1448"/>
      <c r="DEG30" s="1448"/>
      <c r="DEH30" s="1448"/>
      <c r="DEI30" s="1451"/>
      <c r="DEJ30" s="1447"/>
      <c r="DEK30" s="1448"/>
      <c r="DEL30" s="1448"/>
      <c r="DEM30" s="1448"/>
      <c r="DEN30" s="1449"/>
      <c r="DEO30" s="1771"/>
      <c r="DEP30" s="1447"/>
      <c r="DEQ30" s="1448"/>
      <c r="DER30" s="1448"/>
      <c r="DES30" s="1448"/>
      <c r="DET30" s="1449"/>
      <c r="DEU30" s="1450"/>
      <c r="DEV30" s="1448"/>
      <c r="DEW30" s="1448"/>
      <c r="DEX30" s="1448"/>
      <c r="DEY30" s="1451"/>
      <c r="DEZ30" s="1447"/>
      <c r="DFA30" s="1448"/>
      <c r="DFB30" s="1448"/>
      <c r="DFC30" s="1448"/>
      <c r="DFD30" s="1449"/>
      <c r="DFE30" s="1771"/>
      <c r="DFF30" s="1447"/>
      <c r="DFG30" s="1448"/>
      <c r="DFH30" s="1448"/>
      <c r="DFI30" s="1448"/>
      <c r="DFJ30" s="1449"/>
      <c r="DFK30" s="1450"/>
      <c r="DFL30" s="1448"/>
      <c r="DFM30" s="1448"/>
      <c r="DFN30" s="1448"/>
      <c r="DFO30" s="1451"/>
      <c r="DFP30" s="1447"/>
      <c r="DFQ30" s="1448"/>
      <c r="DFR30" s="1448"/>
      <c r="DFS30" s="1448"/>
      <c r="DFT30" s="1449"/>
      <c r="DFU30" s="1771"/>
      <c r="DFV30" s="1447"/>
      <c r="DFW30" s="1448"/>
      <c r="DFX30" s="1448"/>
      <c r="DFY30" s="1448"/>
      <c r="DFZ30" s="1449"/>
      <c r="DGA30" s="1450"/>
      <c r="DGB30" s="1448"/>
      <c r="DGC30" s="1448"/>
      <c r="DGD30" s="1448"/>
      <c r="DGE30" s="1451"/>
      <c r="DGF30" s="1447"/>
      <c r="DGG30" s="1448"/>
      <c r="DGH30" s="1448"/>
      <c r="DGI30" s="1448"/>
      <c r="DGJ30" s="1449"/>
      <c r="DGK30" s="1771"/>
      <c r="DGL30" s="1447"/>
      <c r="DGM30" s="1448"/>
      <c r="DGN30" s="1448"/>
      <c r="DGO30" s="1448"/>
      <c r="DGP30" s="1449"/>
      <c r="DGQ30" s="1450"/>
      <c r="DGR30" s="1448"/>
      <c r="DGS30" s="1448"/>
      <c r="DGT30" s="1448"/>
      <c r="DGU30" s="1451"/>
      <c r="DGV30" s="1447"/>
      <c r="DGW30" s="1448"/>
      <c r="DGX30" s="1448"/>
      <c r="DGY30" s="1448"/>
      <c r="DGZ30" s="1449"/>
      <c r="DHA30" s="1771"/>
      <c r="DHB30" s="1447"/>
      <c r="DHC30" s="1448"/>
      <c r="DHD30" s="1448"/>
      <c r="DHE30" s="1448"/>
      <c r="DHF30" s="1449"/>
      <c r="DHG30" s="1450"/>
      <c r="DHH30" s="1448"/>
      <c r="DHI30" s="1448"/>
      <c r="DHJ30" s="1448"/>
      <c r="DHK30" s="1451"/>
      <c r="DHL30" s="1447"/>
      <c r="DHM30" s="1448"/>
      <c r="DHN30" s="1448"/>
      <c r="DHO30" s="1448"/>
      <c r="DHP30" s="1449"/>
      <c r="DHQ30" s="1771"/>
      <c r="DHR30" s="1447"/>
      <c r="DHS30" s="1448"/>
      <c r="DHT30" s="1448"/>
      <c r="DHU30" s="1448"/>
      <c r="DHV30" s="1449"/>
      <c r="DHW30" s="1450"/>
      <c r="DHX30" s="1448"/>
      <c r="DHY30" s="1448"/>
      <c r="DHZ30" s="1448"/>
      <c r="DIA30" s="1451"/>
      <c r="DIB30" s="1447"/>
      <c r="DIC30" s="1448"/>
      <c r="DID30" s="1448"/>
      <c r="DIE30" s="1448"/>
      <c r="DIF30" s="1449"/>
      <c r="DIG30" s="1771"/>
      <c r="DIH30" s="1447"/>
      <c r="DII30" s="1448"/>
      <c r="DIJ30" s="1448"/>
      <c r="DIK30" s="1448"/>
      <c r="DIL30" s="1449"/>
      <c r="DIM30" s="1450"/>
      <c r="DIN30" s="1448"/>
      <c r="DIO30" s="1448"/>
      <c r="DIP30" s="1448"/>
      <c r="DIQ30" s="1451"/>
      <c r="DIR30" s="1447"/>
      <c r="DIS30" s="1448"/>
      <c r="DIT30" s="1448"/>
      <c r="DIU30" s="1448"/>
      <c r="DIV30" s="1449"/>
      <c r="DIW30" s="1771"/>
      <c r="DIX30" s="1447"/>
      <c r="DIY30" s="1448"/>
      <c r="DIZ30" s="1448"/>
      <c r="DJA30" s="1448"/>
      <c r="DJB30" s="1449"/>
      <c r="DJC30" s="1450"/>
      <c r="DJD30" s="1448"/>
      <c r="DJE30" s="1448"/>
      <c r="DJF30" s="1448"/>
      <c r="DJG30" s="1451"/>
      <c r="DJH30" s="1447"/>
      <c r="DJI30" s="1448"/>
      <c r="DJJ30" s="1448"/>
      <c r="DJK30" s="1448"/>
      <c r="DJL30" s="1449"/>
      <c r="DJM30" s="1771"/>
      <c r="DJN30" s="1447"/>
      <c r="DJO30" s="1448"/>
      <c r="DJP30" s="1448"/>
      <c r="DJQ30" s="1448"/>
      <c r="DJR30" s="1449"/>
      <c r="DJS30" s="1450"/>
      <c r="DJT30" s="1448"/>
      <c r="DJU30" s="1448"/>
      <c r="DJV30" s="1448"/>
      <c r="DJW30" s="1451"/>
      <c r="DJX30" s="1447"/>
      <c r="DJY30" s="1448"/>
      <c r="DJZ30" s="1448"/>
      <c r="DKA30" s="1448"/>
      <c r="DKB30" s="1449"/>
      <c r="DKC30" s="1771"/>
      <c r="DKD30" s="1447"/>
      <c r="DKE30" s="1448"/>
      <c r="DKF30" s="1448"/>
      <c r="DKG30" s="1448"/>
      <c r="DKH30" s="1449"/>
      <c r="DKI30" s="1450"/>
      <c r="DKJ30" s="1448"/>
      <c r="DKK30" s="1448"/>
      <c r="DKL30" s="1448"/>
      <c r="DKM30" s="1451"/>
      <c r="DKN30" s="1447"/>
      <c r="DKO30" s="1448"/>
      <c r="DKP30" s="1448"/>
      <c r="DKQ30" s="1448"/>
      <c r="DKR30" s="1449"/>
      <c r="DKS30" s="1771"/>
      <c r="DKT30" s="1447"/>
      <c r="DKU30" s="1448"/>
      <c r="DKV30" s="1448"/>
      <c r="DKW30" s="1448"/>
      <c r="DKX30" s="1449"/>
      <c r="DKY30" s="1450"/>
      <c r="DKZ30" s="1448"/>
      <c r="DLA30" s="1448"/>
      <c r="DLB30" s="1448"/>
      <c r="DLC30" s="1451"/>
      <c r="DLD30" s="1447"/>
      <c r="DLE30" s="1448"/>
      <c r="DLF30" s="1448"/>
      <c r="DLG30" s="1448"/>
      <c r="DLH30" s="1449"/>
      <c r="DLI30" s="1771"/>
      <c r="DLJ30" s="1447"/>
      <c r="DLK30" s="1448"/>
      <c r="DLL30" s="1448"/>
      <c r="DLM30" s="1448"/>
      <c r="DLN30" s="1449"/>
      <c r="DLO30" s="1450"/>
      <c r="DLP30" s="1448"/>
      <c r="DLQ30" s="1448"/>
      <c r="DLR30" s="1448"/>
      <c r="DLS30" s="1451"/>
      <c r="DLT30" s="1447"/>
      <c r="DLU30" s="1448"/>
      <c r="DLV30" s="1448"/>
      <c r="DLW30" s="1448"/>
      <c r="DLX30" s="1449"/>
      <c r="DLY30" s="1771"/>
      <c r="DLZ30" s="1447"/>
      <c r="DMA30" s="1448"/>
      <c r="DMB30" s="1448"/>
      <c r="DMC30" s="1448"/>
      <c r="DMD30" s="1449"/>
      <c r="DME30" s="1450"/>
      <c r="DMF30" s="1448"/>
      <c r="DMG30" s="1448"/>
      <c r="DMH30" s="1448"/>
      <c r="DMI30" s="1451"/>
      <c r="DMJ30" s="1447"/>
      <c r="DMK30" s="1448"/>
      <c r="DML30" s="1448"/>
      <c r="DMM30" s="1448"/>
      <c r="DMN30" s="1449"/>
      <c r="DMO30" s="1771"/>
      <c r="DMP30" s="1447"/>
      <c r="DMQ30" s="1448"/>
      <c r="DMR30" s="1448"/>
      <c r="DMS30" s="1448"/>
      <c r="DMT30" s="1449"/>
      <c r="DMU30" s="1450"/>
      <c r="DMV30" s="1448"/>
      <c r="DMW30" s="1448"/>
      <c r="DMX30" s="1448"/>
      <c r="DMY30" s="1451"/>
      <c r="DMZ30" s="1447"/>
      <c r="DNA30" s="1448"/>
      <c r="DNB30" s="1448"/>
      <c r="DNC30" s="1448"/>
      <c r="DND30" s="1449"/>
      <c r="DNE30" s="1771"/>
      <c r="DNF30" s="1447"/>
      <c r="DNG30" s="1448"/>
      <c r="DNH30" s="1448"/>
      <c r="DNI30" s="1448"/>
      <c r="DNJ30" s="1449"/>
      <c r="DNK30" s="1450"/>
      <c r="DNL30" s="1448"/>
      <c r="DNM30" s="1448"/>
      <c r="DNN30" s="1448"/>
      <c r="DNO30" s="1451"/>
      <c r="DNP30" s="1447"/>
      <c r="DNQ30" s="1448"/>
      <c r="DNR30" s="1448"/>
      <c r="DNS30" s="1448"/>
      <c r="DNT30" s="1449"/>
      <c r="DNU30" s="1771"/>
      <c r="DNV30" s="1447"/>
      <c r="DNW30" s="1448"/>
      <c r="DNX30" s="1448"/>
      <c r="DNY30" s="1448"/>
      <c r="DNZ30" s="1449"/>
      <c r="DOA30" s="1450"/>
      <c r="DOB30" s="1448"/>
      <c r="DOC30" s="1448"/>
      <c r="DOD30" s="1448"/>
      <c r="DOE30" s="1451"/>
      <c r="DOF30" s="1447"/>
      <c r="DOG30" s="1448"/>
      <c r="DOH30" s="1448"/>
      <c r="DOI30" s="1448"/>
      <c r="DOJ30" s="1449"/>
      <c r="DOK30" s="1771"/>
      <c r="DOL30" s="1447"/>
      <c r="DOM30" s="1448"/>
      <c r="DON30" s="1448"/>
      <c r="DOO30" s="1448"/>
      <c r="DOP30" s="1449"/>
      <c r="DOQ30" s="1450"/>
      <c r="DOR30" s="1448"/>
      <c r="DOS30" s="1448"/>
      <c r="DOT30" s="1448"/>
      <c r="DOU30" s="1451"/>
      <c r="DOV30" s="1447"/>
      <c r="DOW30" s="1448"/>
      <c r="DOX30" s="1448"/>
      <c r="DOY30" s="1448"/>
      <c r="DOZ30" s="1449"/>
      <c r="DPA30" s="1771"/>
      <c r="DPB30" s="1447"/>
      <c r="DPC30" s="1448"/>
      <c r="DPD30" s="1448"/>
      <c r="DPE30" s="1448"/>
      <c r="DPF30" s="1449"/>
      <c r="DPG30" s="1450"/>
      <c r="DPH30" s="1448"/>
      <c r="DPI30" s="1448"/>
      <c r="DPJ30" s="1448"/>
      <c r="DPK30" s="1451"/>
      <c r="DPL30" s="1447"/>
      <c r="DPM30" s="1448"/>
      <c r="DPN30" s="1448"/>
      <c r="DPO30" s="1448"/>
      <c r="DPP30" s="1449"/>
      <c r="DPQ30" s="1771"/>
      <c r="DPR30" s="1447"/>
      <c r="DPS30" s="1448"/>
      <c r="DPT30" s="1448"/>
      <c r="DPU30" s="1448"/>
      <c r="DPV30" s="1449"/>
      <c r="DPW30" s="1450"/>
      <c r="DPX30" s="1448"/>
      <c r="DPY30" s="1448"/>
      <c r="DPZ30" s="1448"/>
      <c r="DQA30" s="1451"/>
      <c r="DQB30" s="1447"/>
      <c r="DQC30" s="1448"/>
      <c r="DQD30" s="1448"/>
      <c r="DQE30" s="1448"/>
      <c r="DQF30" s="1449"/>
      <c r="DQG30" s="1771"/>
      <c r="DQH30" s="1447"/>
      <c r="DQI30" s="1448"/>
      <c r="DQJ30" s="1448"/>
      <c r="DQK30" s="1448"/>
      <c r="DQL30" s="1449"/>
      <c r="DQM30" s="1450"/>
      <c r="DQN30" s="1448"/>
      <c r="DQO30" s="1448"/>
      <c r="DQP30" s="1448"/>
      <c r="DQQ30" s="1451"/>
      <c r="DQR30" s="1447"/>
      <c r="DQS30" s="1448"/>
      <c r="DQT30" s="1448"/>
      <c r="DQU30" s="1448"/>
      <c r="DQV30" s="1449"/>
      <c r="DQW30" s="1771"/>
      <c r="DQX30" s="1447"/>
      <c r="DQY30" s="1448"/>
      <c r="DQZ30" s="1448"/>
      <c r="DRA30" s="1448"/>
      <c r="DRB30" s="1449"/>
      <c r="DRC30" s="1450"/>
      <c r="DRD30" s="1448"/>
      <c r="DRE30" s="1448"/>
      <c r="DRF30" s="1448"/>
      <c r="DRG30" s="1451"/>
      <c r="DRH30" s="1447"/>
      <c r="DRI30" s="1448"/>
      <c r="DRJ30" s="1448"/>
      <c r="DRK30" s="1448"/>
      <c r="DRL30" s="1449"/>
      <c r="DRM30" s="1771"/>
      <c r="DRN30" s="1447"/>
      <c r="DRO30" s="1448"/>
      <c r="DRP30" s="1448"/>
      <c r="DRQ30" s="1448"/>
      <c r="DRR30" s="1449"/>
      <c r="DRS30" s="1450"/>
      <c r="DRT30" s="1448"/>
      <c r="DRU30" s="1448"/>
      <c r="DRV30" s="1448"/>
      <c r="DRW30" s="1451"/>
      <c r="DRX30" s="1447"/>
      <c r="DRY30" s="1448"/>
      <c r="DRZ30" s="1448"/>
      <c r="DSA30" s="1448"/>
      <c r="DSB30" s="1449"/>
      <c r="DSC30" s="1771"/>
      <c r="DSD30" s="1447"/>
      <c r="DSE30" s="1448"/>
      <c r="DSF30" s="1448"/>
      <c r="DSG30" s="1448"/>
      <c r="DSH30" s="1449"/>
      <c r="DSI30" s="1450"/>
      <c r="DSJ30" s="1448"/>
      <c r="DSK30" s="1448"/>
      <c r="DSL30" s="1448"/>
      <c r="DSM30" s="1451"/>
      <c r="DSN30" s="1447"/>
      <c r="DSO30" s="1448"/>
      <c r="DSP30" s="1448"/>
      <c r="DSQ30" s="1448"/>
      <c r="DSR30" s="1449"/>
      <c r="DSS30" s="1771"/>
      <c r="DST30" s="1447"/>
      <c r="DSU30" s="1448"/>
      <c r="DSV30" s="1448"/>
      <c r="DSW30" s="1448"/>
      <c r="DSX30" s="1449"/>
      <c r="DSY30" s="1450"/>
      <c r="DSZ30" s="1448"/>
      <c r="DTA30" s="1448"/>
      <c r="DTB30" s="1448"/>
      <c r="DTC30" s="1451"/>
      <c r="DTD30" s="1447"/>
      <c r="DTE30" s="1448"/>
      <c r="DTF30" s="1448"/>
      <c r="DTG30" s="1448"/>
      <c r="DTH30" s="1449"/>
      <c r="DTI30" s="1771"/>
      <c r="DTJ30" s="1447"/>
      <c r="DTK30" s="1448"/>
      <c r="DTL30" s="1448"/>
      <c r="DTM30" s="1448"/>
      <c r="DTN30" s="1449"/>
      <c r="DTO30" s="1450"/>
      <c r="DTP30" s="1448"/>
      <c r="DTQ30" s="1448"/>
      <c r="DTR30" s="1448"/>
      <c r="DTS30" s="1451"/>
      <c r="DTT30" s="1447"/>
      <c r="DTU30" s="1448"/>
      <c r="DTV30" s="1448"/>
      <c r="DTW30" s="1448"/>
      <c r="DTX30" s="1449"/>
      <c r="DTY30" s="1771"/>
      <c r="DTZ30" s="1447"/>
      <c r="DUA30" s="1448"/>
      <c r="DUB30" s="1448"/>
      <c r="DUC30" s="1448"/>
      <c r="DUD30" s="1449"/>
      <c r="DUE30" s="1450"/>
      <c r="DUF30" s="1448"/>
      <c r="DUG30" s="1448"/>
      <c r="DUH30" s="1448"/>
      <c r="DUI30" s="1451"/>
      <c r="DUJ30" s="1447"/>
      <c r="DUK30" s="1448"/>
      <c r="DUL30" s="1448"/>
      <c r="DUM30" s="1448"/>
      <c r="DUN30" s="1449"/>
      <c r="DUO30" s="1771"/>
      <c r="DUP30" s="1447"/>
      <c r="DUQ30" s="1448"/>
      <c r="DUR30" s="1448"/>
      <c r="DUS30" s="1448"/>
      <c r="DUT30" s="1449"/>
      <c r="DUU30" s="1450"/>
      <c r="DUV30" s="1448"/>
      <c r="DUW30" s="1448"/>
      <c r="DUX30" s="1448"/>
      <c r="DUY30" s="1451"/>
      <c r="DUZ30" s="1447"/>
      <c r="DVA30" s="1448"/>
      <c r="DVB30" s="1448"/>
      <c r="DVC30" s="1448"/>
      <c r="DVD30" s="1449"/>
      <c r="DVE30" s="1771"/>
      <c r="DVF30" s="1447"/>
      <c r="DVG30" s="1448"/>
      <c r="DVH30" s="1448"/>
      <c r="DVI30" s="1448"/>
      <c r="DVJ30" s="1449"/>
      <c r="DVK30" s="1450"/>
      <c r="DVL30" s="1448"/>
      <c r="DVM30" s="1448"/>
      <c r="DVN30" s="1448"/>
      <c r="DVO30" s="1451"/>
      <c r="DVP30" s="1447"/>
      <c r="DVQ30" s="1448"/>
      <c r="DVR30" s="1448"/>
      <c r="DVS30" s="1448"/>
      <c r="DVT30" s="1449"/>
      <c r="DVU30" s="1771"/>
      <c r="DVV30" s="1447"/>
      <c r="DVW30" s="1448"/>
      <c r="DVX30" s="1448"/>
      <c r="DVY30" s="1448"/>
      <c r="DVZ30" s="1449"/>
      <c r="DWA30" s="1450"/>
      <c r="DWB30" s="1448"/>
      <c r="DWC30" s="1448"/>
      <c r="DWD30" s="1448"/>
      <c r="DWE30" s="1451"/>
      <c r="DWF30" s="1447"/>
      <c r="DWG30" s="1448"/>
      <c r="DWH30" s="1448"/>
      <c r="DWI30" s="1448"/>
      <c r="DWJ30" s="1449"/>
      <c r="DWK30" s="1771"/>
      <c r="DWL30" s="1447"/>
      <c r="DWM30" s="1448"/>
      <c r="DWN30" s="1448"/>
      <c r="DWO30" s="1448"/>
      <c r="DWP30" s="1449"/>
      <c r="DWQ30" s="1450"/>
      <c r="DWR30" s="1448"/>
      <c r="DWS30" s="1448"/>
      <c r="DWT30" s="1448"/>
      <c r="DWU30" s="1451"/>
      <c r="DWV30" s="1447"/>
      <c r="DWW30" s="1448"/>
      <c r="DWX30" s="1448"/>
      <c r="DWY30" s="1448"/>
      <c r="DWZ30" s="1449"/>
      <c r="DXA30" s="1771"/>
      <c r="DXB30" s="1447"/>
      <c r="DXC30" s="1448"/>
      <c r="DXD30" s="1448"/>
      <c r="DXE30" s="1448"/>
      <c r="DXF30" s="1449"/>
      <c r="DXG30" s="1450"/>
      <c r="DXH30" s="1448"/>
      <c r="DXI30" s="1448"/>
      <c r="DXJ30" s="1448"/>
      <c r="DXK30" s="1451"/>
      <c r="DXL30" s="1447"/>
      <c r="DXM30" s="1448"/>
      <c r="DXN30" s="1448"/>
      <c r="DXO30" s="1448"/>
      <c r="DXP30" s="1449"/>
      <c r="DXQ30" s="1771"/>
      <c r="DXR30" s="1447"/>
      <c r="DXS30" s="1448"/>
      <c r="DXT30" s="1448"/>
      <c r="DXU30" s="1448"/>
      <c r="DXV30" s="1449"/>
      <c r="DXW30" s="1450"/>
      <c r="DXX30" s="1448"/>
      <c r="DXY30" s="1448"/>
      <c r="DXZ30" s="1448"/>
      <c r="DYA30" s="1451"/>
      <c r="DYB30" s="1447"/>
      <c r="DYC30" s="1448"/>
      <c r="DYD30" s="1448"/>
      <c r="DYE30" s="1448"/>
      <c r="DYF30" s="1449"/>
      <c r="DYG30" s="1771"/>
      <c r="DYH30" s="1447"/>
      <c r="DYI30" s="1448"/>
      <c r="DYJ30" s="1448"/>
      <c r="DYK30" s="1448"/>
      <c r="DYL30" s="1449"/>
      <c r="DYM30" s="1450"/>
      <c r="DYN30" s="1448"/>
      <c r="DYO30" s="1448"/>
      <c r="DYP30" s="1448"/>
      <c r="DYQ30" s="1451"/>
      <c r="DYR30" s="1447"/>
      <c r="DYS30" s="1448"/>
      <c r="DYT30" s="1448"/>
      <c r="DYU30" s="1448"/>
      <c r="DYV30" s="1449"/>
      <c r="DYW30" s="1771"/>
      <c r="DYX30" s="1447"/>
      <c r="DYY30" s="1448"/>
      <c r="DYZ30" s="1448"/>
      <c r="DZA30" s="1448"/>
      <c r="DZB30" s="1449"/>
      <c r="DZC30" s="1450"/>
      <c r="DZD30" s="1448"/>
      <c r="DZE30" s="1448"/>
      <c r="DZF30" s="1448"/>
      <c r="DZG30" s="1451"/>
      <c r="DZH30" s="1447"/>
      <c r="DZI30" s="1448"/>
      <c r="DZJ30" s="1448"/>
      <c r="DZK30" s="1448"/>
      <c r="DZL30" s="1449"/>
      <c r="DZM30" s="1771"/>
      <c r="DZN30" s="1447"/>
      <c r="DZO30" s="1448"/>
      <c r="DZP30" s="1448"/>
      <c r="DZQ30" s="1448"/>
      <c r="DZR30" s="1449"/>
      <c r="DZS30" s="1450"/>
      <c r="DZT30" s="1448"/>
      <c r="DZU30" s="1448"/>
      <c r="DZV30" s="1448"/>
      <c r="DZW30" s="1451"/>
      <c r="DZX30" s="1447"/>
      <c r="DZY30" s="1448"/>
      <c r="DZZ30" s="1448"/>
      <c r="EAA30" s="1448"/>
      <c r="EAB30" s="1449"/>
      <c r="EAC30" s="1771"/>
      <c r="EAD30" s="1447"/>
      <c r="EAE30" s="1448"/>
      <c r="EAF30" s="1448"/>
      <c r="EAG30" s="1448"/>
      <c r="EAH30" s="1449"/>
      <c r="EAI30" s="1450"/>
      <c r="EAJ30" s="1448"/>
      <c r="EAK30" s="1448"/>
      <c r="EAL30" s="1448"/>
      <c r="EAM30" s="1451"/>
      <c r="EAN30" s="1447"/>
      <c r="EAO30" s="1448"/>
      <c r="EAP30" s="1448"/>
      <c r="EAQ30" s="1448"/>
      <c r="EAR30" s="1449"/>
      <c r="EAS30" s="1771"/>
      <c r="EAT30" s="1447"/>
      <c r="EAU30" s="1448"/>
      <c r="EAV30" s="1448"/>
      <c r="EAW30" s="1448"/>
      <c r="EAX30" s="1449"/>
      <c r="EAY30" s="1450"/>
      <c r="EAZ30" s="1448"/>
      <c r="EBA30" s="1448"/>
      <c r="EBB30" s="1448"/>
      <c r="EBC30" s="1451"/>
      <c r="EBD30" s="1447"/>
      <c r="EBE30" s="1448"/>
      <c r="EBF30" s="1448"/>
      <c r="EBG30" s="1448"/>
      <c r="EBH30" s="1449"/>
      <c r="EBI30" s="1771"/>
      <c r="EBJ30" s="1447"/>
      <c r="EBK30" s="1448"/>
      <c r="EBL30" s="1448"/>
      <c r="EBM30" s="1448"/>
      <c r="EBN30" s="1449"/>
      <c r="EBO30" s="1450"/>
      <c r="EBP30" s="1448"/>
      <c r="EBQ30" s="1448"/>
      <c r="EBR30" s="1448"/>
      <c r="EBS30" s="1451"/>
      <c r="EBT30" s="1447"/>
      <c r="EBU30" s="1448"/>
      <c r="EBV30" s="1448"/>
      <c r="EBW30" s="1448"/>
      <c r="EBX30" s="1449"/>
      <c r="EBY30" s="1771"/>
      <c r="EBZ30" s="1447"/>
      <c r="ECA30" s="1448"/>
      <c r="ECB30" s="1448"/>
      <c r="ECC30" s="1448"/>
      <c r="ECD30" s="1449"/>
      <c r="ECE30" s="1450"/>
      <c r="ECF30" s="1448"/>
      <c r="ECG30" s="1448"/>
      <c r="ECH30" s="1448"/>
      <c r="ECI30" s="1451"/>
      <c r="ECJ30" s="1447"/>
      <c r="ECK30" s="1448"/>
      <c r="ECL30" s="1448"/>
      <c r="ECM30" s="1448"/>
      <c r="ECN30" s="1449"/>
      <c r="ECO30" s="1771"/>
      <c r="ECP30" s="1447"/>
      <c r="ECQ30" s="1448"/>
      <c r="ECR30" s="1448"/>
      <c r="ECS30" s="1448"/>
      <c r="ECT30" s="1449"/>
      <c r="ECU30" s="1450"/>
      <c r="ECV30" s="1448"/>
      <c r="ECW30" s="1448"/>
      <c r="ECX30" s="1448"/>
      <c r="ECY30" s="1451"/>
      <c r="ECZ30" s="1447"/>
      <c r="EDA30" s="1448"/>
      <c r="EDB30" s="1448"/>
      <c r="EDC30" s="1448"/>
      <c r="EDD30" s="1449"/>
      <c r="EDE30" s="1771"/>
      <c r="EDF30" s="1447"/>
      <c r="EDG30" s="1448"/>
      <c r="EDH30" s="1448"/>
      <c r="EDI30" s="1448"/>
      <c r="EDJ30" s="1449"/>
      <c r="EDK30" s="1450"/>
      <c r="EDL30" s="1448"/>
      <c r="EDM30" s="1448"/>
      <c r="EDN30" s="1448"/>
      <c r="EDO30" s="1451"/>
      <c r="EDP30" s="1447"/>
      <c r="EDQ30" s="1448"/>
      <c r="EDR30" s="1448"/>
      <c r="EDS30" s="1448"/>
      <c r="EDT30" s="1449"/>
      <c r="EDU30" s="1771"/>
      <c r="EDV30" s="1447"/>
      <c r="EDW30" s="1448"/>
      <c r="EDX30" s="1448"/>
      <c r="EDY30" s="1448"/>
      <c r="EDZ30" s="1449"/>
      <c r="EEA30" s="1450"/>
      <c r="EEB30" s="1448"/>
      <c r="EEC30" s="1448"/>
      <c r="EED30" s="1448"/>
      <c r="EEE30" s="1451"/>
      <c r="EEF30" s="1447"/>
      <c r="EEG30" s="1448"/>
      <c r="EEH30" s="1448"/>
      <c r="EEI30" s="1448"/>
      <c r="EEJ30" s="1449"/>
      <c r="EEK30" s="1771"/>
      <c r="EEL30" s="1447"/>
      <c r="EEM30" s="1448"/>
      <c r="EEN30" s="1448"/>
      <c r="EEO30" s="1448"/>
      <c r="EEP30" s="1449"/>
      <c r="EEQ30" s="1450"/>
      <c r="EER30" s="1448"/>
      <c r="EES30" s="1448"/>
      <c r="EET30" s="1448"/>
      <c r="EEU30" s="1451"/>
      <c r="EEV30" s="1447"/>
      <c r="EEW30" s="1448"/>
      <c r="EEX30" s="1448"/>
      <c r="EEY30" s="1448"/>
      <c r="EEZ30" s="1449"/>
      <c r="EFA30" s="1771"/>
      <c r="EFB30" s="1447"/>
      <c r="EFC30" s="1448"/>
      <c r="EFD30" s="1448"/>
      <c r="EFE30" s="1448"/>
      <c r="EFF30" s="1449"/>
      <c r="EFG30" s="1450"/>
      <c r="EFH30" s="1448"/>
      <c r="EFI30" s="1448"/>
      <c r="EFJ30" s="1448"/>
      <c r="EFK30" s="1451"/>
      <c r="EFL30" s="1447"/>
      <c r="EFM30" s="1448"/>
      <c r="EFN30" s="1448"/>
      <c r="EFO30" s="1448"/>
      <c r="EFP30" s="1449"/>
      <c r="EFQ30" s="1771"/>
      <c r="EFR30" s="1447"/>
      <c r="EFS30" s="1448"/>
      <c r="EFT30" s="1448"/>
      <c r="EFU30" s="1448"/>
      <c r="EFV30" s="1449"/>
      <c r="EFW30" s="1450"/>
      <c r="EFX30" s="1448"/>
      <c r="EFY30" s="1448"/>
      <c r="EFZ30" s="1448"/>
      <c r="EGA30" s="1451"/>
      <c r="EGB30" s="1447"/>
      <c r="EGC30" s="1448"/>
      <c r="EGD30" s="1448"/>
      <c r="EGE30" s="1448"/>
      <c r="EGF30" s="1449"/>
      <c r="EGG30" s="1771"/>
      <c r="EGH30" s="1447"/>
      <c r="EGI30" s="1448"/>
      <c r="EGJ30" s="1448"/>
      <c r="EGK30" s="1448"/>
      <c r="EGL30" s="1449"/>
      <c r="EGM30" s="1450"/>
      <c r="EGN30" s="1448"/>
      <c r="EGO30" s="1448"/>
      <c r="EGP30" s="1448"/>
      <c r="EGQ30" s="1451"/>
      <c r="EGR30" s="1447"/>
      <c r="EGS30" s="1448"/>
      <c r="EGT30" s="1448"/>
      <c r="EGU30" s="1448"/>
      <c r="EGV30" s="1449"/>
      <c r="EGW30" s="1771"/>
      <c r="EGX30" s="1447"/>
      <c r="EGY30" s="1448"/>
      <c r="EGZ30" s="1448"/>
      <c r="EHA30" s="1448"/>
      <c r="EHB30" s="1449"/>
      <c r="EHC30" s="1450"/>
      <c r="EHD30" s="1448"/>
      <c r="EHE30" s="1448"/>
      <c r="EHF30" s="1448"/>
      <c r="EHG30" s="1451"/>
      <c r="EHH30" s="1447"/>
      <c r="EHI30" s="1448"/>
      <c r="EHJ30" s="1448"/>
      <c r="EHK30" s="1448"/>
      <c r="EHL30" s="1449"/>
      <c r="EHM30" s="1771"/>
      <c r="EHN30" s="1447"/>
      <c r="EHO30" s="1448"/>
      <c r="EHP30" s="1448"/>
      <c r="EHQ30" s="1448"/>
      <c r="EHR30" s="1449"/>
      <c r="EHS30" s="1450"/>
      <c r="EHT30" s="1448"/>
      <c r="EHU30" s="1448"/>
      <c r="EHV30" s="1448"/>
      <c r="EHW30" s="1451"/>
      <c r="EHX30" s="1447"/>
      <c r="EHY30" s="1448"/>
      <c r="EHZ30" s="1448"/>
      <c r="EIA30" s="1448"/>
      <c r="EIB30" s="1449"/>
      <c r="EIC30" s="1771"/>
      <c r="EID30" s="1447"/>
      <c r="EIE30" s="1448"/>
      <c r="EIF30" s="1448"/>
      <c r="EIG30" s="1448"/>
      <c r="EIH30" s="1449"/>
      <c r="EII30" s="1450"/>
      <c r="EIJ30" s="1448"/>
      <c r="EIK30" s="1448"/>
      <c r="EIL30" s="1448"/>
      <c r="EIM30" s="1451"/>
      <c r="EIN30" s="1447"/>
      <c r="EIO30" s="1448"/>
      <c r="EIP30" s="1448"/>
      <c r="EIQ30" s="1448"/>
      <c r="EIR30" s="1449"/>
      <c r="EIS30" s="1771"/>
      <c r="EIT30" s="1447"/>
      <c r="EIU30" s="1448"/>
      <c r="EIV30" s="1448"/>
      <c r="EIW30" s="1448"/>
      <c r="EIX30" s="1449"/>
      <c r="EIY30" s="1450"/>
      <c r="EIZ30" s="1448"/>
      <c r="EJA30" s="1448"/>
      <c r="EJB30" s="1448"/>
      <c r="EJC30" s="1451"/>
      <c r="EJD30" s="1447"/>
      <c r="EJE30" s="1448"/>
      <c r="EJF30" s="1448"/>
      <c r="EJG30" s="1448"/>
      <c r="EJH30" s="1449"/>
      <c r="EJI30" s="1771"/>
      <c r="EJJ30" s="1447"/>
      <c r="EJK30" s="1448"/>
      <c r="EJL30" s="1448"/>
      <c r="EJM30" s="1448"/>
      <c r="EJN30" s="1449"/>
      <c r="EJO30" s="1450"/>
      <c r="EJP30" s="1448"/>
      <c r="EJQ30" s="1448"/>
      <c r="EJR30" s="1448"/>
      <c r="EJS30" s="1451"/>
      <c r="EJT30" s="1447"/>
      <c r="EJU30" s="1448"/>
      <c r="EJV30" s="1448"/>
      <c r="EJW30" s="1448"/>
      <c r="EJX30" s="1449"/>
      <c r="EJY30" s="1771"/>
      <c r="EJZ30" s="1447"/>
      <c r="EKA30" s="1448"/>
      <c r="EKB30" s="1448"/>
      <c r="EKC30" s="1448"/>
      <c r="EKD30" s="1449"/>
      <c r="EKE30" s="1450"/>
      <c r="EKF30" s="1448"/>
      <c r="EKG30" s="1448"/>
      <c r="EKH30" s="1448"/>
      <c r="EKI30" s="1451"/>
      <c r="EKJ30" s="1447"/>
      <c r="EKK30" s="1448"/>
      <c r="EKL30" s="1448"/>
      <c r="EKM30" s="1448"/>
      <c r="EKN30" s="1449"/>
      <c r="EKO30" s="1771"/>
      <c r="EKP30" s="1447"/>
      <c r="EKQ30" s="1448"/>
      <c r="EKR30" s="1448"/>
      <c r="EKS30" s="1448"/>
      <c r="EKT30" s="1449"/>
      <c r="EKU30" s="1450"/>
      <c r="EKV30" s="1448"/>
      <c r="EKW30" s="1448"/>
      <c r="EKX30" s="1448"/>
      <c r="EKY30" s="1451"/>
      <c r="EKZ30" s="1447"/>
      <c r="ELA30" s="1448"/>
      <c r="ELB30" s="1448"/>
      <c r="ELC30" s="1448"/>
      <c r="ELD30" s="1449"/>
      <c r="ELE30" s="1771"/>
      <c r="ELF30" s="1447"/>
      <c r="ELG30" s="1448"/>
      <c r="ELH30" s="1448"/>
      <c r="ELI30" s="1448"/>
      <c r="ELJ30" s="1449"/>
      <c r="ELK30" s="1450"/>
      <c r="ELL30" s="1448"/>
      <c r="ELM30" s="1448"/>
      <c r="ELN30" s="1448"/>
      <c r="ELO30" s="1451"/>
      <c r="ELP30" s="1447"/>
      <c r="ELQ30" s="1448"/>
      <c r="ELR30" s="1448"/>
      <c r="ELS30" s="1448"/>
      <c r="ELT30" s="1449"/>
      <c r="ELU30" s="1771"/>
      <c r="ELV30" s="1447"/>
      <c r="ELW30" s="1448"/>
      <c r="ELX30" s="1448"/>
      <c r="ELY30" s="1448"/>
      <c r="ELZ30" s="1449"/>
      <c r="EMA30" s="1450"/>
      <c r="EMB30" s="1448"/>
      <c r="EMC30" s="1448"/>
      <c r="EMD30" s="1448"/>
      <c r="EME30" s="1451"/>
      <c r="EMF30" s="1447"/>
      <c r="EMG30" s="1448"/>
      <c r="EMH30" s="1448"/>
      <c r="EMI30" s="1448"/>
      <c r="EMJ30" s="1449"/>
      <c r="EMK30" s="1771"/>
      <c r="EML30" s="1447"/>
      <c r="EMM30" s="1448"/>
      <c r="EMN30" s="1448"/>
      <c r="EMO30" s="1448"/>
      <c r="EMP30" s="1449"/>
      <c r="EMQ30" s="1450"/>
      <c r="EMR30" s="1448"/>
      <c r="EMS30" s="1448"/>
      <c r="EMT30" s="1448"/>
      <c r="EMU30" s="1451"/>
      <c r="EMV30" s="1447"/>
      <c r="EMW30" s="1448"/>
      <c r="EMX30" s="1448"/>
      <c r="EMY30" s="1448"/>
      <c r="EMZ30" s="1449"/>
      <c r="ENA30" s="1771"/>
      <c r="ENB30" s="1447"/>
      <c r="ENC30" s="1448"/>
      <c r="END30" s="1448"/>
      <c r="ENE30" s="1448"/>
      <c r="ENF30" s="1449"/>
      <c r="ENG30" s="1450"/>
      <c r="ENH30" s="1448"/>
      <c r="ENI30" s="1448"/>
      <c r="ENJ30" s="1448"/>
      <c r="ENK30" s="1451"/>
      <c r="ENL30" s="1447"/>
      <c r="ENM30" s="1448"/>
      <c r="ENN30" s="1448"/>
      <c r="ENO30" s="1448"/>
      <c r="ENP30" s="1449"/>
      <c r="ENQ30" s="1771"/>
      <c r="ENR30" s="1447"/>
      <c r="ENS30" s="1448"/>
      <c r="ENT30" s="1448"/>
      <c r="ENU30" s="1448"/>
      <c r="ENV30" s="1449"/>
      <c r="ENW30" s="1450"/>
      <c r="ENX30" s="1448"/>
      <c r="ENY30" s="1448"/>
      <c r="ENZ30" s="1448"/>
      <c r="EOA30" s="1451"/>
      <c r="EOB30" s="1447"/>
      <c r="EOC30" s="1448"/>
      <c r="EOD30" s="1448"/>
      <c r="EOE30" s="1448"/>
      <c r="EOF30" s="1449"/>
      <c r="EOG30" s="1771"/>
      <c r="EOH30" s="1447"/>
      <c r="EOI30" s="1448"/>
      <c r="EOJ30" s="1448"/>
      <c r="EOK30" s="1448"/>
      <c r="EOL30" s="1449"/>
      <c r="EOM30" s="1450"/>
      <c r="EON30" s="1448"/>
      <c r="EOO30" s="1448"/>
      <c r="EOP30" s="1448"/>
      <c r="EOQ30" s="1451"/>
      <c r="EOR30" s="1447"/>
      <c r="EOS30" s="1448"/>
      <c r="EOT30" s="1448"/>
      <c r="EOU30" s="1448"/>
      <c r="EOV30" s="1449"/>
      <c r="EOW30" s="1771"/>
      <c r="EOX30" s="1447"/>
      <c r="EOY30" s="1448"/>
      <c r="EOZ30" s="1448"/>
      <c r="EPA30" s="1448"/>
      <c r="EPB30" s="1449"/>
      <c r="EPC30" s="1450"/>
      <c r="EPD30" s="1448"/>
      <c r="EPE30" s="1448"/>
      <c r="EPF30" s="1448"/>
      <c r="EPG30" s="1451"/>
      <c r="EPH30" s="1447"/>
      <c r="EPI30" s="1448"/>
      <c r="EPJ30" s="1448"/>
      <c r="EPK30" s="1448"/>
      <c r="EPL30" s="1449"/>
      <c r="EPM30" s="1771"/>
      <c r="EPN30" s="1447"/>
      <c r="EPO30" s="1448"/>
      <c r="EPP30" s="1448"/>
      <c r="EPQ30" s="1448"/>
      <c r="EPR30" s="1449"/>
      <c r="EPS30" s="1450"/>
      <c r="EPT30" s="1448"/>
      <c r="EPU30" s="1448"/>
      <c r="EPV30" s="1448"/>
      <c r="EPW30" s="1451"/>
      <c r="EPX30" s="1447"/>
      <c r="EPY30" s="1448"/>
      <c r="EPZ30" s="1448"/>
      <c r="EQA30" s="1448"/>
      <c r="EQB30" s="1449"/>
      <c r="EQC30" s="1771"/>
      <c r="EQD30" s="1447"/>
      <c r="EQE30" s="1448"/>
      <c r="EQF30" s="1448"/>
      <c r="EQG30" s="1448"/>
      <c r="EQH30" s="1449"/>
      <c r="EQI30" s="1450"/>
      <c r="EQJ30" s="1448"/>
      <c r="EQK30" s="1448"/>
      <c r="EQL30" s="1448"/>
      <c r="EQM30" s="1451"/>
      <c r="EQN30" s="1447"/>
      <c r="EQO30" s="1448"/>
      <c r="EQP30" s="1448"/>
      <c r="EQQ30" s="1448"/>
      <c r="EQR30" s="1449"/>
      <c r="EQS30" s="1771"/>
      <c r="EQT30" s="1447"/>
      <c r="EQU30" s="1448"/>
      <c r="EQV30" s="1448"/>
      <c r="EQW30" s="1448"/>
      <c r="EQX30" s="1449"/>
      <c r="EQY30" s="1450"/>
      <c r="EQZ30" s="1448"/>
      <c r="ERA30" s="1448"/>
      <c r="ERB30" s="1448"/>
      <c r="ERC30" s="1451"/>
      <c r="ERD30" s="1447"/>
      <c r="ERE30" s="1448"/>
      <c r="ERF30" s="1448"/>
      <c r="ERG30" s="1448"/>
      <c r="ERH30" s="1449"/>
      <c r="ERI30" s="1771"/>
      <c r="ERJ30" s="1447"/>
      <c r="ERK30" s="1448"/>
      <c r="ERL30" s="1448"/>
      <c r="ERM30" s="1448"/>
      <c r="ERN30" s="1449"/>
      <c r="ERO30" s="1450"/>
      <c r="ERP30" s="1448"/>
      <c r="ERQ30" s="1448"/>
      <c r="ERR30" s="1448"/>
      <c r="ERS30" s="1451"/>
      <c r="ERT30" s="1447"/>
      <c r="ERU30" s="1448"/>
      <c r="ERV30" s="1448"/>
      <c r="ERW30" s="1448"/>
      <c r="ERX30" s="1449"/>
      <c r="ERY30" s="1771"/>
      <c r="ERZ30" s="1447"/>
      <c r="ESA30" s="1448"/>
      <c r="ESB30" s="1448"/>
      <c r="ESC30" s="1448"/>
      <c r="ESD30" s="1449"/>
      <c r="ESE30" s="1450"/>
      <c r="ESF30" s="1448"/>
      <c r="ESG30" s="1448"/>
      <c r="ESH30" s="1448"/>
      <c r="ESI30" s="1451"/>
      <c r="ESJ30" s="1447"/>
      <c r="ESK30" s="1448"/>
      <c r="ESL30" s="1448"/>
      <c r="ESM30" s="1448"/>
      <c r="ESN30" s="1449"/>
      <c r="ESO30" s="1771"/>
      <c r="ESP30" s="1447"/>
      <c r="ESQ30" s="1448"/>
      <c r="ESR30" s="1448"/>
      <c r="ESS30" s="1448"/>
      <c r="EST30" s="1449"/>
      <c r="ESU30" s="1450"/>
      <c r="ESV30" s="1448"/>
      <c r="ESW30" s="1448"/>
      <c r="ESX30" s="1448"/>
      <c r="ESY30" s="1451"/>
      <c r="ESZ30" s="1447"/>
      <c r="ETA30" s="1448"/>
      <c r="ETB30" s="1448"/>
      <c r="ETC30" s="1448"/>
      <c r="ETD30" s="1449"/>
      <c r="ETE30" s="1771"/>
      <c r="ETF30" s="1447"/>
      <c r="ETG30" s="1448"/>
      <c r="ETH30" s="1448"/>
      <c r="ETI30" s="1448"/>
      <c r="ETJ30" s="1449"/>
      <c r="ETK30" s="1450"/>
      <c r="ETL30" s="1448"/>
      <c r="ETM30" s="1448"/>
      <c r="ETN30" s="1448"/>
      <c r="ETO30" s="1451"/>
      <c r="ETP30" s="1447"/>
      <c r="ETQ30" s="1448"/>
      <c r="ETR30" s="1448"/>
      <c r="ETS30" s="1448"/>
      <c r="ETT30" s="1449"/>
      <c r="ETU30" s="1771"/>
      <c r="ETV30" s="1447"/>
      <c r="ETW30" s="1448"/>
      <c r="ETX30" s="1448"/>
      <c r="ETY30" s="1448"/>
      <c r="ETZ30" s="1449"/>
      <c r="EUA30" s="1450"/>
      <c r="EUB30" s="1448"/>
      <c r="EUC30" s="1448"/>
      <c r="EUD30" s="1448"/>
      <c r="EUE30" s="1451"/>
      <c r="EUF30" s="1447"/>
      <c r="EUG30" s="1448"/>
      <c r="EUH30" s="1448"/>
      <c r="EUI30" s="1448"/>
      <c r="EUJ30" s="1449"/>
      <c r="EUK30" s="1771"/>
      <c r="EUL30" s="1447"/>
      <c r="EUM30" s="1448"/>
      <c r="EUN30" s="1448"/>
      <c r="EUO30" s="1448"/>
      <c r="EUP30" s="1449"/>
      <c r="EUQ30" s="1450"/>
      <c r="EUR30" s="1448"/>
      <c r="EUS30" s="1448"/>
      <c r="EUT30" s="1448"/>
      <c r="EUU30" s="1451"/>
      <c r="EUV30" s="1447"/>
      <c r="EUW30" s="1448"/>
      <c r="EUX30" s="1448"/>
      <c r="EUY30" s="1448"/>
      <c r="EUZ30" s="1449"/>
      <c r="EVA30" s="1771"/>
      <c r="EVB30" s="1447"/>
      <c r="EVC30" s="1448"/>
      <c r="EVD30" s="1448"/>
      <c r="EVE30" s="1448"/>
      <c r="EVF30" s="1449"/>
      <c r="EVG30" s="1450"/>
      <c r="EVH30" s="1448"/>
      <c r="EVI30" s="1448"/>
      <c r="EVJ30" s="1448"/>
      <c r="EVK30" s="1451"/>
      <c r="EVL30" s="1447"/>
      <c r="EVM30" s="1448"/>
      <c r="EVN30" s="1448"/>
      <c r="EVO30" s="1448"/>
      <c r="EVP30" s="1449"/>
      <c r="EVQ30" s="1771"/>
      <c r="EVR30" s="1447"/>
      <c r="EVS30" s="1448"/>
      <c r="EVT30" s="1448"/>
      <c r="EVU30" s="1448"/>
      <c r="EVV30" s="1449"/>
      <c r="EVW30" s="1450"/>
      <c r="EVX30" s="1448"/>
      <c r="EVY30" s="1448"/>
      <c r="EVZ30" s="1448"/>
      <c r="EWA30" s="1451"/>
      <c r="EWB30" s="1447"/>
      <c r="EWC30" s="1448"/>
      <c r="EWD30" s="1448"/>
      <c r="EWE30" s="1448"/>
      <c r="EWF30" s="1449"/>
      <c r="EWG30" s="1771"/>
      <c r="EWH30" s="1447"/>
      <c r="EWI30" s="1448"/>
      <c r="EWJ30" s="1448"/>
      <c r="EWK30" s="1448"/>
      <c r="EWL30" s="1449"/>
      <c r="EWM30" s="1450"/>
      <c r="EWN30" s="1448"/>
      <c r="EWO30" s="1448"/>
      <c r="EWP30" s="1448"/>
      <c r="EWQ30" s="1451"/>
      <c r="EWR30" s="1447"/>
      <c r="EWS30" s="1448"/>
      <c r="EWT30" s="1448"/>
      <c r="EWU30" s="1448"/>
      <c r="EWV30" s="1449"/>
      <c r="EWW30" s="1771"/>
      <c r="EWX30" s="1447"/>
      <c r="EWY30" s="1448"/>
      <c r="EWZ30" s="1448"/>
      <c r="EXA30" s="1448"/>
      <c r="EXB30" s="1449"/>
      <c r="EXC30" s="1450"/>
      <c r="EXD30" s="1448"/>
      <c r="EXE30" s="1448"/>
      <c r="EXF30" s="1448"/>
      <c r="EXG30" s="1451"/>
      <c r="EXH30" s="1447"/>
      <c r="EXI30" s="1448"/>
      <c r="EXJ30" s="1448"/>
      <c r="EXK30" s="1448"/>
      <c r="EXL30" s="1449"/>
      <c r="EXM30" s="1771"/>
      <c r="EXN30" s="1447"/>
      <c r="EXO30" s="1448"/>
      <c r="EXP30" s="1448"/>
      <c r="EXQ30" s="1448"/>
      <c r="EXR30" s="1449"/>
      <c r="EXS30" s="1450"/>
      <c r="EXT30" s="1448"/>
      <c r="EXU30" s="1448"/>
      <c r="EXV30" s="1448"/>
      <c r="EXW30" s="1451"/>
      <c r="EXX30" s="1447"/>
      <c r="EXY30" s="1448"/>
      <c r="EXZ30" s="1448"/>
      <c r="EYA30" s="1448"/>
      <c r="EYB30" s="1449"/>
      <c r="EYC30" s="1771"/>
      <c r="EYD30" s="1447"/>
      <c r="EYE30" s="1448"/>
      <c r="EYF30" s="1448"/>
      <c r="EYG30" s="1448"/>
      <c r="EYH30" s="1449"/>
      <c r="EYI30" s="1450"/>
      <c r="EYJ30" s="1448"/>
      <c r="EYK30" s="1448"/>
      <c r="EYL30" s="1448"/>
      <c r="EYM30" s="1451"/>
      <c r="EYN30" s="1447"/>
      <c r="EYO30" s="1448"/>
      <c r="EYP30" s="1448"/>
      <c r="EYQ30" s="1448"/>
      <c r="EYR30" s="1449"/>
      <c r="EYS30" s="1771"/>
      <c r="EYT30" s="1447"/>
      <c r="EYU30" s="1448"/>
      <c r="EYV30" s="1448"/>
      <c r="EYW30" s="1448"/>
      <c r="EYX30" s="1449"/>
      <c r="EYY30" s="1450"/>
      <c r="EYZ30" s="1448"/>
      <c r="EZA30" s="1448"/>
      <c r="EZB30" s="1448"/>
      <c r="EZC30" s="1451"/>
      <c r="EZD30" s="1447"/>
      <c r="EZE30" s="1448"/>
      <c r="EZF30" s="1448"/>
      <c r="EZG30" s="1448"/>
      <c r="EZH30" s="1449"/>
      <c r="EZI30" s="1771"/>
      <c r="EZJ30" s="1447"/>
      <c r="EZK30" s="1448"/>
      <c r="EZL30" s="1448"/>
      <c r="EZM30" s="1448"/>
      <c r="EZN30" s="1449"/>
      <c r="EZO30" s="1450"/>
      <c r="EZP30" s="1448"/>
      <c r="EZQ30" s="1448"/>
      <c r="EZR30" s="1448"/>
      <c r="EZS30" s="1451"/>
      <c r="EZT30" s="1447"/>
      <c r="EZU30" s="1448"/>
      <c r="EZV30" s="1448"/>
      <c r="EZW30" s="1448"/>
      <c r="EZX30" s="1449"/>
      <c r="EZY30" s="1771"/>
      <c r="EZZ30" s="1447"/>
      <c r="FAA30" s="1448"/>
      <c r="FAB30" s="1448"/>
      <c r="FAC30" s="1448"/>
      <c r="FAD30" s="1449"/>
      <c r="FAE30" s="1450"/>
      <c r="FAF30" s="1448"/>
      <c r="FAG30" s="1448"/>
      <c r="FAH30" s="1448"/>
      <c r="FAI30" s="1451"/>
      <c r="FAJ30" s="1447"/>
      <c r="FAK30" s="1448"/>
      <c r="FAL30" s="1448"/>
      <c r="FAM30" s="1448"/>
      <c r="FAN30" s="1449"/>
      <c r="FAO30" s="1771"/>
      <c r="FAP30" s="1447"/>
      <c r="FAQ30" s="1448"/>
      <c r="FAR30" s="1448"/>
      <c r="FAS30" s="1448"/>
      <c r="FAT30" s="1449"/>
      <c r="FAU30" s="1450"/>
      <c r="FAV30" s="1448"/>
      <c r="FAW30" s="1448"/>
      <c r="FAX30" s="1448"/>
      <c r="FAY30" s="1451"/>
      <c r="FAZ30" s="1447"/>
      <c r="FBA30" s="1448"/>
      <c r="FBB30" s="1448"/>
      <c r="FBC30" s="1448"/>
      <c r="FBD30" s="1449"/>
      <c r="FBE30" s="1771"/>
      <c r="FBF30" s="1447"/>
      <c r="FBG30" s="1448"/>
      <c r="FBH30" s="1448"/>
      <c r="FBI30" s="1448"/>
      <c r="FBJ30" s="1449"/>
      <c r="FBK30" s="1450"/>
      <c r="FBL30" s="1448"/>
      <c r="FBM30" s="1448"/>
      <c r="FBN30" s="1448"/>
      <c r="FBO30" s="1451"/>
      <c r="FBP30" s="1447"/>
      <c r="FBQ30" s="1448"/>
      <c r="FBR30" s="1448"/>
      <c r="FBS30" s="1448"/>
      <c r="FBT30" s="1449"/>
      <c r="FBU30" s="1771"/>
      <c r="FBV30" s="1447"/>
      <c r="FBW30" s="1448"/>
      <c r="FBX30" s="1448"/>
      <c r="FBY30" s="1448"/>
      <c r="FBZ30" s="1449"/>
      <c r="FCA30" s="1450"/>
      <c r="FCB30" s="1448"/>
      <c r="FCC30" s="1448"/>
      <c r="FCD30" s="1448"/>
      <c r="FCE30" s="1451"/>
      <c r="FCF30" s="1447"/>
      <c r="FCG30" s="1448"/>
      <c r="FCH30" s="1448"/>
      <c r="FCI30" s="1448"/>
      <c r="FCJ30" s="1449"/>
      <c r="FCK30" s="1771"/>
      <c r="FCL30" s="1447"/>
      <c r="FCM30" s="1448"/>
      <c r="FCN30" s="1448"/>
      <c r="FCO30" s="1448"/>
      <c r="FCP30" s="1449"/>
      <c r="FCQ30" s="1450"/>
      <c r="FCR30" s="1448"/>
      <c r="FCS30" s="1448"/>
      <c r="FCT30" s="1448"/>
      <c r="FCU30" s="1451"/>
      <c r="FCV30" s="1447"/>
      <c r="FCW30" s="1448"/>
      <c r="FCX30" s="1448"/>
      <c r="FCY30" s="1448"/>
      <c r="FCZ30" s="1449"/>
      <c r="FDA30" s="1771"/>
      <c r="FDB30" s="1447"/>
      <c r="FDC30" s="1448"/>
      <c r="FDD30" s="1448"/>
      <c r="FDE30" s="1448"/>
      <c r="FDF30" s="1449"/>
      <c r="FDG30" s="1450"/>
      <c r="FDH30" s="1448"/>
      <c r="FDI30" s="1448"/>
      <c r="FDJ30" s="1448"/>
      <c r="FDK30" s="1451"/>
      <c r="FDL30" s="1447"/>
      <c r="FDM30" s="1448"/>
      <c r="FDN30" s="1448"/>
      <c r="FDO30" s="1448"/>
      <c r="FDP30" s="1449"/>
      <c r="FDQ30" s="1771"/>
      <c r="FDR30" s="1447"/>
      <c r="FDS30" s="1448"/>
      <c r="FDT30" s="1448"/>
      <c r="FDU30" s="1448"/>
      <c r="FDV30" s="1449"/>
      <c r="FDW30" s="1450"/>
      <c r="FDX30" s="1448"/>
      <c r="FDY30" s="1448"/>
      <c r="FDZ30" s="1448"/>
      <c r="FEA30" s="1451"/>
      <c r="FEB30" s="1447"/>
      <c r="FEC30" s="1448"/>
      <c r="FED30" s="1448"/>
      <c r="FEE30" s="1448"/>
      <c r="FEF30" s="1449"/>
      <c r="FEG30" s="1771"/>
      <c r="FEH30" s="1447"/>
      <c r="FEI30" s="1448"/>
      <c r="FEJ30" s="1448"/>
      <c r="FEK30" s="1448"/>
      <c r="FEL30" s="1449"/>
      <c r="FEM30" s="1450"/>
      <c r="FEN30" s="1448"/>
      <c r="FEO30" s="1448"/>
      <c r="FEP30" s="1448"/>
      <c r="FEQ30" s="1451"/>
      <c r="FER30" s="1447"/>
      <c r="FES30" s="1448"/>
      <c r="FET30" s="1448"/>
      <c r="FEU30" s="1448"/>
      <c r="FEV30" s="1449"/>
      <c r="FEW30" s="1771"/>
      <c r="FEX30" s="1447"/>
      <c r="FEY30" s="1448"/>
      <c r="FEZ30" s="1448"/>
      <c r="FFA30" s="1448"/>
      <c r="FFB30" s="1449"/>
      <c r="FFC30" s="1450"/>
      <c r="FFD30" s="1448"/>
      <c r="FFE30" s="1448"/>
      <c r="FFF30" s="1448"/>
      <c r="FFG30" s="1451"/>
      <c r="FFH30" s="1447"/>
      <c r="FFI30" s="1448"/>
      <c r="FFJ30" s="1448"/>
      <c r="FFK30" s="1448"/>
      <c r="FFL30" s="1449"/>
      <c r="FFM30" s="1771"/>
      <c r="FFN30" s="1447"/>
      <c r="FFO30" s="1448"/>
      <c r="FFP30" s="1448"/>
      <c r="FFQ30" s="1448"/>
      <c r="FFR30" s="1449"/>
      <c r="FFS30" s="1450"/>
      <c r="FFT30" s="1448"/>
      <c r="FFU30" s="1448"/>
      <c r="FFV30" s="1448"/>
      <c r="FFW30" s="1451"/>
      <c r="FFX30" s="1447"/>
      <c r="FFY30" s="1448"/>
      <c r="FFZ30" s="1448"/>
      <c r="FGA30" s="1448"/>
      <c r="FGB30" s="1449"/>
      <c r="FGC30" s="1771"/>
      <c r="FGD30" s="1447"/>
      <c r="FGE30" s="1448"/>
      <c r="FGF30" s="1448"/>
      <c r="FGG30" s="1448"/>
      <c r="FGH30" s="1449"/>
      <c r="FGI30" s="1450"/>
      <c r="FGJ30" s="1448"/>
      <c r="FGK30" s="1448"/>
      <c r="FGL30" s="1448"/>
      <c r="FGM30" s="1451"/>
      <c r="FGN30" s="1447"/>
      <c r="FGO30" s="1448"/>
      <c r="FGP30" s="1448"/>
      <c r="FGQ30" s="1448"/>
      <c r="FGR30" s="1449"/>
      <c r="FGS30" s="1771"/>
      <c r="FGT30" s="1447"/>
      <c r="FGU30" s="1448"/>
      <c r="FGV30" s="1448"/>
      <c r="FGW30" s="1448"/>
      <c r="FGX30" s="1449"/>
      <c r="FGY30" s="1450"/>
      <c r="FGZ30" s="1448"/>
      <c r="FHA30" s="1448"/>
      <c r="FHB30" s="1448"/>
      <c r="FHC30" s="1451"/>
      <c r="FHD30" s="1447"/>
      <c r="FHE30" s="1448"/>
      <c r="FHF30" s="1448"/>
      <c r="FHG30" s="1448"/>
      <c r="FHH30" s="1449"/>
      <c r="FHI30" s="1771"/>
      <c r="FHJ30" s="1447"/>
      <c r="FHK30" s="1448"/>
      <c r="FHL30" s="1448"/>
      <c r="FHM30" s="1448"/>
      <c r="FHN30" s="1449"/>
      <c r="FHO30" s="1450"/>
      <c r="FHP30" s="1448"/>
      <c r="FHQ30" s="1448"/>
      <c r="FHR30" s="1448"/>
      <c r="FHS30" s="1451"/>
      <c r="FHT30" s="1447"/>
      <c r="FHU30" s="1448"/>
      <c r="FHV30" s="1448"/>
      <c r="FHW30" s="1448"/>
      <c r="FHX30" s="1449"/>
      <c r="FHY30" s="1771"/>
      <c r="FHZ30" s="1447"/>
      <c r="FIA30" s="1448"/>
      <c r="FIB30" s="1448"/>
      <c r="FIC30" s="1448"/>
      <c r="FID30" s="1449"/>
      <c r="FIE30" s="1450"/>
      <c r="FIF30" s="1448"/>
      <c r="FIG30" s="1448"/>
      <c r="FIH30" s="1448"/>
      <c r="FII30" s="1451"/>
      <c r="FIJ30" s="1447"/>
      <c r="FIK30" s="1448"/>
      <c r="FIL30" s="1448"/>
      <c r="FIM30" s="1448"/>
      <c r="FIN30" s="1449"/>
      <c r="FIO30" s="1771"/>
      <c r="FIP30" s="1447"/>
      <c r="FIQ30" s="1448"/>
      <c r="FIR30" s="1448"/>
      <c r="FIS30" s="1448"/>
      <c r="FIT30" s="1449"/>
      <c r="FIU30" s="1450"/>
      <c r="FIV30" s="1448"/>
      <c r="FIW30" s="1448"/>
      <c r="FIX30" s="1448"/>
      <c r="FIY30" s="1451"/>
      <c r="FIZ30" s="1447"/>
      <c r="FJA30" s="1448"/>
      <c r="FJB30" s="1448"/>
      <c r="FJC30" s="1448"/>
      <c r="FJD30" s="1449"/>
      <c r="FJE30" s="1771"/>
      <c r="FJF30" s="1447"/>
      <c r="FJG30" s="1448"/>
      <c r="FJH30" s="1448"/>
      <c r="FJI30" s="1448"/>
      <c r="FJJ30" s="1449"/>
      <c r="FJK30" s="1450"/>
      <c r="FJL30" s="1448"/>
      <c r="FJM30" s="1448"/>
      <c r="FJN30" s="1448"/>
      <c r="FJO30" s="1451"/>
      <c r="FJP30" s="1447"/>
      <c r="FJQ30" s="1448"/>
      <c r="FJR30" s="1448"/>
      <c r="FJS30" s="1448"/>
      <c r="FJT30" s="1449"/>
      <c r="FJU30" s="1771"/>
      <c r="FJV30" s="1447"/>
      <c r="FJW30" s="1448"/>
      <c r="FJX30" s="1448"/>
      <c r="FJY30" s="1448"/>
      <c r="FJZ30" s="1449"/>
      <c r="FKA30" s="1450"/>
      <c r="FKB30" s="1448"/>
      <c r="FKC30" s="1448"/>
      <c r="FKD30" s="1448"/>
      <c r="FKE30" s="1451"/>
      <c r="FKF30" s="1447"/>
      <c r="FKG30" s="1448"/>
      <c r="FKH30" s="1448"/>
      <c r="FKI30" s="1448"/>
      <c r="FKJ30" s="1449"/>
      <c r="FKK30" s="1771"/>
      <c r="FKL30" s="1447"/>
      <c r="FKM30" s="1448"/>
      <c r="FKN30" s="1448"/>
      <c r="FKO30" s="1448"/>
      <c r="FKP30" s="1449"/>
      <c r="FKQ30" s="1450"/>
      <c r="FKR30" s="1448"/>
      <c r="FKS30" s="1448"/>
      <c r="FKT30" s="1448"/>
      <c r="FKU30" s="1451"/>
      <c r="FKV30" s="1447"/>
      <c r="FKW30" s="1448"/>
      <c r="FKX30" s="1448"/>
      <c r="FKY30" s="1448"/>
      <c r="FKZ30" s="1449"/>
      <c r="FLA30" s="1771"/>
      <c r="FLB30" s="1447"/>
      <c r="FLC30" s="1448"/>
      <c r="FLD30" s="1448"/>
      <c r="FLE30" s="1448"/>
      <c r="FLF30" s="1449"/>
      <c r="FLG30" s="1450"/>
      <c r="FLH30" s="1448"/>
      <c r="FLI30" s="1448"/>
      <c r="FLJ30" s="1448"/>
      <c r="FLK30" s="1451"/>
      <c r="FLL30" s="1447"/>
      <c r="FLM30" s="1448"/>
      <c r="FLN30" s="1448"/>
      <c r="FLO30" s="1448"/>
      <c r="FLP30" s="1449"/>
      <c r="FLQ30" s="1771"/>
      <c r="FLR30" s="1447"/>
      <c r="FLS30" s="1448"/>
      <c r="FLT30" s="1448"/>
      <c r="FLU30" s="1448"/>
      <c r="FLV30" s="1449"/>
      <c r="FLW30" s="1450"/>
      <c r="FLX30" s="1448"/>
      <c r="FLY30" s="1448"/>
      <c r="FLZ30" s="1448"/>
      <c r="FMA30" s="1451"/>
      <c r="FMB30" s="1447"/>
      <c r="FMC30" s="1448"/>
      <c r="FMD30" s="1448"/>
      <c r="FME30" s="1448"/>
      <c r="FMF30" s="1449"/>
      <c r="FMG30" s="1771"/>
      <c r="FMH30" s="1447"/>
      <c r="FMI30" s="1448"/>
      <c r="FMJ30" s="1448"/>
      <c r="FMK30" s="1448"/>
      <c r="FML30" s="1449"/>
      <c r="FMM30" s="1450"/>
      <c r="FMN30" s="1448"/>
      <c r="FMO30" s="1448"/>
      <c r="FMP30" s="1448"/>
      <c r="FMQ30" s="1451"/>
      <c r="FMR30" s="1447"/>
      <c r="FMS30" s="1448"/>
      <c r="FMT30" s="1448"/>
      <c r="FMU30" s="1448"/>
      <c r="FMV30" s="1449"/>
      <c r="FMW30" s="1771"/>
      <c r="FMX30" s="1447"/>
      <c r="FMY30" s="1448"/>
      <c r="FMZ30" s="1448"/>
      <c r="FNA30" s="1448"/>
      <c r="FNB30" s="1449"/>
      <c r="FNC30" s="1450"/>
      <c r="FND30" s="1448"/>
      <c r="FNE30" s="1448"/>
      <c r="FNF30" s="1448"/>
      <c r="FNG30" s="1451"/>
      <c r="FNH30" s="1447"/>
      <c r="FNI30" s="1448"/>
      <c r="FNJ30" s="1448"/>
      <c r="FNK30" s="1448"/>
      <c r="FNL30" s="1449"/>
      <c r="FNM30" s="1771"/>
      <c r="FNN30" s="1447"/>
      <c r="FNO30" s="1448"/>
      <c r="FNP30" s="1448"/>
      <c r="FNQ30" s="1448"/>
      <c r="FNR30" s="1449"/>
      <c r="FNS30" s="1450"/>
      <c r="FNT30" s="1448"/>
      <c r="FNU30" s="1448"/>
      <c r="FNV30" s="1448"/>
      <c r="FNW30" s="1451"/>
      <c r="FNX30" s="1447"/>
      <c r="FNY30" s="1448"/>
      <c r="FNZ30" s="1448"/>
      <c r="FOA30" s="1448"/>
      <c r="FOB30" s="1449"/>
      <c r="FOC30" s="1771"/>
      <c r="FOD30" s="1447"/>
      <c r="FOE30" s="1448"/>
      <c r="FOF30" s="1448"/>
      <c r="FOG30" s="1448"/>
      <c r="FOH30" s="1449"/>
      <c r="FOI30" s="1450"/>
      <c r="FOJ30" s="1448"/>
      <c r="FOK30" s="1448"/>
      <c r="FOL30" s="1448"/>
      <c r="FOM30" s="1451"/>
      <c r="FON30" s="1447"/>
      <c r="FOO30" s="1448"/>
      <c r="FOP30" s="1448"/>
      <c r="FOQ30" s="1448"/>
      <c r="FOR30" s="1449"/>
      <c r="FOS30" s="1771"/>
      <c r="FOT30" s="1447"/>
      <c r="FOU30" s="1448"/>
      <c r="FOV30" s="1448"/>
      <c r="FOW30" s="1448"/>
      <c r="FOX30" s="1449"/>
      <c r="FOY30" s="1450"/>
      <c r="FOZ30" s="1448"/>
      <c r="FPA30" s="1448"/>
      <c r="FPB30" s="1448"/>
      <c r="FPC30" s="1451"/>
      <c r="FPD30" s="1447"/>
      <c r="FPE30" s="1448"/>
      <c r="FPF30" s="1448"/>
      <c r="FPG30" s="1448"/>
      <c r="FPH30" s="1449"/>
      <c r="FPI30" s="1771"/>
      <c r="FPJ30" s="1447"/>
      <c r="FPK30" s="1448"/>
      <c r="FPL30" s="1448"/>
      <c r="FPM30" s="1448"/>
      <c r="FPN30" s="1449"/>
      <c r="FPO30" s="1450"/>
      <c r="FPP30" s="1448"/>
      <c r="FPQ30" s="1448"/>
      <c r="FPR30" s="1448"/>
      <c r="FPS30" s="1451"/>
      <c r="FPT30" s="1447"/>
      <c r="FPU30" s="1448"/>
      <c r="FPV30" s="1448"/>
      <c r="FPW30" s="1448"/>
      <c r="FPX30" s="1449"/>
      <c r="FPY30" s="1771"/>
      <c r="FPZ30" s="1447"/>
      <c r="FQA30" s="1448"/>
      <c r="FQB30" s="1448"/>
      <c r="FQC30" s="1448"/>
      <c r="FQD30" s="1449"/>
      <c r="FQE30" s="1450"/>
      <c r="FQF30" s="1448"/>
      <c r="FQG30" s="1448"/>
      <c r="FQH30" s="1448"/>
      <c r="FQI30" s="1451"/>
      <c r="FQJ30" s="1447"/>
      <c r="FQK30" s="1448"/>
      <c r="FQL30" s="1448"/>
      <c r="FQM30" s="1448"/>
      <c r="FQN30" s="1449"/>
      <c r="FQO30" s="1771"/>
      <c r="FQP30" s="1447"/>
      <c r="FQQ30" s="1448"/>
      <c r="FQR30" s="1448"/>
      <c r="FQS30" s="1448"/>
      <c r="FQT30" s="1449"/>
      <c r="FQU30" s="1450"/>
      <c r="FQV30" s="1448"/>
      <c r="FQW30" s="1448"/>
      <c r="FQX30" s="1448"/>
      <c r="FQY30" s="1451"/>
      <c r="FQZ30" s="1447"/>
      <c r="FRA30" s="1448"/>
      <c r="FRB30" s="1448"/>
      <c r="FRC30" s="1448"/>
      <c r="FRD30" s="1449"/>
      <c r="FRE30" s="1771"/>
      <c r="FRF30" s="1447"/>
      <c r="FRG30" s="1448"/>
      <c r="FRH30" s="1448"/>
      <c r="FRI30" s="1448"/>
      <c r="FRJ30" s="1449"/>
      <c r="FRK30" s="1450"/>
      <c r="FRL30" s="1448"/>
      <c r="FRM30" s="1448"/>
      <c r="FRN30" s="1448"/>
      <c r="FRO30" s="1451"/>
      <c r="FRP30" s="1447"/>
      <c r="FRQ30" s="1448"/>
      <c r="FRR30" s="1448"/>
      <c r="FRS30" s="1448"/>
      <c r="FRT30" s="1449"/>
      <c r="FRU30" s="1771"/>
      <c r="FRV30" s="1447"/>
      <c r="FRW30" s="1448"/>
      <c r="FRX30" s="1448"/>
      <c r="FRY30" s="1448"/>
      <c r="FRZ30" s="1449"/>
      <c r="FSA30" s="1450"/>
      <c r="FSB30" s="1448"/>
      <c r="FSC30" s="1448"/>
      <c r="FSD30" s="1448"/>
      <c r="FSE30" s="1451"/>
      <c r="FSF30" s="1447"/>
      <c r="FSG30" s="1448"/>
      <c r="FSH30" s="1448"/>
      <c r="FSI30" s="1448"/>
      <c r="FSJ30" s="1449"/>
      <c r="FSK30" s="1771"/>
      <c r="FSL30" s="1447"/>
      <c r="FSM30" s="1448"/>
      <c r="FSN30" s="1448"/>
      <c r="FSO30" s="1448"/>
      <c r="FSP30" s="1449"/>
      <c r="FSQ30" s="1450"/>
      <c r="FSR30" s="1448"/>
      <c r="FSS30" s="1448"/>
      <c r="FST30" s="1448"/>
      <c r="FSU30" s="1451"/>
      <c r="FSV30" s="1447"/>
      <c r="FSW30" s="1448"/>
      <c r="FSX30" s="1448"/>
      <c r="FSY30" s="1448"/>
      <c r="FSZ30" s="1449"/>
      <c r="FTA30" s="1771"/>
      <c r="FTB30" s="1447"/>
      <c r="FTC30" s="1448"/>
      <c r="FTD30" s="1448"/>
      <c r="FTE30" s="1448"/>
      <c r="FTF30" s="1449"/>
      <c r="FTG30" s="1450"/>
      <c r="FTH30" s="1448"/>
      <c r="FTI30" s="1448"/>
      <c r="FTJ30" s="1448"/>
      <c r="FTK30" s="1451"/>
      <c r="FTL30" s="1447"/>
      <c r="FTM30" s="1448"/>
      <c r="FTN30" s="1448"/>
      <c r="FTO30" s="1448"/>
      <c r="FTP30" s="1449"/>
      <c r="FTQ30" s="1771"/>
      <c r="FTR30" s="1447"/>
      <c r="FTS30" s="1448"/>
      <c r="FTT30" s="1448"/>
      <c r="FTU30" s="1448"/>
      <c r="FTV30" s="1449"/>
      <c r="FTW30" s="1450"/>
      <c r="FTX30" s="1448"/>
      <c r="FTY30" s="1448"/>
      <c r="FTZ30" s="1448"/>
      <c r="FUA30" s="1451"/>
      <c r="FUB30" s="1447"/>
      <c r="FUC30" s="1448"/>
      <c r="FUD30" s="1448"/>
      <c r="FUE30" s="1448"/>
      <c r="FUF30" s="1449"/>
      <c r="FUG30" s="1771"/>
      <c r="FUH30" s="1447"/>
      <c r="FUI30" s="1448"/>
      <c r="FUJ30" s="1448"/>
      <c r="FUK30" s="1448"/>
      <c r="FUL30" s="1449"/>
      <c r="FUM30" s="1450"/>
      <c r="FUN30" s="1448"/>
      <c r="FUO30" s="1448"/>
      <c r="FUP30" s="1448"/>
      <c r="FUQ30" s="1451"/>
      <c r="FUR30" s="1447"/>
      <c r="FUS30" s="1448"/>
      <c r="FUT30" s="1448"/>
      <c r="FUU30" s="1448"/>
      <c r="FUV30" s="1449"/>
      <c r="FUW30" s="1771"/>
      <c r="FUX30" s="1447"/>
      <c r="FUY30" s="1448"/>
      <c r="FUZ30" s="1448"/>
      <c r="FVA30" s="1448"/>
      <c r="FVB30" s="1449"/>
      <c r="FVC30" s="1450"/>
      <c r="FVD30" s="1448"/>
      <c r="FVE30" s="1448"/>
      <c r="FVF30" s="1448"/>
      <c r="FVG30" s="1451"/>
      <c r="FVH30" s="1447"/>
      <c r="FVI30" s="1448"/>
      <c r="FVJ30" s="1448"/>
      <c r="FVK30" s="1448"/>
      <c r="FVL30" s="1449"/>
      <c r="FVM30" s="1771"/>
      <c r="FVN30" s="1447"/>
      <c r="FVO30" s="1448"/>
      <c r="FVP30" s="1448"/>
      <c r="FVQ30" s="1448"/>
      <c r="FVR30" s="1449"/>
      <c r="FVS30" s="1450"/>
      <c r="FVT30" s="1448"/>
      <c r="FVU30" s="1448"/>
      <c r="FVV30" s="1448"/>
      <c r="FVW30" s="1451"/>
      <c r="FVX30" s="1447"/>
      <c r="FVY30" s="1448"/>
      <c r="FVZ30" s="1448"/>
      <c r="FWA30" s="1448"/>
      <c r="FWB30" s="1449"/>
      <c r="FWC30" s="1771"/>
      <c r="FWD30" s="1447"/>
      <c r="FWE30" s="1448"/>
      <c r="FWF30" s="1448"/>
      <c r="FWG30" s="1448"/>
      <c r="FWH30" s="1449"/>
      <c r="FWI30" s="1450"/>
      <c r="FWJ30" s="1448"/>
      <c r="FWK30" s="1448"/>
      <c r="FWL30" s="1448"/>
      <c r="FWM30" s="1451"/>
      <c r="FWN30" s="1447"/>
      <c r="FWO30" s="1448"/>
      <c r="FWP30" s="1448"/>
      <c r="FWQ30" s="1448"/>
      <c r="FWR30" s="1449"/>
      <c r="FWS30" s="1771"/>
      <c r="FWT30" s="1447"/>
      <c r="FWU30" s="1448"/>
      <c r="FWV30" s="1448"/>
      <c r="FWW30" s="1448"/>
      <c r="FWX30" s="1449"/>
      <c r="FWY30" s="1450"/>
      <c r="FWZ30" s="1448"/>
      <c r="FXA30" s="1448"/>
      <c r="FXB30" s="1448"/>
      <c r="FXC30" s="1451"/>
      <c r="FXD30" s="1447"/>
      <c r="FXE30" s="1448"/>
      <c r="FXF30" s="1448"/>
      <c r="FXG30" s="1448"/>
      <c r="FXH30" s="1449"/>
      <c r="FXI30" s="1771"/>
      <c r="FXJ30" s="1447"/>
      <c r="FXK30" s="1448"/>
      <c r="FXL30" s="1448"/>
      <c r="FXM30" s="1448"/>
      <c r="FXN30" s="1449"/>
      <c r="FXO30" s="1450"/>
      <c r="FXP30" s="1448"/>
      <c r="FXQ30" s="1448"/>
      <c r="FXR30" s="1448"/>
      <c r="FXS30" s="1451"/>
      <c r="FXT30" s="1447"/>
      <c r="FXU30" s="1448"/>
      <c r="FXV30" s="1448"/>
      <c r="FXW30" s="1448"/>
      <c r="FXX30" s="1449"/>
      <c r="FXY30" s="1771"/>
      <c r="FXZ30" s="1447"/>
      <c r="FYA30" s="1448"/>
      <c r="FYB30" s="1448"/>
      <c r="FYC30" s="1448"/>
      <c r="FYD30" s="1449"/>
      <c r="FYE30" s="1450"/>
      <c r="FYF30" s="1448"/>
      <c r="FYG30" s="1448"/>
      <c r="FYH30" s="1448"/>
      <c r="FYI30" s="1451"/>
      <c r="FYJ30" s="1447"/>
      <c r="FYK30" s="1448"/>
      <c r="FYL30" s="1448"/>
      <c r="FYM30" s="1448"/>
      <c r="FYN30" s="1449"/>
      <c r="FYO30" s="1771"/>
      <c r="FYP30" s="1447"/>
      <c r="FYQ30" s="1448"/>
      <c r="FYR30" s="1448"/>
      <c r="FYS30" s="1448"/>
      <c r="FYT30" s="1449"/>
      <c r="FYU30" s="1450"/>
      <c r="FYV30" s="1448"/>
      <c r="FYW30" s="1448"/>
      <c r="FYX30" s="1448"/>
      <c r="FYY30" s="1451"/>
      <c r="FYZ30" s="1447"/>
      <c r="FZA30" s="1448"/>
      <c r="FZB30" s="1448"/>
      <c r="FZC30" s="1448"/>
      <c r="FZD30" s="1449"/>
      <c r="FZE30" s="1771"/>
      <c r="FZF30" s="1447"/>
      <c r="FZG30" s="1448"/>
      <c r="FZH30" s="1448"/>
      <c r="FZI30" s="1448"/>
      <c r="FZJ30" s="1449"/>
      <c r="FZK30" s="1450"/>
      <c r="FZL30" s="1448"/>
      <c r="FZM30" s="1448"/>
      <c r="FZN30" s="1448"/>
      <c r="FZO30" s="1451"/>
      <c r="FZP30" s="1447"/>
      <c r="FZQ30" s="1448"/>
      <c r="FZR30" s="1448"/>
      <c r="FZS30" s="1448"/>
      <c r="FZT30" s="1449"/>
      <c r="FZU30" s="1771"/>
      <c r="FZV30" s="1447"/>
      <c r="FZW30" s="1448"/>
      <c r="FZX30" s="1448"/>
      <c r="FZY30" s="1448"/>
      <c r="FZZ30" s="1449"/>
      <c r="GAA30" s="1450"/>
      <c r="GAB30" s="1448"/>
      <c r="GAC30" s="1448"/>
      <c r="GAD30" s="1448"/>
      <c r="GAE30" s="1451"/>
      <c r="GAF30" s="1447"/>
      <c r="GAG30" s="1448"/>
      <c r="GAH30" s="1448"/>
      <c r="GAI30" s="1448"/>
      <c r="GAJ30" s="1449"/>
      <c r="GAK30" s="1771"/>
      <c r="GAL30" s="1447"/>
      <c r="GAM30" s="1448"/>
      <c r="GAN30" s="1448"/>
      <c r="GAO30" s="1448"/>
      <c r="GAP30" s="1449"/>
      <c r="GAQ30" s="1450"/>
      <c r="GAR30" s="1448"/>
      <c r="GAS30" s="1448"/>
      <c r="GAT30" s="1448"/>
      <c r="GAU30" s="1451"/>
      <c r="GAV30" s="1447"/>
      <c r="GAW30" s="1448"/>
      <c r="GAX30" s="1448"/>
      <c r="GAY30" s="1448"/>
      <c r="GAZ30" s="1449"/>
      <c r="GBA30" s="1771"/>
      <c r="GBB30" s="1447"/>
      <c r="GBC30" s="1448"/>
      <c r="GBD30" s="1448"/>
      <c r="GBE30" s="1448"/>
      <c r="GBF30" s="1449"/>
      <c r="GBG30" s="1450"/>
      <c r="GBH30" s="1448"/>
      <c r="GBI30" s="1448"/>
      <c r="GBJ30" s="1448"/>
      <c r="GBK30" s="1451"/>
      <c r="GBL30" s="1447"/>
      <c r="GBM30" s="1448"/>
      <c r="GBN30" s="1448"/>
      <c r="GBO30" s="1448"/>
      <c r="GBP30" s="1449"/>
      <c r="GBQ30" s="1771"/>
      <c r="GBR30" s="1447"/>
      <c r="GBS30" s="1448"/>
      <c r="GBT30" s="1448"/>
      <c r="GBU30" s="1448"/>
      <c r="GBV30" s="1449"/>
      <c r="GBW30" s="1450"/>
      <c r="GBX30" s="1448"/>
      <c r="GBY30" s="1448"/>
      <c r="GBZ30" s="1448"/>
      <c r="GCA30" s="1451"/>
      <c r="GCB30" s="1447"/>
      <c r="GCC30" s="1448"/>
      <c r="GCD30" s="1448"/>
      <c r="GCE30" s="1448"/>
      <c r="GCF30" s="1449"/>
      <c r="GCG30" s="1771"/>
      <c r="GCH30" s="1447"/>
      <c r="GCI30" s="1448"/>
      <c r="GCJ30" s="1448"/>
      <c r="GCK30" s="1448"/>
      <c r="GCL30" s="1449"/>
      <c r="GCM30" s="1450"/>
      <c r="GCN30" s="1448"/>
      <c r="GCO30" s="1448"/>
      <c r="GCP30" s="1448"/>
      <c r="GCQ30" s="1451"/>
      <c r="GCR30" s="1447"/>
      <c r="GCS30" s="1448"/>
      <c r="GCT30" s="1448"/>
      <c r="GCU30" s="1448"/>
      <c r="GCV30" s="1449"/>
      <c r="GCW30" s="1771"/>
      <c r="GCX30" s="1447"/>
      <c r="GCY30" s="1448"/>
      <c r="GCZ30" s="1448"/>
      <c r="GDA30" s="1448"/>
      <c r="GDB30" s="1449"/>
      <c r="GDC30" s="1450"/>
      <c r="GDD30" s="1448"/>
      <c r="GDE30" s="1448"/>
      <c r="GDF30" s="1448"/>
      <c r="GDG30" s="1451"/>
      <c r="GDH30" s="1447"/>
      <c r="GDI30" s="1448"/>
      <c r="GDJ30" s="1448"/>
      <c r="GDK30" s="1448"/>
      <c r="GDL30" s="1449"/>
      <c r="GDM30" s="1771"/>
      <c r="GDN30" s="1447"/>
      <c r="GDO30" s="1448"/>
      <c r="GDP30" s="1448"/>
      <c r="GDQ30" s="1448"/>
      <c r="GDR30" s="1449"/>
      <c r="GDS30" s="1450"/>
      <c r="GDT30" s="1448"/>
      <c r="GDU30" s="1448"/>
      <c r="GDV30" s="1448"/>
      <c r="GDW30" s="1451"/>
      <c r="GDX30" s="1447"/>
      <c r="GDY30" s="1448"/>
      <c r="GDZ30" s="1448"/>
      <c r="GEA30" s="1448"/>
      <c r="GEB30" s="1449"/>
      <c r="GEC30" s="1771"/>
      <c r="GED30" s="1447"/>
      <c r="GEE30" s="1448"/>
      <c r="GEF30" s="1448"/>
      <c r="GEG30" s="1448"/>
      <c r="GEH30" s="1449"/>
      <c r="GEI30" s="1450"/>
      <c r="GEJ30" s="1448"/>
      <c r="GEK30" s="1448"/>
      <c r="GEL30" s="1448"/>
      <c r="GEM30" s="1451"/>
      <c r="GEN30" s="1447"/>
      <c r="GEO30" s="1448"/>
      <c r="GEP30" s="1448"/>
      <c r="GEQ30" s="1448"/>
      <c r="GER30" s="1449"/>
      <c r="GES30" s="1771"/>
      <c r="GET30" s="1447"/>
      <c r="GEU30" s="1448"/>
      <c r="GEV30" s="1448"/>
      <c r="GEW30" s="1448"/>
      <c r="GEX30" s="1449"/>
      <c r="GEY30" s="1450"/>
      <c r="GEZ30" s="1448"/>
      <c r="GFA30" s="1448"/>
      <c r="GFB30" s="1448"/>
      <c r="GFC30" s="1451"/>
      <c r="GFD30" s="1447"/>
      <c r="GFE30" s="1448"/>
      <c r="GFF30" s="1448"/>
      <c r="GFG30" s="1448"/>
      <c r="GFH30" s="1449"/>
      <c r="GFI30" s="1771"/>
      <c r="GFJ30" s="1447"/>
      <c r="GFK30" s="1448"/>
      <c r="GFL30" s="1448"/>
      <c r="GFM30" s="1448"/>
      <c r="GFN30" s="1449"/>
      <c r="GFO30" s="1450"/>
      <c r="GFP30" s="1448"/>
      <c r="GFQ30" s="1448"/>
      <c r="GFR30" s="1448"/>
      <c r="GFS30" s="1451"/>
      <c r="GFT30" s="1447"/>
      <c r="GFU30" s="1448"/>
      <c r="GFV30" s="1448"/>
      <c r="GFW30" s="1448"/>
      <c r="GFX30" s="1449"/>
      <c r="GFY30" s="1771"/>
      <c r="GFZ30" s="1447"/>
      <c r="GGA30" s="1448"/>
      <c r="GGB30" s="1448"/>
      <c r="GGC30" s="1448"/>
      <c r="GGD30" s="1449"/>
      <c r="GGE30" s="1450"/>
      <c r="GGF30" s="1448"/>
      <c r="GGG30" s="1448"/>
      <c r="GGH30" s="1448"/>
      <c r="GGI30" s="1451"/>
      <c r="GGJ30" s="1447"/>
      <c r="GGK30" s="1448"/>
      <c r="GGL30" s="1448"/>
      <c r="GGM30" s="1448"/>
      <c r="GGN30" s="1449"/>
      <c r="GGO30" s="1771"/>
      <c r="GGP30" s="1447"/>
      <c r="GGQ30" s="1448"/>
      <c r="GGR30" s="1448"/>
      <c r="GGS30" s="1448"/>
      <c r="GGT30" s="1449"/>
      <c r="GGU30" s="1450"/>
      <c r="GGV30" s="1448"/>
      <c r="GGW30" s="1448"/>
      <c r="GGX30" s="1448"/>
      <c r="GGY30" s="1451"/>
      <c r="GGZ30" s="1447"/>
      <c r="GHA30" s="1448"/>
      <c r="GHB30" s="1448"/>
      <c r="GHC30" s="1448"/>
      <c r="GHD30" s="1449"/>
      <c r="GHE30" s="1771"/>
      <c r="GHF30" s="1447"/>
      <c r="GHG30" s="1448"/>
      <c r="GHH30" s="1448"/>
      <c r="GHI30" s="1448"/>
      <c r="GHJ30" s="1449"/>
      <c r="GHK30" s="1450"/>
      <c r="GHL30" s="1448"/>
      <c r="GHM30" s="1448"/>
      <c r="GHN30" s="1448"/>
      <c r="GHO30" s="1451"/>
      <c r="GHP30" s="1447"/>
      <c r="GHQ30" s="1448"/>
      <c r="GHR30" s="1448"/>
      <c r="GHS30" s="1448"/>
      <c r="GHT30" s="1449"/>
      <c r="GHU30" s="1771"/>
      <c r="GHV30" s="1447"/>
      <c r="GHW30" s="1448"/>
      <c r="GHX30" s="1448"/>
      <c r="GHY30" s="1448"/>
      <c r="GHZ30" s="1449"/>
      <c r="GIA30" s="1450"/>
      <c r="GIB30" s="1448"/>
      <c r="GIC30" s="1448"/>
      <c r="GID30" s="1448"/>
      <c r="GIE30" s="1451"/>
      <c r="GIF30" s="1447"/>
      <c r="GIG30" s="1448"/>
      <c r="GIH30" s="1448"/>
      <c r="GII30" s="1448"/>
      <c r="GIJ30" s="1449"/>
      <c r="GIK30" s="1771"/>
      <c r="GIL30" s="1447"/>
      <c r="GIM30" s="1448"/>
      <c r="GIN30" s="1448"/>
      <c r="GIO30" s="1448"/>
      <c r="GIP30" s="1449"/>
      <c r="GIQ30" s="1450"/>
      <c r="GIR30" s="1448"/>
      <c r="GIS30" s="1448"/>
      <c r="GIT30" s="1448"/>
      <c r="GIU30" s="1451"/>
      <c r="GIV30" s="1447"/>
      <c r="GIW30" s="1448"/>
      <c r="GIX30" s="1448"/>
      <c r="GIY30" s="1448"/>
      <c r="GIZ30" s="1449"/>
      <c r="GJA30" s="1771"/>
      <c r="GJB30" s="1447"/>
      <c r="GJC30" s="1448"/>
      <c r="GJD30" s="1448"/>
      <c r="GJE30" s="1448"/>
      <c r="GJF30" s="1449"/>
      <c r="GJG30" s="1450"/>
      <c r="GJH30" s="1448"/>
      <c r="GJI30" s="1448"/>
      <c r="GJJ30" s="1448"/>
      <c r="GJK30" s="1451"/>
      <c r="GJL30" s="1447"/>
      <c r="GJM30" s="1448"/>
      <c r="GJN30" s="1448"/>
      <c r="GJO30" s="1448"/>
      <c r="GJP30" s="1449"/>
      <c r="GJQ30" s="1771"/>
      <c r="GJR30" s="1447"/>
      <c r="GJS30" s="1448"/>
      <c r="GJT30" s="1448"/>
      <c r="GJU30" s="1448"/>
      <c r="GJV30" s="1449"/>
      <c r="GJW30" s="1450"/>
      <c r="GJX30" s="1448"/>
      <c r="GJY30" s="1448"/>
      <c r="GJZ30" s="1448"/>
      <c r="GKA30" s="1451"/>
      <c r="GKB30" s="1447"/>
      <c r="GKC30" s="1448"/>
      <c r="GKD30" s="1448"/>
      <c r="GKE30" s="1448"/>
      <c r="GKF30" s="1449"/>
      <c r="GKG30" s="1771"/>
      <c r="GKH30" s="1447"/>
      <c r="GKI30" s="1448"/>
      <c r="GKJ30" s="1448"/>
      <c r="GKK30" s="1448"/>
      <c r="GKL30" s="1449"/>
      <c r="GKM30" s="1450"/>
      <c r="GKN30" s="1448"/>
      <c r="GKO30" s="1448"/>
      <c r="GKP30" s="1448"/>
      <c r="GKQ30" s="1451"/>
      <c r="GKR30" s="1447"/>
      <c r="GKS30" s="1448"/>
      <c r="GKT30" s="1448"/>
      <c r="GKU30" s="1448"/>
      <c r="GKV30" s="1449"/>
      <c r="GKW30" s="1771"/>
      <c r="GKX30" s="1447"/>
      <c r="GKY30" s="1448"/>
      <c r="GKZ30" s="1448"/>
      <c r="GLA30" s="1448"/>
      <c r="GLB30" s="1449"/>
      <c r="GLC30" s="1450"/>
      <c r="GLD30" s="1448"/>
      <c r="GLE30" s="1448"/>
      <c r="GLF30" s="1448"/>
      <c r="GLG30" s="1451"/>
      <c r="GLH30" s="1447"/>
      <c r="GLI30" s="1448"/>
      <c r="GLJ30" s="1448"/>
      <c r="GLK30" s="1448"/>
      <c r="GLL30" s="1449"/>
      <c r="GLM30" s="1771"/>
      <c r="GLN30" s="1447"/>
      <c r="GLO30" s="1448"/>
      <c r="GLP30" s="1448"/>
      <c r="GLQ30" s="1448"/>
      <c r="GLR30" s="1449"/>
      <c r="GLS30" s="1450"/>
      <c r="GLT30" s="1448"/>
      <c r="GLU30" s="1448"/>
      <c r="GLV30" s="1448"/>
      <c r="GLW30" s="1451"/>
      <c r="GLX30" s="1447"/>
      <c r="GLY30" s="1448"/>
      <c r="GLZ30" s="1448"/>
      <c r="GMA30" s="1448"/>
      <c r="GMB30" s="1449"/>
      <c r="GMC30" s="1771"/>
      <c r="GMD30" s="1447"/>
      <c r="GME30" s="1448"/>
      <c r="GMF30" s="1448"/>
      <c r="GMG30" s="1448"/>
      <c r="GMH30" s="1449"/>
      <c r="GMI30" s="1450"/>
      <c r="GMJ30" s="1448"/>
      <c r="GMK30" s="1448"/>
      <c r="GML30" s="1448"/>
      <c r="GMM30" s="1451"/>
      <c r="GMN30" s="1447"/>
      <c r="GMO30" s="1448"/>
      <c r="GMP30" s="1448"/>
      <c r="GMQ30" s="1448"/>
      <c r="GMR30" s="1449"/>
      <c r="GMS30" s="1771"/>
      <c r="GMT30" s="1447"/>
      <c r="GMU30" s="1448"/>
      <c r="GMV30" s="1448"/>
      <c r="GMW30" s="1448"/>
      <c r="GMX30" s="1449"/>
      <c r="GMY30" s="1450"/>
      <c r="GMZ30" s="1448"/>
      <c r="GNA30" s="1448"/>
      <c r="GNB30" s="1448"/>
      <c r="GNC30" s="1451"/>
      <c r="GND30" s="1447"/>
      <c r="GNE30" s="1448"/>
      <c r="GNF30" s="1448"/>
      <c r="GNG30" s="1448"/>
      <c r="GNH30" s="1449"/>
      <c r="GNI30" s="1771"/>
      <c r="GNJ30" s="1447"/>
      <c r="GNK30" s="1448"/>
      <c r="GNL30" s="1448"/>
      <c r="GNM30" s="1448"/>
      <c r="GNN30" s="1449"/>
      <c r="GNO30" s="1450"/>
      <c r="GNP30" s="1448"/>
      <c r="GNQ30" s="1448"/>
      <c r="GNR30" s="1448"/>
      <c r="GNS30" s="1451"/>
      <c r="GNT30" s="1447"/>
      <c r="GNU30" s="1448"/>
      <c r="GNV30" s="1448"/>
      <c r="GNW30" s="1448"/>
      <c r="GNX30" s="1449"/>
      <c r="GNY30" s="1771"/>
      <c r="GNZ30" s="1447"/>
      <c r="GOA30" s="1448"/>
      <c r="GOB30" s="1448"/>
      <c r="GOC30" s="1448"/>
      <c r="GOD30" s="1449"/>
      <c r="GOE30" s="1450"/>
      <c r="GOF30" s="1448"/>
      <c r="GOG30" s="1448"/>
      <c r="GOH30" s="1448"/>
      <c r="GOI30" s="1451"/>
      <c r="GOJ30" s="1447"/>
      <c r="GOK30" s="1448"/>
      <c r="GOL30" s="1448"/>
      <c r="GOM30" s="1448"/>
      <c r="GON30" s="1449"/>
      <c r="GOO30" s="1771"/>
      <c r="GOP30" s="1447"/>
      <c r="GOQ30" s="1448"/>
      <c r="GOR30" s="1448"/>
      <c r="GOS30" s="1448"/>
      <c r="GOT30" s="1449"/>
      <c r="GOU30" s="1450"/>
      <c r="GOV30" s="1448"/>
      <c r="GOW30" s="1448"/>
      <c r="GOX30" s="1448"/>
      <c r="GOY30" s="1451"/>
      <c r="GOZ30" s="1447"/>
      <c r="GPA30" s="1448"/>
      <c r="GPB30" s="1448"/>
      <c r="GPC30" s="1448"/>
      <c r="GPD30" s="1449"/>
      <c r="GPE30" s="1771"/>
      <c r="GPF30" s="1447"/>
      <c r="GPG30" s="1448"/>
      <c r="GPH30" s="1448"/>
      <c r="GPI30" s="1448"/>
      <c r="GPJ30" s="1449"/>
      <c r="GPK30" s="1450"/>
      <c r="GPL30" s="1448"/>
      <c r="GPM30" s="1448"/>
      <c r="GPN30" s="1448"/>
      <c r="GPO30" s="1451"/>
      <c r="GPP30" s="1447"/>
      <c r="GPQ30" s="1448"/>
      <c r="GPR30" s="1448"/>
      <c r="GPS30" s="1448"/>
      <c r="GPT30" s="1449"/>
      <c r="GPU30" s="1771"/>
      <c r="GPV30" s="1447"/>
      <c r="GPW30" s="1448"/>
      <c r="GPX30" s="1448"/>
      <c r="GPY30" s="1448"/>
      <c r="GPZ30" s="1449"/>
      <c r="GQA30" s="1450"/>
      <c r="GQB30" s="1448"/>
      <c r="GQC30" s="1448"/>
      <c r="GQD30" s="1448"/>
      <c r="GQE30" s="1451"/>
      <c r="GQF30" s="1447"/>
      <c r="GQG30" s="1448"/>
      <c r="GQH30" s="1448"/>
      <c r="GQI30" s="1448"/>
      <c r="GQJ30" s="1449"/>
      <c r="GQK30" s="1771"/>
      <c r="GQL30" s="1447"/>
      <c r="GQM30" s="1448"/>
      <c r="GQN30" s="1448"/>
      <c r="GQO30" s="1448"/>
      <c r="GQP30" s="1449"/>
      <c r="GQQ30" s="1450"/>
      <c r="GQR30" s="1448"/>
      <c r="GQS30" s="1448"/>
      <c r="GQT30" s="1448"/>
      <c r="GQU30" s="1451"/>
      <c r="GQV30" s="1447"/>
      <c r="GQW30" s="1448"/>
      <c r="GQX30" s="1448"/>
      <c r="GQY30" s="1448"/>
      <c r="GQZ30" s="1449"/>
      <c r="GRA30" s="1771"/>
      <c r="GRB30" s="1447"/>
      <c r="GRC30" s="1448"/>
      <c r="GRD30" s="1448"/>
      <c r="GRE30" s="1448"/>
      <c r="GRF30" s="1449"/>
      <c r="GRG30" s="1450"/>
      <c r="GRH30" s="1448"/>
      <c r="GRI30" s="1448"/>
      <c r="GRJ30" s="1448"/>
      <c r="GRK30" s="1451"/>
      <c r="GRL30" s="1447"/>
      <c r="GRM30" s="1448"/>
      <c r="GRN30" s="1448"/>
      <c r="GRO30" s="1448"/>
      <c r="GRP30" s="1449"/>
      <c r="GRQ30" s="1771"/>
      <c r="GRR30" s="1447"/>
      <c r="GRS30" s="1448"/>
      <c r="GRT30" s="1448"/>
      <c r="GRU30" s="1448"/>
      <c r="GRV30" s="1449"/>
      <c r="GRW30" s="1450"/>
      <c r="GRX30" s="1448"/>
      <c r="GRY30" s="1448"/>
      <c r="GRZ30" s="1448"/>
      <c r="GSA30" s="1451"/>
      <c r="GSB30" s="1447"/>
      <c r="GSC30" s="1448"/>
      <c r="GSD30" s="1448"/>
      <c r="GSE30" s="1448"/>
      <c r="GSF30" s="1449"/>
      <c r="GSG30" s="1771"/>
      <c r="GSH30" s="1447"/>
      <c r="GSI30" s="1448"/>
      <c r="GSJ30" s="1448"/>
      <c r="GSK30" s="1448"/>
      <c r="GSL30" s="1449"/>
      <c r="GSM30" s="1450"/>
      <c r="GSN30" s="1448"/>
      <c r="GSO30" s="1448"/>
      <c r="GSP30" s="1448"/>
      <c r="GSQ30" s="1451"/>
      <c r="GSR30" s="1447"/>
      <c r="GSS30" s="1448"/>
      <c r="GST30" s="1448"/>
      <c r="GSU30" s="1448"/>
      <c r="GSV30" s="1449"/>
      <c r="GSW30" s="1771"/>
      <c r="GSX30" s="1447"/>
      <c r="GSY30" s="1448"/>
      <c r="GSZ30" s="1448"/>
      <c r="GTA30" s="1448"/>
      <c r="GTB30" s="1449"/>
      <c r="GTC30" s="1450"/>
      <c r="GTD30" s="1448"/>
      <c r="GTE30" s="1448"/>
      <c r="GTF30" s="1448"/>
      <c r="GTG30" s="1451"/>
      <c r="GTH30" s="1447"/>
      <c r="GTI30" s="1448"/>
      <c r="GTJ30" s="1448"/>
      <c r="GTK30" s="1448"/>
      <c r="GTL30" s="1449"/>
      <c r="GTM30" s="1771"/>
      <c r="GTN30" s="1447"/>
      <c r="GTO30" s="1448"/>
      <c r="GTP30" s="1448"/>
      <c r="GTQ30" s="1448"/>
      <c r="GTR30" s="1449"/>
      <c r="GTS30" s="1450"/>
      <c r="GTT30" s="1448"/>
      <c r="GTU30" s="1448"/>
      <c r="GTV30" s="1448"/>
      <c r="GTW30" s="1451"/>
      <c r="GTX30" s="1447"/>
      <c r="GTY30" s="1448"/>
      <c r="GTZ30" s="1448"/>
      <c r="GUA30" s="1448"/>
      <c r="GUB30" s="1449"/>
      <c r="GUC30" s="1771"/>
      <c r="GUD30" s="1447"/>
      <c r="GUE30" s="1448"/>
      <c r="GUF30" s="1448"/>
      <c r="GUG30" s="1448"/>
      <c r="GUH30" s="1449"/>
      <c r="GUI30" s="1450"/>
      <c r="GUJ30" s="1448"/>
      <c r="GUK30" s="1448"/>
      <c r="GUL30" s="1448"/>
      <c r="GUM30" s="1451"/>
      <c r="GUN30" s="1447"/>
      <c r="GUO30" s="1448"/>
      <c r="GUP30" s="1448"/>
      <c r="GUQ30" s="1448"/>
      <c r="GUR30" s="1449"/>
      <c r="GUS30" s="1771"/>
      <c r="GUT30" s="1447"/>
      <c r="GUU30" s="1448"/>
      <c r="GUV30" s="1448"/>
      <c r="GUW30" s="1448"/>
      <c r="GUX30" s="1449"/>
      <c r="GUY30" s="1450"/>
      <c r="GUZ30" s="1448"/>
      <c r="GVA30" s="1448"/>
      <c r="GVB30" s="1448"/>
      <c r="GVC30" s="1451"/>
      <c r="GVD30" s="1447"/>
      <c r="GVE30" s="1448"/>
      <c r="GVF30" s="1448"/>
      <c r="GVG30" s="1448"/>
      <c r="GVH30" s="1449"/>
      <c r="GVI30" s="1771"/>
      <c r="GVJ30" s="1447"/>
      <c r="GVK30" s="1448"/>
      <c r="GVL30" s="1448"/>
      <c r="GVM30" s="1448"/>
      <c r="GVN30" s="1449"/>
      <c r="GVO30" s="1450"/>
      <c r="GVP30" s="1448"/>
      <c r="GVQ30" s="1448"/>
      <c r="GVR30" s="1448"/>
      <c r="GVS30" s="1451"/>
      <c r="GVT30" s="1447"/>
      <c r="GVU30" s="1448"/>
      <c r="GVV30" s="1448"/>
      <c r="GVW30" s="1448"/>
      <c r="GVX30" s="1449"/>
      <c r="GVY30" s="1771"/>
      <c r="GVZ30" s="1447"/>
      <c r="GWA30" s="1448"/>
      <c r="GWB30" s="1448"/>
      <c r="GWC30" s="1448"/>
      <c r="GWD30" s="1449"/>
      <c r="GWE30" s="1450"/>
      <c r="GWF30" s="1448"/>
      <c r="GWG30" s="1448"/>
      <c r="GWH30" s="1448"/>
      <c r="GWI30" s="1451"/>
      <c r="GWJ30" s="1447"/>
      <c r="GWK30" s="1448"/>
      <c r="GWL30" s="1448"/>
      <c r="GWM30" s="1448"/>
      <c r="GWN30" s="1449"/>
      <c r="GWO30" s="1771"/>
      <c r="GWP30" s="1447"/>
      <c r="GWQ30" s="1448"/>
      <c r="GWR30" s="1448"/>
      <c r="GWS30" s="1448"/>
      <c r="GWT30" s="1449"/>
      <c r="GWU30" s="1450"/>
      <c r="GWV30" s="1448"/>
      <c r="GWW30" s="1448"/>
      <c r="GWX30" s="1448"/>
      <c r="GWY30" s="1451"/>
      <c r="GWZ30" s="1447"/>
      <c r="GXA30" s="1448"/>
      <c r="GXB30" s="1448"/>
      <c r="GXC30" s="1448"/>
      <c r="GXD30" s="1449"/>
      <c r="GXE30" s="1771"/>
      <c r="GXF30" s="1447"/>
      <c r="GXG30" s="1448"/>
      <c r="GXH30" s="1448"/>
      <c r="GXI30" s="1448"/>
      <c r="GXJ30" s="1449"/>
      <c r="GXK30" s="1450"/>
      <c r="GXL30" s="1448"/>
      <c r="GXM30" s="1448"/>
      <c r="GXN30" s="1448"/>
      <c r="GXO30" s="1451"/>
      <c r="GXP30" s="1447"/>
      <c r="GXQ30" s="1448"/>
      <c r="GXR30" s="1448"/>
      <c r="GXS30" s="1448"/>
      <c r="GXT30" s="1449"/>
      <c r="GXU30" s="1771"/>
      <c r="GXV30" s="1447"/>
      <c r="GXW30" s="1448"/>
      <c r="GXX30" s="1448"/>
      <c r="GXY30" s="1448"/>
      <c r="GXZ30" s="1449"/>
      <c r="GYA30" s="1450"/>
      <c r="GYB30" s="1448"/>
      <c r="GYC30" s="1448"/>
      <c r="GYD30" s="1448"/>
      <c r="GYE30" s="1451"/>
      <c r="GYF30" s="1447"/>
      <c r="GYG30" s="1448"/>
      <c r="GYH30" s="1448"/>
      <c r="GYI30" s="1448"/>
      <c r="GYJ30" s="1449"/>
      <c r="GYK30" s="1771"/>
      <c r="GYL30" s="1447"/>
      <c r="GYM30" s="1448"/>
      <c r="GYN30" s="1448"/>
      <c r="GYO30" s="1448"/>
      <c r="GYP30" s="1449"/>
      <c r="GYQ30" s="1450"/>
      <c r="GYR30" s="1448"/>
      <c r="GYS30" s="1448"/>
      <c r="GYT30" s="1448"/>
      <c r="GYU30" s="1451"/>
      <c r="GYV30" s="1447"/>
      <c r="GYW30" s="1448"/>
      <c r="GYX30" s="1448"/>
      <c r="GYY30" s="1448"/>
      <c r="GYZ30" s="1449"/>
      <c r="GZA30" s="1771"/>
      <c r="GZB30" s="1447"/>
      <c r="GZC30" s="1448"/>
      <c r="GZD30" s="1448"/>
      <c r="GZE30" s="1448"/>
      <c r="GZF30" s="1449"/>
      <c r="GZG30" s="1450"/>
      <c r="GZH30" s="1448"/>
      <c r="GZI30" s="1448"/>
      <c r="GZJ30" s="1448"/>
      <c r="GZK30" s="1451"/>
      <c r="GZL30" s="1447"/>
      <c r="GZM30" s="1448"/>
      <c r="GZN30" s="1448"/>
      <c r="GZO30" s="1448"/>
      <c r="GZP30" s="1449"/>
      <c r="GZQ30" s="1771"/>
      <c r="GZR30" s="1447"/>
      <c r="GZS30" s="1448"/>
      <c r="GZT30" s="1448"/>
      <c r="GZU30" s="1448"/>
      <c r="GZV30" s="1449"/>
      <c r="GZW30" s="1450"/>
      <c r="GZX30" s="1448"/>
      <c r="GZY30" s="1448"/>
      <c r="GZZ30" s="1448"/>
      <c r="HAA30" s="1451"/>
      <c r="HAB30" s="1447"/>
      <c r="HAC30" s="1448"/>
      <c r="HAD30" s="1448"/>
      <c r="HAE30" s="1448"/>
      <c r="HAF30" s="1449"/>
      <c r="HAG30" s="1771"/>
      <c r="HAH30" s="1447"/>
      <c r="HAI30" s="1448"/>
      <c r="HAJ30" s="1448"/>
      <c r="HAK30" s="1448"/>
      <c r="HAL30" s="1449"/>
      <c r="HAM30" s="1450"/>
      <c r="HAN30" s="1448"/>
      <c r="HAO30" s="1448"/>
      <c r="HAP30" s="1448"/>
      <c r="HAQ30" s="1451"/>
      <c r="HAR30" s="1447"/>
      <c r="HAS30" s="1448"/>
      <c r="HAT30" s="1448"/>
      <c r="HAU30" s="1448"/>
      <c r="HAV30" s="1449"/>
      <c r="HAW30" s="1771"/>
      <c r="HAX30" s="1447"/>
      <c r="HAY30" s="1448"/>
      <c r="HAZ30" s="1448"/>
      <c r="HBA30" s="1448"/>
      <c r="HBB30" s="1449"/>
      <c r="HBC30" s="1450"/>
      <c r="HBD30" s="1448"/>
      <c r="HBE30" s="1448"/>
      <c r="HBF30" s="1448"/>
      <c r="HBG30" s="1451"/>
      <c r="HBH30" s="1447"/>
      <c r="HBI30" s="1448"/>
      <c r="HBJ30" s="1448"/>
      <c r="HBK30" s="1448"/>
      <c r="HBL30" s="1449"/>
      <c r="HBM30" s="1771"/>
      <c r="HBN30" s="1447"/>
      <c r="HBO30" s="1448"/>
      <c r="HBP30" s="1448"/>
      <c r="HBQ30" s="1448"/>
      <c r="HBR30" s="1449"/>
      <c r="HBS30" s="1450"/>
      <c r="HBT30" s="1448"/>
      <c r="HBU30" s="1448"/>
      <c r="HBV30" s="1448"/>
      <c r="HBW30" s="1451"/>
      <c r="HBX30" s="1447"/>
      <c r="HBY30" s="1448"/>
      <c r="HBZ30" s="1448"/>
      <c r="HCA30" s="1448"/>
      <c r="HCB30" s="1449"/>
      <c r="HCC30" s="1771"/>
      <c r="HCD30" s="1447"/>
      <c r="HCE30" s="1448"/>
      <c r="HCF30" s="1448"/>
      <c r="HCG30" s="1448"/>
      <c r="HCH30" s="1449"/>
      <c r="HCI30" s="1450"/>
      <c r="HCJ30" s="1448"/>
      <c r="HCK30" s="1448"/>
      <c r="HCL30" s="1448"/>
      <c r="HCM30" s="1451"/>
      <c r="HCN30" s="1447"/>
      <c r="HCO30" s="1448"/>
      <c r="HCP30" s="1448"/>
      <c r="HCQ30" s="1448"/>
      <c r="HCR30" s="1449"/>
      <c r="HCS30" s="1771"/>
      <c r="HCT30" s="1447"/>
      <c r="HCU30" s="1448"/>
      <c r="HCV30" s="1448"/>
      <c r="HCW30" s="1448"/>
      <c r="HCX30" s="1449"/>
      <c r="HCY30" s="1450"/>
      <c r="HCZ30" s="1448"/>
      <c r="HDA30" s="1448"/>
      <c r="HDB30" s="1448"/>
      <c r="HDC30" s="1451"/>
      <c r="HDD30" s="1447"/>
      <c r="HDE30" s="1448"/>
      <c r="HDF30" s="1448"/>
      <c r="HDG30" s="1448"/>
      <c r="HDH30" s="1449"/>
      <c r="HDI30" s="1771"/>
      <c r="HDJ30" s="1447"/>
      <c r="HDK30" s="1448"/>
      <c r="HDL30" s="1448"/>
      <c r="HDM30" s="1448"/>
      <c r="HDN30" s="1449"/>
      <c r="HDO30" s="1450"/>
      <c r="HDP30" s="1448"/>
      <c r="HDQ30" s="1448"/>
      <c r="HDR30" s="1448"/>
      <c r="HDS30" s="1451"/>
      <c r="HDT30" s="1447"/>
      <c r="HDU30" s="1448"/>
      <c r="HDV30" s="1448"/>
      <c r="HDW30" s="1448"/>
      <c r="HDX30" s="1449"/>
      <c r="HDY30" s="1771"/>
      <c r="HDZ30" s="1447"/>
      <c r="HEA30" s="1448"/>
      <c r="HEB30" s="1448"/>
      <c r="HEC30" s="1448"/>
      <c r="HED30" s="1449"/>
      <c r="HEE30" s="1450"/>
      <c r="HEF30" s="1448"/>
      <c r="HEG30" s="1448"/>
      <c r="HEH30" s="1448"/>
      <c r="HEI30" s="1451"/>
      <c r="HEJ30" s="1447"/>
      <c r="HEK30" s="1448"/>
      <c r="HEL30" s="1448"/>
      <c r="HEM30" s="1448"/>
      <c r="HEN30" s="1449"/>
      <c r="HEO30" s="1771"/>
      <c r="HEP30" s="1447"/>
      <c r="HEQ30" s="1448"/>
      <c r="HER30" s="1448"/>
      <c r="HES30" s="1448"/>
      <c r="HET30" s="1449"/>
      <c r="HEU30" s="1450"/>
      <c r="HEV30" s="1448"/>
      <c r="HEW30" s="1448"/>
      <c r="HEX30" s="1448"/>
      <c r="HEY30" s="1451"/>
      <c r="HEZ30" s="1447"/>
      <c r="HFA30" s="1448"/>
      <c r="HFB30" s="1448"/>
      <c r="HFC30" s="1448"/>
      <c r="HFD30" s="1449"/>
      <c r="HFE30" s="1771"/>
      <c r="HFF30" s="1447"/>
      <c r="HFG30" s="1448"/>
      <c r="HFH30" s="1448"/>
      <c r="HFI30" s="1448"/>
      <c r="HFJ30" s="1449"/>
      <c r="HFK30" s="1450"/>
      <c r="HFL30" s="1448"/>
      <c r="HFM30" s="1448"/>
      <c r="HFN30" s="1448"/>
      <c r="HFO30" s="1451"/>
      <c r="HFP30" s="1447"/>
      <c r="HFQ30" s="1448"/>
      <c r="HFR30" s="1448"/>
      <c r="HFS30" s="1448"/>
      <c r="HFT30" s="1449"/>
      <c r="HFU30" s="1771"/>
      <c r="HFV30" s="1447"/>
      <c r="HFW30" s="1448"/>
      <c r="HFX30" s="1448"/>
      <c r="HFY30" s="1448"/>
      <c r="HFZ30" s="1449"/>
      <c r="HGA30" s="1450"/>
      <c r="HGB30" s="1448"/>
      <c r="HGC30" s="1448"/>
      <c r="HGD30" s="1448"/>
      <c r="HGE30" s="1451"/>
      <c r="HGF30" s="1447"/>
      <c r="HGG30" s="1448"/>
      <c r="HGH30" s="1448"/>
      <c r="HGI30" s="1448"/>
      <c r="HGJ30" s="1449"/>
      <c r="HGK30" s="1771"/>
      <c r="HGL30" s="1447"/>
      <c r="HGM30" s="1448"/>
      <c r="HGN30" s="1448"/>
      <c r="HGO30" s="1448"/>
      <c r="HGP30" s="1449"/>
      <c r="HGQ30" s="1450"/>
      <c r="HGR30" s="1448"/>
      <c r="HGS30" s="1448"/>
      <c r="HGT30" s="1448"/>
      <c r="HGU30" s="1451"/>
      <c r="HGV30" s="1447"/>
      <c r="HGW30" s="1448"/>
      <c r="HGX30" s="1448"/>
      <c r="HGY30" s="1448"/>
      <c r="HGZ30" s="1449"/>
      <c r="HHA30" s="1771"/>
      <c r="HHB30" s="1447"/>
      <c r="HHC30" s="1448"/>
      <c r="HHD30" s="1448"/>
      <c r="HHE30" s="1448"/>
      <c r="HHF30" s="1449"/>
      <c r="HHG30" s="1450"/>
      <c r="HHH30" s="1448"/>
      <c r="HHI30" s="1448"/>
      <c r="HHJ30" s="1448"/>
      <c r="HHK30" s="1451"/>
      <c r="HHL30" s="1447"/>
      <c r="HHM30" s="1448"/>
      <c r="HHN30" s="1448"/>
      <c r="HHO30" s="1448"/>
      <c r="HHP30" s="1449"/>
      <c r="HHQ30" s="1771"/>
      <c r="HHR30" s="1447"/>
      <c r="HHS30" s="1448"/>
      <c r="HHT30" s="1448"/>
      <c r="HHU30" s="1448"/>
      <c r="HHV30" s="1449"/>
      <c r="HHW30" s="1450"/>
      <c r="HHX30" s="1448"/>
      <c r="HHY30" s="1448"/>
      <c r="HHZ30" s="1448"/>
      <c r="HIA30" s="1451"/>
      <c r="HIB30" s="1447"/>
      <c r="HIC30" s="1448"/>
      <c r="HID30" s="1448"/>
      <c r="HIE30" s="1448"/>
      <c r="HIF30" s="1449"/>
      <c r="HIG30" s="1771"/>
      <c r="HIH30" s="1447"/>
      <c r="HII30" s="1448"/>
      <c r="HIJ30" s="1448"/>
      <c r="HIK30" s="1448"/>
      <c r="HIL30" s="1449"/>
      <c r="HIM30" s="1450"/>
      <c r="HIN30" s="1448"/>
      <c r="HIO30" s="1448"/>
      <c r="HIP30" s="1448"/>
      <c r="HIQ30" s="1451"/>
      <c r="HIR30" s="1447"/>
      <c r="HIS30" s="1448"/>
      <c r="HIT30" s="1448"/>
      <c r="HIU30" s="1448"/>
      <c r="HIV30" s="1449"/>
      <c r="HIW30" s="1771"/>
      <c r="HIX30" s="1447"/>
      <c r="HIY30" s="1448"/>
      <c r="HIZ30" s="1448"/>
      <c r="HJA30" s="1448"/>
      <c r="HJB30" s="1449"/>
      <c r="HJC30" s="1450"/>
      <c r="HJD30" s="1448"/>
      <c r="HJE30" s="1448"/>
      <c r="HJF30" s="1448"/>
      <c r="HJG30" s="1451"/>
      <c r="HJH30" s="1447"/>
      <c r="HJI30" s="1448"/>
      <c r="HJJ30" s="1448"/>
      <c r="HJK30" s="1448"/>
      <c r="HJL30" s="1449"/>
      <c r="HJM30" s="1771"/>
      <c r="HJN30" s="1447"/>
      <c r="HJO30" s="1448"/>
      <c r="HJP30" s="1448"/>
      <c r="HJQ30" s="1448"/>
      <c r="HJR30" s="1449"/>
      <c r="HJS30" s="1450"/>
      <c r="HJT30" s="1448"/>
      <c r="HJU30" s="1448"/>
      <c r="HJV30" s="1448"/>
      <c r="HJW30" s="1451"/>
      <c r="HJX30" s="1447"/>
      <c r="HJY30" s="1448"/>
      <c r="HJZ30" s="1448"/>
      <c r="HKA30" s="1448"/>
      <c r="HKB30" s="1449"/>
      <c r="HKC30" s="1771"/>
      <c r="HKD30" s="1447"/>
      <c r="HKE30" s="1448"/>
      <c r="HKF30" s="1448"/>
      <c r="HKG30" s="1448"/>
      <c r="HKH30" s="1449"/>
      <c r="HKI30" s="1450"/>
      <c r="HKJ30" s="1448"/>
      <c r="HKK30" s="1448"/>
      <c r="HKL30" s="1448"/>
      <c r="HKM30" s="1451"/>
      <c r="HKN30" s="1447"/>
      <c r="HKO30" s="1448"/>
      <c r="HKP30" s="1448"/>
      <c r="HKQ30" s="1448"/>
      <c r="HKR30" s="1449"/>
      <c r="HKS30" s="1771"/>
      <c r="HKT30" s="1447"/>
      <c r="HKU30" s="1448"/>
      <c r="HKV30" s="1448"/>
      <c r="HKW30" s="1448"/>
      <c r="HKX30" s="1449"/>
      <c r="HKY30" s="1450"/>
      <c r="HKZ30" s="1448"/>
      <c r="HLA30" s="1448"/>
      <c r="HLB30" s="1448"/>
      <c r="HLC30" s="1451"/>
      <c r="HLD30" s="1447"/>
      <c r="HLE30" s="1448"/>
      <c r="HLF30" s="1448"/>
      <c r="HLG30" s="1448"/>
      <c r="HLH30" s="1449"/>
      <c r="HLI30" s="1771"/>
      <c r="HLJ30" s="1447"/>
      <c r="HLK30" s="1448"/>
      <c r="HLL30" s="1448"/>
      <c r="HLM30" s="1448"/>
      <c r="HLN30" s="1449"/>
      <c r="HLO30" s="1450"/>
      <c r="HLP30" s="1448"/>
      <c r="HLQ30" s="1448"/>
      <c r="HLR30" s="1448"/>
      <c r="HLS30" s="1451"/>
      <c r="HLT30" s="1447"/>
      <c r="HLU30" s="1448"/>
      <c r="HLV30" s="1448"/>
      <c r="HLW30" s="1448"/>
      <c r="HLX30" s="1449"/>
      <c r="HLY30" s="1771"/>
      <c r="HLZ30" s="1447"/>
      <c r="HMA30" s="1448"/>
      <c r="HMB30" s="1448"/>
      <c r="HMC30" s="1448"/>
      <c r="HMD30" s="1449"/>
      <c r="HME30" s="1450"/>
      <c r="HMF30" s="1448"/>
      <c r="HMG30" s="1448"/>
      <c r="HMH30" s="1448"/>
      <c r="HMI30" s="1451"/>
      <c r="HMJ30" s="1447"/>
      <c r="HMK30" s="1448"/>
      <c r="HML30" s="1448"/>
      <c r="HMM30" s="1448"/>
      <c r="HMN30" s="1449"/>
      <c r="HMO30" s="1771"/>
      <c r="HMP30" s="1447"/>
      <c r="HMQ30" s="1448"/>
      <c r="HMR30" s="1448"/>
      <c r="HMS30" s="1448"/>
      <c r="HMT30" s="1449"/>
      <c r="HMU30" s="1450"/>
      <c r="HMV30" s="1448"/>
      <c r="HMW30" s="1448"/>
      <c r="HMX30" s="1448"/>
      <c r="HMY30" s="1451"/>
      <c r="HMZ30" s="1447"/>
      <c r="HNA30" s="1448"/>
      <c r="HNB30" s="1448"/>
      <c r="HNC30" s="1448"/>
      <c r="HND30" s="1449"/>
      <c r="HNE30" s="1771"/>
      <c r="HNF30" s="1447"/>
      <c r="HNG30" s="1448"/>
      <c r="HNH30" s="1448"/>
      <c r="HNI30" s="1448"/>
      <c r="HNJ30" s="1449"/>
      <c r="HNK30" s="1450"/>
      <c r="HNL30" s="1448"/>
      <c r="HNM30" s="1448"/>
      <c r="HNN30" s="1448"/>
      <c r="HNO30" s="1451"/>
      <c r="HNP30" s="1447"/>
      <c r="HNQ30" s="1448"/>
      <c r="HNR30" s="1448"/>
      <c r="HNS30" s="1448"/>
      <c r="HNT30" s="1449"/>
      <c r="HNU30" s="1771"/>
      <c r="HNV30" s="1447"/>
      <c r="HNW30" s="1448"/>
      <c r="HNX30" s="1448"/>
      <c r="HNY30" s="1448"/>
      <c r="HNZ30" s="1449"/>
      <c r="HOA30" s="1450"/>
      <c r="HOB30" s="1448"/>
      <c r="HOC30" s="1448"/>
      <c r="HOD30" s="1448"/>
      <c r="HOE30" s="1451"/>
      <c r="HOF30" s="1447"/>
      <c r="HOG30" s="1448"/>
      <c r="HOH30" s="1448"/>
      <c r="HOI30" s="1448"/>
      <c r="HOJ30" s="1449"/>
      <c r="HOK30" s="1771"/>
      <c r="HOL30" s="1447"/>
      <c r="HOM30" s="1448"/>
      <c r="HON30" s="1448"/>
      <c r="HOO30" s="1448"/>
      <c r="HOP30" s="1449"/>
      <c r="HOQ30" s="1450"/>
      <c r="HOR30" s="1448"/>
      <c r="HOS30" s="1448"/>
      <c r="HOT30" s="1448"/>
      <c r="HOU30" s="1451"/>
      <c r="HOV30" s="1447"/>
      <c r="HOW30" s="1448"/>
      <c r="HOX30" s="1448"/>
      <c r="HOY30" s="1448"/>
      <c r="HOZ30" s="1449"/>
      <c r="HPA30" s="1771"/>
      <c r="HPB30" s="1447"/>
      <c r="HPC30" s="1448"/>
      <c r="HPD30" s="1448"/>
      <c r="HPE30" s="1448"/>
      <c r="HPF30" s="1449"/>
      <c r="HPG30" s="1450"/>
      <c r="HPH30" s="1448"/>
      <c r="HPI30" s="1448"/>
      <c r="HPJ30" s="1448"/>
      <c r="HPK30" s="1451"/>
      <c r="HPL30" s="1447"/>
      <c r="HPM30" s="1448"/>
      <c r="HPN30" s="1448"/>
      <c r="HPO30" s="1448"/>
      <c r="HPP30" s="1449"/>
      <c r="HPQ30" s="1771"/>
      <c r="HPR30" s="1447"/>
      <c r="HPS30" s="1448"/>
      <c r="HPT30" s="1448"/>
      <c r="HPU30" s="1448"/>
      <c r="HPV30" s="1449"/>
      <c r="HPW30" s="1450"/>
      <c r="HPX30" s="1448"/>
      <c r="HPY30" s="1448"/>
      <c r="HPZ30" s="1448"/>
      <c r="HQA30" s="1451"/>
      <c r="HQB30" s="1447"/>
      <c r="HQC30" s="1448"/>
      <c r="HQD30" s="1448"/>
      <c r="HQE30" s="1448"/>
      <c r="HQF30" s="1449"/>
      <c r="HQG30" s="1771"/>
      <c r="HQH30" s="1447"/>
      <c r="HQI30" s="1448"/>
      <c r="HQJ30" s="1448"/>
      <c r="HQK30" s="1448"/>
      <c r="HQL30" s="1449"/>
      <c r="HQM30" s="1450"/>
      <c r="HQN30" s="1448"/>
      <c r="HQO30" s="1448"/>
      <c r="HQP30" s="1448"/>
      <c r="HQQ30" s="1451"/>
      <c r="HQR30" s="1447"/>
      <c r="HQS30" s="1448"/>
      <c r="HQT30" s="1448"/>
      <c r="HQU30" s="1448"/>
      <c r="HQV30" s="1449"/>
      <c r="HQW30" s="1771"/>
      <c r="HQX30" s="1447"/>
      <c r="HQY30" s="1448"/>
      <c r="HQZ30" s="1448"/>
      <c r="HRA30" s="1448"/>
      <c r="HRB30" s="1449"/>
      <c r="HRC30" s="1450"/>
      <c r="HRD30" s="1448"/>
      <c r="HRE30" s="1448"/>
      <c r="HRF30" s="1448"/>
      <c r="HRG30" s="1451"/>
      <c r="HRH30" s="1447"/>
      <c r="HRI30" s="1448"/>
      <c r="HRJ30" s="1448"/>
      <c r="HRK30" s="1448"/>
      <c r="HRL30" s="1449"/>
      <c r="HRM30" s="1771"/>
      <c r="HRN30" s="1447"/>
      <c r="HRO30" s="1448"/>
      <c r="HRP30" s="1448"/>
      <c r="HRQ30" s="1448"/>
      <c r="HRR30" s="1449"/>
      <c r="HRS30" s="1450"/>
      <c r="HRT30" s="1448"/>
      <c r="HRU30" s="1448"/>
      <c r="HRV30" s="1448"/>
      <c r="HRW30" s="1451"/>
      <c r="HRX30" s="1447"/>
      <c r="HRY30" s="1448"/>
      <c r="HRZ30" s="1448"/>
      <c r="HSA30" s="1448"/>
      <c r="HSB30" s="1449"/>
      <c r="HSC30" s="1771"/>
      <c r="HSD30" s="1447"/>
      <c r="HSE30" s="1448"/>
      <c r="HSF30" s="1448"/>
      <c r="HSG30" s="1448"/>
      <c r="HSH30" s="1449"/>
      <c r="HSI30" s="1450"/>
      <c r="HSJ30" s="1448"/>
      <c r="HSK30" s="1448"/>
      <c r="HSL30" s="1448"/>
      <c r="HSM30" s="1451"/>
      <c r="HSN30" s="1447"/>
      <c r="HSO30" s="1448"/>
      <c r="HSP30" s="1448"/>
      <c r="HSQ30" s="1448"/>
      <c r="HSR30" s="1449"/>
      <c r="HSS30" s="1771"/>
      <c r="HST30" s="1447"/>
      <c r="HSU30" s="1448"/>
      <c r="HSV30" s="1448"/>
      <c r="HSW30" s="1448"/>
      <c r="HSX30" s="1449"/>
      <c r="HSY30" s="1450"/>
      <c r="HSZ30" s="1448"/>
      <c r="HTA30" s="1448"/>
      <c r="HTB30" s="1448"/>
      <c r="HTC30" s="1451"/>
      <c r="HTD30" s="1447"/>
      <c r="HTE30" s="1448"/>
      <c r="HTF30" s="1448"/>
      <c r="HTG30" s="1448"/>
      <c r="HTH30" s="1449"/>
      <c r="HTI30" s="1771"/>
      <c r="HTJ30" s="1447"/>
      <c r="HTK30" s="1448"/>
      <c r="HTL30" s="1448"/>
      <c r="HTM30" s="1448"/>
      <c r="HTN30" s="1449"/>
      <c r="HTO30" s="1450"/>
      <c r="HTP30" s="1448"/>
      <c r="HTQ30" s="1448"/>
      <c r="HTR30" s="1448"/>
      <c r="HTS30" s="1451"/>
      <c r="HTT30" s="1447"/>
      <c r="HTU30" s="1448"/>
      <c r="HTV30" s="1448"/>
      <c r="HTW30" s="1448"/>
      <c r="HTX30" s="1449"/>
      <c r="HTY30" s="1771"/>
      <c r="HTZ30" s="1447"/>
      <c r="HUA30" s="1448"/>
      <c r="HUB30" s="1448"/>
      <c r="HUC30" s="1448"/>
      <c r="HUD30" s="1449"/>
      <c r="HUE30" s="1450"/>
      <c r="HUF30" s="1448"/>
      <c r="HUG30" s="1448"/>
      <c r="HUH30" s="1448"/>
      <c r="HUI30" s="1451"/>
      <c r="HUJ30" s="1447"/>
      <c r="HUK30" s="1448"/>
      <c r="HUL30" s="1448"/>
      <c r="HUM30" s="1448"/>
      <c r="HUN30" s="1449"/>
      <c r="HUO30" s="1771"/>
      <c r="HUP30" s="1447"/>
      <c r="HUQ30" s="1448"/>
      <c r="HUR30" s="1448"/>
      <c r="HUS30" s="1448"/>
      <c r="HUT30" s="1449"/>
      <c r="HUU30" s="1450"/>
      <c r="HUV30" s="1448"/>
      <c r="HUW30" s="1448"/>
      <c r="HUX30" s="1448"/>
      <c r="HUY30" s="1451"/>
      <c r="HUZ30" s="1447"/>
      <c r="HVA30" s="1448"/>
      <c r="HVB30" s="1448"/>
      <c r="HVC30" s="1448"/>
      <c r="HVD30" s="1449"/>
      <c r="HVE30" s="1771"/>
      <c r="HVF30" s="1447"/>
      <c r="HVG30" s="1448"/>
      <c r="HVH30" s="1448"/>
      <c r="HVI30" s="1448"/>
      <c r="HVJ30" s="1449"/>
      <c r="HVK30" s="1450"/>
      <c r="HVL30" s="1448"/>
      <c r="HVM30" s="1448"/>
      <c r="HVN30" s="1448"/>
      <c r="HVO30" s="1451"/>
      <c r="HVP30" s="1447"/>
      <c r="HVQ30" s="1448"/>
      <c r="HVR30" s="1448"/>
      <c r="HVS30" s="1448"/>
      <c r="HVT30" s="1449"/>
      <c r="HVU30" s="1771"/>
      <c r="HVV30" s="1447"/>
      <c r="HVW30" s="1448"/>
      <c r="HVX30" s="1448"/>
      <c r="HVY30" s="1448"/>
      <c r="HVZ30" s="1449"/>
      <c r="HWA30" s="1450"/>
      <c r="HWB30" s="1448"/>
      <c r="HWC30" s="1448"/>
      <c r="HWD30" s="1448"/>
      <c r="HWE30" s="1451"/>
      <c r="HWF30" s="1447"/>
      <c r="HWG30" s="1448"/>
      <c r="HWH30" s="1448"/>
      <c r="HWI30" s="1448"/>
      <c r="HWJ30" s="1449"/>
      <c r="HWK30" s="1771"/>
      <c r="HWL30" s="1447"/>
      <c r="HWM30" s="1448"/>
      <c r="HWN30" s="1448"/>
      <c r="HWO30" s="1448"/>
      <c r="HWP30" s="1449"/>
      <c r="HWQ30" s="1450"/>
      <c r="HWR30" s="1448"/>
      <c r="HWS30" s="1448"/>
      <c r="HWT30" s="1448"/>
      <c r="HWU30" s="1451"/>
      <c r="HWV30" s="1447"/>
      <c r="HWW30" s="1448"/>
      <c r="HWX30" s="1448"/>
      <c r="HWY30" s="1448"/>
      <c r="HWZ30" s="1449"/>
      <c r="HXA30" s="1771"/>
      <c r="HXB30" s="1447"/>
      <c r="HXC30" s="1448"/>
      <c r="HXD30" s="1448"/>
      <c r="HXE30" s="1448"/>
      <c r="HXF30" s="1449"/>
      <c r="HXG30" s="1450"/>
      <c r="HXH30" s="1448"/>
      <c r="HXI30" s="1448"/>
      <c r="HXJ30" s="1448"/>
      <c r="HXK30" s="1451"/>
      <c r="HXL30" s="1447"/>
      <c r="HXM30" s="1448"/>
      <c r="HXN30" s="1448"/>
      <c r="HXO30" s="1448"/>
      <c r="HXP30" s="1449"/>
      <c r="HXQ30" s="1771"/>
      <c r="HXR30" s="1447"/>
      <c r="HXS30" s="1448"/>
      <c r="HXT30" s="1448"/>
      <c r="HXU30" s="1448"/>
      <c r="HXV30" s="1449"/>
      <c r="HXW30" s="1450"/>
      <c r="HXX30" s="1448"/>
      <c r="HXY30" s="1448"/>
      <c r="HXZ30" s="1448"/>
      <c r="HYA30" s="1451"/>
      <c r="HYB30" s="1447"/>
      <c r="HYC30" s="1448"/>
      <c r="HYD30" s="1448"/>
      <c r="HYE30" s="1448"/>
      <c r="HYF30" s="1449"/>
      <c r="HYG30" s="1771"/>
      <c r="HYH30" s="1447"/>
      <c r="HYI30" s="1448"/>
      <c r="HYJ30" s="1448"/>
      <c r="HYK30" s="1448"/>
      <c r="HYL30" s="1449"/>
      <c r="HYM30" s="1450"/>
      <c r="HYN30" s="1448"/>
      <c r="HYO30" s="1448"/>
      <c r="HYP30" s="1448"/>
      <c r="HYQ30" s="1451"/>
      <c r="HYR30" s="1447"/>
      <c r="HYS30" s="1448"/>
      <c r="HYT30" s="1448"/>
      <c r="HYU30" s="1448"/>
      <c r="HYV30" s="1449"/>
      <c r="HYW30" s="1771"/>
      <c r="HYX30" s="1447"/>
      <c r="HYY30" s="1448"/>
      <c r="HYZ30" s="1448"/>
      <c r="HZA30" s="1448"/>
      <c r="HZB30" s="1449"/>
      <c r="HZC30" s="1450"/>
      <c r="HZD30" s="1448"/>
      <c r="HZE30" s="1448"/>
      <c r="HZF30" s="1448"/>
      <c r="HZG30" s="1451"/>
      <c r="HZH30" s="1447"/>
      <c r="HZI30" s="1448"/>
      <c r="HZJ30" s="1448"/>
      <c r="HZK30" s="1448"/>
      <c r="HZL30" s="1449"/>
      <c r="HZM30" s="1771"/>
      <c r="HZN30" s="1447"/>
      <c r="HZO30" s="1448"/>
      <c r="HZP30" s="1448"/>
      <c r="HZQ30" s="1448"/>
      <c r="HZR30" s="1449"/>
      <c r="HZS30" s="1450"/>
      <c r="HZT30" s="1448"/>
      <c r="HZU30" s="1448"/>
      <c r="HZV30" s="1448"/>
      <c r="HZW30" s="1451"/>
      <c r="HZX30" s="1447"/>
      <c r="HZY30" s="1448"/>
      <c r="HZZ30" s="1448"/>
      <c r="IAA30" s="1448"/>
      <c r="IAB30" s="1449"/>
      <c r="IAC30" s="1771"/>
      <c r="IAD30" s="1447"/>
      <c r="IAE30" s="1448"/>
      <c r="IAF30" s="1448"/>
      <c r="IAG30" s="1448"/>
      <c r="IAH30" s="1449"/>
      <c r="IAI30" s="1450"/>
      <c r="IAJ30" s="1448"/>
      <c r="IAK30" s="1448"/>
      <c r="IAL30" s="1448"/>
      <c r="IAM30" s="1451"/>
      <c r="IAN30" s="1447"/>
      <c r="IAO30" s="1448"/>
      <c r="IAP30" s="1448"/>
      <c r="IAQ30" s="1448"/>
      <c r="IAR30" s="1449"/>
      <c r="IAS30" s="1771"/>
      <c r="IAT30" s="1447"/>
      <c r="IAU30" s="1448"/>
      <c r="IAV30" s="1448"/>
      <c r="IAW30" s="1448"/>
      <c r="IAX30" s="1449"/>
      <c r="IAY30" s="1450"/>
      <c r="IAZ30" s="1448"/>
      <c r="IBA30" s="1448"/>
      <c r="IBB30" s="1448"/>
      <c r="IBC30" s="1451"/>
      <c r="IBD30" s="1447"/>
      <c r="IBE30" s="1448"/>
      <c r="IBF30" s="1448"/>
      <c r="IBG30" s="1448"/>
      <c r="IBH30" s="1449"/>
      <c r="IBI30" s="1771"/>
      <c r="IBJ30" s="1447"/>
      <c r="IBK30" s="1448"/>
      <c r="IBL30" s="1448"/>
      <c r="IBM30" s="1448"/>
      <c r="IBN30" s="1449"/>
      <c r="IBO30" s="1450"/>
      <c r="IBP30" s="1448"/>
      <c r="IBQ30" s="1448"/>
      <c r="IBR30" s="1448"/>
      <c r="IBS30" s="1451"/>
      <c r="IBT30" s="1447"/>
      <c r="IBU30" s="1448"/>
      <c r="IBV30" s="1448"/>
      <c r="IBW30" s="1448"/>
      <c r="IBX30" s="1449"/>
      <c r="IBY30" s="1771"/>
      <c r="IBZ30" s="1447"/>
      <c r="ICA30" s="1448"/>
      <c r="ICB30" s="1448"/>
      <c r="ICC30" s="1448"/>
      <c r="ICD30" s="1449"/>
      <c r="ICE30" s="1450"/>
      <c r="ICF30" s="1448"/>
      <c r="ICG30" s="1448"/>
      <c r="ICH30" s="1448"/>
      <c r="ICI30" s="1451"/>
      <c r="ICJ30" s="1447"/>
      <c r="ICK30" s="1448"/>
      <c r="ICL30" s="1448"/>
      <c r="ICM30" s="1448"/>
      <c r="ICN30" s="1449"/>
      <c r="ICO30" s="1771"/>
      <c r="ICP30" s="1447"/>
      <c r="ICQ30" s="1448"/>
      <c r="ICR30" s="1448"/>
      <c r="ICS30" s="1448"/>
      <c r="ICT30" s="1449"/>
      <c r="ICU30" s="1450"/>
      <c r="ICV30" s="1448"/>
      <c r="ICW30" s="1448"/>
      <c r="ICX30" s="1448"/>
      <c r="ICY30" s="1451"/>
      <c r="ICZ30" s="1447"/>
      <c r="IDA30" s="1448"/>
      <c r="IDB30" s="1448"/>
      <c r="IDC30" s="1448"/>
      <c r="IDD30" s="1449"/>
      <c r="IDE30" s="1771"/>
      <c r="IDF30" s="1447"/>
      <c r="IDG30" s="1448"/>
      <c r="IDH30" s="1448"/>
      <c r="IDI30" s="1448"/>
      <c r="IDJ30" s="1449"/>
      <c r="IDK30" s="1450"/>
      <c r="IDL30" s="1448"/>
      <c r="IDM30" s="1448"/>
      <c r="IDN30" s="1448"/>
      <c r="IDO30" s="1451"/>
      <c r="IDP30" s="1447"/>
      <c r="IDQ30" s="1448"/>
      <c r="IDR30" s="1448"/>
      <c r="IDS30" s="1448"/>
      <c r="IDT30" s="1449"/>
      <c r="IDU30" s="1771"/>
      <c r="IDV30" s="1447"/>
      <c r="IDW30" s="1448"/>
      <c r="IDX30" s="1448"/>
      <c r="IDY30" s="1448"/>
      <c r="IDZ30" s="1449"/>
      <c r="IEA30" s="1450"/>
      <c r="IEB30" s="1448"/>
      <c r="IEC30" s="1448"/>
      <c r="IED30" s="1448"/>
      <c r="IEE30" s="1451"/>
      <c r="IEF30" s="1447"/>
      <c r="IEG30" s="1448"/>
      <c r="IEH30" s="1448"/>
      <c r="IEI30" s="1448"/>
      <c r="IEJ30" s="1449"/>
      <c r="IEK30" s="1771"/>
      <c r="IEL30" s="1447"/>
      <c r="IEM30" s="1448"/>
      <c r="IEN30" s="1448"/>
      <c r="IEO30" s="1448"/>
      <c r="IEP30" s="1449"/>
      <c r="IEQ30" s="1450"/>
      <c r="IER30" s="1448"/>
      <c r="IES30" s="1448"/>
      <c r="IET30" s="1448"/>
      <c r="IEU30" s="1451"/>
      <c r="IEV30" s="1447"/>
      <c r="IEW30" s="1448"/>
      <c r="IEX30" s="1448"/>
      <c r="IEY30" s="1448"/>
      <c r="IEZ30" s="1449"/>
      <c r="IFA30" s="1771"/>
      <c r="IFB30" s="1447"/>
      <c r="IFC30" s="1448"/>
      <c r="IFD30" s="1448"/>
      <c r="IFE30" s="1448"/>
      <c r="IFF30" s="1449"/>
      <c r="IFG30" s="1450"/>
      <c r="IFH30" s="1448"/>
      <c r="IFI30" s="1448"/>
      <c r="IFJ30" s="1448"/>
      <c r="IFK30" s="1451"/>
      <c r="IFL30" s="1447"/>
      <c r="IFM30" s="1448"/>
      <c r="IFN30" s="1448"/>
      <c r="IFO30" s="1448"/>
      <c r="IFP30" s="1449"/>
      <c r="IFQ30" s="1771"/>
      <c r="IFR30" s="1447"/>
      <c r="IFS30" s="1448"/>
      <c r="IFT30" s="1448"/>
      <c r="IFU30" s="1448"/>
      <c r="IFV30" s="1449"/>
      <c r="IFW30" s="1450"/>
      <c r="IFX30" s="1448"/>
      <c r="IFY30" s="1448"/>
      <c r="IFZ30" s="1448"/>
      <c r="IGA30" s="1451"/>
      <c r="IGB30" s="1447"/>
      <c r="IGC30" s="1448"/>
      <c r="IGD30" s="1448"/>
      <c r="IGE30" s="1448"/>
      <c r="IGF30" s="1449"/>
      <c r="IGG30" s="1771"/>
      <c r="IGH30" s="1447"/>
      <c r="IGI30" s="1448"/>
      <c r="IGJ30" s="1448"/>
      <c r="IGK30" s="1448"/>
      <c r="IGL30" s="1449"/>
      <c r="IGM30" s="1450"/>
      <c r="IGN30" s="1448"/>
      <c r="IGO30" s="1448"/>
      <c r="IGP30" s="1448"/>
      <c r="IGQ30" s="1451"/>
      <c r="IGR30" s="1447"/>
      <c r="IGS30" s="1448"/>
      <c r="IGT30" s="1448"/>
      <c r="IGU30" s="1448"/>
      <c r="IGV30" s="1449"/>
      <c r="IGW30" s="1771"/>
      <c r="IGX30" s="1447"/>
      <c r="IGY30" s="1448"/>
      <c r="IGZ30" s="1448"/>
      <c r="IHA30" s="1448"/>
      <c r="IHB30" s="1449"/>
      <c r="IHC30" s="1450"/>
      <c r="IHD30" s="1448"/>
      <c r="IHE30" s="1448"/>
      <c r="IHF30" s="1448"/>
      <c r="IHG30" s="1451"/>
      <c r="IHH30" s="1447"/>
      <c r="IHI30" s="1448"/>
      <c r="IHJ30" s="1448"/>
      <c r="IHK30" s="1448"/>
      <c r="IHL30" s="1449"/>
      <c r="IHM30" s="1771"/>
      <c r="IHN30" s="1447"/>
      <c r="IHO30" s="1448"/>
      <c r="IHP30" s="1448"/>
      <c r="IHQ30" s="1448"/>
      <c r="IHR30" s="1449"/>
      <c r="IHS30" s="1450"/>
      <c r="IHT30" s="1448"/>
      <c r="IHU30" s="1448"/>
      <c r="IHV30" s="1448"/>
      <c r="IHW30" s="1451"/>
      <c r="IHX30" s="1447"/>
      <c r="IHY30" s="1448"/>
      <c r="IHZ30" s="1448"/>
      <c r="IIA30" s="1448"/>
      <c r="IIB30" s="1449"/>
      <c r="IIC30" s="1771"/>
      <c r="IID30" s="1447"/>
      <c r="IIE30" s="1448"/>
      <c r="IIF30" s="1448"/>
      <c r="IIG30" s="1448"/>
      <c r="IIH30" s="1449"/>
      <c r="III30" s="1450"/>
      <c r="IIJ30" s="1448"/>
      <c r="IIK30" s="1448"/>
      <c r="IIL30" s="1448"/>
      <c r="IIM30" s="1451"/>
      <c r="IIN30" s="1447"/>
      <c r="IIO30" s="1448"/>
      <c r="IIP30" s="1448"/>
      <c r="IIQ30" s="1448"/>
      <c r="IIR30" s="1449"/>
      <c r="IIS30" s="1771"/>
      <c r="IIT30" s="1447"/>
      <c r="IIU30" s="1448"/>
      <c r="IIV30" s="1448"/>
      <c r="IIW30" s="1448"/>
      <c r="IIX30" s="1449"/>
      <c r="IIY30" s="1450"/>
      <c r="IIZ30" s="1448"/>
      <c r="IJA30" s="1448"/>
      <c r="IJB30" s="1448"/>
      <c r="IJC30" s="1451"/>
      <c r="IJD30" s="1447"/>
      <c r="IJE30" s="1448"/>
      <c r="IJF30" s="1448"/>
      <c r="IJG30" s="1448"/>
      <c r="IJH30" s="1449"/>
      <c r="IJI30" s="1771"/>
      <c r="IJJ30" s="1447"/>
      <c r="IJK30" s="1448"/>
      <c r="IJL30" s="1448"/>
      <c r="IJM30" s="1448"/>
      <c r="IJN30" s="1449"/>
      <c r="IJO30" s="1450"/>
      <c r="IJP30" s="1448"/>
      <c r="IJQ30" s="1448"/>
      <c r="IJR30" s="1448"/>
      <c r="IJS30" s="1451"/>
      <c r="IJT30" s="1447"/>
      <c r="IJU30" s="1448"/>
      <c r="IJV30" s="1448"/>
      <c r="IJW30" s="1448"/>
      <c r="IJX30" s="1449"/>
      <c r="IJY30" s="1771"/>
      <c r="IJZ30" s="1447"/>
      <c r="IKA30" s="1448"/>
      <c r="IKB30" s="1448"/>
      <c r="IKC30" s="1448"/>
      <c r="IKD30" s="1449"/>
      <c r="IKE30" s="1450"/>
      <c r="IKF30" s="1448"/>
      <c r="IKG30" s="1448"/>
      <c r="IKH30" s="1448"/>
      <c r="IKI30" s="1451"/>
      <c r="IKJ30" s="1447"/>
      <c r="IKK30" s="1448"/>
      <c r="IKL30" s="1448"/>
      <c r="IKM30" s="1448"/>
      <c r="IKN30" s="1449"/>
      <c r="IKO30" s="1771"/>
      <c r="IKP30" s="1447"/>
      <c r="IKQ30" s="1448"/>
      <c r="IKR30" s="1448"/>
      <c r="IKS30" s="1448"/>
      <c r="IKT30" s="1449"/>
      <c r="IKU30" s="1450"/>
      <c r="IKV30" s="1448"/>
      <c r="IKW30" s="1448"/>
      <c r="IKX30" s="1448"/>
      <c r="IKY30" s="1451"/>
      <c r="IKZ30" s="1447"/>
      <c r="ILA30" s="1448"/>
      <c r="ILB30" s="1448"/>
      <c r="ILC30" s="1448"/>
      <c r="ILD30" s="1449"/>
      <c r="ILE30" s="1771"/>
      <c r="ILF30" s="1447"/>
      <c r="ILG30" s="1448"/>
      <c r="ILH30" s="1448"/>
      <c r="ILI30" s="1448"/>
      <c r="ILJ30" s="1449"/>
      <c r="ILK30" s="1450"/>
      <c r="ILL30" s="1448"/>
      <c r="ILM30" s="1448"/>
      <c r="ILN30" s="1448"/>
      <c r="ILO30" s="1451"/>
      <c r="ILP30" s="1447"/>
      <c r="ILQ30" s="1448"/>
      <c r="ILR30" s="1448"/>
      <c r="ILS30" s="1448"/>
      <c r="ILT30" s="1449"/>
      <c r="ILU30" s="1771"/>
      <c r="ILV30" s="1447"/>
      <c r="ILW30" s="1448"/>
      <c r="ILX30" s="1448"/>
      <c r="ILY30" s="1448"/>
      <c r="ILZ30" s="1449"/>
      <c r="IMA30" s="1450"/>
      <c r="IMB30" s="1448"/>
      <c r="IMC30" s="1448"/>
      <c r="IMD30" s="1448"/>
      <c r="IME30" s="1451"/>
      <c r="IMF30" s="1447"/>
      <c r="IMG30" s="1448"/>
      <c r="IMH30" s="1448"/>
      <c r="IMI30" s="1448"/>
      <c r="IMJ30" s="1449"/>
      <c r="IMK30" s="1771"/>
      <c r="IML30" s="1447"/>
      <c r="IMM30" s="1448"/>
      <c r="IMN30" s="1448"/>
      <c r="IMO30" s="1448"/>
      <c r="IMP30" s="1449"/>
      <c r="IMQ30" s="1450"/>
      <c r="IMR30" s="1448"/>
      <c r="IMS30" s="1448"/>
      <c r="IMT30" s="1448"/>
      <c r="IMU30" s="1451"/>
      <c r="IMV30" s="1447"/>
      <c r="IMW30" s="1448"/>
      <c r="IMX30" s="1448"/>
      <c r="IMY30" s="1448"/>
      <c r="IMZ30" s="1449"/>
      <c r="INA30" s="1771"/>
      <c r="INB30" s="1447"/>
      <c r="INC30" s="1448"/>
      <c r="IND30" s="1448"/>
      <c r="INE30" s="1448"/>
      <c r="INF30" s="1449"/>
      <c r="ING30" s="1450"/>
      <c r="INH30" s="1448"/>
      <c r="INI30" s="1448"/>
      <c r="INJ30" s="1448"/>
      <c r="INK30" s="1451"/>
      <c r="INL30" s="1447"/>
      <c r="INM30" s="1448"/>
      <c r="INN30" s="1448"/>
      <c r="INO30" s="1448"/>
      <c r="INP30" s="1449"/>
      <c r="INQ30" s="1771"/>
      <c r="INR30" s="1447"/>
      <c r="INS30" s="1448"/>
      <c r="INT30" s="1448"/>
      <c r="INU30" s="1448"/>
      <c r="INV30" s="1449"/>
      <c r="INW30" s="1450"/>
      <c r="INX30" s="1448"/>
      <c r="INY30" s="1448"/>
      <c r="INZ30" s="1448"/>
      <c r="IOA30" s="1451"/>
      <c r="IOB30" s="1447"/>
      <c r="IOC30" s="1448"/>
      <c r="IOD30" s="1448"/>
      <c r="IOE30" s="1448"/>
      <c r="IOF30" s="1449"/>
      <c r="IOG30" s="1771"/>
      <c r="IOH30" s="1447"/>
      <c r="IOI30" s="1448"/>
      <c r="IOJ30" s="1448"/>
      <c r="IOK30" s="1448"/>
      <c r="IOL30" s="1449"/>
      <c r="IOM30" s="1450"/>
      <c r="ION30" s="1448"/>
      <c r="IOO30" s="1448"/>
      <c r="IOP30" s="1448"/>
      <c r="IOQ30" s="1451"/>
      <c r="IOR30" s="1447"/>
      <c r="IOS30" s="1448"/>
      <c r="IOT30" s="1448"/>
      <c r="IOU30" s="1448"/>
      <c r="IOV30" s="1449"/>
      <c r="IOW30" s="1771"/>
      <c r="IOX30" s="1447"/>
      <c r="IOY30" s="1448"/>
      <c r="IOZ30" s="1448"/>
      <c r="IPA30" s="1448"/>
      <c r="IPB30" s="1449"/>
      <c r="IPC30" s="1450"/>
      <c r="IPD30" s="1448"/>
      <c r="IPE30" s="1448"/>
      <c r="IPF30" s="1448"/>
      <c r="IPG30" s="1451"/>
      <c r="IPH30" s="1447"/>
      <c r="IPI30" s="1448"/>
      <c r="IPJ30" s="1448"/>
      <c r="IPK30" s="1448"/>
      <c r="IPL30" s="1449"/>
      <c r="IPM30" s="1771"/>
      <c r="IPN30" s="1447"/>
      <c r="IPO30" s="1448"/>
      <c r="IPP30" s="1448"/>
      <c r="IPQ30" s="1448"/>
      <c r="IPR30" s="1449"/>
      <c r="IPS30" s="1450"/>
      <c r="IPT30" s="1448"/>
      <c r="IPU30" s="1448"/>
      <c r="IPV30" s="1448"/>
      <c r="IPW30" s="1451"/>
      <c r="IPX30" s="1447"/>
      <c r="IPY30" s="1448"/>
      <c r="IPZ30" s="1448"/>
      <c r="IQA30" s="1448"/>
      <c r="IQB30" s="1449"/>
      <c r="IQC30" s="1771"/>
      <c r="IQD30" s="1447"/>
      <c r="IQE30" s="1448"/>
      <c r="IQF30" s="1448"/>
      <c r="IQG30" s="1448"/>
      <c r="IQH30" s="1449"/>
      <c r="IQI30" s="1450"/>
      <c r="IQJ30" s="1448"/>
      <c r="IQK30" s="1448"/>
      <c r="IQL30" s="1448"/>
      <c r="IQM30" s="1451"/>
      <c r="IQN30" s="1447"/>
      <c r="IQO30" s="1448"/>
      <c r="IQP30" s="1448"/>
      <c r="IQQ30" s="1448"/>
      <c r="IQR30" s="1449"/>
      <c r="IQS30" s="1771"/>
      <c r="IQT30" s="1447"/>
      <c r="IQU30" s="1448"/>
      <c r="IQV30" s="1448"/>
      <c r="IQW30" s="1448"/>
      <c r="IQX30" s="1449"/>
      <c r="IQY30" s="1450"/>
      <c r="IQZ30" s="1448"/>
      <c r="IRA30" s="1448"/>
      <c r="IRB30" s="1448"/>
      <c r="IRC30" s="1451"/>
      <c r="IRD30" s="1447"/>
      <c r="IRE30" s="1448"/>
      <c r="IRF30" s="1448"/>
      <c r="IRG30" s="1448"/>
      <c r="IRH30" s="1449"/>
      <c r="IRI30" s="1771"/>
      <c r="IRJ30" s="1447"/>
      <c r="IRK30" s="1448"/>
      <c r="IRL30" s="1448"/>
      <c r="IRM30" s="1448"/>
      <c r="IRN30" s="1449"/>
      <c r="IRO30" s="1450"/>
      <c r="IRP30" s="1448"/>
      <c r="IRQ30" s="1448"/>
      <c r="IRR30" s="1448"/>
      <c r="IRS30" s="1451"/>
      <c r="IRT30" s="1447"/>
      <c r="IRU30" s="1448"/>
      <c r="IRV30" s="1448"/>
      <c r="IRW30" s="1448"/>
      <c r="IRX30" s="1449"/>
      <c r="IRY30" s="1771"/>
      <c r="IRZ30" s="1447"/>
      <c r="ISA30" s="1448"/>
      <c r="ISB30" s="1448"/>
      <c r="ISC30" s="1448"/>
      <c r="ISD30" s="1449"/>
      <c r="ISE30" s="1450"/>
      <c r="ISF30" s="1448"/>
      <c r="ISG30" s="1448"/>
      <c r="ISH30" s="1448"/>
      <c r="ISI30" s="1451"/>
      <c r="ISJ30" s="1447"/>
      <c r="ISK30" s="1448"/>
      <c r="ISL30" s="1448"/>
      <c r="ISM30" s="1448"/>
      <c r="ISN30" s="1449"/>
      <c r="ISO30" s="1771"/>
      <c r="ISP30" s="1447"/>
      <c r="ISQ30" s="1448"/>
      <c r="ISR30" s="1448"/>
      <c r="ISS30" s="1448"/>
      <c r="IST30" s="1449"/>
      <c r="ISU30" s="1450"/>
      <c r="ISV30" s="1448"/>
      <c r="ISW30" s="1448"/>
      <c r="ISX30" s="1448"/>
      <c r="ISY30" s="1451"/>
      <c r="ISZ30" s="1447"/>
      <c r="ITA30" s="1448"/>
      <c r="ITB30" s="1448"/>
      <c r="ITC30" s="1448"/>
      <c r="ITD30" s="1449"/>
      <c r="ITE30" s="1771"/>
      <c r="ITF30" s="1447"/>
      <c r="ITG30" s="1448"/>
      <c r="ITH30" s="1448"/>
      <c r="ITI30" s="1448"/>
      <c r="ITJ30" s="1449"/>
      <c r="ITK30" s="1450"/>
      <c r="ITL30" s="1448"/>
      <c r="ITM30" s="1448"/>
      <c r="ITN30" s="1448"/>
      <c r="ITO30" s="1451"/>
      <c r="ITP30" s="1447"/>
      <c r="ITQ30" s="1448"/>
      <c r="ITR30" s="1448"/>
      <c r="ITS30" s="1448"/>
      <c r="ITT30" s="1449"/>
      <c r="ITU30" s="1771"/>
      <c r="ITV30" s="1447"/>
      <c r="ITW30" s="1448"/>
      <c r="ITX30" s="1448"/>
      <c r="ITY30" s="1448"/>
      <c r="ITZ30" s="1449"/>
      <c r="IUA30" s="1450"/>
      <c r="IUB30" s="1448"/>
      <c r="IUC30" s="1448"/>
      <c r="IUD30" s="1448"/>
      <c r="IUE30" s="1451"/>
      <c r="IUF30" s="1447"/>
      <c r="IUG30" s="1448"/>
      <c r="IUH30" s="1448"/>
      <c r="IUI30" s="1448"/>
      <c r="IUJ30" s="1449"/>
      <c r="IUK30" s="1771"/>
      <c r="IUL30" s="1447"/>
      <c r="IUM30" s="1448"/>
      <c r="IUN30" s="1448"/>
      <c r="IUO30" s="1448"/>
      <c r="IUP30" s="1449"/>
      <c r="IUQ30" s="1450"/>
      <c r="IUR30" s="1448"/>
      <c r="IUS30" s="1448"/>
      <c r="IUT30" s="1448"/>
      <c r="IUU30" s="1451"/>
      <c r="IUV30" s="1447"/>
      <c r="IUW30" s="1448"/>
      <c r="IUX30" s="1448"/>
      <c r="IUY30" s="1448"/>
      <c r="IUZ30" s="1449"/>
      <c r="IVA30" s="1771"/>
      <c r="IVB30" s="1447"/>
      <c r="IVC30" s="1448"/>
      <c r="IVD30" s="1448"/>
      <c r="IVE30" s="1448"/>
      <c r="IVF30" s="1449"/>
      <c r="IVG30" s="1450"/>
      <c r="IVH30" s="1448"/>
      <c r="IVI30" s="1448"/>
      <c r="IVJ30" s="1448"/>
      <c r="IVK30" s="1451"/>
      <c r="IVL30" s="1447"/>
      <c r="IVM30" s="1448"/>
      <c r="IVN30" s="1448"/>
      <c r="IVO30" s="1448"/>
      <c r="IVP30" s="1449"/>
      <c r="IVQ30" s="1771"/>
      <c r="IVR30" s="1447"/>
      <c r="IVS30" s="1448"/>
      <c r="IVT30" s="1448"/>
      <c r="IVU30" s="1448"/>
      <c r="IVV30" s="1449"/>
      <c r="IVW30" s="1450"/>
      <c r="IVX30" s="1448"/>
      <c r="IVY30" s="1448"/>
      <c r="IVZ30" s="1448"/>
      <c r="IWA30" s="1451"/>
      <c r="IWB30" s="1447"/>
      <c r="IWC30" s="1448"/>
      <c r="IWD30" s="1448"/>
      <c r="IWE30" s="1448"/>
      <c r="IWF30" s="1449"/>
      <c r="IWG30" s="1771"/>
      <c r="IWH30" s="1447"/>
      <c r="IWI30" s="1448"/>
      <c r="IWJ30" s="1448"/>
      <c r="IWK30" s="1448"/>
      <c r="IWL30" s="1449"/>
      <c r="IWM30" s="1450"/>
      <c r="IWN30" s="1448"/>
      <c r="IWO30" s="1448"/>
      <c r="IWP30" s="1448"/>
      <c r="IWQ30" s="1451"/>
      <c r="IWR30" s="1447"/>
      <c r="IWS30" s="1448"/>
      <c r="IWT30" s="1448"/>
      <c r="IWU30" s="1448"/>
      <c r="IWV30" s="1449"/>
      <c r="IWW30" s="1771"/>
      <c r="IWX30" s="1447"/>
      <c r="IWY30" s="1448"/>
      <c r="IWZ30" s="1448"/>
      <c r="IXA30" s="1448"/>
      <c r="IXB30" s="1449"/>
      <c r="IXC30" s="1450"/>
      <c r="IXD30" s="1448"/>
      <c r="IXE30" s="1448"/>
      <c r="IXF30" s="1448"/>
      <c r="IXG30" s="1451"/>
      <c r="IXH30" s="1447"/>
      <c r="IXI30" s="1448"/>
      <c r="IXJ30" s="1448"/>
      <c r="IXK30" s="1448"/>
      <c r="IXL30" s="1449"/>
      <c r="IXM30" s="1771"/>
      <c r="IXN30" s="1447"/>
      <c r="IXO30" s="1448"/>
      <c r="IXP30" s="1448"/>
      <c r="IXQ30" s="1448"/>
      <c r="IXR30" s="1449"/>
      <c r="IXS30" s="1450"/>
      <c r="IXT30" s="1448"/>
      <c r="IXU30" s="1448"/>
      <c r="IXV30" s="1448"/>
      <c r="IXW30" s="1451"/>
      <c r="IXX30" s="1447"/>
      <c r="IXY30" s="1448"/>
      <c r="IXZ30" s="1448"/>
      <c r="IYA30" s="1448"/>
      <c r="IYB30" s="1449"/>
      <c r="IYC30" s="1771"/>
      <c r="IYD30" s="1447"/>
      <c r="IYE30" s="1448"/>
      <c r="IYF30" s="1448"/>
      <c r="IYG30" s="1448"/>
      <c r="IYH30" s="1449"/>
      <c r="IYI30" s="1450"/>
      <c r="IYJ30" s="1448"/>
      <c r="IYK30" s="1448"/>
      <c r="IYL30" s="1448"/>
      <c r="IYM30" s="1451"/>
      <c r="IYN30" s="1447"/>
      <c r="IYO30" s="1448"/>
      <c r="IYP30" s="1448"/>
      <c r="IYQ30" s="1448"/>
      <c r="IYR30" s="1449"/>
      <c r="IYS30" s="1771"/>
      <c r="IYT30" s="1447"/>
      <c r="IYU30" s="1448"/>
      <c r="IYV30" s="1448"/>
      <c r="IYW30" s="1448"/>
      <c r="IYX30" s="1449"/>
      <c r="IYY30" s="1450"/>
      <c r="IYZ30" s="1448"/>
      <c r="IZA30" s="1448"/>
      <c r="IZB30" s="1448"/>
      <c r="IZC30" s="1451"/>
      <c r="IZD30" s="1447"/>
      <c r="IZE30" s="1448"/>
      <c r="IZF30" s="1448"/>
      <c r="IZG30" s="1448"/>
      <c r="IZH30" s="1449"/>
      <c r="IZI30" s="1771"/>
      <c r="IZJ30" s="1447"/>
      <c r="IZK30" s="1448"/>
      <c r="IZL30" s="1448"/>
      <c r="IZM30" s="1448"/>
      <c r="IZN30" s="1449"/>
      <c r="IZO30" s="1450"/>
      <c r="IZP30" s="1448"/>
      <c r="IZQ30" s="1448"/>
      <c r="IZR30" s="1448"/>
      <c r="IZS30" s="1451"/>
      <c r="IZT30" s="1447"/>
      <c r="IZU30" s="1448"/>
      <c r="IZV30" s="1448"/>
      <c r="IZW30" s="1448"/>
      <c r="IZX30" s="1449"/>
      <c r="IZY30" s="1771"/>
      <c r="IZZ30" s="1447"/>
      <c r="JAA30" s="1448"/>
      <c r="JAB30" s="1448"/>
      <c r="JAC30" s="1448"/>
      <c r="JAD30" s="1449"/>
      <c r="JAE30" s="1450"/>
      <c r="JAF30" s="1448"/>
      <c r="JAG30" s="1448"/>
      <c r="JAH30" s="1448"/>
      <c r="JAI30" s="1451"/>
      <c r="JAJ30" s="1447"/>
      <c r="JAK30" s="1448"/>
      <c r="JAL30" s="1448"/>
      <c r="JAM30" s="1448"/>
      <c r="JAN30" s="1449"/>
      <c r="JAO30" s="1771"/>
      <c r="JAP30" s="1447"/>
      <c r="JAQ30" s="1448"/>
      <c r="JAR30" s="1448"/>
      <c r="JAS30" s="1448"/>
      <c r="JAT30" s="1449"/>
      <c r="JAU30" s="1450"/>
      <c r="JAV30" s="1448"/>
      <c r="JAW30" s="1448"/>
      <c r="JAX30" s="1448"/>
      <c r="JAY30" s="1451"/>
      <c r="JAZ30" s="1447"/>
      <c r="JBA30" s="1448"/>
      <c r="JBB30" s="1448"/>
      <c r="JBC30" s="1448"/>
      <c r="JBD30" s="1449"/>
      <c r="JBE30" s="1771"/>
      <c r="JBF30" s="1447"/>
      <c r="JBG30" s="1448"/>
      <c r="JBH30" s="1448"/>
      <c r="JBI30" s="1448"/>
      <c r="JBJ30" s="1449"/>
      <c r="JBK30" s="1450"/>
      <c r="JBL30" s="1448"/>
      <c r="JBM30" s="1448"/>
      <c r="JBN30" s="1448"/>
      <c r="JBO30" s="1451"/>
      <c r="JBP30" s="1447"/>
      <c r="JBQ30" s="1448"/>
      <c r="JBR30" s="1448"/>
      <c r="JBS30" s="1448"/>
      <c r="JBT30" s="1449"/>
      <c r="JBU30" s="1771"/>
      <c r="JBV30" s="1447"/>
      <c r="JBW30" s="1448"/>
      <c r="JBX30" s="1448"/>
      <c r="JBY30" s="1448"/>
      <c r="JBZ30" s="1449"/>
      <c r="JCA30" s="1450"/>
      <c r="JCB30" s="1448"/>
      <c r="JCC30" s="1448"/>
      <c r="JCD30" s="1448"/>
      <c r="JCE30" s="1451"/>
      <c r="JCF30" s="1447"/>
      <c r="JCG30" s="1448"/>
      <c r="JCH30" s="1448"/>
      <c r="JCI30" s="1448"/>
      <c r="JCJ30" s="1449"/>
      <c r="JCK30" s="1771"/>
      <c r="JCL30" s="1447"/>
      <c r="JCM30" s="1448"/>
      <c r="JCN30" s="1448"/>
      <c r="JCO30" s="1448"/>
      <c r="JCP30" s="1449"/>
      <c r="JCQ30" s="1450"/>
      <c r="JCR30" s="1448"/>
      <c r="JCS30" s="1448"/>
      <c r="JCT30" s="1448"/>
      <c r="JCU30" s="1451"/>
      <c r="JCV30" s="1447"/>
      <c r="JCW30" s="1448"/>
      <c r="JCX30" s="1448"/>
      <c r="JCY30" s="1448"/>
      <c r="JCZ30" s="1449"/>
      <c r="JDA30" s="1771"/>
      <c r="JDB30" s="1447"/>
      <c r="JDC30" s="1448"/>
      <c r="JDD30" s="1448"/>
      <c r="JDE30" s="1448"/>
      <c r="JDF30" s="1449"/>
      <c r="JDG30" s="1450"/>
      <c r="JDH30" s="1448"/>
      <c r="JDI30" s="1448"/>
      <c r="JDJ30" s="1448"/>
      <c r="JDK30" s="1451"/>
      <c r="JDL30" s="1447"/>
      <c r="JDM30" s="1448"/>
      <c r="JDN30" s="1448"/>
      <c r="JDO30" s="1448"/>
      <c r="JDP30" s="1449"/>
      <c r="JDQ30" s="1771"/>
      <c r="JDR30" s="1447"/>
      <c r="JDS30" s="1448"/>
      <c r="JDT30" s="1448"/>
      <c r="JDU30" s="1448"/>
      <c r="JDV30" s="1449"/>
      <c r="JDW30" s="1450"/>
      <c r="JDX30" s="1448"/>
      <c r="JDY30" s="1448"/>
      <c r="JDZ30" s="1448"/>
      <c r="JEA30" s="1451"/>
      <c r="JEB30" s="1447"/>
      <c r="JEC30" s="1448"/>
      <c r="JED30" s="1448"/>
      <c r="JEE30" s="1448"/>
      <c r="JEF30" s="1449"/>
      <c r="JEG30" s="1771"/>
      <c r="JEH30" s="1447"/>
      <c r="JEI30" s="1448"/>
      <c r="JEJ30" s="1448"/>
      <c r="JEK30" s="1448"/>
      <c r="JEL30" s="1449"/>
      <c r="JEM30" s="1450"/>
      <c r="JEN30" s="1448"/>
      <c r="JEO30" s="1448"/>
      <c r="JEP30" s="1448"/>
      <c r="JEQ30" s="1451"/>
      <c r="JER30" s="1447"/>
      <c r="JES30" s="1448"/>
      <c r="JET30" s="1448"/>
      <c r="JEU30" s="1448"/>
      <c r="JEV30" s="1449"/>
      <c r="JEW30" s="1771"/>
      <c r="JEX30" s="1447"/>
      <c r="JEY30" s="1448"/>
      <c r="JEZ30" s="1448"/>
      <c r="JFA30" s="1448"/>
      <c r="JFB30" s="1449"/>
      <c r="JFC30" s="1450"/>
      <c r="JFD30" s="1448"/>
      <c r="JFE30" s="1448"/>
      <c r="JFF30" s="1448"/>
      <c r="JFG30" s="1451"/>
      <c r="JFH30" s="1447"/>
      <c r="JFI30" s="1448"/>
      <c r="JFJ30" s="1448"/>
      <c r="JFK30" s="1448"/>
      <c r="JFL30" s="1449"/>
      <c r="JFM30" s="1771"/>
      <c r="JFN30" s="1447"/>
      <c r="JFO30" s="1448"/>
      <c r="JFP30" s="1448"/>
      <c r="JFQ30" s="1448"/>
      <c r="JFR30" s="1449"/>
      <c r="JFS30" s="1450"/>
      <c r="JFT30" s="1448"/>
      <c r="JFU30" s="1448"/>
      <c r="JFV30" s="1448"/>
      <c r="JFW30" s="1451"/>
      <c r="JFX30" s="1447"/>
      <c r="JFY30" s="1448"/>
      <c r="JFZ30" s="1448"/>
      <c r="JGA30" s="1448"/>
      <c r="JGB30" s="1449"/>
      <c r="JGC30" s="1771"/>
      <c r="JGD30" s="1447"/>
      <c r="JGE30" s="1448"/>
      <c r="JGF30" s="1448"/>
      <c r="JGG30" s="1448"/>
      <c r="JGH30" s="1449"/>
      <c r="JGI30" s="1450"/>
      <c r="JGJ30" s="1448"/>
      <c r="JGK30" s="1448"/>
      <c r="JGL30" s="1448"/>
      <c r="JGM30" s="1451"/>
      <c r="JGN30" s="1447"/>
      <c r="JGO30" s="1448"/>
      <c r="JGP30" s="1448"/>
      <c r="JGQ30" s="1448"/>
      <c r="JGR30" s="1449"/>
      <c r="JGS30" s="1771"/>
      <c r="JGT30" s="1447"/>
      <c r="JGU30" s="1448"/>
      <c r="JGV30" s="1448"/>
      <c r="JGW30" s="1448"/>
      <c r="JGX30" s="1449"/>
      <c r="JGY30" s="1450"/>
      <c r="JGZ30" s="1448"/>
      <c r="JHA30" s="1448"/>
      <c r="JHB30" s="1448"/>
      <c r="JHC30" s="1451"/>
      <c r="JHD30" s="1447"/>
      <c r="JHE30" s="1448"/>
      <c r="JHF30" s="1448"/>
      <c r="JHG30" s="1448"/>
      <c r="JHH30" s="1449"/>
      <c r="JHI30" s="1771"/>
      <c r="JHJ30" s="1447"/>
      <c r="JHK30" s="1448"/>
      <c r="JHL30" s="1448"/>
      <c r="JHM30" s="1448"/>
      <c r="JHN30" s="1449"/>
      <c r="JHO30" s="1450"/>
      <c r="JHP30" s="1448"/>
      <c r="JHQ30" s="1448"/>
      <c r="JHR30" s="1448"/>
      <c r="JHS30" s="1451"/>
      <c r="JHT30" s="1447"/>
      <c r="JHU30" s="1448"/>
      <c r="JHV30" s="1448"/>
      <c r="JHW30" s="1448"/>
      <c r="JHX30" s="1449"/>
      <c r="JHY30" s="1771"/>
      <c r="JHZ30" s="1447"/>
      <c r="JIA30" s="1448"/>
      <c r="JIB30" s="1448"/>
      <c r="JIC30" s="1448"/>
      <c r="JID30" s="1449"/>
      <c r="JIE30" s="1450"/>
      <c r="JIF30" s="1448"/>
      <c r="JIG30" s="1448"/>
      <c r="JIH30" s="1448"/>
      <c r="JII30" s="1451"/>
      <c r="JIJ30" s="1447"/>
      <c r="JIK30" s="1448"/>
      <c r="JIL30" s="1448"/>
      <c r="JIM30" s="1448"/>
      <c r="JIN30" s="1449"/>
      <c r="JIO30" s="1771"/>
      <c r="JIP30" s="1447"/>
      <c r="JIQ30" s="1448"/>
      <c r="JIR30" s="1448"/>
      <c r="JIS30" s="1448"/>
      <c r="JIT30" s="1449"/>
      <c r="JIU30" s="1450"/>
      <c r="JIV30" s="1448"/>
      <c r="JIW30" s="1448"/>
      <c r="JIX30" s="1448"/>
      <c r="JIY30" s="1451"/>
      <c r="JIZ30" s="1447"/>
      <c r="JJA30" s="1448"/>
      <c r="JJB30" s="1448"/>
      <c r="JJC30" s="1448"/>
      <c r="JJD30" s="1449"/>
      <c r="JJE30" s="1771"/>
      <c r="JJF30" s="1447"/>
      <c r="JJG30" s="1448"/>
      <c r="JJH30" s="1448"/>
      <c r="JJI30" s="1448"/>
      <c r="JJJ30" s="1449"/>
      <c r="JJK30" s="1450"/>
      <c r="JJL30" s="1448"/>
      <c r="JJM30" s="1448"/>
      <c r="JJN30" s="1448"/>
      <c r="JJO30" s="1451"/>
      <c r="JJP30" s="1447"/>
      <c r="JJQ30" s="1448"/>
      <c r="JJR30" s="1448"/>
      <c r="JJS30" s="1448"/>
      <c r="JJT30" s="1449"/>
      <c r="JJU30" s="1771"/>
      <c r="JJV30" s="1447"/>
      <c r="JJW30" s="1448"/>
      <c r="JJX30" s="1448"/>
      <c r="JJY30" s="1448"/>
      <c r="JJZ30" s="1449"/>
      <c r="JKA30" s="1450"/>
      <c r="JKB30" s="1448"/>
      <c r="JKC30" s="1448"/>
      <c r="JKD30" s="1448"/>
      <c r="JKE30" s="1451"/>
      <c r="JKF30" s="1447"/>
      <c r="JKG30" s="1448"/>
      <c r="JKH30" s="1448"/>
      <c r="JKI30" s="1448"/>
      <c r="JKJ30" s="1449"/>
      <c r="JKK30" s="1771"/>
      <c r="JKL30" s="1447"/>
      <c r="JKM30" s="1448"/>
      <c r="JKN30" s="1448"/>
      <c r="JKO30" s="1448"/>
      <c r="JKP30" s="1449"/>
      <c r="JKQ30" s="1450"/>
      <c r="JKR30" s="1448"/>
      <c r="JKS30" s="1448"/>
      <c r="JKT30" s="1448"/>
      <c r="JKU30" s="1451"/>
      <c r="JKV30" s="1447"/>
      <c r="JKW30" s="1448"/>
      <c r="JKX30" s="1448"/>
      <c r="JKY30" s="1448"/>
      <c r="JKZ30" s="1449"/>
      <c r="JLA30" s="1771"/>
      <c r="JLB30" s="1447"/>
      <c r="JLC30" s="1448"/>
      <c r="JLD30" s="1448"/>
      <c r="JLE30" s="1448"/>
      <c r="JLF30" s="1449"/>
      <c r="JLG30" s="1450"/>
      <c r="JLH30" s="1448"/>
      <c r="JLI30" s="1448"/>
      <c r="JLJ30" s="1448"/>
      <c r="JLK30" s="1451"/>
      <c r="JLL30" s="1447"/>
      <c r="JLM30" s="1448"/>
      <c r="JLN30" s="1448"/>
      <c r="JLO30" s="1448"/>
      <c r="JLP30" s="1449"/>
      <c r="JLQ30" s="1771"/>
      <c r="JLR30" s="1447"/>
      <c r="JLS30" s="1448"/>
      <c r="JLT30" s="1448"/>
      <c r="JLU30" s="1448"/>
      <c r="JLV30" s="1449"/>
      <c r="JLW30" s="1450"/>
      <c r="JLX30" s="1448"/>
      <c r="JLY30" s="1448"/>
      <c r="JLZ30" s="1448"/>
      <c r="JMA30" s="1451"/>
      <c r="JMB30" s="1447"/>
      <c r="JMC30" s="1448"/>
      <c r="JMD30" s="1448"/>
      <c r="JME30" s="1448"/>
      <c r="JMF30" s="1449"/>
      <c r="JMG30" s="1771"/>
      <c r="JMH30" s="1447"/>
      <c r="JMI30" s="1448"/>
      <c r="JMJ30" s="1448"/>
      <c r="JMK30" s="1448"/>
      <c r="JML30" s="1449"/>
      <c r="JMM30" s="1450"/>
      <c r="JMN30" s="1448"/>
      <c r="JMO30" s="1448"/>
      <c r="JMP30" s="1448"/>
      <c r="JMQ30" s="1451"/>
      <c r="JMR30" s="1447"/>
      <c r="JMS30" s="1448"/>
      <c r="JMT30" s="1448"/>
      <c r="JMU30" s="1448"/>
      <c r="JMV30" s="1449"/>
      <c r="JMW30" s="1771"/>
      <c r="JMX30" s="1447"/>
      <c r="JMY30" s="1448"/>
      <c r="JMZ30" s="1448"/>
      <c r="JNA30" s="1448"/>
      <c r="JNB30" s="1449"/>
      <c r="JNC30" s="1450"/>
      <c r="JND30" s="1448"/>
      <c r="JNE30" s="1448"/>
      <c r="JNF30" s="1448"/>
      <c r="JNG30" s="1451"/>
      <c r="JNH30" s="1447"/>
      <c r="JNI30" s="1448"/>
      <c r="JNJ30" s="1448"/>
      <c r="JNK30" s="1448"/>
      <c r="JNL30" s="1449"/>
      <c r="JNM30" s="1771"/>
      <c r="JNN30" s="1447"/>
      <c r="JNO30" s="1448"/>
      <c r="JNP30" s="1448"/>
      <c r="JNQ30" s="1448"/>
      <c r="JNR30" s="1449"/>
      <c r="JNS30" s="1450"/>
      <c r="JNT30" s="1448"/>
      <c r="JNU30" s="1448"/>
      <c r="JNV30" s="1448"/>
      <c r="JNW30" s="1451"/>
      <c r="JNX30" s="1447"/>
      <c r="JNY30" s="1448"/>
      <c r="JNZ30" s="1448"/>
      <c r="JOA30" s="1448"/>
      <c r="JOB30" s="1449"/>
      <c r="JOC30" s="1771"/>
      <c r="JOD30" s="1447"/>
      <c r="JOE30" s="1448"/>
      <c r="JOF30" s="1448"/>
      <c r="JOG30" s="1448"/>
      <c r="JOH30" s="1449"/>
      <c r="JOI30" s="1450"/>
      <c r="JOJ30" s="1448"/>
      <c r="JOK30" s="1448"/>
      <c r="JOL30" s="1448"/>
      <c r="JOM30" s="1451"/>
      <c r="JON30" s="1447"/>
      <c r="JOO30" s="1448"/>
      <c r="JOP30" s="1448"/>
      <c r="JOQ30" s="1448"/>
      <c r="JOR30" s="1449"/>
      <c r="JOS30" s="1771"/>
      <c r="JOT30" s="1447"/>
      <c r="JOU30" s="1448"/>
      <c r="JOV30" s="1448"/>
      <c r="JOW30" s="1448"/>
      <c r="JOX30" s="1449"/>
      <c r="JOY30" s="1450"/>
      <c r="JOZ30" s="1448"/>
      <c r="JPA30" s="1448"/>
      <c r="JPB30" s="1448"/>
      <c r="JPC30" s="1451"/>
      <c r="JPD30" s="1447"/>
      <c r="JPE30" s="1448"/>
      <c r="JPF30" s="1448"/>
      <c r="JPG30" s="1448"/>
      <c r="JPH30" s="1449"/>
      <c r="JPI30" s="1771"/>
      <c r="JPJ30" s="1447"/>
      <c r="JPK30" s="1448"/>
      <c r="JPL30" s="1448"/>
      <c r="JPM30" s="1448"/>
      <c r="JPN30" s="1449"/>
      <c r="JPO30" s="1450"/>
      <c r="JPP30" s="1448"/>
      <c r="JPQ30" s="1448"/>
      <c r="JPR30" s="1448"/>
      <c r="JPS30" s="1451"/>
      <c r="JPT30" s="1447"/>
      <c r="JPU30" s="1448"/>
      <c r="JPV30" s="1448"/>
      <c r="JPW30" s="1448"/>
      <c r="JPX30" s="1449"/>
      <c r="JPY30" s="1771"/>
      <c r="JPZ30" s="1447"/>
      <c r="JQA30" s="1448"/>
      <c r="JQB30" s="1448"/>
      <c r="JQC30" s="1448"/>
      <c r="JQD30" s="1449"/>
      <c r="JQE30" s="1450"/>
      <c r="JQF30" s="1448"/>
      <c r="JQG30" s="1448"/>
      <c r="JQH30" s="1448"/>
      <c r="JQI30" s="1451"/>
      <c r="JQJ30" s="1447"/>
      <c r="JQK30" s="1448"/>
      <c r="JQL30" s="1448"/>
      <c r="JQM30" s="1448"/>
      <c r="JQN30" s="1449"/>
      <c r="JQO30" s="1771"/>
      <c r="JQP30" s="1447"/>
      <c r="JQQ30" s="1448"/>
      <c r="JQR30" s="1448"/>
      <c r="JQS30" s="1448"/>
      <c r="JQT30" s="1449"/>
      <c r="JQU30" s="1450"/>
      <c r="JQV30" s="1448"/>
      <c r="JQW30" s="1448"/>
      <c r="JQX30" s="1448"/>
      <c r="JQY30" s="1451"/>
      <c r="JQZ30" s="1447"/>
      <c r="JRA30" s="1448"/>
      <c r="JRB30" s="1448"/>
      <c r="JRC30" s="1448"/>
      <c r="JRD30" s="1449"/>
      <c r="JRE30" s="1771"/>
      <c r="JRF30" s="1447"/>
      <c r="JRG30" s="1448"/>
      <c r="JRH30" s="1448"/>
      <c r="JRI30" s="1448"/>
      <c r="JRJ30" s="1449"/>
      <c r="JRK30" s="1450"/>
      <c r="JRL30" s="1448"/>
      <c r="JRM30" s="1448"/>
      <c r="JRN30" s="1448"/>
      <c r="JRO30" s="1451"/>
      <c r="JRP30" s="1447"/>
      <c r="JRQ30" s="1448"/>
      <c r="JRR30" s="1448"/>
      <c r="JRS30" s="1448"/>
      <c r="JRT30" s="1449"/>
      <c r="JRU30" s="1771"/>
      <c r="JRV30" s="1447"/>
      <c r="JRW30" s="1448"/>
      <c r="JRX30" s="1448"/>
      <c r="JRY30" s="1448"/>
      <c r="JRZ30" s="1449"/>
      <c r="JSA30" s="1450"/>
      <c r="JSB30" s="1448"/>
      <c r="JSC30" s="1448"/>
      <c r="JSD30" s="1448"/>
      <c r="JSE30" s="1451"/>
      <c r="JSF30" s="1447"/>
      <c r="JSG30" s="1448"/>
      <c r="JSH30" s="1448"/>
      <c r="JSI30" s="1448"/>
      <c r="JSJ30" s="1449"/>
      <c r="JSK30" s="1771"/>
      <c r="JSL30" s="1447"/>
      <c r="JSM30" s="1448"/>
      <c r="JSN30" s="1448"/>
      <c r="JSO30" s="1448"/>
      <c r="JSP30" s="1449"/>
      <c r="JSQ30" s="1450"/>
      <c r="JSR30" s="1448"/>
      <c r="JSS30" s="1448"/>
      <c r="JST30" s="1448"/>
      <c r="JSU30" s="1451"/>
      <c r="JSV30" s="1447"/>
      <c r="JSW30" s="1448"/>
      <c r="JSX30" s="1448"/>
      <c r="JSY30" s="1448"/>
      <c r="JSZ30" s="1449"/>
      <c r="JTA30" s="1771"/>
      <c r="JTB30" s="1447"/>
      <c r="JTC30" s="1448"/>
      <c r="JTD30" s="1448"/>
      <c r="JTE30" s="1448"/>
      <c r="JTF30" s="1449"/>
      <c r="JTG30" s="1450"/>
      <c r="JTH30" s="1448"/>
      <c r="JTI30" s="1448"/>
      <c r="JTJ30" s="1448"/>
      <c r="JTK30" s="1451"/>
      <c r="JTL30" s="1447"/>
      <c r="JTM30" s="1448"/>
      <c r="JTN30" s="1448"/>
      <c r="JTO30" s="1448"/>
      <c r="JTP30" s="1449"/>
      <c r="JTQ30" s="1771"/>
      <c r="JTR30" s="1447"/>
      <c r="JTS30" s="1448"/>
      <c r="JTT30" s="1448"/>
      <c r="JTU30" s="1448"/>
      <c r="JTV30" s="1449"/>
      <c r="JTW30" s="1450"/>
      <c r="JTX30" s="1448"/>
      <c r="JTY30" s="1448"/>
      <c r="JTZ30" s="1448"/>
      <c r="JUA30" s="1451"/>
      <c r="JUB30" s="1447"/>
      <c r="JUC30" s="1448"/>
      <c r="JUD30" s="1448"/>
      <c r="JUE30" s="1448"/>
      <c r="JUF30" s="1449"/>
      <c r="JUG30" s="1771"/>
      <c r="JUH30" s="1447"/>
      <c r="JUI30" s="1448"/>
      <c r="JUJ30" s="1448"/>
      <c r="JUK30" s="1448"/>
      <c r="JUL30" s="1449"/>
      <c r="JUM30" s="1450"/>
      <c r="JUN30" s="1448"/>
      <c r="JUO30" s="1448"/>
      <c r="JUP30" s="1448"/>
      <c r="JUQ30" s="1451"/>
      <c r="JUR30" s="1447"/>
      <c r="JUS30" s="1448"/>
      <c r="JUT30" s="1448"/>
      <c r="JUU30" s="1448"/>
      <c r="JUV30" s="1449"/>
      <c r="JUW30" s="1771"/>
      <c r="JUX30" s="1447"/>
      <c r="JUY30" s="1448"/>
      <c r="JUZ30" s="1448"/>
      <c r="JVA30" s="1448"/>
      <c r="JVB30" s="1449"/>
      <c r="JVC30" s="1450"/>
      <c r="JVD30" s="1448"/>
      <c r="JVE30" s="1448"/>
      <c r="JVF30" s="1448"/>
      <c r="JVG30" s="1451"/>
      <c r="JVH30" s="1447"/>
      <c r="JVI30" s="1448"/>
      <c r="JVJ30" s="1448"/>
      <c r="JVK30" s="1448"/>
      <c r="JVL30" s="1449"/>
      <c r="JVM30" s="1771"/>
      <c r="JVN30" s="1447"/>
      <c r="JVO30" s="1448"/>
      <c r="JVP30" s="1448"/>
      <c r="JVQ30" s="1448"/>
      <c r="JVR30" s="1449"/>
      <c r="JVS30" s="1450"/>
      <c r="JVT30" s="1448"/>
      <c r="JVU30" s="1448"/>
      <c r="JVV30" s="1448"/>
      <c r="JVW30" s="1451"/>
      <c r="JVX30" s="1447"/>
      <c r="JVY30" s="1448"/>
      <c r="JVZ30" s="1448"/>
      <c r="JWA30" s="1448"/>
      <c r="JWB30" s="1449"/>
      <c r="JWC30" s="1771"/>
      <c r="JWD30" s="1447"/>
      <c r="JWE30" s="1448"/>
      <c r="JWF30" s="1448"/>
      <c r="JWG30" s="1448"/>
      <c r="JWH30" s="1449"/>
      <c r="JWI30" s="1450"/>
      <c r="JWJ30" s="1448"/>
      <c r="JWK30" s="1448"/>
      <c r="JWL30" s="1448"/>
      <c r="JWM30" s="1451"/>
      <c r="JWN30" s="1447"/>
      <c r="JWO30" s="1448"/>
      <c r="JWP30" s="1448"/>
      <c r="JWQ30" s="1448"/>
      <c r="JWR30" s="1449"/>
      <c r="JWS30" s="1771"/>
      <c r="JWT30" s="1447"/>
      <c r="JWU30" s="1448"/>
      <c r="JWV30" s="1448"/>
      <c r="JWW30" s="1448"/>
      <c r="JWX30" s="1449"/>
      <c r="JWY30" s="1450"/>
      <c r="JWZ30" s="1448"/>
      <c r="JXA30" s="1448"/>
      <c r="JXB30" s="1448"/>
      <c r="JXC30" s="1451"/>
      <c r="JXD30" s="1447"/>
      <c r="JXE30" s="1448"/>
      <c r="JXF30" s="1448"/>
      <c r="JXG30" s="1448"/>
      <c r="JXH30" s="1449"/>
      <c r="JXI30" s="1771"/>
      <c r="JXJ30" s="1447"/>
      <c r="JXK30" s="1448"/>
      <c r="JXL30" s="1448"/>
      <c r="JXM30" s="1448"/>
      <c r="JXN30" s="1449"/>
      <c r="JXO30" s="1450"/>
      <c r="JXP30" s="1448"/>
      <c r="JXQ30" s="1448"/>
      <c r="JXR30" s="1448"/>
      <c r="JXS30" s="1451"/>
      <c r="JXT30" s="1447"/>
      <c r="JXU30" s="1448"/>
      <c r="JXV30" s="1448"/>
      <c r="JXW30" s="1448"/>
      <c r="JXX30" s="1449"/>
      <c r="JXY30" s="1771"/>
      <c r="JXZ30" s="1447"/>
      <c r="JYA30" s="1448"/>
      <c r="JYB30" s="1448"/>
      <c r="JYC30" s="1448"/>
      <c r="JYD30" s="1449"/>
      <c r="JYE30" s="1450"/>
      <c r="JYF30" s="1448"/>
      <c r="JYG30" s="1448"/>
      <c r="JYH30" s="1448"/>
      <c r="JYI30" s="1451"/>
      <c r="JYJ30" s="1447"/>
      <c r="JYK30" s="1448"/>
      <c r="JYL30" s="1448"/>
      <c r="JYM30" s="1448"/>
      <c r="JYN30" s="1449"/>
      <c r="JYO30" s="1771"/>
      <c r="JYP30" s="1447"/>
      <c r="JYQ30" s="1448"/>
      <c r="JYR30" s="1448"/>
      <c r="JYS30" s="1448"/>
      <c r="JYT30" s="1449"/>
      <c r="JYU30" s="1450"/>
      <c r="JYV30" s="1448"/>
      <c r="JYW30" s="1448"/>
      <c r="JYX30" s="1448"/>
      <c r="JYY30" s="1451"/>
      <c r="JYZ30" s="1447"/>
      <c r="JZA30" s="1448"/>
      <c r="JZB30" s="1448"/>
      <c r="JZC30" s="1448"/>
      <c r="JZD30" s="1449"/>
      <c r="JZE30" s="1771"/>
      <c r="JZF30" s="1447"/>
      <c r="JZG30" s="1448"/>
      <c r="JZH30" s="1448"/>
      <c r="JZI30" s="1448"/>
      <c r="JZJ30" s="1449"/>
      <c r="JZK30" s="1450"/>
      <c r="JZL30" s="1448"/>
      <c r="JZM30" s="1448"/>
      <c r="JZN30" s="1448"/>
      <c r="JZO30" s="1451"/>
      <c r="JZP30" s="1447"/>
      <c r="JZQ30" s="1448"/>
      <c r="JZR30" s="1448"/>
      <c r="JZS30" s="1448"/>
      <c r="JZT30" s="1449"/>
      <c r="JZU30" s="1771"/>
      <c r="JZV30" s="1447"/>
      <c r="JZW30" s="1448"/>
      <c r="JZX30" s="1448"/>
      <c r="JZY30" s="1448"/>
      <c r="JZZ30" s="1449"/>
      <c r="KAA30" s="1450"/>
      <c r="KAB30" s="1448"/>
      <c r="KAC30" s="1448"/>
      <c r="KAD30" s="1448"/>
      <c r="KAE30" s="1451"/>
      <c r="KAF30" s="1447"/>
      <c r="KAG30" s="1448"/>
      <c r="KAH30" s="1448"/>
      <c r="KAI30" s="1448"/>
      <c r="KAJ30" s="1449"/>
      <c r="KAK30" s="1771"/>
      <c r="KAL30" s="1447"/>
      <c r="KAM30" s="1448"/>
      <c r="KAN30" s="1448"/>
      <c r="KAO30" s="1448"/>
      <c r="KAP30" s="1449"/>
      <c r="KAQ30" s="1450"/>
      <c r="KAR30" s="1448"/>
      <c r="KAS30" s="1448"/>
      <c r="KAT30" s="1448"/>
      <c r="KAU30" s="1451"/>
      <c r="KAV30" s="1447"/>
      <c r="KAW30" s="1448"/>
      <c r="KAX30" s="1448"/>
      <c r="KAY30" s="1448"/>
      <c r="KAZ30" s="1449"/>
      <c r="KBA30" s="1771"/>
      <c r="KBB30" s="1447"/>
      <c r="KBC30" s="1448"/>
      <c r="KBD30" s="1448"/>
      <c r="KBE30" s="1448"/>
      <c r="KBF30" s="1449"/>
      <c r="KBG30" s="1450"/>
      <c r="KBH30" s="1448"/>
      <c r="KBI30" s="1448"/>
      <c r="KBJ30" s="1448"/>
      <c r="KBK30" s="1451"/>
      <c r="KBL30" s="1447"/>
      <c r="KBM30" s="1448"/>
      <c r="KBN30" s="1448"/>
      <c r="KBO30" s="1448"/>
      <c r="KBP30" s="1449"/>
      <c r="KBQ30" s="1771"/>
      <c r="KBR30" s="1447"/>
      <c r="KBS30" s="1448"/>
      <c r="KBT30" s="1448"/>
      <c r="KBU30" s="1448"/>
      <c r="KBV30" s="1449"/>
      <c r="KBW30" s="1450"/>
      <c r="KBX30" s="1448"/>
      <c r="KBY30" s="1448"/>
      <c r="KBZ30" s="1448"/>
      <c r="KCA30" s="1451"/>
      <c r="KCB30" s="1447"/>
      <c r="KCC30" s="1448"/>
      <c r="KCD30" s="1448"/>
      <c r="KCE30" s="1448"/>
      <c r="KCF30" s="1449"/>
      <c r="KCG30" s="1771"/>
      <c r="KCH30" s="1447"/>
      <c r="KCI30" s="1448"/>
      <c r="KCJ30" s="1448"/>
      <c r="KCK30" s="1448"/>
      <c r="KCL30" s="1449"/>
      <c r="KCM30" s="1450"/>
      <c r="KCN30" s="1448"/>
      <c r="KCO30" s="1448"/>
      <c r="KCP30" s="1448"/>
      <c r="KCQ30" s="1451"/>
      <c r="KCR30" s="1447"/>
      <c r="KCS30" s="1448"/>
      <c r="KCT30" s="1448"/>
      <c r="KCU30" s="1448"/>
      <c r="KCV30" s="1449"/>
      <c r="KCW30" s="1771"/>
      <c r="KCX30" s="1447"/>
      <c r="KCY30" s="1448"/>
      <c r="KCZ30" s="1448"/>
      <c r="KDA30" s="1448"/>
      <c r="KDB30" s="1449"/>
      <c r="KDC30" s="1450"/>
      <c r="KDD30" s="1448"/>
      <c r="KDE30" s="1448"/>
      <c r="KDF30" s="1448"/>
      <c r="KDG30" s="1451"/>
      <c r="KDH30" s="1447"/>
      <c r="KDI30" s="1448"/>
      <c r="KDJ30" s="1448"/>
      <c r="KDK30" s="1448"/>
      <c r="KDL30" s="1449"/>
      <c r="KDM30" s="1771"/>
      <c r="KDN30" s="1447"/>
      <c r="KDO30" s="1448"/>
      <c r="KDP30" s="1448"/>
      <c r="KDQ30" s="1448"/>
      <c r="KDR30" s="1449"/>
      <c r="KDS30" s="1450"/>
      <c r="KDT30" s="1448"/>
      <c r="KDU30" s="1448"/>
      <c r="KDV30" s="1448"/>
      <c r="KDW30" s="1451"/>
      <c r="KDX30" s="1447"/>
      <c r="KDY30" s="1448"/>
      <c r="KDZ30" s="1448"/>
      <c r="KEA30" s="1448"/>
      <c r="KEB30" s="1449"/>
      <c r="KEC30" s="1771"/>
      <c r="KED30" s="1447"/>
      <c r="KEE30" s="1448"/>
      <c r="KEF30" s="1448"/>
      <c r="KEG30" s="1448"/>
      <c r="KEH30" s="1449"/>
      <c r="KEI30" s="1450"/>
      <c r="KEJ30" s="1448"/>
      <c r="KEK30" s="1448"/>
      <c r="KEL30" s="1448"/>
      <c r="KEM30" s="1451"/>
      <c r="KEN30" s="1447"/>
      <c r="KEO30" s="1448"/>
      <c r="KEP30" s="1448"/>
      <c r="KEQ30" s="1448"/>
      <c r="KER30" s="1449"/>
      <c r="KES30" s="1771"/>
      <c r="KET30" s="1447"/>
      <c r="KEU30" s="1448"/>
      <c r="KEV30" s="1448"/>
      <c r="KEW30" s="1448"/>
      <c r="KEX30" s="1449"/>
      <c r="KEY30" s="1450"/>
      <c r="KEZ30" s="1448"/>
      <c r="KFA30" s="1448"/>
      <c r="KFB30" s="1448"/>
      <c r="KFC30" s="1451"/>
      <c r="KFD30" s="1447"/>
      <c r="KFE30" s="1448"/>
      <c r="KFF30" s="1448"/>
      <c r="KFG30" s="1448"/>
      <c r="KFH30" s="1449"/>
      <c r="KFI30" s="1771"/>
      <c r="KFJ30" s="1447"/>
      <c r="KFK30" s="1448"/>
      <c r="KFL30" s="1448"/>
      <c r="KFM30" s="1448"/>
      <c r="KFN30" s="1449"/>
      <c r="KFO30" s="1450"/>
      <c r="KFP30" s="1448"/>
      <c r="KFQ30" s="1448"/>
      <c r="KFR30" s="1448"/>
      <c r="KFS30" s="1451"/>
      <c r="KFT30" s="1447"/>
      <c r="KFU30" s="1448"/>
      <c r="KFV30" s="1448"/>
      <c r="KFW30" s="1448"/>
      <c r="KFX30" s="1449"/>
      <c r="KFY30" s="1771"/>
      <c r="KFZ30" s="1447"/>
      <c r="KGA30" s="1448"/>
      <c r="KGB30" s="1448"/>
      <c r="KGC30" s="1448"/>
      <c r="KGD30" s="1449"/>
      <c r="KGE30" s="1450"/>
      <c r="KGF30" s="1448"/>
      <c r="KGG30" s="1448"/>
      <c r="KGH30" s="1448"/>
      <c r="KGI30" s="1451"/>
      <c r="KGJ30" s="1447"/>
      <c r="KGK30" s="1448"/>
      <c r="KGL30" s="1448"/>
      <c r="KGM30" s="1448"/>
      <c r="KGN30" s="1449"/>
      <c r="KGO30" s="1771"/>
      <c r="KGP30" s="1447"/>
      <c r="KGQ30" s="1448"/>
      <c r="KGR30" s="1448"/>
      <c r="KGS30" s="1448"/>
      <c r="KGT30" s="1449"/>
      <c r="KGU30" s="1450"/>
      <c r="KGV30" s="1448"/>
      <c r="KGW30" s="1448"/>
      <c r="KGX30" s="1448"/>
      <c r="KGY30" s="1451"/>
      <c r="KGZ30" s="1447"/>
      <c r="KHA30" s="1448"/>
      <c r="KHB30" s="1448"/>
      <c r="KHC30" s="1448"/>
      <c r="KHD30" s="1449"/>
      <c r="KHE30" s="1771"/>
      <c r="KHF30" s="1447"/>
      <c r="KHG30" s="1448"/>
      <c r="KHH30" s="1448"/>
      <c r="KHI30" s="1448"/>
      <c r="KHJ30" s="1449"/>
      <c r="KHK30" s="1450"/>
      <c r="KHL30" s="1448"/>
      <c r="KHM30" s="1448"/>
      <c r="KHN30" s="1448"/>
      <c r="KHO30" s="1451"/>
      <c r="KHP30" s="1447"/>
      <c r="KHQ30" s="1448"/>
      <c r="KHR30" s="1448"/>
      <c r="KHS30" s="1448"/>
      <c r="KHT30" s="1449"/>
      <c r="KHU30" s="1771"/>
      <c r="KHV30" s="1447"/>
      <c r="KHW30" s="1448"/>
      <c r="KHX30" s="1448"/>
      <c r="KHY30" s="1448"/>
      <c r="KHZ30" s="1449"/>
      <c r="KIA30" s="1450"/>
      <c r="KIB30" s="1448"/>
      <c r="KIC30" s="1448"/>
      <c r="KID30" s="1448"/>
      <c r="KIE30" s="1451"/>
      <c r="KIF30" s="1447"/>
      <c r="KIG30" s="1448"/>
      <c r="KIH30" s="1448"/>
      <c r="KII30" s="1448"/>
      <c r="KIJ30" s="1449"/>
      <c r="KIK30" s="1771"/>
      <c r="KIL30" s="1447"/>
      <c r="KIM30" s="1448"/>
      <c r="KIN30" s="1448"/>
      <c r="KIO30" s="1448"/>
      <c r="KIP30" s="1449"/>
      <c r="KIQ30" s="1450"/>
      <c r="KIR30" s="1448"/>
      <c r="KIS30" s="1448"/>
      <c r="KIT30" s="1448"/>
      <c r="KIU30" s="1451"/>
      <c r="KIV30" s="1447"/>
      <c r="KIW30" s="1448"/>
      <c r="KIX30" s="1448"/>
      <c r="KIY30" s="1448"/>
      <c r="KIZ30" s="1449"/>
      <c r="KJA30" s="1771"/>
      <c r="KJB30" s="1447"/>
      <c r="KJC30" s="1448"/>
      <c r="KJD30" s="1448"/>
      <c r="KJE30" s="1448"/>
      <c r="KJF30" s="1449"/>
      <c r="KJG30" s="1450"/>
      <c r="KJH30" s="1448"/>
      <c r="KJI30" s="1448"/>
      <c r="KJJ30" s="1448"/>
      <c r="KJK30" s="1451"/>
      <c r="KJL30" s="1447"/>
      <c r="KJM30" s="1448"/>
      <c r="KJN30" s="1448"/>
      <c r="KJO30" s="1448"/>
      <c r="KJP30" s="1449"/>
      <c r="KJQ30" s="1771"/>
      <c r="KJR30" s="1447"/>
      <c r="KJS30" s="1448"/>
      <c r="KJT30" s="1448"/>
      <c r="KJU30" s="1448"/>
      <c r="KJV30" s="1449"/>
      <c r="KJW30" s="1450"/>
      <c r="KJX30" s="1448"/>
      <c r="KJY30" s="1448"/>
      <c r="KJZ30" s="1448"/>
      <c r="KKA30" s="1451"/>
      <c r="KKB30" s="1447"/>
      <c r="KKC30" s="1448"/>
      <c r="KKD30" s="1448"/>
      <c r="KKE30" s="1448"/>
      <c r="KKF30" s="1449"/>
      <c r="KKG30" s="1771"/>
      <c r="KKH30" s="1447"/>
      <c r="KKI30" s="1448"/>
      <c r="KKJ30" s="1448"/>
      <c r="KKK30" s="1448"/>
      <c r="KKL30" s="1449"/>
      <c r="KKM30" s="1450"/>
      <c r="KKN30" s="1448"/>
      <c r="KKO30" s="1448"/>
      <c r="KKP30" s="1448"/>
      <c r="KKQ30" s="1451"/>
      <c r="KKR30" s="1447"/>
      <c r="KKS30" s="1448"/>
      <c r="KKT30" s="1448"/>
      <c r="KKU30" s="1448"/>
      <c r="KKV30" s="1449"/>
      <c r="KKW30" s="1771"/>
      <c r="KKX30" s="1447"/>
      <c r="KKY30" s="1448"/>
      <c r="KKZ30" s="1448"/>
      <c r="KLA30" s="1448"/>
      <c r="KLB30" s="1449"/>
      <c r="KLC30" s="1450"/>
      <c r="KLD30" s="1448"/>
      <c r="KLE30" s="1448"/>
      <c r="KLF30" s="1448"/>
      <c r="KLG30" s="1451"/>
      <c r="KLH30" s="1447"/>
      <c r="KLI30" s="1448"/>
      <c r="KLJ30" s="1448"/>
      <c r="KLK30" s="1448"/>
      <c r="KLL30" s="1449"/>
      <c r="KLM30" s="1771"/>
      <c r="KLN30" s="1447"/>
      <c r="KLO30" s="1448"/>
      <c r="KLP30" s="1448"/>
      <c r="KLQ30" s="1448"/>
      <c r="KLR30" s="1449"/>
      <c r="KLS30" s="1450"/>
      <c r="KLT30" s="1448"/>
      <c r="KLU30" s="1448"/>
      <c r="KLV30" s="1448"/>
      <c r="KLW30" s="1451"/>
      <c r="KLX30" s="1447"/>
      <c r="KLY30" s="1448"/>
      <c r="KLZ30" s="1448"/>
      <c r="KMA30" s="1448"/>
      <c r="KMB30" s="1449"/>
      <c r="KMC30" s="1771"/>
      <c r="KMD30" s="1447"/>
      <c r="KME30" s="1448"/>
      <c r="KMF30" s="1448"/>
      <c r="KMG30" s="1448"/>
      <c r="KMH30" s="1449"/>
      <c r="KMI30" s="1450"/>
      <c r="KMJ30" s="1448"/>
      <c r="KMK30" s="1448"/>
      <c r="KML30" s="1448"/>
      <c r="KMM30" s="1451"/>
      <c r="KMN30" s="1447"/>
      <c r="KMO30" s="1448"/>
      <c r="KMP30" s="1448"/>
      <c r="KMQ30" s="1448"/>
      <c r="KMR30" s="1449"/>
      <c r="KMS30" s="1771"/>
      <c r="KMT30" s="1447"/>
      <c r="KMU30" s="1448"/>
      <c r="KMV30" s="1448"/>
      <c r="KMW30" s="1448"/>
      <c r="KMX30" s="1449"/>
      <c r="KMY30" s="1450"/>
      <c r="KMZ30" s="1448"/>
      <c r="KNA30" s="1448"/>
      <c r="KNB30" s="1448"/>
      <c r="KNC30" s="1451"/>
      <c r="KND30" s="1447"/>
      <c r="KNE30" s="1448"/>
      <c r="KNF30" s="1448"/>
      <c r="KNG30" s="1448"/>
      <c r="KNH30" s="1449"/>
      <c r="KNI30" s="1771"/>
      <c r="KNJ30" s="1447"/>
      <c r="KNK30" s="1448"/>
      <c r="KNL30" s="1448"/>
      <c r="KNM30" s="1448"/>
      <c r="KNN30" s="1449"/>
      <c r="KNO30" s="1450"/>
      <c r="KNP30" s="1448"/>
      <c r="KNQ30" s="1448"/>
      <c r="KNR30" s="1448"/>
      <c r="KNS30" s="1451"/>
      <c r="KNT30" s="1447"/>
      <c r="KNU30" s="1448"/>
      <c r="KNV30" s="1448"/>
      <c r="KNW30" s="1448"/>
      <c r="KNX30" s="1449"/>
      <c r="KNY30" s="1771"/>
      <c r="KNZ30" s="1447"/>
      <c r="KOA30" s="1448"/>
      <c r="KOB30" s="1448"/>
      <c r="KOC30" s="1448"/>
      <c r="KOD30" s="1449"/>
      <c r="KOE30" s="1450"/>
      <c r="KOF30" s="1448"/>
      <c r="KOG30" s="1448"/>
      <c r="KOH30" s="1448"/>
      <c r="KOI30" s="1451"/>
      <c r="KOJ30" s="1447"/>
      <c r="KOK30" s="1448"/>
      <c r="KOL30" s="1448"/>
      <c r="KOM30" s="1448"/>
      <c r="KON30" s="1449"/>
      <c r="KOO30" s="1771"/>
      <c r="KOP30" s="1447"/>
      <c r="KOQ30" s="1448"/>
      <c r="KOR30" s="1448"/>
      <c r="KOS30" s="1448"/>
      <c r="KOT30" s="1449"/>
      <c r="KOU30" s="1450"/>
      <c r="KOV30" s="1448"/>
      <c r="KOW30" s="1448"/>
      <c r="KOX30" s="1448"/>
      <c r="KOY30" s="1451"/>
      <c r="KOZ30" s="1447"/>
      <c r="KPA30" s="1448"/>
      <c r="KPB30" s="1448"/>
      <c r="KPC30" s="1448"/>
      <c r="KPD30" s="1449"/>
      <c r="KPE30" s="1771"/>
      <c r="KPF30" s="1447"/>
      <c r="KPG30" s="1448"/>
      <c r="KPH30" s="1448"/>
      <c r="KPI30" s="1448"/>
      <c r="KPJ30" s="1449"/>
      <c r="KPK30" s="1450"/>
      <c r="KPL30" s="1448"/>
      <c r="KPM30" s="1448"/>
      <c r="KPN30" s="1448"/>
      <c r="KPO30" s="1451"/>
      <c r="KPP30" s="1447"/>
      <c r="KPQ30" s="1448"/>
      <c r="KPR30" s="1448"/>
      <c r="KPS30" s="1448"/>
      <c r="KPT30" s="1449"/>
      <c r="KPU30" s="1771"/>
      <c r="KPV30" s="1447"/>
      <c r="KPW30" s="1448"/>
      <c r="KPX30" s="1448"/>
      <c r="KPY30" s="1448"/>
      <c r="KPZ30" s="1449"/>
      <c r="KQA30" s="1450"/>
      <c r="KQB30" s="1448"/>
      <c r="KQC30" s="1448"/>
      <c r="KQD30" s="1448"/>
      <c r="KQE30" s="1451"/>
      <c r="KQF30" s="1447"/>
      <c r="KQG30" s="1448"/>
      <c r="KQH30" s="1448"/>
      <c r="KQI30" s="1448"/>
      <c r="KQJ30" s="1449"/>
      <c r="KQK30" s="1771"/>
      <c r="KQL30" s="1447"/>
      <c r="KQM30" s="1448"/>
      <c r="KQN30" s="1448"/>
      <c r="KQO30" s="1448"/>
      <c r="KQP30" s="1449"/>
      <c r="KQQ30" s="1450"/>
      <c r="KQR30" s="1448"/>
      <c r="KQS30" s="1448"/>
      <c r="KQT30" s="1448"/>
      <c r="KQU30" s="1451"/>
      <c r="KQV30" s="1447"/>
      <c r="KQW30" s="1448"/>
      <c r="KQX30" s="1448"/>
      <c r="KQY30" s="1448"/>
      <c r="KQZ30" s="1449"/>
      <c r="KRA30" s="1771"/>
      <c r="KRB30" s="1447"/>
      <c r="KRC30" s="1448"/>
      <c r="KRD30" s="1448"/>
      <c r="KRE30" s="1448"/>
      <c r="KRF30" s="1449"/>
      <c r="KRG30" s="1450"/>
      <c r="KRH30" s="1448"/>
      <c r="KRI30" s="1448"/>
      <c r="KRJ30" s="1448"/>
      <c r="KRK30" s="1451"/>
      <c r="KRL30" s="1447"/>
      <c r="KRM30" s="1448"/>
      <c r="KRN30" s="1448"/>
      <c r="KRO30" s="1448"/>
      <c r="KRP30" s="1449"/>
      <c r="KRQ30" s="1771"/>
      <c r="KRR30" s="1447"/>
      <c r="KRS30" s="1448"/>
      <c r="KRT30" s="1448"/>
      <c r="KRU30" s="1448"/>
      <c r="KRV30" s="1449"/>
      <c r="KRW30" s="1450"/>
      <c r="KRX30" s="1448"/>
      <c r="KRY30" s="1448"/>
      <c r="KRZ30" s="1448"/>
      <c r="KSA30" s="1451"/>
      <c r="KSB30" s="1447"/>
      <c r="KSC30" s="1448"/>
      <c r="KSD30" s="1448"/>
      <c r="KSE30" s="1448"/>
      <c r="KSF30" s="1449"/>
      <c r="KSG30" s="1771"/>
      <c r="KSH30" s="1447"/>
      <c r="KSI30" s="1448"/>
      <c r="KSJ30" s="1448"/>
      <c r="KSK30" s="1448"/>
      <c r="KSL30" s="1449"/>
      <c r="KSM30" s="1450"/>
      <c r="KSN30" s="1448"/>
      <c r="KSO30" s="1448"/>
      <c r="KSP30" s="1448"/>
      <c r="KSQ30" s="1451"/>
      <c r="KSR30" s="1447"/>
      <c r="KSS30" s="1448"/>
      <c r="KST30" s="1448"/>
      <c r="KSU30" s="1448"/>
      <c r="KSV30" s="1449"/>
      <c r="KSW30" s="1771"/>
      <c r="KSX30" s="1447"/>
      <c r="KSY30" s="1448"/>
      <c r="KSZ30" s="1448"/>
      <c r="KTA30" s="1448"/>
      <c r="KTB30" s="1449"/>
      <c r="KTC30" s="1450"/>
      <c r="KTD30" s="1448"/>
      <c r="KTE30" s="1448"/>
      <c r="KTF30" s="1448"/>
      <c r="KTG30" s="1451"/>
      <c r="KTH30" s="1447"/>
      <c r="KTI30" s="1448"/>
      <c r="KTJ30" s="1448"/>
      <c r="KTK30" s="1448"/>
      <c r="KTL30" s="1449"/>
      <c r="KTM30" s="1771"/>
      <c r="KTN30" s="1447"/>
      <c r="KTO30" s="1448"/>
      <c r="KTP30" s="1448"/>
      <c r="KTQ30" s="1448"/>
      <c r="KTR30" s="1449"/>
      <c r="KTS30" s="1450"/>
      <c r="KTT30" s="1448"/>
      <c r="KTU30" s="1448"/>
      <c r="KTV30" s="1448"/>
      <c r="KTW30" s="1451"/>
      <c r="KTX30" s="1447"/>
      <c r="KTY30" s="1448"/>
      <c r="KTZ30" s="1448"/>
      <c r="KUA30" s="1448"/>
      <c r="KUB30" s="1449"/>
      <c r="KUC30" s="1771"/>
      <c r="KUD30" s="1447"/>
      <c r="KUE30" s="1448"/>
      <c r="KUF30" s="1448"/>
      <c r="KUG30" s="1448"/>
      <c r="KUH30" s="1449"/>
      <c r="KUI30" s="1450"/>
      <c r="KUJ30" s="1448"/>
      <c r="KUK30" s="1448"/>
      <c r="KUL30" s="1448"/>
      <c r="KUM30" s="1451"/>
      <c r="KUN30" s="1447"/>
      <c r="KUO30" s="1448"/>
      <c r="KUP30" s="1448"/>
      <c r="KUQ30" s="1448"/>
      <c r="KUR30" s="1449"/>
      <c r="KUS30" s="1771"/>
      <c r="KUT30" s="1447"/>
      <c r="KUU30" s="1448"/>
      <c r="KUV30" s="1448"/>
      <c r="KUW30" s="1448"/>
      <c r="KUX30" s="1449"/>
      <c r="KUY30" s="1450"/>
      <c r="KUZ30" s="1448"/>
      <c r="KVA30" s="1448"/>
      <c r="KVB30" s="1448"/>
      <c r="KVC30" s="1451"/>
      <c r="KVD30" s="1447"/>
      <c r="KVE30" s="1448"/>
      <c r="KVF30" s="1448"/>
      <c r="KVG30" s="1448"/>
      <c r="KVH30" s="1449"/>
      <c r="KVI30" s="1771"/>
      <c r="KVJ30" s="1447"/>
      <c r="KVK30" s="1448"/>
      <c r="KVL30" s="1448"/>
      <c r="KVM30" s="1448"/>
      <c r="KVN30" s="1449"/>
      <c r="KVO30" s="1450"/>
      <c r="KVP30" s="1448"/>
      <c r="KVQ30" s="1448"/>
      <c r="KVR30" s="1448"/>
      <c r="KVS30" s="1451"/>
      <c r="KVT30" s="1447"/>
      <c r="KVU30" s="1448"/>
      <c r="KVV30" s="1448"/>
      <c r="KVW30" s="1448"/>
      <c r="KVX30" s="1449"/>
      <c r="KVY30" s="1771"/>
      <c r="KVZ30" s="1447"/>
      <c r="KWA30" s="1448"/>
      <c r="KWB30" s="1448"/>
      <c r="KWC30" s="1448"/>
      <c r="KWD30" s="1449"/>
      <c r="KWE30" s="1450"/>
      <c r="KWF30" s="1448"/>
      <c r="KWG30" s="1448"/>
      <c r="KWH30" s="1448"/>
      <c r="KWI30" s="1451"/>
      <c r="KWJ30" s="1447"/>
      <c r="KWK30" s="1448"/>
      <c r="KWL30" s="1448"/>
      <c r="KWM30" s="1448"/>
      <c r="KWN30" s="1449"/>
      <c r="KWO30" s="1771"/>
      <c r="KWP30" s="1447"/>
      <c r="KWQ30" s="1448"/>
      <c r="KWR30" s="1448"/>
      <c r="KWS30" s="1448"/>
      <c r="KWT30" s="1449"/>
      <c r="KWU30" s="1450"/>
      <c r="KWV30" s="1448"/>
      <c r="KWW30" s="1448"/>
      <c r="KWX30" s="1448"/>
      <c r="KWY30" s="1451"/>
      <c r="KWZ30" s="1447"/>
      <c r="KXA30" s="1448"/>
      <c r="KXB30" s="1448"/>
      <c r="KXC30" s="1448"/>
      <c r="KXD30" s="1449"/>
      <c r="KXE30" s="1771"/>
      <c r="KXF30" s="1447"/>
      <c r="KXG30" s="1448"/>
      <c r="KXH30" s="1448"/>
      <c r="KXI30" s="1448"/>
      <c r="KXJ30" s="1449"/>
      <c r="KXK30" s="1450"/>
      <c r="KXL30" s="1448"/>
      <c r="KXM30" s="1448"/>
      <c r="KXN30" s="1448"/>
      <c r="KXO30" s="1451"/>
      <c r="KXP30" s="1447"/>
      <c r="KXQ30" s="1448"/>
      <c r="KXR30" s="1448"/>
      <c r="KXS30" s="1448"/>
      <c r="KXT30" s="1449"/>
      <c r="KXU30" s="1771"/>
      <c r="KXV30" s="1447"/>
      <c r="KXW30" s="1448"/>
      <c r="KXX30" s="1448"/>
      <c r="KXY30" s="1448"/>
      <c r="KXZ30" s="1449"/>
      <c r="KYA30" s="1450"/>
      <c r="KYB30" s="1448"/>
      <c r="KYC30" s="1448"/>
      <c r="KYD30" s="1448"/>
      <c r="KYE30" s="1451"/>
      <c r="KYF30" s="1447"/>
      <c r="KYG30" s="1448"/>
      <c r="KYH30" s="1448"/>
      <c r="KYI30" s="1448"/>
      <c r="KYJ30" s="1449"/>
      <c r="KYK30" s="1771"/>
      <c r="KYL30" s="1447"/>
      <c r="KYM30" s="1448"/>
      <c r="KYN30" s="1448"/>
      <c r="KYO30" s="1448"/>
      <c r="KYP30" s="1449"/>
      <c r="KYQ30" s="1450"/>
      <c r="KYR30" s="1448"/>
      <c r="KYS30" s="1448"/>
      <c r="KYT30" s="1448"/>
      <c r="KYU30" s="1451"/>
      <c r="KYV30" s="1447"/>
      <c r="KYW30" s="1448"/>
      <c r="KYX30" s="1448"/>
      <c r="KYY30" s="1448"/>
      <c r="KYZ30" s="1449"/>
      <c r="KZA30" s="1771"/>
      <c r="KZB30" s="1447"/>
      <c r="KZC30" s="1448"/>
      <c r="KZD30" s="1448"/>
      <c r="KZE30" s="1448"/>
      <c r="KZF30" s="1449"/>
      <c r="KZG30" s="1450"/>
      <c r="KZH30" s="1448"/>
      <c r="KZI30" s="1448"/>
      <c r="KZJ30" s="1448"/>
      <c r="KZK30" s="1451"/>
      <c r="KZL30" s="1447"/>
      <c r="KZM30" s="1448"/>
      <c r="KZN30" s="1448"/>
      <c r="KZO30" s="1448"/>
      <c r="KZP30" s="1449"/>
      <c r="KZQ30" s="1771"/>
      <c r="KZR30" s="1447"/>
      <c r="KZS30" s="1448"/>
      <c r="KZT30" s="1448"/>
      <c r="KZU30" s="1448"/>
      <c r="KZV30" s="1449"/>
      <c r="KZW30" s="1450"/>
      <c r="KZX30" s="1448"/>
      <c r="KZY30" s="1448"/>
      <c r="KZZ30" s="1448"/>
      <c r="LAA30" s="1451"/>
      <c r="LAB30" s="1447"/>
      <c r="LAC30" s="1448"/>
      <c r="LAD30" s="1448"/>
      <c r="LAE30" s="1448"/>
      <c r="LAF30" s="1449"/>
      <c r="LAG30" s="1771"/>
      <c r="LAH30" s="1447"/>
      <c r="LAI30" s="1448"/>
      <c r="LAJ30" s="1448"/>
      <c r="LAK30" s="1448"/>
      <c r="LAL30" s="1449"/>
      <c r="LAM30" s="1450"/>
      <c r="LAN30" s="1448"/>
      <c r="LAO30" s="1448"/>
      <c r="LAP30" s="1448"/>
      <c r="LAQ30" s="1451"/>
      <c r="LAR30" s="1447"/>
      <c r="LAS30" s="1448"/>
      <c r="LAT30" s="1448"/>
      <c r="LAU30" s="1448"/>
      <c r="LAV30" s="1449"/>
      <c r="LAW30" s="1771"/>
      <c r="LAX30" s="1447"/>
      <c r="LAY30" s="1448"/>
      <c r="LAZ30" s="1448"/>
      <c r="LBA30" s="1448"/>
      <c r="LBB30" s="1449"/>
      <c r="LBC30" s="1450"/>
      <c r="LBD30" s="1448"/>
      <c r="LBE30" s="1448"/>
      <c r="LBF30" s="1448"/>
      <c r="LBG30" s="1451"/>
      <c r="LBH30" s="1447"/>
      <c r="LBI30" s="1448"/>
      <c r="LBJ30" s="1448"/>
      <c r="LBK30" s="1448"/>
      <c r="LBL30" s="1449"/>
      <c r="LBM30" s="1771"/>
      <c r="LBN30" s="1447"/>
      <c r="LBO30" s="1448"/>
      <c r="LBP30" s="1448"/>
      <c r="LBQ30" s="1448"/>
      <c r="LBR30" s="1449"/>
      <c r="LBS30" s="1450"/>
      <c r="LBT30" s="1448"/>
      <c r="LBU30" s="1448"/>
      <c r="LBV30" s="1448"/>
      <c r="LBW30" s="1451"/>
      <c r="LBX30" s="1447"/>
      <c r="LBY30" s="1448"/>
      <c r="LBZ30" s="1448"/>
      <c r="LCA30" s="1448"/>
      <c r="LCB30" s="1449"/>
      <c r="LCC30" s="1771"/>
      <c r="LCD30" s="1447"/>
      <c r="LCE30" s="1448"/>
      <c r="LCF30" s="1448"/>
      <c r="LCG30" s="1448"/>
      <c r="LCH30" s="1449"/>
      <c r="LCI30" s="1450"/>
      <c r="LCJ30" s="1448"/>
      <c r="LCK30" s="1448"/>
      <c r="LCL30" s="1448"/>
      <c r="LCM30" s="1451"/>
      <c r="LCN30" s="1447"/>
      <c r="LCO30" s="1448"/>
      <c r="LCP30" s="1448"/>
      <c r="LCQ30" s="1448"/>
      <c r="LCR30" s="1449"/>
      <c r="LCS30" s="1771"/>
      <c r="LCT30" s="1447"/>
      <c r="LCU30" s="1448"/>
      <c r="LCV30" s="1448"/>
      <c r="LCW30" s="1448"/>
      <c r="LCX30" s="1449"/>
      <c r="LCY30" s="1450"/>
      <c r="LCZ30" s="1448"/>
      <c r="LDA30" s="1448"/>
      <c r="LDB30" s="1448"/>
      <c r="LDC30" s="1451"/>
      <c r="LDD30" s="1447"/>
      <c r="LDE30" s="1448"/>
      <c r="LDF30" s="1448"/>
      <c r="LDG30" s="1448"/>
      <c r="LDH30" s="1449"/>
      <c r="LDI30" s="1771"/>
      <c r="LDJ30" s="1447"/>
      <c r="LDK30" s="1448"/>
      <c r="LDL30" s="1448"/>
      <c r="LDM30" s="1448"/>
      <c r="LDN30" s="1449"/>
      <c r="LDO30" s="1450"/>
      <c r="LDP30" s="1448"/>
      <c r="LDQ30" s="1448"/>
      <c r="LDR30" s="1448"/>
      <c r="LDS30" s="1451"/>
      <c r="LDT30" s="1447"/>
      <c r="LDU30" s="1448"/>
      <c r="LDV30" s="1448"/>
      <c r="LDW30" s="1448"/>
      <c r="LDX30" s="1449"/>
      <c r="LDY30" s="1771"/>
      <c r="LDZ30" s="1447"/>
      <c r="LEA30" s="1448"/>
      <c r="LEB30" s="1448"/>
      <c r="LEC30" s="1448"/>
      <c r="LED30" s="1449"/>
      <c r="LEE30" s="1450"/>
      <c r="LEF30" s="1448"/>
      <c r="LEG30" s="1448"/>
      <c r="LEH30" s="1448"/>
      <c r="LEI30" s="1451"/>
      <c r="LEJ30" s="1447"/>
      <c r="LEK30" s="1448"/>
      <c r="LEL30" s="1448"/>
      <c r="LEM30" s="1448"/>
      <c r="LEN30" s="1449"/>
      <c r="LEO30" s="1771"/>
      <c r="LEP30" s="1447"/>
      <c r="LEQ30" s="1448"/>
      <c r="LER30" s="1448"/>
      <c r="LES30" s="1448"/>
      <c r="LET30" s="1449"/>
      <c r="LEU30" s="1450"/>
      <c r="LEV30" s="1448"/>
      <c r="LEW30" s="1448"/>
      <c r="LEX30" s="1448"/>
      <c r="LEY30" s="1451"/>
      <c r="LEZ30" s="1447"/>
      <c r="LFA30" s="1448"/>
      <c r="LFB30" s="1448"/>
      <c r="LFC30" s="1448"/>
      <c r="LFD30" s="1449"/>
      <c r="LFE30" s="1771"/>
      <c r="LFF30" s="1447"/>
      <c r="LFG30" s="1448"/>
      <c r="LFH30" s="1448"/>
      <c r="LFI30" s="1448"/>
      <c r="LFJ30" s="1449"/>
      <c r="LFK30" s="1450"/>
      <c r="LFL30" s="1448"/>
      <c r="LFM30" s="1448"/>
      <c r="LFN30" s="1448"/>
      <c r="LFO30" s="1451"/>
      <c r="LFP30" s="1447"/>
      <c r="LFQ30" s="1448"/>
      <c r="LFR30" s="1448"/>
      <c r="LFS30" s="1448"/>
      <c r="LFT30" s="1449"/>
      <c r="LFU30" s="1771"/>
      <c r="LFV30" s="1447"/>
      <c r="LFW30" s="1448"/>
      <c r="LFX30" s="1448"/>
      <c r="LFY30" s="1448"/>
      <c r="LFZ30" s="1449"/>
      <c r="LGA30" s="1450"/>
      <c r="LGB30" s="1448"/>
      <c r="LGC30" s="1448"/>
      <c r="LGD30" s="1448"/>
      <c r="LGE30" s="1451"/>
      <c r="LGF30" s="1447"/>
      <c r="LGG30" s="1448"/>
      <c r="LGH30" s="1448"/>
      <c r="LGI30" s="1448"/>
      <c r="LGJ30" s="1449"/>
      <c r="LGK30" s="1771"/>
      <c r="LGL30" s="1447"/>
      <c r="LGM30" s="1448"/>
      <c r="LGN30" s="1448"/>
      <c r="LGO30" s="1448"/>
      <c r="LGP30" s="1449"/>
      <c r="LGQ30" s="1450"/>
      <c r="LGR30" s="1448"/>
      <c r="LGS30" s="1448"/>
      <c r="LGT30" s="1448"/>
      <c r="LGU30" s="1451"/>
      <c r="LGV30" s="1447"/>
      <c r="LGW30" s="1448"/>
      <c r="LGX30" s="1448"/>
      <c r="LGY30" s="1448"/>
      <c r="LGZ30" s="1449"/>
      <c r="LHA30" s="1771"/>
      <c r="LHB30" s="1447"/>
      <c r="LHC30" s="1448"/>
      <c r="LHD30" s="1448"/>
      <c r="LHE30" s="1448"/>
      <c r="LHF30" s="1449"/>
      <c r="LHG30" s="1450"/>
      <c r="LHH30" s="1448"/>
      <c r="LHI30" s="1448"/>
      <c r="LHJ30" s="1448"/>
      <c r="LHK30" s="1451"/>
      <c r="LHL30" s="1447"/>
      <c r="LHM30" s="1448"/>
      <c r="LHN30" s="1448"/>
      <c r="LHO30" s="1448"/>
      <c r="LHP30" s="1449"/>
      <c r="LHQ30" s="1771"/>
      <c r="LHR30" s="1447"/>
      <c r="LHS30" s="1448"/>
      <c r="LHT30" s="1448"/>
      <c r="LHU30" s="1448"/>
      <c r="LHV30" s="1449"/>
      <c r="LHW30" s="1450"/>
      <c r="LHX30" s="1448"/>
      <c r="LHY30" s="1448"/>
      <c r="LHZ30" s="1448"/>
      <c r="LIA30" s="1451"/>
      <c r="LIB30" s="1447"/>
      <c r="LIC30" s="1448"/>
      <c r="LID30" s="1448"/>
      <c r="LIE30" s="1448"/>
      <c r="LIF30" s="1449"/>
      <c r="LIG30" s="1771"/>
      <c r="LIH30" s="1447"/>
      <c r="LII30" s="1448"/>
      <c r="LIJ30" s="1448"/>
      <c r="LIK30" s="1448"/>
      <c r="LIL30" s="1449"/>
      <c r="LIM30" s="1450"/>
      <c r="LIN30" s="1448"/>
      <c r="LIO30" s="1448"/>
      <c r="LIP30" s="1448"/>
      <c r="LIQ30" s="1451"/>
      <c r="LIR30" s="1447"/>
      <c r="LIS30" s="1448"/>
      <c r="LIT30" s="1448"/>
      <c r="LIU30" s="1448"/>
      <c r="LIV30" s="1449"/>
      <c r="LIW30" s="1771"/>
      <c r="LIX30" s="1447"/>
      <c r="LIY30" s="1448"/>
      <c r="LIZ30" s="1448"/>
      <c r="LJA30" s="1448"/>
      <c r="LJB30" s="1449"/>
      <c r="LJC30" s="1450"/>
      <c r="LJD30" s="1448"/>
      <c r="LJE30" s="1448"/>
      <c r="LJF30" s="1448"/>
      <c r="LJG30" s="1451"/>
      <c r="LJH30" s="1447"/>
      <c r="LJI30" s="1448"/>
      <c r="LJJ30" s="1448"/>
      <c r="LJK30" s="1448"/>
      <c r="LJL30" s="1449"/>
      <c r="LJM30" s="1771"/>
      <c r="LJN30" s="1447"/>
      <c r="LJO30" s="1448"/>
      <c r="LJP30" s="1448"/>
      <c r="LJQ30" s="1448"/>
      <c r="LJR30" s="1449"/>
      <c r="LJS30" s="1450"/>
      <c r="LJT30" s="1448"/>
      <c r="LJU30" s="1448"/>
      <c r="LJV30" s="1448"/>
      <c r="LJW30" s="1451"/>
      <c r="LJX30" s="1447"/>
      <c r="LJY30" s="1448"/>
      <c r="LJZ30" s="1448"/>
      <c r="LKA30" s="1448"/>
      <c r="LKB30" s="1449"/>
      <c r="LKC30" s="1771"/>
      <c r="LKD30" s="1447"/>
      <c r="LKE30" s="1448"/>
      <c r="LKF30" s="1448"/>
      <c r="LKG30" s="1448"/>
      <c r="LKH30" s="1449"/>
      <c r="LKI30" s="1450"/>
      <c r="LKJ30" s="1448"/>
      <c r="LKK30" s="1448"/>
      <c r="LKL30" s="1448"/>
      <c r="LKM30" s="1451"/>
      <c r="LKN30" s="1447"/>
      <c r="LKO30" s="1448"/>
      <c r="LKP30" s="1448"/>
      <c r="LKQ30" s="1448"/>
      <c r="LKR30" s="1449"/>
      <c r="LKS30" s="1771"/>
      <c r="LKT30" s="1447"/>
      <c r="LKU30" s="1448"/>
      <c r="LKV30" s="1448"/>
      <c r="LKW30" s="1448"/>
      <c r="LKX30" s="1449"/>
      <c r="LKY30" s="1450"/>
      <c r="LKZ30" s="1448"/>
      <c r="LLA30" s="1448"/>
      <c r="LLB30" s="1448"/>
      <c r="LLC30" s="1451"/>
      <c r="LLD30" s="1447"/>
      <c r="LLE30" s="1448"/>
      <c r="LLF30" s="1448"/>
      <c r="LLG30" s="1448"/>
      <c r="LLH30" s="1449"/>
      <c r="LLI30" s="1771"/>
      <c r="LLJ30" s="1447"/>
      <c r="LLK30" s="1448"/>
      <c r="LLL30" s="1448"/>
      <c r="LLM30" s="1448"/>
      <c r="LLN30" s="1449"/>
      <c r="LLO30" s="1450"/>
      <c r="LLP30" s="1448"/>
      <c r="LLQ30" s="1448"/>
      <c r="LLR30" s="1448"/>
      <c r="LLS30" s="1451"/>
      <c r="LLT30" s="1447"/>
      <c r="LLU30" s="1448"/>
      <c r="LLV30" s="1448"/>
      <c r="LLW30" s="1448"/>
      <c r="LLX30" s="1449"/>
      <c r="LLY30" s="1771"/>
      <c r="LLZ30" s="1447"/>
      <c r="LMA30" s="1448"/>
      <c r="LMB30" s="1448"/>
      <c r="LMC30" s="1448"/>
      <c r="LMD30" s="1449"/>
      <c r="LME30" s="1450"/>
      <c r="LMF30" s="1448"/>
      <c r="LMG30" s="1448"/>
      <c r="LMH30" s="1448"/>
      <c r="LMI30" s="1451"/>
      <c r="LMJ30" s="1447"/>
      <c r="LMK30" s="1448"/>
      <c r="LML30" s="1448"/>
      <c r="LMM30" s="1448"/>
      <c r="LMN30" s="1449"/>
      <c r="LMO30" s="1771"/>
      <c r="LMP30" s="1447"/>
      <c r="LMQ30" s="1448"/>
      <c r="LMR30" s="1448"/>
      <c r="LMS30" s="1448"/>
      <c r="LMT30" s="1449"/>
      <c r="LMU30" s="1450"/>
      <c r="LMV30" s="1448"/>
      <c r="LMW30" s="1448"/>
      <c r="LMX30" s="1448"/>
      <c r="LMY30" s="1451"/>
      <c r="LMZ30" s="1447"/>
      <c r="LNA30" s="1448"/>
      <c r="LNB30" s="1448"/>
      <c r="LNC30" s="1448"/>
      <c r="LND30" s="1449"/>
      <c r="LNE30" s="1771"/>
      <c r="LNF30" s="1447"/>
      <c r="LNG30" s="1448"/>
      <c r="LNH30" s="1448"/>
      <c r="LNI30" s="1448"/>
      <c r="LNJ30" s="1449"/>
      <c r="LNK30" s="1450"/>
      <c r="LNL30" s="1448"/>
      <c r="LNM30" s="1448"/>
      <c r="LNN30" s="1448"/>
      <c r="LNO30" s="1451"/>
      <c r="LNP30" s="1447"/>
      <c r="LNQ30" s="1448"/>
      <c r="LNR30" s="1448"/>
      <c r="LNS30" s="1448"/>
      <c r="LNT30" s="1449"/>
      <c r="LNU30" s="1771"/>
      <c r="LNV30" s="1447"/>
      <c r="LNW30" s="1448"/>
      <c r="LNX30" s="1448"/>
      <c r="LNY30" s="1448"/>
      <c r="LNZ30" s="1449"/>
      <c r="LOA30" s="1450"/>
      <c r="LOB30" s="1448"/>
      <c r="LOC30" s="1448"/>
      <c r="LOD30" s="1448"/>
      <c r="LOE30" s="1451"/>
      <c r="LOF30" s="1447"/>
      <c r="LOG30" s="1448"/>
      <c r="LOH30" s="1448"/>
      <c r="LOI30" s="1448"/>
      <c r="LOJ30" s="1449"/>
      <c r="LOK30" s="1771"/>
      <c r="LOL30" s="1447"/>
      <c r="LOM30" s="1448"/>
      <c r="LON30" s="1448"/>
      <c r="LOO30" s="1448"/>
      <c r="LOP30" s="1449"/>
      <c r="LOQ30" s="1450"/>
      <c r="LOR30" s="1448"/>
      <c r="LOS30" s="1448"/>
      <c r="LOT30" s="1448"/>
      <c r="LOU30" s="1451"/>
      <c r="LOV30" s="1447"/>
      <c r="LOW30" s="1448"/>
      <c r="LOX30" s="1448"/>
      <c r="LOY30" s="1448"/>
      <c r="LOZ30" s="1449"/>
      <c r="LPA30" s="1771"/>
      <c r="LPB30" s="1447"/>
      <c r="LPC30" s="1448"/>
      <c r="LPD30" s="1448"/>
      <c r="LPE30" s="1448"/>
      <c r="LPF30" s="1449"/>
      <c r="LPG30" s="1450"/>
      <c r="LPH30" s="1448"/>
      <c r="LPI30" s="1448"/>
      <c r="LPJ30" s="1448"/>
      <c r="LPK30" s="1451"/>
      <c r="LPL30" s="1447"/>
      <c r="LPM30" s="1448"/>
      <c r="LPN30" s="1448"/>
      <c r="LPO30" s="1448"/>
      <c r="LPP30" s="1449"/>
      <c r="LPQ30" s="1771"/>
      <c r="LPR30" s="1447"/>
      <c r="LPS30" s="1448"/>
      <c r="LPT30" s="1448"/>
      <c r="LPU30" s="1448"/>
      <c r="LPV30" s="1449"/>
      <c r="LPW30" s="1450"/>
      <c r="LPX30" s="1448"/>
      <c r="LPY30" s="1448"/>
      <c r="LPZ30" s="1448"/>
      <c r="LQA30" s="1451"/>
      <c r="LQB30" s="1447"/>
      <c r="LQC30" s="1448"/>
      <c r="LQD30" s="1448"/>
      <c r="LQE30" s="1448"/>
      <c r="LQF30" s="1449"/>
      <c r="LQG30" s="1771"/>
      <c r="LQH30" s="1447"/>
      <c r="LQI30" s="1448"/>
      <c r="LQJ30" s="1448"/>
      <c r="LQK30" s="1448"/>
      <c r="LQL30" s="1449"/>
      <c r="LQM30" s="1450"/>
      <c r="LQN30" s="1448"/>
      <c r="LQO30" s="1448"/>
      <c r="LQP30" s="1448"/>
      <c r="LQQ30" s="1451"/>
      <c r="LQR30" s="1447"/>
      <c r="LQS30" s="1448"/>
      <c r="LQT30" s="1448"/>
      <c r="LQU30" s="1448"/>
      <c r="LQV30" s="1449"/>
      <c r="LQW30" s="1771"/>
      <c r="LQX30" s="1447"/>
      <c r="LQY30" s="1448"/>
      <c r="LQZ30" s="1448"/>
      <c r="LRA30" s="1448"/>
      <c r="LRB30" s="1449"/>
      <c r="LRC30" s="1450"/>
      <c r="LRD30" s="1448"/>
      <c r="LRE30" s="1448"/>
      <c r="LRF30" s="1448"/>
      <c r="LRG30" s="1451"/>
      <c r="LRH30" s="1447"/>
      <c r="LRI30" s="1448"/>
      <c r="LRJ30" s="1448"/>
      <c r="LRK30" s="1448"/>
      <c r="LRL30" s="1449"/>
      <c r="LRM30" s="1771"/>
      <c r="LRN30" s="1447"/>
      <c r="LRO30" s="1448"/>
      <c r="LRP30" s="1448"/>
      <c r="LRQ30" s="1448"/>
      <c r="LRR30" s="1449"/>
      <c r="LRS30" s="1450"/>
      <c r="LRT30" s="1448"/>
      <c r="LRU30" s="1448"/>
      <c r="LRV30" s="1448"/>
      <c r="LRW30" s="1451"/>
      <c r="LRX30" s="1447"/>
      <c r="LRY30" s="1448"/>
      <c r="LRZ30" s="1448"/>
      <c r="LSA30" s="1448"/>
      <c r="LSB30" s="1449"/>
      <c r="LSC30" s="1771"/>
      <c r="LSD30" s="1447"/>
      <c r="LSE30" s="1448"/>
      <c r="LSF30" s="1448"/>
      <c r="LSG30" s="1448"/>
      <c r="LSH30" s="1449"/>
      <c r="LSI30" s="1450"/>
      <c r="LSJ30" s="1448"/>
      <c r="LSK30" s="1448"/>
      <c r="LSL30" s="1448"/>
      <c r="LSM30" s="1451"/>
      <c r="LSN30" s="1447"/>
      <c r="LSO30" s="1448"/>
      <c r="LSP30" s="1448"/>
      <c r="LSQ30" s="1448"/>
      <c r="LSR30" s="1449"/>
      <c r="LSS30" s="1771"/>
      <c r="LST30" s="1447"/>
      <c r="LSU30" s="1448"/>
      <c r="LSV30" s="1448"/>
      <c r="LSW30" s="1448"/>
      <c r="LSX30" s="1449"/>
      <c r="LSY30" s="1450"/>
      <c r="LSZ30" s="1448"/>
      <c r="LTA30" s="1448"/>
      <c r="LTB30" s="1448"/>
      <c r="LTC30" s="1451"/>
      <c r="LTD30" s="1447"/>
      <c r="LTE30" s="1448"/>
      <c r="LTF30" s="1448"/>
      <c r="LTG30" s="1448"/>
      <c r="LTH30" s="1449"/>
      <c r="LTI30" s="1771"/>
      <c r="LTJ30" s="1447"/>
      <c r="LTK30" s="1448"/>
      <c r="LTL30" s="1448"/>
      <c r="LTM30" s="1448"/>
      <c r="LTN30" s="1449"/>
      <c r="LTO30" s="1450"/>
      <c r="LTP30" s="1448"/>
      <c r="LTQ30" s="1448"/>
      <c r="LTR30" s="1448"/>
      <c r="LTS30" s="1451"/>
      <c r="LTT30" s="1447"/>
      <c r="LTU30" s="1448"/>
      <c r="LTV30" s="1448"/>
      <c r="LTW30" s="1448"/>
      <c r="LTX30" s="1449"/>
      <c r="LTY30" s="1771"/>
      <c r="LTZ30" s="1447"/>
      <c r="LUA30" s="1448"/>
      <c r="LUB30" s="1448"/>
      <c r="LUC30" s="1448"/>
      <c r="LUD30" s="1449"/>
      <c r="LUE30" s="1450"/>
      <c r="LUF30" s="1448"/>
      <c r="LUG30" s="1448"/>
      <c r="LUH30" s="1448"/>
      <c r="LUI30" s="1451"/>
      <c r="LUJ30" s="1447"/>
      <c r="LUK30" s="1448"/>
      <c r="LUL30" s="1448"/>
      <c r="LUM30" s="1448"/>
      <c r="LUN30" s="1449"/>
      <c r="LUO30" s="1771"/>
      <c r="LUP30" s="1447"/>
      <c r="LUQ30" s="1448"/>
      <c r="LUR30" s="1448"/>
      <c r="LUS30" s="1448"/>
      <c r="LUT30" s="1449"/>
      <c r="LUU30" s="1450"/>
      <c r="LUV30" s="1448"/>
      <c r="LUW30" s="1448"/>
      <c r="LUX30" s="1448"/>
      <c r="LUY30" s="1451"/>
      <c r="LUZ30" s="1447"/>
      <c r="LVA30" s="1448"/>
      <c r="LVB30" s="1448"/>
      <c r="LVC30" s="1448"/>
      <c r="LVD30" s="1449"/>
      <c r="LVE30" s="1771"/>
      <c r="LVF30" s="1447"/>
      <c r="LVG30" s="1448"/>
      <c r="LVH30" s="1448"/>
      <c r="LVI30" s="1448"/>
      <c r="LVJ30" s="1449"/>
      <c r="LVK30" s="1450"/>
      <c r="LVL30" s="1448"/>
      <c r="LVM30" s="1448"/>
      <c r="LVN30" s="1448"/>
      <c r="LVO30" s="1451"/>
      <c r="LVP30" s="1447"/>
      <c r="LVQ30" s="1448"/>
      <c r="LVR30" s="1448"/>
      <c r="LVS30" s="1448"/>
      <c r="LVT30" s="1449"/>
      <c r="LVU30" s="1771"/>
      <c r="LVV30" s="1447"/>
      <c r="LVW30" s="1448"/>
      <c r="LVX30" s="1448"/>
      <c r="LVY30" s="1448"/>
      <c r="LVZ30" s="1449"/>
      <c r="LWA30" s="1450"/>
      <c r="LWB30" s="1448"/>
      <c r="LWC30" s="1448"/>
      <c r="LWD30" s="1448"/>
      <c r="LWE30" s="1451"/>
      <c r="LWF30" s="1447"/>
      <c r="LWG30" s="1448"/>
      <c r="LWH30" s="1448"/>
      <c r="LWI30" s="1448"/>
      <c r="LWJ30" s="1449"/>
      <c r="LWK30" s="1771"/>
      <c r="LWL30" s="1447"/>
      <c r="LWM30" s="1448"/>
      <c r="LWN30" s="1448"/>
      <c r="LWO30" s="1448"/>
      <c r="LWP30" s="1449"/>
      <c r="LWQ30" s="1450"/>
      <c r="LWR30" s="1448"/>
      <c r="LWS30" s="1448"/>
      <c r="LWT30" s="1448"/>
      <c r="LWU30" s="1451"/>
      <c r="LWV30" s="1447"/>
      <c r="LWW30" s="1448"/>
      <c r="LWX30" s="1448"/>
      <c r="LWY30" s="1448"/>
      <c r="LWZ30" s="1449"/>
      <c r="LXA30" s="1771"/>
      <c r="LXB30" s="1447"/>
      <c r="LXC30" s="1448"/>
      <c r="LXD30" s="1448"/>
      <c r="LXE30" s="1448"/>
      <c r="LXF30" s="1449"/>
      <c r="LXG30" s="1450"/>
      <c r="LXH30" s="1448"/>
      <c r="LXI30" s="1448"/>
      <c r="LXJ30" s="1448"/>
      <c r="LXK30" s="1451"/>
      <c r="LXL30" s="1447"/>
      <c r="LXM30" s="1448"/>
      <c r="LXN30" s="1448"/>
      <c r="LXO30" s="1448"/>
      <c r="LXP30" s="1449"/>
      <c r="LXQ30" s="1771"/>
      <c r="LXR30" s="1447"/>
      <c r="LXS30" s="1448"/>
      <c r="LXT30" s="1448"/>
      <c r="LXU30" s="1448"/>
      <c r="LXV30" s="1449"/>
      <c r="LXW30" s="1450"/>
      <c r="LXX30" s="1448"/>
      <c r="LXY30" s="1448"/>
      <c r="LXZ30" s="1448"/>
      <c r="LYA30" s="1451"/>
      <c r="LYB30" s="1447"/>
      <c r="LYC30" s="1448"/>
      <c r="LYD30" s="1448"/>
      <c r="LYE30" s="1448"/>
      <c r="LYF30" s="1449"/>
      <c r="LYG30" s="1771"/>
      <c r="LYH30" s="1447"/>
      <c r="LYI30" s="1448"/>
      <c r="LYJ30" s="1448"/>
      <c r="LYK30" s="1448"/>
      <c r="LYL30" s="1449"/>
      <c r="LYM30" s="1450"/>
      <c r="LYN30" s="1448"/>
      <c r="LYO30" s="1448"/>
      <c r="LYP30" s="1448"/>
      <c r="LYQ30" s="1451"/>
      <c r="LYR30" s="1447"/>
      <c r="LYS30" s="1448"/>
      <c r="LYT30" s="1448"/>
      <c r="LYU30" s="1448"/>
      <c r="LYV30" s="1449"/>
      <c r="LYW30" s="1771"/>
      <c r="LYX30" s="1447"/>
      <c r="LYY30" s="1448"/>
      <c r="LYZ30" s="1448"/>
      <c r="LZA30" s="1448"/>
      <c r="LZB30" s="1449"/>
      <c r="LZC30" s="1450"/>
      <c r="LZD30" s="1448"/>
      <c r="LZE30" s="1448"/>
      <c r="LZF30" s="1448"/>
      <c r="LZG30" s="1451"/>
      <c r="LZH30" s="1447"/>
      <c r="LZI30" s="1448"/>
      <c r="LZJ30" s="1448"/>
      <c r="LZK30" s="1448"/>
      <c r="LZL30" s="1449"/>
      <c r="LZM30" s="1771"/>
      <c r="LZN30" s="1447"/>
      <c r="LZO30" s="1448"/>
      <c r="LZP30" s="1448"/>
      <c r="LZQ30" s="1448"/>
      <c r="LZR30" s="1449"/>
      <c r="LZS30" s="1450"/>
      <c r="LZT30" s="1448"/>
      <c r="LZU30" s="1448"/>
      <c r="LZV30" s="1448"/>
      <c r="LZW30" s="1451"/>
      <c r="LZX30" s="1447"/>
      <c r="LZY30" s="1448"/>
      <c r="LZZ30" s="1448"/>
      <c r="MAA30" s="1448"/>
      <c r="MAB30" s="1449"/>
      <c r="MAC30" s="1771"/>
      <c r="MAD30" s="1447"/>
      <c r="MAE30" s="1448"/>
      <c r="MAF30" s="1448"/>
      <c r="MAG30" s="1448"/>
      <c r="MAH30" s="1449"/>
      <c r="MAI30" s="1450"/>
      <c r="MAJ30" s="1448"/>
      <c r="MAK30" s="1448"/>
      <c r="MAL30" s="1448"/>
      <c r="MAM30" s="1451"/>
      <c r="MAN30" s="1447"/>
      <c r="MAO30" s="1448"/>
      <c r="MAP30" s="1448"/>
      <c r="MAQ30" s="1448"/>
      <c r="MAR30" s="1449"/>
      <c r="MAS30" s="1771"/>
      <c r="MAT30" s="1447"/>
      <c r="MAU30" s="1448"/>
      <c r="MAV30" s="1448"/>
      <c r="MAW30" s="1448"/>
      <c r="MAX30" s="1449"/>
      <c r="MAY30" s="1450"/>
      <c r="MAZ30" s="1448"/>
      <c r="MBA30" s="1448"/>
      <c r="MBB30" s="1448"/>
      <c r="MBC30" s="1451"/>
      <c r="MBD30" s="1447"/>
      <c r="MBE30" s="1448"/>
      <c r="MBF30" s="1448"/>
      <c r="MBG30" s="1448"/>
      <c r="MBH30" s="1449"/>
      <c r="MBI30" s="1771"/>
      <c r="MBJ30" s="1447"/>
      <c r="MBK30" s="1448"/>
      <c r="MBL30" s="1448"/>
      <c r="MBM30" s="1448"/>
      <c r="MBN30" s="1449"/>
      <c r="MBO30" s="1450"/>
      <c r="MBP30" s="1448"/>
      <c r="MBQ30" s="1448"/>
      <c r="MBR30" s="1448"/>
      <c r="MBS30" s="1451"/>
      <c r="MBT30" s="1447"/>
      <c r="MBU30" s="1448"/>
      <c r="MBV30" s="1448"/>
      <c r="MBW30" s="1448"/>
      <c r="MBX30" s="1449"/>
      <c r="MBY30" s="1771"/>
      <c r="MBZ30" s="1447"/>
      <c r="MCA30" s="1448"/>
      <c r="MCB30" s="1448"/>
      <c r="MCC30" s="1448"/>
      <c r="MCD30" s="1449"/>
      <c r="MCE30" s="1450"/>
      <c r="MCF30" s="1448"/>
      <c r="MCG30" s="1448"/>
      <c r="MCH30" s="1448"/>
      <c r="MCI30" s="1451"/>
      <c r="MCJ30" s="1447"/>
      <c r="MCK30" s="1448"/>
      <c r="MCL30" s="1448"/>
      <c r="MCM30" s="1448"/>
      <c r="MCN30" s="1449"/>
      <c r="MCO30" s="1771"/>
      <c r="MCP30" s="1447"/>
      <c r="MCQ30" s="1448"/>
      <c r="MCR30" s="1448"/>
      <c r="MCS30" s="1448"/>
      <c r="MCT30" s="1449"/>
      <c r="MCU30" s="1450"/>
      <c r="MCV30" s="1448"/>
      <c r="MCW30" s="1448"/>
      <c r="MCX30" s="1448"/>
      <c r="MCY30" s="1451"/>
      <c r="MCZ30" s="1447"/>
      <c r="MDA30" s="1448"/>
      <c r="MDB30" s="1448"/>
      <c r="MDC30" s="1448"/>
      <c r="MDD30" s="1449"/>
      <c r="MDE30" s="1771"/>
      <c r="MDF30" s="1447"/>
      <c r="MDG30" s="1448"/>
      <c r="MDH30" s="1448"/>
      <c r="MDI30" s="1448"/>
      <c r="MDJ30" s="1449"/>
      <c r="MDK30" s="1450"/>
      <c r="MDL30" s="1448"/>
      <c r="MDM30" s="1448"/>
      <c r="MDN30" s="1448"/>
      <c r="MDO30" s="1451"/>
      <c r="MDP30" s="1447"/>
      <c r="MDQ30" s="1448"/>
      <c r="MDR30" s="1448"/>
      <c r="MDS30" s="1448"/>
      <c r="MDT30" s="1449"/>
      <c r="MDU30" s="1771"/>
      <c r="MDV30" s="1447"/>
      <c r="MDW30" s="1448"/>
      <c r="MDX30" s="1448"/>
      <c r="MDY30" s="1448"/>
      <c r="MDZ30" s="1449"/>
      <c r="MEA30" s="1450"/>
      <c r="MEB30" s="1448"/>
      <c r="MEC30" s="1448"/>
      <c r="MED30" s="1448"/>
      <c r="MEE30" s="1451"/>
      <c r="MEF30" s="1447"/>
      <c r="MEG30" s="1448"/>
      <c r="MEH30" s="1448"/>
      <c r="MEI30" s="1448"/>
      <c r="MEJ30" s="1449"/>
      <c r="MEK30" s="1771"/>
      <c r="MEL30" s="1447"/>
      <c r="MEM30" s="1448"/>
      <c r="MEN30" s="1448"/>
      <c r="MEO30" s="1448"/>
      <c r="MEP30" s="1449"/>
      <c r="MEQ30" s="1450"/>
      <c r="MER30" s="1448"/>
      <c r="MES30" s="1448"/>
      <c r="MET30" s="1448"/>
      <c r="MEU30" s="1451"/>
      <c r="MEV30" s="1447"/>
      <c r="MEW30" s="1448"/>
      <c r="MEX30" s="1448"/>
      <c r="MEY30" s="1448"/>
      <c r="MEZ30" s="1449"/>
      <c r="MFA30" s="1771"/>
      <c r="MFB30" s="1447"/>
      <c r="MFC30" s="1448"/>
      <c r="MFD30" s="1448"/>
      <c r="MFE30" s="1448"/>
      <c r="MFF30" s="1449"/>
      <c r="MFG30" s="1450"/>
      <c r="MFH30" s="1448"/>
      <c r="MFI30" s="1448"/>
      <c r="MFJ30" s="1448"/>
      <c r="MFK30" s="1451"/>
      <c r="MFL30" s="1447"/>
      <c r="MFM30" s="1448"/>
      <c r="MFN30" s="1448"/>
      <c r="MFO30" s="1448"/>
      <c r="MFP30" s="1449"/>
      <c r="MFQ30" s="1771"/>
      <c r="MFR30" s="1447"/>
      <c r="MFS30" s="1448"/>
      <c r="MFT30" s="1448"/>
      <c r="MFU30" s="1448"/>
      <c r="MFV30" s="1449"/>
      <c r="MFW30" s="1450"/>
      <c r="MFX30" s="1448"/>
      <c r="MFY30" s="1448"/>
      <c r="MFZ30" s="1448"/>
      <c r="MGA30" s="1451"/>
      <c r="MGB30" s="1447"/>
      <c r="MGC30" s="1448"/>
      <c r="MGD30" s="1448"/>
      <c r="MGE30" s="1448"/>
      <c r="MGF30" s="1449"/>
      <c r="MGG30" s="1771"/>
      <c r="MGH30" s="1447"/>
      <c r="MGI30" s="1448"/>
      <c r="MGJ30" s="1448"/>
      <c r="MGK30" s="1448"/>
      <c r="MGL30" s="1449"/>
      <c r="MGM30" s="1450"/>
      <c r="MGN30" s="1448"/>
      <c r="MGO30" s="1448"/>
      <c r="MGP30" s="1448"/>
      <c r="MGQ30" s="1451"/>
      <c r="MGR30" s="1447"/>
      <c r="MGS30" s="1448"/>
      <c r="MGT30" s="1448"/>
      <c r="MGU30" s="1448"/>
      <c r="MGV30" s="1449"/>
      <c r="MGW30" s="1771"/>
      <c r="MGX30" s="1447"/>
      <c r="MGY30" s="1448"/>
      <c r="MGZ30" s="1448"/>
      <c r="MHA30" s="1448"/>
      <c r="MHB30" s="1449"/>
      <c r="MHC30" s="1450"/>
      <c r="MHD30" s="1448"/>
      <c r="MHE30" s="1448"/>
      <c r="MHF30" s="1448"/>
      <c r="MHG30" s="1451"/>
      <c r="MHH30" s="1447"/>
      <c r="MHI30" s="1448"/>
      <c r="MHJ30" s="1448"/>
      <c r="MHK30" s="1448"/>
      <c r="MHL30" s="1449"/>
      <c r="MHM30" s="1771"/>
      <c r="MHN30" s="1447"/>
      <c r="MHO30" s="1448"/>
      <c r="MHP30" s="1448"/>
      <c r="MHQ30" s="1448"/>
      <c r="MHR30" s="1449"/>
      <c r="MHS30" s="1450"/>
      <c r="MHT30" s="1448"/>
      <c r="MHU30" s="1448"/>
      <c r="MHV30" s="1448"/>
      <c r="MHW30" s="1451"/>
      <c r="MHX30" s="1447"/>
      <c r="MHY30" s="1448"/>
      <c r="MHZ30" s="1448"/>
      <c r="MIA30" s="1448"/>
      <c r="MIB30" s="1449"/>
      <c r="MIC30" s="1771"/>
      <c r="MID30" s="1447"/>
      <c r="MIE30" s="1448"/>
      <c r="MIF30" s="1448"/>
      <c r="MIG30" s="1448"/>
      <c r="MIH30" s="1449"/>
      <c r="MII30" s="1450"/>
      <c r="MIJ30" s="1448"/>
      <c r="MIK30" s="1448"/>
      <c r="MIL30" s="1448"/>
      <c r="MIM30" s="1451"/>
      <c r="MIN30" s="1447"/>
      <c r="MIO30" s="1448"/>
      <c r="MIP30" s="1448"/>
      <c r="MIQ30" s="1448"/>
      <c r="MIR30" s="1449"/>
      <c r="MIS30" s="1771"/>
      <c r="MIT30" s="1447"/>
      <c r="MIU30" s="1448"/>
      <c r="MIV30" s="1448"/>
      <c r="MIW30" s="1448"/>
      <c r="MIX30" s="1449"/>
      <c r="MIY30" s="1450"/>
      <c r="MIZ30" s="1448"/>
      <c r="MJA30" s="1448"/>
      <c r="MJB30" s="1448"/>
      <c r="MJC30" s="1451"/>
      <c r="MJD30" s="1447"/>
      <c r="MJE30" s="1448"/>
      <c r="MJF30" s="1448"/>
      <c r="MJG30" s="1448"/>
      <c r="MJH30" s="1449"/>
      <c r="MJI30" s="1771"/>
      <c r="MJJ30" s="1447"/>
      <c r="MJK30" s="1448"/>
      <c r="MJL30" s="1448"/>
      <c r="MJM30" s="1448"/>
      <c r="MJN30" s="1449"/>
      <c r="MJO30" s="1450"/>
      <c r="MJP30" s="1448"/>
      <c r="MJQ30" s="1448"/>
      <c r="MJR30" s="1448"/>
      <c r="MJS30" s="1451"/>
      <c r="MJT30" s="1447"/>
      <c r="MJU30" s="1448"/>
      <c r="MJV30" s="1448"/>
      <c r="MJW30" s="1448"/>
      <c r="MJX30" s="1449"/>
      <c r="MJY30" s="1771"/>
      <c r="MJZ30" s="1447"/>
      <c r="MKA30" s="1448"/>
      <c r="MKB30" s="1448"/>
      <c r="MKC30" s="1448"/>
      <c r="MKD30" s="1449"/>
      <c r="MKE30" s="1450"/>
      <c r="MKF30" s="1448"/>
      <c r="MKG30" s="1448"/>
      <c r="MKH30" s="1448"/>
      <c r="MKI30" s="1451"/>
      <c r="MKJ30" s="1447"/>
      <c r="MKK30" s="1448"/>
      <c r="MKL30" s="1448"/>
      <c r="MKM30" s="1448"/>
      <c r="MKN30" s="1449"/>
      <c r="MKO30" s="1771"/>
      <c r="MKP30" s="1447"/>
      <c r="MKQ30" s="1448"/>
      <c r="MKR30" s="1448"/>
      <c r="MKS30" s="1448"/>
      <c r="MKT30" s="1449"/>
      <c r="MKU30" s="1450"/>
      <c r="MKV30" s="1448"/>
      <c r="MKW30" s="1448"/>
      <c r="MKX30" s="1448"/>
      <c r="MKY30" s="1451"/>
      <c r="MKZ30" s="1447"/>
      <c r="MLA30" s="1448"/>
      <c r="MLB30" s="1448"/>
      <c r="MLC30" s="1448"/>
      <c r="MLD30" s="1449"/>
      <c r="MLE30" s="1771"/>
      <c r="MLF30" s="1447"/>
      <c r="MLG30" s="1448"/>
      <c r="MLH30" s="1448"/>
      <c r="MLI30" s="1448"/>
      <c r="MLJ30" s="1449"/>
      <c r="MLK30" s="1450"/>
      <c r="MLL30" s="1448"/>
      <c r="MLM30" s="1448"/>
      <c r="MLN30" s="1448"/>
      <c r="MLO30" s="1451"/>
      <c r="MLP30" s="1447"/>
      <c r="MLQ30" s="1448"/>
      <c r="MLR30" s="1448"/>
      <c r="MLS30" s="1448"/>
      <c r="MLT30" s="1449"/>
      <c r="MLU30" s="1771"/>
      <c r="MLV30" s="1447"/>
      <c r="MLW30" s="1448"/>
      <c r="MLX30" s="1448"/>
      <c r="MLY30" s="1448"/>
      <c r="MLZ30" s="1449"/>
      <c r="MMA30" s="1450"/>
      <c r="MMB30" s="1448"/>
      <c r="MMC30" s="1448"/>
      <c r="MMD30" s="1448"/>
      <c r="MME30" s="1451"/>
      <c r="MMF30" s="1447"/>
      <c r="MMG30" s="1448"/>
      <c r="MMH30" s="1448"/>
      <c r="MMI30" s="1448"/>
      <c r="MMJ30" s="1449"/>
      <c r="MMK30" s="1771"/>
      <c r="MML30" s="1447"/>
      <c r="MMM30" s="1448"/>
      <c r="MMN30" s="1448"/>
      <c r="MMO30" s="1448"/>
      <c r="MMP30" s="1449"/>
      <c r="MMQ30" s="1450"/>
      <c r="MMR30" s="1448"/>
      <c r="MMS30" s="1448"/>
      <c r="MMT30" s="1448"/>
      <c r="MMU30" s="1451"/>
      <c r="MMV30" s="1447"/>
      <c r="MMW30" s="1448"/>
      <c r="MMX30" s="1448"/>
      <c r="MMY30" s="1448"/>
      <c r="MMZ30" s="1449"/>
      <c r="MNA30" s="1771"/>
      <c r="MNB30" s="1447"/>
      <c r="MNC30" s="1448"/>
      <c r="MND30" s="1448"/>
      <c r="MNE30" s="1448"/>
      <c r="MNF30" s="1449"/>
      <c r="MNG30" s="1450"/>
      <c r="MNH30" s="1448"/>
      <c r="MNI30" s="1448"/>
      <c r="MNJ30" s="1448"/>
      <c r="MNK30" s="1451"/>
      <c r="MNL30" s="1447"/>
      <c r="MNM30" s="1448"/>
      <c r="MNN30" s="1448"/>
      <c r="MNO30" s="1448"/>
      <c r="MNP30" s="1449"/>
      <c r="MNQ30" s="1771"/>
      <c r="MNR30" s="1447"/>
      <c r="MNS30" s="1448"/>
      <c r="MNT30" s="1448"/>
      <c r="MNU30" s="1448"/>
      <c r="MNV30" s="1449"/>
      <c r="MNW30" s="1450"/>
      <c r="MNX30" s="1448"/>
      <c r="MNY30" s="1448"/>
      <c r="MNZ30" s="1448"/>
      <c r="MOA30" s="1451"/>
      <c r="MOB30" s="1447"/>
      <c r="MOC30" s="1448"/>
      <c r="MOD30" s="1448"/>
      <c r="MOE30" s="1448"/>
      <c r="MOF30" s="1449"/>
      <c r="MOG30" s="1771"/>
      <c r="MOH30" s="1447"/>
      <c r="MOI30" s="1448"/>
      <c r="MOJ30" s="1448"/>
      <c r="MOK30" s="1448"/>
      <c r="MOL30" s="1449"/>
      <c r="MOM30" s="1450"/>
      <c r="MON30" s="1448"/>
      <c r="MOO30" s="1448"/>
      <c r="MOP30" s="1448"/>
      <c r="MOQ30" s="1451"/>
      <c r="MOR30" s="1447"/>
      <c r="MOS30" s="1448"/>
      <c r="MOT30" s="1448"/>
      <c r="MOU30" s="1448"/>
      <c r="MOV30" s="1449"/>
      <c r="MOW30" s="1771"/>
      <c r="MOX30" s="1447"/>
      <c r="MOY30" s="1448"/>
      <c r="MOZ30" s="1448"/>
      <c r="MPA30" s="1448"/>
      <c r="MPB30" s="1449"/>
      <c r="MPC30" s="1450"/>
      <c r="MPD30" s="1448"/>
      <c r="MPE30" s="1448"/>
      <c r="MPF30" s="1448"/>
      <c r="MPG30" s="1451"/>
      <c r="MPH30" s="1447"/>
      <c r="MPI30" s="1448"/>
      <c r="MPJ30" s="1448"/>
      <c r="MPK30" s="1448"/>
      <c r="MPL30" s="1449"/>
      <c r="MPM30" s="1771"/>
      <c r="MPN30" s="1447"/>
      <c r="MPO30" s="1448"/>
      <c r="MPP30" s="1448"/>
      <c r="MPQ30" s="1448"/>
      <c r="MPR30" s="1449"/>
      <c r="MPS30" s="1450"/>
      <c r="MPT30" s="1448"/>
      <c r="MPU30" s="1448"/>
      <c r="MPV30" s="1448"/>
      <c r="MPW30" s="1451"/>
      <c r="MPX30" s="1447"/>
      <c r="MPY30" s="1448"/>
      <c r="MPZ30" s="1448"/>
      <c r="MQA30" s="1448"/>
      <c r="MQB30" s="1449"/>
      <c r="MQC30" s="1771"/>
      <c r="MQD30" s="1447"/>
      <c r="MQE30" s="1448"/>
      <c r="MQF30" s="1448"/>
      <c r="MQG30" s="1448"/>
      <c r="MQH30" s="1449"/>
      <c r="MQI30" s="1450"/>
      <c r="MQJ30" s="1448"/>
      <c r="MQK30" s="1448"/>
      <c r="MQL30" s="1448"/>
      <c r="MQM30" s="1451"/>
      <c r="MQN30" s="1447"/>
      <c r="MQO30" s="1448"/>
      <c r="MQP30" s="1448"/>
      <c r="MQQ30" s="1448"/>
      <c r="MQR30" s="1449"/>
      <c r="MQS30" s="1771"/>
      <c r="MQT30" s="1447"/>
      <c r="MQU30" s="1448"/>
      <c r="MQV30" s="1448"/>
      <c r="MQW30" s="1448"/>
      <c r="MQX30" s="1449"/>
      <c r="MQY30" s="1450"/>
      <c r="MQZ30" s="1448"/>
      <c r="MRA30" s="1448"/>
      <c r="MRB30" s="1448"/>
      <c r="MRC30" s="1451"/>
      <c r="MRD30" s="1447"/>
      <c r="MRE30" s="1448"/>
      <c r="MRF30" s="1448"/>
      <c r="MRG30" s="1448"/>
      <c r="MRH30" s="1449"/>
      <c r="MRI30" s="1771"/>
      <c r="MRJ30" s="1447"/>
      <c r="MRK30" s="1448"/>
      <c r="MRL30" s="1448"/>
      <c r="MRM30" s="1448"/>
      <c r="MRN30" s="1449"/>
      <c r="MRO30" s="1450"/>
      <c r="MRP30" s="1448"/>
      <c r="MRQ30" s="1448"/>
      <c r="MRR30" s="1448"/>
      <c r="MRS30" s="1451"/>
      <c r="MRT30" s="1447"/>
      <c r="MRU30" s="1448"/>
      <c r="MRV30" s="1448"/>
      <c r="MRW30" s="1448"/>
      <c r="MRX30" s="1449"/>
      <c r="MRY30" s="1771"/>
      <c r="MRZ30" s="1447"/>
      <c r="MSA30" s="1448"/>
      <c r="MSB30" s="1448"/>
      <c r="MSC30" s="1448"/>
      <c r="MSD30" s="1449"/>
      <c r="MSE30" s="1450"/>
      <c r="MSF30" s="1448"/>
      <c r="MSG30" s="1448"/>
      <c r="MSH30" s="1448"/>
      <c r="MSI30" s="1451"/>
      <c r="MSJ30" s="1447"/>
      <c r="MSK30" s="1448"/>
      <c r="MSL30" s="1448"/>
      <c r="MSM30" s="1448"/>
      <c r="MSN30" s="1449"/>
      <c r="MSO30" s="1771"/>
      <c r="MSP30" s="1447"/>
      <c r="MSQ30" s="1448"/>
      <c r="MSR30" s="1448"/>
      <c r="MSS30" s="1448"/>
      <c r="MST30" s="1449"/>
      <c r="MSU30" s="1450"/>
      <c r="MSV30" s="1448"/>
      <c r="MSW30" s="1448"/>
      <c r="MSX30" s="1448"/>
      <c r="MSY30" s="1451"/>
      <c r="MSZ30" s="1447"/>
      <c r="MTA30" s="1448"/>
      <c r="MTB30" s="1448"/>
      <c r="MTC30" s="1448"/>
      <c r="MTD30" s="1449"/>
      <c r="MTE30" s="1771"/>
      <c r="MTF30" s="1447"/>
      <c r="MTG30" s="1448"/>
      <c r="MTH30" s="1448"/>
      <c r="MTI30" s="1448"/>
      <c r="MTJ30" s="1449"/>
      <c r="MTK30" s="1450"/>
      <c r="MTL30" s="1448"/>
      <c r="MTM30" s="1448"/>
      <c r="MTN30" s="1448"/>
      <c r="MTO30" s="1451"/>
      <c r="MTP30" s="1447"/>
      <c r="MTQ30" s="1448"/>
      <c r="MTR30" s="1448"/>
      <c r="MTS30" s="1448"/>
      <c r="MTT30" s="1449"/>
      <c r="MTU30" s="1771"/>
      <c r="MTV30" s="1447"/>
      <c r="MTW30" s="1448"/>
      <c r="MTX30" s="1448"/>
      <c r="MTY30" s="1448"/>
      <c r="MTZ30" s="1449"/>
      <c r="MUA30" s="1450"/>
      <c r="MUB30" s="1448"/>
      <c r="MUC30" s="1448"/>
      <c r="MUD30" s="1448"/>
      <c r="MUE30" s="1451"/>
      <c r="MUF30" s="1447"/>
      <c r="MUG30" s="1448"/>
      <c r="MUH30" s="1448"/>
      <c r="MUI30" s="1448"/>
      <c r="MUJ30" s="1449"/>
      <c r="MUK30" s="1771"/>
      <c r="MUL30" s="1447"/>
      <c r="MUM30" s="1448"/>
      <c r="MUN30" s="1448"/>
      <c r="MUO30" s="1448"/>
      <c r="MUP30" s="1449"/>
      <c r="MUQ30" s="1450"/>
      <c r="MUR30" s="1448"/>
      <c r="MUS30" s="1448"/>
      <c r="MUT30" s="1448"/>
      <c r="MUU30" s="1451"/>
      <c r="MUV30" s="1447"/>
      <c r="MUW30" s="1448"/>
      <c r="MUX30" s="1448"/>
      <c r="MUY30" s="1448"/>
      <c r="MUZ30" s="1449"/>
      <c r="MVA30" s="1771"/>
      <c r="MVB30" s="1447"/>
      <c r="MVC30" s="1448"/>
      <c r="MVD30" s="1448"/>
      <c r="MVE30" s="1448"/>
      <c r="MVF30" s="1449"/>
      <c r="MVG30" s="1450"/>
      <c r="MVH30" s="1448"/>
      <c r="MVI30" s="1448"/>
      <c r="MVJ30" s="1448"/>
      <c r="MVK30" s="1451"/>
      <c r="MVL30" s="1447"/>
      <c r="MVM30" s="1448"/>
      <c r="MVN30" s="1448"/>
      <c r="MVO30" s="1448"/>
      <c r="MVP30" s="1449"/>
      <c r="MVQ30" s="1771"/>
      <c r="MVR30" s="1447"/>
      <c r="MVS30" s="1448"/>
      <c r="MVT30" s="1448"/>
      <c r="MVU30" s="1448"/>
      <c r="MVV30" s="1449"/>
      <c r="MVW30" s="1450"/>
      <c r="MVX30" s="1448"/>
      <c r="MVY30" s="1448"/>
      <c r="MVZ30" s="1448"/>
      <c r="MWA30" s="1451"/>
      <c r="MWB30" s="1447"/>
      <c r="MWC30" s="1448"/>
      <c r="MWD30" s="1448"/>
      <c r="MWE30" s="1448"/>
      <c r="MWF30" s="1449"/>
      <c r="MWG30" s="1771"/>
      <c r="MWH30" s="1447"/>
      <c r="MWI30" s="1448"/>
      <c r="MWJ30" s="1448"/>
      <c r="MWK30" s="1448"/>
      <c r="MWL30" s="1449"/>
      <c r="MWM30" s="1450"/>
      <c r="MWN30" s="1448"/>
      <c r="MWO30" s="1448"/>
      <c r="MWP30" s="1448"/>
      <c r="MWQ30" s="1451"/>
      <c r="MWR30" s="1447"/>
      <c r="MWS30" s="1448"/>
      <c r="MWT30" s="1448"/>
      <c r="MWU30" s="1448"/>
      <c r="MWV30" s="1449"/>
      <c r="MWW30" s="1771"/>
      <c r="MWX30" s="1447"/>
      <c r="MWY30" s="1448"/>
      <c r="MWZ30" s="1448"/>
      <c r="MXA30" s="1448"/>
      <c r="MXB30" s="1449"/>
      <c r="MXC30" s="1450"/>
      <c r="MXD30" s="1448"/>
      <c r="MXE30" s="1448"/>
      <c r="MXF30" s="1448"/>
      <c r="MXG30" s="1451"/>
      <c r="MXH30" s="1447"/>
      <c r="MXI30" s="1448"/>
      <c r="MXJ30" s="1448"/>
      <c r="MXK30" s="1448"/>
      <c r="MXL30" s="1449"/>
      <c r="MXM30" s="1771"/>
      <c r="MXN30" s="1447"/>
      <c r="MXO30" s="1448"/>
      <c r="MXP30" s="1448"/>
      <c r="MXQ30" s="1448"/>
      <c r="MXR30" s="1449"/>
      <c r="MXS30" s="1450"/>
      <c r="MXT30" s="1448"/>
      <c r="MXU30" s="1448"/>
      <c r="MXV30" s="1448"/>
      <c r="MXW30" s="1451"/>
      <c r="MXX30" s="1447"/>
      <c r="MXY30" s="1448"/>
      <c r="MXZ30" s="1448"/>
      <c r="MYA30" s="1448"/>
      <c r="MYB30" s="1449"/>
      <c r="MYC30" s="1771"/>
      <c r="MYD30" s="1447"/>
      <c r="MYE30" s="1448"/>
      <c r="MYF30" s="1448"/>
      <c r="MYG30" s="1448"/>
      <c r="MYH30" s="1449"/>
      <c r="MYI30" s="1450"/>
      <c r="MYJ30" s="1448"/>
      <c r="MYK30" s="1448"/>
      <c r="MYL30" s="1448"/>
      <c r="MYM30" s="1451"/>
      <c r="MYN30" s="1447"/>
      <c r="MYO30" s="1448"/>
      <c r="MYP30" s="1448"/>
      <c r="MYQ30" s="1448"/>
      <c r="MYR30" s="1449"/>
      <c r="MYS30" s="1771"/>
      <c r="MYT30" s="1447"/>
      <c r="MYU30" s="1448"/>
      <c r="MYV30" s="1448"/>
      <c r="MYW30" s="1448"/>
      <c r="MYX30" s="1449"/>
      <c r="MYY30" s="1450"/>
      <c r="MYZ30" s="1448"/>
      <c r="MZA30" s="1448"/>
      <c r="MZB30" s="1448"/>
      <c r="MZC30" s="1451"/>
      <c r="MZD30" s="1447"/>
      <c r="MZE30" s="1448"/>
      <c r="MZF30" s="1448"/>
      <c r="MZG30" s="1448"/>
      <c r="MZH30" s="1449"/>
      <c r="MZI30" s="1771"/>
      <c r="MZJ30" s="1447"/>
      <c r="MZK30" s="1448"/>
      <c r="MZL30" s="1448"/>
      <c r="MZM30" s="1448"/>
      <c r="MZN30" s="1449"/>
      <c r="MZO30" s="1450"/>
      <c r="MZP30" s="1448"/>
      <c r="MZQ30" s="1448"/>
      <c r="MZR30" s="1448"/>
      <c r="MZS30" s="1451"/>
      <c r="MZT30" s="1447"/>
      <c r="MZU30" s="1448"/>
      <c r="MZV30" s="1448"/>
      <c r="MZW30" s="1448"/>
      <c r="MZX30" s="1449"/>
      <c r="MZY30" s="1771"/>
      <c r="MZZ30" s="1447"/>
      <c r="NAA30" s="1448"/>
      <c r="NAB30" s="1448"/>
      <c r="NAC30" s="1448"/>
      <c r="NAD30" s="1449"/>
      <c r="NAE30" s="1450"/>
      <c r="NAF30" s="1448"/>
      <c r="NAG30" s="1448"/>
      <c r="NAH30" s="1448"/>
      <c r="NAI30" s="1451"/>
      <c r="NAJ30" s="1447"/>
      <c r="NAK30" s="1448"/>
      <c r="NAL30" s="1448"/>
      <c r="NAM30" s="1448"/>
      <c r="NAN30" s="1449"/>
      <c r="NAO30" s="1771"/>
      <c r="NAP30" s="1447"/>
      <c r="NAQ30" s="1448"/>
      <c r="NAR30" s="1448"/>
      <c r="NAS30" s="1448"/>
      <c r="NAT30" s="1449"/>
      <c r="NAU30" s="1450"/>
      <c r="NAV30" s="1448"/>
      <c r="NAW30" s="1448"/>
      <c r="NAX30" s="1448"/>
      <c r="NAY30" s="1451"/>
      <c r="NAZ30" s="1447"/>
      <c r="NBA30" s="1448"/>
      <c r="NBB30" s="1448"/>
      <c r="NBC30" s="1448"/>
      <c r="NBD30" s="1449"/>
      <c r="NBE30" s="1771"/>
      <c r="NBF30" s="1447"/>
      <c r="NBG30" s="1448"/>
      <c r="NBH30" s="1448"/>
      <c r="NBI30" s="1448"/>
      <c r="NBJ30" s="1449"/>
      <c r="NBK30" s="1450"/>
      <c r="NBL30" s="1448"/>
      <c r="NBM30" s="1448"/>
      <c r="NBN30" s="1448"/>
      <c r="NBO30" s="1451"/>
      <c r="NBP30" s="1447"/>
      <c r="NBQ30" s="1448"/>
      <c r="NBR30" s="1448"/>
      <c r="NBS30" s="1448"/>
      <c r="NBT30" s="1449"/>
      <c r="NBU30" s="1771"/>
      <c r="NBV30" s="1447"/>
      <c r="NBW30" s="1448"/>
      <c r="NBX30" s="1448"/>
      <c r="NBY30" s="1448"/>
      <c r="NBZ30" s="1449"/>
      <c r="NCA30" s="1450"/>
      <c r="NCB30" s="1448"/>
      <c r="NCC30" s="1448"/>
      <c r="NCD30" s="1448"/>
      <c r="NCE30" s="1451"/>
      <c r="NCF30" s="1447"/>
      <c r="NCG30" s="1448"/>
      <c r="NCH30" s="1448"/>
      <c r="NCI30" s="1448"/>
      <c r="NCJ30" s="1449"/>
      <c r="NCK30" s="1771"/>
      <c r="NCL30" s="1447"/>
      <c r="NCM30" s="1448"/>
      <c r="NCN30" s="1448"/>
      <c r="NCO30" s="1448"/>
      <c r="NCP30" s="1449"/>
      <c r="NCQ30" s="1450"/>
      <c r="NCR30" s="1448"/>
      <c r="NCS30" s="1448"/>
      <c r="NCT30" s="1448"/>
      <c r="NCU30" s="1451"/>
      <c r="NCV30" s="1447"/>
      <c r="NCW30" s="1448"/>
      <c r="NCX30" s="1448"/>
      <c r="NCY30" s="1448"/>
      <c r="NCZ30" s="1449"/>
      <c r="NDA30" s="1771"/>
      <c r="NDB30" s="1447"/>
      <c r="NDC30" s="1448"/>
      <c r="NDD30" s="1448"/>
      <c r="NDE30" s="1448"/>
      <c r="NDF30" s="1449"/>
      <c r="NDG30" s="1450"/>
      <c r="NDH30" s="1448"/>
      <c r="NDI30" s="1448"/>
      <c r="NDJ30" s="1448"/>
      <c r="NDK30" s="1451"/>
      <c r="NDL30" s="1447"/>
      <c r="NDM30" s="1448"/>
      <c r="NDN30" s="1448"/>
      <c r="NDO30" s="1448"/>
      <c r="NDP30" s="1449"/>
      <c r="NDQ30" s="1771"/>
      <c r="NDR30" s="1447"/>
      <c r="NDS30" s="1448"/>
      <c r="NDT30" s="1448"/>
      <c r="NDU30" s="1448"/>
      <c r="NDV30" s="1449"/>
      <c r="NDW30" s="1450"/>
      <c r="NDX30" s="1448"/>
      <c r="NDY30" s="1448"/>
      <c r="NDZ30" s="1448"/>
      <c r="NEA30" s="1451"/>
      <c r="NEB30" s="1447"/>
      <c r="NEC30" s="1448"/>
      <c r="NED30" s="1448"/>
      <c r="NEE30" s="1448"/>
      <c r="NEF30" s="1449"/>
      <c r="NEG30" s="1771"/>
      <c r="NEH30" s="1447"/>
      <c r="NEI30" s="1448"/>
      <c r="NEJ30" s="1448"/>
      <c r="NEK30" s="1448"/>
      <c r="NEL30" s="1449"/>
      <c r="NEM30" s="1450"/>
      <c r="NEN30" s="1448"/>
      <c r="NEO30" s="1448"/>
      <c r="NEP30" s="1448"/>
      <c r="NEQ30" s="1451"/>
      <c r="NER30" s="1447"/>
      <c r="NES30" s="1448"/>
      <c r="NET30" s="1448"/>
      <c r="NEU30" s="1448"/>
      <c r="NEV30" s="1449"/>
      <c r="NEW30" s="1771"/>
      <c r="NEX30" s="1447"/>
      <c r="NEY30" s="1448"/>
      <c r="NEZ30" s="1448"/>
      <c r="NFA30" s="1448"/>
      <c r="NFB30" s="1449"/>
      <c r="NFC30" s="1450"/>
      <c r="NFD30" s="1448"/>
      <c r="NFE30" s="1448"/>
      <c r="NFF30" s="1448"/>
      <c r="NFG30" s="1451"/>
      <c r="NFH30" s="1447"/>
      <c r="NFI30" s="1448"/>
      <c r="NFJ30" s="1448"/>
      <c r="NFK30" s="1448"/>
      <c r="NFL30" s="1449"/>
      <c r="NFM30" s="1771"/>
      <c r="NFN30" s="1447"/>
      <c r="NFO30" s="1448"/>
      <c r="NFP30" s="1448"/>
      <c r="NFQ30" s="1448"/>
      <c r="NFR30" s="1449"/>
      <c r="NFS30" s="1450"/>
      <c r="NFT30" s="1448"/>
      <c r="NFU30" s="1448"/>
      <c r="NFV30" s="1448"/>
      <c r="NFW30" s="1451"/>
      <c r="NFX30" s="1447"/>
      <c r="NFY30" s="1448"/>
      <c r="NFZ30" s="1448"/>
      <c r="NGA30" s="1448"/>
      <c r="NGB30" s="1449"/>
      <c r="NGC30" s="1771"/>
      <c r="NGD30" s="1447"/>
      <c r="NGE30" s="1448"/>
      <c r="NGF30" s="1448"/>
      <c r="NGG30" s="1448"/>
      <c r="NGH30" s="1449"/>
      <c r="NGI30" s="1450"/>
      <c r="NGJ30" s="1448"/>
      <c r="NGK30" s="1448"/>
      <c r="NGL30" s="1448"/>
      <c r="NGM30" s="1451"/>
      <c r="NGN30" s="1447"/>
      <c r="NGO30" s="1448"/>
      <c r="NGP30" s="1448"/>
      <c r="NGQ30" s="1448"/>
      <c r="NGR30" s="1449"/>
      <c r="NGS30" s="1771"/>
      <c r="NGT30" s="1447"/>
      <c r="NGU30" s="1448"/>
      <c r="NGV30" s="1448"/>
      <c r="NGW30" s="1448"/>
      <c r="NGX30" s="1449"/>
      <c r="NGY30" s="1450"/>
      <c r="NGZ30" s="1448"/>
      <c r="NHA30" s="1448"/>
      <c r="NHB30" s="1448"/>
      <c r="NHC30" s="1451"/>
      <c r="NHD30" s="1447"/>
      <c r="NHE30" s="1448"/>
      <c r="NHF30" s="1448"/>
      <c r="NHG30" s="1448"/>
      <c r="NHH30" s="1449"/>
      <c r="NHI30" s="1771"/>
      <c r="NHJ30" s="1447"/>
      <c r="NHK30" s="1448"/>
      <c r="NHL30" s="1448"/>
      <c r="NHM30" s="1448"/>
      <c r="NHN30" s="1449"/>
      <c r="NHO30" s="1450"/>
      <c r="NHP30" s="1448"/>
      <c r="NHQ30" s="1448"/>
      <c r="NHR30" s="1448"/>
      <c r="NHS30" s="1451"/>
      <c r="NHT30" s="1447"/>
      <c r="NHU30" s="1448"/>
      <c r="NHV30" s="1448"/>
      <c r="NHW30" s="1448"/>
      <c r="NHX30" s="1449"/>
      <c r="NHY30" s="1771"/>
      <c r="NHZ30" s="1447"/>
      <c r="NIA30" s="1448"/>
      <c r="NIB30" s="1448"/>
      <c r="NIC30" s="1448"/>
      <c r="NID30" s="1449"/>
      <c r="NIE30" s="1450"/>
      <c r="NIF30" s="1448"/>
      <c r="NIG30" s="1448"/>
      <c r="NIH30" s="1448"/>
      <c r="NII30" s="1451"/>
      <c r="NIJ30" s="1447"/>
      <c r="NIK30" s="1448"/>
      <c r="NIL30" s="1448"/>
      <c r="NIM30" s="1448"/>
      <c r="NIN30" s="1449"/>
      <c r="NIO30" s="1771"/>
      <c r="NIP30" s="1447"/>
      <c r="NIQ30" s="1448"/>
      <c r="NIR30" s="1448"/>
      <c r="NIS30" s="1448"/>
      <c r="NIT30" s="1449"/>
      <c r="NIU30" s="1450"/>
      <c r="NIV30" s="1448"/>
      <c r="NIW30" s="1448"/>
      <c r="NIX30" s="1448"/>
      <c r="NIY30" s="1451"/>
      <c r="NIZ30" s="1447"/>
      <c r="NJA30" s="1448"/>
      <c r="NJB30" s="1448"/>
      <c r="NJC30" s="1448"/>
      <c r="NJD30" s="1449"/>
      <c r="NJE30" s="1771"/>
      <c r="NJF30" s="1447"/>
      <c r="NJG30" s="1448"/>
      <c r="NJH30" s="1448"/>
      <c r="NJI30" s="1448"/>
      <c r="NJJ30" s="1449"/>
      <c r="NJK30" s="1450"/>
      <c r="NJL30" s="1448"/>
      <c r="NJM30" s="1448"/>
      <c r="NJN30" s="1448"/>
      <c r="NJO30" s="1451"/>
      <c r="NJP30" s="1447"/>
      <c r="NJQ30" s="1448"/>
      <c r="NJR30" s="1448"/>
      <c r="NJS30" s="1448"/>
      <c r="NJT30" s="1449"/>
      <c r="NJU30" s="1771"/>
      <c r="NJV30" s="1447"/>
      <c r="NJW30" s="1448"/>
      <c r="NJX30" s="1448"/>
      <c r="NJY30" s="1448"/>
      <c r="NJZ30" s="1449"/>
      <c r="NKA30" s="1450"/>
      <c r="NKB30" s="1448"/>
      <c r="NKC30" s="1448"/>
      <c r="NKD30" s="1448"/>
      <c r="NKE30" s="1451"/>
      <c r="NKF30" s="1447"/>
      <c r="NKG30" s="1448"/>
      <c r="NKH30" s="1448"/>
      <c r="NKI30" s="1448"/>
      <c r="NKJ30" s="1449"/>
      <c r="NKK30" s="1771"/>
      <c r="NKL30" s="1447"/>
      <c r="NKM30" s="1448"/>
      <c r="NKN30" s="1448"/>
      <c r="NKO30" s="1448"/>
      <c r="NKP30" s="1449"/>
      <c r="NKQ30" s="1450"/>
      <c r="NKR30" s="1448"/>
      <c r="NKS30" s="1448"/>
      <c r="NKT30" s="1448"/>
      <c r="NKU30" s="1451"/>
      <c r="NKV30" s="1447"/>
      <c r="NKW30" s="1448"/>
      <c r="NKX30" s="1448"/>
      <c r="NKY30" s="1448"/>
      <c r="NKZ30" s="1449"/>
      <c r="NLA30" s="1771"/>
      <c r="NLB30" s="1447"/>
      <c r="NLC30" s="1448"/>
      <c r="NLD30" s="1448"/>
      <c r="NLE30" s="1448"/>
      <c r="NLF30" s="1449"/>
      <c r="NLG30" s="1450"/>
      <c r="NLH30" s="1448"/>
      <c r="NLI30" s="1448"/>
      <c r="NLJ30" s="1448"/>
      <c r="NLK30" s="1451"/>
      <c r="NLL30" s="1447"/>
      <c r="NLM30" s="1448"/>
      <c r="NLN30" s="1448"/>
      <c r="NLO30" s="1448"/>
      <c r="NLP30" s="1449"/>
      <c r="NLQ30" s="1771"/>
      <c r="NLR30" s="1447"/>
      <c r="NLS30" s="1448"/>
      <c r="NLT30" s="1448"/>
      <c r="NLU30" s="1448"/>
      <c r="NLV30" s="1449"/>
      <c r="NLW30" s="1450"/>
      <c r="NLX30" s="1448"/>
      <c r="NLY30" s="1448"/>
      <c r="NLZ30" s="1448"/>
      <c r="NMA30" s="1451"/>
      <c r="NMB30" s="1447"/>
      <c r="NMC30" s="1448"/>
      <c r="NMD30" s="1448"/>
      <c r="NME30" s="1448"/>
      <c r="NMF30" s="1449"/>
      <c r="NMG30" s="1771"/>
      <c r="NMH30" s="1447"/>
      <c r="NMI30" s="1448"/>
      <c r="NMJ30" s="1448"/>
      <c r="NMK30" s="1448"/>
      <c r="NML30" s="1449"/>
      <c r="NMM30" s="1450"/>
      <c r="NMN30" s="1448"/>
      <c r="NMO30" s="1448"/>
      <c r="NMP30" s="1448"/>
      <c r="NMQ30" s="1451"/>
      <c r="NMR30" s="1447"/>
      <c r="NMS30" s="1448"/>
      <c r="NMT30" s="1448"/>
      <c r="NMU30" s="1448"/>
      <c r="NMV30" s="1449"/>
      <c r="NMW30" s="1771"/>
      <c r="NMX30" s="1447"/>
      <c r="NMY30" s="1448"/>
      <c r="NMZ30" s="1448"/>
      <c r="NNA30" s="1448"/>
      <c r="NNB30" s="1449"/>
      <c r="NNC30" s="1450"/>
      <c r="NND30" s="1448"/>
      <c r="NNE30" s="1448"/>
      <c r="NNF30" s="1448"/>
      <c r="NNG30" s="1451"/>
      <c r="NNH30" s="1447"/>
      <c r="NNI30" s="1448"/>
      <c r="NNJ30" s="1448"/>
      <c r="NNK30" s="1448"/>
      <c r="NNL30" s="1449"/>
      <c r="NNM30" s="1771"/>
      <c r="NNN30" s="1447"/>
      <c r="NNO30" s="1448"/>
      <c r="NNP30" s="1448"/>
      <c r="NNQ30" s="1448"/>
      <c r="NNR30" s="1449"/>
      <c r="NNS30" s="1450"/>
      <c r="NNT30" s="1448"/>
      <c r="NNU30" s="1448"/>
      <c r="NNV30" s="1448"/>
      <c r="NNW30" s="1451"/>
      <c r="NNX30" s="1447"/>
      <c r="NNY30" s="1448"/>
      <c r="NNZ30" s="1448"/>
      <c r="NOA30" s="1448"/>
      <c r="NOB30" s="1449"/>
      <c r="NOC30" s="1771"/>
      <c r="NOD30" s="1447"/>
      <c r="NOE30" s="1448"/>
      <c r="NOF30" s="1448"/>
      <c r="NOG30" s="1448"/>
      <c r="NOH30" s="1449"/>
      <c r="NOI30" s="1450"/>
      <c r="NOJ30" s="1448"/>
      <c r="NOK30" s="1448"/>
      <c r="NOL30" s="1448"/>
      <c r="NOM30" s="1451"/>
      <c r="NON30" s="1447"/>
      <c r="NOO30" s="1448"/>
      <c r="NOP30" s="1448"/>
      <c r="NOQ30" s="1448"/>
      <c r="NOR30" s="1449"/>
      <c r="NOS30" s="1771"/>
      <c r="NOT30" s="1447"/>
      <c r="NOU30" s="1448"/>
      <c r="NOV30" s="1448"/>
      <c r="NOW30" s="1448"/>
      <c r="NOX30" s="1449"/>
      <c r="NOY30" s="1450"/>
      <c r="NOZ30" s="1448"/>
      <c r="NPA30" s="1448"/>
      <c r="NPB30" s="1448"/>
      <c r="NPC30" s="1451"/>
      <c r="NPD30" s="1447"/>
      <c r="NPE30" s="1448"/>
      <c r="NPF30" s="1448"/>
      <c r="NPG30" s="1448"/>
      <c r="NPH30" s="1449"/>
      <c r="NPI30" s="1771"/>
      <c r="NPJ30" s="1447"/>
      <c r="NPK30" s="1448"/>
      <c r="NPL30" s="1448"/>
      <c r="NPM30" s="1448"/>
      <c r="NPN30" s="1449"/>
      <c r="NPO30" s="1450"/>
      <c r="NPP30" s="1448"/>
      <c r="NPQ30" s="1448"/>
      <c r="NPR30" s="1448"/>
      <c r="NPS30" s="1451"/>
      <c r="NPT30" s="1447"/>
      <c r="NPU30" s="1448"/>
      <c r="NPV30" s="1448"/>
      <c r="NPW30" s="1448"/>
      <c r="NPX30" s="1449"/>
      <c r="NPY30" s="1771"/>
      <c r="NPZ30" s="1447"/>
      <c r="NQA30" s="1448"/>
      <c r="NQB30" s="1448"/>
      <c r="NQC30" s="1448"/>
      <c r="NQD30" s="1449"/>
      <c r="NQE30" s="1450"/>
      <c r="NQF30" s="1448"/>
      <c r="NQG30" s="1448"/>
      <c r="NQH30" s="1448"/>
      <c r="NQI30" s="1451"/>
      <c r="NQJ30" s="1447"/>
      <c r="NQK30" s="1448"/>
      <c r="NQL30" s="1448"/>
      <c r="NQM30" s="1448"/>
      <c r="NQN30" s="1449"/>
      <c r="NQO30" s="1771"/>
      <c r="NQP30" s="1447"/>
      <c r="NQQ30" s="1448"/>
      <c r="NQR30" s="1448"/>
      <c r="NQS30" s="1448"/>
      <c r="NQT30" s="1449"/>
      <c r="NQU30" s="1450"/>
      <c r="NQV30" s="1448"/>
      <c r="NQW30" s="1448"/>
      <c r="NQX30" s="1448"/>
      <c r="NQY30" s="1451"/>
      <c r="NQZ30" s="1447"/>
      <c r="NRA30" s="1448"/>
      <c r="NRB30" s="1448"/>
      <c r="NRC30" s="1448"/>
      <c r="NRD30" s="1449"/>
      <c r="NRE30" s="1771"/>
      <c r="NRF30" s="1447"/>
      <c r="NRG30" s="1448"/>
      <c r="NRH30" s="1448"/>
      <c r="NRI30" s="1448"/>
      <c r="NRJ30" s="1449"/>
      <c r="NRK30" s="1450"/>
      <c r="NRL30" s="1448"/>
      <c r="NRM30" s="1448"/>
      <c r="NRN30" s="1448"/>
      <c r="NRO30" s="1451"/>
      <c r="NRP30" s="1447"/>
      <c r="NRQ30" s="1448"/>
      <c r="NRR30" s="1448"/>
      <c r="NRS30" s="1448"/>
      <c r="NRT30" s="1449"/>
      <c r="NRU30" s="1771"/>
      <c r="NRV30" s="1447"/>
      <c r="NRW30" s="1448"/>
      <c r="NRX30" s="1448"/>
      <c r="NRY30" s="1448"/>
      <c r="NRZ30" s="1449"/>
      <c r="NSA30" s="1450"/>
      <c r="NSB30" s="1448"/>
      <c r="NSC30" s="1448"/>
      <c r="NSD30" s="1448"/>
      <c r="NSE30" s="1451"/>
      <c r="NSF30" s="1447"/>
      <c r="NSG30" s="1448"/>
      <c r="NSH30" s="1448"/>
      <c r="NSI30" s="1448"/>
      <c r="NSJ30" s="1449"/>
      <c r="NSK30" s="1771"/>
      <c r="NSL30" s="1447"/>
      <c r="NSM30" s="1448"/>
      <c r="NSN30" s="1448"/>
      <c r="NSO30" s="1448"/>
      <c r="NSP30" s="1449"/>
      <c r="NSQ30" s="1450"/>
      <c r="NSR30" s="1448"/>
      <c r="NSS30" s="1448"/>
      <c r="NST30" s="1448"/>
      <c r="NSU30" s="1451"/>
      <c r="NSV30" s="1447"/>
      <c r="NSW30" s="1448"/>
      <c r="NSX30" s="1448"/>
      <c r="NSY30" s="1448"/>
      <c r="NSZ30" s="1449"/>
      <c r="NTA30" s="1771"/>
      <c r="NTB30" s="1447"/>
      <c r="NTC30" s="1448"/>
      <c r="NTD30" s="1448"/>
      <c r="NTE30" s="1448"/>
      <c r="NTF30" s="1449"/>
      <c r="NTG30" s="1450"/>
      <c r="NTH30" s="1448"/>
      <c r="NTI30" s="1448"/>
      <c r="NTJ30" s="1448"/>
      <c r="NTK30" s="1451"/>
      <c r="NTL30" s="1447"/>
      <c r="NTM30" s="1448"/>
      <c r="NTN30" s="1448"/>
      <c r="NTO30" s="1448"/>
      <c r="NTP30" s="1449"/>
      <c r="NTQ30" s="1771"/>
      <c r="NTR30" s="1447"/>
      <c r="NTS30" s="1448"/>
      <c r="NTT30" s="1448"/>
      <c r="NTU30" s="1448"/>
      <c r="NTV30" s="1449"/>
      <c r="NTW30" s="1450"/>
      <c r="NTX30" s="1448"/>
      <c r="NTY30" s="1448"/>
      <c r="NTZ30" s="1448"/>
      <c r="NUA30" s="1451"/>
      <c r="NUB30" s="1447"/>
      <c r="NUC30" s="1448"/>
      <c r="NUD30" s="1448"/>
      <c r="NUE30" s="1448"/>
      <c r="NUF30" s="1449"/>
      <c r="NUG30" s="1771"/>
      <c r="NUH30" s="1447"/>
      <c r="NUI30" s="1448"/>
      <c r="NUJ30" s="1448"/>
      <c r="NUK30" s="1448"/>
      <c r="NUL30" s="1449"/>
      <c r="NUM30" s="1450"/>
      <c r="NUN30" s="1448"/>
      <c r="NUO30" s="1448"/>
      <c r="NUP30" s="1448"/>
      <c r="NUQ30" s="1451"/>
      <c r="NUR30" s="1447"/>
      <c r="NUS30" s="1448"/>
      <c r="NUT30" s="1448"/>
      <c r="NUU30" s="1448"/>
      <c r="NUV30" s="1449"/>
      <c r="NUW30" s="1771"/>
      <c r="NUX30" s="1447"/>
      <c r="NUY30" s="1448"/>
      <c r="NUZ30" s="1448"/>
      <c r="NVA30" s="1448"/>
      <c r="NVB30" s="1449"/>
      <c r="NVC30" s="1450"/>
      <c r="NVD30" s="1448"/>
      <c r="NVE30" s="1448"/>
      <c r="NVF30" s="1448"/>
      <c r="NVG30" s="1451"/>
      <c r="NVH30" s="1447"/>
      <c r="NVI30" s="1448"/>
      <c r="NVJ30" s="1448"/>
      <c r="NVK30" s="1448"/>
      <c r="NVL30" s="1449"/>
      <c r="NVM30" s="1771"/>
      <c r="NVN30" s="1447"/>
      <c r="NVO30" s="1448"/>
      <c r="NVP30" s="1448"/>
      <c r="NVQ30" s="1448"/>
      <c r="NVR30" s="1449"/>
      <c r="NVS30" s="1450"/>
      <c r="NVT30" s="1448"/>
      <c r="NVU30" s="1448"/>
      <c r="NVV30" s="1448"/>
      <c r="NVW30" s="1451"/>
      <c r="NVX30" s="1447"/>
      <c r="NVY30" s="1448"/>
      <c r="NVZ30" s="1448"/>
      <c r="NWA30" s="1448"/>
      <c r="NWB30" s="1449"/>
      <c r="NWC30" s="1771"/>
      <c r="NWD30" s="1447"/>
      <c r="NWE30" s="1448"/>
      <c r="NWF30" s="1448"/>
      <c r="NWG30" s="1448"/>
      <c r="NWH30" s="1449"/>
      <c r="NWI30" s="1450"/>
      <c r="NWJ30" s="1448"/>
      <c r="NWK30" s="1448"/>
      <c r="NWL30" s="1448"/>
      <c r="NWM30" s="1451"/>
      <c r="NWN30" s="1447"/>
      <c r="NWO30" s="1448"/>
      <c r="NWP30" s="1448"/>
      <c r="NWQ30" s="1448"/>
      <c r="NWR30" s="1449"/>
      <c r="NWS30" s="1771"/>
      <c r="NWT30" s="1447"/>
      <c r="NWU30" s="1448"/>
      <c r="NWV30" s="1448"/>
      <c r="NWW30" s="1448"/>
      <c r="NWX30" s="1449"/>
      <c r="NWY30" s="1450"/>
      <c r="NWZ30" s="1448"/>
      <c r="NXA30" s="1448"/>
      <c r="NXB30" s="1448"/>
      <c r="NXC30" s="1451"/>
      <c r="NXD30" s="1447"/>
      <c r="NXE30" s="1448"/>
      <c r="NXF30" s="1448"/>
      <c r="NXG30" s="1448"/>
      <c r="NXH30" s="1449"/>
      <c r="NXI30" s="1771"/>
      <c r="NXJ30" s="1447"/>
      <c r="NXK30" s="1448"/>
      <c r="NXL30" s="1448"/>
      <c r="NXM30" s="1448"/>
      <c r="NXN30" s="1449"/>
      <c r="NXO30" s="1450"/>
      <c r="NXP30" s="1448"/>
      <c r="NXQ30" s="1448"/>
      <c r="NXR30" s="1448"/>
      <c r="NXS30" s="1451"/>
      <c r="NXT30" s="1447"/>
      <c r="NXU30" s="1448"/>
      <c r="NXV30" s="1448"/>
      <c r="NXW30" s="1448"/>
      <c r="NXX30" s="1449"/>
      <c r="NXY30" s="1771"/>
      <c r="NXZ30" s="1447"/>
      <c r="NYA30" s="1448"/>
      <c r="NYB30" s="1448"/>
      <c r="NYC30" s="1448"/>
      <c r="NYD30" s="1449"/>
      <c r="NYE30" s="1450"/>
      <c r="NYF30" s="1448"/>
      <c r="NYG30" s="1448"/>
      <c r="NYH30" s="1448"/>
      <c r="NYI30" s="1451"/>
      <c r="NYJ30" s="1447"/>
      <c r="NYK30" s="1448"/>
      <c r="NYL30" s="1448"/>
      <c r="NYM30" s="1448"/>
      <c r="NYN30" s="1449"/>
      <c r="NYO30" s="1771"/>
      <c r="NYP30" s="1447"/>
      <c r="NYQ30" s="1448"/>
      <c r="NYR30" s="1448"/>
      <c r="NYS30" s="1448"/>
      <c r="NYT30" s="1449"/>
      <c r="NYU30" s="1450"/>
      <c r="NYV30" s="1448"/>
      <c r="NYW30" s="1448"/>
      <c r="NYX30" s="1448"/>
      <c r="NYY30" s="1451"/>
      <c r="NYZ30" s="1447"/>
      <c r="NZA30" s="1448"/>
      <c r="NZB30" s="1448"/>
      <c r="NZC30" s="1448"/>
      <c r="NZD30" s="1449"/>
      <c r="NZE30" s="1771"/>
      <c r="NZF30" s="1447"/>
      <c r="NZG30" s="1448"/>
      <c r="NZH30" s="1448"/>
      <c r="NZI30" s="1448"/>
      <c r="NZJ30" s="1449"/>
      <c r="NZK30" s="1450"/>
      <c r="NZL30" s="1448"/>
      <c r="NZM30" s="1448"/>
      <c r="NZN30" s="1448"/>
      <c r="NZO30" s="1451"/>
      <c r="NZP30" s="1447"/>
      <c r="NZQ30" s="1448"/>
      <c r="NZR30" s="1448"/>
      <c r="NZS30" s="1448"/>
      <c r="NZT30" s="1449"/>
      <c r="NZU30" s="1771"/>
      <c r="NZV30" s="1447"/>
      <c r="NZW30" s="1448"/>
      <c r="NZX30" s="1448"/>
      <c r="NZY30" s="1448"/>
      <c r="NZZ30" s="1449"/>
      <c r="OAA30" s="1450"/>
      <c r="OAB30" s="1448"/>
      <c r="OAC30" s="1448"/>
      <c r="OAD30" s="1448"/>
      <c r="OAE30" s="1451"/>
      <c r="OAF30" s="1447"/>
      <c r="OAG30" s="1448"/>
      <c r="OAH30" s="1448"/>
      <c r="OAI30" s="1448"/>
      <c r="OAJ30" s="1449"/>
      <c r="OAK30" s="1771"/>
      <c r="OAL30" s="1447"/>
      <c r="OAM30" s="1448"/>
      <c r="OAN30" s="1448"/>
      <c r="OAO30" s="1448"/>
      <c r="OAP30" s="1449"/>
      <c r="OAQ30" s="1450"/>
      <c r="OAR30" s="1448"/>
      <c r="OAS30" s="1448"/>
      <c r="OAT30" s="1448"/>
      <c r="OAU30" s="1451"/>
      <c r="OAV30" s="1447"/>
      <c r="OAW30" s="1448"/>
      <c r="OAX30" s="1448"/>
      <c r="OAY30" s="1448"/>
      <c r="OAZ30" s="1449"/>
      <c r="OBA30" s="1771"/>
      <c r="OBB30" s="1447"/>
      <c r="OBC30" s="1448"/>
      <c r="OBD30" s="1448"/>
      <c r="OBE30" s="1448"/>
      <c r="OBF30" s="1449"/>
      <c r="OBG30" s="1450"/>
      <c r="OBH30" s="1448"/>
      <c r="OBI30" s="1448"/>
      <c r="OBJ30" s="1448"/>
      <c r="OBK30" s="1451"/>
      <c r="OBL30" s="1447"/>
      <c r="OBM30" s="1448"/>
      <c r="OBN30" s="1448"/>
      <c r="OBO30" s="1448"/>
      <c r="OBP30" s="1449"/>
      <c r="OBQ30" s="1771"/>
      <c r="OBR30" s="1447"/>
      <c r="OBS30" s="1448"/>
      <c r="OBT30" s="1448"/>
      <c r="OBU30" s="1448"/>
      <c r="OBV30" s="1449"/>
      <c r="OBW30" s="1450"/>
      <c r="OBX30" s="1448"/>
      <c r="OBY30" s="1448"/>
      <c r="OBZ30" s="1448"/>
      <c r="OCA30" s="1451"/>
      <c r="OCB30" s="1447"/>
      <c r="OCC30" s="1448"/>
      <c r="OCD30" s="1448"/>
      <c r="OCE30" s="1448"/>
      <c r="OCF30" s="1449"/>
      <c r="OCG30" s="1771"/>
      <c r="OCH30" s="1447"/>
      <c r="OCI30" s="1448"/>
      <c r="OCJ30" s="1448"/>
      <c r="OCK30" s="1448"/>
      <c r="OCL30" s="1449"/>
      <c r="OCM30" s="1450"/>
      <c r="OCN30" s="1448"/>
      <c r="OCO30" s="1448"/>
      <c r="OCP30" s="1448"/>
      <c r="OCQ30" s="1451"/>
      <c r="OCR30" s="1447"/>
      <c r="OCS30" s="1448"/>
      <c r="OCT30" s="1448"/>
      <c r="OCU30" s="1448"/>
      <c r="OCV30" s="1449"/>
      <c r="OCW30" s="1771"/>
      <c r="OCX30" s="1447"/>
      <c r="OCY30" s="1448"/>
      <c r="OCZ30" s="1448"/>
      <c r="ODA30" s="1448"/>
      <c r="ODB30" s="1449"/>
      <c r="ODC30" s="1450"/>
      <c r="ODD30" s="1448"/>
      <c r="ODE30" s="1448"/>
      <c r="ODF30" s="1448"/>
      <c r="ODG30" s="1451"/>
      <c r="ODH30" s="1447"/>
      <c r="ODI30" s="1448"/>
      <c r="ODJ30" s="1448"/>
      <c r="ODK30" s="1448"/>
      <c r="ODL30" s="1449"/>
      <c r="ODM30" s="1771"/>
      <c r="ODN30" s="1447"/>
      <c r="ODO30" s="1448"/>
      <c r="ODP30" s="1448"/>
      <c r="ODQ30" s="1448"/>
      <c r="ODR30" s="1449"/>
      <c r="ODS30" s="1450"/>
      <c r="ODT30" s="1448"/>
      <c r="ODU30" s="1448"/>
      <c r="ODV30" s="1448"/>
      <c r="ODW30" s="1451"/>
      <c r="ODX30" s="1447"/>
      <c r="ODY30" s="1448"/>
      <c r="ODZ30" s="1448"/>
      <c r="OEA30" s="1448"/>
      <c r="OEB30" s="1449"/>
      <c r="OEC30" s="1771"/>
      <c r="OED30" s="1447"/>
      <c r="OEE30" s="1448"/>
      <c r="OEF30" s="1448"/>
      <c r="OEG30" s="1448"/>
      <c r="OEH30" s="1449"/>
      <c r="OEI30" s="1450"/>
      <c r="OEJ30" s="1448"/>
      <c r="OEK30" s="1448"/>
      <c r="OEL30" s="1448"/>
      <c r="OEM30" s="1451"/>
      <c r="OEN30" s="1447"/>
      <c r="OEO30" s="1448"/>
      <c r="OEP30" s="1448"/>
      <c r="OEQ30" s="1448"/>
      <c r="OER30" s="1449"/>
      <c r="OES30" s="1771"/>
      <c r="OET30" s="1447"/>
      <c r="OEU30" s="1448"/>
      <c r="OEV30" s="1448"/>
      <c r="OEW30" s="1448"/>
      <c r="OEX30" s="1449"/>
      <c r="OEY30" s="1450"/>
      <c r="OEZ30" s="1448"/>
      <c r="OFA30" s="1448"/>
      <c r="OFB30" s="1448"/>
      <c r="OFC30" s="1451"/>
      <c r="OFD30" s="1447"/>
      <c r="OFE30" s="1448"/>
      <c r="OFF30" s="1448"/>
      <c r="OFG30" s="1448"/>
      <c r="OFH30" s="1449"/>
      <c r="OFI30" s="1771"/>
      <c r="OFJ30" s="1447"/>
      <c r="OFK30" s="1448"/>
      <c r="OFL30" s="1448"/>
      <c r="OFM30" s="1448"/>
      <c r="OFN30" s="1449"/>
      <c r="OFO30" s="1450"/>
      <c r="OFP30" s="1448"/>
      <c r="OFQ30" s="1448"/>
      <c r="OFR30" s="1448"/>
      <c r="OFS30" s="1451"/>
      <c r="OFT30" s="1447"/>
      <c r="OFU30" s="1448"/>
      <c r="OFV30" s="1448"/>
      <c r="OFW30" s="1448"/>
      <c r="OFX30" s="1449"/>
      <c r="OFY30" s="1771"/>
      <c r="OFZ30" s="1447"/>
      <c r="OGA30" s="1448"/>
      <c r="OGB30" s="1448"/>
      <c r="OGC30" s="1448"/>
      <c r="OGD30" s="1449"/>
      <c r="OGE30" s="1450"/>
      <c r="OGF30" s="1448"/>
      <c r="OGG30" s="1448"/>
      <c r="OGH30" s="1448"/>
      <c r="OGI30" s="1451"/>
      <c r="OGJ30" s="1447"/>
      <c r="OGK30" s="1448"/>
      <c r="OGL30" s="1448"/>
      <c r="OGM30" s="1448"/>
      <c r="OGN30" s="1449"/>
      <c r="OGO30" s="1771"/>
      <c r="OGP30" s="1447"/>
      <c r="OGQ30" s="1448"/>
      <c r="OGR30" s="1448"/>
      <c r="OGS30" s="1448"/>
      <c r="OGT30" s="1449"/>
      <c r="OGU30" s="1450"/>
      <c r="OGV30" s="1448"/>
      <c r="OGW30" s="1448"/>
      <c r="OGX30" s="1448"/>
      <c r="OGY30" s="1451"/>
      <c r="OGZ30" s="1447"/>
      <c r="OHA30" s="1448"/>
      <c r="OHB30" s="1448"/>
      <c r="OHC30" s="1448"/>
      <c r="OHD30" s="1449"/>
      <c r="OHE30" s="1771"/>
      <c r="OHF30" s="1447"/>
      <c r="OHG30" s="1448"/>
      <c r="OHH30" s="1448"/>
      <c r="OHI30" s="1448"/>
      <c r="OHJ30" s="1449"/>
      <c r="OHK30" s="1450"/>
      <c r="OHL30" s="1448"/>
      <c r="OHM30" s="1448"/>
      <c r="OHN30" s="1448"/>
      <c r="OHO30" s="1451"/>
      <c r="OHP30" s="1447"/>
      <c r="OHQ30" s="1448"/>
      <c r="OHR30" s="1448"/>
      <c r="OHS30" s="1448"/>
      <c r="OHT30" s="1449"/>
      <c r="OHU30" s="1771"/>
      <c r="OHV30" s="1447"/>
      <c r="OHW30" s="1448"/>
      <c r="OHX30" s="1448"/>
      <c r="OHY30" s="1448"/>
      <c r="OHZ30" s="1449"/>
      <c r="OIA30" s="1450"/>
      <c r="OIB30" s="1448"/>
      <c r="OIC30" s="1448"/>
      <c r="OID30" s="1448"/>
      <c r="OIE30" s="1451"/>
      <c r="OIF30" s="1447"/>
      <c r="OIG30" s="1448"/>
      <c r="OIH30" s="1448"/>
      <c r="OII30" s="1448"/>
      <c r="OIJ30" s="1449"/>
      <c r="OIK30" s="1771"/>
      <c r="OIL30" s="1447"/>
      <c r="OIM30" s="1448"/>
      <c r="OIN30" s="1448"/>
      <c r="OIO30" s="1448"/>
      <c r="OIP30" s="1449"/>
      <c r="OIQ30" s="1450"/>
      <c r="OIR30" s="1448"/>
      <c r="OIS30" s="1448"/>
      <c r="OIT30" s="1448"/>
      <c r="OIU30" s="1451"/>
      <c r="OIV30" s="1447"/>
      <c r="OIW30" s="1448"/>
      <c r="OIX30" s="1448"/>
      <c r="OIY30" s="1448"/>
      <c r="OIZ30" s="1449"/>
      <c r="OJA30" s="1771"/>
      <c r="OJB30" s="1447"/>
      <c r="OJC30" s="1448"/>
      <c r="OJD30" s="1448"/>
      <c r="OJE30" s="1448"/>
      <c r="OJF30" s="1449"/>
      <c r="OJG30" s="1450"/>
      <c r="OJH30" s="1448"/>
      <c r="OJI30" s="1448"/>
      <c r="OJJ30" s="1448"/>
      <c r="OJK30" s="1451"/>
      <c r="OJL30" s="1447"/>
      <c r="OJM30" s="1448"/>
      <c r="OJN30" s="1448"/>
      <c r="OJO30" s="1448"/>
      <c r="OJP30" s="1449"/>
      <c r="OJQ30" s="1771"/>
      <c r="OJR30" s="1447"/>
      <c r="OJS30" s="1448"/>
      <c r="OJT30" s="1448"/>
      <c r="OJU30" s="1448"/>
      <c r="OJV30" s="1449"/>
      <c r="OJW30" s="1450"/>
      <c r="OJX30" s="1448"/>
      <c r="OJY30" s="1448"/>
      <c r="OJZ30" s="1448"/>
      <c r="OKA30" s="1451"/>
      <c r="OKB30" s="1447"/>
      <c r="OKC30" s="1448"/>
      <c r="OKD30" s="1448"/>
      <c r="OKE30" s="1448"/>
      <c r="OKF30" s="1449"/>
      <c r="OKG30" s="1771"/>
      <c r="OKH30" s="1447"/>
      <c r="OKI30" s="1448"/>
      <c r="OKJ30" s="1448"/>
      <c r="OKK30" s="1448"/>
      <c r="OKL30" s="1449"/>
      <c r="OKM30" s="1450"/>
      <c r="OKN30" s="1448"/>
      <c r="OKO30" s="1448"/>
      <c r="OKP30" s="1448"/>
      <c r="OKQ30" s="1451"/>
      <c r="OKR30" s="1447"/>
      <c r="OKS30" s="1448"/>
      <c r="OKT30" s="1448"/>
      <c r="OKU30" s="1448"/>
      <c r="OKV30" s="1449"/>
      <c r="OKW30" s="1771"/>
      <c r="OKX30" s="1447"/>
      <c r="OKY30" s="1448"/>
      <c r="OKZ30" s="1448"/>
      <c r="OLA30" s="1448"/>
      <c r="OLB30" s="1449"/>
      <c r="OLC30" s="1450"/>
      <c r="OLD30" s="1448"/>
      <c r="OLE30" s="1448"/>
      <c r="OLF30" s="1448"/>
      <c r="OLG30" s="1451"/>
      <c r="OLH30" s="1447"/>
      <c r="OLI30" s="1448"/>
      <c r="OLJ30" s="1448"/>
      <c r="OLK30" s="1448"/>
      <c r="OLL30" s="1449"/>
      <c r="OLM30" s="1771"/>
      <c r="OLN30" s="1447"/>
      <c r="OLO30" s="1448"/>
      <c r="OLP30" s="1448"/>
      <c r="OLQ30" s="1448"/>
      <c r="OLR30" s="1449"/>
      <c r="OLS30" s="1450"/>
      <c r="OLT30" s="1448"/>
      <c r="OLU30" s="1448"/>
      <c r="OLV30" s="1448"/>
      <c r="OLW30" s="1451"/>
      <c r="OLX30" s="1447"/>
      <c r="OLY30" s="1448"/>
      <c r="OLZ30" s="1448"/>
      <c r="OMA30" s="1448"/>
      <c r="OMB30" s="1449"/>
      <c r="OMC30" s="1771"/>
      <c r="OMD30" s="1447"/>
      <c r="OME30" s="1448"/>
      <c r="OMF30" s="1448"/>
      <c r="OMG30" s="1448"/>
      <c r="OMH30" s="1449"/>
      <c r="OMI30" s="1450"/>
      <c r="OMJ30" s="1448"/>
      <c r="OMK30" s="1448"/>
      <c r="OML30" s="1448"/>
      <c r="OMM30" s="1451"/>
      <c r="OMN30" s="1447"/>
      <c r="OMO30" s="1448"/>
      <c r="OMP30" s="1448"/>
      <c r="OMQ30" s="1448"/>
      <c r="OMR30" s="1449"/>
      <c r="OMS30" s="1771"/>
      <c r="OMT30" s="1447"/>
      <c r="OMU30" s="1448"/>
      <c r="OMV30" s="1448"/>
      <c r="OMW30" s="1448"/>
      <c r="OMX30" s="1449"/>
      <c r="OMY30" s="1450"/>
      <c r="OMZ30" s="1448"/>
      <c r="ONA30" s="1448"/>
      <c r="ONB30" s="1448"/>
      <c r="ONC30" s="1451"/>
      <c r="OND30" s="1447"/>
      <c r="ONE30" s="1448"/>
      <c r="ONF30" s="1448"/>
      <c r="ONG30" s="1448"/>
      <c r="ONH30" s="1449"/>
      <c r="ONI30" s="1771"/>
      <c r="ONJ30" s="1447"/>
      <c r="ONK30" s="1448"/>
      <c r="ONL30" s="1448"/>
      <c r="ONM30" s="1448"/>
      <c r="ONN30" s="1449"/>
      <c r="ONO30" s="1450"/>
      <c r="ONP30" s="1448"/>
      <c r="ONQ30" s="1448"/>
      <c r="ONR30" s="1448"/>
      <c r="ONS30" s="1451"/>
      <c r="ONT30" s="1447"/>
      <c r="ONU30" s="1448"/>
      <c r="ONV30" s="1448"/>
      <c r="ONW30" s="1448"/>
      <c r="ONX30" s="1449"/>
      <c r="ONY30" s="1771"/>
      <c r="ONZ30" s="1447"/>
      <c r="OOA30" s="1448"/>
      <c r="OOB30" s="1448"/>
      <c r="OOC30" s="1448"/>
      <c r="OOD30" s="1449"/>
      <c r="OOE30" s="1450"/>
      <c r="OOF30" s="1448"/>
      <c r="OOG30" s="1448"/>
      <c r="OOH30" s="1448"/>
      <c r="OOI30" s="1451"/>
      <c r="OOJ30" s="1447"/>
      <c r="OOK30" s="1448"/>
      <c r="OOL30" s="1448"/>
      <c r="OOM30" s="1448"/>
      <c r="OON30" s="1449"/>
      <c r="OOO30" s="1771"/>
      <c r="OOP30" s="1447"/>
      <c r="OOQ30" s="1448"/>
      <c r="OOR30" s="1448"/>
      <c r="OOS30" s="1448"/>
      <c r="OOT30" s="1449"/>
      <c r="OOU30" s="1450"/>
      <c r="OOV30" s="1448"/>
      <c r="OOW30" s="1448"/>
      <c r="OOX30" s="1448"/>
      <c r="OOY30" s="1451"/>
      <c r="OOZ30" s="1447"/>
      <c r="OPA30" s="1448"/>
      <c r="OPB30" s="1448"/>
      <c r="OPC30" s="1448"/>
      <c r="OPD30" s="1449"/>
      <c r="OPE30" s="1771"/>
      <c r="OPF30" s="1447"/>
      <c r="OPG30" s="1448"/>
      <c r="OPH30" s="1448"/>
      <c r="OPI30" s="1448"/>
      <c r="OPJ30" s="1449"/>
      <c r="OPK30" s="1450"/>
      <c r="OPL30" s="1448"/>
      <c r="OPM30" s="1448"/>
      <c r="OPN30" s="1448"/>
      <c r="OPO30" s="1451"/>
      <c r="OPP30" s="1447"/>
      <c r="OPQ30" s="1448"/>
      <c r="OPR30" s="1448"/>
      <c r="OPS30" s="1448"/>
      <c r="OPT30" s="1449"/>
      <c r="OPU30" s="1771"/>
      <c r="OPV30" s="1447"/>
      <c r="OPW30" s="1448"/>
      <c r="OPX30" s="1448"/>
      <c r="OPY30" s="1448"/>
      <c r="OPZ30" s="1449"/>
      <c r="OQA30" s="1450"/>
      <c r="OQB30" s="1448"/>
      <c r="OQC30" s="1448"/>
      <c r="OQD30" s="1448"/>
      <c r="OQE30" s="1451"/>
      <c r="OQF30" s="1447"/>
      <c r="OQG30" s="1448"/>
      <c r="OQH30" s="1448"/>
      <c r="OQI30" s="1448"/>
      <c r="OQJ30" s="1449"/>
      <c r="OQK30" s="1771"/>
      <c r="OQL30" s="1447"/>
      <c r="OQM30" s="1448"/>
      <c r="OQN30" s="1448"/>
      <c r="OQO30" s="1448"/>
      <c r="OQP30" s="1449"/>
      <c r="OQQ30" s="1450"/>
      <c r="OQR30" s="1448"/>
      <c r="OQS30" s="1448"/>
      <c r="OQT30" s="1448"/>
      <c r="OQU30" s="1451"/>
      <c r="OQV30" s="1447"/>
      <c r="OQW30" s="1448"/>
      <c r="OQX30" s="1448"/>
      <c r="OQY30" s="1448"/>
      <c r="OQZ30" s="1449"/>
      <c r="ORA30" s="1771"/>
      <c r="ORB30" s="1447"/>
      <c r="ORC30" s="1448"/>
      <c r="ORD30" s="1448"/>
      <c r="ORE30" s="1448"/>
      <c r="ORF30" s="1449"/>
      <c r="ORG30" s="1450"/>
      <c r="ORH30" s="1448"/>
      <c r="ORI30" s="1448"/>
      <c r="ORJ30" s="1448"/>
      <c r="ORK30" s="1451"/>
      <c r="ORL30" s="1447"/>
      <c r="ORM30" s="1448"/>
      <c r="ORN30" s="1448"/>
      <c r="ORO30" s="1448"/>
      <c r="ORP30" s="1449"/>
      <c r="ORQ30" s="1771"/>
      <c r="ORR30" s="1447"/>
      <c r="ORS30" s="1448"/>
      <c r="ORT30" s="1448"/>
      <c r="ORU30" s="1448"/>
      <c r="ORV30" s="1449"/>
      <c r="ORW30" s="1450"/>
      <c r="ORX30" s="1448"/>
      <c r="ORY30" s="1448"/>
      <c r="ORZ30" s="1448"/>
      <c r="OSA30" s="1451"/>
      <c r="OSB30" s="1447"/>
      <c r="OSC30" s="1448"/>
      <c r="OSD30" s="1448"/>
      <c r="OSE30" s="1448"/>
      <c r="OSF30" s="1449"/>
      <c r="OSG30" s="1771"/>
      <c r="OSH30" s="1447"/>
      <c r="OSI30" s="1448"/>
      <c r="OSJ30" s="1448"/>
      <c r="OSK30" s="1448"/>
      <c r="OSL30" s="1449"/>
      <c r="OSM30" s="1450"/>
      <c r="OSN30" s="1448"/>
      <c r="OSO30" s="1448"/>
      <c r="OSP30" s="1448"/>
      <c r="OSQ30" s="1451"/>
      <c r="OSR30" s="1447"/>
      <c r="OSS30" s="1448"/>
      <c r="OST30" s="1448"/>
      <c r="OSU30" s="1448"/>
      <c r="OSV30" s="1449"/>
      <c r="OSW30" s="1771"/>
      <c r="OSX30" s="1447"/>
      <c r="OSY30" s="1448"/>
      <c r="OSZ30" s="1448"/>
      <c r="OTA30" s="1448"/>
      <c r="OTB30" s="1449"/>
      <c r="OTC30" s="1450"/>
      <c r="OTD30" s="1448"/>
      <c r="OTE30" s="1448"/>
      <c r="OTF30" s="1448"/>
      <c r="OTG30" s="1451"/>
      <c r="OTH30" s="1447"/>
      <c r="OTI30" s="1448"/>
      <c r="OTJ30" s="1448"/>
      <c r="OTK30" s="1448"/>
      <c r="OTL30" s="1449"/>
      <c r="OTM30" s="1771"/>
      <c r="OTN30" s="1447"/>
      <c r="OTO30" s="1448"/>
      <c r="OTP30" s="1448"/>
      <c r="OTQ30" s="1448"/>
      <c r="OTR30" s="1449"/>
      <c r="OTS30" s="1450"/>
      <c r="OTT30" s="1448"/>
      <c r="OTU30" s="1448"/>
      <c r="OTV30" s="1448"/>
      <c r="OTW30" s="1451"/>
      <c r="OTX30" s="1447"/>
      <c r="OTY30" s="1448"/>
      <c r="OTZ30" s="1448"/>
      <c r="OUA30" s="1448"/>
      <c r="OUB30" s="1449"/>
      <c r="OUC30" s="1771"/>
      <c r="OUD30" s="1447"/>
      <c r="OUE30" s="1448"/>
      <c r="OUF30" s="1448"/>
      <c r="OUG30" s="1448"/>
      <c r="OUH30" s="1449"/>
      <c r="OUI30" s="1450"/>
      <c r="OUJ30" s="1448"/>
      <c r="OUK30" s="1448"/>
      <c r="OUL30" s="1448"/>
      <c r="OUM30" s="1451"/>
      <c r="OUN30" s="1447"/>
      <c r="OUO30" s="1448"/>
      <c r="OUP30" s="1448"/>
      <c r="OUQ30" s="1448"/>
      <c r="OUR30" s="1449"/>
      <c r="OUS30" s="1771"/>
      <c r="OUT30" s="1447"/>
      <c r="OUU30" s="1448"/>
      <c r="OUV30" s="1448"/>
      <c r="OUW30" s="1448"/>
      <c r="OUX30" s="1449"/>
      <c r="OUY30" s="1450"/>
      <c r="OUZ30" s="1448"/>
      <c r="OVA30" s="1448"/>
      <c r="OVB30" s="1448"/>
      <c r="OVC30" s="1451"/>
      <c r="OVD30" s="1447"/>
      <c r="OVE30" s="1448"/>
      <c r="OVF30" s="1448"/>
      <c r="OVG30" s="1448"/>
      <c r="OVH30" s="1449"/>
      <c r="OVI30" s="1771"/>
      <c r="OVJ30" s="1447"/>
      <c r="OVK30" s="1448"/>
      <c r="OVL30" s="1448"/>
      <c r="OVM30" s="1448"/>
      <c r="OVN30" s="1449"/>
      <c r="OVO30" s="1450"/>
      <c r="OVP30" s="1448"/>
      <c r="OVQ30" s="1448"/>
      <c r="OVR30" s="1448"/>
      <c r="OVS30" s="1451"/>
      <c r="OVT30" s="1447"/>
      <c r="OVU30" s="1448"/>
      <c r="OVV30" s="1448"/>
      <c r="OVW30" s="1448"/>
      <c r="OVX30" s="1449"/>
      <c r="OVY30" s="1771"/>
      <c r="OVZ30" s="1447"/>
      <c r="OWA30" s="1448"/>
      <c r="OWB30" s="1448"/>
      <c r="OWC30" s="1448"/>
      <c r="OWD30" s="1449"/>
      <c r="OWE30" s="1450"/>
      <c r="OWF30" s="1448"/>
      <c r="OWG30" s="1448"/>
      <c r="OWH30" s="1448"/>
      <c r="OWI30" s="1451"/>
      <c r="OWJ30" s="1447"/>
      <c r="OWK30" s="1448"/>
      <c r="OWL30" s="1448"/>
      <c r="OWM30" s="1448"/>
      <c r="OWN30" s="1449"/>
      <c r="OWO30" s="1771"/>
      <c r="OWP30" s="1447"/>
      <c r="OWQ30" s="1448"/>
      <c r="OWR30" s="1448"/>
      <c r="OWS30" s="1448"/>
      <c r="OWT30" s="1449"/>
      <c r="OWU30" s="1450"/>
      <c r="OWV30" s="1448"/>
      <c r="OWW30" s="1448"/>
      <c r="OWX30" s="1448"/>
      <c r="OWY30" s="1451"/>
      <c r="OWZ30" s="1447"/>
      <c r="OXA30" s="1448"/>
      <c r="OXB30" s="1448"/>
      <c r="OXC30" s="1448"/>
      <c r="OXD30" s="1449"/>
      <c r="OXE30" s="1771"/>
      <c r="OXF30" s="1447"/>
      <c r="OXG30" s="1448"/>
      <c r="OXH30" s="1448"/>
      <c r="OXI30" s="1448"/>
      <c r="OXJ30" s="1449"/>
      <c r="OXK30" s="1450"/>
      <c r="OXL30" s="1448"/>
      <c r="OXM30" s="1448"/>
      <c r="OXN30" s="1448"/>
      <c r="OXO30" s="1451"/>
      <c r="OXP30" s="1447"/>
      <c r="OXQ30" s="1448"/>
      <c r="OXR30" s="1448"/>
      <c r="OXS30" s="1448"/>
      <c r="OXT30" s="1449"/>
      <c r="OXU30" s="1771"/>
      <c r="OXV30" s="1447"/>
      <c r="OXW30" s="1448"/>
      <c r="OXX30" s="1448"/>
      <c r="OXY30" s="1448"/>
      <c r="OXZ30" s="1449"/>
      <c r="OYA30" s="1450"/>
      <c r="OYB30" s="1448"/>
      <c r="OYC30" s="1448"/>
      <c r="OYD30" s="1448"/>
      <c r="OYE30" s="1451"/>
      <c r="OYF30" s="1447"/>
      <c r="OYG30" s="1448"/>
      <c r="OYH30" s="1448"/>
      <c r="OYI30" s="1448"/>
      <c r="OYJ30" s="1449"/>
      <c r="OYK30" s="1771"/>
      <c r="OYL30" s="1447"/>
      <c r="OYM30" s="1448"/>
      <c r="OYN30" s="1448"/>
      <c r="OYO30" s="1448"/>
      <c r="OYP30" s="1449"/>
      <c r="OYQ30" s="1450"/>
      <c r="OYR30" s="1448"/>
      <c r="OYS30" s="1448"/>
      <c r="OYT30" s="1448"/>
      <c r="OYU30" s="1451"/>
      <c r="OYV30" s="1447"/>
      <c r="OYW30" s="1448"/>
      <c r="OYX30" s="1448"/>
      <c r="OYY30" s="1448"/>
      <c r="OYZ30" s="1449"/>
      <c r="OZA30" s="1771"/>
      <c r="OZB30" s="1447"/>
      <c r="OZC30" s="1448"/>
      <c r="OZD30" s="1448"/>
      <c r="OZE30" s="1448"/>
      <c r="OZF30" s="1449"/>
      <c r="OZG30" s="1450"/>
      <c r="OZH30" s="1448"/>
      <c r="OZI30" s="1448"/>
      <c r="OZJ30" s="1448"/>
      <c r="OZK30" s="1451"/>
      <c r="OZL30" s="1447"/>
      <c r="OZM30" s="1448"/>
      <c r="OZN30" s="1448"/>
      <c r="OZO30" s="1448"/>
      <c r="OZP30" s="1449"/>
      <c r="OZQ30" s="1771"/>
      <c r="OZR30" s="1447"/>
      <c r="OZS30" s="1448"/>
      <c r="OZT30" s="1448"/>
      <c r="OZU30" s="1448"/>
      <c r="OZV30" s="1449"/>
      <c r="OZW30" s="1450"/>
      <c r="OZX30" s="1448"/>
      <c r="OZY30" s="1448"/>
      <c r="OZZ30" s="1448"/>
      <c r="PAA30" s="1451"/>
      <c r="PAB30" s="1447"/>
      <c r="PAC30" s="1448"/>
      <c r="PAD30" s="1448"/>
      <c r="PAE30" s="1448"/>
      <c r="PAF30" s="1449"/>
      <c r="PAG30" s="1771"/>
      <c r="PAH30" s="1447"/>
      <c r="PAI30" s="1448"/>
      <c r="PAJ30" s="1448"/>
      <c r="PAK30" s="1448"/>
      <c r="PAL30" s="1449"/>
      <c r="PAM30" s="1450"/>
      <c r="PAN30" s="1448"/>
      <c r="PAO30" s="1448"/>
      <c r="PAP30" s="1448"/>
      <c r="PAQ30" s="1451"/>
      <c r="PAR30" s="1447"/>
      <c r="PAS30" s="1448"/>
      <c r="PAT30" s="1448"/>
      <c r="PAU30" s="1448"/>
      <c r="PAV30" s="1449"/>
      <c r="PAW30" s="1771"/>
      <c r="PAX30" s="1447"/>
      <c r="PAY30" s="1448"/>
      <c r="PAZ30" s="1448"/>
      <c r="PBA30" s="1448"/>
      <c r="PBB30" s="1449"/>
      <c r="PBC30" s="1450"/>
      <c r="PBD30" s="1448"/>
      <c r="PBE30" s="1448"/>
      <c r="PBF30" s="1448"/>
      <c r="PBG30" s="1451"/>
      <c r="PBH30" s="1447"/>
      <c r="PBI30" s="1448"/>
      <c r="PBJ30" s="1448"/>
      <c r="PBK30" s="1448"/>
      <c r="PBL30" s="1449"/>
      <c r="PBM30" s="1771"/>
      <c r="PBN30" s="1447"/>
      <c r="PBO30" s="1448"/>
      <c r="PBP30" s="1448"/>
      <c r="PBQ30" s="1448"/>
      <c r="PBR30" s="1449"/>
      <c r="PBS30" s="1450"/>
      <c r="PBT30" s="1448"/>
      <c r="PBU30" s="1448"/>
      <c r="PBV30" s="1448"/>
      <c r="PBW30" s="1451"/>
      <c r="PBX30" s="1447"/>
      <c r="PBY30" s="1448"/>
      <c r="PBZ30" s="1448"/>
      <c r="PCA30" s="1448"/>
      <c r="PCB30" s="1449"/>
      <c r="PCC30" s="1771"/>
      <c r="PCD30" s="1447"/>
      <c r="PCE30" s="1448"/>
      <c r="PCF30" s="1448"/>
      <c r="PCG30" s="1448"/>
      <c r="PCH30" s="1449"/>
      <c r="PCI30" s="1450"/>
      <c r="PCJ30" s="1448"/>
      <c r="PCK30" s="1448"/>
      <c r="PCL30" s="1448"/>
      <c r="PCM30" s="1451"/>
      <c r="PCN30" s="1447"/>
      <c r="PCO30" s="1448"/>
      <c r="PCP30" s="1448"/>
      <c r="PCQ30" s="1448"/>
      <c r="PCR30" s="1449"/>
      <c r="PCS30" s="1771"/>
      <c r="PCT30" s="1447"/>
      <c r="PCU30" s="1448"/>
      <c r="PCV30" s="1448"/>
      <c r="PCW30" s="1448"/>
      <c r="PCX30" s="1449"/>
      <c r="PCY30" s="1450"/>
      <c r="PCZ30" s="1448"/>
      <c r="PDA30" s="1448"/>
      <c r="PDB30" s="1448"/>
      <c r="PDC30" s="1451"/>
      <c r="PDD30" s="1447"/>
      <c r="PDE30" s="1448"/>
      <c r="PDF30" s="1448"/>
      <c r="PDG30" s="1448"/>
      <c r="PDH30" s="1449"/>
      <c r="PDI30" s="1771"/>
      <c r="PDJ30" s="1447"/>
      <c r="PDK30" s="1448"/>
      <c r="PDL30" s="1448"/>
      <c r="PDM30" s="1448"/>
      <c r="PDN30" s="1449"/>
      <c r="PDO30" s="1450"/>
      <c r="PDP30" s="1448"/>
      <c r="PDQ30" s="1448"/>
      <c r="PDR30" s="1448"/>
      <c r="PDS30" s="1451"/>
      <c r="PDT30" s="1447"/>
      <c r="PDU30" s="1448"/>
      <c r="PDV30" s="1448"/>
      <c r="PDW30" s="1448"/>
      <c r="PDX30" s="1449"/>
      <c r="PDY30" s="1771"/>
      <c r="PDZ30" s="1447"/>
      <c r="PEA30" s="1448"/>
      <c r="PEB30" s="1448"/>
      <c r="PEC30" s="1448"/>
      <c r="PED30" s="1449"/>
      <c r="PEE30" s="1450"/>
      <c r="PEF30" s="1448"/>
      <c r="PEG30" s="1448"/>
      <c r="PEH30" s="1448"/>
      <c r="PEI30" s="1451"/>
      <c r="PEJ30" s="1447"/>
      <c r="PEK30" s="1448"/>
      <c r="PEL30" s="1448"/>
      <c r="PEM30" s="1448"/>
      <c r="PEN30" s="1449"/>
      <c r="PEO30" s="1771"/>
      <c r="PEP30" s="1447"/>
      <c r="PEQ30" s="1448"/>
      <c r="PER30" s="1448"/>
      <c r="PES30" s="1448"/>
      <c r="PET30" s="1449"/>
      <c r="PEU30" s="1450"/>
      <c r="PEV30" s="1448"/>
      <c r="PEW30" s="1448"/>
      <c r="PEX30" s="1448"/>
      <c r="PEY30" s="1451"/>
      <c r="PEZ30" s="1447"/>
      <c r="PFA30" s="1448"/>
      <c r="PFB30" s="1448"/>
      <c r="PFC30" s="1448"/>
      <c r="PFD30" s="1449"/>
      <c r="PFE30" s="1771"/>
      <c r="PFF30" s="1447"/>
      <c r="PFG30" s="1448"/>
      <c r="PFH30" s="1448"/>
      <c r="PFI30" s="1448"/>
      <c r="PFJ30" s="1449"/>
      <c r="PFK30" s="1450"/>
      <c r="PFL30" s="1448"/>
      <c r="PFM30" s="1448"/>
      <c r="PFN30" s="1448"/>
      <c r="PFO30" s="1451"/>
      <c r="PFP30" s="1447"/>
      <c r="PFQ30" s="1448"/>
      <c r="PFR30" s="1448"/>
      <c r="PFS30" s="1448"/>
      <c r="PFT30" s="1449"/>
      <c r="PFU30" s="1771"/>
      <c r="PFV30" s="1447"/>
      <c r="PFW30" s="1448"/>
      <c r="PFX30" s="1448"/>
      <c r="PFY30" s="1448"/>
      <c r="PFZ30" s="1449"/>
      <c r="PGA30" s="1450"/>
      <c r="PGB30" s="1448"/>
      <c r="PGC30" s="1448"/>
      <c r="PGD30" s="1448"/>
      <c r="PGE30" s="1451"/>
      <c r="PGF30" s="1447"/>
      <c r="PGG30" s="1448"/>
      <c r="PGH30" s="1448"/>
      <c r="PGI30" s="1448"/>
      <c r="PGJ30" s="1449"/>
      <c r="PGK30" s="1771"/>
      <c r="PGL30" s="1447"/>
      <c r="PGM30" s="1448"/>
      <c r="PGN30" s="1448"/>
      <c r="PGO30" s="1448"/>
      <c r="PGP30" s="1449"/>
      <c r="PGQ30" s="1450"/>
      <c r="PGR30" s="1448"/>
      <c r="PGS30" s="1448"/>
      <c r="PGT30" s="1448"/>
      <c r="PGU30" s="1451"/>
      <c r="PGV30" s="1447"/>
      <c r="PGW30" s="1448"/>
      <c r="PGX30" s="1448"/>
      <c r="PGY30" s="1448"/>
      <c r="PGZ30" s="1449"/>
      <c r="PHA30" s="1771"/>
      <c r="PHB30" s="1447"/>
      <c r="PHC30" s="1448"/>
      <c r="PHD30" s="1448"/>
      <c r="PHE30" s="1448"/>
      <c r="PHF30" s="1449"/>
      <c r="PHG30" s="1450"/>
      <c r="PHH30" s="1448"/>
      <c r="PHI30" s="1448"/>
      <c r="PHJ30" s="1448"/>
      <c r="PHK30" s="1451"/>
      <c r="PHL30" s="1447"/>
      <c r="PHM30" s="1448"/>
      <c r="PHN30" s="1448"/>
      <c r="PHO30" s="1448"/>
      <c r="PHP30" s="1449"/>
      <c r="PHQ30" s="1771"/>
      <c r="PHR30" s="1447"/>
      <c r="PHS30" s="1448"/>
      <c r="PHT30" s="1448"/>
      <c r="PHU30" s="1448"/>
      <c r="PHV30" s="1449"/>
      <c r="PHW30" s="1450"/>
      <c r="PHX30" s="1448"/>
      <c r="PHY30" s="1448"/>
      <c r="PHZ30" s="1448"/>
      <c r="PIA30" s="1451"/>
      <c r="PIB30" s="1447"/>
      <c r="PIC30" s="1448"/>
      <c r="PID30" s="1448"/>
      <c r="PIE30" s="1448"/>
      <c r="PIF30" s="1449"/>
      <c r="PIG30" s="1771"/>
      <c r="PIH30" s="1447"/>
      <c r="PII30" s="1448"/>
      <c r="PIJ30" s="1448"/>
      <c r="PIK30" s="1448"/>
      <c r="PIL30" s="1449"/>
      <c r="PIM30" s="1450"/>
      <c r="PIN30" s="1448"/>
      <c r="PIO30" s="1448"/>
      <c r="PIP30" s="1448"/>
      <c r="PIQ30" s="1451"/>
      <c r="PIR30" s="1447"/>
      <c r="PIS30" s="1448"/>
      <c r="PIT30" s="1448"/>
      <c r="PIU30" s="1448"/>
      <c r="PIV30" s="1449"/>
      <c r="PIW30" s="1771"/>
      <c r="PIX30" s="1447"/>
      <c r="PIY30" s="1448"/>
      <c r="PIZ30" s="1448"/>
      <c r="PJA30" s="1448"/>
      <c r="PJB30" s="1449"/>
      <c r="PJC30" s="1450"/>
      <c r="PJD30" s="1448"/>
      <c r="PJE30" s="1448"/>
      <c r="PJF30" s="1448"/>
      <c r="PJG30" s="1451"/>
      <c r="PJH30" s="1447"/>
      <c r="PJI30" s="1448"/>
      <c r="PJJ30" s="1448"/>
      <c r="PJK30" s="1448"/>
      <c r="PJL30" s="1449"/>
      <c r="PJM30" s="1771"/>
      <c r="PJN30" s="1447"/>
      <c r="PJO30" s="1448"/>
      <c r="PJP30" s="1448"/>
      <c r="PJQ30" s="1448"/>
      <c r="PJR30" s="1449"/>
      <c r="PJS30" s="1450"/>
      <c r="PJT30" s="1448"/>
      <c r="PJU30" s="1448"/>
      <c r="PJV30" s="1448"/>
      <c r="PJW30" s="1451"/>
      <c r="PJX30" s="1447"/>
      <c r="PJY30" s="1448"/>
      <c r="PJZ30" s="1448"/>
      <c r="PKA30" s="1448"/>
      <c r="PKB30" s="1449"/>
      <c r="PKC30" s="1771"/>
      <c r="PKD30" s="1447"/>
      <c r="PKE30" s="1448"/>
      <c r="PKF30" s="1448"/>
      <c r="PKG30" s="1448"/>
      <c r="PKH30" s="1449"/>
      <c r="PKI30" s="1450"/>
      <c r="PKJ30" s="1448"/>
      <c r="PKK30" s="1448"/>
      <c r="PKL30" s="1448"/>
      <c r="PKM30" s="1451"/>
      <c r="PKN30" s="1447"/>
      <c r="PKO30" s="1448"/>
      <c r="PKP30" s="1448"/>
      <c r="PKQ30" s="1448"/>
      <c r="PKR30" s="1449"/>
      <c r="PKS30" s="1771"/>
      <c r="PKT30" s="1447"/>
      <c r="PKU30" s="1448"/>
      <c r="PKV30" s="1448"/>
      <c r="PKW30" s="1448"/>
      <c r="PKX30" s="1449"/>
      <c r="PKY30" s="1450"/>
      <c r="PKZ30" s="1448"/>
      <c r="PLA30" s="1448"/>
      <c r="PLB30" s="1448"/>
      <c r="PLC30" s="1451"/>
      <c r="PLD30" s="1447"/>
      <c r="PLE30" s="1448"/>
      <c r="PLF30" s="1448"/>
      <c r="PLG30" s="1448"/>
      <c r="PLH30" s="1449"/>
      <c r="PLI30" s="1771"/>
      <c r="PLJ30" s="1447"/>
      <c r="PLK30" s="1448"/>
      <c r="PLL30" s="1448"/>
      <c r="PLM30" s="1448"/>
      <c r="PLN30" s="1449"/>
      <c r="PLO30" s="1450"/>
      <c r="PLP30" s="1448"/>
      <c r="PLQ30" s="1448"/>
      <c r="PLR30" s="1448"/>
      <c r="PLS30" s="1451"/>
      <c r="PLT30" s="1447"/>
      <c r="PLU30" s="1448"/>
      <c r="PLV30" s="1448"/>
      <c r="PLW30" s="1448"/>
      <c r="PLX30" s="1449"/>
      <c r="PLY30" s="1771"/>
      <c r="PLZ30" s="1447"/>
      <c r="PMA30" s="1448"/>
      <c r="PMB30" s="1448"/>
      <c r="PMC30" s="1448"/>
      <c r="PMD30" s="1449"/>
      <c r="PME30" s="1450"/>
      <c r="PMF30" s="1448"/>
      <c r="PMG30" s="1448"/>
      <c r="PMH30" s="1448"/>
      <c r="PMI30" s="1451"/>
      <c r="PMJ30" s="1447"/>
      <c r="PMK30" s="1448"/>
      <c r="PML30" s="1448"/>
      <c r="PMM30" s="1448"/>
      <c r="PMN30" s="1449"/>
      <c r="PMO30" s="1771"/>
      <c r="PMP30" s="1447"/>
      <c r="PMQ30" s="1448"/>
      <c r="PMR30" s="1448"/>
      <c r="PMS30" s="1448"/>
      <c r="PMT30" s="1449"/>
      <c r="PMU30" s="1450"/>
      <c r="PMV30" s="1448"/>
      <c r="PMW30" s="1448"/>
      <c r="PMX30" s="1448"/>
      <c r="PMY30" s="1451"/>
      <c r="PMZ30" s="1447"/>
      <c r="PNA30" s="1448"/>
      <c r="PNB30" s="1448"/>
      <c r="PNC30" s="1448"/>
      <c r="PND30" s="1449"/>
      <c r="PNE30" s="1771"/>
      <c r="PNF30" s="1447"/>
      <c r="PNG30" s="1448"/>
      <c r="PNH30" s="1448"/>
      <c r="PNI30" s="1448"/>
      <c r="PNJ30" s="1449"/>
      <c r="PNK30" s="1450"/>
      <c r="PNL30" s="1448"/>
      <c r="PNM30" s="1448"/>
      <c r="PNN30" s="1448"/>
      <c r="PNO30" s="1451"/>
      <c r="PNP30" s="1447"/>
      <c r="PNQ30" s="1448"/>
      <c r="PNR30" s="1448"/>
      <c r="PNS30" s="1448"/>
      <c r="PNT30" s="1449"/>
      <c r="PNU30" s="1771"/>
      <c r="PNV30" s="1447"/>
      <c r="PNW30" s="1448"/>
      <c r="PNX30" s="1448"/>
      <c r="PNY30" s="1448"/>
      <c r="PNZ30" s="1449"/>
      <c r="POA30" s="1450"/>
      <c r="POB30" s="1448"/>
      <c r="POC30" s="1448"/>
      <c r="POD30" s="1448"/>
      <c r="POE30" s="1451"/>
      <c r="POF30" s="1447"/>
      <c r="POG30" s="1448"/>
      <c r="POH30" s="1448"/>
      <c r="POI30" s="1448"/>
      <c r="POJ30" s="1449"/>
      <c r="POK30" s="1771"/>
      <c r="POL30" s="1447"/>
      <c r="POM30" s="1448"/>
      <c r="PON30" s="1448"/>
      <c r="POO30" s="1448"/>
      <c r="POP30" s="1449"/>
      <c r="POQ30" s="1450"/>
      <c r="POR30" s="1448"/>
      <c r="POS30" s="1448"/>
      <c r="POT30" s="1448"/>
      <c r="POU30" s="1451"/>
      <c r="POV30" s="1447"/>
      <c r="POW30" s="1448"/>
      <c r="POX30" s="1448"/>
      <c r="POY30" s="1448"/>
      <c r="POZ30" s="1449"/>
      <c r="PPA30" s="1771"/>
      <c r="PPB30" s="1447"/>
      <c r="PPC30" s="1448"/>
      <c r="PPD30" s="1448"/>
      <c r="PPE30" s="1448"/>
      <c r="PPF30" s="1449"/>
      <c r="PPG30" s="1450"/>
      <c r="PPH30" s="1448"/>
      <c r="PPI30" s="1448"/>
      <c r="PPJ30" s="1448"/>
      <c r="PPK30" s="1451"/>
      <c r="PPL30" s="1447"/>
      <c r="PPM30" s="1448"/>
      <c r="PPN30" s="1448"/>
      <c r="PPO30" s="1448"/>
      <c r="PPP30" s="1449"/>
      <c r="PPQ30" s="1771"/>
      <c r="PPR30" s="1447"/>
      <c r="PPS30" s="1448"/>
      <c r="PPT30" s="1448"/>
      <c r="PPU30" s="1448"/>
      <c r="PPV30" s="1449"/>
      <c r="PPW30" s="1450"/>
      <c r="PPX30" s="1448"/>
      <c r="PPY30" s="1448"/>
      <c r="PPZ30" s="1448"/>
      <c r="PQA30" s="1451"/>
      <c r="PQB30" s="1447"/>
      <c r="PQC30" s="1448"/>
      <c r="PQD30" s="1448"/>
      <c r="PQE30" s="1448"/>
      <c r="PQF30" s="1449"/>
      <c r="PQG30" s="1771"/>
      <c r="PQH30" s="1447"/>
      <c r="PQI30" s="1448"/>
      <c r="PQJ30" s="1448"/>
      <c r="PQK30" s="1448"/>
      <c r="PQL30" s="1449"/>
      <c r="PQM30" s="1450"/>
      <c r="PQN30" s="1448"/>
      <c r="PQO30" s="1448"/>
      <c r="PQP30" s="1448"/>
      <c r="PQQ30" s="1451"/>
      <c r="PQR30" s="1447"/>
      <c r="PQS30" s="1448"/>
      <c r="PQT30" s="1448"/>
      <c r="PQU30" s="1448"/>
      <c r="PQV30" s="1449"/>
      <c r="PQW30" s="1771"/>
      <c r="PQX30" s="1447"/>
      <c r="PQY30" s="1448"/>
      <c r="PQZ30" s="1448"/>
      <c r="PRA30" s="1448"/>
      <c r="PRB30" s="1449"/>
      <c r="PRC30" s="1450"/>
      <c r="PRD30" s="1448"/>
      <c r="PRE30" s="1448"/>
      <c r="PRF30" s="1448"/>
      <c r="PRG30" s="1451"/>
      <c r="PRH30" s="1447"/>
      <c r="PRI30" s="1448"/>
      <c r="PRJ30" s="1448"/>
      <c r="PRK30" s="1448"/>
      <c r="PRL30" s="1449"/>
      <c r="PRM30" s="1771"/>
      <c r="PRN30" s="1447"/>
      <c r="PRO30" s="1448"/>
      <c r="PRP30" s="1448"/>
      <c r="PRQ30" s="1448"/>
      <c r="PRR30" s="1449"/>
      <c r="PRS30" s="1450"/>
      <c r="PRT30" s="1448"/>
      <c r="PRU30" s="1448"/>
      <c r="PRV30" s="1448"/>
      <c r="PRW30" s="1451"/>
      <c r="PRX30" s="1447"/>
      <c r="PRY30" s="1448"/>
      <c r="PRZ30" s="1448"/>
      <c r="PSA30" s="1448"/>
      <c r="PSB30" s="1449"/>
      <c r="PSC30" s="1771"/>
      <c r="PSD30" s="1447"/>
      <c r="PSE30" s="1448"/>
      <c r="PSF30" s="1448"/>
      <c r="PSG30" s="1448"/>
      <c r="PSH30" s="1449"/>
      <c r="PSI30" s="1450"/>
      <c r="PSJ30" s="1448"/>
      <c r="PSK30" s="1448"/>
      <c r="PSL30" s="1448"/>
      <c r="PSM30" s="1451"/>
      <c r="PSN30" s="1447"/>
      <c r="PSO30" s="1448"/>
      <c r="PSP30" s="1448"/>
      <c r="PSQ30" s="1448"/>
      <c r="PSR30" s="1449"/>
      <c r="PSS30" s="1771"/>
      <c r="PST30" s="1447"/>
      <c r="PSU30" s="1448"/>
      <c r="PSV30" s="1448"/>
      <c r="PSW30" s="1448"/>
      <c r="PSX30" s="1449"/>
      <c r="PSY30" s="1450"/>
      <c r="PSZ30" s="1448"/>
      <c r="PTA30" s="1448"/>
      <c r="PTB30" s="1448"/>
      <c r="PTC30" s="1451"/>
      <c r="PTD30" s="1447"/>
      <c r="PTE30" s="1448"/>
      <c r="PTF30" s="1448"/>
      <c r="PTG30" s="1448"/>
      <c r="PTH30" s="1449"/>
      <c r="PTI30" s="1771"/>
      <c r="PTJ30" s="1447"/>
      <c r="PTK30" s="1448"/>
      <c r="PTL30" s="1448"/>
      <c r="PTM30" s="1448"/>
      <c r="PTN30" s="1449"/>
      <c r="PTO30" s="1450"/>
      <c r="PTP30" s="1448"/>
      <c r="PTQ30" s="1448"/>
      <c r="PTR30" s="1448"/>
      <c r="PTS30" s="1451"/>
      <c r="PTT30" s="1447"/>
      <c r="PTU30" s="1448"/>
      <c r="PTV30" s="1448"/>
      <c r="PTW30" s="1448"/>
      <c r="PTX30" s="1449"/>
      <c r="PTY30" s="1771"/>
      <c r="PTZ30" s="1447"/>
      <c r="PUA30" s="1448"/>
      <c r="PUB30" s="1448"/>
      <c r="PUC30" s="1448"/>
      <c r="PUD30" s="1449"/>
      <c r="PUE30" s="1450"/>
      <c r="PUF30" s="1448"/>
      <c r="PUG30" s="1448"/>
      <c r="PUH30" s="1448"/>
      <c r="PUI30" s="1451"/>
      <c r="PUJ30" s="1447"/>
      <c r="PUK30" s="1448"/>
      <c r="PUL30" s="1448"/>
      <c r="PUM30" s="1448"/>
      <c r="PUN30" s="1449"/>
      <c r="PUO30" s="1771"/>
      <c r="PUP30" s="1447"/>
      <c r="PUQ30" s="1448"/>
      <c r="PUR30" s="1448"/>
      <c r="PUS30" s="1448"/>
      <c r="PUT30" s="1449"/>
      <c r="PUU30" s="1450"/>
      <c r="PUV30" s="1448"/>
      <c r="PUW30" s="1448"/>
      <c r="PUX30" s="1448"/>
      <c r="PUY30" s="1451"/>
      <c r="PUZ30" s="1447"/>
      <c r="PVA30" s="1448"/>
      <c r="PVB30" s="1448"/>
      <c r="PVC30" s="1448"/>
      <c r="PVD30" s="1449"/>
      <c r="PVE30" s="1771"/>
      <c r="PVF30" s="1447"/>
      <c r="PVG30" s="1448"/>
      <c r="PVH30" s="1448"/>
      <c r="PVI30" s="1448"/>
      <c r="PVJ30" s="1449"/>
      <c r="PVK30" s="1450"/>
      <c r="PVL30" s="1448"/>
      <c r="PVM30" s="1448"/>
      <c r="PVN30" s="1448"/>
      <c r="PVO30" s="1451"/>
      <c r="PVP30" s="1447"/>
      <c r="PVQ30" s="1448"/>
      <c r="PVR30" s="1448"/>
      <c r="PVS30" s="1448"/>
      <c r="PVT30" s="1449"/>
      <c r="PVU30" s="1771"/>
      <c r="PVV30" s="1447"/>
      <c r="PVW30" s="1448"/>
      <c r="PVX30" s="1448"/>
      <c r="PVY30" s="1448"/>
      <c r="PVZ30" s="1449"/>
      <c r="PWA30" s="1450"/>
      <c r="PWB30" s="1448"/>
      <c r="PWC30" s="1448"/>
      <c r="PWD30" s="1448"/>
      <c r="PWE30" s="1451"/>
      <c r="PWF30" s="1447"/>
      <c r="PWG30" s="1448"/>
      <c r="PWH30" s="1448"/>
      <c r="PWI30" s="1448"/>
      <c r="PWJ30" s="1449"/>
      <c r="PWK30" s="1771"/>
      <c r="PWL30" s="1447"/>
      <c r="PWM30" s="1448"/>
      <c r="PWN30" s="1448"/>
      <c r="PWO30" s="1448"/>
      <c r="PWP30" s="1449"/>
      <c r="PWQ30" s="1450"/>
      <c r="PWR30" s="1448"/>
      <c r="PWS30" s="1448"/>
      <c r="PWT30" s="1448"/>
      <c r="PWU30" s="1451"/>
      <c r="PWV30" s="1447"/>
      <c r="PWW30" s="1448"/>
      <c r="PWX30" s="1448"/>
      <c r="PWY30" s="1448"/>
      <c r="PWZ30" s="1449"/>
      <c r="PXA30" s="1771"/>
      <c r="PXB30" s="1447"/>
      <c r="PXC30" s="1448"/>
      <c r="PXD30" s="1448"/>
      <c r="PXE30" s="1448"/>
      <c r="PXF30" s="1449"/>
      <c r="PXG30" s="1450"/>
      <c r="PXH30" s="1448"/>
      <c r="PXI30" s="1448"/>
      <c r="PXJ30" s="1448"/>
      <c r="PXK30" s="1451"/>
      <c r="PXL30" s="1447"/>
      <c r="PXM30" s="1448"/>
      <c r="PXN30" s="1448"/>
      <c r="PXO30" s="1448"/>
      <c r="PXP30" s="1449"/>
      <c r="PXQ30" s="1771"/>
      <c r="PXR30" s="1447"/>
      <c r="PXS30" s="1448"/>
      <c r="PXT30" s="1448"/>
      <c r="PXU30" s="1448"/>
      <c r="PXV30" s="1449"/>
      <c r="PXW30" s="1450"/>
      <c r="PXX30" s="1448"/>
      <c r="PXY30" s="1448"/>
      <c r="PXZ30" s="1448"/>
      <c r="PYA30" s="1451"/>
      <c r="PYB30" s="1447"/>
      <c r="PYC30" s="1448"/>
      <c r="PYD30" s="1448"/>
      <c r="PYE30" s="1448"/>
      <c r="PYF30" s="1449"/>
      <c r="PYG30" s="1771"/>
      <c r="PYH30" s="1447"/>
      <c r="PYI30" s="1448"/>
      <c r="PYJ30" s="1448"/>
      <c r="PYK30" s="1448"/>
      <c r="PYL30" s="1449"/>
      <c r="PYM30" s="1450"/>
      <c r="PYN30" s="1448"/>
      <c r="PYO30" s="1448"/>
      <c r="PYP30" s="1448"/>
      <c r="PYQ30" s="1451"/>
      <c r="PYR30" s="1447"/>
      <c r="PYS30" s="1448"/>
      <c r="PYT30" s="1448"/>
      <c r="PYU30" s="1448"/>
      <c r="PYV30" s="1449"/>
      <c r="PYW30" s="1771"/>
      <c r="PYX30" s="1447"/>
      <c r="PYY30" s="1448"/>
      <c r="PYZ30" s="1448"/>
      <c r="PZA30" s="1448"/>
      <c r="PZB30" s="1449"/>
      <c r="PZC30" s="1450"/>
      <c r="PZD30" s="1448"/>
      <c r="PZE30" s="1448"/>
      <c r="PZF30" s="1448"/>
      <c r="PZG30" s="1451"/>
      <c r="PZH30" s="1447"/>
      <c r="PZI30" s="1448"/>
      <c r="PZJ30" s="1448"/>
      <c r="PZK30" s="1448"/>
      <c r="PZL30" s="1449"/>
      <c r="PZM30" s="1771"/>
      <c r="PZN30" s="1447"/>
      <c r="PZO30" s="1448"/>
      <c r="PZP30" s="1448"/>
      <c r="PZQ30" s="1448"/>
      <c r="PZR30" s="1449"/>
      <c r="PZS30" s="1450"/>
      <c r="PZT30" s="1448"/>
      <c r="PZU30" s="1448"/>
      <c r="PZV30" s="1448"/>
      <c r="PZW30" s="1451"/>
      <c r="PZX30" s="1447"/>
      <c r="PZY30" s="1448"/>
      <c r="PZZ30" s="1448"/>
      <c r="QAA30" s="1448"/>
      <c r="QAB30" s="1449"/>
      <c r="QAC30" s="1771"/>
      <c r="QAD30" s="1447"/>
      <c r="QAE30" s="1448"/>
      <c r="QAF30" s="1448"/>
      <c r="QAG30" s="1448"/>
      <c r="QAH30" s="1449"/>
      <c r="QAI30" s="1450"/>
      <c r="QAJ30" s="1448"/>
      <c r="QAK30" s="1448"/>
      <c r="QAL30" s="1448"/>
      <c r="QAM30" s="1451"/>
      <c r="QAN30" s="1447"/>
      <c r="QAO30" s="1448"/>
      <c r="QAP30" s="1448"/>
      <c r="QAQ30" s="1448"/>
      <c r="QAR30" s="1449"/>
      <c r="QAS30" s="1771"/>
      <c r="QAT30" s="1447"/>
      <c r="QAU30" s="1448"/>
      <c r="QAV30" s="1448"/>
      <c r="QAW30" s="1448"/>
      <c r="QAX30" s="1449"/>
      <c r="QAY30" s="1450"/>
      <c r="QAZ30" s="1448"/>
      <c r="QBA30" s="1448"/>
      <c r="QBB30" s="1448"/>
      <c r="QBC30" s="1451"/>
      <c r="QBD30" s="1447"/>
      <c r="QBE30" s="1448"/>
      <c r="QBF30" s="1448"/>
      <c r="QBG30" s="1448"/>
      <c r="QBH30" s="1449"/>
      <c r="QBI30" s="1771"/>
      <c r="QBJ30" s="1447"/>
      <c r="QBK30" s="1448"/>
      <c r="QBL30" s="1448"/>
      <c r="QBM30" s="1448"/>
      <c r="QBN30" s="1449"/>
      <c r="QBO30" s="1450"/>
      <c r="QBP30" s="1448"/>
      <c r="QBQ30" s="1448"/>
      <c r="QBR30" s="1448"/>
      <c r="QBS30" s="1451"/>
      <c r="QBT30" s="1447"/>
      <c r="QBU30" s="1448"/>
      <c r="QBV30" s="1448"/>
      <c r="QBW30" s="1448"/>
      <c r="QBX30" s="1449"/>
      <c r="QBY30" s="1771"/>
      <c r="QBZ30" s="1447"/>
      <c r="QCA30" s="1448"/>
      <c r="QCB30" s="1448"/>
      <c r="QCC30" s="1448"/>
      <c r="QCD30" s="1449"/>
      <c r="QCE30" s="1450"/>
      <c r="QCF30" s="1448"/>
      <c r="QCG30" s="1448"/>
      <c r="QCH30" s="1448"/>
      <c r="QCI30" s="1451"/>
      <c r="QCJ30" s="1447"/>
      <c r="QCK30" s="1448"/>
      <c r="QCL30" s="1448"/>
      <c r="QCM30" s="1448"/>
      <c r="QCN30" s="1449"/>
      <c r="QCO30" s="1771"/>
      <c r="QCP30" s="1447"/>
      <c r="QCQ30" s="1448"/>
      <c r="QCR30" s="1448"/>
      <c r="QCS30" s="1448"/>
      <c r="QCT30" s="1449"/>
      <c r="QCU30" s="1450"/>
      <c r="QCV30" s="1448"/>
      <c r="QCW30" s="1448"/>
      <c r="QCX30" s="1448"/>
      <c r="QCY30" s="1451"/>
      <c r="QCZ30" s="1447"/>
      <c r="QDA30" s="1448"/>
      <c r="QDB30" s="1448"/>
      <c r="QDC30" s="1448"/>
      <c r="QDD30" s="1449"/>
      <c r="QDE30" s="1771"/>
      <c r="QDF30" s="1447"/>
      <c r="QDG30" s="1448"/>
      <c r="QDH30" s="1448"/>
      <c r="QDI30" s="1448"/>
      <c r="QDJ30" s="1449"/>
      <c r="QDK30" s="1450"/>
      <c r="QDL30" s="1448"/>
      <c r="QDM30" s="1448"/>
      <c r="QDN30" s="1448"/>
      <c r="QDO30" s="1451"/>
      <c r="QDP30" s="1447"/>
      <c r="QDQ30" s="1448"/>
      <c r="QDR30" s="1448"/>
      <c r="QDS30" s="1448"/>
      <c r="QDT30" s="1449"/>
      <c r="QDU30" s="1771"/>
      <c r="QDV30" s="1447"/>
      <c r="QDW30" s="1448"/>
      <c r="QDX30" s="1448"/>
      <c r="QDY30" s="1448"/>
      <c r="QDZ30" s="1449"/>
      <c r="QEA30" s="1450"/>
      <c r="QEB30" s="1448"/>
      <c r="QEC30" s="1448"/>
      <c r="QED30" s="1448"/>
      <c r="QEE30" s="1451"/>
      <c r="QEF30" s="1447"/>
      <c r="QEG30" s="1448"/>
      <c r="QEH30" s="1448"/>
      <c r="QEI30" s="1448"/>
      <c r="QEJ30" s="1449"/>
      <c r="QEK30" s="1771"/>
      <c r="QEL30" s="1447"/>
      <c r="QEM30" s="1448"/>
      <c r="QEN30" s="1448"/>
      <c r="QEO30" s="1448"/>
      <c r="QEP30" s="1449"/>
      <c r="QEQ30" s="1450"/>
      <c r="QER30" s="1448"/>
      <c r="QES30" s="1448"/>
      <c r="QET30" s="1448"/>
      <c r="QEU30" s="1451"/>
      <c r="QEV30" s="1447"/>
      <c r="QEW30" s="1448"/>
      <c r="QEX30" s="1448"/>
      <c r="QEY30" s="1448"/>
      <c r="QEZ30" s="1449"/>
      <c r="QFA30" s="1771"/>
      <c r="QFB30" s="1447"/>
      <c r="QFC30" s="1448"/>
      <c r="QFD30" s="1448"/>
      <c r="QFE30" s="1448"/>
      <c r="QFF30" s="1449"/>
      <c r="QFG30" s="1450"/>
      <c r="QFH30" s="1448"/>
      <c r="QFI30" s="1448"/>
      <c r="QFJ30" s="1448"/>
      <c r="QFK30" s="1451"/>
      <c r="QFL30" s="1447"/>
      <c r="QFM30" s="1448"/>
      <c r="QFN30" s="1448"/>
      <c r="QFO30" s="1448"/>
      <c r="QFP30" s="1449"/>
      <c r="QFQ30" s="1771"/>
      <c r="QFR30" s="1447"/>
      <c r="QFS30" s="1448"/>
      <c r="QFT30" s="1448"/>
      <c r="QFU30" s="1448"/>
      <c r="QFV30" s="1449"/>
      <c r="QFW30" s="1450"/>
      <c r="QFX30" s="1448"/>
      <c r="QFY30" s="1448"/>
      <c r="QFZ30" s="1448"/>
      <c r="QGA30" s="1451"/>
      <c r="QGB30" s="1447"/>
      <c r="QGC30" s="1448"/>
      <c r="QGD30" s="1448"/>
      <c r="QGE30" s="1448"/>
      <c r="QGF30" s="1449"/>
      <c r="QGG30" s="1771"/>
      <c r="QGH30" s="1447"/>
      <c r="QGI30" s="1448"/>
      <c r="QGJ30" s="1448"/>
      <c r="QGK30" s="1448"/>
      <c r="QGL30" s="1449"/>
      <c r="QGM30" s="1450"/>
      <c r="QGN30" s="1448"/>
      <c r="QGO30" s="1448"/>
      <c r="QGP30" s="1448"/>
      <c r="QGQ30" s="1451"/>
      <c r="QGR30" s="1447"/>
      <c r="QGS30" s="1448"/>
      <c r="QGT30" s="1448"/>
      <c r="QGU30" s="1448"/>
      <c r="QGV30" s="1449"/>
      <c r="QGW30" s="1771"/>
      <c r="QGX30" s="1447"/>
      <c r="QGY30" s="1448"/>
      <c r="QGZ30" s="1448"/>
      <c r="QHA30" s="1448"/>
      <c r="QHB30" s="1449"/>
      <c r="QHC30" s="1450"/>
      <c r="QHD30" s="1448"/>
      <c r="QHE30" s="1448"/>
      <c r="QHF30" s="1448"/>
      <c r="QHG30" s="1451"/>
      <c r="QHH30" s="1447"/>
      <c r="QHI30" s="1448"/>
      <c r="QHJ30" s="1448"/>
      <c r="QHK30" s="1448"/>
      <c r="QHL30" s="1449"/>
      <c r="QHM30" s="1771"/>
      <c r="QHN30" s="1447"/>
      <c r="QHO30" s="1448"/>
      <c r="QHP30" s="1448"/>
      <c r="QHQ30" s="1448"/>
      <c r="QHR30" s="1449"/>
      <c r="QHS30" s="1450"/>
      <c r="QHT30" s="1448"/>
      <c r="QHU30" s="1448"/>
      <c r="QHV30" s="1448"/>
      <c r="QHW30" s="1451"/>
      <c r="QHX30" s="1447"/>
      <c r="QHY30" s="1448"/>
      <c r="QHZ30" s="1448"/>
      <c r="QIA30" s="1448"/>
      <c r="QIB30" s="1449"/>
      <c r="QIC30" s="1771"/>
      <c r="QID30" s="1447"/>
      <c r="QIE30" s="1448"/>
      <c r="QIF30" s="1448"/>
      <c r="QIG30" s="1448"/>
      <c r="QIH30" s="1449"/>
      <c r="QII30" s="1450"/>
      <c r="QIJ30" s="1448"/>
      <c r="QIK30" s="1448"/>
      <c r="QIL30" s="1448"/>
      <c r="QIM30" s="1451"/>
      <c r="QIN30" s="1447"/>
      <c r="QIO30" s="1448"/>
      <c r="QIP30" s="1448"/>
      <c r="QIQ30" s="1448"/>
      <c r="QIR30" s="1449"/>
      <c r="QIS30" s="1771"/>
      <c r="QIT30" s="1447"/>
      <c r="QIU30" s="1448"/>
      <c r="QIV30" s="1448"/>
      <c r="QIW30" s="1448"/>
      <c r="QIX30" s="1449"/>
      <c r="QIY30" s="1450"/>
      <c r="QIZ30" s="1448"/>
      <c r="QJA30" s="1448"/>
      <c r="QJB30" s="1448"/>
      <c r="QJC30" s="1451"/>
      <c r="QJD30" s="1447"/>
      <c r="QJE30" s="1448"/>
      <c r="QJF30" s="1448"/>
      <c r="QJG30" s="1448"/>
      <c r="QJH30" s="1449"/>
      <c r="QJI30" s="1771"/>
      <c r="QJJ30" s="1447"/>
      <c r="QJK30" s="1448"/>
      <c r="QJL30" s="1448"/>
      <c r="QJM30" s="1448"/>
      <c r="QJN30" s="1449"/>
      <c r="QJO30" s="1450"/>
      <c r="QJP30" s="1448"/>
      <c r="QJQ30" s="1448"/>
      <c r="QJR30" s="1448"/>
      <c r="QJS30" s="1451"/>
      <c r="QJT30" s="1447"/>
      <c r="QJU30" s="1448"/>
      <c r="QJV30" s="1448"/>
      <c r="QJW30" s="1448"/>
      <c r="QJX30" s="1449"/>
      <c r="QJY30" s="1771"/>
      <c r="QJZ30" s="1447"/>
      <c r="QKA30" s="1448"/>
      <c r="QKB30" s="1448"/>
      <c r="QKC30" s="1448"/>
      <c r="QKD30" s="1449"/>
      <c r="QKE30" s="1450"/>
      <c r="QKF30" s="1448"/>
      <c r="QKG30" s="1448"/>
      <c r="QKH30" s="1448"/>
      <c r="QKI30" s="1451"/>
      <c r="QKJ30" s="1447"/>
      <c r="QKK30" s="1448"/>
      <c r="QKL30" s="1448"/>
      <c r="QKM30" s="1448"/>
      <c r="QKN30" s="1449"/>
      <c r="QKO30" s="1771"/>
      <c r="QKP30" s="1447"/>
      <c r="QKQ30" s="1448"/>
      <c r="QKR30" s="1448"/>
      <c r="QKS30" s="1448"/>
      <c r="QKT30" s="1449"/>
      <c r="QKU30" s="1450"/>
      <c r="QKV30" s="1448"/>
      <c r="QKW30" s="1448"/>
      <c r="QKX30" s="1448"/>
      <c r="QKY30" s="1451"/>
      <c r="QKZ30" s="1447"/>
      <c r="QLA30" s="1448"/>
      <c r="QLB30" s="1448"/>
      <c r="QLC30" s="1448"/>
      <c r="QLD30" s="1449"/>
      <c r="QLE30" s="1771"/>
      <c r="QLF30" s="1447"/>
      <c r="QLG30" s="1448"/>
      <c r="QLH30" s="1448"/>
      <c r="QLI30" s="1448"/>
      <c r="QLJ30" s="1449"/>
      <c r="QLK30" s="1450"/>
      <c r="QLL30" s="1448"/>
      <c r="QLM30" s="1448"/>
      <c r="QLN30" s="1448"/>
      <c r="QLO30" s="1451"/>
      <c r="QLP30" s="1447"/>
      <c r="QLQ30" s="1448"/>
      <c r="QLR30" s="1448"/>
      <c r="QLS30" s="1448"/>
      <c r="QLT30" s="1449"/>
      <c r="QLU30" s="1771"/>
      <c r="QLV30" s="1447"/>
      <c r="QLW30" s="1448"/>
      <c r="QLX30" s="1448"/>
      <c r="QLY30" s="1448"/>
      <c r="QLZ30" s="1449"/>
      <c r="QMA30" s="1450"/>
      <c r="QMB30" s="1448"/>
      <c r="QMC30" s="1448"/>
      <c r="QMD30" s="1448"/>
      <c r="QME30" s="1451"/>
      <c r="QMF30" s="1447"/>
      <c r="QMG30" s="1448"/>
      <c r="QMH30" s="1448"/>
      <c r="QMI30" s="1448"/>
      <c r="QMJ30" s="1449"/>
      <c r="QMK30" s="1771"/>
      <c r="QML30" s="1447"/>
      <c r="QMM30" s="1448"/>
      <c r="QMN30" s="1448"/>
      <c r="QMO30" s="1448"/>
      <c r="QMP30" s="1449"/>
      <c r="QMQ30" s="1450"/>
      <c r="QMR30" s="1448"/>
      <c r="QMS30" s="1448"/>
      <c r="QMT30" s="1448"/>
      <c r="QMU30" s="1451"/>
      <c r="QMV30" s="1447"/>
      <c r="QMW30" s="1448"/>
      <c r="QMX30" s="1448"/>
      <c r="QMY30" s="1448"/>
      <c r="QMZ30" s="1449"/>
      <c r="QNA30" s="1771"/>
      <c r="QNB30" s="1447"/>
      <c r="QNC30" s="1448"/>
      <c r="QND30" s="1448"/>
      <c r="QNE30" s="1448"/>
      <c r="QNF30" s="1449"/>
      <c r="QNG30" s="1450"/>
      <c r="QNH30" s="1448"/>
      <c r="QNI30" s="1448"/>
      <c r="QNJ30" s="1448"/>
      <c r="QNK30" s="1451"/>
      <c r="QNL30" s="1447"/>
      <c r="QNM30" s="1448"/>
      <c r="QNN30" s="1448"/>
      <c r="QNO30" s="1448"/>
      <c r="QNP30" s="1449"/>
      <c r="QNQ30" s="1771"/>
      <c r="QNR30" s="1447"/>
      <c r="QNS30" s="1448"/>
      <c r="QNT30" s="1448"/>
      <c r="QNU30" s="1448"/>
      <c r="QNV30" s="1449"/>
      <c r="QNW30" s="1450"/>
      <c r="QNX30" s="1448"/>
      <c r="QNY30" s="1448"/>
      <c r="QNZ30" s="1448"/>
      <c r="QOA30" s="1451"/>
      <c r="QOB30" s="1447"/>
      <c r="QOC30" s="1448"/>
      <c r="QOD30" s="1448"/>
      <c r="QOE30" s="1448"/>
      <c r="QOF30" s="1449"/>
      <c r="QOG30" s="1771"/>
      <c r="QOH30" s="1447"/>
      <c r="QOI30" s="1448"/>
      <c r="QOJ30" s="1448"/>
      <c r="QOK30" s="1448"/>
      <c r="QOL30" s="1449"/>
      <c r="QOM30" s="1450"/>
      <c r="QON30" s="1448"/>
      <c r="QOO30" s="1448"/>
      <c r="QOP30" s="1448"/>
      <c r="QOQ30" s="1451"/>
      <c r="QOR30" s="1447"/>
      <c r="QOS30" s="1448"/>
      <c r="QOT30" s="1448"/>
      <c r="QOU30" s="1448"/>
      <c r="QOV30" s="1449"/>
      <c r="QOW30" s="1771"/>
      <c r="QOX30" s="1447"/>
      <c r="QOY30" s="1448"/>
      <c r="QOZ30" s="1448"/>
      <c r="QPA30" s="1448"/>
      <c r="QPB30" s="1449"/>
      <c r="QPC30" s="1450"/>
      <c r="QPD30" s="1448"/>
      <c r="QPE30" s="1448"/>
      <c r="QPF30" s="1448"/>
      <c r="QPG30" s="1451"/>
      <c r="QPH30" s="1447"/>
      <c r="QPI30" s="1448"/>
      <c r="QPJ30" s="1448"/>
      <c r="QPK30" s="1448"/>
      <c r="QPL30" s="1449"/>
      <c r="QPM30" s="1771"/>
      <c r="QPN30" s="1447"/>
      <c r="QPO30" s="1448"/>
      <c r="QPP30" s="1448"/>
      <c r="QPQ30" s="1448"/>
      <c r="QPR30" s="1449"/>
      <c r="QPS30" s="1450"/>
      <c r="QPT30" s="1448"/>
      <c r="QPU30" s="1448"/>
      <c r="QPV30" s="1448"/>
      <c r="QPW30" s="1451"/>
      <c r="QPX30" s="1447"/>
      <c r="QPY30" s="1448"/>
      <c r="QPZ30" s="1448"/>
      <c r="QQA30" s="1448"/>
      <c r="QQB30" s="1449"/>
      <c r="QQC30" s="1771"/>
      <c r="QQD30" s="1447"/>
      <c r="QQE30" s="1448"/>
      <c r="QQF30" s="1448"/>
      <c r="QQG30" s="1448"/>
      <c r="QQH30" s="1449"/>
      <c r="QQI30" s="1450"/>
      <c r="QQJ30" s="1448"/>
      <c r="QQK30" s="1448"/>
      <c r="QQL30" s="1448"/>
      <c r="QQM30" s="1451"/>
      <c r="QQN30" s="1447"/>
      <c r="QQO30" s="1448"/>
      <c r="QQP30" s="1448"/>
      <c r="QQQ30" s="1448"/>
      <c r="QQR30" s="1449"/>
      <c r="QQS30" s="1771"/>
      <c r="QQT30" s="1447"/>
      <c r="QQU30" s="1448"/>
      <c r="QQV30" s="1448"/>
      <c r="QQW30" s="1448"/>
      <c r="QQX30" s="1449"/>
      <c r="QQY30" s="1450"/>
      <c r="QQZ30" s="1448"/>
      <c r="QRA30" s="1448"/>
      <c r="QRB30" s="1448"/>
      <c r="QRC30" s="1451"/>
      <c r="QRD30" s="1447"/>
      <c r="QRE30" s="1448"/>
      <c r="QRF30" s="1448"/>
      <c r="QRG30" s="1448"/>
      <c r="QRH30" s="1449"/>
      <c r="QRI30" s="1771"/>
      <c r="QRJ30" s="1447"/>
      <c r="QRK30" s="1448"/>
      <c r="QRL30" s="1448"/>
      <c r="QRM30" s="1448"/>
      <c r="QRN30" s="1449"/>
      <c r="QRO30" s="1450"/>
      <c r="QRP30" s="1448"/>
      <c r="QRQ30" s="1448"/>
      <c r="QRR30" s="1448"/>
      <c r="QRS30" s="1451"/>
      <c r="QRT30" s="1447"/>
      <c r="QRU30" s="1448"/>
      <c r="QRV30" s="1448"/>
      <c r="QRW30" s="1448"/>
      <c r="QRX30" s="1449"/>
      <c r="QRY30" s="1771"/>
      <c r="QRZ30" s="1447"/>
      <c r="QSA30" s="1448"/>
      <c r="QSB30" s="1448"/>
      <c r="QSC30" s="1448"/>
      <c r="QSD30" s="1449"/>
      <c r="QSE30" s="1450"/>
      <c r="QSF30" s="1448"/>
      <c r="QSG30" s="1448"/>
      <c r="QSH30" s="1448"/>
      <c r="QSI30" s="1451"/>
      <c r="QSJ30" s="1447"/>
      <c r="QSK30" s="1448"/>
      <c r="QSL30" s="1448"/>
      <c r="QSM30" s="1448"/>
      <c r="QSN30" s="1449"/>
      <c r="QSO30" s="1771"/>
      <c r="QSP30" s="1447"/>
      <c r="QSQ30" s="1448"/>
      <c r="QSR30" s="1448"/>
      <c r="QSS30" s="1448"/>
      <c r="QST30" s="1449"/>
      <c r="QSU30" s="1450"/>
      <c r="QSV30" s="1448"/>
      <c r="QSW30" s="1448"/>
      <c r="QSX30" s="1448"/>
      <c r="QSY30" s="1451"/>
      <c r="QSZ30" s="1447"/>
      <c r="QTA30" s="1448"/>
      <c r="QTB30" s="1448"/>
      <c r="QTC30" s="1448"/>
      <c r="QTD30" s="1449"/>
      <c r="QTE30" s="1771"/>
      <c r="QTF30" s="1447"/>
      <c r="QTG30" s="1448"/>
      <c r="QTH30" s="1448"/>
      <c r="QTI30" s="1448"/>
      <c r="QTJ30" s="1449"/>
      <c r="QTK30" s="1450"/>
      <c r="QTL30" s="1448"/>
      <c r="QTM30" s="1448"/>
      <c r="QTN30" s="1448"/>
      <c r="QTO30" s="1451"/>
      <c r="QTP30" s="1447"/>
      <c r="QTQ30" s="1448"/>
      <c r="QTR30" s="1448"/>
      <c r="QTS30" s="1448"/>
      <c r="QTT30" s="1449"/>
      <c r="QTU30" s="1771"/>
      <c r="QTV30" s="1447"/>
      <c r="QTW30" s="1448"/>
      <c r="QTX30" s="1448"/>
      <c r="QTY30" s="1448"/>
      <c r="QTZ30" s="1449"/>
      <c r="QUA30" s="1450"/>
      <c r="QUB30" s="1448"/>
      <c r="QUC30" s="1448"/>
      <c r="QUD30" s="1448"/>
      <c r="QUE30" s="1451"/>
      <c r="QUF30" s="1447"/>
      <c r="QUG30" s="1448"/>
      <c r="QUH30" s="1448"/>
      <c r="QUI30" s="1448"/>
      <c r="QUJ30" s="1449"/>
      <c r="QUK30" s="1771"/>
      <c r="QUL30" s="1447"/>
      <c r="QUM30" s="1448"/>
      <c r="QUN30" s="1448"/>
      <c r="QUO30" s="1448"/>
      <c r="QUP30" s="1449"/>
      <c r="QUQ30" s="1450"/>
      <c r="QUR30" s="1448"/>
      <c r="QUS30" s="1448"/>
      <c r="QUT30" s="1448"/>
      <c r="QUU30" s="1451"/>
      <c r="QUV30" s="1447"/>
      <c r="QUW30" s="1448"/>
      <c r="QUX30" s="1448"/>
      <c r="QUY30" s="1448"/>
      <c r="QUZ30" s="1449"/>
      <c r="QVA30" s="1771"/>
      <c r="QVB30" s="1447"/>
      <c r="QVC30" s="1448"/>
      <c r="QVD30" s="1448"/>
      <c r="QVE30" s="1448"/>
      <c r="QVF30" s="1449"/>
      <c r="QVG30" s="1450"/>
      <c r="QVH30" s="1448"/>
      <c r="QVI30" s="1448"/>
      <c r="QVJ30" s="1448"/>
      <c r="QVK30" s="1451"/>
      <c r="QVL30" s="1447"/>
      <c r="QVM30" s="1448"/>
      <c r="QVN30" s="1448"/>
      <c r="QVO30" s="1448"/>
      <c r="QVP30" s="1449"/>
      <c r="QVQ30" s="1771"/>
      <c r="QVR30" s="1447"/>
      <c r="QVS30" s="1448"/>
      <c r="QVT30" s="1448"/>
      <c r="QVU30" s="1448"/>
      <c r="QVV30" s="1449"/>
      <c r="QVW30" s="1450"/>
      <c r="QVX30" s="1448"/>
      <c r="QVY30" s="1448"/>
      <c r="QVZ30" s="1448"/>
      <c r="QWA30" s="1451"/>
      <c r="QWB30" s="1447"/>
      <c r="QWC30" s="1448"/>
      <c r="QWD30" s="1448"/>
      <c r="QWE30" s="1448"/>
      <c r="QWF30" s="1449"/>
      <c r="QWG30" s="1771"/>
      <c r="QWH30" s="1447"/>
      <c r="QWI30" s="1448"/>
      <c r="QWJ30" s="1448"/>
      <c r="QWK30" s="1448"/>
      <c r="QWL30" s="1449"/>
      <c r="QWM30" s="1450"/>
      <c r="QWN30" s="1448"/>
      <c r="QWO30" s="1448"/>
      <c r="QWP30" s="1448"/>
      <c r="QWQ30" s="1451"/>
      <c r="QWR30" s="1447"/>
      <c r="QWS30" s="1448"/>
      <c r="QWT30" s="1448"/>
      <c r="QWU30" s="1448"/>
      <c r="QWV30" s="1449"/>
      <c r="QWW30" s="1771"/>
      <c r="QWX30" s="1447"/>
      <c r="QWY30" s="1448"/>
      <c r="QWZ30" s="1448"/>
      <c r="QXA30" s="1448"/>
      <c r="QXB30" s="1449"/>
      <c r="QXC30" s="1450"/>
      <c r="QXD30" s="1448"/>
      <c r="QXE30" s="1448"/>
      <c r="QXF30" s="1448"/>
      <c r="QXG30" s="1451"/>
      <c r="QXH30" s="1447"/>
      <c r="QXI30" s="1448"/>
      <c r="QXJ30" s="1448"/>
      <c r="QXK30" s="1448"/>
      <c r="QXL30" s="1449"/>
      <c r="QXM30" s="1771"/>
      <c r="QXN30" s="1447"/>
      <c r="QXO30" s="1448"/>
      <c r="QXP30" s="1448"/>
      <c r="QXQ30" s="1448"/>
      <c r="QXR30" s="1449"/>
      <c r="QXS30" s="1450"/>
      <c r="QXT30" s="1448"/>
      <c r="QXU30" s="1448"/>
      <c r="QXV30" s="1448"/>
      <c r="QXW30" s="1451"/>
      <c r="QXX30" s="1447"/>
      <c r="QXY30" s="1448"/>
      <c r="QXZ30" s="1448"/>
      <c r="QYA30" s="1448"/>
      <c r="QYB30" s="1449"/>
      <c r="QYC30" s="1771"/>
      <c r="QYD30" s="1447"/>
      <c r="QYE30" s="1448"/>
      <c r="QYF30" s="1448"/>
      <c r="QYG30" s="1448"/>
      <c r="QYH30" s="1449"/>
      <c r="QYI30" s="1450"/>
      <c r="QYJ30" s="1448"/>
      <c r="QYK30" s="1448"/>
      <c r="QYL30" s="1448"/>
      <c r="QYM30" s="1451"/>
      <c r="QYN30" s="1447"/>
      <c r="QYO30" s="1448"/>
      <c r="QYP30" s="1448"/>
      <c r="QYQ30" s="1448"/>
      <c r="QYR30" s="1449"/>
      <c r="QYS30" s="1771"/>
      <c r="QYT30" s="1447"/>
      <c r="QYU30" s="1448"/>
      <c r="QYV30" s="1448"/>
      <c r="QYW30" s="1448"/>
      <c r="QYX30" s="1449"/>
      <c r="QYY30" s="1450"/>
      <c r="QYZ30" s="1448"/>
      <c r="QZA30" s="1448"/>
      <c r="QZB30" s="1448"/>
      <c r="QZC30" s="1451"/>
      <c r="QZD30" s="1447"/>
      <c r="QZE30" s="1448"/>
      <c r="QZF30" s="1448"/>
      <c r="QZG30" s="1448"/>
      <c r="QZH30" s="1449"/>
      <c r="QZI30" s="1771"/>
      <c r="QZJ30" s="1447"/>
      <c r="QZK30" s="1448"/>
      <c r="QZL30" s="1448"/>
      <c r="QZM30" s="1448"/>
      <c r="QZN30" s="1449"/>
      <c r="QZO30" s="1450"/>
      <c r="QZP30" s="1448"/>
      <c r="QZQ30" s="1448"/>
      <c r="QZR30" s="1448"/>
      <c r="QZS30" s="1451"/>
      <c r="QZT30" s="1447"/>
      <c r="QZU30" s="1448"/>
      <c r="QZV30" s="1448"/>
      <c r="QZW30" s="1448"/>
      <c r="QZX30" s="1449"/>
      <c r="QZY30" s="1771"/>
      <c r="QZZ30" s="1447"/>
      <c r="RAA30" s="1448"/>
      <c r="RAB30" s="1448"/>
      <c r="RAC30" s="1448"/>
      <c r="RAD30" s="1449"/>
      <c r="RAE30" s="1450"/>
      <c r="RAF30" s="1448"/>
      <c r="RAG30" s="1448"/>
      <c r="RAH30" s="1448"/>
      <c r="RAI30" s="1451"/>
      <c r="RAJ30" s="1447"/>
      <c r="RAK30" s="1448"/>
      <c r="RAL30" s="1448"/>
      <c r="RAM30" s="1448"/>
      <c r="RAN30" s="1449"/>
      <c r="RAO30" s="1771"/>
      <c r="RAP30" s="1447"/>
      <c r="RAQ30" s="1448"/>
      <c r="RAR30" s="1448"/>
      <c r="RAS30" s="1448"/>
      <c r="RAT30" s="1449"/>
      <c r="RAU30" s="1450"/>
      <c r="RAV30" s="1448"/>
      <c r="RAW30" s="1448"/>
      <c r="RAX30" s="1448"/>
      <c r="RAY30" s="1451"/>
      <c r="RAZ30" s="1447"/>
      <c r="RBA30" s="1448"/>
      <c r="RBB30" s="1448"/>
      <c r="RBC30" s="1448"/>
      <c r="RBD30" s="1449"/>
      <c r="RBE30" s="1771"/>
      <c r="RBF30" s="1447"/>
      <c r="RBG30" s="1448"/>
      <c r="RBH30" s="1448"/>
      <c r="RBI30" s="1448"/>
      <c r="RBJ30" s="1449"/>
      <c r="RBK30" s="1450"/>
      <c r="RBL30" s="1448"/>
      <c r="RBM30" s="1448"/>
      <c r="RBN30" s="1448"/>
      <c r="RBO30" s="1451"/>
      <c r="RBP30" s="1447"/>
      <c r="RBQ30" s="1448"/>
      <c r="RBR30" s="1448"/>
      <c r="RBS30" s="1448"/>
      <c r="RBT30" s="1449"/>
      <c r="RBU30" s="1771"/>
      <c r="RBV30" s="1447"/>
      <c r="RBW30" s="1448"/>
      <c r="RBX30" s="1448"/>
      <c r="RBY30" s="1448"/>
      <c r="RBZ30" s="1449"/>
      <c r="RCA30" s="1450"/>
      <c r="RCB30" s="1448"/>
      <c r="RCC30" s="1448"/>
      <c r="RCD30" s="1448"/>
      <c r="RCE30" s="1451"/>
      <c r="RCF30" s="1447"/>
      <c r="RCG30" s="1448"/>
      <c r="RCH30" s="1448"/>
      <c r="RCI30" s="1448"/>
      <c r="RCJ30" s="1449"/>
      <c r="RCK30" s="1771"/>
      <c r="RCL30" s="1447"/>
      <c r="RCM30" s="1448"/>
      <c r="RCN30" s="1448"/>
      <c r="RCO30" s="1448"/>
      <c r="RCP30" s="1449"/>
      <c r="RCQ30" s="1450"/>
      <c r="RCR30" s="1448"/>
      <c r="RCS30" s="1448"/>
      <c r="RCT30" s="1448"/>
      <c r="RCU30" s="1451"/>
      <c r="RCV30" s="1447"/>
      <c r="RCW30" s="1448"/>
      <c r="RCX30" s="1448"/>
      <c r="RCY30" s="1448"/>
      <c r="RCZ30" s="1449"/>
      <c r="RDA30" s="1771"/>
      <c r="RDB30" s="1447"/>
      <c r="RDC30" s="1448"/>
      <c r="RDD30" s="1448"/>
      <c r="RDE30" s="1448"/>
      <c r="RDF30" s="1449"/>
      <c r="RDG30" s="1450"/>
      <c r="RDH30" s="1448"/>
      <c r="RDI30" s="1448"/>
      <c r="RDJ30" s="1448"/>
      <c r="RDK30" s="1451"/>
      <c r="RDL30" s="1447"/>
      <c r="RDM30" s="1448"/>
      <c r="RDN30" s="1448"/>
      <c r="RDO30" s="1448"/>
      <c r="RDP30" s="1449"/>
      <c r="RDQ30" s="1771"/>
      <c r="RDR30" s="1447"/>
      <c r="RDS30" s="1448"/>
      <c r="RDT30" s="1448"/>
      <c r="RDU30" s="1448"/>
      <c r="RDV30" s="1449"/>
      <c r="RDW30" s="1450"/>
      <c r="RDX30" s="1448"/>
      <c r="RDY30" s="1448"/>
      <c r="RDZ30" s="1448"/>
      <c r="REA30" s="1451"/>
      <c r="REB30" s="1447"/>
      <c r="REC30" s="1448"/>
      <c r="RED30" s="1448"/>
      <c r="REE30" s="1448"/>
      <c r="REF30" s="1449"/>
      <c r="REG30" s="1771"/>
      <c r="REH30" s="1447"/>
      <c r="REI30" s="1448"/>
      <c r="REJ30" s="1448"/>
      <c r="REK30" s="1448"/>
      <c r="REL30" s="1449"/>
      <c r="REM30" s="1450"/>
      <c r="REN30" s="1448"/>
      <c r="REO30" s="1448"/>
      <c r="REP30" s="1448"/>
      <c r="REQ30" s="1451"/>
      <c r="RER30" s="1447"/>
      <c r="RES30" s="1448"/>
      <c r="RET30" s="1448"/>
      <c r="REU30" s="1448"/>
      <c r="REV30" s="1449"/>
      <c r="REW30" s="1771"/>
      <c r="REX30" s="1447"/>
      <c r="REY30" s="1448"/>
      <c r="REZ30" s="1448"/>
      <c r="RFA30" s="1448"/>
      <c r="RFB30" s="1449"/>
      <c r="RFC30" s="1450"/>
      <c r="RFD30" s="1448"/>
      <c r="RFE30" s="1448"/>
      <c r="RFF30" s="1448"/>
      <c r="RFG30" s="1451"/>
      <c r="RFH30" s="1447"/>
      <c r="RFI30" s="1448"/>
      <c r="RFJ30" s="1448"/>
      <c r="RFK30" s="1448"/>
      <c r="RFL30" s="1449"/>
      <c r="RFM30" s="1771"/>
      <c r="RFN30" s="1447"/>
      <c r="RFO30" s="1448"/>
      <c r="RFP30" s="1448"/>
      <c r="RFQ30" s="1448"/>
      <c r="RFR30" s="1449"/>
      <c r="RFS30" s="1450"/>
      <c r="RFT30" s="1448"/>
      <c r="RFU30" s="1448"/>
      <c r="RFV30" s="1448"/>
      <c r="RFW30" s="1451"/>
      <c r="RFX30" s="1447"/>
      <c r="RFY30" s="1448"/>
      <c r="RFZ30" s="1448"/>
      <c r="RGA30" s="1448"/>
      <c r="RGB30" s="1449"/>
      <c r="RGC30" s="1771"/>
      <c r="RGD30" s="1447"/>
      <c r="RGE30" s="1448"/>
      <c r="RGF30" s="1448"/>
      <c r="RGG30" s="1448"/>
      <c r="RGH30" s="1449"/>
      <c r="RGI30" s="1450"/>
      <c r="RGJ30" s="1448"/>
      <c r="RGK30" s="1448"/>
      <c r="RGL30" s="1448"/>
      <c r="RGM30" s="1451"/>
      <c r="RGN30" s="1447"/>
      <c r="RGO30" s="1448"/>
      <c r="RGP30" s="1448"/>
      <c r="RGQ30" s="1448"/>
      <c r="RGR30" s="1449"/>
      <c r="RGS30" s="1771"/>
      <c r="RGT30" s="1447"/>
      <c r="RGU30" s="1448"/>
      <c r="RGV30" s="1448"/>
      <c r="RGW30" s="1448"/>
      <c r="RGX30" s="1449"/>
      <c r="RGY30" s="1450"/>
      <c r="RGZ30" s="1448"/>
      <c r="RHA30" s="1448"/>
      <c r="RHB30" s="1448"/>
      <c r="RHC30" s="1451"/>
      <c r="RHD30" s="1447"/>
      <c r="RHE30" s="1448"/>
      <c r="RHF30" s="1448"/>
      <c r="RHG30" s="1448"/>
      <c r="RHH30" s="1449"/>
      <c r="RHI30" s="1771"/>
      <c r="RHJ30" s="1447"/>
      <c r="RHK30" s="1448"/>
      <c r="RHL30" s="1448"/>
      <c r="RHM30" s="1448"/>
      <c r="RHN30" s="1449"/>
      <c r="RHO30" s="1450"/>
      <c r="RHP30" s="1448"/>
      <c r="RHQ30" s="1448"/>
      <c r="RHR30" s="1448"/>
      <c r="RHS30" s="1451"/>
      <c r="RHT30" s="1447"/>
      <c r="RHU30" s="1448"/>
      <c r="RHV30" s="1448"/>
      <c r="RHW30" s="1448"/>
      <c r="RHX30" s="1449"/>
      <c r="RHY30" s="1771"/>
      <c r="RHZ30" s="1447"/>
      <c r="RIA30" s="1448"/>
      <c r="RIB30" s="1448"/>
      <c r="RIC30" s="1448"/>
      <c r="RID30" s="1449"/>
      <c r="RIE30" s="1450"/>
      <c r="RIF30" s="1448"/>
      <c r="RIG30" s="1448"/>
      <c r="RIH30" s="1448"/>
      <c r="RII30" s="1451"/>
      <c r="RIJ30" s="1447"/>
      <c r="RIK30" s="1448"/>
      <c r="RIL30" s="1448"/>
      <c r="RIM30" s="1448"/>
      <c r="RIN30" s="1449"/>
      <c r="RIO30" s="1771"/>
      <c r="RIP30" s="1447"/>
      <c r="RIQ30" s="1448"/>
      <c r="RIR30" s="1448"/>
      <c r="RIS30" s="1448"/>
      <c r="RIT30" s="1449"/>
      <c r="RIU30" s="1450"/>
      <c r="RIV30" s="1448"/>
      <c r="RIW30" s="1448"/>
      <c r="RIX30" s="1448"/>
      <c r="RIY30" s="1451"/>
      <c r="RIZ30" s="1447"/>
      <c r="RJA30" s="1448"/>
      <c r="RJB30" s="1448"/>
      <c r="RJC30" s="1448"/>
      <c r="RJD30" s="1449"/>
      <c r="RJE30" s="1771"/>
      <c r="RJF30" s="1447"/>
      <c r="RJG30" s="1448"/>
      <c r="RJH30" s="1448"/>
      <c r="RJI30" s="1448"/>
      <c r="RJJ30" s="1449"/>
      <c r="RJK30" s="1450"/>
      <c r="RJL30" s="1448"/>
      <c r="RJM30" s="1448"/>
      <c r="RJN30" s="1448"/>
      <c r="RJO30" s="1451"/>
      <c r="RJP30" s="1447"/>
      <c r="RJQ30" s="1448"/>
      <c r="RJR30" s="1448"/>
      <c r="RJS30" s="1448"/>
      <c r="RJT30" s="1449"/>
      <c r="RJU30" s="1771"/>
      <c r="RJV30" s="1447"/>
      <c r="RJW30" s="1448"/>
      <c r="RJX30" s="1448"/>
      <c r="RJY30" s="1448"/>
      <c r="RJZ30" s="1449"/>
      <c r="RKA30" s="1450"/>
      <c r="RKB30" s="1448"/>
      <c r="RKC30" s="1448"/>
      <c r="RKD30" s="1448"/>
      <c r="RKE30" s="1451"/>
      <c r="RKF30" s="1447"/>
      <c r="RKG30" s="1448"/>
      <c r="RKH30" s="1448"/>
      <c r="RKI30" s="1448"/>
      <c r="RKJ30" s="1449"/>
      <c r="RKK30" s="1771"/>
      <c r="RKL30" s="1447"/>
      <c r="RKM30" s="1448"/>
      <c r="RKN30" s="1448"/>
      <c r="RKO30" s="1448"/>
      <c r="RKP30" s="1449"/>
      <c r="RKQ30" s="1450"/>
      <c r="RKR30" s="1448"/>
      <c r="RKS30" s="1448"/>
      <c r="RKT30" s="1448"/>
      <c r="RKU30" s="1451"/>
      <c r="RKV30" s="1447"/>
      <c r="RKW30" s="1448"/>
      <c r="RKX30" s="1448"/>
      <c r="RKY30" s="1448"/>
      <c r="RKZ30" s="1449"/>
      <c r="RLA30" s="1771"/>
      <c r="RLB30" s="1447"/>
      <c r="RLC30" s="1448"/>
      <c r="RLD30" s="1448"/>
      <c r="RLE30" s="1448"/>
      <c r="RLF30" s="1449"/>
      <c r="RLG30" s="1450"/>
      <c r="RLH30" s="1448"/>
      <c r="RLI30" s="1448"/>
      <c r="RLJ30" s="1448"/>
      <c r="RLK30" s="1451"/>
      <c r="RLL30" s="1447"/>
      <c r="RLM30" s="1448"/>
      <c r="RLN30" s="1448"/>
      <c r="RLO30" s="1448"/>
      <c r="RLP30" s="1449"/>
      <c r="RLQ30" s="1771"/>
      <c r="RLR30" s="1447"/>
      <c r="RLS30" s="1448"/>
      <c r="RLT30" s="1448"/>
      <c r="RLU30" s="1448"/>
      <c r="RLV30" s="1449"/>
      <c r="RLW30" s="1450"/>
      <c r="RLX30" s="1448"/>
      <c r="RLY30" s="1448"/>
      <c r="RLZ30" s="1448"/>
      <c r="RMA30" s="1451"/>
      <c r="RMB30" s="1447"/>
      <c r="RMC30" s="1448"/>
      <c r="RMD30" s="1448"/>
      <c r="RME30" s="1448"/>
      <c r="RMF30" s="1449"/>
      <c r="RMG30" s="1771"/>
      <c r="RMH30" s="1447"/>
      <c r="RMI30" s="1448"/>
      <c r="RMJ30" s="1448"/>
      <c r="RMK30" s="1448"/>
      <c r="RML30" s="1449"/>
      <c r="RMM30" s="1450"/>
      <c r="RMN30" s="1448"/>
      <c r="RMO30" s="1448"/>
      <c r="RMP30" s="1448"/>
      <c r="RMQ30" s="1451"/>
      <c r="RMR30" s="1447"/>
      <c r="RMS30" s="1448"/>
      <c r="RMT30" s="1448"/>
      <c r="RMU30" s="1448"/>
      <c r="RMV30" s="1449"/>
      <c r="RMW30" s="1771"/>
      <c r="RMX30" s="1447"/>
      <c r="RMY30" s="1448"/>
      <c r="RMZ30" s="1448"/>
      <c r="RNA30" s="1448"/>
      <c r="RNB30" s="1449"/>
      <c r="RNC30" s="1450"/>
      <c r="RND30" s="1448"/>
      <c r="RNE30" s="1448"/>
      <c r="RNF30" s="1448"/>
      <c r="RNG30" s="1451"/>
      <c r="RNH30" s="1447"/>
      <c r="RNI30" s="1448"/>
      <c r="RNJ30" s="1448"/>
      <c r="RNK30" s="1448"/>
      <c r="RNL30" s="1449"/>
      <c r="RNM30" s="1771"/>
      <c r="RNN30" s="1447"/>
      <c r="RNO30" s="1448"/>
      <c r="RNP30" s="1448"/>
      <c r="RNQ30" s="1448"/>
      <c r="RNR30" s="1449"/>
      <c r="RNS30" s="1450"/>
      <c r="RNT30" s="1448"/>
      <c r="RNU30" s="1448"/>
      <c r="RNV30" s="1448"/>
      <c r="RNW30" s="1451"/>
      <c r="RNX30" s="1447"/>
      <c r="RNY30" s="1448"/>
      <c r="RNZ30" s="1448"/>
      <c r="ROA30" s="1448"/>
      <c r="ROB30" s="1449"/>
      <c r="ROC30" s="1771"/>
      <c r="ROD30" s="1447"/>
      <c r="ROE30" s="1448"/>
      <c r="ROF30" s="1448"/>
      <c r="ROG30" s="1448"/>
      <c r="ROH30" s="1449"/>
      <c r="ROI30" s="1450"/>
      <c r="ROJ30" s="1448"/>
      <c r="ROK30" s="1448"/>
      <c r="ROL30" s="1448"/>
      <c r="ROM30" s="1451"/>
      <c r="RON30" s="1447"/>
      <c r="ROO30" s="1448"/>
      <c r="ROP30" s="1448"/>
      <c r="ROQ30" s="1448"/>
      <c r="ROR30" s="1449"/>
      <c r="ROS30" s="1771"/>
      <c r="ROT30" s="1447"/>
      <c r="ROU30" s="1448"/>
      <c r="ROV30" s="1448"/>
      <c r="ROW30" s="1448"/>
      <c r="ROX30" s="1449"/>
      <c r="ROY30" s="1450"/>
      <c r="ROZ30" s="1448"/>
      <c r="RPA30" s="1448"/>
      <c r="RPB30" s="1448"/>
      <c r="RPC30" s="1451"/>
      <c r="RPD30" s="1447"/>
      <c r="RPE30" s="1448"/>
      <c r="RPF30" s="1448"/>
      <c r="RPG30" s="1448"/>
      <c r="RPH30" s="1449"/>
      <c r="RPI30" s="1771"/>
      <c r="RPJ30" s="1447"/>
      <c r="RPK30" s="1448"/>
      <c r="RPL30" s="1448"/>
      <c r="RPM30" s="1448"/>
      <c r="RPN30" s="1449"/>
      <c r="RPO30" s="1450"/>
      <c r="RPP30" s="1448"/>
      <c r="RPQ30" s="1448"/>
      <c r="RPR30" s="1448"/>
      <c r="RPS30" s="1451"/>
      <c r="RPT30" s="1447"/>
      <c r="RPU30" s="1448"/>
      <c r="RPV30" s="1448"/>
      <c r="RPW30" s="1448"/>
      <c r="RPX30" s="1449"/>
      <c r="RPY30" s="1771"/>
      <c r="RPZ30" s="1447"/>
      <c r="RQA30" s="1448"/>
      <c r="RQB30" s="1448"/>
      <c r="RQC30" s="1448"/>
      <c r="RQD30" s="1449"/>
      <c r="RQE30" s="1450"/>
      <c r="RQF30" s="1448"/>
      <c r="RQG30" s="1448"/>
      <c r="RQH30" s="1448"/>
      <c r="RQI30" s="1451"/>
      <c r="RQJ30" s="1447"/>
      <c r="RQK30" s="1448"/>
      <c r="RQL30" s="1448"/>
      <c r="RQM30" s="1448"/>
      <c r="RQN30" s="1449"/>
      <c r="RQO30" s="1771"/>
      <c r="RQP30" s="1447"/>
      <c r="RQQ30" s="1448"/>
      <c r="RQR30" s="1448"/>
      <c r="RQS30" s="1448"/>
      <c r="RQT30" s="1449"/>
      <c r="RQU30" s="1450"/>
      <c r="RQV30" s="1448"/>
      <c r="RQW30" s="1448"/>
      <c r="RQX30" s="1448"/>
      <c r="RQY30" s="1451"/>
      <c r="RQZ30" s="1447"/>
      <c r="RRA30" s="1448"/>
      <c r="RRB30" s="1448"/>
      <c r="RRC30" s="1448"/>
      <c r="RRD30" s="1449"/>
      <c r="RRE30" s="1771"/>
      <c r="RRF30" s="1447"/>
      <c r="RRG30" s="1448"/>
      <c r="RRH30" s="1448"/>
      <c r="RRI30" s="1448"/>
      <c r="RRJ30" s="1449"/>
      <c r="RRK30" s="1450"/>
      <c r="RRL30" s="1448"/>
      <c r="RRM30" s="1448"/>
      <c r="RRN30" s="1448"/>
      <c r="RRO30" s="1451"/>
      <c r="RRP30" s="1447"/>
      <c r="RRQ30" s="1448"/>
      <c r="RRR30" s="1448"/>
      <c r="RRS30" s="1448"/>
      <c r="RRT30" s="1449"/>
      <c r="RRU30" s="1771"/>
      <c r="RRV30" s="1447"/>
      <c r="RRW30" s="1448"/>
      <c r="RRX30" s="1448"/>
      <c r="RRY30" s="1448"/>
      <c r="RRZ30" s="1449"/>
      <c r="RSA30" s="1450"/>
      <c r="RSB30" s="1448"/>
      <c r="RSC30" s="1448"/>
      <c r="RSD30" s="1448"/>
      <c r="RSE30" s="1451"/>
      <c r="RSF30" s="1447"/>
      <c r="RSG30" s="1448"/>
      <c r="RSH30" s="1448"/>
      <c r="RSI30" s="1448"/>
      <c r="RSJ30" s="1449"/>
      <c r="RSK30" s="1771"/>
      <c r="RSL30" s="1447"/>
      <c r="RSM30" s="1448"/>
      <c r="RSN30" s="1448"/>
      <c r="RSO30" s="1448"/>
      <c r="RSP30" s="1449"/>
      <c r="RSQ30" s="1450"/>
      <c r="RSR30" s="1448"/>
      <c r="RSS30" s="1448"/>
      <c r="RST30" s="1448"/>
      <c r="RSU30" s="1451"/>
      <c r="RSV30" s="1447"/>
      <c r="RSW30" s="1448"/>
      <c r="RSX30" s="1448"/>
      <c r="RSY30" s="1448"/>
      <c r="RSZ30" s="1449"/>
      <c r="RTA30" s="1771"/>
      <c r="RTB30" s="1447"/>
      <c r="RTC30" s="1448"/>
      <c r="RTD30" s="1448"/>
      <c r="RTE30" s="1448"/>
      <c r="RTF30" s="1449"/>
      <c r="RTG30" s="1450"/>
      <c r="RTH30" s="1448"/>
      <c r="RTI30" s="1448"/>
      <c r="RTJ30" s="1448"/>
      <c r="RTK30" s="1451"/>
      <c r="RTL30" s="1447"/>
      <c r="RTM30" s="1448"/>
      <c r="RTN30" s="1448"/>
      <c r="RTO30" s="1448"/>
      <c r="RTP30" s="1449"/>
      <c r="RTQ30" s="1771"/>
      <c r="RTR30" s="1447"/>
      <c r="RTS30" s="1448"/>
      <c r="RTT30" s="1448"/>
      <c r="RTU30" s="1448"/>
      <c r="RTV30" s="1449"/>
      <c r="RTW30" s="1450"/>
      <c r="RTX30" s="1448"/>
      <c r="RTY30" s="1448"/>
      <c r="RTZ30" s="1448"/>
      <c r="RUA30" s="1451"/>
      <c r="RUB30" s="1447"/>
      <c r="RUC30" s="1448"/>
      <c r="RUD30" s="1448"/>
      <c r="RUE30" s="1448"/>
      <c r="RUF30" s="1449"/>
      <c r="RUG30" s="1771"/>
      <c r="RUH30" s="1447"/>
      <c r="RUI30" s="1448"/>
      <c r="RUJ30" s="1448"/>
      <c r="RUK30" s="1448"/>
      <c r="RUL30" s="1449"/>
      <c r="RUM30" s="1450"/>
      <c r="RUN30" s="1448"/>
      <c r="RUO30" s="1448"/>
      <c r="RUP30" s="1448"/>
      <c r="RUQ30" s="1451"/>
      <c r="RUR30" s="1447"/>
      <c r="RUS30" s="1448"/>
      <c r="RUT30" s="1448"/>
      <c r="RUU30" s="1448"/>
      <c r="RUV30" s="1449"/>
      <c r="RUW30" s="1771"/>
      <c r="RUX30" s="1447"/>
      <c r="RUY30" s="1448"/>
      <c r="RUZ30" s="1448"/>
      <c r="RVA30" s="1448"/>
      <c r="RVB30" s="1449"/>
      <c r="RVC30" s="1450"/>
      <c r="RVD30" s="1448"/>
      <c r="RVE30" s="1448"/>
      <c r="RVF30" s="1448"/>
      <c r="RVG30" s="1451"/>
      <c r="RVH30" s="1447"/>
      <c r="RVI30" s="1448"/>
      <c r="RVJ30" s="1448"/>
      <c r="RVK30" s="1448"/>
      <c r="RVL30" s="1449"/>
      <c r="RVM30" s="1771"/>
      <c r="RVN30" s="1447"/>
      <c r="RVO30" s="1448"/>
      <c r="RVP30" s="1448"/>
      <c r="RVQ30" s="1448"/>
      <c r="RVR30" s="1449"/>
      <c r="RVS30" s="1450"/>
      <c r="RVT30" s="1448"/>
      <c r="RVU30" s="1448"/>
      <c r="RVV30" s="1448"/>
      <c r="RVW30" s="1451"/>
      <c r="RVX30" s="1447"/>
      <c r="RVY30" s="1448"/>
      <c r="RVZ30" s="1448"/>
      <c r="RWA30" s="1448"/>
      <c r="RWB30" s="1449"/>
      <c r="RWC30" s="1771"/>
      <c r="RWD30" s="1447"/>
      <c r="RWE30" s="1448"/>
      <c r="RWF30" s="1448"/>
      <c r="RWG30" s="1448"/>
      <c r="RWH30" s="1449"/>
      <c r="RWI30" s="1450"/>
      <c r="RWJ30" s="1448"/>
      <c r="RWK30" s="1448"/>
      <c r="RWL30" s="1448"/>
      <c r="RWM30" s="1451"/>
      <c r="RWN30" s="1447"/>
      <c r="RWO30" s="1448"/>
      <c r="RWP30" s="1448"/>
      <c r="RWQ30" s="1448"/>
      <c r="RWR30" s="1449"/>
      <c r="RWS30" s="1771"/>
      <c r="RWT30" s="1447"/>
      <c r="RWU30" s="1448"/>
      <c r="RWV30" s="1448"/>
      <c r="RWW30" s="1448"/>
      <c r="RWX30" s="1449"/>
      <c r="RWY30" s="1450"/>
      <c r="RWZ30" s="1448"/>
      <c r="RXA30" s="1448"/>
      <c r="RXB30" s="1448"/>
      <c r="RXC30" s="1451"/>
      <c r="RXD30" s="1447"/>
      <c r="RXE30" s="1448"/>
      <c r="RXF30" s="1448"/>
      <c r="RXG30" s="1448"/>
      <c r="RXH30" s="1449"/>
      <c r="RXI30" s="1771"/>
      <c r="RXJ30" s="1447"/>
      <c r="RXK30" s="1448"/>
      <c r="RXL30" s="1448"/>
      <c r="RXM30" s="1448"/>
      <c r="RXN30" s="1449"/>
      <c r="RXO30" s="1450"/>
      <c r="RXP30" s="1448"/>
      <c r="RXQ30" s="1448"/>
      <c r="RXR30" s="1448"/>
      <c r="RXS30" s="1451"/>
      <c r="RXT30" s="1447"/>
      <c r="RXU30" s="1448"/>
      <c r="RXV30" s="1448"/>
      <c r="RXW30" s="1448"/>
      <c r="RXX30" s="1449"/>
      <c r="RXY30" s="1771"/>
      <c r="RXZ30" s="1447"/>
      <c r="RYA30" s="1448"/>
      <c r="RYB30" s="1448"/>
      <c r="RYC30" s="1448"/>
      <c r="RYD30" s="1449"/>
      <c r="RYE30" s="1450"/>
      <c r="RYF30" s="1448"/>
      <c r="RYG30" s="1448"/>
      <c r="RYH30" s="1448"/>
      <c r="RYI30" s="1451"/>
      <c r="RYJ30" s="1447"/>
      <c r="RYK30" s="1448"/>
      <c r="RYL30" s="1448"/>
      <c r="RYM30" s="1448"/>
      <c r="RYN30" s="1449"/>
      <c r="RYO30" s="1771"/>
      <c r="RYP30" s="1447"/>
      <c r="RYQ30" s="1448"/>
      <c r="RYR30" s="1448"/>
      <c r="RYS30" s="1448"/>
      <c r="RYT30" s="1449"/>
      <c r="RYU30" s="1450"/>
      <c r="RYV30" s="1448"/>
      <c r="RYW30" s="1448"/>
      <c r="RYX30" s="1448"/>
      <c r="RYY30" s="1451"/>
      <c r="RYZ30" s="1447"/>
      <c r="RZA30" s="1448"/>
      <c r="RZB30" s="1448"/>
      <c r="RZC30" s="1448"/>
      <c r="RZD30" s="1449"/>
      <c r="RZE30" s="1771"/>
      <c r="RZF30" s="1447"/>
      <c r="RZG30" s="1448"/>
      <c r="RZH30" s="1448"/>
      <c r="RZI30" s="1448"/>
      <c r="RZJ30" s="1449"/>
      <c r="RZK30" s="1450"/>
      <c r="RZL30" s="1448"/>
      <c r="RZM30" s="1448"/>
      <c r="RZN30" s="1448"/>
      <c r="RZO30" s="1451"/>
      <c r="RZP30" s="1447"/>
      <c r="RZQ30" s="1448"/>
      <c r="RZR30" s="1448"/>
      <c r="RZS30" s="1448"/>
      <c r="RZT30" s="1449"/>
      <c r="RZU30" s="1771"/>
      <c r="RZV30" s="1447"/>
      <c r="RZW30" s="1448"/>
      <c r="RZX30" s="1448"/>
      <c r="RZY30" s="1448"/>
      <c r="RZZ30" s="1449"/>
      <c r="SAA30" s="1450"/>
      <c r="SAB30" s="1448"/>
      <c r="SAC30" s="1448"/>
      <c r="SAD30" s="1448"/>
      <c r="SAE30" s="1451"/>
      <c r="SAF30" s="1447"/>
      <c r="SAG30" s="1448"/>
      <c r="SAH30" s="1448"/>
      <c r="SAI30" s="1448"/>
      <c r="SAJ30" s="1449"/>
      <c r="SAK30" s="1771"/>
      <c r="SAL30" s="1447"/>
      <c r="SAM30" s="1448"/>
      <c r="SAN30" s="1448"/>
      <c r="SAO30" s="1448"/>
      <c r="SAP30" s="1449"/>
      <c r="SAQ30" s="1450"/>
      <c r="SAR30" s="1448"/>
      <c r="SAS30" s="1448"/>
      <c r="SAT30" s="1448"/>
      <c r="SAU30" s="1451"/>
      <c r="SAV30" s="1447"/>
      <c r="SAW30" s="1448"/>
      <c r="SAX30" s="1448"/>
      <c r="SAY30" s="1448"/>
      <c r="SAZ30" s="1449"/>
      <c r="SBA30" s="1771"/>
      <c r="SBB30" s="1447"/>
      <c r="SBC30" s="1448"/>
      <c r="SBD30" s="1448"/>
      <c r="SBE30" s="1448"/>
      <c r="SBF30" s="1449"/>
      <c r="SBG30" s="1450"/>
      <c r="SBH30" s="1448"/>
      <c r="SBI30" s="1448"/>
      <c r="SBJ30" s="1448"/>
      <c r="SBK30" s="1451"/>
      <c r="SBL30" s="1447"/>
      <c r="SBM30" s="1448"/>
      <c r="SBN30" s="1448"/>
      <c r="SBO30" s="1448"/>
      <c r="SBP30" s="1449"/>
      <c r="SBQ30" s="1771"/>
      <c r="SBR30" s="1447"/>
      <c r="SBS30" s="1448"/>
      <c r="SBT30" s="1448"/>
      <c r="SBU30" s="1448"/>
      <c r="SBV30" s="1449"/>
      <c r="SBW30" s="1450"/>
      <c r="SBX30" s="1448"/>
      <c r="SBY30" s="1448"/>
      <c r="SBZ30" s="1448"/>
      <c r="SCA30" s="1451"/>
      <c r="SCB30" s="1447"/>
      <c r="SCC30" s="1448"/>
      <c r="SCD30" s="1448"/>
      <c r="SCE30" s="1448"/>
      <c r="SCF30" s="1449"/>
      <c r="SCG30" s="1771"/>
      <c r="SCH30" s="1447"/>
      <c r="SCI30" s="1448"/>
      <c r="SCJ30" s="1448"/>
      <c r="SCK30" s="1448"/>
      <c r="SCL30" s="1449"/>
      <c r="SCM30" s="1450"/>
      <c r="SCN30" s="1448"/>
      <c r="SCO30" s="1448"/>
      <c r="SCP30" s="1448"/>
      <c r="SCQ30" s="1451"/>
      <c r="SCR30" s="1447"/>
      <c r="SCS30" s="1448"/>
      <c r="SCT30" s="1448"/>
      <c r="SCU30" s="1448"/>
      <c r="SCV30" s="1449"/>
      <c r="SCW30" s="1771"/>
      <c r="SCX30" s="1447"/>
      <c r="SCY30" s="1448"/>
      <c r="SCZ30" s="1448"/>
      <c r="SDA30" s="1448"/>
      <c r="SDB30" s="1449"/>
      <c r="SDC30" s="1450"/>
      <c r="SDD30" s="1448"/>
      <c r="SDE30" s="1448"/>
      <c r="SDF30" s="1448"/>
      <c r="SDG30" s="1451"/>
      <c r="SDH30" s="1447"/>
      <c r="SDI30" s="1448"/>
      <c r="SDJ30" s="1448"/>
      <c r="SDK30" s="1448"/>
      <c r="SDL30" s="1449"/>
      <c r="SDM30" s="1771"/>
      <c r="SDN30" s="1447"/>
      <c r="SDO30" s="1448"/>
      <c r="SDP30" s="1448"/>
      <c r="SDQ30" s="1448"/>
      <c r="SDR30" s="1449"/>
      <c r="SDS30" s="1450"/>
      <c r="SDT30" s="1448"/>
      <c r="SDU30" s="1448"/>
      <c r="SDV30" s="1448"/>
      <c r="SDW30" s="1451"/>
      <c r="SDX30" s="1447"/>
      <c r="SDY30" s="1448"/>
      <c r="SDZ30" s="1448"/>
      <c r="SEA30" s="1448"/>
      <c r="SEB30" s="1449"/>
      <c r="SEC30" s="1771"/>
      <c r="SED30" s="1447"/>
      <c r="SEE30" s="1448"/>
      <c r="SEF30" s="1448"/>
      <c r="SEG30" s="1448"/>
      <c r="SEH30" s="1449"/>
      <c r="SEI30" s="1450"/>
      <c r="SEJ30" s="1448"/>
      <c r="SEK30" s="1448"/>
      <c r="SEL30" s="1448"/>
      <c r="SEM30" s="1451"/>
      <c r="SEN30" s="1447"/>
      <c r="SEO30" s="1448"/>
      <c r="SEP30" s="1448"/>
      <c r="SEQ30" s="1448"/>
      <c r="SER30" s="1449"/>
      <c r="SES30" s="1771"/>
      <c r="SET30" s="1447"/>
      <c r="SEU30" s="1448"/>
      <c r="SEV30" s="1448"/>
      <c r="SEW30" s="1448"/>
      <c r="SEX30" s="1449"/>
      <c r="SEY30" s="1450"/>
      <c r="SEZ30" s="1448"/>
      <c r="SFA30" s="1448"/>
      <c r="SFB30" s="1448"/>
      <c r="SFC30" s="1451"/>
      <c r="SFD30" s="1447"/>
      <c r="SFE30" s="1448"/>
      <c r="SFF30" s="1448"/>
      <c r="SFG30" s="1448"/>
      <c r="SFH30" s="1449"/>
      <c r="SFI30" s="1771"/>
      <c r="SFJ30" s="1447"/>
      <c r="SFK30" s="1448"/>
      <c r="SFL30" s="1448"/>
      <c r="SFM30" s="1448"/>
      <c r="SFN30" s="1449"/>
      <c r="SFO30" s="1450"/>
      <c r="SFP30" s="1448"/>
      <c r="SFQ30" s="1448"/>
      <c r="SFR30" s="1448"/>
      <c r="SFS30" s="1451"/>
      <c r="SFT30" s="1447"/>
      <c r="SFU30" s="1448"/>
      <c r="SFV30" s="1448"/>
      <c r="SFW30" s="1448"/>
      <c r="SFX30" s="1449"/>
      <c r="SFY30" s="1771"/>
      <c r="SFZ30" s="1447"/>
      <c r="SGA30" s="1448"/>
      <c r="SGB30" s="1448"/>
      <c r="SGC30" s="1448"/>
      <c r="SGD30" s="1449"/>
      <c r="SGE30" s="1450"/>
      <c r="SGF30" s="1448"/>
      <c r="SGG30" s="1448"/>
      <c r="SGH30" s="1448"/>
      <c r="SGI30" s="1451"/>
      <c r="SGJ30" s="1447"/>
      <c r="SGK30" s="1448"/>
      <c r="SGL30" s="1448"/>
      <c r="SGM30" s="1448"/>
      <c r="SGN30" s="1449"/>
      <c r="SGO30" s="1771"/>
      <c r="SGP30" s="1447"/>
      <c r="SGQ30" s="1448"/>
      <c r="SGR30" s="1448"/>
      <c r="SGS30" s="1448"/>
      <c r="SGT30" s="1449"/>
      <c r="SGU30" s="1450"/>
      <c r="SGV30" s="1448"/>
      <c r="SGW30" s="1448"/>
      <c r="SGX30" s="1448"/>
      <c r="SGY30" s="1451"/>
      <c r="SGZ30" s="1447"/>
      <c r="SHA30" s="1448"/>
      <c r="SHB30" s="1448"/>
      <c r="SHC30" s="1448"/>
      <c r="SHD30" s="1449"/>
      <c r="SHE30" s="1771"/>
      <c r="SHF30" s="1447"/>
      <c r="SHG30" s="1448"/>
      <c r="SHH30" s="1448"/>
      <c r="SHI30" s="1448"/>
      <c r="SHJ30" s="1449"/>
      <c r="SHK30" s="1450"/>
      <c r="SHL30" s="1448"/>
      <c r="SHM30" s="1448"/>
      <c r="SHN30" s="1448"/>
      <c r="SHO30" s="1451"/>
      <c r="SHP30" s="1447"/>
      <c r="SHQ30" s="1448"/>
      <c r="SHR30" s="1448"/>
      <c r="SHS30" s="1448"/>
      <c r="SHT30" s="1449"/>
      <c r="SHU30" s="1771"/>
      <c r="SHV30" s="1447"/>
      <c r="SHW30" s="1448"/>
      <c r="SHX30" s="1448"/>
      <c r="SHY30" s="1448"/>
      <c r="SHZ30" s="1449"/>
      <c r="SIA30" s="1450"/>
      <c r="SIB30" s="1448"/>
      <c r="SIC30" s="1448"/>
      <c r="SID30" s="1448"/>
      <c r="SIE30" s="1451"/>
      <c r="SIF30" s="1447"/>
      <c r="SIG30" s="1448"/>
      <c r="SIH30" s="1448"/>
      <c r="SII30" s="1448"/>
      <c r="SIJ30" s="1449"/>
      <c r="SIK30" s="1771"/>
      <c r="SIL30" s="1447"/>
      <c r="SIM30" s="1448"/>
      <c r="SIN30" s="1448"/>
      <c r="SIO30" s="1448"/>
      <c r="SIP30" s="1449"/>
      <c r="SIQ30" s="1450"/>
      <c r="SIR30" s="1448"/>
      <c r="SIS30" s="1448"/>
      <c r="SIT30" s="1448"/>
      <c r="SIU30" s="1451"/>
      <c r="SIV30" s="1447"/>
      <c r="SIW30" s="1448"/>
      <c r="SIX30" s="1448"/>
      <c r="SIY30" s="1448"/>
      <c r="SIZ30" s="1449"/>
      <c r="SJA30" s="1771"/>
      <c r="SJB30" s="1447"/>
      <c r="SJC30" s="1448"/>
      <c r="SJD30" s="1448"/>
      <c r="SJE30" s="1448"/>
      <c r="SJF30" s="1449"/>
      <c r="SJG30" s="1450"/>
      <c r="SJH30" s="1448"/>
      <c r="SJI30" s="1448"/>
      <c r="SJJ30" s="1448"/>
      <c r="SJK30" s="1451"/>
      <c r="SJL30" s="1447"/>
      <c r="SJM30" s="1448"/>
      <c r="SJN30" s="1448"/>
      <c r="SJO30" s="1448"/>
      <c r="SJP30" s="1449"/>
      <c r="SJQ30" s="1771"/>
      <c r="SJR30" s="1447"/>
      <c r="SJS30" s="1448"/>
      <c r="SJT30" s="1448"/>
      <c r="SJU30" s="1448"/>
      <c r="SJV30" s="1449"/>
      <c r="SJW30" s="1450"/>
      <c r="SJX30" s="1448"/>
      <c r="SJY30" s="1448"/>
      <c r="SJZ30" s="1448"/>
      <c r="SKA30" s="1451"/>
      <c r="SKB30" s="1447"/>
      <c r="SKC30" s="1448"/>
      <c r="SKD30" s="1448"/>
      <c r="SKE30" s="1448"/>
      <c r="SKF30" s="1449"/>
      <c r="SKG30" s="1771"/>
      <c r="SKH30" s="1447"/>
      <c r="SKI30" s="1448"/>
      <c r="SKJ30" s="1448"/>
      <c r="SKK30" s="1448"/>
      <c r="SKL30" s="1449"/>
      <c r="SKM30" s="1450"/>
      <c r="SKN30" s="1448"/>
      <c r="SKO30" s="1448"/>
      <c r="SKP30" s="1448"/>
      <c r="SKQ30" s="1451"/>
      <c r="SKR30" s="1447"/>
      <c r="SKS30" s="1448"/>
      <c r="SKT30" s="1448"/>
      <c r="SKU30" s="1448"/>
      <c r="SKV30" s="1449"/>
      <c r="SKW30" s="1771"/>
      <c r="SKX30" s="1447"/>
      <c r="SKY30" s="1448"/>
      <c r="SKZ30" s="1448"/>
      <c r="SLA30" s="1448"/>
      <c r="SLB30" s="1449"/>
      <c r="SLC30" s="1450"/>
      <c r="SLD30" s="1448"/>
      <c r="SLE30" s="1448"/>
      <c r="SLF30" s="1448"/>
      <c r="SLG30" s="1451"/>
      <c r="SLH30" s="1447"/>
      <c r="SLI30" s="1448"/>
      <c r="SLJ30" s="1448"/>
      <c r="SLK30" s="1448"/>
      <c r="SLL30" s="1449"/>
      <c r="SLM30" s="1771"/>
      <c r="SLN30" s="1447"/>
      <c r="SLO30" s="1448"/>
      <c r="SLP30" s="1448"/>
      <c r="SLQ30" s="1448"/>
      <c r="SLR30" s="1449"/>
      <c r="SLS30" s="1450"/>
      <c r="SLT30" s="1448"/>
      <c r="SLU30" s="1448"/>
      <c r="SLV30" s="1448"/>
      <c r="SLW30" s="1451"/>
      <c r="SLX30" s="1447"/>
      <c r="SLY30" s="1448"/>
      <c r="SLZ30" s="1448"/>
      <c r="SMA30" s="1448"/>
      <c r="SMB30" s="1449"/>
      <c r="SMC30" s="1771"/>
      <c r="SMD30" s="1447"/>
      <c r="SME30" s="1448"/>
      <c r="SMF30" s="1448"/>
      <c r="SMG30" s="1448"/>
      <c r="SMH30" s="1449"/>
      <c r="SMI30" s="1450"/>
      <c r="SMJ30" s="1448"/>
      <c r="SMK30" s="1448"/>
      <c r="SML30" s="1448"/>
      <c r="SMM30" s="1451"/>
      <c r="SMN30" s="1447"/>
      <c r="SMO30" s="1448"/>
      <c r="SMP30" s="1448"/>
      <c r="SMQ30" s="1448"/>
      <c r="SMR30" s="1449"/>
      <c r="SMS30" s="1771"/>
      <c r="SMT30" s="1447"/>
      <c r="SMU30" s="1448"/>
      <c r="SMV30" s="1448"/>
      <c r="SMW30" s="1448"/>
      <c r="SMX30" s="1449"/>
      <c r="SMY30" s="1450"/>
      <c r="SMZ30" s="1448"/>
      <c r="SNA30" s="1448"/>
      <c r="SNB30" s="1448"/>
      <c r="SNC30" s="1451"/>
      <c r="SND30" s="1447"/>
      <c r="SNE30" s="1448"/>
      <c r="SNF30" s="1448"/>
      <c r="SNG30" s="1448"/>
      <c r="SNH30" s="1449"/>
      <c r="SNI30" s="1771"/>
      <c r="SNJ30" s="1447"/>
      <c r="SNK30" s="1448"/>
      <c r="SNL30" s="1448"/>
      <c r="SNM30" s="1448"/>
      <c r="SNN30" s="1449"/>
      <c r="SNO30" s="1450"/>
      <c r="SNP30" s="1448"/>
      <c r="SNQ30" s="1448"/>
      <c r="SNR30" s="1448"/>
      <c r="SNS30" s="1451"/>
      <c r="SNT30" s="1447"/>
      <c r="SNU30" s="1448"/>
      <c r="SNV30" s="1448"/>
      <c r="SNW30" s="1448"/>
      <c r="SNX30" s="1449"/>
      <c r="SNY30" s="1771"/>
      <c r="SNZ30" s="1447"/>
      <c r="SOA30" s="1448"/>
      <c r="SOB30" s="1448"/>
      <c r="SOC30" s="1448"/>
      <c r="SOD30" s="1449"/>
      <c r="SOE30" s="1450"/>
      <c r="SOF30" s="1448"/>
      <c r="SOG30" s="1448"/>
      <c r="SOH30" s="1448"/>
      <c r="SOI30" s="1451"/>
      <c r="SOJ30" s="1447"/>
      <c r="SOK30" s="1448"/>
      <c r="SOL30" s="1448"/>
      <c r="SOM30" s="1448"/>
      <c r="SON30" s="1449"/>
      <c r="SOO30" s="1771"/>
      <c r="SOP30" s="1447"/>
      <c r="SOQ30" s="1448"/>
      <c r="SOR30" s="1448"/>
      <c r="SOS30" s="1448"/>
      <c r="SOT30" s="1449"/>
      <c r="SOU30" s="1450"/>
      <c r="SOV30" s="1448"/>
      <c r="SOW30" s="1448"/>
      <c r="SOX30" s="1448"/>
      <c r="SOY30" s="1451"/>
      <c r="SOZ30" s="1447"/>
      <c r="SPA30" s="1448"/>
      <c r="SPB30" s="1448"/>
      <c r="SPC30" s="1448"/>
      <c r="SPD30" s="1449"/>
      <c r="SPE30" s="1771"/>
      <c r="SPF30" s="1447"/>
      <c r="SPG30" s="1448"/>
      <c r="SPH30" s="1448"/>
      <c r="SPI30" s="1448"/>
      <c r="SPJ30" s="1449"/>
      <c r="SPK30" s="1450"/>
      <c r="SPL30" s="1448"/>
      <c r="SPM30" s="1448"/>
      <c r="SPN30" s="1448"/>
      <c r="SPO30" s="1451"/>
      <c r="SPP30" s="1447"/>
      <c r="SPQ30" s="1448"/>
      <c r="SPR30" s="1448"/>
      <c r="SPS30" s="1448"/>
      <c r="SPT30" s="1449"/>
      <c r="SPU30" s="1771"/>
      <c r="SPV30" s="1447"/>
      <c r="SPW30" s="1448"/>
      <c r="SPX30" s="1448"/>
      <c r="SPY30" s="1448"/>
      <c r="SPZ30" s="1449"/>
      <c r="SQA30" s="1450"/>
      <c r="SQB30" s="1448"/>
      <c r="SQC30" s="1448"/>
      <c r="SQD30" s="1448"/>
      <c r="SQE30" s="1451"/>
      <c r="SQF30" s="1447"/>
      <c r="SQG30" s="1448"/>
      <c r="SQH30" s="1448"/>
      <c r="SQI30" s="1448"/>
      <c r="SQJ30" s="1449"/>
      <c r="SQK30" s="1771"/>
      <c r="SQL30" s="1447"/>
      <c r="SQM30" s="1448"/>
      <c r="SQN30" s="1448"/>
      <c r="SQO30" s="1448"/>
      <c r="SQP30" s="1449"/>
      <c r="SQQ30" s="1450"/>
      <c r="SQR30" s="1448"/>
      <c r="SQS30" s="1448"/>
      <c r="SQT30" s="1448"/>
      <c r="SQU30" s="1451"/>
      <c r="SQV30" s="1447"/>
      <c r="SQW30" s="1448"/>
      <c r="SQX30" s="1448"/>
      <c r="SQY30" s="1448"/>
      <c r="SQZ30" s="1449"/>
      <c r="SRA30" s="1771"/>
      <c r="SRB30" s="1447"/>
      <c r="SRC30" s="1448"/>
      <c r="SRD30" s="1448"/>
      <c r="SRE30" s="1448"/>
      <c r="SRF30" s="1449"/>
      <c r="SRG30" s="1450"/>
      <c r="SRH30" s="1448"/>
      <c r="SRI30" s="1448"/>
      <c r="SRJ30" s="1448"/>
      <c r="SRK30" s="1451"/>
      <c r="SRL30" s="1447"/>
      <c r="SRM30" s="1448"/>
      <c r="SRN30" s="1448"/>
      <c r="SRO30" s="1448"/>
      <c r="SRP30" s="1449"/>
      <c r="SRQ30" s="1771"/>
      <c r="SRR30" s="1447"/>
      <c r="SRS30" s="1448"/>
      <c r="SRT30" s="1448"/>
      <c r="SRU30" s="1448"/>
      <c r="SRV30" s="1449"/>
      <c r="SRW30" s="1450"/>
      <c r="SRX30" s="1448"/>
      <c r="SRY30" s="1448"/>
      <c r="SRZ30" s="1448"/>
      <c r="SSA30" s="1451"/>
      <c r="SSB30" s="1447"/>
      <c r="SSC30" s="1448"/>
      <c r="SSD30" s="1448"/>
      <c r="SSE30" s="1448"/>
      <c r="SSF30" s="1449"/>
      <c r="SSG30" s="1771"/>
      <c r="SSH30" s="1447"/>
      <c r="SSI30" s="1448"/>
      <c r="SSJ30" s="1448"/>
      <c r="SSK30" s="1448"/>
      <c r="SSL30" s="1449"/>
      <c r="SSM30" s="1450"/>
      <c r="SSN30" s="1448"/>
      <c r="SSO30" s="1448"/>
      <c r="SSP30" s="1448"/>
      <c r="SSQ30" s="1451"/>
      <c r="SSR30" s="1447"/>
      <c r="SSS30" s="1448"/>
      <c r="SST30" s="1448"/>
      <c r="SSU30" s="1448"/>
      <c r="SSV30" s="1449"/>
      <c r="SSW30" s="1771"/>
      <c r="SSX30" s="1447"/>
      <c r="SSY30" s="1448"/>
      <c r="SSZ30" s="1448"/>
      <c r="STA30" s="1448"/>
      <c r="STB30" s="1449"/>
      <c r="STC30" s="1450"/>
      <c r="STD30" s="1448"/>
      <c r="STE30" s="1448"/>
      <c r="STF30" s="1448"/>
      <c r="STG30" s="1451"/>
      <c r="STH30" s="1447"/>
      <c r="STI30" s="1448"/>
      <c r="STJ30" s="1448"/>
      <c r="STK30" s="1448"/>
      <c r="STL30" s="1449"/>
      <c r="STM30" s="1771"/>
      <c r="STN30" s="1447"/>
      <c r="STO30" s="1448"/>
      <c r="STP30" s="1448"/>
      <c r="STQ30" s="1448"/>
      <c r="STR30" s="1449"/>
      <c r="STS30" s="1450"/>
      <c r="STT30" s="1448"/>
      <c r="STU30" s="1448"/>
      <c r="STV30" s="1448"/>
      <c r="STW30" s="1451"/>
      <c r="STX30" s="1447"/>
      <c r="STY30" s="1448"/>
      <c r="STZ30" s="1448"/>
      <c r="SUA30" s="1448"/>
      <c r="SUB30" s="1449"/>
      <c r="SUC30" s="1771"/>
      <c r="SUD30" s="1447"/>
      <c r="SUE30" s="1448"/>
      <c r="SUF30" s="1448"/>
      <c r="SUG30" s="1448"/>
      <c r="SUH30" s="1449"/>
      <c r="SUI30" s="1450"/>
      <c r="SUJ30" s="1448"/>
      <c r="SUK30" s="1448"/>
      <c r="SUL30" s="1448"/>
      <c r="SUM30" s="1451"/>
      <c r="SUN30" s="1447"/>
      <c r="SUO30" s="1448"/>
      <c r="SUP30" s="1448"/>
      <c r="SUQ30" s="1448"/>
      <c r="SUR30" s="1449"/>
      <c r="SUS30" s="1771"/>
      <c r="SUT30" s="1447"/>
      <c r="SUU30" s="1448"/>
      <c r="SUV30" s="1448"/>
      <c r="SUW30" s="1448"/>
      <c r="SUX30" s="1449"/>
      <c r="SUY30" s="1450"/>
      <c r="SUZ30" s="1448"/>
      <c r="SVA30" s="1448"/>
      <c r="SVB30" s="1448"/>
      <c r="SVC30" s="1451"/>
      <c r="SVD30" s="1447"/>
      <c r="SVE30" s="1448"/>
      <c r="SVF30" s="1448"/>
      <c r="SVG30" s="1448"/>
      <c r="SVH30" s="1449"/>
      <c r="SVI30" s="1771"/>
      <c r="SVJ30" s="1447"/>
      <c r="SVK30" s="1448"/>
      <c r="SVL30" s="1448"/>
      <c r="SVM30" s="1448"/>
      <c r="SVN30" s="1449"/>
      <c r="SVO30" s="1450"/>
      <c r="SVP30" s="1448"/>
      <c r="SVQ30" s="1448"/>
      <c r="SVR30" s="1448"/>
      <c r="SVS30" s="1451"/>
      <c r="SVT30" s="1447"/>
      <c r="SVU30" s="1448"/>
      <c r="SVV30" s="1448"/>
      <c r="SVW30" s="1448"/>
      <c r="SVX30" s="1449"/>
      <c r="SVY30" s="1771"/>
      <c r="SVZ30" s="1447"/>
      <c r="SWA30" s="1448"/>
      <c r="SWB30" s="1448"/>
      <c r="SWC30" s="1448"/>
      <c r="SWD30" s="1449"/>
      <c r="SWE30" s="1450"/>
      <c r="SWF30" s="1448"/>
      <c r="SWG30" s="1448"/>
      <c r="SWH30" s="1448"/>
      <c r="SWI30" s="1451"/>
      <c r="SWJ30" s="1447"/>
      <c r="SWK30" s="1448"/>
      <c r="SWL30" s="1448"/>
      <c r="SWM30" s="1448"/>
      <c r="SWN30" s="1449"/>
      <c r="SWO30" s="1771"/>
      <c r="SWP30" s="1447"/>
      <c r="SWQ30" s="1448"/>
      <c r="SWR30" s="1448"/>
      <c r="SWS30" s="1448"/>
      <c r="SWT30" s="1449"/>
      <c r="SWU30" s="1450"/>
      <c r="SWV30" s="1448"/>
      <c r="SWW30" s="1448"/>
      <c r="SWX30" s="1448"/>
      <c r="SWY30" s="1451"/>
      <c r="SWZ30" s="1447"/>
      <c r="SXA30" s="1448"/>
      <c r="SXB30" s="1448"/>
      <c r="SXC30" s="1448"/>
      <c r="SXD30" s="1449"/>
      <c r="SXE30" s="1771"/>
      <c r="SXF30" s="1447"/>
      <c r="SXG30" s="1448"/>
      <c r="SXH30" s="1448"/>
      <c r="SXI30" s="1448"/>
      <c r="SXJ30" s="1449"/>
      <c r="SXK30" s="1450"/>
      <c r="SXL30" s="1448"/>
      <c r="SXM30" s="1448"/>
      <c r="SXN30" s="1448"/>
      <c r="SXO30" s="1451"/>
      <c r="SXP30" s="1447"/>
      <c r="SXQ30" s="1448"/>
      <c r="SXR30" s="1448"/>
      <c r="SXS30" s="1448"/>
      <c r="SXT30" s="1449"/>
      <c r="SXU30" s="1771"/>
      <c r="SXV30" s="1447"/>
      <c r="SXW30" s="1448"/>
      <c r="SXX30" s="1448"/>
      <c r="SXY30" s="1448"/>
      <c r="SXZ30" s="1449"/>
      <c r="SYA30" s="1450"/>
      <c r="SYB30" s="1448"/>
      <c r="SYC30" s="1448"/>
      <c r="SYD30" s="1448"/>
      <c r="SYE30" s="1451"/>
      <c r="SYF30" s="1447"/>
      <c r="SYG30" s="1448"/>
      <c r="SYH30" s="1448"/>
      <c r="SYI30" s="1448"/>
      <c r="SYJ30" s="1449"/>
      <c r="SYK30" s="1771"/>
      <c r="SYL30" s="1447"/>
      <c r="SYM30" s="1448"/>
      <c r="SYN30" s="1448"/>
      <c r="SYO30" s="1448"/>
      <c r="SYP30" s="1449"/>
      <c r="SYQ30" s="1450"/>
      <c r="SYR30" s="1448"/>
      <c r="SYS30" s="1448"/>
      <c r="SYT30" s="1448"/>
      <c r="SYU30" s="1451"/>
      <c r="SYV30" s="1447"/>
      <c r="SYW30" s="1448"/>
      <c r="SYX30" s="1448"/>
      <c r="SYY30" s="1448"/>
      <c r="SYZ30" s="1449"/>
      <c r="SZA30" s="1771"/>
      <c r="SZB30" s="1447"/>
      <c r="SZC30" s="1448"/>
      <c r="SZD30" s="1448"/>
      <c r="SZE30" s="1448"/>
      <c r="SZF30" s="1449"/>
      <c r="SZG30" s="1450"/>
      <c r="SZH30" s="1448"/>
      <c r="SZI30" s="1448"/>
      <c r="SZJ30" s="1448"/>
      <c r="SZK30" s="1451"/>
      <c r="SZL30" s="1447"/>
      <c r="SZM30" s="1448"/>
      <c r="SZN30" s="1448"/>
      <c r="SZO30" s="1448"/>
      <c r="SZP30" s="1449"/>
      <c r="SZQ30" s="1771"/>
      <c r="SZR30" s="1447"/>
      <c r="SZS30" s="1448"/>
      <c r="SZT30" s="1448"/>
      <c r="SZU30" s="1448"/>
      <c r="SZV30" s="1449"/>
      <c r="SZW30" s="1450"/>
      <c r="SZX30" s="1448"/>
      <c r="SZY30" s="1448"/>
      <c r="SZZ30" s="1448"/>
      <c r="TAA30" s="1451"/>
      <c r="TAB30" s="1447"/>
      <c r="TAC30" s="1448"/>
      <c r="TAD30" s="1448"/>
      <c r="TAE30" s="1448"/>
      <c r="TAF30" s="1449"/>
      <c r="TAG30" s="1771"/>
      <c r="TAH30" s="1447"/>
      <c r="TAI30" s="1448"/>
      <c r="TAJ30" s="1448"/>
      <c r="TAK30" s="1448"/>
      <c r="TAL30" s="1449"/>
      <c r="TAM30" s="1450"/>
      <c r="TAN30" s="1448"/>
      <c r="TAO30" s="1448"/>
      <c r="TAP30" s="1448"/>
      <c r="TAQ30" s="1451"/>
      <c r="TAR30" s="1447"/>
      <c r="TAS30" s="1448"/>
      <c r="TAT30" s="1448"/>
      <c r="TAU30" s="1448"/>
      <c r="TAV30" s="1449"/>
      <c r="TAW30" s="1771"/>
      <c r="TAX30" s="1447"/>
      <c r="TAY30" s="1448"/>
      <c r="TAZ30" s="1448"/>
      <c r="TBA30" s="1448"/>
      <c r="TBB30" s="1449"/>
      <c r="TBC30" s="1450"/>
      <c r="TBD30" s="1448"/>
      <c r="TBE30" s="1448"/>
      <c r="TBF30" s="1448"/>
      <c r="TBG30" s="1451"/>
      <c r="TBH30" s="1447"/>
      <c r="TBI30" s="1448"/>
      <c r="TBJ30" s="1448"/>
      <c r="TBK30" s="1448"/>
      <c r="TBL30" s="1449"/>
      <c r="TBM30" s="1771"/>
      <c r="TBN30" s="1447"/>
      <c r="TBO30" s="1448"/>
      <c r="TBP30" s="1448"/>
      <c r="TBQ30" s="1448"/>
      <c r="TBR30" s="1449"/>
      <c r="TBS30" s="1450"/>
      <c r="TBT30" s="1448"/>
      <c r="TBU30" s="1448"/>
      <c r="TBV30" s="1448"/>
      <c r="TBW30" s="1451"/>
      <c r="TBX30" s="1447"/>
      <c r="TBY30" s="1448"/>
      <c r="TBZ30" s="1448"/>
      <c r="TCA30" s="1448"/>
      <c r="TCB30" s="1449"/>
      <c r="TCC30" s="1771"/>
      <c r="TCD30" s="1447"/>
      <c r="TCE30" s="1448"/>
      <c r="TCF30" s="1448"/>
      <c r="TCG30" s="1448"/>
      <c r="TCH30" s="1449"/>
      <c r="TCI30" s="1450"/>
      <c r="TCJ30" s="1448"/>
      <c r="TCK30" s="1448"/>
      <c r="TCL30" s="1448"/>
      <c r="TCM30" s="1451"/>
      <c r="TCN30" s="1447"/>
      <c r="TCO30" s="1448"/>
      <c r="TCP30" s="1448"/>
      <c r="TCQ30" s="1448"/>
      <c r="TCR30" s="1449"/>
      <c r="TCS30" s="1771"/>
      <c r="TCT30" s="1447"/>
      <c r="TCU30" s="1448"/>
      <c r="TCV30" s="1448"/>
      <c r="TCW30" s="1448"/>
      <c r="TCX30" s="1449"/>
      <c r="TCY30" s="1450"/>
      <c r="TCZ30" s="1448"/>
      <c r="TDA30" s="1448"/>
      <c r="TDB30" s="1448"/>
      <c r="TDC30" s="1451"/>
      <c r="TDD30" s="1447"/>
      <c r="TDE30" s="1448"/>
      <c r="TDF30" s="1448"/>
      <c r="TDG30" s="1448"/>
      <c r="TDH30" s="1449"/>
      <c r="TDI30" s="1771"/>
      <c r="TDJ30" s="1447"/>
      <c r="TDK30" s="1448"/>
      <c r="TDL30" s="1448"/>
      <c r="TDM30" s="1448"/>
      <c r="TDN30" s="1449"/>
      <c r="TDO30" s="1450"/>
      <c r="TDP30" s="1448"/>
      <c r="TDQ30" s="1448"/>
      <c r="TDR30" s="1448"/>
      <c r="TDS30" s="1451"/>
      <c r="TDT30" s="1447"/>
      <c r="TDU30" s="1448"/>
      <c r="TDV30" s="1448"/>
      <c r="TDW30" s="1448"/>
      <c r="TDX30" s="1449"/>
      <c r="TDY30" s="1771"/>
      <c r="TDZ30" s="1447"/>
      <c r="TEA30" s="1448"/>
      <c r="TEB30" s="1448"/>
      <c r="TEC30" s="1448"/>
      <c r="TED30" s="1449"/>
      <c r="TEE30" s="1450"/>
      <c r="TEF30" s="1448"/>
      <c r="TEG30" s="1448"/>
      <c r="TEH30" s="1448"/>
      <c r="TEI30" s="1451"/>
      <c r="TEJ30" s="1447"/>
      <c r="TEK30" s="1448"/>
      <c r="TEL30" s="1448"/>
      <c r="TEM30" s="1448"/>
      <c r="TEN30" s="1449"/>
      <c r="TEO30" s="1771"/>
      <c r="TEP30" s="1447"/>
      <c r="TEQ30" s="1448"/>
      <c r="TER30" s="1448"/>
      <c r="TES30" s="1448"/>
      <c r="TET30" s="1449"/>
      <c r="TEU30" s="1450"/>
      <c r="TEV30" s="1448"/>
      <c r="TEW30" s="1448"/>
      <c r="TEX30" s="1448"/>
      <c r="TEY30" s="1451"/>
      <c r="TEZ30" s="1447"/>
      <c r="TFA30" s="1448"/>
      <c r="TFB30" s="1448"/>
      <c r="TFC30" s="1448"/>
      <c r="TFD30" s="1449"/>
      <c r="TFE30" s="1771"/>
      <c r="TFF30" s="1447"/>
      <c r="TFG30" s="1448"/>
      <c r="TFH30" s="1448"/>
      <c r="TFI30" s="1448"/>
      <c r="TFJ30" s="1449"/>
      <c r="TFK30" s="1450"/>
      <c r="TFL30" s="1448"/>
      <c r="TFM30" s="1448"/>
      <c r="TFN30" s="1448"/>
      <c r="TFO30" s="1451"/>
      <c r="TFP30" s="1447"/>
      <c r="TFQ30" s="1448"/>
      <c r="TFR30" s="1448"/>
      <c r="TFS30" s="1448"/>
      <c r="TFT30" s="1449"/>
      <c r="TFU30" s="1771"/>
      <c r="TFV30" s="1447"/>
      <c r="TFW30" s="1448"/>
      <c r="TFX30" s="1448"/>
      <c r="TFY30" s="1448"/>
      <c r="TFZ30" s="1449"/>
      <c r="TGA30" s="1450"/>
      <c r="TGB30" s="1448"/>
      <c r="TGC30" s="1448"/>
      <c r="TGD30" s="1448"/>
      <c r="TGE30" s="1451"/>
      <c r="TGF30" s="1447"/>
      <c r="TGG30" s="1448"/>
      <c r="TGH30" s="1448"/>
      <c r="TGI30" s="1448"/>
      <c r="TGJ30" s="1449"/>
      <c r="TGK30" s="1771"/>
      <c r="TGL30" s="1447"/>
      <c r="TGM30" s="1448"/>
      <c r="TGN30" s="1448"/>
      <c r="TGO30" s="1448"/>
      <c r="TGP30" s="1449"/>
      <c r="TGQ30" s="1450"/>
      <c r="TGR30" s="1448"/>
      <c r="TGS30" s="1448"/>
      <c r="TGT30" s="1448"/>
      <c r="TGU30" s="1451"/>
      <c r="TGV30" s="1447"/>
      <c r="TGW30" s="1448"/>
      <c r="TGX30" s="1448"/>
      <c r="TGY30" s="1448"/>
      <c r="TGZ30" s="1449"/>
      <c r="THA30" s="1771"/>
      <c r="THB30" s="1447"/>
      <c r="THC30" s="1448"/>
      <c r="THD30" s="1448"/>
      <c r="THE30" s="1448"/>
      <c r="THF30" s="1449"/>
      <c r="THG30" s="1450"/>
      <c r="THH30" s="1448"/>
      <c r="THI30" s="1448"/>
      <c r="THJ30" s="1448"/>
      <c r="THK30" s="1451"/>
      <c r="THL30" s="1447"/>
      <c r="THM30" s="1448"/>
      <c r="THN30" s="1448"/>
      <c r="THO30" s="1448"/>
      <c r="THP30" s="1449"/>
      <c r="THQ30" s="1771"/>
      <c r="THR30" s="1447"/>
      <c r="THS30" s="1448"/>
      <c r="THT30" s="1448"/>
      <c r="THU30" s="1448"/>
      <c r="THV30" s="1449"/>
      <c r="THW30" s="1450"/>
      <c r="THX30" s="1448"/>
      <c r="THY30" s="1448"/>
      <c r="THZ30" s="1448"/>
      <c r="TIA30" s="1451"/>
      <c r="TIB30" s="1447"/>
      <c r="TIC30" s="1448"/>
      <c r="TID30" s="1448"/>
      <c r="TIE30" s="1448"/>
      <c r="TIF30" s="1449"/>
      <c r="TIG30" s="1771"/>
      <c r="TIH30" s="1447"/>
      <c r="TII30" s="1448"/>
      <c r="TIJ30" s="1448"/>
      <c r="TIK30" s="1448"/>
      <c r="TIL30" s="1449"/>
      <c r="TIM30" s="1450"/>
      <c r="TIN30" s="1448"/>
      <c r="TIO30" s="1448"/>
      <c r="TIP30" s="1448"/>
      <c r="TIQ30" s="1451"/>
      <c r="TIR30" s="1447"/>
      <c r="TIS30" s="1448"/>
      <c r="TIT30" s="1448"/>
      <c r="TIU30" s="1448"/>
      <c r="TIV30" s="1449"/>
      <c r="TIW30" s="1771"/>
      <c r="TIX30" s="1447"/>
      <c r="TIY30" s="1448"/>
      <c r="TIZ30" s="1448"/>
      <c r="TJA30" s="1448"/>
      <c r="TJB30" s="1449"/>
      <c r="TJC30" s="1450"/>
      <c r="TJD30" s="1448"/>
      <c r="TJE30" s="1448"/>
      <c r="TJF30" s="1448"/>
      <c r="TJG30" s="1451"/>
      <c r="TJH30" s="1447"/>
      <c r="TJI30" s="1448"/>
      <c r="TJJ30" s="1448"/>
      <c r="TJK30" s="1448"/>
      <c r="TJL30" s="1449"/>
      <c r="TJM30" s="1771"/>
      <c r="TJN30" s="1447"/>
      <c r="TJO30" s="1448"/>
      <c r="TJP30" s="1448"/>
      <c r="TJQ30" s="1448"/>
      <c r="TJR30" s="1449"/>
      <c r="TJS30" s="1450"/>
      <c r="TJT30" s="1448"/>
      <c r="TJU30" s="1448"/>
      <c r="TJV30" s="1448"/>
      <c r="TJW30" s="1451"/>
      <c r="TJX30" s="1447"/>
      <c r="TJY30" s="1448"/>
      <c r="TJZ30" s="1448"/>
      <c r="TKA30" s="1448"/>
      <c r="TKB30" s="1449"/>
      <c r="TKC30" s="1771"/>
      <c r="TKD30" s="1447"/>
      <c r="TKE30" s="1448"/>
      <c r="TKF30" s="1448"/>
      <c r="TKG30" s="1448"/>
      <c r="TKH30" s="1449"/>
      <c r="TKI30" s="1450"/>
      <c r="TKJ30" s="1448"/>
      <c r="TKK30" s="1448"/>
      <c r="TKL30" s="1448"/>
      <c r="TKM30" s="1451"/>
      <c r="TKN30" s="1447"/>
      <c r="TKO30" s="1448"/>
      <c r="TKP30" s="1448"/>
      <c r="TKQ30" s="1448"/>
      <c r="TKR30" s="1449"/>
      <c r="TKS30" s="1771"/>
      <c r="TKT30" s="1447"/>
      <c r="TKU30" s="1448"/>
      <c r="TKV30" s="1448"/>
      <c r="TKW30" s="1448"/>
      <c r="TKX30" s="1449"/>
      <c r="TKY30" s="1450"/>
      <c r="TKZ30" s="1448"/>
      <c r="TLA30" s="1448"/>
      <c r="TLB30" s="1448"/>
      <c r="TLC30" s="1451"/>
      <c r="TLD30" s="1447"/>
      <c r="TLE30" s="1448"/>
      <c r="TLF30" s="1448"/>
      <c r="TLG30" s="1448"/>
      <c r="TLH30" s="1449"/>
      <c r="TLI30" s="1771"/>
      <c r="TLJ30" s="1447"/>
      <c r="TLK30" s="1448"/>
      <c r="TLL30" s="1448"/>
      <c r="TLM30" s="1448"/>
      <c r="TLN30" s="1449"/>
      <c r="TLO30" s="1450"/>
      <c r="TLP30" s="1448"/>
      <c r="TLQ30" s="1448"/>
      <c r="TLR30" s="1448"/>
      <c r="TLS30" s="1451"/>
      <c r="TLT30" s="1447"/>
      <c r="TLU30" s="1448"/>
      <c r="TLV30" s="1448"/>
      <c r="TLW30" s="1448"/>
      <c r="TLX30" s="1449"/>
      <c r="TLY30" s="1771"/>
      <c r="TLZ30" s="1447"/>
      <c r="TMA30" s="1448"/>
      <c r="TMB30" s="1448"/>
      <c r="TMC30" s="1448"/>
      <c r="TMD30" s="1449"/>
      <c r="TME30" s="1450"/>
      <c r="TMF30" s="1448"/>
      <c r="TMG30" s="1448"/>
      <c r="TMH30" s="1448"/>
      <c r="TMI30" s="1451"/>
      <c r="TMJ30" s="1447"/>
      <c r="TMK30" s="1448"/>
      <c r="TML30" s="1448"/>
      <c r="TMM30" s="1448"/>
      <c r="TMN30" s="1449"/>
      <c r="TMO30" s="1771"/>
      <c r="TMP30" s="1447"/>
      <c r="TMQ30" s="1448"/>
      <c r="TMR30" s="1448"/>
      <c r="TMS30" s="1448"/>
      <c r="TMT30" s="1449"/>
      <c r="TMU30" s="1450"/>
      <c r="TMV30" s="1448"/>
      <c r="TMW30" s="1448"/>
      <c r="TMX30" s="1448"/>
      <c r="TMY30" s="1451"/>
      <c r="TMZ30" s="1447"/>
      <c r="TNA30" s="1448"/>
      <c r="TNB30" s="1448"/>
      <c r="TNC30" s="1448"/>
      <c r="TND30" s="1449"/>
      <c r="TNE30" s="1771"/>
      <c r="TNF30" s="1447"/>
      <c r="TNG30" s="1448"/>
      <c r="TNH30" s="1448"/>
      <c r="TNI30" s="1448"/>
      <c r="TNJ30" s="1449"/>
      <c r="TNK30" s="1450"/>
      <c r="TNL30" s="1448"/>
      <c r="TNM30" s="1448"/>
      <c r="TNN30" s="1448"/>
      <c r="TNO30" s="1451"/>
      <c r="TNP30" s="1447"/>
      <c r="TNQ30" s="1448"/>
      <c r="TNR30" s="1448"/>
      <c r="TNS30" s="1448"/>
      <c r="TNT30" s="1449"/>
      <c r="TNU30" s="1771"/>
      <c r="TNV30" s="1447"/>
      <c r="TNW30" s="1448"/>
      <c r="TNX30" s="1448"/>
      <c r="TNY30" s="1448"/>
      <c r="TNZ30" s="1449"/>
      <c r="TOA30" s="1450"/>
      <c r="TOB30" s="1448"/>
      <c r="TOC30" s="1448"/>
      <c r="TOD30" s="1448"/>
      <c r="TOE30" s="1451"/>
      <c r="TOF30" s="1447"/>
      <c r="TOG30" s="1448"/>
      <c r="TOH30" s="1448"/>
      <c r="TOI30" s="1448"/>
      <c r="TOJ30" s="1449"/>
      <c r="TOK30" s="1771"/>
      <c r="TOL30" s="1447"/>
      <c r="TOM30" s="1448"/>
      <c r="TON30" s="1448"/>
      <c r="TOO30" s="1448"/>
      <c r="TOP30" s="1449"/>
      <c r="TOQ30" s="1450"/>
      <c r="TOR30" s="1448"/>
      <c r="TOS30" s="1448"/>
      <c r="TOT30" s="1448"/>
      <c r="TOU30" s="1451"/>
      <c r="TOV30" s="1447"/>
      <c r="TOW30" s="1448"/>
      <c r="TOX30" s="1448"/>
      <c r="TOY30" s="1448"/>
      <c r="TOZ30" s="1449"/>
      <c r="TPA30" s="1771"/>
      <c r="TPB30" s="1447"/>
      <c r="TPC30" s="1448"/>
      <c r="TPD30" s="1448"/>
      <c r="TPE30" s="1448"/>
      <c r="TPF30" s="1449"/>
      <c r="TPG30" s="1450"/>
      <c r="TPH30" s="1448"/>
      <c r="TPI30" s="1448"/>
      <c r="TPJ30" s="1448"/>
      <c r="TPK30" s="1451"/>
      <c r="TPL30" s="1447"/>
      <c r="TPM30" s="1448"/>
      <c r="TPN30" s="1448"/>
      <c r="TPO30" s="1448"/>
      <c r="TPP30" s="1449"/>
      <c r="TPQ30" s="1771"/>
      <c r="TPR30" s="1447"/>
      <c r="TPS30" s="1448"/>
      <c r="TPT30" s="1448"/>
      <c r="TPU30" s="1448"/>
      <c r="TPV30" s="1449"/>
      <c r="TPW30" s="1450"/>
      <c r="TPX30" s="1448"/>
      <c r="TPY30" s="1448"/>
      <c r="TPZ30" s="1448"/>
      <c r="TQA30" s="1451"/>
      <c r="TQB30" s="1447"/>
      <c r="TQC30" s="1448"/>
      <c r="TQD30" s="1448"/>
      <c r="TQE30" s="1448"/>
      <c r="TQF30" s="1449"/>
      <c r="TQG30" s="1771"/>
      <c r="TQH30" s="1447"/>
      <c r="TQI30" s="1448"/>
      <c r="TQJ30" s="1448"/>
      <c r="TQK30" s="1448"/>
      <c r="TQL30" s="1449"/>
      <c r="TQM30" s="1450"/>
      <c r="TQN30" s="1448"/>
      <c r="TQO30" s="1448"/>
      <c r="TQP30" s="1448"/>
      <c r="TQQ30" s="1451"/>
      <c r="TQR30" s="1447"/>
      <c r="TQS30" s="1448"/>
      <c r="TQT30" s="1448"/>
      <c r="TQU30" s="1448"/>
      <c r="TQV30" s="1449"/>
      <c r="TQW30" s="1771"/>
      <c r="TQX30" s="1447"/>
      <c r="TQY30" s="1448"/>
      <c r="TQZ30" s="1448"/>
      <c r="TRA30" s="1448"/>
      <c r="TRB30" s="1449"/>
      <c r="TRC30" s="1450"/>
      <c r="TRD30" s="1448"/>
      <c r="TRE30" s="1448"/>
      <c r="TRF30" s="1448"/>
      <c r="TRG30" s="1451"/>
      <c r="TRH30" s="1447"/>
      <c r="TRI30" s="1448"/>
      <c r="TRJ30" s="1448"/>
      <c r="TRK30" s="1448"/>
      <c r="TRL30" s="1449"/>
      <c r="TRM30" s="1771"/>
      <c r="TRN30" s="1447"/>
      <c r="TRO30" s="1448"/>
      <c r="TRP30" s="1448"/>
      <c r="TRQ30" s="1448"/>
      <c r="TRR30" s="1449"/>
      <c r="TRS30" s="1450"/>
      <c r="TRT30" s="1448"/>
      <c r="TRU30" s="1448"/>
      <c r="TRV30" s="1448"/>
      <c r="TRW30" s="1451"/>
      <c r="TRX30" s="1447"/>
      <c r="TRY30" s="1448"/>
      <c r="TRZ30" s="1448"/>
      <c r="TSA30" s="1448"/>
      <c r="TSB30" s="1449"/>
      <c r="TSC30" s="1771"/>
      <c r="TSD30" s="1447"/>
      <c r="TSE30" s="1448"/>
      <c r="TSF30" s="1448"/>
      <c r="TSG30" s="1448"/>
      <c r="TSH30" s="1449"/>
      <c r="TSI30" s="1450"/>
      <c r="TSJ30" s="1448"/>
      <c r="TSK30" s="1448"/>
      <c r="TSL30" s="1448"/>
      <c r="TSM30" s="1451"/>
      <c r="TSN30" s="1447"/>
      <c r="TSO30" s="1448"/>
      <c r="TSP30" s="1448"/>
      <c r="TSQ30" s="1448"/>
      <c r="TSR30" s="1449"/>
      <c r="TSS30" s="1771"/>
      <c r="TST30" s="1447"/>
      <c r="TSU30" s="1448"/>
      <c r="TSV30" s="1448"/>
      <c r="TSW30" s="1448"/>
      <c r="TSX30" s="1449"/>
      <c r="TSY30" s="1450"/>
      <c r="TSZ30" s="1448"/>
      <c r="TTA30" s="1448"/>
      <c r="TTB30" s="1448"/>
      <c r="TTC30" s="1451"/>
      <c r="TTD30" s="1447"/>
      <c r="TTE30" s="1448"/>
      <c r="TTF30" s="1448"/>
      <c r="TTG30" s="1448"/>
      <c r="TTH30" s="1449"/>
      <c r="TTI30" s="1771"/>
      <c r="TTJ30" s="1447"/>
      <c r="TTK30" s="1448"/>
      <c r="TTL30" s="1448"/>
      <c r="TTM30" s="1448"/>
      <c r="TTN30" s="1449"/>
      <c r="TTO30" s="1450"/>
      <c r="TTP30" s="1448"/>
      <c r="TTQ30" s="1448"/>
      <c r="TTR30" s="1448"/>
      <c r="TTS30" s="1451"/>
      <c r="TTT30" s="1447"/>
      <c r="TTU30" s="1448"/>
      <c r="TTV30" s="1448"/>
      <c r="TTW30" s="1448"/>
      <c r="TTX30" s="1449"/>
      <c r="TTY30" s="1771"/>
      <c r="TTZ30" s="1447"/>
      <c r="TUA30" s="1448"/>
      <c r="TUB30" s="1448"/>
      <c r="TUC30" s="1448"/>
      <c r="TUD30" s="1449"/>
      <c r="TUE30" s="1450"/>
      <c r="TUF30" s="1448"/>
      <c r="TUG30" s="1448"/>
      <c r="TUH30" s="1448"/>
      <c r="TUI30" s="1451"/>
      <c r="TUJ30" s="1447"/>
      <c r="TUK30" s="1448"/>
      <c r="TUL30" s="1448"/>
      <c r="TUM30" s="1448"/>
      <c r="TUN30" s="1449"/>
      <c r="TUO30" s="1771"/>
      <c r="TUP30" s="1447"/>
      <c r="TUQ30" s="1448"/>
      <c r="TUR30" s="1448"/>
      <c r="TUS30" s="1448"/>
      <c r="TUT30" s="1449"/>
      <c r="TUU30" s="1450"/>
      <c r="TUV30" s="1448"/>
      <c r="TUW30" s="1448"/>
      <c r="TUX30" s="1448"/>
      <c r="TUY30" s="1451"/>
      <c r="TUZ30" s="1447"/>
      <c r="TVA30" s="1448"/>
      <c r="TVB30" s="1448"/>
      <c r="TVC30" s="1448"/>
      <c r="TVD30" s="1449"/>
      <c r="TVE30" s="1771"/>
      <c r="TVF30" s="1447"/>
      <c r="TVG30" s="1448"/>
      <c r="TVH30" s="1448"/>
      <c r="TVI30" s="1448"/>
      <c r="TVJ30" s="1449"/>
      <c r="TVK30" s="1450"/>
      <c r="TVL30" s="1448"/>
      <c r="TVM30" s="1448"/>
      <c r="TVN30" s="1448"/>
      <c r="TVO30" s="1451"/>
      <c r="TVP30" s="1447"/>
      <c r="TVQ30" s="1448"/>
      <c r="TVR30" s="1448"/>
      <c r="TVS30" s="1448"/>
      <c r="TVT30" s="1449"/>
      <c r="TVU30" s="1771"/>
      <c r="TVV30" s="1447"/>
      <c r="TVW30" s="1448"/>
      <c r="TVX30" s="1448"/>
      <c r="TVY30" s="1448"/>
      <c r="TVZ30" s="1449"/>
      <c r="TWA30" s="1450"/>
      <c r="TWB30" s="1448"/>
      <c r="TWC30" s="1448"/>
      <c r="TWD30" s="1448"/>
      <c r="TWE30" s="1451"/>
      <c r="TWF30" s="1447"/>
      <c r="TWG30" s="1448"/>
      <c r="TWH30" s="1448"/>
      <c r="TWI30" s="1448"/>
      <c r="TWJ30" s="1449"/>
      <c r="TWK30" s="1771"/>
      <c r="TWL30" s="1447"/>
      <c r="TWM30" s="1448"/>
      <c r="TWN30" s="1448"/>
      <c r="TWO30" s="1448"/>
      <c r="TWP30" s="1449"/>
      <c r="TWQ30" s="1450"/>
      <c r="TWR30" s="1448"/>
      <c r="TWS30" s="1448"/>
      <c r="TWT30" s="1448"/>
      <c r="TWU30" s="1451"/>
      <c r="TWV30" s="1447"/>
      <c r="TWW30" s="1448"/>
      <c r="TWX30" s="1448"/>
      <c r="TWY30" s="1448"/>
      <c r="TWZ30" s="1449"/>
      <c r="TXA30" s="1771"/>
      <c r="TXB30" s="1447"/>
      <c r="TXC30" s="1448"/>
      <c r="TXD30" s="1448"/>
      <c r="TXE30" s="1448"/>
      <c r="TXF30" s="1449"/>
      <c r="TXG30" s="1450"/>
      <c r="TXH30" s="1448"/>
      <c r="TXI30" s="1448"/>
      <c r="TXJ30" s="1448"/>
      <c r="TXK30" s="1451"/>
      <c r="TXL30" s="1447"/>
      <c r="TXM30" s="1448"/>
      <c r="TXN30" s="1448"/>
      <c r="TXO30" s="1448"/>
      <c r="TXP30" s="1449"/>
      <c r="TXQ30" s="1771"/>
      <c r="TXR30" s="1447"/>
      <c r="TXS30" s="1448"/>
      <c r="TXT30" s="1448"/>
      <c r="TXU30" s="1448"/>
      <c r="TXV30" s="1449"/>
      <c r="TXW30" s="1450"/>
      <c r="TXX30" s="1448"/>
      <c r="TXY30" s="1448"/>
      <c r="TXZ30" s="1448"/>
      <c r="TYA30" s="1451"/>
      <c r="TYB30" s="1447"/>
      <c r="TYC30" s="1448"/>
      <c r="TYD30" s="1448"/>
      <c r="TYE30" s="1448"/>
      <c r="TYF30" s="1449"/>
      <c r="TYG30" s="1771"/>
      <c r="TYH30" s="1447"/>
      <c r="TYI30" s="1448"/>
      <c r="TYJ30" s="1448"/>
      <c r="TYK30" s="1448"/>
      <c r="TYL30" s="1449"/>
      <c r="TYM30" s="1450"/>
      <c r="TYN30" s="1448"/>
      <c r="TYO30" s="1448"/>
      <c r="TYP30" s="1448"/>
      <c r="TYQ30" s="1451"/>
      <c r="TYR30" s="1447"/>
      <c r="TYS30" s="1448"/>
      <c r="TYT30" s="1448"/>
      <c r="TYU30" s="1448"/>
      <c r="TYV30" s="1449"/>
      <c r="TYW30" s="1771"/>
      <c r="TYX30" s="1447"/>
      <c r="TYY30" s="1448"/>
      <c r="TYZ30" s="1448"/>
      <c r="TZA30" s="1448"/>
      <c r="TZB30" s="1449"/>
      <c r="TZC30" s="1450"/>
      <c r="TZD30" s="1448"/>
      <c r="TZE30" s="1448"/>
      <c r="TZF30" s="1448"/>
      <c r="TZG30" s="1451"/>
      <c r="TZH30" s="1447"/>
      <c r="TZI30" s="1448"/>
      <c r="TZJ30" s="1448"/>
      <c r="TZK30" s="1448"/>
      <c r="TZL30" s="1449"/>
      <c r="TZM30" s="1771"/>
      <c r="TZN30" s="1447"/>
      <c r="TZO30" s="1448"/>
      <c r="TZP30" s="1448"/>
      <c r="TZQ30" s="1448"/>
      <c r="TZR30" s="1449"/>
      <c r="TZS30" s="1450"/>
      <c r="TZT30" s="1448"/>
      <c r="TZU30" s="1448"/>
      <c r="TZV30" s="1448"/>
      <c r="TZW30" s="1451"/>
      <c r="TZX30" s="1447"/>
      <c r="TZY30" s="1448"/>
      <c r="TZZ30" s="1448"/>
      <c r="UAA30" s="1448"/>
      <c r="UAB30" s="1449"/>
      <c r="UAC30" s="1771"/>
      <c r="UAD30" s="1447"/>
      <c r="UAE30" s="1448"/>
      <c r="UAF30" s="1448"/>
      <c r="UAG30" s="1448"/>
      <c r="UAH30" s="1449"/>
      <c r="UAI30" s="1450"/>
      <c r="UAJ30" s="1448"/>
      <c r="UAK30" s="1448"/>
      <c r="UAL30" s="1448"/>
      <c r="UAM30" s="1451"/>
      <c r="UAN30" s="1447"/>
      <c r="UAO30" s="1448"/>
      <c r="UAP30" s="1448"/>
      <c r="UAQ30" s="1448"/>
      <c r="UAR30" s="1449"/>
      <c r="UAS30" s="1771"/>
      <c r="UAT30" s="1447"/>
      <c r="UAU30" s="1448"/>
      <c r="UAV30" s="1448"/>
      <c r="UAW30" s="1448"/>
      <c r="UAX30" s="1449"/>
      <c r="UAY30" s="1450"/>
      <c r="UAZ30" s="1448"/>
      <c r="UBA30" s="1448"/>
      <c r="UBB30" s="1448"/>
      <c r="UBC30" s="1451"/>
      <c r="UBD30" s="1447"/>
      <c r="UBE30" s="1448"/>
      <c r="UBF30" s="1448"/>
      <c r="UBG30" s="1448"/>
      <c r="UBH30" s="1449"/>
      <c r="UBI30" s="1771"/>
      <c r="UBJ30" s="1447"/>
      <c r="UBK30" s="1448"/>
      <c r="UBL30" s="1448"/>
      <c r="UBM30" s="1448"/>
      <c r="UBN30" s="1449"/>
      <c r="UBO30" s="1450"/>
      <c r="UBP30" s="1448"/>
      <c r="UBQ30" s="1448"/>
      <c r="UBR30" s="1448"/>
      <c r="UBS30" s="1451"/>
      <c r="UBT30" s="1447"/>
      <c r="UBU30" s="1448"/>
      <c r="UBV30" s="1448"/>
      <c r="UBW30" s="1448"/>
      <c r="UBX30" s="1449"/>
      <c r="UBY30" s="1771"/>
      <c r="UBZ30" s="1447"/>
      <c r="UCA30" s="1448"/>
      <c r="UCB30" s="1448"/>
      <c r="UCC30" s="1448"/>
      <c r="UCD30" s="1449"/>
      <c r="UCE30" s="1450"/>
      <c r="UCF30" s="1448"/>
      <c r="UCG30" s="1448"/>
      <c r="UCH30" s="1448"/>
      <c r="UCI30" s="1451"/>
      <c r="UCJ30" s="1447"/>
      <c r="UCK30" s="1448"/>
      <c r="UCL30" s="1448"/>
      <c r="UCM30" s="1448"/>
      <c r="UCN30" s="1449"/>
      <c r="UCO30" s="1771"/>
      <c r="UCP30" s="1447"/>
      <c r="UCQ30" s="1448"/>
      <c r="UCR30" s="1448"/>
      <c r="UCS30" s="1448"/>
      <c r="UCT30" s="1449"/>
      <c r="UCU30" s="1450"/>
      <c r="UCV30" s="1448"/>
      <c r="UCW30" s="1448"/>
      <c r="UCX30" s="1448"/>
      <c r="UCY30" s="1451"/>
      <c r="UCZ30" s="1447"/>
      <c r="UDA30" s="1448"/>
      <c r="UDB30" s="1448"/>
      <c r="UDC30" s="1448"/>
      <c r="UDD30" s="1449"/>
      <c r="UDE30" s="1771"/>
      <c r="UDF30" s="1447"/>
      <c r="UDG30" s="1448"/>
      <c r="UDH30" s="1448"/>
      <c r="UDI30" s="1448"/>
      <c r="UDJ30" s="1449"/>
      <c r="UDK30" s="1450"/>
      <c r="UDL30" s="1448"/>
      <c r="UDM30" s="1448"/>
      <c r="UDN30" s="1448"/>
      <c r="UDO30" s="1451"/>
      <c r="UDP30" s="1447"/>
      <c r="UDQ30" s="1448"/>
      <c r="UDR30" s="1448"/>
      <c r="UDS30" s="1448"/>
      <c r="UDT30" s="1449"/>
      <c r="UDU30" s="1771"/>
      <c r="UDV30" s="1447"/>
      <c r="UDW30" s="1448"/>
      <c r="UDX30" s="1448"/>
      <c r="UDY30" s="1448"/>
      <c r="UDZ30" s="1449"/>
      <c r="UEA30" s="1450"/>
      <c r="UEB30" s="1448"/>
      <c r="UEC30" s="1448"/>
      <c r="UED30" s="1448"/>
      <c r="UEE30" s="1451"/>
      <c r="UEF30" s="1447"/>
      <c r="UEG30" s="1448"/>
      <c r="UEH30" s="1448"/>
      <c r="UEI30" s="1448"/>
      <c r="UEJ30" s="1449"/>
      <c r="UEK30" s="1771"/>
      <c r="UEL30" s="1447"/>
      <c r="UEM30" s="1448"/>
      <c r="UEN30" s="1448"/>
      <c r="UEO30" s="1448"/>
      <c r="UEP30" s="1449"/>
      <c r="UEQ30" s="1450"/>
      <c r="UER30" s="1448"/>
      <c r="UES30" s="1448"/>
      <c r="UET30" s="1448"/>
      <c r="UEU30" s="1451"/>
      <c r="UEV30" s="1447"/>
      <c r="UEW30" s="1448"/>
      <c r="UEX30" s="1448"/>
      <c r="UEY30" s="1448"/>
      <c r="UEZ30" s="1449"/>
      <c r="UFA30" s="1771"/>
      <c r="UFB30" s="1447"/>
      <c r="UFC30" s="1448"/>
      <c r="UFD30" s="1448"/>
      <c r="UFE30" s="1448"/>
      <c r="UFF30" s="1449"/>
      <c r="UFG30" s="1450"/>
      <c r="UFH30" s="1448"/>
      <c r="UFI30" s="1448"/>
      <c r="UFJ30" s="1448"/>
      <c r="UFK30" s="1451"/>
      <c r="UFL30" s="1447"/>
      <c r="UFM30" s="1448"/>
      <c r="UFN30" s="1448"/>
      <c r="UFO30" s="1448"/>
      <c r="UFP30" s="1449"/>
      <c r="UFQ30" s="1771"/>
      <c r="UFR30" s="1447"/>
      <c r="UFS30" s="1448"/>
      <c r="UFT30" s="1448"/>
      <c r="UFU30" s="1448"/>
      <c r="UFV30" s="1449"/>
      <c r="UFW30" s="1450"/>
      <c r="UFX30" s="1448"/>
      <c r="UFY30" s="1448"/>
      <c r="UFZ30" s="1448"/>
      <c r="UGA30" s="1451"/>
      <c r="UGB30" s="1447"/>
      <c r="UGC30" s="1448"/>
      <c r="UGD30" s="1448"/>
      <c r="UGE30" s="1448"/>
      <c r="UGF30" s="1449"/>
      <c r="UGG30" s="1771"/>
      <c r="UGH30" s="1447"/>
      <c r="UGI30" s="1448"/>
      <c r="UGJ30" s="1448"/>
      <c r="UGK30" s="1448"/>
      <c r="UGL30" s="1449"/>
      <c r="UGM30" s="1450"/>
      <c r="UGN30" s="1448"/>
      <c r="UGO30" s="1448"/>
      <c r="UGP30" s="1448"/>
      <c r="UGQ30" s="1451"/>
      <c r="UGR30" s="1447"/>
      <c r="UGS30" s="1448"/>
      <c r="UGT30" s="1448"/>
      <c r="UGU30" s="1448"/>
      <c r="UGV30" s="1449"/>
      <c r="UGW30" s="1771"/>
      <c r="UGX30" s="1447"/>
      <c r="UGY30" s="1448"/>
      <c r="UGZ30" s="1448"/>
      <c r="UHA30" s="1448"/>
      <c r="UHB30" s="1449"/>
      <c r="UHC30" s="1450"/>
      <c r="UHD30" s="1448"/>
      <c r="UHE30" s="1448"/>
      <c r="UHF30" s="1448"/>
      <c r="UHG30" s="1451"/>
      <c r="UHH30" s="1447"/>
      <c r="UHI30" s="1448"/>
      <c r="UHJ30" s="1448"/>
      <c r="UHK30" s="1448"/>
      <c r="UHL30" s="1449"/>
      <c r="UHM30" s="1771"/>
      <c r="UHN30" s="1447"/>
      <c r="UHO30" s="1448"/>
      <c r="UHP30" s="1448"/>
      <c r="UHQ30" s="1448"/>
      <c r="UHR30" s="1449"/>
      <c r="UHS30" s="1450"/>
      <c r="UHT30" s="1448"/>
      <c r="UHU30" s="1448"/>
      <c r="UHV30" s="1448"/>
      <c r="UHW30" s="1451"/>
      <c r="UHX30" s="1447"/>
      <c r="UHY30" s="1448"/>
      <c r="UHZ30" s="1448"/>
      <c r="UIA30" s="1448"/>
      <c r="UIB30" s="1449"/>
      <c r="UIC30" s="1771"/>
      <c r="UID30" s="1447"/>
      <c r="UIE30" s="1448"/>
      <c r="UIF30" s="1448"/>
      <c r="UIG30" s="1448"/>
      <c r="UIH30" s="1449"/>
      <c r="UII30" s="1450"/>
      <c r="UIJ30" s="1448"/>
      <c r="UIK30" s="1448"/>
      <c r="UIL30" s="1448"/>
      <c r="UIM30" s="1451"/>
      <c r="UIN30" s="1447"/>
      <c r="UIO30" s="1448"/>
      <c r="UIP30" s="1448"/>
      <c r="UIQ30" s="1448"/>
      <c r="UIR30" s="1449"/>
      <c r="UIS30" s="1771"/>
      <c r="UIT30" s="1447"/>
      <c r="UIU30" s="1448"/>
      <c r="UIV30" s="1448"/>
      <c r="UIW30" s="1448"/>
      <c r="UIX30" s="1449"/>
      <c r="UIY30" s="1450"/>
      <c r="UIZ30" s="1448"/>
      <c r="UJA30" s="1448"/>
      <c r="UJB30" s="1448"/>
      <c r="UJC30" s="1451"/>
      <c r="UJD30" s="1447"/>
      <c r="UJE30" s="1448"/>
      <c r="UJF30" s="1448"/>
      <c r="UJG30" s="1448"/>
      <c r="UJH30" s="1449"/>
      <c r="UJI30" s="1771"/>
      <c r="UJJ30" s="1447"/>
      <c r="UJK30" s="1448"/>
      <c r="UJL30" s="1448"/>
      <c r="UJM30" s="1448"/>
      <c r="UJN30" s="1449"/>
      <c r="UJO30" s="1450"/>
      <c r="UJP30" s="1448"/>
      <c r="UJQ30" s="1448"/>
      <c r="UJR30" s="1448"/>
      <c r="UJS30" s="1451"/>
      <c r="UJT30" s="1447"/>
      <c r="UJU30" s="1448"/>
      <c r="UJV30" s="1448"/>
      <c r="UJW30" s="1448"/>
      <c r="UJX30" s="1449"/>
      <c r="UJY30" s="1771"/>
      <c r="UJZ30" s="1447"/>
      <c r="UKA30" s="1448"/>
      <c r="UKB30" s="1448"/>
      <c r="UKC30" s="1448"/>
      <c r="UKD30" s="1449"/>
      <c r="UKE30" s="1450"/>
      <c r="UKF30" s="1448"/>
      <c r="UKG30" s="1448"/>
      <c r="UKH30" s="1448"/>
      <c r="UKI30" s="1451"/>
      <c r="UKJ30" s="1447"/>
      <c r="UKK30" s="1448"/>
      <c r="UKL30" s="1448"/>
      <c r="UKM30" s="1448"/>
      <c r="UKN30" s="1449"/>
      <c r="UKO30" s="1771"/>
      <c r="UKP30" s="1447"/>
      <c r="UKQ30" s="1448"/>
      <c r="UKR30" s="1448"/>
      <c r="UKS30" s="1448"/>
      <c r="UKT30" s="1449"/>
      <c r="UKU30" s="1450"/>
      <c r="UKV30" s="1448"/>
      <c r="UKW30" s="1448"/>
      <c r="UKX30" s="1448"/>
      <c r="UKY30" s="1451"/>
      <c r="UKZ30" s="1447"/>
      <c r="ULA30" s="1448"/>
      <c r="ULB30" s="1448"/>
      <c r="ULC30" s="1448"/>
      <c r="ULD30" s="1449"/>
      <c r="ULE30" s="1771"/>
      <c r="ULF30" s="1447"/>
      <c r="ULG30" s="1448"/>
      <c r="ULH30" s="1448"/>
      <c r="ULI30" s="1448"/>
      <c r="ULJ30" s="1449"/>
      <c r="ULK30" s="1450"/>
      <c r="ULL30" s="1448"/>
      <c r="ULM30" s="1448"/>
      <c r="ULN30" s="1448"/>
      <c r="ULO30" s="1451"/>
      <c r="ULP30" s="1447"/>
      <c r="ULQ30" s="1448"/>
      <c r="ULR30" s="1448"/>
      <c r="ULS30" s="1448"/>
      <c r="ULT30" s="1449"/>
      <c r="ULU30" s="1771"/>
      <c r="ULV30" s="1447"/>
      <c r="ULW30" s="1448"/>
      <c r="ULX30" s="1448"/>
      <c r="ULY30" s="1448"/>
      <c r="ULZ30" s="1449"/>
      <c r="UMA30" s="1450"/>
      <c r="UMB30" s="1448"/>
      <c r="UMC30" s="1448"/>
      <c r="UMD30" s="1448"/>
      <c r="UME30" s="1451"/>
      <c r="UMF30" s="1447"/>
      <c r="UMG30" s="1448"/>
      <c r="UMH30" s="1448"/>
      <c r="UMI30" s="1448"/>
      <c r="UMJ30" s="1449"/>
      <c r="UMK30" s="1771"/>
      <c r="UML30" s="1447"/>
      <c r="UMM30" s="1448"/>
      <c r="UMN30" s="1448"/>
      <c r="UMO30" s="1448"/>
      <c r="UMP30" s="1449"/>
      <c r="UMQ30" s="1450"/>
      <c r="UMR30" s="1448"/>
      <c r="UMS30" s="1448"/>
      <c r="UMT30" s="1448"/>
      <c r="UMU30" s="1451"/>
      <c r="UMV30" s="1447"/>
      <c r="UMW30" s="1448"/>
      <c r="UMX30" s="1448"/>
      <c r="UMY30" s="1448"/>
      <c r="UMZ30" s="1449"/>
      <c r="UNA30" s="1771"/>
      <c r="UNB30" s="1447"/>
      <c r="UNC30" s="1448"/>
      <c r="UND30" s="1448"/>
      <c r="UNE30" s="1448"/>
      <c r="UNF30" s="1449"/>
      <c r="UNG30" s="1450"/>
      <c r="UNH30" s="1448"/>
      <c r="UNI30" s="1448"/>
      <c r="UNJ30" s="1448"/>
      <c r="UNK30" s="1451"/>
      <c r="UNL30" s="1447"/>
      <c r="UNM30" s="1448"/>
      <c r="UNN30" s="1448"/>
      <c r="UNO30" s="1448"/>
      <c r="UNP30" s="1449"/>
      <c r="UNQ30" s="1771"/>
      <c r="UNR30" s="1447"/>
      <c r="UNS30" s="1448"/>
      <c r="UNT30" s="1448"/>
      <c r="UNU30" s="1448"/>
      <c r="UNV30" s="1449"/>
      <c r="UNW30" s="1450"/>
      <c r="UNX30" s="1448"/>
      <c r="UNY30" s="1448"/>
      <c r="UNZ30" s="1448"/>
      <c r="UOA30" s="1451"/>
      <c r="UOB30" s="1447"/>
      <c r="UOC30" s="1448"/>
      <c r="UOD30" s="1448"/>
      <c r="UOE30" s="1448"/>
      <c r="UOF30" s="1449"/>
      <c r="UOG30" s="1771"/>
      <c r="UOH30" s="1447"/>
      <c r="UOI30" s="1448"/>
      <c r="UOJ30" s="1448"/>
      <c r="UOK30" s="1448"/>
      <c r="UOL30" s="1449"/>
      <c r="UOM30" s="1450"/>
      <c r="UON30" s="1448"/>
      <c r="UOO30" s="1448"/>
      <c r="UOP30" s="1448"/>
      <c r="UOQ30" s="1451"/>
      <c r="UOR30" s="1447"/>
      <c r="UOS30" s="1448"/>
      <c r="UOT30" s="1448"/>
      <c r="UOU30" s="1448"/>
      <c r="UOV30" s="1449"/>
      <c r="UOW30" s="1771"/>
      <c r="UOX30" s="1447"/>
      <c r="UOY30" s="1448"/>
      <c r="UOZ30" s="1448"/>
      <c r="UPA30" s="1448"/>
      <c r="UPB30" s="1449"/>
      <c r="UPC30" s="1450"/>
      <c r="UPD30" s="1448"/>
      <c r="UPE30" s="1448"/>
      <c r="UPF30" s="1448"/>
      <c r="UPG30" s="1451"/>
      <c r="UPH30" s="1447"/>
      <c r="UPI30" s="1448"/>
      <c r="UPJ30" s="1448"/>
      <c r="UPK30" s="1448"/>
      <c r="UPL30" s="1449"/>
      <c r="UPM30" s="1771"/>
      <c r="UPN30" s="1447"/>
      <c r="UPO30" s="1448"/>
      <c r="UPP30" s="1448"/>
      <c r="UPQ30" s="1448"/>
      <c r="UPR30" s="1449"/>
      <c r="UPS30" s="1450"/>
      <c r="UPT30" s="1448"/>
      <c r="UPU30" s="1448"/>
      <c r="UPV30" s="1448"/>
      <c r="UPW30" s="1451"/>
      <c r="UPX30" s="1447"/>
      <c r="UPY30" s="1448"/>
      <c r="UPZ30" s="1448"/>
      <c r="UQA30" s="1448"/>
      <c r="UQB30" s="1449"/>
      <c r="UQC30" s="1771"/>
      <c r="UQD30" s="1447"/>
      <c r="UQE30" s="1448"/>
      <c r="UQF30" s="1448"/>
      <c r="UQG30" s="1448"/>
      <c r="UQH30" s="1449"/>
      <c r="UQI30" s="1450"/>
      <c r="UQJ30" s="1448"/>
      <c r="UQK30" s="1448"/>
      <c r="UQL30" s="1448"/>
      <c r="UQM30" s="1451"/>
      <c r="UQN30" s="1447"/>
      <c r="UQO30" s="1448"/>
      <c r="UQP30" s="1448"/>
      <c r="UQQ30" s="1448"/>
      <c r="UQR30" s="1449"/>
      <c r="UQS30" s="1771"/>
      <c r="UQT30" s="1447"/>
      <c r="UQU30" s="1448"/>
      <c r="UQV30" s="1448"/>
      <c r="UQW30" s="1448"/>
      <c r="UQX30" s="1449"/>
      <c r="UQY30" s="1450"/>
      <c r="UQZ30" s="1448"/>
      <c r="URA30" s="1448"/>
      <c r="URB30" s="1448"/>
      <c r="URC30" s="1451"/>
      <c r="URD30" s="1447"/>
      <c r="URE30" s="1448"/>
      <c r="URF30" s="1448"/>
      <c r="URG30" s="1448"/>
      <c r="URH30" s="1449"/>
      <c r="URI30" s="1771"/>
      <c r="URJ30" s="1447"/>
      <c r="URK30" s="1448"/>
      <c r="URL30" s="1448"/>
      <c r="URM30" s="1448"/>
      <c r="URN30" s="1449"/>
      <c r="URO30" s="1450"/>
      <c r="URP30" s="1448"/>
      <c r="URQ30" s="1448"/>
      <c r="URR30" s="1448"/>
      <c r="URS30" s="1451"/>
      <c r="URT30" s="1447"/>
      <c r="URU30" s="1448"/>
      <c r="URV30" s="1448"/>
      <c r="URW30" s="1448"/>
      <c r="URX30" s="1449"/>
      <c r="URY30" s="1771"/>
      <c r="URZ30" s="1447"/>
      <c r="USA30" s="1448"/>
      <c r="USB30" s="1448"/>
      <c r="USC30" s="1448"/>
      <c r="USD30" s="1449"/>
      <c r="USE30" s="1450"/>
      <c r="USF30" s="1448"/>
      <c r="USG30" s="1448"/>
      <c r="USH30" s="1448"/>
      <c r="USI30" s="1451"/>
      <c r="USJ30" s="1447"/>
      <c r="USK30" s="1448"/>
      <c r="USL30" s="1448"/>
      <c r="USM30" s="1448"/>
      <c r="USN30" s="1449"/>
      <c r="USO30" s="1771"/>
      <c r="USP30" s="1447"/>
      <c r="USQ30" s="1448"/>
      <c r="USR30" s="1448"/>
      <c r="USS30" s="1448"/>
      <c r="UST30" s="1449"/>
      <c r="USU30" s="1450"/>
      <c r="USV30" s="1448"/>
      <c r="USW30" s="1448"/>
      <c r="USX30" s="1448"/>
      <c r="USY30" s="1451"/>
      <c r="USZ30" s="1447"/>
      <c r="UTA30" s="1448"/>
      <c r="UTB30" s="1448"/>
      <c r="UTC30" s="1448"/>
      <c r="UTD30" s="1449"/>
      <c r="UTE30" s="1771"/>
      <c r="UTF30" s="1447"/>
      <c r="UTG30" s="1448"/>
      <c r="UTH30" s="1448"/>
      <c r="UTI30" s="1448"/>
      <c r="UTJ30" s="1449"/>
      <c r="UTK30" s="1450"/>
      <c r="UTL30" s="1448"/>
      <c r="UTM30" s="1448"/>
      <c r="UTN30" s="1448"/>
      <c r="UTO30" s="1451"/>
      <c r="UTP30" s="1447"/>
      <c r="UTQ30" s="1448"/>
      <c r="UTR30" s="1448"/>
      <c r="UTS30" s="1448"/>
      <c r="UTT30" s="1449"/>
      <c r="UTU30" s="1771"/>
      <c r="UTV30" s="1447"/>
      <c r="UTW30" s="1448"/>
      <c r="UTX30" s="1448"/>
      <c r="UTY30" s="1448"/>
      <c r="UTZ30" s="1449"/>
      <c r="UUA30" s="1450"/>
      <c r="UUB30" s="1448"/>
      <c r="UUC30" s="1448"/>
      <c r="UUD30" s="1448"/>
      <c r="UUE30" s="1451"/>
      <c r="UUF30" s="1447"/>
      <c r="UUG30" s="1448"/>
      <c r="UUH30" s="1448"/>
      <c r="UUI30" s="1448"/>
      <c r="UUJ30" s="1449"/>
      <c r="UUK30" s="1771"/>
      <c r="UUL30" s="1447"/>
      <c r="UUM30" s="1448"/>
      <c r="UUN30" s="1448"/>
      <c r="UUO30" s="1448"/>
      <c r="UUP30" s="1449"/>
      <c r="UUQ30" s="1450"/>
      <c r="UUR30" s="1448"/>
      <c r="UUS30" s="1448"/>
      <c r="UUT30" s="1448"/>
      <c r="UUU30" s="1451"/>
      <c r="UUV30" s="1447"/>
      <c r="UUW30" s="1448"/>
      <c r="UUX30" s="1448"/>
      <c r="UUY30" s="1448"/>
      <c r="UUZ30" s="1449"/>
      <c r="UVA30" s="1771"/>
      <c r="UVB30" s="1447"/>
      <c r="UVC30" s="1448"/>
      <c r="UVD30" s="1448"/>
      <c r="UVE30" s="1448"/>
      <c r="UVF30" s="1449"/>
      <c r="UVG30" s="1450"/>
      <c r="UVH30" s="1448"/>
      <c r="UVI30" s="1448"/>
      <c r="UVJ30" s="1448"/>
      <c r="UVK30" s="1451"/>
      <c r="UVL30" s="1447"/>
      <c r="UVM30" s="1448"/>
      <c r="UVN30" s="1448"/>
      <c r="UVO30" s="1448"/>
      <c r="UVP30" s="1449"/>
      <c r="UVQ30" s="1771"/>
      <c r="UVR30" s="1447"/>
      <c r="UVS30" s="1448"/>
      <c r="UVT30" s="1448"/>
      <c r="UVU30" s="1448"/>
      <c r="UVV30" s="1449"/>
      <c r="UVW30" s="1450"/>
      <c r="UVX30" s="1448"/>
      <c r="UVY30" s="1448"/>
      <c r="UVZ30" s="1448"/>
      <c r="UWA30" s="1451"/>
      <c r="UWB30" s="1447"/>
      <c r="UWC30" s="1448"/>
      <c r="UWD30" s="1448"/>
      <c r="UWE30" s="1448"/>
      <c r="UWF30" s="1449"/>
      <c r="UWG30" s="1771"/>
      <c r="UWH30" s="1447"/>
      <c r="UWI30" s="1448"/>
      <c r="UWJ30" s="1448"/>
      <c r="UWK30" s="1448"/>
      <c r="UWL30" s="1449"/>
      <c r="UWM30" s="1450"/>
      <c r="UWN30" s="1448"/>
      <c r="UWO30" s="1448"/>
      <c r="UWP30" s="1448"/>
      <c r="UWQ30" s="1451"/>
      <c r="UWR30" s="1447"/>
      <c r="UWS30" s="1448"/>
      <c r="UWT30" s="1448"/>
      <c r="UWU30" s="1448"/>
      <c r="UWV30" s="1449"/>
      <c r="UWW30" s="1771"/>
      <c r="UWX30" s="1447"/>
      <c r="UWY30" s="1448"/>
      <c r="UWZ30" s="1448"/>
      <c r="UXA30" s="1448"/>
      <c r="UXB30" s="1449"/>
      <c r="UXC30" s="1450"/>
      <c r="UXD30" s="1448"/>
      <c r="UXE30" s="1448"/>
      <c r="UXF30" s="1448"/>
      <c r="UXG30" s="1451"/>
      <c r="UXH30" s="1447"/>
      <c r="UXI30" s="1448"/>
      <c r="UXJ30" s="1448"/>
      <c r="UXK30" s="1448"/>
      <c r="UXL30" s="1449"/>
      <c r="UXM30" s="1771"/>
      <c r="UXN30" s="1447"/>
      <c r="UXO30" s="1448"/>
      <c r="UXP30" s="1448"/>
      <c r="UXQ30" s="1448"/>
      <c r="UXR30" s="1449"/>
      <c r="UXS30" s="1450"/>
      <c r="UXT30" s="1448"/>
      <c r="UXU30" s="1448"/>
      <c r="UXV30" s="1448"/>
      <c r="UXW30" s="1451"/>
      <c r="UXX30" s="1447"/>
      <c r="UXY30" s="1448"/>
      <c r="UXZ30" s="1448"/>
      <c r="UYA30" s="1448"/>
      <c r="UYB30" s="1449"/>
      <c r="UYC30" s="1771"/>
      <c r="UYD30" s="1447"/>
      <c r="UYE30" s="1448"/>
      <c r="UYF30" s="1448"/>
      <c r="UYG30" s="1448"/>
      <c r="UYH30" s="1449"/>
      <c r="UYI30" s="1450"/>
      <c r="UYJ30" s="1448"/>
      <c r="UYK30" s="1448"/>
      <c r="UYL30" s="1448"/>
      <c r="UYM30" s="1451"/>
      <c r="UYN30" s="1447"/>
      <c r="UYO30" s="1448"/>
      <c r="UYP30" s="1448"/>
      <c r="UYQ30" s="1448"/>
      <c r="UYR30" s="1449"/>
      <c r="UYS30" s="1771"/>
      <c r="UYT30" s="1447"/>
      <c r="UYU30" s="1448"/>
      <c r="UYV30" s="1448"/>
      <c r="UYW30" s="1448"/>
      <c r="UYX30" s="1449"/>
      <c r="UYY30" s="1450"/>
      <c r="UYZ30" s="1448"/>
      <c r="UZA30" s="1448"/>
      <c r="UZB30" s="1448"/>
      <c r="UZC30" s="1451"/>
      <c r="UZD30" s="1447"/>
      <c r="UZE30" s="1448"/>
      <c r="UZF30" s="1448"/>
      <c r="UZG30" s="1448"/>
      <c r="UZH30" s="1449"/>
      <c r="UZI30" s="1771"/>
      <c r="UZJ30" s="1447"/>
      <c r="UZK30" s="1448"/>
      <c r="UZL30" s="1448"/>
      <c r="UZM30" s="1448"/>
      <c r="UZN30" s="1449"/>
      <c r="UZO30" s="1450"/>
      <c r="UZP30" s="1448"/>
      <c r="UZQ30" s="1448"/>
      <c r="UZR30" s="1448"/>
      <c r="UZS30" s="1451"/>
      <c r="UZT30" s="1447"/>
      <c r="UZU30" s="1448"/>
      <c r="UZV30" s="1448"/>
      <c r="UZW30" s="1448"/>
      <c r="UZX30" s="1449"/>
      <c r="UZY30" s="1771"/>
      <c r="UZZ30" s="1447"/>
      <c r="VAA30" s="1448"/>
      <c r="VAB30" s="1448"/>
      <c r="VAC30" s="1448"/>
      <c r="VAD30" s="1449"/>
      <c r="VAE30" s="1450"/>
      <c r="VAF30" s="1448"/>
      <c r="VAG30" s="1448"/>
      <c r="VAH30" s="1448"/>
      <c r="VAI30" s="1451"/>
      <c r="VAJ30" s="1447"/>
      <c r="VAK30" s="1448"/>
      <c r="VAL30" s="1448"/>
      <c r="VAM30" s="1448"/>
      <c r="VAN30" s="1449"/>
      <c r="VAO30" s="1771"/>
      <c r="VAP30" s="1447"/>
      <c r="VAQ30" s="1448"/>
      <c r="VAR30" s="1448"/>
      <c r="VAS30" s="1448"/>
      <c r="VAT30" s="1449"/>
      <c r="VAU30" s="1450"/>
      <c r="VAV30" s="1448"/>
      <c r="VAW30" s="1448"/>
      <c r="VAX30" s="1448"/>
      <c r="VAY30" s="1451"/>
      <c r="VAZ30" s="1447"/>
      <c r="VBA30" s="1448"/>
      <c r="VBB30" s="1448"/>
      <c r="VBC30" s="1448"/>
      <c r="VBD30" s="1449"/>
      <c r="VBE30" s="1771"/>
      <c r="VBF30" s="1447"/>
      <c r="VBG30" s="1448"/>
      <c r="VBH30" s="1448"/>
      <c r="VBI30" s="1448"/>
      <c r="VBJ30" s="1449"/>
      <c r="VBK30" s="1450"/>
      <c r="VBL30" s="1448"/>
      <c r="VBM30" s="1448"/>
      <c r="VBN30" s="1448"/>
      <c r="VBO30" s="1451"/>
      <c r="VBP30" s="1447"/>
      <c r="VBQ30" s="1448"/>
      <c r="VBR30" s="1448"/>
      <c r="VBS30" s="1448"/>
      <c r="VBT30" s="1449"/>
      <c r="VBU30" s="1771"/>
      <c r="VBV30" s="1447"/>
      <c r="VBW30" s="1448"/>
      <c r="VBX30" s="1448"/>
      <c r="VBY30" s="1448"/>
      <c r="VBZ30" s="1449"/>
      <c r="VCA30" s="1450"/>
      <c r="VCB30" s="1448"/>
      <c r="VCC30" s="1448"/>
      <c r="VCD30" s="1448"/>
      <c r="VCE30" s="1451"/>
      <c r="VCF30" s="1447"/>
      <c r="VCG30" s="1448"/>
      <c r="VCH30" s="1448"/>
      <c r="VCI30" s="1448"/>
      <c r="VCJ30" s="1449"/>
      <c r="VCK30" s="1771"/>
      <c r="VCL30" s="1447"/>
      <c r="VCM30" s="1448"/>
      <c r="VCN30" s="1448"/>
      <c r="VCO30" s="1448"/>
      <c r="VCP30" s="1449"/>
      <c r="VCQ30" s="1450"/>
      <c r="VCR30" s="1448"/>
      <c r="VCS30" s="1448"/>
      <c r="VCT30" s="1448"/>
      <c r="VCU30" s="1451"/>
      <c r="VCV30" s="1447"/>
      <c r="VCW30" s="1448"/>
      <c r="VCX30" s="1448"/>
      <c r="VCY30" s="1448"/>
      <c r="VCZ30" s="1449"/>
      <c r="VDA30" s="1771"/>
      <c r="VDB30" s="1447"/>
      <c r="VDC30" s="1448"/>
      <c r="VDD30" s="1448"/>
      <c r="VDE30" s="1448"/>
      <c r="VDF30" s="1449"/>
      <c r="VDG30" s="1450"/>
      <c r="VDH30" s="1448"/>
      <c r="VDI30" s="1448"/>
      <c r="VDJ30" s="1448"/>
      <c r="VDK30" s="1451"/>
      <c r="VDL30" s="1447"/>
      <c r="VDM30" s="1448"/>
      <c r="VDN30" s="1448"/>
      <c r="VDO30" s="1448"/>
      <c r="VDP30" s="1449"/>
      <c r="VDQ30" s="1771"/>
      <c r="VDR30" s="1447"/>
      <c r="VDS30" s="1448"/>
      <c r="VDT30" s="1448"/>
      <c r="VDU30" s="1448"/>
      <c r="VDV30" s="1449"/>
      <c r="VDW30" s="1450"/>
      <c r="VDX30" s="1448"/>
      <c r="VDY30" s="1448"/>
      <c r="VDZ30" s="1448"/>
      <c r="VEA30" s="1451"/>
      <c r="VEB30" s="1447"/>
      <c r="VEC30" s="1448"/>
      <c r="VED30" s="1448"/>
      <c r="VEE30" s="1448"/>
      <c r="VEF30" s="1449"/>
      <c r="VEG30" s="1771"/>
      <c r="VEH30" s="1447"/>
      <c r="VEI30" s="1448"/>
      <c r="VEJ30" s="1448"/>
      <c r="VEK30" s="1448"/>
      <c r="VEL30" s="1449"/>
      <c r="VEM30" s="1450"/>
      <c r="VEN30" s="1448"/>
      <c r="VEO30" s="1448"/>
      <c r="VEP30" s="1448"/>
      <c r="VEQ30" s="1451"/>
      <c r="VER30" s="1447"/>
      <c r="VES30" s="1448"/>
      <c r="VET30" s="1448"/>
      <c r="VEU30" s="1448"/>
      <c r="VEV30" s="1449"/>
      <c r="VEW30" s="1771"/>
      <c r="VEX30" s="1447"/>
      <c r="VEY30" s="1448"/>
      <c r="VEZ30" s="1448"/>
      <c r="VFA30" s="1448"/>
      <c r="VFB30" s="1449"/>
      <c r="VFC30" s="1450"/>
      <c r="VFD30" s="1448"/>
      <c r="VFE30" s="1448"/>
      <c r="VFF30" s="1448"/>
      <c r="VFG30" s="1451"/>
      <c r="VFH30" s="1447"/>
      <c r="VFI30" s="1448"/>
      <c r="VFJ30" s="1448"/>
      <c r="VFK30" s="1448"/>
      <c r="VFL30" s="1449"/>
      <c r="VFM30" s="1771"/>
      <c r="VFN30" s="1447"/>
      <c r="VFO30" s="1448"/>
      <c r="VFP30" s="1448"/>
      <c r="VFQ30" s="1448"/>
      <c r="VFR30" s="1449"/>
      <c r="VFS30" s="1450"/>
      <c r="VFT30" s="1448"/>
      <c r="VFU30" s="1448"/>
      <c r="VFV30" s="1448"/>
      <c r="VFW30" s="1451"/>
      <c r="VFX30" s="1447"/>
      <c r="VFY30" s="1448"/>
      <c r="VFZ30" s="1448"/>
      <c r="VGA30" s="1448"/>
      <c r="VGB30" s="1449"/>
      <c r="VGC30" s="1771"/>
      <c r="VGD30" s="1447"/>
      <c r="VGE30" s="1448"/>
      <c r="VGF30" s="1448"/>
      <c r="VGG30" s="1448"/>
      <c r="VGH30" s="1449"/>
      <c r="VGI30" s="1450"/>
      <c r="VGJ30" s="1448"/>
      <c r="VGK30" s="1448"/>
      <c r="VGL30" s="1448"/>
      <c r="VGM30" s="1451"/>
      <c r="VGN30" s="1447"/>
      <c r="VGO30" s="1448"/>
      <c r="VGP30" s="1448"/>
      <c r="VGQ30" s="1448"/>
      <c r="VGR30" s="1449"/>
      <c r="VGS30" s="1771"/>
      <c r="VGT30" s="1447"/>
      <c r="VGU30" s="1448"/>
      <c r="VGV30" s="1448"/>
      <c r="VGW30" s="1448"/>
      <c r="VGX30" s="1449"/>
      <c r="VGY30" s="1450"/>
      <c r="VGZ30" s="1448"/>
      <c r="VHA30" s="1448"/>
      <c r="VHB30" s="1448"/>
      <c r="VHC30" s="1451"/>
      <c r="VHD30" s="1447"/>
      <c r="VHE30" s="1448"/>
      <c r="VHF30" s="1448"/>
      <c r="VHG30" s="1448"/>
      <c r="VHH30" s="1449"/>
      <c r="VHI30" s="1771"/>
      <c r="VHJ30" s="1447"/>
      <c r="VHK30" s="1448"/>
      <c r="VHL30" s="1448"/>
      <c r="VHM30" s="1448"/>
      <c r="VHN30" s="1449"/>
      <c r="VHO30" s="1450"/>
      <c r="VHP30" s="1448"/>
      <c r="VHQ30" s="1448"/>
      <c r="VHR30" s="1448"/>
      <c r="VHS30" s="1451"/>
      <c r="VHT30" s="1447"/>
      <c r="VHU30" s="1448"/>
      <c r="VHV30" s="1448"/>
      <c r="VHW30" s="1448"/>
      <c r="VHX30" s="1449"/>
      <c r="VHY30" s="1771"/>
      <c r="VHZ30" s="1447"/>
      <c r="VIA30" s="1448"/>
      <c r="VIB30" s="1448"/>
      <c r="VIC30" s="1448"/>
      <c r="VID30" s="1449"/>
      <c r="VIE30" s="1450"/>
      <c r="VIF30" s="1448"/>
      <c r="VIG30" s="1448"/>
      <c r="VIH30" s="1448"/>
      <c r="VII30" s="1451"/>
      <c r="VIJ30" s="1447"/>
      <c r="VIK30" s="1448"/>
      <c r="VIL30" s="1448"/>
      <c r="VIM30" s="1448"/>
      <c r="VIN30" s="1449"/>
      <c r="VIO30" s="1771"/>
      <c r="VIP30" s="1447"/>
      <c r="VIQ30" s="1448"/>
      <c r="VIR30" s="1448"/>
      <c r="VIS30" s="1448"/>
      <c r="VIT30" s="1449"/>
      <c r="VIU30" s="1450"/>
      <c r="VIV30" s="1448"/>
      <c r="VIW30" s="1448"/>
      <c r="VIX30" s="1448"/>
      <c r="VIY30" s="1451"/>
      <c r="VIZ30" s="1447"/>
      <c r="VJA30" s="1448"/>
      <c r="VJB30" s="1448"/>
      <c r="VJC30" s="1448"/>
      <c r="VJD30" s="1449"/>
      <c r="VJE30" s="1771"/>
      <c r="VJF30" s="1447"/>
      <c r="VJG30" s="1448"/>
      <c r="VJH30" s="1448"/>
      <c r="VJI30" s="1448"/>
      <c r="VJJ30" s="1449"/>
      <c r="VJK30" s="1450"/>
      <c r="VJL30" s="1448"/>
      <c r="VJM30" s="1448"/>
      <c r="VJN30" s="1448"/>
      <c r="VJO30" s="1451"/>
      <c r="VJP30" s="1447"/>
      <c r="VJQ30" s="1448"/>
      <c r="VJR30" s="1448"/>
      <c r="VJS30" s="1448"/>
      <c r="VJT30" s="1449"/>
      <c r="VJU30" s="1771"/>
      <c r="VJV30" s="1447"/>
      <c r="VJW30" s="1448"/>
      <c r="VJX30" s="1448"/>
      <c r="VJY30" s="1448"/>
      <c r="VJZ30" s="1449"/>
      <c r="VKA30" s="1450"/>
      <c r="VKB30" s="1448"/>
      <c r="VKC30" s="1448"/>
      <c r="VKD30" s="1448"/>
      <c r="VKE30" s="1451"/>
      <c r="VKF30" s="1447"/>
      <c r="VKG30" s="1448"/>
      <c r="VKH30" s="1448"/>
      <c r="VKI30" s="1448"/>
      <c r="VKJ30" s="1449"/>
      <c r="VKK30" s="1771"/>
      <c r="VKL30" s="1447"/>
      <c r="VKM30" s="1448"/>
      <c r="VKN30" s="1448"/>
      <c r="VKO30" s="1448"/>
      <c r="VKP30" s="1449"/>
      <c r="VKQ30" s="1450"/>
      <c r="VKR30" s="1448"/>
      <c r="VKS30" s="1448"/>
      <c r="VKT30" s="1448"/>
      <c r="VKU30" s="1451"/>
      <c r="VKV30" s="1447"/>
      <c r="VKW30" s="1448"/>
      <c r="VKX30" s="1448"/>
      <c r="VKY30" s="1448"/>
      <c r="VKZ30" s="1449"/>
      <c r="VLA30" s="1771"/>
      <c r="VLB30" s="1447"/>
      <c r="VLC30" s="1448"/>
      <c r="VLD30" s="1448"/>
      <c r="VLE30" s="1448"/>
      <c r="VLF30" s="1449"/>
      <c r="VLG30" s="1450"/>
      <c r="VLH30" s="1448"/>
      <c r="VLI30" s="1448"/>
      <c r="VLJ30" s="1448"/>
      <c r="VLK30" s="1451"/>
      <c r="VLL30" s="1447"/>
      <c r="VLM30" s="1448"/>
      <c r="VLN30" s="1448"/>
      <c r="VLO30" s="1448"/>
      <c r="VLP30" s="1449"/>
      <c r="VLQ30" s="1771"/>
      <c r="VLR30" s="1447"/>
      <c r="VLS30" s="1448"/>
      <c r="VLT30" s="1448"/>
      <c r="VLU30" s="1448"/>
      <c r="VLV30" s="1449"/>
      <c r="VLW30" s="1450"/>
      <c r="VLX30" s="1448"/>
      <c r="VLY30" s="1448"/>
      <c r="VLZ30" s="1448"/>
      <c r="VMA30" s="1451"/>
      <c r="VMB30" s="1447"/>
      <c r="VMC30" s="1448"/>
      <c r="VMD30" s="1448"/>
      <c r="VME30" s="1448"/>
      <c r="VMF30" s="1449"/>
      <c r="VMG30" s="1771"/>
      <c r="VMH30" s="1447"/>
      <c r="VMI30" s="1448"/>
      <c r="VMJ30" s="1448"/>
      <c r="VMK30" s="1448"/>
      <c r="VML30" s="1449"/>
      <c r="VMM30" s="1450"/>
      <c r="VMN30" s="1448"/>
      <c r="VMO30" s="1448"/>
      <c r="VMP30" s="1448"/>
      <c r="VMQ30" s="1451"/>
      <c r="VMR30" s="1447"/>
      <c r="VMS30" s="1448"/>
      <c r="VMT30" s="1448"/>
      <c r="VMU30" s="1448"/>
      <c r="VMV30" s="1449"/>
      <c r="VMW30" s="1771"/>
      <c r="VMX30" s="1447"/>
      <c r="VMY30" s="1448"/>
      <c r="VMZ30" s="1448"/>
      <c r="VNA30" s="1448"/>
      <c r="VNB30" s="1449"/>
      <c r="VNC30" s="1450"/>
      <c r="VND30" s="1448"/>
      <c r="VNE30" s="1448"/>
      <c r="VNF30" s="1448"/>
      <c r="VNG30" s="1451"/>
      <c r="VNH30" s="1447"/>
      <c r="VNI30" s="1448"/>
      <c r="VNJ30" s="1448"/>
      <c r="VNK30" s="1448"/>
      <c r="VNL30" s="1449"/>
      <c r="VNM30" s="1771"/>
      <c r="VNN30" s="1447"/>
      <c r="VNO30" s="1448"/>
      <c r="VNP30" s="1448"/>
      <c r="VNQ30" s="1448"/>
      <c r="VNR30" s="1449"/>
      <c r="VNS30" s="1450"/>
      <c r="VNT30" s="1448"/>
      <c r="VNU30" s="1448"/>
      <c r="VNV30" s="1448"/>
      <c r="VNW30" s="1451"/>
      <c r="VNX30" s="1447"/>
      <c r="VNY30" s="1448"/>
      <c r="VNZ30" s="1448"/>
      <c r="VOA30" s="1448"/>
      <c r="VOB30" s="1449"/>
      <c r="VOC30" s="1771"/>
      <c r="VOD30" s="1447"/>
      <c r="VOE30" s="1448"/>
      <c r="VOF30" s="1448"/>
      <c r="VOG30" s="1448"/>
      <c r="VOH30" s="1449"/>
      <c r="VOI30" s="1450"/>
      <c r="VOJ30" s="1448"/>
      <c r="VOK30" s="1448"/>
      <c r="VOL30" s="1448"/>
      <c r="VOM30" s="1451"/>
      <c r="VON30" s="1447"/>
      <c r="VOO30" s="1448"/>
      <c r="VOP30" s="1448"/>
      <c r="VOQ30" s="1448"/>
      <c r="VOR30" s="1449"/>
      <c r="VOS30" s="1771"/>
      <c r="VOT30" s="1447"/>
      <c r="VOU30" s="1448"/>
      <c r="VOV30" s="1448"/>
      <c r="VOW30" s="1448"/>
      <c r="VOX30" s="1449"/>
      <c r="VOY30" s="1450"/>
      <c r="VOZ30" s="1448"/>
      <c r="VPA30" s="1448"/>
      <c r="VPB30" s="1448"/>
      <c r="VPC30" s="1451"/>
      <c r="VPD30" s="1447"/>
      <c r="VPE30" s="1448"/>
      <c r="VPF30" s="1448"/>
      <c r="VPG30" s="1448"/>
      <c r="VPH30" s="1449"/>
      <c r="VPI30" s="1771"/>
      <c r="VPJ30" s="1447"/>
      <c r="VPK30" s="1448"/>
      <c r="VPL30" s="1448"/>
      <c r="VPM30" s="1448"/>
      <c r="VPN30" s="1449"/>
      <c r="VPO30" s="1450"/>
      <c r="VPP30" s="1448"/>
      <c r="VPQ30" s="1448"/>
      <c r="VPR30" s="1448"/>
      <c r="VPS30" s="1451"/>
      <c r="VPT30" s="1447"/>
      <c r="VPU30" s="1448"/>
      <c r="VPV30" s="1448"/>
      <c r="VPW30" s="1448"/>
      <c r="VPX30" s="1449"/>
      <c r="VPY30" s="1771"/>
      <c r="VPZ30" s="1447"/>
      <c r="VQA30" s="1448"/>
      <c r="VQB30" s="1448"/>
      <c r="VQC30" s="1448"/>
      <c r="VQD30" s="1449"/>
      <c r="VQE30" s="1450"/>
      <c r="VQF30" s="1448"/>
      <c r="VQG30" s="1448"/>
      <c r="VQH30" s="1448"/>
      <c r="VQI30" s="1451"/>
      <c r="VQJ30" s="1447"/>
      <c r="VQK30" s="1448"/>
      <c r="VQL30" s="1448"/>
      <c r="VQM30" s="1448"/>
      <c r="VQN30" s="1449"/>
      <c r="VQO30" s="1771"/>
      <c r="VQP30" s="1447"/>
      <c r="VQQ30" s="1448"/>
      <c r="VQR30" s="1448"/>
      <c r="VQS30" s="1448"/>
      <c r="VQT30" s="1449"/>
      <c r="VQU30" s="1450"/>
      <c r="VQV30" s="1448"/>
      <c r="VQW30" s="1448"/>
      <c r="VQX30" s="1448"/>
      <c r="VQY30" s="1451"/>
      <c r="VQZ30" s="1447"/>
      <c r="VRA30" s="1448"/>
      <c r="VRB30" s="1448"/>
      <c r="VRC30" s="1448"/>
      <c r="VRD30" s="1449"/>
      <c r="VRE30" s="1771"/>
      <c r="VRF30" s="1447"/>
      <c r="VRG30" s="1448"/>
      <c r="VRH30" s="1448"/>
      <c r="VRI30" s="1448"/>
      <c r="VRJ30" s="1449"/>
      <c r="VRK30" s="1450"/>
      <c r="VRL30" s="1448"/>
      <c r="VRM30" s="1448"/>
      <c r="VRN30" s="1448"/>
      <c r="VRO30" s="1451"/>
      <c r="VRP30" s="1447"/>
      <c r="VRQ30" s="1448"/>
      <c r="VRR30" s="1448"/>
      <c r="VRS30" s="1448"/>
      <c r="VRT30" s="1449"/>
      <c r="VRU30" s="1771"/>
      <c r="VRV30" s="1447"/>
      <c r="VRW30" s="1448"/>
      <c r="VRX30" s="1448"/>
      <c r="VRY30" s="1448"/>
      <c r="VRZ30" s="1449"/>
      <c r="VSA30" s="1450"/>
      <c r="VSB30" s="1448"/>
      <c r="VSC30" s="1448"/>
      <c r="VSD30" s="1448"/>
      <c r="VSE30" s="1451"/>
      <c r="VSF30" s="1447"/>
      <c r="VSG30" s="1448"/>
      <c r="VSH30" s="1448"/>
      <c r="VSI30" s="1448"/>
      <c r="VSJ30" s="1449"/>
      <c r="VSK30" s="1771"/>
      <c r="VSL30" s="1447"/>
      <c r="VSM30" s="1448"/>
      <c r="VSN30" s="1448"/>
      <c r="VSO30" s="1448"/>
      <c r="VSP30" s="1449"/>
      <c r="VSQ30" s="1450"/>
      <c r="VSR30" s="1448"/>
      <c r="VSS30" s="1448"/>
      <c r="VST30" s="1448"/>
      <c r="VSU30" s="1451"/>
      <c r="VSV30" s="1447"/>
      <c r="VSW30" s="1448"/>
      <c r="VSX30" s="1448"/>
      <c r="VSY30" s="1448"/>
      <c r="VSZ30" s="1449"/>
      <c r="VTA30" s="1771"/>
      <c r="VTB30" s="1447"/>
      <c r="VTC30" s="1448"/>
      <c r="VTD30" s="1448"/>
      <c r="VTE30" s="1448"/>
      <c r="VTF30" s="1449"/>
      <c r="VTG30" s="1450"/>
      <c r="VTH30" s="1448"/>
      <c r="VTI30" s="1448"/>
      <c r="VTJ30" s="1448"/>
      <c r="VTK30" s="1451"/>
      <c r="VTL30" s="1447"/>
      <c r="VTM30" s="1448"/>
      <c r="VTN30" s="1448"/>
      <c r="VTO30" s="1448"/>
      <c r="VTP30" s="1449"/>
      <c r="VTQ30" s="1771"/>
      <c r="VTR30" s="1447"/>
      <c r="VTS30" s="1448"/>
      <c r="VTT30" s="1448"/>
      <c r="VTU30" s="1448"/>
      <c r="VTV30" s="1449"/>
      <c r="VTW30" s="1450"/>
      <c r="VTX30" s="1448"/>
      <c r="VTY30" s="1448"/>
      <c r="VTZ30" s="1448"/>
      <c r="VUA30" s="1451"/>
      <c r="VUB30" s="1447"/>
      <c r="VUC30" s="1448"/>
      <c r="VUD30" s="1448"/>
      <c r="VUE30" s="1448"/>
      <c r="VUF30" s="1449"/>
      <c r="VUG30" s="1771"/>
      <c r="VUH30" s="1447"/>
      <c r="VUI30" s="1448"/>
      <c r="VUJ30" s="1448"/>
      <c r="VUK30" s="1448"/>
      <c r="VUL30" s="1449"/>
      <c r="VUM30" s="1450"/>
      <c r="VUN30" s="1448"/>
      <c r="VUO30" s="1448"/>
      <c r="VUP30" s="1448"/>
      <c r="VUQ30" s="1451"/>
      <c r="VUR30" s="1447"/>
      <c r="VUS30" s="1448"/>
      <c r="VUT30" s="1448"/>
      <c r="VUU30" s="1448"/>
      <c r="VUV30" s="1449"/>
      <c r="VUW30" s="1771"/>
      <c r="VUX30" s="1447"/>
      <c r="VUY30" s="1448"/>
      <c r="VUZ30" s="1448"/>
      <c r="VVA30" s="1448"/>
      <c r="VVB30" s="1449"/>
      <c r="VVC30" s="1450"/>
      <c r="VVD30" s="1448"/>
      <c r="VVE30" s="1448"/>
      <c r="VVF30" s="1448"/>
      <c r="VVG30" s="1451"/>
      <c r="VVH30" s="1447"/>
      <c r="VVI30" s="1448"/>
      <c r="VVJ30" s="1448"/>
      <c r="VVK30" s="1448"/>
      <c r="VVL30" s="1449"/>
      <c r="VVM30" s="1771"/>
      <c r="VVN30" s="1447"/>
      <c r="VVO30" s="1448"/>
      <c r="VVP30" s="1448"/>
      <c r="VVQ30" s="1448"/>
      <c r="VVR30" s="1449"/>
      <c r="VVS30" s="1450"/>
      <c r="VVT30" s="1448"/>
      <c r="VVU30" s="1448"/>
      <c r="VVV30" s="1448"/>
      <c r="VVW30" s="1451"/>
      <c r="VVX30" s="1447"/>
      <c r="VVY30" s="1448"/>
      <c r="VVZ30" s="1448"/>
      <c r="VWA30" s="1448"/>
      <c r="VWB30" s="1449"/>
      <c r="VWC30" s="1771"/>
      <c r="VWD30" s="1447"/>
      <c r="VWE30" s="1448"/>
      <c r="VWF30" s="1448"/>
      <c r="VWG30" s="1448"/>
      <c r="VWH30" s="1449"/>
      <c r="VWI30" s="1450"/>
      <c r="VWJ30" s="1448"/>
      <c r="VWK30" s="1448"/>
      <c r="VWL30" s="1448"/>
      <c r="VWM30" s="1451"/>
      <c r="VWN30" s="1447"/>
      <c r="VWO30" s="1448"/>
      <c r="VWP30" s="1448"/>
      <c r="VWQ30" s="1448"/>
      <c r="VWR30" s="1449"/>
      <c r="VWS30" s="1771"/>
      <c r="VWT30" s="1447"/>
      <c r="VWU30" s="1448"/>
      <c r="VWV30" s="1448"/>
      <c r="VWW30" s="1448"/>
      <c r="VWX30" s="1449"/>
      <c r="VWY30" s="1450"/>
      <c r="VWZ30" s="1448"/>
      <c r="VXA30" s="1448"/>
      <c r="VXB30" s="1448"/>
      <c r="VXC30" s="1451"/>
      <c r="VXD30" s="1447"/>
      <c r="VXE30" s="1448"/>
      <c r="VXF30" s="1448"/>
      <c r="VXG30" s="1448"/>
      <c r="VXH30" s="1449"/>
      <c r="VXI30" s="1771"/>
      <c r="VXJ30" s="1447"/>
      <c r="VXK30" s="1448"/>
      <c r="VXL30" s="1448"/>
      <c r="VXM30" s="1448"/>
      <c r="VXN30" s="1449"/>
      <c r="VXO30" s="1450"/>
      <c r="VXP30" s="1448"/>
      <c r="VXQ30" s="1448"/>
      <c r="VXR30" s="1448"/>
      <c r="VXS30" s="1451"/>
      <c r="VXT30" s="1447"/>
      <c r="VXU30" s="1448"/>
      <c r="VXV30" s="1448"/>
      <c r="VXW30" s="1448"/>
      <c r="VXX30" s="1449"/>
      <c r="VXY30" s="1771"/>
      <c r="VXZ30" s="1447"/>
      <c r="VYA30" s="1448"/>
      <c r="VYB30" s="1448"/>
      <c r="VYC30" s="1448"/>
      <c r="VYD30" s="1449"/>
      <c r="VYE30" s="1450"/>
      <c r="VYF30" s="1448"/>
      <c r="VYG30" s="1448"/>
      <c r="VYH30" s="1448"/>
      <c r="VYI30" s="1451"/>
      <c r="VYJ30" s="1447"/>
      <c r="VYK30" s="1448"/>
      <c r="VYL30" s="1448"/>
      <c r="VYM30" s="1448"/>
      <c r="VYN30" s="1449"/>
      <c r="VYO30" s="1771"/>
      <c r="VYP30" s="1447"/>
      <c r="VYQ30" s="1448"/>
      <c r="VYR30" s="1448"/>
      <c r="VYS30" s="1448"/>
      <c r="VYT30" s="1449"/>
      <c r="VYU30" s="1450"/>
      <c r="VYV30" s="1448"/>
      <c r="VYW30" s="1448"/>
      <c r="VYX30" s="1448"/>
      <c r="VYY30" s="1451"/>
      <c r="VYZ30" s="1447"/>
      <c r="VZA30" s="1448"/>
      <c r="VZB30" s="1448"/>
      <c r="VZC30" s="1448"/>
      <c r="VZD30" s="1449"/>
      <c r="VZE30" s="1771"/>
      <c r="VZF30" s="1447"/>
      <c r="VZG30" s="1448"/>
      <c r="VZH30" s="1448"/>
      <c r="VZI30" s="1448"/>
      <c r="VZJ30" s="1449"/>
      <c r="VZK30" s="1450"/>
      <c r="VZL30" s="1448"/>
      <c r="VZM30" s="1448"/>
      <c r="VZN30" s="1448"/>
      <c r="VZO30" s="1451"/>
      <c r="VZP30" s="1447"/>
      <c r="VZQ30" s="1448"/>
      <c r="VZR30" s="1448"/>
      <c r="VZS30" s="1448"/>
      <c r="VZT30" s="1449"/>
      <c r="VZU30" s="1771"/>
      <c r="VZV30" s="1447"/>
      <c r="VZW30" s="1448"/>
      <c r="VZX30" s="1448"/>
      <c r="VZY30" s="1448"/>
      <c r="VZZ30" s="1449"/>
      <c r="WAA30" s="1450"/>
      <c r="WAB30" s="1448"/>
      <c r="WAC30" s="1448"/>
      <c r="WAD30" s="1448"/>
      <c r="WAE30" s="1451"/>
      <c r="WAF30" s="1447"/>
      <c r="WAG30" s="1448"/>
      <c r="WAH30" s="1448"/>
      <c r="WAI30" s="1448"/>
      <c r="WAJ30" s="1449"/>
      <c r="WAK30" s="1771"/>
      <c r="WAL30" s="1447"/>
      <c r="WAM30" s="1448"/>
      <c r="WAN30" s="1448"/>
      <c r="WAO30" s="1448"/>
      <c r="WAP30" s="1449"/>
      <c r="WAQ30" s="1450"/>
      <c r="WAR30" s="1448"/>
      <c r="WAS30" s="1448"/>
      <c r="WAT30" s="1448"/>
      <c r="WAU30" s="1451"/>
      <c r="WAV30" s="1447"/>
      <c r="WAW30" s="1448"/>
      <c r="WAX30" s="1448"/>
      <c r="WAY30" s="1448"/>
      <c r="WAZ30" s="1449"/>
      <c r="WBA30" s="1771"/>
      <c r="WBB30" s="1447"/>
      <c r="WBC30" s="1448"/>
      <c r="WBD30" s="1448"/>
      <c r="WBE30" s="1448"/>
      <c r="WBF30" s="1449"/>
      <c r="WBG30" s="1450"/>
      <c r="WBH30" s="1448"/>
      <c r="WBI30" s="1448"/>
      <c r="WBJ30" s="1448"/>
      <c r="WBK30" s="1451"/>
      <c r="WBL30" s="1447"/>
      <c r="WBM30" s="1448"/>
      <c r="WBN30" s="1448"/>
      <c r="WBO30" s="1448"/>
      <c r="WBP30" s="1449"/>
      <c r="WBQ30" s="1771"/>
      <c r="WBR30" s="1447"/>
      <c r="WBS30" s="1448"/>
      <c r="WBT30" s="1448"/>
      <c r="WBU30" s="1448"/>
      <c r="WBV30" s="1449"/>
      <c r="WBW30" s="1450"/>
      <c r="WBX30" s="1448"/>
      <c r="WBY30" s="1448"/>
      <c r="WBZ30" s="1448"/>
      <c r="WCA30" s="1451"/>
      <c r="WCB30" s="1447"/>
      <c r="WCC30" s="1448"/>
      <c r="WCD30" s="1448"/>
      <c r="WCE30" s="1448"/>
      <c r="WCF30" s="1449"/>
      <c r="WCG30" s="1771"/>
      <c r="WCH30" s="1447"/>
      <c r="WCI30" s="1448"/>
      <c r="WCJ30" s="1448"/>
      <c r="WCK30" s="1448"/>
      <c r="WCL30" s="1449"/>
      <c r="WCM30" s="1450"/>
      <c r="WCN30" s="1448"/>
      <c r="WCO30" s="1448"/>
      <c r="WCP30" s="1448"/>
      <c r="WCQ30" s="1451"/>
      <c r="WCR30" s="1447"/>
      <c r="WCS30" s="1448"/>
      <c r="WCT30" s="1448"/>
      <c r="WCU30" s="1448"/>
      <c r="WCV30" s="1449"/>
      <c r="WCW30" s="1771"/>
      <c r="WCX30" s="1447"/>
      <c r="WCY30" s="1448"/>
      <c r="WCZ30" s="1448"/>
      <c r="WDA30" s="1448"/>
      <c r="WDB30" s="1449"/>
      <c r="WDC30" s="1450"/>
      <c r="WDD30" s="1448"/>
      <c r="WDE30" s="1448"/>
      <c r="WDF30" s="1448"/>
      <c r="WDG30" s="1451"/>
      <c r="WDH30" s="1447"/>
      <c r="WDI30" s="1448"/>
      <c r="WDJ30" s="1448"/>
      <c r="WDK30" s="1448"/>
      <c r="WDL30" s="1449"/>
      <c r="WDM30" s="1771"/>
      <c r="WDN30" s="1447"/>
      <c r="WDO30" s="1448"/>
      <c r="WDP30" s="1448"/>
      <c r="WDQ30" s="1448"/>
      <c r="WDR30" s="1449"/>
      <c r="WDS30" s="1450"/>
      <c r="WDT30" s="1448"/>
      <c r="WDU30" s="1448"/>
      <c r="WDV30" s="1448"/>
      <c r="WDW30" s="1451"/>
      <c r="WDX30" s="1447"/>
      <c r="WDY30" s="1448"/>
      <c r="WDZ30" s="1448"/>
      <c r="WEA30" s="1448"/>
      <c r="WEB30" s="1449"/>
      <c r="WEC30" s="1771"/>
      <c r="WED30" s="1447"/>
      <c r="WEE30" s="1448"/>
      <c r="WEF30" s="1448"/>
      <c r="WEG30" s="1448"/>
      <c r="WEH30" s="1449"/>
      <c r="WEI30" s="1450"/>
      <c r="WEJ30" s="1448"/>
      <c r="WEK30" s="1448"/>
      <c r="WEL30" s="1448"/>
      <c r="WEM30" s="1451"/>
      <c r="WEN30" s="1447"/>
      <c r="WEO30" s="1448"/>
      <c r="WEP30" s="1448"/>
      <c r="WEQ30" s="1448"/>
      <c r="WER30" s="1449"/>
      <c r="WES30" s="1771"/>
      <c r="WET30" s="1447"/>
      <c r="WEU30" s="1448"/>
      <c r="WEV30" s="1448"/>
      <c r="WEW30" s="1448"/>
      <c r="WEX30" s="1449"/>
      <c r="WEY30" s="1450"/>
      <c r="WEZ30" s="1448"/>
      <c r="WFA30" s="1448"/>
      <c r="WFB30" s="1448"/>
      <c r="WFC30" s="1451"/>
      <c r="WFD30" s="1447"/>
      <c r="WFE30" s="1448"/>
      <c r="WFF30" s="1448"/>
      <c r="WFG30" s="1448"/>
      <c r="WFH30" s="1449"/>
      <c r="WFI30" s="1771"/>
      <c r="WFJ30" s="1447"/>
      <c r="WFK30" s="1448"/>
      <c r="WFL30" s="1448"/>
      <c r="WFM30" s="1448"/>
      <c r="WFN30" s="1449"/>
      <c r="WFO30" s="1450"/>
      <c r="WFP30" s="1448"/>
      <c r="WFQ30" s="1448"/>
      <c r="WFR30" s="1448"/>
      <c r="WFS30" s="1451"/>
      <c r="WFT30" s="1447"/>
      <c r="WFU30" s="1448"/>
      <c r="WFV30" s="1448"/>
      <c r="WFW30" s="1448"/>
      <c r="WFX30" s="1449"/>
      <c r="WFY30" s="1771"/>
      <c r="WFZ30" s="1447"/>
      <c r="WGA30" s="1448"/>
      <c r="WGB30" s="1448"/>
      <c r="WGC30" s="1448"/>
      <c r="WGD30" s="1449"/>
      <c r="WGE30" s="1450"/>
      <c r="WGF30" s="1448"/>
      <c r="WGG30" s="1448"/>
      <c r="WGH30" s="1448"/>
      <c r="WGI30" s="1451"/>
      <c r="WGJ30" s="1447"/>
      <c r="WGK30" s="1448"/>
      <c r="WGL30" s="1448"/>
      <c r="WGM30" s="1448"/>
      <c r="WGN30" s="1449"/>
      <c r="WGO30" s="1771"/>
      <c r="WGP30" s="1447"/>
      <c r="WGQ30" s="1448"/>
      <c r="WGR30" s="1448"/>
      <c r="WGS30" s="1448"/>
      <c r="WGT30" s="1449"/>
      <c r="WGU30" s="1450"/>
      <c r="WGV30" s="1448"/>
      <c r="WGW30" s="1448"/>
      <c r="WGX30" s="1448"/>
      <c r="WGY30" s="1451"/>
      <c r="WGZ30" s="1447"/>
      <c r="WHA30" s="1448"/>
      <c r="WHB30" s="1448"/>
      <c r="WHC30" s="1448"/>
      <c r="WHD30" s="1449"/>
      <c r="WHE30" s="1771"/>
      <c r="WHF30" s="1447"/>
      <c r="WHG30" s="1448"/>
      <c r="WHH30" s="1448"/>
      <c r="WHI30" s="1448"/>
      <c r="WHJ30" s="1449"/>
      <c r="WHK30" s="1450"/>
      <c r="WHL30" s="1448"/>
      <c r="WHM30" s="1448"/>
      <c r="WHN30" s="1448"/>
      <c r="WHO30" s="1451"/>
      <c r="WHP30" s="1447"/>
      <c r="WHQ30" s="1448"/>
      <c r="WHR30" s="1448"/>
      <c r="WHS30" s="1448"/>
      <c r="WHT30" s="1449"/>
      <c r="WHU30" s="1771"/>
      <c r="WHV30" s="1447"/>
      <c r="WHW30" s="1448"/>
      <c r="WHX30" s="1448"/>
      <c r="WHY30" s="1448"/>
      <c r="WHZ30" s="1449"/>
      <c r="WIA30" s="1450"/>
      <c r="WIB30" s="1448"/>
      <c r="WIC30" s="1448"/>
      <c r="WID30" s="1448"/>
      <c r="WIE30" s="1451"/>
      <c r="WIF30" s="1447"/>
      <c r="WIG30" s="1448"/>
      <c r="WIH30" s="1448"/>
      <c r="WII30" s="1448"/>
      <c r="WIJ30" s="1449"/>
      <c r="WIK30" s="1771"/>
      <c r="WIL30" s="1447"/>
      <c r="WIM30" s="1448"/>
      <c r="WIN30" s="1448"/>
      <c r="WIO30" s="1448"/>
      <c r="WIP30" s="1449"/>
      <c r="WIQ30" s="1450"/>
      <c r="WIR30" s="1448"/>
      <c r="WIS30" s="1448"/>
      <c r="WIT30" s="1448"/>
      <c r="WIU30" s="1451"/>
      <c r="WIV30" s="1447"/>
      <c r="WIW30" s="1448"/>
      <c r="WIX30" s="1448"/>
      <c r="WIY30" s="1448"/>
      <c r="WIZ30" s="1449"/>
      <c r="WJA30" s="1771"/>
      <c r="WJB30" s="1447"/>
      <c r="WJC30" s="1448"/>
      <c r="WJD30" s="1448"/>
      <c r="WJE30" s="1448"/>
      <c r="WJF30" s="1449"/>
      <c r="WJG30" s="1450"/>
      <c r="WJH30" s="1448"/>
      <c r="WJI30" s="1448"/>
      <c r="WJJ30" s="1448"/>
      <c r="WJK30" s="1451"/>
      <c r="WJL30" s="1447"/>
      <c r="WJM30" s="1448"/>
      <c r="WJN30" s="1448"/>
      <c r="WJO30" s="1448"/>
      <c r="WJP30" s="1449"/>
      <c r="WJQ30" s="1771"/>
      <c r="WJR30" s="1447"/>
      <c r="WJS30" s="1448"/>
      <c r="WJT30" s="1448"/>
      <c r="WJU30" s="1448"/>
      <c r="WJV30" s="1449"/>
      <c r="WJW30" s="1450"/>
      <c r="WJX30" s="1448"/>
      <c r="WJY30" s="1448"/>
      <c r="WJZ30" s="1448"/>
      <c r="WKA30" s="1451"/>
      <c r="WKB30" s="1447"/>
      <c r="WKC30" s="1448"/>
      <c r="WKD30" s="1448"/>
      <c r="WKE30" s="1448"/>
      <c r="WKF30" s="1449"/>
      <c r="WKG30" s="1771"/>
      <c r="WKH30" s="1447"/>
      <c r="WKI30" s="1448"/>
      <c r="WKJ30" s="1448"/>
      <c r="WKK30" s="1448"/>
      <c r="WKL30" s="1449"/>
      <c r="WKM30" s="1450"/>
      <c r="WKN30" s="1448"/>
      <c r="WKO30" s="1448"/>
      <c r="WKP30" s="1448"/>
      <c r="WKQ30" s="1451"/>
      <c r="WKR30" s="1447"/>
      <c r="WKS30" s="1448"/>
      <c r="WKT30" s="1448"/>
      <c r="WKU30" s="1448"/>
      <c r="WKV30" s="1449"/>
      <c r="WKW30" s="1771"/>
      <c r="WKX30" s="1447"/>
      <c r="WKY30" s="1448"/>
      <c r="WKZ30" s="1448"/>
      <c r="WLA30" s="1448"/>
      <c r="WLB30" s="1449"/>
      <c r="WLC30" s="1450"/>
      <c r="WLD30" s="1448"/>
      <c r="WLE30" s="1448"/>
      <c r="WLF30" s="1448"/>
      <c r="WLG30" s="1451"/>
      <c r="WLH30" s="1447"/>
      <c r="WLI30" s="1448"/>
      <c r="WLJ30" s="1448"/>
      <c r="WLK30" s="1448"/>
      <c r="WLL30" s="1449"/>
      <c r="WLM30" s="1771"/>
      <c r="WLN30" s="1447"/>
      <c r="WLO30" s="1448"/>
      <c r="WLP30" s="1448"/>
      <c r="WLQ30" s="1448"/>
      <c r="WLR30" s="1449"/>
      <c r="WLS30" s="1450"/>
      <c r="WLT30" s="1448"/>
      <c r="WLU30" s="1448"/>
      <c r="WLV30" s="1448"/>
      <c r="WLW30" s="1451"/>
      <c r="WLX30" s="1447"/>
      <c r="WLY30" s="1448"/>
      <c r="WLZ30" s="1448"/>
      <c r="WMA30" s="1448"/>
      <c r="WMB30" s="1449"/>
      <c r="WMC30" s="1771"/>
      <c r="WMD30" s="1447"/>
      <c r="WME30" s="1448"/>
      <c r="WMF30" s="1448"/>
      <c r="WMG30" s="1448"/>
      <c r="WMH30" s="1449"/>
      <c r="WMI30" s="1450"/>
      <c r="WMJ30" s="1448"/>
      <c r="WMK30" s="1448"/>
      <c r="WML30" s="1448"/>
      <c r="WMM30" s="1451"/>
      <c r="WMN30" s="1447"/>
      <c r="WMO30" s="1448"/>
      <c r="WMP30" s="1448"/>
      <c r="WMQ30" s="1448"/>
      <c r="WMR30" s="1449"/>
      <c r="WMS30" s="1771"/>
      <c r="WMT30" s="1447"/>
      <c r="WMU30" s="1448"/>
      <c r="WMV30" s="1448"/>
      <c r="WMW30" s="1448"/>
      <c r="WMX30" s="1449"/>
      <c r="WMY30" s="1450"/>
      <c r="WMZ30" s="1448"/>
      <c r="WNA30" s="1448"/>
      <c r="WNB30" s="1448"/>
      <c r="WNC30" s="1451"/>
      <c r="WND30" s="1447"/>
      <c r="WNE30" s="1448"/>
      <c r="WNF30" s="1448"/>
      <c r="WNG30" s="1448"/>
      <c r="WNH30" s="1449"/>
      <c r="WNI30" s="1771"/>
      <c r="WNJ30" s="1447"/>
      <c r="WNK30" s="1448"/>
      <c r="WNL30" s="1448"/>
      <c r="WNM30" s="1448"/>
      <c r="WNN30" s="1449"/>
      <c r="WNO30" s="1450"/>
      <c r="WNP30" s="1448"/>
      <c r="WNQ30" s="1448"/>
      <c r="WNR30" s="1448"/>
      <c r="WNS30" s="1451"/>
      <c r="WNT30" s="1447"/>
      <c r="WNU30" s="1448"/>
      <c r="WNV30" s="1448"/>
      <c r="WNW30" s="1448"/>
      <c r="WNX30" s="1449"/>
      <c r="WNY30" s="1771"/>
      <c r="WNZ30" s="1447"/>
      <c r="WOA30" s="1448"/>
      <c r="WOB30" s="1448"/>
      <c r="WOC30" s="1448"/>
      <c r="WOD30" s="1449"/>
      <c r="WOE30" s="1450"/>
      <c r="WOF30" s="1448"/>
      <c r="WOG30" s="1448"/>
      <c r="WOH30" s="1448"/>
      <c r="WOI30" s="1451"/>
      <c r="WOJ30" s="1447"/>
      <c r="WOK30" s="1448"/>
      <c r="WOL30" s="1448"/>
      <c r="WOM30" s="1448"/>
      <c r="WON30" s="1449"/>
      <c r="WOO30" s="1771"/>
      <c r="WOP30" s="1447"/>
      <c r="WOQ30" s="1448"/>
      <c r="WOR30" s="1448"/>
      <c r="WOS30" s="1448"/>
      <c r="WOT30" s="1449"/>
      <c r="WOU30" s="1450"/>
      <c r="WOV30" s="1448"/>
      <c r="WOW30" s="1448"/>
      <c r="WOX30" s="1448"/>
      <c r="WOY30" s="1451"/>
      <c r="WOZ30" s="1447"/>
      <c r="WPA30" s="1448"/>
      <c r="WPB30" s="1448"/>
      <c r="WPC30" s="1448"/>
      <c r="WPD30" s="1449"/>
      <c r="WPE30" s="1771"/>
      <c r="WPF30" s="1447"/>
      <c r="WPG30" s="1448"/>
      <c r="WPH30" s="1448"/>
      <c r="WPI30" s="1448"/>
      <c r="WPJ30" s="1449"/>
      <c r="WPK30" s="1450"/>
      <c r="WPL30" s="1448"/>
      <c r="WPM30" s="1448"/>
      <c r="WPN30" s="1448"/>
      <c r="WPO30" s="1451"/>
      <c r="WPP30" s="1447"/>
      <c r="WPQ30" s="1448"/>
      <c r="WPR30" s="1448"/>
      <c r="WPS30" s="1448"/>
      <c r="WPT30" s="1449"/>
      <c r="WPU30" s="1771"/>
      <c r="WPV30" s="1447"/>
      <c r="WPW30" s="1448"/>
      <c r="WPX30" s="1448"/>
      <c r="WPY30" s="1448"/>
      <c r="WPZ30" s="1449"/>
      <c r="WQA30" s="1450"/>
      <c r="WQB30" s="1448"/>
      <c r="WQC30" s="1448"/>
      <c r="WQD30" s="1448"/>
      <c r="WQE30" s="1451"/>
      <c r="WQF30" s="1447"/>
      <c r="WQG30" s="1448"/>
      <c r="WQH30" s="1448"/>
      <c r="WQI30" s="1448"/>
      <c r="WQJ30" s="1449"/>
      <c r="WQK30" s="1771"/>
      <c r="WQL30" s="1447"/>
      <c r="WQM30" s="1448"/>
      <c r="WQN30" s="1448"/>
      <c r="WQO30" s="1448"/>
      <c r="WQP30" s="1449"/>
      <c r="WQQ30" s="1450"/>
      <c r="WQR30" s="1448"/>
      <c r="WQS30" s="1448"/>
      <c r="WQT30" s="1448"/>
      <c r="WQU30" s="1451"/>
      <c r="WQV30" s="1447"/>
      <c r="WQW30" s="1448"/>
      <c r="WQX30" s="1448"/>
      <c r="WQY30" s="1448"/>
      <c r="WQZ30" s="1449"/>
      <c r="WRA30" s="1771"/>
      <c r="WRB30" s="1447"/>
      <c r="WRC30" s="1448"/>
      <c r="WRD30" s="1448"/>
      <c r="WRE30" s="1448"/>
      <c r="WRF30" s="1449"/>
      <c r="WRG30" s="1450"/>
      <c r="WRH30" s="1448"/>
      <c r="WRI30" s="1448"/>
      <c r="WRJ30" s="1448"/>
      <c r="WRK30" s="1451"/>
      <c r="WRL30" s="1447"/>
      <c r="WRM30" s="1448"/>
      <c r="WRN30" s="1448"/>
      <c r="WRO30" s="1448"/>
      <c r="WRP30" s="1449"/>
      <c r="WRQ30" s="1771"/>
      <c r="WRR30" s="1447"/>
      <c r="WRS30" s="1448"/>
      <c r="WRT30" s="1448"/>
      <c r="WRU30" s="1448"/>
      <c r="WRV30" s="1449"/>
      <c r="WRW30" s="1450"/>
      <c r="WRX30" s="1448"/>
      <c r="WRY30" s="1448"/>
      <c r="WRZ30" s="1448"/>
      <c r="WSA30" s="1451"/>
      <c r="WSB30" s="1447"/>
      <c r="WSC30" s="1448"/>
      <c r="WSD30" s="1448"/>
      <c r="WSE30" s="1448"/>
      <c r="WSF30" s="1449"/>
      <c r="WSG30" s="1771"/>
      <c r="WSH30" s="1447"/>
      <c r="WSI30" s="1448"/>
      <c r="WSJ30" s="1448"/>
      <c r="WSK30" s="1448"/>
      <c r="WSL30" s="1449"/>
      <c r="WSM30" s="1450"/>
      <c r="WSN30" s="1448"/>
      <c r="WSO30" s="1448"/>
      <c r="WSP30" s="1448"/>
      <c r="WSQ30" s="1451"/>
      <c r="WSR30" s="1447"/>
      <c r="WSS30" s="1448"/>
      <c r="WST30" s="1448"/>
      <c r="WSU30" s="1448"/>
      <c r="WSV30" s="1449"/>
      <c r="WSW30" s="1771"/>
      <c r="WSX30" s="1447"/>
      <c r="WSY30" s="1448"/>
      <c r="WSZ30" s="1448"/>
      <c r="WTA30" s="1448"/>
      <c r="WTB30" s="1449"/>
      <c r="WTC30" s="1450"/>
      <c r="WTD30" s="1448"/>
      <c r="WTE30" s="1448"/>
      <c r="WTF30" s="1448"/>
      <c r="WTG30" s="1451"/>
      <c r="WTH30" s="1447"/>
      <c r="WTI30" s="1448"/>
      <c r="WTJ30" s="1448"/>
      <c r="WTK30" s="1448"/>
      <c r="WTL30" s="1449"/>
      <c r="WTM30" s="1771"/>
      <c r="WTN30" s="1447"/>
      <c r="WTO30" s="1448"/>
      <c r="WTP30" s="1448"/>
      <c r="WTQ30" s="1448"/>
      <c r="WTR30" s="1449"/>
      <c r="WTS30" s="1450"/>
      <c r="WTT30" s="1448"/>
      <c r="WTU30" s="1448"/>
      <c r="WTV30" s="1448"/>
      <c r="WTW30" s="1451"/>
      <c r="WTX30" s="1447"/>
      <c r="WTY30" s="1448"/>
      <c r="WTZ30" s="1448"/>
      <c r="WUA30" s="1448"/>
      <c r="WUB30" s="1449"/>
      <c r="WUC30" s="1771"/>
      <c r="WUD30" s="1447"/>
      <c r="WUE30" s="1448"/>
      <c r="WUF30" s="1448"/>
      <c r="WUG30" s="1448"/>
      <c r="WUH30" s="1449"/>
      <c r="WUI30" s="1450"/>
      <c r="WUJ30" s="1448"/>
      <c r="WUK30" s="1448"/>
      <c r="WUL30" s="1448"/>
      <c r="WUM30" s="1451"/>
      <c r="WUN30" s="1447"/>
      <c r="WUO30" s="1448"/>
      <c r="WUP30" s="1448"/>
      <c r="WUQ30" s="1448"/>
      <c r="WUR30" s="1449"/>
      <c r="WUS30" s="1771"/>
      <c r="WUT30" s="1447"/>
      <c r="WUU30" s="1448"/>
      <c r="WUV30" s="1448"/>
      <c r="WUW30" s="1448"/>
      <c r="WUX30" s="1449"/>
      <c r="WUY30" s="1450"/>
      <c r="WUZ30" s="1448"/>
      <c r="WVA30" s="1448"/>
      <c r="WVB30" s="1448"/>
      <c r="WVC30" s="1451"/>
      <c r="WVD30" s="1447"/>
      <c r="WVE30" s="1448"/>
      <c r="WVF30" s="1448"/>
      <c r="WVG30" s="1448"/>
      <c r="WVH30" s="1449"/>
      <c r="WVI30" s="1771"/>
      <c r="WVJ30" s="1447"/>
      <c r="WVK30" s="1448"/>
      <c r="WVL30" s="1448"/>
      <c r="WVM30" s="1448"/>
      <c r="WVN30" s="1449"/>
      <c r="WVO30" s="1450"/>
      <c r="WVP30" s="1448"/>
      <c r="WVQ30" s="1448"/>
      <c r="WVR30" s="1448"/>
      <c r="WVS30" s="1451"/>
      <c r="WVT30" s="1447"/>
      <c r="WVU30" s="1448"/>
      <c r="WVV30" s="1448"/>
      <c r="WVW30" s="1448"/>
      <c r="WVX30" s="1449"/>
      <c r="WVY30" s="1771"/>
      <c r="WVZ30" s="1447"/>
      <c r="WWA30" s="1448"/>
      <c r="WWB30" s="1448"/>
      <c r="WWC30" s="1448"/>
      <c r="WWD30" s="1449"/>
      <c r="WWE30" s="1450"/>
      <c r="WWF30" s="1448"/>
      <c r="WWG30" s="1448"/>
      <c r="WWH30" s="1448"/>
      <c r="WWI30" s="1451"/>
      <c r="WWJ30" s="1447"/>
      <c r="WWK30" s="1448"/>
      <c r="WWL30" s="1448"/>
      <c r="WWM30" s="1448"/>
      <c r="WWN30" s="1449"/>
      <c r="WWO30" s="1771"/>
      <c r="WWP30" s="1447"/>
      <c r="WWQ30" s="1448"/>
      <c r="WWR30" s="1448"/>
      <c r="WWS30" s="1448"/>
      <c r="WWT30" s="1449"/>
      <c r="WWU30" s="1450"/>
      <c r="WWV30" s="1448"/>
      <c r="WWW30" s="1448"/>
      <c r="WWX30" s="1448"/>
      <c r="WWY30" s="1451"/>
      <c r="WWZ30" s="1447"/>
      <c r="WXA30" s="1448"/>
      <c r="WXB30" s="1448"/>
      <c r="WXC30" s="1448"/>
      <c r="WXD30" s="1449"/>
      <c r="WXE30" s="1771"/>
      <c r="WXF30" s="1447"/>
      <c r="WXG30" s="1448"/>
      <c r="WXH30" s="1448"/>
      <c r="WXI30" s="1448"/>
      <c r="WXJ30" s="1449"/>
      <c r="WXK30" s="1450"/>
      <c r="WXL30" s="1448"/>
      <c r="WXM30" s="1448"/>
      <c r="WXN30" s="1448"/>
      <c r="WXO30" s="1451"/>
      <c r="WXP30" s="1447"/>
      <c r="WXQ30" s="1448"/>
      <c r="WXR30" s="1448"/>
      <c r="WXS30" s="1448"/>
      <c r="WXT30" s="1449"/>
      <c r="WXU30" s="1771"/>
      <c r="WXV30" s="1447"/>
      <c r="WXW30" s="1448"/>
      <c r="WXX30" s="1448"/>
      <c r="WXY30" s="1448"/>
      <c r="WXZ30" s="1449"/>
      <c r="WYA30" s="1450"/>
      <c r="WYB30" s="1448"/>
      <c r="WYC30" s="1448"/>
      <c r="WYD30" s="1448"/>
      <c r="WYE30" s="1451"/>
      <c r="WYF30" s="1447"/>
      <c r="WYG30" s="1448"/>
      <c r="WYH30" s="1448"/>
      <c r="WYI30" s="1448"/>
      <c r="WYJ30" s="1449"/>
      <c r="WYK30" s="1771"/>
      <c r="WYL30" s="1447"/>
      <c r="WYM30" s="1448"/>
      <c r="WYN30" s="1448"/>
      <c r="WYO30" s="1448"/>
      <c r="WYP30" s="1449"/>
      <c r="WYQ30" s="1450"/>
      <c r="WYR30" s="1448"/>
      <c r="WYS30" s="1448"/>
      <c r="WYT30" s="1448"/>
      <c r="WYU30" s="1451"/>
      <c r="WYV30" s="1447"/>
      <c r="WYW30" s="1448"/>
      <c r="WYX30" s="1448"/>
      <c r="WYY30" s="1448"/>
      <c r="WYZ30" s="1449"/>
      <c r="WZA30" s="1771"/>
      <c r="WZB30" s="1447"/>
      <c r="WZC30" s="1448"/>
      <c r="WZD30" s="1448"/>
      <c r="WZE30" s="1448"/>
      <c r="WZF30" s="1449"/>
      <c r="WZG30" s="1450"/>
      <c r="WZH30" s="1448"/>
      <c r="WZI30" s="1448"/>
      <c r="WZJ30" s="1448"/>
      <c r="WZK30" s="1451"/>
      <c r="WZL30" s="1447"/>
      <c r="WZM30" s="1448"/>
      <c r="WZN30" s="1448"/>
      <c r="WZO30" s="1448"/>
      <c r="WZP30" s="1449"/>
      <c r="WZQ30" s="1771"/>
      <c r="WZR30" s="1447"/>
      <c r="WZS30" s="1448"/>
      <c r="WZT30" s="1448"/>
      <c r="WZU30" s="1448"/>
      <c r="WZV30" s="1449"/>
      <c r="WZW30" s="1450"/>
      <c r="WZX30" s="1448"/>
      <c r="WZY30" s="1448"/>
      <c r="WZZ30" s="1448"/>
      <c r="XAA30" s="1451"/>
      <c r="XAB30" s="1447"/>
      <c r="XAC30" s="1448"/>
      <c r="XAD30" s="1448"/>
      <c r="XAE30" s="1448"/>
      <c r="XAF30" s="1449"/>
      <c r="XAG30" s="1771"/>
      <c r="XAH30" s="1447"/>
      <c r="XAI30" s="1448"/>
      <c r="XAJ30" s="1448"/>
      <c r="XAK30" s="1448"/>
      <c r="XAL30" s="1449"/>
      <c r="XAM30" s="1450"/>
      <c r="XAN30" s="1448"/>
      <c r="XAO30" s="1448"/>
      <c r="XAP30" s="1448"/>
      <c r="XAQ30" s="1451"/>
      <c r="XAR30" s="1447"/>
      <c r="XAS30" s="1448"/>
      <c r="XAT30" s="1448"/>
      <c r="XAU30" s="1448"/>
      <c r="XAV30" s="1449"/>
      <c r="XAW30" s="1771"/>
      <c r="XAX30" s="1447"/>
      <c r="XAY30" s="1448"/>
      <c r="XAZ30" s="1448"/>
      <c r="XBA30" s="1448"/>
      <c r="XBB30" s="1449"/>
      <c r="XBC30" s="1450"/>
      <c r="XBD30" s="1448"/>
      <c r="XBE30" s="1448"/>
      <c r="XBF30" s="1448"/>
      <c r="XBG30" s="1451"/>
      <c r="XBH30" s="1447"/>
      <c r="XBI30" s="1448"/>
      <c r="XBJ30" s="1448"/>
      <c r="XBK30" s="1448"/>
      <c r="XBL30" s="1449"/>
      <c r="XBM30" s="1771"/>
      <c r="XBN30" s="1447"/>
      <c r="XBO30" s="1448"/>
      <c r="XBP30" s="1448"/>
      <c r="XBQ30" s="1448"/>
      <c r="XBR30" s="1449"/>
      <c r="XBS30" s="1450"/>
      <c r="XBT30" s="1448"/>
      <c r="XBU30" s="1448"/>
      <c r="XBV30" s="1448"/>
      <c r="XBW30" s="1451"/>
      <c r="XBX30" s="1447"/>
      <c r="XBY30" s="1448"/>
      <c r="XBZ30" s="1448"/>
      <c r="XCA30" s="1448"/>
      <c r="XCB30" s="1449"/>
      <c r="XCC30" s="1771"/>
      <c r="XCD30" s="1447"/>
      <c r="XCE30" s="1448"/>
      <c r="XCF30" s="1448"/>
      <c r="XCG30" s="1448"/>
      <c r="XCH30" s="1449"/>
      <c r="XCI30" s="1450"/>
      <c r="XCJ30" s="1448"/>
      <c r="XCK30" s="1448"/>
      <c r="XCL30" s="1448"/>
      <c r="XCM30" s="1451"/>
      <c r="XCN30" s="1447"/>
      <c r="XCO30" s="1448"/>
      <c r="XCP30" s="1448"/>
      <c r="XCQ30" s="1448"/>
      <c r="XCR30" s="1449"/>
      <c r="XCS30" s="1771"/>
      <c r="XCT30" s="1447"/>
      <c r="XCU30" s="1448"/>
      <c r="XCV30" s="1448"/>
      <c r="XCW30" s="1448"/>
      <c r="XCX30" s="1449"/>
      <c r="XCY30" s="1450"/>
      <c r="XCZ30" s="1448"/>
      <c r="XDA30" s="1448"/>
      <c r="XDB30" s="1448"/>
      <c r="XDC30" s="1451"/>
      <c r="XDD30" s="1447"/>
      <c r="XDE30" s="1448"/>
      <c r="XDF30" s="1448"/>
      <c r="XDG30" s="1448"/>
      <c r="XDH30" s="1449"/>
      <c r="XDI30" s="1771"/>
      <c r="XDJ30" s="1447"/>
      <c r="XDK30" s="1448"/>
      <c r="XDL30" s="1448"/>
      <c r="XDM30" s="1448"/>
      <c r="XDN30" s="1449"/>
      <c r="XDO30" s="1450"/>
      <c r="XDP30" s="1448"/>
      <c r="XDQ30" s="1448"/>
      <c r="XDR30" s="1448"/>
      <c r="XDS30" s="1451"/>
      <c r="XDT30" s="1447"/>
      <c r="XDU30" s="1448"/>
      <c r="XDV30" s="1448"/>
      <c r="XDW30" s="1448"/>
      <c r="XDX30" s="1449"/>
      <c r="XDY30" s="1771"/>
      <c r="XDZ30" s="1447"/>
      <c r="XEA30" s="1448"/>
      <c r="XEB30" s="1448"/>
      <c r="XEC30" s="1448"/>
      <c r="XED30" s="1449"/>
      <c r="XEE30" s="1450"/>
      <c r="XEF30" s="1448"/>
      <c r="XEG30" s="1448"/>
      <c r="XEH30" s="1448"/>
      <c r="XEI30" s="1451"/>
      <c r="XEJ30" s="1447"/>
      <c r="XEK30" s="1448"/>
      <c r="XEL30" s="1448"/>
      <c r="XEM30" s="1448"/>
      <c r="XEN30" s="1449"/>
      <c r="XEO30" s="1771"/>
      <c r="XEP30" s="1447"/>
      <c r="XEQ30" s="1448"/>
      <c r="XER30" s="1448"/>
      <c r="XES30" s="1448"/>
      <c r="XET30" s="1449"/>
      <c r="XEU30" s="1450"/>
      <c r="XEV30" s="1448"/>
      <c r="XEW30" s="1448"/>
      <c r="XEX30" s="1448"/>
      <c r="XEY30" s="1451"/>
      <c r="XEZ30" s="1447"/>
      <c r="XFA30" s="1448"/>
      <c r="XFB30" s="1448"/>
      <c r="XFC30" s="1448"/>
      <c r="XFD30" s="1449"/>
    </row>
    <row r="31" spans="1:16384" s="788" customFormat="1" ht="15.65" customHeight="1" thickTop="1">
      <c r="A31" s="1770" t="s">
        <v>342</v>
      </c>
      <c r="B31" s="5198" t="s">
        <v>343</v>
      </c>
      <c r="C31" s="5199"/>
      <c r="D31" s="5199"/>
      <c r="E31" s="5199"/>
      <c r="F31" s="5200"/>
      <c r="G31" s="5201" t="s">
        <v>344</v>
      </c>
      <c r="H31" s="5202"/>
      <c r="I31" s="5202"/>
      <c r="J31" s="5202"/>
      <c r="K31" s="5203"/>
      <c r="L31" s="5204" t="s">
        <v>345</v>
      </c>
      <c r="M31" s="5205"/>
      <c r="N31" s="5205"/>
      <c r="O31" s="5205"/>
      <c r="P31" s="5206"/>
    </row>
    <row r="32" spans="1:16384" s="786" customFormat="1" ht="15.65" customHeight="1" thickBot="1">
      <c r="A32" s="2843" t="s">
        <v>346</v>
      </c>
      <c r="B32" s="2099" t="s">
        <v>347</v>
      </c>
      <c r="C32" s="1457" t="s">
        <v>348</v>
      </c>
      <c r="D32" s="2100" t="s">
        <v>349</v>
      </c>
      <c r="E32" s="2101" t="s">
        <v>350</v>
      </c>
      <c r="F32" s="2102" t="s">
        <v>106</v>
      </c>
      <c r="G32" s="2103" t="s">
        <v>351</v>
      </c>
      <c r="H32" s="1446" t="s">
        <v>352</v>
      </c>
      <c r="I32" s="2100" t="s">
        <v>353</v>
      </c>
      <c r="J32" s="2101" t="s">
        <v>354</v>
      </c>
      <c r="K32" s="2104" t="s">
        <v>106</v>
      </c>
      <c r="L32" s="2099" t="s">
        <v>351</v>
      </c>
      <c r="M32" s="2105" t="s">
        <v>352</v>
      </c>
      <c r="N32" s="2100" t="s">
        <v>353</v>
      </c>
      <c r="O32" s="2101" t="s">
        <v>354</v>
      </c>
      <c r="P32" s="2102" t="s">
        <v>106</v>
      </c>
    </row>
    <row r="33" spans="1:16384" s="759" customFormat="1" ht="15.65" customHeight="1" thickTop="1">
      <c r="A33" s="2844" t="s">
        <v>355</v>
      </c>
      <c r="B33" s="2845">
        <v>43</v>
      </c>
      <c r="C33" s="2106">
        <v>28</v>
      </c>
      <c r="D33" s="2106">
        <v>1</v>
      </c>
      <c r="E33" s="2106">
        <v>1</v>
      </c>
      <c r="F33" s="2107">
        <v>73</v>
      </c>
      <c r="G33" s="2108">
        <v>436</v>
      </c>
      <c r="H33" s="2106">
        <v>470</v>
      </c>
      <c r="I33" s="2106">
        <v>4</v>
      </c>
      <c r="J33" s="2106">
        <v>85</v>
      </c>
      <c r="K33" s="2109">
        <v>995</v>
      </c>
      <c r="L33" s="2845">
        <v>7543</v>
      </c>
      <c r="M33" s="2106">
        <v>5034</v>
      </c>
      <c r="N33" s="2106">
        <v>76</v>
      </c>
      <c r="O33" s="2106">
        <v>1591</v>
      </c>
      <c r="P33" s="2107">
        <v>14244</v>
      </c>
    </row>
    <row r="34" spans="1:16384" s="759" customFormat="1" ht="15.65" customHeight="1">
      <c r="A34" s="2831" t="s">
        <v>356</v>
      </c>
      <c r="B34" s="2846">
        <v>19</v>
      </c>
      <c r="C34" s="2110">
        <v>5</v>
      </c>
      <c r="D34" s="2110">
        <v>0</v>
      </c>
      <c r="E34" s="2110">
        <v>0</v>
      </c>
      <c r="F34" s="2111">
        <v>24</v>
      </c>
      <c r="G34" s="2112">
        <v>92</v>
      </c>
      <c r="H34" s="2110">
        <v>70</v>
      </c>
      <c r="I34" s="2110">
        <v>0</v>
      </c>
      <c r="J34" s="2110">
        <v>0</v>
      </c>
      <c r="K34" s="2113">
        <v>162</v>
      </c>
      <c r="L34" s="2846">
        <v>1449</v>
      </c>
      <c r="M34" s="2110">
        <v>568</v>
      </c>
      <c r="N34" s="2110">
        <v>0</v>
      </c>
      <c r="O34" s="2110">
        <v>0</v>
      </c>
      <c r="P34" s="2107">
        <v>2017</v>
      </c>
    </row>
    <row r="35" spans="1:16384" s="759" customFormat="1" ht="15.65" customHeight="1">
      <c r="A35" s="2831" t="s">
        <v>357</v>
      </c>
      <c r="B35" s="2846">
        <v>120</v>
      </c>
      <c r="C35" s="2110">
        <v>10</v>
      </c>
      <c r="D35" s="2110">
        <v>0</v>
      </c>
      <c r="E35" s="2110">
        <v>2</v>
      </c>
      <c r="F35" s="2111">
        <v>132</v>
      </c>
      <c r="G35" s="2112">
        <v>941</v>
      </c>
      <c r="H35" s="2110">
        <v>133</v>
      </c>
      <c r="I35" s="2110">
        <v>0</v>
      </c>
      <c r="J35" s="2110">
        <v>74</v>
      </c>
      <c r="K35" s="2113">
        <v>1148</v>
      </c>
      <c r="L35" s="2846">
        <v>25366</v>
      </c>
      <c r="M35" s="2110">
        <v>4489</v>
      </c>
      <c r="N35" s="2110">
        <v>0</v>
      </c>
      <c r="O35" s="2110">
        <v>1800</v>
      </c>
      <c r="P35" s="2107">
        <v>31655</v>
      </c>
    </row>
    <row r="36" spans="1:16384" s="759" customFormat="1" ht="15.65" customHeight="1" thickBot="1">
      <c r="A36" s="2831" t="s">
        <v>359</v>
      </c>
      <c r="B36" s="2846">
        <v>132</v>
      </c>
      <c r="C36" s="2110">
        <v>28</v>
      </c>
      <c r="D36" s="2110">
        <v>2</v>
      </c>
      <c r="E36" s="2110">
        <v>1</v>
      </c>
      <c r="F36" s="2111">
        <v>163</v>
      </c>
      <c r="G36" s="2112">
        <v>773</v>
      </c>
      <c r="H36" s="2110">
        <v>363</v>
      </c>
      <c r="I36" s="2110">
        <v>20</v>
      </c>
      <c r="J36" s="2110">
        <v>24</v>
      </c>
      <c r="K36" s="2113">
        <v>1180</v>
      </c>
      <c r="L36" s="2846">
        <v>17333</v>
      </c>
      <c r="M36" s="2110">
        <v>5950</v>
      </c>
      <c r="N36" s="2110">
        <v>477</v>
      </c>
      <c r="O36" s="2110">
        <v>394</v>
      </c>
      <c r="P36" s="2107">
        <v>24154</v>
      </c>
    </row>
    <row r="37" spans="1:16384" s="759" customFormat="1" ht="15.65" customHeight="1" thickTop="1" thickBot="1">
      <c r="A37" s="1771" t="s">
        <v>360</v>
      </c>
      <c r="B37" s="1447">
        <v>314</v>
      </c>
      <c r="C37" s="1448">
        <v>71</v>
      </c>
      <c r="D37" s="1448">
        <v>3</v>
      </c>
      <c r="E37" s="1448">
        <v>4</v>
      </c>
      <c r="F37" s="1449">
        <v>392</v>
      </c>
      <c r="G37" s="1450">
        <v>2242</v>
      </c>
      <c r="H37" s="1448">
        <v>1036</v>
      </c>
      <c r="I37" s="1448">
        <v>24</v>
      </c>
      <c r="J37" s="1448">
        <v>183</v>
      </c>
      <c r="K37" s="1451">
        <v>3485</v>
      </c>
      <c r="L37" s="1447">
        <v>51691</v>
      </c>
      <c r="M37" s="1448">
        <v>16041</v>
      </c>
      <c r="N37" s="1448">
        <v>553</v>
      </c>
      <c r="O37" s="1448">
        <v>3785</v>
      </c>
      <c r="P37" s="1449">
        <v>72070</v>
      </c>
    </row>
    <row r="38" spans="1:16384" s="759" customFormat="1" ht="15.65" customHeight="1" thickTop="1">
      <c r="A38" s="1772"/>
      <c r="B38" s="1769" t="s">
        <v>766</v>
      </c>
      <c r="C38" s="1436"/>
      <c r="D38" s="1436"/>
      <c r="E38" s="1436"/>
      <c r="F38" s="1436"/>
      <c r="G38" s="1436"/>
      <c r="H38" s="1436"/>
      <c r="I38" s="1436"/>
      <c r="J38" s="1436"/>
      <c r="K38" s="1436"/>
      <c r="L38" s="1436"/>
      <c r="M38" s="1436"/>
      <c r="N38" s="1436"/>
      <c r="O38" s="1436"/>
      <c r="P38" s="2847"/>
    </row>
    <row r="39" spans="1:16384" s="609" customFormat="1" ht="15.65" customHeight="1" thickBot="1">
      <c r="A39" s="1772"/>
      <c r="B39" s="1769"/>
      <c r="C39" s="1436"/>
      <c r="D39" s="1436"/>
      <c r="E39" s="1436"/>
      <c r="F39" s="1436"/>
      <c r="G39" s="1436"/>
      <c r="H39" s="1436"/>
      <c r="I39" s="1436"/>
      <c r="J39" s="1436"/>
      <c r="K39" s="1436"/>
      <c r="L39" s="1436"/>
      <c r="M39" s="1436"/>
      <c r="N39" s="1436"/>
      <c r="O39" s="1436"/>
      <c r="P39" s="2847"/>
    </row>
    <row r="40" spans="1:16384" s="778" customFormat="1" ht="15.65" customHeight="1" thickTop="1" thickBot="1">
      <c r="A40" s="779" t="s">
        <v>765</v>
      </c>
      <c r="B40" s="780"/>
      <c r="C40" s="781"/>
      <c r="D40" s="782"/>
      <c r="E40" s="783"/>
      <c r="F40" s="781"/>
      <c r="G40" s="781"/>
      <c r="H40" s="784"/>
      <c r="I40" s="781"/>
      <c r="J40" s="785"/>
      <c r="K40" s="785"/>
      <c r="L40" s="785"/>
      <c r="M40" s="785"/>
      <c r="N40" s="785"/>
      <c r="O40" s="785"/>
      <c r="P40" s="2842"/>
      <c r="Q40" s="1775"/>
      <c r="R40" s="1776"/>
      <c r="S40" s="1776"/>
      <c r="T40" s="1776"/>
      <c r="U40" s="1776"/>
      <c r="V40" s="1776"/>
      <c r="W40" s="1776"/>
      <c r="X40" s="1776"/>
      <c r="Y40" s="1776"/>
      <c r="Z40" s="1776"/>
      <c r="AA40" s="1776"/>
      <c r="AB40" s="1776"/>
      <c r="AC40" s="1776"/>
      <c r="AD40" s="1776"/>
      <c r="AE40" s="1776"/>
      <c r="AF40" s="1776"/>
      <c r="AG40" s="1775"/>
      <c r="AH40" s="1776"/>
      <c r="AI40" s="1776"/>
      <c r="AJ40" s="1776"/>
      <c r="AK40" s="1776"/>
      <c r="AL40" s="1776"/>
      <c r="AM40" s="1776"/>
      <c r="AN40" s="1776"/>
      <c r="AO40" s="1776"/>
      <c r="AP40" s="1776"/>
      <c r="AQ40" s="1776"/>
      <c r="AR40" s="1776"/>
      <c r="AS40" s="1776"/>
      <c r="AT40" s="1776"/>
      <c r="AU40" s="1776"/>
      <c r="AV40" s="1776"/>
      <c r="AW40" s="1775"/>
      <c r="AX40" s="1776"/>
      <c r="AY40" s="1776"/>
      <c r="AZ40" s="1776"/>
      <c r="BA40" s="1776"/>
      <c r="BB40" s="1776"/>
      <c r="BC40" s="1776"/>
      <c r="BD40" s="1776"/>
      <c r="BE40" s="1776"/>
      <c r="BF40" s="1776"/>
      <c r="BG40" s="1776"/>
      <c r="BH40" s="1776"/>
      <c r="BI40" s="1776"/>
      <c r="BJ40" s="1776"/>
      <c r="BK40" s="1776"/>
      <c r="BL40" s="1776"/>
      <c r="BM40" s="1775"/>
      <c r="BN40" s="1776"/>
      <c r="BO40" s="1776"/>
      <c r="BP40" s="1776"/>
      <c r="BQ40" s="1776"/>
      <c r="BR40" s="1776"/>
      <c r="BS40" s="1776"/>
      <c r="BT40" s="1776"/>
      <c r="BU40" s="1776"/>
      <c r="BV40" s="1776"/>
      <c r="BW40" s="1776"/>
      <c r="BX40" s="1776"/>
      <c r="BY40" s="1776"/>
      <c r="BZ40" s="1776"/>
      <c r="CA40" s="1776"/>
      <c r="CB40" s="1776"/>
      <c r="CC40" s="1775"/>
      <c r="CD40" s="1776"/>
      <c r="CE40" s="1776"/>
      <c r="CF40" s="1776"/>
      <c r="CG40" s="1776"/>
      <c r="CH40" s="1776"/>
      <c r="CI40" s="1776"/>
      <c r="CJ40" s="1776"/>
      <c r="CK40" s="1776"/>
      <c r="CL40" s="1776"/>
      <c r="CM40" s="1776"/>
      <c r="CN40" s="1776"/>
      <c r="CO40" s="1776"/>
      <c r="CP40" s="1776"/>
      <c r="CQ40" s="1776"/>
      <c r="CR40" s="1776"/>
      <c r="CS40" s="1775"/>
      <c r="CT40" s="1776"/>
      <c r="CU40" s="1776"/>
      <c r="CV40" s="1776"/>
      <c r="CW40" s="1776"/>
      <c r="CX40" s="1776"/>
      <c r="CY40" s="1776"/>
      <c r="CZ40" s="1776"/>
      <c r="DA40" s="1776"/>
      <c r="DB40" s="1776"/>
      <c r="DC40" s="1776"/>
      <c r="DD40" s="1776"/>
      <c r="DE40" s="1776"/>
      <c r="DF40" s="1776"/>
      <c r="DG40" s="1776"/>
      <c r="DH40" s="1776"/>
      <c r="DI40" s="1775"/>
      <c r="DJ40" s="1776"/>
      <c r="DK40" s="1776"/>
      <c r="DL40" s="1776"/>
      <c r="DM40" s="1776"/>
      <c r="DN40" s="1776"/>
      <c r="DO40" s="1776"/>
      <c r="DP40" s="1776"/>
      <c r="DQ40" s="1776"/>
      <c r="DR40" s="1776"/>
      <c r="DS40" s="1776"/>
      <c r="DT40" s="1776"/>
      <c r="DU40" s="1776"/>
      <c r="DV40" s="1776"/>
      <c r="DW40" s="1776"/>
      <c r="DX40" s="1776"/>
      <c r="DY40" s="1775"/>
      <c r="DZ40" s="1776"/>
      <c r="EA40" s="1776"/>
      <c r="EB40" s="1776"/>
      <c r="EC40" s="1776"/>
      <c r="ED40" s="1776"/>
      <c r="EE40" s="1776"/>
      <c r="EF40" s="1776"/>
      <c r="EG40" s="1776"/>
      <c r="EH40" s="1776"/>
      <c r="EI40" s="1776"/>
      <c r="EJ40" s="1776"/>
      <c r="EK40" s="1776"/>
      <c r="EL40" s="1776"/>
      <c r="EM40" s="1776"/>
      <c r="EN40" s="1776"/>
      <c r="EO40" s="1775"/>
      <c r="EP40" s="1776"/>
      <c r="EQ40" s="1776"/>
      <c r="ER40" s="1776"/>
      <c r="ES40" s="1776"/>
      <c r="ET40" s="1776"/>
      <c r="EU40" s="1776"/>
      <c r="EV40" s="1776"/>
      <c r="EW40" s="1776"/>
      <c r="EX40" s="1776"/>
      <c r="EY40" s="1776"/>
      <c r="EZ40" s="1776"/>
      <c r="FA40" s="1776"/>
      <c r="FB40" s="1776"/>
      <c r="FC40" s="1776"/>
      <c r="FD40" s="1776"/>
      <c r="FE40" s="1775"/>
      <c r="FF40" s="1776"/>
      <c r="FG40" s="1776"/>
      <c r="FH40" s="1776"/>
      <c r="FI40" s="1776"/>
      <c r="FJ40" s="1776"/>
      <c r="FK40" s="1776"/>
      <c r="FL40" s="1776"/>
      <c r="FM40" s="1776"/>
      <c r="FN40" s="1776"/>
      <c r="FO40" s="1776"/>
      <c r="FP40" s="1776"/>
      <c r="FQ40" s="1776"/>
      <c r="FR40" s="1776"/>
      <c r="FS40" s="1776"/>
      <c r="FT40" s="1776"/>
      <c r="FU40" s="1775"/>
      <c r="FV40" s="1776"/>
      <c r="FW40" s="1776"/>
      <c r="FX40" s="1776"/>
      <c r="FY40" s="1776"/>
      <c r="FZ40" s="1776"/>
      <c r="GA40" s="1776"/>
      <c r="GB40" s="1776"/>
      <c r="GC40" s="1776"/>
      <c r="GD40" s="1776"/>
      <c r="GE40" s="1776"/>
      <c r="GF40" s="1776"/>
      <c r="GG40" s="1776"/>
      <c r="GH40" s="1776"/>
      <c r="GI40" s="1776"/>
      <c r="GJ40" s="1776"/>
      <c r="GK40" s="1775"/>
      <c r="GL40" s="1776"/>
      <c r="GM40" s="1776"/>
      <c r="GN40" s="1776"/>
      <c r="GO40" s="1776"/>
      <c r="GP40" s="1776"/>
      <c r="GQ40" s="1776"/>
      <c r="GR40" s="1776"/>
      <c r="GS40" s="1776"/>
      <c r="GT40" s="1776"/>
      <c r="GU40" s="1776"/>
      <c r="GV40" s="1776"/>
      <c r="GW40" s="1776"/>
      <c r="GX40" s="1776"/>
      <c r="GY40" s="1776"/>
      <c r="GZ40" s="1776"/>
      <c r="HA40" s="1775"/>
      <c r="HB40" s="1776"/>
      <c r="HC40" s="1776"/>
      <c r="HD40" s="1776"/>
      <c r="HE40" s="1776"/>
      <c r="HF40" s="1776"/>
      <c r="HG40" s="1776"/>
      <c r="HH40" s="1776"/>
      <c r="HI40" s="1776"/>
      <c r="HJ40" s="1776"/>
      <c r="HK40" s="1776"/>
      <c r="HL40" s="1776"/>
      <c r="HM40" s="1776"/>
      <c r="HN40" s="1776"/>
      <c r="HO40" s="1776"/>
      <c r="HP40" s="1776"/>
      <c r="HQ40" s="1775"/>
      <c r="HR40" s="1776"/>
      <c r="HS40" s="1776"/>
      <c r="HT40" s="1776"/>
      <c r="HU40" s="1776"/>
      <c r="HV40" s="1776"/>
      <c r="HW40" s="1776"/>
      <c r="HX40" s="1776"/>
      <c r="HY40" s="1776"/>
      <c r="HZ40" s="1776"/>
      <c r="IA40" s="1776"/>
      <c r="IB40" s="1776"/>
      <c r="IC40" s="1776"/>
      <c r="ID40" s="1776"/>
      <c r="IE40" s="1776"/>
      <c r="IF40" s="1776"/>
      <c r="IG40" s="1775"/>
      <c r="IH40" s="1776"/>
      <c r="II40" s="1776"/>
      <c r="IJ40" s="1776"/>
      <c r="IK40" s="1776"/>
      <c r="IL40" s="1776"/>
      <c r="IM40" s="1776"/>
      <c r="IN40" s="1776"/>
      <c r="IO40" s="1776"/>
      <c r="IP40" s="1776"/>
      <c r="IQ40" s="1776"/>
      <c r="IR40" s="1776"/>
      <c r="IS40" s="1776"/>
      <c r="IT40" s="1776"/>
      <c r="IU40" s="1776"/>
      <c r="IV40" s="1776"/>
      <c r="IW40" s="1775"/>
      <c r="IX40" s="1776"/>
      <c r="IY40" s="1776"/>
      <c r="IZ40" s="1776"/>
      <c r="JA40" s="1776"/>
      <c r="JB40" s="1776"/>
      <c r="JC40" s="1776"/>
      <c r="JD40" s="1776"/>
      <c r="JE40" s="1776"/>
      <c r="JF40" s="1776"/>
      <c r="JG40" s="1776"/>
      <c r="JH40" s="1776"/>
      <c r="JI40" s="1776"/>
      <c r="JJ40" s="1776"/>
      <c r="JK40" s="1776"/>
      <c r="JL40" s="1776"/>
      <c r="JM40" s="1775"/>
      <c r="JN40" s="1776"/>
      <c r="JO40" s="1776"/>
      <c r="JP40" s="1776"/>
      <c r="JQ40" s="1776"/>
      <c r="JR40" s="1776"/>
      <c r="JS40" s="1776"/>
      <c r="JT40" s="1776"/>
      <c r="JU40" s="1776"/>
      <c r="JV40" s="1776"/>
      <c r="JW40" s="1776"/>
      <c r="JX40" s="1776"/>
      <c r="JY40" s="1776"/>
      <c r="JZ40" s="1776"/>
      <c r="KA40" s="1776"/>
      <c r="KB40" s="1776"/>
      <c r="KC40" s="1775"/>
      <c r="KD40" s="1776"/>
      <c r="KE40" s="1776"/>
      <c r="KF40" s="1776"/>
      <c r="KG40" s="1776"/>
      <c r="KH40" s="1776"/>
      <c r="KI40" s="1776"/>
      <c r="KJ40" s="1776"/>
      <c r="KK40" s="1776"/>
      <c r="KL40" s="1776"/>
      <c r="KM40" s="1776"/>
      <c r="KN40" s="1776"/>
      <c r="KO40" s="1776"/>
      <c r="KP40" s="1776"/>
      <c r="KQ40" s="1776"/>
      <c r="KR40" s="1776"/>
      <c r="KS40" s="1775"/>
      <c r="KT40" s="1776"/>
      <c r="KU40" s="1776"/>
      <c r="KV40" s="1776"/>
      <c r="KW40" s="1776"/>
      <c r="KX40" s="1776"/>
      <c r="KY40" s="1776"/>
      <c r="KZ40" s="1776"/>
      <c r="LA40" s="1776"/>
      <c r="LB40" s="1776"/>
      <c r="LC40" s="1776"/>
      <c r="LD40" s="1776"/>
      <c r="LE40" s="1776"/>
      <c r="LF40" s="1776"/>
      <c r="LG40" s="1776"/>
      <c r="LH40" s="1776"/>
      <c r="LI40" s="1775"/>
      <c r="LJ40" s="1776"/>
      <c r="LK40" s="1776"/>
      <c r="LL40" s="1776"/>
      <c r="LM40" s="1776"/>
      <c r="LN40" s="1776"/>
      <c r="LO40" s="1776"/>
      <c r="LP40" s="1776"/>
      <c r="LQ40" s="1776"/>
      <c r="LR40" s="1776"/>
      <c r="LS40" s="1776"/>
      <c r="LT40" s="1776"/>
      <c r="LU40" s="1776"/>
      <c r="LV40" s="1776"/>
      <c r="LW40" s="1776"/>
      <c r="LX40" s="1776"/>
      <c r="LY40" s="1775"/>
      <c r="LZ40" s="1776"/>
      <c r="MA40" s="1776"/>
      <c r="MB40" s="1776"/>
      <c r="MC40" s="1776"/>
      <c r="MD40" s="1776"/>
      <c r="ME40" s="1776"/>
      <c r="MF40" s="1776"/>
      <c r="MG40" s="1776"/>
      <c r="MH40" s="1776"/>
      <c r="MI40" s="1776"/>
      <c r="MJ40" s="1776"/>
      <c r="MK40" s="1776"/>
      <c r="ML40" s="1776"/>
      <c r="MM40" s="1776"/>
      <c r="MN40" s="1776"/>
      <c r="MO40" s="1775"/>
      <c r="MP40" s="1776"/>
      <c r="MQ40" s="1776"/>
      <c r="MR40" s="1776"/>
      <c r="MS40" s="1776"/>
      <c r="MT40" s="1776"/>
      <c r="MU40" s="1776"/>
      <c r="MV40" s="1776"/>
      <c r="MW40" s="1776"/>
      <c r="MX40" s="1776"/>
      <c r="MY40" s="1776"/>
      <c r="MZ40" s="1776"/>
      <c r="NA40" s="1776"/>
      <c r="NB40" s="1776"/>
      <c r="NC40" s="1776"/>
      <c r="ND40" s="1776"/>
      <c r="NE40" s="1775"/>
      <c r="NF40" s="1776"/>
      <c r="NG40" s="1776"/>
      <c r="NH40" s="1776"/>
      <c r="NI40" s="1776"/>
      <c r="NJ40" s="1776"/>
      <c r="NK40" s="1776"/>
      <c r="NL40" s="1776"/>
      <c r="NM40" s="1776"/>
      <c r="NN40" s="1776"/>
      <c r="NO40" s="1776"/>
      <c r="NP40" s="1776"/>
      <c r="NQ40" s="1776"/>
      <c r="NR40" s="1776"/>
      <c r="NS40" s="1776"/>
      <c r="NT40" s="1776"/>
      <c r="NU40" s="1775"/>
      <c r="NV40" s="1776"/>
      <c r="NW40" s="1776"/>
      <c r="NX40" s="1776"/>
      <c r="NY40" s="1776"/>
      <c r="NZ40" s="1776"/>
      <c r="OA40" s="1776"/>
      <c r="OB40" s="1776"/>
      <c r="OC40" s="1776"/>
      <c r="OD40" s="1776"/>
      <c r="OE40" s="1776"/>
      <c r="OF40" s="1776"/>
      <c r="OG40" s="1776"/>
      <c r="OH40" s="1776"/>
      <c r="OI40" s="1776"/>
      <c r="OJ40" s="1776"/>
      <c r="OK40" s="1775"/>
      <c r="OL40" s="1776"/>
      <c r="OM40" s="1776"/>
      <c r="ON40" s="1776"/>
      <c r="OO40" s="1776"/>
      <c r="OP40" s="1776"/>
      <c r="OQ40" s="1776"/>
      <c r="OR40" s="1776"/>
      <c r="OS40" s="1776"/>
      <c r="OT40" s="1776"/>
      <c r="OU40" s="1776"/>
      <c r="OV40" s="1776"/>
      <c r="OW40" s="1776"/>
      <c r="OX40" s="1776"/>
      <c r="OY40" s="1776"/>
      <c r="OZ40" s="1776"/>
      <c r="PA40" s="1775"/>
      <c r="PB40" s="1776"/>
      <c r="PC40" s="1776"/>
      <c r="PD40" s="1776"/>
      <c r="PE40" s="1776"/>
      <c r="PF40" s="1776"/>
      <c r="PG40" s="1776"/>
      <c r="PH40" s="1776"/>
      <c r="PI40" s="1776"/>
      <c r="PJ40" s="1776"/>
      <c r="PK40" s="1776"/>
      <c r="PL40" s="1776"/>
      <c r="PM40" s="1776"/>
      <c r="PN40" s="1776"/>
      <c r="PO40" s="1776"/>
      <c r="PP40" s="1776"/>
      <c r="PQ40" s="1775"/>
      <c r="PR40" s="1776"/>
      <c r="PS40" s="1776"/>
      <c r="PT40" s="1776"/>
      <c r="PU40" s="1776"/>
      <c r="PV40" s="1776"/>
      <c r="PW40" s="1776"/>
      <c r="PX40" s="1776"/>
      <c r="PY40" s="1776"/>
      <c r="PZ40" s="1776"/>
      <c r="QA40" s="1776"/>
      <c r="QB40" s="1776"/>
      <c r="QC40" s="1776"/>
      <c r="QD40" s="1776"/>
      <c r="QE40" s="1776"/>
      <c r="QF40" s="1773"/>
      <c r="QG40" s="1771"/>
      <c r="QH40" s="1447"/>
      <c r="QI40" s="1448"/>
      <c r="QJ40" s="1448"/>
      <c r="QK40" s="1448"/>
      <c r="QL40" s="1449"/>
      <c r="QM40" s="1450"/>
      <c r="QN40" s="1448"/>
      <c r="QO40" s="1448"/>
      <c r="QP40" s="1448"/>
      <c r="QQ40" s="1451"/>
      <c r="QR40" s="1447"/>
      <c r="QS40" s="1448"/>
      <c r="QT40" s="1448"/>
      <c r="QU40" s="1448"/>
      <c r="QV40" s="1449"/>
      <c r="QW40" s="1771"/>
      <c r="QX40" s="1447"/>
      <c r="QY40" s="1448"/>
      <c r="QZ40" s="1448"/>
      <c r="RA40" s="1448"/>
      <c r="RB40" s="1449"/>
      <c r="RC40" s="1450"/>
      <c r="RD40" s="1448"/>
      <c r="RE40" s="1448"/>
      <c r="RF40" s="1448"/>
      <c r="RG40" s="1451"/>
      <c r="RH40" s="1447"/>
      <c r="RI40" s="1448"/>
      <c r="RJ40" s="1448"/>
      <c r="RK40" s="1448"/>
      <c r="RL40" s="1449"/>
      <c r="RM40" s="1771"/>
      <c r="RN40" s="1447"/>
      <c r="RO40" s="1448"/>
      <c r="RP40" s="1448"/>
      <c r="RQ40" s="1448"/>
      <c r="RR40" s="1449"/>
      <c r="RS40" s="1450"/>
      <c r="RT40" s="1448"/>
      <c r="RU40" s="1448"/>
      <c r="RV40" s="1448"/>
      <c r="RW40" s="1451"/>
      <c r="RX40" s="1447"/>
      <c r="RY40" s="1448"/>
      <c r="RZ40" s="1448"/>
      <c r="SA40" s="1448"/>
      <c r="SB40" s="1449"/>
      <c r="SC40" s="1771"/>
      <c r="SD40" s="1447"/>
      <c r="SE40" s="1448"/>
      <c r="SF40" s="1448"/>
      <c r="SG40" s="1448"/>
      <c r="SH40" s="1449"/>
      <c r="SI40" s="1450"/>
      <c r="SJ40" s="1448"/>
      <c r="SK40" s="1448"/>
      <c r="SL40" s="1448"/>
      <c r="SM40" s="1451"/>
      <c r="SN40" s="1447"/>
      <c r="SO40" s="1448"/>
      <c r="SP40" s="1448"/>
      <c r="SQ40" s="1448"/>
      <c r="SR40" s="1449"/>
      <c r="SS40" s="1771"/>
      <c r="ST40" s="1447"/>
      <c r="SU40" s="1448"/>
      <c r="SV40" s="1448"/>
      <c r="SW40" s="1448"/>
      <c r="SX40" s="1449"/>
      <c r="SY40" s="1450"/>
      <c r="SZ40" s="1448"/>
      <c r="TA40" s="1448"/>
      <c r="TB40" s="1448"/>
      <c r="TC40" s="1451"/>
      <c r="TD40" s="1447"/>
      <c r="TE40" s="1448"/>
      <c r="TF40" s="1448"/>
      <c r="TG40" s="1448"/>
      <c r="TH40" s="1449"/>
      <c r="TI40" s="1771"/>
      <c r="TJ40" s="1447"/>
      <c r="TK40" s="1448"/>
      <c r="TL40" s="1448"/>
      <c r="TM40" s="1448"/>
      <c r="TN40" s="1449"/>
      <c r="TO40" s="1450"/>
      <c r="TP40" s="1448"/>
      <c r="TQ40" s="1448"/>
      <c r="TR40" s="1448"/>
      <c r="TS40" s="1451"/>
      <c r="TT40" s="1447"/>
      <c r="TU40" s="1448"/>
      <c r="TV40" s="1448"/>
      <c r="TW40" s="1448"/>
      <c r="TX40" s="1449"/>
      <c r="TY40" s="1771"/>
      <c r="TZ40" s="1447"/>
      <c r="UA40" s="1448"/>
      <c r="UB40" s="1448"/>
      <c r="UC40" s="1448"/>
      <c r="UD40" s="1449"/>
      <c r="UE40" s="1450"/>
      <c r="UF40" s="1448"/>
      <c r="UG40" s="1448"/>
      <c r="UH40" s="1448"/>
      <c r="UI40" s="1451"/>
      <c r="UJ40" s="1447"/>
      <c r="UK40" s="1448"/>
      <c r="UL40" s="1448"/>
      <c r="UM40" s="1448"/>
      <c r="UN40" s="1449"/>
      <c r="UO40" s="1771"/>
      <c r="UP40" s="1447"/>
      <c r="UQ40" s="1448"/>
      <c r="UR40" s="1448"/>
      <c r="US40" s="1448"/>
      <c r="UT40" s="1449"/>
      <c r="UU40" s="1450"/>
      <c r="UV40" s="1448"/>
      <c r="UW40" s="1448"/>
      <c r="UX40" s="1448"/>
      <c r="UY40" s="1451"/>
      <c r="UZ40" s="1447"/>
      <c r="VA40" s="1448"/>
      <c r="VB40" s="1448"/>
      <c r="VC40" s="1448"/>
      <c r="VD40" s="1449"/>
      <c r="VE40" s="1771"/>
      <c r="VF40" s="1447"/>
      <c r="VG40" s="1448"/>
      <c r="VH40" s="1448"/>
      <c r="VI40" s="1448"/>
      <c r="VJ40" s="1449"/>
      <c r="VK40" s="1450"/>
      <c r="VL40" s="1448"/>
      <c r="VM40" s="1448"/>
      <c r="VN40" s="1448"/>
      <c r="VO40" s="1451"/>
      <c r="VP40" s="1447"/>
      <c r="VQ40" s="1448"/>
      <c r="VR40" s="1448"/>
      <c r="VS40" s="1448"/>
      <c r="VT40" s="1449"/>
      <c r="VU40" s="1771"/>
      <c r="VV40" s="1447"/>
      <c r="VW40" s="1448"/>
      <c r="VX40" s="1448"/>
      <c r="VY40" s="1448"/>
      <c r="VZ40" s="1449"/>
      <c r="WA40" s="1450"/>
      <c r="WB40" s="1448"/>
      <c r="WC40" s="1448"/>
      <c r="WD40" s="1448"/>
      <c r="WE40" s="1451"/>
      <c r="WF40" s="1447"/>
      <c r="WG40" s="1448"/>
      <c r="WH40" s="1448"/>
      <c r="WI40" s="1448"/>
      <c r="WJ40" s="1449"/>
      <c r="WK40" s="1771"/>
      <c r="WL40" s="1447"/>
      <c r="WM40" s="1448"/>
      <c r="WN40" s="1448"/>
      <c r="WO40" s="1448"/>
      <c r="WP40" s="1449"/>
      <c r="WQ40" s="1450"/>
      <c r="WR40" s="1448"/>
      <c r="WS40" s="1448"/>
      <c r="WT40" s="1448"/>
      <c r="WU40" s="1451"/>
      <c r="WV40" s="1447"/>
      <c r="WW40" s="1448"/>
      <c r="WX40" s="1448"/>
      <c r="WY40" s="1448"/>
      <c r="WZ40" s="1449"/>
      <c r="XA40" s="1771"/>
      <c r="XB40" s="1447"/>
      <c r="XC40" s="1448"/>
      <c r="XD40" s="1448"/>
      <c r="XE40" s="1448"/>
      <c r="XF40" s="1449"/>
      <c r="XG40" s="1450"/>
      <c r="XH40" s="1448"/>
      <c r="XI40" s="1448"/>
      <c r="XJ40" s="1448"/>
      <c r="XK40" s="1451"/>
      <c r="XL40" s="1447"/>
      <c r="XM40" s="1448"/>
      <c r="XN40" s="1448"/>
      <c r="XO40" s="1448"/>
      <c r="XP40" s="1449"/>
      <c r="XQ40" s="1771"/>
      <c r="XR40" s="1447"/>
      <c r="XS40" s="1448"/>
      <c r="XT40" s="1448"/>
      <c r="XU40" s="1448"/>
      <c r="XV40" s="1449"/>
      <c r="XW40" s="1450"/>
      <c r="XX40" s="1448"/>
      <c r="XY40" s="1448"/>
      <c r="XZ40" s="1448"/>
      <c r="YA40" s="1451"/>
      <c r="YB40" s="1447"/>
      <c r="YC40" s="1448"/>
      <c r="YD40" s="1448"/>
      <c r="YE40" s="1448"/>
      <c r="YF40" s="1449"/>
      <c r="YG40" s="1771"/>
      <c r="YH40" s="1447"/>
      <c r="YI40" s="1448"/>
      <c r="YJ40" s="1448"/>
      <c r="YK40" s="1448"/>
      <c r="YL40" s="1449"/>
      <c r="YM40" s="1450"/>
      <c r="YN40" s="1448"/>
      <c r="YO40" s="1448"/>
      <c r="YP40" s="1448"/>
      <c r="YQ40" s="1451"/>
      <c r="YR40" s="1447"/>
      <c r="YS40" s="1448"/>
      <c r="YT40" s="1448"/>
      <c r="YU40" s="1448"/>
      <c r="YV40" s="1449"/>
      <c r="YW40" s="1771"/>
      <c r="YX40" s="1447"/>
      <c r="YY40" s="1448"/>
      <c r="YZ40" s="1448"/>
      <c r="ZA40" s="1448"/>
      <c r="ZB40" s="1449"/>
      <c r="ZC40" s="1450"/>
      <c r="ZD40" s="1448"/>
      <c r="ZE40" s="1448"/>
      <c r="ZF40" s="1448"/>
      <c r="ZG40" s="1451"/>
      <c r="ZH40" s="1447"/>
      <c r="ZI40" s="1448"/>
      <c r="ZJ40" s="1448"/>
      <c r="ZK40" s="1448"/>
      <c r="ZL40" s="1449"/>
      <c r="ZM40" s="1771"/>
      <c r="ZN40" s="1447"/>
      <c r="ZO40" s="1448"/>
      <c r="ZP40" s="1448"/>
      <c r="ZQ40" s="1448"/>
      <c r="ZR40" s="1449"/>
      <c r="ZS40" s="1450"/>
      <c r="ZT40" s="1448"/>
      <c r="ZU40" s="1448"/>
      <c r="ZV40" s="1448"/>
      <c r="ZW40" s="1451"/>
      <c r="ZX40" s="1447"/>
      <c r="ZY40" s="1448"/>
      <c r="ZZ40" s="1448"/>
      <c r="AAA40" s="1448"/>
      <c r="AAB40" s="1449"/>
      <c r="AAC40" s="1771"/>
      <c r="AAD40" s="1447"/>
      <c r="AAE40" s="1448"/>
      <c r="AAF40" s="1448"/>
      <c r="AAG40" s="1448"/>
      <c r="AAH40" s="1449"/>
      <c r="AAI40" s="1450"/>
      <c r="AAJ40" s="1448"/>
      <c r="AAK40" s="1448"/>
      <c r="AAL40" s="1448"/>
      <c r="AAM40" s="1451"/>
      <c r="AAN40" s="1447"/>
      <c r="AAO40" s="1448"/>
      <c r="AAP40" s="1448"/>
      <c r="AAQ40" s="1448"/>
      <c r="AAR40" s="1449"/>
      <c r="AAS40" s="1771"/>
      <c r="AAT40" s="1447"/>
      <c r="AAU40" s="1448"/>
      <c r="AAV40" s="1448"/>
      <c r="AAW40" s="1448"/>
      <c r="AAX40" s="1449"/>
      <c r="AAY40" s="1450"/>
      <c r="AAZ40" s="1448"/>
      <c r="ABA40" s="1448"/>
      <c r="ABB40" s="1448"/>
      <c r="ABC40" s="1451"/>
      <c r="ABD40" s="1447"/>
      <c r="ABE40" s="1448"/>
      <c r="ABF40" s="1448"/>
      <c r="ABG40" s="1448"/>
      <c r="ABH40" s="1449"/>
      <c r="ABI40" s="1771"/>
      <c r="ABJ40" s="1447"/>
      <c r="ABK40" s="1448"/>
      <c r="ABL40" s="1448"/>
      <c r="ABM40" s="1448"/>
      <c r="ABN40" s="1449"/>
      <c r="ABO40" s="1450"/>
      <c r="ABP40" s="1448"/>
      <c r="ABQ40" s="1448"/>
      <c r="ABR40" s="1448"/>
      <c r="ABS40" s="1451"/>
      <c r="ABT40" s="1447"/>
      <c r="ABU40" s="1448"/>
      <c r="ABV40" s="1448"/>
      <c r="ABW40" s="1448"/>
      <c r="ABX40" s="1449"/>
      <c r="ABY40" s="1771"/>
      <c r="ABZ40" s="1447"/>
      <c r="ACA40" s="1448"/>
      <c r="ACB40" s="1448"/>
      <c r="ACC40" s="1448"/>
      <c r="ACD40" s="1449"/>
      <c r="ACE40" s="1450"/>
      <c r="ACF40" s="1448"/>
      <c r="ACG40" s="1448"/>
      <c r="ACH40" s="1448"/>
      <c r="ACI40" s="1451"/>
      <c r="ACJ40" s="1447"/>
      <c r="ACK40" s="1448"/>
      <c r="ACL40" s="1448"/>
      <c r="ACM40" s="1448"/>
      <c r="ACN40" s="1449"/>
      <c r="ACO40" s="1771"/>
      <c r="ACP40" s="1447"/>
      <c r="ACQ40" s="1448"/>
      <c r="ACR40" s="1448"/>
      <c r="ACS40" s="1448"/>
      <c r="ACT40" s="1449"/>
      <c r="ACU40" s="1450"/>
      <c r="ACV40" s="1448"/>
      <c r="ACW40" s="1448"/>
      <c r="ACX40" s="1448"/>
      <c r="ACY40" s="1451"/>
      <c r="ACZ40" s="1447"/>
      <c r="ADA40" s="1448"/>
      <c r="ADB40" s="1448"/>
      <c r="ADC40" s="1448"/>
      <c r="ADD40" s="1449"/>
      <c r="ADE40" s="1771"/>
      <c r="ADF40" s="1447"/>
      <c r="ADG40" s="1448"/>
      <c r="ADH40" s="1448"/>
      <c r="ADI40" s="1448"/>
      <c r="ADJ40" s="1449"/>
      <c r="ADK40" s="1450"/>
      <c r="ADL40" s="1448"/>
      <c r="ADM40" s="1448"/>
      <c r="ADN40" s="1448"/>
      <c r="ADO40" s="1451"/>
      <c r="ADP40" s="1447"/>
      <c r="ADQ40" s="1448"/>
      <c r="ADR40" s="1448"/>
      <c r="ADS40" s="1448"/>
      <c r="ADT40" s="1449"/>
      <c r="ADU40" s="1771"/>
      <c r="ADV40" s="1447"/>
      <c r="ADW40" s="1448"/>
      <c r="ADX40" s="1448"/>
      <c r="ADY40" s="1448"/>
      <c r="ADZ40" s="1449"/>
      <c r="AEA40" s="1450"/>
      <c r="AEB40" s="1448"/>
      <c r="AEC40" s="1448"/>
      <c r="AED40" s="1448"/>
      <c r="AEE40" s="1451"/>
      <c r="AEF40" s="1447"/>
      <c r="AEG40" s="1448"/>
      <c r="AEH40" s="1448"/>
      <c r="AEI40" s="1448"/>
      <c r="AEJ40" s="1449"/>
      <c r="AEK40" s="1771"/>
      <c r="AEL40" s="1447"/>
      <c r="AEM40" s="1448"/>
      <c r="AEN40" s="1448"/>
      <c r="AEO40" s="1448"/>
      <c r="AEP40" s="1449"/>
      <c r="AEQ40" s="1450"/>
      <c r="AER40" s="1448"/>
      <c r="AES40" s="1448"/>
      <c r="AET40" s="1448"/>
      <c r="AEU40" s="1451"/>
      <c r="AEV40" s="1447"/>
      <c r="AEW40" s="1448"/>
      <c r="AEX40" s="1448"/>
      <c r="AEY40" s="1448"/>
      <c r="AEZ40" s="1449"/>
      <c r="AFA40" s="1771"/>
      <c r="AFB40" s="1447"/>
      <c r="AFC40" s="1448"/>
      <c r="AFD40" s="1448"/>
      <c r="AFE40" s="1448"/>
      <c r="AFF40" s="1449"/>
      <c r="AFG40" s="1450"/>
      <c r="AFH40" s="1448"/>
      <c r="AFI40" s="1448"/>
      <c r="AFJ40" s="1448"/>
      <c r="AFK40" s="1451"/>
      <c r="AFL40" s="1447"/>
      <c r="AFM40" s="1448"/>
      <c r="AFN40" s="1448"/>
      <c r="AFO40" s="1448"/>
      <c r="AFP40" s="1449"/>
      <c r="AFQ40" s="1771"/>
      <c r="AFR40" s="1447"/>
      <c r="AFS40" s="1448"/>
      <c r="AFT40" s="1448"/>
      <c r="AFU40" s="1448"/>
      <c r="AFV40" s="1449"/>
      <c r="AFW40" s="1450"/>
      <c r="AFX40" s="1448"/>
      <c r="AFY40" s="1448"/>
      <c r="AFZ40" s="1448"/>
      <c r="AGA40" s="1451"/>
      <c r="AGB40" s="1447"/>
      <c r="AGC40" s="1448"/>
      <c r="AGD40" s="1448"/>
      <c r="AGE40" s="1448"/>
      <c r="AGF40" s="1449"/>
      <c r="AGG40" s="1771"/>
      <c r="AGH40" s="1447"/>
      <c r="AGI40" s="1448"/>
      <c r="AGJ40" s="1448"/>
      <c r="AGK40" s="1448"/>
      <c r="AGL40" s="1449"/>
      <c r="AGM40" s="1450"/>
      <c r="AGN40" s="1448"/>
      <c r="AGO40" s="1448"/>
      <c r="AGP40" s="1448"/>
      <c r="AGQ40" s="1451"/>
      <c r="AGR40" s="1447"/>
      <c r="AGS40" s="1448"/>
      <c r="AGT40" s="1448"/>
      <c r="AGU40" s="1448"/>
      <c r="AGV40" s="1449"/>
      <c r="AGW40" s="1771"/>
      <c r="AGX40" s="1447"/>
      <c r="AGY40" s="1448"/>
      <c r="AGZ40" s="1448"/>
      <c r="AHA40" s="1448"/>
      <c r="AHB40" s="1449"/>
      <c r="AHC40" s="1450"/>
      <c r="AHD40" s="1448"/>
      <c r="AHE40" s="1448"/>
      <c r="AHF40" s="1448"/>
      <c r="AHG40" s="1451"/>
      <c r="AHH40" s="1447"/>
      <c r="AHI40" s="1448"/>
      <c r="AHJ40" s="1448"/>
      <c r="AHK40" s="1448"/>
      <c r="AHL40" s="1449"/>
      <c r="AHM40" s="1771"/>
      <c r="AHN40" s="1447"/>
      <c r="AHO40" s="1448"/>
      <c r="AHP40" s="1448"/>
      <c r="AHQ40" s="1448"/>
      <c r="AHR40" s="1449"/>
      <c r="AHS40" s="1450"/>
      <c r="AHT40" s="1448"/>
      <c r="AHU40" s="1448"/>
      <c r="AHV40" s="1448"/>
      <c r="AHW40" s="1451"/>
      <c r="AHX40" s="1447"/>
      <c r="AHY40" s="1448"/>
      <c r="AHZ40" s="1448"/>
      <c r="AIA40" s="1448"/>
      <c r="AIB40" s="1449"/>
      <c r="AIC40" s="1771"/>
      <c r="AID40" s="1447"/>
      <c r="AIE40" s="1448"/>
      <c r="AIF40" s="1448"/>
      <c r="AIG40" s="1448"/>
      <c r="AIH40" s="1449"/>
      <c r="AII40" s="1450"/>
      <c r="AIJ40" s="1448"/>
      <c r="AIK40" s="1448"/>
      <c r="AIL40" s="1448"/>
      <c r="AIM40" s="1451"/>
      <c r="AIN40" s="1447"/>
      <c r="AIO40" s="1448"/>
      <c r="AIP40" s="1448"/>
      <c r="AIQ40" s="1448"/>
      <c r="AIR40" s="1449"/>
      <c r="AIS40" s="1771"/>
      <c r="AIT40" s="1447"/>
      <c r="AIU40" s="1448"/>
      <c r="AIV40" s="1448"/>
      <c r="AIW40" s="1448"/>
      <c r="AIX40" s="1449"/>
      <c r="AIY40" s="1450"/>
      <c r="AIZ40" s="1448"/>
      <c r="AJA40" s="1448"/>
      <c r="AJB40" s="1448"/>
      <c r="AJC40" s="1451"/>
      <c r="AJD40" s="1447"/>
      <c r="AJE40" s="1448"/>
      <c r="AJF40" s="1448"/>
      <c r="AJG40" s="1448"/>
      <c r="AJH40" s="1449"/>
      <c r="AJI40" s="1771"/>
      <c r="AJJ40" s="1447"/>
      <c r="AJK40" s="1448"/>
      <c r="AJL40" s="1448"/>
      <c r="AJM40" s="1448"/>
      <c r="AJN40" s="1449"/>
      <c r="AJO40" s="1450"/>
      <c r="AJP40" s="1448"/>
      <c r="AJQ40" s="1448"/>
      <c r="AJR40" s="1448"/>
      <c r="AJS40" s="1451"/>
      <c r="AJT40" s="1447"/>
      <c r="AJU40" s="1448"/>
      <c r="AJV40" s="1448"/>
      <c r="AJW40" s="1448"/>
      <c r="AJX40" s="1449"/>
      <c r="AJY40" s="1771"/>
      <c r="AJZ40" s="1447"/>
      <c r="AKA40" s="1448"/>
      <c r="AKB40" s="1448"/>
      <c r="AKC40" s="1448"/>
      <c r="AKD40" s="1449"/>
      <c r="AKE40" s="1450"/>
      <c r="AKF40" s="1448"/>
      <c r="AKG40" s="1448"/>
      <c r="AKH40" s="1448"/>
      <c r="AKI40" s="1451"/>
      <c r="AKJ40" s="1447"/>
      <c r="AKK40" s="1448"/>
      <c r="AKL40" s="1448"/>
      <c r="AKM40" s="1448"/>
      <c r="AKN40" s="1449"/>
      <c r="AKO40" s="1771"/>
      <c r="AKP40" s="1447"/>
      <c r="AKQ40" s="1448"/>
      <c r="AKR40" s="1448"/>
      <c r="AKS40" s="1448"/>
      <c r="AKT40" s="1449"/>
      <c r="AKU40" s="1450"/>
      <c r="AKV40" s="1448"/>
      <c r="AKW40" s="1448"/>
      <c r="AKX40" s="1448"/>
      <c r="AKY40" s="1451"/>
      <c r="AKZ40" s="1447"/>
      <c r="ALA40" s="1448"/>
      <c r="ALB40" s="1448"/>
      <c r="ALC40" s="1448"/>
      <c r="ALD40" s="1449"/>
      <c r="ALE40" s="1771"/>
      <c r="ALF40" s="1447"/>
      <c r="ALG40" s="1448"/>
      <c r="ALH40" s="1448"/>
      <c r="ALI40" s="1448"/>
      <c r="ALJ40" s="1449"/>
      <c r="ALK40" s="1450"/>
      <c r="ALL40" s="1448"/>
      <c r="ALM40" s="1448"/>
      <c r="ALN40" s="1448"/>
      <c r="ALO40" s="1451"/>
      <c r="ALP40" s="1447"/>
      <c r="ALQ40" s="1448"/>
      <c r="ALR40" s="1448"/>
      <c r="ALS40" s="1448"/>
      <c r="ALT40" s="1449"/>
      <c r="ALU40" s="1771"/>
      <c r="ALV40" s="1447"/>
      <c r="ALW40" s="1448"/>
      <c r="ALX40" s="1448"/>
      <c r="ALY40" s="1448"/>
      <c r="ALZ40" s="1449"/>
      <c r="AMA40" s="1450"/>
      <c r="AMB40" s="1448"/>
      <c r="AMC40" s="1448"/>
      <c r="AMD40" s="1448"/>
      <c r="AME40" s="1451"/>
      <c r="AMF40" s="1447"/>
      <c r="AMG40" s="1448"/>
      <c r="AMH40" s="1448"/>
      <c r="AMI40" s="1448"/>
      <c r="AMJ40" s="1449"/>
      <c r="AMK40" s="1771"/>
      <c r="AML40" s="1447"/>
      <c r="AMM40" s="1448"/>
      <c r="AMN40" s="1448"/>
      <c r="AMO40" s="1448"/>
      <c r="AMP40" s="1449"/>
      <c r="AMQ40" s="1450"/>
      <c r="AMR40" s="1448"/>
      <c r="AMS40" s="1448"/>
      <c r="AMT40" s="1448"/>
      <c r="AMU40" s="1451"/>
      <c r="AMV40" s="1447"/>
      <c r="AMW40" s="1448"/>
      <c r="AMX40" s="1448"/>
      <c r="AMY40" s="1448"/>
      <c r="AMZ40" s="1449"/>
      <c r="ANA40" s="1771"/>
      <c r="ANB40" s="1447"/>
      <c r="ANC40" s="1448"/>
      <c r="AND40" s="1448"/>
      <c r="ANE40" s="1448"/>
      <c r="ANF40" s="1449"/>
      <c r="ANG40" s="1450"/>
      <c r="ANH40" s="1448"/>
      <c r="ANI40" s="1448"/>
      <c r="ANJ40" s="1448"/>
      <c r="ANK40" s="1451"/>
      <c r="ANL40" s="1447"/>
      <c r="ANM40" s="1448"/>
      <c r="ANN40" s="1448"/>
      <c r="ANO40" s="1448"/>
      <c r="ANP40" s="1449"/>
      <c r="ANQ40" s="1771"/>
      <c r="ANR40" s="1447"/>
      <c r="ANS40" s="1448"/>
      <c r="ANT40" s="1448"/>
      <c r="ANU40" s="1448"/>
      <c r="ANV40" s="1449"/>
      <c r="ANW40" s="1450"/>
      <c r="ANX40" s="1448"/>
      <c r="ANY40" s="1448"/>
      <c r="ANZ40" s="1448"/>
      <c r="AOA40" s="1451"/>
      <c r="AOB40" s="1447"/>
      <c r="AOC40" s="1448"/>
      <c r="AOD40" s="1448"/>
      <c r="AOE40" s="1448"/>
      <c r="AOF40" s="1449"/>
      <c r="AOG40" s="1771"/>
      <c r="AOH40" s="1447"/>
      <c r="AOI40" s="1448"/>
      <c r="AOJ40" s="1448"/>
      <c r="AOK40" s="1448"/>
      <c r="AOL40" s="1449"/>
      <c r="AOM40" s="1450"/>
      <c r="AON40" s="1448"/>
      <c r="AOO40" s="1448"/>
      <c r="AOP40" s="1448"/>
      <c r="AOQ40" s="1451"/>
      <c r="AOR40" s="1447"/>
      <c r="AOS40" s="1448"/>
      <c r="AOT40" s="1448"/>
      <c r="AOU40" s="1448"/>
      <c r="AOV40" s="1449"/>
      <c r="AOW40" s="1771"/>
      <c r="AOX40" s="1447"/>
      <c r="AOY40" s="1448"/>
      <c r="AOZ40" s="1448"/>
      <c r="APA40" s="1448"/>
      <c r="APB40" s="1449"/>
      <c r="APC40" s="1450"/>
      <c r="APD40" s="1448"/>
      <c r="APE40" s="1448"/>
      <c r="APF40" s="1448"/>
      <c r="APG40" s="1451"/>
      <c r="APH40" s="1447"/>
      <c r="API40" s="1448"/>
      <c r="APJ40" s="1448"/>
      <c r="APK40" s="1448"/>
      <c r="APL40" s="1449"/>
      <c r="APM40" s="1771"/>
      <c r="APN40" s="1447"/>
      <c r="APO40" s="1448"/>
      <c r="APP40" s="1448"/>
      <c r="APQ40" s="1448"/>
      <c r="APR40" s="1449"/>
      <c r="APS40" s="1450"/>
      <c r="APT40" s="1448"/>
      <c r="APU40" s="1448"/>
      <c r="APV40" s="1448"/>
      <c r="APW40" s="1451"/>
      <c r="APX40" s="1447"/>
      <c r="APY40" s="1448"/>
      <c r="APZ40" s="1448"/>
      <c r="AQA40" s="1448"/>
      <c r="AQB40" s="1449"/>
      <c r="AQC40" s="1771"/>
      <c r="AQD40" s="1447"/>
      <c r="AQE40" s="1448"/>
      <c r="AQF40" s="1448"/>
      <c r="AQG40" s="1448"/>
      <c r="AQH40" s="1449"/>
      <c r="AQI40" s="1450"/>
      <c r="AQJ40" s="1448"/>
      <c r="AQK40" s="1448"/>
      <c r="AQL40" s="1448"/>
      <c r="AQM40" s="1451"/>
      <c r="AQN40" s="1447"/>
      <c r="AQO40" s="1448"/>
      <c r="AQP40" s="1448"/>
      <c r="AQQ40" s="1448"/>
      <c r="AQR40" s="1449"/>
      <c r="AQS40" s="1771"/>
      <c r="AQT40" s="1447"/>
      <c r="AQU40" s="1448"/>
      <c r="AQV40" s="1448"/>
      <c r="AQW40" s="1448"/>
      <c r="AQX40" s="1449"/>
      <c r="AQY40" s="1450"/>
      <c r="AQZ40" s="1448"/>
      <c r="ARA40" s="1448"/>
      <c r="ARB40" s="1448"/>
      <c r="ARC40" s="1451"/>
      <c r="ARD40" s="1447"/>
      <c r="ARE40" s="1448"/>
      <c r="ARF40" s="1448"/>
      <c r="ARG40" s="1448"/>
      <c r="ARH40" s="1449"/>
      <c r="ARI40" s="1771"/>
      <c r="ARJ40" s="1447"/>
      <c r="ARK40" s="1448"/>
      <c r="ARL40" s="1448"/>
      <c r="ARM40" s="1448"/>
      <c r="ARN40" s="1449"/>
      <c r="ARO40" s="1450"/>
      <c r="ARP40" s="1448"/>
      <c r="ARQ40" s="1448"/>
      <c r="ARR40" s="1448"/>
      <c r="ARS40" s="1451"/>
      <c r="ART40" s="1447"/>
      <c r="ARU40" s="1448"/>
      <c r="ARV40" s="1448"/>
      <c r="ARW40" s="1448"/>
      <c r="ARX40" s="1449"/>
      <c r="ARY40" s="1771"/>
      <c r="ARZ40" s="1447"/>
      <c r="ASA40" s="1448"/>
      <c r="ASB40" s="1448"/>
      <c r="ASC40" s="1448"/>
      <c r="ASD40" s="1449"/>
      <c r="ASE40" s="1450"/>
      <c r="ASF40" s="1448"/>
      <c r="ASG40" s="1448"/>
      <c r="ASH40" s="1448"/>
      <c r="ASI40" s="1451"/>
      <c r="ASJ40" s="1447"/>
      <c r="ASK40" s="1448"/>
      <c r="ASL40" s="1448"/>
      <c r="ASM40" s="1448"/>
      <c r="ASN40" s="1449"/>
      <c r="ASO40" s="1771"/>
      <c r="ASP40" s="1447"/>
      <c r="ASQ40" s="1448"/>
      <c r="ASR40" s="1448"/>
      <c r="ASS40" s="1448"/>
      <c r="AST40" s="1449"/>
      <c r="ASU40" s="1450"/>
      <c r="ASV40" s="1448"/>
      <c r="ASW40" s="1448"/>
      <c r="ASX40" s="1448"/>
      <c r="ASY40" s="1451"/>
      <c r="ASZ40" s="1447"/>
      <c r="ATA40" s="1448"/>
      <c r="ATB40" s="1448"/>
      <c r="ATC40" s="1448"/>
      <c r="ATD40" s="1449"/>
      <c r="ATE40" s="1771"/>
      <c r="ATF40" s="1447"/>
      <c r="ATG40" s="1448"/>
      <c r="ATH40" s="1448"/>
      <c r="ATI40" s="1448"/>
      <c r="ATJ40" s="1449"/>
      <c r="ATK40" s="1450"/>
      <c r="ATL40" s="1448"/>
      <c r="ATM40" s="1448"/>
      <c r="ATN40" s="1448"/>
      <c r="ATO40" s="1451"/>
      <c r="ATP40" s="1447"/>
      <c r="ATQ40" s="1448"/>
      <c r="ATR40" s="1448"/>
      <c r="ATS40" s="1448"/>
      <c r="ATT40" s="1449"/>
      <c r="ATU40" s="1771"/>
      <c r="ATV40" s="1447"/>
      <c r="ATW40" s="1448"/>
      <c r="ATX40" s="1448"/>
      <c r="ATY40" s="1448"/>
      <c r="ATZ40" s="1449"/>
      <c r="AUA40" s="1450"/>
      <c r="AUB40" s="1448"/>
      <c r="AUC40" s="1448"/>
      <c r="AUD40" s="1448"/>
      <c r="AUE40" s="1451"/>
      <c r="AUF40" s="1447"/>
      <c r="AUG40" s="1448"/>
      <c r="AUH40" s="1448"/>
      <c r="AUI40" s="1448"/>
      <c r="AUJ40" s="1449"/>
      <c r="AUK40" s="1771"/>
      <c r="AUL40" s="1447"/>
      <c r="AUM40" s="1448"/>
      <c r="AUN40" s="1448"/>
      <c r="AUO40" s="1448"/>
      <c r="AUP40" s="1449"/>
      <c r="AUQ40" s="1450"/>
      <c r="AUR40" s="1448"/>
      <c r="AUS40" s="1448"/>
      <c r="AUT40" s="1448"/>
      <c r="AUU40" s="1451"/>
      <c r="AUV40" s="1447"/>
      <c r="AUW40" s="1448"/>
      <c r="AUX40" s="1448"/>
      <c r="AUY40" s="1448"/>
      <c r="AUZ40" s="1449"/>
      <c r="AVA40" s="1771"/>
      <c r="AVB40" s="1447"/>
      <c r="AVC40" s="1448"/>
      <c r="AVD40" s="1448"/>
      <c r="AVE40" s="1448"/>
      <c r="AVF40" s="1449"/>
      <c r="AVG40" s="1450"/>
      <c r="AVH40" s="1448"/>
      <c r="AVI40" s="1448"/>
      <c r="AVJ40" s="1448"/>
      <c r="AVK40" s="1451"/>
      <c r="AVL40" s="1447"/>
      <c r="AVM40" s="1448"/>
      <c r="AVN40" s="1448"/>
      <c r="AVO40" s="1448"/>
      <c r="AVP40" s="1449"/>
      <c r="AVQ40" s="1771"/>
      <c r="AVR40" s="1447"/>
      <c r="AVS40" s="1448"/>
      <c r="AVT40" s="1448"/>
      <c r="AVU40" s="1448"/>
      <c r="AVV40" s="1449"/>
      <c r="AVW40" s="1450"/>
      <c r="AVX40" s="1448"/>
      <c r="AVY40" s="1448"/>
      <c r="AVZ40" s="1448"/>
      <c r="AWA40" s="1451"/>
      <c r="AWB40" s="1447"/>
      <c r="AWC40" s="1448"/>
      <c r="AWD40" s="1448"/>
      <c r="AWE40" s="1448"/>
      <c r="AWF40" s="1449"/>
      <c r="AWG40" s="1771"/>
      <c r="AWH40" s="1447"/>
      <c r="AWI40" s="1448"/>
      <c r="AWJ40" s="1448"/>
      <c r="AWK40" s="1448"/>
      <c r="AWL40" s="1449"/>
      <c r="AWM40" s="1450"/>
      <c r="AWN40" s="1448"/>
      <c r="AWO40" s="1448"/>
      <c r="AWP40" s="1448"/>
      <c r="AWQ40" s="1451"/>
      <c r="AWR40" s="1447"/>
      <c r="AWS40" s="1448"/>
      <c r="AWT40" s="1448"/>
      <c r="AWU40" s="1448"/>
      <c r="AWV40" s="1449"/>
      <c r="AWW40" s="1771"/>
      <c r="AWX40" s="1447"/>
      <c r="AWY40" s="1448"/>
      <c r="AWZ40" s="1448"/>
      <c r="AXA40" s="1448"/>
      <c r="AXB40" s="1449"/>
      <c r="AXC40" s="1450"/>
      <c r="AXD40" s="1448"/>
      <c r="AXE40" s="1448"/>
      <c r="AXF40" s="1448"/>
      <c r="AXG40" s="1451"/>
      <c r="AXH40" s="1447"/>
      <c r="AXI40" s="1448"/>
      <c r="AXJ40" s="1448"/>
      <c r="AXK40" s="1448"/>
      <c r="AXL40" s="1449"/>
      <c r="AXM40" s="1771"/>
      <c r="AXN40" s="1447"/>
      <c r="AXO40" s="1448"/>
      <c r="AXP40" s="1448"/>
      <c r="AXQ40" s="1448"/>
      <c r="AXR40" s="1449"/>
      <c r="AXS40" s="1450"/>
      <c r="AXT40" s="1448"/>
      <c r="AXU40" s="1448"/>
      <c r="AXV40" s="1448"/>
      <c r="AXW40" s="1451"/>
      <c r="AXX40" s="1447"/>
      <c r="AXY40" s="1448"/>
      <c r="AXZ40" s="1448"/>
      <c r="AYA40" s="1448"/>
      <c r="AYB40" s="1449"/>
      <c r="AYC40" s="1771"/>
      <c r="AYD40" s="1447"/>
      <c r="AYE40" s="1448"/>
      <c r="AYF40" s="1448"/>
      <c r="AYG40" s="1448"/>
      <c r="AYH40" s="1449"/>
      <c r="AYI40" s="1450"/>
      <c r="AYJ40" s="1448"/>
      <c r="AYK40" s="1448"/>
      <c r="AYL40" s="1448"/>
      <c r="AYM40" s="1451"/>
      <c r="AYN40" s="1447"/>
      <c r="AYO40" s="1448"/>
      <c r="AYP40" s="1448"/>
      <c r="AYQ40" s="1448"/>
      <c r="AYR40" s="1449"/>
      <c r="AYS40" s="1771"/>
      <c r="AYT40" s="1447"/>
      <c r="AYU40" s="1448"/>
      <c r="AYV40" s="1448"/>
      <c r="AYW40" s="1448"/>
      <c r="AYX40" s="1449"/>
      <c r="AYY40" s="1450"/>
      <c r="AYZ40" s="1448"/>
      <c r="AZA40" s="1448"/>
      <c r="AZB40" s="1448"/>
      <c r="AZC40" s="1451"/>
      <c r="AZD40" s="1447"/>
      <c r="AZE40" s="1448"/>
      <c r="AZF40" s="1448"/>
      <c r="AZG40" s="1448"/>
      <c r="AZH40" s="1449"/>
      <c r="AZI40" s="1771"/>
      <c r="AZJ40" s="1447"/>
      <c r="AZK40" s="1448"/>
      <c r="AZL40" s="1448"/>
      <c r="AZM40" s="1448"/>
      <c r="AZN40" s="1449"/>
      <c r="AZO40" s="1450"/>
      <c r="AZP40" s="1448"/>
      <c r="AZQ40" s="1448"/>
      <c r="AZR40" s="1448"/>
      <c r="AZS40" s="1451"/>
      <c r="AZT40" s="1447"/>
      <c r="AZU40" s="1448"/>
      <c r="AZV40" s="1448"/>
      <c r="AZW40" s="1448"/>
      <c r="AZX40" s="1449"/>
      <c r="AZY40" s="1771"/>
      <c r="AZZ40" s="1447"/>
      <c r="BAA40" s="1448"/>
      <c r="BAB40" s="1448"/>
      <c r="BAC40" s="1448"/>
      <c r="BAD40" s="1449"/>
      <c r="BAE40" s="1450"/>
      <c r="BAF40" s="1448"/>
      <c r="BAG40" s="1448"/>
      <c r="BAH40" s="1448"/>
      <c r="BAI40" s="1451"/>
      <c r="BAJ40" s="1447"/>
      <c r="BAK40" s="1448"/>
      <c r="BAL40" s="1448"/>
      <c r="BAM40" s="1448"/>
      <c r="BAN40" s="1449"/>
      <c r="BAO40" s="1771"/>
      <c r="BAP40" s="1447"/>
      <c r="BAQ40" s="1448"/>
      <c r="BAR40" s="1448"/>
      <c r="BAS40" s="1448"/>
      <c r="BAT40" s="1449"/>
      <c r="BAU40" s="1450"/>
      <c r="BAV40" s="1448"/>
      <c r="BAW40" s="1448"/>
      <c r="BAX40" s="1448"/>
      <c r="BAY40" s="1451"/>
      <c r="BAZ40" s="1447"/>
      <c r="BBA40" s="1448"/>
      <c r="BBB40" s="1448"/>
      <c r="BBC40" s="1448"/>
      <c r="BBD40" s="1449"/>
      <c r="BBE40" s="1771"/>
      <c r="BBF40" s="1447"/>
      <c r="BBG40" s="1448"/>
      <c r="BBH40" s="1448"/>
      <c r="BBI40" s="1448"/>
      <c r="BBJ40" s="1449"/>
      <c r="BBK40" s="1450"/>
      <c r="BBL40" s="1448"/>
      <c r="BBM40" s="1448"/>
      <c r="BBN40" s="1448"/>
      <c r="BBO40" s="1451"/>
      <c r="BBP40" s="1447"/>
      <c r="BBQ40" s="1448"/>
      <c r="BBR40" s="1448"/>
      <c r="BBS40" s="1448"/>
      <c r="BBT40" s="1449"/>
      <c r="BBU40" s="1771"/>
      <c r="BBV40" s="1447"/>
      <c r="BBW40" s="1448"/>
      <c r="BBX40" s="1448"/>
      <c r="BBY40" s="1448"/>
      <c r="BBZ40" s="1449"/>
      <c r="BCA40" s="1450"/>
      <c r="BCB40" s="1448"/>
      <c r="BCC40" s="1448"/>
      <c r="BCD40" s="1448"/>
      <c r="BCE40" s="1451"/>
      <c r="BCF40" s="1447"/>
      <c r="BCG40" s="1448"/>
      <c r="BCH40" s="1448"/>
      <c r="BCI40" s="1448"/>
      <c r="BCJ40" s="1449"/>
      <c r="BCK40" s="1771"/>
      <c r="BCL40" s="1447"/>
      <c r="BCM40" s="1448"/>
      <c r="BCN40" s="1448"/>
      <c r="BCO40" s="1448"/>
      <c r="BCP40" s="1449"/>
      <c r="BCQ40" s="1450"/>
      <c r="BCR40" s="1448"/>
      <c r="BCS40" s="1448"/>
      <c r="BCT40" s="1448"/>
      <c r="BCU40" s="1451"/>
      <c r="BCV40" s="1447"/>
      <c r="BCW40" s="1448"/>
      <c r="BCX40" s="1448"/>
      <c r="BCY40" s="1448"/>
      <c r="BCZ40" s="1449"/>
      <c r="BDA40" s="1771"/>
      <c r="BDB40" s="1447"/>
      <c r="BDC40" s="1448"/>
      <c r="BDD40" s="1448"/>
      <c r="BDE40" s="1448"/>
      <c r="BDF40" s="1449"/>
      <c r="BDG40" s="1450"/>
      <c r="BDH40" s="1448"/>
      <c r="BDI40" s="1448"/>
      <c r="BDJ40" s="1448"/>
      <c r="BDK40" s="1451"/>
      <c r="BDL40" s="1447"/>
      <c r="BDM40" s="1448"/>
      <c r="BDN40" s="1448"/>
      <c r="BDO40" s="1448"/>
      <c r="BDP40" s="1449"/>
      <c r="BDQ40" s="1771"/>
      <c r="BDR40" s="1447"/>
      <c r="BDS40" s="1448"/>
      <c r="BDT40" s="1448"/>
      <c r="BDU40" s="1448"/>
      <c r="BDV40" s="1449"/>
      <c r="BDW40" s="1450"/>
      <c r="BDX40" s="1448"/>
      <c r="BDY40" s="1448"/>
      <c r="BDZ40" s="1448"/>
      <c r="BEA40" s="1451"/>
      <c r="BEB40" s="1447"/>
      <c r="BEC40" s="1448"/>
      <c r="BED40" s="1448"/>
      <c r="BEE40" s="1448"/>
      <c r="BEF40" s="1449"/>
      <c r="BEG40" s="1771"/>
      <c r="BEH40" s="1447"/>
      <c r="BEI40" s="1448"/>
      <c r="BEJ40" s="1448"/>
      <c r="BEK40" s="1448"/>
      <c r="BEL40" s="1449"/>
      <c r="BEM40" s="1450"/>
      <c r="BEN40" s="1448"/>
      <c r="BEO40" s="1448"/>
      <c r="BEP40" s="1448"/>
      <c r="BEQ40" s="1451"/>
      <c r="BER40" s="1447"/>
      <c r="BES40" s="1448"/>
      <c r="BET40" s="1448"/>
      <c r="BEU40" s="1448"/>
      <c r="BEV40" s="1449"/>
      <c r="BEW40" s="1771"/>
      <c r="BEX40" s="1447"/>
      <c r="BEY40" s="1448"/>
      <c r="BEZ40" s="1448"/>
      <c r="BFA40" s="1448"/>
      <c r="BFB40" s="1449"/>
      <c r="BFC40" s="1450"/>
      <c r="BFD40" s="1448"/>
      <c r="BFE40" s="1448"/>
      <c r="BFF40" s="1448"/>
      <c r="BFG40" s="1451"/>
      <c r="BFH40" s="1447"/>
      <c r="BFI40" s="1448"/>
      <c r="BFJ40" s="1448"/>
      <c r="BFK40" s="1448"/>
      <c r="BFL40" s="1449"/>
      <c r="BFM40" s="1771"/>
      <c r="BFN40" s="1447"/>
      <c r="BFO40" s="1448"/>
      <c r="BFP40" s="1448"/>
      <c r="BFQ40" s="1448"/>
      <c r="BFR40" s="1449"/>
      <c r="BFS40" s="1450"/>
      <c r="BFT40" s="1448"/>
      <c r="BFU40" s="1448"/>
      <c r="BFV40" s="1448"/>
      <c r="BFW40" s="1451"/>
      <c r="BFX40" s="1447"/>
      <c r="BFY40" s="1448"/>
      <c r="BFZ40" s="1448"/>
      <c r="BGA40" s="1448"/>
      <c r="BGB40" s="1449"/>
      <c r="BGC40" s="1771"/>
      <c r="BGD40" s="1447"/>
      <c r="BGE40" s="1448"/>
      <c r="BGF40" s="1448"/>
      <c r="BGG40" s="1448"/>
      <c r="BGH40" s="1449"/>
      <c r="BGI40" s="1450"/>
      <c r="BGJ40" s="1448"/>
      <c r="BGK40" s="1448"/>
      <c r="BGL40" s="1448"/>
      <c r="BGM40" s="1451"/>
      <c r="BGN40" s="1447"/>
      <c r="BGO40" s="1448"/>
      <c r="BGP40" s="1448"/>
      <c r="BGQ40" s="1448"/>
      <c r="BGR40" s="1449"/>
      <c r="BGS40" s="1771"/>
      <c r="BGT40" s="1447"/>
      <c r="BGU40" s="1448"/>
      <c r="BGV40" s="1448"/>
      <c r="BGW40" s="1448"/>
      <c r="BGX40" s="1449"/>
      <c r="BGY40" s="1450"/>
      <c r="BGZ40" s="1448"/>
      <c r="BHA40" s="1448"/>
      <c r="BHB40" s="1448"/>
      <c r="BHC40" s="1451"/>
      <c r="BHD40" s="1447"/>
      <c r="BHE40" s="1448"/>
      <c r="BHF40" s="1448"/>
      <c r="BHG40" s="1448"/>
      <c r="BHH40" s="1449"/>
      <c r="BHI40" s="1771"/>
      <c r="BHJ40" s="1447"/>
      <c r="BHK40" s="1448"/>
      <c r="BHL40" s="1448"/>
      <c r="BHM40" s="1448"/>
      <c r="BHN40" s="1449"/>
      <c r="BHO40" s="1450"/>
      <c r="BHP40" s="1448"/>
      <c r="BHQ40" s="1448"/>
      <c r="BHR40" s="1448"/>
      <c r="BHS40" s="1451"/>
      <c r="BHT40" s="1447"/>
      <c r="BHU40" s="1448"/>
      <c r="BHV40" s="1448"/>
      <c r="BHW40" s="1448"/>
      <c r="BHX40" s="1449"/>
      <c r="BHY40" s="1771"/>
      <c r="BHZ40" s="1447"/>
      <c r="BIA40" s="1448"/>
      <c r="BIB40" s="1448"/>
      <c r="BIC40" s="1448"/>
      <c r="BID40" s="1449"/>
      <c r="BIE40" s="1450"/>
      <c r="BIF40" s="1448"/>
      <c r="BIG40" s="1448"/>
      <c r="BIH40" s="1448"/>
      <c r="BII40" s="1451"/>
      <c r="BIJ40" s="1447"/>
      <c r="BIK40" s="1448"/>
      <c r="BIL40" s="1448"/>
      <c r="BIM40" s="1448"/>
      <c r="BIN40" s="1449"/>
      <c r="BIO40" s="1771"/>
      <c r="BIP40" s="1447"/>
      <c r="BIQ40" s="1448"/>
      <c r="BIR40" s="1448"/>
      <c r="BIS40" s="1448"/>
      <c r="BIT40" s="1449"/>
      <c r="BIU40" s="1450"/>
      <c r="BIV40" s="1448"/>
      <c r="BIW40" s="1448"/>
      <c r="BIX40" s="1448"/>
      <c r="BIY40" s="1451"/>
      <c r="BIZ40" s="1447"/>
      <c r="BJA40" s="1448"/>
      <c r="BJB40" s="1448"/>
      <c r="BJC40" s="1448"/>
      <c r="BJD40" s="1449"/>
      <c r="BJE40" s="1771"/>
      <c r="BJF40" s="1447"/>
      <c r="BJG40" s="1448"/>
      <c r="BJH40" s="1448"/>
      <c r="BJI40" s="1448"/>
      <c r="BJJ40" s="1449"/>
      <c r="BJK40" s="1450"/>
      <c r="BJL40" s="1448"/>
      <c r="BJM40" s="1448"/>
      <c r="BJN40" s="1448"/>
      <c r="BJO40" s="1451"/>
      <c r="BJP40" s="1447"/>
      <c r="BJQ40" s="1448"/>
      <c r="BJR40" s="1448"/>
      <c r="BJS40" s="1448"/>
      <c r="BJT40" s="1449"/>
      <c r="BJU40" s="1771"/>
      <c r="BJV40" s="1447"/>
      <c r="BJW40" s="1448"/>
      <c r="BJX40" s="1448"/>
      <c r="BJY40" s="1448"/>
      <c r="BJZ40" s="1449"/>
      <c r="BKA40" s="1450"/>
      <c r="BKB40" s="1448"/>
      <c r="BKC40" s="1448"/>
      <c r="BKD40" s="1448"/>
      <c r="BKE40" s="1451"/>
      <c r="BKF40" s="1447"/>
      <c r="BKG40" s="1448"/>
      <c r="BKH40" s="1448"/>
      <c r="BKI40" s="1448"/>
      <c r="BKJ40" s="1449"/>
      <c r="BKK40" s="1771"/>
      <c r="BKL40" s="1447"/>
      <c r="BKM40" s="1448"/>
      <c r="BKN40" s="1448"/>
      <c r="BKO40" s="1448"/>
      <c r="BKP40" s="1449"/>
      <c r="BKQ40" s="1450"/>
      <c r="BKR40" s="1448"/>
      <c r="BKS40" s="1448"/>
      <c r="BKT40" s="1448"/>
      <c r="BKU40" s="1451"/>
      <c r="BKV40" s="1447"/>
      <c r="BKW40" s="1448"/>
      <c r="BKX40" s="1448"/>
      <c r="BKY40" s="1448"/>
      <c r="BKZ40" s="1449"/>
      <c r="BLA40" s="1771"/>
      <c r="BLB40" s="1447"/>
      <c r="BLC40" s="1448"/>
      <c r="BLD40" s="1448"/>
      <c r="BLE40" s="1448"/>
      <c r="BLF40" s="1449"/>
      <c r="BLG40" s="1450"/>
      <c r="BLH40" s="1448"/>
      <c r="BLI40" s="1448"/>
      <c r="BLJ40" s="1448"/>
      <c r="BLK40" s="1451"/>
      <c r="BLL40" s="1447"/>
      <c r="BLM40" s="1448"/>
      <c r="BLN40" s="1448"/>
      <c r="BLO40" s="1448"/>
      <c r="BLP40" s="1449"/>
      <c r="BLQ40" s="1771"/>
      <c r="BLR40" s="1447"/>
      <c r="BLS40" s="1448"/>
      <c r="BLT40" s="1448"/>
      <c r="BLU40" s="1448"/>
      <c r="BLV40" s="1449"/>
      <c r="BLW40" s="1450"/>
      <c r="BLX40" s="1448"/>
      <c r="BLY40" s="1448"/>
      <c r="BLZ40" s="1448"/>
      <c r="BMA40" s="1451"/>
      <c r="BMB40" s="1447"/>
      <c r="BMC40" s="1448"/>
      <c r="BMD40" s="1448"/>
      <c r="BME40" s="1448"/>
      <c r="BMF40" s="1449"/>
      <c r="BMG40" s="1771"/>
      <c r="BMH40" s="1447"/>
      <c r="BMI40" s="1448"/>
      <c r="BMJ40" s="1448"/>
      <c r="BMK40" s="1448"/>
      <c r="BML40" s="1449"/>
      <c r="BMM40" s="1450"/>
      <c r="BMN40" s="1448"/>
      <c r="BMO40" s="1448"/>
      <c r="BMP40" s="1448"/>
      <c r="BMQ40" s="1451"/>
      <c r="BMR40" s="1447"/>
      <c r="BMS40" s="1448"/>
      <c r="BMT40" s="1448"/>
      <c r="BMU40" s="1448"/>
      <c r="BMV40" s="1449"/>
      <c r="BMW40" s="1771"/>
      <c r="BMX40" s="1447"/>
      <c r="BMY40" s="1448"/>
      <c r="BMZ40" s="1448"/>
      <c r="BNA40" s="1448"/>
      <c r="BNB40" s="1449"/>
      <c r="BNC40" s="1450"/>
      <c r="BND40" s="1448"/>
      <c r="BNE40" s="1448"/>
      <c r="BNF40" s="1448"/>
      <c r="BNG40" s="1451"/>
      <c r="BNH40" s="1447"/>
      <c r="BNI40" s="1448"/>
      <c r="BNJ40" s="1448"/>
      <c r="BNK40" s="1448"/>
      <c r="BNL40" s="1449"/>
      <c r="BNM40" s="1771"/>
      <c r="BNN40" s="1447"/>
      <c r="BNO40" s="1448"/>
      <c r="BNP40" s="1448"/>
      <c r="BNQ40" s="1448"/>
      <c r="BNR40" s="1449"/>
      <c r="BNS40" s="1450"/>
      <c r="BNT40" s="1448"/>
      <c r="BNU40" s="1448"/>
      <c r="BNV40" s="1448"/>
      <c r="BNW40" s="1451"/>
      <c r="BNX40" s="1447"/>
      <c r="BNY40" s="1448"/>
      <c r="BNZ40" s="1448"/>
      <c r="BOA40" s="1448"/>
      <c r="BOB40" s="1449"/>
      <c r="BOC40" s="1771"/>
      <c r="BOD40" s="1447"/>
      <c r="BOE40" s="1448"/>
      <c r="BOF40" s="1448"/>
      <c r="BOG40" s="1448"/>
      <c r="BOH40" s="1449"/>
      <c r="BOI40" s="1450"/>
      <c r="BOJ40" s="1448"/>
      <c r="BOK40" s="1448"/>
      <c r="BOL40" s="1448"/>
      <c r="BOM40" s="1451"/>
      <c r="BON40" s="1447"/>
      <c r="BOO40" s="1448"/>
      <c r="BOP40" s="1448"/>
      <c r="BOQ40" s="1448"/>
      <c r="BOR40" s="1449"/>
      <c r="BOS40" s="1771"/>
      <c r="BOT40" s="1447"/>
      <c r="BOU40" s="1448"/>
      <c r="BOV40" s="1448"/>
      <c r="BOW40" s="1448"/>
      <c r="BOX40" s="1449"/>
      <c r="BOY40" s="1450"/>
      <c r="BOZ40" s="1448"/>
      <c r="BPA40" s="1448"/>
      <c r="BPB40" s="1448"/>
      <c r="BPC40" s="1451"/>
      <c r="BPD40" s="1447"/>
      <c r="BPE40" s="1448"/>
      <c r="BPF40" s="1448"/>
      <c r="BPG40" s="1448"/>
      <c r="BPH40" s="1449"/>
      <c r="BPI40" s="1771"/>
      <c r="BPJ40" s="1447"/>
      <c r="BPK40" s="1448"/>
      <c r="BPL40" s="1448"/>
      <c r="BPM40" s="1448"/>
      <c r="BPN40" s="1449"/>
      <c r="BPO40" s="1450"/>
      <c r="BPP40" s="1448"/>
      <c r="BPQ40" s="1448"/>
      <c r="BPR40" s="1448"/>
      <c r="BPS40" s="1451"/>
      <c r="BPT40" s="1447"/>
      <c r="BPU40" s="1448"/>
      <c r="BPV40" s="1448"/>
      <c r="BPW40" s="1448"/>
      <c r="BPX40" s="1449"/>
      <c r="BPY40" s="1771"/>
      <c r="BPZ40" s="1447"/>
      <c r="BQA40" s="1448"/>
      <c r="BQB40" s="1448"/>
      <c r="BQC40" s="1448"/>
      <c r="BQD40" s="1449"/>
      <c r="BQE40" s="1450"/>
      <c r="BQF40" s="1448"/>
      <c r="BQG40" s="1448"/>
      <c r="BQH40" s="1448"/>
      <c r="BQI40" s="1451"/>
      <c r="BQJ40" s="1447"/>
      <c r="BQK40" s="1448"/>
      <c r="BQL40" s="1448"/>
      <c r="BQM40" s="1448"/>
      <c r="BQN40" s="1449"/>
      <c r="BQO40" s="1771"/>
      <c r="BQP40" s="1447"/>
      <c r="BQQ40" s="1448"/>
      <c r="BQR40" s="1448"/>
      <c r="BQS40" s="1448"/>
      <c r="BQT40" s="1449"/>
      <c r="BQU40" s="1450"/>
      <c r="BQV40" s="1448"/>
      <c r="BQW40" s="1448"/>
      <c r="BQX40" s="1448"/>
      <c r="BQY40" s="1451"/>
      <c r="BQZ40" s="1447"/>
      <c r="BRA40" s="1448"/>
      <c r="BRB40" s="1448"/>
      <c r="BRC40" s="1448"/>
      <c r="BRD40" s="1449"/>
      <c r="BRE40" s="1771"/>
      <c r="BRF40" s="1447"/>
      <c r="BRG40" s="1448"/>
      <c r="BRH40" s="1448"/>
      <c r="BRI40" s="1448"/>
      <c r="BRJ40" s="1449"/>
      <c r="BRK40" s="1450"/>
      <c r="BRL40" s="1448"/>
      <c r="BRM40" s="1448"/>
      <c r="BRN40" s="1448"/>
      <c r="BRO40" s="1451"/>
      <c r="BRP40" s="1447"/>
      <c r="BRQ40" s="1448"/>
      <c r="BRR40" s="1448"/>
      <c r="BRS40" s="1448"/>
      <c r="BRT40" s="1449"/>
      <c r="BRU40" s="1771"/>
      <c r="BRV40" s="1447"/>
      <c r="BRW40" s="1448"/>
      <c r="BRX40" s="1448"/>
      <c r="BRY40" s="1448"/>
      <c r="BRZ40" s="1449"/>
      <c r="BSA40" s="1450"/>
      <c r="BSB40" s="1448"/>
      <c r="BSC40" s="1448"/>
      <c r="BSD40" s="1448"/>
      <c r="BSE40" s="1451"/>
      <c r="BSF40" s="1447"/>
      <c r="BSG40" s="1448"/>
      <c r="BSH40" s="1448"/>
      <c r="BSI40" s="1448"/>
      <c r="BSJ40" s="1449"/>
      <c r="BSK40" s="1771"/>
      <c r="BSL40" s="1447"/>
      <c r="BSM40" s="1448"/>
      <c r="BSN40" s="1448"/>
      <c r="BSO40" s="1448"/>
      <c r="BSP40" s="1449"/>
      <c r="BSQ40" s="1450"/>
      <c r="BSR40" s="1448"/>
      <c r="BSS40" s="1448"/>
      <c r="BST40" s="1448"/>
      <c r="BSU40" s="1451"/>
      <c r="BSV40" s="1447"/>
      <c r="BSW40" s="1448"/>
      <c r="BSX40" s="1448"/>
      <c r="BSY40" s="1448"/>
      <c r="BSZ40" s="1449"/>
      <c r="BTA40" s="1771"/>
      <c r="BTB40" s="1447"/>
      <c r="BTC40" s="1448"/>
      <c r="BTD40" s="1448"/>
      <c r="BTE40" s="1448"/>
      <c r="BTF40" s="1449"/>
      <c r="BTG40" s="1450"/>
      <c r="BTH40" s="1448"/>
      <c r="BTI40" s="1448"/>
      <c r="BTJ40" s="1448"/>
      <c r="BTK40" s="1451"/>
      <c r="BTL40" s="1447"/>
      <c r="BTM40" s="1448"/>
      <c r="BTN40" s="1448"/>
      <c r="BTO40" s="1448"/>
      <c r="BTP40" s="1449"/>
      <c r="BTQ40" s="1771"/>
      <c r="BTR40" s="1447"/>
      <c r="BTS40" s="1448"/>
      <c r="BTT40" s="1448"/>
      <c r="BTU40" s="1448"/>
      <c r="BTV40" s="1449"/>
      <c r="BTW40" s="1450"/>
      <c r="BTX40" s="1448"/>
      <c r="BTY40" s="1448"/>
      <c r="BTZ40" s="1448"/>
      <c r="BUA40" s="1451"/>
      <c r="BUB40" s="1447"/>
      <c r="BUC40" s="1448"/>
      <c r="BUD40" s="1448"/>
      <c r="BUE40" s="1448"/>
      <c r="BUF40" s="1449"/>
      <c r="BUG40" s="1771"/>
      <c r="BUH40" s="1447"/>
      <c r="BUI40" s="1448"/>
      <c r="BUJ40" s="1448"/>
      <c r="BUK40" s="1448"/>
      <c r="BUL40" s="1449"/>
      <c r="BUM40" s="1450"/>
      <c r="BUN40" s="1448"/>
      <c r="BUO40" s="1448"/>
      <c r="BUP40" s="1448"/>
      <c r="BUQ40" s="1451"/>
      <c r="BUR40" s="1447"/>
      <c r="BUS40" s="1448"/>
      <c r="BUT40" s="1448"/>
      <c r="BUU40" s="1448"/>
      <c r="BUV40" s="1449"/>
      <c r="BUW40" s="1771"/>
      <c r="BUX40" s="1447"/>
      <c r="BUY40" s="1448"/>
      <c r="BUZ40" s="1448"/>
      <c r="BVA40" s="1448"/>
      <c r="BVB40" s="1449"/>
      <c r="BVC40" s="1450"/>
      <c r="BVD40" s="1448"/>
      <c r="BVE40" s="1448"/>
      <c r="BVF40" s="1448"/>
      <c r="BVG40" s="1451"/>
      <c r="BVH40" s="1447"/>
      <c r="BVI40" s="1448"/>
      <c r="BVJ40" s="1448"/>
      <c r="BVK40" s="1448"/>
      <c r="BVL40" s="1449"/>
      <c r="BVM40" s="1771"/>
      <c r="BVN40" s="1447"/>
      <c r="BVO40" s="1448"/>
      <c r="BVP40" s="1448"/>
      <c r="BVQ40" s="1448"/>
      <c r="BVR40" s="1449"/>
      <c r="BVS40" s="1450"/>
      <c r="BVT40" s="1448"/>
      <c r="BVU40" s="1448"/>
      <c r="BVV40" s="1448"/>
      <c r="BVW40" s="1451"/>
      <c r="BVX40" s="1447"/>
      <c r="BVY40" s="1448"/>
      <c r="BVZ40" s="1448"/>
      <c r="BWA40" s="1448"/>
      <c r="BWB40" s="1449"/>
      <c r="BWC40" s="1771"/>
      <c r="BWD40" s="1447"/>
      <c r="BWE40" s="1448"/>
      <c r="BWF40" s="1448"/>
      <c r="BWG40" s="1448"/>
      <c r="BWH40" s="1449"/>
      <c r="BWI40" s="1450"/>
      <c r="BWJ40" s="1448"/>
      <c r="BWK40" s="1448"/>
      <c r="BWL40" s="1448"/>
      <c r="BWM40" s="1451"/>
      <c r="BWN40" s="1447"/>
      <c r="BWO40" s="1448"/>
      <c r="BWP40" s="1448"/>
      <c r="BWQ40" s="1448"/>
      <c r="BWR40" s="1449"/>
      <c r="BWS40" s="1771"/>
      <c r="BWT40" s="1447"/>
      <c r="BWU40" s="1448"/>
      <c r="BWV40" s="1448"/>
      <c r="BWW40" s="1448"/>
      <c r="BWX40" s="1449"/>
      <c r="BWY40" s="1450"/>
      <c r="BWZ40" s="1448"/>
      <c r="BXA40" s="1448"/>
      <c r="BXB40" s="1448"/>
      <c r="BXC40" s="1451"/>
      <c r="BXD40" s="1447"/>
      <c r="BXE40" s="1448"/>
      <c r="BXF40" s="1448"/>
      <c r="BXG40" s="1448"/>
      <c r="BXH40" s="1449"/>
      <c r="BXI40" s="1771"/>
      <c r="BXJ40" s="1447"/>
      <c r="BXK40" s="1448"/>
      <c r="BXL40" s="1448"/>
      <c r="BXM40" s="1448"/>
      <c r="BXN40" s="1449"/>
      <c r="BXO40" s="1450"/>
      <c r="BXP40" s="1448"/>
      <c r="BXQ40" s="1448"/>
      <c r="BXR40" s="1448"/>
      <c r="BXS40" s="1451"/>
      <c r="BXT40" s="1447"/>
      <c r="BXU40" s="1448"/>
      <c r="BXV40" s="1448"/>
      <c r="BXW40" s="1448"/>
      <c r="BXX40" s="1449"/>
      <c r="BXY40" s="1771"/>
      <c r="BXZ40" s="1447"/>
      <c r="BYA40" s="1448"/>
      <c r="BYB40" s="1448"/>
      <c r="BYC40" s="1448"/>
      <c r="BYD40" s="1449"/>
      <c r="BYE40" s="1450"/>
      <c r="BYF40" s="1448"/>
      <c r="BYG40" s="1448"/>
      <c r="BYH40" s="1448"/>
      <c r="BYI40" s="1451"/>
      <c r="BYJ40" s="1447"/>
      <c r="BYK40" s="1448"/>
      <c r="BYL40" s="1448"/>
      <c r="BYM40" s="1448"/>
      <c r="BYN40" s="1449"/>
      <c r="BYO40" s="1771"/>
      <c r="BYP40" s="1447"/>
      <c r="BYQ40" s="1448"/>
      <c r="BYR40" s="1448"/>
      <c r="BYS40" s="1448"/>
      <c r="BYT40" s="1449"/>
      <c r="BYU40" s="1450"/>
      <c r="BYV40" s="1448"/>
      <c r="BYW40" s="1448"/>
      <c r="BYX40" s="1448"/>
      <c r="BYY40" s="1451"/>
      <c r="BYZ40" s="1447"/>
      <c r="BZA40" s="1448"/>
      <c r="BZB40" s="1448"/>
      <c r="BZC40" s="1448"/>
      <c r="BZD40" s="1449"/>
      <c r="BZE40" s="1771"/>
      <c r="BZF40" s="1447"/>
      <c r="BZG40" s="1448"/>
      <c r="BZH40" s="1448"/>
      <c r="BZI40" s="1448"/>
      <c r="BZJ40" s="1449"/>
      <c r="BZK40" s="1450"/>
      <c r="BZL40" s="1448"/>
      <c r="BZM40" s="1448"/>
      <c r="BZN40" s="1448"/>
      <c r="BZO40" s="1451"/>
      <c r="BZP40" s="1447"/>
      <c r="BZQ40" s="1448"/>
      <c r="BZR40" s="1448"/>
      <c r="BZS40" s="1448"/>
      <c r="BZT40" s="1449"/>
      <c r="BZU40" s="1771"/>
      <c r="BZV40" s="1447"/>
      <c r="BZW40" s="1448"/>
      <c r="BZX40" s="1448"/>
      <c r="BZY40" s="1448"/>
      <c r="BZZ40" s="1449"/>
      <c r="CAA40" s="1450"/>
      <c r="CAB40" s="1448"/>
      <c r="CAC40" s="1448"/>
      <c r="CAD40" s="1448"/>
      <c r="CAE40" s="1451"/>
      <c r="CAF40" s="1447"/>
      <c r="CAG40" s="1448"/>
      <c r="CAH40" s="1448"/>
      <c r="CAI40" s="1448"/>
      <c r="CAJ40" s="1449"/>
      <c r="CAK40" s="1771"/>
      <c r="CAL40" s="1447"/>
      <c r="CAM40" s="1448"/>
      <c r="CAN40" s="1448"/>
      <c r="CAO40" s="1448"/>
      <c r="CAP40" s="1449"/>
      <c r="CAQ40" s="1450"/>
      <c r="CAR40" s="1448"/>
      <c r="CAS40" s="1448"/>
      <c r="CAT40" s="1448"/>
      <c r="CAU40" s="1451"/>
      <c r="CAV40" s="1447"/>
      <c r="CAW40" s="1448"/>
      <c r="CAX40" s="1448"/>
      <c r="CAY40" s="1448"/>
      <c r="CAZ40" s="1449"/>
      <c r="CBA40" s="1771"/>
      <c r="CBB40" s="1447"/>
      <c r="CBC40" s="1448"/>
      <c r="CBD40" s="1448"/>
      <c r="CBE40" s="1448"/>
      <c r="CBF40" s="1449"/>
      <c r="CBG40" s="1450"/>
      <c r="CBH40" s="1448"/>
      <c r="CBI40" s="1448"/>
      <c r="CBJ40" s="1448"/>
      <c r="CBK40" s="1451"/>
      <c r="CBL40" s="1447"/>
      <c r="CBM40" s="1448"/>
      <c r="CBN40" s="1448"/>
      <c r="CBO40" s="1448"/>
      <c r="CBP40" s="1449"/>
      <c r="CBQ40" s="1771"/>
      <c r="CBR40" s="1447"/>
      <c r="CBS40" s="1448"/>
      <c r="CBT40" s="1448"/>
      <c r="CBU40" s="1448"/>
      <c r="CBV40" s="1449"/>
      <c r="CBW40" s="1450"/>
      <c r="CBX40" s="1448"/>
      <c r="CBY40" s="1448"/>
      <c r="CBZ40" s="1448"/>
      <c r="CCA40" s="1451"/>
      <c r="CCB40" s="1447"/>
      <c r="CCC40" s="1448"/>
      <c r="CCD40" s="1448"/>
      <c r="CCE40" s="1448"/>
      <c r="CCF40" s="1449"/>
      <c r="CCG40" s="1771"/>
      <c r="CCH40" s="1447"/>
      <c r="CCI40" s="1448"/>
      <c r="CCJ40" s="1448"/>
      <c r="CCK40" s="1448"/>
      <c r="CCL40" s="1449"/>
      <c r="CCM40" s="1450"/>
      <c r="CCN40" s="1448"/>
      <c r="CCO40" s="1448"/>
      <c r="CCP40" s="1448"/>
      <c r="CCQ40" s="1451"/>
      <c r="CCR40" s="1447"/>
      <c r="CCS40" s="1448"/>
      <c r="CCT40" s="1448"/>
      <c r="CCU40" s="1448"/>
      <c r="CCV40" s="1449"/>
      <c r="CCW40" s="1771"/>
      <c r="CCX40" s="1447"/>
      <c r="CCY40" s="1448"/>
      <c r="CCZ40" s="1448"/>
      <c r="CDA40" s="1448"/>
      <c r="CDB40" s="1449"/>
      <c r="CDC40" s="1450"/>
      <c r="CDD40" s="1448"/>
      <c r="CDE40" s="1448"/>
      <c r="CDF40" s="1448"/>
      <c r="CDG40" s="1451"/>
      <c r="CDH40" s="1447"/>
      <c r="CDI40" s="1448"/>
      <c r="CDJ40" s="1448"/>
      <c r="CDK40" s="1448"/>
      <c r="CDL40" s="1449"/>
      <c r="CDM40" s="1771"/>
      <c r="CDN40" s="1447"/>
      <c r="CDO40" s="1448"/>
      <c r="CDP40" s="1448"/>
      <c r="CDQ40" s="1448"/>
      <c r="CDR40" s="1449"/>
      <c r="CDS40" s="1450"/>
      <c r="CDT40" s="1448"/>
      <c r="CDU40" s="1448"/>
      <c r="CDV40" s="1448"/>
      <c r="CDW40" s="1451"/>
      <c r="CDX40" s="1447"/>
      <c r="CDY40" s="1448"/>
      <c r="CDZ40" s="1448"/>
      <c r="CEA40" s="1448"/>
      <c r="CEB40" s="1449"/>
      <c r="CEC40" s="1771"/>
      <c r="CED40" s="1447"/>
      <c r="CEE40" s="1448"/>
      <c r="CEF40" s="1448"/>
      <c r="CEG40" s="1448"/>
      <c r="CEH40" s="1449"/>
      <c r="CEI40" s="1450"/>
      <c r="CEJ40" s="1448"/>
      <c r="CEK40" s="1448"/>
      <c r="CEL40" s="1448"/>
      <c r="CEM40" s="1451"/>
      <c r="CEN40" s="1447"/>
      <c r="CEO40" s="1448"/>
      <c r="CEP40" s="1448"/>
      <c r="CEQ40" s="1448"/>
      <c r="CER40" s="1449"/>
      <c r="CES40" s="1771"/>
      <c r="CET40" s="1447"/>
      <c r="CEU40" s="1448"/>
      <c r="CEV40" s="1448"/>
      <c r="CEW40" s="1448"/>
      <c r="CEX40" s="1449"/>
      <c r="CEY40" s="1450"/>
      <c r="CEZ40" s="1448"/>
      <c r="CFA40" s="1448"/>
      <c r="CFB40" s="1448"/>
      <c r="CFC40" s="1451"/>
      <c r="CFD40" s="1447"/>
      <c r="CFE40" s="1448"/>
      <c r="CFF40" s="1448"/>
      <c r="CFG40" s="1448"/>
      <c r="CFH40" s="1449"/>
      <c r="CFI40" s="1771"/>
      <c r="CFJ40" s="1447"/>
      <c r="CFK40" s="1448"/>
      <c r="CFL40" s="1448"/>
      <c r="CFM40" s="1448"/>
      <c r="CFN40" s="1449"/>
      <c r="CFO40" s="1450"/>
      <c r="CFP40" s="1448"/>
      <c r="CFQ40" s="1448"/>
      <c r="CFR40" s="1448"/>
      <c r="CFS40" s="1451"/>
      <c r="CFT40" s="1447"/>
      <c r="CFU40" s="1448"/>
      <c r="CFV40" s="1448"/>
      <c r="CFW40" s="1448"/>
      <c r="CFX40" s="1449"/>
      <c r="CFY40" s="1771"/>
      <c r="CFZ40" s="1447"/>
      <c r="CGA40" s="1448"/>
      <c r="CGB40" s="1448"/>
      <c r="CGC40" s="1448"/>
      <c r="CGD40" s="1449"/>
      <c r="CGE40" s="1450"/>
      <c r="CGF40" s="1448"/>
      <c r="CGG40" s="1448"/>
      <c r="CGH40" s="1448"/>
      <c r="CGI40" s="1451"/>
      <c r="CGJ40" s="1447"/>
      <c r="CGK40" s="1448"/>
      <c r="CGL40" s="1448"/>
      <c r="CGM40" s="1448"/>
      <c r="CGN40" s="1449"/>
      <c r="CGO40" s="1771"/>
      <c r="CGP40" s="1447"/>
      <c r="CGQ40" s="1448"/>
      <c r="CGR40" s="1448"/>
      <c r="CGS40" s="1448"/>
      <c r="CGT40" s="1449"/>
      <c r="CGU40" s="1450"/>
      <c r="CGV40" s="1448"/>
      <c r="CGW40" s="1448"/>
      <c r="CGX40" s="1448"/>
      <c r="CGY40" s="1451"/>
      <c r="CGZ40" s="1447"/>
      <c r="CHA40" s="1448"/>
      <c r="CHB40" s="1448"/>
      <c r="CHC40" s="1448"/>
      <c r="CHD40" s="1449"/>
      <c r="CHE40" s="1771"/>
      <c r="CHF40" s="1447"/>
      <c r="CHG40" s="1448"/>
      <c r="CHH40" s="1448"/>
      <c r="CHI40" s="1448"/>
      <c r="CHJ40" s="1449"/>
      <c r="CHK40" s="1450"/>
      <c r="CHL40" s="1448"/>
      <c r="CHM40" s="1448"/>
      <c r="CHN40" s="1448"/>
      <c r="CHO40" s="1451"/>
      <c r="CHP40" s="1447"/>
      <c r="CHQ40" s="1448"/>
      <c r="CHR40" s="1448"/>
      <c r="CHS40" s="1448"/>
      <c r="CHT40" s="1449"/>
      <c r="CHU40" s="1771"/>
      <c r="CHV40" s="1447"/>
      <c r="CHW40" s="1448"/>
      <c r="CHX40" s="1448"/>
      <c r="CHY40" s="1448"/>
      <c r="CHZ40" s="1449"/>
      <c r="CIA40" s="1450"/>
      <c r="CIB40" s="1448"/>
      <c r="CIC40" s="1448"/>
      <c r="CID40" s="1448"/>
      <c r="CIE40" s="1451"/>
      <c r="CIF40" s="1447"/>
      <c r="CIG40" s="1448"/>
      <c r="CIH40" s="1448"/>
      <c r="CII40" s="1448"/>
      <c r="CIJ40" s="1449"/>
      <c r="CIK40" s="1771"/>
      <c r="CIL40" s="1447"/>
      <c r="CIM40" s="1448"/>
      <c r="CIN40" s="1448"/>
      <c r="CIO40" s="1448"/>
      <c r="CIP40" s="1449"/>
      <c r="CIQ40" s="1450"/>
      <c r="CIR40" s="1448"/>
      <c r="CIS40" s="1448"/>
      <c r="CIT40" s="1448"/>
      <c r="CIU40" s="1451"/>
      <c r="CIV40" s="1447"/>
      <c r="CIW40" s="1448"/>
      <c r="CIX40" s="1448"/>
      <c r="CIY40" s="1448"/>
      <c r="CIZ40" s="1449"/>
      <c r="CJA40" s="1771"/>
      <c r="CJB40" s="1447"/>
      <c r="CJC40" s="1448"/>
      <c r="CJD40" s="1448"/>
      <c r="CJE40" s="1448"/>
      <c r="CJF40" s="1449"/>
      <c r="CJG40" s="1450"/>
      <c r="CJH40" s="1448"/>
      <c r="CJI40" s="1448"/>
      <c r="CJJ40" s="1448"/>
      <c r="CJK40" s="1451"/>
      <c r="CJL40" s="1447"/>
      <c r="CJM40" s="1448"/>
      <c r="CJN40" s="1448"/>
      <c r="CJO40" s="1448"/>
      <c r="CJP40" s="1449"/>
      <c r="CJQ40" s="1771"/>
      <c r="CJR40" s="1447"/>
      <c r="CJS40" s="1448"/>
      <c r="CJT40" s="1448"/>
      <c r="CJU40" s="1448"/>
      <c r="CJV40" s="1449"/>
      <c r="CJW40" s="1450"/>
      <c r="CJX40" s="1448"/>
      <c r="CJY40" s="1448"/>
      <c r="CJZ40" s="1448"/>
      <c r="CKA40" s="1451"/>
      <c r="CKB40" s="1447"/>
      <c r="CKC40" s="1448"/>
      <c r="CKD40" s="1448"/>
      <c r="CKE40" s="1448"/>
      <c r="CKF40" s="1449"/>
      <c r="CKG40" s="1771"/>
      <c r="CKH40" s="1447"/>
      <c r="CKI40" s="1448"/>
      <c r="CKJ40" s="1448"/>
      <c r="CKK40" s="1448"/>
      <c r="CKL40" s="1449"/>
      <c r="CKM40" s="1450"/>
      <c r="CKN40" s="1448"/>
      <c r="CKO40" s="1448"/>
      <c r="CKP40" s="1448"/>
      <c r="CKQ40" s="1451"/>
      <c r="CKR40" s="1447"/>
      <c r="CKS40" s="1448"/>
      <c r="CKT40" s="1448"/>
      <c r="CKU40" s="1448"/>
      <c r="CKV40" s="1449"/>
      <c r="CKW40" s="1771"/>
      <c r="CKX40" s="1447"/>
      <c r="CKY40" s="1448"/>
      <c r="CKZ40" s="1448"/>
      <c r="CLA40" s="1448"/>
      <c r="CLB40" s="1449"/>
      <c r="CLC40" s="1450"/>
      <c r="CLD40" s="1448"/>
      <c r="CLE40" s="1448"/>
      <c r="CLF40" s="1448"/>
      <c r="CLG40" s="1451"/>
      <c r="CLH40" s="1447"/>
      <c r="CLI40" s="1448"/>
      <c r="CLJ40" s="1448"/>
      <c r="CLK40" s="1448"/>
      <c r="CLL40" s="1449"/>
      <c r="CLM40" s="1771"/>
      <c r="CLN40" s="1447"/>
      <c r="CLO40" s="1448"/>
      <c r="CLP40" s="1448"/>
      <c r="CLQ40" s="1448"/>
      <c r="CLR40" s="1449"/>
      <c r="CLS40" s="1450"/>
      <c r="CLT40" s="1448"/>
      <c r="CLU40" s="1448"/>
      <c r="CLV40" s="1448"/>
      <c r="CLW40" s="1451"/>
      <c r="CLX40" s="1447"/>
      <c r="CLY40" s="1448"/>
      <c r="CLZ40" s="1448"/>
      <c r="CMA40" s="1448"/>
      <c r="CMB40" s="1449"/>
      <c r="CMC40" s="1771"/>
      <c r="CMD40" s="1447"/>
      <c r="CME40" s="1448"/>
      <c r="CMF40" s="1448"/>
      <c r="CMG40" s="1448"/>
      <c r="CMH40" s="1449"/>
      <c r="CMI40" s="1450"/>
      <c r="CMJ40" s="1448"/>
      <c r="CMK40" s="1448"/>
      <c r="CML40" s="1448"/>
      <c r="CMM40" s="1451"/>
      <c r="CMN40" s="1447"/>
      <c r="CMO40" s="1448"/>
      <c r="CMP40" s="1448"/>
      <c r="CMQ40" s="1448"/>
      <c r="CMR40" s="1449"/>
      <c r="CMS40" s="1771"/>
      <c r="CMT40" s="1447"/>
      <c r="CMU40" s="1448"/>
      <c r="CMV40" s="1448"/>
      <c r="CMW40" s="1448"/>
      <c r="CMX40" s="1449"/>
      <c r="CMY40" s="1450"/>
      <c r="CMZ40" s="1448"/>
      <c r="CNA40" s="1448"/>
      <c r="CNB40" s="1448"/>
      <c r="CNC40" s="1451"/>
      <c r="CND40" s="1447"/>
      <c r="CNE40" s="1448"/>
      <c r="CNF40" s="1448"/>
      <c r="CNG40" s="1448"/>
      <c r="CNH40" s="1449"/>
      <c r="CNI40" s="1771"/>
      <c r="CNJ40" s="1447"/>
      <c r="CNK40" s="1448"/>
      <c r="CNL40" s="1448"/>
      <c r="CNM40" s="1448"/>
      <c r="CNN40" s="1449"/>
      <c r="CNO40" s="1450"/>
      <c r="CNP40" s="1448"/>
      <c r="CNQ40" s="1448"/>
      <c r="CNR40" s="1448"/>
      <c r="CNS40" s="1451"/>
      <c r="CNT40" s="1447"/>
      <c r="CNU40" s="1448"/>
      <c r="CNV40" s="1448"/>
      <c r="CNW40" s="1448"/>
      <c r="CNX40" s="1449"/>
      <c r="CNY40" s="1771"/>
      <c r="CNZ40" s="1447"/>
      <c r="COA40" s="1448"/>
      <c r="COB40" s="1448"/>
      <c r="COC40" s="1448"/>
      <c r="COD40" s="1449"/>
      <c r="COE40" s="1450"/>
      <c r="COF40" s="1448"/>
      <c r="COG40" s="1448"/>
      <c r="COH40" s="1448"/>
      <c r="COI40" s="1451"/>
      <c r="COJ40" s="1447"/>
      <c r="COK40" s="1448"/>
      <c r="COL40" s="1448"/>
      <c r="COM40" s="1448"/>
      <c r="CON40" s="1449"/>
      <c r="COO40" s="1771"/>
      <c r="COP40" s="1447"/>
      <c r="COQ40" s="1448"/>
      <c r="COR40" s="1448"/>
      <c r="COS40" s="1448"/>
      <c r="COT40" s="1449"/>
      <c r="COU40" s="1450"/>
      <c r="COV40" s="1448"/>
      <c r="COW40" s="1448"/>
      <c r="COX40" s="1448"/>
      <c r="COY40" s="1451"/>
      <c r="COZ40" s="1447"/>
      <c r="CPA40" s="1448"/>
      <c r="CPB40" s="1448"/>
      <c r="CPC40" s="1448"/>
      <c r="CPD40" s="1449"/>
      <c r="CPE40" s="1771"/>
      <c r="CPF40" s="1447"/>
      <c r="CPG40" s="1448"/>
      <c r="CPH40" s="1448"/>
      <c r="CPI40" s="1448"/>
      <c r="CPJ40" s="1449"/>
      <c r="CPK40" s="1450"/>
      <c r="CPL40" s="1448"/>
      <c r="CPM40" s="1448"/>
      <c r="CPN40" s="1448"/>
      <c r="CPO40" s="1451"/>
      <c r="CPP40" s="1447"/>
      <c r="CPQ40" s="1448"/>
      <c r="CPR40" s="1448"/>
      <c r="CPS40" s="1448"/>
      <c r="CPT40" s="1449"/>
      <c r="CPU40" s="1771"/>
      <c r="CPV40" s="1447"/>
      <c r="CPW40" s="1448"/>
      <c r="CPX40" s="1448"/>
      <c r="CPY40" s="1448"/>
      <c r="CPZ40" s="1449"/>
      <c r="CQA40" s="1450"/>
      <c r="CQB40" s="1448"/>
      <c r="CQC40" s="1448"/>
      <c r="CQD40" s="1448"/>
      <c r="CQE40" s="1451"/>
      <c r="CQF40" s="1447"/>
      <c r="CQG40" s="1448"/>
      <c r="CQH40" s="1448"/>
      <c r="CQI40" s="1448"/>
      <c r="CQJ40" s="1449"/>
      <c r="CQK40" s="1771"/>
      <c r="CQL40" s="1447"/>
      <c r="CQM40" s="1448"/>
      <c r="CQN40" s="1448"/>
      <c r="CQO40" s="1448"/>
      <c r="CQP40" s="1449"/>
      <c r="CQQ40" s="1450"/>
      <c r="CQR40" s="1448"/>
      <c r="CQS40" s="1448"/>
      <c r="CQT40" s="1448"/>
      <c r="CQU40" s="1451"/>
      <c r="CQV40" s="1447"/>
      <c r="CQW40" s="1448"/>
      <c r="CQX40" s="1448"/>
      <c r="CQY40" s="1448"/>
      <c r="CQZ40" s="1449"/>
      <c r="CRA40" s="1771"/>
      <c r="CRB40" s="1447"/>
      <c r="CRC40" s="1448"/>
      <c r="CRD40" s="1448"/>
      <c r="CRE40" s="1448"/>
      <c r="CRF40" s="1449"/>
      <c r="CRG40" s="1450"/>
      <c r="CRH40" s="1448"/>
      <c r="CRI40" s="1448"/>
      <c r="CRJ40" s="1448"/>
      <c r="CRK40" s="1451"/>
      <c r="CRL40" s="1447"/>
      <c r="CRM40" s="1448"/>
      <c r="CRN40" s="1448"/>
      <c r="CRO40" s="1448"/>
      <c r="CRP40" s="1449"/>
      <c r="CRQ40" s="1771"/>
      <c r="CRR40" s="1447"/>
      <c r="CRS40" s="1448"/>
      <c r="CRT40" s="1448"/>
      <c r="CRU40" s="1448"/>
      <c r="CRV40" s="1449"/>
      <c r="CRW40" s="1450"/>
      <c r="CRX40" s="1448"/>
      <c r="CRY40" s="1448"/>
      <c r="CRZ40" s="1448"/>
      <c r="CSA40" s="1451"/>
      <c r="CSB40" s="1447"/>
      <c r="CSC40" s="1448"/>
      <c r="CSD40" s="1448"/>
      <c r="CSE40" s="1448"/>
      <c r="CSF40" s="1449"/>
      <c r="CSG40" s="1771"/>
      <c r="CSH40" s="1447"/>
      <c r="CSI40" s="1448"/>
      <c r="CSJ40" s="1448"/>
      <c r="CSK40" s="1448"/>
      <c r="CSL40" s="1449"/>
      <c r="CSM40" s="1450"/>
      <c r="CSN40" s="1448"/>
      <c r="CSO40" s="1448"/>
      <c r="CSP40" s="1448"/>
      <c r="CSQ40" s="1451"/>
      <c r="CSR40" s="1447"/>
      <c r="CSS40" s="1448"/>
      <c r="CST40" s="1448"/>
      <c r="CSU40" s="1448"/>
      <c r="CSV40" s="1449"/>
      <c r="CSW40" s="1771"/>
      <c r="CSX40" s="1447"/>
      <c r="CSY40" s="1448"/>
      <c r="CSZ40" s="1448"/>
      <c r="CTA40" s="1448"/>
      <c r="CTB40" s="1449"/>
      <c r="CTC40" s="1450"/>
      <c r="CTD40" s="1448"/>
      <c r="CTE40" s="1448"/>
      <c r="CTF40" s="1448"/>
      <c r="CTG40" s="1451"/>
      <c r="CTH40" s="1447"/>
      <c r="CTI40" s="1448"/>
      <c r="CTJ40" s="1448"/>
      <c r="CTK40" s="1448"/>
      <c r="CTL40" s="1449"/>
      <c r="CTM40" s="1771"/>
      <c r="CTN40" s="1447"/>
      <c r="CTO40" s="1448"/>
      <c r="CTP40" s="1448"/>
      <c r="CTQ40" s="1448"/>
      <c r="CTR40" s="1449"/>
      <c r="CTS40" s="1450"/>
      <c r="CTT40" s="1448"/>
      <c r="CTU40" s="1448"/>
      <c r="CTV40" s="1448"/>
      <c r="CTW40" s="1451"/>
      <c r="CTX40" s="1447"/>
      <c r="CTY40" s="1448"/>
      <c r="CTZ40" s="1448"/>
      <c r="CUA40" s="1448"/>
      <c r="CUB40" s="1449"/>
      <c r="CUC40" s="1771"/>
      <c r="CUD40" s="1447"/>
      <c r="CUE40" s="1448"/>
      <c r="CUF40" s="1448"/>
      <c r="CUG40" s="1448"/>
      <c r="CUH40" s="1449"/>
      <c r="CUI40" s="1450"/>
      <c r="CUJ40" s="1448"/>
      <c r="CUK40" s="1448"/>
      <c r="CUL40" s="1448"/>
      <c r="CUM40" s="1451"/>
      <c r="CUN40" s="1447"/>
      <c r="CUO40" s="1448"/>
      <c r="CUP40" s="1448"/>
      <c r="CUQ40" s="1448"/>
      <c r="CUR40" s="1449"/>
      <c r="CUS40" s="1771"/>
      <c r="CUT40" s="1447"/>
      <c r="CUU40" s="1448"/>
      <c r="CUV40" s="1448"/>
      <c r="CUW40" s="1448"/>
      <c r="CUX40" s="1449"/>
      <c r="CUY40" s="1450"/>
      <c r="CUZ40" s="1448"/>
      <c r="CVA40" s="1448"/>
      <c r="CVB40" s="1448"/>
      <c r="CVC40" s="1451"/>
      <c r="CVD40" s="1447"/>
      <c r="CVE40" s="1448"/>
      <c r="CVF40" s="1448"/>
      <c r="CVG40" s="1448"/>
      <c r="CVH40" s="1449"/>
      <c r="CVI40" s="1771"/>
      <c r="CVJ40" s="1447"/>
      <c r="CVK40" s="1448"/>
      <c r="CVL40" s="1448"/>
      <c r="CVM40" s="1448"/>
      <c r="CVN40" s="1449"/>
      <c r="CVO40" s="1450"/>
      <c r="CVP40" s="1448"/>
      <c r="CVQ40" s="1448"/>
      <c r="CVR40" s="1448"/>
      <c r="CVS40" s="1451"/>
      <c r="CVT40" s="1447"/>
      <c r="CVU40" s="1448"/>
      <c r="CVV40" s="1448"/>
      <c r="CVW40" s="1448"/>
      <c r="CVX40" s="1449"/>
      <c r="CVY40" s="1771"/>
      <c r="CVZ40" s="1447"/>
      <c r="CWA40" s="1448"/>
      <c r="CWB40" s="1448"/>
      <c r="CWC40" s="1448"/>
      <c r="CWD40" s="1449"/>
      <c r="CWE40" s="1450"/>
      <c r="CWF40" s="1448"/>
      <c r="CWG40" s="1448"/>
      <c r="CWH40" s="1448"/>
      <c r="CWI40" s="1451"/>
      <c r="CWJ40" s="1447"/>
      <c r="CWK40" s="1448"/>
      <c r="CWL40" s="1448"/>
      <c r="CWM40" s="1448"/>
      <c r="CWN40" s="1449"/>
      <c r="CWO40" s="1771"/>
      <c r="CWP40" s="1447"/>
      <c r="CWQ40" s="1448"/>
      <c r="CWR40" s="1448"/>
      <c r="CWS40" s="1448"/>
      <c r="CWT40" s="1449"/>
      <c r="CWU40" s="1450"/>
      <c r="CWV40" s="1448"/>
      <c r="CWW40" s="1448"/>
      <c r="CWX40" s="1448"/>
      <c r="CWY40" s="1451"/>
      <c r="CWZ40" s="1447"/>
      <c r="CXA40" s="1448"/>
      <c r="CXB40" s="1448"/>
      <c r="CXC40" s="1448"/>
      <c r="CXD40" s="1449"/>
      <c r="CXE40" s="1771"/>
      <c r="CXF40" s="1447"/>
      <c r="CXG40" s="1448"/>
      <c r="CXH40" s="1448"/>
      <c r="CXI40" s="1448"/>
      <c r="CXJ40" s="1449"/>
      <c r="CXK40" s="1450"/>
      <c r="CXL40" s="1448"/>
      <c r="CXM40" s="1448"/>
      <c r="CXN40" s="1448"/>
      <c r="CXO40" s="1451"/>
      <c r="CXP40" s="1447"/>
      <c r="CXQ40" s="1448"/>
      <c r="CXR40" s="1448"/>
      <c r="CXS40" s="1448"/>
      <c r="CXT40" s="1449"/>
      <c r="CXU40" s="1771"/>
      <c r="CXV40" s="1447"/>
      <c r="CXW40" s="1448"/>
      <c r="CXX40" s="1448"/>
      <c r="CXY40" s="1448"/>
      <c r="CXZ40" s="1449"/>
      <c r="CYA40" s="1450"/>
      <c r="CYB40" s="1448"/>
      <c r="CYC40" s="1448"/>
      <c r="CYD40" s="1448"/>
      <c r="CYE40" s="1451"/>
      <c r="CYF40" s="1447"/>
      <c r="CYG40" s="1448"/>
      <c r="CYH40" s="1448"/>
      <c r="CYI40" s="1448"/>
      <c r="CYJ40" s="1449"/>
      <c r="CYK40" s="1771"/>
      <c r="CYL40" s="1447"/>
      <c r="CYM40" s="1448"/>
      <c r="CYN40" s="1448"/>
      <c r="CYO40" s="1448"/>
      <c r="CYP40" s="1449"/>
      <c r="CYQ40" s="1450"/>
      <c r="CYR40" s="1448"/>
      <c r="CYS40" s="1448"/>
      <c r="CYT40" s="1448"/>
      <c r="CYU40" s="1451"/>
      <c r="CYV40" s="1447"/>
      <c r="CYW40" s="1448"/>
      <c r="CYX40" s="1448"/>
      <c r="CYY40" s="1448"/>
      <c r="CYZ40" s="1449"/>
      <c r="CZA40" s="1771"/>
      <c r="CZB40" s="1447"/>
      <c r="CZC40" s="1448"/>
      <c r="CZD40" s="1448"/>
      <c r="CZE40" s="1448"/>
      <c r="CZF40" s="1449"/>
      <c r="CZG40" s="1450"/>
      <c r="CZH40" s="1448"/>
      <c r="CZI40" s="1448"/>
      <c r="CZJ40" s="1448"/>
      <c r="CZK40" s="1451"/>
      <c r="CZL40" s="1447"/>
      <c r="CZM40" s="1448"/>
      <c r="CZN40" s="1448"/>
      <c r="CZO40" s="1448"/>
      <c r="CZP40" s="1449"/>
      <c r="CZQ40" s="1771"/>
      <c r="CZR40" s="1447"/>
      <c r="CZS40" s="1448"/>
      <c r="CZT40" s="1448"/>
      <c r="CZU40" s="1448"/>
      <c r="CZV40" s="1449"/>
      <c r="CZW40" s="1450"/>
      <c r="CZX40" s="1448"/>
      <c r="CZY40" s="1448"/>
      <c r="CZZ40" s="1448"/>
      <c r="DAA40" s="1451"/>
      <c r="DAB40" s="1447"/>
      <c r="DAC40" s="1448"/>
      <c r="DAD40" s="1448"/>
      <c r="DAE40" s="1448"/>
      <c r="DAF40" s="1449"/>
      <c r="DAG40" s="1771"/>
      <c r="DAH40" s="1447"/>
      <c r="DAI40" s="1448"/>
      <c r="DAJ40" s="1448"/>
      <c r="DAK40" s="1448"/>
      <c r="DAL40" s="1449"/>
      <c r="DAM40" s="1450"/>
      <c r="DAN40" s="1448"/>
      <c r="DAO40" s="1448"/>
      <c r="DAP40" s="1448"/>
      <c r="DAQ40" s="1451"/>
      <c r="DAR40" s="1447"/>
      <c r="DAS40" s="1448"/>
      <c r="DAT40" s="1448"/>
      <c r="DAU40" s="1448"/>
      <c r="DAV40" s="1449"/>
      <c r="DAW40" s="1771"/>
      <c r="DAX40" s="1447"/>
      <c r="DAY40" s="1448"/>
      <c r="DAZ40" s="1448"/>
      <c r="DBA40" s="1448"/>
      <c r="DBB40" s="1449"/>
      <c r="DBC40" s="1450"/>
      <c r="DBD40" s="1448"/>
      <c r="DBE40" s="1448"/>
      <c r="DBF40" s="1448"/>
      <c r="DBG40" s="1451"/>
      <c r="DBH40" s="1447"/>
      <c r="DBI40" s="1448"/>
      <c r="DBJ40" s="1448"/>
      <c r="DBK40" s="1448"/>
      <c r="DBL40" s="1449"/>
      <c r="DBM40" s="1771"/>
      <c r="DBN40" s="1447"/>
      <c r="DBO40" s="1448"/>
      <c r="DBP40" s="1448"/>
      <c r="DBQ40" s="1448"/>
      <c r="DBR40" s="1449"/>
      <c r="DBS40" s="1450"/>
      <c r="DBT40" s="1448"/>
      <c r="DBU40" s="1448"/>
      <c r="DBV40" s="1448"/>
      <c r="DBW40" s="1451"/>
      <c r="DBX40" s="1447"/>
      <c r="DBY40" s="1448"/>
      <c r="DBZ40" s="1448"/>
      <c r="DCA40" s="1448"/>
      <c r="DCB40" s="1449"/>
      <c r="DCC40" s="1771"/>
      <c r="DCD40" s="1447"/>
      <c r="DCE40" s="1448"/>
      <c r="DCF40" s="1448"/>
      <c r="DCG40" s="1448"/>
      <c r="DCH40" s="1449"/>
      <c r="DCI40" s="1450"/>
      <c r="DCJ40" s="1448"/>
      <c r="DCK40" s="1448"/>
      <c r="DCL40" s="1448"/>
      <c r="DCM40" s="1451"/>
      <c r="DCN40" s="1447"/>
      <c r="DCO40" s="1448"/>
      <c r="DCP40" s="1448"/>
      <c r="DCQ40" s="1448"/>
      <c r="DCR40" s="1449"/>
      <c r="DCS40" s="1771"/>
      <c r="DCT40" s="1447"/>
      <c r="DCU40" s="1448"/>
      <c r="DCV40" s="1448"/>
      <c r="DCW40" s="1448"/>
      <c r="DCX40" s="1449"/>
      <c r="DCY40" s="1450"/>
      <c r="DCZ40" s="1448"/>
      <c r="DDA40" s="1448"/>
      <c r="DDB40" s="1448"/>
      <c r="DDC40" s="1451"/>
      <c r="DDD40" s="1447"/>
      <c r="DDE40" s="1448"/>
      <c r="DDF40" s="1448"/>
      <c r="DDG40" s="1448"/>
      <c r="DDH40" s="1449"/>
      <c r="DDI40" s="1771"/>
      <c r="DDJ40" s="1447"/>
      <c r="DDK40" s="1448"/>
      <c r="DDL40" s="1448"/>
      <c r="DDM40" s="1448"/>
      <c r="DDN40" s="1449"/>
      <c r="DDO40" s="1450"/>
      <c r="DDP40" s="1448"/>
      <c r="DDQ40" s="1448"/>
      <c r="DDR40" s="1448"/>
      <c r="DDS40" s="1451"/>
      <c r="DDT40" s="1447"/>
      <c r="DDU40" s="1448"/>
      <c r="DDV40" s="1448"/>
      <c r="DDW40" s="1448"/>
      <c r="DDX40" s="1449"/>
      <c r="DDY40" s="1771"/>
      <c r="DDZ40" s="1447"/>
      <c r="DEA40" s="1448"/>
      <c r="DEB40" s="1448"/>
      <c r="DEC40" s="1448"/>
      <c r="DED40" s="1449"/>
      <c r="DEE40" s="1450"/>
      <c r="DEF40" s="1448"/>
      <c r="DEG40" s="1448"/>
      <c r="DEH40" s="1448"/>
      <c r="DEI40" s="1451"/>
      <c r="DEJ40" s="1447"/>
      <c r="DEK40" s="1448"/>
      <c r="DEL40" s="1448"/>
      <c r="DEM40" s="1448"/>
      <c r="DEN40" s="1449"/>
      <c r="DEO40" s="1771"/>
      <c r="DEP40" s="1447"/>
      <c r="DEQ40" s="1448"/>
      <c r="DER40" s="1448"/>
      <c r="DES40" s="1448"/>
      <c r="DET40" s="1449"/>
      <c r="DEU40" s="1450"/>
      <c r="DEV40" s="1448"/>
      <c r="DEW40" s="1448"/>
      <c r="DEX40" s="1448"/>
      <c r="DEY40" s="1451"/>
      <c r="DEZ40" s="1447"/>
      <c r="DFA40" s="1448"/>
      <c r="DFB40" s="1448"/>
      <c r="DFC40" s="1448"/>
      <c r="DFD40" s="1449"/>
      <c r="DFE40" s="1771"/>
      <c r="DFF40" s="1447"/>
      <c r="DFG40" s="1448"/>
      <c r="DFH40" s="1448"/>
      <c r="DFI40" s="1448"/>
      <c r="DFJ40" s="1449"/>
      <c r="DFK40" s="1450"/>
      <c r="DFL40" s="1448"/>
      <c r="DFM40" s="1448"/>
      <c r="DFN40" s="1448"/>
      <c r="DFO40" s="1451"/>
      <c r="DFP40" s="1447"/>
      <c r="DFQ40" s="1448"/>
      <c r="DFR40" s="1448"/>
      <c r="DFS40" s="1448"/>
      <c r="DFT40" s="1449"/>
      <c r="DFU40" s="1771"/>
      <c r="DFV40" s="1447"/>
      <c r="DFW40" s="1448"/>
      <c r="DFX40" s="1448"/>
      <c r="DFY40" s="1448"/>
      <c r="DFZ40" s="1449"/>
      <c r="DGA40" s="1450"/>
      <c r="DGB40" s="1448"/>
      <c r="DGC40" s="1448"/>
      <c r="DGD40" s="1448"/>
      <c r="DGE40" s="1451"/>
      <c r="DGF40" s="1447"/>
      <c r="DGG40" s="1448"/>
      <c r="DGH40" s="1448"/>
      <c r="DGI40" s="1448"/>
      <c r="DGJ40" s="1449"/>
      <c r="DGK40" s="1771"/>
      <c r="DGL40" s="1447"/>
      <c r="DGM40" s="1448"/>
      <c r="DGN40" s="1448"/>
      <c r="DGO40" s="1448"/>
      <c r="DGP40" s="1449"/>
      <c r="DGQ40" s="1450"/>
      <c r="DGR40" s="1448"/>
      <c r="DGS40" s="1448"/>
      <c r="DGT40" s="1448"/>
      <c r="DGU40" s="1451"/>
      <c r="DGV40" s="1447"/>
      <c r="DGW40" s="1448"/>
      <c r="DGX40" s="1448"/>
      <c r="DGY40" s="1448"/>
      <c r="DGZ40" s="1449"/>
      <c r="DHA40" s="1771"/>
      <c r="DHB40" s="1447"/>
      <c r="DHC40" s="1448"/>
      <c r="DHD40" s="1448"/>
      <c r="DHE40" s="1448"/>
      <c r="DHF40" s="1449"/>
      <c r="DHG40" s="1450"/>
      <c r="DHH40" s="1448"/>
      <c r="DHI40" s="1448"/>
      <c r="DHJ40" s="1448"/>
      <c r="DHK40" s="1451"/>
      <c r="DHL40" s="1447"/>
      <c r="DHM40" s="1448"/>
      <c r="DHN40" s="1448"/>
      <c r="DHO40" s="1448"/>
      <c r="DHP40" s="1449"/>
      <c r="DHQ40" s="1771"/>
      <c r="DHR40" s="1447"/>
      <c r="DHS40" s="1448"/>
      <c r="DHT40" s="1448"/>
      <c r="DHU40" s="1448"/>
      <c r="DHV40" s="1449"/>
      <c r="DHW40" s="1450"/>
      <c r="DHX40" s="1448"/>
      <c r="DHY40" s="1448"/>
      <c r="DHZ40" s="1448"/>
      <c r="DIA40" s="1451"/>
      <c r="DIB40" s="1447"/>
      <c r="DIC40" s="1448"/>
      <c r="DID40" s="1448"/>
      <c r="DIE40" s="1448"/>
      <c r="DIF40" s="1449"/>
      <c r="DIG40" s="1771"/>
      <c r="DIH40" s="1447"/>
      <c r="DII40" s="1448"/>
      <c r="DIJ40" s="1448"/>
      <c r="DIK40" s="1448"/>
      <c r="DIL40" s="1449"/>
      <c r="DIM40" s="1450"/>
      <c r="DIN40" s="1448"/>
      <c r="DIO40" s="1448"/>
      <c r="DIP40" s="1448"/>
      <c r="DIQ40" s="1451"/>
      <c r="DIR40" s="1447"/>
      <c r="DIS40" s="1448"/>
      <c r="DIT40" s="1448"/>
      <c r="DIU40" s="1448"/>
      <c r="DIV40" s="1449"/>
      <c r="DIW40" s="1771"/>
      <c r="DIX40" s="1447"/>
      <c r="DIY40" s="1448"/>
      <c r="DIZ40" s="1448"/>
      <c r="DJA40" s="1448"/>
      <c r="DJB40" s="1449"/>
      <c r="DJC40" s="1450"/>
      <c r="DJD40" s="1448"/>
      <c r="DJE40" s="1448"/>
      <c r="DJF40" s="1448"/>
      <c r="DJG40" s="1451"/>
      <c r="DJH40" s="1447"/>
      <c r="DJI40" s="1448"/>
      <c r="DJJ40" s="1448"/>
      <c r="DJK40" s="1448"/>
      <c r="DJL40" s="1449"/>
      <c r="DJM40" s="1771"/>
      <c r="DJN40" s="1447"/>
      <c r="DJO40" s="1448"/>
      <c r="DJP40" s="1448"/>
      <c r="DJQ40" s="1448"/>
      <c r="DJR40" s="1449"/>
      <c r="DJS40" s="1450"/>
      <c r="DJT40" s="1448"/>
      <c r="DJU40" s="1448"/>
      <c r="DJV40" s="1448"/>
      <c r="DJW40" s="1451"/>
      <c r="DJX40" s="1447"/>
      <c r="DJY40" s="1448"/>
      <c r="DJZ40" s="1448"/>
      <c r="DKA40" s="1448"/>
      <c r="DKB40" s="1449"/>
      <c r="DKC40" s="1771"/>
      <c r="DKD40" s="1447"/>
      <c r="DKE40" s="1448"/>
      <c r="DKF40" s="1448"/>
      <c r="DKG40" s="1448"/>
      <c r="DKH40" s="1449"/>
      <c r="DKI40" s="1450"/>
      <c r="DKJ40" s="1448"/>
      <c r="DKK40" s="1448"/>
      <c r="DKL40" s="1448"/>
      <c r="DKM40" s="1451"/>
      <c r="DKN40" s="1447"/>
      <c r="DKO40" s="1448"/>
      <c r="DKP40" s="1448"/>
      <c r="DKQ40" s="1448"/>
      <c r="DKR40" s="1449"/>
      <c r="DKS40" s="1771"/>
      <c r="DKT40" s="1447"/>
      <c r="DKU40" s="1448"/>
      <c r="DKV40" s="1448"/>
      <c r="DKW40" s="1448"/>
      <c r="DKX40" s="1449"/>
      <c r="DKY40" s="1450"/>
      <c r="DKZ40" s="1448"/>
      <c r="DLA40" s="1448"/>
      <c r="DLB40" s="1448"/>
      <c r="DLC40" s="1451"/>
      <c r="DLD40" s="1447"/>
      <c r="DLE40" s="1448"/>
      <c r="DLF40" s="1448"/>
      <c r="DLG40" s="1448"/>
      <c r="DLH40" s="1449"/>
      <c r="DLI40" s="1771"/>
      <c r="DLJ40" s="1447"/>
      <c r="DLK40" s="1448"/>
      <c r="DLL40" s="1448"/>
      <c r="DLM40" s="1448"/>
      <c r="DLN40" s="1449"/>
      <c r="DLO40" s="1450"/>
      <c r="DLP40" s="1448"/>
      <c r="DLQ40" s="1448"/>
      <c r="DLR40" s="1448"/>
      <c r="DLS40" s="1451"/>
      <c r="DLT40" s="1447"/>
      <c r="DLU40" s="1448"/>
      <c r="DLV40" s="1448"/>
      <c r="DLW40" s="1448"/>
      <c r="DLX40" s="1449"/>
      <c r="DLY40" s="1771"/>
      <c r="DLZ40" s="1447"/>
      <c r="DMA40" s="1448"/>
      <c r="DMB40" s="1448"/>
      <c r="DMC40" s="1448"/>
      <c r="DMD40" s="1449"/>
      <c r="DME40" s="1450"/>
      <c r="DMF40" s="1448"/>
      <c r="DMG40" s="1448"/>
      <c r="DMH40" s="1448"/>
      <c r="DMI40" s="1451"/>
      <c r="DMJ40" s="1447"/>
      <c r="DMK40" s="1448"/>
      <c r="DML40" s="1448"/>
      <c r="DMM40" s="1448"/>
      <c r="DMN40" s="1449"/>
      <c r="DMO40" s="1771"/>
      <c r="DMP40" s="1447"/>
      <c r="DMQ40" s="1448"/>
      <c r="DMR40" s="1448"/>
      <c r="DMS40" s="1448"/>
      <c r="DMT40" s="1449"/>
      <c r="DMU40" s="1450"/>
      <c r="DMV40" s="1448"/>
      <c r="DMW40" s="1448"/>
      <c r="DMX40" s="1448"/>
      <c r="DMY40" s="1451"/>
      <c r="DMZ40" s="1447"/>
      <c r="DNA40" s="1448"/>
      <c r="DNB40" s="1448"/>
      <c r="DNC40" s="1448"/>
      <c r="DND40" s="1449"/>
      <c r="DNE40" s="1771"/>
      <c r="DNF40" s="1447"/>
      <c r="DNG40" s="1448"/>
      <c r="DNH40" s="1448"/>
      <c r="DNI40" s="1448"/>
      <c r="DNJ40" s="1449"/>
      <c r="DNK40" s="1450"/>
      <c r="DNL40" s="1448"/>
      <c r="DNM40" s="1448"/>
      <c r="DNN40" s="1448"/>
      <c r="DNO40" s="1451"/>
      <c r="DNP40" s="1447"/>
      <c r="DNQ40" s="1448"/>
      <c r="DNR40" s="1448"/>
      <c r="DNS40" s="1448"/>
      <c r="DNT40" s="1449"/>
      <c r="DNU40" s="1771"/>
      <c r="DNV40" s="1447"/>
      <c r="DNW40" s="1448"/>
      <c r="DNX40" s="1448"/>
      <c r="DNY40" s="1448"/>
      <c r="DNZ40" s="1449"/>
      <c r="DOA40" s="1450"/>
      <c r="DOB40" s="1448"/>
      <c r="DOC40" s="1448"/>
      <c r="DOD40" s="1448"/>
      <c r="DOE40" s="1451"/>
      <c r="DOF40" s="1447"/>
      <c r="DOG40" s="1448"/>
      <c r="DOH40" s="1448"/>
      <c r="DOI40" s="1448"/>
      <c r="DOJ40" s="1449"/>
      <c r="DOK40" s="1771"/>
      <c r="DOL40" s="1447"/>
      <c r="DOM40" s="1448"/>
      <c r="DON40" s="1448"/>
      <c r="DOO40" s="1448"/>
      <c r="DOP40" s="1449"/>
      <c r="DOQ40" s="1450"/>
      <c r="DOR40" s="1448"/>
      <c r="DOS40" s="1448"/>
      <c r="DOT40" s="1448"/>
      <c r="DOU40" s="1451"/>
      <c r="DOV40" s="1447"/>
      <c r="DOW40" s="1448"/>
      <c r="DOX40" s="1448"/>
      <c r="DOY40" s="1448"/>
      <c r="DOZ40" s="1449"/>
      <c r="DPA40" s="1771"/>
      <c r="DPB40" s="1447"/>
      <c r="DPC40" s="1448"/>
      <c r="DPD40" s="1448"/>
      <c r="DPE40" s="1448"/>
      <c r="DPF40" s="1449"/>
      <c r="DPG40" s="1450"/>
      <c r="DPH40" s="1448"/>
      <c r="DPI40" s="1448"/>
      <c r="DPJ40" s="1448"/>
      <c r="DPK40" s="1451"/>
      <c r="DPL40" s="1447"/>
      <c r="DPM40" s="1448"/>
      <c r="DPN40" s="1448"/>
      <c r="DPO40" s="1448"/>
      <c r="DPP40" s="1449"/>
      <c r="DPQ40" s="1771"/>
      <c r="DPR40" s="1447"/>
      <c r="DPS40" s="1448"/>
      <c r="DPT40" s="1448"/>
      <c r="DPU40" s="1448"/>
      <c r="DPV40" s="1449"/>
      <c r="DPW40" s="1450"/>
      <c r="DPX40" s="1448"/>
      <c r="DPY40" s="1448"/>
      <c r="DPZ40" s="1448"/>
      <c r="DQA40" s="1451"/>
      <c r="DQB40" s="1447"/>
      <c r="DQC40" s="1448"/>
      <c r="DQD40" s="1448"/>
      <c r="DQE40" s="1448"/>
      <c r="DQF40" s="1449"/>
      <c r="DQG40" s="1771"/>
      <c r="DQH40" s="1447"/>
      <c r="DQI40" s="1448"/>
      <c r="DQJ40" s="1448"/>
      <c r="DQK40" s="1448"/>
      <c r="DQL40" s="1449"/>
      <c r="DQM40" s="1450"/>
      <c r="DQN40" s="1448"/>
      <c r="DQO40" s="1448"/>
      <c r="DQP40" s="1448"/>
      <c r="DQQ40" s="1451"/>
      <c r="DQR40" s="1447"/>
      <c r="DQS40" s="1448"/>
      <c r="DQT40" s="1448"/>
      <c r="DQU40" s="1448"/>
      <c r="DQV40" s="1449"/>
      <c r="DQW40" s="1771"/>
      <c r="DQX40" s="1447"/>
      <c r="DQY40" s="1448"/>
      <c r="DQZ40" s="1448"/>
      <c r="DRA40" s="1448"/>
      <c r="DRB40" s="1449"/>
      <c r="DRC40" s="1450"/>
      <c r="DRD40" s="1448"/>
      <c r="DRE40" s="1448"/>
      <c r="DRF40" s="1448"/>
      <c r="DRG40" s="1451"/>
      <c r="DRH40" s="1447"/>
      <c r="DRI40" s="1448"/>
      <c r="DRJ40" s="1448"/>
      <c r="DRK40" s="1448"/>
      <c r="DRL40" s="1449"/>
      <c r="DRM40" s="1771"/>
      <c r="DRN40" s="1447"/>
      <c r="DRO40" s="1448"/>
      <c r="DRP40" s="1448"/>
      <c r="DRQ40" s="1448"/>
      <c r="DRR40" s="1449"/>
      <c r="DRS40" s="1450"/>
      <c r="DRT40" s="1448"/>
      <c r="DRU40" s="1448"/>
      <c r="DRV40" s="1448"/>
      <c r="DRW40" s="1451"/>
      <c r="DRX40" s="1447"/>
      <c r="DRY40" s="1448"/>
      <c r="DRZ40" s="1448"/>
      <c r="DSA40" s="1448"/>
      <c r="DSB40" s="1449"/>
      <c r="DSC40" s="1771"/>
      <c r="DSD40" s="1447"/>
      <c r="DSE40" s="1448"/>
      <c r="DSF40" s="1448"/>
      <c r="DSG40" s="1448"/>
      <c r="DSH40" s="1449"/>
      <c r="DSI40" s="1450"/>
      <c r="DSJ40" s="1448"/>
      <c r="DSK40" s="1448"/>
      <c r="DSL40" s="1448"/>
      <c r="DSM40" s="1451"/>
      <c r="DSN40" s="1447"/>
      <c r="DSO40" s="1448"/>
      <c r="DSP40" s="1448"/>
      <c r="DSQ40" s="1448"/>
      <c r="DSR40" s="1449"/>
      <c r="DSS40" s="1771"/>
      <c r="DST40" s="1447"/>
      <c r="DSU40" s="1448"/>
      <c r="DSV40" s="1448"/>
      <c r="DSW40" s="1448"/>
      <c r="DSX40" s="1449"/>
      <c r="DSY40" s="1450"/>
      <c r="DSZ40" s="1448"/>
      <c r="DTA40" s="1448"/>
      <c r="DTB40" s="1448"/>
      <c r="DTC40" s="1451"/>
      <c r="DTD40" s="1447"/>
      <c r="DTE40" s="1448"/>
      <c r="DTF40" s="1448"/>
      <c r="DTG40" s="1448"/>
      <c r="DTH40" s="1449"/>
      <c r="DTI40" s="1771"/>
      <c r="DTJ40" s="1447"/>
      <c r="DTK40" s="1448"/>
      <c r="DTL40" s="1448"/>
      <c r="DTM40" s="1448"/>
      <c r="DTN40" s="1449"/>
      <c r="DTO40" s="1450"/>
      <c r="DTP40" s="1448"/>
      <c r="DTQ40" s="1448"/>
      <c r="DTR40" s="1448"/>
      <c r="DTS40" s="1451"/>
      <c r="DTT40" s="1447"/>
      <c r="DTU40" s="1448"/>
      <c r="DTV40" s="1448"/>
      <c r="DTW40" s="1448"/>
      <c r="DTX40" s="1449"/>
      <c r="DTY40" s="1771"/>
      <c r="DTZ40" s="1447"/>
      <c r="DUA40" s="1448"/>
      <c r="DUB40" s="1448"/>
      <c r="DUC40" s="1448"/>
      <c r="DUD40" s="1449"/>
      <c r="DUE40" s="1450"/>
      <c r="DUF40" s="1448"/>
      <c r="DUG40" s="1448"/>
      <c r="DUH40" s="1448"/>
      <c r="DUI40" s="1451"/>
      <c r="DUJ40" s="1447"/>
      <c r="DUK40" s="1448"/>
      <c r="DUL40" s="1448"/>
      <c r="DUM40" s="1448"/>
      <c r="DUN40" s="1449"/>
      <c r="DUO40" s="1771"/>
      <c r="DUP40" s="1447"/>
      <c r="DUQ40" s="1448"/>
      <c r="DUR40" s="1448"/>
      <c r="DUS40" s="1448"/>
      <c r="DUT40" s="1449"/>
      <c r="DUU40" s="1450"/>
      <c r="DUV40" s="1448"/>
      <c r="DUW40" s="1448"/>
      <c r="DUX40" s="1448"/>
      <c r="DUY40" s="1451"/>
      <c r="DUZ40" s="1447"/>
      <c r="DVA40" s="1448"/>
      <c r="DVB40" s="1448"/>
      <c r="DVC40" s="1448"/>
      <c r="DVD40" s="1449"/>
      <c r="DVE40" s="1771"/>
      <c r="DVF40" s="1447"/>
      <c r="DVG40" s="1448"/>
      <c r="DVH40" s="1448"/>
      <c r="DVI40" s="1448"/>
      <c r="DVJ40" s="1449"/>
      <c r="DVK40" s="1450"/>
      <c r="DVL40" s="1448"/>
      <c r="DVM40" s="1448"/>
      <c r="DVN40" s="1448"/>
      <c r="DVO40" s="1451"/>
      <c r="DVP40" s="1447"/>
      <c r="DVQ40" s="1448"/>
      <c r="DVR40" s="1448"/>
      <c r="DVS40" s="1448"/>
      <c r="DVT40" s="1449"/>
      <c r="DVU40" s="1771"/>
      <c r="DVV40" s="1447"/>
      <c r="DVW40" s="1448"/>
      <c r="DVX40" s="1448"/>
      <c r="DVY40" s="1448"/>
      <c r="DVZ40" s="1449"/>
      <c r="DWA40" s="1450"/>
      <c r="DWB40" s="1448"/>
      <c r="DWC40" s="1448"/>
      <c r="DWD40" s="1448"/>
      <c r="DWE40" s="1451"/>
      <c r="DWF40" s="1447"/>
      <c r="DWG40" s="1448"/>
      <c r="DWH40" s="1448"/>
      <c r="DWI40" s="1448"/>
      <c r="DWJ40" s="1449"/>
      <c r="DWK40" s="1771"/>
      <c r="DWL40" s="1447"/>
      <c r="DWM40" s="1448"/>
      <c r="DWN40" s="1448"/>
      <c r="DWO40" s="1448"/>
      <c r="DWP40" s="1449"/>
      <c r="DWQ40" s="1450"/>
      <c r="DWR40" s="1448"/>
      <c r="DWS40" s="1448"/>
      <c r="DWT40" s="1448"/>
      <c r="DWU40" s="1451"/>
      <c r="DWV40" s="1447"/>
      <c r="DWW40" s="1448"/>
      <c r="DWX40" s="1448"/>
      <c r="DWY40" s="1448"/>
      <c r="DWZ40" s="1449"/>
      <c r="DXA40" s="1771"/>
      <c r="DXB40" s="1447"/>
      <c r="DXC40" s="1448"/>
      <c r="DXD40" s="1448"/>
      <c r="DXE40" s="1448"/>
      <c r="DXF40" s="1449"/>
      <c r="DXG40" s="1450"/>
      <c r="DXH40" s="1448"/>
      <c r="DXI40" s="1448"/>
      <c r="DXJ40" s="1448"/>
      <c r="DXK40" s="1451"/>
      <c r="DXL40" s="1447"/>
      <c r="DXM40" s="1448"/>
      <c r="DXN40" s="1448"/>
      <c r="DXO40" s="1448"/>
      <c r="DXP40" s="1449"/>
      <c r="DXQ40" s="1771"/>
      <c r="DXR40" s="1447"/>
      <c r="DXS40" s="1448"/>
      <c r="DXT40" s="1448"/>
      <c r="DXU40" s="1448"/>
      <c r="DXV40" s="1449"/>
      <c r="DXW40" s="1450"/>
      <c r="DXX40" s="1448"/>
      <c r="DXY40" s="1448"/>
      <c r="DXZ40" s="1448"/>
      <c r="DYA40" s="1451"/>
      <c r="DYB40" s="1447"/>
      <c r="DYC40" s="1448"/>
      <c r="DYD40" s="1448"/>
      <c r="DYE40" s="1448"/>
      <c r="DYF40" s="1449"/>
      <c r="DYG40" s="1771"/>
      <c r="DYH40" s="1447"/>
      <c r="DYI40" s="1448"/>
      <c r="DYJ40" s="1448"/>
      <c r="DYK40" s="1448"/>
      <c r="DYL40" s="1449"/>
      <c r="DYM40" s="1450"/>
      <c r="DYN40" s="1448"/>
      <c r="DYO40" s="1448"/>
      <c r="DYP40" s="1448"/>
      <c r="DYQ40" s="1451"/>
      <c r="DYR40" s="1447"/>
      <c r="DYS40" s="1448"/>
      <c r="DYT40" s="1448"/>
      <c r="DYU40" s="1448"/>
      <c r="DYV40" s="1449"/>
      <c r="DYW40" s="1771"/>
      <c r="DYX40" s="1447"/>
      <c r="DYY40" s="1448"/>
      <c r="DYZ40" s="1448"/>
      <c r="DZA40" s="1448"/>
      <c r="DZB40" s="1449"/>
      <c r="DZC40" s="1450"/>
      <c r="DZD40" s="1448"/>
      <c r="DZE40" s="1448"/>
      <c r="DZF40" s="1448"/>
      <c r="DZG40" s="1451"/>
      <c r="DZH40" s="1447"/>
      <c r="DZI40" s="1448"/>
      <c r="DZJ40" s="1448"/>
      <c r="DZK40" s="1448"/>
      <c r="DZL40" s="1449"/>
      <c r="DZM40" s="1771"/>
      <c r="DZN40" s="1447"/>
      <c r="DZO40" s="1448"/>
      <c r="DZP40" s="1448"/>
      <c r="DZQ40" s="1448"/>
      <c r="DZR40" s="1449"/>
      <c r="DZS40" s="1450"/>
      <c r="DZT40" s="1448"/>
      <c r="DZU40" s="1448"/>
      <c r="DZV40" s="1448"/>
      <c r="DZW40" s="1451"/>
      <c r="DZX40" s="1447"/>
      <c r="DZY40" s="1448"/>
      <c r="DZZ40" s="1448"/>
      <c r="EAA40" s="1448"/>
      <c r="EAB40" s="1449"/>
      <c r="EAC40" s="1771"/>
      <c r="EAD40" s="1447"/>
      <c r="EAE40" s="1448"/>
      <c r="EAF40" s="1448"/>
      <c r="EAG40" s="1448"/>
      <c r="EAH40" s="1449"/>
      <c r="EAI40" s="1450"/>
      <c r="EAJ40" s="1448"/>
      <c r="EAK40" s="1448"/>
      <c r="EAL40" s="1448"/>
      <c r="EAM40" s="1451"/>
      <c r="EAN40" s="1447"/>
      <c r="EAO40" s="1448"/>
      <c r="EAP40" s="1448"/>
      <c r="EAQ40" s="1448"/>
      <c r="EAR40" s="1449"/>
      <c r="EAS40" s="1771"/>
      <c r="EAT40" s="1447"/>
      <c r="EAU40" s="1448"/>
      <c r="EAV40" s="1448"/>
      <c r="EAW40" s="1448"/>
      <c r="EAX40" s="1449"/>
      <c r="EAY40" s="1450"/>
      <c r="EAZ40" s="1448"/>
      <c r="EBA40" s="1448"/>
      <c r="EBB40" s="1448"/>
      <c r="EBC40" s="1451"/>
      <c r="EBD40" s="1447"/>
      <c r="EBE40" s="1448"/>
      <c r="EBF40" s="1448"/>
      <c r="EBG40" s="1448"/>
      <c r="EBH40" s="1449"/>
      <c r="EBI40" s="1771"/>
      <c r="EBJ40" s="1447"/>
      <c r="EBK40" s="1448"/>
      <c r="EBL40" s="1448"/>
      <c r="EBM40" s="1448"/>
      <c r="EBN40" s="1449"/>
      <c r="EBO40" s="1450"/>
      <c r="EBP40" s="1448"/>
      <c r="EBQ40" s="1448"/>
      <c r="EBR40" s="1448"/>
      <c r="EBS40" s="1451"/>
      <c r="EBT40" s="1447"/>
      <c r="EBU40" s="1448"/>
      <c r="EBV40" s="1448"/>
      <c r="EBW40" s="1448"/>
      <c r="EBX40" s="1449"/>
      <c r="EBY40" s="1771"/>
      <c r="EBZ40" s="1447"/>
      <c r="ECA40" s="1448"/>
      <c r="ECB40" s="1448"/>
      <c r="ECC40" s="1448"/>
      <c r="ECD40" s="1449"/>
      <c r="ECE40" s="1450"/>
      <c r="ECF40" s="1448"/>
      <c r="ECG40" s="1448"/>
      <c r="ECH40" s="1448"/>
      <c r="ECI40" s="1451"/>
      <c r="ECJ40" s="1447"/>
      <c r="ECK40" s="1448"/>
      <c r="ECL40" s="1448"/>
      <c r="ECM40" s="1448"/>
      <c r="ECN40" s="1449"/>
      <c r="ECO40" s="1771"/>
      <c r="ECP40" s="1447"/>
      <c r="ECQ40" s="1448"/>
      <c r="ECR40" s="1448"/>
      <c r="ECS40" s="1448"/>
      <c r="ECT40" s="1449"/>
      <c r="ECU40" s="1450"/>
      <c r="ECV40" s="1448"/>
      <c r="ECW40" s="1448"/>
      <c r="ECX40" s="1448"/>
      <c r="ECY40" s="1451"/>
      <c r="ECZ40" s="1447"/>
      <c r="EDA40" s="1448"/>
      <c r="EDB40" s="1448"/>
      <c r="EDC40" s="1448"/>
      <c r="EDD40" s="1449"/>
      <c r="EDE40" s="1771"/>
      <c r="EDF40" s="1447"/>
      <c r="EDG40" s="1448"/>
      <c r="EDH40" s="1448"/>
      <c r="EDI40" s="1448"/>
      <c r="EDJ40" s="1449"/>
      <c r="EDK40" s="1450"/>
      <c r="EDL40" s="1448"/>
      <c r="EDM40" s="1448"/>
      <c r="EDN40" s="1448"/>
      <c r="EDO40" s="1451"/>
      <c r="EDP40" s="1447"/>
      <c r="EDQ40" s="1448"/>
      <c r="EDR40" s="1448"/>
      <c r="EDS40" s="1448"/>
      <c r="EDT40" s="1449"/>
      <c r="EDU40" s="1771"/>
      <c r="EDV40" s="1447"/>
      <c r="EDW40" s="1448"/>
      <c r="EDX40" s="1448"/>
      <c r="EDY40" s="1448"/>
      <c r="EDZ40" s="1449"/>
      <c r="EEA40" s="1450"/>
      <c r="EEB40" s="1448"/>
      <c r="EEC40" s="1448"/>
      <c r="EED40" s="1448"/>
      <c r="EEE40" s="1451"/>
      <c r="EEF40" s="1447"/>
      <c r="EEG40" s="1448"/>
      <c r="EEH40" s="1448"/>
      <c r="EEI40" s="1448"/>
      <c r="EEJ40" s="1449"/>
      <c r="EEK40" s="1771"/>
      <c r="EEL40" s="1447"/>
      <c r="EEM40" s="1448"/>
      <c r="EEN40" s="1448"/>
      <c r="EEO40" s="1448"/>
      <c r="EEP40" s="1449"/>
      <c r="EEQ40" s="1450"/>
      <c r="EER40" s="1448"/>
      <c r="EES40" s="1448"/>
      <c r="EET40" s="1448"/>
      <c r="EEU40" s="1451"/>
      <c r="EEV40" s="1447"/>
      <c r="EEW40" s="1448"/>
      <c r="EEX40" s="1448"/>
      <c r="EEY40" s="1448"/>
      <c r="EEZ40" s="1449"/>
      <c r="EFA40" s="1771"/>
      <c r="EFB40" s="1447"/>
      <c r="EFC40" s="1448"/>
      <c r="EFD40" s="1448"/>
      <c r="EFE40" s="1448"/>
      <c r="EFF40" s="1449"/>
      <c r="EFG40" s="1450"/>
      <c r="EFH40" s="1448"/>
      <c r="EFI40" s="1448"/>
      <c r="EFJ40" s="1448"/>
      <c r="EFK40" s="1451"/>
      <c r="EFL40" s="1447"/>
      <c r="EFM40" s="1448"/>
      <c r="EFN40" s="1448"/>
      <c r="EFO40" s="1448"/>
      <c r="EFP40" s="1449"/>
      <c r="EFQ40" s="1771"/>
      <c r="EFR40" s="1447"/>
      <c r="EFS40" s="1448"/>
      <c r="EFT40" s="1448"/>
      <c r="EFU40" s="1448"/>
      <c r="EFV40" s="1449"/>
      <c r="EFW40" s="1450"/>
      <c r="EFX40" s="1448"/>
      <c r="EFY40" s="1448"/>
      <c r="EFZ40" s="1448"/>
      <c r="EGA40" s="1451"/>
      <c r="EGB40" s="1447"/>
      <c r="EGC40" s="1448"/>
      <c r="EGD40" s="1448"/>
      <c r="EGE40" s="1448"/>
      <c r="EGF40" s="1449"/>
      <c r="EGG40" s="1771"/>
      <c r="EGH40" s="1447"/>
      <c r="EGI40" s="1448"/>
      <c r="EGJ40" s="1448"/>
      <c r="EGK40" s="1448"/>
      <c r="EGL40" s="1449"/>
      <c r="EGM40" s="1450"/>
      <c r="EGN40" s="1448"/>
      <c r="EGO40" s="1448"/>
      <c r="EGP40" s="1448"/>
      <c r="EGQ40" s="1451"/>
      <c r="EGR40" s="1447"/>
      <c r="EGS40" s="1448"/>
      <c r="EGT40" s="1448"/>
      <c r="EGU40" s="1448"/>
      <c r="EGV40" s="1449"/>
      <c r="EGW40" s="1771"/>
      <c r="EGX40" s="1447"/>
      <c r="EGY40" s="1448"/>
      <c r="EGZ40" s="1448"/>
      <c r="EHA40" s="1448"/>
      <c r="EHB40" s="1449"/>
      <c r="EHC40" s="1450"/>
      <c r="EHD40" s="1448"/>
      <c r="EHE40" s="1448"/>
      <c r="EHF40" s="1448"/>
      <c r="EHG40" s="1451"/>
      <c r="EHH40" s="1447"/>
      <c r="EHI40" s="1448"/>
      <c r="EHJ40" s="1448"/>
      <c r="EHK40" s="1448"/>
      <c r="EHL40" s="1449"/>
      <c r="EHM40" s="1771"/>
      <c r="EHN40" s="1447"/>
      <c r="EHO40" s="1448"/>
      <c r="EHP40" s="1448"/>
      <c r="EHQ40" s="1448"/>
      <c r="EHR40" s="1449"/>
      <c r="EHS40" s="1450"/>
      <c r="EHT40" s="1448"/>
      <c r="EHU40" s="1448"/>
      <c r="EHV40" s="1448"/>
      <c r="EHW40" s="1451"/>
      <c r="EHX40" s="1447"/>
      <c r="EHY40" s="1448"/>
      <c r="EHZ40" s="1448"/>
      <c r="EIA40" s="1448"/>
      <c r="EIB40" s="1449"/>
      <c r="EIC40" s="1771"/>
      <c r="EID40" s="1447"/>
      <c r="EIE40" s="1448"/>
      <c r="EIF40" s="1448"/>
      <c r="EIG40" s="1448"/>
      <c r="EIH40" s="1449"/>
      <c r="EII40" s="1450"/>
      <c r="EIJ40" s="1448"/>
      <c r="EIK40" s="1448"/>
      <c r="EIL40" s="1448"/>
      <c r="EIM40" s="1451"/>
      <c r="EIN40" s="1447"/>
      <c r="EIO40" s="1448"/>
      <c r="EIP40" s="1448"/>
      <c r="EIQ40" s="1448"/>
      <c r="EIR40" s="1449"/>
      <c r="EIS40" s="1771"/>
      <c r="EIT40" s="1447"/>
      <c r="EIU40" s="1448"/>
      <c r="EIV40" s="1448"/>
      <c r="EIW40" s="1448"/>
      <c r="EIX40" s="1449"/>
      <c r="EIY40" s="1450"/>
      <c r="EIZ40" s="1448"/>
      <c r="EJA40" s="1448"/>
      <c r="EJB40" s="1448"/>
      <c r="EJC40" s="1451"/>
      <c r="EJD40" s="1447"/>
      <c r="EJE40" s="1448"/>
      <c r="EJF40" s="1448"/>
      <c r="EJG40" s="1448"/>
      <c r="EJH40" s="1449"/>
      <c r="EJI40" s="1771"/>
      <c r="EJJ40" s="1447"/>
      <c r="EJK40" s="1448"/>
      <c r="EJL40" s="1448"/>
      <c r="EJM40" s="1448"/>
      <c r="EJN40" s="1449"/>
      <c r="EJO40" s="1450"/>
      <c r="EJP40" s="1448"/>
      <c r="EJQ40" s="1448"/>
      <c r="EJR40" s="1448"/>
      <c r="EJS40" s="1451"/>
      <c r="EJT40" s="1447"/>
      <c r="EJU40" s="1448"/>
      <c r="EJV40" s="1448"/>
      <c r="EJW40" s="1448"/>
      <c r="EJX40" s="1449"/>
      <c r="EJY40" s="1771"/>
      <c r="EJZ40" s="1447"/>
      <c r="EKA40" s="1448"/>
      <c r="EKB40" s="1448"/>
      <c r="EKC40" s="1448"/>
      <c r="EKD40" s="1449"/>
      <c r="EKE40" s="1450"/>
      <c r="EKF40" s="1448"/>
      <c r="EKG40" s="1448"/>
      <c r="EKH40" s="1448"/>
      <c r="EKI40" s="1451"/>
      <c r="EKJ40" s="1447"/>
      <c r="EKK40" s="1448"/>
      <c r="EKL40" s="1448"/>
      <c r="EKM40" s="1448"/>
      <c r="EKN40" s="1449"/>
      <c r="EKO40" s="1771"/>
      <c r="EKP40" s="1447"/>
      <c r="EKQ40" s="1448"/>
      <c r="EKR40" s="1448"/>
      <c r="EKS40" s="1448"/>
      <c r="EKT40" s="1449"/>
      <c r="EKU40" s="1450"/>
      <c r="EKV40" s="1448"/>
      <c r="EKW40" s="1448"/>
      <c r="EKX40" s="1448"/>
      <c r="EKY40" s="1451"/>
      <c r="EKZ40" s="1447"/>
      <c r="ELA40" s="1448"/>
      <c r="ELB40" s="1448"/>
      <c r="ELC40" s="1448"/>
      <c r="ELD40" s="1449"/>
      <c r="ELE40" s="1771"/>
      <c r="ELF40" s="1447"/>
      <c r="ELG40" s="1448"/>
      <c r="ELH40" s="1448"/>
      <c r="ELI40" s="1448"/>
      <c r="ELJ40" s="1449"/>
      <c r="ELK40" s="1450"/>
      <c r="ELL40" s="1448"/>
      <c r="ELM40" s="1448"/>
      <c r="ELN40" s="1448"/>
      <c r="ELO40" s="1451"/>
      <c r="ELP40" s="1447"/>
      <c r="ELQ40" s="1448"/>
      <c r="ELR40" s="1448"/>
      <c r="ELS40" s="1448"/>
      <c r="ELT40" s="1449"/>
      <c r="ELU40" s="1771"/>
      <c r="ELV40" s="1447"/>
      <c r="ELW40" s="1448"/>
      <c r="ELX40" s="1448"/>
      <c r="ELY40" s="1448"/>
      <c r="ELZ40" s="1449"/>
      <c r="EMA40" s="1450"/>
      <c r="EMB40" s="1448"/>
      <c r="EMC40" s="1448"/>
      <c r="EMD40" s="1448"/>
      <c r="EME40" s="1451"/>
      <c r="EMF40" s="1447"/>
      <c r="EMG40" s="1448"/>
      <c r="EMH40" s="1448"/>
      <c r="EMI40" s="1448"/>
      <c r="EMJ40" s="1449"/>
      <c r="EMK40" s="1771"/>
      <c r="EML40" s="1447"/>
      <c r="EMM40" s="1448"/>
      <c r="EMN40" s="1448"/>
      <c r="EMO40" s="1448"/>
      <c r="EMP40" s="1449"/>
      <c r="EMQ40" s="1450"/>
      <c r="EMR40" s="1448"/>
      <c r="EMS40" s="1448"/>
      <c r="EMT40" s="1448"/>
      <c r="EMU40" s="1451"/>
      <c r="EMV40" s="1447"/>
      <c r="EMW40" s="1448"/>
      <c r="EMX40" s="1448"/>
      <c r="EMY40" s="1448"/>
      <c r="EMZ40" s="1449"/>
      <c r="ENA40" s="1771"/>
      <c r="ENB40" s="1447"/>
      <c r="ENC40" s="1448"/>
      <c r="END40" s="1448"/>
      <c r="ENE40" s="1448"/>
      <c r="ENF40" s="1449"/>
      <c r="ENG40" s="1450"/>
      <c r="ENH40" s="1448"/>
      <c r="ENI40" s="1448"/>
      <c r="ENJ40" s="1448"/>
      <c r="ENK40" s="1451"/>
      <c r="ENL40" s="1447"/>
      <c r="ENM40" s="1448"/>
      <c r="ENN40" s="1448"/>
      <c r="ENO40" s="1448"/>
      <c r="ENP40" s="1449"/>
      <c r="ENQ40" s="1771"/>
      <c r="ENR40" s="1447"/>
      <c r="ENS40" s="1448"/>
      <c r="ENT40" s="1448"/>
      <c r="ENU40" s="1448"/>
      <c r="ENV40" s="1449"/>
      <c r="ENW40" s="1450"/>
      <c r="ENX40" s="1448"/>
      <c r="ENY40" s="1448"/>
      <c r="ENZ40" s="1448"/>
      <c r="EOA40" s="1451"/>
      <c r="EOB40" s="1447"/>
      <c r="EOC40" s="1448"/>
      <c r="EOD40" s="1448"/>
      <c r="EOE40" s="1448"/>
      <c r="EOF40" s="1449"/>
      <c r="EOG40" s="1771"/>
      <c r="EOH40" s="1447"/>
      <c r="EOI40" s="1448"/>
      <c r="EOJ40" s="1448"/>
      <c r="EOK40" s="1448"/>
      <c r="EOL40" s="1449"/>
      <c r="EOM40" s="1450"/>
      <c r="EON40" s="1448"/>
      <c r="EOO40" s="1448"/>
      <c r="EOP40" s="1448"/>
      <c r="EOQ40" s="1451"/>
      <c r="EOR40" s="1447"/>
      <c r="EOS40" s="1448"/>
      <c r="EOT40" s="1448"/>
      <c r="EOU40" s="1448"/>
      <c r="EOV40" s="1449"/>
      <c r="EOW40" s="1771"/>
      <c r="EOX40" s="1447"/>
      <c r="EOY40" s="1448"/>
      <c r="EOZ40" s="1448"/>
      <c r="EPA40" s="1448"/>
      <c r="EPB40" s="1449"/>
      <c r="EPC40" s="1450"/>
      <c r="EPD40" s="1448"/>
      <c r="EPE40" s="1448"/>
      <c r="EPF40" s="1448"/>
      <c r="EPG40" s="1451"/>
      <c r="EPH40" s="1447"/>
      <c r="EPI40" s="1448"/>
      <c r="EPJ40" s="1448"/>
      <c r="EPK40" s="1448"/>
      <c r="EPL40" s="1449"/>
      <c r="EPM40" s="1771"/>
      <c r="EPN40" s="1447"/>
      <c r="EPO40" s="1448"/>
      <c r="EPP40" s="1448"/>
      <c r="EPQ40" s="1448"/>
      <c r="EPR40" s="1449"/>
      <c r="EPS40" s="1450"/>
      <c r="EPT40" s="1448"/>
      <c r="EPU40" s="1448"/>
      <c r="EPV40" s="1448"/>
      <c r="EPW40" s="1451"/>
      <c r="EPX40" s="1447"/>
      <c r="EPY40" s="1448"/>
      <c r="EPZ40" s="1448"/>
      <c r="EQA40" s="1448"/>
      <c r="EQB40" s="1449"/>
      <c r="EQC40" s="1771"/>
      <c r="EQD40" s="1447"/>
      <c r="EQE40" s="1448"/>
      <c r="EQF40" s="1448"/>
      <c r="EQG40" s="1448"/>
      <c r="EQH40" s="1449"/>
      <c r="EQI40" s="1450"/>
      <c r="EQJ40" s="1448"/>
      <c r="EQK40" s="1448"/>
      <c r="EQL40" s="1448"/>
      <c r="EQM40" s="1451"/>
      <c r="EQN40" s="1447"/>
      <c r="EQO40" s="1448"/>
      <c r="EQP40" s="1448"/>
      <c r="EQQ40" s="1448"/>
      <c r="EQR40" s="1449"/>
      <c r="EQS40" s="1771"/>
      <c r="EQT40" s="1447"/>
      <c r="EQU40" s="1448"/>
      <c r="EQV40" s="1448"/>
      <c r="EQW40" s="1448"/>
      <c r="EQX40" s="1449"/>
      <c r="EQY40" s="1450"/>
      <c r="EQZ40" s="1448"/>
      <c r="ERA40" s="1448"/>
      <c r="ERB40" s="1448"/>
      <c r="ERC40" s="1451"/>
      <c r="ERD40" s="1447"/>
      <c r="ERE40" s="1448"/>
      <c r="ERF40" s="1448"/>
      <c r="ERG40" s="1448"/>
      <c r="ERH40" s="1449"/>
      <c r="ERI40" s="1771"/>
      <c r="ERJ40" s="1447"/>
      <c r="ERK40" s="1448"/>
      <c r="ERL40" s="1448"/>
      <c r="ERM40" s="1448"/>
      <c r="ERN40" s="1449"/>
      <c r="ERO40" s="1450"/>
      <c r="ERP40" s="1448"/>
      <c r="ERQ40" s="1448"/>
      <c r="ERR40" s="1448"/>
      <c r="ERS40" s="1451"/>
      <c r="ERT40" s="1447"/>
      <c r="ERU40" s="1448"/>
      <c r="ERV40" s="1448"/>
      <c r="ERW40" s="1448"/>
      <c r="ERX40" s="1449"/>
      <c r="ERY40" s="1771"/>
      <c r="ERZ40" s="1447"/>
      <c r="ESA40" s="1448"/>
      <c r="ESB40" s="1448"/>
      <c r="ESC40" s="1448"/>
      <c r="ESD40" s="1449"/>
      <c r="ESE40" s="1450"/>
      <c r="ESF40" s="1448"/>
      <c r="ESG40" s="1448"/>
      <c r="ESH40" s="1448"/>
      <c r="ESI40" s="1451"/>
      <c r="ESJ40" s="1447"/>
      <c r="ESK40" s="1448"/>
      <c r="ESL40" s="1448"/>
      <c r="ESM40" s="1448"/>
      <c r="ESN40" s="1449"/>
      <c r="ESO40" s="1771"/>
      <c r="ESP40" s="1447"/>
      <c r="ESQ40" s="1448"/>
      <c r="ESR40" s="1448"/>
      <c r="ESS40" s="1448"/>
      <c r="EST40" s="1449"/>
      <c r="ESU40" s="1450"/>
      <c r="ESV40" s="1448"/>
      <c r="ESW40" s="1448"/>
      <c r="ESX40" s="1448"/>
      <c r="ESY40" s="1451"/>
      <c r="ESZ40" s="1447"/>
      <c r="ETA40" s="1448"/>
      <c r="ETB40" s="1448"/>
      <c r="ETC40" s="1448"/>
      <c r="ETD40" s="1449"/>
      <c r="ETE40" s="1771"/>
      <c r="ETF40" s="1447"/>
      <c r="ETG40" s="1448"/>
      <c r="ETH40" s="1448"/>
      <c r="ETI40" s="1448"/>
      <c r="ETJ40" s="1449"/>
      <c r="ETK40" s="1450"/>
      <c r="ETL40" s="1448"/>
      <c r="ETM40" s="1448"/>
      <c r="ETN40" s="1448"/>
      <c r="ETO40" s="1451"/>
      <c r="ETP40" s="1447"/>
      <c r="ETQ40" s="1448"/>
      <c r="ETR40" s="1448"/>
      <c r="ETS40" s="1448"/>
      <c r="ETT40" s="1449"/>
      <c r="ETU40" s="1771"/>
      <c r="ETV40" s="1447"/>
      <c r="ETW40" s="1448"/>
      <c r="ETX40" s="1448"/>
      <c r="ETY40" s="1448"/>
      <c r="ETZ40" s="1449"/>
      <c r="EUA40" s="1450"/>
      <c r="EUB40" s="1448"/>
      <c r="EUC40" s="1448"/>
      <c r="EUD40" s="1448"/>
      <c r="EUE40" s="1451"/>
      <c r="EUF40" s="1447"/>
      <c r="EUG40" s="1448"/>
      <c r="EUH40" s="1448"/>
      <c r="EUI40" s="1448"/>
      <c r="EUJ40" s="1449"/>
      <c r="EUK40" s="1771"/>
      <c r="EUL40" s="1447"/>
      <c r="EUM40" s="1448"/>
      <c r="EUN40" s="1448"/>
      <c r="EUO40" s="1448"/>
      <c r="EUP40" s="1449"/>
      <c r="EUQ40" s="1450"/>
      <c r="EUR40" s="1448"/>
      <c r="EUS40" s="1448"/>
      <c r="EUT40" s="1448"/>
      <c r="EUU40" s="1451"/>
      <c r="EUV40" s="1447"/>
      <c r="EUW40" s="1448"/>
      <c r="EUX40" s="1448"/>
      <c r="EUY40" s="1448"/>
      <c r="EUZ40" s="1449"/>
      <c r="EVA40" s="1771"/>
      <c r="EVB40" s="1447"/>
      <c r="EVC40" s="1448"/>
      <c r="EVD40" s="1448"/>
      <c r="EVE40" s="1448"/>
      <c r="EVF40" s="1449"/>
      <c r="EVG40" s="1450"/>
      <c r="EVH40" s="1448"/>
      <c r="EVI40" s="1448"/>
      <c r="EVJ40" s="1448"/>
      <c r="EVK40" s="1451"/>
      <c r="EVL40" s="1447"/>
      <c r="EVM40" s="1448"/>
      <c r="EVN40" s="1448"/>
      <c r="EVO40" s="1448"/>
      <c r="EVP40" s="1449"/>
      <c r="EVQ40" s="1771"/>
      <c r="EVR40" s="1447"/>
      <c r="EVS40" s="1448"/>
      <c r="EVT40" s="1448"/>
      <c r="EVU40" s="1448"/>
      <c r="EVV40" s="1449"/>
      <c r="EVW40" s="1450"/>
      <c r="EVX40" s="1448"/>
      <c r="EVY40" s="1448"/>
      <c r="EVZ40" s="1448"/>
      <c r="EWA40" s="1451"/>
      <c r="EWB40" s="1447"/>
      <c r="EWC40" s="1448"/>
      <c r="EWD40" s="1448"/>
      <c r="EWE40" s="1448"/>
      <c r="EWF40" s="1449"/>
      <c r="EWG40" s="1771"/>
      <c r="EWH40" s="1447"/>
      <c r="EWI40" s="1448"/>
      <c r="EWJ40" s="1448"/>
      <c r="EWK40" s="1448"/>
      <c r="EWL40" s="1449"/>
      <c r="EWM40" s="1450"/>
      <c r="EWN40" s="1448"/>
      <c r="EWO40" s="1448"/>
      <c r="EWP40" s="1448"/>
      <c r="EWQ40" s="1451"/>
      <c r="EWR40" s="1447"/>
      <c r="EWS40" s="1448"/>
      <c r="EWT40" s="1448"/>
      <c r="EWU40" s="1448"/>
      <c r="EWV40" s="1449"/>
      <c r="EWW40" s="1771"/>
      <c r="EWX40" s="1447"/>
      <c r="EWY40" s="1448"/>
      <c r="EWZ40" s="1448"/>
      <c r="EXA40" s="1448"/>
      <c r="EXB40" s="1449"/>
      <c r="EXC40" s="1450"/>
      <c r="EXD40" s="1448"/>
      <c r="EXE40" s="1448"/>
      <c r="EXF40" s="1448"/>
      <c r="EXG40" s="1451"/>
      <c r="EXH40" s="1447"/>
      <c r="EXI40" s="1448"/>
      <c r="EXJ40" s="1448"/>
      <c r="EXK40" s="1448"/>
      <c r="EXL40" s="1449"/>
      <c r="EXM40" s="1771"/>
      <c r="EXN40" s="1447"/>
      <c r="EXO40" s="1448"/>
      <c r="EXP40" s="1448"/>
      <c r="EXQ40" s="1448"/>
      <c r="EXR40" s="1449"/>
      <c r="EXS40" s="1450"/>
      <c r="EXT40" s="1448"/>
      <c r="EXU40" s="1448"/>
      <c r="EXV40" s="1448"/>
      <c r="EXW40" s="1451"/>
      <c r="EXX40" s="1447"/>
      <c r="EXY40" s="1448"/>
      <c r="EXZ40" s="1448"/>
      <c r="EYA40" s="1448"/>
      <c r="EYB40" s="1449"/>
      <c r="EYC40" s="1771"/>
      <c r="EYD40" s="1447"/>
      <c r="EYE40" s="1448"/>
      <c r="EYF40" s="1448"/>
      <c r="EYG40" s="1448"/>
      <c r="EYH40" s="1449"/>
      <c r="EYI40" s="1450"/>
      <c r="EYJ40" s="1448"/>
      <c r="EYK40" s="1448"/>
      <c r="EYL40" s="1448"/>
      <c r="EYM40" s="1451"/>
      <c r="EYN40" s="1447"/>
      <c r="EYO40" s="1448"/>
      <c r="EYP40" s="1448"/>
      <c r="EYQ40" s="1448"/>
      <c r="EYR40" s="1449"/>
      <c r="EYS40" s="1771"/>
      <c r="EYT40" s="1447"/>
      <c r="EYU40" s="1448"/>
      <c r="EYV40" s="1448"/>
      <c r="EYW40" s="1448"/>
      <c r="EYX40" s="1449"/>
      <c r="EYY40" s="1450"/>
      <c r="EYZ40" s="1448"/>
      <c r="EZA40" s="1448"/>
      <c r="EZB40" s="1448"/>
      <c r="EZC40" s="1451"/>
      <c r="EZD40" s="1447"/>
      <c r="EZE40" s="1448"/>
      <c r="EZF40" s="1448"/>
      <c r="EZG40" s="1448"/>
      <c r="EZH40" s="1449"/>
      <c r="EZI40" s="1771"/>
      <c r="EZJ40" s="1447"/>
      <c r="EZK40" s="1448"/>
      <c r="EZL40" s="1448"/>
      <c r="EZM40" s="1448"/>
      <c r="EZN40" s="1449"/>
      <c r="EZO40" s="1450"/>
      <c r="EZP40" s="1448"/>
      <c r="EZQ40" s="1448"/>
      <c r="EZR40" s="1448"/>
      <c r="EZS40" s="1451"/>
      <c r="EZT40" s="1447"/>
      <c r="EZU40" s="1448"/>
      <c r="EZV40" s="1448"/>
      <c r="EZW40" s="1448"/>
      <c r="EZX40" s="1449"/>
      <c r="EZY40" s="1771"/>
      <c r="EZZ40" s="1447"/>
      <c r="FAA40" s="1448"/>
      <c r="FAB40" s="1448"/>
      <c r="FAC40" s="1448"/>
      <c r="FAD40" s="1449"/>
      <c r="FAE40" s="1450"/>
      <c r="FAF40" s="1448"/>
      <c r="FAG40" s="1448"/>
      <c r="FAH40" s="1448"/>
      <c r="FAI40" s="1451"/>
      <c r="FAJ40" s="1447"/>
      <c r="FAK40" s="1448"/>
      <c r="FAL40" s="1448"/>
      <c r="FAM40" s="1448"/>
      <c r="FAN40" s="1449"/>
      <c r="FAO40" s="1771"/>
      <c r="FAP40" s="1447"/>
      <c r="FAQ40" s="1448"/>
      <c r="FAR40" s="1448"/>
      <c r="FAS40" s="1448"/>
      <c r="FAT40" s="1449"/>
      <c r="FAU40" s="1450"/>
      <c r="FAV40" s="1448"/>
      <c r="FAW40" s="1448"/>
      <c r="FAX40" s="1448"/>
      <c r="FAY40" s="1451"/>
      <c r="FAZ40" s="1447"/>
      <c r="FBA40" s="1448"/>
      <c r="FBB40" s="1448"/>
      <c r="FBC40" s="1448"/>
      <c r="FBD40" s="1449"/>
      <c r="FBE40" s="1771"/>
      <c r="FBF40" s="1447"/>
      <c r="FBG40" s="1448"/>
      <c r="FBH40" s="1448"/>
      <c r="FBI40" s="1448"/>
      <c r="FBJ40" s="1449"/>
      <c r="FBK40" s="1450"/>
      <c r="FBL40" s="1448"/>
      <c r="FBM40" s="1448"/>
      <c r="FBN40" s="1448"/>
      <c r="FBO40" s="1451"/>
      <c r="FBP40" s="1447"/>
      <c r="FBQ40" s="1448"/>
      <c r="FBR40" s="1448"/>
      <c r="FBS40" s="1448"/>
      <c r="FBT40" s="1449"/>
      <c r="FBU40" s="1771"/>
      <c r="FBV40" s="1447"/>
      <c r="FBW40" s="1448"/>
      <c r="FBX40" s="1448"/>
      <c r="FBY40" s="1448"/>
      <c r="FBZ40" s="1449"/>
      <c r="FCA40" s="1450"/>
      <c r="FCB40" s="1448"/>
      <c r="FCC40" s="1448"/>
      <c r="FCD40" s="1448"/>
      <c r="FCE40" s="1451"/>
      <c r="FCF40" s="1447"/>
      <c r="FCG40" s="1448"/>
      <c r="FCH40" s="1448"/>
      <c r="FCI40" s="1448"/>
      <c r="FCJ40" s="1449"/>
      <c r="FCK40" s="1771"/>
      <c r="FCL40" s="1447"/>
      <c r="FCM40" s="1448"/>
      <c r="FCN40" s="1448"/>
      <c r="FCO40" s="1448"/>
      <c r="FCP40" s="1449"/>
      <c r="FCQ40" s="1450"/>
      <c r="FCR40" s="1448"/>
      <c r="FCS40" s="1448"/>
      <c r="FCT40" s="1448"/>
      <c r="FCU40" s="1451"/>
      <c r="FCV40" s="1447"/>
      <c r="FCW40" s="1448"/>
      <c r="FCX40" s="1448"/>
      <c r="FCY40" s="1448"/>
      <c r="FCZ40" s="1449"/>
      <c r="FDA40" s="1771"/>
      <c r="FDB40" s="1447"/>
      <c r="FDC40" s="1448"/>
      <c r="FDD40" s="1448"/>
      <c r="FDE40" s="1448"/>
      <c r="FDF40" s="1449"/>
      <c r="FDG40" s="1450"/>
      <c r="FDH40" s="1448"/>
      <c r="FDI40" s="1448"/>
      <c r="FDJ40" s="1448"/>
      <c r="FDK40" s="1451"/>
      <c r="FDL40" s="1447"/>
      <c r="FDM40" s="1448"/>
      <c r="FDN40" s="1448"/>
      <c r="FDO40" s="1448"/>
      <c r="FDP40" s="1449"/>
      <c r="FDQ40" s="1771"/>
      <c r="FDR40" s="1447"/>
      <c r="FDS40" s="1448"/>
      <c r="FDT40" s="1448"/>
      <c r="FDU40" s="1448"/>
      <c r="FDV40" s="1449"/>
      <c r="FDW40" s="1450"/>
      <c r="FDX40" s="1448"/>
      <c r="FDY40" s="1448"/>
      <c r="FDZ40" s="1448"/>
      <c r="FEA40" s="1451"/>
      <c r="FEB40" s="1447"/>
      <c r="FEC40" s="1448"/>
      <c r="FED40" s="1448"/>
      <c r="FEE40" s="1448"/>
      <c r="FEF40" s="1449"/>
      <c r="FEG40" s="1771"/>
      <c r="FEH40" s="1447"/>
      <c r="FEI40" s="1448"/>
      <c r="FEJ40" s="1448"/>
      <c r="FEK40" s="1448"/>
      <c r="FEL40" s="1449"/>
      <c r="FEM40" s="1450"/>
      <c r="FEN40" s="1448"/>
      <c r="FEO40" s="1448"/>
      <c r="FEP40" s="1448"/>
      <c r="FEQ40" s="1451"/>
      <c r="FER40" s="1447"/>
      <c r="FES40" s="1448"/>
      <c r="FET40" s="1448"/>
      <c r="FEU40" s="1448"/>
      <c r="FEV40" s="1449"/>
      <c r="FEW40" s="1771"/>
      <c r="FEX40" s="1447"/>
      <c r="FEY40" s="1448"/>
      <c r="FEZ40" s="1448"/>
      <c r="FFA40" s="1448"/>
      <c r="FFB40" s="1449"/>
      <c r="FFC40" s="1450"/>
      <c r="FFD40" s="1448"/>
      <c r="FFE40" s="1448"/>
      <c r="FFF40" s="1448"/>
      <c r="FFG40" s="1451"/>
      <c r="FFH40" s="1447"/>
      <c r="FFI40" s="1448"/>
      <c r="FFJ40" s="1448"/>
      <c r="FFK40" s="1448"/>
      <c r="FFL40" s="1449"/>
      <c r="FFM40" s="1771"/>
      <c r="FFN40" s="1447"/>
      <c r="FFO40" s="1448"/>
      <c r="FFP40" s="1448"/>
      <c r="FFQ40" s="1448"/>
      <c r="FFR40" s="1449"/>
      <c r="FFS40" s="1450"/>
      <c r="FFT40" s="1448"/>
      <c r="FFU40" s="1448"/>
      <c r="FFV40" s="1448"/>
      <c r="FFW40" s="1451"/>
      <c r="FFX40" s="1447"/>
      <c r="FFY40" s="1448"/>
      <c r="FFZ40" s="1448"/>
      <c r="FGA40" s="1448"/>
      <c r="FGB40" s="1449"/>
      <c r="FGC40" s="1771"/>
      <c r="FGD40" s="1447"/>
      <c r="FGE40" s="1448"/>
      <c r="FGF40" s="1448"/>
      <c r="FGG40" s="1448"/>
      <c r="FGH40" s="1449"/>
      <c r="FGI40" s="1450"/>
      <c r="FGJ40" s="1448"/>
      <c r="FGK40" s="1448"/>
      <c r="FGL40" s="1448"/>
      <c r="FGM40" s="1451"/>
      <c r="FGN40" s="1447"/>
      <c r="FGO40" s="1448"/>
      <c r="FGP40" s="1448"/>
      <c r="FGQ40" s="1448"/>
      <c r="FGR40" s="1449"/>
      <c r="FGS40" s="1771"/>
      <c r="FGT40" s="1447"/>
      <c r="FGU40" s="1448"/>
      <c r="FGV40" s="1448"/>
      <c r="FGW40" s="1448"/>
      <c r="FGX40" s="1449"/>
      <c r="FGY40" s="1450"/>
      <c r="FGZ40" s="1448"/>
      <c r="FHA40" s="1448"/>
      <c r="FHB40" s="1448"/>
      <c r="FHC40" s="1451"/>
      <c r="FHD40" s="1447"/>
      <c r="FHE40" s="1448"/>
      <c r="FHF40" s="1448"/>
      <c r="FHG40" s="1448"/>
      <c r="FHH40" s="1449"/>
      <c r="FHI40" s="1771"/>
      <c r="FHJ40" s="1447"/>
      <c r="FHK40" s="1448"/>
      <c r="FHL40" s="1448"/>
      <c r="FHM40" s="1448"/>
      <c r="FHN40" s="1449"/>
      <c r="FHO40" s="1450"/>
      <c r="FHP40" s="1448"/>
      <c r="FHQ40" s="1448"/>
      <c r="FHR40" s="1448"/>
      <c r="FHS40" s="1451"/>
      <c r="FHT40" s="1447"/>
      <c r="FHU40" s="1448"/>
      <c r="FHV40" s="1448"/>
      <c r="FHW40" s="1448"/>
      <c r="FHX40" s="1449"/>
      <c r="FHY40" s="1771"/>
      <c r="FHZ40" s="1447"/>
      <c r="FIA40" s="1448"/>
      <c r="FIB40" s="1448"/>
      <c r="FIC40" s="1448"/>
      <c r="FID40" s="1449"/>
      <c r="FIE40" s="1450"/>
      <c r="FIF40" s="1448"/>
      <c r="FIG40" s="1448"/>
      <c r="FIH40" s="1448"/>
      <c r="FII40" s="1451"/>
      <c r="FIJ40" s="1447"/>
      <c r="FIK40" s="1448"/>
      <c r="FIL40" s="1448"/>
      <c r="FIM40" s="1448"/>
      <c r="FIN40" s="1449"/>
      <c r="FIO40" s="1771"/>
      <c r="FIP40" s="1447"/>
      <c r="FIQ40" s="1448"/>
      <c r="FIR40" s="1448"/>
      <c r="FIS40" s="1448"/>
      <c r="FIT40" s="1449"/>
      <c r="FIU40" s="1450"/>
      <c r="FIV40" s="1448"/>
      <c r="FIW40" s="1448"/>
      <c r="FIX40" s="1448"/>
      <c r="FIY40" s="1451"/>
      <c r="FIZ40" s="1447"/>
      <c r="FJA40" s="1448"/>
      <c r="FJB40" s="1448"/>
      <c r="FJC40" s="1448"/>
      <c r="FJD40" s="1449"/>
      <c r="FJE40" s="1771"/>
      <c r="FJF40" s="1447"/>
      <c r="FJG40" s="1448"/>
      <c r="FJH40" s="1448"/>
      <c r="FJI40" s="1448"/>
      <c r="FJJ40" s="1449"/>
      <c r="FJK40" s="1450"/>
      <c r="FJL40" s="1448"/>
      <c r="FJM40" s="1448"/>
      <c r="FJN40" s="1448"/>
      <c r="FJO40" s="1451"/>
      <c r="FJP40" s="1447"/>
      <c r="FJQ40" s="1448"/>
      <c r="FJR40" s="1448"/>
      <c r="FJS40" s="1448"/>
      <c r="FJT40" s="1449"/>
      <c r="FJU40" s="1771"/>
      <c r="FJV40" s="1447"/>
      <c r="FJW40" s="1448"/>
      <c r="FJX40" s="1448"/>
      <c r="FJY40" s="1448"/>
      <c r="FJZ40" s="1449"/>
      <c r="FKA40" s="1450"/>
      <c r="FKB40" s="1448"/>
      <c r="FKC40" s="1448"/>
      <c r="FKD40" s="1448"/>
      <c r="FKE40" s="1451"/>
      <c r="FKF40" s="1447"/>
      <c r="FKG40" s="1448"/>
      <c r="FKH40" s="1448"/>
      <c r="FKI40" s="1448"/>
      <c r="FKJ40" s="1449"/>
      <c r="FKK40" s="1771"/>
      <c r="FKL40" s="1447"/>
      <c r="FKM40" s="1448"/>
      <c r="FKN40" s="1448"/>
      <c r="FKO40" s="1448"/>
      <c r="FKP40" s="1449"/>
      <c r="FKQ40" s="1450"/>
      <c r="FKR40" s="1448"/>
      <c r="FKS40" s="1448"/>
      <c r="FKT40" s="1448"/>
      <c r="FKU40" s="1451"/>
      <c r="FKV40" s="1447"/>
      <c r="FKW40" s="1448"/>
      <c r="FKX40" s="1448"/>
      <c r="FKY40" s="1448"/>
      <c r="FKZ40" s="1449"/>
      <c r="FLA40" s="1771"/>
      <c r="FLB40" s="1447"/>
      <c r="FLC40" s="1448"/>
      <c r="FLD40" s="1448"/>
      <c r="FLE40" s="1448"/>
      <c r="FLF40" s="1449"/>
      <c r="FLG40" s="1450"/>
      <c r="FLH40" s="1448"/>
      <c r="FLI40" s="1448"/>
      <c r="FLJ40" s="1448"/>
      <c r="FLK40" s="1451"/>
      <c r="FLL40" s="1447"/>
      <c r="FLM40" s="1448"/>
      <c r="FLN40" s="1448"/>
      <c r="FLO40" s="1448"/>
      <c r="FLP40" s="1449"/>
      <c r="FLQ40" s="1771"/>
      <c r="FLR40" s="1447"/>
      <c r="FLS40" s="1448"/>
      <c r="FLT40" s="1448"/>
      <c r="FLU40" s="1448"/>
      <c r="FLV40" s="1449"/>
      <c r="FLW40" s="1450"/>
      <c r="FLX40" s="1448"/>
      <c r="FLY40" s="1448"/>
      <c r="FLZ40" s="1448"/>
      <c r="FMA40" s="1451"/>
      <c r="FMB40" s="1447"/>
      <c r="FMC40" s="1448"/>
      <c r="FMD40" s="1448"/>
      <c r="FME40" s="1448"/>
      <c r="FMF40" s="1449"/>
      <c r="FMG40" s="1771"/>
      <c r="FMH40" s="1447"/>
      <c r="FMI40" s="1448"/>
      <c r="FMJ40" s="1448"/>
      <c r="FMK40" s="1448"/>
      <c r="FML40" s="1449"/>
      <c r="FMM40" s="1450"/>
      <c r="FMN40" s="1448"/>
      <c r="FMO40" s="1448"/>
      <c r="FMP40" s="1448"/>
      <c r="FMQ40" s="1451"/>
      <c r="FMR40" s="1447"/>
      <c r="FMS40" s="1448"/>
      <c r="FMT40" s="1448"/>
      <c r="FMU40" s="1448"/>
      <c r="FMV40" s="1449"/>
      <c r="FMW40" s="1771"/>
      <c r="FMX40" s="1447"/>
      <c r="FMY40" s="1448"/>
      <c r="FMZ40" s="1448"/>
      <c r="FNA40" s="1448"/>
      <c r="FNB40" s="1449"/>
      <c r="FNC40" s="1450"/>
      <c r="FND40" s="1448"/>
      <c r="FNE40" s="1448"/>
      <c r="FNF40" s="1448"/>
      <c r="FNG40" s="1451"/>
      <c r="FNH40" s="1447"/>
      <c r="FNI40" s="1448"/>
      <c r="FNJ40" s="1448"/>
      <c r="FNK40" s="1448"/>
      <c r="FNL40" s="1449"/>
      <c r="FNM40" s="1771"/>
      <c r="FNN40" s="1447"/>
      <c r="FNO40" s="1448"/>
      <c r="FNP40" s="1448"/>
      <c r="FNQ40" s="1448"/>
      <c r="FNR40" s="1449"/>
      <c r="FNS40" s="1450"/>
      <c r="FNT40" s="1448"/>
      <c r="FNU40" s="1448"/>
      <c r="FNV40" s="1448"/>
      <c r="FNW40" s="1451"/>
      <c r="FNX40" s="1447"/>
      <c r="FNY40" s="1448"/>
      <c r="FNZ40" s="1448"/>
      <c r="FOA40" s="1448"/>
      <c r="FOB40" s="1449"/>
      <c r="FOC40" s="1771"/>
      <c r="FOD40" s="1447"/>
      <c r="FOE40" s="1448"/>
      <c r="FOF40" s="1448"/>
      <c r="FOG40" s="1448"/>
      <c r="FOH40" s="1449"/>
      <c r="FOI40" s="1450"/>
      <c r="FOJ40" s="1448"/>
      <c r="FOK40" s="1448"/>
      <c r="FOL40" s="1448"/>
      <c r="FOM40" s="1451"/>
      <c r="FON40" s="1447"/>
      <c r="FOO40" s="1448"/>
      <c r="FOP40" s="1448"/>
      <c r="FOQ40" s="1448"/>
      <c r="FOR40" s="1449"/>
      <c r="FOS40" s="1771"/>
      <c r="FOT40" s="1447"/>
      <c r="FOU40" s="1448"/>
      <c r="FOV40" s="1448"/>
      <c r="FOW40" s="1448"/>
      <c r="FOX40" s="1449"/>
      <c r="FOY40" s="1450"/>
      <c r="FOZ40" s="1448"/>
      <c r="FPA40" s="1448"/>
      <c r="FPB40" s="1448"/>
      <c r="FPC40" s="1451"/>
      <c r="FPD40" s="1447"/>
      <c r="FPE40" s="1448"/>
      <c r="FPF40" s="1448"/>
      <c r="FPG40" s="1448"/>
      <c r="FPH40" s="1449"/>
      <c r="FPI40" s="1771"/>
      <c r="FPJ40" s="1447"/>
      <c r="FPK40" s="1448"/>
      <c r="FPL40" s="1448"/>
      <c r="FPM40" s="1448"/>
      <c r="FPN40" s="1449"/>
      <c r="FPO40" s="1450"/>
      <c r="FPP40" s="1448"/>
      <c r="FPQ40" s="1448"/>
      <c r="FPR40" s="1448"/>
      <c r="FPS40" s="1451"/>
      <c r="FPT40" s="1447"/>
      <c r="FPU40" s="1448"/>
      <c r="FPV40" s="1448"/>
      <c r="FPW40" s="1448"/>
      <c r="FPX40" s="1449"/>
      <c r="FPY40" s="1771"/>
      <c r="FPZ40" s="1447"/>
      <c r="FQA40" s="1448"/>
      <c r="FQB40" s="1448"/>
      <c r="FQC40" s="1448"/>
      <c r="FQD40" s="1449"/>
      <c r="FQE40" s="1450"/>
      <c r="FQF40" s="1448"/>
      <c r="FQG40" s="1448"/>
      <c r="FQH40" s="1448"/>
      <c r="FQI40" s="1451"/>
      <c r="FQJ40" s="1447"/>
      <c r="FQK40" s="1448"/>
      <c r="FQL40" s="1448"/>
      <c r="FQM40" s="1448"/>
      <c r="FQN40" s="1449"/>
      <c r="FQO40" s="1771"/>
      <c r="FQP40" s="1447"/>
      <c r="FQQ40" s="1448"/>
      <c r="FQR40" s="1448"/>
      <c r="FQS40" s="1448"/>
      <c r="FQT40" s="1449"/>
      <c r="FQU40" s="1450"/>
      <c r="FQV40" s="1448"/>
      <c r="FQW40" s="1448"/>
      <c r="FQX40" s="1448"/>
      <c r="FQY40" s="1451"/>
      <c r="FQZ40" s="1447"/>
      <c r="FRA40" s="1448"/>
      <c r="FRB40" s="1448"/>
      <c r="FRC40" s="1448"/>
      <c r="FRD40" s="1449"/>
      <c r="FRE40" s="1771"/>
      <c r="FRF40" s="1447"/>
      <c r="FRG40" s="1448"/>
      <c r="FRH40" s="1448"/>
      <c r="FRI40" s="1448"/>
      <c r="FRJ40" s="1449"/>
      <c r="FRK40" s="1450"/>
      <c r="FRL40" s="1448"/>
      <c r="FRM40" s="1448"/>
      <c r="FRN40" s="1448"/>
      <c r="FRO40" s="1451"/>
      <c r="FRP40" s="1447"/>
      <c r="FRQ40" s="1448"/>
      <c r="FRR40" s="1448"/>
      <c r="FRS40" s="1448"/>
      <c r="FRT40" s="1449"/>
      <c r="FRU40" s="1771"/>
      <c r="FRV40" s="1447"/>
      <c r="FRW40" s="1448"/>
      <c r="FRX40" s="1448"/>
      <c r="FRY40" s="1448"/>
      <c r="FRZ40" s="1449"/>
      <c r="FSA40" s="1450"/>
      <c r="FSB40" s="1448"/>
      <c r="FSC40" s="1448"/>
      <c r="FSD40" s="1448"/>
      <c r="FSE40" s="1451"/>
      <c r="FSF40" s="1447"/>
      <c r="FSG40" s="1448"/>
      <c r="FSH40" s="1448"/>
      <c r="FSI40" s="1448"/>
      <c r="FSJ40" s="1449"/>
      <c r="FSK40" s="1771"/>
      <c r="FSL40" s="1447"/>
      <c r="FSM40" s="1448"/>
      <c r="FSN40" s="1448"/>
      <c r="FSO40" s="1448"/>
      <c r="FSP40" s="1449"/>
      <c r="FSQ40" s="1450"/>
      <c r="FSR40" s="1448"/>
      <c r="FSS40" s="1448"/>
      <c r="FST40" s="1448"/>
      <c r="FSU40" s="1451"/>
      <c r="FSV40" s="1447"/>
      <c r="FSW40" s="1448"/>
      <c r="FSX40" s="1448"/>
      <c r="FSY40" s="1448"/>
      <c r="FSZ40" s="1449"/>
      <c r="FTA40" s="1771"/>
      <c r="FTB40" s="1447"/>
      <c r="FTC40" s="1448"/>
      <c r="FTD40" s="1448"/>
      <c r="FTE40" s="1448"/>
      <c r="FTF40" s="1449"/>
      <c r="FTG40" s="1450"/>
      <c r="FTH40" s="1448"/>
      <c r="FTI40" s="1448"/>
      <c r="FTJ40" s="1448"/>
      <c r="FTK40" s="1451"/>
      <c r="FTL40" s="1447"/>
      <c r="FTM40" s="1448"/>
      <c r="FTN40" s="1448"/>
      <c r="FTO40" s="1448"/>
      <c r="FTP40" s="1449"/>
      <c r="FTQ40" s="1771"/>
      <c r="FTR40" s="1447"/>
      <c r="FTS40" s="1448"/>
      <c r="FTT40" s="1448"/>
      <c r="FTU40" s="1448"/>
      <c r="FTV40" s="1449"/>
      <c r="FTW40" s="1450"/>
      <c r="FTX40" s="1448"/>
      <c r="FTY40" s="1448"/>
      <c r="FTZ40" s="1448"/>
      <c r="FUA40" s="1451"/>
      <c r="FUB40" s="1447"/>
      <c r="FUC40" s="1448"/>
      <c r="FUD40" s="1448"/>
      <c r="FUE40" s="1448"/>
      <c r="FUF40" s="1449"/>
      <c r="FUG40" s="1771"/>
      <c r="FUH40" s="1447"/>
      <c r="FUI40" s="1448"/>
      <c r="FUJ40" s="1448"/>
      <c r="FUK40" s="1448"/>
      <c r="FUL40" s="1449"/>
      <c r="FUM40" s="1450"/>
      <c r="FUN40" s="1448"/>
      <c r="FUO40" s="1448"/>
      <c r="FUP40" s="1448"/>
      <c r="FUQ40" s="1451"/>
      <c r="FUR40" s="1447"/>
      <c r="FUS40" s="1448"/>
      <c r="FUT40" s="1448"/>
      <c r="FUU40" s="1448"/>
      <c r="FUV40" s="1449"/>
      <c r="FUW40" s="1771"/>
      <c r="FUX40" s="1447"/>
      <c r="FUY40" s="1448"/>
      <c r="FUZ40" s="1448"/>
      <c r="FVA40" s="1448"/>
      <c r="FVB40" s="1449"/>
      <c r="FVC40" s="1450"/>
      <c r="FVD40" s="1448"/>
      <c r="FVE40" s="1448"/>
      <c r="FVF40" s="1448"/>
      <c r="FVG40" s="1451"/>
      <c r="FVH40" s="1447"/>
      <c r="FVI40" s="1448"/>
      <c r="FVJ40" s="1448"/>
      <c r="FVK40" s="1448"/>
      <c r="FVL40" s="1449"/>
      <c r="FVM40" s="1771"/>
      <c r="FVN40" s="1447"/>
      <c r="FVO40" s="1448"/>
      <c r="FVP40" s="1448"/>
      <c r="FVQ40" s="1448"/>
      <c r="FVR40" s="1449"/>
      <c r="FVS40" s="1450"/>
      <c r="FVT40" s="1448"/>
      <c r="FVU40" s="1448"/>
      <c r="FVV40" s="1448"/>
      <c r="FVW40" s="1451"/>
      <c r="FVX40" s="1447"/>
      <c r="FVY40" s="1448"/>
      <c r="FVZ40" s="1448"/>
      <c r="FWA40" s="1448"/>
      <c r="FWB40" s="1449"/>
      <c r="FWC40" s="1771"/>
      <c r="FWD40" s="1447"/>
      <c r="FWE40" s="1448"/>
      <c r="FWF40" s="1448"/>
      <c r="FWG40" s="1448"/>
      <c r="FWH40" s="1449"/>
      <c r="FWI40" s="1450"/>
      <c r="FWJ40" s="1448"/>
      <c r="FWK40" s="1448"/>
      <c r="FWL40" s="1448"/>
      <c r="FWM40" s="1451"/>
      <c r="FWN40" s="1447"/>
      <c r="FWO40" s="1448"/>
      <c r="FWP40" s="1448"/>
      <c r="FWQ40" s="1448"/>
      <c r="FWR40" s="1449"/>
      <c r="FWS40" s="1771"/>
      <c r="FWT40" s="1447"/>
      <c r="FWU40" s="1448"/>
      <c r="FWV40" s="1448"/>
      <c r="FWW40" s="1448"/>
      <c r="FWX40" s="1449"/>
      <c r="FWY40" s="1450"/>
      <c r="FWZ40" s="1448"/>
      <c r="FXA40" s="1448"/>
      <c r="FXB40" s="1448"/>
      <c r="FXC40" s="1451"/>
      <c r="FXD40" s="1447"/>
      <c r="FXE40" s="1448"/>
      <c r="FXF40" s="1448"/>
      <c r="FXG40" s="1448"/>
      <c r="FXH40" s="1449"/>
      <c r="FXI40" s="1771"/>
      <c r="FXJ40" s="1447"/>
      <c r="FXK40" s="1448"/>
      <c r="FXL40" s="1448"/>
      <c r="FXM40" s="1448"/>
      <c r="FXN40" s="1449"/>
      <c r="FXO40" s="1450"/>
      <c r="FXP40" s="1448"/>
      <c r="FXQ40" s="1448"/>
      <c r="FXR40" s="1448"/>
      <c r="FXS40" s="1451"/>
      <c r="FXT40" s="1447"/>
      <c r="FXU40" s="1448"/>
      <c r="FXV40" s="1448"/>
      <c r="FXW40" s="1448"/>
      <c r="FXX40" s="1449"/>
      <c r="FXY40" s="1771"/>
      <c r="FXZ40" s="1447"/>
      <c r="FYA40" s="1448"/>
      <c r="FYB40" s="1448"/>
      <c r="FYC40" s="1448"/>
      <c r="FYD40" s="1449"/>
      <c r="FYE40" s="1450"/>
      <c r="FYF40" s="1448"/>
      <c r="FYG40" s="1448"/>
      <c r="FYH40" s="1448"/>
      <c r="FYI40" s="1451"/>
      <c r="FYJ40" s="1447"/>
      <c r="FYK40" s="1448"/>
      <c r="FYL40" s="1448"/>
      <c r="FYM40" s="1448"/>
      <c r="FYN40" s="1449"/>
      <c r="FYO40" s="1771"/>
      <c r="FYP40" s="1447"/>
      <c r="FYQ40" s="1448"/>
      <c r="FYR40" s="1448"/>
      <c r="FYS40" s="1448"/>
      <c r="FYT40" s="1449"/>
      <c r="FYU40" s="1450"/>
      <c r="FYV40" s="1448"/>
      <c r="FYW40" s="1448"/>
      <c r="FYX40" s="1448"/>
      <c r="FYY40" s="1451"/>
      <c r="FYZ40" s="1447"/>
      <c r="FZA40" s="1448"/>
      <c r="FZB40" s="1448"/>
      <c r="FZC40" s="1448"/>
      <c r="FZD40" s="1449"/>
      <c r="FZE40" s="1771"/>
      <c r="FZF40" s="1447"/>
      <c r="FZG40" s="1448"/>
      <c r="FZH40" s="1448"/>
      <c r="FZI40" s="1448"/>
      <c r="FZJ40" s="1449"/>
      <c r="FZK40" s="1450"/>
      <c r="FZL40" s="1448"/>
      <c r="FZM40" s="1448"/>
      <c r="FZN40" s="1448"/>
      <c r="FZO40" s="1451"/>
      <c r="FZP40" s="1447"/>
      <c r="FZQ40" s="1448"/>
      <c r="FZR40" s="1448"/>
      <c r="FZS40" s="1448"/>
      <c r="FZT40" s="1449"/>
      <c r="FZU40" s="1771"/>
      <c r="FZV40" s="1447"/>
      <c r="FZW40" s="1448"/>
      <c r="FZX40" s="1448"/>
      <c r="FZY40" s="1448"/>
      <c r="FZZ40" s="1449"/>
      <c r="GAA40" s="1450"/>
      <c r="GAB40" s="1448"/>
      <c r="GAC40" s="1448"/>
      <c r="GAD40" s="1448"/>
      <c r="GAE40" s="1451"/>
      <c r="GAF40" s="1447"/>
      <c r="GAG40" s="1448"/>
      <c r="GAH40" s="1448"/>
      <c r="GAI40" s="1448"/>
      <c r="GAJ40" s="1449"/>
      <c r="GAK40" s="1771"/>
      <c r="GAL40" s="1447"/>
      <c r="GAM40" s="1448"/>
      <c r="GAN40" s="1448"/>
      <c r="GAO40" s="1448"/>
      <c r="GAP40" s="1449"/>
      <c r="GAQ40" s="1450"/>
      <c r="GAR40" s="1448"/>
      <c r="GAS40" s="1448"/>
      <c r="GAT40" s="1448"/>
      <c r="GAU40" s="1451"/>
      <c r="GAV40" s="1447"/>
      <c r="GAW40" s="1448"/>
      <c r="GAX40" s="1448"/>
      <c r="GAY40" s="1448"/>
      <c r="GAZ40" s="1449"/>
      <c r="GBA40" s="1771"/>
      <c r="GBB40" s="1447"/>
      <c r="GBC40" s="1448"/>
      <c r="GBD40" s="1448"/>
      <c r="GBE40" s="1448"/>
      <c r="GBF40" s="1449"/>
      <c r="GBG40" s="1450"/>
      <c r="GBH40" s="1448"/>
      <c r="GBI40" s="1448"/>
      <c r="GBJ40" s="1448"/>
      <c r="GBK40" s="1451"/>
      <c r="GBL40" s="1447"/>
      <c r="GBM40" s="1448"/>
      <c r="GBN40" s="1448"/>
      <c r="GBO40" s="1448"/>
      <c r="GBP40" s="1449"/>
      <c r="GBQ40" s="1771"/>
      <c r="GBR40" s="1447"/>
      <c r="GBS40" s="1448"/>
      <c r="GBT40" s="1448"/>
      <c r="GBU40" s="1448"/>
      <c r="GBV40" s="1449"/>
      <c r="GBW40" s="1450"/>
      <c r="GBX40" s="1448"/>
      <c r="GBY40" s="1448"/>
      <c r="GBZ40" s="1448"/>
      <c r="GCA40" s="1451"/>
      <c r="GCB40" s="1447"/>
      <c r="GCC40" s="1448"/>
      <c r="GCD40" s="1448"/>
      <c r="GCE40" s="1448"/>
      <c r="GCF40" s="1449"/>
      <c r="GCG40" s="1771"/>
      <c r="GCH40" s="1447"/>
      <c r="GCI40" s="1448"/>
      <c r="GCJ40" s="1448"/>
      <c r="GCK40" s="1448"/>
      <c r="GCL40" s="1449"/>
      <c r="GCM40" s="1450"/>
      <c r="GCN40" s="1448"/>
      <c r="GCO40" s="1448"/>
      <c r="GCP40" s="1448"/>
      <c r="GCQ40" s="1451"/>
      <c r="GCR40" s="1447"/>
      <c r="GCS40" s="1448"/>
      <c r="GCT40" s="1448"/>
      <c r="GCU40" s="1448"/>
      <c r="GCV40" s="1449"/>
      <c r="GCW40" s="1771"/>
      <c r="GCX40" s="1447"/>
      <c r="GCY40" s="1448"/>
      <c r="GCZ40" s="1448"/>
      <c r="GDA40" s="1448"/>
      <c r="GDB40" s="1449"/>
      <c r="GDC40" s="1450"/>
      <c r="GDD40" s="1448"/>
      <c r="GDE40" s="1448"/>
      <c r="GDF40" s="1448"/>
      <c r="GDG40" s="1451"/>
      <c r="GDH40" s="1447"/>
      <c r="GDI40" s="1448"/>
      <c r="GDJ40" s="1448"/>
      <c r="GDK40" s="1448"/>
      <c r="GDL40" s="1449"/>
      <c r="GDM40" s="1771"/>
      <c r="GDN40" s="1447"/>
      <c r="GDO40" s="1448"/>
      <c r="GDP40" s="1448"/>
      <c r="GDQ40" s="1448"/>
      <c r="GDR40" s="1449"/>
      <c r="GDS40" s="1450"/>
      <c r="GDT40" s="1448"/>
      <c r="GDU40" s="1448"/>
      <c r="GDV40" s="1448"/>
      <c r="GDW40" s="1451"/>
      <c r="GDX40" s="1447"/>
      <c r="GDY40" s="1448"/>
      <c r="GDZ40" s="1448"/>
      <c r="GEA40" s="1448"/>
      <c r="GEB40" s="1449"/>
      <c r="GEC40" s="1771"/>
      <c r="GED40" s="1447"/>
      <c r="GEE40" s="1448"/>
      <c r="GEF40" s="1448"/>
      <c r="GEG40" s="1448"/>
      <c r="GEH40" s="1449"/>
      <c r="GEI40" s="1450"/>
      <c r="GEJ40" s="1448"/>
      <c r="GEK40" s="1448"/>
      <c r="GEL40" s="1448"/>
      <c r="GEM40" s="1451"/>
      <c r="GEN40" s="1447"/>
      <c r="GEO40" s="1448"/>
      <c r="GEP40" s="1448"/>
      <c r="GEQ40" s="1448"/>
      <c r="GER40" s="1449"/>
      <c r="GES40" s="1771"/>
      <c r="GET40" s="1447"/>
      <c r="GEU40" s="1448"/>
      <c r="GEV40" s="1448"/>
      <c r="GEW40" s="1448"/>
      <c r="GEX40" s="1449"/>
      <c r="GEY40" s="1450"/>
      <c r="GEZ40" s="1448"/>
      <c r="GFA40" s="1448"/>
      <c r="GFB40" s="1448"/>
      <c r="GFC40" s="1451"/>
      <c r="GFD40" s="1447"/>
      <c r="GFE40" s="1448"/>
      <c r="GFF40" s="1448"/>
      <c r="GFG40" s="1448"/>
      <c r="GFH40" s="1449"/>
      <c r="GFI40" s="1771"/>
      <c r="GFJ40" s="1447"/>
      <c r="GFK40" s="1448"/>
      <c r="GFL40" s="1448"/>
      <c r="GFM40" s="1448"/>
      <c r="GFN40" s="1449"/>
      <c r="GFO40" s="1450"/>
      <c r="GFP40" s="1448"/>
      <c r="GFQ40" s="1448"/>
      <c r="GFR40" s="1448"/>
      <c r="GFS40" s="1451"/>
      <c r="GFT40" s="1447"/>
      <c r="GFU40" s="1448"/>
      <c r="GFV40" s="1448"/>
      <c r="GFW40" s="1448"/>
      <c r="GFX40" s="1449"/>
      <c r="GFY40" s="1771"/>
      <c r="GFZ40" s="1447"/>
      <c r="GGA40" s="1448"/>
      <c r="GGB40" s="1448"/>
      <c r="GGC40" s="1448"/>
      <c r="GGD40" s="1449"/>
      <c r="GGE40" s="1450"/>
      <c r="GGF40" s="1448"/>
      <c r="GGG40" s="1448"/>
      <c r="GGH40" s="1448"/>
      <c r="GGI40" s="1451"/>
      <c r="GGJ40" s="1447"/>
      <c r="GGK40" s="1448"/>
      <c r="GGL40" s="1448"/>
      <c r="GGM40" s="1448"/>
      <c r="GGN40" s="1449"/>
      <c r="GGO40" s="1771"/>
      <c r="GGP40" s="1447"/>
      <c r="GGQ40" s="1448"/>
      <c r="GGR40" s="1448"/>
      <c r="GGS40" s="1448"/>
      <c r="GGT40" s="1449"/>
      <c r="GGU40" s="1450"/>
      <c r="GGV40" s="1448"/>
      <c r="GGW40" s="1448"/>
      <c r="GGX40" s="1448"/>
      <c r="GGY40" s="1451"/>
      <c r="GGZ40" s="1447"/>
      <c r="GHA40" s="1448"/>
      <c r="GHB40" s="1448"/>
      <c r="GHC40" s="1448"/>
      <c r="GHD40" s="1449"/>
      <c r="GHE40" s="1771"/>
      <c r="GHF40" s="1447"/>
      <c r="GHG40" s="1448"/>
      <c r="GHH40" s="1448"/>
      <c r="GHI40" s="1448"/>
      <c r="GHJ40" s="1449"/>
      <c r="GHK40" s="1450"/>
      <c r="GHL40" s="1448"/>
      <c r="GHM40" s="1448"/>
      <c r="GHN40" s="1448"/>
      <c r="GHO40" s="1451"/>
      <c r="GHP40" s="1447"/>
      <c r="GHQ40" s="1448"/>
      <c r="GHR40" s="1448"/>
      <c r="GHS40" s="1448"/>
      <c r="GHT40" s="1449"/>
      <c r="GHU40" s="1771"/>
      <c r="GHV40" s="1447"/>
      <c r="GHW40" s="1448"/>
      <c r="GHX40" s="1448"/>
      <c r="GHY40" s="1448"/>
      <c r="GHZ40" s="1449"/>
      <c r="GIA40" s="1450"/>
      <c r="GIB40" s="1448"/>
      <c r="GIC40" s="1448"/>
      <c r="GID40" s="1448"/>
      <c r="GIE40" s="1451"/>
      <c r="GIF40" s="1447"/>
      <c r="GIG40" s="1448"/>
      <c r="GIH40" s="1448"/>
      <c r="GII40" s="1448"/>
      <c r="GIJ40" s="1449"/>
      <c r="GIK40" s="1771"/>
      <c r="GIL40" s="1447"/>
      <c r="GIM40" s="1448"/>
      <c r="GIN40" s="1448"/>
      <c r="GIO40" s="1448"/>
      <c r="GIP40" s="1449"/>
      <c r="GIQ40" s="1450"/>
      <c r="GIR40" s="1448"/>
      <c r="GIS40" s="1448"/>
      <c r="GIT40" s="1448"/>
      <c r="GIU40" s="1451"/>
      <c r="GIV40" s="1447"/>
      <c r="GIW40" s="1448"/>
      <c r="GIX40" s="1448"/>
      <c r="GIY40" s="1448"/>
      <c r="GIZ40" s="1449"/>
      <c r="GJA40" s="1771"/>
      <c r="GJB40" s="1447"/>
      <c r="GJC40" s="1448"/>
      <c r="GJD40" s="1448"/>
      <c r="GJE40" s="1448"/>
      <c r="GJF40" s="1449"/>
      <c r="GJG40" s="1450"/>
      <c r="GJH40" s="1448"/>
      <c r="GJI40" s="1448"/>
      <c r="GJJ40" s="1448"/>
      <c r="GJK40" s="1451"/>
      <c r="GJL40" s="1447"/>
      <c r="GJM40" s="1448"/>
      <c r="GJN40" s="1448"/>
      <c r="GJO40" s="1448"/>
      <c r="GJP40" s="1449"/>
      <c r="GJQ40" s="1771"/>
      <c r="GJR40" s="1447"/>
      <c r="GJS40" s="1448"/>
      <c r="GJT40" s="1448"/>
      <c r="GJU40" s="1448"/>
      <c r="GJV40" s="1449"/>
      <c r="GJW40" s="1450"/>
      <c r="GJX40" s="1448"/>
      <c r="GJY40" s="1448"/>
      <c r="GJZ40" s="1448"/>
      <c r="GKA40" s="1451"/>
      <c r="GKB40" s="1447"/>
      <c r="GKC40" s="1448"/>
      <c r="GKD40" s="1448"/>
      <c r="GKE40" s="1448"/>
      <c r="GKF40" s="1449"/>
      <c r="GKG40" s="1771"/>
      <c r="GKH40" s="1447"/>
      <c r="GKI40" s="1448"/>
      <c r="GKJ40" s="1448"/>
      <c r="GKK40" s="1448"/>
      <c r="GKL40" s="1449"/>
      <c r="GKM40" s="1450"/>
      <c r="GKN40" s="1448"/>
      <c r="GKO40" s="1448"/>
      <c r="GKP40" s="1448"/>
      <c r="GKQ40" s="1451"/>
      <c r="GKR40" s="1447"/>
      <c r="GKS40" s="1448"/>
      <c r="GKT40" s="1448"/>
      <c r="GKU40" s="1448"/>
      <c r="GKV40" s="1449"/>
      <c r="GKW40" s="1771"/>
      <c r="GKX40" s="1447"/>
      <c r="GKY40" s="1448"/>
      <c r="GKZ40" s="1448"/>
      <c r="GLA40" s="1448"/>
      <c r="GLB40" s="1449"/>
      <c r="GLC40" s="1450"/>
      <c r="GLD40" s="1448"/>
      <c r="GLE40" s="1448"/>
      <c r="GLF40" s="1448"/>
      <c r="GLG40" s="1451"/>
      <c r="GLH40" s="1447"/>
      <c r="GLI40" s="1448"/>
      <c r="GLJ40" s="1448"/>
      <c r="GLK40" s="1448"/>
      <c r="GLL40" s="1449"/>
      <c r="GLM40" s="1771"/>
      <c r="GLN40" s="1447"/>
      <c r="GLO40" s="1448"/>
      <c r="GLP40" s="1448"/>
      <c r="GLQ40" s="1448"/>
      <c r="GLR40" s="1449"/>
      <c r="GLS40" s="1450"/>
      <c r="GLT40" s="1448"/>
      <c r="GLU40" s="1448"/>
      <c r="GLV40" s="1448"/>
      <c r="GLW40" s="1451"/>
      <c r="GLX40" s="1447"/>
      <c r="GLY40" s="1448"/>
      <c r="GLZ40" s="1448"/>
      <c r="GMA40" s="1448"/>
      <c r="GMB40" s="1449"/>
      <c r="GMC40" s="1771"/>
      <c r="GMD40" s="1447"/>
      <c r="GME40" s="1448"/>
      <c r="GMF40" s="1448"/>
      <c r="GMG40" s="1448"/>
      <c r="GMH40" s="1449"/>
      <c r="GMI40" s="1450"/>
      <c r="GMJ40" s="1448"/>
      <c r="GMK40" s="1448"/>
      <c r="GML40" s="1448"/>
      <c r="GMM40" s="1451"/>
      <c r="GMN40" s="1447"/>
      <c r="GMO40" s="1448"/>
      <c r="GMP40" s="1448"/>
      <c r="GMQ40" s="1448"/>
      <c r="GMR40" s="1449"/>
      <c r="GMS40" s="1771"/>
      <c r="GMT40" s="1447"/>
      <c r="GMU40" s="1448"/>
      <c r="GMV40" s="1448"/>
      <c r="GMW40" s="1448"/>
      <c r="GMX40" s="1449"/>
      <c r="GMY40" s="1450"/>
      <c r="GMZ40" s="1448"/>
      <c r="GNA40" s="1448"/>
      <c r="GNB40" s="1448"/>
      <c r="GNC40" s="1451"/>
      <c r="GND40" s="1447"/>
      <c r="GNE40" s="1448"/>
      <c r="GNF40" s="1448"/>
      <c r="GNG40" s="1448"/>
      <c r="GNH40" s="1449"/>
      <c r="GNI40" s="1771"/>
      <c r="GNJ40" s="1447"/>
      <c r="GNK40" s="1448"/>
      <c r="GNL40" s="1448"/>
      <c r="GNM40" s="1448"/>
      <c r="GNN40" s="1449"/>
      <c r="GNO40" s="1450"/>
      <c r="GNP40" s="1448"/>
      <c r="GNQ40" s="1448"/>
      <c r="GNR40" s="1448"/>
      <c r="GNS40" s="1451"/>
      <c r="GNT40" s="1447"/>
      <c r="GNU40" s="1448"/>
      <c r="GNV40" s="1448"/>
      <c r="GNW40" s="1448"/>
      <c r="GNX40" s="1449"/>
      <c r="GNY40" s="1771"/>
      <c r="GNZ40" s="1447"/>
      <c r="GOA40" s="1448"/>
      <c r="GOB40" s="1448"/>
      <c r="GOC40" s="1448"/>
      <c r="GOD40" s="1449"/>
      <c r="GOE40" s="1450"/>
      <c r="GOF40" s="1448"/>
      <c r="GOG40" s="1448"/>
      <c r="GOH40" s="1448"/>
      <c r="GOI40" s="1451"/>
      <c r="GOJ40" s="1447"/>
      <c r="GOK40" s="1448"/>
      <c r="GOL40" s="1448"/>
      <c r="GOM40" s="1448"/>
      <c r="GON40" s="1449"/>
      <c r="GOO40" s="1771"/>
      <c r="GOP40" s="1447"/>
      <c r="GOQ40" s="1448"/>
      <c r="GOR40" s="1448"/>
      <c r="GOS40" s="1448"/>
      <c r="GOT40" s="1449"/>
      <c r="GOU40" s="1450"/>
      <c r="GOV40" s="1448"/>
      <c r="GOW40" s="1448"/>
      <c r="GOX40" s="1448"/>
      <c r="GOY40" s="1451"/>
      <c r="GOZ40" s="1447"/>
      <c r="GPA40" s="1448"/>
      <c r="GPB40" s="1448"/>
      <c r="GPC40" s="1448"/>
      <c r="GPD40" s="1449"/>
      <c r="GPE40" s="1771"/>
      <c r="GPF40" s="1447"/>
      <c r="GPG40" s="1448"/>
      <c r="GPH40" s="1448"/>
      <c r="GPI40" s="1448"/>
      <c r="GPJ40" s="1449"/>
      <c r="GPK40" s="1450"/>
      <c r="GPL40" s="1448"/>
      <c r="GPM40" s="1448"/>
      <c r="GPN40" s="1448"/>
      <c r="GPO40" s="1451"/>
      <c r="GPP40" s="1447"/>
      <c r="GPQ40" s="1448"/>
      <c r="GPR40" s="1448"/>
      <c r="GPS40" s="1448"/>
      <c r="GPT40" s="1449"/>
      <c r="GPU40" s="1771"/>
      <c r="GPV40" s="1447"/>
      <c r="GPW40" s="1448"/>
      <c r="GPX40" s="1448"/>
      <c r="GPY40" s="1448"/>
      <c r="GPZ40" s="1449"/>
      <c r="GQA40" s="1450"/>
      <c r="GQB40" s="1448"/>
      <c r="GQC40" s="1448"/>
      <c r="GQD40" s="1448"/>
      <c r="GQE40" s="1451"/>
      <c r="GQF40" s="1447"/>
      <c r="GQG40" s="1448"/>
      <c r="GQH40" s="1448"/>
      <c r="GQI40" s="1448"/>
      <c r="GQJ40" s="1449"/>
      <c r="GQK40" s="1771"/>
      <c r="GQL40" s="1447"/>
      <c r="GQM40" s="1448"/>
      <c r="GQN40" s="1448"/>
      <c r="GQO40" s="1448"/>
      <c r="GQP40" s="1449"/>
      <c r="GQQ40" s="1450"/>
      <c r="GQR40" s="1448"/>
      <c r="GQS40" s="1448"/>
      <c r="GQT40" s="1448"/>
      <c r="GQU40" s="1451"/>
      <c r="GQV40" s="1447"/>
      <c r="GQW40" s="1448"/>
      <c r="GQX40" s="1448"/>
      <c r="GQY40" s="1448"/>
      <c r="GQZ40" s="1449"/>
      <c r="GRA40" s="1771"/>
      <c r="GRB40" s="1447"/>
      <c r="GRC40" s="1448"/>
      <c r="GRD40" s="1448"/>
      <c r="GRE40" s="1448"/>
      <c r="GRF40" s="1449"/>
      <c r="GRG40" s="1450"/>
      <c r="GRH40" s="1448"/>
      <c r="GRI40" s="1448"/>
      <c r="GRJ40" s="1448"/>
      <c r="GRK40" s="1451"/>
      <c r="GRL40" s="1447"/>
      <c r="GRM40" s="1448"/>
      <c r="GRN40" s="1448"/>
      <c r="GRO40" s="1448"/>
      <c r="GRP40" s="1449"/>
      <c r="GRQ40" s="1771"/>
      <c r="GRR40" s="1447"/>
      <c r="GRS40" s="1448"/>
      <c r="GRT40" s="1448"/>
      <c r="GRU40" s="1448"/>
      <c r="GRV40" s="1449"/>
      <c r="GRW40" s="1450"/>
      <c r="GRX40" s="1448"/>
      <c r="GRY40" s="1448"/>
      <c r="GRZ40" s="1448"/>
      <c r="GSA40" s="1451"/>
      <c r="GSB40" s="1447"/>
      <c r="GSC40" s="1448"/>
      <c r="GSD40" s="1448"/>
      <c r="GSE40" s="1448"/>
      <c r="GSF40" s="1449"/>
      <c r="GSG40" s="1771"/>
      <c r="GSH40" s="1447"/>
      <c r="GSI40" s="1448"/>
      <c r="GSJ40" s="1448"/>
      <c r="GSK40" s="1448"/>
      <c r="GSL40" s="1449"/>
      <c r="GSM40" s="1450"/>
      <c r="GSN40" s="1448"/>
      <c r="GSO40" s="1448"/>
      <c r="GSP40" s="1448"/>
      <c r="GSQ40" s="1451"/>
      <c r="GSR40" s="1447"/>
      <c r="GSS40" s="1448"/>
      <c r="GST40" s="1448"/>
      <c r="GSU40" s="1448"/>
      <c r="GSV40" s="1449"/>
      <c r="GSW40" s="1771"/>
      <c r="GSX40" s="1447"/>
      <c r="GSY40" s="1448"/>
      <c r="GSZ40" s="1448"/>
      <c r="GTA40" s="1448"/>
      <c r="GTB40" s="1449"/>
      <c r="GTC40" s="1450"/>
      <c r="GTD40" s="1448"/>
      <c r="GTE40" s="1448"/>
      <c r="GTF40" s="1448"/>
      <c r="GTG40" s="1451"/>
      <c r="GTH40" s="1447"/>
      <c r="GTI40" s="1448"/>
      <c r="GTJ40" s="1448"/>
      <c r="GTK40" s="1448"/>
      <c r="GTL40" s="1449"/>
      <c r="GTM40" s="1771"/>
      <c r="GTN40" s="1447"/>
      <c r="GTO40" s="1448"/>
      <c r="GTP40" s="1448"/>
      <c r="GTQ40" s="1448"/>
      <c r="GTR40" s="1449"/>
      <c r="GTS40" s="1450"/>
      <c r="GTT40" s="1448"/>
      <c r="GTU40" s="1448"/>
      <c r="GTV40" s="1448"/>
      <c r="GTW40" s="1451"/>
      <c r="GTX40" s="1447"/>
      <c r="GTY40" s="1448"/>
      <c r="GTZ40" s="1448"/>
      <c r="GUA40" s="1448"/>
      <c r="GUB40" s="1449"/>
      <c r="GUC40" s="1771"/>
      <c r="GUD40" s="1447"/>
      <c r="GUE40" s="1448"/>
      <c r="GUF40" s="1448"/>
      <c r="GUG40" s="1448"/>
      <c r="GUH40" s="1449"/>
      <c r="GUI40" s="1450"/>
      <c r="GUJ40" s="1448"/>
      <c r="GUK40" s="1448"/>
      <c r="GUL40" s="1448"/>
      <c r="GUM40" s="1451"/>
      <c r="GUN40" s="1447"/>
      <c r="GUO40" s="1448"/>
      <c r="GUP40" s="1448"/>
      <c r="GUQ40" s="1448"/>
      <c r="GUR40" s="1449"/>
      <c r="GUS40" s="1771"/>
      <c r="GUT40" s="1447"/>
      <c r="GUU40" s="1448"/>
      <c r="GUV40" s="1448"/>
      <c r="GUW40" s="1448"/>
      <c r="GUX40" s="1449"/>
      <c r="GUY40" s="1450"/>
      <c r="GUZ40" s="1448"/>
      <c r="GVA40" s="1448"/>
      <c r="GVB40" s="1448"/>
      <c r="GVC40" s="1451"/>
      <c r="GVD40" s="1447"/>
      <c r="GVE40" s="1448"/>
      <c r="GVF40" s="1448"/>
      <c r="GVG40" s="1448"/>
      <c r="GVH40" s="1449"/>
      <c r="GVI40" s="1771"/>
      <c r="GVJ40" s="1447"/>
      <c r="GVK40" s="1448"/>
      <c r="GVL40" s="1448"/>
      <c r="GVM40" s="1448"/>
      <c r="GVN40" s="1449"/>
      <c r="GVO40" s="1450"/>
      <c r="GVP40" s="1448"/>
      <c r="GVQ40" s="1448"/>
      <c r="GVR40" s="1448"/>
      <c r="GVS40" s="1451"/>
      <c r="GVT40" s="1447"/>
      <c r="GVU40" s="1448"/>
      <c r="GVV40" s="1448"/>
      <c r="GVW40" s="1448"/>
      <c r="GVX40" s="1449"/>
      <c r="GVY40" s="1771"/>
      <c r="GVZ40" s="1447"/>
      <c r="GWA40" s="1448"/>
      <c r="GWB40" s="1448"/>
      <c r="GWC40" s="1448"/>
      <c r="GWD40" s="1449"/>
      <c r="GWE40" s="1450"/>
      <c r="GWF40" s="1448"/>
      <c r="GWG40" s="1448"/>
      <c r="GWH40" s="1448"/>
      <c r="GWI40" s="1451"/>
      <c r="GWJ40" s="1447"/>
      <c r="GWK40" s="1448"/>
      <c r="GWL40" s="1448"/>
      <c r="GWM40" s="1448"/>
      <c r="GWN40" s="1449"/>
      <c r="GWO40" s="1771"/>
      <c r="GWP40" s="1447"/>
      <c r="GWQ40" s="1448"/>
      <c r="GWR40" s="1448"/>
      <c r="GWS40" s="1448"/>
      <c r="GWT40" s="1449"/>
      <c r="GWU40" s="1450"/>
      <c r="GWV40" s="1448"/>
      <c r="GWW40" s="1448"/>
      <c r="GWX40" s="1448"/>
      <c r="GWY40" s="1451"/>
      <c r="GWZ40" s="1447"/>
      <c r="GXA40" s="1448"/>
      <c r="GXB40" s="1448"/>
      <c r="GXC40" s="1448"/>
      <c r="GXD40" s="1449"/>
      <c r="GXE40" s="1771"/>
      <c r="GXF40" s="1447"/>
      <c r="GXG40" s="1448"/>
      <c r="GXH40" s="1448"/>
      <c r="GXI40" s="1448"/>
      <c r="GXJ40" s="1449"/>
      <c r="GXK40" s="1450"/>
      <c r="GXL40" s="1448"/>
      <c r="GXM40" s="1448"/>
      <c r="GXN40" s="1448"/>
      <c r="GXO40" s="1451"/>
      <c r="GXP40" s="1447"/>
      <c r="GXQ40" s="1448"/>
      <c r="GXR40" s="1448"/>
      <c r="GXS40" s="1448"/>
      <c r="GXT40" s="1449"/>
      <c r="GXU40" s="1771"/>
      <c r="GXV40" s="1447"/>
      <c r="GXW40" s="1448"/>
      <c r="GXX40" s="1448"/>
      <c r="GXY40" s="1448"/>
      <c r="GXZ40" s="1449"/>
      <c r="GYA40" s="1450"/>
      <c r="GYB40" s="1448"/>
      <c r="GYC40" s="1448"/>
      <c r="GYD40" s="1448"/>
      <c r="GYE40" s="1451"/>
      <c r="GYF40" s="1447"/>
      <c r="GYG40" s="1448"/>
      <c r="GYH40" s="1448"/>
      <c r="GYI40" s="1448"/>
      <c r="GYJ40" s="1449"/>
      <c r="GYK40" s="1771"/>
      <c r="GYL40" s="1447"/>
      <c r="GYM40" s="1448"/>
      <c r="GYN40" s="1448"/>
      <c r="GYO40" s="1448"/>
      <c r="GYP40" s="1449"/>
      <c r="GYQ40" s="1450"/>
      <c r="GYR40" s="1448"/>
      <c r="GYS40" s="1448"/>
      <c r="GYT40" s="1448"/>
      <c r="GYU40" s="1451"/>
      <c r="GYV40" s="1447"/>
      <c r="GYW40" s="1448"/>
      <c r="GYX40" s="1448"/>
      <c r="GYY40" s="1448"/>
      <c r="GYZ40" s="1449"/>
      <c r="GZA40" s="1771"/>
      <c r="GZB40" s="1447"/>
      <c r="GZC40" s="1448"/>
      <c r="GZD40" s="1448"/>
      <c r="GZE40" s="1448"/>
      <c r="GZF40" s="1449"/>
      <c r="GZG40" s="1450"/>
      <c r="GZH40" s="1448"/>
      <c r="GZI40" s="1448"/>
      <c r="GZJ40" s="1448"/>
      <c r="GZK40" s="1451"/>
      <c r="GZL40" s="1447"/>
      <c r="GZM40" s="1448"/>
      <c r="GZN40" s="1448"/>
      <c r="GZO40" s="1448"/>
      <c r="GZP40" s="1449"/>
      <c r="GZQ40" s="1771"/>
      <c r="GZR40" s="1447"/>
      <c r="GZS40" s="1448"/>
      <c r="GZT40" s="1448"/>
      <c r="GZU40" s="1448"/>
      <c r="GZV40" s="1449"/>
      <c r="GZW40" s="1450"/>
      <c r="GZX40" s="1448"/>
      <c r="GZY40" s="1448"/>
      <c r="GZZ40" s="1448"/>
      <c r="HAA40" s="1451"/>
      <c r="HAB40" s="1447"/>
      <c r="HAC40" s="1448"/>
      <c r="HAD40" s="1448"/>
      <c r="HAE40" s="1448"/>
      <c r="HAF40" s="1449"/>
      <c r="HAG40" s="1771"/>
      <c r="HAH40" s="1447"/>
      <c r="HAI40" s="1448"/>
      <c r="HAJ40" s="1448"/>
      <c r="HAK40" s="1448"/>
      <c r="HAL40" s="1449"/>
      <c r="HAM40" s="1450"/>
      <c r="HAN40" s="1448"/>
      <c r="HAO40" s="1448"/>
      <c r="HAP40" s="1448"/>
      <c r="HAQ40" s="1451"/>
      <c r="HAR40" s="1447"/>
      <c r="HAS40" s="1448"/>
      <c r="HAT40" s="1448"/>
      <c r="HAU40" s="1448"/>
      <c r="HAV40" s="1449"/>
      <c r="HAW40" s="1771"/>
      <c r="HAX40" s="1447"/>
      <c r="HAY40" s="1448"/>
      <c r="HAZ40" s="1448"/>
      <c r="HBA40" s="1448"/>
      <c r="HBB40" s="1449"/>
      <c r="HBC40" s="1450"/>
      <c r="HBD40" s="1448"/>
      <c r="HBE40" s="1448"/>
      <c r="HBF40" s="1448"/>
      <c r="HBG40" s="1451"/>
      <c r="HBH40" s="1447"/>
      <c r="HBI40" s="1448"/>
      <c r="HBJ40" s="1448"/>
      <c r="HBK40" s="1448"/>
      <c r="HBL40" s="1449"/>
      <c r="HBM40" s="1771"/>
      <c r="HBN40" s="1447"/>
      <c r="HBO40" s="1448"/>
      <c r="HBP40" s="1448"/>
      <c r="HBQ40" s="1448"/>
      <c r="HBR40" s="1449"/>
      <c r="HBS40" s="1450"/>
      <c r="HBT40" s="1448"/>
      <c r="HBU40" s="1448"/>
      <c r="HBV40" s="1448"/>
      <c r="HBW40" s="1451"/>
      <c r="HBX40" s="1447"/>
      <c r="HBY40" s="1448"/>
      <c r="HBZ40" s="1448"/>
      <c r="HCA40" s="1448"/>
      <c r="HCB40" s="1449"/>
      <c r="HCC40" s="1771"/>
      <c r="HCD40" s="1447"/>
      <c r="HCE40" s="1448"/>
      <c r="HCF40" s="1448"/>
      <c r="HCG40" s="1448"/>
      <c r="HCH40" s="1449"/>
      <c r="HCI40" s="1450"/>
      <c r="HCJ40" s="1448"/>
      <c r="HCK40" s="1448"/>
      <c r="HCL40" s="1448"/>
      <c r="HCM40" s="1451"/>
      <c r="HCN40" s="1447"/>
      <c r="HCO40" s="1448"/>
      <c r="HCP40" s="1448"/>
      <c r="HCQ40" s="1448"/>
      <c r="HCR40" s="1449"/>
      <c r="HCS40" s="1771"/>
      <c r="HCT40" s="1447"/>
      <c r="HCU40" s="1448"/>
      <c r="HCV40" s="1448"/>
      <c r="HCW40" s="1448"/>
      <c r="HCX40" s="1449"/>
      <c r="HCY40" s="1450"/>
      <c r="HCZ40" s="1448"/>
      <c r="HDA40" s="1448"/>
      <c r="HDB40" s="1448"/>
      <c r="HDC40" s="1451"/>
      <c r="HDD40" s="1447"/>
      <c r="HDE40" s="1448"/>
      <c r="HDF40" s="1448"/>
      <c r="HDG40" s="1448"/>
      <c r="HDH40" s="1449"/>
      <c r="HDI40" s="1771"/>
      <c r="HDJ40" s="1447"/>
      <c r="HDK40" s="1448"/>
      <c r="HDL40" s="1448"/>
      <c r="HDM40" s="1448"/>
      <c r="HDN40" s="1449"/>
      <c r="HDO40" s="1450"/>
      <c r="HDP40" s="1448"/>
      <c r="HDQ40" s="1448"/>
      <c r="HDR40" s="1448"/>
      <c r="HDS40" s="1451"/>
      <c r="HDT40" s="1447"/>
      <c r="HDU40" s="1448"/>
      <c r="HDV40" s="1448"/>
      <c r="HDW40" s="1448"/>
      <c r="HDX40" s="1449"/>
      <c r="HDY40" s="1771"/>
      <c r="HDZ40" s="1447"/>
      <c r="HEA40" s="1448"/>
      <c r="HEB40" s="1448"/>
      <c r="HEC40" s="1448"/>
      <c r="HED40" s="1449"/>
      <c r="HEE40" s="1450"/>
      <c r="HEF40" s="1448"/>
      <c r="HEG40" s="1448"/>
      <c r="HEH40" s="1448"/>
      <c r="HEI40" s="1451"/>
      <c r="HEJ40" s="1447"/>
      <c r="HEK40" s="1448"/>
      <c r="HEL40" s="1448"/>
      <c r="HEM40" s="1448"/>
      <c r="HEN40" s="1449"/>
      <c r="HEO40" s="1771"/>
      <c r="HEP40" s="1447"/>
      <c r="HEQ40" s="1448"/>
      <c r="HER40" s="1448"/>
      <c r="HES40" s="1448"/>
      <c r="HET40" s="1449"/>
      <c r="HEU40" s="1450"/>
      <c r="HEV40" s="1448"/>
      <c r="HEW40" s="1448"/>
      <c r="HEX40" s="1448"/>
      <c r="HEY40" s="1451"/>
      <c r="HEZ40" s="1447"/>
      <c r="HFA40" s="1448"/>
      <c r="HFB40" s="1448"/>
      <c r="HFC40" s="1448"/>
      <c r="HFD40" s="1449"/>
      <c r="HFE40" s="1771"/>
      <c r="HFF40" s="1447"/>
      <c r="HFG40" s="1448"/>
      <c r="HFH40" s="1448"/>
      <c r="HFI40" s="1448"/>
      <c r="HFJ40" s="1449"/>
      <c r="HFK40" s="1450"/>
      <c r="HFL40" s="1448"/>
      <c r="HFM40" s="1448"/>
      <c r="HFN40" s="1448"/>
      <c r="HFO40" s="1451"/>
      <c r="HFP40" s="1447"/>
      <c r="HFQ40" s="1448"/>
      <c r="HFR40" s="1448"/>
      <c r="HFS40" s="1448"/>
      <c r="HFT40" s="1449"/>
      <c r="HFU40" s="1771"/>
      <c r="HFV40" s="1447"/>
      <c r="HFW40" s="1448"/>
      <c r="HFX40" s="1448"/>
      <c r="HFY40" s="1448"/>
      <c r="HFZ40" s="1449"/>
      <c r="HGA40" s="1450"/>
      <c r="HGB40" s="1448"/>
      <c r="HGC40" s="1448"/>
      <c r="HGD40" s="1448"/>
      <c r="HGE40" s="1451"/>
      <c r="HGF40" s="1447"/>
      <c r="HGG40" s="1448"/>
      <c r="HGH40" s="1448"/>
      <c r="HGI40" s="1448"/>
      <c r="HGJ40" s="1449"/>
      <c r="HGK40" s="1771"/>
      <c r="HGL40" s="1447"/>
      <c r="HGM40" s="1448"/>
      <c r="HGN40" s="1448"/>
      <c r="HGO40" s="1448"/>
      <c r="HGP40" s="1449"/>
      <c r="HGQ40" s="1450"/>
      <c r="HGR40" s="1448"/>
      <c r="HGS40" s="1448"/>
      <c r="HGT40" s="1448"/>
      <c r="HGU40" s="1451"/>
      <c r="HGV40" s="1447"/>
      <c r="HGW40" s="1448"/>
      <c r="HGX40" s="1448"/>
      <c r="HGY40" s="1448"/>
      <c r="HGZ40" s="1449"/>
      <c r="HHA40" s="1771"/>
      <c r="HHB40" s="1447"/>
      <c r="HHC40" s="1448"/>
      <c r="HHD40" s="1448"/>
      <c r="HHE40" s="1448"/>
      <c r="HHF40" s="1449"/>
      <c r="HHG40" s="1450"/>
      <c r="HHH40" s="1448"/>
      <c r="HHI40" s="1448"/>
      <c r="HHJ40" s="1448"/>
      <c r="HHK40" s="1451"/>
      <c r="HHL40" s="1447"/>
      <c r="HHM40" s="1448"/>
      <c r="HHN40" s="1448"/>
      <c r="HHO40" s="1448"/>
      <c r="HHP40" s="1449"/>
      <c r="HHQ40" s="1771"/>
      <c r="HHR40" s="1447"/>
      <c r="HHS40" s="1448"/>
      <c r="HHT40" s="1448"/>
      <c r="HHU40" s="1448"/>
      <c r="HHV40" s="1449"/>
      <c r="HHW40" s="1450"/>
      <c r="HHX40" s="1448"/>
      <c r="HHY40" s="1448"/>
      <c r="HHZ40" s="1448"/>
      <c r="HIA40" s="1451"/>
      <c r="HIB40" s="1447"/>
      <c r="HIC40" s="1448"/>
      <c r="HID40" s="1448"/>
      <c r="HIE40" s="1448"/>
      <c r="HIF40" s="1449"/>
      <c r="HIG40" s="1771"/>
      <c r="HIH40" s="1447"/>
      <c r="HII40" s="1448"/>
      <c r="HIJ40" s="1448"/>
      <c r="HIK40" s="1448"/>
      <c r="HIL40" s="1449"/>
      <c r="HIM40" s="1450"/>
      <c r="HIN40" s="1448"/>
      <c r="HIO40" s="1448"/>
      <c r="HIP40" s="1448"/>
      <c r="HIQ40" s="1451"/>
      <c r="HIR40" s="1447"/>
      <c r="HIS40" s="1448"/>
      <c r="HIT40" s="1448"/>
      <c r="HIU40" s="1448"/>
      <c r="HIV40" s="1449"/>
      <c r="HIW40" s="1771"/>
      <c r="HIX40" s="1447"/>
      <c r="HIY40" s="1448"/>
      <c r="HIZ40" s="1448"/>
      <c r="HJA40" s="1448"/>
      <c r="HJB40" s="1449"/>
      <c r="HJC40" s="1450"/>
      <c r="HJD40" s="1448"/>
      <c r="HJE40" s="1448"/>
      <c r="HJF40" s="1448"/>
      <c r="HJG40" s="1451"/>
      <c r="HJH40" s="1447"/>
      <c r="HJI40" s="1448"/>
      <c r="HJJ40" s="1448"/>
      <c r="HJK40" s="1448"/>
      <c r="HJL40" s="1449"/>
      <c r="HJM40" s="1771"/>
      <c r="HJN40" s="1447"/>
      <c r="HJO40" s="1448"/>
      <c r="HJP40" s="1448"/>
      <c r="HJQ40" s="1448"/>
      <c r="HJR40" s="1449"/>
      <c r="HJS40" s="1450"/>
      <c r="HJT40" s="1448"/>
      <c r="HJU40" s="1448"/>
      <c r="HJV40" s="1448"/>
      <c r="HJW40" s="1451"/>
      <c r="HJX40" s="1447"/>
      <c r="HJY40" s="1448"/>
      <c r="HJZ40" s="1448"/>
      <c r="HKA40" s="1448"/>
      <c r="HKB40" s="1449"/>
      <c r="HKC40" s="1771"/>
      <c r="HKD40" s="1447"/>
      <c r="HKE40" s="1448"/>
      <c r="HKF40" s="1448"/>
      <c r="HKG40" s="1448"/>
      <c r="HKH40" s="1449"/>
      <c r="HKI40" s="1450"/>
      <c r="HKJ40" s="1448"/>
      <c r="HKK40" s="1448"/>
      <c r="HKL40" s="1448"/>
      <c r="HKM40" s="1451"/>
      <c r="HKN40" s="1447"/>
      <c r="HKO40" s="1448"/>
      <c r="HKP40" s="1448"/>
      <c r="HKQ40" s="1448"/>
      <c r="HKR40" s="1449"/>
      <c r="HKS40" s="1771"/>
      <c r="HKT40" s="1447"/>
      <c r="HKU40" s="1448"/>
      <c r="HKV40" s="1448"/>
      <c r="HKW40" s="1448"/>
      <c r="HKX40" s="1449"/>
      <c r="HKY40" s="1450"/>
      <c r="HKZ40" s="1448"/>
      <c r="HLA40" s="1448"/>
      <c r="HLB40" s="1448"/>
      <c r="HLC40" s="1451"/>
      <c r="HLD40" s="1447"/>
      <c r="HLE40" s="1448"/>
      <c r="HLF40" s="1448"/>
      <c r="HLG40" s="1448"/>
      <c r="HLH40" s="1449"/>
      <c r="HLI40" s="1771"/>
      <c r="HLJ40" s="1447"/>
      <c r="HLK40" s="1448"/>
      <c r="HLL40" s="1448"/>
      <c r="HLM40" s="1448"/>
      <c r="HLN40" s="1449"/>
      <c r="HLO40" s="1450"/>
      <c r="HLP40" s="1448"/>
      <c r="HLQ40" s="1448"/>
      <c r="HLR40" s="1448"/>
      <c r="HLS40" s="1451"/>
      <c r="HLT40" s="1447"/>
      <c r="HLU40" s="1448"/>
      <c r="HLV40" s="1448"/>
      <c r="HLW40" s="1448"/>
      <c r="HLX40" s="1449"/>
      <c r="HLY40" s="1771"/>
      <c r="HLZ40" s="1447"/>
      <c r="HMA40" s="1448"/>
      <c r="HMB40" s="1448"/>
      <c r="HMC40" s="1448"/>
      <c r="HMD40" s="1449"/>
      <c r="HME40" s="1450"/>
      <c r="HMF40" s="1448"/>
      <c r="HMG40" s="1448"/>
      <c r="HMH40" s="1448"/>
      <c r="HMI40" s="1451"/>
      <c r="HMJ40" s="1447"/>
      <c r="HMK40" s="1448"/>
      <c r="HML40" s="1448"/>
      <c r="HMM40" s="1448"/>
      <c r="HMN40" s="1449"/>
      <c r="HMO40" s="1771"/>
      <c r="HMP40" s="1447"/>
      <c r="HMQ40" s="1448"/>
      <c r="HMR40" s="1448"/>
      <c r="HMS40" s="1448"/>
      <c r="HMT40" s="1449"/>
      <c r="HMU40" s="1450"/>
      <c r="HMV40" s="1448"/>
      <c r="HMW40" s="1448"/>
      <c r="HMX40" s="1448"/>
      <c r="HMY40" s="1451"/>
      <c r="HMZ40" s="1447"/>
      <c r="HNA40" s="1448"/>
      <c r="HNB40" s="1448"/>
      <c r="HNC40" s="1448"/>
      <c r="HND40" s="1449"/>
      <c r="HNE40" s="1771"/>
      <c r="HNF40" s="1447"/>
      <c r="HNG40" s="1448"/>
      <c r="HNH40" s="1448"/>
      <c r="HNI40" s="1448"/>
      <c r="HNJ40" s="1449"/>
      <c r="HNK40" s="1450"/>
      <c r="HNL40" s="1448"/>
      <c r="HNM40" s="1448"/>
      <c r="HNN40" s="1448"/>
      <c r="HNO40" s="1451"/>
      <c r="HNP40" s="1447"/>
      <c r="HNQ40" s="1448"/>
      <c r="HNR40" s="1448"/>
      <c r="HNS40" s="1448"/>
      <c r="HNT40" s="1449"/>
      <c r="HNU40" s="1771"/>
      <c r="HNV40" s="1447"/>
      <c r="HNW40" s="1448"/>
      <c r="HNX40" s="1448"/>
      <c r="HNY40" s="1448"/>
      <c r="HNZ40" s="1449"/>
      <c r="HOA40" s="1450"/>
      <c r="HOB40" s="1448"/>
      <c r="HOC40" s="1448"/>
      <c r="HOD40" s="1448"/>
      <c r="HOE40" s="1451"/>
      <c r="HOF40" s="1447"/>
      <c r="HOG40" s="1448"/>
      <c r="HOH40" s="1448"/>
      <c r="HOI40" s="1448"/>
      <c r="HOJ40" s="1449"/>
      <c r="HOK40" s="1771"/>
      <c r="HOL40" s="1447"/>
      <c r="HOM40" s="1448"/>
      <c r="HON40" s="1448"/>
      <c r="HOO40" s="1448"/>
      <c r="HOP40" s="1449"/>
      <c r="HOQ40" s="1450"/>
      <c r="HOR40" s="1448"/>
      <c r="HOS40" s="1448"/>
      <c r="HOT40" s="1448"/>
      <c r="HOU40" s="1451"/>
      <c r="HOV40" s="1447"/>
      <c r="HOW40" s="1448"/>
      <c r="HOX40" s="1448"/>
      <c r="HOY40" s="1448"/>
      <c r="HOZ40" s="1449"/>
      <c r="HPA40" s="1771"/>
      <c r="HPB40" s="1447"/>
      <c r="HPC40" s="1448"/>
      <c r="HPD40" s="1448"/>
      <c r="HPE40" s="1448"/>
      <c r="HPF40" s="1449"/>
      <c r="HPG40" s="1450"/>
      <c r="HPH40" s="1448"/>
      <c r="HPI40" s="1448"/>
      <c r="HPJ40" s="1448"/>
      <c r="HPK40" s="1451"/>
      <c r="HPL40" s="1447"/>
      <c r="HPM40" s="1448"/>
      <c r="HPN40" s="1448"/>
      <c r="HPO40" s="1448"/>
      <c r="HPP40" s="1449"/>
      <c r="HPQ40" s="1771"/>
      <c r="HPR40" s="1447"/>
      <c r="HPS40" s="1448"/>
      <c r="HPT40" s="1448"/>
      <c r="HPU40" s="1448"/>
      <c r="HPV40" s="1449"/>
      <c r="HPW40" s="1450"/>
      <c r="HPX40" s="1448"/>
      <c r="HPY40" s="1448"/>
      <c r="HPZ40" s="1448"/>
      <c r="HQA40" s="1451"/>
      <c r="HQB40" s="1447"/>
      <c r="HQC40" s="1448"/>
      <c r="HQD40" s="1448"/>
      <c r="HQE40" s="1448"/>
      <c r="HQF40" s="1449"/>
      <c r="HQG40" s="1771"/>
      <c r="HQH40" s="1447"/>
      <c r="HQI40" s="1448"/>
      <c r="HQJ40" s="1448"/>
      <c r="HQK40" s="1448"/>
      <c r="HQL40" s="1449"/>
      <c r="HQM40" s="1450"/>
      <c r="HQN40" s="1448"/>
      <c r="HQO40" s="1448"/>
      <c r="HQP40" s="1448"/>
      <c r="HQQ40" s="1451"/>
      <c r="HQR40" s="1447"/>
      <c r="HQS40" s="1448"/>
      <c r="HQT40" s="1448"/>
      <c r="HQU40" s="1448"/>
      <c r="HQV40" s="1449"/>
      <c r="HQW40" s="1771"/>
      <c r="HQX40" s="1447"/>
      <c r="HQY40" s="1448"/>
      <c r="HQZ40" s="1448"/>
      <c r="HRA40" s="1448"/>
      <c r="HRB40" s="1449"/>
      <c r="HRC40" s="1450"/>
      <c r="HRD40" s="1448"/>
      <c r="HRE40" s="1448"/>
      <c r="HRF40" s="1448"/>
      <c r="HRG40" s="1451"/>
      <c r="HRH40" s="1447"/>
      <c r="HRI40" s="1448"/>
      <c r="HRJ40" s="1448"/>
      <c r="HRK40" s="1448"/>
      <c r="HRL40" s="1449"/>
      <c r="HRM40" s="1771"/>
      <c r="HRN40" s="1447"/>
      <c r="HRO40" s="1448"/>
      <c r="HRP40" s="1448"/>
      <c r="HRQ40" s="1448"/>
      <c r="HRR40" s="1449"/>
      <c r="HRS40" s="1450"/>
      <c r="HRT40" s="1448"/>
      <c r="HRU40" s="1448"/>
      <c r="HRV40" s="1448"/>
      <c r="HRW40" s="1451"/>
      <c r="HRX40" s="1447"/>
      <c r="HRY40" s="1448"/>
      <c r="HRZ40" s="1448"/>
      <c r="HSA40" s="1448"/>
      <c r="HSB40" s="1449"/>
      <c r="HSC40" s="1771"/>
      <c r="HSD40" s="1447"/>
      <c r="HSE40" s="1448"/>
      <c r="HSF40" s="1448"/>
      <c r="HSG40" s="1448"/>
      <c r="HSH40" s="1449"/>
      <c r="HSI40" s="1450"/>
      <c r="HSJ40" s="1448"/>
      <c r="HSK40" s="1448"/>
      <c r="HSL40" s="1448"/>
      <c r="HSM40" s="1451"/>
      <c r="HSN40" s="1447"/>
      <c r="HSO40" s="1448"/>
      <c r="HSP40" s="1448"/>
      <c r="HSQ40" s="1448"/>
      <c r="HSR40" s="1449"/>
      <c r="HSS40" s="1771"/>
      <c r="HST40" s="1447"/>
      <c r="HSU40" s="1448"/>
      <c r="HSV40" s="1448"/>
      <c r="HSW40" s="1448"/>
      <c r="HSX40" s="1449"/>
      <c r="HSY40" s="1450"/>
      <c r="HSZ40" s="1448"/>
      <c r="HTA40" s="1448"/>
      <c r="HTB40" s="1448"/>
      <c r="HTC40" s="1451"/>
      <c r="HTD40" s="1447"/>
      <c r="HTE40" s="1448"/>
      <c r="HTF40" s="1448"/>
      <c r="HTG40" s="1448"/>
      <c r="HTH40" s="1449"/>
      <c r="HTI40" s="1771"/>
      <c r="HTJ40" s="1447"/>
      <c r="HTK40" s="1448"/>
      <c r="HTL40" s="1448"/>
      <c r="HTM40" s="1448"/>
      <c r="HTN40" s="1449"/>
      <c r="HTO40" s="1450"/>
      <c r="HTP40" s="1448"/>
      <c r="HTQ40" s="1448"/>
      <c r="HTR40" s="1448"/>
      <c r="HTS40" s="1451"/>
      <c r="HTT40" s="1447"/>
      <c r="HTU40" s="1448"/>
      <c r="HTV40" s="1448"/>
      <c r="HTW40" s="1448"/>
      <c r="HTX40" s="1449"/>
      <c r="HTY40" s="1771"/>
      <c r="HTZ40" s="1447"/>
      <c r="HUA40" s="1448"/>
      <c r="HUB40" s="1448"/>
      <c r="HUC40" s="1448"/>
      <c r="HUD40" s="1449"/>
      <c r="HUE40" s="1450"/>
      <c r="HUF40" s="1448"/>
      <c r="HUG40" s="1448"/>
      <c r="HUH40" s="1448"/>
      <c r="HUI40" s="1451"/>
      <c r="HUJ40" s="1447"/>
      <c r="HUK40" s="1448"/>
      <c r="HUL40" s="1448"/>
      <c r="HUM40" s="1448"/>
      <c r="HUN40" s="1449"/>
      <c r="HUO40" s="1771"/>
      <c r="HUP40" s="1447"/>
      <c r="HUQ40" s="1448"/>
      <c r="HUR40" s="1448"/>
      <c r="HUS40" s="1448"/>
      <c r="HUT40" s="1449"/>
      <c r="HUU40" s="1450"/>
      <c r="HUV40" s="1448"/>
      <c r="HUW40" s="1448"/>
      <c r="HUX40" s="1448"/>
      <c r="HUY40" s="1451"/>
      <c r="HUZ40" s="1447"/>
      <c r="HVA40" s="1448"/>
      <c r="HVB40" s="1448"/>
      <c r="HVC40" s="1448"/>
      <c r="HVD40" s="1449"/>
      <c r="HVE40" s="1771"/>
      <c r="HVF40" s="1447"/>
      <c r="HVG40" s="1448"/>
      <c r="HVH40" s="1448"/>
      <c r="HVI40" s="1448"/>
      <c r="HVJ40" s="1449"/>
      <c r="HVK40" s="1450"/>
      <c r="HVL40" s="1448"/>
      <c r="HVM40" s="1448"/>
      <c r="HVN40" s="1448"/>
      <c r="HVO40" s="1451"/>
      <c r="HVP40" s="1447"/>
      <c r="HVQ40" s="1448"/>
      <c r="HVR40" s="1448"/>
      <c r="HVS40" s="1448"/>
      <c r="HVT40" s="1449"/>
      <c r="HVU40" s="1771"/>
      <c r="HVV40" s="1447"/>
      <c r="HVW40" s="1448"/>
      <c r="HVX40" s="1448"/>
      <c r="HVY40" s="1448"/>
      <c r="HVZ40" s="1449"/>
      <c r="HWA40" s="1450"/>
      <c r="HWB40" s="1448"/>
      <c r="HWC40" s="1448"/>
      <c r="HWD40" s="1448"/>
      <c r="HWE40" s="1451"/>
      <c r="HWF40" s="1447"/>
      <c r="HWG40" s="1448"/>
      <c r="HWH40" s="1448"/>
      <c r="HWI40" s="1448"/>
      <c r="HWJ40" s="1449"/>
      <c r="HWK40" s="1771"/>
      <c r="HWL40" s="1447"/>
      <c r="HWM40" s="1448"/>
      <c r="HWN40" s="1448"/>
      <c r="HWO40" s="1448"/>
      <c r="HWP40" s="1449"/>
      <c r="HWQ40" s="1450"/>
      <c r="HWR40" s="1448"/>
      <c r="HWS40" s="1448"/>
      <c r="HWT40" s="1448"/>
      <c r="HWU40" s="1451"/>
      <c r="HWV40" s="1447"/>
      <c r="HWW40" s="1448"/>
      <c r="HWX40" s="1448"/>
      <c r="HWY40" s="1448"/>
      <c r="HWZ40" s="1449"/>
      <c r="HXA40" s="1771"/>
      <c r="HXB40" s="1447"/>
      <c r="HXC40" s="1448"/>
      <c r="HXD40" s="1448"/>
      <c r="HXE40" s="1448"/>
      <c r="HXF40" s="1449"/>
      <c r="HXG40" s="1450"/>
      <c r="HXH40" s="1448"/>
      <c r="HXI40" s="1448"/>
      <c r="HXJ40" s="1448"/>
      <c r="HXK40" s="1451"/>
      <c r="HXL40" s="1447"/>
      <c r="HXM40" s="1448"/>
      <c r="HXN40" s="1448"/>
      <c r="HXO40" s="1448"/>
      <c r="HXP40" s="1449"/>
      <c r="HXQ40" s="1771"/>
      <c r="HXR40" s="1447"/>
      <c r="HXS40" s="1448"/>
      <c r="HXT40" s="1448"/>
      <c r="HXU40" s="1448"/>
      <c r="HXV40" s="1449"/>
      <c r="HXW40" s="1450"/>
      <c r="HXX40" s="1448"/>
      <c r="HXY40" s="1448"/>
      <c r="HXZ40" s="1448"/>
      <c r="HYA40" s="1451"/>
      <c r="HYB40" s="1447"/>
      <c r="HYC40" s="1448"/>
      <c r="HYD40" s="1448"/>
      <c r="HYE40" s="1448"/>
      <c r="HYF40" s="1449"/>
      <c r="HYG40" s="1771"/>
      <c r="HYH40" s="1447"/>
      <c r="HYI40" s="1448"/>
      <c r="HYJ40" s="1448"/>
      <c r="HYK40" s="1448"/>
      <c r="HYL40" s="1449"/>
      <c r="HYM40" s="1450"/>
      <c r="HYN40" s="1448"/>
      <c r="HYO40" s="1448"/>
      <c r="HYP40" s="1448"/>
      <c r="HYQ40" s="1451"/>
      <c r="HYR40" s="1447"/>
      <c r="HYS40" s="1448"/>
      <c r="HYT40" s="1448"/>
      <c r="HYU40" s="1448"/>
      <c r="HYV40" s="1449"/>
      <c r="HYW40" s="1771"/>
      <c r="HYX40" s="1447"/>
      <c r="HYY40" s="1448"/>
      <c r="HYZ40" s="1448"/>
      <c r="HZA40" s="1448"/>
      <c r="HZB40" s="1449"/>
      <c r="HZC40" s="1450"/>
      <c r="HZD40" s="1448"/>
      <c r="HZE40" s="1448"/>
      <c r="HZF40" s="1448"/>
      <c r="HZG40" s="1451"/>
      <c r="HZH40" s="1447"/>
      <c r="HZI40" s="1448"/>
      <c r="HZJ40" s="1448"/>
      <c r="HZK40" s="1448"/>
      <c r="HZL40" s="1449"/>
      <c r="HZM40" s="1771"/>
      <c r="HZN40" s="1447"/>
      <c r="HZO40" s="1448"/>
      <c r="HZP40" s="1448"/>
      <c r="HZQ40" s="1448"/>
      <c r="HZR40" s="1449"/>
      <c r="HZS40" s="1450"/>
      <c r="HZT40" s="1448"/>
      <c r="HZU40" s="1448"/>
      <c r="HZV40" s="1448"/>
      <c r="HZW40" s="1451"/>
      <c r="HZX40" s="1447"/>
      <c r="HZY40" s="1448"/>
      <c r="HZZ40" s="1448"/>
      <c r="IAA40" s="1448"/>
      <c r="IAB40" s="1449"/>
      <c r="IAC40" s="1771"/>
      <c r="IAD40" s="1447"/>
      <c r="IAE40" s="1448"/>
      <c r="IAF40" s="1448"/>
      <c r="IAG40" s="1448"/>
      <c r="IAH40" s="1449"/>
      <c r="IAI40" s="1450"/>
      <c r="IAJ40" s="1448"/>
      <c r="IAK40" s="1448"/>
      <c r="IAL40" s="1448"/>
      <c r="IAM40" s="1451"/>
      <c r="IAN40" s="1447"/>
      <c r="IAO40" s="1448"/>
      <c r="IAP40" s="1448"/>
      <c r="IAQ40" s="1448"/>
      <c r="IAR40" s="1449"/>
      <c r="IAS40" s="1771"/>
      <c r="IAT40" s="1447"/>
      <c r="IAU40" s="1448"/>
      <c r="IAV40" s="1448"/>
      <c r="IAW40" s="1448"/>
      <c r="IAX40" s="1449"/>
      <c r="IAY40" s="1450"/>
      <c r="IAZ40" s="1448"/>
      <c r="IBA40" s="1448"/>
      <c r="IBB40" s="1448"/>
      <c r="IBC40" s="1451"/>
      <c r="IBD40" s="1447"/>
      <c r="IBE40" s="1448"/>
      <c r="IBF40" s="1448"/>
      <c r="IBG40" s="1448"/>
      <c r="IBH40" s="1449"/>
      <c r="IBI40" s="1771"/>
      <c r="IBJ40" s="1447"/>
      <c r="IBK40" s="1448"/>
      <c r="IBL40" s="1448"/>
      <c r="IBM40" s="1448"/>
      <c r="IBN40" s="1449"/>
      <c r="IBO40" s="1450"/>
      <c r="IBP40" s="1448"/>
      <c r="IBQ40" s="1448"/>
      <c r="IBR40" s="1448"/>
      <c r="IBS40" s="1451"/>
      <c r="IBT40" s="1447"/>
      <c r="IBU40" s="1448"/>
      <c r="IBV40" s="1448"/>
      <c r="IBW40" s="1448"/>
      <c r="IBX40" s="1449"/>
      <c r="IBY40" s="1771"/>
      <c r="IBZ40" s="1447"/>
      <c r="ICA40" s="1448"/>
      <c r="ICB40" s="1448"/>
      <c r="ICC40" s="1448"/>
      <c r="ICD40" s="1449"/>
      <c r="ICE40" s="1450"/>
      <c r="ICF40" s="1448"/>
      <c r="ICG40" s="1448"/>
      <c r="ICH40" s="1448"/>
      <c r="ICI40" s="1451"/>
      <c r="ICJ40" s="1447"/>
      <c r="ICK40" s="1448"/>
      <c r="ICL40" s="1448"/>
      <c r="ICM40" s="1448"/>
      <c r="ICN40" s="1449"/>
      <c r="ICO40" s="1771"/>
      <c r="ICP40" s="1447"/>
      <c r="ICQ40" s="1448"/>
      <c r="ICR40" s="1448"/>
      <c r="ICS40" s="1448"/>
      <c r="ICT40" s="1449"/>
      <c r="ICU40" s="1450"/>
      <c r="ICV40" s="1448"/>
      <c r="ICW40" s="1448"/>
      <c r="ICX40" s="1448"/>
      <c r="ICY40" s="1451"/>
      <c r="ICZ40" s="1447"/>
      <c r="IDA40" s="1448"/>
      <c r="IDB40" s="1448"/>
      <c r="IDC40" s="1448"/>
      <c r="IDD40" s="1449"/>
      <c r="IDE40" s="1771"/>
      <c r="IDF40" s="1447"/>
      <c r="IDG40" s="1448"/>
      <c r="IDH40" s="1448"/>
      <c r="IDI40" s="1448"/>
      <c r="IDJ40" s="1449"/>
      <c r="IDK40" s="1450"/>
      <c r="IDL40" s="1448"/>
      <c r="IDM40" s="1448"/>
      <c r="IDN40" s="1448"/>
      <c r="IDO40" s="1451"/>
      <c r="IDP40" s="1447"/>
      <c r="IDQ40" s="1448"/>
      <c r="IDR40" s="1448"/>
      <c r="IDS40" s="1448"/>
      <c r="IDT40" s="1449"/>
      <c r="IDU40" s="1771"/>
      <c r="IDV40" s="1447"/>
      <c r="IDW40" s="1448"/>
      <c r="IDX40" s="1448"/>
      <c r="IDY40" s="1448"/>
      <c r="IDZ40" s="1449"/>
      <c r="IEA40" s="1450"/>
      <c r="IEB40" s="1448"/>
      <c r="IEC40" s="1448"/>
      <c r="IED40" s="1448"/>
      <c r="IEE40" s="1451"/>
      <c r="IEF40" s="1447"/>
      <c r="IEG40" s="1448"/>
      <c r="IEH40" s="1448"/>
      <c r="IEI40" s="1448"/>
      <c r="IEJ40" s="1449"/>
      <c r="IEK40" s="1771"/>
      <c r="IEL40" s="1447"/>
      <c r="IEM40" s="1448"/>
      <c r="IEN40" s="1448"/>
      <c r="IEO40" s="1448"/>
      <c r="IEP40" s="1449"/>
      <c r="IEQ40" s="1450"/>
      <c r="IER40" s="1448"/>
      <c r="IES40" s="1448"/>
      <c r="IET40" s="1448"/>
      <c r="IEU40" s="1451"/>
      <c r="IEV40" s="1447"/>
      <c r="IEW40" s="1448"/>
      <c r="IEX40" s="1448"/>
      <c r="IEY40" s="1448"/>
      <c r="IEZ40" s="1449"/>
      <c r="IFA40" s="1771"/>
      <c r="IFB40" s="1447"/>
      <c r="IFC40" s="1448"/>
      <c r="IFD40" s="1448"/>
      <c r="IFE40" s="1448"/>
      <c r="IFF40" s="1449"/>
      <c r="IFG40" s="1450"/>
      <c r="IFH40" s="1448"/>
      <c r="IFI40" s="1448"/>
      <c r="IFJ40" s="1448"/>
      <c r="IFK40" s="1451"/>
      <c r="IFL40" s="1447"/>
      <c r="IFM40" s="1448"/>
      <c r="IFN40" s="1448"/>
      <c r="IFO40" s="1448"/>
      <c r="IFP40" s="1449"/>
      <c r="IFQ40" s="1771"/>
      <c r="IFR40" s="1447"/>
      <c r="IFS40" s="1448"/>
      <c r="IFT40" s="1448"/>
      <c r="IFU40" s="1448"/>
      <c r="IFV40" s="1449"/>
      <c r="IFW40" s="1450"/>
      <c r="IFX40" s="1448"/>
      <c r="IFY40" s="1448"/>
      <c r="IFZ40" s="1448"/>
      <c r="IGA40" s="1451"/>
      <c r="IGB40" s="1447"/>
      <c r="IGC40" s="1448"/>
      <c r="IGD40" s="1448"/>
      <c r="IGE40" s="1448"/>
      <c r="IGF40" s="1449"/>
      <c r="IGG40" s="1771"/>
      <c r="IGH40" s="1447"/>
      <c r="IGI40" s="1448"/>
      <c r="IGJ40" s="1448"/>
      <c r="IGK40" s="1448"/>
      <c r="IGL40" s="1449"/>
      <c r="IGM40" s="1450"/>
      <c r="IGN40" s="1448"/>
      <c r="IGO40" s="1448"/>
      <c r="IGP40" s="1448"/>
      <c r="IGQ40" s="1451"/>
      <c r="IGR40" s="1447"/>
      <c r="IGS40" s="1448"/>
      <c r="IGT40" s="1448"/>
      <c r="IGU40" s="1448"/>
      <c r="IGV40" s="1449"/>
      <c r="IGW40" s="1771"/>
      <c r="IGX40" s="1447"/>
      <c r="IGY40" s="1448"/>
      <c r="IGZ40" s="1448"/>
      <c r="IHA40" s="1448"/>
      <c r="IHB40" s="1449"/>
      <c r="IHC40" s="1450"/>
      <c r="IHD40" s="1448"/>
      <c r="IHE40" s="1448"/>
      <c r="IHF40" s="1448"/>
      <c r="IHG40" s="1451"/>
      <c r="IHH40" s="1447"/>
      <c r="IHI40" s="1448"/>
      <c r="IHJ40" s="1448"/>
      <c r="IHK40" s="1448"/>
      <c r="IHL40" s="1449"/>
      <c r="IHM40" s="1771"/>
      <c r="IHN40" s="1447"/>
      <c r="IHO40" s="1448"/>
      <c r="IHP40" s="1448"/>
      <c r="IHQ40" s="1448"/>
      <c r="IHR40" s="1449"/>
      <c r="IHS40" s="1450"/>
      <c r="IHT40" s="1448"/>
      <c r="IHU40" s="1448"/>
      <c r="IHV40" s="1448"/>
      <c r="IHW40" s="1451"/>
      <c r="IHX40" s="1447"/>
      <c r="IHY40" s="1448"/>
      <c r="IHZ40" s="1448"/>
      <c r="IIA40" s="1448"/>
      <c r="IIB40" s="1449"/>
      <c r="IIC40" s="1771"/>
      <c r="IID40" s="1447"/>
      <c r="IIE40" s="1448"/>
      <c r="IIF40" s="1448"/>
      <c r="IIG40" s="1448"/>
      <c r="IIH40" s="1449"/>
      <c r="III40" s="1450"/>
      <c r="IIJ40" s="1448"/>
      <c r="IIK40" s="1448"/>
      <c r="IIL40" s="1448"/>
      <c r="IIM40" s="1451"/>
      <c r="IIN40" s="1447"/>
      <c r="IIO40" s="1448"/>
      <c r="IIP40" s="1448"/>
      <c r="IIQ40" s="1448"/>
      <c r="IIR40" s="1449"/>
      <c r="IIS40" s="1771"/>
      <c r="IIT40" s="1447"/>
      <c r="IIU40" s="1448"/>
      <c r="IIV40" s="1448"/>
      <c r="IIW40" s="1448"/>
      <c r="IIX40" s="1449"/>
      <c r="IIY40" s="1450"/>
      <c r="IIZ40" s="1448"/>
      <c r="IJA40" s="1448"/>
      <c r="IJB40" s="1448"/>
      <c r="IJC40" s="1451"/>
      <c r="IJD40" s="1447"/>
      <c r="IJE40" s="1448"/>
      <c r="IJF40" s="1448"/>
      <c r="IJG40" s="1448"/>
      <c r="IJH40" s="1449"/>
      <c r="IJI40" s="1771"/>
      <c r="IJJ40" s="1447"/>
      <c r="IJK40" s="1448"/>
      <c r="IJL40" s="1448"/>
      <c r="IJM40" s="1448"/>
      <c r="IJN40" s="1449"/>
      <c r="IJO40" s="1450"/>
      <c r="IJP40" s="1448"/>
      <c r="IJQ40" s="1448"/>
      <c r="IJR40" s="1448"/>
      <c r="IJS40" s="1451"/>
      <c r="IJT40" s="1447"/>
      <c r="IJU40" s="1448"/>
      <c r="IJV40" s="1448"/>
      <c r="IJW40" s="1448"/>
      <c r="IJX40" s="1449"/>
      <c r="IJY40" s="1771"/>
      <c r="IJZ40" s="1447"/>
      <c r="IKA40" s="1448"/>
      <c r="IKB40" s="1448"/>
      <c r="IKC40" s="1448"/>
      <c r="IKD40" s="1449"/>
      <c r="IKE40" s="1450"/>
      <c r="IKF40" s="1448"/>
      <c r="IKG40" s="1448"/>
      <c r="IKH40" s="1448"/>
      <c r="IKI40" s="1451"/>
      <c r="IKJ40" s="1447"/>
      <c r="IKK40" s="1448"/>
      <c r="IKL40" s="1448"/>
      <c r="IKM40" s="1448"/>
      <c r="IKN40" s="1449"/>
      <c r="IKO40" s="1771"/>
      <c r="IKP40" s="1447"/>
      <c r="IKQ40" s="1448"/>
      <c r="IKR40" s="1448"/>
      <c r="IKS40" s="1448"/>
      <c r="IKT40" s="1449"/>
      <c r="IKU40" s="1450"/>
      <c r="IKV40" s="1448"/>
      <c r="IKW40" s="1448"/>
      <c r="IKX40" s="1448"/>
      <c r="IKY40" s="1451"/>
      <c r="IKZ40" s="1447"/>
      <c r="ILA40" s="1448"/>
      <c r="ILB40" s="1448"/>
      <c r="ILC40" s="1448"/>
      <c r="ILD40" s="1449"/>
      <c r="ILE40" s="1771"/>
      <c r="ILF40" s="1447"/>
      <c r="ILG40" s="1448"/>
      <c r="ILH40" s="1448"/>
      <c r="ILI40" s="1448"/>
      <c r="ILJ40" s="1449"/>
      <c r="ILK40" s="1450"/>
      <c r="ILL40" s="1448"/>
      <c r="ILM40" s="1448"/>
      <c r="ILN40" s="1448"/>
      <c r="ILO40" s="1451"/>
      <c r="ILP40" s="1447"/>
      <c r="ILQ40" s="1448"/>
      <c r="ILR40" s="1448"/>
      <c r="ILS40" s="1448"/>
      <c r="ILT40" s="1449"/>
      <c r="ILU40" s="1771"/>
      <c r="ILV40" s="1447"/>
      <c r="ILW40" s="1448"/>
      <c r="ILX40" s="1448"/>
      <c r="ILY40" s="1448"/>
      <c r="ILZ40" s="1449"/>
      <c r="IMA40" s="1450"/>
      <c r="IMB40" s="1448"/>
      <c r="IMC40" s="1448"/>
      <c r="IMD40" s="1448"/>
      <c r="IME40" s="1451"/>
      <c r="IMF40" s="1447"/>
      <c r="IMG40" s="1448"/>
      <c r="IMH40" s="1448"/>
      <c r="IMI40" s="1448"/>
      <c r="IMJ40" s="1449"/>
      <c r="IMK40" s="1771"/>
      <c r="IML40" s="1447"/>
      <c r="IMM40" s="1448"/>
      <c r="IMN40" s="1448"/>
      <c r="IMO40" s="1448"/>
      <c r="IMP40" s="1449"/>
      <c r="IMQ40" s="1450"/>
      <c r="IMR40" s="1448"/>
      <c r="IMS40" s="1448"/>
      <c r="IMT40" s="1448"/>
      <c r="IMU40" s="1451"/>
      <c r="IMV40" s="1447"/>
      <c r="IMW40" s="1448"/>
      <c r="IMX40" s="1448"/>
      <c r="IMY40" s="1448"/>
      <c r="IMZ40" s="1449"/>
      <c r="INA40" s="1771"/>
      <c r="INB40" s="1447"/>
      <c r="INC40" s="1448"/>
      <c r="IND40" s="1448"/>
      <c r="INE40" s="1448"/>
      <c r="INF40" s="1449"/>
      <c r="ING40" s="1450"/>
      <c r="INH40" s="1448"/>
      <c r="INI40" s="1448"/>
      <c r="INJ40" s="1448"/>
      <c r="INK40" s="1451"/>
      <c r="INL40" s="1447"/>
      <c r="INM40" s="1448"/>
      <c r="INN40" s="1448"/>
      <c r="INO40" s="1448"/>
      <c r="INP40" s="1449"/>
      <c r="INQ40" s="1771"/>
      <c r="INR40" s="1447"/>
      <c r="INS40" s="1448"/>
      <c r="INT40" s="1448"/>
      <c r="INU40" s="1448"/>
      <c r="INV40" s="1449"/>
      <c r="INW40" s="1450"/>
      <c r="INX40" s="1448"/>
      <c r="INY40" s="1448"/>
      <c r="INZ40" s="1448"/>
      <c r="IOA40" s="1451"/>
      <c r="IOB40" s="1447"/>
      <c r="IOC40" s="1448"/>
      <c r="IOD40" s="1448"/>
      <c r="IOE40" s="1448"/>
      <c r="IOF40" s="1449"/>
      <c r="IOG40" s="1771"/>
      <c r="IOH40" s="1447"/>
      <c r="IOI40" s="1448"/>
      <c r="IOJ40" s="1448"/>
      <c r="IOK40" s="1448"/>
      <c r="IOL40" s="1449"/>
      <c r="IOM40" s="1450"/>
      <c r="ION40" s="1448"/>
      <c r="IOO40" s="1448"/>
      <c r="IOP40" s="1448"/>
      <c r="IOQ40" s="1451"/>
      <c r="IOR40" s="1447"/>
      <c r="IOS40" s="1448"/>
      <c r="IOT40" s="1448"/>
      <c r="IOU40" s="1448"/>
      <c r="IOV40" s="1449"/>
      <c r="IOW40" s="1771"/>
      <c r="IOX40" s="1447"/>
      <c r="IOY40" s="1448"/>
      <c r="IOZ40" s="1448"/>
      <c r="IPA40" s="1448"/>
      <c r="IPB40" s="1449"/>
      <c r="IPC40" s="1450"/>
      <c r="IPD40" s="1448"/>
      <c r="IPE40" s="1448"/>
      <c r="IPF40" s="1448"/>
      <c r="IPG40" s="1451"/>
      <c r="IPH40" s="1447"/>
      <c r="IPI40" s="1448"/>
      <c r="IPJ40" s="1448"/>
      <c r="IPK40" s="1448"/>
      <c r="IPL40" s="1449"/>
      <c r="IPM40" s="1771"/>
      <c r="IPN40" s="1447"/>
      <c r="IPO40" s="1448"/>
      <c r="IPP40" s="1448"/>
      <c r="IPQ40" s="1448"/>
      <c r="IPR40" s="1449"/>
      <c r="IPS40" s="1450"/>
      <c r="IPT40" s="1448"/>
      <c r="IPU40" s="1448"/>
      <c r="IPV40" s="1448"/>
      <c r="IPW40" s="1451"/>
      <c r="IPX40" s="1447"/>
      <c r="IPY40" s="1448"/>
      <c r="IPZ40" s="1448"/>
      <c r="IQA40" s="1448"/>
      <c r="IQB40" s="1449"/>
      <c r="IQC40" s="1771"/>
      <c r="IQD40" s="1447"/>
      <c r="IQE40" s="1448"/>
      <c r="IQF40" s="1448"/>
      <c r="IQG40" s="1448"/>
      <c r="IQH40" s="1449"/>
      <c r="IQI40" s="1450"/>
      <c r="IQJ40" s="1448"/>
      <c r="IQK40" s="1448"/>
      <c r="IQL40" s="1448"/>
      <c r="IQM40" s="1451"/>
      <c r="IQN40" s="1447"/>
      <c r="IQO40" s="1448"/>
      <c r="IQP40" s="1448"/>
      <c r="IQQ40" s="1448"/>
      <c r="IQR40" s="1449"/>
      <c r="IQS40" s="1771"/>
      <c r="IQT40" s="1447"/>
      <c r="IQU40" s="1448"/>
      <c r="IQV40" s="1448"/>
      <c r="IQW40" s="1448"/>
      <c r="IQX40" s="1449"/>
      <c r="IQY40" s="1450"/>
      <c r="IQZ40" s="1448"/>
      <c r="IRA40" s="1448"/>
      <c r="IRB40" s="1448"/>
      <c r="IRC40" s="1451"/>
      <c r="IRD40" s="1447"/>
      <c r="IRE40" s="1448"/>
      <c r="IRF40" s="1448"/>
      <c r="IRG40" s="1448"/>
      <c r="IRH40" s="1449"/>
      <c r="IRI40" s="1771"/>
      <c r="IRJ40" s="1447"/>
      <c r="IRK40" s="1448"/>
      <c r="IRL40" s="1448"/>
      <c r="IRM40" s="1448"/>
      <c r="IRN40" s="1449"/>
      <c r="IRO40" s="1450"/>
      <c r="IRP40" s="1448"/>
      <c r="IRQ40" s="1448"/>
      <c r="IRR40" s="1448"/>
      <c r="IRS40" s="1451"/>
      <c r="IRT40" s="1447"/>
      <c r="IRU40" s="1448"/>
      <c r="IRV40" s="1448"/>
      <c r="IRW40" s="1448"/>
      <c r="IRX40" s="1449"/>
      <c r="IRY40" s="1771"/>
      <c r="IRZ40" s="1447"/>
      <c r="ISA40" s="1448"/>
      <c r="ISB40" s="1448"/>
      <c r="ISC40" s="1448"/>
      <c r="ISD40" s="1449"/>
      <c r="ISE40" s="1450"/>
      <c r="ISF40" s="1448"/>
      <c r="ISG40" s="1448"/>
      <c r="ISH40" s="1448"/>
      <c r="ISI40" s="1451"/>
      <c r="ISJ40" s="1447"/>
      <c r="ISK40" s="1448"/>
      <c r="ISL40" s="1448"/>
      <c r="ISM40" s="1448"/>
      <c r="ISN40" s="1449"/>
      <c r="ISO40" s="1771"/>
      <c r="ISP40" s="1447"/>
      <c r="ISQ40" s="1448"/>
      <c r="ISR40" s="1448"/>
      <c r="ISS40" s="1448"/>
      <c r="IST40" s="1449"/>
      <c r="ISU40" s="1450"/>
      <c r="ISV40" s="1448"/>
      <c r="ISW40" s="1448"/>
      <c r="ISX40" s="1448"/>
      <c r="ISY40" s="1451"/>
      <c r="ISZ40" s="1447"/>
      <c r="ITA40" s="1448"/>
      <c r="ITB40" s="1448"/>
      <c r="ITC40" s="1448"/>
      <c r="ITD40" s="1449"/>
      <c r="ITE40" s="1771"/>
      <c r="ITF40" s="1447"/>
      <c r="ITG40" s="1448"/>
      <c r="ITH40" s="1448"/>
      <c r="ITI40" s="1448"/>
      <c r="ITJ40" s="1449"/>
      <c r="ITK40" s="1450"/>
      <c r="ITL40" s="1448"/>
      <c r="ITM40" s="1448"/>
      <c r="ITN40" s="1448"/>
      <c r="ITO40" s="1451"/>
      <c r="ITP40" s="1447"/>
      <c r="ITQ40" s="1448"/>
      <c r="ITR40" s="1448"/>
      <c r="ITS40" s="1448"/>
      <c r="ITT40" s="1449"/>
      <c r="ITU40" s="1771"/>
      <c r="ITV40" s="1447"/>
      <c r="ITW40" s="1448"/>
      <c r="ITX40" s="1448"/>
      <c r="ITY40" s="1448"/>
      <c r="ITZ40" s="1449"/>
      <c r="IUA40" s="1450"/>
      <c r="IUB40" s="1448"/>
      <c r="IUC40" s="1448"/>
      <c r="IUD40" s="1448"/>
      <c r="IUE40" s="1451"/>
      <c r="IUF40" s="1447"/>
      <c r="IUG40" s="1448"/>
      <c r="IUH40" s="1448"/>
      <c r="IUI40" s="1448"/>
      <c r="IUJ40" s="1449"/>
      <c r="IUK40" s="1771"/>
      <c r="IUL40" s="1447"/>
      <c r="IUM40" s="1448"/>
      <c r="IUN40" s="1448"/>
      <c r="IUO40" s="1448"/>
      <c r="IUP40" s="1449"/>
      <c r="IUQ40" s="1450"/>
      <c r="IUR40" s="1448"/>
      <c r="IUS40" s="1448"/>
      <c r="IUT40" s="1448"/>
      <c r="IUU40" s="1451"/>
      <c r="IUV40" s="1447"/>
      <c r="IUW40" s="1448"/>
      <c r="IUX40" s="1448"/>
      <c r="IUY40" s="1448"/>
      <c r="IUZ40" s="1449"/>
      <c r="IVA40" s="1771"/>
      <c r="IVB40" s="1447"/>
      <c r="IVC40" s="1448"/>
      <c r="IVD40" s="1448"/>
      <c r="IVE40" s="1448"/>
      <c r="IVF40" s="1449"/>
      <c r="IVG40" s="1450"/>
      <c r="IVH40" s="1448"/>
      <c r="IVI40" s="1448"/>
      <c r="IVJ40" s="1448"/>
      <c r="IVK40" s="1451"/>
      <c r="IVL40" s="1447"/>
      <c r="IVM40" s="1448"/>
      <c r="IVN40" s="1448"/>
      <c r="IVO40" s="1448"/>
      <c r="IVP40" s="1449"/>
      <c r="IVQ40" s="1771"/>
      <c r="IVR40" s="1447"/>
      <c r="IVS40" s="1448"/>
      <c r="IVT40" s="1448"/>
      <c r="IVU40" s="1448"/>
      <c r="IVV40" s="1449"/>
      <c r="IVW40" s="1450"/>
      <c r="IVX40" s="1448"/>
      <c r="IVY40" s="1448"/>
      <c r="IVZ40" s="1448"/>
      <c r="IWA40" s="1451"/>
      <c r="IWB40" s="1447"/>
      <c r="IWC40" s="1448"/>
      <c r="IWD40" s="1448"/>
      <c r="IWE40" s="1448"/>
      <c r="IWF40" s="1449"/>
      <c r="IWG40" s="1771"/>
      <c r="IWH40" s="1447"/>
      <c r="IWI40" s="1448"/>
      <c r="IWJ40" s="1448"/>
      <c r="IWK40" s="1448"/>
      <c r="IWL40" s="1449"/>
      <c r="IWM40" s="1450"/>
      <c r="IWN40" s="1448"/>
      <c r="IWO40" s="1448"/>
      <c r="IWP40" s="1448"/>
      <c r="IWQ40" s="1451"/>
      <c r="IWR40" s="1447"/>
      <c r="IWS40" s="1448"/>
      <c r="IWT40" s="1448"/>
      <c r="IWU40" s="1448"/>
      <c r="IWV40" s="1449"/>
      <c r="IWW40" s="1771"/>
      <c r="IWX40" s="1447"/>
      <c r="IWY40" s="1448"/>
      <c r="IWZ40" s="1448"/>
      <c r="IXA40" s="1448"/>
      <c r="IXB40" s="1449"/>
      <c r="IXC40" s="1450"/>
      <c r="IXD40" s="1448"/>
      <c r="IXE40" s="1448"/>
      <c r="IXF40" s="1448"/>
      <c r="IXG40" s="1451"/>
      <c r="IXH40" s="1447"/>
      <c r="IXI40" s="1448"/>
      <c r="IXJ40" s="1448"/>
      <c r="IXK40" s="1448"/>
      <c r="IXL40" s="1449"/>
      <c r="IXM40" s="1771"/>
      <c r="IXN40" s="1447"/>
      <c r="IXO40" s="1448"/>
      <c r="IXP40" s="1448"/>
      <c r="IXQ40" s="1448"/>
      <c r="IXR40" s="1449"/>
      <c r="IXS40" s="1450"/>
      <c r="IXT40" s="1448"/>
      <c r="IXU40" s="1448"/>
      <c r="IXV40" s="1448"/>
      <c r="IXW40" s="1451"/>
      <c r="IXX40" s="1447"/>
      <c r="IXY40" s="1448"/>
      <c r="IXZ40" s="1448"/>
      <c r="IYA40" s="1448"/>
      <c r="IYB40" s="1449"/>
      <c r="IYC40" s="1771"/>
      <c r="IYD40" s="1447"/>
      <c r="IYE40" s="1448"/>
      <c r="IYF40" s="1448"/>
      <c r="IYG40" s="1448"/>
      <c r="IYH40" s="1449"/>
      <c r="IYI40" s="1450"/>
      <c r="IYJ40" s="1448"/>
      <c r="IYK40" s="1448"/>
      <c r="IYL40" s="1448"/>
      <c r="IYM40" s="1451"/>
      <c r="IYN40" s="1447"/>
      <c r="IYO40" s="1448"/>
      <c r="IYP40" s="1448"/>
      <c r="IYQ40" s="1448"/>
      <c r="IYR40" s="1449"/>
      <c r="IYS40" s="1771"/>
      <c r="IYT40" s="1447"/>
      <c r="IYU40" s="1448"/>
      <c r="IYV40" s="1448"/>
      <c r="IYW40" s="1448"/>
      <c r="IYX40" s="1449"/>
      <c r="IYY40" s="1450"/>
      <c r="IYZ40" s="1448"/>
      <c r="IZA40" s="1448"/>
      <c r="IZB40" s="1448"/>
      <c r="IZC40" s="1451"/>
      <c r="IZD40" s="1447"/>
      <c r="IZE40" s="1448"/>
      <c r="IZF40" s="1448"/>
      <c r="IZG40" s="1448"/>
      <c r="IZH40" s="1449"/>
      <c r="IZI40" s="1771"/>
      <c r="IZJ40" s="1447"/>
      <c r="IZK40" s="1448"/>
      <c r="IZL40" s="1448"/>
      <c r="IZM40" s="1448"/>
      <c r="IZN40" s="1449"/>
      <c r="IZO40" s="1450"/>
      <c r="IZP40" s="1448"/>
      <c r="IZQ40" s="1448"/>
      <c r="IZR40" s="1448"/>
      <c r="IZS40" s="1451"/>
      <c r="IZT40" s="1447"/>
      <c r="IZU40" s="1448"/>
      <c r="IZV40" s="1448"/>
      <c r="IZW40" s="1448"/>
      <c r="IZX40" s="1449"/>
      <c r="IZY40" s="1771"/>
      <c r="IZZ40" s="1447"/>
      <c r="JAA40" s="1448"/>
      <c r="JAB40" s="1448"/>
      <c r="JAC40" s="1448"/>
      <c r="JAD40" s="1449"/>
      <c r="JAE40" s="1450"/>
      <c r="JAF40" s="1448"/>
      <c r="JAG40" s="1448"/>
      <c r="JAH40" s="1448"/>
      <c r="JAI40" s="1451"/>
      <c r="JAJ40" s="1447"/>
      <c r="JAK40" s="1448"/>
      <c r="JAL40" s="1448"/>
      <c r="JAM40" s="1448"/>
      <c r="JAN40" s="1449"/>
      <c r="JAO40" s="1771"/>
      <c r="JAP40" s="1447"/>
      <c r="JAQ40" s="1448"/>
      <c r="JAR40" s="1448"/>
      <c r="JAS40" s="1448"/>
      <c r="JAT40" s="1449"/>
      <c r="JAU40" s="1450"/>
      <c r="JAV40" s="1448"/>
      <c r="JAW40" s="1448"/>
      <c r="JAX40" s="1448"/>
      <c r="JAY40" s="1451"/>
      <c r="JAZ40" s="1447"/>
      <c r="JBA40" s="1448"/>
      <c r="JBB40" s="1448"/>
      <c r="JBC40" s="1448"/>
      <c r="JBD40" s="1449"/>
      <c r="JBE40" s="1771"/>
      <c r="JBF40" s="1447"/>
      <c r="JBG40" s="1448"/>
      <c r="JBH40" s="1448"/>
      <c r="JBI40" s="1448"/>
      <c r="JBJ40" s="1449"/>
      <c r="JBK40" s="1450"/>
      <c r="JBL40" s="1448"/>
      <c r="JBM40" s="1448"/>
      <c r="JBN40" s="1448"/>
      <c r="JBO40" s="1451"/>
      <c r="JBP40" s="1447"/>
      <c r="JBQ40" s="1448"/>
      <c r="JBR40" s="1448"/>
      <c r="JBS40" s="1448"/>
      <c r="JBT40" s="1449"/>
      <c r="JBU40" s="1771"/>
      <c r="JBV40" s="1447"/>
      <c r="JBW40" s="1448"/>
      <c r="JBX40" s="1448"/>
      <c r="JBY40" s="1448"/>
      <c r="JBZ40" s="1449"/>
      <c r="JCA40" s="1450"/>
      <c r="JCB40" s="1448"/>
      <c r="JCC40" s="1448"/>
      <c r="JCD40" s="1448"/>
      <c r="JCE40" s="1451"/>
      <c r="JCF40" s="1447"/>
      <c r="JCG40" s="1448"/>
      <c r="JCH40" s="1448"/>
      <c r="JCI40" s="1448"/>
      <c r="JCJ40" s="1449"/>
      <c r="JCK40" s="1771"/>
      <c r="JCL40" s="1447"/>
      <c r="JCM40" s="1448"/>
      <c r="JCN40" s="1448"/>
      <c r="JCO40" s="1448"/>
      <c r="JCP40" s="1449"/>
      <c r="JCQ40" s="1450"/>
      <c r="JCR40" s="1448"/>
      <c r="JCS40" s="1448"/>
      <c r="JCT40" s="1448"/>
      <c r="JCU40" s="1451"/>
      <c r="JCV40" s="1447"/>
      <c r="JCW40" s="1448"/>
      <c r="JCX40" s="1448"/>
      <c r="JCY40" s="1448"/>
      <c r="JCZ40" s="1449"/>
      <c r="JDA40" s="1771"/>
      <c r="JDB40" s="1447"/>
      <c r="JDC40" s="1448"/>
      <c r="JDD40" s="1448"/>
      <c r="JDE40" s="1448"/>
      <c r="JDF40" s="1449"/>
      <c r="JDG40" s="1450"/>
      <c r="JDH40" s="1448"/>
      <c r="JDI40" s="1448"/>
      <c r="JDJ40" s="1448"/>
      <c r="JDK40" s="1451"/>
      <c r="JDL40" s="1447"/>
      <c r="JDM40" s="1448"/>
      <c r="JDN40" s="1448"/>
      <c r="JDO40" s="1448"/>
      <c r="JDP40" s="1449"/>
      <c r="JDQ40" s="1771"/>
      <c r="JDR40" s="1447"/>
      <c r="JDS40" s="1448"/>
      <c r="JDT40" s="1448"/>
      <c r="JDU40" s="1448"/>
      <c r="JDV40" s="1449"/>
      <c r="JDW40" s="1450"/>
      <c r="JDX40" s="1448"/>
      <c r="JDY40" s="1448"/>
      <c r="JDZ40" s="1448"/>
      <c r="JEA40" s="1451"/>
      <c r="JEB40" s="1447"/>
      <c r="JEC40" s="1448"/>
      <c r="JED40" s="1448"/>
      <c r="JEE40" s="1448"/>
      <c r="JEF40" s="1449"/>
      <c r="JEG40" s="1771"/>
      <c r="JEH40" s="1447"/>
      <c r="JEI40" s="1448"/>
      <c r="JEJ40" s="1448"/>
      <c r="JEK40" s="1448"/>
      <c r="JEL40" s="1449"/>
      <c r="JEM40" s="1450"/>
      <c r="JEN40" s="1448"/>
      <c r="JEO40" s="1448"/>
      <c r="JEP40" s="1448"/>
      <c r="JEQ40" s="1451"/>
      <c r="JER40" s="1447"/>
      <c r="JES40" s="1448"/>
      <c r="JET40" s="1448"/>
      <c r="JEU40" s="1448"/>
      <c r="JEV40" s="1449"/>
      <c r="JEW40" s="1771"/>
      <c r="JEX40" s="1447"/>
      <c r="JEY40" s="1448"/>
      <c r="JEZ40" s="1448"/>
      <c r="JFA40" s="1448"/>
      <c r="JFB40" s="1449"/>
      <c r="JFC40" s="1450"/>
      <c r="JFD40" s="1448"/>
      <c r="JFE40" s="1448"/>
      <c r="JFF40" s="1448"/>
      <c r="JFG40" s="1451"/>
      <c r="JFH40" s="1447"/>
      <c r="JFI40" s="1448"/>
      <c r="JFJ40" s="1448"/>
      <c r="JFK40" s="1448"/>
      <c r="JFL40" s="1449"/>
      <c r="JFM40" s="1771"/>
      <c r="JFN40" s="1447"/>
      <c r="JFO40" s="1448"/>
      <c r="JFP40" s="1448"/>
      <c r="JFQ40" s="1448"/>
      <c r="JFR40" s="1449"/>
      <c r="JFS40" s="1450"/>
      <c r="JFT40" s="1448"/>
      <c r="JFU40" s="1448"/>
      <c r="JFV40" s="1448"/>
      <c r="JFW40" s="1451"/>
      <c r="JFX40" s="1447"/>
      <c r="JFY40" s="1448"/>
      <c r="JFZ40" s="1448"/>
      <c r="JGA40" s="1448"/>
      <c r="JGB40" s="1449"/>
      <c r="JGC40" s="1771"/>
      <c r="JGD40" s="1447"/>
      <c r="JGE40" s="1448"/>
      <c r="JGF40" s="1448"/>
      <c r="JGG40" s="1448"/>
      <c r="JGH40" s="1449"/>
      <c r="JGI40" s="1450"/>
      <c r="JGJ40" s="1448"/>
      <c r="JGK40" s="1448"/>
      <c r="JGL40" s="1448"/>
      <c r="JGM40" s="1451"/>
      <c r="JGN40" s="1447"/>
      <c r="JGO40" s="1448"/>
      <c r="JGP40" s="1448"/>
      <c r="JGQ40" s="1448"/>
      <c r="JGR40" s="1449"/>
      <c r="JGS40" s="1771"/>
      <c r="JGT40" s="1447"/>
      <c r="JGU40" s="1448"/>
      <c r="JGV40" s="1448"/>
      <c r="JGW40" s="1448"/>
      <c r="JGX40" s="1449"/>
      <c r="JGY40" s="1450"/>
      <c r="JGZ40" s="1448"/>
      <c r="JHA40" s="1448"/>
      <c r="JHB40" s="1448"/>
      <c r="JHC40" s="1451"/>
      <c r="JHD40" s="1447"/>
      <c r="JHE40" s="1448"/>
      <c r="JHF40" s="1448"/>
      <c r="JHG40" s="1448"/>
      <c r="JHH40" s="1449"/>
      <c r="JHI40" s="1771"/>
      <c r="JHJ40" s="1447"/>
      <c r="JHK40" s="1448"/>
      <c r="JHL40" s="1448"/>
      <c r="JHM40" s="1448"/>
      <c r="JHN40" s="1449"/>
      <c r="JHO40" s="1450"/>
      <c r="JHP40" s="1448"/>
      <c r="JHQ40" s="1448"/>
      <c r="JHR40" s="1448"/>
      <c r="JHS40" s="1451"/>
      <c r="JHT40" s="1447"/>
      <c r="JHU40" s="1448"/>
      <c r="JHV40" s="1448"/>
      <c r="JHW40" s="1448"/>
      <c r="JHX40" s="1449"/>
      <c r="JHY40" s="1771"/>
      <c r="JHZ40" s="1447"/>
      <c r="JIA40" s="1448"/>
      <c r="JIB40" s="1448"/>
      <c r="JIC40" s="1448"/>
      <c r="JID40" s="1449"/>
      <c r="JIE40" s="1450"/>
      <c r="JIF40" s="1448"/>
      <c r="JIG40" s="1448"/>
      <c r="JIH40" s="1448"/>
      <c r="JII40" s="1451"/>
      <c r="JIJ40" s="1447"/>
      <c r="JIK40" s="1448"/>
      <c r="JIL40" s="1448"/>
      <c r="JIM40" s="1448"/>
      <c r="JIN40" s="1449"/>
      <c r="JIO40" s="1771"/>
      <c r="JIP40" s="1447"/>
      <c r="JIQ40" s="1448"/>
      <c r="JIR40" s="1448"/>
      <c r="JIS40" s="1448"/>
      <c r="JIT40" s="1449"/>
      <c r="JIU40" s="1450"/>
      <c r="JIV40" s="1448"/>
      <c r="JIW40" s="1448"/>
      <c r="JIX40" s="1448"/>
      <c r="JIY40" s="1451"/>
      <c r="JIZ40" s="1447"/>
      <c r="JJA40" s="1448"/>
      <c r="JJB40" s="1448"/>
      <c r="JJC40" s="1448"/>
      <c r="JJD40" s="1449"/>
      <c r="JJE40" s="1771"/>
      <c r="JJF40" s="1447"/>
      <c r="JJG40" s="1448"/>
      <c r="JJH40" s="1448"/>
      <c r="JJI40" s="1448"/>
      <c r="JJJ40" s="1449"/>
      <c r="JJK40" s="1450"/>
      <c r="JJL40" s="1448"/>
      <c r="JJM40" s="1448"/>
      <c r="JJN40" s="1448"/>
      <c r="JJO40" s="1451"/>
      <c r="JJP40" s="1447"/>
      <c r="JJQ40" s="1448"/>
      <c r="JJR40" s="1448"/>
      <c r="JJS40" s="1448"/>
      <c r="JJT40" s="1449"/>
      <c r="JJU40" s="1771"/>
      <c r="JJV40" s="1447"/>
      <c r="JJW40" s="1448"/>
      <c r="JJX40" s="1448"/>
      <c r="JJY40" s="1448"/>
      <c r="JJZ40" s="1449"/>
      <c r="JKA40" s="1450"/>
      <c r="JKB40" s="1448"/>
      <c r="JKC40" s="1448"/>
      <c r="JKD40" s="1448"/>
      <c r="JKE40" s="1451"/>
      <c r="JKF40" s="1447"/>
      <c r="JKG40" s="1448"/>
      <c r="JKH40" s="1448"/>
      <c r="JKI40" s="1448"/>
      <c r="JKJ40" s="1449"/>
      <c r="JKK40" s="1771"/>
      <c r="JKL40" s="1447"/>
      <c r="JKM40" s="1448"/>
      <c r="JKN40" s="1448"/>
      <c r="JKO40" s="1448"/>
      <c r="JKP40" s="1449"/>
      <c r="JKQ40" s="1450"/>
      <c r="JKR40" s="1448"/>
      <c r="JKS40" s="1448"/>
      <c r="JKT40" s="1448"/>
      <c r="JKU40" s="1451"/>
      <c r="JKV40" s="1447"/>
      <c r="JKW40" s="1448"/>
      <c r="JKX40" s="1448"/>
      <c r="JKY40" s="1448"/>
      <c r="JKZ40" s="1449"/>
      <c r="JLA40" s="1771"/>
      <c r="JLB40" s="1447"/>
      <c r="JLC40" s="1448"/>
      <c r="JLD40" s="1448"/>
      <c r="JLE40" s="1448"/>
      <c r="JLF40" s="1449"/>
      <c r="JLG40" s="1450"/>
      <c r="JLH40" s="1448"/>
      <c r="JLI40" s="1448"/>
      <c r="JLJ40" s="1448"/>
      <c r="JLK40" s="1451"/>
      <c r="JLL40" s="1447"/>
      <c r="JLM40" s="1448"/>
      <c r="JLN40" s="1448"/>
      <c r="JLO40" s="1448"/>
      <c r="JLP40" s="1449"/>
      <c r="JLQ40" s="1771"/>
      <c r="JLR40" s="1447"/>
      <c r="JLS40" s="1448"/>
      <c r="JLT40" s="1448"/>
      <c r="JLU40" s="1448"/>
      <c r="JLV40" s="1449"/>
      <c r="JLW40" s="1450"/>
      <c r="JLX40" s="1448"/>
      <c r="JLY40" s="1448"/>
      <c r="JLZ40" s="1448"/>
      <c r="JMA40" s="1451"/>
      <c r="JMB40" s="1447"/>
      <c r="JMC40" s="1448"/>
      <c r="JMD40" s="1448"/>
      <c r="JME40" s="1448"/>
      <c r="JMF40" s="1449"/>
      <c r="JMG40" s="1771"/>
      <c r="JMH40" s="1447"/>
      <c r="JMI40" s="1448"/>
      <c r="JMJ40" s="1448"/>
      <c r="JMK40" s="1448"/>
      <c r="JML40" s="1449"/>
      <c r="JMM40" s="1450"/>
      <c r="JMN40" s="1448"/>
      <c r="JMO40" s="1448"/>
      <c r="JMP40" s="1448"/>
      <c r="JMQ40" s="1451"/>
      <c r="JMR40" s="1447"/>
      <c r="JMS40" s="1448"/>
      <c r="JMT40" s="1448"/>
      <c r="JMU40" s="1448"/>
      <c r="JMV40" s="1449"/>
      <c r="JMW40" s="1771"/>
      <c r="JMX40" s="1447"/>
      <c r="JMY40" s="1448"/>
      <c r="JMZ40" s="1448"/>
      <c r="JNA40" s="1448"/>
      <c r="JNB40" s="1449"/>
      <c r="JNC40" s="1450"/>
      <c r="JND40" s="1448"/>
      <c r="JNE40" s="1448"/>
      <c r="JNF40" s="1448"/>
      <c r="JNG40" s="1451"/>
      <c r="JNH40" s="1447"/>
      <c r="JNI40" s="1448"/>
      <c r="JNJ40" s="1448"/>
      <c r="JNK40" s="1448"/>
      <c r="JNL40" s="1449"/>
      <c r="JNM40" s="1771"/>
      <c r="JNN40" s="1447"/>
      <c r="JNO40" s="1448"/>
      <c r="JNP40" s="1448"/>
      <c r="JNQ40" s="1448"/>
      <c r="JNR40" s="1449"/>
      <c r="JNS40" s="1450"/>
      <c r="JNT40" s="1448"/>
      <c r="JNU40" s="1448"/>
      <c r="JNV40" s="1448"/>
      <c r="JNW40" s="1451"/>
      <c r="JNX40" s="1447"/>
      <c r="JNY40" s="1448"/>
      <c r="JNZ40" s="1448"/>
      <c r="JOA40" s="1448"/>
      <c r="JOB40" s="1449"/>
      <c r="JOC40" s="1771"/>
      <c r="JOD40" s="1447"/>
      <c r="JOE40" s="1448"/>
      <c r="JOF40" s="1448"/>
      <c r="JOG40" s="1448"/>
      <c r="JOH40" s="1449"/>
      <c r="JOI40" s="1450"/>
      <c r="JOJ40" s="1448"/>
      <c r="JOK40" s="1448"/>
      <c r="JOL40" s="1448"/>
      <c r="JOM40" s="1451"/>
      <c r="JON40" s="1447"/>
      <c r="JOO40" s="1448"/>
      <c r="JOP40" s="1448"/>
      <c r="JOQ40" s="1448"/>
      <c r="JOR40" s="1449"/>
      <c r="JOS40" s="1771"/>
      <c r="JOT40" s="1447"/>
      <c r="JOU40" s="1448"/>
      <c r="JOV40" s="1448"/>
      <c r="JOW40" s="1448"/>
      <c r="JOX40" s="1449"/>
      <c r="JOY40" s="1450"/>
      <c r="JOZ40" s="1448"/>
      <c r="JPA40" s="1448"/>
      <c r="JPB40" s="1448"/>
      <c r="JPC40" s="1451"/>
      <c r="JPD40" s="1447"/>
      <c r="JPE40" s="1448"/>
      <c r="JPF40" s="1448"/>
      <c r="JPG40" s="1448"/>
      <c r="JPH40" s="1449"/>
      <c r="JPI40" s="1771"/>
      <c r="JPJ40" s="1447"/>
      <c r="JPK40" s="1448"/>
      <c r="JPL40" s="1448"/>
      <c r="JPM40" s="1448"/>
      <c r="JPN40" s="1449"/>
      <c r="JPO40" s="1450"/>
      <c r="JPP40" s="1448"/>
      <c r="JPQ40" s="1448"/>
      <c r="JPR40" s="1448"/>
      <c r="JPS40" s="1451"/>
      <c r="JPT40" s="1447"/>
      <c r="JPU40" s="1448"/>
      <c r="JPV40" s="1448"/>
      <c r="JPW40" s="1448"/>
      <c r="JPX40" s="1449"/>
      <c r="JPY40" s="1771"/>
      <c r="JPZ40" s="1447"/>
      <c r="JQA40" s="1448"/>
      <c r="JQB40" s="1448"/>
      <c r="JQC40" s="1448"/>
      <c r="JQD40" s="1449"/>
      <c r="JQE40" s="1450"/>
      <c r="JQF40" s="1448"/>
      <c r="JQG40" s="1448"/>
      <c r="JQH40" s="1448"/>
      <c r="JQI40" s="1451"/>
      <c r="JQJ40" s="1447"/>
      <c r="JQK40" s="1448"/>
      <c r="JQL40" s="1448"/>
      <c r="JQM40" s="1448"/>
      <c r="JQN40" s="1449"/>
      <c r="JQO40" s="1771"/>
      <c r="JQP40" s="1447"/>
      <c r="JQQ40" s="1448"/>
      <c r="JQR40" s="1448"/>
      <c r="JQS40" s="1448"/>
      <c r="JQT40" s="1449"/>
      <c r="JQU40" s="1450"/>
      <c r="JQV40" s="1448"/>
      <c r="JQW40" s="1448"/>
      <c r="JQX40" s="1448"/>
      <c r="JQY40" s="1451"/>
      <c r="JQZ40" s="1447"/>
      <c r="JRA40" s="1448"/>
      <c r="JRB40" s="1448"/>
      <c r="JRC40" s="1448"/>
      <c r="JRD40" s="1449"/>
      <c r="JRE40" s="1771"/>
      <c r="JRF40" s="1447"/>
      <c r="JRG40" s="1448"/>
      <c r="JRH40" s="1448"/>
      <c r="JRI40" s="1448"/>
      <c r="JRJ40" s="1449"/>
      <c r="JRK40" s="1450"/>
      <c r="JRL40" s="1448"/>
      <c r="JRM40" s="1448"/>
      <c r="JRN40" s="1448"/>
      <c r="JRO40" s="1451"/>
      <c r="JRP40" s="1447"/>
      <c r="JRQ40" s="1448"/>
      <c r="JRR40" s="1448"/>
      <c r="JRS40" s="1448"/>
      <c r="JRT40" s="1449"/>
      <c r="JRU40" s="1771"/>
      <c r="JRV40" s="1447"/>
      <c r="JRW40" s="1448"/>
      <c r="JRX40" s="1448"/>
      <c r="JRY40" s="1448"/>
      <c r="JRZ40" s="1449"/>
      <c r="JSA40" s="1450"/>
      <c r="JSB40" s="1448"/>
      <c r="JSC40" s="1448"/>
      <c r="JSD40" s="1448"/>
      <c r="JSE40" s="1451"/>
      <c r="JSF40" s="1447"/>
      <c r="JSG40" s="1448"/>
      <c r="JSH40" s="1448"/>
      <c r="JSI40" s="1448"/>
      <c r="JSJ40" s="1449"/>
      <c r="JSK40" s="1771"/>
      <c r="JSL40" s="1447"/>
      <c r="JSM40" s="1448"/>
      <c r="JSN40" s="1448"/>
      <c r="JSO40" s="1448"/>
      <c r="JSP40" s="1449"/>
      <c r="JSQ40" s="1450"/>
      <c r="JSR40" s="1448"/>
      <c r="JSS40" s="1448"/>
      <c r="JST40" s="1448"/>
      <c r="JSU40" s="1451"/>
      <c r="JSV40" s="1447"/>
      <c r="JSW40" s="1448"/>
      <c r="JSX40" s="1448"/>
      <c r="JSY40" s="1448"/>
      <c r="JSZ40" s="1449"/>
      <c r="JTA40" s="1771"/>
      <c r="JTB40" s="1447"/>
      <c r="JTC40" s="1448"/>
      <c r="JTD40" s="1448"/>
      <c r="JTE40" s="1448"/>
      <c r="JTF40" s="1449"/>
      <c r="JTG40" s="1450"/>
      <c r="JTH40" s="1448"/>
      <c r="JTI40" s="1448"/>
      <c r="JTJ40" s="1448"/>
      <c r="JTK40" s="1451"/>
      <c r="JTL40" s="1447"/>
      <c r="JTM40" s="1448"/>
      <c r="JTN40" s="1448"/>
      <c r="JTO40" s="1448"/>
      <c r="JTP40" s="1449"/>
      <c r="JTQ40" s="1771"/>
      <c r="JTR40" s="1447"/>
      <c r="JTS40" s="1448"/>
      <c r="JTT40" s="1448"/>
      <c r="JTU40" s="1448"/>
      <c r="JTV40" s="1449"/>
      <c r="JTW40" s="1450"/>
      <c r="JTX40" s="1448"/>
      <c r="JTY40" s="1448"/>
      <c r="JTZ40" s="1448"/>
      <c r="JUA40" s="1451"/>
      <c r="JUB40" s="1447"/>
      <c r="JUC40" s="1448"/>
      <c r="JUD40" s="1448"/>
      <c r="JUE40" s="1448"/>
      <c r="JUF40" s="1449"/>
      <c r="JUG40" s="1771"/>
      <c r="JUH40" s="1447"/>
      <c r="JUI40" s="1448"/>
      <c r="JUJ40" s="1448"/>
      <c r="JUK40" s="1448"/>
      <c r="JUL40" s="1449"/>
      <c r="JUM40" s="1450"/>
      <c r="JUN40" s="1448"/>
      <c r="JUO40" s="1448"/>
      <c r="JUP40" s="1448"/>
      <c r="JUQ40" s="1451"/>
      <c r="JUR40" s="1447"/>
      <c r="JUS40" s="1448"/>
      <c r="JUT40" s="1448"/>
      <c r="JUU40" s="1448"/>
      <c r="JUV40" s="1449"/>
      <c r="JUW40" s="1771"/>
      <c r="JUX40" s="1447"/>
      <c r="JUY40" s="1448"/>
      <c r="JUZ40" s="1448"/>
      <c r="JVA40" s="1448"/>
      <c r="JVB40" s="1449"/>
      <c r="JVC40" s="1450"/>
      <c r="JVD40" s="1448"/>
      <c r="JVE40" s="1448"/>
      <c r="JVF40" s="1448"/>
      <c r="JVG40" s="1451"/>
      <c r="JVH40" s="1447"/>
      <c r="JVI40" s="1448"/>
      <c r="JVJ40" s="1448"/>
      <c r="JVK40" s="1448"/>
      <c r="JVL40" s="1449"/>
      <c r="JVM40" s="1771"/>
      <c r="JVN40" s="1447"/>
      <c r="JVO40" s="1448"/>
      <c r="JVP40" s="1448"/>
      <c r="JVQ40" s="1448"/>
      <c r="JVR40" s="1449"/>
      <c r="JVS40" s="1450"/>
      <c r="JVT40" s="1448"/>
      <c r="JVU40" s="1448"/>
      <c r="JVV40" s="1448"/>
      <c r="JVW40" s="1451"/>
      <c r="JVX40" s="1447"/>
      <c r="JVY40" s="1448"/>
      <c r="JVZ40" s="1448"/>
      <c r="JWA40" s="1448"/>
      <c r="JWB40" s="1449"/>
      <c r="JWC40" s="1771"/>
      <c r="JWD40" s="1447"/>
      <c r="JWE40" s="1448"/>
      <c r="JWF40" s="1448"/>
      <c r="JWG40" s="1448"/>
      <c r="JWH40" s="1449"/>
      <c r="JWI40" s="1450"/>
      <c r="JWJ40" s="1448"/>
      <c r="JWK40" s="1448"/>
      <c r="JWL40" s="1448"/>
      <c r="JWM40" s="1451"/>
      <c r="JWN40" s="1447"/>
      <c r="JWO40" s="1448"/>
      <c r="JWP40" s="1448"/>
      <c r="JWQ40" s="1448"/>
      <c r="JWR40" s="1449"/>
      <c r="JWS40" s="1771"/>
      <c r="JWT40" s="1447"/>
      <c r="JWU40" s="1448"/>
      <c r="JWV40" s="1448"/>
      <c r="JWW40" s="1448"/>
      <c r="JWX40" s="1449"/>
      <c r="JWY40" s="1450"/>
      <c r="JWZ40" s="1448"/>
      <c r="JXA40" s="1448"/>
      <c r="JXB40" s="1448"/>
      <c r="JXC40" s="1451"/>
      <c r="JXD40" s="1447"/>
      <c r="JXE40" s="1448"/>
      <c r="JXF40" s="1448"/>
      <c r="JXG40" s="1448"/>
      <c r="JXH40" s="1449"/>
      <c r="JXI40" s="1771"/>
      <c r="JXJ40" s="1447"/>
      <c r="JXK40" s="1448"/>
      <c r="JXL40" s="1448"/>
      <c r="JXM40" s="1448"/>
      <c r="JXN40" s="1449"/>
      <c r="JXO40" s="1450"/>
      <c r="JXP40" s="1448"/>
      <c r="JXQ40" s="1448"/>
      <c r="JXR40" s="1448"/>
      <c r="JXS40" s="1451"/>
      <c r="JXT40" s="1447"/>
      <c r="JXU40" s="1448"/>
      <c r="JXV40" s="1448"/>
      <c r="JXW40" s="1448"/>
      <c r="JXX40" s="1449"/>
      <c r="JXY40" s="1771"/>
      <c r="JXZ40" s="1447"/>
      <c r="JYA40" s="1448"/>
      <c r="JYB40" s="1448"/>
      <c r="JYC40" s="1448"/>
      <c r="JYD40" s="1449"/>
      <c r="JYE40" s="1450"/>
      <c r="JYF40" s="1448"/>
      <c r="JYG40" s="1448"/>
      <c r="JYH40" s="1448"/>
      <c r="JYI40" s="1451"/>
      <c r="JYJ40" s="1447"/>
      <c r="JYK40" s="1448"/>
      <c r="JYL40" s="1448"/>
      <c r="JYM40" s="1448"/>
      <c r="JYN40" s="1449"/>
      <c r="JYO40" s="1771"/>
      <c r="JYP40" s="1447"/>
      <c r="JYQ40" s="1448"/>
      <c r="JYR40" s="1448"/>
      <c r="JYS40" s="1448"/>
      <c r="JYT40" s="1449"/>
      <c r="JYU40" s="1450"/>
      <c r="JYV40" s="1448"/>
      <c r="JYW40" s="1448"/>
      <c r="JYX40" s="1448"/>
      <c r="JYY40" s="1451"/>
      <c r="JYZ40" s="1447"/>
      <c r="JZA40" s="1448"/>
      <c r="JZB40" s="1448"/>
      <c r="JZC40" s="1448"/>
      <c r="JZD40" s="1449"/>
      <c r="JZE40" s="1771"/>
      <c r="JZF40" s="1447"/>
      <c r="JZG40" s="1448"/>
      <c r="JZH40" s="1448"/>
      <c r="JZI40" s="1448"/>
      <c r="JZJ40" s="1449"/>
      <c r="JZK40" s="1450"/>
      <c r="JZL40" s="1448"/>
      <c r="JZM40" s="1448"/>
      <c r="JZN40" s="1448"/>
      <c r="JZO40" s="1451"/>
      <c r="JZP40" s="1447"/>
      <c r="JZQ40" s="1448"/>
      <c r="JZR40" s="1448"/>
      <c r="JZS40" s="1448"/>
      <c r="JZT40" s="1449"/>
      <c r="JZU40" s="1771"/>
      <c r="JZV40" s="1447"/>
      <c r="JZW40" s="1448"/>
      <c r="JZX40" s="1448"/>
      <c r="JZY40" s="1448"/>
      <c r="JZZ40" s="1449"/>
      <c r="KAA40" s="1450"/>
      <c r="KAB40" s="1448"/>
      <c r="KAC40" s="1448"/>
      <c r="KAD40" s="1448"/>
      <c r="KAE40" s="1451"/>
      <c r="KAF40" s="1447"/>
      <c r="KAG40" s="1448"/>
      <c r="KAH40" s="1448"/>
      <c r="KAI40" s="1448"/>
      <c r="KAJ40" s="1449"/>
      <c r="KAK40" s="1771"/>
      <c r="KAL40" s="1447"/>
      <c r="KAM40" s="1448"/>
      <c r="KAN40" s="1448"/>
      <c r="KAO40" s="1448"/>
      <c r="KAP40" s="1449"/>
      <c r="KAQ40" s="1450"/>
      <c r="KAR40" s="1448"/>
      <c r="KAS40" s="1448"/>
      <c r="KAT40" s="1448"/>
      <c r="KAU40" s="1451"/>
      <c r="KAV40" s="1447"/>
      <c r="KAW40" s="1448"/>
      <c r="KAX40" s="1448"/>
      <c r="KAY40" s="1448"/>
      <c r="KAZ40" s="1449"/>
      <c r="KBA40" s="1771"/>
      <c r="KBB40" s="1447"/>
      <c r="KBC40" s="1448"/>
      <c r="KBD40" s="1448"/>
      <c r="KBE40" s="1448"/>
      <c r="KBF40" s="1449"/>
      <c r="KBG40" s="1450"/>
      <c r="KBH40" s="1448"/>
      <c r="KBI40" s="1448"/>
      <c r="KBJ40" s="1448"/>
      <c r="KBK40" s="1451"/>
      <c r="KBL40" s="1447"/>
      <c r="KBM40" s="1448"/>
      <c r="KBN40" s="1448"/>
      <c r="KBO40" s="1448"/>
      <c r="KBP40" s="1449"/>
      <c r="KBQ40" s="1771"/>
      <c r="KBR40" s="1447"/>
      <c r="KBS40" s="1448"/>
      <c r="KBT40" s="1448"/>
      <c r="KBU40" s="1448"/>
      <c r="KBV40" s="1449"/>
      <c r="KBW40" s="1450"/>
      <c r="KBX40" s="1448"/>
      <c r="KBY40" s="1448"/>
      <c r="KBZ40" s="1448"/>
      <c r="KCA40" s="1451"/>
      <c r="KCB40" s="1447"/>
      <c r="KCC40" s="1448"/>
      <c r="KCD40" s="1448"/>
      <c r="KCE40" s="1448"/>
      <c r="KCF40" s="1449"/>
      <c r="KCG40" s="1771"/>
      <c r="KCH40" s="1447"/>
      <c r="KCI40" s="1448"/>
      <c r="KCJ40" s="1448"/>
      <c r="KCK40" s="1448"/>
      <c r="KCL40" s="1449"/>
      <c r="KCM40" s="1450"/>
      <c r="KCN40" s="1448"/>
      <c r="KCO40" s="1448"/>
      <c r="KCP40" s="1448"/>
      <c r="KCQ40" s="1451"/>
      <c r="KCR40" s="1447"/>
      <c r="KCS40" s="1448"/>
      <c r="KCT40" s="1448"/>
      <c r="KCU40" s="1448"/>
      <c r="KCV40" s="1449"/>
      <c r="KCW40" s="1771"/>
      <c r="KCX40" s="1447"/>
      <c r="KCY40" s="1448"/>
      <c r="KCZ40" s="1448"/>
      <c r="KDA40" s="1448"/>
      <c r="KDB40" s="1449"/>
      <c r="KDC40" s="1450"/>
      <c r="KDD40" s="1448"/>
      <c r="KDE40" s="1448"/>
      <c r="KDF40" s="1448"/>
      <c r="KDG40" s="1451"/>
      <c r="KDH40" s="1447"/>
      <c r="KDI40" s="1448"/>
      <c r="KDJ40" s="1448"/>
      <c r="KDK40" s="1448"/>
      <c r="KDL40" s="1449"/>
      <c r="KDM40" s="1771"/>
      <c r="KDN40" s="1447"/>
      <c r="KDO40" s="1448"/>
      <c r="KDP40" s="1448"/>
      <c r="KDQ40" s="1448"/>
      <c r="KDR40" s="1449"/>
      <c r="KDS40" s="1450"/>
      <c r="KDT40" s="1448"/>
      <c r="KDU40" s="1448"/>
      <c r="KDV40" s="1448"/>
      <c r="KDW40" s="1451"/>
      <c r="KDX40" s="1447"/>
      <c r="KDY40" s="1448"/>
      <c r="KDZ40" s="1448"/>
      <c r="KEA40" s="1448"/>
      <c r="KEB40" s="1449"/>
      <c r="KEC40" s="1771"/>
      <c r="KED40" s="1447"/>
      <c r="KEE40" s="1448"/>
      <c r="KEF40" s="1448"/>
      <c r="KEG40" s="1448"/>
      <c r="KEH40" s="1449"/>
      <c r="KEI40" s="1450"/>
      <c r="KEJ40" s="1448"/>
      <c r="KEK40" s="1448"/>
      <c r="KEL40" s="1448"/>
      <c r="KEM40" s="1451"/>
      <c r="KEN40" s="1447"/>
      <c r="KEO40" s="1448"/>
      <c r="KEP40" s="1448"/>
      <c r="KEQ40" s="1448"/>
      <c r="KER40" s="1449"/>
      <c r="KES40" s="1771"/>
      <c r="KET40" s="1447"/>
      <c r="KEU40" s="1448"/>
      <c r="KEV40" s="1448"/>
      <c r="KEW40" s="1448"/>
      <c r="KEX40" s="1449"/>
      <c r="KEY40" s="1450"/>
      <c r="KEZ40" s="1448"/>
      <c r="KFA40" s="1448"/>
      <c r="KFB40" s="1448"/>
      <c r="KFC40" s="1451"/>
      <c r="KFD40" s="1447"/>
      <c r="KFE40" s="1448"/>
      <c r="KFF40" s="1448"/>
      <c r="KFG40" s="1448"/>
      <c r="KFH40" s="1449"/>
      <c r="KFI40" s="1771"/>
      <c r="KFJ40" s="1447"/>
      <c r="KFK40" s="1448"/>
      <c r="KFL40" s="1448"/>
      <c r="KFM40" s="1448"/>
      <c r="KFN40" s="1449"/>
      <c r="KFO40" s="1450"/>
      <c r="KFP40" s="1448"/>
      <c r="KFQ40" s="1448"/>
      <c r="KFR40" s="1448"/>
      <c r="KFS40" s="1451"/>
      <c r="KFT40" s="1447"/>
      <c r="KFU40" s="1448"/>
      <c r="KFV40" s="1448"/>
      <c r="KFW40" s="1448"/>
      <c r="KFX40" s="1449"/>
      <c r="KFY40" s="1771"/>
      <c r="KFZ40" s="1447"/>
      <c r="KGA40" s="1448"/>
      <c r="KGB40" s="1448"/>
      <c r="KGC40" s="1448"/>
      <c r="KGD40" s="1449"/>
      <c r="KGE40" s="1450"/>
      <c r="KGF40" s="1448"/>
      <c r="KGG40" s="1448"/>
      <c r="KGH40" s="1448"/>
      <c r="KGI40" s="1451"/>
      <c r="KGJ40" s="1447"/>
      <c r="KGK40" s="1448"/>
      <c r="KGL40" s="1448"/>
      <c r="KGM40" s="1448"/>
      <c r="KGN40" s="1449"/>
      <c r="KGO40" s="1771"/>
      <c r="KGP40" s="1447"/>
      <c r="KGQ40" s="1448"/>
      <c r="KGR40" s="1448"/>
      <c r="KGS40" s="1448"/>
      <c r="KGT40" s="1449"/>
      <c r="KGU40" s="1450"/>
      <c r="KGV40" s="1448"/>
      <c r="KGW40" s="1448"/>
      <c r="KGX40" s="1448"/>
      <c r="KGY40" s="1451"/>
      <c r="KGZ40" s="1447"/>
      <c r="KHA40" s="1448"/>
      <c r="KHB40" s="1448"/>
      <c r="KHC40" s="1448"/>
      <c r="KHD40" s="1449"/>
      <c r="KHE40" s="1771"/>
      <c r="KHF40" s="1447"/>
      <c r="KHG40" s="1448"/>
      <c r="KHH40" s="1448"/>
      <c r="KHI40" s="1448"/>
      <c r="KHJ40" s="1449"/>
      <c r="KHK40" s="1450"/>
      <c r="KHL40" s="1448"/>
      <c r="KHM40" s="1448"/>
      <c r="KHN40" s="1448"/>
      <c r="KHO40" s="1451"/>
      <c r="KHP40" s="1447"/>
      <c r="KHQ40" s="1448"/>
      <c r="KHR40" s="1448"/>
      <c r="KHS40" s="1448"/>
      <c r="KHT40" s="1449"/>
      <c r="KHU40" s="1771"/>
      <c r="KHV40" s="1447"/>
      <c r="KHW40" s="1448"/>
      <c r="KHX40" s="1448"/>
      <c r="KHY40" s="1448"/>
      <c r="KHZ40" s="1449"/>
      <c r="KIA40" s="1450"/>
      <c r="KIB40" s="1448"/>
      <c r="KIC40" s="1448"/>
      <c r="KID40" s="1448"/>
      <c r="KIE40" s="1451"/>
      <c r="KIF40" s="1447"/>
      <c r="KIG40" s="1448"/>
      <c r="KIH40" s="1448"/>
      <c r="KII40" s="1448"/>
      <c r="KIJ40" s="1449"/>
      <c r="KIK40" s="1771"/>
      <c r="KIL40" s="1447"/>
      <c r="KIM40" s="1448"/>
      <c r="KIN40" s="1448"/>
      <c r="KIO40" s="1448"/>
      <c r="KIP40" s="1449"/>
      <c r="KIQ40" s="1450"/>
      <c r="KIR40" s="1448"/>
      <c r="KIS40" s="1448"/>
      <c r="KIT40" s="1448"/>
      <c r="KIU40" s="1451"/>
      <c r="KIV40" s="1447"/>
      <c r="KIW40" s="1448"/>
      <c r="KIX40" s="1448"/>
      <c r="KIY40" s="1448"/>
      <c r="KIZ40" s="1449"/>
      <c r="KJA40" s="1771"/>
      <c r="KJB40" s="1447"/>
      <c r="KJC40" s="1448"/>
      <c r="KJD40" s="1448"/>
      <c r="KJE40" s="1448"/>
      <c r="KJF40" s="1449"/>
      <c r="KJG40" s="1450"/>
      <c r="KJH40" s="1448"/>
      <c r="KJI40" s="1448"/>
      <c r="KJJ40" s="1448"/>
      <c r="KJK40" s="1451"/>
      <c r="KJL40" s="1447"/>
      <c r="KJM40" s="1448"/>
      <c r="KJN40" s="1448"/>
      <c r="KJO40" s="1448"/>
      <c r="KJP40" s="1449"/>
      <c r="KJQ40" s="1771"/>
      <c r="KJR40" s="1447"/>
      <c r="KJS40" s="1448"/>
      <c r="KJT40" s="1448"/>
      <c r="KJU40" s="1448"/>
      <c r="KJV40" s="1449"/>
      <c r="KJW40" s="1450"/>
      <c r="KJX40" s="1448"/>
      <c r="KJY40" s="1448"/>
      <c r="KJZ40" s="1448"/>
      <c r="KKA40" s="1451"/>
      <c r="KKB40" s="1447"/>
      <c r="KKC40" s="1448"/>
      <c r="KKD40" s="1448"/>
      <c r="KKE40" s="1448"/>
      <c r="KKF40" s="1449"/>
      <c r="KKG40" s="1771"/>
      <c r="KKH40" s="1447"/>
      <c r="KKI40" s="1448"/>
      <c r="KKJ40" s="1448"/>
      <c r="KKK40" s="1448"/>
      <c r="KKL40" s="1449"/>
      <c r="KKM40" s="1450"/>
      <c r="KKN40" s="1448"/>
      <c r="KKO40" s="1448"/>
      <c r="KKP40" s="1448"/>
      <c r="KKQ40" s="1451"/>
      <c r="KKR40" s="1447"/>
      <c r="KKS40" s="1448"/>
      <c r="KKT40" s="1448"/>
      <c r="KKU40" s="1448"/>
      <c r="KKV40" s="1449"/>
      <c r="KKW40" s="1771"/>
      <c r="KKX40" s="1447"/>
      <c r="KKY40" s="1448"/>
      <c r="KKZ40" s="1448"/>
      <c r="KLA40" s="1448"/>
      <c r="KLB40" s="1449"/>
      <c r="KLC40" s="1450"/>
      <c r="KLD40" s="1448"/>
      <c r="KLE40" s="1448"/>
      <c r="KLF40" s="1448"/>
      <c r="KLG40" s="1451"/>
      <c r="KLH40" s="1447"/>
      <c r="KLI40" s="1448"/>
      <c r="KLJ40" s="1448"/>
      <c r="KLK40" s="1448"/>
      <c r="KLL40" s="1449"/>
      <c r="KLM40" s="1771"/>
      <c r="KLN40" s="1447"/>
      <c r="KLO40" s="1448"/>
      <c r="KLP40" s="1448"/>
      <c r="KLQ40" s="1448"/>
      <c r="KLR40" s="1449"/>
      <c r="KLS40" s="1450"/>
      <c r="KLT40" s="1448"/>
      <c r="KLU40" s="1448"/>
      <c r="KLV40" s="1448"/>
      <c r="KLW40" s="1451"/>
      <c r="KLX40" s="1447"/>
      <c r="KLY40" s="1448"/>
      <c r="KLZ40" s="1448"/>
      <c r="KMA40" s="1448"/>
      <c r="KMB40" s="1449"/>
      <c r="KMC40" s="1771"/>
      <c r="KMD40" s="1447"/>
      <c r="KME40" s="1448"/>
      <c r="KMF40" s="1448"/>
      <c r="KMG40" s="1448"/>
      <c r="KMH40" s="1449"/>
      <c r="KMI40" s="1450"/>
      <c r="KMJ40" s="1448"/>
      <c r="KMK40" s="1448"/>
      <c r="KML40" s="1448"/>
      <c r="KMM40" s="1451"/>
      <c r="KMN40" s="1447"/>
      <c r="KMO40" s="1448"/>
      <c r="KMP40" s="1448"/>
      <c r="KMQ40" s="1448"/>
      <c r="KMR40" s="1449"/>
      <c r="KMS40" s="1771"/>
      <c r="KMT40" s="1447"/>
      <c r="KMU40" s="1448"/>
      <c r="KMV40" s="1448"/>
      <c r="KMW40" s="1448"/>
      <c r="KMX40" s="1449"/>
      <c r="KMY40" s="1450"/>
      <c r="KMZ40" s="1448"/>
      <c r="KNA40" s="1448"/>
      <c r="KNB40" s="1448"/>
      <c r="KNC40" s="1451"/>
      <c r="KND40" s="1447"/>
      <c r="KNE40" s="1448"/>
      <c r="KNF40" s="1448"/>
      <c r="KNG40" s="1448"/>
      <c r="KNH40" s="1449"/>
      <c r="KNI40" s="1771"/>
      <c r="KNJ40" s="1447"/>
      <c r="KNK40" s="1448"/>
      <c r="KNL40" s="1448"/>
      <c r="KNM40" s="1448"/>
      <c r="KNN40" s="1449"/>
      <c r="KNO40" s="1450"/>
      <c r="KNP40" s="1448"/>
      <c r="KNQ40" s="1448"/>
      <c r="KNR40" s="1448"/>
      <c r="KNS40" s="1451"/>
      <c r="KNT40" s="1447"/>
      <c r="KNU40" s="1448"/>
      <c r="KNV40" s="1448"/>
      <c r="KNW40" s="1448"/>
      <c r="KNX40" s="1449"/>
      <c r="KNY40" s="1771"/>
      <c r="KNZ40" s="1447"/>
      <c r="KOA40" s="1448"/>
      <c r="KOB40" s="1448"/>
      <c r="KOC40" s="1448"/>
      <c r="KOD40" s="1449"/>
      <c r="KOE40" s="1450"/>
      <c r="KOF40" s="1448"/>
      <c r="KOG40" s="1448"/>
      <c r="KOH40" s="1448"/>
      <c r="KOI40" s="1451"/>
      <c r="KOJ40" s="1447"/>
      <c r="KOK40" s="1448"/>
      <c r="KOL40" s="1448"/>
      <c r="KOM40" s="1448"/>
      <c r="KON40" s="1449"/>
      <c r="KOO40" s="1771"/>
      <c r="KOP40" s="1447"/>
      <c r="KOQ40" s="1448"/>
      <c r="KOR40" s="1448"/>
      <c r="KOS40" s="1448"/>
      <c r="KOT40" s="1449"/>
      <c r="KOU40" s="1450"/>
      <c r="KOV40" s="1448"/>
      <c r="KOW40" s="1448"/>
      <c r="KOX40" s="1448"/>
      <c r="KOY40" s="1451"/>
      <c r="KOZ40" s="1447"/>
      <c r="KPA40" s="1448"/>
      <c r="KPB40" s="1448"/>
      <c r="KPC40" s="1448"/>
      <c r="KPD40" s="1449"/>
      <c r="KPE40" s="1771"/>
      <c r="KPF40" s="1447"/>
      <c r="KPG40" s="1448"/>
      <c r="KPH40" s="1448"/>
      <c r="KPI40" s="1448"/>
      <c r="KPJ40" s="1449"/>
      <c r="KPK40" s="1450"/>
      <c r="KPL40" s="1448"/>
      <c r="KPM40" s="1448"/>
      <c r="KPN40" s="1448"/>
      <c r="KPO40" s="1451"/>
      <c r="KPP40" s="1447"/>
      <c r="KPQ40" s="1448"/>
      <c r="KPR40" s="1448"/>
      <c r="KPS40" s="1448"/>
      <c r="KPT40" s="1449"/>
      <c r="KPU40" s="1771"/>
      <c r="KPV40" s="1447"/>
      <c r="KPW40" s="1448"/>
      <c r="KPX40" s="1448"/>
      <c r="KPY40" s="1448"/>
      <c r="KPZ40" s="1449"/>
      <c r="KQA40" s="1450"/>
      <c r="KQB40" s="1448"/>
      <c r="KQC40" s="1448"/>
      <c r="KQD40" s="1448"/>
      <c r="KQE40" s="1451"/>
      <c r="KQF40" s="1447"/>
      <c r="KQG40" s="1448"/>
      <c r="KQH40" s="1448"/>
      <c r="KQI40" s="1448"/>
      <c r="KQJ40" s="1449"/>
      <c r="KQK40" s="1771"/>
      <c r="KQL40" s="1447"/>
      <c r="KQM40" s="1448"/>
      <c r="KQN40" s="1448"/>
      <c r="KQO40" s="1448"/>
      <c r="KQP40" s="1449"/>
      <c r="KQQ40" s="1450"/>
      <c r="KQR40" s="1448"/>
      <c r="KQS40" s="1448"/>
      <c r="KQT40" s="1448"/>
      <c r="KQU40" s="1451"/>
      <c r="KQV40" s="1447"/>
      <c r="KQW40" s="1448"/>
      <c r="KQX40" s="1448"/>
      <c r="KQY40" s="1448"/>
      <c r="KQZ40" s="1449"/>
      <c r="KRA40" s="1771"/>
      <c r="KRB40" s="1447"/>
      <c r="KRC40" s="1448"/>
      <c r="KRD40" s="1448"/>
      <c r="KRE40" s="1448"/>
      <c r="KRF40" s="1449"/>
      <c r="KRG40" s="1450"/>
      <c r="KRH40" s="1448"/>
      <c r="KRI40" s="1448"/>
      <c r="KRJ40" s="1448"/>
      <c r="KRK40" s="1451"/>
      <c r="KRL40" s="1447"/>
      <c r="KRM40" s="1448"/>
      <c r="KRN40" s="1448"/>
      <c r="KRO40" s="1448"/>
      <c r="KRP40" s="1449"/>
      <c r="KRQ40" s="1771"/>
      <c r="KRR40" s="1447"/>
      <c r="KRS40" s="1448"/>
      <c r="KRT40" s="1448"/>
      <c r="KRU40" s="1448"/>
      <c r="KRV40" s="1449"/>
      <c r="KRW40" s="1450"/>
      <c r="KRX40" s="1448"/>
      <c r="KRY40" s="1448"/>
      <c r="KRZ40" s="1448"/>
      <c r="KSA40" s="1451"/>
      <c r="KSB40" s="1447"/>
      <c r="KSC40" s="1448"/>
      <c r="KSD40" s="1448"/>
      <c r="KSE40" s="1448"/>
      <c r="KSF40" s="1449"/>
      <c r="KSG40" s="1771"/>
      <c r="KSH40" s="1447"/>
      <c r="KSI40" s="1448"/>
      <c r="KSJ40" s="1448"/>
      <c r="KSK40" s="1448"/>
      <c r="KSL40" s="1449"/>
      <c r="KSM40" s="1450"/>
      <c r="KSN40" s="1448"/>
      <c r="KSO40" s="1448"/>
      <c r="KSP40" s="1448"/>
      <c r="KSQ40" s="1451"/>
      <c r="KSR40" s="1447"/>
      <c r="KSS40" s="1448"/>
      <c r="KST40" s="1448"/>
      <c r="KSU40" s="1448"/>
      <c r="KSV40" s="1449"/>
      <c r="KSW40" s="1771"/>
      <c r="KSX40" s="1447"/>
      <c r="KSY40" s="1448"/>
      <c r="KSZ40" s="1448"/>
      <c r="KTA40" s="1448"/>
      <c r="KTB40" s="1449"/>
      <c r="KTC40" s="1450"/>
      <c r="KTD40" s="1448"/>
      <c r="KTE40" s="1448"/>
      <c r="KTF40" s="1448"/>
      <c r="KTG40" s="1451"/>
      <c r="KTH40" s="1447"/>
      <c r="KTI40" s="1448"/>
      <c r="KTJ40" s="1448"/>
      <c r="KTK40" s="1448"/>
      <c r="KTL40" s="1449"/>
      <c r="KTM40" s="1771"/>
      <c r="KTN40" s="1447"/>
      <c r="KTO40" s="1448"/>
      <c r="KTP40" s="1448"/>
      <c r="KTQ40" s="1448"/>
      <c r="KTR40" s="1449"/>
      <c r="KTS40" s="1450"/>
      <c r="KTT40" s="1448"/>
      <c r="KTU40" s="1448"/>
      <c r="KTV40" s="1448"/>
      <c r="KTW40" s="1451"/>
      <c r="KTX40" s="1447"/>
      <c r="KTY40" s="1448"/>
      <c r="KTZ40" s="1448"/>
      <c r="KUA40" s="1448"/>
      <c r="KUB40" s="1449"/>
      <c r="KUC40" s="1771"/>
      <c r="KUD40" s="1447"/>
      <c r="KUE40" s="1448"/>
      <c r="KUF40" s="1448"/>
      <c r="KUG40" s="1448"/>
      <c r="KUH40" s="1449"/>
      <c r="KUI40" s="1450"/>
      <c r="KUJ40" s="1448"/>
      <c r="KUK40" s="1448"/>
      <c r="KUL40" s="1448"/>
      <c r="KUM40" s="1451"/>
      <c r="KUN40" s="1447"/>
      <c r="KUO40" s="1448"/>
      <c r="KUP40" s="1448"/>
      <c r="KUQ40" s="1448"/>
      <c r="KUR40" s="1449"/>
      <c r="KUS40" s="1771"/>
      <c r="KUT40" s="1447"/>
      <c r="KUU40" s="1448"/>
      <c r="KUV40" s="1448"/>
      <c r="KUW40" s="1448"/>
      <c r="KUX40" s="1449"/>
      <c r="KUY40" s="1450"/>
      <c r="KUZ40" s="1448"/>
      <c r="KVA40" s="1448"/>
      <c r="KVB40" s="1448"/>
      <c r="KVC40" s="1451"/>
      <c r="KVD40" s="1447"/>
      <c r="KVE40" s="1448"/>
      <c r="KVF40" s="1448"/>
      <c r="KVG40" s="1448"/>
      <c r="KVH40" s="1449"/>
      <c r="KVI40" s="1771"/>
      <c r="KVJ40" s="1447"/>
      <c r="KVK40" s="1448"/>
      <c r="KVL40" s="1448"/>
      <c r="KVM40" s="1448"/>
      <c r="KVN40" s="1449"/>
      <c r="KVO40" s="1450"/>
      <c r="KVP40" s="1448"/>
      <c r="KVQ40" s="1448"/>
      <c r="KVR40" s="1448"/>
      <c r="KVS40" s="1451"/>
      <c r="KVT40" s="1447"/>
      <c r="KVU40" s="1448"/>
      <c r="KVV40" s="1448"/>
      <c r="KVW40" s="1448"/>
      <c r="KVX40" s="1449"/>
      <c r="KVY40" s="1771"/>
      <c r="KVZ40" s="1447"/>
      <c r="KWA40" s="1448"/>
      <c r="KWB40" s="1448"/>
      <c r="KWC40" s="1448"/>
      <c r="KWD40" s="1449"/>
      <c r="KWE40" s="1450"/>
      <c r="KWF40" s="1448"/>
      <c r="KWG40" s="1448"/>
      <c r="KWH40" s="1448"/>
      <c r="KWI40" s="1451"/>
      <c r="KWJ40" s="1447"/>
      <c r="KWK40" s="1448"/>
      <c r="KWL40" s="1448"/>
      <c r="KWM40" s="1448"/>
      <c r="KWN40" s="1449"/>
      <c r="KWO40" s="1771"/>
      <c r="KWP40" s="1447"/>
      <c r="KWQ40" s="1448"/>
      <c r="KWR40" s="1448"/>
      <c r="KWS40" s="1448"/>
      <c r="KWT40" s="1449"/>
      <c r="KWU40" s="1450"/>
      <c r="KWV40" s="1448"/>
      <c r="KWW40" s="1448"/>
      <c r="KWX40" s="1448"/>
      <c r="KWY40" s="1451"/>
      <c r="KWZ40" s="1447"/>
      <c r="KXA40" s="1448"/>
      <c r="KXB40" s="1448"/>
      <c r="KXC40" s="1448"/>
      <c r="KXD40" s="1449"/>
      <c r="KXE40" s="1771"/>
      <c r="KXF40" s="1447"/>
      <c r="KXG40" s="1448"/>
      <c r="KXH40" s="1448"/>
      <c r="KXI40" s="1448"/>
      <c r="KXJ40" s="1449"/>
      <c r="KXK40" s="1450"/>
      <c r="KXL40" s="1448"/>
      <c r="KXM40" s="1448"/>
      <c r="KXN40" s="1448"/>
      <c r="KXO40" s="1451"/>
      <c r="KXP40" s="1447"/>
      <c r="KXQ40" s="1448"/>
      <c r="KXR40" s="1448"/>
      <c r="KXS40" s="1448"/>
      <c r="KXT40" s="1449"/>
      <c r="KXU40" s="1771"/>
      <c r="KXV40" s="1447"/>
      <c r="KXW40" s="1448"/>
      <c r="KXX40" s="1448"/>
      <c r="KXY40" s="1448"/>
      <c r="KXZ40" s="1449"/>
      <c r="KYA40" s="1450"/>
      <c r="KYB40" s="1448"/>
      <c r="KYC40" s="1448"/>
      <c r="KYD40" s="1448"/>
      <c r="KYE40" s="1451"/>
      <c r="KYF40" s="1447"/>
      <c r="KYG40" s="1448"/>
      <c r="KYH40" s="1448"/>
      <c r="KYI40" s="1448"/>
      <c r="KYJ40" s="1449"/>
      <c r="KYK40" s="1771"/>
      <c r="KYL40" s="1447"/>
      <c r="KYM40" s="1448"/>
      <c r="KYN40" s="1448"/>
      <c r="KYO40" s="1448"/>
      <c r="KYP40" s="1449"/>
      <c r="KYQ40" s="1450"/>
      <c r="KYR40" s="1448"/>
      <c r="KYS40" s="1448"/>
      <c r="KYT40" s="1448"/>
      <c r="KYU40" s="1451"/>
      <c r="KYV40" s="1447"/>
      <c r="KYW40" s="1448"/>
      <c r="KYX40" s="1448"/>
      <c r="KYY40" s="1448"/>
      <c r="KYZ40" s="1449"/>
      <c r="KZA40" s="1771"/>
      <c r="KZB40" s="1447"/>
      <c r="KZC40" s="1448"/>
      <c r="KZD40" s="1448"/>
      <c r="KZE40" s="1448"/>
      <c r="KZF40" s="1449"/>
      <c r="KZG40" s="1450"/>
      <c r="KZH40" s="1448"/>
      <c r="KZI40" s="1448"/>
      <c r="KZJ40" s="1448"/>
      <c r="KZK40" s="1451"/>
      <c r="KZL40" s="1447"/>
      <c r="KZM40" s="1448"/>
      <c r="KZN40" s="1448"/>
      <c r="KZO40" s="1448"/>
      <c r="KZP40" s="1449"/>
      <c r="KZQ40" s="1771"/>
      <c r="KZR40" s="1447"/>
      <c r="KZS40" s="1448"/>
      <c r="KZT40" s="1448"/>
      <c r="KZU40" s="1448"/>
      <c r="KZV40" s="1449"/>
      <c r="KZW40" s="1450"/>
      <c r="KZX40" s="1448"/>
      <c r="KZY40" s="1448"/>
      <c r="KZZ40" s="1448"/>
      <c r="LAA40" s="1451"/>
      <c r="LAB40" s="1447"/>
      <c r="LAC40" s="1448"/>
      <c r="LAD40" s="1448"/>
      <c r="LAE40" s="1448"/>
      <c r="LAF40" s="1449"/>
      <c r="LAG40" s="1771"/>
      <c r="LAH40" s="1447"/>
      <c r="LAI40" s="1448"/>
      <c r="LAJ40" s="1448"/>
      <c r="LAK40" s="1448"/>
      <c r="LAL40" s="1449"/>
      <c r="LAM40" s="1450"/>
      <c r="LAN40" s="1448"/>
      <c r="LAO40" s="1448"/>
      <c r="LAP40" s="1448"/>
      <c r="LAQ40" s="1451"/>
      <c r="LAR40" s="1447"/>
      <c r="LAS40" s="1448"/>
      <c r="LAT40" s="1448"/>
      <c r="LAU40" s="1448"/>
      <c r="LAV40" s="1449"/>
      <c r="LAW40" s="1771"/>
      <c r="LAX40" s="1447"/>
      <c r="LAY40" s="1448"/>
      <c r="LAZ40" s="1448"/>
      <c r="LBA40" s="1448"/>
      <c r="LBB40" s="1449"/>
      <c r="LBC40" s="1450"/>
      <c r="LBD40" s="1448"/>
      <c r="LBE40" s="1448"/>
      <c r="LBF40" s="1448"/>
      <c r="LBG40" s="1451"/>
      <c r="LBH40" s="1447"/>
      <c r="LBI40" s="1448"/>
      <c r="LBJ40" s="1448"/>
      <c r="LBK40" s="1448"/>
      <c r="LBL40" s="1449"/>
      <c r="LBM40" s="1771"/>
      <c r="LBN40" s="1447"/>
      <c r="LBO40" s="1448"/>
      <c r="LBP40" s="1448"/>
      <c r="LBQ40" s="1448"/>
      <c r="LBR40" s="1449"/>
      <c r="LBS40" s="1450"/>
      <c r="LBT40" s="1448"/>
      <c r="LBU40" s="1448"/>
      <c r="LBV40" s="1448"/>
      <c r="LBW40" s="1451"/>
      <c r="LBX40" s="1447"/>
      <c r="LBY40" s="1448"/>
      <c r="LBZ40" s="1448"/>
      <c r="LCA40" s="1448"/>
      <c r="LCB40" s="1449"/>
      <c r="LCC40" s="1771"/>
      <c r="LCD40" s="1447"/>
      <c r="LCE40" s="1448"/>
      <c r="LCF40" s="1448"/>
      <c r="LCG40" s="1448"/>
      <c r="LCH40" s="1449"/>
      <c r="LCI40" s="1450"/>
      <c r="LCJ40" s="1448"/>
      <c r="LCK40" s="1448"/>
      <c r="LCL40" s="1448"/>
      <c r="LCM40" s="1451"/>
      <c r="LCN40" s="1447"/>
      <c r="LCO40" s="1448"/>
      <c r="LCP40" s="1448"/>
      <c r="LCQ40" s="1448"/>
      <c r="LCR40" s="1449"/>
      <c r="LCS40" s="1771"/>
      <c r="LCT40" s="1447"/>
      <c r="LCU40" s="1448"/>
      <c r="LCV40" s="1448"/>
      <c r="LCW40" s="1448"/>
      <c r="LCX40" s="1449"/>
      <c r="LCY40" s="1450"/>
      <c r="LCZ40" s="1448"/>
      <c r="LDA40" s="1448"/>
      <c r="LDB40" s="1448"/>
      <c r="LDC40" s="1451"/>
      <c r="LDD40" s="1447"/>
      <c r="LDE40" s="1448"/>
      <c r="LDF40" s="1448"/>
      <c r="LDG40" s="1448"/>
      <c r="LDH40" s="1449"/>
      <c r="LDI40" s="1771"/>
      <c r="LDJ40" s="1447"/>
      <c r="LDK40" s="1448"/>
      <c r="LDL40" s="1448"/>
      <c r="LDM40" s="1448"/>
      <c r="LDN40" s="1449"/>
      <c r="LDO40" s="1450"/>
      <c r="LDP40" s="1448"/>
      <c r="LDQ40" s="1448"/>
      <c r="LDR40" s="1448"/>
      <c r="LDS40" s="1451"/>
      <c r="LDT40" s="1447"/>
      <c r="LDU40" s="1448"/>
      <c r="LDV40" s="1448"/>
      <c r="LDW40" s="1448"/>
      <c r="LDX40" s="1449"/>
      <c r="LDY40" s="1771"/>
      <c r="LDZ40" s="1447"/>
      <c r="LEA40" s="1448"/>
      <c r="LEB40" s="1448"/>
      <c r="LEC40" s="1448"/>
      <c r="LED40" s="1449"/>
      <c r="LEE40" s="1450"/>
      <c r="LEF40" s="1448"/>
      <c r="LEG40" s="1448"/>
      <c r="LEH40" s="1448"/>
      <c r="LEI40" s="1451"/>
      <c r="LEJ40" s="1447"/>
      <c r="LEK40" s="1448"/>
      <c r="LEL40" s="1448"/>
      <c r="LEM40" s="1448"/>
      <c r="LEN40" s="1449"/>
      <c r="LEO40" s="1771"/>
      <c r="LEP40" s="1447"/>
      <c r="LEQ40" s="1448"/>
      <c r="LER40" s="1448"/>
      <c r="LES40" s="1448"/>
      <c r="LET40" s="1449"/>
      <c r="LEU40" s="1450"/>
      <c r="LEV40" s="1448"/>
      <c r="LEW40" s="1448"/>
      <c r="LEX40" s="1448"/>
      <c r="LEY40" s="1451"/>
      <c r="LEZ40" s="1447"/>
      <c r="LFA40" s="1448"/>
      <c r="LFB40" s="1448"/>
      <c r="LFC40" s="1448"/>
      <c r="LFD40" s="1449"/>
      <c r="LFE40" s="1771"/>
      <c r="LFF40" s="1447"/>
      <c r="LFG40" s="1448"/>
      <c r="LFH40" s="1448"/>
      <c r="LFI40" s="1448"/>
      <c r="LFJ40" s="1449"/>
      <c r="LFK40" s="1450"/>
      <c r="LFL40" s="1448"/>
      <c r="LFM40" s="1448"/>
      <c r="LFN40" s="1448"/>
      <c r="LFO40" s="1451"/>
      <c r="LFP40" s="1447"/>
      <c r="LFQ40" s="1448"/>
      <c r="LFR40" s="1448"/>
      <c r="LFS40" s="1448"/>
      <c r="LFT40" s="1449"/>
      <c r="LFU40" s="1771"/>
      <c r="LFV40" s="1447"/>
      <c r="LFW40" s="1448"/>
      <c r="LFX40" s="1448"/>
      <c r="LFY40" s="1448"/>
      <c r="LFZ40" s="1449"/>
      <c r="LGA40" s="1450"/>
      <c r="LGB40" s="1448"/>
      <c r="LGC40" s="1448"/>
      <c r="LGD40" s="1448"/>
      <c r="LGE40" s="1451"/>
      <c r="LGF40" s="1447"/>
      <c r="LGG40" s="1448"/>
      <c r="LGH40" s="1448"/>
      <c r="LGI40" s="1448"/>
      <c r="LGJ40" s="1449"/>
      <c r="LGK40" s="1771"/>
      <c r="LGL40" s="1447"/>
      <c r="LGM40" s="1448"/>
      <c r="LGN40" s="1448"/>
      <c r="LGO40" s="1448"/>
      <c r="LGP40" s="1449"/>
      <c r="LGQ40" s="1450"/>
      <c r="LGR40" s="1448"/>
      <c r="LGS40" s="1448"/>
      <c r="LGT40" s="1448"/>
      <c r="LGU40" s="1451"/>
      <c r="LGV40" s="1447"/>
      <c r="LGW40" s="1448"/>
      <c r="LGX40" s="1448"/>
      <c r="LGY40" s="1448"/>
      <c r="LGZ40" s="1449"/>
      <c r="LHA40" s="1771"/>
      <c r="LHB40" s="1447"/>
      <c r="LHC40" s="1448"/>
      <c r="LHD40" s="1448"/>
      <c r="LHE40" s="1448"/>
      <c r="LHF40" s="1449"/>
      <c r="LHG40" s="1450"/>
      <c r="LHH40" s="1448"/>
      <c r="LHI40" s="1448"/>
      <c r="LHJ40" s="1448"/>
      <c r="LHK40" s="1451"/>
      <c r="LHL40" s="1447"/>
      <c r="LHM40" s="1448"/>
      <c r="LHN40" s="1448"/>
      <c r="LHO40" s="1448"/>
      <c r="LHP40" s="1449"/>
      <c r="LHQ40" s="1771"/>
      <c r="LHR40" s="1447"/>
      <c r="LHS40" s="1448"/>
      <c r="LHT40" s="1448"/>
      <c r="LHU40" s="1448"/>
      <c r="LHV40" s="1449"/>
      <c r="LHW40" s="1450"/>
      <c r="LHX40" s="1448"/>
      <c r="LHY40" s="1448"/>
      <c r="LHZ40" s="1448"/>
      <c r="LIA40" s="1451"/>
      <c r="LIB40" s="1447"/>
      <c r="LIC40" s="1448"/>
      <c r="LID40" s="1448"/>
      <c r="LIE40" s="1448"/>
      <c r="LIF40" s="1449"/>
      <c r="LIG40" s="1771"/>
      <c r="LIH40" s="1447"/>
      <c r="LII40" s="1448"/>
      <c r="LIJ40" s="1448"/>
      <c r="LIK40" s="1448"/>
      <c r="LIL40" s="1449"/>
      <c r="LIM40" s="1450"/>
      <c r="LIN40" s="1448"/>
      <c r="LIO40" s="1448"/>
      <c r="LIP40" s="1448"/>
      <c r="LIQ40" s="1451"/>
      <c r="LIR40" s="1447"/>
      <c r="LIS40" s="1448"/>
      <c r="LIT40" s="1448"/>
      <c r="LIU40" s="1448"/>
      <c r="LIV40" s="1449"/>
      <c r="LIW40" s="1771"/>
      <c r="LIX40" s="1447"/>
      <c r="LIY40" s="1448"/>
      <c r="LIZ40" s="1448"/>
      <c r="LJA40" s="1448"/>
      <c r="LJB40" s="1449"/>
      <c r="LJC40" s="1450"/>
      <c r="LJD40" s="1448"/>
      <c r="LJE40" s="1448"/>
      <c r="LJF40" s="1448"/>
      <c r="LJG40" s="1451"/>
      <c r="LJH40" s="1447"/>
      <c r="LJI40" s="1448"/>
      <c r="LJJ40" s="1448"/>
      <c r="LJK40" s="1448"/>
      <c r="LJL40" s="1449"/>
      <c r="LJM40" s="1771"/>
      <c r="LJN40" s="1447"/>
      <c r="LJO40" s="1448"/>
      <c r="LJP40" s="1448"/>
      <c r="LJQ40" s="1448"/>
      <c r="LJR40" s="1449"/>
      <c r="LJS40" s="1450"/>
      <c r="LJT40" s="1448"/>
      <c r="LJU40" s="1448"/>
      <c r="LJV40" s="1448"/>
      <c r="LJW40" s="1451"/>
      <c r="LJX40" s="1447"/>
      <c r="LJY40" s="1448"/>
      <c r="LJZ40" s="1448"/>
      <c r="LKA40" s="1448"/>
      <c r="LKB40" s="1449"/>
      <c r="LKC40" s="1771"/>
      <c r="LKD40" s="1447"/>
      <c r="LKE40" s="1448"/>
      <c r="LKF40" s="1448"/>
      <c r="LKG40" s="1448"/>
      <c r="LKH40" s="1449"/>
      <c r="LKI40" s="1450"/>
      <c r="LKJ40" s="1448"/>
      <c r="LKK40" s="1448"/>
      <c r="LKL40" s="1448"/>
      <c r="LKM40" s="1451"/>
      <c r="LKN40" s="1447"/>
      <c r="LKO40" s="1448"/>
      <c r="LKP40" s="1448"/>
      <c r="LKQ40" s="1448"/>
      <c r="LKR40" s="1449"/>
      <c r="LKS40" s="1771"/>
      <c r="LKT40" s="1447"/>
      <c r="LKU40" s="1448"/>
      <c r="LKV40" s="1448"/>
      <c r="LKW40" s="1448"/>
      <c r="LKX40" s="1449"/>
      <c r="LKY40" s="1450"/>
      <c r="LKZ40" s="1448"/>
      <c r="LLA40" s="1448"/>
      <c r="LLB40" s="1448"/>
      <c r="LLC40" s="1451"/>
      <c r="LLD40" s="1447"/>
      <c r="LLE40" s="1448"/>
      <c r="LLF40" s="1448"/>
      <c r="LLG40" s="1448"/>
      <c r="LLH40" s="1449"/>
      <c r="LLI40" s="1771"/>
      <c r="LLJ40" s="1447"/>
      <c r="LLK40" s="1448"/>
      <c r="LLL40" s="1448"/>
      <c r="LLM40" s="1448"/>
      <c r="LLN40" s="1449"/>
      <c r="LLO40" s="1450"/>
      <c r="LLP40" s="1448"/>
      <c r="LLQ40" s="1448"/>
      <c r="LLR40" s="1448"/>
      <c r="LLS40" s="1451"/>
      <c r="LLT40" s="1447"/>
      <c r="LLU40" s="1448"/>
      <c r="LLV40" s="1448"/>
      <c r="LLW40" s="1448"/>
      <c r="LLX40" s="1449"/>
      <c r="LLY40" s="1771"/>
      <c r="LLZ40" s="1447"/>
      <c r="LMA40" s="1448"/>
      <c r="LMB40" s="1448"/>
      <c r="LMC40" s="1448"/>
      <c r="LMD40" s="1449"/>
      <c r="LME40" s="1450"/>
      <c r="LMF40" s="1448"/>
      <c r="LMG40" s="1448"/>
      <c r="LMH40" s="1448"/>
      <c r="LMI40" s="1451"/>
      <c r="LMJ40" s="1447"/>
      <c r="LMK40" s="1448"/>
      <c r="LML40" s="1448"/>
      <c r="LMM40" s="1448"/>
      <c r="LMN40" s="1449"/>
      <c r="LMO40" s="1771"/>
      <c r="LMP40" s="1447"/>
      <c r="LMQ40" s="1448"/>
      <c r="LMR40" s="1448"/>
      <c r="LMS40" s="1448"/>
      <c r="LMT40" s="1449"/>
      <c r="LMU40" s="1450"/>
      <c r="LMV40" s="1448"/>
      <c r="LMW40" s="1448"/>
      <c r="LMX40" s="1448"/>
      <c r="LMY40" s="1451"/>
      <c r="LMZ40" s="1447"/>
      <c r="LNA40" s="1448"/>
      <c r="LNB40" s="1448"/>
      <c r="LNC40" s="1448"/>
      <c r="LND40" s="1449"/>
      <c r="LNE40" s="1771"/>
      <c r="LNF40" s="1447"/>
      <c r="LNG40" s="1448"/>
      <c r="LNH40" s="1448"/>
      <c r="LNI40" s="1448"/>
      <c r="LNJ40" s="1449"/>
      <c r="LNK40" s="1450"/>
      <c r="LNL40" s="1448"/>
      <c r="LNM40" s="1448"/>
      <c r="LNN40" s="1448"/>
      <c r="LNO40" s="1451"/>
      <c r="LNP40" s="1447"/>
      <c r="LNQ40" s="1448"/>
      <c r="LNR40" s="1448"/>
      <c r="LNS40" s="1448"/>
      <c r="LNT40" s="1449"/>
      <c r="LNU40" s="1771"/>
      <c r="LNV40" s="1447"/>
      <c r="LNW40" s="1448"/>
      <c r="LNX40" s="1448"/>
      <c r="LNY40" s="1448"/>
      <c r="LNZ40" s="1449"/>
      <c r="LOA40" s="1450"/>
      <c r="LOB40" s="1448"/>
      <c r="LOC40" s="1448"/>
      <c r="LOD40" s="1448"/>
      <c r="LOE40" s="1451"/>
      <c r="LOF40" s="1447"/>
      <c r="LOG40" s="1448"/>
      <c r="LOH40" s="1448"/>
      <c r="LOI40" s="1448"/>
      <c r="LOJ40" s="1449"/>
      <c r="LOK40" s="1771"/>
      <c r="LOL40" s="1447"/>
      <c r="LOM40" s="1448"/>
      <c r="LON40" s="1448"/>
      <c r="LOO40" s="1448"/>
      <c r="LOP40" s="1449"/>
      <c r="LOQ40" s="1450"/>
      <c r="LOR40" s="1448"/>
      <c r="LOS40" s="1448"/>
      <c r="LOT40" s="1448"/>
      <c r="LOU40" s="1451"/>
      <c r="LOV40" s="1447"/>
      <c r="LOW40" s="1448"/>
      <c r="LOX40" s="1448"/>
      <c r="LOY40" s="1448"/>
      <c r="LOZ40" s="1449"/>
      <c r="LPA40" s="1771"/>
      <c r="LPB40" s="1447"/>
      <c r="LPC40" s="1448"/>
      <c r="LPD40" s="1448"/>
      <c r="LPE40" s="1448"/>
      <c r="LPF40" s="1449"/>
      <c r="LPG40" s="1450"/>
      <c r="LPH40" s="1448"/>
      <c r="LPI40" s="1448"/>
      <c r="LPJ40" s="1448"/>
      <c r="LPK40" s="1451"/>
      <c r="LPL40" s="1447"/>
      <c r="LPM40" s="1448"/>
      <c r="LPN40" s="1448"/>
      <c r="LPO40" s="1448"/>
      <c r="LPP40" s="1449"/>
      <c r="LPQ40" s="1771"/>
      <c r="LPR40" s="1447"/>
      <c r="LPS40" s="1448"/>
      <c r="LPT40" s="1448"/>
      <c r="LPU40" s="1448"/>
      <c r="LPV40" s="1449"/>
      <c r="LPW40" s="1450"/>
      <c r="LPX40" s="1448"/>
      <c r="LPY40" s="1448"/>
      <c r="LPZ40" s="1448"/>
      <c r="LQA40" s="1451"/>
      <c r="LQB40" s="1447"/>
      <c r="LQC40" s="1448"/>
      <c r="LQD40" s="1448"/>
      <c r="LQE40" s="1448"/>
      <c r="LQF40" s="1449"/>
      <c r="LQG40" s="1771"/>
      <c r="LQH40" s="1447"/>
      <c r="LQI40" s="1448"/>
      <c r="LQJ40" s="1448"/>
      <c r="LQK40" s="1448"/>
      <c r="LQL40" s="1449"/>
      <c r="LQM40" s="1450"/>
      <c r="LQN40" s="1448"/>
      <c r="LQO40" s="1448"/>
      <c r="LQP40" s="1448"/>
      <c r="LQQ40" s="1451"/>
      <c r="LQR40" s="1447"/>
      <c r="LQS40" s="1448"/>
      <c r="LQT40" s="1448"/>
      <c r="LQU40" s="1448"/>
      <c r="LQV40" s="1449"/>
      <c r="LQW40" s="1771"/>
      <c r="LQX40" s="1447"/>
      <c r="LQY40" s="1448"/>
      <c r="LQZ40" s="1448"/>
      <c r="LRA40" s="1448"/>
      <c r="LRB40" s="1449"/>
      <c r="LRC40" s="1450"/>
      <c r="LRD40" s="1448"/>
      <c r="LRE40" s="1448"/>
      <c r="LRF40" s="1448"/>
      <c r="LRG40" s="1451"/>
      <c r="LRH40" s="1447"/>
      <c r="LRI40" s="1448"/>
      <c r="LRJ40" s="1448"/>
      <c r="LRK40" s="1448"/>
      <c r="LRL40" s="1449"/>
      <c r="LRM40" s="1771"/>
      <c r="LRN40" s="1447"/>
      <c r="LRO40" s="1448"/>
      <c r="LRP40" s="1448"/>
      <c r="LRQ40" s="1448"/>
      <c r="LRR40" s="1449"/>
      <c r="LRS40" s="1450"/>
      <c r="LRT40" s="1448"/>
      <c r="LRU40" s="1448"/>
      <c r="LRV40" s="1448"/>
      <c r="LRW40" s="1451"/>
      <c r="LRX40" s="1447"/>
      <c r="LRY40" s="1448"/>
      <c r="LRZ40" s="1448"/>
      <c r="LSA40" s="1448"/>
      <c r="LSB40" s="1449"/>
      <c r="LSC40" s="1771"/>
      <c r="LSD40" s="1447"/>
      <c r="LSE40" s="1448"/>
      <c r="LSF40" s="1448"/>
      <c r="LSG40" s="1448"/>
      <c r="LSH40" s="1449"/>
      <c r="LSI40" s="1450"/>
      <c r="LSJ40" s="1448"/>
      <c r="LSK40" s="1448"/>
      <c r="LSL40" s="1448"/>
      <c r="LSM40" s="1451"/>
      <c r="LSN40" s="1447"/>
      <c r="LSO40" s="1448"/>
      <c r="LSP40" s="1448"/>
      <c r="LSQ40" s="1448"/>
      <c r="LSR40" s="1449"/>
      <c r="LSS40" s="1771"/>
      <c r="LST40" s="1447"/>
      <c r="LSU40" s="1448"/>
      <c r="LSV40" s="1448"/>
      <c r="LSW40" s="1448"/>
      <c r="LSX40" s="1449"/>
      <c r="LSY40" s="1450"/>
      <c r="LSZ40" s="1448"/>
      <c r="LTA40" s="1448"/>
      <c r="LTB40" s="1448"/>
      <c r="LTC40" s="1451"/>
      <c r="LTD40" s="1447"/>
      <c r="LTE40" s="1448"/>
      <c r="LTF40" s="1448"/>
      <c r="LTG40" s="1448"/>
      <c r="LTH40" s="1449"/>
      <c r="LTI40" s="1771"/>
      <c r="LTJ40" s="1447"/>
      <c r="LTK40" s="1448"/>
      <c r="LTL40" s="1448"/>
      <c r="LTM40" s="1448"/>
      <c r="LTN40" s="1449"/>
      <c r="LTO40" s="1450"/>
      <c r="LTP40" s="1448"/>
      <c r="LTQ40" s="1448"/>
      <c r="LTR40" s="1448"/>
      <c r="LTS40" s="1451"/>
      <c r="LTT40" s="1447"/>
      <c r="LTU40" s="1448"/>
      <c r="LTV40" s="1448"/>
      <c r="LTW40" s="1448"/>
      <c r="LTX40" s="1449"/>
      <c r="LTY40" s="1771"/>
      <c r="LTZ40" s="1447"/>
      <c r="LUA40" s="1448"/>
      <c r="LUB40" s="1448"/>
      <c r="LUC40" s="1448"/>
      <c r="LUD40" s="1449"/>
      <c r="LUE40" s="1450"/>
      <c r="LUF40" s="1448"/>
      <c r="LUG40" s="1448"/>
      <c r="LUH40" s="1448"/>
      <c r="LUI40" s="1451"/>
      <c r="LUJ40" s="1447"/>
      <c r="LUK40" s="1448"/>
      <c r="LUL40" s="1448"/>
      <c r="LUM40" s="1448"/>
      <c r="LUN40" s="1449"/>
      <c r="LUO40" s="1771"/>
      <c r="LUP40" s="1447"/>
      <c r="LUQ40" s="1448"/>
      <c r="LUR40" s="1448"/>
      <c r="LUS40" s="1448"/>
      <c r="LUT40" s="1449"/>
      <c r="LUU40" s="1450"/>
      <c r="LUV40" s="1448"/>
      <c r="LUW40" s="1448"/>
      <c r="LUX40" s="1448"/>
      <c r="LUY40" s="1451"/>
      <c r="LUZ40" s="1447"/>
      <c r="LVA40" s="1448"/>
      <c r="LVB40" s="1448"/>
      <c r="LVC40" s="1448"/>
      <c r="LVD40" s="1449"/>
      <c r="LVE40" s="1771"/>
      <c r="LVF40" s="1447"/>
      <c r="LVG40" s="1448"/>
      <c r="LVH40" s="1448"/>
      <c r="LVI40" s="1448"/>
      <c r="LVJ40" s="1449"/>
      <c r="LVK40" s="1450"/>
      <c r="LVL40" s="1448"/>
      <c r="LVM40" s="1448"/>
      <c r="LVN40" s="1448"/>
      <c r="LVO40" s="1451"/>
      <c r="LVP40" s="1447"/>
      <c r="LVQ40" s="1448"/>
      <c r="LVR40" s="1448"/>
      <c r="LVS40" s="1448"/>
      <c r="LVT40" s="1449"/>
      <c r="LVU40" s="1771"/>
      <c r="LVV40" s="1447"/>
      <c r="LVW40" s="1448"/>
      <c r="LVX40" s="1448"/>
      <c r="LVY40" s="1448"/>
      <c r="LVZ40" s="1449"/>
      <c r="LWA40" s="1450"/>
      <c r="LWB40" s="1448"/>
      <c r="LWC40" s="1448"/>
      <c r="LWD40" s="1448"/>
      <c r="LWE40" s="1451"/>
      <c r="LWF40" s="1447"/>
      <c r="LWG40" s="1448"/>
      <c r="LWH40" s="1448"/>
      <c r="LWI40" s="1448"/>
      <c r="LWJ40" s="1449"/>
      <c r="LWK40" s="1771"/>
      <c r="LWL40" s="1447"/>
      <c r="LWM40" s="1448"/>
      <c r="LWN40" s="1448"/>
      <c r="LWO40" s="1448"/>
      <c r="LWP40" s="1449"/>
      <c r="LWQ40" s="1450"/>
      <c r="LWR40" s="1448"/>
      <c r="LWS40" s="1448"/>
      <c r="LWT40" s="1448"/>
      <c r="LWU40" s="1451"/>
      <c r="LWV40" s="1447"/>
      <c r="LWW40" s="1448"/>
      <c r="LWX40" s="1448"/>
      <c r="LWY40" s="1448"/>
      <c r="LWZ40" s="1449"/>
      <c r="LXA40" s="1771"/>
      <c r="LXB40" s="1447"/>
      <c r="LXC40" s="1448"/>
      <c r="LXD40" s="1448"/>
      <c r="LXE40" s="1448"/>
      <c r="LXF40" s="1449"/>
      <c r="LXG40" s="1450"/>
      <c r="LXH40" s="1448"/>
      <c r="LXI40" s="1448"/>
      <c r="LXJ40" s="1448"/>
      <c r="LXK40" s="1451"/>
      <c r="LXL40" s="1447"/>
      <c r="LXM40" s="1448"/>
      <c r="LXN40" s="1448"/>
      <c r="LXO40" s="1448"/>
      <c r="LXP40" s="1449"/>
      <c r="LXQ40" s="1771"/>
      <c r="LXR40" s="1447"/>
      <c r="LXS40" s="1448"/>
      <c r="LXT40" s="1448"/>
      <c r="LXU40" s="1448"/>
      <c r="LXV40" s="1449"/>
      <c r="LXW40" s="1450"/>
      <c r="LXX40" s="1448"/>
      <c r="LXY40" s="1448"/>
      <c r="LXZ40" s="1448"/>
      <c r="LYA40" s="1451"/>
      <c r="LYB40" s="1447"/>
      <c r="LYC40" s="1448"/>
      <c r="LYD40" s="1448"/>
      <c r="LYE40" s="1448"/>
      <c r="LYF40" s="1449"/>
      <c r="LYG40" s="1771"/>
      <c r="LYH40" s="1447"/>
      <c r="LYI40" s="1448"/>
      <c r="LYJ40" s="1448"/>
      <c r="LYK40" s="1448"/>
      <c r="LYL40" s="1449"/>
      <c r="LYM40" s="1450"/>
      <c r="LYN40" s="1448"/>
      <c r="LYO40" s="1448"/>
      <c r="LYP40" s="1448"/>
      <c r="LYQ40" s="1451"/>
      <c r="LYR40" s="1447"/>
      <c r="LYS40" s="1448"/>
      <c r="LYT40" s="1448"/>
      <c r="LYU40" s="1448"/>
      <c r="LYV40" s="1449"/>
      <c r="LYW40" s="1771"/>
      <c r="LYX40" s="1447"/>
      <c r="LYY40" s="1448"/>
      <c r="LYZ40" s="1448"/>
      <c r="LZA40" s="1448"/>
      <c r="LZB40" s="1449"/>
      <c r="LZC40" s="1450"/>
      <c r="LZD40" s="1448"/>
      <c r="LZE40" s="1448"/>
      <c r="LZF40" s="1448"/>
      <c r="LZG40" s="1451"/>
      <c r="LZH40" s="1447"/>
      <c r="LZI40" s="1448"/>
      <c r="LZJ40" s="1448"/>
      <c r="LZK40" s="1448"/>
      <c r="LZL40" s="1449"/>
      <c r="LZM40" s="1771"/>
      <c r="LZN40" s="1447"/>
      <c r="LZO40" s="1448"/>
      <c r="LZP40" s="1448"/>
      <c r="LZQ40" s="1448"/>
      <c r="LZR40" s="1449"/>
      <c r="LZS40" s="1450"/>
      <c r="LZT40" s="1448"/>
      <c r="LZU40" s="1448"/>
      <c r="LZV40" s="1448"/>
      <c r="LZW40" s="1451"/>
      <c r="LZX40" s="1447"/>
      <c r="LZY40" s="1448"/>
      <c r="LZZ40" s="1448"/>
      <c r="MAA40" s="1448"/>
      <c r="MAB40" s="1449"/>
      <c r="MAC40" s="1771"/>
      <c r="MAD40" s="1447"/>
      <c r="MAE40" s="1448"/>
      <c r="MAF40" s="1448"/>
      <c r="MAG40" s="1448"/>
      <c r="MAH40" s="1449"/>
      <c r="MAI40" s="1450"/>
      <c r="MAJ40" s="1448"/>
      <c r="MAK40" s="1448"/>
      <c r="MAL40" s="1448"/>
      <c r="MAM40" s="1451"/>
      <c r="MAN40" s="1447"/>
      <c r="MAO40" s="1448"/>
      <c r="MAP40" s="1448"/>
      <c r="MAQ40" s="1448"/>
      <c r="MAR40" s="1449"/>
      <c r="MAS40" s="1771"/>
      <c r="MAT40" s="1447"/>
      <c r="MAU40" s="1448"/>
      <c r="MAV40" s="1448"/>
      <c r="MAW40" s="1448"/>
      <c r="MAX40" s="1449"/>
      <c r="MAY40" s="1450"/>
      <c r="MAZ40" s="1448"/>
      <c r="MBA40" s="1448"/>
      <c r="MBB40" s="1448"/>
      <c r="MBC40" s="1451"/>
      <c r="MBD40" s="1447"/>
      <c r="MBE40" s="1448"/>
      <c r="MBF40" s="1448"/>
      <c r="MBG40" s="1448"/>
      <c r="MBH40" s="1449"/>
      <c r="MBI40" s="1771"/>
      <c r="MBJ40" s="1447"/>
      <c r="MBK40" s="1448"/>
      <c r="MBL40" s="1448"/>
      <c r="MBM40" s="1448"/>
      <c r="MBN40" s="1449"/>
      <c r="MBO40" s="1450"/>
      <c r="MBP40" s="1448"/>
      <c r="MBQ40" s="1448"/>
      <c r="MBR40" s="1448"/>
      <c r="MBS40" s="1451"/>
      <c r="MBT40" s="1447"/>
      <c r="MBU40" s="1448"/>
      <c r="MBV40" s="1448"/>
      <c r="MBW40" s="1448"/>
      <c r="MBX40" s="1449"/>
      <c r="MBY40" s="1771"/>
      <c r="MBZ40" s="1447"/>
      <c r="MCA40" s="1448"/>
      <c r="MCB40" s="1448"/>
      <c r="MCC40" s="1448"/>
      <c r="MCD40" s="1449"/>
      <c r="MCE40" s="1450"/>
      <c r="MCF40" s="1448"/>
      <c r="MCG40" s="1448"/>
      <c r="MCH40" s="1448"/>
      <c r="MCI40" s="1451"/>
      <c r="MCJ40" s="1447"/>
      <c r="MCK40" s="1448"/>
      <c r="MCL40" s="1448"/>
      <c r="MCM40" s="1448"/>
      <c r="MCN40" s="1449"/>
      <c r="MCO40" s="1771"/>
      <c r="MCP40" s="1447"/>
      <c r="MCQ40" s="1448"/>
      <c r="MCR40" s="1448"/>
      <c r="MCS40" s="1448"/>
      <c r="MCT40" s="1449"/>
      <c r="MCU40" s="1450"/>
      <c r="MCV40" s="1448"/>
      <c r="MCW40" s="1448"/>
      <c r="MCX40" s="1448"/>
      <c r="MCY40" s="1451"/>
      <c r="MCZ40" s="1447"/>
      <c r="MDA40" s="1448"/>
      <c r="MDB40" s="1448"/>
      <c r="MDC40" s="1448"/>
      <c r="MDD40" s="1449"/>
      <c r="MDE40" s="1771"/>
      <c r="MDF40" s="1447"/>
      <c r="MDG40" s="1448"/>
      <c r="MDH40" s="1448"/>
      <c r="MDI40" s="1448"/>
      <c r="MDJ40" s="1449"/>
      <c r="MDK40" s="1450"/>
      <c r="MDL40" s="1448"/>
      <c r="MDM40" s="1448"/>
      <c r="MDN40" s="1448"/>
      <c r="MDO40" s="1451"/>
      <c r="MDP40" s="1447"/>
      <c r="MDQ40" s="1448"/>
      <c r="MDR40" s="1448"/>
      <c r="MDS40" s="1448"/>
      <c r="MDT40" s="1449"/>
      <c r="MDU40" s="1771"/>
      <c r="MDV40" s="1447"/>
      <c r="MDW40" s="1448"/>
      <c r="MDX40" s="1448"/>
      <c r="MDY40" s="1448"/>
      <c r="MDZ40" s="1449"/>
      <c r="MEA40" s="1450"/>
      <c r="MEB40" s="1448"/>
      <c r="MEC40" s="1448"/>
      <c r="MED40" s="1448"/>
      <c r="MEE40" s="1451"/>
      <c r="MEF40" s="1447"/>
      <c r="MEG40" s="1448"/>
      <c r="MEH40" s="1448"/>
      <c r="MEI40" s="1448"/>
      <c r="MEJ40" s="1449"/>
      <c r="MEK40" s="1771"/>
      <c r="MEL40" s="1447"/>
      <c r="MEM40" s="1448"/>
      <c r="MEN40" s="1448"/>
      <c r="MEO40" s="1448"/>
      <c r="MEP40" s="1449"/>
      <c r="MEQ40" s="1450"/>
      <c r="MER40" s="1448"/>
      <c r="MES40" s="1448"/>
      <c r="MET40" s="1448"/>
      <c r="MEU40" s="1451"/>
      <c r="MEV40" s="1447"/>
      <c r="MEW40" s="1448"/>
      <c r="MEX40" s="1448"/>
      <c r="MEY40" s="1448"/>
      <c r="MEZ40" s="1449"/>
      <c r="MFA40" s="1771"/>
      <c r="MFB40" s="1447"/>
      <c r="MFC40" s="1448"/>
      <c r="MFD40" s="1448"/>
      <c r="MFE40" s="1448"/>
      <c r="MFF40" s="1449"/>
      <c r="MFG40" s="1450"/>
      <c r="MFH40" s="1448"/>
      <c r="MFI40" s="1448"/>
      <c r="MFJ40" s="1448"/>
      <c r="MFK40" s="1451"/>
      <c r="MFL40" s="1447"/>
      <c r="MFM40" s="1448"/>
      <c r="MFN40" s="1448"/>
      <c r="MFO40" s="1448"/>
      <c r="MFP40" s="1449"/>
      <c r="MFQ40" s="1771"/>
      <c r="MFR40" s="1447"/>
      <c r="MFS40" s="1448"/>
      <c r="MFT40" s="1448"/>
      <c r="MFU40" s="1448"/>
      <c r="MFV40" s="1449"/>
      <c r="MFW40" s="1450"/>
      <c r="MFX40" s="1448"/>
      <c r="MFY40" s="1448"/>
      <c r="MFZ40" s="1448"/>
      <c r="MGA40" s="1451"/>
      <c r="MGB40" s="1447"/>
      <c r="MGC40" s="1448"/>
      <c r="MGD40" s="1448"/>
      <c r="MGE40" s="1448"/>
      <c r="MGF40" s="1449"/>
      <c r="MGG40" s="1771"/>
      <c r="MGH40" s="1447"/>
      <c r="MGI40" s="1448"/>
      <c r="MGJ40" s="1448"/>
      <c r="MGK40" s="1448"/>
      <c r="MGL40" s="1449"/>
      <c r="MGM40" s="1450"/>
      <c r="MGN40" s="1448"/>
      <c r="MGO40" s="1448"/>
      <c r="MGP40" s="1448"/>
      <c r="MGQ40" s="1451"/>
      <c r="MGR40" s="1447"/>
      <c r="MGS40" s="1448"/>
      <c r="MGT40" s="1448"/>
      <c r="MGU40" s="1448"/>
      <c r="MGV40" s="1449"/>
      <c r="MGW40" s="1771"/>
      <c r="MGX40" s="1447"/>
      <c r="MGY40" s="1448"/>
      <c r="MGZ40" s="1448"/>
      <c r="MHA40" s="1448"/>
      <c r="MHB40" s="1449"/>
      <c r="MHC40" s="1450"/>
      <c r="MHD40" s="1448"/>
      <c r="MHE40" s="1448"/>
      <c r="MHF40" s="1448"/>
      <c r="MHG40" s="1451"/>
      <c r="MHH40" s="1447"/>
      <c r="MHI40" s="1448"/>
      <c r="MHJ40" s="1448"/>
      <c r="MHK40" s="1448"/>
      <c r="MHL40" s="1449"/>
      <c r="MHM40" s="1771"/>
      <c r="MHN40" s="1447"/>
      <c r="MHO40" s="1448"/>
      <c r="MHP40" s="1448"/>
      <c r="MHQ40" s="1448"/>
      <c r="MHR40" s="1449"/>
      <c r="MHS40" s="1450"/>
      <c r="MHT40" s="1448"/>
      <c r="MHU40" s="1448"/>
      <c r="MHV40" s="1448"/>
      <c r="MHW40" s="1451"/>
      <c r="MHX40" s="1447"/>
      <c r="MHY40" s="1448"/>
      <c r="MHZ40" s="1448"/>
      <c r="MIA40" s="1448"/>
      <c r="MIB40" s="1449"/>
      <c r="MIC40" s="1771"/>
      <c r="MID40" s="1447"/>
      <c r="MIE40" s="1448"/>
      <c r="MIF40" s="1448"/>
      <c r="MIG40" s="1448"/>
      <c r="MIH40" s="1449"/>
      <c r="MII40" s="1450"/>
      <c r="MIJ40" s="1448"/>
      <c r="MIK40" s="1448"/>
      <c r="MIL40" s="1448"/>
      <c r="MIM40" s="1451"/>
      <c r="MIN40" s="1447"/>
      <c r="MIO40" s="1448"/>
      <c r="MIP40" s="1448"/>
      <c r="MIQ40" s="1448"/>
      <c r="MIR40" s="1449"/>
      <c r="MIS40" s="1771"/>
      <c r="MIT40" s="1447"/>
      <c r="MIU40" s="1448"/>
      <c r="MIV40" s="1448"/>
      <c r="MIW40" s="1448"/>
      <c r="MIX40" s="1449"/>
      <c r="MIY40" s="1450"/>
      <c r="MIZ40" s="1448"/>
      <c r="MJA40" s="1448"/>
      <c r="MJB40" s="1448"/>
      <c r="MJC40" s="1451"/>
      <c r="MJD40" s="1447"/>
      <c r="MJE40" s="1448"/>
      <c r="MJF40" s="1448"/>
      <c r="MJG40" s="1448"/>
      <c r="MJH40" s="1449"/>
      <c r="MJI40" s="1771"/>
      <c r="MJJ40" s="1447"/>
      <c r="MJK40" s="1448"/>
      <c r="MJL40" s="1448"/>
      <c r="MJM40" s="1448"/>
      <c r="MJN40" s="1449"/>
      <c r="MJO40" s="1450"/>
      <c r="MJP40" s="1448"/>
      <c r="MJQ40" s="1448"/>
      <c r="MJR40" s="1448"/>
      <c r="MJS40" s="1451"/>
      <c r="MJT40" s="1447"/>
      <c r="MJU40" s="1448"/>
      <c r="MJV40" s="1448"/>
      <c r="MJW40" s="1448"/>
      <c r="MJX40" s="1449"/>
      <c r="MJY40" s="1771"/>
      <c r="MJZ40" s="1447"/>
      <c r="MKA40" s="1448"/>
      <c r="MKB40" s="1448"/>
      <c r="MKC40" s="1448"/>
      <c r="MKD40" s="1449"/>
      <c r="MKE40" s="1450"/>
      <c r="MKF40" s="1448"/>
      <c r="MKG40" s="1448"/>
      <c r="MKH40" s="1448"/>
      <c r="MKI40" s="1451"/>
      <c r="MKJ40" s="1447"/>
      <c r="MKK40" s="1448"/>
      <c r="MKL40" s="1448"/>
      <c r="MKM40" s="1448"/>
      <c r="MKN40" s="1449"/>
      <c r="MKO40" s="1771"/>
      <c r="MKP40" s="1447"/>
      <c r="MKQ40" s="1448"/>
      <c r="MKR40" s="1448"/>
      <c r="MKS40" s="1448"/>
      <c r="MKT40" s="1449"/>
      <c r="MKU40" s="1450"/>
      <c r="MKV40" s="1448"/>
      <c r="MKW40" s="1448"/>
      <c r="MKX40" s="1448"/>
      <c r="MKY40" s="1451"/>
      <c r="MKZ40" s="1447"/>
      <c r="MLA40" s="1448"/>
      <c r="MLB40" s="1448"/>
      <c r="MLC40" s="1448"/>
      <c r="MLD40" s="1449"/>
      <c r="MLE40" s="1771"/>
      <c r="MLF40" s="1447"/>
      <c r="MLG40" s="1448"/>
      <c r="MLH40" s="1448"/>
      <c r="MLI40" s="1448"/>
      <c r="MLJ40" s="1449"/>
      <c r="MLK40" s="1450"/>
      <c r="MLL40" s="1448"/>
      <c r="MLM40" s="1448"/>
      <c r="MLN40" s="1448"/>
      <c r="MLO40" s="1451"/>
      <c r="MLP40" s="1447"/>
      <c r="MLQ40" s="1448"/>
      <c r="MLR40" s="1448"/>
      <c r="MLS40" s="1448"/>
      <c r="MLT40" s="1449"/>
      <c r="MLU40" s="1771"/>
      <c r="MLV40" s="1447"/>
      <c r="MLW40" s="1448"/>
      <c r="MLX40" s="1448"/>
      <c r="MLY40" s="1448"/>
      <c r="MLZ40" s="1449"/>
      <c r="MMA40" s="1450"/>
      <c r="MMB40" s="1448"/>
      <c r="MMC40" s="1448"/>
      <c r="MMD40" s="1448"/>
      <c r="MME40" s="1451"/>
      <c r="MMF40" s="1447"/>
      <c r="MMG40" s="1448"/>
      <c r="MMH40" s="1448"/>
      <c r="MMI40" s="1448"/>
      <c r="MMJ40" s="1449"/>
      <c r="MMK40" s="1771"/>
      <c r="MML40" s="1447"/>
      <c r="MMM40" s="1448"/>
      <c r="MMN40" s="1448"/>
      <c r="MMO40" s="1448"/>
      <c r="MMP40" s="1449"/>
      <c r="MMQ40" s="1450"/>
      <c r="MMR40" s="1448"/>
      <c r="MMS40" s="1448"/>
      <c r="MMT40" s="1448"/>
      <c r="MMU40" s="1451"/>
      <c r="MMV40" s="1447"/>
      <c r="MMW40" s="1448"/>
      <c r="MMX40" s="1448"/>
      <c r="MMY40" s="1448"/>
      <c r="MMZ40" s="1449"/>
      <c r="MNA40" s="1771"/>
      <c r="MNB40" s="1447"/>
      <c r="MNC40" s="1448"/>
      <c r="MND40" s="1448"/>
      <c r="MNE40" s="1448"/>
      <c r="MNF40" s="1449"/>
      <c r="MNG40" s="1450"/>
      <c r="MNH40" s="1448"/>
      <c r="MNI40" s="1448"/>
      <c r="MNJ40" s="1448"/>
      <c r="MNK40" s="1451"/>
      <c r="MNL40" s="1447"/>
      <c r="MNM40" s="1448"/>
      <c r="MNN40" s="1448"/>
      <c r="MNO40" s="1448"/>
      <c r="MNP40" s="1449"/>
      <c r="MNQ40" s="1771"/>
      <c r="MNR40" s="1447"/>
      <c r="MNS40" s="1448"/>
      <c r="MNT40" s="1448"/>
      <c r="MNU40" s="1448"/>
      <c r="MNV40" s="1449"/>
      <c r="MNW40" s="1450"/>
      <c r="MNX40" s="1448"/>
      <c r="MNY40" s="1448"/>
      <c r="MNZ40" s="1448"/>
      <c r="MOA40" s="1451"/>
      <c r="MOB40" s="1447"/>
      <c r="MOC40" s="1448"/>
      <c r="MOD40" s="1448"/>
      <c r="MOE40" s="1448"/>
      <c r="MOF40" s="1449"/>
      <c r="MOG40" s="1771"/>
      <c r="MOH40" s="1447"/>
      <c r="MOI40" s="1448"/>
      <c r="MOJ40" s="1448"/>
      <c r="MOK40" s="1448"/>
      <c r="MOL40" s="1449"/>
      <c r="MOM40" s="1450"/>
      <c r="MON40" s="1448"/>
      <c r="MOO40" s="1448"/>
      <c r="MOP40" s="1448"/>
      <c r="MOQ40" s="1451"/>
      <c r="MOR40" s="1447"/>
      <c r="MOS40" s="1448"/>
      <c r="MOT40" s="1448"/>
      <c r="MOU40" s="1448"/>
      <c r="MOV40" s="1449"/>
      <c r="MOW40" s="1771"/>
      <c r="MOX40" s="1447"/>
      <c r="MOY40" s="1448"/>
      <c r="MOZ40" s="1448"/>
      <c r="MPA40" s="1448"/>
      <c r="MPB40" s="1449"/>
      <c r="MPC40" s="1450"/>
      <c r="MPD40" s="1448"/>
      <c r="MPE40" s="1448"/>
      <c r="MPF40" s="1448"/>
      <c r="MPG40" s="1451"/>
      <c r="MPH40" s="1447"/>
      <c r="MPI40" s="1448"/>
      <c r="MPJ40" s="1448"/>
      <c r="MPK40" s="1448"/>
      <c r="MPL40" s="1449"/>
      <c r="MPM40" s="1771"/>
      <c r="MPN40" s="1447"/>
      <c r="MPO40" s="1448"/>
      <c r="MPP40" s="1448"/>
      <c r="MPQ40" s="1448"/>
      <c r="MPR40" s="1449"/>
      <c r="MPS40" s="1450"/>
      <c r="MPT40" s="1448"/>
      <c r="MPU40" s="1448"/>
      <c r="MPV40" s="1448"/>
      <c r="MPW40" s="1451"/>
      <c r="MPX40" s="1447"/>
      <c r="MPY40" s="1448"/>
      <c r="MPZ40" s="1448"/>
      <c r="MQA40" s="1448"/>
      <c r="MQB40" s="1449"/>
      <c r="MQC40" s="1771"/>
      <c r="MQD40" s="1447"/>
      <c r="MQE40" s="1448"/>
      <c r="MQF40" s="1448"/>
      <c r="MQG40" s="1448"/>
      <c r="MQH40" s="1449"/>
      <c r="MQI40" s="1450"/>
      <c r="MQJ40" s="1448"/>
      <c r="MQK40" s="1448"/>
      <c r="MQL40" s="1448"/>
      <c r="MQM40" s="1451"/>
      <c r="MQN40" s="1447"/>
      <c r="MQO40" s="1448"/>
      <c r="MQP40" s="1448"/>
      <c r="MQQ40" s="1448"/>
      <c r="MQR40" s="1449"/>
      <c r="MQS40" s="1771"/>
      <c r="MQT40" s="1447"/>
      <c r="MQU40" s="1448"/>
      <c r="MQV40" s="1448"/>
      <c r="MQW40" s="1448"/>
      <c r="MQX40" s="1449"/>
      <c r="MQY40" s="1450"/>
      <c r="MQZ40" s="1448"/>
      <c r="MRA40" s="1448"/>
      <c r="MRB40" s="1448"/>
      <c r="MRC40" s="1451"/>
      <c r="MRD40" s="1447"/>
      <c r="MRE40" s="1448"/>
      <c r="MRF40" s="1448"/>
      <c r="MRG40" s="1448"/>
      <c r="MRH40" s="1449"/>
      <c r="MRI40" s="1771"/>
      <c r="MRJ40" s="1447"/>
      <c r="MRK40" s="1448"/>
      <c r="MRL40" s="1448"/>
      <c r="MRM40" s="1448"/>
      <c r="MRN40" s="1449"/>
      <c r="MRO40" s="1450"/>
      <c r="MRP40" s="1448"/>
      <c r="MRQ40" s="1448"/>
      <c r="MRR40" s="1448"/>
      <c r="MRS40" s="1451"/>
      <c r="MRT40" s="1447"/>
      <c r="MRU40" s="1448"/>
      <c r="MRV40" s="1448"/>
      <c r="MRW40" s="1448"/>
      <c r="MRX40" s="1449"/>
      <c r="MRY40" s="1771"/>
      <c r="MRZ40" s="1447"/>
      <c r="MSA40" s="1448"/>
      <c r="MSB40" s="1448"/>
      <c r="MSC40" s="1448"/>
      <c r="MSD40" s="1449"/>
      <c r="MSE40" s="1450"/>
      <c r="MSF40" s="1448"/>
      <c r="MSG40" s="1448"/>
      <c r="MSH40" s="1448"/>
      <c r="MSI40" s="1451"/>
      <c r="MSJ40" s="1447"/>
      <c r="MSK40" s="1448"/>
      <c r="MSL40" s="1448"/>
      <c r="MSM40" s="1448"/>
      <c r="MSN40" s="1449"/>
      <c r="MSO40" s="1771"/>
      <c r="MSP40" s="1447"/>
      <c r="MSQ40" s="1448"/>
      <c r="MSR40" s="1448"/>
      <c r="MSS40" s="1448"/>
      <c r="MST40" s="1449"/>
      <c r="MSU40" s="1450"/>
      <c r="MSV40" s="1448"/>
      <c r="MSW40" s="1448"/>
      <c r="MSX40" s="1448"/>
      <c r="MSY40" s="1451"/>
      <c r="MSZ40" s="1447"/>
      <c r="MTA40" s="1448"/>
      <c r="MTB40" s="1448"/>
      <c r="MTC40" s="1448"/>
      <c r="MTD40" s="1449"/>
      <c r="MTE40" s="1771"/>
      <c r="MTF40" s="1447"/>
      <c r="MTG40" s="1448"/>
      <c r="MTH40" s="1448"/>
      <c r="MTI40" s="1448"/>
      <c r="MTJ40" s="1449"/>
      <c r="MTK40" s="1450"/>
      <c r="MTL40" s="1448"/>
      <c r="MTM40" s="1448"/>
      <c r="MTN40" s="1448"/>
      <c r="MTO40" s="1451"/>
      <c r="MTP40" s="1447"/>
      <c r="MTQ40" s="1448"/>
      <c r="MTR40" s="1448"/>
      <c r="MTS40" s="1448"/>
      <c r="MTT40" s="1449"/>
      <c r="MTU40" s="1771"/>
      <c r="MTV40" s="1447"/>
      <c r="MTW40" s="1448"/>
      <c r="MTX40" s="1448"/>
      <c r="MTY40" s="1448"/>
      <c r="MTZ40" s="1449"/>
      <c r="MUA40" s="1450"/>
      <c r="MUB40" s="1448"/>
      <c r="MUC40" s="1448"/>
      <c r="MUD40" s="1448"/>
      <c r="MUE40" s="1451"/>
      <c r="MUF40" s="1447"/>
      <c r="MUG40" s="1448"/>
      <c r="MUH40" s="1448"/>
      <c r="MUI40" s="1448"/>
      <c r="MUJ40" s="1449"/>
      <c r="MUK40" s="1771"/>
      <c r="MUL40" s="1447"/>
      <c r="MUM40" s="1448"/>
      <c r="MUN40" s="1448"/>
      <c r="MUO40" s="1448"/>
      <c r="MUP40" s="1449"/>
      <c r="MUQ40" s="1450"/>
      <c r="MUR40" s="1448"/>
      <c r="MUS40" s="1448"/>
      <c r="MUT40" s="1448"/>
      <c r="MUU40" s="1451"/>
      <c r="MUV40" s="1447"/>
      <c r="MUW40" s="1448"/>
      <c r="MUX40" s="1448"/>
      <c r="MUY40" s="1448"/>
      <c r="MUZ40" s="1449"/>
      <c r="MVA40" s="1771"/>
      <c r="MVB40" s="1447"/>
      <c r="MVC40" s="1448"/>
      <c r="MVD40" s="1448"/>
      <c r="MVE40" s="1448"/>
      <c r="MVF40" s="1449"/>
      <c r="MVG40" s="1450"/>
      <c r="MVH40" s="1448"/>
      <c r="MVI40" s="1448"/>
      <c r="MVJ40" s="1448"/>
      <c r="MVK40" s="1451"/>
      <c r="MVL40" s="1447"/>
      <c r="MVM40" s="1448"/>
      <c r="MVN40" s="1448"/>
      <c r="MVO40" s="1448"/>
      <c r="MVP40" s="1449"/>
      <c r="MVQ40" s="1771"/>
      <c r="MVR40" s="1447"/>
      <c r="MVS40" s="1448"/>
      <c r="MVT40" s="1448"/>
      <c r="MVU40" s="1448"/>
      <c r="MVV40" s="1449"/>
      <c r="MVW40" s="1450"/>
      <c r="MVX40" s="1448"/>
      <c r="MVY40" s="1448"/>
      <c r="MVZ40" s="1448"/>
      <c r="MWA40" s="1451"/>
      <c r="MWB40" s="1447"/>
      <c r="MWC40" s="1448"/>
      <c r="MWD40" s="1448"/>
      <c r="MWE40" s="1448"/>
      <c r="MWF40" s="1449"/>
      <c r="MWG40" s="1771"/>
      <c r="MWH40" s="1447"/>
      <c r="MWI40" s="1448"/>
      <c r="MWJ40" s="1448"/>
      <c r="MWK40" s="1448"/>
      <c r="MWL40" s="1449"/>
      <c r="MWM40" s="1450"/>
      <c r="MWN40" s="1448"/>
      <c r="MWO40" s="1448"/>
      <c r="MWP40" s="1448"/>
      <c r="MWQ40" s="1451"/>
      <c r="MWR40" s="1447"/>
      <c r="MWS40" s="1448"/>
      <c r="MWT40" s="1448"/>
      <c r="MWU40" s="1448"/>
      <c r="MWV40" s="1449"/>
      <c r="MWW40" s="1771"/>
      <c r="MWX40" s="1447"/>
      <c r="MWY40" s="1448"/>
      <c r="MWZ40" s="1448"/>
      <c r="MXA40" s="1448"/>
      <c r="MXB40" s="1449"/>
      <c r="MXC40" s="1450"/>
      <c r="MXD40" s="1448"/>
      <c r="MXE40" s="1448"/>
      <c r="MXF40" s="1448"/>
      <c r="MXG40" s="1451"/>
      <c r="MXH40" s="1447"/>
      <c r="MXI40" s="1448"/>
      <c r="MXJ40" s="1448"/>
      <c r="MXK40" s="1448"/>
      <c r="MXL40" s="1449"/>
      <c r="MXM40" s="1771"/>
      <c r="MXN40" s="1447"/>
      <c r="MXO40" s="1448"/>
      <c r="MXP40" s="1448"/>
      <c r="MXQ40" s="1448"/>
      <c r="MXR40" s="1449"/>
      <c r="MXS40" s="1450"/>
      <c r="MXT40" s="1448"/>
      <c r="MXU40" s="1448"/>
      <c r="MXV40" s="1448"/>
      <c r="MXW40" s="1451"/>
      <c r="MXX40" s="1447"/>
      <c r="MXY40" s="1448"/>
      <c r="MXZ40" s="1448"/>
      <c r="MYA40" s="1448"/>
      <c r="MYB40" s="1449"/>
      <c r="MYC40" s="1771"/>
      <c r="MYD40" s="1447"/>
      <c r="MYE40" s="1448"/>
      <c r="MYF40" s="1448"/>
      <c r="MYG40" s="1448"/>
      <c r="MYH40" s="1449"/>
      <c r="MYI40" s="1450"/>
      <c r="MYJ40" s="1448"/>
      <c r="MYK40" s="1448"/>
      <c r="MYL40" s="1448"/>
      <c r="MYM40" s="1451"/>
      <c r="MYN40" s="1447"/>
      <c r="MYO40" s="1448"/>
      <c r="MYP40" s="1448"/>
      <c r="MYQ40" s="1448"/>
      <c r="MYR40" s="1449"/>
      <c r="MYS40" s="1771"/>
      <c r="MYT40" s="1447"/>
      <c r="MYU40" s="1448"/>
      <c r="MYV40" s="1448"/>
      <c r="MYW40" s="1448"/>
      <c r="MYX40" s="1449"/>
      <c r="MYY40" s="1450"/>
      <c r="MYZ40" s="1448"/>
      <c r="MZA40" s="1448"/>
      <c r="MZB40" s="1448"/>
      <c r="MZC40" s="1451"/>
      <c r="MZD40" s="1447"/>
      <c r="MZE40" s="1448"/>
      <c r="MZF40" s="1448"/>
      <c r="MZG40" s="1448"/>
      <c r="MZH40" s="1449"/>
      <c r="MZI40" s="1771"/>
      <c r="MZJ40" s="1447"/>
      <c r="MZK40" s="1448"/>
      <c r="MZL40" s="1448"/>
      <c r="MZM40" s="1448"/>
      <c r="MZN40" s="1449"/>
      <c r="MZO40" s="1450"/>
      <c r="MZP40" s="1448"/>
      <c r="MZQ40" s="1448"/>
      <c r="MZR40" s="1448"/>
      <c r="MZS40" s="1451"/>
      <c r="MZT40" s="1447"/>
      <c r="MZU40" s="1448"/>
      <c r="MZV40" s="1448"/>
      <c r="MZW40" s="1448"/>
      <c r="MZX40" s="1449"/>
      <c r="MZY40" s="1771"/>
      <c r="MZZ40" s="1447"/>
      <c r="NAA40" s="1448"/>
      <c r="NAB40" s="1448"/>
      <c r="NAC40" s="1448"/>
      <c r="NAD40" s="1449"/>
      <c r="NAE40" s="1450"/>
      <c r="NAF40" s="1448"/>
      <c r="NAG40" s="1448"/>
      <c r="NAH40" s="1448"/>
      <c r="NAI40" s="1451"/>
      <c r="NAJ40" s="1447"/>
      <c r="NAK40" s="1448"/>
      <c r="NAL40" s="1448"/>
      <c r="NAM40" s="1448"/>
      <c r="NAN40" s="1449"/>
      <c r="NAO40" s="1771"/>
      <c r="NAP40" s="1447"/>
      <c r="NAQ40" s="1448"/>
      <c r="NAR40" s="1448"/>
      <c r="NAS40" s="1448"/>
      <c r="NAT40" s="1449"/>
      <c r="NAU40" s="1450"/>
      <c r="NAV40" s="1448"/>
      <c r="NAW40" s="1448"/>
      <c r="NAX40" s="1448"/>
      <c r="NAY40" s="1451"/>
      <c r="NAZ40" s="1447"/>
      <c r="NBA40" s="1448"/>
      <c r="NBB40" s="1448"/>
      <c r="NBC40" s="1448"/>
      <c r="NBD40" s="1449"/>
      <c r="NBE40" s="1771"/>
      <c r="NBF40" s="1447"/>
      <c r="NBG40" s="1448"/>
      <c r="NBH40" s="1448"/>
      <c r="NBI40" s="1448"/>
      <c r="NBJ40" s="1449"/>
      <c r="NBK40" s="1450"/>
      <c r="NBL40" s="1448"/>
      <c r="NBM40" s="1448"/>
      <c r="NBN40" s="1448"/>
      <c r="NBO40" s="1451"/>
      <c r="NBP40" s="1447"/>
      <c r="NBQ40" s="1448"/>
      <c r="NBR40" s="1448"/>
      <c r="NBS40" s="1448"/>
      <c r="NBT40" s="1449"/>
      <c r="NBU40" s="1771"/>
      <c r="NBV40" s="1447"/>
      <c r="NBW40" s="1448"/>
      <c r="NBX40" s="1448"/>
      <c r="NBY40" s="1448"/>
      <c r="NBZ40" s="1449"/>
      <c r="NCA40" s="1450"/>
      <c r="NCB40" s="1448"/>
      <c r="NCC40" s="1448"/>
      <c r="NCD40" s="1448"/>
      <c r="NCE40" s="1451"/>
      <c r="NCF40" s="1447"/>
      <c r="NCG40" s="1448"/>
      <c r="NCH40" s="1448"/>
      <c r="NCI40" s="1448"/>
      <c r="NCJ40" s="1449"/>
      <c r="NCK40" s="1771"/>
      <c r="NCL40" s="1447"/>
      <c r="NCM40" s="1448"/>
      <c r="NCN40" s="1448"/>
      <c r="NCO40" s="1448"/>
      <c r="NCP40" s="1449"/>
      <c r="NCQ40" s="1450"/>
      <c r="NCR40" s="1448"/>
      <c r="NCS40" s="1448"/>
      <c r="NCT40" s="1448"/>
      <c r="NCU40" s="1451"/>
      <c r="NCV40" s="1447"/>
      <c r="NCW40" s="1448"/>
      <c r="NCX40" s="1448"/>
      <c r="NCY40" s="1448"/>
      <c r="NCZ40" s="1449"/>
      <c r="NDA40" s="1771"/>
      <c r="NDB40" s="1447"/>
      <c r="NDC40" s="1448"/>
      <c r="NDD40" s="1448"/>
      <c r="NDE40" s="1448"/>
      <c r="NDF40" s="1449"/>
      <c r="NDG40" s="1450"/>
      <c r="NDH40" s="1448"/>
      <c r="NDI40" s="1448"/>
      <c r="NDJ40" s="1448"/>
      <c r="NDK40" s="1451"/>
      <c r="NDL40" s="1447"/>
      <c r="NDM40" s="1448"/>
      <c r="NDN40" s="1448"/>
      <c r="NDO40" s="1448"/>
      <c r="NDP40" s="1449"/>
      <c r="NDQ40" s="1771"/>
      <c r="NDR40" s="1447"/>
      <c r="NDS40" s="1448"/>
      <c r="NDT40" s="1448"/>
      <c r="NDU40" s="1448"/>
      <c r="NDV40" s="1449"/>
      <c r="NDW40" s="1450"/>
      <c r="NDX40" s="1448"/>
      <c r="NDY40" s="1448"/>
      <c r="NDZ40" s="1448"/>
      <c r="NEA40" s="1451"/>
      <c r="NEB40" s="1447"/>
      <c r="NEC40" s="1448"/>
      <c r="NED40" s="1448"/>
      <c r="NEE40" s="1448"/>
      <c r="NEF40" s="1449"/>
      <c r="NEG40" s="1771"/>
      <c r="NEH40" s="1447"/>
      <c r="NEI40" s="1448"/>
      <c r="NEJ40" s="1448"/>
      <c r="NEK40" s="1448"/>
      <c r="NEL40" s="1449"/>
      <c r="NEM40" s="1450"/>
      <c r="NEN40" s="1448"/>
      <c r="NEO40" s="1448"/>
      <c r="NEP40" s="1448"/>
      <c r="NEQ40" s="1451"/>
      <c r="NER40" s="1447"/>
      <c r="NES40" s="1448"/>
      <c r="NET40" s="1448"/>
      <c r="NEU40" s="1448"/>
      <c r="NEV40" s="1449"/>
      <c r="NEW40" s="1771"/>
      <c r="NEX40" s="1447"/>
      <c r="NEY40" s="1448"/>
      <c r="NEZ40" s="1448"/>
      <c r="NFA40" s="1448"/>
      <c r="NFB40" s="1449"/>
      <c r="NFC40" s="1450"/>
      <c r="NFD40" s="1448"/>
      <c r="NFE40" s="1448"/>
      <c r="NFF40" s="1448"/>
      <c r="NFG40" s="1451"/>
      <c r="NFH40" s="1447"/>
      <c r="NFI40" s="1448"/>
      <c r="NFJ40" s="1448"/>
      <c r="NFK40" s="1448"/>
      <c r="NFL40" s="1449"/>
      <c r="NFM40" s="1771"/>
      <c r="NFN40" s="1447"/>
      <c r="NFO40" s="1448"/>
      <c r="NFP40" s="1448"/>
      <c r="NFQ40" s="1448"/>
      <c r="NFR40" s="1449"/>
      <c r="NFS40" s="1450"/>
      <c r="NFT40" s="1448"/>
      <c r="NFU40" s="1448"/>
      <c r="NFV40" s="1448"/>
      <c r="NFW40" s="1451"/>
      <c r="NFX40" s="1447"/>
      <c r="NFY40" s="1448"/>
      <c r="NFZ40" s="1448"/>
      <c r="NGA40" s="1448"/>
      <c r="NGB40" s="1449"/>
      <c r="NGC40" s="1771"/>
      <c r="NGD40" s="1447"/>
      <c r="NGE40" s="1448"/>
      <c r="NGF40" s="1448"/>
      <c r="NGG40" s="1448"/>
      <c r="NGH40" s="1449"/>
      <c r="NGI40" s="1450"/>
      <c r="NGJ40" s="1448"/>
      <c r="NGK40" s="1448"/>
      <c r="NGL40" s="1448"/>
      <c r="NGM40" s="1451"/>
      <c r="NGN40" s="1447"/>
      <c r="NGO40" s="1448"/>
      <c r="NGP40" s="1448"/>
      <c r="NGQ40" s="1448"/>
      <c r="NGR40" s="1449"/>
      <c r="NGS40" s="1771"/>
      <c r="NGT40" s="1447"/>
      <c r="NGU40" s="1448"/>
      <c r="NGV40" s="1448"/>
      <c r="NGW40" s="1448"/>
      <c r="NGX40" s="1449"/>
      <c r="NGY40" s="1450"/>
      <c r="NGZ40" s="1448"/>
      <c r="NHA40" s="1448"/>
      <c r="NHB40" s="1448"/>
      <c r="NHC40" s="1451"/>
      <c r="NHD40" s="1447"/>
      <c r="NHE40" s="1448"/>
      <c r="NHF40" s="1448"/>
      <c r="NHG40" s="1448"/>
      <c r="NHH40" s="1449"/>
      <c r="NHI40" s="1771"/>
      <c r="NHJ40" s="1447"/>
      <c r="NHK40" s="1448"/>
      <c r="NHL40" s="1448"/>
      <c r="NHM40" s="1448"/>
      <c r="NHN40" s="1449"/>
      <c r="NHO40" s="1450"/>
      <c r="NHP40" s="1448"/>
      <c r="NHQ40" s="1448"/>
      <c r="NHR40" s="1448"/>
      <c r="NHS40" s="1451"/>
      <c r="NHT40" s="1447"/>
      <c r="NHU40" s="1448"/>
      <c r="NHV40" s="1448"/>
      <c r="NHW40" s="1448"/>
      <c r="NHX40" s="1449"/>
      <c r="NHY40" s="1771"/>
      <c r="NHZ40" s="1447"/>
      <c r="NIA40" s="1448"/>
      <c r="NIB40" s="1448"/>
      <c r="NIC40" s="1448"/>
      <c r="NID40" s="1449"/>
      <c r="NIE40" s="1450"/>
      <c r="NIF40" s="1448"/>
      <c r="NIG40" s="1448"/>
      <c r="NIH40" s="1448"/>
      <c r="NII40" s="1451"/>
      <c r="NIJ40" s="1447"/>
      <c r="NIK40" s="1448"/>
      <c r="NIL40" s="1448"/>
      <c r="NIM40" s="1448"/>
      <c r="NIN40" s="1449"/>
      <c r="NIO40" s="1771"/>
      <c r="NIP40" s="1447"/>
      <c r="NIQ40" s="1448"/>
      <c r="NIR40" s="1448"/>
      <c r="NIS40" s="1448"/>
      <c r="NIT40" s="1449"/>
      <c r="NIU40" s="1450"/>
      <c r="NIV40" s="1448"/>
      <c r="NIW40" s="1448"/>
      <c r="NIX40" s="1448"/>
      <c r="NIY40" s="1451"/>
      <c r="NIZ40" s="1447"/>
      <c r="NJA40" s="1448"/>
      <c r="NJB40" s="1448"/>
      <c r="NJC40" s="1448"/>
      <c r="NJD40" s="1449"/>
      <c r="NJE40" s="1771"/>
      <c r="NJF40" s="1447"/>
      <c r="NJG40" s="1448"/>
      <c r="NJH40" s="1448"/>
      <c r="NJI40" s="1448"/>
      <c r="NJJ40" s="1449"/>
      <c r="NJK40" s="1450"/>
      <c r="NJL40" s="1448"/>
      <c r="NJM40" s="1448"/>
      <c r="NJN40" s="1448"/>
      <c r="NJO40" s="1451"/>
      <c r="NJP40" s="1447"/>
      <c r="NJQ40" s="1448"/>
      <c r="NJR40" s="1448"/>
      <c r="NJS40" s="1448"/>
      <c r="NJT40" s="1449"/>
      <c r="NJU40" s="1771"/>
      <c r="NJV40" s="1447"/>
      <c r="NJW40" s="1448"/>
      <c r="NJX40" s="1448"/>
      <c r="NJY40" s="1448"/>
      <c r="NJZ40" s="1449"/>
      <c r="NKA40" s="1450"/>
      <c r="NKB40" s="1448"/>
      <c r="NKC40" s="1448"/>
      <c r="NKD40" s="1448"/>
      <c r="NKE40" s="1451"/>
      <c r="NKF40" s="1447"/>
      <c r="NKG40" s="1448"/>
      <c r="NKH40" s="1448"/>
      <c r="NKI40" s="1448"/>
      <c r="NKJ40" s="1449"/>
      <c r="NKK40" s="1771"/>
      <c r="NKL40" s="1447"/>
      <c r="NKM40" s="1448"/>
      <c r="NKN40" s="1448"/>
      <c r="NKO40" s="1448"/>
      <c r="NKP40" s="1449"/>
      <c r="NKQ40" s="1450"/>
      <c r="NKR40" s="1448"/>
      <c r="NKS40" s="1448"/>
      <c r="NKT40" s="1448"/>
      <c r="NKU40" s="1451"/>
      <c r="NKV40" s="1447"/>
      <c r="NKW40" s="1448"/>
      <c r="NKX40" s="1448"/>
      <c r="NKY40" s="1448"/>
      <c r="NKZ40" s="1449"/>
      <c r="NLA40" s="1771"/>
      <c r="NLB40" s="1447"/>
      <c r="NLC40" s="1448"/>
      <c r="NLD40" s="1448"/>
      <c r="NLE40" s="1448"/>
      <c r="NLF40" s="1449"/>
      <c r="NLG40" s="1450"/>
      <c r="NLH40" s="1448"/>
      <c r="NLI40" s="1448"/>
      <c r="NLJ40" s="1448"/>
      <c r="NLK40" s="1451"/>
      <c r="NLL40" s="1447"/>
      <c r="NLM40" s="1448"/>
      <c r="NLN40" s="1448"/>
      <c r="NLO40" s="1448"/>
      <c r="NLP40" s="1449"/>
      <c r="NLQ40" s="1771"/>
      <c r="NLR40" s="1447"/>
      <c r="NLS40" s="1448"/>
      <c r="NLT40" s="1448"/>
      <c r="NLU40" s="1448"/>
      <c r="NLV40" s="1449"/>
      <c r="NLW40" s="1450"/>
      <c r="NLX40" s="1448"/>
      <c r="NLY40" s="1448"/>
      <c r="NLZ40" s="1448"/>
      <c r="NMA40" s="1451"/>
      <c r="NMB40" s="1447"/>
      <c r="NMC40" s="1448"/>
      <c r="NMD40" s="1448"/>
      <c r="NME40" s="1448"/>
      <c r="NMF40" s="1449"/>
      <c r="NMG40" s="1771"/>
      <c r="NMH40" s="1447"/>
      <c r="NMI40" s="1448"/>
      <c r="NMJ40" s="1448"/>
      <c r="NMK40" s="1448"/>
      <c r="NML40" s="1449"/>
      <c r="NMM40" s="1450"/>
      <c r="NMN40" s="1448"/>
      <c r="NMO40" s="1448"/>
      <c r="NMP40" s="1448"/>
      <c r="NMQ40" s="1451"/>
      <c r="NMR40" s="1447"/>
      <c r="NMS40" s="1448"/>
      <c r="NMT40" s="1448"/>
      <c r="NMU40" s="1448"/>
      <c r="NMV40" s="1449"/>
      <c r="NMW40" s="1771"/>
      <c r="NMX40" s="1447"/>
      <c r="NMY40" s="1448"/>
      <c r="NMZ40" s="1448"/>
      <c r="NNA40" s="1448"/>
      <c r="NNB40" s="1449"/>
      <c r="NNC40" s="1450"/>
      <c r="NND40" s="1448"/>
      <c r="NNE40" s="1448"/>
      <c r="NNF40" s="1448"/>
      <c r="NNG40" s="1451"/>
      <c r="NNH40" s="1447"/>
      <c r="NNI40" s="1448"/>
      <c r="NNJ40" s="1448"/>
      <c r="NNK40" s="1448"/>
      <c r="NNL40" s="1449"/>
      <c r="NNM40" s="1771"/>
      <c r="NNN40" s="1447"/>
      <c r="NNO40" s="1448"/>
      <c r="NNP40" s="1448"/>
      <c r="NNQ40" s="1448"/>
      <c r="NNR40" s="1449"/>
      <c r="NNS40" s="1450"/>
      <c r="NNT40" s="1448"/>
      <c r="NNU40" s="1448"/>
      <c r="NNV40" s="1448"/>
      <c r="NNW40" s="1451"/>
      <c r="NNX40" s="1447"/>
      <c r="NNY40" s="1448"/>
      <c r="NNZ40" s="1448"/>
      <c r="NOA40" s="1448"/>
      <c r="NOB40" s="1449"/>
      <c r="NOC40" s="1771"/>
      <c r="NOD40" s="1447"/>
      <c r="NOE40" s="1448"/>
      <c r="NOF40" s="1448"/>
      <c r="NOG40" s="1448"/>
      <c r="NOH40" s="1449"/>
      <c r="NOI40" s="1450"/>
      <c r="NOJ40" s="1448"/>
      <c r="NOK40" s="1448"/>
      <c r="NOL40" s="1448"/>
      <c r="NOM40" s="1451"/>
      <c r="NON40" s="1447"/>
      <c r="NOO40" s="1448"/>
      <c r="NOP40" s="1448"/>
      <c r="NOQ40" s="1448"/>
      <c r="NOR40" s="1449"/>
      <c r="NOS40" s="1771"/>
      <c r="NOT40" s="1447"/>
      <c r="NOU40" s="1448"/>
      <c r="NOV40" s="1448"/>
      <c r="NOW40" s="1448"/>
      <c r="NOX40" s="1449"/>
      <c r="NOY40" s="1450"/>
      <c r="NOZ40" s="1448"/>
      <c r="NPA40" s="1448"/>
      <c r="NPB40" s="1448"/>
      <c r="NPC40" s="1451"/>
      <c r="NPD40" s="1447"/>
      <c r="NPE40" s="1448"/>
      <c r="NPF40" s="1448"/>
      <c r="NPG40" s="1448"/>
      <c r="NPH40" s="1449"/>
      <c r="NPI40" s="1771"/>
      <c r="NPJ40" s="1447"/>
      <c r="NPK40" s="1448"/>
      <c r="NPL40" s="1448"/>
      <c r="NPM40" s="1448"/>
      <c r="NPN40" s="1449"/>
      <c r="NPO40" s="1450"/>
      <c r="NPP40" s="1448"/>
      <c r="NPQ40" s="1448"/>
      <c r="NPR40" s="1448"/>
      <c r="NPS40" s="1451"/>
      <c r="NPT40" s="1447"/>
      <c r="NPU40" s="1448"/>
      <c r="NPV40" s="1448"/>
      <c r="NPW40" s="1448"/>
      <c r="NPX40" s="1449"/>
      <c r="NPY40" s="1771"/>
      <c r="NPZ40" s="1447"/>
      <c r="NQA40" s="1448"/>
      <c r="NQB40" s="1448"/>
      <c r="NQC40" s="1448"/>
      <c r="NQD40" s="1449"/>
      <c r="NQE40" s="1450"/>
      <c r="NQF40" s="1448"/>
      <c r="NQG40" s="1448"/>
      <c r="NQH40" s="1448"/>
      <c r="NQI40" s="1451"/>
      <c r="NQJ40" s="1447"/>
      <c r="NQK40" s="1448"/>
      <c r="NQL40" s="1448"/>
      <c r="NQM40" s="1448"/>
      <c r="NQN40" s="1449"/>
      <c r="NQO40" s="1771"/>
      <c r="NQP40" s="1447"/>
      <c r="NQQ40" s="1448"/>
      <c r="NQR40" s="1448"/>
      <c r="NQS40" s="1448"/>
      <c r="NQT40" s="1449"/>
      <c r="NQU40" s="1450"/>
      <c r="NQV40" s="1448"/>
      <c r="NQW40" s="1448"/>
      <c r="NQX40" s="1448"/>
      <c r="NQY40" s="1451"/>
      <c r="NQZ40" s="1447"/>
      <c r="NRA40" s="1448"/>
      <c r="NRB40" s="1448"/>
      <c r="NRC40" s="1448"/>
      <c r="NRD40" s="1449"/>
      <c r="NRE40" s="1771"/>
      <c r="NRF40" s="1447"/>
      <c r="NRG40" s="1448"/>
      <c r="NRH40" s="1448"/>
      <c r="NRI40" s="1448"/>
      <c r="NRJ40" s="1449"/>
      <c r="NRK40" s="1450"/>
      <c r="NRL40" s="1448"/>
      <c r="NRM40" s="1448"/>
      <c r="NRN40" s="1448"/>
      <c r="NRO40" s="1451"/>
      <c r="NRP40" s="1447"/>
      <c r="NRQ40" s="1448"/>
      <c r="NRR40" s="1448"/>
      <c r="NRS40" s="1448"/>
      <c r="NRT40" s="1449"/>
      <c r="NRU40" s="1771"/>
      <c r="NRV40" s="1447"/>
      <c r="NRW40" s="1448"/>
      <c r="NRX40" s="1448"/>
      <c r="NRY40" s="1448"/>
      <c r="NRZ40" s="1449"/>
      <c r="NSA40" s="1450"/>
      <c r="NSB40" s="1448"/>
      <c r="NSC40" s="1448"/>
      <c r="NSD40" s="1448"/>
      <c r="NSE40" s="1451"/>
      <c r="NSF40" s="1447"/>
      <c r="NSG40" s="1448"/>
      <c r="NSH40" s="1448"/>
      <c r="NSI40" s="1448"/>
      <c r="NSJ40" s="1449"/>
      <c r="NSK40" s="1771"/>
      <c r="NSL40" s="1447"/>
      <c r="NSM40" s="1448"/>
      <c r="NSN40" s="1448"/>
      <c r="NSO40" s="1448"/>
      <c r="NSP40" s="1449"/>
      <c r="NSQ40" s="1450"/>
      <c r="NSR40" s="1448"/>
      <c r="NSS40" s="1448"/>
      <c r="NST40" s="1448"/>
      <c r="NSU40" s="1451"/>
      <c r="NSV40" s="1447"/>
      <c r="NSW40" s="1448"/>
      <c r="NSX40" s="1448"/>
      <c r="NSY40" s="1448"/>
      <c r="NSZ40" s="1449"/>
      <c r="NTA40" s="1771"/>
      <c r="NTB40" s="1447"/>
      <c r="NTC40" s="1448"/>
      <c r="NTD40" s="1448"/>
      <c r="NTE40" s="1448"/>
      <c r="NTF40" s="1449"/>
      <c r="NTG40" s="1450"/>
      <c r="NTH40" s="1448"/>
      <c r="NTI40" s="1448"/>
      <c r="NTJ40" s="1448"/>
      <c r="NTK40" s="1451"/>
      <c r="NTL40" s="1447"/>
      <c r="NTM40" s="1448"/>
      <c r="NTN40" s="1448"/>
      <c r="NTO40" s="1448"/>
      <c r="NTP40" s="1449"/>
      <c r="NTQ40" s="1771"/>
      <c r="NTR40" s="1447"/>
      <c r="NTS40" s="1448"/>
      <c r="NTT40" s="1448"/>
      <c r="NTU40" s="1448"/>
      <c r="NTV40" s="1449"/>
      <c r="NTW40" s="1450"/>
      <c r="NTX40" s="1448"/>
      <c r="NTY40" s="1448"/>
      <c r="NTZ40" s="1448"/>
      <c r="NUA40" s="1451"/>
      <c r="NUB40" s="1447"/>
      <c r="NUC40" s="1448"/>
      <c r="NUD40" s="1448"/>
      <c r="NUE40" s="1448"/>
      <c r="NUF40" s="1449"/>
      <c r="NUG40" s="1771"/>
      <c r="NUH40" s="1447"/>
      <c r="NUI40" s="1448"/>
      <c r="NUJ40" s="1448"/>
      <c r="NUK40" s="1448"/>
      <c r="NUL40" s="1449"/>
      <c r="NUM40" s="1450"/>
      <c r="NUN40" s="1448"/>
      <c r="NUO40" s="1448"/>
      <c r="NUP40" s="1448"/>
      <c r="NUQ40" s="1451"/>
      <c r="NUR40" s="1447"/>
      <c r="NUS40" s="1448"/>
      <c r="NUT40" s="1448"/>
      <c r="NUU40" s="1448"/>
      <c r="NUV40" s="1449"/>
      <c r="NUW40" s="1771"/>
      <c r="NUX40" s="1447"/>
      <c r="NUY40" s="1448"/>
      <c r="NUZ40" s="1448"/>
      <c r="NVA40" s="1448"/>
      <c r="NVB40" s="1449"/>
      <c r="NVC40" s="1450"/>
      <c r="NVD40" s="1448"/>
      <c r="NVE40" s="1448"/>
      <c r="NVF40" s="1448"/>
      <c r="NVG40" s="1451"/>
      <c r="NVH40" s="1447"/>
      <c r="NVI40" s="1448"/>
      <c r="NVJ40" s="1448"/>
      <c r="NVK40" s="1448"/>
      <c r="NVL40" s="1449"/>
      <c r="NVM40" s="1771"/>
      <c r="NVN40" s="1447"/>
      <c r="NVO40" s="1448"/>
      <c r="NVP40" s="1448"/>
      <c r="NVQ40" s="1448"/>
      <c r="NVR40" s="1449"/>
      <c r="NVS40" s="1450"/>
      <c r="NVT40" s="1448"/>
      <c r="NVU40" s="1448"/>
      <c r="NVV40" s="1448"/>
      <c r="NVW40" s="1451"/>
      <c r="NVX40" s="1447"/>
      <c r="NVY40" s="1448"/>
      <c r="NVZ40" s="1448"/>
      <c r="NWA40" s="1448"/>
      <c r="NWB40" s="1449"/>
      <c r="NWC40" s="1771"/>
      <c r="NWD40" s="1447"/>
      <c r="NWE40" s="1448"/>
      <c r="NWF40" s="1448"/>
      <c r="NWG40" s="1448"/>
      <c r="NWH40" s="1449"/>
      <c r="NWI40" s="1450"/>
      <c r="NWJ40" s="1448"/>
      <c r="NWK40" s="1448"/>
      <c r="NWL40" s="1448"/>
      <c r="NWM40" s="1451"/>
      <c r="NWN40" s="1447"/>
      <c r="NWO40" s="1448"/>
      <c r="NWP40" s="1448"/>
      <c r="NWQ40" s="1448"/>
      <c r="NWR40" s="1449"/>
      <c r="NWS40" s="1771"/>
      <c r="NWT40" s="1447"/>
      <c r="NWU40" s="1448"/>
      <c r="NWV40" s="1448"/>
      <c r="NWW40" s="1448"/>
      <c r="NWX40" s="1449"/>
      <c r="NWY40" s="1450"/>
      <c r="NWZ40" s="1448"/>
      <c r="NXA40" s="1448"/>
      <c r="NXB40" s="1448"/>
      <c r="NXC40" s="1451"/>
      <c r="NXD40" s="1447"/>
      <c r="NXE40" s="1448"/>
      <c r="NXF40" s="1448"/>
      <c r="NXG40" s="1448"/>
      <c r="NXH40" s="1449"/>
      <c r="NXI40" s="1771"/>
      <c r="NXJ40" s="1447"/>
      <c r="NXK40" s="1448"/>
      <c r="NXL40" s="1448"/>
      <c r="NXM40" s="1448"/>
      <c r="NXN40" s="1449"/>
      <c r="NXO40" s="1450"/>
      <c r="NXP40" s="1448"/>
      <c r="NXQ40" s="1448"/>
      <c r="NXR40" s="1448"/>
      <c r="NXS40" s="1451"/>
      <c r="NXT40" s="1447"/>
      <c r="NXU40" s="1448"/>
      <c r="NXV40" s="1448"/>
      <c r="NXW40" s="1448"/>
      <c r="NXX40" s="1449"/>
      <c r="NXY40" s="1771"/>
      <c r="NXZ40" s="1447"/>
      <c r="NYA40" s="1448"/>
      <c r="NYB40" s="1448"/>
      <c r="NYC40" s="1448"/>
      <c r="NYD40" s="1449"/>
      <c r="NYE40" s="1450"/>
      <c r="NYF40" s="1448"/>
      <c r="NYG40" s="1448"/>
      <c r="NYH40" s="1448"/>
      <c r="NYI40" s="1451"/>
      <c r="NYJ40" s="1447"/>
      <c r="NYK40" s="1448"/>
      <c r="NYL40" s="1448"/>
      <c r="NYM40" s="1448"/>
      <c r="NYN40" s="1449"/>
      <c r="NYO40" s="1771"/>
      <c r="NYP40" s="1447"/>
      <c r="NYQ40" s="1448"/>
      <c r="NYR40" s="1448"/>
      <c r="NYS40" s="1448"/>
      <c r="NYT40" s="1449"/>
      <c r="NYU40" s="1450"/>
      <c r="NYV40" s="1448"/>
      <c r="NYW40" s="1448"/>
      <c r="NYX40" s="1448"/>
      <c r="NYY40" s="1451"/>
      <c r="NYZ40" s="1447"/>
      <c r="NZA40" s="1448"/>
      <c r="NZB40" s="1448"/>
      <c r="NZC40" s="1448"/>
      <c r="NZD40" s="1449"/>
      <c r="NZE40" s="1771"/>
      <c r="NZF40" s="1447"/>
      <c r="NZG40" s="1448"/>
      <c r="NZH40" s="1448"/>
      <c r="NZI40" s="1448"/>
      <c r="NZJ40" s="1449"/>
      <c r="NZK40" s="1450"/>
      <c r="NZL40" s="1448"/>
      <c r="NZM40" s="1448"/>
      <c r="NZN40" s="1448"/>
      <c r="NZO40" s="1451"/>
      <c r="NZP40" s="1447"/>
      <c r="NZQ40" s="1448"/>
      <c r="NZR40" s="1448"/>
      <c r="NZS40" s="1448"/>
      <c r="NZT40" s="1449"/>
      <c r="NZU40" s="1771"/>
      <c r="NZV40" s="1447"/>
      <c r="NZW40" s="1448"/>
      <c r="NZX40" s="1448"/>
      <c r="NZY40" s="1448"/>
      <c r="NZZ40" s="1449"/>
      <c r="OAA40" s="1450"/>
      <c r="OAB40" s="1448"/>
      <c r="OAC40" s="1448"/>
      <c r="OAD40" s="1448"/>
      <c r="OAE40" s="1451"/>
      <c r="OAF40" s="1447"/>
      <c r="OAG40" s="1448"/>
      <c r="OAH40" s="1448"/>
      <c r="OAI40" s="1448"/>
      <c r="OAJ40" s="1449"/>
      <c r="OAK40" s="1771"/>
      <c r="OAL40" s="1447"/>
      <c r="OAM40" s="1448"/>
      <c r="OAN40" s="1448"/>
      <c r="OAO40" s="1448"/>
      <c r="OAP40" s="1449"/>
      <c r="OAQ40" s="1450"/>
      <c r="OAR40" s="1448"/>
      <c r="OAS40" s="1448"/>
      <c r="OAT40" s="1448"/>
      <c r="OAU40" s="1451"/>
      <c r="OAV40" s="1447"/>
      <c r="OAW40" s="1448"/>
      <c r="OAX40" s="1448"/>
      <c r="OAY40" s="1448"/>
      <c r="OAZ40" s="1449"/>
      <c r="OBA40" s="1771"/>
      <c r="OBB40" s="1447"/>
      <c r="OBC40" s="1448"/>
      <c r="OBD40" s="1448"/>
      <c r="OBE40" s="1448"/>
      <c r="OBF40" s="1449"/>
      <c r="OBG40" s="1450"/>
      <c r="OBH40" s="1448"/>
      <c r="OBI40" s="1448"/>
      <c r="OBJ40" s="1448"/>
      <c r="OBK40" s="1451"/>
      <c r="OBL40" s="1447"/>
      <c r="OBM40" s="1448"/>
      <c r="OBN40" s="1448"/>
      <c r="OBO40" s="1448"/>
      <c r="OBP40" s="1449"/>
      <c r="OBQ40" s="1771"/>
      <c r="OBR40" s="1447"/>
      <c r="OBS40" s="1448"/>
      <c r="OBT40" s="1448"/>
      <c r="OBU40" s="1448"/>
      <c r="OBV40" s="1449"/>
      <c r="OBW40" s="1450"/>
      <c r="OBX40" s="1448"/>
      <c r="OBY40" s="1448"/>
      <c r="OBZ40" s="1448"/>
      <c r="OCA40" s="1451"/>
      <c r="OCB40" s="1447"/>
      <c r="OCC40" s="1448"/>
      <c r="OCD40" s="1448"/>
      <c r="OCE40" s="1448"/>
      <c r="OCF40" s="1449"/>
      <c r="OCG40" s="1771"/>
      <c r="OCH40" s="1447"/>
      <c r="OCI40" s="1448"/>
      <c r="OCJ40" s="1448"/>
      <c r="OCK40" s="1448"/>
      <c r="OCL40" s="1449"/>
      <c r="OCM40" s="1450"/>
      <c r="OCN40" s="1448"/>
      <c r="OCO40" s="1448"/>
      <c r="OCP40" s="1448"/>
      <c r="OCQ40" s="1451"/>
      <c r="OCR40" s="1447"/>
      <c r="OCS40" s="1448"/>
      <c r="OCT40" s="1448"/>
      <c r="OCU40" s="1448"/>
      <c r="OCV40" s="1449"/>
      <c r="OCW40" s="1771"/>
      <c r="OCX40" s="1447"/>
      <c r="OCY40" s="1448"/>
      <c r="OCZ40" s="1448"/>
      <c r="ODA40" s="1448"/>
      <c r="ODB40" s="1449"/>
      <c r="ODC40" s="1450"/>
      <c r="ODD40" s="1448"/>
      <c r="ODE40" s="1448"/>
      <c r="ODF40" s="1448"/>
      <c r="ODG40" s="1451"/>
      <c r="ODH40" s="1447"/>
      <c r="ODI40" s="1448"/>
      <c r="ODJ40" s="1448"/>
      <c r="ODK40" s="1448"/>
      <c r="ODL40" s="1449"/>
      <c r="ODM40" s="1771"/>
      <c r="ODN40" s="1447"/>
      <c r="ODO40" s="1448"/>
      <c r="ODP40" s="1448"/>
      <c r="ODQ40" s="1448"/>
      <c r="ODR40" s="1449"/>
      <c r="ODS40" s="1450"/>
      <c r="ODT40" s="1448"/>
      <c r="ODU40" s="1448"/>
      <c r="ODV40" s="1448"/>
      <c r="ODW40" s="1451"/>
      <c r="ODX40" s="1447"/>
      <c r="ODY40" s="1448"/>
      <c r="ODZ40" s="1448"/>
      <c r="OEA40" s="1448"/>
      <c r="OEB40" s="1449"/>
      <c r="OEC40" s="1771"/>
      <c r="OED40" s="1447"/>
      <c r="OEE40" s="1448"/>
      <c r="OEF40" s="1448"/>
      <c r="OEG40" s="1448"/>
      <c r="OEH40" s="1449"/>
      <c r="OEI40" s="1450"/>
      <c r="OEJ40" s="1448"/>
      <c r="OEK40" s="1448"/>
      <c r="OEL40" s="1448"/>
      <c r="OEM40" s="1451"/>
      <c r="OEN40" s="1447"/>
      <c r="OEO40" s="1448"/>
      <c r="OEP40" s="1448"/>
      <c r="OEQ40" s="1448"/>
      <c r="OER40" s="1449"/>
      <c r="OES40" s="1771"/>
      <c r="OET40" s="1447"/>
      <c r="OEU40" s="1448"/>
      <c r="OEV40" s="1448"/>
      <c r="OEW40" s="1448"/>
      <c r="OEX40" s="1449"/>
      <c r="OEY40" s="1450"/>
      <c r="OEZ40" s="1448"/>
      <c r="OFA40" s="1448"/>
      <c r="OFB40" s="1448"/>
      <c r="OFC40" s="1451"/>
      <c r="OFD40" s="1447"/>
      <c r="OFE40" s="1448"/>
      <c r="OFF40" s="1448"/>
      <c r="OFG40" s="1448"/>
      <c r="OFH40" s="1449"/>
      <c r="OFI40" s="1771"/>
      <c r="OFJ40" s="1447"/>
      <c r="OFK40" s="1448"/>
      <c r="OFL40" s="1448"/>
      <c r="OFM40" s="1448"/>
      <c r="OFN40" s="1449"/>
      <c r="OFO40" s="1450"/>
      <c r="OFP40" s="1448"/>
      <c r="OFQ40" s="1448"/>
      <c r="OFR40" s="1448"/>
      <c r="OFS40" s="1451"/>
      <c r="OFT40" s="1447"/>
      <c r="OFU40" s="1448"/>
      <c r="OFV40" s="1448"/>
      <c r="OFW40" s="1448"/>
      <c r="OFX40" s="1449"/>
      <c r="OFY40" s="1771"/>
      <c r="OFZ40" s="1447"/>
      <c r="OGA40" s="1448"/>
      <c r="OGB40" s="1448"/>
      <c r="OGC40" s="1448"/>
      <c r="OGD40" s="1449"/>
      <c r="OGE40" s="1450"/>
      <c r="OGF40" s="1448"/>
      <c r="OGG40" s="1448"/>
      <c r="OGH40" s="1448"/>
      <c r="OGI40" s="1451"/>
      <c r="OGJ40" s="1447"/>
      <c r="OGK40" s="1448"/>
      <c r="OGL40" s="1448"/>
      <c r="OGM40" s="1448"/>
      <c r="OGN40" s="1449"/>
      <c r="OGO40" s="1771"/>
      <c r="OGP40" s="1447"/>
      <c r="OGQ40" s="1448"/>
      <c r="OGR40" s="1448"/>
      <c r="OGS40" s="1448"/>
      <c r="OGT40" s="1449"/>
      <c r="OGU40" s="1450"/>
      <c r="OGV40" s="1448"/>
      <c r="OGW40" s="1448"/>
      <c r="OGX40" s="1448"/>
      <c r="OGY40" s="1451"/>
      <c r="OGZ40" s="1447"/>
      <c r="OHA40" s="1448"/>
      <c r="OHB40" s="1448"/>
      <c r="OHC40" s="1448"/>
      <c r="OHD40" s="1449"/>
      <c r="OHE40" s="1771"/>
      <c r="OHF40" s="1447"/>
      <c r="OHG40" s="1448"/>
      <c r="OHH40" s="1448"/>
      <c r="OHI40" s="1448"/>
      <c r="OHJ40" s="1449"/>
      <c r="OHK40" s="1450"/>
      <c r="OHL40" s="1448"/>
      <c r="OHM40" s="1448"/>
      <c r="OHN40" s="1448"/>
      <c r="OHO40" s="1451"/>
      <c r="OHP40" s="1447"/>
      <c r="OHQ40" s="1448"/>
      <c r="OHR40" s="1448"/>
      <c r="OHS40" s="1448"/>
      <c r="OHT40" s="1449"/>
      <c r="OHU40" s="1771"/>
      <c r="OHV40" s="1447"/>
      <c r="OHW40" s="1448"/>
      <c r="OHX40" s="1448"/>
      <c r="OHY40" s="1448"/>
      <c r="OHZ40" s="1449"/>
      <c r="OIA40" s="1450"/>
      <c r="OIB40" s="1448"/>
      <c r="OIC40" s="1448"/>
      <c r="OID40" s="1448"/>
      <c r="OIE40" s="1451"/>
      <c r="OIF40" s="1447"/>
      <c r="OIG40" s="1448"/>
      <c r="OIH40" s="1448"/>
      <c r="OII40" s="1448"/>
      <c r="OIJ40" s="1449"/>
      <c r="OIK40" s="1771"/>
      <c r="OIL40" s="1447"/>
      <c r="OIM40" s="1448"/>
      <c r="OIN40" s="1448"/>
      <c r="OIO40" s="1448"/>
      <c r="OIP40" s="1449"/>
      <c r="OIQ40" s="1450"/>
      <c r="OIR40" s="1448"/>
      <c r="OIS40" s="1448"/>
      <c r="OIT40" s="1448"/>
      <c r="OIU40" s="1451"/>
      <c r="OIV40" s="1447"/>
      <c r="OIW40" s="1448"/>
      <c r="OIX40" s="1448"/>
      <c r="OIY40" s="1448"/>
      <c r="OIZ40" s="1449"/>
      <c r="OJA40" s="1771"/>
      <c r="OJB40" s="1447"/>
      <c r="OJC40" s="1448"/>
      <c r="OJD40" s="1448"/>
      <c r="OJE40" s="1448"/>
      <c r="OJF40" s="1449"/>
      <c r="OJG40" s="1450"/>
      <c r="OJH40" s="1448"/>
      <c r="OJI40" s="1448"/>
      <c r="OJJ40" s="1448"/>
      <c r="OJK40" s="1451"/>
      <c r="OJL40" s="1447"/>
      <c r="OJM40" s="1448"/>
      <c r="OJN40" s="1448"/>
      <c r="OJO40" s="1448"/>
      <c r="OJP40" s="1449"/>
      <c r="OJQ40" s="1771"/>
      <c r="OJR40" s="1447"/>
      <c r="OJS40" s="1448"/>
      <c r="OJT40" s="1448"/>
      <c r="OJU40" s="1448"/>
      <c r="OJV40" s="1449"/>
      <c r="OJW40" s="1450"/>
      <c r="OJX40" s="1448"/>
      <c r="OJY40" s="1448"/>
      <c r="OJZ40" s="1448"/>
      <c r="OKA40" s="1451"/>
      <c r="OKB40" s="1447"/>
      <c r="OKC40" s="1448"/>
      <c r="OKD40" s="1448"/>
      <c r="OKE40" s="1448"/>
      <c r="OKF40" s="1449"/>
      <c r="OKG40" s="1771"/>
      <c r="OKH40" s="1447"/>
      <c r="OKI40" s="1448"/>
      <c r="OKJ40" s="1448"/>
      <c r="OKK40" s="1448"/>
      <c r="OKL40" s="1449"/>
      <c r="OKM40" s="1450"/>
      <c r="OKN40" s="1448"/>
      <c r="OKO40" s="1448"/>
      <c r="OKP40" s="1448"/>
      <c r="OKQ40" s="1451"/>
      <c r="OKR40" s="1447"/>
      <c r="OKS40" s="1448"/>
      <c r="OKT40" s="1448"/>
      <c r="OKU40" s="1448"/>
      <c r="OKV40" s="1449"/>
      <c r="OKW40" s="1771"/>
      <c r="OKX40" s="1447"/>
      <c r="OKY40" s="1448"/>
      <c r="OKZ40" s="1448"/>
      <c r="OLA40" s="1448"/>
      <c r="OLB40" s="1449"/>
      <c r="OLC40" s="1450"/>
      <c r="OLD40" s="1448"/>
      <c r="OLE40" s="1448"/>
      <c r="OLF40" s="1448"/>
      <c r="OLG40" s="1451"/>
      <c r="OLH40" s="1447"/>
      <c r="OLI40" s="1448"/>
      <c r="OLJ40" s="1448"/>
      <c r="OLK40" s="1448"/>
      <c r="OLL40" s="1449"/>
      <c r="OLM40" s="1771"/>
      <c r="OLN40" s="1447"/>
      <c r="OLO40" s="1448"/>
      <c r="OLP40" s="1448"/>
      <c r="OLQ40" s="1448"/>
      <c r="OLR40" s="1449"/>
      <c r="OLS40" s="1450"/>
      <c r="OLT40" s="1448"/>
      <c r="OLU40" s="1448"/>
      <c r="OLV40" s="1448"/>
      <c r="OLW40" s="1451"/>
      <c r="OLX40" s="1447"/>
      <c r="OLY40" s="1448"/>
      <c r="OLZ40" s="1448"/>
      <c r="OMA40" s="1448"/>
      <c r="OMB40" s="1449"/>
      <c r="OMC40" s="1771"/>
      <c r="OMD40" s="1447"/>
      <c r="OME40" s="1448"/>
      <c r="OMF40" s="1448"/>
      <c r="OMG40" s="1448"/>
      <c r="OMH40" s="1449"/>
      <c r="OMI40" s="1450"/>
      <c r="OMJ40" s="1448"/>
      <c r="OMK40" s="1448"/>
      <c r="OML40" s="1448"/>
      <c r="OMM40" s="1451"/>
      <c r="OMN40" s="1447"/>
      <c r="OMO40" s="1448"/>
      <c r="OMP40" s="1448"/>
      <c r="OMQ40" s="1448"/>
      <c r="OMR40" s="1449"/>
      <c r="OMS40" s="1771"/>
      <c r="OMT40" s="1447"/>
      <c r="OMU40" s="1448"/>
      <c r="OMV40" s="1448"/>
      <c r="OMW40" s="1448"/>
      <c r="OMX40" s="1449"/>
      <c r="OMY40" s="1450"/>
      <c r="OMZ40" s="1448"/>
      <c r="ONA40" s="1448"/>
      <c r="ONB40" s="1448"/>
      <c r="ONC40" s="1451"/>
      <c r="OND40" s="1447"/>
      <c r="ONE40" s="1448"/>
      <c r="ONF40" s="1448"/>
      <c r="ONG40" s="1448"/>
      <c r="ONH40" s="1449"/>
      <c r="ONI40" s="1771"/>
      <c r="ONJ40" s="1447"/>
      <c r="ONK40" s="1448"/>
      <c r="ONL40" s="1448"/>
      <c r="ONM40" s="1448"/>
      <c r="ONN40" s="1449"/>
      <c r="ONO40" s="1450"/>
      <c r="ONP40" s="1448"/>
      <c r="ONQ40" s="1448"/>
      <c r="ONR40" s="1448"/>
      <c r="ONS40" s="1451"/>
      <c r="ONT40" s="1447"/>
      <c r="ONU40" s="1448"/>
      <c r="ONV40" s="1448"/>
      <c r="ONW40" s="1448"/>
      <c r="ONX40" s="1449"/>
      <c r="ONY40" s="1771"/>
      <c r="ONZ40" s="1447"/>
      <c r="OOA40" s="1448"/>
      <c r="OOB40" s="1448"/>
      <c r="OOC40" s="1448"/>
      <c r="OOD40" s="1449"/>
      <c r="OOE40" s="1450"/>
      <c r="OOF40" s="1448"/>
      <c r="OOG40" s="1448"/>
      <c r="OOH40" s="1448"/>
      <c r="OOI40" s="1451"/>
      <c r="OOJ40" s="1447"/>
      <c r="OOK40" s="1448"/>
      <c r="OOL40" s="1448"/>
      <c r="OOM40" s="1448"/>
      <c r="OON40" s="1449"/>
      <c r="OOO40" s="1771"/>
      <c r="OOP40" s="1447"/>
      <c r="OOQ40" s="1448"/>
      <c r="OOR40" s="1448"/>
      <c r="OOS40" s="1448"/>
      <c r="OOT40" s="1449"/>
      <c r="OOU40" s="1450"/>
      <c r="OOV40" s="1448"/>
      <c r="OOW40" s="1448"/>
      <c r="OOX40" s="1448"/>
      <c r="OOY40" s="1451"/>
      <c r="OOZ40" s="1447"/>
      <c r="OPA40" s="1448"/>
      <c r="OPB40" s="1448"/>
      <c r="OPC40" s="1448"/>
      <c r="OPD40" s="1449"/>
      <c r="OPE40" s="1771"/>
      <c r="OPF40" s="1447"/>
      <c r="OPG40" s="1448"/>
      <c r="OPH40" s="1448"/>
      <c r="OPI40" s="1448"/>
      <c r="OPJ40" s="1449"/>
      <c r="OPK40" s="1450"/>
      <c r="OPL40" s="1448"/>
      <c r="OPM40" s="1448"/>
      <c r="OPN40" s="1448"/>
      <c r="OPO40" s="1451"/>
      <c r="OPP40" s="1447"/>
      <c r="OPQ40" s="1448"/>
      <c r="OPR40" s="1448"/>
      <c r="OPS40" s="1448"/>
      <c r="OPT40" s="1449"/>
      <c r="OPU40" s="1771"/>
      <c r="OPV40" s="1447"/>
      <c r="OPW40" s="1448"/>
      <c r="OPX40" s="1448"/>
      <c r="OPY40" s="1448"/>
      <c r="OPZ40" s="1449"/>
      <c r="OQA40" s="1450"/>
      <c r="OQB40" s="1448"/>
      <c r="OQC40" s="1448"/>
      <c r="OQD40" s="1448"/>
      <c r="OQE40" s="1451"/>
      <c r="OQF40" s="1447"/>
      <c r="OQG40" s="1448"/>
      <c r="OQH40" s="1448"/>
      <c r="OQI40" s="1448"/>
      <c r="OQJ40" s="1449"/>
      <c r="OQK40" s="1771"/>
      <c r="OQL40" s="1447"/>
      <c r="OQM40" s="1448"/>
      <c r="OQN40" s="1448"/>
      <c r="OQO40" s="1448"/>
      <c r="OQP40" s="1449"/>
      <c r="OQQ40" s="1450"/>
      <c r="OQR40" s="1448"/>
      <c r="OQS40" s="1448"/>
      <c r="OQT40" s="1448"/>
      <c r="OQU40" s="1451"/>
      <c r="OQV40" s="1447"/>
      <c r="OQW40" s="1448"/>
      <c r="OQX40" s="1448"/>
      <c r="OQY40" s="1448"/>
      <c r="OQZ40" s="1449"/>
      <c r="ORA40" s="1771"/>
      <c r="ORB40" s="1447"/>
      <c r="ORC40" s="1448"/>
      <c r="ORD40" s="1448"/>
      <c r="ORE40" s="1448"/>
      <c r="ORF40" s="1449"/>
      <c r="ORG40" s="1450"/>
      <c r="ORH40" s="1448"/>
      <c r="ORI40" s="1448"/>
      <c r="ORJ40" s="1448"/>
      <c r="ORK40" s="1451"/>
      <c r="ORL40" s="1447"/>
      <c r="ORM40" s="1448"/>
      <c r="ORN40" s="1448"/>
      <c r="ORO40" s="1448"/>
      <c r="ORP40" s="1449"/>
      <c r="ORQ40" s="1771"/>
      <c r="ORR40" s="1447"/>
      <c r="ORS40" s="1448"/>
      <c r="ORT40" s="1448"/>
      <c r="ORU40" s="1448"/>
      <c r="ORV40" s="1449"/>
      <c r="ORW40" s="1450"/>
      <c r="ORX40" s="1448"/>
      <c r="ORY40" s="1448"/>
      <c r="ORZ40" s="1448"/>
      <c r="OSA40" s="1451"/>
      <c r="OSB40" s="1447"/>
      <c r="OSC40" s="1448"/>
      <c r="OSD40" s="1448"/>
      <c r="OSE40" s="1448"/>
      <c r="OSF40" s="1449"/>
      <c r="OSG40" s="1771"/>
      <c r="OSH40" s="1447"/>
      <c r="OSI40" s="1448"/>
      <c r="OSJ40" s="1448"/>
      <c r="OSK40" s="1448"/>
      <c r="OSL40" s="1449"/>
      <c r="OSM40" s="1450"/>
      <c r="OSN40" s="1448"/>
      <c r="OSO40" s="1448"/>
      <c r="OSP40" s="1448"/>
      <c r="OSQ40" s="1451"/>
      <c r="OSR40" s="1447"/>
      <c r="OSS40" s="1448"/>
      <c r="OST40" s="1448"/>
      <c r="OSU40" s="1448"/>
      <c r="OSV40" s="1449"/>
      <c r="OSW40" s="1771"/>
      <c r="OSX40" s="1447"/>
      <c r="OSY40" s="1448"/>
      <c r="OSZ40" s="1448"/>
      <c r="OTA40" s="1448"/>
      <c r="OTB40" s="1449"/>
      <c r="OTC40" s="1450"/>
      <c r="OTD40" s="1448"/>
      <c r="OTE40" s="1448"/>
      <c r="OTF40" s="1448"/>
      <c r="OTG40" s="1451"/>
      <c r="OTH40" s="1447"/>
      <c r="OTI40" s="1448"/>
      <c r="OTJ40" s="1448"/>
      <c r="OTK40" s="1448"/>
      <c r="OTL40" s="1449"/>
      <c r="OTM40" s="1771"/>
      <c r="OTN40" s="1447"/>
      <c r="OTO40" s="1448"/>
      <c r="OTP40" s="1448"/>
      <c r="OTQ40" s="1448"/>
      <c r="OTR40" s="1449"/>
      <c r="OTS40" s="1450"/>
      <c r="OTT40" s="1448"/>
      <c r="OTU40" s="1448"/>
      <c r="OTV40" s="1448"/>
      <c r="OTW40" s="1451"/>
      <c r="OTX40" s="1447"/>
      <c r="OTY40" s="1448"/>
      <c r="OTZ40" s="1448"/>
      <c r="OUA40" s="1448"/>
      <c r="OUB40" s="1449"/>
      <c r="OUC40" s="1771"/>
      <c r="OUD40" s="1447"/>
      <c r="OUE40" s="1448"/>
      <c r="OUF40" s="1448"/>
      <c r="OUG40" s="1448"/>
      <c r="OUH40" s="1449"/>
      <c r="OUI40" s="1450"/>
      <c r="OUJ40" s="1448"/>
      <c r="OUK40" s="1448"/>
      <c r="OUL40" s="1448"/>
      <c r="OUM40" s="1451"/>
      <c r="OUN40" s="1447"/>
      <c r="OUO40" s="1448"/>
      <c r="OUP40" s="1448"/>
      <c r="OUQ40" s="1448"/>
      <c r="OUR40" s="1449"/>
      <c r="OUS40" s="1771"/>
      <c r="OUT40" s="1447"/>
      <c r="OUU40" s="1448"/>
      <c r="OUV40" s="1448"/>
      <c r="OUW40" s="1448"/>
      <c r="OUX40" s="1449"/>
      <c r="OUY40" s="1450"/>
      <c r="OUZ40" s="1448"/>
      <c r="OVA40" s="1448"/>
      <c r="OVB40" s="1448"/>
      <c r="OVC40" s="1451"/>
      <c r="OVD40" s="1447"/>
      <c r="OVE40" s="1448"/>
      <c r="OVF40" s="1448"/>
      <c r="OVG40" s="1448"/>
      <c r="OVH40" s="1449"/>
      <c r="OVI40" s="1771"/>
      <c r="OVJ40" s="1447"/>
      <c r="OVK40" s="1448"/>
      <c r="OVL40" s="1448"/>
      <c r="OVM40" s="1448"/>
      <c r="OVN40" s="1449"/>
      <c r="OVO40" s="1450"/>
      <c r="OVP40" s="1448"/>
      <c r="OVQ40" s="1448"/>
      <c r="OVR40" s="1448"/>
      <c r="OVS40" s="1451"/>
      <c r="OVT40" s="1447"/>
      <c r="OVU40" s="1448"/>
      <c r="OVV40" s="1448"/>
      <c r="OVW40" s="1448"/>
      <c r="OVX40" s="1449"/>
      <c r="OVY40" s="1771"/>
      <c r="OVZ40" s="1447"/>
      <c r="OWA40" s="1448"/>
      <c r="OWB40" s="1448"/>
      <c r="OWC40" s="1448"/>
      <c r="OWD40" s="1449"/>
      <c r="OWE40" s="1450"/>
      <c r="OWF40" s="1448"/>
      <c r="OWG40" s="1448"/>
      <c r="OWH40" s="1448"/>
      <c r="OWI40" s="1451"/>
      <c r="OWJ40" s="1447"/>
      <c r="OWK40" s="1448"/>
      <c r="OWL40" s="1448"/>
      <c r="OWM40" s="1448"/>
      <c r="OWN40" s="1449"/>
      <c r="OWO40" s="1771"/>
      <c r="OWP40" s="1447"/>
      <c r="OWQ40" s="1448"/>
      <c r="OWR40" s="1448"/>
      <c r="OWS40" s="1448"/>
      <c r="OWT40" s="1449"/>
      <c r="OWU40" s="1450"/>
      <c r="OWV40" s="1448"/>
      <c r="OWW40" s="1448"/>
      <c r="OWX40" s="1448"/>
      <c r="OWY40" s="1451"/>
      <c r="OWZ40" s="1447"/>
      <c r="OXA40" s="1448"/>
      <c r="OXB40" s="1448"/>
      <c r="OXC40" s="1448"/>
      <c r="OXD40" s="1449"/>
      <c r="OXE40" s="1771"/>
      <c r="OXF40" s="1447"/>
      <c r="OXG40" s="1448"/>
      <c r="OXH40" s="1448"/>
      <c r="OXI40" s="1448"/>
      <c r="OXJ40" s="1449"/>
      <c r="OXK40" s="1450"/>
      <c r="OXL40" s="1448"/>
      <c r="OXM40" s="1448"/>
      <c r="OXN40" s="1448"/>
      <c r="OXO40" s="1451"/>
      <c r="OXP40" s="1447"/>
      <c r="OXQ40" s="1448"/>
      <c r="OXR40" s="1448"/>
      <c r="OXS40" s="1448"/>
      <c r="OXT40" s="1449"/>
      <c r="OXU40" s="1771"/>
      <c r="OXV40" s="1447"/>
      <c r="OXW40" s="1448"/>
      <c r="OXX40" s="1448"/>
      <c r="OXY40" s="1448"/>
      <c r="OXZ40" s="1449"/>
      <c r="OYA40" s="1450"/>
      <c r="OYB40" s="1448"/>
      <c r="OYC40" s="1448"/>
      <c r="OYD40" s="1448"/>
      <c r="OYE40" s="1451"/>
      <c r="OYF40" s="1447"/>
      <c r="OYG40" s="1448"/>
      <c r="OYH40" s="1448"/>
      <c r="OYI40" s="1448"/>
      <c r="OYJ40" s="1449"/>
      <c r="OYK40" s="1771"/>
      <c r="OYL40" s="1447"/>
      <c r="OYM40" s="1448"/>
      <c r="OYN40" s="1448"/>
      <c r="OYO40" s="1448"/>
      <c r="OYP40" s="1449"/>
      <c r="OYQ40" s="1450"/>
      <c r="OYR40" s="1448"/>
      <c r="OYS40" s="1448"/>
      <c r="OYT40" s="1448"/>
      <c r="OYU40" s="1451"/>
      <c r="OYV40" s="1447"/>
      <c r="OYW40" s="1448"/>
      <c r="OYX40" s="1448"/>
      <c r="OYY40" s="1448"/>
      <c r="OYZ40" s="1449"/>
      <c r="OZA40" s="1771"/>
      <c r="OZB40" s="1447"/>
      <c r="OZC40" s="1448"/>
      <c r="OZD40" s="1448"/>
      <c r="OZE40" s="1448"/>
      <c r="OZF40" s="1449"/>
      <c r="OZG40" s="1450"/>
      <c r="OZH40" s="1448"/>
      <c r="OZI40" s="1448"/>
      <c r="OZJ40" s="1448"/>
      <c r="OZK40" s="1451"/>
      <c r="OZL40" s="1447"/>
      <c r="OZM40" s="1448"/>
      <c r="OZN40" s="1448"/>
      <c r="OZO40" s="1448"/>
      <c r="OZP40" s="1449"/>
      <c r="OZQ40" s="1771"/>
      <c r="OZR40" s="1447"/>
      <c r="OZS40" s="1448"/>
      <c r="OZT40" s="1448"/>
      <c r="OZU40" s="1448"/>
      <c r="OZV40" s="1449"/>
      <c r="OZW40" s="1450"/>
      <c r="OZX40" s="1448"/>
      <c r="OZY40" s="1448"/>
      <c r="OZZ40" s="1448"/>
      <c r="PAA40" s="1451"/>
      <c r="PAB40" s="1447"/>
      <c r="PAC40" s="1448"/>
      <c r="PAD40" s="1448"/>
      <c r="PAE40" s="1448"/>
      <c r="PAF40" s="1449"/>
      <c r="PAG40" s="1771"/>
      <c r="PAH40" s="1447"/>
      <c r="PAI40" s="1448"/>
      <c r="PAJ40" s="1448"/>
      <c r="PAK40" s="1448"/>
      <c r="PAL40" s="1449"/>
      <c r="PAM40" s="1450"/>
      <c r="PAN40" s="1448"/>
      <c r="PAO40" s="1448"/>
      <c r="PAP40" s="1448"/>
      <c r="PAQ40" s="1451"/>
      <c r="PAR40" s="1447"/>
      <c r="PAS40" s="1448"/>
      <c r="PAT40" s="1448"/>
      <c r="PAU40" s="1448"/>
      <c r="PAV40" s="1449"/>
      <c r="PAW40" s="1771"/>
      <c r="PAX40" s="1447"/>
      <c r="PAY40" s="1448"/>
      <c r="PAZ40" s="1448"/>
      <c r="PBA40" s="1448"/>
      <c r="PBB40" s="1449"/>
      <c r="PBC40" s="1450"/>
      <c r="PBD40" s="1448"/>
      <c r="PBE40" s="1448"/>
      <c r="PBF40" s="1448"/>
      <c r="PBG40" s="1451"/>
      <c r="PBH40" s="1447"/>
      <c r="PBI40" s="1448"/>
      <c r="PBJ40" s="1448"/>
      <c r="PBK40" s="1448"/>
      <c r="PBL40" s="1449"/>
      <c r="PBM40" s="1771"/>
      <c r="PBN40" s="1447"/>
      <c r="PBO40" s="1448"/>
      <c r="PBP40" s="1448"/>
      <c r="PBQ40" s="1448"/>
      <c r="PBR40" s="1449"/>
      <c r="PBS40" s="1450"/>
      <c r="PBT40" s="1448"/>
      <c r="PBU40" s="1448"/>
      <c r="PBV40" s="1448"/>
      <c r="PBW40" s="1451"/>
      <c r="PBX40" s="1447"/>
      <c r="PBY40" s="1448"/>
      <c r="PBZ40" s="1448"/>
      <c r="PCA40" s="1448"/>
      <c r="PCB40" s="1449"/>
      <c r="PCC40" s="1771"/>
      <c r="PCD40" s="1447"/>
      <c r="PCE40" s="1448"/>
      <c r="PCF40" s="1448"/>
      <c r="PCG40" s="1448"/>
      <c r="PCH40" s="1449"/>
      <c r="PCI40" s="1450"/>
      <c r="PCJ40" s="1448"/>
      <c r="PCK40" s="1448"/>
      <c r="PCL40" s="1448"/>
      <c r="PCM40" s="1451"/>
      <c r="PCN40" s="1447"/>
      <c r="PCO40" s="1448"/>
      <c r="PCP40" s="1448"/>
      <c r="PCQ40" s="1448"/>
      <c r="PCR40" s="1449"/>
      <c r="PCS40" s="1771"/>
      <c r="PCT40" s="1447"/>
      <c r="PCU40" s="1448"/>
      <c r="PCV40" s="1448"/>
      <c r="PCW40" s="1448"/>
      <c r="PCX40" s="1449"/>
      <c r="PCY40" s="1450"/>
      <c r="PCZ40" s="1448"/>
      <c r="PDA40" s="1448"/>
      <c r="PDB40" s="1448"/>
      <c r="PDC40" s="1451"/>
      <c r="PDD40" s="1447"/>
      <c r="PDE40" s="1448"/>
      <c r="PDF40" s="1448"/>
      <c r="PDG40" s="1448"/>
      <c r="PDH40" s="1449"/>
      <c r="PDI40" s="1771"/>
      <c r="PDJ40" s="1447"/>
      <c r="PDK40" s="1448"/>
      <c r="PDL40" s="1448"/>
      <c r="PDM40" s="1448"/>
      <c r="PDN40" s="1449"/>
      <c r="PDO40" s="1450"/>
      <c r="PDP40" s="1448"/>
      <c r="PDQ40" s="1448"/>
      <c r="PDR40" s="1448"/>
      <c r="PDS40" s="1451"/>
      <c r="PDT40" s="1447"/>
      <c r="PDU40" s="1448"/>
      <c r="PDV40" s="1448"/>
      <c r="PDW40" s="1448"/>
      <c r="PDX40" s="1449"/>
      <c r="PDY40" s="1771"/>
      <c r="PDZ40" s="1447"/>
      <c r="PEA40" s="1448"/>
      <c r="PEB40" s="1448"/>
      <c r="PEC40" s="1448"/>
      <c r="PED40" s="1449"/>
      <c r="PEE40" s="1450"/>
      <c r="PEF40" s="1448"/>
      <c r="PEG40" s="1448"/>
      <c r="PEH40" s="1448"/>
      <c r="PEI40" s="1451"/>
      <c r="PEJ40" s="1447"/>
      <c r="PEK40" s="1448"/>
      <c r="PEL40" s="1448"/>
      <c r="PEM40" s="1448"/>
      <c r="PEN40" s="1449"/>
      <c r="PEO40" s="1771"/>
      <c r="PEP40" s="1447"/>
      <c r="PEQ40" s="1448"/>
      <c r="PER40" s="1448"/>
      <c r="PES40" s="1448"/>
      <c r="PET40" s="1449"/>
      <c r="PEU40" s="1450"/>
      <c r="PEV40" s="1448"/>
      <c r="PEW40" s="1448"/>
      <c r="PEX40" s="1448"/>
      <c r="PEY40" s="1451"/>
      <c r="PEZ40" s="1447"/>
      <c r="PFA40" s="1448"/>
      <c r="PFB40" s="1448"/>
      <c r="PFC40" s="1448"/>
      <c r="PFD40" s="1449"/>
      <c r="PFE40" s="1771"/>
      <c r="PFF40" s="1447"/>
      <c r="PFG40" s="1448"/>
      <c r="PFH40" s="1448"/>
      <c r="PFI40" s="1448"/>
      <c r="PFJ40" s="1449"/>
      <c r="PFK40" s="1450"/>
      <c r="PFL40" s="1448"/>
      <c r="PFM40" s="1448"/>
      <c r="PFN40" s="1448"/>
      <c r="PFO40" s="1451"/>
      <c r="PFP40" s="1447"/>
      <c r="PFQ40" s="1448"/>
      <c r="PFR40" s="1448"/>
      <c r="PFS40" s="1448"/>
      <c r="PFT40" s="1449"/>
      <c r="PFU40" s="1771"/>
      <c r="PFV40" s="1447"/>
      <c r="PFW40" s="1448"/>
      <c r="PFX40" s="1448"/>
      <c r="PFY40" s="1448"/>
      <c r="PFZ40" s="1449"/>
      <c r="PGA40" s="1450"/>
      <c r="PGB40" s="1448"/>
      <c r="PGC40" s="1448"/>
      <c r="PGD40" s="1448"/>
      <c r="PGE40" s="1451"/>
      <c r="PGF40" s="1447"/>
      <c r="PGG40" s="1448"/>
      <c r="PGH40" s="1448"/>
      <c r="PGI40" s="1448"/>
      <c r="PGJ40" s="1449"/>
      <c r="PGK40" s="1771"/>
      <c r="PGL40" s="1447"/>
      <c r="PGM40" s="1448"/>
      <c r="PGN40" s="1448"/>
      <c r="PGO40" s="1448"/>
      <c r="PGP40" s="1449"/>
      <c r="PGQ40" s="1450"/>
      <c r="PGR40" s="1448"/>
      <c r="PGS40" s="1448"/>
      <c r="PGT40" s="1448"/>
      <c r="PGU40" s="1451"/>
      <c r="PGV40" s="1447"/>
      <c r="PGW40" s="1448"/>
      <c r="PGX40" s="1448"/>
      <c r="PGY40" s="1448"/>
      <c r="PGZ40" s="1449"/>
      <c r="PHA40" s="1771"/>
      <c r="PHB40" s="1447"/>
      <c r="PHC40" s="1448"/>
      <c r="PHD40" s="1448"/>
      <c r="PHE40" s="1448"/>
      <c r="PHF40" s="1449"/>
      <c r="PHG40" s="1450"/>
      <c r="PHH40" s="1448"/>
      <c r="PHI40" s="1448"/>
      <c r="PHJ40" s="1448"/>
      <c r="PHK40" s="1451"/>
      <c r="PHL40" s="1447"/>
      <c r="PHM40" s="1448"/>
      <c r="PHN40" s="1448"/>
      <c r="PHO40" s="1448"/>
      <c r="PHP40" s="1449"/>
      <c r="PHQ40" s="1771"/>
      <c r="PHR40" s="1447"/>
      <c r="PHS40" s="1448"/>
      <c r="PHT40" s="1448"/>
      <c r="PHU40" s="1448"/>
      <c r="PHV40" s="1449"/>
      <c r="PHW40" s="1450"/>
      <c r="PHX40" s="1448"/>
      <c r="PHY40" s="1448"/>
      <c r="PHZ40" s="1448"/>
      <c r="PIA40" s="1451"/>
      <c r="PIB40" s="1447"/>
      <c r="PIC40" s="1448"/>
      <c r="PID40" s="1448"/>
      <c r="PIE40" s="1448"/>
      <c r="PIF40" s="1449"/>
      <c r="PIG40" s="1771"/>
      <c r="PIH40" s="1447"/>
      <c r="PII40" s="1448"/>
      <c r="PIJ40" s="1448"/>
      <c r="PIK40" s="1448"/>
      <c r="PIL40" s="1449"/>
      <c r="PIM40" s="1450"/>
      <c r="PIN40" s="1448"/>
      <c r="PIO40" s="1448"/>
      <c r="PIP40" s="1448"/>
      <c r="PIQ40" s="1451"/>
      <c r="PIR40" s="1447"/>
      <c r="PIS40" s="1448"/>
      <c r="PIT40" s="1448"/>
      <c r="PIU40" s="1448"/>
      <c r="PIV40" s="1449"/>
      <c r="PIW40" s="1771"/>
      <c r="PIX40" s="1447"/>
      <c r="PIY40" s="1448"/>
      <c r="PIZ40" s="1448"/>
      <c r="PJA40" s="1448"/>
      <c r="PJB40" s="1449"/>
      <c r="PJC40" s="1450"/>
      <c r="PJD40" s="1448"/>
      <c r="PJE40" s="1448"/>
      <c r="PJF40" s="1448"/>
      <c r="PJG40" s="1451"/>
      <c r="PJH40" s="1447"/>
      <c r="PJI40" s="1448"/>
      <c r="PJJ40" s="1448"/>
      <c r="PJK40" s="1448"/>
      <c r="PJL40" s="1449"/>
      <c r="PJM40" s="1771"/>
      <c r="PJN40" s="1447"/>
      <c r="PJO40" s="1448"/>
      <c r="PJP40" s="1448"/>
      <c r="PJQ40" s="1448"/>
      <c r="PJR40" s="1449"/>
      <c r="PJS40" s="1450"/>
      <c r="PJT40" s="1448"/>
      <c r="PJU40" s="1448"/>
      <c r="PJV40" s="1448"/>
      <c r="PJW40" s="1451"/>
      <c r="PJX40" s="1447"/>
      <c r="PJY40" s="1448"/>
      <c r="PJZ40" s="1448"/>
      <c r="PKA40" s="1448"/>
      <c r="PKB40" s="1449"/>
      <c r="PKC40" s="1771"/>
      <c r="PKD40" s="1447"/>
      <c r="PKE40" s="1448"/>
      <c r="PKF40" s="1448"/>
      <c r="PKG40" s="1448"/>
      <c r="PKH40" s="1449"/>
      <c r="PKI40" s="1450"/>
      <c r="PKJ40" s="1448"/>
      <c r="PKK40" s="1448"/>
      <c r="PKL40" s="1448"/>
      <c r="PKM40" s="1451"/>
      <c r="PKN40" s="1447"/>
      <c r="PKO40" s="1448"/>
      <c r="PKP40" s="1448"/>
      <c r="PKQ40" s="1448"/>
      <c r="PKR40" s="1449"/>
      <c r="PKS40" s="1771"/>
      <c r="PKT40" s="1447"/>
      <c r="PKU40" s="1448"/>
      <c r="PKV40" s="1448"/>
      <c r="PKW40" s="1448"/>
      <c r="PKX40" s="1449"/>
      <c r="PKY40" s="1450"/>
      <c r="PKZ40" s="1448"/>
      <c r="PLA40" s="1448"/>
      <c r="PLB40" s="1448"/>
      <c r="PLC40" s="1451"/>
      <c r="PLD40" s="1447"/>
      <c r="PLE40" s="1448"/>
      <c r="PLF40" s="1448"/>
      <c r="PLG40" s="1448"/>
      <c r="PLH40" s="1449"/>
      <c r="PLI40" s="1771"/>
      <c r="PLJ40" s="1447"/>
      <c r="PLK40" s="1448"/>
      <c r="PLL40" s="1448"/>
      <c r="PLM40" s="1448"/>
      <c r="PLN40" s="1449"/>
      <c r="PLO40" s="1450"/>
      <c r="PLP40" s="1448"/>
      <c r="PLQ40" s="1448"/>
      <c r="PLR40" s="1448"/>
      <c r="PLS40" s="1451"/>
      <c r="PLT40" s="1447"/>
      <c r="PLU40" s="1448"/>
      <c r="PLV40" s="1448"/>
      <c r="PLW40" s="1448"/>
      <c r="PLX40" s="1449"/>
      <c r="PLY40" s="1771"/>
      <c r="PLZ40" s="1447"/>
      <c r="PMA40" s="1448"/>
      <c r="PMB40" s="1448"/>
      <c r="PMC40" s="1448"/>
      <c r="PMD40" s="1449"/>
      <c r="PME40" s="1450"/>
      <c r="PMF40" s="1448"/>
      <c r="PMG40" s="1448"/>
      <c r="PMH40" s="1448"/>
      <c r="PMI40" s="1451"/>
      <c r="PMJ40" s="1447"/>
      <c r="PMK40" s="1448"/>
      <c r="PML40" s="1448"/>
      <c r="PMM40" s="1448"/>
      <c r="PMN40" s="1449"/>
      <c r="PMO40" s="1771"/>
      <c r="PMP40" s="1447"/>
      <c r="PMQ40" s="1448"/>
      <c r="PMR40" s="1448"/>
      <c r="PMS40" s="1448"/>
      <c r="PMT40" s="1449"/>
      <c r="PMU40" s="1450"/>
      <c r="PMV40" s="1448"/>
      <c r="PMW40" s="1448"/>
      <c r="PMX40" s="1448"/>
      <c r="PMY40" s="1451"/>
      <c r="PMZ40" s="1447"/>
      <c r="PNA40" s="1448"/>
      <c r="PNB40" s="1448"/>
      <c r="PNC40" s="1448"/>
      <c r="PND40" s="1449"/>
      <c r="PNE40" s="1771"/>
      <c r="PNF40" s="1447"/>
      <c r="PNG40" s="1448"/>
      <c r="PNH40" s="1448"/>
      <c r="PNI40" s="1448"/>
      <c r="PNJ40" s="1449"/>
      <c r="PNK40" s="1450"/>
      <c r="PNL40" s="1448"/>
      <c r="PNM40" s="1448"/>
      <c r="PNN40" s="1448"/>
      <c r="PNO40" s="1451"/>
      <c r="PNP40" s="1447"/>
      <c r="PNQ40" s="1448"/>
      <c r="PNR40" s="1448"/>
      <c r="PNS40" s="1448"/>
      <c r="PNT40" s="1449"/>
      <c r="PNU40" s="1771"/>
      <c r="PNV40" s="1447"/>
      <c r="PNW40" s="1448"/>
      <c r="PNX40" s="1448"/>
      <c r="PNY40" s="1448"/>
      <c r="PNZ40" s="1449"/>
      <c r="POA40" s="1450"/>
      <c r="POB40" s="1448"/>
      <c r="POC40" s="1448"/>
      <c r="POD40" s="1448"/>
      <c r="POE40" s="1451"/>
      <c r="POF40" s="1447"/>
      <c r="POG40" s="1448"/>
      <c r="POH40" s="1448"/>
      <c r="POI40" s="1448"/>
      <c r="POJ40" s="1449"/>
      <c r="POK40" s="1771"/>
      <c r="POL40" s="1447"/>
      <c r="POM40" s="1448"/>
      <c r="PON40" s="1448"/>
      <c r="POO40" s="1448"/>
      <c r="POP40" s="1449"/>
      <c r="POQ40" s="1450"/>
      <c r="POR40" s="1448"/>
      <c r="POS40" s="1448"/>
      <c r="POT40" s="1448"/>
      <c r="POU40" s="1451"/>
      <c r="POV40" s="1447"/>
      <c r="POW40" s="1448"/>
      <c r="POX40" s="1448"/>
      <c r="POY40" s="1448"/>
      <c r="POZ40" s="1449"/>
      <c r="PPA40" s="1771"/>
      <c r="PPB40" s="1447"/>
      <c r="PPC40" s="1448"/>
      <c r="PPD40" s="1448"/>
      <c r="PPE40" s="1448"/>
      <c r="PPF40" s="1449"/>
      <c r="PPG40" s="1450"/>
      <c r="PPH40" s="1448"/>
      <c r="PPI40" s="1448"/>
      <c r="PPJ40" s="1448"/>
      <c r="PPK40" s="1451"/>
      <c r="PPL40" s="1447"/>
      <c r="PPM40" s="1448"/>
      <c r="PPN40" s="1448"/>
      <c r="PPO40" s="1448"/>
      <c r="PPP40" s="1449"/>
      <c r="PPQ40" s="1771"/>
      <c r="PPR40" s="1447"/>
      <c r="PPS40" s="1448"/>
      <c r="PPT40" s="1448"/>
      <c r="PPU40" s="1448"/>
      <c r="PPV40" s="1449"/>
      <c r="PPW40" s="1450"/>
      <c r="PPX40" s="1448"/>
      <c r="PPY40" s="1448"/>
      <c r="PPZ40" s="1448"/>
      <c r="PQA40" s="1451"/>
      <c r="PQB40" s="1447"/>
      <c r="PQC40" s="1448"/>
      <c r="PQD40" s="1448"/>
      <c r="PQE40" s="1448"/>
      <c r="PQF40" s="1449"/>
      <c r="PQG40" s="1771"/>
      <c r="PQH40" s="1447"/>
      <c r="PQI40" s="1448"/>
      <c r="PQJ40" s="1448"/>
      <c r="PQK40" s="1448"/>
      <c r="PQL40" s="1449"/>
      <c r="PQM40" s="1450"/>
      <c r="PQN40" s="1448"/>
      <c r="PQO40" s="1448"/>
      <c r="PQP40" s="1448"/>
      <c r="PQQ40" s="1451"/>
      <c r="PQR40" s="1447"/>
      <c r="PQS40" s="1448"/>
      <c r="PQT40" s="1448"/>
      <c r="PQU40" s="1448"/>
      <c r="PQV40" s="1449"/>
      <c r="PQW40" s="1771"/>
      <c r="PQX40" s="1447"/>
      <c r="PQY40" s="1448"/>
      <c r="PQZ40" s="1448"/>
      <c r="PRA40" s="1448"/>
      <c r="PRB40" s="1449"/>
      <c r="PRC40" s="1450"/>
      <c r="PRD40" s="1448"/>
      <c r="PRE40" s="1448"/>
      <c r="PRF40" s="1448"/>
      <c r="PRG40" s="1451"/>
      <c r="PRH40" s="1447"/>
      <c r="PRI40" s="1448"/>
      <c r="PRJ40" s="1448"/>
      <c r="PRK40" s="1448"/>
      <c r="PRL40" s="1449"/>
      <c r="PRM40" s="1771"/>
      <c r="PRN40" s="1447"/>
      <c r="PRO40" s="1448"/>
      <c r="PRP40" s="1448"/>
      <c r="PRQ40" s="1448"/>
      <c r="PRR40" s="1449"/>
      <c r="PRS40" s="1450"/>
      <c r="PRT40" s="1448"/>
      <c r="PRU40" s="1448"/>
      <c r="PRV40" s="1448"/>
      <c r="PRW40" s="1451"/>
      <c r="PRX40" s="1447"/>
      <c r="PRY40" s="1448"/>
      <c r="PRZ40" s="1448"/>
      <c r="PSA40" s="1448"/>
      <c r="PSB40" s="1449"/>
      <c r="PSC40" s="1771"/>
      <c r="PSD40" s="1447"/>
      <c r="PSE40" s="1448"/>
      <c r="PSF40" s="1448"/>
      <c r="PSG40" s="1448"/>
      <c r="PSH40" s="1449"/>
      <c r="PSI40" s="1450"/>
      <c r="PSJ40" s="1448"/>
      <c r="PSK40" s="1448"/>
      <c r="PSL40" s="1448"/>
      <c r="PSM40" s="1451"/>
      <c r="PSN40" s="1447"/>
      <c r="PSO40" s="1448"/>
      <c r="PSP40" s="1448"/>
      <c r="PSQ40" s="1448"/>
      <c r="PSR40" s="1449"/>
      <c r="PSS40" s="1771"/>
      <c r="PST40" s="1447"/>
      <c r="PSU40" s="1448"/>
      <c r="PSV40" s="1448"/>
      <c r="PSW40" s="1448"/>
      <c r="PSX40" s="1449"/>
      <c r="PSY40" s="1450"/>
      <c r="PSZ40" s="1448"/>
      <c r="PTA40" s="1448"/>
      <c r="PTB40" s="1448"/>
      <c r="PTC40" s="1451"/>
      <c r="PTD40" s="1447"/>
      <c r="PTE40" s="1448"/>
      <c r="PTF40" s="1448"/>
      <c r="PTG40" s="1448"/>
      <c r="PTH40" s="1449"/>
      <c r="PTI40" s="1771"/>
      <c r="PTJ40" s="1447"/>
      <c r="PTK40" s="1448"/>
      <c r="PTL40" s="1448"/>
      <c r="PTM40" s="1448"/>
      <c r="PTN40" s="1449"/>
      <c r="PTO40" s="1450"/>
      <c r="PTP40" s="1448"/>
      <c r="PTQ40" s="1448"/>
      <c r="PTR40" s="1448"/>
      <c r="PTS40" s="1451"/>
      <c r="PTT40" s="1447"/>
      <c r="PTU40" s="1448"/>
      <c r="PTV40" s="1448"/>
      <c r="PTW40" s="1448"/>
      <c r="PTX40" s="1449"/>
      <c r="PTY40" s="1771"/>
      <c r="PTZ40" s="1447"/>
      <c r="PUA40" s="1448"/>
      <c r="PUB40" s="1448"/>
      <c r="PUC40" s="1448"/>
      <c r="PUD40" s="1449"/>
      <c r="PUE40" s="1450"/>
      <c r="PUF40" s="1448"/>
      <c r="PUG40" s="1448"/>
      <c r="PUH40" s="1448"/>
      <c r="PUI40" s="1451"/>
      <c r="PUJ40" s="1447"/>
      <c r="PUK40" s="1448"/>
      <c r="PUL40" s="1448"/>
      <c r="PUM40" s="1448"/>
      <c r="PUN40" s="1449"/>
      <c r="PUO40" s="1771"/>
      <c r="PUP40" s="1447"/>
      <c r="PUQ40" s="1448"/>
      <c r="PUR40" s="1448"/>
      <c r="PUS40" s="1448"/>
      <c r="PUT40" s="1449"/>
      <c r="PUU40" s="1450"/>
      <c r="PUV40" s="1448"/>
      <c r="PUW40" s="1448"/>
      <c r="PUX40" s="1448"/>
      <c r="PUY40" s="1451"/>
      <c r="PUZ40" s="1447"/>
      <c r="PVA40" s="1448"/>
      <c r="PVB40" s="1448"/>
      <c r="PVC40" s="1448"/>
      <c r="PVD40" s="1449"/>
      <c r="PVE40" s="1771"/>
      <c r="PVF40" s="1447"/>
      <c r="PVG40" s="1448"/>
      <c r="PVH40" s="1448"/>
      <c r="PVI40" s="1448"/>
      <c r="PVJ40" s="1449"/>
      <c r="PVK40" s="1450"/>
      <c r="PVL40" s="1448"/>
      <c r="PVM40" s="1448"/>
      <c r="PVN40" s="1448"/>
      <c r="PVO40" s="1451"/>
      <c r="PVP40" s="1447"/>
      <c r="PVQ40" s="1448"/>
      <c r="PVR40" s="1448"/>
      <c r="PVS40" s="1448"/>
      <c r="PVT40" s="1449"/>
      <c r="PVU40" s="1771"/>
      <c r="PVV40" s="1447"/>
      <c r="PVW40" s="1448"/>
      <c r="PVX40" s="1448"/>
      <c r="PVY40" s="1448"/>
      <c r="PVZ40" s="1449"/>
      <c r="PWA40" s="1450"/>
      <c r="PWB40" s="1448"/>
      <c r="PWC40" s="1448"/>
      <c r="PWD40" s="1448"/>
      <c r="PWE40" s="1451"/>
      <c r="PWF40" s="1447"/>
      <c r="PWG40" s="1448"/>
      <c r="PWH40" s="1448"/>
      <c r="PWI40" s="1448"/>
      <c r="PWJ40" s="1449"/>
      <c r="PWK40" s="1771"/>
      <c r="PWL40" s="1447"/>
      <c r="PWM40" s="1448"/>
      <c r="PWN40" s="1448"/>
      <c r="PWO40" s="1448"/>
      <c r="PWP40" s="1449"/>
      <c r="PWQ40" s="1450"/>
      <c r="PWR40" s="1448"/>
      <c r="PWS40" s="1448"/>
      <c r="PWT40" s="1448"/>
      <c r="PWU40" s="1451"/>
      <c r="PWV40" s="1447"/>
      <c r="PWW40" s="1448"/>
      <c r="PWX40" s="1448"/>
      <c r="PWY40" s="1448"/>
      <c r="PWZ40" s="1449"/>
      <c r="PXA40" s="1771"/>
      <c r="PXB40" s="1447"/>
      <c r="PXC40" s="1448"/>
      <c r="PXD40" s="1448"/>
      <c r="PXE40" s="1448"/>
      <c r="PXF40" s="1449"/>
      <c r="PXG40" s="1450"/>
      <c r="PXH40" s="1448"/>
      <c r="PXI40" s="1448"/>
      <c r="PXJ40" s="1448"/>
      <c r="PXK40" s="1451"/>
      <c r="PXL40" s="1447"/>
      <c r="PXM40" s="1448"/>
      <c r="PXN40" s="1448"/>
      <c r="PXO40" s="1448"/>
      <c r="PXP40" s="1449"/>
      <c r="PXQ40" s="1771"/>
      <c r="PXR40" s="1447"/>
      <c r="PXS40" s="1448"/>
      <c r="PXT40" s="1448"/>
      <c r="PXU40" s="1448"/>
      <c r="PXV40" s="1449"/>
      <c r="PXW40" s="1450"/>
      <c r="PXX40" s="1448"/>
      <c r="PXY40" s="1448"/>
      <c r="PXZ40" s="1448"/>
      <c r="PYA40" s="1451"/>
      <c r="PYB40" s="1447"/>
      <c r="PYC40" s="1448"/>
      <c r="PYD40" s="1448"/>
      <c r="PYE40" s="1448"/>
      <c r="PYF40" s="1449"/>
      <c r="PYG40" s="1771"/>
      <c r="PYH40" s="1447"/>
      <c r="PYI40" s="1448"/>
      <c r="PYJ40" s="1448"/>
      <c r="PYK40" s="1448"/>
      <c r="PYL40" s="1449"/>
      <c r="PYM40" s="1450"/>
      <c r="PYN40" s="1448"/>
      <c r="PYO40" s="1448"/>
      <c r="PYP40" s="1448"/>
      <c r="PYQ40" s="1451"/>
      <c r="PYR40" s="1447"/>
      <c r="PYS40" s="1448"/>
      <c r="PYT40" s="1448"/>
      <c r="PYU40" s="1448"/>
      <c r="PYV40" s="1449"/>
      <c r="PYW40" s="1771"/>
      <c r="PYX40" s="1447"/>
      <c r="PYY40" s="1448"/>
      <c r="PYZ40" s="1448"/>
      <c r="PZA40" s="1448"/>
      <c r="PZB40" s="1449"/>
      <c r="PZC40" s="1450"/>
      <c r="PZD40" s="1448"/>
      <c r="PZE40" s="1448"/>
      <c r="PZF40" s="1448"/>
      <c r="PZG40" s="1451"/>
      <c r="PZH40" s="1447"/>
      <c r="PZI40" s="1448"/>
      <c r="PZJ40" s="1448"/>
      <c r="PZK40" s="1448"/>
      <c r="PZL40" s="1449"/>
      <c r="PZM40" s="1771"/>
      <c r="PZN40" s="1447"/>
      <c r="PZO40" s="1448"/>
      <c r="PZP40" s="1448"/>
      <c r="PZQ40" s="1448"/>
      <c r="PZR40" s="1449"/>
      <c r="PZS40" s="1450"/>
      <c r="PZT40" s="1448"/>
      <c r="PZU40" s="1448"/>
      <c r="PZV40" s="1448"/>
      <c r="PZW40" s="1451"/>
      <c r="PZX40" s="1447"/>
      <c r="PZY40" s="1448"/>
      <c r="PZZ40" s="1448"/>
      <c r="QAA40" s="1448"/>
      <c r="QAB40" s="1449"/>
      <c r="QAC40" s="1771"/>
      <c r="QAD40" s="1447"/>
      <c r="QAE40" s="1448"/>
      <c r="QAF40" s="1448"/>
      <c r="QAG40" s="1448"/>
      <c r="QAH40" s="1449"/>
      <c r="QAI40" s="1450"/>
      <c r="QAJ40" s="1448"/>
      <c r="QAK40" s="1448"/>
      <c r="QAL40" s="1448"/>
      <c r="QAM40" s="1451"/>
      <c r="QAN40" s="1447"/>
      <c r="QAO40" s="1448"/>
      <c r="QAP40" s="1448"/>
      <c r="QAQ40" s="1448"/>
      <c r="QAR40" s="1449"/>
      <c r="QAS40" s="1771"/>
      <c r="QAT40" s="1447"/>
      <c r="QAU40" s="1448"/>
      <c r="QAV40" s="1448"/>
      <c r="QAW40" s="1448"/>
      <c r="QAX40" s="1449"/>
      <c r="QAY40" s="1450"/>
      <c r="QAZ40" s="1448"/>
      <c r="QBA40" s="1448"/>
      <c r="QBB40" s="1448"/>
      <c r="QBC40" s="1451"/>
      <c r="QBD40" s="1447"/>
      <c r="QBE40" s="1448"/>
      <c r="QBF40" s="1448"/>
      <c r="QBG40" s="1448"/>
      <c r="QBH40" s="1449"/>
      <c r="QBI40" s="1771"/>
      <c r="QBJ40" s="1447"/>
      <c r="QBK40" s="1448"/>
      <c r="QBL40" s="1448"/>
      <c r="QBM40" s="1448"/>
      <c r="QBN40" s="1449"/>
      <c r="QBO40" s="1450"/>
      <c r="QBP40" s="1448"/>
      <c r="QBQ40" s="1448"/>
      <c r="QBR40" s="1448"/>
      <c r="QBS40" s="1451"/>
      <c r="QBT40" s="1447"/>
      <c r="QBU40" s="1448"/>
      <c r="QBV40" s="1448"/>
      <c r="QBW40" s="1448"/>
      <c r="QBX40" s="1449"/>
      <c r="QBY40" s="1771"/>
      <c r="QBZ40" s="1447"/>
      <c r="QCA40" s="1448"/>
      <c r="QCB40" s="1448"/>
      <c r="QCC40" s="1448"/>
      <c r="QCD40" s="1449"/>
      <c r="QCE40" s="1450"/>
      <c r="QCF40" s="1448"/>
      <c r="QCG40" s="1448"/>
      <c r="QCH40" s="1448"/>
      <c r="QCI40" s="1451"/>
      <c r="QCJ40" s="1447"/>
      <c r="QCK40" s="1448"/>
      <c r="QCL40" s="1448"/>
      <c r="QCM40" s="1448"/>
      <c r="QCN40" s="1449"/>
      <c r="QCO40" s="1771"/>
      <c r="QCP40" s="1447"/>
      <c r="QCQ40" s="1448"/>
      <c r="QCR40" s="1448"/>
      <c r="QCS40" s="1448"/>
      <c r="QCT40" s="1449"/>
      <c r="QCU40" s="1450"/>
      <c r="QCV40" s="1448"/>
      <c r="QCW40" s="1448"/>
      <c r="QCX40" s="1448"/>
      <c r="QCY40" s="1451"/>
      <c r="QCZ40" s="1447"/>
      <c r="QDA40" s="1448"/>
      <c r="QDB40" s="1448"/>
      <c r="QDC40" s="1448"/>
      <c r="QDD40" s="1449"/>
      <c r="QDE40" s="1771"/>
      <c r="QDF40" s="1447"/>
      <c r="QDG40" s="1448"/>
      <c r="QDH40" s="1448"/>
      <c r="QDI40" s="1448"/>
      <c r="QDJ40" s="1449"/>
      <c r="QDK40" s="1450"/>
      <c r="QDL40" s="1448"/>
      <c r="QDM40" s="1448"/>
      <c r="QDN40" s="1448"/>
      <c r="QDO40" s="1451"/>
      <c r="QDP40" s="1447"/>
      <c r="QDQ40" s="1448"/>
      <c r="QDR40" s="1448"/>
      <c r="QDS40" s="1448"/>
      <c r="QDT40" s="1449"/>
      <c r="QDU40" s="1771"/>
      <c r="QDV40" s="1447"/>
      <c r="QDW40" s="1448"/>
      <c r="QDX40" s="1448"/>
      <c r="QDY40" s="1448"/>
      <c r="QDZ40" s="1449"/>
      <c r="QEA40" s="1450"/>
      <c r="QEB40" s="1448"/>
      <c r="QEC40" s="1448"/>
      <c r="QED40" s="1448"/>
      <c r="QEE40" s="1451"/>
      <c r="QEF40" s="1447"/>
      <c r="QEG40" s="1448"/>
      <c r="QEH40" s="1448"/>
      <c r="QEI40" s="1448"/>
      <c r="QEJ40" s="1449"/>
      <c r="QEK40" s="1771"/>
      <c r="QEL40" s="1447"/>
      <c r="QEM40" s="1448"/>
      <c r="QEN40" s="1448"/>
      <c r="QEO40" s="1448"/>
      <c r="QEP40" s="1449"/>
      <c r="QEQ40" s="1450"/>
      <c r="QER40" s="1448"/>
      <c r="QES40" s="1448"/>
      <c r="QET40" s="1448"/>
      <c r="QEU40" s="1451"/>
      <c r="QEV40" s="1447"/>
      <c r="QEW40" s="1448"/>
      <c r="QEX40" s="1448"/>
      <c r="QEY40" s="1448"/>
      <c r="QEZ40" s="1449"/>
      <c r="QFA40" s="1771"/>
      <c r="QFB40" s="1447"/>
      <c r="QFC40" s="1448"/>
      <c r="QFD40" s="1448"/>
      <c r="QFE40" s="1448"/>
      <c r="QFF40" s="1449"/>
      <c r="QFG40" s="1450"/>
      <c r="QFH40" s="1448"/>
      <c r="QFI40" s="1448"/>
      <c r="QFJ40" s="1448"/>
      <c r="QFK40" s="1451"/>
      <c r="QFL40" s="1447"/>
      <c r="QFM40" s="1448"/>
      <c r="QFN40" s="1448"/>
      <c r="QFO40" s="1448"/>
      <c r="QFP40" s="1449"/>
      <c r="QFQ40" s="1771"/>
      <c r="QFR40" s="1447"/>
      <c r="QFS40" s="1448"/>
      <c r="QFT40" s="1448"/>
      <c r="QFU40" s="1448"/>
      <c r="QFV40" s="1449"/>
      <c r="QFW40" s="1450"/>
      <c r="QFX40" s="1448"/>
      <c r="QFY40" s="1448"/>
      <c r="QFZ40" s="1448"/>
      <c r="QGA40" s="1451"/>
      <c r="QGB40" s="1447"/>
      <c r="QGC40" s="1448"/>
      <c r="QGD40" s="1448"/>
      <c r="QGE40" s="1448"/>
      <c r="QGF40" s="1449"/>
      <c r="QGG40" s="1771"/>
      <c r="QGH40" s="1447"/>
      <c r="QGI40" s="1448"/>
      <c r="QGJ40" s="1448"/>
      <c r="QGK40" s="1448"/>
      <c r="QGL40" s="1449"/>
      <c r="QGM40" s="1450"/>
      <c r="QGN40" s="1448"/>
      <c r="QGO40" s="1448"/>
      <c r="QGP40" s="1448"/>
      <c r="QGQ40" s="1451"/>
      <c r="QGR40" s="1447"/>
      <c r="QGS40" s="1448"/>
      <c r="QGT40" s="1448"/>
      <c r="QGU40" s="1448"/>
      <c r="QGV40" s="1449"/>
      <c r="QGW40" s="1771"/>
      <c r="QGX40" s="1447"/>
      <c r="QGY40" s="1448"/>
      <c r="QGZ40" s="1448"/>
      <c r="QHA40" s="1448"/>
      <c r="QHB40" s="1449"/>
      <c r="QHC40" s="1450"/>
      <c r="QHD40" s="1448"/>
      <c r="QHE40" s="1448"/>
      <c r="QHF40" s="1448"/>
      <c r="QHG40" s="1451"/>
      <c r="QHH40" s="1447"/>
      <c r="QHI40" s="1448"/>
      <c r="QHJ40" s="1448"/>
      <c r="QHK40" s="1448"/>
      <c r="QHL40" s="1449"/>
      <c r="QHM40" s="1771"/>
      <c r="QHN40" s="1447"/>
      <c r="QHO40" s="1448"/>
      <c r="QHP40" s="1448"/>
      <c r="QHQ40" s="1448"/>
      <c r="QHR40" s="1449"/>
      <c r="QHS40" s="1450"/>
      <c r="QHT40" s="1448"/>
      <c r="QHU40" s="1448"/>
      <c r="QHV40" s="1448"/>
      <c r="QHW40" s="1451"/>
      <c r="QHX40" s="1447"/>
      <c r="QHY40" s="1448"/>
      <c r="QHZ40" s="1448"/>
      <c r="QIA40" s="1448"/>
      <c r="QIB40" s="1449"/>
      <c r="QIC40" s="1771"/>
      <c r="QID40" s="1447"/>
      <c r="QIE40" s="1448"/>
      <c r="QIF40" s="1448"/>
      <c r="QIG40" s="1448"/>
      <c r="QIH40" s="1449"/>
      <c r="QII40" s="1450"/>
      <c r="QIJ40" s="1448"/>
      <c r="QIK40" s="1448"/>
      <c r="QIL40" s="1448"/>
      <c r="QIM40" s="1451"/>
      <c r="QIN40" s="1447"/>
      <c r="QIO40" s="1448"/>
      <c r="QIP40" s="1448"/>
      <c r="QIQ40" s="1448"/>
      <c r="QIR40" s="1449"/>
      <c r="QIS40" s="1771"/>
      <c r="QIT40" s="1447"/>
      <c r="QIU40" s="1448"/>
      <c r="QIV40" s="1448"/>
      <c r="QIW40" s="1448"/>
      <c r="QIX40" s="1449"/>
      <c r="QIY40" s="1450"/>
      <c r="QIZ40" s="1448"/>
      <c r="QJA40" s="1448"/>
      <c r="QJB40" s="1448"/>
      <c r="QJC40" s="1451"/>
      <c r="QJD40" s="1447"/>
      <c r="QJE40" s="1448"/>
      <c r="QJF40" s="1448"/>
      <c r="QJG40" s="1448"/>
      <c r="QJH40" s="1449"/>
      <c r="QJI40" s="1771"/>
      <c r="QJJ40" s="1447"/>
      <c r="QJK40" s="1448"/>
      <c r="QJL40" s="1448"/>
      <c r="QJM40" s="1448"/>
      <c r="QJN40" s="1449"/>
      <c r="QJO40" s="1450"/>
      <c r="QJP40" s="1448"/>
      <c r="QJQ40" s="1448"/>
      <c r="QJR40" s="1448"/>
      <c r="QJS40" s="1451"/>
      <c r="QJT40" s="1447"/>
      <c r="QJU40" s="1448"/>
      <c r="QJV40" s="1448"/>
      <c r="QJW40" s="1448"/>
      <c r="QJX40" s="1449"/>
      <c r="QJY40" s="1771"/>
      <c r="QJZ40" s="1447"/>
      <c r="QKA40" s="1448"/>
      <c r="QKB40" s="1448"/>
      <c r="QKC40" s="1448"/>
      <c r="QKD40" s="1449"/>
      <c r="QKE40" s="1450"/>
      <c r="QKF40" s="1448"/>
      <c r="QKG40" s="1448"/>
      <c r="QKH40" s="1448"/>
      <c r="QKI40" s="1451"/>
      <c r="QKJ40" s="1447"/>
      <c r="QKK40" s="1448"/>
      <c r="QKL40" s="1448"/>
      <c r="QKM40" s="1448"/>
      <c r="QKN40" s="1449"/>
      <c r="QKO40" s="1771"/>
      <c r="QKP40" s="1447"/>
      <c r="QKQ40" s="1448"/>
      <c r="QKR40" s="1448"/>
      <c r="QKS40" s="1448"/>
      <c r="QKT40" s="1449"/>
      <c r="QKU40" s="1450"/>
      <c r="QKV40" s="1448"/>
      <c r="QKW40" s="1448"/>
      <c r="QKX40" s="1448"/>
      <c r="QKY40" s="1451"/>
      <c r="QKZ40" s="1447"/>
      <c r="QLA40" s="1448"/>
      <c r="QLB40" s="1448"/>
      <c r="QLC40" s="1448"/>
      <c r="QLD40" s="1449"/>
      <c r="QLE40" s="1771"/>
      <c r="QLF40" s="1447"/>
      <c r="QLG40" s="1448"/>
      <c r="QLH40" s="1448"/>
      <c r="QLI40" s="1448"/>
      <c r="QLJ40" s="1449"/>
      <c r="QLK40" s="1450"/>
      <c r="QLL40" s="1448"/>
      <c r="QLM40" s="1448"/>
      <c r="QLN40" s="1448"/>
      <c r="QLO40" s="1451"/>
      <c r="QLP40" s="1447"/>
      <c r="QLQ40" s="1448"/>
      <c r="QLR40" s="1448"/>
      <c r="QLS40" s="1448"/>
      <c r="QLT40" s="1449"/>
      <c r="QLU40" s="1771"/>
      <c r="QLV40" s="1447"/>
      <c r="QLW40" s="1448"/>
      <c r="QLX40" s="1448"/>
      <c r="QLY40" s="1448"/>
      <c r="QLZ40" s="1449"/>
      <c r="QMA40" s="1450"/>
      <c r="QMB40" s="1448"/>
      <c r="QMC40" s="1448"/>
      <c r="QMD40" s="1448"/>
      <c r="QME40" s="1451"/>
      <c r="QMF40" s="1447"/>
      <c r="QMG40" s="1448"/>
      <c r="QMH40" s="1448"/>
      <c r="QMI40" s="1448"/>
      <c r="QMJ40" s="1449"/>
      <c r="QMK40" s="1771"/>
      <c r="QML40" s="1447"/>
      <c r="QMM40" s="1448"/>
      <c r="QMN40" s="1448"/>
      <c r="QMO40" s="1448"/>
      <c r="QMP40" s="1449"/>
      <c r="QMQ40" s="1450"/>
      <c r="QMR40" s="1448"/>
      <c r="QMS40" s="1448"/>
      <c r="QMT40" s="1448"/>
      <c r="QMU40" s="1451"/>
      <c r="QMV40" s="1447"/>
      <c r="QMW40" s="1448"/>
      <c r="QMX40" s="1448"/>
      <c r="QMY40" s="1448"/>
      <c r="QMZ40" s="1449"/>
      <c r="QNA40" s="1771"/>
      <c r="QNB40" s="1447"/>
      <c r="QNC40" s="1448"/>
      <c r="QND40" s="1448"/>
      <c r="QNE40" s="1448"/>
      <c r="QNF40" s="1449"/>
      <c r="QNG40" s="1450"/>
      <c r="QNH40" s="1448"/>
      <c r="QNI40" s="1448"/>
      <c r="QNJ40" s="1448"/>
      <c r="QNK40" s="1451"/>
      <c r="QNL40" s="1447"/>
      <c r="QNM40" s="1448"/>
      <c r="QNN40" s="1448"/>
      <c r="QNO40" s="1448"/>
      <c r="QNP40" s="1449"/>
      <c r="QNQ40" s="1771"/>
      <c r="QNR40" s="1447"/>
      <c r="QNS40" s="1448"/>
      <c r="QNT40" s="1448"/>
      <c r="QNU40" s="1448"/>
      <c r="QNV40" s="1449"/>
      <c r="QNW40" s="1450"/>
      <c r="QNX40" s="1448"/>
      <c r="QNY40" s="1448"/>
      <c r="QNZ40" s="1448"/>
      <c r="QOA40" s="1451"/>
      <c r="QOB40" s="1447"/>
      <c r="QOC40" s="1448"/>
      <c r="QOD40" s="1448"/>
      <c r="QOE40" s="1448"/>
      <c r="QOF40" s="1449"/>
      <c r="QOG40" s="1771"/>
      <c r="QOH40" s="1447"/>
      <c r="QOI40" s="1448"/>
      <c r="QOJ40" s="1448"/>
      <c r="QOK40" s="1448"/>
      <c r="QOL40" s="1449"/>
      <c r="QOM40" s="1450"/>
      <c r="QON40" s="1448"/>
      <c r="QOO40" s="1448"/>
      <c r="QOP40" s="1448"/>
      <c r="QOQ40" s="1451"/>
      <c r="QOR40" s="1447"/>
      <c r="QOS40" s="1448"/>
      <c r="QOT40" s="1448"/>
      <c r="QOU40" s="1448"/>
      <c r="QOV40" s="1449"/>
      <c r="QOW40" s="1771"/>
      <c r="QOX40" s="1447"/>
      <c r="QOY40" s="1448"/>
      <c r="QOZ40" s="1448"/>
      <c r="QPA40" s="1448"/>
      <c r="QPB40" s="1449"/>
      <c r="QPC40" s="1450"/>
      <c r="QPD40" s="1448"/>
      <c r="QPE40" s="1448"/>
      <c r="QPF40" s="1448"/>
      <c r="QPG40" s="1451"/>
      <c r="QPH40" s="1447"/>
      <c r="QPI40" s="1448"/>
      <c r="QPJ40" s="1448"/>
      <c r="QPK40" s="1448"/>
      <c r="QPL40" s="1449"/>
      <c r="QPM40" s="1771"/>
      <c r="QPN40" s="1447"/>
      <c r="QPO40" s="1448"/>
      <c r="QPP40" s="1448"/>
      <c r="QPQ40" s="1448"/>
      <c r="QPR40" s="1449"/>
      <c r="QPS40" s="1450"/>
      <c r="QPT40" s="1448"/>
      <c r="QPU40" s="1448"/>
      <c r="QPV40" s="1448"/>
      <c r="QPW40" s="1451"/>
      <c r="QPX40" s="1447"/>
      <c r="QPY40" s="1448"/>
      <c r="QPZ40" s="1448"/>
      <c r="QQA40" s="1448"/>
      <c r="QQB40" s="1449"/>
      <c r="QQC40" s="1771"/>
      <c r="QQD40" s="1447"/>
      <c r="QQE40" s="1448"/>
      <c r="QQF40" s="1448"/>
      <c r="QQG40" s="1448"/>
      <c r="QQH40" s="1449"/>
      <c r="QQI40" s="1450"/>
      <c r="QQJ40" s="1448"/>
      <c r="QQK40" s="1448"/>
      <c r="QQL40" s="1448"/>
      <c r="QQM40" s="1451"/>
      <c r="QQN40" s="1447"/>
      <c r="QQO40" s="1448"/>
      <c r="QQP40" s="1448"/>
      <c r="QQQ40" s="1448"/>
      <c r="QQR40" s="1449"/>
      <c r="QQS40" s="1771"/>
      <c r="QQT40" s="1447"/>
      <c r="QQU40" s="1448"/>
      <c r="QQV40" s="1448"/>
      <c r="QQW40" s="1448"/>
      <c r="QQX40" s="1449"/>
      <c r="QQY40" s="1450"/>
      <c r="QQZ40" s="1448"/>
      <c r="QRA40" s="1448"/>
      <c r="QRB40" s="1448"/>
      <c r="QRC40" s="1451"/>
      <c r="QRD40" s="1447"/>
      <c r="QRE40" s="1448"/>
      <c r="QRF40" s="1448"/>
      <c r="QRG40" s="1448"/>
      <c r="QRH40" s="1449"/>
      <c r="QRI40" s="1771"/>
      <c r="QRJ40" s="1447"/>
      <c r="QRK40" s="1448"/>
      <c r="QRL40" s="1448"/>
      <c r="QRM40" s="1448"/>
      <c r="QRN40" s="1449"/>
      <c r="QRO40" s="1450"/>
      <c r="QRP40" s="1448"/>
      <c r="QRQ40" s="1448"/>
      <c r="QRR40" s="1448"/>
      <c r="QRS40" s="1451"/>
      <c r="QRT40" s="1447"/>
      <c r="QRU40" s="1448"/>
      <c r="QRV40" s="1448"/>
      <c r="QRW40" s="1448"/>
      <c r="QRX40" s="1449"/>
      <c r="QRY40" s="1771"/>
      <c r="QRZ40" s="1447"/>
      <c r="QSA40" s="1448"/>
      <c r="QSB40" s="1448"/>
      <c r="QSC40" s="1448"/>
      <c r="QSD40" s="1449"/>
      <c r="QSE40" s="1450"/>
      <c r="QSF40" s="1448"/>
      <c r="QSG40" s="1448"/>
      <c r="QSH40" s="1448"/>
      <c r="QSI40" s="1451"/>
      <c r="QSJ40" s="1447"/>
      <c r="QSK40" s="1448"/>
      <c r="QSL40" s="1448"/>
      <c r="QSM40" s="1448"/>
      <c r="QSN40" s="1449"/>
      <c r="QSO40" s="1771"/>
      <c r="QSP40" s="1447"/>
      <c r="QSQ40" s="1448"/>
      <c r="QSR40" s="1448"/>
      <c r="QSS40" s="1448"/>
      <c r="QST40" s="1449"/>
      <c r="QSU40" s="1450"/>
      <c r="QSV40" s="1448"/>
      <c r="QSW40" s="1448"/>
      <c r="QSX40" s="1448"/>
      <c r="QSY40" s="1451"/>
      <c r="QSZ40" s="1447"/>
      <c r="QTA40" s="1448"/>
      <c r="QTB40" s="1448"/>
      <c r="QTC40" s="1448"/>
      <c r="QTD40" s="1449"/>
      <c r="QTE40" s="1771"/>
      <c r="QTF40" s="1447"/>
      <c r="QTG40" s="1448"/>
      <c r="QTH40" s="1448"/>
      <c r="QTI40" s="1448"/>
      <c r="QTJ40" s="1449"/>
      <c r="QTK40" s="1450"/>
      <c r="QTL40" s="1448"/>
      <c r="QTM40" s="1448"/>
      <c r="QTN40" s="1448"/>
      <c r="QTO40" s="1451"/>
      <c r="QTP40" s="1447"/>
      <c r="QTQ40" s="1448"/>
      <c r="QTR40" s="1448"/>
      <c r="QTS40" s="1448"/>
      <c r="QTT40" s="1449"/>
      <c r="QTU40" s="1771"/>
      <c r="QTV40" s="1447"/>
      <c r="QTW40" s="1448"/>
      <c r="QTX40" s="1448"/>
      <c r="QTY40" s="1448"/>
      <c r="QTZ40" s="1449"/>
      <c r="QUA40" s="1450"/>
      <c r="QUB40" s="1448"/>
      <c r="QUC40" s="1448"/>
      <c r="QUD40" s="1448"/>
      <c r="QUE40" s="1451"/>
      <c r="QUF40" s="1447"/>
      <c r="QUG40" s="1448"/>
      <c r="QUH40" s="1448"/>
      <c r="QUI40" s="1448"/>
      <c r="QUJ40" s="1449"/>
      <c r="QUK40" s="1771"/>
      <c r="QUL40" s="1447"/>
      <c r="QUM40" s="1448"/>
      <c r="QUN40" s="1448"/>
      <c r="QUO40" s="1448"/>
      <c r="QUP40" s="1449"/>
      <c r="QUQ40" s="1450"/>
      <c r="QUR40" s="1448"/>
      <c r="QUS40" s="1448"/>
      <c r="QUT40" s="1448"/>
      <c r="QUU40" s="1451"/>
      <c r="QUV40" s="1447"/>
      <c r="QUW40" s="1448"/>
      <c r="QUX40" s="1448"/>
      <c r="QUY40" s="1448"/>
      <c r="QUZ40" s="1449"/>
      <c r="QVA40" s="1771"/>
      <c r="QVB40" s="1447"/>
      <c r="QVC40" s="1448"/>
      <c r="QVD40" s="1448"/>
      <c r="QVE40" s="1448"/>
      <c r="QVF40" s="1449"/>
      <c r="QVG40" s="1450"/>
      <c r="QVH40" s="1448"/>
      <c r="QVI40" s="1448"/>
      <c r="QVJ40" s="1448"/>
      <c r="QVK40" s="1451"/>
      <c r="QVL40" s="1447"/>
      <c r="QVM40" s="1448"/>
      <c r="QVN40" s="1448"/>
      <c r="QVO40" s="1448"/>
      <c r="QVP40" s="1449"/>
      <c r="QVQ40" s="1771"/>
      <c r="QVR40" s="1447"/>
      <c r="QVS40" s="1448"/>
      <c r="QVT40" s="1448"/>
      <c r="QVU40" s="1448"/>
      <c r="QVV40" s="1449"/>
      <c r="QVW40" s="1450"/>
      <c r="QVX40" s="1448"/>
      <c r="QVY40" s="1448"/>
      <c r="QVZ40" s="1448"/>
      <c r="QWA40" s="1451"/>
      <c r="QWB40" s="1447"/>
      <c r="QWC40" s="1448"/>
      <c r="QWD40" s="1448"/>
      <c r="QWE40" s="1448"/>
      <c r="QWF40" s="1449"/>
      <c r="QWG40" s="1771"/>
      <c r="QWH40" s="1447"/>
      <c r="QWI40" s="1448"/>
      <c r="QWJ40" s="1448"/>
      <c r="QWK40" s="1448"/>
      <c r="QWL40" s="1449"/>
      <c r="QWM40" s="1450"/>
      <c r="QWN40" s="1448"/>
      <c r="QWO40" s="1448"/>
      <c r="QWP40" s="1448"/>
      <c r="QWQ40" s="1451"/>
      <c r="QWR40" s="1447"/>
      <c r="QWS40" s="1448"/>
      <c r="QWT40" s="1448"/>
      <c r="QWU40" s="1448"/>
      <c r="QWV40" s="1449"/>
      <c r="QWW40" s="1771"/>
      <c r="QWX40" s="1447"/>
      <c r="QWY40" s="1448"/>
      <c r="QWZ40" s="1448"/>
      <c r="QXA40" s="1448"/>
      <c r="QXB40" s="1449"/>
      <c r="QXC40" s="1450"/>
      <c r="QXD40" s="1448"/>
      <c r="QXE40" s="1448"/>
      <c r="QXF40" s="1448"/>
      <c r="QXG40" s="1451"/>
      <c r="QXH40" s="1447"/>
      <c r="QXI40" s="1448"/>
      <c r="QXJ40" s="1448"/>
      <c r="QXK40" s="1448"/>
      <c r="QXL40" s="1449"/>
      <c r="QXM40" s="1771"/>
      <c r="QXN40" s="1447"/>
      <c r="QXO40" s="1448"/>
      <c r="QXP40" s="1448"/>
      <c r="QXQ40" s="1448"/>
      <c r="QXR40" s="1449"/>
      <c r="QXS40" s="1450"/>
      <c r="QXT40" s="1448"/>
      <c r="QXU40" s="1448"/>
      <c r="QXV40" s="1448"/>
      <c r="QXW40" s="1451"/>
      <c r="QXX40" s="1447"/>
      <c r="QXY40" s="1448"/>
      <c r="QXZ40" s="1448"/>
      <c r="QYA40" s="1448"/>
      <c r="QYB40" s="1449"/>
      <c r="QYC40" s="1771"/>
      <c r="QYD40" s="1447"/>
      <c r="QYE40" s="1448"/>
      <c r="QYF40" s="1448"/>
      <c r="QYG40" s="1448"/>
      <c r="QYH40" s="1449"/>
      <c r="QYI40" s="1450"/>
      <c r="QYJ40" s="1448"/>
      <c r="QYK40" s="1448"/>
      <c r="QYL40" s="1448"/>
      <c r="QYM40" s="1451"/>
      <c r="QYN40" s="1447"/>
      <c r="QYO40" s="1448"/>
      <c r="QYP40" s="1448"/>
      <c r="QYQ40" s="1448"/>
      <c r="QYR40" s="1449"/>
      <c r="QYS40" s="1771"/>
      <c r="QYT40" s="1447"/>
      <c r="QYU40" s="1448"/>
      <c r="QYV40" s="1448"/>
      <c r="QYW40" s="1448"/>
      <c r="QYX40" s="1449"/>
      <c r="QYY40" s="1450"/>
      <c r="QYZ40" s="1448"/>
      <c r="QZA40" s="1448"/>
      <c r="QZB40" s="1448"/>
      <c r="QZC40" s="1451"/>
      <c r="QZD40" s="1447"/>
      <c r="QZE40" s="1448"/>
      <c r="QZF40" s="1448"/>
      <c r="QZG40" s="1448"/>
      <c r="QZH40" s="1449"/>
      <c r="QZI40" s="1771"/>
      <c r="QZJ40" s="1447"/>
      <c r="QZK40" s="1448"/>
      <c r="QZL40" s="1448"/>
      <c r="QZM40" s="1448"/>
      <c r="QZN40" s="1449"/>
      <c r="QZO40" s="1450"/>
      <c r="QZP40" s="1448"/>
      <c r="QZQ40" s="1448"/>
      <c r="QZR40" s="1448"/>
      <c r="QZS40" s="1451"/>
      <c r="QZT40" s="1447"/>
      <c r="QZU40" s="1448"/>
      <c r="QZV40" s="1448"/>
      <c r="QZW40" s="1448"/>
      <c r="QZX40" s="1449"/>
      <c r="QZY40" s="1771"/>
      <c r="QZZ40" s="1447"/>
      <c r="RAA40" s="1448"/>
      <c r="RAB40" s="1448"/>
      <c r="RAC40" s="1448"/>
      <c r="RAD40" s="1449"/>
      <c r="RAE40" s="1450"/>
      <c r="RAF40" s="1448"/>
      <c r="RAG40" s="1448"/>
      <c r="RAH40" s="1448"/>
      <c r="RAI40" s="1451"/>
      <c r="RAJ40" s="1447"/>
      <c r="RAK40" s="1448"/>
      <c r="RAL40" s="1448"/>
      <c r="RAM40" s="1448"/>
      <c r="RAN40" s="1449"/>
      <c r="RAO40" s="1771"/>
      <c r="RAP40" s="1447"/>
      <c r="RAQ40" s="1448"/>
      <c r="RAR40" s="1448"/>
      <c r="RAS40" s="1448"/>
      <c r="RAT40" s="1449"/>
      <c r="RAU40" s="1450"/>
      <c r="RAV40" s="1448"/>
      <c r="RAW40" s="1448"/>
      <c r="RAX40" s="1448"/>
      <c r="RAY40" s="1451"/>
      <c r="RAZ40" s="1447"/>
      <c r="RBA40" s="1448"/>
      <c r="RBB40" s="1448"/>
      <c r="RBC40" s="1448"/>
      <c r="RBD40" s="1449"/>
      <c r="RBE40" s="1771"/>
      <c r="RBF40" s="1447"/>
      <c r="RBG40" s="1448"/>
      <c r="RBH40" s="1448"/>
      <c r="RBI40" s="1448"/>
      <c r="RBJ40" s="1449"/>
      <c r="RBK40" s="1450"/>
      <c r="RBL40" s="1448"/>
      <c r="RBM40" s="1448"/>
      <c r="RBN40" s="1448"/>
      <c r="RBO40" s="1451"/>
      <c r="RBP40" s="1447"/>
      <c r="RBQ40" s="1448"/>
      <c r="RBR40" s="1448"/>
      <c r="RBS40" s="1448"/>
      <c r="RBT40" s="1449"/>
      <c r="RBU40" s="1771"/>
      <c r="RBV40" s="1447"/>
      <c r="RBW40" s="1448"/>
      <c r="RBX40" s="1448"/>
      <c r="RBY40" s="1448"/>
      <c r="RBZ40" s="1449"/>
      <c r="RCA40" s="1450"/>
      <c r="RCB40" s="1448"/>
      <c r="RCC40" s="1448"/>
      <c r="RCD40" s="1448"/>
      <c r="RCE40" s="1451"/>
      <c r="RCF40" s="1447"/>
      <c r="RCG40" s="1448"/>
      <c r="RCH40" s="1448"/>
      <c r="RCI40" s="1448"/>
      <c r="RCJ40" s="1449"/>
      <c r="RCK40" s="1771"/>
      <c r="RCL40" s="1447"/>
      <c r="RCM40" s="1448"/>
      <c r="RCN40" s="1448"/>
      <c r="RCO40" s="1448"/>
      <c r="RCP40" s="1449"/>
      <c r="RCQ40" s="1450"/>
      <c r="RCR40" s="1448"/>
      <c r="RCS40" s="1448"/>
      <c r="RCT40" s="1448"/>
      <c r="RCU40" s="1451"/>
      <c r="RCV40" s="1447"/>
      <c r="RCW40" s="1448"/>
      <c r="RCX40" s="1448"/>
      <c r="RCY40" s="1448"/>
      <c r="RCZ40" s="1449"/>
      <c r="RDA40" s="1771"/>
      <c r="RDB40" s="1447"/>
      <c r="RDC40" s="1448"/>
      <c r="RDD40" s="1448"/>
      <c r="RDE40" s="1448"/>
      <c r="RDF40" s="1449"/>
      <c r="RDG40" s="1450"/>
      <c r="RDH40" s="1448"/>
      <c r="RDI40" s="1448"/>
      <c r="RDJ40" s="1448"/>
      <c r="RDK40" s="1451"/>
      <c r="RDL40" s="1447"/>
      <c r="RDM40" s="1448"/>
      <c r="RDN40" s="1448"/>
      <c r="RDO40" s="1448"/>
      <c r="RDP40" s="1449"/>
      <c r="RDQ40" s="1771"/>
      <c r="RDR40" s="1447"/>
      <c r="RDS40" s="1448"/>
      <c r="RDT40" s="1448"/>
      <c r="RDU40" s="1448"/>
      <c r="RDV40" s="1449"/>
      <c r="RDW40" s="1450"/>
      <c r="RDX40" s="1448"/>
      <c r="RDY40" s="1448"/>
      <c r="RDZ40" s="1448"/>
      <c r="REA40" s="1451"/>
      <c r="REB40" s="1447"/>
      <c r="REC40" s="1448"/>
      <c r="RED40" s="1448"/>
      <c r="REE40" s="1448"/>
      <c r="REF40" s="1449"/>
      <c r="REG40" s="1771"/>
      <c r="REH40" s="1447"/>
      <c r="REI40" s="1448"/>
      <c r="REJ40" s="1448"/>
      <c r="REK40" s="1448"/>
      <c r="REL40" s="1449"/>
      <c r="REM40" s="1450"/>
      <c r="REN40" s="1448"/>
      <c r="REO40" s="1448"/>
      <c r="REP40" s="1448"/>
      <c r="REQ40" s="1451"/>
      <c r="RER40" s="1447"/>
      <c r="RES40" s="1448"/>
      <c r="RET40" s="1448"/>
      <c r="REU40" s="1448"/>
      <c r="REV40" s="1449"/>
      <c r="REW40" s="1771"/>
      <c r="REX40" s="1447"/>
      <c r="REY40" s="1448"/>
      <c r="REZ40" s="1448"/>
      <c r="RFA40" s="1448"/>
      <c r="RFB40" s="1449"/>
      <c r="RFC40" s="1450"/>
      <c r="RFD40" s="1448"/>
      <c r="RFE40" s="1448"/>
      <c r="RFF40" s="1448"/>
      <c r="RFG40" s="1451"/>
      <c r="RFH40" s="1447"/>
      <c r="RFI40" s="1448"/>
      <c r="RFJ40" s="1448"/>
      <c r="RFK40" s="1448"/>
      <c r="RFL40" s="1449"/>
      <c r="RFM40" s="1771"/>
      <c r="RFN40" s="1447"/>
      <c r="RFO40" s="1448"/>
      <c r="RFP40" s="1448"/>
      <c r="RFQ40" s="1448"/>
      <c r="RFR40" s="1449"/>
      <c r="RFS40" s="1450"/>
      <c r="RFT40" s="1448"/>
      <c r="RFU40" s="1448"/>
      <c r="RFV40" s="1448"/>
      <c r="RFW40" s="1451"/>
      <c r="RFX40" s="1447"/>
      <c r="RFY40" s="1448"/>
      <c r="RFZ40" s="1448"/>
      <c r="RGA40" s="1448"/>
      <c r="RGB40" s="1449"/>
      <c r="RGC40" s="1771"/>
      <c r="RGD40" s="1447"/>
      <c r="RGE40" s="1448"/>
      <c r="RGF40" s="1448"/>
      <c r="RGG40" s="1448"/>
      <c r="RGH40" s="1449"/>
      <c r="RGI40" s="1450"/>
      <c r="RGJ40" s="1448"/>
      <c r="RGK40" s="1448"/>
      <c r="RGL40" s="1448"/>
      <c r="RGM40" s="1451"/>
      <c r="RGN40" s="1447"/>
      <c r="RGO40" s="1448"/>
      <c r="RGP40" s="1448"/>
      <c r="RGQ40" s="1448"/>
      <c r="RGR40" s="1449"/>
      <c r="RGS40" s="1771"/>
      <c r="RGT40" s="1447"/>
      <c r="RGU40" s="1448"/>
      <c r="RGV40" s="1448"/>
      <c r="RGW40" s="1448"/>
      <c r="RGX40" s="1449"/>
      <c r="RGY40" s="1450"/>
      <c r="RGZ40" s="1448"/>
      <c r="RHA40" s="1448"/>
      <c r="RHB40" s="1448"/>
      <c r="RHC40" s="1451"/>
      <c r="RHD40" s="1447"/>
      <c r="RHE40" s="1448"/>
      <c r="RHF40" s="1448"/>
      <c r="RHG40" s="1448"/>
      <c r="RHH40" s="1449"/>
      <c r="RHI40" s="1771"/>
      <c r="RHJ40" s="1447"/>
      <c r="RHK40" s="1448"/>
      <c r="RHL40" s="1448"/>
      <c r="RHM40" s="1448"/>
      <c r="RHN40" s="1449"/>
      <c r="RHO40" s="1450"/>
      <c r="RHP40" s="1448"/>
      <c r="RHQ40" s="1448"/>
      <c r="RHR40" s="1448"/>
      <c r="RHS40" s="1451"/>
      <c r="RHT40" s="1447"/>
      <c r="RHU40" s="1448"/>
      <c r="RHV40" s="1448"/>
      <c r="RHW40" s="1448"/>
      <c r="RHX40" s="1449"/>
      <c r="RHY40" s="1771"/>
      <c r="RHZ40" s="1447"/>
      <c r="RIA40" s="1448"/>
      <c r="RIB40" s="1448"/>
      <c r="RIC40" s="1448"/>
      <c r="RID40" s="1449"/>
      <c r="RIE40" s="1450"/>
      <c r="RIF40" s="1448"/>
      <c r="RIG40" s="1448"/>
      <c r="RIH40" s="1448"/>
      <c r="RII40" s="1451"/>
      <c r="RIJ40" s="1447"/>
      <c r="RIK40" s="1448"/>
      <c r="RIL40" s="1448"/>
      <c r="RIM40" s="1448"/>
      <c r="RIN40" s="1449"/>
      <c r="RIO40" s="1771"/>
      <c r="RIP40" s="1447"/>
      <c r="RIQ40" s="1448"/>
      <c r="RIR40" s="1448"/>
      <c r="RIS40" s="1448"/>
      <c r="RIT40" s="1449"/>
      <c r="RIU40" s="1450"/>
      <c r="RIV40" s="1448"/>
      <c r="RIW40" s="1448"/>
      <c r="RIX40" s="1448"/>
      <c r="RIY40" s="1451"/>
      <c r="RIZ40" s="1447"/>
      <c r="RJA40" s="1448"/>
      <c r="RJB40" s="1448"/>
      <c r="RJC40" s="1448"/>
      <c r="RJD40" s="1449"/>
      <c r="RJE40" s="1771"/>
      <c r="RJF40" s="1447"/>
      <c r="RJG40" s="1448"/>
      <c r="RJH40" s="1448"/>
      <c r="RJI40" s="1448"/>
      <c r="RJJ40" s="1449"/>
      <c r="RJK40" s="1450"/>
      <c r="RJL40" s="1448"/>
      <c r="RJM40" s="1448"/>
      <c r="RJN40" s="1448"/>
      <c r="RJO40" s="1451"/>
      <c r="RJP40" s="1447"/>
      <c r="RJQ40" s="1448"/>
      <c r="RJR40" s="1448"/>
      <c r="RJS40" s="1448"/>
      <c r="RJT40" s="1449"/>
      <c r="RJU40" s="1771"/>
      <c r="RJV40" s="1447"/>
      <c r="RJW40" s="1448"/>
      <c r="RJX40" s="1448"/>
      <c r="RJY40" s="1448"/>
      <c r="RJZ40" s="1449"/>
      <c r="RKA40" s="1450"/>
      <c r="RKB40" s="1448"/>
      <c r="RKC40" s="1448"/>
      <c r="RKD40" s="1448"/>
      <c r="RKE40" s="1451"/>
      <c r="RKF40" s="1447"/>
      <c r="RKG40" s="1448"/>
      <c r="RKH40" s="1448"/>
      <c r="RKI40" s="1448"/>
      <c r="RKJ40" s="1449"/>
      <c r="RKK40" s="1771"/>
      <c r="RKL40" s="1447"/>
      <c r="RKM40" s="1448"/>
      <c r="RKN40" s="1448"/>
      <c r="RKO40" s="1448"/>
      <c r="RKP40" s="1449"/>
      <c r="RKQ40" s="1450"/>
      <c r="RKR40" s="1448"/>
      <c r="RKS40" s="1448"/>
      <c r="RKT40" s="1448"/>
      <c r="RKU40" s="1451"/>
      <c r="RKV40" s="1447"/>
      <c r="RKW40" s="1448"/>
      <c r="RKX40" s="1448"/>
      <c r="RKY40" s="1448"/>
      <c r="RKZ40" s="1449"/>
      <c r="RLA40" s="1771"/>
      <c r="RLB40" s="1447"/>
      <c r="RLC40" s="1448"/>
      <c r="RLD40" s="1448"/>
      <c r="RLE40" s="1448"/>
      <c r="RLF40" s="1449"/>
      <c r="RLG40" s="1450"/>
      <c r="RLH40" s="1448"/>
      <c r="RLI40" s="1448"/>
      <c r="RLJ40" s="1448"/>
      <c r="RLK40" s="1451"/>
      <c r="RLL40" s="1447"/>
      <c r="RLM40" s="1448"/>
      <c r="RLN40" s="1448"/>
      <c r="RLO40" s="1448"/>
      <c r="RLP40" s="1449"/>
      <c r="RLQ40" s="1771"/>
      <c r="RLR40" s="1447"/>
      <c r="RLS40" s="1448"/>
      <c r="RLT40" s="1448"/>
      <c r="RLU40" s="1448"/>
      <c r="RLV40" s="1449"/>
      <c r="RLW40" s="1450"/>
      <c r="RLX40" s="1448"/>
      <c r="RLY40" s="1448"/>
      <c r="RLZ40" s="1448"/>
      <c r="RMA40" s="1451"/>
      <c r="RMB40" s="1447"/>
      <c r="RMC40" s="1448"/>
      <c r="RMD40" s="1448"/>
      <c r="RME40" s="1448"/>
      <c r="RMF40" s="1449"/>
      <c r="RMG40" s="1771"/>
      <c r="RMH40" s="1447"/>
      <c r="RMI40" s="1448"/>
      <c r="RMJ40" s="1448"/>
      <c r="RMK40" s="1448"/>
      <c r="RML40" s="1449"/>
      <c r="RMM40" s="1450"/>
      <c r="RMN40" s="1448"/>
      <c r="RMO40" s="1448"/>
      <c r="RMP40" s="1448"/>
      <c r="RMQ40" s="1451"/>
      <c r="RMR40" s="1447"/>
      <c r="RMS40" s="1448"/>
      <c r="RMT40" s="1448"/>
      <c r="RMU40" s="1448"/>
      <c r="RMV40" s="1449"/>
      <c r="RMW40" s="1771"/>
      <c r="RMX40" s="1447"/>
      <c r="RMY40" s="1448"/>
      <c r="RMZ40" s="1448"/>
      <c r="RNA40" s="1448"/>
      <c r="RNB40" s="1449"/>
      <c r="RNC40" s="1450"/>
      <c r="RND40" s="1448"/>
      <c r="RNE40" s="1448"/>
      <c r="RNF40" s="1448"/>
      <c r="RNG40" s="1451"/>
      <c r="RNH40" s="1447"/>
      <c r="RNI40" s="1448"/>
      <c r="RNJ40" s="1448"/>
      <c r="RNK40" s="1448"/>
      <c r="RNL40" s="1449"/>
      <c r="RNM40" s="1771"/>
      <c r="RNN40" s="1447"/>
      <c r="RNO40" s="1448"/>
      <c r="RNP40" s="1448"/>
      <c r="RNQ40" s="1448"/>
      <c r="RNR40" s="1449"/>
      <c r="RNS40" s="1450"/>
      <c r="RNT40" s="1448"/>
      <c r="RNU40" s="1448"/>
      <c r="RNV40" s="1448"/>
      <c r="RNW40" s="1451"/>
      <c r="RNX40" s="1447"/>
      <c r="RNY40" s="1448"/>
      <c r="RNZ40" s="1448"/>
      <c r="ROA40" s="1448"/>
      <c r="ROB40" s="1449"/>
      <c r="ROC40" s="1771"/>
      <c r="ROD40" s="1447"/>
      <c r="ROE40" s="1448"/>
      <c r="ROF40" s="1448"/>
      <c r="ROG40" s="1448"/>
      <c r="ROH40" s="1449"/>
      <c r="ROI40" s="1450"/>
      <c r="ROJ40" s="1448"/>
      <c r="ROK40" s="1448"/>
      <c r="ROL40" s="1448"/>
      <c r="ROM40" s="1451"/>
      <c r="RON40" s="1447"/>
      <c r="ROO40" s="1448"/>
      <c r="ROP40" s="1448"/>
      <c r="ROQ40" s="1448"/>
      <c r="ROR40" s="1449"/>
      <c r="ROS40" s="1771"/>
      <c r="ROT40" s="1447"/>
      <c r="ROU40" s="1448"/>
      <c r="ROV40" s="1448"/>
      <c r="ROW40" s="1448"/>
      <c r="ROX40" s="1449"/>
      <c r="ROY40" s="1450"/>
      <c r="ROZ40" s="1448"/>
      <c r="RPA40" s="1448"/>
      <c r="RPB40" s="1448"/>
      <c r="RPC40" s="1451"/>
      <c r="RPD40" s="1447"/>
      <c r="RPE40" s="1448"/>
      <c r="RPF40" s="1448"/>
      <c r="RPG40" s="1448"/>
      <c r="RPH40" s="1449"/>
      <c r="RPI40" s="1771"/>
      <c r="RPJ40" s="1447"/>
      <c r="RPK40" s="1448"/>
      <c r="RPL40" s="1448"/>
      <c r="RPM40" s="1448"/>
      <c r="RPN40" s="1449"/>
      <c r="RPO40" s="1450"/>
      <c r="RPP40" s="1448"/>
      <c r="RPQ40" s="1448"/>
      <c r="RPR40" s="1448"/>
      <c r="RPS40" s="1451"/>
      <c r="RPT40" s="1447"/>
      <c r="RPU40" s="1448"/>
      <c r="RPV40" s="1448"/>
      <c r="RPW40" s="1448"/>
      <c r="RPX40" s="1449"/>
      <c r="RPY40" s="1771"/>
      <c r="RPZ40" s="1447"/>
      <c r="RQA40" s="1448"/>
      <c r="RQB40" s="1448"/>
      <c r="RQC40" s="1448"/>
      <c r="RQD40" s="1449"/>
      <c r="RQE40" s="1450"/>
      <c r="RQF40" s="1448"/>
      <c r="RQG40" s="1448"/>
      <c r="RQH40" s="1448"/>
      <c r="RQI40" s="1451"/>
      <c r="RQJ40" s="1447"/>
      <c r="RQK40" s="1448"/>
      <c r="RQL40" s="1448"/>
      <c r="RQM40" s="1448"/>
      <c r="RQN40" s="1449"/>
      <c r="RQO40" s="1771"/>
      <c r="RQP40" s="1447"/>
      <c r="RQQ40" s="1448"/>
      <c r="RQR40" s="1448"/>
      <c r="RQS40" s="1448"/>
      <c r="RQT40" s="1449"/>
      <c r="RQU40" s="1450"/>
      <c r="RQV40" s="1448"/>
      <c r="RQW40" s="1448"/>
      <c r="RQX40" s="1448"/>
      <c r="RQY40" s="1451"/>
      <c r="RQZ40" s="1447"/>
      <c r="RRA40" s="1448"/>
      <c r="RRB40" s="1448"/>
      <c r="RRC40" s="1448"/>
      <c r="RRD40" s="1449"/>
      <c r="RRE40" s="1771"/>
      <c r="RRF40" s="1447"/>
      <c r="RRG40" s="1448"/>
      <c r="RRH40" s="1448"/>
      <c r="RRI40" s="1448"/>
      <c r="RRJ40" s="1449"/>
      <c r="RRK40" s="1450"/>
      <c r="RRL40" s="1448"/>
      <c r="RRM40" s="1448"/>
      <c r="RRN40" s="1448"/>
      <c r="RRO40" s="1451"/>
      <c r="RRP40" s="1447"/>
      <c r="RRQ40" s="1448"/>
      <c r="RRR40" s="1448"/>
      <c r="RRS40" s="1448"/>
      <c r="RRT40" s="1449"/>
      <c r="RRU40" s="1771"/>
      <c r="RRV40" s="1447"/>
      <c r="RRW40" s="1448"/>
      <c r="RRX40" s="1448"/>
      <c r="RRY40" s="1448"/>
      <c r="RRZ40" s="1449"/>
      <c r="RSA40" s="1450"/>
      <c r="RSB40" s="1448"/>
      <c r="RSC40" s="1448"/>
      <c r="RSD40" s="1448"/>
      <c r="RSE40" s="1451"/>
      <c r="RSF40" s="1447"/>
      <c r="RSG40" s="1448"/>
      <c r="RSH40" s="1448"/>
      <c r="RSI40" s="1448"/>
      <c r="RSJ40" s="1449"/>
      <c r="RSK40" s="1771"/>
      <c r="RSL40" s="1447"/>
      <c r="RSM40" s="1448"/>
      <c r="RSN40" s="1448"/>
      <c r="RSO40" s="1448"/>
      <c r="RSP40" s="1449"/>
      <c r="RSQ40" s="1450"/>
      <c r="RSR40" s="1448"/>
      <c r="RSS40" s="1448"/>
      <c r="RST40" s="1448"/>
      <c r="RSU40" s="1451"/>
      <c r="RSV40" s="1447"/>
      <c r="RSW40" s="1448"/>
      <c r="RSX40" s="1448"/>
      <c r="RSY40" s="1448"/>
      <c r="RSZ40" s="1449"/>
      <c r="RTA40" s="1771"/>
      <c r="RTB40" s="1447"/>
      <c r="RTC40" s="1448"/>
      <c r="RTD40" s="1448"/>
      <c r="RTE40" s="1448"/>
      <c r="RTF40" s="1449"/>
      <c r="RTG40" s="1450"/>
      <c r="RTH40" s="1448"/>
      <c r="RTI40" s="1448"/>
      <c r="RTJ40" s="1448"/>
      <c r="RTK40" s="1451"/>
      <c r="RTL40" s="1447"/>
      <c r="RTM40" s="1448"/>
      <c r="RTN40" s="1448"/>
      <c r="RTO40" s="1448"/>
      <c r="RTP40" s="1449"/>
      <c r="RTQ40" s="1771"/>
      <c r="RTR40" s="1447"/>
      <c r="RTS40" s="1448"/>
      <c r="RTT40" s="1448"/>
      <c r="RTU40" s="1448"/>
      <c r="RTV40" s="1449"/>
      <c r="RTW40" s="1450"/>
      <c r="RTX40" s="1448"/>
      <c r="RTY40" s="1448"/>
      <c r="RTZ40" s="1448"/>
      <c r="RUA40" s="1451"/>
      <c r="RUB40" s="1447"/>
      <c r="RUC40" s="1448"/>
      <c r="RUD40" s="1448"/>
      <c r="RUE40" s="1448"/>
      <c r="RUF40" s="1449"/>
      <c r="RUG40" s="1771"/>
      <c r="RUH40" s="1447"/>
      <c r="RUI40" s="1448"/>
      <c r="RUJ40" s="1448"/>
      <c r="RUK40" s="1448"/>
      <c r="RUL40" s="1449"/>
      <c r="RUM40" s="1450"/>
      <c r="RUN40" s="1448"/>
      <c r="RUO40" s="1448"/>
      <c r="RUP40" s="1448"/>
      <c r="RUQ40" s="1451"/>
      <c r="RUR40" s="1447"/>
      <c r="RUS40" s="1448"/>
      <c r="RUT40" s="1448"/>
      <c r="RUU40" s="1448"/>
      <c r="RUV40" s="1449"/>
      <c r="RUW40" s="1771"/>
      <c r="RUX40" s="1447"/>
      <c r="RUY40" s="1448"/>
      <c r="RUZ40" s="1448"/>
      <c r="RVA40" s="1448"/>
      <c r="RVB40" s="1449"/>
      <c r="RVC40" s="1450"/>
      <c r="RVD40" s="1448"/>
      <c r="RVE40" s="1448"/>
      <c r="RVF40" s="1448"/>
      <c r="RVG40" s="1451"/>
      <c r="RVH40" s="1447"/>
      <c r="RVI40" s="1448"/>
      <c r="RVJ40" s="1448"/>
      <c r="RVK40" s="1448"/>
      <c r="RVL40" s="1449"/>
      <c r="RVM40" s="1771"/>
      <c r="RVN40" s="1447"/>
      <c r="RVO40" s="1448"/>
      <c r="RVP40" s="1448"/>
      <c r="RVQ40" s="1448"/>
      <c r="RVR40" s="1449"/>
      <c r="RVS40" s="1450"/>
      <c r="RVT40" s="1448"/>
      <c r="RVU40" s="1448"/>
      <c r="RVV40" s="1448"/>
      <c r="RVW40" s="1451"/>
      <c r="RVX40" s="1447"/>
      <c r="RVY40" s="1448"/>
      <c r="RVZ40" s="1448"/>
      <c r="RWA40" s="1448"/>
      <c r="RWB40" s="1449"/>
      <c r="RWC40" s="1771"/>
      <c r="RWD40" s="1447"/>
      <c r="RWE40" s="1448"/>
      <c r="RWF40" s="1448"/>
      <c r="RWG40" s="1448"/>
      <c r="RWH40" s="1449"/>
      <c r="RWI40" s="1450"/>
      <c r="RWJ40" s="1448"/>
      <c r="RWK40" s="1448"/>
      <c r="RWL40" s="1448"/>
      <c r="RWM40" s="1451"/>
      <c r="RWN40" s="1447"/>
      <c r="RWO40" s="1448"/>
      <c r="RWP40" s="1448"/>
      <c r="RWQ40" s="1448"/>
      <c r="RWR40" s="1449"/>
      <c r="RWS40" s="1771"/>
      <c r="RWT40" s="1447"/>
      <c r="RWU40" s="1448"/>
      <c r="RWV40" s="1448"/>
      <c r="RWW40" s="1448"/>
      <c r="RWX40" s="1449"/>
      <c r="RWY40" s="1450"/>
      <c r="RWZ40" s="1448"/>
      <c r="RXA40" s="1448"/>
      <c r="RXB40" s="1448"/>
      <c r="RXC40" s="1451"/>
      <c r="RXD40" s="1447"/>
      <c r="RXE40" s="1448"/>
      <c r="RXF40" s="1448"/>
      <c r="RXG40" s="1448"/>
      <c r="RXH40" s="1449"/>
      <c r="RXI40" s="1771"/>
      <c r="RXJ40" s="1447"/>
      <c r="RXK40" s="1448"/>
      <c r="RXL40" s="1448"/>
      <c r="RXM40" s="1448"/>
      <c r="RXN40" s="1449"/>
      <c r="RXO40" s="1450"/>
      <c r="RXP40" s="1448"/>
      <c r="RXQ40" s="1448"/>
      <c r="RXR40" s="1448"/>
      <c r="RXS40" s="1451"/>
      <c r="RXT40" s="1447"/>
      <c r="RXU40" s="1448"/>
      <c r="RXV40" s="1448"/>
      <c r="RXW40" s="1448"/>
      <c r="RXX40" s="1449"/>
      <c r="RXY40" s="1771"/>
      <c r="RXZ40" s="1447"/>
      <c r="RYA40" s="1448"/>
      <c r="RYB40" s="1448"/>
      <c r="RYC40" s="1448"/>
      <c r="RYD40" s="1449"/>
      <c r="RYE40" s="1450"/>
      <c r="RYF40" s="1448"/>
      <c r="RYG40" s="1448"/>
      <c r="RYH40" s="1448"/>
      <c r="RYI40" s="1451"/>
      <c r="RYJ40" s="1447"/>
      <c r="RYK40" s="1448"/>
      <c r="RYL40" s="1448"/>
      <c r="RYM40" s="1448"/>
      <c r="RYN40" s="1449"/>
      <c r="RYO40" s="1771"/>
      <c r="RYP40" s="1447"/>
      <c r="RYQ40" s="1448"/>
      <c r="RYR40" s="1448"/>
      <c r="RYS40" s="1448"/>
      <c r="RYT40" s="1449"/>
      <c r="RYU40" s="1450"/>
      <c r="RYV40" s="1448"/>
      <c r="RYW40" s="1448"/>
      <c r="RYX40" s="1448"/>
      <c r="RYY40" s="1451"/>
      <c r="RYZ40" s="1447"/>
      <c r="RZA40" s="1448"/>
      <c r="RZB40" s="1448"/>
      <c r="RZC40" s="1448"/>
      <c r="RZD40" s="1449"/>
      <c r="RZE40" s="1771"/>
      <c r="RZF40" s="1447"/>
      <c r="RZG40" s="1448"/>
      <c r="RZH40" s="1448"/>
      <c r="RZI40" s="1448"/>
      <c r="RZJ40" s="1449"/>
      <c r="RZK40" s="1450"/>
      <c r="RZL40" s="1448"/>
      <c r="RZM40" s="1448"/>
      <c r="RZN40" s="1448"/>
      <c r="RZO40" s="1451"/>
      <c r="RZP40" s="1447"/>
      <c r="RZQ40" s="1448"/>
      <c r="RZR40" s="1448"/>
      <c r="RZS40" s="1448"/>
      <c r="RZT40" s="1449"/>
      <c r="RZU40" s="1771"/>
      <c r="RZV40" s="1447"/>
      <c r="RZW40" s="1448"/>
      <c r="RZX40" s="1448"/>
      <c r="RZY40" s="1448"/>
      <c r="RZZ40" s="1449"/>
      <c r="SAA40" s="1450"/>
      <c r="SAB40" s="1448"/>
      <c r="SAC40" s="1448"/>
      <c r="SAD40" s="1448"/>
      <c r="SAE40" s="1451"/>
      <c r="SAF40" s="1447"/>
      <c r="SAG40" s="1448"/>
      <c r="SAH40" s="1448"/>
      <c r="SAI40" s="1448"/>
      <c r="SAJ40" s="1449"/>
      <c r="SAK40" s="1771"/>
      <c r="SAL40" s="1447"/>
      <c r="SAM40" s="1448"/>
      <c r="SAN40" s="1448"/>
      <c r="SAO40" s="1448"/>
      <c r="SAP40" s="1449"/>
      <c r="SAQ40" s="1450"/>
      <c r="SAR40" s="1448"/>
      <c r="SAS40" s="1448"/>
      <c r="SAT40" s="1448"/>
      <c r="SAU40" s="1451"/>
      <c r="SAV40" s="1447"/>
      <c r="SAW40" s="1448"/>
      <c r="SAX40" s="1448"/>
      <c r="SAY40" s="1448"/>
      <c r="SAZ40" s="1449"/>
      <c r="SBA40" s="1771"/>
      <c r="SBB40" s="1447"/>
      <c r="SBC40" s="1448"/>
      <c r="SBD40" s="1448"/>
      <c r="SBE40" s="1448"/>
      <c r="SBF40" s="1449"/>
      <c r="SBG40" s="1450"/>
      <c r="SBH40" s="1448"/>
      <c r="SBI40" s="1448"/>
      <c r="SBJ40" s="1448"/>
      <c r="SBK40" s="1451"/>
      <c r="SBL40" s="1447"/>
      <c r="SBM40" s="1448"/>
      <c r="SBN40" s="1448"/>
      <c r="SBO40" s="1448"/>
      <c r="SBP40" s="1449"/>
      <c r="SBQ40" s="1771"/>
      <c r="SBR40" s="1447"/>
      <c r="SBS40" s="1448"/>
      <c r="SBT40" s="1448"/>
      <c r="SBU40" s="1448"/>
      <c r="SBV40" s="1449"/>
      <c r="SBW40" s="1450"/>
      <c r="SBX40" s="1448"/>
      <c r="SBY40" s="1448"/>
      <c r="SBZ40" s="1448"/>
      <c r="SCA40" s="1451"/>
      <c r="SCB40" s="1447"/>
      <c r="SCC40" s="1448"/>
      <c r="SCD40" s="1448"/>
      <c r="SCE40" s="1448"/>
      <c r="SCF40" s="1449"/>
      <c r="SCG40" s="1771"/>
      <c r="SCH40" s="1447"/>
      <c r="SCI40" s="1448"/>
      <c r="SCJ40" s="1448"/>
      <c r="SCK40" s="1448"/>
      <c r="SCL40" s="1449"/>
      <c r="SCM40" s="1450"/>
      <c r="SCN40" s="1448"/>
      <c r="SCO40" s="1448"/>
      <c r="SCP40" s="1448"/>
      <c r="SCQ40" s="1451"/>
      <c r="SCR40" s="1447"/>
      <c r="SCS40" s="1448"/>
      <c r="SCT40" s="1448"/>
      <c r="SCU40" s="1448"/>
      <c r="SCV40" s="1449"/>
      <c r="SCW40" s="1771"/>
      <c r="SCX40" s="1447"/>
      <c r="SCY40" s="1448"/>
      <c r="SCZ40" s="1448"/>
      <c r="SDA40" s="1448"/>
      <c r="SDB40" s="1449"/>
      <c r="SDC40" s="1450"/>
      <c r="SDD40" s="1448"/>
      <c r="SDE40" s="1448"/>
      <c r="SDF40" s="1448"/>
      <c r="SDG40" s="1451"/>
      <c r="SDH40" s="1447"/>
      <c r="SDI40" s="1448"/>
      <c r="SDJ40" s="1448"/>
      <c r="SDK40" s="1448"/>
      <c r="SDL40" s="1449"/>
      <c r="SDM40" s="1771"/>
      <c r="SDN40" s="1447"/>
      <c r="SDO40" s="1448"/>
      <c r="SDP40" s="1448"/>
      <c r="SDQ40" s="1448"/>
      <c r="SDR40" s="1449"/>
      <c r="SDS40" s="1450"/>
      <c r="SDT40" s="1448"/>
      <c r="SDU40" s="1448"/>
      <c r="SDV40" s="1448"/>
      <c r="SDW40" s="1451"/>
      <c r="SDX40" s="1447"/>
      <c r="SDY40" s="1448"/>
      <c r="SDZ40" s="1448"/>
      <c r="SEA40" s="1448"/>
      <c r="SEB40" s="1449"/>
      <c r="SEC40" s="1771"/>
      <c r="SED40" s="1447"/>
      <c r="SEE40" s="1448"/>
      <c r="SEF40" s="1448"/>
      <c r="SEG40" s="1448"/>
      <c r="SEH40" s="1449"/>
      <c r="SEI40" s="1450"/>
      <c r="SEJ40" s="1448"/>
      <c r="SEK40" s="1448"/>
      <c r="SEL40" s="1448"/>
      <c r="SEM40" s="1451"/>
      <c r="SEN40" s="1447"/>
      <c r="SEO40" s="1448"/>
      <c r="SEP40" s="1448"/>
      <c r="SEQ40" s="1448"/>
      <c r="SER40" s="1449"/>
      <c r="SES40" s="1771"/>
      <c r="SET40" s="1447"/>
      <c r="SEU40" s="1448"/>
      <c r="SEV40" s="1448"/>
      <c r="SEW40" s="1448"/>
      <c r="SEX40" s="1449"/>
      <c r="SEY40" s="1450"/>
      <c r="SEZ40" s="1448"/>
      <c r="SFA40" s="1448"/>
      <c r="SFB40" s="1448"/>
      <c r="SFC40" s="1451"/>
      <c r="SFD40" s="1447"/>
      <c r="SFE40" s="1448"/>
      <c r="SFF40" s="1448"/>
      <c r="SFG40" s="1448"/>
      <c r="SFH40" s="1449"/>
      <c r="SFI40" s="1771"/>
      <c r="SFJ40" s="1447"/>
      <c r="SFK40" s="1448"/>
      <c r="SFL40" s="1448"/>
      <c r="SFM40" s="1448"/>
      <c r="SFN40" s="1449"/>
      <c r="SFO40" s="1450"/>
      <c r="SFP40" s="1448"/>
      <c r="SFQ40" s="1448"/>
      <c r="SFR40" s="1448"/>
      <c r="SFS40" s="1451"/>
      <c r="SFT40" s="1447"/>
      <c r="SFU40" s="1448"/>
      <c r="SFV40" s="1448"/>
      <c r="SFW40" s="1448"/>
      <c r="SFX40" s="1449"/>
      <c r="SFY40" s="1771"/>
      <c r="SFZ40" s="1447"/>
      <c r="SGA40" s="1448"/>
      <c r="SGB40" s="1448"/>
      <c r="SGC40" s="1448"/>
      <c r="SGD40" s="1449"/>
      <c r="SGE40" s="1450"/>
      <c r="SGF40" s="1448"/>
      <c r="SGG40" s="1448"/>
      <c r="SGH40" s="1448"/>
      <c r="SGI40" s="1451"/>
      <c r="SGJ40" s="1447"/>
      <c r="SGK40" s="1448"/>
      <c r="SGL40" s="1448"/>
      <c r="SGM40" s="1448"/>
      <c r="SGN40" s="1449"/>
      <c r="SGO40" s="1771"/>
      <c r="SGP40" s="1447"/>
      <c r="SGQ40" s="1448"/>
      <c r="SGR40" s="1448"/>
      <c r="SGS40" s="1448"/>
      <c r="SGT40" s="1449"/>
      <c r="SGU40" s="1450"/>
      <c r="SGV40" s="1448"/>
      <c r="SGW40" s="1448"/>
      <c r="SGX40" s="1448"/>
      <c r="SGY40" s="1451"/>
      <c r="SGZ40" s="1447"/>
      <c r="SHA40" s="1448"/>
      <c r="SHB40" s="1448"/>
      <c r="SHC40" s="1448"/>
      <c r="SHD40" s="1449"/>
      <c r="SHE40" s="1771"/>
      <c r="SHF40" s="1447"/>
      <c r="SHG40" s="1448"/>
      <c r="SHH40" s="1448"/>
      <c r="SHI40" s="1448"/>
      <c r="SHJ40" s="1449"/>
      <c r="SHK40" s="1450"/>
      <c r="SHL40" s="1448"/>
      <c r="SHM40" s="1448"/>
      <c r="SHN40" s="1448"/>
      <c r="SHO40" s="1451"/>
      <c r="SHP40" s="1447"/>
      <c r="SHQ40" s="1448"/>
      <c r="SHR40" s="1448"/>
      <c r="SHS40" s="1448"/>
      <c r="SHT40" s="1449"/>
      <c r="SHU40" s="1771"/>
      <c r="SHV40" s="1447"/>
      <c r="SHW40" s="1448"/>
      <c r="SHX40" s="1448"/>
      <c r="SHY40" s="1448"/>
      <c r="SHZ40" s="1449"/>
      <c r="SIA40" s="1450"/>
      <c r="SIB40" s="1448"/>
      <c r="SIC40" s="1448"/>
      <c r="SID40" s="1448"/>
      <c r="SIE40" s="1451"/>
      <c r="SIF40" s="1447"/>
      <c r="SIG40" s="1448"/>
      <c r="SIH40" s="1448"/>
      <c r="SII40" s="1448"/>
      <c r="SIJ40" s="1449"/>
      <c r="SIK40" s="1771"/>
      <c r="SIL40" s="1447"/>
      <c r="SIM40" s="1448"/>
      <c r="SIN40" s="1448"/>
      <c r="SIO40" s="1448"/>
      <c r="SIP40" s="1449"/>
      <c r="SIQ40" s="1450"/>
      <c r="SIR40" s="1448"/>
      <c r="SIS40" s="1448"/>
      <c r="SIT40" s="1448"/>
      <c r="SIU40" s="1451"/>
      <c r="SIV40" s="1447"/>
      <c r="SIW40" s="1448"/>
      <c r="SIX40" s="1448"/>
      <c r="SIY40" s="1448"/>
      <c r="SIZ40" s="1449"/>
      <c r="SJA40" s="1771"/>
      <c r="SJB40" s="1447"/>
      <c r="SJC40" s="1448"/>
      <c r="SJD40" s="1448"/>
      <c r="SJE40" s="1448"/>
      <c r="SJF40" s="1449"/>
      <c r="SJG40" s="1450"/>
      <c r="SJH40" s="1448"/>
      <c r="SJI40" s="1448"/>
      <c r="SJJ40" s="1448"/>
      <c r="SJK40" s="1451"/>
      <c r="SJL40" s="1447"/>
      <c r="SJM40" s="1448"/>
      <c r="SJN40" s="1448"/>
      <c r="SJO40" s="1448"/>
      <c r="SJP40" s="1449"/>
      <c r="SJQ40" s="1771"/>
      <c r="SJR40" s="1447"/>
      <c r="SJS40" s="1448"/>
      <c r="SJT40" s="1448"/>
      <c r="SJU40" s="1448"/>
      <c r="SJV40" s="1449"/>
      <c r="SJW40" s="1450"/>
      <c r="SJX40" s="1448"/>
      <c r="SJY40" s="1448"/>
      <c r="SJZ40" s="1448"/>
      <c r="SKA40" s="1451"/>
      <c r="SKB40" s="1447"/>
      <c r="SKC40" s="1448"/>
      <c r="SKD40" s="1448"/>
      <c r="SKE40" s="1448"/>
      <c r="SKF40" s="1449"/>
      <c r="SKG40" s="1771"/>
      <c r="SKH40" s="1447"/>
      <c r="SKI40" s="1448"/>
      <c r="SKJ40" s="1448"/>
      <c r="SKK40" s="1448"/>
      <c r="SKL40" s="1449"/>
      <c r="SKM40" s="1450"/>
      <c r="SKN40" s="1448"/>
      <c r="SKO40" s="1448"/>
      <c r="SKP40" s="1448"/>
      <c r="SKQ40" s="1451"/>
      <c r="SKR40" s="1447"/>
      <c r="SKS40" s="1448"/>
      <c r="SKT40" s="1448"/>
      <c r="SKU40" s="1448"/>
      <c r="SKV40" s="1449"/>
      <c r="SKW40" s="1771"/>
      <c r="SKX40" s="1447"/>
      <c r="SKY40" s="1448"/>
      <c r="SKZ40" s="1448"/>
      <c r="SLA40" s="1448"/>
      <c r="SLB40" s="1449"/>
      <c r="SLC40" s="1450"/>
      <c r="SLD40" s="1448"/>
      <c r="SLE40" s="1448"/>
      <c r="SLF40" s="1448"/>
      <c r="SLG40" s="1451"/>
      <c r="SLH40" s="1447"/>
      <c r="SLI40" s="1448"/>
      <c r="SLJ40" s="1448"/>
      <c r="SLK40" s="1448"/>
      <c r="SLL40" s="1449"/>
      <c r="SLM40" s="1771"/>
      <c r="SLN40" s="1447"/>
      <c r="SLO40" s="1448"/>
      <c r="SLP40" s="1448"/>
      <c r="SLQ40" s="1448"/>
      <c r="SLR40" s="1449"/>
      <c r="SLS40" s="1450"/>
      <c r="SLT40" s="1448"/>
      <c r="SLU40" s="1448"/>
      <c r="SLV40" s="1448"/>
      <c r="SLW40" s="1451"/>
      <c r="SLX40" s="1447"/>
      <c r="SLY40" s="1448"/>
      <c r="SLZ40" s="1448"/>
      <c r="SMA40" s="1448"/>
      <c r="SMB40" s="1449"/>
      <c r="SMC40" s="1771"/>
      <c r="SMD40" s="1447"/>
      <c r="SME40" s="1448"/>
      <c r="SMF40" s="1448"/>
      <c r="SMG40" s="1448"/>
      <c r="SMH40" s="1449"/>
      <c r="SMI40" s="1450"/>
      <c r="SMJ40" s="1448"/>
      <c r="SMK40" s="1448"/>
      <c r="SML40" s="1448"/>
      <c r="SMM40" s="1451"/>
      <c r="SMN40" s="1447"/>
      <c r="SMO40" s="1448"/>
      <c r="SMP40" s="1448"/>
      <c r="SMQ40" s="1448"/>
      <c r="SMR40" s="1449"/>
      <c r="SMS40" s="1771"/>
      <c r="SMT40" s="1447"/>
      <c r="SMU40" s="1448"/>
      <c r="SMV40" s="1448"/>
      <c r="SMW40" s="1448"/>
      <c r="SMX40" s="1449"/>
      <c r="SMY40" s="1450"/>
      <c r="SMZ40" s="1448"/>
      <c r="SNA40" s="1448"/>
      <c r="SNB40" s="1448"/>
      <c r="SNC40" s="1451"/>
      <c r="SND40" s="1447"/>
      <c r="SNE40" s="1448"/>
      <c r="SNF40" s="1448"/>
      <c r="SNG40" s="1448"/>
      <c r="SNH40" s="1449"/>
      <c r="SNI40" s="1771"/>
      <c r="SNJ40" s="1447"/>
      <c r="SNK40" s="1448"/>
      <c r="SNL40" s="1448"/>
      <c r="SNM40" s="1448"/>
      <c r="SNN40" s="1449"/>
      <c r="SNO40" s="1450"/>
      <c r="SNP40" s="1448"/>
      <c r="SNQ40" s="1448"/>
      <c r="SNR40" s="1448"/>
      <c r="SNS40" s="1451"/>
      <c r="SNT40" s="1447"/>
      <c r="SNU40" s="1448"/>
      <c r="SNV40" s="1448"/>
      <c r="SNW40" s="1448"/>
      <c r="SNX40" s="1449"/>
      <c r="SNY40" s="1771"/>
      <c r="SNZ40" s="1447"/>
      <c r="SOA40" s="1448"/>
      <c r="SOB40" s="1448"/>
      <c r="SOC40" s="1448"/>
      <c r="SOD40" s="1449"/>
      <c r="SOE40" s="1450"/>
      <c r="SOF40" s="1448"/>
      <c r="SOG40" s="1448"/>
      <c r="SOH40" s="1448"/>
      <c r="SOI40" s="1451"/>
      <c r="SOJ40" s="1447"/>
      <c r="SOK40" s="1448"/>
      <c r="SOL40" s="1448"/>
      <c r="SOM40" s="1448"/>
      <c r="SON40" s="1449"/>
      <c r="SOO40" s="1771"/>
      <c r="SOP40" s="1447"/>
      <c r="SOQ40" s="1448"/>
      <c r="SOR40" s="1448"/>
      <c r="SOS40" s="1448"/>
      <c r="SOT40" s="1449"/>
      <c r="SOU40" s="1450"/>
      <c r="SOV40" s="1448"/>
      <c r="SOW40" s="1448"/>
      <c r="SOX40" s="1448"/>
      <c r="SOY40" s="1451"/>
      <c r="SOZ40" s="1447"/>
      <c r="SPA40" s="1448"/>
      <c r="SPB40" s="1448"/>
      <c r="SPC40" s="1448"/>
      <c r="SPD40" s="1449"/>
      <c r="SPE40" s="1771"/>
      <c r="SPF40" s="1447"/>
      <c r="SPG40" s="1448"/>
      <c r="SPH40" s="1448"/>
      <c r="SPI40" s="1448"/>
      <c r="SPJ40" s="1449"/>
      <c r="SPK40" s="1450"/>
      <c r="SPL40" s="1448"/>
      <c r="SPM40" s="1448"/>
      <c r="SPN40" s="1448"/>
      <c r="SPO40" s="1451"/>
      <c r="SPP40" s="1447"/>
      <c r="SPQ40" s="1448"/>
      <c r="SPR40" s="1448"/>
      <c r="SPS40" s="1448"/>
      <c r="SPT40" s="1449"/>
      <c r="SPU40" s="1771"/>
      <c r="SPV40" s="1447"/>
      <c r="SPW40" s="1448"/>
      <c r="SPX40" s="1448"/>
      <c r="SPY40" s="1448"/>
      <c r="SPZ40" s="1449"/>
      <c r="SQA40" s="1450"/>
      <c r="SQB40" s="1448"/>
      <c r="SQC40" s="1448"/>
      <c r="SQD40" s="1448"/>
      <c r="SQE40" s="1451"/>
      <c r="SQF40" s="1447"/>
      <c r="SQG40" s="1448"/>
      <c r="SQH40" s="1448"/>
      <c r="SQI40" s="1448"/>
      <c r="SQJ40" s="1449"/>
      <c r="SQK40" s="1771"/>
      <c r="SQL40" s="1447"/>
      <c r="SQM40" s="1448"/>
      <c r="SQN40" s="1448"/>
      <c r="SQO40" s="1448"/>
      <c r="SQP40" s="1449"/>
      <c r="SQQ40" s="1450"/>
      <c r="SQR40" s="1448"/>
      <c r="SQS40" s="1448"/>
      <c r="SQT40" s="1448"/>
      <c r="SQU40" s="1451"/>
      <c r="SQV40" s="1447"/>
      <c r="SQW40" s="1448"/>
      <c r="SQX40" s="1448"/>
      <c r="SQY40" s="1448"/>
      <c r="SQZ40" s="1449"/>
      <c r="SRA40" s="1771"/>
      <c r="SRB40" s="1447"/>
      <c r="SRC40" s="1448"/>
      <c r="SRD40" s="1448"/>
      <c r="SRE40" s="1448"/>
      <c r="SRF40" s="1449"/>
      <c r="SRG40" s="1450"/>
      <c r="SRH40" s="1448"/>
      <c r="SRI40" s="1448"/>
      <c r="SRJ40" s="1448"/>
      <c r="SRK40" s="1451"/>
      <c r="SRL40" s="1447"/>
      <c r="SRM40" s="1448"/>
      <c r="SRN40" s="1448"/>
      <c r="SRO40" s="1448"/>
      <c r="SRP40" s="1449"/>
      <c r="SRQ40" s="1771"/>
      <c r="SRR40" s="1447"/>
      <c r="SRS40" s="1448"/>
      <c r="SRT40" s="1448"/>
      <c r="SRU40" s="1448"/>
      <c r="SRV40" s="1449"/>
      <c r="SRW40" s="1450"/>
      <c r="SRX40" s="1448"/>
      <c r="SRY40" s="1448"/>
      <c r="SRZ40" s="1448"/>
      <c r="SSA40" s="1451"/>
      <c r="SSB40" s="1447"/>
      <c r="SSC40" s="1448"/>
      <c r="SSD40" s="1448"/>
      <c r="SSE40" s="1448"/>
      <c r="SSF40" s="1449"/>
      <c r="SSG40" s="1771"/>
      <c r="SSH40" s="1447"/>
      <c r="SSI40" s="1448"/>
      <c r="SSJ40" s="1448"/>
      <c r="SSK40" s="1448"/>
      <c r="SSL40" s="1449"/>
      <c r="SSM40" s="1450"/>
      <c r="SSN40" s="1448"/>
      <c r="SSO40" s="1448"/>
      <c r="SSP40" s="1448"/>
      <c r="SSQ40" s="1451"/>
      <c r="SSR40" s="1447"/>
      <c r="SSS40" s="1448"/>
      <c r="SST40" s="1448"/>
      <c r="SSU40" s="1448"/>
      <c r="SSV40" s="1449"/>
      <c r="SSW40" s="1771"/>
      <c r="SSX40" s="1447"/>
      <c r="SSY40" s="1448"/>
      <c r="SSZ40" s="1448"/>
      <c r="STA40" s="1448"/>
      <c r="STB40" s="1449"/>
      <c r="STC40" s="1450"/>
      <c r="STD40" s="1448"/>
      <c r="STE40" s="1448"/>
      <c r="STF40" s="1448"/>
      <c r="STG40" s="1451"/>
      <c r="STH40" s="1447"/>
      <c r="STI40" s="1448"/>
      <c r="STJ40" s="1448"/>
      <c r="STK40" s="1448"/>
      <c r="STL40" s="1449"/>
      <c r="STM40" s="1771"/>
      <c r="STN40" s="1447"/>
      <c r="STO40" s="1448"/>
      <c r="STP40" s="1448"/>
      <c r="STQ40" s="1448"/>
      <c r="STR40" s="1449"/>
      <c r="STS40" s="1450"/>
      <c r="STT40" s="1448"/>
      <c r="STU40" s="1448"/>
      <c r="STV40" s="1448"/>
      <c r="STW40" s="1451"/>
      <c r="STX40" s="1447"/>
      <c r="STY40" s="1448"/>
      <c r="STZ40" s="1448"/>
      <c r="SUA40" s="1448"/>
      <c r="SUB40" s="1449"/>
      <c r="SUC40" s="1771"/>
      <c r="SUD40" s="1447"/>
      <c r="SUE40" s="1448"/>
      <c r="SUF40" s="1448"/>
      <c r="SUG40" s="1448"/>
      <c r="SUH40" s="1449"/>
      <c r="SUI40" s="1450"/>
      <c r="SUJ40" s="1448"/>
      <c r="SUK40" s="1448"/>
      <c r="SUL40" s="1448"/>
      <c r="SUM40" s="1451"/>
      <c r="SUN40" s="1447"/>
      <c r="SUO40" s="1448"/>
      <c r="SUP40" s="1448"/>
      <c r="SUQ40" s="1448"/>
      <c r="SUR40" s="1449"/>
      <c r="SUS40" s="1771"/>
      <c r="SUT40" s="1447"/>
      <c r="SUU40" s="1448"/>
      <c r="SUV40" s="1448"/>
      <c r="SUW40" s="1448"/>
      <c r="SUX40" s="1449"/>
      <c r="SUY40" s="1450"/>
      <c r="SUZ40" s="1448"/>
      <c r="SVA40" s="1448"/>
      <c r="SVB40" s="1448"/>
      <c r="SVC40" s="1451"/>
      <c r="SVD40" s="1447"/>
      <c r="SVE40" s="1448"/>
      <c r="SVF40" s="1448"/>
      <c r="SVG40" s="1448"/>
      <c r="SVH40" s="1449"/>
      <c r="SVI40" s="1771"/>
      <c r="SVJ40" s="1447"/>
      <c r="SVK40" s="1448"/>
      <c r="SVL40" s="1448"/>
      <c r="SVM40" s="1448"/>
      <c r="SVN40" s="1449"/>
      <c r="SVO40" s="1450"/>
      <c r="SVP40" s="1448"/>
      <c r="SVQ40" s="1448"/>
      <c r="SVR40" s="1448"/>
      <c r="SVS40" s="1451"/>
      <c r="SVT40" s="1447"/>
      <c r="SVU40" s="1448"/>
      <c r="SVV40" s="1448"/>
      <c r="SVW40" s="1448"/>
      <c r="SVX40" s="1449"/>
      <c r="SVY40" s="1771"/>
      <c r="SVZ40" s="1447"/>
      <c r="SWA40" s="1448"/>
      <c r="SWB40" s="1448"/>
      <c r="SWC40" s="1448"/>
      <c r="SWD40" s="1449"/>
      <c r="SWE40" s="1450"/>
      <c r="SWF40" s="1448"/>
      <c r="SWG40" s="1448"/>
      <c r="SWH40" s="1448"/>
      <c r="SWI40" s="1451"/>
      <c r="SWJ40" s="1447"/>
      <c r="SWK40" s="1448"/>
      <c r="SWL40" s="1448"/>
      <c r="SWM40" s="1448"/>
      <c r="SWN40" s="1449"/>
      <c r="SWO40" s="1771"/>
      <c r="SWP40" s="1447"/>
      <c r="SWQ40" s="1448"/>
      <c r="SWR40" s="1448"/>
      <c r="SWS40" s="1448"/>
      <c r="SWT40" s="1449"/>
      <c r="SWU40" s="1450"/>
      <c r="SWV40" s="1448"/>
      <c r="SWW40" s="1448"/>
      <c r="SWX40" s="1448"/>
      <c r="SWY40" s="1451"/>
      <c r="SWZ40" s="1447"/>
      <c r="SXA40" s="1448"/>
      <c r="SXB40" s="1448"/>
      <c r="SXC40" s="1448"/>
      <c r="SXD40" s="1449"/>
      <c r="SXE40" s="1771"/>
      <c r="SXF40" s="1447"/>
      <c r="SXG40" s="1448"/>
      <c r="SXH40" s="1448"/>
      <c r="SXI40" s="1448"/>
      <c r="SXJ40" s="1449"/>
      <c r="SXK40" s="1450"/>
      <c r="SXL40" s="1448"/>
      <c r="SXM40" s="1448"/>
      <c r="SXN40" s="1448"/>
      <c r="SXO40" s="1451"/>
      <c r="SXP40" s="1447"/>
      <c r="SXQ40" s="1448"/>
      <c r="SXR40" s="1448"/>
      <c r="SXS40" s="1448"/>
      <c r="SXT40" s="1449"/>
      <c r="SXU40" s="1771"/>
      <c r="SXV40" s="1447"/>
      <c r="SXW40" s="1448"/>
      <c r="SXX40" s="1448"/>
      <c r="SXY40" s="1448"/>
      <c r="SXZ40" s="1449"/>
      <c r="SYA40" s="1450"/>
      <c r="SYB40" s="1448"/>
      <c r="SYC40" s="1448"/>
      <c r="SYD40" s="1448"/>
      <c r="SYE40" s="1451"/>
      <c r="SYF40" s="1447"/>
      <c r="SYG40" s="1448"/>
      <c r="SYH40" s="1448"/>
      <c r="SYI40" s="1448"/>
      <c r="SYJ40" s="1449"/>
      <c r="SYK40" s="1771"/>
      <c r="SYL40" s="1447"/>
      <c r="SYM40" s="1448"/>
      <c r="SYN40" s="1448"/>
      <c r="SYO40" s="1448"/>
      <c r="SYP40" s="1449"/>
      <c r="SYQ40" s="1450"/>
      <c r="SYR40" s="1448"/>
      <c r="SYS40" s="1448"/>
      <c r="SYT40" s="1448"/>
      <c r="SYU40" s="1451"/>
      <c r="SYV40" s="1447"/>
      <c r="SYW40" s="1448"/>
      <c r="SYX40" s="1448"/>
      <c r="SYY40" s="1448"/>
      <c r="SYZ40" s="1449"/>
      <c r="SZA40" s="1771"/>
      <c r="SZB40" s="1447"/>
      <c r="SZC40" s="1448"/>
      <c r="SZD40" s="1448"/>
      <c r="SZE40" s="1448"/>
      <c r="SZF40" s="1449"/>
      <c r="SZG40" s="1450"/>
      <c r="SZH40" s="1448"/>
      <c r="SZI40" s="1448"/>
      <c r="SZJ40" s="1448"/>
      <c r="SZK40" s="1451"/>
      <c r="SZL40" s="1447"/>
      <c r="SZM40" s="1448"/>
      <c r="SZN40" s="1448"/>
      <c r="SZO40" s="1448"/>
      <c r="SZP40" s="1449"/>
      <c r="SZQ40" s="1771"/>
      <c r="SZR40" s="1447"/>
      <c r="SZS40" s="1448"/>
      <c r="SZT40" s="1448"/>
      <c r="SZU40" s="1448"/>
      <c r="SZV40" s="1449"/>
      <c r="SZW40" s="1450"/>
      <c r="SZX40" s="1448"/>
      <c r="SZY40" s="1448"/>
      <c r="SZZ40" s="1448"/>
      <c r="TAA40" s="1451"/>
      <c r="TAB40" s="1447"/>
      <c r="TAC40" s="1448"/>
      <c r="TAD40" s="1448"/>
      <c r="TAE40" s="1448"/>
      <c r="TAF40" s="1449"/>
      <c r="TAG40" s="1771"/>
      <c r="TAH40" s="1447"/>
      <c r="TAI40" s="1448"/>
      <c r="TAJ40" s="1448"/>
      <c r="TAK40" s="1448"/>
      <c r="TAL40" s="1449"/>
      <c r="TAM40" s="1450"/>
      <c r="TAN40" s="1448"/>
      <c r="TAO40" s="1448"/>
      <c r="TAP40" s="1448"/>
      <c r="TAQ40" s="1451"/>
      <c r="TAR40" s="1447"/>
      <c r="TAS40" s="1448"/>
      <c r="TAT40" s="1448"/>
      <c r="TAU40" s="1448"/>
      <c r="TAV40" s="1449"/>
      <c r="TAW40" s="1771"/>
      <c r="TAX40" s="1447"/>
      <c r="TAY40" s="1448"/>
      <c r="TAZ40" s="1448"/>
      <c r="TBA40" s="1448"/>
      <c r="TBB40" s="1449"/>
      <c r="TBC40" s="1450"/>
      <c r="TBD40" s="1448"/>
      <c r="TBE40" s="1448"/>
      <c r="TBF40" s="1448"/>
      <c r="TBG40" s="1451"/>
      <c r="TBH40" s="1447"/>
      <c r="TBI40" s="1448"/>
      <c r="TBJ40" s="1448"/>
      <c r="TBK40" s="1448"/>
      <c r="TBL40" s="1449"/>
      <c r="TBM40" s="1771"/>
      <c r="TBN40" s="1447"/>
      <c r="TBO40" s="1448"/>
      <c r="TBP40" s="1448"/>
      <c r="TBQ40" s="1448"/>
      <c r="TBR40" s="1449"/>
      <c r="TBS40" s="1450"/>
      <c r="TBT40" s="1448"/>
      <c r="TBU40" s="1448"/>
      <c r="TBV40" s="1448"/>
      <c r="TBW40" s="1451"/>
      <c r="TBX40" s="1447"/>
      <c r="TBY40" s="1448"/>
      <c r="TBZ40" s="1448"/>
      <c r="TCA40" s="1448"/>
      <c r="TCB40" s="1449"/>
      <c r="TCC40" s="1771"/>
      <c r="TCD40" s="1447"/>
      <c r="TCE40" s="1448"/>
      <c r="TCF40" s="1448"/>
      <c r="TCG40" s="1448"/>
      <c r="TCH40" s="1449"/>
      <c r="TCI40" s="1450"/>
      <c r="TCJ40" s="1448"/>
      <c r="TCK40" s="1448"/>
      <c r="TCL40" s="1448"/>
      <c r="TCM40" s="1451"/>
      <c r="TCN40" s="1447"/>
      <c r="TCO40" s="1448"/>
      <c r="TCP40" s="1448"/>
      <c r="TCQ40" s="1448"/>
      <c r="TCR40" s="1449"/>
      <c r="TCS40" s="1771"/>
      <c r="TCT40" s="1447"/>
      <c r="TCU40" s="1448"/>
      <c r="TCV40" s="1448"/>
      <c r="TCW40" s="1448"/>
      <c r="TCX40" s="1449"/>
      <c r="TCY40" s="1450"/>
      <c r="TCZ40" s="1448"/>
      <c r="TDA40" s="1448"/>
      <c r="TDB40" s="1448"/>
      <c r="TDC40" s="1451"/>
      <c r="TDD40" s="1447"/>
      <c r="TDE40" s="1448"/>
      <c r="TDF40" s="1448"/>
      <c r="TDG40" s="1448"/>
      <c r="TDH40" s="1449"/>
      <c r="TDI40" s="1771"/>
      <c r="TDJ40" s="1447"/>
      <c r="TDK40" s="1448"/>
      <c r="TDL40" s="1448"/>
      <c r="TDM40" s="1448"/>
      <c r="TDN40" s="1449"/>
      <c r="TDO40" s="1450"/>
      <c r="TDP40" s="1448"/>
      <c r="TDQ40" s="1448"/>
      <c r="TDR40" s="1448"/>
      <c r="TDS40" s="1451"/>
      <c r="TDT40" s="1447"/>
      <c r="TDU40" s="1448"/>
      <c r="TDV40" s="1448"/>
      <c r="TDW40" s="1448"/>
      <c r="TDX40" s="1449"/>
      <c r="TDY40" s="1771"/>
      <c r="TDZ40" s="1447"/>
      <c r="TEA40" s="1448"/>
      <c r="TEB40" s="1448"/>
      <c r="TEC40" s="1448"/>
      <c r="TED40" s="1449"/>
      <c r="TEE40" s="1450"/>
      <c r="TEF40" s="1448"/>
      <c r="TEG40" s="1448"/>
      <c r="TEH40" s="1448"/>
      <c r="TEI40" s="1451"/>
      <c r="TEJ40" s="1447"/>
      <c r="TEK40" s="1448"/>
      <c r="TEL40" s="1448"/>
      <c r="TEM40" s="1448"/>
      <c r="TEN40" s="1449"/>
      <c r="TEO40" s="1771"/>
      <c r="TEP40" s="1447"/>
      <c r="TEQ40" s="1448"/>
      <c r="TER40" s="1448"/>
      <c r="TES40" s="1448"/>
      <c r="TET40" s="1449"/>
      <c r="TEU40" s="1450"/>
      <c r="TEV40" s="1448"/>
      <c r="TEW40" s="1448"/>
      <c r="TEX40" s="1448"/>
      <c r="TEY40" s="1451"/>
      <c r="TEZ40" s="1447"/>
      <c r="TFA40" s="1448"/>
      <c r="TFB40" s="1448"/>
      <c r="TFC40" s="1448"/>
      <c r="TFD40" s="1449"/>
      <c r="TFE40" s="1771"/>
      <c r="TFF40" s="1447"/>
      <c r="TFG40" s="1448"/>
      <c r="TFH40" s="1448"/>
      <c r="TFI40" s="1448"/>
      <c r="TFJ40" s="1449"/>
      <c r="TFK40" s="1450"/>
      <c r="TFL40" s="1448"/>
      <c r="TFM40" s="1448"/>
      <c r="TFN40" s="1448"/>
      <c r="TFO40" s="1451"/>
      <c r="TFP40" s="1447"/>
      <c r="TFQ40" s="1448"/>
      <c r="TFR40" s="1448"/>
      <c r="TFS40" s="1448"/>
      <c r="TFT40" s="1449"/>
      <c r="TFU40" s="1771"/>
      <c r="TFV40" s="1447"/>
      <c r="TFW40" s="1448"/>
      <c r="TFX40" s="1448"/>
      <c r="TFY40" s="1448"/>
      <c r="TFZ40" s="1449"/>
      <c r="TGA40" s="1450"/>
      <c r="TGB40" s="1448"/>
      <c r="TGC40" s="1448"/>
      <c r="TGD40" s="1448"/>
      <c r="TGE40" s="1451"/>
      <c r="TGF40" s="1447"/>
      <c r="TGG40" s="1448"/>
      <c r="TGH40" s="1448"/>
      <c r="TGI40" s="1448"/>
      <c r="TGJ40" s="1449"/>
      <c r="TGK40" s="1771"/>
      <c r="TGL40" s="1447"/>
      <c r="TGM40" s="1448"/>
      <c r="TGN40" s="1448"/>
      <c r="TGO40" s="1448"/>
      <c r="TGP40" s="1449"/>
      <c r="TGQ40" s="1450"/>
      <c r="TGR40" s="1448"/>
      <c r="TGS40" s="1448"/>
      <c r="TGT40" s="1448"/>
      <c r="TGU40" s="1451"/>
      <c r="TGV40" s="1447"/>
      <c r="TGW40" s="1448"/>
      <c r="TGX40" s="1448"/>
      <c r="TGY40" s="1448"/>
      <c r="TGZ40" s="1449"/>
      <c r="THA40" s="1771"/>
      <c r="THB40" s="1447"/>
      <c r="THC40" s="1448"/>
      <c r="THD40" s="1448"/>
      <c r="THE40" s="1448"/>
      <c r="THF40" s="1449"/>
      <c r="THG40" s="1450"/>
      <c r="THH40" s="1448"/>
      <c r="THI40" s="1448"/>
      <c r="THJ40" s="1448"/>
      <c r="THK40" s="1451"/>
      <c r="THL40" s="1447"/>
      <c r="THM40" s="1448"/>
      <c r="THN40" s="1448"/>
      <c r="THO40" s="1448"/>
      <c r="THP40" s="1449"/>
      <c r="THQ40" s="1771"/>
      <c r="THR40" s="1447"/>
      <c r="THS40" s="1448"/>
      <c r="THT40" s="1448"/>
      <c r="THU40" s="1448"/>
      <c r="THV40" s="1449"/>
      <c r="THW40" s="1450"/>
      <c r="THX40" s="1448"/>
      <c r="THY40" s="1448"/>
      <c r="THZ40" s="1448"/>
      <c r="TIA40" s="1451"/>
      <c r="TIB40" s="1447"/>
      <c r="TIC40" s="1448"/>
      <c r="TID40" s="1448"/>
      <c r="TIE40" s="1448"/>
      <c r="TIF40" s="1449"/>
      <c r="TIG40" s="1771"/>
      <c r="TIH40" s="1447"/>
      <c r="TII40" s="1448"/>
      <c r="TIJ40" s="1448"/>
      <c r="TIK40" s="1448"/>
      <c r="TIL40" s="1449"/>
      <c r="TIM40" s="1450"/>
      <c r="TIN40" s="1448"/>
      <c r="TIO40" s="1448"/>
      <c r="TIP40" s="1448"/>
      <c r="TIQ40" s="1451"/>
      <c r="TIR40" s="1447"/>
      <c r="TIS40" s="1448"/>
      <c r="TIT40" s="1448"/>
      <c r="TIU40" s="1448"/>
      <c r="TIV40" s="1449"/>
      <c r="TIW40" s="1771"/>
      <c r="TIX40" s="1447"/>
      <c r="TIY40" s="1448"/>
      <c r="TIZ40" s="1448"/>
      <c r="TJA40" s="1448"/>
      <c r="TJB40" s="1449"/>
      <c r="TJC40" s="1450"/>
      <c r="TJD40" s="1448"/>
      <c r="TJE40" s="1448"/>
      <c r="TJF40" s="1448"/>
      <c r="TJG40" s="1451"/>
      <c r="TJH40" s="1447"/>
      <c r="TJI40" s="1448"/>
      <c r="TJJ40" s="1448"/>
      <c r="TJK40" s="1448"/>
      <c r="TJL40" s="1449"/>
      <c r="TJM40" s="1771"/>
      <c r="TJN40" s="1447"/>
      <c r="TJO40" s="1448"/>
      <c r="TJP40" s="1448"/>
      <c r="TJQ40" s="1448"/>
      <c r="TJR40" s="1449"/>
      <c r="TJS40" s="1450"/>
      <c r="TJT40" s="1448"/>
      <c r="TJU40" s="1448"/>
      <c r="TJV40" s="1448"/>
      <c r="TJW40" s="1451"/>
      <c r="TJX40" s="1447"/>
      <c r="TJY40" s="1448"/>
      <c r="TJZ40" s="1448"/>
      <c r="TKA40" s="1448"/>
      <c r="TKB40" s="1449"/>
      <c r="TKC40" s="1771"/>
      <c r="TKD40" s="1447"/>
      <c r="TKE40" s="1448"/>
      <c r="TKF40" s="1448"/>
      <c r="TKG40" s="1448"/>
      <c r="TKH40" s="1449"/>
      <c r="TKI40" s="1450"/>
      <c r="TKJ40" s="1448"/>
      <c r="TKK40" s="1448"/>
      <c r="TKL40" s="1448"/>
      <c r="TKM40" s="1451"/>
      <c r="TKN40" s="1447"/>
      <c r="TKO40" s="1448"/>
      <c r="TKP40" s="1448"/>
      <c r="TKQ40" s="1448"/>
      <c r="TKR40" s="1449"/>
      <c r="TKS40" s="1771"/>
      <c r="TKT40" s="1447"/>
      <c r="TKU40" s="1448"/>
      <c r="TKV40" s="1448"/>
      <c r="TKW40" s="1448"/>
      <c r="TKX40" s="1449"/>
      <c r="TKY40" s="1450"/>
      <c r="TKZ40" s="1448"/>
      <c r="TLA40" s="1448"/>
      <c r="TLB40" s="1448"/>
      <c r="TLC40" s="1451"/>
      <c r="TLD40" s="1447"/>
      <c r="TLE40" s="1448"/>
      <c r="TLF40" s="1448"/>
      <c r="TLG40" s="1448"/>
      <c r="TLH40" s="1449"/>
      <c r="TLI40" s="1771"/>
      <c r="TLJ40" s="1447"/>
      <c r="TLK40" s="1448"/>
      <c r="TLL40" s="1448"/>
      <c r="TLM40" s="1448"/>
      <c r="TLN40" s="1449"/>
      <c r="TLO40" s="1450"/>
      <c r="TLP40" s="1448"/>
      <c r="TLQ40" s="1448"/>
      <c r="TLR40" s="1448"/>
      <c r="TLS40" s="1451"/>
      <c r="TLT40" s="1447"/>
      <c r="TLU40" s="1448"/>
      <c r="TLV40" s="1448"/>
      <c r="TLW40" s="1448"/>
      <c r="TLX40" s="1449"/>
      <c r="TLY40" s="1771"/>
      <c r="TLZ40" s="1447"/>
      <c r="TMA40" s="1448"/>
      <c r="TMB40" s="1448"/>
      <c r="TMC40" s="1448"/>
      <c r="TMD40" s="1449"/>
      <c r="TME40" s="1450"/>
      <c r="TMF40" s="1448"/>
      <c r="TMG40" s="1448"/>
      <c r="TMH40" s="1448"/>
      <c r="TMI40" s="1451"/>
      <c r="TMJ40" s="1447"/>
      <c r="TMK40" s="1448"/>
      <c r="TML40" s="1448"/>
      <c r="TMM40" s="1448"/>
      <c r="TMN40" s="1449"/>
      <c r="TMO40" s="1771"/>
      <c r="TMP40" s="1447"/>
      <c r="TMQ40" s="1448"/>
      <c r="TMR40" s="1448"/>
      <c r="TMS40" s="1448"/>
      <c r="TMT40" s="1449"/>
      <c r="TMU40" s="1450"/>
      <c r="TMV40" s="1448"/>
      <c r="TMW40" s="1448"/>
      <c r="TMX40" s="1448"/>
      <c r="TMY40" s="1451"/>
      <c r="TMZ40" s="1447"/>
      <c r="TNA40" s="1448"/>
      <c r="TNB40" s="1448"/>
      <c r="TNC40" s="1448"/>
      <c r="TND40" s="1449"/>
      <c r="TNE40" s="1771"/>
      <c r="TNF40" s="1447"/>
      <c r="TNG40" s="1448"/>
      <c r="TNH40" s="1448"/>
      <c r="TNI40" s="1448"/>
      <c r="TNJ40" s="1449"/>
      <c r="TNK40" s="1450"/>
      <c r="TNL40" s="1448"/>
      <c r="TNM40" s="1448"/>
      <c r="TNN40" s="1448"/>
      <c r="TNO40" s="1451"/>
      <c r="TNP40" s="1447"/>
      <c r="TNQ40" s="1448"/>
      <c r="TNR40" s="1448"/>
      <c r="TNS40" s="1448"/>
      <c r="TNT40" s="1449"/>
      <c r="TNU40" s="1771"/>
      <c r="TNV40" s="1447"/>
      <c r="TNW40" s="1448"/>
      <c r="TNX40" s="1448"/>
      <c r="TNY40" s="1448"/>
      <c r="TNZ40" s="1449"/>
      <c r="TOA40" s="1450"/>
      <c r="TOB40" s="1448"/>
      <c r="TOC40" s="1448"/>
      <c r="TOD40" s="1448"/>
      <c r="TOE40" s="1451"/>
      <c r="TOF40" s="1447"/>
      <c r="TOG40" s="1448"/>
      <c r="TOH40" s="1448"/>
      <c r="TOI40" s="1448"/>
      <c r="TOJ40" s="1449"/>
      <c r="TOK40" s="1771"/>
      <c r="TOL40" s="1447"/>
      <c r="TOM40" s="1448"/>
      <c r="TON40" s="1448"/>
      <c r="TOO40" s="1448"/>
      <c r="TOP40" s="1449"/>
      <c r="TOQ40" s="1450"/>
      <c r="TOR40" s="1448"/>
      <c r="TOS40" s="1448"/>
      <c r="TOT40" s="1448"/>
      <c r="TOU40" s="1451"/>
      <c r="TOV40" s="1447"/>
      <c r="TOW40" s="1448"/>
      <c r="TOX40" s="1448"/>
      <c r="TOY40" s="1448"/>
      <c r="TOZ40" s="1449"/>
      <c r="TPA40" s="1771"/>
      <c r="TPB40" s="1447"/>
      <c r="TPC40" s="1448"/>
      <c r="TPD40" s="1448"/>
      <c r="TPE40" s="1448"/>
      <c r="TPF40" s="1449"/>
      <c r="TPG40" s="1450"/>
      <c r="TPH40" s="1448"/>
      <c r="TPI40" s="1448"/>
      <c r="TPJ40" s="1448"/>
      <c r="TPK40" s="1451"/>
      <c r="TPL40" s="1447"/>
      <c r="TPM40" s="1448"/>
      <c r="TPN40" s="1448"/>
      <c r="TPO40" s="1448"/>
      <c r="TPP40" s="1449"/>
      <c r="TPQ40" s="1771"/>
      <c r="TPR40" s="1447"/>
      <c r="TPS40" s="1448"/>
      <c r="TPT40" s="1448"/>
      <c r="TPU40" s="1448"/>
      <c r="TPV40" s="1449"/>
      <c r="TPW40" s="1450"/>
      <c r="TPX40" s="1448"/>
      <c r="TPY40" s="1448"/>
      <c r="TPZ40" s="1448"/>
      <c r="TQA40" s="1451"/>
      <c r="TQB40" s="1447"/>
      <c r="TQC40" s="1448"/>
      <c r="TQD40" s="1448"/>
      <c r="TQE40" s="1448"/>
      <c r="TQF40" s="1449"/>
      <c r="TQG40" s="1771"/>
      <c r="TQH40" s="1447"/>
      <c r="TQI40" s="1448"/>
      <c r="TQJ40" s="1448"/>
      <c r="TQK40" s="1448"/>
      <c r="TQL40" s="1449"/>
      <c r="TQM40" s="1450"/>
      <c r="TQN40" s="1448"/>
      <c r="TQO40" s="1448"/>
      <c r="TQP40" s="1448"/>
      <c r="TQQ40" s="1451"/>
      <c r="TQR40" s="1447"/>
      <c r="TQS40" s="1448"/>
      <c r="TQT40" s="1448"/>
      <c r="TQU40" s="1448"/>
      <c r="TQV40" s="1449"/>
      <c r="TQW40" s="1771"/>
      <c r="TQX40" s="1447"/>
      <c r="TQY40" s="1448"/>
      <c r="TQZ40" s="1448"/>
      <c r="TRA40" s="1448"/>
      <c r="TRB40" s="1449"/>
      <c r="TRC40" s="1450"/>
      <c r="TRD40" s="1448"/>
      <c r="TRE40" s="1448"/>
      <c r="TRF40" s="1448"/>
      <c r="TRG40" s="1451"/>
      <c r="TRH40" s="1447"/>
      <c r="TRI40" s="1448"/>
      <c r="TRJ40" s="1448"/>
      <c r="TRK40" s="1448"/>
      <c r="TRL40" s="1449"/>
      <c r="TRM40" s="1771"/>
      <c r="TRN40" s="1447"/>
      <c r="TRO40" s="1448"/>
      <c r="TRP40" s="1448"/>
      <c r="TRQ40" s="1448"/>
      <c r="TRR40" s="1449"/>
      <c r="TRS40" s="1450"/>
      <c r="TRT40" s="1448"/>
      <c r="TRU40" s="1448"/>
      <c r="TRV40" s="1448"/>
      <c r="TRW40" s="1451"/>
      <c r="TRX40" s="1447"/>
      <c r="TRY40" s="1448"/>
      <c r="TRZ40" s="1448"/>
      <c r="TSA40" s="1448"/>
      <c r="TSB40" s="1449"/>
      <c r="TSC40" s="1771"/>
      <c r="TSD40" s="1447"/>
      <c r="TSE40" s="1448"/>
      <c r="TSF40" s="1448"/>
      <c r="TSG40" s="1448"/>
      <c r="TSH40" s="1449"/>
      <c r="TSI40" s="1450"/>
      <c r="TSJ40" s="1448"/>
      <c r="TSK40" s="1448"/>
      <c r="TSL40" s="1448"/>
      <c r="TSM40" s="1451"/>
      <c r="TSN40" s="1447"/>
      <c r="TSO40" s="1448"/>
      <c r="TSP40" s="1448"/>
      <c r="TSQ40" s="1448"/>
      <c r="TSR40" s="1449"/>
      <c r="TSS40" s="1771"/>
      <c r="TST40" s="1447"/>
      <c r="TSU40" s="1448"/>
      <c r="TSV40" s="1448"/>
      <c r="TSW40" s="1448"/>
      <c r="TSX40" s="1449"/>
      <c r="TSY40" s="1450"/>
      <c r="TSZ40" s="1448"/>
      <c r="TTA40" s="1448"/>
      <c r="TTB40" s="1448"/>
      <c r="TTC40" s="1451"/>
      <c r="TTD40" s="1447"/>
      <c r="TTE40" s="1448"/>
      <c r="TTF40" s="1448"/>
      <c r="TTG40" s="1448"/>
      <c r="TTH40" s="1449"/>
      <c r="TTI40" s="1771"/>
      <c r="TTJ40" s="1447"/>
      <c r="TTK40" s="1448"/>
      <c r="TTL40" s="1448"/>
      <c r="TTM40" s="1448"/>
      <c r="TTN40" s="1449"/>
      <c r="TTO40" s="1450"/>
      <c r="TTP40" s="1448"/>
      <c r="TTQ40" s="1448"/>
      <c r="TTR40" s="1448"/>
      <c r="TTS40" s="1451"/>
      <c r="TTT40" s="1447"/>
      <c r="TTU40" s="1448"/>
      <c r="TTV40" s="1448"/>
      <c r="TTW40" s="1448"/>
      <c r="TTX40" s="1449"/>
      <c r="TTY40" s="1771"/>
      <c r="TTZ40" s="1447"/>
      <c r="TUA40" s="1448"/>
      <c r="TUB40" s="1448"/>
      <c r="TUC40" s="1448"/>
      <c r="TUD40" s="1449"/>
      <c r="TUE40" s="1450"/>
      <c r="TUF40" s="1448"/>
      <c r="TUG40" s="1448"/>
      <c r="TUH40" s="1448"/>
      <c r="TUI40" s="1451"/>
      <c r="TUJ40" s="1447"/>
      <c r="TUK40" s="1448"/>
      <c r="TUL40" s="1448"/>
      <c r="TUM40" s="1448"/>
      <c r="TUN40" s="1449"/>
      <c r="TUO40" s="1771"/>
      <c r="TUP40" s="1447"/>
      <c r="TUQ40" s="1448"/>
      <c r="TUR40" s="1448"/>
      <c r="TUS40" s="1448"/>
      <c r="TUT40" s="1449"/>
      <c r="TUU40" s="1450"/>
      <c r="TUV40" s="1448"/>
      <c r="TUW40" s="1448"/>
      <c r="TUX40" s="1448"/>
      <c r="TUY40" s="1451"/>
      <c r="TUZ40" s="1447"/>
      <c r="TVA40" s="1448"/>
      <c r="TVB40" s="1448"/>
      <c r="TVC40" s="1448"/>
      <c r="TVD40" s="1449"/>
      <c r="TVE40" s="1771"/>
      <c r="TVF40" s="1447"/>
      <c r="TVG40" s="1448"/>
      <c r="TVH40" s="1448"/>
      <c r="TVI40" s="1448"/>
      <c r="TVJ40" s="1449"/>
      <c r="TVK40" s="1450"/>
      <c r="TVL40" s="1448"/>
      <c r="TVM40" s="1448"/>
      <c r="TVN40" s="1448"/>
      <c r="TVO40" s="1451"/>
      <c r="TVP40" s="1447"/>
      <c r="TVQ40" s="1448"/>
      <c r="TVR40" s="1448"/>
      <c r="TVS40" s="1448"/>
      <c r="TVT40" s="1449"/>
      <c r="TVU40" s="1771"/>
      <c r="TVV40" s="1447"/>
      <c r="TVW40" s="1448"/>
      <c r="TVX40" s="1448"/>
      <c r="TVY40" s="1448"/>
      <c r="TVZ40" s="1449"/>
      <c r="TWA40" s="1450"/>
      <c r="TWB40" s="1448"/>
      <c r="TWC40" s="1448"/>
      <c r="TWD40" s="1448"/>
      <c r="TWE40" s="1451"/>
      <c r="TWF40" s="1447"/>
      <c r="TWG40" s="1448"/>
      <c r="TWH40" s="1448"/>
      <c r="TWI40" s="1448"/>
      <c r="TWJ40" s="1449"/>
      <c r="TWK40" s="1771"/>
      <c r="TWL40" s="1447"/>
      <c r="TWM40" s="1448"/>
      <c r="TWN40" s="1448"/>
      <c r="TWO40" s="1448"/>
      <c r="TWP40" s="1449"/>
      <c r="TWQ40" s="1450"/>
      <c r="TWR40" s="1448"/>
      <c r="TWS40" s="1448"/>
      <c r="TWT40" s="1448"/>
      <c r="TWU40" s="1451"/>
      <c r="TWV40" s="1447"/>
      <c r="TWW40" s="1448"/>
      <c r="TWX40" s="1448"/>
      <c r="TWY40" s="1448"/>
      <c r="TWZ40" s="1449"/>
      <c r="TXA40" s="1771"/>
      <c r="TXB40" s="1447"/>
      <c r="TXC40" s="1448"/>
      <c r="TXD40" s="1448"/>
      <c r="TXE40" s="1448"/>
      <c r="TXF40" s="1449"/>
      <c r="TXG40" s="1450"/>
      <c r="TXH40" s="1448"/>
      <c r="TXI40" s="1448"/>
      <c r="TXJ40" s="1448"/>
      <c r="TXK40" s="1451"/>
      <c r="TXL40" s="1447"/>
      <c r="TXM40" s="1448"/>
      <c r="TXN40" s="1448"/>
      <c r="TXO40" s="1448"/>
      <c r="TXP40" s="1449"/>
      <c r="TXQ40" s="1771"/>
      <c r="TXR40" s="1447"/>
      <c r="TXS40" s="1448"/>
      <c r="TXT40" s="1448"/>
      <c r="TXU40" s="1448"/>
      <c r="TXV40" s="1449"/>
      <c r="TXW40" s="1450"/>
      <c r="TXX40" s="1448"/>
      <c r="TXY40" s="1448"/>
      <c r="TXZ40" s="1448"/>
      <c r="TYA40" s="1451"/>
      <c r="TYB40" s="1447"/>
      <c r="TYC40" s="1448"/>
      <c r="TYD40" s="1448"/>
      <c r="TYE40" s="1448"/>
      <c r="TYF40" s="1449"/>
      <c r="TYG40" s="1771"/>
      <c r="TYH40" s="1447"/>
      <c r="TYI40" s="1448"/>
      <c r="TYJ40" s="1448"/>
      <c r="TYK40" s="1448"/>
      <c r="TYL40" s="1449"/>
      <c r="TYM40" s="1450"/>
      <c r="TYN40" s="1448"/>
      <c r="TYO40" s="1448"/>
      <c r="TYP40" s="1448"/>
      <c r="TYQ40" s="1451"/>
      <c r="TYR40" s="1447"/>
      <c r="TYS40" s="1448"/>
      <c r="TYT40" s="1448"/>
      <c r="TYU40" s="1448"/>
      <c r="TYV40" s="1449"/>
      <c r="TYW40" s="1771"/>
      <c r="TYX40" s="1447"/>
      <c r="TYY40" s="1448"/>
      <c r="TYZ40" s="1448"/>
      <c r="TZA40" s="1448"/>
      <c r="TZB40" s="1449"/>
      <c r="TZC40" s="1450"/>
      <c r="TZD40" s="1448"/>
      <c r="TZE40" s="1448"/>
      <c r="TZF40" s="1448"/>
      <c r="TZG40" s="1451"/>
      <c r="TZH40" s="1447"/>
      <c r="TZI40" s="1448"/>
      <c r="TZJ40" s="1448"/>
      <c r="TZK40" s="1448"/>
      <c r="TZL40" s="1449"/>
      <c r="TZM40" s="1771"/>
      <c r="TZN40" s="1447"/>
      <c r="TZO40" s="1448"/>
      <c r="TZP40" s="1448"/>
      <c r="TZQ40" s="1448"/>
      <c r="TZR40" s="1449"/>
      <c r="TZS40" s="1450"/>
      <c r="TZT40" s="1448"/>
      <c r="TZU40" s="1448"/>
      <c r="TZV40" s="1448"/>
      <c r="TZW40" s="1451"/>
      <c r="TZX40" s="1447"/>
      <c r="TZY40" s="1448"/>
      <c r="TZZ40" s="1448"/>
      <c r="UAA40" s="1448"/>
      <c r="UAB40" s="1449"/>
      <c r="UAC40" s="1771"/>
      <c r="UAD40" s="1447"/>
      <c r="UAE40" s="1448"/>
      <c r="UAF40" s="1448"/>
      <c r="UAG40" s="1448"/>
      <c r="UAH40" s="1449"/>
      <c r="UAI40" s="1450"/>
      <c r="UAJ40" s="1448"/>
      <c r="UAK40" s="1448"/>
      <c r="UAL40" s="1448"/>
      <c r="UAM40" s="1451"/>
      <c r="UAN40" s="1447"/>
      <c r="UAO40" s="1448"/>
      <c r="UAP40" s="1448"/>
      <c r="UAQ40" s="1448"/>
      <c r="UAR40" s="1449"/>
      <c r="UAS40" s="1771"/>
      <c r="UAT40" s="1447"/>
      <c r="UAU40" s="1448"/>
      <c r="UAV40" s="1448"/>
      <c r="UAW40" s="1448"/>
      <c r="UAX40" s="1449"/>
      <c r="UAY40" s="1450"/>
      <c r="UAZ40" s="1448"/>
      <c r="UBA40" s="1448"/>
      <c r="UBB40" s="1448"/>
      <c r="UBC40" s="1451"/>
      <c r="UBD40" s="1447"/>
      <c r="UBE40" s="1448"/>
      <c r="UBF40" s="1448"/>
      <c r="UBG40" s="1448"/>
      <c r="UBH40" s="1449"/>
      <c r="UBI40" s="1771"/>
      <c r="UBJ40" s="1447"/>
      <c r="UBK40" s="1448"/>
      <c r="UBL40" s="1448"/>
      <c r="UBM40" s="1448"/>
      <c r="UBN40" s="1449"/>
      <c r="UBO40" s="1450"/>
      <c r="UBP40" s="1448"/>
      <c r="UBQ40" s="1448"/>
      <c r="UBR40" s="1448"/>
      <c r="UBS40" s="1451"/>
      <c r="UBT40" s="1447"/>
      <c r="UBU40" s="1448"/>
      <c r="UBV40" s="1448"/>
      <c r="UBW40" s="1448"/>
      <c r="UBX40" s="1449"/>
      <c r="UBY40" s="1771"/>
      <c r="UBZ40" s="1447"/>
      <c r="UCA40" s="1448"/>
      <c r="UCB40" s="1448"/>
      <c r="UCC40" s="1448"/>
      <c r="UCD40" s="1449"/>
      <c r="UCE40" s="1450"/>
      <c r="UCF40" s="1448"/>
      <c r="UCG40" s="1448"/>
      <c r="UCH40" s="1448"/>
      <c r="UCI40" s="1451"/>
      <c r="UCJ40" s="1447"/>
      <c r="UCK40" s="1448"/>
      <c r="UCL40" s="1448"/>
      <c r="UCM40" s="1448"/>
      <c r="UCN40" s="1449"/>
      <c r="UCO40" s="1771"/>
      <c r="UCP40" s="1447"/>
      <c r="UCQ40" s="1448"/>
      <c r="UCR40" s="1448"/>
      <c r="UCS40" s="1448"/>
      <c r="UCT40" s="1449"/>
      <c r="UCU40" s="1450"/>
      <c r="UCV40" s="1448"/>
      <c r="UCW40" s="1448"/>
      <c r="UCX40" s="1448"/>
      <c r="UCY40" s="1451"/>
      <c r="UCZ40" s="1447"/>
      <c r="UDA40" s="1448"/>
      <c r="UDB40" s="1448"/>
      <c r="UDC40" s="1448"/>
      <c r="UDD40" s="1449"/>
      <c r="UDE40" s="1771"/>
      <c r="UDF40" s="1447"/>
      <c r="UDG40" s="1448"/>
      <c r="UDH40" s="1448"/>
      <c r="UDI40" s="1448"/>
      <c r="UDJ40" s="1449"/>
      <c r="UDK40" s="1450"/>
      <c r="UDL40" s="1448"/>
      <c r="UDM40" s="1448"/>
      <c r="UDN40" s="1448"/>
      <c r="UDO40" s="1451"/>
      <c r="UDP40" s="1447"/>
      <c r="UDQ40" s="1448"/>
      <c r="UDR40" s="1448"/>
      <c r="UDS40" s="1448"/>
      <c r="UDT40" s="1449"/>
      <c r="UDU40" s="1771"/>
      <c r="UDV40" s="1447"/>
      <c r="UDW40" s="1448"/>
      <c r="UDX40" s="1448"/>
      <c r="UDY40" s="1448"/>
      <c r="UDZ40" s="1449"/>
      <c r="UEA40" s="1450"/>
      <c r="UEB40" s="1448"/>
      <c r="UEC40" s="1448"/>
      <c r="UED40" s="1448"/>
      <c r="UEE40" s="1451"/>
      <c r="UEF40" s="1447"/>
      <c r="UEG40" s="1448"/>
      <c r="UEH40" s="1448"/>
      <c r="UEI40" s="1448"/>
      <c r="UEJ40" s="1449"/>
      <c r="UEK40" s="1771"/>
      <c r="UEL40" s="1447"/>
      <c r="UEM40" s="1448"/>
      <c r="UEN40" s="1448"/>
      <c r="UEO40" s="1448"/>
      <c r="UEP40" s="1449"/>
      <c r="UEQ40" s="1450"/>
      <c r="UER40" s="1448"/>
      <c r="UES40" s="1448"/>
      <c r="UET40" s="1448"/>
      <c r="UEU40" s="1451"/>
      <c r="UEV40" s="1447"/>
      <c r="UEW40" s="1448"/>
      <c r="UEX40" s="1448"/>
      <c r="UEY40" s="1448"/>
      <c r="UEZ40" s="1449"/>
      <c r="UFA40" s="1771"/>
      <c r="UFB40" s="1447"/>
      <c r="UFC40" s="1448"/>
      <c r="UFD40" s="1448"/>
      <c r="UFE40" s="1448"/>
      <c r="UFF40" s="1449"/>
      <c r="UFG40" s="1450"/>
      <c r="UFH40" s="1448"/>
      <c r="UFI40" s="1448"/>
      <c r="UFJ40" s="1448"/>
      <c r="UFK40" s="1451"/>
      <c r="UFL40" s="1447"/>
      <c r="UFM40" s="1448"/>
      <c r="UFN40" s="1448"/>
      <c r="UFO40" s="1448"/>
      <c r="UFP40" s="1449"/>
      <c r="UFQ40" s="1771"/>
      <c r="UFR40" s="1447"/>
      <c r="UFS40" s="1448"/>
      <c r="UFT40" s="1448"/>
      <c r="UFU40" s="1448"/>
      <c r="UFV40" s="1449"/>
      <c r="UFW40" s="1450"/>
      <c r="UFX40" s="1448"/>
      <c r="UFY40" s="1448"/>
      <c r="UFZ40" s="1448"/>
      <c r="UGA40" s="1451"/>
      <c r="UGB40" s="1447"/>
      <c r="UGC40" s="1448"/>
      <c r="UGD40" s="1448"/>
      <c r="UGE40" s="1448"/>
      <c r="UGF40" s="1449"/>
      <c r="UGG40" s="1771"/>
      <c r="UGH40" s="1447"/>
      <c r="UGI40" s="1448"/>
      <c r="UGJ40" s="1448"/>
      <c r="UGK40" s="1448"/>
      <c r="UGL40" s="1449"/>
      <c r="UGM40" s="1450"/>
      <c r="UGN40" s="1448"/>
      <c r="UGO40" s="1448"/>
      <c r="UGP40" s="1448"/>
      <c r="UGQ40" s="1451"/>
      <c r="UGR40" s="1447"/>
      <c r="UGS40" s="1448"/>
      <c r="UGT40" s="1448"/>
      <c r="UGU40" s="1448"/>
      <c r="UGV40" s="1449"/>
      <c r="UGW40" s="1771"/>
      <c r="UGX40" s="1447"/>
      <c r="UGY40" s="1448"/>
      <c r="UGZ40" s="1448"/>
      <c r="UHA40" s="1448"/>
      <c r="UHB40" s="1449"/>
      <c r="UHC40" s="1450"/>
      <c r="UHD40" s="1448"/>
      <c r="UHE40" s="1448"/>
      <c r="UHF40" s="1448"/>
      <c r="UHG40" s="1451"/>
      <c r="UHH40" s="1447"/>
      <c r="UHI40" s="1448"/>
      <c r="UHJ40" s="1448"/>
      <c r="UHK40" s="1448"/>
      <c r="UHL40" s="1449"/>
      <c r="UHM40" s="1771"/>
      <c r="UHN40" s="1447"/>
      <c r="UHO40" s="1448"/>
      <c r="UHP40" s="1448"/>
      <c r="UHQ40" s="1448"/>
      <c r="UHR40" s="1449"/>
      <c r="UHS40" s="1450"/>
      <c r="UHT40" s="1448"/>
      <c r="UHU40" s="1448"/>
      <c r="UHV40" s="1448"/>
      <c r="UHW40" s="1451"/>
      <c r="UHX40" s="1447"/>
      <c r="UHY40" s="1448"/>
      <c r="UHZ40" s="1448"/>
      <c r="UIA40" s="1448"/>
      <c r="UIB40" s="1449"/>
      <c r="UIC40" s="1771"/>
      <c r="UID40" s="1447"/>
      <c r="UIE40" s="1448"/>
      <c r="UIF40" s="1448"/>
      <c r="UIG40" s="1448"/>
      <c r="UIH40" s="1449"/>
      <c r="UII40" s="1450"/>
      <c r="UIJ40" s="1448"/>
      <c r="UIK40" s="1448"/>
      <c r="UIL40" s="1448"/>
      <c r="UIM40" s="1451"/>
      <c r="UIN40" s="1447"/>
      <c r="UIO40" s="1448"/>
      <c r="UIP40" s="1448"/>
      <c r="UIQ40" s="1448"/>
      <c r="UIR40" s="1449"/>
      <c r="UIS40" s="1771"/>
      <c r="UIT40" s="1447"/>
      <c r="UIU40" s="1448"/>
      <c r="UIV40" s="1448"/>
      <c r="UIW40" s="1448"/>
      <c r="UIX40" s="1449"/>
      <c r="UIY40" s="1450"/>
      <c r="UIZ40" s="1448"/>
      <c r="UJA40" s="1448"/>
      <c r="UJB40" s="1448"/>
      <c r="UJC40" s="1451"/>
      <c r="UJD40" s="1447"/>
      <c r="UJE40" s="1448"/>
      <c r="UJF40" s="1448"/>
      <c r="UJG40" s="1448"/>
      <c r="UJH40" s="1449"/>
      <c r="UJI40" s="1771"/>
      <c r="UJJ40" s="1447"/>
      <c r="UJK40" s="1448"/>
      <c r="UJL40" s="1448"/>
      <c r="UJM40" s="1448"/>
      <c r="UJN40" s="1449"/>
      <c r="UJO40" s="1450"/>
      <c r="UJP40" s="1448"/>
      <c r="UJQ40" s="1448"/>
      <c r="UJR40" s="1448"/>
      <c r="UJS40" s="1451"/>
      <c r="UJT40" s="1447"/>
      <c r="UJU40" s="1448"/>
      <c r="UJV40" s="1448"/>
      <c r="UJW40" s="1448"/>
      <c r="UJX40" s="1449"/>
      <c r="UJY40" s="1771"/>
      <c r="UJZ40" s="1447"/>
      <c r="UKA40" s="1448"/>
      <c r="UKB40" s="1448"/>
      <c r="UKC40" s="1448"/>
      <c r="UKD40" s="1449"/>
      <c r="UKE40" s="1450"/>
      <c r="UKF40" s="1448"/>
      <c r="UKG40" s="1448"/>
      <c r="UKH40" s="1448"/>
      <c r="UKI40" s="1451"/>
      <c r="UKJ40" s="1447"/>
      <c r="UKK40" s="1448"/>
      <c r="UKL40" s="1448"/>
      <c r="UKM40" s="1448"/>
      <c r="UKN40" s="1449"/>
      <c r="UKO40" s="1771"/>
      <c r="UKP40" s="1447"/>
      <c r="UKQ40" s="1448"/>
      <c r="UKR40" s="1448"/>
      <c r="UKS40" s="1448"/>
      <c r="UKT40" s="1449"/>
      <c r="UKU40" s="1450"/>
      <c r="UKV40" s="1448"/>
      <c r="UKW40" s="1448"/>
      <c r="UKX40" s="1448"/>
      <c r="UKY40" s="1451"/>
      <c r="UKZ40" s="1447"/>
      <c r="ULA40" s="1448"/>
      <c r="ULB40" s="1448"/>
      <c r="ULC40" s="1448"/>
      <c r="ULD40" s="1449"/>
      <c r="ULE40" s="1771"/>
      <c r="ULF40" s="1447"/>
      <c r="ULG40" s="1448"/>
      <c r="ULH40" s="1448"/>
      <c r="ULI40" s="1448"/>
      <c r="ULJ40" s="1449"/>
      <c r="ULK40" s="1450"/>
      <c r="ULL40" s="1448"/>
      <c r="ULM40" s="1448"/>
      <c r="ULN40" s="1448"/>
      <c r="ULO40" s="1451"/>
      <c r="ULP40" s="1447"/>
      <c r="ULQ40" s="1448"/>
      <c r="ULR40" s="1448"/>
      <c r="ULS40" s="1448"/>
      <c r="ULT40" s="1449"/>
      <c r="ULU40" s="1771"/>
      <c r="ULV40" s="1447"/>
      <c r="ULW40" s="1448"/>
      <c r="ULX40" s="1448"/>
      <c r="ULY40" s="1448"/>
      <c r="ULZ40" s="1449"/>
      <c r="UMA40" s="1450"/>
      <c r="UMB40" s="1448"/>
      <c r="UMC40" s="1448"/>
      <c r="UMD40" s="1448"/>
      <c r="UME40" s="1451"/>
      <c r="UMF40" s="1447"/>
      <c r="UMG40" s="1448"/>
      <c r="UMH40" s="1448"/>
      <c r="UMI40" s="1448"/>
      <c r="UMJ40" s="1449"/>
      <c r="UMK40" s="1771"/>
      <c r="UML40" s="1447"/>
      <c r="UMM40" s="1448"/>
      <c r="UMN40" s="1448"/>
      <c r="UMO40" s="1448"/>
      <c r="UMP40" s="1449"/>
      <c r="UMQ40" s="1450"/>
      <c r="UMR40" s="1448"/>
      <c r="UMS40" s="1448"/>
      <c r="UMT40" s="1448"/>
      <c r="UMU40" s="1451"/>
      <c r="UMV40" s="1447"/>
      <c r="UMW40" s="1448"/>
      <c r="UMX40" s="1448"/>
      <c r="UMY40" s="1448"/>
      <c r="UMZ40" s="1449"/>
      <c r="UNA40" s="1771"/>
      <c r="UNB40" s="1447"/>
      <c r="UNC40" s="1448"/>
      <c r="UND40" s="1448"/>
      <c r="UNE40" s="1448"/>
      <c r="UNF40" s="1449"/>
      <c r="UNG40" s="1450"/>
      <c r="UNH40" s="1448"/>
      <c r="UNI40" s="1448"/>
      <c r="UNJ40" s="1448"/>
      <c r="UNK40" s="1451"/>
      <c r="UNL40" s="1447"/>
      <c r="UNM40" s="1448"/>
      <c r="UNN40" s="1448"/>
      <c r="UNO40" s="1448"/>
      <c r="UNP40" s="1449"/>
      <c r="UNQ40" s="1771"/>
      <c r="UNR40" s="1447"/>
      <c r="UNS40" s="1448"/>
      <c r="UNT40" s="1448"/>
      <c r="UNU40" s="1448"/>
      <c r="UNV40" s="1449"/>
      <c r="UNW40" s="1450"/>
      <c r="UNX40" s="1448"/>
      <c r="UNY40" s="1448"/>
      <c r="UNZ40" s="1448"/>
      <c r="UOA40" s="1451"/>
      <c r="UOB40" s="1447"/>
      <c r="UOC40" s="1448"/>
      <c r="UOD40" s="1448"/>
      <c r="UOE40" s="1448"/>
      <c r="UOF40" s="1449"/>
      <c r="UOG40" s="1771"/>
      <c r="UOH40" s="1447"/>
      <c r="UOI40" s="1448"/>
      <c r="UOJ40" s="1448"/>
      <c r="UOK40" s="1448"/>
      <c r="UOL40" s="1449"/>
      <c r="UOM40" s="1450"/>
      <c r="UON40" s="1448"/>
      <c r="UOO40" s="1448"/>
      <c r="UOP40" s="1448"/>
      <c r="UOQ40" s="1451"/>
      <c r="UOR40" s="1447"/>
      <c r="UOS40" s="1448"/>
      <c r="UOT40" s="1448"/>
      <c r="UOU40" s="1448"/>
      <c r="UOV40" s="1449"/>
      <c r="UOW40" s="1771"/>
      <c r="UOX40" s="1447"/>
      <c r="UOY40" s="1448"/>
      <c r="UOZ40" s="1448"/>
      <c r="UPA40" s="1448"/>
      <c r="UPB40" s="1449"/>
      <c r="UPC40" s="1450"/>
      <c r="UPD40" s="1448"/>
      <c r="UPE40" s="1448"/>
      <c r="UPF40" s="1448"/>
      <c r="UPG40" s="1451"/>
      <c r="UPH40" s="1447"/>
      <c r="UPI40" s="1448"/>
      <c r="UPJ40" s="1448"/>
      <c r="UPK40" s="1448"/>
      <c r="UPL40" s="1449"/>
      <c r="UPM40" s="1771"/>
      <c r="UPN40" s="1447"/>
      <c r="UPO40" s="1448"/>
      <c r="UPP40" s="1448"/>
      <c r="UPQ40" s="1448"/>
      <c r="UPR40" s="1449"/>
      <c r="UPS40" s="1450"/>
      <c r="UPT40" s="1448"/>
      <c r="UPU40" s="1448"/>
      <c r="UPV40" s="1448"/>
      <c r="UPW40" s="1451"/>
      <c r="UPX40" s="1447"/>
      <c r="UPY40" s="1448"/>
      <c r="UPZ40" s="1448"/>
      <c r="UQA40" s="1448"/>
      <c r="UQB40" s="1449"/>
      <c r="UQC40" s="1771"/>
      <c r="UQD40" s="1447"/>
      <c r="UQE40" s="1448"/>
      <c r="UQF40" s="1448"/>
      <c r="UQG40" s="1448"/>
      <c r="UQH40" s="1449"/>
      <c r="UQI40" s="1450"/>
      <c r="UQJ40" s="1448"/>
      <c r="UQK40" s="1448"/>
      <c r="UQL40" s="1448"/>
      <c r="UQM40" s="1451"/>
      <c r="UQN40" s="1447"/>
      <c r="UQO40" s="1448"/>
      <c r="UQP40" s="1448"/>
      <c r="UQQ40" s="1448"/>
      <c r="UQR40" s="1449"/>
      <c r="UQS40" s="1771"/>
      <c r="UQT40" s="1447"/>
      <c r="UQU40" s="1448"/>
      <c r="UQV40" s="1448"/>
      <c r="UQW40" s="1448"/>
      <c r="UQX40" s="1449"/>
      <c r="UQY40" s="1450"/>
      <c r="UQZ40" s="1448"/>
      <c r="URA40" s="1448"/>
      <c r="URB40" s="1448"/>
      <c r="URC40" s="1451"/>
      <c r="URD40" s="1447"/>
      <c r="URE40" s="1448"/>
      <c r="URF40" s="1448"/>
      <c r="URG40" s="1448"/>
      <c r="URH40" s="1449"/>
      <c r="URI40" s="1771"/>
      <c r="URJ40" s="1447"/>
      <c r="URK40" s="1448"/>
      <c r="URL40" s="1448"/>
      <c r="URM40" s="1448"/>
      <c r="URN40" s="1449"/>
      <c r="URO40" s="1450"/>
      <c r="URP40" s="1448"/>
      <c r="URQ40" s="1448"/>
      <c r="URR40" s="1448"/>
      <c r="URS40" s="1451"/>
      <c r="URT40" s="1447"/>
      <c r="URU40" s="1448"/>
      <c r="URV40" s="1448"/>
      <c r="URW40" s="1448"/>
      <c r="URX40" s="1449"/>
      <c r="URY40" s="1771"/>
      <c r="URZ40" s="1447"/>
      <c r="USA40" s="1448"/>
      <c r="USB40" s="1448"/>
      <c r="USC40" s="1448"/>
      <c r="USD40" s="1449"/>
      <c r="USE40" s="1450"/>
      <c r="USF40" s="1448"/>
      <c r="USG40" s="1448"/>
      <c r="USH40" s="1448"/>
      <c r="USI40" s="1451"/>
      <c r="USJ40" s="1447"/>
      <c r="USK40" s="1448"/>
      <c r="USL40" s="1448"/>
      <c r="USM40" s="1448"/>
      <c r="USN40" s="1449"/>
      <c r="USO40" s="1771"/>
      <c r="USP40" s="1447"/>
      <c r="USQ40" s="1448"/>
      <c r="USR40" s="1448"/>
      <c r="USS40" s="1448"/>
      <c r="UST40" s="1449"/>
      <c r="USU40" s="1450"/>
      <c r="USV40" s="1448"/>
      <c r="USW40" s="1448"/>
      <c r="USX40" s="1448"/>
      <c r="USY40" s="1451"/>
      <c r="USZ40" s="1447"/>
      <c r="UTA40" s="1448"/>
      <c r="UTB40" s="1448"/>
      <c r="UTC40" s="1448"/>
      <c r="UTD40" s="1449"/>
      <c r="UTE40" s="1771"/>
      <c r="UTF40" s="1447"/>
      <c r="UTG40" s="1448"/>
      <c r="UTH40" s="1448"/>
      <c r="UTI40" s="1448"/>
      <c r="UTJ40" s="1449"/>
      <c r="UTK40" s="1450"/>
      <c r="UTL40" s="1448"/>
      <c r="UTM40" s="1448"/>
      <c r="UTN40" s="1448"/>
      <c r="UTO40" s="1451"/>
      <c r="UTP40" s="1447"/>
      <c r="UTQ40" s="1448"/>
      <c r="UTR40" s="1448"/>
      <c r="UTS40" s="1448"/>
      <c r="UTT40" s="1449"/>
      <c r="UTU40" s="1771"/>
      <c r="UTV40" s="1447"/>
      <c r="UTW40" s="1448"/>
      <c r="UTX40" s="1448"/>
      <c r="UTY40" s="1448"/>
      <c r="UTZ40" s="1449"/>
      <c r="UUA40" s="1450"/>
      <c r="UUB40" s="1448"/>
      <c r="UUC40" s="1448"/>
      <c r="UUD40" s="1448"/>
      <c r="UUE40" s="1451"/>
      <c r="UUF40" s="1447"/>
      <c r="UUG40" s="1448"/>
      <c r="UUH40" s="1448"/>
      <c r="UUI40" s="1448"/>
      <c r="UUJ40" s="1449"/>
      <c r="UUK40" s="1771"/>
      <c r="UUL40" s="1447"/>
      <c r="UUM40" s="1448"/>
      <c r="UUN40" s="1448"/>
      <c r="UUO40" s="1448"/>
      <c r="UUP40" s="1449"/>
      <c r="UUQ40" s="1450"/>
      <c r="UUR40" s="1448"/>
      <c r="UUS40" s="1448"/>
      <c r="UUT40" s="1448"/>
      <c r="UUU40" s="1451"/>
      <c r="UUV40" s="1447"/>
      <c r="UUW40" s="1448"/>
      <c r="UUX40" s="1448"/>
      <c r="UUY40" s="1448"/>
      <c r="UUZ40" s="1449"/>
      <c r="UVA40" s="1771"/>
      <c r="UVB40" s="1447"/>
      <c r="UVC40" s="1448"/>
      <c r="UVD40" s="1448"/>
      <c r="UVE40" s="1448"/>
      <c r="UVF40" s="1449"/>
      <c r="UVG40" s="1450"/>
      <c r="UVH40" s="1448"/>
      <c r="UVI40" s="1448"/>
      <c r="UVJ40" s="1448"/>
      <c r="UVK40" s="1451"/>
      <c r="UVL40" s="1447"/>
      <c r="UVM40" s="1448"/>
      <c r="UVN40" s="1448"/>
      <c r="UVO40" s="1448"/>
      <c r="UVP40" s="1449"/>
      <c r="UVQ40" s="1771"/>
      <c r="UVR40" s="1447"/>
      <c r="UVS40" s="1448"/>
      <c r="UVT40" s="1448"/>
      <c r="UVU40" s="1448"/>
      <c r="UVV40" s="1449"/>
      <c r="UVW40" s="1450"/>
      <c r="UVX40" s="1448"/>
      <c r="UVY40" s="1448"/>
      <c r="UVZ40" s="1448"/>
      <c r="UWA40" s="1451"/>
      <c r="UWB40" s="1447"/>
      <c r="UWC40" s="1448"/>
      <c r="UWD40" s="1448"/>
      <c r="UWE40" s="1448"/>
      <c r="UWF40" s="1449"/>
      <c r="UWG40" s="1771"/>
      <c r="UWH40" s="1447"/>
      <c r="UWI40" s="1448"/>
      <c r="UWJ40" s="1448"/>
      <c r="UWK40" s="1448"/>
      <c r="UWL40" s="1449"/>
      <c r="UWM40" s="1450"/>
      <c r="UWN40" s="1448"/>
      <c r="UWO40" s="1448"/>
      <c r="UWP40" s="1448"/>
      <c r="UWQ40" s="1451"/>
      <c r="UWR40" s="1447"/>
      <c r="UWS40" s="1448"/>
      <c r="UWT40" s="1448"/>
      <c r="UWU40" s="1448"/>
      <c r="UWV40" s="1449"/>
      <c r="UWW40" s="1771"/>
      <c r="UWX40" s="1447"/>
      <c r="UWY40" s="1448"/>
      <c r="UWZ40" s="1448"/>
      <c r="UXA40" s="1448"/>
      <c r="UXB40" s="1449"/>
      <c r="UXC40" s="1450"/>
      <c r="UXD40" s="1448"/>
      <c r="UXE40" s="1448"/>
      <c r="UXF40" s="1448"/>
      <c r="UXG40" s="1451"/>
      <c r="UXH40" s="1447"/>
      <c r="UXI40" s="1448"/>
      <c r="UXJ40" s="1448"/>
      <c r="UXK40" s="1448"/>
      <c r="UXL40" s="1449"/>
      <c r="UXM40" s="1771"/>
      <c r="UXN40" s="1447"/>
      <c r="UXO40" s="1448"/>
      <c r="UXP40" s="1448"/>
      <c r="UXQ40" s="1448"/>
      <c r="UXR40" s="1449"/>
      <c r="UXS40" s="1450"/>
      <c r="UXT40" s="1448"/>
      <c r="UXU40" s="1448"/>
      <c r="UXV40" s="1448"/>
      <c r="UXW40" s="1451"/>
      <c r="UXX40" s="1447"/>
      <c r="UXY40" s="1448"/>
      <c r="UXZ40" s="1448"/>
      <c r="UYA40" s="1448"/>
      <c r="UYB40" s="1449"/>
      <c r="UYC40" s="1771"/>
      <c r="UYD40" s="1447"/>
      <c r="UYE40" s="1448"/>
      <c r="UYF40" s="1448"/>
      <c r="UYG40" s="1448"/>
      <c r="UYH40" s="1449"/>
      <c r="UYI40" s="1450"/>
      <c r="UYJ40" s="1448"/>
      <c r="UYK40" s="1448"/>
      <c r="UYL40" s="1448"/>
      <c r="UYM40" s="1451"/>
      <c r="UYN40" s="1447"/>
      <c r="UYO40" s="1448"/>
      <c r="UYP40" s="1448"/>
      <c r="UYQ40" s="1448"/>
      <c r="UYR40" s="1449"/>
      <c r="UYS40" s="1771"/>
      <c r="UYT40" s="1447"/>
      <c r="UYU40" s="1448"/>
      <c r="UYV40" s="1448"/>
      <c r="UYW40" s="1448"/>
      <c r="UYX40" s="1449"/>
      <c r="UYY40" s="1450"/>
      <c r="UYZ40" s="1448"/>
      <c r="UZA40" s="1448"/>
      <c r="UZB40" s="1448"/>
      <c r="UZC40" s="1451"/>
      <c r="UZD40" s="1447"/>
      <c r="UZE40" s="1448"/>
      <c r="UZF40" s="1448"/>
      <c r="UZG40" s="1448"/>
      <c r="UZH40" s="1449"/>
      <c r="UZI40" s="1771"/>
      <c r="UZJ40" s="1447"/>
      <c r="UZK40" s="1448"/>
      <c r="UZL40" s="1448"/>
      <c r="UZM40" s="1448"/>
      <c r="UZN40" s="1449"/>
      <c r="UZO40" s="1450"/>
      <c r="UZP40" s="1448"/>
      <c r="UZQ40" s="1448"/>
      <c r="UZR40" s="1448"/>
      <c r="UZS40" s="1451"/>
      <c r="UZT40" s="1447"/>
      <c r="UZU40" s="1448"/>
      <c r="UZV40" s="1448"/>
      <c r="UZW40" s="1448"/>
      <c r="UZX40" s="1449"/>
      <c r="UZY40" s="1771"/>
      <c r="UZZ40" s="1447"/>
      <c r="VAA40" s="1448"/>
      <c r="VAB40" s="1448"/>
      <c r="VAC40" s="1448"/>
      <c r="VAD40" s="1449"/>
      <c r="VAE40" s="1450"/>
      <c r="VAF40" s="1448"/>
      <c r="VAG40" s="1448"/>
      <c r="VAH40" s="1448"/>
      <c r="VAI40" s="1451"/>
      <c r="VAJ40" s="1447"/>
      <c r="VAK40" s="1448"/>
      <c r="VAL40" s="1448"/>
      <c r="VAM40" s="1448"/>
      <c r="VAN40" s="1449"/>
      <c r="VAO40" s="1771"/>
      <c r="VAP40" s="1447"/>
      <c r="VAQ40" s="1448"/>
      <c r="VAR40" s="1448"/>
      <c r="VAS40" s="1448"/>
      <c r="VAT40" s="1449"/>
      <c r="VAU40" s="1450"/>
      <c r="VAV40" s="1448"/>
      <c r="VAW40" s="1448"/>
      <c r="VAX40" s="1448"/>
      <c r="VAY40" s="1451"/>
      <c r="VAZ40" s="1447"/>
      <c r="VBA40" s="1448"/>
      <c r="VBB40" s="1448"/>
      <c r="VBC40" s="1448"/>
      <c r="VBD40" s="1449"/>
      <c r="VBE40" s="1771"/>
      <c r="VBF40" s="1447"/>
      <c r="VBG40" s="1448"/>
      <c r="VBH40" s="1448"/>
      <c r="VBI40" s="1448"/>
      <c r="VBJ40" s="1449"/>
      <c r="VBK40" s="1450"/>
      <c r="VBL40" s="1448"/>
      <c r="VBM40" s="1448"/>
      <c r="VBN40" s="1448"/>
      <c r="VBO40" s="1451"/>
      <c r="VBP40" s="1447"/>
      <c r="VBQ40" s="1448"/>
      <c r="VBR40" s="1448"/>
      <c r="VBS40" s="1448"/>
      <c r="VBT40" s="1449"/>
      <c r="VBU40" s="1771"/>
      <c r="VBV40" s="1447"/>
      <c r="VBW40" s="1448"/>
      <c r="VBX40" s="1448"/>
      <c r="VBY40" s="1448"/>
      <c r="VBZ40" s="1449"/>
      <c r="VCA40" s="1450"/>
      <c r="VCB40" s="1448"/>
      <c r="VCC40" s="1448"/>
      <c r="VCD40" s="1448"/>
      <c r="VCE40" s="1451"/>
      <c r="VCF40" s="1447"/>
      <c r="VCG40" s="1448"/>
      <c r="VCH40" s="1448"/>
      <c r="VCI40" s="1448"/>
      <c r="VCJ40" s="1449"/>
      <c r="VCK40" s="1771"/>
      <c r="VCL40" s="1447"/>
      <c r="VCM40" s="1448"/>
      <c r="VCN40" s="1448"/>
      <c r="VCO40" s="1448"/>
      <c r="VCP40" s="1449"/>
      <c r="VCQ40" s="1450"/>
      <c r="VCR40" s="1448"/>
      <c r="VCS40" s="1448"/>
      <c r="VCT40" s="1448"/>
      <c r="VCU40" s="1451"/>
      <c r="VCV40" s="1447"/>
      <c r="VCW40" s="1448"/>
      <c r="VCX40" s="1448"/>
      <c r="VCY40" s="1448"/>
      <c r="VCZ40" s="1449"/>
      <c r="VDA40" s="1771"/>
      <c r="VDB40" s="1447"/>
      <c r="VDC40" s="1448"/>
      <c r="VDD40" s="1448"/>
      <c r="VDE40" s="1448"/>
      <c r="VDF40" s="1449"/>
      <c r="VDG40" s="1450"/>
      <c r="VDH40" s="1448"/>
      <c r="VDI40" s="1448"/>
      <c r="VDJ40" s="1448"/>
      <c r="VDK40" s="1451"/>
      <c r="VDL40" s="1447"/>
      <c r="VDM40" s="1448"/>
      <c r="VDN40" s="1448"/>
      <c r="VDO40" s="1448"/>
      <c r="VDP40" s="1449"/>
      <c r="VDQ40" s="1771"/>
      <c r="VDR40" s="1447"/>
      <c r="VDS40" s="1448"/>
      <c r="VDT40" s="1448"/>
      <c r="VDU40" s="1448"/>
      <c r="VDV40" s="1449"/>
      <c r="VDW40" s="1450"/>
      <c r="VDX40" s="1448"/>
      <c r="VDY40" s="1448"/>
      <c r="VDZ40" s="1448"/>
      <c r="VEA40" s="1451"/>
      <c r="VEB40" s="1447"/>
      <c r="VEC40" s="1448"/>
      <c r="VED40" s="1448"/>
      <c r="VEE40" s="1448"/>
      <c r="VEF40" s="1449"/>
      <c r="VEG40" s="1771"/>
      <c r="VEH40" s="1447"/>
      <c r="VEI40" s="1448"/>
      <c r="VEJ40" s="1448"/>
      <c r="VEK40" s="1448"/>
      <c r="VEL40" s="1449"/>
      <c r="VEM40" s="1450"/>
      <c r="VEN40" s="1448"/>
      <c r="VEO40" s="1448"/>
      <c r="VEP40" s="1448"/>
      <c r="VEQ40" s="1451"/>
      <c r="VER40" s="1447"/>
      <c r="VES40" s="1448"/>
      <c r="VET40" s="1448"/>
      <c r="VEU40" s="1448"/>
      <c r="VEV40" s="1449"/>
      <c r="VEW40" s="1771"/>
      <c r="VEX40" s="1447"/>
      <c r="VEY40" s="1448"/>
      <c r="VEZ40" s="1448"/>
      <c r="VFA40" s="1448"/>
      <c r="VFB40" s="1449"/>
      <c r="VFC40" s="1450"/>
      <c r="VFD40" s="1448"/>
      <c r="VFE40" s="1448"/>
      <c r="VFF40" s="1448"/>
      <c r="VFG40" s="1451"/>
      <c r="VFH40" s="1447"/>
      <c r="VFI40" s="1448"/>
      <c r="VFJ40" s="1448"/>
      <c r="VFK40" s="1448"/>
      <c r="VFL40" s="1449"/>
      <c r="VFM40" s="1771"/>
      <c r="VFN40" s="1447"/>
      <c r="VFO40" s="1448"/>
      <c r="VFP40" s="1448"/>
      <c r="VFQ40" s="1448"/>
      <c r="VFR40" s="1449"/>
      <c r="VFS40" s="1450"/>
      <c r="VFT40" s="1448"/>
      <c r="VFU40" s="1448"/>
      <c r="VFV40" s="1448"/>
      <c r="VFW40" s="1451"/>
      <c r="VFX40" s="1447"/>
      <c r="VFY40" s="1448"/>
      <c r="VFZ40" s="1448"/>
      <c r="VGA40" s="1448"/>
      <c r="VGB40" s="1449"/>
      <c r="VGC40" s="1771"/>
      <c r="VGD40" s="1447"/>
      <c r="VGE40" s="1448"/>
      <c r="VGF40" s="1448"/>
      <c r="VGG40" s="1448"/>
      <c r="VGH40" s="1449"/>
      <c r="VGI40" s="1450"/>
      <c r="VGJ40" s="1448"/>
      <c r="VGK40" s="1448"/>
      <c r="VGL40" s="1448"/>
      <c r="VGM40" s="1451"/>
      <c r="VGN40" s="1447"/>
      <c r="VGO40" s="1448"/>
      <c r="VGP40" s="1448"/>
      <c r="VGQ40" s="1448"/>
      <c r="VGR40" s="1449"/>
      <c r="VGS40" s="1771"/>
      <c r="VGT40" s="1447"/>
      <c r="VGU40" s="1448"/>
      <c r="VGV40" s="1448"/>
      <c r="VGW40" s="1448"/>
      <c r="VGX40" s="1449"/>
      <c r="VGY40" s="1450"/>
      <c r="VGZ40" s="1448"/>
      <c r="VHA40" s="1448"/>
      <c r="VHB40" s="1448"/>
      <c r="VHC40" s="1451"/>
      <c r="VHD40" s="1447"/>
      <c r="VHE40" s="1448"/>
      <c r="VHF40" s="1448"/>
      <c r="VHG40" s="1448"/>
      <c r="VHH40" s="1449"/>
      <c r="VHI40" s="1771"/>
      <c r="VHJ40" s="1447"/>
      <c r="VHK40" s="1448"/>
      <c r="VHL40" s="1448"/>
      <c r="VHM40" s="1448"/>
      <c r="VHN40" s="1449"/>
      <c r="VHO40" s="1450"/>
      <c r="VHP40" s="1448"/>
      <c r="VHQ40" s="1448"/>
      <c r="VHR40" s="1448"/>
      <c r="VHS40" s="1451"/>
      <c r="VHT40" s="1447"/>
      <c r="VHU40" s="1448"/>
      <c r="VHV40" s="1448"/>
      <c r="VHW40" s="1448"/>
      <c r="VHX40" s="1449"/>
      <c r="VHY40" s="1771"/>
      <c r="VHZ40" s="1447"/>
      <c r="VIA40" s="1448"/>
      <c r="VIB40" s="1448"/>
      <c r="VIC40" s="1448"/>
      <c r="VID40" s="1449"/>
      <c r="VIE40" s="1450"/>
      <c r="VIF40" s="1448"/>
      <c r="VIG40" s="1448"/>
      <c r="VIH40" s="1448"/>
      <c r="VII40" s="1451"/>
      <c r="VIJ40" s="1447"/>
      <c r="VIK40" s="1448"/>
      <c r="VIL40" s="1448"/>
      <c r="VIM40" s="1448"/>
      <c r="VIN40" s="1449"/>
      <c r="VIO40" s="1771"/>
      <c r="VIP40" s="1447"/>
      <c r="VIQ40" s="1448"/>
      <c r="VIR40" s="1448"/>
      <c r="VIS40" s="1448"/>
      <c r="VIT40" s="1449"/>
      <c r="VIU40" s="1450"/>
      <c r="VIV40" s="1448"/>
      <c r="VIW40" s="1448"/>
      <c r="VIX40" s="1448"/>
      <c r="VIY40" s="1451"/>
      <c r="VIZ40" s="1447"/>
      <c r="VJA40" s="1448"/>
      <c r="VJB40" s="1448"/>
      <c r="VJC40" s="1448"/>
      <c r="VJD40" s="1449"/>
      <c r="VJE40" s="1771"/>
      <c r="VJF40" s="1447"/>
      <c r="VJG40" s="1448"/>
      <c r="VJH40" s="1448"/>
      <c r="VJI40" s="1448"/>
      <c r="VJJ40" s="1449"/>
      <c r="VJK40" s="1450"/>
      <c r="VJL40" s="1448"/>
      <c r="VJM40" s="1448"/>
      <c r="VJN40" s="1448"/>
      <c r="VJO40" s="1451"/>
      <c r="VJP40" s="1447"/>
      <c r="VJQ40" s="1448"/>
      <c r="VJR40" s="1448"/>
      <c r="VJS40" s="1448"/>
      <c r="VJT40" s="1449"/>
      <c r="VJU40" s="1771"/>
      <c r="VJV40" s="1447"/>
      <c r="VJW40" s="1448"/>
      <c r="VJX40" s="1448"/>
      <c r="VJY40" s="1448"/>
      <c r="VJZ40" s="1449"/>
      <c r="VKA40" s="1450"/>
      <c r="VKB40" s="1448"/>
      <c r="VKC40" s="1448"/>
      <c r="VKD40" s="1448"/>
      <c r="VKE40" s="1451"/>
      <c r="VKF40" s="1447"/>
      <c r="VKG40" s="1448"/>
      <c r="VKH40" s="1448"/>
      <c r="VKI40" s="1448"/>
      <c r="VKJ40" s="1449"/>
      <c r="VKK40" s="1771"/>
      <c r="VKL40" s="1447"/>
      <c r="VKM40" s="1448"/>
      <c r="VKN40" s="1448"/>
      <c r="VKO40" s="1448"/>
      <c r="VKP40" s="1449"/>
      <c r="VKQ40" s="1450"/>
      <c r="VKR40" s="1448"/>
      <c r="VKS40" s="1448"/>
      <c r="VKT40" s="1448"/>
      <c r="VKU40" s="1451"/>
      <c r="VKV40" s="1447"/>
      <c r="VKW40" s="1448"/>
      <c r="VKX40" s="1448"/>
      <c r="VKY40" s="1448"/>
      <c r="VKZ40" s="1449"/>
      <c r="VLA40" s="1771"/>
      <c r="VLB40" s="1447"/>
      <c r="VLC40" s="1448"/>
      <c r="VLD40" s="1448"/>
      <c r="VLE40" s="1448"/>
      <c r="VLF40" s="1449"/>
      <c r="VLG40" s="1450"/>
      <c r="VLH40" s="1448"/>
      <c r="VLI40" s="1448"/>
      <c r="VLJ40" s="1448"/>
      <c r="VLK40" s="1451"/>
      <c r="VLL40" s="1447"/>
      <c r="VLM40" s="1448"/>
      <c r="VLN40" s="1448"/>
      <c r="VLO40" s="1448"/>
      <c r="VLP40" s="1449"/>
      <c r="VLQ40" s="1771"/>
      <c r="VLR40" s="1447"/>
      <c r="VLS40" s="1448"/>
      <c r="VLT40" s="1448"/>
      <c r="VLU40" s="1448"/>
      <c r="VLV40" s="1449"/>
      <c r="VLW40" s="1450"/>
      <c r="VLX40" s="1448"/>
      <c r="VLY40" s="1448"/>
      <c r="VLZ40" s="1448"/>
      <c r="VMA40" s="1451"/>
      <c r="VMB40" s="1447"/>
      <c r="VMC40" s="1448"/>
      <c r="VMD40" s="1448"/>
      <c r="VME40" s="1448"/>
      <c r="VMF40" s="1449"/>
      <c r="VMG40" s="1771"/>
      <c r="VMH40" s="1447"/>
      <c r="VMI40" s="1448"/>
      <c r="VMJ40" s="1448"/>
      <c r="VMK40" s="1448"/>
      <c r="VML40" s="1449"/>
      <c r="VMM40" s="1450"/>
      <c r="VMN40" s="1448"/>
      <c r="VMO40" s="1448"/>
      <c r="VMP40" s="1448"/>
      <c r="VMQ40" s="1451"/>
      <c r="VMR40" s="1447"/>
      <c r="VMS40" s="1448"/>
      <c r="VMT40" s="1448"/>
      <c r="VMU40" s="1448"/>
      <c r="VMV40" s="1449"/>
      <c r="VMW40" s="1771"/>
      <c r="VMX40" s="1447"/>
      <c r="VMY40" s="1448"/>
      <c r="VMZ40" s="1448"/>
      <c r="VNA40" s="1448"/>
      <c r="VNB40" s="1449"/>
      <c r="VNC40" s="1450"/>
      <c r="VND40" s="1448"/>
      <c r="VNE40" s="1448"/>
      <c r="VNF40" s="1448"/>
      <c r="VNG40" s="1451"/>
      <c r="VNH40" s="1447"/>
      <c r="VNI40" s="1448"/>
      <c r="VNJ40" s="1448"/>
      <c r="VNK40" s="1448"/>
      <c r="VNL40" s="1449"/>
      <c r="VNM40" s="1771"/>
      <c r="VNN40" s="1447"/>
      <c r="VNO40" s="1448"/>
      <c r="VNP40" s="1448"/>
      <c r="VNQ40" s="1448"/>
      <c r="VNR40" s="1449"/>
      <c r="VNS40" s="1450"/>
      <c r="VNT40" s="1448"/>
      <c r="VNU40" s="1448"/>
      <c r="VNV40" s="1448"/>
      <c r="VNW40" s="1451"/>
      <c r="VNX40" s="1447"/>
      <c r="VNY40" s="1448"/>
      <c r="VNZ40" s="1448"/>
      <c r="VOA40" s="1448"/>
      <c r="VOB40" s="1449"/>
      <c r="VOC40" s="1771"/>
      <c r="VOD40" s="1447"/>
      <c r="VOE40" s="1448"/>
      <c r="VOF40" s="1448"/>
      <c r="VOG40" s="1448"/>
      <c r="VOH40" s="1449"/>
      <c r="VOI40" s="1450"/>
      <c r="VOJ40" s="1448"/>
      <c r="VOK40" s="1448"/>
      <c r="VOL40" s="1448"/>
      <c r="VOM40" s="1451"/>
      <c r="VON40" s="1447"/>
      <c r="VOO40" s="1448"/>
      <c r="VOP40" s="1448"/>
      <c r="VOQ40" s="1448"/>
      <c r="VOR40" s="1449"/>
      <c r="VOS40" s="1771"/>
      <c r="VOT40" s="1447"/>
      <c r="VOU40" s="1448"/>
      <c r="VOV40" s="1448"/>
      <c r="VOW40" s="1448"/>
      <c r="VOX40" s="1449"/>
      <c r="VOY40" s="1450"/>
      <c r="VOZ40" s="1448"/>
      <c r="VPA40" s="1448"/>
      <c r="VPB40" s="1448"/>
      <c r="VPC40" s="1451"/>
      <c r="VPD40" s="1447"/>
      <c r="VPE40" s="1448"/>
      <c r="VPF40" s="1448"/>
      <c r="VPG40" s="1448"/>
      <c r="VPH40" s="1449"/>
      <c r="VPI40" s="1771"/>
      <c r="VPJ40" s="1447"/>
      <c r="VPK40" s="1448"/>
      <c r="VPL40" s="1448"/>
      <c r="VPM40" s="1448"/>
      <c r="VPN40" s="1449"/>
      <c r="VPO40" s="1450"/>
      <c r="VPP40" s="1448"/>
      <c r="VPQ40" s="1448"/>
      <c r="VPR40" s="1448"/>
      <c r="VPS40" s="1451"/>
      <c r="VPT40" s="1447"/>
      <c r="VPU40" s="1448"/>
      <c r="VPV40" s="1448"/>
      <c r="VPW40" s="1448"/>
      <c r="VPX40" s="1449"/>
      <c r="VPY40" s="1771"/>
      <c r="VPZ40" s="1447"/>
      <c r="VQA40" s="1448"/>
      <c r="VQB40" s="1448"/>
      <c r="VQC40" s="1448"/>
      <c r="VQD40" s="1449"/>
      <c r="VQE40" s="1450"/>
      <c r="VQF40" s="1448"/>
      <c r="VQG40" s="1448"/>
      <c r="VQH40" s="1448"/>
      <c r="VQI40" s="1451"/>
      <c r="VQJ40" s="1447"/>
      <c r="VQK40" s="1448"/>
      <c r="VQL40" s="1448"/>
      <c r="VQM40" s="1448"/>
      <c r="VQN40" s="1449"/>
      <c r="VQO40" s="1771"/>
      <c r="VQP40" s="1447"/>
      <c r="VQQ40" s="1448"/>
      <c r="VQR40" s="1448"/>
      <c r="VQS40" s="1448"/>
      <c r="VQT40" s="1449"/>
      <c r="VQU40" s="1450"/>
      <c r="VQV40" s="1448"/>
      <c r="VQW40" s="1448"/>
      <c r="VQX40" s="1448"/>
      <c r="VQY40" s="1451"/>
      <c r="VQZ40" s="1447"/>
      <c r="VRA40" s="1448"/>
      <c r="VRB40" s="1448"/>
      <c r="VRC40" s="1448"/>
      <c r="VRD40" s="1449"/>
      <c r="VRE40" s="1771"/>
      <c r="VRF40" s="1447"/>
      <c r="VRG40" s="1448"/>
      <c r="VRH40" s="1448"/>
      <c r="VRI40" s="1448"/>
      <c r="VRJ40" s="1449"/>
      <c r="VRK40" s="1450"/>
      <c r="VRL40" s="1448"/>
      <c r="VRM40" s="1448"/>
      <c r="VRN40" s="1448"/>
      <c r="VRO40" s="1451"/>
      <c r="VRP40" s="1447"/>
      <c r="VRQ40" s="1448"/>
      <c r="VRR40" s="1448"/>
      <c r="VRS40" s="1448"/>
      <c r="VRT40" s="1449"/>
      <c r="VRU40" s="1771"/>
      <c r="VRV40" s="1447"/>
      <c r="VRW40" s="1448"/>
      <c r="VRX40" s="1448"/>
      <c r="VRY40" s="1448"/>
      <c r="VRZ40" s="1449"/>
      <c r="VSA40" s="1450"/>
      <c r="VSB40" s="1448"/>
      <c r="VSC40" s="1448"/>
      <c r="VSD40" s="1448"/>
      <c r="VSE40" s="1451"/>
      <c r="VSF40" s="1447"/>
      <c r="VSG40" s="1448"/>
      <c r="VSH40" s="1448"/>
      <c r="VSI40" s="1448"/>
      <c r="VSJ40" s="1449"/>
      <c r="VSK40" s="1771"/>
      <c r="VSL40" s="1447"/>
      <c r="VSM40" s="1448"/>
      <c r="VSN40" s="1448"/>
      <c r="VSO40" s="1448"/>
      <c r="VSP40" s="1449"/>
      <c r="VSQ40" s="1450"/>
      <c r="VSR40" s="1448"/>
      <c r="VSS40" s="1448"/>
      <c r="VST40" s="1448"/>
      <c r="VSU40" s="1451"/>
      <c r="VSV40" s="1447"/>
      <c r="VSW40" s="1448"/>
      <c r="VSX40" s="1448"/>
      <c r="VSY40" s="1448"/>
      <c r="VSZ40" s="1449"/>
      <c r="VTA40" s="1771"/>
      <c r="VTB40" s="1447"/>
      <c r="VTC40" s="1448"/>
      <c r="VTD40" s="1448"/>
      <c r="VTE40" s="1448"/>
      <c r="VTF40" s="1449"/>
      <c r="VTG40" s="1450"/>
      <c r="VTH40" s="1448"/>
      <c r="VTI40" s="1448"/>
      <c r="VTJ40" s="1448"/>
      <c r="VTK40" s="1451"/>
      <c r="VTL40" s="1447"/>
      <c r="VTM40" s="1448"/>
      <c r="VTN40" s="1448"/>
      <c r="VTO40" s="1448"/>
      <c r="VTP40" s="1449"/>
      <c r="VTQ40" s="1771"/>
      <c r="VTR40" s="1447"/>
      <c r="VTS40" s="1448"/>
      <c r="VTT40" s="1448"/>
      <c r="VTU40" s="1448"/>
      <c r="VTV40" s="1449"/>
      <c r="VTW40" s="1450"/>
      <c r="VTX40" s="1448"/>
      <c r="VTY40" s="1448"/>
      <c r="VTZ40" s="1448"/>
      <c r="VUA40" s="1451"/>
      <c r="VUB40" s="1447"/>
      <c r="VUC40" s="1448"/>
      <c r="VUD40" s="1448"/>
      <c r="VUE40" s="1448"/>
      <c r="VUF40" s="1449"/>
      <c r="VUG40" s="1771"/>
      <c r="VUH40" s="1447"/>
      <c r="VUI40" s="1448"/>
      <c r="VUJ40" s="1448"/>
      <c r="VUK40" s="1448"/>
      <c r="VUL40" s="1449"/>
      <c r="VUM40" s="1450"/>
      <c r="VUN40" s="1448"/>
      <c r="VUO40" s="1448"/>
      <c r="VUP40" s="1448"/>
      <c r="VUQ40" s="1451"/>
      <c r="VUR40" s="1447"/>
      <c r="VUS40" s="1448"/>
      <c r="VUT40" s="1448"/>
      <c r="VUU40" s="1448"/>
      <c r="VUV40" s="1449"/>
      <c r="VUW40" s="1771"/>
      <c r="VUX40" s="1447"/>
      <c r="VUY40" s="1448"/>
      <c r="VUZ40" s="1448"/>
      <c r="VVA40" s="1448"/>
      <c r="VVB40" s="1449"/>
      <c r="VVC40" s="1450"/>
      <c r="VVD40" s="1448"/>
      <c r="VVE40" s="1448"/>
      <c r="VVF40" s="1448"/>
      <c r="VVG40" s="1451"/>
      <c r="VVH40" s="1447"/>
      <c r="VVI40" s="1448"/>
      <c r="VVJ40" s="1448"/>
      <c r="VVK40" s="1448"/>
      <c r="VVL40" s="1449"/>
      <c r="VVM40" s="1771"/>
      <c r="VVN40" s="1447"/>
      <c r="VVO40" s="1448"/>
      <c r="VVP40" s="1448"/>
      <c r="VVQ40" s="1448"/>
      <c r="VVR40" s="1449"/>
      <c r="VVS40" s="1450"/>
      <c r="VVT40" s="1448"/>
      <c r="VVU40" s="1448"/>
      <c r="VVV40" s="1448"/>
      <c r="VVW40" s="1451"/>
      <c r="VVX40" s="1447"/>
      <c r="VVY40" s="1448"/>
      <c r="VVZ40" s="1448"/>
      <c r="VWA40" s="1448"/>
      <c r="VWB40" s="1449"/>
      <c r="VWC40" s="1771"/>
      <c r="VWD40" s="1447"/>
      <c r="VWE40" s="1448"/>
      <c r="VWF40" s="1448"/>
      <c r="VWG40" s="1448"/>
      <c r="VWH40" s="1449"/>
      <c r="VWI40" s="1450"/>
      <c r="VWJ40" s="1448"/>
      <c r="VWK40" s="1448"/>
      <c r="VWL40" s="1448"/>
      <c r="VWM40" s="1451"/>
      <c r="VWN40" s="1447"/>
      <c r="VWO40" s="1448"/>
      <c r="VWP40" s="1448"/>
      <c r="VWQ40" s="1448"/>
      <c r="VWR40" s="1449"/>
      <c r="VWS40" s="1771"/>
      <c r="VWT40" s="1447"/>
      <c r="VWU40" s="1448"/>
      <c r="VWV40" s="1448"/>
      <c r="VWW40" s="1448"/>
      <c r="VWX40" s="1449"/>
      <c r="VWY40" s="1450"/>
      <c r="VWZ40" s="1448"/>
      <c r="VXA40" s="1448"/>
      <c r="VXB40" s="1448"/>
      <c r="VXC40" s="1451"/>
      <c r="VXD40" s="1447"/>
      <c r="VXE40" s="1448"/>
      <c r="VXF40" s="1448"/>
      <c r="VXG40" s="1448"/>
      <c r="VXH40" s="1449"/>
      <c r="VXI40" s="1771"/>
      <c r="VXJ40" s="1447"/>
      <c r="VXK40" s="1448"/>
      <c r="VXL40" s="1448"/>
      <c r="VXM40" s="1448"/>
      <c r="VXN40" s="1449"/>
      <c r="VXO40" s="1450"/>
      <c r="VXP40" s="1448"/>
      <c r="VXQ40" s="1448"/>
      <c r="VXR40" s="1448"/>
      <c r="VXS40" s="1451"/>
      <c r="VXT40" s="1447"/>
      <c r="VXU40" s="1448"/>
      <c r="VXV40" s="1448"/>
      <c r="VXW40" s="1448"/>
      <c r="VXX40" s="1449"/>
      <c r="VXY40" s="1771"/>
      <c r="VXZ40" s="1447"/>
      <c r="VYA40" s="1448"/>
      <c r="VYB40" s="1448"/>
      <c r="VYC40" s="1448"/>
      <c r="VYD40" s="1449"/>
      <c r="VYE40" s="1450"/>
      <c r="VYF40" s="1448"/>
      <c r="VYG40" s="1448"/>
      <c r="VYH40" s="1448"/>
      <c r="VYI40" s="1451"/>
      <c r="VYJ40" s="1447"/>
      <c r="VYK40" s="1448"/>
      <c r="VYL40" s="1448"/>
      <c r="VYM40" s="1448"/>
      <c r="VYN40" s="1449"/>
      <c r="VYO40" s="1771"/>
      <c r="VYP40" s="1447"/>
      <c r="VYQ40" s="1448"/>
      <c r="VYR40" s="1448"/>
      <c r="VYS40" s="1448"/>
      <c r="VYT40" s="1449"/>
      <c r="VYU40" s="1450"/>
      <c r="VYV40" s="1448"/>
      <c r="VYW40" s="1448"/>
      <c r="VYX40" s="1448"/>
      <c r="VYY40" s="1451"/>
      <c r="VYZ40" s="1447"/>
      <c r="VZA40" s="1448"/>
      <c r="VZB40" s="1448"/>
      <c r="VZC40" s="1448"/>
      <c r="VZD40" s="1449"/>
      <c r="VZE40" s="1771"/>
      <c r="VZF40" s="1447"/>
      <c r="VZG40" s="1448"/>
      <c r="VZH40" s="1448"/>
      <c r="VZI40" s="1448"/>
      <c r="VZJ40" s="1449"/>
      <c r="VZK40" s="1450"/>
      <c r="VZL40" s="1448"/>
      <c r="VZM40" s="1448"/>
      <c r="VZN40" s="1448"/>
      <c r="VZO40" s="1451"/>
      <c r="VZP40" s="1447"/>
      <c r="VZQ40" s="1448"/>
      <c r="VZR40" s="1448"/>
      <c r="VZS40" s="1448"/>
      <c r="VZT40" s="1449"/>
      <c r="VZU40" s="1771"/>
      <c r="VZV40" s="1447"/>
      <c r="VZW40" s="1448"/>
      <c r="VZX40" s="1448"/>
      <c r="VZY40" s="1448"/>
      <c r="VZZ40" s="1449"/>
      <c r="WAA40" s="1450"/>
      <c r="WAB40" s="1448"/>
      <c r="WAC40" s="1448"/>
      <c r="WAD40" s="1448"/>
      <c r="WAE40" s="1451"/>
      <c r="WAF40" s="1447"/>
      <c r="WAG40" s="1448"/>
      <c r="WAH40" s="1448"/>
      <c r="WAI40" s="1448"/>
      <c r="WAJ40" s="1449"/>
      <c r="WAK40" s="1771"/>
      <c r="WAL40" s="1447"/>
      <c r="WAM40" s="1448"/>
      <c r="WAN40" s="1448"/>
      <c r="WAO40" s="1448"/>
      <c r="WAP40" s="1449"/>
      <c r="WAQ40" s="1450"/>
      <c r="WAR40" s="1448"/>
      <c r="WAS40" s="1448"/>
      <c r="WAT40" s="1448"/>
      <c r="WAU40" s="1451"/>
      <c r="WAV40" s="1447"/>
      <c r="WAW40" s="1448"/>
      <c r="WAX40" s="1448"/>
      <c r="WAY40" s="1448"/>
      <c r="WAZ40" s="1449"/>
      <c r="WBA40" s="1771"/>
      <c r="WBB40" s="1447"/>
      <c r="WBC40" s="1448"/>
      <c r="WBD40" s="1448"/>
      <c r="WBE40" s="1448"/>
      <c r="WBF40" s="1449"/>
      <c r="WBG40" s="1450"/>
      <c r="WBH40" s="1448"/>
      <c r="WBI40" s="1448"/>
      <c r="WBJ40" s="1448"/>
      <c r="WBK40" s="1451"/>
      <c r="WBL40" s="1447"/>
      <c r="WBM40" s="1448"/>
      <c r="WBN40" s="1448"/>
      <c r="WBO40" s="1448"/>
      <c r="WBP40" s="1449"/>
      <c r="WBQ40" s="1771"/>
      <c r="WBR40" s="1447"/>
      <c r="WBS40" s="1448"/>
      <c r="WBT40" s="1448"/>
      <c r="WBU40" s="1448"/>
      <c r="WBV40" s="1449"/>
      <c r="WBW40" s="1450"/>
      <c r="WBX40" s="1448"/>
      <c r="WBY40" s="1448"/>
      <c r="WBZ40" s="1448"/>
      <c r="WCA40" s="1451"/>
      <c r="WCB40" s="1447"/>
      <c r="WCC40" s="1448"/>
      <c r="WCD40" s="1448"/>
      <c r="WCE40" s="1448"/>
      <c r="WCF40" s="1449"/>
      <c r="WCG40" s="1771"/>
      <c r="WCH40" s="1447"/>
      <c r="WCI40" s="1448"/>
      <c r="WCJ40" s="1448"/>
      <c r="WCK40" s="1448"/>
      <c r="WCL40" s="1449"/>
      <c r="WCM40" s="1450"/>
      <c r="WCN40" s="1448"/>
      <c r="WCO40" s="1448"/>
      <c r="WCP40" s="1448"/>
      <c r="WCQ40" s="1451"/>
      <c r="WCR40" s="1447"/>
      <c r="WCS40" s="1448"/>
      <c r="WCT40" s="1448"/>
      <c r="WCU40" s="1448"/>
      <c r="WCV40" s="1449"/>
      <c r="WCW40" s="1771"/>
      <c r="WCX40" s="1447"/>
      <c r="WCY40" s="1448"/>
      <c r="WCZ40" s="1448"/>
      <c r="WDA40" s="1448"/>
      <c r="WDB40" s="1449"/>
      <c r="WDC40" s="1450"/>
      <c r="WDD40" s="1448"/>
      <c r="WDE40" s="1448"/>
      <c r="WDF40" s="1448"/>
      <c r="WDG40" s="1451"/>
      <c r="WDH40" s="1447"/>
      <c r="WDI40" s="1448"/>
      <c r="WDJ40" s="1448"/>
      <c r="WDK40" s="1448"/>
      <c r="WDL40" s="1449"/>
      <c r="WDM40" s="1771"/>
      <c r="WDN40" s="1447"/>
      <c r="WDO40" s="1448"/>
      <c r="WDP40" s="1448"/>
      <c r="WDQ40" s="1448"/>
      <c r="WDR40" s="1449"/>
      <c r="WDS40" s="1450"/>
      <c r="WDT40" s="1448"/>
      <c r="WDU40" s="1448"/>
      <c r="WDV40" s="1448"/>
      <c r="WDW40" s="1451"/>
      <c r="WDX40" s="1447"/>
      <c r="WDY40" s="1448"/>
      <c r="WDZ40" s="1448"/>
      <c r="WEA40" s="1448"/>
      <c r="WEB40" s="1449"/>
      <c r="WEC40" s="1771"/>
      <c r="WED40" s="1447"/>
      <c r="WEE40" s="1448"/>
      <c r="WEF40" s="1448"/>
      <c r="WEG40" s="1448"/>
      <c r="WEH40" s="1449"/>
      <c r="WEI40" s="1450"/>
      <c r="WEJ40" s="1448"/>
      <c r="WEK40" s="1448"/>
      <c r="WEL40" s="1448"/>
      <c r="WEM40" s="1451"/>
      <c r="WEN40" s="1447"/>
      <c r="WEO40" s="1448"/>
      <c r="WEP40" s="1448"/>
      <c r="WEQ40" s="1448"/>
      <c r="WER40" s="1449"/>
      <c r="WES40" s="1771"/>
      <c r="WET40" s="1447"/>
      <c r="WEU40" s="1448"/>
      <c r="WEV40" s="1448"/>
      <c r="WEW40" s="1448"/>
      <c r="WEX40" s="1449"/>
      <c r="WEY40" s="1450"/>
      <c r="WEZ40" s="1448"/>
      <c r="WFA40" s="1448"/>
      <c r="WFB40" s="1448"/>
      <c r="WFC40" s="1451"/>
      <c r="WFD40" s="1447"/>
      <c r="WFE40" s="1448"/>
      <c r="WFF40" s="1448"/>
      <c r="WFG40" s="1448"/>
      <c r="WFH40" s="1449"/>
      <c r="WFI40" s="1771"/>
      <c r="WFJ40" s="1447"/>
      <c r="WFK40" s="1448"/>
      <c r="WFL40" s="1448"/>
      <c r="WFM40" s="1448"/>
      <c r="WFN40" s="1449"/>
      <c r="WFO40" s="1450"/>
      <c r="WFP40" s="1448"/>
      <c r="WFQ40" s="1448"/>
      <c r="WFR40" s="1448"/>
      <c r="WFS40" s="1451"/>
      <c r="WFT40" s="1447"/>
      <c r="WFU40" s="1448"/>
      <c r="WFV40" s="1448"/>
      <c r="WFW40" s="1448"/>
      <c r="WFX40" s="1449"/>
      <c r="WFY40" s="1771"/>
      <c r="WFZ40" s="1447"/>
      <c r="WGA40" s="1448"/>
      <c r="WGB40" s="1448"/>
      <c r="WGC40" s="1448"/>
      <c r="WGD40" s="1449"/>
      <c r="WGE40" s="1450"/>
      <c r="WGF40" s="1448"/>
      <c r="WGG40" s="1448"/>
      <c r="WGH40" s="1448"/>
      <c r="WGI40" s="1451"/>
      <c r="WGJ40" s="1447"/>
      <c r="WGK40" s="1448"/>
      <c r="WGL40" s="1448"/>
      <c r="WGM40" s="1448"/>
      <c r="WGN40" s="1449"/>
      <c r="WGO40" s="1771"/>
      <c r="WGP40" s="1447"/>
      <c r="WGQ40" s="1448"/>
      <c r="WGR40" s="1448"/>
      <c r="WGS40" s="1448"/>
      <c r="WGT40" s="1449"/>
      <c r="WGU40" s="1450"/>
      <c r="WGV40" s="1448"/>
      <c r="WGW40" s="1448"/>
      <c r="WGX40" s="1448"/>
      <c r="WGY40" s="1451"/>
      <c r="WGZ40" s="1447"/>
      <c r="WHA40" s="1448"/>
      <c r="WHB40" s="1448"/>
      <c r="WHC40" s="1448"/>
      <c r="WHD40" s="1449"/>
      <c r="WHE40" s="1771"/>
      <c r="WHF40" s="1447"/>
      <c r="WHG40" s="1448"/>
      <c r="WHH40" s="1448"/>
      <c r="WHI40" s="1448"/>
      <c r="WHJ40" s="1449"/>
      <c r="WHK40" s="1450"/>
      <c r="WHL40" s="1448"/>
      <c r="WHM40" s="1448"/>
      <c r="WHN40" s="1448"/>
      <c r="WHO40" s="1451"/>
      <c r="WHP40" s="1447"/>
      <c r="WHQ40" s="1448"/>
      <c r="WHR40" s="1448"/>
      <c r="WHS40" s="1448"/>
      <c r="WHT40" s="1449"/>
      <c r="WHU40" s="1771"/>
      <c r="WHV40" s="1447"/>
      <c r="WHW40" s="1448"/>
      <c r="WHX40" s="1448"/>
      <c r="WHY40" s="1448"/>
      <c r="WHZ40" s="1449"/>
      <c r="WIA40" s="1450"/>
      <c r="WIB40" s="1448"/>
      <c r="WIC40" s="1448"/>
      <c r="WID40" s="1448"/>
      <c r="WIE40" s="1451"/>
      <c r="WIF40" s="1447"/>
      <c r="WIG40" s="1448"/>
      <c r="WIH40" s="1448"/>
      <c r="WII40" s="1448"/>
      <c r="WIJ40" s="1449"/>
      <c r="WIK40" s="1771"/>
      <c r="WIL40" s="1447"/>
      <c r="WIM40" s="1448"/>
      <c r="WIN40" s="1448"/>
      <c r="WIO40" s="1448"/>
      <c r="WIP40" s="1449"/>
      <c r="WIQ40" s="1450"/>
      <c r="WIR40" s="1448"/>
      <c r="WIS40" s="1448"/>
      <c r="WIT40" s="1448"/>
      <c r="WIU40" s="1451"/>
      <c r="WIV40" s="1447"/>
      <c r="WIW40" s="1448"/>
      <c r="WIX40" s="1448"/>
      <c r="WIY40" s="1448"/>
      <c r="WIZ40" s="1449"/>
      <c r="WJA40" s="1771"/>
      <c r="WJB40" s="1447"/>
      <c r="WJC40" s="1448"/>
      <c r="WJD40" s="1448"/>
      <c r="WJE40" s="1448"/>
      <c r="WJF40" s="1449"/>
      <c r="WJG40" s="1450"/>
      <c r="WJH40" s="1448"/>
      <c r="WJI40" s="1448"/>
      <c r="WJJ40" s="1448"/>
      <c r="WJK40" s="1451"/>
      <c r="WJL40" s="1447"/>
      <c r="WJM40" s="1448"/>
      <c r="WJN40" s="1448"/>
      <c r="WJO40" s="1448"/>
      <c r="WJP40" s="1449"/>
      <c r="WJQ40" s="1771"/>
      <c r="WJR40" s="1447"/>
      <c r="WJS40" s="1448"/>
      <c r="WJT40" s="1448"/>
      <c r="WJU40" s="1448"/>
      <c r="WJV40" s="1449"/>
      <c r="WJW40" s="1450"/>
      <c r="WJX40" s="1448"/>
      <c r="WJY40" s="1448"/>
      <c r="WJZ40" s="1448"/>
      <c r="WKA40" s="1451"/>
      <c r="WKB40" s="1447"/>
      <c r="WKC40" s="1448"/>
      <c r="WKD40" s="1448"/>
      <c r="WKE40" s="1448"/>
      <c r="WKF40" s="1449"/>
      <c r="WKG40" s="1771"/>
      <c r="WKH40" s="1447"/>
      <c r="WKI40" s="1448"/>
      <c r="WKJ40" s="1448"/>
      <c r="WKK40" s="1448"/>
      <c r="WKL40" s="1449"/>
      <c r="WKM40" s="1450"/>
      <c r="WKN40" s="1448"/>
      <c r="WKO40" s="1448"/>
      <c r="WKP40" s="1448"/>
      <c r="WKQ40" s="1451"/>
      <c r="WKR40" s="1447"/>
      <c r="WKS40" s="1448"/>
      <c r="WKT40" s="1448"/>
      <c r="WKU40" s="1448"/>
      <c r="WKV40" s="1449"/>
      <c r="WKW40" s="1771"/>
      <c r="WKX40" s="1447"/>
      <c r="WKY40" s="1448"/>
      <c r="WKZ40" s="1448"/>
      <c r="WLA40" s="1448"/>
      <c r="WLB40" s="1449"/>
      <c r="WLC40" s="1450"/>
      <c r="WLD40" s="1448"/>
      <c r="WLE40" s="1448"/>
      <c r="WLF40" s="1448"/>
      <c r="WLG40" s="1451"/>
      <c r="WLH40" s="1447"/>
      <c r="WLI40" s="1448"/>
      <c r="WLJ40" s="1448"/>
      <c r="WLK40" s="1448"/>
      <c r="WLL40" s="1449"/>
      <c r="WLM40" s="1771"/>
      <c r="WLN40" s="1447"/>
      <c r="WLO40" s="1448"/>
      <c r="WLP40" s="1448"/>
      <c r="WLQ40" s="1448"/>
      <c r="WLR40" s="1449"/>
      <c r="WLS40" s="1450"/>
      <c r="WLT40" s="1448"/>
      <c r="WLU40" s="1448"/>
      <c r="WLV40" s="1448"/>
      <c r="WLW40" s="1451"/>
      <c r="WLX40" s="1447"/>
      <c r="WLY40" s="1448"/>
      <c r="WLZ40" s="1448"/>
      <c r="WMA40" s="1448"/>
      <c r="WMB40" s="1449"/>
      <c r="WMC40" s="1771"/>
      <c r="WMD40" s="1447"/>
      <c r="WME40" s="1448"/>
      <c r="WMF40" s="1448"/>
      <c r="WMG40" s="1448"/>
      <c r="WMH40" s="1449"/>
      <c r="WMI40" s="1450"/>
      <c r="WMJ40" s="1448"/>
      <c r="WMK40" s="1448"/>
      <c r="WML40" s="1448"/>
      <c r="WMM40" s="1451"/>
      <c r="WMN40" s="1447"/>
      <c r="WMO40" s="1448"/>
      <c r="WMP40" s="1448"/>
      <c r="WMQ40" s="1448"/>
      <c r="WMR40" s="1449"/>
      <c r="WMS40" s="1771"/>
      <c r="WMT40" s="1447"/>
      <c r="WMU40" s="1448"/>
      <c r="WMV40" s="1448"/>
      <c r="WMW40" s="1448"/>
      <c r="WMX40" s="1449"/>
      <c r="WMY40" s="1450"/>
      <c r="WMZ40" s="1448"/>
      <c r="WNA40" s="1448"/>
      <c r="WNB40" s="1448"/>
      <c r="WNC40" s="1451"/>
      <c r="WND40" s="1447"/>
      <c r="WNE40" s="1448"/>
      <c r="WNF40" s="1448"/>
      <c r="WNG40" s="1448"/>
      <c r="WNH40" s="1449"/>
      <c r="WNI40" s="1771"/>
      <c r="WNJ40" s="1447"/>
      <c r="WNK40" s="1448"/>
      <c r="WNL40" s="1448"/>
      <c r="WNM40" s="1448"/>
      <c r="WNN40" s="1449"/>
      <c r="WNO40" s="1450"/>
      <c r="WNP40" s="1448"/>
      <c r="WNQ40" s="1448"/>
      <c r="WNR40" s="1448"/>
      <c r="WNS40" s="1451"/>
      <c r="WNT40" s="1447"/>
      <c r="WNU40" s="1448"/>
      <c r="WNV40" s="1448"/>
      <c r="WNW40" s="1448"/>
      <c r="WNX40" s="1449"/>
      <c r="WNY40" s="1771"/>
      <c r="WNZ40" s="1447"/>
      <c r="WOA40" s="1448"/>
      <c r="WOB40" s="1448"/>
      <c r="WOC40" s="1448"/>
      <c r="WOD40" s="1449"/>
      <c r="WOE40" s="1450"/>
      <c r="WOF40" s="1448"/>
      <c r="WOG40" s="1448"/>
      <c r="WOH40" s="1448"/>
      <c r="WOI40" s="1451"/>
      <c r="WOJ40" s="1447"/>
      <c r="WOK40" s="1448"/>
      <c r="WOL40" s="1448"/>
      <c r="WOM40" s="1448"/>
      <c r="WON40" s="1449"/>
      <c r="WOO40" s="1771"/>
      <c r="WOP40" s="1447"/>
      <c r="WOQ40" s="1448"/>
      <c r="WOR40" s="1448"/>
      <c r="WOS40" s="1448"/>
      <c r="WOT40" s="1449"/>
      <c r="WOU40" s="1450"/>
      <c r="WOV40" s="1448"/>
      <c r="WOW40" s="1448"/>
      <c r="WOX40" s="1448"/>
      <c r="WOY40" s="1451"/>
      <c r="WOZ40" s="1447"/>
      <c r="WPA40" s="1448"/>
      <c r="WPB40" s="1448"/>
      <c r="WPC40" s="1448"/>
      <c r="WPD40" s="1449"/>
      <c r="WPE40" s="1771"/>
      <c r="WPF40" s="1447"/>
      <c r="WPG40" s="1448"/>
      <c r="WPH40" s="1448"/>
      <c r="WPI40" s="1448"/>
      <c r="WPJ40" s="1449"/>
      <c r="WPK40" s="1450"/>
      <c r="WPL40" s="1448"/>
      <c r="WPM40" s="1448"/>
      <c r="WPN40" s="1448"/>
      <c r="WPO40" s="1451"/>
      <c r="WPP40" s="1447"/>
      <c r="WPQ40" s="1448"/>
      <c r="WPR40" s="1448"/>
      <c r="WPS40" s="1448"/>
      <c r="WPT40" s="1449"/>
      <c r="WPU40" s="1771"/>
      <c r="WPV40" s="1447"/>
      <c r="WPW40" s="1448"/>
      <c r="WPX40" s="1448"/>
      <c r="WPY40" s="1448"/>
      <c r="WPZ40" s="1449"/>
      <c r="WQA40" s="1450"/>
      <c r="WQB40" s="1448"/>
      <c r="WQC40" s="1448"/>
      <c r="WQD40" s="1448"/>
      <c r="WQE40" s="1451"/>
      <c r="WQF40" s="1447"/>
      <c r="WQG40" s="1448"/>
      <c r="WQH40" s="1448"/>
      <c r="WQI40" s="1448"/>
      <c r="WQJ40" s="1449"/>
      <c r="WQK40" s="1771"/>
      <c r="WQL40" s="1447"/>
      <c r="WQM40" s="1448"/>
      <c r="WQN40" s="1448"/>
      <c r="WQO40" s="1448"/>
      <c r="WQP40" s="1449"/>
      <c r="WQQ40" s="1450"/>
      <c r="WQR40" s="1448"/>
      <c r="WQS40" s="1448"/>
      <c r="WQT40" s="1448"/>
      <c r="WQU40" s="1451"/>
      <c r="WQV40" s="1447"/>
      <c r="WQW40" s="1448"/>
      <c r="WQX40" s="1448"/>
      <c r="WQY40" s="1448"/>
      <c r="WQZ40" s="1449"/>
      <c r="WRA40" s="1771"/>
      <c r="WRB40" s="1447"/>
      <c r="WRC40" s="1448"/>
      <c r="WRD40" s="1448"/>
      <c r="WRE40" s="1448"/>
      <c r="WRF40" s="1449"/>
      <c r="WRG40" s="1450"/>
      <c r="WRH40" s="1448"/>
      <c r="WRI40" s="1448"/>
      <c r="WRJ40" s="1448"/>
      <c r="WRK40" s="1451"/>
      <c r="WRL40" s="1447"/>
      <c r="WRM40" s="1448"/>
      <c r="WRN40" s="1448"/>
      <c r="WRO40" s="1448"/>
      <c r="WRP40" s="1449"/>
      <c r="WRQ40" s="1771"/>
      <c r="WRR40" s="1447"/>
      <c r="WRS40" s="1448"/>
      <c r="WRT40" s="1448"/>
      <c r="WRU40" s="1448"/>
      <c r="WRV40" s="1449"/>
      <c r="WRW40" s="1450"/>
      <c r="WRX40" s="1448"/>
      <c r="WRY40" s="1448"/>
      <c r="WRZ40" s="1448"/>
      <c r="WSA40" s="1451"/>
      <c r="WSB40" s="1447"/>
      <c r="WSC40" s="1448"/>
      <c r="WSD40" s="1448"/>
      <c r="WSE40" s="1448"/>
      <c r="WSF40" s="1449"/>
      <c r="WSG40" s="1771"/>
      <c r="WSH40" s="1447"/>
      <c r="WSI40" s="1448"/>
      <c r="WSJ40" s="1448"/>
      <c r="WSK40" s="1448"/>
      <c r="WSL40" s="1449"/>
      <c r="WSM40" s="1450"/>
      <c r="WSN40" s="1448"/>
      <c r="WSO40" s="1448"/>
      <c r="WSP40" s="1448"/>
      <c r="WSQ40" s="1451"/>
      <c r="WSR40" s="1447"/>
      <c r="WSS40" s="1448"/>
      <c r="WST40" s="1448"/>
      <c r="WSU40" s="1448"/>
      <c r="WSV40" s="1449"/>
      <c r="WSW40" s="1771"/>
      <c r="WSX40" s="1447"/>
      <c r="WSY40" s="1448"/>
      <c r="WSZ40" s="1448"/>
      <c r="WTA40" s="1448"/>
      <c r="WTB40" s="1449"/>
      <c r="WTC40" s="1450"/>
      <c r="WTD40" s="1448"/>
      <c r="WTE40" s="1448"/>
      <c r="WTF40" s="1448"/>
      <c r="WTG40" s="1451"/>
      <c r="WTH40" s="1447"/>
      <c r="WTI40" s="1448"/>
      <c r="WTJ40" s="1448"/>
      <c r="WTK40" s="1448"/>
      <c r="WTL40" s="1449"/>
      <c r="WTM40" s="1771"/>
      <c r="WTN40" s="1447"/>
      <c r="WTO40" s="1448"/>
      <c r="WTP40" s="1448"/>
      <c r="WTQ40" s="1448"/>
      <c r="WTR40" s="1449"/>
      <c r="WTS40" s="1450"/>
      <c r="WTT40" s="1448"/>
      <c r="WTU40" s="1448"/>
      <c r="WTV40" s="1448"/>
      <c r="WTW40" s="1451"/>
      <c r="WTX40" s="1447"/>
      <c r="WTY40" s="1448"/>
      <c r="WTZ40" s="1448"/>
      <c r="WUA40" s="1448"/>
      <c r="WUB40" s="1449"/>
      <c r="WUC40" s="1771"/>
      <c r="WUD40" s="1447"/>
      <c r="WUE40" s="1448"/>
      <c r="WUF40" s="1448"/>
      <c r="WUG40" s="1448"/>
      <c r="WUH40" s="1449"/>
      <c r="WUI40" s="1450"/>
      <c r="WUJ40" s="1448"/>
      <c r="WUK40" s="1448"/>
      <c r="WUL40" s="1448"/>
      <c r="WUM40" s="1451"/>
      <c r="WUN40" s="1447"/>
      <c r="WUO40" s="1448"/>
      <c r="WUP40" s="1448"/>
      <c r="WUQ40" s="1448"/>
      <c r="WUR40" s="1449"/>
      <c r="WUS40" s="1771"/>
      <c r="WUT40" s="1447"/>
      <c r="WUU40" s="1448"/>
      <c r="WUV40" s="1448"/>
      <c r="WUW40" s="1448"/>
      <c r="WUX40" s="1449"/>
      <c r="WUY40" s="1450"/>
      <c r="WUZ40" s="1448"/>
      <c r="WVA40" s="1448"/>
      <c r="WVB40" s="1448"/>
      <c r="WVC40" s="1451"/>
      <c r="WVD40" s="1447"/>
      <c r="WVE40" s="1448"/>
      <c r="WVF40" s="1448"/>
      <c r="WVG40" s="1448"/>
      <c r="WVH40" s="1449"/>
      <c r="WVI40" s="1771"/>
      <c r="WVJ40" s="1447"/>
      <c r="WVK40" s="1448"/>
      <c r="WVL40" s="1448"/>
      <c r="WVM40" s="1448"/>
      <c r="WVN40" s="1449"/>
      <c r="WVO40" s="1450"/>
      <c r="WVP40" s="1448"/>
      <c r="WVQ40" s="1448"/>
      <c r="WVR40" s="1448"/>
      <c r="WVS40" s="1451"/>
      <c r="WVT40" s="1447"/>
      <c r="WVU40" s="1448"/>
      <c r="WVV40" s="1448"/>
      <c r="WVW40" s="1448"/>
      <c r="WVX40" s="1449"/>
      <c r="WVY40" s="1771"/>
      <c r="WVZ40" s="1447"/>
      <c r="WWA40" s="1448"/>
      <c r="WWB40" s="1448"/>
      <c r="WWC40" s="1448"/>
      <c r="WWD40" s="1449"/>
      <c r="WWE40" s="1450"/>
      <c r="WWF40" s="1448"/>
      <c r="WWG40" s="1448"/>
      <c r="WWH40" s="1448"/>
      <c r="WWI40" s="1451"/>
      <c r="WWJ40" s="1447"/>
      <c r="WWK40" s="1448"/>
      <c r="WWL40" s="1448"/>
      <c r="WWM40" s="1448"/>
      <c r="WWN40" s="1449"/>
      <c r="WWO40" s="1771"/>
      <c r="WWP40" s="1447"/>
      <c r="WWQ40" s="1448"/>
      <c r="WWR40" s="1448"/>
      <c r="WWS40" s="1448"/>
      <c r="WWT40" s="1449"/>
      <c r="WWU40" s="1450"/>
      <c r="WWV40" s="1448"/>
      <c r="WWW40" s="1448"/>
      <c r="WWX40" s="1448"/>
      <c r="WWY40" s="1451"/>
      <c r="WWZ40" s="1447"/>
      <c r="WXA40" s="1448"/>
      <c r="WXB40" s="1448"/>
      <c r="WXC40" s="1448"/>
      <c r="WXD40" s="1449"/>
      <c r="WXE40" s="1771"/>
      <c r="WXF40" s="1447"/>
      <c r="WXG40" s="1448"/>
      <c r="WXH40" s="1448"/>
      <c r="WXI40" s="1448"/>
      <c r="WXJ40" s="1449"/>
      <c r="WXK40" s="1450"/>
      <c r="WXL40" s="1448"/>
      <c r="WXM40" s="1448"/>
      <c r="WXN40" s="1448"/>
      <c r="WXO40" s="1451"/>
      <c r="WXP40" s="1447"/>
      <c r="WXQ40" s="1448"/>
      <c r="WXR40" s="1448"/>
      <c r="WXS40" s="1448"/>
      <c r="WXT40" s="1449"/>
      <c r="WXU40" s="1771"/>
      <c r="WXV40" s="1447"/>
      <c r="WXW40" s="1448"/>
      <c r="WXX40" s="1448"/>
      <c r="WXY40" s="1448"/>
      <c r="WXZ40" s="1449"/>
      <c r="WYA40" s="1450"/>
      <c r="WYB40" s="1448"/>
      <c r="WYC40" s="1448"/>
      <c r="WYD40" s="1448"/>
      <c r="WYE40" s="1451"/>
      <c r="WYF40" s="1447"/>
      <c r="WYG40" s="1448"/>
      <c r="WYH40" s="1448"/>
      <c r="WYI40" s="1448"/>
      <c r="WYJ40" s="1449"/>
      <c r="WYK40" s="1771"/>
      <c r="WYL40" s="1447"/>
      <c r="WYM40" s="1448"/>
      <c r="WYN40" s="1448"/>
      <c r="WYO40" s="1448"/>
      <c r="WYP40" s="1449"/>
      <c r="WYQ40" s="1450"/>
      <c r="WYR40" s="1448"/>
      <c r="WYS40" s="1448"/>
      <c r="WYT40" s="1448"/>
      <c r="WYU40" s="1451"/>
      <c r="WYV40" s="1447"/>
      <c r="WYW40" s="1448"/>
      <c r="WYX40" s="1448"/>
      <c r="WYY40" s="1448"/>
      <c r="WYZ40" s="1449"/>
      <c r="WZA40" s="1771"/>
      <c r="WZB40" s="1447"/>
      <c r="WZC40" s="1448"/>
      <c r="WZD40" s="1448"/>
      <c r="WZE40" s="1448"/>
      <c r="WZF40" s="1449"/>
      <c r="WZG40" s="1450"/>
      <c r="WZH40" s="1448"/>
      <c r="WZI40" s="1448"/>
      <c r="WZJ40" s="1448"/>
      <c r="WZK40" s="1451"/>
      <c r="WZL40" s="1447"/>
      <c r="WZM40" s="1448"/>
      <c r="WZN40" s="1448"/>
      <c r="WZO40" s="1448"/>
      <c r="WZP40" s="1449"/>
      <c r="WZQ40" s="1771"/>
      <c r="WZR40" s="1447"/>
      <c r="WZS40" s="1448"/>
      <c r="WZT40" s="1448"/>
      <c r="WZU40" s="1448"/>
      <c r="WZV40" s="1449"/>
      <c r="WZW40" s="1450"/>
      <c r="WZX40" s="1448"/>
      <c r="WZY40" s="1448"/>
      <c r="WZZ40" s="1448"/>
      <c r="XAA40" s="1451"/>
      <c r="XAB40" s="1447"/>
      <c r="XAC40" s="1448"/>
      <c r="XAD40" s="1448"/>
      <c r="XAE40" s="1448"/>
      <c r="XAF40" s="1449"/>
      <c r="XAG40" s="1771"/>
      <c r="XAH40" s="1447"/>
      <c r="XAI40" s="1448"/>
      <c r="XAJ40" s="1448"/>
      <c r="XAK40" s="1448"/>
      <c r="XAL40" s="1449"/>
      <c r="XAM40" s="1450"/>
      <c r="XAN40" s="1448"/>
      <c r="XAO40" s="1448"/>
      <c r="XAP40" s="1448"/>
      <c r="XAQ40" s="1451"/>
      <c r="XAR40" s="1447"/>
      <c r="XAS40" s="1448"/>
      <c r="XAT40" s="1448"/>
      <c r="XAU40" s="1448"/>
      <c r="XAV40" s="1449"/>
      <c r="XAW40" s="1771"/>
      <c r="XAX40" s="1447"/>
      <c r="XAY40" s="1448"/>
      <c r="XAZ40" s="1448"/>
      <c r="XBA40" s="1448"/>
      <c r="XBB40" s="1449"/>
      <c r="XBC40" s="1450"/>
      <c r="XBD40" s="1448"/>
      <c r="XBE40" s="1448"/>
      <c r="XBF40" s="1448"/>
      <c r="XBG40" s="1451"/>
      <c r="XBH40" s="1447"/>
      <c r="XBI40" s="1448"/>
      <c r="XBJ40" s="1448"/>
      <c r="XBK40" s="1448"/>
      <c r="XBL40" s="1449"/>
      <c r="XBM40" s="1771"/>
      <c r="XBN40" s="1447"/>
      <c r="XBO40" s="1448"/>
      <c r="XBP40" s="1448"/>
      <c r="XBQ40" s="1448"/>
      <c r="XBR40" s="1449"/>
      <c r="XBS40" s="1450"/>
      <c r="XBT40" s="1448"/>
      <c r="XBU40" s="1448"/>
      <c r="XBV40" s="1448"/>
      <c r="XBW40" s="1451"/>
      <c r="XBX40" s="1447"/>
      <c r="XBY40" s="1448"/>
      <c r="XBZ40" s="1448"/>
      <c r="XCA40" s="1448"/>
      <c r="XCB40" s="1449"/>
      <c r="XCC40" s="1771"/>
      <c r="XCD40" s="1447"/>
      <c r="XCE40" s="1448"/>
      <c r="XCF40" s="1448"/>
      <c r="XCG40" s="1448"/>
      <c r="XCH40" s="1449"/>
      <c r="XCI40" s="1450"/>
      <c r="XCJ40" s="1448"/>
      <c r="XCK40" s="1448"/>
      <c r="XCL40" s="1448"/>
      <c r="XCM40" s="1451"/>
      <c r="XCN40" s="1447"/>
      <c r="XCO40" s="1448"/>
      <c r="XCP40" s="1448"/>
      <c r="XCQ40" s="1448"/>
      <c r="XCR40" s="1449"/>
      <c r="XCS40" s="1771"/>
      <c r="XCT40" s="1447"/>
      <c r="XCU40" s="1448"/>
      <c r="XCV40" s="1448"/>
      <c r="XCW40" s="1448"/>
      <c r="XCX40" s="1449"/>
      <c r="XCY40" s="1450"/>
      <c r="XCZ40" s="1448"/>
      <c r="XDA40" s="1448"/>
      <c r="XDB40" s="1448"/>
      <c r="XDC40" s="1451"/>
      <c r="XDD40" s="1447"/>
      <c r="XDE40" s="1448"/>
      <c r="XDF40" s="1448"/>
      <c r="XDG40" s="1448"/>
      <c r="XDH40" s="1449"/>
      <c r="XDI40" s="1771"/>
      <c r="XDJ40" s="1447"/>
      <c r="XDK40" s="1448"/>
      <c r="XDL40" s="1448"/>
      <c r="XDM40" s="1448"/>
      <c r="XDN40" s="1449"/>
      <c r="XDO40" s="1450"/>
      <c r="XDP40" s="1448"/>
      <c r="XDQ40" s="1448"/>
      <c r="XDR40" s="1448"/>
      <c r="XDS40" s="1451"/>
      <c r="XDT40" s="1447"/>
      <c r="XDU40" s="1448"/>
      <c r="XDV40" s="1448"/>
      <c r="XDW40" s="1448"/>
      <c r="XDX40" s="1449"/>
      <c r="XDY40" s="1771"/>
      <c r="XDZ40" s="1447"/>
      <c r="XEA40" s="1448"/>
      <c r="XEB40" s="1448"/>
      <c r="XEC40" s="1448"/>
      <c r="XED40" s="1449"/>
      <c r="XEE40" s="1450"/>
      <c r="XEF40" s="1448"/>
      <c r="XEG40" s="1448"/>
      <c r="XEH40" s="1448"/>
      <c r="XEI40" s="1451"/>
      <c r="XEJ40" s="1447"/>
      <c r="XEK40" s="1448"/>
      <c r="XEL40" s="1448"/>
      <c r="XEM40" s="1448"/>
      <c r="XEN40" s="1449"/>
      <c r="XEO40" s="1771"/>
      <c r="XEP40" s="1447"/>
      <c r="XEQ40" s="1448"/>
      <c r="XER40" s="1448"/>
      <c r="XES40" s="1448"/>
      <c r="XET40" s="1449"/>
      <c r="XEU40" s="1450"/>
      <c r="XEV40" s="1448"/>
      <c r="XEW40" s="1448"/>
      <c r="XEX40" s="1448"/>
      <c r="XEY40" s="1451"/>
      <c r="XEZ40" s="1447"/>
      <c r="XFA40" s="1448"/>
      <c r="XFB40" s="1448"/>
      <c r="XFC40" s="1448"/>
      <c r="XFD40" s="1449"/>
    </row>
    <row r="41" spans="1:16384" s="759" customFormat="1" ht="15.65" customHeight="1" thickTop="1">
      <c r="A41" s="1770" t="s">
        <v>342</v>
      </c>
      <c r="B41" s="5198" t="s">
        <v>343</v>
      </c>
      <c r="C41" s="5199"/>
      <c r="D41" s="5199"/>
      <c r="E41" s="5199"/>
      <c r="F41" s="5200"/>
      <c r="G41" s="5201" t="s">
        <v>344</v>
      </c>
      <c r="H41" s="5202"/>
      <c r="I41" s="5202"/>
      <c r="J41" s="5202"/>
      <c r="K41" s="5203"/>
      <c r="L41" s="5204" t="s">
        <v>345</v>
      </c>
      <c r="M41" s="5205"/>
      <c r="N41" s="5205"/>
      <c r="O41" s="5205"/>
      <c r="P41" s="5206"/>
    </row>
    <row r="42" spans="1:16384" s="786" customFormat="1" ht="15.65" customHeight="1" thickBot="1">
      <c r="A42" s="2843" t="s">
        <v>346</v>
      </c>
      <c r="B42" s="2099" t="s">
        <v>347</v>
      </c>
      <c r="C42" s="1457" t="s">
        <v>348</v>
      </c>
      <c r="D42" s="2100" t="s">
        <v>349</v>
      </c>
      <c r="E42" s="2101" t="s">
        <v>350</v>
      </c>
      <c r="F42" s="2102" t="s">
        <v>106</v>
      </c>
      <c r="G42" s="2103" t="s">
        <v>351</v>
      </c>
      <c r="H42" s="1446" t="s">
        <v>352</v>
      </c>
      <c r="I42" s="2100" t="s">
        <v>353</v>
      </c>
      <c r="J42" s="2101" t="s">
        <v>354</v>
      </c>
      <c r="K42" s="2104" t="s">
        <v>106</v>
      </c>
      <c r="L42" s="2099" t="s">
        <v>351</v>
      </c>
      <c r="M42" s="2105" t="s">
        <v>352</v>
      </c>
      <c r="N42" s="2100" t="s">
        <v>353</v>
      </c>
      <c r="O42" s="2101" t="s">
        <v>354</v>
      </c>
      <c r="P42" s="2102" t="s">
        <v>106</v>
      </c>
    </row>
    <row r="43" spans="1:16384" s="759" customFormat="1" ht="15.65" customHeight="1" thickTop="1">
      <c r="A43" s="2844" t="s">
        <v>355</v>
      </c>
      <c r="B43" s="2845">
        <v>43</v>
      </c>
      <c r="C43" s="2106">
        <v>27</v>
      </c>
      <c r="D43" s="2106">
        <v>1</v>
      </c>
      <c r="E43" s="2106">
        <v>1</v>
      </c>
      <c r="F43" s="2107">
        <v>72</v>
      </c>
      <c r="G43" s="2108">
        <v>413</v>
      </c>
      <c r="H43" s="2106">
        <v>458</v>
      </c>
      <c r="I43" s="2106">
        <v>4</v>
      </c>
      <c r="J43" s="2106">
        <v>95</v>
      </c>
      <c r="K43" s="2109">
        <v>970</v>
      </c>
      <c r="L43" s="2845">
        <v>7269</v>
      </c>
      <c r="M43" s="2106">
        <v>5055</v>
      </c>
      <c r="N43" s="2106">
        <v>61</v>
      </c>
      <c r="O43" s="2106">
        <v>1445</v>
      </c>
      <c r="P43" s="2107">
        <v>13830</v>
      </c>
    </row>
    <row r="44" spans="1:16384" s="759" customFormat="1" ht="15.65" customHeight="1">
      <c r="A44" s="2831" t="s">
        <v>356</v>
      </c>
      <c r="B44" s="2846">
        <v>18</v>
      </c>
      <c r="C44" s="2110">
        <v>5</v>
      </c>
      <c r="D44" s="2110">
        <v>0</v>
      </c>
      <c r="E44" s="2110">
        <v>0</v>
      </c>
      <c r="F44" s="2111">
        <v>23</v>
      </c>
      <c r="G44" s="2112">
        <v>96</v>
      </c>
      <c r="H44" s="2110">
        <v>60</v>
      </c>
      <c r="I44" s="2110">
        <v>0</v>
      </c>
      <c r="J44" s="2110">
        <v>0</v>
      </c>
      <c r="K44" s="2113">
        <v>156</v>
      </c>
      <c r="L44" s="2846">
        <v>1455</v>
      </c>
      <c r="M44" s="2110">
        <v>667</v>
      </c>
      <c r="N44" s="2110">
        <v>0</v>
      </c>
      <c r="O44" s="2110">
        <v>0</v>
      </c>
      <c r="P44" s="2107">
        <v>2122</v>
      </c>
    </row>
    <row r="45" spans="1:16384" s="759" customFormat="1" ht="15.65" customHeight="1">
      <c r="A45" s="2831" t="s">
        <v>357</v>
      </c>
      <c r="B45" s="2846">
        <v>116</v>
      </c>
      <c r="C45" s="2110">
        <v>10</v>
      </c>
      <c r="D45" s="2110">
        <v>0</v>
      </c>
      <c r="E45" s="2110">
        <v>2</v>
      </c>
      <c r="F45" s="2111">
        <v>128</v>
      </c>
      <c r="G45" s="2112">
        <v>752</v>
      </c>
      <c r="H45" s="2110">
        <v>139</v>
      </c>
      <c r="I45" s="2110">
        <v>0</v>
      </c>
      <c r="J45" s="2110">
        <v>71</v>
      </c>
      <c r="K45" s="2113">
        <v>962</v>
      </c>
      <c r="L45" s="2846">
        <v>24778</v>
      </c>
      <c r="M45" s="2110">
        <v>3892</v>
      </c>
      <c r="N45" s="2110">
        <v>0</v>
      </c>
      <c r="O45" s="2110">
        <v>1525</v>
      </c>
      <c r="P45" s="2107">
        <v>30195</v>
      </c>
    </row>
    <row r="46" spans="1:16384" s="759" customFormat="1" ht="15.65" customHeight="1" thickBot="1">
      <c r="A46" s="2831" t="s">
        <v>359</v>
      </c>
      <c r="B46" s="2846">
        <v>131</v>
      </c>
      <c r="C46" s="2110">
        <v>27</v>
      </c>
      <c r="D46" s="2110">
        <v>3</v>
      </c>
      <c r="E46" s="2110">
        <v>1</v>
      </c>
      <c r="F46" s="2111">
        <v>162</v>
      </c>
      <c r="G46" s="2112">
        <v>733</v>
      </c>
      <c r="H46" s="2110">
        <v>295</v>
      </c>
      <c r="I46" s="2110">
        <v>35</v>
      </c>
      <c r="J46" s="2110">
        <v>21</v>
      </c>
      <c r="K46" s="2113">
        <v>1084</v>
      </c>
      <c r="L46" s="2846">
        <v>16677</v>
      </c>
      <c r="M46" s="2110">
        <v>5480</v>
      </c>
      <c r="N46" s="2110">
        <v>503</v>
      </c>
      <c r="O46" s="2110">
        <v>387</v>
      </c>
      <c r="P46" s="2107">
        <v>23047</v>
      </c>
    </row>
    <row r="47" spans="1:16384" s="759" customFormat="1" ht="15.65" customHeight="1" thickTop="1" thickBot="1">
      <c r="A47" s="1771" t="s">
        <v>360</v>
      </c>
      <c r="B47" s="1447">
        <v>308</v>
      </c>
      <c r="C47" s="1448">
        <v>69</v>
      </c>
      <c r="D47" s="1448">
        <v>4</v>
      </c>
      <c r="E47" s="1448">
        <v>4</v>
      </c>
      <c r="F47" s="1449">
        <v>385</v>
      </c>
      <c r="G47" s="1450">
        <v>1994</v>
      </c>
      <c r="H47" s="1448">
        <v>952</v>
      </c>
      <c r="I47" s="1448">
        <v>39</v>
      </c>
      <c r="J47" s="1448">
        <v>187</v>
      </c>
      <c r="K47" s="1451">
        <v>3172</v>
      </c>
      <c r="L47" s="1447">
        <v>50179</v>
      </c>
      <c r="M47" s="1448">
        <v>15094</v>
      </c>
      <c r="N47" s="1448">
        <v>564</v>
      </c>
      <c r="O47" s="1448">
        <v>3357</v>
      </c>
      <c r="P47" s="1449">
        <v>69194</v>
      </c>
    </row>
    <row r="48" spans="1:16384" s="759" customFormat="1" ht="15.65" customHeight="1" thickTop="1">
      <c r="A48" s="1772"/>
      <c r="B48" s="1769" t="s">
        <v>766</v>
      </c>
      <c r="C48" s="1436"/>
      <c r="D48" s="1436"/>
      <c r="E48" s="1436"/>
      <c r="F48" s="1436"/>
      <c r="G48" s="1436"/>
      <c r="H48" s="1436"/>
      <c r="I48" s="1436"/>
      <c r="J48" s="1436"/>
      <c r="K48" s="1436"/>
      <c r="L48" s="1436"/>
      <c r="M48" s="1436"/>
      <c r="N48" s="1436"/>
      <c r="O48" s="1436"/>
      <c r="P48" s="2847"/>
    </row>
    <row r="49" spans="1:16384" s="609" customFormat="1" ht="15.65" customHeight="1" thickBot="1">
      <c r="A49" s="779" t="s">
        <v>767</v>
      </c>
      <c r="B49" s="1438"/>
      <c r="C49" s="1439"/>
      <c r="D49" s="1440"/>
      <c r="E49" s="1439"/>
      <c r="F49" s="1439"/>
      <c r="G49" s="1439"/>
      <c r="H49" s="1441"/>
      <c r="I49" s="1439"/>
      <c r="J49" s="1442"/>
      <c r="K49" s="1442"/>
      <c r="L49" s="1442"/>
      <c r="M49" s="1442"/>
      <c r="N49" s="1442"/>
      <c r="O49" s="1442"/>
      <c r="P49" s="2848"/>
    </row>
    <row r="50" spans="1:16384" s="778" customFormat="1" ht="15.65" customHeight="1" thickTop="1" thickBot="1">
      <c r="A50" s="1770" t="s">
        <v>342</v>
      </c>
      <c r="B50" s="5198" t="s">
        <v>343</v>
      </c>
      <c r="C50" s="5199"/>
      <c r="D50" s="5199"/>
      <c r="E50" s="5199"/>
      <c r="F50" s="5200"/>
      <c r="G50" s="5201" t="s">
        <v>344</v>
      </c>
      <c r="H50" s="5202"/>
      <c r="I50" s="5202"/>
      <c r="J50" s="5202"/>
      <c r="K50" s="5203"/>
      <c r="L50" s="5204" t="s">
        <v>345</v>
      </c>
      <c r="M50" s="5205"/>
      <c r="N50" s="5205"/>
      <c r="O50" s="5205"/>
      <c r="P50" s="5206"/>
      <c r="Q50" s="1775"/>
      <c r="R50" s="1776"/>
      <c r="S50" s="1776"/>
      <c r="T50" s="1776"/>
      <c r="U50" s="1776"/>
      <c r="V50" s="1776"/>
      <c r="W50" s="1776"/>
      <c r="X50" s="1776"/>
      <c r="Y50" s="1776"/>
      <c r="Z50" s="1776"/>
      <c r="AA50" s="1776"/>
      <c r="AB50" s="1776"/>
      <c r="AC50" s="1776"/>
      <c r="AD50" s="1776"/>
      <c r="AE50" s="1776"/>
      <c r="AF50" s="1776"/>
      <c r="AG50" s="1775"/>
      <c r="AH50" s="1776"/>
      <c r="AI50" s="1776"/>
      <c r="AJ50" s="1776"/>
      <c r="AK50" s="1776"/>
      <c r="AL50" s="1776"/>
      <c r="AM50" s="1776"/>
      <c r="AN50" s="1776"/>
      <c r="AO50" s="1776"/>
      <c r="AP50" s="1776"/>
      <c r="AQ50" s="1776"/>
      <c r="AR50" s="1776"/>
      <c r="AS50" s="1776"/>
      <c r="AT50" s="1776"/>
      <c r="AU50" s="1776"/>
      <c r="AV50" s="1776"/>
      <c r="AW50" s="1775"/>
      <c r="AX50" s="1776"/>
      <c r="AY50" s="1776"/>
      <c r="AZ50" s="1776"/>
      <c r="BA50" s="1776"/>
      <c r="BB50" s="1776"/>
      <c r="BC50" s="1776"/>
      <c r="BD50" s="1776"/>
      <c r="BE50" s="1776"/>
      <c r="BF50" s="1776"/>
      <c r="BG50" s="1776"/>
      <c r="BH50" s="1776"/>
      <c r="BI50" s="1776"/>
      <c r="BJ50" s="1776"/>
      <c r="BK50" s="1776"/>
      <c r="BL50" s="1776"/>
      <c r="BM50" s="1775"/>
      <c r="BN50" s="1776"/>
      <c r="BO50" s="1776"/>
      <c r="BP50" s="1776"/>
      <c r="BQ50" s="1776"/>
      <c r="BR50" s="1776"/>
      <c r="BS50" s="1776"/>
      <c r="BT50" s="1776"/>
      <c r="BU50" s="1776"/>
      <c r="BV50" s="1776"/>
      <c r="BW50" s="1776"/>
      <c r="BX50" s="1776"/>
      <c r="BY50" s="1776"/>
      <c r="BZ50" s="1776"/>
      <c r="CA50" s="1776"/>
      <c r="CB50" s="1776"/>
      <c r="CC50" s="1775"/>
      <c r="CD50" s="1776"/>
      <c r="CE50" s="1776"/>
      <c r="CF50" s="1776"/>
      <c r="CG50" s="1776"/>
      <c r="CH50" s="1776"/>
      <c r="CI50" s="1776"/>
      <c r="CJ50" s="1776"/>
      <c r="CK50" s="1776"/>
      <c r="CL50" s="1776"/>
      <c r="CM50" s="1776"/>
      <c r="CN50" s="1776"/>
      <c r="CO50" s="1776"/>
      <c r="CP50" s="1776"/>
      <c r="CQ50" s="1776"/>
      <c r="CR50" s="1776"/>
      <c r="CS50" s="1775"/>
      <c r="CT50" s="1776"/>
      <c r="CU50" s="1776"/>
      <c r="CV50" s="1776"/>
      <c r="CW50" s="1776"/>
      <c r="CX50" s="1776"/>
      <c r="CY50" s="1776"/>
      <c r="CZ50" s="1776"/>
      <c r="DA50" s="1776"/>
      <c r="DB50" s="1776"/>
      <c r="DC50" s="1776"/>
      <c r="DD50" s="1776"/>
      <c r="DE50" s="1776"/>
      <c r="DF50" s="1776"/>
      <c r="DG50" s="1776"/>
      <c r="DH50" s="1776"/>
      <c r="DI50" s="1775"/>
      <c r="DJ50" s="1776"/>
      <c r="DK50" s="1776"/>
      <c r="DL50" s="1776"/>
      <c r="DM50" s="1776"/>
      <c r="DN50" s="1776"/>
      <c r="DO50" s="1776"/>
      <c r="DP50" s="1776"/>
      <c r="DQ50" s="1776"/>
      <c r="DR50" s="1776"/>
      <c r="DS50" s="1776"/>
      <c r="DT50" s="1776"/>
      <c r="DU50" s="1776"/>
      <c r="DV50" s="1776"/>
      <c r="DW50" s="1776"/>
      <c r="DX50" s="1776"/>
      <c r="DY50" s="1775"/>
      <c r="DZ50" s="1776"/>
      <c r="EA50" s="1776"/>
      <c r="EB50" s="1776"/>
      <c r="EC50" s="1776"/>
      <c r="ED50" s="1776"/>
      <c r="EE50" s="1776"/>
      <c r="EF50" s="1776"/>
      <c r="EG50" s="1776"/>
      <c r="EH50" s="1776"/>
      <c r="EI50" s="1776"/>
      <c r="EJ50" s="1776"/>
      <c r="EK50" s="1776"/>
      <c r="EL50" s="1776"/>
      <c r="EM50" s="1776"/>
      <c r="EN50" s="1776"/>
      <c r="EO50" s="1775"/>
      <c r="EP50" s="1776"/>
      <c r="EQ50" s="1776"/>
      <c r="ER50" s="1776"/>
      <c r="ES50" s="1776"/>
      <c r="ET50" s="1776"/>
      <c r="EU50" s="1776"/>
      <c r="EV50" s="1776"/>
      <c r="EW50" s="1776"/>
      <c r="EX50" s="1776"/>
      <c r="EY50" s="1776"/>
      <c r="EZ50" s="1776"/>
      <c r="FA50" s="1776"/>
      <c r="FB50" s="1776"/>
      <c r="FC50" s="1776"/>
      <c r="FD50" s="1776"/>
      <c r="FE50" s="1775"/>
      <c r="FF50" s="1776"/>
      <c r="FG50" s="1776"/>
      <c r="FH50" s="1776"/>
      <c r="FI50" s="1776"/>
      <c r="FJ50" s="1776"/>
      <c r="FK50" s="1776"/>
      <c r="FL50" s="1776"/>
      <c r="FM50" s="1776"/>
      <c r="FN50" s="1776"/>
      <c r="FO50" s="1776"/>
      <c r="FP50" s="1776"/>
      <c r="FQ50" s="1776"/>
      <c r="FR50" s="1776"/>
      <c r="FS50" s="1776"/>
      <c r="FT50" s="1776"/>
      <c r="FU50" s="1775"/>
      <c r="FV50" s="1776"/>
      <c r="FW50" s="1776"/>
      <c r="FX50" s="1776"/>
      <c r="FY50" s="1776"/>
      <c r="FZ50" s="1776"/>
      <c r="GA50" s="1776"/>
      <c r="GB50" s="1776"/>
      <c r="GC50" s="1776"/>
      <c r="GD50" s="1776"/>
      <c r="GE50" s="1776"/>
      <c r="GF50" s="1776"/>
      <c r="GG50" s="1776"/>
      <c r="GH50" s="1776"/>
      <c r="GI50" s="1776"/>
      <c r="GJ50" s="1776"/>
      <c r="GK50" s="1775"/>
      <c r="GL50" s="1776"/>
      <c r="GM50" s="1776"/>
      <c r="GN50" s="1776"/>
      <c r="GO50" s="1776"/>
      <c r="GP50" s="1776"/>
      <c r="GQ50" s="1776"/>
      <c r="GR50" s="1776"/>
      <c r="GS50" s="1776"/>
      <c r="GT50" s="1776"/>
      <c r="GU50" s="1776"/>
      <c r="GV50" s="1776"/>
      <c r="GW50" s="1776"/>
      <c r="GX50" s="1776"/>
      <c r="GY50" s="1776"/>
      <c r="GZ50" s="1776"/>
      <c r="HA50" s="1775"/>
      <c r="HB50" s="1776"/>
      <c r="HC50" s="1776"/>
      <c r="HD50" s="1776"/>
      <c r="HE50" s="1776"/>
      <c r="HF50" s="1776"/>
      <c r="HG50" s="1776"/>
      <c r="HH50" s="1776"/>
      <c r="HI50" s="1776"/>
      <c r="HJ50" s="1776"/>
      <c r="HK50" s="1776"/>
      <c r="HL50" s="1776"/>
      <c r="HM50" s="1776"/>
      <c r="HN50" s="1776"/>
      <c r="HO50" s="1776"/>
      <c r="HP50" s="1776"/>
      <c r="HQ50" s="1775"/>
      <c r="HR50" s="1776"/>
      <c r="HS50" s="1776"/>
      <c r="HT50" s="1776"/>
      <c r="HU50" s="1776"/>
      <c r="HV50" s="1776"/>
      <c r="HW50" s="1776"/>
      <c r="HX50" s="1776"/>
      <c r="HY50" s="1776"/>
      <c r="HZ50" s="1776"/>
      <c r="IA50" s="1776"/>
      <c r="IB50" s="1776"/>
      <c r="IC50" s="1776"/>
      <c r="ID50" s="1776"/>
      <c r="IE50" s="1776"/>
      <c r="IF50" s="1776"/>
      <c r="IG50" s="1775"/>
      <c r="IH50" s="1776"/>
      <c r="II50" s="1776"/>
      <c r="IJ50" s="1776"/>
      <c r="IK50" s="1776"/>
      <c r="IL50" s="1776"/>
      <c r="IM50" s="1776"/>
      <c r="IN50" s="1776"/>
      <c r="IO50" s="1776"/>
      <c r="IP50" s="1776"/>
      <c r="IQ50" s="1776"/>
      <c r="IR50" s="1776"/>
      <c r="IS50" s="1776"/>
      <c r="IT50" s="1776"/>
      <c r="IU50" s="1776"/>
      <c r="IV50" s="1776"/>
      <c r="IW50" s="1775"/>
      <c r="IX50" s="1776"/>
      <c r="IY50" s="1776"/>
      <c r="IZ50" s="1776"/>
      <c r="JA50" s="1776"/>
      <c r="JB50" s="1776"/>
      <c r="JC50" s="1776"/>
      <c r="JD50" s="1776"/>
      <c r="JE50" s="1776"/>
      <c r="JF50" s="1776"/>
      <c r="JG50" s="1776"/>
      <c r="JH50" s="1776"/>
      <c r="JI50" s="1776"/>
      <c r="JJ50" s="1776"/>
      <c r="JK50" s="1776"/>
      <c r="JL50" s="1776"/>
      <c r="JM50" s="1775"/>
      <c r="JN50" s="1776"/>
      <c r="JO50" s="1776"/>
      <c r="JP50" s="1776"/>
      <c r="JQ50" s="1776"/>
      <c r="JR50" s="1776"/>
      <c r="JS50" s="1776"/>
      <c r="JT50" s="1776"/>
      <c r="JU50" s="1776"/>
      <c r="JV50" s="1776"/>
      <c r="JW50" s="1776"/>
      <c r="JX50" s="1776"/>
      <c r="JY50" s="1776"/>
      <c r="JZ50" s="1776"/>
      <c r="KA50" s="1776"/>
      <c r="KB50" s="1776"/>
      <c r="KC50" s="1775"/>
      <c r="KD50" s="1776"/>
      <c r="KE50" s="1776"/>
      <c r="KF50" s="1776"/>
      <c r="KG50" s="1776"/>
      <c r="KH50" s="1776"/>
      <c r="KI50" s="1776"/>
      <c r="KJ50" s="1776"/>
      <c r="KK50" s="1776"/>
      <c r="KL50" s="1776"/>
      <c r="KM50" s="1776"/>
      <c r="KN50" s="1776"/>
      <c r="KO50" s="1776"/>
      <c r="KP50" s="1776"/>
      <c r="KQ50" s="1776"/>
      <c r="KR50" s="1776"/>
      <c r="KS50" s="1775"/>
      <c r="KT50" s="1776"/>
      <c r="KU50" s="1776"/>
      <c r="KV50" s="1776"/>
      <c r="KW50" s="1776"/>
      <c r="KX50" s="1776"/>
      <c r="KY50" s="1776"/>
      <c r="KZ50" s="1776"/>
      <c r="LA50" s="1776"/>
      <c r="LB50" s="1776"/>
      <c r="LC50" s="1776"/>
      <c r="LD50" s="1776"/>
      <c r="LE50" s="1776"/>
      <c r="LF50" s="1776"/>
      <c r="LG50" s="1776"/>
      <c r="LH50" s="1776"/>
      <c r="LI50" s="1775"/>
      <c r="LJ50" s="1776"/>
      <c r="LK50" s="1776"/>
      <c r="LL50" s="1776"/>
      <c r="LM50" s="1776"/>
      <c r="LN50" s="1776"/>
      <c r="LO50" s="1776"/>
      <c r="LP50" s="1776"/>
      <c r="LQ50" s="1776"/>
      <c r="LR50" s="1776"/>
      <c r="LS50" s="1776"/>
      <c r="LT50" s="1776"/>
      <c r="LU50" s="1776"/>
      <c r="LV50" s="1776"/>
      <c r="LW50" s="1776"/>
      <c r="LX50" s="1776"/>
      <c r="LY50" s="1775"/>
      <c r="LZ50" s="1776"/>
      <c r="MA50" s="1776"/>
      <c r="MB50" s="1776"/>
      <c r="MC50" s="1776"/>
      <c r="MD50" s="1776"/>
      <c r="ME50" s="1776"/>
      <c r="MF50" s="1776"/>
      <c r="MG50" s="1776"/>
      <c r="MH50" s="1776"/>
      <c r="MI50" s="1776"/>
      <c r="MJ50" s="1776"/>
      <c r="MK50" s="1776"/>
      <c r="ML50" s="1776"/>
      <c r="MM50" s="1776"/>
      <c r="MN50" s="1776"/>
      <c r="MO50" s="1775"/>
      <c r="MP50" s="1776"/>
      <c r="MQ50" s="1776"/>
      <c r="MR50" s="1776"/>
      <c r="MS50" s="1776"/>
      <c r="MT50" s="1776"/>
      <c r="MU50" s="1776"/>
      <c r="MV50" s="1776"/>
      <c r="MW50" s="1776"/>
      <c r="MX50" s="1776"/>
      <c r="MY50" s="1776"/>
      <c r="MZ50" s="1776"/>
      <c r="NA50" s="1776"/>
      <c r="NB50" s="1776"/>
      <c r="NC50" s="1776"/>
      <c r="ND50" s="1776"/>
      <c r="NE50" s="1775"/>
      <c r="NF50" s="1776"/>
      <c r="NG50" s="1776"/>
      <c r="NH50" s="1776"/>
      <c r="NI50" s="1776"/>
      <c r="NJ50" s="1776"/>
      <c r="NK50" s="1776"/>
      <c r="NL50" s="1776"/>
      <c r="NM50" s="1776"/>
      <c r="NN50" s="1776"/>
      <c r="NO50" s="1776"/>
      <c r="NP50" s="1776"/>
      <c r="NQ50" s="1776"/>
      <c r="NR50" s="1776"/>
      <c r="NS50" s="1776"/>
      <c r="NT50" s="1776"/>
      <c r="NU50" s="1775"/>
      <c r="NV50" s="1776"/>
      <c r="NW50" s="1776"/>
      <c r="NX50" s="1776"/>
      <c r="NY50" s="1776"/>
      <c r="NZ50" s="1776"/>
      <c r="OA50" s="1776"/>
      <c r="OB50" s="1776"/>
      <c r="OC50" s="1776"/>
      <c r="OD50" s="1776"/>
      <c r="OE50" s="1776"/>
      <c r="OF50" s="1776"/>
      <c r="OG50" s="1776"/>
      <c r="OH50" s="1776"/>
      <c r="OI50" s="1776"/>
      <c r="OJ50" s="1776"/>
      <c r="OK50" s="1775"/>
      <c r="OL50" s="1776"/>
      <c r="OM50" s="1776"/>
      <c r="ON50" s="1776"/>
      <c r="OO50" s="1776"/>
      <c r="OP50" s="1776"/>
      <c r="OQ50" s="1776"/>
      <c r="OR50" s="1776"/>
      <c r="OS50" s="1776"/>
      <c r="OT50" s="1776"/>
      <c r="OU50" s="1776"/>
      <c r="OV50" s="1776"/>
      <c r="OW50" s="1776"/>
      <c r="OX50" s="1776"/>
      <c r="OY50" s="1776"/>
      <c r="OZ50" s="1776"/>
      <c r="PA50" s="1775"/>
      <c r="PB50" s="1776"/>
      <c r="PC50" s="1776"/>
      <c r="PD50" s="1776"/>
      <c r="PE50" s="1776"/>
      <c r="PF50" s="1776"/>
      <c r="PG50" s="1776"/>
      <c r="PH50" s="1776"/>
      <c r="PI50" s="1776"/>
      <c r="PJ50" s="1776"/>
      <c r="PK50" s="1776"/>
      <c r="PL50" s="1776"/>
      <c r="PM50" s="1776"/>
      <c r="PN50" s="1776"/>
      <c r="PO50" s="1776"/>
      <c r="PP50" s="1776"/>
      <c r="PQ50" s="1775"/>
      <c r="PR50" s="1776"/>
      <c r="PS50" s="1776"/>
      <c r="PT50" s="1776"/>
      <c r="PU50" s="1776"/>
      <c r="PV50" s="1776"/>
      <c r="PW50" s="1776"/>
      <c r="PX50" s="1776"/>
      <c r="PY50" s="1776"/>
      <c r="PZ50" s="1776"/>
      <c r="QA50" s="1776"/>
      <c r="QB50" s="1776"/>
      <c r="QC50" s="1776"/>
      <c r="QD50" s="1776"/>
      <c r="QE50" s="1776"/>
      <c r="QF50" s="1773"/>
      <c r="QG50" s="1771"/>
      <c r="QH50" s="1447"/>
      <c r="QI50" s="1448"/>
      <c r="QJ50" s="1448"/>
      <c r="QK50" s="1448"/>
      <c r="QL50" s="1449"/>
      <c r="QM50" s="1450"/>
      <c r="QN50" s="1448"/>
      <c r="QO50" s="1448"/>
      <c r="QP50" s="1448"/>
      <c r="QQ50" s="1451"/>
      <c r="QR50" s="1447"/>
      <c r="QS50" s="1448"/>
      <c r="QT50" s="1448"/>
      <c r="QU50" s="1448"/>
      <c r="QV50" s="1449"/>
      <c r="QW50" s="1771"/>
      <c r="QX50" s="1447"/>
      <c r="QY50" s="1448"/>
      <c r="QZ50" s="1448"/>
      <c r="RA50" s="1448"/>
      <c r="RB50" s="1449"/>
      <c r="RC50" s="1450"/>
      <c r="RD50" s="1448"/>
      <c r="RE50" s="1448"/>
      <c r="RF50" s="1448"/>
      <c r="RG50" s="1451"/>
      <c r="RH50" s="1447"/>
      <c r="RI50" s="1448"/>
      <c r="RJ50" s="1448"/>
      <c r="RK50" s="1448"/>
      <c r="RL50" s="1449"/>
      <c r="RM50" s="1771"/>
      <c r="RN50" s="1447"/>
      <c r="RO50" s="1448"/>
      <c r="RP50" s="1448"/>
      <c r="RQ50" s="1448"/>
      <c r="RR50" s="1449"/>
      <c r="RS50" s="1450"/>
      <c r="RT50" s="1448"/>
      <c r="RU50" s="1448"/>
      <c r="RV50" s="1448"/>
      <c r="RW50" s="1451"/>
      <c r="RX50" s="1447"/>
      <c r="RY50" s="1448"/>
      <c r="RZ50" s="1448"/>
      <c r="SA50" s="1448"/>
      <c r="SB50" s="1449"/>
      <c r="SC50" s="1771"/>
      <c r="SD50" s="1447"/>
      <c r="SE50" s="1448"/>
      <c r="SF50" s="1448"/>
      <c r="SG50" s="1448"/>
      <c r="SH50" s="1449"/>
      <c r="SI50" s="1450"/>
      <c r="SJ50" s="1448"/>
      <c r="SK50" s="1448"/>
      <c r="SL50" s="1448"/>
      <c r="SM50" s="1451"/>
      <c r="SN50" s="1447"/>
      <c r="SO50" s="1448"/>
      <c r="SP50" s="1448"/>
      <c r="SQ50" s="1448"/>
      <c r="SR50" s="1449"/>
      <c r="SS50" s="1771"/>
      <c r="ST50" s="1447"/>
      <c r="SU50" s="1448"/>
      <c r="SV50" s="1448"/>
      <c r="SW50" s="1448"/>
      <c r="SX50" s="1449"/>
      <c r="SY50" s="1450"/>
      <c r="SZ50" s="1448"/>
      <c r="TA50" s="1448"/>
      <c r="TB50" s="1448"/>
      <c r="TC50" s="1451"/>
      <c r="TD50" s="1447"/>
      <c r="TE50" s="1448"/>
      <c r="TF50" s="1448"/>
      <c r="TG50" s="1448"/>
      <c r="TH50" s="1449"/>
      <c r="TI50" s="1771"/>
      <c r="TJ50" s="1447"/>
      <c r="TK50" s="1448"/>
      <c r="TL50" s="1448"/>
      <c r="TM50" s="1448"/>
      <c r="TN50" s="1449"/>
      <c r="TO50" s="1450"/>
      <c r="TP50" s="1448"/>
      <c r="TQ50" s="1448"/>
      <c r="TR50" s="1448"/>
      <c r="TS50" s="1451"/>
      <c r="TT50" s="1447"/>
      <c r="TU50" s="1448"/>
      <c r="TV50" s="1448"/>
      <c r="TW50" s="1448"/>
      <c r="TX50" s="1449"/>
      <c r="TY50" s="1771"/>
      <c r="TZ50" s="1447"/>
      <c r="UA50" s="1448"/>
      <c r="UB50" s="1448"/>
      <c r="UC50" s="1448"/>
      <c r="UD50" s="1449"/>
      <c r="UE50" s="1450"/>
      <c r="UF50" s="1448"/>
      <c r="UG50" s="1448"/>
      <c r="UH50" s="1448"/>
      <c r="UI50" s="1451"/>
      <c r="UJ50" s="1447"/>
      <c r="UK50" s="1448"/>
      <c r="UL50" s="1448"/>
      <c r="UM50" s="1448"/>
      <c r="UN50" s="1449"/>
      <c r="UO50" s="1771"/>
      <c r="UP50" s="1447"/>
      <c r="UQ50" s="1448"/>
      <c r="UR50" s="1448"/>
      <c r="US50" s="1448"/>
      <c r="UT50" s="1449"/>
      <c r="UU50" s="1450"/>
      <c r="UV50" s="1448"/>
      <c r="UW50" s="1448"/>
      <c r="UX50" s="1448"/>
      <c r="UY50" s="1451"/>
      <c r="UZ50" s="1447"/>
      <c r="VA50" s="1448"/>
      <c r="VB50" s="1448"/>
      <c r="VC50" s="1448"/>
      <c r="VD50" s="1449"/>
      <c r="VE50" s="1771"/>
      <c r="VF50" s="1447"/>
      <c r="VG50" s="1448"/>
      <c r="VH50" s="1448"/>
      <c r="VI50" s="1448"/>
      <c r="VJ50" s="1449"/>
      <c r="VK50" s="1450"/>
      <c r="VL50" s="1448"/>
      <c r="VM50" s="1448"/>
      <c r="VN50" s="1448"/>
      <c r="VO50" s="1451"/>
      <c r="VP50" s="1447"/>
      <c r="VQ50" s="1448"/>
      <c r="VR50" s="1448"/>
      <c r="VS50" s="1448"/>
      <c r="VT50" s="1449"/>
      <c r="VU50" s="1771"/>
      <c r="VV50" s="1447"/>
      <c r="VW50" s="1448"/>
      <c r="VX50" s="1448"/>
      <c r="VY50" s="1448"/>
      <c r="VZ50" s="1449"/>
      <c r="WA50" s="1450"/>
      <c r="WB50" s="1448"/>
      <c r="WC50" s="1448"/>
      <c r="WD50" s="1448"/>
      <c r="WE50" s="1451"/>
      <c r="WF50" s="1447"/>
      <c r="WG50" s="1448"/>
      <c r="WH50" s="1448"/>
      <c r="WI50" s="1448"/>
      <c r="WJ50" s="1449"/>
      <c r="WK50" s="1771"/>
      <c r="WL50" s="1447"/>
      <c r="WM50" s="1448"/>
      <c r="WN50" s="1448"/>
      <c r="WO50" s="1448"/>
      <c r="WP50" s="1449"/>
      <c r="WQ50" s="1450"/>
      <c r="WR50" s="1448"/>
      <c r="WS50" s="1448"/>
      <c r="WT50" s="1448"/>
      <c r="WU50" s="1451"/>
      <c r="WV50" s="1447"/>
      <c r="WW50" s="1448"/>
      <c r="WX50" s="1448"/>
      <c r="WY50" s="1448"/>
      <c r="WZ50" s="1449"/>
      <c r="XA50" s="1771"/>
      <c r="XB50" s="1447"/>
      <c r="XC50" s="1448"/>
      <c r="XD50" s="1448"/>
      <c r="XE50" s="1448"/>
      <c r="XF50" s="1449"/>
      <c r="XG50" s="1450"/>
      <c r="XH50" s="1448"/>
      <c r="XI50" s="1448"/>
      <c r="XJ50" s="1448"/>
      <c r="XK50" s="1451"/>
      <c r="XL50" s="1447"/>
      <c r="XM50" s="1448"/>
      <c r="XN50" s="1448"/>
      <c r="XO50" s="1448"/>
      <c r="XP50" s="1449"/>
      <c r="XQ50" s="1771"/>
      <c r="XR50" s="1447"/>
      <c r="XS50" s="1448"/>
      <c r="XT50" s="1448"/>
      <c r="XU50" s="1448"/>
      <c r="XV50" s="1449"/>
      <c r="XW50" s="1450"/>
      <c r="XX50" s="1448"/>
      <c r="XY50" s="1448"/>
      <c r="XZ50" s="1448"/>
      <c r="YA50" s="1451"/>
      <c r="YB50" s="1447"/>
      <c r="YC50" s="1448"/>
      <c r="YD50" s="1448"/>
      <c r="YE50" s="1448"/>
      <c r="YF50" s="1449"/>
      <c r="YG50" s="1771"/>
      <c r="YH50" s="1447"/>
      <c r="YI50" s="1448"/>
      <c r="YJ50" s="1448"/>
      <c r="YK50" s="1448"/>
      <c r="YL50" s="1449"/>
      <c r="YM50" s="1450"/>
      <c r="YN50" s="1448"/>
      <c r="YO50" s="1448"/>
      <c r="YP50" s="1448"/>
      <c r="YQ50" s="1451"/>
      <c r="YR50" s="1447"/>
      <c r="YS50" s="1448"/>
      <c r="YT50" s="1448"/>
      <c r="YU50" s="1448"/>
      <c r="YV50" s="1449"/>
      <c r="YW50" s="1771"/>
      <c r="YX50" s="1447"/>
      <c r="YY50" s="1448"/>
      <c r="YZ50" s="1448"/>
      <c r="ZA50" s="1448"/>
      <c r="ZB50" s="1449"/>
      <c r="ZC50" s="1450"/>
      <c r="ZD50" s="1448"/>
      <c r="ZE50" s="1448"/>
      <c r="ZF50" s="1448"/>
      <c r="ZG50" s="1451"/>
      <c r="ZH50" s="1447"/>
      <c r="ZI50" s="1448"/>
      <c r="ZJ50" s="1448"/>
      <c r="ZK50" s="1448"/>
      <c r="ZL50" s="1449"/>
      <c r="ZM50" s="1771"/>
      <c r="ZN50" s="1447"/>
      <c r="ZO50" s="1448"/>
      <c r="ZP50" s="1448"/>
      <c r="ZQ50" s="1448"/>
      <c r="ZR50" s="1449"/>
      <c r="ZS50" s="1450"/>
      <c r="ZT50" s="1448"/>
      <c r="ZU50" s="1448"/>
      <c r="ZV50" s="1448"/>
      <c r="ZW50" s="1451"/>
      <c r="ZX50" s="1447"/>
      <c r="ZY50" s="1448"/>
      <c r="ZZ50" s="1448"/>
      <c r="AAA50" s="1448"/>
      <c r="AAB50" s="1449"/>
      <c r="AAC50" s="1771"/>
      <c r="AAD50" s="1447"/>
      <c r="AAE50" s="1448"/>
      <c r="AAF50" s="1448"/>
      <c r="AAG50" s="1448"/>
      <c r="AAH50" s="1449"/>
      <c r="AAI50" s="1450"/>
      <c r="AAJ50" s="1448"/>
      <c r="AAK50" s="1448"/>
      <c r="AAL50" s="1448"/>
      <c r="AAM50" s="1451"/>
      <c r="AAN50" s="1447"/>
      <c r="AAO50" s="1448"/>
      <c r="AAP50" s="1448"/>
      <c r="AAQ50" s="1448"/>
      <c r="AAR50" s="1449"/>
      <c r="AAS50" s="1771"/>
      <c r="AAT50" s="1447"/>
      <c r="AAU50" s="1448"/>
      <c r="AAV50" s="1448"/>
      <c r="AAW50" s="1448"/>
      <c r="AAX50" s="1449"/>
      <c r="AAY50" s="1450"/>
      <c r="AAZ50" s="1448"/>
      <c r="ABA50" s="1448"/>
      <c r="ABB50" s="1448"/>
      <c r="ABC50" s="1451"/>
      <c r="ABD50" s="1447"/>
      <c r="ABE50" s="1448"/>
      <c r="ABF50" s="1448"/>
      <c r="ABG50" s="1448"/>
      <c r="ABH50" s="1449"/>
      <c r="ABI50" s="1771"/>
      <c r="ABJ50" s="1447"/>
      <c r="ABK50" s="1448"/>
      <c r="ABL50" s="1448"/>
      <c r="ABM50" s="1448"/>
      <c r="ABN50" s="1449"/>
      <c r="ABO50" s="1450"/>
      <c r="ABP50" s="1448"/>
      <c r="ABQ50" s="1448"/>
      <c r="ABR50" s="1448"/>
      <c r="ABS50" s="1451"/>
      <c r="ABT50" s="1447"/>
      <c r="ABU50" s="1448"/>
      <c r="ABV50" s="1448"/>
      <c r="ABW50" s="1448"/>
      <c r="ABX50" s="1449"/>
      <c r="ABY50" s="1771"/>
      <c r="ABZ50" s="1447"/>
      <c r="ACA50" s="1448"/>
      <c r="ACB50" s="1448"/>
      <c r="ACC50" s="1448"/>
      <c r="ACD50" s="1449"/>
      <c r="ACE50" s="1450"/>
      <c r="ACF50" s="1448"/>
      <c r="ACG50" s="1448"/>
      <c r="ACH50" s="1448"/>
      <c r="ACI50" s="1451"/>
      <c r="ACJ50" s="1447"/>
      <c r="ACK50" s="1448"/>
      <c r="ACL50" s="1448"/>
      <c r="ACM50" s="1448"/>
      <c r="ACN50" s="1449"/>
      <c r="ACO50" s="1771"/>
      <c r="ACP50" s="1447"/>
      <c r="ACQ50" s="1448"/>
      <c r="ACR50" s="1448"/>
      <c r="ACS50" s="1448"/>
      <c r="ACT50" s="1449"/>
      <c r="ACU50" s="1450"/>
      <c r="ACV50" s="1448"/>
      <c r="ACW50" s="1448"/>
      <c r="ACX50" s="1448"/>
      <c r="ACY50" s="1451"/>
      <c r="ACZ50" s="1447"/>
      <c r="ADA50" s="1448"/>
      <c r="ADB50" s="1448"/>
      <c r="ADC50" s="1448"/>
      <c r="ADD50" s="1449"/>
      <c r="ADE50" s="1771"/>
      <c r="ADF50" s="1447"/>
      <c r="ADG50" s="1448"/>
      <c r="ADH50" s="1448"/>
      <c r="ADI50" s="1448"/>
      <c r="ADJ50" s="1449"/>
      <c r="ADK50" s="1450"/>
      <c r="ADL50" s="1448"/>
      <c r="ADM50" s="1448"/>
      <c r="ADN50" s="1448"/>
      <c r="ADO50" s="1451"/>
      <c r="ADP50" s="1447"/>
      <c r="ADQ50" s="1448"/>
      <c r="ADR50" s="1448"/>
      <c r="ADS50" s="1448"/>
      <c r="ADT50" s="1449"/>
      <c r="ADU50" s="1771"/>
      <c r="ADV50" s="1447"/>
      <c r="ADW50" s="1448"/>
      <c r="ADX50" s="1448"/>
      <c r="ADY50" s="1448"/>
      <c r="ADZ50" s="1449"/>
      <c r="AEA50" s="1450"/>
      <c r="AEB50" s="1448"/>
      <c r="AEC50" s="1448"/>
      <c r="AED50" s="1448"/>
      <c r="AEE50" s="1451"/>
      <c r="AEF50" s="1447"/>
      <c r="AEG50" s="1448"/>
      <c r="AEH50" s="1448"/>
      <c r="AEI50" s="1448"/>
      <c r="AEJ50" s="1449"/>
      <c r="AEK50" s="1771"/>
      <c r="AEL50" s="1447"/>
      <c r="AEM50" s="1448"/>
      <c r="AEN50" s="1448"/>
      <c r="AEO50" s="1448"/>
      <c r="AEP50" s="1449"/>
      <c r="AEQ50" s="1450"/>
      <c r="AER50" s="1448"/>
      <c r="AES50" s="1448"/>
      <c r="AET50" s="1448"/>
      <c r="AEU50" s="1451"/>
      <c r="AEV50" s="1447"/>
      <c r="AEW50" s="1448"/>
      <c r="AEX50" s="1448"/>
      <c r="AEY50" s="1448"/>
      <c r="AEZ50" s="1449"/>
      <c r="AFA50" s="1771"/>
      <c r="AFB50" s="1447"/>
      <c r="AFC50" s="1448"/>
      <c r="AFD50" s="1448"/>
      <c r="AFE50" s="1448"/>
      <c r="AFF50" s="1449"/>
      <c r="AFG50" s="1450"/>
      <c r="AFH50" s="1448"/>
      <c r="AFI50" s="1448"/>
      <c r="AFJ50" s="1448"/>
      <c r="AFK50" s="1451"/>
      <c r="AFL50" s="1447"/>
      <c r="AFM50" s="1448"/>
      <c r="AFN50" s="1448"/>
      <c r="AFO50" s="1448"/>
      <c r="AFP50" s="1449"/>
      <c r="AFQ50" s="1771"/>
      <c r="AFR50" s="1447"/>
      <c r="AFS50" s="1448"/>
      <c r="AFT50" s="1448"/>
      <c r="AFU50" s="1448"/>
      <c r="AFV50" s="1449"/>
      <c r="AFW50" s="1450"/>
      <c r="AFX50" s="1448"/>
      <c r="AFY50" s="1448"/>
      <c r="AFZ50" s="1448"/>
      <c r="AGA50" s="1451"/>
      <c r="AGB50" s="1447"/>
      <c r="AGC50" s="1448"/>
      <c r="AGD50" s="1448"/>
      <c r="AGE50" s="1448"/>
      <c r="AGF50" s="1449"/>
      <c r="AGG50" s="1771"/>
      <c r="AGH50" s="1447"/>
      <c r="AGI50" s="1448"/>
      <c r="AGJ50" s="1448"/>
      <c r="AGK50" s="1448"/>
      <c r="AGL50" s="1449"/>
      <c r="AGM50" s="1450"/>
      <c r="AGN50" s="1448"/>
      <c r="AGO50" s="1448"/>
      <c r="AGP50" s="1448"/>
      <c r="AGQ50" s="1451"/>
      <c r="AGR50" s="1447"/>
      <c r="AGS50" s="1448"/>
      <c r="AGT50" s="1448"/>
      <c r="AGU50" s="1448"/>
      <c r="AGV50" s="1449"/>
      <c r="AGW50" s="1771"/>
      <c r="AGX50" s="1447"/>
      <c r="AGY50" s="1448"/>
      <c r="AGZ50" s="1448"/>
      <c r="AHA50" s="1448"/>
      <c r="AHB50" s="1449"/>
      <c r="AHC50" s="1450"/>
      <c r="AHD50" s="1448"/>
      <c r="AHE50" s="1448"/>
      <c r="AHF50" s="1448"/>
      <c r="AHG50" s="1451"/>
      <c r="AHH50" s="1447"/>
      <c r="AHI50" s="1448"/>
      <c r="AHJ50" s="1448"/>
      <c r="AHK50" s="1448"/>
      <c r="AHL50" s="1449"/>
      <c r="AHM50" s="1771"/>
      <c r="AHN50" s="1447"/>
      <c r="AHO50" s="1448"/>
      <c r="AHP50" s="1448"/>
      <c r="AHQ50" s="1448"/>
      <c r="AHR50" s="1449"/>
      <c r="AHS50" s="1450"/>
      <c r="AHT50" s="1448"/>
      <c r="AHU50" s="1448"/>
      <c r="AHV50" s="1448"/>
      <c r="AHW50" s="1451"/>
      <c r="AHX50" s="1447"/>
      <c r="AHY50" s="1448"/>
      <c r="AHZ50" s="1448"/>
      <c r="AIA50" s="1448"/>
      <c r="AIB50" s="1449"/>
      <c r="AIC50" s="1771"/>
      <c r="AID50" s="1447"/>
      <c r="AIE50" s="1448"/>
      <c r="AIF50" s="1448"/>
      <c r="AIG50" s="1448"/>
      <c r="AIH50" s="1449"/>
      <c r="AII50" s="1450"/>
      <c r="AIJ50" s="1448"/>
      <c r="AIK50" s="1448"/>
      <c r="AIL50" s="1448"/>
      <c r="AIM50" s="1451"/>
      <c r="AIN50" s="1447"/>
      <c r="AIO50" s="1448"/>
      <c r="AIP50" s="1448"/>
      <c r="AIQ50" s="1448"/>
      <c r="AIR50" s="1449"/>
      <c r="AIS50" s="1771"/>
      <c r="AIT50" s="1447"/>
      <c r="AIU50" s="1448"/>
      <c r="AIV50" s="1448"/>
      <c r="AIW50" s="1448"/>
      <c r="AIX50" s="1449"/>
      <c r="AIY50" s="1450"/>
      <c r="AIZ50" s="1448"/>
      <c r="AJA50" s="1448"/>
      <c r="AJB50" s="1448"/>
      <c r="AJC50" s="1451"/>
      <c r="AJD50" s="1447"/>
      <c r="AJE50" s="1448"/>
      <c r="AJF50" s="1448"/>
      <c r="AJG50" s="1448"/>
      <c r="AJH50" s="1449"/>
      <c r="AJI50" s="1771"/>
      <c r="AJJ50" s="1447"/>
      <c r="AJK50" s="1448"/>
      <c r="AJL50" s="1448"/>
      <c r="AJM50" s="1448"/>
      <c r="AJN50" s="1449"/>
      <c r="AJO50" s="1450"/>
      <c r="AJP50" s="1448"/>
      <c r="AJQ50" s="1448"/>
      <c r="AJR50" s="1448"/>
      <c r="AJS50" s="1451"/>
      <c r="AJT50" s="1447"/>
      <c r="AJU50" s="1448"/>
      <c r="AJV50" s="1448"/>
      <c r="AJW50" s="1448"/>
      <c r="AJX50" s="1449"/>
      <c r="AJY50" s="1771"/>
      <c r="AJZ50" s="1447"/>
      <c r="AKA50" s="1448"/>
      <c r="AKB50" s="1448"/>
      <c r="AKC50" s="1448"/>
      <c r="AKD50" s="1449"/>
      <c r="AKE50" s="1450"/>
      <c r="AKF50" s="1448"/>
      <c r="AKG50" s="1448"/>
      <c r="AKH50" s="1448"/>
      <c r="AKI50" s="1451"/>
      <c r="AKJ50" s="1447"/>
      <c r="AKK50" s="1448"/>
      <c r="AKL50" s="1448"/>
      <c r="AKM50" s="1448"/>
      <c r="AKN50" s="1449"/>
      <c r="AKO50" s="1771"/>
      <c r="AKP50" s="1447"/>
      <c r="AKQ50" s="1448"/>
      <c r="AKR50" s="1448"/>
      <c r="AKS50" s="1448"/>
      <c r="AKT50" s="1449"/>
      <c r="AKU50" s="1450"/>
      <c r="AKV50" s="1448"/>
      <c r="AKW50" s="1448"/>
      <c r="AKX50" s="1448"/>
      <c r="AKY50" s="1451"/>
      <c r="AKZ50" s="1447"/>
      <c r="ALA50" s="1448"/>
      <c r="ALB50" s="1448"/>
      <c r="ALC50" s="1448"/>
      <c r="ALD50" s="1449"/>
      <c r="ALE50" s="1771"/>
      <c r="ALF50" s="1447"/>
      <c r="ALG50" s="1448"/>
      <c r="ALH50" s="1448"/>
      <c r="ALI50" s="1448"/>
      <c r="ALJ50" s="1449"/>
      <c r="ALK50" s="1450"/>
      <c r="ALL50" s="1448"/>
      <c r="ALM50" s="1448"/>
      <c r="ALN50" s="1448"/>
      <c r="ALO50" s="1451"/>
      <c r="ALP50" s="1447"/>
      <c r="ALQ50" s="1448"/>
      <c r="ALR50" s="1448"/>
      <c r="ALS50" s="1448"/>
      <c r="ALT50" s="1449"/>
      <c r="ALU50" s="1771"/>
      <c r="ALV50" s="1447"/>
      <c r="ALW50" s="1448"/>
      <c r="ALX50" s="1448"/>
      <c r="ALY50" s="1448"/>
      <c r="ALZ50" s="1449"/>
      <c r="AMA50" s="1450"/>
      <c r="AMB50" s="1448"/>
      <c r="AMC50" s="1448"/>
      <c r="AMD50" s="1448"/>
      <c r="AME50" s="1451"/>
      <c r="AMF50" s="1447"/>
      <c r="AMG50" s="1448"/>
      <c r="AMH50" s="1448"/>
      <c r="AMI50" s="1448"/>
      <c r="AMJ50" s="1449"/>
      <c r="AMK50" s="1771"/>
      <c r="AML50" s="1447"/>
      <c r="AMM50" s="1448"/>
      <c r="AMN50" s="1448"/>
      <c r="AMO50" s="1448"/>
      <c r="AMP50" s="1449"/>
      <c r="AMQ50" s="1450"/>
      <c r="AMR50" s="1448"/>
      <c r="AMS50" s="1448"/>
      <c r="AMT50" s="1448"/>
      <c r="AMU50" s="1451"/>
      <c r="AMV50" s="1447"/>
      <c r="AMW50" s="1448"/>
      <c r="AMX50" s="1448"/>
      <c r="AMY50" s="1448"/>
      <c r="AMZ50" s="1449"/>
      <c r="ANA50" s="1771"/>
      <c r="ANB50" s="1447"/>
      <c r="ANC50" s="1448"/>
      <c r="AND50" s="1448"/>
      <c r="ANE50" s="1448"/>
      <c r="ANF50" s="1449"/>
      <c r="ANG50" s="1450"/>
      <c r="ANH50" s="1448"/>
      <c r="ANI50" s="1448"/>
      <c r="ANJ50" s="1448"/>
      <c r="ANK50" s="1451"/>
      <c r="ANL50" s="1447"/>
      <c r="ANM50" s="1448"/>
      <c r="ANN50" s="1448"/>
      <c r="ANO50" s="1448"/>
      <c r="ANP50" s="1449"/>
      <c r="ANQ50" s="1771"/>
      <c r="ANR50" s="1447"/>
      <c r="ANS50" s="1448"/>
      <c r="ANT50" s="1448"/>
      <c r="ANU50" s="1448"/>
      <c r="ANV50" s="1449"/>
      <c r="ANW50" s="1450"/>
      <c r="ANX50" s="1448"/>
      <c r="ANY50" s="1448"/>
      <c r="ANZ50" s="1448"/>
      <c r="AOA50" s="1451"/>
      <c r="AOB50" s="1447"/>
      <c r="AOC50" s="1448"/>
      <c r="AOD50" s="1448"/>
      <c r="AOE50" s="1448"/>
      <c r="AOF50" s="1449"/>
      <c r="AOG50" s="1771"/>
      <c r="AOH50" s="1447"/>
      <c r="AOI50" s="1448"/>
      <c r="AOJ50" s="1448"/>
      <c r="AOK50" s="1448"/>
      <c r="AOL50" s="1449"/>
      <c r="AOM50" s="1450"/>
      <c r="AON50" s="1448"/>
      <c r="AOO50" s="1448"/>
      <c r="AOP50" s="1448"/>
      <c r="AOQ50" s="1451"/>
      <c r="AOR50" s="1447"/>
      <c r="AOS50" s="1448"/>
      <c r="AOT50" s="1448"/>
      <c r="AOU50" s="1448"/>
      <c r="AOV50" s="1449"/>
      <c r="AOW50" s="1771"/>
      <c r="AOX50" s="1447"/>
      <c r="AOY50" s="1448"/>
      <c r="AOZ50" s="1448"/>
      <c r="APA50" s="1448"/>
      <c r="APB50" s="1449"/>
      <c r="APC50" s="1450"/>
      <c r="APD50" s="1448"/>
      <c r="APE50" s="1448"/>
      <c r="APF50" s="1448"/>
      <c r="APG50" s="1451"/>
      <c r="APH50" s="1447"/>
      <c r="API50" s="1448"/>
      <c r="APJ50" s="1448"/>
      <c r="APK50" s="1448"/>
      <c r="APL50" s="1449"/>
      <c r="APM50" s="1771"/>
      <c r="APN50" s="1447"/>
      <c r="APO50" s="1448"/>
      <c r="APP50" s="1448"/>
      <c r="APQ50" s="1448"/>
      <c r="APR50" s="1449"/>
      <c r="APS50" s="1450"/>
      <c r="APT50" s="1448"/>
      <c r="APU50" s="1448"/>
      <c r="APV50" s="1448"/>
      <c r="APW50" s="1451"/>
      <c r="APX50" s="1447"/>
      <c r="APY50" s="1448"/>
      <c r="APZ50" s="1448"/>
      <c r="AQA50" s="1448"/>
      <c r="AQB50" s="1449"/>
      <c r="AQC50" s="1771"/>
      <c r="AQD50" s="1447"/>
      <c r="AQE50" s="1448"/>
      <c r="AQF50" s="1448"/>
      <c r="AQG50" s="1448"/>
      <c r="AQH50" s="1449"/>
      <c r="AQI50" s="1450"/>
      <c r="AQJ50" s="1448"/>
      <c r="AQK50" s="1448"/>
      <c r="AQL50" s="1448"/>
      <c r="AQM50" s="1451"/>
      <c r="AQN50" s="1447"/>
      <c r="AQO50" s="1448"/>
      <c r="AQP50" s="1448"/>
      <c r="AQQ50" s="1448"/>
      <c r="AQR50" s="1449"/>
      <c r="AQS50" s="1771"/>
      <c r="AQT50" s="1447"/>
      <c r="AQU50" s="1448"/>
      <c r="AQV50" s="1448"/>
      <c r="AQW50" s="1448"/>
      <c r="AQX50" s="1449"/>
      <c r="AQY50" s="1450"/>
      <c r="AQZ50" s="1448"/>
      <c r="ARA50" s="1448"/>
      <c r="ARB50" s="1448"/>
      <c r="ARC50" s="1451"/>
      <c r="ARD50" s="1447"/>
      <c r="ARE50" s="1448"/>
      <c r="ARF50" s="1448"/>
      <c r="ARG50" s="1448"/>
      <c r="ARH50" s="1449"/>
      <c r="ARI50" s="1771"/>
      <c r="ARJ50" s="1447"/>
      <c r="ARK50" s="1448"/>
      <c r="ARL50" s="1448"/>
      <c r="ARM50" s="1448"/>
      <c r="ARN50" s="1449"/>
      <c r="ARO50" s="1450"/>
      <c r="ARP50" s="1448"/>
      <c r="ARQ50" s="1448"/>
      <c r="ARR50" s="1448"/>
      <c r="ARS50" s="1451"/>
      <c r="ART50" s="1447"/>
      <c r="ARU50" s="1448"/>
      <c r="ARV50" s="1448"/>
      <c r="ARW50" s="1448"/>
      <c r="ARX50" s="1449"/>
      <c r="ARY50" s="1771"/>
      <c r="ARZ50" s="1447"/>
      <c r="ASA50" s="1448"/>
      <c r="ASB50" s="1448"/>
      <c r="ASC50" s="1448"/>
      <c r="ASD50" s="1449"/>
      <c r="ASE50" s="1450"/>
      <c r="ASF50" s="1448"/>
      <c r="ASG50" s="1448"/>
      <c r="ASH50" s="1448"/>
      <c r="ASI50" s="1451"/>
      <c r="ASJ50" s="1447"/>
      <c r="ASK50" s="1448"/>
      <c r="ASL50" s="1448"/>
      <c r="ASM50" s="1448"/>
      <c r="ASN50" s="1449"/>
      <c r="ASO50" s="1771"/>
      <c r="ASP50" s="1447"/>
      <c r="ASQ50" s="1448"/>
      <c r="ASR50" s="1448"/>
      <c r="ASS50" s="1448"/>
      <c r="AST50" s="1449"/>
      <c r="ASU50" s="1450"/>
      <c r="ASV50" s="1448"/>
      <c r="ASW50" s="1448"/>
      <c r="ASX50" s="1448"/>
      <c r="ASY50" s="1451"/>
      <c r="ASZ50" s="1447"/>
      <c r="ATA50" s="1448"/>
      <c r="ATB50" s="1448"/>
      <c r="ATC50" s="1448"/>
      <c r="ATD50" s="1449"/>
      <c r="ATE50" s="1771"/>
      <c r="ATF50" s="1447"/>
      <c r="ATG50" s="1448"/>
      <c r="ATH50" s="1448"/>
      <c r="ATI50" s="1448"/>
      <c r="ATJ50" s="1449"/>
      <c r="ATK50" s="1450"/>
      <c r="ATL50" s="1448"/>
      <c r="ATM50" s="1448"/>
      <c r="ATN50" s="1448"/>
      <c r="ATO50" s="1451"/>
      <c r="ATP50" s="1447"/>
      <c r="ATQ50" s="1448"/>
      <c r="ATR50" s="1448"/>
      <c r="ATS50" s="1448"/>
      <c r="ATT50" s="1449"/>
      <c r="ATU50" s="1771"/>
      <c r="ATV50" s="1447"/>
      <c r="ATW50" s="1448"/>
      <c r="ATX50" s="1448"/>
      <c r="ATY50" s="1448"/>
      <c r="ATZ50" s="1449"/>
      <c r="AUA50" s="1450"/>
      <c r="AUB50" s="1448"/>
      <c r="AUC50" s="1448"/>
      <c r="AUD50" s="1448"/>
      <c r="AUE50" s="1451"/>
      <c r="AUF50" s="1447"/>
      <c r="AUG50" s="1448"/>
      <c r="AUH50" s="1448"/>
      <c r="AUI50" s="1448"/>
      <c r="AUJ50" s="1449"/>
      <c r="AUK50" s="1771"/>
      <c r="AUL50" s="1447"/>
      <c r="AUM50" s="1448"/>
      <c r="AUN50" s="1448"/>
      <c r="AUO50" s="1448"/>
      <c r="AUP50" s="1449"/>
      <c r="AUQ50" s="1450"/>
      <c r="AUR50" s="1448"/>
      <c r="AUS50" s="1448"/>
      <c r="AUT50" s="1448"/>
      <c r="AUU50" s="1451"/>
      <c r="AUV50" s="1447"/>
      <c r="AUW50" s="1448"/>
      <c r="AUX50" s="1448"/>
      <c r="AUY50" s="1448"/>
      <c r="AUZ50" s="1449"/>
      <c r="AVA50" s="1771"/>
      <c r="AVB50" s="1447"/>
      <c r="AVC50" s="1448"/>
      <c r="AVD50" s="1448"/>
      <c r="AVE50" s="1448"/>
      <c r="AVF50" s="1449"/>
      <c r="AVG50" s="1450"/>
      <c r="AVH50" s="1448"/>
      <c r="AVI50" s="1448"/>
      <c r="AVJ50" s="1448"/>
      <c r="AVK50" s="1451"/>
      <c r="AVL50" s="1447"/>
      <c r="AVM50" s="1448"/>
      <c r="AVN50" s="1448"/>
      <c r="AVO50" s="1448"/>
      <c r="AVP50" s="1449"/>
      <c r="AVQ50" s="1771"/>
      <c r="AVR50" s="1447"/>
      <c r="AVS50" s="1448"/>
      <c r="AVT50" s="1448"/>
      <c r="AVU50" s="1448"/>
      <c r="AVV50" s="1449"/>
      <c r="AVW50" s="1450"/>
      <c r="AVX50" s="1448"/>
      <c r="AVY50" s="1448"/>
      <c r="AVZ50" s="1448"/>
      <c r="AWA50" s="1451"/>
      <c r="AWB50" s="1447"/>
      <c r="AWC50" s="1448"/>
      <c r="AWD50" s="1448"/>
      <c r="AWE50" s="1448"/>
      <c r="AWF50" s="1449"/>
      <c r="AWG50" s="1771"/>
      <c r="AWH50" s="1447"/>
      <c r="AWI50" s="1448"/>
      <c r="AWJ50" s="1448"/>
      <c r="AWK50" s="1448"/>
      <c r="AWL50" s="1449"/>
      <c r="AWM50" s="1450"/>
      <c r="AWN50" s="1448"/>
      <c r="AWO50" s="1448"/>
      <c r="AWP50" s="1448"/>
      <c r="AWQ50" s="1451"/>
      <c r="AWR50" s="1447"/>
      <c r="AWS50" s="1448"/>
      <c r="AWT50" s="1448"/>
      <c r="AWU50" s="1448"/>
      <c r="AWV50" s="1449"/>
      <c r="AWW50" s="1771"/>
      <c r="AWX50" s="1447"/>
      <c r="AWY50" s="1448"/>
      <c r="AWZ50" s="1448"/>
      <c r="AXA50" s="1448"/>
      <c r="AXB50" s="1449"/>
      <c r="AXC50" s="1450"/>
      <c r="AXD50" s="1448"/>
      <c r="AXE50" s="1448"/>
      <c r="AXF50" s="1448"/>
      <c r="AXG50" s="1451"/>
      <c r="AXH50" s="1447"/>
      <c r="AXI50" s="1448"/>
      <c r="AXJ50" s="1448"/>
      <c r="AXK50" s="1448"/>
      <c r="AXL50" s="1449"/>
      <c r="AXM50" s="1771"/>
      <c r="AXN50" s="1447"/>
      <c r="AXO50" s="1448"/>
      <c r="AXP50" s="1448"/>
      <c r="AXQ50" s="1448"/>
      <c r="AXR50" s="1449"/>
      <c r="AXS50" s="1450"/>
      <c r="AXT50" s="1448"/>
      <c r="AXU50" s="1448"/>
      <c r="AXV50" s="1448"/>
      <c r="AXW50" s="1451"/>
      <c r="AXX50" s="1447"/>
      <c r="AXY50" s="1448"/>
      <c r="AXZ50" s="1448"/>
      <c r="AYA50" s="1448"/>
      <c r="AYB50" s="1449"/>
      <c r="AYC50" s="1771"/>
      <c r="AYD50" s="1447"/>
      <c r="AYE50" s="1448"/>
      <c r="AYF50" s="1448"/>
      <c r="AYG50" s="1448"/>
      <c r="AYH50" s="1449"/>
      <c r="AYI50" s="1450"/>
      <c r="AYJ50" s="1448"/>
      <c r="AYK50" s="1448"/>
      <c r="AYL50" s="1448"/>
      <c r="AYM50" s="1451"/>
      <c r="AYN50" s="1447"/>
      <c r="AYO50" s="1448"/>
      <c r="AYP50" s="1448"/>
      <c r="AYQ50" s="1448"/>
      <c r="AYR50" s="1449"/>
      <c r="AYS50" s="1771"/>
      <c r="AYT50" s="1447"/>
      <c r="AYU50" s="1448"/>
      <c r="AYV50" s="1448"/>
      <c r="AYW50" s="1448"/>
      <c r="AYX50" s="1449"/>
      <c r="AYY50" s="1450"/>
      <c r="AYZ50" s="1448"/>
      <c r="AZA50" s="1448"/>
      <c r="AZB50" s="1448"/>
      <c r="AZC50" s="1451"/>
      <c r="AZD50" s="1447"/>
      <c r="AZE50" s="1448"/>
      <c r="AZF50" s="1448"/>
      <c r="AZG50" s="1448"/>
      <c r="AZH50" s="1449"/>
      <c r="AZI50" s="1771"/>
      <c r="AZJ50" s="1447"/>
      <c r="AZK50" s="1448"/>
      <c r="AZL50" s="1448"/>
      <c r="AZM50" s="1448"/>
      <c r="AZN50" s="1449"/>
      <c r="AZO50" s="1450"/>
      <c r="AZP50" s="1448"/>
      <c r="AZQ50" s="1448"/>
      <c r="AZR50" s="1448"/>
      <c r="AZS50" s="1451"/>
      <c r="AZT50" s="1447"/>
      <c r="AZU50" s="1448"/>
      <c r="AZV50" s="1448"/>
      <c r="AZW50" s="1448"/>
      <c r="AZX50" s="1449"/>
      <c r="AZY50" s="1771"/>
      <c r="AZZ50" s="1447"/>
      <c r="BAA50" s="1448"/>
      <c r="BAB50" s="1448"/>
      <c r="BAC50" s="1448"/>
      <c r="BAD50" s="1449"/>
      <c r="BAE50" s="1450"/>
      <c r="BAF50" s="1448"/>
      <c r="BAG50" s="1448"/>
      <c r="BAH50" s="1448"/>
      <c r="BAI50" s="1451"/>
      <c r="BAJ50" s="1447"/>
      <c r="BAK50" s="1448"/>
      <c r="BAL50" s="1448"/>
      <c r="BAM50" s="1448"/>
      <c r="BAN50" s="1449"/>
      <c r="BAO50" s="1771"/>
      <c r="BAP50" s="1447"/>
      <c r="BAQ50" s="1448"/>
      <c r="BAR50" s="1448"/>
      <c r="BAS50" s="1448"/>
      <c r="BAT50" s="1449"/>
      <c r="BAU50" s="1450"/>
      <c r="BAV50" s="1448"/>
      <c r="BAW50" s="1448"/>
      <c r="BAX50" s="1448"/>
      <c r="BAY50" s="1451"/>
      <c r="BAZ50" s="1447"/>
      <c r="BBA50" s="1448"/>
      <c r="BBB50" s="1448"/>
      <c r="BBC50" s="1448"/>
      <c r="BBD50" s="1449"/>
      <c r="BBE50" s="1771"/>
      <c r="BBF50" s="1447"/>
      <c r="BBG50" s="1448"/>
      <c r="BBH50" s="1448"/>
      <c r="BBI50" s="1448"/>
      <c r="BBJ50" s="1449"/>
      <c r="BBK50" s="1450"/>
      <c r="BBL50" s="1448"/>
      <c r="BBM50" s="1448"/>
      <c r="BBN50" s="1448"/>
      <c r="BBO50" s="1451"/>
      <c r="BBP50" s="1447"/>
      <c r="BBQ50" s="1448"/>
      <c r="BBR50" s="1448"/>
      <c r="BBS50" s="1448"/>
      <c r="BBT50" s="1449"/>
      <c r="BBU50" s="1771"/>
      <c r="BBV50" s="1447"/>
      <c r="BBW50" s="1448"/>
      <c r="BBX50" s="1448"/>
      <c r="BBY50" s="1448"/>
      <c r="BBZ50" s="1449"/>
      <c r="BCA50" s="1450"/>
      <c r="BCB50" s="1448"/>
      <c r="BCC50" s="1448"/>
      <c r="BCD50" s="1448"/>
      <c r="BCE50" s="1451"/>
      <c r="BCF50" s="1447"/>
      <c r="BCG50" s="1448"/>
      <c r="BCH50" s="1448"/>
      <c r="BCI50" s="1448"/>
      <c r="BCJ50" s="1449"/>
      <c r="BCK50" s="1771"/>
      <c r="BCL50" s="1447"/>
      <c r="BCM50" s="1448"/>
      <c r="BCN50" s="1448"/>
      <c r="BCO50" s="1448"/>
      <c r="BCP50" s="1449"/>
      <c r="BCQ50" s="1450"/>
      <c r="BCR50" s="1448"/>
      <c r="BCS50" s="1448"/>
      <c r="BCT50" s="1448"/>
      <c r="BCU50" s="1451"/>
      <c r="BCV50" s="1447"/>
      <c r="BCW50" s="1448"/>
      <c r="BCX50" s="1448"/>
      <c r="BCY50" s="1448"/>
      <c r="BCZ50" s="1449"/>
      <c r="BDA50" s="1771"/>
      <c r="BDB50" s="1447"/>
      <c r="BDC50" s="1448"/>
      <c r="BDD50" s="1448"/>
      <c r="BDE50" s="1448"/>
      <c r="BDF50" s="1449"/>
      <c r="BDG50" s="1450"/>
      <c r="BDH50" s="1448"/>
      <c r="BDI50" s="1448"/>
      <c r="BDJ50" s="1448"/>
      <c r="BDK50" s="1451"/>
      <c r="BDL50" s="1447"/>
      <c r="BDM50" s="1448"/>
      <c r="BDN50" s="1448"/>
      <c r="BDO50" s="1448"/>
      <c r="BDP50" s="1449"/>
      <c r="BDQ50" s="1771"/>
      <c r="BDR50" s="1447"/>
      <c r="BDS50" s="1448"/>
      <c r="BDT50" s="1448"/>
      <c r="BDU50" s="1448"/>
      <c r="BDV50" s="1449"/>
      <c r="BDW50" s="1450"/>
      <c r="BDX50" s="1448"/>
      <c r="BDY50" s="1448"/>
      <c r="BDZ50" s="1448"/>
      <c r="BEA50" s="1451"/>
      <c r="BEB50" s="1447"/>
      <c r="BEC50" s="1448"/>
      <c r="BED50" s="1448"/>
      <c r="BEE50" s="1448"/>
      <c r="BEF50" s="1449"/>
      <c r="BEG50" s="1771"/>
      <c r="BEH50" s="1447"/>
      <c r="BEI50" s="1448"/>
      <c r="BEJ50" s="1448"/>
      <c r="BEK50" s="1448"/>
      <c r="BEL50" s="1449"/>
      <c r="BEM50" s="1450"/>
      <c r="BEN50" s="1448"/>
      <c r="BEO50" s="1448"/>
      <c r="BEP50" s="1448"/>
      <c r="BEQ50" s="1451"/>
      <c r="BER50" s="1447"/>
      <c r="BES50" s="1448"/>
      <c r="BET50" s="1448"/>
      <c r="BEU50" s="1448"/>
      <c r="BEV50" s="1449"/>
      <c r="BEW50" s="1771"/>
      <c r="BEX50" s="1447"/>
      <c r="BEY50" s="1448"/>
      <c r="BEZ50" s="1448"/>
      <c r="BFA50" s="1448"/>
      <c r="BFB50" s="1449"/>
      <c r="BFC50" s="1450"/>
      <c r="BFD50" s="1448"/>
      <c r="BFE50" s="1448"/>
      <c r="BFF50" s="1448"/>
      <c r="BFG50" s="1451"/>
      <c r="BFH50" s="1447"/>
      <c r="BFI50" s="1448"/>
      <c r="BFJ50" s="1448"/>
      <c r="BFK50" s="1448"/>
      <c r="BFL50" s="1449"/>
      <c r="BFM50" s="1771"/>
      <c r="BFN50" s="1447"/>
      <c r="BFO50" s="1448"/>
      <c r="BFP50" s="1448"/>
      <c r="BFQ50" s="1448"/>
      <c r="BFR50" s="1449"/>
      <c r="BFS50" s="1450"/>
      <c r="BFT50" s="1448"/>
      <c r="BFU50" s="1448"/>
      <c r="BFV50" s="1448"/>
      <c r="BFW50" s="1451"/>
      <c r="BFX50" s="1447"/>
      <c r="BFY50" s="1448"/>
      <c r="BFZ50" s="1448"/>
      <c r="BGA50" s="1448"/>
      <c r="BGB50" s="1449"/>
      <c r="BGC50" s="1771"/>
      <c r="BGD50" s="1447"/>
      <c r="BGE50" s="1448"/>
      <c r="BGF50" s="1448"/>
      <c r="BGG50" s="1448"/>
      <c r="BGH50" s="1449"/>
      <c r="BGI50" s="1450"/>
      <c r="BGJ50" s="1448"/>
      <c r="BGK50" s="1448"/>
      <c r="BGL50" s="1448"/>
      <c r="BGM50" s="1451"/>
      <c r="BGN50" s="1447"/>
      <c r="BGO50" s="1448"/>
      <c r="BGP50" s="1448"/>
      <c r="BGQ50" s="1448"/>
      <c r="BGR50" s="1449"/>
      <c r="BGS50" s="1771"/>
      <c r="BGT50" s="1447"/>
      <c r="BGU50" s="1448"/>
      <c r="BGV50" s="1448"/>
      <c r="BGW50" s="1448"/>
      <c r="BGX50" s="1449"/>
      <c r="BGY50" s="1450"/>
      <c r="BGZ50" s="1448"/>
      <c r="BHA50" s="1448"/>
      <c r="BHB50" s="1448"/>
      <c r="BHC50" s="1451"/>
      <c r="BHD50" s="1447"/>
      <c r="BHE50" s="1448"/>
      <c r="BHF50" s="1448"/>
      <c r="BHG50" s="1448"/>
      <c r="BHH50" s="1449"/>
      <c r="BHI50" s="1771"/>
      <c r="BHJ50" s="1447"/>
      <c r="BHK50" s="1448"/>
      <c r="BHL50" s="1448"/>
      <c r="BHM50" s="1448"/>
      <c r="BHN50" s="1449"/>
      <c r="BHO50" s="1450"/>
      <c r="BHP50" s="1448"/>
      <c r="BHQ50" s="1448"/>
      <c r="BHR50" s="1448"/>
      <c r="BHS50" s="1451"/>
      <c r="BHT50" s="1447"/>
      <c r="BHU50" s="1448"/>
      <c r="BHV50" s="1448"/>
      <c r="BHW50" s="1448"/>
      <c r="BHX50" s="1449"/>
      <c r="BHY50" s="1771"/>
      <c r="BHZ50" s="1447"/>
      <c r="BIA50" s="1448"/>
      <c r="BIB50" s="1448"/>
      <c r="BIC50" s="1448"/>
      <c r="BID50" s="1449"/>
      <c r="BIE50" s="1450"/>
      <c r="BIF50" s="1448"/>
      <c r="BIG50" s="1448"/>
      <c r="BIH50" s="1448"/>
      <c r="BII50" s="1451"/>
      <c r="BIJ50" s="1447"/>
      <c r="BIK50" s="1448"/>
      <c r="BIL50" s="1448"/>
      <c r="BIM50" s="1448"/>
      <c r="BIN50" s="1449"/>
      <c r="BIO50" s="1771"/>
      <c r="BIP50" s="1447"/>
      <c r="BIQ50" s="1448"/>
      <c r="BIR50" s="1448"/>
      <c r="BIS50" s="1448"/>
      <c r="BIT50" s="1449"/>
      <c r="BIU50" s="1450"/>
      <c r="BIV50" s="1448"/>
      <c r="BIW50" s="1448"/>
      <c r="BIX50" s="1448"/>
      <c r="BIY50" s="1451"/>
      <c r="BIZ50" s="1447"/>
      <c r="BJA50" s="1448"/>
      <c r="BJB50" s="1448"/>
      <c r="BJC50" s="1448"/>
      <c r="BJD50" s="1449"/>
      <c r="BJE50" s="1771"/>
      <c r="BJF50" s="1447"/>
      <c r="BJG50" s="1448"/>
      <c r="BJH50" s="1448"/>
      <c r="BJI50" s="1448"/>
      <c r="BJJ50" s="1449"/>
      <c r="BJK50" s="1450"/>
      <c r="BJL50" s="1448"/>
      <c r="BJM50" s="1448"/>
      <c r="BJN50" s="1448"/>
      <c r="BJO50" s="1451"/>
      <c r="BJP50" s="1447"/>
      <c r="BJQ50" s="1448"/>
      <c r="BJR50" s="1448"/>
      <c r="BJS50" s="1448"/>
      <c r="BJT50" s="1449"/>
      <c r="BJU50" s="1771"/>
      <c r="BJV50" s="1447"/>
      <c r="BJW50" s="1448"/>
      <c r="BJX50" s="1448"/>
      <c r="BJY50" s="1448"/>
      <c r="BJZ50" s="1449"/>
      <c r="BKA50" s="1450"/>
      <c r="BKB50" s="1448"/>
      <c r="BKC50" s="1448"/>
      <c r="BKD50" s="1448"/>
      <c r="BKE50" s="1451"/>
      <c r="BKF50" s="1447"/>
      <c r="BKG50" s="1448"/>
      <c r="BKH50" s="1448"/>
      <c r="BKI50" s="1448"/>
      <c r="BKJ50" s="1449"/>
      <c r="BKK50" s="1771"/>
      <c r="BKL50" s="1447"/>
      <c r="BKM50" s="1448"/>
      <c r="BKN50" s="1448"/>
      <c r="BKO50" s="1448"/>
      <c r="BKP50" s="1449"/>
      <c r="BKQ50" s="1450"/>
      <c r="BKR50" s="1448"/>
      <c r="BKS50" s="1448"/>
      <c r="BKT50" s="1448"/>
      <c r="BKU50" s="1451"/>
      <c r="BKV50" s="1447"/>
      <c r="BKW50" s="1448"/>
      <c r="BKX50" s="1448"/>
      <c r="BKY50" s="1448"/>
      <c r="BKZ50" s="1449"/>
      <c r="BLA50" s="1771"/>
      <c r="BLB50" s="1447"/>
      <c r="BLC50" s="1448"/>
      <c r="BLD50" s="1448"/>
      <c r="BLE50" s="1448"/>
      <c r="BLF50" s="1449"/>
      <c r="BLG50" s="1450"/>
      <c r="BLH50" s="1448"/>
      <c r="BLI50" s="1448"/>
      <c r="BLJ50" s="1448"/>
      <c r="BLK50" s="1451"/>
      <c r="BLL50" s="1447"/>
      <c r="BLM50" s="1448"/>
      <c r="BLN50" s="1448"/>
      <c r="BLO50" s="1448"/>
      <c r="BLP50" s="1449"/>
      <c r="BLQ50" s="1771"/>
      <c r="BLR50" s="1447"/>
      <c r="BLS50" s="1448"/>
      <c r="BLT50" s="1448"/>
      <c r="BLU50" s="1448"/>
      <c r="BLV50" s="1449"/>
      <c r="BLW50" s="1450"/>
      <c r="BLX50" s="1448"/>
      <c r="BLY50" s="1448"/>
      <c r="BLZ50" s="1448"/>
      <c r="BMA50" s="1451"/>
      <c r="BMB50" s="1447"/>
      <c r="BMC50" s="1448"/>
      <c r="BMD50" s="1448"/>
      <c r="BME50" s="1448"/>
      <c r="BMF50" s="1449"/>
      <c r="BMG50" s="1771"/>
      <c r="BMH50" s="1447"/>
      <c r="BMI50" s="1448"/>
      <c r="BMJ50" s="1448"/>
      <c r="BMK50" s="1448"/>
      <c r="BML50" s="1449"/>
      <c r="BMM50" s="1450"/>
      <c r="BMN50" s="1448"/>
      <c r="BMO50" s="1448"/>
      <c r="BMP50" s="1448"/>
      <c r="BMQ50" s="1451"/>
      <c r="BMR50" s="1447"/>
      <c r="BMS50" s="1448"/>
      <c r="BMT50" s="1448"/>
      <c r="BMU50" s="1448"/>
      <c r="BMV50" s="1449"/>
      <c r="BMW50" s="1771"/>
      <c r="BMX50" s="1447"/>
      <c r="BMY50" s="1448"/>
      <c r="BMZ50" s="1448"/>
      <c r="BNA50" s="1448"/>
      <c r="BNB50" s="1449"/>
      <c r="BNC50" s="1450"/>
      <c r="BND50" s="1448"/>
      <c r="BNE50" s="1448"/>
      <c r="BNF50" s="1448"/>
      <c r="BNG50" s="1451"/>
      <c r="BNH50" s="1447"/>
      <c r="BNI50" s="1448"/>
      <c r="BNJ50" s="1448"/>
      <c r="BNK50" s="1448"/>
      <c r="BNL50" s="1449"/>
      <c r="BNM50" s="1771"/>
      <c r="BNN50" s="1447"/>
      <c r="BNO50" s="1448"/>
      <c r="BNP50" s="1448"/>
      <c r="BNQ50" s="1448"/>
      <c r="BNR50" s="1449"/>
      <c r="BNS50" s="1450"/>
      <c r="BNT50" s="1448"/>
      <c r="BNU50" s="1448"/>
      <c r="BNV50" s="1448"/>
      <c r="BNW50" s="1451"/>
      <c r="BNX50" s="1447"/>
      <c r="BNY50" s="1448"/>
      <c r="BNZ50" s="1448"/>
      <c r="BOA50" s="1448"/>
      <c r="BOB50" s="1449"/>
      <c r="BOC50" s="1771"/>
      <c r="BOD50" s="1447"/>
      <c r="BOE50" s="1448"/>
      <c r="BOF50" s="1448"/>
      <c r="BOG50" s="1448"/>
      <c r="BOH50" s="1449"/>
      <c r="BOI50" s="1450"/>
      <c r="BOJ50" s="1448"/>
      <c r="BOK50" s="1448"/>
      <c r="BOL50" s="1448"/>
      <c r="BOM50" s="1451"/>
      <c r="BON50" s="1447"/>
      <c r="BOO50" s="1448"/>
      <c r="BOP50" s="1448"/>
      <c r="BOQ50" s="1448"/>
      <c r="BOR50" s="1449"/>
      <c r="BOS50" s="1771"/>
      <c r="BOT50" s="1447"/>
      <c r="BOU50" s="1448"/>
      <c r="BOV50" s="1448"/>
      <c r="BOW50" s="1448"/>
      <c r="BOX50" s="1449"/>
      <c r="BOY50" s="1450"/>
      <c r="BOZ50" s="1448"/>
      <c r="BPA50" s="1448"/>
      <c r="BPB50" s="1448"/>
      <c r="BPC50" s="1451"/>
      <c r="BPD50" s="1447"/>
      <c r="BPE50" s="1448"/>
      <c r="BPF50" s="1448"/>
      <c r="BPG50" s="1448"/>
      <c r="BPH50" s="1449"/>
      <c r="BPI50" s="1771"/>
      <c r="BPJ50" s="1447"/>
      <c r="BPK50" s="1448"/>
      <c r="BPL50" s="1448"/>
      <c r="BPM50" s="1448"/>
      <c r="BPN50" s="1449"/>
      <c r="BPO50" s="1450"/>
      <c r="BPP50" s="1448"/>
      <c r="BPQ50" s="1448"/>
      <c r="BPR50" s="1448"/>
      <c r="BPS50" s="1451"/>
      <c r="BPT50" s="1447"/>
      <c r="BPU50" s="1448"/>
      <c r="BPV50" s="1448"/>
      <c r="BPW50" s="1448"/>
      <c r="BPX50" s="1449"/>
      <c r="BPY50" s="1771"/>
      <c r="BPZ50" s="1447"/>
      <c r="BQA50" s="1448"/>
      <c r="BQB50" s="1448"/>
      <c r="BQC50" s="1448"/>
      <c r="BQD50" s="1449"/>
      <c r="BQE50" s="1450"/>
      <c r="BQF50" s="1448"/>
      <c r="BQG50" s="1448"/>
      <c r="BQH50" s="1448"/>
      <c r="BQI50" s="1451"/>
      <c r="BQJ50" s="1447"/>
      <c r="BQK50" s="1448"/>
      <c r="BQL50" s="1448"/>
      <c r="BQM50" s="1448"/>
      <c r="BQN50" s="1449"/>
      <c r="BQO50" s="1771"/>
      <c r="BQP50" s="1447"/>
      <c r="BQQ50" s="1448"/>
      <c r="BQR50" s="1448"/>
      <c r="BQS50" s="1448"/>
      <c r="BQT50" s="1449"/>
      <c r="BQU50" s="1450"/>
      <c r="BQV50" s="1448"/>
      <c r="BQW50" s="1448"/>
      <c r="BQX50" s="1448"/>
      <c r="BQY50" s="1451"/>
      <c r="BQZ50" s="1447"/>
      <c r="BRA50" s="1448"/>
      <c r="BRB50" s="1448"/>
      <c r="BRC50" s="1448"/>
      <c r="BRD50" s="1449"/>
      <c r="BRE50" s="1771"/>
      <c r="BRF50" s="1447"/>
      <c r="BRG50" s="1448"/>
      <c r="BRH50" s="1448"/>
      <c r="BRI50" s="1448"/>
      <c r="BRJ50" s="1449"/>
      <c r="BRK50" s="1450"/>
      <c r="BRL50" s="1448"/>
      <c r="BRM50" s="1448"/>
      <c r="BRN50" s="1448"/>
      <c r="BRO50" s="1451"/>
      <c r="BRP50" s="1447"/>
      <c r="BRQ50" s="1448"/>
      <c r="BRR50" s="1448"/>
      <c r="BRS50" s="1448"/>
      <c r="BRT50" s="1449"/>
      <c r="BRU50" s="1771"/>
      <c r="BRV50" s="1447"/>
      <c r="BRW50" s="1448"/>
      <c r="BRX50" s="1448"/>
      <c r="BRY50" s="1448"/>
      <c r="BRZ50" s="1449"/>
      <c r="BSA50" s="1450"/>
      <c r="BSB50" s="1448"/>
      <c r="BSC50" s="1448"/>
      <c r="BSD50" s="1448"/>
      <c r="BSE50" s="1451"/>
      <c r="BSF50" s="1447"/>
      <c r="BSG50" s="1448"/>
      <c r="BSH50" s="1448"/>
      <c r="BSI50" s="1448"/>
      <c r="BSJ50" s="1449"/>
      <c r="BSK50" s="1771"/>
      <c r="BSL50" s="1447"/>
      <c r="BSM50" s="1448"/>
      <c r="BSN50" s="1448"/>
      <c r="BSO50" s="1448"/>
      <c r="BSP50" s="1449"/>
      <c r="BSQ50" s="1450"/>
      <c r="BSR50" s="1448"/>
      <c r="BSS50" s="1448"/>
      <c r="BST50" s="1448"/>
      <c r="BSU50" s="1451"/>
      <c r="BSV50" s="1447"/>
      <c r="BSW50" s="1448"/>
      <c r="BSX50" s="1448"/>
      <c r="BSY50" s="1448"/>
      <c r="BSZ50" s="1449"/>
      <c r="BTA50" s="1771"/>
      <c r="BTB50" s="1447"/>
      <c r="BTC50" s="1448"/>
      <c r="BTD50" s="1448"/>
      <c r="BTE50" s="1448"/>
      <c r="BTF50" s="1449"/>
      <c r="BTG50" s="1450"/>
      <c r="BTH50" s="1448"/>
      <c r="BTI50" s="1448"/>
      <c r="BTJ50" s="1448"/>
      <c r="BTK50" s="1451"/>
      <c r="BTL50" s="1447"/>
      <c r="BTM50" s="1448"/>
      <c r="BTN50" s="1448"/>
      <c r="BTO50" s="1448"/>
      <c r="BTP50" s="1449"/>
      <c r="BTQ50" s="1771"/>
      <c r="BTR50" s="1447"/>
      <c r="BTS50" s="1448"/>
      <c r="BTT50" s="1448"/>
      <c r="BTU50" s="1448"/>
      <c r="BTV50" s="1449"/>
      <c r="BTW50" s="1450"/>
      <c r="BTX50" s="1448"/>
      <c r="BTY50" s="1448"/>
      <c r="BTZ50" s="1448"/>
      <c r="BUA50" s="1451"/>
      <c r="BUB50" s="1447"/>
      <c r="BUC50" s="1448"/>
      <c r="BUD50" s="1448"/>
      <c r="BUE50" s="1448"/>
      <c r="BUF50" s="1449"/>
      <c r="BUG50" s="1771"/>
      <c r="BUH50" s="1447"/>
      <c r="BUI50" s="1448"/>
      <c r="BUJ50" s="1448"/>
      <c r="BUK50" s="1448"/>
      <c r="BUL50" s="1449"/>
      <c r="BUM50" s="1450"/>
      <c r="BUN50" s="1448"/>
      <c r="BUO50" s="1448"/>
      <c r="BUP50" s="1448"/>
      <c r="BUQ50" s="1451"/>
      <c r="BUR50" s="1447"/>
      <c r="BUS50" s="1448"/>
      <c r="BUT50" s="1448"/>
      <c r="BUU50" s="1448"/>
      <c r="BUV50" s="1449"/>
      <c r="BUW50" s="1771"/>
      <c r="BUX50" s="1447"/>
      <c r="BUY50" s="1448"/>
      <c r="BUZ50" s="1448"/>
      <c r="BVA50" s="1448"/>
      <c r="BVB50" s="1449"/>
      <c r="BVC50" s="1450"/>
      <c r="BVD50" s="1448"/>
      <c r="BVE50" s="1448"/>
      <c r="BVF50" s="1448"/>
      <c r="BVG50" s="1451"/>
      <c r="BVH50" s="1447"/>
      <c r="BVI50" s="1448"/>
      <c r="BVJ50" s="1448"/>
      <c r="BVK50" s="1448"/>
      <c r="BVL50" s="1449"/>
      <c r="BVM50" s="1771"/>
      <c r="BVN50" s="1447"/>
      <c r="BVO50" s="1448"/>
      <c r="BVP50" s="1448"/>
      <c r="BVQ50" s="1448"/>
      <c r="BVR50" s="1449"/>
      <c r="BVS50" s="1450"/>
      <c r="BVT50" s="1448"/>
      <c r="BVU50" s="1448"/>
      <c r="BVV50" s="1448"/>
      <c r="BVW50" s="1451"/>
      <c r="BVX50" s="1447"/>
      <c r="BVY50" s="1448"/>
      <c r="BVZ50" s="1448"/>
      <c r="BWA50" s="1448"/>
      <c r="BWB50" s="1449"/>
      <c r="BWC50" s="1771"/>
      <c r="BWD50" s="1447"/>
      <c r="BWE50" s="1448"/>
      <c r="BWF50" s="1448"/>
      <c r="BWG50" s="1448"/>
      <c r="BWH50" s="1449"/>
      <c r="BWI50" s="1450"/>
      <c r="BWJ50" s="1448"/>
      <c r="BWK50" s="1448"/>
      <c r="BWL50" s="1448"/>
      <c r="BWM50" s="1451"/>
      <c r="BWN50" s="1447"/>
      <c r="BWO50" s="1448"/>
      <c r="BWP50" s="1448"/>
      <c r="BWQ50" s="1448"/>
      <c r="BWR50" s="1449"/>
      <c r="BWS50" s="1771"/>
      <c r="BWT50" s="1447"/>
      <c r="BWU50" s="1448"/>
      <c r="BWV50" s="1448"/>
      <c r="BWW50" s="1448"/>
      <c r="BWX50" s="1449"/>
      <c r="BWY50" s="1450"/>
      <c r="BWZ50" s="1448"/>
      <c r="BXA50" s="1448"/>
      <c r="BXB50" s="1448"/>
      <c r="BXC50" s="1451"/>
      <c r="BXD50" s="1447"/>
      <c r="BXE50" s="1448"/>
      <c r="BXF50" s="1448"/>
      <c r="BXG50" s="1448"/>
      <c r="BXH50" s="1449"/>
      <c r="BXI50" s="1771"/>
      <c r="BXJ50" s="1447"/>
      <c r="BXK50" s="1448"/>
      <c r="BXL50" s="1448"/>
      <c r="BXM50" s="1448"/>
      <c r="BXN50" s="1449"/>
      <c r="BXO50" s="1450"/>
      <c r="BXP50" s="1448"/>
      <c r="BXQ50" s="1448"/>
      <c r="BXR50" s="1448"/>
      <c r="BXS50" s="1451"/>
      <c r="BXT50" s="1447"/>
      <c r="BXU50" s="1448"/>
      <c r="BXV50" s="1448"/>
      <c r="BXW50" s="1448"/>
      <c r="BXX50" s="1449"/>
      <c r="BXY50" s="1771"/>
      <c r="BXZ50" s="1447"/>
      <c r="BYA50" s="1448"/>
      <c r="BYB50" s="1448"/>
      <c r="BYC50" s="1448"/>
      <c r="BYD50" s="1449"/>
      <c r="BYE50" s="1450"/>
      <c r="BYF50" s="1448"/>
      <c r="BYG50" s="1448"/>
      <c r="BYH50" s="1448"/>
      <c r="BYI50" s="1451"/>
      <c r="BYJ50" s="1447"/>
      <c r="BYK50" s="1448"/>
      <c r="BYL50" s="1448"/>
      <c r="BYM50" s="1448"/>
      <c r="BYN50" s="1449"/>
      <c r="BYO50" s="1771"/>
      <c r="BYP50" s="1447"/>
      <c r="BYQ50" s="1448"/>
      <c r="BYR50" s="1448"/>
      <c r="BYS50" s="1448"/>
      <c r="BYT50" s="1449"/>
      <c r="BYU50" s="1450"/>
      <c r="BYV50" s="1448"/>
      <c r="BYW50" s="1448"/>
      <c r="BYX50" s="1448"/>
      <c r="BYY50" s="1451"/>
      <c r="BYZ50" s="1447"/>
      <c r="BZA50" s="1448"/>
      <c r="BZB50" s="1448"/>
      <c r="BZC50" s="1448"/>
      <c r="BZD50" s="1449"/>
      <c r="BZE50" s="1771"/>
      <c r="BZF50" s="1447"/>
      <c r="BZG50" s="1448"/>
      <c r="BZH50" s="1448"/>
      <c r="BZI50" s="1448"/>
      <c r="BZJ50" s="1449"/>
      <c r="BZK50" s="1450"/>
      <c r="BZL50" s="1448"/>
      <c r="BZM50" s="1448"/>
      <c r="BZN50" s="1448"/>
      <c r="BZO50" s="1451"/>
      <c r="BZP50" s="1447"/>
      <c r="BZQ50" s="1448"/>
      <c r="BZR50" s="1448"/>
      <c r="BZS50" s="1448"/>
      <c r="BZT50" s="1449"/>
      <c r="BZU50" s="1771"/>
      <c r="BZV50" s="1447"/>
      <c r="BZW50" s="1448"/>
      <c r="BZX50" s="1448"/>
      <c r="BZY50" s="1448"/>
      <c r="BZZ50" s="1449"/>
      <c r="CAA50" s="1450"/>
      <c r="CAB50" s="1448"/>
      <c r="CAC50" s="1448"/>
      <c r="CAD50" s="1448"/>
      <c r="CAE50" s="1451"/>
      <c r="CAF50" s="1447"/>
      <c r="CAG50" s="1448"/>
      <c r="CAH50" s="1448"/>
      <c r="CAI50" s="1448"/>
      <c r="CAJ50" s="1449"/>
      <c r="CAK50" s="1771"/>
      <c r="CAL50" s="1447"/>
      <c r="CAM50" s="1448"/>
      <c r="CAN50" s="1448"/>
      <c r="CAO50" s="1448"/>
      <c r="CAP50" s="1449"/>
      <c r="CAQ50" s="1450"/>
      <c r="CAR50" s="1448"/>
      <c r="CAS50" s="1448"/>
      <c r="CAT50" s="1448"/>
      <c r="CAU50" s="1451"/>
      <c r="CAV50" s="1447"/>
      <c r="CAW50" s="1448"/>
      <c r="CAX50" s="1448"/>
      <c r="CAY50" s="1448"/>
      <c r="CAZ50" s="1449"/>
      <c r="CBA50" s="1771"/>
      <c r="CBB50" s="1447"/>
      <c r="CBC50" s="1448"/>
      <c r="CBD50" s="1448"/>
      <c r="CBE50" s="1448"/>
      <c r="CBF50" s="1449"/>
      <c r="CBG50" s="1450"/>
      <c r="CBH50" s="1448"/>
      <c r="CBI50" s="1448"/>
      <c r="CBJ50" s="1448"/>
      <c r="CBK50" s="1451"/>
      <c r="CBL50" s="1447"/>
      <c r="CBM50" s="1448"/>
      <c r="CBN50" s="1448"/>
      <c r="CBO50" s="1448"/>
      <c r="CBP50" s="1449"/>
      <c r="CBQ50" s="1771"/>
      <c r="CBR50" s="1447"/>
      <c r="CBS50" s="1448"/>
      <c r="CBT50" s="1448"/>
      <c r="CBU50" s="1448"/>
      <c r="CBV50" s="1449"/>
      <c r="CBW50" s="1450"/>
      <c r="CBX50" s="1448"/>
      <c r="CBY50" s="1448"/>
      <c r="CBZ50" s="1448"/>
      <c r="CCA50" s="1451"/>
      <c r="CCB50" s="1447"/>
      <c r="CCC50" s="1448"/>
      <c r="CCD50" s="1448"/>
      <c r="CCE50" s="1448"/>
      <c r="CCF50" s="1449"/>
      <c r="CCG50" s="1771"/>
      <c r="CCH50" s="1447"/>
      <c r="CCI50" s="1448"/>
      <c r="CCJ50" s="1448"/>
      <c r="CCK50" s="1448"/>
      <c r="CCL50" s="1449"/>
      <c r="CCM50" s="1450"/>
      <c r="CCN50" s="1448"/>
      <c r="CCO50" s="1448"/>
      <c r="CCP50" s="1448"/>
      <c r="CCQ50" s="1451"/>
      <c r="CCR50" s="1447"/>
      <c r="CCS50" s="1448"/>
      <c r="CCT50" s="1448"/>
      <c r="CCU50" s="1448"/>
      <c r="CCV50" s="1449"/>
      <c r="CCW50" s="1771"/>
      <c r="CCX50" s="1447"/>
      <c r="CCY50" s="1448"/>
      <c r="CCZ50" s="1448"/>
      <c r="CDA50" s="1448"/>
      <c r="CDB50" s="1449"/>
      <c r="CDC50" s="1450"/>
      <c r="CDD50" s="1448"/>
      <c r="CDE50" s="1448"/>
      <c r="CDF50" s="1448"/>
      <c r="CDG50" s="1451"/>
      <c r="CDH50" s="1447"/>
      <c r="CDI50" s="1448"/>
      <c r="CDJ50" s="1448"/>
      <c r="CDK50" s="1448"/>
      <c r="CDL50" s="1449"/>
      <c r="CDM50" s="1771"/>
      <c r="CDN50" s="1447"/>
      <c r="CDO50" s="1448"/>
      <c r="CDP50" s="1448"/>
      <c r="CDQ50" s="1448"/>
      <c r="CDR50" s="1449"/>
      <c r="CDS50" s="1450"/>
      <c r="CDT50" s="1448"/>
      <c r="CDU50" s="1448"/>
      <c r="CDV50" s="1448"/>
      <c r="CDW50" s="1451"/>
      <c r="CDX50" s="1447"/>
      <c r="CDY50" s="1448"/>
      <c r="CDZ50" s="1448"/>
      <c r="CEA50" s="1448"/>
      <c r="CEB50" s="1449"/>
      <c r="CEC50" s="1771"/>
      <c r="CED50" s="1447"/>
      <c r="CEE50" s="1448"/>
      <c r="CEF50" s="1448"/>
      <c r="CEG50" s="1448"/>
      <c r="CEH50" s="1449"/>
      <c r="CEI50" s="1450"/>
      <c r="CEJ50" s="1448"/>
      <c r="CEK50" s="1448"/>
      <c r="CEL50" s="1448"/>
      <c r="CEM50" s="1451"/>
      <c r="CEN50" s="1447"/>
      <c r="CEO50" s="1448"/>
      <c r="CEP50" s="1448"/>
      <c r="CEQ50" s="1448"/>
      <c r="CER50" s="1449"/>
      <c r="CES50" s="1771"/>
      <c r="CET50" s="1447"/>
      <c r="CEU50" s="1448"/>
      <c r="CEV50" s="1448"/>
      <c r="CEW50" s="1448"/>
      <c r="CEX50" s="1449"/>
      <c r="CEY50" s="1450"/>
      <c r="CEZ50" s="1448"/>
      <c r="CFA50" s="1448"/>
      <c r="CFB50" s="1448"/>
      <c r="CFC50" s="1451"/>
      <c r="CFD50" s="1447"/>
      <c r="CFE50" s="1448"/>
      <c r="CFF50" s="1448"/>
      <c r="CFG50" s="1448"/>
      <c r="CFH50" s="1449"/>
      <c r="CFI50" s="1771"/>
      <c r="CFJ50" s="1447"/>
      <c r="CFK50" s="1448"/>
      <c r="CFL50" s="1448"/>
      <c r="CFM50" s="1448"/>
      <c r="CFN50" s="1449"/>
      <c r="CFO50" s="1450"/>
      <c r="CFP50" s="1448"/>
      <c r="CFQ50" s="1448"/>
      <c r="CFR50" s="1448"/>
      <c r="CFS50" s="1451"/>
      <c r="CFT50" s="1447"/>
      <c r="CFU50" s="1448"/>
      <c r="CFV50" s="1448"/>
      <c r="CFW50" s="1448"/>
      <c r="CFX50" s="1449"/>
      <c r="CFY50" s="1771"/>
      <c r="CFZ50" s="1447"/>
      <c r="CGA50" s="1448"/>
      <c r="CGB50" s="1448"/>
      <c r="CGC50" s="1448"/>
      <c r="CGD50" s="1449"/>
      <c r="CGE50" s="1450"/>
      <c r="CGF50" s="1448"/>
      <c r="CGG50" s="1448"/>
      <c r="CGH50" s="1448"/>
      <c r="CGI50" s="1451"/>
      <c r="CGJ50" s="1447"/>
      <c r="CGK50" s="1448"/>
      <c r="CGL50" s="1448"/>
      <c r="CGM50" s="1448"/>
      <c r="CGN50" s="1449"/>
      <c r="CGO50" s="1771"/>
      <c r="CGP50" s="1447"/>
      <c r="CGQ50" s="1448"/>
      <c r="CGR50" s="1448"/>
      <c r="CGS50" s="1448"/>
      <c r="CGT50" s="1449"/>
      <c r="CGU50" s="1450"/>
      <c r="CGV50" s="1448"/>
      <c r="CGW50" s="1448"/>
      <c r="CGX50" s="1448"/>
      <c r="CGY50" s="1451"/>
      <c r="CGZ50" s="1447"/>
      <c r="CHA50" s="1448"/>
      <c r="CHB50" s="1448"/>
      <c r="CHC50" s="1448"/>
      <c r="CHD50" s="1449"/>
      <c r="CHE50" s="1771"/>
      <c r="CHF50" s="1447"/>
      <c r="CHG50" s="1448"/>
      <c r="CHH50" s="1448"/>
      <c r="CHI50" s="1448"/>
      <c r="CHJ50" s="1449"/>
      <c r="CHK50" s="1450"/>
      <c r="CHL50" s="1448"/>
      <c r="CHM50" s="1448"/>
      <c r="CHN50" s="1448"/>
      <c r="CHO50" s="1451"/>
      <c r="CHP50" s="1447"/>
      <c r="CHQ50" s="1448"/>
      <c r="CHR50" s="1448"/>
      <c r="CHS50" s="1448"/>
      <c r="CHT50" s="1449"/>
      <c r="CHU50" s="1771"/>
      <c r="CHV50" s="1447"/>
      <c r="CHW50" s="1448"/>
      <c r="CHX50" s="1448"/>
      <c r="CHY50" s="1448"/>
      <c r="CHZ50" s="1449"/>
      <c r="CIA50" s="1450"/>
      <c r="CIB50" s="1448"/>
      <c r="CIC50" s="1448"/>
      <c r="CID50" s="1448"/>
      <c r="CIE50" s="1451"/>
      <c r="CIF50" s="1447"/>
      <c r="CIG50" s="1448"/>
      <c r="CIH50" s="1448"/>
      <c r="CII50" s="1448"/>
      <c r="CIJ50" s="1449"/>
      <c r="CIK50" s="1771"/>
      <c r="CIL50" s="1447"/>
      <c r="CIM50" s="1448"/>
      <c r="CIN50" s="1448"/>
      <c r="CIO50" s="1448"/>
      <c r="CIP50" s="1449"/>
      <c r="CIQ50" s="1450"/>
      <c r="CIR50" s="1448"/>
      <c r="CIS50" s="1448"/>
      <c r="CIT50" s="1448"/>
      <c r="CIU50" s="1451"/>
      <c r="CIV50" s="1447"/>
      <c r="CIW50" s="1448"/>
      <c r="CIX50" s="1448"/>
      <c r="CIY50" s="1448"/>
      <c r="CIZ50" s="1449"/>
      <c r="CJA50" s="1771"/>
      <c r="CJB50" s="1447"/>
      <c r="CJC50" s="1448"/>
      <c r="CJD50" s="1448"/>
      <c r="CJE50" s="1448"/>
      <c r="CJF50" s="1449"/>
      <c r="CJG50" s="1450"/>
      <c r="CJH50" s="1448"/>
      <c r="CJI50" s="1448"/>
      <c r="CJJ50" s="1448"/>
      <c r="CJK50" s="1451"/>
      <c r="CJL50" s="1447"/>
      <c r="CJM50" s="1448"/>
      <c r="CJN50" s="1448"/>
      <c r="CJO50" s="1448"/>
      <c r="CJP50" s="1449"/>
      <c r="CJQ50" s="1771"/>
      <c r="CJR50" s="1447"/>
      <c r="CJS50" s="1448"/>
      <c r="CJT50" s="1448"/>
      <c r="CJU50" s="1448"/>
      <c r="CJV50" s="1449"/>
      <c r="CJW50" s="1450"/>
      <c r="CJX50" s="1448"/>
      <c r="CJY50" s="1448"/>
      <c r="CJZ50" s="1448"/>
      <c r="CKA50" s="1451"/>
      <c r="CKB50" s="1447"/>
      <c r="CKC50" s="1448"/>
      <c r="CKD50" s="1448"/>
      <c r="CKE50" s="1448"/>
      <c r="CKF50" s="1449"/>
      <c r="CKG50" s="1771"/>
      <c r="CKH50" s="1447"/>
      <c r="CKI50" s="1448"/>
      <c r="CKJ50" s="1448"/>
      <c r="CKK50" s="1448"/>
      <c r="CKL50" s="1449"/>
      <c r="CKM50" s="1450"/>
      <c r="CKN50" s="1448"/>
      <c r="CKO50" s="1448"/>
      <c r="CKP50" s="1448"/>
      <c r="CKQ50" s="1451"/>
      <c r="CKR50" s="1447"/>
      <c r="CKS50" s="1448"/>
      <c r="CKT50" s="1448"/>
      <c r="CKU50" s="1448"/>
      <c r="CKV50" s="1449"/>
      <c r="CKW50" s="1771"/>
      <c r="CKX50" s="1447"/>
      <c r="CKY50" s="1448"/>
      <c r="CKZ50" s="1448"/>
      <c r="CLA50" s="1448"/>
      <c r="CLB50" s="1449"/>
      <c r="CLC50" s="1450"/>
      <c r="CLD50" s="1448"/>
      <c r="CLE50" s="1448"/>
      <c r="CLF50" s="1448"/>
      <c r="CLG50" s="1451"/>
      <c r="CLH50" s="1447"/>
      <c r="CLI50" s="1448"/>
      <c r="CLJ50" s="1448"/>
      <c r="CLK50" s="1448"/>
      <c r="CLL50" s="1449"/>
      <c r="CLM50" s="1771"/>
      <c r="CLN50" s="1447"/>
      <c r="CLO50" s="1448"/>
      <c r="CLP50" s="1448"/>
      <c r="CLQ50" s="1448"/>
      <c r="CLR50" s="1449"/>
      <c r="CLS50" s="1450"/>
      <c r="CLT50" s="1448"/>
      <c r="CLU50" s="1448"/>
      <c r="CLV50" s="1448"/>
      <c r="CLW50" s="1451"/>
      <c r="CLX50" s="1447"/>
      <c r="CLY50" s="1448"/>
      <c r="CLZ50" s="1448"/>
      <c r="CMA50" s="1448"/>
      <c r="CMB50" s="1449"/>
      <c r="CMC50" s="1771"/>
      <c r="CMD50" s="1447"/>
      <c r="CME50" s="1448"/>
      <c r="CMF50" s="1448"/>
      <c r="CMG50" s="1448"/>
      <c r="CMH50" s="1449"/>
      <c r="CMI50" s="1450"/>
      <c r="CMJ50" s="1448"/>
      <c r="CMK50" s="1448"/>
      <c r="CML50" s="1448"/>
      <c r="CMM50" s="1451"/>
      <c r="CMN50" s="1447"/>
      <c r="CMO50" s="1448"/>
      <c r="CMP50" s="1448"/>
      <c r="CMQ50" s="1448"/>
      <c r="CMR50" s="1449"/>
      <c r="CMS50" s="1771"/>
      <c r="CMT50" s="1447"/>
      <c r="CMU50" s="1448"/>
      <c r="CMV50" s="1448"/>
      <c r="CMW50" s="1448"/>
      <c r="CMX50" s="1449"/>
      <c r="CMY50" s="1450"/>
      <c r="CMZ50" s="1448"/>
      <c r="CNA50" s="1448"/>
      <c r="CNB50" s="1448"/>
      <c r="CNC50" s="1451"/>
      <c r="CND50" s="1447"/>
      <c r="CNE50" s="1448"/>
      <c r="CNF50" s="1448"/>
      <c r="CNG50" s="1448"/>
      <c r="CNH50" s="1449"/>
      <c r="CNI50" s="1771"/>
      <c r="CNJ50" s="1447"/>
      <c r="CNK50" s="1448"/>
      <c r="CNL50" s="1448"/>
      <c r="CNM50" s="1448"/>
      <c r="CNN50" s="1449"/>
      <c r="CNO50" s="1450"/>
      <c r="CNP50" s="1448"/>
      <c r="CNQ50" s="1448"/>
      <c r="CNR50" s="1448"/>
      <c r="CNS50" s="1451"/>
      <c r="CNT50" s="1447"/>
      <c r="CNU50" s="1448"/>
      <c r="CNV50" s="1448"/>
      <c r="CNW50" s="1448"/>
      <c r="CNX50" s="1449"/>
      <c r="CNY50" s="1771"/>
      <c r="CNZ50" s="1447"/>
      <c r="COA50" s="1448"/>
      <c r="COB50" s="1448"/>
      <c r="COC50" s="1448"/>
      <c r="COD50" s="1449"/>
      <c r="COE50" s="1450"/>
      <c r="COF50" s="1448"/>
      <c r="COG50" s="1448"/>
      <c r="COH50" s="1448"/>
      <c r="COI50" s="1451"/>
      <c r="COJ50" s="1447"/>
      <c r="COK50" s="1448"/>
      <c r="COL50" s="1448"/>
      <c r="COM50" s="1448"/>
      <c r="CON50" s="1449"/>
      <c r="COO50" s="1771"/>
      <c r="COP50" s="1447"/>
      <c r="COQ50" s="1448"/>
      <c r="COR50" s="1448"/>
      <c r="COS50" s="1448"/>
      <c r="COT50" s="1449"/>
      <c r="COU50" s="1450"/>
      <c r="COV50" s="1448"/>
      <c r="COW50" s="1448"/>
      <c r="COX50" s="1448"/>
      <c r="COY50" s="1451"/>
      <c r="COZ50" s="1447"/>
      <c r="CPA50" s="1448"/>
      <c r="CPB50" s="1448"/>
      <c r="CPC50" s="1448"/>
      <c r="CPD50" s="1449"/>
      <c r="CPE50" s="1771"/>
      <c r="CPF50" s="1447"/>
      <c r="CPG50" s="1448"/>
      <c r="CPH50" s="1448"/>
      <c r="CPI50" s="1448"/>
      <c r="CPJ50" s="1449"/>
      <c r="CPK50" s="1450"/>
      <c r="CPL50" s="1448"/>
      <c r="CPM50" s="1448"/>
      <c r="CPN50" s="1448"/>
      <c r="CPO50" s="1451"/>
      <c r="CPP50" s="1447"/>
      <c r="CPQ50" s="1448"/>
      <c r="CPR50" s="1448"/>
      <c r="CPS50" s="1448"/>
      <c r="CPT50" s="1449"/>
      <c r="CPU50" s="1771"/>
      <c r="CPV50" s="1447"/>
      <c r="CPW50" s="1448"/>
      <c r="CPX50" s="1448"/>
      <c r="CPY50" s="1448"/>
      <c r="CPZ50" s="1449"/>
      <c r="CQA50" s="1450"/>
      <c r="CQB50" s="1448"/>
      <c r="CQC50" s="1448"/>
      <c r="CQD50" s="1448"/>
      <c r="CQE50" s="1451"/>
      <c r="CQF50" s="1447"/>
      <c r="CQG50" s="1448"/>
      <c r="CQH50" s="1448"/>
      <c r="CQI50" s="1448"/>
      <c r="CQJ50" s="1449"/>
      <c r="CQK50" s="1771"/>
      <c r="CQL50" s="1447"/>
      <c r="CQM50" s="1448"/>
      <c r="CQN50" s="1448"/>
      <c r="CQO50" s="1448"/>
      <c r="CQP50" s="1449"/>
      <c r="CQQ50" s="1450"/>
      <c r="CQR50" s="1448"/>
      <c r="CQS50" s="1448"/>
      <c r="CQT50" s="1448"/>
      <c r="CQU50" s="1451"/>
      <c r="CQV50" s="1447"/>
      <c r="CQW50" s="1448"/>
      <c r="CQX50" s="1448"/>
      <c r="CQY50" s="1448"/>
      <c r="CQZ50" s="1449"/>
      <c r="CRA50" s="1771"/>
      <c r="CRB50" s="1447"/>
      <c r="CRC50" s="1448"/>
      <c r="CRD50" s="1448"/>
      <c r="CRE50" s="1448"/>
      <c r="CRF50" s="1449"/>
      <c r="CRG50" s="1450"/>
      <c r="CRH50" s="1448"/>
      <c r="CRI50" s="1448"/>
      <c r="CRJ50" s="1448"/>
      <c r="CRK50" s="1451"/>
      <c r="CRL50" s="1447"/>
      <c r="CRM50" s="1448"/>
      <c r="CRN50" s="1448"/>
      <c r="CRO50" s="1448"/>
      <c r="CRP50" s="1449"/>
      <c r="CRQ50" s="1771"/>
      <c r="CRR50" s="1447"/>
      <c r="CRS50" s="1448"/>
      <c r="CRT50" s="1448"/>
      <c r="CRU50" s="1448"/>
      <c r="CRV50" s="1449"/>
      <c r="CRW50" s="1450"/>
      <c r="CRX50" s="1448"/>
      <c r="CRY50" s="1448"/>
      <c r="CRZ50" s="1448"/>
      <c r="CSA50" s="1451"/>
      <c r="CSB50" s="1447"/>
      <c r="CSC50" s="1448"/>
      <c r="CSD50" s="1448"/>
      <c r="CSE50" s="1448"/>
      <c r="CSF50" s="1449"/>
      <c r="CSG50" s="1771"/>
      <c r="CSH50" s="1447"/>
      <c r="CSI50" s="1448"/>
      <c r="CSJ50" s="1448"/>
      <c r="CSK50" s="1448"/>
      <c r="CSL50" s="1449"/>
      <c r="CSM50" s="1450"/>
      <c r="CSN50" s="1448"/>
      <c r="CSO50" s="1448"/>
      <c r="CSP50" s="1448"/>
      <c r="CSQ50" s="1451"/>
      <c r="CSR50" s="1447"/>
      <c r="CSS50" s="1448"/>
      <c r="CST50" s="1448"/>
      <c r="CSU50" s="1448"/>
      <c r="CSV50" s="1449"/>
      <c r="CSW50" s="1771"/>
      <c r="CSX50" s="1447"/>
      <c r="CSY50" s="1448"/>
      <c r="CSZ50" s="1448"/>
      <c r="CTA50" s="1448"/>
      <c r="CTB50" s="1449"/>
      <c r="CTC50" s="1450"/>
      <c r="CTD50" s="1448"/>
      <c r="CTE50" s="1448"/>
      <c r="CTF50" s="1448"/>
      <c r="CTG50" s="1451"/>
      <c r="CTH50" s="1447"/>
      <c r="CTI50" s="1448"/>
      <c r="CTJ50" s="1448"/>
      <c r="CTK50" s="1448"/>
      <c r="CTL50" s="1449"/>
      <c r="CTM50" s="1771"/>
      <c r="CTN50" s="1447"/>
      <c r="CTO50" s="1448"/>
      <c r="CTP50" s="1448"/>
      <c r="CTQ50" s="1448"/>
      <c r="CTR50" s="1449"/>
      <c r="CTS50" s="1450"/>
      <c r="CTT50" s="1448"/>
      <c r="CTU50" s="1448"/>
      <c r="CTV50" s="1448"/>
      <c r="CTW50" s="1451"/>
      <c r="CTX50" s="1447"/>
      <c r="CTY50" s="1448"/>
      <c r="CTZ50" s="1448"/>
      <c r="CUA50" s="1448"/>
      <c r="CUB50" s="1449"/>
      <c r="CUC50" s="1771"/>
      <c r="CUD50" s="1447"/>
      <c r="CUE50" s="1448"/>
      <c r="CUF50" s="1448"/>
      <c r="CUG50" s="1448"/>
      <c r="CUH50" s="1449"/>
      <c r="CUI50" s="1450"/>
      <c r="CUJ50" s="1448"/>
      <c r="CUK50" s="1448"/>
      <c r="CUL50" s="1448"/>
      <c r="CUM50" s="1451"/>
      <c r="CUN50" s="1447"/>
      <c r="CUO50" s="1448"/>
      <c r="CUP50" s="1448"/>
      <c r="CUQ50" s="1448"/>
      <c r="CUR50" s="1449"/>
      <c r="CUS50" s="1771"/>
      <c r="CUT50" s="1447"/>
      <c r="CUU50" s="1448"/>
      <c r="CUV50" s="1448"/>
      <c r="CUW50" s="1448"/>
      <c r="CUX50" s="1449"/>
      <c r="CUY50" s="1450"/>
      <c r="CUZ50" s="1448"/>
      <c r="CVA50" s="1448"/>
      <c r="CVB50" s="1448"/>
      <c r="CVC50" s="1451"/>
      <c r="CVD50" s="1447"/>
      <c r="CVE50" s="1448"/>
      <c r="CVF50" s="1448"/>
      <c r="CVG50" s="1448"/>
      <c r="CVH50" s="1449"/>
      <c r="CVI50" s="1771"/>
      <c r="CVJ50" s="1447"/>
      <c r="CVK50" s="1448"/>
      <c r="CVL50" s="1448"/>
      <c r="CVM50" s="1448"/>
      <c r="CVN50" s="1449"/>
      <c r="CVO50" s="1450"/>
      <c r="CVP50" s="1448"/>
      <c r="CVQ50" s="1448"/>
      <c r="CVR50" s="1448"/>
      <c r="CVS50" s="1451"/>
      <c r="CVT50" s="1447"/>
      <c r="CVU50" s="1448"/>
      <c r="CVV50" s="1448"/>
      <c r="CVW50" s="1448"/>
      <c r="CVX50" s="1449"/>
      <c r="CVY50" s="1771"/>
      <c r="CVZ50" s="1447"/>
      <c r="CWA50" s="1448"/>
      <c r="CWB50" s="1448"/>
      <c r="CWC50" s="1448"/>
      <c r="CWD50" s="1449"/>
      <c r="CWE50" s="1450"/>
      <c r="CWF50" s="1448"/>
      <c r="CWG50" s="1448"/>
      <c r="CWH50" s="1448"/>
      <c r="CWI50" s="1451"/>
      <c r="CWJ50" s="1447"/>
      <c r="CWK50" s="1448"/>
      <c r="CWL50" s="1448"/>
      <c r="CWM50" s="1448"/>
      <c r="CWN50" s="1449"/>
      <c r="CWO50" s="1771"/>
      <c r="CWP50" s="1447"/>
      <c r="CWQ50" s="1448"/>
      <c r="CWR50" s="1448"/>
      <c r="CWS50" s="1448"/>
      <c r="CWT50" s="1449"/>
      <c r="CWU50" s="1450"/>
      <c r="CWV50" s="1448"/>
      <c r="CWW50" s="1448"/>
      <c r="CWX50" s="1448"/>
      <c r="CWY50" s="1451"/>
      <c r="CWZ50" s="1447"/>
      <c r="CXA50" s="1448"/>
      <c r="CXB50" s="1448"/>
      <c r="CXC50" s="1448"/>
      <c r="CXD50" s="1449"/>
      <c r="CXE50" s="1771"/>
      <c r="CXF50" s="1447"/>
      <c r="CXG50" s="1448"/>
      <c r="CXH50" s="1448"/>
      <c r="CXI50" s="1448"/>
      <c r="CXJ50" s="1449"/>
      <c r="CXK50" s="1450"/>
      <c r="CXL50" s="1448"/>
      <c r="CXM50" s="1448"/>
      <c r="CXN50" s="1448"/>
      <c r="CXO50" s="1451"/>
      <c r="CXP50" s="1447"/>
      <c r="CXQ50" s="1448"/>
      <c r="CXR50" s="1448"/>
      <c r="CXS50" s="1448"/>
      <c r="CXT50" s="1449"/>
      <c r="CXU50" s="1771"/>
      <c r="CXV50" s="1447"/>
      <c r="CXW50" s="1448"/>
      <c r="CXX50" s="1448"/>
      <c r="CXY50" s="1448"/>
      <c r="CXZ50" s="1449"/>
      <c r="CYA50" s="1450"/>
      <c r="CYB50" s="1448"/>
      <c r="CYC50" s="1448"/>
      <c r="CYD50" s="1448"/>
      <c r="CYE50" s="1451"/>
      <c r="CYF50" s="1447"/>
      <c r="CYG50" s="1448"/>
      <c r="CYH50" s="1448"/>
      <c r="CYI50" s="1448"/>
      <c r="CYJ50" s="1449"/>
      <c r="CYK50" s="1771"/>
      <c r="CYL50" s="1447"/>
      <c r="CYM50" s="1448"/>
      <c r="CYN50" s="1448"/>
      <c r="CYO50" s="1448"/>
      <c r="CYP50" s="1449"/>
      <c r="CYQ50" s="1450"/>
      <c r="CYR50" s="1448"/>
      <c r="CYS50" s="1448"/>
      <c r="CYT50" s="1448"/>
      <c r="CYU50" s="1451"/>
      <c r="CYV50" s="1447"/>
      <c r="CYW50" s="1448"/>
      <c r="CYX50" s="1448"/>
      <c r="CYY50" s="1448"/>
      <c r="CYZ50" s="1449"/>
      <c r="CZA50" s="1771"/>
      <c r="CZB50" s="1447"/>
      <c r="CZC50" s="1448"/>
      <c r="CZD50" s="1448"/>
      <c r="CZE50" s="1448"/>
      <c r="CZF50" s="1449"/>
      <c r="CZG50" s="1450"/>
      <c r="CZH50" s="1448"/>
      <c r="CZI50" s="1448"/>
      <c r="CZJ50" s="1448"/>
      <c r="CZK50" s="1451"/>
      <c r="CZL50" s="1447"/>
      <c r="CZM50" s="1448"/>
      <c r="CZN50" s="1448"/>
      <c r="CZO50" s="1448"/>
      <c r="CZP50" s="1449"/>
      <c r="CZQ50" s="1771"/>
      <c r="CZR50" s="1447"/>
      <c r="CZS50" s="1448"/>
      <c r="CZT50" s="1448"/>
      <c r="CZU50" s="1448"/>
      <c r="CZV50" s="1449"/>
      <c r="CZW50" s="1450"/>
      <c r="CZX50" s="1448"/>
      <c r="CZY50" s="1448"/>
      <c r="CZZ50" s="1448"/>
      <c r="DAA50" s="1451"/>
      <c r="DAB50" s="1447"/>
      <c r="DAC50" s="1448"/>
      <c r="DAD50" s="1448"/>
      <c r="DAE50" s="1448"/>
      <c r="DAF50" s="1449"/>
      <c r="DAG50" s="1771"/>
      <c r="DAH50" s="1447"/>
      <c r="DAI50" s="1448"/>
      <c r="DAJ50" s="1448"/>
      <c r="DAK50" s="1448"/>
      <c r="DAL50" s="1449"/>
      <c r="DAM50" s="1450"/>
      <c r="DAN50" s="1448"/>
      <c r="DAO50" s="1448"/>
      <c r="DAP50" s="1448"/>
      <c r="DAQ50" s="1451"/>
      <c r="DAR50" s="1447"/>
      <c r="DAS50" s="1448"/>
      <c r="DAT50" s="1448"/>
      <c r="DAU50" s="1448"/>
      <c r="DAV50" s="1449"/>
      <c r="DAW50" s="1771"/>
      <c r="DAX50" s="1447"/>
      <c r="DAY50" s="1448"/>
      <c r="DAZ50" s="1448"/>
      <c r="DBA50" s="1448"/>
      <c r="DBB50" s="1449"/>
      <c r="DBC50" s="1450"/>
      <c r="DBD50" s="1448"/>
      <c r="DBE50" s="1448"/>
      <c r="DBF50" s="1448"/>
      <c r="DBG50" s="1451"/>
      <c r="DBH50" s="1447"/>
      <c r="DBI50" s="1448"/>
      <c r="DBJ50" s="1448"/>
      <c r="DBK50" s="1448"/>
      <c r="DBL50" s="1449"/>
      <c r="DBM50" s="1771"/>
      <c r="DBN50" s="1447"/>
      <c r="DBO50" s="1448"/>
      <c r="DBP50" s="1448"/>
      <c r="DBQ50" s="1448"/>
      <c r="DBR50" s="1449"/>
      <c r="DBS50" s="1450"/>
      <c r="DBT50" s="1448"/>
      <c r="DBU50" s="1448"/>
      <c r="DBV50" s="1448"/>
      <c r="DBW50" s="1451"/>
      <c r="DBX50" s="1447"/>
      <c r="DBY50" s="1448"/>
      <c r="DBZ50" s="1448"/>
      <c r="DCA50" s="1448"/>
      <c r="DCB50" s="1449"/>
      <c r="DCC50" s="1771"/>
      <c r="DCD50" s="1447"/>
      <c r="DCE50" s="1448"/>
      <c r="DCF50" s="1448"/>
      <c r="DCG50" s="1448"/>
      <c r="DCH50" s="1449"/>
      <c r="DCI50" s="1450"/>
      <c r="DCJ50" s="1448"/>
      <c r="DCK50" s="1448"/>
      <c r="DCL50" s="1448"/>
      <c r="DCM50" s="1451"/>
      <c r="DCN50" s="1447"/>
      <c r="DCO50" s="1448"/>
      <c r="DCP50" s="1448"/>
      <c r="DCQ50" s="1448"/>
      <c r="DCR50" s="1449"/>
      <c r="DCS50" s="1771"/>
      <c r="DCT50" s="1447"/>
      <c r="DCU50" s="1448"/>
      <c r="DCV50" s="1448"/>
      <c r="DCW50" s="1448"/>
      <c r="DCX50" s="1449"/>
      <c r="DCY50" s="1450"/>
      <c r="DCZ50" s="1448"/>
      <c r="DDA50" s="1448"/>
      <c r="DDB50" s="1448"/>
      <c r="DDC50" s="1451"/>
      <c r="DDD50" s="1447"/>
      <c r="DDE50" s="1448"/>
      <c r="DDF50" s="1448"/>
      <c r="DDG50" s="1448"/>
      <c r="DDH50" s="1449"/>
      <c r="DDI50" s="1771"/>
      <c r="DDJ50" s="1447"/>
      <c r="DDK50" s="1448"/>
      <c r="DDL50" s="1448"/>
      <c r="DDM50" s="1448"/>
      <c r="DDN50" s="1449"/>
      <c r="DDO50" s="1450"/>
      <c r="DDP50" s="1448"/>
      <c r="DDQ50" s="1448"/>
      <c r="DDR50" s="1448"/>
      <c r="DDS50" s="1451"/>
      <c r="DDT50" s="1447"/>
      <c r="DDU50" s="1448"/>
      <c r="DDV50" s="1448"/>
      <c r="DDW50" s="1448"/>
      <c r="DDX50" s="1449"/>
      <c r="DDY50" s="1771"/>
      <c r="DDZ50" s="1447"/>
      <c r="DEA50" s="1448"/>
      <c r="DEB50" s="1448"/>
      <c r="DEC50" s="1448"/>
      <c r="DED50" s="1449"/>
      <c r="DEE50" s="1450"/>
      <c r="DEF50" s="1448"/>
      <c r="DEG50" s="1448"/>
      <c r="DEH50" s="1448"/>
      <c r="DEI50" s="1451"/>
      <c r="DEJ50" s="1447"/>
      <c r="DEK50" s="1448"/>
      <c r="DEL50" s="1448"/>
      <c r="DEM50" s="1448"/>
      <c r="DEN50" s="1449"/>
      <c r="DEO50" s="1771"/>
      <c r="DEP50" s="1447"/>
      <c r="DEQ50" s="1448"/>
      <c r="DER50" s="1448"/>
      <c r="DES50" s="1448"/>
      <c r="DET50" s="1449"/>
      <c r="DEU50" s="1450"/>
      <c r="DEV50" s="1448"/>
      <c r="DEW50" s="1448"/>
      <c r="DEX50" s="1448"/>
      <c r="DEY50" s="1451"/>
      <c r="DEZ50" s="1447"/>
      <c r="DFA50" s="1448"/>
      <c r="DFB50" s="1448"/>
      <c r="DFC50" s="1448"/>
      <c r="DFD50" s="1449"/>
      <c r="DFE50" s="1771"/>
      <c r="DFF50" s="1447"/>
      <c r="DFG50" s="1448"/>
      <c r="DFH50" s="1448"/>
      <c r="DFI50" s="1448"/>
      <c r="DFJ50" s="1449"/>
      <c r="DFK50" s="1450"/>
      <c r="DFL50" s="1448"/>
      <c r="DFM50" s="1448"/>
      <c r="DFN50" s="1448"/>
      <c r="DFO50" s="1451"/>
      <c r="DFP50" s="1447"/>
      <c r="DFQ50" s="1448"/>
      <c r="DFR50" s="1448"/>
      <c r="DFS50" s="1448"/>
      <c r="DFT50" s="1449"/>
      <c r="DFU50" s="1771"/>
      <c r="DFV50" s="1447"/>
      <c r="DFW50" s="1448"/>
      <c r="DFX50" s="1448"/>
      <c r="DFY50" s="1448"/>
      <c r="DFZ50" s="1449"/>
      <c r="DGA50" s="1450"/>
      <c r="DGB50" s="1448"/>
      <c r="DGC50" s="1448"/>
      <c r="DGD50" s="1448"/>
      <c r="DGE50" s="1451"/>
      <c r="DGF50" s="1447"/>
      <c r="DGG50" s="1448"/>
      <c r="DGH50" s="1448"/>
      <c r="DGI50" s="1448"/>
      <c r="DGJ50" s="1449"/>
      <c r="DGK50" s="1771"/>
      <c r="DGL50" s="1447"/>
      <c r="DGM50" s="1448"/>
      <c r="DGN50" s="1448"/>
      <c r="DGO50" s="1448"/>
      <c r="DGP50" s="1449"/>
      <c r="DGQ50" s="1450"/>
      <c r="DGR50" s="1448"/>
      <c r="DGS50" s="1448"/>
      <c r="DGT50" s="1448"/>
      <c r="DGU50" s="1451"/>
      <c r="DGV50" s="1447"/>
      <c r="DGW50" s="1448"/>
      <c r="DGX50" s="1448"/>
      <c r="DGY50" s="1448"/>
      <c r="DGZ50" s="1449"/>
      <c r="DHA50" s="1771"/>
      <c r="DHB50" s="1447"/>
      <c r="DHC50" s="1448"/>
      <c r="DHD50" s="1448"/>
      <c r="DHE50" s="1448"/>
      <c r="DHF50" s="1449"/>
      <c r="DHG50" s="1450"/>
      <c r="DHH50" s="1448"/>
      <c r="DHI50" s="1448"/>
      <c r="DHJ50" s="1448"/>
      <c r="DHK50" s="1451"/>
      <c r="DHL50" s="1447"/>
      <c r="DHM50" s="1448"/>
      <c r="DHN50" s="1448"/>
      <c r="DHO50" s="1448"/>
      <c r="DHP50" s="1449"/>
      <c r="DHQ50" s="1771"/>
      <c r="DHR50" s="1447"/>
      <c r="DHS50" s="1448"/>
      <c r="DHT50" s="1448"/>
      <c r="DHU50" s="1448"/>
      <c r="DHV50" s="1449"/>
      <c r="DHW50" s="1450"/>
      <c r="DHX50" s="1448"/>
      <c r="DHY50" s="1448"/>
      <c r="DHZ50" s="1448"/>
      <c r="DIA50" s="1451"/>
      <c r="DIB50" s="1447"/>
      <c r="DIC50" s="1448"/>
      <c r="DID50" s="1448"/>
      <c r="DIE50" s="1448"/>
      <c r="DIF50" s="1449"/>
      <c r="DIG50" s="1771"/>
      <c r="DIH50" s="1447"/>
      <c r="DII50" s="1448"/>
      <c r="DIJ50" s="1448"/>
      <c r="DIK50" s="1448"/>
      <c r="DIL50" s="1449"/>
      <c r="DIM50" s="1450"/>
      <c r="DIN50" s="1448"/>
      <c r="DIO50" s="1448"/>
      <c r="DIP50" s="1448"/>
      <c r="DIQ50" s="1451"/>
      <c r="DIR50" s="1447"/>
      <c r="DIS50" s="1448"/>
      <c r="DIT50" s="1448"/>
      <c r="DIU50" s="1448"/>
      <c r="DIV50" s="1449"/>
      <c r="DIW50" s="1771"/>
      <c r="DIX50" s="1447"/>
      <c r="DIY50" s="1448"/>
      <c r="DIZ50" s="1448"/>
      <c r="DJA50" s="1448"/>
      <c r="DJB50" s="1449"/>
      <c r="DJC50" s="1450"/>
      <c r="DJD50" s="1448"/>
      <c r="DJE50" s="1448"/>
      <c r="DJF50" s="1448"/>
      <c r="DJG50" s="1451"/>
      <c r="DJH50" s="1447"/>
      <c r="DJI50" s="1448"/>
      <c r="DJJ50" s="1448"/>
      <c r="DJK50" s="1448"/>
      <c r="DJL50" s="1449"/>
      <c r="DJM50" s="1771"/>
      <c r="DJN50" s="1447"/>
      <c r="DJO50" s="1448"/>
      <c r="DJP50" s="1448"/>
      <c r="DJQ50" s="1448"/>
      <c r="DJR50" s="1449"/>
      <c r="DJS50" s="1450"/>
      <c r="DJT50" s="1448"/>
      <c r="DJU50" s="1448"/>
      <c r="DJV50" s="1448"/>
      <c r="DJW50" s="1451"/>
      <c r="DJX50" s="1447"/>
      <c r="DJY50" s="1448"/>
      <c r="DJZ50" s="1448"/>
      <c r="DKA50" s="1448"/>
      <c r="DKB50" s="1449"/>
      <c r="DKC50" s="1771"/>
      <c r="DKD50" s="1447"/>
      <c r="DKE50" s="1448"/>
      <c r="DKF50" s="1448"/>
      <c r="DKG50" s="1448"/>
      <c r="DKH50" s="1449"/>
      <c r="DKI50" s="1450"/>
      <c r="DKJ50" s="1448"/>
      <c r="DKK50" s="1448"/>
      <c r="DKL50" s="1448"/>
      <c r="DKM50" s="1451"/>
      <c r="DKN50" s="1447"/>
      <c r="DKO50" s="1448"/>
      <c r="DKP50" s="1448"/>
      <c r="DKQ50" s="1448"/>
      <c r="DKR50" s="1449"/>
      <c r="DKS50" s="1771"/>
      <c r="DKT50" s="1447"/>
      <c r="DKU50" s="1448"/>
      <c r="DKV50" s="1448"/>
      <c r="DKW50" s="1448"/>
      <c r="DKX50" s="1449"/>
      <c r="DKY50" s="1450"/>
      <c r="DKZ50" s="1448"/>
      <c r="DLA50" s="1448"/>
      <c r="DLB50" s="1448"/>
      <c r="DLC50" s="1451"/>
      <c r="DLD50" s="1447"/>
      <c r="DLE50" s="1448"/>
      <c r="DLF50" s="1448"/>
      <c r="DLG50" s="1448"/>
      <c r="DLH50" s="1449"/>
      <c r="DLI50" s="1771"/>
      <c r="DLJ50" s="1447"/>
      <c r="DLK50" s="1448"/>
      <c r="DLL50" s="1448"/>
      <c r="DLM50" s="1448"/>
      <c r="DLN50" s="1449"/>
      <c r="DLO50" s="1450"/>
      <c r="DLP50" s="1448"/>
      <c r="DLQ50" s="1448"/>
      <c r="DLR50" s="1448"/>
      <c r="DLS50" s="1451"/>
      <c r="DLT50" s="1447"/>
      <c r="DLU50" s="1448"/>
      <c r="DLV50" s="1448"/>
      <c r="DLW50" s="1448"/>
      <c r="DLX50" s="1449"/>
      <c r="DLY50" s="1771"/>
      <c r="DLZ50" s="1447"/>
      <c r="DMA50" s="1448"/>
      <c r="DMB50" s="1448"/>
      <c r="DMC50" s="1448"/>
      <c r="DMD50" s="1449"/>
      <c r="DME50" s="1450"/>
      <c r="DMF50" s="1448"/>
      <c r="DMG50" s="1448"/>
      <c r="DMH50" s="1448"/>
      <c r="DMI50" s="1451"/>
      <c r="DMJ50" s="1447"/>
      <c r="DMK50" s="1448"/>
      <c r="DML50" s="1448"/>
      <c r="DMM50" s="1448"/>
      <c r="DMN50" s="1449"/>
      <c r="DMO50" s="1771"/>
      <c r="DMP50" s="1447"/>
      <c r="DMQ50" s="1448"/>
      <c r="DMR50" s="1448"/>
      <c r="DMS50" s="1448"/>
      <c r="DMT50" s="1449"/>
      <c r="DMU50" s="1450"/>
      <c r="DMV50" s="1448"/>
      <c r="DMW50" s="1448"/>
      <c r="DMX50" s="1448"/>
      <c r="DMY50" s="1451"/>
      <c r="DMZ50" s="1447"/>
      <c r="DNA50" s="1448"/>
      <c r="DNB50" s="1448"/>
      <c r="DNC50" s="1448"/>
      <c r="DND50" s="1449"/>
      <c r="DNE50" s="1771"/>
      <c r="DNF50" s="1447"/>
      <c r="DNG50" s="1448"/>
      <c r="DNH50" s="1448"/>
      <c r="DNI50" s="1448"/>
      <c r="DNJ50" s="1449"/>
      <c r="DNK50" s="1450"/>
      <c r="DNL50" s="1448"/>
      <c r="DNM50" s="1448"/>
      <c r="DNN50" s="1448"/>
      <c r="DNO50" s="1451"/>
      <c r="DNP50" s="1447"/>
      <c r="DNQ50" s="1448"/>
      <c r="DNR50" s="1448"/>
      <c r="DNS50" s="1448"/>
      <c r="DNT50" s="1449"/>
      <c r="DNU50" s="1771"/>
      <c r="DNV50" s="1447"/>
      <c r="DNW50" s="1448"/>
      <c r="DNX50" s="1448"/>
      <c r="DNY50" s="1448"/>
      <c r="DNZ50" s="1449"/>
      <c r="DOA50" s="1450"/>
      <c r="DOB50" s="1448"/>
      <c r="DOC50" s="1448"/>
      <c r="DOD50" s="1448"/>
      <c r="DOE50" s="1451"/>
      <c r="DOF50" s="1447"/>
      <c r="DOG50" s="1448"/>
      <c r="DOH50" s="1448"/>
      <c r="DOI50" s="1448"/>
      <c r="DOJ50" s="1449"/>
      <c r="DOK50" s="1771"/>
      <c r="DOL50" s="1447"/>
      <c r="DOM50" s="1448"/>
      <c r="DON50" s="1448"/>
      <c r="DOO50" s="1448"/>
      <c r="DOP50" s="1449"/>
      <c r="DOQ50" s="1450"/>
      <c r="DOR50" s="1448"/>
      <c r="DOS50" s="1448"/>
      <c r="DOT50" s="1448"/>
      <c r="DOU50" s="1451"/>
      <c r="DOV50" s="1447"/>
      <c r="DOW50" s="1448"/>
      <c r="DOX50" s="1448"/>
      <c r="DOY50" s="1448"/>
      <c r="DOZ50" s="1449"/>
      <c r="DPA50" s="1771"/>
      <c r="DPB50" s="1447"/>
      <c r="DPC50" s="1448"/>
      <c r="DPD50" s="1448"/>
      <c r="DPE50" s="1448"/>
      <c r="DPF50" s="1449"/>
      <c r="DPG50" s="1450"/>
      <c r="DPH50" s="1448"/>
      <c r="DPI50" s="1448"/>
      <c r="DPJ50" s="1448"/>
      <c r="DPK50" s="1451"/>
      <c r="DPL50" s="1447"/>
      <c r="DPM50" s="1448"/>
      <c r="DPN50" s="1448"/>
      <c r="DPO50" s="1448"/>
      <c r="DPP50" s="1449"/>
      <c r="DPQ50" s="1771"/>
      <c r="DPR50" s="1447"/>
      <c r="DPS50" s="1448"/>
      <c r="DPT50" s="1448"/>
      <c r="DPU50" s="1448"/>
      <c r="DPV50" s="1449"/>
      <c r="DPW50" s="1450"/>
      <c r="DPX50" s="1448"/>
      <c r="DPY50" s="1448"/>
      <c r="DPZ50" s="1448"/>
      <c r="DQA50" s="1451"/>
      <c r="DQB50" s="1447"/>
      <c r="DQC50" s="1448"/>
      <c r="DQD50" s="1448"/>
      <c r="DQE50" s="1448"/>
      <c r="DQF50" s="1449"/>
      <c r="DQG50" s="1771"/>
      <c r="DQH50" s="1447"/>
      <c r="DQI50" s="1448"/>
      <c r="DQJ50" s="1448"/>
      <c r="DQK50" s="1448"/>
      <c r="DQL50" s="1449"/>
      <c r="DQM50" s="1450"/>
      <c r="DQN50" s="1448"/>
      <c r="DQO50" s="1448"/>
      <c r="DQP50" s="1448"/>
      <c r="DQQ50" s="1451"/>
      <c r="DQR50" s="1447"/>
      <c r="DQS50" s="1448"/>
      <c r="DQT50" s="1448"/>
      <c r="DQU50" s="1448"/>
      <c r="DQV50" s="1449"/>
      <c r="DQW50" s="1771"/>
      <c r="DQX50" s="1447"/>
      <c r="DQY50" s="1448"/>
      <c r="DQZ50" s="1448"/>
      <c r="DRA50" s="1448"/>
      <c r="DRB50" s="1449"/>
      <c r="DRC50" s="1450"/>
      <c r="DRD50" s="1448"/>
      <c r="DRE50" s="1448"/>
      <c r="DRF50" s="1448"/>
      <c r="DRG50" s="1451"/>
      <c r="DRH50" s="1447"/>
      <c r="DRI50" s="1448"/>
      <c r="DRJ50" s="1448"/>
      <c r="DRK50" s="1448"/>
      <c r="DRL50" s="1449"/>
      <c r="DRM50" s="1771"/>
      <c r="DRN50" s="1447"/>
      <c r="DRO50" s="1448"/>
      <c r="DRP50" s="1448"/>
      <c r="DRQ50" s="1448"/>
      <c r="DRR50" s="1449"/>
      <c r="DRS50" s="1450"/>
      <c r="DRT50" s="1448"/>
      <c r="DRU50" s="1448"/>
      <c r="DRV50" s="1448"/>
      <c r="DRW50" s="1451"/>
      <c r="DRX50" s="1447"/>
      <c r="DRY50" s="1448"/>
      <c r="DRZ50" s="1448"/>
      <c r="DSA50" s="1448"/>
      <c r="DSB50" s="1449"/>
      <c r="DSC50" s="1771"/>
      <c r="DSD50" s="1447"/>
      <c r="DSE50" s="1448"/>
      <c r="DSF50" s="1448"/>
      <c r="DSG50" s="1448"/>
      <c r="DSH50" s="1449"/>
      <c r="DSI50" s="1450"/>
      <c r="DSJ50" s="1448"/>
      <c r="DSK50" s="1448"/>
      <c r="DSL50" s="1448"/>
      <c r="DSM50" s="1451"/>
      <c r="DSN50" s="1447"/>
      <c r="DSO50" s="1448"/>
      <c r="DSP50" s="1448"/>
      <c r="DSQ50" s="1448"/>
      <c r="DSR50" s="1449"/>
      <c r="DSS50" s="1771"/>
      <c r="DST50" s="1447"/>
      <c r="DSU50" s="1448"/>
      <c r="DSV50" s="1448"/>
      <c r="DSW50" s="1448"/>
      <c r="DSX50" s="1449"/>
      <c r="DSY50" s="1450"/>
      <c r="DSZ50" s="1448"/>
      <c r="DTA50" s="1448"/>
      <c r="DTB50" s="1448"/>
      <c r="DTC50" s="1451"/>
      <c r="DTD50" s="1447"/>
      <c r="DTE50" s="1448"/>
      <c r="DTF50" s="1448"/>
      <c r="DTG50" s="1448"/>
      <c r="DTH50" s="1449"/>
      <c r="DTI50" s="1771"/>
      <c r="DTJ50" s="1447"/>
      <c r="DTK50" s="1448"/>
      <c r="DTL50" s="1448"/>
      <c r="DTM50" s="1448"/>
      <c r="DTN50" s="1449"/>
      <c r="DTO50" s="1450"/>
      <c r="DTP50" s="1448"/>
      <c r="DTQ50" s="1448"/>
      <c r="DTR50" s="1448"/>
      <c r="DTS50" s="1451"/>
      <c r="DTT50" s="1447"/>
      <c r="DTU50" s="1448"/>
      <c r="DTV50" s="1448"/>
      <c r="DTW50" s="1448"/>
      <c r="DTX50" s="1449"/>
      <c r="DTY50" s="1771"/>
      <c r="DTZ50" s="1447"/>
      <c r="DUA50" s="1448"/>
      <c r="DUB50" s="1448"/>
      <c r="DUC50" s="1448"/>
      <c r="DUD50" s="1449"/>
      <c r="DUE50" s="1450"/>
      <c r="DUF50" s="1448"/>
      <c r="DUG50" s="1448"/>
      <c r="DUH50" s="1448"/>
      <c r="DUI50" s="1451"/>
      <c r="DUJ50" s="1447"/>
      <c r="DUK50" s="1448"/>
      <c r="DUL50" s="1448"/>
      <c r="DUM50" s="1448"/>
      <c r="DUN50" s="1449"/>
      <c r="DUO50" s="1771"/>
      <c r="DUP50" s="1447"/>
      <c r="DUQ50" s="1448"/>
      <c r="DUR50" s="1448"/>
      <c r="DUS50" s="1448"/>
      <c r="DUT50" s="1449"/>
      <c r="DUU50" s="1450"/>
      <c r="DUV50" s="1448"/>
      <c r="DUW50" s="1448"/>
      <c r="DUX50" s="1448"/>
      <c r="DUY50" s="1451"/>
      <c r="DUZ50" s="1447"/>
      <c r="DVA50" s="1448"/>
      <c r="DVB50" s="1448"/>
      <c r="DVC50" s="1448"/>
      <c r="DVD50" s="1449"/>
      <c r="DVE50" s="1771"/>
      <c r="DVF50" s="1447"/>
      <c r="DVG50" s="1448"/>
      <c r="DVH50" s="1448"/>
      <c r="DVI50" s="1448"/>
      <c r="DVJ50" s="1449"/>
      <c r="DVK50" s="1450"/>
      <c r="DVL50" s="1448"/>
      <c r="DVM50" s="1448"/>
      <c r="DVN50" s="1448"/>
      <c r="DVO50" s="1451"/>
      <c r="DVP50" s="1447"/>
      <c r="DVQ50" s="1448"/>
      <c r="DVR50" s="1448"/>
      <c r="DVS50" s="1448"/>
      <c r="DVT50" s="1449"/>
      <c r="DVU50" s="1771"/>
      <c r="DVV50" s="1447"/>
      <c r="DVW50" s="1448"/>
      <c r="DVX50" s="1448"/>
      <c r="DVY50" s="1448"/>
      <c r="DVZ50" s="1449"/>
      <c r="DWA50" s="1450"/>
      <c r="DWB50" s="1448"/>
      <c r="DWC50" s="1448"/>
      <c r="DWD50" s="1448"/>
      <c r="DWE50" s="1451"/>
      <c r="DWF50" s="1447"/>
      <c r="DWG50" s="1448"/>
      <c r="DWH50" s="1448"/>
      <c r="DWI50" s="1448"/>
      <c r="DWJ50" s="1449"/>
      <c r="DWK50" s="1771"/>
      <c r="DWL50" s="1447"/>
      <c r="DWM50" s="1448"/>
      <c r="DWN50" s="1448"/>
      <c r="DWO50" s="1448"/>
      <c r="DWP50" s="1449"/>
      <c r="DWQ50" s="1450"/>
      <c r="DWR50" s="1448"/>
      <c r="DWS50" s="1448"/>
      <c r="DWT50" s="1448"/>
      <c r="DWU50" s="1451"/>
      <c r="DWV50" s="1447"/>
      <c r="DWW50" s="1448"/>
      <c r="DWX50" s="1448"/>
      <c r="DWY50" s="1448"/>
      <c r="DWZ50" s="1449"/>
      <c r="DXA50" s="1771"/>
      <c r="DXB50" s="1447"/>
      <c r="DXC50" s="1448"/>
      <c r="DXD50" s="1448"/>
      <c r="DXE50" s="1448"/>
      <c r="DXF50" s="1449"/>
      <c r="DXG50" s="1450"/>
      <c r="DXH50" s="1448"/>
      <c r="DXI50" s="1448"/>
      <c r="DXJ50" s="1448"/>
      <c r="DXK50" s="1451"/>
      <c r="DXL50" s="1447"/>
      <c r="DXM50" s="1448"/>
      <c r="DXN50" s="1448"/>
      <c r="DXO50" s="1448"/>
      <c r="DXP50" s="1449"/>
      <c r="DXQ50" s="1771"/>
      <c r="DXR50" s="1447"/>
      <c r="DXS50" s="1448"/>
      <c r="DXT50" s="1448"/>
      <c r="DXU50" s="1448"/>
      <c r="DXV50" s="1449"/>
      <c r="DXW50" s="1450"/>
      <c r="DXX50" s="1448"/>
      <c r="DXY50" s="1448"/>
      <c r="DXZ50" s="1448"/>
      <c r="DYA50" s="1451"/>
      <c r="DYB50" s="1447"/>
      <c r="DYC50" s="1448"/>
      <c r="DYD50" s="1448"/>
      <c r="DYE50" s="1448"/>
      <c r="DYF50" s="1449"/>
      <c r="DYG50" s="1771"/>
      <c r="DYH50" s="1447"/>
      <c r="DYI50" s="1448"/>
      <c r="DYJ50" s="1448"/>
      <c r="DYK50" s="1448"/>
      <c r="DYL50" s="1449"/>
      <c r="DYM50" s="1450"/>
      <c r="DYN50" s="1448"/>
      <c r="DYO50" s="1448"/>
      <c r="DYP50" s="1448"/>
      <c r="DYQ50" s="1451"/>
      <c r="DYR50" s="1447"/>
      <c r="DYS50" s="1448"/>
      <c r="DYT50" s="1448"/>
      <c r="DYU50" s="1448"/>
      <c r="DYV50" s="1449"/>
      <c r="DYW50" s="1771"/>
      <c r="DYX50" s="1447"/>
      <c r="DYY50" s="1448"/>
      <c r="DYZ50" s="1448"/>
      <c r="DZA50" s="1448"/>
      <c r="DZB50" s="1449"/>
      <c r="DZC50" s="1450"/>
      <c r="DZD50" s="1448"/>
      <c r="DZE50" s="1448"/>
      <c r="DZF50" s="1448"/>
      <c r="DZG50" s="1451"/>
      <c r="DZH50" s="1447"/>
      <c r="DZI50" s="1448"/>
      <c r="DZJ50" s="1448"/>
      <c r="DZK50" s="1448"/>
      <c r="DZL50" s="1449"/>
      <c r="DZM50" s="1771"/>
      <c r="DZN50" s="1447"/>
      <c r="DZO50" s="1448"/>
      <c r="DZP50" s="1448"/>
      <c r="DZQ50" s="1448"/>
      <c r="DZR50" s="1449"/>
      <c r="DZS50" s="1450"/>
      <c r="DZT50" s="1448"/>
      <c r="DZU50" s="1448"/>
      <c r="DZV50" s="1448"/>
      <c r="DZW50" s="1451"/>
      <c r="DZX50" s="1447"/>
      <c r="DZY50" s="1448"/>
      <c r="DZZ50" s="1448"/>
      <c r="EAA50" s="1448"/>
      <c r="EAB50" s="1449"/>
      <c r="EAC50" s="1771"/>
      <c r="EAD50" s="1447"/>
      <c r="EAE50" s="1448"/>
      <c r="EAF50" s="1448"/>
      <c r="EAG50" s="1448"/>
      <c r="EAH50" s="1449"/>
      <c r="EAI50" s="1450"/>
      <c r="EAJ50" s="1448"/>
      <c r="EAK50" s="1448"/>
      <c r="EAL50" s="1448"/>
      <c r="EAM50" s="1451"/>
      <c r="EAN50" s="1447"/>
      <c r="EAO50" s="1448"/>
      <c r="EAP50" s="1448"/>
      <c r="EAQ50" s="1448"/>
      <c r="EAR50" s="1449"/>
      <c r="EAS50" s="1771"/>
      <c r="EAT50" s="1447"/>
      <c r="EAU50" s="1448"/>
      <c r="EAV50" s="1448"/>
      <c r="EAW50" s="1448"/>
      <c r="EAX50" s="1449"/>
      <c r="EAY50" s="1450"/>
      <c r="EAZ50" s="1448"/>
      <c r="EBA50" s="1448"/>
      <c r="EBB50" s="1448"/>
      <c r="EBC50" s="1451"/>
      <c r="EBD50" s="1447"/>
      <c r="EBE50" s="1448"/>
      <c r="EBF50" s="1448"/>
      <c r="EBG50" s="1448"/>
      <c r="EBH50" s="1449"/>
      <c r="EBI50" s="1771"/>
      <c r="EBJ50" s="1447"/>
      <c r="EBK50" s="1448"/>
      <c r="EBL50" s="1448"/>
      <c r="EBM50" s="1448"/>
      <c r="EBN50" s="1449"/>
      <c r="EBO50" s="1450"/>
      <c r="EBP50" s="1448"/>
      <c r="EBQ50" s="1448"/>
      <c r="EBR50" s="1448"/>
      <c r="EBS50" s="1451"/>
      <c r="EBT50" s="1447"/>
      <c r="EBU50" s="1448"/>
      <c r="EBV50" s="1448"/>
      <c r="EBW50" s="1448"/>
      <c r="EBX50" s="1449"/>
      <c r="EBY50" s="1771"/>
      <c r="EBZ50" s="1447"/>
      <c r="ECA50" s="1448"/>
      <c r="ECB50" s="1448"/>
      <c r="ECC50" s="1448"/>
      <c r="ECD50" s="1449"/>
      <c r="ECE50" s="1450"/>
      <c r="ECF50" s="1448"/>
      <c r="ECG50" s="1448"/>
      <c r="ECH50" s="1448"/>
      <c r="ECI50" s="1451"/>
      <c r="ECJ50" s="1447"/>
      <c r="ECK50" s="1448"/>
      <c r="ECL50" s="1448"/>
      <c r="ECM50" s="1448"/>
      <c r="ECN50" s="1449"/>
      <c r="ECO50" s="1771"/>
      <c r="ECP50" s="1447"/>
      <c r="ECQ50" s="1448"/>
      <c r="ECR50" s="1448"/>
      <c r="ECS50" s="1448"/>
      <c r="ECT50" s="1449"/>
      <c r="ECU50" s="1450"/>
      <c r="ECV50" s="1448"/>
      <c r="ECW50" s="1448"/>
      <c r="ECX50" s="1448"/>
      <c r="ECY50" s="1451"/>
      <c r="ECZ50" s="1447"/>
      <c r="EDA50" s="1448"/>
      <c r="EDB50" s="1448"/>
      <c r="EDC50" s="1448"/>
      <c r="EDD50" s="1449"/>
      <c r="EDE50" s="1771"/>
      <c r="EDF50" s="1447"/>
      <c r="EDG50" s="1448"/>
      <c r="EDH50" s="1448"/>
      <c r="EDI50" s="1448"/>
      <c r="EDJ50" s="1449"/>
      <c r="EDK50" s="1450"/>
      <c r="EDL50" s="1448"/>
      <c r="EDM50" s="1448"/>
      <c r="EDN50" s="1448"/>
      <c r="EDO50" s="1451"/>
      <c r="EDP50" s="1447"/>
      <c r="EDQ50" s="1448"/>
      <c r="EDR50" s="1448"/>
      <c r="EDS50" s="1448"/>
      <c r="EDT50" s="1449"/>
      <c r="EDU50" s="1771"/>
      <c r="EDV50" s="1447"/>
      <c r="EDW50" s="1448"/>
      <c r="EDX50" s="1448"/>
      <c r="EDY50" s="1448"/>
      <c r="EDZ50" s="1449"/>
      <c r="EEA50" s="1450"/>
      <c r="EEB50" s="1448"/>
      <c r="EEC50" s="1448"/>
      <c r="EED50" s="1448"/>
      <c r="EEE50" s="1451"/>
      <c r="EEF50" s="1447"/>
      <c r="EEG50" s="1448"/>
      <c r="EEH50" s="1448"/>
      <c r="EEI50" s="1448"/>
      <c r="EEJ50" s="1449"/>
      <c r="EEK50" s="1771"/>
      <c r="EEL50" s="1447"/>
      <c r="EEM50" s="1448"/>
      <c r="EEN50" s="1448"/>
      <c r="EEO50" s="1448"/>
      <c r="EEP50" s="1449"/>
      <c r="EEQ50" s="1450"/>
      <c r="EER50" s="1448"/>
      <c r="EES50" s="1448"/>
      <c r="EET50" s="1448"/>
      <c r="EEU50" s="1451"/>
      <c r="EEV50" s="1447"/>
      <c r="EEW50" s="1448"/>
      <c r="EEX50" s="1448"/>
      <c r="EEY50" s="1448"/>
      <c r="EEZ50" s="1449"/>
      <c r="EFA50" s="1771"/>
      <c r="EFB50" s="1447"/>
      <c r="EFC50" s="1448"/>
      <c r="EFD50" s="1448"/>
      <c r="EFE50" s="1448"/>
      <c r="EFF50" s="1449"/>
      <c r="EFG50" s="1450"/>
      <c r="EFH50" s="1448"/>
      <c r="EFI50" s="1448"/>
      <c r="EFJ50" s="1448"/>
      <c r="EFK50" s="1451"/>
      <c r="EFL50" s="1447"/>
      <c r="EFM50" s="1448"/>
      <c r="EFN50" s="1448"/>
      <c r="EFO50" s="1448"/>
      <c r="EFP50" s="1449"/>
      <c r="EFQ50" s="1771"/>
      <c r="EFR50" s="1447"/>
      <c r="EFS50" s="1448"/>
      <c r="EFT50" s="1448"/>
      <c r="EFU50" s="1448"/>
      <c r="EFV50" s="1449"/>
      <c r="EFW50" s="1450"/>
      <c r="EFX50" s="1448"/>
      <c r="EFY50" s="1448"/>
      <c r="EFZ50" s="1448"/>
      <c r="EGA50" s="1451"/>
      <c r="EGB50" s="1447"/>
      <c r="EGC50" s="1448"/>
      <c r="EGD50" s="1448"/>
      <c r="EGE50" s="1448"/>
      <c r="EGF50" s="1449"/>
      <c r="EGG50" s="1771"/>
      <c r="EGH50" s="1447"/>
      <c r="EGI50" s="1448"/>
      <c r="EGJ50" s="1448"/>
      <c r="EGK50" s="1448"/>
      <c r="EGL50" s="1449"/>
      <c r="EGM50" s="1450"/>
      <c r="EGN50" s="1448"/>
      <c r="EGO50" s="1448"/>
      <c r="EGP50" s="1448"/>
      <c r="EGQ50" s="1451"/>
      <c r="EGR50" s="1447"/>
      <c r="EGS50" s="1448"/>
      <c r="EGT50" s="1448"/>
      <c r="EGU50" s="1448"/>
      <c r="EGV50" s="1449"/>
      <c r="EGW50" s="1771"/>
      <c r="EGX50" s="1447"/>
      <c r="EGY50" s="1448"/>
      <c r="EGZ50" s="1448"/>
      <c r="EHA50" s="1448"/>
      <c r="EHB50" s="1449"/>
      <c r="EHC50" s="1450"/>
      <c r="EHD50" s="1448"/>
      <c r="EHE50" s="1448"/>
      <c r="EHF50" s="1448"/>
      <c r="EHG50" s="1451"/>
      <c r="EHH50" s="1447"/>
      <c r="EHI50" s="1448"/>
      <c r="EHJ50" s="1448"/>
      <c r="EHK50" s="1448"/>
      <c r="EHL50" s="1449"/>
      <c r="EHM50" s="1771"/>
      <c r="EHN50" s="1447"/>
      <c r="EHO50" s="1448"/>
      <c r="EHP50" s="1448"/>
      <c r="EHQ50" s="1448"/>
      <c r="EHR50" s="1449"/>
      <c r="EHS50" s="1450"/>
      <c r="EHT50" s="1448"/>
      <c r="EHU50" s="1448"/>
      <c r="EHV50" s="1448"/>
      <c r="EHW50" s="1451"/>
      <c r="EHX50" s="1447"/>
      <c r="EHY50" s="1448"/>
      <c r="EHZ50" s="1448"/>
      <c r="EIA50" s="1448"/>
      <c r="EIB50" s="1449"/>
      <c r="EIC50" s="1771"/>
      <c r="EID50" s="1447"/>
      <c r="EIE50" s="1448"/>
      <c r="EIF50" s="1448"/>
      <c r="EIG50" s="1448"/>
      <c r="EIH50" s="1449"/>
      <c r="EII50" s="1450"/>
      <c r="EIJ50" s="1448"/>
      <c r="EIK50" s="1448"/>
      <c r="EIL50" s="1448"/>
      <c r="EIM50" s="1451"/>
      <c r="EIN50" s="1447"/>
      <c r="EIO50" s="1448"/>
      <c r="EIP50" s="1448"/>
      <c r="EIQ50" s="1448"/>
      <c r="EIR50" s="1449"/>
      <c r="EIS50" s="1771"/>
      <c r="EIT50" s="1447"/>
      <c r="EIU50" s="1448"/>
      <c r="EIV50" s="1448"/>
      <c r="EIW50" s="1448"/>
      <c r="EIX50" s="1449"/>
      <c r="EIY50" s="1450"/>
      <c r="EIZ50" s="1448"/>
      <c r="EJA50" s="1448"/>
      <c r="EJB50" s="1448"/>
      <c r="EJC50" s="1451"/>
      <c r="EJD50" s="1447"/>
      <c r="EJE50" s="1448"/>
      <c r="EJF50" s="1448"/>
      <c r="EJG50" s="1448"/>
      <c r="EJH50" s="1449"/>
      <c r="EJI50" s="1771"/>
      <c r="EJJ50" s="1447"/>
      <c r="EJK50" s="1448"/>
      <c r="EJL50" s="1448"/>
      <c r="EJM50" s="1448"/>
      <c r="EJN50" s="1449"/>
      <c r="EJO50" s="1450"/>
      <c r="EJP50" s="1448"/>
      <c r="EJQ50" s="1448"/>
      <c r="EJR50" s="1448"/>
      <c r="EJS50" s="1451"/>
      <c r="EJT50" s="1447"/>
      <c r="EJU50" s="1448"/>
      <c r="EJV50" s="1448"/>
      <c r="EJW50" s="1448"/>
      <c r="EJX50" s="1449"/>
      <c r="EJY50" s="1771"/>
      <c r="EJZ50" s="1447"/>
      <c r="EKA50" s="1448"/>
      <c r="EKB50" s="1448"/>
      <c r="EKC50" s="1448"/>
      <c r="EKD50" s="1449"/>
      <c r="EKE50" s="1450"/>
      <c r="EKF50" s="1448"/>
      <c r="EKG50" s="1448"/>
      <c r="EKH50" s="1448"/>
      <c r="EKI50" s="1451"/>
      <c r="EKJ50" s="1447"/>
      <c r="EKK50" s="1448"/>
      <c r="EKL50" s="1448"/>
      <c r="EKM50" s="1448"/>
      <c r="EKN50" s="1449"/>
      <c r="EKO50" s="1771"/>
      <c r="EKP50" s="1447"/>
      <c r="EKQ50" s="1448"/>
      <c r="EKR50" s="1448"/>
      <c r="EKS50" s="1448"/>
      <c r="EKT50" s="1449"/>
      <c r="EKU50" s="1450"/>
      <c r="EKV50" s="1448"/>
      <c r="EKW50" s="1448"/>
      <c r="EKX50" s="1448"/>
      <c r="EKY50" s="1451"/>
      <c r="EKZ50" s="1447"/>
      <c r="ELA50" s="1448"/>
      <c r="ELB50" s="1448"/>
      <c r="ELC50" s="1448"/>
      <c r="ELD50" s="1449"/>
      <c r="ELE50" s="1771"/>
      <c r="ELF50" s="1447"/>
      <c r="ELG50" s="1448"/>
      <c r="ELH50" s="1448"/>
      <c r="ELI50" s="1448"/>
      <c r="ELJ50" s="1449"/>
      <c r="ELK50" s="1450"/>
      <c r="ELL50" s="1448"/>
      <c r="ELM50" s="1448"/>
      <c r="ELN50" s="1448"/>
      <c r="ELO50" s="1451"/>
      <c r="ELP50" s="1447"/>
      <c r="ELQ50" s="1448"/>
      <c r="ELR50" s="1448"/>
      <c r="ELS50" s="1448"/>
      <c r="ELT50" s="1449"/>
      <c r="ELU50" s="1771"/>
      <c r="ELV50" s="1447"/>
      <c r="ELW50" s="1448"/>
      <c r="ELX50" s="1448"/>
      <c r="ELY50" s="1448"/>
      <c r="ELZ50" s="1449"/>
      <c r="EMA50" s="1450"/>
      <c r="EMB50" s="1448"/>
      <c r="EMC50" s="1448"/>
      <c r="EMD50" s="1448"/>
      <c r="EME50" s="1451"/>
      <c r="EMF50" s="1447"/>
      <c r="EMG50" s="1448"/>
      <c r="EMH50" s="1448"/>
      <c r="EMI50" s="1448"/>
      <c r="EMJ50" s="1449"/>
      <c r="EMK50" s="1771"/>
      <c r="EML50" s="1447"/>
      <c r="EMM50" s="1448"/>
      <c r="EMN50" s="1448"/>
      <c r="EMO50" s="1448"/>
      <c r="EMP50" s="1449"/>
      <c r="EMQ50" s="1450"/>
      <c r="EMR50" s="1448"/>
      <c r="EMS50" s="1448"/>
      <c r="EMT50" s="1448"/>
      <c r="EMU50" s="1451"/>
      <c r="EMV50" s="1447"/>
      <c r="EMW50" s="1448"/>
      <c r="EMX50" s="1448"/>
      <c r="EMY50" s="1448"/>
      <c r="EMZ50" s="1449"/>
      <c r="ENA50" s="1771"/>
      <c r="ENB50" s="1447"/>
      <c r="ENC50" s="1448"/>
      <c r="END50" s="1448"/>
      <c r="ENE50" s="1448"/>
      <c r="ENF50" s="1449"/>
      <c r="ENG50" s="1450"/>
      <c r="ENH50" s="1448"/>
      <c r="ENI50" s="1448"/>
      <c r="ENJ50" s="1448"/>
      <c r="ENK50" s="1451"/>
      <c r="ENL50" s="1447"/>
      <c r="ENM50" s="1448"/>
      <c r="ENN50" s="1448"/>
      <c r="ENO50" s="1448"/>
      <c r="ENP50" s="1449"/>
      <c r="ENQ50" s="1771"/>
      <c r="ENR50" s="1447"/>
      <c r="ENS50" s="1448"/>
      <c r="ENT50" s="1448"/>
      <c r="ENU50" s="1448"/>
      <c r="ENV50" s="1449"/>
      <c r="ENW50" s="1450"/>
      <c r="ENX50" s="1448"/>
      <c r="ENY50" s="1448"/>
      <c r="ENZ50" s="1448"/>
      <c r="EOA50" s="1451"/>
      <c r="EOB50" s="1447"/>
      <c r="EOC50" s="1448"/>
      <c r="EOD50" s="1448"/>
      <c r="EOE50" s="1448"/>
      <c r="EOF50" s="1449"/>
      <c r="EOG50" s="1771"/>
      <c r="EOH50" s="1447"/>
      <c r="EOI50" s="1448"/>
      <c r="EOJ50" s="1448"/>
      <c r="EOK50" s="1448"/>
      <c r="EOL50" s="1449"/>
      <c r="EOM50" s="1450"/>
      <c r="EON50" s="1448"/>
      <c r="EOO50" s="1448"/>
      <c r="EOP50" s="1448"/>
      <c r="EOQ50" s="1451"/>
      <c r="EOR50" s="1447"/>
      <c r="EOS50" s="1448"/>
      <c r="EOT50" s="1448"/>
      <c r="EOU50" s="1448"/>
      <c r="EOV50" s="1449"/>
      <c r="EOW50" s="1771"/>
      <c r="EOX50" s="1447"/>
      <c r="EOY50" s="1448"/>
      <c r="EOZ50" s="1448"/>
      <c r="EPA50" s="1448"/>
      <c r="EPB50" s="1449"/>
      <c r="EPC50" s="1450"/>
      <c r="EPD50" s="1448"/>
      <c r="EPE50" s="1448"/>
      <c r="EPF50" s="1448"/>
      <c r="EPG50" s="1451"/>
      <c r="EPH50" s="1447"/>
      <c r="EPI50" s="1448"/>
      <c r="EPJ50" s="1448"/>
      <c r="EPK50" s="1448"/>
      <c r="EPL50" s="1449"/>
      <c r="EPM50" s="1771"/>
      <c r="EPN50" s="1447"/>
      <c r="EPO50" s="1448"/>
      <c r="EPP50" s="1448"/>
      <c r="EPQ50" s="1448"/>
      <c r="EPR50" s="1449"/>
      <c r="EPS50" s="1450"/>
      <c r="EPT50" s="1448"/>
      <c r="EPU50" s="1448"/>
      <c r="EPV50" s="1448"/>
      <c r="EPW50" s="1451"/>
      <c r="EPX50" s="1447"/>
      <c r="EPY50" s="1448"/>
      <c r="EPZ50" s="1448"/>
      <c r="EQA50" s="1448"/>
      <c r="EQB50" s="1449"/>
      <c r="EQC50" s="1771"/>
      <c r="EQD50" s="1447"/>
      <c r="EQE50" s="1448"/>
      <c r="EQF50" s="1448"/>
      <c r="EQG50" s="1448"/>
      <c r="EQH50" s="1449"/>
      <c r="EQI50" s="1450"/>
      <c r="EQJ50" s="1448"/>
      <c r="EQK50" s="1448"/>
      <c r="EQL50" s="1448"/>
      <c r="EQM50" s="1451"/>
      <c r="EQN50" s="1447"/>
      <c r="EQO50" s="1448"/>
      <c r="EQP50" s="1448"/>
      <c r="EQQ50" s="1448"/>
      <c r="EQR50" s="1449"/>
      <c r="EQS50" s="1771"/>
      <c r="EQT50" s="1447"/>
      <c r="EQU50" s="1448"/>
      <c r="EQV50" s="1448"/>
      <c r="EQW50" s="1448"/>
      <c r="EQX50" s="1449"/>
      <c r="EQY50" s="1450"/>
      <c r="EQZ50" s="1448"/>
      <c r="ERA50" s="1448"/>
      <c r="ERB50" s="1448"/>
      <c r="ERC50" s="1451"/>
      <c r="ERD50" s="1447"/>
      <c r="ERE50" s="1448"/>
      <c r="ERF50" s="1448"/>
      <c r="ERG50" s="1448"/>
      <c r="ERH50" s="1449"/>
      <c r="ERI50" s="1771"/>
      <c r="ERJ50" s="1447"/>
      <c r="ERK50" s="1448"/>
      <c r="ERL50" s="1448"/>
      <c r="ERM50" s="1448"/>
      <c r="ERN50" s="1449"/>
      <c r="ERO50" s="1450"/>
      <c r="ERP50" s="1448"/>
      <c r="ERQ50" s="1448"/>
      <c r="ERR50" s="1448"/>
      <c r="ERS50" s="1451"/>
      <c r="ERT50" s="1447"/>
      <c r="ERU50" s="1448"/>
      <c r="ERV50" s="1448"/>
      <c r="ERW50" s="1448"/>
      <c r="ERX50" s="1449"/>
      <c r="ERY50" s="1771"/>
      <c r="ERZ50" s="1447"/>
      <c r="ESA50" s="1448"/>
      <c r="ESB50" s="1448"/>
      <c r="ESC50" s="1448"/>
      <c r="ESD50" s="1449"/>
      <c r="ESE50" s="1450"/>
      <c r="ESF50" s="1448"/>
      <c r="ESG50" s="1448"/>
      <c r="ESH50" s="1448"/>
      <c r="ESI50" s="1451"/>
      <c r="ESJ50" s="1447"/>
      <c r="ESK50" s="1448"/>
      <c r="ESL50" s="1448"/>
      <c r="ESM50" s="1448"/>
      <c r="ESN50" s="1449"/>
      <c r="ESO50" s="1771"/>
      <c r="ESP50" s="1447"/>
      <c r="ESQ50" s="1448"/>
      <c r="ESR50" s="1448"/>
      <c r="ESS50" s="1448"/>
      <c r="EST50" s="1449"/>
      <c r="ESU50" s="1450"/>
      <c r="ESV50" s="1448"/>
      <c r="ESW50" s="1448"/>
      <c r="ESX50" s="1448"/>
      <c r="ESY50" s="1451"/>
      <c r="ESZ50" s="1447"/>
      <c r="ETA50" s="1448"/>
      <c r="ETB50" s="1448"/>
      <c r="ETC50" s="1448"/>
      <c r="ETD50" s="1449"/>
      <c r="ETE50" s="1771"/>
      <c r="ETF50" s="1447"/>
      <c r="ETG50" s="1448"/>
      <c r="ETH50" s="1448"/>
      <c r="ETI50" s="1448"/>
      <c r="ETJ50" s="1449"/>
      <c r="ETK50" s="1450"/>
      <c r="ETL50" s="1448"/>
      <c r="ETM50" s="1448"/>
      <c r="ETN50" s="1448"/>
      <c r="ETO50" s="1451"/>
      <c r="ETP50" s="1447"/>
      <c r="ETQ50" s="1448"/>
      <c r="ETR50" s="1448"/>
      <c r="ETS50" s="1448"/>
      <c r="ETT50" s="1449"/>
      <c r="ETU50" s="1771"/>
      <c r="ETV50" s="1447"/>
      <c r="ETW50" s="1448"/>
      <c r="ETX50" s="1448"/>
      <c r="ETY50" s="1448"/>
      <c r="ETZ50" s="1449"/>
      <c r="EUA50" s="1450"/>
      <c r="EUB50" s="1448"/>
      <c r="EUC50" s="1448"/>
      <c r="EUD50" s="1448"/>
      <c r="EUE50" s="1451"/>
      <c r="EUF50" s="1447"/>
      <c r="EUG50" s="1448"/>
      <c r="EUH50" s="1448"/>
      <c r="EUI50" s="1448"/>
      <c r="EUJ50" s="1449"/>
      <c r="EUK50" s="1771"/>
      <c r="EUL50" s="1447"/>
      <c r="EUM50" s="1448"/>
      <c r="EUN50" s="1448"/>
      <c r="EUO50" s="1448"/>
      <c r="EUP50" s="1449"/>
      <c r="EUQ50" s="1450"/>
      <c r="EUR50" s="1448"/>
      <c r="EUS50" s="1448"/>
      <c r="EUT50" s="1448"/>
      <c r="EUU50" s="1451"/>
      <c r="EUV50" s="1447"/>
      <c r="EUW50" s="1448"/>
      <c r="EUX50" s="1448"/>
      <c r="EUY50" s="1448"/>
      <c r="EUZ50" s="1449"/>
      <c r="EVA50" s="1771"/>
      <c r="EVB50" s="1447"/>
      <c r="EVC50" s="1448"/>
      <c r="EVD50" s="1448"/>
      <c r="EVE50" s="1448"/>
      <c r="EVF50" s="1449"/>
      <c r="EVG50" s="1450"/>
      <c r="EVH50" s="1448"/>
      <c r="EVI50" s="1448"/>
      <c r="EVJ50" s="1448"/>
      <c r="EVK50" s="1451"/>
      <c r="EVL50" s="1447"/>
      <c r="EVM50" s="1448"/>
      <c r="EVN50" s="1448"/>
      <c r="EVO50" s="1448"/>
      <c r="EVP50" s="1449"/>
      <c r="EVQ50" s="1771"/>
      <c r="EVR50" s="1447"/>
      <c r="EVS50" s="1448"/>
      <c r="EVT50" s="1448"/>
      <c r="EVU50" s="1448"/>
      <c r="EVV50" s="1449"/>
      <c r="EVW50" s="1450"/>
      <c r="EVX50" s="1448"/>
      <c r="EVY50" s="1448"/>
      <c r="EVZ50" s="1448"/>
      <c r="EWA50" s="1451"/>
      <c r="EWB50" s="1447"/>
      <c r="EWC50" s="1448"/>
      <c r="EWD50" s="1448"/>
      <c r="EWE50" s="1448"/>
      <c r="EWF50" s="1449"/>
      <c r="EWG50" s="1771"/>
      <c r="EWH50" s="1447"/>
      <c r="EWI50" s="1448"/>
      <c r="EWJ50" s="1448"/>
      <c r="EWK50" s="1448"/>
      <c r="EWL50" s="1449"/>
      <c r="EWM50" s="1450"/>
      <c r="EWN50" s="1448"/>
      <c r="EWO50" s="1448"/>
      <c r="EWP50" s="1448"/>
      <c r="EWQ50" s="1451"/>
      <c r="EWR50" s="1447"/>
      <c r="EWS50" s="1448"/>
      <c r="EWT50" s="1448"/>
      <c r="EWU50" s="1448"/>
      <c r="EWV50" s="1449"/>
      <c r="EWW50" s="1771"/>
      <c r="EWX50" s="1447"/>
      <c r="EWY50" s="1448"/>
      <c r="EWZ50" s="1448"/>
      <c r="EXA50" s="1448"/>
      <c r="EXB50" s="1449"/>
      <c r="EXC50" s="1450"/>
      <c r="EXD50" s="1448"/>
      <c r="EXE50" s="1448"/>
      <c r="EXF50" s="1448"/>
      <c r="EXG50" s="1451"/>
      <c r="EXH50" s="1447"/>
      <c r="EXI50" s="1448"/>
      <c r="EXJ50" s="1448"/>
      <c r="EXK50" s="1448"/>
      <c r="EXL50" s="1449"/>
      <c r="EXM50" s="1771"/>
      <c r="EXN50" s="1447"/>
      <c r="EXO50" s="1448"/>
      <c r="EXP50" s="1448"/>
      <c r="EXQ50" s="1448"/>
      <c r="EXR50" s="1449"/>
      <c r="EXS50" s="1450"/>
      <c r="EXT50" s="1448"/>
      <c r="EXU50" s="1448"/>
      <c r="EXV50" s="1448"/>
      <c r="EXW50" s="1451"/>
      <c r="EXX50" s="1447"/>
      <c r="EXY50" s="1448"/>
      <c r="EXZ50" s="1448"/>
      <c r="EYA50" s="1448"/>
      <c r="EYB50" s="1449"/>
      <c r="EYC50" s="1771"/>
      <c r="EYD50" s="1447"/>
      <c r="EYE50" s="1448"/>
      <c r="EYF50" s="1448"/>
      <c r="EYG50" s="1448"/>
      <c r="EYH50" s="1449"/>
      <c r="EYI50" s="1450"/>
      <c r="EYJ50" s="1448"/>
      <c r="EYK50" s="1448"/>
      <c r="EYL50" s="1448"/>
      <c r="EYM50" s="1451"/>
      <c r="EYN50" s="1447"/>
      <c r="EYO50" s="1448"/>
      <c r="EYP50" s="1448"/>
      <c r="EYQ50" s="1448"/>
      <c r="EYR50" s="1449"/>
      <c r="EYS50" s="1771"/>
      <c r="EYT50" s="1447"/>
      <c r="EYU50" s="1448"/>
      <c r="EYV50" s="1448"/>
      <c r="EYW50" s="1448"/>
      <c r="EYX50" s="1449"/>
      <c r="EYY50" s="1450"/>
      <c r="EYZ50" s="1448"/>
      <c r="EZA50" s="1448"/>
      <c r="EZB50" s="1448"/>
      <c r="EZC50" s="1451"/>
      <c r="EZD50" s="1447"/>
      <c r="EZE50" s="1448"/>
      <c r="EZF50" s="1448"/>
      <c r="EZG50" s="1448"/>
      <c r="EZH50" s="1449"/>
      <c r="EZI50" s="1771"/>
      <c r="EZJ50" s="1447"/>
      <c r="EZK50" s="1448"/>
      <c r="EZL50" s="1448"/>
      <c r="EZM50" s="1448"/>
      <c r="EZN50" s="1449"/>
      <c r="EZO50" s="1450"/>
      <c r="EZP50" s="1448"/>
      <c r="EZQ50" s="1448"/>
      <c r="EZR50" s="1448"/>
      <c r="EZS50" s="1451"/>
      <c r="EZT50" s="1447"/>
      <c r="EZU50" s="1448"/>
      <c r="EZV50" s="1448"/>
      <c r="EZW50" s="1448"/>
      <c r="EZX50" s="1449"/>
      <c r="EZY50" s="1771"/>
      <c r="EZZ50" s="1447"/>
      <c r="FAA50" s="1448"/>
      <c r="FAB50" s="1448"/>
      <c r="FAC50" s="1448"/>
      <c r="FAD50" s="1449"/>
      <c r="FAE50" s="1450"/>
      <c r="FAF50" s="1448"/>
      <c r="FAG50" s="1448"/>
      <c r="FAH50" s="1448"/>
      <c r="FAI50" s="1451"/>
      <c r="FAJ50" s="1447"/>
      <c r="FAK50" s="1448"/>
      <c r="FAL50" s="1448"/>
      <c r="FAM50" s="1448"/>
      <c r="FAN50" s="1449"/>
      <c r="FAO50" s="1771"/>
      <c r="FAP50" s="1447"/>
      <c r="FAQ50" s="1448"/>
      <c r="FAR50" s="1448"/>
      <c r="FAS50" s="1448"/>
      <c r="FAT50" s="1449"/>
      <c r="FAU50" s="1450"/>
      <c r="FAV50" s="1448"/>
      <c r="FAW50" s="1448"/>
      <c r="FAX50" s="1448"/>
      <c r="FAY50" s="1451"/>
      <c r="FAZ50" s="1447"/>
      <c r="FBA50" s="1448"/>
      <c r="FBB50" s="1448"/>
      <c r="FBC50" s="1448"/>
      <c r="FBD50" s="1449"/>
      <c r="FBE50" s="1771"/>
      <c r="FBF50" s="1447"/>
      <c r="FBG50" s="1448"/>
      <c r="FBH50" s="1448"/>
      <c r="FBI50" s="1448"/>
      <c r="FBJ50" s="1449"/>
      <c r="FBK50" s="1450"/>
      <c r="FBL50" s="1448"/>
      <c r="FBM50" s="1448"/>
      <c r="FBN50" s="1448"/>
      <c r="FBO50" s="1451"/>
      <c r="FBP50" s="1447"/>
      <c r="FBQ50" s="1448"/>
      <c r="FBR50" s="1448"/>
      <c r="FBS50" s="1448"/>
      <c r="FBT50" s="1449"/>
      <c r="FBU50" s="1771"/>
      <c r="FBV50" s="1447"/>
      <c r="FBW50" s="1448"/>
      <c r="FBX50" s="1448"/>
      <c r="FBY50" s="1448"/>
      <c r="FBZ50" s="1449"/>
      <c r="FCA50" s="1450"/>
      <c r="FCB50" s="1448"/>
      <c r="FCC50" s="1448"/>
      <c r="FCD50" s="1448"/>
      <c r="FCE50" s="1451"/>
      <c r="FCF50" s="1447"/>
      <c r="FCG50" s="1448"/>
      <c r="FCH50" s="1448"/>
      <c r="FCI50" s="1448"/>
      <c r="FCJ50" s="1449"/>
      <c r="FCK50" s="1771"/>
      <c r="FCL50" s="1447"/>
      <c r="FCM50" s="1448"/>
      <c r="FCN50" s="1448"/>
      <c r="FCO50" s="1448"/>
      <c r="FCP50" s="1449"/>
      <c r="FCQ50" s="1450"/>
      <c r="FCR50" s="1448"/>
      <c r="FCS50" s="1448"/>
      <c r="FCT50" s="1448"/>
      <c r="FCU50" s="1451"/>
      <c r="FCV50" s="1447"/>
      <c r="FCW50" s="1448"/>
      <c r="FCX50" s="1448"/>
      <c r="FCY50" s="1448"/>
      <c r="FCZ50" s="1449"/>
      <c r="FDA50" s="1771"/>
      <c r="FDB50" s="1447"/>
      <c r="FDC50" s="1448"/>
      <c r="FDD50" s="1448"/>
      <c r="FDE50" s="1448"/>
      <c r="FDF50" s="1449"/>
      <c r="FDG50" s="1450"/>
      <c r="FDH50" s="1448"/>
      <c r="FDI50" s="1448"/>
      <c r="FDJ50" s="1448"/>
      <c r="FDK50" s="1451"/>
      <c r="FDL50" s="1447"/>
      <c r="FDM50" s="1448"/>
      <c r="FDN50" s="1448"/>
      <c r="FDO50" s="1448"/>
      <c r="FDP50" s="1449"/>
      <c r="FDQ50" s="1771"/>
      <c r="FDR50" s="1447"/>
      <c r="FDS50" s="1448"/>
      <c r="FDT50" s="1448"/>
      <c r="FDU50" s="1448"/>
      <c r="FDV50" s="1449"/>
      <c r="FDW50" s="1450"/>
      <c r="FDX50" s="1448"/>
      <c r="FDY50" s="1448"/>
      <c r="FDZ50" s="1448"/>
      <c r="FEA50" s="1451"/>
      <c r="FEB50" s="1447"/>
      <c r="FEC50" s="1448"/>
      <c r="FED50" s="1448"/>
      <c r="FEE50" s="1448"/>
      <c r="FEF50" s="1449"/>
      <c r="FEG50" s="1771"/>
      <c r="FEH50" s="1447"/>
      <c r="FEI50" s="1448"/>
      <c r="FEJ50" s="1448"/>
      <c r="FEK50" s="1448"/>
      <c r="FEL50" s="1449"/>
      <c r="FEM50" s="1450"/>
      <c r="FEN50" s="1448"/>
      <c r="FEO50" s="1448"/>
      <c r="FEP50" s="1448"/>
      <c r="FEQ50" s="1451"/>
      <c r="FER50" s="1447"/>
      <c r="FES50" s="1448"/>
      <c r="FET50" s="1448"/>
      <c r="FEU50" s="1448"/>
      <c r="FEV50" s="1449"/>
      <c r="FEW50" s="1771"/>
      <c r="FEX50" s="1447"/>
      <c r="FEY50" s="1448"/>
      <c r="FEZ50" s="1448"/>
      <c r="FFA50" s="1448"/>
      <c r="FFB50" s="1449"/>
      <c r="FFC50" s="1450"/>
      <c r="FFD50" s="1448"/>
      <c r="FFE50" s="1448"/>
      <c r="FFF50" s="1448"/>
      <c r="FFG50" s="1451"/>
      <c r="FFH50" s="1447"/>
      <c r="FFI50" s="1448"/>
      <c r="FFJ50" s="1448"/>
      <c r="FFK50" s="1448"/>
      <c r="FFL50" s="1449"/>
      <c r="FFM50" s="1771"/>
      <c r="FFN50" s="1447"/>
      <c r="FFO50" s="1448"/>
      <c r="FFP50" s="1448"/>
      <c r="FFQ50" s="1448"/>
      <c r="FFR50" s="1449"/>
      <c r="FFS50" s="1450"/>
      <c r="FFT50" s="1448"/>
      <c r="FFU50" s="1448"/>
      <c r="FFV50" s="1448"/>
      <c r="FFW50" s="1451"/>
      <c r="FFX50" s="1447"/>
      <c r="FFY50" s="1448"/>
      <c r="FFZ50" s="1448"/>
      <c r="FGA50" s="1448"/>
      <c r="FGB50" s="1449"/>
      <c r="FGC50" s="1771"/>
      <c r="FGD50" s="1447"/>
      <c r="FGE50" s="1448"/>
      <c r="FGF50" s="1448"/>
      <c r="FGG50" s="1448"/>
      <c r="FGH50" s="1449"/>
      <c r="FGI50" s="1450"/>
      <c r="FGJ50" s="1448"/>
      <c r="FGK50" s="1448"/>
      <c r="FGL50" s="1448"/>
      <c r="FGM50" s="1451"/>
      <c r="FGN50" s="1447"/>
      <c r="FGO50" s="1448"/>
      <c r="FGP50" s="1448"/>
      <c r="FGQ50" s="1448"/>
      <c r="FGR50" s="1449"/>
      <c r="FGS50" s="1771"/>
      <c r="FGT50" s="1447"/>
      <c r="FGU50" s="1448"/>
      <c r="FGV50" s="1448"/>
      <c r="FGW50" s="1448"/>
      <c r="FGX50" s="1449"/>
      <c r="FGY50" s="1450"/>
      <c r="FGZ50" s="1448"/>
      <c r="FHA50" s="1448"/>
      <c r="FHB50" s="1448"/>
      <c r="FHC50" s="1451"/>
      <c r="FHD50" s="1447"/>
      <c r="FHE50" s="1448"/>
      <c r="FHF50" s="1448"/>
      <c r="FHG50" s="1448"/>
      <c r="FHH50" s="1449"/>
      <c r="FHI50" s="1771"/>
      <c r="FHJ50" s="1447"/>
      <c r="FHK50" s="1448"/>
      <c r="FHL50" s="1448"/>
      <c r="FHM50" s="1448"/>
      <c r="FHN50" s="1449"/>
      <c r="FHO50" s="1450"/>
      <c r="FHP50" s="1448"/>
      <c r="FHQ50" s="1448"/>
      <c r="FHR50" s="1448"/>
      <c r="FHS50" s="1451"/>
      <c r="FHT50" s="1447"/>
      <c r="FHU50" s="1448"/>
      <c r="FHV50" s="1448"/>
      <c r="FHW50" s="1448"/>
      <c r="FHX50" s="1449"/>
      <c r="FHY50" s="1771"/>
      <c r="FHZ50" s="1447"/>
      <c r="FIA50" s="1448"/>
      <c r="FIB50" s="1448"/>
      <c r="FIC50" s="1448"/>
      <c r="FID50" s="1449"/>
      <c r="FIE50" s="1450"/>
      <c r="FIF50" s="1448"/>
      <c r="FIG50" s="1448"/>
      <c r="FIH50" s="1448"/>
      <c r="FII50" s="1451"/>
      <c r="FIJ50" s="1447"/>
      <c r="FIK50" s="1448"/>
      <c r="FIL50" s="1448"/>
      <c r="FIM50" s="1448"/>
      <c r="FIN50" s="1449"/>
      <c r="FIO50" s="1771"/>
      <c r="FIP50" s="1447"/>
      <c r="FIQ50" s="1448"/>
      <c r="FIR50" s="1448"/>
      <c r="FIS50" s="1448"/>
      <c r="FIT50" s="1449"/>
      <c r="FIU50" s="1450"/>
      <c r="FIV50" s="1448"/>
      <c r="FIW50" s="1448"/>
      <c r="FIX50" s="1448"/>
      <c r="FIY50" s="1451"/>
      <c r="FIZ50" s="1447"/>
      <c r="FJA50" s="1448"/>
      <c r="FJB50" s="1448"/>
      <c r="FJC50" s="1448"/>
      <c r="FJD50" s="1449"/>
      <c r="FJE50" s="1771"/>
      <c r="FJF50" s="1447"/>
      <c r="FJG50" s="1448"/>
      <c r="FJH50" s="1448"/>
      <c r="FJI50" s="1448"/>
      <c r="FJJ50" s="1449"/>
      <c r="FJK50" s="1450"/>
      <c r="FJL50" s="1448"/>
      <c r="FJM50" s="1448"/>
      <c r="FJN50" s="1448"/>
      <c r="FJO50" s="1451"/>
      <c r="FJP50" s="1447"/>
      <c r="FJQ50" s="1448"/>
      <c r="FJR50" s="1448"/>
      <c r="FJS50" s="1448"/>
      <c r="FJT50" s="1449"/>
      <c r="FJU50" s="1771"/>
      <c r="FJV50" s="1447"/>
      <c r="FJW50" s="1448"/>
      <c r="FJX50" s="1448"/>
      <c r="FJY50" s="1448"/>
      <c r="FJZ50" s="1449"/>
      <c r="FKA50" s="1450"/>
      <c r="FKB50" s="1448"/>
      <c r="FKC50" s="1448"/>
      <c r="FKD50" s="1448"/>
      <c r="FKE50" s="1451"/>
      <c r="FKF50" s="1447"/>
      <c r="FKG50" s="1448"/>
      <c r="FKH50" s="1448"/>
      <c r="FKI50" s="1448"/>
      <c r="FKJ50" s="1449"/>
      <c r="FKK50" s="1771"/>
      <c r="FKL50" s="1447"/>
      <c r="FKM50" s="1448"/>
      <c r="FKN50" s="1448"/>
      <c r="FKO50" s="1448"/>
      <c r="FKP50" s="1449"/>
      <c r="FKQ50" s="1450"/>
      <c r="FKR50" s="1448"/>
      <c r="FKS50" s="1448"/>
      <c r="FKT50" s="1448"/>
      <c r="FKU50" s="1451"/>
      <c r="FKV50" s="1447"/>
      <c r="FKW50" s="1448"/>
      <c r="FKX50" s="1448"/>
      <c r="FKY50" s="1448"/>
      <c r="FKZ50" s="1449"/>
      <c r="FLA50" s="1771"/>
      <c r="FLB50" s="1447"/>
      <c r="FLC50" s="1448"/>
      <c r="FLD50" s="1448"/>
      <c r="FLE50" s="1448"/>
      <c r="FLF50" s="1449"/>
      <c r="FLG50" s="1450"/>
      <c r="FLH50" s="1448"/>
      <c r="FLI50" s="1448"/>
      <c r="FLJ50" s="1448"/>
      <c r="FLK50" s="1451"/>
      <c r="FLL50" s="1447"/>
      <c r="FLM50" s="1448"/>
      <c r="FLN50" s="1448"/>
      <c r="FLO50" s="1448"/>
      <c r="FLP50" s="1449"/>
      <c r="FLQ50" s="1771"/>
      <c r="FLR50" s="1447"/>
      <c r="FLS50" s="1448"/>
      <c r="FLT50" s="1448"/>
      <c r="FLU50" s="1448"/>
      <c r="FLV50" s="1449"/>
      <c r="FLW50" s="1450"/>
      <c r="FLX50" s="1448"/>
      <c r="FLY50" s="1448"/>
      <c r="FLZ50" s="1448"/>
      <c r="FMA50" s="1451"/>
      <c r="FMB50" s="1447"/>
      <c r="FMC50" s="1448"/>
      <c r="FMD50" s="1448"/>
      <c r="FME50" s="1448"/>
      <c r="FMF50" s="1449"/>
      <c r="FMG50" s="1771"/>
      <c r="FMH50" s="1447"/>
      <c r="FMI50" s="1448"/>
      <c r="FMJ50" s="1448"/>
      <c r="FMK50" s="1448"/>
      <c r="FML50" s="1449"/>
      <c r="FMM50" s="1450"/>
      <c r="FMN50" s="1448"/>
      <c r="FMO50" s="1448"/>
      <c r="FMP50" s="1448"/>
      <c r="FMQ50" s="1451"/>
      <c r="FMR50" s="1447"/>
      <c r="FMS50" s="1448"/>
      <c r="FMT50" s="1448"/>
      <c r="FMU50" s="1448"/>
      <c r="FMV50" s="1449"/>
      <c r="FMW50" s="1771"/>
      <c r="FMX50" s="1447"/>
      <c r="FMY50" s="1448"/>
      <c r="FMZ50" s="1448"/>
      <c r="FNA50" s="1448"/>
      <c r="FNB50" s="1449"/>
      <c r="FNC50" s="1450"/>
      <c r="FND50" s="1448"/>
      <c r="FNE50" s="1448"/>
      <c r="FNF50" s="1448"/>
      <c r="FNG50" s="1451"/>
      <c r="FNH50" s="1447"/>
      <c r="FNI50" s="1448"/>
      <c r="FNJ50" s="1448"/>
      <c r="FNK50" s="1448"/>
      <c r="FNL50" s="1449"/>
      <c r="FNM50" s="1771"/>
      <c r="FNN50" s="1447"/>
      <c r="FNO50" s="1448"/>
      <c r="FNP50" s="1448"/>
      <c r="FNQ50" s="1448"/>
      <c r="FNR50" s="1449"/>
      <c r="FNS50" s="1450"/>
      <c r="FNT50" s="1448"/>
      <c r="FNU50" s="1448"/>
      <c r="FNV50" s="1448"/>
      <c r="FNW50" s="1451"/>
      <c r="FNX50" s="1447"/>
      <c r="FNY50" s="1448"/>
      <c r="FNZ50" s="1448"/>
      <c r="FOA50" s="1448"/>
      <c r="FOB50" s="1449"/>
      <c r="FOC50" s="1771"/>
      <c r="FOD50" s="1447"/>
      <c r="FOE50" s="1448"/>
      <c r="FOF50" s="1448"/>
      <c r="FOG50" s="1448"/>
      <c r="FOH50" s="1449"/>
      <c r="FOI50" s="1450"/>
      <c r="FOJ50" s="1448"/>
      <c r="FOK50" s="1448"/>
      <c r="FOL50" s="1448"/>
      <c r="FOM50" s="1451"/>
      <c r="FON50" s="1447"/>
      <c r="FOO50" s="1448"/>
      <c r="FOP50" s="1448"/>
      <c r="FOQ50" s="1448"/>
      <c r="FOR50" s="1449"/>
      <c r="FOS50" s="1771"/>
      <c r="FOT50" s="1447"/>
      <c r="FOU50" s="1448"/>
      <c r="FOV50" s="1448"/>
      <c r="FOW50" s="1448"/>
      <c r="FOX50" s="1449"/>
      <c r="FOY50" s="1450"/>
      <c r="FOZ50" s="1448"/>
      <c r="FPA50" s="1448"/>
      <c r="FPB50" s="1448"/>
      <c r="FPC50" s="1451"/>
      <c r="FPD50" s="1447"/>
      <c r="FPE50" s="1448"/>
      <c r="FPF50" s="1448"/>
      <c r="FPG50" s="1448"/>
      <c r="FPH50" s="1449"/>
      <c r="FPI50" s="1771"/>
      <c r="FPJ50" s="1447"/>
      <c r="FPK50" s="1448"/>
      <c r="FPL50" s="1448"/>
      <c r="FPM50" s="1448"/>
      <c r="FPN50" s="1449"/>
      <c r="FPO50" s="1450"/>
      <c r="FPP50" s="1448"/>
      <c r="FPQ50" s="1448"/>
      <c r="FPR50" s="1448"/>
      <c r="FPS50" s="1451"/>
      <c r="FPT50" s="1447"/>
      <c r="FPU50" s="1448"/>
      <c r="FPV50" s="1448"/>
      <c r="FPW50" s="1448"/>
      <c r="FPX50" s="1449"/>
      <c r="FPY50" s="1771"/>
      <c r="FPZ50" s="1447"/>
      <c r="FQA50" s="1448"/>
      <c r="FQB50" s="1448"/>
      <c r="FQC50" s="1448"/>
      <c r="FQD50" s="1449"/>
      <c r="FQE50" s="1450"/>
      <c r="FQF50" s="1448"/>
      <c r="FQG50" s="1448"/>
      <c r="FQH50" s="1448"/>
      <c r="FQI50" s="1451"/>
      <c r="FQJ50" s="1447"/>
      <c r="FQK50" s="1448"/>
      <c r="FQL50" s="1448"/>
      <c r="FQM50" s="1448"/>
      <c r="FQN50" s="1449"/>
      <c r="FQO50" s="1771"/>
      <c r="FQP50" s="1447"/>
      <c r="FQQ50" s="1448"/>
      <c r="FQR50" s="1448"/>
      <c r="FQS50" s="1448"/>
      <c r="FQT50" s="1449"/>
      <c r="FQU50" s="1450"/>
      <c r="FQV50" s="1448"/>
      <c r="FQW50" s="1448"/>
      <c r="FQX50" s="1448"/>
      <c r="FQY50" s="1451"/>
      <c r="FQZ50" s="1447"/>
      <c r="FRA50" s="1448"/>
      <c r="FRB50" s="1448"/>
      <c r="FRC50" s="1448"/>
      <c r="FRD50" s="1449"/>
      <c r="FRE50" s="1771"/>
      <c r="FRF50" s="1447"/>
      <c r="FRG50" s="1448"/>
      <c r="FRH50" s="1448"/>
      <c r="FRI50" s="1448"/>
      <c r="FRJ50" s="1449"/>
      <c r="FRK50" s="1450"/>
      <c r="FRL50" s="1448"/>
      <c r="FRM50" s="1448"/>
      <c r="FRN50" s="1448"/>
      <c r="FRO50" s="1451"/>
      <c r="FRP50" s="1447"/>
      <c r="FRQ50" s="1448"/>
      <c r="FRR50" s="1448"/>
      <c r="FRS50" s="1448"/>
      <c r="FRT50" s="1449"/>
      <c r="FRU50" s="1771"/>
      <c r="FRV50" s="1447"/>
      <c r="FRW50" s="1448"/>
      <c r="FRX50" s="1448"/>
      <c r="FRY50" s="1448"/>
      <c r="FRZ50" s="1449"/>
      <c r="FSA50" s="1450"/>
      <c r="FSB50" s="1448"/>
      <c r="FSC50" s="1448"/>
      <c r="FSD50" s="1448"/>
      <c r="FSE50" s="1451"/>
      <c r="FSF50" s="1447"/>
      <c r="FSG50" s="1448"/>
      <c r="FSH50" s="1448"/>
      <c r="FSI50" s="1448"/>
      <c r="FSJ50" s="1449"/>
      <c r="FSK50" s="1771"/>
      <c r="FSL50" s="1447"/>
      <c r="FSM50" s="1448"/>
      <c r="FSN50" s="1448"/>
      <c r="FSO50" s="1448"/>
      <c r="FSP50" s="1449"/>
      <c r="FSQ50" s="1450"/>
      <c r="FSR50" s="1448"/>
      <c r="FSS50" s="1448"/>
      <c r="FST50" s="1448"/>
      <c r="FSU50" s="1451"/>
      <c r="FSV50" s="1447"/>
      <c r="FSW50" s="1448"/>
      <c r="FSX50" s="1448"/>
      <c r="FSY50" s="1448"/>
      <c r="FSZ50" s="1449"/>
      <c r="FTA50" s="1771"/>
      <c r="FTB50" s="1447"/>
      <c r="FTC50" s="1448"/>
      <c r="FTD50" s="1448"/>
      <c r="FTE50" s="1448"/>
      <c r="FTF50" s="1449"/>
      <c r="FTG50" s="1450"/>
      <c r="FTH50" s="1448"/>
      <c r="FTI50" s="1448"/>
      <c r="FTJ50" s="1448"/>
      <c r="FTK50" s="1451"/>
      <c r="FTL50" s="1447"/>
      <c r="FTM50" s="1448"/>
      <c r="FTN50" s="1448"/>
      <c r="FTO50" s="1448"/>
      <c r="FTP50" s="1449"/>
      <c r="FTQ50" s="1771"/>
      <c r="FTR50" s="1447"/>
      <c r="FTS50" s="1448"/>
      <c r="FTT50" s="1448"/>
      <c r="FTU50" s="1448"/>
      <c r="FTV50" s="1449"/>
      <c r="FTW50" s="1450"/>
      <c r="FTX50" s="1448"/>
      <c r="FTY50" s="1448"/>
      <c r="FTZ50" s="1448"/>
      <c r="FUA50" s="1451"/>
      <c r="FUB50" s="1447"/>
      <c r="FUC50" s="1448"/>
      <c r="FUD50" s="1448"/>
      <c r="FUE50" s="1448"/>
      <c r="FUF50" s="1449"/>
      <c r="FUG50" s="1771"/>
      <c r="FUH50" s="1447"/>
      <c r="FUI50" s="1448"/>
      <c r="FUJ50" s="1448"/>
      <c r="FUK50" s="1448"/>
      <c r="FUL50" s="1449"/>
      <c r="FUM50" s="1450"/>
      <c r="FUN50" s="1448"/>
      <c r="FUO50" s="1448"/>
      <c r="FUP50" s="1448"/>
      <c r="FUQ50" s="1451"/>
      <c r="FUR50" s="1447"/>
      <c r="FUS50" s="1448"/>
      <c r="FUT50" s="1448"/>
      <c r="FUU50" s="1448"/>
      <c r="FUV50" s="1449"/>
      <c r="FUW50" s="1771"/>
      <c r="FUX50" s="1447"/>
      <c r="FUY50" s="1448"/>
      <c r="FUZ50" s="1448"/>
      <c r="FVA50" s="1448"/>
      <c r="FVB50" s="1449"/>
      <c r="FVC50" s="1450"/>
      <c r="FVD50" s="1448"/>
      <c r="FVE50" s="1448"/>
      <c r="FVF50" s="1448"/>
      <c r="FVG50" s="1451"/>
      <c r="FVH50" s="1447"/>
      <c r="FVI50" s="1448"/>
      <c r="FVJ50" s="1448"/>
      <c r="FVK50" s="1448"/>
      <c r="FVL50" s="1449"/>
      <c r="FVM50" s="1771"/>
      <c r="FVN50" s="1447"/>
      <c r="FVO50" s="1448"/>
      <c r="FVP50" s="1448"/>
      <c r="FVQ50" s="1448"/>
      <c r="FVR50" s="1449"/>
      <c r="FVS50" s="1450"/>
      <c r="FVT50" s="1448"/>
      <c r="FVU50" s="1448"/>
      <c r="FVV50" s="1448"/>
      <c r="FVW50" s="1451"/>
      <c r="FVX50" s="1447"/>
      <c r="FVY50" s="1448"/>
      <c r="FVZ50" s="1448"/>
      <c r="FWA50" s="1448"/>
      <c r="FWB50" s="1449"/>
      <c r="FWC50" s="1771"/>
      <c r="FWD50" s="1447"/>
      <c r="FWE50" s="1448"/>
      <c r="FWF50" s="1448"/>
      <c r="FWG50" s="1448"/>
      <c r="FWH50" s="1449"/>
      <c r="FWI50" s="1450"/>
      <c r="FWJ50" s="1448"/>
      <c r="FWK50" s="1448"/>
      <c r="FWL50" s="1448"/>
      <c r="FWM50" s="1451"/>
      <c r="FWN50" s="1447"/>
      <c r="FWO50" s="1448"/>
      <c r="FWP50" s="1448"/>
      <c r="FWQ50" s="1448"/>
      <c r="FWR50" s="1449"/>
      <c r="FWS50" s="1771"/>
      <c r="FWT50" s="1447"/>
      <c r="FWU50" s="1448"/>
      <c r="FWV50" s="1448"/>
      <c r="FWW50" s="1448"/>
      <c r="FWX50" s="1449"/>
      <c r="FWY50" s="1450"/>
      <c r="FWZ50" s="1448"/>
      <c r="FXA50" s="1448"/>
      <c r="FXB50" s="1448"/>
      <c r="FXC50" s="1451"/>
      <c r="FXD50" s="1447"/>
      <c r="FXE50" s="1448"/>
      <c r="FXF50" s="1448"/>
      <c r="FXG50" s="1448"/>
      <c r="FXH50" s="1449"/>
      <c r="FXI50" s="1771"/>
      <c r="FXJ50" s="1447"/>
      <c r="FXK50" s="1448"/>
      <c r="FXL50" s="1448"/>
      <c r="FXM50" s="1448"/>
      <c r="FXN50" s="1449"/>
      <c r="FXO50" s="1450"/>
      <c r="FXP50" s="1448"/>
      <c r="FXQ50" s="1448"/>
      <c r="FXR50" s="1448"/>
      <c r="FXS50" s="1451"/>
      <c r="FXT50" s="1447"/>
      <c r="FXU50" s="1448"/>
      <c r="FXV50" s="1448"/>
      <c r="FXW50" s="1448"/>
      <c r="FXX50" s="1449"/>
      <c r="FXY50" s="1771"/>
      <c r="FXZ50" s="1447"/>
      <c r="FYA50" s="1448"/>
      <c r="FYB50" s="1448"/>
      <c r="FYC50" s="1448"/>
      <c r="FYD50" s="1449"/>
      <c r="FYE50" s="1450"/>
      <c r="FYF50" s="1448"/>
      <c r="FYG50" s="1448"/>
      <c r="FYH50" s="1448"/>
      <c r="FYI50" s="1451"/>
      <c r="FYJ50" s="1447"/>
      <c r="FYK50" s="1448"/>
      <c r="FYL50" s="1448"/>
      <c r="FYM50" s="1448"/>
      <c r="FYN50" s="1449"/>
      <c r="FYO50" s="1771"/>
      <c r="FYP50" s="1447"/>
      <c r="FYQ50" s="1448"/>
      <c r="FYR50" s="1448"/>
      <c r="FYS50" s="1448"/>
      <c r="FYT50" s="1449"/>
      <c r="FYU50" s="1450"/>
      <c r="FYV50" s="1448"/>
      <c r="FYW50" s="1448"/>
      <c r="FYX50" s="1448"/>
      <c r="FYY50" s="1451"/>
      <c r="FYZ50" s="1447"/>
      <c r="FZA50" s="1448"/>
      <c r="FZB50" s="1448"/>
      <c r="FZC50" s="1448"/>
      <c r="FZD50" s="1449"/>
      <c r="FZE50" s="1771"/>
      <c r="FZF50" s="1447"/>
      <c r="FZG50" s="1448"/>
      <c r="FZH50" s="1448"/>
      <c r="FZI50" s="1448"/>
      <c r="FZJ50" s="1449"/>
      <c r="FZK50" s="1450"/>
      <c r="FZL50" s="1448"/>
      <c r="FZM50" s="1448"/>
      <c r="FZN50" s="1448"/>
      <c r="FZO50" s="1451"/>
      <c r="FZP50" s="1447"/>
      <c r="FZQ50" s="1448"/>
      <c r="FZR50" s="1448"/>
      <c r="FZS50" s="1448"/>
      <c r="FZT50" s="1449"/>
      <c r="FZU50" s="1771"/>
      <c r="FZV50" s="1447"/>
      <c r="FZW50" s="1448"/>
      <c r="FZX50" s="1448"/>
      <c r="FZY50" s="1448"/>
      <c r="FZZ50" s="1449"/>
      <c r="GAA50" s="1450"/>
      <c r="GAB50" s="1448"/>
      <c r="GAC50" s="1448"/>
      <c r="GAD50" s="1448"/>
      <c r="GAE50" s="1451"/>
      <c r="GAF50" s="1447"/>
      <c r="GAG50" s="1448"/>
      <c r="GAH50" s="1448"/>
      <c r="GAI50" s="1448"/>
      <c r="GAJ50" s="1449"/>
      <c r="GAK50" s="1771"/>
      <c r="GAL50" s="1447"/>
      <c r="GAM50" s="1448"/>
      <c r="GAN50" s="1448"/>
      <c r="GAO50" s="1448"/>
      <c r="GAP50" s="1449"/>
      <c r="GAQ50" s="1450"/>
      <c r="GAR50" s="1448"/>
      <c r="GAS50" s="1448"/>
      <c r="GAT50" s="1448"/>
      <c r="GAU50" s="1451"/>
      <c r="GAV50" s="1447"/>
      <c r="GAW50" s="1448"/>
      <c r="GAX50" s="1448"/>
      <c r="GAY50" s="1448"/>
      <c r="GAZ50" s="1449"/>
      <c r="GBA50" s="1771"/>
      <c r="GBB50" s="1447"/>
      <c r="GBC50" s="1448"/>
      <c r="GBD50" s="1448"/>
      <c r="GBE50" s="1448"/>
      <c r="GBF50" s="1449"/>
      <c r="GBG50" s="1450"/>
      <c r="GBH50" s="1448"/>
      <c r="GBI50" s="1448"/>
      <c r="GBJ50" s="1448"/>
      <c r="GBK50" s="1451"/>
      <c r="GBL50" s="1447"/>
      <c r="GBM50" s="1448"/>
      <c r="GBN50" s="1448"/>
      <c r="GBO50" s="1448"/>
      <c r="GBP50" s="1449"/>
      <c r="GBQ50" s="1771"/>
      <c r="GBR50" s="1447"/>
      <c r="GBS50" s="1448"/>
      <c r="GBT50" s="1448"/>
      <c r="GBU50" s="1448"/>
      <c r="GBV50" s="1449"/>
      <c r="GBW50" s="1450"/>
      <c r="GBX50" s="1448"/>
      <c r="GBY50" s="1448"/>
      <c r="GBZ50" s="1448"/>
      <c r="GCA50" s="1451"/>
      <c r="GCB50" s="1447"/>
      <c r="GCC50" s="1448"/>
      <c r="GCD50" s="1448"/>
      <c r="GCE50" s="1448"/>
      <c r="GCF50" s="1449"/>
      <c r="GCG50" s="1771"/>
      <c r="GCH50" s="1447"/>
      <c r="GCI50" s="1448"/>
      <c r="GCJ50" s="1448"/>
      <c r="GCK50" s="1448"/>
      <c r="GCL50" s="1449"/>
      <c r="GCM50" s="1450"/>
      <c r="GCN50" s="1448"/>
      <c r="GCO50" s="1448"/>
      <c r="GCP50" s="1448"/>
      <c r="GCQ50" s="1451"/>
      <c r="GCR50" s="1447"/>
      <c r="GCS50" s="1448"/>
      <c r="GCT50" s="1448"/>
      <c r="GCU50" s="1448"/>
      <c r="GCV50" s="1449"/>
      <c r="GCW50" s="1771"/>
      <c r="GCX50" s="1447"/>
      <c r="GCY50" s="1448"/>
      <c r="GCZ50" s="1448"/>
      <c r="GDA50" s="1448"/>
      <c r="GDB50" s="1449"/>
      <c r="GDC50" s="1450"/>
      <c r="GDD50" s="1448"/>
      <c r="GDE50" s="1448"/>
      <c r="GDF50" s="1448"/>
      <c r="GDG50" s="1451"/>
      <c r="GDH50" s="1447"/>
      <c r="GDI50" s="1448"/>
      <c r="GDJ50" s="1448"/>
      <c r="GDK50" s="1448"/>
      <c r="GDL50" s="1449"/>
      <c r="GDM50" s="1771"/>
      <c r="GDN50" s="1447"/>
      <c r="GDO50" s="1448"/>
      <c r="GDP50" s="1448"/>
      <c r="GDQ50" s="1448"/>
      <c r="GDR50" s="1449"/>
      <c r="GDS50" s="1450"/>
      <c r="GDT50" s="1448"/>
      <c r="GDU50" s="1448"/>
      <c r="GDV50" s="1448"/>
      <c r="GDW50" s="1451"/>
      <c r="GDX50" s="1447"/>
      <c r="GDY50" s="1448"/>
      <c r="GDZ50" s="1448"/>
      <c r="GEA50" s="1448"/>
      <c r="GEB50" s="1449"/>
      <c r="GEC50" s="1771"/>
      <c r="GED50" s="1447"/>
      <c r="GEE50" s="1448"/>
      <c r="GEF50" s="1448"/>
      <c r="GEG50" s="1448"/>
      <c r="GEH50" s="1449"/>
      <c r="GEI50" s="1450"/>
      <c r="GEJ50" s="1448"/>
      <c r="GEK50" s="1448"/>
      <c r="GEL50" s="1448"/>
      <c r="GEM50" s="1451"/>
      <c r="GEN50" s="1447"/>
      <c r="GEO50" s="1448"/>
      <c r="GEP50" s="1448"/>
      <c r="GEQ50" s="1448"/>
      <c r="GER50" s="1449"/>
      <c r="GES50" s="1771"/>
      <c r="GET50" s="1447"/>
      <c r="GEU50" s="1448"/>
      <c r="GEV50" s="1448"/>
      <c r="GEW50" s="1448"/>
      <c r="GEX50" s="1449"/>
      <c r="GEY50" s="1450"/>
      <c r="GEZ50" s="1448"/>
      <c r="GFA50" s="1448"/>
      <c r="GFB50" s="1448"/>
      <c r="GFC50" s="1451"/>
      <c r="GFD50" s="1447"/>
      <c r="GFE50" s="1448"/>
      <c r="GFF50" s="1448"/>
      <c r="GFG50" s="1448"/>
      <c r="GFH50" s="1449"/>
      <c r="GFI50" s="1771"/>
      <c r="GFJ50" s="1447"/>
      <c r="GFK50" s="1448"/>
      <c r="GFL50" s="1448"/>
      <c r="GFM50" s="1448"/>
      <c r="GFN50" s="1449"/>
      <c r="GFO50" s="1450"/>
      <c r="GFP50" s="1448"/>
      <c r="GFQ50" s="1448"/>
      <c r="GFR50" s="1448"/>
      <c r="GFS50" s="1451"/>
      <c r="GFT50" s="1447"/>
      <c r="GFU50" s="1448"/>
      <c r="GFV50" s="1448"/>
      <c r="GFW50" s="1448"/>
      <c r="GFX50" s="1449"/>
      <c r="GFY50" s="1771"/>
      <c r="GFZ50" s="1447"/>
      <c r="GGA50" s="1448"/>
      <c r="GGB50" s="1448"/>
      <c r="GGC50" s="1448"/>
      <c r="GGD50" s="1449"/>
      <c r="GGE50" s="1450"/>
      <c r="GGF50" s="1448"/>
      <c r="GGG50" s="1448"/>
      <c r="GGH50" s="1448"/>
      <c r="GGI50" s="1451"/>
      <c r="GGJ50" s="1447"/>
      <c r="GGK50" s="1448"/>
      <c r="GGL50" s="1448"/>
      <c r="GGM50" s="1448"/>
      <c r="GGN50" s="1449"/>
      <c r="GGO50" s="1771"/>
      <c r="GGP50" s="1447"/>
      <c r="GGQ50" s="1448"/>
      <c r="GGR50" s="1448"/>
      <c r="GGS50" s="1448"/>
      <c r="GGT50" s="1449"/>
      <c r="GGU50" s="1450"/>
      <c r="GGV50" s="1448"/>
      <c r="GGW50" s="1448"/>
      <c r="GGX50" s="1448"/>
      <c r="GGY50" s="1451"/>
      <c r="GGZ50" s="1447"/>
      <c r="GHA50" s="1448"/>
      <c r="GHB50" s="1448"/>
      <c r="GHC50" s="1448"/>
      <c r="GHD50" s="1449"/>
      <c r="GHE50" s="1771"/>
      <c r="GHF50" s="1447"/>
      <c r="GHG50" s="1448"/>
      <c r="GHH50" s="1448"/>
      <c r="GHI50" s="1448"/>
      <c r="GHJ50" s="1449"/>
      <c r="GHK50" s="1450"/>
      <c r="GHL50" s="1448"/>
      <c r="GHM50" s="1448"/>
      <c r="GHN50" s="1448"/>
      <c r="GHO50" s="1451"/>
      <c r="GHP50" s="1447"/>
      <c r="GHQ50" s="1448"/>
      <c r="GHR50" s="1448"/>
      <c r="GHS50" s="1448"/>
      <c r="GHT50" s="1449"/>
      <c r="GHU50" s="1771"/>
      <c r="GHV50" s="1447"/>
      <c r="GHW50" s="1448"/>
      <c r="GHX50" s="1448"/>
      <c r="GHY50" s="1448"/>
      <c r="GHZ50" s="1449"/>
      <c r="GIA50" s="1450"/>
      <c r="GIB50" s="1448"/>
      <c r="GIC50" s="1448"/>
      <c r="GID50" s="1448"/>
      <c r="GIE50" s="1451"/>
      <c r="GIF50" s="1447"/>
      <c r="GIG50" s="1448"/>
      <c r="GIH50" s="1448"/>
      <c r="GII50" s="1448"/>
      <c r="GIJ50" s="1449"/>
      <c r="GIK50" s="1771"/>
      <c r="GIL50" s="1447"/>
      <c r="GIM50" s="1448"/>
      <c r="GIN50" s="1448"/>
      <c r="GIO50" s="1448"/>
      <c r="GIP50" s="1449"/>
      <c r="GIQ50" s="1450"/>
      <c r="GIR50" s="1448"/>
      <c r="GIS50" s="1448"/>
      <c r="GIT50" s="1448"/>
      <c r="GIU50" s="1451"/>
      <c r="GIV50" s="1447"/>
      <c r="GIW50" s="1448"/>
      <c r="GIX50" s="1448"/>
      <c r="GIY50" s="1448"/>
      <c r="GIZ50" s="1449"/>
      <c r="GJA50" s="1771"/>
      <c r="GJB50" s="1447"/>
      <c r="GJC50" s="1448"/>
      <c r="GJD50" s="1448"/>
      <c r="GJE50" s="1448"/>
      <c r="GJF50" s="1449"/>
      <c r="GJG50" s="1450"/>
      <c r="GJH50" s="1448"/>
      <c r="GJI50" s="1448"/>
      <c r="GJJ50" s="1448"/>
      <c r="GJK50" s="1451"/>
      <c r="GJL50" s="1447"/>
      <c r="GJM50" s="1448"/>
      <c r="GJN50" s="1448"/>
      <c r="GJO50" s="1448"/>
      <c r="GJP50" s="1449"/>
      <c r="GJQ50" s="1771"/>
      <c r="GJR50" s="1447"/>
      <c r="GJS50" s="1448"/>
      <c r="GJT50" s="1448"/>
      <c r="GJU50" s="1448"/>
      <c r="GJV50" s="1449"/>
      <c r="GJW50" s="1450"/>
      <c r="GJX50" s="1448"/>
      <c r="GJY50" s="1448"/>
      <c r="GJZ50" s="1448"/>
      <c r="GKA50" s="1451"/>
      <c r="GKB50" s="1447"/>
      <c r="GKC50" s="1448"/>
      <c r="GKD50" s="1448"/>
      <c r="GKE50" s="1448"/>
      <c r="GKF50" s="1449"/>
      <c r="GKG50" s="1771"/>
      <c r="GKH50" s="1447"/>
      <c r="GKI50" s="1448"/>
      <c r="GKJ50" s="1448"/>
      <c r="GKK50" s="1448"/>
      <c r="GKL50" s="1449"/>
      <c r="GKM50" s="1450"/>
      <c r="GKN50" s="1448"/>
      <c r="GKO50" s="1448"/>
      <c r="GKP50" s="1448"/>
      <c r="GKQ50" s="1451"/>
      <c r="GKR50" s="1447"/>
      <c r="GKS50" s="1448"/>
      <c r="GKT50" s="1448"/>
      <c r="GKU50" s="1448"/>
      <c r="GKV50" s="1449"/>
      <c r="GKW50" s="1771"/>
      <c r="GKX50" s="1447"/>
      <c r="GKY50" s="1448"/>
      <c r="GKZ50" s="1448"/>
      <c r="GLA50" s="1448"/>
      <c r="GLB50" s="1449"/>
      <c r="GLC50" s="1450"/>
      <c r="GLD50" s="1448"/>
      <c r="GLE50" s="1448"/>
      <c r="GLF50" s="1448"/>
      <c r="GLG50" s="1451"/>
      <c r="GLH50" s="1447"/>
      <c r="GLI50" s="1448"/>
      <c r="GLJ50" s="1448"/>
      <c r="GLK50" s="1448"/>
      <c r="GLL50" s="1449"/>
      <c r="GLM50" s="1771"/>
      <c r="GLN50" s="1447"/>
      <c r="GLO50" s="1448"/>
      <c r="GLP50" s="1448"/>
      <c r="GLQ50" s="1448"/>
      <c r="GLR50" s="1449"/>
      <c r="GLS50" s="1450"/>
      <c r="GLT50" s="1448"/>
      <c r="GLU50" s="1448"/>
      <c r="GLV50" s="1448"/>
      <c r="GLW50" s="1451"/>
      <c r="GLX50" s="1447"/>
      <c r="GLY50" s="1448"/>
      <c r="GLZ50" s="1448"/>
      <c r="GMA50" s="1448"/>
      <c r="GMB50" s="1449"/>
      <c r="GMC50" s="1771"/>
      <c r="GMD50" s="1447"/>
      <c r="GME50" s="1448"/>
      <c r="GMF50" s="1448"/>
      <c r="GMG50" s="1448"/>
      <c r="GMH50" s="1449"/>
      <c r="GMI50" s="1450"/>
      <c r="GMJ50" s="1448"/>
      <c r="GMK50" s="1448"/>
      <c r="GML50" s="1448"/>
      <c r="GMM50" s="1451"/>
      <c r="GMN50" s="1447"/>
      <c r="GMO50" s="1448"/>
      <c r="GMP50" s="1448"/>
      <c r="GMQ50" s="1448"/>
      <c r="GMR50" s="1449"/>
      <c r="GMS50" s="1771"/>
      <c r="GMT50" s="1447"/>
      <c r="GMU50" s="1448"/>
      <c r="GMV50" s="1448"/>
      <c r="GMW50" s="1448"/>
      <c r="GMX50" s="1449"/>
      <c r="GMY50" s="1450"/>
      <c r="GMZ50" s="1448"/>
      <c r="GNA50" s="1448"/>
      <c r="GNB50" s="1448"/>
      <c r="GNC50" s="1451"/>
      <c r="GND50" s="1447"/>
      <c r="GNE50" s="1448"/>
      <c r="GNF50" s="1448"/>
      <c r="GNG50" s="1448"/>
      <c r="GNH50" s="1449"/>
      <c r="GNI50" s="1771"/>
      <c r="GNJ50" s="1447"/>
      <c r="GNK50" s="1448"/>
      <c r="GNL50" s="1448"/>
      <c r="GNM50" s="1448"/>
      <c r="GNN50" s="1449"/>
      <c r="GNO50" s="1450"/>
      <c r="GNP50" s="1448"/>
      <c r="GNQ50" s="1448"/>
      <c r="GNR50" s="1448"/>
      <c r="GNS50" s="1451"/>
      <c r="GNT50" s="1447"/>
      <c r="GNU50" s="1448"/>
      <c r="GNV50" s="1448"/>
      <c r="GNW50" s="1448"/>
      <c r="GNX50" s="1449"/>
      <c r="GNY50" s="1771"/>
      <c r="GNZ50" s="1447"/>
      <c r="GOA50" s="1448"/>
      <c r="GOB50" s="1448"/>
      <c r="GOC50" s="1448"/>
      <c r="GOD50" s="1449"/>
      <c r="GOE50" s="1450"/>
      <c r="GOF50" s="1448"/>
      <c r="GOG50" s="1448"/>
      <c r="GOH50" s="1448"/>
      <c r="GOI50" s="1451"/>
      <c r="GOJ50" s="1447"/>
      <c r="GOK50" s="1448"/>
      <c r="GOL50" s="1448"/>
      <c r="GOM50" s="1448"/>
      <c r="GON50" s="1449"/>
      <c r="GOO50" s="1771"/>
      <c r="GOP50" s="1447"/>
      <c r="GOQ50" s="1448"/>
      <c r="GOR50" s="1448"/>
      <c r="GOS50" s="1448"/>
      <c r="GOT50" s="1449"/>
      <c r="GOU50" s="1450"/>
      <c r="GOV50" s="1448"/>
      <c r="GOW50" s="1448"/>
      <c r="GOX50" s="1448"/>
      <c r="GOY50" s="1451"/>
      <c r="GOZ50" s="1447"/>
      <c r="GPA50" s="1448"/>
      <c r="GPB50" s="1448"/>
      <c r="GPC50" s="1448"/>
      <c r="GPD50" s="1449"/>
      <c r="GPE50" s="1771"/>
      <c r="GPF50" s="1447"/>
      <c r="GPG50" s="1448"/>
      <c r="GPH50" s="1448"/>
      <c r="GPI50" s="1448"/>
      <c r="GPJ50" s="1449"/>
      <c r="GPK50" s="1450"/>
      <c r="GPL50" s="1448"/>
      <c r="GPM50" s="1448"/>
      <c r="GPN50" s="1448"/>
      <c r="GPO50" s="1451"/>
      <c r="GPP50" s="1447"/>
      <c r="GPQ50" s="1448"/>
      <c r="GPR50" s="1448"/>
      <c r="GPS50" s="1448"/>
      <c r="GPT50" s="1449"/>
      <c r="GPU50" s="1771"/>
      <c r="GPV50" s="1447"/>
      <c r="GPW50" s="1448"/>
      <c r="GPX50" s="1448"/>
      <c r="GPY50" s="1448"/>
      <c r="GPZ50" s="1449"/>
      <c r="GQA50" s="1450"/>
      <c r="GQB50" s="1448"/>
      <c r="GQC50" s="1448"/>
      <c r="GQD50" s="1448"/>
      <c r="GQE50" s="1451"/>
      <c r="GQF50" s="1447"/>
      <c r="GQG50" s="1448"/>
      <c r="GQH50" s="1448"/>
      <c r="GQI50" s="1448"/>
      <c r="GQJ50" s="1449"/>
      <c r="GQK50" s="1771"/>
      <c r="GQL50" s="1447"/>
      <c r="GQM50" s="1448"/>
      <c r="GQN50" s="1448"/>
      <c r="GQO50" s="1448"/>
      <c r="GQP50" s="1449"/>
      <c r="GQQ50" s="1450"/>
      <c r="GQR50" s="1448"/>
      <c r="GQS50" s="1448"/>
      <c r="GQT50" s="1448"/>
      <c r="GQU50" s="1451"/>
      <c r="GQV50" s="1447"/>
      <c r="GQW50" s="1448"/>
      <c r="GQX50" s="1448"/>
      <c r="GQY50" s="1448"/>
      <c r="GQZ50" s="1449"/>
      <c r="GRA50" s="1771"/>
      <c r="GRB50" s="1447"/>
      <c r="GRC50" s="1448"/>
      <c r="GRD50" s="1448"/>
      <c r="GRE50" s="1448"/>
      <c r="GRF50" s="1449"/>
      <c r="GRG50" s="1450"/>
      <c r="GRH50" s="1448"/>
      <c r="GRI50" s="1448"/>
      <c r="GRJ50" s="1448"/>
      <c r="GRK50" s="1451"/>
      <c r="GRL50" s="1447"/>
      <c r="GRM50" s="1448"/>
      <c r="GRN50" s="1448"/>
      <c r="GRO50" s="1448"/>
      <c r="GRP50" s="1449"/>
      <c r="GRQ50" s="1771"/>
      <c r="GRR50" s="1447"/>
      <c r="GRS50" s="1448"/>
      <c r="GRT50" s="1448"/>
      <c r="GRU50" s="1448"/>
      <c r="GRV50" s="1449"/>
      <c r="GRW50" s="1450"/>
      <c r="GRX50" s="1448"/>
      <c r="GRY50" s="1448"/>
      <c r="GRZ50" s="1448"/>
      <c r="GSA50" s="1451"/>
      <c r="GSB50" s="1447"/>
      <c r="GSC50" s="1448"/>
      <c r="GSD50" s="1448"/>
      <c r="GSE50" s="1448"/>
      <c r="GSF50" s="1449"/>
      <c r="GSG50" s="1771"/>
      <c r="GSH50" s="1447"/>
      <c r="GSI50" s="1448"/>
      <c r="GSJ50" s="1448"/>
      <c r="GSK50" s="1448"/>
      <c r="GSL50" s="1449"/>
      <c r="GSM50" s="1450"/>
      <c r="GSN50" s="1448"/>
      <c r="GSO50" s="1448"/>
      <c r="GSP50" s="1448"/>
      <c r="GSQ50" s="1451"/>
      <c r="GSR50" s="1447"/>
      <c r="GSS50" s="1448"/>
      <c r="GST50" s="1448"/>
      <c r="GSU50" s="1448"/>
      <c r="GSV50" s="1449"/>
      <c r="GSW50" s="1771"/>
      <c r="GSX50" s="1447"/>
      <c r="GSY50" s="1448"/>
      <c r="GSZ50" s="1448"/>
      <c r="GTA50" s="1448"/>
      <c r="GTB50" s="1449"/>
      <c r="GTC50" s="1450"/>
      <c r="GTD50" s="1448"/>
      <c r="GTE50" s="1448"/>
      <c r="GTF50" s="1448"/>
      <c r="GTG50" s="1451"/>
      <c r="GTH50" s="1447"/>
      <c r="GTI50" s="1448"/>
      <c r="GTJ50" s="1448"/>
      <c r="GTK50" s="1448"/>
      <c r="GTL50" s="1449"/>
      <c r="GTM50" s="1771"/>
      <c r="GTN50" s="1447"/>
      <c r="GTO50" s="1448"/>
      <c r="GTP50" s="1448"/>
      <c r="GTQ50" s="1448"/>
      <c r="GTR50" s="1449"/>
      <c r="GTS50" s="1450"/>
      <c r="GTT50" s="1448"/>
      <c r="GTU50" s="1448"/>
      <c r="GTV50" s="1448"/>
      <c r="GTW50" s="1451"/>
      <c r="GTX50" s="1447"/>
      <c r="GTY50" s="1448"/>
      <c r="GTZ50" s="1448"/>
      <c r="GUA50" s="1448"/>
      <c r="GUB50" s="1449"/>
      <c r="GUC50" s="1771"/>
      <c r="GUD50" s="1447"/>
      <c r="GUE50" s="1448"/>
      <c r="GUF50" s="1448"/>
      <c r="GUG50" s="1448"/>
      <c r="GUH50" s="1449"/>
      <c r="GUI50" s="1450"/>
      <c r="GUJ50" s="1448"/>
      <c r="GUK50" s="1448"/>
      <c r="GUL50" s="1448"/>
      <c r="GUM50" s="1451"/>
      <c r="GUN50" s="1447"/>
      <c r="GUO50" s="1448"/>
      <c r="GUP50" s="1448"/>
      <c r="GUQ50" s="1448"/>
      <c r="GUR50" s="1449"/>
      <c r="GUS50" s="1771"/>
      <c r="GUT50" s="1447"/>
      <c r="GUU50" s="1448"/>
      <c r="GUV50" s="1448"/>
      <c r="GUW50" s="1448"/>
      <c r="GUX50" s="1449"/>
      <c r="GUY50" s="1450"/>
      <c r="GUZ50" s="1448"/>
      <c r="GVA50" s="1448"/>
      <c r="GVB50" s="1448"/>
      <c r="GVC50" s="1451"/>
      <c r="GVD50" s="1447"/>
      <c r="GVE50" s="1448"/>
      <c r="GVF50" s="1448"/>
      <c r="GVG50" s="1448"/>
      <c r="GVH50" s="1449"/>
      <c r="GVI50" s="1771"/>
      <c r="GVJ50" s="1447"/>
      <c r="GVK50" s="1448"/>
      <c r="GVL50" s="1448"/>
      <c r="GVM50" s="1448"/>
      <c r="GVN50" s="1449"/>
      <c r="GVO50" s="1450"/>
      <c r="GVP50" s="1448"/>
      <c r="GVQ50" s="1448"/>
      <c r="GVR50" s="1448"/>
      <c r="GVS50" s="1451"/>
      <c r="GVT50" s="1447"/>
      <c r="GVU50" s="1448"/>
      <c r="GVV50" s="1448"/>
      <c r="GVW50" s="1448"/>
      <c r="GVX50" s="1449"/>
      <c r="GVY50" s="1771"/>
      <c r="GVZ50" s="1447"/>
      <c r="GWA50" s="1448"/>
      <c r="GWB50" s="1448"/>
      <c r="GWC50" s="1448"/>
      <c r="GWD50" s="1449"/>
      <c r="GWE50" s="1450"/>
      <c r="GWF50" s="1448"/>
      <c r="GWG50" s="1448"/>
      <c r="GWH50" s="1448"/>
      <c r="GWI50" s="1451"/>
      <c r="GWJ50" s="1447"/>
      <c r="GWK50" s="1448"/>
      <c r="GWL50" s="1448"/>
      <c r="GWM50" s="1448"/>
      <c r="GWN50" s="1449"/>
      <c r="GWO50" s="1771"/>
      <c r="GWP50" s="1447"/>
      <c r="GWQ50" s="1448"/>
      <c r="GWR50" s="1448"/>
      <c r="GWS50" s="1448"/>
      <c r="GWT50" s="1449"/>
      <c r="GWU50" s="1450"/>
      <c r="GWV50" s="1448"/>
      <c r="GWW50" s="1448"/>
      <c r="GWX50" s="1448"/>
      <c r="GWY50" s="1451"/>
      <c r="GWZ50" s="1447"/>
      <c r="GXA50" s="1448"/>
      <c r="GXB50" s="1448"/>
      <c r="GXC50" s="1448"/>
      <c r="GXD50" s="1449"/>
      <c r="GXE50" s="1771"/>
      <c r="GXF50" s="1447"/>
      <c r="GXG50" s="1448"/>
      <c r="GXH50" s="1448"/>
      <c r="GXI50" s="1448"/>
      <c r="GXJ50" s="1449"/>
      <c r="GXK50" s="1450"/>
      <c r="GXL50" s="1448"/>
      <c r="GXM50" s="1448"/>
      <c r="GXN50" s="1448"/>
      <c r="GXO50" s="1451"/>
      <c r="GXP50" s="1447"/>
      <c r="GXQ50" s="1448"/>
      <c r="GXR50" s="1448"/>
      <c r="GXS50" s="1448"/>
      <c r="GXT50" s="1449"/>
      <c r="GXU50" s="1771"/>
      <c r="GXV50" s="1447"/>
      <c r="GXW50" s="1448"/>
      <c r="GXX50" s="1448"/>
      <c r="GXY50" s="1448"/>
      <c r="GXZ50" s="1449"/>
      <c r="GYA50" s="1450"/>
      <c r="GYB50" s="1448"/>
      <c r="GYC50" s="1448"/>
      <c r="GYD50" s="1448"/>
      <c r="GYE50" s="1451"/>
      <c r="GYF50" s="1447"/>
      <c r="GYG50" s="1448"/>
      <c r="GYH50" s="1448"/>
      <c r="GYI50" s="1448"/>
      <c r="GYJ50" s="1449"/>
      <c r="GYK50" s="1771"/>
      <c r="GYL50" s="1447"/>
      <c r="GYM50" s="1448"/>
      <c r="GYN50" s="1448"/>
      <c r="GYO50" s="1448"/>
      <c r="GYP50" s="1449"/>
      <c r="GYQ50" s="1450"/>
      <c r="GYR50" s="1448"/>
      <c r="GYS50" s="1448"/>
      <c r="GYT50" s="1448"/>
      <c r="GYU50" s="1451"/>
      <c r="GYV50" s="1447"/>
      <c r="GYW50" s="1448"/>
      <c r="GYX50" s="1448"/>
      <c r="GYY50" s="1448"/>
      <c r="GYZ50" s="1449"/>
      <c r="GZA50" s="1771"/>
      <c r="GZB50" s="1447"/>
      <c r="GZC50" s="1448"/>
      <c r="GZD50" s="1448"/>
      <c r="GZE50" s="1448"/>
      <c r="GZF50" s="1449"/>
      <c r="GZG50" s="1450"/>
      <c r="GZH50" s="1448"/>
      <c r="GZI50" s="1448"/>
      <c r="GZJ50" s="1448"/>
      <c r="GZK50" s="1451"/>
      <c r="GZL50" s="1447"/>
      <c r="GZM50" s="1448"/>
      <c r="GZN50" s="1448"/>
      <c r="GZO50" s="1448"/>
      <c r="GZP50" s="1449"/>
      <c r="GZQ50" s="1771"/>
      <c r="GZR50" s="1447"/>
      <c r="GZS50" s="1448"/>
      <c r="GZT50" s="1448"/>
      <c r="GZU50" s="1448"/>
      <c r="GZV50" s="1449"/>
      <c r="GZW50" s="1450"/>
      <c r="GZX50" s="1448"/>
      <c r="GZY50" s="1448"/>
      <c r="GZZ50" s="1448"/>
      <c r="HAA50" s="1451"/>
      <c r="HAB50" s="1447"/>
      <c r="HAC50" s="1448"/>
      <c r="HAD50" s="1448"/>
      <c r="HAE50" s="1448"/>
      <c r="HAF50" s="1449"/>
      <c r="HAG50" s="1771"/>
      <c r="HAH50" s="1447"/>
      <c r="HAI50" s="1448"/>
      <c r="HAJ50" s="1448"/>
      <c r="HAK50" s="1448"/>
      <c r="HAL50" s="1449"/>
      <c r="HAM50" s="1450"/>
      <c r="HAN50" s="1448"/>
      <c r="HAO50" s="1448"/>
      <c r="HAP50" s="1448"/>
      <c r="HAQ50" s="1451"/>
      <c r="HAR50" s="1447"/>
      <c r="HAS50" s="1448"/>
      <c r="HAT50" s="1448"/>
      <c r="HAU50" s="1448"/>
      <c r="HAV50" s="1449"/>
      <c r="HAW50" s="1771"/>
      <c r="HAX50" s="1447"/>
      <c r="HAY50" s="1448"/>
      <c r="HAZ50" s="1448"/>
      <c r="HBA50" s="1448"/>
      <c r="HBB50" s="1449"/>
      <c r="HBC50" s="1450"/>
      <c r="HBD50" s="1448"/>
      <c r="HBE50" s="1448"/>
      <c r="HBF50" s="1448"/>
      <c r="HBG50" s="1451"/>
      <c r="HBH50" s="1447"/>
      <c r="HBI50" s="1448"/>
      <c r="HBJ50" s="1448"/>
      <c r="HBK50" s="1448"/>
      <c r="HBL50" s="1449"/>
      <c r="HBM50" s="1771"/>
      <c r="HBN50" s="1447"/>
      <c r="HBO50" s="1448"/>
      <c r="HBP50" s="1448"/>
      <c r="HBQ50" s="1448"/>
      <c r="HBR50" s="1449"/>
      <c r="HBS50" s="1450"/>
      <c r="HBT50" s="1448"/>
      <c r="HBU50" s="1448"/>
      <c r="HBV50" s="1448"/>
      <c r="HBW50" s="1451"/>
      <c r="HBX50" s="1447"/>
      <c r="HBY50" s="1448"/>
      <c r="HBZ50" s="1448"/>
      <c r="HCA50" s="1448"/>
      <c r="HCB50" s="1449"/>
      <c r="HCC50" s="1771"/>
      <c r="HCD50" s="1447"/>
      <c r="HCE50" s="1448"/>
      <c r="HCF50" s="1448"/>
      <c r="HCG50" s="1448"/>
      <c r="HCH50" s="1449"/>
      <c r="HCI50" s="1450"/>
      <c r="HCJ50" s="1448"/>
      <c r="HCK50" s="1448"/>
      <c r="HCL50" s="1448"/>
      <c r="HCM50" s="1451"/>
      <c r="HCN50" s="1447"/>
      <c r="HCO50" s="1448"/>
      <c r="HCP50" s="1448"/>
      <c r="HCQ50" s="1448"/>
      <c r="HCR50" s="1449"/>
      <c r="HCS50" s="1771"/>
      <c r="HCT50" s="1447"/>
      <c r="HCU50" s="1448"/>
      <c r="HCV50" s="1448"/>
      <c r="HCW50" s="1448"/>
      <c r="HCX50" s="1449"/>
      <c r="HCY50" s="1450"/>
      <c r="HCZ50" s="1448"/>
      <c r="HDA50" s="1448"/>
      <c r="HDB50" s="1448"/>
      <c r="HDC50" s="1451"/>
      <c r="HDD50" s="1447"/>
      <c r="HDE50" s="1448"/>
      <c r="HDF50" s="1448"/>
      <c r="HDG50" s="1448"/>
      <c r="HDH50" s="1449"/>
      <c r="HDI50" s="1771"/>
      <c r="HDJ50" s="1447"/>
      <c r="HDK50" s="1448"/>
      <c r="HDL50" s="1448"/>
      <c r="HDM50" s="1448"/>
      <c r="HDN50" s="1449"/>
      <c r="HDO50" s="1450"/>
      <c r="HDP50" s="1448"/>
      <c r="HDQ50" s="1448"/>
      <c r="HDR50" s="1448"/>
      <c r="HDS50" s="1451"/>
      <c r="HDT50" s="1447"/>
      <c r="HDU50" s="1448"/>
      <c r="HDV50" s="1448"/>
      <c r="HDW50" s="1448"/>
      <c r="HDX50" s="1449"/>
      <c r="HDY50" s="1771"/>
      <c r="HDZ50" s="1447"/>
      <c r="HEA50" s="1448"/>
      <c r="HEB50" s="1448"/>
      <c r="HEC50" s="1448"/>
      <c r="HED50" s="1449"/>
      <c r="HEE50" s="1450"/>
      <c r="HEF50" s="1448"/>
      <c r="HEG50" s="1448"/>
      <c r="HEH50" s="1448"/>
      <c r="HEI50" s="1451"/>
      <c r="HEJ50" s="1447"/>
      <c r="HEK50" s="1448"/>
      <c r="HEL50" s="1448"/>
      <c r="HEM50" s="1448"/>
      <c r="HEN50" s="1449"/>
      <c r="HEO50" s="1771"/>
      <c r="HEP50" s="1447"/>
      <c r="HEQ50" s="1448"/>
      <c r="HER50" s="1448"/>
      <c r="HES50" s="1448"/>
      <c r="HET50" s="1449"/>
      <c r="HEU50" s="1450"/>
      <c r="HEV50" s="1448"/>
      <c r="HEW50" s="1448"/>
      <c r="HEX50" s="1448"/>
      <c r="HEY50" s="1451"/>
      <c r="HEZ50" s="1447"/>
      <c r="HFA50" s="1448"/>
      <c r="HFB50" s="1448"/>
      <c r="HFC50" s="1448"/>
      <c r="HFD50" s="1449"/>
      <c r="HFE50" s="1771"/>
      <c r="HFF50" s="1447"/>
      <c r="HFG50" s="1448"/>
      <c r="HFH50" s="1448"/>
      <c r="HFI50" s="1448"/>
      <c r="HFJ50" s="1449"/>
      <c r="HFK50" s="1450"/>
      <c r="HFL50" s="1448"/>
      <c r="HFM50" s="1448"/>
      <c r="HFN50" s="1448"/>
      <c r="HFO50" s="1451"/>
      <c r="HFP50" s="1447"/>
      <c r="HFQ50" s="1448"/>
      <c r="HFR50" s="1448"/>
      <c r="HFS50" s="1448"/>
      <c r="HFT50" s="1449"/>
      <c r="HFU50" s="1771"/>
      <c r="HFV50" s="1447"/>
      <c r="HFW50" s="1448"/>
      <c r="HFX50" s="1448"/>
      <c r="HFY50" s="1448"/>
      <c r="HFZ50" s="1449"/>
      <c r="HGA50" s="1450"/>
      <c r="HGB50" s="1448"/>
      <c r="HGC50" s="1448"/>
      <c r="HGD50" s="1448"/>
      <c r="HGE50" s="1451"/>
      <c r="HGF50" s="1447"/>
      <c r="HGG50" s="1448"/>
      <c r="HGH50" s="1448"/>
      <c r="HGI50" s="1448"/>
      <c r="HGJ50" s="1449"/>
      <c r="HGK50" s="1771"/>
      <c r="HGL50" s="1447"/>
      <c r="HGM50" s="1448"/>
      <c r="HGN50" s="1448"/>
      <c r="HGO50" s="1448"/>
      <c r="HGP50" s="1449"/>
      <c r="HGQ50" s="1450"/>
      <c r="HGR50" s="1448"/>
      <c r="HGS50" s="1448"/>
      <c r="HGT50" s="1448"/>
      <c r="HGU50" s="1451"/>
      <c r="HGV50" s="1447"/>
      <c r="HGW50" s="1448"/>
      <c r="HGX50" s="1448"/>
      <c r="HGY50" s="1448"/>
      <c r="HGZ50" s="1449"/>
      <c r="HHA50" s="1771"/>
      <c r="HHB50" s="1447"/>
      <c r="HHC50" s="1448"/>
      <c r="HHD50" s="1448"/>
      <c r="HHE50" s="1448"/>
      <c r="HHF50" s="1449"/>
      <c r="HHG50" s="1450"/>
      <c r="HHH50" s="1448"/>
      <c r="HHI50" s="1448"/>
      <c r="HHJ50" s="1448"/>
      <c r="HHK50" s="1451"/>
      <c r="HHL50" s="1447"/>
      <c r="HHM50" s="1448"/>
      <c r="HHN50" s="1448"/>
      <c r="HHO50" s="1448"/>
      <c r="HHP50" s="1449"/>
      <c r="HHQ50" s="1771"/>
      <c r="HHR50" s="1447"/>
      <c r="HHS50" s="1448"/>
      <c r="HHT50" s="1448"/>
      <c r="HHU50" s="1448"/>
      <c r="HHV50" s="1449"/>
      <c r="HHW50" s="1450"/>
      <c r="HHX50" s="1448"/>
      <c r="HHY50" s="1448"/>
      <c r="HHZ50" s="1448"/>
      <c r="HIA50" s="1451"/>
      <c r="HIB50" s="1447"/>
      <c r="HIC50" s="1448"/>
      <c r="HID50" s="1448"/>
      <c r="HIE50" s="1448"/>
      <c r="HIF50" s="1449"/>
      <c r="HIG50" s="1771"/>
      <c r="HIH50" s="1447"/>
      <c r="HII50" s="1448"/>
      <c r="HIJ50" s="1448"/>
      <c r="HIK50" s="1448"/>
      <c r="HIL50" s="1449"/>
      <c r="HIM50" s="1450"/>
      <c r="HIN50" s="1448"/>
      <c r="HIO50" s="1448"/>
      <c r="HIP50" s="1448"/>
      <c r="HIQ50" s="1451"/>
      <c r="HIR50" s="1447"/>
      <c r="HIS50" s="1448"/>
      <c r="HIT50" s="1448"/>
      <c r="HIU50" s="1448"/>
      <c r="HIV50" s="1449"/>
      <c r="HIW50" s="1771"/>
      <c r="HIX50" s="1447"/>
      <c r="HIY50" s="1448"/>
      <c r="HIZ50" s="1448"/>
      <c r="HJA50" s="1448"/>
      <c r="HJB50" s="1449"/>
      <c r="HJC50" s="1450"/>
      <c r="HJD50" s="1448"/>
      <c r="HJE50" s="1448"/>
      <c r="HJF50" s="1448"/>
      <c r="HJG50" s="1451"/>
      <c r="HJH50" s="1447"/>
      <c r="HJI50" s="1448"/>
      <c r="HJJ50" s="1448"/>
      <c r="HJK50" s="1448"/>
      <c r="HJL50" s="1449"/>
      <c r="HJM50" s="1771"/>
      <c r="HJN50" s="1447"/>
      <c r="HJO50" s="1448"/>
      <c r="HJP50" s="1448"/>
      <c r="HJQ50" s="1448"/>
      <c r="HJR50" s="1449"/>
      <c r="HJS50" s="1450"/>
      <c r="HJT50" s="1448"/>
      <c r="HJU50" s="1448"/>
      <c r="HJV50" s="1448"/>
      <c r="HJW50" s="1451"/>
      <c r="HJX50" s="1447"/>
      <c r="HJY50" s="1448"/>
      <c r="HJZ50" s="1448"/>
      <c r="HKA50" s="1448"/>
      <c r="HKB50" s="1449"/>
      <c r="HKC50" s="1771"/>
      <c r="HKD50" s="1447"/>
      <c r="HKE50" s="1448"/>
      <c r="HKF50" s="1448"/>
      <c r="HKG50" s="1448"/>
      <c r="HKH50" s="1449"/>
      <c r="HKI50" s="1450"/>
      <c r="HKJ50" s="1448"/>
      <c r="HKK50" s="1448"/>
      <c r="HKL50" s="1448"/>
      <c r="HKM50" s="1451"/>
      <c r="HKN50" s="1447"/>
      <c r="HKO50" s="1448"/>
      <c r="HKP50" s="1448"/>
      <c r="HKQ50" s="1448"/>
      <c r="HKR50" s="1449"/>
      <c r="HKS50" s="1771"/>
      <c r="HKT50" s="1447"/>
      <c r="HKU50" s="1448"/>
      <c r="HKV50" s="1448"/>
      <c r="HKW50" s="1448"/>
      <c r="HKX50" s="1449"/>
      <c r="HKY50" s="1450"/>
      <c r="HKZ50" s="1448"/>
      <c r="HLA50" s="1448"/>
      <c r="HLB50" s="1448"/>
      <c r="HLC50" s="1451"/>
      <c r="HLD50" s="1447"/>
      <c r="HLE50" s="1448"/>
      <c r="HLF50" s="1448"/>
      <c r="HLG50" s="1448"/>
      <c r="HLH50" s="1449"/>
      <c r="HLI50" s="1771"/>
      <c r="HLJ50" s="1447"/>
      <c r="HLK50" s="1448"/>
      <c r="HLL50" s="1448"/>
      <c r="HLM50" s="1448"/>
      <c r="HLN50" s="1449"/>
      <c r="HLO50" s="1450"/>
      <c r="HLP50" s="1448"/>
      <c r="HLQ50" s="1448"/>
      <c r="HLR50" s="1448"/>
      <c r="HLS50" s="1451"/>
      <c r="HLT50" s="1447"/>
      <c r="HLU50" s="1448"/>
      <c r="HLV50" s="1448"/>
      <c r="HLW50" s="1448"/>
      <c r="HLX50" s="1449"/>
      <c r="HLY50" s="1771"/>
      <c r="HLZ50" s="1447"/>
      <c r="HMA50" s="1448"/>
      <c r="HMB50" s="1448"/>
      <c r="HMC50" s="1448"/>
      <c r="HMD50" s="1449"/>
      <c r="HME50" s="1450"/>
      <c r="HMF50" s="1448"/>
      <c r="HMG50" s="1448"/>
      <c r="HMH50" s="1448"/>
      <c r="HMI50" s="1451"/>
      <c r="HMJ50" s="1447"/>
      <c r="HMK50" s="1448"/>
      <c r="HML50" s="1448"/>
      <c r="HMM50" s="1448"/>
      <c r="HMN50" s="1449"/>
      <c r="HMO50" s="1771"/>
      <c r="HMP50" s="1447"/>
      <c r="HMQ50" s="1448"/>
      <c r="HMR50" s="1448"/>
      <c r="HMS50" s="1448"/>
      <c r="HMT50" s="1449"/>
      <c r="HMU50" s="1450"/>
      <c r="HMV50" s="1448"/>
      <c r="HMW50" s="1448"/>
      <c r="HMX50" s="1448"/>
      <c r="HMY50" s="1451"/>
      <c r="HMZ50" s="1447"/>
      <c r="HNA50" s="1448"/>
      <c r="HNB50" s="1448"/>
      <c r="HNC50" s="1448"/>
      <c r="HND50" s="1449"/>
      <c r="HNE50" s="1771"/>
      <c r="HNF50" s="1447"/>
      <c r="HNG50" s="1448"/>
      <c r="HNH50" s="1448"/>
      <c r="HNI50" s="1448"/>
      <c r="HNJ50" s="1449"/>
      <c r="HNK50" s="1450"/>
      <c r="HNL50" s="1448"/>
      <c r="HNM50" s="1448"/>
      <c r="HNN50" s="1448"/>
      <c r="HNO50" s="1451"/>
      <c r="HNP50" s="1447"/>
      <c r="HNQ50" s="1448"/>
      <c r="HNR50" s="1448"/>
      <c r="HNS50" s="1448"/>
      <c r="HNT50" s="1449"/>
      <c r="HNU50" s="1771"/>
      <c r="HNV50" s="1447"/>
      <c r="HNW50" s="1448"/>
      <c r="HNX50" s="1448"/>
      <c r="HNY50" s="1448"/>
      <c r="HNZ50" s="1449"/>
      <c r="HOA50" s="1450"/>
      <c r="HOB50" s="1448"/>
      <c r="HOC50" s="1448"/>
      <c r="HOD50" s="1448"/>
      <c r="HOE50" s="1451"/>
      <c r="HOF50" s="1447"/>
      <c r="HOG50" s="1448"/>
      <c r="HOH50" s="1448"/>
      <c r="HOI50" s="1448"/>
      <c r="HOJ50" s="1449"/>
      <c r="HOK50" s="1771"/>
      <c r="HOL50" s="1447"/>
      <c r="HOM50" s="1448"/>
      <c r="HON50" s="1448"/>
      <c r="HOO50" s="1448"/>
      <c r="HOP50" s="1449"/>
      <c r="HOQ50" s="1450"/>
      <c r="HOR50" s="1448"/>
      <c r="HOS50" s="1448"/>
      <c r="HOT50" s="1448"/>
      <c r="HOU50" s="1451"/>
      <c r="HOV50" s="1447"/>
      <c r="HOW50" s="1448"/>
      <c r="HOX50" s="1448"/>
      <c r="HOY50" s="1448"/>
      <c r="HOZ50" s="1449"/>
      <c r="HPA50" s="1771"/>
      <c r="HPB50" s="1447"/>
      <c r="HPC50" s="1448"/>
      <c r="HPD50" s="1448"/>
      <c r="HPE50" s="1448"/>
      <c r="HPF50" s="1449"/>
      <c r="HPG50" s="1450"/>
      <c r="HPH50" s="1448"/>
      <c r="HPI50" s="1448"/>
      <c r="HPJ50" s="1448"/>
      <c r="HPK50" s="1451"/>
      <c r="HPL50" s="1447"/>
      <c r="HPM50" s="1448"/>
      <c r="HPN50" s="1448"/>
      <c r="HPO50" s="1448"/>
      <c r="HPP50" s="1449"/>
      <c r="HPQ50" s="1771"/>
      <c r="HPR50" s="1447"/>
      <c r="HPS50" s="1448"/>
      <c r="HPT50" s="1448"/>
      <c r="HPU50" s="1448"/>
      <c r="HPV50" s="1449"/>
      <c r="HPW50" s="1450"/>
      <c r="HPX50" s="1448"/>
      <c r="HPY50" s="1448"/>
      <c r="HPZ50" s="1448"/>
      <c r="HQA50" s="1451"/>
      <c r="HQB50" s="1447"/>
      <c r="HQC50" s="1448"/>
      <c r="HQD50" s="1448"/>
      <c r="HQE50" s="1448"/>
      <c r="HQF50" s="1449"/>
      <c r="HQG50" s="1771"/>
      <c r="HQH50" s="1447"/>
      <c r="HQI50" s="1448"/>
      <c r="HQJ50" s="1448"/>
      <c r="HQK50" s="1448"/>
      <c r="HQL50" s="1449"/>
      <c r="HQM50" s="1450"/>
      <c r="HQN50" s="1448"/>
      <c r="HQO50" s="1448"/>
      <c r="HQP50" s="1448"/>
      <c r="HQQ50" s="1451"/>
      <c r="HQR50" s="1447"/>
      <c r="HQS50" s="1448"/>
      <c r="HQT50" s="1448"/>
      <c r="HQU50" s="1448"/>
      <c r="HQV50" s="1449"/>
      <c r="HQW50" s="1771"/>
      <c r="HQX50" s="1447"/>
      <c r="HQY50" s="1448"/>
      <c r="HQZ50" s="1448"/>
      <c r="HRA50" s="1448"/>
      <c r="HRB50" s="1449"/>
      <c r="HRC50" s="1450"/>
      <c r="HRD50" s="1448"/>
      <c r="HRE50" s="1448"/>
      <c r="HRF50" s="1448"/>
      <c r="HRG50" s="1451"/>
      <c r="HRH50" s="1447"/>
      <c r="HRI50" s="1448"/>
      <c r="HRJ50" s="1448"/>
      <c r="HRK50" s="1448"/>
      <c r="HRL50" s="1449"/>
      <c r="HRM50" s="1771"/>
      <c r="HRN50" s="1447"/>
      <c r="HRO50" s="1448"/>
      <c r="HRP50" s="1448"/>
      <c r="HRQ50" s="1448"/>
      <c r="HRR50" s="1449"/>
      <c r="HRS50" s="1450"/>
      <c r="HRT50" s="1448"/>
      <c r="HRU50" s="1448"/>
      <c r="HRV50" s="1448"/>
      <c r="HRW50" s="1451"/>
      <c r="HRX50" s="1447"/>
      <c r="HRY50" s="1448"/>
      <c r="HRZ50" s="1448"/>
      <c r="HSA50" s="1448"/>
      <c r="HSB50" s="1449"/>
      <c r="HSC50" s="1771"/>
      <c r="HSD50" s="1447"/>
      <c r="HSE50" s="1448"/>
      <c r="HSF50" s="1448"/>
      <c r="HSG50" s="1448"/>
      <c r="HSH50" s="1449"/>
      <c r="HSI50" s="1450"/>
      <c r="HSJ50" s="1448"/>
      <c r="HSK50" s="1448"/>
      <c r="HSL50" s="1448"/>
      <c r="HSM50" s="1451"/>
      <c r="HSN50" s="1447"/>
      <c r="HSO50" s="1448"/>
      <c r="HSP50" s="1448"/>
      <c r="HSQ50" s="1448"/>
      <c r="HSR50" s="1449"/>
      <c r="HSS50" s="1771"/>
      <c r="HST50" s="1447"/>
      <c r="HSU50" s="1448"/>
      <c r="HSV50" s="1448"/>
      <c r="HSW50" s="1448"/>
      <c r="HSX50" s="1449"/>
      <c r="HSY50" s="1450"/>
      <c r="HSZ50" s="1448"/>
      <c r="HTA50" s="1448"/>
      <c r="HTB50" s="1448"/>
      <c r="HTC50" s="1451"/>
      <c r="HTD50" s="1447"/>
      <c r="HTE50" s="1448"/>
      <c r="HTF50" s="1448"/>
      <c r="HTG50" s="1448"/>
      <c r="HTH50" s="1449"/>
      <c r="HTI50" s="1771"/>
      <c r="HTJ50" s="1447"/>
      <c r="HTK50" s="1448"/>
      <c r="HTL50" s="1448"/>
      <c r="HTM50" s="1448"/>
      <c r="HTN50" s="1449"/>
      <c r="HTO50" s="1450"/>
      <c r="HTP50" s="1448"/>
      <c r="HTQ50" s="1448"/>
      <c r="HTR50" s="1448"/>
      <c r="HTS50" s="1451"/>
      <c r="HTT50" s="1447"/>
      <c r="HTU50" s="1448"/>
      <c r="HTV50" s="1448"/>
      <c r="HTW50" s="1448"/>
      <c r="HTX50" s="1449"/>
      <c r="HTY50" s="1771"/>
      <c r="HTZ50" s="1447"/>
      <c r="HUA50" s="1448"/>
      <c r="HUB50" s="1448"/>
      <c r="HUC50" s="1448"/>
      <c r="HUD50" s="1449"/>
      <c r="HUE50" s="1450"/>
      <c r="HUF50" s="1448"/>
      <c r="HUG50" s="1448"/>
      <c r="HUH50" s="1448"/>
      <c r="HUI50" s="1451"/>
      <c r="HUJ50" s="1447"/>
      <c r="HUK50" s="1448"/>
      <c r="HUL50" s="1448"/>
      <c r="HUM50" s="1448"/>
      <c r="HUN50" s="1449"/>
      <c r="HUO50" s="1771"/>
      <c r="HUP50" s="1447"/>
      <c r="HUQ50" s="1448"/>
      <c r="HUR50" s="1448"/>
      <c r="HUS50" s="1448"/>
      <c r="HUT50" s="1449"/>
      <c r="HUU50" s="1450"/>
      <c r="HUV50" s="1448"/>
      <c r="HUW50" s="1448"/>
      <c r="HUX50" s="1448"/>
      <c r="HUY50" s="1451"/>
      <c r="HUZ50" s="1447"/>
      <c r="HVA50" s="1448"/>
      <c r="HVB50" s="1448"/>
      <c r="HVC50" s="1448"/>
      <c r="HVD50" s="1449"/>
      <c r="HVE50" s="1771"/>
      <c r="HVF50" s="1447"/>
      <c r="HVG50" s="1448"/>
      <c r="HVH50" s="1448"/>
      <c r="HVI50" s="1448"/>
      <c r="HVJ50" s="1449"/>
      <c r="HVK50" s="1450"/>
      <c r="HVL50" s="1448"/>
      <c r="HVM50" s="1448"/>
      <c r="HVN50" s="1448"/>
      <c r="HVO50" s="1451"/>
      <c r="HVP50" s="1447"/>
      <c r="HVQ50" s="1448"/>
      <c r="HVR50" s="1448"/>
      <c r="HVS50" s="1448"/>
      <c r="HVT50" s="1449"/>
      <c r="HVU50" s="1771"/>
      <c r="HVV50" s="1447"/>
      <c r="HVW50" s="1448"/>
      <c r="HVX50" s="1448"/>
      <c r="HVY50" s="1448"/>
      <c r="HVZ50" s="1449"/>
      <c r="HWA50" s="1450"/>
      <c r="HWB50" s="1448"/>
      <c r="HWC50" s="1448"/>
      <c r="HWD50" s="1448"/>
      <c r="HWE50" s="1451"/>
      <c r="HWF50" s="1447"/>
      <c r="HWG50" s="1448"/>
      <c r="HWH50" s="1448"/>
      <c r="HWI50" s="1448"/>
      <c r="HWJ50" s="1449"/>
      <c r="HWK50" s="1771"/>
      <c r="HWL50" s="1447"/>
      <c r="HWM50" s="1448"/>
      <c r="HWN50" s="1448"/>
      <c r="HWO50" s="1448"/>
      <c r="HWP50" s="1449"/>
      <c r="HWQ50" s="1450"/>
      <c r="HWR50" s="1448"/>
      <c r="HWS50" s="1448"/>
      <c r="HWT50" s="1448"/>
      <c r="HWU50" s="1451"/>
      <c r="HWV50" s="1447"/>
      <c r="HWW50" s="1448"/>
      <c r="HWX50" s="1448"/>
      <c r="HWY50" s="1448"/>
      <c r="HWZ50" s="1449"/>
      <c r="HXA50" s="1771"/>
      <c r="HXB50" s="1447"/>
      <c r="HXC50" s="1448"/>
      <c r="HXD50" s="1448"/>
      <c r="HXE50" s="1448"/>
      <c r="HXF50" s="1449"/>
      <c r="HXG50" s="1450"/>
      <c r="HXH50" s="1448"/>
      <c r="HXI50" s="1448"/>
      <c r="HXJ50" s="1448"/>
      <c r="HXK50" s="1451"/>
      <c r="HXL50" s="1447"/>
      <c r="HXM50" s="1448"/>
      <c r="HXN50" s="1448"/>
      <c r="HXO50" s="1448"/>
      <c r="HXP50" s="1449"/>
      <c r="HXQ50" s="1771"/>
      <c r="HXR50" s="1447"/>
      <c r="HXS50" s="1448"/>
      <c r="HXT50" s="1448"/>
      <c r="HXU50" s="1448"/>
      <c r="HXV50" s="1449"/>
      <c r="HXW50" s="1450"/>
      <c r="HXX50" s="1448"/>
      <c r="HXY50" s="1448"/>
      <c r="HXZ50" s="1448"/>
      <c r="HYA50" s="1451"/>
      <c r="HYB50" s="1447"/>
      <c r="HYC50" s="1448"/>
      <c r="HYD50" s="1448"/>
      <c r="HYE50" s="1448"/>
      <c r="HYF50" s="1449"/>
      <c r="HYG50" s="1771"/>
      <c r="HYH50" s="1447"/>
      <c r="HYI50" s="1448"/>
      <c r="HYJ50" s="1448"/>
      <c r="HYK50" s="1448"/>
      <c r="HYL50" s="1449"/>
      <c r="HYM50" s="1450"/>
      <c r="HYN50" s="1448"/>
      <c r="HYO50" s="1448"/>
      <c r="HYP50" s="1448"/>
      <c r="HYQ50" s="1451"/>
      <c r="HYR50" s="1447"/>
      <c r="HYS50" s="1448"/>
      <c r="HYT50" s="1448"/>
      <c r="HYU50" s="1448"/>
      <c r="HYV50" s="1449"/>
      <c r="HYW50" s="1771"/>
      <c r="HYX50" s="1447"/>
      <c r="HYY50" s="1448"/>
      <c r="HYZ50" s="1448"/>
      <c r="HZA50" s="1448"/>
      <c r="HZB50" s="1449"/>
      <c r="HZC50" s="1450"/>
      <c r="HZD50" s="1448"/>
      <c r="HZE50" s="1448"/>
      <c r="HZF50" s="1448"/>
      <c r="HZG50" s="1451"/>
      <c r="HZH50" s="1447"/>
      <c r="HZI50" s="1448"/>
      <c r="HZJ50" s="1448"/>
      <c r="HZK50" s="1448"/>
      <c r="HZL50" s="1449"/>
      <c r="HZM50" s="1771"/>
      <c r="HZN50" s="1447"/>
      <c r="HZO50" s="1448"/>
      <c r="HZP50" s="1448"/>
      <c r="HZQ50" s="1448"/>
      <c r="HZR50" s="1449"/>
      <c r="HZS50" s="1450"/>
      <c r="HZT50" s="1448"/>
      <c r="HZU50" s="1448"/>
      <c r="HZV50" s="1448"/>
      <c r="HZW50" s="1451"/>
      <c r="HZX50" s="1447"/>
      <c r="HZY50" s="1448"/>
      <c r="HZZ50" s="1448"/>
      <c r="IAA50" s="1448"/>
      <c r="IAB50" s="1449"/>
      <c r="IAC50" s="1771"/>
      <c r="IAD50" s="1447"/>
      <c r="IAE50" s="1448"/>
      <c r="IAF50" s="1448"/>
      <c r="IAG50" s="1448"/>
      <c r="IAH50" s="1449"/>
      <c r="IAI50" s="1450"/>
      <c r="IAJ50" s="1448"/>
      <c r="IAK50" s="1448"/>
      <c r="IAL50" s="1448"/>
      <c r="IAM50" s="1451"/>
      <c r="IAN50" s="1447"/>
      <c r="IAO50" s="1448"/>
      <c r="IAP50" s="1448"/>
      <c r="IAQ50" s="1448"/>
      <c r="IAR50" s="1449"/>
      <c r="IAS50" s="1771"/>
      <c r="IAT50" s="1447"/>
      <c r="IAU50" s="1448"/>
      <c r="IAV50" s="1448"/>
      <c r="IAW50" s="1448"/>
      <c r="IAX50" s="1449"/>
      <c r="IAY50" s="1450"/>
      <c r="IAZ50" s="1448"/>
      <c r="IBA50" s="1448"/>
      <c r="IBB50" s="1448"/>
      <c r="IBC50" s="1451"/>
      <c r="IBD50" s="1447"/>
      <c r="IBE50" s="1448"/>
      <c r="IBF50" s="1448"/>
      <c r="IBG50" s="1448"/>
      <c r="IBH50" s="1449"/>
      <c r="IBI50" s="1771"/>
      <c r="IBJ50" s="1447"/>
      <c r="IBK50" s="1448"/>
      <c r="IBL50" s="1448"/>
      <c r="IBM50" s="1448"/>
      <c r="IBN50" s="1449"/>
      <c r="IBO50" s="1450"/>
      <c r="IBP50" s="1448"/>
      <c r="IBQ50" s="1448"/>
      <c r="IBR50" s="1448"/>
      <c r="IBS50" s="1451"/>
      <c r="IBT50" s="1447"/>
      <c r="IBU50" s="1448"/>
      <c r="IBV50" s="1448"/>
      <c r="IBW50" s="1448"/>
      <c r="IBX50" s="1449"/>
      <c r="IBY50" s="1771"/>
      <c r="IBZ50" s="1447"/>
      <c r="ICA50" s="1448"/>
      <c r="ICB50" s="1448"/>
      <c r="ICC50" s="1448"/>
      <c r="ICD50" s="1449"/>
      <c r="ICE50" s="1450"/>
      <c r="ICF50" s="1448"/>
      <c r="ICG50" s="1448"/>
      <c r="ICH50" s="1448"/>
      <c r="ICI50" s="1451"/>
      <c r="ICJ50" s="1447"/>
      <c r="ICK50" s="1448"/>
      <c r="ICL50" s="1448"/>
      <c r="ICM50" s="1448"/>
      <c r="ICN50" s="1449"/>
      <c r="ICO50" s="1771"/>
      <c r="ICP50" s="1447"/>
      <c r="ICQ50" s="1448"/>
      <c r="ICR50" s="1448"/>
      <c r="ICS50" s="1448"/>
      <c r="ICT50" s="1449"/>
      <c r="ICU50" s="1450"/>
      <c r="ICV50" s="1448"/>
      <c r="ICW50" s="1448"/>
      <c r="ICX50" s="1448"/>
      <c r="ICY50" s="1451"/>
      <c r="ICZ50" s="1447"/>
      <c r="IDA50" s="1448"/>
      <c r="IDB50" s="1448"/>
      <c r="IDC50" s="1448"/>
      <c r="IDD50" s="1449"/>
      <c r="IDE50" s="1771"/>
      <c r="IDF50" s="1447"/>
      <c r="IDG50" s="1448"/>
      <c r="IDH50" s="1448"/>
      <c r="IDI50" s="1448"/>
      <c r="IDJ50" s="1449"/>
      <c r="IDK50" s="1450"/>
      <c r="IDL50" s="1448"/>
      <c r="IDM50" s="1448"/>
      <c r="IDN50" s="1448"/>
      <c r="IDO50" s="1451"/>
      <c r="IDP50" s="1447"/>
      <c r="IDQ50" s="1448"/>
      <c r="IDR50" s="1448"/>
      <c r="IDS50" s="1448"/>
      <c r="IDT50" s="1449"/>
      <c r="IDU50" s="1771"/>
      <c r="IDV50" s="1447"/>
      <c r="IDW50" s="1448"/>
      <c r="IDX50" s="1448"/>
      <c r="IDY50" s="1448"/>
      <c r="IDZ50" s="1449"/>
      <c r="IEA50" s="1450"/>
      <c r="IEB50" s="1448"/>
      <c r="IEC50" s="1448"/>
      <c r="IED50" s="1448"/>
      <c r="IEE50" s="1451"/>
      <c r="IEF50" s="1447"/>
      <c r="IEG50" s="1448"/>
      <c r="IEH50" s="1448"/>
      <c r="IEI50" s="1448"/>
      <c r="IEJ50" s="1449"/>
      <c r="IEK50" s="1771"/>
      <c r="IEL50" s="1447"/>
      <c r="IEM50" s="1448"/>
      <c r="IEN50" s="1448"/>
      <c r="IEO50" s="1448"/>
      <c r="IEP50" s="1449"/>
      <c r="IEQ50" s="1450"/>
      <c r="IER50" s="1448"/>
      <c r="IES50" s="1448"/>
      <c r="IET50" s="1448"/>
      <c r="IEU50" s="1451"/>
      <c r="IEV50" s="1447"/>
      <c r="IEW50" s="1448"/>
      <c r="IEX50" s="1448"/>
      <c r="IEY50" s="1448"/>
      <c r="IEZ50" s="1449"/>
      <c r="IFA50" s="1771"/>
      <c r="IFB50" s="1447"/>
      <c r="IFC50" s="1448"/>
      <c r="IFD50" s="1448"/>
      <c r="IFE50" s="1448"/>
      <c r="IFF50" s="1449"/>
      <c r="IFG50" s="1450"/>
      <c r="IFH50" s="1448"/>
      <c r="IFI50" s="1448"/>
      <c r="IFJ50" s="1448"/>
      <c r="IFK50" s="1451"/>
      <c r="IFL50" s="1447"/>
      <c r="IFM50" s="1448"/>
      <c r="IFN50" s="1448"/>
      <c r="IFO50" s="1448"/>
      <c r="IFP50" s="1449"/>
      <c r="IFQ50" s="1771"/>
      <c r="IFR50" s="1447"/>
      <c r="IFS50" s="1448"/>
      <c r="IFT50" s="1448"/>
      <c r="IFU50" s="1448"/>
      <c r="IFV50" s="1449"/>
      <c r="IFW50" s="1450"/>
      <c r="IFX50" s="1448"/>
      <c r="IFY50" s="1448"/>
      <c r="IFZ50" s="1448"/>
      <c r="IGA50" s="1451"/>
      <c r="IGB50" s="1447"/>
      <c r="IGC50" s="1448"/>
      <c r="IGD50" s="1448"/>
      <c r="IGE50" s="1448"/>
      <c r="IGF50" s="1449"/>
      <c r="IGG50" s="1771"/>
      <c r="IGH50" s="1447"/>
      <c r="IGI50" s="1448"/>
      <c r="IGJ50" s="1448"/>
      <c r="IGK50" s="1448"/>
      <c r="IGL50" s="1449"/>
      <c r="IGM50" s="1450"/>
      <c r="IGN50" s="1448"/>
      <c r="IGO50" s="1448"/>
      <c r="IGP50" s="1448"/>
      <c r="IGQ50" s="1451"/>
      <c r="IGR50" s="1447"/>
      <c r="IGS50" s="1448"/>
      <c r="IGT50" s="1448"/>
      <c r="IGU50" s="1448"/>
      <c r="IGV50" s="1449"/>
      <c r="IGW50" s="1771"/>
      <c r="IGX50" s="1447"/>
      <c r="IGY50" s="1448"/>
      <c r="IGZ50" s="1448"/>
      <c r="IHA50" s="1448"/>
      <c r="IHB50" s="1449"/>
      <c r="IHC50" s="1450"/>
      <c r="IHD50" s="1448"/>
      <c r="IHE50" s="1448"/>
      <c r="IHF50" s="1448"/>
      <c r="IHG50" s="1451"/>
      <c r="IHH50" s="1447"/>
      <c r="IHI50" s="1448"/>
      <c r="IHJ50" s="1448"/>
      <c r="IHK50" s="1448"/>
      <c r="IHL50" s="1449"/>
      <c r="IHM50" s="1771"/>
      <c r="IHN50" s="1447"/>
      <c r="IHO50" s="1448"/>
      <c r="IHP50" s="1448"/>
      <c r="IHQ50" s="1448"/>
      <c r="IHR50" s="1449"/>
      <c r="IHS50" s="1450"/>
      <c r="IHT50" s="1448"/>
      <c r="IHU50" s="1448"/>
      <c r="IHV50" s="1448"/>
      <c r="IHW50" s="1451"/>
      <c r="IHX50" s="1447"/>
      <c r="IHY50" s="1448"/>
      <c r="IHZ50" s="1448"/>
      <c r="IIA50" s="1448"/>
      <c r="IIB50" s="1449"/>
      <c r="IIC50" s="1771"/>
      <c r="IID50" s="1447"/>
      <c r="IIE50" s="1448"/>
      <c r="IIF50" s="1448"/>
      <c r="IIG50" s="1448"/>
      <c r="IIH50" s="1449"/>
      <c r="III50" s="1450"/>
      <c r="IIJ50" s="1448"/>
      <c r="IIK50" s="1448"/>
      <c r="IIL50" s="1448"/>
      <c r="IIM50" s="1451"/>
      <c r="IIN50" s="1447"/>
      <c r="IIO50" s="1448"/>
      <c r="IIP50" s="1448"/>
      <c r="IIQ50" s="1448"/>
      <c r="IIR50" s="1449"/>
      <c r="IIS50" s="1771"/>
      <c r="IIT50" s="1447"/>
      <c r="IIU50" s="1448"/>
      <c r="IIV50" s="1448"/>
      <c r="IIW50" s="1448"/>
      <c r="IIX50" s="1449"/>
      <c r="IIY50" s="1450"/>
      <c r="IIZ50" s="1448"/>
      <c r="IJA50" s="1448"/>
      <c r="IJB50" s="1448"/>
      <c r="IJC50" s="1451"/>
      <c r="IJD50" s="1447"/>
      <c r="IJE50" s="1448"/>
      <c r="IJF50" s="1448"/>
      <c r="IJG50" s="1448"/>
      <c r="IJH50" s="1449"/>
      <c r="IJI50" s="1771"/>
      <c r="IJJ50" s="1447"/>
      <c r="IJK50" s="1448"/>
      <c r="IJL50" s="1448"/>
      <c r="IJM50" s="1448"/>
      <c r="IJN50" s="1449"/>
      <c r="IJO50" s="1450"/>
      <c r="IJP50" s="1448"/>
      <c r="IJQ50" s="1448"/>
      <c r="IJR50" s="1448"/>
      <c r="IJS50" s="1451"/>
      <c r="IJT50" s="1447"/>
      <c r="IJU50" s="1448"/>
      <c r="IJV50" s="1448"/>
      <c r="IJW50" s="1448"/>
      <c r="IJX50" s="1449"/>
      <c r="IJY50" s="1771"/>
      <c r="IJZ50" s="1447"/>
      <c r="IKA50" s="1448"/>
      <c r="IKB50" s="1448"/>
      <c r="IKC50" s="1448"/>
      <c r="IKD50" s="1449"/>
      <c r="IKE50" s="1450"/>
      <c r="IKF50" s="1448"/>
      <c r="IKG50" s="1448"/>
      <c r="IKH50" s="1448"/>
      <c r="IKI50" s="1451"/>
      <c r="IKJ50" s="1447"/>
      <c r="IKK50" s="1448"/>
      <c r="IKL50" s="1448"/>
      <c r="IKM50" s="1448"/>
      <c r="IKN50" s="1449"/>
      <c r="IKO50" s="1771"/>
      <c r="IKP50" s="1447"/>
      <c r="IKQ50" s="1448"/>
      <c r="IKR50" s="1448"/>
      <c r="IKS50" s="1448"/>
      <c r="IKT50" s="1449"/>
      <c r="IKU50" s="1450"/>
      <c r="IKV50" s="1448"/>
      <c r="IKW50" s="1448"/>
      <c r="IKX50" s="1448"/>
      <c r="IKY50" s="1451"/>
      <c r="IKZ50" s="1447"/>
      <c r="ILA50" s="1448"/>
      <c r="ILB50" s="1448"/>
      <c r="ILC50" s="1448"/>
      <c r="ILD50" s="1449"/>
      <c r="ILE50" s="1771"/>
      <c r="ILF50" s="1447"/>
      <c r="ILG50" s="1448"/>
      <c r="ILH50" s="1448"/>
      <c r="ILI50" s="1448"/>
      <c r="ILJ50" s="1449"/>
      <c r="ILK50" s="1450"/>
      <c r="ILL50" s="1448"/>
      <c r="ILM50" s="1448"/>
      <c r="ILN50" s="1448"/>
      <c r="ILO50" s="1451"/>
      <c r="ILP50" s="1447"/>
      <c r="ILQ50" s="1448"/>
      <c r="ILR50" s="1448"/>
      <c r="ILS50" s="1448"/>
      <c r="ILT50" s="1449"/>
      <c r="ILU50" s="1771"/>
      <c r="ILV50" s="1447"/>
      <c r="ILW50" s="1448"/>
      <c r="ILX50" s="1448"/>
      <c r="ILY50" s="1448"/>
      <c r="ILZ50" s="1449"/>
      <c r="IMA50" s="1450"/>
      <c r="IMB50" s="1448"/>
      <c r="IMC50" s="1448"/>
      <c r="IMD50" s="1448"/>
      <c r="IME50" s="1451"/>
      <c r="IMF50" s="1447"/>
      <c r="IMG50" s="1448"/>
      <c r="IMH50" s="1448"/>
      <c r="IMI50" s="1448"/>
      <c r="IMJ50" s="1449"/>
      <c r="IMK50" s="1771"/>
      <c r="IML50" s="1447"/>
      <c r="IMM50" s="1448"/>
      <c r="IMN50" s="1448"/>
      <c r="IMO50" s="1448"/>
      <c r="IMP50" s="1449"/>
      <c r="IMQ50" s="1450"/>
      <c r="IMR50" s="1448"/>
      <c r="IMS50" s="1448"/>
      <c r="IMT50" s="1448"/>
      <c r="IMU50" s="1451"/>
      <c r="IMV50" s="1447"/>
      <c r="IMW50" s="1448"/>
      <c r="IMX50" s="1448"/>
      <c r="IMY50" s="1448"/>
      <c r="IMZ50" s="1449"/>
      <c r="INA50" s="1771"/>
      <c r="INB50" s="1447"/>
      <c r="INC50" s="1448"/>
      <c r="IND50" s="1448"/>
      <c r="INE50" s="1448"/>
      <c r="INF50" s="1449"/>
      <c r="ING50" s="1450"/>
      <c r="INH50" s="1448"/>
      <c r="INI50" s="1448"/>
      <c r="INJ50" s="1448"/>
      <c r="INK50" s="1451"/>
      <c r="INL50" s="1447"/>
      <c r="INM50" s="1448"/>
      <c r="INN50" s="1448"/>
      <c r="INO50" s="1448"/>
      <c r="INP50" s="1449"/>
      <c r="INQ50" s="1771"/>
      <c r="INR50" s="1447"/>
      <c r="INS50" s="1448"/>
      <c r="INT50" s="1448"/>
      <c r="INU50" s="1448"/>
      <c r="INV50" s="1449"/>
      <c r="INW50" s="1450"/>
      <c r="INX50" s="1448"/>
      <c r="INY50" s="1448"/>
      <c r="INZ50" s="1448"/>
      <c r="IOA50" s="1451"/>
      <c r="IOB50" s="1447"/>
      <c r="IOC50" s="1448"/>
      <c r="IOD50" s="1448"/>
      <c r="IOE50" s="1448"/>
      <c r="IOF50" s="1449"/>
      <c r="IOG50" s="1771"/>
      <c r="IOH50" s="1447"/>
      <c r="IOI50" s="1448"/>
      <c r="IOJ50" s="1448"/>
      <c r="IOK50" s="1448"/>
      <c r="IOL50" s="1449"/>
      <c r="IOM50" s="1450"/>
      <c r="ION50" s="1448"/>
      <c r="IOO50" s="1448"/>
      <c r="IOP50" s="1448"/>
      <c r="IOQ50" s="1451"/>
      <c r="IOR50" s="1447"/>
      <c r="IOS50" s="1448"/>
      <c r="IOT50" s="1448"/>
      <c r="IOU50" s="1448"/>
      <c r="IOV50" s="1449"/>
      <c r="IOW50" s="1771"/>
      <c r="IOX50" s="1447"/>
      <c r="IOY50" s="1448"/>
      <c r="IOZ50" s="1448"/>
      <c r="IPA50" s="1448"/>
      <c r="IPB50" s="1449"/>
      <c r="IPC50" s="1450"/>
      <c r="IPD50" s="1448"/>
      <c r="IPE50" s="1448"/>
      <c r="IPF50" s="1448"/>
      <c r="IPG50" s="1451"/>
      <c r="IPH50" s="1447"/>
      <c r="IPI50" s="1448"/>
      <c r="IPJ50" s="1448"/>
      <c r="IPK50" s="1448"/>
      <c r="IPL50" s="1449"/>
      <c r="IPM50" s="1771"/>
      <c r="IPN50" s="1447"/>
      <c r="IPO50" s="1448"/>
      <c r="IPP50" s="1448"/>
      <c r="IPQ50" s="1448"/>
      <c r="IPR50" s="1449"/>
      <c r="IPS50" s="1450"/>
      <c r="IPT50" s="1448"/>
      <c r="IPU50" s="1448"/>
      <c r="IPV50" s="1448"/>
      <c r="IPW50" s="1451"/>
      <c r="IPX50" s="1447"/>
      <c r="IPY50" s="1448"/>
      <c r="IPZ50" s="1448"/>
      <c r="IQA50" s="1448"/>
      <c r="IQB50" s="1449"/>
      <c r="IQC50" s="1771"/>
      <c r="IQD50" s="1447"/>
      <c r="IQE50" s="1448"/>
      <c r="IQF50" s="1448"/>
      <c r="IQG50" s="1448"/>
      <c r="IQH50" s="1449"/>
      <c r="IQI50" s="1450"/>
      <c r="IQJ50" s="1448"/>
      <c r="IQK50" s="1448"/>
      <c r="IQL50" s="1448"/>
      <c r="IQM50" s="1451"/>
      <c r="IQN50" s="1447"/>
      <c r="IQO50" s="1448"/>
      <c r="IQP50" s="1448"/>
      <c r="IQQ50" s="1448"/>
      <c r="IQR50" s="1449"/>
      <c r="IQS50" s="1771"/>
      <c r="IQT50" s="1447"/>
      <c r="IQU50" s="1448"/>
      <c r="IQV50" s="1448"/>
      <c r="IQW50" s="1448"/>
      <c r="IQX50" s="1449"/>
      <c r="IQY50" s="1450"/>
      <c r="IQZ50" s="1448"/>
      <c r="IRA50" s="1448"/>
      <c r="IRB50" s="1448"/>
      <c r="IRC50" s="1451"/>
      <c r="IRD50" s="1447"/>
      <c r="IRE50" s="1448"/>
      <c r="IRF50" s="1448"/>
      <c r="IRG50" s="1448"/>
      <c r="IRH50" s="1449"/>
      <c r="IRI50" s="1771"/>
      <c r="IRJ50" s="1447"/>
      <c r="IRK50" s="1448"/>
      <c r="IRL50" s="1448"/>
      <c r="IRM50" s="1448"/>
      <c r="IRN50" s="1449"/>
      <c r="IRO50" s="1450"/>
      <c r="IRP50" s="1448"/>
      <c r="IRQ50" s="1448"/>
      <c r="IRR50" s="1448"/>
      <c r="IRS50" s="1451"/>
      <c r="IRT50" s="1447"/>
      <c r="IRU50" s="1448"/>
      <c r="IRV50" s="1448"/>
      <c r="IRW50" s="1448"/>
      <c r="IRX50" s="1449"/>
      <c r="IRY50" s="1771"/>
      <c r="IRZ50" s="1447"/>
      <c r="ISA50" s="1448"/>
      <c r="ISB50" s="1448"/>
      <c r="ISC50" s="1448"/>
      <c r="ISD50" s="1449"/>
      <c r="ISE50" s="1450"/>
      <c r="ISF50" s="1448"/>
      <c r="ISG50" s="1448"/>
      <c r="ISH50" s="1448"/>
      <c r="ISI50" s="1451"/>
      <c r="ISJ50" s="1447"/>
      <c r="ISK50" s="1448"/>
      <c r="ISL50" s="1448"/>
      <c r="ISM50" s="1448"/>
      <c r="ISN50" s="1449"/>
      <c r="ISO50" s="1771"/>
      <c r="ISP50" s="1447"/>
      <c r="ISQ50" s="1448"/>
      <c r="ISR50" s="1448"/>
      <c r="ISS50" s="1448"/>
      <c r="IST50" s="1449"/>
      <c r="ISU50" s="1450"/>
      <c r="ISV50" s="1448"/>
      <c r="ISW50" s="1448"/>
      <c r="ISX50" s="1448"/>
      <c r="ISY50" s="1451"/>
      <c r="ISZ50" s="1447"/>
      <c r="ITA50" s="1448"/>
      <c r="ITB50" s="1448"/>
      <c r="ITC50" s="1448"/>
      <c r="ITD50" s="1449"/>
      <c r="ITE50" s="1771"/>
      <c r="ITF50" s="1447"/>
      <c r="ITG50" s="1448"/>
      <c r="ITH50" s="1448"/>
      <c r="ITI50" s="1448"/>
      <c r="ITJ50" s="1449"/>
      <c r="ITK50" s="1450"/>
      <c r="ITL50" s="1448"/>
      <c r="ITM50" s="1448"/>
      <c r="ITN50" s="1448"/>
      <c r="ITO50" s="1451"/>
      <c r="ITP50" s="1447"/>
      <c r="ITQ50" s="1448"/>
      <c r="ITR50" s="1448"/>
      <c r="ITS50" s="1448"/>
      <c r="ITT50" s="1449"/>
      <c r="ITU50" s="1771"/>
      <c r="ITV50" s="1447"/>
      <c r="ITW50" s="1448"/>
      <c r="ITX50" s="1448"/>
      <c r="ITY50" s="1448"/>
      <c r="ITZ50" s="1449"/>
      <c r="IUA50" s="1450"/>
      <c r="IUB50" s="1448"/>
      <c r="IUC50" s="1448"/>
      <c r="IUD50" s="1448"/>
      <c r="IUE50" s="1451"/>
      <c r="IUF50" s="1447"/>
      <c r="IUG50" s="1448"/>
      <c r="IUH50" s="1448"/>
      <c r="IUI50" s="1448"/>
      <c r="IUJ50" s="1449"/>
      <c r="IUK50" s="1771"/>
      <c r="IUL50" s="1447"/>
      <c r="IUM50" s="1448"/>
      <c r="IUN50" s="1448"/>
      <c r="IUO50" s="1448"/>
      <c r="IUP50" s="1449"/>
      <c r="IUQ50" s="1450"/>
      <c r="IUR50" s="1448"/>
      <c r="IUS50" s="1448"/>
      <c r="IUT50" s="1448"/>
      <c r="IUU50" s="1451"/>
      <c r="IUV50" s="1447"/>
      <c r="IUW50" s="1448"/>
      <c r="IUX50" s="1448"/>
      <c r="IUY50" s="1448"/>
      <c r="IUZ50" s="1449"/>
      <c r="IVA50" s="1771"/>
      <c r="IVB50" s="1447"/>
      <c r="IVC50" s="1448"/>
      <c r="IVD50" s="1448"/>
      <c r="IVE50" s="1448"/>
      <c r="IVF50" s="1449"/>
      <c r="IVG50" s="1450"/>
      <c r="IVH50" s="1448"/>
      <c r="IVI50" s="1448"/>
      <c r="IVJ50" s="1448"/>
      <c r="IVK50" s="1451"/>
      <c r="IVL50" s="1447"/>
      <c r="IVM50" s="1448"/>
      <c r="IVN50" s="1448"/>
      <c r="IVO50" s="1448"/>
      <c r="IVP50" s="1449"/>
      <c r="IVQ50" s="1771"/>
      <c r="IVR50" s="1447"/>
      <c r="IVS50" s="1448"/>
      <c r="IVT50" s="1448"/>
      <c r="IVU50" s="1448"/>
      <c r="IVV50" s="1449"/>
      <c r="IVW50" s="1450"/>
      <c r="IVX50" s="1448"/>
      <c r="IVY50" s="1448"/>
      <c r="IVZ50" s="1448"/>
      <c r="IWA50" s="1451"/>
      <c r="IWB50" s="1447"/>
      <c r="IWC50" s="1448"/>
      <c r="IWD50" s="1448"/>
      <c r="IWE50" s="1448"/>
      <c r="IWF50" s="1449"/>
      <c r="IWG50" s="1771"/>
      <c r="IWH50" s="1447"/>
      <c r="IWI50" s="1448"/>
      <c r="IWJ50" s="1448"/>
      <c r="IWK50" s="1448"/>
      <c r="IWL50" s="1449"/>
      <c r="IWM50" s="1450"/>
      <c r="IWN50" s="1448"/>
      <c r="IWO50" s="1448"/>
      <c r="IWP50" s="1448"/>
      <c r="IWQ50" s="1451"/>
      <c r="IWR50" s="1447"/>
      <c r="IWS50" s="1448"/>
      <c r="IWT50" s="1448"/>
      <c r="IWU50" s="1448"/>
      <c r="IWV50" s="1449"/>
      <c r="IWW50" s="1771"/>
      <c r="IWX50" s="1447"/>
      <c r="IWY50" s="1448"/>
      <c r="IWZ50" s="1448"/>
      <c r="IXA50" s="1448"/>
      <c r="IXB50" s="1449"/>
      <c r="IXC50" s="1450"/>
      <c r="IXD50" s="1448"/>
      <c r="IXE50" s="1448"/>
      <c r="IXF50" s="1448"/>
      <c r="IXG50" s="1451"/>
      <c r="IXH50" s="1447"/>
      <c r="IXI50" s="1448"/>
      <c r="IXJ50" s="1448"/>
      <c r="IXK50" s="1448"/>
      <c r="IXL50" s="1449"/>
      <c r="IXM50" s="1771"/>
      <c r="IXN50" s="1447"/>
      <c r="IXO50" s="1448"/>
      <c r="IXP50" s="1448"/>
      <c r="IXQ50" s="1448"/>
      <c r="IXR50" s="1449"/>
      <c r="IXS50" s="1450"/>
      <c r="IXT50" s="1448"/>
      <c r="IXU50" s="1448"/>
      <c r="IXV50" s="1448"/>
      <c r="IXW50" s="1451"/>
      <c r="IXX50" s="1447"/>
      <c r="IXY50" s="1448"/>
      <c r="IXZ50" s="1448"/>
      <c r="IYA50" s="1448"/>
      <c r="IYB50" s="1449"/>
      <c r="IYC50" s="1771"/>
      <c r="IYD50" s="1447"/>
      <c r="IYE50" s="1448"/>
      <c r="IYF50" s="1448"/>
      <c r="IYG50" s="1448"/>
      <c r="IYH50" s="1449"/>
      <c r="IYI50" s="1450"/>
      <c r="IYJ50" s="1448"/>
      <c r="IYK50" s="1448"/>
      <c r="IYL50" s="1448"/>
      <c r="IYM50" s="1451"/>
      <c r="IYN50" s="1447"/>
      <c r="IYO50" s="1448"/>
      <c r="IYP50" s="1448"/>
      <c r="IYQ50" s="1448"/>
      <c r="IYR50" s="1449"/>
      <c r="IYS50" s="1771"/>
      <c r="IYT50" s="1447"/>
      <c r="IYU50" s="1448"/>
      <c r="IYV50" s="1448"/>
      <c r="IYW50" s="1448"/>
      <c r="IYX50" s="1449"/>
      <c r="IYY50" s="1450"/>
      <c r="IYZ50" s="1448"/>
      <c r="IZA50" s="1448"/>
      <c r="IZB50" s="1448"/>
      <c r="IZC50" s="1451"/>
      <c r="IZD50" s="1447"/>
      <c r="IZE50" s="1448"/>
      <c r="IZF50" s="1448"/>
      <c r="IZG50" s="1448"/>
      <c r="IZH50" s="1449"/>
      <c r="IZI50" s="1771"/>
      <c r="IZJ50" s="1447"/>
      <c r="IZK50" s="1448"/>
      <c r="IZL50" s="1448"/>
      <c r="IZM50" s="1448"/>
      <c r="IZN50" s="1449"/>
      <c r="IZO50" s="1450"/>
      <c r="IZP50" s="1448"/>
      <c r="IZQ50" s="1448"/>
      <c r="IZR50" s="1448"/>
      <c r="IZS50" s="1451"/>
      <c r="IZT50" s="1447"/>
      <c r="IZU50" s="1448"/>
      <c r="IZV50" s="1448"/>
      <c r="IZW50" s="1448"/>
      <c r="IZX50" s="1449"/>
      <c r="IZY50" s="1771"/>
      <c r="IZZ50" s="1447"/>
      <c r="JAA50" s="1448"/>
      <c r="JAB50" s="1448"/>
      <c r="JAC50" s="1448"/>
      <c r="JAD50" s="1449"/>
      <c r="JAE50" s="1450"/>
      <c r="JAF50" s="1448"/>
      <c r="JAG50" s="1448"/>
      <c r="JAH50" s="1448"/>
      <c r="JAI50" s="1451"/>
      <c r="JAJ50" s="1447"/>
      <c r="JAK50" s="1448"/>
      <c r="JAL50" s="1448"/>
      <c r="JAM50" s="1448"/>
      <c r="JAN50" s="1449"/>
      <c r="JAO50" s="1771"/>
      <c r="JAP50" s="1447"/>
      <c r="JAQ50" s="1448"/>
      <c r="JAR50" s="1448"/>
      <c r="JAS50" s="1448"/>
      <c r="JAT50" s="1449"/>
      <c r="JAU50" s="1450"/>
      <c r="JAV50" s="1448"/>
      <c r="JAW50" s="1448"/>
      <c r="JAX50" s="1448"/>
      <c r="JAY50" s="1451"/>
      <c r="JAZ50" s="1447"/>
      <c r="JBA50" s="1448"/>
      <c r="JBB50" s="1448"/>
      <c r="JBC50" s="1448"/>
      <c r="JBD50" s="1449"/>
      <c r="JBE50" s="1771"/>
      <c r="JBF50" s="1447"/>
      <c r="JBG50" s="1448"/>
      <c r="JBH50" s="1448"/>
      <c r="JBI50" s="1448"/>
      <c r="JBJ50" s="1449"/>
      <c r="JBK50" s="1450"/>
      <c r="JBL50" s="1448"/>
      <c r="JBM50" s="1448"/>
      <c r="JBN50" s="1448"/>
      <c r="JBO50" s="1451"/>
      <c r="JBP50" s="1447"/>
      <c r="JBQ50" s="1448"/>
      <c r="JBR50" s="1448"/>
      <c r="JBS50" s="1448"/>
      <c r="JBT50" s="1449"/>
      <c r="JBU50" s="1771"/>
      <c r="JBV50" s="1447"/>
      <c r="JBW50" s="1448"/>
      <c r="JBX50" s="1448"/>
      <c r="JBY50" s="1448"/>
      <c r="JBZ50" s="1449"/>
      <c r="JCA50" s="1450"/>
      <c r="JCB50" s="1448"/>
      <c r="JCC50" s="1448"/>
      <c r="JCD50" s="1448"/>
      <c r="JCE50" s="1451"/>
      <c r="JCF50" s="1447"/>
      <c r="JCG50" s="1448"/>
      <c r="JCH50" s="1448"/>
      <c r="JCI50" s="1448"/>
      <c r="JCJ50" s="1449"/>
      <c r="JCK50" s="1771"/>
      <c r="JCL50" s="1447"/>
      <c r="JCM50" s="1448"/>
      <c r="JCN50" s="1448"/>
      <c r="JCO50" s="1448"/>
      <c r="JCP50" s="1449"/>
      <c r="JCQ50" s="1450"/>
      <c r="JCR50" s="1448"/>
      <c r="JCS50" s="1448"/>
      <c r="JCT50" s="1448"/>
      <c r="JCU50" s="1451"/>
      <c r="JCV50" s="1447"/>
      <c r="JCW50" s="1448"/>
      <c r="JCX50" s="1448"/>
      <c r="JCY50" s="1448"/>
      <c r="JCZ50" s="1449"/>
      <c r="JDA50" s="1771"/>
      <c r="JDB50" s="1447"/>
      <c r="JDC50" s="1448"/>
      <c r="JDD50" s="1448"/>
      <c r="JDE50" s="1448"/>
      <c r="JDF50" s="1449"/>
      <c r="JDG50" s="1450"/>
      <c r="JDH50" s="1448"/>
      <c r="JDI50" s="1448"/>
      <c r="JDJ50" s="1448"/>
      <c r="JDK50" s="1451"/>
      <c r="JDL50" s="1447"/>
      <c r="JDM50" s="1448"/>
      <c r="JDN50" s="1448"/>
      <c r="JDO50" s="1448"/>
      <c r="JDP50" s="1449"/>
      <c r="JDQ50" s="1771"/>
      <c r="JDR50" s="1447"/>
      <c r="JDS50" s="1448"/>
      <c r="JDT50" s="1448"/>
      <c r="JDU50" s="1448"/>
      <c r="JDV50" s="1449"/>
      <c r="JDW50" s="1450"/>
      <c r="JDX50" s="1448"/>
      <c r="JDY50" s="1448"/>
      <c r="JDZ50" s="1448"/>
      <c r="JEA50" s="1451"/>
      <c r="JEB50" s="1447"/>
      <c r="JEC50" s="1448"/>
      <c r="JED50" s="1448"/>
      <c r="JEE50" s="1448"/>
      <c r="JEF50" s="1449"/>
      <c r="JEG50" s="1771"/>
      <c r="JEH50" s="1447"/>
      <c r="JEI50" s="1448"/>
      <c r="JEJ50" s="1448"/>
      <c r="JEK50" s="1448"/>
      <c r="JEL50" s="1449"/>
      <c r="JEM50" s="1450"/>
      <c r="JEN50" s="1448"/>
      <c r="JEO50" s="1448"/>
      <c r="JEP50" s="1448"/>
      <c r="JEQ50" s="1451"/>
      <c r="JER50" s="1447"/>
      <c r="JES50" s="1448"/>
      <c r="JET50" s="1448"/>
      <c r="JEU50" s="1448"/>
      <c r="JEV50" s="1449"/>
      <c r="JEW50" s="1771"/>
      <c r="JEX50" s="1447"/>
      <c r="JEY50" s="1448"/>
      <c r="JEZ50" s="1448"/>
      <c r="JFA50" s="1448"/>
      <c r="JFB50" s="1449"/>
      <c r="JFC50" s="1450"/>
      <c r="JFD50" s="1448"/>
      <c r="JFE50" s="1448"/>
      <c r="JFF50" s="1448"/>
      <c r="JFG50" s="1451"/>
      <c r="JFH50" s="1447"/>
      <c r="JFI50" s="1448"/>
      <c r="JFJ50" s="1448"/>
      <c r="JFK50" s="1448"/>
      <c r="JFL50" s="1449"/>
      <c r="JFM50" s="1771"/>
      <c r="JFN50" s="1447"/>
      <c r="JFO50" s="1448"/>
      <c r="JFP50" s="1448"/>
      <c r="JFQ50" s="1448"/>
      <c r="JFR50" s="1449"/>
      <c r="JFS50" s="1450"/>
      <c r="JFT50" s="1448"/>
      <c r="JFU50" s="1448"/>
      <c r="JFV50" s="1448"/>
      <c r="JFW50" s="1451"/>
      <c r="JFX50" s="1447"/>
      <c r="JFY50" s="1448"/>
      <c r="JFZ50" s="1448"/>
      <c r="JGA50" s="1448"/>
      <c r="JGB50" s="1449"/>
      <c r="JGC50" s="1771"/>
      <c r="JGD50" s="1447"/>
      <c r="JGE50" s="1448"/>
      <c r="JGF50" s="1448"/>
      <c r="JGG50" s="1448"/>
      <c r="JGH50" s="1449"/>
      <c r="JGI50" s="1450"/>
      <c r="JGJ50" s="1448"/>
      <c r="JGK50" s="1448"/>
      <c r="JGL50" s="1448"/>
      <c r="JGM50" s="1451"/>
      <c r="JGN50" s="1447"/>
      <c r="JGO50" s="1448"/>
      <c r="JGP50" s="1448"/>
      <c r="JGQ50" s="1448"/>
      <c r="JGR50" s="1449"/>
      <c r="JGS50" s="1771"/>
      <c r="JGT50" s="1447"/>
      <c r="JGU50" s="1448"/>
      <c r="JGV50" s="1448"/>
      <c r="JGW50" s="1448"/>
      <c r="JGX50" s="1449"/>
      <c r="JGY50" s="1450"/>
      <c r="JGZ50" s="1448"/>
      <c r="JHA50" s="1448"/>
      <c r="JHB50" s="1448"/>
      <c r="JHC50" s="1451"/>
      <c r="JHD50" s="1447"/>
      <c r="JHE50" s="1448"/>
      <c r="JHF50" s="1448"/>
      <c r="JHG50" s="1448"/>
      <c r="JHH50" s="1449"/>
      <c r="JHI50" s="1771"/>
      <c r="JHJ50" s="1447"/>
      <c r="JHK50" s="1448"/>
      <c r="JHL50" s="1448"/>
      <c r="JHM50" s="1448"/>
      <c r="JHN50" s="1449"/>
      <c r="JHO50" s="1450"/>
      <c r="JHP50" s="1448"/>
      <c r="JHQ50" s="1448"/>
      <c r="JHR50" s="1448"/>
      <c r="JHS50" s="1451"/>
      <c r="JHT50" s="1447"/>
      <c r="JHU50" s="1448"/>
      <c r="JHV50" s="1448"/>
      <c r="JHW50" s="1448"/>
      <c r="JHX50" s="1449"/>
      <c r="JHY50" s="1771"/>
      <c r="JHZ50" s="1447"/>
      <c r="JIA50" s="1448"/>
      <c r="JIB50" s="1448"/>
      <c r="JIC50" s="1448"/>
      <c r="JID50" s="1449"/>
      <c r="JIE50" s="1450"/>
      <c r="JIF50" s="1448"/>
      <c r="JIG50" s="1448"/>
      <c r="JIH50" s="1448"/>
      <c r="JII50" s="1451"/>
      <c r="JIJ50" s="1447"/>
      <c r="JIK50" s="1448"/>
      <c r="JIL50" s="1448"/>
      <c r="JIM50" s="1448"/>
      <c r="JIN50" s="1449"/>
      <c r="JIO50" s="1771"/>
      <c r="JIP50" s="1447"/>
      <c r="JIQ50" s="1448"/>
      <c r="JIR50" s="1448"/>
      <c r="JIS50" s="1448"/>
      <c r="JIT50" s="1449"/>
      <c r="JIU50" s="1450"/>
      <c r="JIV50" s="1448"/>
      <c r="JIW50" s="1448"/>
      <c r="JIX50" s="1448"/>
      <c r="JIY50" s="1451"/>
      <c r="JIZ50" s="1447"/>
      <c r="JJA50" s="1448"/>
      <c r="JJB50" s="1448"/>
      <c r="JJC50" s="1448"/>
      <c r="JJD50" s="1449"/>
      <c r="JJE50" s="1771"/>
      <c r="JJF50" s="1447"/>
      <c r="JJG50" s="1448"/>
      <c r="JJH50" s="1448"/>
      <c r="JJI50" s="1448"/>
      <c r="JJJ50" s="1449"/>
      <c r="JJK50" s="1450"/>
      <c r="JJL50" s="1448"/>
      <c r="JJM50" s="1448"/>
      <c r="JJN50" s="1448"/>
      <c r="JJO50" s="1451"/>
      <c r="JJP50" s="1447"/>
      <c r="JJQ50" s="1448"/>
      <c r="JJR50" s="1448"/>
      <c r="JJS50" s="1448"/>
      <c r="JJT50" s="1449"/>
      <c r="JJU50" s="1771"/>
      <c r="JJV50" s="1447"/>
      <c r="JJW50" s="1448"/>
      <c r="JJX50" s="1448"/>
      <c r="JJY50" s="1448"/>
      <c r="JJZ50" s="1449"/>
      <c r="JKA50" s="1450"/>
      <c r="JKB50" s="1448"/>
      <c r="JKC50" s="1448"/>
      <c r="JKD50" s="1448"/>
      <c r="JKE50" s="1451"/>
      <c r="JKF50" s="1447"/>
      <c r="JKG50" s="1448"/>
      <c r="JKH50" s="1448"/>
      <c r="JKI50" s="1448"/>
      <c r="JKJ50" s="1449"/>
      <c r="JKK50" s="1771"/>
      <c r="JKL50" s="1447"/>
      <c r="JKM50" s="1448"/>
      <c r="JKN50" s="1448"/>
      <c r="JKO50" s="1448"/>
      <c r="JKP50" s="1449"/>
      <c r="JKQ50" s="1450"/>
      <c r="JKR50" s="1448"/>
      <c r="JKS50" s="1448"/>
      <c r="JKT50" s="1448"/>
      <c r="JKU50" s="1451"/>
      <c r="JKV50" s="1447"/>
      <c r="JKW50" s="1448"/>
      <c r="JKX50" s="1448"/>
      <c r="JKY50" s="1448"/>
      <c r="JKZ50" s="1449"/>
      <c r="JLA50" s="1771"/>
      <c r="JLB50" s="1447"/>
      <c r="JLC50" s="1448"/>
      <c r="JLD50" s="1448"/>
      <c r="JLE50" s="1448"/>
      <c r="JLF50" s="1449"/>
      <c r="JLG50" s="1450"/>
      <c r="JLH50" s="1448"/>
      <c r="JLI50" s="1448"/>
      <c r="JLJ50" s="1448"/>
      <c r="JLK50" s="1451"/>
      <c r="JLL50" s="1447"/>
      <c r="JLM50" s="1448"/>
      <c r="JLN50" s="1448"/>
      <c r="JLO50" s="1448"/>
      <c r="JLP50" s="1449"/>
      <c r="JLQ50" s="1771"/>
      <c r="JLR50" s="1447"/>
      <c r="JLS50" s="1448"/>
      <c r="JLT50" s="1448"/>
      <c r="JLU50" s="1448"/>
      <c r="JLV50" s="1449"/>
      <c r="JLW50" s="1450"/>
      <c r="JLX50" s="1448"/>
      <c r="JLY50" s="1448"/>
      <c r="JLZ50" s="1448"/>
      <c r="JMA50" s="1451"/>
      <c r="JMB50" s="1447"/>
      <c r="JMC50" s="1448"/>
      <c r="JMD50" s="1448"/>
      <c r="JME50" s="1448"/>
      <c r="JMF50" s="1449"/>
      <c r="JMG50" s="1771"/>
      <c r="JMH50" s="1447"/>
      <c r="JMI50" s="1448"/>
      <c r="JMJ50" s="1448"/>
      <c r="JMK50" s="1448"/>
      <c r="JML50" s="1449"/>
      <c r="JMM50" s="1450"/>
      <c r="JMN50" s="1448"/>
      <c r="JMO50" s="1448"/>
      <c r="JMP50" s="1448"/>
      <c r="JMQ50" s="1451"/>
      <c r="JMR50" s="1447"/>
      <c r="JMS50" s="1448"/>
      <c r="JMT50" s="1448"/>
      <c r="JMU50" s="1448"/>
      <c r="JMV50" s="1449"/>
      <c r="JMW50" s="1771"/>
      <c r="JMX50" s="1447"/>
      <c r="JMY50" s="1448"/>
      <c r="JMZ50" s="1448"/>
      <c r="JNA50" s="1448"/>
      <c r="JNB50" s="1449"/>
      <c r="JNC50" s="1450"/>
      <c r="JND50" s="1448"/>
      <c r="JNE50" s="1448"/>
      <c r="JNF50" s="1448"/>
      <c r="JNG50" s="1451"/>
      <c r="JNH50" s="1447"/>
      <c r="JNI50" s="1448"/>
      <c r="JNJ50" s="1448"/>
      <c r="JNK50" s="1448"/>
      <c r="JNL50" s="1449"/>
      <c r="JNM50" s="1771"/>
      <c r="JNN50" s="1447"/>
      <c r="JNO50" s="1448"/>
      <c r="JNP50" s="1448"/>
      <c r="JNQ50" s="1448"/>
      <c r="JNR50" s="1449"/>
      <c r="JNS50" s="1450"/>
      <c r="JNT50" s="1448"/>
      <c r="JNU50" s="1448"/>
      <c r="JNV50" s="1448"/>
      <c r="JNW50" s="1451"/>
      <c r="JNX50" s="1447"/>
      <c r="JNY50" s="1448"/>
      <c r="JNZ50" s="1448"/>
      <c r="JOA50" s="1448"/>
      <c r="JOB50" s="1449"/>
      <c r="JOC50" s="1771"/>
      <c r="JOD50" s="1447"/>
      <c r="JOE50" s="1448"/>
      <c r="JOF50" s="1448"/>
      <c r="JOG50" s="1448"/>
      <c r="JOH50" s="1449"/>
      <c r="JOI50" s="1450"/>
      <c r="JOJ50" s="1448"/>
      <c r="JOK50" s="1448"/>
      <c r="JOL50" s="1448"/>
      <c r="JOM50" s="1451"/>
      <c r="JON50" s="1447"/>
      <c r="JOO50" s="1448"/>
      <c r="JOP50" s="1448"/>
      <c r="JOQ50" s="1448"/>
      <c r="JOR50" s="1449"/>
      <c r="JOS50" s="1771"/>
      <c r="JOT50" s="1447"/>
      <c r="JOU50" s="1448"/>
      <c r="JOV50" s="1448"/>
      <c r="JOW50" s="1448"/>
      <c r="JOX50" s="1449"/>
      <c r="JOY50" s="1450"/>
      <c r="JOZ50" s="1448"/>
      <c r="JPA50" s="1448"/>
      <c r="JPB50" s="1448"/>
      <c r="JPC50" s="1451"/>
      <c r="JPD50" s="1447"/>
      <c r="JPE50" s="1448"/>
      <c r="JPF50" s="1448"/>
      <c r="JPG50" s="1448"/>
      <c r="JPH50" s="1449"/>
      <c r="JPI50" s="1771"/>
      <c r="JPJ50" s="1447"/>
      <c r="JPK50" s="1448"/>
      <c r="JPL50" s="1448"/>
      <c r="JPM50" s="1448"/>
      <c r="JPN50" s="1449"/>
      <c r="JPO50" s="1450"/>
      <c r="JPP50" s="1448"/>
      <c r="JPQ50" s="1448"/>
      <c r="JPR50" s="1448"/>
      <c r="JPS50" s="1451"/>
      <c r="JPT50" s="1447"/>
      <c r="JPU50" s="1448"/>
      <c r="JPV50" s="1448"/>
      <c r="JPW50" s="1448"/>
      <c r="JPX50" s="1449"/>
      <c r="JPY50" s="1771"/>
      <c r="JPZ50" s="1447"/>
      <c r="JQA50" s="1448"/>
      <c r="JQB50" s="1448"/>
      <c r="JQC50" s="1448"/>
      <c r="JQD50" s="1449"/>
      <c r="JQE50" s="1450"/>
      <c r="JQF50" s="1448"/>
      <c r="JQG50" s="1448"/>
      <c r="JQH50" s="1448"/>
      <c r="JQI50" s="1451"/>
      <c r="JQJ50" s="1447"/>
      <c r="JQK50" s="1448"/>
      <c r="JQL50" s="1448"/>
      <c r="JQM50" s="1448"/>
      <c r="JQN50" s="1449"/>
      <c r="JQO50" s="1771"/>
      <c r="JQP50" s="1447"/>
      <c r="JQQ50" s="1448"/>
      <c r="JQR50" s="1448"/>
      <c r="JQS50" s="1448"/>
      <c r="JQT50" s="1449"/>
      <c r="JQU50" s="1450"/>
      <c r="JQV50" s="1448"/>
      <c r="JQW50" s="1448"/>
      <c r="JQX50" s="1448"/>
      <c r="JQY50" s="1451"/>
      <c r="JQZ50" s="1447"/>
      <c r="JRA50" s="1448"/>
      <c r="JRB50" s="1448"/>
      <c r="JRC50" s="1448"/>
      <c r="JRD50" s="1449"/>
      <c r="JRE50" s="1771"/>
      <c r="JRF50" s="1447"/>
      <c r="JRG50" s="1448"/>
      <c r="JRH50" s="1448"/>
      <c r="JRI50" s="1448"/>
      <c r="JRJ50" s="1449"/>
      <c r="JRK50" s="1450"/>
      <c r="JRL50" s="1448"/>
      <c r="JRM50" s="1448"/>
      <c r="JRN50" s="1448"/>
      <c r="JRO50" s="1451"/>
      <c r="JRP50" s="1447"/>
      <c r="JRQ50" s="1448"/>
      <c r="JRR50" s="1448"/>
      <c r="JRS50" s="1448"/>
      <c r="JRT50" s="1449"/>
      <c r="JRU50" s="1771"/>
      <c r="JRV50" s="1447"/>
      <c r="JRW50" s="1448"/>
      <c r="JRX50" s="1448"/>
      <c r="JRY50" s="1448"/>
      <c r="JRZ50" s="1449"/>
      <c r="JSA50" s="1450"/>
      <c r="JSB50" s="1448"/>
      <c r="JSC50" s="1448"/>
      <c r="JSD50" s="1448"/>
      <c r="JSE50" s="1451"/>
      <c r="JSF50" s="1447"/>
      <c r="JSG50" s="1448"/>
      <c r="JSH50" s="1448"/>
      <c r="JSI50" s="1448"/>
      <c r="JSJ50" s="1449"/>
      <c r="JSK50" s="1771"/>
      <c r="JSL50" s="1447"/>
      <c r="JSM50" s="1448"/>
      <c r="JSN50" s="1448"/>
      <c r="JSO50" s="1448"/>
      <c r="JSP50" s="1449"/>
      <c r="JSQ50" s="1450"/>
      <c r="JSR50" s="1448"/>
      <c r="JSS50" s="1448"/>
      <c r="JST50" s="1448"/>
      <c r="JSU50" s="1451"/>
      <c r="JSV50" s="1447"/>
      <c r="JSW50" s="1448"/>
      <c r="JSX50" s="1448"/>
      <c r="JSY50" s="1448"/>
      <c r="JSZ50" s="1449"/>
      <c r="JTA50" s="1771"/>
      <c r="JTB50" s="1447"/>
      <c r="JTC50" s="1448"/>
      <c r="JTD50" s="1448"/>
      <c r="JTE50" s="1448"/>
      <c r="JTF50" s="1449"/>
      <c r="JTG50" s="1450"/>
      <c r="JTH50" s="1448"/>
      <c r="JTI50" s="1448"/>
      <c r="JTJ50" s="1448"/>
      <c r="JTK50" s="1451"/>
      <c r="JTL50" s="1447"/>
      <c r="JTM50" s="1448"/>
      <c r="JTN50" s="1448"/>
      <c r="JTO50" s="1448"/>
      <c r="JTP50" s="1449"/>
      <c r="JTQ50" s="1771"/>
      <c r="JTR50" s="1447"/>
      <c r="JTS50" s="1448"/>
      <c r="JTT50" s="1448"/>
      <c r="JTU50" s="1448"/>
      <c r="JTV50" s="1449"/>
      <c r="JTW50" s="1450"/>
      <c r="JTX50" s="1448"/>
      <c r="JTY50" s="1448"/>
      <c r="JTZ50" s="1448"/>
      <c r="JUA50" s="1451"/>
      <c r="JUB50" s="1447"/>
      <c r="JUC50" s="1448"/>
      <c r="JUD50" s="1448"/>
      <c r="JUE50" s="1448"/>
      <c r="JUF50" s="1449"/>
      <c r="JUG50" s="1771"/>
      <c r="JUH50" s="1447"/>
      <c r="JUI50" s="1448"/>
      <c r="JUJ50" s="1448"/>
      <c r="JUK50" s="1448"/>
      <c r="JUL50" s="1449"/>
      <c r="JUM50" s="1450"/>
      <c r="JUN50" s="1448"/>
      <c r="JUO50" s="1448"/>
      <c r="JUP50" s="1448"/>
      <c r="JUQ50" s="1451"/>
      <c r="JUR50" s="1447"/>
      <c r="JUS50" s="1448"/>
      <c r="JUT50" s="1448"/>
      <c r="JUU50" s="1448"/>
      <c r="JUV50" s="1449"/>
      <c r="JUW50" s="1771"/>
      <c r="JUX50" s="1447"/>
      <c r="JUY50" s="1448"/>
      <c r="JUZ50" s="1448"/>
      <c r="JVA50" s="1448"/>
      <c r="JVB50" s="1449"/>
      <c r="JVC50" s="1450"/>
      <c r="JVD50" s="1448"/>
      <c r="JVE50" s="1448"/>
      <c r="JVF50" s="1448"/>
      <c r="JVG50" s="1451"/>
      <c r="JVH50" s="1447"/>
      <c r="JVI50" s="1448"/>
      <c r="JVJ50" s="1448"/>
      <c r="JVK50" s="1448"/>
      <c r="JVL50" s="1449"/>
      <c r="JVM50" s="1771"/>
      <c r="JVN50" s="1447"/>
      <c r="JVO50" s="1448"/>
      <c r="JVP50" s="1448"/>
      <c r="JVQ50" s="1448"/>
      <c r="JVR50" s="1449"/>
      <c r="JVS50" s="1450"/>
      <c r="JVT50" s="1448"/>
      <c r="JVU50" s="1448"/>
      <c r="JVV50" s="1448"/>
      <c r="JVW50" s="1451"/>
      <c r="JVX50" s="1447"/>
      <c r="JVY50" s="1448"/>
      <c r="JVZ50" s="1448"/>
      <c r="JWA50" s="1448"/>
      <c r="JWB50" s="1449"/>
      <c r="JWC50" s="1771"/>
      <c r="JWD50" s="1447"/>
      <c r="JWE50" s="1448"/>
      <c r="JWF50" s="1448"/>
      <c r="JWG50" s="1448"/>
      <c r="JWH50" s="1449"/>
      <c r="JWI50" s="1450"/>
      <c r="JWJ50" s="1448"/>
      <c r="JWK50" s="1448"/>
      <c r="JWL50" s="1448"/>
      <c r="JWM50" s="1451"/>
      <c r="JWN50" s="1447"/>
      <c r="JWO50" s="1448"/>
      <c r="JWP50" s="1448"/>
      <c r="JWQ50" s="1448"/>
      <c r="JWR50" s="1449"/>
      <c r="JWS50" s="1771"/>
      <c r="JWT50" s="1447"/>
      <c r="JWU50" s="1448"/>
      <c r="JWV50" s="1448"/>
      <c r="JWW50" s="1448"/>
      <c r="JWX50" s="1449"/>
      <c r="JWY50" s="1450"/>
      <c r="JWZ50" s="1448"/>
      <c r="JXA50" s="1448"/>
      <c r="JXB50" s="1448"/>
      <c r="JXC50" s="1451"/>
      <c r="JXD50" s="1447"/>
      <c r="JXE50" s="1448"/>
      <c r="JXF50" s="1448"/>
      <c r="JXG50" s="1448"/>
      <c r="JXH50" s="1449"/>
      <c r="JXI50" s="1771"/>
      <c r="JXJ50" s="1447"/>
      <c r="JXK50" s="1448"/>
      <c r="JXL50" s="1448"/>
      <c r="JXM50" s="1448"/>
      <c r="JXN50" s="1449"/>
      <c r="JXO50" s="1450"/>
      <c r="JXP50" s="1448"/>
      <c r="JXQ50" s="1448"/>
      <c r="JXR50" s="1448"/>
      <c r="JXS50" s="1451"/>
      <c r="JXT50" s="1447"/>
      <c r="JXU50" s="1448"/>
      <c r="JXV50" s="1448"/>
      <c r="JXW50" s="1448"/>
      <c r="JXX50" s="1449"/>
      <c r="JXY50" s="1771"/>
      <c r="JXZ50" s="1447"/>
      <c r="JYA50" s="1448"/>
      <c r="JYB50" s="1448"/>
      <c r="JYC50" s="1448"/>
      <c r="JYD50" s="1449"/>
      <c r="JYE50" s="1450"/>
      <c r="JYF50" s="1448"/>
      <c r="JYG50" s="1448"/>
      <c r="JYH50" s="1448"/>
      <c r="JYI50" s="1451"/>
      <c r="JYJ50" s="1447"/>
      <c r="JYK50" s="1448"/>
      <c r="JYL50" s="1448"/>
      <c r="JYM50" s="1448"/>
      <c r="JYN50" s="1449"/>
      <c r="JYO50" s="1771"/>
      <c r="JYP50" s="1447"/>
      <c r="JYQ50" s="1448"/>
      <c r="JYR50" s="1448"/>
      <c r="JYS50" s="1448"/>
      <c r="JYT50" s="1449"/>
      <c r="JYU50" s="1450"/>
      <c r="JYV50" s="1448"/>
      <c r="JYW50" s="1448"/>
      <c r="JYX50" s="1448"/>
      <c r="JYY50" s="1451"/>
      <c r="JYZ50" s="1447"/>
      <c r="JZA50" s="1448"/>
      <c r="JZB50" s="1448"/>
      <c r="JZC50" s="1448"/>
      <c r="JZD50" s="1449"/>
      <c r="JZE50" s="1771"/>
      <c r="JZF50" s="1447"/>
      <c r="JZG50" s="1448"/>
      <c r="JZH50" s="1448"/>
      <c r="JZI50" s="1448"/>
      <c r="JZJ50" s="1449"/>
      <c r="JZK50" s="1450"/>
      <c r="JZL50" s="1448"/>
      <c r="JZM50" s="1448"/>
      <c r="JZN50" s="1448"/>
      <c r="JZO50" s="1451"/>
      <c r="JZP50" s="1447"/>
      <c r="JZQ50" s="1448"/>
      <c r="JZR50" s="1448"/>
      <c r="JZS50" s="1448"/>
      <c r="JZT50" s="1449"/>
      <c r="JZU50" s="1771"/>
      <c r="JZV50" s="1447"/>
      <c r="JZW50" s="1448"/>
      <c r="JZX50" s="1448"/>
      <c r="JZY50" s="1448"/>
      <c r="JZZ50" s="1449"/>
      <c r="KAA50" s="1450"/>
      <c r="KAB50" s="1448"/>
      <c r="KAC50" s="1448"/>
      <c r="KAD50" s="1448"/>
      <c r="KAE50" s="1451"/>
      <c r="KAF50" s="1447"/>
      <c r="KAG50" s="1448"/>
      <c r="KAH50" s="1448"/>
      <c r="KAI50" s="1448"/>
      <c r="KAJ50" s="1449"/>
      <c r="KAK50" s="1771"/>
      <c r="KAL50" s="1447"/>
      <c r="KAM50" s="1448"/>
      <c r="KAN50" s="1448"/>
      <c r="KAO50" s="1448"/>
      <c r="KAP50" s="1449"/>
      <c r="KAQ50" s="1450"/>
      <c r="KAR50" s="1448"/>
      <c r="KAS50" s="1448"/>
      <c r="KAT50" s="1448"/>
      <c r="KAU50" s="1451"/>
      <c r="KAV50" s="1447"/>
      <c r="KAW50" s="1448"/>
      <c r="KAX50" s="1448"/>
      <c r="KAY50" s="1448"/>
      <c r="KAZ50" s="1449"/>
      <c r="KBA50" s="1771"/>
      <c r="KBB50" s="1447"/>
      <c r="KBC50" s="1448"/>
      <c r="KBD50" s="1448"/>
      <c r="KBE50" s="1448"/>
      <c r="KBF50" s="1449"/>
      <c r="KBG50" s="1450"/>
      <c r="KBH50" s="1448"/>
      <c r="KBI50" s="1448"/>
      <c r="KBJ50" s="1448"/>
      <c r="KBK50" s="1451"/>
      <c r="KBL50" s="1447"/>
      <c r="KBM50" s="1448"/>
      <c r="KBN50" s="1448"/>
      <c r="KBO50" s="1448"/>
      <c r="KBP50" s="1449"/>
      <c r="KBQ50" s="1771"/>
      <c r="KBR50" s="1447"/>
      <c r="KBS50" s="1448"/>
      <c r="KBT50" s="1448"/>
      <c r="KBU50" s="1448"/>
      <c r="KBV50" s="1449"/>
      <c r="KBW50" s="1450"/>
      <c r="KBX50" s="1448"/>
      <c r="KBY50" s="1448"/>
      <c r="KBZ50" s="1448"/>
      <c r="KCA50" s="1451"/>
      <c r="KCB50" s="1447"/>
      <c r="KCC50" s="1448"/>
      <c r="KCD50" s="1448"/>
      <c r="KCE50" s="1448"/>
      <c r="KCF50" s="1449"/>
      <c r="KCG50" s="1771"/>
      <c r="KCH50" s="1447"/>
      <c r="KCI50" s="1448"/>
      <c r="KCJ50" s="1448"/>
      <c r="KCK50" s="1448"/>
      <c r="KCL50" s="1449"/>
      <c r="KCM50" s="1450"/>
      <c r="KCN50" s="1448"/>
      <c r="KCO50" s="1448"/>
      <c r="KCP50" s="1448"/>
      <c r="KCQ50" s="1451"/>
      <c r="KCR50" s="1447"/>
      <c r="KCS50" s="1448"/>
      <c r="KCT50" s="1448"/>
      <c r="KCU50" s="1448"/>
      <c r="KCV50" s="1449"/>
      <c r="KCW50" s="1771"/>
      <c r="KCX50" s="1447"/>
      <c r="KCY50" s="1448"/>
      <c r="KCZ50" s="1448"/>
      <c r="KDA50" s="1448"/>
      <c r="KDB50" s="1449"/>
      <c r="KDC50" s="1450"/>
      <c r="KDD50" s="1448"/>
      <c r="KDE50" s="1448"/>
      <c r="KDF50" s="1448"/>
      <c r="KDG50" s="1451"/>
      <c r="KDH50" s="1447"/>
      <c r="KDI50" s="1448"/>
      <c r="KDJ50" s="1448"/>
      <c r="KDK50" s="1448"/>
      <c r="KDL50" s="1449"/>
      <c r="KDM50" s="1771"/>
      <c r="KDN50" s="1447"/>
      <c r="KDO50" s="1448"/>
      <c r="KDP50" s="1448"/>
      <c r="KDQ50" s="1448"/>
      <c r="KDR50" s="1449"/>
      <c r="KDS50" s="1450"/>
      <c r="KDT50" s="1448"/>
      <c r="KDU50" s="1448"/>
      <c r="KDV50" s="1448"/>
      <c r="KDW50" s="1451"/>
      <c r="KDX50" s="1447"/>
      <c r="KDY50" s="1448"/>
      <c r="KDZ50" s="1448"/>
      <c r="KEA50" s="1448"/>
      <c r="KEB50" s="1449"/>
      <c r="KEC50" s="1771"/>
      <c r="KED50" s="1447"/>
      <c r="KEE50" s="1448"/>
      <c r="KEF50" s="1448"/>
      <c r="KEG50" s="1448"/>
      <c r="KEH50" s="1449"/>
      <c r="KEI50" s="1450"/>
      <c r="KEJ50" s="1448"/>
      <c r="KEK50" s="1448"/>
      <c r="KEL50" s="1448"/>
      <c r="KEM50" s="1451"/>
      <c r="KEN50" s="1447"/>
      <c r="KEO50" s="1448"/>
      <c r="KEP50" s="1448"/>
      <c r="KEQ50" s="1448"/>
      <c r="KER50" s="1449"/>
      <c r="KES50" s="1771"/>
      <c r="KET50" s="1447"/>
      <c r="KEU50" s="1448"/>
      <c r="KEV50" s="1448"/>
      <c r="KEW50" s="1448"/>
      <c r="KEX50" s="1449"/>
      <c r="KEY50" s="1450"/>
      <c r="KEZ50" s="1448"/>
      <c r="KFA50" s="1448"/>
      <c r="KFB50" s="1448"/>
      <c r="KFC50" s="1451"/>
      <c r="KFD50" s="1447"/>
      <c r="KFE50" s="1448"/>
      <c r="KFF50" s="1448"/>
      <c r="KFG50" s="1448"/>
      <c r="KFH50" s="1449"/>
      <c r="KFI50" s="1771"/>
      <c r="KFJ50" s="1447"/>
      <c r="KFK50" s="1448"/>
      <c r="KFL50" s="1448"/>
      <c r="KFM50" s="1448"/>
      <c r="KFN50" s="1449"/>
      <c r="KFO50" s="1450"/>
      <c r="KFP50" s="1448"/>
      <c r="KFQ50" s="1448"/>
      <c r="KFR50" s="1448"/>
      <c r="KFS50" s="1451"/>
      <c r="KFT50" s="1447"/>
      <c r="KFU50" s="1448"/>
      <c r="KFV50" s="1448"/>
      <c r="KFW50" s="1448"/>
      <c r="KFX50" s="1449"/>
      <c r="KFY50" s="1771"/>
      <c r="KFZ50" s="1447"/>
      <c r="KGA50" s="1448"/>
      <c r="KGB50" s="1448"/>
      <c r="KGC50" s="1448"/>
      <c r="KGD50" s="1449"/>
      <c r="KGE50" s="1450"/>
      <c r="KGF50" s="1448"/>
      <c r="KGG50" s="1448"/>
      <c r="KGH50" s="1448"/>
      <c r="KGI50" s="1451"/>
      <c r="KGJ50" s="1447"/>
      <c r="KGK50" s="1448"/>
      <c r="KGL50" s="1448"/>
      <c r="KGM50" s="1448"/>
      <c r="KGN50" s="1449"/>
      <c r="KGO50" s="1771"/>
      <c r="KGP50" s="1447"/>
      <c r="KGQ50" s="1448"/>
      <c r="KGR50" s="1448"/>
      <c r="KGS50" s="1448"/>
      <c r="KGT50" s="1449"/>
      <c r="KGU50" s="1450"/>
      <c r="KGV50" s="1448"/>
      <c r="KGW50" s="1448"/>
      <c r="KGX50" s="1448"/>
      <c r="KGY50" s="1451"/>
      <c r="KGZ50" s="1447"/>
      <c r="KHA50" s="1448"/>
      <c r="KHB50" s="1448"/>
      <c r="KHC50" s="1448"/>
      <c r="KHD50" s="1449"/>
      <c r="KHE50" s="1771"/>
      <c r="KHF50" s="1447"/>
      <c r="KHG50" s="1448"/>
      <c r="KHH50" s="1448"/>
      <c r="KHI50" s="1448"/>
      <c r="KHJ50" s="1449"/>
      <c r="KHK50" s="1450"/>
      <c r="KHL50" s="1448"/>
      <c r="KHM50" s="1448"/>
      <c r="KHN50" s="1448"/>
      <c r="KHO50" s="1451"/>
      <c r="KHP50" s="1447"/>
      <c r="KHQ50" s="1448"/>
      <c r="KHR50" s="1448"/>
      <c r="KHS50" s="1448"/>
      <c r="KHT50" s="1449"/>
      <c r="KHU50" s="1771"/>
      <c r="KHV50" s="1447"/>
      <c r="KHW50" s="1448"/>
      <c r="KHX50" s="1448"/>
      <c r="KHY50" s="1448"/>
      <c r="KHZ50" s="1449"/>
      <c r="KIA50" s="1450"/>
      <c r="KIB50" s="1448"/>
      <c r="KIC50" s="1448"/>
      <c r="KID50" s="1448"/>
      <c r="KIE50" s="1451"/>
      <c r="KIF50" s="1447"/>
      <c r="KIG50" s="1448"/>
      <c r="KIH50" s="1448"/>
      <c r="KII50" s="1448"/>
      <c r="KIJ50" s="1449"/>
      <c r="KIK50" s="1771"/>
      <c r="KIL50" s="1447"/>
      <c r="KIM50" s="1448"/>
      <c r="KIN50" s="1448"/>
      <c r="KIO50" s="1448"/>
      <c r="KIP50" s="1449"/>
      <c r="KIQ50" s="1450"/>
      <c r="KIR50" s="1448"/>
      <c r="KIS50" s="1448"/>
      <c r="KIT50" s="1448"/>
      <c r="KIU50" s="1451"/>
      <c r="KIV50" s="1447"/>
      <c r="KIW50" s="1448"/>
      <c r="KIX50" s="1448"/>
      <c r="KIY50" s="1448"/>
      <c r="KIZ50" s="1449"/>
      <c r="KJA50" s="1771"/>
      <c r="KJB50" s="1447"/>
      <c r="KJC50" s="1448"/>
      <c r="KJD50" s="1448"/>
      <c r="KJE50" s="1448"/>
      <c r="KJF50" s="1449"/>
      <c r="KJG50" s="1450"/>
      <c r="KJH50" s="1448"/>
      <c r="KJI50" s="1448"/>
      <c r="KJJ50" s="1448"/>
      <c r="KJK50" s="1451"/>
      <c r="KJL50" s="1447"/>
      <c r="KJM50" s="1448"/>
      <c r="KJN50" s="1448"/>
      <c r="KJO50" s="1448"/>
      <c r="KJP50" s="1449"/>
      <c r="KJQ50" s="1771"/>
      <c r="KJR50" s="1447"/>
      <c r="KJS50" s="1448"/>
      <c r="KJT50" s="1448"/>
      <c r="KJU50" s="1448"/>
      <c r="KJV50" s="1449"/>
      <c r="KJW50" s="1450"/>
      <c r="KJX50" s="1448"/>
      <c r="KJY50" s="1448"/>
      <c r="KJZ50" s="1448"/>
      <c r="KKA50" s="1451"/>
      <c r="KKB50" s="1447"/>
      <c r="KKC50" s="1448"/>
      <c r="KKD50" s="1448"/>
      <c r="KKE50" s="1448"/>
      <c r="KKF50" s="1449"/>
      <c r="KKG50" s="1771"/>
      <c r="KKH50" s="1447"/>
      <c r="KKI50" s="1448"/>
      <c r="KKJ50" s="1448"/>
      <c r="KKK50" s="1448"/>
      <c r="KKL50" s="1449"/>
      <c r="KKM50" s="1450"/>
      <c r="KKN50" s="1448"/>
      <c r="KKO50" s="1448"/>
      <c r="KKP50" s="1448"/>
      <c r="KKQ50" s="1451"/>
      <c r="KKR50" s="1447"/>
      <c r="KKS50" s="1448"/>
      <c r="KKT50" s="1448"/>
      <c r="KKU50" s="1448"/>
      <c r="KKV50" s="1449"/>
      <c r="KKW50" s="1771"/>
      <c r="KKX50" s="1447"/>
      <c r="KKY50" s="1448"/>
      <c r="KKZ50" s="1448"/>
      <c r="KLA50" s="1448"/>
      <c r="KLB50" s="1449"/>
      <c r="KLC50" s="1450"/>
      <c r="KLD50" s="1448"/>
      <c r="KLE50" s="1448"/>
      <c r="KLF50" s="1448"/>
      <c r="KLG50" s="1451"/>
      <c r="KLH50" s="1447"/>
      <c r="KLI50" s="1448"/>
      <c r="KLJ50" s="1448"/>
      <c r="KLK50" s="1448"/>
      <c r="KLL50" s="1449"/>
      <c r="KLM50" s="1771"/>
      <c r="KLN50" s="1447"/>
      <c r="KLO50" s="1448"/>
      <c r="KLP50" s="1448"/>
      <c r="KLQ50" s="1448"/>
      <c r="KLR50" s="1449"/>
      <c r="KLS50" s="1450"/>
      <c r="KLT50" s="1448"/>
      <c r="KLU50" s="1448"/>
      <c r="KLV50" s="1448"/>
      <c r="KLW50" s="1451"/>
      <c r="KLX50" s="1447"/>
      <c r="KLY50" s="1448"/>
      <c r="KLZ50" s="1448"/>
      <c r="KMA50" s="1448"/>
      <c r="KMB50" s="1449"/>
      <c r="KMC50" s="1771"/>
      <c r="KMD50" s="1447"/>
      <c r="KME50" s="1448"/>
      <c r="KMF50" s="1448"/>
      <c r="KMG50" s="1448"/>
      <c r="KMH50" s="1449"/>
      <c r="KMI50" s="1450"/>
      <c r="KMJ50" s="1448"/>
      <c r="KMK50" s="1448"/>
      <c r="KML50" s="1448"/>
      <c r="KMM50" s="1451"/>
      <c r="KMN50" s="1447"/>
      <c r="KMO50" s="1448"/>
      <c r="KMP50" s="1448"/>
      <c r="KMQ50" s="1448"/>
      <c r="KMR50" s="1449"/>
      <c r="KMS50" s="1771"/>
      <c r="KMT50" s="1447"/>
      <c r="KMU50" s="1448"/>
      <c r="KMV50" s="1448"/>
      <c r="KMW50" s="1448"/>
      <c r="KMX50" s="1449"/>
      <c r="KMY50" s="1450"/>
      <c r="KMZ50" s="1448"/>
      <c r="KNA50" s="1448"/>
      <c r="KNB50" s="1448"/>
      <c r="KNC50" s="1451"/>
      <c r="KND50" s="1447"/>
      <c r="KNE50" s="1448"/>
      <c r="KNF50" s="1448"/>
      <c r="KNG50" s="1448"/>
      <c r="KNH50" s="1449"/>
      <c r="KNI50" s="1771"/>
      <c r="KNJ50" s="1447"/>
      <c r="KNK50" s="1448"/>
      <c r="KNL50" s="1448"/>
      <c r="KNM50" s="1448"/>
      <c r="KNN50" s="1449"/>
      <c r="KNO50" s="1450"/>
      <c r="KNP50" s="1448"/>
      <c r="KNQ50" s="1448"/>
      <c r="KNR50" s="1448"/>
      <c r="KNS50" s="1451"/>
      <c r="KNT50" s="1447"/>
      <c r="KNU50" s="1448"/>
      <c r="KNV50" s="1448"/>
      <c r="KNW50" s="1448"/>
      <c r="KNX50" s="1449"/>
      <c r="KNY50" s="1771"/>
      <c r="KNZ50" s="1447"/>
      <c r="KOA50" s="1448"/>
      <c r="KOB50" s="1448"/>
      <c r="KOC50" s="1448"/>
      <c r="KOD50" s="1449"/>
      <c r="KOE50" s="1450"/>
      <c r="KOF50" s="1448"/>
      <c r="KOG50" s="1448"/>
      <c r="KOH50" s="1448"/>
      <c r="KOI50" s="1451"/>
      <c r="KOJ50" s="1447"/>
      <c r="KOK50" s="1448"/>
      <c r="KOL50" s="1448"/>
      <c r="KOM50" s="1448"/>
      <c r="KON50" s="1449"/>
      <c r="KOO50" s="1771"/>
      <c r="KOP50" s="1447"/>
      <c r="KOQ50" s="1448"/>
      <c r="KOR50" s="1448"/>
      <c r="KOS50" s="1448"/>
      <c r="KOT50" s="1449"/>
      <c r="KOU50" s="1450"/>
      <c r="KOV50" s="1448"/>
      <c r="KOW50" s="1448"/>
      <c r="KOX50" s="1448"/>
      <c r="KOY50" s="1451"/>
      <c r="KOZ50" s="1447"/>
      <c r="KPA50" s="1448"/>
      <c r="KPB50" s="1448"/>
      <c r="KPC50" s="1448"/>
      <c r="KPD50" s="1449"/>
      <c r="KPE50" s="1771"/>
      <c r="KPF50" s="1447"/>
      <c r="KPG50" s="1448"/>
      <c r="KPH50" s="1448"/>
      <c r="KPI50" s="1448"/>
      <c r="KPJ50" s="1449"/>
      <c r="KPK50" s="1450"/>
      <c r="KPL50" s="1448"/>
      <c r="KPM50" s="1448"/>
      <c r="KPN50" s="1448"/>
      <c r="KPO50" s="1451"/>
      <c r="KPP50" s="1447"/>
      <c r="KPQ50" s="1448"/>
      <c r="KPR50" s="1448"/>
      <c r="KPS50" s="1448"/>
      <c r="KPT50" s="1449"/>
      <c r="KPU50" s="1771"/>
      <c r="KPV50" s="1447"/>
      <c r="KPW50" s="1448"/>
      <c r="KPX50" s="1448"/>
      <c r="KPY50" s="1448"/>
      <c r="KPZ50" s="1449"/>
      <c r="KQA50" s="1450"/>
      <c r="KQB50" s="1448"/>
      <c r="KQC50" s="1448"/>
      <c r="KQD50" s="1448"/>
      <c r="KQE50" s="1451"/>
      <c r="KQF50" s="1447"/>
      <c r="KQG50" s="1448"/>
      <c r="KQH50" s="1448"/>
      <c r="KQI50" s="1448"/>
      <c r="KQJ50" s="1449"/>
      <c r="KQK50" s="1771"/>
      <c r="KQL50" s="1447"/>
      <c r="KQM50" s="1448"/>
      <c r="KQN50" s="1448"/>
      <c r="KQO50" s="1448"/>
      <c r="KQP50" s="1449"/>
      <c r="KQQ50" s="1450"/>
      <c r="KQR50" s="1448"/>
      <c r="KQS50" s="1448"/>
      <c r="KQT50" s="1448"/>
      <c r="KQU50" s="1451"/>
      <c r="KQV50" s="1447"/>
      <c r="KQW50" s="1448"/>
      <c r="KQX50" s="1448"/>
      <c r="KQY50" s="1448"/>
      <c r="KQZ50" s="1449"/>
      <c r="KRA50" s="1771"/>
      <c r="KRB50" s="1447"/>
      <c r="KRC50" s="1448"/>
      <c r="KRD50" s="1448"/>
      <c r="KRE50" s="1448"/>
      <c r="KRF50" s="1449"/>
      <c r="KRG50" s="1450"/>
      <c r="KRH50" s="1448"/>
      <c r="KRI50" s="1448"/>
      <c r="KRJ50" s="1448"/>
      <c r="KRK50" s="1451"/>
      <c r="KRL50" s="1447"/>
      <c r="KRM50" s="1448"/>
      <c r="KRN50" s="1448"/>
      <c r="KRO50" s="1448"/>
      <c r="KRP50" s="1449"/>
      <c r="KRQ50" s="1771"/>
      <c r="KRR50" s="1447"/>
      <c r="KRS50" s="1448"/>
      <c r="KRT50" s="1448"/>
      <c r="KRU50" s="1448"/>
      <c r="KRV50" s="1449"/>
      <c r="KRW50" s="1450"/>
      <c r="KRX50" s="1448"/>
      <c r="KRY50" s="1448"/>
      <c r="KRZ50" s="1448"/>
      <c r="KSA50" s="1451"/>
      <c r="KSB50" s="1447"/>
      <c r="KSC50" s="1448"/>
      <c r="KSD50" s="1448"/>
      <c r="KSE50" s="1448"/>
      <c r="KSF50" s="1449"/>
      <c r="KSG50" s="1771"/>
      <c r="KSH50" s="1447"/>
      <c r="KSI50" s="1448"/>
      <c r="KSJ50" s="1448"/>
      <c r="KSK50" s="1448"/>
      <c r="KSL50" s="1449"/>
      <c r="KSM50" s="1450"/>
      <c r="KSN50" s="1448"/>
      <c r="KSO50" s="1448"/>
      <c r="KSP50" s="1448"/>
      <c r="KSQ50" s="1451"/>
      <c r="KSR50" s="1447"/>
      <c r="KSS50" s="1448"/>
      <c r="KST50" s="1448"/>
      <c r="KSU50" s="1448"/>
      <c r="KSV50" s="1449"/>
      <c r="KSW50" s="1771"/>
      <c r="KSX50" s="1447"/>
      <c r="KSY50" s="1448"/>
      <c r="KSZ50" s="1448"/>
      <c r="KTA50" s="1448"/>
      <c r="KTB50" s="1449"/>
      <c r="KTC50" s="1450"/>
      <c r="KTD50" s="1448"/>
      <c r="KTE50" s="1448"/>
      <c r="KTF50" s="1448"/>
      <c r="KTG50" s="1451"/>
      <c r="KTH50" s="1447"/>
      <c r="KTI50" s="1448"/>
      <c r="KTJ50" s="1448"/>
      <c r="KTK50" s="1448"/>
      <c r="KTL50" s="1449"/>
      <c r="KTM50" s="1771"/>
      <c r="KTN50" s="1447"/>
      <c r="KTO50" s="1448"/>
      <c r="KTP50" s="1448"/>
      <c r="KTQ50" s="1448"/>
      <c r="KTR50" s="1449"/>
      <c r="KTS50" s="1450"/>
      <c r="KTT50" s="1448"/>
      <c r="KTU50" s="1448"/>
      <c r="KTV50" s="1448"/>
      <c r="KTW50" s="1451"/>
      <c r="KTX50" s="1447"/>
      <c r="KTY50" s="1448"/>
      <c r="KTZ50" s="1448"/>
      <c r="KUA50" s="1448"/>
      <c r="KUB50" s="1449"/>
      <c r="KUC50" s="1771"/>
      <c r="KUD50" s="1447"/>
      <c r="KUE50" s="1448"/>
      <c r="KUF50" s="1448"/>
      <c r="KUG50" s="1448"/>
      <c r="KUH50" s="1449"/>
      <c r="KUI50" s="1450"/>
      <c r="KUJ50" s="1448"/>
      <c r="KUK50" s="1448"/>
      <c r="KUL50" s="1448"/>
      <c r="KUM50" s="1451"/>
      <c r="KUN50" s="1447"/>
      <c r="KUO50" s="1448"/>
      <c r="KUP50" s="1448"/>
      <c r="KUQ50" s="1448"/>
      <c r="KUR50" s="1449"/>
      <c r="KUS50" s="1771"/>
      <c r="KUT50" s="1447"/>
      <c r="KUU50" s="1448"/>
      <c r="KUV50" s="1448"/>
      <c r="KUW50" s="1448"/>
      <c r="KUX50" s="1449"/>
      <c r="KUY50" s="1450"/>
      <c r="KUZ50" s="1448"/>
      <c r="KVA50" s="1448"/>
      <c r="KVB50" s="1448"/>
      <c r="KVC50" s="1451"/>
      <c r="KVD50" s="1447"/>
      <c r="KVE50" s="1448"/>
      <c r="KVF50" s="1448"/>
      <c r="KVG50" s="1448"/>
      <c r="KVH50" s="1449"/>
      <c r="KVI50" s="1771"/>
      <c r="KVJ50" s="1447"/>
      <c r="KVK50" s="1448"/>
      <c r="KVL50" s="1448"/>
      <c r="KVM50" s="1448"/>
      <c r="KVN50" s="1449"/>
      <c r="KVO50" s="1450"/>
      <c r="KVP50" s="1448"/>
      <c r="KVQ50" s="1448"/>
      <c r="KVR50" s="1448"/>
      <c r="KVS50" s="1451"/>
      <c r="KVT50" s="1447"/>
      <c r="KVU50" s="1448"/>
      <c r="KVV50" s="1448"/>
      <c r="KVW50" s="1448"/>
      <c r="KVX50" s="1449"/>
      <c r="KVY50" s="1771"/>
      <c r="KVZ50" s="1447"/>
      <c r="KWA50" s="1448"/>
      <c r="KWB50" s="1448"/>
      <c r="KWC50" s="1448"/>
      <c r="KWD50" s="1449"/>
      <c r="KWE50" s="1450"/>
      <c r="KWF50" s="1448"/>
      <c r="KWG50" s="1448"/>
      <c r="KWH50" s="1448"/>
      <c r="KWI50" s="1451"/>
      <c r="KWJ50" s="1447"/>
      <c r="KWK50" s="1448"/>
      <c r="KWL50" s="1448"/>
      <c r="KWM50" s="1448"/>
      <c r="KWN50" s="1449"/>
      <c r="KWO50" s="1771"/>
      <c r="KWP50" s="1447"/>
      <c r="KWQ50" s="1448"/>
      <c r="KWR50" s="1448"/>
      <c r="KWS50" s="1448"/>
      <c r="KWT50" s="1449"/>
      <c r="KWU50" s="1450"/>
      <c r="KWV50" s="1448"/>
      <c r="KWW50" s="1448"/>
      <c r="KWX50" s="1448"/>
      <c r="KWY50" s="1451"/>
      <c r="KWZ50" s="1447"/>
      <c r="KXA50" s="1448"/>
      <c r="KXB50" s="1448"/>
      <c r="KXC50" s="1448"/>
      <c r="KXD50" s="1449"/>
      <c r="KXE50" s="1771"/>
      <c r="KXF50" s="1447"/>
      <c r="KXG50" s="1448"/>
      <c r="KXH50" s="1448"/>
      <c r="KXI50" s="1448"/>
      <c r="KXJ50" s="1449"/>
      <c r="KXK50" s="1450"/>
      <c r="KXL50" s="1448"/>
      <c r="KXM50" s="1448"/>
      <c r="KXN50" s="1448"/>
      <c r="KXO50" s="1451"/>
      <c r="KXP50" s="1447"/>
      <c r="KXQ50" s="1448"/>
      <c r="KXR50" s="1448"/>
      <c r="KXS50" s="1448"/>
      <c r="KXT50" s="1449"/>
      <c r="KXU50" s="1771"/>
      <c r="KXV50" s="1447"/>
      <c r="KXW50" s="1448"/>
      <c r="KXX50" s="1448"/>
      <c r="KXY50" s="1448"/>
      <c r="KXZ50" s="1449"/>
      <c r="KYA50" s="1450"/>
      <c r="KYB50" s="1448"/>
      <c r="KYC50" s="1448"/>
      <c r="KYD50" s="1448"/>
      <c r="KYE50" s="1451"/>
      <c r="KYF50" s="1447"/>
      <c r="KYG50" s="1448"/>
      <c r="KYH50" s="1448"/>
      <c r="KYI50" s="1448"/>
      <c r="KYJ50" s="1449"/>
      <c r="KYK50" s="1771"/>
      <c r="KYL50" s="1447"/>
      <c r="KYM50" s="1448"/>
      <c r="KYN50" s="1448"/>
      <c r="KYO50" s="1448"/>
      <c r="KYP50" s="1449"/>
      <c r="KYQ50" s="1450"/>
      <c r="KYR50" s="1448"/>
      <c r="KYS50" s="1448"/>
      <c r="KYT50" s="1448"/>
      <c r="KYU50" s="1451"/>
      <c r="KYV50" s="1447"/>
      <c r="KYW50" s="1448"/>
      <c r="KYX50" s="1448"/>
      <c r="KYY50" s="1448"/>
      <c r="KYZ50" s="1449"/>
      <c r="KZA50" s="1771"/>
      <c r="KZB50" s="1447"/>
      <c r="KZC50" s="1448"/>
      <c r="KZD50" s="1448"/>
      <c r="KZE50" s="1448"/>
      <c r="KZF50" s="1449"/>
      <c r="KZG50" s="1450"/>
      <c r="KZH50" s="1448"/>
      <c r="KZI50" s="1448"/>
      <c r="KZJ50" s="1448"/>
      <c r="KZK50" s="1451"/>
      <c r="KZL50" s="1447"/>
      <c r="KZM50" s="1448"/>
      <c r="KZN50" s="1448"/>
      <c r="KZO50" s="1448"/>
      <c r="KZP50" s="1449"/>
      <c r="KZQ50" s="1771"/>
      <c r="KZR50" s="1447"/>
      <c r="KZS50" s="1448"/>
      <c r="KZT50" s="1448"/>
      <c r="KZU50" s="1448"/>
      <c r="KZV50" s="1449"/>
      <c r="KZW50" s="1450"/>
      <c r="KZX50" s="1448"/>
      <c r="KZY50" s="1448"/>
      <c r="KZZ50" s="1448"/>
      <c r="LAA50" s="1451"/>
      <c r="LAB50" s="1447"/>
      <c r="LAC50" s="1448"/>
      <c r="LAD50" s="1448"/>
      <c r="LAE50" s="1448"/>
      <c r="LAF50" s="1449"/>
      <c r="LAG50" s="1771"/>
      <c r="LAH50" s="1447"/>
      <c r="LAI50" s="1448"/>
      <c r="LAJ50" s="1448"/>
      <c r="LAK50" s="1448"/>
      <c r="LAL50" s="1449"/>
      <c r="LAM50" s="1450"/>
      <c r="LAN50" s="1448"/>
      <c r="LAO50" s="1448"/>
      <c r="LAP50" s="1448"/>
      <c r="LAQ50" s="1451"/>
      <c r="LAR50" s="1447"/>
      <c r="LAS50" s="1448"/>
      <c r="LAT50" s="1448"/>
      <c r="LAU50" s="1448"/>
      <c r="LAV50" s="1449"/>
      <c r="LAW50" s="1771"/>
      <c r="LAX50" s="1447"/>
      <c r="LAY50" s="1448"/>
      <c r="LAZ50" s="1448"/>
      <c r="LBA50" s="1448"/>
      <c r="LBB50" s="1449"/>
      <c r="LBC50" s="1450"/>
      <c r="LBD50" s="1448"/>
      <c r="LBE50" s="1448"/>
      <c r="LBF50" s="1448"/>
      <c r="LBG50" s="1451"/>
      <c r="LBH50" s="1447"/>
      <c r="LBI50" s="1448"/>
      <c r="LBJ50" s="1448"/>
      <c r="LBK50" s="1448"/>
      <c r="LBL50" s="1449"/>
      <c r="LBM50" s="1771"/>
      <c r="LBN50" s="1447"/>
      <c r="LBO50" s="1448"/>
      <c r="LBP50" s="1448"/>
      <c r="LBQ50" s="1448"/>
      <c r="LBR50" s="1449"/>
      <c r="LBS50" s="1450"/>
      <c r="LBT50" s="1448"/>
      <c r="LBU50" s="1448"/>
      <c r="LBV50" s="1448"/>
      <c r="LBW50" s="1451"/>
      <c r="LBX50" s="1447"/>
      <c r="LBY50" s="1448"/>
      <c r="LBZ50" s="1448"/>
      <c r="LCA50" s="1448"/>
      <c r="LCB50" s="1449"/>
      <c r="LCC50" s="1771"/>
      <c r="LCD50" s="1447"/>
      <c r="LCE50" s="1448"/>
      <c r="LCF50" s="1448"/>
      <c r="LCG50" s="1448"/>
      <c r="LCH50" s="1449"/>
      <c r="LCI50" s="1450"/>
      <c r="LCJ50" s="1448"/>
      <c r="LCK50" s="1448"/>
      <c r="LCL50" s="1448"/>
      <c r="LCM50" s="1451"/>
      <c r="LCN50" s="1447"/>
      <c r="LCO50" s="1448"/>
      <c r="LCP50" s="1448"/>
      <c r="LCQ50" s="1448"/>
      <c r="LCR50" s="1449"/>
      <c r="LCS50" s="1771"/>
      <c r="LCT50" s="1447"/>
      <c r="LCU50" s="1448"/>
      <c r="LCV50" s="1448"/>
      <c r="LCW50" s="1448"/>
      <c r="LCX50" s="1449"/>
      <c r="LCY50" s="1450"/>
      <c r="LCZ50" s="1448"/>
      <c r="LDA50" s="1448"/>
      <c r="LDB50" s="1448"/>
      <c r="LDC50" s="1451"/>
      <c r="LDD50" s="1447"/>
      <c r="LDE50" s="1448"/>
      <c r="LDF50" s="1448"/>
      <c r="LDG50" s="1448"/>
      <c r="LDH50" s="1449"/>
      <c r="LDI50" s="1771"/>
      <c r="LDJ50" s="1447"/>
      <c r="LDK50" s="1448"/>
      <c r="LDL50" s="1448"/>
      <c r="LDM50" s="1448"/>
      <c r="LDN50" s="1449"/>
      <c r="LDO50" s="1450"/>
      <c r="LDP50" s="1448"/>
      <c r="LDQ50" s="1448"/>
      <c r="LDR50" s="1448"/>
      <c r="LDS50" s="1451"/>
      <c r="LDT50" s="1447"/>
      <c r="LDU50" s="1448"/>
      <c r="LDV50" s="1448"/>
      <c r="LDW50" s="1448"/>
      <c r="LDX50" s="1449"/>
      <c r="LDY50" s="1771"/>
      <c r="LDZ50" s="1447"/>
      <c r="LEA50" s="1448"/>
      <c r="LEB50" s="1448"/>
      <c r="LEC50" s="1448"/>
      <c r="LED50" s="1449"/>
      <c r="LEE50" s="1450"/>
      <c r="LEF50" s="1448"/>
      <c r="LEG50" s="1448"/>
      <c r="LEH50" s="1448"/>
      <c r="LEI50" s="1451"/>
      <c r="LEJ50" s="1447"/>
      <c r="LEK50" s="1448"/>
      <c r="LEL50" s="1448"/>
      <c r="LEM50" s="1448"/>
      <c r="LEN50" s="1449"/>
      <c r="LEO50" s="1771"/>
      <c r="LEP50" s="1447"/>
      <c r="LEQ50" s="1448"/>
      <c r="LER50" s="1448"/>
      <c r="LES50" s="1448"/>
      <c r="LET50" s="1449"/>
      <c r="LEU50" s="1450"/>
      <c r="LEV50" s="1448"/>
      <c r="LEW50" s="1448"/>
      <c r="LEX50" s="1448"/>
      <c r="LEY50" s="1451"/>
      <c r="LEZ50" s="1447"/>
      <c r="LFA50" s="1448"/>
      <c r="LFB50" s="1448"/>
      <c r="LFC50" s="1448"/>
      <c r="LFD50" s="1449"/>
      <c r="LFE50" s="1771"/>
      <c r="LFF50" s="1447"/>
      <c r="LFG50" s="1448"/>
      <c r="LFH50" s="1448"/>
      <c r="LFI50" s="1448"/>
      <c r="LFJ50" s="1449"/>
      <c r="LFK50" s="1450"/>
      <c r="LFL50" s="1448"/>
      <c r="LFM50" s="1448"/>
      <c r="LFN50" s="1448"/>
      <c r="LFO50" s="1451"/>
      <c r="LFP50" s="1447"/>
      <c r="LFQ50" s="1448"/>
      <c r="LFR50" s="1448"/>
      <c r="LFS50" s="1448"/>
      <c r="LFT50" s="1449"/>
      <c r="LFU50" s="1771"/>
      <c r="LFV50" s="1447"/>
      <c r="LFW50" s="1448"/>
      <c r="LFX50" s="1448"/>
      <c r="LFY50" s="1448"/>
      <c r="LFZ50" s="1449"/>
      <c r="LGA50" s="1450"/>
      <c r="LGB50" s="1448"/>
      <c r="LGC50" s="1448"/>
      <c r="LGD50" s="1448"/>
      <c r="LGE50" s="1451"/>
      <c r="LGF50" s="1447"/>
      <c r="LGG50" s="1448"/>
      <c r="LGH50" s="1448"/>
      <c r="LGI50" s="1448"/>
      <c r="LGJ50" s="1449"/>
      <c r="LGK50" s="1771"/>
      <c r="LGL50" s="1447"/>
      <c r="LGM50" s="1448"/>
      <c r="LGN50" s="1448"/>
      <c r="LGO50" s="1448"/>
      <c r="LGP50" s="1449"/>
      <c r="LGQ50" s="1450"/>
      <c r="LGR50" s="1448"/>
      <c r="LGS50" s="1448"/>
      <c r="LGT50" s="1448"/>
      <c r="LGU50" s="1451"/>
      <c r="LGV50" s="1447"/>
      <c r="LGW50" s="1448"/>
      <c r="LGX50" s="1448"/>
      <c r="LGY50" s="1448"/>
      <c r="LGZ50" s="1449"/>
      <c r="LHA50" s="1771"/>
      <c r="LHB50" s="1447"/>
      <c r="LHC50" s="1448"/>
      <c r="LHD50" s="1448"/>
      <c r="LHE50" s="1448"/>
      <c r="LHF50" s="1449"/>
      <c r="LHG50" s="1450"/>
      <c r="LHH50" s="1448"/>
      <c r="LHI50" s="1448"/>
      <c r="LHJ50" s="1448"/>
      <c r="LHK50" s="1451"/>
      <c r="LHL50" s="1447"/>
      <c r="LHM50" s="1448"/>
      <c r="LHN50" s="1448"/>
      <c r="LHO50" s="1448"/>
      <c r="LHP50" s="1449"/>
      <c r="LHQ50" s="1771"/>
      <c r="LHR50" s="1447"/>
      <c r="LHS50" s="1448"/>
      <c r="LHT50" s="1448"/>
      <c r="LHU50" s="1448"/>
      <c r="LHV50" s="1449"/>
      <c r="LHW50" s="1450"/>
      <c r="LHX50" s="1448"/>
      <c r="LHY50" s="1448"/>
      <c r="LHZ50" s="1448"/>
      <c r="LIA50" s="1451"/>
      <c r="LIB50" s="1447"/>
      <c r="LIC50" s="1448"/>
      <c r="LID50" s="1448"/>
      <c r="LIE50" s="1448"/>
      <c r="LIF50" s="1449"/>
      <c r="LIG50" s="1771"/>
      <c r="LIH50" s="1447"/>
      <c r="LII50" s="1448"/>
      <c r="LIJ50" s="1448"/>
      <c r="LIK50" s="1448"/>
      <c r="LIL50" s="1449"/>
      <c r="LIM50" s="1450"/>
      <c r="LIN50" s="1448"/>
      <c r="LIO50" s="1448"/>
      <c r="LIP50" s="1448"/>
      <c r="LIQ50" s="1451"/>
      <c r="LIR50" s="1447"/>
      <c r="LIS50" s="1448"/>
      <c r="LIT50" s="1448"/>
      <c r="LIU50" s="1448"/>
      <c r="LIV50" s="1449"/>
      <c r="LIW50" s="1771"/>
      <c r="LIX50" s="1447"/>
      <c r="LIY50" s="1448"/>
      <c r="LIZ50" s="1448"/>
      <c r="LJA50" s="1448"/>
      <c r="LJB50" s="1449"/>
      <c r="LJC50" s="1450"/>
      <c r="LJD50" s="1448"/>
      <c r="LJE50" s="1448"/>
      <c r="LJF50" s="1448"/>
      <c r="LJG50" s="1451"/>
      <c r="LJH50" s="1447"/>
      <c r="LJI50" s="1448"/>
      <c r="LJJ50" s="1448"/>
      <c r="LJK50" s="1448"/>
      <c r="LJL50" s="1449"/>
      <c r="LJM50" s="1771"/>
      <c r="LJN50" s="1447"/>
      <c r="LJO50" s="1448"/>
      <c r="LJP50" s="1448"/>
      <c r="LJQ50" s="1448"/>
      <c r="LJR50" s="1449"/>
      <c r="LJS50" s="1450"/>
      <c r="LJT50" s="1448"/>
      <c r="LJU50" s="1448"/>
      <c r="LJV50" s="1448"/>
      <c r="LJW50" s="1451"/>
      <c r="LJX50" s="1447"/>
      <c r="LJY50" s="1448"/>
      <c r="LJZ50" s="1448"/>
      <c r="LKA50" s="1448"/>
      <c r="LKB50" s="1449"/>
      <c r="LKC50" s="1771"/>
      <c r="LKD50" s="1447"/>
      <c r="LKE50" s="1448"/>
      <c r="LKF50" s="1448"/>
      <c r="LKG50" s="1448"/>
      <c r="LKH50" s="1449"/>
      <c r="LKI50" s="1450"/>
      <c r="LKJ50" s="1448"/>
      <c r="LKK50" s="1448"/>
      <c r="LKL50" s="1448"/>
      <c r="LKM50" s="1451"/>
      <c r="LKN50" s="1447"/>
      <c r="LKO50" s="1448"/>
      <c r="LKP50" s="1448"/>
      <c r="LKQ50" s="1448"/>
      <c r="LKR50" s="1449"/>
      <c r="LKS50" s="1771"/>
      <c r="LKT50" s="1447"/>
      <c r="LKU50" s="1448"/>
      <c r="LKV50" s="1448"/>
      <c r="LKW50" s="1448"/>
      <c r="LKX50" s="1449"/>
      <c r="LKY50" s="1450"/>
      <c r="LKZ50" s="1448"/>
      <c r="LLA50" s="1448"/>
      <c r="LLB50" s="1448"/>
      <c r="LLC50" s="1451"/>
      <c r="LLD50" s="1447"/>
      <c r="LLE50" s="1448"/>
      <c r="LLF50" s="1448"/>
      <c r="LLG50" s="1448"/>
      <c r="LLH50" s="1449"/>
      <c r="LLI50" s="1771"/>
      <c r="LLJ50" s="1447"/>
      <c r="LLK50" s="1448"/>
      <c r="LLL50" s="1448"/>
      <c r="LLM50" s="1448"/>
      <c r="LLN50" s="1449"/>
      <c r="LLO50" s="1450"/>
      <c r="LLP50" s="1448"/>
      <c r="LLQ50" s="1448"/>
      <c r="LLR50" s="1448"/>
      <c r="LLS50" s="1451"/>
      <c r="LLT50" s="1447"/>
      <c r="LLU50" s="1448"/>
      <c r="LLV50" s="1448"/>
      <c r="LLW50" s="1448"/>
      <c r="LLX50" s="1449"/>
      <c r="LLY50" s="1771"/>
      <c r="LLZ50" s="1447"/>
      <c r="LMA50" s="1448"/>
      <c r="LMB50" s="1448"/>
      <c r="LMC50" s="1448"/>
      <c r="LMD50" s="1449"/>
      <c r="LME50" s="1450"/>
      <c r="LMF50" s="1448"/>
      <c r="LMG50" s="1448"/>
      <c r="LMH50" s="1448"/>
      <c r="LMI50" s="1451"/>
      <c r="LMJ50" s="1447"/>
      <c r="LMK50" s="1448"/>
      <c r="LML50" s="1448"/>
      <c r="LMM50" s="1448"/>
      <c r="LMN50" s="1449"/>
      <c r="LMO50" s="1771"/>
      <c r="LMP50" s="1447"/>
      <c r="LMQ50" s="1448"/>
      <c r="LMR50" s="1448"/>
      <c r="LMS50" s="1448"/>
      <c r="LMT50" s="1449"/>
      <c r="LMU50" s="1450"/>
      <c r="LMV50" s="1448"/>
      <c r="LMW50" s="1448"/>
      <c r="LMX50" s="1448"/>
      <c r="LMY50" s="1451"/>
      <c r="LMZ50" s="1447"/>
      <c r="LNA50" s="1448"/>
      <c r="LNB50" s="1448"/>
      <c r="LNC50" s="1448"/>
      <c r="LND50" s="1449"/>
      <c r="LNE50" s="1771"/>
      <c r="LNF50" s="1447"/>
      <c r="LNG50" s="1448"/>
      <c r="LNH50" s="1448"/>
      <c r="LNI50" s="1448"/>
      <c r="LNJ50" s="1449"/>
      <c r="LNK50" s="1450"/>
      <c r="LNL50" s="1448"/>
      <c r="LNM50" s="1448"/>
      <c r="LNN50" s="1448"/>
      <c r="LNO50" s="1451"/>
      <c r="LNP50" s="1447"/>
      <c r="LNQ50" s="1448"/>
      <c r="LNR50" s="1448"/>
      <c r="LNS50" s="1448"/>
      <c r="LNT50" s="1449"/>
      <c r="LNU50" s="1771"/>
      <c r="LNV50" s="1447"/>
      <c r="LNW50" s="1448"/>
      <c r="LNX50" s="1448"/>
      <c r="LNY50" s="1448"/>
      <c r="LNZ50" s="1449"/>
      <c r="LOA50" s="1450"/>
      <c r="LOB50" s="1448"/>
      <c r="LOC50" s="1448"/>
      <c r="LOD50" s="1448"/>
      <c r="LOE50" s="1451"/>
      <c r="LOF50" s="1447"/>
      <c r="LOG50" s="1448"/>
      <c r="LOH50" s="1448"/>
      <c r="LOI50" s="1448"/>
      <c r="LOJ50" s="1449"/>
      <c r="LOK50" s="1771"/>
      <c r="LOL50" s="1447"/>
      <c r="LOM50" s="1448"/>
      <c r="LON50" s="1448"/>
      <c r="LOO50" s="1448"/>
      <c r="LOP50" s="1449"/>
      <c r="LOQ50" s="1450"/>
      <c r="LOR50" s="1448"/>
      <c r="LOS50" s="1448"/>
      <c r="LOT50" s="1448"/>
      <c r="LOU50" s="1451"/>
      <c r="LOV50" s="1447"/>
      <c r="LOW50" s="1448"/>
      <c r="LOX50" s="1448"/>
      <c r="LOY50" s="1448"/>
      <c r="LOZ50" s="1449"/>
      <c r="LPA50" s="1771"/>
      <c r="LPB50" s="1447"/>
      <c r="LPC50" s="1448"/>
      <c r="LPD50" s="1448"/>
      <c r="LPE50" s="1448"/>
      <c r="LPF50" s="1449"/>
      <c r="LPG50" s="1450"/>
      <c r="LPH50" s="1448"/>
      <c r="LPI50" s="1448"/>
      <c r="LPJ50" s="1448"/>
      <c r="LPK50" s="1451"/>
      <c r="LPL50" s="1447"/>
      <c r="LPM50" s="1448"/>
      <c r="LPN50" s="1448"/>
      <c r="LPO50" s="1448"/>
      <c r="LPP50" s="1449"/>
      <c r="LPQ50" s="1771"/>
      <c r="LPR50" s="1447"/>
      <c r="LPS50" s="1448"/>
      <c r="LPT50" s="1448"/>
      <c r="LPU50" s="1448"/>
      <c r="LPV50" s="1449"/>
      <c r="LPW50" s="1450"/>
      <c r="LPX50" s="1448"/>
      <c r="LPY50" s="1448"/>
      <c r="LPZ50" s="1448"/>
      <c r="LQA50" s="1451"/>
      <c r="LQB50" s="1447"/>
      <c r="LQC50" s="1448"/>
      <c r="LQD50" s="1448"/>
      <c r="LQE50" s="1448"/>
      <c r="LQF50" s="1449"/>
      <c r="LQG50" s="1771"/>
      <c r="LQH50" s="1447"/>
      <c r="LQI50" s="1448"/>
      <c r="LQJ50" s="1448"/>
      <c r="LQK50" s="1448"/>
      <c r="LQL50" s="1449"/>
      <c r="LQM50" s="1450"/>
      <c r="LQN50" s="1448"/>
      <c r="LQO50" s="1448"/>
      <c r="LQP50" s="1448"/>
      <c r="LQQ50" s="1451"/>
      <c r="LQR50" s="1447"/>
      <c r="LQS50" s="1448"/>
      <c r="LQT50" s="1448"/>
      <c r="LQU50" s="1448"/>
      <c r="LQV50" s="1449"/>
      <c r="LQW50" s="1771"/>
      <c r="LQX50" s="1447"/>
      <c r="LQY50" s="1448"/>
      <c r="LQZ50" s="1448"/>
      <c r="LRA50" s="1448"/>
      <c r="LRB50" s="1449"/>
      <c r="LRC50" s="1450"/>
      <c r="LRD50" s="1448"/>
      <c r="LRE50" s="1448"/>
      <c r="LRF50" s="1448"/>
      <c r="LRG50" s="1451"/>
      <c r="LRH50" s="1447"/>
      <c r="LRI50" s="1448"/>
      <c r="LRJ50" s="1448"/>
      <c r="LRK50" s="1448"/>
      <c r="LRL50" s="1449"/>
      <c r="LRM50" s="1771"/>
      <c r="LRN50" s="1447"/>
      <c r="LRO50" s="1448"/>
      <c r="LRP50" s="1448"/>
      <c r="LRQ50" s="1448"/>
      <c r="LRR50" s="1449"/>
      <c r="LRS50" s="1450"/>
      <c r="LRT50" s="1448"/>
      <c r="LRU50" s="1448"/>
      <c r="LRV50" s="1448"/>
      <c r="LRW50" s="1451"/>
      <c r="LRX50" s="1447"/>
      <c r="LRY50" s="1448"/>
      <c r="LRZ50" s="1448"/>
      <c r="LSA50" s="1448"/>
      <c r="LSB50" s="1449"/>
      <c r="LSC50" s="1771"/>
      <c r="LSD50" s="1447"/>
      <c r="LSE50" s="1448"/>
      <c r="LSF50" s="1448"/>
      <c r="LSG50" s="1448"/>
      <c r="LSH50" s="1449"/>
      <c r="LSI50" s="1450"/>
      <c r="LSJ50" s="1448"/>
      <c r="LSK50" s="1448"/>
      <c r="LSL50" s="1448"/>
      <c r="LSM50" s="1451"/>
      <c r="LSN50" s="1447"/>
      <c r="LSO50" s="1448"/>
      <c r="LSP50" s="1448"/>
      <c r="LSQ50" s="1448"/>
      <c r="LSR50" s="1449"/>
      <c r="LSS50" s="1771"/>
      <c r="LST50" s="1447"/>
      <c r="LSU50" s="1448"/>
      <c r="LSV50" s="1448"/>
      <c r="LSW50" s="1448"/>
      <c r="LSX50" s="1449"/>
      <c r="LSY50" s="1450"/>
      <c r="LSZ50" s="1448"/>
      <c r="LTA50" s="1448"/>
      <c r="LTB50" s="1448"/>
      <c r="LTC50" s="1451"/>
      <c r="LTD50" s="1447"/>
      <c r="LTE50" s="1448"/>
      <c r="LTF50" s="1448"/>
      <c r="LTG50" s="1448"/>
      <c r="LTH50" s="1449"/>
      <c r="LTI50" s="1771"/>
      <c r="LTJ50" s="1447"/>
      <c r="LTK50" s="1448"/>
      <c r="LTL50" s="1448"/>
      <c r="LTM50" s="1448"/>
      <c r="LTN50" s="1449"/>
      <c r="LTO50" s="1450"/>
      <c r="LTP50" s="1448"/>
      <c r="LTQ50" s="1448"/>
      <c r="LTR50" s="1448"/>
      <c r="LTS50" s="1451"/>
      <c r="LTT50" s="1447"/>
      <c r="LTU50" s="1448"/>
      <c r="LTV50" s="1448"/>
      <c r="LTW50" s="1448"/>
      <c r="LTX50" s="1449"/>
      <c r="LTY50" s="1771"/>
      <c r="LTZ50" s="1447"/>
      <c r="LUA50" s="1448"/>
      <c r="LUB50" s="1448"/>
      <c r="LUC50" s="1448"/>
      <c r="LUD50" s="1449"/>
      <c r="LUE50" s="1450"/>
      <c r="LUF50" s="1448"/>
      <c r="LUG50" s="1448"/>
      <c r="LUH50" s="1448"/>
      <c r="LUI50" s="1451"/>
      <c r="LUJ50" s="1447"/>
      <c r="LUK50" s="1448"/>
      <c r="LUL50" s="1448"/>
      <c r="LUM50" s="1448"/>
      <c r="LUN50" s="1449"/>
      <c r="LUO50" s="1771"/>
      <c r="LUP50" s="1447"/>
      <c r="LUQ50" s="1448"/>
      <c r="LUR50" s="1448"/>
      <c r="LUS50" s="1448"/>
      <c r="LUT50" s="1449"/>
      <c r="LUU50" s="1450"/>
      <c r="LUV50" s="1448"/>
      <c r="LUW50" s="1448"/>
      <c r="LUX50" s="1448"/>
      <c r="LUY50" s="1451"/>
      <c r="LUZ50" s="1447"/>
      <c r="LVA50" s="1448"/>
      <c r="LVB50" s="1448"/>
      <c r="LVC50" s="1448"/>
      <c r="LVD50" s="1449"/>
      <c r="LVE50" s="1771"/>
      <c r="LVF50" s="1447"/>
      <c r="LVG50" s="1448"/>
      <c r="LVH50" s="1448"/>
      <c r="LVI50" s="1448"/>
      <c r="LVJ50" s="1449"/>
      <c r="LVK50" s="1450"/>
      <c r="LVL50" s="1448"/>
      <c r="LVM50" s="1448"/>
      <c r="LVN50" s="1448"/>
      <c r="LVO50" s="1451"/>
      <c r="LVP50" s="1447"/>
      <c r="LVQ50" s="1448"/>
      <c r="LVR50" s="1448"/>
      <c r="LVS50" s="1448"/>
      <c r="LVT50" s="1449"/>
      <c r="LVU50" s="1771"/>
      <c r="LVV50" s="1447"/>
      <c r="LVW50" s="1448"/>
      <c r="LVX50" s="1448"/>
      <c r="LVY50" s="1448"/>
      <c r="LVZ50" s="1449"/>
      <c r="LWA50" s="1450"/>
      <c r="LWB50" s="1448"/>
      <c r="LWC50" s="1448"/>
      <c r="LWD50" s="1448"/>
      <c r="LWE50" s="1451"/>
      <c r="LWF50" s="1447"/>
      <c r="LWG50" s="1448"/>
      <c r="LWH50" s="1448"/>
      <c r="LWI50" s="1448"/>
      <c r="LWJ50" s="1449"/>
      <c r="LWK50" s="1771"/>
      <c r="LWL50" s="1447"/>
      <c r="LWM50" s="1448"/>
      <c r="LWN50" s="1448"/>
      <c r="LWO50" s="1448"/>
      <c r="LWP50" s="1449"/>
      <c r="LWQ50" s="1450"/>
      <c r="LWR50" s="1448"/>
      <c r="LWS50" s="1448"/>
      <c r="LWT50" s="1448"/>
      <c r="LWU50" s="1451"/>
      <c r="LWV50" s="1447"/>
      <c r="LWW50" s="1448"/>
      <c r="LWX50" s="1448"/>
      <c r="LWY50" s="1448"/>
      <c r="LWZ50" s="1449"/>
      <c r="LXA50" s="1771"/>
      <c r="LXB50" s="1447"/>
      <c r="LXC50" s="1448"/>
      <c r="LXD50" s="1448"/>
      <c r="LXE50" s="1448"/>
      <c r="LXF50" s="1449"/>
      <c r="LXG50" s="1450"/>
      <c r="LXH50" s="1448"/>
      <c r="LXI50" s="1448"/>
      <c r="LXJ50" s="1448"/>
      <c r="LXK50" s="1451"/>
      <c r="LXL50" s="1447"/>
      <c r="LXM50" s="1448"/>
      <c r="LXN50" s="1448"/>
      <c r="LXO50" s="1448"/>
      <c r="LXP50" s="1449"/>
      <c r="LXQ50" s="1771"/>
      <c r="LXR50" s="1447"/>
      <c r="LXS50" s="1448"/>
      <c r="LXT50" s="1448"/>
      <c r="LXU50" s="1448"/>
      <c r="LXV50" s="1449"/>
      <c r="LXW50" s="1450"/>
      <c r="LXX50" s="1448"/>
      <c r="LXY50" s="1448"/>
      <c r="LXZ50" s="1448"/>
      <c r="LYA50" s="1451"/>
      <c r="LYB50" s="1447"/>
      <c r="LYC50" s="1448"/>
      <c r="LYD50" s="1448"/>
      <c r="LYE50" s="1448"/>
      <c r="LYF50" s="1449"/>
      <c r="LYG50" s="1771"/>
      <c r="LYH50" s="1447"/>
      <c r="LYI50" s="1448"/>
      <c r="LYJ50" s="1448"/>
      <c r="LYK50" s="1448"/>
      <c r="LYL50" s="1449"/>
      <c r="LYM50" s="1450"/>
      <c r="LYN50" s="1448"/>
      <c r="LYO50" s="1448"/>
      <c r="LYP50" s="1448"/>
      <c r="LYQ50" s="1451"/>
      <c r="LYR50" s="1447"/>
      <c r="LYS50" s="1448"/>
      <c r="LYT50" s="1448"/>
      <c r="LYU50" s="1448"/>
      <c r="LYV50" s="1449"/>
      <c r="LYW50" s="1771"/>
      <c r="LYX50" s="1447"/>
      <c r="LYY50" s="1448"/>
      <c r="LYZ50" s="1448"/>
      <c r="LZA50" s="1448"/>
      <c r="LZB50" s="1449"/>
      <c r="LZC50" s="1450"/>
      <c r="LZD50" s="1448"/>
      <c r="LZE50" s="1448"/>
      <c r="LZF50" s="1448"/>
      <c r="LZG50" s="1451"/>
      <c r="LZH50" s="1447"/>
      <c r="LZI50" s="1448"/>
      <c r="LZJ50" s="1448"/>
      <c r="LZK50" s="1448"/>
      <c r="LZL50" s="1449"/>
      <c r="LZM50" s="1771"/>
      <c r="LZN50" s="1447"/>
      <c r="LZO50" s="1448"/>
      <c r="LZP50" s="1448"/>
      <c r="LZQ50" s="1448"/>
      <c r="LZR50" s="1449"/>
      <c r="LZS50" s="1450"/>
      <c r="LZT50" s="1448"/>
      <c r="LZU50" s="1448"/>
      <c r="LZV50" s="1448"/>
      <c r="LZW50" s="1451"/>
      <c r="LZX50" s="1447"/>
      <c r="LZY50" s="1448"/>
      <c r="LZZ50" s="1448"/>
      <c r="MAA50" s="1448"/>
      <c r="MAB50" s="1449"/>
      <c r="MAC50" s="1771"/>
      <c r="MAD50" s="1447"/>
      <c r="MAE50" s="1448"/>
      <c r="MAF50" s="1448"/>
      <c r="MAG50" s="1448"/>
      <c r="MAH50" s="1449"/>
      <c r="MAI50" s="1450"/>
      <c r="MAJ50" s="1448"/>
      <c r="MAK50" s="1448"/>
      <c r="MAL50" s="1448"/>
      <c r="MAM50" s="1451"/>
      <c r="MAN50" s="1447"/>
      <c r="MAO50" s="1448"/>
      <c r="MAP50" s="1448"/>
      <c r="MAQ50" s="1448"/>
      <c r="MAR50" s="1449"/>
      <c r="MAS50" s="1771"/>
      <c r="MAT50" s="1447"/>
      <c r="MAU50" s="1448"/>
      <c r="MAV50" s="1448"/>
      <c r="MAW50" s="1448"/>
      <c r="MAX50" s="1449"/>
      <c r="MAY50" s="1450"/>
      <c r="MAZ50" s="1448"/>
      <c r="MBA50" s="1448"/>
      <c r="MBB50" s="1448"/>
      <c r="MBC50" s="1451"/>
      <c r="MBD50" s="1447"/>
      <c r="MBE50" s="1448"/>
      <c r="MBF50" s="1448"/>
      <c r="MBG50" s="1448"/>
      <c r="MBH50" s="1449"/>
      <c r="MBI50" s="1771"/>
      <c r="MBJ50" s="1447"/>
      <c r="MBK50" s="1448"/>
      <c r="MBL50" s="1448"/>
      <c r="MBM50" s="1448"/>
      <c r="MBN50" s="1449"/>
      <c r="MBO50" s="1450"/>
      <c r="MBP50" s="1448"/>
      <c r="MBQ50" s="1448"/>
      <c r="MBR50" s="1448"/>
      <c r="MBS50" s="1451"/>
      <c r="MBT50" s="1447"/>
      <c r="MBU50" s="1448"/>
      <c r="MBV50" s="1448"/>
      <c r="MBW50" s="1448"/>
      <c r="MBX50" s="1449"/>
      <c r="MBY50" s="1771"/>
      <c r="MBZ50" s="1447"/>
      <c r="MCA50" s="1448"/>
      <c r="MCB50" s="1448"/>
      <c r="MCC50" s="1448"/>
      <c r="MCD50" s="1449"/>
      <c r="MCE50" s="1450"/>
      <c r="MCF50" s="1448"/>
      <c r="MCG50" s="1448"/>
      <c r="MCH50" s="1448"/>
      <c r="MCI50" s="1451"/>
      <c r="MCJ50" s="1447"/>
      <c r="MCK50" s="1448"/>
      <c r="MCL50" s="1448"/>
      <c r="MCM50" s="1448"/>
      <c r="MCN50" s="1449"/>
      <c r="MCO50" s="1771"/>
      <c r="MCP50" s="1447"/>
      <c r="MCQ50" s="1448"/>
      <c r="MCR50" s="1448"/>
      <c r="MCS50" s="1448"/>
      <c r="MCT50" s="1449"/>
      <c r="MCU50" s="1450"/>
      <c r="MCV50" s="1448"/>
      <c r="MCW50" s="1448"/>
      <c r="MCX50" s="1448"/>
      <c r="MCY50" s="1451"/>
      <c r="MCZ50" s="1447"/>
      <c r="MDA50" s="1448"/>
      <c r="MDB50" s="1448"/>
      <c r="MDC50" s="1448"/>
      <c r="MDD50" s="1449"/>
      <c r="MDE50" s="1771"/>
      <c r="MDF50" s="1447"/>
      <c r="MDG50" s="1448"/>
      <c r="MDH50" s="1448"/>
      <c r="MDI50" s="1448"/>
      <c r="MDJ50" s="1449"/>
      <c r="MDK50" s="1450"/>
      <c r="MDL50" s="1448"/>
      <c r="MDM50" s="1448"/>
      <c r="MDN50" s="1448"/>
      <c r="MDO50" s="1451"/>
      <c r="MDP50" s="1447"/>
      <c r="MDQ50" s="1448"/>
      <c r="MDR50" s="1448"/>
      <c r="MDS50" s="1448"/>
      <c r="MDT50" s="1449"/>
      <c r="MDU50" s="1771"/>
      <c r="MDV50" s="1447"/>
      <c r="MDW50" s="1448"/>
      <c r="MDX50" s="1448"/>
      <c r="MDY50" s="1448"/>
      <c r="MDZ50" s="1449"/>
      <c r="MEA50" s="1450"/>
      <c r="MEB50" s="1448"/>
      <c r="MEC50" s="1448"/>
      <c r="MED50" s="1448"/>
      <c r="MEE50" s="1451"/>
      <c r="MEF50" s="1447"/>
      <c r="MEG50" s="1448"/>
      <c r="MEH50" s="1448"/>
      <c r="MEI50" s="1448"/>
      <c r="MEJ50" s="1449"/>
      <c r="MEK50" s="1771"/>
      <c r="MEL50" s="1447"/>
      <c r="MEM50" s="1448"/>
      <c r="MEN50" s="1448"/>
      <c r="MEO50" s="1448"/>
      <c r="MEP50" s="1449"/>
      <c r="MEQ50" s="1450"/>
      <c r="MER50" s="1448"/>
      <c r="MES50" s="1448"/>
      <c r="MET50" s="1448"/>
      <c r="MEU50" s="1451"/>
      <c r="MEV50" s="1447"/>
      <c r="MEW50" s="1448"/>
      <c r="MEX50" s="1448"/>
      <c r="MEY50" s="1448"/>
      <c r="MEZ50" s="1449"/>
      <c r="MFA50" s="1771"/>
      <c r="MFB50" s="1447"/>
      <c r="MFC50" s="1448"/>
      <c r="MFD50" s="1448"/>
      <c r="MFE50" s="1448"/>
      <c r="MFF50" s="1449"/>
      <c r="MFG50" s="1450"/>
      <c r="MFH50" s="1448"/>
      <c r="MFI50" s="1448"/>
      <c r="MFJ50" s="1448"/>
      <c r="MFK50" s="1451"/>
      <c r="MFL50" s="1447"/>
      <c r="MFM50" s="1448"/>
      <c r="MFN50" s="1448"/>
      <c r="MFO50" s="1448"/>
      <c r="MFP50" s="1449"/>
      <c r="MFQ50" s="1771"/>
      <c r="MFR50" s="1447"/>
      <c r="MFS50" s="1448"/>
      <c r="MFT50" s="1448"/>
      <c r="MFU50" s="1448"/>
      <c r="MFV50" s="1449"/>
      <c r="MFW50" s="1450"/>
      <c r="MFX50" s="1448"/>
      <c r="MFY50" s="1448"/>
      <c r="MFZ50" s="1448"/>
      <c r="MGA50" s="1451"/>
      <c r="MGB50" s="1447"/>
      <c r="MGC50" s="1448"/>
      <c r="MGD50" s="1448"/>
      <c r="MGE50" s="1448"/>
      <c r="MGF50" s="1449"/>
      <c r="MGG50" s="1771"/>
      <c r="MGH50" s="1447"/>
      <c r="MGI50" s="1448"/>
      <c r="MGJ50" s="1448"/>
      <c r="MGK50" s="1448"/>
      <c r="MGL50" s="1449"/>
      <c r="MGM50" s="1450"/>
      <c r="MGN50" s="1448"/>
      <c r="MGO50" s="1448"/>
      <c r="MGP50" s="1448"/>
      <c r="MGQ50" s="1451"/>
      <c r="MGR50" s="1447"/>
      <c r="MGS50" s="1448"/>
      <c r="MGT50" s="1448"/>
      <c r="MGU50" s="1448"/>
      <c r="MGV50" s="1449"/>
      <c r="MGW50" s="1771"/>
      <c r="MGX50" s="1447"/>
      <c r="MGY50" s="1448"/>
      <c r="MGZ50" s="1448"/>
      <c r="MHA50" s="1448"/>
      <c r="MHB50" s="1449"/>
      <c r="MHC50" s="1450"/>
      <c r="MHD50" s="1448"/>
      <c r="MHE50" s="1448"/>
      <c r="MHF50" s="1448"/>
      <c r="MHG50" s="1451"/>
      <c r="MHH50" s="1447"/>
      <c r="MHI50" s="1448"/>
      <c r="MHJ50" s="1448"/>
      <c r="MHK50" s="1448"/>
      <c r="MHL50" s="1449"/>
      <c r="MHM50" s="1771"/>
      <c r="MHN50" s="1447"/>
      <c r="MHO50" s="1448"/>
      <c r="MHP50" s="1448"/>
      <c r="MHQ50" s="1448"/>
      <c r="MHR50" s="1449"/>
      <c r="MHS50" s="1450"/>
      <c r="MHT50" s="1448"/>
      <c r="MHU50" s="1448"/>
      <c r="MHV50" s="1448"/>
      <c r="MHW50" s="1451"/>
      <c r="MHX50" s="1447"/>
      <c r="MHY50" s="1448"/>
      <c r="MHZ50" s="1448"/>
      <c r="MIA50" s="1448"/>
      <c r="MIB50" s="1449"/>
      <c r="MIC50" s="1771"/>
      <c r="MID50" s="1447"/>
      <c r="MIE50" s="1448"/>
      <c r="MIF50" s="1448"/>
      <c r="MIG50" s="1448"/>
      <c r="MIH50" s="1449"/>
      <c r="MII50" s="1450"/>
      <c r="MIJ50" s="1448"/>
      <c r="MIK50" s="1448"/>
      <c r="MIL50" s="1448"/>
      <c r="MIM50" s="1451"/>
      <c r="MIN50" s="1447"/>
      <c r="MIO50" s="1448"/>
      <c r="MIP50" s="1448"/>
      <c r="MIQ50" s="1448"/>
      <c r="MIR50" s="1449"/>
      <c r="MIS50" s="1771"/>
      <c r="MIT50" s="1447"/>
      <c r="MIU50" s="1448"/>
      <c r="MIV50" s="1448"/>
      <c r="MIW50" s="1448"/>
      <c r="MIX50" s="1449"/>
      <c r="MIY50" s="1450"/>
      <c r="MIZ50" s="1448"/>
      <c r="MJA50" s="1448"/>
      <c r="MJB50" s="1448"/>
      <c r="MJC50" s="1451"/>
      <c r="MJD50" s="1447"/>
      <c r="MJE50" s="1448"/>
      <c r="MJF50" s="1448"/>
      <c r="MJG50" s="1448"/>
      <c r="MJH50" s="1449"/>
      <c r="MJI50" s="1771"/>
      <c r="MJJ50" s="1447"/>
      <c r="MJK50" s="1448"/>
      <c r="MJL50" s="1448"/>
      <c r="MJM50" s="1448"/>
      <c r="MJN50" s="1449"/>
      <c r="MJO50" s="1450"/>
      <c r="MJP50" s="1448"/>
      <c r="MJQ50" s="1448"/>
      <c r="MJR50" s="1448"/>
      <c r="MJS50" s="1451"/>
      <c r="MJT50" s="1447"/>
      <c r="MJU50" s="1448"/>
      <c r="MJV50" s="1448"/>
      <c r="MJW50" s="1448"/>
      <c r="MJX50" s="1449"/>
      <c r="MJY50" s="1771"/>
      <c r="MJZ50" s="1447"/>
      <c r="MKA50" s="1448"/>
      <c r="MKB50" s="1448"/>
      <c r="MKC50" s="1448"/>
      <c r="MKD50" s="1449"/>
      <c r="MKE50" s="1450"/>
      <c r="MKF50" s="1448"/>
      <c r="MKG50" s="1448"/>
      <c r="MKH50" s="1448"/>
      <c r="MKI50" s="1451"/>
      <c r="MKJ50" s="1447"/>
      <c r="MKK50" s="1448"/>
      <c r="MKL50" s="1448"/>
      <c r="MKM50" s="1448"/>
      <c r="MKN50" s="1449"/>
      <c r="MKO50" s="1771"/>
      <c r="MKP50" s="1447"/>
      <c r="MKQ50" s="1448"/>
      <c r="MKR50" s="1448"/>
      <c r="MKS50" s="1448"/>
      <c r="MKT50" s="1449"/>
      <c r="MKU50" s="1450"/>
      <c r="MKV50" s="1448"/>
      <c r="MKW50" s="1448"/>
      <c r="MKX50" s="1448"/>
      <c r="MKY50" s="1451"/>
      <c r="MKZ50" s="1447"/>
      <c r="MLA50" s="1448"/>
      <c r="MLB50" s="1448"/>
      <c r="MLC50" s="1448"/>
      <c r="MLD50" s="1449"/>
      <c r="MLE50" s="1771"/>
      <c r="MLF50" s="1447"/>
      <c r="MLG50" s="1448"/>
      <c r="MLH50" s="1448"/>
      <c r="MLI50" s="1448"/>
      <c r="MLJ50" s="1449"/>
      <c r="MLK50" s="1450"/>
      <c r="MLL50" s="1448"/>
      <c r="MLM50" s="1448"/>
      <c r="MLN50" s="1448"/>
      <c r="MLO50" s="1451"/>
      <c r="MLP50" s="1447"/>
      <c r="MLQ50" s="1448"/>
      <c r="MLR50" s="1448"/>
      <c r="MLS50" s="1448"/>
      <c r="MLT50" s="1449"/>
      <c r="MLU50" s="1771"/>
      <c r="MLV50" s="1447"/>
      <c r="MLW50" s="1448"/>
      <c r="MLX50" s="1448"/>
      <c r="MLY50" s="1448"/>
      <c r="MLZ50" s="1449"/>
      <c r="MMA50" s="1450"/>
      <c r="MMB50" s="1448"/>
      <c r="MMC50" s="1448"/>
      <c r="MMD50" s="1448"/>
      <c r="MME50" s="1451"/>
      <c r="MMF50" s="1447"/>
      <c r="MMG50" s="1448"/>
      <c r="MMH50" s="1448"/>
      <c r="MMI50" s="1448"/>
      <c r="MMJ50" s="1449"/>
      <c r="MMK50" s="1771"/>
      <c r="MML50" s="1447"/>
      <c r="MMM50" s="1448"/>
      <c r="MMN50" s="1448"/>
      <c r="MMO50" s="1448"/>
      <c r="MMP50" s="1449"/>
      <c r="MMQ50" s="1450"/>
      <c r="MMR50" s="1448"/>
      <c r="MMS50" s="1448"/>
      <c r="MMT50" s="1448"/>
      <c r="MMU50" s="1451"/>
      <c r="MMV50" s="1447"/>
      <c r="MMW50" s="1448"/>
      <c r="MMX50" s="1448"/>
      <c r="MMY50" s="1448"/>
      <c r="MMZ50" s="1449"/>
      <c r="MNA50" s="1771"/>
      <c r="MNB50" s="1447"/>
      <c r="MNC50" s="1448"/>
      <c r="MND50" s="1448"/>
      <c r="MNE50" s="1448"/>
      <c r="MNF50" s="1449"/>
      <c r="MNG50" s="1450"/>
      <c r="MNH50" s="1448"/>
      <c r="MNI50" s="1448"/>
      <c r="MNJ50" s="1448"/>
      <c r="MNK50" s="1451"/>
      <c r="MNL50" s="1447"/>
      <c r="MNM50" s="1448"/>
      <c r="MNN50" s="1448"/>
      <c r="MNO50" s="1448"/>
      <c r="MNP50" s="1449"/>
      <c r="MNQ50" s="1771"/>
      <c r="MNR50" s="1447"/>
      <c r="MNS50" s="1448"/>
      <c r="MNT50" s="1448"/>
      <c r="MNU50" s="1448"/>
      <c r="MNV50" s="1449"/>
      <c r="MNW50" s="1450"/>
      <c r="MNX50" s="1448"/>
      <c r="MNY50" s="1448"/>
      <c r="MNZ50" s="1448"/>
      <c r="MOA50" s="1451"/>
      <c r="MOB50" s="1447"/>
      <c r="MOC50" s="1448"/>
      <c r="MOD50" s="1448"/>
      <c r="MOE50" s="1448"/>
      <c r="MOF50" s="1449"/>
      <c r="MOG50" s="1771"/>
      <c r="MOH50" s="1447"/>
      <c r="MOI50" s="1448"/>
      <c r="MOJ50" s="1448"/>
      <c r="MOK50" s="1448"/>
      <c r="MOL50" s="1449"/>
      <c r="MOM50" s="1450"/>
      <c r="MON50" s="1448"/>
      <c r="MOO50" s="1448"/>
      <c r="MOP50" s="1448"/>
      <c r="MOQ50" s="1451"/>
      <c r="MOR50" s="1447"/>
      <c r="MOS50" s="1448"/>
      <c r="MOT50" s="1448"/>
      <c r="MOU50" s="1448"/>
      <c r="MOV50" s="1449"/>
      <c r="MOW50" s="1771"/>
      <c r="MOX50" s="1447"/>
      <c r="MOY50" s="1448"/>
      <c r="MOZ50" s="1448"/>
      <c r="MPA50" s="1448"/>
      <c r="MPB50" s="1449"/>
      <c r="MPC50" s="1450"/>
      <c r="MPD50" s="1448"/>
      <c r="MPE50" s="1448"/>
      <c r="MPF50" s="1448"/>
      <c r="MPG50" s="1451"/>
      <c r="MPH50" s="1447"/>
      <c r="MPI50" s="1448"/>
      <c r="MPJ50" s="1448"/>
      <c r="MPK50" s="1448"/>
      <c r="MPL50" s="1449"/>
      <c r="MPM50" s="1771"/>
      <c r="MPN50" s="1447"/>
      <c r="MPO50" s="1448"/>
      <c r="MPP50" s="1448"/>
      <c r="MPQ50" s="1448"/>
      <c r="MPR50" s="1449"/>
      <c r="MPS50" s="1450"/>
      <c r="MPT50" s="1448"/>
      <c r="MPU50" s="1448"/>
      <c r="MPV50" s="1448"/>
      <c r="MPW50" s="1451"/>
      <c r="MPX50" s="1447"/>
      <c r="MPY50" s="1448"/>
      <c r="MPZ50" s="1448"/>
      <c r="MQA50" s="1448"/>
      <c r="MQB50" s="1449"/>
      <c r="MQC50" s="1771"/>
      <c r="MQD50" s="1447"/>
      <c r="MQE50" s="1448"/>
      <c r="MQF50" s="1448"/>
      <c r="MQG50" s="1448"/>
      <c r="MQH50" s="1449"/>
      <c r="MQI50" s="1450"/>
      <c r="MQJ50" s="1448"/>
      <c r="MQK50" s="1448"/>
      <c r="MQL50" s="1448"/>
      <c r="MQM50" s="1451"/>
      <c r="MQN50" s="1447"/>
      <c r="MQO50" s="1448"/>
      <c r="MQP50" s="1448"/>
      <c r="MQQ50" s="1448"/>
      <c r="MQR50" s="1449"/>
      <c r="MQS50" s="1771"/>
      <c r="MQT50" s="1447"/>
      <c r="MQU50" s="1448"/>
      <c r="MQV50" s="1448"/>
      <c r="MQW50" s="1448"/>
      <c r="MQX50" s="1449"/>
      <c r="MQY50" s="1450"/>
      <c r="MQZ50" s="1448"/>
      <c r="MRA50" s="1448"/>
      <c r="MRB50" s="1448"/>
      <c r="MRC50" s="1451"/>
      <c r="MRD50" s="1447"/>
      <c r="MRE50" s="1448"/>
      <c r="MRF50" s="1448"/>
      <c r="MRG50" s="1448"/>
      <c r="MRH50" s="1449"/>
      <c r="MRI50" s="1771"/>
      <c r="MRJ50" s="1447"/>
      <c r="MRK50" s="1448"/>
      <c r="MRL50" s="1448"/>
      <c r="MRM50" s="1448"/>
      <c r="MRN50" s="1449"/>
      <c r="MRO50" s="1450"/>
      <c r="MRP50" s="1448"/>
      <c r="MRQ50" s="1448"/>
      <c r="MRR50" s="1448"/>
      <c r="MRS50" s="1451"/>
      <c r="MRT50" s="1447"/>
      <c r="MRU50" s="1448"/>
      <c r="MRV50" s="1448"/>
      <c r="MRW50" s="1448"/>
      <c r="MRX50" s="1449"/>
      <c r="MRY50" s="1771"/>
      <c r="MRZ50" s="1447"/>
      <c r="MSA50" s="1448"/>
      <c r="MSB50" s="1448"/>
      <c r="MSC50" s="1448"/>
      <c r="MSD50" s="1449"/>
      <c r="MSE50" s="1450"/>
      <c r="MSF50" s="1448"/>
      <c r="MSG50" s="1448"/>
      <c r="MSH50" s="1448"/>
      <c r="MSI50" s="1451"/>
      <c r="MSJ50" s="1447"/>
      <c r="MSK50" s="1448"/>
      <c r="MSL50" s="1448"/>
      <c r="MSM50" s="1448"/>
      <c r="MSN50" s="1449"/>
      <c r="MSO50" s="1771"/>
      <c r="MSP50" s="1447"/>
      <c r="MSQ50" s="1448"/>
      <c r="MSR50" s="1448"/>
      <c r="MSS50" s="1448"/>
      <c r="MST50" s="1449"/>
      <c r="MSU50" s="1450"/>
      <c r="MSV50" s="1448"/>
      <c r="MSW50" s="1448"/>
      <c r="MSX50" s="1448"/>
      <c r="MSY50" s="1451"/>
      <c r="MSZ50" s="1447"/>
      <c r="MTA50" s="1448"/>
      <c r="MTB50" s="1448"/>
      <c r="MTC50" s="1448"/>
      <c r="MTD50" s="1449"/>
      <c r="MTE50" s="1771"/>
      <c r="MTF50" s="1447"/>
      <c r="MTG50" s="1448"/>
      <c r="MTH50" s="1448"/>
      <c r="MTI50" s="1448"/>
      <c r="MTJ50" s="1449"/>
      <c r="MTK50" s="1450"/>
      <c r="MTL50" s="1448"/>
      <c r="MTM50" s="1448"/>
      <c r="MTN50" s="1448"/>
      <c r="MTO50" s="1451"/>
      <c r="MTP50" s="1447"/>
      <c r="MTQ50" s="1448"/>
      <c r="MTR50" s="1448"/>
      <c r="MTS50" s="1448"/>
      <c r="MTT50" s="1449"/>
      <c r="MTU50" s="1771"/>
      <c r="MTV50" s="1447"/>
      <c r="MTW50" s="1448"/>
      <c r="MTX50" s="1448"/>
      <c r="MTY50" s="1448"/>
      <c r="MTZ50" s="1449"/>
      <c r="MUA50" s="1450"/>
      <c r="MUB50" s="1448"/>
      <c r="MUC50" s="1448"/>
      <c r="MUD50" s="1448"/>
      <c r="MUE50" s="1451"/>
      <c r="MUF50" s="1447"/>
      <c r="MUG50" s="1448"/>
      <c r="MUH50" s="1448"/>
      <c r="MUI50" s="1448"/>
      <c r="MUJ50" s="1449"/>
      <c r="MUK50" s="1771"/>
      <c r="MUL50" s="1447"/>
      <c r="MUM50" s="1448"/>
      <c r="MUN50" s="1448"/>
      <c r="MUO50" s="1448"/>
      <c r="MUP50" s="1449"/>
      <c r="MUQ50" s="1450"/>
      <c r="MUR50" s="1448"/>
      <c r="MUS50" s="1448"/>
      <c r="MUT50" s="1448"/>
      <c r="MUU50" s="1451"/>
      <c r="MUV50" s="1447"/>
      <c r="MUW50" s="1448"/>
      <c r="MUX50" s="1448"/>
      <c r="MUY50" s="1448"/>
      <c r="MUZ50" s="1449"/>
      <c r="MVA50" s="1771"/>
      <c r="MVB50" s="1447"/>
      <c r="MVC50" s="1448"/>
      <c r="MVD50" s="1448"/>
      <c r="MVE50" s="1448"/>
      <c r="MVF50" s="1449"/>
      <c r="MVG50" s="1450"/>
      <c r="MVH50" s="1448"/>
      <c r="MVI50" s="1448"/>
      <c r="MVJ50" s="1448"/>
      <c r="MVK50" s="1451"/>
      <c r="MVL50" s="1447"/>
      <c r="MVM50" s="1448"/>
      <c r="MVN50" s="1448"/>
      <c r="MVO50" s="1448"/>
      <c r="MVP50" s="1449"/>
      <c r="MVQ50" s="1771"/>
      <c r="MVR50" s="1447"/>
      <c r="MVS50" s="1448"/>
      <c r="MVT50" s="1448"/>
      <c r="MVU50" s="1448"/>
      <c r="MVV50" s="1449"/>
      <c r="MVW50" s="1450"/>
      <c r="MVX50" s="1448"/>
      <c r="MVY50" s="1448"/>
      <c r="MVZ50" s="1448"/>
      <c r="MWA50" s="1451"/>
      <c r="MWB50" s="1447"/>
      <c r="MWC50" s="1448"/>
      <c r="MWD50" s="1448"/>
      <c r="MWE50" s="1448"/>
      <c r="MWF50" s="1449"/>
      <c r="MWG50" s="1771"/>
      <c r="MWH50" s="1447"/>
      <c r="MWI50" s="1448"/>
      <c r="MWJ50" s="1448"/>
      <c r="MWK50" s="1448"/>
      <c r="MWL50" s="1449"/>
      <c r="MWM50" s="1450"/>
      <c r="MWN50" s="1448"/>
      <c r="MWO50" s="1448"/>
      <c r="MWP50" s="1448"/>
      <c r="MWQ50" s="1451"/>
      <c r="MWR50" s="1447"/>
      <c r="MWS50" s="1448"/>
      <c r="MWT50" s="1448"/>
      <c r="MWU50" s="1448"/>
      <c r="MWV50" s="1449"/>
      <c r="MWW50" s="1771"/>
      <c r="MWX50" s="1447"/>
      <c r="MWY50" s="1448"/>
      <c r="MWZ50" s="1448"/>
      <c r="MXA50" s="1448"/>
      <c r="MXB50" s="1449"/>
      <c r="MXC50" s="1450"/>
      <c r="MXD50" s="1448"/>
      <c r="MXE50" s="1448"/>
      <c r="MXF50" s="1448"/>
      <c r="MXG50" s="1451"/>
      <c r="MXH50" s="1447"/>
      <c r="MXI50" s="1448"/>
      <c r="MXJ50" s="1448"/>
      <c r="MXK50" s="1448"/>
      <c r="MXL50" s="1449"/>
      <c r="MXM50" s="1771"/>
      <c r="MXN50" s="1447"/>
      <c r="MXO50" s="1448"/>
      <c r="MXP50" s="1448"/>
      <c r="MXQ50" s="1448"/>
      <c r="MXR50" s="1449"/>
      <c r="MXS50" s="1450"/>
      <c r="MXT50" s="1448"/>
      <c r="MXU50" s="1448"/>
      <c r="MXV50" s="1448"/>
      <c r="MXW50" s="1451"/>
      <c r="MXX50" s="1447"/>
      <c r="MXY50" s="1448"/>
      <c r="MXZ50" s="1448"/>
      <c r="MYA50" s="1448"/>
      <c r="MYB50" s="1449"/>
      <c r="MYC50" s="1771"/>
      <c r="MYD50" s="1447"/>
      <c r="MYE50" s="1448"/>
      <c r="MYF50" s="1448"/>
      <c r="MYG50" s="1448"/>
      <c r="MYH50" s="1449"/>
      <c r="MYI50" s="1450"/>
      <c r="MYJ50" s="1448"/>
      <c r="MYK50" s="1448"/>
      <c r="MYL50" s="1448"/>
      <c r="MYM50" s="1451"/>
      <c r="MYN50" s="1447"/>
      <c r="MYO50" s="1448"/>
      <c r="MYP50" s="1448"/>
      <c r="MYQ50" s="1448"/>
      <c r="MYR50" s="1449"/>
      <c r="MYS50" s="1771"/>
      <c r="MYT50" s="1447"/>
      <c r="MYU50" s="1448"/>
      <c r="MYV50" s="1448"/>
      <c r="MYW50" s="1448"/>
      <c r="MYX50" s="1449"/>
      <c r="MYY50" s="1450"/>
      <c r="MYZ50" s="1448"/>
      <c r="MZA50" s="1448"/>
      <c r="MZB50" s="1448"/>
      <c r="MZC50" s="1451"/>
      <c r="MZD50" s="1447"/>
      <c r="MZE50" s="1448"/>
      <c r="MZF50" s="1448"/>
      <c r="MZG50" s="1448"/>
      <c r="MZH50" s="1449"/>
      <c r="MZI50" s="1771"/>
      <c r="MZJ50" s="1447"/>
      <c r="MZK50" s="1448"/>
      <c r="MZL50" s="1448"/>
      <c r="MZM50" s="1448"/>
      <c r="MZN50" s="1449"/>
      <c r="MZO50" s="1450"/>
      <c r="MZP50" s="1448"/>
      <c r="MZQ50" s="1448"/>
      <c r="MZR50" s="1448"/>
      <c r="MZS50" s="1451"/>
      <c r="MZT50" s="1447"/>
      <c r="MZU50" s="1448"/>
      <c r="MZV50" s="1448"/>
      <c r="MZW50" s="1448"/>
      <c r="MZX50" s="1449"/>
      <c r="MZY50" s="1771"/>
      <c r="MZZ50" s="1447"/>
      <c r="NAA50" s="1448"/>
      <c r="NAB50" s="1448"/>
      <c r="NAC50" s="1448"/>
      <c r="NAD50" s="1449"/>
      <c r="NAE50" s="1450"/>
      <c r="NAF50" s="1448"/>
      <c r="NAG50" s="1448"/>
      <c r="NAH50" s="1448"/>
      <c r="NAI50" s="1451"/>
      <c r="NAJ50" s="1447"/>
      <c r="NAK50" s="1448"/>
      <c r="NAL50" s="1448"/>
      <c r="NAM50" s="1448"/>
      <c r="NAN50" s="1449"/>
      <c r="NAO50" s="1771"/>
      <c r="NAP50" s="1447"/>
      <c r="NAQ50" s="1448"/>
      <c r="NAR50" s="1448"/>
      <c r="NAS50" s="1448"/>
      <c r="NAT50" s="1449"/>
      <c r="NAU50" s="1450"/>
      <c r="NAV50" s="1448"/>
      <c r="NAW50" s="1448"/>
      <c r="NAX50" s="1448"/>
      <c r="NAY50" s="1451"/>
      <c r="NAZ50" s="1447"/>
      <c r="NBA50" s="1448"/>
      <c r="NBB50" s="1448"/>
      <c r="NBC50" s="1448"/>
      <c r="NBD50" s="1449"/>
      <c r="NBE50" s="1771"/>
      <c r="NBF50" s="1447"/>
      <c r="NBG50" s="1448"/>
      <c r="NBH50" s="1448"/>
      <c r="NBI50" s="1448"/>
      <c r="NBJ50" s="1449"/>
      <c r="NBK50" s="1450"/>
      <c r="NBL50" s="1448"/>
      <c r="NBM50" s="1448"/>
      <c r="NBN50" s="1448"/>
      <c r="NBO50" s="1451"/>
      <c r="NBP50" s="1447"/>
      <c r="NBQ50" s="1448"/>
      <c r="NBR50" s="1448"/>
      <c r="NBS50" s="1448"/>
      <c r="NBT50" s="1449"/>
      <c r="NBU50" s="1771"/>
      <c r="NBV50" s="1447"/>
      <c r="NBW50" s="1448"/>
      <c r="NBX50" s="1448"/>
      <c r="NBY50" s="1448"/>
      <c r="NBZ50" s="1449"/>
      <c r="NCA50" s="1450"/>
      <c r="NCB50" s="1448"/>
      <c r="NCC50" s="1448"/>
      <c r="NCD50" s="1448"/>
      <c r="NCE50" s="1451"/>
      <c r="NCF50" s="1447"/>
      <c r="NCG50" s="1448"/>
      <c r="NCH50" s="1448"/>
      <c r="NCI50" s="1448"/>
      <c r="NCJ50" s="1449"/>
      <c r="NCK50" s="1771"/>
      <c r="NCL50" s="1447"/>
      <c r="NCM50" s="1448"/>
      <c r="NCN50" s="1448"/>
      <c r="NCO50" s="1448"/>
      <c r="NCP50" s="1449"/>
      <c r="NCQ50" s="1450"/>
      <c r="NCR50" s="1448"/>
      <c r="NCS50" s="1448"/>
      <c r="NCT50" s="1448"/>
      <c r="NCU50" s="1451"/>
      <c r="NCV50" s="1447"/>
      <c r="NCW50" s="1448"/>
      <c r="NCX50" s="1448"/>
      <c r="NCY50" s="1448"/>
      <c r="NCZ50" s="1449"/>
      <c r="NDA50" s="1771"/>
      <c r="NDB50" s="1447"/>
      <c r="NDC50" s="1448"/>
      <c r="NDD50" s="1448"/>
      <c r="NDE50" s="1448"/>
      <c r="NDF50" s="1449"/>
      <c r="NDG50" s="1450"/>
      <c r="NDH50" s="1448"/>
      <c r="NDI50" s="1448"/>
      <c r="NDJ50" s="1448"/>
      <c r="NDK50" s="1451"/>
      <c r="NDL50" s="1447"/>
      <c r="NDM50" s="1448"/>
      <c r="NDN50" s="1448"/>
      <c r="NDO50" s="1448"/>
      <c r="NDP50" s="1449"/>
      <c r="NDQ50" s="1771"/>
      <c r="NDR50" s="1447"/>
      <c r="NDS50" s="1448"/>
      <c r="NDT50" s="1448"/>
      <c r="NDU50" s="1448"/>
      <c r="NDV50" s="1449"/>
      <c r="NDW50" s="1450"/>
      <c r="NDX50" s="1448"/>
      <c r="NDY50" s="1448"/>
      <c r="NDZ50" s="1448"/>
      <c r="NEA50" s="1451"/>
      <c r="NEB50" s="1447"/>
      <c r="NEC50" s="1448"/>
      <c r="NED50" s="1448"/>
      <c r="NEE50" s="1448"/>
      <c r="NEF50" s="1449"/>
      <c r="NEG50" s="1771"/>
      <c r="NEH50" s="1447"/>
      <c r="NEI50" s="1448"/>
      <c r="NEJ50" s="1448"/>
      <c r="NEK50" s="1448"/>
      <c r="NEL50" s="1449"/>
      <c r="NEM50" s="1450"/>
      <c r="NEN50" s="1448"/>
      <c r="NEO50" s="1448"/>
      <c r="NEP50" s="1448"/>
      <c r="NEQ50" s="1451"/>
      <c r="NER50" s="1447"/>
      <c r="NES50" s="1448"/>
      <c r="NET50" s="1448"/>
      <c r="NEU50" s="1448"/>
      <c r="NEV50" s="1449"/>
      <c r="NEW50" s="1771"/>
      <c r="NEX50" s="1447"/>
      <c r="NEY50" s="1448"/>
      <c r="NEZ50" s="1448"/>
      <c r="NFA50" s="1448"/>
      <c r="NFB50" s="1449"/>
      <c r="NFC50" s="1450"/>
      <c r="NFD50" s="1448"/>
      <c r="NFE50" s="1448"/>
      <c r="NFF50" s="1448"/>
      <c r="NFG50" s="1451"/>
      <c r="NFH50" s="1447"/>
      <c r="NFI50" s="1448"/>
      <c r="NFJ50" s="1448"/>
      <c r="NFK50" s="1448"/>
      <c r="NFL50" s="1449"/>
      <c r="NFM50" s="1771"/>
      <c r="NFN50" s="1447"/>
      <c r="NFO50" s="1448"/>
      <c r="NFP50" s="1448"/>
      <c r="NFQ50" s="1448"/>
      <c r="NFR50" s="1449"/>
      <c r="NFS50" s="1450"/>
      <c r="NFT50" s="1448"/>
      <c r="NFU50" s="1448"/>
      <c r="NFV50" s="1448"/>
      <c r="NFW50" s="1451"/>
      <c r="NFX50" s="1447"/>
      <c r="NFY50" s="1448"/>
      <c r="NFZ50" s="1448"/>
      <c r="NGA50" s="1448"/>
      <c r="NGB50" s="1449"/>
      <c r="NGC50" s="1771"/>
      <c r="NGD50" s="1447"/>
      <c r="NGE50" s="1448"/>
      <c r="NGF50" s="1448"/>
      <c r="NGG50" s="1448"/>
      <c r="NGH50" s="1449"/>
      <c r="NGI50" s="1450"/>
      <c r="NGJ50" s="1448"/>
      <c r="NGK50" s="1448"/>
      <c r="NGL50" s="1448"/>
      <c r="NGM50" s="1451"/>
      <c r="NGN50" s="1447"/>
      <c r="NGO50" s="1448"/>
      <c r="NGP50" s="1448"/>
      <c r="NGQ50" s="1448"/>
      <c r="NGR50" s="1449"/>
      <c r="NGS50" s="1771"/>
      <c r="NGT50" s="1447"/>
      <c r="NGU50" s="1448"/>
      <c r="NGV50" s="1448"/>
      <c r="NGW50" s="1448"/>
      <c r="NGX50" s="1449"/>
      <c r="NGY50" s="1450"/>
      <c r="NGZ50" s="1448"/>
      <c r="NHA50" s="1448"/>
      <c r="NHB50" s="1448"/>
      <c r="NHC50" s="1451"/>
      <c r="NHD50" s="1447"/>
      <c r="NHE50" s="1448"/>
      <c r="NHF50" s="1448"/>
      <c r="NHG50" s="1448"/>
      <c r="NHH50" s="1449"/>
      <c r="NHI50" s="1771"/>
      <c r="NHJ50" s="1447"/>
      <c r="NHK50" s="1448"/>
      <c r="NHL50" s="1448"/>
      <c r="NHM50" s="1448"/>
      <c r="NHN50" s="1449"/>
      <c r="NHO50" s="1450"/>
      <c r="NHP50" s="1448"/>
      <c r="NHQ50" s="1448"/>
      <c r="NHR50" s="1448"/>
      <c r="NHS50" s="1451"/>
      <c r="NHT50" s="1447"/>
      <c r="NHU50" s="1448"/>
      <c r="NHV50" s="1448"/>
      <c r="NHW50" s="1448"/>
      <c r="NHX50" s="1449"/>
      <c r="NHY50" s="1771"/>
      <c r="NHZ50" s="1447"/>
      <c r="NIA50" s="1448"/>
      <c r="NIB50" s="1448"/>
      <c r="NIC50" s="1448"/>
      <c r="NID50" s="1449"/>
      <c r="NIE50" s="1450"/>
      <c r="NIF50" s="1448"/>
      <c r="NIG50" s="1448"/>
      <c r="NIH50" s="1448"/>
      <c r="NII50" s="1451"/>
      <c r="NIJ50" s="1447"/>
      <c r="NIK50" s="1448"/>
      <c r="NIL50" s="1448"/>
      <c r="NIM50" s="1448"/>
      <c r="NIN50" s="1449"/>
      <c r="NIO50" s="1771"/>
      <c r="NIP50" s="1447"/>
      <c r="NIQ50" s="1448"/>
      <c r="NIR50" s="1448"/>
      <c r="NIS50" s="1448"/>
      <c r="NIT50" s="1449"/>
      <c r="NIU50" s="1450"/>
      <c r="NIV50" s="1448"/>
      <c r="NIW50" s="1448"/>
      <c r="NIX50" s="1448"/>
      <c r="NIY50" s="1451"/>
      <c r="NIZ50" s="1447"/>
      <c r="NJA50" s="1448"/>
      <c r="NJB50" s="1448"/>
      <c r="NJC50" s="1448"/>
      <c r="NJD50" s="1449"/>
      <c r="NJE50" s="1771"/>
      <c r="NJF50" s="1447"/>
      <c r="NJG50" s="1448"/>
      <c r="NJH50" s="1448"/>
      <c r="NJI50" s="1448"/>
      <c r="NJJ50" s="1449"/>
      <c r="NJK50" s="1450"/>
      <c r="NJL50" s="1448"/>
      <c r="NJM50" s="1448"/>
      <c r="NJN50" s="1448"/>
      <c r="NJO50" s="1451"/>
      <c r="NJP50" s="1447"/>
      <c r="NJQ50" s="1448"/>
      <c r="NJR50" s="1448"/>
      <c r="NJS50" s="1448"/>
      <c r="NJT50" s="1449"/>
      <c r="NJU50" s="1771"/>
      <c r="NJV50" s="1447"/>
      <c r="NJW50" s="1448"/>
      <c r="NJX50" s="1448"/>
      <c r="NJY50" s="1448"/>
      <c r="NJZ50" s="1449"/>
      <c r="NKA50" s="1450"/>
      <c r="NKB50" s="1448"/>
      <c r="NKC50" s="1448"/>
      <c r="NKD50" s="1448"/>
      <c r="NKE50" s="1451"/>
      <c r="NKF50" s="1447"/>
      <c r="NKG50" s="1448"/>
      <c r="NKH50" s="1448"/>
      <c r="NKI50" s="1448"/>
      <c r="NKJ50" s="1449"/>
      <c r="NKK50" s="1771"/>
      <c r="NKL50" s="1447"/>
      <c r="NKM50" s="1448"/>
      <c r="NKN50" s="1448"/>
      <c r="NKO50" s="1448"/>
      <c r="NKP50" s="1449"/>
      <c r="NKQ50" s="1450"/>
      <c r="NKR50" s="1448"/>
      <c r="NKS50" s="1448"/>
      <c r="NKT50" s="1448"/>
      <c r="NKU50" s="1451"/>
      <c r="NKV50" s="1447"/>
      <c r="NKW50" s="1448"/>
      <c r="NKX50" s="1448"/>
      <c r="NKY50" s="1448"/>
      <c r="NKZ50" s="1449"/>
      <c r="NLA50" s="1771"/>
      <c r="NLB50" s="1447"/>
      <c r="NLC50" s="1448"/>
      <c r="NLD50" s="1448"/>
      <c r="NLE50" s="1448"/>
      <c r="NLF50" s="1449"/>
      <c r="NLG50" s="1450"/>
      <c r="NLH50" s="1448"/>
      <c r="NLI50" s="1448"/>
      <c r="NLJ50" s="1448"/>
      <c r="NLK50" s="1451"/>
      <c r="NLL50" s="1447"/>
      <c r="NLM50" s="1448"/>
      <c r="NLN50" s="1448"/>
      <c r="NLO50" s="1448"/>
      <c r="NLP50" s="1449"/>
      <c r="NLQ50" s="1771"/>
      <c r="NLR50" s="1447"/>
      <c r="NLS50" s="1448"/>
      <c r="NLT50" s="1448"/>
      <c r="NLU50" s="1448"/>
      <c r="NLV50" s="1449"/>
      <c r="NLW50" s="1450"/>
      <c r="NLX50" s="1448"/>
      <c r="NLY50" s="1448"/>
      <c r="NLZ50" s="1448"/>
      <c r="NMA50" s="1451"/>
      <c r="NMB50" s="1447"/>
      <c r="NMC50" s="1448"/>
      <c r="NMD50" s="1448"/>
      <c r="NME50" s="1448"/>
      <c r="NMF50" s="1449"/>
      <c r="NMG50" s="1771"/>
      <c r="NMH50" s="1447"/>
      <c r="NMI50" s="1448"/>
      <c r="NMJ50" s="1448"/>
      <c r="NMK50" s="1448"/>
      <c r="NML50" s="1449"/>
      <c r="NMM50" s="1450"/>
      <c r="NMN50" s="1448"/>
      <c r="NMO50" s="1448"/>
      <c r="NMP50" s="1448"/>
      <c r="NMQ50" s="1451"/>
      <c r="NMR50" s="1447"/>
      <c r="NMS50" s="1448"/>
      <c r="NMT50" s="1448"/>
      <c r="NMU50" s="1448"/>
      <c r="NMV50" s="1449"/>
      <c r="NMW50" s="1771"/>
      <c r="NMX50" s="1447"/>
      <c r="NMY50" s="1448"/>
      <c r="NMZ50" s="1448"/>
      <c r="NNA50" s="1448"/>
      <c r="NNB50" s="1449"/>
      <c r="NNC50" s="1450"/>
      <c r="NND50" s="1448"/>
      <c r="NNE50" s="1448"/>
      <c r="NNF50" s="1448"/>
      <c r="NNG50" s="1451"/>
      <c r="NNH50" s="1447"/>
      <c r="NNI50" s="1448"/>
      <c r="NNJ50" s="1448"/>
      <c r="NNK50" s="1448"/>
      <c r="NNL50" s="1449"/>
      <c r="NNM50" s="1771"/>
      <c r="NNN50" s="1447"/>
      <c r="NNO50" s="1448"/>
      <c r="NNP50" s="1448"/>
      <c r="NNQ50" s="1448"/>
      <c r="NNR50" s="1449"/>
      <c r="NNS50" s="1450"/>
      <c r="NNT50" s="1448"/>
      <c r="NNU50" s="1448"/>
      <c r="NNV50" s="1448"/>
      <c r="NNW50" s="1451"/>
      <c r="NNX50" s="1447"/>
      <c r="NNY50" s="1448"/>
      <c r="NNZ50" s="1448"/>
      <c r="NOA50" s="1448"/>
      <c r="NOB50" s="1449"/>
      <c r="NOC50" s="1771"/>
      <c r="NOD50" s="1447"/>
      <c r="NOE50" s="1448"/>
      <c r="NOF50" s="1448"/>
      <c r="NOG50" s="1448"/>
      <c r="NOH50" s="1449"/>
      <c r="NOI50" s="1450"/>
      <c r="NOJ50" s="1448"/>
      <c r="NOK50" s="1448"/>
      <c r="NOL50" s="1448"/>
      <c r="NOM50" s="1451"/>
      <c r="NON50" s="1447"/>
      <c r="NOO50" s="1448"/>
      <c r="NOP50" s="1448"/>
      <c r="NOQ50" s="1448"/>
      <c r="NOR50" s="1449"/>
      <c r="NOS50" s="1771"/>
      <c r="NOT50" s="1447"/>
      <c r="NOU50" s="1448"/>
      <c r="NOV50" s="1448"/>
      <c r="NOW50" s="1448"/>
      <c r="NOX50" s="1449"/>
      <c r="NOY50" s="1450"/>
      <c r="NOZ50" s="1448"/>
      <c r="NPA50" s="1448"/>
      <c r="NPB50" s="1448"/>
      <c r="NPC50" s="1451"/>
      <c r="NPD50" s="1447"/>
      <c r="NPE50" s="1448"/>
      <c r="NPF50" s="1448"/>
      <c r="NPG50" s="1448"/>
      <c r="NPH50" s="1449"/>
      <c r="NPI50" s="1771"/>
      <c r="NPJ50" s="1447"/>
      <c r="NPK50" s="1448"/>
      <c r="NPL50" s="1448"/>
      <c r="NPM50" s="1448"/>
      <c r="NPN50" s="1449"/>
      <c r="NPO50" s="1450"/>
      <c r="NPP50" s="1448"/>
      <c r="NPQ50" s="1448"/>
      <c r="NPR50" s="1448"/>
      <c r="NPS50" s="1451"/>
      <c r="NPT50" s="1447"/>
      <c r="NPU50" s="1448"/>
      <c r="NPV50" s="1448"/>
      <c r="NPW50" s="1448"/>
      <c r="NPX50" s="1449"/>
      <c r="NPY50" s="1771"/>
      <c r="NPZ50" s="1447"/>
      <c r="NQA50" s="1448"/>
      <c r="NQB50" s="1448"/>
      <c r="NQC50" s="1448"/>
      <c r="NQD50" s="1449"/>
      <c r="NQE50" s="1450"/>
      <c r="NQF50" s="1448"/>
      <c r="NQG50" s="1448"/>
      <c r="NQH50" s="1448"/>
      <c r="NQI50" s="1451"/>
      <c r="NQJ50" s="1447"/>
      <c r="NQK50" s="1448"/>
      <c r="NQL50" s="1448"/>
      <c r="NQM50" s="1448"/>
      <c r="NQN50" s="1449"/>
      <c r="NQO50" s="1771"/>
      <c r="NQP50" s="1447"/>
      <c r="NQQ50" s="1448"/>
      <c r="NQR50" s="1448"/>
      <c r="NQS50" s="1448"/>
      <c r="NQT50" s="1449"/>
      <c r="NQU50" s="1450"/>
      <c r="NQV50" s="1448"/>
      <c r="NQW50" s="1448"/>
      <c r="NQX50" s="1448"/>
      <c r="NQY50" s="1451"/>
      <c r="NQZ50" s="1447"/>
      <c r="NRA50" s="1448"/>
      <c r="NRB50" s="1448"/>
      <c r="NRC50" s="1448"/>
      <c r="NRD50" s="1449"/>
      <c r="NRE50" s="1771"/>
      <c r="NRF50" s="1447"/>
      <c r="NRG50" s="1448"/>
      <c r="NRH50" s="1448"/>
      <c r="NRI50" s="1448"/>
      <c r="NRJ50" s="1449"/>
      <c r="NRK50" s="1450"/>
      <c r="NRL50" s="1448"/>
      <c r="NRM50" s="1448"/>
      <c r="NRN50" s="1448"/>
      <c r="NRO50" s="1451"/>
      <c r="NRP50" s="1447"/>
      <c r="NRQ50" s="1448"/>
      <c r="NRR50" s="1448"/>
      <c r="NRS50" s="1448"/>
      <c r="NRT50" s="1449"/>
      <c r="NRU50" s="1771"/>
      <c r="NRV50" s="1447"/>
      <c r="NRW50" s="1448"/>
      <c r="NRX50" s="1448"/>
      <c r="NRY50" s="1448"/>
      <c r="NRZ50" s="1449"/>
      <c r="NSA50" s="1450"/>
      <c r="NSB50" s="1448"/>
      <c r="NSC50" s="1448"/>
      <c r="NSD50" s="1448"/>
      <c r="NSE50" s="1451"/>
      <c r="NSF50" s="1447"/>
      <c r="NSG50" s="1448"/>
      <c r="NSH50" s="1448"/>
      <c r="NSI50" s="1448"/>
      <c r="NSJ50" s="1449"/>
      <c r="NSK50" s="1771"/>
      <c r="NSL50" s="1447"/>
      <c r="NSM50" s="1448"/>
      <c r="NSN50" s="1448"/>
      <c r="NSO50" s="1448"/>
      <c r="NSP50" s="1449"/>
      <c r="NSQ50" s="1450"/>
      <c r="NSR50" s="1448"/>
      <c r="NSS50" s="1448"/>
      <c r="NST50" s="1448"/>
      <c r="NSU50" s="1451"/>
      <c r="NSV50" s="1447"/>
      <c r="NSW50" s="1448"/>
      <c r="NSX50" s="1448"/>
      <c r="NSY50" s="1448"/>
      <c r="NSZ50" s="1449"/>
      <c r="NTA50" s="1771"/>
      <c r="NTB50" s="1447"/>
      <c r="NTC50" s="1448"/>
      <c r="NTD50" s="1448"/>
      <c r="NTE50" s="1448"/>
      <c r="NTF50" s="1449"/>
      <c r="NTG50" s="1450"/>
      <c r="NTH50" s="1448"/>
      <c r="NTI50" s="1448"/>
      <c r="NTJ50" s="1448"/>
      <c r="NTK50" s="1451"/>
      <c r="NTL50" s="1447"/>
      <c r="NTM50" s="1448"/>
      <c r="NTN50" s="1448"/>
      <c r="NTO50" s="1448"/>
      <c r="NTP50" s="1449"/>
      <c r="NTQ50" s="1771"/>
      <c r="NTR50" s="1447"/>
      <c r="NTS50" s="1448"/>
      <c r="NTT50" s="1448"/>
      <c r="NTU50" s="1448"/>
      <c r="NTV50" s="1449"/>
      <c r="NTW50" s="1450"/>
      <c r="NTX50" s="1448"/>
      <c r="NTY50" s="1448"/>
      <c r="NTZ50" s="1448"/>
      <c r="NUA50" s="1451"/>
      <c r="NUB50" s="1447"/>
      <c r="NUC50" s="1448"/>
      <c r="NUD50" s="1448"/>
      <c r="NUE50" s="1448"/>
      <c r="NUF50" s="1449"/>
      <c r="NUG50" s="1771"/>
      <c r="NUH50" s="1447"/>
      <c r="NUI50" s="1448"/>
      <c r="NUJ50" s="1448"/>
      <c r="NUK50" s="1448"/>
      <c r="NUL50" s="1449"/>
      <c r="NUM50" s="1450"/>
      <c r="NUN50" s="1448"/>
      <c r="NUO50" s="1448"/>
      <c r="NUP50" s="1448"/>
      <c r="NUQ50" s="1451"/>
      <c r="NUR50" s="1447"/>
      <c r="NUS50" s="1448"/>
      <c r="NUT50" s="1448"/>
      <c r="NUU50" s="1448"/>
      <c r="NUV50" s="1449"/>
      <c r="NUW50" s="1771"/>
      <c r="NUX50" s="1447"/>
      <c r="NUY50" s="1448"/>
      <c r="NUZ50" s="1448"/>
      <c r="NVA50" s="1448"/>
      <c r="NVB50" s="1449"/>
      <c r="NVC50" s="1450"/>
      <c r="NVD50" s="1448"/>
      <c r="NVE50" s="1448"/>
      <c r="NVF50" s="1448"/>
      <c r="NVG50" s="1451"/>
      <c r="NVH50" s="1447"/>
      <c r="NVI50" s="1448"/>
      <c r="NVJ50" s="1448"/>
      <c r="NVK50" s="1448"/>
      <c r="NVL50" s="1449"/>
      <c r="NVM50" s="1771"/>
      <c r="NVN50" s="1447"/>
      <c r="NVO50" s="1448"/>
      <c r="NVP50" s="1448"/>
      <c r="NVQ50" s="1448"/>
      <c r="NVR50" s="1449"/>
      <c r="NVS50" s="1450"/>
      <c r="NVT50" s="1448"/>
      <c r="NVU50" s="1448"/>
      <c r="NVV50" s="1448"/>
      <c r="NVW50" s="1451"/>
      <c r="NVX50" s="1447"/>
      <c r="NVY50" s="1448"/>
      <c r="NVZ50" s="1448"/>
      <c r="NWA50" s="1448"/>
      <c r="NWB50" s="1449"/>
      <c r="NWC50" s="1771"/>
      <c r="NWD50" s="1447"/>
      <c r="NWE50" s="1448"/>
      <c r="NWF50" s="1448"/>
      <c r="NWG50" s="1448"/>
      <c r="NWH50" s="1449"/>
      <c r="NWI50" s="1450"/>
      <c r="NWJ50" s="1448"/>
      <c r="NWK50" s="1448"/>
      <c r="NWL50" s="1448"/>
      <c r="NWM50" s="1451"/>
      <c r="NWN50" s="1447"/>
      <c r="NWO50" s="1448"/>
      <c r="NWP50" s="1448"/>
      <c r="NWQ50" s="1448"/>
      <c r="NWR50" s="1449"/>
      <c r="NWS50" s="1771"/>
      <c r="NWT50" s="1447"/>
      <c r="NWU50" s="1448"/>
      <c r="NWV50" s="1448"/>
      <c r="NWW50" s="1448"/>
      <c r="NWX50" s="1449"/>
      <c r="NWY50" s="1450"/>
      <c r="NWZ50" s="1448"/>
      <c r="NXA50" s="1448"/>
      <c r="NXB50" s="1448"/>
      <c r="NXC50" s="1451"/>
      <c r="NXD50" s="1447"/>
      <c r="NXE50" s="1448"/>
      <c r="NXF50" s="1448"/>
      <c r="NXG50" s="1448"/>
      <c r="NXH50" s="1449"/>
      <c r="NXI50" s="1771"/>
      <c r="NXJ50" s="1447"/>
      <c r="NXK50" s="1448"/>
      <c r="NXL50" s="1448"/>
      <c r="NXM50" s="1448"/>
      <c r="NXN50" s="1449"/>
      <c r="NXO50" s="1450"/>
      <c r="NXP50" s="1448"/>
      <c r="NXQ50" s="1448"/>
      <c r="NXR50" s="1448"/>
      <c r="NXS50" s="1451"/>
      <c r="NXT50" s="1447"/>
      <c r="NXU50" s="1448"/>
      <c r="NXV50" s="1448"/>
      <c r="NXW50" s="1448"/>
      <c r="NXX50" s="1449"/>
      <c r="NXY50" s="1771"/>
      <c r="NXZ50" s="1447"/>
      <c r="NYA50" s="1448"/>
      <c r="NYB50" s="1448"/>
      <c r="NYC50" s="1448"/>
      <c r="NYD50" s="1449"/>
      <c r="NYE50" s="1450"/>
      <c r="NYF50" s="1448"/>
      <c r="NYG50" s="1448"/>
      <c r="NYH50" s="1448"/>
      <c r="NYI50" s="1451"/>
      <c r="NYJ50" s="1447"/>
      <c r="NYK50" s="1448"/>
      <c r="NYL50" s="1448"/>
      <c r="NYM50" s="1448"/>
      <c r="NYN50" s="1449"/>
      <c r="NYO50" s="1771"/>
      <c r="NYP50" s="1447"/>
      <c r="NYQ50" s="1448"/>
      <c r="NYR50" s="1448"/>
      <c r="NYS50" s="1448"/>
      <c r="NYT50" s="1449"/>
      <c r="NYU50" s="1450"/>
      <c r="NYV50" s="1448"/>
      <c r="NYW50" s="1448"/>
      <c r="NYX50" s="1448"/>
      <c r="NYY50" s="1451"/>
      <c r="NYZ50" s="1447"/>
      <c r="NZA50" s="1448"/>
      <c r="NZB50" s="1448"/>
      <c r="NZC50" s="1448"/>
      <c r="NZD50" s="1449"/>
      <c r="NZE50" s="1771"/>
      <c r="NZF50" s="1447"/>
      <c r="NZG50" s="1448"/>
      <c r="NZH50" s="1448"/>
      <c r="NZI50" s="1448"/>
      <c r="NZJ50" s="1449"/>
      <c r="NZK50" s="1450"/>
      <c r="NZL50" s="1448"/>
      <c r="NZM50" s="1448"/>
      <c r="NZN50" s="1448"/>
      <c r="NZO50" s="1451"/>
      <c r="NZP50" s="1447"/>
      <c r="NZQ50" s="1448"/>
      <c r="NZR50" s="1448"/>
      <c r="NZS50" s="1448"/>
      <c r="NZT50" s="1449"/>
      <c r="NZU50" s="1771"/>
      <c r="NZV50" s="1447"/>
      <c r="NZW50" s="1448"/>
      <c r="NZX50" s="1448"/>
      <c r="NZY50" s="1448"/>
      <c r="NZZ50" s="1449"/>
      <c r="OAA50" s="1450"/>
      <c r="OAB50" s="1448"/>
      <c r="OAC50" s="1448"/>
      <c r="OAD50" s="1448"/>
      <c r="OAE50" s="1451"/>
      <c r="OAF50" s="1447"/>
      <c r="OAG50" s="1448"/>
      <c r="OAH50" s="1448"/>
      <c r="OAI50" s="1448"/>
      <c r="OAJ50" s="1449"/>
      <c r="OAK50" s="1771"/>
      <c r="OAL50" s="1447"/>
      <c r="OAM50" s="1448"/>
      <c r="OAN50" s="1448"/>
      <c r="OAO50" s="1448"/>
      <c r="OAP50" s="1449"/>
      <c r="OAQ50" s="1450"/>
      <c r="OAR50" s="1448"/>
      <c r="OAS50" s="1448"/>
      <c r="OAT50" s="1448"/>
      <c r="OAU50" s="1451"/>
      <c r="OAV50" s="1447"/>
      <c r="OAW50" s="1448"/>
      <c r="OAX50" s="1448"/>
      <c r="OAY50" s="1448"/>
      <c r="OAZ50" s="1449"/>
      <c r="OBA50" s="1771"/>
      <c r="OBB50" s="1447"/>
      <c r="OBC50" s="1448"/>
      <c r="OBD50" s="1448"/>
      <c r="OBE50" s="1448"/>
      <c r="OBF50" s="1449"/>
      <c r="OBG50" s="1450"/>
      <c r="OBH50" s="1448"/>
      <c r="OBI50" s="1448"/>
      <c r="OBJ50" s="1448"/>
      <c r="OBK50" s="1451"/>
      <c r="OBL50" s="1447"/>
      <c r="OBM50" s="1448"/>
      <c r="OBN50" s="1448"/>
      <c r="OBO50" s="1448"/>
      <c r="OBP50" s="1449"/>
      <c r="OBQ50" s="1771"/>
      <c r="OBR50" s="1447"/>
      <c r="OBS50" s="1448"/>
      <c r="OBT50" s="1448"/>
      <c r="OBU50" s="1448"/>
      <c r="OBV50" s="1449"/>
      <c r="OBW50" s="1450"/>
      <c r="OBX50" s="1448"/>
      <c r="OBY50" s="1448"/>
      <c r="OBZ50" s="1448"/>
      <c r="OCA50" s="1451"/>
      <c r="OCB50" s="1447"/>
      <c r="OCC50" s="1448"/>
      <c r="OCD50" s="1448"/>
      <c r="OCE50" s="1448"/>
      <c r="OCF50" s="1449"/>
      <c r="OCG50" s="1771"/>
      <c r="OCH50" s="1447"/>
      <c r="OCI50" s="1448"/>
      <c r="OCJ50" s="1448"/>
      <c r="OCK50" s="1448"/>
      <c r="OCL50" s="1449"/>
      <c r="OCM50" s="1450"/>
      <c r="OCN50" s="1448"/>
      <c r="OCO50" s="1448"/>
      <c r="OCP50" s="1448"/>
      <c r="OCQ50" s="1451"/>
      <c r="OCR50" s="1447"/>
      <c r="OCS50" s="1448"/>
      <c r="OCT50" s="1448"/>
      <c r="OCU50" s="1448"/>
      <c r="OCV50" s="1449"/>
      <c r="OCW50" s="1771"/>
      <c r="OCX50" s="1447"/>
      <c r="OCY50" s="1448"/>
      <c r="OCZ50" s="1448"/>
      <c r="ODA50" s="1448"/>
      <c r="ODB50" s="1449"/>
      <c r="ODC50" s="1450"/>
      <c r="ODD50" s="1448"/>
      <c r="ODE50" s="1448"/>
      <c r="ODF50" s="1448"/>
      <c r="ODG50" s="1451"/>
      <c r="ODH50" s="1447"/>
      <c r="ODI50" s="1448"/>
      <c r="ODJ50" s="1448"/>
      <c r="ODK50" s="1448"/>
      <c r="ODL50" s="1449"/>
      <c r="ODM50" s="1771"/>
      <c r="ODN50" s="1447"/>
      <c r="ODO50" s="1448"/>
      <c r="ODP50" s="1448"/>
      <c r="ODQ50" s="1448"/>
      <c r="ODR50" s="1449"/>
      <c r="ODS50" s="1450"/>
      <c r="ODT50" s="1448"/>
      <c r="ODU50" s="1448"/>
      <c r="ODV50" s="1448"/>
      <c r="ODW50" s="1451"/>
      <c r="ODX50" s="1447"/>
      <c r="ODY50" s="1448"/>
      <c r="ODZ50" s="1448"/>
      <c r="OEA50" s="1448"/>
      <c r="OEB50" s="1449"/>
      <c r="OEC50" s="1771"/>
      <c r="OED50" s="1447"/>
      <c r="OEE50" s="1448"/>
      <c r="OEF50" s="1448"/>
      <c r="OEG50" s="1448"/>
      <c r="OEH50" s="1449"/>
      <c r="OEI50" s="1450"/>
      <c r="OEJ50" s="1448"/>
      <c r="OEK50" s="1448"/>
      <c r="OEL50" s="1448"/>
      <c r="OEM50" s="1451"/>
      <c r="OEN50" s="1447"/>
      <c r="OEO50" s="1448"/>
      <c r="OEP50" s="1448"/>
      <c r="OEQ50" s="1448"/>
      <c r="OER50" s="1449"/>
      <c r="OES50" s="1771"/>
      <c r="OET50" s="1447"/>
      <c r="OEU50" s="1448"/>
      <c r="OEV50" s="1448"/>
      <c r="OEW50" s="1448"/>
      <c r="OEX50" s="1449"/>
      <c r="OEY50" s="1450"/>
      <c r="OEZ50" s="1448"/>
      <c r="OFA50" s="1448"/>
      <c r="OFB50" s="1448"/>
      <c r="OFC50" s="1451"/>
      <c r="OFD50" s="1447"/>
      <c r="OFE50" s="1448"/>
      <c r="OFF50" s="1448"/>
      <c r="OFG50" s="1448"/>
      <c r="OFH50" s="1449"/>
      <c r="OFI50" s="1771"/>
      <c r="OFJ50" s="1447"/>
      <c r="OFK50" s="1448"/>
      <c r="OFL50" s="1448"/>
      <c r="OFM50" s="1448"/>
      <c r="OFN50" s="1449"/>
      <c r="OFO50" s="1450"/>
      <c r="OFP50" s="1448"/>
      <c r="OFQ50" s="1448"/>
      <c r="OFR50" s="1448"/>
      <c r="OFS50" s="1451"/>
      <c r="OFT50" s="1447"/>
      <c r="OFU50" s="1448"/>
      <c r="OFV50" s="1448"/>
      <c r="OFW50" s="1448"/>
      <c r="OFX50" s="1449"/>
      <c r="OFY50" s="1771"/>
      <c r="OFZ50" s="1447"/>
      <c r="OGA50" s="1448"/>
      <c r="OGB50" s="1448"/>
      <c r="OGC50" s="1448"/>
      <c r="OGD50" s="1449"/>
      <c r="OGE50" s="1450"/>
      <c r="OGF50" s="1448"/>
      <c r="OGG50" s="1448"/>
      <c r="OGH50" s="1448"/>
      <c r="OGI50" s="1451"/>
      <c r="OGJ50" s="1447"/>
      <c r="OGK50" s="1448"/>
      <c r="OGL50" s="1448"/>
      <c r="OGM50" s="1448"/>
      <c r="OGN50" s="1449"/>
      <c r="OGO50" s="1771"/>
      <c r="OGP50" s="1447"/>
      <c r="OGQ50" s="1448"/>
      <c r="OGR50" s="1448"/>
      <c r="OGS50" s="1448"/>
      <c r="OGT50" s="1449"/>
      <c r="OGU50" s="1450"/>
      <c r="OGV50" s="1448"/>
      <c r="OGW50" s="1448"/>
      <c r="OGX50" s="1448"/>
      <c r="OGY50" s="1451"/>
      <c r="OGZ50" s="1447"/>
      <c r="OHA50" s="1448"/>
      <c r="OHB50" s="1448"/>
      <c r="OHC50" s="1448"/>
      <c r="OHD50" s="1449"/>
      <c r="OHE50" s="1771"/>
      <c r="OHF50" s="1447"/>
      <c r="OHG50" s="1448"/>
      <c r="OHH50" s="1448"/>
      <c r="OHI50" s="1448"/>
      <c r="OHJ50" s="1449"/>
      <c r="OHK50" s="1450"/>
      <c r="OHL50" s="1448"/>
      <c r="OHM50" s="1448"/>
      <c r="OHN50" s="1448"/>
      <c r="OHO50" s="1451"/>
      <c r="OHP50" s="1447"/>
      <c r="OHQ50" s="1448"/>
      <c r="OHR50" s="1448"/>
      <c r="OHS50" s="1448"/>
      <c r="OHT50" s="1449"/>
      <c r="OHU50" s="1771"/>
      <c r="OHV50" s="1447"/>
      <c r="OHW50" s="1448"/>
      <c r="OHX50" s="1448"/>
      <c r="OHY50" s="1448"/>
      <c r="OHZ50" s="1449"/>
      <c r="OIA50" s="1450"/>
      <c r="OIB50" s="1448"/>
      <c r="OIC50" s="1448"/>
      <c r="OID50" s="1448"/>
      <c r="OIE50" s="1451"/>
      <c r="OIF50" s="1447"/>
      <c r="OIG50" s="1448"/>
      <c r="OIH50" s="1448"/>
      <c r="OII50" s="1448"/>
      <c r="OIJ50" s="1449"/>
      <c r="OIK50" s="1771"/>
      <c r="OIL50" s="1447"/>
      <c r="OIM50" s="1448"/>
      <c r="OIN50" s="1448"/>
      <c r="OIO50" s="1448"/>
      <c r="OIP50" s="1449"/>
      <c r="OIQ50" s="1450"/>
      <c r="OIR50" s="1448"/>
      <c r="OIS50" s="1448"/>
      <c r="OIT50" s="1448"/>
      <c r="OIU50" s="1451"/>
      <c r="OIV50" s="1447"/>
      <c r="OIW50" s="1448"/>
      <c r="OIX50" s="1448"/>
      <c r="OIY50" s="1448"/>
      <c r="OIZ50" s="1449"/>
      <c r="OJA50" s="1771"/>
      <c r="OJB50" s="1447"/>
      <c r="OJC50" s="1448"/>
      <c r="OJD50" s="1448"/>
      <c r="OJE50" s="1448"/>
      <c r="OJF50" s="1449"/>
      <c r="OJG50" s="1450"/>
      <c r="OJH50" s="1448"/>
      <c r="OJI50" s="1448"/>
      <c r="OJJ50" s="1448"/>
      <c r="OJK50" s="1451"/>
      <c r="OJL50" s="1447"/>
      <c r="OJM50" s="1448"/>
      <c r="OJN50" s="1448"/>
      <c r="OJO50" s="1448"/>
      <c r="OJP50" s="1449"/>
      <c r="OJQ50" s="1771"/>
      <c r="OJR50" s="1447"/>
      <c r="OJS50" s="1448"/>
      <c r="OJT50" s="1448"/>
      <c r="OJU50" s="1448"/>
      <c r="OJV50" s="1449"/>
      <c r="OJW50" s="1450"/>
      <c r="OJX50" s="1448"/>
      <c r="OJY50" s="1448"/>
      <c r="OJZ50" s="1448"/>
      <c r="OKA50" s="1451"/>
      <c r="OKB50" s="1447"/>
      <c r="OKC50" s="1448"/>
      <c r="OKD50" s="1448"/>
      <c r="OKE50" s="1448"/>
      <c r="OKF50" s="1449"/>
      <c r="OKG50" s="1771"/>
      <c r="OKH50" s="1447"/>
      <c r="OKI50" s="1448"/>
      <c r="OKJ50" s="1448"/>
      <c r="OKK50" s="1448"/>
      <c r="OKL50" s="1449"/>
      <c r="OKM50" s="1450"/>
      <c r="OKN50" s="1448"/>
      <c r="OKO50" s="1448"/>
      <c r="OKP50" s="1448"/>
      <c r="OKQ50" s="1451"/>
      <c r="OKR50" s="1447"/>
      <c r="OKS50" s="1448"/>
      <c r="OKT50" s="1448"/>
      <c r="OKU50" s="1448"/>
      <c r="OKV50" s="1449"/>
      <c r="OKW50" s="1771"/>
      <c r="OKX50" s="1447"/>
      <c r="OKY50" s="1448"/>
      <c r="OKZ50" s="1448"/>
      <c r="OLA50" s="1448"/>
      <c r="OLB50" s="1449"/>
      <c r="OLC50" s="1450"/>
      <c r="OLD50" s="1448"/>
      <c r="OLE50" s="1448"/>
      <c r="OLF50" s="1448"/>
      <c r="OLG50" s="1451"/>
      <c r="OLH50" s="1447"/>
      <c r="OLI50" s="1448"/>
      <c r="OLJ50" s="1448"/>
      <c r="OLK50" s="1448"/>
      <c r="OLL50" s="1449"/>
      <c r="OLM50" s="1771"/>
      <c r="OLN50" s="1447"/>
      <c r="OLO50" s="1448"/>
      <c r="OLP50" s="1448"/>
      <c r="OLQ50" s="1448"/>
      <c r="OLR50" s="1449"/>
      <c r="OLS50" s="1450"/>
      <c r="OLT50" s="1448"/>
      <c r="OLU50" s="1448"/>
      <c r="OLV50" s="1448"/>
      <c r="OLW50" s="1451"/>
      <c r="OLX50" s="1447"/>
      <c r="OLY50" s="1448"/>
      <c r="OLZ50" s="1448"/>
      <c r="OMA50" s="1448"/>
      <c r="OMB50" s="1449"/>
      <c r="OMC50" s="1771"/>
      <c r="OMD50" s="1447"/>
      <c r="OME50" s="1448"/>
      <c r="OMF50" s="1448"/>
      <c r="OMG50" s="1448"/>
      <c r="OMH50" s="1449"/>
      <c r="OMI50" s="1450"/>
      <c r="OMJ50" s="1448"/>
      <c r="OMK50" s="1448"/>
      <c r="OML50" s="1448"/>
      <c r="OMM50" s="1451"/>
      <c r="OMN50" s="1447"/>
      <c r="OMO50" s="1448"/>
      <c r="OMP50" s="1448"/>
      <c r="OMQ50" s="1448"/>
      <c r="OMR50" s="1449"/>
      <c r="OMS50" s="1771"/>
      <c r="OMT50" s="1447"/>
      <c r="OMU50" s="1448"/>
      <c r="OMV50" s="1448"/>
      <c r="OMW50" s="1448"/>
      <c r="OMX50" s="1449"/>
      <c r="OMY50" s="1450"/>
      <c r="OMZ50" s="1448"/>
      <c r="ONA50" s="1448"/>
      <c r="ONB50" s="1448"/>
      <c r="ONC50" s="1451"/>
      <c r="OND50" s="1447"/>
      <c r="ONE50" s="1448"/>
      <c r="ONF50" s="1448"/>
      <c r="ONG50" s="1448"/>
      <c r="ONH50" s="1449"/>
      <c r="ONI50" s="1771"/>
      <c r="ONJ50" s="1447"/>
      <c r="ONK50" s="1448"/>
      <c r="ONL50" s="1448"/>
      <c r="ONM50" s="1448"/>
      <c r="ONN50" s="1449"/>
      <c r="ONO50" s="1450"/>
      <c r="ONP50" s="1448"/>
      <c r="ONQ50" s="1448"/>
      <c r="ONR50" s="1448"/>
      <c r="ONS50" s="1451"/>
      <c r="ONT50" s="1447"/>
      <c r="ONU50" s="1448"/>
      <c r="ONV50" s="1448"/>
      <c r="ONW50" s="1448"/>
      <c r="ONX50" s="1449"/>
      <c r="ONY50" s="1771"/>
      <c r="ONZ50" s="1447"/>
      <c r="OOA50" s="1448"/>
      <c r="OOB50" s="1448"/>
      <c r="OOC50" s="1448"/>
      <c r="OOD50" s="1449"/>
      <c r="OOE50" s="1450"/>
      <c r="OOF50" s="1448"/>
      <c r="OOG50" s="1448"/>
      <c r="OOH50" s="1448"/>
      <c r="OOI50" s="1451"/>
      <c r="OOJ50" s="1447"/>
      <c r="OOK50" s="1448"/>
      <c r="OOL50" s="1448"/>
      <c r="OOM50" s="1448"/>
      <c r="OON50" s="1449"/>
      <c r="OOO50" s="1771"/>
      <c r="OOP50" s="1447"/>
      <c r="OOQ50" s="1448"/>
      <c r="OOR50" s="1448"/>
      <c r="OOS50" s="1448"/>
      <c r="OOT50" s="1449"/>
      <c r="OOU50" s="1450"/>
      <c r="OOV50" s="1448"/>
      <c r="OOW50" s="1448"/>
      <c r="OOX50" s="1448"/>
      <c r="OOY50" s="1451"/>
      <c r="OOZ50" s="1447"/>
      <c r="OPA50" s="1448"/>
      <c r="OPB50" s="1448"/>
      <c r="OPC50" s="1448"/>
      <c r="OPD50" s="1449"/>
      <c r="OPE50" s="1771"/>
      <c r="OPF50" s="1447"/>
      <c r="OPG50" s="1448"/>
      <c r="OPH50" s="1448"/>
      <c r="OPI50" s="1448"/>
      <c r="OPJ50" s="1449"/>
      <c r="OPK50" s="1450"/>
      <c r="OPL50" s="1448"/>
      <c r="OPM50" s="1448"/>
      <c r="OPN50" s="1448"/>
      <c r="OPO50" s="1451"/>
      <c r="OPP50" s="1447"/>
      <c r="OPQ50" s="1448"/>
      <c r="OPR50" s="1448"/>
      <c r="OPS50" s="1448"/>
      <c r="OPT50" s="1449"/>
      <c r="OPU50" s="1771"/>
      <c r="OPV50" s="1447"/>
      <c r="OPW50" s="1448"/>
      <c r="OPX50" s="1448"/>
      <c r="OPY50" s="1448"/>
      <c r="OPZ50" s="1449"/>
      <c r="OQA50" s="1450"/>
      <c r="OQB50" s="1448"/>
      <c r="OQC50" s="1448"/>
      <c r="OQD50" s="1448"/>
      <c r="OQE50" s="1451"/>
      <c r="OQF50" s="1447"/>
      <c r="OQG50" s="1448"/>
      <c r="OQH50" s="1448"/>
      <c r="OQI50" s="1448"/>
      <c r="OQJ50" s="1449"/>
      <c r="OQK50" s="1771"/>
      <c r="OQL50" s="1447"/>
      <c r="OQM50" s="1448"/>
      <c r="OQN50" s="1448"/>
      <c r="OQO50" s="1448"/>
      <c r="OQP50" s="1449"/>
      <c r="OQQ50" s="1450"/>
      <c r="OQR50" s="1448"/>
      <c r="OQS50" s="1448"/>
      <c r="OQT50" s="1448"/>
      <c r="OQU50" s="1451"/>
      <c r="OQV50" s="1447"/>
      <c r="OQW50" s="1448"/>
      <c r="OQX50" s="1448"/>
      <c r="OQY50" s="1448"/>
      <c r="OQZ50" s="1449"/>
      <c r="ORA50" s="1771"/>
      <c r="ORB50" s="1447"/>
      <c r="ORC50" s="1448"/>
      <c r="ORD50" s="1448"/>
      <c r="ORE50" s="1448"/>
      <c r="ORF50" s="1449"/>
      <c r="ORG50" s="1450"/>
      <c r="ORH50" s="1448"/>
      <c r="ORI50" s="1448"/>
      <c r="ORJ50" s="1448"/>
      <c r="ORK50" s="1451"/>
      <c r="ORL50" s="1447"/>
      <c r="ORM50" s="1448"/>
      <c r="ORN50" s="1448"/>
      <c r="ORO50" s="1448"/>
      <c r="ORP50" s="1449"/>
      <c r="ORQ50" s="1771"/>
      <c r="ORR50" s="1447"/>
      <c r="ORS50" s="1448"/>
      <c r="ORT50" s="1448"/>
      <c r="ORU50" s="1448"/>
      <c r="ORV50" s="1449"/>
      <c r="ORW50" s="1450"/>
      <c r="ORX50" s="1448"/>
      <c r="ORY50" s="1448"/>
      <c r="ORZ50" s="1448"/>
      <c r="OSA50" s="1451"/>
      <c r="OSB50" s="1447"/>
      <c r="OSC50" s="1448"/>
      <c r="OSD50" s="1448"/>
      <c r="OSE50" s="1448"/>
      <c r="OSF50" s="1449"/>
      <c r="OSG50" s="1771"/>
      <c r="OSH50" s="1447"/>
      <c r="OSI50" s="1448"/>
      <c r="OSJ50" s="1448"/>
      <c r="OSK50" s="1448"/>
      <c r="OSL50" s="1449"/>
      <c r="OSM50" s="1450"/>
      <c r="OSN50" s="1448"/>
      <c r="OSO50" s="1448"/>
      <c r="OSP50" s="1448"/>
      <c r="OSQ50" s="1451"/>
      <c r="OSR50" s="1447"/>
      <c r="OSS50" s="1448"/>
      <c r="OST50" s="1448"/>
      <c r="OSU50" s="1448"/>
      <c r="OSV50" s="1449"/>
      <c r="OSW50" s="1771"/>
      <c r="OSX50" s="1447"/>
      <c r="OSY50" s="1448"/>
      <c r="OSZ50" s="1448"/>
      <c r="OTA50" s="1448"/>
      <c r="OTB50" s="1449"/>
      <c r="OTC50" s="1450"/>
      <c r="OTD50" s="1448"/>
      <c r="OTE50" s="1448"/>
      <c r="OTF50" s="1448"/>
      <c r="OTG50" s="1451"/>
      <c r="OTH50" s="1447"/>
      <c r="OTI50" s="1448"/>
      <c r="OTJ50" s="1448"/>
      <c r="OTK50" s="1448"/>
      <c r="OTL50" s="1449"/>
      <c r="OTM50" s="1771"/>
      <c r="OTN50" s="1447"/>
      <c r="OTO50" s="1448"/>
      <c r="OTP50" s="1448"/>
      <c r="OTQ50" s="1448"/>
      <c r="OTR50" s="1449"/>
      <c r="OTS50" s="1450"/>
      <c r="OTT50" s="1448"/>
      <c r="OTU50" s="1448"/>
      <c r="OTV50" s="1448"/>
      <c r="OTW50" s="1451"/>
      <c r="OTX50" s="1447"/>
      <c r="OTY50" s="1448"/>
      <c r="OTZ50" s="1448"/>
      <c r="OUA50" s="1448"/>
      <c r="OUB50" s="1449"/>
      <c r="OUC50" s="1771"/>
      <c r="OUD50" s="1447"/>
      <c r="OUE50" s="1448"/>
      <c r="OUF50" s="1448"/>
      <c r="OUG50" s="1448"/>
      <c r="OUH50" s="1449"/>
      <c r="OUI50" s="1450"/>
      <c r="OUJ50" s="1448"/>
      <c r="OUK50" s="1448"/>
      <c r="OUL50" s="1448"/>
      <c r="OUM50" s="1451"/>
      <c r="OUN50" s="1447"/>
      <c r="OUO50" s="1448"/>
      <c r="OUP50" s="1448"/>
      <c r="OUQ50" s="1448"/>
      <c r="OUR50" s="1449"/>
      <c r="OUS50" s="1771"/>
      <c r="OUT50" s="1447"/>
      <c r="OUU50" s="1448"/>
      <c r="OUV50" s="1448"/>
      <c r="OUW50" s="1448"/>
      <c r="OUX50" s="1449"/>
      <c r="OUY50" s="1450"/>
      <c r="OUZ50" s="1448"/>
      <c r="OVA50" s="1448"/>
      <c r="OVB50" s="1448"/>
      <c r="OVC50" s="1451"/>
      <c r="OVD50" s="1447"/>
      <c r="OVE50" s="1448"/>
      <c r="OVF50" s="1448"/>
      <c r="OVG50" s="1448"/>
      <c r="OVH50" s="1449"/>
      <c r="OVI50" s="1771"/>
      <c r="OVJ50" s="1447"/>
      <c r="OVK50" s="1448"/>
      <c r="OVL50" s="1448"/>
      <c r="OVM50" s="1448"/>
      <c r="OVN50" s="1449"/>
      <c r="OVO50" s="1450"/>
      <c r="OVP50" s="1448"/>
      <c r="OVQ50" s="1448"/>
      <c r="OVR50" s="1448"/>
      <c r="OVS50" s="1451"/>
      <c r="OVT50" s="1447"/>
      <c r="OVU50" s="1448"/>
      <c r="OVV50" s="1448"/>
      <c r="OVW50" s="1448"/>
      <c r="OVX50" s="1449"/>
      <c r="OVY50" s="1771"/>
      <c r="OVZ50" s="1447"/>
      <c r="OWA50" s="1448"/>
      <c r="OWB50" s="1448"/>
      <c r="OWC50" s="1448"/>
      <c r="OWD50" s="1449"/>
      <c r="OWE50" s="1450"/>
      <c r="OWF50" s="1448"/>
      <c r="OWG50" s="1448"/>
      <c r="OWH50" s="1448"/>
      <c r="OWI50" s="1451"/>
      <c r="OWJ50" s="1447"/>
      <c r="OWK50" s="1448"/>
      <c r="OWL50" s="1448"/>
      <c r="OWM50" s="1448"/>
      <c r="OWN50" s="1449"/>
      <c r="OWO50" s="1771"/>
      <c r="OWP50" s="1447"/>
      <c r="OWQ50" s="1448"/>
      <c r="OWR50" s="1448"/>
      <c r="OWS50" s="1448"/>
      <c r="OWT50" s="1449"/>
      <c r="OWU50" s="1450"/>
      <c r="OWV50" s="1448"/>
      <c r="OWW50" s="1448"/>
      <c r="OWX50" s="1448"/>
      <c r="OWY50" s="1451"/>
      <c r="OWZ50" s="1447"/>
      <c r="OXA50" s="1448"/>
      <c r="OXB50" s="1448"/>
      <c r="OXC50" s="1448"/>
      <c r="OXD50" s="1449"/>
      <c r="OXE50" s="1771"/>
      <c r="OXF50" s="1447"/>
      <c r="OXG50" s="1448"/>
      <c r="OXH50" s="1448"/>
      <c r="OXI50" s="1448"/>
      <c r="OXJ50" s="1449"/>
      <c r="OXK50" s="1450"/>
      <c r="OXL50" s="1448"/>
      <c r="OXM50" s="1448"/>
      <c r="OXN50" s="1448"/>
      <c r="OXO50" s="1451"/>
      <c r="OXP50" s="1447"/>
      <c r="OXQ50" s="1448"/>
      <c r="OXR50" s="1448"/>
      <c r="OXS50" s="1448"/>
      <c r="OXT50" s="1449"/>
      <c r="OXU50" s="1771"/>
      <c r="OXV50" s="1447"/>
      <c r="OXW50" s="1448"/>
      <c r="OXX50" s="1448"/>
      <c r="OXY50" s="1448"/>
      <c r="OXZ50" s="1449"/>
      <c r="OYA50" s="1450"/>
      <c r="OYB50" s="1448"/>
      <c r="OYC50" s="1448"/>
      <c r="OYD50" s="1448"/>
      <c r="OYE50" s="1451"/>
      <c r="OYF50" s="1447"/>
      <c r="OYG50" s="1448"/>
      <c r="OYH50" s="1448"/>
      <c r="OYI50" s="1448"/>
      <c r="OYJ50" s="1449"/>
      <c r="OYK50" s="1771"/>
      <c r="OYL50" s="1447"/>
      <c r="OYM50" s="1448"/>
      <c r="OYN50" s="1448"/>
      <c r="OYO50" s="1448"/>
      <c r="OYP50" s="1449"/>
      <c r="OYQ50" s="1450"/>
      <c r="OYR50" s="1448"/>
      <c r="OYS50" s="1448"/>
      <c r="OYT50" s="1448"/>
      <c r="OYU50" s="1451"/>
      <c r="OYV50" s="1447"/>
      <c r="OYW50" s="1448"/>
      <c r="OYX50" s="1448"/>
      <c r="OYY50" s="1448"/>
      <c r="OYZ50" s="1449"/>
      <c r="OZA50" s="1771"/>
      <c r="OZB50" s="1447"/>
      <c r="OZC50" s="1448"/>
      <c r="OZD50" s="1448"/>
      <c r="OZE50" s="1448"/>
      <c r="OZF50" s="1449"/>
      <c r="OZG50" s="1450"/>
      <c r="OZH50" s="1448"/>
      <c r="OZI50" s="1448"/>
      <c r="OZJ50" s="1448"/>
      <c r="OZK50" s="1451"/>
      <c r="OZL50" s="1447"/>
      <c r="OZM50" s="1448"/>
      <c r="OZN50" s="1448"/>
      <c r="OZO50" s="1448"/>
      <c r="OZP50" s="1449"/>
      <c r="OZQ50" s="1771"/>
      <c r="OZR50" s="1447"/>
      <c r="OZS50" s="1448"/>
      <c r="OZT50" s="1448"/>
      <c r="OZU50" s="1448"/>
      <c r="OZV50" s="1449"/>
      <c r="OZW50" s="1450"/>
      <c r="OZX50" s="1448"/>
      <c r="OZY50" s="1448"/>
      <c r="OZZ50" s="1448"/>
      <c r="PAA50" s="1451"/>
      <c r="PAB50" s="1447"/>
      <c r="PAC50" s="1448"/>
      <c r="PAD50" s="1448"/>
      <c r="PAE50" s="1448"/>
      <c r="PAF50" s="1449"/>
      <c r="PAG50" s="1771"/>
      <c r="PAH50" s="1447"/>
      <c r="PAI50" s="1448"/>
      <c r="PAJ50" s="1448"/>
      <c r="PAK50" s="1448"/>
      <c r="PAL50" s="1449"/>
      <c r="PAM50" s="1450"/>
      <c r="PAN50" s="1448"/>
      <c r="PAO50" s="1448"/>
      <c r="PAP50" s="1448"/>
      <c r="PAQ50" s="1451"/>
      <c r="PAR50" s="1447"/>
      <c r="PAS50" s="1448"/>
      <c r="PAT50" s="1448"/>
      <c r="PAU50" s="1448"/>
      <c r="PAV50" s="1449"/>
      <c r="PAW50" s="1771"/>
      <c r="PAX50" s="1447"/>
      <c r="PAY50" s="1448"/>
      <c r="PAZ50" s="1448"/>
      <c r="PBA50" s="1448"/>
      <c r="PBB50" s="1449"/>
      <c r="PBC50" s="1450"/>
      <c r="PBD50" s="1448"/>
      <c r="PBE50" s="1448"/>
      <c r="PBF50" s="1448"/>
      <c r="PBG50" s="1451"/>
      <c r="PBH50" s="1447"/>
      <c r="PBI50" s="1448"/>
      <c r="PBJ50" s="1448"/>
      <c r="PBK50" s="1448"/>
      <c r="PBL50" s="1449"/>
      <c r="PBM50" s="1771"/>
      <c r="PBN50" s="1447"/>
      <c r="PBO50" s="1448"/>
      <c r="PBP50" s="1448"/>
      <c r="PBQ50" s="1448"/>
      <c r="PBR50" s="1449"/>
      <c r="PBS50" s="1450"/>
      <c r="PBT50" s="1448"/>
      <c r="PBU50" s="1448"/>
      <c r="PBV50" s="1448"/>
      <c r="PBW50" s="1451"/>
      <c r="PBX50" s="1447"/>
      <c r="PBY50" s="1448"/>
      <c r="PBZ50" s="1448"/>
      <c r="PCA50" s="1448"/>
      <c r="PCB50" s="1449"/>
      <c r="PCC50" s="1771"/>
      <c r="PCD50" s="1447"/>
      <c r="PCE50" s="1448"/>
      <c r="PCF50" s="1448"/>
      <c r="PCG50" s="1448"/>
      <c r="PCH50" s="1449"/>
      <c r="PCI50" s="1450"/>
      <c r="PCJ50" s="1448"/>
      <c r="PCK50" s="1448"/>
      <c r="PCL50" s="1448"/>
      <c r="PCM50" s="1451"/>
      <c r="PCN50" s="1447"/>
      <c r="PCO50" s="1448"/>
      <c r="PCP50" s="1448"/>
      <c r="PCQ50" s="1448"/>
      <c r="PCR50" s="1449"/>
      <c r="PCS50" s="1771"/>
      <c r="PCT50" s="1447"/>
      <c r="PCU50" s="1448"/>
      <c r="PCV50" s="1448"/>
      <c r="PCW50" s="1448"/>
      <c r="PCX50" s="1449"/>
      <c r="PCY50" s="1450"/>
      <c r="PCZ50" s="1448"/>
      <c r="PDA50" s="1448"/>
      <c r="PDB50" s="1448"/>
      <c r="PDC50" s="1451"/>
      <c r="PDD50" s="1447"/>
      <c r="PDE50" s="1448"/>
      <c r="PDF50" s="1448"/>
      <c r="PDG50" s="1448"/>
      <c r="PDH50" s="1449"/>
      <c r="PDI50" s="1771"/>
      <c r="PDJ50" s="1447"/>
      <c r="PDK50" s="1448"/>
      <c r="PDL50" s="1448"/>
      <c r="PDM50" s="1448"/>
      <c r="PDN50" s="1449"/>
      <c r="PDO50" s="1450"/>
      <c r="PDP50" s="1448"/>
      <c r="PDQ50" s="1448"/>
      <c r="PDR50" s="1448"/>
      <c r="PDS50" s="1451"/>
      <c r="PDT50" s="1447"/>
      <c r="PDU50" s="1448"/>
      <c r="PDV50" s="1448"/>
      <c r="PDW50" s="1448"/>
      <c r="PDX50" s="1449"/>
      <c r="PDY50" s="1771"/>
      <c r="PDZ50" s="1447"/>
      <c r="PEA50" s="1448"/>
      <c r="PEB50" s="1448"/>
      <c r="PEC50" s="1448"/>
      <c r="PED50" s="1449"/>
      <c r="PEE50" s="1450"/>
      <c r="PEF50" s="1448"/>
      <c r="PEG50" s="1448"/>
      <c r="PEH50" s="1448"/>
      <c r="PEI50" s="1451"/>
      <c r="PEJ50" s="1447"/>
      <c r="PEK50" s="1448"/>
      <c r="PEL50" s="1448"/>
      <c r="PEM50" s="1448"/>
      <c r="PEN50" s="1449"/>
      <c r="PEO50" s="1771"/>
      <c r="PEP50" s="1447"/>
      <c r="PEQ50" s="1448"/>
      <c r="PER50" s="1448"/>
      <c r="PES50" s="1448"/>
      <c r="PET50" s="1449"/>
      <c r="PEU50" s="1450"/>
      <c r="PEV50" s="1448"/>
      <c r="PEW50" s="1448"/>
      <c r="PEX50" s="1448"/>
      <c r="PEY50" s="1451"/>
      <c r="PEZ50" s="1447"/>
      <c r="PFA50" s="1448"/>
      <c r="PFB50" s="1448"/>
      <c r="PFC50" s="1448"/>
      <c r="PFD50" s="1449"/>
      <c r="PFE50" s="1771"/>
      <c r="PFF50" s="1447"/>
      <c r="PFG50" s="1448"/>
      <c r="PFH50" s="1448"/>
      <c r="PFI50" s="1448"/>
      <c r="PFJ50" s="1449"/>
      <c r="PFK50" s="1450"/>
      <c r="PFL50" s="1448"/>
      <c r="PFM50" s="1448"/>
      <c r="PFN50" s="1448"/>
      <c r="PFO50" s="1451"/>
      <c r="PFP50" s="1447"/>
      <c r="PFQ50" s="1448"/>
      <c r="PFR50" s="1448"/>
      <c r="PFS50" s="1448"/>
      <c r="PFT50" s="1449"/>
      <c r="PFU50" s="1771"/>
      <c r="PFV50" s="1447"/>
      <c r="PFW50" s="1448"/>
      <c r="PFX50" s="1448"/>
      <c r="PFY50" s="1448"/>
      <c r="PFZ50" s="1449"/>
      <c r="PGA50" s="1450"/>
      <c r="PGB50" s="1448"/>
      <c r="PGC50" s="1448"/>
      <c r="PGD50" s="1448"/>
      <c r="PGE50" s="1451"/>
      <c r="PGF50" s="1447"/>
      <c r="PGG50" s="1448"/>
      <c r="PGH50" s="1448"/>
      <c r="PGI50" s="1448"/>
      <c r="PGJ50" s="1449"/>
      <c r="PGK50" s="1771"/>
      <c r="PGL50" s="1447"/>
      <c r="PGM50" s="1448"/>
      <c r="PGN50" s="1448"/>
      <c r="PGO50" s="1448"/>
      <c r="PGP50" s="1449"/>
      <c r="PGQ50" s="1450"/>
      <c r="PGR50" s="1448"/>
      <c r="PGS50" s="1448"/>
      <c r="PGT50" s="1448"/>
      <c r="PGU50" s="1451"/>
      <c r="PGV50" s="1447"/>
      <c r="PGW50" s="1448"/>
      <c r="PGX50" s="1448"/>
      <c r="PGY50" s="1448"/>
      <c r="PGZ50" s="1449"/>
      <c r="PHA50" s="1771"/>
      <c r="PHB50" s="1447"/>
      <c r="PHC50" s="1448"/>
      <c r="PHD50" s="1448"/>
      <c r="PHE50" s="1448"/>
      <c r="PHF50" s="1449"/>
      <c r="PHG50" s="1450"/>
      <c r="PHH50" s="1448"/>
      <c r="PHI50" s="1448"/>
      <c r="PHJ50" s="1448"/>
      <c r="PHK50" s="1451"/>
      <c r="PHL50" s="1447"/>
      <c r="PHM50" s="1448"/>
      <c r="PHN50" s="1448"/>
      <c r="PHO50" s="1448"/>
      <c r="PHP50" s="1449"/>
      <c r="PHQ50" s="1771"/>
      <c r="PHR50" s="1447"/>
      <c r="PHS50" s="1448"/>
      <c r="PHT50" s="1448"/>
      <c r="PHU50" s="1448"/>
      <c r="PHV50" s="1449"/>
      <c r="PHW50" s="1450"/>
      <c r="PHX50" s="1448"/>
      <c r="PHY50" s="1448"/>
      <c r="PHZ50" s="1448"/>
      <c r="PIA50" s="1451"/>
      <c r="PIB50" s="1447"/>
      <c r="PIC50" s="1448"/>
      <c r="PID50" s="1448"/>
      <c r="PIE50" s="1448"/>
      <c r="PIF50" s="1449"/>
      <c r="PIG50" s="1771"/>
      <c r="PIH50" s="1447"/>
      <c r="PII50" s="1448"/>
      <c r="PIJ50" s="1448"/>
      <c r="PIK50" s="1448"/>
      <c r="PIL50" s="1449"/>
      <c r="PIM50" s="1450"/>
      <c r="PIN50" s="1448"/>
      <c r="PIO50" s="1448"/>
      <c r="PIP50" s="1448"/>
      <c r="PIQ50" s="1451"/>
      <c r="PIR50" s="1447"/>
      <c r="PIS50" s="1448"/>
      <c r="PIT50" s="1448"/>
      <c r="PIU50" s="1448"/>
      <c r="PIV50" s="1449"/>
      <c r="PIW50" s="1771"/>
      <c r="PIX50" s="1447"/>
      <c r="PIY50" s="1448"/>
      <c r="PIZ50" s="1448"/>
      <c r="PJA50" s="1448"/>
      <c r="PJB50" s="1449"/>
      <c r="PJC50" s="1450"/>
      <c r="PJD50" s="1448"/>
      <c r="PJE50" s="1448"/>
      <c r="PJF50" s="1448"/>
      <c r="PJG50" s="1451"/>
      <c r="PJH50" s="1447"/>
      <c r="PJI50" s="1448"/>
      <c r="PJJ50" s="1448"/>
      <c r="PJK50" s="1448"/>
      <c r="PJL50" s="1449"/>
      <c r="PJM50" s="1771"/>
      <c r="PJN50" s="1447"/>
      <c r="PJO50" s="1448"/>
      <c r="PJP50" s="1448"/>
      <c r="PJQ50" s="1448"/>
      <c r="PJR50" s="1449"/>
      <c r="PJS50" s="1450"/>
      <c r="PJT50" s="1448"/>
      <c r="PJU50" s="1448"/>
      <c r="PJV50" s="1448"/>
      <c r="PJW50" s="1451"/>
      <c r="PJX50" s="1447"/>
      <c r="PJY50" s="1448"/>
      <c r="PJZ50" s="1448"/>
      <c r="PKA50" s="1448"/>
      <c r="PKB50" s="1449"/>
      <c r="PKC50" s="1771"/>
      <c r="PKD50" s="1447"/>
      <c r="PKE50" s="1448"/>
      <c r="PKF50" s="1448"/>
      <c r="PKG50" s="1448"/>
      <c r="PKH50" s="1449"/>
      <c r="PKI50" s="1450"/>
      <c r="PKJ50" s="1448"/>
      <c r="PKK50" s="1448"/>
      <c r="PKL50" s="1448"/>
      <c r="PKM50" s="1451"/>
      <c r="PKN50" s="1447"/>
      <c r="PKO50" s="1448"/>
      <c r="PKP50" s="1448"/>
      <c r="PKQ50" s="1448"/>
      <c r="PKR50" s="1449"/>
      <c r="PKS50" s="1771"/>
      <c r="PKT50" s="1447"/>
      <c r="PKU50" s="1448"/>
      <c r="PKV50" s="1448"/>
      <c r="PKW50" s="1448"/>
      <c r="PKX50" s="1449"/>
      <c r="PKY50" s="1450"/>
      <c r="PKZ50" s="1448"/>
      <c r="PLA50" s="1448"/>
      <c r="PLB50" s="1448"/>
      <c r="PLC50" s="1451"/>
      <c r="PLD50" s="1447"/>
      <c r="PLE50" s="1448"/>
      <c r="PLF50" s="1448"/>
      <c r="PLG50" s="1448"/>
      <c r="PLH50" s="1449"/>
      <c r="PLI50" s="1771"/>
      <c r="PLJ50" s="1447"/>
      <c r="PLK50" s="1448"/>
      <c r="PLL50" s="1448"/>
      <c r="PLM50" s="1448"/>
      <c r="PLN50" s="1449"/>
      <c r="PLO50" s="1450"/>
      <c r="PLP50" s="1448"/>
      <c r="PLQ50" s="1448"/>
      <c r="PLR50" s="1448"/>
      <c r="PLS50" s="1451"/>
      <c r="PLT50" s="1447"/>
      <c r="PLU50" s="1448"/>
      <c r="PLV50" s="1448"/>
      <c r="PLW50" s="1448"/>
      <c r="PLX50" s="1449"/>
      <c r="PLY50" s="1771"/>
      <c r="PLZ50" s="1447"/>
      <c r="PMA50" s="1448"/>
      <c r="PMB50" s="1448"/>
      <c r="PMC50" s="1448"/>
      <c r="PMD50" s="1449"/>
      <c r="PME50" s="1450"/>
      <c r="PMF50" s="1448"/>
      <c r="PMG50" s="1448"/>
      <c r="PMH50" s="1448"/>
      <c r="PMI50" s="1451"/>
      <c r="PMJ50" s="1447"/>
      <c r="PMK50" s="1448"/>
      <c r="PML50" s="1448"/>
      <c r="PMM50" s="1448"/>
      <c r="PMN50" s="1449"/>
      <c r="PMO50" s="1771"/>
      <c r="PMP50" s="1447"/>
      <c r="PMQ50" s="1448"/>
      <c r="PMR50" s="1448"/>
      <c r="PMS50" s="1448"/>
      <c r="PMT50" s="1449"/>
      <c r="PMU50" s="1450"/>
      <c r="PMV50" s="1448"/>
      <c r="PMW50" s="1448"/>
      <c r="PMX50" s="1448"/>
      <c r="PMY50" s="1451"/>
      <c r="PMZ50" s="1447"/>
      <c r="PNA50" s="1448"/>
      <c r="PNB50" s="1448"/>
      <c r="PNC50" s="1448"/>
      <c r="PND50" s="1449"/>
      <c r="PNE50" s="1771"/>
      <c r="PNF50" s="1447"/>
      <c r="PNG50" s="1448"/>
      <c r="PNH50" s="1448"/>
      <c r="PNI50" s="1448"/>
      <c r="PNJ50" s="1449"/>
      <c r="PNK50" s="1450"/>
      <c r="PNL50" s="1448"/>
      <c r="PNM50" s="1448"/>
      <c r="PNN50" s="1448"/>
      <c r="PNO50" s="1451"/>
      <c r="PNP50" s="1447"/>
      <c r="PNQ50" s="1448"/>
      <c r="PNR50" s="1448"/>
      <c r="PNS50" s="1448"/>
      <c r="PNT50" s="1449"/>
      <c r="PNU50" s="1771"/>
      <c r="PNV50" s="1447"/>
      <c r="PNW50" s="1448"/>
      <c r="PNX50" s="1448"/>
      <c r="PNY50" s="1448"/>
      <c r="PNZ50" s="1449"/>
      <c r="POA50" s="1450"/>
      <c r="POB50" s="1448"/>
      <c r="POC50" s="1448"/>
      <c r="POD50" s="1448"/>
      <c r="POE50" s="1451"/>
      <c r="POF50" s="1447"/>
      <c r="POG50" s="1448"/>
      <c r="POH50" s="1448"/>
      <c r="POI50" s="1448"/>
      <c r="POJ50" s="1449"/>
      <c r="POK50" s="1771"/>
      <c r="POL50" s="1447"/>
      <c r="POM50" s="1448"/>
      <c r="PON50" s="1448"/>
      <c r="POO50" s="1448"/>
      <c r="POP50" s="1449"/>
      <c r="POQ50" s="1450"/>
      <c r="POR50" s="1448"/>
      <c r="POS50" s="1448"/>
      <c r="POT50" s="1448"/>
      <c r="POU50" s="1451"/>
      <c r="POV50" s="1447"/>
      <c r="POW50" s="1448"/>
      <c r="POX50" s="1448"/>
      <c r="POY50" s="1448"/>
      <c r="POZ50" s="1449"/>
      <c r="PPA50" s="1771"/>
      <c r="PPB50" s="1447"/>
      <c r="PPC50" s="1448"/>
      <c r="PPD50" s="1448"/>
      <c r="PPE50" s="1448"/>
      <c r="PPF50" s="1449"/>
      <c r="PPG50" s="1450"/>
      <c r="PPH50" s="1448"/>
      <c r="PPI50" s="1448"/>
      <c r="PPJ50" s="1448"/>
      <c r="PPK50" s="1451"/>
      <c r="PPL50" s="1447"/>
      <c r="PPM50" s="1448"/>
      <c r="PPN50" s="1448"/>
      <c r="PPO50" s="1448"/>
      <c r="PPP50" s="1449"/>
      <c r="PPQ50" s="1771"/>
      <c r="PPR50" s="1447"/>
      <c r="PPS50" s="1448"/>
      <c r="PPT50" s="1448"/>
      <c r="PPU50" s="1448"/>
      <c r="PPV50" s="1449"/>
      <c r="PPW50" s="1450"/>
      <c r="PPX50" s="1448"/>
      <c r="PPY50" s="1448"/>
      <c r="PPZ50" s="1448"/>
      <c r="PQA50" s="1451"/>
      <c r="PQB50" s="1447"/>
      <c r="PQC50" s="1448"/>
      <c r="PQD50" s="1448"/>
      <c r="PQE50" s="1448"/>
      <c r="PQF50" s="1449"/>
      <c r="PQG50" s="1771"/>
      <c r="PQH50" s="1447"/>
      <c r="PQI50" s="1448"/>
      <c r="PQJ50" s="1448"/>
      <c r="PQK50" s="1448"/>
      <c r="PQL50" s="1449"/>
      <c r="PQM50" s="1450"/>
      <c r="PQN50" s="1448"/>
      <c r="PQO50" s="1448"/>
      <c r="PQP50" s="1448"/>
      <c r="PQQ50" s="1451"/>
      <c r="PQR50" s="1447"/>
      <c r="PQS50" s="1448"/>
      <c r="PQT50" s="1448"/>
      <c r="PQU50" s="1448"/>
      <c r="PQV50" s="1449"/>
      <c r="PQW50" s="1771"/>
      <c r="PQX50" s="1447"/>
      <c r="PQY50" s="1448"/>
      <c r="PQZ50" s="1448"/>
      <c r="PRA50" s="1448"/>
      <c r="PRB50" s="1449"/>
      <c r="PRC50" s="1450"/>
      <c r="PRD50" s="1448"/>
      <c r="PRE50" s="1448"/>
      <c r="PRF50" s="1448"/>
      <c r="PRG50" s="1451"/>
      <c r="PRH50" s="1447"/>
      <c r="PRI50" s="1448"/>
      <c r="PRJ50" s="1448"/>
      <c r="PRK50" s="1448"/>
      <c r="PRL50" s="1449"/>
      <c r="PRM50" s="1771"/>
      <c r="PRN50" s="1447"/>
      <c r="PRO50" s="1448"/>
      <c r="PRP50" s="1448"/>
      <c r="PRQ50" s="1448"/>
      <c r="PRR50" s="1449"/>
      <c r="PRS50" s="1450"/>
      <c r="PRT50" s="1448"/>
      <c r="PRU50" s="1448"/>
      <c r="PRV50" s="1448"/>
      <c r="PRW50" s="1451"/>
      <c r="PRX50" s="1447"/>
      <c r="PRY50" s="1448"/>
      <c r="PRZ50" s="1448"/>
      <c r="PSA50" s="1448"/>
      <c r="PSB50" s="1449"/>
      <c r="PSC50" s="1771"/>
      <c r="PSD50" s="1447"/>
      <c r="PSE50" s="1448"/>
      <c r="PSF50" s="1448"/>
      <c r="PSG50" s="1448"/>
      <c r="PSH50" s="1449"/>
      <c r="PSI50" s="1450"/>
      <c r="PSJ50" s="1448"/>
      <c r="PSK50" s="1448"/>
      <c r="PSL50" s="1448"/>
      <c r="PSM50" s="1451"/>
      <c r="PSN50" s="1447"/>
      <c r="PSO50" s="1448"/>
      <c r="PSP50" s="1448"/>
      <c r="PSQ50" s="1448"/>
      <c r="PSR50" s="1449"/>
      <c r="PSS50" s="1771"/>
      <c r="PST50" s="1447"/>
      <c r="PSU50" s="1448"/>
      <c r="PSV50" s="1448"/>
      <c r="PSW50" s="1448"/>
      <c r="PSX50" s="1449"/>
      <c r="PSY50" s="1450"/>
      <c r="PSZ50" s="1448"/>
      <c r="PTA50" s="1448"/>
      <c r="PTB50" s="1448"/>
      <c r="PTC50" s="1451"/>
      <c r="PTD50" s="1447"/>
      <c r="PTE50" s="1448"/>
      <c r="PTF50" s="1448"/>
      <c r="PTG50" s="1448"/>
      <c r="PTH50" s="1449"/>
      <c r="PTI50" s="1771"/>
      <c r="PTJ50" s="1447"/>
      <c r="PTK50" s="1448"/>
      <c r="PTL50" s="1448"/>
      <c r="PTM50" s="1448"/>
      <c r="PTN50" s="1449"/>
      <c r="PTO50" s="1450"/>
      <c r="PTP50" s="1448"/>
      <c r="PTQ50" s="1448"/>
      <c r="PTR50" s="1448"/>
      <c r="PTS50" s="1451"/>
      <c r="PTT50" s="1447"/>
      <c r="PTU50" s="1448"/>
      <c r="PTV50" s="1448"/>
      <c r="PTW50" s="1448"/>
      <c r="PTX50" s="1449"/>
      <c r="PTY50" s="1771"/>
      <c r="PTZ50" s="1447"/>
      <c r="PUA50" s="1448"/>
      <c r="PUB50" s="1448"/>
      <c r="PUC50" s="1448"/>
      <c r="PUD50" s="1449"/>
      <c r="PUE50" s="1450"/>
      <c r="PUF50" s="1448"/>
      <c r="PUG50" s="1448"/>
      <c r="PUH50" s="1448"/>
      <c r="PUI50" s="1451"/>
      <c r="PUJ50" s="1447"/>
      <c r="PUK50" s="1448"/>
      <c r="PUL50" s="1448"/>
      <c r="PUM50" s="1448"/>
      <c r="PUN50" s="1449"/>
      <c r="PUO50" s="1771"/>
      <c r="PUP50" s="1447"/>
      <c r="PUQ50" s="1448"/>
      <c r="PUR50" s="1448"/>
      <c r="PUS50" s="1448"/>
      <c r="PUT50" s="1449"/>
      <c r="PUU50" s="1450"/>
      <c r="PUV50" s="1448"/>
      <c r="PUW50" s="1448"/>
      <c r="PUX50" s="1448"/>
      <c r="PUY50" s="1451"/>
      <c r="PUZ50" s="1447"/>
      <c r="PVA50" s="1448"/>
      <c r="PVB50" s="1448"/>
      <c r="PVC50" s="1448"/>
      <c r="PVD50" s="1449"/>
      <c r="PVE50" s="1771"/>
      <c r="PVF50" s="1447"/>
      <c r="PVG50" s="1448"/>
      <c r="PVH50" s="1448"/>
      <c r="PVI50" s="1448"/>
      <c r="PVJ50" s="1449"/>
      <c r="PVK50" s="1450"/>
      <c r="PVL50" s="1448"/>
      <c r="PVM50" s="1448"/>
      <c r="PVN50" s="1448"/>
      <c r="PVO50" s="1451"/>
      <c r="PVP50" s="1447"/>
      <c r="PVQ50" s="1448"/>
      <c r="PVR50" s="1448"/>
      <c r="PVS50" s="1448"/>
      <c r="PVT50" s="1449"/>
      <c r="PVU50" s="1771"/>
      <c r="PVV50" s="1447"/>
      <c r="PVW50" s="1448"/>
      <c r="PVX50" s="1448"/>
      <c r="PVY50" s="1448"/>
      <c r="PVZ50" s="1449"/>
      <c r="PWA50" s="1450"/>
      <c r="PWB50" s="1448"/>
      <c r="PWC50" s="1448"/>
      <c r="PWD50" s="1448"/>
      <c r="PWE50" s="1451"/>
      <c r="PWF50" s="1447"/>
      <c r="PWG50" s="1448"/>
      <c r="PWH50" s="1448"/>
      <c r="PWI50" s="1448"/>
      <c r="PWJ50" s="1449"/>
      <c r="PWK50" s="1771"/>
      <c r="PWL50" s="1447"/>
      <c r="PWM50" s="1448"/>
      <c r="PWN50" s="1448"/>
      <c r="PWO50" s="1448"/>
      <c r="PWP50" s="1449"/>
      <c r="PWQ50" s="1450"/>
      <c r="PWR50" s="1448"/>
      <c r="PWS50" s="1448"/>
      <c r="PWT50" s="1448"/>
      <c r="PWU50" s="1451"/>
      <c r="PWV50" s="1447"/>
      <c r="PWW50" s="1448"/>
      <c r="PWX50" s="1448"/>
      <c r="PWY50" s="1448"/>
      <c r="PWZ50" s="1449"/>
      <c r="PXA50" s="1771"/>
      <c r="PXB50" s="1447"/>
      <c r="PXC50" s="1448"/>
      <c r="PXD50" s="1448"/>
      <c r="PXE50" s="1448"/>
      <c r="PXF50" s="1449"/>
      <c r="PXG50" s="1450"/>
      <c r="PXH50" s="1448"/>
      <c r="PXI50" s="1448"/>
      <c r="PXJ50" s="1448"/>
      <c r="PXK50" s="1451"/>
      <c r="PXL50" s="1447"/>
      <c r="PXM50" s="1448"/>
      <c r="PXN50" s="1448"/>
      <c r="PXO50" s="1448"/>
      <c r="PXP50" s="1449"/>
      <c r="PXQ50" s="1771"/>
      <c r="PXR50" s="1447"/>
      <c r="PXS50" s="1448"/>
      <c r="PXT50" s="1448"/>
      <c r="PXU50" s="1448"/>
      <c r="PXV50" s="1449"/>
      <c r="PXW50" s="1450"/>
      <c r="PXX50" s="1448"/>
      <c r="PXY50" s="1448"/>
      <c r="PXZ50" s="1448"/>
      <c r="PYA50" s="1451"/>
      <c r="PYB50" s="1447"/>
      <c r="PYC50" s="1448"/>
      <c r="PYD50" s="1448"/>
      <c r="PYE50" s="1448"/>
      <c r="PYF50" s="1449"/>
      <c r="PYG50" s="1771"/>
      <c r="PYH50" s="1447"/>
      <c r="PYI50" s="1448"/>
      <c r="PYJ50" s="1448"/>
      <c r="PYK50" s="1448"/>
      <c r="PYL50" s="1449"/>
      <c r="PYM50" s="1450"/>
      <c r="PYN50" s="1448"/>
      <c r="PYO50" s="1448"/>
      <c r="PYP50" s="1448"/>
      <c r="PYQ50" s="1451"/>
      <c r="PYR50" s="1447"/>
      <c r="PYS50" s="1448"/>
      <c r="PYT50" s="1448"/>
      <c r="PYU50" s="1448"/>
      <c r="PYV50" s="1449"/>
      <c r="PYW50" s="1771"/>
      <c r="PYX50" s="1447"/>
      <c r="PYY50" s="1448"/>
      <c r="PYZ50" s="1448"/>
      <c r="PZA50" s="1448"/>
      <c r="PZB50" s="1449"/>
      <c r="PZC50" s="1450"/>
      <c r="PZD50" s="1448"/>
      <c r="PZE50" s="1448"/>
      <c r="PZF50" s="1448"/>
      <c r="PZG50" s="1451"/>
      <c r="PZH50" s="1447"/>
      <c r="PZI50" s="1448"/>
      <c r="PZJ50" s="1448"/>
      <c r="PZK50" s="1448"/>
      <c r="PZL50" s="1449"/>
      <c r="PZM50" s="1771"/>
      <c r="PZN50" s="1447"/>
      <c r="PZO50" s="1448"/>
      <c r="PZP50" s="1448"/>
      <c r="PZQ50" s="1448"/>
      <c r="PZR50" s="1449"/>
      <c r="PZS50" s="1450"/>
      <c r="PZT50" s="1448"/>
      <c r="PZU50" s="1448"/>
      <c r="PZV50" s="1448"/>
      <c r="PZW50" s="1451"/>
      <c r="PZX50" s="1447"/>
      <c r="PZY50" s="1448"/>
      <c r="PZZ50" s="1448"/>
      <c r="QAA50" s="1448"/>
      <c r="QAB50" s="1449"/>
      <c r="QAC50" s="1771"/>
      <c r="QAD50" s="1447"/>
      <c r="QAE50" s="1448"/>
      <c r="QAF50" s="1448"/>
      <c r="QAG50" s="1448"/>
      <c r="QAH50" s="1449"/>
      <c r="QAI50" s="1450"/>
      <c r="QAJ50" s="1448"/>
      <c r="QAK50" s="1448"/>
      <c r="QAL50" s="1448"/>
      <c r="QAM50" s="1451"/>
      <c r="QAN50" s="1447"/>
      <c r="QAO50" s="1448"/>
      <c r="QAP50" s="1448"/>
      <c r="QAQ50" s="1448"/>
      <c r="QAR50" s="1449"/>
      <c r="QAS50" s="1771"/>
      <c r="QAT50" s="1447"/>
      <c r="QAU50" s="1448"/>
      <c r="QAV50" s="1448"/>
      <c r="QAW50" s="1448"/>
      <c r="QAX50" s="1449"/>
      <c r="QAY50" s="1450"/>
      <c r="QAZ50" s="1448"/>
      <c r="QBA50" s="1448"/>
      <c r="QBB50" s="1448"/>
      <c r="QBC50" s="1451"/>
      <c r="QBD50" s="1447"/>
      <c r="QBE50" s="1448"/>
      <c r="QBF50" s="1448"/>
      <c r="QBG50" s="1448"/>
      <c r="QBH50" s="1449"/>
      <c r="QBI50" s="1771"/>
      <c r="QBJ50" s="1447"/>
      <c r="QBK50" s="1448"/>
      <c r="QBL50" s="1448"/>
      <c r="QBM50" s="1448"/>
      <c r="QBN50" s="1449"/>
      <c r="QBO50" s="1450"/>
      <c r="QBP50" s="1448"/>
      <c r="QBQ50" s="1448"/>
      <c r="QBR50" s="1448"/>
      <c r="QBS50" s="1451"/>
      <c r="QBT50" s="1447"/>
      <c r="QBU50" s="1448"/>
      <c r="QBV50" s="1448"/>
      <c r="QBW50" s="1448"/>
      <c r="QBX50" s="1449"/>
      <c r="QBY50" s="1771"/>
      <c r="QBZ50" s="1447"/>
      <c r="QCA50" s="1448"/>
      <c r="QCB50" s="1448"/>
      <c r="QCC50" s="1448"/>
      <c r="QCD50" s="1449"/>
      <c r="QCE50" s="1450"/>
      <c r="QCF50" s="1448"/>
      <c r="QCG50" s="1448"/>
      <c r="QCH50" s="1448"/>
      <c r="QCI50" s="1451"/>
      <c r="QCJ50" s="1447"/>
      <c r="QCK50" s="1448"/>
      <c r="QCL50" s="1448"/>
      <c r="QCM50" s="1448"/>
      <c r="QCN50" s="1449"/>
      <c r="QCO50" s="1771"/>
      <c r="QCP50" s="1447"/>
      <c r="QCQ50" s="1448"/>
      <c r="QCR50" s="1448"/>
      <c r="QCS50" s="1448"/>
      <c r="QCT50" s="1449"/>
      <c r="QCU50" s="1450"/>
      <c r="QCV50" s="1448"/>
      <c r="QCW50" s="1448"/>
      <c r="QCX50" s="1448"/>
      <c r="QCY50" s="1451"/>
      <c r="QCZ50" s="1447"/>
      <c r="QDA50" s="1448"/>
      <c r="QDB50" s="1448"/>
      <c r="QDC50" s="1448"/>
      <c r="QDD50" s="1449"/>
      <c r="QDE50" s="1771"/>
      <c r="QDF50" s="1447"/>
      <c r="QDG50" s="1448"/>
      <c r="QDH50" s="1448"/>
      <c r="QDI50" s="1448"/>
      <c r="QDJ50" s="1449"/>
      <c r="QDK50" s="1450"/>
      <c r="QDL50" s="1448"/>
      <c r="QDM50" s="1448"/>
      <c r="QDN50" s="1448"/>
      <c r="QDO50" s="1451"/>
      <c r="QDP50" s="1447"/>
      <c r="QDQ50" s="1448"/>
      <c r="QDR50" s="1448"/>
      <c r="QDS50" s="1448"/>
      <c r="QDT50" s="1449"/>
      <c r="QDU50" s="1771"/>
      <c r="QDV50" s="1447"/>
      <c r="QDW50" s="1448"/>
      <c r="QDX50" s="1448"/>
      <c r="QDY50" s="1448"/>
      <c r="QDZ50" s="1449"/>
      <c r="QEA50" s="1450"/>
      <c r="QEB50" s="1448"/>
      <c r="QEC50" s="1448"/>
      <c r="QED50" s="1448"/>
      <c r="QEE50" s="1451"/>
      <c r="QEF50" s="1447"/>
      <c r="QEG50" s="1448"/>
      <c r="QEH50" s="1448"/>
      <c r="QEI50" s="1448"/>
      <c r="QEJ50" s="1449"/>
      <c r="QEK50" s="1771"/>
      <c r="QEL50" s="1447"/>
      <c r="QEM50" s="1448"/>
      <c r="QEN50" s="1448"/>
      <c r="QEO50" s="1448"/>
      <c r="QEP50" s="1449"/>
      <c r="QEQ50" s="1450"/>
      <c r="QER50" s="1448"/>
      <c r="QES50" s="1448"/>
      <c r="QET50" s="1448"/>
      <c r="QEU50" s="1451"/>
      <c r="QEV50" s="1447"/>
      <c r="QEW50" s="1448"/>
      <c r="QEX50" s="1448"/>
      <c r="QEY50" s="1448"/>
      <c r="QEZ50" s="1449"/>
      <c r="QFA50" s="1771"/>
      <c r="QFB50" s="1447"/>
      <c r="QFC50" s="1448"/>
      <c r="QFD50" s="1448"/>
      <c r="QFE50" s="1448"/>
      <c r="QFF50" s="1449"/>
      <c r="QFG50" s="1450"/>
      <c r="QFH50" s="1448"/>
      <c r="QFI50" s="1448"/>
      <c r="QFJ50" s="1448"/>
      <c r="QFK50" s="1451"/>
      <c r="QFL50" s="1447"/>
      <c r="QFM50" s="1448"/>
      <c r="QFN50" s="1448"/>
      <c r="QFO50" s="1448"/>
      <c r="QFP50" s="1449"/>
      <c r="QFQ50" s="1771"/>
      <c r="QFR50" s="1447"/>
      <c r="QFS50" s="1448"/>
      <c r="QFT50" s="1448"/>
      <c r="QFU50" s="1448"/>
      <c r="QFV50" s="1449"/>
      <c r="QFW50" s="1450"/>
      <c r="QFX50" s="1448"/>
      <c r="QFY50" s="1448"/>
      <c r="QFZ50" s="1448"/>
      <c r="QGA50" s="1451"/>
      <c r="QGB50" s="1447"/>
      <c r="QGC50" s="1448"/>
      <c r="QGD50" s="1448"/>
      <c r="QGE50" s="1448"/>
      <c r="QGF50" s="1449"/>
      <c r="QGG50" s="1771"/>
      <c r="QGH50" s="1447"/>
      <c r="QGI50" s="1448"/>
      <c r="QGJ50" s="1448"/>
      <c r="QGK50" s="1448"/>
      <c r="QGL50" s="1449"/>
      <c r="QGM50" s="1450"/>
      <c r="QGN50" s="1448"/>
      <c r="QGO50" s="1448"/>
      <c r="QGP50" s="1448"/>
      <c r="QGQ50" s="1451"/>
      <c r="QGR50" s="1447"/>
      <c r="QGS50" s="1448"/>
      <c r="QGT50" s="1448"/>
      <c r="QGU50" s="1448"/>
      <c r="QGV50" s="1449"/>
      <c r="QGW50" s="1771"/>
      <c r="QGX50" s="1447"/>
      <c r="QGY50" s="1448"/>
      <c r="QGZ50" s="1448"/>
      <c r="QHA50" s="1448"/>
      <c r="QHB50" s="1449"/>
      <c r="QHC50" s="1450"/>
      <c r="QHD50" s="1448"/>
      <c r="QHE50" s="1448"/>
      <c r="QHF50" s="1448"/>
      <c r="QHG50" s="1451"/>
      <c r="QHH50" s="1447"/>
      <c r="QHI50" s="1448"/>
      <c r="QHJ50" s="1448"/>
      <c r="QHK50" s="1448"/>
      <c r="QHL50" s="1449"/>
      <c r="QHM50" s="1771"/>
      <c r="QHN50" s="1447"/>
      <c r="QHO50" s="1448"/>
      <c r="QHP50" s="1448"/>
      <c r="QHQ50" s="1448"/>
      <c r="QHR50" s="1449"/>
      <c r="QHS50" s="1450"/>
      <c r="QHT50" s="1448"/>
      <c r="QHU50" s="1448"/>
      <c r="QHV50" s="1448"/>
      <c r="QHW50" s="1451"/>
      <c r="QHX50" s="1447"/>
      <c r="QHY50" s="1448"/>
      <c r="QHZ50" s="1448"/>
      <c r="QIA50" s="1448"/>
      <c r="QIB50" s="1449"/>
      <c r="QIC50" s="1771"/>
      <c r="QID50" s="1447"/>
      <c r="QIE50" s="1448"/>
      <c r="QIF50" s="1448"/>
      <c r="QIG50" s="1448"/>
      <c r="QIH50" s="1449"/>
      <c r="QII50" s="1450"/>
      <c r="QIJ50" s="1448"/>
      <c r="QIK50" s="1448"/>
      <c r="QIL50" s="1448"/>
      <c r="QIM50" s="1451"/>
      <c r="QIN50" s="1447"/>
      <c r="QIO50" s="1448"/>
      <c r="QIP50" s="1448"/>
      <c r="QIQ50" s="1448"/>
      <c r="QIR50" s="1449"/>
      <c r="QIS50" s="1771"/>
      <c r="QIT50" s="1447"/>
      <c r="QIU50" s="1448"/>
      <c r="QIV50" s="1448"/>
      <c r="QIW50" s="1448"/>
      <c r="QIX50" s="1449"/>
      <c r="QIY50" s="1450"/>
      <c r="QIZ50" s="1448"/>
      <c r="QJA50" s="1448"/>
      <c r="QJB50" s="1448"/>
      <c r="QJC50" s="1451"/>
      <c r="QJD50" s="1447"/>
      <c r="QJE50" s="1448"/>
      <c r="QJF50" s="1448"/>
      <c r="QJG50" s="1448"/>
      <c r="QJH50" s="1449"/>
      <c r="QJI50" s="1771"/>
      <c r="QJJ50" s="1447"/>
      <c r="QJK50" s="1448"/>
      <c r="QJL50" s="1448"/>
      <c r="QJM50" s="1448"/>
      <c r="QJN50" s="1449"/>
      <c r="QJO50" s="1450"/>
      <c r="QJP50" s="1448"/>
      <c r="QJQ50" s="1448"/>
      <c r="QJR50" s="1448"/>
      <c r="QJS50" s="1451"/>
      <c r="QJT50" s="1447"/>
      <c r="QJU50" s="1448"/>
      <c r="QJV50" s="1448"/>
      <c r="QJW50" s="1448"/>
      <c r="QJX50" s="1449"/>
      <c r="QJY50" s="1771"/>
      <c r="QJZ50" s="1447"/>
      <c r="QKA50" s="1448"/>
      <c r="QKB50" s="1448"/>
      <c r="QKC50" s="1448"/>
      <c r="QKD50" s="1449"/>
      <c r="QKE50" s="1450"/>
      <c r="QKF50" s="1448"/>
      <c r="QKG50" s="1448"/>
      <c r="QKH50" s="1448"/>
      <c r="QKI50" s="1451"/>
      <c r="QKJ50" s="1447"/>
      <c r="QKK50" s="1448"/>
      <c r="QKL50" s="1448"/>
      <c r="QKM50" s="1448"/>
      <c r="QKN50" s="1449"/>
      <c r="QKO50" s="1771"/>
      <c r="QKP50" s="1447"/>
      <c r="QKQ50" s="1448"/>
      <c r="QKR50" s="1448"/>
      <c r="QKS50" s="1448"/>
      <c r="QKT50" s="1449"/>
      <c r="QKU50" s="1450"/>
      <c r="QKV50" s="1448"/>
      <c r="QKW50" s="1448"/>
      <c r="QKX50" s="1448"/>
      <c r="QKY50" s="1451"/>
      <c r="QKZ50" s="1447"/>
      <c r="QLA50" s="1448"/>
      <c r="QLB50" s="1448"/>
      <c r="QLC50" s="1448"/>
      <c r="QLD50" s="1449"/>
      <c r="QLE50" s="1771"/>
      <c r="QLF50" s="1447"/>
      <c r="QLG50" s="1448"/>
      <c r="QLH50" s="1448"/>
      <c r="QLI50" s="1448"/>
      <c r="QLJ50" s="1449"/>
      <c r="QLK50" s="1450"/>
      <c r="QLL50" s="1448"/>
      <c r="QLM50" s="1448"/>
      <c r="QLN50" s="1448"/>
      <c r="QLO50" s="1451"/>
      <c r="QLP50" s="1447"/>
      <c r="QLQ50" s="1448"/>
      <c r="QLR50" s="1448"/>
      <c r="QLS50" s="1448"/>
      <c r="QLT50" s="1449"/>
      <c r="QLU50" s="1771"/>
      <c r="QLV50" s="1447"/>
      <c r="QLW50" s="1448"/>
      <c r="QLX50" s="1448"/>
      <c r="QLY50" s="1448"/>
      <c r="QLZ50" s="1449"/>
      <c r="QMA50" s="1450"/>
      <c r="QMB50" s="1448"/>
      <c r="QMC50" s="1448"/>
      <c r="QMD50" s="1448"/>
      <c r="QME50" s="1451"/>
      <c r="QMF50" s="1447"/>
      <c r="QMG50" s="1448"/>
      <c r="QMH50" s="1448"/>
      <c r="QMI50" s="1448"/>
      <c r="QMJ50" s="1449"/>
      <c r="QMK50" s="1771"/>
      <c r="QML50" s="1447"/>
      <c r="QMM50" s="1448"/>
      <c r="QMN50" s="1448"/>
      <c r="QMO50" s="1448"/>
      <c r="QMP50" s="1449"/>
      <c r="QMQ50" s="1450"/>
      <c r="QMR50" s="1448"/>
      <c r="QMS50" s="1448"/>
      <c r="QMT50" s="1448"/>
      <c r="QMU50" s="1451"/>
      <c r="QMV50" s="1447"/>
      <c r="QMW50" s="1448"/>
      <c r="QMX50" s="1448"/>
      <c r="QMY50" s="1448"/>
      <c r="QMZ50" s="1449"/>
      <c r="QNA50" s="1771"/>
      <c r="QNB50" s="1447"/>
      <c r="QNC50" s="1448"/>
      <c r="QND50" s="1448"/>
      <c r="QNE50" s="1448"/>
      <c r="QNF50" s="1449"/>
      <c r="QNG50" s="1450"/>
      <c r="QNH50" s="1448"/>
      <c r="QNI50" s="1448"/>
      <c r="QNJ50" s="1448"/>
      <c r="QNK50" s="1451"/>
      <c r="QNL50" s="1447"/>
      <c r="QNM50" s="1448"/>
      <c r="QNN50" s="1448"/>
      <c r="QNO50" s="1448"/>
      <c r="QNP50" s="1449"/>
      <c r="QNQ50" s="1771"/>
      <c r="QNR50" s="1447"/>
      <c r="QNS50" s="1448"/>
      <c r="QNT50" s="1448"/>
      <c r="QNU50" s="1448"/>
      <c r="QNV50" s="1449"/>
      <c r="QNW50" s="1450"/>
      <c r="QNX50" s="1448"/>
      <c r="QNY50" s="1448"/>
      <c r="QNZ50" s="1448"/>
      <c r="QOA50" s="1451"/>
      <c r="QOB50" s="1447"/>
      <c r="QOC50" s="1448"/>
      <c r="QOD50" s="1448"/>
      <c r="QOE50" s="1448"/>
      <c r="QOF50" s="1449"/>
      <c r="QOG50" s="1771"/>
      <c r="QOH50" s="1447"/>
      <c r="QOI50" s="1448"/>
      <c r="QOJ50" s="1448"/>
      <c r="QOK50" s="1448"/>
      <c r="QOL50" s="1449"/>
      <c r="QOM50" s="1450"/>
      <c r="QON50" s="1448"/>
      <c r="QOO50" s="1448"/>
      <c r="QOP50" s="1448"/>
      <c r="QOQ50" s="1451"/>
      <c r="QOR50" s="1447"/>
      <c r="QOS50" s="1448"/>
      <c r="QOT50" s="1448"/>
      <c r="QOU50" s="1448"/>
      <c r="QOV50" s="1449"/>
      <c r="QOW50" s="1771"/>
      <c r="QOX50" s="1447"/>
      <c r="QOY50" s="1448"/>
      <c r="QOZ50" s="1448"/>
      <c r="QPA50" s="1448"/>
      <c r="QPB50" s="1449"/>
      <c r="QPC50" s="1450"/>
      <c r="QPD50" s="1448"/>
      <c r="QPE50" s="1448"/>
      <c r="QPF50" s="1448"/>
      <c r="QPG50" s="1451"/>
      <c r="QPH50" s="1447"/>
      <c r="QPI50" s="1448"/>
      <c r="QPJ50" s="1448"/>
      <c r="QPK50" s="1448"/>
      <c r="QPL50" s="1449"/>
      <c r="QPM50" s="1771"/>
      <c r="QPN50" s="1447"/>
      <c r="QPO50" s="1448"/>
      <c r="QPP50" s="1448"/>
      <c r="QPQ50" s="1448"/>
      <c r="QPR50" s="1449"/>
      <c r="QPS50" s="1450"/>
      <c r="QPT50" s="1448"/>
      <c r="QPU50" s="1448"/>
      <c r="QPV50" s="1448"/>
      <c r="QPW50" s="1451"/>
      <c r="QPX50" s="1447"/>
      <c r="QPY50" s="1448"/>
      <c r="QPZ50" s="1448"/>
      <c r="QQA50" s="1448"/>
      <c r="QQB50" s="1449"/>
      <c r="QQC50" s="1771"/>
      <c r="QQD50" s="1447"/>
      <c r="QQE50" s="1448"/>
      <c r="QQF50" s="1448"/>
      <c r="QQG50" s="1448"/>
      <c r="QQH50" s="1449"/>
      <c r="QQI50" s="1450"/>
      <c r="QQJ50" s="1448"/>
      <c r="QQK50" s="1448"/>
      <c r="QQL50" s="1448"/>
      <c r="QQM50" s="1451"/>
      <c r="QQN50" s="1447"/>
      <c r="QQO50" s="1448"/>
      <c r="QQP50" s="1448"/>
      <c r="QQQ50" s="1448"/>
      <c r="QQR50" s="1449"/>
      <c r="QQS50" s="1771"/>
      <c r="QQT50" s="1447"/>
      <c r="QQU50" s="1448"/>
      <c r="QQV50" s="1448"/>
      <c r="QQW50" s="1448"/>
      <c r="QQX50" s="1449"/>
      <c r="QQY50" s="1450"/>
      <c r="QQZ50" s="1448"/>
      <c r="QRA50" s="1448"/>
      <c r="QRB50" s="1448"/>
      <c r="QRC50" s="1451"/>
      <c r="QRD50" s="1447"/>
      <c r="QRE50" s="1448"/>
      <c r="QRF50" s="1448"/>
      <c r="QRG50" s="1448"/>
      <c r="QRH50" s="1449"/>
      <c r="QRI50" s="1771"/>
      <c r="QRJ50" s="1447"/>
      <c r="QRK50" s="1448"/>
      <c r="QRL50" s="1448"/>
      <c r="QRM50" s="1448"/>
      <c r="QRN50" s="1449"/>
      <c r="QRO50" s="1450"/>
      <c r="QRP50" s="1448"/>
      <c r="QRQ50" s="1448"/>
      <c r="QRR50" s="1448"/>
      <c r="QRS50" s="1451"/>
      <c r="QRT50" s="1447"/>
      <c r="QRU50" s="1448"/>
      <c r="QRV50" s="1448"/>
      <c r="QRW50" s="1448"/>
      <c r="QRX50" s="1449"/>
      <c r="QRY50" s="1771"/>
      <c r="QRZ50" s="1447"/>
      <c r="QSA50" s="1448"/>
      <c r="QSB50" s="1448"/>
      <c r="QSC50" s="1448"/>
      <c r="QSD50" s="1449"/>
      <c r="QSE50" s="1450"/>
      <c r="QSF50" s="1448"/>
      <c r="QSG50" s="1448"/>
      <c r="QSH50" s="1448"/>
      <c r="QSI50" s="1451"/>
      <c r="QSJ50" s="1447"/>
      <c r="QSK50" s="1448"/>
      <c r="QSL50" s="1448"/>
      <c r="QSM50" s="1448"/>
      <c r="QSN50" s="1449"/>
      <c r="QSO50" s="1771"/>
      <c r="QSP50" s="1447"/>
      <c r="QSQ50" s="1448"/>
      <c r="QSR50" s="1448"/>
      <c r="QSS50" s="1448"/>
      <c r="QST50" s="1449"/>
      <c r="QSU50" s="1450"/>
      <c r="QSV50" s="1448"/>
      <c r="QSW50" s="1448"/>
      <c r="QSX50" s="1448"/>
      <c r="QSY50" s="1451"/>
      <c r="QSZ50" s="1447"/>
      <c r="QTA50" s="1448"/>
      <c r="QTB50" s="1448"/>
      <c r="QTC50" s="1448"/>
      <c r="QTD50" s="1449"/>
      <c r="QTE50" s="1771"/>
      <c r="QTF50" s="1447"/>
      <c r="QTG50" s="1448"/>
      <c r="QTH50" s="1448"/>
      <c r="QTI50" s="1448"/>
      <c r="QTJ50" s="1449"/>
      <c r="QTK50" s="1450"/>
      <c r="QTL50" s="1448"/>
      <c r="QTM50" s="1448"/>
      <c r="QTN50" s="1448"/>
      <c r="QTO50" s="1451"/>
      <c r="QTP50" s="1447"/>
      <c r="QTQ50" s="1448"/>
      <c r="QTR50" s="1448"/>
      <c r="QTS50" s="1448"/>
      <c r="QTT50" s="1449"/>
      <c r="QTU50" s="1771"/>
      <c r="QTV50" s="1447"/>
      <c r="QTW50" s="1448"/>
      <c r="QTX50" s="1448"/>
      <c r="QTY50" s="1448"/>
      <c r="QTZ50" s="1449"/>
      <c r="QUA50" s="1450"/>
      <c r="QUB50" s="1448"/>
      <c r="QUC50" s="1448"/>
      <c r="QUD50" s="1448"/>
      <c r="QUE50" s="1451"/>
      <c r="QUF50" s="1447"/>
      <c r="QUG50" s="1448"/>
      <c r="QUH50" s="1448"/>
      <c r="QUI50" s="1448"/>
      <c r="QUJ50" s="1449"/>
      <c r="QUK50" s="1771"/>
      <c r="QUL50" s="1447"/>
      <c r="QUM50" s="1448"/>
      <c r="QUN50" s="1448"/>
      <c r="QUO50" s="1448"/>
      <c r="QUP50" s="1449"/>
      <c r="QUQ50" s="1450"/>
      <c r="QUR50" s="1448"/>
      <c r="QUS50" s="1448"/>
      <c r="QUT50" s="1448"/>
      <c r="QUU50" s="1451"/>
      <c r="QUV50" s="1447"/>
      <c r="QUW50" s="1448"/>
      <c r="QUX50" s="1448"/>
      <c r="QUY50" s="1448"/>
      <c r="QUZ50" s="1449"/>
      <c r="QVA50" s="1771"/>
      <c r="QVB50" s="1447"/>
      <c r="QVC50" s="1448"/>
      <c r="QVD50" s="1448"/>
      <c r="QVE50" s="1448"/>
      <c r="QVF50" s="1449"/>
      <c r="QVG50" s="1450"/>
      <c r="QVH50" s="1448"/>
      <c r="QVI50" s="1448"/>
      <c r="QVJ50" s="1448"/>
      <c r="QVK50" s="1451"/>
      <c r="QVL50" s="1447"/>
      <c r="QVM50" s="1448"/>
      <c r="QVN50" s="1448"/>
      <c r="QVO50" s="1448"/>
      <c r="QVP50" s="1449"/>
      <c r="QVQ50" s="1771"/>
      <c r="QVR50" s="1447"/>
      <c r="QVS50" s="1448"/>
      <c r="QVT50" s="1448"/>
      <c r="QVU50" s="1448"/>
      <c r="QVV50" s="1449"/>
      <c r="QVW50" s="1450"/>
      <c r="QVX50" s="1448"/>
      <c r="QVY50" s="1448"/>
      <c r="QVZ50" s="1448"/>
      <c r="QWA50" s="1451"/>
      <c r="QWB50" s="1447"/>
      <c r="QWC50" s="1448"/>
      <c r="QWD50" s="1448"/>
      <c r="QWE50" s="1448"/>
      <c r="QWF50" s="1449"/>
      <c r="QWG50" s="1771"/>
      <c r="QWH50" s="1447"/>
      <c r="QWI50" s="1448"/>
      <c r="QWJ50" s="1448"/>
      <c r="QWK50" s="1448"/>
      <c r="QWL50" s="1449"/>
      <c r="QWM50" s="1450"/>
      <c r="QWN50" s="1448"/>
      <c r="QWO50" s="1448"/>
      <c r="QWP50" s="1448"/>
      <c r="QWQ50" s="1451"/>
      <c r="QWR50" s="1447"/>
      <c r="QWS50" s="1448"/>
      <c r="QWT50" s="1448"/>
      <c r="QWU50" s="1448"/>
      <c r="QWV50" s="1449"/>
      <c r="QWW50" s="1771"/>
      <c r="QWX50" s="1447"/>
      <c r="QWY50" s="1448"/>
      <c r="QWZ50" s="1448"/>
      <c r="QXA50" s="1448"/>
      <c r="QXB50" s="1449"/>
      <c r="QXC50" s="1450"/>
      <c r="QXD50" s="1448"/>
      <c r="QXE50" s="1448"/>
      <c r="QXF50" s="1448"/>
      <c r="QXG50" s="1451"/>
      <c r="QXH50" s="1447"/>
      <c r="QXI50" s="1448"/>
      <c r="QXJ50" s="1448"/>
      <c r="QXK50" s="1448"/>
      <c r="QXL50" s="1449"/>
      <c r="QXM50" s="1771"/>
      <c r="QXN50" s="1447"/>
      <c r="QXO50" s="1448"/>
      <c r="QXP50" s="1448"/>
      <c r="QXQ50" s="1448"/>
      <c r="QXR50" s="1449"/>
      <c r="QXS50" s="1450"/>
      <c r="QXT50" s="1448"/>
      <c r="QXU50" s="1448"/>
      <c r="QXV50" s="1448"/>
      <c r="QXW50" s="1451"/>
      <c r="QXX50" s="1447"/>
      <c r="QXY50" s="1448"/>
      <c r="QXZ50" s="1448"/>
      <c r="QYA50" s="1448"/>
      <c r="QYB50" s="1449"/>
      <c r="QYC50" s="1771"/>
      <c r="QYD50" s="1447"/>
      <c r="QYE50" s="1448"/>
      <c r="QYF50" s="1448"/>
      <c r="QYG50" s="1448"/>
      <c r="QYH50" s="1449"/>
      <c r="QYI50" s="1450"/>
      <c r="QYJ50" s="1448"/>
      <c r="QYK50" s="1448"/>
      <c r="QYL50" s="1448"/>
      <c r="QYM50" s="1451"/>
      <c r="QYN50" s="1447"/>
      <c r="QYO50" s="1448"/>
      <c r="QYP50" s="1448"/>
      <c r="QYQ50" s="1448"/>
      <c r="QYR50" s="1449"/>
      <c r="QYS50" s="1771"/>
      <c r="QYT50" s="1447"/>
      <c r="QYU50" s="1448"/>
      <c r="QYV50" s="1448"/>
      <c r="QYW50" s="1448"/>
      <c r="QYX50" s="1449"/>
      <c r="QYY50" s="1450"/>
      <c r="QYZ50" s="1448"/>
      <c r="QZA50" s="1448"/>
      <c r="QZB50" s="1448"/>
      <c r="QZC50" s="1451"/>
      <c r="QZD50" s="1447"/>
      <c r="QZE50" s="1448"/>
      <c r="QZF50" s="1448"/>
      <c r="QZG50" s="1448"/>
      <c r="QZH50" s="1449"/>
      <c r="QZI50" s="1771"/>
      <c r="QZJ50" s="1447"/>
      <c r="QZK50" s="1448"/>
      <c r="QZL50" s="1448"/>
      <c r="QZM50" s="1448"/>
      <c r="QZN50" s="1449"/>
      <c r="QZO50" s="1450"/>
      <c r="QZP50" s="1448"/>
      <c r="QZQ50" s="1448"/>
      <c r="QZR50" s="1448"/>
      <c r="QZS50" s="1451"/>
      <c r="QZT50" s="1447"/>
      <c r="QZU50" s="1448"/>
      <c r="QZV50" s="1448"/>
      <c r="QZW50" s="1448"/>
      <c r="QZX50" s="1449"/>
      <c r="QZY50" s="1771"/>
      <c r="QZZ50" s="1447"/>
      <c r="RAA50" s="1448"/>
      <c r="RAB50" s="1448"/>
      <c r="RAC50" s="1448"/>
      <c r="RAD50" s="1449"/>
      <c r="RAE50" s="1450"/>
      <c r="RAF50" s="1448"/>
      <c r="RAG50" s="1448"/>
      <c r="RAH50" s="1448"/>
      <c r="RAI50" s="1451"/>
      <c r="RAJ50" s="1447"/>
      <c r="RAK50" s="1448"/>
      <c r="RAL50" s="1448"/>
      <c r="RAM50" s="1448"/>
      <c r="RAN50" s="1449"/>
      <c r="RAO50" s="1771"/>
      <c r="RAP50" s="1447"/>
      <c r="RAQ50" s="1448"/>
      <c r="RAR50" s="1448"/>
      <c r="RAS50" s="1448"/>
      <c r="RAT50" s="1449"/>
      <c r="RAU50" s="1450"/>
      <c r="RAV50" s="1448"/>
      <c r="RAW50" s="1448"/>
      <c r="RAX50" s="1448"/>
      <c r="RAY50" s="1451"/>
      <c r="RAZ50" s="1447"/>
      <c r="RBA50" s="1448"/>
      <c r="RBB50" s="1448"/>
      <c r="RBC50" s="1448"/>
      <c r="RBD50" s="1449"/>
      <c r="RBE50" s="1771"/>
      <c r="RBF50" s="1447"/>
      <c r="RBG50" s="1448"/>
      <c r="RBH50" s="1448"/>
      <c r="RBI50" s="1448"/>
      <c r="RBJ50" s="1449"/>
      <c r="RBK50" s="1450"/>
      <c r="RBL50" s="1448"/>
      <c r="RBM50" s="1448"/>
      <c r="RBN50" s="1448"/>
      <c r="RBO50" s="1451"/>
      <c r="RBP50" s="1447"/>
      <c r="RBQ50" s="1448"/>
      <c r="RBR50" s="1448"/>
      <c r="RBS50" s="1448"/>
      <c r="RBT50" s="1449"/>
      <c r="RBU50" s="1771"/>
      <c r="RBV50" s="1447"/>
      <c r="RBW50" s="1448"/>
      <c r="RBX50" s="1448"/>
      <c r="RBY50" s="1448"/>
      <c r="RBZ50" s="1449"/>
      <c r="RCA50" s="1450"/>
      <c r="RCB50" s="1448"/>
      <c r="RCC50" s="1448"/>
      <c r="RCD50" s="1448"/>
      <c r="RCE50" s="1451"/>
      <c r="RCF50" s="1447"/>
      <c r="RCG50" s="1448"/>
      <c r="RCH50" s="1448"/>
      <c r="RCI50" s="1448"/>
      <c r="RCJ50" s="1449"/>
      <c r="RCK50" s="1771"/>
      <c r="RCL50" s="1447"/>
      <c r="RCM50" s="1448"/>
      <c r="RCN50" s="1448"/>
      <c r="RCO50" s="1448"/>
      <c r="RCP50" s="1449"/>
      <c r="RCQ50" s="1450"/>
      <c r="RCR50" s="1448"/>
      <c r="RCS50" s="1448"/>
      <c r="RCT50" s="1448"/>
      <c r="RCU50" s="1451"/>
      <c r="RCV50" s="1447"/>
      <c r="RCW50" s="1448"/>
      <c r="RCX50" s="1448"/>
      <c r="RCY50" s="1448"/>
      <c r="RCZ50" s="1449"/>
      <c r="RDA50" s="1771"/>
      <c r="RDB50" s="1447"/>
      <c r="RDC50" s="1448"/>
      <c r="RDD50" s="1448"/>
      <c r="RDE50" s="1448"/>
      <c r="RDF50" s="1449"/>
      <c r="RDG50" s="1450"/>
      <c r="RDH50" s="1448"/>
      <c r="RDI50" s="1448"/>
      <c r="RDJ50" s="1448"/>
      <c r="RDK50" s="1451"/>
      <c r="RDL50" s="1447"/>
      <c r="RDM50" s="1448"/>
      <c r="RDN50" s="1448"/>
      <c r="RDO50" s="1448"/>
      <c r="RDP50" s="1449"/>
      <c r="RDQ50" s="1771"/>
      <c r="RDR50" s="1447"/>
      <c r="RDS50" s="1448"/>
      <c r="RDT50" s="1448"/>
      <c r="RDU50" s="1448"/>
      <c r="RDV50" s="1449"/>
      <c r="RDW50" s="1450"/>
      <c r="RDX50" s="1448"/>
      <c r="RDY50" s="1448"/>
      <c r="RDZ50" s="1448"/>
      <c r="REA50" s="1451"/>
      <c r="REB50" s="1447"/>
      <c r="REC50" s="1448"/>
      <c r="RED50" s="1448"/>
      <c r="REE50" s="1448"/>
      <c r="REF50" s="1449"/>
      <c r="REG50" s="1771"/>
      <c r="REH50" s="1447"/>
      <c r="REI50" s="1448"/>
      <c r="REJ50" s="1448"/>
      <c r="REK50" s="1448"/>
      <c r="REL50" s="1449"/>
      <c r="REM50" s="1450"/>
      <c r="REN50" s="1448"/>
      <c r="REO50" s="1448"/>
      <c r="REP50" s="1448"/>
      <c r="REQ50" s="1451"/>
      <c r="RER50" s="1447"/>
      <c r="RES50" s="1448"/>
      <c r="RET50" s="1448"/>
      <c r="REU50" s="1448"/>
      <c r="REV50" s="1449"/>
      <c r="REW50" s="1771"/>
      <c r="REX50" s="1447"/>
      <c r="REY50" s="1448"/>
      <c r="REZ50" s="1448"/>
      <c r="RFA50" s="1448"/>
      <c r="RFB50" s="1449"/>
      <c r="RFC50" s="1450"/>
      <c r="RFD50" s="1448"/>
      <c r="RFE50" s="1448"/>
      <c r="RFF50" s="1448"/>
      <c r="RFG50" s="1451"/>
      <c r="RFH50" s="1447"/>
      <c r="RFI50" s="1448"/>
      <c r="RFJ50" s="1448"/>
      <c r="RFK50" s="1448"/>
      <c r="RFL50" s="1449"/>
      <c r="RFM50" s="1771"/>
      <c r="RFN50" s="1447"/>
      <c r="RFO50" s="1448"/>
      <c r="RFP50" s="1448"/>
      <c r="RFQ50" s="1448"/>
      <c r="RFR50" s="1449"/>
      <c r="RFS50" s="1450"/>
      <c r="RFT50" s="1448"/>
      <c r="RFU50" s="1448"/>
      <c r="RFV50" s="1448"/>
      <c r="RFW50" s="1451"/>
      <c r="RFX50" s="1447"/>
      <c r="RFY50" s="1448"/>
      <c r="RFZ50" s="1448"/>
      <c r="RGA50" s="1448"/>
      <c r="RGB50" s="1449"/>
      <c r="RGC50" s="1771"/>
      <c r="RGD50" s="1447"/>
      <c r="RGE50" s="1448"/>
      <c r="RGF50" s="1448"/>
      <c r="RGG50" s="1448"/>
      <c r="RGH50" s="1449"/>
      <c r="RGI50" s="1450"/>
      <c r="RGJ50" s="1448"/>
      <c r="RGK50" s="1448"/>
      <c r="RGL50" s="1448"/>
      <c r="RGM50" s="1451"/>
      <c r="RGN50" s="1447"/>
      <c r="RGO50" s="1448"/>
      <c r="RGP50" s="1448"/>
      <c r="RGQ50" s="1448"/>
      <c r="RGR50" s="1449"/>
      <c r="RGS50" s="1771"/>
      <c r="RGT50" s="1447"/>
      <c r="RGU50" s="1448"/>
      <c r="RGV50" s="1448"/>
      <c r="RGW50" s="1448"/>
      <c r="RGX50" s="1449"/>
      <c r="RGY50" s="1450"/>
      <c r="RGZ50" s="1448"/>
      <c r="RHA50" s="1448"/>
      <c r="RHB50" s="1448"/>
      <c r="RHC50" s="1451"/>
      <c r="RHD50" s="1447"/>
      <c r="RHE50" s="1448"/>
      <c r="RHF50" s="1448"/>
      <c r="RHG50" s="1448"/>
      <c r="RHH50" s="1449"/>
      <c r="RHI50" s="1771"/>
      <c r="RHJ50" s="1447"/>
      <c r="RHK50" s="1448"/>
      <c r="RHL50" s="1448"/>
      <c r="RHM50" s="1448"/>
      <c r="RHN50" s="1449"/>
      <c r="RHO50" s="1450"/>
      <c r="RHP50" s="1448"/>
      <c r="RHQ50" s="1448"/>
      <c r="RHR50" s="1448"/>
      <c r="RHS50" s="1451"/>
      <c r="RHT50" s="1447"/>
      <c r="RHU50" s="1448"/>
      <c r="RHV50" s="1448"/>
      <c r="RHW50" s="1448"/>
      <c r="RHX50" s="1449"/>
      <c r="RHY50" s="1771"/>
      <c r="RHZ50" s="1447"/>
      <c r="RIA50" s="1448"/>
      <c r="RIB50" s="1448"/>
      <c r="RIC50" s="1448"/>
      <c r="RID50" s="1449"/>
      <c r="RIE50" s="1450"/>
      <c r="RIF50" s="1448"/>
      <c r="RIG50" s="1448"/>
      <c r="RIH50" s="1448"/>
      <c r="RII50" s="1451"/>
      <c r="RIJ50" s="1447"/>
      <c r="RIK50" s="1448"/>
      <c r="RIL50" s="1448"/>
      <c r="RIM50" s="1448"/>
      <c r="RIN50" s="1449"/>
      <c r="RIO50" s="1771"/>
      <c r="RIP50" s="1447"/>
      <c r="RIQ50" s="1448"/>
      <c r="RIR50" s="1448"/>
      <c r="RIS50" s="1448"/>
      <c r="RIT50" s="1449"/>
      <c r="RIU50" s="1450"/>
      <c r="RIV50" s="1448"/>
      <c r="RIW50" s="1448"/>
      <c r="RIX50" s="1448"/>
      <c r="RIY50" s="1451"/>
      <c r="RIZ50" s="1447"/>
      <c r="RJA50" s="1448"/>
      <c r="RJB50" s="1448"/>
      <c r="RJC50" s="1448"/>
      <c r="RJD50" s="1449"/>
      <c r="RJE50" s="1771"/>
      <c r="RJF50" s="1447"/>
      <c r="RJG50" s="1448"/>
      <c r="RJH50" s="1448"/>
      <c r="RJI50" s="1448"/>
      <c r="RJJ50" s="1449"/>
      <c r="RJK50" s="1450"/>
      <c r="RJL50" s="1448"/>
      <c r="RJM50" s="1448"/>
      <c r="RJN50" s="1448"/>
      <c r="RJO50" s="1451"/>
      <c r="RJP50" s="1447"/>
      <c r="RJQ50" s="1448"/>
      <c r="RJR50" s="1448"/>
      <c r="RJS50" s="1448"/>
      <c r="RJT50" s="1449"/>
      <c r="RJU50" s="1771"/>
      <c r="RJV50" s="1447"/>
      <c r="RJW50" s="1448"/>
      <c r="RJX50" s="1448"/>
      <c r="RJY50" s="1448"/>
      <c r="RJZ50" s="1449"/>
      <c r="RKA50" s="1450"/>
      <c r="RKB50" s="1448"/>
      <c r="RKC50" s="1448"/>
      <c r="RKD50" s="1448"/>
      <c r="RKE50" s="1451"/>
      <c r="RKF50" s="1447"/>
      <c r="RKG50" s="1448"/>
      <c r="RKH50" s="1448"/>
      <c r="RKI50" s="1448"/>
      <c r="RKJ50" s="1449"/>
      <c r="RKK50" s="1771"/>
      <c r="RKL50" s="1447"/>
      <c r="RKM50" s="1448"/>
      <c r="RKN50" s="1448"/>
      <c r="RKO50" s="1448"/>
      <c r="RKP50" s="1449"/>
      <c r="RKQ50" s="1450"/>
      <c r="RKR50" s="1448"/>
      <c r="RKS50" s="1448"/>
      <c r="RKT50" s="1448"/>
      <c r="RKU50" s="1451"/>
      <c r="RKV50" s="1447"/>
      <c r="RKW50" s="1448"/>
      <c r="RKX50" s="1448"/>
      <c r="RKY50" s="1448"/>
      <c r="RKZ50" s="1449"/>
      <c r="RLA50" s="1771"/>
      <c r="RLB50" s="1447"/>
      <c r="RLC50" s="1448"/>
      <c r="RLD50" s="1448"/>
      <c r="RLE50" s="1448"/>
      <c r="RLF50" s="1449"/>
      <c r="RLG50" s="1450"/>
      <c r="RLH50" s="1448"/>
      <c r="RLI50" s="1448"/>
      <c r="RLJ50" s="1448"/>
      <c r="RLK50" s="1451"/>
      <c r="RLL50" s="1447"/>
      <c r="RLM50" s="1448"/>
      <c r="RLN50" s="1448"/>
      <c r="RLO50" s="1448"/>
      <c r="RLP50" s="1449"/>
      <c r="RLQ50" s="1771"/>
      <c r="RLR50" s="1447"/>
      <c r="RLS50" s="1448"/>
      <c r="RLT50" s="1448"/>
      <c r="RLU50" s="1448"/>
      <c r="RLV50" s="1449"/>
      <c r="RLW50" s="1450"/>
      <c r="RLX50" s="1448"/>
      <c r="RLY50" s="1448"/>
      <c r="RLZ50" s="1448"/>
      <c r="RMA50" s="1451"/>
      <c r="RMB50" s="1447"/>
      <c r="RMC50" s="1448"/>
      <c r="RMD50" s="1448"/>
      <c r="RME50" s="1448"/>
      <c r="RMF50" s="1449"/>
      <c r="RMG50" s="1771"/>
      <c r="RMH50" s="1447"/>
      <c r="RMI50" s="1448"/>
      <c r="RMJ50" s="1448"/>
      <c r="RMK50" s="1448"/>
      <c r="RML50" s="1449"/>
      <c r="RMM50" s="1450"/>
      <c r="RMN50" s="1448"/>
      <c r="RMO50" s="1448"/>
      <c r="RMP50" s="1448"/>
      <c r="RMQ50" s="1451"/>
      <c r="RMR50" s="1447"/>
      <c r="RMS50" s="1448"/>
      <c r="RMT50" s="1448"/>
      <c r="RMU50" s="1448"/>
      <c r="RMV50" s="1449"/>
      <c r="RMW50" s="1771"/>
      <c r="RMX50" s="1447"/>
      <c r="RMY50" s="1448"/>
      <c r="RMZ50" s="1448"/>
      <c r="RNA50" s="1448"/>
      <c r="RNB50" s="1449"/>
      <c r="RNC50" s="1450"/>
      <c r="RND50" s="1448"/>
      <c r="RNE50" s="1448"/>
      <c r="RNF50" s="1448"/>
      <c r="RNG50" s="1451"/>
      <c r="RNH50" s="1447"/>
      <c r="RNI50" s="1448"/>
      <c r="RNJ50" s="1448"/>
      <c r="RNK50" s="1448"/>
      <c r="RNL50" s="1449"/>
      <c r="RNM50" s="1771"/>
      <c r="RNN50" s="1447"/>
      <c r="RNO50" s="1448"/>
      <c r="RNP50" s="1448"/>
      <c r="RNQ50" s="1448"/>
      <c r="RNR50" s="1449"/>
      <c r="RNS50" s="1450"/>
      <c r="RNT50" s="1448"/>
      <c r="RNU50" s="1448"/>
      <c r="RNV50" s="1448"/>
      <c r="RNW50" s="1451"/>
      <c r="RNX50" s="1447"/>
      <c r="RNY50" s="1448"/>
      <c r="RNZ50" s="1448"/>
      <c r="ROA50" s="1448"/>
      <c r="ROB50" s="1449"/>
      <c r="ROC50" s="1771"/>
      <c r="ROD50" s="1447"/>
      <c r="ROE50" s="1448"/>
      <c r="ROF50" s="1448"/>
      <c r="ROG50" s="1448"/>
      <c r="ROH50" s="1449"/>
      <c r="ROI50" s="1450"/>
      <c r="ROJ50" s="1448"/>
      <c r="ROK50" s="1448"/>
      <c r="ROL50" s="1448"/>
      <c r="ROM50" s="1451"/>
      <c r="RON50" s="1447"/>
      <c r="ROO50" s="1448"/>
      <c r="ROP50" s="1448"/>
      <c r="ROQ50" s="1448"/>
      <c r="ROR50" s="1449"/>
      <c r="ROS50" s="1771"/>
      <c r="ROT50" s="1447"/>
      <c r="ROU50" s="1448"/>
      <c r="ROV50" s="1448"/>
      <c r="ROW50" s="1448"/>
      <c r="ROX50" s="1449"/>
      <c r="ROY50" s="1450"/>
      <c r="ROZ50" s="1448"/>
      <c r="RPA50" s="1448"/>
      <c r="RPB50" s="1448"/>
      <c r="RPC50" s="1451"/>
      <c r="RPD50" s="1447"/>
      <c r="RPE50" s="1448"/>
      <c r="RPF50" s="1448"/>
      <c r="RPG50" s="1448"/>
      <c r="RPH50" s="1449"/>
      <c r="RPI50" s="1771"/>
      <c r="RPJ50" s="1447"/>
      <c r="RPK50" s="1448"/>
      <c r="RPL50" s="1448"/>
      <c r="RPM50" s="1448"/>
      <c r="RPN50" s="1449"/>
      <c r="RPO50" s="1450"/>
      <c r="RPP50" s="1448"/>
      <c r="RPQ50" s="1448"/>
      <c r="RPR50" s="1448"/>
      <c r="RPS50" s="1451"/>
      <c r="RPT50" s="1447"/>
      <c r="RPU50" s="1448"/>
      <c r="RPV50" s="1448"/>
      <c r="RPW50" s="1448"/>
      <c r="RPX50" s="1449"/>
      <c r="RPY50" s="1771"/>
      <c r="RPZ50" s="1447"/>
      <c r="RQA50" s="1448"/>
      <c r="RQB50" s="1448"/>
      <c r="RQC50" s="1448"/>
      <c r="RQD50" s="1449"/>
      <c r="RQE50" s="1450"/>
      <c r="RQF50" s="1448"/>
      <c r="RQG50" s="1448"/>
      <c r="RQH50" s="1448"/>
      <c r="RQI50" s="1451"/>
      <c r="RQJ50" s="1447"/>
      <c r="RQK50" s="1448"/>
      <c r="RQL50" s="1448"/>
      <c r="RQM50" s="1448"/>
      <c r="RQN50" s="1449"/>
      <c r="RQO50" s="1771"/>
      <c r="RQP50" s="1447"/>
      <c r="RQQ50" s="1448"/>
      <c r="RQR50" s="1448"/>
      <c r="RQS50" s="1448"/>
      <c r="RQT50" s="1449"/>
      <c r="RQU50" s="1450"/>
      <c r="RQV50" s="1448"/>
      <c r="RQW50" s="1448"/>
      <c r="RQX50" s="1448"/>
      <c r="RQY50" s="1451"/>
      <c r="RQZ50" s="1447"/>
      <c r="RRA50" s="1448"/>
      <c r="RRB50" s="1448"/>
      <c r="RRC50" s="1448"/>
      <c r="RRD50" s="1449"/>
      <c r="RRE50" s="1771"/>
      <c r="RRF50" s="1447"/>
      <c r="RRG50" s="1448"/>
      <c r="RRH50" s="1448"/>
      <c r="RRI50" s="1448"/>
      <c r="RRJ50" s="1449"/>
      <c r="RRK50" s="1450"/>
      <c r="RRL50" s="1448"/>
      <c r="RRM50" s="1448"/>
      <c r="RRN50" s="1448"/>
      <c r="RRO50" s="1451"/>
      <c r="RRP50" s="1447"/>
      <c r="RRQ50" s="1448"/>
      <c r="RRR50" s="1448"/>
      <c r="RRS50" s="1448"/>
      <c r="RRT50" s="1449"/>
      <c r="RRU50" s="1771"/>
      <c r="RRV50" s="1447"/>
      <c r="RRW50" s="1448"/>
      <c r="RRX50" s="1448"/>
      <c r="RRY50" s="1448"/>
      <c r="RRZ50" s="1449"/>
      <c r="RSA50" s="1450"/>
      <c r="RSB50" s="1448"/>
      <c r="RSC50" s="1448"/>
      <c r="RSD50" s="1448"/>
      <c r="RSE50" s="1451"/>
      <c r="RSF50" s="1447"/>
      <c r="RSG50" s="1448"/>
      <c r="RSH50" s="1448"/>
      <c r="RSI50" s="1448"/>
      <c r="RSJ50" s="1449"/>
      <c r="RSK50" s="1771"/>
      <c r="RSL50" s="1447"/>
      <c r="RSM50" s="1448"/>
      <c r="RSN50" s="1448"/>
      <c r="RSO50" s="1448"/>
      <c r="RSP50" s="1449"/>
      <c r="RSQ50" s="1450"/>
      <c r="RSR50" s="1448"/>
      <c r="RSS50" s="1448"/>
      <c r="RST50" s="1448"/>
      <c r="RSU50" s="1451"/>
      <c r="RSV50" s="1447"/>
      <c r="RSW50" s="1448"/>
      <c r="RSX50" s="1448"/>
      <c r="RSY50" s="1448"/>
      <c r="RSZ50" s="1449"/>
      <c r="RTA50" s="1771"/>
      <c r="RTB50" s="1447"/>
      <c r="RTC50" s="1448"/>
      <c r="RTD50" s="1448"/>
      <c r="RTE50" s="1448"/>
      <c r="RTF50" s="1449"/>
      <c r="RTG50" s="1450"/>
      <c r="RTH50" s="1448"/>
      <c r="RTI50" s="1448"/>
      <c r="RTJ50" s="1448"/>
      <c r="RTK50" s="1451"/>
      <c r="RTL50" s="1447"/>
      <c r="RTM50" s="1448"/>
      <c r="RTN50" s="1448"/>
      <c r="RTO50" s="1448"/>
      <c r="RTP50" s="1449"/>
      <c r="RTQ50" s="1771"/>
      <c r="RTR50" s="1447"/>
      <c r="RTS50" s="1448"/>
      <c r="RTT50" s="1448"/>
      <c r="RTU50" s="1448"/>
      <c r="RTV50" s="1449"/>
      <c r="RTW50" s="1450"/>
      <c r="RTX50" s="1448"/>
      <c r="RTY50" s="1448"/>
      <c r="RTZ50" s="1448"/>
      <c r="RUA50" s="1451"/>
      <c r="RUB50" s="1447"/>
      <c r="RUC50" s="1448"/>
      <c r="RUD50" s="1448"/>
      <c r="RUE50" s="1448"/>
      <c r="RUF50" s="1449"/>
      <c r="RUG50" s="1771"/>
      <c r="RUH50" s="1447"/>
      <c r="RUI50" s="1448"/>
      <c r="RUJ50" s="1448"/>
      <c r="RUK50" s="1448"/>
      <c r="RUL50" s="1449"/>
      <c r="RUM50" s="1450"/>
      <c r="RUN50" s="1448"/>
      <c r="RUO50" s="1448"/>
      <c r="RUP50" s="1448"/>
      <c r="RUQ50" s="1451"/>
      <c r="RUR50" s="1447"/>
      <c r="RUS50" s="1448"/>
      <c r="RUT50" s="1448"/>
      <c r="RUU50" s="1448"/>
      <c r="RUV50" s="1449"/>
      <c r="RUW50" s="1771"/>
      <c r="RUX50" s="1447"/>
      <c r="RUY50" s="1448"/>
      <c r="RUZ50" s="1448"/>
      <c r="RVA50" s="1448"/>
      <c r="RVB50" s="1449"/>
      <c r="RVC50" s="1450"/>
      <c r="RVD50" s="1448"/>
      <c r="RVE50" s="1448"/>
      <c r="RVF50" s="1448"/>
      <c r="RVG50" s="1451"/>
      <c r="RVH50" s="1447"/>
      <c r="RVI50" s="1448"/>
      <c r="RVJ50" s="1448"/>
      <c r="RVK50" s="1448"/>
      <c r="RVL50" s="1449"/>
      <c r="RVM50" s="1771"/>
      <c r="RVN50" s="1447"/>
      <c r="RVO50" s="1448"/>
      <c r="RVP50" s="1448"/>
      <c r="RVQ50" s="1448"/>
      <c r="RVR50" s="1449"/>
      <c r="RVS50" s="1450"/>
      <c r="RVT50" s="1448"/>
      <c r="RVU50" s="1448"/>
      <c r="RVV50" s="1448"/>
      <c r="RVW50" s="1451"/>
      <c r="RVX50" s="1447"/>
      <c r="RVY50" s="1448"/>
      <c r="RVZ50" s="1448"/>
      <c r="RWA50" s="1448"/>
      <c r="RWB50" s="1449"/>
      <c r="RWC50" s="1771"/>
      <c r="RWD50" s="1447"/>
      <c r="RWE50" s="1448"/>
      <c r="RWF50" s="1448"/>
      <c r="RWG50" s="1448"/>
      <c r="RWH50" s="1449"/>
      <c r="RWI50" s="1450"/>
      <c r="RWJ50" s="1448"/>
      <c r="RWK50" s="1448"/>
      <c r="RWL50" s="1448"/>
      <c r="RWM50" s="1451"/>
      <c r="RWN50" s="1447"/>
      <c r="RWO50" s="1448"/>
      <c r="RWP50" s="1448"/>
      <c r="RWQ50" s="1448"/>
      <c r="RWR50" s="1449"/>
      <c r="RWS50" s="1771"/>
      <c r="RWT50" s="1447"/>
      <c r="RWU50" s="1448"/>
      <c r="RWV50" s="1448"/>
      <c r="RWW50" s="1448"/>
      <c r="RWX50" s="1449"/>
      <c r="RWY50" s="1450"/>
      <c r="RWZ50" s="1448"/>
      <c r="RXA50" s="1448"/>
      <c r="RXB50" s="1448"/>
      <c r="RXC50" s="1451"/>
      <c r="RXD50" s="1447"/>
      <c r="RXE50" s="1448"/>
      <c r="RXF50" s="1448"/>
      <c r="RXG50" s="1448"/>
      <c r="RXH50" s="1449"/>
      <c r="RXI50" s="1771"/>
      <c r="RXJ50" s="1447"/>
      <c r="RXK50" s="1448"/>
      <c r="RXL50" s="1448"/>
      <c r="RXM50" s="1448"/>
      <c r="RXN50" s="1449"/>
      <c r="RXO50" s="1450"/>
      <c r="RXP50" s="1448"/>
      <c r="RXQ50" s="1448"/>
      <c r="RXR50" s="1448"/>
      <c r="RXS50" s="1451"/>
      <c r="RXT50" s="1447"/>
      <c r="RXU50" s="1448"/>
      <c r="RXV50" s="1448"/>
      <c r="RXW50" s="1448"/>
      <c r="RXX50" s="1449"/>
      <c r="RXY50" s="1771"/>
      <c r="RXZ50" s="1447"/>
      <c r="RYA50" s="1448"/>
      <c r="RYB50" s="1448"/>
      <c r="RYC50" s="1448"/>
      <c r="RYD50" s="1449"/>
      <c r="RYE50" s="1450"/>
      <c r="RYF50" s="1448"/>
      <c r="RYG50" s="1448"/>
      <c r="RYH50" s="1448"/>
      <c r="RYI50" s="1451"/>
      <c r="RYJ50" s="1447"/>
      <c r="RYK50" s="1448"/>
      <c r="RYL50" s="1448"/>
      <c r="RYM50" s="1448"/>
      <c r="RYN50" s="1449"/>
      <c r="RYO50" s="1771"/>
      <c r="RYP50" s="1447"/>
      <c r="RYQ50" s="1448"/>
      <c r="RYR50" s="1448"/>
      <c r="RYS50" s="1448"/>
      <c r="RYT50" s="1449"/>
      <c r="RYU50" s="1450"/>
      <c r="RYV50" s="1448"/>
      <c r="RYW50" s="1448"/>
      <c r="RYX50" s="1448"/>
      <c r="RYY50" s="1451"/>
      <c r="RYZ50" s="1447"/>
      <c r="RZA50" s="1448"/>
      <c r="RZB50" s="1448"/>
      <c r="RZC50" s="1448"/>
      <c r="RZD50" s="1449"/>
      <c r="RZE50" s="1771"/>
      <c r="RZF50" s="1447"/>
      <c r="RZG50" s="1448"/>
      <c r="RZH50" s="1448"/>
      <c r="RZI50" s="1448"/>
      <c r="RZJ50" s="1449"/>
      <c r="RZK50" s="1450"/>
      <c r="RZL50" s="1448"/>
      <c r="RZM50" s="1448"/>
      <c r="RZN50" s="1448"/>
      <c r="RZO50" s="1451"/>
      <c r="RZP50" s="1447"/>
      <c r="RZQ50" s="1448"/>
      <c r="RZR50" s="1448"/>
      <c r="RZS50" s="1448"/>
      <c r="RZT50" s="1449"/>
      <c r="RZU50" s="1771"/>
      <c r="RZV50" s="1447"/>
      <c r="RZW50" s="1448"/>
      <c r="RZX50" s="1448"/>
      <c r="RZY50" s="1448"/>
      <c r="RZZ50" s="1449"/>
      <c r="SAA50" s="1450"/>
      <c r="SAB50" s="1448"/>
      <c r="SAC50" s="1448"/>
      <c r="SAD50" s="1448"/>
      <c r="SAE50" s="1451"/>
      <c r="SAF50" s="1447"/>
      <c r="SAG50" s="1448"/>
      <c r="SAH50" s="1448"/>
      <c r="SAI50" s="1448"/>
      <c r="SAJ50" s="1449"/>
      <c r="SAK50" s="1771"/>
      <c r="SAL50" s="1447"/>
      <c r="SAM50" s="1448"/>
      <c r="SAN50" s="1448"/>
      <c r="SAO50" s="1448"/>
      <c r="SAP50" s="1449"/>
      <c r="SAQ50" s="1450"/>
      <c r="SAR50" s="1448"/>
      <c r="SAS50" s="1448"/>
      <c r="SAT50" s="1448"/>
      <c r="SAU50" s="1451"/>
      <c r="SAV50" s="1447"/>
      <c r="SAW50" s="1448"/>
      <c r="SAX50" s="1448"/>
      <c r="SAY50" s="1448"/>
      <c r="SAZ50" s="1449"/>
      <c r="SBA50" s="1771"/>
      <c r="SBB50" s="1447"/>
      <c r="SBC50" s="1448"/>
      <c r="SBD50" s="1448"/>
      <c r="SBE50" s="1448"/>
      <c r="SBF50" s="1449"/>
      <c r="SBG50" s="1450"/>
      <c r="SBH50" s="1448"/>
      <c r="SBI50" s="1448"/>
      <c r="SBJ50" s="1448"/>
      <c r="SBK50" s="1451"/>
      <c r="SBL50" s="1447"/>
      <c r="SBM50" s="1448"/>
      <c r="SBN50" s="1448"/>
      <c r="SBO50" s="1448"/>
      <c r="SBP50" s="1449"/>
      <c r="SBQ50" s="1771"/>
      <c r="SBR50" s="1447"/>
      <c r="SBS50" s="1448"/>
      <c r="SBT50" s="1448"/>
      <c r="SBU50" s="1448"/>
      <c r="SBV50" s="1449"/>
      <c r="SBW50" s="1450"/>
      <c r="SBX50" s="1448"/>
      <c r="SBY50" s="1448"/>
      <c r="SBZ50" s="1448"/>
      <c r="SCA50" s="1451"/>
      <c r="SCB50" s="1447"/>
      <c r="SCC50" s="1448"/>
      <c r="SCD50" s="1448"/>
      <c r="SCE50" s="1448"/>
      <c r="SCF50" s="1449"/>
      <c r="SCG50" s="1771"/>
      <c r="SCH50" s="1447"/>
      <c r="SCI50" s="1448"/>
      <c r="SCJ50" s="1448"/>
      <c r="SCK50" s="1448"/>
      <c r="SCL50" s="1449"/>
      <c r="SCM50" s="1450"/>
      <c r="SCN50" s="1448"/>
      <c r="SCO50" s="1448"/>
      <c r="SCP50" s="1448"/>
      <c r="SCQ50" s="1451"/>
      <c r="SCR50" s="1447"/>
      <c r="SCS50" s="1448"/>
      <c r="SCT50" s="1448"/>
      <c r="SCU50" s="1448"/>
      <c r="SCV50" s="1449"/>
      <c r="SCW50" s="1771"/>
      <c r="SCX50" s="1447"/>
      <c r="SCY50" s="1448"/>
      <c r="SCZ50" s="1448"/>
      <c r="SDA50" s="1448"/>
      <c r="SDB50" s="1449"/>
      <c r="SDC50" s="1450"/>
      <c r="SDD50" s="1448"/>
      <c r="SDE50" s="1448"/>
      <c r="SDF50" s="1448"/>
      <c r="SDG50" s="1451"/>
      <c r="SDH50" s="1447"/>
      <c r="SDI50" s="1448"/>
      <c r="SDJ50" s="1448"/>
      <c r="SDK50" s="1448"/>
      <c r="SDL50" s="1449"/>
      <c r="SDM50" s="1771"/>
      <c r="SDN50" s="1447"/>
      <c r="SDO50" s="1448"/>
      <c r="SDP50" s="1448"/>
      <c r="SDQ50" s="1448"/>
      <c r="SDR50" s="1449"/>
      <c r="SDS50" s="1450"/>
      <c r="SDT50" s="1448"/>
      <c r="SDU50" s="1448"/>
      <c r="SDV50" s="1448"/>
      <c r="SDW50" s="1451"/>
      <c r="SDX50" s="1447"/>
      <c r="SDY50" s="1448"/>
      <c r="SDZ50" s="1448"/>
      <c r="SEA50" s="1448"/>
      <c r="SEB50" s="1449"/>
      <c r="SEC50" s="1771"/>
      <c r="SED50" s="1447"/>
      <c r="SEE50" s="1448"/>
      <c r="SEF50" s="1448"/>
      <c r="SEG50" s="1448"/>
      <c r="SEH50" s="1449"/>
      <c r="SEI50" s="1450"/>
      <c r="SEJ50" s="1448"/>
      <c r="SEK50" s="1448"/>
      <c r="SEL50" s="1448"/>
      <c r="SEM50" s="1451"/>
      <c r="SEN50" s="1447"/>
      <c r="SEO50" s="1448"/>
      <c r="SEP50" s="1448"/>
      <c r="SEQ50" s="1448"/>
      <c r="SER50" s="1449"/>
      <c r="SES50" s="1771"/>
      <c r="SET50" s="1447"/>
      <c r="SEU50" s="1448"/>
      <c r="SEV50" s="1448"/>
      <c r="SEW50" s="1448"/>
      <c r="SEX50" s="1449"/>
      <c r="SEY50" s="1450"/>
      <c r="SEZ50" s="1448"/>
      <c r="SFA50" s="1448"/>
      <c r="SFB50" s="1448"/>
      <c r="SFC50" s="1451"/>
      <c r="SFD50" s="1447"/>
      <c r="SFE50" s="1448"/>
      <c r="SFF50" s="1448"/>
      <c r="SFG50" s="1448"/>
      <c r="SFH50" s="1449"/>
      <c r="SFI50" s="1771"/>
      <c r="SFJ50" s="1447"/>
      <c r="SFK50" s="1448"/>
      <c r="SFL50" s="1448"/>
      <c r="SFM50" s="1448"/>
      <c r="SFN50" s="1449"/>
      <c r="SFO50" s="1450"/>
      <c r="SFP50" s="1448"/>
      <c r="SFQ50" s="1448"/>
      <c r="SFR50" s="1448"/>
      <c r="SFS50" s="1451"/>
      <c r="SFT50" s="1447"/>
      <c r="SFU50" s="1448"/>
      <c r="SFV50" s="1448"/>
      <c r="SFW50" s="1448"/>
      <c r="SFX50" s="1449"/>
      <c r="SFY50" s="1771"/>
      <c r="SFZ50" s="1447"/>
      <c r="SGA50" s="1448"/>
      <c r="SGB50" s="1448"/>
      <c r="SGC50" s="1448"/>
      <c r="SGD50" s="1449"/>
      <c r="SGE50" s="1450"/>
      <c r="SGF50" s="1448"/>
      <c r="SGG50" s="1448"/>
      <c r="SGH50" s="1448"/>
      <c r="SGI50" s="1451"/>
      <c r="SGJ50" s="1447"/>
      <c r="SGK50" s="1448"/>
      <c r="SGL50" s="1448"/>
      <c r="SGM50" s="1448"/>
      <c r="SGN50" s="1449"/>
      <c r="SGO50" s="1771"/>
      <c r="SGP50" s="1447"/>
      <c r="SGQ50" s="1448"/>
      <c r="SGR50" s="1448"/>
      <c r="SGS50" s="1448"/>
      <c r="SGT50" s="1449"/>
      <c r="SGU50" s="1450"/>
      <c r="SGV50" s="1448"/>
      <c r="SGW50" s="1448"/>
      <c r="SGX50" s="1448"/>
      <c r="SGY50" s="1451"/>
      <c r="SGZ50" s="1447"/>
      <c r="SHA50" s="1448"/>
      <c r="SHB50" s="1448"/>
      <c r="SHC50" s="1448"/>
      <c r="SHD50" s="1449"/>
      <c r="SHE50" s="1771"/>
      <c r="SHF50" s="1447"/>
      <c r="SHG50" s="1448"/>
      <c r="SHH50" s="1448"/>
      <c r="SHI50" s="1448"/>
      <c r="SHJ50" s="1449"/>
      <c r="SHK50" s="1450"/>
      <c r="SHL50" s="1448"/>
      <c r="SHM50" s="1448"/>
      <c r="SHN50" s="1448"/>
      <c r="SHO50" s="1451"/>
      <c r="SHP50" s="1447"/>
      <c r="SHQ50" s="1448"/>
      <c r="SHR50" s="1448"/>
      <c r="SHS50" s="1448"/>
      <c r="SHT50" s="1449"/>
      <c r="SHU50" s="1771"/>
      <c r="SHV50" s="1447"/>
      <c r="SHW50" s="1448"/>
      <c r="SHX50" s="1448"/>
      <c r="SHY50" s="1448"/>
      <c r="SHZ50" s="1449"/>
      <c r="SIA50" s="1450"/>
      <c r="SIB50" s="1448"/>
      <c r="SIC50" s="1448"/>
      <c r="SID50" s="1448"/>
      <c r="SIE50" s="1451"/>
      <c r="SIF50" s="1447"/>
      <c r="SIG50" s="1448"/>
      <c r="SIH50" s="1448"/>
      <c r="SII50" s="1448"/>
      <c r="SIJ50" s="1449"/>
      <c r="SIK50" s="1771"/>
      <c r="SIL50" s="1447"/>
      <c r="SIM50" s="1448"/>
      <c r="SIN50" s="1448"/>
      <c r="SIO50" s="1448"/>
      <c r="SIP50" s="1449"/>
      <c r="SIQ50" s="1450"/>
      <c r="SIR50" s="1448"/>
      <c r="SIS50" s="1448"/>
      <c r="SIT50" s="1448"/>
      <c r="SIU50" s="1451"/>
      <c r="SIV50" s="1447"/>
      <c r="SIW50" s="1448"/>
      <c r="SIX50" s="1448"/>
      <c r="SIY50" s="1448"/>
      <c r="SIZ50" s="1449"/>
      <c r="SJA50" s="1771"/>
      <c r="SJB50" s="1447"/>
      <c r="SJC50" s="1448"/>
      <c r="SJD50" s="1448"/>
      <c r="SJE50" s="1448"/>
      <c r="SJF50" s="1449"/>
      <c r="SJG50" s="1450"/>
      <c r="SJH50" s="1448"/>
      <c r="SJI50" s="1448"/>
      <c r="SJJ50" s="1448"/>
      <c r="SJK50" s="1451"/>
      <c r="SJL50" s="1447"/>
      <c r="SJM50" s="1448"/>
      <c r="SJN50" s="1448"/>
      <c r="SJO50" s="1448"/>
      <c r="SJP50" s="1449"/>
      <c r="SJQ50" s="1771"/>
      <c r="SJR50" s="1447"/>
      <c r="SJS50" s="1448"/>
      <c r="SJT50" s="1448"/>
      <c r="SJU50" s="1448"/>
      <c r="SJV50" s="1449"/>
      <c r="SJW50" s="1450"/>
      <c r="SJX50" s="1448"/>
      <c r="SJY50" s="1448"/>
      <c r="SJZ50" s="1448"/>
      <c r="SKA50" s="1451"/>
      <c r="SKB50" s="1447"/>
      <c r="SKC50" s="1448"/>
      <c r="SKD50" s="1448"/>
      <c r="SKE50" s="1448"/>
      <c r="SKF50" s="1449"/>
      <c r="SKG50" s="1771"/>
      <c r="SKH50" s="1447"/>
      <c r="SKI50" s="1448"/>
      <c r="SKJ50" s="1448"/>
      <c r="SKK50" s="1448"/>
      <c r="SKL50" s="1449"/>
      <c r="SKM50" s="1450"/>
      <c r="SKN50" s="1448"/>
      <c r="SKO50" s="1448"/>
      <c r="SKP50" s="1448"/>
      <c r="SKQ50" s="1451"/>
      <c r="SKR50" s="1447"/>
      <c r="SKS50" s="1448"/>
      <c r="SKT50" s="1448"/>
      <c r="SKU50" s="1448"/>
      <c r="SKV50" s="1449"/>
      <c r="SKW50" s="1771"/>
      <c r="SKX50" s="1447"/>
      <c r="SKY50" s="1448"/>
      <c r="SKZ50" s="1448"/>
      <c r="SLA50" s="1448"/>
      <c r="SLB50" s="1449"/>
      <c r="SLC50" s="1450"/>
      <c r="SLD50" s="1448"/>
      <c r="SLE50" s="1448"/>
      <c r="SLF50" s="1448"/>
      <c r="SLG50" s="1451"/>
      <c r="SLH50" s="1447"/>
      <c r="SLI50" s="1448"/>
      <c r="SLJ50" s="1448"/>
      <c r="SLK50" s="1448"/>
      <c r="SLL50" s="1449"/>
      <c r="SLM50" s="1771"/>
      <c r="SLN50" s="1447"/>
      <c r="SLO50" s="1448"/>
      <c r="SLP50" s="1448"/>
      <c r="SLQ50" s="1448"/>
      <c r="SLR50" s="1449"/>
      <c r="SLS50" s="1450"/>
      <c r="SLT50" s="1448"/>
      <c r="SLU50" s="1448"/>
      <c r="SLV50" s="1448"/>
      <c r="SLW50" s="1451"/>
      <c r="SLX50" s="1447"/>
      <c r="SLY50" s="1448"/>
      <c r="SLZ50" s="1448"/>
      <c r="SMA50" s="1448"/>
      <c r="SMB50" s="1449"/>
      <c r="SMC50" s="1771"/>
      <c r="SMD50" s="1447"/>
      <c r="SME50" s="1448"/>
      <c r="SMF50" s="1448"/>
      <c r="SMG50" s="1448"/>
      <c r="SMH50" s="1449"/>
      <c r="SMI50" s="1450"/>
      <c r="SMJ50" s="1448"/>
      <c r="SMK50" s="1448"/>
      <c r="SML50" s="1448"/>
      <c r="SMM50" s="1451"/>
      <c r="SMN50" s="1447"/>
      <c r="SMO50" s="1448"/>
      <c r="SMP50" s="1448"/>
      <c r="SMQ50" s="1448"/>
      <c r="SMR50" s="1449"/>
      <c r="SMS50" s="1771"/>
      <c r="SMT50" s="1447"/>
      <c r="SMU50" s="1448"/>
      <c r="SMV50" s="1448"/>
      <c r="SMW50" s="1448"/>
      <c r="SMX50" s="1449"/>
      <c r="SMY50" s="1450"/>
      <c r="SMZ50" s="1448"/>
      <c r="SNA50" s="1448"/>
      <c r="SNB50" s="1448"/>
      <c r="SNC50" s="1451"/>
      <c r="SND50" s="1447"/>
      <c r="SNE50" s="1448"/>
      <c r="SNF50" s="1448"/>
      <c r="SNG50" s="1448"/>
      <c r="SNH50" s="1449"/>
      <c r="SNI50" s="1771"/>
      <c r="SNJ50" s="1447"/>
      <c r="SNK50" s="1448"/>
      <c r="SNL50" s="1448"/>
      <c r="SNM50" s="1448"/>
      <c r="SNN50" s="1449"/>
      <c r="SNO50" s="1450"/>
      <c r="SNP50" s="1448"/>
      <c r="SNQ50" s="1448"/>
      <c r="SNR50" s="1448"/>
      <c r="SNS50" s="1451"/>
      <c r="SNT50" s="1447"/>
      <c r="SNU50" s="1448"/>
      <c r="SNV50" s="1448"/>
      <c r="SNW50" s="1448"/>
      <c r="SNX50" s="1449"/>
      <c r="SNY50" s="1771"/>
      <c r="SNZ50" s="1447"/>
      <c r="SOA50" s="1448"/>
      <c r="SOB50" s="1448"/>
      <c r="SOC50" s="1448"/>
      <c r="SOD50" s="1449"/>
      <c r="SOE50" s="1450"/>
      <c r="SOF50" s="1448"/>
      <c r="SOG50" s="1448"/>
      <c r="SOH50" s="1448"/>
      <c r="SOI50" s="1451"/>
      <c r="SOJ50" s="1447"/>
      <c r="SOK50" s="1448"/>
      <c r="SOL50" s="1448"/>
      <c r="SOM50" s="1448"/>
      <c r="SON50" s="1449"/>
      <c r="SOO50" s="1771"/>
      <c r="SOP50" s="1447"/>
      <c r="SOQ50" s="1448"/>
      <c r="SOR50" s="1448"/>
      <c r="SOS50" s="1448"/>
      <c r="SOT50" s="1449"/>
      <c r="SOU50" s="1450"/>
      <c r="SOV50" s="1448"/>
      <c r="SOW50" s="1448"/>
      <c r="SOX50" s="1448"/>
      <c r="SOY50" s="1451"/>
      <c r="SOZ50" s="1447"/>
      <c r="SPA50" s="1448"/>
      <c r="SPB50" s="1448"/>
      <c r="SPC50" s="1448"/>
      <c r="SPD50" s="1449"/>
      <c r="SPE50" s="1771"/>
      <c r="SPF50" s="1447"/>
      <c r="SPG50" s="1448"/>
      <c r="SPH50" s="1448"/>
      <c r="SPI50" s="1448"/>
      <c r="SPJ50" s="1449"/>
      <c r="SPK50" s="1450"/>
      <c r="SPL50" s="1448"/>
      <c r="SPM50" s="1448"/>
      <c r="SPN50" s="1448"/>
      <c r="SPO50" s="1451"/>
      <c r="SPP50" s="1447"/>
      <c r="SPQ50" s="1448"/>
      <c r="SPR50" s="1448"/>
      <c r="SPS50" s="1448"/>
      <c r="SPT50" s="1449"/>
      <c r="SPU50" s="1771"/>
      <c r="SPV50" s="1447"/>
      <c r="SPW50" s="1448"/>
      <c r="SPX50" s="1448"/>
      <c r="SPY50" s="1448"/>
      <c r="SPZ50" s="1449"/>
      <c r="SQA50" s="1450"/>
      <c r="SQB50" s="1448"/>
      <c r="SQC50" s="1448"/>
      <c r="SQD50" s="1448"/>
      <c r="SQE50" s="1451"/>
      <c r="SQF50" s="1447"/>
      <c r="SQG50" s="1448"/>
      <c r="SQH50" s="1448"/>
      <c r="SQI50" s="1448"/>
      <c r="SQJ50" s="1449"/>
      <c r="SQK50" s="1771"/>
      <c r="SQL50" s="1447"/>
      <c r="SQM50" s="1448"/>
      <c r="SQN50" s="1448"/>
      <c r="SQO50" s="1448"/>
      <c r="SQP50" s="1449"/>
      <c r="SQQ50" s="1450"/>
      <c r="SQR50" s="1448"/>
      <c r="SQS50" s="1448"/>
      <c r="SQT50" s="1448"/>
      <c r="SQU50" s="1451"/>
      <c r="SQV50" s="1447"/>
      <c r="SQW50" s="1448"/>
      <c r="SQX50" s="1448"/>
      <c r="SQY50" s="1448"/>
      <c r="SQZ50" s="1449"/>
      <c r="SRA50" s="1771"/>
      <c r="SRB50" s="1447"/>
      <c r="SRC50" s="1448"/>
      <c r="SRD50" s="1448"/>
      <c r="SRE50" s="1448"/>
      <c r="SRF50" s="1449"/>
      <c r="SRG50" s="1450"/>
      <c r="SRH50" s="1448"/>
      <c r="SRI50" s="1448"/>
      <c r="SRJ50" s="1448"/>
      <c r="SRK50" s="1451"/>
      <c r="SRL50" s="1447"/>
      <c r="SRM50" s="1448"/>
      <c r="SRN50" s="1448"/>
      <c r="SRO50" s="1448"/>
      <c r="SRP50" s="1449"/>
      <c r="SRQ50" s="1771"/>
      <c r="SRR50" s="1447"/>
      <c r="SRS50" s="1448"/>
      <c r="SRT50" s="1448"/>
      <c r="SRU50" s="1448"/>
      <c r="SRV50" s="1449"/>
      <c r="SRW50" s="1450"/>
      <c r="SRX50" s="1448"/>
      <c r="SRY50" s="1448"/>
      <c r="SRZ50" s="1448"/>
      <c r="SSA50" s="1451"/>
      <c r="SSB50" s="1447"/>
      <c r="SSC50" s="1448"/>
      <c r="SSD50" s="1448"/>
      <c r="SSE50" s="1448"/>
      <c r="SSF50" s="1449"/>
      <c r="SSG50" s="1771"/>
      <c r="SSH50" s="1447"/>
      <c r="SSI50" s="1448"/>
      <c r="SSJ50" s="1448"/>
      <c r="SSK50" s="1448"/>
      <c r="SSL50" s="1449"/>
      <c r="SSM50" s="1450"/>
      <c r="SSN50" s="1448"/>
      <c r="SSO50" s="1448"/>
      <c r="SSP50" s="1448"/>
      <c r="SSQ50" s="1451"/>
      <c r="SSR50" s="1447"/>
      <c r="SSS50" s="1448"/>
      <c r="SST50" s="1448"/>
      <c r="SSU50" s="1448"/>
      <c r="SSV50" s="1449"/>
      <c r="SSW50" s="1771"/>
      <c r="SSX50" s="1447"/>
      <c r="SSY50" s="1448"/>
      <c r="SSZ50" s="1448"/>
      <c r="STA50" s="1448"/>
      <c r="STB50" s="1449"/>
      <c r="STC50" s="1450"/>
      <c r="STD50" s="1448"/>
      <c r="STE50" s="1448"/>
      <c r="STF50" s="1448"/>
      <c r="STG50" s="1451"/>
      <c r="STH50" s="1447"/>
      <c r="STI50" s="1448"/>
      <c r="STJ50" s="1448"/>
      <c r="STK50" s="1448"/>
      <c r="STL50" s="1449"/>
      <c r="STM50" s="1771"/>
      <c r="STN50" s="1447"/>
      <c r="STO50" s="1448"/>
      <c r="STP50" s="1448"/>
      <c r="STQ50" s="1448"/>
      <c r="STR50" s="1449"/>
      <c r="STS50" s="1450"/>
      <c r="STT50" s="1448"/>
      <c r="STU50" s="1448"/>
      <c r="STV50" s="1448"/>
      <c r="STW50" s="1451"/>
      <c r="STX50" s="1447"/>
      <c r="STY50" s="1448"/>
      <c r="STZ50" s="1448"/>
      <c r="SUA50" s="1448"/>
      <c r="SUB50" s="1449"/>
      <c r="SUC50" s="1771"/>
      <c r="SUD50" s="1447"/>
      <c r="SUE50" s="1448"/>
      <c r="SUF50" s="1448"/>
      <c r="SUG50" s="1448"/>
      <c r="SUH50" s="1449"/>
      <c r="SUI50" s="1450"/>
      <c r="SUJ50" s="1448"/>
      <c r="SUK50" s="1448"/>
      <c r="SUL50" s="1448"/>
      <c r="SUM50" s="1451"/>
      <c r="SUN50" s="1447"/>
      <c r="SUO50" s="1448"/>
      <c r="SUP50" s="1448"/>
      <c r="SUQ50" s="1448"/>
      <c r="SUR50" s="1449"/>
      <c r="SUS50" s="1771"/>
      <c r="SUT50" s="1447"/>
      <c r="SUU50" s="1448"/>
      <c r="SUV50" s="1448"/>
      <c r="SUW50" s="1448"/>
      <c r="SUX50" s="1449"/>
      <c r="SUY50" s="1450"/>
      <c r="SUZ50" s="1448"/>
      <c r="SVA50" s="1448"/>
      <c r="SVB50" s="1448"/>
      <c r="SVC50" s="1451"/>
      <c r="SVD50" s="1447"/>
      <c r="SVE50" s="1448"/>
      <c r="SVF50" s="1448"/>
      <c r="SVG50" s="1448"/>
      <c r="SVH50" s="1449"/>
      <c r="SVI50" s="1771"/>
      <c r="SVJ50" s="1447"/>
      <c r="SVK50" s="1448"/>
      <c r="SVL50" s="1448"/>
      <c r="SVM50" s="1448"/>
      <c r="SVN50" s="1449"/>
      <c r="SVO50" s="1450"/>
      <c r="SVP50" s="1448"/>
      <c r="SVQ50" s="1448"/>
      <c r="SVR50" s="1448"/>
      <c r="SVS50" s="1451"/>
      <c r="SVT50" s="1447"/>
      <c r="SVU50" s="1448"/>
      <c r="SVV50" s="1448"/>
      <c r="SVW50" s="1448"/>
      <c r="SVX50" s="1449"/>
      <c r="SVY50" s="1771"/>
      <c r="SVZ50" s="1447"/>
      <c r="SWA50" s="1448"/>
      <c r="SWB50" s="1448"/>
      <c r="SWC50" s="1448"/>
      <c r="SWD50" s="1449"/>
      <c r="SWE50" s="1450"/>
      <c r="SWF50" s="1448"/>
      <c r="SWG50" s="1448"/>
      <c r="SWH50" s="1448"/>
      <c r="SWI50" s="1451"/>
      <c r="SWJ50" s="1447"/>
      <c r="SWK50" s="1448"/>
      <c r="SWL50" s="1448"/>
      <c r="SWM50" s="1448"/>
      <c r="SWN50" s="1449"/>
      <c r="SWO50" s="1771"/>
      <c r="SWP50" s="1447"/>
      <c r="SWQ50" s="1448"/>
      <c r="SWR50" s="1448"/>
      <c r="SWS50" s="1448"/>
      <c r="SWT50" s="1449"/>
      <c r="SWU50" s="1450"/>
      <c r="SWV50" s="1448"/>
      <c r="SWW50" s="1448"/>
      <c r="SWX50" s="1448"/>
      <c r="SWY50" s="1451"/>
      <c r="SWZ50" s="1447"/>
      <c r="SXA50" s="1448"/>
      <c r="SXB50" s="1448"/>
      <c r="SXC50" s="1448"/>
      <c r="SXD50" s="1449"/>
      <c r="SXE50" s="1771"/>
      <c r="SXF50" s="1447"/>
      <c r="SXG50" s="1448"/>
      <c r="SXH50" s="1448"/>
      <c r="SXI50" s="1448"/>
      <c r="SXJ50" s="1449"/>
      <c r="SXK50" s="1450"/>
      <c r="SXL50" s="1448"/>
      <c r="SXM50" s="1448"/>
      <c r="SXN50" s="1448"/>
      <c r="SXO50" s="1451"/>
      <c r="SXP50" s="1447"/>
      <c r="SXQ50" s="1448"/>
      <c r="SXR50" s="1448"/>
      <c r="SXS50" s="1448"/>
      <c r="SXT50" s="1449"/>
      <c r="SXU50" s="1771"/>
      <c r="SXV50" s="1447"/>
      <c r="SXW50" s="1448"/>
      <c r="SXX50" s="1448"/>
      <c r="SXY50" s="1448"/>
      <c r="SXZ50" s="1449"/>
      <c r="SYA50" s="1450"/>
      <c r="SYB50" s="1448"/>
      <c r="SYC50" s="1448"/>
      <c r="SYD50" s="1448"/>
      <c r="SYE50" s="1451"/>
      <c r="SYF50" s="1447"/>
      <c r="SYG50" s="1448"/>
      <c r="SYH50" s="1448"/>
      <c r="SYI50" s="1448"/>
      <c r="SYJ50" s="1449"/>
      <c r="SYK50" s="1771"/>
      <c r="SYL50" s="1447"/>
      <c r="SYM50" s="1448"/>
      <c r="SYN50" s="1448"/>
      <c r="SYO50" s="1448"/>
      <c r="SYP50" s="1449"/>
      <c r="SYQ50" s="1450"/>
      <c r="SYR50" s="1448"/>
      <c r="SYS50" s="1448"/>
      <c r="SYT50" s="1448"/>
      <c r="SYU50" s="1451"/>
      <c r="SYV50" s="1447"/>
      <c r="SYW50" s="1448"/>
      <c r="SYX50" s="1448"/>
      <c r="SYY50" s="1448"/>
      <c r="SYZ50" s="1449"/>
      <c r="SZA50" s="1771"/>
      <c r="SZB50" s="1447"/>
      <c r="SZC50" s="1448"/>
      <c r="SZD50" s="1448"/>
      <c r="SZE50" s="1448"/>
      <c r="SZF50" s="1449"/>
      <c r="SZG50" s="1450"/>
      <c r="SZH50" s="1448"/>
      <c r="SZI50" s="1448"/>
      <c r="SZJ50" s="1448"/>
      <c r="SZK50" s="1451"/>
      <c r="SZL50" s="1447"/>
      <c r="SZM50" s="1448"/>
      <c r="SZN50" s="1448"/>
      <c r="SZO50" s="1448"/>
      <c r="SZP50" s="1449"/>
      <c r="SZQ50" s="1771"/>
      <c r="SZR50" s="1447"/>
      <c r="SZS50" s="1448"/>
      <c r="SZT50" s="1448"/>
      <c r="SZU50" s="1448"/>
      <c r="SZV50" s="1449"/>
      <c r="SZW50" s="1450"/>
      <c r="SZX50" s="1448"/>
      <c r="SZY50" s="1448"/>
      <c r="SZZ50" s="1448"/>
      <c r="TAA50" s="1451"/>
      <c r="TAB50" s="1447"/>
      <c r="TAC50" s="1448"/>
      <c r="TAD50" s="1448"/>
      <c r="TAE50" s="1448"/>
      <c r="TAF50" s="1449"/>
      <c r="TAG50" s="1771"/>
      <c r="TAH50" s="1447"/>
      <c r="TAI50" s="1448"/>
      <c r="TAJ50" s="1448"/>
      <c r="TAK50" s="1448"/>
      <c r="TAL50" s="1449"/>
      <c r="TAM50" s="1450"/>
      <c r="TAN50" s="1448"/>
      <c r="TAO50" s="1448"/>
      <c r="TAP50" s="1448"/>
      <c r="TAQ50" s="1451"/>
      <c r="TAR50" s="1447"/>
      <c r="TAS50" s="1448"/>
      <c r="TAT50" s="1448"/>
      <c r="TAU50" s="1448"/>
      <c r="TAV50" s="1449"/>
      <c r="TAW50" s="1771"/>
      <c r="TAX50" s="1447"/>
      <c r="TAY50" s="1448"/>
      <c r="TAZ50" s="1448"/>
      <c r="TBA50" s="1448"/>
      <c r="TBB50" s="1449"/>
      <c r="TBC50" s="1450"/>
      <c r="TBD50" s="1448"/>
      <c r="TBE50" s="1448"/>
      <c r="TBF50" s="1448"/>
      <c r="TBG50" s="1451"/>
      <c r="TBH50" s="1447"/>
      <c r="TBI50" s="1448"/>
      <c r="TBJ50" s="1448"/>
      <c r="TBK50" s="1448"/>
      <c r="TBL50" s="1449"/>
      <c r="TBM50" s="1771"/>
      <c r="TBN50" s="1447"/>
      <c r="TBO50" s="1448"/>
      <c r="TBP50" s="1448"/>
      <c r="TBQ50" s="1448"/>
      <c r="TBR50" s="1449"/>
      <c r="TBS50" s="1450"/>
      <c r="TBT50" s="1448"/>
      <c r="TBU50" s="1448"/>
      <c r="TBV50" s="1448"/>
      <c r="TBW50" s="1451"/>
      <c r="TBX50" s="1447"/>
      <c r="TBY50" s="1448"/>
      <c r="TBZ50" s="1448"/>
      <c r="TCA50" s="1448"/>
      <c r="TCB50" s="1449"/>
      <c r="TCC50" s="1771"/>
      <c r="TCD50" s="1447"/>
      <c r="TCE50" s="1448"/>
      <c r="TCF50" s="1448"/>
      <c r="TCG50" s="1448"/>
      <c r="TCH50" s="1449"/>
      <c r="TCI50" s="1450"/>
      <c r="TCJ50" s="1448"/>
      <c r="TCK50" s="1448"/>
      <c r="TCL50" s="1448"/>
      <c r="TCM50" s="1451"/>
      <c r="TCN50" s="1447"/>
      <c r="TCO50" s="1448"/>
      <c r="TCP50" s="1448"/>
      <c r="TCQ50" s="1448"/>
      <c r="TCR50" s="1449"/>
      <c r="TCS50" s="1771"/>
      <c r="TCT50" s="1447"/>
      <c r="TCU50" s="1448"/>
      <c r="TCV50" s="1448"/>
      <c r="TCW50" s="1448"/>
      <c r="TCX50" s="1449"/>
      <c r="TCY50" s="1450"/>
      <c r="TCZ50" s="1448"/>
      <c r="TDA50" s="1448"/>
      <c r="TDB50" s="1448"/>
      <c r="TDC50" s="1451"/>
      <c r="TDD50" s="1447"/>
      <c r="TDE50" s="1448"/>
      <c r="TDF50" s="1448"/>
      <c r="TDG50" s="1448"/>
      <c r="TDH50" s="1449"/>
      <c r="TDI50" s="1771"/>
      <c r="TDJ50" s="1447"/>
      <c r="TDK50" s="1448"/>
      <c r="TDL50" s="1448"/>
      <c r="TDM50" s="1448"/>
      <c r="TDN50" s="1449"/>
      <c r="TDO50" s="1450"/>
      <c r="TDP50" s="1448"/>
      <c r="TDQ50" s="1448"/>
      <c r="TDR50" s="1448"/>
      <c r="TDS50" s="1451"/>
      <c r="TDT50" s="1447"/>
      <c r="TDU50" s="1448"/>
      <c r="TDV50" s="1448"/>
      <c r="TDW50" s="1448"/>
      <c r="TDX50" s="1449"/>
      <c r="TDY50" s="1771"/>
      <c r="TDZ50" s="1447"/>
      <c r="TEA50" s="1448"/>
      <c r="TEB50" s="1448"/>
      <c r="TEC50" s="1448"/>
      <c r="TED50" s="1449"/>
      <c r="TEE50" s="1450"/>
      <c r="TEF50" s="1448"/>
      <c r="TEG50" s="1448"/>
      <c r="TEH50" s="1448"/>
      <c r="TEI50" s="1451"/>
      <c r="TEJ50" s="1447"/>
      <c r="TEK50" s="1448"/>
      <c r="TEL50" s="1448"/>
      <c r="TEM50" s="1448"/>
      <c r="TEN50" s="1449"/>
      <c r="TEO50" s="1771"/>
      <c r="TEP50" s="1447"/>
      <c r="TEQ50" s="1448"/>
      <c r="TER50" s="1448"/>
      <c r="TES50" s="1448"/>
      <c r="TET50" s="1449"/>
      <c r="TEU50" s="1450"/>
      <c r="TEV50" s="1448"/>
      <c r="TEW50" s="1448"/>
      <c r="TEX50" s="1448"/>
      <c r="TEY50" s="1451"/>
      <c r="TEZ50" s="1447"/>
      <c r="TFA50" s="1448"/>
      <c r="TFB50" s="1448"/>
      <c r="TFC50" s="1448"/>
      <c r="TFD50" s="1449"/>
      <c r="TFE50" s="1771"/>
      <c r="TFF50" s="1447"/>
      <c r="TFG50" s="1448"/>
      <c r="TFH50" s="1448"/>
      <c r="TFI50" s="1448"/>
      <c r="TFJ50" s="1449"/>
      <c r="TFK50" s="1450"/>
      <c r="TFL50" s="1448"/>
      <c r="TFM50" s="1448"/>
      <c r="TFN50" s="1448"/>
      <c r="TFO50" s="1451"/>
      <c r="TFP50" s="1447"/>
      <c r="TFQ50" s="1448"/>
      <c r="TFR50" s="1448"/>
      <c r="TFS50" s="1448"/>
      <c r="TFT50" s="1449"/>
      <c r="TFU50" s="1771"/>
      <c r="TFV50" s="1447"/>
      <c r="TFW50" s="1448"/>
      <c r="TFX50" s="1448"/>
      <c r="TFY50" s="1448"/>
      <c r="TFZ50" s="1449"/>
      <c r="TGA50" s="1450"/>
      <c r="TGB50" s="1448"/>
      <c r="TGC50" s="1448"/>
      <c r="TGD50" s="1448"/>
      <c r="TGE50" s="1451"/>
      <c r="TGF50" s="1447"/>
      <c r="TGG50" s="1448"/>
      <c r="TGH50" s="1448"/>
      <c r="TGI50" s="1448"/>
      <c r="TGJ50" s="1449"/>
      <c r="TGK50" s="1771"/>
      <c r="TGL50" s="1447"/>
      <c r="TGM50" s="1448"/>
      <c r="TGN50" s="1448"/>
      <c r="TGO50" s="1448"/>
      <c r="TGP50" s="1449"/>
      <c r="TGQ50" s="1450"/>
      <c r="TGR50" s="1448"/>
      <c r="TGS50" s="1448"/>
      <c r="TGT50" s="1448"/>
      <c r="TGU50" s="1451"/>
      <c r="TGV50" s="1447"/>
      <c r="TGW50" s="1448"/>
      <c r="TGX50" s="1448"/>
      <c r="TGY50" s="1448"/>
      <c r="TGZ50" s="1449"/>
      <c r="THA50" s="1771"/>
      <c r="THB50" s="1447"/>
      <c r="THC50" s="1448"/>
      <c r="THD50" s="1448"/>
      <c r="THE50" s="1448"/>
      <c r="THF50" s="1449"/>
      <c r="THG50" s="1450"/>
      <c r="THH50" s="1448"/>
      <c r="THI50" s="1448"/>
      <c r="THJ50" s="1448"/>
      <c r="THK50" s="1451"/>
      <c r="THL50" s="1447"/>
      <c r="THM50" s="1448"/>
      <c r="THN50" s="1448"/>
      <c r="THO50" s="1448"/>
      <c r="THP50" s="1449"/>
      <c r="THQ50" s="1771"/>
      <c r="THR50" s="1447"/>
      <c r="THS50" s="1448"/>
      <c r="THT50" s="1448"/>
      <c r="THU50" s="1448"/>
      <c r="THV50" s="1449"/>
      <c r="THW50" s="1450"/>
      <c r="THX50" s="1448"/>
      <c r="THY50" s="1448"/>
      <c r="THZ50" s="1448"/>
      <c r="TIA50" s="1451"/>
      <c r="TIB50" s="1447"/>
      <c r="TIC50" s="1448"/>
      <c r="TID50" s="1448"/>
      <c r="TIE50" s="1448"/>
      <c r="TIF50" s="1449"/>
      <c r="TIG50" s="1771"/>
      <c r="TIH50" s="1447"/>
      <c r="TII50" s="1448"/>
      <c r="TIJ50" s="1448"/>
      <c r="TIK50" s="1448"/>
      <c r="TIL50" s="1449"/>
      <c r="TIM50" s="1450"/>
      <c r="TIN50" s="1448"/>
      <c r="TIO50" s="1448"/>
      <c r="TIP50" s="1448"/>
      <c r="TIQ50" s="1451"/>
      <c r="TIR50" s="1447"/>
      <c r="TIS50" s="1448"/>
      <c r="TIT50" s="1448"/>
      <c r="TIU50" s="1448"/>
      <c r="TIV50" s="1449"/>
      <c r="TIW50" s="1771"/>
      <c r="TIX50" s="1447"/>
      <c r="TIY50" s="1448"/>
      <c r="TIZ50" s="1448"/>
      <c r="TJA50" s="1448"/>
      <c r="TJB50" s="1449"/>
      <c r="TJC50" s="1450"/>
      <c r="TJD50" s="1448"/>
      <c r="TJE50" s="1448"/>
      <c r="TJF50" s="1448"/>
      <c r="TJG50" s="1451"/>
      <c r="TJH50" s="1447"/>
      <c r="TJI50" s="1448"/>
      <c r="TJJ50" s="1448"/>
      <c r="TJK50" s="1448"/>
      <c r="TJL50" s="1449"/>
      <c r="TJM50" s="1771"/>
      <c r="TJN50" s="1447"/>
      <c r="TJO50" s="1448"/>
      <c r="TJP50" s="1448"/>
      <c r="TJQ50" s="1448"/>
      <c r="TJR50" s="1449"/>
      <c r="TJS50" s="1450"/>
      <c r="TJT50" s="1448"/>
      <c r="TJU50" s="1448"/>
      <c r="TJV50" s="1448"/>
      <c r="TJW50" s="1451"/>
      <c r="TJX50" s="1447"/>
      <c r="TJY50" s="1448"/>
      <c r="TJZ50" s="1448"/>
      <c r="TKA50" s="1448"/>
      <c r="TKB50" s="1449"/>
      <c r="TKC50" s="1771"/>
      <c r="TKD50" s="1447"/>
      <c r="TKE50" s="1448"/>
      <c r="TKF50" s="1448"/>
      <c r="TKG50" s="1448"/>
      <c r="TKH50" s="1449"/>
      <c r="TKI50" s="1450"/>
      <c r="TKJ50" s="1448"/>
      <c r="TKK50" s="1448"/>
      <c r="TKL50" s="1448"/>
      <c r="TKM50" s="1451"/>
      <c r="TKN50" s="1447"/>
      <c r="TKO50" s="1448"/>
      <c r="TKP50" s="1448"/>
      <c r="TKQ50" s="1448"/>
      <c r="TKR50" s="1449"/>
      <c r="TKS50" s="1771"/>
      <c r="TKT50" s="1447"/>
      <c r="TKU50" s="1448"/>
      <c r="TKV50" s="1448"/>
      <c r="TKW50" s="1448"/>
      <c r="TKX50" s="1449"/>
      <c r="TKY50" s="1450"/>
      <c r="TKZ50" s="1448"/>
      <c r="TLA50" s="1448"/>
      <c r="TLB50" s="1448"/>
      <c r="TLC50" s="1451"/>
      <c r="TLD50" s="1447"/>
      <c r="TLE50" s="1448"/>
      <c r="TLF50" s="1448"/>
      <c r="TLG50" s="1448"/>
      <c r="TLH50" s="1449"/>
      <c r="TLI50" s="1771"/>
      <c r="TLJ50" s="1447"/>
      <c r="TLK50" s="1448"/>
      <c r="TLL50" s="1448"/>
      <c r="TLM50" s="1448"/>
      <c r="TLN50" s="1449"/>
      <c r="TLO50" s="1450"/>
      <c r="TLP50" s="1448"/>
      <c r="TLQ50" s="1448"/>
      <c r="TLR50" s="1448"/>
      <c r="TLS50" s="1451"/>
      <c r="TLT50" s="1447"/>
      <c r="TLU50" s="1448"/>
      <c r="TLV50" s="1448"/>
      <c r="TLW50" s="1448"/>
      <c r="TLX50" s="1449"/>
      <c r="TLY50" s="1771"/>
      <c r="TLZ50" s="1447"/>
      <c r="TMA50" s="1448"/>
      <c r="TMB50" s="1448"/>
      <c r="TMC50" s="1448"/>
      <c r="TMD50" s="1449"/>
      <c r="TME50" s="1450"/>
      <c r="TMF50" s="1448"/>
      <c r="TMG50" s="1448"/>
      <c r="TMH50" s="1448"/>
      <c r="TMI50" s="1451"/>
      <c r="TMJ50" s="1447"/>
      <c r="TMK50" s="1448"/>
      <c r="TML50" s="1448"/>
      <c r="TMM50" s="1448"/>
      <c r="TMN50" s="1449"/>
      <c r="TMO50" s="1771"/>
      <c r="TMP50" s="1447"/>
      <c r="TMQ50" s="1448"/>
      <c r="TMR50" s="1448"/>
      <c r="TMS50" s="1448"/>
      <c r="TMT50" s="1449"/>
      <c r="TMU50" s="1450"/>
      <c r="TMV50" s="1448"/>
      <c r="TMW50" s="1448"/>
      <c r="TMX50" s="1448"/>
      <c r="TMY50" s="1451"/>
      <c r="TMZ50" s="1447"/>
      <c r="TNA50" s="1448"/>
      <c r="TNB50" s="1448"/>
      <c r="TNC50" s="1448"/>
      <c r="TND50" s="1449"/>
      <c r="TNE50" s="1771"/>
      <c r="TNF50" s="1447"/>
      <c r="TNG50" s="1448"/>
      <c r="TNH50" s="1448"/>
      <c r="TNI50" s="1448"/>
      <c r="TNJ50" s="1449"/>
      <c r="TNK50" s="1450"/>
      <c r="TNL50" s="1448"/>
      <c r="TNM50" s="1448"/>
      <c r="TNN50" s="1448"/>
      <c r="TNO50" s="1451"/>
      <c r="TNP50" s="1447"/>
      <c r="TNQ50" s="1448"/>
      <c r="TNR50" s="1448"/>
      <c r="TNS50" s="1448"/>
      <c r="TNT50" s="1449"/>
      <c r="TNU50" s="1771"/>
      <c r="TNV50" s="1447"/>
      <c r="TNW50" s="1448"/>
      <c r="TNX50" s="1448"/>
      <c r="TNY50" s="1448"/>
      <c r="TNZ50" s="1449"/>
      <c r="TOA50" s="1450"/>
      <c r="TOB50" s="1448"/>
      <c r="TOC50" s="1448"/>
      <c r="TOD50" s="1448"/>
      <c r="TOE50" s="1451"/>
      <c r="TOF50" s="1447"/>
      <c r="TOG50" s="1448"/>
      <c r="TOH50" s="1448"/>
      <c r="TOI50" s="1448"/>
      <c r="TOJ50" s="1449"/>
      <c r="TOK50" s="1771"/>
      <c r="TOL50" s="1447"/>
      <c r="TOM50" s="1448"/>
      <c r="TON50" s="1448"/>
      <c r="TOO50" s="1448"/>
      <c r="TOP50" s="1449"/>
      <c r="TOQ50" s="1450"/>
      <c r="TOR50" s="1448"/>
      <c r="TOS50" s="1448"/>
      <c r="TOT50" s="1448"/>
      <c r="TOU50" s="1451"/>
      <c r="TOV50" s="1447"/>
      <c r="TOW50" s="1448"/>
      <c r="TOX50" s="1448"/>
      <c r="TOY50" s="1448"/>
      <c r="TOZ50" s="1449"/>
      <c r="TPA50" s="1771"/>
      <c r="TPB50" s="1447"/>
      <c r="TPC50" s="1448"/>
      <c r="TPD50" s="1448"/>
      <c r="TPE50" s="1448"/>
      <c r="TPF50" s="1449"/>
      <c r="TPG50" s="1450"/>
      <c r="TPH50" s="1448"/>
      <c r="TPI50" s="1448"/>
      <c r="TPJ50" s="1448"/>
      <c r="TPK50" s="1451"/>
      <c r="TPL50" s="1447"/>
      <c r="TPM50" s="1448"/>
      <c r="TPN50" s="1448"/>
      <c r="TPO50" s="1448"/>
      <c r="TPP50" s="1449"/>
      <c r="TPQ50" s="1771"/>
      <c r="TPR50" s="1447"/>
      <c r="TPS50" s="1448"/>
      <c r="TPT50" s="1448"/>
      <c r="TPU50" s="1448"/>
      <c r="TPV50" s="1449"/>
      <c r="TPW50" s="1450"/>
      <c r="TPX50" s="1448"/>
      <c r="TPY50" s="1448"/>
      <c r="TPZ50" s="1448"/>
      <c r="TQA50" s="1451"/>
      <c r="TQB50" s="1447"/>
      <c r="TQC50" s="1448"/>
      <c r="TQD50" s="1448"/>
      <c r="TQE50" s="1448"/>
      <c r="TQF50" s="1449"/>
      <c r="TQG50" s="1771"/>
      <c r="TQH50" s="1447"/>
      <c r="TQI50" s="1448"/>
      <c r="TQJ50" s="1448"/>
      <c r="TQK50" s="1448"/>
      <c r="TQL50" s="1449"/>
      <c r="TQM50" s="1450"/>
      <c r="TQN50" s="1448"/>
      <c r="TQO50" s="1448"/>
      <c r="TQP50" s="1448"/>
      <c r="TQQ50" s="1451"/>
      <c r="TQR50" s="1447"/>
      <c r="TQS50" s="1448"/>
      <c r="TQT50" s="1448"/>
      <c r="TQU50" s="1448"/>
      <c r="TQV50" s="1449"/>
      <c r="TQW50" s="1771"/>
      <c r="TQX50" s="1447"/>
      <c r="TQY50" s="1448"/>
      <c r="TQZ50" s="1448"/>
      <c r="TRA50" s="1448"/>
      <c r="TRB50" s="1449"/>
      <c r="TRC50" s="1450"/>
      <c r="TRD50" s="1448"/>
      <c r="TRE50" s="1448"/>
      <c r="TRF50" s="1448"/>
      <c r="TRG50" s="1451"/>
      <c r="TRH50" s="1447"/>
      <c r="TRI50" s="1448"/>
      <c r="TRJ50" s="1448"/>
      <c r="TRK50" s="1448"/>
      <c r="TRL50" s="1449"/>
      <c r="TRM50" s="1771"/>
      <c r="TRN50" s="1447"/>
      <c r="TRO50" s="1448"/>
      <c r="TRP50" s="1448"/>
      <c r="TRQ50" s="1448"/>
      <c r="TRR50" s="1449"/>
      <c r="TRS50" s="1450"/>
      <c r="TRT50" s="1448"/>
      <c r="TRU50" s="1448"/>
      <c r="TRV50" s="1448"/>
      <c r="TRW50" s="1451"/>
      <c r="TRX50" s="1447"/>
      <c r="TRY50" s="1448"/>
      <c r="TRZ50" s="1448"/>
      <c r="TSA50" s="1448"/>
      <c r="TSB50" s="1449"/>
      <c r="TSC50" s="1771"/>
      <c r="TSD50" s="1447"/>
      <c r="TSE50" s="1448"/>
      <c r="TSF50" s="1448"/>
      <c r="TSG50" s="1448"/>
      <c r="TSH50" s="1449"/>
      <c r="TSI50" s="1450"/>
      <c r="TSJ50" s="1448"/>
      <c r="TSK50" s="1448"/>
      <c r="TSL50" s="1448"/>
      <c r="TSM50" s="1451"/>
      <c r="TSN50" s="1447"/>
      <c r="TSO50" s="1448"/>
      <c r="TSP50" s="1448"/>
      <c r="TSQ50" s="1448"/>
      <c r="TSR50" s="1449"/>
      <c r="TSS50" s="1771"/>
      <c r="TST50" s="1447"/>
      <c r="TSU50" s="1448"/>
      <c r="TSV50" s="1448"/>
      <c r="TSW50" s="1448"/>
      <c r="TSX50" s="1449"/>
      <c r="TSY50" s="1450"/>
      <c r="TSZ50" s="1448"/>
      <c r="TTA50" s="1448"/>
      <c r="TTB50" s="1448"/>
      <c r="TTC50" s="1451"/>
      <c r="TTD50" s="1447"/>
      <c r="TTE50" s="1448"/>
      <c r="TTF50" s="1448"/>
      <c r="TTG50" s="1448"/>
      <c r="TTH50" s="1449"/>
      <c r="TTI50" s="1771"/>
      <c r="TTJ50" s="1447"/>
      <c r="TTK50" s="1448"/>
      <c r="TTL50" s="1448"/>
      <c r="TTM50" s="1448"/>
      <c r="TTN50" s="1449"/>
      <c r="TTO50" s="1450"/>
      <c r="TTP50" s="1448"/>
      <c r="TTQ50" s="1448"/>
      <c r="TTR50" s="1448"/>
      <c r="TTS50" s="1451"/>
      <c r="TTT50" s="1447"/>
      <c r="TTU50" s="1448"/>
      <c r="TTV50" s="1448"/>
      <c r="TTW50" s="1448"/>
      <c r="TTX50" s="1449"/>
      <c r="TTY50" s="1771"/>
      <c r="TTZ50" s="1447"/>
      <c r="TUA50" s="1448"/>
      <c r="TUB50" s="1448"/>
      <c r="TUC50" s="1448"/>
      <c r="TUD50" s="1449"/>
      <c r="TUE50" s="1450"/>
      <c r="TUF50" s="1448"/>
      <c r="TUG50" s="1448"/>
      <c r="TUH50" s="1448"/>
      <c r="TUI50" s="1451"/>
      <c r="TUJ50" s="1447"/>
      <c r="TUK50" s="1448"/>
      <c r="TUL50" s="1448"/>
      <c r="TUM50" s="1448"/>
      <c r="TUN50" s="1449"/>
      <c r="TUO50" s="1771"/>
      <c r="TUP50" s="1447"/>
      <c r="TUQ50" s="1448"/>
      <c r="TUR50" s="1448"/>
      <c r="TUS50" s="1448"/>
      <c r="TUT50" s="1449"/>
      <c r="TUU50" s="1450"/>
      <c r="TUV50" s="1448"/>
      <c r="TUW50" s="1448"/>
      <c r="TUX50" s="1448"/>
      <c r="TUY50" s="1451"/>
      <c r="TUZ50" s="1447"/>
      <c r="TVA50" s="1448"/>
      <c r="TVB50" s="1448"/>
      <c r="TVC50" s="1448"/>
      <c r="TVD50" s="1449"/>
      <c r="TVE50" s="1771"/>
      <c r="TVF50" s="1447"/>
      <c r="TVG50" s="1448"/>
      <c r="TVH50" s="1448"/>
      <c r="TVI50" s="1448"/>
      <c r="TVJ50" s="1449"/>
      <c r="TVK50" s="1450"/>
      <c r="TVL50" s="1448"/>
      <c r="TVM50" s="1448"/>
      <c r="TVN50" s="1448"/>
      <c r="TVO50" s="1451"/>
      <c r="TVP50" s="1447"/>
      <c r="TVQ50" s="1448"/>
      <c r="TVR50" s="1448"/>
      <c r="TVS50" s="1448"/>
      <c r="TVT50" s="1449"/>
      <c r="TVU50" s="1771"/>
      <c r="TVV50" s="1447"/>
      <c r="TVW50" s="1448"/>
      <c r="TVX50" s="1448"/>
      <c r="TVY50" s="1448"/>
      <c r="TVZ50" s="1449"/>
      <c r="TWA50" s="1450"/>
      <c r="TWB50" s="1448"/>
      <c r="TWC50" s="1448"/>
      <c r="TWD50" s="1448"/>
      <c r="TWE50" s="1451"/>
      <c r="TWF50" s="1447"/>
      <c r="TWG50" s="1448"/>
      <c r="TWH50" s="1448"/>
      <c r="TWI50" s="1448"/>
      <c r="TWJ50" s="1449"/>
      <c r="TWK50" s="1771"/>
      <c r="TWL50" s="1447"/>
      <c r="TWM50" s="1448"/>
      <c r="TWN50" s="1448"/>
      <c r="TWO50" s="1448"/>
      <c r="TWP50" s="1449"/>
      <c r="TWQ50" s="1450"/>
      <c r="TWR50" s="1448"/>
      <c r="TWS50" s="1448"/>
      <c r="TWT50" s="1448"/>
      <c r="TWU50" s="1451"/>
      <c r="TWV50" s="1447"/>
      <c r="TWW50" s="1448"/>
      <c r="TWX50" s="1448"/>
      <c r="TWY50" s="1448"/>
      <c r="TWZ50" s="1449"/>
      <c r="TXA50" s="1771"/>
      <c r="TXB50" s="1447"/>
      <c r="TXC50" s="1448"/>
      <c r="TXD50" s="1448"/>
      <c r="TXE50" s="1448"/>
      <c r="TXF50" s="1449"/>
      <c r="TXG50" s="1450"/>
      <c r="TXH50" s="1448"/>
      <c r="TXI50" s="1448"/>
      <c r="TXJ50" s="1448"/>
      <c r="TXK50" s="1451"/>
      <c r="TXL50" s="1447"/>
      <c r="TXM50" s="1448"/>
      <c r="TXN50" s="1448"/>
      <c r="TXO50" s="1448"/>
      <c r="TXP50" s="1449"/>
      <c r="TXQ50" s="1771"/>
      <c r="TXR50" s="1447"/>
      <c r="TXS50" s="1448"/>
      <c r="TXT50" s="1448"/>
      <c r="TXU50" s="1448"/>
      <c r="TXV50" s="1449"/>
      <c r="TXW50" s="1450"/>
      <c r="TXX50" s="1448"/>
      <c r="TXY50" s="1448"/>
      <c r="TXZ50" s="1448"/>
      <c r="TYA50" s="1451"/>
      <c r="TYB50" s="1447"/>
      <c r="TYC50" s="1448"/>
      <c r="TYD50" s="1448"/>
      <c r="TYE50" s="1448"/>
      <c r="TYF50" s="1449"/>
      <c r="TYG50" s="1771"/>
      <c r="TYH50" s="1447"/>
      <c r="TYI50" s="1448"/>
      <c r="TYJ50" s="1448"/>
      <c r="TYK50" s="1448"/>
      <c r="TYL50" s="1449"/>
      <c r="TYM50" s="1450"/>
      <c r="TYN50" s="1448"/>
      <c r="TYO50" s="1448"/>
      <c r="TYP50" s="1448"/>
      <c r="TYQ50" s="1451"/>
      <c r="TYR50" s="1447"/>
      <c r="TYS50" s="1448"/>
      <c r="TYT50" s="1448"/>
      <c r="TYU50" s="1448"/>
      <c r="TYV50" s="1449"/>
      <c r="TYW50" s="1771"/>
      <c r="TYX50" s="1447"/>
      <c r="TYY50" s="1448"/>
      <c r="TYZ50" s="1448"/>
      <c r="TZA50" s="1448"/>
      <c r="TZB50" s="1449"/>
      <c r="TZC50" s="1450"/>
      <c r="TZD50" s="1448"/>
      <c r="TZE50" s="1448"/>
      <c r="TZF50" s="1448"/>
      <c r="TZG50" s="1451"/>
      <c r="TZH50" s="1447"/>
      <c r="TZI50" s="1448"/>
      <c r="TZJ50" s="1448"/>
      <c r="TZK50" s="1448"/>
      <c r="TZL50" s="1449"/>
      <c r="TZM50" s="1771"/>
      <c r="TZN50" s="1447"/>
      <c r="TZO50" s="1448"/>
      <c r="TZP50" s="1448"/>
      <c r="TZQ50" s="1448"/>
      <c r="TZR50" s="1449"/>
      <c r="TZS50" s="1450"/>
      <c r="TZT50" s="1448"/>
      <c r="TZU50" s="1448"/>
      <c r="TZV50" s="1448"/>
      <c r="TZW50" s="1451"/>
      <c r="TZX50" s="1447"/>
      <c r="TZY50" s="1448"/>
      <c r="TZZ50" s="1448"/>
      <c r="UAA50" s="1448"/>
      <c r="UAB50" s="1449"/>
      <c r="UAC50" s="1771"/>
      <c r="UAD50" s="1447"/>
      <c r="UAE50" s="1448"/>
      <c r="UAF50" s="1448"/>
      <c r="UAG50" s="1448"/>
      <c r="UAH50" s="1449"/>
      <c r="UAI50" s="1450"/>
      <c r="UAJ50" s="1448"/>
      <c r="UAK50" s="1448"/>
      <c r="UAL50" s="1448"/>
      <c r="UAM50" s="1451"/>
      <c r="UAN50" s="1447"/>
      <c r="UAO50" s="1448"/>
      <c r="UAP50" s="1448"/>
      <c r="UAQ50" s="1448"/>
      <c r="UAR50" s="1449"/>
      <c r="UAS50" s="1771"/>
      <c r="UAT50" s="1447"/>
      <c r="UAU50" s="1448"/>
      <c r="UAV50" s="1448"/>
      <c r="UAW50" s="1448"/>
      <c r="UAX50" s="1449"/>
      <c r="UAY50" s="1450"/>
      <c r="UAZ50" s="1448"/>
      <c r="UBA50" s="1448"/>
      <c r="UBB50" s="1448"/>
      <c r="UBC50" s="1451"/>
      <c r="UBD50" s="1447"/>
      <c r="UBE50" s="1448"/>
      <c r="UBF50" s="1448"/>
      <c r="UBG50" s="1448"/>
      <c r="UBH50" s="1449"/>
      <c r="UBI50" s="1771"/>
      <c r="UBJ50" s="1447"/>
      <c r="UBK50" s="1448"/>
      <c r="UBL50" s="1448"/>
      <c r="UBM50" s="1448"/>
      <c r="UBN50" s="1449"/>
      <c r="UBO50" s="1450"/>
      <c r="UBP50" s="1448"/>
      <c r="UBQ50" s="1448"/>
      <c r="UBR50" s="1448"/>
      <c r="UBS50" s="1451"/>
      <c r="UBT50" s="1447"/>
      <c r="UBU50" s="1448"/>
      <c r="UBV50" s="1448"/>
      <c r="UBW50" s="1448"/>
      <c r="UBX50" s="1449"/>
      <c r="UBY50" s="1771"/>
      <c r="UBZ50" s="1447"/>
      <c r="UCA50" s="1448"/>
      <c r="UCB50" s="1448"/>
      <c r="UCC50" s="1448"/>
      <c r="UCD50" s="1449"/>
      <c r="UCE50" s="1450"/>
      <c r="UCF50" s="1448"/>
      <c r="UCG50" s="1448"/>
      <c r="UCH50" s="1448"/>
      <c r="UCI50" s="1451"/>
      <c r="UCJ50" s="1447"/>
      <c r="UCK50" s="1448"/>
      <c r="UCL50" s="1448"/>
      <c r="UCM50" s="1448"/>
      <c r="UCN50" s="1449"/>
      <c r="UCO50" s="1771"/>
      <c r="UCP50" s="1447"/>
      <c r="UCQ50" s="1448"/>
      <c r="UCR50" s="1448"/>
      <c r="UCS50" s="1448"/>
      <c r="UCT50" s="1449"/>
      <c r="UCU50" s="1450"/>
      <c r="UCV50" s="1448"/>
      <c r="UCW50" s="1448"/>
      <c r="UCX50" s="1448"/>
      <c r="UCY50" s="1451"/>
      <c r="UCZ50" s="1447"/>
      <c r="UDA50" s="1448"/>
      <c r="UDB50" s="1448"/>
      <c r="UDC50" s="1448"/>
      <c r="UDD50" s="1449"/>
      <c r="UDE50" s="1771"/>
      <c r="UDF50" s="1447"/>
      <c r="UDG50" s="1448"/>
      <c r="UDH50" s="1448"/>
      <c r="UDI50" s="1448"/>
      <c r="UDJ50" s="1449"/>
      <c r="UDK50" s="1450"/>
      <c r="UDL50" s="1448"/>
      <c r="UDM50" s="1448"/>
      <c r="UDN50" s="1448"/>
      <c r="UDO50" s="1451"/>
      <c r="UDP50" s="1447"/>
      <c r="UDQ50" s="1448"/>
      <c r="UDR50" s="1448"/>
      <c r="UDS50" s="1448"/>
      <c r="UDT50" s="1449"/>
      <c r="UDU50" s="1771"/>
      <c r="UDV50" s="1447"/>
      <c r="UDW50" s="1448"/>
      <c r="UDX50" s="1448"/>
      <c r="UDY50" s="1448"/>
      <c r="UDZ50" s="1449"/>
      <c r="UEA50" s="1450"/>
      <c r="UEB50" s="1448"/>
      <c r="UEC50" s="1448"/>
      <c r="UED50" s="1448"/>
      <c r="UEE50" s="1451"/>
      <c r="UEF50" s="1447"/>
      <c r="UEG50" s="1448"/>
      <c r="UEH50" s="1448"/>
      <c r="UEI50" s="1448"/>
      <c r="UEJ50" s="1449"/>
      <c r="UEK50" s="1771"/>
      <c r="UEL50" s="1447"/>
      <c r="UEM50" s="1448"/>
      <c r="UEN50" s="1448"/>
      <c r="UEO50" s="1448"/>
      <c r="UEP50" s="1449"/>
      <c r="UEQ50" s="1450"/>
      <c r="UER50" s="1448"/>
      <c r="UES50" s="1448"/>
      <c r="UET50" s="1448"/>
      <c r="UEU50" s="1451"/>
      <c r="UEV50" s="1447"/>
      <c r="UEW50" s="1448"/>
      <c r="UEX50" s="1448"/>
      <c r="UEY50" s="1448"/>
      <c r="UEZ50" s="1449"/>
      <c r="UFA50" s="1771"/>
      <c r="UFB50" s="1447"/>
      <c r="UFC50" s="1448"/>
      <c r="UFD50" s="1448"/>
      <c r="UFE50" s="1448"/>
      <c r="UFF50" s="1449"/>
      <c r="UFG50" s="1450"/>
      <c r="UFH50" s="1448"/>
      <c r="UFI50" s="1448"/>
      <c r="UFJ50" s="1448"/>
      <c r="UFK50" s="1451"/>
      <c r="UFL50" s="1447"/>
      <c r="UFM50" s="1448"/>
      <c r="UFN50" s="1448"/>
      <c r="UFO50" s="1448"/>
      <c r="UFP50" s="1449"/>
      <c r="UFQ50" s="1771"/>
      <c r="UFR50" s="1447"/>
      <c r="UFS50" s="1448"/>
      <c r="UFT50" s="1448"/>
      <c r="UFU50" s="1448"/>
      <c r="UFV50" s="1449"/>
      <c r="UFW50" s="1450"/>
      <c r="UFX50" s="1448"/>
      <c r="UFY50" s="1448"/>
      <c r="UFZ50" s="1448"/>
      <c r="UGA50" s="1451"/>
      <c r="UGB50" s="1447"/>
      <c r="UGC50" s="1448"/>
      <c r="UGD50" s="1448"/>
      <c r="UGE50" s="1448"/>
      <c r="UGF50" s="1449"/>
      <c r="UGG50" s="1771"/>
      <c r="UGH50" s="1447"/>
      <c r="UGI50" s="1448"/>
      <c r="UGJ50" s="1448"/>
      <c r="UGK50" s="1448"/>
      <c r="UGL50" s="1449"/>
      <c r="UGM50" s="1450"/>
      <c r="UGN50" s="1448"/>
      <c r="UGO50" s="1448"/>
      <c r="UGP50" s="1448"/>
      <c r="UGQ50" s="1451"/>
      <c r="UGR50" s="1447"/>
      <c r="UGS50" s="1448"/>
      <c r="UGT50" s="1448"/>
      <c r="UGU50" s="1448"/>
      <c r="UGV50" s="1449"/>
      <c r="UGW50" s="1771"/>
      <c r="UGX50" s="1447"/>
      <c r="UGY50" s="1448"/>
      <c r="UGZ50" s="1448"/>
      <c r="UHA50" s="1448"/>
      <c r="UHB50" s="1449"/>
      <c r="UHC50" s="1450"/>
      <c r="UHD50" s="1448"/>
      <c r="UHE50" s="1448"/>
      <c r="UHF50" s="1448"/>
      <c r="UHG50" s="1451"/>
      <c r="UHH50" s="1447"/>
      <c r="UHI50" s="1448"/>
      <c r="UHJ50" s="1448"/>
      <c r="UHK50" s="1448"/>
      <c r="UHL50" s="1449"/>
      <c r="UHM50" s="1771"/>
      <c r="UHN50" s="1447"/>
      <c r="UHO50" s="1448"/>
      <c r="UHP50" s="1448"/>
      <c r="UHQ50" s="1448"/>
      <c r="UHR50" s="1449"/>
      <c r="UHS50" s="1450"/>
      <c r="UHT50" s="1448"/>
      <c r="UHU50" s="1448"/>
      <c r="UHV50" s="1448"/>
      <c r="UHW50" s="1451"/>
      <c r="UHX50" s="1447"/>
      <c r="UHY50" s="1448"/>
      <c r="UHZ50" s="1448"/>
      <c r="UIA50" s="1448"/>
      <c r="UIB50" s="1449"/>
      <c r="UIC50" s="1771"/>
      <c r="UID50" s="1447"/>
      <c r="UIE50" s="1448"/>
      <c r="UIF50" s="1448"/>
      <c r="UIG50" s="1448"/>
      <c r="UIH50" s="1449"/>
      <c r="UII50" s="1450"/>
      <c r="UIJ50" s="1448"/>
      <c r="UIK50" s="1448"/>
      <c r="UIL50" s="1448"/>
      <c r="UIM50" s="1451"/>
      <c r="UIN50" s="1447"/>
      <c r="UIO50" s="1448"/>
      <c r="UIP50" s="1448"/>
      <c r="UIQ50" s="1448"/>
      <c r="UIR50" s="1449"/>
      <c r="UIS50" s="1771"/>
      <c r="UIT50" s="1447"/>
      <c r="UIU50" s="1448"/>
      <c r="UIV50" s="1448"/>
      <c r="UIW50" s="1448"/>
      <c r="UIX50" s="1449"/>
      <c r="UIY50" s="1450"/>
      <c r="UIZ50" s="1448"/>
      <c r="UJA50" s="1448"/>
      <c r="UJB50" s="1448"/>
      <c r="UJC50" s="1451"/>
      <c r="UJD50" s="1447"/>
      <c r="UJE50" s="1448"/>
      <c r="UJF50" s="1448"/>
      <c r="UJG50" s="1448"/>
      <c r="UJH50" s="1449"/>
      <c r="UJI50" s="1771"/>
      <c r="UJJ50" s="1447"/>
      <c r="UJK50" s="1448"/>
      <c r="UJL50" s="1448"/>
      <c r="UJM50" s="1448"/>
      <c r="UJN50" s="1449"/>
      <c r="UJO50" s="1450"/>
      <c r="UJP50" s="1448"/>
      <c r="UJQ50" s="1448"/>
      <c r="UJR50" s="1448"/>
      <c r="UJS50" s="1451"/>
      <c r="UJT50" s="1447"/>
      <c r="UJU50" s="1448"/>
      <c r="UJV50" s="1448"/>
      <c r="UJW50" s="1448"/>
      <c r="UJX50" s="1449"/>
      <c r="UJY50" s="1771"/>
      <c r="UJZ50" s="1447"/>
      <c r="UKA50" s="1448"/>
      <c r="UKB50" s="1448"/>
      <c r="UKC50" s="1448"/>
      <c r="UKD50" s="1449"/>
      <c r="UKE50" s="1450"/>
      <c r="UKF50" s="1448"/>
      <c r="UKG50" s="1448"/>
      <c r="UKH50" s="1448"/>
      <c r="UKI50" s="1451"/>
      <c r="UKJ50" s="1447"/>
      <c r="UKK50" s="1448"/>
      <c r="UKL50" s="1448"/>
      <c r="UKM50" s="1448"/>
      <c r="UKN50" s="1449"/>
      <c r="UKO50" s="1771"/>
      <c r="UKP50" s="1447"/>
      <c r="UKQ50" s="1448"/>
      <c r="UKR50" s="1448"/>
      <c r="UKS50" s="1448"/>
      <c r="UKT50" s="1449"/>
      <c r="UKU50" s="1450"/>
      <c r="UKV50" s="1448"/>
      <c r="UKW50" s="1448"/>
      <c r="UKX50" s="1448"/>
      <c r="UKY50" s="1451"/>
      <c r="UKZ50" s="1447"/>
      <c r="ULA50" s="1448"/>
      <c r="ULB50" s="1448"/>
      <c r="ULC50" s="1448"/>
      <c r="ULD50" s="1449"/>
      <c r="ULE50" s="1771"/>
      <c r="ULF50" s="1447"/>
      <c r="ULG50" s="1448"/>
      <c r="ULH50" s="1448"/>
      <c r="ULI50" s="1448"/>
      <c r="ULJ50" s="1449"/>
      <c r="ULK50" s="1450"/>
      <c r="ULL50" s="1448"/>
      <c r="ULM50" s="1448"/>
      <c r="ULN50" s="1448"/>
      <c r="ULO50" s="1451"/>
      <c r="ULP50" s="1447"/>
      <c r="ULQ50" s="1448"/>
      <c r="ULR50" s="1448"/>
      <c r="ULS50" s="1448"/>
      <c r="ULT50" s="1449"/>
      <c r="ULU50" s="1771"/>
      <c r="ULV50" s="1447"/>
      <c r="ULW50" s="1448"/>
      <c r="ULX50" s="1448"/>
      <c r="ULY50" s="1448"/>
      <c r="ULZ50" s="1449"/>
      <c r="UMA50" s="1450"/>
      <c r="UMB50" s="1448"/>
      <c r="UMC50" s="1448"/>
      <c r="UMD50" s="1448"/>
      <c r="UME50" s="1451"/>
      <c r="UMF50" s="1447"/>
      <c r="UMG50" s="1448"/>
      <c r="UMH50" s="1448"/>
      <c r="UMI50" s="1448"/>
      <c r="UMJ50" s="1449"/>
      <c r="UMK50" s="1771"/>
      <c r="UML50" s="1447"/>
      <c r="UMM50" s="1448"/>
      <c r="UMN50" s="1448"/>
      <c r="UMO50" s="1448"/>
      <c r="UMP50" s="1449"/>
      <c r="UMQ50" s="1450"/>
      <c r="UMR50" s="1448"/>
      <c r="UMS50" s="1448"/>
      <c r="UMT50" s="1448"/>
      <c r="UMU50" s="1451"/>
      <c r="UMV50" s="1447"/>
      <c r="UMW50" s="1448"/>
      <c r="UMX50" s="1448"/>
      <c r="UMY50" s="1448"/>
      <c r="UMZ50" s="1449"/>
      <c r="UNA50" s="1771"/>
      <c r="UNB50" s="1447"/>
      <c r="UNC50" s="1448"/>
      <c r="UND50" s="1448"/>
      <c r="UNE50" s="1448"/>
      <c r="UNF50" s="1449"/>
      <c r="UNG50" s="1450"/>
      <c r="UNH50" s="1448"/>
      <c r="UNI50" s="1448"/>
      <c r="UNJ50" s="1448"/>
      <c r="UNK50" s="1451"/>
      <c r="UNL50" s="1447"/>
      <c r="UNM50" s="1448"/>
      <c r="UNN50" s="1448"/>
      <c r="UNO50" s="1448"/>
      <c r="UNP50" s="1449"/>
      <c r="UNQ50" s="1771"/>
      <c r="UNR50" s="1447"/>
      <c r="UNS50" s="1448"/>
      <c r="UNT50" s="1448"/>
      <c r="UNU50" s="1448"/>
      <c r="UNV50" s="1449"/>
      <c r="UNW50" s="1450"/>
      <c r="UNX50" s="1448"/>
      <c r="UNY50" s="1448"/>
      <c r="UNZ50" s="1448"/>
      <c r="UOA50" s="1451"/>
      <c r="UOB50" s="1447"/>
      <c r="UOC50" s="1448"/>
      <c r="UOD50" s="1448"/>
      <c r="UOE50" s="1448"/>
      <c r="UOF50" s="1449"/>
      <c r="UOG50" s="1771"/>
      <c r="UOH50" s="1447"/>
      <c r="UOI50" s="1448"/>
      <c r="UOJ50" s="1448"/>
      <c r="UOK50" s="1448"/>
      <c r="UOL50" s="1449"/>
      <c r="UOM50" s="1450"/>
      <c r="UON50" s="1448"/>
      <c r="UOO50" s="1448"/>
      <c r="UOP50" s="1448"/>
      <c r="UOQ50" s="1451"/>
      <c r="UOR50" s="1447"/>
      <c r="UOS50" s="1448"/>
      <c r="UOT50" s="1448"/>
      <c r="UOU50" s="1448"/>
      <c r="UOV50" s="1449"/>
      <c r="UOW50" s="1771"/>
      <c r="UOX50" s="1447"/>
      <c r="UOY50" s="1448"/>
      <c r="UOZ50" s="1448"/>
      <c r="UPA50" s="1448"/>
      <c r="UPB50" s="1449"/>
      <c r="UPC50" s="1450"/>
      <c r="UPD50" s="1448"/>
      <c r="UPE50" s="1448"/>
      <c r="UPF50" s="1448"/>
      <c r="UPG50" s="1451"/>
      <c r="UPH50" s="1447"/>
      <c r="UPI50" s="1448"/>
      <c r="UPJ50" s="1448"/>
      <c r="UPK50" s="1448"/>
      <c r="UPL50" s="1449"/>
      <c r="UPM50" s="1771"/>
      <c r="UPN50" s="1447"/>
      <c r="UPO50" s="1448"/>
      <c r="UPP50" s="1448"/>
      <c r="UPQ50" s="1448"/>
      <c r="UPR50" s="1449"/>
      <c r="UPS50" s="1450"/>
      <c r="UPT50" s="1448"/>
      <c r="UPU50" s="1448"/>
      <c r="UPV50" s="1448"/>
      <c r="UPW50" s="1451"/>
      <c r="UPX50" s="1447"/>
      <c r="UPY50" s="1448"/>
      <c r="UPZ50" s="1448"/>
      <c r="UQA50" s="1448"/>
      <c r="UQB50" s="1449"/>
      <c r="UQC50" s="1771"/>
      <c r="UQD50" s="1447"/>
      <c r="UQE50" s="1448"/>
      <c r="UQF50" s="1448"/>
      <c r="UQG50" s="1448"/>
      <c r="UQH50" s="1449"/>
      <c r="UQI50" s="1450"/>
      <c r="UQJ50" s="1448"/>
      <c r="UQK50" s="1448"/>
      <c r="UQL50" s="1448"/>
      <c r="UQM50" s="1451"/>
      <c r="UQN50" s="1447"/>
      <c r="UQO50" s="1448"/>
      <c r="UQP50" s="1448"/>
      <c r="UQQ50" s="1448"/>
      <c r="UQR50" s="1449"/>
      <c r="UQS50" s="1771"/>
      <c r="UQT50" s="1447"/>
      <c r="UQU50" s="1448"/>
      <c r="UQV50" s="1448"/>
      <c r="UQW50" s="1448"/>
      <c r="UQX50" s="1449"/>
      <c r="UQY50" s="1450"/>
      <c r="UQZ50" s="1448"/>
      <c r="URA50" s="1448"/>
      <c r="URB50" s="1448"/>
      <c r="URC50" s="1451"/>
      <c r="URD50" s="1447"/>
      <c r="URE50" s="1448"/>
      <c r="URF50" s="1448"/>
      <c r="URG50" s="1448"/>
      <c r="URH50" s="1449"/>
      <c r="URI50" s="1771"/>
      <c r="URJ50" s="1447"/>
      <c r="URK50" s="1448"/>
      <c r="URL50" s="1448"/>
      <c r="URM50" s="1448"/>
      <c r="URN50" s="1449"/>
      <c r="URO50" s="1450"/>
      <c r="URP50" s="1448"/>
      <c r="URQ50" s="1448"/>
      <c r="URR50" s="1448"/>
      <c r="URS50" s="1451"/>
      <c r="URT50" s="1447"/>
      <c r="URU50" s="1448"/>
      <c r="URV50" s="1448"/>
      <c r="URW50" s="1448"/>
      <c r="URX50" s="1449"/>
      <c r="URY50" s="1771"/>
      <c r="URZ50" s="1447"/>
      <c r="USA50" s="1448"/>
      <c r="USB50" s="1448"/>
      <c r="USC50" s="1448"/>
      <c r="USD50" s="1449"/>
      <c r="USE50" s="1450"/>
      <c r="USF50" s="1448"/>
      <c r="USG50" s="1448"/>
      <c r="USH50" s="1448"/>
      <c r="USI50" s="1451"/>
      <c r="USJ50" s="1447"/>
      <c r="USK50" s="1448"/>
      <c r="USL50" s="1448"/>
      <c r="USM50" s="1448"/>
      <c r="USN50" s="1449"/>
      <c r="USO50" s="1771"/>
      <c r="USP50" s="1447"/>
      <c r="USQ50" s="1448"/>
      <c r="USR50" s="1448"/>
      <c r="USS50" s="1448"/>
      <c r="UST50" s="1449"/>
      <c r="USU50" s="1450"/>
      <c r="USV50" s="1448"/>
      <c r="USW50" s="1448"/>
      <c r="USX50" s="1448"/>
      <c r="USY50" s="1451"/>
      <c r="USZ50" s="1447"/>
      <c r="UTA50" s="1448"/>
      <c r="UTB50" s="1448"/>
      <c r="UTC50" s="1448"/>
      <c r="UTD50" s="1449"/>
      <c r="UTE50" s="1771"/>
      <c r="UTF50" s="1447"/>
      <c r="UTG50" s="1448"/>
      <c r="UTH50" s="1448"/>
      <c r="UTI50" s="1448"/>
      <c r="UTJ50" s="1449"/>
      <c r="UTK50" s="1450"/>
      <c r="UTL50" s="1448"/>
      <c r="UTM50" s="1448"/>
      <c r="UTN50" s="1448"/>
      <c r="UTO50" s="1451"/>
      <c r="UTP50" s="1447"/>
      <c r="UTQ50" s="1448"/>
      <c r="UTR50" s="1448"/>
      <c r="UTS50" s="1448"/>
      <c r="UTT50" s="1449"/>
      <c r="UTU50" s="1771"/>
      <c r="UTV50" s="1447"/>
      <c r="UTW50" s="1448"/>
      <c r="UTX50" s="1448"/>
      <c r="UTY50" s="1448"/>
      <c r="UTZ50" s="1449"/>
      <c r="UUA50" s="1450"/>
      <c r="UUB50" s="1448"/>
      <c r="UUC50" s="1448"/>
      <c r="UUD50" s="1448"/>
      <c r="UUE50" s="1451"/>
      <c r="UUF50" s="1447"/>
      <c r="UUG50" s="1448"/>
      <c r="UUH50" s="1448"/>
      <c r="UUI50" s="1448"/>
      <c r="UUJ50" s="1449"/>
      <c r="UUK50" s="1771"/>
      <c r="UUL50" s="1447"/>
      <c r="UUM50" s="1448"/>
      <c r="UUN50" s="1448"/>
      <c r="UUO50" s="1448"/>
      <c r="UUP50" s="1449"/>
      <c r="UUQ50" s="1450"/>
      <c r="UUR50" s="1448"/>
      <c r="UUS50" s="1448"/>
      <c r="UUT50" s="1448"/>
      <c r="UUU50" s="1451"/>
      <c r="UUV50" s="1447"/>
      <c r="UUW50" s="1448"/>
      <c r="UUX50" s="1448"/>
      <c r="UUY50" s="1448"/>
      <c r="UUZ50" s="1449"/>
      <c r="UVA50" s="1771"/>
      <c r="UVB50" s="1447"/>
      <c r="UVC50" s="1448"/>
      <c r="UVD50" s="1448"/>
      <c r="UVE50" s="1448"/>
      <c r="UVF50" s="1449"/>
      <c r="UVG50" s="1450"/>
      <c r="UVH50" s="1448"/>
      <c r="UVI50" s="1448"/>
      <c r="UVJ50" s="1448"/>
      <c r="UVK50" s="1451"/>
      <c r="UVL50" s="1447"/>
      <c r="UVM50" s="1448"/>
      <c r="UVN50" s="1448"/>
      <c r="UVO50" s="1448"/>
      <c r="UVP50" s="1449"/>
      <c r="UVQ50" s="1771"/>
      <c r="UVR50" s="1447"/>
      <c r="UVS50" s="1448"/>
      <c r="UVT50" s="1448"/>
      <c r="UVU50" s="1448"/>
      <c r="UVV50" s="1449"/>
      <c r="UVW50" s="1450"/>
      <c r="UVX50" s="1448"/>
      <c r="UVY50" s="1448"/>
      <c r="UVZ50" s="1448"/>
      <c r="UWA50" s="1451"/>
      <c r="UWB50" s="1447"/>
      <c r="UWC50" s="1448"/>
      <c r="UWD50" s="1448"/>
      <c r="UWE50" s="1448"/>
      <c r="UWF50" s="1449"/>
      <c r="UWG50" s="1771"/>
      <c r="UWH50" s="1447"/>
      <c r="UWI50" s="1448"/>
      <c r="UWJ50" s="1448"/>
      <c r="UWK50" s="1448"/>
      <c r="UWL50" s="1449"/>
      <c r="UWM50" s="1450"/>
      <c r="UWN50" s="1448"/>
      <c r="UWO50" s="1448"/>
      <c r="UWP50" s="1448"/>
      <c r="UWQ50" s="1451"/>
      <c r="UWR50" s="1447"/>
      <c r="UWS50" s="1448"/>
      <c r="UWT50" s="1448"/>
      <c r="UWU50" s="1448"/>
      <c r="UWV50" s="1449"/>
      <c r="UWW50" s="1771"/>
      <c r="UWX50" s="1447"/>
      <c r="UWY50" s="1448"/>
      <c r="UWZ50" s="1448"/>
      <c r="UXA50" s="1448"/>
      <c r="UXB50" s="1449"/>
      <c r="UXC50" s="1450"/>
      <c r="UXD50" s="1448"/>
      <c r="UXE50" s="1448"/>
      <c r="UXF50" s="1448"/>
      <c r="UXG50" s="1451"/>
      <c r="UXH50" s="1447"/>
      <c r="UXI50" s="1448"/>
      <c r="UXJ50" s="1448"/>
      <c r="UXK50" s="1448"/>
      <c r="UXL50" s="1449"/>
      <c r="UXM50" s="1771"/>
      <c r="UXN50" s="1447"/>
      <c r="UXO50" s="1448"/>
      <c r="UXP50" s="1448"/>
      <c r="UXQ50" s="1448"/>
      <c r="UXR50" s="1449"/>
      <c r="UXS50" s="1450"/>
      <c r="UXT50" s="1448"/>
      <c r="UXU50" s="1448"/>
      <c r="UXV50" s="1448"/>
      <c r="UXW50" s="1451"/>
      <c r="UXX50" s="1447"/>
      <c r="UXY50" s="1448"/>
      <c r="UXZ50" s="1448"/>
      <c r="UYA50" s="1448"/>
      <c r="UYB50" s="1449"/>
      <c r="UYC50" s="1771"/>
      <c r="UYD50" s="1447"/>
      <c r="UYE50" s="1448"/>
      <c r="UYF50" s="1448"/>
      <c r="UYG50" s="1448"/>
      <c r="UYH50" s="1449"/>
      <c r="UYI50" s="1450"/>
      <c r="UYJ50" s="1448"/>
      <c r="UYK50" s="1448"/>
      <c r="UYL50" s="1448"/>
      <c r="UYM50" s="1451"/>
      <c r="UYN50" s="1447"/>
      <c r="UYO50" s="1448"/>
      <c r="UYP50" s="1448"/>
      <c r="UYQ50" s="1448"/>
      <c r="UYR50" s="1449"/>
      <c r="UYS50" s="1771"/>
      <c r="UYT50" s="1447"/>
      <c r="UYU50" s="1448"/>
      <c r="UYV50" s="1448"/>
      <c r="UYW50" s="1448"/>
      <c r="UYX50" s="1449"/>
      <c r="UYY50" s="1450"/>
      <c r="UYZ50" s="1448"/>
      <c r="UZA50" s="1448"/>
      <c r="UZB50" s="1448"/>
      <c r="UZC50" s="1451"/>
      <c r="UZD50" s="1447"/>
      <c r="UZE50" s="1448"/>
      <c r="UZF50" s="1448"/>
      <c r="UZG50" s="1448"/>
      <c r="UZH50" s="1449"/>
      <c r="UZI50" s="1771"/>
      <c r="UZJ50" s="1447"/>
      <c r="UZK50" s="1448"/>
      <c r="UZL50" s="1448"/>
      <c r="UZM50" s="1448"/>
      <c r="UZN50" s="1449"/>
      <c r="UZO50" s="1450"/>
      <c r="UZP50" s="1448"/>
      <c r="UZQ50" s="1448"/>
      <c r="UZR50" s="1448"/>
      <c r="UZS50" s="1451"/>
      <c r="UZT50" s="1447"/>
      <c r="UZU50" s="1448"/>
      <c r="UZV50" s="1448"/>
      <c r="UZW50" s="1448"/>
      <c r="UZX50" s="1449"/>
      <c r="UZY50" s="1771"/>
      <c r="UZZ50" s="1447"/>
      <c r="VAA50" s="1448"/>
      <c r="VAB50" s="1448"/>
      <c r="VAC50" s="1448"/>
      <c r="VAD50" s="1449"/>
      <c r="VAE50" s="1450"/>
      <c r="VAF50" s="1448"/>
      <c r="VAG50" s="1448"/>
      <c r="VAH50" s="1448"/>
      <c r="VAI50" s="1451"/>
      <c r="VAJ50" s="1447"/>
      <c r="VAK50" s="1448"/>
      <c r="VAL50" s="1448"/>
      <c r="VAM50" s="1448"/>
      <c r="VAN50" s="1449"/>
      <c r="VAO50" s="1771"/>
      <c r="VAP50" s="1447"/>
      <c r="VAQ50" s="1448"/>
      <c r="VAR50" s="1448"/>
      <c r="VAS50" s="1448"/>
      <c r="VAT50" s="1449"/>
      <c r="VAU50" s="1450"/>
      <c r="VAV50" s="1448"/>
      <c r="VAW50" s="1448"/>
      <c r="VAX50" s="1448"/>
      <c r="VAY50" s="1451"/>
      <c r="VAZ50" s="1447"/>
      <c r="VBA50" s="1448"/>
      <c r="VBB50" s="1448"/>
      <c r="VBC50" s="1448"/>
      <c r="VBD50" s="1449"/>
      <c r="VBE50" s="1771"/>
      <c r="VBF50" s="1447"/>
      <c r="VBG50" s="1448"/>
      <c r="VBH50" s="1448"/>
      <c r="VBI50" s="1448"/>
      <c r="VBJ50" s="1449"/>
      <c r="VBK50" s="1450"/>
      <c r="VBL50" s="1448"/>
      <c r="VBM50" s="1448"/>
      <c r="VBN50" s="1448"/>
      <c r="VBO50" s="1451"/>
      <c r="VBP50" s="1447"/>
      <c r="VBQ50" s="1448"/>
      <c r="VBR50" s="1448"/>
      <c r="VBS50" s="1448"/>
      <c r="VBT50" s="1449"/>
      <c r="VBU50" s="1771"/>
      <c r="VBV50" s="1447"/>
      <c r="VBW50" s="1448"/>
      <c r="VBX50" s="1448"/>
      <c r="VBY50" s="1448"/>
      <c r="VBZ50" s="1449"/>
      <c r="VCA50" s="1450"/>
      <c r="VCB50" s="1448"/>
      <c r="VCC50" s="1448"/>
      <c r="VCD50" s="1448"/>
      <c r="VCE50" s="1451"/>
      <c r="VCF50" s="1447"/>
      <c r="VCG50" s="1448"/>
      <c r="VCH50" s="1448"/>
      <c r="VCI50" s="1448"/>
      <c r="VCJ50" s="1449"/>
      <c r="VCK50" s="1771"/>
      <c r="VCL50" s="1447"/>
      <c r="VCM50" s="1448"/>
      <c r="VCN50" s="1448"/>
      <c r="VCO50" s="1448"/>
      <c r="VCP50" s="1449"/>
      <c r="VCQ50" s="1450"/>
      <c r="VCR50" s="1448"/>
      <c r="VCS50" s="1448"/>
      <c r="VCT50" s="1448"/>
      <c r="VCU50" s="1451"/>
      <c r="VCV50" s="1447"/>
      <c r="VCW50" s="1448"/>
      <c r="VCX50" s="1448"/>
      <c r="VCY50" s="1448"/>
      <c r="VCZ50" s="1449"/>
      <c r="VDA50" s="1771"/>
      <c r="VDB50" s="1447"/>
      <c r="VDC50" s="1448"/>
      <c r="VDD50" s="1448"/>
      <c r="VDE50" s="1448"/>
      <c r="VDF50" s="1449"/>
      <c r="VDG50" s="1450"/>
      <c r="VDH50" s="1448"/>
      <c r="VDI50" s="1448"/>
      <c r="VDJ50" s="1448"/>
      <c r="VDK50" s="1451"/>
      <c r="VDL50" s="1447"/>
      <c r="VDM50" s="1448"/>
      <c r="VDN50" s="1448"/>
      <c r="VDO50" s="1448"/>
      <c r="VDP50" s="1449"/>
      <c r="VDQ50" s="1771"/>
      <c r="VDR50" s="1447"/>
      <c r="VDS50" s="1448"/>
      <c r="VDT50" s="1448"/>
      <c r="VDU50" s="1448"/>
      <c r="VDV50" s="1449"/>
      <c r="VDW50" s="1450"/>
      <c r="VDX50" s="1448"/>
      <c r="VDY50" s="1448"/>
      <c r="VDZ50" s="1448"/>
      <c r="VEA50" s="1451"/>
      <c r="VEB50" s="1447"/>
      <c r="VEC50" s="1448"/>
      <c r="VED50" s="1448"/>
      <c r="VEE50" s="1448"/>
      <c r="VEF50" s="1449"/>
      <c r="VEG50" s="1771"/>
      <c r="VEH50" s="1447"/>
      <c r="VEI50" s="1448"/>
      <c r="VEJ50" s="1448"/>
      <c r="VEK50" s="1448"/>
      <c r="VEL50" s="1449"/>
      <c r="VEM50" s="1450"/>
      <c r="VEN50" s="1448"/>
      <c r="VEO50" s="1448"/>
      <c r="VEP50" s="1448"/>
      <c r="VEQ50" s="1451"/>
      <c r="VER50" s="1447"/>
      <c r="VES50" s="1448"/>
      <c r="VET50" s="1448"/>
      <c r="VEU50" s="1448"/>
      <c r="VEV50" s="1449"/>
      <c r="VEW50" s="1771"/>
      <c r="VEX50" s="1447"/>
      <c r="VEY50" s="1448"/>
      <c r="VEZ50" s="1448"/>
      <c r="VFA50" s="1448"/>
      <c r="VFB50" s="1449"/>
      <c r="VFC50" s="1450"/>
      <c r="VFD50" s="1448"/>
      <c r="VFE50" s="1448"/>
      <c r="VFF50" s="1448"/>
      <c r="VFG50" s="1451"/>
      <c r="VFH50" s="1447"/>
      <c r="VFI50" s="1448"/>
      <c r="VFJ50" s="1448"/>
      <c r="VFK50" s="1448"/>
      <c r="VFL50" s="1449"/>
      <c r="VFM50" s="1771"/>
      <c r="VFN50" s="1447"/>
      <c r="VFO50" s="1448"/>
      <c r="VFP50" s="1448"/>
      <c r="VFQ50" s="1448"/>
      <c r="VFR50" s="1449"/>
      <c r="VFS50" s="1450"/>
      <c r="VFT50" s="1448"/>
      <c r="VFU50" s="1448"/>
      <c r="VFV50" s="1448"/>
      <c r="VFW50" s="1451"/>
      <c r="VFX50" s="1447"/>
      <c r="VFY50" s="1448"/>
      <c r="VFZ50" s="1448"/>
      <c r="VGA50" s="1448"/>
      <c r="VGB50" s="1449"/>
      <c r="VGC50" s="1771"/>
      <c r="VGD50" s="1447"/>
      <c r="VGE50" s="1448"/>
      <c r="VGF50" s="1448"/>
      <c r="VGG50" s="1448"/>
      <c r="VGH50" s="1449"/>
      <c r="VGI50" s="1450"/>
      <c r="VGJ50" s="1448"/>
      <c r="VGK50" s="1448"/>
      <c r="VGL50" s="1448"/>
      <c r="VGM50" s="1451"/>
      <c r="VGN50" s="1447"/>
      <c r="VGO50" s="1448"/>
      <c r="VGP50" s="1448"/>
      <c r="VGQ50" s="1448"/>
      <c r="VGR50" s="1449"/>
      <c r="VGS50" s="1771"/>
      <c r="VGT50" s="1447"/>
      <c r="VGU50" s="1448"/>
      <c r="VGV50" s="1448"/>
      <c r="VGW50" s="1448"/>
      <c r="VGX50" s="1449"/>
      <c r="VGY50" s="1450"/>
      <c r="VGZ50" s="1448"/>
      <c r="VHA50" s="1448"/>
      <c r="VHB50" s="1448"/>
      <c r="VHC50" s="1451"/>
      <c r="VHD50" s="1447"/>
      <c r="VHE50" s="1448"/>
      <c r="VHF50" s="1448"/>
      <c r="VHG50" s="1448"/>
      <c r="VHH50" s="1449"/>
      <c r="VHI50" s="1771"/>
      <c r="VHJ50" s="1447"/>
      <c r="VHK50" s="1448"/>
      <c r="VHL50" s="1448"/>
      <c r="VHM50" s="1448"/>
      <c r="VHN50" s="1449"/>
      <c r="VHO50" s="1450"/>
      <c r="VHP50" s="1448"/>
      <c r="VHQ50" s="1448"/>
      <c r="VHR50" s="1448"/>
      <c r="VHS50" s="1451"/>
      <c r="VHT50" s="1447"/>
      <c r="VHU50" s="1448"/>
      <c r="VHV50" s="1448"/>
      <c r="VHW50" s="1448"/>
      <c r="VHX50" s="1449"/>
      <c r="VHY50" s="1771"/>
      <c r="VHZ50" s="1447"/>
      <c r="VIA50" s="1448"/>
      <c r="VIB50" s="1448"/>
      <c r="VIC50" s="1448"/>
      <c r="VID50" s="1449"/>
      <c r="VIE50" s="1450"/>
      <c r="VIF50" s="1448"/>
      <c r="VIG50" s="1448"/>
      <c r="VIH50" s="1448"/>
      <c r="VII50" s="1451"/>
      <c r="VIJ50" s="1447"/>
      <c r="VIK50" s="1448"/>
      <c r="VIL50" s="1448"/>
      <c r="VIM50" s="1448"/>
      <c r="VIN50" s="1449"/>
      <c r="VIO50" s="1771"/>
      <c r="VIP50" s="1447"/>
      <c r="VIQ50" s="1448"/>
      <c r="VIR50" s="1448"/>
      <c r="VIS50" s="1448"/>
      <c r="VIT50" s="1449"/>
      <c r="VIU50" s="1450"/>
      <c r="VIV50" s="1448"/>
      <c r="VIW50" s="1448"/>
      <c r="VIX50" s="1448"/>
      <c r="VIY50" s="1451"/>
      <c r="VIZ50" s="1447"/>
      <c r="VJA50" s="1448"/>
      <c r="VJB50" s="1448"/>
      <c r="VJC50" s="1448"/>
      <c r="VJD50" s="1449"/>
      <c r="VJE50" s="1771"/>
      <c r="VJF50" s="1447"/>
      <c r="VJG50" s="1448"/>
      <c r="VJH50" s="1448"/>
      <c r="VJI50" s="1448"/>
      <c r="VJJ50" s="1449"/>
      <c r="VJK50" s="1450"/>
      <c r="VJL50" s="1448"/>
      <c r="VJM50" s="1448"/>
      <c r="VJN50" s="1448"/>
      <c r="VJO50" s="1451"/>
      <c r="VJP50" s="1447"/>
      <c r="VJQ50" s="1448"/>
      <c r="VJR50" s="1448"/>
      <c r="VJS50" s="1448"/>
      <c r="VJT50" s="1449"/>
      <c r="VJU50" s="1771"/>
      <c r="VJV50" s="1447"/>
      <c r="VJW50" s="1448"/>
      <c r="VJX50" s="1448"/>
      <c r="VJY50" s="1448"/>
      <c r="VJZ50" s="1449"/>
      <c r="VKA50" s="1450"/>
      <c r="VKB50" s="1448"/>
      <c r="VKC50" s="1448"/>
      <c r="VKD50" s="1448"/>
      <c r="VKE50" s="1451"/>
      <c r="VKF50" s="1447"/>
      <c r="VKG50" s="1448"/>
      <c r="VKH50" s="1448"/>
      <c r="VKI50" s="1448"/>
      <c r="VKJ50" s="1449"/>
      <c r="VKK50" s="1771"/>
      <c r="VKL50" s="1447"/>
      <c r="VKM50" s="1448"/>
      <c r="VKN50" s="1448"/>
      <c r="VKO50" s="1448"/>
      <c r="VKP50" s="1449"/>
      <c r="VKQ50" s="1450"/>
      <c r="VKR50" s="1448"/>
      <c r="VKS50" s="1448"/>
      <c r="VKT50" s="1448"/>
      <c r="VKU50" s="1451"/>
      <c r="VKV50" s="1447"/>
      <c r="VKW50" s="1448"/>
      <c r="VKX50" s="1448"/>
      <c r="VKY50" s="1448"/>
      <c r="VKZ50" s="1449"/>
      <c r="VLA50" s="1771"/>
      <c r="VLB50" s="1447"/>
      <c r="VLC50" s="1448"/>
      <c r="VLD50" s="1448"/>
      <c r="VLE50" s="1448"/>
      <c r="VLF50" s="1449"/>
      <c r="VLG50" s="1450"/>
      <c r="VLH50" s="1448"/>
      <c r="VLI50" s="1448"/>
      <c r="VLJ50" s="1448"/>
      <c r="VLK50" s="1451"/>
      <c r="VLL50" s="1447"/>
      <c r="VLM50" s="1448"/>
      <c r="VLN50" s="1448"/>
      <c r="VLO50" s="1448"/>
      <c r="VLP50" s="1449"/>
      <c r="VLQ50" s="1771"/>
      <c r="VLR50" s="1447"/>
      <c r="VLS50" s="1448"/>
      <c r="VLT50" s="1448"/>
      <c r="VLU50" s="1448"/>
      <c r="VLV50" s="1449"/>
      <c r="VLW50" s="1450"/>
      <c r="VLX50" s="1448"/>
      <c r="VLY50" s="1448"/>
      <c r="VLZ50" s="1448"/>
      <c r="VMA50" s="1451"/>
      <c r="VMB50" s="1447"/>
      <c r="VMC50" s="1448"/>
      <c r="VMD50" s="1448"/>
      <c r="VME50" s="1448"/>
      <c r="VMF50" s="1449"/>
      <c r="VMG50" s="1771"/>
      <c r="VMH50" s="1447"/>
      <c r="VMI50" s="1448"/>
      <c r="VMJ50" s="1448"/>
      <c r="VMK50" s="1448"/>
      <c r="VML50" s="1449"/>
      <c r="VMM50" s="1450"/>
      <c r="VMN50" s="1448"/>
      <c r="VMO50" s="1448"/>
      <c r="VMP50" s="1448"/>
      <c r="VMQ50" s="1451"/>
      <c r="VMR50" s="1447"/>
      <c r="VMS50" s="1448"/>
      <c r="VMT50" s="1448"/>
      <c r="VMU50" s="1448"/>
      <c r="VMV50" s="1449"/>
      <c r="VMW50" s="1771"/>
      <c r="VMX50" s="1447"/>
      <c r="VMY50" s="1448"/>
      <c r="VMZ50" s="1448"/>
      <c r="VNA50" s="1448"/>
      <c r="VNB50" s="1449"/>
      <c r="VNC50" s="1450"/>
      <c r="VND50" s="1448"/>
      <c r="VNE50" s="1448"/>
      <c r="VNF50" s="1448"/>
      <c r="VNG50" s="1451"/>
      <c r="VNH50" s="1447"/>
      <c r="VNI50" s="1448"/>
      <c r="VNJ50" s="1448"/>
      <c r="VNK50" s="1448"/>
      <c r="VNL50" s="1449"/>
      <c r="VNM50" s="1771"/>
      <c r="VNN50" s="1447"/>
      <c r="VNO50" s="1448"/>
      <c r="VNP50" s="1448"/>
      <c r="VNQ50" s="1448"/>
      <c r="VNR50" s="1449"/>
      <c r="VNS50" s="1450"/>
      <c r="VNT50" s="1448"/>
      <c r="VNU50" s="1448"/>
      <c r="VNV50" s="1448"/>
      <c r="VNW50" s="1451"/>
      <c r="VNX50" s="1447"/>
      <c r="VNY50" s="1448"/>
      <c r="VNZ50" s="1448"/>
      <c r="VOA50" s="1448"/>
      <c r="VOB50" s="1449"/>
      <c r="VOC50" s="1771"/>
      <c r="VOD50" s="1447"/>
      <c r="VOE50" s="1448"/>
      <c r="VOF50" s="1448"/>
      <c r="VOG50" s="1448"/>
      <c r="VOH50" s="1449"/>
      <c r="VOI50" s="1450"/>
      <c r="VOJ50" s="1448"/>
      <c r="VOK50" s="1448"/>
      <c r="VOL50" s="1448"/>
      <c r="VOM50" s="1451"/>
      <c r="VON50" s="1447"/>
      <c r="VOO50" s="1448"/>
      <c r="VOP50" s="1448"/>
      <c r="VOQ50" s="1448"/>
      <c r="VOR50" s="1449"/>
      <c r="VOS50" s="1771"/>
      <c r="VOT50" s="1447"/>
      <c r="VOU50" s="1448"/>
      <c r="VOV50" s="1448"/>
      <c r="VOW50" s="1448"/>
      <c r="VOX50" s="1449"/>
      <c r="VOY50" s="1450"/>
      <c r="VOZ50" s="1448"/>
      <c r="VPA50" s="1448"/>
      <c r="VPB50" s="1448"/>
      <c r="VPC50" s="1451"/>
      <c r="VPD50" s="1447"/>
      <c r="VPE50" s="1448"/>
      <c r="VPF50" s="1448"/>
      <c r="VPG50" s="1448"/>
      <c r="VPH50" s="1449"/>
      <c r="VPI50" s="1771"/>
      <c r="VPJ50" s="1447"/>
      <c r="VPK50" s="1448"/>
      <c r="VPL50" s="1448"/>
      <c r="VPM50" s="1448"/>
      <c r="VPN50" s="1449"/>
      <c r="VPO50" s="1450"/>
      <c r="VPP50" s="1448"/>
      <c r="VPQ50" s="1448"/>
      <c r="VPR50" s="1448"/>
      <c r="VPS50" s="1451"/>
      <c r="VPT50" s="1447"/>
      <c r="VPU50" s="1448"/>
      <c r="VPV50" s="1448"/>
      <c r="VPW50" s="1448"/>
      <c r="VPX50" s="1449"/>
      <c r="VPY50" s="1771"/>
      <c r="VPZ50" s="1447"/>
      <c r="VQA50" s="1448"/>
      <c r="VQB50" s="1448"/>
      <c r="VQC50" s="1448"/>
      <c r="VQD50" s="1449"/>
      <c r="VQE50" s="1450"/>
      <c r="VQF50" s="1448"/>
      <c r="VQG50" s="1448"/>
      <c r="VQH50" s="1448"/>
      <c r="VQI50" s="1451"/>
      <c r="VQJ50" s="1447"/>
      <c r="VQK50" s="1448"/>
      <c r="VQL50" s="1448"/>
      <c r="VQM50" s="1448"/>
      <c r="VQN50" s="1449"/>
      <c r="VQO50" s="1771"/>
      <c r="VQP50" s="1447"/>
      <c r="VQQ50" s="1448"/>
      <c r="VQR50" s="1448"/>
      <c r="VQS50" s="1448"/>
      <c r="VQT50" s="1449"/>
      <c r="VQU50" s="1450"/>
      <c r="VQV50" s="1448"/>
      <c r="VQW50" s="1448"/>
      <c r="VQX50" s="1448"/>
      <c r="VQY50" s="1451"/>
      <c r="VQZ50" s="1447"/>
      <c r="VRA50" s="1448"/>
      <c r="VRB50" s="1448"/>
      <c r="VRC50" s="1448"/>
      <c r="VRD50" s="1449"/>
      <c r="VRE50" s="1771"/>
      <c r="VRF50" s="1447"/>
      <c r="VRG50" s="1448"/>
      <c r="VRH50" s="1448"/>
      <c r="VRI50" s="1448"/>
      <c r="VRJ50" s="1449"/>
      <c r="VRK50" s="1450"/>
      <c r="VRL50" s="1448"/>
      <c r="VRM50" s="1448"/>
      <c r="VRN50" s="1448"/>
      <c r="VRO50" s="1451"/>
      <c r="VRP50" s="1447"/>
      <c r="VRQ50" s="1448"/>
      <c r="VRR50" s="1448"/>
      <c r="VRS50" s="1448"/>
      <c r="VRT50" s="1449"/>
      <c r="VRU50" s="1771"/>
      <c r="VRV50" s="1447"/>
      <c r="VRW50" s="1448"/>
      <c r="VRX50" s="1448"/>
      <c r="VRY50" s="1448"/>
      <c r="VRZ50" s="1449"/>
      <c r="VSA50" s="1450"/>
      <c r="VSB50" s="1448"/>
      <c r="VSC50" s="1448"/>
      <c r="VSD50" s="1448"/>
      <c r="VSE50" s="1451"/>
      <c r="VSF50" s="1447"/>
      <c r="VSG50" s="1448"/>
      <c r="VSH50" s="1448"/>
      <c r="VSI50" s="1448"/>
      <c r="VSJ50" s="1449"/>
      <c r="VSK50" s="1771"/>
      <c r="VSL50" s="1447"/>
      <c r="VSM50" s="1448"/>
      <c r="VSN50" s="1448"/>
      <c r="VSO50" s="1448"/>
      <c r="VSP50" s="1449"/>
      <c r="VSQ50" s="1450"/>
      <c r="VSR50" s="1448"/>
      <c r="VSS50" s="1448"/>
      <c r="VST50" s="1448"/>
      <c r="VSU50" s="1451"/>
      <c r="VSV50" s="1447"/>
      <c r="VSW50" s="1448"/>
      <c r="VSX50" s="1448"/>
      <c r="VSY50" s="1448"/>
      <c r="VSZ50" s="1449"/>
      <c r="VTA50" s="1771"/>
      <c r="VTB50" s="1447"/>
      <c r="VTC50" s="1448"/>
      <c r="VTD50" s="1448"/>
      <c r="VTE50" s="1448"/>
      <c r="VTF50" s="1449"/>
      <c r="VTG50" s="1450"/>
      <c r="VTH50" s="1448"/>
      <c r="VTI50" s="1448"/>
      <c r="VTJ50" s="1448"/>
      <c r="VTK50" s="1451"/>
      <c r="VTL50" s="1447"/>
      <c r="VTM50" s="1448"/>
      <c r="VTN50" s="1448"/>
      <c r="VTO50" s="1448"/>
      <c r="VTP50" s="1449"/>
      <c r="VTQ50" s="1771"/>
      <c r="VTR50" s="1447"/>
      <c r="VTS50" s="1448"/>
      <c r="VTT50" s="1448"/>
      <c r="VTU50" s="1448"/>
      <c r="VTV50" s="1449"/>
      <c r="VTW50" s="1450"/>
      <c r="VTX50" s="1448"/>
      <c r="VTY50" s="1448"/>
      <c r="VTZ50" s="1448"/>
      <c r="VUA50" s="1451"/>
      <c r="VUB50" s="1447"/>
      <c r="VUC50" s="1448"/>
      <c r="VUD50" s="1448"/>
      <c r="VUE50" s="1448"/>
      <c r="VUF50" s="1449"/>
      <c r="VUG50" s="1771"/>
      <c r="VUH50" s="1447"/>
      <c r="VUI50" s="1448"/>
      <c r="VUJ50" s="1448"/>
      <c r="VUK50" s="1448"/>
      <c r="VUL50" s="1449"/>
      <c r="VUM50" s="1450"/>
      <c r="VUN50" s="1448"/>
      <c r="VUO50" s="1448"/>
      <c r="VUP50" s="1448"/>
      <c r="VUQ50" s="1451"/>
      <c r="VUR50" s="1447"/>
      <c r="VUS50" s="1448"/>
      <c r="VUT50" s="1448"/>
      <c r="VUU50" s="1448"/>
      <c r="VUV50" s="1449"/>
      <c r="VUW50" s="1771"/>
      <c r="VUX50" s="1447"/>
      <c r="VUY50" s="1448"/>
      <c r="VUZ50" s="1448"/>
      <c r="VVA50" s="1448"/>
      <c r="VVB50" s="1449"/>
      <c r="VVC50" s="1450"/>
      <c r="VVD50" s="1448"/>
      <c r="VVE50" s="1448"/>
      <c r="VVF50" s="1448"/>
      <c r="VVG50" s="1451"/>
      <c r="VVH50" s="1447"/>
      <c r="VVI50" s="1448"/>
      <c r="VVJ50" s="1448"/>
      <c r="VVK50" s="1448"/>
      <c r="VVL50" s="1449"/>
      <c r="VVM50" s="1771"/>
      <c r="VVN50" s="1447"/>
      <c r="VVO50" s="1448"/>
      <c r="VVP50" s="1448"/>
      <c r="VVQ50" s="1448"/>
      <c r="VVR50" s="1449"/>
      <c r="VVS50" s="1450"/>
      <c r="VVT50" s="1448"/>
      <c r="VVU50" s="1448"/>
      <c r="VVV50" s="1448"/>
      <c r="VVW50" s="1451"/>
      <c r="VVX50" s="1447"/>
      <c r="VVY50" s="1448"/>
      <c r="VVZ50" s="1448"/>
      <c r="VWA50" s="1448"/>
      <c r="VWB50" s="1449"/>
      <c r="VWC50" s="1771"/>
      <c r="VWD50" s="1447"/>
      <c r="VWE50" s="1448"/>
      <c r="VWF50" s="1448"/>
      <c r="VWG50" s="1448"/>
      <c r="VWH50" s="1449"/>
      <c r="VWI50" s="1450"/>
      <c r="VWJ50" s="1448"/>
      <c r="VWK50" s="1448"/>
      <c r="VWL50" s="1448"/>
      <c r="VWM50" s="1451"/>
      <c r="VWN50" s="1447"/>
      <c r="VWO50" s="1448"/>
      <c r="VWP50" s="1448"/>
      <c r="VWQ50" s="1448"/>
      <c r="VWR50" s="1449"/>
      <c r="VWS50" s="1771"/>
      <c r="VWT50" s="1447"/>
      <c r="VWU50" s="1448"/>
      <c r="VWV50" s="1448"/>
      <c r="VWW50" s="1448"/>
      <c r="VWX50" s="1449"/>
      <c r="VWY50" s="1450"/>
      <c r="VWZ50" s="1448"/>
      <c r="VXA50" s="1448"/>
      <c r="VXB50" s="1448"/>
      <c r="VXC50" s="1451"/>
      <c r="VXD50" s="1447"/>
      <c r="VXE50" s="1448"/>
      <c r="VXF50" s="1448"/>
      <c r="VXG50" s="1448"/>
      <c r="VXH50" s="1449"/>
      <c r="VXI50" s="1771"/>
      <c r="VXJ50" s="1447"/>
      <c r="VXK50" s="1448"/>
      <c r="VXL50" s="1448"/>
      <c r="VXM50" s="1448"/>
      <c r="VXN50" s="1449"/>
      <c r="VXO50" s="1450"/>
      <c r="VXP50" s="1448"/>
      <c r="VXQ50" s="1448"/>
      <c r="VXR50" s="1448"/>
      <c r="VXS50" s="1451"/>
      <c r="VXT50" s="1447"/>
      <c r="VXU50" s="1448"/>
      <c r="VXV50" s="1448"/>
      <c r="VXW50" s="1448"/>
      <c r="VXX50" s="1449"/>
      <c r="VXY50" s="1771"/>
      <c r="VXZ50" s="1447"/>
      <c r="VYA50" s="1448"/>
      <c r="VYB50" s="1448"/>
      <c r="VYC50" s="1448"/>
      <c r="VYD50" s="1449"/>
      <c r="VYE50" s="1450"/>
      <c r="VYF50" s="1448"/>
      <c r="VYG50" s="1448"/>
      <c r="VYH50" s="1448"/>
      <c r="VYI50" s="1451"/>
      <c r="VYJ50" s="1447"/>
      <c r="VYK50" s="1448"/>
      <c r="VYL50" s="1448"/>
      <c r="VYM50" s="1448"/>
      <c r="VYN50" s="1449"/>
      <c r="VYO50" s="1771"/>
      <c r="VYP50" s="1447"/>
      <c r="VYQ50" s="1448"/>
      <c r="VYR50" s="1448"/>
      <c r="VYS50" s="1448"/>
      <c r="VYT50" s="1449"/>
      <c r="VYU50" s="1450"/>
      <c r="VYV50" s="1448"/>
      <c r="VYW50" s="1448"/>
      <c r="VYX50" s="1448"/>
      <c r="VYY50" s="1451"/>
      <c r="VYZ50" s="1447"/>
      <c r="VZA50" s="1448"/>
      <c r="VZB50" s="1448"/>
      <c r="VZC50" s="1448"/>
      <c r="VZD50" s="1449"/>
      <c r="VZE50" s="1771"/>
      <c r="VZF50" s="1447"/>
      <c r="VZG50" s="1448"/>
      <c r="VZH50" s="1448"/>
      <c r="VZI50" s="1448"/>
      <c r="VZJ50" s="1449"/>
      <c r="VZK50" s="1450"/>
      <c r="VZL50" s="1448"/>
      <c r="VZM50" s="1448"/>
      <c r="VZN50" s="1448"/>
      <c r="VZO50" s="1451"/>
      <c r="VZP50" s="1447"/>
      <c r="VZQ50" s="1448"/>
      <c r="VZR50" s="1448"/>
      <c r="VZS50" s="1448"/>
      <c r="VZT50" s="1449"/>
      <c r="VZU50" s="1771"/>
      <c r="VZV50" s="1447"/>
      <c r="VZW50" s="1448"/>
      <c r="VZX50" s="1448"/>
      <c r="VZY50" s="1448"/>
      <c r="VZZ50" s="1449"/>
      <c r="WAA50" s="1450"/>
      <c r="WAB50" s="1448"/>
      <c r="WAC50" s="1448"/>
      <c r="WAD50" s="1448"/>
      <c r="WAE50" s="1451"/>
      <c r="WAF50" s="1447"/>
      <c r="WAG50" s="1448"/>
      <c r="WAH50" s="1448"/>
      <c r="WAI50" s="1448"/>
      <c r="WAJ50" s="1449"/>
      <c r="WAK50" s="1771"/>
      <c r="WAL50" s="1447"/>
      <c r="WAM50" s="1448"/>
      <c r="WAN50" s="1448"/>
      <c r="WAO50" s="1448"/>
      <c r="WAP50" s="1449"/>
      <c r="WAQ50" s="1450"/>
      <c r="WAR50" s="1448"/>
      <c r="WAS50" s="1448"/>
      <c r="WAT50" s="1448"/>
      <c r="WAU50" s="1451"/>
      <c r="WAV50" s="1447"/>
      <c r="WAW50" s="1448"/>
      <c r="WAX50" s="1448"/>
      <c r="WAY50" s="1448"/>
      <c r="WAZ50" s="1449"/>
      <c r="WBA50" s="1771"/>
      <c r="WBB50" s="1447"/>
      <c r="WBC50" s="1448"/>
      <c r="WBD50" s="1448"/>
      <c r="WBE50" s="1448"/>
      <c r="WBF50" s="1449"/>
      <c r="WBG50" s="1450"/>
      <c r="WBH50" s="1448"/>
      <c r="WBI50" s="1448"/>
      <c r="WBJ50" s="1448"/>
      <c r="WBK50" s="1451"/>
      <c r="WBL50" s="1447"/>
      <c r="WBM50" s="1448"/>
      <c r="WBN50" s="1448"/>
      <c r="WBO50" s="1448"/>
      <c r="WBP50" s="1449"/>
      <c r="WBQ50" s="1771"/>
      <c r="WBR50" s="1447"/>
      <c r="WBS50" s="1448"/>
      <c r="WBT50" s="1448"/>
      <c r="WBU50" s="1448"/>
      <c r="WBV50" s="1449"/>
      <c r="WBW50" s="1450"/>
      <c r="WBX50" s="1448"/>
      <c r="WBY50" s="1448"/>
      <c r="WBZ50" s="1448"/>
      <c r="WCA50" s="1451"/>
      <c r="WCB50" s="1447"/>
      <c r="WCC50" s="1448"/>
      <c r="WCD50" s="1448"/>
      <c r="WCE50" s="1448"/>
      <c r="WCF50" s="1449"/>
      <c r="WCG50" s="1771"/>
      <c r="WCH50" s="1447"/>
      <c r="WCI50" s="1448"/>
      <c r="WCJ50" s="1448"/>
      <c r="WCK50" s="1448"/>
      <c r="WCL50" s="1449"/>
      <c r="WCM50" s="1450"/>
      <c r="WCN50" s="1448"/>
      <c r="WCO50" s="1448"/>
      <c r="WCP50" s="1448"/>
      <c r="WCQ50" s="1451"/>
      <c r="WCR50" s="1447"/>
      <c r="WCS50" s="1448"/>
      <c r="WCT50" s="1448"/>
      <c r="WCU50" s="1448"/>
      <c r="WCV50" s="1449"/>
      <c r="WCW50" s="1771"/>
      <c r="WCX50" s="1447"/>
      <c r="WCY50" s="1448"/>
      <c r="WCZ50" s="1448"/>
      <c r="WDA50" s="1448"/>
      <c r="WDB50" s="1449"/>
      <c r="WDC50" s="1450"/>
      <c r="WDD50" s="1448"/>
      <c r="WDE50" s="1448"/>
      <c r="WDF50" s="1448"/>
      <c r="WDG50" s="1451"/>
      <c r="WDH50" s="1447"/>
      <c r="WDI50" s="1448"/>
      <c r="WDJ50" s="1448"/>
      <c r="WDK50" s="1448"/>
      <c r="WDL50" s="1449"/>
      <c r="WDM50" s="1771"/>
      <c r="WDN50" s="1447"/>
      <c r="WDO50" s="1448"/>
      <c r="WDP50" s="1448"/>
      <c r="WDQ50" s="1448"/>
      <c r="WDR50" s="1449"/>
      <c r="WDS50" s="1450"/>
      <c r="WDT50" s="1448"/>
      <c r="WDU50" s="1448"/>
      <c r="WDV50" s="1448"/>
      <c r="WDW50" s="1451"/>
      <c r="WDX50" s="1447"/>
      <c r="WDY50" s="1448"/>
      <c r="WDZ50" s="1448"/>
      <c r="WEA50" s="1448"/>
      <c r="WEB50" s="1449"/>
      <c r="WEC50" s="1771"/>
      <c r="WED50" s="1447"/>
      <c r="WEE50" s="1448"/>
      <c r="WEF50" s="1448"/>
      <c r="WEG50" s="1448"/>
      <c r="WEH50" s="1449"/>
      <c r="WEI50" s="1450"/>
      <c r="WEJ50" s="1448"/>
      <c r="WEK50" s="1448"/>
      <c r="WEL50" s="1448"/>
      <c r="WEM50" s="1451"/>
      <c r="WEN50" s="1447"/>
      <c r="WEO50" s="1448"/>
      <c r="WEP50" s="1448"/>
      <c r="WEQ50" s="1448"/>
      <c r="WER50" s="1449"/>
      <c r="WES50" s="1771"/>
      <c r="WET50" s="1447"/>
      <c r="WEU50" s="1448"/>
      <c r="WEV50" s="1448"/>
      <c r="WEW50" s="1448"/>
      <c r="WEX50" s="1449"/>
      <c r="WEY50" s="1450"/>
      <c r="WEZ50" s="1448"/>
      <c r="WFA50" s="1448"/>
      <c r="WFB50" s="1448"/>
      <c r="WFC50" s="1451"/>
      <c r="WFD50" s="1447"/>
      <c r="WFE50" s="1448"/>
      <c r="WFF50" s="1448"/>
      <c r="WFG50" s="1448"/>
      <c r="WFH50" s="1449"/>
      <c r="WFI50" s="1771"/>
      <c r="WFJ50" s="1447"/>
      <c r="WFK50" s="1448"/>
      <c r="WFL50" s="1448"/>
      <c r="WFM50" s="1448"/>
      <c r="WFN50" s="1449"/>
      <c r="WFO50" s="1450"/>
      <c r="WFP50" s="1448"/>
      <c r="WFQ50" s="1448"/>
      <c r="WFR50" s="1448"/>
      <c r="WFS50" s="1451"/>
      <c r="WFT50" s="1447"/>
      <c r="WFU50" s="1448"/>
      <c r="WFV50" s="1448"/>
      <c r="WFW50" s="1448"/>
      <c r="WFX50" s="1449"/>
      <c r="WFY50" s="1771"/>
      <c r="WFZ50" s="1447"/>
      <c r="WGA50" s="1448"/>
      <c r="WGB50" s="1448"/>
      <c r="WGC50" s="1448"/>
      <c r="WGD50" s="1449"/>
      <c r="WGE50" s="1450"/>
      <c r="WGF50" s="1448"/>
      <c r="WGG50" s="1448"/>
      <c r="WGH50" s="1448"/>
      <c r="WGI50" s="1451"/>
      <c r="WGJ50" s="1447"/>
      <c r="WGK50" s="1448"/>
      <c r="WGL50" s="1448"/>
      <c r="WGM50" s="1448"/>
      <c r="WGN50" s="1449"/>
      <c r="WGO50" s="1771"/>
      <c r="WGP50" s="1447"/>
      <c r="WGQ50" s="1448"/>
      <c r="WGR50" s="1448"/>
      <c r="WGS50" s="1448"/>
      <c r="WGT50" s="1449"/>
      <c r="WGU50" s="1450"/>
      <c r="WGV50" s="1448"/>
      <c r="WGW50" s="1448"/>
      <c r="WGX50" s="1448"/>
      <c r="WGY50" s="1451"/>
      <c r="WGZ50" s="1447"/>
      <c r="WHA50" s="1448"/>
      <c r="WHB50" s="1448"/>
      <c r="WHC50" s="1448"/>
      <c r="WHD50" s="1449"/>
      <c r="WHE50" s="1771"/>
      <c r="WHF50" s="1447"/>
      <c r="WHG50" s="1448"/>
      <c r="WHH50" s="1448"/>
      <c r="WHI50" s="1448"/>
      <c r="WHJ50" s="1449"/>
      <c r="WHK50" s="1450"/>
      <c r="WHL50" s="1448"/>
      <c r="WHM50" s="1448"/>
      <c r="WHN50" s="1448"/>
      <c r="WHO50" s="1451"/>
      <c r="WHP50" s="1447"/>
      <c r="WHQ50" s="1448"/>
      <c r="WHR50" s="1448"/>
      <c r="WHS50" s="1448"/>
      <c r="WHT50" s="1449"/>
      <c r="WHU50" s="1771"/>
      <c r="WHV50" s="1447"/>
      <c r="WHW50" s="1448"/>
      <c r="WHX50" s="1448"/>
      <c r="WHY50" s="1448"/>
      <c r="WHZ50" s="1449"/>
      <c r="WIA50" s="1450"/>
      <c r="WIB50" s="1448"/>
      <c r="WIC50" s="1448"/>
      <c r="WID50" s="1448"/>
      <c r="WIE50" s="1451"/>
      <c r="WIF50" s="1447"/>
      <c r="WIG50" s="1448"/>
      <c r="WIH50" s="1448"/>
      <c r="WII50" s="1448"/>
      <c r="WIJ50" s="1449"/>
      <c r="WIK50" s="1771"/>
      <c r="WIL50" s="1447"/>
      <c r="WIM50" s="1448"/>
      <c r="WIN50" s="1448"/>
      <c r="WIO50" s="1448"/>
      <c r="WIP50" s="1449"/>
      <c r="WIQ50" s="1450"/>
      <c r="WIR50" s="1448"/>
      <c r="WIS50" s="1448"/>
      <c r="WIT50" s="1448"/>
      <c r="WIU50" s="1451"/>
      <c r="WIV50" s="1447"/>
      <c r="WIW50" s="1448"/>
      <c r="WIX50" s="1448"/>
      <c r="WIY50" s="1448"/>
      <c r="WIZ50" s="1449"/>
      <c r="WJA50" s="1771"/>
      <c r="WJB50" s="1447"/>
      <c r="WJC50" s="1448"/>
      <c r="WJD50" s="1448"/>
      <c r="WJE50" s="1448"/>
      <c r="WJF50" s="1449"/>
      <c r="WJG50" s="1450"/>
      <c r="WJH50" s="1448"/>
      <c r="WJI50" s="1448"/>
      <c r="WJJ50" s="1448"/>
      <c r="WJK50" s="1451"/>
      <c r="WJL50" s="1447"/>
      <c r="WJM50" s="1448"/>
      <c r="WJN50" s="1448"/>
      <c r="WJO50" s="1448"/>
      <c r="WJP50" s="1449"/>
      <c r="WJQ50" s="1771"/>
      <c r="WJR50" s="1447"/>
      <c r="WJS50" s="1448"/>
      <c r="WJT50" s="1448"/>
      <c r="WJU50" s="1448"/>
      <c r="WJV50" s="1449"/>
      <c r="WJW50" s="1450"/>
      <c r="WJX50" s="1448"/>
      <c r="WJY50" s="1448"/>
      <c r="WJZ50" s="1448"/>
      <c r="WKA50" s="1451"/>
      <c r="WKB50" s="1447"/>
      <c r="WKC50" s="1448"/>
      <c r="WKD50" s="1448"/>
      <c r="WKE50" s="1448"/>
      <c r="WKF50" s="1449"/>
      <c r="WKG50" s="1771"/>
      <c r="WKH50" s="1447"/>
      <c r="WKI50" s="1448"/>
      <c r="WKJ50" s="1448"/>
      <c r="WKK50" s="1448"/>
      <c r="WKL50" s="1449"/>
      <c r="WKM50" s="1450"/>
      <c r="WKN50" s="1448"/>
      <c r="WKO50" s="1448"/>
      <c r="WKP50" s="1448"/>
      <c r="WKQ50" s="1451"/>
      <c r="WKR50" s="1447"/>
      <c r="WKS50" s="1448"/>
      <c r="WKT50" s="1448"/>
      <c r="WKU50" s="1448"/>
      <c r="WKV50" s="1449"/>
      <c r="WKW50" s="1771"/>
      <c r="WKX50" s="1447"/>
      <c r="WKY50" s="1448"/>
      <c r="WKZ50" s="1448"/>
      <c r="WLA50" s="1448"/>
      <c r="WLB50" s="1449"/>
      <c r="WLC50" s="1450"/>
      <c r="WLD50" s="1448"/>
      <c r="WLE50" s="1448"/>
      <c r="WLF50" s="1448"/>
      <c r="WLG50" s="1451"/>
      <c r="WLH50" s="1447"/>
      <c r="WLI50" s="1448"/>
      <c r="WLJ50" s="1448"/>
      <c r="WLK50" s="1448"/>
      <c r="WLL50" s="1449"/>
      <c r="WLM50" s="1771"/>
      <c r="WLN50" s="1447"/>
      <c r="WLO50" s="1448"/>
      <c r="WLP50" s="1448"/>
      <c r="WLQ50" s="1448"/>
      <c r="WLR50" s="1449"/>
      <c r="WLS50" s="1450"/>
      <c r="WLT50" s="1448"/>
      <c r="WLU50" s="1448"/>
      <c r="WLV50" s="1448"/>
      <c r="WLW50" s="1451"/>
      <c r="WLX50" s="1447"/>
      <c r="WLY50" s="1448"/>
      <c r="WLZ50" s="1448"/>
      <c r="WMA50" s="1448"/>
      <c r="WMB50" s="1449"/>
      <c r="WMC50" s="1771"/>
      <c r="WMD50" s="1447"/>
      <c r="WME50" s="1448"/>
      <c r="WMF50" s="1448"/>
      <c r="WMG50" s="1448"/>
      <c r="WMH50" s="1449"/>
      <c r="WMI50" s="1450"/>
      <c r="WMJ50" s="1448"/>
      <c r="WMK50" s="1448"/>
      <c r="WML50" s="1448"/>
      <c r="WMM50" s="1451"/>
      <c r="WMN50" s="1447"/>
      <c r="WMO50" s="1448"/>
      <c r="WMP50" s="1448"/>
      <c r="WMQ50" s="1448"/>
      <c r="WMR50" s="1449"/>
      <c r="WMS50" s="1771"/>
      <c r="WMT50" s="1447"/>
      <c r="WMU50" s="1448"/>
      <c r="WMV50" s="1448"/>
      <c r="WMW50" s="1448"/>
      <c r="WMX50" s="1449"/>
      <c r="WMY50" s="1450"/>
      <c r="WMZ50" s="1448"/>
      <c r="WNA50" s="1448"/>
      <c r="WNB50" s="1448"/>
      <c r="WNC50" s="1451"/>
      <c r="WND50" s="1447"/>
      <c r="WNE50" s="1448"/>
      <c r="WNF50" s="1448"/>
      <c r="WNG50" s="1448"/>
      <c r="WNH50" s="1449"/>
      <c r="WNI50" s="1771"/>
      <c r="WNJ50" s="1447"/>
      <c r="WNK50" s="1448"/>
      <c r="WNL50" s="1448"/>
      <c r="WNM50" s="1448"/>
      <c r="WNN50" s="1449"/>
      <c r="WNO50" s="1450"/>
      <c r="WNP50" s="1448"/>
      <c r="WNQ50" s="1448"/>
      <c r="WNR50" s="1448"/>
      <c r="WNS50" s="1451"/>
      <c r="WNT50" s="1447"/>
      <c r="WNU50" s="1448"/>
      <c r="WNV50" s="1448"/>
      <c r="WNW50" s="1448"/>
      <c r="WNX50" s="1449"/>
      <c r="WNY50" s="1771"/>
      <c r="WNZ50" s="1447"/>
      <c r="WOA50" s="1448"/>
      <c r="WOB50" s="1448"/>
      <c r="WOC50" s="1448"/>
      <c r="WOD50" s="1449"/>
      <c r="WOE50" s="1450"/>
      <c r="WOF50" s="1448"/>
      <c r="WOG50" s="1448"/>
      <c r="WOH50" s="1448"/>
      <c r="WOI50" s="1451"/>
      <c r="WOJ50" s="1447"/>
      <c r="WOK50" s="1448"/>
      <c r="WOL50" s="1448"/>
      <c r="WOM50" s="1448"/>
      <c r="WON50" s="1449"/>
      <c r="WOO50" s="1771"/>
      <c r="WOP50" s="1447"/>
      <c r="WOQ50" s="1448"/>
      <c r="WOR50" s="1448"/>
      <c r="WOS50" s="1448"/>
      <c r="WOT50" s="1449"/>
      <c r="WOU50" s="1450"/>
      <c r="WOV50" s="1448"/>
      <c r="WOW50" s="1448"/>
      <c r="WOX50" s="1448"/>
      <c r="WOY50" s="1451"/>
      <c r="WOZ50" s="1447"/>
      <c r="WPA50" s="1448"/>
      <c r="WPB50" s="1448"/>
      <c r="WPC50" s="1448"/>
      <c r="WPD50" s="1449"/>
      <c r="WPE50" s="1771"/>
      <c r="WPF50" s="1447"/>
      <c r="WPG50" s="1448"/>
      <c r="WPH50" s="1448"/>
      <c r="WPI50" s="1448"/>
      <c r="WPJ50" s="1449"/>
      <c r="WPK50" s="1450"/>
      <c r="WPL50" s="1448"/>
      <c r="WPM50" s="1448"/>
      <c r="WPN50" s="1448"/>
      <c r="WPO50" s="1451"/>
      <c r="WPP50" s="1447"/>
      <c r="WPQ50" s="1448"/>
      <c r="WPR50" s="1448"/>
      <c r="WPS50" s="1448"/>
      <c r="WPT50" s="1449"/>
      <c r="WPU50" s="1771"/>
      <c r="WPV50" s="1447"/>
      <c r="WPW50" s="1448"/>
      <c r="WPX50" s="1448"/>
      <c r="WPY50" s="1448"/>
      <c r="WPZ50" s="1449"/>
      <c r="WQA50" s="1450"/>
      <c r="WQB50" s="1448"/>
      <c r="WQC50" s="1448"/>
      <c r="WQD50" s="1448"/>
      <c r="WQE50" s="1451"/>
      <c r="WQF50" s="1447"/>
      <c r="WQG50" s="1448"/>
      <c r="WQH50" s="1448"/>
      <c r="WQI50" s="1448"/>
      <c r="WQJ50" s="1449"/>
      <c r="WQK50" s="1771"/>
      <c r="WQL50" s="1447"/>
      <c r="WQM50" s="1448"/>
      <c r="WQN50" s="1448"/>
      <c r="WQO50" s="1448"/>
      <c r="WQP50" s="1449"/>
      <c r="WQQ50" s="1450"/>
      <c r="WQR50" s="1448"/>
      <c r="WQS50" s="1448"/>
      <c r="WQT50" s="1448"/>
      <c r="WQU50" s="1451"/>
      <c r="WQV50" s="1447"/>
      <c r="WQW50" s="1448"/>
      <c r="WQX50" s="1448"/>
      <c r="WQY50" s="1448"/>
      <c r="WQZ50" s="1449"/>
      <c r="WRA50" s="1771"/>
      <c r="WRB50" s="1447"/>
      <c r="WRC50" s="1448"/>
      <c r="WRD50" s="1448"/>
      <c r="WRE50" s="1448"/>
      <c r="WRF50" s="1449"/>
      <c r="WRG50" s="1450"/>
      <c r="WRH50" s="1448"/>
      <c r="WRI50" s="1448"/>
      <c r="WRJ50" s="1448"/>
      <c r="WRK50" s="1451"/>
      <c r="WRL50" s="1447"/>
      <c r="WRM50" s="1448"/>
      <c r="WRN50" s="1448"/>
      <c r="WRO50" s="1448"/>
      <c r="WRP50" s="1449"/>
      <c r="WRQ50" s="1771"/>
      <c r="WRR50" s="1447"/>
      <c r="WRS50" s="1448"/>
      <c r="WRT50" s="1448"/>
      <c r="WRU50" s="1448"/>
      <c r="WRV50" s="1449"/>
      <c r="WRW50" s="1450"/>
      <c r="WRX50" s="1448"/>
      <c r="WRY50" s="1448"/>
      <c r="WRZ50" s="1448"/>
      <c r="WSA50" s="1451"/>
      <c r="WSB50" s="1447"/>
      <c r="WSC50" s="1448"/>
      <c r="WSD50" s="1448"/>
      <c r="WSE50" s="1448"/>
      <c r="WSF50" s="1449"/>
      <c r="WSG50" s="1771"/>
      <c r="WSH50" s="1447"/>
      <c r="WSI50" s="1448"/>
      <c r="WSJ50" s="1448"/>
      <c r="WSK50" s="1448"/>
      <c r="WSL50" s="1449"/>
      <c r="WSM50" s="1450"/>
      <c r="WSN50" s="1448"/>
      <c r="WSO50" s="1448"/>
      <c r="WSP50" s="1448"/>
      <c r="WSQ50" s="1451"/>
      <c r="WSR50" s="1447"/>
      <c r="WSS50" s="1448"/>
      <c r="WST50" s="1448"/>
      <c r="WSU50" s="1448"/>
      <c r="WSV50" s="1449"/>
      <c r="WSW50" s="1771"/>
      <c r="WSX50" s="1447"/>
      <c r="WSY50" s="1448"/>
      <c r="WSZ50" s="1448"/>
      <c r="WTA50" s="1448"/>
      <c r="WTB50" s="1449"/>
      <c r="WTC50" s="1450"/>
      <c r="WTD50" s="1448"/>
      <c r="WTE50" s="1448"/>
      <c r="WTF50" s="1448"/>
      <c r="WTG50" s="1451"/>
      <c r="WTH50" s="1447"/>
      <c r="WTI50" s="1448"/>
      <c r="WTJ50" s="1448"/>
      <c r="WTK50" s="1448"/>
      <c r="WTL50" s="1449"/>
      <c r="WTM50" s="1771"/>
      <c r="WTN50" s="1447"/>
      <c r="WTO50" s="1448"/>
      <c r="WTP50" s="1448"/>
      <c r="WTQ50" s="1448"/>
      <c r="WTR50" s="1449"/>
      <c r="WTS50" s="1450"/>
      <c r="WTT50" s="1448"/>
      <c r="WTU50" s="1448"/>
      <c r="WTV50" s="1448"/>
      <c r="WTW50" s="1451"/>
      <c r="WTX50" s="1447"/>
      <c r="WTY50" s="1448"/>
      <c r="WTZ50" s="1448"/>
      <c r="WUA50" s="1448"/>
      <c r="WUB50" s="1449"/>
      <c r="WUC50" s="1771"/>
      <c r="WUD50" s="1447"/>
      <c r="WUE50" s="1448"/>
      <c r="WUF50" s="1448"/>
      <c r="WUG50" s="1448"/>
      <c r="WUH50" s="1449"/>
      <c r="WUI50" s="1450"/>
      <c r="WUJ50" s="1448"/>
      <c r="WUK50" s="1448"/>
      <c r="WUL50" s="1448"/>
      <c r="WUM50" s="1451"/>
      <c r="WUN50" s="1447"/>
      <c r="WUO50" s="1448"/>
      <c r="WUP50" s="1448"/>
      <c r="WUQ50" s="1448"/>
      <c r="WUR50" s="1449"/>
      <c r="WUS50" s="1771"/>
      <c r="WUT50" s="1447"/>
      <c r="WUU50" s="1448"/>
      <c r="WUV50" s="1448"/>
      <c r="WUW50" s="1448"/>
      <c r="WUX50" s="1449"/>
      <c r="WUY50" s="1450"/>
      <c r="WUZ50" s="1448"/>
      <c r="WVA50" s="1448"/>
      <c r="WVB50" s="1448"/>
      <c r="WVC50" s="1451"/>
      <c r="WVD50" s="1447"/>
      <c r="WVE50" s="1448"/>
      <c r="WVF50" s="1448"/>
      <c r="WVG50" s="1448"/>
      <c r="WVH50" s="1449"/>
      <c r="WVI50" s="1771"/>
      <c r="WVJ50" s="1447"/>
      <c r="WVK50" s="1448"/>
      <c r="WVL50" s="1448"/>
      <c r="WVM50" s="1448"/>
      <c r="WVN50" s="1449"/>
      <c r="WVO50" s="1450"/>
      <c r="WVP50" s="1448"/>
      <c r="WVQ50" s="1448"/>
      <c r="WVR50" s="1448"/>
      <c r="WVS50" s="1451"/>
      <c r="WVT50" s="1447"/>
      <c r="WVU50" s="1448"/>
      <c r="WVV50" s="1448"/>
      <c r="WVW50" s="1448"/>
      <c r="WVX50" s="1449"/>
      <c r="WVY50" s="1771"/>
      <c r="WVZ50" s="1447"/>
      <c r="WWA50" s="1448"/>
      <c r="WWB50" s="1448"/>
      <c r="WWC50" s="1448"/>
      <c r="WWD50" s="1449"/>
      <c r="WWE50" s="1450"/>
      <c r="WWF50" s="1448"/>
      <c r="WWG50" s="1448"/>
      <c r="WWH50" s="1448"/>
      <c r="WWI50" s="1451"/>
      <c r="WWJ50" s="1447"/>
      <c r="WWK50" s="1448"/>
      <c r="WWL50" s="1448"/>
      <c r="WWM50" s="1448"/>
      <c r="WWN50" s="1449"/>
      <c r="WWO50" s="1771"/>
      <c r="WWP50" s="1447"/>
      <c r="WWQ50" s="1448"/>
      <c r="WWR50" s="1448"/>
      <c r="WWS50" s="1448"/>
      <c r="WWT50" s="1449"/>
      <c r="WWU50" s="1450"/>
      <c r="WWV50" s="1448"/>
      <c r="WWW50" s="1448"/>
      <c r="WWX50" s="1448"/>
      <c r="WWY50" s="1451"/>
      <c r="WWZ50" s="1447"/>
      <c r="WXA50" s="1448"/>
      <c r="WXB50" s="1448"/>
      <c r="WXC50" s="1448"/>
      <c r="WXD50" s="1449"/>
      <c r="WXE50" s="1771"/>
      <c r="WXF50" s="1447"/>
      <c r="WXG50" s="1448"/>
      <c r="WXH50" s="1448"/>
      <c r="WXI50" s="1448"/>
      <c r="WXJ50" s="1449"/>
      <c r="WXK50" s="1450"/>
      <c r="WXL50" s="1448"/>
      <c r="WXM50" s="1448"/>
      <c r="WXN50" s="1448"/>
      <c r="WXO50" s="1451"/>
      <c r="WXP50" s="1447"/>
      <c r="WXQ50" s="1448"/>
      <c r="WXR50" s="1448"/>
      <c r="WXS50" s="1448"/>
      <c r="WXT50" s="1449"/>
      <c r="WXU50" s="1771"/>
      <c r="WXV50" s="1447"/>
      <c r="WXW50" s="1448"/>
      <c r="WXX50" s="1448"/>
      <c r="WXY50" s="1448"/>
      <c r="WXZ50" s="1449"/>
      <c r="WYA50" s="1450"/>
      <c r="WYB50" s="1448"/>
      <c r="WYC50" s="1448"/>
      <c r="WYD50" s="1448"/>
      <c r="WYE50" s="1451"/>
      <c r="WYF50" s="1447"/>
      <c r="WYG50" s="1448"/>
      <c r="WYH50" s="1448"/>
      <c r="WYI50" s="1448"/>
      <c r="WYJ50" s="1449"/>
      <c r="WYK50" s="1771"/>
      <c r="WYL50" s="1447"/>
      <c r="WYM50" s="1448"/>
      <c r="WYN50" s="1448"/>
      <c r="WYO50" s="1448"/>
      <c r="WYP50" s="1449"/>
      <c r="WYQ50" s="1450"/>
      <c r="WYR50" s="1448"/>
      <c r="WYS50" s="1448"/>
      <c r="WYT50" s="1448"/>
      <c r="WYU50" s="1451"/>
      <c r="WYV50" s="1447"/>
      <c r="WYW50" s="1448"/>
      <c r="WYX50" s="1448"/>
      <c r="WYY50" s="1448"/>
      <c r="WYZ50" s="1449"/>
      <c r="WZA50" s="1771"/>
      <c r="WZB50" s="1447"/>
      <c r="WZC50" s="1448"/>
      <c r="WZD50" s="1448"/>
      <c r="WZE50" s="1448"/>
      <c r="WZF50" s="1449"/>
      <c r="WZG50" s="1450"/>
      <c r="WZH50" s="1448"/>
      <c r="WZI50" s="1448"/>
      <c r="WZJ50" s="1448"/>
      <c r="WZK50" s="1451"/>
      <c r="WZL50" s="1447"/>
      <c r="WZM50" s="1448"/>
      <c r="WZN50" s="1448"/>
      <c r="WZO50" s="1448"/>
      <c r="WZP50" s="1449"/>
      <c r="WZQ50" s="1771"/>
      <c r="WZR50" s="1447"/>
      <c r="WZS50" s="1448"/>
      <c r="WZT50" s="1448"/>
      <c r="WZU50" s="1448"/>
      <c r="WZV50" s="1449"/>
      <c r="WZW50" s="1450"/>
      <c r="WZX50" s="1448"/>
      <c r="WZY50" s="1448"/>
      <c r="WZZ50" s="1448"/>
      <c r="XAA50" s="1451"/>
      <c r="XAB50" s="1447"/>
      <c r="XAC50" s="1448"/>
      <c r="XAD50" s="1448"/>
      <c r="XAE50" s="1448"/>
      <c r="XAF50" s="1449"/>
      <c r="XAG50" s="1771"/>
      <c r="XAH50" s="1447"/>
      <c r="XAI50" s="1448"/>
      <c r="XAJ50" s="1448"/>
      <c r="XAK50" s="1448"/>
      <c r="XAL50" s="1449"/>
      <c r="XAM50" s="1450"/>
      <c r="XAN50" s="1448"/>
      <c r="XAO50" s="1448"/>
      <c r="XAP50" s="1448"/>
      <c r="XAQ50" s="1451"/>
      <c r="XAR50" s="1447"/>
      <c r="XAS50" s="1448"/>
      <c r="XAT50" s="1448"/>
      <c r="XAU50" s="1448"/>
      <c r="XAV50" s="1449"/>
      <c r="XAW50" s="1771"/>
      <c r="XAX50" s="1447"/>
      <c r="XAY50" s="1448"/>
      <c r="XAZ50" s="1448"/>
      <c r="XBA50" s="1448"/>
      <c r="XBB50" s="1449"/>
      <c r="XBC50" s="1450"/>
      <c r="XBD50" s="1448"/>
      <c r="XBE50" s="1448"/>
      <c r="XBF50" s="1448"/>
      <c r="XBG50" s="1451"/>
      <c r="XBH50" s="1447"/>
      <c r="XBI50" s="1448"/>
      <c r="XBJ50" s="1448"/>
      <c r="XBK50" s="1448"/>
      <c r="XBL50" s="1449"/>
      <c r="XBM50" s="1771"/>
      <c r="XBN50" s="1447"/>
      <c r="XBO50" s="1448"/>
      <c r="XBP50" s="1448"/>
      <c r="XBQ50" s="1448"/>
      <c r="XBR50" s="1449"/>
      <c r="XBS50" s="1450"/>
      <c r="XBT50" s="1448"/>
      <c r="XBU50" s="1448"/>
      <c r="XBV50" s="1448"/>
      <c r="XBW50" s="1451"/>
      <c r="XBX50" s="1447"/>
      <c r="XBY50" s="1448"/>
      <c r="XBZ50" s="1448"/>
      <c r="XCA50" s="1448"/>
      <c r="XCB50" s="1449"/>
      <c r="XCC50" s="1771"/>
      <c r="XCD50" s="1447"/>
      <c r="XCE50" s="1448"/>
      <c r="XCF50" s="1448"/>
      <c r="XCG50" s="1448"/>
      <c r="XCH50" s="1449"/>
      <c r="XCI50" s="1450"/>
      <c r="XCJ50" s="1448"/>
      <c r="XCK50" s="1448"/>
      <c r="XCL50" s="1448"/>
      <c r="XCM50" s="1451"/>
      <c r="XCN50" s="1447"/>
      <c r="XCO50" s="1448"/>
      <c r="XCP50" s="1448"/>
      <c r="XCQ50" s="1448"/>
      <c r="XCR50" s="1449"/>
      <c r="XCS50" s="1771"/>
      <c r="XCT50" s="1447"/>
      <c r="XCU50" s="1448"/>
      <c r="XCV50" s="1448"/>
      <c r="XCW50" s="1448"/>
      <c r="XCX50" s="1449"/>
      <c r="XCY50" s="1450"/>
      <c r="XCZ50" s="1448"/>
      <c r="XDA50" s="1448"/>
      <c r="XDB50" s="1448"/>
      <c r="XDC50" s="1451"/>
      <c r="XDD50" s="1447"/>
      <c r="XDE50" s="1448"/>
      <c r="XDF50" s="1448"/>
      <c r="XDG50" s="1448"/>
      <c r="XDH50" s="1449"/>
      <c r="XDI50" s="1771"/>
      <c r="XDJ50" s="1447"/>
      <c r="XDK50" s="1448"/>
      <c r="XDL50" s="1448"/>
      <c r="XDM50" s="1448"/>
      <c r="XDN50" s="1449"/>
      <c r="XDO50" s="1450"/>
      <c r="XDP50" s="1448"/>
      <c r="XDQ50" s="1448"/>
      <c r="XDR50" s="1448"/>
      <c r="XDS50" s="1451"/>
      <c r="XDT50" s="1447"/>
      <c r="XDU50" s="1448"/>
      <c r="XDV50" s="1448"/>
      <c r="XDW50" s="1448"/>
      <c r="XDX50" s="1449"/>
      <c r="XDY50" s="1771"/>
      <c r="XDZ50" s="1447"/>
      <c r="XEA50" s="1448"/>
      <c r="XEB50" s="1448"/>
      <c r="XEC50" s="1448"/>
      <c r="XED50" s="1449"/>
      <c r="XEE50" s="1450"/>
      <c r="XEF50" s="1448"/>
      <c r="XEG50" s="1448"/>
      <c r="XEH50" s="1448"/>
      <c r="XEI50" s="1451"/>
      <c r="XEJ50" s="1447"/>
      <c r="XEK50" s="1448"/>
      <c r="XEL50" s="1448"/>
      <c r="XEM50" s="1448"/>
      <c r="XEN50" s="1449"/>
      <c r="XEO50" s="1771"/>
      <c r="XEP50" s="1447"/>
      <c r="XEQ50" s="1448"/>
      <c r="XER50" s="1448"/>
      <c r="XES50" s="1448"/>
      <c r="XET50" s="1449"/>
      <c r="XEU50" s="1450"/>
      <c r="XEV50" s="1448"/>
      <c r="XEW50" s="1448"/>
      <c r="XEX50" s="1448"/>
      <c r="XEY50" s="1451"/>
      <c r="XEZ50" s="1447"/>
      <c r="XFA50" s="1448"/>
      <c r="XFB50" s="1448"/>
      <c r="XFC50" s="1448"/>
      <c r="XFD50" s="1449"/>
    </row>
    <row r="51" spans="1:16384" s="759" customFormat="1" ht="15.65" customHeight="1" thickTop="1" thickBot="1">
      <c r="A51" s="2843" t="s">
        <v>346</v>
      </c>
      <c r="B51" s="2099" t="s">
        <v>347</v>
      </c>
      <c r="C51" s="1457" t="s">
        <v>348</v>
      </c>
      <c r="D51" s="2100" t="s">
        <v>349</v>
      </c>
      <c r="E51" s="2101" t="s">
        <v>350</v>
      </c>
      <c r="F51" s="2102" t="s">
        <v>106</v>
      </c>
      <c r="G51" s="2103" t="s">
        <v>351</v>
      </c>
      <c r="H51" s="1446" t="s">
        <v>352</v>
      </c>
      <c r="I51" s="2100" t="s">
        <v>353</v>
      </c>
      <c r="J51" s="2101" t="s">
        <v>354</v>
      </c>
      <c r="K51" s="2104" t="s">
        <v>106</v>
      </c>
      <c r="L51" s="2099" t="s">
        <v>351</v>
      </c>
      <c r="M51" s="2105" t="s">
        <v>352</v>
      </c>
      <c r="N51" s="2100" t="s">
        <v>353</v>
      </c>
      <c r="O51" s="2101" t="s">
        <v>354</v>
      </c>
      <c r="P51" s="2102" t="s">
        <v>106</v>
      </c>
    </row>
    <row r="52" spans="1:16384" s="786" customFormat="1" ht="15.65" customHeight="1" thickTop="1">
      <c r="A52" s="2844" t="s">
        <v>355</v>
      </c>
      <c r="B52" s="2845">
        <v>43</v>
      </c>
      <c r="C52" s="2106">
        <v>26</v>
      </c>
      <c r="D52" s="2106">
        <v>1</v>
      </c>
      <c r="E52" s="2106">
        <v>1</v>
      </c>
      <c r="F52" s="2107">
        <f>SUM(B52:E52)</f>
        <v>71</v>
      </c>
      <c r="G52" s="2108">
        <v>387</v>
      </c>
      <c r="H52" s="2106">
        <v>431</v>
      </c>
      <c r="I52" s="2106">
        <v>5</v>
      </c>
      <c r="J52" s="2106">
        <v>102</v>
      </c>
      <c r="K52" s="2109">
        <f>SUM(G52:J52)</f>
        <v>925</v>
      </c>
      <c r="L52" s="2845">
        <v>7205</v>
      </c>
      <c r="M52" s="2106">
        <v>4674</v>
      </c>
      <c r="N52" s="2106">
        <v>78</v>
      </c>
      <c r="O52" s="2106">
        <v>1508</v>
      </c>
      <c r="P52" s="2107">
        <f>SUM(L52:O52)</f>
        <v>13465</v>
      </c>
    </row>
    <row r="53" spans="1:16384" s="759" customFormat="1" ht="15.65" customHeight="1">
      <c r="A53" s="2831" t="s">
        <v>356</v>
      </c>
      <c r="B53" s="2846">
        <v>36</v>
      </c>
      <c r="C53" s="2110">
        <v>5</v>
      </c>
      <c r="D53" s="2110">
        <v>0</v>
      </c>
      <c r="E53" s="2110">
        <v>0</v>
      </c>
      <c r="F53" s="2111">
        <f>SUM(B53:E53)</f>
        <v>41</v>
      </c>
      <c r="G53" s="2112">
        <v>93</v>
      </c>
      <c r="H53" s="2110">
        <v>65</v>
      </c>
      <c r="I53" s="2110">
        <v>0</v>
      </c>
      <c r="J53" s="2110">
        <v>0</v>
      </c>
      <c r="K53" s="2113">
        <f>SUM(G53:J53)</f>
        <v>158</v>
      </c>
      <c r="L53" s="2846">
        <v>1379</v>
      </c>
      <c r="M53" s="2110">
        <v>642</v>
      </c>
      <c r="N53" s="2110">
        <v>0</v>
      </c>
      <c r="O53" s="2110"/>
      <c r="P53" s="2107">
        <f>SUM(L53:O53)</f>
        <v>2021</v>
      </c>
    </row>
    <row r="54" spans="1:16384" s="759" customFormat="1" ht="15.65" customHeight="1">
      <c r="A54" s="2831" t="s">
        <v>357</v>
      </c>
      <c r="B54" s="2846">
        <v>84</v>
      </c>
      <c r="C54" s="2110">
        <v>7</v>
      </c>
      <c r="D54" s="2110">
        <v>0</v>
      </c>
      <c r="E54" s="2110">
        <v>2</v>
      </c>
      <c r="F54" s="2111">
        <f>SUM(B54:E54)</f>
        <v>93</v>
      </c>
      <c r="G54" s="2112">
        <v>591</v>
      </c>
      <c r="H54" s="2110">
        <v>87</v>
      </c>
      <c r="I54" s="2110">
        <v>0</v>
      </c>
      <c r="J54" s="2110">
        <v>68</v>
      </c>
      <c r="K54" s="2113">
        <f>SUM(G54:J54)</f>
        <v>746</v>
      </c>
      <c r="L54" s="2846">
        <v>21629</v>
      </c>
      <c r="M54" s="2110">
        <v>2151</v>
      </c>
      <c r="N54" s="2110">
        <v>0</v>
      </c>
      <c r="O54" s="2110">
        <v>1594</v>
      </c>
      <c r="P54" s="2107">
        <f>SUM(L54:O54)</f>
        <v>25374</v>
      </c>
    </row>
    <row r="55" spans="1:16384" s="759" customFormat="1" ht="15.65" customHeight="1" thickBot="1">
      <c r="A55" s="2831" t="s">
        <v>359</v>
      </c>
      <c r="B55" s="2846">
        <v>133</v>
      </c>
      <c r="C55" s="2110">
        <v>24</v>
      </c>
      <c r="D55" s="2110">
        <v>2</v>
      </c>
      <c r="E55" s="2110">
        <v>1</v>
      </c>
      <c r="F55" s="2111">
        <f>SUM(B55:E55)</f>
        <v>160</v>
      </c>
      <c r="G55" s="2112">
        <v>707</v>
      </c>
      <c r="H55" s="2110">
        <v>296</v>
      </c>
      <c r="I55" s="2110">
        <v>0</v>
      </c>
      <c r="J55" s="2110">
        <v>18</v>
      </c>
      <c r="K55" s="2113">
        <f>SUM(G55:J55)</f>
        <v>1021</v>
      </c>
      <c r="L55" s="2846">
        <v>15608</v>
      </c>
      <c r="M55" s="2110">
        <v>4447</v>
      </c>
      <c r="N55" s="2110">
        <v>0</v>
      </c>
      <c r="O55" s="2110">
        <v>420</v>
      </c>
      <c r="P55" s="2107">
        <f>SUM(L55:O55)</f>
        <v>20475</v>
      </c>
    </row>
    <row r="56" spans="1:16384" s="759" customFormat="1" ht="15.65" customHeight="1" thickTop="1" thickBot="1">
      <c r="A56" s="1771" t="s">
        <v>360</v>
      </c>
      <c r="B56" s="1447">
        <f>SUM(B52:B55)</f>
        <v>296</v>
      </c>
      <c r="C56" s="1448">
        <f>SUM(C52:C55)</f>
        <v>62</v>
      </c>
      <c r="D56" s="1448">
        <f>SUM(D52:D55)</f>
        <v>3</v>
      </c>
      <c r="E56" s="1448">
        <f>SUM(E52:E55)</f>
        <v>4</v>
      </c>
      <c r="F56" s="1449">
        <f>SUM(B56:E56)</f>
        <v>365</v>
      </c>
      <c r="G56" s="1450">
        <f>SUM(G52:G55)</f>
        <v>1778</v>
      </c>
      <c r="H56" s="1448">
        <f>SUM(H52:H55)</f>
        <v>879</v>
      </c>
      <c r="I56" s="1448">
        <f>SUM(I52:I55)</f>
        <v>5</v>
      </c>
      <c r="J56" s="1448">
        <f>SUM(J52:J55)</f>
        <v>188</v>
      </c>
      <c r="K56" s="1451">
        <f>SUM(G56:J56)</f>
        <v>2850</v>
      </c>
      <c r="L56" s="1447">
        <f>SUM(L52:L55)</f>
        <v>45821</v>
      </c>
      <c r="M56" s="1448">
        <f>SUM(M52:M55)</f>
        <v>11914</v>
      </c>
      <c r="N56" s="1448">
        <f>SUM(N52:N55)</f>
        <v>78</v>
      </c>
      <c r="O56" s="1448">
        <f>SUM(O52:O55)</f>
        <v>3522</v>
      </c>
      <c r="P56" s="1449">
        <f>SUM(L56:O56)</f>
        <v>61335</v>
      </c>
    </row>
    <row r="57" spans="1:16384" s="759" customFormat="1" ht="15.65" customHeight="1" thickTop="1">
      <c r="A57" s="787"/>
      <c r="B57" s="1769" t="s">
        <v>766</v>
      </c>
      <c r="C57" s="1436"/>
      <c r="D57" s="1436"/>
      <c r="E57" s="1436"/>
      <c r="F57" s="1437"/>
      <c r="G57" s="1437"/>
      <c r="H57" s="1437"/>
      <c r="I57" s="1437"/>
      <c r="J57" s="1437"/>
      <c r="K57" s="1437"/>
      <c r="L57" s="1769" t="s">
        <v>768</v>
      </c>
      <c r="M57" s="1436"/>
      <c r="N57" s="1436"/>
      <c r="O57" s="1436"/>
      <c r="P57" s="2847"/>
    </row>
    <row r="58" spans="1:16384" s="759" customFormat="1" ht="15.65" customHeight="1" thickBot="1">
      <c r="A58" s="779" t="s">
        <v>769</v>
      </c>
      <c r="B58" s="1443"/>
      <c r="C58" s="1444"/>
      <c r="D58" s="1445"/>
      <c r="E58" s="1444"/>
      <c r="F58" s="1444"/>
      <c r="G58" s="1444"/>
      <c r="H58" s="1441"/>
      <c r="I58" s="1444"/>
      <c r="J58" s="1442"/>
      <c r="K58" s="1442"/>
      <c r="L58" s="1442"/>
      <c r="M58" s="1442"/>
      <c r="N58" s="1442"/>
      <c r="O58" s="1442"/>
      <c r="P58" s="2848"/>
    </row>
    <row r="59" spans="1:16384" s="759" customFormat="1" ht="15.65" customHeight="1" thickTop="1" thickBot="1">
      <c r="A59" s="1770" t="s">
        <v>342</v>
      </c>
      <c r="B59" s="5198" t="s">
        <v>343</v>
      </c>
      <c r="C59" s="5199"/>
      <c r="D59" s="5199"/>
      <c r="E59" s="5199"/>
      <c r="F59" s="5200"/>
      <c r="G59" s="5201" t="s">
        <v>344</v>
      </c>
      <c r="H59" s="5202"/>
      <c r="I59" s="5202"/>
      <c r="J59" s="5202"/>
      <c r="K59" s="5203"/>
      <c r="L59" s="5204" t="s">
        <v>345</v>
      </c>
      <c r="M59" s="5205"/>
      <c r="N59" s="5205"/>
      <c r="O59" s="5205"/>
      <c r="P59" s="5206"/>
    </row>
    <row r="60" spans="1:16384" s="778" customFormat="1" ht="15.65" customHeight="1" thickTop="1" thickBot="1">
      <c r="A60" s="2843" t="s">
        <v>346</v>
      </c>
      <c r="B60" s="2099" t="s">
        <v>347</v>
      </c>
      <c r="C60" s="1457" t="s">
        <v>348</v>
      </c>
      <c r="D60" s="2100" t="s">
        <v>349</v>
      </c>
      <c r="E60" s="2101" t="s">
        <v>350</v>
      </c>
      <c r="F60" s="2102" t="s">
        <v>106</v>
      </c>
      <c r="G60" s="2103" t="s">
        <v>351</v>
      </c>
      <c r="H60" s="1446" t="s">
        <v>352</v>
      </c>
      <c r="I60" s="2100" t="s">
        <v>353</v>
      </c>
      <c r="J60" s="2101" t="s">
        <v>354</v>
      </c>
      <c r="K60" s="2104" t="s">
        <v>106</v>
      </c>
      <c r="L60" s="2099" t="s">
        <v>351</v>
      </c>
      <c r="M60" s="2105" t="s">
        <v>352</v>
      </c>
      <c r="N60" s="2100" t="s">
        <v>353</v>
      </c>
      <c r="O60" s="2101" t="s">
        <v>354</v>
      </c>
      <c r="P60" s="2102" t="s">
        <v>106</v>
      </c>
      <c r="Q60" s="1775"/>
      <c r="R60" s="1776"/>
      <c r="S60" s="1776"/>
      <c r="T60" s="1776"/>
      <c r="U60" s="1776"/>
      <c r="V60" s="1776"/>
      <c r="W60" s="1776"/>
      <c r="X60" s="1776"/>
      <c r="Y60" s="1776"/>
      <c r="Z60" s="1776"/>
      <c r="AA60" s="1776"/>
      <c r="AB60" s="1776"/>
      <c r="AC60" s="1776"/>
      <c r="AD60" s="1776"/>
      <c r="AE60" s="1776"/>
      <c r="AF60" s="1776"/>
      <c r="AG60" s="1775"/>
      <c r="AH60" s="1776"/>
      <c r="AI60" s="1776"/>
      <c r="AJ60" s="1776"/>
      <c r="AK60" s="1776"/>
      <c r="AL60" s="1776"/>
      <c r="AM60" s="1776"/>
      <c r="AN60" s="1776"/>
      <c r="AO60" s="1776"/>
      <c r="AP60" s="1776"/>
      <c r="AQ60" s="1776"/>
      <c r="AR60" s="1776"/>
      <c r="AS60" s="1776"/>
      <c r="AT60" s="1776"/>
      <c r="AU60" s="1776"/>
      <c r="AV60" s="1776"/>
      <c r="AW60" s="1775"/>
      <c r="AX60" s="1776"/>
      <c r="AY60" s="1776"/>
      <c r="AZ60" s="1776"/>
      <c r="BA60" s="1776"/>
      <c r="BB60" s="1776"/>
      <c r="BC60" s="1776"/>
      <c r="BD60" s="1776"/>
      <c r="BE60" s="1776"/>
      <c r="BF60" s="1776"/>
      <c r="BG60" s="1776"/>
      <c r="BH60" s="1776"/>
      <c r="BI60" s="1776"/>
      <c r="BJ60" s="1776"/>
      <c r="BK60" s="1776"/>
      <c r="BL60" s="1776"/>
      <c r="BM60" s="1775"/>
      <c r="BN60" s="1776"/>
      <c r="BO60" s="1776"/>
      <c r="BP60" s="1776"/>
      <c r="BQ60" s="1776"/>
      <c r="BR60" s="1776"/>
      <c r="BS60" s="1776"/>
      <c r="BT60" s="1776"/>
      <c r="BU60" s="1776"/>
      <c r="BV60" s="1776"/>
      <c r="BW60" s="1776"/>
      <c r="BX60" s="1776"/>
      <c r="BY60" s="1776"/>
      <c r="BZ60" s="1776"/>
      <c r="CA60" s="1776"/>
      <c r="CB60" s="1776"/>
      <c r="CC60" s="1775"/>
      <c r="CD60" s="1776"/>
      <c r="CE60" s="1776"/>
      <c r="CF60" s="1776"/>
      <c r="CG60" s="1776"/>
      <c r="CH60" s="1776"/>
      <c r="CI60" s="1776"/>
      <c r="CJ60" s="1776"/>
      <c r="CK60" s="1776"/>
      <c r="CL60" s="1776"/>
      <c r="CM60" s="1776"/>
      <c r="CN60" s="1776"/>
      <c r="CO60" s="1776"/>
      <c r="CP60" s="1776"/>
      <c r="CQ60" s="1776"/>
      <c r="CR60" s="1776"/>
      <c r="CS60" s="1775"/>
      <c r="CT60" s="1776"/>
      <c r="CU60" s="1776"/>
      <c r="CV60" s="1776"/>
      <c r="CW60" s="1776"/>
      <c r="CX60" s="1776"/>
      <c r="CY60" s="1776"/>
      <c r="CZ60" s="1776"/>
      <c r="DA60" s="1776"/>
      <c r="DB60" s="1776"/>
      <c r="DC60" s="1776"/>
      <c r="DD60" s="1776"/>
      <c r="DE60" s="1776"/>
      <c r="DF60" s="1776"/>
      <c r="DG60" s="1776"/>
      <c r="DH60" s="1776"/>
      <c r="DI60" s="1775"/>
      <c r="DJ60" s="1776"/>
      <c r="DK60" s="1776"/>
      <c r="DL60" s="1776"/>
      <c r="DM60" s="1776"/>
      <c r="DN60" s="1776"/>
      <c r="DO60" s="1776"/>
      <c r="DP60" s="1776"/>
      <c r="DQ60" s="1776"/>
      <c r="DR60" s="1776"/>
      <c r="DS60" s="1776"/>
      <c r="DT60" s="1776"/>
      <c r="DU60" s="1776"/>
      <c r="DV60" s="1776"/>
      <c r="DW60" s="1776"/>
      <c r="DX60" s="1776"/>
      <c r="DY60" s="1775"/>
      <c r="DZ60" s="1776"/>
      <c r="EA60" s="1776"/>
      <c r="EB60" s="1776"/>
      <c r="EC60" s="1776"/>
      <c r="ED60" s="1776"/>
      <c r="EE60" s="1776"/>
      <c r="EF60" s="1776"/>
      <c r="EG60" s="1776"/>
      <c r="EH60" s="1776"/>
      <c r="EI60" s="1776"/>
      <c r="EJ60" s="1776"/>
      <c r="EK60" s="1776"/>
      <c r="EL60" s="1776"/>
      <c r="EM60" s="1776"/>
      <c r="EN60" s="1776"/>
      <c r="EO60" s="1775"/>
      <c r="EP60" s="1776"/>
      <c r="EQ60" s="1776"/>
      <c r="ER60" s="1776"/>
      <c r="ES60" s="1776"/>
      <c r="ET60" s="1776"/>
      <c r="EU60" s="1776"/>
      <c r="EV60" s="1776"/>
      <c r="EW60" s="1776"/>
      <c r="EX60" s="1776"/>
      <c r="EY60" s="1776"/>
      <c r="EZ60" s="1776"/>
      <c r="FA60" s="1776"/>
      <c r="FB60" s="1776"/>
      <c r="FC60" s="1776"/>
      <c r="FD60" s="1776"/>
      <c r="FE60" s="1775"/>
      <c r="FF60" s="1776"/>
      <c r="FG60" s="1776"/>
      <c r="FH60" s="1776"/>
      <c r="FI60" s="1776"/>
      <c r="FJ60" s="1776"/>
      <c r="FK60" s="1776"/>
      <c r="FL60" s="1776"/>
      <c r="FM60" s="1776"/>
      <c r="FN60" s="1776"/>
      <c r="FO60" s="1776"/>
      <c r="FP60" s="1776"/>
      <c r="FQ60" s="1776"/>
      <c r="FR60" s="1776"/>
      <c r="FS60" s="1776"/>
      <c r="FT60" s="1776"/>
      <c r="FU60" s="1775"/>
      <c r="FV60" s="1776"/>
      <c r="FW60" s="1776"/>
      <c r="FX60" s="1776"/>
      <c r="FY60" s="1776"/>
      <c r="FZ60" s="1776"/>
      <c r="GA60" s="1776"/>
      <c r="GB60" s="1776"/>
      <c r="GC60" s="1776"/>
      <c r="GD60" s="1776"/>
      <c r="GE60" s="1776"/>
      <c r="GF60" s="1776"/>
      <c r="GG60" s="1776"/>
      <c r="GH60" s="1776"/>
      <c r="GI60" s="1776"/>
      <c r="GJ60" s="1776"/>
      <c r="GK60" s="1775"/>
      <c r="GL60" s="1776"/>
      <c r="GM60" s="1776"/>
      <c r="GN60" s="1776"/>
      <c r="GO60" s="1776"/>
      <c r="GP60" s="1776"/>
      <c r="GQ60" s="1776"/>
      <c r="GR60" s="1776"/>
      <c r="GS60" s="1776"/>
      <c r="GT60" s="1776"/>
      <c r="GU60" s="1776"/>
      <c r="GV60" s="1776"/>
      <c r="GW60" s="1776"/>
      <c r="GX60" s="1776"/>
      <c r="GY60" s="1776"/>
      <c r="GZ60" s="1776"/>
      <c r="HA60" s="1775"/>
      <c r="HB60" s="1776"/>
      <c r="HC60" s="1776"/>
      <c r="HD60" s="1776"/>
      <c r="HE60" s="1776"/>
      <c r="HF60" s="1776"/>
      <c r="HG60" s="1776"/>
      <c r="HH60" s="1776"/>
      <c r="HI60" s="1776"/>
      <c r="HJ60" s="1776"/>
      <c r="HK60" s="1776"/>
      <c r="HL60" s="1776"/>
      <c r="HM60" s="1776"/>
      <c r="HN60" s="1776"/>
      <c r="HO60" s="1776"/>
      <c r="HP60" s="1776"/>
      <c r="HQ60" s="1775"/>
      <c r="HR60" s="1776"/>
      <c r="HS60" s="1776"/>
      <c r="HT60" s="1776"/>
      <c r="HU60" s="1776"/>
      <c r="HV60" s="1776"/>
      <c r="HW60" s="1776"/>
      <c r="HX60" s="1776"/>
      <c r="HY60" s="1776"/>
      <c r="HZ60" s="1776"/>
      <c r="IA60" s="1776"/>
      <c r="IB60" s="1776"/>
      <c r="IC60" s="1776"/>
      <c r="ID60" s="1776"/>
      <c r="IE60" s="1776"/>
      <c r="IF60" s="1776"/>
      <c r="IG60" s="1775"/>
      <c r="IH60" s="1776"/>
      <c r="II60" s="1776"/>
      <c r="IJ60" s="1776"/>
      <c r="IK60" s="1776"/>
      <c r="IL60" s="1776"/>
      <c r="IM60" s="1776"/>
      <c r="IN60" s="1776"/>
      <c r="IO60" s="1776"/>
      <c r="IP60" s="1776"/>
      <c r="IQ60" s="1776"/>
      <c r="IR60" s="1776"/>
      <c r="IS60" s="1776"/>
      <c r="IT60" s="1776"/>
      <c r="IU60" s="1776"/>
      <c r="IV60" s="1776"/>
      <c r="IW60" s="1775"/>
      <c r="IX60" s="1776"/>
      <c r="IY60" s="1776"/>
      <c r="IZ60" s="1776"/>
      <c r="JA60" s="1776"/>
      <c r="JB60" s="1776"/>
      <c r="JC60" s="1776"/>
      <c r="JD60" s="1776"/>
      <c r="JE60" s="1776"/>
      <c r="JF60" s="1776"/>
      <c r="JG60" s="1776"/>
      <c r="JH60" s="1776"/>
      <c r="JI60" s="1776"/>
      <c r="JJ60" s="1776"/>
      <c r="JK60" s="1776"/>
      <c r="JL60" s="1776"/>
      <c r="JM60" s="1775"/>
      <c r="JN60" s="1776"/>
      <c r="JO60" s="1776"/>
      <c r="JP60" s="1776"/>
      <c r="JQ60" s="1776"/>
      <c r="JR60" s="1776"/>
      <c r="JS60" s="1776"/>
      <c r="JT60" s="1776"/>
      <c r="JU60" s="1776"/>
      <c r="JV60" s="1776"/>
      <c r="JW60" s="1776"/>
      <c r="JX60" s="1776"/>
      <c r="JY60" s="1776"/>
      <c r="JZ60" s="1776"/>
      <c r="KA60" s="1776"/>
      <c r="KB60" s="1776"/>
      <c r="KC60" s="1775"/>
      <c r="KD60" s="1776"/>
      <c r="KE60" s="1776"/>
      <c r="KF60" s="1776"/>
      <c r="KG60" s="1776"/>
      <c r="KH60" s="1776"/>
      <c r="KI60" s="1776"/>
      <c r="KJ60" s="1776"/>
      <c r="KK60" s="1776"/>
      <c r="KL60" s="1776"/>
      <c r="KM60" s="1776"/>
      <c r="KN60" s="1776"/>
      <c r="KO60" s="1776"/>
      <c r="KP60" s="1776"/>
      <c r="KQ60" s="1776"/>
      <c r="KR60" s="1776"/>
      <c r="KS60" s="1775"/>
      <c r="KT60" s="1776"/>
      <c r="KU60" s="1776"/>
      <c r="KV60" s="1776"/>
      <c r="KW60" s="1776"/>
      <c r="KX60" s="1776"/>
      <c r="KY60" s="1776"/>
      <c r="KZ60" s="1776"/>
      <c r="LA60" s="1776"/>
      <c r="LB60" s="1776"/>
      <c r="LC60" s="1776"/>
      <c r="LD60" s="1776"/>
      <c r="LE60" s="1776"/>
      <c r="LF60" s="1776"/>
      <c r="LG60" s="1776"/>
      <c r="LH60" s="1776"/>
      <c r="LI60" s="1775"/>
      <c r="LJ60" s="1776"/>
      <c r="LK60" s="1776"/>
      <c r="LL60" s="1776"/>
      <c r="LM60" s="1776"/>
      <c r="LN60" s="1776"/>
      <c r="LO60" s="1776"/>
      <c r="LP60" s="1776"/>
      <c r="LQ60" s="1776"/>
      <c r="LR60" s="1776"/>
      <c r="LS60" s="1776"/>
      <c r="LT60" s="1776"/>
      <c r="LU60" s="1776"/>
      <c r="LV60" s="1776"/>
      <c r="LW60" s="1776"/>
      <c r="LX60" s="1776"/>
      <c r="LY60" s="1775"/>
      <c r="LZ60" s="1776"/>
      <c r="MA60" s="1776"/>
      <c r="MB60" s="1776"/>
      <c r="MC60" s="1776"/>
      <c r="MD60" s="1776"/>
      <c r="ME60" s="1776"/>
      <c r="MF60" s="1776"/>
      <c r="MG60" s="1776"/>
      <c r="MH60" s="1776"/>
      <c r="MI60" s="1776"/>
      <c r="MJ60" s="1776"/>
      <c r="MK60" s="1776"/>
      <c r="ML60" s="1776"/>
      <c r="MM60" s="1776"/>
      <c r="MN60" s="1776"/>
      <c r="MO60" s="1775"/>
      <c r="MP60" s="1776"/>
      <c r="MQ60" s="1776"/>
      <c r="MR60" s="1776"/>
      <c r="MS60" s="1776"/>
      <c r="MT60" s="1776"/>
      <c r="MU60" s="1776"/>
      <c r="MV60" s="1776"/>
      <c r="MW60" s="1776"/>
      <c r="MX60" s="1776"/>
      <c r="MY60" s="1776"/>
      <c r="MZ60" s="1776"/>
      <c r="NA60" s="1776"/>
      <c r="NB60" s="1776"/>
      <c r="NC60" s="1776"/>
      <c r="ND60" s="1776"/>
      <c r="NE60" s="1775"/>
      <c r="NF60" s="1776"/>
      <c r="NG60" s="1776"/>
      <c r="NH60" s="1776"/>
      <c r="NI60" s="1776"/>
      <c r="NJ60" s="1776"/>
      <c r="NK60" s="1776"/>
      <c r="NL60" s="1776"/>
      <c r="NM60" s="1776"/>
      <c r="NN60" s="1776"/>
      <c r="NO60" s="1776"/>
      <c r="NP60" s="1776"/>
      <c r="NQ60" s="1776"/>
      <c r="NR60" s="1776"/>
      <c r="NS60" s="1776"/>
      <c r="NT60" s="1776"/>
      <c r="NU60" s="1775"/>
      <c r="NV60" s="1776"/>
      <c r="NW60" s="1776"/>
      <c r="NX60" s="1776"/>
      <c r="NY60" s="1776"/>
      <c r="NZ60" s="1776"/>
      <c r="OA60" s="1776"/>
      <c r="OB60" s="1776"/>
      <c r="OC60" s="1776"/>
      <c r="OD60" s="1776"/>
      <c r="OE60" s="1776"/>
      <c r="OF60" s="1776"/>
      <c r="OG60" s="1776"/>
      <c r="OH60" s="1776"/>
      <c r="OI60" s="1776"/>
      <c r="OJ60" s="1776"/>
      <c r="OK60" s="1775"/>
      <c r="OL60" s="1776"/>
      <c r="OM60" s="1776"/>
      <c r="ON60" s="1776"/>
      <c r="OO60" s="1776"/>
      <c r="OP60" s="1776"/>
      <c r="OQ60" s="1776"/>
      <c r="OR60" s="1776"/>
      <c r="OS60" s="1776"/>
      <c r="OT60" s="1776"/>
      <c r="OU60" s="1776"/>
      <c r="OV60" s="1776"/>
      <c r="OW60" s="1776"/>
      <c r="OX60" s="1776"/>
      <c r="OY60" s="1776"/>
      <c r="OZ60" s="1776"/>
      <c r="PA60" s="1775"/>
      <c r="PB60" s="1776"/>
      <c r="PC60" s="1776"/>
      <c r="PD60" s="1776"/>
      <c r="PE60" s="1776"/>
      <c r="PF60" s="1776"/>
      <c r="PG60" s="1776"/>
      <c r="PH60" s="1776"/>
      <c r="PI60" s="1776"/>
      <c r="PJ60" s="1776"/>
      <c r="PK60" s="1776"/>
      <c r="PL60" s="1776"/>
      <c r="PM60" s="1776"/>
      <c r="PN60" s="1776"/>
      <c r="PO60" s="1776"/>
      <c r="PP60" s="1776"/>
      <c r="PQ60" s="1775"/>
      <c r="PR60" s="1776"/>
      <c r="PS60" s="1776"/>
      <c r="PT60" s="1776"/>
      <c r="PU60" s="1776"/>
      <c r="PV60" s="1776"/>
      <c r="PW60" s="1776"/>
      <c r="PX60" s="1776"/>
      <c r="PY60" s="1776"/>
      <c r="PZ60" s="1776"/>
      <c r="QA60" s="1776"/>
      <c r="QB60" s="1776"/>
      <c r="QC60" s="1776"/>
      <c r="QD60" s="1776"/>
      <c r="QE60" s="1776"/>
      <c r="QF60" s="1773"/>
      <c r="QG60" s="1771"/>
      <c r="QH60" s="1447"/>
      <c r="QI60" s="1448"/>
      <c r="QJ60" s="1448"/>
      <c r="QK60" s="1448"/>
      <c r="QL60" s="1449"/>
      <c r="QM60" s="1450"/>
      <c r="QN60" s="1448"/>
      <c r="QO60" s="1448"/>
      <c r="QP60" s="1448"/>
      <c r="QQ60" s="1451"/>
      <c r="QR60" s="1447"/>
      <c r="QS60" s="1448"/>
      <c r="QT60" s="1448"/>
      <c r="QU60" s="1448"/>
      <c r="QV60" s="1449"/>
      <c r="QW60" s="1771"/>
      <c r="QX60" s="1447"/>
      <c r="QY60" s="1448"/>
      <c r="QZ60" s="1448"/>
      <c r="RA60" s="1448"/>
      <c r="RB60" s="1449"/>
      <c r="RC60" s="1450"/>
      <c r="RD60" s="1448"/>
      <c r="RE60" s="1448"/>
      <c r="RF60" s="1448"/>
      <c r="RG60" s="1451"/>
      <c r="RH60" s="1447"/>
      <c r="RI60" s="1448"/>
      <c r="RJ60" s="1448"/>
      <c r="RK60" s="1448"/>
      <c r="RL60" s="1449"/>
      <c r="RM60" s="1771"/>
      <c r="RN60" s="1447"/>
      <c r="RO60" s="1448"/>
      <c r="RP60" s="1448"/>
      <c r="RQ60" s="1448"/>
      <c r="RR60" s="1449"/>
      <c r="RS60" s="1450"/>
      <c r="RT60" s="1448"/>
      <c r="RU60" s="1448"/>
      <c r="RV60" s="1448"/>
      <c r="RW60" s="1451"/>
      <c r="RX60" s="1447"/>
      <c r="RY60" s="1448"/>
      <c r="RZ60" s="1448"/>
      <c r="SA60" s="1448"/>
      <c r="SB60" s="1449"/>
      <c r="SC60" s="1771"/>
      <c r="SD60" s="1447"/>
      <c r="SE60" s="1448"/>
      <c r="SF60" s="1448"/>
      <c r="SG60" s="1448"/>
      <c r="SH60" s="1449"/>
      <c r="SI60" s="1450"/>
      <c r="SJ60" s="1448"/>
      <c r="SK60" s="1448"/>
      <c r="SL60" s="1448"/>
      <c r="SM60" s="1451"/>
      <c r="SN60" s="1447"/>
      <c r="SO60" s="1448"/>
      <c r="SP60" s="1448"/>
      <c r="SQ60" s="1448"/>
      <c r="SR60" s="1449"/>
      <c r="SS60" s="1771"/>
      <c r="ST60" s="1447"/>
      <c r="SU60" s="1448"/>
      <c r="SV60" s="1448"/>
      <c r="SW60" s="1448"/>
      <c r="SX60" s="1449"/>
      <c r="SY60" s="1450"/>
      <c r="SZ60" s="1448"/>
      <c r="TA60" s="1448"/>
      <c r="TB60" s="1448"/>
      <c r="TC60" s="1451"/>
      <c r="TD60" s="1447"/>
      <c r="TE60" s="1448"/>
      <c r="TF60" s="1448"/>
      <c r="TG60" s="1448"/>
      <c r="TH60" s="1449"/>
      <c r="TI60" s="1771"/>
      <c r="TJ60" s="1447"/>
      <c r="TK60" s="1448"/>
      <c r="TL60" s="1448"/>
      <c r="TM60" s="1448"/>
      <c r="TN60" s="1449"/>
      <c r="TO60" s="1450"/>
      <c r="TP60" s="1448"/>
      <c r="TQ60" s="1448"/>
      <c r="TR60" s="1448"/>
      <c r="TS60" s="1451"/>
      <c r="TT60" s="1447"/>
      <c r="TU60" s="1448"/>
      <c r="TV60" s="1448"/>
      <c r="TW60" s="1448"/>
      <c r="TX60" s="1449"/>
      <c r="TY60" s="1771"/>
      <c r="TZ60" s="1447"/>
      <c r="UA60" s="1448"/>
      <c r="UB60" s="1448"/>
      <c r="UC60" s="1448"/>
      <c r="UD60" s="1449"/>
      <c r="UE60" s="1450"/>
      <c r="UF60" s="1448"/>
      <c r="UG60" s="1448"/>
      <c r="UH60" s="1448"/>
      <c r="UI60" s="1451"/>
      <c r="UJ60" s="1447"/>
      <c r="UK60" s="1448"/>
      <c r="UL60" s="1448"/>
      <c r="UM60" s="1448"/>
      <c r="UN60" s="1449"/>
      <c r="UO60" s="1771"/>
      <c r="UP60" s="1447"/>
      <c r="UQ60" s="1448"/>
      <c r="UR60" s="1448"/>
      <c r="US60" s="1448"/>
      <c r="UT60" s="1449"/>
      <c r="UU60" s="1450"/>
      <c r="UV60" s="1448"/>
      <c r="UW60" s="1448"/>
      <c r="UX60" s="1448"/>
      <c r="UY60" s="1451"/>
      <c r="UZ60" s="1447"/>
      <c r="VA60" s="1448"/>
      <c r="VB60" s="1448"/>
      <c r="VC60" s="1448"/>
      <c r="VD60" s="1449"/>
      <c r="VE60" s="1771"/>
      <c r="VF60" s="1447"/>
      <c r="VG60" s="1448"/>
      <c r="VH60" s="1448"/>
      <c r="VI60" s="1448"/>
      <c r="VJ60" s="1449"/>
      <c r="VK60" s="1450"/>
      <c r="VL60" s="1448"/>
      <c r="VM60" s="1448"/>
      <c r="VN60" s="1448"/>
      <c r="VO60" s="1451"/>
      <c r="VP60" s="1447"/>
      <c r="VQ60" s="1448"/>
      <c r="VR60" s="1448"/>
      <c r="VS60" s="1448"/>
      <c r="VT60" s="1449"/>
      <c r="VU60" s="1771"/>
      <c r="VV60" s="1447"/>
      <c r="VW60" s="1448"/>
      <c r="VX60" s="1448"/>
      <c r="VY60" s="1448"/>
      <c r="VZ60" s="1449"/>
      <c r="WA60" s="1450"/>
      <c r="WB60" s="1448"/>
      <c r="WC60" s="1448"/>
      <c r="WD60" s="1448"/>
      <c r="WE60" s="1451"/>
      <c r="WF60" s="1447"/>
      <c r="WG60" s="1448"/>
      <c r="WH60" s="1448"/>
      <c r="WI60" s="1448"/>
      <c r="WJ60" s="1449"/>
      <c r="WK60" s="1771"/>
      <c r="WL60" s="1447"/>
      <c r="WM60" s="1448"/>
      <c r="WN60" s="1448"/>
      <c r="WO60" s="1448"/>
      <c r="WP60" s="1449"/>
      <c r="WQ60" s="1450"/>
      <c r="WR60" s="1448"/>
      <c r="WS60" s="1448"/>
      <c r="WT60" s="1448"/>
      <c r="WU60" s="1451"/>
      <c r="WV60" s="1447"/>
      <c r="WW60" s="1448"/>
      <c r="WX60" s="1448"/>
      <c r="WY60" s="1448"/>
      <c r="WZ60" s="1449"/>
      <c r="XA60" s="1771"/>
      <c r="XB60" s="1447"/>
      <c r="XC60" s="1448"/>
      <c r="XD60" s="1448"/>
      <c r="XE60" s="1448"/>
      <c r="XF60" s="1449"/>
      <c r="XG60" s="1450"/>
      <c r="XH60" s="1448"/>
      <c r="XI60" s="1448"/>
      <c r="XJ60" s="1448"/>
      <c r="XK60" s="1451"/>
      <c r="XL60" s="1447"/>
      <c r="XM60" s="1448"/>
      <c r="XN60" s="1448"/>
      <c r="XO60" s="1448"/>
      <c r="XP60" s="1449"/>
      <c r="XQ60" s="1771"/>
      <c r="XR60" s="1447"/>
      <c r="XS60" s="1448"/>
      <c r="XT60" s="1448"/>
      <c r="XU60" s="1448"/>
      <c r="XV60" s="1449"/>
      <c r="XW60" s="1450"/>
      <c r="XX60" s="1448"/>
      <c r="XY60" s="1448"/>
      <c r="XZ60" s="1448"/>
      <c r="YA60" s="1451"/>
      <c r="YB60" s="1447"/>
      <c r="YC60" s="1448"/>
      <c r="YD60" s="1448"/>
      <c r="YE60" s="1448"/>
      <c r="YF60" s="1449"/>
      <c r="YG60" s="1771"/>
      <c r="YH60" s="1447"/>
      <c r="YI60" s="1448"/>
      <c r="YJ60" s="1448"/>
      <c r="YK60" s="1448"/>
      <c r="YL60" s="1449"/>
      <c r="YM60" s="1450"/>
      <c r="YN60" s="1448"/>
      <c r="YO60" s="1448"/>
      <c r="YP60" s="1448"/>
      <c r="YQ60" s="1451"/>
      <c r="YR60" s="1447"/>
      <c r="YS60" s="1448"/>
      <c r="YT60" s="1448"/>
      <c r="YU60" s="1448"/>
      <c r="YV60" s="1449"/>
      <c r="YW60" s="1771"/>
      <c r="YX60" s="1447"/>
      <c r="YY60" s="1448"/>
      <c r="YZ60" s="1448"/>
      <c r="ZA60" s="1448"/>
      <c r="ZB60" s="1449"/>
      <c r="ZC60" s="1450"/>
      <c r="ZD60" s="1448"/>
      <c r="ZE60" s="1448"/>
      <c r="ZF60" s="1448"/>
      <c r="ZG60" s="1451"/>
      <c r="ZH60" s="1447"/>
      <c r="ZI60" s="1448"/>
      <c r="ZJ60" s="1448"/>
      <c r="ZK60" s="1448"/>
      <c r="ZL60" s="1449"/>
      <c r="ZM60" s="1771"/>
      <c r="ZN60" s="1447"/>
      <c r="ZO60" s="1448"/>
      <c r="ZP60" s="1448"/>
      <c r="ZQ60" s="1448"/>
      <c r="ZR60" s="1449"/>
      <c r="ZS60" s="1450"/>
      <c r="ZT60" s="1448"/>
      <c r="ZU60" s="1448"/>
      <c r="ZV60" s="1448"/>
      <c r="ZW60" s="1451"/>
      <c r="ZX60" s="1447"/>
      <c r="ZY60" s="1448"/>
      <c r="ZZ60" s="1448"/>
      <c r="AAA60" s="1448"/>
      <c r="AAB60" s="1449"/>
      <c r="AAC60" s="1771"/>
      <c r="AAD60" s="1447"/>
      <c r="AAE60" s="1448"/>
      <c r="AAF60" s="1448"/>
      <c r="AAG60" s="1448"/>
      <c r="AAH60" s="1449"/>
      <c r="AAI60" s="1450"/>
      <c r="AAJ60" s="1448"/>
      <c r="AAK60" s="1448"/>
      <c r="AAL60" s="1448"/>
      <c r="AAM60" s="1451"/>
      <c r="AAN60" s="1447"/>
      <c r="AAO60" s="1448"/>
      <c r="AAP60" s="1448"/>
      <c r="AAQ60" s="1448"/>
      <c r="AAR60" s="1449"/>
      <c r="AAS60" s="1771"/>
      <c r="AAT60" s="1447"/>
      <c r="AAU60" s="1448"/>
      <c r="AAV60" s="1448"/>
      <c r="AAW60" s="1448"/>
      <c r="AAX60" s="1449"/>
      <c r="AAY60" s="1450"/>
      <c r="AAZ60" s="1448"/>
      <c r="ABA60" s="1448"/>
      <c r="ABB60" s="1448"/>
      <c r="ABC60" s="1451"/>
      <c r="ABD60" s="1447"/>
      <c r="ABE60" s="1448"/>
      <c r="ABF60" s="1448"/>
      <c r="ABG60" s="1448"/>
      <c r="ABH60" s="1449"/>
      <c r="ABI60" s="1771"/>
      <c r="ABJ60" s="1447"/>
      <c r="ABK60" s="1448"/>
      <c r="ABL60" s="1448"/>
      <c r="ABM60" s="1448"/>
      <c r="ABN60" s="1449"/>
      <c r="ABO60" s="1450"/>
      <c r="ABP60" s="1448"/>
      <c r="ABQ60" s="1448"/>
      <c r="ABR60" s="1448"/>
      <c r="ABS60" s="1451"/>
      <c r="ABT60" s="1447"/>
      <c r="ABU60" s="1448"/>
      <c r="ABV60" s="1448"/>
      <c r="ABW60" s="1448"/>
      <c r="ABX60" s="1449"/>
      <c r="ABY60" s="1771"/>
      <c r="ABZ60" s="1447"/>
      <c r="ACA60" s="1448"/>
      <c r="ACB60" s="1448"/>
      <c r="ACC60" s="1448"/>
      <c r="ACD60" s="1449"/>
      <c r="ACE60" s="1450"/>
      <c r="ACF60" s="1448"/>
      <c r="ACG60" s="1448"/>
      <c r="ACH60" s="1448"/>
      <c r="ACI60" s="1451"/>
      <c r="ACJ60" s="1447"/>
      <c r="ACK60" s="1448"/>
      <c r="ACL60" s="1448"/>
      <c r="ACM60" s="1448"/>
      <c r="ACN60" s="1449"/>
      <c r="ACO60" s="1771"/>
      <c r="ACP60" s="1447"/>
      <c r="ACQ60" s="1448"/>
      <c r="ACR60" s="1448"/>
      <c r="ACS60" s="1448"/>
      <c r="ACT60" s="1449"/>
      <c r="ACU60" s="1450"/>
      <c r="ACV60" s="1448"/>
      <c r="ACW60" s="1448"/>
      <c r="ACX60" s="1448"/>
      <c r="ACY60" s="1451"/>
      <c r="ACZ60" s="1447"/>
      <c r="ADA60" s="1448"/>
      <c r="ADB60" s="1448"/>
      <c r="ADC60" s="1448"/>
      <c r="ADD60" s="1449"/>
      <c r="ADE60" s="1771"/>
      <c r="ADF60" s="1447"/>
      <c r="ADG60" s="1448"/>
      <c r="ADH60" s="1448"/>
      <c r="ADI60" s="1448"/>
      <c r="ADJ60" s="1449"/>
      <c r="ADK60" s="1450"/>
      <c r="ADL60" s="1448"/>
      <c r="ADM60" s="1448"/>
      <c r="ADN60" s="1448"/>
      <c r="ADO60" s="1451"/>
      <c r="ADP60" s="1447"/>
      <c r="ADQ60" s="1448"/>
      <c r="ADR60" s="1448"/>
      <c r="ADS60" s="1448"/>
      <c r="ADT60" s="1449"/>
      <c r="ADU60" s="1771"/>
      <c r="ADV60" s="1447"/>
      <c r="ADW60" s="1448"/>
      <c r="ADX60" s="1448"/>
      <c r="ADY60" s="1448"/>
      <c r="ADZ60" s="1449"/>
      <c r="AEA60" s="1450"/>
      <c r="AEB60" s="1448"/>
      <c r="AEC60" s="1448"/>
      <c r="AED60" s="1448"/>
      <c r="AEE60" s="1451"/>
      <c r="AEF60" s="1447"/>
      <c r="AEG60" s="1448"/>
      <c r="AEH60" s="1448"/>
      <c r="AEI60" s="1448"/>
      <c r="AEJ60" s="1449"/>
      <c r="AEK60" s="1771"/>
      <c r="AEL60" s="1447"/>
      <c r="AEM60" s="1448"/>
      <c r="AEN60" s="1448"/>
      <c r="AEO60" s="1448"/>
      <c r="AEP60" s="1449"/>
      <c r="AEQ60" s="1450"/>
      <c r="AER60" s="1448"/>
      <c r="AES60" s="1448"/>
      <c r="AET60" s="1448"/>
      <c r="AEU60" s="1451"/>
      <c r="AEV60" s="1447"/>
      <c r="AEW60" s="1448"/>
      <c r="AEX60" s="1448"/>
      <c r="AEY60" s="1448"/>
      <c r="AEZ60" s="1449"/>
      <c r="AFA60" s="1771"/>
      <c r="AFB60" s="1447"/>
      <c r="AFC60" s="1448"/>
      <c r="AFD60" s="1448"/>
      <c r="AFE60" s="1448"/>
      <c r="AFF60" s="1449"/>
      <c r="AFG60" s="1450"/>
      <c r="AFH60" s="1448"/>
      <c r="AFI60" s="1448"/>
      <c r="AFJ60" s="1448"/>
      <c r="AFK60" s="1451"/>
      <c r="AFL60" s="1447"/>
      <c r="AFM60" s="1448"/>
      <c r="AFN60" s="1448"/>
      <c r="AFO60" s="1448"/>
      <c r="AFP60" s="1449"/>
      <c r="AFQ60" s="1771"/>
      <c r="AFR60" s="1447"/>
      <c r="AFS60" s="1448"/>
      <c r="AFT60" s="1448"/>
      <c r="AFU60" s="1448"/>
      <c r="AFV60" s="1449"/>
      <c r="AFW60" s="1450"/>
      <c r="AFX60" s="1448"/>
      <c r="AFY60" s="1448"/>
      <c r="AFZ60" s="1448"/>
      <c r="AGA60" s="1451"/>
      <c r="AGB60" s="1447"/>
      <c r="AGC60" s="1448"/>
      <c r="AGD60" s="1448"/>
      <c r="AGE60" s="1448"/>
      <c r="AGF60" s="1449"/>
      <c r="AGG60" s="1771"/>
      <c r="AGH60" s="1447"/>
      <c r="AGI60" s="1448"/>
      <c r="AGJ60" s="1448"/>
      <c r="AGK60" s="1448"/>
      <c r="AGL60" s="1449"/>
      <c r="AGM60" s="1450"/>
      <c r="AGN60" s="1448"/>
      <c r="AGO60" s="1448"/>
      <c r="AGP60" s="1448"/>
      <c r="AGQ60" s="1451"/>
      <c r="AGR60" s="1447"/>
      <c r="AGS60" s="1448"/>
      <c r="AGT60" s="1448"/>
      <c r="AGU60" s="1448"/>
      <c r="AGV60" s="1449"/>
      <c r="AGW60" s="1771"/>
      <c r="AGX60" s="1447"/>
      <c r="AGY60" s="1448"/>
      <c r="AGZ60" s="1448"/>
      <c r="AHA60" s="1448"/>
      <c r="AHB60" s="1449"/>
      <c r="AHC60" s="1450"/>
      <c r="AHD60" s="1448"/>
      <c r="AHE60" s="1448"/>
      <c r="AHF60" s="1448"/>
      <c r="AHG60" s="1451"/>
      <c r="AHH60" s="1447"/>
      <c r="AHI60" s="1448"/>
      <c r="AHJ60" s="1448"/>
      <c r="AHK60" s="1448"/>
      <c r="AHL60" s="1449"/>
      <c r="AHM60" s="1771"/>
      <c r="AHN60" s="1447"/>
      <c r="AHO60" s="1448"/>
      <c r="AHP60" s="1448"/>
      <c r="AHQ60" s="1448"/>
      <c r="AHR60" s="1449"/>
      <c r="AHS60" s="1450"/>
      <c r="AHT60" s="1448"/>
      <c r="AHU60" s="1448"/>
      <c r="AHV60" s="1448"/>
      <c r="AHW60" s="1451"/>
      <c r="AHX60" s="1447"/>
      <c r="AHY60" s="1448"/>
      <c r="AHZ60" s="1448"/>
      <c r="AIA60" s="1448"/>
      <c r="AIB60" s="1449"/>
      <c r="AIC60" s="1771"/>
      <c r="AID60" s="1447"/>
      <c r="AIE60" s="1448"/>
      <c r="AIF60" s="1448"/>
      <c r="AIG60" s="1448"/>
      <c r="AIH60" s="1449"/>
      <c r="AII60" s="1450"/>
      <c r="AIJ60" s="1448"/>
      <c r="AIK60" s="1448"/>
      <c r="AIL60" s="1448"/>
      <c r="AIM60" s="1451"/>
      <c r="AIN60" s="1447"/>
      <c r="AIO60" s="1448"/>
      <c r="AIP60" s="1448"/>
      <c r="AIQ60" s="1448"/>
      <c r="AIR60" s="1449"/>
      <c r="AIS60" s="1771"/>
      <c r="AIT60" s="1447"/>
      <c r="AIU60" s="1448"/>
      <c r="AIV60" s="1448"/>
      <c r="AIW60" s="1448"/>
      <c r="AIX60" s="1449"/>
      <c r="AIY60" s="1450"/>
      <c r="AIZ60" s="1448"/>
      <c r="AJA60" s="1448"/>
      <c r="AJB60" s="1448"/>
      <c r="AJC60" s="1451"/>
      <c r="AJD60" s="1447"/>
      <c r="AJE60" s="1448"/>
      <c r="AJF60" s="1448"/>
      <c r="AJG60" s="1448"/>
      <c r="AJH60" s="1449"/>
      <c r="AJI60" s="1771"/>
      <c r="AJJ60" s="1447"/>
      <c r="AJK60" s="1448"/>
      <c r="AJL60" s="1448"/>
      <c r="AJM60" s="1448"/>
      <c r="AJN60" s="1449"/>
      <c r="AJO60" s="1450"/>
      <c r="AJP60" s="1448"/>
      <c r="AJQ60" s="1448"/>
      <c r="AJR60" s="1448"/>
      <c r="AJS60" s="1451"/>
      <c r="AJT60" s="1447"/>
      <c r="AJU60" s="1448"/>
      <c r="AJV60" s="1448"/>
      <c r="AJW60" s="1448"/>
      <c r="AJX60" s="1449"/>
      <c r="AJY60" s="1771"/>
      <c r="AJZ60" s="1447"/>
      <c r="AKA60" s="1448"/>
      <c r="AKB60" s="1448"/>
      <c r="AKC60" s="1448"/>
      <c r="AKD60" s="1449"/>
      <c r="AKE60" s="1450"/>
      <c r="AKF60" s="1448"/>
      <c r="AKG60" s="1448"/>
      <c r="AKH60" s="1448"/>
      <c r="AKI60" s="1451"/>
      <c r="AKJ60" s="1447"/>
      <c r="AKK60" s="1448"/>
      <c r="AKL60" s="1448"/>
      <c r="AKM60" s="1448"/>
      <c r="AKN60" s="1449"/>
      <c r="AKO60" s="1771"/>
      <c r="AKP60" s="1447"/>
      <c r="AKQ60" s="1448"/>
      <c r="AKR60" s="1448"/>
      <c r="AKS60" s="1448"/>
      <c r="AKT60" s="1449"/>
      <c r="AKU60" s="1450"/>
      <c r="AKV60" s="1448"/>
      <c r="AKW60" s="1448"/>
      <c r="AKX60" s="1448"/>
      <c r="AKY60" s="1451"/>
      <c r="AKZ60" s="1447"/>
      <c r="ALA60" s="1448"/>
      <c r="ALB60" s="1448"/>
      <c r="ALC60" s="1448"/>
      <c r="ALD60" s="1449"/>
      <c r="ALE60" s="1771"/>
      <c r="ALF60" s="1447"/>
      <c r="ALG60" s="1448"/>
      <c r="ALH60" s="1448"/>
      <c r="ALI60" s="1448"/>
      <c r="ALJ60" s="1449"/>
      <c r="ALK60" s="1450"/>
      <c r="ALL60" s="1448"/>
      <c r="ALM60" s="1448"/>
      <c r="ALN60" s="1448"/>
      <c r="ALO60" s="1451"/>
      <c r="ALP60" s="1447"/>
      <c r="ALQ60" s="1448"/>
      <c r="ALR60" s="1448"/>
      <c r="ALS60" s="1448"/>
      <c r="ALT60" s="1449"/>
      <c r="ALU60" s="1771"/>
      <c r="ALV60" s="1447"/>
      <c r="ALW60" s="1448"/>
      <c r="ALX60" s="1448"/>
      <c r="ALY60" s="1448"/>
      <c r="ALZ60" s="1449"/>
      <c r="AMA60" s="1450"/>
      <c r="AMB60" s="1448"/>
      <c r="AMC60" s="1448"/>
      <c r="AMD60" s="1448"/>
      <c r="AME60" s="1451"/>
      <c r="AMF60" s="1447"/>
      <c r="AMG60" s="1448"/>
      <c r="AMH60" s="1448"/>
      <c r="AMI60" s="1448"/>
      <c r="AMJ60" s="1449"/>
      <c r="AMK60" s="1771"/>
      <c r="AML60" s="1447"/>
      <c r="AMM60" s="1448"/>
      <c r="AMN60" s="1448"/>
      <c r="AMO60" s="1448"/>
      <c r="AMP60" s="1449"/>
      <c r="AMQ60" s="1450"/>
      <c r="AMR60" s="1448"/>
      <c r="AMS60" s="1448"/>
      <c r="AMT60" s="1448"/>
      <c r="AMU60" s="1451"/>
      <c r="AMV60" s="1447"/>
      <c r="AMW60" s="1448"/>
      <c r="AMX60" s="1448"/>
      <c r="AMY60" s="1448"/>
      <c r="AMZ60" s="1449"/>
      <c r="ANA60" s="1771"/>
      <c r="ANB60" s="1447"/>
      <c r="ANC60" s="1448"/>
      <c r="AND60" s="1448"/>
      <c r="ANE60" s="1448"/>
      <c r="ANF60" s="1449"/>
      <c r="ANG60" s="1450"/>
      <c r="ANH60" s="1448"/>
      <c r="ANI60" s="1448"/>
      <c r="ANJ60" s="1448"/>
      <c r="ANK60" s="1451"/>
      <c r="ANL60" s="1447"/>
      <c r="ANM60" s="1448"/>
      <c r="ANN60" s="1448"/>
      <c r="ANO60" s="1448"/>
      <c r="ANP60" s="1449"/>
      <c r="ANQ60" s="1771"/>
      <c r="ANR60" s="1447"/>
      <c r="ANS60" s="1448"/>
      <c r="ANT60" s="1448"/>
      <c r="ANU60" s="1448"/>
      <c r="ANV60" s="1449"/>
      <c r="ANW60" s="1450"/>
      <c r="ANX60" s="1448"/>
      <c r="ANY60" s="1448"/>
      <c r="ANZ60" s="1448"/>
      <c r="AOA60" s="1451"/>
      <c r="AOB60" s="1447"/>
      <c r="AOC60" s="1448"/>
      <c r="AOD60" s="1448"/>
      <c r="AOE60" s="1448"/>
      <c r="AOF60" s="1449"/>
      <c r="AOG60" s="1771"/>
      <c r="AOH60" s="1447"/>
      <c r="AOI60" s="1448"/>
      <c r="AOJ60" s="1448"/>
      <c r="AOK60" s="1448"/>
      <c r="AOL60" s="1449"/>
      <c r="AOM60" s="1450"/>
      <c r="AON60" s="1448"/>
      <c r="AOO60" s="1448"/>
      <c r="AOP60" s="1448"/>
      <c r="AOQ60" s="1451"/>
      <c r="AOR60" s="1447"/>
      <c r="AOS60" s="1448"/>
      <c r="AOT60" s="1448"/>
      <c r="AOU60" s="1448"/>
      <c r="AOV60" s="1449"/>
      <c r="AOW60" s="1771"/>
      <c r="AOX60" s="1447"/>
      <c r="AOY60" s="1448"/>
      <c r="AOZ60" s="1448"/>
      <c r="APA60" s="1448"/>
      <c r="APB60" s="1449"/>
      <c r="APC60" s="1450"/>
      <c r="APD60" s="1448"/>
      <c r="APE60" s="1448"/>
      <c r="APF60" s="1448"/>
      <c r="APG60" s="1451"/>
      <c r="APH60" s="1447"/>
      <c r="API60" s="1448"/>
      <c r="APJ60" s="1448"/>
      <c r="APK60" s="1448"/>
      <c r="APL60" s="1449"/>
      <c r="APM60" s="1771"/>
      <c r="APN60" s="1447"/>
      <c r="APO60" s="1448"/>
      <c r="APP60" s="1448"/>
      <c r="APQ60" s="1448"/>
      <c r="APR60" s="1449"/>
      <c r="APS60" s="1450"/>
      <c r="APT60" s="1448"/>
      <c r="APU60" s="1448"/>
      <c r="APV60" s="1448"/>
      <c r="APW60" s="1451"/>
      <c r="APX60" s="1447"/>
      <c r="APY60" s="1448"/>
      <c r="APZ60" s="1448"/>
      <c r="AQA60" s="1448"/>
      <c r="AQB60" s="1449"/>
      <c r="AQC60" s="1771"/>
      <c r="AQD60" s="1447"/>
      <c r="AQE60" s="1448"/>
      <c r="AQF60" s="1448"/>
      <c r="AQG60" s="1448"/>
      <c r="AQH60" s="1449"/>
      <c r="AQI60" s="1450"/>
      <c r="AQJ60" s="1448"/>
      <c r="AQK60" s="1448"/>
      <c r="AQL60" s="1448"/>
      <c r="AQM60" s="1451"/>
      <c r="AQN60" s="1447"/>
      <c r="AQO60" s="1448"/>
      <c r="AQP60" s="1448"/>
      <c r="AQQ60" s="1448"/>
      <c r="AQR60" s="1449"/>
      <c r="AQS60" s="1771"/>
      <c r="AQT60" s="1447"/>
      <c r="AQU60" s="1448"/>
      <c r="AQV60" s="1448"/>
      <c r="AQW60" s="1448"/>
      <c r="AQX60" s="1449"/>
      <c r="AQY60" s="1450"/>
      <c r="AQZ60" s="1448"/>
      <c r="ARA60" s="1448"/>
      <c r="ARB60" s="1448"/>
      <c r="ARC60" s="1451"/>
      <c r="ARD60" s="1447"/>
      <c r="ARE60" s="1448"/>
      <c r="ARF60" s="1448"/>
      <c r="ARG60" s="1448"/>
      <c r="ARH60" s="1449"/>
      <c r="ARI60" s="1771"/>
      <c r="ARJ60" s="1447"/>
      <c r="ARK60" s="1448"/>
      <c r="ARL60" s="1448"/>
      <c r="ARM60" s="1448"/>
      <c r="ARN60" s="1449"/>
      <c r="ARO60" s="1450"/>
      <c r="ARP60" s="1448"/>
      <c r="ARQ60" s="1448"/>
      <c r="ARR60" s="1448"/>
      <c r="ARS60" s="1451"/>
      <c r="ART60" s="1447"/>
      <c r="ARU60" s="1448"/>
      <c r="ARV60" s="1448"/>
      <c r="ARW60" s="1448"/>
      <c r="ARX60" s="1449"/>
      <c r="ARY60" s="1771"/>
      <c r="ARZ60" s="1447"/>
      <c r="ASA60" s="1448"/>
      <c r="ASB60" s="1448"/>
      <c r="ASC60" s="1448"/>
      <c r="ASD60" s="1449"/>
      <c r="ASE60" s="1450"/>
      <c r="ASF60" s="1448"/>
      <c r="ASG60" s="1448"/>
      <c r="ASH60" s="1448"/>
      <c r="ASI60" s="1451"/>
      <c r="ASJ60" s="1447"/>
      <c r="ASK60" s="1448"/>
      <c r="ASL60" s="1448"/>
      <c r="ASM60" s="1448"/>
      <c r="ASN60" s="1449"/>
      <c r="ASO60" s="1771"/>
      <c r="ASP60" s="1447"/>
      <c r="ASQ60" s="1448"/>
      <c r="ASR60" s="1448"/>
      <c r="ASS60" s="1448"/>
      <c r="AST60" s="1449"/>
      <c r="ASU60" s="1450"/>
      <c r="ASV60" s="1448"/>
      <c r="ASW60" s="1448"/>
      <c r="ASX60" s="1448"/>
      <c r="ASY60" s="1451"/>
      <c r="ASZ60" s="1447"/>
      <c r="ATA60" s="1448"/>
      <c r="ATB60" s="1448"/>
      <c r="ATC60" s="1448"/>
      <c r="ATD60" s="1449"/>
      <c r="ATE60" s="1771"/>
      <c r="ATF60" s="1447"/>
      <c r="ATG60" s="1448"/>
      <c r="ATH60" s="1448"/>
      <c r="ATI60" s="1448"/>
      <c r="ATJ60" s="1449"/>
      <c r="ATK60" s="1450"/>
      <c r="ATL60" s="1448"/>
      <c r="ATM60" s="1448"/>
      <c r="ATN60" s="1448"/>
      <c r="ATO60" s="1451"/>
      <c r="ATP60" s="1447"/>
      <c r="ATQ60" s="1448"/>
      <c r="ATR60" s="1448"/>
      <c r="ATS60" s="1448"/>
      <c r="ATT60" s="1449"/>
      <c r="ATU60" s="1771"/>
      <c r="ATV60" s="1447"/>
      <c r="ATW60" s="1448"/>
      <c r="ATX60" s="1448"/>
      <c r="ATY60" s="1448"/>
      <c r="ATZ60" s="1449"/>
      <c r="AUA60" s="1450"/>
      <c r="AUB60" s="1448"/>
      <c r="AUC60" s="1448"/>
      <c r="AUD60" s="1448"/>
      <c r="AUE60" s="1451"/>
      <c r="AUF60" s="1447"/>
      <c r="AUG60" s="1448"/>
      <c r="AUH60" s="1448"/>
      <c r="AUI60" s="1448"/>
      <c r="AUJ60" s="1449"/>
      <c r="AUK60" s="1771"/>
      <c r="AUL60" s="1447"/>
      <c r="AUM60" s="1448"/>
      <c r="AUN60" s="1448"/>
      <c r="AUO60" s="1448"/>
      <c r="AUP60" s="1449"/>
      <c r="AUQ60" s="1450"/>
      <c r="AUR60" s="1448"/>
      <c r="AUS60" s="1448"/>
      <c r="AUT60" s="1448"/>
      <c r="AUU60" s="1451"/>
      <c r="AUV60" s="1447"/>
      <c r="AUW60" s="1448"/>
      <c r="AUX60" s="1448"/>
      <c r="AUY60" s="1448"/>
      <c r="AUZ60" s="1449"/>
      <c r="AVA60" s="1771"/>
      <c r="AVB60" s="1447"/>
      <c r="AVC60" s="1448"/>
      <c r="AVD60" s="1448"/>
      <c r="AVE60" s="1448"/>
      <c r="AVF60" s="1449"/>
      <c r="AVG60" s="1450"/>
      <c r="AVH60" s="1448"/>
      <c r="AVI60" s="1448"/>
      <c r="AVJ60" s="1448"/>
      <c r="AVK60" s="1451"/>
      <c r="AVL60" s="1447"/>
      <c r="AVM60" s="1448"/>
      <c r="AVN60" s="1448"/>
      <c r="AVO60" s="1448"/>
      <c r="AVP60" s="1449"/>
      <c r="AVQ60" s="1771"/>
      <c r="AVR60" s="1447"/>
      <c r="AVS60" s="1448"/>
      <c r="AVT60" s="1448"/>
      <c r="AVU60" s="1448"/>
      <c r="AVV60" s="1449"/>
      <c r="AVW60" s="1450"/>
      <c r="AVX60" s="1448"/>
      <c r="AVY60" s="1448"/>
      <c r="AVZ60" s="1448"/>
      <c r="AWA60" s="1451"/>
      <c r="AWB60" s="1447"/>
      <c r="AWC60" s="1448"/>
      <c r="AWD60" s="1448"/>
      <c r="AWE60" s="1448"/>
      <c r="AWF60" s="1449"/>
      <c r="AWG60" s="1771"/>
      <c r="AWH60" s="1447"/>
      <c r="AWI60" s="1448"/>
      <c r="AWJ60" s="1448"/>
      <c r="AWK60" s="1448"/>
      <c r="AWL60" s="1449"/>
      <c r="AWM60" s="1450"/>
      <c r="AWN60" s="1448"/>
      <c r="AWO60" s="1448"/>
      <c r="AWP60" s="1448"/>
      <c r="AWQ60" s="1451"/>
      <c r="AWR60" s="1447"/>
      <c r="AWS60" s="1448"/>
      <c r="AWT60" s="1448"/>
      <c r="AWU60" s="1448"/>
      <c r="AWV60" s="1449"/>
      <c r="AWW60" s="1771"/>
      <c r="AWX60" s="1447"/>
      <c r="AWY60" s="1448"/>
      <c r="AWZ60" s="1448"/>
      <c r="AXA60" s="1448"/>
      <c r="AXB60" s="1449"/>
      <c r="AXC60" s="1450"/>
      <c r="AXD60" s="1448"/>
      <c r="AXE60" s="1448"/>
      <c r="AXF60" s="1448"/>
      <c r="AXG60" s="1451"/>
      <c r="AXH60" s="1447"/>
      <c r="AXI60" s="1448"/>
      <c r="AXJ60" s="1448"/>
      <c r="AXK60" s="1448"/>
      <c r="AXL60" s="1449"/>
      <c r="AXM60" s="1771"/>
      <c r="AXN60" s="1447"/>
      <c r="AXO60" s="1448"/>
      <c r="AXP60" s="1448"/>
      <c r="AXQ60" s="1448"/>
      <c r="AXR60" s="1449"/>
      <c r="AXS60" s="1450"/>
      <c r="AXT60" s="1448"/>
      <c r="AXU60" s="1448"/>
      <c r="AXV60" s="1448"/>
      <c r="AXW60" s="1451"/>
      <c r="AXX60" s="1447"/>
      <c r="AXY60" s="1448"/>
      <c r="AXZ60" s="1448"/>
      <c r="AYA60" s="1448"/>
      <c r="AYB60" s="1449"/>
      <c r="AYC60" s="1771"/>
      <c r="AYD60" s="1447"/>
      <c r="AYE60" s="1448"/>
      <c r="AYF60" s="1448"/>
      <c r="AYG60" s="1448"/>
      <c r="AYH60" s="1449"/>
      <c r="AYI60" s="1450"/>
      <c r="AYJ60" s="1448"/>
      <c r="AYK60" s="1448"/>
      <c r="AYL60" s="1448"/>
      <c r="AYM60" s="1451"/>
      <c r="AYN60" s="1447"/>
      <c r="AYO60" s="1448"/>
      <c r="AYP60" s="1448"/>
      <c r="AYQ60" s="1448"/>
      <c r="AYR60" s="1449"/>
      <c r="AYS60" s="1771"/>
      <c r="AYT60" s="1447"/>
      <c r="AYU60" s="1448"/>
      <c r="AYV60" s="1448"/>
      <c r="AYW60" s="1448"/>
      <c r="AYX60" s="1449"/>
      <c r="AYY60" s="1450"/>
      <c r="AYZ60" s="1448"/>
      <c r="AZA60" s="1448"/>
      <c r="AZB60" s="1448"/>
      <c r="AZC60" s="1451"/>
      <c r="AZD60" s="1447"/>
      <c r="AZE60" s="1448"/>
      <c r="AZF60" s="1448"/>
      <c r="AZG60" s="1448"/>
      <c r="AZH60" s="1449"/>
      <c r="AZI60" s="1771"/>
      <c r="AZJ60" s="1447"/>
      <c r="AZK60" s="1448"/>
      <c r="AZL60" s="1448"/>
      <c r="AZM60" s="1448"/>
      <c r="AZN60" s="1449"/>
      <c r="AZO60" s="1450"/>
      <c r="AZP60" s="1448"/>
      <c r="AZQ60" s="1448"/>
      <c r="AZR60" s="1448"/>
      <c r="AZS60" s="1451"/>
      <c r="AZT60" s="1447"/>
      <c r="AZU60" s="1448"/>
      <c r="AZV60" s="1448"/>
      <c r="AZW60" s="1448"/>
      <c r="AZX60" s="1449"/>
      <c r="AZY60" s="1771"/>
      <c r="AZZ60" s="1447"/>
      <c r="BAA60" s="1448"/>
      <c r="BAB60" s="1448"/>
      <c r="BAC60" s="1448"/>
      <c r="BAD60" s="1449"/>
      <c r="BAE60" s="1450"/>
      <c r="BAF60" s="1448"/>
      <c r="BAG60" s="1448"/>
      <c r="BAH60" s="1448"/>
      <c r="BAI60" s="1451"/>
      <c r="BAJ60" s="1447"/>
      <c r="BAK60" s="1448"/>
      <c r="BAL60" s="1448"/>
      <c r="BAM60" s="1448"/>
      <c r="BAN60" s="1449"/>
      <c r="BAO60" s="1771"/>
      <c r="BAP60" s="1447"/>
      <c r="BAQ60" s="1448"/>
      <c r="BAR60" s="1448"/>
      <c r="BAS60" s="1448"/>
      <c r="BAT60" s="1449"/>
      <c r="BAU60" s="1450"/>
      <c r="BAV60" s="1448"/>
      <c r="BAW60" s="1448"/>
      <c r="BAX60" s="1448"/>
      <c r="BAY60" s="1451"/>
      <c r="BAZ60" s="1447"/>
      <c r="BBA60" s="1448"/>
      <c r="BBB60" s="1448"/>
      <c r="BBC60" s="1448"/>
      <c r="BBD60" s="1449"/>
      <c r="BBE60" s="1771"/>
      <c r="BBF60" s="1447"/>
      <c r="BBG60" s="1448"/>
      <c r="BBH60" s="1448"/>
      <c r="BBI60" s="1448"/>
      <c r="BBJ60" s="1449"/>
      <c r="BBK60" s="1450"/>
      <c r="BBL60" s="1448"/>
      <c r="BBM60" s="1448"/>
      <c r="BBN60" s="1448"/>
      <c r="BBO60" s="1451"/>
      <c r="BBP60" s="1447"/>
      <c r="BBQ60" s="1448"/>
      <c r="BBR60" s="1448"/>
      <c r="BBS60" s="1448"/>
      <c r="BBT60" s="1449"/>
      <c r="BBU60" s="1771"/>
      <c r="BBV60" s="1447"/>
      <c r="BBW60" s="1448"/>
      <c r="BBX60" s="1448"/>
      <c r="BBY60" s="1448"/>
      <c r="BBZ60" s="1449"/>
      <c r="BCA60" s="1450"/>
      <c r="BCB60" s="1448"/>
      <c r="BCC60" s="1448"/>
      <c r="BCD60" s="1448"/>
      <c r="BCE60" s="1451"/>
      <c r="BCF60" s="1447"/>
      <c r="BCG60" s="1448"/>
      <c r="BCH60" s="1448"/>
      <c r="BCI60" s="1448"/>
      <c r="BCJ60" s="1449"/>
      <c r="BCK60" s="1771"/>
      <c r="BCL60" s="1447"/>
      <c r="BCM60" s="1448"/>
      <c r="BCN60" s="1448"/>
      <c r="BCO60" s="1448"/>
      <c r="BCP60" s="1449"/>
      <c r="BCQ60" s="1450"/>
      <c r="BCR60" s="1448"/>
      <c r="BCS60" s="1448"/>
      <c r="BCT60" s="1448"/>
      <c r="BCU60" s="1451"/>
      <c r="BCV60" s="1447"/>
      <c r="BCW60" s="1448"/>
      <c r="BCX60" s="1448"/>
      <c r="BCY60" s="1448"/>
      <c r="BCZ60" s="1449"/>
      <c r="BDA60" s="1771"/>
      <c r="BDB60" s="1447"/>
      <c r="BDC60" s="1448"/>
      <c r="BDD60" s="1448"/>
      <c r="BDE60" s="1448"/>
      <c r="BDF60" s="1449"/>
      <c r="BDG60" s="1450"/>
      <c r="BDH60" s="1448"/>
      <c r="BDI60" s="1448"/>
      <c r="BDJ60" s="1448"/>
      <c r="BDK60" s="1451"/>
      <c r="BDL60" s="1447"/>
      <c r="BDM60" s="1448"/>
      <c r="BDN60" s="1448"/>
      <c r="BDO60" s="1448"/>
      <c r="BDP60" s="1449"/>
      <c r="BDQ60" s="1771"/>
      <c r="BDR60" s="1447"/>
      <c r="BDS60" s="1448"/>
      <c r="BDT60" s="1448"/>
      <c r="BDU60" s="1448"/>
      <c r="BDV60" s="1449"/>
      <c r="BDW60" s="1450"/>
      <c r="BDX60" s="1448"/>
      <c r="BDY60" s="1448"/>
      <c r="BDZ60" s="1448"/>
      <c r="BEA60" s="1451"/>
      <c r="BEB60" s="1447"/>
      <c r="BEC60" s="1448"/>
      <c r="BED60" s="1448"/>
      <c r="BEE60" s="1448"/>
      <c r="BEF60" s="1449"/>
      <c r="BEG60" s="1771"/>
      <c r="BEH60" s="1447"/>
      <c r="BEI60" s="1448"/>
      <c r="BEJ60" s="1448"/>
      <c r="BEK60" s="1448"/>
      <c r="BEL60" s="1449"/>
      <c r="BEM60" s="1450"/>
      <c r="BEN60" s="1448"/>
      <c r="BEO60" s="1448"/>
      <c r="BEP60" s="1448"/>
      <c r="BEQ60" s="1451"/>
      <c r="BER60" s="1447"/>
      <c r="BES60" s="1448"/>
      <c r="BET60" s="1448"/>
      <c r="BEU60" s="1448"/>
      <c r="BEV60" s="1449"/>
      <c r="BEW60" s="1771"/>
      <c r="BEX60" s="1447"/>
      <c r="BEY60" s="1448"/>
      <c r="BEZ60" s="1448"/>
      <c r="BFA60" s="1448"/>
      <c r="BFB60" s="1449"/>
      <c r="BFC60" s="1450"/>
      <c r="BFD60" s="1448"/>
      <c r="BFE60" s="1448"/>
      <c r="BFF60" s="1448"/>
      <c r="BFG60" s="1451"/>
      <c r="BFH60" s="1447"/>
      <c r="BFI60" s="1448"/>
      <c r="BFJ60" s="1448"/>
      <c r="BFK60" s="1448"/>
      <c r="BFL60" s="1449"/>
      <c r="BFM60" s="1771"/>
      <c r="BFN60" s="1447"/>
      <c r="BFO60" s="1448"/>
      <c r="BFP60" s="1448"/>
      <c r="BFQ60" s="1448"/>
      <c r="BFR60" s="1449"/>
      <c r="BFS60" s="1450"/>
      <c r="BFT60" s="1448"/>
      <c r="BFU60" s="1448"/>
      <c r="BFV60" s="1448"/>
      <c r="BFW60" s="1451"/>
      <c r="BFX60" s="1447"/>
      <c r="BFY60" s="1448"/>
      <c r="BFZ60" s="1448"/>
      <c r="BGA60" s="1448"/>
      <c r="BGB60" s="1449"/>
      <c r="BGC60" s="1771"/>
      <c r="BGD60" s="1447"/>
      <c r="BGE60" s="1448"/>
      <c r="BGF60" s="1448"/>
      <c r="BGG60" s="1448"/>
      <c r="BGH60" s="1449"/>
      <c r="BGI60" s="1450"/>
      <c r="BGJ60" s="1448"/>
      <c r="BGK60" s="1448"/>
      <c r="BGL60" s="1448"/>
      <c r="BGM60" s="1451"/>
      <c r="BGN60" s="1447"/>
      <c r="BGO60" s="1448"/>
      <c r="BGP60" s="1448"/>
      <c r="BGQ60" s="1448"/>
      <c r="BGR60" s="1449"/>
      <c r="BGS60" s="1771"/>
      <c r="BGT60" s="1447"/>
      <c r="BGU60" s="1448"/>
      <c r="BGV60" s="1448"/>
      <c r="BGW60" s="1448"/>
      <c r="BGX60" s="1449"/>
      <c r="BGY60" s="1450"/>
      <c r="BGZ60" s="1448"/>
      <c r="BHA60" s="1448"/>
      <c r="BHB60" s="1448"/>
      <c r="BHC60" s="1451"/>
      <c r="BHD60" s="1447"/>
      <c r="BHE60" s="1448"/>
      <c r="BHF60" s="1448"/>
      <c r="BHG60" s="1448"/>
      <c r="BHH60" s="1449"/>
      <c r="BHI60" s="1771"/>
      <c r="BHJ60" s="1447"/>
      <c r="BHK60" s="1448"/>
      <c r="BHL60" s="1448"/>
      <c r="BHM60" s="1448"/>
      <c r="BHN60" s="1449"/>
      <c r="BHO60" s="1450"/>
      <c r="BHP60" s="1448"/>
      <c r="BHQ60" s="1448"/>
      <c r="BHR60" s="1448"/>
      <c r="BHS60" s="1451"/>
      <c r="BHT60" s="1447"/>
      <c r="BHU60" s="1448"/>
      <c r="BHV60" s="1448"/>
      <c r="BHW60" s="1448"/>
      <c r="BHX60" s="1449"/>
      <c r="BHY60" s="1771"/>
      <c r="BHZ60" s="1447"/>
      <c r="BIA60" s="1448"/>
      <c r="BIB60" s="1448"/>
      <c r="BIC60" s="1448"/>
      <c r="BID60" s="1449"/>
      <c r="BIE60" s="1450"/>
      <c r="BIF60" s="1448"/>
      <c r="BIG60" s="1448"/>
      <c r="BIH60" s="1448"/>
      <c r="BII60" s="1451"/>
      <c r="BIJ60" s="1447"/>
      <c r="BIK60" s="1448"/>
      <c r="BIL60" s="1448"/>
      <c r="BIM60" s="1448"/>
      <c r="BIN60" s="1449"/>
      <c r="BIO60" s="1771"/>
      <c r="BIP60" s="1447"/>
      <c r="BIQ60" s="1448"/>
      <c r="BIR60" s="1448"/>
      <c r="BIS60" s="1448"/>
      <c r="BIT60" s="1449"/>
      <c r="BIU60" s="1450"/>
      <c r="BIV60" s="1448"/>
      <c r="BIW60" s="1448"/>
      <c r="BIX60" s="1448"/>
      <c r="BIY60" s="1451"/>
      <c r="BIZ60" s="1447"/>
      <c r="BJA60" s="1448"/>
      <c r="BJB60" s="1448"/>
      <c r="BJC60" s="1448"/>
      <c r="BJD60" s="1449"/>
      <c r="BJE60" s="1771"/>
      <c r="BJF60" s="1447"/>
      <c r="BJG60" s="1448"/>
      <c r="BJH60" s="1448"/>
      <c r="BJI60" s="1448"/>
      <c r="BJJ60" s="1449"/>
      <c r="BJK60" s="1450"/>
      <c r="BJL60" s="1448"/>
      <c r="BJM60" s="1448"/>
      <c r="BJN60" s="1448"/>
      <c r="BJO60" s="1451"/>
      <c r="BJP60" s="1447"/>
      <c r="BJQ60" s="1448"/>
      <c r="BJR60" s="1448"/>
      <c r="BJS60" s="1448"/>
      <c r="BJT60" s="1449"/>
      <c r="BJU60" s="1771"/>
      <c r="BJV60" s="1447"/>
      <c r="BJW60" s="1448"/>
      <c r="BJX60" s="1448"/>
      <c r="BJY60" s="1448"/>
      <c r="BJZ60" s="1449"/>
      <c r="BKA60" s="1450"/>
      <c r="BKB60" s="1448"/>
      <c r="BKC60" s="1448"/>
      <c r="BKD60" s="1448"/>
      <c r="BKE60" s="1451"/>
      <c r="BKF60" s="1447"/>
      <c r="BKG60" s="1448"/>
      <c r="BKH60" s="1448"/>
      <c r="BKI60" s="1448"/>
      <c r="BKJ60" s="1449"/>
      <c r="BKK60" s="1771"/>
      <c r="BKL60" s="1447"/>
      <c r="BKM60" s="1448"/>
      <c r="BKN60" s="1448"/>
      <c r="BKO60" s="1448"/>
      <c r="BKP60" s="1449"/>
      <c r="BKQ60" s="1450"/>
      <c r="BKR60" s="1448"/>
      <c r="BKS60" s="1448"/>
      <c r="BKT60" s="1448"/>
      <c r="BKU60" s="1451"/>
      <c r="BKV60" s="1447"/>
      <c r="BKW60" s="1448"/>
      <c r="BKX60" s="1448"/>
      <c r="BKY60" s="1448"/>
      <c r="BKZ60" s="1449"/>
      <c r="BLA60" s="1771"/>
      <c r="BLB60" s="1447"/>
      <c r="BLC60" s="1448"/>
      <c r="BLD60" s="1448"/>
      <c r="BLE60" s="1448"/>
      <c r="BLF60" s="1449"/>
      <c r="BLG60" s="1450"/>
      <c r="BLH60" s="1448"/>
      <c r="BLI60" s="1448"/>
      <c r="BLJ60" s="1448"/>
      <c r="BLK60" s="1451"/>
      <c r="BLL60" s="1447"/>
      <c r="BLM60" s="1448"/>
      <c r="BLN60" s="1448"/>
      <c r="BLO60" s="1448"/>
      <c r="BLP60" s="1449"/>
      <c r="BLQ60" s="1771"/>
      <c r="BLR60" s="1447"/>
      <c r="BLS60" s="1448"/>
      <c r="BLT60" s="1448"/>
      <c r="BLU60" s="1448"/>
      <c r="BLV60" s="1449"/>
      <c r="BLW60" s="1450"/>
      <c r="BLX60" s="1448"/>
      <c r="BLY60" s="1448"/>
      <c r="BLZ60" s="1448"/>
      <c r="BMA60" s="1451"/>
      <c r="BMB60" s="1447"/>
      <c r="BMC60" s="1448"/>
      <c r="BMD60" s="1448"/>
      <c r="BME60" s="1448"/>
      <c r="BMF60" s="1449"/>
      <c r="BMG60" s="1771"/>
      <c r="BMH60" s="1447"/>
      <c r="BMI60" s="1448"/>
      <c r="BMJ60" s="1448"/>
      <c r="BMK60" s="1448"/>
      <c r="BML60" s="1449"/>
      <c r="BMM60" s="1450"/>
      <c r="BMN60" s="1448"/>
      <c r="BMO60" s="1448"/>
      <c r="BMP60" s="1448"/>
      <c r="BMQ60" s="1451"/>
      <c r="BMR60" s="1447"/>
      <c r="BMS60" s="1448"/>
      <c r="BMT60" s="1448"/>
      <c r="BMU60" s="1448"/>
      <c r="BMV60" s="1449"/>
      <c r="BMW60" s="1771"/>
      <c r="BMX60" s="1447"/>
      <c r="BMY60" s="1448"/>
      <c r="BMZ60" s="1448"/>
      <c r="BNA60" s="1448"/>
      <c r="BNB60" s="1449"/>
      <c r="BNC60" s="1450"/>
      <c r="BND60" s="1448"/>
      <c r="BNE60" s="1448"/>
      <c r="BNF60" s="1448"/>
      <c r="BNG60" s="1451"/>
      <c r="BNH60" s="1447"/>
      <c r="BNI60" s="1448"/>
      <c r="BNJ60" s="1448"/>
      <c r="BNK60" s="1448"/>
      <c r="BNL60" s="1449"/>
      <c r="BNM60" s="1771"/>
      <c r="BNN60" s="1447"/>
      <c r="BNO60" s="1448"/>
      <c r="BNP60" s="1448"/>
      <c r="BNQ60" s="1448"/>
      <c r="BNR60" s="1449"/>
      <c r="BNS60" s="1450"/>
      <c r="BNT60" s="1448"/>
      <c r="BNU60" s="1448"/>
      <c r="BNV60" s="1448"/>
      <c r="BNW60" s="1451"/>
      <c r="BNX60" s="1447"/>
      <c r="BNY60" s="1448"/>
      <c r="BNZ60" s="1448"/>
      <c r="BOA60" s="1448"/>
      <c r="BOB60" s="1449"/>
      <c r="BOC60" s="1771"/>
      <c r="BOD60" s="1447"/>
      <c r="BOE60" s="1448"/>
      <c r="BOF60" s="1448"/>
      <c r="BOG60" s="1448"/>
      <c r="BOH60" s="1449"/>
      <c r="BOI60" s="1450"/>
      <c r="BOJ60" s="1448"/>
      <c r="BOK60" s="1448"/>
      <c r="BOL60" s="1448"/>
      <c r="BOM60" s="1451"/>
      <c r="BON60" s="1447"/>
      <c r="BOO60" s="1448"/>
      <c r="BOP60" s="1448"/>
      <c r="BOQ60" s="1448"/>
      <c r="BOR60" s="1449"/>
      <c r="BOS60" s="1771"/>
      <c r="BOT60" s="1447"/>
      <c r="BOU60" s="1448"/>
      <c r="BOV60" s="1448"/>
      <c r="BOW60" s="1448"/>
      <c r="BOX60" s="1449"/>
      <c r="BOY60" s="1450"/>
      <c r="BOZ60" s="1448"/>
      <c r="BPA60" s="1448"/>
      <c r="BPB60" s="1448"/>
      <c r="BPC60" s="1451"/>
      <c r="BPD60" s="1447"/>
      <c r="BPE60" s="1448"/>
      <c r="BPF60" s="1448"/>
      <c r="BPG60" s="1448"/>
      <c r="BPH60" s="1449"/>
      <c r="BPI60" s="1771"/>
      <c r="BPJ60" s="1447"/>
      <c r="BPK60" s="1448"/>
      <c r="BPL60" s="1448"/>
      <c r="BPM60" s="1448"/>
      <c r="BPN60" s="1449"/>
      <c r="BPO60" s="1450"/>
      <c r="BPP60" s="1448"/>
      <c r="BPQ60" s="1448"/>
      <c r="BPR60" s="1448"/>
      <c r="BPS60" s="1451"/>
      <c r="BPT60" s="1447"/>
      <c r="BPU60" s="1448"/>
      <c r="BPV60" s="1448"/>
      <c r="BPW60" s="1448"/>
      <c r="BPX60" s="1449"/>
      <c r="BPY60" s="1771"/>
      <c r="BPZ60" s="1447"/>
      <c r="BQA60" s="1448"/>
      <c r="BQB60" s="1448"/>
      <c r="BQC60" s="1448"/>
      <c r="BQD60" s="1449"/>
      <c r="BQE60" s="1450"/>
      <c r="BQF60" s="1448"/>
      <c r="BQG60" s="1448"/>
      <c r="BQH60" s="1448"/>
      <c r="BQI60" s="1451"/>
      <c r="BQJ60" s="1447"/>
      <c r="BQK60" s="1448"/>
      <c r="BQL60" s="1448"/>
      <c r="BQM60" s="1448"/>
      <c r="BQN60" s="1449"/>
      <c r="BQO60" s="1771"/>
      <c r="BQP60" s="1447"/>
      <c r="BQQ60" s="1448"/>
      <c r="BQR60" s="1448"/>
      <c r="BQS60" s="1448"/>
      <c r="BQT60" s="1449"/>
      <c r="BQU60" s="1450"/>
      <c r="BQV60" s="1448"/>
      <c r="BQW60" s="1448"/>
      <c r="BQX60" s="1448"/>
      <c r="BQY60" s="1451"/>
      <c r="BQZ60" s="1447"/>
      <c r="BRA60" s="1448"/>
      <c r="BRB60" s="1448"/>
      <c r="BRC60" s="1448"/>
      <c r="BRD60" s="1449"/>
      <c r="BRE60" s="1771"/>
      <c r="BRF60" s="1447"/>
      <c r="BRG60" s="1448"/>
      <c r="BRH60" s="1448"/>
      <c r="BRI60" s="1448"/>
      <c r="BRJ60" s="1449"/>
      <c r="BRK60" s="1450"/>
      <c r="BRL60" s="1448"/>
      <c r="BRM60" s="1448"/>
      <c r="BRN60" s="1448"/>
      <c r="BRO60" s="1451"/>
      <c r="BRP60" s="1447"/>
      <c r="BRQ60" s="1448"/>
      <c r="BRR60" s="1448"/>
      <c r="BRS60" s="1448"/>
      <c r="BRT60" s="1449"/>
      <c r="BRU60" s="1771"/>
      <c r="BRV60" s="1447"/>
      <c r="BRW60" s="1448"/>
      <c r="BRX60" s="1448"/>
      <c r="BRY60" s="1448"/>
      <c r="BRZ60" s="1449"/>
      <c r="BSA60" s="1450"/>
      <c r="BSB60" s="1448"/>
      <c r="BSC60" s="1448"/>
      <c r="BSD60" s="1448"/>
      <c r="BSE60" s="1451"/>
      <c r="BSF60" s="1447"/>
      <c r="BSG60" s="1448"/>
      <c r="BSH60" s="1448"/>
      <c r="BSI60" s="1448"/>
      <c r="BSJ60" s="1449"/>
      <c r="BSK60" s="1771"/>
      <c r="BSL60" s="1447"/>
      <c r="BSM60" s="1448"/>
      <c r="BSN60" s="1448"/>
      <c r="BSO60" s="1448"/>
      <c r="BSP60" s="1449"/>
      <c r="BSQ60" s="1450"/>
      <c r="BSR60" s="1448"/>
      <c r="BSS60" s="1448"/>
      <c r="BST60" s="1448"/>
      <c r="BSU60" s="1451"/>
      <c r="BSV60" s="1447"/>
      <c r="BSW60" s="1448"/>
      <c r="BSX60" s="1448"/>
      <c r="BSY60" s="1448"/>
      <c r="BSZ60" s="1449"/>
      <c r="BTA60" s="1771"/>
      <c r="BTB60" s="1447"/>
      <c r="BTC60" s="1448"/>
      <c r="BTD60" s="1448"/>
      <c r="BTE60" s="1448"/>
      <c r="BTF60" s="1449"/>
      <c r="BTG60" s="1450"/>
      <c r="BTH60" s="1448"/>
      <c r="BTI60" s="1448"/>
      <c r="BTJ60" s="1448"/>
      <c r="BTK60" s="1451"/>
      <c r="BTL60" s="1447"/>
      <c r="BTM60" s="1448"/>
      <c r="BTN60" s="1448"/>
      <c r="BTO60" s="1448"/>
      <c r="BTP60" s="1449"/>
      <c r="BTQ60" s="1771"/>
      <c r="BTR60" s="1447"/>
      <c r="BTS60" s="1448"/>
      <c r="BTT60" s="1448"/>
      <c r="BTU60" s="1448"/>
      <c r="BTV60" s="1449"/>
      <c r="BTW60" s="1450"/>
      <c r="BTX60" s="1448"/>
      <c r="BTY60" s="1448"/>
      <c r="BTZ60" s="1448"/>
      <c r="BUA60" s="1451"/>
      <c r="BUB60" s="1447"/>
      <c r="BUC60" s="1448"/>
      <c r="BUD60" s="1448"/>
      <c r="BUE60" s="1448"/>
      <c r="BUF60" s="1449"/>
      <c r="BUG60" s="1771"/>
      <c r="BUH60" s="1447"/>
      <c r="BUI60" s="1448"/>
      <c r="BUJ60" s="1448"/>
      <c r="BUK60" s="1448"/>
      <c r="BUL60" s="1449"/>
      <c r="BUM60" s="1450"/>
      <c r="BUN60" s="1448"/>
      <c r="BUO60" s="1448"/>
      <c r="BUP60" s="1448"/>
      <c r="BUQ60" s="1451"/>
      <c r="BUR60" s="1447"/>
      <c r="BUS60" s="1448"/>
      <c r="BUT60" s="1448"/>
      <c r="BUU60" s="1448"/>
      <c r="BUV60" s="1449"/>
      <c r="BUW60" s="1771"/>
      <c r="BUX60" s="1447"/>
      <c r="BUY60" s="1448"/>
      <c r="BUZ60" s="1448"/>
      <c r="BVA60" s="1448"/>
      <c r="BVB60" s="1449"/>
      <c r="BVC60" s="1450"/>
      <c r="BVD60" s="1448"/>
      <c r="BVE60" s="1448"/>
      <c r="BVF60" s="1448"/>
      <c r="BVG60" s="1451"/>
      <c r="BVH60" s="1447"/>
      <c r="BVI60" s="1448"/>
      <c r="BVJ60" s="1448"/>
      <c r="BVK60" s="1448"/>
      <c r="BVL60" s="1449"/>
      <c r="BVM60" s="1771"/>
      <c r="BVN60" s="1447"/>
      <c r="BVO60" s="1448"/>
      <c r="BVP60" s="1448"/>
      <c r="BVQ60" s="1448"/>
      <c r="BVR60" s="1449"/>
      <c r="BVS60" s="1450"/>
      <c r="BVT60" s="1448"/>
      <c r="BVU60" s="1448"/>
      <c r="BVV60" s="1448"/>
      <c r="BVW60" s="1451"/>
      <c r="BVX60" s="1447"/>
      <c r="BVY60" s="1448"/>
      <c r="BVZ60" s="1448"/>
      <c r="BWA60" s="1448"/>
      <c r="BWB60" s="1449"/>
      <c r="BWC60" s="1771"/>
      <c r="BWD60" s="1447"/>
      <c r="BWE60" s="1448"/>
      <c r="BWF60" s="1448"/>
      <c r="BWG60" s="1448"/>
      <c r="BWH60" s="1449"/>
      <c r="BWI60" s="1450"/>
      <c r="BWJ60" s="1448"/>
      <c r="BWK60" s="1448"/>
      <c r="BWL60" s="1448"/>
      <c r="BWM60" s="1451"/>
      <c r="BWN60" s="1447"/>
      <c r="BWO60" s="1448"/>
      <c r="BWP60" s="1448"/>
      <c r="BWQ60" s="1448"/>
      <c r="BWR60" s="1449"/>
      <c r="BWS60" s="1771"/>
      <c r="BWT60" s="1447"/>
      <c r="BWU60" s="1448"/>
      <c r="BWV60" s="1448"/>
      <c r="BWW60" s="1448"/>
      <c r="BWX60" s="1449"/>
      <c r="BWY60" s="1450"/>
      <c r="BWZ60" s="1448"/>
      <c r="BXA60" s="1448"/>
      <c r="BXB60" s="1448"/>
      <c r="BXC60" s="1451"/>
      <c r="BXD60" s="1447"/>
      <c r="BXE60" s="1448"/>
      <c r="BXF60" s="1448"/>
      <c r="BXG60" s="1448"/>
      <c r="BXH60" s="1449"/>
      <c r="BXI60" s="1771"/>
      <c r="BXJ60" s="1447"/>
      <c r="BXK60" s="1448"/>
      <c r="BXL60" s="1448"/>
      <c r="BXM60" s="1448"/>
      <c r="BXN60" s="1449"/>
      <c r="BXO60" s="1450"/>
      <c r="BXP60" s="1448"/>
      <c r="BXQ60" s="1448"/>
      <c r="BXR60" s="1448"/>
      <c r="BXS60" s="1451"/>
      <c r="BXT60" s="1447"/>
      <c r="BXU60" s="1448"/>
      <c r="BXV60" s="1448"/>
      <c r="BXW60" s="1448"/>
      <c r="BXX60" s="1449"/>
      <c r="BXY60" s="1771"/>
      <c r="BXZ60" s="1447"/>
      <c r="BYA60" s="1448"/>
      <c r="BYB60" s="1448"/>
      <c r="BYC60" s="1448"/>
      <c r="BYD60" s="1449"/>
      <c r="BYE60" s="1450"/>
      <c r="BYF60" s="1448"/>
      <c r="BYG60" s="1448"/>
      <c r="BYH60" s="1448"/>
      <c r="BYI60" s="1451"/>
      <c r="BYJ60" s="1447"/>
      <c r="BYK60" s="1448"/>
      <c r="BYL60" s="1448"/>
      <c r="BYM60" s="1448"/>
      <c r="BYN60" s="1449"/>
      <c r="BYO60" s="1771"/>
      <c r="BYP60" s="1447"/>
      <c r="BYQ60" s="1448"/>
      <c r="BYR60" s="1448"/>
      <c r="BYS60" s="1448"/>
      <c r="BYT60" s="1449"/>
      <c r="BYU60" s="1450"/>
      <c r="BYV60" s="1448"/>
      <c r="BYW60" s="1448"/>
      <c r="BYX60" s="1448"/>
      <c r="BYY60" s="1451"/>
      <c r="BYZ60" s="1447"/>
      <c r="BZA60" s="1448"/>
      <c r="BZB60" s="1448"/>
      <c r="BZC60" s="1448"/>
      <c r="BZD60" s="1449"/>
      <c r="BZE60" s="1771"/>
      <c r="BZF60" s="1447"/>
      <c r="BZG60" s="1448"/>
      <c r="BZH60" s="1448"/>
      <c r="BZI60" s="1448"/>
      <c r="BZJ60" s="1449"/>
      <c r="BZK60" s="1450"/>
      <c r="BZL60" s="1448"/>
      <c r="BZM60" s="1448"/>
      <c r="BZN60" s="1448"/>
      <c r="BZO60" s="1451"/>
      <c r="BZP60" s="1447"/>
      <c r="BZQ60" s="1448"/>
      <c r="BZR60" s="1448"/>
      <c r="BZS60" s="1448"/>
      <c r="BZT60" s="1449"/>
      <c r="BZU60" s="1771"/>
      <c r="BZV60" s="1447"/>
      <c r="BZW60" s="1448"/>
      <c r="BZX60" s="1448"/>
      <c r="BZY60" s="1448"/>
      <c r="BZZ60" s="1449"/>
      <c r="CAA60" s="1450"/>
      <c r="CAB60" s="1448"/>
      <c r="CAC60" s="1448"/>
      <c r="CAD60" s="1448"/>
      <c r="CAE60" s="1451"/>
      <c r="CAF60" s="1447"/>
      <c r="CAG60" s="1448"/>
      <c r="CAH60" s="1448"/>
      <c r="CAI60" s="1448"/>
      <c r="CAJ60" s="1449"/>
      <c r="CAK60" s="1771"/>
      <c r="CAL60" s="1447"/>
      <c r="CAM60" s="1448"/>
      <c r="CAN60" s="1448"/>
      <c r="CAO60" s="1448"/>
      <c r="CAP60" s="1449"/>
      <c r="CAQ60" s="1450"/>
      <c r="CAR60" s="1448"/>
      <c r="CAS60" s="1448"/>
      <c r="CAT60" s="1448"/>
      <c r="CAU60" s="1451"/>
      <c r="CAV60" s="1447"/>
      <c r="CAW60" s="1448"/>
      <c r="CAX60" s="1448"/>
      <c r="CAY60" s="1448"/>
      <c r="CAZ60" s="1449"/>
      <c r="CBA60" s="1771"/>
      <c r="CBB60" s="1447"/>
      <c r="CBC60" s="1448"/>
      <c r="CBD60" s="1448"/>
      <c r="CBE60" s="1448"/>
      <c r="CBF60" s="1449"/>
      <c r="CBG60" s="1450"/>
      <c r="CBH60" s="1448"/>
      <c r="CBI60" s="1448"/>
      <c r="CBJ60" s="1448"/>
      <c r="CBK60" s="1451"/>
      <c r="CBL60" s="1447"/>
      <c r="CBM60" s="1448"/>
      <c r="CBN60" s="1448"/>
      <c r="CBO60" s="1448"/>
      <c r="CBP60" s="1449"/>
      <c r="CBQ60" s="1771"/>
      <c r="CBR60" s="1447"/>
      <c r="CBS60" s="1448"/>
      <c r="CBT60" s="1448"/>
      <c r="CBU60" s="1448"/>
      <c r="CBV60" s="1449"/>
      <c r="CBW60" s="1450"/>
      <c r="CBX60" s="1448"/>
      <c r="CBY60" s="1448"/>
      <c r="CBZ60" s="1448"/>
      <c r="CCA60" s="1451"/>
      <c r="CCB60" s="1447"/>
      <c r="CCC60" s="1448"/>
      <c r="CCD60" s="1448"/>
      <c r="CCE60" s="1448"/>
      <c r="CCF60" s="1449"/>
      <c r="CCG60" s="1771"/>
      <c r="CCH60" s="1447"/>
      <c r="CCI60" s="1448"/>
      <c r="CCJ60" s="1448"/>
      <c r="CCK60" s="1448"/>
      <c r="CCL60" s="1449"/>
      <c r="CCM60" s="1450"/>
      <c r="CCN60" s="1448"/>
      <c r="CCO60" s="1448"/>
      <c r="CCP60" s="1448"/>
      <c r="CCQ60" s="1451"/>
      <c r="CCR60" s="1447"/>
      <c r="CCS60" s="1448"/>
      <c r="CCT60" s="1448"/>
      <c r="CCU60" s="1448"/>
      <c r="CCV60" s="1449"/>
      <c r="CCW60" s="1771"/>
      <c r="CCX60" s="1447"/>
      <c r="CCY60" s="1448"/>
      <c r="CCZ60" s="1448"/>
      <c r="CDA60" s="1448"/>
      <c r="CDB60" s="1449"/>
      <c r="CDC60" s="1450"/>
      <c r="CDD60" s="1448"/>
      <c r="CDE60" s="1448"/>
      <c r="CDF60" s="1448"/>
      <c r="CDG60" s="1451"/>
      <c r="CDH60" s="1447"/>
      <c r="CDI60" s="1448"/>
      <c r="CDJ60" s="1448"/>
      <c r="CDK60" s="1448"/>
      <c r="CDL60" s="1449"/>
      <c r="CDM60" s="1771"/>
      <c r="CDN60" s="1447"/>
      <c r="CDO60" s="1448"/>
      <c r="CDP60" s="1448"/>
      <c r="CDQ60" s="1448"/>
      <c r="CDR60" s="1449"/>
      <c r="CDS60" s="1450"/>
      <c r="CDT60" s="1448"/>
      <c r="CDU60" s="1448"/>
      <c r="CDV60" s="1448"/>
      <c r="CDW60" s="1451"/>
      <c r="CDX60" s="1447"/>
      <c r="CDY60" s="1448"/>
      <c r="CDZ60" s="1448"/>
      <c r="CEA60" s="1448"/>
      <c r="CEB60" s="1449"/>
      <c r="CEC60" s="1771"/>
      <c r="CED60" s="1447"/>
      <c r="CEE60" s="1448"/>
      <c r="CEF60" s="1448"/>
      <c r="CEG60" s="1448"/>
      <c r="CEH60" s="1449"/>
      <c r="CEI60" s="1450"/>
      <c r="CEJ60" s="1448"/>
      <c r="CEK60" s="1448"/>
      <c r="CEL60" s="1448"/>
      <c r="CEM60" s="1451"/>
      <c r="CEN60" s="1447"/>
      <c r="CEO60" s="1448"/>
      <c r="CEP60" s="1448"/>
      <c r="CEQ60" s="1448"/>
      <c r="CER60" s="1449"/>
      <c r="CES60" s="1771"/>
      <c r="CET60" s="1447"/>
      <c r="CEU60" s="1448"/>
      <c r="CEV60" s="1448"/>
      <c r="CEW60" s="1448"/>
      <c r="CEX60" s="1449"/>
      <c r="CEY60" s="1450"/>
      <c r="CEZ60" s="1448"/>
      <c r="CFA60" s="1448"/>
      <c r="CFB60" s="1448"/>
      <c r="CFC60" s="1451"/>
      <c r="CFD60" s="1447"/>
      <c r="CFE60" s="1448"/>
      <c r="CFF60" s="1448"/>
      <c r="CFG60" s="1448"/>
      <c r="CFH60" s="1449"/>
      <c r="CFI60" s="1771"/>
      <c r="CFJ60" s="1447"/>
      <c r="CFK60" s="1448"/>
      <c r="CFL60" s="1448"/>
      <c r="CFM60" s="1448"/>
      <c r="CFN60" s="1449"/>
      <c r="CFO60" s="1450"/>
      <c r="CFP60" s="1448"/>
      <c r="CFQ60" s="1448"/>
      <c r="CFR60" s="1448"/>
      <c r="CFS60" s="1451"/>
      <c r="CFT60" s="1447"/>
      <c r="CFU60" s="1448"/>
      <c r="CFV60" s="1448"/>
      <c r="CFW60" s="1448"/>
      <c r="CFX60" s="1449"/>
      <c r="CFY60" s="1771"/>
      <c r="CFZ60" s="1447"/>
      <c r="CGA60" s="1448"/>
      <c r="CGB60" s="1448"/>
      <c r="CGC60" s="1448"/>
      <c r="CGD60" s="1449"/>
      <c r="CGE60" s="1450"/>
      <c r="CGF60" s="1448"/>
      <c r="CGG60" s="1448"/>
      <c r="CGH60" s="1448"/>
      <c r="CGI60" s="1451"/>
      <c r="CGJ60" s="1447"/>
      <c r="CGK60" s="1448"/>
      <c r="CGL60" s="1448"/>
      <c r="CGM60" s="1448"/>
      <c r="CGN60" s="1449"/>
      <c r="CGO60" s="1771"/>
      <c r="CGP60" s="1447"/>
      <c r="CGQ60" s="1448"/>
      <c r="CGR60" s="1448"/>
      <c r="CGS60" s="1448"/>
      <c r="CGT60" s="1449"/>
      <c r="CGU60" s="1450"/>
      <c r="CGV60" s="1448"/>
      <c r="CGW60" s="1448"/>
      <c r="CGX60" s="1448"/>
      <c r="CGY60" s="1451"/>
      <c r="CGZ60" s="1447"/>
      <c r="CHA60" s="1448"/>
      <c r="CHB60" s="1448"/>
      <c r="CHC60" s="1448"/>
      <c r="CHD60" s="1449"/>
      <c r="CHE60" s="1771"/>
      <c r="CHF60" s="1447"/>
      <c r="CHG60" s="1448"/>
      <c r="CHH60" s="1448"/>
      <c r="CHI60" s="1448"/>
      <c r="CHJ60" s="1449"/>
      <c r="CHK60" s="1450"/>
      <c r="CHL60" s="1448"/>
      <c r="CHM60" s="1448"/>
      <c r="CHN60" s="1448"/>
      <c r="CHO60" s="1451"/>
      <c r="CHP60" s="1447"/>
      <c r="CHQ60" s="1448"/>
      <c r="CHR60" s="1448"/>
      <c r="CHS60" s="1448"/>
      <c r="CHT60" s="1449"/>
      <c r="CHU60" s="1771"/>
      <c r="CHV60" s="1447"/>
      <c r="CHW60" s="1448"/>
      <c r="CHX60" s="1448"/>
      <c r="CHY60" s="1448"/>
      <c r="CHZ60" s="1449"/>
      <c r="CIA60" s="1450"/>
      <c r="CIB60" s="1448"/>
      <c r="CIC60" s="1448"/>
      <c r="CID60" s="1448"/>
      <c r="CIE60" s="1451"/>
      <c r="CIF60" s="1447"/>
      <c r="CIG60" s="1448"/>
      <c r="CIH60" s="1448"/>
      <c r="CII60" s="1448"/>
      <c r="CIJ60" s="1449"/>
      <c r="CIK60" s="1771"/>
      <c r="CIL60" s="1447"/>
      <c r="CIM60" s="1448"/>
      <c r="CIN60" s="1448"/>
      <c r="CIO60" s="1448"/>
      <c r="CIP60" s="1449"/>
      <c r="CIQ60" s="1450"/>
      <c r="CIR60" s="1448"/>
      <c r="CIS60" s="1448"/>
      <c r="CIT60" s="1448"/>
      <c r="CIU60" s="1451"/>
      <c r="CIV60" s="1447"/>
      <c r="CIW60" s="1448"/>
      <c r="CIX60" s="1448"/>
      <c r="CIY60" s="1448"/>
      <c r="CIZ60" s="1449"/>
      <c r="CJA60" s="1771"/>
      <c r="CJB60" s="1447"/>
      <c r="CJC60" s="1448"/>
      <c r="CJD60" s="1448"/>
      <c r="CJE60" s="1448"/>
      <c r="CJF60" s="1449"/>
      <c r="CJG60" s="1450"/>
      <c r="CJH60" s="1448"/>
      <c r="CJI60" s="1448"/>
      <c r="CJJ60" s="1448"/>
      <c r="CJK60" s="1451"/>
      <c r="CJL60" s="1447"/>
      <c r="CJM60" s="1448"/>
      <c r="CJN60" s="1448"/>
      <c r="CJO60" s="1448"/>
      <c r="CJP60" s="1449"/>
      <c r="CJQ60" s="1771"/>
      <c r="CJR60" s="1447"/>
      <c r="CJS60" s="1448"/>
      <c r="CJT60" s="1448"/>
      <c r="CJU60" s="1448"/>
      <c r="CJV60" s="1449"/>
      <c r="CJW60" s="1450"/>
      <c r="CJX60" s="1448"/>
      <c r="CJY60" s="1448"/>
      <c r="CJZ60" s="1448"/>
      <c r="CKA60" s="1451"/>
      <c r="CKB60" s="1447"/>
      <c r="CKC60" s="1448"/>
      <c r="CKD60" s="1448"/>
      <c r="CKE60" s="1448"/>
      <c r="CKF60" s="1449"/>
      <c r="CKG60" s="1771"/>
      <c r="CKH60" s="1447"/>
      <c r="CKI60" s="1448"/>
      <c r="CKJ60" s="1448"/>
      <c r="CKK60" s="1448"/>
      <c r="CKL60" s="1449"/>
      <c r="CKM60" s="1450"/>
      <c r="CKN60" s="1448"/>
      <c r="CKO60" s="1448"/>
      <c r="CKP60" s="1448"/>
      <c r="CKQ60" s="1451"/>
      <c r="CKR60" s="1447"/>
      <c r="CKS60" s="1448"/>
      <c r="CKT60" s="1448"/>
      <c r="CKU60" s="1448"/>
      <c r="CKV60" s="1449"/>
      <c r="CKW60" s="1771"/>
      <c r="CKX60" s="1447"/>
      <c r="CKY60" s="1448"/>
      <c r="CKZ60" s="1448"/>
      <c r="CLA60" s="1448"/>
      <c r="CLB60" s="1449"/>
      <c r="CLC60" s="1450"/>
      <c r="CLD60" s="1448"/>
      <c r="CLE60" s="1448"/>
      <c r="CLF60" s="1448"/>
      <c r="CLG60" s="1451"/>
      <c r="CLH60" s="1447"/>
      <c r="CLI60" s="1448"/>
      <c r="CLJ60" s="1448"/>
      <c r="CLK60" s="1448"/>
      <c r="CLL60" s="1449"/>
      <c r="CLM60" s="1771"/>
      <c r="CLN60" s="1447"/>
      <c r="CLO60" s="1448"/>
      <c r="CLP60" s="1448"/>
      <c r="CLQ60" s="1448"/>
      <c r="CLR60" s="1449"/>
      <c r="CLS60" s="1450"/>
      <c r="CLT60" s="1448"/>
      <c r="CLU60" s="1448"/>
      <c r="CLV60" s="1448"/>
      <c r="CLW60" s="1451"/>
      <c r="CLX60" s="1447"/>
      <c r="CLY60" s="1448"/>
      <c r="CLZ60" s="1448"/>
      <c r="CMA60" s="1448"/>
      <c r="CMB60" s="1449"/>
      <c r="CMC60" s="1771"/>
      <c r="CMD60" s="1447"/>
      <c r="CME60" s="1448"/>
      <c r="CMF60" s="1448"/>
      <c r="CMG60" s="1448"/>
      <c r="CMH60" s="1449"/>
      <c r="CMI60" s="1450"/>
      <c r="CMJ60" s="1448"/>
      <c r="CMK60" s="1448"/>
      <c r="CML60" s="1448"/>
      <c r="CMM60" s="1451"/>
      <c r="CMN60" s="1447"/>
      <c r="CMO60" s="1448"/>
      <c r="CMP60" s="1448"/>
      <c r="CMQ60" s="1448"/>
      <c r="CMR60" s="1449"/>
      <c r="CMS60" s="1771"/>
      <c r="CMT60" s="1447"/>
      <c r="CMU60" s="1448"/>
      <c r="CMV60" s="1448"/>
      <c r="CMW60" s="1448"/>
      <c r="CMX60" s="1449"/>
      <c r="CMY60" s="1450"/>
      <c r="CMZ60" s="1448"/>
      <c r="CNA60" s="1448"/>
      <c r="CNB60" s="1448"/>
      <c r="CNC60" s="1451"/>
      <c r="CND60" s="1447"/>
      <c r="CNE60" s="1448"/>
      <c r="CNF60" s="1448"/>
      <c r="CNG60" s="1448"/>
      <c r="CNH60" s="1449"/>
      <c r="CNI60" s="1771"/>
      <c r="CNJ60" s="1447"/>
      <c r="CNK60" s="1448"/>
      <c r="CNL60" s="1448"/>
      <c r="CNM60" s="1448"/>
      <c r="CNN60" s="1449"/>
      <c r="CNO60" s="1450"/>
      <c r="CNP60" s="1448"/>
      <c r="CNQ60" s="1448"/>
      <c r="CNR60" s="1448"/>
      <c r="CNS60" s="1451"/>
      <c r="CNT60" s="1447"/>
      <c r="CNU60" s="1448"/>
      <c r="CNV60" s="1448"/>
      <c r="CNW60" s="1448"/>
      <c r="CNX60" s="1449"/>
      <c r="CNY60" s="1771"/>
      <c r="CNZ60" s="1447"/>
      <c r="COA60" s="1448"/>
      <c r="COB60" s="1448"/>
      <c r="COC60" s="1448"/>
      <c r="COD60" s="1449"/>
      <c r="COE60" s="1450"/>
      <c r="COF60" s="1448"/>
      <c r="COG60" s="1448"/>
      <c r="COH60" s="1448"/>
      <c r="COI60" s="1451"/>
      <c r="COJ60" s="1447"/>
      <c r="COK60" s="1448"/>
      <c r="COL60" s="1448"/>
      <c r="COM60" s="1448"/>
      <c r="CON60" s="1449"/>
      <c r="COO60" s="1771"/>
      <c r="COP60" s="1447"/>
      <c r="COQ60" s="1448"/>
      <c r="COR60" s="1448"/>
      <c r="COS60" s="1448"/>
      <c r="COT60" s="1449"/>
      <c r="COU60" s="1450"/>
      <c r="COV60" s="1448"/>
      <c r="COW60" s="1448"/>
      <c r="COX60" s="1448"/>
      <c r="COY60" s="1451"/>
      <c r="COZ60" s="1447"/>
      <c r="CPA60" s="1448"/>
      <c r="CPB60" s="1448"/>
      <c r="CPC60" s="1448"/>
      <c r="CPD60" s="1449"/>
      <c r="CPE60" s="1771"/>
      <c r="CPF60" s="1447"/>
      <c r="CPG60" s="1448"/>
      <c r="CPH60" s="1448"/>
      <c r="CPI60" s="1448"/>
      <c r="CPJ60" s="1449"/>
      <c r="CPK60" s="1450"/>
      <c r="CPL60" s="1448"/>
      <c r="CPM60" s="1448"/>
      <c r="CPN60" s="1448"/>
      <c r="CPO60" s="1451"/>
      <c r="CPP60" s="1447"/>
      <c r="CPQ60" s="1448"/>
      <c r="CPR60" s="1448"/>
      <c r="CPS60" s="1448"/>
      <c r="CPT60" s="1449"/>
      <c r="CPU60" s="1771"/>
      <c r="CPV60" s="1447"/>
      <c r="CPW60" s="1448"/>
      <c r="CPX60" s="1448"/>
      <c r="CPY60" s="1448"/>
      <c r="CPZ60" s="1449"/>
      <c r="CQA60" s="1450"/>
      <c r="CQB60" s="1448"/>
      <c r="CQC60" s="1448"/>
      <c r="CQD60" s="1448"/>
      <c r="CQE60" s="1451"/>
      <c r="CQF60" s="1447"/>
      <c r="CQG60" s="1448"/>
      <c r="CQH60" s="1448"/>
      <c r="CQI60" s="1448"/>
      <c r="CQJ60" s="1449"/>
      <c r="CQK60" s="1771"/>
      <c r="CQL60" s="1447"/>
      <c r="CQM60" s="1448"/>
      <c r="CQN60" s="1448"/>
      <c r="CQO60" s="1448"/>
      <c r="CQP60" s="1449"/>
      <c r="CQQ60" s="1450"/>
      <c r="CQR60" s="1448"/>
      <c r="CQS60" s="1448"/>
      <c r="CQT60" s="1448"/>
      <c r="CQU60" s="1451"/>
      <c r="CQV60" s="1447"/>
      <c r="CQW60" s="1448"/>
      <c r="CQX60" s="1448"/>
      <c r="CQY60" s="1448"/>
      <c r="CQZ60" s="1449"/>
      <c r="CRA60" s="1771"/>
      <c r="CRB60" s="1447"/>
      <c r="CRC60" s="1448"/>
      <c r="CRD60" s="1448"/>
      <c r="CRE60" s="1448"/>
      <c r="CRF60" s="1449"/>
      <c r="CRG60" s="1450"/>
      <c r="CRH60" s="1448"/>
      <c r="CRI60" s="1448"/>
      <c r="CRJ60" s="1448"/>
      <c r="CRK60" s="1451"/>
      <c r="CRL60" s="1447"/>
      <c r="CRM60" s="1448"/>
      <c r="CRN60" s="1448"/>
      <c r="CRO60" s="1448"/>
      <c r="CRP60" s="1449"/>
      <c r="CRQ60" s="1771"/>
      <c r="CRR60" s="1447"/>
      <c r="CRS60" s="1448"/>
      <c r="CRT60" s="1448"/>
      <c r="CRU60" s="1448"/>
      <c r="CRV60" s="1449"/>
      <c r="CRW60" s="1450"/>
      <c r="CRX60" s="1448"/>
      <c r="CRY60" s="1448"/>
      <c r="CRZ60" s="1448"/>
      <c r="CSA60" s="1451"/>
      <c r="CSB60" s="1447"/>
      <c r="CSC60" s="1448"/>
      <c r="CSD60" s="1448"/>
      <c r="CSE60" s="1448"/>
      <c r="CSF60" s="1449"/>
      <c r="CSG60" s="1771"/>
      <c r="CSH60" s="1447"/>
      <c r="CSI60" s="1448"/>
      <c r="CSJ60" s="1448"/>
      <c r="CSK60" s="1448"/>
      <c r="CSL60" s="1449"/>
      <c r="CSM60" s="1450"/>
      <c r="CSN60" s="1448"/>
      <c r="CSO60" s="1448"/>
      <c r="CSP60" s="1448"/>
      <c r="CSQ60" s="1451"/>
      <c r="CSR60" s="1447"/>
      <c r="CSS60" s="1448"/>
      <c r="CST60" s="1448"/>
      <c r="CSU60" s="1448"/>
      <c r="CSV60" s="1449"/>
      <c r="CSW60" s="1771"/>
      <c r="CSX60" s="1447"/>
      <c r="CSY60" s="1448"/>
      <c r="CSZ60" s="1448"/>
      <c r="CTA60" s="1448"/>
      <c r="CTB60" s="1449"/>
      <c r="CTC60" s="1450"/>
      <c r="CTD60" s="1448"/>
      <c r="CTE60" s="1448"/>
      <c r="CTF60" s="1448"/>
      <c r="CTG60" s="1451"/>
      <c r="CTH60" s="1447"/>
      <c r="CTI60" s="1448"/>
      <c r="CTJ60" s="1448"/>
      <c r="CTK60" s="1448"/>
      <c r="CTL60" s="1449"/>
      <c r="CTM60" s="1771"/>
      <c r="CTN60" s="1447"/>
      <c r="CTO60" s="1448"/>
      <c r="CTP60" s="1448"/>
      <c r="CTQ60" s="1448"/>
      <c r="CTR60" s="1449"/>
      <c r="CTS60" s="1450"/>
      <c r="CTT60" s="1448"/>
      <c r="CTU60" s="1448"/>
      <c r="CTV60" s="1448"/>
      <c r="CTW60" s="1451"/>
      <c r="CTX60" s="1447"/>
      <c r="CTY60" s="1448"/>
      <c r="CTZ60" s="1448"/>
      <c r="CUA60" s="1448"/>
      <c r="CUB60" s="1449"/>
      <c r="CUC60" s="1771"/>
      <c r="CUD60" s="1447"/>
      <c r="CUE60" s="1448"/>
      <c r="CUF60" s="1448"/>
      <c r="CUG60" s="1448"/>
      <c r="CUH60" s="1449"/>
      <c r="CUI60" s="1450"/>
      <c r="CUJ60" s="1448"/>
      <c r="CUK60" s="1448"/>
      <c r="CUL60" s="1448"/>
      <c r="CUM60" s="1451"/>
      <c r="CUN60" s="1447"/>
      <c r="CUO60" s="1448"/>
      <c r="CUP60" s="1448"/>
      <c r="CUQ60" s="1448"/>
      <c r="CUR60" s="1449"/>
      <c r="CUS60" s="1771"/>
      <c r="CUT60" s="1447"/>
      <c r="CUU60" s="1448"/>
      <c r="CUV60" s="1448"/>
      <c r="CUW60" s="1448"/>
      <c r="CUX60" s="1449"/>
      <c r="CUY60" s="1450"/>
      <c r="CUZ60" s="1448"/>
      <c r="CVA60" s="1448"/>
      <c r="CVB60" s="1448"/>
      <c r="CVC60" s="1451"/>
      <c r="CVD60" s="1447"/>
      <c r="CVE60" s="1448"/>
      <c r="CVF60" s="1448"/>
      <c r="CVG60" s="1448"/>
      <c r="CVH60" s="1449"/>
      <c r="CVI60" s="1771"/>
      <c r="CVJ60" s="1447"/>
      <c r="CVK60" s="1448"/>
      <c r="CVL60" s="1448"/>
      <c r="CVM60" s="1448"/>
      <c r="CVN60" s="1449"/>
      <c r="CVO60" s="1450"/>
      <c r="CVP60" s="1448"/>
      <c r="CVQ60" s="1448"/>
      <c r="CVR60" s="1448"/>
      <c r="CVS60" s="1451"/>
      <c r="CVT60" s="1447"/>
      <c r="CVU60" s="1448"/>
      <c r="CVV60" s="1448"/>
      <c r="CVW60" s="1448"/>
      <c r="CVX60" s="1449"/>
      <c r="CVY60" s="1771"/>
      <c r="CVZ60" s="1447"/>
      <c r="CWA60" s="1448"/>
      <c r="CWB60" s="1448"/>
      <c r="CWC60" s="1448"/>
      <c r="CWD60" s="1449"/>
      <c r="CWE60" s="1450"/>
      <c r="CWF60" s="1448"/>
      <c r="CWG60" s="1448"/>
      <c r="CWH60" s="1448"/>
      <c r="CWI60" s="1451"/>
      <c r="CWJ60" s="1447"/>
      <c r="CWK60" s="1448"/>
      <c r="CWL60" s="1448"/>
      <c r="CWM60" s="1448"/>
      <c r="CWN60" s="1449"/>
      <c r="CWO60" s="1771"/>
      <c r="CWP60" s="1447"/>
      <c r="CWQ60" s="1448"/>
      <c r="CWR60" s="1448"/>
      <c r="CWS60" s="1448"/>
      <c r="CWT60" s="1449"/>
      <c r="CWU60" s="1450"/>
      <c r="CWV60" s="1448"/>
      <c r="CWW60" s="1448"/>
      <c r="CWX60" s="1448"/>
      <c r="CWY60" s="1451"/>
      <c r="CWZ60" s="1447"/>
      <c r="CXA60" s="1448"/>
      <c r="CXB60" s="1448"/>
      <c r="CXC60" s="1448"/>
      <c r="CXD60" s="1449"/>
      <c r="CXE60" s="1771"/>
      <c r="CXF60" s="1447"/>
      <c r="CXG60" s="1448"/>
      <c r="CXH60" s="1448"/>
      <c r="CXI60" s="1448"/>
      <c r="CXJ60" s="1449"/>
      <c r="CXK60" s="1450"/>
      <c r="CXL60" s="1448"/>
      <c r="CXM60" s="1448"/>
      <c r="CXN60" s="1448"/>
      <c r="CXO60" s="1451"/>
      <c r="CXP60" s="1447"/>
      <c r="CXQ60" s="1448"/>
      <c r="CXR60" s="1448"/>
      <c r="CXS60" s="1448"/>
      <c r="CXT60" s="1449"/>
      <c r="CXU60" s="1771"/>
      <c r="CXV60" s="1447"/>
      <c r="CXW60" s="1448"/>
      <c r="CXX60" s="1448"/>
      <c r="CXY60" s="1448"/>
      <c r="CXZ60" s="1449"/>
      <c r="CYA60" s="1450"/>
      <c r="CYB60" s="1448"/>
      <c r="CYC60" s="1448"/>
      <c r="CYD60" s="1448"/>
      <c r="CYE60" s="1451"/>
      <c r="CYF60" s="1447"/>
      <c r="CYG60" s="1448"/>
      <c r="CYH60" s="1448"/>
      <c r="CYI60" s="1448"/>
      <c r="CYJ60" s="1449"/>
      <c r="CYK60" s="1771"/>
      <c r="CYL60" s="1447"/>
      <c r="CYM60" s="1448"/>
      <c r="CYN60" s="1448"/>
      <c r="CYO60" s="1448"/>
      <c r="CYP60" s="1449"/>
      <c r="CYQ60" s="1450"/>
      <c r="CYR60" s="1448"/>
      <c r="CYS60" s="1448"/>
      <c r="CYT60" s="1448"/>
      <c r="CYU60" s="1451"/>
      <c r="CYV60" s="1447"/>
      <c r="CYW60" s="1448"/>
      <c r="CYX60" s="1448"/>
      <c r="CYY60" s="1448"/>
      <c r="CYZ60" s="1449"/>
      <c r="CZA60" s="1771"/>
      <c r="CZB60" s="1447"/>
      <c r="CZC60" s="1448"/>
      <c r="CZD60" s="1448"/>
      <c r="CZE60" s="1448"/>
      <c r="CZF60" s="1449"/>
      <c r="CZG60" s="1450"/>
      <c r="CZH60" s="1448"/>
      <c r="CZI60" s="1448"/>
      <c r="CZJ60" s="1448"/>
      <c r="CZK60" s="1451"/>
      <c r="CZL60" s="1447"/>
      <c r="CZM60" s="1448"/>
      <c r="CZN60" s="1448"/>
      <c r="CZO60" s="1448"/>
      <c r="CZP60" s="1449"/>
      <c r="CZQ60" s="1771"/>
      <c r="CZR60" s="1447"/>
      <c r="CZS60" s="1448"/>
      <c r="CZT60" s="1448"/>
      <c r="CZU60" s="1448"/>
      <c r="CZV60" s="1449"/>
      <c r="CZW60" s="1450"/>
      <c r="CZX60" s="1448"/>
      <c r="CZY60" s="1448"/>
      <c r="CZZ60" s="1448"/>
      <c r="DAA60" s="1451"/>
      <c r="DAB60" s="1447"/>
      <c r="DAC60" s="1448"/>
      <c r="DAD60" s="1448"/>
      <c r="DAE60" s="1448"/>
      <c r="DAF60" s="1449"/>
      <c r="DAG60" s="1771"/>
      <c r="DAH60" s="1447"/>
      <c r="DAI60" s="1448"/>
      <c r="DAJ60" s="1448"/>
      <c r="DAK60" s="1448"/>
      <c r="DAL60" s="1449"/>
      <c r="DAM60" s="1450"/>
      <c r="DAN60" s="1448"/>
      <c r="DAO60" s="1448"/>
      <c r="DAP60" s="1448"/>
      <c r="DAQ60" s="1451"/>
      <c r="DAR60" s="1447"/>
      <c r="DAS60" s="1448"/>
      <c r="DAT60" s="1448"/>
      <c r="DAU60" s="1448"/>
      <c r="DAV60" s="1449"/>
      <c r="DAW60" s="1771"/>
      <c r="DAX60" s="1447"/>
      <c r="DAY60" s="1448"/>
      <c r="DAZ60" s="1448"/>
      <c r="DBA60" s="1448"/>
      <c r="DBB60" s="1449"/>
      <c r="DBC60" s="1450"/>
      <c r="DBD60" s="1448"/>
      <c r="DBE60" s="1448"/>
      <c r="DBF60" s="1448"/>
      <c r="DBG60" s="1451"/>
      <c r="DBH60" s="1447"/>
      <c r="DBI60" s="1448"/>
      <c r="DBJ60" s="1448"/>
      <c r="DBK60" s="1448"/>
      <c r="DBL60" s="1449"/>
      <c r="DBM60" s="1771"/>
      <c r="DBN60" s="1447"/>
      <c r="DBO60" s="1448"/>
      <c r="DBP60" s="1448"/>
      <c r="DBQ60" s="1448"/>
      <c r="DBR60" s="1449"/>
      <c r="DBS60" s="1450"/>
      <c r="DBT60" s="1448"/>
      <c r="DBU60" s="1448"/>
      <c r="DBV60" s="1448"/>
      <c r="DBW60" s="1451"/>
      <c r="DBX60" s="1447"/>
      <c r="DBY60" s="1448"/>
      <c r="DBZ60" s="1448"/>
      <c r="DCA60" s="1448"/>
      <c r="DCB60" s="1449"/>
      <c r="DCC60" s="1771"/>
      <c r="DCD60" s="1447"/>
      <c r="DCE60" s="1448"/>
      <c r="DCF60" s="1448"/>
      <c r="DCG60" s="1448"/>
      <c r="DCH60" s="1449"/>
      <c r="DCI60" s="1450"/>
      <c r="DCJ60" s="1448"/>
      <c r="DCK60" s="1448"/>
      <c r="DCL60" s="1448"/>
      <c r="DCM60" s="1451"/>
      <c r="DCN60" s="1447"/>
      <c r="DCO60" s="1448"/>
      <c r="DCP60" s="1448"/>
      <c r="DCQ60" s="1448"/>
      <c r="DCR60" s="1449"/>
      <c r="DCS60" s="1771"/>
      <c r="DCT60" s="1447"/>
      <c r="DCU60" s="1448"/>
      <c r="DCV60" s="1448"/>
      <c r="DCW60" s="1448"/>
      <c r="DCX60" s="1449"/>
      <c r="DCY60" s="1450"/>
      <c r="DCZ60" s="1448"/>
      <c r="DDA60" s="1448"/>
      <c r="DDB60" s="1448"/>
      <c r="DDC60" s="1451"/>
      <c r="DDD60" s="1447"/>
      <c r="DDE60" s="1448"/>
      <c r="DDF60" s="1448"/>
      <c r="DDG60" s="1448"/>
      <c r="DDH60" s="1449"/>
      <c r="DDI60" s="1771"/>
      <c r="DDJ60" s="1447"/>
      <c r="DDK60" s="1448"/>
      <c r="DDL60" s="1448"/>
      <c r="DDM60" s="1448"/>
      <c r="DDN60" s="1449"/>
      <c r="DDO60" s="1450"/>
      <c r="DDP60" s="1448"/>
      <c r="DDQ60" s="1448"/>
      <c r="DDR60" s="1448"/>
      <c r="DDS60" s="1451"/>
      <c r="DDT60" s="1447"/>
      <c r="DDU60" s="1448"/>
      <c r="DDV60" s="1448"/>
      <c r="DDW60" s="1448"/>
      <c r="DDX60" s="1449"/>
      <c r="DDY60" s="1771"/>
      <c r="DDZ60" s="1447"/>
      <c r="DEA60" s="1448"/>
      <c r="DEB60" s="1448"/>
      <c r="DEC60" s="1448"/>
      <c r="DED60" s="1449"/>
      <c r="DEE60" s="1450"/>
      <c r="DEF60" s="1448"/>
      <c r="DEG60" s="1448"/>
      <c r="DEH60" s="1448"/>
      <c r="DEI60" s="1451"/>
      <c r="DEJ60" s="1447"/>
      <c r="DEK60" s="1448"/>
      <c r="DEL60" s="1448"/>
      <c r="DEM60" s="1448"/>
      <c r="DEN60" s="1449"/>
      <c r="DEO60" s="1771"/>
      <c r="DEP60" s="1447"/>
      <c r="DEQ60" s="1448"/>
      <c r="DER60" s="1448"/>
      <c r="DES60" s="1448"/>
      <c r="DET60" s="1449"/>
      <c r="DEU60" s="1450"/>
      <c r="DEV60" s="1448"/>
      <c r="DEW60" s="1448"/>
      <c r="DEX60" s="1448"/>
      <c r="DEY60" s="1451"/>
      <c r="DEZ60" s="1447"/>
      <c r="DFA60" s="1448"/>
      <c r="DFB60" s="1448"/>
      <c r="DFC60" s="1448"/>
      <c r="DFD60" s="1449"/>
      <c r="DFE60" s="1771"/>
      <c r="DFF60" s="1447"/>
      <c r="DFG60" s="1448"/>
      <c r="DFH60" s="1448"/>
      <c r="DFI60" s="1448"/>
      <c r="DFJ60" s="1449"/>
      <c r="DFK60" s="1450"/>
      <c r="DFL60" s="1448"/>
      <c r="DFM60" s="1448"/>
      <c r="DFN60" s="1448"/>
      <c r="DFO60" s="1451"/>
      <c r="DFP60" s="1447"/>
      <c r="DFQ60" s="1448"/>
      <c r="DFR60" s="1448"/>
      <c r="DFS60" s="1448"/>
      <c r="DFT60" s="1449"/>
      <c r="DFU60" s="1771"/>
      <c r="DFV60" s="1447"/>
      <c r="DFW60" s="1448"/>
      <c r="DFX60" s="1448"/>
      <c r="DFY60" s="1448"/>
      <c r="DFZ60" s="1449"/>
      <c r="DGA60" s="1450"/>
      <c r="DGB60" s="1448"/>
      <c r="DGC60" s="1448"/>
      <c r="DGD60" s="1448"/>
      <c r="DGE60" s="1451"/>
      <c r="DGF60" s="1447"/>
      <c r="DGG60" s="1448"/>
      <c r="DGH60" s="1448"/>
      <c r="DGI60" s="1448"/>
      <c r="DGJ60" s="1449"/>
      <c r="DGK60" s="1771"/>
      <c r="DGL60" s="1447"/>
      <c r="DGM60" s="1448"/>
      <c r="DGN60" s="1448"/>
      <c r="DGO60" s="1448"/>
      <c r="DGP60" s="1449"/>
      <c r="DGQ60" s="1450"/>
      <c r="DGR60" s="1448"/>
      <c r="DGS60" s="1448"/>
      <c r="DGT60" s="1448"/>
      <c r="DGU60" s="1451"/>
      <c r="DGV60" s="1447"/>
      <c r="DGW60" s="1448"/>
      <c r="DGX60" s="1448"/>
      <c r="DGY60" s="1448"/>
      <c r="DGZ60" s="1449"/>
      <c r="DHA60" s="1771"/>
      <c r="DHB60" s="1447"/>
      <c r="DHC60" s="1448"/>
      <c r="DHD60" s="1448"/>
      <c r="DHE60" s="1448"/>
      <c r="DHF60" s="1449"/>
      <c r="DHG60" s="1450"/>
      <c r="DHH60" s="1448"/>
      <c r="DHI60" s="1448"/>
      <c r="DHJ60" s="1448"/>
      <c r="DHK60" s="1451"/>
      <c r="DHL60" s="1447"/>
      <c r="DHM60" s="1448"/>
      <c r="DHN60" s="1448"/>
      <c r="DHO60" s="1448"/>
      <c r="DHP60" s="1449"/>
      <c r="DHQ60" s="1771"/>
      <c r="DHR60" s="1447"/>
      <c r="DHS60" s="1448"/>
      <c r="DHT60" s="1448"/>
      <c r="DHU60" s="1448"/>
      <c r="DHV60" s="1449"/>
      <c r="DHW60" s="1450"/>
      <c r="DHX60" s="1448"/>
      <c r="DHY60" s="1448"/>
      <c r="DHZ60" s="1448"/>
      <c r="DIA60" s="1451"/>
      <c r="DIB60" s="1447"/>
      <c r="DIC60" s="1448"/>
      <c r="DID60" s="1448"/>
      <c r="DIE60" s="1448"/>
      <c r="DIF60" s="1449"/>
      <c r="DIG60" s="1771"/>
      <c r="DIH60" s="1447"/>
      <c r="DII60" s="1448"/>
      <c r="DIJ60" s="1448"/>
      <c r="DIK60" s="1448"/>
      <c r="DIL60" s="1449"/>
      <c r="DIM60" s="1450"/>
      <c r="DIN60" s="1448"/>
      <c r="DIO60" s="1448"/>
      <c r="DIP60" s="1448"/>
      <c r="DIQ60" s="1451"/>
      <c r="DIR60" s="1447"/>
      <c r="DIS60" s="1448"/>
      <c r="DIT60" s="1448"/>
      <c r="DIU60" s="1448"/>
      <c r="DIV60" s="1449"/>
      <c r="DIW60" s="1771"/>
      <c r="DIX60" s="1447"/>
      <c r="DIY60" s="1448"/>
      <c r="DIZ60" s="1448"/>
      <c r="DJA60" s="1448"/>
      <c r="DJB60" s="1449"/>
      <c r="DJC60" s="1450"/>
      <c r="DJD60" s="1448"/>
      <c r="DJE60" s="1448"/>
      <c r="DJF60" s="1448"/>
      <c r="DJG60" s="1451"/>
      <c r="DJH60" s="1447"/>
      <c r="DJI60" s="1448"/>
      <c r="DJJ60" s="1448"/>
      <c r="DJK60" s="1448"/>
      <c r="DJL60" s="1449"/>
      <c r="DJM60" s="1771"/>
      <c r="DJN60" s="1447"/>
      <c r="DJO60" s="1448"/>
      <c r="DJP60" s="1448"/>
      <c r="DJQ60" s="1448"/>
      <c r="DJR60" s="1449"/>
      <c r="DJS60" s="1450"/>
      <c r="DJT60" s="1448"/>
      <c r="DJU60" s="1448"/>
      <c r="DJV60" s="1448"/>
      <c r="DJW60" s="1451"/>
      <c r="DJX60" s="1447"/>
      <c r="DJY60" s="1448"/>
      <c r="DJZ60" s="1448"/>
      <c r="DKA60" s="1448"/>
      <c r="DKB60" s="1449"/>
      <c r="DKC60" s="1771"/>
      <c r="DKD60" s="1447"/>
      <c r="DKE60" s="1448"/>
      <c r="DKF60" s="1448"/>
      <c r="DKG60" s="1448"/>
      <c r="DKH60" s="1449"/>
      <c r="DKI60" s="1450"/>
      <c r="DKJ60" s="1448"/>
      <c r="DKK60" s="1448"/>
      <c r="DKL60" s="1448"/>
      <c r="DKM60" s="1451"/>
      <c r="DKN60" s="1447"/>
      <c r="DKO60" s="1448"/>
      <c r="DKP60" s="1448"/>
      <c r="DKQ60" s="1448"/>
      <c r="DKR60" s="1449"/>
      <c r="DKS60" s="1771"/>
      <c r="DKT60" s="1447"/>
      <c r="DKU60" s="1448"/>
      <c r="DKV60" s="1448"/>
      <c r="DKW60" s="1448"/>
      <c r="DKX60" s="1449"/>
      <c r="DKY60" s="1450"/>
      <c r="DKZ60" s="1448"/>
      <c r="DLA60" s="1448"/>
      <c r="DLB60" s="1448"/>
      <c r="DLC60" s="1451"/>
      <c r="DLD60" s="1447"/>
      <c r="DLE60" s="1448"/>
      <c r="DLF60" s="1448"/>
      <c r="DLG60" s="1448"/>
      <c r="DLH60" s="1449"/>
      <c r="DLI60" s="1771"/>
      <c r="DLJ60" s="1447"/>
      <c r="DLK60" s="1448"/>
      <c r="DLL60" s="1448"/>
      <c r="DLM60" s="1448"/>
      <c r="DLN60" s="1449"/>
      <c r="DLO60" s="1450"/>
      <c r="DLP60" s="1448"/>
      <c r="DLQ60" s="1448"/>
      <c r="DLR60" s="1448"/>
      <c r="DLS60" s="1451"/>
      <c r="DLT60" s="1447"/>
      <c r="DLU60" s="1448"/>
      <c r="DLV60" s="1448"/>
      <c r="DLW60" s="1448"/>
      <c r="DLX60" s="1449"/>
      <c r="DLY60" s="1771"/>
      <c r="DLZ60" s="1447"/>
      <c r="DMA60" s="1448"/>
      <c r="DMB60" s="1448"/>
      <c r="DMC60" s="1448"/>
      <c r="DMD60" s="1449"/>
      <c r="DME60" s="1450"/>
      <c r="DMF60" s="1448"/>
      <c r="DMG60" s="1448"/>
      <c r="DMH60" s="1448"/>
      <c r="DMI60" s="1451"/>
      <c r="DMJ60" s="1447"/>
      <c r="DMK60" s="1448"/>
      <c r="DML60" s="1448"/>
      <c r="DMM60" s="1448"/>
      <c r="DMN60" s="1449"/>
      <c r="DMO60" s="1771"/>
      <c r="DMP60" s="1447"/>
      <c r="DMQ60" s="1448"/>
      <c r="DMR60" s="1448"/>
      <c r="DMS60" s="1448"/>
      <c r="DMT60" s="1449"/>
      <c r="DMU60" s="1450"/>
      <c r="DMV60" s="1448"/>
      <c r="DMW60" s="1448"/>
      <c r="DMX60" s="1448"/>
      <c r="DMY60" s="1451"/>
      <c r="DMZ60" s="1447"/>
      <c r="DNA60" s="1448"/>
      <c r="DNB60" s="1448"/>
      <c r="DNC60" s="1448"/>
      <c r="DND60" s="1449"/>
      <c r="DNE60" s="1771"/>
      <c r="DNF60" s="1447"/>
      <c r="DNG60" s="1448"/>
      <c r="DNH60" s="1448"/>
      <c r="DNI60" s="1448"/>
      <c r="DNJ60" s="1449"/>
      <c r="DNK60" s="1450"/>
      <c r="DNL60" s="1448"/>
      <c r="DNM60" s="1448"/>
      <c r="DNN60" s="1448"/>
      <c r="DNO60" s="1451"/>
      <c r="DNP60" s="1447"/>
      <c r="DNQ60" s="1448"/>
      <c r="DNR60" s="1448"/>
      <c r="DNS60" s="1448"/>
      <c r="DNT60" s="1449"/>
      <c r="DNU60" s="1771"/>
      <c r="DNV60" s="1447"/>
      <c r="DNW60" s="1448"/>
      <c r="DNX60" s="1448"/>
      <c r="DNY60" s="1448"/>
      <c r="DNZ60" s="1449"/>
      <c r="DOA60" s="1450"/>
      <c r="DOB60" s="1448"/>
      <c r="DOC60" s="1448"/>
      <c r="DOD60" s="1448"/>
      <c r="DOE60" s="1451"/>
      <c r="DOF60" s="1447"/>
      <c r="DOG60" s="1448"/>
      <c r="DOH60" s="1448"/>
      <c r="DOI60" s="1448"/>
      <c r="DOJ60" s="1449"/>
      <c r="DOK60" s="1771"/>
      <c r="DOL60" s="1447"/>
      <c r="DOM60" s="1448"/>
      <c r="DON60" s="1448"/>
      <c r="DOO60" s="1448"/>
      <c r="DOP60" s="1449"/>
      <c r="DOQ60" s="1450"/>
      <c r="DOR60" s="1448"/>
      <c r="DOS60" s="1448"/>
      <c r="DOT60" s="1448"/>
      <c r="DOU60" s="1451"/>
      <c r="DOV60" s="1447"/>
      <c r="DOW60" s="1448"/>
      <c r="DOX60" s="1448"/>
      <c r="DOY60" s="1448"/>
      <c r="DOZ60" s="1449"/>
      <c r="DPA60" s="1771"/>
      <c r="DPB60" s="1447"/>
      <c r="DPC60" s="1448"/>
      <c r="DPD60" s="1448"/>
      <c r="DPE60" s="1448"/>
      <c r="DPF60" s="1449"/>
      <c r="DPG60" s="1450"/>
      <c r="DPH60" s="1448"/>
      <c r="DPI60" s="1448"/>
      <c r="DPJ60" s="1448"/>
      <c r="DPK60" s="1451"/>
      <c r="DPL60" s="1447"/>
      <c r="DPM60" s="1448"/>
      <c r="DPN60" s="1448"/>
      <c r="DPO60" s="1448"/>
      <c r="DPP60" s="1449"/>
      <c r="DPQ60" s="1771"/>
      <c r="DPR60" s="1447"/>
      <c r="DPS60" s="1448"/>
      <c r="DPT60" s="1448"/>
      <c r="DPU60" s="1448"/>
      <c r="DPV60" s="1449"/>
      <c r="DPW60" s="1450"/>
      <c r="DPX60" s="1448"/>
      <c r="DPY60" s="1448"/>
      <c r="DPZ60" s="1448"/>
      <c r="DQA60" s="1451"/>
      <c r="DQB60" s="1447"/>
      <c r="DQC60" s="1448"/>
      <c r="DQD60" s="1448"/>
      <c r="DQE60" s="1448"/>
      <c r="DQF60" s="1449"/>
      <c r="DQG60" s="1771"/>
      <c r="DQH60" s="1447"/>
      <c r="DQI60" s="1448"/>
      <c r="DQJ60" s="1448"/>
      <c r="DQK60" s="1448"/>
      <c r="DQL60" s="1449"/>
      <c r="DQM60" s="1450"/>
      <c r="DQN60" s="1448"/>
      <c r="DQO60" s="1448"/>
      <c r="DQP60" s="1448"/>
      <c r="DQQ60" s="1451"/>
      <c r="DQR60" s="1447"/>
      <c r="DQS60" s="1448"/>
      <c r="DQT60" s="1448"/>
      <c r="DQU60" s="1448"/>
      <c r="DQV60" s="1449"/>
      <c r="DQW60" s="1771"/>
      <c r="DQX60" s="1447"/>
      <c r="DQY60" s="1448"/>
      <c r="DQZ60" s="1448"/>
      <c r="DRA60" s="1448"/>
      <c r="DRB60" s="1449"/>
      <c r="DRC60" s="1450"/>
      <c r="DRD60" s="1448"/>
      <c r="DRE60" s="1448"/>
      <c r="DRF60" s="1448"/>
      <c r="DRG60" s="1451"/>
      <c r="DRH60" s="1447"/>
      <c r="DRI60" s="1448"/>
      <c r="DRJ60" s="1448"/>
      <c r="DRK60" s="1448"/>
      <c r="DRL60" s="1449"/>
      <c r="DRM60" s="1771"/>
      <c r="DRN60" s="1447"/>
      <c r="DRO60" s="1448"/>
      <c r="DRP60" s="1448"/>
      <c r="DRQ60" s="1448"/>
      <c r="DRR60" s="1449"/>
      <c r="DRS60" s="1450"/>
      <c r="DRT60" s="1448"/>
      <c r="DRU60" s="1448"/>
      <c r="DRV60" s="1448"/>
      <c r="DRW60" s="1451"/>
      <c r="DRX60" s="1447"/>
      <c r="DRY60" s="1448"/>
      <c r="DRZ60" s="1448"/>
      <c r="DSA60" s="1448"/>
      <c r="DSB60" s="1449"/>
      <c r="DSC60" s="1771"/>
      <c r="DSD60" s="1447"/>
      <c r="DSE60" s="1448"/>
      <c r="DSF60" s="1448"/>
      <c r="DSG60" s="1448"/>
      <c r="DSH60" s="1449"/>
      <c r="DSI60" s="1450"/>
      <c r="DSJ60" s="1448"/>
      <c r="DSK60" s="1448"/>
      <c r="DSL60" s="1448"/>
      <c r="DSM60" s="1451"/>
      <c r="DSN60" s="1447"/>
      <c r="DSO60" s="1448"/>
      <c r="DSP60" s="1448"/>
      <c r="DSQ60" s="1448"/>
      <c r="DSR60" s="1449"/>
      <c r="DSS60" s="1771"/>
      <c r="DST60" s="1447"/>
      <c r="DSU60" s="1448"/>
      <c r="DSV60" s="1448"/>
      <c r="DSW60" s="1448"/>
      <c r="DSX60" s="1449"/>
      <c r="DSY60" s="1450"/>
      <c r="DSZ60" s="1448"/>
      <c r="DTA60" s="1448"/>
      <c r="DTB60" s="1448"/>
      <c r="DTC60" s="1451"/>
      <c r="DTD60" s="1447"/>
      <c r="DTE60" s="1448"/>
      <c r="DTF60" s="1448"/>
      <c r="DTG60" s="1448"/>
      <c r="DTH60" s="1449"/>
      <c r="DTI60" s="1771"/>
      <c r="DTJ60" s="1447"/>
      <c r="DTK60" s="1448"/>
      <c r="DTL60" s="1448"/>
      <c r="DTM60" s="1448"/>
      <c r="DTN60" s="1449"/>
      <c r="DTO60" s="1450"/>
      <c r="DTP60" s="1448"/>
      <c r="DTQ60" s="1448"/>
      <c r="DTR60" s="1448"/>
      <c r="DTS60" s="1451"/>
      <c r="DTT60" s="1447"/>
      <c r="DTU60" s="1448"/>
      <c r="DTV60" s="1448"/>
      <c r="DTW60" s="1448"/>
      <c r="DTX60" s="1449"/>
      <c r="DTY60" s="1771"/>
      <c r="DTZ60" s="1447"/>
      <c r="DUA60" s="1448"/>
      <c r="DUB60" s="1448"/>
      <c r="DUC60" s="1448"/>
      <c r="DUD60" s="1449"/>
      <c r="DUE60" s="1450"/>
      <c r="DUF60" s="1448"/>
      <c r="DUG60" s="1448"/>
      <c r="DUH60" s="1448"/>
      <c r="DUI60" s="1451"/>
      <c r="DUJ60" s="1447"/>
      <c r="DUK60" s="1448"/>
      <c r="DUL60" s="1448"/>
      <c r="DUM60" s="1448"/>
      <c r="DUN60" s="1449"/>
      <c r="DUO60" s="1771"/>
      <c r="DUP60" s="1447"/>
      <c r="DUQ60" s="1448"/>
      <c r="DUR60" s="1448"/>
      <c r="DUS60" s="1448"/>
      <c r="DUT60" s="1449"/>
      <c r="DUU60" s="1450"/>
      <c r="DUV60" s="1448"/>
      <c r="DUW60" s="1448"/>
      <c r="DUX60" s="1448"/>
      <c r="DUY60" s="1451"/>
      <c r="DUZ60" s="1447"/>
      <c r="DVA60" s="1448"/>
      <c r="DVB60" s="1448"/>
      <c r="DVC60" s="1448"/>
      <c r="DVD60" s="1449"/>
      <c r="DVE60" s="1771"/>
      <c r="DVF60" s="1447"/>
      <c r="DVG60" s="1448"/>
      <c r="DVH60" s="1448"/>
      <c r="DVI60" s="1448"/>
      <c r="DVJ60" s="1449"/>
      <c r="DVK60" s="1450"/>
      <c r="DVL60" s="1448"/>
      <c r="DVM60" s="1448"/>
      <c r="DVN60" s="1448"/>
      <c r="DVO60" s="1451"/>
      <c r="DVP60" s="1447"/>
      <c r="DVQ60" s="1448"/>
      <c r="DVR60" s="1448"/>
      <c r="DVS60" s="1448"/>
      <c r="DVT60" s="1449"/>
      <c r="DVU60" s="1771"/>
      <c r="DVV60" s="1447"/>
      <c r="DVW60" s="1448"/>
      <c r="DVX60" s="1448"/>
      <c r="DVY60" s="1448"/>
      <c r="DVZ60" s="1449"/>
      <c r="DWA60" s="1450"/>
      <c r="DWB60" s="1448"/>
      <c r="DWC60" s="1448"/>
      <c r="DWD60" s="1448"/>
      <c r="DWE60" s="1451"/>
      <c r="DWF60" s="1447"/>
      <c r="DWG60" s="1448"/>
      <c r="DWH60" s="1448"/>
      <c r="DWI60" s="1448"/>
      <c r="DWJ60" s="1449"/>
      <c r="DWK60" s="1771"/>
      <c r="DWL60" s="1447"/>
      <c r="DWM60" s="1448"/>
      <c r="DWN60" s="1448"/>
      <c r="DWO60" s="1448"/>
      <c r="DWP60" s="1449"/>
      <c r="DWQ60" s="1450"/>
      <c r="DWR60" s="1448"/>
      <c r="DWS60" s="1448"/>
      <c r="DWT60" s="1448"/>
      <c r="DWU60" s="1451"/>
      <c r="DWV60" s="1447"/>
      <c r="DWW60" s="1448"/>
      <c r="DWX60" s="1448"/>
      <c r="DWY60" s="1448"/>
      <c r="DWZ60" s="1449"/>
      <c r="DXA60" s="1771"/>
      <c r="DXB60" s="1447"/>
      <c r="DXC60" s="1448"/>
      <c r="DXD60" s="1448"/>
      <c r="DXE60" s="1448"/>
      <c r="DXF60" s="1449"/>
      <c r="DXG60" s="1450"/>
      <c r="DXH60" s="1448"/>
      <c r="DXI60" s="1448"/>
      <c r="DXJ60" s="1448"/>
      <c r="DXK60" s="1451"/>
      <c r="DXL60" s="1447"/>
      <c r="DXM60" s="1448"/>
      <c r="DXN60" s="1448"/>
      <c r="DXO60" s="1448"/>
      <c r="DXP60" s="1449"/>
      <c r="DXQ60" s="1771"/>
      <c r="DXR60" s="1447"/>
      <c r="DXS60" s="1448"/>
      <c r="DXT60" s="1448"/>
      <c r="DXU60" s="1448"/>
      <c r="DXV60" s="1449"/>
      <c r="DXW60" s="1450"/>
      <c r="DXX60" s="1448"/>
      <c r="DXY60" s="1448"/>
      <c r="DXZ60" s="1448"/>
      <c r="DYA60" s="1451"/>
      <c r="DYB60" s="1447"/>
      <c r="DYC60" s="1448"/>
      <c r="DYD60" s="1448"/>
      <c r="DYE60" s="1448"/>
      <c r="DYF60" s="1449"/>
      <c r="DYG60" s="1771"/>
      <c r="DYH60" s="1447"/>
      <c r="DYI60" s="1448"/>
      <c r="DYJ60" s="1448"/>
      <c r="DYK60" s="1448"/>
      <c r="DYL60" s="1449"/>
      <c r="DYM60" s="1450"/>
      <c r="DYN60" s="1448"/>
      <c r="DYO60" s="1448"/>
      <c r="DYP60" s="1448"/>
      <c r="DYQ60" s="1451"/>
      <c r="DYR60" s="1447"/>
      <c r="DYS60" s="1448"/>
      <c r="DYT60" s="1448"/>
      <c r="DYU60" s="1448"/>
      <c r="DYV60" s="1449"/>
      <c r="DYW60" s="1771"/>
      <c r="DYX60" s="1447"/>
      <c r="DYY60" s="1448"/>
      <c r="DYZ60" s="1448"/>
      <c r="DZA60" s="1448"/>
      <c r="DZB60" s="1449"/>
      <c r="DZC60" s="1450"/>
      <c r="DZD60" s="1448"/>
      <c r="DZE60" s="1448"/>
      <c r="DZF60" s="1448"/>
      <c r="DZG60" s="1451"/>
      <c r="DZH60" s="1447"/>
      <c r="DZI60" s="1448"/>
      <c r="DZJ60" s="1448"/>
      <c r="DZK60" s="1448"/>
      <c r="DZL60" s="1449"/>
      <c r="DZM60" s="1771"/>
      <c r="DZN60" s="1447"/>
      <c r="DZO60" s="1448"/>
      <c r="DZP60" s="1448"/>
      <c r="DZQ60" s="1448"/>
      <c r="DZR60" s="1449"/>
      <c r="DZS60" s="1450"/>
      <c r="DZT60" s="1448"/>
      <c r="DZU60" s="1448"/>
      <c r="DZV60" s="1448"/>
      <c r="DZW60" s="1451"/>
      <c r="DZX60" s="1447"/>
      <c r="DZY60" s="1448"/>
      <c r="DZZ60" s="1448"/>
      <c r="EAA60" s="1448"/>
      <c r="EAB60" s="1449"/>
      <c r="EAC60" s="1771"/>
      <c r="EAD60" s="1447"/>
      <c r="EAE60" s="1448"/>
      <c r="EAF60" s="1448"/>
      <c r="EAG60" s="1448"/>
      <c r="EAH60" s="1449"/>
      <c r="EAI60" s="1450"/>
      <c r="EAJ60" s="1448"/>
      <c r="EAK60" s="1448"/>
      <c r="EAL60" s="1448"/>
      <c r="EAM60" s="1451"/>
      <c r="EAN60" s="1447"/>
      <c r="EAO60" s="1448"/>
      <c r="EAP60" s="1448"/>
      <c r="EAQ60" s="1448"/>
      <c r="EAR60" s="1449"/>
      <c r="EAS60" s="1771"/>
      <c r="EAT60" s="1447"/>
      <c r="EAU60" s="1448"/>
      <c r="EAV60" s="1448"/>
      <c r="EAW60" s="1448"/>
      <c r="EAX60" s="1449"/>
      <c r="EAY60" s="1450"/>
      <c r="EAZ60" s="1448"/>
      <c r="EBA60" s="1448"/>
      <c r="EBB60" s="1448"/>
      <c r="EBC60" s="1451"/>
      <c r="EBD60" s="1447"/>
      <c r="EBE60" s="1448"/>
      <c r="EBF60" s="1448"/>
      <c r="EBG60" s="1448"/>
      <c r="EBH60" s="1449"/>
      <c r="EBI60" s="1771"/>
      <c r="EBJ60" s="1447"/>
      <c r="EBK60" s="1448"/>
      <c r="EBL60" s="1448"/>
      <c r="EBM60" s="1448"/>
      <c r="EBN60" s="1449"/>
      <c r="EBO60" s="1450"/>
      <c r="EBP60" s="1448"/>
      <c r="EBQ60" s="1448"/>
      <c r="EBR60" s="1448"/>
      <c r="EBS60" s="1451"/>
      <c r="EBT60" s="1447"/>
      <c r="EBU60" s="1448"/>
      <c r="EBV60" s="1448"/>
      <c r="EBW60" s="1448"/>
      <c r="EBX60" s="1449"/>
      <c r="EBY60" s="1771"/>
      <c r="EBZ60" s="1447"/>
      <c r="ECA60" s="1448"/>
      <c r="ECB60" s="1448"/>
      <c r="ECC60" s="1448"/>
      <c r="ECD60" s="1449"/>
      <c r="ECE60" s="1450"/>
      <c r="ECF60" s="1448"/>
      <c r="ECG60" s="1448"/>
      <c r="ECH60" s="1448"/>
      <c r="ECI60" s="1451"/>
      <c r="ECJ60" s="1447"/>
      <c r="ECK60" s="1448"/>
      <c r="ECL60" s="1448"/>
      <c r="ECM60" s="1448"/>
      <c r="ECN60" s="1449"/>
      <c r="ECO60" s="1771"/>
      <c r="ECP60" s="1447"/>
      <c r="ECQ60" s="1448"/>
      <c r="ECR60" s="1448"/>
      <c r="ECS60" s="1448"/>
      <c r="ECT60" s="1449"/>
      <c r="ECU60" s="1450"/>
      <c r="ECV60" s="1448"/>
      <c r="ECW60" s="1448"/>
      <c r="ECX60" s="1448"/>
      <c r="ECY60" s="1451"/>
      <c r="ECZ60" s="1447"/>
      <c r="EDA60" s="1448"/>
      <c r="EDB60" s="1448"/>
      <c r="EDC60" s="1448"/>
      <c r="EDD60" s="1449"/>
      <c r="EDE60" s="1771"/>
      <c r="EDF60" s="1447"/>
      <c r="EDG60" s="1448"/>
      <c r="EDH60" s="1448"/>
      <c r="EDI60" s="1448"/>
      <c r="EDJ60" s="1449"/>
      <c r="EDK60" s="1450"/>
      <c r="EDL60" s="1448"/>
      <c r="EDM60" s="1448"/>
      <c r="EDN60" s="1448"/>
      <c r="EDO60" s="1451"/>
      <c r="EDP60" s="1447"/>
      <c r="EDQ60" s="1448"/>
      <c r="EDR60" s="1448"/>
      <c r="EDS60" s="1448"/>
      <c r="EDT60" s="1449"/>
      <c r="EDU60" s="1771"/>
      <c r="EDV60" s="1447"/>
      <c r="EDW60" s="1448"/>
      <c r="EDX60" s="1448"/>
      <c r="EDY60" s="1448"/>
      <c r="EDZ60" s="1449"/>
      <c r="EEA60" s="1450"/>
      <c r="EEB60" s="1448"/>
      <c r="EEC60" s="1448"/>
      <c r="EED60" s="1448"/>
      <c r="EEE60" s="1451"/>
      <c r="EEF60" s="1447"/>
      <c r="EEG60" s="1448"/>
      <c r="EEH60" s="1448"/>
      <c r="EEI60" s="1448"/>
      <c r="EEJ60" s="1449"/>
      <c r="EEK60" s="1771"/>
      <c r="EEL60" s="1447"/>
      <c r="EEM60" s="1448"/>
      <c r="EEN60" s="1448"/>
      <c r="EEO60" s="1448"/>
      <c r="EEP60" s="1449"/>
      <c r="EEQ60" s="1450"/>
      <c r="EER60" s="1448"/>
      <c r="EES60" s="1448"/>
      <c r="EET60" s="1448"/>
      <c r="EEU60" s="1451"/>
      <c r="EEV60" s="1447"/>
      <c r="EEW60" s="1448"/>
      <c r="EEX60" s="1448"/>
      <c r="EEY60" s="1448"/>
      <c r="EEZ60" s="1449"/>
      <c r="EFA60" s="1771"/>
      <c r="EFB60" s="1447"/>
      <c r="EFC60" s="1448"/>
      <c r="EFD60" s="1448"/>
      <c r="EFE60" s="1448"/>
      <c r="EFF60" s="1449"/>
      <c r="EFG60" s="1450"/>
      <c r="EFH60" s="1448"/>
      <c r="EFI60" s="1448"/>
      <c r="EFJ60" s="1448"/>
      <c r="EFK60" s="1451"/>
      <c r="EFL60" s="1447"/>
      <c r="EFM60" s="1448"/>
      <c r="EFN60" s="1448"/>
      <c r="EFO60" s="1448"/>
      <c r="EFP60" s="1449"/>
      <c r="EFQ60" s="1771"/>
      <c r="EFR60" s="1447"/>
      <c r="EFS60" s="1448"/>
      <c r="EFT60" s="1448"/>
      <c r="EFU60" s="1448"/>
      <c r="EFV60" s="1449"/>
      <c r="EFW60" s="1450"/>
      <c r="EFX60" s="1448"/>
      <c r="EFY60" s="1448"/>
      <c r="EFZ60" s="1448"/>
      <c r="EGA60" s="1451"/>
      <c r="EGB60" s="1447"/>
      <c r="EGC60" s="1448"/>
      <c r="EGD60" s="1448"/>
      <c r="EGE60" s="1448"/>
      <c r="EGF60" s="1449"/>
      <c r="EGG60" s="1771"/>
      <c r="EGH60" s="1447"/>
      <c r="EGI60" s="1448"/>
      <c r="EGJ60" s="1448"/>
      <c r="EGK60" s="1448"/>
      <c r="EGL60" s="1449"/>
      <c r="EGM60" s="1450"/>
      <c r="EGN60" s="1448"/>
      <c r="EGO60" s="1448"/>
      <c r="EGP60" s="1448"/>
      <c r="EGQ60" s="1451"/>
      <c r="EGR60" s="1447"/>
      <c r="EGS60" s="1448"/>
      <c r="EGT60" s="1448"/>
      <c r="EGU60" s="1448"/>
      <c r="EGV60" s="1449"/>
      <c r="EGW60" s="1771"/>
      <c r="EGX60" s="1447"/>
      <c r="EGY60" s="1448"/>
      <c r="EGZ60" s="1448"/>
      <c r="EHA60" s="1448"/>
      <c r="EHB60" s="1449"/>
      <c r="EHC60" s="1450"/>
      <c r="EHD60" s="1448"/>
      <c r="EHE60" s="1448"/>
      <c r="EHF60" s="1448"/>
      <c r="EHG60" s="1451"/>
      <c r="EHH60" s="1447"/>
      <c r="EHI60" s="1448"/>
      <c r="EHJ60" s="1448"/>
      <c r="EHK60" s="1448"/>
      <c r="EHL60" s="1449"/>
      <c r="EHM60" s="1771"/>
      <c r="EHN60" s="1447"/>
      <c r="EHO60" s="1448"/>
      <c r="EHP60" s="1448"/>
      <c r="EHQ60" s="1448"/>
      <c r="EHR60" s="1449"/>
      <c r="EHS60" s="1450"/>
      <c r="EHT60" s="1448"/>
      <c r="EHU60" s="1448"/>
      <c r="EHV60" s="1448"/>
      <c r="EHW60" s="1451"/>
      <c r="EHX60" s="1447"/>
      <c r="EHY60" s="1448"/>
      <c r="EHZ60" s="1448"/>
      <c r="EIA60" s="1448"/>
      <c r="EIB60" s="1449"/>
      <c r="EIC60" s="1771"/>
      <c r="EID60" s="1447"/>
      <c r="EIE60" s="1448"/>
      <c r="EIF60" s="1448"/>
      <c r="EIG60" s="1448"/>
      <c r="EIH60" s="1449"/>
      <c r="EII60" s="1450"/>
      <c r="EIJ60" s="1448"/>
      <c r="EIK60" s="1448"/>
      <c r="EIL60" s="1448"/>
      <c r="EIM60" s="1451"/>
      <c r="EIN60" s="1447"/>
      <c r="EIO60" s="1448"/>
      <c r="EIP60" s="1448"/>
      <c r="EIQ60" s="1448"/>
      <c r="EIR60" s="1449"/>
      <c r="EIS60" s="1771"/>
      <c r="EIT60" s="1447"/>
      <c r="EIU60" s="1448"/>
      <c r="EIV60" s="1448"/>
      <c r="EIW60" s="1448"/>
      <c r="EIX60" s="1449"/>
      <c r="EIY60" s="1450"/>
      <c r="EIZ60" s="1448"/>
      <c r="EJA60" s="1448"/>
      <c r="EJB60" s="1448"/>
      <c r="EJC60" s="1451"/>
      <c r="EJD60" s="1447"/>
      <c r="EJE60" s="1448"/>
      <c r="EJF60" s="1448"/>
      <c r="EJG60" s="1448"/>
      <c r="EJH60" s="1449"/>
      <c r="EJI60" s="1771"/>
      <c r="EJJ60" s="1447"/>
      <c r="EJK60" s="1448"/>
      <c r="EJL60" s="1448"/>
      <c r="EJM60" s="1448"/>
      <c r="EJN60" s="1449"/>
      <c r="EJO60" s="1450"/>
      <c r="EJP60" s="1448"/>
      <c r="EJQ60" s="1448"/>
      <c r="EJR60" s="1448"/>
      <c r="EJS60" s="1451"/>
      <c r="EJT60" s="1447"/>
      <c r="EJU60" s="1448"/>
      <c r="EJV60" s="1448"/>
      <c r="EJW60" s="1448"/>
      <c r="EJX60" s="1449"/>
      <c r="EJY60" s="1771"/>
      <c r="EJZ60" s="1447"/>
      <c r="EKA60" s="1448"/>
      <c r="EKB60" s="1448"/>
      <c r="EKC60" s="1448"/>
      <c r="EKD60" s="1449"/>
      <c r="EKE60" s="1450"/>
      <c r="EKF60" s="1448"/>
      <c r="EKG60" s="1448"/>
      <c r="EKH60" s="1448"/>
      <c r="EKI60" s="1451"/>
      <c r="EKJ60" s="1447"/>
      <c r="EKK60" s="1448"/>
      <c r="EKL60" s="1448"/>
      <c r="EKM60" s="1448"/>
      <c r="EKN60" s="1449"/>
      <c r="EKO60" s="1771"/>
      <c r="EKP60" s="1447"/>
      <c r="EKQ60" s="1448"/>
      <c r="EKR60" s="1448"/>
      <c r="EKS60" s="1448"/>
      <c r="EKT60" s="1449"/>
      <c r="EKU60" s="1450"/>
      <c r="EKV60" s="1448"/>
      <c r="EKW60" s="1448"/>
      <c r="EKX60" s="1448"/>
      <c r="EKY60" s="1451"/>
      <c r="EKZ60" s="1447"/>
      <c r="ELA60" s="1448"/>
      <c r="ELB60" s="1448"/>
      <c r="ELC60" s="1448"/>
      <c r="ELD60" s="1449"/>
      <c r="ELE60" s="1771"/>
      <c r="ELF60" s="1447"/>
      <c r="ELG60" s="1448"/>
      <c r="ELH60" s="1448"/>
      <c r="ELI60" s="1448"/>
      <c r="ELJ60" s="1449"/>
      <c r="ELK60" s="1450"/>
      <c r="ELL60" s="1448"/>
      <c r="ELM60" s="1448"/>
      <c r="ELN60" s="1448"/>
      <c r="ELO60" s="1451"/>
      <c r="ELP60" s="1447"/>
      <c r="ELQ60" s="1448"/>
      <c r="ELR60" s="1448"/>
      <c r="ELS60" s="1448"/>
      <c r="ELT60" s="1449"/>
      <c r="ELU60" s="1771"/>
      <c r="ELV60" s="1447"/>
      <c r="ELW60" s="1448"/>
      <c r="ELX60" s="1448"/>
      <c r="ELY60" s="1448"/>
      <c r="ELZ60" s="1449"/>
      <c r="EMA60" s="1450"/>
      <c r="EMB60" s="1448"/>
      <c r="EMC60" s="1448"/>
      <c r="EMD60" s="1448"/>
      <c r="EME60" s="1451"/>
      <c r="EMF60" s="1447"/>
      <c r="EMG60" s="1448"/>
      <c r="EMH60" s="1448"/>
      <c r="EMI60" s="1448"/>
      <c r="EMJ60" s="1449"/>
      <c r="EMK60" s="1771"/>
      <c r="EML60" s="1447"/>
      <c r="EMM60" s="1448"/>
      <c r="EMN60" s="1448"/>
      <c r="EMO60" s="1448"/>
      <c r="EMP60" s="1449"/>
      <c r="EMQ60" s="1450"/>
      <c r="EMR60" s="1448"/>
      <c r="EMS60" s="1448"/>
      <c r="EMT60" s="1448"/>
      <c r="EMU60" s="1451"/>
      <c r="EMV60" s="1447"/>
      <c r="EMW60" s="1448"/>
      <c r="EMX60" s="1448"/>
      <c r="EMY60" s="1448"/>
      <c r="EMZ60" s="1449"/>
      <c r="ENA60" s="1771"/>
      <c r="ENB60" s="1447"/>
      <c r="ENC60" s="1448"/>
      <c r="END60" s="1448"/>
      <c r="ENE60" s="1448"/>
      <c r="ENF60" s="1449"/>
      <c r="ENG60" s="1450"/>
      <c r="ENH60" s="1448"/>
      <c r="ENI60" s="1448"/>
      <c r="ENJ60" s="1448"/>
      <c r="ENK60" s="1451"/>
      <c r="ENL60" s="1447"/>
      <c r="ENM60" s="1448"/>
      <c r="ENN60" s="1448"/>
      <c r="ENO60" s="1448"/>
      <c r="ENP60" s="1449"/>
      <c r="ENQ60" s="1771"/>
      <c r="ENR60" s="1447"/>
      <c r="ENS60" s="1448"/>
      <c r="ENT60" s="1448"/>
      <c r="ENU60" s="1448"/>
      <c r="ENV60" s="1449"/>
      <c r="ENW60" s="1450"/>
      <c r="ENX60" s="1448"/>
      <c r="ENY60" s="1448"/>
      <c r="ENZ60" s="1448"/>
      <c r="EOA60" s="1451"/>
      <c r="EOB60" s="1447"/>
      <c r="EOC60" s="1448"/>
      <c r="EOD60" s="1448"/>
      <c r="EOE60" s="1448"/>
      <c r="EOF60" s="1449"/>
      <c r="EOG60" s="1771"/>
      <c r="EOH60" s="1447"/>
      <c r="EOI60" s="1448"/>
      <c r="EOJ60" s="1448"/>
      <c r="EOK60" s="1448"/>
      <c r="EOL60" s="1449"/>
      <c r="EOM60" s="1450"/>
      <c r="EON60" s="1448"/>
      <c r="EOO60" s="1448"/>
      <c r="EOP60" s="1448"/>
      <c r="EOQ60" s="1451"/>
      <c r="EOR60" s="1447"/>
      <c r="EOS60" s="1448"/>
      <c r="EOT60" s="1448"/>
      <c r="EOU60" s="1448"/>
      <c r="EOV60" s="1449"/>
      <c r="EOW60" s="1771"/>
      <c r="EOX60" s="1447"/>
      <c r="EOY60" s="1448"/>
      <c r="EOZ60" s="1448"/>
      <c r="EPA60" s="1448"/>
      <c r="EPB60" s="1449"/>
      <c r="EPC60" s="1450"/>
      <c r="EPD60" s="1448"/>
      <c r="EPE60" s="1448"/>
      <c r="EPF60" s="1448"/>
      <c r="EPG60" s="1451"/>
      <c r="EPH60" s="1447"/>
      <c r="EPI60" s="1448"/>
      <c r="EPJ60" s="1448"/>
      <c r="EPK60" s="1448"/>
      <c r="EPL60" s="1449"/>
      <c r="EPM60" s="1771"/>
      <c r="EPN60" s="1447"/>
      <c r="EPO60" s="1448"/>
      <c r="EPP60" s="1448"/>
      <c r="EPQ60" s="1448"/>
      <c r="EPR60" s="1449"/>
      <c r="EPS60" s="1450"/>
      <c r="EPT60" s="1448"/>
      <c r="EPU60" s="1448"/>
      <c r="EPV60" s="1448"/>
      <c r="EPW60" s="1451"/>
      <c r="EPX60" s="1447"/>
      <c r="EPY60" s="1448"/>
      <c r="EPZ60" s="1448"/>
      <c r="EQA60" s="1448"/>
      <c r="EQB60" s="1449"/>
      <c r="EQC60" s="1771"/>
      <c r="EQD60" s="1447"/>
      <c r="EQE60" s="1448"/>
      <c r="EQF60" s="1448"/>
      <c r="EQG60" s="1448"/>
      <c r="EQH60" s="1449"/>
      <c r="EQI60" s="1450"/>
      <c r="EQJ60" s="1448"/>
      <c r="EQK60" s="1448"/>
      <c r="EQL60" s="1448"/>
      <c r="EQM60" s="1451"/>
      <c r="EQN60" s="1447"/>
      <c r="EQO60" s="1448"/>
      <c r="EQP60" s="1448"/>
      <c r="EQQ60" s="1448"/>
      <c r="EQR60" s="1449"/>
      <c r="EQS60" s="1771"/>
      <c r="EQT60" s="1447"/>
      <c r="EQU60" s="1448"/>
      <c r="EQV60" s="1448"/>
      <c r="EQW60" s="1448"/>
      <c r="EQX60" s="1449"/>
      <c r="EQY60" s="1450"/>
      <c r="EQZ60" s="1448"/>
      <c r="ERA60" s="1448"/>
      <c r="ERB60" s="1448"/>
      <c r="ERC60" s="1451"/>
      <c r="ERD60" s="1447"/>
      <c r="ERE60" s="1448"/>
      <c r="ERF60" s="1448"/>
      <c r="ERG60" s="1448"/>
      <c r="ERH60" s="1449"/>
      <c r="ERI60" s="1771"/>
      <c r="ERJ60" s="1447"/>
      <c r="ERK60" s="1448"/>
      <c r="ERL60" s="1448"/>
      <c r="ERM60" s="1448"/>
      <c r="ERN60" s="1449"/>
      <c r="ERO60" s="1450"/>
      <c r="ERP60" s="1448"/>
      <c r="ERQ60" s="1448"/>
      <c r="ERR60" s="1448"/>
      <c r="ERS60" s="1451"/>
      <c r="ERT60" s="1447"/>
      <c r="ERU60" s="1448"/>
      <c r="ERV60" s="1448"/>
      <c r="ERW60" s="1448"/>
      <c r="ERX60" s="1449"/>
      <c r="ERY60" s="1771"/>
      <c r="ERZ60" s="1447"/>
      <c r="ESA60" s="1448"/>
      <c r="ESB60" s="1448"/>
      <c r="ESC60" s="1448"/>
      <c r="ESD60" s="1449"/>
      <c r="ESE60" s="1450"/>
      <c r="ESF60" s="1448"/>
      <c r="ESG60" s="1448"/>
      <c r="ESH60" s="1448"/>
      <c r="ESI60" s="1451"/>
      <c r="ESJ60" s="1447"/>
      <c r="ESK60" s="1448"/>
      <c r="ESL60" s="1448"/>
      <c r="ESM60" s="1448"/>
      <c r="ESN60" s="1449"/>
      <c r="ESO60" s="1771"/>
      <c r="ESP60" s="1447"/>
      <c r="ESQ60" s="1448"/>
      <c r="ESR60" s="1448"/>
      <c r="ESS60" s="1448"/>
      <c r="EST60" s="1449"/>
      <c r="ESU60" s="1450"/>
      <c r="ESV60" s="1448"/>
      <c r="ESW60" s="1448"/>
      <c r="ESX60" s="1448"/>
      <c r="ESY60" s="1451"/>
      <c r="ESZ60" s="1447"/>
      <c r="ETA60" s="1448"/>
      <c r="ETB60" s="1448"/>
      <c r="ETC60" s="1448"/>
      <c r="ETD60" s="1449"/>
      <c r="ETE60" s="1771"/>
      <c r="ETF60" s="1447"/>
      <c r="ETG60" s="1448"/>
      <c r="ETH60" s="1448"/>
      <c r="ETI60" s="1448"/>
      <c r="ETJ60" s="1449"/>
      <c r="ETK60" s="1450"/>
      <c r="ETL60" s="1448"/>
      <c r="ETM60" s="1448"/>
      <c r="ETN60" s="1448"/>
      <c r="ETO60" s="1451"/>
      <c r="ETP60" s="1447"/>
      <c r="ETQ60" s="1448"/>
      <c r="ETR60" s="1448"/>
      <c r="ETS60" s="1448"/>
      <c r="ETT60" s="1449"/>
      <c r="ETU60" s="1771"/>
      <c r="ETV60" s="1447"/>
      <c r="ETW60" s="1448"/>
      <c r="ETX60" s="1448"/>
      <c r="ETY60" s="1448"/>
      <c r="ETZ60" s="1449"/>
      <c r="EUA60" s="1450"/>
      <c r="EUB60" s="1448"/>
      <c r="EUC60" s="1448"/>
      <c r="EUD60" s="1448"/>
      <c r="EUE60" s="1451"/>
      <c r="EUF60" s="1447"/>
      <c r="EUG60" s="1448"/>
      <c r="EUH60" s="1448"/>
      <c r="EUI60" s="1448"/>
      <c r="EUJ60" s="1449"/>
      <c r="EUK60" s="1771"/>
      <c r="EUL60" s="1447"/>
      <c r="EUM60" s="1448"/>
      <c r="EUN60" s="1448"/>
      <c r="EUO60" s="1448"/>
      <c r="EUP60" s="1449"/>
      <c r="EUQ60" s="1450"/>
      <c r="EUR60" s="1448"/>
      <c r="EUS60" s="1448"/>
      <c r="EUT60" s="1448"/>
      <c r="EUU60" s="1451"/>
      <c r="EUV60" s="1447"/>
      <c r="EUW60" s="1448"/>
      <c r="EUX60" s="1448"/>
      <c r="EUY60" s="1448"/>
      <c r="EUZ60" s="1449"/>
      <c r="EVA60" s="1771"/>
      <c r="EVB60" s="1447"/>
      <c r="EVC60" s="1448"/>
      <c r="EVD60" s="1448"/>
      <c r="EVE60" s="1448"/>
      <c r="EVF60" s="1449"/>
      <c r="EVG60" s="1450"/>
      <c r="EVH60" s="1448"/>
      <c r="EVI60" s="1448"/>
      <c r="EVJ60" s="1448"/>
      <c r="EVK60" s="1451"/>
      <c r="EVL60" s="1447"/>
      <c r="EVM60" s="1448"/>
      <c r="EVN60" s="1448"/>
      <c r="EVO60" s="1448"/>
      <c r="EVP60" s="1449"/>
      <c r="EVQ60" s="1771"/>
      <c r="EVR60" s="1447"/>
      <c r="EVS60" s="1448"/>
      <c r="EVT60" s="1448"/>
      <c r="EVU60" s="1448"/>
      <c r="EVV60" s="1449"/>
      <c r="EVW60" s="1450"/>
      <c r="EVX60" s="1448"/>
      <c r="EVY60" s="1448"/>
      <c r="EVZ60" s="1448"/>
      <c r="EWA60" s="1451"/>
      <c r="EWB60" s="1447"/>
      <c r="EWC60" s="1448"/>
      <c r="EWD60" s="1448"/>
      <c r="EWE60" s="1448"/>
      <c r="EWF60" s="1449"/>
      <c r="EWG60" s="1771"/>
      <c r="EWH60" s="1447"/>
      <c r="EWI60" s="1448"/>
      <c r="EWJ60" s="1448"/>
      <c r="EWK60" s="1448"/>
      <c r="EWL60" s="1449"/>
      <c r="EWM60" s="1450"/>
      <c r="EWN60" s="1448"/>
      <c r="EWO60" s="1448"/>
      <c r="EWP60" s="1448"/>
      <c r="EWQ60" s="1451"/>
      <c r="EWR60" s="1447"/>
      <c r="EWS60" s="1448"/>
      <c r="EWT60" s="1448"/>
      <c r="EWU60" s="1448"/>
      <c r="EWV60" s="1449"/>
      <c r="EWW60" s="1771"/>
      <c r="EWX60" s="1447"/>
      <c r="EWY60" s="1448"/>
      <c r="EWZ60" s="1448"/>
      <c r="EXA60" s="1448"/>
      <c r="EXB60" s="1449"/>
      <c r="EXC60" s="1450"/>
      <c r="EXD60" s="1448"/>
      <c r="EXE60" s="1448"/>
      <c r="EXF60" s="1448"/>
      <c r="EXG60" s="1451"/>
      <c r="EXH60" s="1447"/>
      <c r="EXI60" s="1448"/>
      <c r="EXJ60" s="1448"/>
      <c r="EXK60" s="1448"/>
      <c r="EXL60" s="1449"/>
      <c r="EXM60" s="1771"/>
      <c r="EXN60" s="1447"/>
      <c r="EXO60" s="1448"/>
      <c r="EXP60" s="1448"/>
      <c r="EXQ60" s="1448"/>
      <c r="EXR60" s="1449"/>
      <c r="EXS60" s="1450"/>
      <c r="EXT60" s="1448"/>
      <c r="EXU60" s="1448"/>
      <c r="EXV60" s="1448"/>
      <c r="EXW60" s="1451"/>
      <c r="EXX60" s="1447"/>
      <c r="EXY60" s="1448"/>
      <c r="EXZ60" s="1448"/>
      <c r="EYA60" s="1448"/>
      <c r="EYB60" s="1449"/>
      <c r="EYC60" s="1771"/>
      <c r="EYD60" s="1447"/>
      <c r="EYE60" s="1448"/>
      <c r="EYF60" s="1448"/>
      <c r="EYG60" s="1448"/>
      <c r="EYH60" s="1449"/>
      <c r="EYI60" s="1450"/>
      <c r="EYJ60" s="1448"/>
      <c r="EYK60" s="1448"/>
      <c r="EYL60" s="1448"/>
      <c r="EYM60" s="1451"/>
      <c r="EYN60" s="1447"/>
      <c r="EYO60" s="1448"/>
      <c r="EYP60" s="1448"/>
      <c r="EYQ60" s="1448"/>
      <c r="EYR60" s="1449"/>
      <c r="EYS60" s="1771"/>
      <c r="EYT60" s="1447"/>
      <c r="EYU60" s="1448"/>
      <c r="EYV60" s="1448"/>
      <c r="EYW60" s="1448"/>
      <c r="EYX60" s="1449"/>
      <c r="EYY60" s="1450"/>
      <c r="EYZ60" s="1448"/>
      <c r="EZA60" s="1448"/>
      <c r="EZB60" s="1448"/>
      <c r="EZC60" s="1451"/>
      <c r="EZD60" s="1447"/>
      <c r="EZE60" s="1448"/>
      <c r="EZF60" s="1448"/>
      <c r="EZG60" s="1448"/>
      <c r="EZH60" s="1449"/>
      <c r="EZI60" s="1771"/>
      <c r="EZJ60" s="1447"/>
      <c r="EZK60" s="1448"/>
      <c r="EZL60" s="1448"/>
      <c r="EZM60" s="1448"/>
      <c r="EZN60" s="1449"/>
      <c r="EZO60" s="1450"/>
      <c r="EZP60" s="1448"/>
      <c r="EZQ60" s="1448"/>
      <c r="EZR60" s="1448"/>
      <c r="EZS60" s="1451"/>
      <c r="EZT60" s="1447"/>
      <c r="EZU60" s="1448"/>
      <c r="EZV60" s="1448"/>
      <c r="EZW60" s="1448"/>
      <c r="EZX60" s="1449"/>
      <c r="EZY60" s="1771"/>
      <c r="EZZ60" s="1447"/>
      <c r="FAA60" s="1448"/>
      <c r="FAB60" s="1448"/>
      <c r="FAC60" s="1448"/>
      <c r="FAD60" s="1449"/>
      <c r="FAE60" s="1450"/>
      <c r="FAF60" s="1448"/>
      <c r="FAG60" s="1448"/>
      <c r="FAH60" s="1448"/>
      <c r="FAI60" s="1451"/>
      <c r="FAJ60" s="1447"/>
      <c r="FAK60" s="1448"/>
      <c r="FAL60" s="1448"/>
      <c r="FAM60" s="1448"/>
      <c r="FAN60" s="1449"/>
      <c r="FAO60" s="1771"/>
      <c r="FAP60" s="1447"/>
      <c r="FAQ60" s="1448"/>
      <c r="FAR60" s="1448"/>
      <c r="FAS60" s="1448"/>
      <c r="FAT60" s="1449"/>
      <c r="FAU60" s="1450"/>
      <c r="FAV60" s="1448"/>
      <c r="FAW60" s="1448"/>
      <c r="FAX60" s="1448"/>
      <c r="FAY60" s="1451"/>
      <c r="FAZ60" s="1447"/>
      <c r="FBA60" s="1448"/>
      <c r="FBB60" s="1448"/>
      <c r="FBC60" s="1448"/>
      <c r="FBD60" s="1449"/>
      <c r="FBE60" s="1771"/>
      <c r="FBF60" s="1447"/>
      <c r="FBG60" s="1448"/>
      <c r="FBH60" s="1448"/>
      <c r="FBI60" s="1448"/>
      <c r="FBJ60" s="1449"/>
      <c r="FBK60" s="1450"/>
      <c r="FBL60" s="1448"/>
      <c r="FBM60" s="1448"/>
      <c r="FBN60" s="1448"/>
      <c r="FBO60" s="1451"/>
      <c r="FBP60" s="1447"/>
      <c r="FBQ60" s="1448"/>
      <c r="FBR60" s="1448"/>
      <c r="FBS60" s="1448"/>
      <c r="FBT60" s="1449"/>
      <c r="FBU60" s="1771"/>
      <c r="FBV60" s="1447"/>
      <c r="FBW60" s="1448"/>
      <c r="FBX60" s="1448"/>
      <c r="FBY60" s="1448"/>
      <c r="FBZ60" s="1449"/>
      <c r="FCA60" s="1450"/>
      <c r="FCB60" s="1448"/>
      <c r="FCC60" s="1448"/>
      <c r="FCD60" s="1448"/>
      <c r="FCE60" s="1451"/>
      <c r="FCF60" s="1447"/>
      <c r="FCG60" s="1448"/>
      <c r="FCH60" s="1448"/>
      <c r="FCI60" s="1448"/>
      <c r="FCJ60" s="1449"/>
      <c r="FCK60" s="1771"/>
      <c r="FCL60" s="1447"/>
      <c r="FCM60" s="1448"/>
      <c r="FCN60" s="1448"/>
      <c r="FCO60" s="1448"/>
      <c r="FCP60" s="1449"/>
      <c r="FCQ60" s="1450"/>
      <c r="FCR60" s="1448"/>
      <c r="FCS60" s="1448"/>
      <c r="FCT60" s="1448"/>
      <c r="FCU60" s="1451"/>
      <c r="FCV60" s="1447"/>
      <c r="FCW60" s="1448"/>
      <c r="FCX60" s="1448"/>
      <c r="FCY60" s="1448"/>
      <c r="FCZ60" s="1449"/>
      <c r="FDA60" s="1771"/>
      <c r="FDB60" s="1447"/>
      <c r="FDC60" s="1448"/>
      <c r="FDD60" s="1448"/>
      <c r="FDE60" s="1448"/>
      <c r="FDF60" s="1449"/>
      <c r="FDG60" s="1450"/>
      <c r="FDH60" s="1448"/>
      <c r="FDI60" s="1448"/>
      <c r="FDJ60" s="1448"/>
      <c r="FDK60" s="1451"/>
      <c r="FDL60" s="1447"/>
      <c r="FDM60" s="1448"/>
      <c r="FDN60" s="1448"/>
      <c r="FDO60" s="1448"/>
      <c r="FDP60" s="1449"/>
      <c r="FDQ60" s="1771"/>
      <c r="FDR60" s="1447"/>
      <c r="FDS60" s="1448"/>
      <c r="FDT60" s="1448"/>
      <c r="FDU60" s="1448"/>
      <c r="FDV60" s="1449"/>
      <c r="FDW60" s="1450"/>
      <c r="FDX60" s="1448"/>
      <c r="FDY60" s="1448"/>
      <c r="FDZ60" s="1448"/>
      <c r="FEA60" s="1451"/>
      <c r="FEB60" s="1447"/>
      <c r="FEC60" s="1448"/>
      <c r="FED60" s="1448"/>
      <c r="FEE60" s="1448"/>
      <c r="FEF60" s="1449"/>
      <c r="FEG60" s="1771"/>
      <c r="FEH60" s="1447"/>
      <c r="FEI60" s="1448"/>
      <c r="FEJ60" s="1448"/>
      <c r="FEK60" s="1448"/>
      <c r="FEL60" s="1449"/>
      <c r="FEM60" s="1450"/>
      <c r="FEN60" s="1448"/>
      <c r="FEO60" s="1448"/>
      <c r="FEP60" s="1448"/>
      <c r="FEQ60" s="1451"/>
      <c r="FER60" s="1447"/>
      <c r="FES60" s="1448"/>
      <c r="FET60" s="1448"/>
      <c r="FEU60" s="1448"/>
      <c r="FEV60" s="1449"/>
      <c r="FEW60" s="1771"/>
      <c r="FEX60" s="1447"/>
      <c r="FEY60" s="1448"/>
      <c r="FEZ60" s="1448"/>
      <c r="FFA60" s="1448"/>
      <c r="FFB60" s="1449"/>
      <c r="FFC60" s="1450"/>
      <c r="FFD60" s="1448"/>
      <c r="FFE60" s="1448"/>
      <c r="FFF60" s="1448"/>
      <c r="FFG60" s="1451"/>
      <c r="FFH60" s="1447"/>
      <c r="FFI60" s="1448"/>
      <c r="FFJ60" s="1448"/>
      <c r="FFK60" s="1448"/>
      <c r="FFL60" s="1449"/>
      <c r="FFM60" s="1771"/>
      <c r="FFN60" s="1447"/>
      <c r="FFO60" s="1448"/>
      <c r="FFP60" s="1448"/>
      <c r="FFQ60" s="1448"/>
      <c r="FFR60" s="1449"/>
      <c r="FFS60" s="1450"/>
      <c r="FFT60" s="1448"/>
      <c r="FFU60" s="1448"/>
      <c r="FFV60" s="1448"/>
      <c r="FFW60" s="1451"/>
      <c r="FFX60" s="1447"/>
      <c r="FFY60" s="1448"/>
      <c r="FFZ60" s="1448"/>
      <c r="FGA60" s="1448"/>
      <c r="FGB60" s="1449"/>
      <c r="FGC60" s="1771"/>
      <c r="FGD60" s="1447"/>
      <c r="FGE60" s="1448"/>
      <c r="FGF60" s="1448"/>
      <c r="FGG60" s="1448"/>
      <c r="FGH60" s="1449"/>
      <c r="FGI60" s="1450"/>
      <c r="FGJ60" s="1448"/>
      <c r="FGK60" s="1448"/>
      <c r="FGL60" s="1448"/>
      <c r="FGM60" s="1451"/>
      <c r="FGN60" s="1447"/>
      <c r="FGO60" s="1448"/>
      <c r="FGP60" s="1448"/>
      <c r="FGQ60" s="1448"/>
      <c r="FGR60" s="1449"/>
      <c r="FGS60" s="1771"/>
      <c r="FGT60" s="1447"/>
      <c r="FGU60" s="1448"/>
      <c r="FGV60" s="1448"/>
      <c r="FGW60" s="1448"/>
      <c r="FGX60" s="1449"/>
      <c r="FGY60" s="1450"/>
      <c r="FGZ60" s="1448"/>
      <c r="FHA60" s="1448"/>
      <c r="FHB60" s="1448"/>
      <c r="FHC60" s="1451"/>
      <c r="FHD60" s="1447"/>
      <c r="FHE60" s="1448"/>
      <c r="FHF60" s="1448"/>
      <c r="FHG60" s="1448"/>
      <c r="FHH60" s="1449"/>
      <c r="FHI60" s="1771"/>
      <c r="FHJ60" s="1447"/>
      <c r="FHK60" s="1448"/>
      <c r="FHL60" s="1448"/>
      <c r="FHM60" s="1448"/>
      <c r="FHN60" s="1449"/>
      <c r="FHO60" s="1450"/>
      <c r="FHP60" s="1448"/>
      <c r="FHQ60" s="1448"/>
      <c r="FHR60" s="1448"/>
      <c r="FHS60" s="1451"/>
      <c r="FHT60" s="1447"/>
      <c r="FHU60" s="1448"/>
      <c r="FHV60" s="1448"/>
      <c r="FHW60" s="1448"/>
      <c r="FHX60" s="1449"/>
      <c r="FHY60" s="1771"/>
      <c r="FHZ60" s="1447"/>
      <c r="FIA60" s="1448"/>
      <c r="FIB60" s="1448"/>
      <c r="FIC60" s="1448"/>
      <c r="FID60" s="1449"/>
      <c r="FIE60" s="1450"/>
      <c r="FIF60" s="1448"/>
      <c r="FIG60" s="1448"/>
      <c r="FIH60" s="1448"/>
      <c r="FII60" s="1451"/>
      <c r="FIJ60" s="1447"/>
      <c r="FIK60" s="1448"/>
      <c r="FIL60" s="1448"/>
      <c r="FIM60" s="1448"/>
      <c r="FIN60" s="1449"/>
      <c r="FIO60" s="1771"/>
      <c r="FIP60" s="1447"/>
      <c r="FIQ60" s="1448"/>
      <c r="FIR60" s="1448"/>
      <c r="FIS60" s="1448"/>
      <c r="FIT60" s="1449"/>
      <c r="FIU60" s="1450"/>
      <c r="FIV60" s="1448"/>
      <c r="FIW60" s="1448"/>
      <c r="FIX60" s="1448"/>
      <c r="FIY60" s="1451"/>
      <c r="FIZ60" s="1447"/>
      <c r="FJA60" s="1448"/>
      <c r="FJB60" s="1448"/>
      <c r="FJC60" s="1448"/>
      <c r="FJD60" s="1449"/>
      <c r="FJE60" s="1771"/>
      <c r="FJF60" s="1447"/>
      <c r="FJG60" s="1448"/>
      <c r="FJH60" s="1448"/>
      <c r="FJI60" s="1448"/>
      <c r="FJJ60" s="1449"/>
      <c r="FJK60" s="1450"/>
      <c r="FJL60" s="1448"/>
      <c r="FJM60" s="1448"/>
      <c r="FJN60" s="1448"/>
      <c r="FJO60" s="1451"/>
      <c r="FJP60" s="1447"/>
      <c r="FJQ60" s="1448"/>
      <c r="FJR60" s="1448"/>
      <c r="FJS60" s="1448"/>
      <c r="FJT60" s="1449"/>
      <c r="FJU60" s="1771"/>
      <c r="FJV60" s="1447"/>
      <c r="FJW60" s="1448"/>
      <c r="FJX60" s="1448"/>
      <c r="FJY60" s="1448"/>
      <c r="FJZ60" s="1449"/>
      <c r="FKA60" s="1450"/>
      <c r="FKB60" s="1448"/>
      <c r="FKC60" s="1448"/>
      <c r="FKD60" s="1448"/>
      <c r="FKE60" s="1451"/>
      <c r="FKF60" s="1447"/>
      <c r="FKG60" s="1448"/>
      <c r="FKH60" s="1448"/>
      <c r="FKI60" s="1448"/>
      <c r="FKJ60" s="1449"/>
      <c r="FKK60" s="1771"/>
      <c r="FKL60" s="1447"/>
      <c r="FKM60" s="1448"/>
      <c r="FKN60" s="1448"/>
      <c r="FKO60" s="1448"/>
      <c r="FKP60" s="1449"/>
      <c r="FKQ60" s="1450"/>
      <c r="FKR60" s="1448"/>
      <c r="FKS60" s="1448"/>
      <c r="FKT60" s="1448"/>
      <c r="FKU60" s="1451"/>
      <c r="FKV60" s="1447"/>
      <c r="FKW60" s="1448"/>
      <c r="FKX60" s="1448"/>
      <c r="FKY60" s="1448"/>
      <c r="FKZ60" s="1449"/>
      <c r="FLA60" s="1771"/>
      <c r="FLB60" s="1447"/>
      <c r="FLC60" s="1448"/>
      <c r="FLD60" s="1448"/>
      <c r="FLE60" s="1448"/>
      <c r="FLF60" s="1449"/>
      <c r="FLG60" s="1450"/>
      <c r="FLH60" s="1448"/>
      <c r="FLI60" s="1448"/>
      <c r="FLJ60" s="1448"/>
      <c r="FLK60" s="1451"/>
      <c r="FLL60" s="1447"/>
      <c r="FLM60" s="1448"/>
      <c r="FLN60" s="1448"/>
      <c r="FLO60" s="1448"/>
      <c r="FLP60" s="1449"/>
      <c r="FLQ60" s="1771"/>
      <c r="FLR60" s="1447"/>
      <c r="FLS60" s="1448"/>
      <c r="FLT60" s="1448"/>
      <c r="FLU60" s="1448"/>
      <c r="FLV60" s="1449"/>
      <c r="FLW60" s="1450"/>
      <c r="FLX60" s="1448"/>
      <c r="FLY60" s="1448"/>
      <c r="FLZ60" s="1448"/>
      <c r="FMA60" s="1451"/>
      <c r="FMB60" s="1447"/>
      <c r="FMC60" s="1448"/>
      <c r="FMD60" s="1448"/>
      <c r="FME60" s="1448"/>
      <c r="FMF60" s="1449"/>
      <c r="FMG60" s="1771"/>
      <c r="FMH60" s="1447"/>
      <c r="FMI60" s="1448"/>
      <c r="FMJ60" s="1448"/>
      <c r="FMK60" s="1448"/>
      <c r="FML60" s="1449"/>
      <c r="FMM60" s="1450"/>
      <c r="FMN60" s="1448"/>
      <c r="FMO60" s="1448"/>
      <c r="FMP60" s="1448"/>
      <c r="FMQ60" s="1451"/>
      <c r="FMR60" s="1447"/>
      <c r="FMS60" s="1448"/>
      <c r="FMT60" s="1448"/>
      <c r="FMU60" s="1448"/>
      <c r="FMV60" s="1449"/>
      <c r="FMW60" s="1771"/>
      <c r="FMX60" s="1447"/>
      <c r="FMY60" s="1448"/>
      <c r="FMZ60" s="1448"/>
      <c r="FNA60" s="1448"/>
      <c r="FNB60" s="1449"/>
      <c r="FNC60" s="1450"/>
      <c r="FND60" s="1448"/>
      <c r="FNE60" s="1448"/>
      <c r="FNF60" s="1448"/>
      <c r="FNG60" s="1451"/>
      <c r="FNH60" s="1447"/>
      <c r="FNI60" s="1448"/>
      <c r="FNJ60" s="1448"/>
      <c r="FNK60" s="1448"/>
      <c r="FNL60" s="1449"/>
      <c r="FNM60" s="1771"/>
      <c r="FNN60" s="1447"/>
      <c r="FNO60" s="1448"/>
      <c r="FNP60" s="1448"/>
      <c r="FNQ60" s="1448"/>
      <c r="FNR60" s="1449"/>
      <c r="FNS60" s="1450"/>
      <c r="FNT60" s="1448"/>
      <c r="FNU60" s="1448"/>
      <c r="FNV60" s="1448"/>
      <c r="FNW60" s="1451"/>
      <c r="FNX60" s="1447"/>
      <c r="FNY60" s="1448"/>
      <c r="FNZ60" s="1448"/>
      <c r="FOA60" s="1448"/>
      <c r="FOB60" s="1449"/>
      <c r="FOC60" s="1771"/>
      <c r="FOD60" s="1447"/>
      <c r="FOE60" s="1448"/>
      <c r="FOF60" s="1448"/>
      <c r="FOG60" s="1448"/>
      <c r="FOH60" s="1449"/>
      <c r="FOI60" s="1450"/>
      <c r="FOJ60" s="1448"/>
      <c r="FOK60" s="1448"/>
      <c r="FOL60" s="1448"/>
      <c r="FOM60" s="1451"/>
      <c r="FON60" s="1447"/>
      <c r="FOO60" s="1448"/>
      <c r="FOP60" s="1448"/>
      <c r="FOQ60" s="1448"/>
      <c r="FOR60" s="1449"/>
      <c r="FOS60" s="1771"/>
      <c r="FOT60" s="1447"/>
      <c r="FOU60" s="1448"/>
      <c r="FOV60" s="1448"/>
      <c r="FOW60" s="1448"/>
      <c r="FOX60" s="1449"/>
      <c r="FOY60" s="1450"/>
      <c r="FOZ60" s="1448"/>
      <c r="FPA60" s="1448"/>
      <c r="FPB60" s="1448"/>
      <c r="FPC60" s="1451"/>
      <c r="FPD60" s="1447"/>
      <c r="FPE60" s="1448"/>
      <c r="FPF60" s="1448"/>
      <c r="FPG60" s="1448"/>
      <c r="FPH60" s="1449"/>
      <c r="FPI60" s="1771"/>
      <c r="FPJ60" s="1447"/>
      <c r="FPK60" s="1448"/>
      <c r="FPL60" s="1448"/>
      <c r="FPM60" s="1448"/>
      <c r="FPN60" s="1449"/>
      <c r="FPO60" s="1450"/>
      <c r="FPP60" s="1448"/>
      <c r="FPQ60" s="1448"/>
      <c r="FPR60" s="1448"/>
      <c r="FPS60" s="1451"/>
      <c r="FPT60" s="1447"/>
      <c r="FPU60" s="1448"/>
      <c r="FPV60" s="1448"/>
      <c r="FPW60" s="1448"/>
      <c r="FPX60" s="1449"/>
      <c r="FPY60" s="1771"/>
      <c r="FPZ60" s="1447"/>
      <c r="FQA60" s="1448"/>
      <c r="FQB60" s="1448"/>
      <c r="FQC60" s="1448"/>
      <c r="FQD60" s="1449"/>
      <c r="FQE60" s="1450"/>
      <c r="FQF60" s="1448"/>
      <c r="FQG60" s="1448"/>
      <c r="FQH60" s="1448"/>
      <c r="FQI60" s="1451"/>
      <c r="FQJ60" s="1447"/>
      <c r="FQK60" s="1448"/>
      <c r="FQL60" s="1448"/>
      <c r="FQM60" s="1448"/>
      <c r="FQN60" s="1449"/>
      <c r="FQO60" s="1771"/>
      <c r="FQP60" s="1447"/>
      <c r="FQQ60" s="1448"/>
      <c r="FQR60" s="1448"/>
      <c r="FQS60" s="1448"/>
      <c r="FQT60" s="1449"/>
      <c r="FQU60" s="1450"/>
      <c r="FQV60" s="1448"/>
      <c r="FQW60" s="1448"/>
      <c r="FQX60" s="1448"/>
      <c r="FQY60" s="1451"/>
      <c r="FQZ60" s="1447"/>
      <c r="FRA60" s="1448"/>
      <c r="FRB60" s="1448"/>
      <c r="FRC60" s="1448"/>
      <c r="FRD60" s="1449"/>
      <c r="FRE60" s="1771"/>
      <c r="FRF60" s="1447"/>
      <c r="FRG60" s="1448"/>
      <c r="FRH60" s="1448"/>
      <c r="FRI60" s="1448"/>
      <c r="FRJ60" s="1449"/>
      <c r="FRK60" s="1450"/>
      <c r="FRL60" s="1448"/>
      <c r="FRM60" s="1448"/>
      <c r="FRN60" s="1448"/>
      <c r="FRO60" s="1451"/>
      <c r="FRP60" s="1447"/>
      <c r="FRQ60" s="1448"/>
      <c r="FRR60" s="1448"/>
      <c r="FRS60" s="1448"/>
      <c r="FRT60" s="1449"/>
      <c r="FRU60" s="1771"/>
      <c r="FRV60" s="1447"/>
      <c r="FRW60" s="1448"/>
      <c r="FRX60" s="1448"/>
      <c r="FRY60" s="1448"/>
      <c r="FRZ60" s="1449"/>
      <c r="FSA60" s="1450"/>
      <c r="FSB60" s="1448"/>
      <c r="FSC60" s="1448"/>
      <c r="FSD60" s="1448"/>
      <c r="FSE60" s="1451"/>
      <c r="FSF60" s="1447"/>
      <c r="FSG60" s="1448"/>
      <c r="FSH60" s="1448"/>
      <c r="FSI60" s="1448"/>
      <c r="FSJ60" s="1449"/>
      <c r="FSK60" s="1771"/>
      <c r="FSL60" s="1447"/>
      <c r="FSM60" s="1448"/>
      <c r="FSN60" s="1448"/>
      <c r="FSO60" s="1448"/>
      <c r="FSP60" s="1449"/>
      <c r="FSQ60" s="1450"/>
      <c r="FSR60" s="1448"/>
      <c r="FSS60" s="1448"/>
      <c r="FST60" s="1448"/>
      <c r="FSU60" s="1451"/>
      <c r="FSV60" s="1447"/>
      <c r="FSW60" s="1448"/>
      <c r="FSX60" s="1448"/>
      <c r="FSY60" s="1448"/>
      <c r="FSZ60" s="1449"/>
      <c r="FTA60" s="1771"/>
      <c r="FTB60" s="1447"/>
      <c r="FTC60" s="1448"/>
      <c r="FTD60" s="1448"/>
      <c r="FTE60" s="1448"/>
      <c r="FTF60" s="1449"/>
      <c r="FTG60" s="1450"/>
      <c r="FTH60" s="1448"/>
      <c r="FTI60" s="1448"/>
      <c r="FTJ60" s="1448"/>
      <c r="FTK60" s="1451"/>
      <c r="FTL60" s="1447"/>
      <c r="FTM60" s="1448"/>
      <c r="FTN60" s="1448"/>
      <c r="FTO60" s="1448"/>
      <c r="FTP60" s="1449"/>
      <c r="FTQ60" s="1771"/>
      <c r="FTR60" s="1447"/>
      <c r="FTS60" s="1448"/>
      <c r="FTT60" s="1448"/>
      <c r="FTU60" s="1448"/>
      <c r="FTV60" s="1449"/>
      <c r="FTW60" s="1450"/>
      <c r="FTX60" s="1448"/>
      <c r="FTY60" s="1448"/>
      <c r="FTZ60" s="1448"/>
      <c r="FUA60" s="1451"/>
      <c r="FUB60" s="1447"/>
      <c r="FUC60" s="1448"/>
      <c r="FUD60" s="1448"/>
      <c r="FUE60" s="1448"/>
      <c r="FUF60" s="1449"/>
      <c r="FUG60" s="1771"/>
      <c r="FUH60" s="1447"/>
      <c r="FUI60" s="1448"/>
      <c r="FUJ60" s="1448"/>
      <c r="FUK60" s="1448"/>
      <c r="FUL60" s="1449"/>
      <c r="FUM60" s="1450"/>
      <c r="FUN60" s="1448"/>
      <c r="FUO60" s="1448"/>
      <c r="FUP60" s="1448"/>
      <c r="FUQ60" s="1451"/>
      <c r="FUR60" s="1447"/>
      <c r="FUS60" s="1448"/>
      <c r="FUT60" s="1448"/>
      <c r="FUU60" s="1448"/>
      <c r="FUV60" s="1449"/>
      <c r="FUW60" s="1771"/>
      <c r="FUX60" s="1447"/>
      <c r="FUY60" s="1448"/>
      <c r="FUZ60" s="1448"/>
      <c r="FVA60" s="1448"/>
      <c r="FVB60" s="1449"/>
      <c r="FVC60" s="1450"/>
      <c r="FVD60" s="1448"/>
      <c r="FVE60" s="1448"/>
      <c r="FVF60" s="1448"/>
      <c r="FVG60" s="1451"/>
      <c r="FVH60" s="1447"/>
      <c r="FVI60" s="1448"/>
      <c r="FVJ60" s="1448"/>
      <c r="FVK60" s="1448"/>
      <c r="FVL60" s="1449"/>
      <c r="FVM60" s="1771"/>
      <c r="FVN60" s="1447"/>
      <c r="FVO60" s="1448"/>
      <c r="FVP60" s="1448"/>
      <c r="FVQ60" s="1448"/>
      <c r="FVR60" s="1449"/>
      <c r="FVS60" s="1450"/>
      <c r="FVT60" s="1448"/>
      <c r="FVU60" s="1448"/>
      <c r="FVV60" s="1448"/>
      <c r="FVW60" s="1451"/>
      <c r="FVX60" s="1447"/>
      <c r="FVY60" s="1448"/>
      <c r="FVZ60" s="1448"/>
      <c r="FWA60" s="1448"/>
      <c r="FWB60" s="1449"/>
      <c r="FWC60" s="1771"/>
      <c r="FWD60" s="1447"/>
      <c r="FWE60" s="1448"/>
      <c r="FWF60" s="1448"/>
      <c r="FWG60" s="1448"/>
      <c r="FWH60" s="1449"/>
      <c r="FWI60" s="1450"/>
      <c r="FWJ60" s="1448"/>
      <c r="FWK60" s="1448"/>
      <c r="FWL60" s="1448"/>
      <c r="FWM60" s="1451"/>
      <c r="FWN60" s="1447"/>
      <c r="FWO60" s="1448"/>
      <c r="FWP60" s="1448"/>
      <c r="FWQ60" s="1448"/>
      <c r="FWR60" s="1449"/>
      <c r="FWS60" s="1771"/>
      <c r="FWT60" s="1447"/>
      <c r="FWU60" s="1448"/>
      <c r="FWV60" s="1448"/>
      <c r="FWW60" s="1448"/>
      <c r="FWX60" s="1449"/>
      <c r="FWY60" s="1450"/>
      <c r="FWZ60" s="1448"/>
      <c r="FXA60" s="1448"/>
      <c r="FXB60" s="1448"/>
      <c r="FXC60" s="1451"/>
      <c r="FXD60" s="1447"/>
      <c r="FXE60" s="1448"/>
      <c r="FXF60" s="1448"/>
      <c r="FXG60" s="1448"/>
      <c r="FXH60" s="1449"/>
      <c r="FXI60" s="1771"/>
      <c r="FXJ60" s="1447"/>
      <c r="FXK60" s="1448"/>
      <c r="FXL60" s="1448"/>
      <c r="FXM60" s="1448"/>
      <c r="FXN60" s="1449"/>
      <c r="FXO60" s="1450"/>
      <c r="FXP60" s="1448"/>
      <c r="FXQ60" s="1448"/>
      <c r="FXR60" s="1448"/>
      <c r="FXS60" s="1451"/>
      <c r="FXT60" s="1447"/>
      <c r="FXU60" s="1448"/>
      <c r="FXV60" s="1448"/>
      <c r="FXW60" s="1448"/>
      <c r="FXX60" s="1449"/>
      <c r="FXY60" s="1771"/>
      <c r="FXZ60" s="1447"/>
      <c r="FYA60" s="1448"/>
      <c r="FYB60" s="1448"/>
      <c r="FYC60" s="1448"/>
      <c r="FYD60" s="1449"/>
      <c r="FYE60" s="1450"/>
      <c r="FYF60" s="1448"/>
      <c r="FYG60" s="1448"/>
      <c r="FYH60" s="1448"/>
      <c r="FYI60" s="1451"/>
      <c r="FYJ60" s="1447"/>
      <c r="FYK60" s="1448"/>
      <c r="FYL60" s="1448"/>
      <c r="FYM60" s="1448"/>
      <c r="FYN60" s="1449"/>
      <c r="FYO60" s="1771"/>
      <c r="FYP60" s="1447"/>
      <c r="FYQ60" s="1448"/>
      <c r="FYR60" s="1448"/>
      <c r="FYS60" s="1448"/>
      <c r="FYT60" s="1449"/>
      <c r="FYU60" s="1450"/>
      <c r="FYV60" s="1448"/>
      <c r="FYW60" s="1448"/>
      <c r="FYX60" s="1448"/>
      <c r="FYY60" s="1451"/>
      <c r="FYZ60" s="1447"/>
      <c r="FZA60" s="1448"/>
      <c r="FZB60" s="1448"/>
      <c r="FZC60" s="1448"/>
      <c r="FZD60" s="1449"/>
      <c r="FZE60" s="1771"/>
      <c r="FZF60" s="1447"/>
      <c r="FZG60" s="1448"/>
      <c r="FZH60" s="1448"/>
      <c r="FZI60" s="1448"/>
      <c r="FZJ60" s="1449"/>
      <c r="FZK60" s="1450"/>
      <c r="FZL60" s="1448"/>
      <c r="FZM60" s="1448"/>
      <c r="FZN60" s="1448"/>
      <c r="FZO60" s="1451"/>
      <c r="FZP60" s="1447"/>
      <c r="FZQ60" s="1448"/>
      <c r="FZR60" s="1448"/>
      <c r="FZS60" s="1448"/>
      <c r="FZT60" s="1449"/>
      <c r="FZU60" s="1771"/>
      <c r="FZV60" s="1447"/>
      <c r="FZW60" s="1448"/>
      <c r="FZX60" s="1448"/>
      <c r="FZY60" s="1448"/>
      <c r="FZZ60" s="1449"/>
      <c r="GAA60" s="1450"/>
      <c r="GAB60" s="1448"/>
      <c r="GAC60" s="1448"/>
      <c r="GAD60" s="1448"/>
      <c r="GAE60" s="1451"/>
      <c r="GAF60" s="1447"/>
      <c r="GAG60" s="1448"/>
      <c r="GAH60" s="1448"/>
      <c r="GAI60" s="1448"/>
      <c r="GAJ60" s="1449"/>
      <c r="GAK60" s="1771"/>
      <c r="GAL60" s="1447"/>
      <c r="GAM60" s="1448"/>
      <c r="GAN60" s="1448"/>
      <c r="GAO60" s="1448"/>
      <c r="GAP60" s="1449"/>
      <c r="GAQ60" s="1450"/>
      <c r="GAR60" s="1448"/>
      <c r="GAS60" s="1448"/>
      <c r="GAT60" s="1448"/>
      <c r="GAU60" s="1451"/>
      <c r="GAV60" s="1447"/>
      <c r="GAW60" s="1448"/>
      <c r="GAX60" s="1448"/>
      <c r="GAY60" s="1448"/>
      <c r="GAZ60" s="1449"/>
      <c r="GBA60" s="1771"/>
      <c r="GBB60" s="1447"/>
      <c r="GBC60" s="1448"/>
      <c r="GBD60" s="1448"/>
      <c r="GBE60" s="1448"/>
      <c r="GBF60" s="1449"/>
      <c r="GBG60" s="1450"/>
      <c r="GBH60" s="1448"/>
      <c r="GBI60" s="1448"/>
      <c r="GBJ60" s="1448"/>
      <c r="GBK60" s="1451"/>
      <c r="GBL60" s="1447"/>
      <c r="GBM60" s="1448"/>
      <c r="GBN60" s="1448"/>
      <c r="GBO60" s="1448"/>
      <c r="GBP60" s="1449"/>
      <c r="GBQ60" s="1771"/>
      <c r="GBR60" s="1447"/>
      <c r="GBS60" s="1448"/>
      <c r="GBT60" s="1448"/>
      <c r="GBU60" s="1448"/>
      <c r="GBV60" s="1449"/>
      <c r="GBW60" s="1450"/>
      <c r="GBX60" s="1448"/>
      <c r="GBY60" s="1448"/>
      <c r="GBZ60" s="1448"/>
      <c r="GCA60" s="1451"/>
      <c r="GCB60" s="1447"/>
      <c r="GCC60" s="1448"/>
      <c r="GCD60" s="1448"/>
      <c r="GCE60" s="1448"/>
      <c r="GCF60" s="1449"/>
      <c r="GCG60" s="1771"/>
      <c r="GCH60" s="1447"/>
      <c r="GCI60" s="1448"/>
      <c r="GCJ60" s="1448"/>
      <c r="GCK60" s="1448"/>
      <c r="GCL60" s="1449"/>
      <c r="GCM60" s="1450"/>
      <c r="GCN60" s="1448"/>
      <c r="GCO60" s="1448"/>
      <c r="GCP60" s="1448"/>
      <c r="GCQ60" s="1451"/>
      <c r="GCR60" s="1447"/>
      <c r="GCS60" s="1448"/>
      <c r="GCT60" s="1448"/>
      <c r="GCU60" s="1448"/>
      <c r="GCV60" s="1449"/>
      <c r="GCW60" s="1771"/>
      <c r="GCX60" s="1447"/>
      <c r="GCY60" s="1448"/>
      <c r="GCZ60" s="1448"/>
      <c r="GDA60" s="1448"/>
      <c r="GDB60" s="1449"/>
      <c r="GDC60" s="1450"/>
      <c r="GDD60" s="1448"/>
      <c r="GDE60" s="1448"/>
      <c r="GDF60" s="1448"/>
      <c r="GDG60" s="1451"/>
      <c r="GDH60" s="1447"/>
      <c r="GDI60" s="1448"/>
      <c r="GDJ60" s="1448"/>
      <c r="GDK60" s="1448"/>
      <c r="GDL60" s="1449"/>
      <c r="GDM60" s="1771"/>
      <c r="GDN60" s="1447"/>
      <c r="GDO60" s="1448"/>
      <c r="GDP60" s="1448"/>
      <c r="GDQ60" s="1448"/>
      <c r="GDR60" s="1449"/>
      <c r="GDS60" s="1450"/>
      <c r="GDT60" s="1448"/>
      <c r="GDU60" s="1448"/>
      <c r="GDV60" s="1448"/>
      <c r="GDW60" s="1451"/>
      <c r="GDX60" s="1447"/>
      <c r="GDY60" s="1448"/>
      <c r="GDZ60" s="1448"/>
      <c r="GEA60" s="1448"/>
      <c r="GEB60" s="1449"/>
      <c r="GEC60" s="1771"/>
      <c r="GED60" s="1447"/>
      <c r="GEE60" s="1448"/>
      <c r="GEF60" s="1448"/>
      <c r="GEG60" s="1448"/>
      <c r="GEH60" s="1449"/>
      <c r="GEI60" s="1450"/>
      <c r="GEJ60" s="1448"/>
      <c r="GEK60" s="1448"/>
      <c r="GEL60" s="1448"/>
      <c r="GEM60" s="1451"/>
      <c r="GEN60" s="1447"/>
      <c r="GEO60" s="1448"/>
      <c r="GEP60" s="1448"/>
      <c r="GEQ60" s="1448"/>
      <c r="GER60" s="1449"/>
      <c r="GES60" s="1771"/>
      <c r="GET60" s="1447"/>
      <c r="GEU60" s="1448"/>
      <c r="GEV60" s="1448"/>
      <c r="GEW60" s="1448"/>
      <c r="GEX60" s="1449"/>
      <c r="GEY60" s="1450"/>
      <c r="GEZ60" s="1448"/>
      <c r="GFA60" s="1448"/>
      <c r="GFB60" s="1448"/>
      <c r="GFC60" s="1451"/>
      <c r="GFD60" s="1447"/>
      <c r="GFE60" s="1448"/>
      <c r="GFF60" s="1448"/>
      <c r="GFG60" s="1448"/>
      <c r="GFH60" s="1449"/>
      <c r="GFI60" s="1771"/>
      <c r="GFJ60" s="1447"/>
      <c r="GFK60" s="1448"/>
      <c r="GFL60" s="1448"/>
      <c r="GFM60" s="1448"/>
      <c r="GFN60" s="1449"/>
      <c r="GFO60" s="1450"/>
      <c r="GFP60" s="1448"/>
      <c r="GFQ60" s="1448"/>
      <c r="GFR60" s="1448"/>
      <c r="GFS60" s="1451"/>
      <c r="GFT60" s="1447"/>
      <c r="GFU60" s="1448"/>
      <c r="GFV60" s="1448"/>
      <c r="GFW60" s="1448"/>
      <c r="GFX60" s="1449"/>
      <c r="GFY60" s="1771"/>
      <c r="GFZ60" s="1447"/>
      <c r="GGA60" s="1448"/>
      <c r="GGB60" s="1448"/>
      <c r="GGC60" s="1448"/>
      <c r="GGD60" s="1449"/>
      <c r="GGE60" s="1450"/>
      <c r="GGF60" s="1448"/>
      <c r="GGG60" s="1448"/>
      <c r="GGH60" s="1448"/>
      <c r="GGI60" s="1451"/>
      <c r="GGJ60" s="1447"/>
      <c r="GGK60" s="1448"/>
      <c r="GGL60" s="1448"/>
      <c r="GGM60" s="1448"/>
      <c r="GGN60" s="1449"/>
      <c r="GGO60" s="1771"/>
      <c r="GGP60" s="1447"/>
      <c r="GGQ60" s="1448"/>
      <c r="GGR60" s="1448"/>
      <c r="GGS60" s="1448"/>
      <c r="GGT60" s="1449"/>
      <c r="GGU60" s="1450"/>
      <c r="GGV60" s="1448"/>
      <c r="GGW60" s="1448"/>
      <c r="GGX60" s="1448"/>
      <c r="GGY60" s="1451"/>
      <c r="GGZ60" s="1447"/>
      <c r="GHA60" s="1448"/>
      <c r="GHB60" s="1448"/>
      <c r="GHC60" s="1448"/>
      <c r="GHD60" s="1449"/>
      <c r="GHE60" s="1771"/>
      <c r="GHF60" s="1447"/>
      <c r="GHG60" s="1448"/>
      <c r="GHH60" s="1448"/>
      <c r="GHI60" s="1448"/>
      <c r="GHJ60" s="1449"/>
      <c r="GHK60" s="1450"/>
      <c r="GHL60" s="1448"/>
      <c r="GHM60" s="1448"/>
      <c r="GHN60" s="1448"/>
      <c r="GHO60" s="1451"/>
      <c r="GHP60" s="1447"/>
      <c r="GHQ60" s="1448"/>
      <c r="GHR60" s="1448"/>
      <c r="GHS60" s="1448"/>
      <c r="GHT60" s="1449"/>
      <c r="GHU60" s="1771"/>
      <c r="GHV60" s="1447"/>
      <c r="GHW60" s="1448"/>
      <c r="GHX60" s="1448"/>
      <c r="GHY60" s="1448"/>
      <c r="GHZ60" s="1449"/>
      <c r="GIA60" s="1450"/>
      <c r="GIB60" s="1448"/>
      <c r="GIC60" s="1448"/>
      <c r="GID60" s="1448"/>
      <c r="GIE60" s="1451"/>
      <c r="GIF60" s="1447"/>
      <c r="GIG60" s="1448"/>
      <c r="GIH60" s="1448"/>
      <c r="GII60" s="1448"/>
      <c r="GIJ60" s="1449"/>
      <c r="GIK60" s="1771"/>
      <c r="GIL60" s="1447"/>
      <c r="GIM60" s="1448"/>
      <c r="GIN60" s="1448"/>
      <c r="GIO60" s="1448"/>
      <c r="GIP60" s="1449"/>
      <c r="GIQ60" s="1450"/>
      <c r="GIR60" s="1448"/>
      <c r="GIS60" s="1448"/>
      <c r="GIT60" s="1448"/>
      <c r="GIU60" s="1451"/>
      <c r="GIV60" s="1447"/>
      <c r="GIW60" s="1448"/>
      <c r="GIX60" s="1448"/>
      <c r="GIY60" s="1448"/>
      <c r="GIZ60" s="1449"/>
      <c r="GJA60" s="1771"/>
      <c r="GJB60" s="1447"/>
      <c r="GJC60" s="1448"/>
      <c r="GJD60" s="1448"/>
      <c r="GJE60" s="1448"/>
      <c r="GJF60" s="1449"/>
      <c r="GJG60" s="1450"/>
      <c r="GJH60" s="1448"/>
      <c r="GJI60" s="1448"/>
      <c r="GJJ60" s="1448"/>
      <c r="GJK60" s="1451"/>
      <c r="GJL60" s="1447"/>
      <c r="GJM60" s="1448"/>
      <c r="GJN60" s="1448"/>
      <c r="GJO60" s="1448"/>
      <c r="GJP60" s="1449"/>
      <c r="GJQ60" s="1771"/>
      <c r="GJR60" s="1447"/>
      <c r="GJS60" s="1448"/>
      <c r="GJT60" s="1448"/>
      <c r="GJU60" s="1448"/>
      <c r="GJV60" s="1449"/>
      <c r="GJW60" s="1450"/>
      <c r="GJX60" s="1448"/>
      <c r="GJY60" s="1448"/>
      <c r="GJZ60" s="1448"/>
      <c r="GKA60" s="1451"/>
      <c r="GKB60" s="1447"/>
      <c r="GKC60" s="1448"/>
      <c r="GKD60" s="1448"/>
      <c r="GKE60" s="1448"/>
      <c r="GKF60" s="1449"/>
      <c r="GKG60" s="1771"/>
      <c r="GKH60" s="1447"/>
      <c r="GKI60" s="1448"/>
      <c r="GKJ60" s="1448"/>
      <c r="GKK60" s="1448"/>
      <c r="GKL60" s="1449"/>
      <c r="GKM60" s="1450"/>
      <c r="GKN60" s="1448"/>
      <c r="GKO60" s="1448"/>
      <c r="GKP60" s="1448"/>
      <c r="GKQ60" s="1451"/>
      <c r="GKR60" s="1447"/>
      <c r="GKS60" s="1448"/>
      <c r="GKT60" s="1448"/>
      <c r="GKU60" s="1448"/>
      <c r="GKV60" s="1449"/>
      <c r="GKW60" s="1771"/>
      <c r="GKX60" s="1447"/>
      <c r="GKY60" s="1448"/>
      <c r="GKZ60" s="1448"/>
      <c r="GLA60" s="1448"/>
      <c r="GLB60" s="1449"/>
      <c r="GLC60" s="1450"/>
      <c r="GLD60" s="1448"/>
      <c r="GLE60" s="1448"/>
      <c r="GLF60" s="1448"/>
      <c r="GLG60" s="1451"/>
      <c r="GLH60" s="1447"/>
      <c r="GLI60" s="1448"/>
      <c r="GLJ60" s="1448"/>
      <c r="GLK60" s="1448"/>
      <c r="GLL60" s="1449"/>
      <c r="GLM60" s="1771"/>
      <c r="GLN60" s="1447"/>
      <c r="GLO60" s="1448"/>
      <c r="GLP60" s="1448"/>
      <c r="GLQ60" s="1448"/>
      <c r="GLR60" s="1449"/>
      <c r="GLS60" s="1450"/>
      <c r="GLT60" s="1448"/>
      <c r="GLU60" s="1448"/>
      <c r="GLV60" s="1448"/>
      <c r="GLW60" s="1451"/>
      <c r="GLX60" s="1447"/>
      <c r="GLY60" s="1448"/>
      <c r="GLZ60" s="1448"/>
      <c r="GMA60" s="1448"/>
      <c r="GMB60" s="1449"/>
      <c r="GMC60" s="1771"/>
      <c r="GMD60" s="1447"/>
      <c r="GME60" s="1448"/>
      <c r="GMF60" s="1448"/>
      <c r="GMG60" s="1448"/>
      <c r="GMH60" s="1449"/>
      <c r="GMI60" s="1450"/>
      <c r="GMJ60" s="1448"/>
      <c r="GMK60" s="1448"/>
      <c r="GML60" s="1448"/>
      <c r="GMM60" s="1451"/>
      <c r="GMN60" s="1447"/>
      <c r="GMO60" s="1448"/>
      <c r="GMP60" s="1448"/>
      <c r="GMQ60" s="1448"/>
      <c r="GMR60" s="1449"/>
      <c r="GMS60" s="1771"/>
      <c r="GMT60" s="1447"/>
      <c r="GMU60" s="1448"/>
      <c r="GMV60" s="1448"/>
      <c r="GMW60" s="1448"/>
      <c r="GMX60" s="1449"/>
      <c r="GMY60" s="1450"/>
      <c r="GMZ60" s="1448"/>
      <c r="GNA60" s="1448"/>
      <c r="GNB60" s="1448"/>
      <c r="GNC60" s="1451"/>
      <c r="GND60" s="1447"/>
      <c r="GNE60" s="1448"/>
      <c r="GNF60" s="1448"/>
      <c r="GNG60" s="1448"/>
      <c r="GNH60" s="1449"/>
      <c r="GNI60" s="1771"/>
      <c r="GNJ60" s="1447"/>
      <c r="GNK60" s="1448"/>
      <c r="GNL60" s="1448"/>
      <c r="GNM60" s="1448"/>
      <c r="GNN60" s="1449"/>
      <c r="GNO60" s="1450"/>
      <c r="GNP60" s="1448"/>
      <c r="GNQ60" s="1448"/>
      <c r="GNR60" s="1448"/>
      <c r="GNS60" s="1451"/>
      <c r="GNT60" s="1447"/>
      <c r="GNU60" s="1448"/>
      <c r="GNV60" s="1448"/>
      <c r="GNW60" s="1448"/>
      <c r="GNX60" s="1449"/>
      <c r="GNY60" s="1771"/>
      <c r="GNZ60" s="1447"/>
      <c r="GOA60" s="1448"/>
      <c r="GOB60" s="1448"/>
      <c r="GOC60" s="1448"/>
      <c r="GOD60" s="1449"/>
      <c r="GOE60" s="1450"/>
      <c r="GOF60" s="1448"/>
      <c r="GOG60" s="1448"/>
      <c r="GOH60" s="1448"/>
      <c r="GOI60" s="1451"/>
      <c r="GOJ60" s="1447"/>
      <c r="GOK60" s="1448"/>
      <c r="GOL60" s="1448"/>
      <c r="GOM60" s="1448"/>
      <c r="GON60" s="1449"/>
      <c r="GOO60" s="1771"/>
      <c r="GOP60" s="1447"/>
      <c r="GOQ60" s="1448"/>
      <c r="GOR60" s="1448"/>
      <c r="GOS60" s="1448"/>
      <c r="GOT60" s="1449"/>
      <c r="GOU60" s="1450"/>
      <c r="GOV60" s="1448"/>
      <c r="GOW60" s="1448"/>
      <c r="GOX60" s="1448"/>
      <c r="GOY60" s="1451"/>
      <c r="GOZ60" s="1447"/>
      <c r="GPA60" s="1448"/>
      <c r="GPB60" s="1448"/>
      <c r="GPC60" s="1448"/>
      <c r="GPD60" s="1449"/>
      <c r="GPE60" s="1771"/>
      <c r="GPF60" s="1447"/>
      <c r="GPG60" s="1448"/>
      <c r="GPH60" s="1448"/>
      <c r="GPI60" s="1448"/>
      <c r="GPJ60" s="1449"/>
      <c r="GPK60" s="1450"/>
      <c r="GPL60" s="1448"/>
      <c r="GPM60" s="1448"/>
      <c r="GPN60" s="1448"/>
      <c r="GPO60" s="1451"/>
      <c r="GPP60" s="1447"/>
      <c r="GPQ60" s="1448"/>
      <c r="GPR60" s="1448"/>
      <c r="GPS60" s="1448"/>
      <c r="GPT60" s="1449"/>
      <c r="GPU60" s="1771"/>
      <c r="GPV60" s="1447"/>
      <c r="GPW60" s="1448"/>
      <c r="GPX60" s="1448"/>
      <c r="GPY60" s="1448"/>
      <c r="GPZ60" s="1449"/>
      <c r="GQA60" s="1450"/>
      <c r="GQB60" s="1448"/>
      <c r="GQC60" s="1448"/>
      <c r="GQD60" s="1448"/>
      <c r="GQE60" s="1451"/>
      <c r="GQF60" s="1447"/>
      <c r="GQG60" s="1448"/>
      <c r="GQH60" s="1448"/>
      <c r="GQI60" s="1448"/>
      <c r="GQJ60" s="1449"/>
      <c r="GQK60" s="1771"/>
      <c r="GQL60" s="1447"/>
      <c r="GQM60" s="1448"/>
      <c r="GQN60" s="1448"/>
      <c r="GQO60" s="1448"/>
      <c r="GQP60" s="1449"/>
      <c r="GQQ60" s="1450"/>
      <c r="GQR60" s="1448"/>
      <c r="GQS60" s="1448"/>
      <c r="GQT60" s="1448"/>
      <c r="GQU60" s="1451"/>
      <c r="GQV60" s="1447"/>
      <c r="GQW60" s="1448"/>
      <c r="GQX60" s="1448"/>
      <c r="GQY60" s="1448"/>
      <c r="GQZ60" s="1449"/>
      <c r="GRA60" s="1771"/>
      <c r="GRB60" s="1447"/>
      <c r="GRC60" s="1448"/>
      <c r="GRD60" s="1448"/>
      <c r="GRE60" s="1448"/>
      <c r="GRF60" s="1449"/>
      <c r="GRG60" s="1450"/>
      <c r="GRH60" s="1448"/>
      <c r="GRI60" s="1448"/>
      <c r="GRJ60" s="1448"/>
      <c r="GRK60" s="1451"/>
      <c r="GRL60" s="1447"/>
      <c r="GRM60" s="1448"/>
      <c r="GRN60" s="1448"/>
      <c r="GRO60" s="1448"/>
      <c r="GRP60" s="1449"/>
      <c r="GRQ60" s="1771"/>
      <c r="GRR60" s="1447"/>
      <c r="GRS60" s="1448"/>
      <c r="GRT60" s="1448"/>
      <c r="GRU60" s="1448"/>
      <c r="GRV60" s="1449"/>
      <c r="GRW60" s="1450"/>
      <c r="GRX60" s="1448"/>
      <c r="GRY60" s="1448"/>
      <c r="GRZ60" s="1448"/>
      <c r="GSA60" s="1451"/>
      <c r="GSB60" s="1447"/>
      <c r="GSC60" s="1448"/>
      <c r="GSD60" s="1448"/>
      <c r="GSE60" s="1448"/>
      <c r="GSF60" s="1449"/>
      <c r="GSG60" s="1771"/>
      <c r="GSH60" s="1447"/>
      <c r="GSI60" s="1448"/>
      <c r="GSJ60" s="1448"/>
      <c r="GSK60" s="1448"/>
      <c r="GSL60" s="1449"/>
      <c r="GSM60" s="1450"/>
      <c r="GSN60" s="1448"/>
      <c r="GSO60" s="1448"/>
      <c r="GSP60" s="1448"/>
      <c r="GSQ60" s="1451"/>
      <c r="GSR60" s="1447"/>
      <c r="GSS60" s="1448"/>
      <c r="GST60" s="1448"/>
      <c r="GSU60" s="1448"/>
      <c r="GSV60" s="1449"/>
      <c r="GSW60" s="1771"/>
      <c r="GSX60" s="1447"/>
      <c r="GSY60" s="1448"/>
      <c r="GSZ60" s="1448"/>
      <c r="GTA60" s="1448"/>
      <c r="GTB60" s="1449"/>
      <c r="GTC60" s="1450"/>
      <c r="GTD60" s="1448"/>
      <c r="GTE60" s="1448"/>
      <c r="GTF60" s="1448"/>
      <c r="GTG60" s="1451"/>
      <c r="GTH60" s="1447"/>
      <c r="GTI60" s="1448"/>
      <c r="GTJ60" s="1448"/>
      <c r="GTK60" s="1448"/>
      <c r="GTL60" s="1449"/>
      <c r="GTM60" s="1771"/>
      <c r="GTN60" s="1447"/>
      <c r="GTO60" s="1448"/>
      <c r="GTP60" s="1448"/>
      <c r="GTQ60" s="1448"/>
      <c r="GTR60" s="1449"/>
      <c r="GTS60" s="1450"/>
      <c r="GTT60" s="1448"/>
      <c r="GTU60" s="1448"/>
      <c r="GTV60" s="1448"/>
      <c r="GTW60" s="1451"/>
      <c r="GTX60" s="1447"/>
      <c r="GTY60" s="1448"/>
      <c r="GTZ60" s="1448"/>
      <c r="GUA60" s="1448"/>
      <c r="GUB60" s="1449"/>
      <c r="GUC60" s="1771"/>
      <c r="GUD60" s="1447"/>
      <c r="GUE60" s="1448"/>
      <c r="GUF60" s="1448"/>
      <c r="GUG60" s="1448"/>
      <c r="GUH60" s="1449"/>
      <c r="GUI60" s="1450"/>
      <c r="GUJ60" s="1448"/>
      <c r="GUK60" s="1448"/>
      <c r="GUL60" s="1448"/>
      <c r="GUM60" s="1451"/>
      <c r="GUN60" s="1447"/>
      <c r="GUO60" s="1448"/>
      <c r="GUP60" s="1448"/>
      <c r="GUQ60" s="1448"/>
      <c r="GUR60" s="1449"/>
      <c r="GUS60" s="1771"/>
      <c r="GUT60" s="1447"/>
      <c r="GUU60" s="1448"/>
      <c r="GUV60" s="1448"/>
      <c r="GUW60" s="1448"/>
      <c r="GUX60" s="1449"/>
      <c r="GUY60" s="1450"/>
      <c r="GUZ60" s="1448"/>
      <c r="GVA60" s="1448"/>
      <c r="GVB60" s="1448"/>
      <c r="GVC60" s="1451"/>
      <c r="GVD60" s="1447"/>
      <c r="GVE60" s="1448"/>
      <c r="GVF60" s="1448"/>
      <c r="GVG60" s="1448"/>
      <c r="GVH60" s="1449"/>
      <c r="GVI60" s="1771"/>
      <c r="GVJ60" s="1447"/>
      <c r="GVK60" s="1448"/>
      <c r="GVL60" s="1448"/>
      <c r="GVM60" s="1448"/>
      <c r="GVN60" s="1449"/>
      <c r="GVO60" s="1450"/>
      <c r="GVP60" s="1448"/>
      <c r="GVQ60" s="1448"/>
      <c r="GVR60" s="1448"/>
      <c r="GVS60" s="1451"/>
      <c r="GVT60" s="1447"/>
      <c r="GVU60" s="1448"/>
      <c r="GVV60" s="1448"/>
      <c r="GVW60" s="1448"/>
      <c r="GVX60" s="1449"/>
      <c r="GVY60" s="1771"/>
      <c r="GVZ60" s="1447"/>
      <c r="GWA60" s="1448"/>
      <c r="GWB60" s="1448"/>
      <c r="GWC60" s="1448"/>
      <c r="GWD60" s="1449"/>
      <c r="GWE60" s="1450"/>
      <c r="GWF60" s="1448"/>
      <c r="GWG60" s="1448"/>
      <c r="GWH60" s="1448"/>
      <c r="GWI60" s="1451"/>
      <c r="GWJ60" s="1447"/>
      <c r="GWK60" s="1448"/>
      <c r="GWL60" s="1448"/>
      <c r="GWM60" s="1448"/>
      <c r="GWN60" s="1449"/>
      <c r="GWO60" s="1771"/>
      <c r="GWP60" s="1447"/>
      <c r="GWQ60" s="1448"/>
      <c r="GWR60" s="1448"/>
      <c r="GWS60" s="1448"/>
      <c r="GWT60" s="1449"/>
      <c r="GWU60" s="1450"/>
      <c r="GWV60" s="1448"/>
      <c r="GWW60" s="1448"/>
      <c r="GWX60" s="1448"/>
      <c r="GWY60" s="1451"/>
      <c r="GWZ60" s="1447"/>
      <c r="GXA60" s="1448"/>
      <c r="GXB60" s="1448"/>
      <c r="GXC60" s="1448"/>
      <c r="GXD60" s="1449"/>
      <c r="GXE60" s="1771"/>
      <c r="GXF60" s="1447"/>
      <c r="GXG60" s="1448"/>
      <c r="GXH60" s="1448"/>
      <c r="GXI60" s="1448"/>
      <c r="GXJ60" s="1449"/>
      <c r="GXK60" s="1450"/>
      <c r="GXL60" s="1448"/>
      <c r="GXM60" s="1448"/>
      <c r="GXN60" s="1448"/>
      <c r="GXO60" s="1451"/>
      <c r="GXP60" s="1447"/>
      <c r="GXQ60" s="1448"/>
      <c r="GXR60" s="1448"/>
      <c r="GXS60" s="1448"/>
      <c r="GXT60" s="1449"/>
      <c r="GXU60" s="1771"/>
      <c r="GXV60" s="1447"/>
      <c r="GXW60" s="1448"/>
      <c r="GXX60" s="1448"/>
      <c r="GXY60" s="1448"/>
      <c r="GXZ60" s="1449"/>
      <c r="GYA60" s="1450"/>
      <c r="GYB60" s="1448"/>
      <c r="GYC60" s="1448"/>
      <c r="GYD60" s="1448"/>
      <c r="GYE60" s="1451"/>
      <c r="GYF60" s="1447"/>
      <c r="GYG60" s="1448"/>
      <c r="GYH60" s="1448"/>
      <c r="GYI60" s="1448"/>
      <c r="GYJ60" s="1449"/>
      <c r="GYK60" s="1771"/>
      <c r="GYL60" s="1447"/>
      <c r="GYM60" s="1448"/>
      <c r="GYN60" s="1448"/>
      <c r="GYO60" s="1448"/>
      <c r="GYP60" s="1449"/>
      <c r="GYQ60" s="1450"/>
      <c r="GYR60" s="1448"/>
      <c r="GYS60" s="1448"/>
      <c r="GYT60" s="1448"/>
      <c r="GYU60" s="1451"/>
      <c r="GYV60" s="1447"/>
      <c r="GYW60" s="1448"/>
      <c r="GYX60" s="1448"/>
      <c r="GYY60" s="1448"/>
      <c r="GYZ60" s="1449"/>
      <c r="GZA60" s="1771"/>
      <c r="GZB60" s="1447"/>
      <c r="GZC60" s="1448"/>
      <c r="GZD60" s="1448"/>
      <c r="GZE60" s="1448"/>
      <c r="GZF60" s="1449"/>
      <c r="GZG60" s="1450"/>
      <c r="GZH60" s="1448"/>
      <c r="GZI60" s="1448"/>
      <c r="GZJ60" s="1448"/>
      <c r="GZK60" s="1451"/>
      <c r="GZL60" s="1447"/>
      <c r="GZM60" s="1448"/>
      <c r="GZN60" s="1448"/>
      <c r="GZO60" s="1448"/>
      <c r="GZP60" s="1449"/>
      <c r="GZQ60" s="1771"/>
      <c r="GZR60" s="1447"/>
      <c r="GZS60" s="1448"/>
      <c r="GZT60" s="1448"/>
      <c r="GZU60" s="1448"/>
      <c r="GZV60" s="1449"/>
      <c r="GZW60" s="1450"/>
      <c r="GZX60" s="1448"/>
      <c r="GZY60" s="1448"/>
      <c r="GZZ60" s="1448"/>
      <c r="HAA60" s="1451"/>
      <c r="HAB60" s="1447"/>
      <c r="HAC60" s="1448"/>
      <c r="HAD60" s="1448"/>
      <c r="HAE60" s="1448"/>
      <c r="HAF60" s="1449"/>
      <c r="HAG60" s="1771"/>
      <c r="HAH60" s="1447"/>
      <c r="HAI60" s="1448"/>
      <c r="HAJ60" s="1448"/>
      <c r="HAK60" s="1448"/>
      <c r="HAL60" s="1449"/>
      <c r="HAM60" s="1450"/>
      <c r="HAN60" s="1448"/>
      <c r="HAO60" s="1448"/>
      <c r="HAP60" s="1448"/>
      <c r="HAQ60" s="1451"/>
      <c r="HAR60" s="1447"/>
      <c r="HAS60" s="1448"/>
      <c r="HAT60" s="1448"/>
      <c r="HAU60" s="1448"/>
      <c r="HAV60" s="1449"/>
      <c r="HAW60" s="1771"/>
      <c r="HAX60" s="1447"/>
      <c r="HAY60" s="1448"/>
      <c r="HAZ60" s="1448"/>
      <c r="HBA60" s="1448"/>
      <c r="HBB60" s="1449"/>
      <c r="HBC60" s="1450"/>
      <c r="HBD60" s="1448"/>
      <c r="HBE60" s="1448"/>
      <c r="HBF60" s="1448"/>
      <c r="HBG60" s="1451"/>
      <c r="HBH60" s="1447"/>
      <c r="HBI60" s="1448"/>
      <c r="HBJ60" s="1448"/>
      <c r="HBK60" s="1448"/>
      <c r="HBL60" s="1449"/>
      <c r="HBM60" s="1771"/>
      <c r="HBN60" s="1447"/>
      <c r="HBO60" s="1448"/>
      <c r="HBP60" s="1448"/>
      <c r="HBQ60" s="1448"/>
      <c r="HBR60" s="1449"/>
      <c r="HBS60" s="1450"/>
      <c r="HBT60" s="1448"/>
      <c r="HBU60" s="1448"/>
      <c r="HBV60" s="1448"/>
      <c r="HBW60" s="1451"/>
      <c r="HBX60" s="1447"/>
      <c r="HBY60" s="1448"/>
      <c r="HBZ60" s="1448"/>
      <c r="HCA60" s="1448"/>
      <c r="HCB60" s="1449"/>
      <c r="HCC60" s="1771"/>
      <c r="HCD60" s="1447"/>
      <c r="HCE60" s="1448"/>
      <c r="HCF60" s="1448"/>
      <c r="HCG60" s="1448"/>
      <c r="HCH60" s="1449"/>
      <c r="HCI60" s="1450"/>
      <c r="HCJ60" s="1448"/>
      <c r="HCK60" s="1448"/>
      <c r="HCL60" s="1448"/>
      <c r="HCM60" s="1451"/>
      <c r="HCN60" s="1447"/>
      <c r="HCO60" s="1448"/>
      <c r="HCP60" s="1448"/>
      <c r="HCQ60" s="1448"/>
      <c r="HCR60" s="1449"/>
      <c r="HCS60" s="1771"/>
      <c r="HCT60" s="1447"/>
      <c r="HCU60" s="1448"/>
      <c r="HCV60" s="1448"/>
      <c r="HCW60" s="1448"/>
      <c r="HCX60" s="1449"/>
      <c r="HCY60" s="1450"/>
      <c r="HCZ60" s="1448"/>
      <c r="HDA60" s="1448"/>
      <c r="HDB60" s="1448"/>
      <c r="HDC60" s="1451"/>
      <c r="HDD60" s="1447"/>
      <c r="HDE60" s="1448"/>
      <c r="HDF60" s="1448"/>
      <c r="HDG60" s="1448"/>
      <c r="HDH60" s="1449"/>
      <c r="HDI60" s="1771"/>
      <c r="HDJ60" s="1447"/>
      <c r="HDK60" s="1448"/>
      <c r="HDL60" s="1448"/>
      <c r="HDM60" s="1448"/>
      <c r="HDN60" s="1449"/>
      <c r="HDO60" s="1450"/>
      <c r="HDP60" s="1448"/>
      <c r="HDQ60" s="1448"/>
      <c r="HDR60" s="1448"/>
      <c r="HDS60" s="1451"/>
      <c r="HDT60" s="1447"/>
      <c r="HDU60" s="1448"/>
      <c r="HDV60" s="1448"/>
      <c r="HDW60" s="1448"/>
      <c r="HDX60" s="1449"/>
      <c r="HDY60" s="1771"/>
      <c r="HDZ60" s="1447"/>
      <c r="HEA60" s="1448"/>
      <c r="HEB60" s="1448"/>
      <c r="HEC60" s="1448"/>
      <c r="HED60" s="1449"/>
      <c r="HEE60" s="1450"/>
      <c r="HEF60" s="1448"/>
      <c r="HEG60" s="1448"/>
      <c r="HEH60" s="1448"/>
      <c r="HEI60" s="1451"/>
      <c r="HEJ60" s="1447"/>
      <c r="HEK60" s="1448"/>
      <c r="HEL60" s="1448"/>
      <c r="HEM60" s="1448"/>
      <c r="HEN60" s="1449"/>
      <c r="HEO60" s="1771"/>
      <c r="HEP60" s="1447"/>
      <c r="HEQ60" s="1448"/>
      <c r="HER60" s="1448"/>
      <c r="HES60" s="1448"/>
      <c r="HET60" s="1449"/>
      <c r="HEU60" s="1450"/>
      <c r="HEV60" s="1448"/>
      <c r="HEW60" s="1448"/>
      <c r="HEX60" s="1448"/>
      <c r="HEY60" s="1451"/>
      <c r="HEZ60" s="1447"/>
      <c r="HFA60" s="1448"/>
      <c r="HFB60" s="1448"/>
      <c r="HFC60" s="1448"/>
      <c r="HFD60" s="1449"/>
      <c r="HFE60" s="1771"/>
      <c r="HFF60" s="1447"/>
      <c r="HFG60" s="1448"/>
      <c r="HFH60" s="1448"/>
      <c r="HFI60" s="1448"/>
      <c r="HFJ60" s="1449"/>
      <c r="HFK60" s="1450"/>
      <c r="HFL60" s="1448"/>
      <c r="HFM60" s="1448"/>
      <c r="HFN60" s="1448"/>
      <c r="HFO60" s="1451"/>
      <c r="HFP60" s="1447"/>
      <c r="HFQ60" s="1448"/>
      <c r="HFR60" s="1448"/>
      <c r="HFS60" s="1448"/>
      <c r="HFT60" s="1449"/>
      <c r="HFU60" s="1771"/>
      <c r="HFV60" s="1447"/>
      <c r="HFW60" s="1448"/>
      <c r="HFX60" s="1448"/>
      <c r="HFY60" s="1448"/>
      <c r="HFZ60" s="1449"/>
      <c r="HGA60" s="1450"/>
      <c r="HGB60" s="1448"/>
      <c r="HGC60" s="1448"/>
      <c r="HGD60" s="1448"/>
      <c r="HGE60" s="1451"/>
      <c r="HGF60" s="1447"/>
      <c r="HGG60" s="1448"/>
      <c r="HGH60" s="1448"/>
      <c r="HGI60" s="1448"/>
      <c r="HGJ60" s="1449"/>
      <c r="HGK60" s="1771"/>
      <c r="HGL60" s="1447"/>
      <c r="HGM60" s="1448"/>
      <c r="HGN60" s="1448"/>
      <c r="HGO60" s="1448"/>
      <c r="HGP60" s="1449"/>
      <c r="HGQ60" s="1450"/>
      <c r="HGR60" s="1448"/>
      <c r="HGS60" s="1448"/>
      <c r="HGT60" s="1448"/>
      <c r="HGU60" s="1451"/>
      <c r="HGV60" s="1447"/>
      <c r="HGW60" s="1448"/>
      <c r="HGX60" s="1448"/>
      <c r="HGY60" s="1448"/>
      <c r="HGZ60" s="1449"/>
      <c r="HHA60" s="1771"/>
      <c r="HHB60" s="1447"/>
      <c r="HHC60" s="1448"/>
      <c r="HHD60" s="1448"/>
      <c r="HHE60" s="1448"/>
      <c r="HHF60" s="1449"/>
      <c r="HHG60" s="1450"/>
      <c r="HHH60" s="1448"/>
      <c r="HHI60" s="1448"/>
      <c r="HHJ60" s="1448"/>
      <c r="HHK60" s="1451"/>
      <c r="HHL60" s="1447"/>
      <c r="HHM60" s="1448"/>
      <c r="HHN60" s="1448"/>
      <c r="HHO60" s="1448"/>
      <c r="HHP60" s="1449"/>
      <c r="HHQ60" s="1771"/>
      <c r="HHR60" s="1447"/>
      <c r="HHS60" s="1448"/>
      <c r="HHT60" s="1448"/>
      <c r="HHU60" s="1448"/>
      <c r="HHV60" s="1449"/>
      <c r="HHW60" s="1450"/>
      <c r="HHX60" s="1448"/>
      <c r="HHY60" s="1448"/>
      <c r="HHZ60" s="1448"/>
      <c r="HIA60" s="1451"/>
      <c r="HIB60" s="1447"/>
      <c r="HIC60" s="1448"/>
      <c r="HID60" s="1448"/>
      <c r="HIE60" s="1448"/>
      <c r="HIF60" s="1449"/>
      <c r="HIG60" s="1771"/>
      <c r="HIH60" s="1447"/>
      <c r="HII60" s="1448"/>
      <c r="HIJ60" s="1448"/>
      <c r="HIK60" s="1448"/>
      <c r="HIL60" s="1449"/>
      <c r="HIM60" s="1450"/>
      <c r="HIN60" s="1448"/>
      <c r="HIO60" s="1448"/>
      <c r="HIP60" s="1448"/>
      <c r="HIQ60" s="1451"/>
      <c r="HIR60" s="1447"/>
      <c r="HIS60" s="1448"/>
      <c r="HIT60" s="1448"/>
      <c r="HIU60" s="1448"/>
      <c r="HIV60" s="1449"/>
      <c r="HIW60" s="1771"/>
      <c r="HIX60" s="1447"/>
      <c r="HIY60" s="1448"/>
      <c r="HIZ60" s="1448"/>
      <c r="HJA60" s="1448"/>
      <c r="HJB60" s="1449"/>
      <c r="HJC60" s="1450"/>
      <c r="HJD60" s="1448"/>
      <c r="HJE60" s="1448"/>
      <c r="HJF60" s="1448"/>
      <c r="HJG60" s="1451"/>
      <c r="HJH60" s="1447"/>
      <c r="HJI60" s="1448"/>
      <c r="HJJ60" s="1448"/>
      <c r="HJK60" s="1448"/>
      <c r="HJL60" s="1449"/>
      <c r="HJM60" s="1771"/>
      <c r="HJN60" s="1447"/>
      <c r="HJO60" s="1448"/>
      <c r="HJP60" s="1448"/>
      <c r="HJQ60" s="1448"/>
      <c r="HJR60" s="1449"/>
      <c r="HJS60" s="1450"/>
      <c r="HJT60" s="1448"/>
      <c r="HJU60" s="1448"/>
      <c r="HJV60" s="1448"/>
      <c r="HJW60" s="1451"/>
      <c r="HJX60" s="1447"/>
      <c r="HJY60" s="1448"/>
      <c r="HJZ60" s="1448"/>
      <c r="HKA60" s="1448"/>
      <c r="HKB60" s="1449"/>
      <c r="HKC60" s="1771"/>
      <c r="HKD60" s="1447"/>
      <c r="HKE60" s="1448"/>
      <c r="HKF60" s="1448"/>
      <c r="HKG60" s="1448"/>
      <c r="HKH60" s="1449"/>
      <c r="HKI60" s="1450"/>
      <c r="HKJ60" s="1448"/>
      <c r="HKK60" s="1448"/>
      <c r="HKL60" s="1448"/>
      <c r="HKM60" s="1451"/>
      <c r="HKN60" s="1447"/>
      <c r="HKO60" s="1448"/>
      <c r="HKP60" s="1448"/>
      <c r="HKQ60" s="1448"/>
      <c r="HKR60" s="1449"/>
      <c r="HKS60" s="1771"/>
      <c r="HKT60" s="1447"/>
      <c r="HKU60" s="1448"/>
      <c r="HKV60" s="1448"/>
      <c r="HKW60" s="1448"/>
      <c r="HKX60" s="1449"/>
      <c r="HKY60" s="1450"/>
      <c r="HKZ60" s="1448"/>
      <c r="HLA60" s="1448"/>
      <c r="HLB60" s="1448"/>
      <c r="HLC60" s="1451"/>
      <c r="HLD60" s="1447"/>
      <c r="HLE60" s="1448"/>
      <c r="HLF60" s="1448"/>
      <c r="HLG60" s="1448"/>
      <c r="HLH60" s="1449"/>
      <c r="HLI60" s="1771"/>
      <c r="HLJ60" s="1447"/>
      <c r="HLK60" s="1448"/>
      <c r="HLL60" s="1448"/>
      <c r="HLM60" s="1448"/>
      <c r="HLN60" s="1449"/>
      <c r="HLO60" s="1450"/>
      <c r="HLP60" s="1448"/>
      <c r="HLQ60" s="1448"/>
      <c r="HLR60" s="1448"/>
      <c r="HLS60" s="1451"/>
      <c r="HLT60" s="1447"/>
      <c r="HLU60" s="1448"/>
      <c r="HLV60" s="1448"/>
      <c r="HLW60" s="1448"/>
      <c r="HLX60" s="1449"/>
      <c r="HLY60" s="1771"/>
      <c r="HLZ60" s="1447"/>
      <c r="HMA60" s="1448"/>
      <c r="HMB60" s="1448"/>
      <c r="HMC60" s="1448"/>
      <c r="HMD60" s="1449"/>
      <c r="HME60" s="1450"/>
      <c r="HMF60" s="1448"/>
      <c r="HMG60" s="1448"/>
      <c r="HMH60" s="1448"/>
      <c r="HMI60" s="1451"/>
      <c r="HMJ60" s="1447"/>
      <c r="HMK60" s="1448"/>
      <c r="HML60" s="1448"/>
      <c r="HMM60" s="1448"/>
      <c r="HMN60" s="1449"/>
      <c r="HMO60" s="1771"/>
      <c r="HMP60" s="1447"/>
      <c r="HMQ60" s="1448"/>
      <c r="HMR60" s="1448"/>
      <c r="HMS60" s="1448"/>
      <c r="HMT60" s="1449"/>
      <c r="HMU60" s="1450"/>
      <c r="HMV60" s="1448"/>
      <c r="HMW60" s="1448"/>
      <c r="HMX60" s="1448"/>
      <c r="HMY60" s="1451"/>
      <c r="HMZ60" s="1447"/>
      <c r="HNA60" s="1448"/>
      <c r="HNB60" s="1448"/>
      <c r="HNC60" s="1448"/>
      <c r="HND60" s="1449"/>
      <c r="HNE60" s="1771"/>
      <c r="HNF60" s="1447"/>
      <c r="HNG60" s="1448"/>
      <c r="HNH60" s="1448"/>
      <c r="HNI60" s="1448"/>
      <c r="HNJ60" s="1449"/>
      <c r="HNK60" s="1450"/>
      <c r="HNL60" s="1448"/>
      <c r="HNM60" s="1448"/>
      <c r="HNN60" s="1448"/>
      <c r="HNO60" s="1451"/>
      <c r="HNP60" s="1447"/>
      <c r="HNQ60" s="1448"/>
      <c r="HNR60" s="1448"/>
      <c r="HNS60" s="1448"/>
      <c r="HNT60" s="1449"/>
      <c r="HNU60" s="1771"/>
      <c r="HNV60" s="1447"/>
      <c r="HNW60" s="1448"/>
      <c r="HNX60" s="1448"/>
      <c r="HNY60" s="1448"/>
      <c r="HNZ60" s="1449"/>
      <c r="HOA60" s="1450"/>
      <c r="HOB60" s="1448"/>
      <c r="HOC60" s="1448"/>
      <c r="HOD60" s="1448"/>
      <c r="HOE60" s="1451"/>
      <c r="HOF60" s="1447"/>
      <c r="HOG60" s="1448"/>
      <c r="HOH60" s="1448"/>
      <c r="HOI60" s="1448"/>
      <c r="HOJ60" s="1449"/>
      <c r="HOK60" s="1771"/>
      <c r="HOL60" s="1447"/>
      <c r="HOM60" s="1448"/>
      <c r="HON60" s="1448"/>
      <c r="HOO60" s="1448"/>
      <c r="HOP60" s="1449"/>
      <c r="HOQ60" s="1450"/>
      <c r="HOR60" s="1448"/>
      <c r="HOS60" s="1448"/>
      <c r="HOT60" s="1448"/>
      <c r="HOU60" s="1451"/>
      <c r="HOV60" s="1447"/>
      <c r="HOW60" s="1448"/>
      <c r="HOX60" s="1448"/>
      <c r="HOY60" s="1448"/>
      <c r="HOZ60" s="1449"/>
      <c r="HPA60" s="1771"/>
      <c r="HPB60" s="1447"/>
      <c r="HPC60" s="1448"/>
      <c r="HPD60" s="1448"/>
      <c r="HPE60" s="1448"/>
      <c r="HPF60" s="1449"/>
      <c r="HPG60" s="1450"/>
      <c r="HPH60" s="1448"/>
      <c r="HPI60" s="1448"/>
      <c r="HPJ60" s="1448"/>
      <c r="HPK60" s="1451"/>
      <c r="HPL60" s="1447"/>
      <c r="HPM60" s="1448"/>
      <c r="HPN60" s="1448"/>
      <c r="HPO60" s="1448"/>
      <c r="HPP60" s="1449"/>
      <c r="HPQ60" s="1771"/>
      <c r="HPR60" s="1447"/>
      <c r="HPS60" s="1448"/>
      <c r="HPT60" s="1448"/>
      <c r="HPU60" s="1448"/>
      <c r="HPV60" s="1449"/>
      <c r="HPW60" s="1450"/>
      <c r="HPX60" s="1448"/>
      <c r="HPY60" s="1448"/>
      <c r="HPZ60" s="1448"/>
      <c r="HQA60" s="1451"/>
      <c r="HQB60" s="1447"/>
      <c r="HQC60" s="1448"/>
      <c r="HQD60" s="1448"/>
      <c r="HQE60" s="1448"/>
      <c r="HQF60" s="1449"/>
      <c r="HQG60" s="1771"/>
      <c r="HQH60" s="1447"/>
      <c r="HQI60" s="1448"/>
      <c r="HQJ60" s="1448"/>
      <c r="HQK60" s="1448"/>
      <c r="HQL60" s="1449"/>
      <c r="HQM60" s="1450"/>
      <c r="HQN60" s="1448"/>
      <c r="HQO60" s="1448"/>
      <c r="HQP60" s="1448"/>
      <c r="HQQ60" s="1451"/>
      <c r="HQR60" s="1447"/>
      <c r="HQS60" s="1448"/>
      <c r="HQT60" s="1448"/>
      <c r="HQU60" s="1448"/>
      <c r="HQV60" s="1449"/>
      <c r="HQW60" s="1771"/>
      <c r="HQX60" s="1447"/>
      <c r="HQY60" s="1448"/>
      <c r="HQZ60" s="1448"/>
      <c r="HRA60" s="1448"/>
      <c r="HRB60" s="1449"/>
      <c r="HRC60" s="1450"/>
      <c r="HRD60" s="1448"/>
      <c r="HRE60" s="1448"/>
      <c r="HRF60" s="1448"/>
      <c r="HRG60" s="1451"/>
      <c r="HRH60" s="1447"/>
      <c r="HRI60" s="1448"/>
      <c r="HRJ60" s="1448"/>
      <c r="HRK60" s="1448"/>
      <c r="HRL60" s="1449"/>
      <c r="HRM60" s="1771"/>
      <c r="HRN60" s="1447"/>
      <c r="HRO60" s="1448"/>
      <c r="HRP60" s="1448"/>
      <c r="HRQ60" s="1448"/>
      <c r="HRR60" s="1449"/>
      <c r="HRS60" s="1450"/>
      <c r="HRT60" s="1448"/>
      <c r="HRU60" s="1448"/>
      <c r="HRV60" s="1448"/>
      <c r="HRW60" s="1451"/>
      <c r="HRX60" s="1447"/>
      <c r="HRY60" s="1448"/>
      <c r="HRZ60" s="1448"/>
      <c r="HSA60" s="1448"/>
      <c r="HSB60" s="1449"/>
      <c r="HSC60" s="1771"/>
      <c r="HSD60" s="1447"/>
      <c r="HSE60" s="1448"/>
      <c r="HSF60" s="1448"/>
      <c r="HSG60" s="1448"/>
      <c r="HSH60" s="1449"/>
      <c r="HSI60" s="1450"/>
      <c r="HSJ60" s="1448"/>
      <c r="HSK60" s="1448"/>
      <c r="HSL60" s="1448"/>
      <c r="HSM60" s="1451"/>
      <c r="HSN60" s="1447"/>
      <c r="HSO60" s="1448"/>
      <c r="HSP60" s="1448"/>
      <c r="HSQ60" s="1448"/>
      <c r="HSR60" s="1449"/>
      <c r="HSS60" s="1771"/>
      <c r="HST60" s="1447"/>
      <c r="HSU60" s="1448"/>
      <c r="HSV60" s="1448"/>
      <c r="HSW60" s="1448"/>
      <c r="HSX60" s="1449"/>
      <c r="HSY60" s="1450"/>
      <c r="HSZ60" s="1448"/>
      <c r="HTA60" s="1448"/>
      <c r="HTB60" s="1448"/>
      <c r="HTC60" s="1451"/>
      <c r="HTD60" s="1447"/>
      <c r="HTE60" s="1448"/>
      <c r="HTF60" s="1448"/>
      <c r="HTG60" s="1448"/>
      <c r="HTH60" s="1449"/>
      <c r="HTI60" s="1771"/>
      <c r="HTJ60" s="1447"/>
      <c r="HTK60" s="1448"/>
      <c r="HTL60" s="1448"/>
      <c r="HTM60" s="1448"/>
      <c r="HTN60" s="1449"/>
      <c r="HTO60" s="1450"/>
      <c r="HTP60" s="1448"/>
      <c r="HTQ60" s="1448"/>
      <c r="HTR60" s="1448"/>
      <c r="HTS60" s="1451"/>
      <c r="HTT60" s="1447"/>
      <c r="HTU60" s="1448"/>
      <c r="HTV60" s="1448"/>
      <c r="HTW60" s="1448"/>
      <c r="HTX60" s="1449"/>
      <c r="HTY60" s="1771"/>
      <c r="HTZ60" s="1447"/>
      <c r="HUA60" s="1448"/>
      <c r="HUB60" s="1448"/>
      <c r="HUC60" s="1448"/>
      <c r="HUD60" s="1449"/>
      <c r="HUE60" s="1450"/>
      <c r="HUF60" s="1448"/>
      <c r="HUG60" s="1448"/>
      <c r="HUH60" s="1448"/>
      <c r="HUI60" s="1451"/>
      <c r="HUJ60" s="1447"/>
      <c r="HUK60" s="1448"/>
      <c r="HUL60" s="1448"/>
      <c r="HUM60" s="1448"/>
      <c r="HUN60" s="1449"/>
      <c r="HUO60" s="1771"/>
      <c r="HUP60" s="1447"/>
      <c r="HUQ60" s="1448"/>
      <c r="HUR60" s="1448"/>
      <c r="HUS60" s="1448"/>
      <c r="HUT60" s="1449"/>
      <c r="HUU60" s="1450"/>
      <c r="HUV60" s="1448"/>
      <c r="HUW60" s="1448"/>
      <c r="HUX60" s="1448"/>
      <c r="HUY60" s="1451"/>
      <c r="HUZ60" s="1447"/>
      <c r="HVA60" s="1448"/>
      <c r="HVB60" s="1448"/>
      <c r="HVC60" s="1448"/>
      <c r="HVD60" s="1449"/>
      <c r="HVE60" s="1771"/>
      <c r="HVF60" s="1447"/>
      <c r="HVG60" s="1448"/>
      <c r="HVH60" s="1448"/>
      <c r="HVI60" s="1448"/>
      <c r="HVJ60" s="1449"/>
      <c r="HVK60" s="1450"/>
      <c r="HVL60" s="1448"/>
      <c r="HVM60" s="1448"/>
      <c r="HVN60" s="1448"/>
      <c r="HVO60" s="1451"/>
      <c r="HVP60" s="1447"/>
      <c r="HVQ60" s="1448"/>
      <c r="HVR60" s="1448"/>
      <c r="HVS60" s="1448"/>
      <c r="HVT60" s="1449"/>
      <c r="HVU60" s="1771"/>
      <c r="HVV60" s="1447"/>
      <c r="HVW60" s="1448"/>
      <c r="HVX60" s="1448"/>
      <c r="HVY60" s="1448"/>
      <c r="HVZ60" s="1449"/>
      <c r="HWA60" s="1450"/>
      <c r="HWB60" s="1448"/>
      <c r="HWC60" s="1448"/>
      <c r="HWD60" s="1448"/>
      <c r="HWE60" s="1451"/>
      <c r="HWF60" s="1447"/>
      <c r="HWG60" s="1448"/>
      <c r="HWH60" s="1448"/>
      <c r="HWI60" s="1448"/>
      <c r="HWJ60" s="1449"/>
      <c r="HWK60" s="1771"/>
      <c r="HWL60" s="1447"/>
      <c r="HWM60" s="1448"/>
      <c r="HWN60" s="1448"/>
      <c r="HWO60" s="1448"/>
      <c r="HWP60" s="1449"/>
      <c r="HWQ60" s="1450"/>
      <c r="HWR60" s="1448"/>
      <c r="HWS60" s="1448"/>
      <c r="HWT60" s="1448"/>
      <c r="HWU60" s="1451"/>
      <c r="HWV60" s="1447"/>
      <c r="HWW60" s="1448"/>
      <c r="HWX60" s="1448"/>
      <c r="HWY60" s="1448"/>
      <c r="HWZ60" s="1449"/>
      <c r="HXA60" s="1771"/>
      <c r="HXB60" s="1447"/>
      <c r="HXC60" s="1448"/>
      <c r="HXD60" s="1448"/>
      <c r="HXE60" s="1448"/>
      <c r="HXF60" s="1449"/>
      <c r="HXG60" s="1450"/>
      <c r="HXH60" s="1448"/>
      <c r="HXI60" s="1448"/>
      <c r="HXJ60" s="1448"/>
      <c r="HXK60" s="1451"/>
      <c r="HXL60" s="1447"/>
      <c r="HXM60" s="1448"/>
      <c r="HXN60" s="1448"/>
      <c r="HXO60" s="1448"/>
      <c r="HXP60" s="1449"/>
      <c r="HXQ60" s="1771"/>
      <c r="HXR60" s="1447"/>
      <c r="HXS60" s="1448"/>
      <c r="HXT60" s="1448"/>
      <c r="HXU60" s="1448"/>
      <c r="HXV60" s="1449"/>
      <c r="HXW60" s="1450"/>
      <c r="HXX60" s="1448"/>
      <c r="HXY60" s="1448"/>
      <c r="HXZ60" s="1448"/>
      <c r="HYA60" s="1451"/>
      <c r="HYB60" s="1447"/>
      <c r="HYC60" s="1448"/>
      <c r="HYD60" s="1448"/>
      <c r="HYE60" s="1448"/>
      <c r="HYF60" s="1449"/>
      <c r="HYG60" s="1771"/>
      <c r="HYH60" s="1447"/>
      <c r="HYI60" s="1448"/>
      <c r="HYJ60" s="1448"/>
      <c r="HYK60" s="1448"/>
      <c r="HYL60" s="1449"/>
      <c r="HYM60" s="1450"/>
      <c r="HYN60" s="1448"/>
      <c r="HYO60" s="1448"/>
      <c r="HYP60" s="1448"/>
      <c r="HYQ60" s="1451"/>
      <c r="HYR60" s="1447"/>
      <c r="HYS60" s="1448"/>
      <c r="HYT60" s="1448"/>
      <c r="HYU60" s="1448"/>
      <c r="HYV60" s="1449"/>
      <c r="HYW60" s="1771"/>
      <c r="HYX60" s="1447"/>
      <c r="HYY60" s="1448"/>
      <c r="HYZ60" s="1448"/>
      <c r="HZA60" s="1448"/>
      <c r="HZB60" s="1449"/>
      <c r="HZC60" s="1450"/>
      <c r="HZD60" s="1448"/>
      <c r="HZE60" s="1448"/>
      <c r="HZF60" s="1448"/>
      <c r="HZG60" s="1451"/>
      <c r="HZH60" s="1447"/>
      <c r="HZI60" s="1448"/>
      <c r="HZJ60" s="1448"/>
      <c r="HZK60" s="1448"/>
      <c r="HZL60" s="1449"/>
      <c r="HZM60" s="1771"/>
      <c r="HZN60" s="1447"/>
      <c r="HZO60" s="1448"/>
      <c r="HZP60" s="1448"/>
      <c r="HZQ60" s="1448"/>
      <c r="HZR60" s="1449"/>
      <c r="HZS60" s="1450"/>
      <c r="HZT60" s="1448"/>
      <c r="HZU60" s="1448"/>
      <c r="HZV60" s="1448"/>
      <c r="HZW60" s="1451"/>
      <c r="HZX60" s="1447"/>
      <c r="HZY60" s="1448"/>
      <c r="HZZ60" s="1448"/>
      <c r="IAA60" s="1448"/>
      <c r="IAB60" s="1449"/>
      <c r="IAC60" s="1771"/>
      <c r="IAD60" s="1447"/>
      <c r="IAE60" s="1448"/>
      <c r="IAF60" s="1448"/>
      <c r="IAG60" s="1448"/>
      <c r="IAH60" s="1449"/>
      <c r="IAI60" s="1450"/>
      <c r="IAJ60" s="1448"/>
      <c r="IAK60" s="1448"/>
      <c r="IAL60" s="1448"/>
      <c r="IAM60" s="1451"/>
      <c r="IAN60" s="1447"/>
      <c r="IAO60" s="1448"/>
      <c r="IAP60" s="1448"/>
      <c r="IAQ60" s="1448"/>
      <c r="IAR60" s="1449"/>
      <c r="IAS60" s="1771"/>
      <c r="IAT60" s="1447"/>
      <c r="IAU60" s="1448"/>
      <c r="IAV60" s="1448"/>
      <c r="IAW60" s="1448"/>
      <c r="IAX60" s="1449"/>
      <c r="IAY60" s="1450"/>
      <c r="IAZ60" s="1448"/>
      <c r="IBA60" s="1448"/>
      <c r="IBB60" s="1448"/>
      <c r="IBC60" s="1451"/>
      <c r="IBD60" s="1447"/>
      <c r="IBE60" s="1448"/>
      <c r="IBF60" s="1448"/>
      <c r="IBG60" s="1448"/>
      <c r="IBH60" s="1449"/>
      <c r="IBI60" s="1771"/>
      <c r="IBJ60" s="1447"/>
      <c r="IBK60" s="1448"/>
      <c r="IBL60" s="1448"/>
      <c r="IBM60" s="1448"/>
      <c r="IBN60" s="1449"/>
      <c r="IBO60" s="1450"/>
      <c r="IBP60" s="1448"/>
      <c r="IBQ60" s="1448"/>
      <c r="IBR60" s="1448"/>
      <c r="IBS60" s="1451"/>
      <c r="IBT60" s="1447"/>
      <c r="IBU60" s="1448"/>
      <c r="IBV60" s="1448"/>
      <c r="IBW60" s="1448"/>
      <c r="IBX60" s="1449"/>
      <c r="IBY60" s="1771"/>
      <c r="IBZ60" s="1447"/>
      <c r="ICA60" s="1448"/>
      <c r="ICB60" s="1448"/>
      <c r="ICC60" s="1448"/>
      <c r="ICD60" s="1449"/>
      <c r="ICE60" s="1450"/>
      <c r="ICF60" s="1448"/>
      <c r="ICG60" s="1448"/>
      <c r="ICH60" s="1448"/>
      <c r="ICI60" s="1451"/>
      <c r="ICJ60" s="1447"/>
      <c r="ICK60" s="1448"/>
      <c r="ICL60" s="1448"/>
      <c r="ICM60" s="1448"/>
      <c r="ICN60" s="1449"/>
      <c r="ICO60" s="1771"/>
      <c r="ICP60" s="1447"/>
      <c r="ICQ60" s="1448"/>
      <c r="ICR60" s="1448"/>
      <c r="ICS60" s="1448"/>
      <c r="ICT60" s="1449"/>
      <c r="ICU60" s="1450"/>
      <c r="ICV60" s="1448"/>
      <c r="ICW60" s="1448"/>
      <c r="ICX60" s="1448"/>
      <c r="ICY60" s="1451"/>
      <c r="ICZ60" s="1447"/>
      <c r="IDA60" s="1448"/>
      <c r="IDB60" s="1448"/>
      <c r="IDC60" s="1448"/>
      <c r="IDD60" s="1449"/>
      <c r="IDE60" s="1771"/>
      <c r="IDF60" s="1447"/>
      <c r="IDG60" s="1448"/>
      <c r="IDH60" s="1448"/>
      <c r="IDI60" s="1448"/>
      <c r="IDJ60" s="1449"/>
      <c r="IDK60" s="1450"/>
      <c r="IDL60" s="1448"/>
      <c r="IDM60" s="1448"/>
      <c r="IDN60" s="1448"/>
      <c r="IDO60" s="1451"/>
      <c r="IDP60" s="1447"/>
      <c r="IDQ60" s="1448"/>
      <c r="IDR60" s="1448"/>
      <c r="IDS60" s="1448"/>
      <c r="IDT60" s="1449"/>
      <c r="IDU60" s="1771"/>
      <c r="IDV60" s="1447"/>
      <c r="IDW60" s="1448"/>
      <c r="IDX60" s="1448"/>
      <c r="IDY60" s="1448"/>
      <c r="IDZ60" s="1449"/>
      <c r="IEA60" s="1450"/>
      <c r="IEB60" s="1448"/>
      <c r="IEC60" s="1448"/>
      <c r="IED60" s="1448"/>
      <c r="IEE60" s="1451"/>
      <c r="IEF60" s="1447"/>
      <c r="IEG60" s="1448"/>
      <c r="IEH60" s="1448"/>
      <c r="IEI60" s="1448"/>
      <c r="IEJ60" s="1449"/>
      <c r="IEK60" s="1771"/>
      <c r="IEL60" s="1447"/>
      <c r="IEM60" s="1448"/>
      <c r="IEN60" s="1448"/>
      <c r="IEO60" s="1448"/>
      <c r="IEP60" s="1449"/>
      <c r="IEQ60" s="1450"/>
      <c r="IER60" s="1448"/>
      <c r="IES60" s="1448"/>
      <c r="IET60" s="1448"/>
      <c r="IEU60" s="1451"/>
      <c r="IEV60" s="1447"/>
      <c r="IEW60" s="1448"/>
      <c r="IEX60" s="1448"/>
      <c r="IEY60" s="1448"/>
      <c r="IEZ60" s="1449"/>
      <c r="IFA60" s="1771"/>
      <c r="IFB60" s="1447"/>
      <c r="IFC60" s="1448"/>
      <c r="IFD60" s="1448"/>
      <c r="IFE60" s="1448"/>
      <c r="IFF60" s="1449"/>
      <c r="IFG60" s="1450"/>
      <c r="IFH60" s="1448"/>
      <c r="IFI60" s="1448"/>
      <c r="IFJ60" s="1448"/>
      <c r="IFK60" s="1451"/>
      <c r="IFL60" s="1447"/>
      <c r="IFM60" s="1448"/>
      <c r="IFN60" s="1448"/>
      <c r="IFO60" s="1448"/>
      <c r="IFP60" s="1449"/>
      <c r="IFQ60" s="1771"/>
      <c r="IFR60" s="1447"/>
      <c r="IFS60" s="1448"/>
      <c r="IFT60" s="1448"/>
      <c r="IFU60" s="1448"/>
      <c r="IFV60" s="1449"/>
      <c r="IFW60" s="1450"/>
      <c r="IFX60" s="1448"/>
      <c r="IFY60" s="1448"/>
      <c r="IFZ60" s="1448"/>
      <c r="IGA60" s="1451"/>
      <c r="IGB60" s="1447"/>
      <c r="IGC60" s="1448"/>
      <c r="IGD60" s="1448"/>
      <c r="IGE60" s="1448"/>
      <c r="IGF60" s="1449"/>
      <c r="IGG60" s="1771"/>
      <c r="IGH60" s="1447"/>
      <c r="IGI60" s="1448"/>
      <c r="IGJ60" s="1448"/>
      <c r="IGK60" s="1448"/>
      <c r="IGL60" s="1449"/>
      <c r="IGM60" s="1450"/>
      <c r="IGN60" s="1448"/>
      <c r="IGO60" s="1448"/>
      <c r="IGP60" s="1448"/>
      <c r="IGQ60" s="1451"/>
      <c r="IGR60" s="1447"/>
      <c r="IGS60" s="1448"/>
      <c r="IGT60" s="1448"/>
      <c r="IGU60" s="1448"/>
      <c r="IGV60" s="1449"/>
      <c r="IGW60" s="1771"/>
      <c r="IGX60" s="1447"/>
      <c r="IGY60" s="1448"/>
      <c r="IGZ60" s="1448"/>
      <c r="IHA60" s="1448"/>
      <c r="IHB60" s="1449"/>
      <c r="IHC60" s="1450"/>
      <c r="IHD60" s="1448"/>
      <c r="IHE60" s="1448"/>
      <c r="IHF60" s="1448"/>
      <c r="IHG60" s="1451"/>
      <c r="IHH60" s="1447"/>
      <c r="IHI60" s="1448"/>
      <c r="IHJ60" s="1448"/>
      <c r="IHK60" s="1448"/>
      <c r="IHL60" s="1449"/>
      <c r="IHM60" s="1771"/>
      <c r="IHN60" s="1447"/>
      <c r="IHO60" s="1448"/>
      <c r="IHP60" s="1448"/>
      <c r="IHQ60" s="1448"/>
      <c r="IHR60" s="1449"/>
      <c r="IHS60" s="1450"/>
      <c r="IHT60" s="1448"/>
      <c r="IHU60" s="1448"/>
      <c r="IHV60" s="1448"/>
      <c r="IHW60" s="1451"/>
      <c r="IHX60" s="1447"/>
      <c r="IHY60" s="1448"/>
      <c r="IHZ60" s="1448"/>
      <c r="IIA60" s="1448"/>
      <c r="IIB60" s="1449"/>
      <c r="IIC60" s="1771"/>
      <c r="IID60" s="1447"/>
      <c r="IIE60" s="1448"/>
      <c r="IIF60" s="1448"/>
      <c r="IIG60" s="1448"/>
      <c r="IIH60" s="1449"/>
      <c r="III60" s="1450"/>
      <c r="IIJ60" s="1448"/>
      <c r="IIK60" s="1448"/>
      <c r="IIL60" s="1448"/>
      <c r="IIM60" s="1451"/>
      <c r="IIN60" s="1447"/>
      <c r="IIO60" s="1448"/>
      <c r="IIP60" s="1448"/>
      <c r="IIQ60" s="1448"/>
      <c r="IIR60" s="1449"/>
      <c r="IIS60" s="1771"/>
      <c r="IIT60" s="1447"/>
      <c r="IIU60" s="1448"/>
      <c r="IIV60" s="1448"/>
      <c r="IIW60" s="1448"/>
      <c r="IIX60" s="1449"/>
      <c r="IIY60" s="1450"/>
      <c r="IIZ60" s="1448"/>
      <c r="IJA60" s="1448"/>
      <c r="IJB60" s="1448"/>
      <c r="IJC60" s="1451"/>
      <c r="IJD60" s="1447"/>
      <c r="IJE60" s="1448"/>
      <c r="IJF60" s="1448"/>
      <c r="IJG60" s="1448"/>
      <c r="IJH60" s="1449"/>
      <c r="IJI60" s="1771"/>
      <c r="IJJ60" s="1447"/>
      <c r="IJK60" s="1448"/>
      <c r="IJL60" s="1448"/>
      <c r="IJM60" s="1448"/>
      <c r="IJN60" s="1449"/>
      <c r="IJO60" s="1450"/>
      <c r="IJP60" s="1448"/>
      <c r="IJQ60" s="1448"/>
      <c r="IJR60" s="1448"/>
      <c r="IJS60" s="1451"/>
      <c r="IJT60" s="1447"/>
      <c r="IJU60" s="1448"/>
      <c r="IJV60" s="1448"/>
      <c r="IJW60" s="1448"/>
      <c r="IJX60" s="1449"/>
      <c r="IJY60" s="1771"/>
      <c r="IJZ60" s="1447"/>
      <c r="IKA60" s="1448"/>
      <c r="IKB60" s="1448"/>
      <c r="IKC60" s="1448"/>
      <c r="IKD60" s="1449"/>
      <c r="IKE60" s="1450"/>
      <c r="IKF60" s="1448"/>
      <c r="IKG60" s="1448"/>
      <c r="IKH60" s="1448"/>
      <c r="IKI60" s="1451"/>
      <c r="IKJ60" s="1447"/>
      <c r="IKK60" s="1448"/>
      <c r="IKL60" s="1448"/>
      <c r="IKM60" s="1448"/>
      <c r="IKN60" s="1449"/>
      <c r="IKO60" s="1771"/>
      <c r="IKP60" s="1447"/>
      <c r="IKQ60" s="1448"/>
      <c r="IKR60" s="1448"/>
      <c r="IKS60" s="1448"/>
      <c r="IKT60" s="1449"/>
      <c r="IKU60" s="1450"/>
      <c r="IKV60" s="1448"/>
      <c r="IKW60" s="1448"/>
      <c r="IKX60" s="1448"/>
      <c r="IKY60" s="1451"/>
      <c r="IKZ60" s="1447"/>
      <c r="ILA60" s="1448"/>
      <c r="ILB60" s="1448"/>
      <c r="ILC60" s="1448"/>
      <c r="ILD60" s="1449"/>
      <c r="ILE60" s="1771"/>
      <c r="ILF60" s="1447"/>
      <c r="ILG60" s="1448"/>
      <c r="ILH60" s="1448"/>
      <c r="ILI60" s="1448"/>
      <c r="ILJ60" s="1449"/>
      <c r="ILK60" s="1450"/>
      <c r="ILL60" s="1448"/>
      <c r="ILM60" s="1448"/>
      <c r="ILN60" s="1448"/>
      <c r="ILO60" s="1451"/>
      <c r="ILP60" s="1447"/>
      <c r="ILQ60" s="1448"/>
      <c r="ILR60" s="1448"/>
      <c r="ILS60" s="1448"/>
      <c r="ILT60" s="1449"/>
      <c r="ILU60" s="1771"/>
      <c r="ILV60" s="1447"/>
      <c r="ILW60" s="1448"/>
      <c r="ILX60" s="1448"/>
      <c r="ILY60" s="1448"/>
      <c r="ILZ60" s="1449"/>
      <c r="IMA60" s="1450"/>
      <c r="IMB60" s="1448"/>
      <c r="IMC60" s="1448"/>
      <c r="IMD60" s="1448"/>
      <c r="IME60" s="1451"/>
      <c r="IMF60" s="1447"/>
      <c r="IMG60" s="1448"/>
      <c r="IMH60" s="1448"/>
      <c r="IMI60" s="1448"/>
      <c r="IMJ60" s="1449"/>
      <c r="IMK60" s="1771"/>
      <c r="IML60" s="1447"/>
      <c r="IMM60" s="1448"/>
      <c r="IMN60" s="1448"/>
      <c r="IMO60" s="1448"/>
      <c r="IMP60" s="1449"/>
      <c r="IMQ60" s="1450"/>
      <c r="IMR60" s="1448"/>
      <c r="IMS60" s="1448"/>
      <c r="IMT60" s="1448"/>
      <c r="IMU60" s="1451"/>
      <c r="IMV60" s="1447"/>
      <c r="IMW60" s="1448"/>
      <c r="IMX60" s="1448"/>
      <c r="IMY60" s="1448"/>
      <c r="IMZ60" s="1449"/>
      <c r="INA60" s="1771"/>
      <c r="INB60" s="1447"/>
      <c r="INC60" s="1448"/>
      <c r="IND60" s="1448"/>
      <c r="INE60" s="1448"/>
      <c r="INF60" s="1449"/>
      <c r="ING60" s="1450"/>
      <c r="INH60" s="1448"/>
      <c r="INI60" s="1448"/>
      <c r="INJ60" s="1448"/>
      <c r="INK60" s="1451"/>
      <c r="INL60" s="1447"/>
      <c r="INM60" s="1448"/>
      <c r="INN60" s="1448"/>
      <c r="INO60" s="1448"/>
      <c r="INP60" s="1449"/>
      <c r="INQ60" s="1771"/>
      <c r="INR60" s="1447"/>
      <c r="INS60" s="1448"/>
      <c r="INT60" s="1448"/>
      <c r="INU60" s="1448"/>
      <c r="INV60" s="1449"/>
      <c r="INW60" s="1450"/>
      <c r="INX60" s="1448"/>
      <c r="INY60" s="1448"/>
      <c r="INZ60" s="1448"/>
      <c r="IOA60" s="1451"/>
      <c r="IOB60" s="1447"/>
      <c r="IOC60" s="1448"/>
      <c r="IOD60" s="1448"/>
      <c r="IOE60" s="1448"/>
      <c r="IOF60" s="1449"/>
      <c r="IOG60" s="1771"/>
      <c r="IOH60" s="1447"/>
      <c r="IOI60" s="1448"/>
      <c r="IOJ60" s="1448"/>
      <c r="IOK60" s="1448"/>
      <c r="IOL60" s="1449"/>
      <c r="IOM60" s="1450"/>
      <c r="ION60" s="1448"/>
      <c r="IOO60" s="1448"/>
      <c r="IOP60" s="1448"/>
      <c r="IOQ60" s="1451"/>
      <c r="IOR60" s="1447"/>
      <c r="IOS60" s="1448"/>
      <c r="IOT60" s="1448"/>
      <c r="IOU60" s="1448"/>
      <c r="IOV60" s="1449"/>
      <c r="IOW60" s="1771"/>
      <c r="IOX60" s="1447"/>
      <c r="IOY60" s="1448"/>
      <c r="IOZ60" s="1448"/>
      <c r="IPA60" s="1448"/>
      <c r="IPB60" s="1449"/>
      <c r="IPC60" s="1450"/>
      <c r="IPD60" s="1448"/>
      <c r="IPE60" s="1448"/>
      <c r="IPF60" s="1448"/>
      <c r="IPG60" s="1451"/>
      <c r="IPH60" s="1447"/>
      <c r="IPI60" s="1448"/>
      <c r="IPJ60" s="1448"/>
      <c r="IPK60" s="1448"/>
      <c r="IPL60" s="1449"/>
      <c r="IPM60" s="1771"/>
      <c r="IPN60" s="1447"/>
      <c r="IPO60" s="1448"/>
      <c r="IPP60" s="1448"/>
      <c r="IPQ60" s="1448"/>
      <c r="IPR60" s="1449"/>
      <c r="IPS60" s="1450"/>
      <c r="IPT60" s="1448"/>
      <c r="IPU60" s="1448"/>
      <c r="IPV60" s="1448"/>
      <c r="IPW60" s="1451"/>
      <c r="IPX60" s="1447"/>
      <c r="IPY60" s="1448"/>
      <c r="IPZ60" s="1448"/>
      <c r="IQA60" s="1448"/>
      <c r="IQB60" s="1449"/>
      <c r="IQC60" s="1771"/>
      <c r="IQD60" s="1447"/>
      <c r="IQE60" s="1448"/>
      <c r="IQF60" s="1448"/>
      <c r="IQG60" s="1448"/>
      <c r="IQH60" s="1449"/>
      <c r="IQI60" s="1450"/>
      <c r="IQJ60" s="1448"/>
      <c r="IQK60" s="1448"/>
      <c r="IQL60" s="1448"/>
      <c r="IQM60" s="1451"/>
      <c r="IQN60" s="1447"/>
      <c r="IQO60" s="1448"/>
      <c r="IQP60" s="1448"/>
      <c r="IQQ60" s="1448"/>
      <c r="IQR60" s="1449"/>
      <c r="IQS60" s="1771"/>
      <c r="IQT60" s="1447"/>
      <c r="IQU60" s="1448"/>
      <c r="IQV60" s="1448"/>
      <c r="IQW60" s="1448"/>
      <c r="IQX60" s="1449"/>
      <c r="IQY60" s="1450"/>
      <c r="IQZ60" s="1448"/>
      <c r="IRA60" s="1448"/>
      <c r="IRB60" s="1448"/>
      <c r="IRC60" s="1451"/>
      <c r="IRD60" s="1447"/>
      <c r="IRE60" s="1448"/>
      <c r="IRF60" s="1448"/>
      <c r="IRG60" s="1448"/>
      <c r="IRH60" s="1449"/>
      <c r="IRI60" s="1771"/>
      <c r="IRJ60" s="1447"/>
      <c r="IRK60" s="1448"/>
      <c r="IRL60" s="1448"/>
      <c r="IRM60" s="1448"/>
      <c r="IRN60" s="1449"/>
      <c r="IRO60" s="1450"/>
      <c r="IRP60" s="1448"/>
      <c r="IRQ60" s="1448"/>
      <c r="IRR60" s="1448"/>
      <c r="IRS60" s="1451"/>
      <c r="IRT60" s="1447"/>
      <c r="IRU60" s="1448"/>
      <c r="IRV60" s="1448"/>
      <c r="IRW60" s="1448"/>
      <c r="IRX60" s="1449"/>
      <c r="IRY60" s="1771"/>
      <c r="IRZ60" s="1447"/>
      <c r="ISA60" s="1448"/>
      <c r="ISB60" s="1448"/>
      <c r="ISC60" s="1448"/>
      <c r="ISD60" s="1449"/>
      <c r="ISE60" s="1450"/>
      <c r="ISF60" s="1448"/>
      <c r="ISG60" s="1448"/>
      <c r="ISH60" s="1448"/>
      <c r="ISI60" s="1451"/>
      <c r="ISJ60" s="1447"/>
      <c r="ISK60" s="1448"/>
      <c r="ISL60" s="1448"/>
      <c r="ISM60" s="1448"/>
      <c r="ISN60" s="1449"/>
      <c r="ISO60" s="1771"/>
      <c r="ISP60" s="1447"/>
      <c r="ISQ60" s="1448"/>
      <c r="ISR60" s="1448"/>
      <c r="ISS60" s="1448"/>
      <c r="IST60" s="1449"/>
      <c r="ISU60" s="1450"/>
      <c r="ISV60" s="1448"/>
      <c r="ISW60" s="1448"/>
      <c r="ISX60" s="1448"/>
      <c r="ISY60" s="1451"/>
      <c r="ISZ60" s="1447"/>
      <c r="ITA60" s="1448"/>
      <c r="ITB60" s="1448"/>
      <c r="ITC60" s="1448"/>
      <c r="ITD60" s="1449"/>
      <c r="ITE60" s="1771"/>
      <c r="ITF60" s="1447"/>
      <c r="ITG60" s="1448"/>
      <c r="ITH60" s="1448"/>
      <c r="ITI60" s="1448"/>
      <c r="ITJ60" s="1449"/>
      <c r="ITK60" s="1450"/>
      <c r="ITL60" s="1448"/>
      <c r="ITM60" s="1448"/>
      <c r="ITN60" s="1448"/>
      <c r="ITO60" s="1451"/>
      <c r="ITP60" s="1447"/>
      <c r="ITQ60" s="1448"/>
      <c r="ITR60" s="1448"/>
      <c r="ITS60" s="1448"/>
      <c r="ITT60" s="1449"/>
      <c r="ITU60" s="1771"/>
      <c r="ITV60" s="1447"/>
      <c r="ITW60" s="1448"/>
      <c r="ITX60" s="1448"/>
      <c r="ITY60" s="1448"/>
      <c r="ITZ60" s="1449"/>
      <c r="IUA60" s="1450"/>
      <c r="IUB60" s="1448"/>
      <c r="IUC60" s="1448"/>
      <c r="IUD60" s="1448"/>
      <c r="IUE60" s="1451"/>
      <c r="IUF60" s="1447"/>
      <c r="IUG60" s="1448"/>
      <c r="IUH60" s="1448"/>
      <c r="IUI60" s="1448"/>
      <c r="IUJ60" s="1449"/>
      <c r="IUK60" s="1771"/>
      <c r="IUL60" s="1447"/>
      <c r="IUM60" s="1448"/>
      <c r="IUN60" s="1448"/>
      <c r="IUO60" s="1448"/>
      <c r="IUP60" s="1449"/>
      <c r="IUQ60" s="1450"/>
      <c r="IUR60" s="1448"/>
      <c r="IUS60" s="1448"/>
      <c r="IUT60" s="1448"/>
      <c r="IUU60" s="1451"/>
      <c r="IUV60" s="1447"/>
      <c r="IUW60" s="1448"/>
      <c r="IUX60" s="1448"/>
      <c r="IUY60" s="1448"/>
      <c r="IUZ60" s="1449"/>
      <c r="IVA60" s="1771"/>
      <c r="IVB60" s="1447"/>
      <c r="IVC60" s="1448"/>
      <c r="IVD60" s="1448"/>
      <c r="IVE60" s="1448"/>
      <c r="IVF60" s="1449"/>
      <c r="IVG60" s="1450"/>
      <c r="IVH60" s="1448"/>
      <c r="IVI60" s="1448"/>
      <c r="IVJ60" s="1448"/>
      <c r="IVK60" s="1451"/>
      <c r="IVL60" s="1447"/>
      <c r="IVM60" s="1448"/>
      <c r="IVN60" s="1448"/>
      <c r="IVO60" s="1448"/>
      <c r="IVP60" s="1449"/>
      <c r="IVQ60" s="1771"/>
      <c r="IVR60" s="1447"/>
      <c r="IVS60" s="1448"/>
      <c r="IVT60" s="1448"/>
      <c r="IVU60" s="1448"/>
      <c r="IVV60" s="1449"/>
      <c r="IVW60" s="1450"/>
      <c r="IVX60" s="1448"/>
      <c r="IVY60" s="1448"/>
      <c r="IVZ60" s="1448"/>
      <c r="IWA60" s="1451"/>
      <c r="IWB60" s="1447"/>
      <c r="IWC60" s="1448"/>
      <c r="IWD60" s="1448"/>
      <c r="IWE60" s="1448"/>
      <c r="IWF60" s="1449"/>
      <c r="IWG60" s="1771"/>
      <c r="IWH60" s="1447"/>
      <c r="IWI60" s="1448"/>
      <c r="IWJ60" s="1448"/>
      <c r="IWK60" s="1448"/>
      <c r="IWL60" s="1449"/>
      <c r="IWM60" s="1450"/>
      <c r="IWN60" s="1448"/>
      <c r="IWO60" s="1448"/>
      <c r="IWP60" s="1448"/>
      <c r="IWQ60" s="1451"/>
      <c r="IWR60" s="1447"/>
      <c r="IWS60" s="1448"/>
      <c r="IWT60" s="1448"/>
      <c r="IWU60" s="1448"/>
      <c r="IWV60" s="1449"/>
      <c r="IWW60" s="1771"/>
      <c r="IWX60" s="1447"/>
      <c r="IWY60" s="1448"/>
      <c r="IWZ60" s="1448"/>
      <c r="IXA60" s="1448"/>
      <c r="IXB60" s="1449"/>
      <c r="IXC60" s="1450"/>
      <c r="IXD60" s="1448"/>
      <c r="IXE60" s="1448"/>
      <c r="IXF60" s="1448"/>
      <c r="IXG60" s="1451"/>
      <c r="IXH60" s="1447"/>
      <c r="IXI60" s="1448"/>
      <c r="IXJ60" s="1448"/>
      <c r="IXK60" s="1448"/>
      <c r="IXL60" s="1449"/>
      <c r="IXM60" s="1771"/>
      <c r="IXN60" s="1447"/>
      <c r="IXO60" s="1448"/>
      <c r="IXP60" s="1448"/>
      <c r="IXQ60" s="1448"/>
      <c r="IXR60" s="1449"/>
      <c r="IXS60" s="1450"/>
      <c r="IXT60" s="1448"/>
      <c r="IXU60" s="1448"/>
      <c r="IXV60" s="1448"/>
      <c r="IXW60" s="1451"/>
      <c r="IXX60" s="1447"/>
      <c r="IXY60" s="1448"/>
      <c r="IXZ60" s="1448"/>
      <c r="IYA60" s="1448"/>
      <c r="IYB60" s="1449"/>
      <c r="IYC60" s="1771"/>
      <c r="IYD60" s="1447"/>
      <c r="IYE60" s="1448"/>
      <c r="IYF60" s="1448"/>
      <c r="IYG60" s="1448"/>
      <c r="IYH60" s="1449"/>
      <c r="IYI60" s="1450"/>
      <c r="IYJ60" s="1448"/>
      <c r="IYK60" s="1448"/>
      <c r="IYL60" s="1448"/>
      <c r="IYM60" s="1451"/>
      <c r="IYN60" s="1447"/>
      <c r="IYO60" s="1448"/>
      <c r="IYP60" s="1448"/>
      <c r="IYQ60" s="1448"/>
      <c r="IYR60" s="1449"/>
      <c r="IYS60" s="1771"/>
      <c r="IYT60" s="1447"/>
      <c r="IYU60" s="1448"/>
      <c r="IYV60" s="1448"/>
      <c r="IYW60" s="1448"/>
      <c r="IYX60" s="1449"/>
      <c r="IYY60" s="1450"/>
      <c r="IYZ60" s="1448"/>
      <c r="IZA60" s="1448"/>
      <c r="IZB60" s="1448"/>
      <c r="IZC60" s="1451"/>
      <c r="IZD60" s="1447"/>
      <c r="IZE60" s="1448"/>
      <c r="IZF60" s="1448"/>
      <c r="IZG60" s="1448"/>
      <c r="IZH60" s="1449"/>
      <c r="IZI60" s="1771"/>
      <c r="IZJ60" s="1447"/>
      <c r="IZK60" s="1448"/>
      <c r="IZL60" s="1448"/>
      <c r="IZM60" s="1448"/>
      <c r="IZN60" s="1449"/>
      <c r="IZO60" s="1450"/>
      <c r="IZP60" s="1448"/>
      <c r="IZQ60" s="1448"/>
      <c r="IZR60" s="1448"/>
      <c r="IZS60" s="1451"/>
      <c r="IZT60" s="1447"/>
      <c r="IZU60" s="1448"/>
      <c r="IZV60" s="1448"/>
      <c r="IZW60" s="1448"/>
      <c r="IZX60" s="1449"/>
      <c r="IZY60" s="1771"/>
      <c r="IZZ60" s="1447"/>
      <c r="JAA60" s="1448"/>
      <c r="JAB60" s="1448"/>
      <c r="JAC60" s="1448"/>
      <c r="JAD60" s="1449"/>
      <c r="JAE60" s="1450"/>
      <c r="JAF60" s="1448"/>
      <c r="JAG60" s="1448"/>
      <c r="JAH60" s="1448"/>
      <c r="JAI60" s="1451"/>
      <c r="JAJ60" s="1447"/>
      <c r="JAK60" s="1448"/>
      <c r="JAL60" s="1448"/>
      <c r="JAM60" s="1448"/>
      <c r="JAN60" s="1449"/>
      <c r="JAO60" s="1771"/>
      <c r="JAP60" s="1447"/>
      <c r="JAQ60" s="1448"/>
      <c r="JAR60" s="1448"/>
      <c r="JAS60" s="1448"/>
      <c r="JAT60" s="1449"/>
      <c r="JAU60" s="1450"/>
      <c r="JAV60" s="1448"/>
      <c r="JAW60" s="1448"/>
      <c r="JAX60" s="1448"/>
      <c r="JAY60" s="1451"/>
      <c r="JAZ60" s="1447"/>
      <c r="JBA60" s="1448"/>
      <c r="JBB60" s="1448"/>
      <c r="JBC60" s="1448"/>
      <c r="JBD60" s="1449"/>
      <c r="JBE60" s="1771"/>
      <c r="JBF60" s="1447"/>
      <c r="JBG60" s="1448"/>
      <c r="JBH60" s="1448"/>
      <c r="JBI60" s="1448"/>
      <c r="JBJ60" s="1449"/>
      <c r="JBK60" s="1450"/>
      <c r="JBL60" s="1448"/>
      <c r="JBM60" s="1448"/>
      <c r="JBN60" s="1448"/>
      <c r="JBO60" s="1451"/>
      <c r="JBP60" s="1447"/>
      <c r="JBQ60" s="1448"/>
      <c r="JBR60" s="1448"/>
      <c r="JBS60" s="1448"/>
      <c r="JBT60" s="1449"/>
      <c r="JBU60" s="1771"/>
      <c r="JBV60" s="1447"/>
      <c r="JBW60" s="1448"/>
      <c r="JBX60" s="1448"/>
      <c r="JBY60" s="1448"/>
      <c r="JBZ60" s="1449"/>
      <c r="JCA60" s="1450"/>
      <c r="JCB60" s="1448"/>
      <c r="JCC60" s="1448"/>
      <c r="JCD60" s="1448"/>
      <c r="JCE60" s="1451"/>
      <c r="JCF60" s="1447"/>
      <c r="JCG60" s="1448"/>
      <c r="JCH60" s="1448"/>
      <c r="JCI60" s="1448"/>
      <c r="JCJ60" s="1449"/>
      <c r="JCK60" s="1771"/>
      <c r="JCL60" s="1447"/>
      <c r="JCM60" s="1448"/>
      <c r="JCN60" s="1448"/>
      <c r="JCO60" s="1448"/>
      <c r="JCP60" s="1449"/>
      <c r="JCQ60" s="1450"/>
      <c r="JCR60" s="1448"/>
      <c r="JCS60" s="1448"/>
      <c r="JCT60" s="1448"/>
      <c r="JCU60" s="1451"/>
      <c r="JCV60" s="1447"/>
      <c r="JCW60" s="1448"/>
      <c r="JCX60" s="1448"/>
      <c r="JCY60" s="1448"/>
      <c r="JCZ60" s="1449"/>
      <c r="JDA60" s="1771"/>
      <c r="JDB60" s="1447"/>
      <c r="JDC60" s="1448"/>
      <c r="JDD60" s="1448"/>
      <c r="JDE60" s="1448"/>
      <c r="JDF60" s="1449"/>
      <c r="JDG60" s="1450"/>
      <c r="JDH60" s="1448"/>
      <c r="JDI60" s="1448"/>
      <c r="JDJ60" s="1448"/>
      <c r="JDK60" s="1451"/>
      <c r="JDL60" s="1447"/>
      <c r="JDM60" s="1448"/>
      <c r="JDN60" s="1448"/>
      <c r="JDO60" s="1448"/>
      <c r="JDP60" s="1449"/>
      <c r="JDQ60" s="1771"/>
      <c r="JDR60" s="1447"/>
      <c r="JDS60" s="1448"/>
      <c r="JDT60" s="1448"/>
      <c r="JDU60" s="1448"/>
      <c r="JDV60" s="1449"/>
      <c r="JDW60" s="1450"/>
      <c r="JDX60" s="1448"/>
      <c r="JDY60" s="1448"/>
      <c r="JDZ60" s="1448"/>
      <c r="JEA60" s="1451"/>
      <c r="JEB60" s="1447"/>
      <c r="JEC60" s="1448"/>
      <c r="JED60" s="1448"/>
      <c r="JEE60" s="1448"/>
      <c r="JEF60" s="1449"/>
      <c r="JEG60" s="1771"/>
      <c r="JEH60" s="1447"/>
      <c r="JEI60" s="1448"/>
      <c r="JEJ60" s="1448"/>
      <c r="JEK60" s="1448"/>
      <c r="JEL60" s="1449"/>
      <c r="JEM60" s="1450"/>
      <c r="JEN60" s="1448"/>
      <c r="JEO60" s="1448"/>
      <c r="JEP60" s="1448"/>
      <c r="JEQ60" s="1451"/>
      <c r="JER60" s="1447"/>
      <c r="JES60" s="1448"/>
      <c r="JET60" s="1448"/>
      <c r="JEU60" s="1448"/>
      <c r="JEV60" s="1449"/>
      <c r="JEW60" s="1771"/>
      <c r="JEX60" s="1447"/>
      <c r="JEY60" s="1448"/>
      <c r="JEZ60" s="1448"/>
      <c r="JFA60" s="1448"/>
      <c r="JFB60" s="1449"/>
      <c r="JFC60" s="1450"/>
      <c r="JFD60" s="1448"/>
      <c r="JFE60" s="1448"/>
      <c r="JFF60" s="1448"/>
      <c r="JFG60" s="1451"/>
      <c r="JFH60" s="1447"/>
      <c r="JFI60" s="1448"/>
      <c r="JFJ60" s="1448"/>
      <c r="JFK60" s="1448"/>
      <c r="JFL60" s="1449"/>
      <c r="JFM60" s="1771"/>
      <c r="JFN60" s="1447"/>
      <c r="JFO60" s="1448"/>
      <c r="JFP60" s="1448"/>
      <c r="JFQ60" s="1448"/>
      <c r="JFR60" s="1449"/>
      <c r="JFS60" s="1450"/>
      <c r="JFT60" s="1448"/>
      <c r="JFU60" s="1448"/>
      <c r="JFV60" s="1448"/>
      <c r="JFW60" s="1451"/>
      <c r="JFX60" s="1447"/>
      <c r="JFY60" s="1448"/>
      <c r="JFZ60" s="1448"/>
      <c r="JGA60" s="1448"/>
      <c r="JGB60" s="1449"/>
      <c r="JGC60" s="1771"/>
      <c r="JGD60" s="1447"/>
      <c r="JGE60" s="1448"/>
      <c r="JGF60" s="1448"/>
      <c r="JGG60" s="1448"/>
      <c r="JGH60" s="1449"/>
      <c r="JGI60" s="1450"/>
      <c r="JGJ60" s="1448"/>
      <c r="JGK60" s="1448"/>
      <c r="JGL60" s="1448"/>
      <c r="JGM60" s="1451"/>
      <c r="JGN60" s="1447"/>
      <c r="JGO60" s="1448"/>
      <c r="JGP60" s="1448"/>
      <c r="JGQ60" s="1448"/>
      <c r="JGR60" s="1449"/>
      <c r="JGS60" s="1771"/>
      <c r="JGT60" s="1447"/>
      <c r="JGU60" s="1448"/>
      <c r="JGV60" s="1448"/>
      <c r="JGW60" s="1448"/>
      <c r="JGX60" s="1449"/>
      <c r="JGY60" s="1450"/>
      <c r="JGZ60" s="1448"/>
      <c r="JHA60" s="1448"/>
      <c r="JHB60" s="1448"/>
      <c r="JHC60" s="1451"/>
      <c r="JHD60" s="1447"/>
      <c r="JHE60" s="1448"/>
      <c r="JHF60" s="1448"/>
      <c r="JHG60" s="1448"/>
      <c r="JHH60" s="1449"/>
      <c r="JHI60" s="1771"/>
      <c r="JHJ60" s="1447"/>
      <c r="JHK60" s="1448"/>
      <c r="JHL60" s="1448"/>
      <c r="JHM60" s="1448"/>
      <c r="JHN60" s="1449"/>
      <c r="JHO60" s="1450"/>
      <c r="JHP60" s="1448"/>
      <c r="JHQ60" s="1448"/>
      <c r="JHR60" s="1448"/>
      <c r="JHS60" s="1451"/>
      <c r="JHT60" s="1447"/>
      <c r="JHU60" s="1448"/>
      <c r="JHV60" s="1448"/>
      <c r="JHW60" s="1448"/>
      <c r="JHX60" s="1449"/>
      <c r="JHY60" s="1771"/>
      <c r="JHZ60" s="1447"/>
      <c r="JIA60" s="1448"/>
      <c r="JIB60" s="1448"/>
      <c r="JIC60" s="1448"/>
      <c r="JID60" s="1449"/>
      <c r="JIE60" s="1450"/>
      <c r="JIF60" s="1448"/>
      <c r="JIG60" s="1448"/>
      <c r="JIH60" s="1448"/>
      <c r="JII60" s="1451"/>
      <c r="JIJ60" s="1447"/>
      <c r="JIK60" s="1448"/>
      <c r="JIL60" s="1448"/>
      <c r="JIM60" s="1448"/>
      <c r="JIN60" s="1449"/>
      <c r="JIO60" s="1771"/>
      <c r="JIP60" s="1447"/>
      <c r="JIQ60" s="1448"/>
      <c r="JIR60" s="1448"/>
      <c r="JIS60" s="1448"/>
      <c r="JIT60" s="1449"/>
      <c r="JIU60" s="1450"/>
      <c r="JIV60" s="1448"/>
      <c r="JIW60" s="1448"/>
      <c r="JIX60" s="1448"/>
      <c r="JIY60" s="1451"/>
      <c r="JIZ60" s="1447"/>
      <c r="JJA60" s="1448"/>
      <c r="JJB60" s="1448"/>
      <c r="JJC60" s="1448"/>
      <c r="JJD60" s="1449"/>
      <c r="JJE60" s="1771"/>
      <c r="JJF60" s="1447"/>
      <c r="JJG60" s="1448"/>
      <c r="JJH60" s="1448"/>
      <c r="JJI60" s="1448"/>
      <c r="JJJ60" s="1449"/>
      <c r="JJK60" s="1450"/>
      <c r="JJL60" s="1448"/>
      <c r="JJM60" s="1448"/>
      <c r="JJN60" s="1448"/>
      <c r="JJO60" s="1451"/>
      <c r="JJP60" s="1447"/>
      <c r="JJQ60" s="1448"/>
      <c r="JJR60" s="1448"/>
      <c r="JJS60" s="1448"/>
      <c r="JJT60" s="1449"/>
      <c r="JJU60" s="1771"/>
      <c r="JJV60" s="1447"/>
      <c r="JJW60" s="1448"/>
      <c r="JJX60" s="1448"/>
      <c r="JJY60" s="1448"/>
      <c r="JJZ60" s="1449"/>
      <c r="JKA60" s="1450"/>
      <c r="JKB60" s="1448"/>
      <c r="JKC60" s="1448"/>
      <c r="JKD60" s="1448"/>
      <c r="JKE60" s="1451"/>
      <c r="JKF60" s="1447"/>
      <c r="JKG60" s="1448"/>
      <c r="JKH60" s="1448"/>
      <c r="JKI60" s="1448"/>
      <c r="JKJ60" s="1449"/>
      <c r="JKK60" s="1771"/>
      <c r="JKL60" s="1447"/>
      <c r="JKM60" s="1448"/>
      <c r="JKN60" s="1448"/>
      <c r="JKO60" s="1448"/>
      <c r="JKP60" s="1449"/>
      <c r="JKQ60" s="1450"/>
      <c r="JKR60" s="1448"/>
      <c r="JKS60" s="1448"/>
      <c r="JKT60" s="1448"/>
      <c r="JKU60" s="1451"/>
      <c r="JKV60" s="1447"/>
      <c r="JKW60" s="1448"/>
      <c r="JKX60" s="1448"/>
      <c r="JKY60" s="1448"/>
      <c r="JKZ60" s="1449"/>
      <c r="JLA60" s="1771"/>
      <c r="JLB60" s="1447"/>
      <c r="JLC60" s="1448"/>
      <c r="JLD60" s="1448"/>
      <c r="JLE60" s="1448"/>
      <c r="JLF60" s="1449"/>
      <c r="JLG60" s="1450"/>
      <c r="JLH60" s="1448"/>
      <c r="JLI60" s="1448"/>
      <c r="JLJ60" s="1448"/>
      <c r="JLK60" s="1451"/>
      <c r="JLL60" s="1447"/>
      <c r="JLM60" s="1448"/>
      <c r="JLN60" s="1448"/>
      <c r="JLO60" s="1448"/>
      <c r="JLP60" s="1449"/>
      <c r="JLQ60" s="1771"/>
      <c r="JLR60" s="1447"/>
      <c r="JLS60" s="1448"/>
      <c r="JLT60" s="1448"/>
      <c r="JLU60" s="1448"/>
      <c r="JLV60" s="1449"/>
      <c r="JLW60" s="1450"/>
      <c r="JLX60" s="1448"/>
      <c r="JLY60" s="1448"/>
      <c r="JLZ60" s="1448"/>
      <c r="JMA60" s="1451"/>
      <c r="JMB60" s="1447"/>
      <c r="JMC60" s="1448"/>
      <c r="JMD60" s="1448"/>
      <c r="JME60" s="1448"/>
      <c r="JMF60" s="1449"/>
      <c r="JMG60" s="1771"/>
      <c r="JMH60" s="1447"/>
      <c r="JMI60" s="1448"/>
      <c r="JMJ60" s="1448"/>
      <c r="JMK60" s="1448"/>
      <c r="JML60" s="1449"/>
      <c r="JMM60" s="1450"/>
      <c r="JMN60" s="1448"/>
      <c r="JMO60" s="1448"/>
      <c r="JMP60" s="1448"/>
      <c r="JMQ60" s="1451"/>
      <c r="JMR60" s="1447"/>
      <c r="JMS60" s="1448"/>
      <c r="JMT60" s="1448"/>
      <c r="JMU60" s="1448"/>
      <c r="JMV60" s="1449"/>
      <c r="JMW60" s="1771"/>
      <c r="JMX60" s="1447"/>
      <c r="JMY60" s="1448"/>
      <c r="JMZ60" s="1448"/>
      <c r="JNA60" s="1448"/>
      <c r="JNB60" s="1449"/>
      <c r="JNC60" s="1450"/>
      <c r="JND60" s="1448"/>
      <c r="JNE60" s="1448"/>
      <c r="JNF60" s="1448"/>
      <c r="JNG60" s="1451"/>
      <c r="JNH60" s="1447"/>
      <c r="JNI60" s="1448"/>
      <c r="JNJ60" s="1448"/>
      <c r="JNK60" s="1448"/>
      <c r="JNL60" s="1449"/>
      <c r="JNM60" s="1771"/>
      <c r="JNN60" s="1447"/>
      <c r="JNO60" s="1448"/>
      <c r="JNP60" s="1448"/>
      <c r="JNQ60" s="1448"/>
      <c r="JNR60" s="1449"/>
      <c r="JNS60" s="1450"/>
      <c r="JNT60" s="1448"/>
      <c r="JNU60" s="1448"/>
      <c r="JNV60" s="1448"/>
      <c r="JNW60" s="1451"/>
      <c r="JNX60" s="1447"/>
      <c r="JNY60" s="1448"/>
      <c r="JNZ60" s="1448"/>
      <c r="JOA60" s="1448"/>
      <c r="JOB60" s="1449"/>
      <c r="JOC60" s="1771"/>
      <c r="JOD60" s="1447"/>
      <c r="JOE60" s="1448"/>
      <c r="JOF60" s="1448"/>
      <c r="JOG60" s="1448"/>
      <c r="JOH60" s="1449"/>
      <c r="JOI60" s="1450"/>
      <c r="JOJ60" s="1448"/>
      <c r="JOK60" s="1448"/>
      <c r="JOL60" s="1448"/>
      <c r="JOM60" s="1451"/>
      <c r="JON60" s="1447"/>
      <c r="JOO60" s="1448"/>
      <c r="JOP60" s="1448"/>
      <c r="JOQ60" s="1448"/>
      <c r="JOR60" s="1449"/>
      <c r="JOS60" s="1771"/>
      <c r="JOT60" s="1447"/>
      <c r="JOU60" s="1448"/>
      <c r="JOV60" s="1448"/>
      <c r="JOW60" s="1448"/>
      <c r="JOX60" s="1449"/>
      <c r="JOY60" s="1450"/>
      <c r="JOZ60" s="1448"/>
      <c r="JPA60" s="1448"/>
      <c r="JPB60" s="1448"/>
      <c r="JPC60" s="1451"/>
      <c r="JPD60" s="1447"/>
      <c r="JPE60" s="1448"/>
      <c r="JPF60" s="1448"/>
      <c r="JPG60" s="1448"/>
      <c r="JPH60" s="1449"/>
      <c r="JPI60" s="1771"/>
      <c r="JPJ60" s="1447"/>
      <c r="JPK60" s="1448"/>
      <c r="JPL60" s="1448"/>
      <c r="JPM60" s="1448"/>
      <c r="JPN60" s="1449"/>
      <c r="JPO60" s="1450"/>
      <c r="JPP60" s="1448"/>
      <c r="JPQ60" s="1448"/>
      <c r="JPR60" s="1448"/>
      <c r="JPS60" s="1451"/>
      <c r="JPT60" s="1447"/>
      <c r="JPU60" s="1448"/>
      <c r="JPV60" s="1448"/>
      <c r="JPW60" s="1448"/>
      <c r="JPX60" s="1449"/>
      <c r="JPY60" s="1771"/>
      <c r="JPZ60" s="1447"/>
      <c r="JQA60" s="1448"/>
      <c r="JQB60" s="1448"/>
      <c r="JQC60" s="1448"/>
      <c r="JQD60" s="1449"/>
      <c r="JQE60" s="1450"/>
      <c r="JQF60" s="1448"/>
      <c r="JQG60" s="1448"/>
      <c r="JQH60" s="1448"/>
      <c r="JQI60" s="1451"/>
      <c r="JQJ60" s="1447"/>
      <c r="JQK60" s="1448"/>
      <c r="JQL60" s="1448"/>
      <c r="JQM60" s="1448"/>
      <c r="JQN60" s="1449"/>
      <c r="JQO60" s="1771"/>
      <c r="JQP60" s="1447"/>
      <c r="JQQ60" s="1448"/>
      <c r="JQR60" s="1448"/>
      <c r="JQS60" s="1448"/>
      <c r="JQT60" s="1449"/>
      <c r="JQU60" s="1450"/>
      <c r="JQV60" s="1448"/>
      <c r="JQW60" s="1448"/>
      <c r="JQX60" s="1448"/>
      <c r="JQY60" s="1451"/>
      <c r="JQZ60" s="1447"/>
      <c r="JRA60" s="1448"/>
      <c r="JRB60" s="1448"/>
      <c r="JRC60" s="1448"/>
      <c r="JRD60" s="1449"/>
      <c r="JRE60" s="1771"/>
      <c r="JRF60" s="1447"/>
      <c r="JRG60" s="1448"/>
      <c r="JRH60" s="1448"/>
      <c r="JRI60" s="1448"/>
      <c r="JRJ60" s="1449"/>
      <c r="JRK60" s="1450"/>
      <c r="JRL60" s="1448"/>
      <c r="JRM60" s="1448"/>
      <c r="JRN60" s="1448"/>
      <c r="JRO60" s="1451"/>
      <c r="JRP60" s="1447"/>
      <c r="JRQ60" s="1448"/>
      <c r="JRR60" s="1448"/>
      <c r="JRS60" s="1448"/>
      <c r="JRT60" s="1449"/>
      <c r="JRU60" s="1771"/>
      <c r="JRV60" s="1447"/>
      <c r="JRW60" s="1448"/>
      <c r="JRX60" s="1448"/>
      <c r="JRY60" s="1448"/>
      <c r="JRZ60" s="1449"/>
      <c r="JSA60" s="1450"/>
      <c r="JSB60" s="1448"/>
      <c r="JSC60" s="1448"/>
      <c r="JSD60" s="1448"/>
      <c r="JSE60" s="1451"/>
      <c r="JSF60" s="1447"/>
      <c r="JSG60" s="1448"/>
      <c r="JSH60" s="1448"/>
      <c r="JSI60" s="1448"/>
      <c r="JSJ60" s="1449"/>
      <c r="JSK60" s="1771"/>
      <c r="JSL60" s="1447"/>
      <c r="JSM60" s="1448"/>
      <c r="JSN60" s="1448"/>
      <c r="JSO60" s="1448"/>
      <c r="JSP60" s="1449"/>
      <c r="JSQ60" s="1450"/>
      <c r="JSR60" s="1448"/>
      <c r="JSS60" s="1448"/>
      <c r="JST60" s="1448"/>
      <c r="JSU60" s="1451"/>
      <c r="JSV60" s="1447"/>
      <c r="JSW60" s="1448"/>
      <c r="JSX60" s="1448"/>
      <c r="JSY60" s="1448"/>
      <c r="JSZ60" s="1449"/>
      <c r="JTA60" s="1771"/>
      <c r="JTB60" s="1447"/>
      <c r="JTC60" s="1448"/>
      <c r="JTD60" s="1448"/>
      <c r="JTE60" s="1448"/>
      <c r="JTF60" s="1449"/>
      <c r="JTG60" s="1450"/>
      <c r="JTH60" s="1448"/>
      <c r="JTI60" s="1448"/>
      <c r="JTJ60" s="1448"/>
      <c r="JTK60" s="1451"/>
      <c r="JTL60" s="1447"/>
      <c r="JTM60" s="1448"/>
      <c r="JTN60" s="1448"/>
      <c r="JTO60" s="1448"/>
      <c r="JTP60" s="1449"/>
      <c r="JTQ60" s="1771"/>
      <c r="JTR60" s="1447"/>
      <c r="JTS60" s="1448"/>
      <c r="JTT60" s="1448"/>
      <c r="JTU60" s="1448"/>
      <c r="JTV60" s="1449"/>
      <c r="JTW60" s="1450"/>
      <c r="JTX60" s="1448"/>
      <c r="JTY60" s="1448"/>
      <c r="JTZ60" s="1448"/>
      <c r="JUA60" s="1451"/>
      <c r="JUB60" s="1447"/>
      <c r="JUC60" s="1448"/>
      <c r="JUD60" s="1448"/>
      <c r="JUE60" s="1448"/>
      <c r="JUF60" s="1449"/>
      <c r="JUG60" s="1771"/>
      <c r="JUH60" s="1447"/>
      <c r="JUI60" s="1448"/>
      <c r="JUJ60" s="1448"/>
      <c r="JUK60" s="1448"/>
      <c r="JUL60" s="1449"/>
      <c r="JUM60" s="1450"/>
      <c r="JUN60" s="1448"/>
      <c r="JUO60" s="1448"/>
      <c r="JUP60" s="1448"/>
      <c r="JUQ60" s="1451"/>
      <c r="JUR60" s="1447"/>
      <c r="JUS60" s="1448"/>
      <c r="JUT60" s="1448"/>
      <c r="JUU60" s="1448"/>
      <c r="JUV60" s="1449"/>
      <c r="JUW60" s="1771"/>
      <c r="JUX60" s="1447"/>
      <c r="JUY60" s="1448"/>
      <c r="JUZ60" s="1448"/>
      <c r="JVA60" s="1448"/>
      <c r="JVB60" s="1449"/>
      <c r="JVC60" s="1450"/>
      <c r="JVD60" s="1448"/>
      <c r="JVE60" s="1448"/>
      <c r="JVF60" s="1448"/>
      <c r="JVG60" s="1451"/>
      <c r="JVH60" s="1447"/>
      <c r="JVI60" s="1448"/>
      <c r="JVJ60" s="1448"/>
      <c r="JVK60" s="1448"/>
      <c r="JVL60" s="1449"/>
      <c r="JVM60" s="1771"/>
      <c r="JVN60" s="1447"/>
      <c r="JVO60" s="1448"/>
      <c r="JVP60" s="1448"/>
      <c r="JVQ60" s="1448"/>
      <c r="JVR60" s="1449"/>
      <c r="JVS60" s="1450"/>
      <c r="JVT60" s="1448"/>
      <c r="JVU60" s="1448"/>
      <c r="JVV60" s="1448"/>
      <c r="JVW60" s="1451"/>
      <c r="JVX60" s="1447"/>
      <c r="JVY60" s="1448"/>
      <c r="JVZ60" s="1448"/>
      <c r="JWA60" s="1448"/>
      <c r="JWB60" s="1449"/>
      <c r="JWC60" s="1771"/>
      <c r="JWD60" s="1447"/>
      <c r="JWE60" s="1448"/>
      <c r="JWF60" s="1448"/>
      <c r="JWG60" s="1448"/>
      <c r="JWH60" s="1449"/>
      <c r="JWI60" s="1450"/>
      <c r="JWJ60" s="1448"/>
      <c r="JWK60" s="1448"/>
      <c r="JWL60" s="1448"/>
      <c r="JWM60" s="1451"/>
      <c r="JWN60" s="1447"/>
      <c r="JWO60" s="1448"/>
      <c r="JWP60" s="1448"/>
      <c r="JWQ60" s="1448"/>
      <c r="JWR60" s="1449"/>
      <c r="JWS60" s="1771"/>
      <c r="JWT60" s="1447"/>
      <c r="JWU60" s="1448"/>
      <c r="JWV60" s="1448"/>
      <c r="JWW60" s="1448"/>
      <c r="JWX60" s="1449"/>
      <c r="JWY60" s="1450"/>
      <c r="JWZ60" s="1448"/>
      <c r="JXA60" s="1448"/>
      <c r="JXB60" s="1448"/>
      <c r="JXC60" s="1451"/>
      <c r="JXD60" s="1447"/>
      <c r="JXE60" s="1448"/>
      <c r="JXF60" s="1448"/>
      <c r="JXG60" s="1448"/>
      <c r="JXH60" s="1449"/>
      <c r="JXI60" s="1771"/>
      <c r="JXJ60" s="1447"/>
      <c r="JXK60" s="1448"/>
      <c r="JXL60" s="1448"/>
      <c r="JXM60" s="1448"/>
      <c r="JXN60" s="1449"/>
      <c r="JXO60" s="1450"/>
      <c r="JXP60" s="1448"/>
      <c r="JXQ60" s="1448"/>
      <c r="JXR60" s="1448"/>
      <c r="JXS60" s="1451"/>
      <c r="JXT60" s="1447"/>
      <c r="JXU60" s="1448"/>
      <c r="JXV60" s="1448"/>
      <c r="JXW60" s="1448"/>
      <c r="JXX60" s="1449"/>
      <c r="JXY60" s="1771"/>
      <c r="JXZ60" s="1447"/>
      <c r="JYA60" s="1448"/>
      <c r="JYB60" s="1448"/>
      <c r="JYC60" s="1448"/>
      <c r="JYD60" s="1449"/>
      <c r="JYE60" s="1450"/>
      <c r="JYF60" s="1448"/>
      <c r="JYG60" s="1448"/>
      <c r="JYH60" s="1448"/>
      <c r="JYI60" s="1451"/>
      <c r="JYJ60" s="1447"/>
      <c r="JYK60" s="1448"/>
      <c r="JYL60" s="1448"/>
      <c r="JYM60" s="1448"/>
      <c r="JYN60" s="1449"/>
      <c r="JYO60" s="1771"/>
      <c r="JYP60" s="1447"/>
      <c r="JYQ60" s="1448"/>
      <c r="JYR60" s="1448"/>
      <c r="JYS60" s="1448"/>
      <c r="JYT60" s="1449"/>
      <c r="JYU60" s="1450"/>
      <c r="JYV60" s="1448"/>
      <c r="JYW60" s="1448"/>
      <c r="JYX60" s="1448"/>
      <c r="JYY60" s="1451"/>
      <c r="JYZ60" s="1447"/>
      <c r="JZA60" s="1448"/>
      <c r="JZB60" s="1448"/>
      <c r="JZC60" s="1448"/>
      <c r="JZD60" s="1449"/>
      <c r="JZE60" s="1771"/>
      <c r="JZF60" s="1447"/>
      <c r="JZG60" s="1448"/>
      <c r="JZH60" s="1448"/>
      <c r="JZI60" s="1448"/>
      <c r="JZJ60" s="1449"/>
      <c r="JZK60" s="1450"/>
      <c r="JZL60" s="1448"/>
      <c r="JZM60" s="1448"/>
      <c r="JZN60" s="1448"/>
      <c r="JZO60" s="1451"/>
      <c r="JZP60" s="1447"/>
      <c r="JZQ60" s="1448"/>
      <c r="JZR60" s="1448"/>
      <c r="JZS60" s="1448"/>
      <c r="JZT60" s="1449"/>
      <c r="JZU60" s="1771"/>
      <c r="JZV60" s="1447"/>
      <c r="JZW60" s="1448"/>
      <c r="JZX60" s="1448"/>
      <c r="JZY60" s="1448"/>
      <c r="JZZ60" s="1449"/>
      <c r="KAA60" s="1450"/>
      <c r="KAB60" s="1448"/>
      <c r="KAC60" s="1448"/>
      <c r="KAD60" s="1448"/>
      <c r="KAE60" s="1451"/>
      <c r="KAF60" s="1447"/>
      <c r="KAG60" s="1448"/>
      <c r="KAH60" s="1448"/>
      <c r="KAI60" s="1448"/>
      <c r="KAJ60" s="1449"/>
      <c r="KAK60" s="1771"/>
      <c r="KAL60" s="1447"/>
      <c r="KAM60" s="1448"/>
      <c r="KAN60" s="1448"/>
      <c r="KAO60" s="1448"/>
      <c r="KAP60" s="1449"/>
      <c r="KAQ60" s="1450"/>
      <c r="KAR60" s="1448"/>
      <c r="KAS60" s="1448"/>
      <c r="KAT60" s="1448"/>
      <c r="KAU60" s="1451"/>
      <c r="KAV60" s="1447"/>
      <c r="KAW60" s="1448"/>
      <c r="KAX60" s="1448"/>
      <c r="KAY60" s="1448"/>
      <c r="KAZ60" s="1449"/>
      <c r="KBA60" s="1771"/>
      <c r="KBB60" s="1447"/>
      <c r="KBC60" s="1448"/>
      <c r="KBD60" s="1448"/>
      <c r="KBE60" s="1448"/>
      <c r="KBF60" s="1449"/>
      <c r="KBG60" s="1450"/>
      <c r="KBH60" s="1448"/>
      <c r="KBI60" s="1448"/>
      <c r="KBJ60" s="1448"/>
      <c r="KBK60" s="1451"/>
      <c r="KBL60" s="1447"/>
      <c r="KBM60" s="1448"/>
      <c r="KBN60" s="1448"/>
      <c r="KBO60" s="1448"/>
      <c r="KBP60" s="1449"/>
      <c r="KBQ60" s="1771"/>
      <c r="KBR60" s="1447"/>
      <c r="KBS60" s="1448"/>
      <c r="KBT60" s="1448"/>
      <c r="KBU60" s="1448"/>
      <c r="KBV60" s="1449"/>
      <c r="KBW60" s="1450"/>
      <c r="KBX60" s="1448"/>
      <c r="KBY60" s="1448"/>
      <c r="KBZ60" s="1448"/>
      <c r="KCA60" s="1451"/>
      <c r="KCB60" s="1447"/>
      <c r="KCC60" s="1448"/>
      <c r="KCD60" s="1448"/>
      <c r="KCE60" s="1448"/>
      <c r="KCF60" s="1449"/>
      <c r="KCG60" s="1771"/>
      <c r="KCH60" s="1447"/>
      <c r="KCI60" s="1448"/>
      <c r="KCJ60" s="1448"/>
      <c r="KCK60" s="1448"/>
      <c r="KCL60" s="1449"/>
      <c r="KCM60" s="1450"/>
      <c r="KCN60" s="1448"/>
      <c r="KCO60" s="1448"/>
      <c r="KCP60" s="1448"/>
      <c r="KCQ60" s="1451"/>
      <c r="KCR60" s="1447"/>
      <c r="KCS60" s="1448"/>
      <c r="KCT60" s="1448"/>
      <c r="KCU60" s="1448"/>
      <c r="KCV60" s="1449"/>
      <c r="KCW60" s="1771"/>
      <c r="KCX60" s="1447"/>
      <c r="KCY60" s="1448"/>
      <c r="KCZ60" s="1448"/>
      <c r="KDA60" s="1448"/>
      <c r="KDB60" s="1449"/>
      <c r="KDC60" s="1450"/>
      <c r="KDD60" s="1448"/>
      <c r="KDE60" s="1448"/>
      <c r="KDF60" s="1448"/>
      <c r="KDG60" s="1451"/>
      <c r="KDH60" s="1447"/>
      <c r="KDI60" s="1448"/>
      <c r="KDJ60" s="1448"/>
      <c r="KDK60" s="1448"/>
      <c r="KDL60" s="1449"/>
      <c r="KDM60" s="1771"/>
      <c r="KDN60" s="1447"/>
      <c r="KDO60" s="1448"/>
      <c r="KDP60" s="1448"/>
      <c r="KDQ60" s="1448"/>
      <c r="KDR60" s="1449"/>
      <c r="KDS60" s="1450"/>
      <c r="KDT60" s="1448"/>
      <c r="KDU60" s="1448"/>
      <c r="KDV60" s="1448"/>
      <c r="KDW60" s="1451"/>
      <c r="KDX60" s="1447"/>
      <c r="KDY60" s="1448"/>
      <c r="KDZ60" s="1448"/>
      <c r="KEA60" s="1448"/>
      <c r="KEB60" s="1449"/>
      <c r="KEC60" s="1771"/>
      <c r="KED60" s="1447"/>
      <c r="KEE60" s="1448"/>
      <c r="KEF60" s="1448"/>
      <c r="KEG60" s="1448"/>
      <c r="KEH60" s="1449"/>
      <c r="KEI60" s="1450"/>
      <c r="KEJ60" s="1448"/>
      <c r="KEK60" s="1448"/>
      <c r="KEL60" s="1448"/>
      <c r="KEM60" s="1451"/>
      <c r="KEN60" s="1447"/>
      <c r="KEO60" s="1448"/>
      <c r="KEP60" s="1448"/>
      <c r="KEQ60" s="1448"/>
      <c r="KER60" s="1449"/>
      <c r="KES60" s="1771"/>
      <c r="KET60" s="1447"/>
      <c r="KEU60" s="1448"/>
      <c r="KEV60" s="1448"/>
      <c r="KEW60" s="1448"/>
      <c r="KEX60" s="1449"/>
      <c r="KEY60" s="1450"/>
      <c r="KEZ60" s="1448"/>
      <c r="KFA60" s="1448"/>
      <c r="KFB60" s="1448"/>
      <c r="KFC60" s="1451"/>
      <c r="KFD60" s="1447"/>
      <c r="KFE60" s="1448"/>
      <c r="KFF60" s="1448"/>
      <c r="KFG60" s="1448"/>
      <c r="KFH60" s="1449"/>
      <c r="KFI60" s="1771"/>
      <c r="KFJ60" s="1447"/>
      <c r="KFK60" s="1448"/>
      <c r="KFL60" s="1448"/>
      <c r="KFM60" s="1448"/>
      <c r="KFN60" s="1449"/>
      <c r="KFO60" s="1450"/>
      <c r="KFP60" s="1448"/>
      <c r="KFQ60" s="1448"/>
      <c r="KFR60" s="1448"/>
      <c r="KFS60" s="1451"/>
      <c r="KFT60" s="1447"/>
      <c r="KFU60" s="1448"/>
      <c r="KFV60" s="1448"/>
      <c r="KFW60" s="1448"/>
      <c r="KFX60" s="1449"/>
      <c r="KFY60" s="1771"/>
      <c r="KFZ60" s="1447"/>
      <c r="KGA60" s="1448"/>
      <c r="KGB60" s="1448"/>
      <c r="KGC60" s="1448"/>
      <c r="KGD60" s="1449"/>
      <c r="KGE60" s="1450"/>
      <c r="KGF60" s="1448"/>
      <c r="KGG60" s="1448"/>
      <c r="KGH60" s="1448"/>
      <c r="KGI60" s="1451"/>
      <c r="KGJ60" s="1447"/>
      <c r="KGK60" s="1448"/>
      <c r="KGL60" s="1448"/>
      <c r="KGM60" s="1448"/>
      <c r="KGN60" s="1449"/>
      <c r="KGO60" s="1771"/>
      <c r="KGP60" s="1447"/>
      <c r="KGQ60" s="1448"/>
      <c r="KGR60" s="1448"/>
      <c r="KGS60" s="1448"/>
      <c r="KGT60" s="1449"/>
      <c r="KGU60" s="1450"/>
      <c r="KGV60" s="1448"/>
      <c r="KGW60" s="1448"/>
      <c r="KGX60" s="1448"/>
      <c r="KGY60" s="1451"/>
      <c r="KGZ60" s="1447"/>
      <c r="KHA60" s="1448"/>
      <c r="KHB60" s="1448"/>
      <c r="KHC60" s="1448"/>
      <c r="KHD60" s="1449"/>
      <c r="KHE60" s="1771"/>
      <c r="KHF60" s="1447"/>
      <c r="KHG60" s="1448"/>
      <c r="KHH60" s="1448"/>
      <c r="KHI60" s="1448"/>
      <c r="KHJ60" s="1449"/>
      <c r="KHK60" s="1450"/>
      <c r="KHL60" s="1448"/>
      <c r="KHM60" s="1448"/>
      <c r="KHN60" s="1448"/>
      <c r="KHO60" s="1451"/>
      <c r="KHP60" s="1447"/>
      <c r="KHQ60" s="1448"/>
      <c r="KHR60" s="1448"/>
      <c r="KHS60" s="1448"/>
      <c r="KHT60" s="1449"/>
      <c r="KHU60" s="1771"/>
      <c r="KHV60" s="1447"/>
      <c r="KHW60" s="1448"/>
      <c r="KHX60" s="1448"/>
      <c r="KHY60" s="1448"/>
      <c r="KHZ60" s="1449"/>
      <c r="KIA60" s="1450"/>
      <c r="KIB60" s="1448"/>
      <c r="KIC60" s="1448"/>
      <c r="KID60" s="1448"/>
      <c r="KIE60" s="1451"/>
      <c r="KIF60" s="1447"/>
      <c r="KIG60" s="1448"/>
      <c r="KIH60" s="1448"/>
      <c r="KII60" s="1448"/>
      <c r="KIJ60" s="1449"/>
      <c r="KIK60" s="1771"/>
      <c r="KIL60" s="1447"/>
      <c r="KIM60" s="1448"/>
      <c r="KIN60" s="1448"/>
      <c r="KIO60" s="1448"/>
      <c r="KIP60" s="1449"/>
      <c r="KIQ60" s="1450"/>
      <c r="KIR60" s="1448"/>
      <c r="KIS60" s="1448"/>
      <c r="KIT60" s="1448"/>
      <c r="KIU60" s="1451"/>
      <c r="KIV60" s="1447"/>
      <c r="KIW60" s="1448"/>
      <c r="KIX60" s="1448"/>
      <c r="KIY60" s="1448"/>
      <c r="KIZ60" s="1449"/>
      <c r="KJA60" s="1771"/>
      <c r="KJB60" s="1447"/>
      <c r="KJC60" s="1448"/>
      <c r="KJD60" s="1448"/>
      <c r="KJE60" s="1448"/>
      <c r="KJF60" s="1449"/>
      <c r="KJG60" s="1450"/>
      <c r="KJH60" s="1448"/>
      <c r="KJI60" s="1448"/>
      <c r="KJJ60" s="1448"/>
      <c r="KJK60" s="1451"/>
      <c r="KJL60" s="1447"/>
      <c r="KJM60" s="1448"/>
      <c r="KJN60" s="1448"/>
      <c r="KJO60" s="1448"/>
      <c r="KJP60" s="1449"/>
      <c r="KJQ60" s="1771"/>
      <c r="KJR60" s="1447"/>
      <c r="KJS60" s="1448"/>
      <c r="KJT60" s="1448"/>
      <c r="KJU60" s="1448"/>
      <c r="KJV60" s="1449"/>
      <c r="KJW60" s="1450"/>
      <c r="KJX60" s="1448"/>
      <c r="KJY60" s="1448"/>
      <c r="KJZ60" s="1448"/>
      <c r="KKA60" s="1451"/>
      <c r="KKB60" s="1447"/>
      <c r="KKC60" s="1448"/>
      <c r="KKD60" s="1448"/>
      <c r="KKE60" s="1448"/>
      <c r="KKF60" s="1449"/>
      <c r="KKG60" s="1771"/>
      <c r="KKH60" s="1447"/>
      <c r="KKI60" s="1448"/>
      <c r="KKJ60" s="1448"/>
      <c r="KKK60" s="1448"/>
      <c r="KKL60" s="1449"/>
      <c r="KKM60" s="1450"/>
      <c r="KKN60" s="1448"/>
      <c r="KKO60" s="1448"/>
      <c r="KKP60" s="1448"/>
      <c r="KKQ60" s="1451"/>
      <c r="KKR60" s="1447"/>
      <c r="KKS60" s="1448"/>
      <c r="KKT60" s="1448"/>
      <c r="KKU60" s="1448"/>
      <c r="KKV60" s="1449"/>
      <c r="KKW60" s="1771"/>
      <c r="KKX60" s="1447"/>
      <c r="KKY60" s="1448"/>
      <c r="KKZ60" s="1448"/>
      <c r="KLA60" s="1448"/>
      <c r="KLB60" s="1449"/>
      <c r="KLC60" s="1450"/>
      <c r="KLD60" s="1448"/>
      <c r="KLE60" s="1448"/>
      <c r="KLF60" s="1448"/>
      <c r="KLG60" s="1451"/>
      <c r="KLH60" s="1447"/>
      <c r="KLI60" s="1448"/>
      <c r="KLJ60" s="1448"/>
      <c r="KLK60" s="1448"/>
      <c r="KLL60" s="1449"/>
      <c r="KLM60" s="1771"/>
      <c r="KLN60" s="1447"/>
      <c r="KLO60" s="1448"/>
      <c r="KLP60" s="1448"/>
      <c r="KLQ60" s="1448"/>
      <c r="KLR60" s="1449"/>
      <c r="KLS60" s="1450"/>
      <c r="KLT60" s="1448"/>
      <c r="KLU60" s="1448"/>
      <c r="KLV60" s="1448"/>
      <c r="KLW60" s="1451"/>
      <c r="KLX60" s="1447"/>
      <c r="KLY60" s="1448"/>
      <c r="KLZ60" s="1448"/>
      <c r="KMA60" s="1448"/>
      <c r="KMB60" s="1449"/>
      <c r="KMC60" s="1771"/>
      <c r="KMD60" s="1447"/>
      <c r="KME60" s="1448"/>
      <c r="KMF60" s="1448"/>
      <c r="KMG60" s="1448"/>
      <c r="KMH60" s="1449"/>
      <c r="KMI60" s="1450"/>
      <c r="KMJ60" s="1448"/>
      <c r="KMK60" s="1448"/>
      <c r="KML60" s="1448"/>
      <c r="KMM60" s="1451"/>
      <c r="KMN60" s="1447"/>
      <c r="KMO60" s="1448"/>
      <c r="KMP60" s="1448"/>
      <c r="KMQ60" s="1448"/>
      <c r="KMR60" s="1449"/>
      <c r="KMS60" s="1771"/>
      <c r="KMT60" s="1447"/>
      <c r="KMU60" s="1448"/>
      <c r="KMV60" s="1448"/>
      <c r="KMW60" s="1448"/>
      <c r="KMX60" s="1449"/>
      <c r="KMY60" s="1450"/>
      <c r="KMZ60" s="1448"/>
      <c r="KNA60" s="1448"/>
      <c r="KNB60" s="1448"/>
      <c r="KNC60" s="1451"/>
      <c r="KND60" s="1447"/>
      <c r="KNE60" s="1448"/>
      <c r="KNF60" s="1448"/>
      <c r="KNG60" s="1448"/>
      <c r="KNH60" s="1449"/>
      <c r="KNI60" s="1771"/>
      <c r="KNJ60" s="1447"/>
      <c r="KNK60" s="1448"/>
      <c r="KNL60" s="1448"/>
      <c r="KNM60" s="1448"/>
      <c r="KNN60" s="1449"/>
      <c r="KNO60" s="1450"/>
      <c r="KNP60" s="1448"/>
      <c r="KNQ60" s="1448"/>
      <c r="KNR60" s="1448"/>
      <c r="KNS60" s="1451"/>
      <c r="KNT60" s="1447"/>
      <c r="KNU60" s="1448"/>
      <c r="KNV60" s="1448"/>
      <c r="KNW60" s="1448"/>
      <c r="KNX60" s="1449"/>
      <c r="KNY60" s="1771"/>
      <c r="KNZ60" s="1447"/>
      <c r="KOA60" s="1448"/>
      <c r="KOB60" s="1448"/>
      <c r="KOC60" s="1448"/>
      <c r="KOD60" s="1449"/>
      <c r="KOE60" s="1450"/>
      <c r="KOF60" s="1448"/>
      <c r="KOG60" s="1448"/>
      <c r="KOH60" s="1448"/>
      <c r="KOI60" s="1451"/>
      <c r="KOJ60" s="1447"/>
      <c r="KOK60" s="1448"/>
      <c r="KOL60" s="1448"/>
      <c r="KOM60" s="1448"/>
      <c r="KON60" s="1449"/>
      <c r="KOO60" s="1771"/>
      <c r="KOP60" s="1447"/>
      <c r="KOQ60" s="1448"/>
      <c r="KOR60" s="1448"/>
      <c r="KOS60" s="1448"/>
      <c r="KOT60" s="1449"/>
      <c r="KOU60" s="1450"/>
      <c r="KOV60" s="1448"/>
      <c r="KOW60" s="1448"/>
      <c r="KOX60" s="1448"/>
      <c r="KOY60" s="1451"/>
      <c r="KOZ60" s="1447"/>
      <c r="KPA60" s="1448"/>
      <c r="KPB60" s="1448"/>
      <c r="KPC60" s="1448"/>
      <c r="KPD60" s="1449"/>
      <c r="KPE60" s="1771"/>
      <c r="KPF60" s="1447"/>
      <c r="KPG60" s="1448"/>
      <c r="KPH60" s="1448"/>
      <c r="KPI60" s="1448"/>
      <c r="KPJ60" s="1449"/>
      <c r="KPK60" s="1450"/>
      <c r="KPL60" s="1448"/>
      <c r="KPM60" s="1448"/>
      <c r="KPN60" s="1448"/>
      <c r="KPO60" s="1451"/>
      <c r="KPP60" s="1447"/>
      <c r="KPQ60" s="1448"/>
      <c r="KPR60" s="1448"/>
      <c r="KPS60" s="1448"/>
      <c r="KPT60" s="1449"/>
      <c r="KPU60" s="1771"/>
      <c r="KPV60" s="1447"/>
      <c r="KPW60" s="1448"/>
      <c r="KPX60" s="1448"/>
      <c r="KPY60" s="1448"/>
      <c r="KPZ60" s="1449"/>
      <c r="KQA60" s="1450"/>
      <c r="KQB60" s="1448"/>
      <c r="KQC60" s="1448"/>
      <c r="KQD60" s="1448"/>
      <c r="KQE60" s="1451"/>
      <c r="KQF60" s="1447"/>
      <c r="KQG60" s="1448"/>
      <c r="KQH60" s="1448"/>
      <c r="KQI60" s="1448"/>
      <c r="KQJ60" s="1449"/>
      <c r="KQK60" s="1771"/>
      <c r="KQL60" s="1447"/>
      <c r="KQM60" s="1448"/>
      <c r="KQN60" s="1448"/>
      <c r="KQO60" s="1448"/>
      <c r="KQP60" s="1449"/>
      <c r="KQQ60" s="1450"/>
      <c r="KQR60" s="1448"/>
      <c r="KQS60" s="1448"/>
      <c r="KQT60" s="1448"/>
      <c r="KQU60" s="1451"/>
      <c r="KQV60" s="1447"/>
      <c r="KQW60" s="1448"/>
      <c r="KQX60" s="1448"/>
      <c r="KQY60" s="1448"/>
      <c r="KQZ60" s="1449"/>
      <c r="KRA60" s="1771"/>
      <c r="KRB60" s="1447"/>
      <c r="KRC60" s="1448"/>
      <c r="KRD60" s="1448"/>
      <c r="KRE60" s="1448"/>
      <c r="KRF60" s="1449"/>
      <c r="KRG60" s="1450"/>
      <c r="KRH60" s="1448"/>
      <c r="KRI60" s="1448"/>
      <c r="KRJ60" s="1448"/>
      <c r="KRK60" s="1451"/>
      <c r="KRL60" s="1447"/>
      <c r="KRM60" s="1448"/>
      <c r="KRN60" s="1448"/>
      <c r="KRO60" s="1448"/>
      <c r="KRP60" s="1449"/>
      <c r="KRQ60" s="1771"/>
      <c r="KRR60" s="1447"/>
      <c r="KRS60" s="1448"/>
      <c r="KRT60" s="1448"/>
      <c r="KRU60" s="1448"/>
      <c r="KRV60" s="1449"/>
      <c r="KRW60" s="1450"/>
      <c r="KRX60" s="1448"/>
      <c r="KRY60" s="1448"/>
      <c r="KRZ60" s="1448"/>
      <c r="KSA60" s="1451"/>
      <c r="KSB60" s="1447"/>
      <c r="KSC60" s="1448"/>
      <c r="KSD60" s="1448"/>
      <c r="KSE60" s="1448"/>
      <c r="KSF60" s="1449"/>
      <c r="KSG60" s="1771"/>
      <c r="KSH60" s="1447"/>
      <c r="KSI60" s="1448"/>
      <c r="KSJ60" s="1448"/>
      <c r="KSK60" s="1448"/>
      <c r="KSL60" s="1449"/>
      <c r="KSM60" s="1450"/>
      <c r="KSN60" s="1448"/>
      <c r="KSO60" s="1448"/>
      <c r="KSP60" s="1448"/>
      <c r="KSQ60" s="1451"/>
      <c r="KSR60" s="1447"/>
      <c r="KSS60" s="1448"/>
      <c r="KST60" s="1448"/>
      <c r="KSU60" s="1448"/>
      <c r="KSV60" s="1449"/>
      <c r="KSW60" s="1771"/>
      <c r="KSX60" s="1447"/>
      <c r="KSY60" s="1448"/>
      <c r="KSZ60" s="1448"/>
      <c r="KTA60" s="1448"/>
      <c r="KTB60" s="1449"/>
      <c r="KTC60" s="1450"/>
      <c r="KTD60" s="1448"/>
      <c r="KTE60" s="1448"/>
      <c r="KTF60" s="1448"/>
      <c r="KTG60" s="1451"/>
      <c r="KTH60" s="1447"/>
      <c r="KTI60" s="1448"/>
      <c r="KTJ60" s="1448"/>
      <c r="KTK60" s="1448"/>
      <c r="KTL60" s="1449"/>
      <c r="KTM60" s="1771"/>
      <c r="KTN60" s="1447"/>
      <c r="KTO60" s="1448"/>
      <c r="KTP60" s="1448"/>
      <c r="KTQ60" s="1448"/>
      <c r="KTR60" s="1449"/>
      <c r="KTS60" s="1450"/>
      <c r="KTT60" s="1448"/>
      <c r="KTU60" s="1448"/>
      <c r="KTV60" s="1448"/>
      <c r="KTW60" s="1451"/>
      <c r="KTX60" s="1447"/>
      <c r="KTY60" s="1448"/>
      <c r="KTZ60" s="1448"/>
      <c r="KUA60" s="1448"/>
      <c r="KUB60" s="1449"/>
      <c r="KUC60" s="1771"/>
      <c r="KUD60" s="1447"/>
      <c r="KUE60" s="1448"/>
      <c r="KUF60" s="1448"/>
      <c r="KUG60" s="1448"/>
      <c r="KUH60" s="1449"/>
      <c r="KUI60" s="1450"/>
      <c r="KUJ60" s="1448"/>
      <c r="KUK60" s="1448"/>
      <c r="KUL60" s="1448"/>
      <c r="KUM60" s="1451"/>
      <c r="KUN60" s="1447"/>
      <c r="KUO60" s="1448"/>
      <c r="KUP60" s="1448"/>
      <c r="KUQ60" s="1448"/>
      <c r="KUR60" s="1449"/>
      <c r="KUS60" s="1771"/>
      <c r="KUT60" s="1447"/>
      <c r="KUU60" s="1448"/>
      <c r="KUV60" s="1448"/>
      <c r="KUW60" s="1448"/>
      <c r="KUX60" s="1449"/>
      <c r="KUY60" s="1450"/>
      <c r="KUZ60" s="1448"/>
      <c r="KVA60" s="1448"/>
      <c r="KVB60" s="1448"/>
      <c r="KVC60" s="1451"/>
      <c r="KVD60" s="1447"/>
      <c r="KVE60" s="1448"/>
      <c r="KVF60" s="1448"/>
      <c r="KVG60" s="1448"/>
      <c r="KVH60" s="1449"/>
      <c r="KVI60" s="1771"/>
      <c r="KVJ60" s="1447"/>
      <c r="KVK60" s="1448"/>
      <c r="KVL60" s="1448"/>
      <c r="KVM60" s="1448"/>
      <c r="KVN60" s="1449"/>
      <c r="KVO60" s="1450"/>
      <c r="KVP60" s="1448"/>
      <c r="KVQ60" s="1448"/>
      <c r="KVR60" s="1448"/>
      <c r="KVS60" s="1451"/>
      <c r="KVT60" s="1447"/>
      <c r="KVU60" s="1448"/>
      <c r="KVV60" s="1448"/>
      <c r="KVW60" s="1448"/>
      <c r="KVX60" s="1449"/>
      <c r="KVY60" s="1771"/>
      <c r="KVZ60" s="1447"/>
      <c r="KWA60" s="1448"/>
      <c r="KWB60" s="1448"/>
      <c r="KWC60" s="1448"/>
      <c r="KWD60" s="1449"/>
      <c r="KWE60" s="1450"/>
      <c r="KWF60" s="1448"/>
      <c r="KWG60" s="1448"/>
      <c r="KWH60" s="1448"/>
      <c r="KWI60" s="1451"/>
      <c r="KWJ60" s="1447"/>
      <c r="KWK60" s="1448"/>
      <c r="KWL60" s="1448"/>
      <c r="KWM60" s="1448"/>
      <c r="KWN60" s="1449"/>
      <c r="KWO60" s="1771"/>
      <c r="KWP60" s="1447"/>
      <c r="KWQ60" s="1448"/>
      <c r="KWR60" s="1448"/>
      <c r="KWS60" s="1448"/>
      <c r="KWT60" s="1449"/>
      <c r="KWU60" s="1450"/>
      <c r="KWV60" s="1448"/>
      <c r="KWW60" s="1448"/>
      <c r="KWX60" s="1448"/>
      <c r="KWY60" s="1451"/>
      <c r="KWZ60" s="1447"/>
      <c r="KXA60" s="1448"/>
      <c r="KXB60" s="1448"/>
      <c r="KXC60" s="1448"/>
      <c r="KXD60" s="1449"/>
      <c r="KXE60" s="1771"/>
      <c r="KXF60" s="1447"/>
      <c r="KXG60" s="1448"/>
      <c r="KXH60" s="1448"/>
      <c r="KXI60" s="1448"/>
      <c r="KXJ60" s="1449"/>
      <c r="KXK60" s="1450"/>
      <c r="KXL60" s="1448"/>
      <c r="KXM60" s="1448"/>
      <c r="KXN60" s="1448"/>
      <c r="KXO60" s="1451"/>
      <c r="KXP60" s="1447"/>
      <c r="KXQ60" s="1448"/>
      <c r="KXR60" s="1448"/>
      <c r="KXS60" s="1448"/>
      <c r="KXT60" s="1449"/>
      <c r="KXU60" s="1771"/>
      <c r="KXV60" s="1447"/>
      <c r="KXW60" s="1448"/>
      <c r="KXX60" s="1448"/>
      <c r="KXY60" s="1448"/>
      <c r="KXZ60" s="1449"/>
      <c r="KYA60" s="1450"/>
      <c r="KYB60" s="1448"/>
      <c r="KYC60" s="1448"/>
      <c r="KYD60" s="1448"/>
      <c r="KYE60" s="1451"/>
      <c r="KYF60" s="1447"/>
      <c r="KYG60" s="1448"/>
      <c r="KYH60" s="1448"/>
      <c r="KYI60" s="1448"/>
      <c r="KYJ60" s="1449"/>
      <c r="KYK60" s="1771"/>
      <c r="KYL60" s="1447"/>
      <c r="KYM60" s="1448"/>
      <c r="KYN60" s="1448"/>
      <c r="KYO60" s="1448"/>
      <c r="KYP60" s="1449"/>
      <c r="KYQ60" s="1450"/>
      <c r="KYR60" s="1448"/>
      <c r="KYS60" s="1448"/>
      <c r="KYT60" s="1448"/>
      <c r="KYU60" s="1451"/>
      <c r="KYV60" s="1447"/>
      <c r="KYW60" s="1448"/>
      <c r="KYX60" s="1448"/>
      <c r="KYY60" s="1448"/>
      <c r="KYZ60" s="1449"/>
      <c r="KZA60" s="1771"/>
      <c r="KZB60" s="1447"/>
      <c r="KZC60" s="1448"/>
      <c r="KZD60" s="1448"/>
      <c r="KZE60" s="1448"/>
      <c r="KZF60" s="1449"/>
      <c r="KZG60" s="1450"/>
      <c r="KZH60" s="1448"/>
      <c r="KZI60" s="1448"/>
      <c r="KZJ60" s="1448"/>
      <c r="KZK60" s="1451"/>
      <c r="KZL60" s="1447"/>
      <c r="KZM60" s="1448"/>
      <c r="KZN60" s="1448"/>
      <c r="KZO60" s="1448"/>
      <c r="KZP60" s="1449"/>
      <c r="KZQ60" s="1771"/>
      <c r="KZR60" s="1447"/>
      <c r="KZS60" s="1448"/>
      <c r="KZT60" s="1448"/>
      <c r="KZU60" s="1448"/>
      <c r="KZV60" s="1449"/>
      <c r="KZW60" s="1450"/>
      <c r="KZX60" s="1448"/>
      <c r="KZY60" s="1448"/>
      <c r="KZZ60" s="1448"/>
      <c r="LAA60" s="1451"/>
      <c r="LAB60" s="1447"/>
      <c r="LAC60" s="1448"/>
      <c r="LAD60" s="1448"/>
      <c r="LAE60" s="1448"/>
      <c r="LAF60" s="1449"/>
      <c r="LAG60" s="1771"/>
      <c r="LAH60" s="1447"/>
      <c r="LAI60" s="1448"/>
      <c r="LAJ60" s="1448"/>
      <c r="LAK60" s="1448"/>
      <c r="LAL60" s="1449"/>
      <c r="LAM60" s="1450"/>
      <c r="LAN60" s="1448"/>
      <c r="LAO60" s="1448"/>
      <c r="LAP60" s="1448"/>
      <c r="LAQ60" s="1451"/>
      <c r="LAR60" s="1447"/>
      <c r="LAS60" s="1448"/>
      <c r="LAT60" s="1448"/>
      <c r="LAU60" s="1448"/>
      <c r="LAV60" s="1449"/>
      <c r="LAW60" s="1771"/>
      <c r="LAX60" s="1447"/>
      <c r="LAY60" s="1448"/>
      <c r="LAZ60" s="1448"/>
      <c r="LBA60" s="1448"/>
      <c r="LBB60" s="1449"/>
      <c r="LBC60" s="1450"/>
      <c r="LBD60" s="1448"/>
      <c r="LBE60" s="1448"/>
      <c r="LBF60" s="1448"/>
      <c r="LBG60" s="1451"/>
      <c r="LBH60" s="1447"/>
      <c r="LBI60" s="1448"/>
      <c r="LBJ60" s="1448"/>
      <c r="LBK60" s="1448"/>
      <c r="LBL60" s="1449"/>
      <c r="LBM60" s="1771"/>
      <c r="LBN60" s="1447"/>
      <c r="LBO60" s="1448"/>
      <c r="LBP60" s="1448"/>
      <c r="LBQ60" s="1448"/>
      <c r="LBR60" s="1449"/>
      <c r="LBS60" s="1450"/>
      <c r="LBT60" s="1448"/>
      <c r="LBU60" s="1448"/>
      <c r="LBV60" s="1448"/>
      <c r="LBW60" s="1451"/>
      <c r="LBX60" s="1447"/>
      <c r="LBY60" s="1448"/>
      <c r="LBZ60" s="1448"/>
      <c r="LCA60" s="1448"/>
      <c r="LCB60" s="1449"/>
      <c r="LCC60" s="1771"/>
      <c r="LCD60" s="1447"/>
      <c r="LCE60" s="1448"/>
      <c r="LCF60" s="1448"/>
      <c r="LCG60" s="1448"/>
      <c r="LCH60" s="1449"/>
      <c r="LCI60" s="1450"/>
      <c r="LCJ60" s="1448"/>
      <c r="LCK60" s="1448"/>
      <c r="LCL60" s="1448"/>
      <c r="LCM60" s="1451"/>
      <c r="LCN60" s="1447"/>
      <c r="LCO60" s="1448"/>
      <c r="LCP60" s="1448"/>
      <c r="LCQ60" s="1448"/>
      <c r="LCR60" s="1449"/>
      <c r="LCS60" s="1771"/>
      <c r="LCT60" s="1447"/>
      <c r="LCU60" s="1448"/>
      <c r="LCV60" s="1448"/>
      <c r="LCW60" s="1448"/>
      <c r="LCX60" s="1449"/>
      <c r="LCY60" s="1450"/>
      <c r="LCZ60" s="1448"/>
      <c r="LDA60" s="1448"/>
      <c r="LDB60" s="1448"/>
      <c r="LDC60" s="1451"/>
      <c r="LDD60" s="1447"/>
      <c r="LDE60" s="1448"/>
      <c r="LDF60" s="1448"/>
      <c r="LDG60" s="1448"/>
      <c r="LDH60" s="1449"/>
      <c r="LDI60" s="1771"/>
      <c r="LDJ60" s="1447"/>
      <c r="LDK60" s="1448"/>
      <c r="LDL60" s="1448"/>
      <c r="LDM60" s="1448"/>
      <c r="LDN60" s="1449"/>
      <c r="LDO60" s="1450"/>
      <c r="LDP60" s="1448"/>
      <c r="LDQ60" s="1448"/>
      <c r="LDR60" s="1448"/>
      <c r="LDS60" s="1451"/>
      <c r="LDT60" s="1447"/>
      <c r="LDU60" s="1448"/>
      <c r="LDV60" s="1448"/>
      <c r="LDW60" s="1448"/>
      <c r="LDX60" s="1449"/>
      <c r="LDY60" s="1771"/>
      <c r="LDZ60" s="1447"/>
      <c r="LEA60" s="1448"/>
      <c r="LEB60" s="1448"/>
      <c r="LEC60" s="1448"/>
      <c r="LED60" s="1449"/>
      <c r="LEE60" s="1450"/>
      <c r="LEF60" s="1448"/>
      <c r="LEG60" s="1448"/>
      <c r="LEH60" s="1448"/>
      <c r="LEI60" s="1451"/>
      <c r="LEJ60" s="1447"/>
      <c r="LEK60" s="1448"/>
      <c r="LEL60" s="1448"/>
      <c r="LEM60" s="1448"/>
      <c r="LEN60" s="1449"/>
      <c r="LEO60" s="1771"/>
      <c r="LEP60" s="1447"/>
      <c r="LEQ60" s="1448"/>
      <c r="LER60" s="1448"/>
      <c r="LES60" s="1448"/>
      <c r="LET60" s="1449"/>
      <c r="LEU60" s="1450"/>
      <c r="LEV60" s="1448"/>
      <c r="LEW60" s="1448"/>
      <c r="LEX60" s="1448"/>
      <c r="LEY60" s="1451"/>
      <c r="LEZ60" s="1447"/>
      <c r="LFA60" s="1448"/>
      <c r="LFB60" s="1448"/>
      <c r="LFC60" s="1448"/>
      <c r="LFD60" s="1449"/>
      <c r="LFE60" s="1771"/>
      <c r="LFF60" s="1447"/>
      <c r="LFG60" s="1448"/>
      <c r="LFH60" s="1448"/>
      <c r="LFI60" s="1448"/>
      <c r="LFJ60" s="1449"/>
      <c r="LFK60" s="1450"/>
      <c r="LFL60" s="1448"/>
      <c r="LFM60" s="1448"/>
      <c r="LFN60" s="1448"/>
      <c r="LFO60" s="1451"/>
      <c r="LFP60" s="1447"/>
      <c r="LFQ60" s="1448"/>
      <c r="LFR60" s="1448"/>
      <c r="LFS60" s="1448"/>
      <c r="LFT60" s="1449"/>
      <c r="LFU60" s="1771"/>
      <c r="LFV60" s="1447"/>
      <c r="LFW60" s="1448"/>
      <c r="LFX60" s="1448"/>
      <c r="LFY60" s="1448"/>
      <c r="LFZ60" s="1449"/>
      <c r="LGA60" s="1450"/>
      <c r="LGB60" s="1448"/>
      <c r="LGC60" s="1448"/>
      <c r="LGD60" s="1448"/>
      <c r="LGE60" s="1451"/>
      <c r="LGF60" s="1447"/>
      <c r="LGG60" s="1448"/>
      <c r="LGH60" s="1448"/>
      <c r="LGI60" s="1448"/>
      <c r="LGJ60" s="1449"/>
      <c r="LGK60" s="1771"/>
      <c r="LGL60" s="1447"/>
      <c r="LGM60" s="1448"/>
      <c r="LGN60" s="1448"/>
      <c r="LGO60" s="1448"/>
      <c r="LGP60" s="1449"/>
      <c r="LGQ60" s="1450"/>
      <c r="LGR60" s="1448"/>
      <c r="LGS60" s="1448"/>
      <c r="LGT60" s="1448"/>
      <c r="LGU60" s="1451"/>
      <c r="LGV60" s="1447"/>
      <c r="LGW60" s="1448"/>
      <c r="LGX60" s="1448"/>
      <c r="LGY60" s="1448"/>
      <c r="LGZ60" s="1449"/>
      <c r="LHA60" s="1771"/>
      <c r="LHB60" s="1447"/>
      <c r="LHC60" s="1448"/>
      <c r="LHD60" s="1448"/>
      <c r="LHE60" s="1448"/>
      <c r="LHF60" s="1449"/>
      <c r="LHG60" s="1450"/>
      <c r="LHH60" s="1448"/>
      <c r="LHI60" s="1448"/>
      <c r="LHJ60" s="1448"/>
      <c r="LHK60" s="1451"/>
      <c r="LHL60" s="1447"/>
      <c r="LHM60" s="1448"/>
      <c r="LHN60" s="1448"/>
      <c r="LHO60" s="1448"/>
      <c r="LHP60" s="1449"/>
      <c r="LHQ60" s="1771"/>
      <c r="LHR60" s="1447"/>
      <c r="LHS60" s="1448"/>
      <c r="LHT60" s="1448"/>
      <c r="LHU60" s="1448"/>
      <c r="LHV60" s="1449"/>
      <c r="LHW60" s="1450"/>
      <c r="LHX60" s="1448"/>
      <c r="LHY60" s="1448"/>
      <c r="LHZ60" s="1448"/>
      <c r="LIA60" s="1451"/>
      <c r="LIB60" s="1447"/>
      <c r="LIC60" s="1448"/>
      <c r="LID60" s="1448"/>
      <c r="LIE60" s="1448"/>
      <c r="LIF60" s="1449"/>
      <c r="LIG60" s="1771"/>
      <c r="LIH60" s="1447"/>
      <c r="LII60" s="1448"/>
      <c r="LIJ60" s="1448"/>
      <c r="LIK60" s="1448"/>
      <c r="LIL60" s="1449"/>
      <c r="LIM60" s="1450"/>
      <c r="LIN60" s="1448"/>
      <c r="LIO60" s="1448"/>
      <c r="LIP60" s="1448"/>
      <c r="LIQ60" s="1451"/>
      <c r="LIR60" s="1447"/>
      <c r="LIS60" s="1448"/>
      <c r="LIT60" s="1448"/>
      <c r="LIU60" s="1448"/>
      <c r="LIV60" s="1449"/>
      <c r="LIW60" s="1771"/>
      <c r="LIX60" s="1447"/>
      <c r="LIY60" s="1448"/>
      <c r="LIZ60" s="1448"/>
      <c r="LJA60" s="1448"/>
      <c r="LJB60" s="1449"/>
      <c r="LJC60" s="1450"/>
      <c r="LJD60" s="1448"/>
      <c r="LJE60" s="1448"/>
      <c r="LJF60" s="1448"/>
      <c r="LJG60" s="1451"/>
      <c r="LJH60" s="1447"/>
      <c r="LJI60" s="1448"/>
      <c r="LJJ60" s="1448"/>
      <c r="LJK60" s="1448"/>
      <c r="LJL60" s="1449"/>
      <c r="LJM60" s="1771"/>
      <c r="LJN60" s="1447"/>
      <c r="LJO60" s="1448"/>
      <c r="LJP60" s="1448"/>
      <c r="LJQ60" s="1448"/>
      <c r="LJR60" s="1449"/>
      <c r="LJS60" s="1450"/>
      <c r="LJT60" s="1448"/>
      <c r="LJU60" s="1448"/>
      <c r="LJV60" s="1448"/>
      <c r="LJW60" s="1451"/>
      <c r="LJX60" s="1447"/>
      <c r="LJY60" s="1448"/>
      <c r="LJZ60" s="1448"/>
      <c r="LKA60" s="1448"/>
      <c r="LKB60" s="1449"/>
      <c r="LKC60" s="1771"/>
      <c r="LKD60" s="1447"/>
      <c r="LKE60" s="1448"/>
      <c r="LKF60" s="1448"/>
      <c r="LKG60" s="1448"/>
      <c r="LKH60" s="1449"/>
      <c r="LKI60" s="1450"/>
      <c r="LKJ60" s="1448"/>
      <c r="LKK60" s="1448"/>
      <c r="LKL60" s="1448"/>
      <c r="LKM60" s="1451"/>
      <c r="LKN60" s="1447"/>
      <c r="LKO60" s="1448"/>
      <c r="LKP60" s="1448"/>
      <c r="LKQ60" s="1448"/>
      <c r="LKR60" s="1449"/>
      <c r="LKS60" s="1771"/>
      <c r="LKT60" s="1447"/>
      <c r="LKU60" s="1448"/>
      <c r="LKV60" s="1448"/>
      <c r="LKW60" s="1448"/>
      <c r="LKX60" s="1449"/>
      <c r="LKY60" s="1450"/>
      <c r="LKZ60" s="1448"/>
      <c r="LLA60" s="1448"/>
      <c r="LLB60" s="1448"/>
      <c r="LLC60" s="1451"/>
      <c r="LLD60" s="1447"/>
      <c r="LLE60" s="1448"/>
      <c r="LLF60" s="1448"/>
      <c r="LLG60" s="1448"/>
      <c r="LLH60" s="1449"/>
      <c r="LLI60" s="1771"/>
      <c r="LLJ60" s="1447"/>
      <c r="LLK60" s="1448"/>
      <c r="LLL60" s="1448"/>
      <c r="LLM60" s="1448"/>
      <c r="LLN60" s="1449"/>
      <c r="LLO60" s="1450"/>
      <c r="LLP60" s="1448"/>
      <c r="LLQ60" s="1448"/>
      <c r="LLR60" s="1448"/>
      <c r="LLS60" s="1451"/>
      <c r="LLT60" s="1447"/>
      <c r="LLU60" s="1448"/>
      <c r="LLV60" s="1448"/>
      <c r="LLW60" s="1448"/>
      <c r="LLX60" s="1449"/>
      <c r="LLY60" s="1771"/>
      <c r="LLZ60" s="1447"/>
      <c r="LMA60" s="1448"/>
      <c r="LMB60" s="1448"/>
      <c r="LMC60" s="1448"/>
      <c r="LMD60" s="1449"/>
      <c r="LME60" s="1450"/>
      <c r="LMF60" s="1448"/>
      <c r="LMG60" s="1448"/>
      <c r="LMH60" s="1448"/>
      <c r="LMI60" s="1451"/>
      <c r="LMJ60" s="1447"/>
      <c r="LMK60" s="1448"/>
      <c r="LML60" s="1448"/>
      <c r="LMM60" s="1448"/>
      <c r="LMN60" s="1449"/>
      <c r="LMO60" s="1771"/>
      <c r="LMP60" s="1447"/>
      <c r="LMQ60" s="1448"/>
      <c r="LMR60" s="1448"/>
      <c r="LMS60" s="1448"/>
      <c r="LMT60" s="1449"/>
      <c r="LMU60" s="1450"/>
      <c r="LMV60" s="1448"/>
      <c r="LMW60" s="1448"/>
      <c r="LMX60" s="1448"/>
      <c r="LMY60" s="1451"/>
      <c r="LMZ60" s="1447"/>
      <c r="LNA60" s="1448"/>
      <c r="LNB60" s="1448"/>
      <c r="LNC60" s="1448"/>
      <c r="LND60" s="1449"/>
      <c r="LNE60" s="1771"/>
      <c r="LNF60" s="1447"/>
      <c r="LNG60" s="1448"/>
      <c r="LNH60" s="1448"/>
      <c r="LNI60" s="1448"/>
      <c r="LNJ60" s="1449"/>
      <c r="LNK60" s="1450"/>
      <c r="LNL60" s="1448"/>
      <c r="LNM60" s="1448"/>
      <c r="LNN60" s="1448"/>
      <c r="LNO60" s="1451"/>
      <c r="LNP60" s="1447"/>
      <c r="LNQ60" s="1448"/>
      <c r="LNR60" s="1448"/>
      <c r="LNS60" s="1448"/>
      <c r="LNT60" s="1449"/>
      <c r="LNU60" s="1771"/>
      <c r="LNV60" s="1447"/>
      <c r="LNW60" s="1448"/>
      <c r="LNX60" s="1448"/>
      <c r="LNY60" s="1448"/>
      <c r="LNZ60" s="1449"/>
      <c r="LOA60" s="1450"/>
      <c r="LOB60" s="1448"/>
      <c r="LOC60" s="1448"/>
      <c r="LOD60" s="1448"/>
      <c r="LOE60" s="1451"/>
      <c r="LOF60" s="1447"/>
      <c r="LOG60" s="1448"/>
      <c r="LOH60" s="1448"/>
      <c r="LOI60" s="1448"/>
      <c r="LOJ60" s="1449"/>
      <c r="LOK60" s="1771"/>
      <c r="LOL60" s="1447"/>
      <c r="LOM60" s="1448"/>
      <c r="LON60" s="1448"/>
      <c r="LOO60" s="1448"/>
      <c r="LOP60" s="1449"/>
      <c r="LOQ60" s="1450"/>
      <c r="LOR60" s="1448"/>
      <c r="LOS60" s="1448"/>
      <c r="LOT60" s="1448"/>
      <c r="LOU60" s="1451"/>
      <c r="LOV60" s="1447"/>
      <c r="LOW60" s="1448"/>
      <c r="LOX60" s="1448"/>
      <c r="LOY60" s="1448"/>
      <c r="LOZ60" s="1449"/>
      <c r="LPA60" s="1771"/>
      <c r="LPB60" s="1447"/>
      <c r="LPC60" s="1448"/>
      <c r="LPD60" s="1448"/>
      <c r="LPE60" s="1448"/>
      <c r="LPF60" s="1449"/>
      <c r="LPG60" s="1450"/>
      <c r="LPH60" s="1448"/>
      <c r="LPI60" s="1448"/>
      <c r="LPJ60" s="1448"/>
      <c r="LPK60" s="1451"/>
      <c r="LPL60" s="1447"/>
      <c r="LPM60" s="1448"/>
      <c r="LPN60" s="1448"/>
      <c r="LPO60" s="1448"/>
      <c r="LPP60" s="1449"/>
      <c r="LPQ60" s="1771"/>
      <c r="LPR60" s="1447"/>
      <c r="LPS60" s="1448"/>
      <c r="LPT60" s="1448"/>
      <c r="LPU60" s="1448"/>
      <c r="LPV60" s="1449"/>
      <c r="LPW60" s="1450"/>
      <c r="LPX60" s="1448"/>
      <c r="LPY60" s="1448"/>
      <c r="LPZ60" s="1448"/>
      <c r="LQA60" s="1451"/>
      <c r="LQB60" s="1447"/>
      <c r="LQC60" s="1448"/>
      <c r="LQD60" s="1448"/>
      <c r="LQE60" s="1448"/>
      <c r="LQF60" s="1449"/>
      <c r="LQG60" s="1771"/>
      <c r="LQH60" s="1447"/>
      <c r="LQI60" s="1448"/>
      <c r="LQJ60" s="1448"/>
      <c r="LQK60" s="1448"/>
      <c r="LQL60" s="1449"/>
      <c r="LQM60" s="1450"/>
      <c r="LQN60" s="1448"/>
      <c r="LQO60" s="1448"/>
      <c r="LQP60" s="1448"/>
      <c r="LQQ60" s="1451"/>
      <c r="LQR60" s="1447"/>
      <c r="LQS60" s="1448"/>
      <c r="LQT60" s="1448"/>
      <c r="LQU60" s="1448"/>
      <c r="LQV60" s="1449"/>
      <c r="LQW60" s="1771"/>
      <c r="LQX60" s="1447"/>
      <c r="LQY60" s="1448"/>
      <c r="LQZ60" s="1448"/>
      <c r="LRA60" s="1448"/>
      <c r="LRB60" s="1449"/>
      <c r="LRC60" s="1450"/>
      <c r="LRD60" s="1448"/>
      <c r="LRE60" s="1448"/>
      <c r="LRF60" s="1448"/>
      <c r="LRG60" s="1451"/>
      <c r="LRH60" s="1447"/>
      <c r="LRI60" s="1448"/>
      <c r="LRJ60" s="1448"/>
      <c r="LRK60" s="1448"/>
      <c r="LRL60" s="1449"/>
      <c r="LRM60" s="1771"/>
      <c r="LRN60" s="1447"/>
      <c r="LRO60" s="1448"/>
      <c r="LRP60" s="1448"/>
      <c r="LRQ60" s="1448"/>
      <c r="LRR60" s="1449"/>
      <c r="LRS60" s="1450"/>
      <c r="LRT60" s="1448"/>
      <c r="LRU60" s="1448"/>
      <c r="LRV60" s="1448"/>
      <c r="LRW60" s="1451"/>
      <c r="LRX60" s="1447"/>
      <c r="LRY60" s="1448"/>
      <c r="LRZ60" s="1448"/>
      <c r="LSA60" s="1448"/>
      <c r="LSB60" s="1449"/>
      <c r="LSC60" s="1771"/>
      <c r="LSD60" s="1447"/>
      <c r="LSE60" s="1448"/>
      <c r="LSF60" s="1448"/>
      <c r="LSG60" s="1448"/>
      <c r="LSH60" s="1449"/>
      <c r="LSI60" s="1450"/>
      <c r="LSJ60" s="1448"/>
      <c r="LSK60" s="1448"/>
      <c r="LSL60" s="1448"/>
      <c r="LSM60" s="1451"/>
      <c r="LSN60" s="1447"/>
      <c r="LSO60" s="1448"/>
      <c r="LSP60" s="1448"/>
      <c r="LSQ60" s="1448"/>
      <c r="LSR60" s="1449"/>
      <c r="LSS60" s="1771"/>
      <c r="LST60" s="1447"/>
      <c r="LSU60" s="1448"/>
      <c r="LSV60" s="1448"/>
      <c r="LSW60" s="1448"/>
      <c r="LSX60" s="1449"/>
      <c r="LSY60" s="1450"/>
      <c r="LSZ60" s="1448"/>
      <c r="LTA60" s="1448"/>
      <c r="LTB60" s="1448"/>
      <c r="LTC60" s="1451"/>
      <c r="LTD60" s="1447"/>
      <c r="LTE60" s="1448"/>
      <c r="LTF60" s="1448"/>
      <c r="LTG60" s="1448"/>
      <c r="LTH60" s="1449"/>
      <c r="LTI60" s="1771"/>
      <c r="LTJ60" s="1447"/>
      <c r="LTK60" s="1448"/>
      <c r="LTL60" s="1448"/>
      <c r="LTM60" s="1448"/>
      <c r="LTN60" s="1449"/>
      <c r="LTO60" s="1450"/>
      <c r="LTP60" s="1448"/>
      <c r="LTQ60" s="1448"/>
      <c r="LTR60" s="1448"/>
      <c r="LTS60" s="1451"/>
      <c r="LTT60" s="1447"/>
      <c r="LTU60" s="1448"/>
      <c r="LTV60" s="1448"/>
      <c r="LTW60" s="1448"/>
      <c r="LTX60" s="1449"/>
      <c r="LTY60" s="1771"/>
      <c r="LTZ60" s="1447"/>
      <c r="LUA60" s="1448"/>
      <c r="LUB60" s="1448"/>
      <c r="LUC60" s="1448"/>
      <c r="LUD60" s="1449"/>
      <c r="LUE60" s="1450"/>
      <c r="LUF60" s="1448"/>
      <c r="LUG60" s="1448"/>
      <c r="LUH60" s="1448"/>
      <c r="LUI60" s="1451"/>
      <c r="LUJ60" s="1447"/>
      <c r="LUK60" s="1448"/>
      <c r="LUL60" s="1448"/>
      <c r="LUM60" s="1448"/>
      <c r="LUN60" s="1449"/>
      <c r="LUO60" s="1771"/>
      <c r="LUP60" s="1447"/>
      <c r="LUQ60" s="1448"/>
      <c r="LUR60" s="1448"/>
      <c r="LUS60" s="1448"/>
      <c r="LUT60" s="1449"/>
      <c r="LUU60" s="1450"/>
      <c r="LUV60" s="1448"/>
      <c r="LUW60" s="1448"/>
      <c r="LUX60" s="1448"/>
      <c r="LUY60" s="1451"/>
      <c r="LUZ60" s="1447"/>
      <c r="LVA60" s="1448"/>
      <c r="LVB60" s="1448"/>
      <c r="LVC60" s="1448"/>
      <c r="LVD60" s="1449"/>
      <c r="LVE60" s="1771"/>
      <c r="LVF60" s="1447"/>
      <c r="LVG60" s="1448"/>
      <c r="LVH60" s="1448"/>
      <c r="LVI60" s="1448"/>
      <c r="LVJ60" s="1449"/>
      <c r="LVK60" s="1450"/>
      <c r="LVL60" s="1448"/>
      <c r="LVM60" s="1448"/>
      <c r="LVN60" s="1448"/>
      <c r="LVO60" s="1451"/>
      <c r="LVP60" s="1447"/>
      <c r="LVQ60" s="1448"/>
      <c r="LVR60" s="1448"/>
      <c r="LVS60" s="1448"/>
      <c r="LVT60" s="1449"/>
      <c r="LVU60" s="1771"/>
      <c r="LVV60" s="1447"/>
      <c r="LVW60" s="1448"/>
      <c r="LVX60" s="1448"/>
      <c r="LVY60" s="1448"/>
      <c r="LVZ60" s="1449"/>
      <c r="LWA60" s="1450"/>
      <c r="LWB60" s="1448"/>
      <c r="LWC60" s="1448"/>
      <c r="LWD60" s="1448"/>
      <c r="LWE60" s="1451"/>
      <c r="LWF60" s="1447"/>
      <c r="LWG60" s="1448"/>
      <c r="LWH60" s="1448"/>
      <c r="LWI60" s="1448"/>
      <c r="LWJ60" s="1449"/>
      <c r="LWK60" s="1771"/>
      <c r="LWL60" s="1447"/>
      <c r="LWM60" s="1448"/>
      <c r="LWN60" s="1448"/>
      <c r="LWO60" s="1448"/>
      <c r="LWP60" s="1449"/>
      <c r="LWQ60" s="1450"/>
      <c r="LWR60" s="1448"/>
      <c r="LWS60" s="1448"/>
      <c r="LWT60" s="1448"/>
      <c r="LWU60" s="1451"/>
      <c r="LWV60" s="1447"/>
      <c r="LWW60" s="1448"/>
      <c r="LWX60" s="1448"/>
      <c r="LWY60" s="1448"/>
      <c r="LWZ60" s="1449"/>
      <c r="LXA60" s="1771"/>
      <c r="LXB60" s="1447"/>
      <c r="LXC60" s="1448"/>
      <c r="LXD60" s="1448"/>
      <c r="LXE60" s="1448"/>
      <c r="LXF60" s="1449"/>
      <c r="LXG60" s="1450"/>
      <c r="LXH60" s="1448"/>
      <c r="LXI60" s="1448"/>
      <c r="LXJ60" s="1448"/>
      <c r="LXK60" s="1451"/>
      <c r="LXL60" s="1447"/>
      <c r="LXM60" s="1448"/>
      <c r="LXN60" s="1448"/>
      <c r="LXO60" s="1448"/>
      <c r="LXP60" s="1449"/>
      <c r="LXQ60" s="1771"/>
      <c r="LXR60" s="1447"/>
      <c r="LXS60" s="1448"/>
      <c r="LXT60" s="1448"/>
      <c r="LXU60" s="1448"/>
      <c r="LXV60" s="1449"/>
      <c r="LXW60" s="1450"/>
      <c r="LXX60" s="1448"/>
      <c r="LXY60" s="1448"/>
      <c r="LXZ60" s="1448"/>
      <c r="LYA60" s="1451"/>
      <c r="LYB60" s="1447"/>
      <c r="LYC60" s="1448"/>
      <c r="LYD60" s="1448"/>
      <c r="LYE60" s="1448"/>
      <c r="LYF60" s="1449"/>
      <c r="LYG60" s="1771"/>
      <c r="LYH60" s="1447"/>
      <c r="LYI60" s="1448"/>
      <c r="LYJ60" s="1448"/>
      <c r="LYK60" s="1448"/>
      <c r="LYL60" s="1449"/>
      <c r="LYM60" s="1450"/>
      <c r="LYN60" s="1448"/>
      <c r="LYO60" s="1448"/>
      <c r="LYP60" s="1448"/>
      <c r="LYQ60" s="1451"/>
      <c r="LYR60" s="1447"/>
      <c r="LYS60" s="1448"/>
      <c r="LYT60" s="1448"/>
      <c r="LYU60" s="1448"/>
      <c r="LYV60" s="1449"/>
      <c r="LYW60" s="1771"/>
      <c r="LYX60" s="1447"/>
      <c r="LYY60" s="1448"/>
      <c r="LYZ60" s="1448"/>
      <c r="LZA60" s="1448"/>
      <c r="LZB60" s="1449"/>
      <c r="LZC60" s="1450"/>
      <c r="LZD60" s="1448"/>
      <c r="LZE60" s="1448"/>
      <c r="LZF60" s="1448"/>
      <c r="LZG60" s="1451"/>
      <c r="LZH60" s="1447"/>
      <c r="LZI60" s="1448"/>
      <c r="LZJ60" s="1448"/>
      <c r="LZK60" s="1448"/>
      <c r="LZL60" s="1449"/>
      <c r="LZM60" s="1771"/>
      <c r="LZN60" s="1447"/>
      <c r="LZO60" s="1448"/>
      <c r="LZP60" s="1448"/>
      <c r="LZQ60" s="1448"/>
      <c r="LZR60" s="1449"/>
      <c r="LZS60" s="1450"/>
      <c r="LZT60" s="1448"/>
      <c r="LZU60" s="1448"/>
      <c r="LZV60" s="1448"/>
      <c r="LZW60" s="1451"/>
      <c r="LZX60" s="1447"/>
      <c r="LZY60" s="1448"/>
      <c r="LZZ60" s="1448"/>
      <c r="MAA60" s="1448"/>
      <c r="MAB60" s="1449"/>
      <c r="MAC60" s="1771"/>
      <c r="MAD60" s="1447"/>
      <c r="MAE60" s="1448"/>
      <c r="MAF60" s="1448"/>
      <c r="MAG60" s="1448"/>
      <c r="MAH60" s="1449"/>
      <c r="MAI60" s="1450"/>
      <c r="MAJ60" s="1448"/>
      <c r="MAK60" s="1448"/>
      <c r="MAL60" s="1448"/>
      <c r="MAM60" s="1451"/>
      <c r="MAN60" s="1447"/>
      <c r="MAO60" s="1448"/>
      <c r="MAP60" s="1448"/>
      <c r="MAQ60" s="1448"/>
      <c r="MAR60" s="1449"/>
      <c r="MAS60" s="1771"/>
      <c r="MAT60" s="1447"/>
      <c r="MAU60" s="1448"/>
      <c r="MAV60" s="1448"/>
      <c r="MAW60" s="1448"/>
      <c r="MAX60" s="1449"/>
      <c r="MAY60" s="1450"/>
      <c r="MAZ60" s="1448"/>
      <c r="MBA60" s="1448"/>
      <c r="MBB60" s="1448"/>
      <c r="MBC60" s="1451"/>
      <c r="MBD60" s="1447"/>
      <c r="MBE60" s="1448"/>
      <c r="MBF60" s="1448"/>
      <c r="MBG60" s="1448"/>
      <c r="MBH60" s="1449"/>
      <c r="MBI60" s="1771"/>
      <c r="MBJ60" s="1447"/>
      <c r="MBK60" s="1448"/>
      <c r="MBL60" s="1448"/>
      <c r="MBM60" s="1448"/>
      <c r="MBN60" s="1449"/>
      <c r="MBO60" s="1450"/>
      <c r="MBP60" s="1448"/>
      <c r="MBQ60" s="1448"/>
      <c r="MBR60" s="1448"/>
      <c r="MBS60" s="1451"/>
      <c r="MBT60" s="1447"/>
      <c r="MBU60" s="1448"/>
      <c r="MBV60" s="1448"/>
      <c r="MBW60" s="1448"/>
      <c r="MBX60" s="1449"/>
      <c r="MBY60" s="1771"/>
      <c r="MBZ60" s="1447"/>
      <c r="MCA60" s="1448"/>
      <c r="MCB60" s="1448"/>
      <c r="MCC60" s="1448"/>
      <c r="MCD60" s="1449"/>
      <c r="MCE60" s="1450"/>
      <c r="MCF60" s="1448"/>
      <c r="MCG60" s="1448"/>
      <c r="MCH60" s="1448"/>
      <c r="MCI60" s="1451"/>
      <c r="MCJ60" s="1447"/>
      <c r="MCK60" s="1448"/>
      <c r="MCL60" s="1448"/>
      <c r="MCM60" s="1448"/>
      <c r="MCN60" s="1449"/>
      <c r="MCO60" s="1771"/>
      <c r="MCP60" s="1447"/>
      <c r="MCQ60" s="1448"/>
      <c r="MCR60" s="1448"/>
      <c r="MCS60" s="1448"/>
      <c r="MCT60" s="1449"/>
      <c r="MCU60" s="1450"/>
      <c r="MCV60" s="1448"/>
      <c r="MCW60" s="1448"/>
      <c r="MCX60" s="1448"/>
      <c r="MCY60" s="1451"/>
      <c r="MCZ60" s="1447"/>
      <c r="MDA60" s="1448"/>
      <c r="MDB60" s="1448"/>
      <c r="MDC60" s="1448"/>
      <c r="MDD60" s="1449"/>
      <c r="MDE60" s="1771"/>
      <c r="MDF60" s="1447"/>
      <c r="MDG60" s="1448"/>
      <c r="MDH60" s="1448"/>
      <c r="MDI60" s="1448"/>
      <c r="MDJ60" s="1449"/>
      <c r="MDK60" s="1450"/>
      <c r="MDL60" s="1448"/>
      <c r="MDM60" s="1448"/>
      <c r="MDN60" s="1448"/>
      <c r="MDO60" s="1451"/>
      <c r="MDP60" s="1447"/>
      <c r="MDQ60" s="1448"/>
      <c r="MDR60" s="1448"/>
      <c r="MDS60" s="1448"/>
      <c r="MDT60" s="1449"/>
      <c r="MDU60" s="1771"/>
      <c r="MDV60" s="1447"/>
      <c r="MDW60" s="1448"/>
      <c r="MDX60" s="1448"/>
      <c r="MDY60" s="1448"/>
      <c r="MDZ60" s="1449"/>
      <c r="MEA60" s="1450"/>
      <c r="MEB60" s="1448"/>
      <c r="MEC60" s="1448"/>
      <c r="MED60" s="1448"/>
      <c r="MEE60" s="1451"/>
      <c r="MEF60" s="1447"/>
      <c r="MEG60" s="1448"/>
      <c r="MEH60" s="1448"/>
      <c r="MEI60" s="1448"/>
      <c r="MEJ60" s="1449"/>
      <c r="MEK60" s="1771"/>
      <c r="MEL60" s="1447"/>
      <c r="MEM60" s="1448"/>
      <c r="MEN60" s="1448"/>
      <c r="MEO60" s="1448"/>
      <c r="MEP60" s="1449"/>
      <c r="MEQ60" s="1450"/>
      <c r="MER60" s="1448"/>
      <c r="MES60" s="1448"/>
      <c r="MET60" s="1448"/>
      <c r="MEU60" s="1451"/>
      <c r="MEV60" s="1447"/>
      <c r="MEW60" s="1448"/>
      <c r="MEX60" s="1448"/>
      <c r="MEY60" s="1448"/>
      <c r="MEZ60" s="1449"/>
      <c r="MFA60" s="1771"/>
      <c r="MFB60" s="1447"/>
      <c r="MFC60" s="1448"/>
      <c r="MFD60" s="1448"/>
      <c r="MFE60" s="1448"/>
      <c r="MFF60" s="1449"/>
      <c r="MFG60" s="1450"/>
      <c r="MFH60" s="1448"/>
      <c r="MFI60" s="1448"/>
      <c r="MFJ60" s="1448"/>
      <c r="MFK60" s="1451"/>
      <c r="MFL60" s="1447"/>
      <c r="MFM60" s="1448"/>
      <c r="MFN60" s="1448"/>
      <c r="MFO60" s="1448"/>
      <c r="MFP60" s="1449"/>
      <c r="MFQ60" s="1771"/>
      <c r="MFR60" s="1447"/>
      <c r="MFS60" s="1448"/>
      <c r="MFT60" s="1448"/>
      <c r="MFU60" s="1448"/>
      <c r="MFV60" s="1449"/>
      <c r="MFW60" s="1450"/>
      <c r="MFX60" s="1448"/>
      <c r="MFY60" s="1448"/>
      <c r="MFZ60" s="1448"/>
      <c r="MGA60" s="1451"/>
      <c r="MGB60" s="1447"/>
      <c r="MGC60" s="1448"/>
      <c r="MGD60" s="1448"/>
      <c r="MGE60" s="1448"/>
      <c r="MGF60" s="1449"/>
      <c r="MGG60" s="1771"/>
      <c r="MGH60" s="1447"/>
      <c r="MGI60" s="1448"/>
      <c r="MGJ60" s="1448"/>
      <c r="MGK60" s="1448"/>
      <c r="MGL60" s="1449"/>
      <c r="MGM60" s="1450"/>
      <c r="MGN60" s="1448"/>
      <c r="MGO60" s="1448"/>
      <c r="MGP60" s="1448"/>
      <c r="MGQ60" s="1451"/>
      <c r="MGR60" s="1447"/>
      <c r="MGS60" s="1448"/>
      <c r="MGT60" s="1448"/>
      <c r="MGU60" s="1448"/>
      <c r="MGV60" s="1449"/>
      <c r="MGW60" s="1771"/>
      <c r="MGX60" s="1447"/>
      <c r="MGY60" s="1448"/>
      <c r="MGZ60" s="1448"/>
      <c r="MHA60" s="1448"/>
      <c r="MHB60" s="1449"/>
      <c r="MHC60" s="1450"/>
      <c r="MHD60" s="1448"/>
      <c r="MHE60" s="1448"/>
      <c r="MHF60" s="1448"/>
      <c r="MHG60" s="1451"/>
      <c r="MHH60" s="1447"/>
      <c r="MHI60" s="1448"/>
      <c r="MHJ60" s="1448"/>
      <c r="MHK60" s="1448"/>
      <c r="MHL60" s="1449"/>
      <c r="MHM60" s="1771"/>
      <c r="MHN60" s="1447"/>
      <c r="MHO60" s="1448"/>
      <c r="MHP60" s="1448"/>
      <c r="MHQ60" s="1448"/>
      <c r="MHR60" s="1449"/>
      <c r="MHS60" s="1450"/>
      <c r="MHT60" s="1448"/>
      <c r="MHU60" s="1448"/>
      <c r="MHV60" s="1448"/>
      <c r="MHW60" s="1451"/>
      <c r="MHX60" s="1447"/>
      <c r="MHY60" s="1448"/>
      <c r="MHZ60" s="1448"/>
      <c r="MIA60" s="1448"/>
      <c r="MIB60" s="1449"/>
      <c r="MIC60" s="1771"/>
      <c r="MID60" s="1447"/>
      <c r="MIE60" s="1448"/>
      <c r="MIF60" s="1448"/>
      <c r="MIG60" s="1448"/>
      <c r="MIH60" s="1449"/>
      <c r="MII60" s="1450"/>
      <c r="MIJ60" s="1448"/>
      <c r="MIK60" s="1448"/>
      <c r="MIL60" s="1448"/>
      <c r="MIM60" s="1451"/>
      <c r="MIN60" s="1447"/>
      <c r="MIO60" s="1448"/>
      <c r="MIP60" s="1448"/>
      <c r="MIQ60" s="1448"/>
      <c r="MIR60" s="1449"/>
      <c r="MIS60" s="1771"/>
      <c r="MIT60" s="1447"/>
      <c r="MIU60" s="1448"/>
      <c r="MIV60" s="1448"/>
      <c r="MIW60" s="1448"/>
      <c r="MIX60" s="1449"/>
      <c r="MIY60" s="1450"/>
      <c r="MIZ60" s="1448"/>
      <c r="MJA60" s="1448"/>
      <c r="MJB60" s="1448"/>
      <c r="MJC60" s="1451"/>
      <c r="MJD60" s="1447"/>
      <c r="MJE60" s="1448"/>
      <c r="MJF60" s="1448"/>
      <c r="MJG60" s="1448"/>
      <c r="MJH60" s="1449"/>
      <c r="MJI60" s="1771"/>
      <c r="MJJ60" s="1447"/>
      <c r="MJK60" s="1448"/>
      <c r="MJL60" s="1448"/>
      <c r="MJM60" s="1448"/>
      <c r="MJN60" s="1449"/>
      <c r="MJO60" s="1450"/>
      <c r="MJP60" s="1448"/>
      <c r="MJQ60" s="1448"/>
      <c r="MJR60" s="1448"/>
      <c r="MJS60" s="1451"/>
      <c r="MJT60" s="1447"/>
      <c r="MJU60" s="1448"/>
      <c r="MJV60" s="1448"/>
      <c r="MJW60" s="1448"/>
      <c r="MJX60" s="1449"/>
      <c r="MJY60" s="1771"/>
      <c r="MJZ60" s="1447"/>
      <c r="MKA60" s="1448"/>
      <c r="MKB60" s="1448"/>
      <c r="MKC60" s="1448"/>
      <c r="MKD60" s="1449"/>
      <c r="MKE60" s="1450"/>
      <c r="MKF60" s="1448"/>
      <c r="MKG60" s="1448"/>
      <c r="MKH60" s="1448"/>
      <c r="MKI60" s="1451"/>
      <c r="MKJ60" s="1447"/>
      <c r="MKK60" s="1448"/>
      <c r="MKL60" s="1448"/>
      <c r="MKM60" s="1448"/>
      <c r="MKN60" s="1449"/>
      <c r="MKO60" s="1771"/>
      <c r="MKP60" s="1447"/>
      <c r="MKQ60" s="1448"/>
      <c r="MKR60" s="1448"/>
      <c r="MKS60" s="1448"/>
      <c r="MKT60" s="1449"/>
      <c r="MKU60" s="1450"/>
      <c r="MKV60" s="1448"/>
      <c r="MKW60" s="1448"/>
      <c r="MKX60" s="1448"/>
      <c r="MKY60" s="1451"/>
      <c r="MKZ60" s="1447"/>
      <c r="MLA60" s="1448"/>
      <c r="MLB60" s="1448"/>
      <c r="MLC60" s="1448"/>
      <c r="MLD60" s="1449"/>
      <c r="MLE60" s="1771"/>
      <c r="MLF60" s="1447"/>
      <c r="MLG60" s="1448"/>
      <c r="MLH60" s="1448"/>
      <c r="MLI60" s="1448"/>
      <c r="MLJ60" s="1449"/>
      <c r="MLK60" s="1450"/>
      <c r="MLL60" s="1448"/>
      <c r="MLM60" s="1448"/>
      <c r="MLN60" s="1448"/>
      <c r="MLO60" s="1451"/>
      <c r="MLP60" s="1447"/>
      <c r="MLQ60" s="1448"/>
      <c r="MLR60" s="1448"/>
      <c r="MLS60" s="1448"/>
      <c r="MLT60" s="1449"/>
      <c r="MLU60" s="1771"/>
      <c r="MLV60" s="1447"/>
      <c r="MLW60" s="1448"/>
      <c r="MLX60" s="1448"/>
      <c r="MLY60" s="1448"/>
      <c r="MLZ60" s="1449"/>
      <c r="MMA60" s="1450"/>
      <c r="MMB60" s="1448"/>
      <c r="MMC60" s="1448"/>
      <c r="MMD60" s="1448"/>
      <c r="MME60" s="1451"/>
      <c r="MMF60" s="1447"/>
      <c r="MMG60" s="1448"/>
      <c r="MMH60" s="1448"/>
      <c r="MMI60" s="1448"/>
      <c r="MMJ60" s="1449"/>
      <c r="MMK60" s="1771"/>
      <c r="MML60" s="1447"/>
      <c r="MMM60" s="1448"/>
      <c r="MMN60" s="1448"/>
      <c r="MMO60" s="1448"/>
      <c r="MMP60" s="1449"/>
      <c r="MMQ60" s="1450"/>
      <c r="MMR60" s="1448"/>
      <c r="MMS60" s="1448"/>
      <c r="MMT60" s="1448"/>
      <c r="MMU60" s="1451"/>
      <c r="MMV60" s="1447"/>
      <c r="MMW60" s="1448"/>
      <c r="MMX60" s="1448"/>
      <c r="MMY60" s="1448"/>
      <c r="MMZ60" s="1449"/>
      <c r="MNA60" s="1771"/>
      <c r="MNB60" s="1447"/>
      <c r="MNC60" s="1448"/>
      <c r="MND60" s="1448"/>
      <c r="MNE60" s="1448"/>
      <c r="MNF60" s="1449"/>
      <c r="MNG60" s="1450"/>
      <c r="MNH60" s="1448"/>
      <c r="MNI60" s="1448"/>
      <c r="MNJ60" s="1448"/>
      <c r="MNK60" s="1451"/>
      <c r="MNL60" s="1447"/>
      <c r="MNM60" s="1448"/>
      <c r="MNN60" s="1448"/>
      <c r="MNO60" s="1448"/>
      <c r="MNP60" s="1449"/>
      <c r="MNQ60" s="1771"/>
      <c r="MNR60" s="1447"/>
      <c r="MNS60" s="1448"/>
      <c r="MNT60" s="1448"/>
      <c r="MNU60" s="1448"/>
      <c r="MNV60" s="1449"/>
      <c r="MNW60" s="1450"/>
      <c r="MNX60" s="1448"/>
      <c r="MNY60" s="1448"/>
      <c r="MNZ60" s="1448"/>
      <c r="MOA60" s="1451"/>
      <c r="MOB60" s="1447"/>
      <c r="MOC60" s="1448"/>
      <c r="MOD60" s="1448"/>
      <c r="MOE60" s="1448"/>
      <c r="MOF60" s="1449"/>
      <c r="MOG60" s="1771"/>
      <c r="MOH60" s="1447"/>
      <c r="MOI60" s="1448"/>
      <c r="MOJ60" s="1448"/>
      <c r="MOK60" s="1448"/>
      <c r="MOL60" s="1449"/>
      <c r="MOM60" s="1450"/>
      <c r="MON60" s="1448"/>
      <c r="MOO60" s="1448"/>
      <c r="MOP60" s="1448"/>
      <c r="MOQ60" s="1451"/>
      <c r="MOR60" s="1447"/>
      <c r="MOS60" s="1448"/>
      <c r="MOT60" s="1448"/>
      <c r="MOU60" s="1448"/>
      <c r="MOV60" s="1449"/>
      <c r="MOW60" s="1771"/>
      <c r="MOX60" s="1447"/>
      <c r="MOY60" s="1448"/>
      <c r="MOZ60" s="1448"/>
      <c r="MPA60" s="1448"/>
      <c r="MPB60" s="1449"/>
      <c r="MPC60" s="1450"/>
      <c r="MPD60" s="1448"/>
      <c r="MPE60" s="1448"/>
      <c r="MPF60" s="1448"/>
      <c r="MPG60" s="1451"/>
      <c r="MPH60" s="1447"/>
      <c r="MPI60" s="1448"/>
      <c r="MPJ60" s="1448"/>
      <c r="MPK60" s="1448"/>
      <c r="MPL60" s="1449"/>
      <c r="MPM60" s="1771"/>
      <c r="MPN60" s="1447"/>
      <c r="MPO60" s="1448"/>
      <c r="MPP60" s="1448"/>
      <c r="MPQ60" s="1448"/>
      <c r="MPR60" s="1449"/>
      <c r="MPS60" s="1450"/>
      <c r="MPT60" s="1448"/>
      <c r="MPU60" s="1448"/>
      <c r="MPV60" s="1448"/>
      <c r="MPW60" s="1451"/>
      <c r="MPX60" s="1447"/>
      <c r="MPY60" s="1448"/>
      <c r="MPZ60" s="1448"/>
      <c r="MQA60" s="1448"/>
      <c r="MQB60" s="1449"/>
      <c r="MQC60" s="1771"/>
      <c r="MQD60" s="1447"/>
      <c r="MQE60" s="1448"/>
      <c r="MQF60" s="1448"/>
      <c r="MQG60" s="1448"/>
      <c r="MQH60" s="1449"/>
      <c r="MQI60" s="1450"/>
      <c r="MQJ60" s="1448"/>
      <c r="MQK60" s="1448"/>
      <c r="MQL60" s="1448"/>
      <c r="MQM60" s="1451"/>
      <c r="MQN60" s="1447"/>
      <c r="MQO60" s="1448"/>
      <c r="MQP60" s="1448"/>
      <c r="MQQ60" s="1448"/>
      <c r="MQR60" s="1449"/>
      <c r="MQS60" s="1771"/>
      <c r="MQT60" s="1447"/>
      <c r="MQU60" s="1448"/>
      <c r="MQV60" s="1448"/>
      <c r="MQW60" s="1448"/>
      <c r="MQX60" s="1449"/>
      <c r="MQY60" s="1450"/>
      <c r="MQZ60" s="1448"/>
      <c r="MRA60" s="1448"/>
      <c r="MRB60" s="1448"/>
      <c r="MRC60" s="1451"/>
      <c r="MRD60" s="1447"/>
      <c r="MRE60" s="1448"/>
      <c r="MRF60" s="1448"/>
      <c r="MRG60" s="1448"/>
      <c r="MRH60" s="1449"/>
      <c r="MRI60" s="1771"/>
      <c r="MRJ60" s="1447"/>
      <c r="MRK60" s="1448"/>
      <c r="MRL60" s="1448"/>
      <c r="MRM60" s="1448"/>
      <c r="MRN60" s="1449"/>
      <c r="MRO60" s="1450"/>
      <c r="MRP60" s="1448"/>
      <c r="MRQ60" s="1448"/>
      <c r="MRR60" s="1448"/>
      <c r="MRS60" s="1451"/>
      <c r="MRT60" s="1447"/>
      <c r="MRU60" s="1448"/>
      <c r="MRV60" s="1448"/>
      <c r="MRW60" s="1448"/>
      <c r="MRX60" s="1449"/>
      <c r="MRY60" s="1771"/>
      <c r="MRZ60" s="1447"/>
      <c r="MSA60" s="1448"/>
      <c r="MSB60" s="1448"/>
      <c r="MSC60" s="1448"/>
      <c r="MSD60" s="1449"/>
      <c r="MSE60" s="1450"/>
      <c r="MSF60" s="1448"/>
      <c r="MSG60" s="1448"/>
      <c r="MSH60" s="1448"/>
      <c r="MSI60" s="1451"/>
      <c r="MSJ60" s="1447"/>
      <c r="MSK60" s="1448"/>
      <c r="MSL60" s="1448"/>
      <c r="MSM60" s="1448"/>
      <c r="MSN60" s="1449"/>
      <c r="MSO60" s="1771"/>
      <c r="MSP60" s="1447"/>
      <c r="MSQ60" s="1448"/>
      <c r="MSR60" s="1448"/>
      <c r="MSS60" s="1448"/>
      <c r="MST60" s="1449"/>
      <c r="MSU60" s="1450"/>
      <c r="MSV60" s="1448"/>
      <c r="MSW60" s="1448"/>
      <c r="MSX60" s="1448"/>
      <c r="MSY60" s="1451"/>
      <c r="MSZ60" s="1447"/>
      <c r="MTA60" s="1448"/>
      <c r="MTB60" s="1448"/>
      <c r="MTC60" s="1448"/>
      <c r="MTD60" s="1449"/>
      <c r="MTE60" s="1771"/>
      <c r="MTF60" s="1447"/>
      <c r="MTG60" s="1448"/>
      <c r="MTH60" s="1448"/>
      <c r="MTI60" s="1448"/>
      <c r="MTJ60" s="1449"/>
      <c r="MTK60" s="1450"/>
      <c r="MTL60" s="1448"/>
      <c r="MTM60" s="1448"/>
      <c r="MTN60" s="1448"/>
      <c r="MTO60" s="1451"/>
      <c r="MTP60" s="1447"/>
      <c r="MTQ60" s="1448"/>
      <c r="MTR60" s="1448"/>
      <c r="MTS60" s="1448"/>
      <c r="MTT60" s="1449"/>
      <c r="MTU60" s="1771"/>
      <c r="MTV60" s="1447"/>
      <c r="MTW60" s="1448"/>
      <c r="MTX60" s="1448"/>
      <c r="MTY60" s="1448"/>
      <c r="MTZ60" s="1449"/>
      <c r="MUA60" s="1450"/>
      <c r="MUB60" s="1448"/>
      <c r="MUC60" s="1448"/>
      <c r="MUD60" s="1448"/>
      <c r="MUE60" s="1451"/>
      <c r="MUF60" s="1447"/>
      <c r="MUG60" s="1448"/>
      <c r="MUH60" s="1448"/>
      <c r="MUI60" s="1448"/>
      <c r="MUJ60" s="1449"/>
      <c r="MUK60" s="1771"/>
      <c r="MUL60" s="1447"/>
      <c r="MUM60" s="1448"/>
      <c r="MUN60" s="1448"/>
      <c r="MUO60" s="1448"/>
      <c r="MUP60" s="1449"/>
      <c r="MUQ60" s="1450"/>
      <c r="MUR60" s="1448"/>
      <c r="MUS60" s="1448"/>
      <c r="MUT60" s="1448"/>
      <c r="MUU60" s="1451"/>
      <c r="MUV60" s="1447"/>
      <c r="MUW60" s="1448"/>
      <c r="MUX60" s="1448"/>
      <c r="MUY60" s="1448"/>
      <c r="MUZ60" s="1449"/>
      <c r="MVA60" s="1771"/>
      <c r="MVB60" s="1447"/>
      <c r="MVC60" s="1448"/>
      <c r="MVD60" s="1448"/>
      <c r="MVE60" s="1448"/>
      <c r="MVF60" s="1449"/>
      <c r="MVG60" s="1450"/>
      <c r="MVH60" s="1448"/>
      <c r="MVI60" s="1448"/>
      <c r="MVJ60" s="1448"/>
      <c r="MVK60" s="1451"/>
      <c r="MVL60" s="1447"/>
      <c r="MVM60" s="1448"/>
      <c r="MVN60" s="1448"/>
      <c r="MVO60" s="1448"/>
      <c r="MVP60" s="1449"/>
      <c r="MVQ60" s="1771"/>
      <c r="MVR60" s="1447"/>
      <c r="MVS60" s="1448"/>
      <c r="MVT60" s="1448"/>
      <c r="MVU60" s="1448"/>
      <c r="MVV60" s="1449"/>
      <c r="MVW60" s="1450"/>
      <c r="MVX60" s="1448"/>
      <c r="MVY60" s="1448"/>
      <c r="MVZ60" s="1448"/>
      <c r="MWA60" s="1451"/>
      <c r="MWB60" s="1447"/>
      <c r="MWC60" s="1448"/>
      <c r="MWD60" s="1448"/>
      <c r="MWE60" s="1448"/>
      <c r="MWF60" s="1449"/>
      <c r="MWG60" s="1771"/>
      <c r="MWH60" s="1447"/>
      <c r="MWI60" s="1448"/>
      <c r="MWJ60" s="1448"/>
      <c r="MWK60" s="1448"/>
      <c r="MWL60" s="1449"/>
      <c r="MWM60" s="1450"/>
      <c r="MWN60" s="1448"/>
      <c r="MWO60" s="1448"/>
      <c r="MWP60" s="1448"/>
      <c r="MWQ60" s="1451"/>
      <c r="MWR60" s="1447"/>
      <c r="MWS60" s="1448"/>
      <c r="MWT60" s="1448"/>
      <c r="MWU60" s="1448"/>
      <c r="MWV60" s="1449"/>
      <c r="MWW60" s="1771"/>
      <c r="MWX60" s="1447"/>
      <c r="MWY60" s="1448"/>
      <c r="MWZ60" s="1448"/>
      <c r="MXA60" s="1448"/>
      <c r="MXB60" s="1449"/>
      <c r="MXC60" s="1450"/>
      <c r="MXD60" s="1448"/>
      <c r="MXE60" s="1448"/>
      <c r="MXF60" s="1448"/>
      <c r="MXG60" s="1451"/>
      <c r="MXH60" s="1447"/>
      <c r="MXI60" s="1448"/>
      <c r="MXJ60" s="1448"/>
      <c r="MXK60" s="1448"/>
      <c r="MXL60" s="1449"/>
      <c r="MXM60" s="1771"/>
      <c r="MXN60" s="1447"/>
      <c r="MXO60" s="1448"/>
      <c r="MXP60" s="1448"/>
      <c r="MXQ60" s="1448"/>
      <c r="MXR60" s="1449"/>
      <c r="MXS60" s="1450"/>
      <c r="MXT60" s="1448"/>
      <c r="MXU60" s="1448"/>
      <c r="MXV60" s="1448"/>
      <c r="MXW60" s="1451"/>
      <c r="MXX60" s="1447"/>
      <c r="MXY60" s="1448"/>
      <c r="MXZ60" s="1448"/>
      <c r="MYA60" s="1448"/>
      <c r="MYB60" s="1449"/>
      <c r="MYC60" s="1771"/>
      <c r="MYD60" s="1447"/>
      <c r="MYE60" s="1448"/>
      <c r="MYF60" s="1448"/>
      <c r="MYG60" s="1448"/>
      <c r="MYH60" s="1449"/>
      <c r="MYI60" s="1450"/>
      <c r="MYJ60" s="1448"/>
      <c r="MYK60" s="1448"/>
      <c r="MYL60" s="1448"/>
      <c r="MYM60" s="1451"/>
      <c r="MYN60" s="1447"/>
      <c r="MYO60" s="1448"/>
      <c r="MYP60" s="1448"/>
      <c r="MYQ60" s="1448"/>
      <c r="MYR60" s="1449"/>
      <c r="MYS60" s="1771"/>
      <c r="MYT60" s="1447"/>
      <c r="MYU60" s="1448"/>
      <c r="MYV60" s="1448"/>
      <c r="MYW60" s="1448"/>
      <c r="MYX60" s="1449"/>
      <c r="MYY60" s="1450"/>
      <c r="MYZ60" s="1448"/>
      <c r="MZA60" s="1448"/>
      <c r="MZB60" s="1448"/>
      <c r="MZC60" s="1451"/>
      <c r="MZD60" s="1447"/>
      <c r="MZE60" s="1448"/>
      <c r="MZF60" s="1448"/>
      <c r="MZG60" s="1448"/>
      <c r="MZH60" s="1449"/>
      <c r="MZI60" s="1771"/>
      <c r="MZJ60" s="1447"/>
      <c r="MZK60" s="1448"/>
      <c r="MZL60" s="1448"/>
      <c r="MZM60" s="1448"/>
      <c r="MZN60" s="1449"/>
      <c r="MZO60" s="1450"/>
      <c r="MZP60" s="1448"/>
      <c r="MZQ60" s="1448"/>
      <c r="MZR60" s="1448"/>
      <c r="MZS60" s="1451"/>
      <c r="MZT60" s="1447"/>
      <c r="MZU60" s="1448"/>
      <c r="MZV60" s="1448"/>
      <c r="MZW60" s="1448"/>
      <c r="MZX60" s="1449"/>
      <c r="MZY60" s="1771"/>
      <c r="MZZ60" s="1447"/>
      <c r="NAA60" s="1448"/>
      <c r="NAB60" s="1448"/>
      <c r="NAC60" s="1448"/>
      <c r="NAD60" s="1449"/>
      <c r="NAE60" s="1450"/>
      <c r="NAF60" s="1448"/>
      <c r="NAG60" s="1448"/>
      <c r="NAH60" s="1448"/>
      <c r="NAI60" s="1451"/>
      <c r="NAJ60" s="1447"/>
      <c r="NAK60" s="1448"/>
      <c r="NAL60" s="1448"/>
      <c r="NAM60" s="1448"/>
      <c r="NAN60" s="1449"/>
      <c r="NAO60" s="1771"/>
      <c r="NAP60" s="1447"/>
      <c r="NAQ60" s="1448"/>
      <c r="NAR60" s="1448"/>
      <c r="NAS60" s="1448"/>
      <c r="NAT60" s="1449"/>
      <c r="NAU60" s="1450"/>
      <c r="NAV60" s="1448"/>
      <c r="NAW60" s="1448"/>
      <c r="NAX60" s="1448"/>
      <c r="NAY60" s="1451"/>
      <c r="NAZ60" s="1447"/>
      <c r="NBA60" s="1448"/>
      <c r="NBB60" s="1448"/>
      <c r="NBC60" s="1448"/>
      <c r="NBD60" s="1449"/>
      <c r="NBE60" s="1771"/>
      <c r="NBF60" s="1447"/>
      <c r="NBG60" s="1448"/>
      <c r="NBH60" s="1448"/>
      <c r="NBI60" s="1448"/>
      <c r="NBJ60" s="1449"/>
      <c r="NBK60" s="1450"/>
      <c r="NBL60" s="1448"/>
      <c r="NBM60" s="1448"/>
      <c r="NBN60" s="1448"/>
      <c r="NBO60" s="1451"/>
      <c r="NBP60" s="1447"/>
      <c r="NBQ60" s="1448"/>
      <c r="NBR60" s="1448"/>
      <c r="NBS60" s="1448"/>
      <c r="NBT60" s="1449"/>
      <c r="NBU60" s="1771"/>
      <c r="NBV60" s="1447"/>
      <c r="NBW60" s="1448"/>
      <c r="NBX60" s="1448"/>
      <c r="NBY60" s="1448"/>
      <c r="NBZ60" s="1449"/>
      <c r="NCA60" s="1450"/>
      <c r="NCB60" s="1448"/>
      <c r="NCC60" s="1448"/>
      <c r="NCD60" s="1448"/>
      <c r="NCE60" s="1451"/>
      <c r="NCF60" s="1447"/>
      <c r="NCG60" s="1448"/>
      <c r="NCH60" s="1448"/>
      <c r="NCI60" s="1448"/>
      <c r="NCJ60" s="1449"/>
      <c r="NCK60" s="1771"/>
      <c r="NCL60" s="1447"/>
      <c r="NCM60" s="1448"/>
      <c r="NCN60" s="1448"/>
      <c r="NCO60" s="1448"/>
      <c r="NCP60" s="1449"/>
      <c r="NCQ60" s="1450"/>
      <c r="NCR60" s="1448"/>
      <c r="NCS60" s="1448"/>
      <c r="NCT60" s="1448"/>
      <c r="NCU60" s="1451"/>
      <c r="NCV60" s="1447"/>
      <c r="NCW60" s="1448"/>
      <c r="NCX60" s="1448"/>
      <c r="NCY60" s="1448"/>
      <c r="NCZ60" s="1449"/>
      <c r="NDA60" s="1771"/>
      <c r="NDB60" s="1447"/>
      <c r="NDC60" s="1448"/>
      <c r="NDD60" s="1448"/>
      <c r="NDE60" s="1448"/>
      <c r="NDF60" s="1449"/>
      <c r="NDG60" s="1450"/>
      <c r="NDH60" s="1448"/>
      <c r="NDI60" s="1448"/>
      <c r="NDJ60" s="1448"/>
      <c r="NDK60" s="1451"/>
      <c r="NDL60" s="1447"/>
      <c r="NDM60" s="1448"/>
      <c r="NDN60" s="1448"/>
      <c r="NDO60" s="1448"/>
      <c r="NDP60" s="1449"/>
      <c r="NDQ60" s="1771"/>
      <c r="NDR60" s="1447"/>
      <c r="NDS60" s="1448"/>
      <c r="NDT60" s="1448"/>
      <c r="NDU60" s="1448"/>
      <c r="NDV60" s="1449"/>
      <c r="NDW60" s="1450"/>
      <c r="NDX60" s="1448"/>
      <c r="NDY60" s="1448"/>
      <c r="NDZ60" s="1448"/>
      <c r="NEA60" s="1451"/>
      <c r="NEB60" s="1447"/>
      <c r="NEC60" s="1448"/>
      <c r="NED60" s="1448"/>
      <c r="NEE60" s="1448"/>
      <c r="NEF60" s="1449"/>
      <c r="NEG60" s="1771"/>
      <c r="NEH60" s="1447"/>
      <c r="NEI60" s="1448"/>
      <c r="NEJ60" s="1448"/>
      <c r="NEK60" s="1448"/>
      <c r="NEL60" s="1449"/>
      <c r="NEM60" s="1450"/>
      <c r="NEN60" s="1448"/>
      <c r="NEO60" s="1448"/>
      <c r="NEP60" s="1448"/>
      <c r="NEQ60" s="1451"/>
      <c r="NER60" s="1447"/>
      <c r="NES60" s="1448"/>
      <c r="NET60" s="1448"/>
      <c r="NEU60" s="1448"/>
      <c r="NEV60" s="1449"/>
      <c r="NEW60" s="1771"/>
      <c r="NEX60" s="1447"/>
      <c r="NEY60" s="1448"/>
      <c r="NEZ60" s="1448"/>
      <c r="NFA60" s="1448"/>
      <c r="NFB60" s="1449"/>
      <c r="NFC60" s="1450"/>
      <c r="NFD60" s="1448"/>
      <c r="NFE60" s="1448"/>
      <c r="NFF60" s="1448"/>
      <c r="NFG60" s="1451"/>
      <c r="NFH60" s="1447"/>
      <c r="NFI60" s="1448"/>
      <c r="NFJ60" s="1448"/>
      <c r="NFK60" s="1448"/>
      <c r="NFL60" s="1449"/>
      <c r="NFM60" s="1771"/>
      <c r="NFN60" s="1447"/>
      <c r="NFO60" s="1448"/>
      <c r="NFP60" s="1448"/>
      <c r="NFQ60" s="1448"/>
      <c r="NFR60" s="1449"/>
      <c r="NFS60" s="1450"/>
      <c r="NFT60" s="1448"/>
      <c r="NFU60" s="1448"/>
      <c r="NFV60" s="1448"/>
      <c r="NFW60" s="1451"/>
      <c r="NFX60" s="1447"/>
      <c r="NFY60" s="1448"/>
      <c r="NFZ60" s="1448"/>
      <c r="NGA60" s="1448"/>
      <c r="NGB60" s="1449"/>
      <c r="NGC60" s="1771"/>
      <c r="NGD60" s="1447"/>
      <c r="NGE60" s="1448"/>
      <c r="NGF60" s="1448"/>
      <c r="NGG60" s="1448"/>
      <c r="NGH60" s="1449"/>
      <c r="NGI60" s="1450"/>
      <c r="NGJ60" s="1448"/>
      <c r="NGK60" s="1448"/>
      <c r="NGL60" s="1448"/>
      <c r="NGM60" s="1451"/>
      <c r="NGN60" s="1447"/>
      <c r="NGO60" s="1448"/>
      <c r="NGP60" s="1448"/>
      <c r="NGQ60" s="1448"/>
      <c r="NGR60" s="1449"/>
      <c r="NGS60" s="1771"/>
      <c r="NGT60" s="1447"/>
      <c r="NGU60" s="1448"/>
      <c r="NGV60" s="1448"/>
      <c r="NGW60" s="1448"/>
      <c r="NGX60" s="1449"/>
      <c r="NGY60" s="1450"/>
      <c r="NGZ60" s="1448"/>
      <c r="NHA60" s="1448"/>
      <c r="NHB60" s="1448"/>
      <c r="NHC60" s="1451"/>
      <c r="NHD60" s="1447"/>
      <c r="NHE60" s="1448"/>
      <c r="NHF60" s="1448"/>
      <c r="NHG60" s="1448"/>
      <c r="NHH60" s="1449"/>
      <c r="NHI60" s="1771"/>
      <c r="NHJ60" s="1447"/>
      <c r="NHK60" s="1448"/>
      <c r="NHL60" s="1448"/>
      <c r="NHM60" s="1448"/>
      <c r="NHN60" s="1449"/>
      <c r="NHO60" s="1450"/>
      <c r="NHP60" s="1448"/>
      <c r="NHQ60" s="1448"/>
      <c r="NHR60" s="1448"/>
      <c r="NHS60" s="1451"/>
      <c r="NHT60" s="1447"/>
      <c r="NHU60" s="1448"/>
      <c r="NHV60" s="1448"/>
      <c r="NHW60" s="1448"/>
      <c r="NHX60" s="1449"/>
      <c r="NHY60" s="1771"/>
      <c r="NHZ60" s="1447"/>
      <c r="NIA60" s="1448"/>
      <c r="NIB60" s="1448"/>
      <c r="NIC60" s="1448"/>
      <c r="NID60" s="1449"/>
      <c r="NIE60" s="1450"/>
      <c r="NIF60" s="1448"/>
      <c r="NIG60" s="1448"/>
      <c r="NIH60" s="1448"/>
      <c r="NII60" s="1451"/>
      <c r="NIJ60" s="1447"/>
      <c r="NIK60" s="1448"/>
      <c r="NIL60" s="1448"/>
      <c r="NIM60" s="1448"/>
      <c r="NIN60" s="1449"/>
      <c r="NIO60" s="1771"/>
      <c r="NIP60" s="1447"/>
      <c r="NIQ60" s="1448"/>
      <c r="NIR60" s="1448"/>
      <c r="NIS60" s="1448"/>
      <c r="NIT60" s="1449"/>
      <c r="NIU60" s="1450"/>
      <c r="NIV60" s="1448"/>
      <c r="NIW60" s="1448"/>
      <c r="NIX60" s="1448"/>
      <c r="NIY60" s="1451"/>
      <c r="NIZ60" s="1447"/>
      <c r="NJA60" s="1448"/>
      <c r="NJB60" s="1448"/>
      <c r="NJC60" s="1448"/>
      <c r="NJD60" s="1449"/>
      <c r="NJE60" s="1771"/>
      <c r="NJF60" s="1447"/>
      <c r="NJG60" s="1448"/>
      <c r="NJH60" s="1448"/>
      <c r="NJI60" s="1448"/>
      <c r="NJJ60" s="1449"/>
      <c r="NJK60" s="1450"/>
      <c r="NJL60" s="1448"/>
      <c r="NJM60" s="1448"/>
      <c r="NJN60" s="1448"/>
      <c r="NJO60" s="1451"/>
      <c r="NJP60" s="1447"/>
      <c r="NJQ60" s="1448"/>
      <c r="NJR60" s="1448"/>
      <c r="NJS60" s="1448"/>
      <c r="NJT60" s="1449"/>
      <c r="NJU60" s="1771"/>
      <c r="NJV60" s="1447"/>
      <c r="NJW60" s="1448"/>
      <c r="NJX60" s="1448"/>
      <c r="NJY60" s="1448"/>
      <c r="NJZ60" s="1449"/>
      <c r="NKA60" s="1450"/>
      <c r="NKB60" s="1448"/>
      <c r="NKC60" s="1448"/>
      <c r="NKD60" s="1448"/>
      <c r="NKE60" s="1451"/>
      <c r="NKF60" s="1447"/>
      <c r="NKG60" s="1448"/>
      <c r="NKH60" s="1448"/>
      <c r="NKI60" s="1448"/>
      <c r="NKJ60" s="1449"/>
      <c r="NKK60" s="1771"/>
      <c r="NKL60" s="1447"/>
      <c r="NKM60" s="1448"/>
      <c r="NKN60" s="1448"/>
      <c r="NKO60" s="1448"/>
      <c r="NKP60" s="1449"/>
      <c r="NKQ60" s="1450"/>
      <c r="NKR60" s="1448"/>
      <c r="NKS60" s="1448"/>
      <c r="NKT60" s="1448"/>
      <c r="NKU60" s="1451"/>
      <c r="NKV60" s="1447"/>
      <c r="NKW60" s="1448"/>
      <c r="NKX60" s="1448"/>
      <c r="NKY60" s="1448"/>
      <c r="NKZ60" s="1449"/>
      <c r="NLA60" s="1771"/>
      <c r="NLB60" s="1447"/>
      <c r="NLC60" s="1448"/>
      <c r="NLD60" s="1448"/>
      <c r="NLE60" s="1448"/>
      <c r="NLF60" s="1449"/>
      <c r="NLG60" s="1450"/>
      <c r="NLH60" s="1448"/>
      <c r="NLI60" s="1448"/>
      <c r="NLJ60" s="1448"/>
      <c r="NLK60" s="1451"/>
      <c r="NLL60" s="1447"/>
      <c r="NLM60" s="1448"/>
      <c r="NLN60" s="1448"/>
      <c r="NLO60" s="1448"/>
      <c r="NLP60" s="1449"/>
      <c r="NLQ60" s="1771"/>
      <c r="NLR60" s="1447"/>
      <c r="NLS60" s="1448"/>
      <c r="NLT60" s="1448"/>
      <c r="NLU60" s="1448"/>
      <c r="NLV60" s="1449"/>
      <c r="NLW60" s="1450"/>
      <c r="NLX60" s="1448"/>
      <c r="NLY60" s="1448"/>
      <c r="NLZ60" s="1448"/>
      <c r="NMA60" s="1451"/>
      <c r="NMB60" s="1447"/>
      <c r="NMC60" s="1448"/>
      <c r="NMD60" s="1448"/>
      <c r="NME60" s="1448"/>
      <c r="NMF60" s="1449"/>
      <c r="NMG60" s="1771"/>
      <c r="NMH60" s="1447"/>
      <c r="NMI60" s="1448"/>
      <c r="NMJ60" s="1448"/>
      <c r="NMK60" s="1448"/>
      <c r="NML60" s="1449"/>
      <c r="NMM60" s="1450"/>
      <c r="NMN60" s="1448"/>
      <c r="NMO60" s="1448"/>
      <c r="NMP60" s="1448"/>
      <c r="NMQ60" s="1451"/>
      <c r="NMR60" s="1447"/>
      <c r="NMS60" s="1448"/>
      <c r="NMT60" s="1448"/>
      <c r="NMU60" s="1448"/>
      <c r="NMV60" s="1449"/>
      <c r="NMW60" s="1771"/>
      <c r="NMX60" s="1447"/>
      <c r="NMY60" s="1448"/>
      <c r="NMZ60" s="1448"/>
      <c r="NNA60" s="1448"/>
      <c r="NNB60" s="1449"/>
      <c r="NNC60" s="1450"/>
      <c r="NND60" s="1448"/>
      <c r="NNE60" s="1448"/>
      <c r="NNF60" s="1448"/>
      <c r="NNG60" s="1451"/>
      <c r="NNH60" s="1447"/>
      <c r="NNI60" s="1448"/>
      <c r="NNJ60" s="1448"/>
      <c r="NNK60" s="1448"/>
      <c r="NNL60" s="1449"/>
      <c r="NNM60" s="1771"/>
      <c r="NNN60" s="1447"/>
      <c r="NNO60" s="1448"/>
      <c r="NNP60" s="1448"/>
      <c r="NNQ60" s="1448"/>
      <c r="NNR60" s="1449"/>
      <c r="NNS60" s="1450"/>
      <c r="NNT60" s="1448"/>
      <c r="NNU60" s="1448"/>
      <c r="NNV60" s="1448"/>
      <c r="NNW60" s="1451"/>
      <c r="NNX60" s="1447"/>
      <c r="NNY60" s="1448"/>
      <c r="NNZ60" s="1448"/>
      <c r="NOA60" s="1448"/>
      <c r="NOB60" s="1449"/>
      <c r="NOC60" s="1771"/>
      <c r="NOD60" s="1447"/>
      <c r="NOE60" s="1448"/>
      <c r="NOF60" s="1448"/>
      <c r="NOG60" s="1448"/>
      <c r="NOH60" s="1449"/>
      <c r="NOI60" s="1450"/>
      <c r="NOJ60" s="1448"/>
      <c r="NOK60" s="1448"/>
      <c r="NOL60" s="1448"/>
      <c r="NOM60" s="1451"/>
      <c r="NON60" s="1447"/>
      <c r="NOO60" s="1448"/>
      <c r="NOP60" s="1448"/>
      <c r="NOQ60" s="1448"/>
      <c r="NOR60" s="1449"/>
      <c r="NOS60" s="1771"/>
      <c r="NOT60" s="1447"/>
      <c r="NOU60" s="1448"/>
      <c r="NOV60" s="1448"/>
      <c r="NOW60" s="1448"/>
      <c r="NOX60" s="1449"/>
      <c r="NOY60" s="1450"/>
      <c r="NOZ60" s="1448"/>
      <c r="NPA60" s="1448"/>
      <c r="NPB60" s="1448"/>
      <c r="NPC60" s="1451"/>
      <c r="NPD60" s="1447"/>
      <c r="NPE60" s="1448"/>
      <c r="NPF60" s="1448"/>
      <c r="NPG60" s="1448"/>
      <c r="NPH60" s="1449"/>
      <c r="NPI60" s="1771"/>
      <c r="NPJ60" s="1447"/>
      <c r="NPK60" s="1448"/>
      <c r="NPL60" s="1448"/>
      <c r="NPM60" s="1448"/>
      <c r="NPN60" s="1449"/>
      <c r="NPO60" s="1450"/>
      <c r="NPP60" s="1448"/>
      <c r="NPQ60" s="1448"/>
      <c r="NPR60" s="1448"/>
      <c r="NPS60" s="1451"/>
      <c r="NPT60" s="1447"/>
      <c r="NPU60" s="1448"/>
      <c r="NPV60" s="1448"/>
      <c r="NPW60" s="1448"/>
      <c r="NPX60" s="1449"/>
      <c r="NPY60" s="1771"/>
      <c r="NPZ60" s="1447"/>
      <c r="NQA60" s="1448"/>
      <c r="NQB60" s="1448"/>
      <c r="NQC60" s="1448"/>
      <c r="NQD60" s="1449"/>
      <c r="NQE60" s="1450"/>
      <c r="NQF60" s="1448"/>
      <c r="NQG60" s="1448"/>
      <c r="NQH60" s="1448"/>
      <c r="NQI60" s="1451"/>
      <c r="NQJ60" s="1447"/>
      <c r="NQK60" s="1448"/>
      <c r="NQL60" s="1448"/>
      <c r="NQM60" s="1448"/>
      <c r="NQN60" s="1449"/>
      <c r="NQO60" s="1771"/>
      <c r="NQP60" s="1447"/>
      <c r="NQQ60" s="1448"/>
      <c r="NQR60" s="1448"/>
      <c r="NQS60" s="1448"/>
      <c r="NQT60" s="1449"/>
      <c r="NQU60" s="1450"/>
      <c r="NQV60" s="1448"/>
      <c r="NQW60" s="1448"/>
      <c r="NQX60" s="1448"/>
      <c r="NQY60" s="1451"/>
      <c r="NQZ60" s="1447"/>
      <c r="NRA60" s="1448"/>
      <c r="NRB60" s="1448"/>
      <c r="NRC60" s="1448"/>
      <c r="NRD60" s="1449"/>
      <c r="NRE60" s="1771"/>
      <c r="NRF60" s="1447"/>
      <c r="NRG60" s="1448"/>
      <c r="NRH60" s="1448"/>
      <c r="NRI60" s="1448"/>
      <c r="NRJ60" s="1449"/>
      <c r="NRK60" s="1450"/>
      <c r="NRL60" s="1448"/>
      <c r="NRM60" s="1448"/>
      <c r="NRN60" s="1448"/>
      <c r="NRO60" s="1451"/>
      <c r="NRP60" s="1447"/>
      <c r="NRQ60" s="1448"/>
      <c r="NRR60" s="1448"/>
      <c r="NRS60" s="1448"/>
      <c r="NRT60" s="1449"/>
      <c r="NRU60" s="1771"/>
      <c r="NRV60" s="1447"/>
      <c r="NRW60" s="1448"/>
      <c r="NRX60" s="1448"/>
      <c r="NRY60" s="1448"/>
      <c r="NRZ60" s="1449"/>
      <c r="NSA60" s="1450"/>
      <c r="NSB60" s="1448"/>
      <c r="NSC60" s="1448"/>
      <c r="NSD60" s="1448"/>
      <c r="NSE60" s="1451"/>
      <c r="NSF60" s="1447"/>
      <c r="NSG60" s="1448"/>
      <c r="NSH60" s="1448"/>
      <c r="NSI60" s="1448"/>
      <c r="NSJ60" s="1449"/>
      <c r="NSK60" s="1771"/>
      <c r="NSL60" s="1447"/>
      <c r="NSM60" s="1448"/>
      <c r="NSN60" s="1448"/>
      <c r="NSO60" s="1448"/>
      <c r="NSP60" s="1449"/>
      <c r="NSQ60" s="1450"/>
      <c r="NSR60" s="1448"/>
      <c r="NSS60" s="1448"/>
      <c r="NST60" s="1448"/>
      <c r="NSU60" s="1451"/>
      <c r="NSV60" s="1447"/>
      <c r="NSW60" s="1448"/>
      <c r="NSX60" s="1448"/>
      <c r="NSY60" s="1448"/>
      <c r="NSZ60" s="1449"/>
      <c r="NTA60" s="1771"/>
      <c r="NTB60" s="1447"/>
      <c r="NTC60" s="1448"/>
      <c r="NTD60" s="1448"/>
      <c r="NTE60" s="1448"/>
      <c r="NTF60" s="1449"/>
      <c r="NTG60" s="1450"/>
      <c r="NTH60" s="1448"/>
      <c r="NTI60" s="1448"/>
      <c r="NTJ60" s="1448"/>
      <c r="NTK60" s="1451"/>
      <c r="NTL60" s="1447"/>
      <c r="NTM60" s="1448"/>
      <c r="NTN60" s="1448"/>
      <c r="NTO60" s="1448"/>
      <c r="NTP60" s="1449"/>
      <c r="NTQ60" s="1771"/>
      <c r="NTR60" s="1447"/>
      <c r="NTS60" s="1448"/>
      <c r="NTT60" s="1448"/>
      <c r="NTU60" s="1448"/>
      <c r="NTV60" s="1449"/>
      <c r="NTW60" s="1450"/>
      <c r="NTX60" s="1448"/>
      <c r="NTY60" s="1448"/>
      <c r="NTZ60" s="1448"/>
      <c r="NUA60" s="1451"/>
      <c r="NUB60" s="1447"/>
      <c r="NUC60" s="1448"/>
      <c r="NUD60" s="1448"/>
      <c r="NUE60" s="1448"/>
      <c r="NUF60" s="1449"/>
      <c r="NUG60" s="1771"/>
      <c r="NUH60" s="1447"/>
      <c r="NUI60" s="1448"/>
      <c r="NUJ60" s="1448"/>
      <c r="NUK60" s="1448"/>
      <c r="NUL60" s="1449"/>
      <c r="NUM60" s="1450"/>
      <c r="NUN60" s="1448"/>
      <c r="NUO60" s="1448"/>
      <c r="NUP60" s="1448"/>
      <c r="NUQ60" s="1451"/>
      <c r="NUR60" s="1447"/>
      <c r="NUS60" s="1448"/>
      <c r="NUT60" s="1448"/>
      <c r="NUU60" s="1448"/>
      <c r="NUV60" s="1449"/>
      <c r="NUW60" s="1771"/>
      <c r="NUX60" s="1447"/>
      <c r="NUY60" s="1448"/>
      <c r="NUZ60" s="1448"/>
      <c r="NVA60" s="1448"/>
      <c r="NVB60" s="1449"/>
      <c r="NVC60" s="1450"/>
      <c r="NVD60" s="1448"/>
      <c r="NVE60" s="1448"/>
      <c r="NVF60" s="1448"/>
      <c r="NVG60" s="1451"/>
      <c r="NVH60" s="1447"/>
      <c r="NVI60" s="1448"/>
      <c r="NVJ60" s="1448"/>
      <c r="NVK60" s="1448"/>
      <c r="NVL60" s="1449"/>
      <c r="NVM60" s="1771"/>
      <c r="NVN60" s="1447"/>
      <c r="NVO60" s="1448"/>
      <c r="NVP60" s="1448"/>
      <c r="NVQ60" s="1448"/>
      <c r="NVR60" s="1449"/>
      <c r="NVS60" s="1450"/>
      <c r="NVT60" s="1448"/>
      <c r="NVU60" s="1448"/>
      <c r="NVV60" s="1448"/>
      <c r="NVW60" s="1451"/>
      <c r="NVX60" s="1447"/>
      <c r="NVY60" s="1448"/>
      <c r="NVZ60" s="1448"/>
      <c r="NWA60" s="1448"/>
      <c r="NWB60" s="1449"/>
      <c r="NWC60" s="1771"/>
      <c r="NWD60" s="1447"/>
      <c r="NWE60" s="1448"/>
      <c r="NWF60" s="1448"/>
      <c r="NWG60" s="1448"/>
      <c r="NWH60" s="1449"/>
      <c r="NWI60" s="1450"/>
      <c r="NWJ60" s="1448"/>
      <c r="NWK60" s="1448"/>
      <c r="NWL60" s="1448"/>
      <c r="NWM60" s="1451"/>
      <c r="NWN60" s="1447"/>
      <c r="NWO60" s="1448"/>
      <c r="NWP60" s="1448"/>
      <c r="NWQ60" s="1448"/>
      <c r="NWR60" s="1449"/>
      <c r="NWS60" s="1771"/>
      <c r="NWT60" s="1447"/>
      <c r="NWU60" s="1448"/>
      <c r="NWV60" s="1448"/>
      <c r="NWW60" s="1448"/>
      <c r="NWX60" s="1449"/>
      <c r="NWY60" s="1450"/>
      <c r="NWZ60" s="1448"/>
      <c r="NXA60" s="1448"/>
      <c r="NXB60" s="1448"/>
      <c r="NXC60" s="1451"/>
      <c r="NXD60" s="1447"/>
      <c r="NXE60" s="1448"/>
      <c r="NXF60" s="1448"/>
      <c r="NXG60" s="1448"/>
      <c r="NXH60" s="1449"/>
      <c r="NXI60" s="1771"/>
      <c r="NXJ60" s="1447"/>
      <c r="NXK60" s="1448"/>
      <c r="NXL60" s="1448"/>
      <c r="NXM60" s="1448"/>
      <c r="NXN60" s="1449"/>
      <c r="NXO60" s="1450"/>
      <c r="NXP60" s="1448"/>
      <c r="NXQ60" s="1448"/>
      <c r="NXR60" s="1448"/>
      <c r="NXS60" s="1451"/>
      <c r="NXT60" s="1447"/>
      <c r="NXU60" s="1448"/>
      <c r="NXV60" s="1448"/>
      <c r="NXW60" s="1448"/>
      <c r="NXX60" s="1449"/>
      <c r="NXY60" s="1771"/>
      <c r="NXZ60" s="1447"/>
      <c r="NYA60" s="1448"/>
      <c r="NYB60" s="1448"/>
      <c r="NYC60" s="1448"/>
      <c r="NYD60" s="1449"/>
      <c r="NYE60" s="1450"/>
      <c r="NYF60" s="1448"/>
      <c r="NYG60" s="1448"/>
      <c r="NYH60" s="1448"/>
      <c r="NYI60" s="1451"/>
      <c r="NYJ60" s="1447"/>
      <c r="NYK60" s="1448"/>
      <c r="NYL60" s="1448"/>
      <c r="NYM60" s="1448"/>
      <c r="NYN60" s="1449"/>
      <c r="NYO60" s="1771"/>
      <c r="NYP60" s="1447"/>
      <c r="NYQ60" s="1448"/>
      <c r="NYR60" s="1448"/>
      <c r="NYS60" s="1448"/>
      <c r="NYT60" s="1449"/>
      <c r="NYU60" s="1450"/>
      <c r="NYV60" s="1448"/>
      <c r="NYW60" s="1448"/>
      <c r="NYX60" s="1448"/>
      <c r="NYY60" s="1451"/>
      <c r="NYZ60" s="1447"/>
      <c r="NZA60" s="1448"/>
      <c r="NZB60" s="1448"/>
      <c r="NZC60" s="1448"/>
      <c r="NZD60" s="1449"/>
      <c r="NZE60" s="1771"/>
      <c r="NZF60" s="1447"/>
      <c r="NZG60" s="1448"/>
      <c r="NZH60" s="1448"/>
      <c r="NZI60" s="1448"/>
      <c r="NZJ60" s="1449"/>
      <c r="NZK60" s="1450"/>
      <c r="NZL60" s="1448"/>
      <c r="NZM60" s="1448"/>
      <c r="NZN60" s="1448"/>
      <c r="NZO60" s="1451"/>
      <c r="NZP60" s="1447"/>
      <c r="NZQ60" s="1448"/>
      <c r="NZR60" s="1448"/>
      <c r="NZS60" s="1448"/>
      <c r="NZT60" s="1449"/>
      <c r="NZU60" s="1771"/>
      <c r="NZV60" s="1447"/>
      <c r="NZW60" s="1448"/>
      <c r="NZX60" s="1448"/>
      <c r="NZY60" s="1448"/>
      <c r="NZZ60" s="1449"/>
      <c r="OAA60" s="1450"/>
      <c r="OAB60" s="1448"/>
      <c r="OAC60" s="1448"/>
      <c r="OAD60" s="1448"/>
      <c r="OAE60" s="1451"/>
      <c r="OAF60" s="1447"/>
      <c r="OAG60" s="1448"/>
      <c r="OAH60" s="1448"/>
      <c r="OAI60" s="1448"/>
      <c r="OAJ60" s="1449"/>
      <c r="OAK60" s="1771"/>
      <c r="OAL60" s="1447"/>
      <c r="OAM60" s="1448"/>
      <c r="OAN60" s="1448"/>
      <c r="OAO60" s="1448"/>
      <c r="OAP60" s="1449"/>
      <c r="OAQ60" s="1450"/>
      <c r="OAR60" s="1448"/>
      <c r="OAS60" s="1448"/>
      <c r="OAT60" s="1448"/>
      <c r="OAU60" s="1451"/>
      <c r="OAV60" s="1447"/>
      <c r="OAW60" s="1448"/>
      <c r="OAX60" s="1448"/>
      <c r="OAY60" s="1448"/>
      <c r="OAZ60" s="1449"/>
      <c r="OBA60" s="1771"/>
      <c r="OBB60" s="1447"/>
      <c r="OBC60" s="1448"/>
      <c r="OBD60" s="1448"/>
      <c r="OBE60" s="1448"/>
      <c r="OBF60" s="1449"/>
      <c r="OBG60" s="1450"/>
      <c r="OBH60" s="1448"/>
      <c r="OBI60" s="1448"/>
      <c r="OBJ60" s="1448"/>
      <c r="OBK60" s="1451"/>
      <c r="OBL60" s="1447"/>
      <c r="OBM60" s="1448"/>
      <c r="OBN60" s="1448"/>
      <c r="OBO60" s="1448"/>
      <c r="OBP60" s="1449"/>
      <c r="OBQ60" s="1771"/>
      <c r="OBR60" s="1447"/>
      <c r="OBS60" s="1448"/>
      <c r="OBT60" s="1448"/>
      <c r="OBU60" s="1448"/>
      <c r="OBV60" s="1449"/>
      <c r="OBW60" s="1450"/>
      <c r="OBX60" s="1448"/>
      <c r="OBY60" s="1448"/>
      <c r="OBZ60" s="1448"/>
      <c r="OCA60" s="1451"/>
      <c r="OCB60" s="1447"/>
      <c r="OCC60" s="1448"/>
      <c r="OCD60" s="1448"/>
      <c r="OCE60" s="1448"/>
      <c r="OCF60" s="1449"/>
      <c r="OCG60" s="1771"/>
      <c r="OCH60" s="1447"/>
      <c r="OCI60" s="1448"/>
      <c r="OCJ60" s="1448"/>
      <c r="OCK60" s="1448"/>
      <c r="OCL60" s="1449"/>
      <c r="OCM60" s="1450"/>
      <c r="OCN60" s="1448"/>
      <c r="OCO60" s="1448"/>
      <c r="OCP60" s="1448"/>
      <c r="OCQ60" s="1451"/>
      <c r="OCR60" s="1447"/>
      <c r="OCS60" s="1448"/>
      <c r="OCT60" s="1448"/>
      <c r="OCU60" s="1448"/>
      <c r="OCV60" s="1449"/>
      <c r="OCW60" s="1771"/>
      <c r="OCX60" s="1447"/>
      <c r="OCY60" s="1448"/>
      <c r="OCZ60" s="1448"/>
      <c r="ODA60" s="1448"/>
      <c r="ODB60" s="1449"/>
      <c r="ODC60" s="1450"/>
      <c r="ODD60" s="1448"/>
      <c r="ODE60" s="1448"/>
      <c r="ODF60" s="1448"/>
      <c r="ODG60" s="1451"/>
      <c r="ODH60" s="1447"/>
      <c r="ODI60" s="1448"/>
      <c r="ODJ60" s="1448"/>
      <c r="ODK60" s="1448"/>
      <c r="ODL60" s="1449"/>
      <c r="ODM60" s="1771"/>
      <c r="ODN60" s="1447"/>
      <c r="ODO60" s="1448"/>
      <c r="ODP60" s="1448"/>
      <c r="ODQ60" s="1448"/>
      <c r="ODR60" s="1449"/>
      <c r="ODS60" s="1450"/>
      <c r="ODT60" s="1448"/>
      <c r="ODU60" s="1448"/>
      <c r="ODV60" s="1448"/>
      <c r="ODW60" s="1451"/>
      <c r="ODX60" s="1447"/>
      <c r="ODY60" s="1448"/>
      <c r="ODZ60" s="1448"/>
      <c r="OEA60" s="1448"/>
      <c r="OEB60" s="1449"/>
      <c r="OEC60" s="1771"/>
      <c r="OED60" s="1447"/>
      <c r="OEE60" s="1448"/>
      <c r="OEF60" s="1448"/>
      <c r="OEG60" s="1448"/>
      <c r="OEH60" s="1449"/>
      <c r="OEI60" s="1450"/>
      <c r="OEJ60" s="1448"/>
      <c r="OEK60" s="1448"/>
      <c r="OEL60" s="1448"/>
      <c r="OEM60" s="1451"/>
      <c r="OEN60" s="1447"/>
      <c r="OEO60" s="1448"/>
      <c r="OEP60" s="1448"/>
      <c r="OEQ60" s="1448"/>
      <c r="OER60" s="1449"/>
      <c r="OES60" s="1771"/>
      <c r="OET60" s="1447"/>
      <c r="OEU60" s="1448"/>
      <c r="OEV60" s="1448"/>
      <c r="OEW60" s="1448"/>
      <c r="OEX60" s="1449"/>
      <c r="OEY60" s="1450"/>
      <c r="OEZ60" s="1448"/>
      <c r="OFA60" s="1448"/>
      <c r="OFB60" s="1448"/>
      <c r="OFC60" s="1451"/>
      <c r="OFD60" s="1447"/>
      <c r="OFE60" s="1448"/>
      <c r="OFF60" s="1448"/>
      <c r="OFG60" s="1448"/>
      <c r="OFH60" s="1449"/>
      <c r="OFI60" s="1771"/>
      <c r="OFJ60" s="1447"/>
      <c r="OFK60" s="1448"/>
      <c r="OFL60" s="1448"/>
      <c r="OFM60" s="1448"/>
      <c r="OFN60" s="1449"/>
      <c r="OFO60" s="1450"/>
      <c r="OFP60" s="1448"/>
      <c r="OFQ60" s="1448"/>
      <c r="OFR60" s="1448"/>
      <c r="OFS60" s="1451"/>
      <c r="OFT60" s="1447"/>
      <c r="OFU60" s="1448"/>
      <c r="OFV60" s="1448"/>
      <c r="OFW60" s="1448"/>
      <c r="OFX60" s="1449"/>
      <c r="OFY60" s="1771"/>
      <c r="OFZ60" s="1447"/>
      <c r="OGA60" s="1448"/>
      <c r="OGB60" s="1448"/>
      <c r="OGC60" s="1448"/>
      <c r="OGD60" s="1449"/>
      <c r="OGE60" s="1450"/>
      <c r="OGF60" s="1448"/>
      <c r="OGG60" s="1448"/>
      <c r="OGH60" s="1448"/>
      <c r="OGI60" s="1451"/>
      <c r="OGJ60" s="1447"/>
      <c r="OGK60" s="1448"/>
      <c r="OGL60" s="1448"/>
      <c r="OGM60" s="1448"/>
      <c r="OGN60" s="1449"/>
      <c r="OGO60" s="1771"/>
      <c r="OGP60" s="1447"/>
      <c r="OGQ60" s="1448"/>
      <c r="OGR60" s="1448"/>
      <c r="OGS60" s="1448"/>
      <c r="OGT60" s="1449"/>
      <c r="OGU60" s="1450"/>
      <c r="OGV60" s="1448"/>
      <c r="OGW60" s="1448"/>
      <c r="OGX60" s="1448"/>
      <c r="OGY60" s="1451"/>
      <c r="OGZ60" s="1447"/>
      <c r="OHA60" s="1448"/>
      <c r="OHB60" s="1448"/>
      <c r="OHC60" s="1448"/>
      <c r="OHD60" s="1449"/>
      <c r="OHE60" s="1771"/>
      <c r="OHF60" s="1447"/>
      <c r="OHG60" s="1448"/>
      <c r="OHH60" s="1448"/>
      <c r="OHI60" s="1448"/>
      <c r="OHJ60" s="1449"/>
      <c r="OHK60" s="1450"/>
      <c r="OHL60" s="1448"/>
      <c r="OHM60" s="1448"/>
      <c r="OHN60" s="1448"/>
      <c r="OHO60" s="1451"/>
      <c r="OHP60" s="1447"/>
      <c r="OHQ60" s="1448"/>
      <c r="OHR60" s="1448"/>
      <c r="OHS60" s="1448"/>
      <c r="OHT60" s="1449"/>
      <c r="OHU60" s="1771"/>
      <c r="OHV60" s="1447"/>
      <c r="OHW60" s="1448"/>
      <c r="OHX60" s="1448"/>
      <c r="OHY60" s="1448"/>
      <c r="OHZ60" s="1449"/>
      <c r="OIA60" s="1450"/>
      <c r="OIB60" s="1448"/>
      <c r="OIC60" s="1448"/>
      <c r="OID60" s="1448"/>
      <c r="OIE60" s="1451"/>
      <c r="OIF60" s="1447"/>
      <c r="OIG60" s="1448"/>
      <c r="OIH60" s="1448"/>
      <c r="OII60" s="1448"/>
      <c r="OIJ60" s="1449"/>
      <c r="OIK60" s="1771"/>
      <c r="OIL60" s="1447"/>
      <c r="OIM60" s="1448"/>
      <c r="OIN60" s="1448"/>
      <c r="OIO60" s="1448"/>
      <c r="OIP60" s="1449"/>
      <c r="OIQ60" s="1450"/>
      <c r="OIR60" s="1448"/>
      <c r="OIS60" s="1448"/>
      <c r="OIT60" s="1448"/>
      <c r="OIU60" s="1451"/>
      <c r="OIV60" s="1447"/>
      <c r="OIW60" s="1448"/>
      <c r="OIX60" s="1448"/>
      <c r="OIY60" s="1448"/>
      <c r="OIZ60" s="1449"/>
      <c r="OJA60" s="1771"/>
      <c r="OJB60" s="1447"/>
      <c r="OJC60" s="1448"/>
      <c r="OJD60" s="1448"/>
      <c r="OJE60" s="1448"/>
      <c r="OJF60" s="1449"/>
      <c r="OJG60" s="1450"/>
      <c r="OJH60" s="1448"/>
      <c r="OJI60" s="1448"/>
      <c r="OJJ60" s="1448"/>
      <c r="OJK60" s="1451"/>
      <c r="OJL60" s="1447"/>
      <c r="OJM60" s="1448"/>
      <c r="OJN60" s="1448"/>
      <c r="OJO60" s="1448"/>
      <c r="OJP60" s="1449"/>
      <c r="OJQ60" s="1771"/>
      <c r="OJR60" s="1447"/>
      <c r="OJS60" s="1448"/>
      <c r="OJT60" s="1448"/>
      <c r="OJU60" s="1448"/>
      <c r="OJV60" s="1449"/>
      <c r="OJW60" s="1450"/>
      <c r="OJX60" s="1448"/>
      <c r="OJY60" s="1448"/>
      <c r="OJZ60" s="1448"/>
      <c r="OKA60" s="1451"/>
      <c r="OKB60" s="1447"/>
      <c r="OKC60" s="1448"/>
      <c r="OKD60" s="1448"/>
      <c r="OKE60" s="1448"/>
      <c r="OKF60" s="1449"/>
      <c r="OKG60" s="1771"/>
      <c r="OKH60" s="1447"/>
      <c r="OKI60" s="1448"/>
      <c r="OKJ60" s="1448"/>
      <c r="OKK60" s="1448"/>
      <c r="OKL60" s="1449"/>
      <c r="OKM60" s="1450"/>
      <c r="OKN60" s="1448"/>
      <c r="OKO60" s="1448"/>
      <c r="OKP60" s="1448"/>
      <c r="OKQ60" s="1451"/>
      <c r="OKR60" s="1447"/>
      <c r="OKS60" s="1448"/>
      <c r="OKT60" s="1448"/>
      <c r="OKU60" s="1448"/>
      <c r="OKV60" s="1449"/>
      <c r="OKW60" s="1771"/>
      <c r="OKX60" s="1447"/>
      <c r="OKY60" s="1448"/>
      <c r="OKZ60" s="1448"/>
      <c r="OLA60" s="1448"/>
      <c r="OLB60" s="1449"/>
      <c r="OLC60" s="1450"/>
      <c r="OLD60" s="1448"/>
      <c r="OLE60" s="1448"/>
      <c r="OLF60" s="1448"/>
      <c r="OLG60" s="1451"/>
      <c r="OLH60" s="1447"/>
      <c r="OLI60" s="1448"/>
      <c r="OLJ60" s="1448"/>
      <c r="OLK60" s="1448"/>
      <c r="OLL60" s="1449"/>
      <c r="OLM60" s="1771"/>
      <c r="OLN60" s="1447"/>
      <c r="OLO60" s="1448"/>
      <c r="OLP60" s="1448"/>
      <c r="OLQ60" s="1448"/>
      <c r="OLR60" s="1449"/>
      <c r="OLS60" s="1450"/>
      <c r="OLT60" s="1448"/>
      <c r="OLU60" s="1448"/>
      <c r="OLV60" s="1448"/>
      <c r="OLW60" s="1451"/>
      <c r="OLX60" s="1447"/>
      <c r="OLY60" s="1448"/>
      <c r="OLZ60" s="1448"/>
      <c r="OMA60" s="1448"/>
      <c r="OMB60" s="1449"/>
      <c r="OMC60" s="1771"/>
      <c r="OMD60" s="1447"/>
      <c r="OME60" s="1448"/>
      <c r="OMF60" s="1448"/>
      <c r="OMG60" s="1448"/>
      <c r="OMH60" s="1449"/>
      <c r="OMI60" s="1450"/>
      <c r="OMJ60" s="1448"/>
      <c r="OMK60" s="1448"/>
      <c r="OML60" s="1448"/>
      <c r="OMM60" s="1451"/>
      <c r="OMN60" s="1447"/>
      <c r="OMO60" s="1448"/>
      <c r="OMP60" s="1448"/>
      <c r="OMQ60" s="1448"/>
      <c r="OMR60" s="1449"/>
      <c r="OMS60" s="1771"/>
      <c r="OMT60" s="1447"/>
      <c r="OMU60" s="1448"/>
      <c r="OMV60" s="1448"/>
      <c r="OMW60" s="1448"/>
      <c r="OMX60" s="1449"/>
      <c r="OMY60" s="1450"/>
      <c r="OMZ60" s="1448"/>
      <c r="ONA60" s="1448"/>
      <c r="ONB60" s="1448"/>
      <c r="ONC60" s="1451"/>
      <c r="OND60" s="1447"/>
      <c r="ONE60" s="1448"/>
      <c r="ONF60" s="1448"/>
      <c r="ONG60" s="1448"/>
      <c r="ONH60" s="1449"/>
      <c r="ONI60" s="1771"/>
      <c r="ONJ60" s="1447"/>
      <c r="ONK60" s="1448"/>
      <c r="ONL60" s="1448"/>
      <c r="ONM60" s="1448"/>
      <c r="ONN60" s="1449"/>
      <c r="ONO60" s="1450"/>
      <c r="ONP60" s="1448"/>
      <c r="ONQ60" s="1448"/>
      <c r="ONR60" s="1448"/>
      <c r="ONS60" s="1451"/>
      <c r="ONT60" s="1447"/>
      <c r="ONU60" s="1448"/>
      <c r="ONV60" s="1448"/>
      <c r="ONW60" s="1448"/>
      <c r="ONX60" s="1449"/>
      <c r="ONY60" s="1771"/>
      <c r="ONZ60" s="1447"/>
      <c r="OOA60" s="1448"/>
      <c r="OOB60" s="1448"/>
      <c r="OOC60" s="1448"/>
      <c r="OOD60" s="1449"/>
      <c r="OOE60" s="1450"/>
      <c r="OOF60" s="1448"/>
      <c r="OOG60" s="1448"/>
      <c r="OOH60" s="1448"/>
      <c r="OOI60" s="1451"/>
      <c r="OOJ60" s="1447"/>
      <c r="OOK60" s="1448"/>
      <c r="OOL60" s="1448"/>
      <c r="OOM60" s="1448"/>
      <c r="OON60" s="1449"/>
      <c r="OOO60" s="1771"/>
      <c r="OOP60" s="1447"/>
      <c r="OOQ60" s="1448"/>
      <c r="OOR60" s="1448"/>
      <c r="OOS60" s="1448"/>
      <c r="OOT60" s="1449"/>
      <c r="OOU60" s="1450"/>
      <c r="OOV60" s="1448"/>
      <c r="OOW60" s="1448"/>
      <c r="OOX60" s="1448"/>
      <c r="OOY60" s="1451"/>
      <c r="OOZ60" s="1447"/>
      <c r="OPA60" s="1448"/>
      <c r="OPB60" s="1448"/>
      <c r="OPC60" s="1448"/>
      <c r="OPD60" s="1449"/>
      <c r="OPE60" s="1771"/>
      <c r="OPF60" s="1447"/>
      <c r="OPG60" s="1448"/>
      <c r="OPH60" s="1448"/>
      <c r="OPI60" s="1448"/>
      <c r="OPJ60" s="1449"/>
      <c r="OPK60" s="1450"/>
      <c r="OPL60" s="1448"/>
      <c r="OPM60" s="1448"/>
      <c r="OPN60" s="1448"/>
      <c r="OPO60" s="1451"/>
      <c r="OPP60" s="1447"/>
      <c r="OPQ60" s="1448"/>
      <c r="OPR60" s="1448"/>
      <c r="OPS60" s="1448"/>
      <c r="OPT60" s="1449"/>
      <c r="OPU60" s="1771"/>
      <c r="OPV60" s="1447"/>
      <c r="OPW60" s="1448"/>
      <c r="OPX60" s="1448"/>
      <c r="OPY60" s="1448"/>
      <c r="OPZ60" s="1449"/>
      <c r="OQA60" s="1450"/>
      <c r="OQB60" s="1448"/>
      <c r="OQC60" s="1448"/>
      <c r="OQD60" s="1448"/>
      <c r="OQE60" s="1451"/>
      <c r="OQF60" s="1447"/>
      <c r="OQG60" s="1448"/>
      <c r="OQH60" s="1448"/>
      <c r="OQI60" s="1448"/>
      <c r="OQJ60" s="1449"/>
      <c r="OQK60" s="1771"/>
      <c r="OQL60" s="1447"/>
      <c r="OQM60" s="1448"/>
      <c r="OQN60" s="1448"/>
      <c r="OQO60" s="1448"/>
      <c r="OQP60" s="1449"/>
      <c r="OQQ60" s="1450"/>
      <c r="OQR60" s="1448"/>
      <c r="OQS60" s="1448"/>
      <c r="OQT60" s="1448"/>
      <c r="OQU60" s="1451"/>
      <c r="OQV60" s="1447"/>
      <c r="OQW60" s="1448"/>
      <c r="OQX60" s="1448"/>
      <c r="OQY60" s="1448"/>
      <c r="OQZ60" s="1449"/>
      <c r="ORA60" s="1771"/>
      <c r="ORB60" s="1447"/>
      <c r="ORC60" s="1448"/>
      <c r="ORD60" s="1448"/>
      <c r="ORE60" s="1448"/>
      <c r="ORF60" s="1449"/>
      <c r="ORG60" s="1450"/>
      <c r="ORH60" s="1448"/>
      <c r="ORI60" s="1448"/>
      <c r="ORJ60" s="1448"/>
      <c r="ORK60" s="1451"/>
      <c r="ORL60" s="1447"/>
      <c r="ORM60" s="1448"/>
      <c r="ORN60" s="1448"/>
      <c r="ORO60" s="1448"/>
      <c r="ORP60" s="1449"/>
      <c r="ORQ60" s="1771"/>
      <c r="ORR60" s="1447"/>
      <c r="ORS60" s="1448"/>
      <c r="ORT60" s="1448"/>
      <c r="ORU60" s="1448"/>
      <c r="ORV60" s="1449"/>
      <c r="ORW60" s="1450"/>
      <c r="ORX60" s="1448"/>
      <c r="ORY60" s="1448"/>
      <c r="ORZ60" s="1448"/>
      <c r="OSA60" s="1451"/>
      <c r="OSB60" s="1447"/>
      <c r="OSC60" s="1448"/>
      <c r="OSD60" s="1448"/>
      <c r="OSE60" s="1448"/>
      <c r="OSF60" s="1449"/>
      <c r="OSG60" s="1771"/>
      <c r="OSH60" s="1447"/>
      <c r="OSI60" s="1448"/>
      <c r="OSJ60" s="1448"/>
      <c r="OSK60" s="1448"/>
      <c r="OSL60" s="1449"/>
      <c r="OSM60" s="1450"/>
      <c r="OSN60" s="1448"/>
      <c r="OSO60" s="1448"/>
      <c r="OSP60" s="1448"/>
      <c r="OSQ60" s="1451"/>
      <c r="OSR60" s="1447"/>
      <c r="OSS60" s="1448"/>
      <c r="OST60" s="1448"/>
      <c r="OSU60" s="1448"/>
      <c r="OSV60" s="1449"/>
      <c r="OSW60" s="1771"/>
      <c r="OSX60" s="1447"/>
      <c r="OSY60" s="1448"/>
      <c r="OSZ60" s="1448"/>
      <c r="OTA60" s="1448"/>
      <c r="OTB60" s="1449"/>
      <c r="OTC60" s="1450"/>
      <c r="OTD60" s="1448"/>
      <c r="OTE60" s="1448"/>
      <c r="OTF60" s="1448"/>
      <c r="OTG60" s="1451"/>
      <c r="OTH60" s="1447"/>
      <c r="OTI60" s="1448"/>
      <c r="OTJ60" s="1448"/>
      <c r="OTK60" s="1448"/>
      <c r="OTL60" s="1449"/>
      <c r="OTM60" s="1771"/>
      <c r="OTN60" s="1447"/>
      <c r="OTO60" s="1448"/>
      <c r="OTP60" s="1448"/>
      <c r="OTQ60" s="1448"/>
      <c r="OTR60" s="1449"/>
      <c r="OTS60" s="1450"/>
      <c r="OTT60" s="1448"/>
      <c r="OTU60" s="1448"/>
      <c r="OTV60" s="1448"/>
      <c r="OTW60" s="1451"/>
      <c r="OTX60" s="1447"/>
      <c r="OTY60" s="1448"/>
      <c r="OTZ60" s="1448"/>
      <c r="OUA60" s="1448"/>
      <c r="OUB60" s="1449"/>
      <c r="OUC60" s="1771"/>
      <c r="OUD60" s="1447"/>
      <c r="OUE60" s="1448"/>
      <c r="OUF60" s="1448"/>
      <c r="OUG60" s="1448"/>
      <c r="OUH60" s="1449"/>
      <c r="OUI60" s="1450"/>
      <c r="OUJ60" s="1448"/>
      <c r="OUK60" s="1448"/>
      <c r="OUL60" s="1448"/>
      <c r="OUM60" s="1451"/>
      <c r="OUN60" s="1447"/>
      <c r="OUO60" s="1448"/>
      <c r="OUP60" s="1448"/>
      <c r="OUQ60" s="1448"/>
      <c r="OUR60" s="1449"/>
      <c r="OUS60" s="1771"/>
      <c r="OUT60" s="1447"/>
      <c r="OUU60" s="1448"/>
      <c r="OUV60" s="1448"/>
      <c r="OUW60" s="1448"/>
      <c r="OUX60" s="1449"/>
      <c r="OUY60" s="1450"/>
      <c r="OUZ60" s="1448"/>
      <c r="OVA60" s="1448"/>
      <c r="OVB60" s="1448"/>
      <c r="OVC60" s="1451"/>
      <c r="OVD60" s="1447"/>
      <c r="OVE60" s="1448"/>
      <c r="OVF60" s="1448"/>
      <c r="OVG60" s="1448"/>
      <c r="OVH60" s="1449"/>
      <c r="OVI60" s="1771"/>
      <c r="OVJ60" s="1447"/>
      <c r="OVK60" s="1448"/>
      <c r="OVL60" s="1448"/>
      <c r="OVM60" s="1448"/>
      <c r="OVN60" s="1449"/>
      <c r="OVO60" s="1450"/>
      <c r="OVP60" s="1448"/>
      <c r="OVQ60" s="1448"/>
      <c r="OVR60" s="1448"/>
      <c r="OVS60" s="1451"/>
      <c r="OVT60" s="1447"/>
      <c r="OVU60" s="1448"/>
      <c r="OVV60" s="1448"/>
      <c r="OVW60" s="1448"/>
      <c r="OVX60" s="1449"/>
      <c r="OVY60" s="1771"/>
      <c r="OVZ60" s="1447"/>
      <c r="OWA60" s="1448"/>
      <c r="OWB60" s="1448"/>
      <c r="OWC60" s="1448"/>
      <c r="OWD60" s="1449"/>
      <c r="OWE60" s="1450"/>
      <c r="OWF60" s="1448"/>
      <c r="OWG60" s="1448"/>
      <c r="OWH60" s="1448"/>
      <c r="OWI60" s="1451"/>
      <c r="OWJ60" s="1447"/>
      <c r="OWK60" s="1448"/>
      <c r="OWL60" s="1448"/>
      <c r="OWM60" s="1448"/>
      <c r="OWN60" s="1449"/>
      <c r="OWO60" s="1771"/>
      <c r="OWP60" s="1447"/>
      <c r="OWQ60" s="1448"/>
      <c r="OWR60" s="1448"/>
      <c r="OWS60" s="1448"/>
      <c r="OWT60" s="1449"/>
      <c r="OWU60" s="1450"/>
      <c r="OWV60" s="1448"/>
      <c r="OWW60" s="1448"/>
      <c r="OWX60" s="1448"/>
      <c r="OWY60" s="1451"/>
      <c r="OWZ60" s="1447"/>
      <c r="OXA60" s="1448"/>
      <c r="OXB60" s="1448"/>
      <c r="OXC60" s="1448"/>
      <c r="OXD60" s="1449"/>
      <c r="OXE60" s="1771"/>
      <c r="OXF60" s="1447"/>
      <c r="OXG60" s="1448"/>
      <c r="OXH60" s="1448"/>
      <c r="OXI60" s="1448"/>
      <c r="OXJ60" s="1449"/>
      <c r="OXK60" s="1450"/>
      <c r="OXL60" s="1448"/>
      <c r="OXM60" s="1448"/>
      <c r="OXN60" s="1448"/>
      <c r="OXO60" s="1451"/>
      <c r="OXP60" s="1447"/>
      <c r="OXQ60" s="1448"/>
      <c r="OXR60" s="1448"/>
      <c r="OXS60" s="1448"/>
      <c r="OXT60" s="1449"/>
      <c r="OXU60" s="1771"/>
      <c r="OXV60" s="1447"/>
      <c r="OXW60" s="1448"/>
      <c r="OXX60" s="1448"/>
      <c r="OXY60" s="1448"/>
      <c r="OXZ60" s="1449"/>
      <c r="OYA60" s="1450"/>
      <c r="OYB60" s="1448"/>
      <c r="OYC60" s="1448"/>
      <c r="OYD60" s="1448"/>
      <c r="OYE60" s="1451"/>
      <c r="OYF60" s="1447"/>
      <c r="OYG60" s="1448"/>
      <c r="OYH60" s="1448"/>
      <c r="OYI60" s="1448"/>
      <c r="OYJ60" s="1449"/>
      <c r="OYK60" s="1771"/>
      <c r="OYL60" s="1447"/>
      <c r="OYM60" s="1448"/>
      <c r="OYN60" s="1448"/>
      <c r="OYO60" s="1448"/>
      <c r="OYP60" s="1449"/>
      <c r="OYQ60" s="1450"/>
      <c r="OYR60" s="1448"/>
      <c r="OYS60" s="1448"/>
      <c r="OYT60" s="1448"/>
      <c r="OYU60" s="1451"/>
      <c r="OYV60" s="1447"/>
      <c r="OYW60" s="1448"/>
      <c r="OYX60" s="1448"/>
      <c r="OYY60" s="1448"/>
      <c r="OYZ60" s="1449"/>
      <c r="OZA60" s="1771"/>
      <c r="OZB60" s="1447"/>
      <c r="OZC60" s="1448"/>
      <c r="OZD60" s="1448"/>
      <c r="OZE60" s="1448"/>
      <c r="OZF60" s="1449"/>
      <c r="OZG60" s="1450"/>
      <c r="OZH60" s="1448"/>
      <c r="OZI60" s="1448"/>
      <c r="OZJ60" s="1448"/>
      <c r="OZK60" s="1451"/>
      <c r="OZL60" s="1447"/>
      <c r="OZM60" s="1448"/>
      <c r="OZN60" s="1448"/>
      <c r="OZO60" s="1448"/>
      <c r="OZP60" s="1449"/>
      <c r="OZQ60" s="1771"/>
      <c r="OZR60" s="1447"/>
      <c r="OZS60" s="1448"/>
      <c r="OZT60" s="1448"/>
      <c r="OZU60" s="1448"/>
      <c r="OZV60" s="1449"/>
      <c r="OZW60" s="1450"/>
      <c r="OZX60" s="1448"/>
      <c r="OZY60" s="1448"/>
      <c r="OZZ60" s="1448"/>
      <c r="PAA60" s="1451"/>
      <c r="PAB60" s="1447"/>
      <c r="PAC60" s="1448"/>
      <c r="PAD60" s="1448"/>
      <c r="PAE60" s="1448"/>
      <c r="PAF60" s="1449"/>
      <c r="PAG60" s="1771"/>
      <c r="PAH60" s="1447"/>
      <c r="PAI60" s="1448"/>
      <c r="PAJ60" s="1448"/>
      <c r="PAK60" s="1448"/>
      <c r="PAL60" s="1449"/>
      <c r="PAM60" s="1450"/>
      <c r="PAN60" s="1448"/>
      <c r="PAO60" s="1448"/>
      <c r="PAP60" s="1448"/>
      <c r="PAQ60" s="1451"/>
      <c r="PAR60" s="1447"/>
      <c r="PAS60" s="1448"/>
      <c r="PAT60" s="1448"/>
      <c r="PAU60" s="1448"/>
      <c r="PAV60" s="1449"/>
      <c r="PAW60" s="1771"/>
      <c r="PAX60" s="1447"/>
      <c r="PAY60" s="1448"/>
      <c r="PAZ60" s="1448"/>
      <c r="PBA60" s="1448"/>
      <c r="PBB60" s="1449"/>
      <c r="PBC60" s="1450"/>
      <c r="PBD60" s="1448"/>
      <c r="PBE60" s="1448"/>
      <c r="PBF60" s="1448"/>
      <c r="PBG60" s="1451"/>
      <c r="PBH60" s="1447"/>
      <c r="PBI60" s="1448"/>
      <c r="PBJ60" s="1448"/>
      <c r="PBK60" s="1448"/>
      <c r="PBL60" s="1449"/>
      <c r="PBM60" s="1771"/>
      <c r="PBN60" s="1447"/>
      <c r="PBO60" s="1448"/>
      <c r="PBP60" s="1448"/>
      <c r="PBQ60" s="1448"/>
      <c r="PBR60" s="1449"/>
      <c r="PBS60" s="1450"/>
      <c r="PBT60" s="1448"/>
      <c r="PBU60" s="1448"/>
      <c r="PBV60" s="1448"/>
      <c r="PBW60" s="1451"/>
      <c r="PBX60" s="1447"/>
      <c r="PBY60" s="1448"/>
      <c r="PBZ60" s="1448"/>
      <c r="PCA60" s="1448"/>
      <c r="PCB60" s="1449"/>
      <c r="PCC60" s="1771"/>
      <c r="PCD60" s="1447"/>
      <c r="PCE60" s="1448"/>
      <c r="PCF60" s="1448"/>
      <c r="PCG60" s="1448"/>
      <c r="PCH60" s="1449"/>
      <c r="PCI60" s="1450"/>
      <c r="PCJ60" s="1448"/>
      <c r="PCK60" s="1448"/>
      <c r="PCL60" s="1448"/>
      <c r="PCM60" s="1451"/>
      <c r="PCN60" s="1447"/>
      <c r="PCO60" s="1448"/>
      <c r="PCP60" s="1448"/>
      <c r="PCQ60" s="1448"/>
      <c r="PCR60" s="1449"/>
      <c r="PCS60" s="1771"/>
      <c r="PCT60" s="1447"/>
      <c r="PCU60" s="1448"/>
      <c r="PCV60" s="1448"/>
      <c r="PCW60" s="1448"/>
      <c r="PCX60" s="1449"/>
      <c r="PCY60" s="1450"/>
      <c r="PCZ60" s="1448"/>
      <c r="PDA60" s="1448"/>
      <c r="PDB60" s="1448"/>
      <c r="PDC60" s="1451"/>
      <c r="PDD60" s="1447"/>
      <c r="PDE60" s="1448"/>
      <c r="PDF60" s="1448"/>
      <c r="PDG60" s="1448"/>
      <c r="PDH60" s="1449"/>
      <c r="PDI60" s="1771"/>
      <c r="PDJ60" s="1447"/>
      <c r="PDK60" s="1448"/>
      <c r="PDL60" s="1448"/>
      <c r="PDM60" s="1448"/>
      <c r="PDN60" s="1449"/>
      <c r="PDO60" s="1450"/>
      <c r="PDP60" s="1448"/>
      <c r="PDQ60" s="1448"/>
      <c r="PDR60" s="1448"/>
      <c r="PDS60" s="1451"/>
      <c r="PDT60" s="1447"/>
      <c r="PDU60" s="1448"/>
      <c r="PDV60" s="1448"/>
      <c r="PDW60" s="1448"/>
      <c r="PDX60" s="1449"/>
      <c r="PDY60" s="1771"/>
      <c r="PDZ60" s="1447"/>
      <c r="PEA60" s="1448"/>
      <c r="PEB60" s="1448"/>
      <c r="PEC60" s="1448"/>
      <c r="PED60" s="1449"/>
      <c r="PEE60" s="1450"/>
      <c r="PEF60" s="1448"/>
      <c r="PEG60" s="1448"/>
      <c r="PEH60" s="1448"/>
      <c r="PEI60" s="1451"/>
      <c r="PEJ60" s="1447"/>
      <c r="PEK60" s="1448"/>
      <c r="PEL60" s="1448"/>
      <c r="PEM60" s="1448"/>
      <c r="PEN60" s="1449"/>
      <c r="PEO60" s="1771"/>
      <c r="PEP60" s="1447"/>
      <c r="PEQ60" s="1448"/>
      <c r="PER60" s="1448"/>
      <c r="PES60" s="1448"/>
      <c r="PET60" s="1449"/>
      <c r="PEU60" s="1450"/>
      <c r="PEV60" s="1448"/>
      <c r="PEW60" s="1448"/>
      <c r="PEX60" s="1448"/>
      <c r="PEY60" s="1451"/>
      <c r="PEZ60" s="1447"/>
      <c r="PFA60" s="1448"/>
      <c r="PFB60" s="1448"/>
      <c r="PFC60" s="1448"/>
      <c r="PFD60" s="1449"/>
      <c r="PFE60" s="1771"/>
      <c r="PFF60" s="1447"/>
      <c r="PFG60" s="1448"/>
      <c r="PFH60" s="1448"/>
      <c r="PFI60" s="1448"/>
      <c r="PFJ60" s="1449"/>
      <c r="PFK60" s="1450"/>
      <c r="PFL60" s="1448"/>
      <c r="PFM60" s="1448"/>
      <c r="PFN60" s="1448"/>
      <c r="PFO60" s="1451"/>
      <c r="PFP60" s="1447"/>
      <c r="PFQ60" s="1448"/>
      <c r="PFR60" s="1448"/>
      <c r="PFS60" s="1448"/>
      <c r="PFT60" s="1449"/>
      <c r="PFU60" s="1771"/>
      <c r="PFV60" s="1447"/>
      <c r="PFW60" s="1448"/>
      <c r="PFX60" s="1448"/>
      <c r="PFY60" s="1448"/>
      <c r="PFZ60" s="1449"/>
      <c r="PGA60" s="1450"/>
      <c r="PGB60" s="1448"/>
      <c r="PGC60" s="1448"/>
      <c r="PGD60" s="1448"/>
      <c r="PGE60" s="1451"/>
      <c r="PGF60" s="1447"/>
      <c r="PGG60" s="1448"/>
      <c r="PGH60" s="1448"/>
      <c r="PGI60" s="1448"/>
      <c r="PGJ60" s="1449"/>
      <c r="PGK60" s="1771"/>
      <c r="PGL60" s="1447"/>
      <c r="PGM60" s="1448"/>
      <c r="PGN60" s="1448"/>
      <c r="PGO60" s="1448"/>
      <c r="PGP60" s="1449"/>
      <c r="PGQ60" s="1450"/>
      <c r="PGR60" s="1448"/>
      <c r="PGS60" s="1448"/>
      <c r="PGT60" s="1448"/>
      <c r="PGU60" s="1451"/>
      <c r="PGV60" s="1447"/>
      <c r="PGW60" s="1448"/>
      <c r="PGX60" s="1448"/>
      <c r="PGY60" s="1448"/>
      <c r="PGZ60" s="1449"/>
      <c r="PHA60" s="1771"/>
      <c r="PHB60" s="1447"/>
      <c r="PHC60" s="1448"/>
      <c r="PHD60" s="1448"/>
      <c r="PHE60" s="1448"/>
      <c r="PHF60" s="1449"/>
      <c r="PHG60" s="1450"/>
      <c r="PHH60" s="1448"/>
      <c r="PHI60" s="1448"/>
      <c r="PHJ60" s="1448"/>
      <c r="PHK60" s="1451"/>
      <c r="PHL60" s="1447"/>
      <c r="PHM60" s="1448"/>
      <c r="PHN60" s="1448"/>
      <c r="PHO60" s="1448"/>
      <c r="PHP60" s="1449"/>
      <c r="PHQ60" s="1771"/>
      <c r="PHR60" s="1447"/>
      <c r="PHS60" s="1448"/>
      <c r="PHT60" s="1448"/>
      <c r="PHU60" s="1448"/>
      <c r="PHV60" s="1449"/>
      <c r="PHW60" s="1450"/>
      <c r="PHX60" s="1448"/>
      <c r="PHY60" s="1448"/>
      <c r="PHZ60" s="1448"/>
      <c r="PIA60" s="1451"/>
      <c r="PIB60" s="1447"/>
      <c r="PIC60" s="1448"/>
      <c r="PID60" s="1448"/>
      <c r="PIE60" s="1448"/>
      <c r="PIF60" s="1449"/>
      <c r="PIG60" s="1771"/>
      <c r="PIH60" s="1447"/>
      <c r="PII60" s="1448"/>
      <c r="PIJ60" s="1448"/>
      <c r="PIK60" s="1448"/>
      <c r="PIL60" s="1449"/>
      <c r="PIM60" s="1450"/>
      <c r="PIN60" s="1448"/>
      <c r="PIO60" s="1448"/>
      <c r="PIP60" s="1448"/>
      <c r="PIQ60" s="1451"/>
      <c r="PIR60" s="1447"/>
      <c r="PIS60" s="1448"/>
      <c r="PIT60" s="1448"/>
      <c r="PIU60" s="1448"/>
      <c r="PIV60" s="1449"/>
      <c r="PIW60" s="1771"/>
      <c r="PIX60" s="1447"/>
      <c r="PIY60" s="1448"/>
      <c r="PIZ60" s="1448"/>
      <c r="PJA60" s="1448"/>
      <c r="PJB60" s="1449"/>
      <c r="PJC60" s="1450"/>
      <c r="PJD60" s="1448"/>
      <c r="PJE60" s="1448"/>
      <c r="PJF60" s="1448"/>
      <c r="PJG60" s="1451"/>
      <c r="PJH60" s="1447"/>
      <c r="PJI60" s="1448"/>
      <c r="PJJ60" s="1448"/>
      <c r="PJK60" s="1448"/>
      <c r="PJL60" s="1449"/>
      <c r="PJM60" s="1771"/>
      <c r="PJN60" s="1447"/>
      <c r="PJO60" s="1448"/>
      <c r="PJP60" s="1448"/>
      <c r="PJQ60" s="1448"/>
      <c r="PJR60" s="1449"/>
      <c r="PJS60" s="1450"/>
      <c r="PJT60" s="1448"/>
      <c r="PJU60" s="1448"/>
      <c r="PJV60" s="1448"/>
      <c r="PJW60" s="1451"/>
      <c r="PJX60" s="1447"/>
      <c r="PJY60" s="1448"/>
      <c r="PJZ60" s="1448"/>
      <c r="PKA60" s="1448"/>
      <c r="PKB60" s="1449"/>
      <c r="PKC60" s="1771"/>
      <c r="PKD60" s="1447"/>
      <c r="PKE60" s="1448"/>
      <c r="PKF60" s="1448"/>
      <c r="PKG60" s="1448"/>
      <c r="PKH60" s="1449"/>
      <c r="PKI60" s="1450"/>
      <c r="PKJ60" s="1448"/>
      <c r="PKK60" s="1448"/>
      <c r="PKL60" s="1448"/>
      <c r="PKM60" s="1451"/>
      <c r="PKN60" s="1447"/>
      <c r="PKO60" s="1448"/>
      <c r="PKP60" s="1448"/>
      <c r="PKQ60" s="1448"/>
      <c r="PKR60" s="1449"/>
      <c r="PKS60" s="1771"/>
      <c r="PKT60" s="1447"/>
      <c r="PKU60" s="1448"/>
      <c r="PKV60" s="1448"/>
      <c r="PKW60" s="1448"/>
      <c r="PKX60" s="1449"/>
      <c r="PKY60" s="1450"/>
      <c r="PKZ60" s="1448"/>
      <c r="PLA60" s="1448"/>
      <c r="PLB60" s="1448"/>
      <c r="PLC60" s="1451"/>
      <c r="PLD60" s="1447"/>
      <c r="PLE60" s="1448"/>
      <c r="PLF60" s="1448"/>
      <c r="PLG60" s="1448"/>
      <c r="PLH60" s="1449"/>
      <c r="PLI60" s="1771"/>
      <c r="PLJ60" s="1447"/>
      <c r="PLK60" s="1448"/>
      <c r="PLL60" s="1448"/>
      <c r="PLM60" s="1448"/>
      <c r="PLN60" s="1449"/>
      <c r="PLO60" s="1450"/>
      <c r="PLP60" s="1448"/>
      <c r="PLQ60" s="1448"/>
      <c r="PLR60" s="1448"/>
      <c r="PLS60" s="1451"/>
      <c r="PLT60" s="1447"/>
      <c r="PLU60" s="1448"/>
      <c r="PLV60" s="1448"/>
      <c r="PLW60" s="1448"/>
      <c r="PLX60" s="1449"/>
      <c r="PLY60" s="1771"/>
      <c r="PLZ60" s="1447"/>
      <c r="PMA60" s="1448"/>
      <c r="PMB60" s="1448"/>
      <c r="PMC60" s="1448"/>
      <c r="PMD60" s="1449"/>
      <c r="PME60" s="1450"/>
      <c r="PMF60" s="1448"/>
      <c r="PMG60" s="1448"/>
      <c r="PMH60" s="1448"/>
      <c r="PMI60" s="1451"/>
      <c r="PMJ60" s="1447"/>
      <c r="PMK60" s="1448"/>
      <c r="PML60" s="1448"/>
      <c r="PMM60" s="1448"/>
      <c r="PMN60" s="1449"/>
      <c r="PMO60" s="1771"/>
      <c r="PMP60" s="1447"/>
      <c r="PMQ60" s="1448"/>
      <c r="PMR60" s="1448"/>
      <c r="PMS60" s="1448"/>
      <c r="PMT60" s="1449"/>
      <c r="PMU60" s="1450"/>
      <c r="PMV60" s="1448"/>
      <c r="PMW60" s="1448"/>
      <c r="PMX60" s="1448"/>
      <c r="PMY60" s="1451"/>
      <c r="PMZ60" s="1447"/>
      <c r="PNA60" s="1448"/>
      <c r="PNB60" s="1448"/>
      <c r="PNC60" s="1448"/>
      <c r="PND60" s="1449"/>
      <c r="PNE60" s="1771"/>
      <c r="PNF60" s="1447"/>
      <c r="PNG60" s="1448"/>
      <c r="PNH60" s="1448"/>
      <c r="PNI60" s="1448"/>
      <c r="PNJ60" s="1449"/>
      <c r="PNK60" s="1450"/>
      <c r="PNL60" s="1448"/>
      <c r="PNM60" s="1448"/>
      <c r="PNN60" s="1448"/>
      <c r="PNO60" s="1451"/>
      <c r="PNP60" s="1447"/>
      <c r="PNQ60" s="1448"/>
      <c r="PNR60" s="1448"/>
      <c r="PNS60" s="1448"/>
      <c r="PNT60" s="1449"/>
      <c r="PNU60" s="1771"/>
      <c r="PNV60" s="1447"/>
      <c r="PNW60" s="1448"/>
      <c r="PNX60" s="1448"/>
      <c r="PNY60" s="1448"/>
      <c r="PNZ60" s="1449"/>
      <c r="POA60" s="1450"/>
      <c r="POB60" s="1448"/>
      <c r="POC60" s="1448"/>
      <c r="POD60" s="1448"/>
      <c r="POE60" s="1451"/>
      <c r="POF60" s="1447"/>
      <c r="POG60" s="1448"/>
      <c r="POH60" s="1448"/>
      <c r="POI60" s="1448"/>
      <c r="POJ60" s="1449"/>
      <c r="POK60" s="1771"/>
      <c r="POL60" s="1447"/>
      <c r="POM60" s="1448"/>
      <c r="PON60" s="1448"/>
      <c r="POO60" s="1448"/>
      <c r="POP60" s="1449"/>
      <c r="POQ60" s="1450"/>
      <c r="POR60" s="1448"/>
      <c r="POS60" s="1448"/>
      <c r="POT60" s="1448"/>
      <c r="POU60" s="1451"/>
      <c r="POV60" s="1447"/>
      <c r="POW60" s="1448"/>
      <c r="POX60" s="1448"/>
      <c r="POY60" s="1448"/>
      <c r="POZ60" s="1449"/>
      <c r="PPA60" s="1771"/>
      <c r="PPB60" s="1447"/>
      <c r="PPC60" s="1448"/>
      <c r="PPD60" s="1448"/>
      <c r="PPE60" s="1448"/>
      <c r="PPF60" s="1449"/>
      <c r="PPG60" s="1450"/>
      <c r="PPH60" s="1448"/>
      <c r="PPI60" s="1448"/>
      <c r="PPJ60" s="1448"/>
      <c r="PPK60" s="1451"/>
      <c r="PPL60" s="1447"/>
      <c r="PPM60" s="1448"/>
      <c r="PPN60" s="1448"/>
      <c r="PPO60" s="1448"/>
      <c r="PPP60" s="1449"/>
      <c r="PPQ60" s="1771"/>
      <c r="PPR60" s="1447"/>
      <c r="PPS60" s="1448"/>
      <c r="PPT60" s="1448"/>
      <c r="PPU60" s="1448"/>
      <c r="PPV60" s="1449"/>
      <c r="PPW60" s="1450"/>
      <c r="PPX60" s="1448"/>
      <c r="PPY60" s="1448"/>
      <c r="PPZ60" s="1448"/>
      <c r="PQA60" s="1451"/>
      <c r="PQB60" s="1447"/>
      <c r="PQC60" s="1448"/>
      <c r="PQD60" s="1448"/>
      <c r="PQE60" s="1448"/>
      <c r="PQF60" s="1449"/>
      <c r="PQG60" s="1771"/>
      <c r="PQH60" s="1447"/>
      <c r="PQI60" s="1448"/>
      <c r="PQJ60" s="1448"/>
      <c r="PQK60" s="1448"/>
      <c r="PQL60" s="1449"/>
      <c r="PQM60" s="1450"/>
      <c r="PQN60" s="1448"/>
      <c r="PQO60" s="1448"/>
      <c r="PQP60" s="1448"/>
      <c r="PQQ60" s="1451"/>
      <c r="PQR60" s="1447"/>
      <c r="PQS60" s="1448"/>
      <c r="PQT60" s="1448"/>
      <c r="PQU60" s="1448"/>
      <c r="PQV60" s="1449"/>
      <c r="PQW60" s="1771"/>
      <c r="PQX60" s="1447"/>
      <c r="PQY60" s="1448"/>
      <c r="PQZ60" s="1448"/>
      <c r="PRA60" s="1448"/>
      <c r="PRB60" s="1449"/>
      <c r="PRC60" s="1450"/>
      <c r="PRD60" s="1448"/>
      <c r="PRE60" s="1448"/>
      <c r="PRF60" s="1448"/>
      <c r="PRG60" s="1451"/>
      <c r="PRH60" s="1447"/>
      <c r="PRI60" s="1448"/>
      <c r="PRJ60" s="1448"/>
      <c r="PRK60" s="1448"/>
      <c r="PRL60" s="1449"/>
      <c r="PRM60" s="1771"/>
      <c r="PRN60" s="1447"/>
      <c r="PRO60" s="1448"/>
      <c r="PRP60" s="1448"/>
      <c r="PRQ60" s="1448"/>
      <c r="PRR60" s="1449"/>
      <c r="PRS60" s="1450"/>
      <c r="PRT60" s="1448"/>
      <c r="PRU60" s="1448"/>
      <c r="PRV60" s="1448"/>
      <c r="PRW60" s="1451"/>
      <c r="PRX60" s="1447"/>
      <c r="PRY60" s="1448"/>
      <c r="PRZ60" s="1448"/>
      <c r="PSA60" s="1448"/>
      <c r="PSB60" s="1449"/>
      <c r="PSC60" s="1771"/>
      <c r="PSD60" s="1447"/>
      <c r="PSE60" s="1448"/>
      <c r="PSF60" s="1448"/>
      <c r="PSG60" s="1448"/>
      <c r="PSH60" s="1449"/>
      <c r="PSI60" s="1450"/>
      <c r="PSJ60" s="1448"/>
      <c r="PSK60" s="1448"/>
      <c r="PSL60" s="1448"/>
      <c r="PSM60" s="1451"/>
      <c r="PSN60" s="1447"/>
      <c r="PSO60" s="1448"/>
      <c r="PSP60" s="1448"/>
      <c r="PSQ60" s="1448"/>
      <c r="PSR60" s="1449"/>
      <c r="PSS60" s="1771"/>
      <c r="PST60" s="1447"/>
      <c r="PSU60" s="1448"/>
      <c r="PSV60" s="1448"/>
      <c r="PSW60" s="1448"/>
      <c r="PSX60" s="1449"/>
      <c r="PSY60" s="1450"/>
      <c r="PSZ60" s="1448"/>
      <c r="PTA60" s="1448"/>
      <c r="PTB60" s="1448"/>
      <c r="PTC60" s="1451"/>
      <c r="PTD60" s="1447"/>
      <c r="PTE60" s="1448"/>
      <c r="PTF60" s="1448"/>
      <c r="PTG60" s="1448"/>
      <c r="PTH60" s="1449"/>
      <c r="PTI60" s="1771"/>
      <c r="PTJ60" s="1447"/>
      <c r="PTK60" s="1448"/>
      <c r="PTL60" s="1448"/>
      <c r="PTM60" s="1448"/>
      <c r="PTN60" s="1449"/>
      <c r="PTO60" s="1450"/>
      <c r="PTP60" s="1448"/>
      <c r="PTQ60" s="1448"/>
      <c r="PTR60" s="1448"/>
      <c r="PTS60" s="1451"/>
      <c r="PTT60" s="1447"/>
      <c r="PTU60" s="1448"/>
      <c r="PTV60" s="1448"/>
      <c r="PTW60" s="1448"/>
      <c r="PTX60" s="1449"/>
      <c r="PTY60" s="1771"/>
      <c r="PTZ60" s="1447"/>
      <c r="PUA60" s="1448"/>
      <c r="PUB60" s="1448"/>
      <c r="PUC60" s="1448"/>
      <c r="PUD60" s="1449"/>
      <c r="PUE60" s="1450"/>
      <c r="PUF60" s="1448"/>
      <c r="PUG60" s="1448"/>
      <c r="PUH60" s="1448"/>
      <c r="PUI60" s="1451"/>
      <c r="PUJ60" s="1447"/>
      <c r="PUK60" s="1448"/>
      <c r="PUL60" s="1448"/>
      <c r="PUM60" s="1448"/>
      <c r="PUN60" s="1449"/>
      <c r="PUO60" s="1771"/>
      <c r="PUP60" s="1447"/>
      <c r="PUQ60" s="1448"/>
      <c r="PUR60" s="1448"/>
      <c r="PUS60" s="1448"/>
      <c r="PUT60" s="1449"/>
      <c r="PUU60" s="1450"/>
      <c r="PUV60" s="1448"/>
      <c r="PUW60" s="1448"/>
      <c r="PUX60" s="1448"/>
      <c r="PUY60" s="1451"/>
      <c r="PUZ60" s="1447"/>
      <c r="PVA60" s="1448"/>
      <c r="PVB60" s="1448"/>
      <c r="PVC60" s="1448"/>
      <c r="PVD60" s="1449"/>
      <c r="PVE60" s="1771"/>
      <c r="PVF60" s="1447"/>
      <c r="PVG60" s="1448"/>
      <c r="PVH60" s="1448"/>
      <c r="PVI60" s="1448"/>
      <c r="PVJ60" s="1449"/>
      <c r="PVK60" s="1450"/>
      <c r="PVL60" s="1448"/>
      <c r="PVM60" s="1448"/>
      <c r="PVN60" s="1448"/>
      <c r="PVO60" s="1451"/>
      <c r="PVP60" s="1447"/>
      <c r="PVQ60" s="1448"/>
      <c r="PVR60" s="1448"/>
      <c r="PVS60" s="1448"/>
      <c r="PVT60" s="1449"/>
      <c r="PVU60" s="1771"/>
      <c r="PVV60" s="1447"/>
      <c r="PVW60" s="1448"/>
      <c r="PVX60" s="1448"/>
      <c r="PVY60" s="1448"/>
      <c r="PVZ60" s="1449"/>
      <c r="PWA60" s="1450"/>
      <c r="PWB60" s="1448"/>
      <c r="PWC60" s="1448"/>
      <c r="PWD60" s="1448"/>
      <c r="PWE60" s="1451"/>
      <c r="PWF60" s="1447"/>
      <c r="PWG60" s="1448"/>
      <c r="PWH60" s="1448"/>
      <c r="PWI60" s="1448"/>
      <c r="PWJ60" s="1449"/>
      <c r="PWK60" s="1771"/>
      <c r="PWL60" s="1447"/>
      <c r="PWM60" s="1448"/>
      <c r="PWN60" s="1448"/>
      <c r="PWO60" s="1448"/>
      <c r="PWP60" s="1449"/>
      <c r="PWQ60" s="1450"/>
      <c r="PWR60" s="1448"/>
      <c r="PWS60" s="1448"/>
      <c r="PWT60" s="1448"/>
      <c r="PWU60" s="1451"/>
      <c r="PWV60" s="1447"/>
      <c r="PWW60" s="1448"/>
      <c r="PWX60" s="1448"/>
      <c r="PWY60" s="1448"/>
      <c r="PWZ60" s="1449"/>
      <c r="PXA60" s="1771"/>
      <c r="PXB60" s="1447"/>
      <c r="PXC60" s="1448"/>
      <c r="PXD60" s="1448"/>
      <c r="PXE60" s="1448"/>
      <c r="PXF60" s="1449"/>
      <c r="PXG60" s="1450"/>
      <c r="PXH60" s="1448"/>
      <c r="PXI60" s="1448"/>
      <c r="PXJ60" s="1448"/>
      <c r="PXK60" s="1451"/>
      <c r="PXL60" s="1447"/>
      <c r="PXM60" s="1448"/>
      <c r="PXN60" s="1448"/>
      <c r="PXO60" s="1448"/>
      <c r="PXP60" s="1449"/>
      <c r="PXQ60" s="1771"/>
      <c r="PXR60" s="1447"/>
      <c r="PXS60" s="1448"/>
      <c r="PXT60" s="1448"/>
      <c r="PXU60" s="1448"/>
      <c r="PXV60" s="1449"/>
      <c r="PXW60" s="1450"/>
      <c r="PXX60" s="1448"/>
      <c r="PXY60" s="1448"/>
      <c r="PXZ60" s="1448"/>
      <c r="PYA60" s="1451"/>
      <c r="PYB60" s="1447"/>
      <c r="PYC60" s="1448"/>
      <c r="PYD60" s="1448"/>
      <c r="PYE60" s="1448"/>
      <c r="PYF60" s="1449"/>
      <c r="PYG60" s="1771"/>
      <c r="PYH60" s="1447"/>
      <c r="PYI60" s="1448"/>
      <c r="PYJ60" s="1448"/>
      <c r="PYK60" s="1448"/>
      <c r="PYL60" s="1449"/>
      <c r="PYM60" s="1450"/>
      <c r="PYN60" s="1448"/>
      <c r="PYO60" s="1448"/>
      <c r="PYP60" s="1448"/>
      <c r="PYQ60" s="1451"/>
      <c r="PYR60" s="1447"/>
      <c r="PYS60" s="1448"/>
      <c r="PYT60" s="1448"/>
      <c r="PYU60" s="1448"/>
      <c r="PYV60" s="1449"/>
      <c r="PYW60" s="1771"/>
      <c r="PYX60" s="1447"/>
      <c r="PYY60" s="1448"/>
      <c r="PYZ60" s="1448"/>
      <c r="PZA60" s="1448"/>
      <c r="PZB60" s="1449"/>
      <c r="PZC60" s="1450"/>
      <c r="PZD60" s="1448"/>
      <c r="PZE60" s="1448"/>
      <c r="PZF60" s="1448"/>
      <c r="PZG60" s="1451"/>
      <c r="PZH60" s="1447"/>
      <c r="PZI60" s="1448"/>
      <c r="PZJ60" s="1448"/>
      <c r="PZK60" s="1448"/>
      <c r="PZL60" s="1449"/>
      <c r="PZM60" s="1771"/>
      <c r="PZN60" s="1447"/>
      <c r="PZO60" s="1448"/>
      <c r="PZP60" s="1448"/>
      <c r="PZQ60" s="1448"/>
      <c r="PZR60" s="1449"/>
      <c r="PZS60" s="1450"/>
      <c r="PZT60" s="1448"/>
      <c r="PZU60" s="1448"/>
      <c r="PZV60" s="1448"/>
      <c r="PZW60" s="1451"/>
      <c r="PZX60" s="1447"/>
      <c r="PZY60" s="1448"/>
      <c r="PZZ60" s="1448"/>
      <c r="QAA60" s="1448"/>
      <c r="QAB60" s="1449"/>
      <c r="QAC60" s="1771"/>
      <c r="QAD60" s="1447"/>
      <c r="QAE60" s="1448"/>
      <c r="QAF60" s="1448"/>
      <c r="QAG60" s="1448"/>
      <c r="QAH60" s="1449"/>
      <c r="QAI60" s="1450"/>
      <c r="QAJ60" s="1448"/>
      <c r="QAK60" s="1448"/>
      <c r="QAL60" s="1448"/>
      <c r="QAM60" s="1451"/>
      <c r="QAN60" s="1447"/>
      <c r="QAO60" s="1448"/>
      <c r="QAP60" s="1448"/>
      <c r="QAQ60" s="1448"/>
      <c r="QAR60" s="1449"/>
      <c r="QAS60" s="1771"/>
      <c r="QAT60" s="1447"/>
      <c r="QAU60" s="1448"/>
      <c r="QAV60" s="1448"/>
      <c r="QAW60" s="1448"/>
      <c r="QAX60" s="1449"/>
      <c r="QAY60" s="1450"/>
      <c r="QAZ60" s="1448"/>
      <c r="QBA60" s="1448"/>
      <c r="QBB60" s="1448"/>
      <c r="QBC60" s="1451"/>
      <c r="QBD60" s="1447"/>
      <c r="QBE60" s="1448"/>
      <c r="QBF60" s="1448"/>
      <c r="QBG60" s="1448"/>
      <c r="QBH60" s="1449"/>
      <c r="QBI60" s="1771"/>
      <c r="QBJ60" s="1447"/>
      <c r="QBK60" s="1448"/>
      <c r="QBL60" s="1448"/>
      <c r="QBM60" s="1448"/>
      <c r="QBN60" s="1449"/>
      <c r="QBO60" s="1450"/>
      <c r="QBP60" s="1448"/>
      <c r="QBQ60" s="1448"/>
      <c r="QBR60" s="1448"/>
      <c r="QBS60" s="1451"/>
      <c r="QBT60" s="1447"/>
      <c r="QBU60" s="1448"/>
      <c r="QBV60" s="1448"/>
      <c r="QBW60" s="1448"/>
      <c r="QBX60" s="1449"/>
      <c r="QBY60" s="1771"/>
      <c r="QBZ60" s="1447"/>
      <c r="QCA60" s="1448"/>
      <c r="QCB60" s="1448"/>
      <c r="QCC60" s="1448"/>
      <c r="QCD60" s="1449"/>
      <c r="QCE60" s="1450"/>
      <c r="QCF60" s="1448"/>
      <c r="QCG60" s="1448"/>
      <c r="QCH60" s="1448"/>
      <c r="QCI60" s="1451"/>
      <c r="QCJ60" s="1447"/>
      <c r="QCK60" s="1448"/>
      <c r="QCL60" s="1448"/>
      <c r="QCM60" s="1448"/>
      <c r="QCN60" s="1449"/>
      <c r="QCO60" s="1771"/>
      <c r="QCP60" s="1447"/>
      <c r="QCQ60" s="1448"/>
      <c r="QCR60" s="1448"/>
      <c r="QCS60" s="1448"/>
      <c r="QCT60" s="1449"/>
      <c r="QCU60" s="1450"/>
      <c r="QCV60" s="1448"/>
      <c r="QCW60" s="1448"/>
      <c r="QCX60" s="1448"/>
      <c r="QCY60" s="1451"/>
      <c r="QCZ60" s="1447"/>
      <c r="QDA60" s="1448"/>
      <c r="QDB60" s="1448"/>
      <c r="QDC60" s="1448"/>
      <c r="QDD60" s="1449"/>
      <c r="QDE60" s="1771"/>
      <c r="QDF60" s="1447"/>
      <c r="QDG60" s="1448"/>
      <c r="QDH60" s="1448"/>
      <c r="QDI60" s="1448"/>
      <c r="QDJ60" s="1449"/>
      <c r="QDK60" s="1450"/>
      <c r="QDL60" s="1448"/>
      <c r="QDM60" s="1448"/>
      <c r="QDN60" s="1448"/>
      <c r="QDO60" s="1451"/>
      <c r="QDP60" s="1447"/>
      <c r="QDQ60" s="1448"/>
      <c r="QDR60" s="1448"/>
      <c r="QDS60" s="1448"/>
      <c r="QDT60" s="1449"/>
      <c r="QDU60" s="1771"/>
      <c r="QDV60" s="1447"/>
      <c r="QDW60" s="1448"/>
      <c r="QDX60" s="1448"/>
      <c r="QDY60" s="1448"/>
      <c r="QDZ60" s="1449"/>
      <c r="QEA60" s="1450"/>
      <c r="QEB60" s="1448"/>
      <c r="QEC60" s="1448"/>
      <c r="QED60" s="1448"/>
      <c r="QEE60" s="1451"/>
      <c r="QEF60" s="1447"/>
      <c r="QEG60" s="1448"/>
      <c r="QEH60" s="1448"/>
      <c r="QEI60" s="1448"/>
      <c r="QEJ60" s="1449"/>
      <c r="QEK60" s="1771"/>
      <c r="QEL60" s="1447"/>
      <c r="QEM60" s="1448"/>
      <c r="QEN60" s="1448"/>
      <c r="QEO60" s="1448"/>
      <c r="QEP60" s="1449"/>
      <c r="QEQ60" s="1450"/>
      <c r="QER60" s="1448"/>
      <c r="QES60" s="1448"/>
      <c r="QET60" s="1448"/>
      <c r="QEU60" s="1451"/>
      <c r="QEV60" s="1447"/>
      <c r="QEW60" s="1448"/>
      <c r="QEX60" s="1448"/>
      <c r="QEY60" s="1448"/>
      <c r="QEZ60" s="1449"/>
      <c r="QFA60" s="1771"/>
      <c r="QFB60" s="1447"/>
      <c r="QFC60" s="1448"/>
      <c r="QFD60" s="1448"/>
      <c r="QFE60" s="1448"/>
      <c r="QFF60" s="1449"/>
      <c r="QFG60" s="1450"/>
      <c r="QFH60" s="1448"/>
      <c r="QFI60" s="1448"/>
      <c r="QFJ60" s="1448"/>
      <c r="QFK60" s="1451"/>
      <c r="QFL60" s="1447"/>
      <c r="QFM60" s="1448"/>
      <c r="QFN60" s="1448"/>
      <c r="QFO60" s="1448"/>
      <c r="QFP60" s="1449"/>
      <c r="QFQ60" s="1771"/>
      <c r="QFR60" s="1447"/>
      <c r="QFS60" s="1448"/>
      <c r="QFT60" s="1448"/>
      <c r="QFU60" s="1448"/>
      <c r="QFV60" s="1449"/>
      <c r="QFW60" s="1450"/>
      <c r="QFX60" s="1448"/>
      <c r="QFY60" s="1448"/>
      <c r="QFZ60" s="1448"/>
      <c r="QGA60" s="1451"/>
      <c r="QGB60" s="1447"/>
      <c r="QGC60" s="1448"/>
      <c r="QGD60" s="1448"/>
      <c r="QGE60" s="1448"/>
      <c r="QGF60" s="1449"/>
      <c r="QGG60" s="1771"/>
      <c r="QGH60" s="1447"/>
      <c r="QGI60" s="1448"/>
      <c r="QGJ60" s="1448"/>
      <c r="QGK60" s="1448"/>
      <c r="QGL60" s="1449"/>
      <c r="QGM60" s="1450"/>
      <c r="QGN60" s="1448"/>
      <c r="QGO60" s="1448"/>
      <c r="QGP60" s="1448"/>
      <c r="QGQ60" s="1451"/>
      <c r="QGR60" s="1447"/>
      <c r="QGS60" s="1448"/>
      <c r="QGT60" s="1448"/>
      <c r="QGU60" s="1448"/>
      <c r="QGV60" s="1449"/>
      <c r="QGW60" s="1771"/>
      <c r="QGX60" s="1447"/>
      <c r="QGY60" s="1448"/>
      <c r="QGZ60" s="1448"/>
      <c r="QHA60" s="1448"/>
      <c r="QHB60" s="1449"/>
      <c r="QHC60" s="1450"/>
      <c r="QHD60" s="1448"/>
      <c r="QHE60" s="1448"/>
      <c r="QHF60" s="1448"/>
      <c r="QHG60" s="1451"/>
      <c r="QHH60" s="1447"/>
      <c r="QHI60" s="1448"/>
      <c r="QHJ60" s="1448"/>
      <c r="QHK60" s="1448"/>
      <c r="QHL60" s="1449"/>
      <c r="QHM60" s="1771"/>
      <c r="QHN60" s="1447"/>
      <c r="QHO60" s="1448"/>
      <c r="QHP60" s="1448"/>
      <c r="QHQ60" s="1448"/>
      <c r="QHR60" s="1449"/>
      <c r="QHS60" s="1450"/>
      <c r="QHT60" s="1448"/>
      <c r="QHU60" s="1448"/>
      <c r="QHV60" s="1448"/>
      <c r="QHW60" s="1451"/>
      <c r="QHX60" s="1447"/>
      <c r="QHY60" s="1448"/>
      <c r="QHZ60" s="1448"/>
      <c r="QIA60" s="1448"/>
      <c r="QIB60" s="1449"/>
      <c r="QIC60" s="1771"/>
      <c r="QID60" s="1447"/>
      <c r="QIE60" s="1448"/>
      <c r="QIF60" s="1448"/>
      <c r="QIG60" s="1448"/>
      <c r="QIH60" s="1449"/>
      <c r="QII60" s="1450"/>
      <c r="QIJ60" s="1448"/>
      <c r="QIK60" s="1448"/>
      <c r="QIL60" s="1448"/>
      <c r="QIM60" s="1451"/>
      <c r="QIN60" s="1447"/>
      <c r="QIO60" s="1448"/>
      <c r="QIP60" s="1448"/>
      <c r="QIQ60" s="1448"/>
      <c r="QIR60" s="1449"/>
      <c r="QIS60" s="1771"/>
      <c r="QIT60" s="1447"/>
      <c r="QIU60" s="1448"/>
      <c r="QIV60" s="1448"/>
      <c r="QIW60" s="1448"/>
      <c r="QIX60" s="1449"/>
      <c r="QIY60" s="1450"/>
      <c r="QIZ60" s="1448"/>
      <c r="QJA60" s="1448"/>
      <c r="QJB60" s="1448"/>
      <c r="QJC60" s="1451"/>
      <c r="QJD60" s="1447"/>
      <c r="QJE60" s="1448"/>
      <c r="QJF60" s="1448"/>
      <c r="QJG60" s="1448"/>
      <c r="QJH60" s="1449"/>
      <c r="QJI60" s="1771"/>
      <c r="QJJ60" s="1447"/>
      <c r="QJK60" s="1448"/>
      <c r="QJL60" s="1448"/>
      <c r="QJM60" s="1448"/>
      <c r="QJN60" s="1449"/>
      <c r="QJO60" s="1450"/>
      <c r="QJP60" s="1448"/>
      <c r="QJQ60" s="1448"/>
      <c r="QJR60" s="1448"/>
      <c r="QJS60" s="1451"/>
      <c r="QJT60" s="1447"/>
      <c r="QJU60" s="1448"/>
      <c r="QJV60" s="1448"/>
      <c r="QJW60" s="1448"/>
      <c r="QJX60" s="1449"/>
      <c r="QJY60" s="1771"/>
      <c r="QJZ60" s="1447"/>
      <c r="QKA60" s="1448"/>
      <c r="QKB60" s="1448"/>
      <c r="QKC60" s="1448"/>
      <c r="QKD60" s="1449"/>
      <c r="QKE60" s="1450"/>
      <c r="QKF60" s="1448"/>
      <c r="QKG60" s="1448"/>
      <c r="QKH60" s="1448"/>
      <c r="QKI60" s="1451"/>
      <c r="QKJ60" s="1447"/>
      <c r="QKK60" s="1448"/>
      <c r="QKL60" s="1448"/>
      <c r="QKM60" s="1448"/>
      <c r="QKN60" s="1449"/>
      <c r="QKO60" s="1771"/>
      <c r="QKP60" s="1447"/>
      <c r="QKQ60" s="1448"/>
      <c r="QKR60" s="1448"/>
      <c r="QKS60" s="1448"/>
      <c r="QKT60" s="1449"/>
      <c r="QKU60" s="1450"/>
      <c r="QKV60" s="1448"/>
      <c r="QKW60" s="1448"/>
      <c r="QKX60" s="1448"/>
      <c r="QKY60" s="1451"/>
      <c r="QKZ60" s="1447"/>
      <c r="QLA60" s="1448"/>
      <c r="QLB60" s="1448"/>
      <c r="QLC60" s="1448"/>
      <c r="QLD60" s="1449"/>
      <c r="QLE60" s="1771"/>
      <c r="QLF60" s="1447"/>
      <c r="QLG60" s="1448"/>
      <c r="QLH60" s="1448"/>
      <c r="QLI60" s="1448"/>
      <c r="QLJ60" s="1449"/>
      <c r="QLK60" s="1450"/>
      <c r="QLL60" s="1448"/>
      <c r="QLM60" s="1448"/>
      <c r="QLN60" s="1448"/>
      <c r="QLO60" s="1451"/>
      <c r="QLP60" s="1447"/>
      <c r="QLQ60" s="1448"/>
      <c r="QLR60" s="1448"/>
      <c r="QLS60" s="1448"/>
      <c r="QLT60" s="1449"/>
      <c r="QLU60" s="1771"/>
      <c r="QLV60" s="1447"/>
      <c r="QLW60" s="1448"/>
      <c r="QLX60" s="1448"/>
      <c r="QLY60" s="1448"/>
      <c r="QLZ60" s="1449"/>
      <c r="QMA60" s="1450"/>
      <c r="QMB60" s="1448"/>
      <c r="QMC60" s="1448"/>
      <c r="QMD60" s="1448"/>
      <c r="QME60" s="1451"/>
      <c r="QMF60" s="1447"/>
      <c r="QMG60" s="1448"/>
      <c r="QMH60" s="1448"/>
      <c r="QMI60" s="1448"/>
      <c r="QMJ60" s="1449"/>
      <c r="QMK60" s="1771"/>
      <c r="QML60" s="1447"/>
      <c r="QMM60" s="1448"/>
      <c r="QMN60" s="1448"/>
      <c r="QMO60" s="1448"/>
      <c r="QMP60" s="1449"/>
      <c r="QMQ60" s="1450"/>
      <c r="QMR60" s="1448"/>
      <c r="QMS60" s="1448"/>
      <c r="QMT60" s="1448"/>
      <c r="QMU60" s="1451"/>
      <c r="QMV60" s="1447"/>
      <c r="QMW60" s="1448"/>
      <c r="QMX60" s="1448"/>
      <c r="QMY60" s="1448"/>
      <c r="QMZ60" s="1449"/>
      <c r="QNA60" s="1771"/>
      <c r="QNB60" s="1447"/>
      <c r="QNC60" s="1448"/>
      <c r="QND60" s="1448"/>
      <c r="QNE60" s="1448"/>
      <c r="QNF60" s="1449"/>
      <c r="QNG60" s="1450"/>
      <c r="QNH60" s="1448"/>
      <c r="QNI60" s="1448"/>
      <c r="QNJ60" s="1448"/>
      <c r="QNK60" s="1451"/>
      <c r="QNL60" s="1447"/>
      <c r="QNM60" s="1448"/>
      <c r="QNN60" s="1448"/>
      <c r="QNO60" s="1448"/>
      <c r="QNP60" s="1449"/>
      <c r="QNQ60" s="1771"/>
      <c r="QNR60" s="1447"/>
      <c r="QNS60" s="1448"/>
      <c r="QNT60" s="1448"/>
      <c r="QNU60" s="1448"/>
      <c r="QNV60" s="1449"/>
      <c r="QNW60" s="1450"/>
      <c r="QNX60" s="1448"/>
      <c r="QNY60" s="1448"/>
      <c r="QNZ60" s="1448"/>
      <c r="QOA60" s="1451"/>
      <c r="QOB60" s="1447"/>
      <c r="QOC60" s="1448"/>
      <c r="QOD60" s="1448"/>
      <c r="QOE60" s="1448"/>
      <c r="QOF60" s="1449"/>
      <c r="QOG60" s="1771"/>
      <c r="QOH60" s="1447"/>
      <c r="QOI60" s="1448"/>
      <c r="QOJ60" s="1448"/>
      <c r="QOK60" s="1448"/>
      <c r="QOL60" s="1449"/>
      <c r="QOM60" s="1450"/>
      <c r="QON60" s="1448"/>
      <c r="QOO60" s="1448"/>
      <c r="QOP60" s="1448"/>
      <c r="QOQ60" s="1451"/>
      <c r="QOR60" s="1447"/>
      <c r="QOS60" s="1448"/>
      <c r="QOT60" s="1448"/>
      <c r="QOU60" s="1448"/>
      <c r="QOV60" s="1449"/>
      <c r="QOW60" s="1771"/>
      <c r="QOX60" s="1447"/>
      <c r="QOY60" s="1448"/>
      <c r="QOZ60" s="1448"/>
      <c r="QPA60" s="1448"/>
      <c r="QPB60" s="1449"/>
      <c r="QPC60" s="1450"/>
      <c r="QPD60" s="1448"/>
      <c r="QPE60" s="1448"/>
      <c r="QPF60" s="1448"/>
      <c r="QPG60" s="1451"/>
      <c r="QPH60" s="1447"/>
      <c r="QPI60" s="1448"/>
      <c r="QPJ60" s="1448"/>
      <c r="QPK60" s="1448"/>
      <c r="QPL60" s="1449"/>
      <c r="QPM60" s="1771"/>
      <c r="QPN60" s="1447"/>
      <c r="QPO60" s="1448"/>
      <c r="QPP60" s="1448"/>
      <c r="QPQ60" s="1448"/>
      <c r="QPR60" s="1449"/>
      <c r="QPS60" s="1450"/>
      <c r="QPT60" s="1448"/>
      <c r="QPU60" s="1448"/>
      <c r="QPV60" s="1448"/>
      <c r="QPW60" s="1451"/>
      <c r="QPX60" s="1447"/>
      <c r="QPY60" s="1448"/>
      <c r="QPZ60" s="1448"/>
      <c r="QQA60" s="1448"/>
      <c r="QQB60" s="1449"/>
      <c r="QQC60" s="1771"/>
      <c r="QQD60" s="1447"/>
      <c r="QQE60" s="1448"/>
      <c r="QQF60" s="1448"/>
      <c r="QQG60" s="1448"/>
      <c r="QQH60" s="1449"/>
      <c r="QQI60" s="1450"/>
      <c r="QQJ60" s="1448"/>
      <c r="QQK60" s="1448"/>
      <c r="QQL60" s="1448"/>
      <c r="QQM60" s="1451"/>
      <c r="QQN60" s="1447"/>
      <c r="QQO60" s="1448"/>
      <c r="QQP60" s="1448"/>
      <c r="QQQ60" s="1448"/>
      <c r="QQR60" s="1449"/>
      <c r="QQS60" s="1771"/>
      <c r="QQT60" s="1447"/>
      <c r="QQU60" s="1448"/>
      <c r="QQV60" s="1448"/>
      <c r="QQW60" s="1448"/>
      <c r="QQX60" s="1449"/>
      <c r="QQY60" s="1450"/>
      <c r="QQZ60" s="1448"/>
      <c r="QRA60" s="1448"/>
      <c r="QRB60" s="1448"/>
      <c r="QRC60" s="1451"/>
      <c r="QRD60" s="1447"/>
      <c r="QRE60" s="1448"/>
      <c r="QRF60" s="1448"/>
      <c r="QRG60" s="1448"/>
      <c r="QRH60" s="1449"/>
      <c r="QRI60" s="1771"/>
      <c r="QRJ60" s="1447"/>
      <c r="QRK60" s="1448"/>
      <c r="QRL60" s="1448"/>
      <c r="QRM60" s="1448"/>
      <c r="QRN60" s="1449"/>
      <c r="QRO60" s="1450"/>
      <c r="QRP60" s="1448"/>
      <c r="QRQ60" s="1448"/>
      <c r="QRR60" s="1448"/>
      <c r="QRS60" s="1451"/>
      <c r="QRT60" s="1447"/>
      <c r="QRU60" s="1448"/>
      <c r="QRV60" s="1448"/>
      <c r="QRW60" s="1448"/>
      <c r="QRX60" s="1449"/>
      <c r="QRY60" s="1771"/>
      <c r="QRZ60" s="1447"/>
      <c r="QSA60" s="1448"/>
      <c r="QSB60" s="1448"/>
      <c r="QSC60" s="1448"/>
      <c r="QSD60" s="1449"/>
      <c r="QSE60" s="1450"/>
      <c r="QSF60" s="1448"/>
      <c r="QSG60" s="1448"/>
      <c r="QSH60" s="1448"/>
      <c r="QSI60" s="1451"/>
      <c r="QSJ60" s="1447"/>
      <c r="QSK60" s="1448"/>
      <c r="QSL60" s="1448"/>
      <c r="QSM60" s="1448"/>
      <c r="QSN60" s="1449"/>
      <c r="QSO60" s="1771"/>
      <c r="QSP60" s="1447"/>
      <c r="QSQ60" s="1448"/>
      <c r="QSR60" s="1448"/>
      <c r="QSS60" s="1448"/>
      <c r="QST60" s="1449"/>
      <c r="QSU60" s="1450"/>
      <c r="QSV60" s="1448"/>
      <c r="QSW60" s="1448"/>
      <c r="QSX60" s="1448"/>
      <c r="QSY60" s="1451"/>
      <c r="QSZ60" s="1447"/>
      <c r="QTA60" s="1448"/>
      <c r="QTB60" s="1448"/>
      <c r="QTC60" s="1448"/>
      <c r="QTD60" s="1449"/>
      <c r="QTE60" s="1771"/>
      <c r="QTF60" s="1447"/>
      <c r="QTG60" s="1448"/>
      <c r="QTH60" s="1448"/>
      <c r="QTI60" s="1448"/>
      <c r="QTJ60" s="1449"/>
      <c r="QTK60" s="1450"/>
      <c r="QTL60" s="1448"/>
      <c r="QTM60" s="1448"/>
      <c r="QTN60" s="1448"/>
      <c r="QTO60" s="1451"/>
      <c r="QTP60" s="1447"/>
      <c r="QTQ60" s="1448"/>
      <c r="QTR60" s="1448"/>
      <c r="QTS60" s="1448"/>
      <c r="QTT60" s="1449"/>
      <c r="QTU60" s="1771"/>
      <c r="QTV60" s="1447"/>
      <c r="QTW60" s="1448"/>
      <c r="QTX60" s="1448"/>
      <c r="QTY60" s="1448"/>
      <c r="QTZ60" s="1449"/>
      <c r="QUA60" s="1450"/>
      <c r="QUB60" s="1448"/>
      <c r="QUC60" s="1448"/>
      <c r="QUD60" s="1448"/>
      <c r="QUE60" s="1451"/>
      <c r="QUF60" s="1447"/>
      <c r="QUG60" s="1448"/>
      <c r="QUH60" s="1448"/>
      <c r="QUI60" s="1448"/>
      <c r="QUJ60" s="1449"/>
      <c r="QUK60" s="1771"/>
      <c r="QUL60" s="1447"/>
      <c r="QUM60" s="1448"/>
      <c r="QUN60" s="1448"/>
      <c r="QUO60" s="1448"/>
      <c r="QUP60" s="1449"/>
      <c r="QUQ60" s="1450"/>
      <c r="QUR60" s="1448"/>
      <c r="QUS60" s="1448"/>
      <c r="QUT60" s="1448"/>
      <c r="QUU60" s="1451"/>
      <c r="QUV60" s="1447"/>
      <c r="QUW60" s="1448"/>
      <c r="QUX60" s="1448"/>
      <c r="QUY60" s="1448"/>
      <c r="QUZ60" s="1449"/>
      <c r="QVA60" s="1771"/>
      <c r="QVB60" s="1447"/>
      <c r="QVC60" s="1448"/>
      <c r="QVD60" s="1448"/>
      <c r="QVE60" s="1448"/>
      <c r="QVF60" s="1449"/>
      <c r="QVG60" s="1450"/>
      <c r="QVH60" s="1448"/>
      <c r="QVI60" s="1448"/>
      <c r="QVJ60" s="1448"/>
      <c r="QVK60" s="1451"/>
      <c r="QVL60" s="1447"/>
      <c r="QVM60" s="1448"/>
      <c r="QVN60" s="1448"/>
      <c r="QVO60" s="1448"/>
      <c r="QVP60" s="1449"/>
      <c r="QVQ60" s="1771"/>
      <c r="QVR60" s="1447"/>
      <c r="QVS60" s="1448"/>
      <c r="QVT60" s="1448"/>
      <c r="QVU60" s="1448"/>
      <c r="QVV60" s="1449"/>
      <c r="QVW60" s="1450"/>
      <c r="QVX60" s="1448"/>
      <c r="QVY60" s="1448"/>
      <c r="QVZ60" s="1448"/>
      <c r="QWA60" s="1451"/>
      <c r="QWB60" s="1447"/>
      <c r="QWC60" s="1448"/>
      <c r="QWD60" s="1448"/>
      <c r="QWE60" s="1448"/>
      <c r="QWF60" s="1449"/>
      <c r="QWG60" s="1771"/>
      <c r="QWH60" s="1447"/>
      <c r="QWI60" s="1448"/>
      <c r="QWJ60" s="1448"/>
      <c r="QWK60" s="1448"/>
      <c r="QWL60" s="1449"/>
      <c r="QWM60" s="1450"/>
      <c r="QWN60" s="1448"/>
      <c r="QWO60" s="1448"/>
      <c r="QWP60" s="1448"/>
      <c r="QWQ60" s="1451"/>
      <c r="QWR60" s="1447"/>
      <c r="QWS60" s="1448"/>
      <c r="QWT60" s="1448"/>
      <c r="QWU60" s="1448"/>
      <c r="QWV60" s="1449"/>
      <c r="QWW60" s="1771"/>
      <c r="QWX60" s="1447"/>
      <c r="QWY60" s="1448"/>
      <c r="QWZ60" s="1448"/>
      <c r="QXA60" s="1448"/>
      <c r="QXB60" s="1449"/>
      <c r="QXC60" s="1450"/>
      <c r="QXD60" s="1448"/>
      <c r="QXE60" s="1448"/>
      <c r="QXF60" s="1448"/>
      <c r="QXG60" s="1451"/>
      <c r="QXH60" s="1447"/>
      <c r="QXI60" s="1448"/>
      <c r="QXJ60" s="1448"/>
      <c r="QXK60" s="1448"/>
      <c r="QXL60" s="1449"/>
      <c r="QXM60" s="1771"/>
      <c r="QXN60" s="1447"/>
      <c r="QXO60" s="1448"/>
      <c r="QXP60" s="1448"/>
      <c r="QXQ60" s="1448"/>
      <c r="QXR60" s="1449"/>
      <c r="QXS60" s="1450"/>
      <c r="QXT60" s="1448"/>
      <c r="QXU60" s="1448"/>
      <c r="QXV60" s="1448"/>
      <c r="QXW60" s="1451"/>
      <c r="QXX60" s="1447"/>
      <c r="QXY60" s="1448"/>
      <c r="QXZ60" s="1448"/>
      <c r="QYA60" s="1448"/>
      <c r="QYB60" s="1449"/>
      <c r="QYC60" s="1771"/>
      <c r="QYD60" s="1447"/>
      <c r="QYE60" s="1448"/>
      <c r="QYF60" s="1448"/>
      <c r="QYG60" s="1448"/>
      <c r="QYH60" s="1449"/>
      <c r="QYI60" s="1450"/>
      <c r="QYJ60" s="1448"/>
      <c r="QYK60" s="1448"/>
      <c r="QYL60" s="1448"/>
      <c r="QYM60" s="1451"/>
      <c r="QYN60" s="1447"/>
      <c r="QYO60" s="1448"/>
      <c r="QYP60" s="1448"/>
      <c r="QYQ60" s="1448"/>
      <c r="QYR60" s="1449"/>
      <c r="QYS60" s="1771"/>
      <c r="QYT60" s="1447"/>
      <c r="QYU60" s="1448"/>
      <c r="QYV60" s="1448"/>
      <c r="QYW60" s="1448"/>
      <c r="QYX60" s="1449"/>
      <c r="QYY60" s="1450"/>
      <c r="QYZ60" s="1448"/>
      <c r="QZA60" s="1448"/>
      <c r="QZB60" s="1448"/>
      <c r="QZC60" s="1451"/>
      <c r="QZD60" s="1447"/>
      <c r="QZE60" s="1448"/>
      <c r="QZF60" s="1448"/>
      <c r="QZG60" s="1448"/>
      <c r="QZH60" s="1449"/>
      <c r="QZI60" s="1771"/>
      <c r="QZJ60" s="1447"/>
      <c r="QZK60" s="1448"/>
      <c r="QZL60" s="1448"/>
      <c r="QZM60" s="1448"/>
      <c r="QZN60" s="1449"/>
      <c r="QZO60" s="1450"/>
      <c r="QZP60" s="1448"/>
      <c r="QZQ60" s="1448"/>
      <c r="QZR60" s="1448"/>
      <c r="QZS60" s="1451"/>
      <c r="QZT60" s="1447"/>
      <c r="QZU60" s="1448"/>
      <c r="QZV60" s="1448"/>
      <c r="QZW60" s="1448"/>
      <c r="QZX60" s="1449"/>
      <c r="QZY60" s="1771"/>
      <c r="QZZ60" s="1447"/>
      <c r="RAA60" s="1448"/>
      <c r="RAB60" s="1448"/>
      <c r="RAC60" s="1448"/>
      <c r="RAD60" s="1449"/>
      <c r="RAE60" s="1450"/>
      <c r="RAF60" s="1448"/>
      <c r="RAG60" s="1448"/>
      <c r="RAH60" s="1448"/>
      <c r="RAI60" s="1451"/>
      <c r="RAJ60" s="1447"/>
      <c r="RAK60" s="1448"/>
      <c r="RAL60" s="1448"/>
      <c r="RAM60" s="1448"/>
      <c r="RAN60" s="1449"/>
      <c r="RAO60" s="1771"/>
      <c r="RAP60" s="1447"/>
      <c r="RAQ60" s="1448"/>
      <c r="RAR60" s="1448"/>
      <c r="RAS60" s="1448"/>
      <c r="RAT60" s="1449"/>
      <c r="RAU60" s="1450"/>
      <c r="RAV60" s="1448"/>
      <c r="RAW60" s="1448"/>
      <c r="RAX60" s="1448"/>
      <c r="RAY60" s="1451"/>
      <c r="RAZ60" s="1447"/>
      <c r="RBA60" s="1448"/>
      <c r="RBB60" s="1448"/>
      <c r="RBC60" s="1448"/>
      <c r="RBD60" s="1449"/>
      <c r="RBE60" s="1771"/>
      <c r="RBF60" s="1447"/>
      <c r="RBG60" s="1448"/>
      <c r="RBH60" s="1448"/>
      <c r="RBI60" s="1448"/>
      <c r="RBJ60" s="1449"/>
      <c r="RBK60" s="1450"/>
      <c r="RBL60" s="1448"/>
      <c r="RBM60" s="1448"/>
      <c r="RBN60" s="1448"/>
      <c r="RBO60" s="1451"/>
      <c r="RBP60" s="1447"/>
      <c r="RBQ60" s="1448"/>
      <c r="RBR60" s="1448"/>
      <c r="RBS60" s="1448"/>
      <c r="RBT60" s="1449"/>
      <c r="RBU60" s="1771"/>
      <c r="RBV60" s="1447"/>
      <c r="RBW60" s="1448"/>
      <c r="RBX60" s="1448"/>
      <c r="RBY60" s="1448"/>
      <c r="RBZ60" s="1449"/>
      <c r="RCA60" s="1450"/>
      <c r="RCB60" s="1448"/>
      <c r="RCC60" s="1448"/>
      <c r="RCD60" s="1448"/>
      <c r="RCE60" s="1451"/>
      <c r="RCF60" s="1447"/>
      <c r="RCG60" s="1448"/>
      <c r="RCH60" s="1448"/>
      <c r="RCI60" s="1448"/>
      <c r="RCJ60" s="1449"/>
      <c r="RCK60" s="1771"/>
      <c r="RCL60" s="1447"/>
      <c r="RCM60" s="1448"/>
      <c r="RCN60" s="1448"/>
      <c r="RCO60" s="1448"/>
      <c r="RCP60" s="1449"/>
      <c r="RCQ60" s="1450"/>
      <c r="RCR60" s="1448"/>
      <c r="RCS60" s="1448"/>
      <c r="RCT60" s="1448"/>
      <c r="RCU60" s="1451"/>
      <c r="RCV60" s="1447"/>
      <c r="RCW60" s="1448"/>
      <c r="RCX60" s="1448"/>
      <c r="RCY60" s="1448"/>
      <c r="RCZ60" s="1449"/>
      <c r="RDA60" s="1771"/>
      <c r="RDB60" s="1447"/>
      <c r="RDC60" s="1448"/>
      <c r="RDD60" s="1448"/>
      <c r="RDE60" s="1448"/>
      <c r="RDF60" s="1449"/>
      <c r="RDG60" s="1450"/>
      <c r="RDH60" s="1448"/>
      <c r="RDI60" s="1448"/>
      <c r="RDJ60" s="1448"/>
      <c r="RDK60" s="1451"/>
      <c r="RDL60" s="1447"/>
      <c r="RDM60" s="1448"/>
      <c r="RDN60" s="1448"/>
      <c r="RDO60" s="1448"/>
      <c r="RDP60" s="1449"/>
      <c r="RDQ60" s="1771"/>
      <c r="RDR60" s="1447"/>
      <c r="RDS60" s="1448"/>
      <c r="RDT60" s="1448"/>
      <c r="RDU60" s="1448"/>
      <c r="RDV60" s="1449"/>
      <c r="RDW60" s="1450"/>
      <c r="RDX60" s="1448"/>
      <c r="RDY60" s="1448"/>
      <c r="RDZ60" s="1448"/>
      <c r="REA60" s="1451"/>
      <c r="REB60" s="1447"/>
      <c r="REC60" s="1448"/>
      <c r="RED60" s="1448"/>
      <c r="REE60" s="1448"/>
      <c r="REF60" s="1449"/>
      <c r="REG60" s="1771"/>
      <c r="REH60" s="1447"/>
      <c r="REI60" s="1448"/>
      <c r="REJ60" s="1448"/>
      <c r="REK60" s="1448"/>
      <c r="REL60" s="1449"/>
      <c r="REM60" s="1450"/>
      <c r="REN60" s="1448"/>
      <c r="REO60" s="1448"/>
      <c r="REP60" s="1448"/>
      <c r="REQ60" s="1451"/>
      <c r="RER60" s="1447"/>
      <c r="RES60" s="1448"/>
      <c r="RET60" s="1448"/>
      <c r="REU60" s="1448"/>
      <c r="REV60" s="1449"/>
      <c r="REW60" s="1771"/>
      <c r="REX60" s="1447"/>
      <c r="REY60" s="1448"/>
      <c r="REZ60" s="1448"/>
      <c r="RFA60" s="1448"/>
      <c r="RFB60" s="1449"/>
      <c r="RFC60" s="1450"/>
      <c r="RFD60" s="1448"/>
      <c r="RFE60" s="1448"/>
      <c r="RFF60" s="1448"/>
      <c r="RFG60" s="1451"/>
      <c r="RFH60" s="1447"/>
      <c r="RFI60" s="1448"/>
      <c r="RFJ60" s="1448"/>
      <c r="RFK60" s="1448"/>
      <c r="RFL60" s="1449"/>
      <c r="RFM60" s="1771"/>
      <c r="RFN60" s="1447"/>
      <c r="RFO60" s="1448"/>
      <c r="RFP60" s="1448"/>
      <c r="RFQ60" s="1448"/>
      <c r="RFR60" s="1449"/>
      <c r="RFS60" s="1450"/>
      <c r="RFT60" s="1448"/>
      <c r="RFU60" s="1448"/>
      <c r="RFV60" s="1448"/>
      <c r="RFW60" s="1451"/>
      <c r="RFX60" s="1447"/>
      <c r="RFY60" s="1448"/>
      <c r="RFZ60" s="1448"/>
      <c r="RGA60" s="1448"/>
      <c r="RGB60" s="1449"/>
      <c r="RGC60" s="1771"/>
      <c r="RGD60" s="1447"/>
      <c r="RGE60" s="1448"/>
      <c r="RGF60" s="1448"/>
      <c r="RGG60" s="1448"/>
      <c r="RGH60" s="1449"/>
      <c r="RGI60" s="1450"/>
      <c r="RGJ60" s="1448"/>
      <c r="RGK60" s="1448"/>
      <c r="RGL60" s="1448"/>
      <c r="RGM60" s="1451"/>
      <c r="RGN60" s="1447"/>
      <c r="RGO60" s="1448"/>
      <c r="RGP60" s="1448"/>
      <c r="RGQ60" s="1448"/>
      <c r="RGR60" s="1449"/>
      <c r="RGS60" s="1771"/>
      <c r="RGT60" s="1447"/>
      <c r="RGU60" s="1448"/>
      <c r="RGV60" s="1448"/>
      <c r="RGW60" s="1448"/>
      <c r="RGX60" s="1449"/>
      <c r="RGY60" s="1450"/>
      <c r="RGZ60" s="1448"/>
      <c r="RHA60" s="1448"/>
      <c r="RHB60" s="1448"/>
      <c r="RHC60" s="1451"/>
      <c r="RHD60" s="1447"/>
      <c r="RHE60" s="1448"/>
      <c r="RHF60" s="1448"/>
      <c r="RHG60" s="1448"/>
      <c r="RHH60" s="1449"/>
      <c r="RHI60" s="1771"/>
      <c r="RHJ60" s="1447"/>
      <c r="RHK60" s="1448"/>
      <c r="RHL60" s="1448"/>
      <c r="RHM60" s="1448"/>
      <c r="RHN60" s="1449"/>
      <c r="RHO60" s="1450"/>
      <c r="RHP60" s="1448"/>
      <c r="RHQ60" s="1448"/>
      <c r="RHR60" s="1448"/>
      <c r="RHS60" s="1451"/>
      <c r="RHT60" s="1447"/>
      <c r="RHU60" s="1448"/>
      <c r="RHV60" s="1448"/>
      <c r="RHW60" s="1448"/>
      <c r="RHX60" s="1449"/>
      <c r="RHY60" s="1771"/>
      <c r="RHZ60" s="1447"/>
      <c r="RIA60" s="1448"/>
      <c r="RIB60" s="1448"/>
      <c r="RIC60" s="1448"/>
      <c r="RID60" s="1449"/>
      <c r="RIE60" s="1450"/>
      <c r="RIF60" s="1448"/>
      <c r="RIG60" s="1448"/>
      <c r="RIH60" s="1448"/>
      <c r="RII60" s="1451"/>
      <c r="RIJ60" s="1447"/>
      <c r="RIK60" s="1448"/>
      <c r="RIL60" s="1448"/>
      <c r="RIM60" s="1448"/>
      <c r="RIN60" s="1449"/>
      <c r="RIO60" s="1771"/>
      <c r="RIP60" s="1447"/>
      <c r="RIQ60" s="1448"/>
      <c r="RIR60" s="1448"/>
      <c r="RIS60" s="1448"/>
      <c r="RIT60" s="1449"/>
      <c r="RIU60" s="1450"/>
      <c r="RIV60" s="1448"/>
      <c r="RIW60" s="1448"/>
      <c r="RIX60" s="1448"/>
      <c r="RIY60" s="1451"/>
      <c r="RIZ60" s="1447"/>
      <c r="RJA60" s="1448"/>
      <c r="RJB60" s="1448"/>
      <c r="RJC60" s="1448"/>
      <c r="RJD60" s="1449"/>
      <c r="RJE60" s="1771"/>
      <c r="RJF60" s="1447"/>
      <c r="RJG60" s="1448"/>
      <c r="RJH60" s="1448"/>
      <c r="RJI60" s="1448"/>
      <c r="RJJ60" s="1449"/>
      <c r="RJK60" s="1450"/>
      <c r="RJL60" s="1448"/>
      <c r="RJM60" s="1448"/>
      <c r="RJN60" s="1448"/>
      <c r="RJO60" s="1451"/>
      <c r="RJP60" s="1447"/>
      <c r="RJQ60" s="1448"/>
      <c r="RJR60" s="1448"/>
      <c r="RJS60" s="1448"/>
      <c r="RJT60" s="1449"/>
      <c r="RJU60" s="1771"/>
      <c r="RJV60" s="1447"/>
      <c r="RJW60" s="1448"/>
      <c r="RJX60" s="1448"/>
      <c r="RJY60" s="1448"/>
      <c r="RJZ60" s="1449"/>
      <c r="RKA60" s="1450"/>
      <c r="RKB60" s="1448"/>
      <c r="RKC60" s="1448"/>
      <c r="RKD60" s="1448"/>
      <c r="RKE60" s="1451"/>
      <c r="RKF60" s="1447"/>
      <c r="RKG60" s="1448"/>
      <c r="RKH60" s="1448"/>
      <c r="RKI60" s="1448"/>
      <c r="RKJ60" s="1449"/>
      <c r="RKK60" s="1771"/>
      <c r="RKL60" s="1447"/>
      <c r="RKM60" s="1448"/>
      <c r="RKN60" s="1448"/>
      <c r="RKO60" s="1448"/>
      <c r="RKP60" s="1449"/>
      <c r="RKQ60" s="1450"/>
      <c r="RKR60" s="1448"/>
      <c r="RKS60" s="1448"/>
      <c r="RKT60" s="1448"/>
      <c r="RKU60" s="1451"/>
      <c r="RKV60" s="1447"/>
      <c r="RKW60" s="1448"/>
      <c r="RKX60" s="1448"/>
      <c r="RKY60" s="1448"/>
      <c r="RKZ60" s="1449"/>
      <c r="RLA60" s="1771"/>
      <c r="RLB60" s="1447"/>
      <c r="RLC60" s="1448"/>
      <c r="RLD60" s="1448"/>
      <c r="RLE60" s="1448"/>
      <c r="RLF60" s="1449"/>
      <c r="RLG60" s="1450"/>
      <c r="RLH60" s="1448"/>
      <c r="RLI60" s="1448"/>
      <c r="RLJ60" s="1448"/>
      <c r="RLK60" s="1451"/>
      <c r="RLL60" s="1447"/>
      <c r="RLM60" s="1448"/>
      <c r="RLN60" s="1448"/>
      <c r="RLO60" s="1448"/>
      <c r="RLP60" s="1449"/>
      <c r="RLQ60" s="1771"/>
      <c r="RLR60" s="1447"/>
      <c r="RLS60" s="1448"/>
      <c r="RLT60" s="1448"/>
      <c r="RLU60" s="1448"/>
      <c r="RLV60" s="1449"/>
      <c r="RLW60" s="1450"/>
      <c r="RLX60" s="1448"/>
      <c r="RLY60" s="1448"/>
      <c r="RLZ60" s="1448"/>
      <c r="RMA60" s="1451"/>
      <c r="RMB60" s="1447"/>
      <c r="RMC60" s="1448"/>
      <c r="RMD60" s="1448"/>
      <c r="RME60" s="1448"/>
      <c r="RMF60" s="1449"/>
      <c r="RMG60" s="1771"/>
      <c r="RMH60" s="1447"/>
      <c r="RMI60" s="1448"/>
      <c r="RMJ60" s="1448"/>
      <c r="RMK60" s="1448"/>
      <c r="RML60" s="1449"/>
      <c r="RMM60" s="1450"/>
      <c r="RMN60" s="1448"/>
      <c r="RMO60" s="1448"/>
      <c r="RMP60" s="1448"/>
      <c r="RMQ60" s="1451"/>
      <c r="RMR60" s="1447"/>
      <c r="RMS60" s="1448"/>
      <c r="RMT60" s="1448"/>
      <c r="RMU60" s="1448"/>
      <c r="RMV60" s="1449"/>
      <c r="RMW60" s="1771"/>
      <c r="RMX60" s="1447"/>
      <c r="RMY60" s="1448"/>
      <c r="RMZ60" s="1448"/>
      <c r="RNA60" s="1448"/>
      <c r="RNB60" s="1449"/>
      <c r="RNC60" s="1450"/>
      <c r="RND60" s="1448"/>
      <c r="RNE60" s="1448"/>
      <c r="RNF60" s="1448"/>
      <c r="RNG60" s="1451"/>
      <c r="RNH60" s="1447"/>
      <c r="RNI60" s="1448"/>
      <c r="RNJ60" s="1448"/>
      <c r="RNK60" s="1448"/>
      <c r="RNL60" s="1449"/>
      <c r="RNM60" s="1771"/>
      <c r="RNN60" s="1447"/>
      <c r="RNO60" s="1448"/>
      <c r="RNP60" s="1448"/>
      <c r="RNQ60" s="1448"/>
      <c r="RNR60" s="1449"/>
      <c r="RNS60" s="1450"/>
      <c r="RNT60" s="1448"/>
      <c r="RNU60" s="1448"/>
      <c r="RNV60" s="1448"/>
      <c r="RNW60" s="1451"/>
      <c r="RNX60" s="1447"/>
      <c r="RNY60" s="1448"/>
      <c r="RNZ60" s="1448"/>
      <c r="ROA60" s="1448"/>
      <c r="ROB60" s="1449"/>
      <c r="ROC60" s="1771"/>
      <c r="ROD60" s="1447"/>
      <c r="ROE60" s="1448"/>
      <c r="ROF60" s="1448"/>
      <c r="ROG60" s="1448"/>
      <c r="ROH60" s="1449"/>
      <c r="ROI60" s="1450"/>
      <c r="ROJ60" s="1448"/>
      <c r="ROK60" s="1448"/>
      <c r="ROL60" s="1448"/>
      <c r="ROM60" s="1451"/>
      <c r="RON60" s="1447"/>
      <c r="ROO60" s="1448"/>
      <c r="ROP60" s="1448"/>
      <c r="ROQ60" s="1448"/>
      <c r="ROR60" s="1449"/>
      <c r="ROS60" s="1771"/>
      <c r="ROT60" s="1447"/>
      <c r="ROU60" s="1448"/>
      <c r="ROV60" s="1448"/>
      <c r="ROW60" s="1448"/>
      <c r="ROX60" s="1449"/>
      <c r="ROY60" s="1450"/>
      <c r="ROZ60" s="1448"/>
      <c r="RPA60" s="1448"/>
      <c r="RPB60" s="1448"/>
      <c r="RPC60" s="1451"/>
      <c r="RPD60" s="1447"/>
      <c r="RPE60" s="1448"/>
      <c r="RPF60" s="1448"/>
      <c r="RPG60" s="1448"/>
      <c r="RPH60" s="1449"/>
      <c r="RPI60" s="1771"/>
      <c r="RPJ60" s="1447"/>
      <c r="RPK60" s="1448"/>
      <c r="RPL60" s="1448"/>
      <c r="RPM60" s="1448"/>
      <c r="RPN60" s="1449"/>
      <c r="RPO60" s="1450"/>
      <c r="RPP60" s="1448"/>
      <c r="RPQ60" s="1448"/>
      <c r="RPR60" s="1448"/>
      <c r="RPS60" s="1451"/>
      <c r="RPT60" s="1447"/>
      <c r="RPU60" s="1448"/>
      <c r="RPV60" s="1448"/>
      <c r="RPW60" s="1448"/>
      <c r="RPX60" s="1449"/>
      <c r="RPY60" s="1771"/>
      <c r="RPZ60" s="1447"/>
      <c r="RQA60" s="1448"/>
      <c r="RQB60" s="1448"/>
      <c r="RQC60" s="1448"/>
      <c r="RQD60" s="1449"/>
      <c r="RQE60" s="1450"/>
      <c r="RQF60" s="1448"/>
      <c r="RQG60" s="1448"/>
      <c r="RQH60" s="1448"/>
      <c r="RQI60" s="1451"/>
      <c r="RQJ60" s="1447"/>
      <c r="RQK60" s="1448"/>
      <c r="RQL60" s="1448"/>
      <c r="RQM60" s="1448"/>
      <c r="RQN60" s="1449"/>
      <c r="RQO60" s="1771"/>
      <c r="RQP60" s="1447"/>
      <c r="RQQ60" s="1448"/>
      <c r="RQR60" s="1448"/>
      <c r="RQS60" s="1448"/>
      <c r="RQT60" s="1449"/>
      <c r="RQU60" s="1450"/>
      <c r="RQV60" s="1448"/>
      <c r="RQW60" s="1448"/>
      <c r="RQX60" s="1448"/>
      <c r="RQY60" s="1451"/>
      <c r="RQZ60" s="1447"/>
      <c r="RRA60" s="1448"/>
      <c r="RRB60" s="1448"/>
      <c r="RRC60" s="1448"/>
      <c r="RRD60" s="1449"/>
      <c r="RRE60" s="1771"/>
      <c r="RRF60" s="1447"/>
      <c r="RRG60" s="1448"/>
      <c r="RRH60" s="1448"/>
      <c r="RRI60" s="1448"/>
      <c r="RRJ60" s="1449"/>
      <c r="RRK60" s="1450"/>
      <c r="RRL60" s="1448"/>
      <c r="RRM60" s="1448"/>
      <c r="RRN60" s="1448"/>
      <c r="RRO60" s="1451"/>
      <c r="RRP60" s="1447"/>
      <c r="RRQ60" s="1448"/>
      <c r="RRR60" s="1448"/>
      <c r="RRS60" s="1448"/>
      <c r="RRT60" s="1449"/>
      <c r="RRU60" s="1771"/>
      <c r="RRV60" s="1447"/>
      <c r="RRW60" s="1448"/>
      <c r="RRX60" s="1448"/>
      <c r="RRY60" s="1448"/>
      <c r="RRZ60" s="1449"/>
      <c r="RSA60" s="1450"/>
      <c r="RSB60" s="1448"/>
      <c r="RSC60" s="1448"/>
      <c r="RSD60" s="1448"/>
      <c r="RSE60" s="1451"/>
      <c r="RSF60" s="1447"/>
      <c r="RSG60" s="1448"/>
      <c r="RSH60" s="1448"/>
      <c r="RSI60" s="1448"/>
      <c r="RSJ60" s="1449"/>
      <c r="RSK60" s="1771"/>
      <c r="RSL60" s="1447"/>
      <c r="RSM60" s="1448"/>
      <c r="RSN60" s="1448"/>
      <c r="RSO60" s="1448"/>
      <c r="RSP60" s="1449"/>
      <c r="RSQ60" s="1450"/>
      <c r="RSR60" s="1448"/>
      <c r="RSS60" s="1448"/>
      <c r="RST60" s="1448"/>
      <c r="RSU60" s="1451"/>
      <c r="RSV60" s="1447"/>
      <c r="RSW60" s="1448"/>
      <c r="RSX60" s="1448"/>
      <c r="RSY60" s="1448"/>
      <c r="RSZ60" s="1449"/>
      <c r="RTA60" s="1771"/>
      <c r="RTB60" s="1447"/>
      <c r="RTC60" s="1448"/>
      <c r="RTD60" s="1448"/>
      <c r="RTE60" s="1448"/>
      <c r="RTF60" s="1449"/>
      <c r="RTG60" s="1450"/>
      <c r="RTH60" s="1448"/>
      <c r="RTI60" s="1448"/>
      <c r="RTJ60" s="1448"/>
      <c r="RTK60" s="1451"/>
      <c r="RTL60" s="1447"/>
      <c r="RTM60" s="1448"/>
      <c r="RTN60" s="1448"/>
      <c r="RTO60" s="1448"/>
      <c r="RTP60" s="1449"/>
      <c r="RTQ60" s="1771"/>
      <c r="RTR60" s="1447"/>
      <c r="RTS60" s="1448"/>
      <c r="RTT60" s="1448"/>
      <c r="RTU60" s="1448"/>
      <c r="RTV60" s="1449"/>
      <c r="RTW60" s="1450"/>
      <c r="RTX60" s="1448"/>
      <c r="RTY60" s="1448"/>
      <c r="RTZ60" s="1448"/>
      <c r="RUA60" s="1451"/>
      <c r="RUB60" s="1447"/>
      <c r="RUC60" s="1448"/>
      <c r="RUD60" s="1448"/>
      <c r="RUE60" s="1448"/>
      <c r="RUF60" s="1449"/>
      <c r="RUG60" s="1771"/>
      <c r="RUH60" s="1447"/>
      <c r="RUI60" s="1448"/>
      <c r="RUJ60" s="1448"/>
      <c r="RUK60" s="1448"/>
      <c r="RUL60" s="1449"/>
      <c r="RUM60" s="1450"/>
      <c r="RUN60" s="1448"/>
      <c r="RUO60" s="1448"/>
      <c r="RUP60" s="1448"/>
      <c r="RUQ60" s="1451"/>
      <c r="RUR60" s="1447"/>
      <c r="RUS60" s="1448"/>
      <c r="RUT60" s="1448"/>
      <c r="RUU60" s="1448"/>
      <c r="RUV60" s="1449"/>
      <c r="RUW60" s="1771"/>
      <c r="RUX60" s="1447"/>
      <c r="RUY60" s="1448"/>
      <c r="RUZ60" s="1448"/>
      <c r="RVA60" s="1448"/>
      <c r="RVB60" s="1449"/>
      <c r="RVC60" s="1450"/>
      <c r="RVD60" s="1448"/>
      <c r="RVE60" s="1448"/>
      <c r="RVF60" s="1448"/>
      <c r="RVG60" s="1451"/>
      <c r="RVH60" s="1447"/>
      <c r="RVI60" s="1448"/>
      <c r="RVJ60" s="1448"/>
      <c r="RVK60" s="1448"/>
      <c r="RVL60" s="1449"/>
      <c r="RVM60" s="1771"/>
      <c r="RVN60" s="1447"/>
      <c r="RVO60" s="1448"/>
      <c r="RVP60" s="1448"/>
      <c r="RVQ60" s="1448"/>
      <c r="RVR60" s="1449"/>
      <c r="RVS60" s="1450"/>
      <c r="RVT60" s="1448"/>
      <c r="RVU60" s="1448"/>
      <c r="RVV60" s="1448"/>
      <c r="RVW60" s="1451"/>
      <c r="RVX60" s="1447"/>
      <c r="RVY60" s="1448"/>
      <c r="RVZ60" s="1448"/>
      <c r="RWA60" s="1448"/>
      <c r="RWB60" s="1449"/>
      <c r="RWC60" s="1771"/>
      <c r="RWD60" s="1447"/>
      <c r="RWE60" s="1448"/>
      <c r="RWF60" s="1448"/>
      <c r="RWG60" s="1448"/>
      <c r="RWH60" s="1449"/>
      <c r="RWI60" s="1450"/>
      <c r="RWJ60" s="1448"/>
      <c r="RWK60" s="1448"/>
      <c r="RWL60" s="1448"/>
      <c r="RWM60" s="1451"/>
      <c r="RWN60" s="1447"/>
      <c r="RWO60" s="1448"/>
      <c r="RWP60" s="1448"/>
      <c r="RWQ60" s="1448"/>
      <c r="RWR60" s="1449"/>
      <c r="RWS60" s="1771"/>
      <c r="RWT60" s="1447"/>
      <c r="RWU60" s="1448"/>
      <c r="RWV60" s="1448"/>
      <c r="RWW60" s="1448"/>
      <c r="RWX60" s="1449"/>
      <c r="RWY60" s="1450"/>
      <c r="RWZ60" s="1448"/>
      <c r="RXA60" s="1448"/>
      <c r="RXB60" s="1448"/>
      <c r="RXC60" s="1451"/>
      <c r="RXD60" s="1447"/>
      <c r="RXE60" s="1448"/>
      <c r="RXF60" s="1448"/>
      <c r="RXG60" s="1448"/>
      <c r="RXH60" s="1449"/>
      <c r="RXI60" s="1771"/>
      <c r="RXJ60" s="1447"/>
      <c r="RXK60" s="1448"/>
      <c r="RXL60" s="1448"/>
      <c r="RXM60" s="1448"/>
      <c r="RXN60" s="1449"/>
      <c r="RXO60" s="1450"/>
      <c r="RXP60" s="1448"/>
      <c r="RXQ60" s="1448"/>
      <c r="RXR60" s="1448"/>
      <c r="RXS60" s="1451"/>
      <c r="RXT60" s="1447"/>
      <c r="RXU60" s="1448"/>
      <c r="RXV60" s="1448"/>
      <c r="RXW60" s="1448"/>
      <c r="RXX60" s="1449"/>
      <c r="RXY60" s="1771"/>
      <c r="RXZ60" s="1447"/>
      <c r="RYA60" s="1448"/>
      <c r="RYB60" s="1448"/>
      <c r="RYC60" s="1448"/>
      <c r="RYD60" s="1449"/>
      <c r="RYE60" s="1450"/>
      <c r="RYF60" s="1448"/>
      <c r="RYG60" s="1448"/>
      <c r="RYH60" s="1448"/>
      <c r="RYI60" s="1451"/>
      <c r="RYJ60" s="1447"/>
      <c r="RYK60" s="1448"/>
      <c r="RYL60" s="1448"/>
      <c r="RYM60" s="1448"/>
      <c r="RYN60" s="1449"/>
      <c r="RYO60" s="1771"/>
      <c r="RYP60" s="1447"/>
      <c r="RYQ60" s="1448"/>
      <c r="RYR60" s="1448"/>
      <c r="RYS60" s="1448"/>
      <c r="RYT60" s="1449"/>
      <c r="RYU60" s="1450"/>
      <c r="RYV60" s="1448"/>
      <c r="RYW60" s="1448"/>
      <c r="RYX60" s="1448"/>
      <c r="RYY60" s="1451"/>
      <c r="RYZ60" s="1447"/>
      <c r="RZA60" s="1448"/>
      <c r="RZB60" s="1448"/>
      <c r="RZC60" s="1448"/>
      <c r="RZD60" s="1449"/>
      <c r="RZE60" s="1771"/>
      <c r="RZF60" s="1447"/>
      <c r="RZG60" s="1448"/>
      <c r="RZH60" s="1448"/>
      <c r="RZI60" s="1448"/>
      <c r="RZJ60" s="1449"/>
      <c r="RZK60" s="1450"/>
      <c r="RZL60" s="1448"/>
      <c r="RZM60" s="1448"/>
      <c r="RZN60" s="1448"/>
      <c r="RZO60" s="1451"/>
      <c r="RZP60" s="1447"/>
      <c r="RZQ60" s="1448"/>
      <c r="RZR60" s="1448"/>
      <c r="RZS60" s="1448"/>
      <c r="RZT60" s="1449"/>
      <c r="RZU60" s="1771"/>
      <c r="RZV60" s="1447"/>
      <c r="RZW60" s="1448"/>
      <c r="RZX60" s="1448"/>
      <c r="RZY60" s="1448"/>
      <c r="RZZ60" s="1449"/>
      <c r="SAA60" s="1450"/>
      <c r="SAB60" s="1448"/>
      <c r="SAC60" s="1448"/>
      <c r="SAD60" s="1448"/>
      <c r="SAE60" s="1451"/>
      <c r="SAF60" s="1447"/>
      <c r="SAG60" s="1448"/>
      <c r="SAH60" s="1448"/>
      <c r="SAI60" s="1448"/>
      <c r="SAJ60" s="1449"/>
      <c r="SAK60" s="1771"/>
      <c r="SAL60" s="1447"/>
      <c r="SAM60" s="1448"/>
      <c r="SAN60" s="1448"/>
      <c r="SAO60" s="1448"/>
      <c r="SAP60" s="1449"/>
      <c r="SAQ60" s="1450"/>
      <c r="SAR60" s="1448"/>
      <c r="SAS60" s="1448"/>
      <c r="SAT60" s="1448"/>
      <c r="SAU60" s="1451"/>
      <c r="SAV60" s="1447"/>
      <c r="SAW60" s="1448"/>
      <c r="SAX60" s="1448"/>
      <c r="SAY60" s="1448"/>
      <c r="SAZ60" s="1449"/>
      <c r="SBA60" s="1771"/>
      <c r="SBB60" s="1447"/>
      <c r="SBC60" s="1448"/>
      <c r="SBD60" s="1448"/>
      <c r="SBE60" s="1448"/>
      <c r="SBF60" s="1449"/>
      <c r="SBG60" s="1450"/>
      <c r="SBH60" s="1448"/>
      <c r="SBI60" s="1448"/>
      <c r="SBJ60" s="1448"/>
      <c r="SBK60" s="1451"/>
      <c r="SBL60" s="1447"/>
      <c r="SBM60" s="1448"/>
      <c r="SBN60" s="1448"/>
      <c r="SBO60" s="1448"/>
      <c r="SBP60" s="1449"/>
      <c r="SBQ60" s="1771"/>
      <c r="SBR60" s="1447"/>
      <c r="SBS60" s="1448"/>
      <c r="SBT60" s="1448"/>
      <c r="SBU60" s="1448"/>
      <c r="SBV60" s="1449"/>
      <c r="SBW60" s="1450"/>
      <c r="SBX60" s="1448"/>
      <c r="SBY60" s="1448"/>
      <c r="SBZ60" s="1448"/>
      <c r="SCA60" s="1451"/>
      <c r="SCB60" s="1447"/>
      <c r="SCC60" s="1448"/>
      <c r="SCD60" s="1448"/>
      <c r="SCE60" s="1448"/>
      <c r="SCF60" s="1449"/>
      <c r="SCG60" s="1771"/>
      <c r="SCH60" s="1447"/>
      <c r="SCI60" s="1448"/>
      <c r="SCJ60" s="1448"/>
      <c r="SCK60" s="1448"/>
      <c r="SCL60" s="1449"/>
      <c r="SCM60" s="1450"/>
      <c r="SCN60" s="1448"/>
      <c r="SCO60" s="1448"/>
      <c r="SCP60" s="1448"/>
      <c r="SCQ60" s="1451"/>
      <c r="SCR60" s="1447"/>
      <c r="SCS60" s="1448"/>
      <c r="SCT60" s="1448"/>
      <c r="SCU60" s="1448"/>
      <c r="SCV60" s="1449"/>
      <c r="SCW60" s="1771"/>
      <c r="SCX60" s="1447"/>
      <c r="SCY60" s="1448"/>
      <c r="SCZ60" s="1448"/>
      <c r="SDA60" s="1448"/>
      <c r="SDB60" s="1449"/>
      <c r="SDC60" s="1450"/>
      <c r="SDD60" s="1448"/>
      <c r="SDE60" s="1448"/>
      <c r="SDF60" s="1448"/>
      <c r="SDG60" s="1451"/>
      <c r="SDH60" s="1447"/>
      <c r="SDI60" s="1448"/>
      <c r="SDJ60" s="1448"/>
      <c r="SDK60" s="1448"/>
      <c r="SDL60" s="1449"/>
      <c r="SDM60" s="1771"/>
      <c r="SDN60" s="1447"/>
      <c r="SDO60" s="1448"/>
      <c r="SDP60" s="1448"/>
      <c r="SDQ60" s="1448"/>
      <c r="SDR60" s="1449"/>
      <c r="SDS60" s="1450"/>
      <c r="SDT60" s="1448"/>
      <c r="SDU60" s="1448"/>
      <c r="SDV60" s="1448"/>
      <c r="SDW60" s="1451"/>
      <c r="SDX60" s="1447"/>
      <c r="SDY60" s="1448"/>
      <c r="SDZ60" s="1448"/>
      <c r="SEA60" s="1448"/>
      <c r="SEB60" s="1449"/>
      <c r="SEC60" s="1771"/>
      <c r="SED60" s="1447"/>
      <c r="SEE60" s="1448"/>
      <c r="SEF60" s="1448"/>
      <c r="SEG60" s="1448"/>
      <c r="SEH60" s="1449"/>
      <c r="SEI60" s="1450"/>
      <c r="SEJ60" s="1448"/>
      <c r="SEK60" s="1448"/>
      <c r="SEL60" s="1448"/>
      <c r="SEM60" s="1451"/>
      <c r="SEN60" s="1447"/>
      <c r="SEO60" s="1448"/>
      <c r="SEP60" s="1448"/>
      <c r="SEQ60" s="1448"/>
      <c r="SER60" s="1449"/>
      <c r="SES60" s="1771"/>
      <c r="SET60" s="1447"/>
      <c r="SEU60" s="1448"/>
      <c r="SEV60" s="1448"/>
      <c r="SEW60" s="1448"/>
      <c r="SEX60" s="1449"/>
      <c r="SEY60" s="1450"/>
      <c r="SEZ60" s="1448"/>
      <c r="SFA60" s="1448"/>
      <c r="SFB60" s="1448"/>
      <c r="SFC60" s="1451"/>
      <c r="SFD60" s="1447"/>
      <c r="SFE60" s="1448"/>
      <c r="SFF60" s="1448"/>
      <c r="SFG60" s="1448"/>
      <c r="SFH60" s="1449"/>
      <c r="SFI60" s="1771"/>
      <c r="SFJ60" s="1447"/>
      <c r="SFK60" s="1448"/>
      <c r="SFL60" s="1448"/>
      <c r="SFM60" s="1448"/>
      <c r="SFN60" s="1449"/>
      <c r="SFO60" s="1450"/>
      <c r="SFP60" s="1448"/>
      <c r="SFQ60" s="1448"/>
      <c r="SFR60" s="1448"/>
      <c r="SFS60" s="1451"/>
      <c r="SFT60" s="1447"/>
      <c r="SFU60" s="1448"/>
      <c r="SFV60" s="1448"/>
      <c r="SFW60" s="1448"/>
      <c r="SFX60" s="1449"/>
      <c r="SFY60" s="1771"/>
      <c r="SFZ60" s="1447"/>
      <c r="SGA60" s="1448"/>
      <c r="SGB60" s="1448"/>
      <c r="SGC60" s="1448"/>
      <c r="SGD60" s="1449"/>
      <c r="SGE60" s="1450"/>
      <c r="SGF60" s="1448"/>
      <c r="SGG60" s="1448"/>
      <c r="SGH60" s="1448"/>
      <c r="SGI60" s="1451"/>
      <c r="SGJ60" s="1447"/>
      <c r="SGK60" s="1448"/>
      <c r="SGL60" s="1448"/>
      <c r="SGM60" s="1448"/>
      <c r="SGN60" s="1449"/>
      <c r="SGO60" s="1771"/>
      <c r="SGP60" s="1447"/>
      <c r="SGQ60" s="1448"/>
      <c r="SGR60" s="1448"/>
      <c r="SGS60" s="1448"/>
      <c r="SGT60" s="1449"/>
      <c r="SGU60" s="1450"/>
      <c r="SGV60" s="1448"/>
      <c r="SGW60" s="1448"/>
      <c r="SGX60" s="1448"/>
      <c r="SGY60" s="1451"/>
      <c r="SGZ60" s="1447"/>
      <c r="SHA60" s="1448"/>
      <c r="SHB60" s="1448"/>
      <c r="SHC60" s="1448"/>
      <c r="SHD60" s="1449"/>
      <c r="SHE60" s="1771"/>
      <c r="SHF60" s="1447"/>
      <c r="SHG60" s="1448"/>
      <c r="SHH60" s="1448"/>
      <c r="SHI60" s="1448"/>
      <c r="SHJ60" s="1449"/>
      <c r="SHK60" s="1450"/>
      <c r="SHL60" s="1448"/>
      <c r="SHM60" s="1448"/>
      <c r="SHN60" s="1448"/>
      <c r="SHO60" s="1451"/>
      <c r="SHP60" s="1447"/>
      <c r="SHQ60" s="1448"/>
      <c r="SHR60" s="1448"/>
      <c r="SHS60" s="1448"/>
      <c r="SHT60" s="1449"/>
      <c r="SHU60" s="1771"/>
      <c r="SHV60" s="1447"/>
      <c r="SHW60" s="1448"/>
      <c r="SHX60" s="1448"/>
      <c r="SHY60" s="1448"/>
      <c r="SHZ60" s="1449"/>
      <c r="SIA60" s="1450"/>
      <c r="SIB60" s="1448"/>
      <c r="SIC60" s="1448"/>
      <c r="SID60" s="1448"/>
      <c r="SIE60" s="1451"/>
      <c r="SIF60" s="1447"/>
      <c r="SIG60" s="1448"/>
      <c r="SIH60" s="1448"/>
      <c r="SII60" s="1448"/>
      <c r="SIJ60" s="1449"/>
      <c r="SIK60" s="1771"/>
      <c r="SIL60" s="1447"/>
      <c r="SIM60" s="1448"/>
      <c r="SIN60" s="1448"/>
      <c r="SIO60" s="1448"/>
      <c r="SIP60" s="1449"/>
      <c r="SIQ60" s="1450"/>
      <c r="SIR60" s="1448"/>
      <c r="SIS60" s="1448"/>
      <c r="SIT60" s="1448"/>
      <c r="SIU60" s="1451"/>
      <c r="SIV60" s="1447"/>
      <c r="SIW60" s="1448"/>
      <c r="SIX60" s="1448"/>
      <c r="SIY60" s="1448"/>
      <c r="SIZ60" s="1449"/>
      <c r="SJA60" s="1771"/>
      <c r="SJB60" s="1447"/>
      <c r="SJC60" s="1448"/>
      <c r="SJD60" s="1448"/>
      <c r="SJE60" s="1448"/>
      <c r="SJF60" s="1449"/>
      <c r="SJG60" s="1450"/>
      <c r="SJH60" s="1448"/>
      <c r="SJI60" s="1448"/>
      <c r="SJJ60" s="1448"/>
      <c r="SJK60" s="1451"/>
      <c r="SJL60" s="1447"/>
      <c r="SJM60" s="1448"/>
      <c r="SJN60" s="1448"/>
      <c r="SJO60" s="1448"/>
      <c r="SJP60" s="1449"/>
      <c r="SJQ60" s="1771"/>
      <c r="SJR60" s="1447"/>
      <c r="SJS60" s="1448"/>
      <c r="SJT60" s="1448"/>
      <c r="SJU60" s="1448"/>
      <c r="SJV60" s="1449"/>
      <c r="SJW60" s="1450"/>
      <c r="SJX60" s="1448"/>
      <c r="SJY60" s="1448"/>
      <c r="SJZ60" s="1448"/>
      <c r="SKA60" s="1451"/>
      <c r="SKB60" s="1447"/>
      <c r="SKC60" s="1448"/>
      <c r="SKD60" s="1448"/>
      <c r="SKE60" s="1448"/>
      <c r="SKF60" s="1449"/>
      <c r="SKG60" s="1771"/>
      <c r="SKH60" s="1447"/>
      <c r="SKI60" s="1448"/>
      <c r="SKJ60" s="1448"/>
      <c r="SKK60" s="1448"/>
      <c r="SKL60" s="1449"/>
      <c r="SKM60" s="1450"/>
      <c r="SKN60" s="1448"/>
      <c r="SKO60" s="1448"/>
      <c r="SKP60" s="1448"/>
      <c r="SKQ60" s="1451"/>
      <c r="SKR60" s="1447"/>
      <c r="SKS60" s="1448"/>
      <c r="SKT60" s="1448"/>
      <c r="SKU60" s="1448"/>
      <c r="SKV60" s="1449"/>
      <c r="SKW60" s="1771"/>
      <c r="SKX60" s="1447"/>
      <c r="SKY60" s="1448"/>
      <c r="SKZ60" s="1448"/>
      <c r="SLA60" s="1448"/>
      <c r="SLB60" s="1449"/>
      <c r="SLC60" s="1450"/>
      <c r="SLD60" s="1448"/>
      <c r="SLE60" s="1448"/>
      <c r="SLF60" s="1448"/>
      <c r="SLG60" s="1451"/>
      <c r="SLH60" s="1447"/>
      <c r="SLI60" s="1448"/>
      <c r="SLJ60" s="1448"/>
      <c r="SLK60" s="1448"/>
      <c r="SLL60" s="1449"/>
      <c r="SLM60" s="1771"/>
      <c r="SLN60" s="1447"/>
      <c r="SLO60" s="1448"/>
      <c r="SLP60" s="1448"/>
      <c r="SLQ60" s="1448"/>
      <c r="SLR60" s="1449"/>
      <c r="SLS60" s="1450"/>
      <c r="SLT60" s="1448"/>
      <c r="SLU60" s="1448"/>
      <c r="SLV60" s="1448"/>
      <c r="SLW60" s="1451"/>
      <c r="SLX60" s="1447"/>
      <c r="SLY60" s="1448"/>
      <c r="SLZ60" s="1448"/>
      <c r="SMA60" s="1448"/>
      <c r="SMB60" s="1449"/>
      <c r="SMC60" s="1771"/>
      <c r="SMD60" s="1447"/>
      <c r="SME60" s="1448"/>
      <c r="SMF60" s="1448"/>
      <c r="SMG60" s="1448"/>
      <c r="SMH60" s="1449"/>
      <c r="SMI60" s="1450"/>
      <c r="SMJ60" s="1448"/>
      <c r="SMK60" s="1448"/>
      <c r="SML60" s="1448"/>
      <c r="SMM60" s="1451"/>
      <c r="SMN60" s="1447"/>
      <c r="SMO60" s="1448"/>
      <c r="SMP60" s="1448"/>
      <c r="SMQ60" s="1448"/>
      <c r="SMR60" s="1449"/>
      <c r="SMS60" s="1771"/>
      <c r="SMT60" s="1447"/>
      <c r="SMU60" s="1448"/>
      <c r="SMV60" s="1448"/>
      <c r="SMW60" s="1448"/>
      <c r="SMX60" s="1449"/>
      <c r="SMY60" s="1450"/>
      <c r="SMZ60" s="1448"/>
      <c r="SNA60" s="1448"/>
      <c r="SNB60" s="1448"/>
      <c r="SNC60" s="1451"/>
      <c r="SND60" s="1447"/>
      <c r="SNE60" s="1448"/>
      <c r="SNF60" s="1448"/>
      <c r="SNG60" s="1448"/>
      <c r="SNH60" s="1449"/>
      <c r="SNI60" s="1771"/>
      <c r="SNJ60" s="1447"/>
      <c r="SNK60" s="1448"/>
      <c r="SNL60" s="1448"/>
      <c r="SNM60" s="1448"/>
      <c r="SNN60" s="1449"/>
      <c r="SNO60" s="1450"/>
      <c r="SNP60" s="1448"/>
      <c r="SNQ60" s="1448"/>
      <c r="SNR60" s="1448"/>
      <c r="SNS60" s="1451"/>
      <c r="SNT60" s="1447"/>
      <c r="SNU60" s="1448"/>
      <c r="SNV60" s="1448"/>
      <c r="SNW60" s="1448"/>
      <c r="SNX60" s="1449"/>
      <c r="SNY60" s="1771"/>
      <c r="SNZ60" s="1447"/>
      <c r="SOA60" s="1448"/>
      <c r="SOB60" s="1448"/>
      <c r="SOC60" s="1448"/>
      <c r="SOD60" s="1449"/>
      <c r="SOE60" s="1450"/>
      <c r="SOF60" s="1448"/>
      <c r="SOG60" s="1448"/>
      <c r="SOH60" s="1448"/>
      <c r="SOI60" s="1451"/>
      <c r="SOJ60" s="1447"/>
      <c r="SOK60" s="1448"/>
      <c r="SOL60" s="1448"/>
      <c r="SOM60" s="1448"/>
      <c r="SON60" s="1449"/>
      <c r="SOO60" s="1771"/>
      <c r="SOP60" s="1447"/>
      <c r="SOQ60" s="1448"/>
      <c r="SOR60" s="1448"/>
      <c r="SOS60" s="1448"/>
      <c r="SOT60" s="1449"/>
      <c r="SOU60" s="1450"/>
      <c r="SOV60" s="1448"/>
      <c r="SOW60" s="1448"/>
      <c r="SOX60" s="1448"/>
      <c r="SOY60" s="1451"/>
      <c r="SOZ60" s="1447"/>
      <c r="SPA60" s="1448"/>
      <c r="SPB60" s="1448"/>
      <c r="SPC60" s="1448"/>
      <c r="SPD60" s="1449"/>
      <c r="SPE60" s="1771"/>
      <c r="SPF60" s="1447"/>
      <c r="SPG60" s="1448"/>
      <c r="SPH60" s="1448"/>
      <c r="SPI60" s="1448"/>
      <c r="SPJ60" s="1449"/>
      <c r="SPK60" s="1450"/>
      <c r="SPL60" s="1448"/>
      <c r="SPM60" s="1448"/>
      <c r="SPN60" s="1448"/>
      <c r="SPO60" s="1451"/>
      <c r="SPP60" s="1447"/>
      <c r="SPQ60" s="1448"/>
      <c r="SPR60" s="1448"/>
      <c r="SPS60" s="1448"/>
      <c r="SPT60" s="1449"/>
      <c r="SPU60" s="1771"/>
      <c r="SPV60" s="1447"/>
      <c r="SPW60" s="1448"/>
      <c r="SPX60" s="1448"/>
      <c r="SPY60" s="1448"/>
      <c r="SPZ60" s="1449"/>
      <c r="SQA60" s="1450"/>
      <c r="SQB60" s="1448"/>
      <c r="SQC60" s="1448"/>
      <c r="SQD60" s="1448"/>
      <c r="SQE60" s="1451"/>
      <c r="SQF60" s="1447"/>
      <c r="SQG60" s="1448"/>
      <c r="SQH60" s="1448"/>
      <c r="SQI60" s="1448"/>
      <c r="SQJ60" s="1449"/>
      <c r="SQK60" s="1771"/>
      <c r="SQL60" s="1447"/>
      <c r="SQM60" s="1448"/>
      <c r="SQN60" s="1448"/>
      <c r="SQO60" s="1448"/>
      <c r="SQP60" s="1449"/>
      <c r="SQQ60" s="1450"/>
      <c r="SQR60" s="1448"/>
      <c r="SQS60" s="1448"/>
      <c r="SQT60" s="1448"/>
      <c r="SQU60" s="1451"/>
      <c r="SQV60" s="1447"/>
      <c r="SQW60" s="1448"/>
      <c r="SQX60" s="1448"/>
      <c r="SQY60" s="1448"/>
      <c r="SQZ60" s="1449"/>
      <c r="SRA60" s="1771"/>
      <c r="SRB60" s="1447"/>
      <c r="SRC60" s="1448"/>
      <c r="SRD60" s="1448"/>
      <c r="SRE60" s="1448"/>
      <c r="SRF60" s="1449"/>
      <c r="SRG60" s="1450"/>
      <c r="SRH60" s="1448"/>
      <c r="SRI60" s="1448"/>
      <c r="SRJ60" s="1448"/>
      <c r="SRK60" s="1451"/>
      <c r="SRL60" s="1447"/>
      <c r="SRM60" s="1448"/>
      <c r="SRN60" s="1448"/>
      <c r="SRO60" s="1448"/>
      <c r="SRP60" s="1449"/>
      <c r="SRQ60" s="1771"/>
      <c r="SRR60" s="1447"/>
      <c r="SRS60" s="1448"/>
      <c r="SRT60" s="1448"/>
      <c r="SRU60" s="1448"/>
      <c r="SRV60" s="1449"/>
      <c r="SRW60" s="1450"/>
      <c r="SRX60" s="1448"/>
      <c r="SRY60" s="1448"/>
      <c r="SRZ60" s="1448"/>
      <c r="SSA60" s="1451"/>
      <c r="SSB60" s="1447"/>
      <c r="SSC60" s="1448"/>
      <c r="SSD60" s="1448"/>
      <c r="SSE60" s="1448"/>
      <c r="SSF60" s="1449"/>
      <c r="SSG60" s="1771"/>
      <c r="SSH60" s="1447"/>
      <c r="SSI60" s="1448"/>
      <c r="SSJ60" s="1448"/>
      <c r="SSK60" s="1448"/>
      <c r="SSL60" s="1449"/>
      <c r="SSM60" s="1450"/>
      <c r="SSN60" s="1448"/>
      <c r="SSO60" s="1448"/>
      <c r="SSP60" s="1448"/>
      <c r="SSQ60" s="1451"/>
      <c r="SSR60" s="1447"/>
      <c r="SSS60" s="1448"/>
      <c r="SST60" s="1448"/>
      <c r="SSU60" s="1448"/>
      <c r="SSV60" s="1449"/>
      <c r="SSW60" s="1771"/>
      <c r="SSX60" s="1447"/>
      <c r="SSY60" s="1448"/>
      <c r="SSZ60" s="1448"/>
      <c r="STA60" s="1448"/>
      <c r="STB60" s="1449"/>
      <c r="STC60" s="1450"/>
      <c r="STD60" s="1448"/>
      <c r="STE60" s="1448"/>
      <c r="STF60" s="1448"/>
      <c r="STG60" s="1451"/>
      <c r="STH60" s="1447"/>
      <c r="STI60" s="1448"/>
      <c r="STJ60" s="1448"/>
      <c r="STK60" s="1448"/>
      <c r="STL60" s="1449"/>
      <c r="STM60" s="1771"/>
      <c r="STN60" s="1447"/>
      <c r="STO60" s="1448"/>
      <c r="STP60" s="1448"/>
      <c r="STQ60" s="1448"/>
      <c r="STR60" s="1449"/>
      <c r="STS60" s="1450"/>
      <c r="STT60" s="1448"/>
      <c r="STU60" s="1448"/>
      <c r="STV60" s="1448"/>
      <c r="STW60" s="1451"/>
      <c r="STX60" s="1447"/>
      <c r="STY60" s="1448"/>
      <c r="STZ60" s="1448"/>
      <c r="SUA60" s="1448"/>
      <c r="SUB60" s="1449"/>
      <c r="SUC60" s="1771"/>
      <c r="SUD60" s="1447"/>
      <c r="SUE60" s="1448"/>
      <c r="SUF60" s="1448"/>
      <c r="SUG60" s="1448"/>
      <c r="SUH60" s="1449"/>
      <c r="SUI60" s="1450"/>
      <c r="SUJ60" s="1448"/>
      <c r="SUK60" s="1448"/>
      <c r="SUL60" s="1448"/>
      <c r="SUM60" s="1451"/>
      <c r="SUN60" s="1447"/>
      <c r="SUO60" s="1448"/>
      <c r="SUP60" s="1448"/>
      <c r="SUQ60" s="1448"/>
      <c r="SUR60" s="1449"/>
      <c r="SUS60" s="1771"/>
      <c r="SUT60" s="1447"/>
      <c r="SUU60" s="1448"/>
      <c r="SUV60" s="1448"/>
      <c r="SUW60" s="1448"/>
      <c r="SUX60" s="1449"/>
      <c r="SUY60" s="1450"/>
      <c r="SUZ60" s="1448"/>
      <c r="SVA60" s="1448"/>
      <c r="SVB60" s="1448"/>
      <c r="SVC60" s="1451"/>
      <c r="SVD60" s="1447"/>
      <c r="SVE60" s="1448"/>
      <c r="SVF60" s="1448"/>
      <c r="SVG60" s="1448"/>
      <c r="SVH60" s="1449"/>
      <c r="SVI60" s="1771"/>
      <c r="SVJ60" s="1447"/>
      <c r="SVK60" s="1448"/>
      <c r="SVL60" s="1448"/>
      <c r="SVM60" s="1448"/>
      <c r="SVN60" s="1449"/>
      <c r="SVO60" s="1450"/>
      <c r="SVP60" s="1448"/>
      <c r="SVQ60" s="1448"/>
      <c r="SVR60" s="1448"/>
      <c r="SVS60" s="1451"/>
      <c r="SVT60" s="1447"/>
      <c r="SVU60" s="1448"/>
      <c r="SVV60" s="1448"/>
      <c r="SVW60" s="1448"/>
      <c r="SVX60" s="1449"/>
      <c r="SVY60" s="1771"/>
      <c r="SVZ60" s="1447"/>
      <c r="SWA60" s="1448"/>
      <c r="SWB60" s="1448"/>
      <c r="SWC60" s="1448"/>
      <c r="SWD60" s="1449"/>
      <c r="SWE60" s="1450"/>
      <c r="SWF60" s="1448"/>
      <c r="SWG60" s="1448"/>
      <c r="SWH60" s="1448"/>
      <c r="SWI60" s="1451"/>
      <c r="SWJ60" s="1447"/>
      <c r="SWK60" s="1448"/>
      <c r="SWL60" s="1448"/>
      <c r="SWM60" s="1448"/>
      <c r="SWN60" s="1449"/>
      <c r="SWO60" s="1771"/>
      <c r="SWP60" s="1447"/>
      <c r="SWQ60" s="1448"/>
      <c r="SWR60" s="1448"/>
      <c r="SWS60" s="1448"/>
      <c r="SWT60" s="1449"/>
      <c r="SWU60" s="1450"/>
      <c r="SWV60" s="1448"/>
      <c r="SWW60" s="1448"/>
      <c r="SWX60" s="1448"/>
      <c r="SWY60" s="1451"/>
      <c r="SWZ60" s="1447"/>
      <c r="SXA60" s="1448"/>
      <c r="SXB60" s="1448"/>
      <c r="SXC60" s="1448"/>
      <c r="SXD60" s="1449"/>
      <c r="SXE60" s="1771"/>
      <c r="SXF60" s="1447"/>
      <c r="SXG60" s="1448"/>
      <c r="SXH60" s="1448"/>
      <c r="SXI60" s="1448"/>
      <c r="SXJ60" s="1449"/>
      <c r="SXK60" s="1450"/>
      <c r="SXL60" s="1448"/>
      <c r="SXM60" s="1448"/>
      <c r="SXN60" s="1448"/>
      <c r="SXO60" s="1451"/>
      <c r="SXP60" s="1447"/>
      <c r="SXQ60" s="1448"/>
      <c r="SXR60" s="1448"/>
      <c r="SXS60" s="1448"/>
      <c r="SXT60" s="1449"/>
      <c r="SXU60" s="1771"/>
      <c r="SXV60" s="1447"/>
      <c r="SXW60" s="1448"/>
      <c r="SXX60" s="1448"/>
      <c r="SXY60" s="1448"/>
      <c r="SXZ60" s="1449"/>
      <c r="SYA60" s="1450"/>
      <c r="SYB60" s="1448"/>
      <c r="SYC60" s="1448"/>
      <c r="SYD60" s="1448"/>
      <c r="SYE60" s="1451"/>
      <c r="SYF60" s="1447"/>
      <c r="SYG60" s="1448"/>
      <c r="SYH60" s="1448"/>
      <c r="SYI60" s="1448"/>
      <c r="SYJ60" s="1449"/>
      <c r="SYK60" s="1771"/>
      <c r="SYL60" s="1447"/>
      <c r="SYM60" s="1448"/>
      <c r="SYN60" s="1448"/>
      <c r="SYO60" s="1448"/>
      <c r="SYP60" s="1449"/>
      <c r="SYQ60" s="1450"/>
      <c r="SYR60" s="1448"/>
      <c r="SYS60" s="1448"/>
      <c r="SYT60" s="1448"/>
      <c r="SYU60" s="1451"/>
      <c r="SYV60" s="1447"/>
      <c r="SYW60" s="1448"/>
      <c r="SYX60" s="1448"/>
      <c r="SYY60" s="1448"/>
      <c r="SYZ60" s="1449"/>
      <c r="SZA60" s="1771"/>
      <c r="SZB60" s="1447"/>
      <c r="SZC60" s="1448"/>
      <c r="SZD60" s="1448"/>
      <c r="SZE60" s="1448"/>
      <c r="SZF60" s="1449"/>
      <c r="SZG60" s="1450"/>
      <c r="SZH60" s="1448"/>
      <c r="SZI60" s="1448"/>
      <c r="SZJ60" s="1448"/>
      <c r="SZK60" s="1451"/>
      <c r="SZL60" s="1447"/>
      <c r="SZM60" s="1448"/>
      <c r="SZN60" s="1448"/>
      <c r="SZO60" s="1448"/>
      <c r="SZP60" s="1449"/>
      <c r="SZQ60" s="1771"/>
      <c r="SZR60" s="1447"/>
      <c r="SZS60" s="1448"/>
      <c r="SZT60" s="1448"/>
      <c r="SZU60" s="1448"/>
      <c r="SZV60" s="1449"/>
      <c r="SZW60" s="1450"/>
      <c r="SZX60" s="1448"/>
      <c r="SZY60" s="1448"/>
      <c r="SZZ60" s="1448"/>
      <c r="TAA60" s="1451"/>
      <c r="TAB60" s="1447"/>
      <c r="TAC60" s="1448"/>
      <c r="TAD60" s="1448"/>
      <c r="TAE60" s="1448"/>
      <c r="TAF60" s="1449"/>
      <c r="TAG60" s="1771"/>
      <c r="TAH60" s="1447"/>
      <c r="TAI60" s="1448"/>
      <c r="TAJ60" s="1448"/>
      <c r="TAK60" s="1448"/>
      <c r="TAL60" s="1449"/>
      <c r="TAM60" s="1450"/>
      <c r="TAN60" s="1448"/>
      <c r="TAO60" s="1448"/>
      <c r="TAP60" s="1448"/>
      <c r="TAQ60" s="1451"/>
      <c r="TAR60" s="1447"/>
      <c r="TAS60" s="1448"/>
      <c r="TAT60" s="1448"/>
      <c r="TAU60" s="1448"/>
      <c r="TAV60" s="1449"/>
      <c r="TAW60" s="1771"/>
      <c r="TAX60" s="1447"/>
      <c r="TAY60" s="1448"/>
      <c r="TAZ60" s="1448"/>
      <c r="TBA60" s="1448"/>
      <c r="TBB60" s="1449"/>
      <c r="TBC60" s="1450"/>
      <c r="TBD60" s="1448"/>
      <c r="TBE60" s="1448"/>
      <c r="TBF60" s="1448"/>
      <c r="TBG60" s="1451"/>
      <c r="TBH60" s="1447"/>
      <c r="TBI60" s="1448"/>
      <c r="TBJ60" s="1448"/>
      <c r="TBK60" s="1448"/>
      <c r="TBL60" s="1449"/>
      <c r="TBM60" s="1771"/>
      <c r="TBN60" s="1447"/>
      <c r="TBO60" s="1448"/>
      <c r="TBP60" s="1448"/>
      <c r="TBQ60" s="1448"/>
      <c r="TBR60" s="1449"/>
      <c r="TBS60" s="1450"/>
      <c r="TBT60" s="1448"/>
      <c r="TBU60" s="1448"/>
      <c r="TBV60" s="1448"/>
      <c r="TBW60" s="1451"/>
      <c r="TBX60" s="1447"/>
      <c r="TBY60" s="1448"/>
      <c r="TBZ60" s="1448"/>
      <c r="TCA60" s="1448"/>
      <c r="TCB60" s="1449"/>
      <c r="TCC60" s="1771"/>
      <c r="TCD60" s="1447"/>
      <c r="TCE60" s="1448"/>
      <c r="TCF60" s="1448"/>
      <c r="TCG60" s="1448"/>
      <c r="TCH60" s="1449"/>
      <c r="TCI60" s="1450"/>
      <c r="TCJ60" s="1448"/>
      <c r="TCK60" s="1448"/>
      <c r="TCL60" s="1448"/>
      <c r="TCM60" s="1451"/>
      <c r="TCN60" s="1447"/>
      <c r="TCO60" s="1448"/>
      <c r="TCP60" s="1448"/>
      <c r="TCQ60" s="1448"/>
      <c r="TCR60" s="1449"/>
      <c r="TCS60" s="1771"/>
      <c r="TCT60" s="1447"/>
      <c r="TCU60" s="1448"/>
      <c r="TCV60" s="1448"/>
      <c r="TCW60" s="1448"/>
      <c r="TCX60" s="1449"/>
      <c r="TCY60" s="1450"/>
      <c r="TCZ60" s="1448"/>
      <c r="TDA60" s="1448"/>
      <c r="TDB60" s="1448"/>
      <c r="TDC60" s="1451"/>
      <c r="TDD60" s="1447"/>
      <c r="TDE60" s="1448"/>
      <c r="TDF60" s="1448"/>
      <c r="TDG60" s="1448"/>
      <c r="TDH60" s="1449"/>
      <c r="TDI60" s="1771"/>
      <c r="TDJ60" s="1447"/>
      <c r="TDK60" s="1448"/>
      <c r="TDL60" s="1448"/>
      <c r="TDM60" s="1448"/>
      <c r="TDN60" s="1449"/>
      <c r="TDO60" s="1450"/>
      <c r="TDP60" s="1448"/>
      <c r="TDQ60" s="1448"/>
      <c r="TDR60" s="1448"/>
      <c r="TDS60" s="1451"/>
      <c r="TDT60" s="1447"/>
      <c r="TDU60" s="1448"/>
      <c r="TDV60" s="1448"/>
      <c r="TDW60" s="1448"/>
      <c r="TDX60" s="1449"/>
      <c r="TDY60" s="1771"/>
      <c r="TDZ60" s="1447"/>
      <c r="TEA60" s="1448"/>
      <c r="TEB60" s="1448"/>
      <c r="TEC60" s="1448"/>
      <c r="TED60" s="1449"/>
      <c r="TEE60" s="1450"/>
      <c r="TEF60" s="1448"/>
      <c r="TEG60" s="1448"/>
      <c r="TEH60" s="1448"/>
      <c r="TEI60" s="1451"/>
      <c r="TEJ60" s="1447"/>
      <c r="TEK60" s="1448"/>
      <c r="TEL60" s="1448"/>
      <c r="TEM60" s="1448"/>
      <c r="TEN60" s="1449"/>
      <c r="TEO60" s="1771"/>
      <c r="TEP60" s="1447"/>
      <c r="TEQ60" s="1448"/>
      <c r="TER60" s="1448"/>
      <c r="TES60" s="1448"/>
      <c r="TET60" s="1449"/>
      <c r="TEU60" s="1450"/>
      <c r="TEV60" s="1448"/>
      <c r="TEW60" s="1448"/>
      <c r="TEX60" s="1448"/>
      <c r="TEY60" s="1451"/>
      <c r="TEZ60" s="1447"/>
      <c r="TFA60" s="1448"/>
      <c r="TFB60" s="1448"/>
      <c r="TFC60" s="1448"/>
      <c r="TFD60" s="1449"/>
      <c r="TFE60" s="1771"/>
      <c r="TFF60" s="1447"/>
      <c r="TFG60" s="1448"/>
      <c r="TFH60" s="1448"/>
      <c r="TFI60" s="1448"/>
      <c r="TFJ60" s="1449"/>
      <c r="TFK60" s="1450"/>
      <c r="TFL60" s="1448"/>
      <c r="TFM60" s="1448"/>
      <c r="TFN60" s="1448"/>
      <c r="TFO60" s="1451"/>
      <c r="TFP60" s="1447"/>
      <c r="TFQ60" s="1448"/>
      <c r="TFR60" s="1448"/>
      <c r="TFS60" s="1448"/>
      <c r="TFT60" s="1449"/>
      <c r="TFU60" s="1771"/>
      <c r="TFV60" s="1447"/>
      <c r="TFW60" s="1448"/>
      <c r="TFX60" s="1448"/>
      <c r="TFY60" s="1448"/>
      <c r="TFZ60" s="1449"/>
      <c r="TGA60" s="1450"/>
      <c r="TGB60" s="1448"/>
      <c r="TGC60" s="1448"/>
      <c r="TGD60" s="1448"/>
      <c r="TGE60" s="1451"/>
      <c r="TGF60" s="1447"/>
      <c r="TGG60" s="1448"/>
      <c r="TGH60" s="1448"/>
      <c r="TGI60" s="1448"/>
      <c r="TGJ60" s="1449"/>
      <c r="TGK60" s="1771"/>
      <c r="TGL60" s="1447"/>
      <c r="TGM60" s="1448"/>
      <c r="TGN60" s="1448"/>
      <c r="TGO60" s="1448"/>
      <c r="TGP60" s="1449"/>
      <c r="TGQ60" s="1450"/>
      <c r="TGR60" s="1448"/>
      <c r="TGS60" s="1448"/>
      <c r="TGT60" s="1448"/>
      <c r="TGU60" s="1451"/>
      <c r="TGV60" s="1447"/>
      <c r="TGW60" s="1448"/>
      <c r="TGX60" s="1448"/>
      <c r="TGY60" s="1448"/>
      <c r="TGZ60" s="1449"/>
      <c r="THA60" s="1771"/>
      <c r="THB60" s="1447"/>
      <c r="THC60" s="1448"/>
      <c r="THD60" s="1448"/>
      <c r="THE60" s="1448"/>
      <c r="THF60" s="1449"/>
      <c r="THG60" s="1450"/>
      <c r="THH60" s="1448"/>
      <c r="THI60" s="1448"/>
      <c r="THJ60" s="1448"/>
      <c r="THK60" s="1451"/>
      <c r="THL60" s="1447"/>
      <c r="THM60" s="1448"/>
      <c r="THN60" s="1448"/>
      <c r="THO60" s="1448"/>
      <c r="THP60" s="1449"/>
      <c r="THQ60" s="1771"/>
      <c r="THR60" s="1447"/>
      <c r="THS60" s="1448"/>
      <c r="THT60" s="1448"/>
      <c r="THU60" s="1448"/>
      <c r="THV60" s="1449"/>
      <c r="THW60" s="1450"/>
      <c r="THX60" s="1448"/>
      <c r="THY60" s="1448"/>
      <c r="THZ60" s="1448"/>
      <c r="TIA60" s="1451"/>
      <c r="TIB60" s="1447"/>
      <c r="TIC60" s="1448"/>
      <c r="TID60" s="1448"/>
      <c r="TIE60" s="1448"/>
      <c r="TIF60" s="1449"/>
      <c r="TIG60" s="1771"/>
      <c r="TIH60" s="1447"/>
      <c r="TII60" s="1448"/>
      <c r="TIJ60" s="1448"/>
      <c r="TIK60" s="1448"/>
      <c r="TIL60" s="1449"/>
      <c r="TIM60" s="1450"/>
      <c r="TIN60" s="1448"/>
      <c r="TIO60" s="1448"/>
      <c r="TIP60" s="1448"/>
      <c r="TIQ60" s="1451"/>
      <c r="TIR60" s="1447"/>
      <c r="TIS60" s="1448"/>
      <c r="TIT60" s="1448"/>
      <c r="TIU60" s="1448"/>
      <c r="TIV60" s="1449"/>
      <c r="TIW60" s="1771"/>
      <c r="TIX60" s="1447"/>
      <c r="TIY60" s="1448"/>
      <c r="TIZ60" s="1448"/>
      <c r="TJA60" s="1448"/>
      <c r="TJB60" s="1449"/>
      <c r="TJC60" s="1450"/>
      <c r="TJD60" s="1448"/>
      <c r="TJE60" s="1448"/>
      <c r="TJF60" s="1448"/>
      <c r="TJG60" s="1451"/>
      <c r="TJH60" s="1447"/>
      <c r="TJI60" s="1448"/>
      <c r="TJJ60" s="1448"/>
      <c r="TJK60" s="1448"/>
      <c r="TJL60" s="1449"/>
      <c r="TJM60" s="1771"/>
      <c r="TJN60" s="1447"/>
      <c r="TJO60" s="1448"/>
      <c r="TJP60" s="1448"/>
      <c r="TJQ60" s="1448"/>
      <c r="TJR60" s="1449"/>
      <c r="TJS60" s="1450"/>
      <c r="TJT60" s="1448"/>
      <c r="TJU60" s="1448"/>
      <c r="TJV60" s="1448"/>
      <c r="TJW60" s="1451"/>
      <c r="TJX60" s="1447"/>
      <c r="TJY60" s="1448"/>
      <c r="TJZ60" s="1448"/>
      <c r="TKA60" s="1448"/>
      <c r="TKB60" s="1449"/>
      <c r="TKC60" s="1771"/>
      <c r="TKD60" s="1447"/>
      <c r="TKE60" s="1448"/>
      <c r="TKF60" s="1448"/>
      <c r="TKG60" s="1448"/>
      <c r="TKH60" s="1449"/>
      <c r="TKI60" s="1450"/>
      <c r="TKJ60" s="1448"/>
      <c r="TKK60" s="1448"/>
      <c r="TKL60" s="1448"/>
      <c r="TKM60" s="1451"/>
      <c r="TKN60" s="1447"/>
      <c r="TKO60" s="1448"/>
      <c r="TKP60" s="1448"/>
      <c r="TKQ60" s="1448"/>
      <c r="TKR60" s="1449"/>
      <c r="TKS60" s="1771"/>
      <c r="TKT60" s="1447"/>
      <c r="TKU60" s="1448"/>
      <c r="TKV60" s="1448"/>
      <c r="TKW60" s="1448"/>
      <c r="TKX60" s="1449"/>
      <c r="TKY60" s="1450"/>
      <c r="TKZ60" s="1448"/>
      <c r="TLA60" s="1448"/>
      <c r="TLB60" s="1448"/>
      <c r="TLC60" s="1451"/>
      <c r="TLD60" s="1447"/>
      <c r="TLE60" s="1448"/>
      <c r="TLF60" s="1448"/>
      <c r="TLG60" s="1448"/>
      <c r="TLH60" s="1449"/>
      <c r="TLI60" s="1771"/>
      <c r="TLJ60" s="1447"/>
      <c r="TLK60" s="1448"/>
      <c r="TLL60" s="1448"/>
      <c r="TLM60" s="1448"/>
      <c r="TLN60" s="1449"/>
      <c r="TLO60" s="1450"/>
      <c r="TLP60" s="1448"/>
      <c r="TLQ60" s="1448"/>
      <c r="TLR60" s="1448"/>
      <c r="TLS60" s="1451"/>
      <c r="TLT60" s="1447"/>
      <c r="TLU60" s="1448"/>
      <c r="TLV60" s="1448"/>
      <c r="TLW60" s="1448"/>
      <c r="TLX60" s="1449"/>
      <c r="TLY60" s="1771"/>
      <c r="TLZ60" s="1447"/>
      <c r="TMA60" s="1448"/>
      <c r="TMB60" s="1448"/>
      <c r="TMC60" s="1448"/>
      <c r="TMD60" s="1449"/>
      <c r="TME60" s="1450"/>
      <c r="TMF60" s="1448"/>
      <c r="TMG60" s="1448"/>
      <c r="TMH60" s="1448"/>
      <c r="TMI60" s="1451"/>
      <c r="TMJ60" s="1447"/>
      <c r="TMK60" s="1448"/>
      <c r="TML60" s="1448"/>
      <c r="TMM60" s="1448"/>
      <c r="TMN60" s="1449"/>
      <c r="TMO60" s="1771"/>
      <c r="TMP60" s="1447"/>
      <c r="TMQ60" s="1448"/>
      <c r="TMR60" s="1448"/>
      <c r="TMS60" s="1448"/>
      <c r="TMT60" s="1449"/>
      <c r="TMU60" s="1450"/>
      <c r="TMV60" s="1448"/>
      <c r="TMW60" s="1448"/>
      <c r="TMX60" s="1448"/>
      <c r="TMY60" s="1451"/>
      <c r="TMZ60" s="1447"/>
      <c r="TNA60" s="1448"/>
      <c r="TNB60" s="1448"/>
      <c r="TNC60" s="1448"/>
      <c r="TND60" s="1449"/>
      <c r="TNE60" s="1771"/>
      <c r="TNF60" s="1447"/>
      <c r="TNG60" s="1448"/>
      <c r="TNH60" s="1448"/>
      <c r="TNI60" s="1448"/>
      <c r="TNJ60" s="1449"/>
      <c r="TNK60" s="1450"/>
      <c r="TNL60" s="1448"/>
      <c r="TNM60" s="1448"/>
      <c r="TNN60" s="1448"/>
      <c r="TNO60" s="1451"/>
      <c r="TNP60" s="1447"/>
      <c r="TNQ60" s="1448"/>
      <c r="TNR60" s="1448"/>
      <c r="TNS60" s="1448"/>
      <c r="TNT60" s="1449"/>
      <c r="TNU60" s="1771"/>
      <c r="TNV60" s="1447"/>
      <c r="TNW60" s="1448"/>
      <c r="TNX60" s="1448"/>
      <c r="TNY60" s="1448"/>
      <c r="TNZ60" s="1449"/>
      <c r="TOA60" s="1450"/>
      <c r="TOB60" s="1448"/>
      <c r="TOC60" s="1448"/>
      <c r="TOD60" s="1448"/>
      <c r="TOE60" s="1451"/>
      <c r="TOF60" s="1447"/>
      <c r="TOG60" s="1448"/>
      <c r="TOH60" s="1448"/>
      <c r="TOI60" s="1448"/>
      <c r="TOJ60" s="1449"/>
      <c r="TOK60" s="1771"/>
      <c r="TOL60" s="1447"/>
      <c r="TOM60" s="1448"/>
      <c r="TON60" s="1448"/>
      <c r="TOO60" s="1448"/>
      <c r="TOP60" s="1449"/>
      <c r="TOQ60" s="1450"/>
      <c r="TOR60" s="1448"/>
      <c r="TOS60" s="1448"/>
      <c r="TOT60" s="1448"/>
      <c r="TOU60" s="1451"/>
      <c r="TOV60" s="1447"/>
      <c r="TOW60" s="1448"/>
      <c r="TOX60" s="1448"/>
      <c r="TOY60" s="1448"/>
      <c r="TOZ60" s="1449"/>
      <c r="TPA60" s="1771"/>
      <c r="TPB60" s="1447"/>
      <c r="TPC60" s="1448"/>
      <c r="TPD60" s="1448"/>
      <c r="TPE60" s="1448"/>
      <c r="TPF60" s="1449"/>
      <c r="TPG60" s="1450"/>
      <c r="TPH60" s="1448"/>
      <c r="TPI60" s="1448"/>
      <c r="TPJ60" s="1448"/>
      <c r="TPK60" s="1451"/>
      <c r="TPL60" s="1447"/>
      <c r="TPM60" s="1448"/>
      <c r="TPN60" s="1448"/>
      <c r="TPO60" s="1448"/>
      <c r="TPP60" s="1449"/>
      <c r="TPQ60" s="1771"/>
      <c r="TPR60" s="1447"/>
      <c r="TPS60" s="1448"/>
      <c r="TPT60" s="1448"/>
      <c r="TPU60" s="1448"/>
      <c r="TPV60" s="1449"/>
      <c r="TPW60" s="1450"/>
      <c r="TPX60" s="1448"/>
      <c r="TPY60" s="1448"/>
      <c r="TPZ60" s="1448"/>
      <c r="TQA60" s="1451"/>
      <c r="TQB60" s="1447"/>
      <c r="TQC60" s="1448"/>
      <c r="TQD60" s="1448"/>
      <c r="TQE60" s="1448"/>
      <c r="TQF60" s="1449"/>
      <c r="TQG60" s="1771"/>
      <c r="TQH60" s="1447"/>
      <c r="TQI60" s="1448"/>
      <c r="TQJ60" s="1448"/>
      <c r="TQK60" s="1448"/>
      <c r="TQL60" s="1449"/>
      <c r="TQM60" s="1450"/>
      <c r="TQN60" s="1448"/>
      <c r="TQO60" s="1448"/>
      <c r="TQP60" s="1448"/>
      <c r="TQQ60" s="1451"/>
      <c r="TQR60" s="1447"/>
      <c r="TQS60" s="1448"/>
      <c r="TQT60" s="1448"/>
      <c r="TQU60" s="1448"/>
      <c r="TQV60" s="1449"/>
      <c r="TQW60" s="1771"/>
      <c r="TQX60" s="1447"/>
      <c r="TQY60" s="1448"/>
      <c r="TQZ60" s="1448"/>
      <c r="TRA60" s="1448"/>
      <c r="TRB60" s="1449"/>
      <c r="TRC60" s="1450"/>
      <c r="TRD60" s="1448"/>
      <c r="TRE60" s="1448"/>
      <c r="TRF60" s="1448"/>
      <c r="TRG60" s="1451"/>
      <c r="TRH60" s="1447"/>
      <c r="TRI60" s="1448"/>
      <c r="TRJ60" s="1448"/>
      <c r="TRK60" s="1448"/>
      <c r="TRL60" s="1449"/>
      <c r="TRM60" s="1771"/>
      <c r="TRN60" s="1447"/>
      <c r="TRO60" s="1448"/>
      <c r="TRP60" s="1448"/>
      <c r="TRQ60" s="1448"/>
      <c r="TRR60" s="1449"/>
      <c r="TRS60" s="1450"/>
      <c r="TRT60" s="1448"/>
      <c r="TRU60" s="1448"/>
      <c r="TRV60" s="1448"/>
      <c r="TRW60" s="1451"/>
      <c r="TRX60" s="1447"/>
      <c r="TRY60" s="1448"/>
      <c r="TRZ60" s="1448"/>
      <c r="TSA60" s="1448"/>
      <c r="TSB60" s="1449"/>
      <c r="TSC60" s="1771"/>
      <c r="TSD60" s="1447"/>
      <c r="TSE60" s="1448"/>
      <c r="TSF60" s="1448"/>
      <c r="TSG60" s="1448"/>
      <c r="TSH60" s="1449"/>
      <c r="TSI60" s="1450"/>
      <c r="TSJ60" s="1448"/>
      <c r="TSK60" s="1448"/>
      <c r="TSL60" s="1448"/>
      <c r="TSM60" s="1451"/>
      <c r="TSN60" s="1447"/>
      <c r="TSO60" s="1448"/>
      <c r="TSP60" s="1448"/>
      <c r="TSQ60" s="1448"/>
      <c r="TSR60" s="1449"/>
      <c r="TSS60" s="1771"/>
      <c r="TST60" s="1447"/>
      <c r="TSU60" s="1448"/>
      <c r="TSV60" s="1448"/>
      <c r="TSW60" s="1448"/>
      <c r="TSX60" s="1449"/>
      <c r="TSY60" s="1450"/>
      <c r="TSZ60" s="1448"/>
      <c r="TTA60" s="1448"/>
      <c r="TTB60" s="1448"/>
      <c r="TTC60" s="1451"/>
      <c r="TTD60" s="1447"/>
      <c r="TTE60" s="1448"/>
      <c r="TTF60" s="1448"/>
      <c r="TTG60" s="1448"/>
      <c r="TTH60" s="1449"/>
      <c r="TTI60" s="1771"/>
      <c r="TTJ60" s="1447"/>
      <c r="TTK60" s="1448"/>
      <c r="TTL60" s="1448"/>
      <c r="TTM60" s="1448"/>
      <c r="TTN60" s="1449"/>
      <c r="TTO60" s="1450"/>
      <c r="TTP60" s="1448"/>
      <c r="TTQ60" s="1448"/>
      <c r="TTR60" s="1448"/>
      <c r="TTS60" s="1451"/>
      <c r="TTT60" s="1447"/>
      <c r="TTU60" s="1448"/>
      <c r="TTV60" s="1448"/>
      <c r="TTW60" s="1448"/>
      <c r="TTX60" s="1449"/>
      <c r="TTY60" s="1771"/>
      <c r="TTZ60" s="1447"/>
      <c r="TUA60" s="1448"/>
      <c r="TUB60" s="1448"/>
      <c r="TUC60" s="1448"/>
      <c r="TUD60" s="1449"/>
      <c r="TUE60" s="1450"/>
      <c r="TUF60" s="1448"/>
      <c r="TUG60" s="1448"/>
      <c r="TUH60" s="1448"/>
      <c r="TUI60" s="1451"/>
      <c r="TUJ60" s="1447"/>
      <c r="TUK60" s="1448"/>
      <c r="TUL60" s="1448"/>
      <c r="TUM60" s="1448"/>
      <c r="TUN60" s="1449"/>
      <c r="TUO60" s="1771"/>
      <c r="TUP60" s="1447"/>
      <c r="TUQ60" s="1448"/>
      <c r="TUR60" s="1448"/>
      <c r="TUS60" s="1448"/>
      <c r="TUT60" s="1449"/>
      <c r="TUU60" s="1450"/>
      <c r="TUV60" s="1448"/>
      <c r="TUW60" s="1448"/>
      <c r="TUX60" s="1448"/>
      <c r="TUY60" s="1451"/>
      <c r="TUZ60" s="1447"/>
      <c r="TVA60" s="1448"/>
      <c r="TVB60" s="1448"/>
      <c r="TVC60" s="1448"/>
      <c r="TVD60" s="1449"/>
      <c r="TVE60" s="1771"/>
      <c r="TVF60" s="1447"/>
      <c r="TVG60" s="1448"/>
      <c r="TVH60" s="1448"/>
      <c r="TVI60" s="1448"/>
      <c r="TVJ60" s="1449"/>
      <c r="TVK60" s="1450"/>
      <c r="TVL60" s="1448"/>
      <c r="TVM60" s="1448"/>
      <c r="TVN60" s="1448"/>
      <c r="TVO60" s="1451"/>
      <c r="TVP60" s="1447"/>
      <c r="TVQ60" s="1448"/>
      <c r="TVR60" s="1448"/>
      <c r="TVS60" s="1448"/>
      <c r="TVT60" s="1449"/>
      <c r="TVU60" s="1771"/>
      <c r="TVV60" s="1447"/>
      <c r="TVW60" s="1448"/>
      <c r="TVX60" s="1448"/>
      <c r="TVY60" s="1448"/>
      <c r="TVZ60" s="1449"/>
      <c r="TWA60" s="1450"/>
      <c r="TWB60" s="1448"/>
      <c r="TWC60" s="1448"/>
      <c r="TWD60" s="1448"/>
      <c r="TWE60" s="1451"/>
      <c r="TWF60" s="1447"/>
      <c r="TWG60" s="1448"/>
      <c r="TWH60" s="1448"/>
      <c r="TWI60" s="1448"/>
      <c r="TWJ60" s="1449"/>
      <c r="TWK60" s="1771"/>
      <c r="TWL60" s="1447"/>
      <c r="TWM60" s="1448"/>
      <c r="TWN60" s="1448"/>
      <c r="TWO60" s="1448"/>
      <c r="TWP60" s="1449"/>
      <c r="TWQ60" s="1450"/>
      <c r="TWR60" s="1448"/>
      <c r="TWS60" s="1448"/>
      <c r="TWT60" s="1448"/>
      <c r="TWU60" s="1451"/>
      <c r="TWV60" s="1447"/>
      <c r="TWW60" s="1448"/>
      <c r="TWX60" s="1448"/>
      <c r="TWY60" s="1448"/>
      <c r="TWZ60" s="1449"/>
      <c r="TXA60" s="1771"/>
      <c r="TXB60" s="1447"/>
      <c r="TXC60" s="1448"/>
      <c r="TXD60" s="1448"/>
      <c r="TXE60" s="1448"/>
      <c r="TXF60" s="1449"/>
      <c r="TXG60" s="1450"/>
      <c r="TXH60" s="1448"/>
      <c r="TXI60" s="1448"/>
      <c r="TXJ60" s="1448"/>
      <c r="TXK60" s="1451"/>
      <c r="TXL60" s="1447"/>
      <c r="TXM60" s="1448"/>
      <c r="TXN60" s="1448"/>
      <c r="TXO60" s="1448"/>
      <c r="TXP60" s="1449"/>
      <c r="TXQ60" s="1771"/>
      <c r="TXR60" s="1447"/>
      <c r="TXS60" s="1448"/>
      <c r="TXT60" s="1448"/>
      <c r="TXU60" s="1448"/>
      <c r="TXV60" s="1449"/>
      <c r="TXW60" s="1450"/>
      <c r="TXX60" s="1448"/>
      <c r="TXY60" s="1448"/>
      <c r="TXZ60" s="1448"/>
      <c r="TYA60" s="1451"/>
      <c r="TYB60" s="1447"/>
      <c r="TYC60" s="1448"/>
      <c r="TYD60" s="1448"/>
      <c r="TYE60" s="1448"/>
      <c r="TYF60" s="1449"/>
      <c r="TYG60" s="1771"/>
      <c r="TYH60" s="1447"/>
      <c r="TYI60" s="1448"/>
      <c r="TYJ60" s="1448"/>
      <c r="TYK60" s="1448"/>
      <c r="TYL60" s="1449"/>
      <c r="TYM60" s="1450"/>
      <c r="TYN60" s="1448"/>
      <c r="TYO60" s="1448"/>
      <c r="TYP60" s="1448"/>
      <c r="TYQ60" s="1451"/>
      <c r="TYR60" s="1447"/>
      <c r="TYS60" s="1448"/>
      <c r="TYT60" s="1448"/>
      <c r="TYU60" s="1448"/>
      <c r="TYV60" s="1449"/>
      <c r="TYW60" s="1771"/>
      <c r="TYX60" s="1447"/>
      <c r="TYY60" s="1448"/>
      <c r="TYZ60" s="1448"/>
      <c r="TZA60" s="1448"/>
      <c r="TZB60" s="1449"/>
      <c r="TZC60" s="1450"/>
      <c r="TZD60" s="1448"/>
      <c r="TZE60" s="1448"/>
      <c r="TZF60" s="1448"/>
      <c r="TZG60" s="1451"/>
      <c r="TZH60" s="1447"/>
      <c r="TZI60" s="1448"/>
      <c r="TZJ60" s="1448"/>
      <c r="TZK60" s="1448"/>
      <c r="TZL60" s="1449"/>
      <c r="TZM60" s="1771"/>
      <c r="TZN60" s="1447"/>
      <c r="TZO60" s="1448"/>
      <c r="TZP60" s="1448"/>
      <c r="TZQ60" s="1448"/>
      <c r="TZR60" s="1449"/>
      <c r="TZS60" s="1450"/>
      <c r="TZT60" s="1448"/>
      <c r="TZU60" s="1448"/>
      <c r="TZV60" s="1448"/>
      <c r="TZW60" s="1451"/>
      <c r="TZX60" s="1447"/>
      <c r="TZY60" s="1448"/>
      <c r="TZZ60" s="1448"/>
      <c r="UAA60" s="1448"/>
      <c r="UAB60" s="1449"/>
      <c r="UAC60" s="1771"/>
      <c r="UAD60" s="1447"/>
      <c r="UAE60" s="1448"/>
      <c r="UAF60" s="1448"/>
      <c r="UAG60" s="1448"/>
      <c r="UAH60" s="1449"/>
      <c r="UAI60" s="1450"/>
      <c r="UAJ60" s="1448"/>
      <c r="UAK60" s="1448"/>
      <c r="UAL60" s="1448"/>
      <c r="UAM60" s="1451"/>
      <c r="UAN60" s="1447"/>
      <c r="UAO60" s="1448"/>
      <c r="UAP60" s="1448"/>
      <c r="UAQ60" s="1448"/>
      <c r="UAR60" s="1449"/>
      <c r="UAS60" s="1771"/>
      <c r="UAT60" s="1447"/>
      <c r="UAU60" s="1448"/>
      <c r="UAV60" s="1448"/>
      <c r="UAW60" s="1448"/>
      <c r="UAX60" s="1449"/>
      <c r="UAY60" s="1450"/>
      <c r="UAZ60" s="1448"/>
      <c r="UBA60" s="1448"/>
      <c r="UBB60" s="1448"/>
      <c r="UBC60" s="1451"/>
      <c r="UBD60" s="1447"/>
      <c r="UBE60" s="1448"/>
      <c r="UBF60" s="1448"/>
      <c r="UBG60" s="1448"/>
      <c r="UBH60" s="1449"/>
      <c r="UBI60" s="1771"/>
      <c r="UBJ60" s="1447"/>
      <c r="UBK60" s="1448"/>
      <c r="UBL60" s="1448"/>
      <c r="UBM60" s="1448"/>
      <c r="UBN60" s="1449"/>
      <c r="UBO60" s="1450"/>
      <c r="UBP60" s="1448"/>
      <c r="UBQ60" s="1448"/>
      <c r="UBR60" s="1448"/>
      <c r="UBS60" s="1451"/>
      <c r="UBT60" s="1447"/>
      <c r="UBU60" s="1448"/>
      <c r="UBV60" s="1448"/>
      <c r="UBW60" s="1448"/>
      <c r="UBX60" s="1449"/>
      <c r="UBY60" s="1771"/>
      <c r="UBZ60" s="1447"/>
      <c r="UCA60" s="1448"/>
      <c r="UCB60" s="1448"/>
      <c r="UCC60" s="1448"/>
      <c r="UCD60" s="1449"/>
      <c r="UCE60" s="1450"/>
      <c r="UCF60" s="1448"/>
      <c r="UCG60" s="1448"/>
      <c r="UCH60" s="1448"/>
      <c r="UCI60" s="1451"/>
      <c r="UCJ60" s="1447"/>
      <c r="UCK60" s="1448"/>
      <c r="UCL60" s="1448"/>
      <c r="UCM60" s="1448"/>
      <c r="UCN60" s="1449"/>
      <c r="UCO60" s="1771"/>
      <c r="UCP60" s="1447"/>
      <c r="UCQ60" s="1448"/>
      <c r="UCR60" s="1448"/>
      <c r="UCS60" s="1448"/>
      <c r="UCT60" s="1449"/>
      <c r="UCU60" s="1450"/>
      <c r="UCV60" s="1448"/>
      <c r="UCW60" s="1448"/>
      <c r="UCX60" s="1448"/>
      <c r="UCY60" s="1451"/>
      <c r="UCZ60" s="1447"/>
      <c r="UDA60" s="1448"/>
      <c r="UDB60" s="1448"/>
      <c r="UDC60" s="1448"/>
      <c r="UDD60" s="1449"/>
      <c r="UDE60" s="1771"/>
      <c r="UDF60" s="1447"/>
      <c r="UDG60" s="1448"/>
      <c r="UDH60" s="1448"/>
      <c r="UDI60" s="1448"/>
      <c r="UDJ60" s="1449"/>
      <c r="UDK60" s="1450"/>
      <c r="UDL60" s="1448"/>
      <c r="UDM60" s="1448"/>
      <c r="UDN60" s="1448"/>
      <c r="UDO60" s="1451"/>
      <c r="UDP60" s="1447"/>
      <c r="UDQ60" s="1448"/>
      <c r="UDR60" s="1448"/>
      <c r="UDS60" s="1448"/>
      <c r="UDT60" s="1449"/>
      <c r="UDU60" s="1771"/>
      <c r="UDV60" s="1447"/>
      <c r="UDW60" s="1448"/>
      <c r="UDX60" s="1448"/>
      <c r="UDY60" s="1448"/>
      <c r="UDZ60" s="1449"/>
      <c r="UEA60" s="1450"/>
      <c r="UEB60" s="1448"/>
      <c r="UEC60" s="1448"/>
      <c r="UED60" s="1448"/>
      <c r="UEE60" s="1451"/>
      <c r="UEF60" s="1447"/>
      <c r="UEG60" s="1448"/>
      <c r="UEH60" s="1448"/>
      <c r="UEI60" s="1448"/>
      <c r="UEJ60" s="1449"/>
      <c r="UEK60" s="1771"/>
      <c r="UEL60" s="1447"/>
      <c r="UEM60" s="1448"/>
      <c r="UEN60" s="1448"/>
      <c r="UEO60" s="1448"/>
      <c r="UEP60" s="1449"/>
      <c r="UEQ60" s="1450"/>
      <c r="UER60" s="1448"/>
      <c r="UES60" s="1448"/>
      <c r="UET60" s="1448"/>
      <c r="UEU60" s="1451"/>
      <c r="UEV60" s="1447"/>
      <c r="UEW60" s="1448"/>
      <c r="UEX60" s="1448"/>
      <c r="UEY60" s="1448"/>
      <c r="UEZ60" s="1449"/>
      <c r="UFA60" s="1771"/>
      <c r="UFB60" s="1447"/>
      <c r="UFC60" s="1448"/>
      <c r="UFD60" s="1448"/>
      <c r="UFE60" s="1448"/>
      <c r="UFF60" s="1449"/>
      <c r="UFG60" s="1450"/>
      <c r="UFH60" s="1448"/>
      <c r="UFI60" s="1448"/>
      <c r="UFJ60" s="1448"/>
      <c r="UFK60" s="1451"/>
      <c r="UFL60" s="1447"/>
      <c r="UFM60" s="1448"/>
      <c r="UFN60" s="1448"/>
      <c r="UFO60" s="1448"/>
      <c r="UFP60" s="1449"/>
      <c r="UFQ60" s="1771"/>
      <c r="UFR60" s="1447"/>
      <c r="UFS60" s="1448"/>
      <c r="UFT60" s="1448"/>
      <c r="UFU60" s="1448"/>
      <c r="UFV60" s="1449"/>
      <c r="UFW60" s="1450"/>
      <c r="UFX60" s="1448"/>
      <c r="UFY60" s="1448"/>
      <c r="UFZ60" s="1448"/>
      <c r="UGA60" s="1451"/>
      <c r="UGB60" s="1447"/>
      <c r="UGC60" s="1448"/>
      <c r="UGD60" s="1448"/>
      <c r="UGE60" s="1448"/>
      <c r="UGF60" s="1449"/>
      <c r="UGG60" s="1771"/>
      <c r="UGH60" s="1447"/>
      <c r="UGI60" s="1448"/>
      <c r="UGJ60" s="1448"/>
      <c r="UGK60" s="1448"/>
      <c r="UGL60" s="1449"/>
      <c r="UGM60" s="1450"/>
      <c r="UGN60" s="1448"/>
      <c r="UGO60" s="1448"/>
      <c r="UGP60" s="1448"/>
      <c r="UGQ60" s="1451"/>
      <c r="UGR60" s="1447"/>
      <c r="UGS60" s="1448"/>
      <c r="UGT60" s="1448"/>
      <c r="UGU60" s="1448"/>
      <c r="UGV60" s="1449"/>
      <c r="UGW60" s="1771"/>
      <c r="UGX60" s="1447"/>
      <c r="UGY60" s="1448"/>
      <c r="UGZ60" s="1448"/>
      <c r="UHA60" s="1448"/>
      <c r="UHB60" s="1449"/>
      <c r="UHC60" s="1450"/>
      <c r="UHD60" s="1448"/>
      <c r="UHE60" s="1448"/>
      <c r="UHF60" s="1448"/>
      <c r="UHG60" s="1451"/>
      <c r="UHH60" s="1447"/>
      <c r="UHI60" s="1448"/>
      <c r="UHJ60" s="1448"/>
      <c r="UHK60" s="1448"/>
      <c r="UHL60" s="1449"/>
      <c r="UHM60" s="1771"/>
      <c r="UHN60" s="1447"/>
      <c r="UHO60" s="1448"/>
      <c r="UHP60" s="1448"/>
      <c r="UHQ60" s="1448"/>
      <c r="UHR60" s="1449"/>
      <c r="UHS60" s="1450"/>
      <c r="UHT60" s="1448"/>
      <c r="UHU60" s="1448"/>
      <c r="UHV60" s="1448"/>
      <c r="UHW60" s="1451"/>
      <c r="UHX60" s="1447"/>
      <c r="UHY60" s="1448"/>
      <c r="UHZ60" s="1448"/>
      <c r="UIA60" s="1448"/>
      <c r="UIB60" s="1449"/>
      <c r="UIC60" s="1771"/>
      <c r="UID60" s="1447"/>
      <c r="UIE60" s="1448"/>
      <c r="UIF60" s="1448"/>
      <c r="UIG60" s="1448"/>
      <c r="UIH60" s="1449"/>
      <c r="UII60" s="1450"/>
      <c r="UIJ60" s="1448"/>
      <c r="UIK60" s="1448"/>
      <c r="UIL60" s="1448"/>
      <c r="UIM60" s="1451"/>
      <c r="UIN60" s="1447"/>
      <c r="UIO60" s="1448"/>
      <c r="UIP60" s="1448"/>
      <c r="UIQ60" s="1448"/>
      <c r="UIR60" s="1449"/>
      <c r="UIS60" s="1771"/>
      <c r="UIT60" s="1447"/>
      <c r="UIU60" s="1448"/>
      <c r="UIV60" s="1448"/>
      <c r="UIW60" s="1448"/>
      <c r="UIX60" s="1449"/>
      <c r="UIY60" s="1450"/>
      <c r="UIZ60" s="1448"/>
      <c r="UJA60" s="1448"/>
      <c r="UJB60" s="1448"/>
      <c r="UJC60" s="1451"/>
      <c r="UJD60" s="1447"/>
      <c r="UJE60" s="1448"/>
      <c r="UJF60" s="1448"/>
      <c r="UJG60" s="1448"/>
      <c r="UJH60" s="1449"/>
      <c r="UJI60" s="1771"/>
      <c r="UJJ60" s="1447"/>
      <c r="UJK60" s="1448"/>
      <c r="UJL60" s="1448"/>
      <c r="UJM60" s="1448"/>
      <c r="UJN60" s="1449"/>
      <c r="UJO60" s="1450"/>
      <c r="UJP60" s="1448"/>
      <c r="UJQ60" s="1448"/>
      <c r="UJR60" s="1448"/>
      <c r="UJS60" s="1451"/>
      <c r="UJT60" s="1447"/>
      <c r="UJU60" s="1448"/>
      <c r="UJV60" s="1448"/>
      <c r="UJW60" s="1448"/>
      <c r="UJX60" s="1449"/>
      <c r="UJY60" s="1771"/>
      <c r="UJZ60" s="1447"/>
      <c r="UKA60" s="1448"/>
      <c r="UKB60" s="1448"/>
      <c r="UKC60" s="1448"/>
      <c r="UKD60" s="1449"/>
      <c r="UKE60" s="1450"/>
      <c r="UKF60" s="1448"/>
      <c r="UKG60" s="1448"/>
      <c r="UKH60" s="1448"/>
      <c r="UKI60" s="1451"/>
      <c r="UKJ60" s="1447"/>
      <c r="UKK60" s="1448"/>
      <c r="UKL60" s="1448"/>
      <c r="UKM60" s="1448"/>
      <c r="UKN60" s="1449"/>
      <c r="UKO60" s="1771"/>
      <c r="UKP60" s="1447"/>
      <c r="UKQ60" s="1448"/>
      <c r="UKR60" s="1448"/>
      <c r="UKS60" s="1448"/>
      <c r="UKT60" s="1449"/>
      <c r="UKU60" s="1450"/>
      <c r="UKV60" s="1448"/>
      <c r="UKW60" s="1448"/>
      <c r="UKX60" s="1448"/>
      <c r="UKY60" s="1451"/>
      <c r="UKZ60" s="1447"/>
      <c r="ULA60" s="1448"/>
      <c r="ULB60" s="1448"/>
      <c r="ULC60" s="1448"/>
      <c r="ULD60" s="1449"/>
      <c r="ULE60" s="1771"/>
      <c r="ULF60" s="1447"/>
      <c r="ULG60" s="1448"/>
      <c r="ULH60" s="1448"/>
      <c r="ULI60" s="1448"/>
      <c r="ULJ60" s="1449"/>
      <c r="ULK60" s="1450"/>
      <c r="ULL60" s="1448"/>
      <c r="ULM60" s="1448"/>
      <c r="ULN60" s="1448"/>
      <c r="ULO60" s="1451"/>
      <c r="ULP60" s="1447"/>
      <c r="ULQ60" s="1448"/>
      <c r="ULR60" s="1448"/>
      <c r="ULS60" s="1448"/>
      <c r="ULT60" s="1449"/>
      <c r="ULU60" s="1771"/>
      <c r="ULV60" s="1447"/>
      <c r="ULW60" s="1448"/>
      <c r="ULX60" s="1448"/>
      <c r="ULY60" s="1448"/>
      <c r="ULZ60" s="1449"/>
      <c r="UMA60" s="1450"/>
      <c r="UMB60" s="1448"/>
      <c r="UMC60" s="1448"/>
      <c r="UMD60" s="1448"/>
      <c r="UME60" s="1451"/>
      <c r="UMF60" s="1447"/>
      <c r="UMG60" s="1448"/>
      <c r="UMH60" s="1448"/>
      <c r="UMI60" s="1448"/>
      <c r="UMJ60" s="1449"/>
      <c r="UMK60" s="1771"/>
      <c r="UML60" s="1447"/>
      <c r="UMM60" s="1448"/>
      <c r="UMN60" s="1448"/>
      <c r="UMO60" s="1448"/>
      <c r="UMP60" s="1449"/>
      <c r="UMQ60" s="1450"/>
      <c r="UMR60" s="1448"/>
      <c r="UMS60" s="1448"/>
      <c r="UMT60" s="1448"/>
      <c r="UMU60" s="1451"/>
      <c r="UMV60" s="1447"/>
      <c r="UMW60" s="1448"/>
      <c r="UMX60" s="1448"/>
      <c r="UMY60" s="1448"/>
      <c r="UMZ60" s="1449"/>
      <c r="UNA60" s="1771"/>
      <c r="UNB60" s="1447"/>
      <c r="UNC60" s="1448"/>
      <c r="UND60" s="1448"/>
      <c r="UNE60" s="1448"/>
      <c r="UNF60" s="1449"/>
      <c r="UNG60" s="1450"/>
      <c r="UNH60" s="1448"/>
      <c r="UNI60" s="1448"/>
      <c r="UNJ60" s="1448"/>
      <c r="UNK60" s="1451"/>
      <c r="UNL60" s="1447"/>
      <c r="UNM60" s="1448"/>
      <c r="UNN60" s="1448"/>
      <c r="UNO60" s="1448"/>
      <c r="UNP60" s="1449"/>
      <c r="UNQ60" s="1771"/>
      <c r="UNR60" s="1447"/>
      <c r="UNS60" s="1448"/>
      <c r="UNT60" s="1448"/>
      <c r="UNU60" s="1448"/>
      <c r="UNV60" s="1449"/>
      <c r="UNW60" s="1450"/>
      <c r="UNX60" s="1448"/>
      <c r="UNY60" s="1448"/>
      <c r="UNZ60" s="1448"/>
      <c r="UOA60" s="1451"/>
      <c r="UOB60" s="1447"/>
      <c r="UOC60" s="1448"/>
      <c r="UOD60" s="1448"/>
      <c r="UOE60" s="1448"/>
      <c r="UOF60" s="1449"/>
      <c r="UOG60" s="1771"/>
      <c r="UOH60" s="1447"/>
      <c r="UOI60" s="1448"/>
      <c r="UOJ60" s="1448"/>
      <c r="UOK60" s="1448"/>
      <c r="UOL60" s="1449"/>
      <c r="UOM60" s="1450"/>
      <c r="UON60" s="1448"/>
      <c r="UOO60" s="1448"/>
      <c r="UOP60" s="1448"/>
      <c r="UOQ60" s="1451"/>
      <c r="UOR60" s="1447"/>
      <c r="UOS60" s="1448"/>
      <c r="UOT60" s="1448"/>
      <c r="UOU60" s="1448"/>
      <c r="UOV60" s="1449"/>
      <c r="UOW60" s="1771"/>
      <c r="UOX60" s="1447"/>
      <c r="UOY60" s="1448"/>
      <c r="UOZ60" s="1448"/>
      <c r="UPA60" s="1448"/>
      <c r="UPB60" s="1449"/>
      <c r="UPC60" s="1450"/>
      <c r="UPD60" s="1448"/>
      <c r="UPE60" s="1448"/>
      <c r="UPF60" s="1448"/>
      <c r="UPG60" s="1451"/>
      <c r="UPH60" s="1447"/>
      <c r="UPI60" s="1448"/>
      <c r="UPJ60" s="1448"/>
      <c r="UPK60" s="1448"/>
      <c r="UPL60" s="1449"/>
      <c r="UPM60" s="1771"/>
      <c r="UPN60" s="1447"/>
      <c r="UPO60" s="1448"/>
      <c r="UPP60" s="1448"/>
      <c r="UPQ60" s="1448"/>
      <c r="UPR60" s="1449"/>
      <c r="UPS60" s="1450"/>
      <c r="UPT60" s="1448"/>
      <c r="UPU60" s="1448"/>
      <c r="UPV60" s="1448"/>
      <c r="UPW60" s="1451"/>
      <c r="UPX60" s="1447"/>
      <c r="UPY60" s="1448"/>
      <c r="UPZ60" s="1448"/>
      <c r="UQA60" s="1448"/>
      <c r="UQB60" s="1449"/>
      <c r="UQC60" s="1771"/>
      <c r="UQD60" s="1447"/>
      <c r="UQE60" s="1448"/>
      <c r="UQF60" s="1448"/>
      <c r="UQG60" s="1448"/>
      <c r="UQH60" s="1449"/>
      <c r="UQI60" s="1450"/>
      <c r="UQJ60" s="1448"/>
      <c r="UQK60" s="1448"/>
      <c r="UQL60" s="1448"/>
      <c r="UQM60" s="1451"/>
      <c r="UQN60" s="1447"/>
      <c r="UQO60" s="1448"/>
      <c r="UQP60" s="1448"/>
      <c r="UQQ60" s="1448"/>
      <c r="UQR60" s="1449"/>
      <c r="UQS60" s="1771"/>
      <c r="UQT60" s="1447"/>
      <c r="UQU60" s="1448"/>
      <c r="UQV60" s="1448"/>
      <c r="UQW60" s="1448"/>
      <c r="UQX60" s="1449"/>
      <c r="UQY60" s="1450"/>
      <c r="UQZ60" s="1448"/>
      <c r="URA60" s="1448"/>
      <c r="URB60" s="1448"/>
      <c r="URC60" s="1451"/>
      <c r="URD60" s="1447"/>
      <c r="URE60" s="1448"/>
      <c r="URF60" s="1448"/>
      <c r="URG60" s="1448"/>
      <c r="URH60" s="1449"/>
      <c r="URI60" s="1771"/>
      <c r="URJ60" s="1447"/>
      <c r="URK60" s="1448"/>
      <c r="URL60" s="1448"/>
      <c r="URM60" s="1448"/>
      <c r="URN60" s="1449"/>
      <c r="URO60" s="1450"/>
      <c r="URP60" s="1448"/>
      <c r="URQ60" s="1448"/>
      <c r="URR60" s="1448"/>
      <c r="URS60" s="1451"/>
      <c r="URT60" s="1447"/>
      <c r="URU60" s="1448"/>
      <c r="URV60" s="1448"/>
      <c r="URW60" s="1448"/>
      <c r="URX60" s="1449"/>
      <c r="URY60" s="1771"/>
      <c r="URZ60" s="1447"/>
      <c r="USA60" s="1448"/>
      <c r="USB60" s="1448"/>
      <c r="USC60" s="1448"/>
      <c r="USD60" s="1449"/>
      <c r="USE60" s="1450"/>
      <c r="USF60" s="1448"/>
      <c r="USG60" s="1448"/>
      <c r="USH60" s="1448"/>
      <c r="USI60" s="1451"/>
      <c r="USJ60" s="1447"/>
      <c r="USK60" s="1448"/>
      <c r="USL60" s="1448"/>
      <c r="USM60" s="1448"/>
      <c r="USN60" s="1449"/>
      <c r="USO60" s="1771"/>
      <c r="USP60" s="1447"/>
      <c r="USQ60" s="1448"/>
      <c r="USR60" s="1448"/>
      <c r="USS60" s="1448"/>
      <c r="UST60" s="1449"/>
      <c r="USU60" s="1450"/>
      <c r="USV60" s="1448"/>
      <c r="USW60" s="1448"/>
      <c r="USX60" s="1448"/>
      <c r="USY60" s="1451"/>
      <c r="USZ60" s="1447"/>
      <c r="UTA60" s="1448"/>
      <c r="UTB60" s="1448"/>
      <c r="UTC60" s="1448"/>
      <c r="UTD60" s="1449"/>
      <c r="UTE60" s="1771"/>
      <c r="UTF60" s="1447"/>
      <c r="UTG60" s="1448"/>
      <c r="UTH60" s="1448"/>
      <c r="UTI60" s="1448"/>
      <c r="UTJ60" s="1449"/>
      <c r="UTK60" s="1450"/>
      <c r="UTL60" s="1448"/>
      <c r="UTM60" s="1448"/>
      <c r="UTN60" s="1448"/>
      <c r="UTO60" s="1451"/>
      <c r="UTP60" s="1447"/>
      <c r="UTQ60" s="1448"/>
      <c r="UTR60" s="1448"/>
      <c r="UTS60" s="1448"/>
      <c r="UTT60" s="1449"/>
      <c r="UTU60" s="1771"/>
      <c r="UTV60" s="1447"/>
      <c r="UTW60" s="1448"/>
      <c r="UTX60" s="1448"/>
      <c r="UTY60" s="1448"/>
      <c r="UTZ60" s="1449"/>
      <c r="UUA60" s="1450"/>
      <c r="UUB60" s="1448"/>
      <c r="UUC60" s="1448"/>
      <c r="UUD60" s="1448"/>
      <c r="UUE60" s="1451"/>
      <c r="UUF60" s="1447"/>
      <c r="UUG60" s="1448"/>
      <c r="UUH60" s="1448"/>
      <c r="UUI60" s="1448"/>
      <c r="UUJ60" s="1449"/>
      <c r="UUK60" s="1771"/>
      <c r="UUL60" s="1447"/>
      <c r="UUM60" s="1448"/>
      <c r="UUN60" s="1448"/>
      <c r="UUO60" s="1448"/>
      <c r="UUP60" s="1449"/>
      <c r="UUQ60" s="1450"/>
      <c r="UUR60" s="1448"/>
      <c r="UUS60" s="1448"/>
      <c r="UUT60" s="1448"/>
      <c r="UUU60" s="1451"/>
      <c r="UUV60" s="1447"/>
      <c r="UUW60" s="1448"/>
      <c r="UUX60" s="1448"/>
      <c r="UUY60" s="1448"/>
      <c r="UUZ60" s="1449"/>
      <c r="UVA60" s="1771"/>
      <c r="UVB60" s="1447"/>
      <c r="UVC60" s="1448"/>
      <c r="UVD60" s="1448"/>
      <c r="UVE60" s="1448"/>
      <c r="UVF60" s="1449"/>
      <c r="UVG60" s="1450"/>
      <c r="UVH60" s="1448"/>
      <c r="UVI60" s="1448"/>
      <c r="UVJ60" s="1448"/>
      <c r="UVK60" s="1451"/>
      <c r="UVL60" s="1447"/>
      <c r="UVM60" s="1448"/>
      <c r="UVN60" s="1448"/>
      <c r="UVO60" s="1448"/>
      <c r="UVP60" s="1449"/>
      <c r="UVQ60" s="1771"/>
      <c r="UVR60" s="1447"/>
      <c r="UVS60" s="1448"/>
      <c r="UVT60" s="1448"/>
      <c r="UVU60" s="1448"/>
      <c r="UVV60" s="1449"/>
      <c r="UVW60" s="1450"/>
      <c r="UVX60" s="1448"/>
      <c r="UVY60" s="1448"/>
      <c r="UVZ60" s="1448"/>
      <c r="UWA60" s="1451"/>
      <c r="UWB60" s="1447"/>
      <c r="UWC60" s="1448"/>
      <c r="UWD60" s="1448"/>
      <c r="UWE60" s="1448"/>
      <c r="UWF60" s="1449"/>
      <c r="UWG60" s="1771"/>
      <c r="UWH60" s="1447"/>
      <c r="UWI60" s="1448"/>
      <c r="UWJ60" s="1448"/>
      <c r="UWK60" s="1448"/>
      <c r="UWL60" s="1449"/>
      <c r="UWM60" s="1450"/>
      <c r="UWN60" s="1448"/>
      <c r="UWO60" s="1448"/>
      <c r="UWP60" s="1448"/>
      <c r="UWQ60" s="1451"/>
      <c r="UWR60" s="1447"/>
      <c r="UWS60" s="1448"/>
      <c r="UWT60" s="1448"/>
      <c r="UWU60" s="1448"/>
      <c r="UWV60" s="1449"/>
      <c r="UWW60" s="1771"/>
      <c r="UWX60" s="1447"/>
      <c r="UWY60" s="1448"/>
      <c r="UWZ60" s="1448"/>
      <c r="UXA60" s="1448"/>
      <c r="UXB60" s="1449"/>
      <c r="UXC60" s="1450"/>
      <c r="UXD60" s="1448"/>
      <c r="UXE60" s="1448"/>
      <c r="UXF60" s="1448"/>
      <c r="UXG60" s="1451"/>
      <c r="UXH60" s="1447"/>
      <c r="UXI60" s="1448"/>
      <c r="UXJ60" s="1448"/>
      <c r="UXK60" s="1448"/>
      <c r="UXL60" s="1449"/>
      <c r="UXM60" s="1771"/>
      <c r="UXN60" s="1447"/>
      <c r="UXO60" s="1448"/>
      <c r="UXP60" s="1448"/>
      <c r="UXQ60" s="1448"/>
      <c r="UXR60" s="1449"/>
      <c r="UXS60" s="1450"/>
      <c r="UXT60" s="1448"/>
      <c r="UXU60" s="1448"/>
      <c r="UXV60" s="1448"/>
      <c r="UXW60" s="1451"/>
      <c r="UXX60" s="1447"/>
      <c r="UXY60" s="1448"/>
      <c r="UXZ60" s="1448"/>
      <c r="UYA60" s="1448"/>
      <c r="UYB60" s="1449"/>
      <c r="UYC60" s="1771"/>
      <c r="UYD60" s="1447"/>
      <c r="UYE60" s="1448"/>
      <c r="UYF60" s="1448"/>
      <c r="UYG60" s="1448"/>
      <c r="UYH60" s="1449"/>
      <c r="UYI60" s="1450"/>
      <c r="UYJ60" s="1448"/>
      <c r="UYK60" s="1448"/>
      <c r="UYL60" s="1448"/>
      <c r="UYM60" s="1451"/>
      <c r="UYN60" s="1447"/>
      <c r="UYO60" s="1448"/>
      <c r="UYP60" s="1448"/>
      <c r="UYQ60" s="1448"/>
      <c r="UYR60" s="1449"/>
      <c r="UYS60" s="1771"/>
      <c r="UYT60" s="1447"/>
      <c r="UYU60" s="1448"/>
      <c r="UYV60" s="1448"/>
      <c r="UYW60" s="1448"/>
      <c r="UYX60" s="1449"/>
      <c r="UYY60" s="1450"/>
      <c r="UYZ60" s="1448"/>
      <c r="UZA60" s="1448"/>
      <c r="UZB60" s="1448"/>
      <c r="UZC60" s="1451"/>
      <c r="UZD60" s="1447"/>
      <c r="UZE60" s="1448"/>
      <c r="UZF60" s="1448"/>
      <c r="UZG60" s="1448"/>
      <c r="UZH60" s="1449"/>
      <c r="UZI60" s="1771"/>
      <c r="UZJ60" s="1447"/>
      <c r="UZK60" s="1448"/>
      <c r="UZL60" s="1448"/>
      <c r="UZM60" s="1448"/>
      <c r="UZN60" s="1449"/>
      <c r="UZO60" s="1450"/>
      <c r="UZP60" s="1448"/>
      <c r="UZQ60" s="1448"/>
      <c r="UZR60" s="1448"/>
      <c r="UZS60" s="1451"/>
      <c r="UZT60" s="1447"/>
      <c r="UZU60" s="1448"/>
      <c r="UZV60" s="1448"/>
      <c r="UZW60" s="1448"/>
      <c r="UZX60" s="1449"/>
      <c r="UZY60" s="1771"/>
      <c r="UZZ60" s="1447"/>
      <c r="VAA60" s="1448"/>
      <c r="VAB60" s="1448"/>
      <c r="VAC60" s="1448"/>
      <c r="VAD60" s="1449"/>
      <c r="VAE60" s="1450"/>
      <c r="VAF60" s="1448"/>
      <c r="VAG60" s="1448"/>
      <c r="VAH60" s="1448"/>
      <c r="VAI60" s="1451"/>
      <c r="VAJ60" s="1447"/>
      <c r="VAK60" s="1448"/>
      <c r="VAL60" s="1448"/>
      <c r="VAM60" s="1448"/>
      <c r="VAN60" s="1449"/>
      <c r="VAO60" s="1771"/>
      <c r="VAP60" s="1447"/>
      <c r="VAQ60" s="1448"/>
      <c r="VAR60" s="1448"/>
      <c r="VAS60" s="1448"/>
      <c r="VAT60" s="1449"/>
      <c r="VAU60" s="1450"/>
      <c r="VAV60" s="1448"/>
      <c r="VAW60" s="1448"/>
      <c r="VAX60" s="1448"/>
      <c r="VAY60" s="1451"/>
      <c r="VAZ60" s="1447"/>
      <c r="VBA60" s="1448"/>
      <c r="VBB60" s="1448"/>
      <c r="VBC60" s="1448"/>
      <c r="VBD60" s="1449"/>
      <c r="VBE60" s="1771"/>
      <c r="VBF60" s="1447"/>
      <c r="VBG60" s="1448"/>
      <c r="VBH60" s="1448"/>
      <c r="VBI60" s="1448"/>
      <c r="VBJ60" s="1449"/>
      <c r="VBK60" s="1450"/>
      <c r="VBL60" s="1448"/>
      <c r="VBM60" s="1448"/>
      <c r="VBN60" s="1448"/>
      <c r="VBO60" s="1451"/>
      <c r="VBP60" s="1447"/>
      <c r="VBQ60" s="1448"/>
      <c r="VBR60" s="1448"/>
      <c r="VBS60" s="1448"/>
      <c r="VBT60" s="1449"/>
      <c r="VBU60" s="1771"/>
      <c r="VBV60" s="1447"/>
      <c r="VBW60" s="1448"/>
      <c r="VBX60" s="1448"/>
      <c r="VBY60" s="1448"/>
      <c r="VBZ60" s="1449"/>
      <c r="VCA60" s="1450"/>
      <c r="VCB60" s="1448"/>
      <c r="VCC60" s="1448"/>
      <c r="VCD60" s="1448"/>
      <c r="VCE60" s="1451"/>
      <c r="VCF60" s="1447"/>
      <c r="VCG60" s="1448"/>
      <c r="VCH60" s="1448"/>
      <c r="VCI60" s="1448"/>
      <c r="VCJ60" s="1449"/>
      <c r="VCK60" s="1771"/>
      <c r="VCL60" s="1447"/>
      <c r="VCM60" s="1448"/>
      <c r="VCN60" s="1448"/>
      <c r="VCO60" s="1448"/>
      <c r="VCP60" s="1449"/>
      <c r="VCQ60" s="1450"/>
      <c r="VCR60" s="1448"/>
      <c r="VCS60" s="1448"/>
      <c r="VCT60" s="1448"/>
      <c r="VCU60" s="1451"/>
      <c r="VCV60" s="1447"/>
      <c r="VCW60" s="1448"/>
      <c r="VCX60" s="1448"/>
      <c r="VCY60" s="1448"/>
      <c r="VCZ60" s="1449"/>
      <c r="VDA60" s="1771"/>
      <c r="VDB60" s="1447"/>
      <c r="VDC60" s="1448"/>
      <c r="VDD60" s="1448"/>
      <c r="VDE60" s="1448"/>
      <c r="VDF60" s="1449"/>
      <c r="VDG60" s="1450"/>
      <c r="VDH60" s="1448"/>
      <c r="VDI60" s="1448"/>
      <c r="VDJ60" s="1448"/>
      <c r="VDK60" s="1451"/>
      <c r="VDL60" s="1447"/>
      <c r="VDM60" s="1448"/>
      <c r="VDN60" s="1448"/>
      <c r="VDO60" s="1448"/>
      <c r="VDP60" s="1449"/>
      <c r="VDQ60" s="1771"/>
      <c r="VDR60" s="1447"/>
      <c r="VDS60" s="1448"/>
      <c r="VDT60" s="1448"/>
      <c r="VDU60" s="1448"/>
      <c r="VDV60" s="1449"/>
      <c r="VDW60" s="1450"/>
      <c r="VDX60" s="1448"/>
      <c r="VDY60" s="1448"/>
      <c r="VDZ60" s="1448"/>
      <c r="VEA60" s="1451"/>
      <c r="VEB60" s="1447"/>
      <c r="VEC60" s="1448"/>
      <c r="VED60" s="1448"/>
      <c r="VEE60" s="1448"/>
      <c r="VEF60" s="1449"/>
      <c r="VEG60" s="1771"/>
      <c r="VEH60" s="1447"/>
      <c r="VEI60" s="1448"/>
      <c r="VEJ60" s="1448"/>
      <c r="VEK60" s="1448"/>
      <c r="VEL60" s="1449"/>
      <c r="VEM60" s="1450"/>
      <c r="VEN60" s="1448"/>
      <c r="VEO60" s="1448"/>
      <c r="VEP60" s="1448"/>
      <c r="VEQ60" s="1451"/>
      <c r="VER60" s="1447"/>
      <c r="VES60" s="1448"/>
      <c r="VET60" s="1448"/>
      <c r="VEU60" s="1448"/>
      <c r="VEV60" s="1449"/>
      <c r="VEW60" s="1771"/>
      <c r="VEX60" s="1447"/>
      <c r="VEY60" s="1448"/>
      <c r="VEZ60" s="1448"/>
      <c r="VFA60" s="1448"/>
      <c r="VFB60" s="1449"/>
      <c r="VFC60" s="1450"/>
      <c r="VFD60" s="1448"/>
      <c r="VFE60" s="1448"/>
      <c r="VFF60" s="1448"/>
      <c r="VFG60" s="1451"/>
      <c r="VFH60" s="1447"/>
      <c r="VFI60" s="1448"/>
      <c r="VFJ60" s="1448"/>
      <c r="VFK60" s="1448"/>
      <c r="VFL60" s="1449"/>
      <c r="VFM60" s="1771"/>
      <c r="VFN60" s="1447"/>
      <c r="VFO60" s="1448"/>
      <c r="VFP60" s="1448"/>
      <c r="VFQ60" s="1448"/>
      <c r="VFR60" s="1449"/>
      <c r="VFS60" s="1450"/>
      <c r="VFT60" s="1448"/>
      <c r="VFU60" s="1448"/>
      <c r="VFV60" s="1448"/>
      <c r="VFW60" s="1451"/>
      <c r="VFX60" s="1447"/>
      <c r="VFY60" s="1448"/>
      <c r="VFZ60" s="1448"/>
      <c r="VGA60" s="1448"/>
      <c r="VGB60" s="1449"/>
      <c r="VGC60" s="1771"/>
      <c r="VGD60" s="1447"/>
      <c r="VGE60" s="1448"/>
      <c r="VGF60" s="1448"/>
      <c r="VGG60" s="1448"/>
      <c r="VGH60" s="1449"/>
      <c r="VGI60" s="1450"/>
      <c r="VGJ60" s="1448"/>
      <c r="VGK60" s="1448"/>
      <c r="VGL60" s="1448"/>
      <c r="VGM60" s="1451"/>
      <c r="VGN60" s="1447"/>
      <c r="VGO60" s="1448"/>
      <c r="VGP60" s="1448"/>
      <c r="VGQ60" s="1448"/>
      <c r="VGR60" s="1449"/>
      <c r="VGS60" s="1771"/>
      <c r="VGT60" s="1447"/>
      <c r="VGU60" s="1448"/>
      <c r="VGV60" s="1448"/>
      <c r="VGW60" s="1448"/>
      <c r="VGX60" s="1449"/>
      <c r="VGY60" s="1450"/>
      <c r="VGZ60" s="1448"/>
      <c r="VHA60" s="1448"/>
      <c r="VHB60" s="1448"/>
      <c r="VHC60" s="1451"/>
      <c r="VHD60" s="1447"/>
      <c r="VHE60" s="1448"/>
      <c r="VHF60" s="1448"/>
      <c r="VHG60" s="1448"/>
      <c r="VHH60" s="1449"/>
      <c r="VHI60" s="1771"/>
      <c r="VHJ60" s="1447"/>
      <c r="VHK60" s="1448"/>
      <c r="VHL60" s="1448"/>
      <c r="VHM60" s="1448"/>
      <c r="VHN60" s="1449"/>
      <c r="VHO60" s="1450"/>
      <c r="VHP60" s="1448"/>
      <c r="VHQ60" s="1448"/>
      <c r="VHR60" s="1448"/>
      <c r="VHS60" s="1451"/>
      <c r="VHT60" s="1447"/>
      <c r="VHU60" s="1448"/>
      <c r="VHV60" s="1448"/>
      <c r="VHW60" s="1448"/>
      <c r="VHX60" s="1449"/>
      <c r="VHY60" s="1771"/>
      <c r="VHZ60" s="1447"/>
      <c r="VIA60" s="1448"/>
      <c r="VIB60" s="1448"/>
      <c r="VIC60" s="1448"/>
      <c r="VID60" s="1449"/>
      <c r="VIE60" s="1450"/>
      <c r="VIF60" s="1448"/>
      <c r="VIG60" s="1448"/>
      <c r="VIH60" s="1448"/>
      <c r="VII60" s="1451"/>
      <c r="VIJ60" s="1447"/>
      <c r="VIK60" s="1448"/>
      <c r="VIL60" s="1448"/>
      <c r="VIM60" s="1448"/>
      <c r="VIN60" s="1449"/>
      <c r="VIO60" s="1771"/>
      <c r="VIP60" s="1447"/>
      <c r="VIQ60" s="1448"/>
      <c r="VIR60" s="1448"/>
      <c r="VIS60" s="1448"/>
      <c r="VIT60" s="1449"/>
      <c r="VIU60" s="1450"/>
      <c r="VIV60" s="1448"/>
      <c r="VIW60" s="1448"/>
      <c r="VIX60" s="1448"/>
      <c r="VIY60" s="1451"/>
      <c r="VIZ60" s="1447"/>
      <c r="VJA60" s="1448"/>
      <c r="VJB60" s="1448"/>
      <c r="VJC60" s="1448"/>
      <c r="VJD60" s="1449"/>
      <c r="VJE60" s="1771"/>
      <c r="VJF60" s="1447"/>
      <c r="VJG60" s="1448"/>
      <c r="VJH60" s="1448"/>
      <c r="VJI60" s="1448"/>
      <c r="VJJ60" s="1449"/>
      <c r="VJK60" s="1450"/>
      <c r="VJL60" s="1448"/>
      <c r="VJM60" s="1448"/>
      <c r="VJN60" s="1448"/>
      <c r="VJO60" s="1451"/>
      <c r="VJP60" s="1447"/>
      <c r="VJQ60" s="1448"/>
      <c r="VJR60" s="1448"/>
      <c r="VJS60" s="1448"/>
      <c r="VJT60" s="1449"/>
      <c r="VJU60" s="1771"/>
      <c r="VJV60" s="1447"/>
      <c r="VJW60" s="1448"/>
      <c r="VJX60" s="1448"/>
      <c r="VJY60" s="1448"/>
      <c r="VJZ60" s="1449"/>
      <c r="VKA60" s="1450"/>
      <c r="VKB60" s="1448"/>
      <c r="VKC60" s="1448"/>
      <c r="VKD60" s="1448"/>
      <c r="VKE60" s="1451"/>
      <c r="VKF60" s="1447"/>
      <c r="VKG60" s="1448"/>
      <c r="VKH60" s="1448"/>
      <c r="VKI60" s="1448"/>
      <c r="VKJ60" s="1449"/>
      <c r="VKK60" s="1771"/>
      <c r="VKL60" s="1447"/>
      <c r="VKM60" s="1448"/>
      <c r="VKN60" s="1448"/>
      <c r="VKO60" s="1448"/>
      <c r="VKP60" s="1449"/>
      <c r="VKQ60" s="1450"/>
      <c r="VKR60" s="1448"/>
      <c r="VKS60" s="1448"/>
      <c r="VKT60" s="1448"/>
      <c r="VKU60" s="1451"/>
      <c r="VKV60" s="1447"/>
      <c r="VKW60" s="1448"/>
      <c r="VKX60" s="1448"/>
      <c r="VKY60" s="1448"/>
      <c r="VKZ60" s="1449"/>
      <c r="VLA60" s="1771"/>
      <c r="VLB60" s="1447"/>
      <c r="VLC60" s="1448"/>
      <c r="VLD60" s="1448"/>
      <c r="VLE60" s="1448"/>
      <c r="VLF60" s="1449"/>
      <c r="VLG60" s="1450"/>
      <c r="VLH60" s="1448"/>
      <c r="VLI60" s="1448"/>
      <c r="VLJ60" s="1448"/>
      <c r="VLK60" s="1451"/>
      <c r="VLL60" s="1447"/>
      <c r="VLM60" s="1448"/>
      <c r="VLN60" s="1448"/>
      <c r="VLO60" s="1448"/>
      <c r="VLP60" s="1449"/>
      <c r="VLQ60" s="1771"/>
      <c r="VLR60" s="1447"/>
      <c r="VLS60" s="1448"/>
      <c r="VLT60" s="1448"/>
      <c r="VLU60" s="1448"/>
      <c r="VLV60" s="1449"/>
      <c r="VLW60" s="1450"/>
      <c r="VLX60" s="1448"/>
      <c r="VLY60" s="1448"/>
      <c r="VLZ60" s="1448"/>
      <c r="VMA60" s="1451"/>
      <c r="VMB60" s="1447"/>
      <c r="VMC60" s="1448"/>
      <c r="VMD60" s="1448"/>
      <c r="VME60" s="1448"/>
      <c r="VMF60" s="1449"/>
      <c r="VMG60" s="1771"/>
      <c r="VMH60" s="1447"/>
      <c r="VMI60" s="1448"/>
      <c r="VMJ60" s="1448"/>
      <c r="VMK60" s="1448"/>
      <c r="VML60" s="1449"/>
      <c r="VMM60" s="1450"/>
      <c r="VMN60" s="1448"/>
      <c r="VMO60" s="1448"/>
      <c r="VMP60" s="1448"/>
      <c r="VMQ60" s="1451"/>
      <c r="VMR60" s="1447"/>
      <c r="VMS60" s="1448"/>
      <c r="VMT60" s="1448"/>
      <c r="VMU60" s="1448"/>
      <c r="VMV60" s="1449"/>
      <c r="VMW60" s="1771"/>
      <c r="VMX60" s="1447"/>
      <c r="VMY60" s="1448"/>
      <c r="VMZ60" s="1448"/>
      <c r="VNA60" s="1448"/>
      <c r="VNB60" s="1449"/>
      <c r="VNC60" s="1450"/>
      <c r="VND60" s="1448"/>
      <c r="VNE60" s="1448"/>
      <c r="VNF60" s="1448"/>
      <c r="VNG60" s="1451"/>
      <c r="VNH60" s="1447"/>
      <c r="VNI60" s="1448"/>
      <c r="VNJ60" s="1448"/>
      <c r="VNK60" s="1448"/>
      <c r="VNL60" s="1449"/>
      <c r="VNM60" s="1771"/>
      <c r="VNN60" s="1447"/>
      <c r="VNO60" s="1448"/>
      <c r="VNP60" s="1448"/>
      <c r="VNQ60" s="1448"/>
      <c r="VNR60" s="1449"/>
      <c r="VNS60" s="1450"/>
      <c r="VNT60" s="1448"/>
      <c r="VNU60" s="1448"/>
      <c r="VNV60" s="1448"/>
      <c r="VNW60" s="1451"/>
      <c r="VNX60" s="1447"/>
      <c r="VNY60" s="1448"/>
      <c r="VNZ60" s="1448"/>
      <c r="VOA60" s="1448"/>
      <c r="VOB60" s="1449"/>
      <c r="VOC60" s="1771"/>
      <c r="VOD60" s="1447"/>
      <c r="VOE60" s="1448"/>
      <c r="VOF60" s="1448"/>
      <c r="VOG60" s="1448"/>
      <c r="VOH60" s="1449"/>
      <c r="VOI60" s="1450"/>
      <c r="VOJ60" s="1448"/>
      <c r="VOK60" s="1448"/>
      <c r="VOL60" s="1448"/>
      <c r="VOM60" s="1451"/>
      <c r="VON60" s="1447"/>
      <c r="VOO60" s="1448"/>
      <c r="VOP60" s="1448"/>
      <c r="VOQ60" s="1448"/>
      <c r="VOR60" s="1449"/>
      <c r="VOS60" s="1771"/>
      <c r="VOT60" s="1447"/>
      <c r="VOU60" s="1448"/>
      <c r="VOV60" s="1448"/>
      <c r="VOW60" s="1448"/>
      <c r="VOX60" s="1449"/>
      <c r="VOY60" s="1450"/>
      <c r="VOZ60" s="1448"/>
      <c r="VPA60" s="1448"/>
      <c r="VPB60" s="1448"/>
      <c r="VPC60" s="1451"/>
      <c r="VPD60" s="1447"/>
      <c r="VPE60" s="1448"/>
      <c r="VPF60" s="1448"/>
      <c r="VPG60" s="1448"/>
      <c r="VPH60" s="1449"/>
      <c r="VPI60" s="1771"/>
      <c r="VPJ60" s="1447"/>
      <c r="VPK60" s="1448"/>
      <c r="VPL60" s="1448"/>
      <c r="VPM60" s="1448"/>
      <c r="VPN60" s="1449"/>
      <c r="VPO60" s="1450"/>
      <c r="VPP60" s="1448"/>
      <c r="VPQ60" s="1448"/>
      <c r="VPR60" s="1448"/>
      <c r="VPS60" s="1451"/>
      <c r="VPT60" s="1447"/>
      <c r="VPU60" s="1448"/>
      <c r="VPV60" s="1448"/>
      <c r="VPW60" s="1448"/>
      <c r="VPX60" s="1449"/>
      <c r="VPY60" s="1771"/>
      <c r="VPZ60" s="1447"/>
      <c r="VQA60" s="1448"/>
      <c r="VQB60" s="1448"/>
      <c r="VQC60" s="1448"/>
      <c r="VQD60" s="1449"/>
      <c r="VQE60" s="1450"/>
      <c r="VQF60" s="1448"/>
      <c r="VQG60" s="1448"/>
      <c r="VQH60" s="1448"/>
      <c r="VQI60" s="1451"/>
      <c r="VQJ60" s="1447"/>
      <c r="VQK60" s="1448"/>
      <c r="VQL60" s="1448"/>
      <c r="VQM60" s="1448"/>
      <c r="VQN60" s="1449"/>
      <c r="VQO60" s="1771"/>
      <c r="VQP60" s="1447"/>
      <c r="VQQ60" s="1448"/>
      <c r="VQR60" s="1448"/>
      <c r="VQS60" s="1448"/>
      <c r="VQT60" s="1449"/>
      <c r="VQU60" s="1450"/>
      <c r="VQV60" s="1448"/>
      <c r="VQW60" s="1448"/>
      <c r="VQX60" s="1448"/>
      <c r="VQY60" s="1451"/>
      <c r="VQZ60" s="1447"/>
      <c r="VRA60" s="1448"/>
      <c r="VRB60" s="1448"/>
      <c r="VRC60" s="1448"/>
      <c r="VRD60" s="1449"/>
      <c r="VRE60" s="1771"/>
      <c r="VRF60" s="1447"/>
      <c r="VRG60" s="1448"/>
      <c r="VRH60" s="1448"/>
      <c r="VRI60" s="1448"/>
      <c r="VRJ60" s="1449"/>
      <c r="VRK60" s="1450"/>
      <c r="VRL60" s="1448"/>
      <c r="VRM60" s="1448"/>
      <c r="VRN60" s="1448"/>
      <c r="VRO60" s="1451"/>
      <c r="VRP60" s="1447"/>
      <c r="VRQ60" s="1448"/>
      <c r="VRR60" s="1448"/>
      <c r="VRS60" s="1448"/>
      <c r="VRT60" s="1449"/>
      <c r="VRU60" s="1771"/>
      <c r="VRV60" s="1447"/>
      <c r="VRW60" s="1448"/>
      <c r="VRX60" s="1448"/>
      <c r="VRY60" s="1448"/>
      <c r="VRZ60" s="1449"/>
      <c r="VSA60" s="1450"/>
      <c r="VSB60" s="1448"/>
      <c r="VSC60" s="1448"/>
      <c r="VSD60" s="1448"/>
      <c r="VSE60" s="1451"/>
      <c r="VSF60" s="1447"/>
      <c r="VSG60" s="1448"/>
      <c r="VSH60" s="1448"/>
      <c r="VSI60" s="1448"/>
      <c r="VSJ60" s="1449"/>
      <c r="VSK60" s="1771"/>
      <c r="VSL60" s="1447"/>
      <c r="VSM60" s="1448"/>
      <c r="VSN60" s="1448"/>
      <c r="VSO60" s="1448"/>
      <c r="VSP60" s="1449"/>
      <c r="VSQ60" s="1450"/>
      <c r="VSR60" s="1448"/>
      <c r="VSS60" s="1448"/>
      <c r="VST60" s="1448"/>
      <c r="VSU60" s="1451"/>
      <c r="VSV60" s="1447"/>
      <c r="VSW60" s="1448"/>
      <c r="VSX60" s="1448"/>
      <c r="VSY60" s="1448"/>
      <c r="VSZ60" s="1449"/>
      <c r="VTA60" s="1771"/>
      <c r="VTB60" s="1447"/>
      <c r="VTC60" s="1448"/>
      <c r="VTD60" s="1448"/>
      <c r="VTE60" s="1448"/>
      <c r="VTF60" s="1449"/>
      <c r="VTG60" s="1450"/>
      <c r="VTH60" s="1448"/>
      <c r="VTI60" s="1448"/>
      <c r="VTJ60" s="1448"/>
      <c r="VTK60" s="1451"/>
      <c r="VTL60" s="1447"/>
      <c r="VTM60" s="1448"/>
      <c r="VTN60" s="1448"/>
      <c r="VTO60" s="1448"/>
      <c r="VTP60" s="1449"/>
      <c r="VTQ60" s="1771"/>
      <c r="VTR60" s="1447"/>
      <c r="VTS60" s="1448"/>
      <c r="VTT60" s="1448"/>
      <c r="VTU60" s="1448"/>
      <c r="VTV60" s="1449"/>
      <c r="VTW60" s="1450"/>
      <c r="VTX60" s="1448"/>
      <c r="VTY60" s="1448"/>
      <c r="VTZ60" s="1448"/>
      <c r="VUA60" s="1451"/>
      <c r="VUB60" s="1447"/>
      <c r="VUC60" s="1448"/>
      <c r="VUD60" s="1448"/>
      <c r="VUE60" s="1448"/>
      <c r="VUF60" s="1449"/>
      <c r="VUG60" s="1771"/>
      <c r="VUH60" s="1447"/>
      <c r="VUI60" s="1448"/>
      <c r="VUJ60" s="1448"/>
      <c r="VUK60" s="1448"/>
      <c r="VUL60" s="1449"/>
      <c r="VUM60" s="1450"/>
      <c r="VUN60" s="1448"/>
      <c r="VUO60" s="1448"/>
      <c r="VUP60" s="1448"/>
      <c r="VUQ60" s="1451"/>
      <c r="VUR60" s="1447"/>
      <c r="VUS60" s="1448"/>
      <c r="VUT60" s="1448"/>
      <c r="VUU60" s="1448"/>
      <c r="VUV60" s="1449"/>
      <c r="VUW60" s="1771"/>
      <c r="VUX60" s="1447"/>
      <c r="VUY60" s="1448"/>
      <c r="VUZ60" s="1448"/>
      <c r="VVA60" s="1448"/>
      <c r="VVB60" s="1449"/>
      <c r="VVC60" s="1450"/>
      <c r="VVD60" s="1448"/>
      <c r="VVE60" s="1448"/>
      <c r="VVF60" s="1448"/>
      <c r="VVG60" s="1451"/>
      <c r="VVH60" s="1447"/>
      <c r="VVI60" s="1448"/>
      <c r="VVJ60" s="1448"/>
      <c r="VVK60" s="1448"/>
      <c r="VVL60" s="1449"/>
      <c r="VVM60" s="1771"/>
      <c r="VVN60" s="1447"/>
      <c r="VVO60" s="1448"/>
      <c r="VVP60" s="1448"/>
      <c r="VVQ60" s="1448"/>
      <c r="VVR60" s="1449"/>
      <c r="VVS60" s="1450"/>
      <c r="VVT60" s="1448"/>
      <c r="VVU60" s="1448"/>
      <c r="VVV60" s="1448"/>
      <c r="VVW60" s="1451"/>
      <c r="VVX60" s="1447"/>
      <c r="VVY60" s="1448"/>
      <c r="VVZ60" s="1448"/>
      <c r="VWA60" s="1448"/>
      <c r="VWB60" s="1449"/>
      <c r="VWC60" s="1771"/>
      <c r="VWD60" s="1447"/>
      <c r="VWE60" s="1448"/>
      <c r="VWF60" s="1448"/>
      <c r="VWG60" s="1448"/>
      <c r="VWH60" s="1449"/>
      <c r="VWI60" s="1450"/>
      <c r="VWJ60" s="1448"/>
      <c r="VWK60" s="1448"/>
      <c r="VWL60" s="1448"/>
      <c r="VWM60" s="1451"/>
      <c r="VWN60" s="1447"/>
      <c r="VWO60" s="1448"/>
      <c r="VWP60" s="1448"/>
      <c r="VWQ60" s="1448"/>
      <c r="VWR60" s="1449"/>
      <c r="VWS60" s="1771"/>
      <c r="VWT60" s="1447"/>
      <c r="VWU60" s="1448"/>
      <c r="VWV60" s="1448"/>
      <c r="VWW60" s="1448"/>
      <c r="VWX60" s="1449"/>
      <c r="VWY60" s="1450"/>
      <c r="VWZ60" s="1448"/>
      <c r="VXA60" s="1448"/>
      <c r="VXB60" s="1448"/>
      <c r="VXC60" s="1451"/>
      <c r="VXD60" s="1447"/>
      <c r="VXE60" s="1448"/>
      <c r="VXF60" s="1448"/>
      <c r="VXG60" s="1448"/>
      <c r="VXH60" s="1449"/>
      <c r="VXI60" s="1771"/>
      <c r="VXJ60" s="1447"/>
      <c r="VXK60" s="1448"/>
      <c r="VXL60" s="1448"/>
      <c r="VXM60" s="1448"/>
      <c r="VXN60" s="1449"/>
      <c r="VXO60" s="1450"/>
      <c r="VXP60" s="1448"/>
      <c r="VXQ60" s="1448"/>
      <c r="VXR60" s="1448"/>
      <c r="VXS60" s="1451"/>
      <c r="VXT60" s="1447"/>
      <c r="VXU60" s="1448"/>
      <c r="VXV60" s="1448"/>
      <c r="VXW60" s="1448"/>
      <c r="VXX60" s="1449"/>
      <c r="VXY60" s="1771"/>
      <c r="VXZ60" s="1447"/>
      <c r="VYA60" s="1448"/>
      <c r="VYB60" s="1448"/>
      <c r="VYC60" s="1448"/>
      <c r="VYD60" s="1449"/>
      <c r="VYE60" s="1450"/>
      <c r="VYF60" s="1448"/>
      <c r="VYG60" s="1448"/>
      <c r="VYH60" s="1448"/>
      <c r="VYI60" s="1451"/>
      <c r="VYJ60" s="1447"/>
      <c r="VYK60" s="1448"/>
      <c r="VYL60" s="1448"/>
      <c r="VYM60" s="1448"/>
      <c r="VYN60" s="1449"/>
      <c r="VYO60" s="1771"/>
      <c r="VYP60" s="1447"/>
      <c r="VYQ60" s="1448"/>
      <c r="VYR60" s="1448"/>
      <c r="VYS60" s="1448"/>
      <c r="VYT60" s="1449"/>
      <c r="VYU60" s="1450"/>
      <c r="VYV60" s="1448"/>
      <c r="VYW60" s="1448"/>
      <c r="VYX60" s="1448"/>
      <c r="VYY60" s="1451"/>
      <c r="VYZ60" s="1447"/>
      <c r="VZA60" s="1448"/>
      <c r="VZB60" s="1448"/>
      <c r="VZC60" s="1448"/>
      <c r="VZD60" s="1449"/>
      <c r="VZE60" s="1771"/>
      <c r="VZF60" s="1447"/>
      <c r="VZG60" s="1448"/>
      <c r="VZH60" s="1448"/>
      <c r="VZI60" s="1448"/>
      <c r="VZJ60" s="1449"/>
      <c r="VZK60" s="1450"/>
      <c r="VZL60" s="1448"/>
      <c r="VZM60" s="1448"/>
      <c r="VZN60" s="1448"/>
      <c r="VZO60" s="1451"/>
      <c r="VZP60" s="1447"/>
      <c r="VZQ60" s="1448"/>
      <c r="VZR60" s="1448"/>
      <c r="VZS60" s="1448"/>
      <c r="VZT60" s="1449"/>
      <c r="VZU60" s="1771"/>
      <c r="VZV60" s="1447"/>
      <c r="VZW60" s="1448"/>
      <c r="VZX60" s="1448"/>
      <c r="VZY60" s="1448"/>
      <c r="VZZ60" s="1449"/>
      <c r="WAA60" s="1450"/>
      <c r="WAB60" s="1448"/>
      <c r="WAC60" s="1448"/>
      <c r="WAD60" s="1448"/>
      <c r="WAE60" s="1451"/>
      <c r="WAF60" s="1447"/>
      <c r="WAG60" s="1448"/>
      <c r="WAH60" s="1448"/>
      <c r="WAI60" s="1448"/>
      <c r="WAJ60" s="1449"/>
      <c r="WAK60" s="1771"/>
      <c r="WAL60" s="1447"/>
      <c r="WAM60" s="1448"/>
      <c r="WAN60" s="1448"/>
      <c r="WAO60" s="1448"/>
      <c r="WAP60" s="1449"/>
      <c r="WAQ60" s="1450"/>
      <c r="WAR60" s="1448"/>
      <c r="WAS60" s="1448"/>
      <c r="WAT60" s="1448"/>
      <c r="WAU60" s="1451"/>
      <c r="WAV60" s="1447"/>
      <c r="WAW60" s="1448"/>
      <c r="WAX60" s="1448"/>
      <c r="WAY60" s="1448"/>
      <c r="WAZ60" s="1449"/>
      <c r="WBA60" s="1771"/>
      <c r="WBB60" s="1447"/>
      <c r="WBC60" s="1448"/>
      <c r="WBD60" s="1448"/>
      <c r="WBE60" s="1448"/>
      <c r="WBF60" s="1449"/>
      <c r="WBG60" s="1450"/>
      <c r="WBH60" s="1448"/>
      <c r="WBI60" s="1448"/>
      <c r="WBJ60" s="1448"/>
      <c r="WBK60" s="1451"/>
      <c r="WBL60" s="1447"/>
      <c r="WBM60" s="1448"/>
      <c r="WBN60" s="1448"/>
      <c r="WBO60" s="1448"/>
      <c r="WBP60" s="1449"/>
      <c r="WBQ60" s="1771"/>
      <c r="WBR60" s="1447"/>
      <c r="WBS60" s="1448"/>
      <c r="WBT60" s="1448"/>
      <c r="WBU60" s="1448"/>
      <c r="WBV60" s="1449"/>
      <c r="WBW60" s="1450"/>
      <c r="WBX60" s="1448"/>
      <c r="WBY60" s="1448"/>
      <c r="WBZ60" s="1448"/>
      <c r="WCA60" s="1451"/>
      <c r="WCB60" s="1447"/>
      <c r="WCC60" s="1448"/>
      <c r="WCD60" s="1448"/>
      <c r="WCE60" s="1448"/>
      <c r="WCF60" s="1449"/>
      <c r="WCG60" s="1771"/>
      <c r="WCH60" s="1447"/>
      <c r="WCI60" s="1448"/>
      <c r="WCJ60" s="1448"/>
      <c r="WCK60" s="1448"/>
      <c r="WCL60" s="1449"/>
      <c r="WCM60" s="1450"/>
      <c r="WCN60" s="1448"/>
      <c r="WCO60" s="1448"/>
      <c r="WCP60" s="1448"/>
      <c r="WCQ60" s="1451"/>
      <c r="WCR60" s="1447"/>
      <c r="WCS60" s="1448"/>
      <c r="WCT60" s="1448"/>
      <c r="WCU60" s="1448"/>
      <c r="WCV60" s="1449"/>
      <c r="WCW60" s="1771"/>
      <c r="WCX60" s="1447"/>
      <c r="WCY60" s="1448"/>
      <c r="WCZ60" s="1448"/>
      <c r="WDA60" s="1448"/>
      <c r="WDB60" s="1449"/>
      <c r="WDC60" s="1450"/>
      <c r="WDD60" s="1448"/>
      <c r="WDE60" s="1448"/>
      <c r="WDF60" s="1448"/>
      <c r="WDG60" s="1451"/>
      <c r="WDH60" s="1447"/>
      <c r="WDI60" s="1448"/>
      <c r="WDJ60" s="1448"/>
      <c r="WDK60" s="1448"/>
      <c r="WDL60" s="1449"/>
      <c r="WDM60" s="1771"/>
      <c r="WDN60" s="1447"/>
      <c r="WDO60" s="1448"/>
      <c r="WDP60" s="1448"/>
      <c r="WDQ60" s="1448"/>
      <c r="WDR60" s="1449"/>
      <c r="WDS60" s="1450"/>
      <c r="WDT60" s="1448"/>
      <c r="WDU60" s="1448"/>
      <c r="WDV60" s="1448"/>
      <c r="WDW60" s="1451"/>
      <c r="WDX60" s="1447"/>
      <c r="WDY60" s="1448"/>
      <c r="WDZ60" s="1448"/>
      <c r="WEA60" s="1448"/>
      <c r="WEB60" s="1449"/>
      <c r="WEC60" s="1771"/>
      <c r="WED60" s="1447"/>
      <c r="WEE60" s="1448"/>
      <c r="WEF60" s="1448"/>
      <c r="WEG60" s="1448"/>
      <c r="WEH60" s="1449"/>
      <c r="WEI60" s="1450"/>
      <c r="WEJ60" s="1448"/>
      <c r="WEK60" s="1448"/>
      <c r="WEL60" s="1448"/>
      <c r="WEM60" s="1451"/>
      <c r="WEN60" s="1447"/>
      <c r="WEO60" s="1448"/>
      <c r="WEP60" s="1448"/>
      <c r="WEQ60" s="1448"/>
      <c r="WER60" s="1449"/>
      <c r="WES60" s="1771"/>
      <c r="WET60" s="1447"/>
      <c r="WEU60" s="1448"/>
      <c r="WEV60" s="1448"/>
      <c r="WEW60" s="1448"/>
      <c r="WEX60" s="1449"/>
      <c r="WEY60" s="1450"/>
      <c r="WEZ60" s="1448"/>
      <c r="WFA60" s="1448"/>
      <c r="WFB60" s="1448"/>
      <c r="WFC60" s="1451"/>
      <c r="WFD60" s="1447"/>
      <c r="WFE60" s="1448"/>
      <c r="WFF60" s="1448"/>
      <c r="WFG60" s="1448"/>
      <c r="WFH60" s="1449"/>
      <c r="WFI60" s="1771"/>
      <c r="WFJ60" s="1447"/>
      <c r="WFK60" s="1448"/>
      <c r="WFL60" s="1448"/>
      <c r="WFM60" s="1448"/>
      <c r="WFN60" s="1449"/>
      <c r="WFO60" s="1450"/>
      <c r="WFP60" s="1448"/>
      <c r="WFQ60" s="1448"/>
      <c r="WFR60" s="1448"/>
      <c r="WFS60" s="1451"/>
      <c r="WFT60" s="1447"/>
      <c r="WFU60" s="1448"/>
      <c r="WFV60" s="1448"/>
      <c r="WFW60" s="1448"/>
      <c r="WFX60" s="1449"/>
      <c r="WFY60" s="1771"/>
      <c r="WFZ60" s="1447"/>
      <c r="WGA60" s="1448"/>
      <c r="WGB60" s="1448"/>
      <c r="WGC60" s="1448"/>
      <c r="WGD60" s="1449"/>
      <c r="WGE60" s="1450"/>
      <c r="WGF60" s="1448"/>
      <c r="WGG60" s="1448"/>
      <c r="WGH60" s="1448"/>
      <c r="WGI60" s="1451"/>
      <c r="WGJ60" s="1447"/>
      <c r="WGK60" s="1448"/>
      <c r="WGL60" s="1448"/>
      <c r="WGM60" s="1448"/>
      <c r="WGN60" s="1449"/>
      <c r="WGO60" s="1771"/>
      <c r="WGP60" s="1447"/>
      <c r="WGQ60" s="1448"/>
      <c r="WGR60" s="1448"/>
      <c r="WGS60" s="1448"/>
      <c r="WGT60" s="1449"/>
      <c r="WGU60" s="1450"/>
      <c r="WGV60" s="1448"/>
      <c r="WGW60" s="1448"/>
      <c r="WGX60" s="1448"/>
      <c r="WGY60" s="1451"/>
      <c r="WGZ60" s="1447"/>
      <c r="WHA60" s="1448"/>
      <c r="WHB60" s="1448"/>
      <c r="WHC60" s="1448"/>
      <c r="WHD60" s="1449"/>
      <c r="WHE60" s="1771"/>
      <c r="WHF60" s="1447"/>
      <c r="WHG60" s="1448"/>
      <c r="WHH60" s="1448"/>
      <c r="WHI60" s="1448"/>
      <c r="WHJ60" s="1449"/>
      <c r="WHK60" s="1450"/>
      <c r="WHL60" s="1448"/>
      <c r="WHM60" s="1448"/>
      <c r="WHN60" s="1448"/>
      <c r="WHO60" s="1451"/>
      <c r="WHP60" s="1447"/>
      <c r="WHQ60" s="1448"/>
      <c r="WHR60" s="1448"/>
      <c r="WHS60" s="1448"/>
      <c r="WHT60" s="1449"/>
      <c r="WHU60" s="1771"/>
      <c r="WHV60" s="1447"/>
      <c r="WHW60" s="1448"/>
      <c r="WHX60" s="1448"/>
      <c r="WHY60" s="1448"/>
      <c r="WHZ60" s="1449"/>
      <c r="WIA60" s="1450"/>
      <c r="WIB60" s="1448"/>
      <c r="WIC60" s="1448"/>
      <c r="WID60" s="1448"/>
      <c r="WIE60" s="1451"/>
      <c r="WIF60" s="1447"/>
      <c r="WIG60" s="1448"/>
      <c r="WIH60" s="1448"/>
      <c r="WII60" s="1448"/>
      <c r="WIJ60" s="1449"/>
      <c r="WIK60" s="1771"/>
      <c r="WIL60" s="1447"/>
      <c r="WIM60" s="1448"/>
      <c r="WIN60" s="1448"/>
      <c r="WIO60" s="1448"/>
      <c r="WIP60" s="1449"/>
      <c r="WIQ60" s="1450"/>
      <c r="WIR60" s="1448"/>
      <c r="WIS60" s="1448"/>
      <c r="WIT60" s="1448"/>
      <c r="WIU60" s="1451"/>
      <c r="WIV60" s="1447"/>
      <c r="WIW60" s="1448"/>
      <c r="WIX60" s="1448"/>
      <c r="WIY60" s="1448"/>
      <c r="WIZ60" s="1449"/>
      <c r="WJA60" s="1771"/>
      <c r="WJB60" s="1447"/>
      <c r="WJC60" s="1448"/>
      <c r="WJD60" s="1448"/>
      <c r="WJE60" s="1448"/>
      <c r="WJF60" s="1449"/>
      <c r="WJG60" s="1450"/>
      <c r="WJH60" s="1448"/>
      <c r="WJI60" s="1448"/>
      <c r="WJJ60" s="1448"/>
      <c r="WJK60" s="1451"/>
      <c r="WJL60" s="1447"/>
      <c r="WJM60" s="1448"/>
      <c r="WJN60" s="1448"/>
      <c r="WJO60" s="1448"/>
      <c r="WJP60" s="1449"/>
      <c r="WJQ60" s="1771"/>
      <c r="WJR60" s="1447"/>
      <c r="WJS60" s="1448"/>
      <c r="WJT60" s="1448"/>
      <c r="WJU60" s="1448"/>
      <c r="WJV60" s="1449"/>
      <c r="WJW60" s="1450"/>
      <c r="WJX60" s="1448"/>
      <c r="WJY60" s="1448"/>
      <c r="WJZ60" s="1448"/>
      <c r="WKA60" s="1451"/>
      <c r="WKB60" s="1447"/>
      <c r="WKC60" s="1448"/>
      <c r="WKD60" s="1448"/>
      <c r="WKE60" s="1448"/>
      <c r="WKF60" s="1449"/>
      <c r="WKG60" s="1771"/>
      <c r="WKH60" s="1447"/>
      <c r="WKI60" s="1448"/>
      <c r="WKJ60" s="1448"/>
      <c r="WKK60" s="1448"/>
      <c r="WKL60" s="1449"/>
      <c r="WKM60" s="1450"/>
      <c r="WKN60" s="1448"/>
      <c r="WKO60" s="1448"/>
      <c r="WKP60" s="1448"/>
      <c r="WKQ60" s="1451"/>
      <c r="WKR60" s="1447"/>
      <c r="WKS60" s="1448"/>
      <c r="WKT60" s="1448"/>
      <c r="WKU60" s="1448"/>
      <c r="WKV60" s="1449"/>
      <c r="WKW60" s="1771"/>
      <c r="WKX60" s="1447"/>
      <c r="WKY60" s="1448"/>
      <c r="WKZ60" s="1448"/>
      <c r="WLA60" s="1448"/>
      <c r="WLB60" s="1449"/>
      <c r="WLC60" s="1450"/>
      <c r="WLD60" s="1448"/>
      <c r="WLE60" s="1448"/>
      <c r="WLF60" s="1448"/>
      <c r="WLG60" s="1451"/>
      <c r="WLH60" s="1447"/>
      <c r="WLI60" s="1448"/>
      <c r="WLJ60" s="1448"/>
      <c r="WLK60" s="1448"/>
      <c r="WLL60" s="1449"/>
      <c r="WLM60" s="1771"/>
      <c r="WLN60" s="1447"/>
      <c r="WLO60" s="1448"/>
      <c r="WLP60" s="1448"/>
      <c r="WLQ60" s="1448"/>
      <c r="WLR60" s="1449"/>
      <c r="WLS60" s="1450"/>
      <c r="WLT60" s="1448"/>
      <c r="WLU60" s="1448"/>
      <c r="WLV60" s="1448"/>
      <c r="WLW60" s="1451"/>
      <c r="WLX60" s="1447"/>
      <c r="WLY60" s="1448"/>
      <c r="WLZ60" s="1448"/>
      <c r="WMA60" s="1448"/>
      <c r="WMB60" s="1449"/>
      <c r="WMC60" s="1771"/>
      <c r="WMD60" s="1447"/>
      <c r="WME60" s="1448"/>
      <c r="WMF60" s="1448"/>
      <c r="WMG60" s="1448"/>
      <c r="WMH60" s="1449"/>
      <c r="WMI60" s="1450"/>
      <c r="WMJ60" s="1448"/>
      <c r="WMK60" s="1448"/>
      <c r="WML60" s="1448"/>
      <c r="WMM60" s="1451"/>
      <c r="WMN60" s="1447"/>
      <c r="WMO60" s="1448"/>
      <c r="WMP60" s="1448"/>
      <c r="WMQ60" s="1448"/>
      <c r="WMR60" s="1449"/>
      <c r="WMS60" s="1771"/>
      <c r="WMT60" s="1447"/>
      <c r="WMU60" s="1448"/>
      <c r="WMV60" s="1448"/>
      <c r="WMW60" s="1448"/>
      <c r="WMX60" s="1449"/>
      <c r="WMY60" s="1450"/>
      <c r="WMZ60" s="1448"/>
      <c r="WNA60" s="1448"/>
      <c r="WNB60" s="1448"/>
      <c r="WNC60" s="1451"/>
      <c r="WND60" s="1447"/>
      <c r="WNE60" s="1448"/>
      <c r="WNF60" s="1448"/>
      <c r="WNG60" s="1448"/>
      <c r="WNH60" s="1449"/>
      <c r="WNI60" s="1771"/>
      <c r="WNJ60" s="1447"/>
      <c r="WNK60" s="1448"/>
      <c r="WNL60" s="1448"/>
      <c r="WNM60" s="1448"/>
      <c r="WNN60" s="1449"/>
      <c r="WNO60" s="1450"/>
      <c r="WNP60" s="1448"/>
      <c r="WNQ60" s="1448"/>
      <c r="WNR60" s="1448"/>
      <c r="WNS60" s="1451"/>
      <c r="WNT60" s="1447"/>
      <c r="WNU60" s="1448"/>
      <c r="WNV60" s="1448"/>
      <c r="WNW60" s="1448"/>
      <c r="WNX60" s="1449"/>
      <c r="WNY60" s="1771"/>
      <c r="WNZ60" s="1447"/>
      <c r="WOA60" s="1448"/>
      <c r="WOB60" s="1448"/>
      <c r="WOC60" s="1448"/>
      <c r="WOD60" s="1449"/>
      <c r="WOE60" s="1450"/>
      <c r="WOF60" s="1448"/>
      <c r="WOG60" s="1448"/>
      <c r="WOH60" s="1448"/>
      <c r="WOI60" s="1451"/>
      <c r="WOJ60" s="1447"/>
      <c r="WOK60" s="1448"/>
      <c r="WOL60" s="1448"/>
      <c r="WOM60" s="1448"/>
      <c r="WON60" s="1449"/>
      <c r="WOO60" s="1771"/>
      <c r="WOP60" s="1447"/>
      <c r="WOQ60" s="1448"/>
      <c r="WOR60" s="1448"/>
      <c r="WOS60" s="1448"/>
      <c r="WOT60" s="1449"/>
      <c r="WOU60" s="1450"/>
      <c r="WOV60" s="1448"/>
      <c r="WOW60" s="1448"/>
      <c r="WOX60" s="1448"/>
      <c r="WOY60" s="1451"/>
      <c r="WOZ60" s="1447"/>
      <c r="WPA60" s="1448"/>
      <c r="WPB60" s="1448"/>
      <c r="WPC60" s="1448"/>
      <c r="WPD60" s="1449"/>
      <c r="WPE60" s="1771"/>
      <c r="WPF60" s="1447"/>
      <c r="WPG60" s="1448"/>
      <c r="WPH60" s="1448"/>
      <c r="WPI60" s="1448"/>
      <c r="WPJ60" s="1449"/>
      <c r="WPK60" s="1450"/>
      <c r="WPL60" s="1448"/>
      <c r="WPM60" s="1448"/>
      <c r="WPN60" s="1448"/>
      <c r="WPO60" s="1451"/>
      <c r="WPP60" s="1447"/>
      <c r="WPQ60" s="1448"/>
      <c r="WPR60" s="1448"/>
      <c r="WPS60" s="1448"/>
      <c r="WPT60" s="1449"/>
      <c r="WPU60" s="1771"/>
      <c r="WPV60" s="1447"/>
      <c r="WPW60" s="1448"/>
      <c r="WPX60" s="1448"/>
      <c r="WPY60" s="1448"/>
      <c r="WPZ60" s="1449"/>
      <c r="WQA60" s="1450"/>
      <c r="WQB60" s="1448"/>
      <c r="WQC60" s="1448"/>
      <c r="WQD60" s="1448"/>
      <c r="WQE60" s="1451"/>
      <c r="WQF60" s="1447"/>
      <c r="WQG60" s="1448"/>
      <c r="WQH60" s="1448"/>
      <c r="WQI60" s="1448"/>
      <c r="WQJ60" s="1449"/>
      <c r="WQK60" s="1771"/>
      <c r="WQL60" s="1447"/>
      <c r="WQM60" s="1448"/>
      <c r="WQN60" s="1448"/>
      <c r="WQO60" s="1448"/>
      <c r="WQP60" s="1449"/>
      <c r="WQQ60" s="1450"/>
      <c r="WQR60" s="1448"/>
      <c r="WQS60" s="1448"/>
      <c r="WQT60" s="1448"/>
      <c r="WQU60" s="1451"/>
      <c r="WQV60" s="1447"/>
      <c r="WQW60" s="1448"/>
      <c r="WQX60" s="1448"/>
      <c r="WQY60" s="1448"/>
      <c r="WQZ60" s="1449"/>
      <c r="WRA60" s="1771"/>
      <c r="WRB60" s="1447"/>
      <c r="WRC60" s="1448"/>
      <c r="WRD60" s="1448"/>
      <c r="WRE60" s="1448"/>
      <c r="WRF60" s="1449"/>
      <c r="WRG60" s="1450"/>
      <c r="WRH60" s="1448"/>
      <c r="WRI60" s="1448"/>
      <c r="WRJ60" s="1448"/>
      <c r="WRK60" s="1451"/>
      <c r="WRL60" s="1447"/>
      <c r="WRM60" s="1448"/>
      <c r="WRN60" s="1448"/>
      <c r="WRO60" s="1448"/>
      <c r="WRP60" s="1449"/>
      <c r="WRQ60" s="1771"/>
      <c r="WRR60" s="1447"/>
      <c r="WRS60" s="1448"/>
      <c r="WRT60" s="1448"/>
      <c r="WRU60" s="1448"/>
      <c r="WRV60" s="1449"/>
      <c r="WRW60" s="1450"/>
      <c r="WRX60" s="1448"/>
      <c r="WRY60" s="1448"/>
      <c r="WRZ60" s="1448"/>
      <c r="WSA60" s="1451"/>
      <c r="WSB60" s="1447"/>
      <c r="WSC60" s="1448"/>
      <c r="WSD60" s="1448"/>
      <c r="WSE60" s="1448"/>
      <c r="WSF60" s="1449"/>
      <c r="WSG60" s="1771"/>
      <c r="WSH60" s="1447"/>
      <c r="WSI60" s="1448"/>
      <c r="WSJ60" s="1448"/>
      <c r="WSK60" s="1448"/>
      <c r="WSL60" s="1449"/>
      <c r="WSM60" s="1450"/>
      <c r="WSN60" s="1448"/>
      <c r="WSO60" s="1448"/>
      <c r="WSP60" s="1448"/>
      <c r="WSQ60" s="1451"/>
      <c r="WSR60" s="1447"/>
      <c r="WSS60" s="1448"/>
      <c r="WST60" s="1448"/>
      <c r="WSU60" s="1448"/>
      <c r="WSV60" s="1449"/>
      <c r="WSW60" s="1771"/>
      <c r="WSX60" s="1447"/>
      <c r="WSY60" s="1448"/>
      <c r="WSZ60" s="1448"/>
      <c r="WTA60" s="1448"/>
      <c r="WTB60" s="1449"/>
      <c r="WTC60" s="1450"/>
      <c r="WTD60" s="1448"/>
      <c r="WTE60" s="1448"/>
      <c r="WTF60" s="1448"/>
      <c r="WTG60" s="1451"/>
      <c r="WTH60" s="1447"/>
      <c r="WTI60" s="1448"/>
      <c r="WTJ60" s="1448"/>
      <c r="WTK60" s="1448"/>
      <c r="WTL60" s="1449"/>
      <c r="WTM60" s="1771"/>
      <c r="WTN60" s="1447"/>
      <c r="WTO60" s="1448"/>
      <c r="WTP60" s="1448"/>
      <c r="WTQ60" s="1448"/>
      <c r="WTR60" s="1449"/>
      <c r="WTS60" s="1450"/>
      <c r="WTT60" s="1448"/>
      <c r="WTU60" s="1448"/>
      <c r="WTV60" s="1448"/>
      <c r="WTW60" s="1451"/>
      <c r="WTX60" s="1447"/>
      <c r="WTY60" s="1448"/>
      <c r="WTZ60" s="1448"/>
      <c r="WUA60" s="1448"/>
      <c r="WUB60" s="1449"/>
      <c r="WUC60" s="1771"/>
      <c r="WUD60" s="1447"/>
      <c r="WUE60" s="1448"/>
      <c r="WUF60" s="1448"/>
      <c r="WUG60" s="1448"/>
      <c r="WUH60" s="1449"/>
      <c r="WUI60" s="1450"/>
      <c r="WUJ60" s="1448"/>
      <c r="WUK60" s="1448"/>
      <c r="WUL60" s="1448"/>
      <c r="WUM60" s="1451"/>
      <c r="WUN60" s="1447"/>
      <c r="WUO60" s="1448"/>
      <c r="WUP60" s="1448"/>
      <c r="WUQ60" s="1448"/>
      <c r="WUR60" s="1449"/>
      <c r="WUS60" s="1771"/>
      <c r="WUT60" s="1447"/>
      <c r="WUU60" s="1448"/>
      <c r="WUV60" s="1448"/>
      <c r="WUW60" s="1448"/>
      <c r="WUX60" s="1449"/>
      <c r="WUY60" s="1450"/>
      <c r="WUZ60" s="1448"/>
      <c r="WVA60" s="1448"/>
      <c r="WVB60" s="1448"/>
      <c r="WVC60" s="1451"/>
      <c r="WVD60" s="1447"/>
      <c r="WVE60" s="1448"/>
      <c r="WVF60" s="1448"/>
      <c r="WVG60" s="1448"/>
      <c r="WVH60" s="1449"/>
      <c r="WVI60" s="1771"/>
      <c r="WVJ60" s="1447"/>
      <c r="WVK60" s="1448"/>
      <c r="WVL60" s="1448"/>
      <c r="WVM60" s="1448"/>
      <c r="WVN60" s="1449"/>
      <c r="WVO60" s="1450"/>
      <c r="WVP60" s="1448"/>
      <c r="WVQ60" s="1448"/>
      <c r="WVR60" s="1448"/>
      <c r="WVS60" s="1451"/>
      <c r="WVT60" s="1447"/>
      <c r="WVU60" s="1448"/>
      <c r="WVV60" s="1448"/>
      <c r="WVW60" s="1448"/>
      <c r="WVX60" s="1449"/>
      <c r="WVY60" s="1771"/>
      <c r="WVZ60" s="1447"/>
      <c r="WWA60" s="1448"/>
      <c r="WWB60" s="1448"/>
      <c r="WWC60" s="1448"/>
      <c r="WWD60" s="1449"/>
      <c r="WWE60" s="1450"/>
      <c r="WWF60" s="1448"/>
      <c r="WWG60" s="1448"/>
      <c r="WWH60" s="1448"/>
      <c r="WWI60" s="1451"/>
      <c r="WWJ60" s="1447"/>
      <c r="WWK60" s="1448"/>
      <c r="WWL60" s="1448"/>
      <c r="WWM60" s="1448"/>
      <c r="WWN60" s="1449"/>
      <c r="WWO60" s="1771"/>
      <c r="WWP60" s="1447"/>
      <c r="WWQ60" s="1448"/>
      <c r="WWR60" s="1448"/>
      <c r="WWS60" s="1448"/>
      <c r="WWT60" s="1449"/>
      <c r="WWU60" s="1450"/>
      <c r="WWV60" s="1448"/>
      <c r="WWW60" s="1448"/>
      <c r="WWX60" s="1448"/>
      <c r="WWY60" s="1451"/>
      <c r="WWZ60" s="1447"/>
      <c r="WXA60" s="1448"/>
      <c r="WXB60" s="1448"/>
      <c r="WXC60" s="1448"/>
      <c r="WXD60" s="1449"/>
      <c r="WXE60" s="1771"/>
      <c r="WXF60" s="1447"/>
      <c r="WXG60" s="1448"/>
      <c r="WXH60" s="1448"/>
      <c r="WXI60" s="1448"/>
      <c r="WXJ60" s="1449"/>
      <c r="WXK60" s="1450"/>
      <c r="WXL60" s="1448"/>
      <c r="WXM60" s="1448"/>
      <c r="WXN60" s="1448"/>
      <c r="WXO60" s="1451"/>
      <c r="WXP60" s="1447"/>
      <c r="WXQ60" s="1448"/>
      <c r="WXR60" s="1448"/>
      <c r="WXS60" s="1448"/>
      <c r="WXT60" s="1449"/>
      <c r="WXU60" s="1771"/>
      <c r="WXV60" s="1447"/>
      <c r="WXW60" s="1448"/>
      <c r="WXX60" s="1448"/>
      <c r="WXY60" s="1448"/>
      <c r="WXZ60" s="1449"/>
      <c r="WYA60" s="1450"/>
      <c r="WYB60" s="1448"/>
      <c r="WYC60" s="1448"/>
      <c r="WYD60" s="1448"/>
      <c r="WYE60" s="1451"/>
      <c r="WYF60" s="1447"/>
      <c r="WYG60" s="1448"/>
      <c r="WYH60" s="1448"/>
      <c r="WYI60" s="1448"/>
      <c r="WYJ60" s="1449"/>
      <c r="WYK60" s="1771"/>
      <c r="WYL60" s="1447"/>
      <c r="WYM60" s="1448"/>
      <c r="WYN60" s="1448"/>
      <c r="WYO60" s="1448"/>
      <c r="WYP60" s="1449"/>
      <c r="WYQ60" s="1450"/>
      <c r="WYR60" s="1448"/>
      <c r="WYS60" s="1448"/>
      <c r="WYT60" s="1448"/>
      <c r="WYU60" s="1451"/>
      <c r="WYV60" s="1447"/>
      <c r="WYW60" s="1448"/>
      <c r="WYX60" s="1448"/>
      <c r="WYY60" s="1448"/>
      <c r="WYZ60" s="1449"/>
      <c r="WZA60" s="1771"/>
      <c r="WZB60" s="1447"/>
      <c r="WZC60" s="1448"/>
      <c r="WZD60" s="1448"/>
      <c r="WZE60" s="1448"/>
      <c r="WZF60" s="1449"/>
      <c r="WZG60" s="1450"/>
      <c r="WZH60" s="1448"/>
      <c r="WZI60" s="1448"/>
      <c r="WZJ60" s="1448"/>
      <c r="WZK60" s="1451"/>
      <c r="WZL60" s="1447"/>
      <c r="WZM60" s="1448"/>
      <c r="WZN60" s="1448"/>
      <c r="WZO60" s="1448"/>
      <c r="WZP60" s="1449"/>
      <c r="WZQ60" s="1771"/>
      <c r="WZR60" s="1447"/>
      <c r="WZS60" s="1448"/>
      <c r="WZT60" s="1448"/>
      <c r="WZU60" s="1448"/>
      <c r="WZV60" s="1449"/>
      <c r="WZW60" s="1450"/>
      <c r="WZX60" s="1448"/>
      <c r="WZY60" s="1448"/>
      <c r="WZZ60" s="1448"/>
      <c r="XAA60" s="1451"/>
      <c r="XAB60" s="1447"/>
      <c r="XAC60" s="1448"/>
      <c r="XAD60" s="1448"/>
      <c r="XAE60" s="1448"/>
      <c r="XAF60" s="1449"/>
      <c r="XAG60" s="1771"/>
      <c r="XAH60" s="1447"/>
      <c r="XAI60" s="1448"/>
      <c r="XAJ60" s="1448"/>
      <c r="XAK60" s="1448"/>
      <c r="XAL60" s="1449"/>
      <c r="XAM60" s="1450"/>
      <c r="XAN60" s="1448"/>
      <c r="XAO60" s="1448"/>
      <c r="XAP60" s="1448"/>
      <c r="XAQ60" s="1451"/>
      <c r="XAR60" s="1447"/>
      <c r="XAS60" s="1448"/>
      <c r="XAT60" s="1448"/>
      <c r="XAU60" s="1448"/>
      <c r="XAV60" s="1449"/>
      <c r="XAW60" s="1771"/>
      <c r="XAX60" s="1447"/>
      <c r="XAY60" s="1448"/>
      <c r="XAZ60" s="1448"/>
      <c r="XBA60" s="1448"/>
      <c r="XBB60" s="1449"/>
      <c r="XBC60" s="1450"/>
      <c r="XBD60" s="1448"/>
      <c r="XBE60" s="1448"/>
      <c r="XBF60" s="1448"/>
      <c r="XBG60" s="1451"/>
      <c r="XBH60" s="1447"/>
      <c r="XBI60" s="1448"/>
      <c r="XBJ60" s="1448"/>
      <c r="XBK60" s="1448"/>
      <c r="XBL60" s="1449"/>
      <c r="XBM60" s="1771"/>
      <c r="XBN60" s="1447"/>
      <c r="XBO60" s="1448"/>
      <c r="XBP60" s="1448"/>
      <c r="XBQ60" s="1448"/>
      <c r="XBR60" s="1449"/>
      <c r="XBS60" s="1450"/>
      <c r="XBT60" s="1448"/>
      <c r="XBU60" s="1448"/>
      <c r="XBV60" s="1448"/>
      <c r="XBW60" s="1451"/>
      <c r="XBX60" s="1447"/>
      <c r="XBY60" s="1448"/>
      <c r="XBZ60" s="1448"/>
      <c r="XCA60" s="1448"/>
      <c r="XCB60" s="1449"/>
      <c r="XCC60" s="1771"/>
      <c r="XCD60" s="1447"/>
      <c r="XCE60" s="1448"/>
      <c r="XCF60" s="1448"/>
      <c r="XCG60" s="1448"/>
      <c r="XCH60" s="1449"/>
      <c r="XCI60" s="1450"/>
      <c r="XCJ60" s="1448"/>
      <c r="XCK60" s="1448"/>
      <c r="XCL60" s="1448"/>
      <c r="XCM60" s="1451"/>
      <c r="XCN60" s="1447"/>
      <c r="XCO60" s="1448"/>
      <c r="XCP60" s="1448"/>
      <c r="XCQ60" s="1448"/>
      <c r="XCR60" s="1449"/>
      <c r="XCS60" s="1771"/>
      <c r="XCT60" s="1447"/>
      <c r="XCU60" s="1448"/>
      <c r="XCV60" s="1448"/>
      <c r="XCW60" s="1448"/>
      <c r="XCX60" s="1449"/>
      <c r="XCY60" s="1450"/>
      <c r="XCZ60" s="1448"/>
      <c r="XDA60" s="1448"/>
      <c r="XDB60" s="1448"/>
      <c r="XDC60" s="1451"/>
      <c r="XDD60" s="1447"/>
      <c r="XDE60" s="1448"/>
      <c r="XDF60" s="1448"/>
      <c r="XDG60" s="1448"/>
      <c r="XDH60" s="1449"/>
      <c r="XDI60" s="1771"/>
      <c r="XDJ60" s="1447"/>
      <c r="XDK60" s="1448"/>
      <c r="XDL60" s="1448"/>
      <c r="XDM60" s="1448"/>
      <c r="XDN60" s="1449"/>
      <c r="XDO60" s="1450"/>
      <c r="XDP60" s="1448"/>
      <c r="XDQ60" s="1448"/>
      <c r="XDR60" s="1448"/>
      <c r="XDS60" s="1451"/>
      <c r="XDT60" s="1447"/>
      <c r="XDU60" s="1448"/>
      <c r="XDV60" s="1448"/>
      <c r="XDW60" s="1448"/>
      <c r="XDX60" s="1449"/>
      <c r="XDY60" s="1771"/>
      <c r="XDZ60" s="1447"/>
      <c r="XEA60" s="1448"/>
      <c r="XEB60" s="1448"/>
      <c r="XEC60" s="1448"/>
      <c r="XED60" s="1449"/>
      <c r="XEE60" s="1450"/>
      <c r="XEF60" s="1448"/>
      <c r="XEG60" s="1448"/>
      <c r="XEH60" s="1448"/>
      <c r="XEI60" s="1451"/>
      <c r="XEJ60" s="1447"/>
      <c r="XEK60" s="1448"/>
      <c r="XEL60" s="1448"/>
      <c r="XEM60" s="1448"/>
      <c r="XEN60" s="1449"/>
      <c r="XEO60" s="1771"/>
      <c r="XEP60" s="1447"/>
      <c r="XEQ60" s="1448"/>
      <c r="XER60" s="1448"/>
      <c r="XES60" s="1448"/>
      <c r="XET60" s="1449"/>
      <c r="XEU60" s="1450"/>
      <c r="XEV60" s="1448"/>
      <c r="XEW60" s="1448"/>
      <c r="XEX60" s="1448"/>
      <c r="XEY60" s="1451"/>
      <c r="XEZ60" s="1447"/>
      <c r="XFA60" s="1448"/>
      <c r="XFB60" s="1448"/>
      <c r="XFC60" s="1448"/>
      <c r="XFD60" s="1449"/>
    </row>
    <row r="61" spans="1:16384" s="759" customFormat="1" ht="15.65" customHeight="1" thickTop="1">
      <c r="A61" s="2844" t="s">
        <v>355</v>
      </c>
      <c r="B61" s="2845">
        <v>42</v>
      </c>
      <c r="C61" s="2106">
        <v>27</v>
      </c>
      <c r="D61" s="2106">
        <v>1</v>
      </c>
      <c r="E61" s="2106">
        <v>0</v>
      </c>
      <c r="F61" s="2107">
        <v>70</v>
      </c>
      <c r="G61" s="2108">
        <v>390</v>
      </c>
      <c r="H61" s="2106">
        <v>453</v>
      </c>
      <c r="I61" s="2106">
        <v>3</v>
      </c>
      <c r="J61" s="2106">
        <v>0</v>
      </c>
      <c r="K61" s="2109">
        <v>846</v>
      </c>
      <c r="L61" s="2845">
        <v>6836</v>
      </c>
      <c r="M61" s="2106">
        <v>4674</v>
      </c>
      <c r="N61" s="2106">
        <v>62</v>
      </c>
      <c r="O61" s="2106">
        <v>0</v>
      </c>
      <c r="P61" s="2107">
        <v>11572</v>
      </c>
    </row>
    <row r="62" spans="1:16384" s="786" customFormat="1" ht="15.65" customHeight="1">
      <c r="A62" s="2831" t="s">
        <v>356</v>
      </c>
      <c r="B62" s="2846">
        <v>18</v>
      </c>
      <c r="C62" s="2110">
        <v>5</v>
      </c>
      <c r="D62" s="2110">
        <v>0</v>
      </c>
      <c r="E62" s="2110">
        <v>0</v>
      </c>
      <c r="F62" s="2111">
        <v>23</v>
      </c>
      <c r="G62" s="2112">
        <v>87</v>
      </c>
      <c r="H62" s="2110">
        <v>72</v>
      </c>
      <c r="I62" s="2110">
        <v>0</v>
      </c>
      <c r="J62" s="2110">
        <v>0</v>
      </c>
      <c r="K62" s="2113">
        <v>159</v>
      </c>
      <c r="L62" s="2846">
        <v>1443</v>
      </c>
      <c r="M62" s="2110">
        <v>639</v>
      </c>
      <c r="N62" s="2110">
        <v>0</v>
      </c>
      <c r="O62" s="2110">
        <v>0</v>
      </c>
      <c r="P62" s="2107">
        <v>2082</v>
      </c>
    </row>
    <row r="63" spans="1:16384" s="759" customFormat="1" ht="15.65" customHeight="1">
      <c r="A63" s="2831" t="s">
        <v>357</v>
      </c>
      <c r="B63" s="2846">
        <v>102</v>
      </c>
      <c r="C63" s="2110">
        <v>7</v>
      </c>
      <c r="D63" s="2110">
        <v>0</v>
      </c>
      <c r="E63" s="2110">
        <v>1</v>
      </c>
      <c r="F63" s="2111">
        <v>110</v>
      </c>
      <c r="G63" s="2112">
        <v>702</v>
      </c>
      <c r="H63" s="2110">
        <v>118</v>
      </c>
      <c r="I63" s="2110">
        <v>0</v>
      </c>
      <c r="J63" s="2110">
        <v>24</v>
      </c>
      <c r="K63" s="2113">
        <v>844</v>
      </c>
      <c r="L63" s="2846">
        <v>25919</v>
      </c>
      <c r="M63" s="2110">
        <v>3576</v>
      </c>
      <c r="N63" s="2110">
        <v>0</v>
      </c>
      <c r="O63" s="2110">
        <v>377</v>
      </c>
      <c r="P63" s="2107">
        <v>29872</v>
      </c>
    </row>
    <row r="64" spans="1:16384" s="759" customFormat="1" ht="15.65" customHeight="1">
      <c r="A64" s="2831" t="s">
        <v>358</v>
      </c>
      <c r="B64" s="2846">
        <v>0</v>
      </c>
      <c r="C64" s="2110">
        <v>0</v>
      </c>
      <c r="D64" s="2110">
        <v>0</v>
      </c>
      <c r="E64" s="2110">
        <v>2</v>
      </c>
      <c r="F64" s="2111">
        <v>2</v>
      </c>
      <c r="G64" s="2112">
        <v>0</v>
      </c>
      <c r="H64" s="2110">
        <v>0</v>
      </c>
      <c r="I64" s="2110">
        <v>0</v>
      </c>
      <c r="J64" s="2110">
        <v>138</v>
      </c>
      <c r="K64" s="2113">
        <v>138</v>
      </c>
      <c r="L64" s="2846">
        <v>0</v>
      </c>
      <c r="M64" s="2110">
        <v>0</v>
      </c>
      <c r="N64" s="2110">
        <v>0</v>
      </c>
      <c r="O64" s="2110">
        <v>2586</v>
      </c>
      <c r="P64" s="2107">
        <v>2586</v>
      </c>
    </row>
    <row r="65" spans="1:16384" s="759" customFormat="1" ht="15.65" customHeight="1" thickBot="1">
      <c r="A65" s="2831" t="s">
        <v>359</v>
      </c>
      <c r="B65" s="2846">
        <v>142</v>
      </c>
      <c r="C65" s="2110">
        <v>26</v>
      </c>
      <c r="D65" s="2110">
        <v>3</v>
      </c>
      <c r="E65" s="2110">
        <v>1</v>
      </c>
      <c r="F65" s="2111">
        <v>172</v>
      </c>
      <c r="G65" s="2112">
        <v>684</v>
      </c>
      <c r="H65" s="2110">
        <v>305</v>
      </c>
      <c r="I65" s="2110">
        <v>29</v>
      </c>
      <c r="J65" s="1455">
        <v>18</v>
      </c>
      <c r="K65" s="2113">
        <v>1036</v>
      </c>
      <c r="L65" s="2846">
        <v>17285</v>
      </c>
      <c r="M65" s="2110">
        <v>5518</v>
      </c>
      <c r="N65" s="2110">
        <v>517</v>
      </c>
      <c r="O65" s="1456">
        <v>428</v>
      </c>
      <c r="P65" s="2107">
        <v>23748</v>
      </c>
    </row>
    <row r="66" spans="1:16384" s="759" customFormat="1" ht="15.65" customHeight="1" thickTop="1" thickBot="1">
      <c r="A66" s="1771" t="s">
        <v>360</v>
      </c>
      <c r="B66" s="1447">
        <v>304</v>
      </c>
      <c r="C66" s="1448">
        <v>65</v>
      </c>
      <c r="D66" s="1448">
        <v>4</v>
      </c>
      <c r="E66" s="1448">
        <v>4</v>
      </c>
      <c r="F66" s="1449">
        <v>377</v>
      </c>
      <c r="G66" s="1450">
        <v>1864</v>
      </c>
      <c r="H66" s="1448">
        <v>947</v>
      </c>
      <c r="I66" s="1448">
        <v>32</v>
      </c>
      <c r="J66" s="1448">
        <v>180</v>
      </c>
      <c r="K66" s="1451">
        <v>3023</v>
      </c>
      <c r="L66" s="1447">
        <v>51483</v>
      </c>
      <c r="M66" s="1448">
        <v>14407</v>
      </c>
      <c r="N66" s="1448">
        <v>579</v>
      </c>
      <c r="O66" s="1448">
        <v>3391</v>
      </c>
      <c r="P66" s="1449">
        <v>69860</v>
      </c>
    </row>
    <row r="67" spans="1:16384" s="759" customFormat="1" ht="15.65" customHeight="1" thickTop="1">
      <c r="A67" s="789"/>
      <c r="B67" s="1452"/>
      <c r="C67" s="1453"/>
      <c r="D67" s="1453"/>
      <c r="E67" s="1453"/>
      <c r="F67" s="1452"/>
      <c r="G67" s="1452"/>
      <c r="H67" s="1452"/>
      <c r="I67" s="1452"/>
      <c r="J67" s="1452"/>
      <c r="K67" s="1452"/>
      <c r="L67" s="1452"/>
      <c r="M67" s="1453"/>
      <c r="N67" s="1453"/>
      <c r="O67" s="1453"/>
      <c r="P67" s="2849"/>
    </row>
    <row r="68" spans="1:16384" s="759" customFormat="1" ht="15.65" customHeight="1" thickBot="1">
      <c r="A68" s="2850" t="s">
        <v>770</v>
      </c>
      <c r="B68" s="1454"/>
      <c r="C68" s="1444"/>
      <c r="D68" s="1445"/>
      <c r="E68" s="1444"/>
      <c r="F68" s="1444"/>
      <c r="G68" s="1444"/>
      <c r="H68" s="1441"/>
      <c r="I68" s="1444"/>
      <c r="J68" s="1442"/>
      <c r="K68" s="1442"/>
      <c r="L68" s="1442"/>
      <c r="M68" s="1442"/>
      <c r="N68" s="1442"/>
      <c r="O68" s="1442"/>
      <c r="P68" s="2848"/>
    </row>
    <row r="69" spans="1:16384" s="759" customFormat="1" ht="15.65" customHeight="1" thickTop="1" thickBot="1">
      <c r="A69" s="1770" t="s">
        <v>342</v>
      </c>
      <c r="B69" s="5198" t="s">
        <v>343</v>
      </c>
      <c r="C69" s="5199"/>
      <c r="D69" s="5199"/>
      <c r="E69" s="5199"/>
      <c r="F69" s="5200"/>
      <c r="G69" s="5201" t="s">
        <v>344</v>
      </c>
      <c r="H69" s="5202"/>
      <c r="I69" s="5202"/>
      <c r="J69" s="5202"/>
      <c r="K69" s="5203"/>
      <c r="L69" s="5204" t="s">
        <v>345</v>
      </c>
      <c r="M69" s="5205"/>
      <c r="N69" s="5205"/>
      <c r="O69" s="5205"/>
      <c r="P69" s="5206"/>
    </row>
    <row r="70" spans="1:16384" s="778" customFormat="1" ht="15.65" customHeight="1" thickTop="1" thickBot="1">
      <c r="A70" s="2843" t="s">
        <v>346</v>
      </c>
      <c r="B70" s="2099" t="s">
        <v>347</v>
      </c>
      <c r="C70" s="1457" t="s">
        <v>348</v>
      </c>
      <c r="D70" s="2100" t="s">
        <v>349</v>
      </c>
      <c r="E70" s="2101" t="s">
        <v>350</v>
      </c>
      <c r="F70" s="2102" t="s">
        <v>106</v>
      </c>
      <c r="G70" s="2103" t="s">
        <v>351</v>
      </c>
      <c r="H70" s="1446" t="s">
        <v>352</v>
      </c>
      <c r="I70" s="2100" t="s">
        <v>353</v>
      </c>
      <c r="J70" s="2101" t="s">
        <v>354</v>
      </c>
      <c r="K70" s="2104" t="s">
        <v>106</v>
      </c>
      <c r="L70" s="2099" t="s">
        <v>351</v>
      </c>
      <c r="M70" s="2105" t="s">
        <v>352</v>
      </c>
      <c r="N70" s="2100" t="s">
        <v>353</v>
      </c>
      <c r="O70" s="2101" t="s">
        <v>354</v>
      </c>
      <c r="P70" s="2102" t="s">
        <v>106</v>
      </c>
      <c r="Q70" s="1775"/>
      <c r="R70" s="1776"/>
      <c r="S70" s="1776"/>
      <c r="T70" s="1776"/>
      <c r="U70" s="1776"/>
      <c r="V70" s="1776"/>
      <c r="W70" s="1776"/>
      <c r="X70" s="1776"/>
      <c r="Y70" s="1776"/>
      <c r="Z70" s="1776"/>
      <c r="AA70" s="1776"/>
      <c r="AB70" s="1776"/>
      <c r="AC70" s="1776"/>
      <c r="AD70" s="1776"/>
      <c r="AE70" s="1776"/>
      <c r="AF70" s="1776"/>
      <c r="AG70" s="1775"/>
      <c r="AH70" s="1776"/>
      <c r="AI70" s="1776"/>
      <c r="AJ70" s="1776"/>
      <c r="AK70" s="1776"/>
      <c r="AL70" s="1776"/>
      <c r="AM70" s="1776"/>
      <c r="AN70" s="1776"/>
      <c r="AO70" s="1776"/>
      <c r="AP70" s="1776"/>
      <c r="AQ70" s="1776"/>
      <c r="AR70" s="1776"/>
      <c r="AS70" s="1776"/>
      <c r="AT70" s="1776"/>
      <c r="AU70" s="1776"/>
      <c r="AV70" s="1776"/>
      <c r="AW70" s="1775"/>
      <c r="AX70" s="1776"/>
      <c r="AY70" s="1776"/>
      <c r="AZ70" s="1776"/>
      <c r="BA70" s="1776"/>
      <c r="BB70" s="1776"/>
      <c r="BC70" s="1776"/>
      <c r="BD70" s="1776"/>
      <c r="BE70" s="1776"/>
      <c r="BF70" s="1776"/>
      <c r="BG70" s="1776"/>
      <c r="BH70" s="1776"/>
      <c r="BI70" s="1776"/>
      <c r="BJ70" s="1776"/>
      <c r="BK70" s="1776"/>
      <c r="BL70" s="1776"/>
      <c r="BM70" s="1775"/>
      <c r="BN70" s="1776"/>
      <c r="BO70" s="1776"/>
      <c r="BP70" s="1776"/>
      <c r="BQ70" s="1776"/>
      <c r="BR70" s="1776"/>
      <c r="BS70" s="1776"/>
      <c r="BT70" s="1776"/>
      <c r="BU70" s="1776"/>
      <c r="BV70" s="1776"/>
      <c r="BW70" s="1776"/>
      <c r="BX70" s="1776"/>
      <c r="BY70" s="1776"/>
      <c r="BZ70" s="1776"/>
      <c r="CA70" s="1776"/>
      <c r="CB70" s="1776"/>
      <c r="CC70" s="1775"/>
      <c r="CD70" s="1776"/>
      <c r="CE70" s="1776"/>
      <c r="CF70" s="1776"/>
      <c r="CG70" s="1776"/>
      <c r="CH70" s="1776"/>
      <c r="CI70" s="1776"/>
      <c r="CJ70" s="1776"/>
      <c r="CK70" s="1776"/>
      <c r="CL70" s="1776"/>
      <c r="CM70" s="1776"/>
      <c r="CN70" s="1776"/>
      <c r="CO70" s="1776"/>
      <c r="CP70" s="1776"/>
      <c r="CQ70" s="1776"/>
      <c r="CR70" s="1776"/>
      <c r="CS70" s="1775"/>
      <c r="CT70" s="1776"/>
      <c r="CU70" s="1776"/>
      <c r="CV70" s="1776"/>
      <c r="CW70" s="1776"/>
      <c r="CX70" s="1776"/>
      <c r="CY70" s="1776"/>
      <c r="CZ70" s="1776"/>
      <c r="DA70" s="1776"/>
      <c r="DB70" s="1776"/>
      <c r="DC70" s="1776"/>
      <c r="DD70" s="1776"/>
      <c r="DE70" s="1776"/>
      <c r="DF70" s="1776"/>
      <c r="DG70" s="1776"/>
      <c r="DH70" s="1776"/>
      <c r="DI70" s="1775"/>
      <c r="DJ70" s="1776"/>
      <c r="DK70" s="1776"/>
      <c r="DL70" s="1776"/>
      <c r="DM70" s="1776"/>
      <c r="DN70" s="1776"/>
      <c r="DO70" s="1776"/>
      <c r="DP70" s="1776"/>
      <c r="DQ70" s="1776"/>
      <c r="DR70" s="1776"/>
      <c r="DS70" s="1776"/>
      <c r="DT70" s="1776"/>
      <c r="DU70" s="1776"/>
      <c r="DV70" s="1776"/>
      <c r="DW70" s="1776"/>
      <c r="DX70" s="1776"/>
      <c r="DY70" s="1775"/>
      <c r="DZ70" s="1776"/>
      <c r="EA70" s="1776"/>
      <c r="EB70" s="1776"/>
      <c r="EC70" s="1776"/>
      <c r="ED70" s="1776"/>
      <c r="EE70" s="1776"/>
      <c r="EF70" s="1776"/>
      <c r="EG70" s="1776"/>
      <c r="EH70" s="1776"/>
      <c r="EI70" s="1776"/>
      <c r="EJ70" s="1776"/>
      <c r="EK70" s="1776"/>
      <c r="EL70" s="1776"/>
      <c r="EM70" s="1776"/>
      <c r="EN70" s="1776"/>
      <c r="EO70" s="1775"/>
      <c r="EP70" s="1776"/>
      <c r="EQ70" s="1776"/>
      <c r="ER70" s="1776"/>
      <c r="ES70" s="1776"/>
      <c r="ET70" s="1776"/>
      <c r="EU70" s="1776"/>
      <c r="EV70" s="1776"/>
      <c r="EW70" s="1776"/>
      <c r="EX70" s="1776"/>
      <c r="EY70" s="1776"/>
      <c r="EZ70" s="1776"/>
      <c r="FA70" s="1776"/>
      <c r="FB70" s="1776"/>
      <c r="FC70" s="1776"/>
      <c r="FD70" s="1776"/>
      <c r="FE70" s="1775"/>
      <c r="FF70" s="1776"/>
      <c r="FG70" s="1776"/>
      <c r="FH70" s="1776"/>
      <c r="FI70" s="1776"/>
      <c r="FJ70" s="1776"/>
      <c r="FK70" s="1776"/>
      <c r="FL70" s="1776"/>
      <c r="FM70" s="1776"/>
      <c r="FN70" s="1776"/>
      <c r="FO70" s="1776"/>
      <c r="FP70" s="1776"/>
      <c r="FQ70" s="1776"/>
      <c r="FR70" s="1776"/>
      <c r="FS70" s="1776"/>
      <c r="FT70" s="1776"/>
      <c r="FU70" s="1775"/>
      <c r="FV70" s="1776"/>
      <c r="FW70" s="1776"/>
      <c r="FX70" s="1776"/>
      <c r="FY70" s="1776"/>
      <c r="FZ70" s="1776"/>
      <c r="GA70" s="1776"/>
      <c r="GB70" s="1776"/>
      <c r="GC70" s="1776"/>
      <c r="GD70" s="1776"/>
      <c r="GE70" s="1776"/>
      <c r="GF70" s="1776"/>
      <c r="GG70" s="1776"/>
      <c r="GH70" s="1776"/>
      <c r="GI70" s="1776"/>
      <c r="GJ70" s="1776"/>
      <c r="GK70" s="1775"/>
      <c r="GL70" s="1776"/>
      <c r="GM70" s="1776"/>
      <c r="GN70" s="1776"/>
      <c r="GO70" s="1776"/>
      <c r="GP70" s="1776"/>
      <c r="GQ70" s="1776"/>
      <c r="GR70" s="1776"/>
      <c r="GS70" s="1776"/>
      <c r="GT70" s="1776"/>
      <c r="GU70" s="1776"/>
      <c r="GV70" s="1776"/>
      <c r="GW70" s="1776"/>
      <c r="GX70" s="1776"/>
      <c r="GY70" s="1776"/>
      <c r="GZ70" s="1776"/>
      <c r="HA70" s="1775"/>
      <c r="HB70" s="1776"/>
      <c r="HC70" s="1776"/>
      <c r="HD70" s="1776"/>
      <c r="HE70" s="1776"/>
      <c r="HF70" s="1776"/>
      <c r="HG70" s="1776"/>
      <c r="HH70" s="1776"/>
      <c r="HI70" s="1776"/>
      <c r="HJ70" s="1776"/>
      <c r="HK70" s="1776"/>
      <c r="HL70" s="1776"/>
      <c r="HM70" s="1776"/>
      <c r="HN70" s="1776"/>
      <c r="HO70" s="1776"/>
      <c r="HP70" s="1776"/>
      <c r="HQ70" s="1775"/>
      <c r="HR70" s="1776"/>
      <c r="HS70" s="1776"/>
      <c r="HT70" s="1776"/>
      <c r="HU70" s="1776"/>
      <c r="HV70" s="1776"/>
      <c r="HW70" s="1776"/>
      <c r="HX70" s="1776"/>
      <c r="HY70" s="1776"/>
      <c r="HZ70" s="1776"/>
      <c r="IA70" s="1776"/>
      <c r="IB70" s="1776"/>
      <c r="IC70" s="1776"/>
      <c r="ID70" s="1776"/>
      <c r="IE70" s="1776"/>
      <c r="IF70" s="1776"/>
      <c r="IG70" s="1775"/>
      <c r="IH70" s="1776"/>
      <c r="II70" s="1776"/>
      <c r="IJ70" s="1776"/>
      <c r="IK70" s="1776"/>
      <c r="IL70" s="1776"/>
      <c r="IM70" s="1776"/>
      <c r="IN70" s="1776"/>
      <c r="IO70" s="1776"/>
      <c r="IP70" s="1776"/>
      <c r="IQ70" s="1776"/>
      <c r="IR70" s="1776"/>
      <c r="IS70" s="1776"/>
      <c r="IT70" s="1776"/>
      <c r="IU70" s="1776"/>
      <c r="IV70" s="1776"/>
      <c r="IW70" s="1775"/>
      <c r="IX70" s="1776"/>
      <c r="IY70" s="1776"/>
      <c r="IZ70" s="1776"/>
      <c r="JA70" s="1776"/>
      <c r="JB70" s="1776"/>
      <c r="JC70" s="1776"/>
      <c r="JD70" s="1776"/>
      <c r="JE70" s="1776"/>
      <c r="JF70" s="1776"/>
      <c r="JG70" s="1776"/>
      <c r="JH70" s="1776"/>
      <c r="JI70" s="1776"/>
      <c r="JJ70" s="1776"/>
      <c r="JK70" s="1776"/>
      <c r="JL70" s="1776"/>
      <c r="JM70" s="1775"/>
      <c r="JN70" s="1776"/>
      <c r="JO70" s="1776"/>
      <c r="JP70" s="1776"/>
      <c r="JQ70" s="1776"/>
      <c r="JR70" s="1776"/>
      <c r="JS70" s="1776"/>
      <c r="JT70" s="1776"/>
      <c r="JU70" s="1776"/>
      <c r="JV70" s="1776"/>
      <c r="JW70" s="1776"/>
      <c r="JX70" s="1776"/>
      <c r="JY70" s="1776"/>
      <c r="JZ70" s="1776"/>
      <c r="KA70" s="1776"/>
      <c r="KB70" s="1776"/>
      <c r="KC70" s="1775"/>
      <c r="KD70" s="1776"/>
      <c r="KE70" s="1776"/>
      <c r="KF70" s="1776"/>
      <c r="KG70" s="1776"/>
      <c r="KH70" s="1776"/>
      <c r="KI70" s="1776"/>
      <c r="KJ70" s="1776"/>
      <c r="KK70" s="1776"/>
      <c r="KL70" s="1776"/>
      <c r="KM70" s="1776"/>
      <c r="KN70" s="1776"/>
      <c r="KO70" s="1776"/>
      <c r="KP70" s="1776"/>
      <c r="KQ70" s="1776"/>
      <c r="KR70" s="1776"/>
      <c r="KS70" s="1775"/>
      <c r="KT70" s="1776"/>
      <c r="KU70" s="1776"/>
      <c r="KV70" s="1776"/>
      <c r="KW70" s="1776"/>
      <c r="KX70" s="1776"/>
      <c r="KY70" s="1776"/>
      <c r="KZ70" s="1776"/>
      <c r="LA70" s="1776"/>
      <c r="LB70" s="1776"/>
      <c r="LC70" s="1776"/>
      <c r="LD70" s="1776"/>
      <c r="LE70" s="1776"/>
      <c r="LF70" s="1776"/>
      <c r="LG70" s="1776"/>
      <c r="LH70" s="1776"/>
      <c r="LI70" s="1775"/>
      <c r="LJ70" s="1776"/>
      <c r="LK70" s="1776"/>
      <c r="LL70" s="1776"/>
      <c r="LM70" s="1776"/>
      <c r="LN70" s="1776"/>
      <c r="LO70" s="1776"/>
      <c r="LP70" s="1776"/>
      <c r="LQ70" s="1776"/>
      <c r="LR70" s="1776"/>
      <c r="LS70" s="1776"/>
      <c r="LT70" s="1776"/>
      <c r="LU70" s="1776"/>
      <c r="LV70" s="1776"/>
      <c r="LW70" s="1776"/>
      <c r="LX70" s="1776"/>
      <c r="LY70" s="1775"/>
      <c r="LZ70" s="1776"/>
      <c r="MA70" s="1776"/>
      <c r="MB70" s="1776"/>
      <c r="MC70" s="1776"/>
      <c r="MD70" s="1776"/>
      <c r="ME70" s="1776"/>
      <c r="MF70" s="1776"/>
      <c r="MG70" s="1776"/>
      <c r="MH70" s="1776"/>
      <c r="MI70" s="1776"/>
      <c r="MJ70" s="1776"/>
      <c r="MK70" s="1776"/>
      <c r="ML70" s="1776"/>
      <c r="MM70" s="1776"/>
      <c r="MN70" s="1776"/>
      <c r="MO70" s="1775"/>
      <c r="MP70" s="1776"/>
      <c r="MQ70" s="1776"/>
      <c r="MR70" s="1776"/>
      <c r="MS70" s="1776"/>
      <c r="MT70" s="1776"/>
      <c r="MU70" s="1776"/>
      <c r="MV70" s="1776"/>
      <c r="MW70" s="1776"/>
      <c r="MX70" s="1776"/>
      <c r="MY70" s="1776"/>
      <c r="MZ70" s="1776"/>
      <c r="NA70" s="1776"/>
      <c r="NB70" s="1776"/>
      <c r="NC70" s="1776"/>
      <c r="ND70" s="1776"/>
      <c r="NE70" s="1775"/>
      <c r="NF70" s="1776"/>
      <c r="NG70" s="1776"/>
      <c r="NH70" s="1776"/>
      <c r="NI70" s="1776"/>
      <c r="NJ70" s="1776"/>
      <c r="NK70" s="1776"/>
      <c r="NL70" s="1776"/>
      <c r="NM70" s="1776"/>
      <c r="NN70" s="1776"/>
      <c r="NO70" s="1776"/>
      <c r="NP70" s="1776"/>
      <c r="NQ70" s="1776"/>
      <c r="NR70" s="1776"/>
      <c r="NS70" s="1776"/>
      <c r="NT70" s="1776"/>
      <c r="NU70" s="1775"/>
      <c r="NV70" s="1776"/>
      <c r="NW70" s="1776"/>
      <c r="NX70" s="1776"/>
      <c r="NY70" s="1776"/>
      <c r="NZ70" s="1776"/>
      <c r="OA70" s="1776"/>
      <c r="OB70" s="1776"/>
      <c r="OC70" s="1776"/>
      <c r="OD70" s="1776"/>
      <c r="OE70" s="1776"/>
      <c r="OF70" s="1776"/>
      <c r="OG70" s="1776"/>
      <c r="OH70" s="1776"/>
      <c r="OI70" s="1776"/>
      <c r="OJ70" s="1776"/>
      <c r="OK70" s="1775"/>
      <c r="OL70" s="1776"/>
      <c r="OM70" s="1776"/>
      <c r="ON70" s="1776"/>
      <c r="OO70" s="1776"/>
      <c r="OP70" s="1776"/>
      <c r="OQ70" s="1776"/>
      <c r="OR70" s="1776"/>
      <c r="OS70" s="1776"/>
      <c r="OT70" s="1776"/>
      <c r="OU70" s="1776"/>
      <c r="OV70" s="1776"/>
      <c r="OW70" s="1776"/>
      <c r="OX70" s="1776"/>
      <c r="OY70" s="1776"/>
      <c r="OZ70" s="1776"/>
      <c r="PA70" s="1775"/>
      <c r="PB70" s="1776"/>
      <c r="PC70" s="1776"/>
      <c r="PD70" s="1776"/>
      <c r="PE70" s="1776"/>
      <c r="PF70" s="1776"/>
      <c r="PG70" s="1776"/>
      <c r="PH70" s="1776"/>
      <c r="PI70" s="1776"/>
      <c r="PJ70" s="1776"/>
      <c r="PK70" s="1776"/>
      <c r="PL70" s="1776"/>
      <c r="PM70" s="1776"/>
      <c r="PN70" s="1776"/>
      <c r="PO70" s="1776"/>
      <c r="PP70" s="1776"/>
      <c r="PQ70" s="1775"/>
      <c r="PR70" s="1776"/>
      <c r="PS70" s="1776"/>
      <c r="PT70" s="1776"/>
      <c r="PU70" s="1776"/>
      <c r="PV70" s="1776"/>
      <c r="PW70" s="1776"/>
      <c r="PX70" s="1776"/>
      <c r="PY70" s="1776"/>
      <c r="PZ70" s="1776"/>
      <c r="QA70" s="1776"/>
      <c r="QB70" s="1776"/>
      <c r="QC70" s="1776"/>
      <c r="QD70" s="1776"/>
      <c r="QE70" s="1776"/>
      <c r="QF70" s="1773"/>
      <c r="QG70" s="1771"/>
      <c r="QH70" s="1447"/>
      <c r="QI70" s="1448"/>
      <c r="QJ70" s="1448"/>
      <c r="QK70" s="1448"/>
      <c r="QL70" s="1449"/>
      <c r="QM70" s="1450"/>
      <c r="QN70" s="1448"/>
      <c r="QO70" s="1448"/>
      <c r="QP70" s="1448"/>
      <c r="QQ70" s="1451"/>
      <c r="QR70" s="1447"/>
      <c r="QS70" s="1448"/>
      <c r="QT70" s="1448"/>
      <c r="QU70" s="1448"/>
      <c r="QV70" s="1449"/>
      <c r="QW70" s="1771"/>
      <c r="QX70" s="1447"/>
      <c r="QY70" s="1448"/>
      <c r="QZ70" s="1448"/>
      <c r="RA70" s="1448"/>
      <c r="RB70" s="1449"/>
      <c r="RC70" s="1450"/>
      <c r="RD70" s="1448"/>
      <c r="RE70" s="1448"/>
      <c r="RF70" s="1448"/>
      <c r="RG70" s="1451"/>
      <c r="RH70" s="1447"/>
      <c r="RI70" s="1448"/>
      <c r="RJ70" s="1448"/>
      <c r="RK70" s="1448"/>
      <c r="RL70" s="1449"/>
      <c r="RM70" s="1771"/>
      <c r="RN70" s="1447"/>
      <c r="RO70" s="1448"/>
      <c r="RP70" s="1448"/>
      <c r="RQ70" s="1448"/>
      <c r="RR70" s="1449"/>
      <c r="RS70" s="1450"/>
      <c r="RT70" s="1448"/>
      <c r="RU70" s="1448"/>
      <c r="RV70" s="1448"/>
      <c r="RW70" s="1451"/>
      <c r="RX70" s="1447"/>
      <c r="RY70" s="1448"/>
      <c r="RZ70" s="1448"/>
      <c r="SA70" s="1448"/>
      <c r="SB70" s="1449"/>
      <c r="SC70" s="1771"/>
      <c r="SD70" s="1447"/>
      <c r="SE70" s="1448"/>
      <c r="SF70" s="1448"/>
      <c r="SG70" s="1448"/>
      <c r="SH70" s="1449"/>
      <c r="SI70" s="1450"/>
      <c r="SJ70" s="1448"/>
      <c r="SK70" s="1448"/>
      <c r="SL70" s="1448"/>
      <c r="SM70" s="1451"/>
      <c r="SN70" s="1447"/>
      <c r="SO70" s="1448"/>
      <c r="SP70" s="1448"/>
      <c r="SQ70" s="1448"/>
      <c r="SR70" s="1449"/>
      <c r="SS70" s="1771"/>
      <c r="ST70" s="1447"/>
      <c r="SU70" s="1448"/>
      <c r="SV70" s="1448"/>
      <c r="SW70" s="1448"/>
      <c r="SX70" s="1449"/>
      <c r="SY70" s="1450"/>
      <c r="SZ70" s="1448"/>
      <c r="TA70" s="1448"/>
      <c r="TB70" s="1448"/>
      <c r="TC70" s="1451"/>
      <c r="TD70" s="1447"/>
      <c r="TE70" s="1448"/>
      <c r="TF70" s="1448"/>
      <c r="TG70" s="1448"/>
      <c r="TH70" s="1449"/>
      <c r="TI70" s="1771"/>
      <c r="TJ70" s="1447"/>
      <c r="TK70" s="1448"/>
      <c r="TL70" s="1448"/>
      <c r="TM70" s="1448"/>
      <c r="TN70" s="1449"/>
      <c r="TO70" s="1450"/>
      <c r="TP70" s="1448"/>
      <c r="TQ70" s="1448"/>
      <c r="TR70" s="1448"/>
      <c r="TS70" s="1451"/>
      <c r="TT70" s="1447"/>
      <c r="TU70" s="1448"/>
      <c r="TV70" s="1448"/>
      <c r="TW70" s="1448"/>
      <c r="TX70" s="1449"/>
      <c r="TY70" s="1771"/>
      <c r="TZ70" s="1447"/>
      <c r="UA70" s="1448"/>
      <c r="UB70" s="1448"/>
      <c r="UC70" s="1448"/>
      <c r="UD70" s="1449"/>
      <c r="UE70" s="1450"/>
      <c r="UF70" s="1448"/>
      <c r="UG70" s="1448"/>
      <c r="UH70" s="1448"/>
      <c r="UI70" s="1451"/>
      <c r="UJ70" s="1447"/>
      <c r="UK70" s="1448"/>
      <c r="UL70" s="1448"/>
      <c r="UM70" s="1448"/>
      <c r="UN70" s="1449"/>
      <c r="UO70" s="1771"/>
      <c r="UP70" s="1447"/>
      <c r="UQ70" s="1448"/>
      <c r="UR70" s="1448"/>
      <c r="US70" s="1448"/>
      <c r="UT70" s="1449"/>
      <c r="UU70" s="1450"/>
      <c r="UV70" s="1448"/>
      <c r="UW70" s="1448"/>
      <c r="UX70" s="1448"/>
      <c r="UY70" s="1451"/>
      <c r="UZ70" s="1447"/>
      <c r="VA70" s="1448"/>
      <c r="VB70" s="1448"/>
      <c r="VC70" s="1448"/>
      <c r="VD70" s="1449"/>
      <c r="VE70" s="1771"/>
      <c r="VF70" s="1447"/>
      <c r="VG70" s="1448"/>
      <c r="VH70" s="1448"/>
      <c r="VI70" s="1448"/>
      <c r="VJ70" s="1449"/>
      <c r="VK70" s="1450"/>
      <c r="VL70" s="1448"/>
      <c r="VM70" s="1448"/>
      <c r="VN70" s="1448"/>
      <c r="VO70" s="1451"/>
      <c r="VP70" s="1447"/>
      <c r="VQ70" s="1448"/>
      <c r="VR70" s="1448"/>
      <c r="VS70" s="1448"/>
      <c r="VT70" s="1449"/>
      <c r="VU70" s="1771"/>
      <c r="VV70" s="1447"/>
      <c r="VW70" s="1448"/>
      <c r="VX70" s="1448"/>
      <c r="VY70" s="1448"/>
      <c r="VZ70" s="1449"/>
      <c r="WA70" s="1450"/>
      <c r="WB70" s="1448"/>
      <c r="WC70" s="1448"/>
      <c r="WD70" s="1448"/>
      <c r="WE70" s="1451"/>
      <c r="WF70" s="1447"/>
      <c r="WG70" s="1448"/>
      <c r="WH70" s="1448"/>
      <c r="WI70" s="1448"/>
      <c r="WJ70" s="1449"/>
      <c r="WK70" s="1771"/>
      <c r="WL70" s="1447"/>
      <c r="WM70" s="1448"/>
      <c r="WN70" s="1448"/>
      <c r="WO70" s="1448"/>
      <c r="WP70" s="1449"/>
      <c r="WQ70" s="1450"/>
      <c r="WR70" s="1448"/>
      <c r="WS70" s="1448"/>
      <c r="WT70" s="1448"/>
      <c r="WU70" s="1451"/>
      <c r="WV70" s="1447"/>
      <c r="WW70" s="1448"/>
      <c r="WX70" s="1448"/>
      <c r="WY70" s="1448"/>
      <c r="WZ70" s="1449"/>
      <c r="XA70" s="1771"/>
      <c r="XB70" s="1447"/>
      <c r="XC70" s="1448"/>
      <c r="XD70" s="1448"/>
      <c r="XE70" s="1448"/>
      <c r="XF70" s="1449"/>
      <c r="XG70" s="1450"/>
      <c r="XH70" s="1448"/>
      <c r="XI70" s="1448"/>
      <c r="XJ70" s="1448"/>
      <c r="XK70" s="1451"/>
      <c r="XL70" s="1447"/>
      <c r="XM70" s="1448"/>
      <c r="XN70" s="1448"/>
      <c r="XO70" s="1448"/>
      <c r="XP70" s="1449"/>
      <c r="XQ70" s="1771"/>
      <c r="XR70" s="1447"/>
      <c r="XS70" s="1448"/>
      <c r="XT70" s="1448"/>
      <c r="XU70" s="1448"/>
      <c r="XV70" s="1449"/>
      <c r="XW70" s="1450"/>
      <c r="XX70" s="1448"/>
      <c r="XY70" s="1448"/>
      <c r="XZ70" s="1448"/>
      <c r="YA70" s="1451"/>
      <c r="YB70" s="1447"/>
      <c r="YC70" s="1448"/>
      <c r="YD70" s="1448"/>
      <c r="YE70" s="1448"/>
      <c r="YF70" s="1449"/>
      <c r="YG70" s="1771"/>
      <c r="YH70" s="1447"/>
      <c r="YI70" s="1448"/>
      <c r="YJ70" s="1448"/>
      <c r="YK70" s="1448"/>
      <c r="YL70" s="1449"/>
      <c r="YM70" s="1450"/>
      <c r="YN70" s="1448"/>
      <c r="YO70" s="1448"/>
      <c r="YP70" s="1448"/>
      <c r="YQ70" s="1451"/>
      <c r="YR70" s="1447"/>
      <c r="YS70" s="1448"/>
      <c r="YT70" s="1448"/>
      <c r="YU70" s="1448"/>
      <c r="YV70" s="1449"/>
      <c r="YW70" s="1771"/>
      <c r="YX70" s="1447"/>
      <c r="YY70" s="1448"/>
      <c r="YZ70" s="1448"/>
      <c r="ZA70" s="1448"/>
      <c r="ZB70" s="1449"/>
      <c r="ZC70" s="1450"/>
      <c r="ZD70" s="1448"/>
      <c r="ZE70" s="1448"/>
      <c r="ZF70" s="1448"/>
      <c r="ZG70" s="1451"/>
      <c r="ZH70" s="1447"/>
      <c r="ZI70" s="1448"/>
      <c r="ZJ70" s="1448"/>
      <c r="ZK70" s="1448"/>
      <c r="ZL70" s="1449"/>
      <c r="ZM70" s="1771"/>
      <c r="ZN70" s="1447"/>
      <c r="ZO70" s="1448"/>
      <c r="ZP70" s="1448"/>
      <c r="ZQ70" s="1448"/>
      <c r="ZR70" s="1449"/>
      <c r="ZS70" s="1450"/>
      <c r="ZT70" s="1448"/>
      <c r="ZU70" s="1448"/>
      <c r="ZV70" s="1448"/>
      <c r="ZW70" s="1451"/>
      <c r="ZX70" s="1447"/>
      <c r="ZY70" s="1448"/>
      <c r="ZZ70" s="1448"/>
      <c r="AAA70" s="1448"/>
      <c r="AAB70" s="1449"/>
      <c r="AAC70" s="1771"/>
      <c r="AAD70" s="1447"/>
      <c r="AAE70" s="1448"/>
      <c r="AAF70" s="1448"/>
      <c r="AAG70" s="1448"/>
      <c r="AAH70" s="1449"/>
      <c r="AAI70" s="1450"/>
      <c r="AAJ70" s="1448"/>
      <c r="AAK70" s="1448"/>
      <c r="AAL70" s="1448"/>
      <c r="AAM70" s="1451"/>
      <c r="AAN70" s="1447"/>
      <c r="AAO70" s="1448"/>
      <c r="AAP70" s="1448"/>
      <c r="AAQ70" s="1448"/>
      <c r="AAR70" s="1449"/>
      <c r="AAS70" s="1771"/>
      <c r="AAT70" s="1447"/>
      <c r="AAU70" s="1448"/>
      <c r="AAV70" s="1448"/>
      <c r="AAW70" s="1448"/>
      <c r="AAX70" s="1449"/>
      <c r="AAY70" s="1450"/>
      <c r="AAZ70" s="1448"/>
      <c r="ABA70" s="1448"/>
      <c r="ABB70" s="1448"/>
      <c r="ABC70" s="1451"/>
      <c r="ABD70" s="1447"/>
      <c r="ABE70" s="1448"/>
      <c r="ABF70" s="1448"/>
      <c r="ABG70" s="1448"/>
      <c r="ABH70" s="1449"/>
      <c r="ABI70" s="1771"/>
      <c r="ABJ70" s="1447"/>
      <c r="ABK70" s="1448"/>
      <c r="ABL70" s="1448"/>
      <c r="ABM70" s="1448"/>
      <c r="ABN70" s="1449"/>
      <c r="ABO70" s="1450"/>
      <c r="ABP70" s="1448"/>
      <c r="ABQ70" s="1448"/>
      <c r="ABR70" s="1448"/>
      <c r="ABS70" s="1451"/>
      <c r="ABT70" s="1447"/>
      <c r="ABU70" s="1448"/>
      <c r="ABV70" s="1448"/>
      <c r="ABW70" s="1448"/>
      <c r="ABX70" s="1449"/>
      <c r="ABY70" s="1771"/>
      <c r="ABZ70" s="1447"/>
      <c r="ACA70" s="1448"/>
      <c r="ACB70" s="1448"/>
      <c r="ACC70" s="1448"/>
      <c r="ACD70" s="1449"/>
      <c r="ACE70" s="1450"/>
      <c r="ACF70" s="1448"/>
      <c r="ACG70" s="1448"/>
      <c r="ACH70" s="1448"/>
      <c r="ACI70" s="1451"/>
      <c r="ACJ70" s="1447"/>
      <c r="ACK70" s="1448"/>
      <c r="ACL70" s="1448"/>
      <c r="ACM70" s="1448"/>
      <c r="ACN70" s="1449"/>
      <c r="ACO70" s="1771"/>
      <c r="ACP70" s="1447"/>
      <c r="ACQ70" s="1448"/>
      <c r="ACR70" s="1448"/>
      <c r="ACS70" s="1448"/>
      <c r="ACT70" s="1449"/>
      <c r="ACU70" s="1450"/>
      <c r="ACV70" s="1448"/>
      <c r="ACW70" s="1448"/>
      <c r="ACX70" s="1448"/>
      <c r="ACY70" s="1451"/>
      <c r="ACZ70" s="1447"/>
      <c r="ADA70" s="1448"/>
      <c r="ADB70" s="1448"/>
      <c r="ADC70" s="1448"/>
      <c r="ADD70" s="1449"/>
      <c r="ADE70" s="1771"/>
      <c r="ADF70" s="1447"/>
      <c r="ADG70" s="1448"/>
      <c r="ADH70" s="1448"/>
      <c r="ADI70" s="1448"/>
      <c r="ADJ70" s="1449"/>
      <c r="ADK70" s="1450"/>
      <c r="ADL70" s="1448"/>
      <c r="ADM70" s="1448"/>
      <c r="ADN70" s="1448"/>
      <c r="ADO70" s="1451"/>
      <c r="ADP70" s="1447"/>
      <c r="ADQ70" s="1448"/>
      <c r="ADR70" s="1448"/>
      <c r="ADS70" s="1448"/>
      <c r="ADT70" s="1449"/>
      <c r="ADU70" s="1771"/>
      <c r="ADV70" s="1447"/>
      <c r="ADW70" s="1448"/>
      <c r="ADX70" s="1448"/>
      <c r="ADY70" s="1448"/>
      <c r="ADZ70" s="1449"/>
      <c r="AEA70" s="1450"/>
      <c r="AEB70" s="1448"/>
      <c r="AEC70" s="1448"/>
      <c r="AED70" s="1448"/>
      <c r="AEE70" s="1451"/>
      <c r="AEF70" s="1447"/>
      <c r="AEG70" s="1448"/>
      <c r="AEH70" s="1448"/>
      <c r="AEI70" s="1448"/>
      <c r="AEJ70" s="1449"/>
      <c r="AEK70" s="1771"/>
      <c r="AEL70" s="1447"/>
      <c r="AEM70" s="1448"/>
      <c r="AEN70" s="1448"/>
      <c r="AEO70" s="1448"/>
      <c r="AEP70" s="1449"/>
      <c r="AEQ70" s="1450"/>
      <c r="AER70" s="1448"/>
      <c r="AES70" s="1448"/>
      <c r="AET70" s="1448"/>
      <c r="AEU70" s="1451"/>
      <c r="AEV70" s="1447"/>
      <c r="AEW70" s="1448"/>
      <c r="AEX70" s="1448"/>
      <c r="AEY70" s="1448"/>
      <c r="AEZ70" s="1449"/>
      <c r="AFA70" s="1771"/>
      <c r="AFB70" s="1447"/>
      <c r="AFC70" s="1448"/>
      <c r="AFD70" s="1448"/>
      <c r="AFE70" s="1448"/>
      <c r="AFF70" s="1449"/>
      <c r="AFG70" s="1450"/>
      <c r="AFH70" s="1448"/>
      <c r="AFI70" s="1448"/>
      <c r="AFJ70" s="1448"/>
      <c r="AFK70" s="1451"/>
      <c r="AFL70" s="1447"/>
      <c r="AFM70" s="1448"/>
      <c r="AFN70" s="1448"/>
      <c r="AFO70" s="1448"/>
      <c r="AFP70" s="1449"/>
      <c r="AFQ70" s="1771"/>
      <c r="AFR70" s="1447"/>
      <c r="AFS70" s="1448"/>
      <c r="AFT70" s="1448"/>
      <c r="AFU70" s="1448"/>
      <c r="AFV70" s="1449"/>
      <c r="AFW70" s="1450"/>
      <c r="AFX70" s="1448"/>
      <c r="AFY70" s="1448"/>
      <c r="AFZ70" s="1448"/>
      <c r="AGA70" s="1451"/>
      <c r="AGB70" s="1447"/>
      <c r="AGC70" s="1448"/>
      <c r="AGD70" s="1448"/>
      <c r="AGE70" s="1448"/>
      <c r="AGF70" s="1449"/>
      <c r="AGG70" s="1771"/>
      <c r="AGH70" s="1447"/>
      <c r="AGI70" s="1448"/>
      <c r="AGJ70" s="1448"/>
      <c r="AGK70" s="1448"/>
      <c r="AGL70" s="1449"/>
      <c r="AGM70" s="1450"/>
      <c r="AGN70" s="1448"/>
      <c r="AGO70" s="1448"/>
      <c r="AGP70" s="1448"/>
      <c r="AGQ70" s="1451"/>
      <c r="AGR70" s="1447"/>
      <c r="AGS70" s="1448"/>
      <c r="AGT70" s="1448"/>
      <c r="AGU70" s="1448"/>
      <c r="AGV70" s="1449"/>
      <c r="AGW70" s="1771"/>
      <c r="AGX70" s="1447"/>
      <c r="AGY70" s="1448"/>
      <c r="AGZ70" s="1448"/>
      <c r="AHA70" s="1448"/>
      <c r="AHB70" s="1449"/>
      <c r="AHC70" s="1450"/>
      <c r="AHD70" s="1448"/>
      <c r="AHE70" s="1448"/>
      <c r="AHF70" s="1448"/>
      <c r="AHG70" s="1451"/>
      <c r="AHH70" s="1447"/>
      <c r="AHI70" s="1448"/>
      <c r="AHJ70" s="1448"/>
      <c r="AHK70" s="1448"/>
      <c r="AHL70" s="1449"/>
      <c r="AHM70" s="1771"/>
      <c r="AHN70" s="1447"/>
      <c r="AHO70" s="1448"/>
      <c r="AHP70" s="1448"/>
      <c r="AHQ70" s="1448"/>
      <c r="AHR70" s="1449"/>
      <c r="AHS70" s="1450"/>
      <c r="AHT70" s="1448"/>
      <c r="AHU70" s="1448"/>
      <c r="AHV70" s="1448"/>
      <c r="AHW70" s="1451"/>
      <c r="AHX70" s="1447"/>
      <c r="AHY70" s="1448"/>
      <c r="AHZ70" s="1448"/>
      <c r="AIA70" s="1448"/>
      <c r="AIB70" s="1449"/>
      <c r="AIC70" s="1771"/>
      <c r="AID70" s="1447"/>
      <c r="AIE70" s="1448"/>
      <c r="AIF70" s="1448"/>
      <c r="AIG70" s="1448"/>
      <c r="AIH70" s="1449"/>
      <c r="AII70" s="1450"/>
      <c r="AIJ70" s="1448"/>
      <c r="AIK70" s="1448"/>
      <c r="AIL70" s="1448"/>
      <c r="AIM70" s="1451"/>
      <c r="AIN70" s="1447"/>
      <c r="AIO70" s="1448"/>
      <c r="AIP70" s="1448"/>
      <c r="AIQ70" s="1448"/>
      <c r="AIR70" s="1449"/>
      <c r="AIS70" s="1771"/>
      <c r="AIT70" s="1447"/>
      <c r="AIU70" s="1448"/>
      <c r="AIV70" s="1448"/>
      <c r="AIW70" s="1448"/>
      <c r="AIX70" s="1449"/>
      <c r="AIY70" s="1450"/>
      <c r="AIZ70" s="1448"/>
      <c r="AJA70" s="1448"/>
      <c r="AJB70" s="1448"/>
      <c r="AJC70" s="1451"/>
      <c r="AJD70" s="1447"/>
      <c r="AJE70" s="1448"/>
      <c r="AJF70" s="1448"/>
      <c r="AJG70" s="1448"/>
      <c r="AJH70" s="1449"/>
      <c r="AJI70" s="1771"/>
      <c r="AJJ70" s="1447"/>
      <c r="AJK70" s="1448"/>
      <c r="AJL70" s="1448"/>
      <c r="AJM70" s="1448"/>
      <c r="AJN70" s="1449"/>
      <c r="AJO70" s="1450"/>
      <c r="AJP70" s="1448"/>
      <c r="AJQ70" s="1448"/>
      <c r="AJR70" s="1448"/>
      <c r="AJS70" s="1451"/>
      <c r="AJT70" s="1447"/>
      <c r="AJU70" s="1448"/>
      <c r="AJV70" s="1448"/>
      <c r="AJW70" s="1448"/>
      <c r="AJX70" s="1449"/>
      <c r="AJY70" s="1771"/>
      <c r="AJZ70" s="1447"/>
      <c r="AKA70" s="1448"/>
      <c r="AKB70" s="1448"/>
      <c r="AKC70" s="1448"/>
      <c r="AKD70" s="1449"/>
      <c r="AKE70" s="1450"/>
      <c r="AKF70" s="1448"/>
      <c r="AKG70" s="1448"/>
      <c r="AKH70" s="1448"/>
      <c r="AKI70" s="1451"/>
      <c r="AKJ70" s="1447"/>
      <c r="AKK70" s="1448"/>
      <c r="AKL70" s="1448"/>
      <c r="AKM70" s="1448"/>
      <c r="AKN70" s="1449"/>
      <c r="AKO70" s="1771"/>
      <c r="AKP70" s="1447"/>
      <c r="AKQ70" s="1448"/>
      <c r="AKR70" s="1448"/>
      <c r="AKS70" s="1448"/>
      <c r="AKT70" s="1449"/>
      <c r="AKU70" s="1450"/>
      <c r="AKV70" s="1448"/>
      <c r="AKW70" s="1448"/>
      <c r="AKX70" s="1448"/>
      <c r="AKY70" s="1451"/>
      <c r="AKZ70" s="1447"/>
      <c r="ALA70" s="1448"/>
      <c r="ALB70" s="1448"/>
      <c r="ALC70" s="1448"/>
      <c r="ALD70" s="1449"/>
      <c r="ALE70" s="1771"/>
      <c r="ALF70" s="1447"/>
      <c r="ALG70" s="1448"/>
      <c r="ALH70" s="1448"/>
      <c r="ALI70" s="1448"/>
      <c r="ALJ70" s="1449"/>
      <c r="ALK70" s="1450"/>
      <c r="ALL70" s="1448"/>
      <c r="ALM70" s="1448"/>
      <c r="ALN70" s="1448"/>
      <c r="ALO70" s="1451"/>
      <c r="ALP70" s="1447"/>
      <c r="ALQ70" s="1448"/>
      <c r="ALR70" s="1448"/>
      <c r="ALS70" s="1448"/>
      <c r="ALT70" s="1449"/>
      <c r="ALU70" s="1771"/>
      <c r="ALV70" s="1447"/>
      <c r="ALW70" s="1448"/>
      <c r="ALX70" s="1448"/>
      <c r="ALY70" s="1448"/>
      <c r="ALZ70" s="1449"/>
      <c r="AMA70" s="1450"/>
      <c r="AMB70" s="1448"/>
      <c r="AMC70" s="1448"/>
      <c r="AMD70" s="1448"/>
      <c r="AME70" s="1451"/>
      <c r="AMF70" s="1447"/>
      <c r="AMG70" s="1448"/>
      <c r="AMH70" s="1448"/>
      <c r="AMI70" s="1448"/>
      <c r="AMJ70" s="1449"/>
      <c r="AMK70" s="1771"/>
      <c r="AML70" s="1447"/>
      <c r="AMM70" s="1448"/>
      <c r="AMN70" s="1448"/>
      <c r="AMO70" s="1448"/>
      <c r="AMP70" s="1449"/>
      <c r="AMQ70" s="1450"/>
      <c r="AMR70" s="1448"/>
      <c r="AMS70" s="1448"/>
      <c r="AMT70" s="1448"/>
      <c r="AMU70" s="1451"/>
      <c r="AMV70" s="1447"/>
      <c r="AMW70" s="1448"/>
      <c r="AMX70" s="1448"/>
      <c r="AMY70" s="1448"/>
      <c r="AMZ70" s="1449"/>
      <c r="ANA70" s="1771"/>
      <c r="ANB70" s="1447"/>
      <c r="ANC70" s="1448"/>
      <c r="AND70" s="1448"/>
      <c r="ANE70" s="1448"/>
      <c r="ANF70" s="1449"/>
      <c r="ANG70" s="1450"/>
      <c r="ANH70" s="1448"/>
      <c r="ANI70" s="1448"/>
      <c r="ANJ70" s="1448"/>
      <c r="ANK70" s="1451"/>
      <c r="ANL70" s="1447"/>
      <c r="ANM70" s="1448"/>
      <c r="ANN70" s="1448"/>
      <c r="ANO70" s="1448"/>
      <c r="ANP70" s="1449"/>
      <c r="ANQ70" s="1771"/>
      <c r="ANR70" s="1447"/>
      <c r="ANS70" s="1448"/>
      <c r="ANT70" s="1448"/>
      <c r="ANU70" s="1448"/>
      <c r="ANV70" s="1449"/>
      <c r="ANW70" s="1450"/>
      <c r="ANX70" s="1448"/>
      <c r="ANY70" s="1448"/>
      <c r="ANZ70" s="1448"/>
      <c r="AOA70" s="1451"/>
      <c r="AOB70" s="1447"/>
      <c r="AOC70" s="1448"/>
      <c r="AOD70" s="1448"/>
      <c r="AOE70" s="1448"/>
      <c r="AOF70" s="1449"/>
      <c r="AOG70" s="1771"/>
      <c r="AOH70" s="1447"/>
      <c r="AOI70" s="1448"/>
      <c r="AOJ70" s="1448"/>
      <c r="AOK70" s="1448"/>
      <c r="AOL70" s="1449"/>
      <c r="AOM70" s="1450"/>
      <c r="AON70" s="1448"/>
      <c r="AOO70" s="1448"/>
      <c r="AOP70" s="1448"/>
      <c r="AOQ70" s="1451"/>
      <c r="AOR70" s="1447"/>
      <c r="AOS70" s="1448"/>
      <c r="AOT70" s="1448"/>
      <c r="AOU70" s="1448"/>
      <c r="AOV70" s="1449"/>
      <c r="AOW70" s="1771"/>
      <c r="AOX70" s="1447"/>
      <c r="AOY70" s="1448"/>
      <c r="AOZ70" s="1448"/>
      <c r="APA70" s="1448"/>
      <c r="APB70" s="1449"/>
      <c r="APC70" s="1450"/>
      <c r="APD70" s="1448"/>
      <c r="APE70" s="1448"/>
      <c r="APF70" s="1448"/>
      <c r="APG70" s="1451"/>
      <c r="APH70" s="1447"/>
      <c r="API70" s="1448"/>
      <c r="APJ70" s="1448"/>
      <c r="APK70" s="1448"/>
      <c r="APL70" s="1449"/>
      <c r="APM70" s="1771"/>
      <c r="APN70" s="1447"/>
      <c r="APO70" s="1448"/>
      <c r="APP70" s="1448"/>
      <c r="APQ70" s="1448"/>
      <c r="APR70" s="1449"/>
      <c r="APS70" s="1450"/>
      <c r="APT70" s="1448"/>
      <c r="APU70" s="1448"/>
      <c r="APV70" s="1448"/>
      <c r="APW70" s="1451"/>
      <c r="APX70" s="1447"/>
      <c r="APY70" s="1448"/>
      <c r="APZ70" s="1448"/>
      <c r="AQA70" s="1448"/>
      <c r="AQB70" s="1449"/>
      <c r="AQC70" s="1771"/>
      <c r="AQD70" s="1447"/>
      <c r="AQE70" s="1448"/>
      <c r="AQF70" s="1448"/>
      <c r="AQG70" s="1448"/>
      <c r="AQH70" s="1449"/>
      <c r="AQI70" s="1450"/>
      <c r="AQJ70" s="1448"/>
      <c r="AQK70" s="1448"/>
      <c r="AQL70" s="1448"/>
      <c r="AQM70" s="1451"/>
      <c r="AQN70" s="1447"/>
      <c r="AQO70" s="1448"/>
      <c r="AQP70" s="1448"/>
      <c r="AQQ70" s="1448"/>
      <c r="AQR70" s="1449"/>
      <c r="AQS70" s="1771"/>
      <c r="AQT70" s="1447"/>
      <c r="AQU70" s="1448"/>
      <c r="AQV70" s="1448"/>
      <c r="AQW70" s="1448"/>
      <c r="AQX70" s="1449"/>
      <c r="AQY70" s="1450"/>
      <c r="AQZ70" s="1448"/>
      <c r="ARA70" s="1448"/>
      <c r="ARB70" s="1448"/>
      <c r="ARC70" s="1451"/>
      <c r="ARD70" s="1447"/>
      <c r="ARE70" s="1448"/>
      <c r="ARF70" s="1448"/>
      <c r="ARG70" s="1448"/>
      <c r="ARH70" s="1449"/>
      <c r="ARI70" s="1771"/>
      <c r="ARJ70" s="1447"/>
      <c r="ARK70" s="1448"/>
      <c r="ARL70" s="1448"/>
      <c r="ARM70" s="1448"/>
      <c r="ARN70" s="1449"/>
      <c r="ARO70" s="1450"/>
      <c r="ARP70" s="1448"/>
      <c r="ARQ70" s="1448"/>
      <c r="ARR70" s="1448"/>
      <c r="ARS70" s="1451"/>
      <c r="ART70" s="1447"/>
      <c r="ARU70" s="1448"/>
      <c r="ARV70" s="1448"/>
      <c r="ARW70" s="1448"/>
      <c r="ARX70" s="1449"/>
      <c r="ARY70" s="1771"/>
      <c r="ARZ70" s="1447"/>
      <c r="ASA70" s="1448"/>
      <c r="ASB70" s="1448"/>
      <c r="ASC70" s="1448"/>
      <c r="ASD70" s="1449"/>
      <c r="ASE70" s="1450"/>
      <c r="ASF70" s="1448"/>
      <c r="ASG70" s="1448"/>
      <c r="ASH70" s="1448"/>
      <c r="ASI70" s="1451"/>
      <c r="ASJ70" s="1447"/>
      <c r="ASK70" s="1448"/>
      <c r="ASL70" s="1448"/>
      <c r="ASM70" s="1448"/>
      <c r="ASN70" s="1449"/>
      <c r="ASO70" s="1771"/>
      <c r="ASP70" s="1447"/>
      <c r="ASQ70" s="1448"/>
      <c r="ASR70" s="1448"/>
      <c r="ASS70" s="1448"/>
      <c r="AST70" s="1449"/>
      <c r="ASU70" s="1450"/>
      <c r="ASV70" s="1448"/>
      <c r="ASW70" s="1448"/>
      <c r="ASX70" s="1448"/>
      <c r="ASY70" s="1451"/>
      <c r="ASZ70" s="1447"/>
      <c r="ATA70" s="1448"/>
      <c r="ATB70" s="1448"/>
      <c r="ATC70" s="1448"/>
      <c r="ATD70" s="1449"/>
      <c r="ATE70" s="1771"/>
      <c r="ATF70" s="1447"/>
      <c r="ATG70" s="1448"/>
      <c r="ATH70" s="1448"/>
      <c r="ATI70" s="1448"/>
      <c r="ATJ70" s="1449"/>
      <c r="ATK70" s="1450"/>
      <c r="ATL70" s="1448"/>
      <c r="ATM70" s="1448"/>
      <c r="ATN70" s="1448"/>
      <c r="ATO70" s="1451"/>
      <c r="ATP70" s="1447"/>
      <c r="ATQ70" s="1448"/>
      <c r="ATR70" s="1448"/>
      <c r="ATS70" s="1448"/>
      <c r="ATT70" s="1449"/>
      <c r="ATU70" s="1771"/>
      <c r="ATV70" s="1447"/>
      <c r="ATW70" s="1448"/>
      <c r="ATX70" s="1448"/>
      <c r="ATY70" s="1448"/>
      <c r="ATZ70" s="1449"/>
      <c r="AUA70" s="1450"/>
      <c r="AUB70" s="1448"/>
      <c r="AUC70" s="1448"/>
      <c r="AUD70" s="1448"/>
      <c r="AUE70" s="1451"/>
      <c r="AUF70" s="1447"/>
      <c r="AUG70" s="1448"/>
      <c r="AUH70" s="1448"/>
      <c r="AUI70" s="1448"/>
      <c r="AUJ70" s="1449"/>
      <c r="AUK70" s="1771"/>
      <c r="AUL70" s="1447"/>
      <c r="AUM70" s="1448"/>
      <c r="AUN70" s="1448"/>
      <c r="AUO70" s="1448"/>
      <c r="AUP70" s="1449"/>
      <c r="AUQ70" s="1450"/>
      <c r="AUR70" s="1448"/>
      <c r="AUS70" s="1448"/>
      <c r="AUT70" s="1448"/>
      <c r="AUU70" s="1451"/>
      <c r="AUV70" s="1447"/>
      <c r="AUW70" s="1448"/>
      <c r="AUX70" s="1448"/>
      <c r="AUY70" s="1448"/>
      <c r="AUZ70" s="1449"/>
      <c r="AVA70" s="1771"/>
      <c r="AVB70" s="1447"/>
      <c r="AVC70" s="1448"/>
      <c r="AVD70" s="1448"/>
      <c r="AVE70" s="1448"/>
      <c r="AVF70" s="1449"/>
      <c r="AVG70" s="1450"/>
      <c r="AVH70" s="1448"/>
      <c r="AVI70" s="1448"/>
      <c r="AVJ70" s="1448"/>
      <c r="AVK70" s="1451"/>
      <c r="AVL70" s="1447"/>
      <c r="AVM70" s="1448"/>
      <c r="AVN70" s="1448"/>
      <c r="AVO70" s="1448"/>
      <c r="AVP70" s="1449"/>
      <c r="AVQ70" s="1771"/>
      <c r="AVR70" s="1447"/>
      <c r="AVS70" s="1448"/>
      <c r="AVT70" s="1448"/>
      <c r="AVU70" s="1448"/>
      <c r="AVV70" s="1449"/>
      <c r="AVW70" s="1450"/>
      <c r="AVX70" s="1448"/>
      <c r="AVY70" s="1448"/>
      <c r="AVZ70" s="1448"/>
      <c r="AWA70" s="1451"/>
      <c r="AWB70" s="1447"/>
      <c r="AWC70" s="1448"/>
      <c r="AWD70" s="1448"/>
      <c r="AWE70" s="1448"/>
      <c r="AWF70" s="1449"/>
      <c r="AWG70" s="1771"/>
      <c r="AWH70" s="1447"/>
      <c r="AWI70" s="1448"/>
      <c r="AWJ70" s="1448"/>
      <c r="AWK70" s="1448"/>
      <c r="AWL70" s="1449"/>
      <c r="AWM70" s="1450"/>
      <c r="AWN70" s="1448"/>
      <c r="AWO70" s="1448"/>
      <c r="AWP70" s="1448"/>
      <c r="AWQ70" s="1451"/>
      <c r="AWR70" s="1447"/>
      <c r="AWS70" s="1448"/>
      <c r="AWT70" s="1448"/>
      <c r="AWU70" s="1448"/>
      <c r="AWV70" s="1449"/>
      <c r="AWW70" s="1771"/>
      <c r="AWX70" s="1447"/>
      <c r="AWY70" s="1448"/>
      <c r="AWZ70" s="1448"/>
      <c r="AXA70" s="1448"/>
      <c r="AXB70" s="1449"/>
      <c r="AXC70" s="1450"/>
      <c r="AXD70" s="1448"/>
      <c r="AXE70" s="1448"/>
      <c r="AXF70" s="1448"/>
      <c r="AXG70" s="1451"/>
      <c r="AXH70" s="1447"/>
      <c r="AXI70" s="1448"/>
      <c r="AXJ70" s="1448"/>
      <c r="AXK70" s="1448"/>
      <c r="AXL70" s="1449"/>
      <c r="AXM70" s="1771"/>
      <c r="AXN70" s="1447"/>
      <c r="AXO70" s="1448"/>
      <c r="AXP70" s="1448"/>
      <c r="AXQ70" s="1448"/>
      <c r="AXR70" s="1449"/>
      <c r="AXS70" s="1450"/>
      <c r="AXT70" s="1448"/>
      <c r="AXU70" s="1448"/>
      <c r="AXV70" s="1448"/>
      <c r="AXW70" s="1451"/>
      <c r="AXX70" s="1447"/>
      <c r="AXY70" s="1448"/>
      <c r="AXZ70" s="1448"/>
      <c r="AYA70" s="1448"/>
      <c r="AYB70" s="1449"/>
      <c r="AYC70" s="1771"/>
      <c r="AYD70" s="1447"/>
      <c r="AYE70" s="1448"/>
      <c r="AYF70" s="1448"/>
      <c r="AYG70" s="1448"/>
      <c r="AYH70" s="1449"/>
      <c r="AYI70" s="1450"/>
      <c r="AYJ70" s="1448"/>
      <c r="AYK70" s="1448"/>
      <c r="AYL70" s="1448"/>
      <c r="AYM70" s="1451"/>
      <c r="AYN70" s="1447"/>
      <c r="AYO70" s="1448"/>
      <c r="AYP70" s="1448"/>
      <c r="AYQ70" s="1448"/>
      <c r="AYR70" s="1449"/>
      <c r="AYS70" s="1771"/>
      <c r="AYT70" s="1447"/>
      <c r="AYU70" s="1448"/>
      <c r="AYV70" s="1448"/>
      <c r="AYW70" s="1448"/>
      <c r="AYX70" s="1449"/>
      <c r="AYY70" s="1450"/>
      <c r="AYZ70" s="1448"/>
      <c r="AZA70" s="1448"/>
      <c r="AZB70" s="1448"/>
      <c r="AZC70" s="1451"/>
      <c r="AZD70" s="1447"/>
      <c r="AZE70" s="1448"/>
      <c r="AZF70" s="1448"/>
      <c r="AZG70" s="1448"/>
      <c r="AZH70" s="1449"/>
      <c r="AZI70" s="1771"/>
      <c r="AZJ70" s="1447"/>
      <c r="AZK70" s="1448"/>
      <c r="AZL70" s="1448"/>
      <c r="AZM70" s="1448"/>
      <c r="AZN70" s="1449"/>
      <c r="AZO70" s="1450"/>
      <c r="AZP70" s="1448"/>
      <c r="AZQ70" s="1448"/>
      <c r="AZR70" s="1448"/>
      <c r="AZS70" s="1451"/>
      <c r="AZT70" s="1447"/>
      <c r="AZU70" s="1448"/>
      <c r="AZV70" s="1448"/>
      <c r="AZW70" s="1448"/>
      <c r="AZX70" s="1449"/>
      <c r="AZY70" s="1771"/>
      <c r="AZZ70" s="1447"/>
      <c r="BAA70" s="1448"/>
      <c r="BAB70" s="1448"/>
      <c r="BAC70" s="1448"/>
      <c r="BAD70" s="1449"/>
      <c r="BAE70" s="1450"/>
      <c r="BAF70" s="1448"/>
      <c r="BAG70" s="1448"/>
      <c r="BAH70" s="1448"/>
      <c r="BAI70" s="1451"/>
      <c r="BAJ70" s="1447"/>
      <c r="BAK70" s="1448"/>
      <c r="BAL70" s="1448"/>
      <c r="BAM70" s="1448"/>
      <c r="BAN70" s="1449"/>
      <c r="BAO70" s="1771"/>
      <c r="BAP70" s="1447"/>
      <c r="BAQ70" s="1448"/>
      <c r="BAR70" s="1448"/>
      <c r="BAS70" s="1448"/>
      <c r="BAT70" s="1449"/>
      <c r="BAU70" s="1450"/>
      <c r="BAV70" s="1448"/>
      <c r="BAW70" s="1448"/>
      <c r="BAX70" s="1448"/>
      <c r="BAY70" s="1451"/>
      <c r="BAZ70" s="1447"/>
      <c r="BBA70" s="1448"/>
      <c r="BBB70" s="1448"/>
      <c r="BBC70" s="1448"/>
      <c r="BBD70" s="1449"/>
      <c r="BBE70" s="1771"/>
      <c r="BBF70" s="1447"/>
      <c r="BBG70" s="1448"/>
      <c r="BBH70" s="1448"/>
      <c r="BBI70" s="1448"/>
      <c r="BBJ70" s="1449"/>
      <c r="BBK70" s="1450"/>
      <c r="BBL70" s="1448"/>
      <c r="BBM70" s="1448"/>
      <c r="BBN70" s="1448"/>
      <c r="BBO70" s="1451"/>
      <c r="BBP70" s="1447"/>
      <c r="BBQ70" s="1448"/>
      <c r="BBR70" s="1448"/>
      <c r="BBS70" s="1448"/>
      <c r="BBT70" s="1449"/>
      <c r="BBU70" s="1771"/>
      <c r="BBV70" s="1447"/>
      <c r="BBW70" s="1448"/>
      <c r="BBX70" s="1448"/>
      <c r="BBY70" s="1448"/>
      <c r="BBZ70" s="1449"/>
      <c r="BCA70" s="1450"/>
      <c r="BCB70" s="1448"/>
      <c r="BCC70" s="1448"/>
      <c r="BCD70" s="1448"/>
      <c r="BCE70" s="1451"/>
      <c r="BCF70" s="1447"/>
      <c r="BCG70" s="1448"/>
      <c r="BCH70" s="1448"/>
      <c r="BCI70" s="1448"/>
      <c r="BCJ70" s="1449"/>
      <c r="BCK70" s="1771"/>
      <c r="BCL70" s="1447"/>
      <c r="BCM70" s="1448"/>
      <c r="BCN70" s="1448"/>
      <c r="BCO70" s="1448"/>
      <c r="BCP70" s="1449"/>
      <c r="BCQ70" s="1450"/>
      <c r="BCR70" s="1448"/>
      <c r="BCS70" s="1448"/>
      <c r="BCT70" s="1448"/>
      <c r="BCU70" s="1451"/>
      <c r="BCV70" s="1447"/>
      <c r="BCW70" s="1448"/>
      <c r="BCX70" s="1448"/>
      <c r="BCY70" s="1448"/>
      <c r="BCZ70" s="1449"/>
      <c r="BDA70" s="1771"/>
      <c r="BDB70" s="1447"/>
      <c r="BDC70" s="1448"/>
      <c r="BDD70" s="1448"/>
      <c r="BDE70" s="1448"/>
      <c r="BDF70" s="1449"/>
      <c r="BDG70" s="1450"/>
      <c r="BDH70" s="1448"/>
      <c r="BDI70" s="1448"/>
      <c r="BDJ70" s="1448"/>
      <c r="BDK70" s="1451"/>
      <c r="BDL70" s="1447"/>
      <c r="BDM70" s="1448"/>
      <c r="BDN70" s="1448"/>
      <c r="BDO70" s="1448"/>
      <c r="BDP70" s="1449"/>
      <c r="BDQ70" s="1771"/>
      <c r="BDR70" s="1447"/>
      <c r="BDS70" s="1448"/>
      <c r="BDT70" s="1448"/>
      <c r="BDU70" s="1448"/>
      <c r="BDV70" s="1449"/>
      <c r="BDW70" s="1450"/>
      <c r="BDX70" s="1448"/>
      <c r="BDY70" s="1448"/>
      <c r="BDZ70" s="1448"/>
      <c r="BEA70" s="1451"/>
      <c r="BEB70" s="1447"/>
      <c r="BEC70" s="1448"/>
      <c r="BED70" s="1448"/>
      <c r="BEE70" s="1448"/>
      <c r="BEF70" s="1449"/>
      <c r="BEG70" s="1771"/>
      <c r="BEH70" s="1447"/>
      <c r="BEI70" s="1448"/>
      <c r="BEJ70" s="1448"/>
      <c r="BEK70" s="1448"/>
      <c r="BEL70" s="1449"/>
      <c r="BEM70" s="1450"/>
      <c r="BEN70" s="1448"/>
      <c r="BEO70" s="1448"/>
      <c r="BEP70" s="1448"/>
      <c r="BEQ70" s="1451"/>
      <c r="BER70" s="1447"/>
      <c r="BES70" s="1448"/>
      <c r="BET70" s="1448"/>
      <c r="BEU70" s="1448"/>
      <c r="BEV70" s="1449"/>
      <c r="BEW70" s="1771"/>
      <c r="BEX70" s="1447"/>
      <c r="BEY70" s="1448"/>
      <c r="BEZ70" s="1448"/>
      <c r="BFA70" s="1448"/>
      <c r="BFB70" s="1449"/>
      <c r="BFC70" s="1450"/>
      <c r="BFD70" s="1448"/>
      <c r="BFE70" s="1448"/>
      <c r="BFF70" s="1448"/>
      <c r="BFG70" s="1451"/>
      <c r="BFH70" s="1447"/>
      <c r="BFI70" s="1448"/>
      <c r="BFJ70" s="1448"/>
      <c r="BFK70" s="1448"/>
      <c r="BFL70" s="1449"/>
      <c r="BFM70" s="1771"/>
      <c r="BFN70" s="1447"/>
      <c r="BFO70" s="1448"/>
      <c r="BFP70" s="1448"/>
      <c r="BFQ70" s="1448"/>
      <c r="BFR70" s="1449"/>
      <c r="BFS70" s="1450"/>
      <c r="BFT70" s="1448"/>
      <c r="BFU70" s="1448"/>
      <c r="BFV70" s="1448"/>
      <c r="BFW70" s="1451"/>
      <c r="BFX70" s="1447"/>
      <c r="BFY70" s="1448"/>
      <c r="BFZ70" s="1448"/>
      <c r="BGA70" s="1448"/>
      <c r="BGB70" s="1449"/>
      <c r="BGC70" s="1771"/>
      <c r="BGD70" s="1447"/>
      <c r="BGE70" s="1448"/>
      <c r="BGF70" s="1448"/>
      <c r="BGG70" s="1448"/>
      <c r="BGH70" s="1449"/>
      <c r="BGI70" s="1450"/>
      <c r="BGJ70" s="1448"/>
      <c r="BGK70" s="1448"/>
      <c r="BGL70" s="1448"/>
      <c r="BGM70" s="1451"/>
      <c r="BGN70" s="1447"/>
      <c r="BGO70" s="1448"/>
      <c r="BGP70" s="1448"/>
      <c r="BGQ70" s="1448"/>
      <c r="BGR70" s="1449"/>
      <c r="BGS70" s="1771"/>
      <c r="BGT70" s="1447"/>
      <c r="BGU70" s="1448"/>
      <c r="BGV70" s="1448"/>
      <c r="BGW70" s="1448"/>
      <c r="BGX70" s="1449"/>
      <c r="BGY70" s="1450"/>
      <c r="BGZ70" s="1448"/>
      <c r="BHA70" s="1448"/>
      <c r="BHB70" s="1448"/>
      <c r="BHC70" s="1451"/>
      <c r="BHD70" s="1447"/>
      <c r="BHE70" s="1448"/>
      <c r="BHF70" s="1448"/>
      <c r="BHG70" s="1448"/>
      <c r="BHH70" s="1449"/>
      <c r="BHI70" s="1771"/>
      <c r="BHJ70" s="1447"/>
      <c r="BHK70" s="1448"/>
      <c r="BHL70" s="1448"/>
      <c r="BHM70" s="1448"/>
      <c r="BHN70" s="1449"/>
      <c r="BHO70" s="1450"/>
      <c r="BHP70" s="1448"/>
      <c r="BHQ70" s="1448"/>
      <c r="BHR70" s="1448"/>
      <c r="BHS70" s="1451"/>
      <c r="BHT70" s="1447"/>
      <c r="BHU70" s="1448"/>
      <c r="BHV70" s="1448"/>
      <c r="BHW70" s="1448"/>
      <c r="BHX70" s="1449"/>
      <c r="BHY70" s="1771"/>
      <c r="BHZ70" s="1447"/>
      <c r="BIA70" s="1448"/>
      <c r="BIB70" s="1448"/>
      <c r="BIC70" s="1448"/>
      <c r="BID70" s="1449"/>
      <c r="BIE70" s="1450"/>
      <c r="BIF70" s="1448"/>
      <c r="BIG70" s="1448"/>
      <c r="BIH70" s="1448"/>
      <c r="BII70" s="1451"/>
      <c r="BIJ70" s="1447"/>
      <c r="BIK70" s="1448"/>
      <c r="BIL70" s="1448"/>
      <c r="BIM70" s="1448"/>
      <c r="BIN70" s="1449"/>
      <c r="BIO70" s="1771"/>
      <c r="BIP70" s="1447"/>
      <c r="BIQ70" s="1448"/>
      <c r="BIR70" s="1448"/>
      <c r="BIS70" s="1448"/>
      <c r="BIT70" s="1449"/>
      <c r="BIU70" s="1450"/>
      <c r="BIV70" s="1448"/>
      <c r="BIW70" s="1448"/>
      <c r="BIX70" s="1448"/>
      <c r="BIY70" s="1451"/>
      <c r="BIZ70" s="1447"/>
      <c r="BJA70" s="1448"/>
      <c r="BJB70" s="1448"/>
      <c r="BJC70" s="1448"/>
      <c r="BJD70" s="1449"/>
      <c r="BJE70" s="1771"/>
      <c r="BJF70" s="1447"/>
      <c r="BJG70" s="1448"/>
      <c r="BJH70" s="1448"/>
      <c r="BJI70" s="1448"/>
      <c r="BJJ70" s="1449"/>
      <c r="BJK70" s="1450"/>
      <c r="BJL70" s="1448"/>
      <c r="BJM70" s="1448"/>
      <c r="BJN70" s="1448"/>
      <c r="BJO70" s="1451"/>
      <c r="BJP70" s="1447"/>
      <c r="BJQ70" s="1448"/>
      <c r="BJR70" s="1448"/>
      <c r="BJS70" s="1448"/>
      <c r="BJT70" s="1449"/>
      <c r="BJU70" s="1771"/>
      <c r="BJV70" s="1447"/>
      <c r="BJW70" s="1448"/>
      <c r="BJX70" s="1448"/>
      <c r="BJY70" s="1448"/>
      <c r="BJZ70" s="1449"/>
      <c r="BKA70" s="1450"/>
      <c r="BKB70" s="1448"/>
      <c r="BKC70" s="1448"/>
      <c r="BKD70" s="1448"/>
      <c r="BKE70" s="1451"/>
      <c r="BKF70" s="1447"/>
      <c r="BKG70" s="1448"/>
      <c r="BKH70" s="1448"/>
      <c r="BKI70" s="1448"/>
      <c r="BKJ70" s="1449"/>
      <c r="BKK70" s="1771"/>
      <c r="BKL70" s="1447"/>
      <c r="BKM70" s="1448"/>
      <c r="BKN70" s="1448"/>
      <c r="BKO70" s="1448"/>
      <c r="BKP70" s="1449"/>
      <c r="BKQ70" s="1450"/>
      <c r="BKR70" s="1448"/>
      <c r="BKS70" s="1448"/>
      <c r="BKT70" s="1448"/>
      <c r="BKU70" s="1451"/>
      <c r="BKV70" s="1447"/>
      <c r="BKW70" s="1448"/>
      <c r="BKX70" s="1448"/>
      <c r="BKY70" s="1448"/>
      <c r="BKZ70" s="1449"/>
      <c r="BLA70" s="1771"/>
      <c r="BLB70" s="1447"/>
      <c r="BLC70" s="1448"/>
      <c r="BLD70" s="1448"/>
      <c r="BLE70" s="1448"/>
      <c r="BLF70" s="1449"/>
      <c r="BLG70" s="1450"/>
      <c r="BLH70" s="1448"/>
      <c r="BLI70" s="1448"/>
      <c r="BLJ70" s="1448"/>
      <c r="BLK70" s="1451"/>
      <c r="BLL70" s="1447"/>
      <c r="BLM70" s="1448"/>
      <c r="BLN70" s="1448"/>
      <c r="BLO70" s="1448"/>
      <c r="BLP70" s="1449"/>
      <c r="BLQ70" s="1771"/>
      <c r="BLR70" s="1447"/>
      <c r="BLS70" s="1448"/>
      <c r="BLT70" s="1448"/>
      <c r="BLU70" s="1448"/>
      <c r="BLV70" s="1449"/>
      <c r="BLW70" s="1450"/>
      <c r="BLX70" s="1448"/>
      <c r="BLY70" s="1448"/>
      <c r="BLZ70" s="1448"/>
      <c r="BMA70" s="1451"/>
      <c r="BMB70" s="1447"/>
      <c r="BMC70" s="1448"/>
      <c r="BMD70" s="1448"/>
      <c r="BME70" s="1448"/>
      <c r="BMF70" s="1449"/>
      <c r="BMG70" s="1771"/>
      <c r="BMH70" s="1447"/>
      <c r="BMI70" s="1448"/>
      <c r="BMJ70" s="1448"/>
      <c r="BMK70" s="1448"/>
      <c r="BML70" s="1449"/>
      <c r="BMM70" s="1450"/>
      <c r="BMN70" s="1448"/>
      <c r="BMO70" s="1448"/>
      <c r="BMP70" s="1448"/>
      <c r="BMQ70" s="1451"/>
      <c r="BMR70" s="1447"/>
      <c r="BMS70" s="1448"/>
      <c r="BMT70" s="1448"/>
      <c r="BMU70" s="1448"/>
      <c r="BMV70" s="1449"/>
      <c r="BMW70" s="1771"/>
      <c r="BMX70" s="1447"/>
      <c r="BMY70" s="1448"/>
      <c r="BMZ70" s="1448"/>
      <c r="BNA70" s="1448"/>
      <c r="BNB70" s="1449"/>
      <c r="BNC70" s="1450"/>
      <c r="BND70" s="1448"/>
      <c r="BNE70" s="1448"/>
      <c r="BNF70" s="1448"/>
      <c r="BNG70" s="1451"/>
      <c r="BNH70" s="1447"/>
      <c r="BNI70" s="1448"/>
      <c r="BNJ70" s="1448"/>
      <c r="BNK70" s="1448"/>
      <c r="BNL70" s="1449"/>
      <c r="BNM70" s="1771"/>
      <c r="BNN70" s="1447"/>
      <c r="BNO70" s="1448"/>
      <c r="BNP70" s="1448"/>
      <c r="BNQ70" s="1448"/>
      <c r="BNR70" s="1449"/>
      <c r="BNS70" s="1450"/>
      <c r="BNT70" s="1448"/>
      <c r="BNU70" s="1448"/>
      <c r="BNV70" s="1448"/>
      <c r="BNW70" s="1451"/>
      <c r="BNX70" s="1447"/>
      <c r="BNY70" s="1448"/>
      <c r="BNZ70" s="1448"/>
      <c r="BOA70" s="1448"/>
      <c r="BOB70" s="1449"/>
      <c r="BOC70" s="1771"/>
      <c r="BOD70" s="1447"/>
      <c r="BOE70" s="1448"/>
      <c r="BOF70" s="1448"/>
      <c r="BOG70" s="1448"/>
      <c r="BOH70" s="1449"/>
      <c r="BOI70" s="1450"/>
      <c r="BOJ70" s="1448"/>
      <c r="BOK70" s="1448"/>
      <c r="BOL70" s="1448"/>
      <c r="BOM70" s="1451"/>
      <c r="BON70" s="1447"/>
      <c r="BOO70" s="1448"/>
      <c r="BOP70" s="1448"/>
      <c r="BOQ70" s="1448"/>
      <c r="BOR70" s="1449"/>
      <c r="BOS70" s="1771"/>
      <c r="BOT70" s="1447"/>
      <c r="BOU70" s="1448"/>
      <c r="BOV70" s="1448"/>
      <c r="BOW70" s="1448"/>
      <c r="BOX70" s="1449"/>
      <c r="BOY70" s="1450"/>
      <c r="BOZ70" s="1448"/>
      <c r="BPA70" s="1448"/>
      <c r="BPB70" s="1448"/>
      <c r="BPC70" s="1451"/>
      <c r="BPD70" s="1447"/>
      <c r="BPE70" s="1448"/>
      <c r="BPF70" s="1448"/>
      <c r="BPG70" s="1448"/>
      <c r="BPH70" s="1449"/>
      <c r="BPI70" s="1771"/>
      <c r="BPJ70" s="1447"/>
      <c r="BPK70" s="1448"/>
      <c r="BPL70" s="1448"/>
      <c r="BPM70" s="1448"/>
      <c r="BPN70" s="1449"/>
      <c r="BPO70" s="1450"/>
      <c r="BPP70" s="1448"/>
      <c r="BPQ70" s="1448"/>
      <c r="BPR70" s="1448"/>
      <c r="BPS70" s="1451"/>
      <c r="BPT70" s="1447"/>
      <c r="BPU70" s="1448"/>
      <c r="BPV70" s="1448"/>
      <c r="BPW70" s="1448"/>
      <c r="BPX70" s="1449"/>
      <c r="BPY70" s="1771"/>
      <c r="BPZ70" s="1447"/>
      <c r="BQA70" s="1448"/>
      <c r="BQB70" s="1448"/>
      <c r="BQC70" s="1448"/>
      <c r="BQD70" s="1449"/>
      <c r="BQE70" s="1450"/>
      <c r="BQF70" s="1448"/>
      <c r="BQG70" s="1448"/>
      <c r="BQH70" s="1448"/>
      <c r="BQI70" s="1451"/>
      <c r="BQJ70" s="1447"/>
      <c r="BQK70" s="1448"/>
      <c r="BQL70" s="1448"/>
      <c r="BQM70" s="1448"/>
      <c r="BQN70" s="1449"/>
      <c r="BQO70" s="1771"/>
      <c r="BQP70" s="1447"/>
      <c r="BQQ70" s="1448"/>
      <c r="BQR70" s="1448"/>
      <c r="BQS70" s="1448"/>
      <c r="BQT70" s="1449"/>
      <c r="BQU70" s="1450"/>
      <c r="BQV70" s="1448"/>
      <c r="BQW70" s="1448"/>
      <c r="BQX70" s="1448"/>
      <c r="BQY70" s="1451"/>
      <c r="BQZ70" s="1447"/>
      <c r="BRA70" s="1448"/>
      <c r="BRB70" s="1448"/>
      <c r="BRC70" s="1448"/>
      <c r="BRD70" s="1449"/>
      <c r="BRE70" s="1771"/>
      <c r="BRF70" s="1447"/>
      <c r="BRG70" s="1448"/>
      <c r="BRH70" s="1448"/>
      <c r="BRI70" s="1448"/>
      <c r="BRJ70" s="1449"/>
      <c r="BRK70" s="1450"/>
      <c r="BRL70" s="1448"/>
      <c r="BRM70" s="1448"/>
      <c r="BRN70" s="1448"/>
      <c r="BRO70" s="1451"/>
      <c r="BRP70" s="1447"/>
      <c r="BRQ70" s="1448"/>
      <c r="BRR70" s="1448"/>
      <c r="BRS70" s="1448"/>
      <c r="BRT70" s="1449"/>
      <c r="BRU70" s="1771"/>
      <c r="BRV70" s="1447"/>
      <c r="BRW70" s="1448"/>
      <c r="BRX70" s="1448"/>
      <c r="BRY70" s="1448"/>
      <c r="BRZ70" s="1449"/>
      <c r="BSA70" s="1450"/>
      <c r="BSB70" s="1448"/>
      <c r="BSC70" s="1448"/>
      <c r="BSD70" s="1448"/>
      <c r="BSE70" s="1451"/>
      <c r="BSF70" s="1447"/>
      <c r="BSG70" s="1448"/>
      <c r="BSH70" s="1448"/>
      <c r="BSI70" s="1448"/>
      <c r="BSJ70" s="1449"/>
      <c r="BSK70" s="1771"/>
      <c r="BSL70" s="1447"/>
      <c r="BSM70" s="1448"/>
      <c r="BSN70" s="1448"/>
      <c r="BSO70" s="1448"/>
      <c r="BSP70" s="1449"/>
      <c r="BSQ70" s="1450"/>
      <c r="BSR70" s="1448"/>
      <c r="BSS70" s="1448"/>
      <c r="BST70" s="1448"/>
      <c r="BSU70" s="1451"/>
      <c r="BSV70" s="1447"/>
      <c r="BSW70" s="1448"/>
      <c r="BSX70" s="1448"/>
      <c r="BSY70" s="1448"/>
      <c r="BSZ70" s="1449"/>
      <c r="BTA70" s="1771"/>
      <c r="BTB70" s="1447"/>
      <c r="BTC70" s="1448"/>
      <c r="BTD70" s="1448"/>
      <c r="BTE70" s="1448"/>
      <c r="BTF70" s="1449"/>
      <c r="BTG70" s="1450"/>
      <c r="BTH70" s="1448"/>
      <c r="BTI70" s="1448"/>
      <c r="BTJ70" s="1448"/>
      <c r="BTK70" s="1451"/>
      <c r="BTL70" s="1447"/>
      <c r="BTM70" s="1448"/>
      <c r="BTN70" s="1448"/>
      <c r="BTO70" s="1448"/>
      <c r="BTP70" s="1449"/>
      <c r="BTQ70" s="1771"/>
      <c r="BTR70" s="1447"/>
      <c r="BTS70" s="1448"/>
      <c r="BTT70" s="1448"/>
      <c r="BTU70" s="1448"/>
      <c r="BTV70" s="1449"/>
      <c r="BTW70" s="1450"/>
      <c r="BTX70" s="1448"/>
      <c r="BTY70" s="1448"/>
      <c r="BTZ70" s="1448"/>
      <c r="BUA70" s="1451"/>
      <c r="BUB70" s="1447"/>
      <c r="BUC70" s="1448"/>
      <c r="BUD70" s="1448"/>
      <c r="BUE70" s="1448"/>
      <c r="BUF70" s="1449"/>
      <c r="BUG70" s="1771"/>
      <c r="BUH70" s="1447"/>
      <c r="BUI70" s="1448"/>
      <c r="BUJ70" s="1448"/>
      <c r="BUK70" s="1448"/>
      <c r="BUL70" s="1449"/>
      <c r="BUM70" s="1450"/>
      <c r="BUN70" s="1448"/>
      <c r="BUO70" s="1448"/>
      <c r="BUP70" s="1448"/>
      <c r="BUQ70" s="1451"/>
      <c r="BUR70" s="1447"/>
      <c r="BUS70" s="1448"/>
      <c r="BUT70" s="1448"/>
      <c r="BUU70" s="1448"/>
      <c r="BUV70" s="1449"/>
      <c r="BUW70" s="1771"/>
      <c r="BUX70" s="1447"/>
      <c r="BUY70" s="1448"/>
      <c r="BUZ70" s="1448"/>
      <c r="BVA70" s="1448"/>
      <c r="BVB70" s="1449"/>
      <c r="BVC70" s="1450"/>
      <c r="BVD70" s="1448"/>
      <c r="BVE70" s="1448"/>
      <c r="BVF70" s="1448"/>
      <c r="BVG70" s="1451"/>
      <c r="BVH70" s="1447"/>
      <c r="BVI70" s="1448"/>
      <c r="BVJ70" s="1448"/>
      <c r="BVK70" s="1448"/>
      <c r="BVL70" s="1449"/>
      <c r="BVM70" s="1771"/>
      <c r="BVN70" s="1447"/>
      <c r="BVO70" s="1448"/>
      <c r="BVP70" s="1448"/>
      <c r="BVQ70" s="1448"/>
      <c r="BVR70" s="1449"/>
      <c r="BVS70" s="1450"/>
      <c r="BVT70" s="1448"/>
      <c r="BVU70" s="1448"/>
      <c r="BVV70" s="1448"/>
      <c r="BVW70" s="1451"/>
      <c r="BVX70" s="1447"/>
      <c r="BVY70" s="1448"/>
      <c r="BVZ70" s="1448"/>
      <c r="BWA70" s="1448"/>
      <c r="BWB70" s="1449"/>
      <c r="BWC70" s="1771"/>
      <c r="BWD70" s="1447"/>
      <c r="BWE70" s="1448"/>
      <c r="BWF70" s="1448"/>
      <c r="BWG70" s="1448"/>
      <c r="BWH70" s="1449"/>
      <c r="BWI70" s="1450"/>
      <c r="BWJ70" s="1448"/>
      <c r="BWK70" s="1448"/>
      <c r="BWL70" s="1448"/>
      <c r="BWM70" s="1451"/>
      <c r="BWN70" s="1447"/>
      <c r="BWO70" s="1448"/>
      <c r="BWP70" s="1448"/>
      <c r="BWQ70" s="1448"/>
      <c r="BWR70" s="1449"/>
      <c r="BWS70" s="1771"/>
      <c r="BWT70" s="1447"/>
      <c r="BWU70" s="1448"/>
      <c r="BWV70" s="1448"/>
      <c r="BWW70" s="1448"/>
      <c r="BWX70" s="1449"/>
      <c r="BWY70" s="1450"/>
      <c r="BWZ70" s="1448"/>
      <c r="BXA70" s="1448"/>
      <c r="BXB70" s="1448"/>
      <c r="BXC70" s="1451"/>
      <c r="BXD70" s="1447"/>
      <c r="BXE70" s="1448"/>
      <c r="BXF70" s="1448"/>
      <c r="BXG70" s="1448"/>
      <c r="BXH70" s="1449"/>
      <c r="BXI70" s="1771"/>
      <c r="BXJ70" s="1447"/>
      <c r="BXK70" s="1448"/>
      <c r="BXL70" s="1448"/>
      <c r="BXM70" s="1448"/>
      <c r="BXN70" s="1449"/>
      <c r="BXO70" s="1450"/>
      <c r="BXP70" s="1448"/>
      <c r="BXQ70" s="1448"/>
      <c r="BXR70" s="1448"/>
      <c r="BXS70" s="1451"/>
      <c r="BXT70" s="1447"/>
      <c r="BXU70" s="1448"/>
      <c r="BXV70" s="1448"/>
      <c r="BXW70" s="1448"/>
      <c r="BXX70" s="1449"/>
      <c r="BXY70" s="1771"/>
      <c r="BXZ70" s="1447"/>
      <c r="BYA70" s="1448"/>
      <c r="BYB70" s="1448"/>
      <c r="BYC70" s="1448"/>
      <c r="BYD70" s="1449"/>
      <c r="BYE70" s="1450"/>
      <c r="BYF70" s="1448"/>
      <c r="BYG70" s="1448"/>
      <c r="BYH70" s="1448"/>
      <c r="BYI70" s="1451"/>
      <c r="BYJ70" s="1447"/>
      <c r="BYK70" s="1448"/>
      <c r="BYL70" s="1448"/>
      <c r="BYM70" s="1448"/>
      <c r="BYN70" s="1449"/>
      <c r="BYO70" s="1771"/>
      <c r="BYP70" s="1447"/>
      <c r="BYQ70" s="1448"/>
      <c r="BYR70" s="1448"/>
      <c r="BYS70" s="1448"/>
      <c r="BYT70" s="1449"/>
      <c r="BYU70" s="1450"/>
      <c r="BYV70" s="1448"/>
      <c r="BYW70" s="1448"/>
      <c r="BYX70" s="1448"/>
      <c r="BYY70" s="1451"/>
      <c r="BYZ70" s="1447"/>
      <c r="BZA70" s="1448"/>
      <c r="BZB70" s="1448"/>
      <c r="BZC70" s="1448"/>
      <c r="BZD70" s="1449"/>
      <c r="BZE70" s="1771"/>
      <c r="BZF70" s="1447"/>
      <c r="BZG70" s="1448"/>
      <c r="BZH70" s="1448"/>
      <c r="BZI70" s="1448"/>
      <c r="BZJ70" s="1449"/>
      <c r="BZK70" s="1450"/>
      <c r="BZL70" s="1448"/>
      <c r="BZM70" s="1448"/>
      <c r="BZN70" s="1448"/>
      <c r="BZO70" s="1451"/>
      <c r="BZP70" s="1447"/>
      <c r="BZQ70" s="1448"/>
      <c r="BZR70" s="1448"/>
      <c r="BZS70" s="1448"/>
      <c r="BZT70" s="1449"/>
      <c r="BZU70" s="1771"/>
      <c r="BZV70" s="1447"/>
      <c r="BZW70" s="1448"/>
      <c r="BZX70" s="1448"/>
      <c r="BZY70" s="1448"/>
      <c r="BZZ70" s="1449"/>
      <c r="CAA70" s="1450"/>
      <c r="CAB70" s="1448"/>
      <c r="CAC70" s="1448"/>
      <c r="CAD70" s="1448"/>
      <c r="CAE70" s="1451"/>
      <c r="CAF70" s="1447"/>
      <c r="CAG70" s="1448"/>
      <c r="CAH70" s="1448"/>
      <c r="CAI70" s="1448"/>
      <c r="CAJ70" s="1449"/>
      <c r="CAK70" s="1771"/>
      <c r="CAL70" s="1447"/>
      <c r="CAM70" s="1448"/>
      <c r="CAN70" s="1448"/>
      <c r="CAO70" s="1448"/>
      <c r="CAP70" s="1449"/>
      <c r="CAQ70" s="1450"/>
      <c r="CAR70" s="1448"/>
      <c r="CAS70" s="1448"/>
      <c r="CAT70" s="1448"/>
      <c r="CAU70" s="1451"/>
      <c r="CAV70" s="1447"/>
      <c r="CAW70" s="1448"/>
      <c r="CAX70" s="1448"/>
      <c r="CAY70" s="1448"/>
      <c r="CAZ70" s="1449"/>
      <c r="CBA70" s="1771"/>
      <c r="CBB70" s="1447"/>
      <c r="CBC70" s="1448"/>
      <c r="CBD70" s="1448"/>
      <c r="CBE70" s="1448"/>
      <c r="CBF70" s="1449"/>
      <c r="CBG70" s="1450"/>
      <c r="CBH70" s="1448"/>
      <c r="CBI70" s="1448"/>
      <c r="CBJ70" s="1448"/>
      <c r="CBK70" s="1451"/>
      <c r="CBL70" s="1447"/>
      <c r="CBM70" s="1448"/>
      <c r="CBN70" s="1448"/>
      <c r="CBO70" s="1448"/>
      <c r="CBP70" s="1449"/>
      <c r="CBQ70" s="1771"/>
      <c r="CBR70" s="1447"/>
      <c r="CBS70" s="1448"/>
      <c r="CBT70" s="1448"/>
      <c r="CBU70" s="1448"/>
      <c r="CBV70" s="1449"/>
      <c r="CBW70" s="1450"/>
      <c r="CBX70" s="1448"/>
      <c r="CBY70" s="1448"/>
      <c r="CBZ70" s="1448"/>
      <c r="CCA70" s="1451"/>
      <c r="CCB70" s="1447"/>
      <c r="CCC70" s="1448"/>
      <c r="CCD70" s="1448"/>
      <c r="CCE70" s="1448"/>
      <c r="CCF70" s="1449"/>
      <c r="CCG70" s="1771"/>
      <c r="CCH70" s="1447"/>
      <c r="CCI70" s="1448"/>
      <c r="CCJ70" s="1448"/>
      <c r="CCK70" s="1448"/>
      <c r="CCL70" s="1449"/>
      <c r="CCM70" s="1450"/>
      <c r="CCN70" s="1448"/>
      <c r="CCO70" s="1448"/>
      <c r="CCP70" s="1448"/>
      <c r="CCQ70" s="1451"/>
      <c r="CCR70" s="1447"/>
      <c r="CCS70" s="1448"/>
      <c r="CCT70" s="1448"/>
      <c r="CCU70" s="1448"/>
      <c r="CCV70" s="1449"/>
      <c r="CCW70" s="1771"/>
      <c r="CCX70" s="1447"/>
      <c r="CCY70" s="1448"/>
      <c r="CCZ70" s="1448"/>
      <c r="CDA70" s="1448"/>
      <c r="CDB70" s="1449"/>
      <c r="CDC70" s="1450"/>
      <c r="CDD70" s="1448"/>
      <c r="CDE70" s="1448"/>
      <c r="CDF70" s="1448"/>
      <c r="CDG70" s="1451"/>
      <c r="CDH70" s="1447"/>
      <c r="CDI70" s="1448"/>
      <c r="CDJ70" s="1448"/>
      <c r="CDK70" s="1448"/>
      <c r="CDL70" s="1449"/>
      <c r="CDM70" s="1771"/>
      <c r="CDN70" s="1447"/>
      <c r="CDO70" s="1448"/>
      <c r="CDP70" s="1448"/>
      <c r="CDQ70" s="1448"/>
      <c r="CDR70" s="1449"/>
      <c r="CDS70" s="1450"/>
      <c r="CDT70" s="1448"/>
      <c r="CDU70" s="1448"/>
      <c r="CDV70" s="1448"/>
      <c r="CDW70" s="1451"/>
      <c r="CDX70" s="1447"/>
      <c r="CDY70" s="1448"/>
      <c r="CDZ70" s="1448"/>
      <c r="CEA70" s="1448"/>
      <c r="CEB70" s="1449"/>
      <c r="CEC70" s="1771"/>
      <c r="CED70" s="1447"/>
      <c r="CEE70" s="1448"/>
      <c r="CEF70" s="1448"/>
      <c r="CEG70" s="1448"/>
      <c r="CEH70" s="1449"/>
      <c r="CEI70" s="1450"/>
      <c r="CEJ70" s="1448"/>
      <c r="CEK70" s="1448"/>
      <c r="CEL70" s="1448"/>
      <c r="CEM70" s="1451"/>
      <c r="CEN70" s="1447"/>
      <c r="CEO70" s="1448"/>
      <c r="CEP70" s="1448"/>
      <c r="CEQ70" s="1448"/>
      <c r="CER70" s="1449"/>
      <c r="CES70" s="1771"/>
      <c r="CET70" s="1447"/>
      <c r="CEU70" s="1448"/>
      <c r="CEV70" s="1448"/>
      <c r="CEW70" s="1448"/>
      <c r="CEX70" s="1449"/>
      <c r="CEY70" s="1450"/>
      <c r="CEZ70" s="1448"/>
      <c r="CFA70" s="1448"/>
      <c r="CFB70" s="1448"/>
      <c r="CFC70" s="1451"/>
      <c r="CFD70" s="1447"/>
      <c r="CFE70" s="1448"/>
      <c r="CFF70" s="1448"/>
      <c r="CFG70" s="1448"/>
      <c r="CFH70" s="1449"/>
      <c r="CFI70" s="1771"/>
      <c r="CFJ70" s="1447"/>
      <c r="CFK70" s="1448"/>
      <c r="CFL70" s="1448"/>
      <c r="CFM70" s="1448"/>
      <c r="CFN70" s="1449"/>
      <c r="CFO70" s="1450"/>
      <c r="CFP70" s="1448"/>
      <c r="CFQ70" s="1448"/>
      <c r="CFR70" s="1448"/>
      <c r="CFS70" s="1451"/>
      <c r="CFT70" s="1447"/>
      <c r="CFU70" s="1448"/>
      <c r="CFV70" s="1448"/>
      <c r="CFW70" s="1448"/>
      <c r="CFX70" s="1449"/>
      <c r="CFY70" s="1771"/>
      <c r="CFZ70" s="1447"/>
      <c r="CGA70" s="1448"/>
      <c r="CGB70" s="1448"/>
      <c r="CGC70" s="1448"/>
      <c r="CGD70" s="1449"/>
      <c r="CGE70" s="1450"/>
      <c r="CGF70" s="1448"/>
      <c r="CGG70" s="1448"/>
      <c r="CGH70" s="1448"/>
      <c r="CGI70" s="1451"/>
      <c r="CGJ70" s="1447"/>
      <c r="CGK70" s="1448"/>
      <c r="CGL70" s="1448"/>
      <c r="CGM70" s="1448"/>
      <c r="CGN70" s="1449"/>
      <c r="CGO70" s="1771"/>
      <c r="CGP70" s="1447"/>
      <c r="CGQ70" s="1448"/>
      <c r="CGR70" s="1448"/>
      <c r="CGS70" s="1448"/>
      <c r="CGT70" s="1449"/>
      <c r="CGU70" s="1450"/>
      <c r="CGV70" s="1448"/>
      <c r="CGW70" s="1448"/>
      <c r="CGX70" s="1448"/>
      <c r="CGY70" s="1451"/>
      <c r="CGZ70" s="1447"/>
      <c r="CHA70" s="1448"/>
      <c r="CHB70" s="1448"/>
      <c r="CHC70" s="1448"/>
      <c r="CHD70" s="1449"/>
      <c r="CHE70" s="1771"/>
      <c r="CHF70" s="1447"/>
      <c r="CHG70" s="1448"/>
      <c r="CHH70" s="1448"/>
      <c r="CHI70" s="1448"/>
      <c r="CHJ70" s="1449"/>
      <c r="CHK70" s="1450"/>
      <c r="CHL70" s="1448"/>
      <c r="CHM70" s="1448"/>
      <c r="CHN70" s="1448"/>
      <c r="CHO70" s="1451"/>
      <c r="CHP70" s="1447"/>
      <c r="CHQ70" s="1448"/>
      <c r="CHR70" s="1448"/>
      <c r="CHS70" s="1448"/>
      <c r="CHT70" s="1449"/>
      <c r="CHU70" s="1771"/>
      <c r="CHV70" s="1447"/>
      <c r="CHW70" s="1448"/>
      <c r="CHX70" s="1448"/>
      <c r="CHY70" s="1448"/>
      <c r="CHZ70" s="1449"/>
      <c r="CIA70" s="1450"/>
      <c r="CIB70" s="1448"/>
      <c r="CIC70" s="1448"/>
      <c r="CID70" s="1448"/>
      <c r="CIE70" s="1451"/>
      <c r="CIF70" s="1447"/>
      <c r="CIG70" s="1448"/>
      <c r="CIH70" s="1448"/>
      <c r="CII70" s="1448"/>
      <c r="CIJ70" s="1449"/>
      <c r="CIK70" s="1771"/>
      <c r="CIL70" s="1447"/>
      <c r="CIM70" s="1448"/>
      <c r="CIN70" s="1448"/>
      <c r="CIO70" s="1448"/>
      <c r="CIP70" s="1449"/>
      <c r="CIQ70" s="1450"/>
      <c r="CIR70" s="1448"/>
      <c r="CIS70" s="1448"/>
      <c r="CIT70" s="1448"/>
      <c r="CIU70" s="1451"/>
      <c r="CIV70" s="1447"/>
      <c r="CIW70" s="1448"/>
      <c r="CIX70" s="1448"/>
      <c r="CIY70" s="1448"/>
      <c r="CIZ70" s="1449"/>
      <c r="CJA70" s="1771"/>
      <c r="CJB70" s="1447"/>
      <c r="CJC70" s="1448"/>
      <c r="CJD70" s="1448"/>
      <c r="CJE70" s="1448"/>
      <c r="CJF70" s="1449"/>
      <c r="CJG70" s="1450"/>
      <c r="CJH70" s="1448"/>
      <c r="CJI70" s="1448"/>
      <c r="CJJ70" s="1448"/>
      <c r="CJK70" s="1451"/>
      <c r="CJL70" s="1447"/>
      <c r="CJM70" s="1448"/>
      <c r="CJN70" s="1448"/>
      <c r="CJO70" s="1448"/>
      <c r="CJP70" s="1449"/>
      <c r="CJQ70" s="1771"/>
      <c r="CJR70" s="1447"/>
      <c r="CJS70" s="1448"/>
      <c r="CJT70" s="1448"/>
      <c r="CJU70" s="1448"/>
      <c r="CJV70" s="1449"/>
      <c r="CJW70" s="1450"/>
      <c r="CJX70" s="1448"/>
      <c r="CJY70" s="1448"/>
      <c r="CJZ70" s="1448"/>
      <c r="CKA70" s="1451"/>
      <c r="CKB70" s="1447"/>
      <c r="CKC70" s="1448"/>
      <c r="CKD70" s="1448"/>
      <c r="CKE70" s="1448"/>
      <c r="CKF70" s="1449"/>
      <c r="CKG70" s="1771"/>
      <c r="CKH70" s="1447"/>
      <c r="CKI70" s="1448"/>
      <c r="CKJ70" s="1448"/>
      <c r="CKK70" s="1448"/>
      <c r="CKL70" s="1449"/>
      <c r="CKM70" s="1450"/>
      <c r="CKN70" s="1448"/>
      <c r="CKO70" s="1448"/>
      <c r="CKP70" s="1448"/>
      <c r="CKQ70" s="1451"/>
      <c r="CKR70" s="1447"/>
      <c r="CKS70" s="1448"/>
      <c r="CKT70" s="1448"/>
      <c r="CKU70" s="1448"/>
      <c r="CKV70" s="1449"/>
      <c r="CKW70" s="1771"/>
      <c r="CKX70" s="1447"/>
      <c r="CKY70" s="1448"/>
      <c r="CKZ70" s="1448"/>
      <c r="CLA70" s="1448"/>
      <c r="CLB70" s="1449"/>
      <c r="CLC70" s="1450"/>
      <c r="CLD70" s="1448"/>
      <c r="CLE70" s="1448"/>
      <c r="CLF70" s="1448"/>
      <c r="CLG70" s="1451"/>
      <c r="CLH70" s="1447"/>
      <c r="CLI70" s="1448"/>
      <c r="CLJ70" s="1448"/>
      <c r="CLK70" s="1448"/>
      <c r="CLL70" s="1449"/>
      <c r="CLM70" s="1771"/>
      <c r="CLN70" s="1447"/>
      <c r="CLO70" s="1448"/>
      <c r="CLP70" s="1448"/>
      <c r="CLQ70" s="1448"/>
      <c r="CLR70" s="1449"/>
      <c r="CLS70" s="1450"/>
      <c r="CLT70" s="1448"/>
      <c r="CLU70" s="1448"/>
      <c r="CLV70" s="1448"/>
      <c r="CLW70" s="1451"/>
      <c r="CLX70" s="1447"/>
      <c r="CLY70" s="1448"/>
      <c r="CLZ70" s="1448"/>
      <c r="CMA70" s="1448"/>
      <c r="CMB70" s="1449"/>
      <c r="CMC70" s="1771"/>
      <c r="CMD70" s="1447"/>
      <c r="CME70" s="1448"/>
      <c r="CMF70" s="1448"/>
      <c r="CMG70" s="1448"/>
      <c r="CMH70" s="1449"/>
      <c r="CMI70" s="1450"/>
      <c r="CMJ70" s="1448"/>
      <c r="CMK70" s="1448"/>
      <c r="CML70" s="1448"/>
      <c r="CMM70" s="1451"/>
      <c r="CMN70" s="1447"/>
      <c r="CMO70" s="1448"/>
      <c r="CMP70" s="1448"/>
      <c r="CMQ70" s="1448"/>
      <c r="CMR70" s="1449"/>
      <c r="CMS70" s="1771"/>
      <c r="CMT70" s="1447"/>
      <c r="CMU70" s="1448"/>
      <c r="CMV70" s="1448"/>
      <c r="CMW70" s="1448"/>
      <c r="CMX70" s="1449"/>
      <c r="CMY70" s="1450"/>
      <c r="CMZ70" s="1448"/>
      <c r="CNA70" s="1448"/>
      <c r="CNB70" s="1448"/>
      <c r="CNC70" s="1451"/>
      <c r="CND70" s="1447"/>
      <c r="CNE70" s="1448"/>
      <c r="CNF70" s="1448"/>
      <c r="CNG70" s="1448"/>
      <c r="CNH70" s="1449"/>
      <c r="CNI70" s="1771"/>
      <c r="CNJ70" s="1447"/>
      <c r="CNK70" s="1448"/>
      <c r="CNL70" s="1448"/>
      <c r="CNM70" s="1448"/>
      <c r="CNN70" s="1449"/>
      <c r="CNO70" s="1450"/>
      <c r="CNP70" s="1448"/>
      <c r="CNQ70" s="1448"/>
      <c r="CNR70" s="1448"/>
      <c r="CNS70" s="1451"/>
      <c r="CNT70" s="1447"/>
      <c r="CNU70" s="1448"/>
      <c r="CNV70" s="1448"/>
      <c r="CNW70" s="1448"/>
      <c r="CNX70" s="1449"/>
      <c r="CNY70" s="1771"/>
      <c r="CNZ70" s="1447"/>
      <c r="COA70" s="1448"/>
      <c r="COB70" s="1448"/>
      <c r="COC70" s="1448"/>
      <c r="COD70" s="1449"/>
      <c r="COE70" s="1450"/>
      <c r="COF70" s="1448"/>
      <c r="COG70" s="1448"/>
      <c r="COH70" s="1448"/>
      <c r="COI70" s="1451"/>
      <c r="COJ70" s="1447"/>
      <c r="COK70" s="1448"/>
      <c r="COL70" s="1448"/>
      <c r="COM70" s="1448"/>
      <c r="CON70" s="1449"/>
      <c r="COO70" s="1771"/>
      <c r="COP70" s="1447"/>
      <c r="COQ70" s="1448"/>
      <c r="COR70" s="1448"/>
      <c r="COS70" s="1448"/>
      <c r="COT70" s="1449"/>
      <c r="COU70" s="1450"/>
      <c r="COV70" s="1448"/>
      <c r="COW70" s="1448"/>
      <c r="COX70" s="1448"/>
      <c r="COY70" s="1451"/>
      <c r="COZ70" s="1447"/>
      <c r="CPA70" s="1448"/>
      <c r="CPB70" s="1448"/>
      <c r="CPC70" s="1448"/>
      <c r="CPD70" s="1449"/>
      <c r="CPE70" s="1771"/>
      <c r="CPF70" s="1447"/>
      <c r="CPG70" s="1448"/>
      <c r="CPH70" s="1448"/>
      <c r="CPI70" s="1448"/>
      <c r="CPJ70" s="1449"/>
      <c r="CPK70" s="1450"/>
      <c r="CPL70" s="1448"/>
      <c r="CPM70" s="1448"/>
      <c r="CPN70" s="1448"/>
      <c r="CPO70" s="1451"/>
      <c r="CPP70" s="1447"/>
      <c r="CPQ70" s="1448"/>
      <c r="CPR70" s="1448"/>
      <c r="CPS70" s="1448"/>
      <c r="CPT70" s="1449"/>
      <c r="CPU70" s="1771"/>
      <c r="CPV70" s="1447"/>
      <c r="CPW70" s="1448"/>
      <c r="CPX70" s="1448"/>
      <c r="CPY70" s="1448"/>
      <c r="CPZ70" s="1449"/>
      <c r="CQA70" s="1450"/>
      <c r="CQB70" s="1448"/>
      <c r="CQC70" s="1448"/>
      <c r="CQD70" s="1448"/>
      <c r="CQE70" s="1451"/>
      <c r="CQF70" s="1447"/>
      <c r="CQG70" s="1448"/>
      <c r="CQH70" s="1448"/>
      <c r="CQI70" s="1448"/>
      <c r="CQJ70" s="1449"/>
      <c r="CQK70" s="1771"/>
      <c r="CQL70" s="1447"/>
      <c r="CQM70" s="1448"/>
      <c r="CQN70" s="1448"/>
      <c r="CQO70" s="1448"/>
      <c r="CQP70" s="1449"/>
      <c r="CQQ70" s="1450"/>
      <c r="CQR70" s="1448"/>
      <c r="CQS70" s="1448"/>
      <c r="CQT70" s="1448"/>
      <c r="CQU70" s="1451"/>
      <c r="CQV70" s="1447"/>
      <c r="CQW70" s="1448"/>
      <c r="CQX70" s="1448"/>
      <c r="CQY70" s="1448"/>
      <c r="CQZ70" s="1449"/>
      <c r="CRA70" s="1771"/>
      <c r="CRB70" s="1447"/>
      <c r="CRC70" s="1448"/>
      <c r="CRD70" s="1448"/>
      <c r="CRE70" s="1448"/>
      <c r="CRF70" s="1449"/>
      <c r="CRG70" s="1450"/>
      <c r="CRH70" s="1448"/>
      <c r="CRI70" s="1448"/>
      <c r="CRJ70" s="1448"/>
      <c r="CRK70" s="1451"/>
      <c r="CRL70" s="1447"/>
      <c r="CRM70" s="1448"/>
      <c r="CRN70" s="1448"/>
      <c r="CRO70" s="1448"/>
      <c r="CRP70" s="1449"/>
      <c r="CRQ70" s="1771"/>
      <c r="CRR70" s="1447"/>
      <c r="CRS70" s="1448"/>
      <c r="CRT70" s="1448"/>
      <c r="CRU70" s="1448"/>
      <c r="CRV70" s="1449"/>
      <c r="CRW70" s="1450"/>
      <c r="CRX70" s="1448"/>
      <c r="CRY70" s="1448"/>
      <c r="CRZ70" s="1448"/>
      <c r="CSA70" s="1451"/>
      <c r="CSB70" s="1447"/>
      <c r="CSC70" s="1448"/>
      <c r="CSD70" s="1448"/>
      <c r="CSE70" s="1448"/>
      <c r="CSF70" s="1449"/>
      <c r="CSG70" s="1771"/>
      <c r="CSH70" s="1447"/>
      <c r="CSI70" s="1448"/>
      <c r="CSJ70" s="1448"/>
      <c r="CSK70" s="1448"/>
      <c r="CSL70" s="1449"/>
      <c r="CSM70" s="1450"/>
      <c r="CSN70" s="1448"/>
      <c r="CSO70" s="1448"/>
      <c r="CSP70" s="1448"/>
      <c r="CSQ70" s="1451"/>
      <c r="CSR70" s="1447"/>
      <c r="CSS70" s="1448"/>
      <c r="CST70" s="1448"/>
      <c r="CSU70" s="1448"/>
      <c r="CSV70" s="1449"/>
      <c r="CSW70" s="1771"/>
      <c r="CSX70" s="1447"/>
      <c r="CSY70" s="1448"/>
      <c r="CSZ70" s="1448"/>
      <c r="CTA70" s="1448"/>
      <c r="CTB70" s="1449"/>
      <c r="CTC70" s="1450"/>
      <c r="CTD70" s="1448"/>
      <c r="CTE70" s="1448"/>
      <c r="CTF70" s="1448"/>
      <c r="CTG70" s="1451"/>
      <c r="CTH70" s="1447"/>
      <c r="CTI70" s="1448"/>
      <c r="CTJ70" s="1448"/>
      <c r="CTK70" s="1448"/>
      <c r="CTL70" s="1449"/>
      <c r="CTM70" s="1771"/>
      <c r="CTN70" s="1447"/>
      <c r="CTO70" s="1448"/>
      <c r="CTP70" s="1448"/>
      <c r="CTQ70" s="1448"/>
      <c r="CTR70" s="1449"/>
      <c r="CTS70" s="1450"/>
      <c r="CTT70" s="1448"/>
      <c r="CTU70" s="1448"/>
      <c r="CTV70" s="1448"/>
      <c r="CTW70" s="1451"/>
      <c r="CTX70" s="1447"/>
      <c r="CTY70" s="1448"/>
      <c r="CTZ70" s="1448"/>
      <c r="CUA70" s="1448"/>
      <c r="CUB70" s="1449"/>
      <c r="CUC70" s="1771"/>
      <c r="CUD70" s="1447"/>
      <c r="CUE70" s="1448"/>
      <c r="CUF70" s="1448"/>
      <c r="CUG70" s="1448"/>
      <c r="CUH70" s="1449"/>
      <c r="CUI70" s="1450"/>
      <c r="CUJ70" s="1448"/>
      <c r="CUK70" s="1448"/>
      <c r="CUL70" s="1448"/>
      <c r="CUM70" s="1451"/>
      <c r="CUN70" s="1447"/>
      <c r="CUO70" s="1448"/>
      <c r="CUP70" s="1448"/>
      <c r="CUQ70" s="1448"/>
      <c r="CUR70" s="1449"/>
      <c r="CUS70" s="1771"/>
      <c r="CUT70" s="1447"/>
      <c r="CUU70" s="1448"/>
      <c r="CUV70" s="1448"/>
      <c r="CUW70" s="1448"/>
      <c r="CUX70" s="1449"/>
      <c r="CUY70" s="1450"/>
      <c r="CUZ70" s="1448"/>
      <c r="CVA70" s="1448"/>
      <c r="CVB70" s="1448"/>
      <c r="CVC70" s="1451"/>
      <c r="CVD70" s="1447"/>
      <c r="CVE70" s="1448"/>
      <c r="CVF70" s="1448"/>
      <c r="CVG70" s="1448"/>
      <c r="CVH70" s="1449"/>
      <c r="CVI70" s="1771"/>
      <c r="CVJ70" s="1447"/>
      <c r="CVK70" s="1448"/>
      <c r="CVL70" s="1448"/>
      <c r="CVM70" s="1448"/>
      <c r="CVN70" s="1449"/>
      <c r="CVO70" s="1450"/>
      <c r="CVP70" s="1448"/>
      <c r="CVQ70" s="1448"/>
      <c r="CVR70" s="1448"/>
      <c r="CVS70" s="1451"/>
      <c r="CVT70" s="1447"/>
      <c r="CVU70" s="1448"/>
      <c r="CVV70" s="1448"/>
      <c r="CVW70" s="1448"/>
      <c r="CVX70" s="1449"/>
      <c r="CVY70" s="1771"/>
      <c r="CVZ70" s="1447"/>
      <c r="CWA70" s="1448"/>
      <c r="CWB70" s="1448"/>
      <c r="CWC70" s="1448"/>
      <c r="CWD70" s="1449"/>
      <c r="CWE70" s="1450"/>
      <c r="CWF70" s="1448"/>
      <c r="CWG70" s="1448"/>
      <c r="CWH70" s="1448"/>
      <c r="CWI70" s="1451"/>
      <c r="CWJ70" s="1447"/>
      <c r="CWK70" s="1448"/>
      <c r="CWL70" s="1448"/>
      <c r="CWM70" s="1448"/>
      <c r="CWN70" s="1449"/>
      <c r="CWO70" s="1771"/>
      <c r="CWP70" s="1447"/>
      <c r="CWQ70" s="1448"/>
      <c r="CWR70" s="1448"/>
      <c r="CWS70" s="1448"/>
      <c r="CWT70" s="1449"/>
      <c r="CWU70" s="1450"/>
      <c r="CWV70" s="1448"/>
      <c r="CWW70" s="1448"/>
      <c r="CWX70" s="1448"/>
      <c r="CWY70" s="1451"/>
      <c r="CWZ70" s="1447"/>
      <c r="CXA70" s="1448"/>
      <c r="CXB70" s="1448"/>
      <c r="CXC70" s="1448"/>
      <c r="CXD70" s="1449"/>
      <c r="CXE70" s="1771"/>
      <c r="CXF70" s="1447"/>
      <c r="CXG70" s="1448"/>
      <c r="CXH70" s="1448"/>
      <c r="CXI70" s="1448"/>
      <c r="CXJ70" s="1449"/>
      <c r="CXK70" s="1450"/>
      <c r="CXL70" s="1448"/>
      <c r="CXM70" s="1448"/>
      <c r="CXN70" s="1448"/>
      <c r="CXO70" s="1451"/>
      <c r="CXP70" s="1447"/>
      <c r="CXQ70" s="1448"/>
      <c r="CXR70" s="1448"/>
      <c r="CXS70" s="1448"/>
      <c r="CXT70" s="1449"/>
      <c r="CXU70" s="1771"/>
      <c r="CXV70" s="1447"/>
      <c r="CXW70" s="1448"/>
      <c r="CXX70" s="1448"/>
      <c r="CXY70" s="1448"/>
      <c r="CXZ70" s="1449"/>
      <c r="CYA70" s="1450"/>
      <c r="CYB70" s="1448"/>
      <c r="CYC70" s="1448"/>
      <c r="CYD70" s="1448"/>
      <c r="CYE70" s="1451"/>
      <c r="CYF70" s="1447"/>
      <c r="CYG70" s="1448"/>
      <c r="CYH70" s="1448"/>
      <c r="CYI70" s="1448"/>
      <c r="CYJ70" s="1449"/>
      <c r="CYK70" s="1771"/>
      <c r="CYL70" s="1447"/>
      <c r="CYM70" s="1448"/>
      <c r="CYN70" s="1448"/>
      <c r="CYO70" s="1448"/>
      <c r="CYP70" s="1449"/>
      <c r="CYQ70" s="1450"/>
      <c r="CYR70" s="1448"/>
      <c r="CYS70" s="1448"/>
      <c r="CYT70" s="1448"/>
      <c r="CYU70" s="1451"/>
      <c r="CYV70" s="1447"/>
      <c r="CYW70" s="1448"/>
      <c r="CYX70" s="1448"/>
      <c r="CYY70" s="1448"/>
      <c r="CYZ70" s="1449"/>
      <c r="CZA70" s="1771"/>
      <c r="CZB70" s="1447"/>
      <c r="CZC70" s="1448"/>
      <c r="CZD70" s="1448"/>
      <c r="CZE70" s="1448"/>
      <c r="CZF70" s="1449"/>
      <c r="CZG70" s="1450"/>
      <c r="CZH70" s="1448"/>
      <c r="CZI70" s="1448"/>
      <c r="CZJ70" s="1448"/>
      <c r="CZK70" s="1451"/>
      <c r="CZL70" s="1447"/>
      <c r="CZM70" s="1448"/>
      <c r="CZN70" s="1448"/>
      <c r="CZO70" s="1448"/>
      <c r="CZP70" s="1449"/>
      <c r="CZQ70" s="1771"/>
      <c r="CZR70" s="1447"/>
      <c r="CZS70" s="1448"/>
      <c r="CZT70" s="1448"/>
      <c r="CZU70" s="1448"/>
      <c r="CZV70" s="1449"/>
      <c r="CZW70" s="1450"/>
      <c r="CZX70" s="1448"/>
      <c r="CZY70" s="1448"/>
      <c r="CZZ70" s="1448"/>
      <c r="DAA70" s="1451"/>
      <c r="DAB70" s="1447"/>
      <c r="DAC70" s="1448"/>
      <c r="DAD70" s="1448"/>
      <c r="DAE70" s="1448"/>
      <c r="DAF70" s="1449"/>
      <c r="DAG70" s="1771"/>
      <c r="DAH70" s="1447"/>
      <c r="DAI70" s="1448"/>
      <c r="DAJ70" s="1448"/>
      <c r="DAK70" s="1448"/>
      <c r="DAL70" s="1449"/>
      <c r="DAM70" s="1450"/>
      <c r="DAN70" s="1448"/>
      <c r="DAO70" s="1448"/>
      <c r="DAP70" s="1448"/>
      <c r="DAQ70" s="1451"/>
      <c r="DAR70" s="1447"/>
      <c r="DAS70" s="1448"/>
      <c r="DAT70" s="1448"/>
      <c r="DAU70" s="1448"/>
      <c r="DAV70" s="1449"/>
      <c r="DAW70" s="1771"/>
      <c r="DAX70" s="1447"/>
      <c r="DAY70" s="1448"/>
      <c r="DAZ70" s="1448"/>
      <c r="DBA70" s="1448"/>
      <c r="DBB70" s="1449"/>
      <c r="DBC70" s="1450"/>
      <c r="DBD70" s="1448"/>
      <c r="DBE70" s="1448"/>
      <c r="DBF70" s="1448"/>
      <c r="DBG70" s="1451"/>
      <c r="DBH70" s="1447"/>
      <c r="DBI70" s="1448"/>
      <c r="DBJ70" s="1448"/>
      <c r="DBK70" s="1448"/>
      <c r="DBL70" s="1449"/>
      <c r="DBM70" s="1771"/>
      <c r="DBN70" s="1447"/>
      <c r="DBO70" s="1448"/>
      <c r="DBP70" s="1448"/>
      <c r="DBQ70" s="1448"/>
      <c r="DBR70" s="1449"/>
      <c r="DBS70" s="1450"/>
      <c r="DBT70" s="1448"/>
      <c r="DBU70" s="1448"/>
      <c r="DBV70" s="1448"/>
      <c r="DBW70" s="1451"/>
      <c r="DBX70" s="1447"/>
      <c r="DBY70" s="1448"/>
      <c r="DBZ70" s="1448"/>
      <c r="DCA70" s="1448"/>
      <c r="DCB70" s="1449"/>
      <c r="DCC70" s="1771"/>
      <c r="DCD70" s="1447"/>
      <c r="DCE70" s="1448"/>
      <c r="DCF70" s="1448"/>
      <c r="DCG70" s="1448"/>
      <c r="DCH70" s="1449"/>
      <c r="DCI70" s="1450"/>
      <c r="DCJ70" s="1448"/>
      <c r="DCK70" s="1448"/>
      <c r="DCL70" s="1448"/>
      <c r="DCM70" s="1451"/>
      <c r="DCN70" s="1447"/>
      <c r="DCO70" s="1448"/>
      <c r="DCP70" s="1448"/>
      <c r="DCQ70" s="1448"/>
      <c r="DCR70" s="1449"/>
      <c r="DCS70" s="1771"/>
      <c r="DCT70" s="1447"/>
      <c r="DCU70" s="1448"/>
      <c r="DCV70" s="1448"/>
      <c r="DCW70" s="1448"/>
      <c r="DCX70" s="1449"/>
      <c r="DCY70" s="1450"/>
      <c r="DCZ70" s="1448"/>
      <c r="DDA70" s="1448"/>
      <c r="DDB70" s="1448"/>
      <c r="DDC70" s="1451"/>
      <c r="DDD70" s="1447"/>
      <c r="DDE70" s="1448"/>
      <c r="DDF70" s="1448"/>
      <c r="DDG70" s="1448"/>
      <c r="DDH70" s="1449"/>
      <c r="DDI70" s="1771"/>
      <c r="DDJ70" s="1447"/>
      <c r="DDK70" s="1448"/>
      <c r="DDL70" s="1448"/>
      <c r="DDM70" s="1448"/>
      <c r="DDN70" s="1449"/>
      <c r="DDO70" s="1450"/>
      <c r="DDP70" s="1448"/>
      <c r="DDQ70" s="1448"/>
      <c r="DDR70" s="1448"/>
      <c r="DDS70" s="1451"/>
      <c r="DDT70" s="1447"/>
      <c r="DDU70" s="1448"/>
      <c r="DDV70" s="1448"/>
      <c r="DDW70" s="1448"/>
      <c r="DDX70" s="1449"/>
      <c r="DDY70" s="1771"/>
      <c r="DDZ70" s="1447"/>
      <c r="DEA70" s="1448"/>
      <c r="DEB70" s="1448"/>
      <c r="DEC70" s="1448"/>
      <c r="DED70" s="1449"/>
      <c r="DEE70" s="1450"/>
      <c r="DEF70" s="1448"/>
      <c r="DEG70" s="1448"/>
      <c r="DEH70" s="1448"/>
      <c r="DEI70" s="1451"/>
      <c r="DEJ70" s="1447"/>
      <c r="DEK70" s="1448"/>
      <c r="DEL70" s="1448"/>
      <c r="DEM70" s="1448"/>
      <c r="DEN70" s="1449"/>
      <c r="DEO70" s="1771"/>
      <c r="DEP70" s="1447"/>
      <c r="DEQ70" s="1448"/>
      <c r="DER70" s="1448"/>
      <c r="DES70" s="1448"/>
      <c r="DET70" s="1449"/>
      <c r="DEU70" s="1450"/>
      <c r="DEV70" s="1448"/>
      <c r="DEW70" s="1448"/>
      <c r="DEX70" s="1448"/>
      <c r="DEY70" s="1451"/>
      <c r="DEZ70" s="1447"/>
      <c r="DFA70" s="1448"/>
      <c r="DFB70" s="1448"/>
      <c r="DFC70" s="1448"/>
      <c r="DFD70" s="1449"/>
      <c r="DFE70" s="1771"/>
      <c r="DFF70" s="1447"/>
      <c r="DFG70" s="1448"/>
      <c r="DFH70" s="1448"/>
      <c r="DFI70" s="1448"/>
      <c r="DFJ70" s="1449"/>
      <c r="DFK70" s="1450"/>
      <c r="DFL70" s="1448"/>
      <c r="DFM70" s="1448"/>
      <c r="DFN70" s="1448"/>
      <c r="DFO70" s="1451"/>
      <c r="DFP70" s="1447"/>
      <c r="DFQ70" s="1448"/>
      <c r="DFR70" s="1448"/>
      <c r="DFS70" s="1448"/>
      <c r="DFT70" s="1449"/>
      <c r="DFU70" s="1771"/>
      <c r="DFV70" s="1447"/>
      <c r="DFW70" s="1448"/>
      <c r="DFX70" s="1448"/>
      <c r="DFY70" s="1448"/>
      <c r="DFZ70" s="1449"/>
      <c r="DGA70" s="1450"/>
      <c r="DGB70" s="1448"/>
      <c r="DGC70" s="1448"/>
      <c r="DGD70" s="1448"/>
      <c r="DGE70" s="1451"/>
      <c r="DGF70" s="1447"/>
      <c r="DGG70" s="1448"/>
      <c r="DGH70" s="1448"/>
      <c r="DGI70" s="1448"/>
      <c r="DGJ70" s="1449"/>
      <c r="DGK70" s="1771"/>
      <c r="DGL70" s="1447"/>
      <c r="DGM70" s="1448"/>
      <c r="DGN70" s="1448"/>
      <c r="DGO70" s="1448"/>
      <c r="DGP70" s="1449"/>
      <c r="DGQ70" s="1450"/>
      <c r="DGR70" s="1448"/>
      <c r="DGS70" s="1448"/>
      <c r="DGT70" s="1448"/>
      <c r="DGU70" s="1451"/>
      <c r="DGV70" s="1447"/>
      <c r="DGW70" s="1448"/>
      <c r="DGX70" s="1448"/>
      <c r="DGY70" s="1448"/>
      <c r="DGZ70" s="1449"/>
      <c r="DHA70" s="1771"/>
      <c r="DHB70" s="1447"/>
      <c r="DHC70" s="1448"/>
      <c r="DHD70" s="1448"/>
      <c r="DHE70" s="1448"/>
      <c r="DHF70" s="1449"/>
      <c r="DHG70" s="1450"/>
      <c r="DHH70" s="1448"/>
      <c r="DHI70" s="1448"/>
      <c r="DHJ70" s="1448"/>
      <c r="DHK70" s="1451"/>
      <c r="DHL70" s="1447"/>
      <c r="DHM70" s="1448"/>
      <c r="DHN70" s="1448"/>
      <c r="DHO70" s="1448"/>
      <c r="DHP70" s="1449"/>
      <c r="DHQ70" s="1771"/>
      <c r="DHR70" s="1447"/>
      <c r="DHS70" s="1448"/>
      <c r="DHT70" s="1448"/>
      <c r="DHU70" s="1448"/>
      <c r="DHV70" s="1449"/>
      <c r="DHW70" s="1450"/>
      <c r="DHX70" s="1448"/>
      <c r="DHY70" s="1448"/>
      <c r="DHZ70" s="1448"/>
      <c r="DIA70" s="1451"/>
      <c r="DIB70" s="1447"/>
      <c r="DIC70" s="1448"/>
      <c r="DID70" s="1448"/>
      <c r="DIE70" s="1448"/>
      <c r="DIF70" s="1449"/>
      <c r="DIG70" s="1771"/>
      <c r="DIH70" s="1447"/>
      <c r="DII70" s="1448"/>
      <c r="DIJ70" s="1448"/>
      <c r="DIK70" s="1448"/>
      <c r="DIL70" s="1449"/>
      <c r="DIM70" s="1450"/>
      <c r="DIN70" s="1448"/>
      <c r="DIO70" s="1448"/>
      <c r="DIP70" s="1448"/>
      <c r="DIQ70" s="1451"/>
      <c r="DIR70" s="1447"/>
      <c r="DIS70" s="1448"/>
      <c r="DIT70" s="1448"/>
      <c r="DIU70" s="1448"/>
      <c r="DIV70" s="1449"/>
      <c r="DIW70" s="1771"/>
      <c r="DIX70" s="1447"/>
      <c r="DIY70" s="1448"/>
      <c r="DIZ70" s="1448"/>
      <c r="DJA70" s="1448"/>
      <c r="DJB70" s="1449"/>
      <c r="DJC70" s="1450"/>
      <c r="DJD70" s="1448"/>
      <c r="DJE70" s="1448"/>
      <c r="DJF70" s="1448"/>
      <c r="DJG70" s="1451"/>
      <c r="DJH70" s="1447"/>
      <c r="DJI70" s="1448"/>
      <c r="DJJ70" s="1448"/>
      <c r="DJK70" s="1448"/>
      <c r="DJL70" s="1449"/>
      <c r="DJM70" s="1771"/>
      <c r="DJN70" s="1447"/>
      <c r="DJO70" s="1448"/>
      <c r="DJP70" s="1448"/>
      <c r="DJQ70" s="1448"/>
      <c r="DJR70" s="1449"/>
      <c r="DJS70" s="1450"/>
      <c r="DJT70" s="1448"/>
      <c r="DJU70" s="1448"/>
      <c r="DJV70" s="1448"/>
      <c r="DJW70" s="1451"/>
      <c r="DJX70" s="1447"/>
      <c r="DJY70" s="1448"/>
      <c r="DJZ70" s="1448"/>
      <c r="DKA70" s="1448"/>
      <c r="DKB70" s="1449"/>
      <c r="DKC70" s="1771"/>
      <c r="DKD70" s="1447"/>
      <c r="DKE70" s="1448"/>
      <c r="DKF70" s="1448"/>
      <c r="DKG70" s="1448"/>
      <c r="DKH70" s="1449"/>
      <c r="DKI70" s="1450"/>
      <c r="DKJ70" s="1448"/>
      <c r="DKK70" s="1448"/>
      <c r="DKL70" s="1448"/>
      <c r="DKM70" s="1451"/>
      <c r="DKN70" s="1447"/>
      <c r="DKO70" s="1448"/>
      <c r="DKP70" s="1448"/>
      <c r="DKQ70" s="1448"/>
      <c r="DKR70" s="1449"/>
      <c r="DKS70" s="1771"/>
      <c r="DKT70" s="1447"/>
      <c r="DKU70" s="1448"/>
      <c r="DKV70" s="1448"/>
      <c r="DKW70" s="1448"/>
      <c r="DKX70" s="1449"/>
      <c r="DKY70" s="1450"/>
      <c r="DKZ70" s="1448"/>
      <c r="DLA70" s="1448"/>
      <c r="DLB70" s="1448"/>
      <c r="DLC70" s="1451"/>
      <c r="DLD70" s="1447"/>
      <c r="DLE70" s="1448"/>
      <c r="DLF70" s="1448"/>
      <c r="DLG70" s="1448"/>
      <c r="DLH70" s="1449"/>
      <c r="DLI70" s="1771"/>
      <c r="DLJ70" s="1447"/>
      <c r="DLK70" s="1448"/>
      <c r="DLL70" s="1448"/>
      <c r="DLM70" s="1448"/>
      <c r="DLN70" s="1449"/>
      <c r="DLO70" s="1450"/>
      <c r="DLP70" s="1448"/>
      <c r="DLQ70" s="1448"/>
      <c r="DLR70" s="1448"/>
      <c r="DLS70" s="1451"/>
      <c r="DLT70" s="1447"/>
      <c r="DLU70" s="1448"/>
      <c r="DLV70" s="1448"/>
      <c r="DLW70" s="1448"/>
      <c r="DLX70" s="1449"/>
      <c r="DLY70" s="1771"/>
      <c r="DLZ70" s="1447"/>
      <c r="DMA70" s="1448"/>
      <c r="DMB70" s="1448"/>
      <c r="DMC70" s="1448"/>
      <c r="DMD70" s="1449"/>
      <c r="DME70" s="1450"/>
      <c r="DMF70" s="1448"/>
      <c r="DMG70" s="1448"/>
      <c r="DMH70" s="1448"/>
      <c r="DMI70" s="1451"/>
      <c r="DMJ70" s="1447"/>
      <c r="DMK70" s="1448"/>
      <c r="DML70" s="1448"/>
      <c r="DMM70" s="1448"/>
      <c r="DMN70" s="1449"/>
      <c r="DMO70" s="1771"/>
      <c r="DMP70" s="1447"/>
      <c r="DMQ70" s="1448"/>
      <c r="DMR70" s="1448"/>
      <c r="DMS70" s="1448"/>
      <c r="DMT70" s="1449"/>
      <c r="DMU70" s="1450"/>
      <c r="DMV70" s="1448"/>
      <c r="DMW70" s="1448"/>
      <c r="DMX70" s="1448"/>
      <c r="DMY70" s="1451"/>
      <c r="DMZ70" s="1447"/>
      <c r="DNA70" s="1448"/>
      <c r="DNB70" s="1448"/>
      <c r="DNC70" s="1448"/>
      <c r="DND70" s="1449"/>
      <c r="DNE70" s="1771"/>
      <c r="DNF70" s="1447"/>
      <c r="DNG70" s="1448"/>
      <c r="DNH70" s="1448"/>
      <c r="DNI70" s="1448"/>
      <c r="DNJ70" s="1449"/>
      <c r="DNK70" s="1450"/>
      <c r="DNL70" s="1448"/>
      <c r="DNM70" s="1448"/>
      <c r="DNN70" s="1448"/>
      <c r="DNO70" s="1451"/>
      <c r="DNP70" s="1447"/>
      <c r="DNQ70" s="1448"/>
      <c r="DNR70" s="1448"/>
      <c r="DNS70" s="1448"/>
      <c r="DNT70" s="1449"/>
      <c r="DNU70" s="1771"/>
      <c r="DNV70" s="1447"/>
      <c r="DNW70" s="1448"/>
      <c r="DNX70" s="1448"/>
      <c r="DNY70" s="1448"/>
      <c r="DNZ70" s="1449"/>
      <c r="DOA70" s="1450"/>
      <c r="DOB70" s="1448"/>
      <c r="DOC70" s="1448"/>
      <c r="DOD70" s="1448"/>
      <c r="DOE70" s="1451"/>
      <c r="DOF70" s="1447"/>
      <c r="DOG70" s="1448"/>
      <c r="DOH70" s="1448"/>
      <c r="DOI70" s="1448"/>
      <c r="DOJ70" s="1449"/>
      <c r="DOK70" s="1771"/>
      <c r="DOL70" s="1447"/>
      <c r="DOM70" s="1448"/>
      <c r="DON70" s="1448"/>
      <c r="DOO70" s="1448"/>
      <c r="DOP70" s="1449"/>
      <c r="DOQ70" s="1450"/>
      <c r="DOR70" s="1448"/>
      <c r="DOS70" s="1448"/>
      <c r="DOT70" s="1448"/>
      <c r="DOU70" s="1451"/>
      <c r="DOV70" s="1447"/>
      <c r="DOW70" s="1448"/>
      <c r="DOX70" s="1448"/>
      <c r="DOY70" s="1448"/>
      <c r="DOZ70" s="1449"/>
      <c r="DPA70" s="1771"/>
      <c r="DPB70" s="1447"/>
      <c r="DPC70" s="1448"/>
      <c r="DPD70" s="1448"/>
      <c r="DPE70" s="1448"/>
      <c r="DPF70" s="1449"/>
      <c r="DPG70" s="1450"/>
      <c r="DPH70" s="1448"/>
      <c r="DPI70" s="1448"/>
      <c r="DPJ70" s="1448"/>
      <c r="DPK70" s="1451"/>
      <c r="DPL70" s="1447"/>
      <c r="DPM70" s="1448"/>
      <c r="DPN70" s="1448"/>
      <c r="DPO70" s="1448"/>
      <c r="DPP70" s="1449"/>
      <c r="DPQ70" s="1771"/>
      <c r="DPR70" s="1447"/>
      <c r="DPS70" s="1448"/>
      <c r="DPT70" s="1448"/>
      <c r="DPU70" s="1448"/>
      <c r="DPV70" s="1449"/>
      <c r="DPW70" s="1450"/>
      <c r="DPX70" s="1448"/>
      <c r="DPY70" s="1448"/>
      <c r="DPZ70" s="1448"/>
      <c r="DQA70" s="1451"/>
      <c r="DQB70" s="1447"/>
      <c r="DQC70" s="1448"/>
      <c r="DQD70" s="1448"/>
      <c r="DQE70" s="1448"/>
      <c r="DQF70" s="1449"/>
      <c r="DQG70" s="1771"/>
      <c r="DQH70" s="1447"/>
      <c r="DQI70" s="1448"/>
      <c r="DQJ70" s="1448"/>
      <c r="DQK70" s="1448"/>
      <c r="DQL70" s="1449"/>
      <c r="DQM70" s="1450"/>
      <c r="DQN70" s="1448"/>
      <c r="DQO70" s="1448"/>
      <c r="DQP70" s="1448"/>
      <c r="DQQ70" s="1451"/>
      <c r="DQR70" s="1447"/>
      <c r="DQS70" s="1448"/>
      <c r="DQT70" s="1448"/>
      <c r="DQU70" s="1448"/>
      <c r="DQV70" s="1449"/>
      <c r="DQW70" s="1771"/>
      <c r="DQX70" s="1447"/>
      <c r="DQY70" s="1448"/>
      <c r="DQZ70" s="1448"/>
      <c r="DRA70" s="1448"/>
      <c r="DRB70" s="1449"/>
      <c r="DRC70" s="1450"/>
      <c r="DRD70" s="1448"/>
      <c r="DRE70" s="1448"/>
      <c r="DRF70" s="1448"/>
      <c r="DRG70" s="1451"/>
      <c r="DRH70" s="1447"/>
      <c r="DRI70" s="1448"/>
      <c r="DRJ70" s="1448"/>
      <c r="DRK70" s="1448"/>
      <c r="DRL70" s="1449"/>
      <c r="DRM70" s="1771"/>
      <c r="DRN70" s="1447"/>
      <c r="DRO70" s="1448"/>
      <c r="DRP70" s="1448"/>
      <c r="DRQ70" s="1448"/>
      <c r="DRR70" s="1449"/>
      <c r="DRS70" s="1450"/>
      <c r="DRT70" s="1448"/>
      <c r="DRU70" s="1448"/>
      <c r="DRV70" s="1448"/>
      <c r="DRW70" s="1451"/>
      <c r="DRX70" s="1447"/>
      <c r="DRY70" s="1448"/>
      <c r="DRZ70" s="1448"/>
      <c r="DSA70" s="1448"/>
      <c r="DSB70" s="1449"/>
      <c r="DSC70" s="1771"/>
      <c r="DSD70" s="1447"/>
      <c r="DSE70" s="1448"/>
      <c r="DSF70" s="1448"/>
      <c r="DSG70" s="1448"/>
      <c r="DSH70" s="1449"/>
      <c r="DSI70" s="1450"/>
      <c r="DSJ70" s="1448"/>
      <c r="DSK70" s="1448"/>
      <c r="DSL70" s="1448"/>
      <c r="DSM70" s="1451"/>
      <c r="DSN70" s="1447"/>
      <c r="DSO70" s="1448"/>
      <c r="DSP70" s="1448"/>
      <c r="DSQ70" s="1448"/>
      <c r="DSR70" s="1449"/>
      <c r="DSS70" s="1771"/>
      <c r="DST70" s="1447"/>
      <c r="DSU70" s="1448"/>
      <c r="DSV70" s="1448"/>
      <c r="DSW70" s="1448"/>
      <c r="DSX70" s="1449"/>
      <c r="DSY70" s="1450"/>
      <c r="DSZ70" s="1448"/>
      <c r="DTA70" s="1448"/>
      <c r="DTB70" s="1448"/>
      <c r="DTC70" s="1451"/>
      <c r="DTD70" s="1447"/>
      <c r="DTE70" s="1448"/>
      <c r="DTF70" s="1448"/>
      <c r="DTG70" s="1448"/>
      <c r="DTH70" s="1449"/>
      <c r="DTI70" s="1771"/>
      <c r="DTJ70" s="1447"/>
      <c r="DTK70" s="1448"/>
      <c r="DTL70" s="1448"/>
      <c r="DTM70" s="1448"/>
      <c r="DTN70" s="1449"/>
      <c r="DTO70" s="1450"/>
      <c r="DTP70" s="1448"/>
      <c r="DTQ70" s="1448"/>
      <c r="DTR70" s="1448"/>
      <c r="DTS70" s="1451"/>
      <c r="DTT70" s="1447"/>
      <c r="DTU70" s="1448"/>
      <c r="DTV70" s="1448"/>
      <c r="DTW70" s="1448"/>
      <c r="DTX70" s="1449"/>
      <c r="DTY70" s="1771"/>
      <c r="DTZ70" s="1447"/>
      <c r="DUA70" s="1448"/>
      <c r="DUB70" s="1448"/>
      <c r="DUC70" s="1448"/>
      <c r="DUD70" s="1449"/>
      <c r="DUE70" s="1450"/>
      <c r="DUF70" s="1448"/>
      <c r="DUG70" s="1448"/>
      <c r="DUH70" s="1448"/>
      <c r="DUI70" s="1451"/>
      <c r="DUJ70" s="1447"/>
      <c r="DUK70" s="1448"/>
      <c r="DUL70" s="1448"/>
      <c r="DUM70" s="1448"/>
      <c r="DUN70" s="1449"/>
      <c r="DUO70" s="1771"/>
      <c r="DUP70" s="1447"/>
      <c r="DUQ70" s="1448"/>
      <c r="DUR70" s="1448"/>
      <c r="DUS70" s="1448"/>
      <c r="DUT70" s="1449"/>
      <c r="DUU70" s="1450"/>
      <c r="DUV70" s="1448"/>
      <c r="DUW70" s="1448"/>
      <c r="DUX70" s="1448"/>
      <c r="DUY70" s="1451"/>
      <c r="DUZ70" s="1447"/>
      <c r="DVA70" s="1448"/>
      <c r="DVB70" s="1448"/>
      <c r="DVC70" s="1448"/>
      <c r="DVD70" s="1449"/>
      <c r="DVE70" s="1771"/>
      <c r="DVF70" s="1447"/>
      <c r="DVG70" s="1448"/>
      <c r="DVH70" s="1448"/>
      <c r="DVI70" s="1448"/>
      <c r="DVJ70" s="1449"/>
      <c r="DVK70" s="1450"/>
      <c r="DVL70" s="1448"/>
      <c r="DVM70" s="1448"/>
      <c r="DVN70" s="1448"/>
      <c r="DVO70" s="1451"/>
      <c r="DVP70" s="1447"/>
      <c r="DVQ70" s="1448"/>
      <c r="DVR70" s="1448"/>
      <c r="DVS70" s="1448"/>
      <c r="DVT70" s="1449"/>
      <c r="DVU70" s="1771"/>
      <c r="DVV70" s="1447"/>
      <c r="DVW70" s="1448"/>
      <c r="DVX70" s="1448"/>
      <c r="DVY70" s="1448"/>
      <c r="DVZ70" s="1449"/>
      <c r="DWA70" s="1450"/>
      <c r="DWB70" s="1448"/>
      <c r="DWC70" s="1448"/>
      <c r="DWD70" s="1448"/>
      <c r="DWE70" s="1451"/>
      <c r="DWF70" s="1447"/>
      <c r="DWG70" s="1448"/>
      <c r="DWH70" s="1448"/>
      <c r="DWI70" s="1448"/>
      <c r="DWJ70" s="1449"/>
      <c r="DWK70" s="1771"/>
      <c r="DWL70" s="1447"/>
      <c r="DWM70" s="1448"/>
      <c r="DWN70" s="1448"/>
      <c r="DWO70" s="1448"/>
      <c r="DWP70" s="1449"/>
      <c r="DWQ70" s="1450"/>
      <c r="DWR70" s="1448"/>
      <c r="DWS70" s="1448"/>
      <c r="DWT70" s="1448"/>
      <c r="DWU70" s="1451"/>
      <c r="DWV70" s="1447"/>
      <c r="DWW70" s="1448"/>
      <c r="DWX70" s="1448"/>
      <c r="DWY70" s="1448"/>
      <c r="DWZ70" s="1449"/>
      <c r="DXA70" s="1771"/>
      <c r="DXB70" s="1447"/>
      <c r="DXC70" s="1448"/>
      <c r="DXD70" s="1448"/>
      <c r="DXE70" s="1448"/>
      <c r="DXF70" s="1449"/>
      <c r="DXG70" s="1450"/>
      <c r="DXH70" s="1448"/>
      <c r="DXI70" s="1448"/>
      <c r="DXJ70" s="1448"/>
      <c r="DXK70" s="1451"/>
      <c r="DXL70" s="1447"/>
      <c r="DXM70" s="1448"/>
      <c r="DXN70" s="1448"/>
      <c r="DXO70" s="1448"/>
      <c r="DXP70" s="1449"/>
      <c r="DXQ70" s="1771"/>
      <c r="DXR70" s="1447"/>
      <c r="DXS70" s="1448"/>
      <c r="DXT70" s="1448"/>
      <c r="DXU70" s="1448"/>
      <c r="DXV70" s="1449"/>
      <c r="DXW70" s="1450"/>
      <c r="DXX70" s="1448"/>
      <c r="DXY70" s="1448"/>
      <c r="DXZ70" s="1448"/>
      <c r="DYA70" s="1451"/>
      <c r="DYB70" s="1447"/>
      <c r="DYC70" s="1448"/>
      <c r="DYD70" s="1448"/>
      <c r="DYE70" s="1448"/>
      <c r="DYF70" s="1449"/>
      <c r="DYG70" s="1771"/>
      <c r="DYH70" s="1447"/>
      <c r="DYI70" s="1448"/>
      <c r="DYJ70" s="1448"/>
      <c r="DYK70" s="1448"/>
      <c r="DYL70" s="1449"/>
      <c r="DYM70" s="1450"/>
      <c r="DYN70" s="1448"/>
      <c r="DYO70" s="1448"/>
      <c r="DYP70" s="1448"/>
      <c r="DYQ70" s="1451"/>
      <c r="DYR70" s="1447"/>
      <c r="DYS70" s="1448"/>
      <c r="DYT70" s="1448"/>
      <c r="DYU70" s="1448"/>
      <c r="DYV70" s="1449"/>
      <c r="DYW70" s="1771"/>
      <c r="DYX70" s="1447"/>
      <c r="DYY70" s="1448"/>
      <c r="DYZ70" s="1448"/>
      <c r="DZA70" s="1448"/>
      <c r="DZB70" s="1449"/>
      <c r="DZC70" s="1450"/>
      <c r="DZD70" s="1448"/>
      <c r="DZE70" s="1448"/>
      <c r="DZF70" s="1448"/>
      <c r="DZG70" s="1451"/>
      <c r="DZH70" s="1447"/>
      <c r="DZI70" s="1448"/>
      <c r="DZJ70" s="1448"/>
      <c r="DZK70" s="1448"/>
      <c r="DZL70" s="1449"/>
      <c r="DZM70" s="1771"/>
      <c r="DZN70" s="1447"/>
      <c r="DZO70" s="1448"/>
      <c r="DZP70" s="1448"/>
      <c r="DZQ70" s="1448"/>
      <c r="DZR70" s="1449"/>
      <c r="DZS70" s="1450"/>
      <c r="DZT70" s="1448"/>
      <c r="DZU70" s="1448"/>
      <c r="DZV70" s="1448"/>
      <c r="DZW70" s="1451"/>
      <c r="DZX70" s="1447"/>
      <c r="DZY70" s="1448"/>
      <c r="DZZ70" s="1448"/>
      <c r="EAA70" s="1448"/>
      <c r="EAB70" s="1449"/>
      <c r="EAC70" s="1771"/>
      <c r="EAD70" s="1447"/>
      <c r="EAE70" s="1448"/>
      <c r="EAF70" s="1448"/>
      <c r="EAG70" s="1448"/>
      <c r="EAH70" s="1449"/>
      <c r="EAI70" s="1450"/>
      <c r="EAJ70" s="1448"/>
      <c r="EAK70" s="1448"/>
      <c r="EAL70" s="1448"/>
      <c r="EAM70" s="1451"/>
      <c r="EAN70" s="1447"/>
      <c r="EAO70" s="1448"/>
      <c r="EAP70" s="1448"/>
      <c r="EAQ70" s="1448"/>
      <c r="EAR70" s="1449"/>
      <c r="EAS70" s="1771"/>
      <c r="EAT70" s="1447"/>
      <c r="EAU70" s="1448"/>
      <c r="EAV70" s="1448"/>
      <c r="EAW70" s="1448"/>
      <c r="EAX70" s="1449"/>
      <c r="EAY70" s="1450"/>
      <c r="EAZ70" s="1448"/>
      <c r="EBA70" s="1448"/>
      <c r="EBB70" s="1448"/>
      <c r="EBC70" s="1451"/>
      <c r="EBD70" s="1447"/>
      <c r="EBE70" s="1448"/>
      <c r="EBF70" s="1448"/>
      <c r="EBG70" s="1448"/>
      <c r="EBH70" s="1449"/>
      <c r="EBI70" s="1771"/>
      <c r="EBJ70" s="1447"/>
      <c r="EBK70" s="1448"/>
      <c r="EBL70" s="1448"/>
      <c r="EBM70" s="1448"/>
      <c r="EBN70" s="1449"/>
      <c r="EBO70" s="1450"/>
      <c r="EBP70" s="1448"/>
      <c r="EBQ70" s="1448"/>
      <c r="EBR70" s="1448"/>
      <c r="EBS70" s="1451"/>
      <c r="EBT70" s="1447"/>
      <c r="EBU70" s="1448"/>
      <c r="EBV70" s="1448"/>
      <c r="EBW70" s="1448"/>
      <c r="EBX70" s="1449"/>
      <c r="EBY70" s="1771"/>
      <c r="EBZ70" s="1447"/>
      <c r="ECA70" s="1448"/>
      <c r="ECB70" s="1448"/>
      <c r="ECC70" s="1448"/>
      <c r="ECD70" s="1449"/>
      <c r="ECE70" s="1450"/>
      <c r="ECF70" s="1448"/>
      <c r="ECG70" s="1448"/>
      <c r="ECH70" s="1448"/>
      <c r="ECI70" s="1451"/>
      <c r="ECJ70" s="1447"/>
      <c r="ECK70" s="1448"/>
      <c r="ECL70" s="1448"/>
      <c r="ECM70" s="1448"/>
      <c r="ECN70" s="1449"/>
      <c r="ECO70" s="1771"/>
      <c r="ECP70" s="1447"/>
      <c r="ECQ70" s="1448"/>
      <c r="ECR70" s="1448"/>
      <c r="ECS70" s="1448"/>
      <c r="ECT70" s="1449"/>
      <c r="ECU70" s="1450"/>
      <c r="ECV70" s="1448"/>
      <c r="ECW70" s="1448"/>
      <c r="ECX70" s="1448"/>
      <c r="ECY70" s="1451"/>
      <c r="ECZ70" s="1447"/>
      <c r="EDA70" s="1448"/>
      <c r="EDB70" s="1448"/>
      <c r="EDC70" s="1448"/>
      <c r="EDD70" s="1449"/>
      <c r="EDE70" s="1771"/>
      <c r="EDF70" s="1447"/>
      <c r="EDG70" s="1448"/>
      <c r="EDH70" s="1448"/>
      <c r="EDI70" s="1448"/>
      <c r="EDJ70" s="1449"/>
      <c r="EDK70" s="1450"/>
      <c r="EDL70" s="1448"/>
      <c r="EDM70" s="1448"/>
      <c r="EDN70" s="1448"/>
      <c r="EDO70" s="1451"/>
      <c r="EDP70" s="1447"/>
      <c r="EDQ70" s="1448"/>
      <c r="EDR70" s="1448"/>
      <c r="EDS70" s="1448"/>
      <c r="EDT70" s="1449"/>
      <c r="EDU70" s="1771"/>
      <c r="EDV70" s="1447"/>
      <c r="EDW70" s="1448"/>
      <c r="EDX70" s="1448"/>
      <c r="EDY70" s="1448"/>
      <c r="EDZ70" s="1449"/>
      <c r="EEA70" s="1450"/>
      <c r="EEB70" s="1448"/>
      <c r="EEC70" s="1448"/>
      <c r="EED70" s="1448"/>
      <c r="EEE70" s="1451"/>
      <c r="EEF70" s="1447"/>
      <c r="EEG70" s="1448"/>
      <c r="EEH70" s="1448"/>
      <c r="EEI70" s="1448"/>
      <c r="EEJ70" s="1449"/>
      <c r="EEK70" s="1771"/>
      <c r="EEL70" s="1447"/>
      <c r="EEM70" s="1448"/>
      <c r="EEN70" s="1448"/>
      <c r="EEO70" s="1448"/>
      <c r="EEP70" s="1449"/>
      <c r="EEQ70" s="1450"/>
      <c r="EER70" s="1448"/>
      <c r="EES70" s="1448"/>
      <c r="EET70" s="1448"/>
      <c r="EEU70" s="1451"/>
      <c r="EEV70" s="1447"/>
      <c r="EEW70" s="1448"/>
      <c r="EEX70" s="1448"/>
      <c r="EEY70" s="1448"/>
      <c r="EEZ70" s="1449"/>
      <c r="EFA70" s="1771"/>
      <c r="EFB70" s="1447"/>
      <c r="EFC70" s="1448"/>
      <c r="EFD70" s="1448"/>
      <c r="EFE70" s="1448"/>
      <c r="EFF70" s="1449"/>
      <c r="EFG70" s="1450"/>
      <c r="EFH70" s="1448"/>
      <c r="EFI70" s="1448"/>
      <c r="EFJ70" s="1448"/>
      <c r="EFK70" s="1451"/>
      <c r="EFL70" s="1447"/>
      <c r="EFM70" s="1448"/>
      <c r="EFN70" s="1448"/>
      <c r="EFO70" s="1448"/>
      <c r="EFP70" s="1449"/>
      <c r="EFQ70" s="1771"/>
      <c r="EFR70" s="1447"/>
      <c r="EFS70" s="1448"/>
      <c r="EFT70" s="1448"/>
      <c r="EFU70" s="1448"/>
      <c r="EFV70" s="1449"/>
      <c r="EFW70" s="1450"/>
      <c r="EFX70" s="1448"/>
      <c r="EFY70" s="1448"/>
      <c r="EFZ70" s="1448"/>
      <c r="EGA70" s="1451"/>
      <c r="EGB70" s="1447"/>
      <c r="EGC70" s="1448"/>
      <c r="EGD70" s="1448"/>
      <c r="EGE70" s="1448"/>
      <c r="EGF70" s="1449"/>
      <c r="EGG70" s="1771"/>
      <c r="EGH70" s="1447"/>
      <c r="EGI70" s="1448"/>
      <c r="EGJ70" s="1448"/>
      <c r="EGK70" s="1448"/>
      <c r="EGL70" s="1449"/>
      <c r="EGM70" s="1450"/>
      <c r="EGN70" s="1448"/>
      <c r="EGO70" s="1448"/>
      <c r="EGP70" s="1448"/>
      <c r="EGQ70" s="1451"/>
      <c r="EGR70" s="1447"/>
      <c r="EGS70" s="1448"/>
      <c r="EGT70" s="1448"/>
      <c r="EGU70" s="1448"/>
      <c r="EGV70" s="1449"/>
      <c r="EGW70" s="1771"/>
      <c r="EGX70" s="1447"/>
      <c r="EGY70" s="1448"/>
      <c r="EGZ70" s="1448"/>
      <c r="EHA70" s="1448"/>
      <c r="EHB70" s="1449"/>
      <c r="EHC70" s="1450"/>
      <c r="EHD70" s="1448"/>
      <c r="EHE70" s="1448"/>
      <c r="EHF70" s="1448"/>
      <c r="EHG70" s="1451"/>
      <c r="EHH70" s="1447"/>
      <c r="EHI70" s="1448"/>
      <c r="EHJ70" s="1448"/>
      <c r="EHK70" s="1448"/>
      <c r="EHL70" s="1449"/>
      <c r="EHM70" s="1771"/>
      <c r="EHN70" s="1447"/>
      <c r="EHO70" s="1448"/>
      <c r="EHP70" s="1448"/>
      <c r="EHQ70" s="1448"/>
      <c r="EHR70" s="1449"/>
      <c r="EHS70" s="1450"/>
      <c r="EHT70" s="1448"/>
      <c r="EHU70" s="1448"/>
      <c r="EHV70" s="1448"/>
      <c r="EHW70" s="1451"/>
      <c r="EHX70" s="1447"/>
      <c r="EHY70" s="1448"/>
      <c r="EHZ70" s="1448"/>
      <c r="EIA70" s="1448"/>
      <c r="EIB70" s="1449"/>
      <c r="EIC70" s="1771"/>
      <c r="EID70" s="1447"/>
      <c r="EIE70" s="1448"/>
      <c r="EIF70" s="1448"/>
      <c r="EIG70" s="1448"/>
      <c r="EIH70" s="1449"/>
      <c r="EII70" s="1450"/>
      <c r="EIJ70" s="1448"/>
      <c r="EIK70" s="1448"/>
      <c r="EIL70" s="1448"/>
      <c r="EIM70" s="1451"/>
      <c r="EIN70" s="1447"/>
      <c r="EIO70" s="1448"/>
      <c r="EIP70" s="1448"/>
      <c r="EIQ70" s="1448"/>
      <c r="EIR70" s="1449"/>
      <c r="EIS70" s="1771"/>
      <c r="EIT70" s="1447"/>
      <c r="EIU70" s="1448"/>
      <c r="EIV70" s="1448"/>
      <c r="EIW70" s="1448"/>
      <c r="EIX70" s="1449"/>
      <c r="EIY70" s="1450"/>
      <c r="EIZ70" s="1448"/>
      <c r="EJA70" s="1448"/>
      <c r="EJB70" s="1448"/>
      <c r="EJC70" s="1451"/>
      <c r="EJD70" s="1447"/>
      <c r="EJE70" s="1448"/>
      <c r="EJF70" s="1448"/>
      <c r="EJG70" s="1448"/>
      <c r="EJH70" s="1449"/>
      <c r="EJI70" s="1771"/>
      <c r="EJJ70" s="1447"/>
      <c r="EJK70" s="1448"/>
      <c r="EJL70" s="1448"/>
      <c r="EJM70" s="1448"/>
      <c r="EJN70" s="1449"/>
      <c r="EJO70" s="1450"/>
      <c r="EJP70" s="1448"/>
      <c r="EJQ70" s="1448"/>
      <c r="EJR70" s="1448"/>
      <c r="EJS70" s="1451"/>
      <c r="EJT70" s="1447"/>
      <c r="EJU70" s="1448"/>
      <c r="EJV70" s="1448"/>
      <c r="EJW70" s="1448"/>
      <c r="EJX70" s="1449"/>
      <c r="EJY70" s="1771"/>
      <c r="EJZ70" s="1447"/>
      <c r="EKA70" s="1448"/>
      <c r="EKB70" s="1448"/>
      <c r="EKC70" s="1448"/>
      <c r="EKD70" s="1449"/>
      <c r="EKE70" s="1450"/>
      <c r="EKF70" s="1448"/>
      <c r="EKG70" s="1448"/>
      <c r="EKH70" s="1448"/>
      <c r="EKI70" s="1451"/>
      <c r="EKJ70" s="1447"/>
      <c r="EKK70" s="1448"/>
      <c r="EKL70" s="1448"/>
      <c r="EKM70" s="1448"/>
      <c r="EKN70" s="1449"/>
      <c r="EKO70" s="1771"/>
      <c r="EKP70" s="1447"/>
      <c r="EKQ70" s="1448"/>
      <c r="EKR70" s="1448"/>
      <c r="EKS70" s="1448"/>
      <c r="EKT70" s="1449"/>
      <c r="EKU70" s="1450"/>
      <c r="EKV70" s="1448"/>
      <c r="EKW70" s="1448"/>
      <c r="EKX70" s="1448"/>
      <c r="EKY70" s="1451"/>
      <c r="EKZ70" s="1447"/>
      <c r="ELA70" s="1448"/>
      <c r="ELB70" s="1448"/>
      <c r="ELC70" s="1448"/>
      <c r="ELD70" s="1449"/>
      <c r="ELE70" s="1771"/>
      <c r="ELF70" s="1447"/>
      <c r="ELG70" s="1448"/>
      <c r="ELH70" s="1448"/>
      <c r="ELI70" s="1448"/>
      <c r="ELJ70" s="1449"/>
      <c r="ELK70" s="1450"/>
      <c r="ELL70" s="1448"/>
      <c r="ELM70" s="1448"/>
      <c r="ELN70" s="1448"/>
      <c r="ELO70" s="1451"/>
      <c r="ELP70" s="1447"/>
      <c r="ELQ70" s="1448"/>
      <c r="ELR70" s="1448"/>
      <c r="ELS70" s="1448"/>
      <c r="ELT70" s="1449"/>
      <c r="ELU70" s="1771"/>
      <c r="ELV70" s="1447"/>
      <c r="ELW70" s="1448"/>
      <c r="ELX70" s="1448"/>
      <c r="ELY70" s="1448"/>
      <c r="ELZ70" s="1449"/>
      <c r="EMA70" s="1450"/>
      <c r="EMB70" s="1448"/>
      <c r="EMC70" s="1448"/>
      <c r="EMD70" s="1448"/>
      <c r="EME70" s="1451"/>
      <c r="EMF70" s="1447"/>
      <c r="EMG70" s="1448"/>
      <c r="EMH70" s="1448"/>
      <c r="EMI70" s="1448"/>
      <c r="EMJ70" s="1449"/>
      <c r="EMK70" s="1771"/>
      <c r="EML70" s="1447"/>
      <c r="EMM70" s="1448"/>
      <c r="EMN70" s="1448"/>
      <c r="EMO70" s="1448"/>
      <c r="EMP70" s="1449"/>
      <c r="EMQ70" s="1450"/>
      <c r="EMR70" s="1448"/>
      <c r="EMS70" s="1448"/>
      <c r="EMT70" s="1448"/>
      <c r="EMU70" s="1451"/>
      <c r="EMV70" s="1447"/>
      <c r="EMW70" s="1448"/>
      <c r="EMX70" s="1448"/>
      <c r="EMY70" s="1448"/>
      <c r="EMZ70" s="1449"/>
      <c r="ENA70" s="1771"/>
      <c r="ENB70" s="1447"/>
      <c r="ENC70" s="1448"/>
      <c r="END70" s="1448"/>
      <c r="ENE70" s="1448"/>
      <c r="ENF70" s="1449"/>
      <c r="ENG70" s="1450"/>
      <c r="ENH70" s="1448"/>
      <c r="ENI70" s="1448"/>
      <c r="ENJ70" s="1448"/>
      <c r="ENK70" s="1451"/>
      <c r="ENL70" s="1447"/>
      <c r="ENM70" s="1448"/>
      <c r="ENN70" s="1448"/>
      <c r="ENO70" s="1448"/>
      <c r="ENP70" s="1449"/>
      <c r="ENQ70" s="1771"/>
      <c r="ENR70" s="1447"/>
      <c r="ENS70" s="1448"/>
      <c r="ENT70" s="1448"/>
      <c r="ENU70" s="1448"/>
      <c r="ENV70" s="1449"/>
      <c r="ENW70" s="1450"/>
      <c r="ENX70" s="1448"/>
      <c r="ENY70" s="1448"/>
      <c r="ENZ70" s="1448"/>
      <c r="EOA70" s="1451"/>
      <c r="EOB70" s="1447"/>
      <c r="EOC70" s="1448"/>
      <c r="EOD70" s="1448"/>
      <c r="EOE70" s="1448"/>
      <c r="EOF70" s="1449"/>
      <c r="EOG70" s="1771"/>
      <c r="EOH70" s="1447"/>
      <c r="EOI70" s="1448"/>
      <c r="EOJ70" s="1448"/>
      <c r="EOK70" s="1448"/>
      <c r="EOL70" s="1449"/>
      <c r="EOM70" s="1450"/>
      <c r="EON70" s="1448"/>
      <c r="EOO70" s="1448"/>
      <c r="EOP70" s="1448"/>
      <c r="EOQ70" s="1451"/>
      <c r="EOR70" s="1447"/>
      <c r="EOS70" s="1448"/>
      <c r="EOT70" s="1448"/>
      <c r="EOU70" s="1448"/>
      <c r="EOV70" s="1449"/>
      <c r="EOW70" s="1771"/>
      <c r="EOX70" s="1447"/>
      <c r="EOY70" s="1448"/>
      <c r="EOZ70" s="1448"/>
      <c r="EPA70" s="1448"/>
      <c r="EPB70" s="1449"/>
      <c r="EPC70" s="1450"/>
      <c r="EPD70" s="1448"/>
      <c r="EPE70" s="1448"/>
      <c r="EPF70" s="1448"/>
      <c r="EPG70" s="1451"/>
      <c r="EPH70" s="1447"/>
      <c r="EPI70" s="1448"/>
      <c r="EPJ70" s="1448"/>
      <c r="EPK70" s="1448"/>
      <c r="EPL70" s="1449"/>
      <c r="EPM70" s="1771"/>
      <c r="EPN70" s="1447"/>
      <c r="EPO70" s="1448"/>
      <c r="EPP70" s="1448"/>
      <c r="EPQ70" s="1448"/>
      <c r="EPR70" s="1449"/>
      <c r="EPS70" s="1450"/>
      <c r="EPT70" s="1448"/>
      <c r="EPU70" s="1448"/>
      <c r="EPV70" s="1448"/>
      <c r="EPW70" s="1451"/>
      <c r="EPX70" s="1447"/>
      <c r="EPY70" s="1448"/>
      <c r="EPZ70" s="1448"/>
      <c r="EQA70" s="1448"/>
      <c r="EQB70" s="1449"/>
      <c r="EQC70" s="1771"/>
      <c r="EQD70" s="1447"/>
      <c r="EQE70" s="1448"/>
      <c r="EQF70" s="1448"/>
      <c r="EQG70" s="1448"/>
      <c r="EQH70" s="1449"/>
      <c r="EQI70" s="1450"/>
      <c r="EQJ70" s="1448"/>
      <c r="EQK70" s="1448"/>
      <c r="EQL70" s="1448"/>
      <c r="EQM70" s="1451"/>
      <c r="EQN70" s="1447"/>
      <c r="EQO70" s="1448"/>
      <c r="EQP70" s="1448"/>
      <c r="EQQ70" s="1448"/>
      <c r="EQR70" s="1449"/>
      <c r="EQS70" s="1771"/>
      <c r="EQT70" s="1447"/>
      <c r="EQU70" s="1448"/>
      <c r="EQV70" s="1448"/>
      <c r="EQW70" s="1448"/>
      <c r="EQX70" s="1449"/>
      <c r="EQY70" s="1450"/>
      <c r="EQZ70" s="1448"/>
      <c r="ERA70" s="1448"/>
      <c r="ERB70" s="1448"/>
      <c r="ERC70" s="1451"/>
      <c r="ERD70" s="1447"/>
      <c r="ERE70" s="1448"/>
      <c r="ERF70" s="1448"/>
      <c r="ERG70" s="1448"/>
      <c r="ERH70" s="1449"/>
      <c r="ERI70" s="1771"/>
      <c r="ERJ70" s="1447"/>
      <c r="ERK70" s="1448"/>
      <c r="ERL70" s="1448"/>
      <c r="ERM70" s="1448"/>
      <c r="ERN70" s="1449"/>
      <c r="ERO70" s="1450"/>
      <c r="ERP70" s="1448"/>
      <c r="ERQ70" s="1448"/>
      <c r="ERR70" s="1448"/>
      <c r="ERS70" s="1451"/>
      <c r="ERT70" s="1447"/>
      <c r="ERU70" s="1448"/>
      <c r="ERV70" s="1448"/>
      <c r="ERW70" s="1448"/>
      <c r="ERX70" s="1449"/>
      <c r="ERY70" s="1771"/>
      <c r="ERZ70" s="1447"/>
      <c r="ESA70" s="1448"/>
      <c r="ESB70" s="1448"/>
      <c r="ESC70" s="1448"/>
      <c r="ESD70" s="1449"/>
      <c r="ESE70" s="1450"/>
      <c r="ESF70" s="1448"/>
      <c r="ESG70" s="1448"/>
      <c r="ESH70" s="1448"/>
      <c r="ESI70" s="1451"/>
      <c r="ESJ70" s="1447"/>
      <c r="ESK70" s="1448"/>
      <c r="ESL70" s="1448"/>
      <c r="ESM70" s="1448"/>
      <c r="ESN70" s="1449"/>
      <c r="ESO70" s="1771"/>
      <c r="ESP70" s="1447"/>
      <c r="ESQ70" s="1448"/>
      <c r="ESR70" s="1448"/>
      <c r="ESS70" s="1448"/>
      <c r="EST70" s="1449"/>
      <c r="ESU70" s="1450"/>
      <c r="ESV70" s="1448"/>
      <c r="ESW70" s="1448"/>
      <c r="ESX70" s="1448"/>
      <c r="ESY70" s="1451"/>
      <c r="ESZ70" s="1447"/>
      <c r="ETA70" s="1448"/>
      <c r="ETB70" s="1448"/>
      <c r="ETC70" s="1448"/>
      <c r="ETD70" s="1449"/>
      <c r="ETE70" s="1771"/>
      <c r="ETF70" s="1447"/>
      <c r="ETG70" s="1448"/>
      <c r="ETH70" s="1448"/>
      <c r="ETI70" s="1448"/>
      <c r="ETJ70" s="1449"/>
      <c r="ETK70" s="1450"/>
      <c r="ETL70" s="1448"/>
      <c r="ETM70" s="1448"/>
      <c r="ETN70" s="1448"/>
      <c r="ETO70" s="1451"/>
      <c r="ETP70" s="1447"/>
      <c r="ETQ70" s="1448"/>
      <c r="ETR70" s="1448"/>
      <c r="ETS70" s="1448"/>
      <c r="ETT70" s="1449"/>
      <c r="ETU70" s="1771"/>
      <c r="ETV70" s="1447"/>
      <c r="ETW70" s="1448"/>
      <c r="ETX70" s="1448"/>
      <c r="ETY70" s="1448"/>
      <c r="ETZ70" s="1449"/>
      <c r="EUA70" s="1450"/>
      <c r="EUB70" s="1448"/>
      <c r="EUC70" s="1448"/>
      <c r="EUD70" s="1448"/>
      <c r="EUE70" s="1451"/>
      <c r="EUF70" s="1447"/>
      <c r="EUG70" s="1448"/>
      <c r="EUH70" s="1448"/>
      <c r="EUI70" s="1448"/>
      <c r="EUJ70" s="1449"/>
      <c r="EUK70" s="1771"/>
      <c r="EUL70" s="1447"/>
      <c r="EUM70" s="1448"/>
      <c r="EUN70" s="1448"/>
      <c r="EUO70" s="1448"/>
      <c r="EUP70" s="1449"/>
      <c r="EUQ70" s="1450"/>
      <c r="EUR70" s="1448"/>
      <c r="EUS70" s="1448"/>
      <c r="EUT70" s="1448"/>
      <c r="EUU70" s="1451"/>
      <c r="EUV70" s="1447"/>
      <c r="EUW70" s="1448"/>
      <c r="EUX70" s="1448"/>
      <c r="EUY70" s="1448"/>
      <c r="EUZ70" s="1449"/>
      <c r="EVA70" s="1771"/>
      <c r="EVB70" s="1447"/>
      <c r="EVC70" s="1448"/>
      <c r="EVD70" s="1448"/>
      <c r="EVE70" s="1448"/>
      <c r="EVF70" s="1449"/>
      <c r="EVG70" s="1450"/>
      <c r="EVH70" s="1448"/>
      <c r="EVI70" s="1448"/>
      <c r="EVJ70" s="1448"/>
      <c r="EVK70" s="1451"/>
      <c r="EVL70" s="1447"/>
      <c r="EVM70" s="1448"/>
      <c r="EVN70" s="1448"/>
      <c r="EVO70" s="1448"/>
      <c r="EVP70" s="1449"/>
      <c r="EVQ70" s="1771"/>
      <c r="EVR70" s="1447"/>
      <c r="EVS70" s="1448"/>
      <c r="EVT70" s="1448"/>
      <c r="EVU70" s="1448"/>
      <c r="EVV70" s="1449"/>
      <c r="EVW70" s="1450"/>
      <c r="EVX70" s="1448"/>
      <c r="EVY70" s="1448"/>
      <c r="EVZ70" s="1448"/>
      <c r="EWA70" s="1451"/>
      <c r="EWB70" s="1447"/>
      <c r="EWC70" s="1448"/>
      <c r="EWD70" s="1448"/>
      <c r="EWE70" s="1448"/>
      <c r="EWF70" s="1449"/>
      <c r="EWG70" s="1771"/>
      <c r="EWH70" s="1447"/>
      <c r="EWI70" s="1448"/>
      <c r="EWJ70" s="1448"/>
      <c r="EWK70" s="1448"/>
      <c r="EWL70" s="1449"/>
      <c r="EWM70" s="1450"/>
      <c r="EWN70" s="1448"/>
      <c r="EWO70" s="1448"/>
      <c r="EWP70" s="1448"/>
      <c r="EWQ70" s="1451"/>
      <c r="EWR70" s="1447"/>
      <c r="EWS70" s="1448"/>
      <c r="EWT70" s="1448"/>
      <c r="EWU70" s="1448"/>
      <c r="EWV70" s="1449"/>
      <c r="EWW70" s="1771"/>
      <c r="EWX70" s="1447"/>
      <c r="EWY70" s="1448"/>
      <c r="EWZ70" s="1448"/>
      <c r="EXA70" s="1448"/>
      <c r="EXB70" s="1449"/>
      <c r="EXC70" s="1450"/>
      <c r="EXD70" s="1448"/>
      <c r="EXE70" s="1448"/>
      <c r="EXF70" s="1448"/>
      <c r="EXG70" s="1451"/>
      <c r="EXH70" s="1447"/>
      <c r="EXI70" s="1448"/>
      <c r="EXJ70" s="1448"/>
      <c r="EXK70" s="1448"/>
      <c r="EXL70" s="1449"/>
      <c r="EXM70" s="1771"/>
      <c r="EXN70" s="1447"/>
      <c r="EXO70" s="1448"/>
      <c r="EXP70" s="1448"/>
      <c r="EXQ70" s="1448"/>
      <c r="EXR70" s="1449"/>
      <c r="EXS70" s="1450"/>
      <c r="EXT70" s="1448"/>
      <c r="EXU70" s="1448"/>
      <c r="EXV70" s="1448"/>
      <c r="EXW70" s="1451"/>
      <c r="EXX70" s="1447"/>
      <c r="EXY70" s="1448"/>
      <c r="EXZ70" s="1448"/>
      <c r="EYA70" s="1448"/>
      <c r="EYB70" s="1449"/>
      <c r="EYC70" s="1771"/>
      <c r="EYD70" s="1447"/>
      <c r="EYE70" s="1448"/>
      <c r="EYF70" s="1448"/>
      <c r="EYG70" s="1448"/>
      <c r="EYH70" s="1449"/>
      <c r="EYI70" s="1450"/>
      <c r="EYJ70" s="1448"/>
      <c r="EYK70" s="1448"/>
      <c r="EYL70" s="1448"/>
      <c r="EYM70" s="1451"/>
      <c r="EYN70" s="1447"/>
      <c r="EYO70" s="1448"/>
      <c r="EYP70" s="1448"/>
      <c r="EYQ70" s="1448"/>
      <c r="EYR70" s="1449"/>
      <c r="EYS70" s="1771"/>
      <c r="EYT70" s="1447"/>
      <c r="EYU70" s="1448"/>
      <c r="EYV70" s="1448"/>
      <c r="EYW70" s="1448"/>
      <c r="EYX70" s="1449"/>
      <c r="EYY70" s="1450"/>
      <c r="EYZ70" s="1448"/>
      <c r="EZA70" s="1448"/>
      <c r="EZB70" s="1448"/>
      <c r="EZC70" s="1451"/>
      <c r="EZD70" s="1447"/>
      <c r="EZE70" s="1448"/>
      <c r="EZF70" s="1448"/>
      <c r="EZG70" s="1448"/>
      <c r="EZH70" s="1449"/>
      <c r="EZI70" s="1771"/>
      <c r="EZJ70" s="1447"/>
      <c r="EZK70" s="1448"/>
      <c r="EZL70" s="1448"/>
      <c r="EZM70" s="1448"/>
      <c r="EZN70" s="1449"/>
      <c r="EZO70" s="1450"/>
      <c r="EZP70" s="1448"/>
      <c r="EZQ70" s="1448"/>
      <c r="EZR70" s="1448"/>
      <c r="EZS70" s="1451"/>
      <c r="EZT70" s="1447"/>
      <c r="EZU70" s="1448"/>
      <c r="EZV70" s="1448"/>
      <c r="EZW70" s="1448"/>
      <c r="EZX70" s="1449"/>
      <c r="EZY70" s="1771"/>
      <c r="EZZ70" s="1447"/>
      <c r="FAA70" s="1448"/>
      <c r="FAB70" s="1448"/>
      <c r="FAC70" s="1448"/>
      <c r="FAD70" s="1449"/>
      <c r="FAE70" s="1450"/>
      <c r="FAF70" s="1448"/>
      <c r="FAG70" s="1448"/>
      <c r="FAH70" s="1448"/>
      <c r="FAI70" s="1451"/>
      <c r="FAJ70" s="1447"/>
      <c r="FAK70" s="1448"/>
      <c r="FAL70" s="1448"/>
      <c r="FAM70" s="1448"/>
      <c r="FAN70" s="1449"/>
      <c r="FAO70" s="1771"/>
      <c r="FAP70" s="1447"/>
      <c r="FAQ70" s="1448"/>
      <c r="FAR70" s="1448"/>
      <c r="FAS70" s="1448"/>
      <c r="FAT70" s="1449"/>
      <c r="FAU70" s="1450"/>
      <c r="FAV70" s="1448"/>
      <c r="FAW70" s="1448"/>
      <c r="FAX70" s="1448"/>
      <c r="FAY70" s="1451"/>
      <c r="FAZ70" s="1447"/>
      <c r="FBA70" s="1448"/>
      <c r="FBB70" s="1448"/>
      <c r="FBC70" s="1448"/>
      <c r="FBD70" s="1449"/>
      <c r="FBE70" s="1771"/>
      <c r="FBF70" s="1447"/>
      <c r="FBG70" s="1448"/>
      <c r="FBH70" s="1448"/>
      <c r="FBI70" s="1448"/>
      <c r="FBJ70" s="1449"/>
      <c r="FBK70" s="1450"/>
      <c r="FBL70" s="1448"/>
      <c r="FBM70" s="1448"/>
      <c r="FBN70" s="1448"/>
      <c r="FBO70" s="1451"/>
      <c r="FBP70" s="1447"/>
      <c r="FBQ70" s="1448"/>
      <c r="FBR70" s="1448"/>
      <c r="FBS70" s="1448"/>
      <c r="FBT70" s="1449"/>
      <c r="FBU70" s="1771"/>
      <c r="FBV70" s="1447"/>
      <c r="FBW70" s="1448"/>
      <c r="FBX70" s="1448"/>
      <c r="FBY70" s="1448"/>
      <c r="FBZ70" s="1449"/>
      <c r="FCA70" s="1450"/>
      <c r="FCB70" s="1448"/>
      <c r="FCC70" s="1448"/>
      <c r="FCD70" s="1448"/>
      <c r="FCE70" s="1451"/>
      <c r="FCF70" s="1447"/>
      <c r="FCG70" s="1448"/>
      <c r="FCH70" s="1448"/>
      <c r="FCI70" s="1448"/>
      <c r="FCJ70" s="1449"/>
      <c r="FCK70" s="1771"/>
      <c r="FCL70" s="1447"/>
      <c r="FCM70" s="1448"/>
      <c r="FCN70" s="1448"/>
      <c r="FCO70" s="1448"/>
      <c r="FCP70" s="1449"/>
      <c r="FCQ70" s="1450"/>
      <c r="FCR70" s="1448"/>
      <c r="FCS70" s="1448"/>
      <c r="FCT70" s="1448"/>
      <c r="FCU70" s="1451"/>
      <c r="FCV70" s="1447"/>
      <c r="FCW70" s="1448"/>
      <c r="FCX70" s="1448"/>
      <c r="FCY70" s="1448"/>
      <c r="FCZ70" s="1449"/>
      <c r="FDA70" s="1771"/>
      <c r="FDB70" s="1447"/>
      <c r="FDC70" s="1448"/>
      <c r="FDD70" s="1448"/>
      <c r="FDE70" s="1448"/>
      <c r="FDF70" s="1449"/>
      <c r="FDG70" s="1450"/>
      <c r="FDH70" s="1448"/>
      <c r="FDI70" s="1448"/>
      <c r="FDJ70" s="1448"/>
      <c r="FDK70" s="1451"/>
      <c r="FDL70" s="1447"/>
      <c r="FDM70" s="1448"/>
      <c r="FDN70" s="1448"/>
      <c r="FDO70" s="1448"/>
      <c r="FDP70" s="1449"/>
      <c r="FDQ70" s="1771"/>
      <c r="FDR70" s="1447"/>
      <c r="FDS70" s="1448"/>
      <c r="FDT70" s="1448"/>
      <c r="FDU70" s="1448"/>
      <c r="FDV70" s="1449"/>
      <c r="FDW70" s="1450"/>
      <c r="FDX70" s="1448"/>
      <c r="FDY70" s="1448"/>
      <c r="FDZ70" s="1448"/>
      <c r="FEA70" s="1451"/>
      <c r="FEB70" s="1447"/>
      <c r="FEC70" s="1448"/>
      <c r="FED70" s="1448"/>
      <c r="FEE70" s="1448"/>
      <c r="FEF70" s="1449"/>
      <c r="FEG70" s="1771"/>
      <c r="FEH70" s="1447"/>
      <c r="FEI70" s="1448"/>
      <c r="FEJ70" s="1448"/>
      <c r="FEK70" s="1448"/>
      <c r="FEL70" s="1449"/>
      <c r="FEM70" s="1450"/>
      <c r="FEN70" s="1448"/>
      <c r="FEO70" s="1448"/>
      <c r="FEP70" s="1448"/>
      <c r="FEQ70" s="1451"/>
      <c r="FER70" s="1447"/>
      <c r="FES70" s="1448"/>
      <c r="FET70" s="1448"/>
      <c r="FEU70" s="1448"/>
      <c r="FEV70" s="1449"/>
      <c r="FEW70" s="1771"/>
      <c r="FEX70" s="1447"/>
      <c r="FEY70" s="1448"/>
      <c r="FEZ70" s="1448"/>
      <c r="FFA70" s="1448"/>
      <c r="FFB70" s="1449"/>
      <c r="FFC70" s="1450"/>
      <c r="FFD70" s="1448"/>
      <c r="FFE70" s="1448"/>
      <c r="FFF70" s="1448"/>
      <c r="FFG70" s="1451"/>
      <c r="FFH70" s="1447"/>
      <c r="FFI70" s="1448"/>
      <c r="FFJ70" s="1448"/>
      <c r="FFK70" s="1448"/>
      <c r="FFL70" s="1449"/>
      <c r="FFM70" s="1771"/>
      <c r="FFN70" s="1447"/>
      <c r="FFO70" s="1448"/>
      <c r="FFP70" s="1448"/>
      <c r="FFQ70" s="1448"/>
      <c r="FFR70" s="1449"/>
      <c r="FFS70" s="1450"/>
      <c r="FFT70" s="1448"/>
      <c r="FFU70" s="1448"/>
      <c r="FFV70" s="1448"/>
      <c r="FFW70" s="1451"/>
      <c r="FFX70" s="1447"/>
      <c r="FFY70" s="1448"/>
      <c r="FFZ70" s="1448"/>
      <c r="FGA70" s="1448"/>
      <c r="FGB70" s="1449"/>
      <c r="FGC70" s="1771"/>
      <c r="FGD70" s="1447"/>
      <c r="FGE70" s="1448"/>
      <c r="FGF70" s="1448"/>
      <c r="FGG70" s="1448"/>
      <c r="FGH70" s="1449"/>
      <c r="FGI70" s="1450"/>
      <c r="FGJ70" s="1448"/>
      <c r="FGK70" s="1448"/>
      <c r="FGL70" s="1448"/>
      <c r="FGM70" s="1451"/>
      <c r="FGN70" s="1447"/>
      <c r="FGO70" s="1448"/>
      <c r="FGP70" s="1448"/>
      <c r="FGQ70" s="1448"/>
      <c r="FGR70" s="1449"/>
      <c r="FGS70" s="1771"/>
      <c r="FGT70" s="1447"/>
      <c r="FGU70" s="1448"/>
      <c r="FGV70" s="1448"/>
      <c r="FGW70" s="1448"/>
      <c r="FGX70" s="1449"/>
      <c r="FGY70" s="1450"/>
      <c r="FGZ70" s="1448"/>
      <c r="FHA70" s="1448"/>
      <c r="FHB70" s="1448"/>
      <c r="FHC70" s="1451"/>
      <c r="FHD70" s="1447"/>
      <c r="FHE70" s="1448"/>
      <c r="FHF70" s="1448"/>
      <c r="FHG70" s="1448"/>
      <c r="FHH70" s="1449"/>
      <c r="FHI70" s="1771"/>
      <c r="FHJ70" s="1447"/>
      <c r="FHK70" s="1448"/>
      <c r="FHL70" s="1448"/>
      <c r="FHM70" s="1448"/>
      <c r="FHN70" s="1449"/>
      <c r="FHO70" s="1450"/>
      <c r="FHP70" s="1448"/>
      <c r="FHQ70" s="1448"/>
      <c r="FHR70" s="1448"/>
      <c r="FHS70" s="1451"/>
      <c r="FHT70" s="1447"/>
      <c r="FHU70" s="1448"/>
      <c r="FHV70" s="1448"/>
      <c r="FHW70" s="1448"/>
      <c r="FHX70" s="1449"/>
      <c r="FHY70" s="1771"/>
      <c r="FHZ70" s="1447"/>
      <c r="FIA70" s="1448"/>
      <c r="FIB70" s="1448"/>
      <c r="FIC70" s="1448"/>
      <c r="FID70" s="1449"/>
      <c r="FIE70" s="1450"/>
      <c r="FIF70" s="1448"/>
      <c r="FIG70" s="1448"/>
      <c r="FIH70" s="1448"/>
      <c r="FII70" s="1451"/>
      <c r="FIJ70" s="1447"/>
      <c r="FIK70" s="1448"/>
      <c r="FIL70" s="1448"/>
      <c r="FIM70" s="1448"/>
      <c r="FIN70" s="1449"/>
      <c r="FIO70" s="1771"/>
      <c r="FIP70" s="1447"/>
      <c r="FIQ70" s="1448"/>
      <c r="FIR70" s="1448"/>
      <c r="FIS70" s="1448"/>
      <c r="FIT70" s="1449"/>
      <c r="FIU70" s="1450"/>
      <c r="FIV70" s="1448"/>
      <c r="FIW70" s="1448"/>
      <c r="FIX70" s="1448"/>
      <c r="FIY70" s="1451"/>
      <c r="FIZ70" s="1447"/>
      <c r="FJA70" s="1448"/>
      <c r="FJB70" s="1448"/>
      <c r="FJC70" s="1448"/>
      <c r="FJD70" s="1449"/>
      <c r="FJE70" s="1771"/>
      <c r="FJF70" s="1447"/>
      <c r="FJG70" s="1448"/>
      <c r="FJH70" s="1448"/>
      <c r="FJI70" s="1448"/>
      <c r="FJJ70" s="1449"/>
      <c r="FJK70" s="1450"/>
      <c r="FJL70" s="1448"/>
      <c r="FJM70" s="1448"/>
      <c r="FJN70" s="1448"/>
      <c r="FJO70" s="1451"/>
      <c r="FJP70" s="1447"/>
      <c r="FJQ70" s="1448"/>
      <c r="FJR70" s="1448"/>
      <c r="FJS70" s="1448"/>
      <c r="FJT70" s="1449"/>
      <c r="FJU70" s="1771"/>
      <c r="FJV70" s="1447"/>
      <c r="FJW70" s="1448"/>
      <c r="FJX70" s="1448"/>
      <c r="FJY70" s="1448"/>
      <c r="FJZ70" s="1449"/>
      <c r="FKA70" s="1450"/>
      <c r="FKB70" s="1448"/>
      <c r="FKC70" s="1448"/>
      <c r="FKD70" s="1448"/>
      <c r="FKE70" s="1451"/>
      <c r="FKF70" s="1447"/>
      <c r="FKG70" s="1448"/>
      <c r="FKH70" s="1448"/>
      <c r="FKI70" s="1448"/>
      <c r="FKJ70" s="1449"/>
      <c r="FKK70" s="1771"/>
      <c r="FKL70" s="1447"/>
      <c r="FKM70" s="1448"/>
      <c r="FKN70" s="1448"/>
      <c r="FKO70" s="1448"/>
      <c r="FKP70" s="1449"/>
      <c r="FKQ70" s="1450"/>
      <c r="FKR70" s="1448"/>
      <c r="FKS70" s="1448"/>
      <c r="FKT70" s="1448"/>
      <c r="FKU70" s="1451"/>
      <c r="FKV70" s="1447"/>
      <c r="FKW70" s="1448"/>
      <c r="FKX70" s="1448"/>
      <c r="FKY70" s="1448"/>
      <c r="FKZ70" s="1449"/>
      <c r="FLA70" s="1771"/>
      <c r="FLB70" s="1447"/>
      <c r="FLC70" s="1448"/>
      <c r="FLD70" s="1448"/>
      <c r="FLE70" s="1448"/>
      <c r="FLF70" s="1449"/>
      <c r="FLG70" s="1450"/>
      <c r="FLH70" s="1448"/>
      <c r="FLI70" s="1448"/>
      <c r="FLJ70" s="1448"/>
      <c r="FLK70" s="1451"/>
      <c r="FLL70" s="1447"/>
      <c r="FLM70" s="1448"/>
      <c r="FLN70" s="1448"/>
      <c r="FLO70" s="1448"/>
      <c r="FLP70" s="1449"/>
      <c r="FLQ70" s="1771"/>
      <c r="FLR70" s="1447"/>
      <c r="FLS70" s="1448"/>
      <c r="FLT70" s="1448"/>
      <c r="FLU70" s="1448"/>
      <c r="FLV70" s="1449"/>
      <c r="FLW70" s="1450"/>
      <c r="FLX70" s="1448"/>
      <c r="FLY70" s="1448"/>
      <c r="FLZ70" s="1448"/>
      <c r="FMA70" s="1451"/>
      <c r="FMB70" s="1447"/>
      <c r="FMC70" s="1448"/>
      <c r="FMD70" s="1448"/>
      <c r="FME70" s="1448"/>
      <c r="FMF70" s="1449"/>
      <c r="FMG70" s="1771"/>
      <c r="FMH70" s="1447"/>
      <c r="FMI70" s="1448"/>
      <c r="FMJ70" s="1448"/>
      <c r="FMK70" s="1448"/>
      <c r="FML70" s="1449"/>
      <c r="FMM70" s="1450"/>
      <c r="FMN70" s="1448"/>
      <c r="FMO70" s="1448"/>
      <c r="FMP70" s="1448"/>
      <c r="FMQ70" s="1451"/>
      <c r="FMR70" s="1447"/>
      <c r="FMS70" s="1448"/>
      <c r="FMT70" s="1448"/>
      <c r="FMU70" s="1448"/>
      <c r="FMV70" s="1449"/>
      <c r="FMW70" s="1771"/>
      <c r="FMX70" s="1447"/>
      <c r="FMY70" s="1448"/>
      <c r="FMZ70" s="1448"/>
      <c r="FNA70" s="1448"/>
      <c r="FNB70" s="1449"/>
      <c r="FNC70" s="1450"/>
      <c r="FND70" s="1448"/>
      <c r="FNE70" s="1448"/>
      <c r="FNF70" s="1448"/>
      <c r="FNG70" s="1451"/>
      <c r="FNH70" s="1447"/>
      <c r="FNI70" s="1448"/>
      <c r="FNJ70" s="1448"/>
      <c r="FNK70" s="1448"/>
      <c r="FNL70" s="1449"/>
      <c r="FNM70" s="1771"/>
      <c r="FNN70" s="1447"/>
      <c r="FNO70" s="1448"/>
      <c r="FNP70" s="1448"/>
      <c r="FNQ70" s="1448"/>
      <c r="FNR70" s="1449"/>
      <c r="FNS70" s="1450"/>
      <c r="FNT70" s="1448"/>
      <c r="FNU70" s="1448"/>
      <c r="FNV70" s="1448"/>
      <c r="FNW70" s="1451"/>
      <c r="FNX70" s="1447"/>
      <c r="FNY70" s="1448"/>
      <c r="FNZ70" s="1448"/>
      <c r="FOA70" s="1448"/>
      <c r="FOB70" s="1449"/>
      <c r="FOC70" s="1771"/>
      <c r="FOD70" s="1447"/>
      <c r="FOE70" s="1448"/>
      <c r="FOF70" s="1448"/>
      <c r="FOG70" s="1448"/>
      <c r="FOH70" s="1449"/>
      <c r="FOI70" s="1450"/>
      <c r="FOJ70" s="1448"/>
      <c r="FOK70" s="1448"/>
      <c r="FOL70" s="1448"/>
      <c r="FOM70" s="1451"/>
      <c r="FON70" s="1447"/>
      <c r="FOO70" s="1448"/>
      <c r="FOP70" s="1448"/>
      <c r="FOQ70" s="1448"/>
      <c r="FOR70" s="1449"/>
      <c r="FOS70" s="1771"/>
      <c r="FOT70" s="1447"/>
      <c r="FOU70" s="1448"/>
      <c r="FOV70" s="1448"/>
      <c r="FOW70" s="1448"/>
      <c r="FOX70" s="1449"/>
      <c r="FOY70" s="1450"/>
      <c r="FOZ70" s="1448"/>
      <c r="FPA70" s="1448"/>
      <c r="FPB70" s="1448"/>
      <c r="FPC70" s="1451"/>
      <c r="FPD70" s="1447"/>
      <c r="FPE70" s="1448"/>
      <c r="FPF70" s="1448"/>
      <c r="FPG70" s="1448"/>
      <c r="FPH70" s="1449"/>
      <c r="FPI70" s="1771"/>
      <c r="FPJ70" s="1447"/>
      <c r="FPK70" s="1448"/>
      <c r="FPL70" s="1448"/>
      <c r="FPM70" s="1448"/>
      <c r="FPN70" s="1449"/>
      <c r="FPO70" s="1450"/>
      <c r="FPP70" s="1448"/>
      <c r="FPQ70" s="1448"/>
      <c r="FPR70" s="1448"/>
      <c r="FPS70" s="1451"/>
      <c r="FPT70" s="1447"/>
      <c r="FPU70" s="1448"/>
      <c r="FPV70" s="1448"/>
      <c r="FPW70" s="1448"/>
      <c r="FPX70" s="1449"/>
      <c r="FPY70" s="1771"/>
      <c r="FPZ70" s="1447"/>
      <c r="FQA70" s="1448"/>
      <c r="FQB70" s="1448"/>
      <c r="FQC70" s="1448"/>
      <c r="FQD70" s="1449"/>
      <c r="FQE70" s="1450"/>
      <c r="FQF70" s="1448"/>
      <c r="FQG70" s="1448"/>
      <c r="FQH70" s="1448"/>
      <c r="FQI70" s="1451"/>
      <c r="FQJ70" s="1447"/>
      <c r="FQK70" s="1448"/>
      <c r="FQL70" s="1448"/>
      <c r="FQM70" s="1448"/>
      <c r="FQN70" s="1449"/>
      <c r="FQO70" s="1771"/>
      <c r="FQP70" s="1447"/>
      <c r="FQQ70" s="1448"/>
      <c r="FQR70" s="1448"/>
      <c r="FQS70" s="1448"/>
      <c r="FQT70" s="1449"/>
      <c r="FQU70" s="1450"/>
      <c r="FQV70" s="1448"/>
      <c r="FQW70" s="1448"/>
      <c r="FQX70" s="1448"/>
      <c r="FQY70" s="1451"/>
      <c r="FQZ70" s="1447"/>
      <c r="FRA70" s="1448"/>
      <c r="FRB70" s="1448"/>
      <c r="FRC70" s="1448"/>
      <c r="FRD70" s="1449"/>
      <c r="FRE70" s="1771"/>
      <c r="FRF70" s="1447"/>
      <c r="FRG70" s="1448"/>
      <c r="FRH70" s="1448"/>
      <c r="FRI70" s="1448"/>
      <c r="FRJ70" s="1449"/>
      <c r="FRK70" s="1450"/>
      <c r="FRL70" s="1448"/>
      <c r="FRM70" s="1448"/>
      <c r="FRN70" s="1448"/>
      <c r="FRO70" s="1451"/>
      <c r="FRP70" s="1447"/>
      <c r="FRQ70" s="1448"/>
      <c r="FRR70" s="1448"/>
      <c r="FRS70" s="1448"/>
      <c r="FRT70" s="1449"/>
      <c r="FRU70" s="1771"/>
      <c r="FRV70" s="1447"/>
      <c r="FRW70" s="1448"/>
      <c r="FRX70" s="1448"/>
      <c r="FRY70" s="1448"/>
      <c r="FRZ70" s="1449"/>
      <c r="FSA70" s="1450"/>
      <c r="FSB70" s="1448"/>
      <c r="FSC70" s="1448"/>
      <c r="FSD70" s="1448"/>
      <c r="FSE70" s="1451"/>
      <c r="FSF70" s="1447"/>
      <c r="FSG70" s="1448"/>
      <c r="FSH70" s="1448"/>
      <c r="FSI70" s="1448"/>
      <c r="FSJ70" s="1449"/>
      <c r="FSK70" s="1771"/>
      <c r="FSL70" s="1447"/>
      <c r="FSM70" s="1448"/>
      <c r="FSN70" s="1448"/>
      <c r="FSO70" s="1448"/>
      <c r="FSP70" s="1449"/>
      <c r="FSQ70" s="1450"/>
      <c r="FSR70" s="1448"/>
      <c r="FSS70" s="1448"/>
      <c r="FST70" s="1448"/>
      <c r="FSU70" s="1451"/>
      <c r="FSV70" s="1447"/>
      <c r="FSW70" s="1448"/>
      <c r="FSX70" s="1448"/>
      <c r="FSY70" s="1448"/>
      <c r="FSZ70" s="1449"/>
      <c r="FTA70" s="1771"/>
      <c r="FTB70" s="1447"/>
      <c r="FTC70" s="1448"/>
      <c r="FTD70" s="1448"/>
      <c r="FTE70" s="1448"/>
      <c r="FTF70" s="1449"/>
      <c r="FTG70" s="1450"/>
      <c r="FTH70" s="1448"/>
      <c r="FTI70" s="1448"/>
      <c r="FTJ70" s="1448"/>
      <c r="FTK70" s="1451"/>
      <c r="FTL70" s="1447"/>
      <c r="FTM70" s="1448"/>
      <c r="FTN70" s="1448"/>
      <c r="FTO70" s="1448"/>
      <c r="FTP70" s="1449"/>
      <c r="FTQ70" s="1771"/>
      <c r="FTR70" s="1447"/>
      <c r="FTS70" s="1448"/>
      <c r="FTT70" s="1448"/>
      <c r="FTU70" s="1448"/>
      <c r="FTV70" s="1449"/>
      <c r="FTW70" s="1450"/>
      <c r="FTX70" s="1448"/>
      <c r="FTY70" s="1448"/>
      <c r="FTZ70" s="1448"/>
      <c r="FUA70" s="1451"/>
      <c r="FUB70" s="1447"/>
      <c r="FUC70" s="1448"/>
      <c r="FUD70" s="1448"/>
      <c r="FUE70" s="1448"/>
      <c r="FUF70" s="1449"/>
      <c r="FUG70" s="1771"/>
      <c r="FUH70" s="1447"/>
      <c r="FUI70" s="1448"/>
      <c r="FUJ70" s="1448"/>
      <c r="FUK70" s="1448"/>
      <c r="FUL70" s="1449"/>
      <c r="FUM70" s="1450"/>
      <c r="FUN70" s="1448"/>
      <c r="FUO70" s="1448"/>
      <c r="FUP70" s="1448"/>
      <c r="FUQ70" s="1451"/>
      <c r="FUR70" s="1447"/>
      <c r="FUS70" s="1448"/>
      <c r="FUT70" s="1448"/>
      <c r="FUU70" s="1448"/>
      <c r="FUV70" s="1449"/>
      <c r="FUW70" s="1771"/>
      <c r="FUX70" s="1447"/>
      <c r="FUY70" s="1448"/>
      <c r="FUZ70" s="1448"/>
      <c r="FVA70" s="1448"/>
      <c r="FVB70" s="1449"/>
      <c r="FVC70" s="1450"/>
      <c r="FVD70" s="1448"/>
      <c r="FVE70" s="1448"/>
      <c r="FVF70" s="1448"/>
      <c r="FVG70" s="1451"/>
      <c r="FVH70" s="1447"/>
      <c r="FVI70" s="1448"/>
      <c r="FVJ70" s="1448"/>
      <c r="FVK70" s="1448"/>
      <c r="FVL70" s="1449"/>
      <c r="FVM70" s="1771"/>
      <c r="FVN70" s="1447"/>
      <c r="FVO70" s="1448"/>
      <c r="FVP70" s="1448"/>
      <c r="FVQ70" s="1448"/>
      <c r="FVR70" s="1449"/>
      <c r="FVS70" s="1450"/>
      <c r="FVT70" s="1448"/>
      <c r="FVU70" s="1448"/>
      <c r="FVV70" s="1448"/>
      <c r="FVW70" s="1451"/>
      <c r="FVX70" s="1447"/>
      <c r="FVY70" s="1448"/>
      <c r="FVZ70" s="1448"/>
      <c r="FWA70" s="1448"/>
      <c r="FWB70" s="1449"/>
      <c r="FWC70" s="1771"/>
      <c r="FWD70" s="1447"/>
      <c r="FWE70" s="1448"/>
      <c r="FWF70" s="1448"/>
      <c r="FWG70" s="1448"/>
      <c r="FWH70" s="1449"/>
      <c r="FWI70" s="1450"/>
      <c r="FWJ70" s="1448"/>
      <c r="FWK70" s="1448"/>
      <c r="FWL70" s="1448"/>
      <c r="FWM70" s="1451"/>
      <c r="FWN70" s="1447"/>
      <c r="FWO70" s="1448"/>
      <c r="FWP70" s="1448"/>
      <c r="FWQ70" s="1448"/>
      <c r="FWR70" s="1449"/>
      <c r="FWS70" s="1771"/>
      <c r="FWT70" s="1447"/>
      <c r="FWU70" s="1448"/>
      <c r="FWV70" s="1448"/>
      <c r="FWW70" s="1448"/>
      <c r="FWX70" s="1449"/>
      <c r="FWY70" s="1450"/>
      <c r="FWZ70" s="1448"/>
      <c r="FXA70" s="1448"/>
      <c r="FXB70" s="1448"/>
      <c r="FXC70" s="1451"/>
      <c r="FXD70" s="1447"/>
      <c r="FXE70" s="1448"/>
      <c r="FXF70" s="1448"/>
      <c r="FXG70" s="1448"/>
      <c r="FXH70" s="1449"/>
      <c r="FXI70" s="1771"/>
      <c r="FXJ70" s="1447"/>
      <c r="FXK70" s="1448"/>
      <c r="FXL70" s="1448"/>
      <c r="FXM70" s="1448"/>
      <c r="FXN70" s="1449"/>
      <c r="FXO70" s="1450"/>
      <c r="FXP70" s="1448"/>
      <c r="FXQ70" s="1448"/>
      <c r="FXR70" s="1448"/>
      <c r="FXS70" s="1451"/>
      <c r="FXT70" s="1447"/>
      <c r="FXU70" s="1448"/>
      <c r="FXV70" s="1448"/>
      <c r="FXW70" s="1448"/>
      <c r="FXX70" s="1449"/>
      <c r="FXY70" s="1771"/>
      <c r="FXZ70" s="1447"/>
      <c r="FYA70" s="1448"/>
      <c r="FYB70" s="1448"/>
      <c r="FYC70" s="1448"/>
      <c r="FYD70" s="1449"/>
      <c r="FYE70" s="1450"/>
      <c r="FYF70" s="1448"/>
      <c r="FYG70" s="1448"/>
      <c r="FYH70" s="1448"/>
      <c r="FYI70" s="1451"/>
      <c r="FYJ70" s="1447"/>
      <c r="FYK70" s="1448"/>
      <c r="FYL70" s="1448"/>
      <c r="FYM70" s="1448"/>
      <c r="FYN70" s="1449"/>
      <c r="FYO70" s="1771"/>
      <c r="FYP70" s="1447"/>
      <c r="FYQ70" s="1448"/>
      <c r="FYR70" s="1448"/>
      <c r="FYS70" s="1448"/>
      <c r="FYT70" s="1449"/>
      <c r="FYU70" s="1450"/>
      <c r="FYV70" s="1448"/>
      <c r="FYW70" s="1448"/>
      <c r="FYX70" s="1448"/>
      <c r="FYY70" s="1451"/>
      <c r="FYZ70" s="1447"/>
      <c r="FZA70" s="1448"/>
      <c r="FZB70" s="1448"/>
      <c r="FZC70" s="1448"/>
      <c r="FZD70" s="1449"/>
      <c r="FZE70" s="1771"/>
      <c r="FZF70" s="1447"/>
      <c r="FZG70" s="1448"/>
      <c r="FZH70" s="1448"/>
      <c r="FZI70" s="1448"/>
      <c r="FZJ70" s="1449"/>
      <c r="FZK70" s="1450"/>
      <c r="FZL70" s="1448"/>
      <c r="FZM70" s="1448"/>
      <c r="FZN70" s="1448"/>
      <c r="FZO70" s="1451"/>
      <c r="FZP70" s="1447"/>
      <c r="FZQ70" s="1448"/>
      <c r="FZR70" s="1448"/>
      <c r="FZS70" s="1448"/>
      <c r="FZT70" s="1449"/>
      <c r="FZU70" s="1771"/>
      <c r="FZV70" s="1447"/>
      <c r="FZW70" s="1448"/>
      <c r="FZX70" s="1448"/>
      <c r="FZY70" s="1448"/>
      <c r="FZZ70" s="1449"/>
      <c r="GAA70" s="1450"/>
      <c r="GAB70" s="1448"/>
      <c r="GAC70" s="1448"/>
      <c r="GAD70" s="1448"/>
      <c r="GAE70" s="1451"/>
      <c r="GAF70" s="1447"/>
      <c r="GAG70" s="1448"/>
      <c r="GAH70" s="1448"/>
      <c r="GAI70" s="1448"/>
      <c r="GAJ70" s="1449"/>
      <c r="GAK70" s="1771"/>
      <c r="GAL70" s="1447"/>
      <c r="GAM70" s="1448"/>
      <c r="GAN70" s="1448"/>
      <c r="GAO70" s="1448"/>
      <c r="GAP70" s="1449"/>
      <c r="GAQ70" s="1450"/>
      <c r="GAR70" s="1448"/>
      <c r="GAS70" s="1448"/>
      <c r="GAT70" s="1448"/>
      <c r="GAU70" s="1451"/>
      <c r="GAV70" s="1447"/>
      <c r="GAW70" s="1448"/>
      <c r="GAX70" s="1448"/>
      <c r="GAY70" s="1448"/>
      <c r="GAZ70" s="1449"/>
      <c r="GBA70" s="1771"/>
      <c r="GBB70" s="1447"/>
      <c r="GBC70" s="1448"/>
      <c r="GBD70" s="1448"/>
      <c r="GBE70" s="1448"/>
      <c r="GBF70" s="1449"/>
      <c r="GBG70" s="1450"/>
      <c r="GBH70" s="1448"/>
      <c r="GBI70" s="1448"/>
      <c r="GBJ70" s="1448"/>
      <c r="GBK70" s="1451"/>
      <c r="GBL70" s="1447"/>
      <c r="GBM70" s="1448"/>
      <c r="GBN70" s="1448"/>
      <c r="GBO70" s="1448"/>
      <c r="GBP70" s="1449"/>
      <c r="GBQ70" s="1771"/>
      <c r="GBR70" s="1447"/>
      <c r="GBS70" s="1448"/>
      <c r="GBT70" s="1448"/>
      <c r="GBU70" s="1448"/>
      <c r="GBV70" s="1449"/>
      <c r="GBW70" s="1450"/>
      <c r="GBX70" s="1448"/>
      <c r="GBY70" s="1448"/>
      <c r="GBZ70" s="1448"/>
      <c r="GCA70" s="1451"/>
      <c r="GCB70" s="1447"/>
      <c r="GCC70" s="1448"/>
      <c r="GCD70" s="1448"/>
      <c r="GCE70" s="1448"/>
      <c r="GCF70" s="1449"/>
      <c r="GCG70" s="1771"/>
      <c r="GCH70" s="1447"/>
      <c r="GCI70" s="1448"/>
      <c r="GCJ70" s="1448"/>
      <c r="GCK70" s="1448"/>
      <c r="GCL70" s="1449"/>
      <c r="GCM70" s="1450"/>
      <c r="GCN70" s="1448"/>
      <c r="GCO70" s="1448"/>
      <c r="GCP70" s="1448"/>
      <c r="GCQ70" s="1451"/>
      <c r="GCR70" s="1447"/>
      <c r="GCS70" s="1448"/>
      <c r="GCT70" s="1448"/>
      <c r="GCU70" s="1448"/>
      <c r="GCV70" s="1449"/>
      <c r="GCW70" s="1771"/>
      <c r="GCX70" s="1447"/>
      <c r="GCY70" s="1448"/>
      <c r="GCZ70" s="1448"/>
      <c r="GDA70" s="1448"/>
      <c r="GDB70" s="1449"/>
      <c r="GDC70" s="1450"/>
      <c r="GDD70" s="1448"/>
      <c r="GDE70" s="1448"/>
      <c r="GDF70" s="1448"/>
      <c r="GDG70" s="1451"/>
      <c r="GDH70" s="1447"/>
      <c r="GDI70" s="1448"/>
      <c r="GDJ70" s="1448"/>
      <c r="GDK70" s="1448"/>
      <c r="GDL70" s="1449"/>
      <c r="GDM70" s="1771"/>
      <c r="GDN70" s="1447"/>
      <c r="GDO70" s="1448"/>
      <c r="GDP70" s="1448"/>
      <c r="GDQ70" s="1448"/>
      <c r="GDR70" s="1449"/>
      <c r="GDS70" s="1450"/>
      <c r="GDT70" s="1448"/>
      <c r="GDU70" s="1448"/>
      <c r="GDV70" s="1448"/>
      <c r="GDW70" s="1451"/>
      <c r="GDX70" s="1447"/>
      <c r="GDY70" s="1448"/>
      <c r="GDZ70" s="1448"/>
      <c r="GEA70" s="1448"/>
      <c r="GEB70" s="1449"/>
      <c r="GEC70" s="1771"/>
      <c r="GED70" s="1447"/>
      <c r="GEE70" s="1448"/>
      <c r="GEF70" s="1448"/>
      <c r="GEG70" s="1448"/>
      <c r="GEH70" s="1449"/>
      <c r="GEI70" s="1450"/>
      <c r="GEJ70" s="1448"/>
      <c r="GEK70" s="1448"/>
      <c r="GEL70" s="1448"/>
      <c r="GEM70" s="1451"/>
      <c r="GEN70" s="1447"/>
      <c r="GEO70" s="1448"/>
      <c r="GEP70" s="1448"/>
      <c r="GEQ70" s="1448"/>
      <c r="GER70" s="1449"/>
      <c r="GES70" s="1771"/>
      <c r="GET70" s="1447"/>
      <c r="GEU70" s="1448"/>
      <c r="GEV70" s="1448"/>
      <c r="GEW70" s="1448"/>
      <c r="GEX70" s="1449"/>
      <c r="GEY70" s="1450"/>
      <c r="GEZ70" s="1448"/>
      <c r="GFA70" s="1448"/>
      <c r="GFB70" s="1448"/>
      <c r="GFC70" s="1451"/>
      <c r="GFD70" s="1447"/>
      <c r="GFE70" s="1448"/>
      <c r="GFF70" s="1448"/>
      <c r="GFG70" s="1448"/>
      <c r="GFH70" s="1449"/>
      <c r="GFI70" s="1771"/>
      <c r="GFJ70" s="1447"/>
      <c r="GFK70" s="1448"/>
      <c r="GFL70" s="1448"/>
      <c r="GFM70" s="1448"/>
      <c r="GFN70" s="1449"/>
      <c r="GFO70" s="1450"/>
      <c r="GFP70" s="1448"/>
      <c r="GFQ70" s="1448"/>
      <c r="GFR70" s="1448"/>
      <c r="GFS70" s="1451"/>
      <c r="GFT70" s="1447"/>
      <c r="GFU70" s="1448"/>
      <c r="GFV70" s="1448"/>
      <c r="GFW70" s="1448"/>
      <c r="GFX70" s="1449"/>
      <c r="GFY70" s="1771"/>
      <c r="GFZ70" s="1447"/>
      <c r="GGA70" s="1448"/>
      <c r="GGB70" s="1448"/>
      <c r="GGC70" s="1448"/>
      <c r="GGD70" s="1449"/>
      <c r="GGE70" s="1450"/>
      <c r="GGF70" s="1448"/>
      <c r="GGG70" s="1448"/>
      <c r="GGH70" s="1448"/>
      <c r="GGI70" s="1451"/>
      <c r="GGJ70" s="1447"/>
      <c r="GGK70" s="1448"/>
      <c r="GGL70" s="1448"/>
      <c r="GGM70" s="1448"/>
      <c r="GGN70" s="1449"/>
      <c r="GGO70" s="1771"/>
      <c r="GGP70" s="1447"/>
      <c r="GGQ70" s="1448"/>
      <c r="GGR70" s="1448"/>
      <c r="GGS70" s="1448"/>
      <c r="GGT70" s="1449"/>
      <c r="GGU70" s="1450"/>
      <c r="GGV70" s="1448"/>
      <c r="GGW70" s="1448"/>
      <c r="GGX70" s="1448"/>
      <c r="GGY70" s="1451"/>
      <c r="GGZ70" s="1447"/>
      <c r="GHA70" s="1448"/>
      <c r="GHB70" s="1448"/>
      <c r="GHC70" s="1448"/>
      <c r="GHD70" s="1449"/>
      <c r="GHE70" s="1771"/>
      <c r="GHF70" s="1447"/>
      <c r="GHG70" s="1448"/>
      <c r="GHH70" s="1448"/>
      <c r="GHI70" s="1448"/>
      <c r="GHJ70" s="1449"/>
      <c r="GHK70" s="1450"/>
      <c r="GHL70" s="1448"/>
      <c r="GHM70" s="1448"/>
      <c r="GHN70" s="1448"/>
      <c r="GHO70" s="1451"/>
      <c r="GHP70" s="1447"/>
      <c r="GHQ70" s="1448"/>
      <c r="GHR70" s="1448"/>
      <c r="GHS70" s="1448"/>
      <c r="GHT70" s="1449"/>
      <c r="GHU70" s="1771"/>
      <c r="GHV70" s="1447"/>
      <c r="GHW70" s="1448"/>
      <c r="GHX70" s="1448"/>
      <c r="GHY70" s="1448"/>
      <c r="GHZ70" s="1449"/>
      <c r="GIA70" s="1450"/>
      <c r="GIB70" s="1448"/>
      <c r="GIC70" s="1448"/>
      <c r="GID70" s="1448"/>
      <c r="GIE70" s="1451"/>
      <c r="GIF70" s="1447"/>
      <c r="GIG70" s="1448"/>
      <c r="GIH70" s="1448"/>
      <c r="GII70" s="1448"/>
      <c r="GIJ70" s="1449"/>
      <c r="GIK70" s="1771"/>
      <c r="GIL70" s="1447"/>
      <c r="GIM70" s="1448"/>
      <c r="GIN70" s="1448"/>
      <c r="GIO70" s="1448"/>
      <c r="GIP70" s="1449"/>
      <c r="GIQ70" s="1450"/>
      <c r="GIR70" s="1448"/>
      <c r="GIS70" s="1448"/>
      <c r="GIT70" s="1448"/>
      <c r="GIU70" s="1451"/>
      <c r="GIV70" s="1447"/>
      <c r="GIW70" s="1448"/>
      <c r="GIX70" s="1448"/>
      <c r="GIY70" s="1448"/>
      <c r="GIZ70" s="1449"/>
      <c r="GJA70" s="1771"/>
      <c r="GJB70" s="1447"/>
      <c r="GJC70" s="1448"/>
      <c r="GJD70" s="1448"/>
      <c r="GJE70" s="1448"/>
      <c r="GJF70" s="1449"/>
      <c r="GJG70" s="1450"/>
      <c r="GJH70" s="1448"/>
      <c r="GJI70" s="1448"/>
      <c r="GJJ70" s="1448"/>
      <c r="GJK70" s="1451"/>
      <c r="GJL70" s="1447"/>
      <c r="GJM70" s="1448"/>
      <c r="GJN70" s="1448"/>
      <c r="GJO70" s="1448"/>
      <c r="GJP70" s="1449"/>
      <c r="GJQ70" s="1771"/>
      <c r="GJR70" s="1447"/>
      <c r="GJS70" s="1448"/>
      <c r="GJT70" s="1448"/>
      <c r="GJU70" s="1448"/>
      <c r="GJV70" s="1449"/>
      <c r="GJW70" s="1450"/>
      <c r="GJX70" s="1448"/>
      <c r="GJY70" s="1448"/>
      <c r="GJZ70" s="1448"/>
      <c r="GKA70" s="1451"/>
      <c r="GKB70" s="1447"/>
      <c r="GKC70" s="1448"/>
      <c r="GKD70" s="1448"/>
      <c r="GKE70" s="1448"/>
      <c r="GKF70" s="1449"/>
      <c r="GKG70" s="1771"/>
      <c r="GKH70" s="1447"/>
      <c r="GKI70" s="1448"/>
      <c r="GKJ70" s="1448"/>
      <c r="GKK70" s="1448"/>
      <c r="GKL70" s="1449"/>
      <c r="GKM70" s="1450"/>
      <c r="GKN70" s="1448"/>
      <c r="GKO70" s="1448"/>
      <c r="GKP70" s="1448"/>
      <c r="GKQ70" s="1451"/>
      <c r="GKR70" s="1447"/>
      <c r="GKS70" s="1448"/>
      <c r="GKT70" s="1448"/>
      <c r="GKU70" s="1448"/>
      <c r="GKV70" s="1449"/>
      <c r="GKW70" s="1771"/>
      <c r="GKX70" s="1447"/>
      <c r="GKY70" s="1448"/>
      <c r="GKZ70" s="1448"/>
      <c r="GLA70" s="1448"/>
      <c r="GLB70" s="1449"/>
      <c r="GLC70" s="1450"/>
      <c r="GLD70" s="1448"/>
      <c r="GLE70" s="1448"/>
      <c r="GLF70" s="1448"/>
      <c r="GLG70" s="1451"/>
      <c r="GLH70" s="1447"/>
      <c r="GLI70" s="1448"/>
      <c r="GLJ70" s="1448"/>
      <c r="GLK70" s="1448"/>
      <c r="GLL70" s="1449"/>
      <c r="GLM70" s="1771"/>
      <c r="GLN70" s="1447"/>
      <c r="GLO70" s="1448"/>
      <c r="GLP70" s="1448"/>
      <c r="GLQ70" s="1448"/>
      <c r="GLR70" s="1449"/>
      <c r="GLS70" s="1450"/>
      <c r="GLT70" s="1448"/>
      <c r="GLU70" s="1448"/>
      <c r="GLV70" s="1448"/>
      <c r="GLW70" s="1451"/>
      <c r="GLX70" s="1447"/>
      <c r="GLY70" s="1448"/>
      <c r="GLZ70" s="1448"/>
      <c r="GMA70" s="1448"/>
      <c r="GMB70" s="1449"/>
      <c r="GMC70" s="1771"/>
      <c r="GMD70" s="1447"/>
      <c r="GME70" s="1448"/>
      <c r="GMF70" s="1448"/>
      <c r="GMG70" s="1448"/>
      <c r="GMH70" s="1449"/>
      <c r="GMI70" s="1450"/>
      <c r="GMJ70" s="1448"/>
      <c r="GMK70" s="1448"/>
      <c r="GML70" s="1448"/>
      <c r="GMM70" s="1451"/>
      <c r="GMN70" s="1447"/>
      <c r="GMO70" s="1448"/>
      <c r="GMP70" s="1448"/>
      <c r="GMQ70" s="1448"/>
      <c r="GMR70" s="1449"/>
      <c r="GMS70" s="1771"/>
      <c r="GMT70" s="1447"/>
      <c r="GMU70" s="1448"/>
      <c r="GMV70" s="1448"/>
      <c r="GMW70" s="1448"/>
      <c r="GMX70" s="1449"/>
      <c r="GMY70" s="1450"/>
      <c r="GMZ70" s="1448"/>
      <c r="GNA70" s="1448"/>
      <c r="GNB70" s="1448"/>
      <c r="GNC70" s="1451"/>
      <c r="GND70" s="1447"/>
      <c r="GNE70" s="1448"/>
      <c r="GNF70" s="1448"/>
      <c r="GNG70" s="1448"/>
      <c r="GNH70" s="1449"/>
      <c r="GNI70" s="1771"/>
      <c r="GNJ70" s="1447"/>
      <c r="GNK70" s="1448"/>
      <c r="GNL70" s="1448"/>
      <c r="GNM70" s="1448"/>
      <c r="GNN70" s="1449"/>
      <c r="GNO70" s="1450"/>
      <c r="GNP70" s="1448"/>
      <c r="GNQ70" s="1448"/>
      <c r="GNR70" s="1448"/>
      <c r="GNS70" s="1451"/>
      <c r="GNT70" s="1447"/>
      <c r="GNU70" s="1448"/>
      <c r="GNV70" s="1448"/>
      <c r="GNW70" s="1448"/>
      <c r="GNX70" s="1449"/>
      <c r="GNY70" s="1771"/>
      <c r="GNZ70" s="1447"/>
      <c r="GOA70" s="1448"/>
      <c r="GOB70" s="1448"/>
      <c r="GOC70" s="1448"/>
      <c r="GOD70" s="1449"/>
      <c r="GOE70" s="1450"/>
      <c r="GOF70" s="1448"/>
      <c r="GOG70" s="1448"/>
      <c r="GOH70" s="1448"/>
      <c r="GOI70" s="1451"/>
      <c r="GOJ70" s="1447"/>
      <c r="GOK70" s="1448"/>
      <c r="GOL70" s="1448"/>
      <c r="GOM70" s="1448"/>
      <c r="GON70" s="1449"/>
      <c r="GOO70" s="1771"/>
      <c r="GOP70" s="1447"/>
      <c r="GOQ70" s="1448"/>
      <c r="GOR70" s="1448"/>
      <c r="GOS70" s="1448"/>
      <c r="GOT70" s="1449"/>
      <c r="GOU70" s="1450"/>
      <c r="GOV70" s="1448"/>
      <c r="GOW70" s="1448"/>
      <c r="GOX70" s="1448"/>
      <c r="GOY70" s="1451"/>
      <c r="GOZ70" s="1447"/>
      <c r="GPA70" s="1448"/>
      <c r="GPB70" s="1448"/>
      <c r="GPC70" s="1448"/>
      <c r="GPD70" s="1449"/>
      <c r="GPE70" s="1771"/>
      <c r="GPF70" s="1447"/>
      <c r="GPG70" s="1448"/>
      <c r="GPH70" s="1448"/>
      <c r="GPI70" s="1448"/>
      <c r="GPJ70" s="1449"/>
      <c r="GPK70" s="1450"/>
      <c r="GPL70" s="1448"/>
      <c r="GPM70" s="1448"/>
      <c r="GPN70" s="1448"/>
      <c r="GPO70" s="1451"/>
      <c r="GPP70" s="1447"/>
      <c r="GPQ70" s="1448"/>
      <c r="GPR70" s="1448"/>
      <c r="GPS70" s="1448"/>
      <c r="GPT70" s="1449"/>
      <c r="GPU70" s="1771"/>
      <c r="GPV70" s="1447"/>
      <c r="GPW70" s="1448"/>
      <c r="GPX70" s="1448"/>
      <c r="GPY70" s="1448"/>
      <c r="GPZ70" s="1449"/>
      <c r="GQA70" s="1450"/>
      <c r="GQB70" s="1448"/>
      <c r="GQC70" s="1448"/>
      <c r="GQD70" s="1448"/>
      <c r="GQE70" s="1451"/>
      <c r="GQF70" s="1447"/>
      <c r="GQG70" s="1448"/>
      <c r="GQH70" s="1448"/>
      <c r="GQI70" s="1448"/>
      <c r="GQJ70" s="1449"/>
      <c r="GQK70" s="1771"/>
      <c r="GQL70" s="1447"/>
      <c r="GQM70" s="1448"/>
      <c r="GQN70" s="1448"/>
      <c r="GQO70" s="1448"/>
      <c r="GQP70" s="1449"/>
      <c r="GQQ70" s="1450"/>
      <c r="GQR70" s="1448"/>
      <c r="GQS70" s="1448"/>
      <c r="GQT70" s="1448"/>
      <c r="GQU70" s="1451"/>
      <c r="GQV70" s="1447"/>
      <c r="GQW70" s="1448"/>
      <c r="GQX70" s="1448"/>
      <c r="GQY70" s="1448"/>
      <c r="GQZ70" s="1449"/>
      <c r="GRA70" s="1771"/>
      <c r="GRB70" s="1447"/>
      <c r="GRC70" s="1448"/>
      <c r="GRD70" s="1448"/>
      <c r="GRE70" s="1448"/>
      <c r="GRF70" s="1449"/>
      <c r="GRG70" s="1450"/>
      <c r="GRH70" s="1448"/>
      <c r="GRI70" s="1448"/>
      <c r="GRJ70" s="1448"/>
      <c r="GRK70" s="1451"/>
      <c r="GRL70" s="1447"/>
      <c r="GRM70" s="1448"/>
      <c r="GRN70" s="1448"/>
      <c r="GRO70" s="1448"/>
      <c r="GRP70" s="1449"/>
      <c r="GRQ70" s="1771"/>
      <c r="GRR70" s="1447"/>
      <c r="GRS70" s="1448"/>
      <c r="GRT70" s="1448"/>
      <c r="GRU70" s="1448"/>
      <c r="GRV70" s="1449"/>
      <c r="GRW70" s="1450"/>
      <c r="GRX70" s="1448"/>
      <c r="GRY70" s="1448"/>
      <c r="GRZ70" s="1448"/>
      <c r="GSA70" s="1451"/>
      <c r="GSB70" s="1447"/>
      <c r="GSC70" s="1448"/>
      <c r="GSD70" s="1448"/>
      <c r="GSE70" s="1448"/>
      <c r="GSF70" s="1449"/>
      <c r="GSG70" s="1771"/>
      <c r="GSH70" s="1447"/>
      <c r="GSI70" s="1448"/>
      <c r="GSJ70" s="1448"/>
      <c r="GSK70" s="1448"/>
      <c r="GSL70" s="1449"/>
      <c r="GSM70" s="1450"/>
      <c r="GSN70" s="1448"/>
      <c r="GSO70" s="1448"/>
      <c r="GSP70" s="1448"/>
      <c r="GSQ70" s="1451"/>
      <c r="GSR70" s="1447"/>
      <c r="GSS70" s="1448"/>
      <c r="GST70" s="1448"/>
      <c r="GSU70" s="1448"/>
      <c r="GSV70" s="1449"/>
      <c r="GSW70" s="1771"/>
      <c r="GSX70" s="1447"/>
      <c r="GSY70" s="1448"/>
      <c r="GSZ70" s="1448"/>
      <c r="GTA70" s="1448"/>
      <c r="GTB70" s="1449"/>
      <c r="GTC70" s="1450"/>
      <c r="GTD70" s="1448"/>
      <c r="GTE70" s="1448"/>
      <c r="GTF70" s="1448"/>
      <c r="GTG70" s="1451"/>
      <c r="GTH70" s="1447"/>
      <c r="GTI70" s="1448"/>
      <c r="GTJ70" s="1448"/>
      <c r="GTK70" s="1448"/>
      <c r="GTL70" s="1449"/>
      <c r="GTM70" s="1771"/>
      <c r="GTN70" s="1447"/>
      <c r="GTO70" s="1448"/>
      <c r="GTP70" s="1448"/>
      <c r="GTQ70" s="1448"/>
      <c r="GTR70" s="1449"/>
      <c r="GTS70" s="1450"/>
      <c r="GTT70" s="1448"/>
      <c r="GTU70" s="1448"/>
      <c r="GTV70" s="1448"/>
      <c r="GTW70" s="1451"/>
      <c r="GTX70" s="1447"/>
      <c r="GTY70" s="1448"/>
      <c r="GTZ70" s="1448"/>
      <c r="GUA70" s="1448"/>
      <c r="GUB70" s="1449"/>
      <c r="GUC70" s="1771"/>
      <c r="GUD70" s="1447"/>
      <c r="GUE70" s="1448"/>
      <c r="GUF70" s="1448"/>
      <c r="GUG70" s="1448"/>
      <c r="GUH70" s="1449"/>
      <c r="GUI70" s="1450"/>
      <c r="GUJ70" s="1448"/>
      <c r="GUK70" s="1448"/>
      <c r="GUL70" s="1448"/>
      <c r="GUM70" s="1451"/>
      <c r="GUN70" s="1447"/>
      <c r="GUO70" s="1448"/>
      <c r="GUP70" s="1448"/>
      <c r="GUQ70" s="1448"/>
      <c r="GUR70" s="1449"/>
      <c r="GUS70" s="1771"/>
      <c r="GUT70" s="1447"/>
      <c r="GUU70" s="1448"/>
      <c r="GUV70" s="1448"/>
      <c r="GUW70" s="1448"/>
      <c r="GUX70" s="1449"/>
      <c r="GUY70" s="1450"/>
      <c r="GUZ70" s="1448"/>
      <c r="GVA70" s="1448"/>
      <c r="GVB70" s="1448"/>
      <c r="GVC70" s="1451"/>
      <c r="GVD70" s="1447"/>
      <c r="GVE70" s="1448"/>
      <c r="GVF70" s="1448"/>
      <c r="GVG70" s="1448"/>
      <c r="GVH70" s="1449"/>
      <c r="GVI70" s="1771"/>
      <c r="GVJ70" s="1447"/>
      <c r="GVK70" s="1448"/>
      <c r="GVL70" s="1448"/>
      <c r="GVM70" s="1448"/>
      <c r="GVN70" s="1449"/>
      <c r="GVO70" s="1450"/>
      <c r="GVP70" s="1448"/>
      <c r="GVQ70" s="1448"/>
      <c r="GVR70" s="1448"/>
      <c r="GVS70" s="1451"/>
      <c r="GVT70" s="1447"/>
      <c r="GVU70" s="1448"/>
      <c r="GVV70" s="1448"/>
      <c r="GVW70" s="1448"/>
      <c r="GVX70" s="1449"/>
      <c r="GVY70" s="1771"/>
      <c r="GVZ70" s="1447"/>
      <c r="GWA70" s="1448"/>
      <c r="GWB70" s="1448"/>
      <c r="GWC70" s="1448"/>
      <c r="GWD70" s="1449"/>
      <c r="GWE70" s="1450"/>
      <c r="GWF70" s="1448"/>
      <c r="GWG70" s="1448"/>
      <c r="GWH70" s="1448"/>
      <c r="GWI70" s="1451"/>
      <c r="GWJ70" s="1447"/>
      <c r="GWK70" s="1448"/>
      <c r="GWL70" s="1448"/>
      <c r="GWM70" s="1448"/>
      <c r="GWN70" s="1449"/>
      <c r="GWO70" s="1771"/>
      <c r="GWP70" s="1447"/>
      <c r="GWQ70" s="1448"/>
      <c r="GWR70" s="1448"/>
      <c r="GWS70" s="1448"/>
      <c r="GWT70" s="1449"/>
      <c r="GWU70" s="1450"/>
      <c r="GWV70" s="1448"/>
      <c r="GWW70" s="1448"/>
      <c r="GWX70" s="1448"/>
      <c r="GWY70" s="1451"/>
      <c r="GWZ70" s="1447"/>
      <c r="GXA70" s="1448"/>
      <c r="GXB70" s="1448"/>
      <c r="GXC70" s="1448"/>
      <c r="GXD70" s="1449"/>
      <c r="GXE70" s="1771"/>
      <c r="GXF70" s="1447"/>
      <c r="GXG70" s="1448"/>
      <c r="GXH70" s="1448"/>
      <c r="GXI70" s="1448"/>
      <c r="GXJ70" s="1449"/>
      <c r="GXK70" s="1450"/>
      <c r="GXL70" s="1448"/>
      <c r="GXM70" s="1448"/>
      <c r="GXN70" s="1448"/>
      <c r="GXO70" s="1451"/>
      <c r="GXP70" s="1447"/>
      <c r="GXQ70" s="1448"/>
      <c r="GXR70" s="1448"/>
      <c r="GXS70" s="1448"/>
      <c r="GXT70" s="1449"/>
      <c r="GXU70" s="1771"/>
      <c r="GXV70" s="1447"/>
      <c r="GXW70" s="1448"/>
      <c r="GXX70" s="1448"/>
      <c r="GXY70" s="1448"/>
      <c r="GXZ70" s="1449"/>
      <c r="GYA70" s="1450"/>
      <c r="GYB70" s="1448"/>
      <c r="GYC70" s="1448"/>
      <c r="GYD70" s="1448"/>
      <c r="GYE70" s="1451"/>
      <c r="GYF70" s="1447"/>
      <c r="GYG70" s="1448"/>
      <c r="GYH70" s="1448"/>
      <c r="GYI70" s="1448"/>
      <c r="GYJ70" s="1449"/>
      <c r="GYK70" s="1771"/>
      <c r="GYL70" s="1447"/>
      <c r="GYM70" s="1448"/>
      <c r="GYN70" s="1448"/>
      <c r="GYO70" s="1448"/>
      <c r="GYP70" s="1449"/>
      <c r="GYQ70" s="1450"/>
      <c r="GYR70" s="1448"/>
      <c r="GYS70" s="1448"/>
      <c r="GYT70" s="1448"/>
      <c r="GYU70" s="1451"/>
      <c r="GYV70" s="1447"/>
      <c r="GYW70" s="1448"/>
      <c r="GYX70" s="1448"/>
      <c r="GYY70" s="1448"/>
      <c r="GYZ70" s="1449"/>
      <c r="GZA70" s="1771"/>
      <c r="GZB70" s="1447"/>
      <c r="GZC70" s="1448"/>
      <c r="GZD70" s="1448"/>
      <c r="GZE70" s="1448"/>
      <c r="GZF70" s="1449"/>
      <c r="GZG70" s="1450"/>
      <c r="GZH70" s="1448"/>
      <c r="GZI70" s="1448"/>
      <c r="GZJ70" s="1448"/>
      <c r="GZK70" s="1451"/>
      <c r="GZL70" s="1447"/>
      <c r="GZM70" s="1448"/>
      <c r="GZN70" s="1448"/>
      <c r="GZO70" s="1448"/>
      <c r="GZP70" s="1449"/>
      <c r="GZQ70" s="1771"/>
      <c r="GZR70" s="1447"/>
      <c r="GZS70" s="1448"/>
      <c r="GZT70" s="1448"/>
      <c r="GZU70" s="1448"/>
      <c r="GZV70" s="1449"/>
      <c r="GZW70" s="1450"/>
      <c r="GZX70" s="1448"/>
      <c r="GZY70" s="1448"/>
      <c r="GZZ70" s="1448"/>
      <c r="HAA70" s="1451"/>
      <c r="HAB70" s="1447"/>
      <c r="HAC70" s="1448"/>
      <c r="HAD70" s="1448"/>
      <c r="HAE70" s="1448"/>
      <c r="HAF70" s="1449"/>
      <c r="HAG70" s="1771"/>
      <c r="HAH70" s="1447"/>
      <c r="HAI70" s="1448"/>
      <c r="HAJ70" s="1448"/>
      <c r="HAK70" s="1448"/>
      <c r="HAL70" s="1449"/>
      <c r="HAM70" s="1450"/>
      <c r="HAN70" s="1448"/>
      <c r="HAO70" s="1448"/>
      <c r="HAP70" s="1448"/>
      <c r="HAQ70" s="1451"/>
      <c r="HAR70" s="1447"/>
      <c r="HAS70" s="1448"/>
      <c r="HAT70" s="1448"/>
      <c r="HAU70" s="1448"/>
      <c r="HAV70" s="1449"/>
      <c r="HAW70" s="1771"/>
      <c r="HAX70" s="1447"/>
      <c r="HAY70" s="1448"/>
      <c r="HAZ70" s="1448"/>
      <c r="HBA70" s="1448"/>
      <c r="HBB70" s="1449"/>
      <c r="HBC70" s="1450"/>
      <c r="HBD70" s="1448"/>
      <c r="HBE70" s="1448"/>
      <c r="HBF70" s="1448"/>
      <c r="HBG70" s="1451"/>
      <c r="HBH70" s="1447"/>
      <c r="HBI70" s="1448"/>
      <c r="HBJ70" s="1448"/>
      <c r="HBK70" s="1448"/>
      <c r="HBL70" s="1449"/>
      <c r="HBM70" s="1771"/>
      <c r="HBN70" s="1447"/>
      <c r="HBO70" s="1448"/>
      <c r="HBP70" s="1448"/>
      <c r="HBQ70" s="1448"/>
      <c r="HBR70" s="1449"/>
      <c r="HBS70" s="1450"/>
      <c r="HBT70" s="1448"/>
      <c r="HBU70" s="1448"/>
      <c r="HBV70" s="1448"/>
      <c r="HBW70" s="1451"/>
      <c r="HBX70" s="1447"/>
      <c r="HBY70" s="1448"/>
      <c r="HBZ70" s="1448"/>
      <c r="HCA70" s="1448"/>
      <c r="HCB70" s="1449"/>
      <c r="HCC70" s="1771"/>
      <c r="HCD70" s="1447"/>
      <c r="HCE70" s="1448"/>
      <c r="HCF70" s="1448"/>
      <c r="HCG70" s="1448"/>
      <c r="HCH70" s="1449"/>
      <c r="HCI70" s="1450"/>
      <c r="HCJ70" s="1448"/>
      <c r="HCK70" s="1448"/>
      <c r="HCL70" s="1448"/>
      <c r="HCM70" s="1451"/>
      <c r="HCN70" s="1447"/>
      <c r="HCO70" s="1448"/>
      <c r="HCP70" s="1448"/>
      <c r="HCQ70" s="1448"/>
      <c r="HCR70" s="1449"/>
      <c r="HCS70" s="1771"/>
      <c r="HCT70" s="1447"/>
      <c r="HCU70" s="1448"/>
      <c r="HCV70" s="1448"/>
      <c r="HCW70" s="1448"/>
      <c r="HCX70" s="1449"/>
      <c r="HCY70" s="1450"/>
      <c r="HCZ70" s="1448"/>
      <c r="HDA70" s="1448"/>
      <c r="HDB70" s="1448"/>
      <c r="HDC70" s="1451"/>
      <c r="HDD70" s="1447"/>
      <c r="HDE70" s="1448"/>
      <c r="HDF70" s="1448"/>
      <c r="HDG70" s="1448"/>
      <c r="HDH70" s="1449"/>
      <c r="HDI70" s="1771"/>
      <c r="HDJ70" s="1447"/>
      <c r="HDK70" s="1448"/>
      <c r="HDL70" s="1448"/>
      <c r="HDM70" s="1448"/>
      <c r="HDN70" s="1449"/>
      <c r="HDO70" s="1450"/>
      <c r="HDP70" s="1448"/>
      <c r="HDQ70" s="1448"/>
      <c r="HDR70" s="1448"/>
      <c r="HDS70" s="1451"/>
      <c r="HDT70" s="1447"/>
      <c r="HDU70" s="1448"/>
      <c r="HDV70" s="1448"/>
      <c r="HDW70" s="1448"/>
      <c r="HDX70" s="1449"/>
      <c r="HDY70" s="1771"/>
      <c r="HDZ70" s="1447"/>
      <c r="HEA70" s="1448"/>
      <c r="HEB70" s="1448"/>
      <c r="HEC70" s="1448"/>
      <c r="HED70" s="1449"/>
      <c r="HEE70" s="1450"/>
      <c r="HEF70" s="1448"/>
      <c r="HEG70" s="1448"/>
      <c r="HEH70" s="1448"/>
      <c r="HEI70" s="1451"/>
      <c r="HEJ70" s="1447"/>
      <c r="HEK70" s="1448"/>
      <c r="HEL70" s="1448"/>
      <c r="HEM70" s="1448"/>
      <c r="HEN70" s="1449"/>
      <c r="HEO70" s="1771"/>
      <c r="HEP70" s="1447"/>
      <c r="HEQ70" s="1448"/>
      <c r="HER70" s="1448"/>
      <c r="HES70" s="1448"/>
      <c r="HET70" s="1449"/>
      <c r="HEU70" s="1450"/>
      <c r="HEV70" s="1448"/>
      <c r="HEW70" s="1448"/>
      <c r="HEX70" s="1448"/>
      <c r="HEY70" s="1451"/>
      <c r="HEZ70" s="1447"/>
      <c r="HFA70" s="1448"/>
      <c r="HFB70" s="1448"/>
      <c r="HFC70" s="1448"/>
      <c r="HFD70" s="1449"/>
      <c r="HFE70" s="1771"/>
      <c r="HFF70" s="1447"/>
      <c r="HFG70" s="1448"/>
      <c r="HFH70" s="1448"/>
      <c r="HFI70" s="1448"/>
      <c r="HFJ70" s="1449"/>
      <c r="HFK70" s="1450"/>
      <c r="HFL70" s="1448"/>
      <c r="HFM70" s="1448"/>
      <c r="HFN70" s="1448"/>
      <c r="HFO70" s="1451"/>
      <c r="HFP70" s="1447"/>
      <c r="HFQ70" s="1448"/>
      <c r="HFR70" s="1448"/>
      <c r="HFS70" s="1448"/>
      <c r="HFT70" s="1449"/>
      <c r="HFU70" s="1771"/>
      <c r="HFV70" s="1447"/>
      <c r="HFW70" s="1448"/>
      <c r="HFX70" s="1448"/>
      <c r="HFY70" s="1448"/>
      <c r="HFZ70" s="1449"/>
      <c r="HGA70" s="1450"/>
      <c r="HGB70" s="1448"/>
      <c r="HGC70" s="1448"/>
      <c r="HGD70" s="1448"/>
      <c r="HGE70" s="1451"/>
      <c r="HGF70" s="1447"/>
      <c r="HGG70" s="1448"/>
      <c r="HGH70" s="1448"/>
      <c r="HGI70" s="1448"/>
      <c r="HGJ70" s="1449"/>
      <c r="HGK70" s="1771"/>
      <c r="HGL70" s="1447"/>
      <c r="HGM70" s="1448"/>
      <c r="HGN70" s="1448"/>
      <c r="HGO70" s="1448"/>
      <c r="HGP70" s="1449"/>
      <c r="HGQ70" s="1450"/>
      <c r="HGR70" s="1448"/>
      <c r="HGS70" s="1448"/>
      <c r="HGT70" s="1448"/>
      <c r="HGU70" s="1451"/>
      <c r="HGV70" s="1447"/>
      <c r="HGW70" s="1448"/>
      <c r="HGX70" s="1448"/>
      <c r="HGY70" s="1448"/>
      <c r="HGZ70" s="1449"/>
      <c r="HHA70" s="1771"/>
      <c r="HHB70" s="1447"/>
      <c r="HHC70" s="1448"/>
      <c r="HHD70" s="1448"/>
      <c r="HHE70" s="1448"/>
      <c r="HHF70" s="1449"/>
      <c r="HHG70" s="1450"/>
      <c r="HHH70" s="1448"/>
      <c r="HHI70" s="1448"/>
      <c r="HHJ70" s="1448"/>
      <c r="HHK70" s="1451"/>
      <c r="HHL70" s="1447"/>
      <c r="HHM70" s="1448"/>
      <c r="HHN70" s="1448"/>
      <c r="HHO70" s="1448"/>
      <c r="HHP70" s="1449"/>
      <c r="HHQ70" s="1771"/>
      <c r="HHR70" s="1447"/>
      <c r="HHS70" s="1448"/>
      <c r="HHT70" s="1448"/>
      <c r="HHU70" s="1448"/>
      <c r="HHV70" s="1449"/>
      <c r="HHW70" s="1450"/>
      <c r="HHX70" s="1448"/>
      <c r="HHY70" s="1448"/>
      <c r="HHZ70" s="1448"/>
      <c r="HIA70" s="1451"/>
      <c r="HIB70" s="1447"/>
      <c r="HIC70" s="1448"/>
      <c r="HID70" s="1448"/>
      <c r="HIE70" s="1448"/>
      <c r="HIF70" s="1449"/>
      <c r="HIG70" s="1771"/>
      <c r="HIH70" s="1447"/>
      <c r="HII70" s="1448"/>
      <c r="HIJ70" s="1448"/>
      <c r="HIK70" s="1448"/>
      <c r="HIL70" s="1449"/>
      <c r="HIM70" s="1450"/>
      <c r="HIN70" s="1448"/>
      <c r="HIO70" s="1448"/>
      <c r="HIP70" s="1448"/>
      <c r="HIQ70" s="1451"/>
      <c r="HIR70" s="1447"/>
      <c r="HIS70" s="1448"/>
      <c r="HIT70" s="1448"/>
      <c r="HIU70" s="1448"/>
      <c r="HIV70" s="1449"/>
      <c r="HIW70" s="1771"/>
      <c r="HIX70" s="1447"/>
      <c r="HIY70" s="1448"/>
      <c r="HIZ70" s="1448"/>
      <c r="HJA70" s="1448"/>
      <c r="HJB70" s="1449"/>
      <c r="HJC70" s="1450"/>
      <c r="HJD70" s="1448"/>
      <c r="HJE70" s="1448"/>
      <c r="HJF70" s="1448"/>
      <c r="HJG70" s="1451"/>
      <c r="HJH70" s="1447"/>
      <c r="HJI70" s="1448"/>
      <c r="HJJ70" s="1448"/>
      <c r="HJK70" s="1448"/>
      <c r="HJL70" s="1449"/>
      <c r="HJM70" s="1771"/>
      <c r="HJN70" s="1447"/>
      <c r="HJO70" s="1448"/>
      <c r="HJP70" s="1448"/>
      <c r="HJQ70" s="1448"/>
      <c r="HJR70" s="1449"/>
      <c r="HJS70" s="1450"/>
      <c r="HJT70" s="1448"/>
      <c r="HJU70" s="1448"/>
      <c r="HJV70" s="1448"/>
      <c r="HJW70" s="1451"/>
      <c r="HJX70" s="1447"/>
      <c r="HJY70" s="1448"/>
      <c r="HJZ70" s="1448"/>
      <c r="HKA70" s="1448"/>
      <c r="HKB70" s="1449"/>
      <c r="HKC70" s="1771"/>
      <c r="HKD70" s="1447"/>
      <c r="HKE70" s="1448"/>
      <c r="HKF70" s="1448"/>
      <c r="HKG70" s="1448"/>
      <c r="HKH70" s="1449"/>
      <c r="HKI70" s="1450"/>
      <c r="HKJ70" s="1448"/>
      <c r="HKK70" s="1448"/>
      <c r="HKL70" s="1448"/>
      <c r="HKM70" s="1451"/>
      <c r="HKN70" s="1447"/>
      <c r="HKO70" s="1448"/>
      <c r="HKP70" s="1448"/>
      <c r="HKQ70" s="1448"/>
      <c r="HKR70" s="1449"/>
      <c r="HKS70" s="1771"/>
      <c r="HKT70" s="1447"/>
      <c r="HKU70" s="1448"/>
      <c r="HKV70" s="1448"/>
      <c r="HKW70" s="1448"/>
      <c r="HKX70" s="1449"/>
      <c r="HKY70" s="1450"/>
      <c r="HKZ70" s="1448"/>
      <c r="HLA70" s="1448"/>
      <c r="HLB70" s="1448"/>
      <c r="HLC70" s="1451"/>
      <c r="HLD70" s="1447"/>
      <c r="HLE70" s="1448"/>
      <c r="HLF70" s="1448"/>
      <c r="HLG70" s="1448"/>
      <c r="HLH70" s="1449"/>
      <c r="HLI70" s="1771"/>
      <c r="HLJ70" s="1447"/>
      <c r="HLK70" s="1448"/>
      <c r="HLL70" s="1448"/>
      <c r="HLM70" s="1448"/>
      <c r="HLN70" s="1449"/>
      <c r="HLO70" s="1450"/>
      <c r="HLP70" s="1448"/>
      <c r="HLQ70" s="1448"/>
      <c r="HLR70" s="1448"/>
      <c r="HLS70" s="1451"/>
      <c r="HLT70" s="1447"/>
      <c r="HLU70" s="1448"/>
      <c r="HLV70" s="1448"/>
      <c r="HLW70" s="1448"/>
      <c r="HLX70" s="1449"/>
      <c r="HLY70" s="1771"/>
      <c r="HLZ70" s="1447"/>
      <c r="HMA70" s="1448"/>
      <c r="HMB70" s="1448"/>
      <c r="HMC70" s="1448"/>
      <c r="HMD70" s="1449"/>
      <c r="HME70" s="1450"/>
      <c r="HMF70" s="1448"/>
      <c r="HMG70" s="1448"/>
      <c r="HMH70" s="1448"/>
      <c r="HMI70" s="1451"/>
      <c r="HMJ70" s="1447"/>
      <c r="HMK70" s="1448"/>
      <c r="HML70" s="1448"/>
      <c r="HMM70" s="1448"/>
      <c r="HMN70" s="1449"/>
      <c r="HMO70" s="1771"/>
      <c r="HMP70" s="1447"/>
      <c r="HMQ70" s="1448"/>
      <c r="HMR70" s="1448"/>
      <c r="HMS70" s="1448"/>
      <c r="HMT70" s="1449"/>
      <c r="HMU70" s="1450"/>
      <c r="HMV70" s="1448"/>
      <c r="HMW70" s="1448"/>
      <c r="HMX70" s="1448"/>
      <c r="HMY70" s="1451"/>
      <c r="HMZ70" s="1447"/>
      <c r="HNA70" s="1448"/>
      <c r="HNB70" s="1448"/>
      <c r="HNC70" s="1448"/>
      <c r="HND70" s="1449"/>
      <c r="HNE70" s="1771"/>
      <c r="HNF70" s="1447"/>
      <c r="HNG70" s="1448"/>
      <c r="HNH70" s="1448"/>
      <c r="HNI70" s="1448"/>
      <c r="HNJ70" s="1449"/>
      <c r="HNK70" s="1450"/>
      <c r="HNL70" s="1448"/>
      <c r="HNM70" s="1448"/>
      <c r="HNN70" s="1448"/>
      <c r="HNO70" s="1451"/>
      <c r="HNP70" s="1447"/>
      <c r="HNQ70" s="1448"/>
      <c r="HNR70" s="1448"/>
      <c r="HNS70" s="1448"/>
      <c r="HNT70" s="1449"/>
      <c r="HNU70" s="1771"/>
      <c r="HNV70" s="1447"/>
      <c r="HNW70" s="1448"/>
      <c r="HNX70" s="1448"/>
      <c r="HNY70" s="1448"/>
      <c r="HNZ70" s="1449"/>
      <c r="HOA70" s="1450"/>
      <c r="HOB70" s="1448"/>
      <c r="HOC70" s="1448"/>
      <c r="HOD70" s="1448"/>
      <c r="HOE70" s="1451"/>
      <c r="HOF70" s="1447"/>
      <c r="HOG70" s="1448"/>
      <c r="HOH70" s="1448"/>
      <c r="HOI70" s="1448"/>
      <c r="HOJ70" s="1449"/>
      <c r="HOK70" s="1771"/>
      <c r="HOL70" s="1447"/>
      <c r="HOM70" s="1448"/>
      <c r="HON70" s="1448"/>
      <c r="HOO70" s="1448"/>
      <c r="HOP70" s="1449"/>
      <c r="HOQ70" s="1450"/>
      <c r="HOR70" s="1448"/>
      <c r="HOS70" s="1448"/>
      <c r="HOT70" s="1448"/>
      <c r="HOU70" s="1451"/>
      <c r="HOV70" s="1447"/>
      <c r="HOW70" s="1448"/>
      <c r="HOX70" s="1448"/>
      <c r="HOY70" s="1448"/>
      <c r="HOZ70" s="1449"/>
      <c r="HPA70" s="1771"/>
      <c r="HPB70" s="1447"/>
      <c r="HPC70" s="1448"/>
      <c r="HPD70" s="1448"/>
      <c r="HPE70" s="1448"/>
      <c r="HPF70" s="1449"/>
      <c r="HPG70" s="1450"/>
      <c r="HPH70" s="1448"/>
      <c r="HPI70" s="1448"/>
      <c r="HPJ70" s="1448"/>
      <c r="HPK70" s="1451"/>
      <c r="HPL70" s="1447"/>
      <c r="HPM70" s="1448"/>
      <c r="HPN70" s="1448"/>
      <c r="HPO70" s="1448"/>
      <c r="HPP70" s="1449"/>
      <c r="HPQ70" s="1771"/>
      <c r="HPR70" s="1447"/>
      <c r="HPS70" s="1448"/>
      <c r="HPT70" s="1448"/>
      <c r="HPU70" s="1448"/>
      <c r="HPV70" s="1449"/>
      <c r="HPW70" s="1450"/>
      <c r="HPX70" s="1448"/>
      <c r="HPY70" s="1448"/>
      <c r="HPZ70" s="1448"/>
      <c r="HQA70" s="1451"/>
      <c r="HQB70" s="1447"/>
      <c r="HQC70" s="1448"/>
      <c r="HQD70" s="1448"/>
      <c r="HQE70" s="1448"/>
      <c r="HQF70" s="1449"/>
      <c r="HQG70" s="1771"/>
      <c r="HQH70" s="1447"/>
      <c r="HQI70" s="1448"/>
      <c r="HQJ70" s="1448"/>
      <c r="HQK70" s="1448"/>
      <c r="HQL70" s="1449"/>
      <c r="HQM70" s="1450"/>
      <c r="HQN70" s="1448"/>
      <c r="HQO70" s="1448"/>
      <c r="HQP70" s="1448"/>
      <c r="HQQ70" s="1451"/>
      <c r="HQR70" s="1447"/>
      <c r="HQS70" s="1448"/>
      <c r="HQT70" s="1448"/>
      <c r="HQU70" s="1448"/>
      <c r="HQV70" s="1449"/>
      <c r="HQW70" s="1771"/>
      <c r="HQX70" s="1447"/>
      <c r="HQY70" s="1448"/>
      <c r="HQZ70" s="1448"/>
      <c r="HRA70" s="1448"/>
      <c r="HRB70" s="1449"/>
      <c r="HRC70" s="1450"/>
      <c r="HRD70" s="1448"/>
      <c r="HRE70" s="1448"/>
      <c r="HRF70" s="1448"/>
      <c r="HRG70" s="1451"/>
      <c r="HRH70" s="1447"/>
      <c r="HRI70" s="1448"/>
      <c r="HRJ70" s="1448"/>
      <c r="HRK70" s="1448"/>
      <c r="HRL70" s="1449"/>
      <c r="HRM70" s="1771"/>
      <c r="HRN70" s="1447"/>
      <c r="HRO70" s="1448"/>
      <c r="HRP70" s="1448"/>
      <c r="HRQ70" s="1448"/>
      <c r="HRR70" s="1449"/>
      <c r="HRS70" s="1450"/>
      <c r="HRT70" s="1448"/>
      <c r="HRU70" s="1448"/>
      <c r="HRV70" s="1448"/>
      <c r="HRW70" s="1451"/>
      <c r="HRX70" s="1447"/>
      <c r="HRY70" s="1448"/>
      <c r="HRZ70" s="1448"/>
      <c r="HSA70" s="1448"/>
      <c r="HSB70" s="1449"/>
      <c r="HSC70" s="1771"/>
      <c r="HSD70" s="1447"/>
      <c r="HSE70" s="1448"/>
      <c r="HSF70" s="1448"/>
      <c r="HSG70" s="1448"/>
      <c r="HSH70" s="1449"/>
      <c r="HSI70" s="1450"/>
      <c r="HSJ70" s="1448"/>
      <c r="HSK70" s="1448"/>
      <c r="HSL70" s="1448"/>
      <c r="HSM70" s="1451"/>
      <c r="HSN70" s="1447"/>
      <c r="HSO70" s="1448"/>
      <c r="HSP70" s="1448"/>
      <c r="HSQ70" s="1448"/>
      <c r="HSR70" s="1449"/>
      <c r="HSS70" s="1771"/>
      <c r="HST70" s="1447"/>
      <c r="HSU70" s="1448"/>
      <c r="HSV70" s="1448"/>
      <c r="HSW70" s="1448"/>
      <c r="HSX70" s="1449"/>
      <c r="HSY70" s="1450"/>
      <c r="HSZ70" s="1448"/>
      <c r="HTA70" s="1448"/>
      <c r="HTB70" s="1448"/>
      <c r="HTC70" s="1451"/>
      <c r="HTD70" s="1447"/>
      <c r="HTE70" s="1448"/>
      <c r="HTF70" s="1448"/>
      <c r="HTG70" s="1448"/>
      <c r="HTH70" s="1449"/>
      <c r="HTI70" s="1771"/>
      <c r="HTJ70" s="1447"/>
      <c r="HTK70" s="1448"/>
      <c r="HTL70" s="1448"/>
      <c r="HTM70" s="1448"/>
      <c r="HTN70" s="1449"/>
      <c r="HTO70" s="1450"/>
      <c r="HTP70" s="1448"/>
      <c r="HTQ70" s="1448"/>
      <c r="HTR70" s="1448"/>
      <c r="HTS70" s="1451"/>
      <c r="HTT70" s="1447"/>
      <c r="HTU70" s="1448"/>
      <c r="HTV70" s="1448"/>
      <c r="HTW70" s="1448"/>
      <c r="HTX70" s="1449"/>
      <c r="HTY70" s="1771"/>
      <c r="HTZ70" s="1447"/>
      <c r="HUA70" s="1448"/>
      <c r="HUB70" s="1448"/>
      <c r="HUC70" s="1448"/>
      <c r="HUD70" s="1449"/>
      <c r="HUE70" s="1450"/>
      <c r="HUF70" s="1448"/>
      <c r="HUG70" s="1448"/>
      <c r="HUH70" s="1448"/>
      <c r="HUI70" s="1451"/>
      <c r="HUJ70" s="1447"/>
      <c r="HUK70" s="1448"/>
      <c r="HUL70" s="1448"/>
      <c r="HUM70" s="1448"/>
      <c r="HUN70" s="1449"/>
      <c r="HUO70" s="1771"/>
      <c r="HUP70" s="1447"/>
      <c r="HUQ70" s="1448"/>
      <c r="HUR70" s="1448"/>
      <c r="HUS70" s="1448"/>
      <c r="HUT70" s="1449"/>
      <c r="HUU70" s="1450"/>
      <c r="HUV70" s="1448"/>
      <c r="HUW70" s="1448"/>
      <c r="HUX70" s="1448"/>
      <c r="HUY70" s="1451"/>
      <c r="HUZ70" s="1447"/>
      <c r="HVA70" s="1448"/>
      <c r="HVB70" s="1448"/>
      <c r="HVC70" s="1448"/>
      <c r="HVD70" s="1449"/>
      <c r="HVE70" s="1771"/>
      <c r="HVF70" s="1447"/>
      <c r="HVG70" s="1448"/>
      <c r="HVH70" s="1448"/>
      <c r="HVI70" s="1448"/>
      <c r="HVJ70" s="1449"/>
      <c r="HVK70" s="1450"/>
      <c r="HVL70" s="1448"/>
      <c r="HVM70" s="1448"/>
      <c r="HVN70" s="1448"/>
      <c r="HVO70" s="1451"/>
      <c r="HVP70" s="1447"/>
      <c r="HVQ70" s="1448"/>
      <c r="HVR70" s="1448"/>
      <c r="HVS70" s="1448"/>
      <c r="HVT70" s="1449"/>
      <c r="HVU70" s="1771"/>
      <c r="HVV70" s="1447"/>
      <c r="HVW70" s="1448"/>
      <c r="HVX70" s="1448"/>
      <c r="HVY70" s="1448"/>
      <c r="HVZ70" s="1449"/>
      <c r="HWA70" s="1450"/>
      <c r="HWB70" s="1448"/>
      <c r="HWC70" s="1448"/>
      <c r="HWD70" s="1448"/>
      <c r="HWE70" s="1451"/>
      <c r="HWF70" s="1447"/>
      <c r="HWG70" s="1448"/>
      <c r="HWH70" s="1448"/>
      <c r="HWI70" s="1448"/>
      <c r="HWJ70" s="1449"/>
      <c r="HWK70" s="1771"/>
      <c r="HWL70" s="1447"/>
      <c r="HWM70" s="1448"/>
      <c r="HWN70" s="1448"/>
      <c r="HWO70" s="1448"/>
      <c r="HWP70" s="1449"/>
      <c r="HWQ70" s="1450"/>
      <c r="HWR70" s="1448"/>
      <c r="HWS70" s="1448"/>
      <c r="HWT70" s="1448"/>
      <c r="HWU70" s="1451"/>
      <c r="HWV70" s="1447"/>
      <c r="HWW70" s="1448"/>
      <c r="HWX70" s="1448"/>
      <c r="HWY70" s="1448"/>
      <c r="HWZ70" s="1449"/>
      <c r="HXA70" s="1771"/>
      <c r="HXB70" s="1447"/>
      <c r="HXC70" s="1448"/>
      <c r="HXD70" s="1448"/>
      <c r="HXE70" s="1448"/>
      <c r="HXF70" s="1449"/>
      <c r="HXG70" s="1450"/>
      <c r="HXH70" s="1448"/>
      <c r="HXI70" s="1448"/>
      <c r="HXJ70" s="1448"/>
      <c r="HXK70" s="1451"/>
      <c r="HXL70" s="1447"/>
      <c r="HXM70" s="1448"/>
      <c r="HXN70" s="1448"/>
      <c r="HXO70" s="1448"/>
      <c r="HXP70" s="1449"/>
      <c r="HXQ70" s="1771"/>
      <c r="HXR70" s="1447"/>
      <c r="HXS70" s="1448"/>
      <c r="HXT70" s="1448"/>
      <c r="HXU70" s="1448"/>
      <c r="HXV70" s="1449"/>
      <c r="HXW70" s="1450"/>
      <c r="HXX70" s="1448"/>
      <c r="HXY70" s="1448"/>
      <c r="HXZ70" s="1448"/>
      <c r="HYA70" s="1451"/>
      <c r="HYB70" s="1447"/>
      <c r="HYC70" s="1448"/>
      <c r="HYD70" s="1448"/>
      <c r="HYE70" s="1448"/>
      <c r="HYF70" s="1449"/>
      <c r="HYG70" s="1771"/>
      <c r="HYH70" s="1447"/>
      <c r="HYI70" s="1448"/>
      <c r="HYJ70" s="1448"/>
      <c r="HYK70" s="1448"/>
      <c r="HYL70" s="1449"/>
      <c r="HYM70" s="1450"/>
      <c r="HYN70" s="1448"/>
      <c r="HYO70" s="1448"/>
      <c r="HYP70" s="1448"/>
      <c r="HYQ70" s="1451"/>
      <c r="HYR70" s="1447"/>
      <c r="HYS70" s="1448"/>
      <c r="HYT70" s="1448"/>
      <c r="HYU70" s="1448"/>
      <c r="HYV70" s="1449"/>
      <c r="HYW70" s="1771"/>
      <c r="HYX70" s="1447"/>
      <c r="HYY70" s="1448"/>
      <c r="HYZ70" s="1448"/>
      <c r="HZA70" s="1448"/>
      <c r="HZB70" s="1449"/>
      <c r="HZC70" s="1450"/>
      <c r="HZD70" s="1448"/>
      <c r="HZE70" s="1448"/>
      <c r="HZF70" s="1448"/>
      <c r="HZG70" s="1451"/>
      <c r="HZH70" s="1447"/>
      <c r="HZI70" s="1448"/>
      <c r="HZJ70" s="1448"/>
      <c r="HZK70" s="1448"/>
      <c r="HZL70" s="1449"/>
      <c r="HZM70" s="1771"/>
      <c r="HZN70" s="1447"/>
      <c r="HZO70" s="1448"/>
      <c r="HZP70" s="1448"/>
      <c r="HZQ70" s="1448"/>
      <c r="HZR70" s="1449"/>
      <c r="HZS70" s="1450"/>
      <c r="HZT70" s="1448"/>
      <c r="HZU70" s="1448"/>
      <c r="HZV70" s="1448"/>
      <c r="HZW70" s="1451"/>
      <c r="HZX70" s="1447"/>
      <c r="HZY70" s="1448"/>
      <c r="HZZ70" s="1448"/>
      <c r="IAA70" s="1448"/>
      <c r="IAB70" s="1449"/>
      <c r="IAC70" s="1771"/>
      <c r="IAD70" s="1447"/>
      <c r="IAE70" s="1448"/>
      <c r="IAF70" s="1448"/>
      <c r="IAG70" s="1448"/>
      <c r="IAH70" s="1449"/>
      <c r="IAI70" s="1450"/>
      <c r="IAJ70" s="1448"/>
      <c r="IAK70" s="1448"/>
      <c r="IAL70" s="1448"/>
      <c r="IAM70" s="1451"/>
      <c r="IAN70" s="1447"/>
      <c r="IAO70" s="1448"/>
      <c r="IAP70" s="1448"/>
      <c r="IAQ70" s="1448"/>
      <c r="IAR70" s="1449"/>
      <c r="IAS70" s="1771"/>
      <c r="IAT70" s="1447"/>
      <c r="IAU70" s="1448"/>
      <c r="IAV70" s="1448"/>
      <c r="IAW70" s="1448"/>
      <c r="IAX70" s="1449"/>
      <c r="IAY70" s="1450"/>
      <c r="IAZ70" s="1448"/>
      <c r="IBA70" s="1448"/>
      <c r="IBB70" s="1448"/>
      <c r="IBC70" s="1451"/>
      <c r="IBD70" s="1447"/>
      <c r="IBE70" s="1448"/>
      <c r="IBF70" s="1448"/>
      <c r="IBG70" s="1448"/>
      <c r="IBH70" s="1449"/>
      <c r="IBI70" s="1771"/>
      <c r="IBJ70" s="1447"/>
      <c r="IBK70" s="1448"/>
      <c r="IBL70" s="1448"/>
      <c r="IBM70" s="1448"/>
      <c r="IBN70" s="1449"/>
      <c r="IBO70" s="1450"/>
      <c r="IBP70" s="1448"/>
      <c r="IBQ70" s="1448"/>
      <c r="IBR70" s="1448"/>
      <c r="IBS70" s="1451"/>
      <c r="IBT70" s="1447"/>
      <c r="IBU70" s="1448"/>
      <c r="IBV70" s="1448"/>
      <c r="IBW70" s="1448"/>
      <c r="IBX70" s="1449"/>
      <c r="IBY70" s="1771"/>
      <c r="IBZ70" s="1447"/>
      <c r="ICA70" s="1448"/>
      <c r="ICB70" s="1448"/>
      <c r="ICC70" s="1448"/>
      <c r="ICD70" s="1449"/>
      <c r="ICE70" s="1450"/>
      <c r="ICF70" s="1448"/>
      <c r="ICG70" s="1448"/>
      <c r="ICH70" s="1448"/>
      <c r="ICI70" s="1451"/>
      <c r="ICJ70" s="1447"/>
      <c r="ICK70" s="1448"/>
      <c r="ICL70" s="1448"/>
      <c r="ICM70" s="1448"/>
      <c r="ICN70" s="1449"/>
      <c r="ICO70" s="1771"/>
      <c r="ICP70" s="1447"/>
      <c r="ICQ70" s="1448"/>
      <c r="ICR70" s="1448"/>
      <c r="ICS70" s="1448"/>
      <c r="ICT70" s="1449"/>
      <c r="ICU70" s="1450"/>
      <c r="ICV70" s="1448"/>
      <c r="ICW70" s="1448"/>
      <c r="ICX70" s="1448"/>
      <c r="ICY70" s="1451"/>
      <c r="ICZ70" s="1447"/>
      <c r="IDA70" s="1448"/>
      <c r="IDB70" s="1448"/>
      <c r="IDC70" s="1448"/>
      <c r="IDD70" s="1449"/>
      <c r="IDE70" s="1771"/>
      <c r="IDF70" s="1447"/>
      <c r="IDG70" s="1448"/>
      <c r="IDH70" s="1448"/>
      <c r="IDI70" s="1448"/>
      <c r="IDJ70" s="1449"/>
      <c r="IDK70" s="1450"/>
      <c r="IDL70" s="1448"/>
      <c r="IDM70" s="1448"/>
      <c r="IDN70" s="1448"/>
      <c r="IDO70" s="1451"/>
      <c r="IDP70" s="1447"/>
      <c r="IDQ70" s="1448"/>
      <c r="IDR70" s="1448"/>
      <c r="IDS70" s="1448"/>
      <c r="IDT70" s="1449"/>
      <c r="IDU70" s="1771"/>
      <c r="IDV70" s="1447"/>
      <c r="IDW70" s="1448"/>
      <c r="IDX70" s="1448"/>
      <c r="IDY70" s="1448"/>
      <c r="IDZ70" s="1449"/>
      <c r="IEA70" s="1450"/>
      <c r="IEB70" s="1448"/>
      <c r="IEC70" s="1448"/>
      <c r="IED70" s="1448"/>
      <c r="IEE70" s="1451"/>
      <c r="IEF70" s="1447"/>
      <c r="IEG70" s="1448"/>
      <c r="IEH70" s="1448"/>
      <c r="IEI70" s="1448"/>
      <c r="IEJ70" s="1449"/>
      <c r="IEK70" s="1771"/>
      <c r="IEL70" s="1447"/>
      <c r="IEM70" s="1448"/>
      <c r="IEN70" s="1448"/>
      <c r="IEO70" s="1448"/>
      <c r="IEP70" s="1449"/>
      <c r="IEQ70" s="1450"/>
      <c r="IER70" s="1448"/>
      <c r="IES70" s="1448"/>
      <c r="IET70" s="1448"/>
      <c r="IEU70" s="1451"/>
      <c r="IEV70" s="1447"/>
      <c r="IEW70" s="1448"/>
      <c r="IEX70" s="1448"/>
      <c r="IEY70" s="1448"/>
      <c r="IEZ70" s="1449"/>
      <c r="IFA70" s="1771"/>
      <c r="IFB70" s="1447"/>
      <c r="IFC70" s="1448"/>
      <c r="IFD70" s="1448"/>
      <c r="IFE70" s="1448"/>
      <c r="IFF70" s="1449"/>
      <c r="IFG70" s="1450"/>
      <c r="IFH70" s="1448"/>
      <c r="IFI70" s="1448"/>
      <c r="IFJ70" s="1448"/>
      <c r="IFK70" s="1451"/>
      <c r="IFL70" s="1447"/>
      <c r="IFM70" s="1448"/>
      <c r="IFN70" s="1448"/>
      <c r="IFO70" s="1448"/>
      <c r="IFP70" s="1449"/>
      <c r="IFQ70" s="1771"/>
      <c r="IFR70" s="1447"/>
      <c r="IFS70" s="1448"/>
      <c r="IFT70" s="1448"/>
      <c r="IFU70" s="1448"/>
      <c r="IFV70" s="1449"/>
      <c r="IFW70" s="1450"/>
      <c r="IFX70" s="1448"/>
      <c r="IFY70" s="1448"/>
      <c r="IFZ70" s="1448"/>
      <c r="IGA70" s="1451"/>
      <c r="IGB70" s="1447"/>
      <c r="IGC70" s="1448"/>
      <c r="IGD70" s="1448"/>
      <c r="IGE70" s="1448"/>
      <c r="IGF70" s="1449"/>
      <c r="IGG70" s="1771"/>
      <c r="IGH70" s="1447"/>
      <c r="IGI70" s="1448"/>
      <c r="IGJ70" s="1448"/>
      <c r="IGK70" s="1448"/>
      <c r="IGL70" s="1449"/>
      <c r="IGM70" s="1450"/>
      <c r="IGN70" s="1448"/>
      <c r="IGO70" s="1448"/>
      <c r="IGP70" s="1448"/>
      <c r="IGQ70" s="1451"/>
      <c r="IGR70" s="1447"/>
      <c r="IGS70" s="1448"/>
      <c r="IGT70" s="1448"/>
      <c r="IGU70" s="1448"/>
      <c r="IGV70" s="1449"/>
      <c r="IGW70" s="1771"/>
      <c r="IGX70" s="1447"/>
      <c r="IGY70" s="1448"/>
      <c r="IGZ70" s="1448"/>
      <c r="IHA70" s="1448"/>
      <c r="IHB70" s="1449"/>
      <c r="IHC70" s="1450"/>
      <c r="IHD70" s="1448"/>
      <c r="IHE70" s="1448"/>
      <c r="IHF70" s="1448"/>
      <c r="IHG70" s="1451"/>
      <c r="IHH70" s="1447"/>
      <c r="IHI70" s="1448"/>
      <c r="IHJ70" s="1448"/>
      <c r="IHK70" s="1448"/>
      <c r="IHL70" s="1449"/>
      <c r="IHM70" s="1771"/>
      <c r="IHN70" s="1447"/>
      <c r="IHO70" s="1448"/>
      <c r="IHP70" s="1448"/>
      <c r="IHQ70" s="1448"/>
      <c r="IHR70" s="1449"/>
      <c r="IHS70" s="1450"/>
      <c r="IHT70" s="1448"/>
      <c r="IHU70" s="1448"/>
      <c r="IHV70" s="1448"/>
      <c r="IHW70" s="1451"/>
      <c r="IHX70" s="1447"/>
      <c r="IHY70" s="1448"/>
      <c r="IHZ70" s="1448"/>
      <c r="IIA70" s="1448"/>
      <c r="IIB70" s="1449"/>
      <c r="IIC70" s="1771"/>
      <c r="IID70" s="1447"/>
      <c r="IIE70" s="1448"/>
      <c r="IIF70" s="1448"/>
      <c r="IIG70" s="1448"/>
      <c r="IIH70" s="1449"/>
      <c r="III70" s="1450"/>
      <c r="IIJ70" s="1448"/>
      <c r="IIK70" s="1448"/>
      <c r="IIL70" s="1448"/>
      <c r="IIM70" s="1451"/>
      <c r="IIN70" s="1447"/>
      <c r="IIO70" s="1448"/>
      <c r="IIP70" s="1448"/>
      <c r="IIQ70" s="1448"/>
      <c r="IIR70" s="1449"/>
      <c r="IIS70" s="1771"/>
      <c r="IIT70" s="1447"/>
      <c r="IIU70" s="1448"/>
      <c r="IIV70" s="1448"/>
      <c r="IIW70" s="1448"/>
      <c r="IIX70" s="1449"/>
      <c r="IIY70" s="1450"/>
      <c r="IIZ70" s="1448"/>
      <c r="IJA70" s="1448"/>
      <c r="IJB70" s="1448"/>
      <c r="IJC70" s="1451"/>
      <c r="IJD70" s="1447"/>
      <c r="IJE70" s="1448"/>
      <c r="IJF70" s="1448"/>
      <c r="IJG70" s="1448"/>
      <c r="IJH70" s="1449"/>
      <c r="IJI70" s="1771"/>
      <c r="IJJ70" s="1447"/>
      <c r="IJK70" s="1448"/>
      <c r="IJL70" s="1448"/>
      <c r="IJM70" s="1448"/>
      <c r="IJN70" s="1449"/>
      <c r="IJO70" s="1450"/>
      <c r="IJP70" s="1448"/>
      <c r="IJQ70" s="1448"/>
      <c r="IJR70" s="1448"/>
      <c r="IJS70" s="1451"/>
      <c r="IJT70" s="1447"/>
      <c r="IJU70" s="1448"/>
      <c r="IJV70" s="1448"/>
      <c r="IJW70" s="1448"/>
      <c r="IJX70" s="1449"/>
      <c r="IJY70" s="1771"/>
      <c r="IJZ70" s="1447"/>
      <c r="IKA70" s="1448"/>
      <c r="IKB70" s="1448"/>
      <c r="IKC70" s="1448"/>
      <c r="IKD70" s="1449"/>
      <c r="IKE70" s="1450"/>
      <c r="IKF70" s="1448"/>
      <c r="IKG70" s="1448"/>
      <c r="IKH70" s="1448"/>
      <c r="IKI70" s="1451"/>
      <c r="IKJ70" s="1447"/>
      <c r="IKK70" s="1448"/>
      <c r="IKL70" s="1448"/>
      <c r="IKM70" s="1448"/>
      <c r="IKN70" s="1449"/>
      <c r="IKO70" s="1771"/>
      <c r="IKP70" s="1447"/>
      <c r="IKQ70" s="1448"/>
      <c r="IKR70" s="1448"/>
      <c r="IKS70" s="1448"/>
      <c r="IKT70" s="1449"/>
      <c r="IKU70" s="1450"/>
      <c r="IKV70" s="1448"/>
      <c r="IKW70" s="1448"/>
      <c r="IKX70" s="1448"/>
      <c r="IKY70" s="1451"/>
      <c r="IKZ70" s="1447"/>
      <c r="ILA70" s="1448"/>
      <c r="ILB70" s="1448"/>
      <c r="ILC70" s="1448"/>
      <c r="ILD70" s="1449"/>
      <c r="ILE70" s="1771"/>
      <c r="ILF70" s="1447"/>
      <c r="ILG70" s="1448"/>
      <c r="ILH70" s="1448"/>
      <c r="ILI70" s="1448"/>
      <c r="ILJ70" s="1449"/>
      <c r="ILK70" s="1450"/>
      <c r="ILL70" s="1448"/>
      <c r="ILM70" s="1448"/>
      <c r="ILN70" s="1448"/>
      <c r="ILO70" s="1451"/>
      <c r="ILP70" s="1447"/>
      <c r="ILQ70" s="1448"/>
      <c r="ILR70" s="1448"/>
      <c r="ILS70" s="1448"/>
      <c r="ILT70" s="1449"/>
      <c r="ILU70" s="1771"/>
      <c r="ILV70" s="1447"/>
      <c r="ILW70" s="1448"/>
      <c r="ILX70" s="1448"/>
      <c r="ILY70" s="1448"/>
      <c r="ILZ70" s="1449"/>
      <c r="IMA70" s="1450"/>
      <c r="IMB70" s="1448"/>
      <c r="IMC70" s="1448"/>
      <c r="IMD70" s="1448"/>
      <c r="IME70" s="1451"/>
      <c r="IMF70" s="1447"/>
      <c r="IMG70" s="1448"/>
      <c r="IMH70" s="1448"/>
      <c r="IMI70" s="1448"/>
      <c r="IMJ70" s="1449"/>
      <c r="IMK70" s="1771"/>
      <c r="IML70" s="1447"/>
      <c r="IMM70" s="1448"/>
      <c r="IMN70" s="1448"/>
      <c r="IMO70" s="1448"/>
      <c r="IMP70" s="1449"/>
      <c r="IMQ70" s="1450"/>
      <c r="IMR70" s="1448"/>
      <c r="IMS70" s="1448"/>
      <c r="IMT70" s="1448"/>
      <c r="IMU70" s="1451"/>
      <c r="IMV70" s="1447"/>
      <c r="IMW70" s="1448"/>
      <c r="IMX70" s="1448"/>
      <c r="IMY70" s="1448"/>
      <c r="IMZ70" s="1449"/>
      <c r="INA70" s="1771"/>
      <c r="INB70" s="1447"/>
      <c r="INC70" s="1448"/>
      <c r="IND70" s="1448"/>
      <c r="INE70" s="1448"/>
      <c r="INF70" s="1449"/>
      <c r="ING70" s="1450"/>
      <c r="INH70" s="1448"/>
      <c r="INI70" s="1448"/>
      <c r="INJ70" s="1448"/>
      <c r="INK70" s="1451"/>
      <c r="INL70" s="1447"/>
      <c r="INM70" s="1448"/>
      <c r="INN70" s="1448"/>
      <c r="INO70" s="1448"/>
      <c r="INP70" s="1449"/>
      <c r="INQ70" s="1771"/>
      <c r="INR70" s="1447"/>
      <c r="INS70" s="1448"/>
      <c r="INT70" s="1448"/>
      <c r="INU70" s="1448"/>
      <c r="INV70" s="1449"/>
      <c r="INW70" s="1450"/>
      <c r="INX70" s="1448"/>
      <c r="INY70" s="1448"/>
      <c r="INZ70" s="1448"/>
      <c r="IOA70" s="1451"/>
      <c r="IOB70" s="1447"/>
      <c r="IOC70" s="1448"/>
      <c r="IOD70" s="1448"/>
      <c r="IOE70" s="1448"/>
      <c r="IOF70" s="1449"/>
      <c r="IOG70" s="1771"/>
      <c r="IOH70" s="1447"/>
      <c r="IOI70" s="1448"/>
      <c r="IOJ70" s="1448"/>
      <c r="IOK70" s="1448"/>
      <c r="IOL70" s="1449"/>
      <c r="IOM70" s="1450"/>
      <c r="ION70" s="1448"/>
      <c r="IOO70" s="1448"/>
      <c r="IOP70" s="1448"/>
      <c r="IOQ70" s="1451"/>
      <c r="IOR70" s="1447"/>
      <c r="IOS70" s="1448"/>
      <c r="IOT70" s="1448"/>
      <c r="IOU70" s="1448"/>
      <c r="IOV70" s="1449"/>
      <c r="IOW70" s="1771"/>
      <c r="IOX70" s="1447"/>
      <c r="IOY70" s="1448"/>
      <c r="IOZ70" s="1448"/>
      <c r="IPA70" s="1448"/>
      <c r="IPB70" s="1449"/>
      <c r="IPC70" s="1450"/>
      <c r="IPD70" s="1448"/>
      <c r="IPE70" s="1448"/>
      <c r="IPF70" s="1448"/>
      <c r="IPG70" s="1451"/>
      <c r="IPH70" s="1447"/>
      <c r="IPI70" s="1448"/>
      <c r="IPJ70" s="1448"/>
      <c r="IPK70" s="1448"/>
      <c r="IPL70" s="1449"/>
      <c r="IPM70" s="1771"/>
      <c r="IPN70" s="1447"/>
      <c r="IPO70" s="1448"/>
      <c r="IPP70" s="1448"/>
      <c r="IPQ70" s="1448"/>
      <c r="IPR70" s="1449"/>
      <c r="IPS70" s="1450"/>
      <c r="IPT70" s="1448"/>
      <c r="IPU70" s="1448"/>
      <c r="IPV70" s="1448"/>
      <c r="IPW70" s="1451"/>
      <c r="IPX70" s="1447"/>
      <c r="IPY70" s="1448"/>
      <c r="IPZ70" s="1448"/>
      <c r="IQA70" s="1448"/>
      <c r="IQB70" s="1449"/>
      <c r="IQC70" s="1771"/>
      <c r="IQD70" s="1447"/>
      <c r="IQE70" s="1448"/>
      <c r="IQF70" s="1448"/>
      <c r="IQG70" s="1448"/>
      <c r="IQH70" s="1449"/>
      <c r="IQI70" s="1450"/>
      <c r="IQJ70" s="1448"/>
      <c r="IQK70" s="1448"/>
      <c r="IQL70" s="1448"/>
      <c r="IQM70" s="1451"/>
      <c r="IQN70" s="1447"/>
      <c r="IQO70" s="1448"/>
      <c r="IQP70" s="1448"/>
      <c r="IQQ70" s="1448"/>
      <c r="IQR70" s="1449"/>
      <c r="IQS70" s="1771"/>
      <c r="IQT70" s="1447"/>
      <c r="IQU70" s="1448"/>
      <c r="IQV70" s="1448"/>
      <c r="IQW70" s="1448"/>
      <c r="IQX70" s="1449"/>
      <c r="IQY70" s="1450"/>
      <c r="IQZ70" s="1448"/>
      <c r="IRA70" s="1448"/>
      <c r="IRB70" s="1448"/>
      <c r="IRC70" s="1451"/>
      <c r="IRD70" s="1447"/>
      <c r="IRE70" s="1448"/>
      <c r="IRF70" s="1448"/>
      <c r="IRG70" s="1448"/>
      <c r="IRH70" s="1449"/>
      <c r="IRI70" s="1771"/>
      <c r="IRJ70" s="1447"/>
      <c r="IRK70" s="1448"/>
      <c r="IRL70" s="1448"/>
      <c r="IRM70" s="1448"/>
      <c r="IRN70" s="1449"/>
      <c r="IRO70" s="1450"/>
      <c r="IRP70" s="1448"/>
      <c r="IRQ70" s="1448"/>
      <c r="IRR70" s="1448"/>
      <c r="IRS70" s="1451"/>
      <c r="IRT70" s="1447"/>
      <c r="IRU70" s="1448"/>
      <c r="IRV70" s="1448"/>
      <c r="IRW70" s="1448"/>
      <c r="IRX70" s="1449"/>
      <c r="IRY70" s="1771"/>
      <c r="IRZ70" s="1447"/>
      <c r="ISA70" s="1448"/>
      <c r="ISB70" s="1448"/>
      <c r="ISC70" s="1448"/>
      <c r="ISD70" s="1449"/>
      <c r="ISE70" s="1450"/>
      <c r="ISF70" s="1448"/>
      <c r="ISG70" s="1448"/>
      <c r="ISH70" s="1448"/>
      <c r="ISI70" s="1451"/>
      <c r="ISJ70" s="1447"/>
      <c r="ISK70" s="1448"/>
      <c r="ISL70" s="1448"/>
      <c r="ISM70" s="1448"/>
      <c r="ISN70" s="1449"/>
      <c r="ISO70" s="1771"/>
      <c r="ISP70" s="1447"/>
      <c r="ISQ70" s="1448"/>
      <c r="ISR70" s="1448"/>
      <c r="ISS70" s="1448"/>
      <c r="IST70" s="1449"/>
      <c r="ISU70" s="1450"/>
      <c r="ISV70" s="1448"/>
      <c r="ISW70" s="1448"/>
      <c r="ISX70" s="1448"/>
      <c r="ISY70" s="1451"/>
      <c r="ISZ70" s="1447"/>
      <c r="ITA70" s="1448"/>
      <c r="ITB70" s="1448"/>
      <c r="ITC70" s="1448"/>
      <c r="ITD70" s="1449"/>
      <c r="ITE70" s="1771"/>
      <c r="ITF70" s="1447"/>
      <c r="ITG70" s="1448"/>
      <c r="ITH70" s="1448"/>
      <c r="ITI70" s="1448"/>
      <c r="ITJ70" s="1449"/>
      <c r="ITK70" s="1450"/>
      <c r="ITL70" s="1448"/>
      <c r="ITM70" s="1448"/>
      <c r="ITN70" s="1448"/>
      <c r="ITO70" s="1451"/>
      <c r="ITP70" s="1447"/>
      <c r="ITQ70" s="1448"/>
      <c r="ITR70" s="1448"/>
      <c r="ITS70" s="1448"/>
      <c r="ITT70" s="1449"/>
      <c r="ITU70" s="1771"/>
      <c r="ITV70" s="1447"/>
      <c r="ITW70" s="1448"/>
      <c r="ITX70" s="1448"/>
      <c r="ITY70" s="1448"/>
      <c r="ITZ70" s="1449"/>
      <c r="IUA70" s="1450"/>
      <c r="IUB70" s="1448"/>
      <c r="IUC70" s="1448"/>
      <c r="IUD70" s="1448"/>
      <c r="IUE70" s="1451"/>
      <c r="IUF70" s="1447"/>
      <c r="IUG70" s="1448"/>
      <c r="IUH70" s="1448"/>
      <c r="IUI70" s="1448"/>
      <c r="IUJ70" s="1449"/>
      <c r="IUK70" s="1771"/>
      <c r="IUL70" s="1447"/>
      <c r="IUM70" s="1448"/>
      <c r="IUN70" s="1448"/>
      <c r="IUO70" s="1448"/>
      <c r="IUP70" s="1449"/>
      <c r="IUQ70" s="1450"/>
      <c r="IUR70" s="1448"/>
      <c r="IUS70" s="1448"/>
      <c r="IUT70" s="1448"/>
      <c r="IUU70" s="1451"/>
      <c r="IUV70" s="1447"/>
      <c r="IUW70" s="1448"/>
      <c r="IUX70" s="1448"/>
      <c r="IUY70" s="1448"/>
      <c r="IUZ70" s="1449"/>
      <c r="IVA70" s="1771"/>
      <c r="IVB70" s="1447"/>
      <c r="IVC70" s="1448"/>
      <c r="IVD70" s="1448"/>
      <c r="IVE70" s="1448"/>
      <c r="IVF70" s="1449"/>
      <c r="IVG70" s="1450"/>
      <c r="IVH70" s="1448"/>
      <c r="IVI70" s="1448"/>
      <c r="IVJ70" s="1448"/>
      <c r="IVK70" s="1451"/>
      <c r="IVL70" s="1447"/>
      <c r="IVM70" s="1448"/>
      <c r="IVN70" s="1448"/>
      <c r="IVO70" s="1448"/>
      <c r="IVP70" s="1449"/>
      <c r="IVQ70" s="1771"/>
      <c r="IVR70" s="1447"/>
      <c r="IVS70" s="1448"/>
      <c r="IVT70" s="1448"/>
      <c r="IVU70" s="1448"/>
      <c r="IVV70" s="1449"/>
      <c r="IVW70" s="1450"/>
      <c r="IVX70" s="1448"/>
      <c r="IVY70" s="1448"/>
      <c r="IVZ70" s="1448"/>
      <c r="IWA70" s="1451"/>
      <c r="IWB70" s="1447"/>
      <c r="IWC70" s="1448"/>
      <c r="IWD70" s="1448"/>
      <c r="IWE70" s="1448"/>
      <c r="IWF70" s="1449"/>
      <c r="IWG70" s="1771"/>
      <c r="IWH70" s="1447"/>
      <c r="IWI70" s="1448"/>
      <c r="IWJ70" s="1448"/>
      <c r="IWK70" s="1448"/>
      <c r="IWL70" s="1449"/>
      <c r="IWM70" s="1450"/>
      <c r="IWN70" s="1448"/>
      <c r="IWO70" s="1448"/>
      <c r="IWP70" s="1448"/>
      <c r="IWQ70" s="1451"/>
      <c r="IWR70" s="1447"/>
      <c r="IWS70" s="1448"/>
      <c r="IWT70" s="1448"/>
      <c r="IWU70" s="1448"/>
      <c r="IWV70" s="1449"/>
      <c r="IWW70" s="1771"/>
      <c r="IWX70" s="1447"/>
      <c r="IWY70" s="1448"/>
      <c r="IWZ70" s="1448"/>
      <c r="IXA70" s="1448"/>
      <c r="IXB70" s="1449"/>
      <c r="IXC70" s="1450"/>
      <c r="IXD70" s="1448"/>
      <c r="IXE70" s="1448"/>
      <c r="IXF70" s="1448"/>
      <c r="IXG70" s="1451"/>
      <c r="IXH70" s="1447"/>
      <c r="IXI70" s="1448"/>
      <c r="IXJ70" s="1448"/>
      <c r="IXK70" s="1448"/>
      <c r="IXL70" s="1449"/>
      <c r="IXM70" s="1771"/>
      <c r="IXN70" s="1447"/>
      <c r="IXO70" s="1448"/>
      <c r="IXP70" s="1448"/>
      <c r="IXQ70" s="1448"/>
      <c r="IXR70" s="1449"/>
      <c r="IXS70" s="1450"/>
      <c r="IXT70" s="1448"/>
      <c r="IXU70" s="1448"/>
      <c r="IXV70" s="1448"/>
      <c r="IXW70" s="1451"/>
      <c r="IXX70" s="1447"/>
      <c r="IXY70" s="1448"/>
      <c r="IXZ70" s="1448"/>
      <c r="IYA70" s="1448"/>
      <c r="IYB70" s="1449"/>
      <c r="IYC70" s="1771"/>
      <c r="IYD70" s="1447"/>
      <c r="IYE70" s="1448"/>
      <c r="IYF70" s="1448"/>
      <c r="IYG70" s="1448"/>
      <c r="IYH70" s="1449"/>
      <c r="IYI70" s="1450"/>
      <c r="IYJ70" s="1448"/>
      <c r="IYK70" s="1448"/>
      <c r="IYL70" s="1448"/>
      <c r="IYM70" s="1451"/>
      <c r="IYN70" s="1447"/>
      <c r="IYO70" s="1448"/>
      <c r="IYP70" s="1448"/>
      <c r="IYQ70" s="1448"/>
      <c r="IYR70" s="1449"/>
      <c r="IYS70" s="1771"/>
      <c r="IYT70" s="1447"/>
      <c r="IYU70" s="1448"/>
      <c r="IYV70" s="1448"/>
      <c r="IYW70" s="1448"/>
      <c r="IYX70" s="1449"/>
      <c r="IYY70" s="1450"/>
      <c r="IYZ70" s="1448"/>
      <c r="IZA70" s="1448"/>
      <c r="IZB70" s="1448"/>
      <c r="IZC70" s="1451"/>
      <c r="IZD70" s="1447"/>
      <c r="IZE70" s="1448"/>
      <c r="IZF70" s="1448"/>
      <c r="IZG70" s="1448"/>
      <c r="IZH70" s="1449"/>
      <c r="IZI70" s="1771"/>
      <c r="IZJ70" s="1447"/>
      <c r="IZK70" s="1448"/>
      <c r="IZL70" s="1448"/>
      <c r="IZM70" s="1448"/>
      <c r="IZN70" s="1449"/>
      <c r="IZO70" s="1450"/>
      <c r="IZP70" s="1448"/>
      <c r="IZQ70" s="1448"/>
      <c r="IZR70" s="1448"/>
      <c r="IZS70" s="1451"/>
      <c r="IZT70" s="1447"/>
      <c r="IZU70" s="1448"/>
      <c r="IZV70" s="1448"/>
      <c r="IZW70" s="1448"/>
      <c r="IZX70" s="1449"/>
      <c r="IZY70" s="1771"/>
      <c r="IZZ70" s="1447"/>
      <c r="JAA70" s="1448"/>
      <c r="JAB70" s="1448"/>
      <c r="JAC70" s="1448"/>
      <c r="JAD70" s="1449"/>
      <c r="JAE70" s="1450"/>
      <c r="JAF70" s="1448"/>
      <c r="JAG70" s="1448"/>
      <c r="JAH70" s="1448"/>
      <c r="JAI70" s="1451"/>
      <c r="JAJ70" s="1447"/>
      <c r="JAK70" s="1448"/>
      <c r="JAL70" s="1448"/>
      <c r="JAM70" s="1448"/>
      <c r="JAN70" s="1449"/>
      <c r="JAO70" s="1771"/>
      <c r="JAP70" s="1447"/>
      <c r="JAQ70" s="1448"/>
      <c r="JAR70" s="1448"/>
      <c r="JAS70" s="1448"/>
      <c r="JAT70" s="1449"/>
      <c r="JAU70" s="1450"/>
      <c r="JAV70" s="1448"/>
      <c r="JAW70" s="1448"/>
      <c r="JAX70" s="1448"/>
      <c r="JAY70" s="1451"/>
      <c r="JAZ70" s="1447"/>
      <c r="JBA70" s="1448"/>
      <c r="JBB70" s="1448"/>
      <c r="JBC70" s="1448"/>
      <c r="JBD70" s="1449"/>
      <c r="JBE70" s="1771"/>
      <c r="JBF70" s="1447"/>
      <c r="JBG70" s="1448"/>
      <c r="JBH70" s="1448"/>
      <c r="JBI70" s="1448"/>
      <c r="JBJ70" s="1449"/>
      <c r="JBK70" s="1450"/>
      <c r="JBL70" s="1448"/>
      <c r="JBM70" s="1448"/>
      <c r="JBN70" s="1448"/>
      <c r="JBO70" s="1451"/>
      <c r="JBP70" s="1447"/>
      <c r="JBQ70" s="1448"/>
      <c r="JBR70" s="1448"/>
      <c r="JBS70" s="1448"/>
      <c r="JBT70" s="1449"/>
      <c r="JBU70" s="1771"/>
      <c r="JBV70" s="1447"/>
      <c r="JBW70" s="1448"/>
      <c r="JBX70" s="1448"/>
      <c r="JBY70" s="1448"/>
      <c r="JBZ70" s="1449"/>
      <c r="JCA70" s="1450"/>
      <c r="JCB70" s="1448"/>
      <c r="JCC70" s="1448"/>
      <c r="JCD70" s="1448"/>
      <c r="JCE70" s="1451"/>
      <c r="JCF70" s="1447"/>
      <c r="JCG70" s="1448"/>
      <c r="JCH70" s="1448"/>
      <c r="JCI70" s="1448"/>
      <c r="JCJ70" s="1449"/>
      <c r="JCK70" s="1771"/>
      <c r="JCL70" s="1447"/>
      <c r="JCM70" s="1448"/>
      <c r="JCN70" s="1448"/>
      <c r="JCO70" s="1448"/>
      <c r="JCP70" s="1449"/>
      <c r="JCQ70" s="1450"/>
      <c r="JCR70" s="1448"/>
      <c r="JCS70" s="1448"/>
      <c r="JCT70" s="1448"/>
      <c r="JCU70" s="1451"/>
      <c r="JCV70" s="1447"/>
      <c r="JCW70" s="1448"/>
      <c r="JCX70" s="1448"/>
      <c r="JCY70" s="1448"/>
      <c r="JCZ70" s="1449"/>
      <c r="JDA70" s="1771"/>
      <c r="JDB70" s="1447"/>
      <c r="JDC70" s="1448"/>
      <c r="JDD70" s="1448"/>
      <c r="JDE70" s="1448"/>
      <c r="JDF70" s="1449"/>
      <c r="JDG70" s="1450"/>
      <c r="JDH70" s="1448"/>
      <c r="JDI70" s="1448"/>
      <c r="JDJ70" s="1448"/>
      <c r="JDK70" s="1451"/>
      <c r="JDL70" s="1447"/>
      <c r="JDM70" s="1448"/>
      <c r="JDN70" s="1448"/>
      <c r="JDO70" s="1448"/>
      <c r="JDP70" s="1449"/>
      <c r="JDQ70" s="1771"/>
      <c r="JDR70" s="1447"/>
      <c r="JDS70" s="1448"/>
      <c r="JDT70" s="1448"/>
      <c r="JDU70" s="1448"/>
      <c r="JDV70" s="1449"/>
      <c r="JDW70" s="1450"/>
      <c r="JDX70" s="1448"/>
      <c r="JDY70" s="1448"/>
      <c r="JDZ70" s="1448"/>
      <c r="JEA70" s="1451"/>
      <c r="JEB70" s="1447"/>
      <c r="JEC70" s="1448"/>
      <c r="JED70" s="1448"/>
      <c r="JEE70" s="1448"/>
      <c r="JEF70" s="1449"/>
      <c r="JEG70" s="1771"/>
      <c r="JEH70" s="1447"/>
      <c r="JEI70" s="1448"/>
      <c r="JEJ70" s="1448"/>
      <c r="JEK70" s="1448"/>
      <c r="JEL70" s="1449"/>
      <c r="JEM70" s="1450"/>
      <c r="JEN70" s="1448"/>
      <c r="JEO70" s="1448"/>
      <c r="JEP70" s="1448"/>
      <c r="JEQ70" s="1451"/>
      <c r="JER70" s="1447"/>
      <c r="JES70" s="1448"/>
      <c r="JET70" s="1448"/>
      <c r="JEU70" s="1448"/>
      <c r="JEV70" s="1449"/>
      <c r="JEW70" s="1771"/>
      <c r="JEX70" s="1447"/>
      <c r="JEY70" s="1448"/>
      <c r="JEZ70" s="1448"/>
      <c r="JFA70" s="1448"/>
      <c r="JFB70" s="1449"/>
      <c r="JFC70" s="1450"/>
      <c r="JFD70" s="1448"/>
      <c r="JFE70" s="1448"/>
      <c r="JFF70" s="1448"/>
      <c r="JFG70" s="1451"/>
      <c r="JFH70" s="1447"/>
      <c r="JFI70" s="1448"/>
      <c r="JFJ70" s="1448"/>
      <c r="JFK70" s="1448"/>
      <c r="JFL70" s="1449"/>
      <c r="JFM70" s="1771"/>
      <c r="JFN70" s="1447"/>
      <c r="JFO70" s="1448"/>
      <c r="JFP70" s="1448"/>
      <c r="JFQ70" s="1448"/>
      <c r="JFR70" s="1449"/>
      <c r="JFS70" s="1450"/>
      <c r="JFT70" s="1448"/>
      <c r="JFU70" s="1448"/>
      <c r="JFV70" s="1448"/>
      <c r="JFW70" s="1451"/>
      <c r="JFX70" s="1447"/>
      <c r="JFY70" s="1448"/>
      <c r="JFZ70" s="1448"/>
      <c r="JGA70" s="1448"/>
      <c r="JGB70" s="1449"/>
      <c r="JGC70" s="1771"/>
      <c r="JGD70" s="1447"/>
      <c r="JGE70" s="1448"/>
      <c r="JGF70" s="1448"/>
      <c r="JGG70" s="1448"/>
      <c r="JGH70" s="1449"/>
      <c r="JGI70" s="1450"/>
      <c r="JGJ70" s="1448"/>
      <c r="JGK70" s="1448"/>
      <c r="JGL70" s="1448"/>
      <c r="JGM70" s="1451"/>
      <c r="JGN70" s="1447"/>
      <c r="JGO70" s="1448"/>
      <c r="JGP70" s="1448"/>
      <c r="JGQ70" s="1448"/>
      <c r="JGR70" s="1449"/>
      <c r="JGS70" s="1771"/>
      <c r="JGT70" s="1447"/>
      <c r="JGU70" s="1448"/>
      <c r="JGV70" s="1448"/>
      <c r="JGW70" s="1448"/>
      <c r="JGX70" s="1449"/>
      <c r="JGY70" s="1450"/>
      <c r="JGZ70" s="1448"/>
      <c r="JHA70" s="1448"/>
      <c r="JHB70" s="1448"/>
      <c r="JHC70" s="1451"/>
      <c r="JHD70" s="1447"/>
      <c r="JHE70" s="1448"/>
      <c r="JHF70" s="1448"/>
      <c r="JHG70" s="1448"/>
      <c r="JHH70" s="1449"/>
      <c r="JHI70" s="1771"/>
      <c r="JHJ70" s="1447"/>
      <c r="JHK70" s="1448"/>
      <c r="JHL70" s="1448"/>
      <c r="JHM70" s="1448"/>
      <c r="JHN70" s="1449"/>
      <c r="JHO70" s="1450"/>
      <c r="JHP70" s="1448"/>
      <c r="JHQ70" s="1448"/>
      <c r="JHR70" s="1448"/>
      <c r="JHS70" s="1451"/>
      <c r="JHT70" s="1447"/>
      <c r="JHU70" s="1448"/>
      <c r="JHV70" s="1448"/>
      <c r="JHW70" s="1448"/>
      <c r="JHX70" s="1449"/>
      <c r="JHY70" s="1771"/>
      <c r="JHZ70" s="1447"/>
      <c r="JIA70" s="1448"/>
      <c r="JIB70" s="1448"/>
      <c r="JIC70" s="1448"/>
      <c r="JID70" s="1449"/>
      <c r="JIE70" s="1450"/>
      <c r="JIF70" s="1448"/>
      <c r="JIG70" s="1448"/>
      <c r="JIH70" s="1448"/>
      <c r="JII70" s="1451"/>
      <c r="JIJ70" s="1447"/>
      <c r="JIK70" s="1448"/>
      <c r="JIL70" s="1448"/>
      <c r="JIM70" s="1448"/>
      <c r="JIN70" s="1449"/>
      <c r="JIO70" s="1771"/>
      <c r="JIP70" s="1447"/>
      <c r="JIQ70" s="1448"/>
      <c r="JIR70" s="1448"/>
      <c r="JIS70" s="1448"/>
      <c r="JIT70" s="1449"/>
      <c r="JIU70" s="1450"/>
      <c r="JIV70" s="1448"/>
      <c r="JIW70" s="1448"/>
      <c r="JIX70" s="1448"/>
      <c r="JIY70" s="1451"/>
      <c r="JIZ70" s="1447"/>
      <c r="JJA70" s="1448"/>
      <c r="JJB70" s="1448"/>
      <c r="JJC70" s="1448"/>
      <c r="JJD70" s="1449"/>
      <c r="JJE70" s="1771"/>
      <c r="JJF70" s="1447"/>
      <c r="JJG70" s="1448"/>
      <c r="JJH70" s="1448"/>
      <c r="JJI70" s="1448"/>
      <c r="JJJ70" s="1449"/>
      <c r="JJK70" s="1450"/>
      <c r="JJL70" s="1448"/>
      <c r="JJM70" s="1448"/>
      <c r="JJN70" s="1448"/>
      <c r="JJO70" s="1451"/>
      <c r="JJP70" s="1447"/>
      <c r="JJQ70" s="1448"/>
      <c r="JJR70" s="1448"/>
      <c r="JJS70" s="1448"/>
      <c r="JJT70" s="1449"/>
      <c r="JJU70" s="1771"/>
      <c r="JJV70" s="1447"/>
      <c r="JJW70" s="1448"/>
      <c r="JJX70" s="1448"/>
      <c r="JJY70" s="1448"/>
      <c r="JJZ70" s="1449"/>
      <c r="JKA70" s="1450"/>
      <c r="JKB70" s="1448"/>
      <c r="JKC70" s="1448"/>
      <c r="JKD70" s="1448"/>
      <c r="JKE70" s="1451"/>
      <c r="JKF70" s="1447"/>
      <c r="JKG70" s="1448"/>
      <c r="JKH70" s="1448"/>
      <c r="JKI70" s="1448"/>
      <c r="JKJ70" s="1449"/>
      <c r="JKK70" s="1771"/>
      <c r="JKL70" s="1447"/>
      <c r="JKM70" s="1448"/>
      <c r="JKN70" s="1448"/>
      <c r="JKO70" s="1448"/>
      <c r="JKP70" s="1449"/>
      <c r="JKQ70" s="1450"/>
      <c r="JKR70" s="1448"/>
      <c r="JKS70" s="1448"/>
      <c r="JKT70" s="1448"/>
      <c r="JKU70" s="1451"/>
      <c r="JKV70" s="1447"/>
      <c r="JKW70" s="1448"/>
      <c r="JKX70" s="1448"/>
      <c r="JKY70" s="1448"/>
      <c r="JKZ70" s="1449"/>
      <c r="JLA70" s="1771"/>
      <c r="JLB70" s="1447"/>
      <c r="JLC70" s="1448"/>
      <c r="JLD70" s="1448"/>
      <c r="JLE70" s="1448"/>
      <c r="JLF70" s="1449"/>
      <c r="JLG70" s="1450"/>
      <c r="JLH70" s="1448"/>
      <c r="JLI70" s="1448"/>
      <c r="JLJ70" s="1448"/>
      <c r="JLK70" s="1451"/>
      <c r="JLL70" s="1447"/>
      <c r="JLM70" s="1448"/>
      <c r="JLN70" s="1448"/>
      <c r="JLO70" s="1448"/>
      <c r="JLP70" s="1449"/>
      <c r="JLQ70" s="1771"/>
      <c r="JLR70" s="1447"/>
      <c r="JLS70" s="1448"/>
      <c r="JLT70" s="1448"/>
      <c r="JLU70" s="1448"/>
      <c r="JLV70" s="1449"/>
      <c r="JLW70" s="1450"/>
      <c r="JLX70" s="1448"/>
      <c r="JLY70" s="1448"/>
      <c r="JLZ70" s="1448"/>
      <c r="JMA70" s="1451"/>
      <c r="JMB70" s="1447"/>
      <c r="JMC70" s="1448"/>
      <c r="JMD70" s="1448"/>
      <c r="JME70" s="1448"/>
      <c r="JMF70" s="1449"/>
      <c r="JMG70" s="1771"/>
      <c r="JMH70" s="1447"/>
      <c r="JMI70" s="1448"/>
      <c r="JMJ70" s="1448"/>
      <c r="JMK70" s="1448"/>
      <c r="JML70" s="1449"/>
      <c r="JMM70" s="1450"/>
      <c r="JMN70" s="1448"/>
      <c r="JMO70" s="1448"/>
      <c r="JMP70" s="1448"/>
      <c r="JMQ70" s="1451"/>
      <c r="JMR70" s="1447"/>
      <c r="JMS70" s="1448"/>
      <c r="JMT70" s="1448"/>
      <c r="JMU70" s="1448"/>
      <c r="JMV70" s="1449"/>
      <c r="JMW70" s="1771"/>
      <c r="JMX70" s="1447"/>
      <c r="JMY70" s="1448"/>
      <c r="JMZ70" s="1448"/>
      <c r="JNA70" s="1448"/>
      <c r="JNB70" s="1449"/>
      <c r="JNC70" s="1450"/>
      <c r="JND70" s="1448"/>
      <c r="JNE70" s="1448"/>
      <c r="JNF70" s="1448"/>
      <c r="JNG70" s="1451"/>
      <c r="JNH70" s="1447"/>
      <c r="JNI70" s="1448"/>
      <c r="JNJ70" s="1448"/>
      <c r="JNK70" s="1448"/>
      <c r="JNL70" s="1449"/>
      <c r="JNM70" s="1771"/>
      <c r="JNN70" s="1447"/>
      <c r="JNO70" s="1448"/>
      <c r="JNP70" s="1448"/>
      <c r="JNQ70" s="1448"/>
      <c r="JNR70" s="1449"/>
      <c r="JNS70" s="1450"/>
      <c r="JNT70" s="1448"/>
      <c r="JNU70" s="1448"/>
      <c r="JNV70" s="1448"/>
      <c r="JNW70" s="1451"/>
      <c r="JNX70" s="1447"/>
      <c r="JNY70" s="1448"/>
      <c r="JNZ70" s="1448"/>
      <c r="JOA70" s="1448"/>
      <c r="JOB70" s="1449"/>
      <c r="JOC70" s="1771"/>
      <c r="JOD70" s="1447"/>
      <c r="JOE70" s="1448"/>
      <c r="JOF70" s="1448"/>
      <c r="JOG70" s="1448"/>
      <c r="JOH70" s="1449"/>
      <c r="JOI70" s="1450"/>
      <c r="JOJ70" s="1448"/>
      <c r="JOK70" s="1448"/>
      <c r="JOL70" s="1448"/>
      <c r="JOM70" s="1451"/>
      <c r="JON70" s="1447"/>
      <c r="JOO70" s="1448"/>
      <c r="JOP70" s="1448"/>
      <c r="JOQ70" s="1448"/>
      <c r="JOR70" s="1449"/>
      <c r="JOS70" s="1771"/>
      <c r="JOT70" s="1447"/>
      <c r="JOU70" s="1448"/>
      <c r="JOV70" s="1448"/>
      <c r="JOW70" s="1448"/>
      <c r="JOX70" s="1449"/>
      <c r="JOY70" s="1450"/>
      <c r="JOZ70" s="1448"/>
      <c r="JPA70" s="1448"/>
      <c r="JPB70" s="1448"/>
      <c r="JPC70" s="1451"/>
      <c r="JPD70" s="1447"/>
      <c r="JPE70" s="1448"/>
      <c r="JPF70" s="1448"/>
      <c r="JPG70" s="1448"/>
      <c r="JPH70" s="1449"/>
      <c r="JPI70" s="1771"/>
      <c r="JPJ70" s="1447"/>
      <c r="JPK70" s="1448"/>
      <c r="JPL70" s="1448"/>
      <c r="JPM70" s="1448"/>
      <c r="JPN70" s="1449"/>
      <c r="JPO70" s="1450"/>
      <c r="JPP70" s="1448"/>
      <c r="JPQ70" s="1448"/>
      <c r="JPR70" s="1448"/>
      <c r="JPS70" s="1451"/>
      <c r="JPT70" s="1447"/>
      <c r="JPU70" s="1448"/>
      <c r="JPV70" s="1448"/>
      <c r="JPW70" s="1448"/>
      <c r="JPX70" s="1449"/>
      <c r="JPY70" s="1771"/>
      <c r="JPZ70" s="1447"/>
      <c r="JQA70" s="1448"/>
      <c r="JQB70" s="1448"/>
      <c r="JQC70" s="1448"/>
      <c r="JQD70" s="1449"/>
      <c r="JQE70" s="1450"/>
      <c r="JQF70" s="1448"/>
      <c r="JQG70" s="1448"/>
      <c r="JQH70" s="1448"/>
      <c r="JQI70" s="1451"/>
      <c r="JQJ70" s="1447"/>
      <c r="JQK70" s="1448"/>
      <c r="JQL70" s="1448"/>
      <c r="JQM70" s="1448"/>
      <c r="JQN70" s="1449"/>
      <c r="JQO70" s="1771"/>
      <c r="JQP70" s="1447"/>
      <c r="JQQ70" s="1448"/>
      <c r="JQR70" s="1448"/>
      <c r="JQS70" s="1448"/>
      <c r="JQT70" s="1449"/>
      <c r="JQU70" s="1450"/>
      <c r="JQV70" s="1448"/>
      <c r="JQW70" s="1448"/>
      <c r="JQX70" s="1448"/>
      <c r="JQY70" s="1451"/>
      <c r="JQZ70" s="1447"/>
      <c r="JRA70" s="1448"/>
      <c r="JRB70" s="1448"/>
      <c r="JRC70" s="1448"/>
      <c r="JRD70" s="1449"/>
      <c r="JRE70" s="1771"/>
      <c r="JRF70" s="1447"/>
      <c r="JRG70" s="1448"/>
      <c r="JRH70" s="1448"/>
      <c r="JRI70" s="1448"/>
      <c r="JRJ70" s="1449"/>
      <c r="JRK70" s="1450"/>
      <c r="JRL70" s="1448"/>
      <c r="JRM70" s="1448"/>
      <c r="JRN70" s="1448"/>
      <c r="JRO70" s="1451"/>
      <c r="JRP70" s="1447"/>
      <c r="JRQ70" s="1448"/>
      <c r="JRR70" s="1448"/>
      <c r="JRS70" s="1448"/>
      <c r="JRT70" s="1449"/>
      <c r="JRU70" s="1771"/>
      <c r="JRV70" s="1447"/>
      <c r="JRW70" s="1448"/>
      <c r="JRX70" s="1448"/>
      <c r="JRY70" s="1448"/>
      <c r="JRZ70" s="1449"/>
      <c r="JSA70" s="1450"/>
      <c r="JSB70" s="1448"/>
      <c r="JSC70" s="1448"/>
      <c r="JSD70" s="1448"/>
      <c r="JSE70" s="1451"/>
      <c r="JSF70" s="1447"/>
      <c r="JSG70" s="1448"/>
      <c r="JSH70" s="1448"/>
      <c r="JSI70" s="1448"/>
      <c r="JSJ70" s="1449"/>
      <c r="JSK70" s="1771"/>
      <c r="JSL70" s="1447"/>
      <c r="JSM70" s="1448"/>
      <c r="JSN70" s="1448"/>
      <c r="JSO70" s="1448"/>
      <c r="JSP70" s="1449"/>
      <c r="JSQ70" s="1450"/>
      <c r="JSR70" s="1448"/>
      <c r="JSS70" s="1448"/>
      <c r="JST70" s="1448"/>
      <c r="JSU70" s="1451"/>
      <c r="JSV70" s="1447"/>
      <c r="JSW70" s="1448"/>
      <c r="JSX70" s="1448"/>
      <c r="JSY70" s="1448"/>
      <c r="JSZ70" s="1449"/>
      <c r="JTA70" s="1771"/>
      <c r="JTB70" s="1447"/>
      <c r="JTC70" s="1448"/>
      <c r="JTD70" s="1448"/>
      <c r="JTE70" s="1448"/>
      <c r="JTF70" s="1449"/>
      <c r="JTG70" s="1450"/>
      <c r="JTH70" s="1448"/>
      <c r="JTI70" s="1448"/>
      <c r="JTJ70" s="1448"/>
      <c r="JTK70" s="1451"/>
      <c r="JTL70" s="1447"/>
      <c r="JTM70" s="1448"/>
      <c r="JTN70" s="1448"/>
      <c r="JTO70" s="1448"/>
      <c r="JTP70" s="1449"/>
      <c r="JTQ70" s="1771"/>
      <c r="JTR70" s="1447"/>
      <c r="JTS70" s="1448"/>
      <c r="JTT70" s="1448"/>
      <c r="JTU70" s="1448"/>
      <c r="JTV70" s="1449"/>
      <c r="JTW70" s="1450"/>
      <c r="JTX70" s="1448"/>
      <c r="JTY70" s="1448"/>
      <c r="JTZ70" s="1448"/>
      <c r="JUA70" s="1451"/>
      <c r="JUB70" s="1447"/>
      <c r="JUC70" s="1448"/>
      <c r="JUD70" s="1448"/>
      <c r="JUE70" s="1448"/>
      <c r="JUF70" s="1449"/>
      <c r="JUG70" s="1771"/>
      <c r="JUH70" s="1447"/>
      <c r="JUI70" s="1448"/>
      <c r="JUJ70" s="1448"/>
      <c r="JUK70" s="1448"/>
      <c r="JUL70" s="1449"/>
      <c r="JUM70" s="1450"/>
      <c r="JUN70" s="1448"/>
      <c r="JUO70" s="1448"/>
      <c r="JUP70" s="1448"/>
      <c r="JUQ70" s="1451"/>
      <c r="JUR70" s="1447"/>
      <c r="JUS70" s="1448"/>
      <c r="JUT70" s="1448"/>
      <c r="JUU70" s="1448"/>
      <c r="JUV70" s="1449"/>
      <c r="JUW70" s="1771"/>
      <c r="JUX70" s="1447"/>
      <c r="JUY70" s="1448"/>
      <c r="JUZ70" s="1448"/>
      <c r="JVA70" s="1448"/>
      <c r="JVB70" s="1449"/>
      <c r="JVC70" s="1450"/>
      <c r="JVD70" s="1448"/>
      <c r="JVE70" s="1448"/>
      <c r="JVF70" s="1448"/>
      <c r="JVG70" s="1451"/>
      <c r="JVH70" s="1447"/>
      <c r="JVI70" s="1448"/>
      <c r="JVJ70" s="1448"/>
      <c r="JVK70" s="1448"/>
      <c r="JVL70" s="1449"/>
      <c r="JVM70" s="1771"/>
      <c r="JVN70" s="1447"/>
      <c r="JVO70" s="1448"/>
      <c r="JVP70" s="1448"/>
      <c r="JVQ70" s="1448"/>
      <c r="JVR70" s="1449"/>
      <c r="JVS70" s="1450"/>
      <c r="JVT70" s="1448"/>
      <c r="JVU70" s="1448"/>
      <c r="JVV70" s="1448"/>
      <c r="JVW70" s="1451"/>
      <c r="JVX70" s="1447"/>
      <c r="JVY70" s="1448"/>
      <c r="JVZ70" s="1448"/>
      <c r="JWA70" s="1448"/>
      <c r="JWB70" s="1449"/>
      <c r="JWC70" s="1771"/>
      <c r="JWD70" s="1447"/>
      <c r="JWE70" s="1448"/>
      <c r="JWF70" s="1448"/>
      <c r="JWG70" s="1448"/>
      <c r="JWH70" s="1449"/>
      <c r="JWI70" s="1450"/>
      <c r="JWJ70" s="1448"/>
      <c r="JWK70" s="1448"/>
      <c r="JWL70" s="1448"/>
      <c r="JWM70" s="1451"/>
      <c r="JWN70" s="1447"/>
      <c r="JWO70" s="1448"/>
      <c r="JWP70" s="1448"/>
      <c r="JWQ70" s="1448"/>
      <c r="JWR70" s="1449"/>
      <c r="JWS70" s="1771"/>
      <c r="JWT70" s="1447"/>
      <c r="JWU70" s="1448"/>
      <c r="JWV70" s="1448"/>
      <c r="JWW70" s="1448"/>
      <c r="JWX70" s="1449"/>
      <c r="JWY70" s="1450"/>
      <c r="JWZ70" s="1448"/>
      <c r="JXA70" s="1448"/>
      <c r="JXB70" s="1448"/>
      <c r="JXC70" s="1451"/>
      <c r="JXD70" s="1447"/>
      <c r="JXE70" s="1448"/>
      <c r="JXF70" s="1448"/>
      <c r="JXG70" s="1448"/>
      <c r="JXH70" s="1449"/>
      <c r="JXI70" s="1771"/>
      <c r="JXJ70" s="1447"/>
      <c r="JXK70" s="1448"/>
      <c r="JXL70" s="1448"/>
      <c r="JXM70" s="1448"/>
      <c r="JXN70" s="1449"/>
      <c r="JXO70" s="1450"/>
      <c r="JXP70" s="1448"/>
      <c r="JXQ70" s="1448"/>
      <c r="JXR70" s="1448"/>
      <c r="JXS70" s="1451"/>
      <c r="JXT70" s="1447"/>
      <c r="JXU70" s="1448"/>
      <c r="JXV70" s="1448"/>
      <c r="JXW70" s="1448"/>
      <c r="JXX70" s="1449"/>
      <c r="JXY70" s="1771"/>
      <c r="JXZ70" s="1447"/>
      <c r="JYA70" s="1448"/>
      <c r="JYB70" s="1448"/>
      <c r="JYC70" s="1448"/>
      <c r="JYD70" s="1449"/>
      <c r="JYE70" s="1450"/>
      <c r="JYF70" s="1448"/>
      <c r="JYG70" s="1448"/>
      <c r="JYH70" s="1448"/>
      <c r="JYI70" s="1451"/>
      <c r="JYJ70" s="1447"/>
      <c r="JYK70" s="1448"/>
      <c r="JYL70" s="1448"/>
      <c r="JYM70" s="1448"/>
      <c r="JYN70" s="1449"/>
      <c r="JYO70" s="1771"/>
      <c r="JYP70" s="1447"/>
      <c r="JYQ70" s="1448"/>
      <c r="JYR70" s="1448"/>
      <c r="JYS70" s="1448"/>
      <c r="JYT70" s="1449"/>
      <c r="JYU70" s="1450"/>
      <c r="JYV70" s="1448"/>
      <c r="JYW70" s="1448"/>
      <c r="JYX70" s="1448"/>
      <c r="JYY70" s="1451"/>
      <c r="JYZ70" s="1447"/>
      <c r="JZA70" s="1448"/>
      <c r="JZB70" s="1448"/>
      <c r="JZC70" s="1448"/>
      <c r="JZD70" s="1449"/>
      <c r="JZE70" s="1771"/>
      <c r="JZF70" s="1447"/>
      <c r="JZG70" s="1448"/>
      <c r="JZH70" s="1448"/>
      <c r="JZI70" s="1448"/>
      <c r="JZJ70" s="1449"/>
      <c r="JZK70" s="1450"/>
      <c r="JZL70" s="1448"/>
      <c r="JZM70" s="1448"/>
      <c r="JZN70" s="1448"/>
      <c r="JZO70" s="1451"/>
      <c r="JZP70" s="1447"/>
      <c r="JZQ70" s="1448"/>
      <c r="JZR70" s="1448"/>
      <c r="JZS70" s="1448"/>
      <c r="JZT70" s="1449"/>
      <c r="JZU70" s="1771"/>
      <c r="JZV70" s="1447"/>
      <c r="JZW70" s="1448"/>
      <c r="JZX70" s="1448"/>
      <c r="JZY70" s="1448"/>
      <c r="JZZ70" s="1449"/>
      <c r="KAA70" s="1450"/>
      <c r="KAB70" s="1448"/>
      <c r="KAC70" s="1448"/>
      <c r="KAD70" s="1448"/>
      <c r="KAE70" s="1451"/>
      <c r="KAF70" s="1447"/>
      <c r="KAG70" s="1448"/>
      <c r="KAH70" s="1448"/>
      <c r="KAI70" s="1448"/>
      <c r="KAJ70" s="1449"/>
      <c r="KAK70" s="1771"/>
      <c r="KAL70" s="1447"/>
      <c r="KAM70" s="1448"/>
      <c r="KAN70" s="1448"/>
      <c r="KAO70" s="1448"/>
      <c r="KAP70" s="1449"/>
      <c r="KAQ70" s="1450"/>
      <c r="KAR70" s="1448"/>
      <c r="KAS70" s="1448"/>
      <c r="KAT70" s="1448"/>
      <c r="KAU70" s="1451"/>
      <c r="KAV70" s="1447"/>
      <c r="KAW70" s="1448"/>
      <c r="KAX70" s="1448"/>
      <c r="KAY70" s="1448"/>
      <c r="KAZ70" s="1449"/>
      <c r="KBA70" s="1771"/>
      <c r="KBB70" s="1447"/>
      <c r="KBC70" s="1448"/>
      <c r="KBD70" s="1448"/>
      <c r="KBE70" s="1448"/>
      <c r="KBF70" s="1449"/>
      <c r="KBG70" s="1450"/>
      <c r="KBH70" s="1448"/>
      <c r="KBI70" s="1448"/>
      <c r="KBJ70" s="1448"/>
      <c r="KBK70" s="1451"/>
      <c r="KBL70" s="1447"/>
      <c r="KBM70" s="1448"/>
      <c r="KBN70" s="1448"/>
      <c r="KBO70" s="1448"/>
      <c r="KBP70" s="1449"/>
      <c r="KBQ70" s="1771"/>
      <c r="KBR70" s="1447"/>
      <c r="KBS70" s="1448"/>
      <c r="KBT70" s="1448"/>
      <c r="KBU70" s="1448"/>
      <c r="KBV70" s="1449"/>
      <c r="KBW70" s="1450"/>
      <c r="KBX70" s="1448"/>
      <c r="KBY70" s="1448"/>
      <c r="KBZ70" s="1448"/>
      <c r="KCA70" s="1451"/>
      <c r="KCB70" s="1447"/>
      <c r="KCC70" s="1448"/>
      <c r="KCD70" s="1448"/>
      <c r="KCE70" s="1448"/>
      <c r="KCF70" s="1449"/>
      <c r="KCG70" s="1771"/>
      <c r="KCH70" s="1447"/>
      <c r="KCI70" s="1448"/>
      <c r="KCJ70" s="1448"/>
      <c r="KCK70" s="1448"/>
      <c r="KCL70" s="1449"/>
      <c r="KCM70" s="1450"/>
      <c r="KCN70" s="1448"/>
      <c r="KCO70" s="1448"/>
      <c r="KCP70" s="1448"/>
      <c r="KCQ70" s="1451"/>
      <c r="KCR70" s="1447"/>
      <c r="KCS70" s="1448"/>
      <c r="KCT70" s="1448"/>
      <c r="KCU70" s="1448"/>
      <c r="KCV70" s="1449"/>
      <c r="KCW70" s="1771"/>
      <c r="KCX70" s="1447"/>
      <c r="KCY70" s="1448"/>
      <c r="KCZ70" s="1448"/>
      <c r="KDA70" s="1448"/>
      <c r="KDB70" s="1449"/>
      <c r="KDC70" s="1450"/>
      <c r="KDD70" s="1448"/>
      <c r="KDE70" s="1448"/>
      <c r="KDF70" s="1448"/>
      <c r="KDG70" s="1451"/>
      <c r="KDH70" s="1447"/>
      <c r="KDI70" s="1448"/>
      <c r="KDJ70" s="1448"/>
      <c r="KDK70" s="1448"/>
      <c r="KDL70" s="1449"/>
      <c r="KDM70" s="1771"/>
      <c r="KDN70" s="1447"/>
      <c r="KDO70" s="1448"/>
      <c r="KDP70" s="1448"/>
      <c r="KDQ70" s="1448"/>
      <c r="KDR70" s="1449"/>
      <c r="KDS70" s="1450"/>
      <c r="KDT70" s="1448"/>
      <c r="KDU70" s="1448"/>
      <c r="KDV70" s="1448"/>
      <c r="KDW70" s="1451"/>
      <c r="KDX70" s="1447"/>
      <c r="KDY70" s="1448"/>
      <c r="KDZ70" s="1448"/>
      <c r="KEA70" s="1448"/>
      <c r="KEB70" s="1449"/>
      <c r="KEC70" s="1771"/>
      <c r="KED70" s="1447"/>
      <c r="KEE70" s="1448"/>
      <c r="KEF70" s="1448"/>
      <c r="KEG70" s="1448"/>
      <c r="KEH70" s="1449"/>
      <c r="KEI70" s="1450"/>
      <c r="KEJ70" s="1448"/>
      <c r="KEK70" s="1448"/>
      <c r="KEL70" s="1448"/>
      <c r="KEM70" s="1451"/>
      <c r="KEN70" s="1447"/>
      <c r="KEO70" s="1448"/>
      <c r="KEP70" s="1448"/>
      <c r="KEQ70" s="1448"/>
      <c r="KER70" s="1449"/>
      <c r="KES70" s="1771"/>
      <c r="KET70" s="1447"/>
      <c r="KEU70" s="1448"/>
      <c r="KEV70" s="1448"/>
      <c r="KEW70" s="1448"/>
      <c r="KEX70" s="1449"/>
      <c r="KEY70" s="1450"/>
      <c r="KEZ70" s="1448"/>
      <c r="KFA70" s="1448"/>
      <c r="KFB70" s="1448"/>
      <c r="KFC70" s="1451"/>
      <c r="KFD70" s="1447"/>
      <c r="KFE70" s="1448"/>
      <c r="KFF70" s="1448"/>
      <c r="KFG70" s="1448"/>
      <c r="KFH70" s="1449"/>
      <c r="KFI70" s="1771"/>
      <c r="KFJ70" s="1447"/>
      <c r="KFK70" s="1448"/>
      <c r="KFL70" s="1448"/>
      <c r="KFM70" s="1448"/>
      <c r="KFN70" s="1449"/>
      <c r="KFO70" s="1450"/>
      <c r="KFP70" s="1448"/>
      <c r="KFQ70" s="1448"/>
      <c r="KFR70" s="1448"/>
      <c r="KFS70" s="1451"/>
      <c r="KFT70" s="1447"/>
      <c r="KFU70" s="1448"/>
      <c r="KFV70" s="1448"/>
      <c r="KFW70" s="1448"/>
      <c r="KFX70" s="1449"/>
      <c r="KFY70" s="1771"/>
      <c r="KFZ70" s="1447"/>
      <c r="KGA70" s="1448"/>
      <c r="KGB70" s="1448"/>
      <c r="KGC70" s="1448"/>
      <c r="KGD70" s="1449"/>
      <c r="KGE70" s="1450"/>
      <c r="KGF70" s="1448"/>
      <c r="KGG70" s="1448"/>
      <c r="KGH70" s="1448"/>
      <c r="KGI70" s="1451"/>
      <c r="KGJ70" s="1447"/>
      <c r="KGK70" s="1448"/>
      <c r="KGL70" s="1448"/>
      <c r="KGM70" s="1448"/>
      <c r="KGN70" s="1449"/>
      <c r="KGO70" s="1771"/>
      <c r="KGP70" s="1447"/>
      <c r="KGQ70" s="1448"/>
      <c r="KGR70" s="1448"/>
      <c r="KGS70" s="1448"/>
      <c r="KGT70" s="1449"/>
      <c r="KGU70" s="1450"/>
      <c r="KGV70" s="1448"/>
      <c r="KGW70" s="1448"/>
      <c r="KGX70" s="1448"/>
      <c r="KGY70" s="1451"/>
      <c r="KGZ70" s="1447"/>
      <c r="KHA70" s="1448"/>
      <c r="KHB70" s="1448"/>
      <c r="KHC70" s="1448"/>
      <c r="KHD70" s="1449"/>
      <c r="KHE70" s="1771"/>
      <c r="KHF70" s="1447"/>
      <c r="KHG70" s="1448"/>
      <c r="KHH70" s="1448"/>
      <c r="KHI70" s="1448"/>
      <c r="KHJ70" s="1449"/>
      <c r="KHK70" s="1450"/>
      <c r="KHL70" s="1448"/>
      <c r="KHM70" s="1448"/>
      <c r="KHN70" s="1448"/>
      <c r="KHO70" s="1451"/>
      <c r="KHP70" s="1447"/>
      <c r="KHQ70" s="1448"/>
      <c r="KHR70" s="1448"/>
      <c r="KHS70" s="1448"/>
      <c r="KHT70" s="1449"/>
      <c r="KHU70" s="1771"/>
      <c r="KHV70" s="1447"/>
      <c r="KHW70" s="1448"/>
      <c r="KHX70" s="1448"/>
      <c r="KHY70" s="1448"/>
      <c r="KHZ70" s="1449"/>
      <c r="KIA70" s="1450"/>
      <c r="KIB70" s="1448"/>
      <c r="KIC70" s="1448"/>
      <c r="KID70" s="1448"/>
      <c r="KIE70" s="1451"/>
      <c r="KIF70" s="1447"/>
      <c r="KIG70" s="1448"/>
      <c r="KIH70" s="1448"/>
      <c r="KII70" s="1448"/>
      <c r="KIJ70" s="1449"/>
      <c r="KIK70" s="1771"/>
      <c r="KIL70" s="1447"/>
      <c r="KIM70" s="1448"/>
      <c r="KIN70" s="1448"/>
      <c r="KIO70" s="1448"/>
      <c r="KIP70" s="1449"/>
      <c r="KIQ70" s="1450"/>
      <c r="KIR70" s="1448"/>
      <c r="KIS70" s="1448"/>
      <c r="KIT70" s="1448"/>
      <c r="KIU70" s="1451"/>
      <c r="KIV70" s="1447"/>
      <c r="KIW70" s="1448"/>
      <c r="KIX70" s="1448"/>
      <c r="KIY70" s="1448"/>
      <c r="KIZ70" s="1449"/>
      <c r="KJA70" s="1771"/>
      <c r="KJB70" s="1447"/>
      <c r="KJC70" s="1448"/>
      <c r="KJD70" s="1448"/>
      <c r="KJE70" s="1448"/>
      <c r="KJF70" s="1449"/>
      <c r="KJG70" s="1450"/>
      <c r="KJH70" s="1448"/>
      <c r="KJI70" s="1448"/>
      <c r="KJJ70" s="1448"/>
      <c r="KJK70" s="1451"/>
      <c r="KJL70" s="1447"/>
      <c r="KJM70" s="1448"/>
      <c r="KJN70" s="1448"/>
      <c r="KJO70" s="1448"/>
      <c r="KJP70" s="1449"/>
      <c r="KJQ70" s="1771"/>
      <c r="KJR70" s="1447"/>
      <c r="KJS70" s="1448"/>
      <c r="KJT70" s="1448"/>
      <c r="KJU70" s="1448"/>
      <c r="KJV70" s="1449"/>
      <c r="KJW70" s="1450"/>
      <c r="KJX70" s="1448"/>
      <c r="KJY70" s="1448"/>
      <c r="KJZ70" s="1448"/>
      <c r="KKA70" s="1451"/>
      <c r="KKB70" s="1447"/>
      <c r="KKC70" s="1448"/>
      <c r="KKD70" s="1448"/>
      <c r="KKE70" s="1448"/>
      <c r="KKF70" s="1449"/>
      <c r="KKG70" s="1771"/>
      <c r="KKH70" s="1447"/>
      <c r="KKI70" s="1448"/>
      <c r="KKJ70" s="1448"/>
      <c r="KKK70" s="1448"/>
      <c r="KKL70" s="1449"/>
      <c r="KKM70" s="1450"/>
      <c r="KKN70" s="1448"/>
      <c r="KKO70" s="1448"/>
      <c r="KKP70" s="1448"/>
      <c r="KKQ70" s="1451"/>
      <c r="KKR70" s="1447"/>
      <c r="KKS70" s="1448"/>
      <c r="KKT70" s="1448"/>
      <c r="KKU70" s="1448"/>
      <c r="KKV70" s="1449"/>
      <c r="KKW70" s="1771"/>
      <c r="KKX70" s="1447"/>
      <c r="KKY70" s="1448"/>
      <c r="KKZ70" s="1448"/>
      <c r="KLA70" s="1448"/>
      <c r="KLB70" s="1449"/>
      <c r="KLC70" s="1450"/>
      <c r="KLD70" s="1448"/>
      <c r="KLE70" s="1448"/>
      <c r="KLF70" s="1448"/>
      <c r="KLG70" s="1451"/>
      <c r="KLH70" s="1447"/>
      <c r="KLI70" s="1448"/>
      <c r="KLJ70" s="1448"/>
      <c r="KLK70" s="1448"/>
      <c r="KLL70" s="1449"/>
      <c r="KLM70" s="1771"/>
      <c r="KLN70" s="1447"/>
      <c r="KLO70" s="1448"/>
      <c r="KLP70" s="1448"/>
      <c r="KLQ70" s="1448"/>
      <c r="KLR70" s="1449"/>
      <c r="KLS70" s="1450"/>
      <c r="KLT70" s="1448"/>
      <c r="KLU70" s="1448"/>
      <c r="KLV70" s="1448"/>
      <c r="KLW70" s="1451"/>
      <c r="KLX70" s="1447"/>
      <c r="KLY70" s="1448"/>
      <c r="KLZ70" s="1448"/>
      <c r="KMA70" s="1448"/>
      <c r="KMB70" s="1449"/>
      <c r="KMC70" s="1771"/>
      <c r="KMD70" s="1447"/>
      <c r="KME70" s="1448"/>
      <c r="KMF70" s="1448"/>
      <c r="KMG70" s="1448"/>
      <c r="KMH70" s="1449"/>
      <c r="KMI70" s="1450"/>
      <c r="KMJ70" s="1448"/>
      <c r="KMK70" s="1448"/>
      <c r="KML70" s="1448"/>
      <c r="KMM70" s="1451"/>
      <c r="KMN70" s="1447"/>
      <c r="KMO70" s="1448"/>
      <c r="KMP70" s="1448"/>
      <c r="KMQ70" s="1448"/>
      <c r="KMR70" s="1449"/>
      <c r="KMS70" s="1771"/>
      <c r="KMT70" s="1447"/>
      <c r="KMU70" s="1448"/>
      <c r="KMV70" s="1448"/>
      <c r="KMW70" s="1448"/>
      <c r="KMX70" s="1449"/>
      <c r="KMY70" s="1450"/>
      <c r="KMZ70" s="1448"/>
      <c r="KNA70" s="1448"/>
      <c r="KNB70" s="1448"/>
      <c r="KNC70" s="1451"/>
      <c r="KND70" s="1447"/>
      <c r="KNE70" s="1448"/>
      <c r="KNF70" s="1448"/>
      <c r="KNG70" s="1448"/>
      <c r="KNH70" s="1449"/>
      <c r="KNI70" s="1771"/>
      <c r="KNJ70" s="1447"/>
      <c r="KNK70" s="1448"/>
      <c r="KNL70" s="1448"/>
      <c r="KNM70" s="1448"/>
      <c r="KNN70" s="1449"/>
      <c r="KNO70" s="1450"/>
      <c r="KNP70" s="1448"/>
      <c r="KNQ70" s="1448"/>
      <c r="KNR70" s="1448"/>
      <c r="KNS70" s="1451"/>
      <c r="KNT70" s="1447"/>
      <c r="KNU70" s="1448"/>
      <c r="KNV70" s="1448"/>
      <c r="KNW70" s="1448"/>
      <c r="KNX70" s="1449"/>
      <c r="KNY70" s="1771"/>
      <c r="KNZ70" s="1447"/>
      <c r="KOA70" s="1448"/>
      <c r="KOB70" s="1448"/>
      <c r="KOC70" s="1448"/>
      <c r="KOD70" s="1449"/>
      <c r="KOE70" s="1450"/>
      <c r="KOF70" s="1448"/>
      <c r="KOG70" s="1448"/>
      <c r="KOH70" s="1448"/>
      <c r="KOI70" s="1451"/>
      <c r="KOJ70" s="1447"/>
      <c r="KOK70" s="1448"/>
      <c r="KOL70" s="1448"/>
      <c r="KOM70" s="1448"/>
      <c r="KON70" s="1449"/>
      <c r="KOO70" s="1771"/>
      <c r="KOP70" s="1447"/>
      <c r="KOQ70" s="1448"/>
      <c r="KOR70" s="1448"/>
      <c r="KOS70" s="1448"/>
      <c r="KOT70" s="1449"/>
      <c r="KOU70" s="1450"/>
      <c r="KOV70" s="1448"/>
      <c r="KOW70" s="1448"/>
      <c r="KOX70" s="1448"/>
      <c r="KOY70" s="1451"/>
      <c r="KOZ70" s="1447"/>
      <c r="KPA70" s="1448"/>
      <c r="KPB70" s="1448"/>
      <c r="KPC70" s="1448"/>
      <c r="KPD70" s="1449"/>
      <c r="KPE70" s="1771"/>
      <c r="KPF70" s="1447"/>
      <c r="KPG70" s="1448"/>
      <c r="KPH70" s="1448"/>
      <c r="KPI70" s="1448"/>
      <c r="KPJ70" s="1449"/>
      <c r="KPK70" s="1450"/>
      <c r="KPL70" s="1448"/>
      <c r="KPM70" s="1448"/>
      <c r="KPN70" s="1448"/>
      <c r="KPO70" s="1451"/>
      <c r="KPP70" s="1447"/>
      <c r="KPQ70" s="1448"/>
      <c r="KPR70" s="1448"/>
      <c r="KPS70" s="1448"/>
      <c r="KPT70" s="1449"/>
      <c r="KPU70" s="1771"/>
      <c r="KPV70" s="1447"/>
      <c r="KPW70" s="1448"/>
      <c r="KPX70" s="1448"/>
      <c r="KPY70" s="1448"/>
      <c r="KPZ70" s="1449"/>
      <c r="KQA70" s="1450"/>
      <c r="KQB70" s="1448"/>
      <c r="KQC70" s="1448"/>
      <c r="KQD70" s="1448"/>
      <c r="KQE70" s="1451"/>
      <c r="KQF70" s="1447"/>
      <c r="KQG70" s="1448"/>
      <c r="KQH70" s="1448"/>
      <c r="KQI70" s="1448"/>
      <c r="KQJ70" s="1449"/>
      <c r="KQK70" s="1771"/>
      <c r="KQL70" s="1447"/>
      <c r="KQM70" s="1448"/>
      <c r="KQN70" s="1448"/>
      <c r="KQO70" s="1448"/>
      <c r="KQP70" s="1449"/>
      <c r="KQQ70" s="1450"/>
      <c r="KQR70" s="1448"/>
      <c r="KQS70" s="1448"/>
      <c r="KQT70" s="1448"/>
      <c r="KQU70" s="1451"/>
      <c r="KQV70" s="1447"/>
      <c r="KQW70" s="1448"/>
      <c r="KQX70" s="1448"/>
      <c r="KQY70" s="1448"/>
      <c r="KQZ70" s="1449"/>
      <c r="KRA70" s="1771"/>
      <c r="KRB70" s="1447"/>
      <c r="KRC70" s="1448"/>
      <c r="KRD70" s="1448"/>
      <c r="KRE70" s="1448"/>
      <c r="KRF70" s="1449"/>
      <c r="KRG70" s="1450"/>
      <c r="KRH70" s="1448"/>
      <c r="KRI70" s="1448"/>
      <c r="KRJ70" s="1448"/>
      <c r="KRK70" s="1451"/>
      <c r="KRL70" s="1447"/>
      <c r="KRM70" s="1448"/>
      <c r="KRN70" s="1448"/>
      <c r="KRO70" s="1448"/>
      <c r="KRP70" s="1449"/>
      <c r="KRQ70" s="1771"/>
      <c r="KRR70" s="1447"/>
      <c r="KRS70" s="1448"/>
      <c r="KRT70" s="1448"/>
      <c r="KRU70" s="1448"/>
      <c r="KRV70" s="1449"/>
      <c r="KRW70" s="1450"/>
      <c r="KRX70" s="1448"/>
      <c r="KRY70" s="1448"/>
      <c r="KRZ70" s="1448"/>
      <c r="KSA70" s="1451"/>
      <c r="KSB70" s="1447"/>
      <c r="KSC70" s="1448"/>
      <c r="KSD70" s="1448"/>
      <c r="KSE70" s="1448"/>
      <c r="KSF70" s="1449"/>
      <c r="KSG70" s="1771"/>
      <c r="KSH70" s="1447"/>
      <c r="KSI70" s="1448"/>
      <c r="KSJ70" s="1448"/>
      <c r="KSK70" s="1448"/>
      <c r="KSL70" s="1449"/>
      <c r="KSM70" s="1450"/>
      <c r="KSN70" s="1448"/>
      <c r="KSO70" s="1448"/>
      <c r="KSP70" s="1448"/>
      <c r="KSQ70" s="1451"/>
      <c r="KSR70" s="1447"/>
      <c r="KSS70" s="1448"/>
      <c r="KST70" s="1448"/>
      <c r="KSU70" s="1448"/>
      <c r="KSV70" s="1449"/>
      <c r="KSW70" s="1771"/>
      <c r="KSX70" s="1447"/>
      <c r="KSY70" s="1448"/>
      <c r="KSZ70" s="1448"/>
      <c r="KTA70" s="1448"/>
      <c r="KTB70" s="1449"/>
      <c r="KTC70" s="1450"/>
      <c r="KTD70" s="1448"/>
      <c r="KTE70" s="1448"/>
      <c r="KTF70" s="1448"/>
      <c r="KTG70" s="1451"/>
      <c r="KTH70" s="1447"/>
      <c r="KTI70" s="1448"/>
      <c r="KTJ70" s="1448"/>
      <c r="KTK70" s="1448"/>
      <c r="KTL70" s="1449"/>
      <c r="KTM70" s="1771"/>
      <c r="KTN70" s="1447"/>
      <c r="KTO70" s="1448"/>
      <c r="KTP70" s="1448"/>
      <c r="KTQ70" s="1448"/>
      <c r="KTR70" s="1449"/>
      <c r="KTS70" s="1450"/>
      <c r="KTT70" s="1448"/>
      <c r="KTU70" s="1448"/>
      <c r="KTV70" s="1448"/>
      <c r="KTW70" s="1451"/>
      <c r="KTX70" s="1447"/>
      <c r="KTY70" s="1448"/>
      <c r="KTZ70" s="1448"/>
      <c r="KUA70" s="1448"/>
      <c r="KUB70" s="1449"/>
      <c r="KUC70" s="1771"/>
      <c r="KUD70" s="1447"/>
      <c r="KUE70" s="1448"/>
      <c r="KUF70" s="1448"/>
      <c r="KUG70" s="1448"/>
      <c r="KUH70" s="1449"/>
      <c r="KUI70" s="1450"/>
      <c r="KUJ70" s="1448"/>
      <c r="KUK70" s="1448"/>
      <c r="KUL70" s="1448"/>
      <c r="KUM70" s="1451"/>
      <c r="KUN70" s="1447"/>
      <c r="KUO70" s="1448"/>
      <c r="KUP70" s="1448"/>
      <c r="KUQ70" s="1448"/>
      <c r="KUR70" s="1449"/>
      <c r="KUS70" s="1771"/>
      <c r="KUT70" s="1447"/>
      <c r="KUU70" s="1448"/>
      <c r="KUV70" s="1448"/>
      <c r="KUW70" s="1448"/>
      <c r="KUX70" s="1449"/>
      <c r="KUY70" s="1450"/>
      <c r="KUZ70" s="1448"/>
      <c r="KVA70" s="1448"/>
      <c r="KVB70" s="1448"/>
      <c r="KVC70" s="1451"/>
      <c r="KVD70" s="1447"/>
      <c r="KVE70" s="1448"/>
      <c r="KVF70" s="1448"/>
      <c r="KVG70" s="1448"/>
      <c r="KVH70" s="1449"/>
      <c r="KVI70" s="1771"/>
      <c r="KVJ70" s="1447"/>
      <c r="KVK70" s="1448"/>
      <c r="KVL70" s="1448"/>
      <c r="KVM70" s="1448"/>
      <c r="KVN70" s="1449"/>
      <c r="KVO70" s="1450"/>
      <c r="KVP70" s="1448"/>
      <c r="KVQ70" s="1448"/>
      <c r="KVR70" s="1448"/>
      <c r="KVS70" s="1451"/>
      <c r="KVT70" s="1447"/>
      <c r="KVU70" s="1448"/>
      <c r="KVV70" s="1448"/>
      <c r="KVW70" s="1448"/>
      <c r="KVX70" s="1449"/>
      <c r="KVY70" s="1771"/>
      <c r="KVZ70" s="1447"/>
      <c r="KWA70" s="1448"/>
      <c r="KWB70" s="1448"/>
      <c r="KWC70" s="1448"/>
      <c r="KWD70" s="1449"/>
      <c r="KWE70" s="1450"/>
      <c r="KWF70" s="1448"/>
      <c r="KWG70" s="1448"/>
      <c r="KWH70" s="1448"/>
      <c r="KWI70" s="1451"/>
      <c r="KWJ70" s="1447"/>
      <c r="KWK70" s="1448"/>
      <c r="KWL70" s="1448"/>
      <c r="KWM70" s="1448"/>
      <c r="KWN70" s="1449"/>
      <c r="KWO70" s="1771"/>
      <c r="KWP70" s="1447"/>
      <c r="KWQ70" s="1448"/>
      <c r="KWR70" s="1448"/>
      <c r="KWS70" s="1448"/>
      <c r="KWT70" s="1449"/>
      <c r="KWU70" s="1450"/>
      <c r="KWV70" s="1448"/>
      <c r="KWW70" s="1448"/>
      <c r="KWX70" s="1448"/>
      <c r="KWY70" s="1451"/>
      <c r="KWZ70" s="1447"/>
      <c r="KXA70" s="1448"/>
      <c r="KXB70" s="1448"/>
      <c r="KXC70" s="1448"/>
      <c r="KXD70" s="1449"/>
      <c r="KXE70" s="1771"/>
      <c r="KXF70" s="1447"/>
      <c r="KXG70" s="1448"/>
      <c r="KXH70" s="1448"/>
      <c r="KXI70" s="1448"/>
      <c r="KXJ70" s="1449"/>
      <c r="KXK70" s="1450"/>
      <c r="KXL70" s="1448"/>
      <c r="KXM70" s="1448"/>
      <c r="KXN70" s="1448"/>
      <c r="KXO70" s="1451"/>
      <c r="KXP70" s="1447"/>
      <c r="KXQ70" s="1448"/>
      <c r="KXR70" s="1448"/>
      <c r="KXS70" s="1448"/>
      <c r="KXT70" s="1449"/>
      <c r="KXU70" s="1771"/>
      <c r="KXV70" s="1447"/>
      <c r="KXW70" s="1448"/>
      <c r="KXX70" s="1448"/>
      <c r="KXY70" s="1448"/>
      <c r="KXZ70" s="1449"/>
      <c r="KYA70" s="1450"/>
      <c r="KYB70" s="1448"/>
      <c r="KYC70" s="1448"/>
      <c r="KYD70" s="1448"/>
      <c r="KYE70" s="1451"/>
      <c r="KYF70" s="1447"/>
      <c r="KYG70" s="1448"/>
      <c r="KYH70" s="1448"/>
      <c r="KYI70" s="1448"/>
      <c r="KYJ70" s="1449"/>
      <c r="KYK70" s="1771"/>
      <c r="KYL70" s="1447"/>
      <c r="KYM70" s="1448"/>
      <c r="KYN70" s="1448"/>
      <c r="KYO70" s="1448"/>
      <c r="KYP70" s="1449"/>
      <c r="KYQ70" s="1450"/>
      <c r="KYR70" s="1448"/>
      <c r="KYS70" s="1448"/>
      <c r="KYT70" s="1448"/>
      <c r="KYU70" s="1451"/>
      <c r="KYV70" s="1447"/>
      <c r="KYW70" s="1448"/>
      <c r="KYX70" s="1448"/>
      <c r="KYY70" s="1448"/>
      <c r="KYZ70" s="1449"/>
      <c r="KZA70" s="1771"/>
      <c r="KZB70" s="1447"/>
      <c r="KZC70" s="1448"/>
      <c r="KZD70" s="1448"/>
      <c r="KZE70" s="1448"/>
      <c r="KZF70" s="1449"/>
      <c r="KZG70" s="1450"/>
      <c r="KZH70" s="1448"/>
      <c r="KZI70" s="1448"/>
      <c r="KZJ70" s="1448"/>
      <c r="KZK70" s="1451"/>
      <c r="KZL70" s="1447"/>
      <c r="KZM70" s="1448"/>
      <c r="KZN70" s="1448"/>
      <c r="KZO70" s="1448"/>
      <c r="KZP70" s="1449"/>
      <c r="KZQ70" s="1771"/>
      <c r="KZR70" s="1447"/>
      <c r="KZS70" s="1448"/>
      <c r="KZT70" s="1448"/>
      <c r="KZU70" s="1448"/>
      <c r="KZV70" s="1449"/>
      <c r="KZW70" s="1450"/>
      <c r="KZX70" s="1448"/>
      <c r="KZY70" s="1448"/>
      <c r="KZZ70" s="1448"/>
      <c r="LAA70" s="1451"/>
      <c r="LAB70" s="1447"/>
      <c r="LAC70" s="1448"/>
      <c r="LAD70" s="1448"/>
      <c r="LAE70" s="1448"/>
      <c r="LAF70" s="1449"/>
      <c r="LAG70" s="1771"/>
      <c r="LAH70" s="1447"/>
      <c r="LAI70" s="1448"/>
      <c r="LAJ70" s="1448"/>
      <c r="LAK70" s="1448"/>
      <c r="LAL70" s="1449"/>
      <c r="LAM70" s="1450"/>
      <c r="LAN70" s="1448"/>
      <c r="LAO70" s="1448"/>
      <c r="LAP70" s="1448"/>
      <c r="LAQ70" s="1451"/>
      <c r="LAR70" s="1447"/>
      <c r="LAS70" s="1448"/>
      <c r="LAT70" s="1448"/>
      <c r="LAU70" s="1448"/>
      <c r="LAV70" s="1449"/>
      <c r="LAW70" s="1771"/>
      <c r="LAX70" s="1447"/>
      <c r="LAY70" s="1448"/>
      <c r="LAZ70" s="1448"/>
      <c r="LBA70" s="1448"/>
      <c r="LBB70" s="1449"/>
      <c r="LBC70" s="1450"/>
      <c r="LBD70" s="1448"/>
      <c r="LBE70" s="1448"/>
      <c r="LBF70" s="1448"/>
      <c r="LBG70" s="1451"/>
      <c r="LBH70" s="1447"/>
      <c r="LBI70" s="1448"/>
      <c r="LBJ70" s="1448"/>
      <c r="LBK70" s="1448"/>
      <c r="LBL70" s="1449"/>
      <c r="LBM70" s="1771"/>
      <c r="LBN70" s="1447"/>
      <c r="LBO70" s="1448"/>
      <c r="LBP70" s="1448"/>
      <c r="LBQ70" s="1448"/>
      <c r="LBR70" s="1449"/>
      <c r="LBS70" s="1450"/>
      <c r="LBT70" s="1448"/>
      <c r="LBU70" s="1448"/>
      <c r="LBV70" s="1448"/>
      <c r="LBW70" s="1451"/>
      <c r="LBX70" s="1447"/>
      <c r="LBY70" s="1448"/>
      <c r="LBZ70" s="1448"/>
      <c r="LCA70" s="1448"/>
      <c r="LCB70" s="1449"/>
      <c r="LCC70" s="1771"/>
      <c r="LCD70" s="1447"/>
      <c r="LCE70" s="1448"/>
      <c r="LCF70" s="1448"/>
      <c r="LCG70" s="1448"/>
      <c r="LCH70" s="1449"/>
      <c r="LCI70" s="1450"/>
      <c r="LCJ70" s="1448"/>
      <c r="LCK70" s="1448"/>
      <c r="LCL70" s="1448"/>
      <c r="LCM70" s="1451"/>
      <c r="LCN70" s="1447"/>
      <c r="LCO70" s="1448"/>
      <c r="LCP70" s="1448"/>
      <c r="LCQ70" s="1448"/>
      <c r="LCR70" s="1449"/>
      <c r="LCS70" s="1771"/>
      <c r="LCT70" s="1447"/>
      <c r="LCU70" s="1448"/>
      <c r="LCV70" s="1448"/>
      <c r="LCW70" s="1448"/>
      <c r="LCX70" s="1449"/>
      <c r="LCY70" s="1450"/>
      <c r="LCZ70" s="1448"/>
      <c r="LDA70" s="1448"/>
      <c r="LDB70" s="1448"/>
      <c r="LDC70" s="1451"/>
      <c r="LDD70" s="1447"/>
      <c r="LDE70" s="1448"/>
      <c r="LDF70" s="1448"/>
      <c r="LDG70" s="1448"/>
      <c r="LDH70" s="1449"/>
      <c r="LDI70" s="1771"/>
      <c r="LDJ70" s="1447"/>
      <c r="LDK70" s="1448"/>
      <c r="LDL70" s="1448"/>
      <c r="LDM70" s="1448"/>
      <c r="LDN70" s="1449"/>
      <c r="LDO70" s="1450"/>
      <c r="LDP70" s="1448"/>
      <c r="LDQ70" s="1448"/>
      <c r="LDR70" s="1448"/>
      <c r="LDS70" s="1451"/>
      <c r="LDT70" s="1447"/>
      <c r="LDU70" s="1448"/>
      <c r="LDV70" s="1448"/>
      <c r="LDW70" s="1448"/>
      <c r="LDX70" s="1449"/>
      <c r="LDY70" s="1771"/>
      <c r="LDZ70" s="1447"/>
      <c r="LEA70" s="1448"/>
      <c r="LEB70" s="1448"/>
      <c r="LEC70" s="1448"/>
      <c r="LED70" s="1449"/>
      <c r="LEE70" s="1450"/>
      <c r="LEF70" s="1448"/>
      <c r="LEG70" s="1448"/>
      <c r="LEH70" s="1448"/>
      <c r="LEI70" s="1451"/>
      <c r="LEJ70" s="1447"/>
      <c r="LEK70" s="1448"/>
      <c r="LEL70" s="1448"/>
      <c r="LEM70" s="1448"/>
      <c r="LEN70" s="1449"/>
      <c r="LEO70" s="1771"/>
      <c r="LEP70" s="1447"/>
      <c r="LEQ70" s="1448"/>
      <c r="LER70" s="1448"/>
      <c r="LES70" s="1448"/>
      <c r="LET70" s="1449"/>
      <c r="LEU70" s="1450"/>
      <c r="LEV70" s="1448"/>
      <c r="LEW70" s="1448"/>
      <c r="LEX70" s="1448"/>
      <c r="LEY70" s="1451"/>
      <c r="LEZ70" s="1447"/>
      <c r="LFA70" s="1448"/>
      <c r="LFB70" s="1448"/>
      <c r="LFC70" s="1448"/>
      <c r="LFD70" s="1449"/>
      <c r="LFE70" s="1771"/>
      <c r="LFF70" s="1447"/>
      <c r="LFG70" s="1448"/>
      <c r="LFH70" s="1448"/>
      <c r="LFI70" s="1448"/>
      <c r="LFJ70" s="1449"/>
      <c r="LFK70" s="1450"/>
      <c r="LFL70" s="1448"/>
      <c r="LFM70" s="1448"/>
      <c r="LFN70" s="1448"/>
      <c r="LFO70" s="1451"/>
      <c r="LFP70" s="1447"/>
      <c r="LFQ70" s="1448"/>
      <c r="LFR70" s="1448"/>
      <c r="LFS70" s="1448"/>
      <c r="LFT70" s="1449"/>
      <c r="LFU70" s="1771"/>
      <c r="LFV70" s="1447"/>
      <c r="LFW70" s="1448"/>
      <c r="LFX70" s="1448"/>
      <c r="LFY70" s="1448"/>
      <c r="LFZ70" s="1449"/>
      <c r="LGA70" s="1450"/>
      <c r="LGB70" s="1448"/>
      <c r="LGC70" s="1448"/>
      <c r="LGD70" s="1448"/>
      <c r="LGE70" s="1451"/>
      <c r="LGF70" s="1447"/>
      <c r="LGG70" s="1448"/>
      <c r="LGH70" s="1448"/>
      <c r="LGI70" s="1448"/>
      <c r="LGJ70" s="1449"/>
      <c r="LGK70" s="1771"/>
      <c r="LGL70" s="1447"/>
      <c r="LGM70" s="1448"/>
      <c r="LGN70" s="1448"/>
      <c r="LGO70" s="1448"/>
      <c r="LGP70" s="1449"/>
      <c r="LGQ70" s="1450"/>
      <c r="LGR70" s="1448"/>
      <c r="LGS70" s="1448"/>
      <c r="LGT70" s="1448"/>
      <c r="LGU70" s="1451"/>
      <c r="LGV70" s="1447"/>
      <c r="LGW70" s="1448"/>
      <c r="LGX70" s="1448"/>
      <c r="LGY70" s="1448"/>
      <c r="LGZ70" s="1449"/>
      <c r="LHA70" s="1771"/>
      <c r="LHB70" s="1447"/>
      <c r="LHC70" s="1448"/>
      <c r="LHD70" s="1448"/>
      <c r="LHE70" s="1448"/>
      <c r="LHF70" s="1449"/>
      <c r="LHG70" s="1450"/>
      <c r="LHH70" s="1448"/>
      <c r="LHI70" s="1448"/>
      <c r="LHJ70" s="1448"/>
      <c r="LHK70" s="1451"/>
      <c r="LHL70" s="1447"/>
      <c r="LHM70" s="1448"/>
      <c r="LHN70" s="1448"/>
      <c r="LHO70" s="1448"/>
      <c r="LHP70" s="1449"/>
      <c r="LHQ70" s="1771"/>
      <c r="LHR70" s="1447"/>
      <c r="LHS70" s="1448"/>
      <c r="LHT70" s="1448"/>
      <c r="LHU70" s="1448"/>
      <c r="LHV70" s="1449"/>
      <c r="LHW70" s="1450"/>
      <c r="LHX70" s="1448"/>
      <c r="LHY70" s="1448"/>
      <c r="LHZ70" s="1448"/>
      <c r="LIA70" s="1451"/>
      <c r="LIB70" s="1447"/>
      <c r="LIC70" s="1448"/>
      <c r="LID70" s="1448"/>
      <c r="LIE70" s="1448"/>
      <c r="LIF70" s="1449"/>
      <c r="LIG70" s="1771"/>
      <c r="LIH70" s="1447"/>
      <c r="LII70" s="1448"/>
      <c r="LIJ70" s="1448"/>
      <c r="LIK70" s="1448"/>
      <c r="LIL70" s="1449"/>
      <c r="LIM70" s="1450"/>
      <c r="LIN70" s="1448"/>
      <c r="LIO70" s="1448"/>
      <c r="LIP70" s="1448"/>
      <c r="LIQ70" s="1451"/>
      <c r="LIR70" s="1447"/>
      <c r="LIS70" s="1448"/>
      <c r="LIT70" s="1448"/>
      <c r="LIU70" s="1448"/>
      <c r="LIV70" s="1449"/>
      <c r="LIW70" s="1771"/>
      <c r="LIX70" s="1447"/>
      <c r="LIY70" s="1448"/>
      <c r="LIZ70" s="1448"/>
      <c r="LJA70" s="1448"/>
      <c r="LJB70" s="1449"/>
      <c r="LJC70" s="1450"/>
      <c r="LJD70" s="1448"/>
      <c r="LJE70" s="1448"/>
      <c r="LJF70" s="1448"/>
      <c r="LJG70" s="1451"/>
      <c r="LJH70" s="1447"/>
      <c r="LJI70" s="1448"/>
      <c r="LJJ70" s="1448"/>
      <c r="LJK70" s="1448"/>
      <c r="LJL70" s="1449"/>
      <c r="LJM70" s="1771"/>
      <c r="LJN70" s="1447"/>
      <c r="LJO70" s="1448"/>
      <c r="LJP70" s="1448"/>
      <c r="LJQ70" s="1448"/>
      <c r="LJR70" s="1449"/>
      <c r="LJS70" s="1450"/>
      <c r="LJT70" s="1448"/>
      <c r="LJU70" s="1448"/>
      <c r="LJV70" s="1448"/>
      <c r="LJW70" s="1451"/>
      <c r="LJX70" s="1447"/>
      <c r="LJY70" s="1448"/>
      <c r="LJZ70" s="1448"/>
      <c r="LKA70" s="1448"/>
      <c r="LKB70" s="1449"/>
      <c r="LKC70" s="1771"/>
      <c r="LKD70" s="1447"/>
      <c r="LKE70" s="1448"/>
      <c r="LKF70" s="1448"/>
      <c r="LKG70" s="1448"/>
      <c r="LKH70" s="1449"/>
      <c r="LKI70" s="1450"/>
      <c r="LKJ70" s="1448"/>
      <c r="LKK70" s="1448"/>
      <c r="LKL70" s="1448"/>
      <c r="LKM70" s="1451"/>
      <c r="LKN70" s="1447"/>
      <c r="LKO70" s="1448"/>
      <c r="LKP70" s="1448"/>
      <c r="LKQ70" s="1448"/>
      <c r="LKR70" s="1449"/>
      <c r="LKS70" s="1771"/>
      <c r="LKT70" s="1447"/>
      <c r="LKU70" s="1448"/>
      <c r="LKV70" s="1448"/>
      <c r="LKW70" s="1448"/>
      <c r="LKX70" s="1449"/>
      <c r="LKY70" s="1450"/>
      <c r="LKZ70" s="1448"/>
      <c r="LLA70" s="1448"/>
      <c r="LLB70" s="1448"/>
      <c r="LLC70" s="1451"/>
      <c r="LLD70" s="1447"/>
      <c r="LLE70" s="1448"/>
      <c r="LLF70" s="1448"/>
      <c r="LLG70" s="1448"/>
      <c r="LLH70" s="1449"/>
      <c r="LLI70" s="1771"/>
      <c r="LLJ70" s="1447"/>
      <c r="LLK70" s="1448"/>
      <c r="LLL70" s="1448"/>
      <c r="LLM70" s="1448"/>
      <c r="LLN70" s="1449"/>
      <c r="LLO70" s="1450"/>
      <c r="LLP70" s="1448"/>
      <c r="LLQ70" s="1448"/>
      <c r="LLR70" s="1448"/>
      <c r="LLS70" s="1451"/>
      <c r="LLT70" s="1447"/>
      <c r="LLU70" s="1448"/>
      <c r="LLV70" s="1448"/>
      <c r="LLW70" s="1448"/>
      <c r="LLX70" s="1449"/>
      <c r="LLY70" s="1771"/>
      <c r="LLZ70" s="1447"/>
      <c r="LMA70" s="1448"/>
      <c r="LMB70" s="1448"/>
      <c r="LMC70" s="1448"/>
      <c r="LMD70" s="1449"/>
      <c r="LME70" s="1450"/>
      <c r="LMF70" s="1448"/>
      <c r="LMG70" s="1448"/>
      <c r="LMH70" s="1448"/>
      <c r="LMI70" s="1451"/>
      <c r="LMJ70" s="1447"/>
      <c r="LMK70" s="1448"/>
      <c r="LML70" s="1448"/>
      <c r="LMM70" s="1448"/>
      <c r="LMN70" s="1449"/>
      <c r="LMO70" s="1771"/>
      <c r="LMP70" s="1447"/>
      <c r="LMQ70" s="1448"/>
      <c r="LMR70" s="1448"/>
      <c r="LMS70" s="1448"/>
      <c r="LMT70" s="1449"/>
      <c r="LMU70" s="1450"/>
      <c r="LMV70" s="1448"/>
      <c r="LMW70" s="1448"/>
      <c r="LMX70" s="1448"/>
      <c r="LMY70" s="1451"/>
      <c r="LMZ70" s="1447"/>
      <c r="LNA70" s="1448"/>
      <c r="LNB70" s="1448"/>
      <c r="LNC70" s="1448"/>
      <c r="LND70" s="1449"/>
      <c r="LNE70" s="1771"/>
      <c r="LNF70" s="1447"/>
      <c r="LNG70" s="1448"/>
      <c r="LNH70" s="1448"/>
      <c r="LNI70" s="1448"/>
      <c r="LNJ70" s="1449"/>
      <c r="LNK70" s="1450"/>
      <c r="LNL70" s="1448"/>
      <c r="LNM70" s="1448"/>
      <c r="LNN70" s="1448"/>
      <c r="LNO70" s="1451"/>
      <c r="LNP70" s="1447"/>
      <c r="LNQ70" s="1448"/>
      <c r="LNR70" s="1448"/>
      <c r="LNS70" s="1448"/>
      <c r="LNT70" s="1449"/>
      <c r="LNU70" s="1771"/>
      <c r="LNV70" s="1447"/>
      <c r="LNW70" s="1448"/>
      <c r="LNX70" s="1448"/>
      <c r="LNY70" s="1448"/>
      <c r="LNZ70" s="1449"/>
      <c r="LOA70" s="1450"/>
      <c r="LOB70" s="1448"/>
      <c r="LOC70" s="1448"/>
      <c r="LOD70" s="1448"/>
      <c r="LOE70" s="1451"/>
      <c r="LOF70" s="1447"/>
      <c r="LOG70" s="1448"/>
      <c r="LOH70" s="1448"/>
      <c r="LOI70" s="1448"/>
      <c r="LOJ70" s="1449"/>
      <c r="LOK70" s="1771"/>
      <c r="LOL70" s="1447"/>
      <c r="LOM70" s="1448"/>
      <c r="LON70" s="1448"/>
      <c r="LOO70" s="1448"/>
      <c r="LOP70" s="1449"/>
      <c r="LOQ70" s="1450"/>
      <c r="LOR70" s="1448"/>
      <c r="LOS70" s="1448"/>
      <c r="LOT70" s="1448"/>
      <c r="LOU70" s="1451"/>
      <c r="LOV70" s="1447"/>
      <c r="LOW70" s="1448"/>
      <c r="LOX70" s="1448"/>
      <c r="LOY70" s="1448"/>
      <c r="LOZ70" s="1449"/>
      <c r="LPA70" s="1771"/>
      <c r="LPB70" s="1447"/>
      <c r="LPC70" s="1448"/>
      <c r="LPD70" s="1448"/>
      <c r="LPE70" s="1448"/>
      <c r="LPF70" s="1449"/>
      <c r="LPG70" s="1450"/>
      <c r="LPH70" s="1448"/>
      <c r="LPI70" s="1448"/>
      <c r="LPJ70" s="1448"/>
      <c r="LPK70" s="1451"/>
      <c r="LPL70" s="1447"/>
      <c r="LPM70" s="1448"/>
      <c r="LPN70" s="1448"/>
      <c r="LPO70" s="1448"/>
      <c r="LPP70" s="1449"/>
      <c r="LPQ70" s="1771"/>
      <c r="LPR70" s="1447"/>
      <c r="LPS70" s="1448"/>
      <c r="LPT70" s="1448"/>
      <c r="LPU70" s="1448"/>
      <c r="LPV70" s="1449"/>
      <c r="LPW70" s="1450"/>
      <c r="LPX70" s="1448"/>
      <c r="LPY70" s="1448"/>
      <c r="LPZ70" s="1448"/>
      <c r="LQA70" s="1451"/>
      <c r="LQB70" s="1447"/>
      <c r="LQC70" s="1448"/>
      <c r="LQD70" s="1448"/>
      <c r="LQE70" s="1448"/>
      <c r="LQF70" s="1449"/>
      <c r="LQG70" s="1771"/>
      <c r="LQH70" s="1447"/>
      <c r="LQI70" s="1448"/>
      <c r="LQJ70" s="1448"/>
      <c r="LQK70" s="1448"/>
      <c r="LQL70" s="1449"/>
      <c r="LQM70" s="1450"/>
      <c r="LQN70" s="1448"/>
      <c r="LQO70" s="1448"/>
      <c r="LQP70" s="1448"/>
      <c r="LQQ70" s="1451"/>
      <c r="LQR70" s="1447"/>
      <c r="LQS70" s="1448"/>
      <c r="LQT70" s="1448"/>
      <c r="LQU70" s="1448"/>
      <c r="LQV70" s="1449"/>
      <c r="LQW70" s="1771"/>
      <c r="LQX70" s="1447"/>
      <c r="LQY70" s="1448"/>
      <c r="LQZ70" s="1448"/>
      <c r="LRA70" s="1448"/>
      <c r="LRB70" s="1449"/>
      <c r="LRC70" s="1450"/>
      <c r="LRD70" s="1448"/>
      <c r="LRE70" s="1448"/>
      <c r="LRF70" s="1448"/>
      <c r="LRG70" s="1451"/>
      <c r="LRH70" s="1447"/>
      <c r="LRI70" s="1448"/>
      <c r="LRJ70" s="1448"/>
      <c r="LRK70" s="1448"/>
      <c r="LRL70" s="1449"/>
      <c r="LRM70" s="1771"/>
      <c r="LRN70" s="1447"/>
      <c r="LRO70" s="1448"/>
      <c r="LRP70" s="1448"/>
      <c r="LRQ70" s="1448"/>
      <c r="LRR70" s="1449"/>
      <c r="LRS70" s="1450"/>
      <c r="LRT70" s="1448"/>
      <c r="LRU70" s="1448"/>
      <c r="LRV70" s="1448"/>
      <c r="LRW70" s="1451"/>
      <c r="LRX70" s="1447"/>
      <c r="LRY70" s="1448"/>
      <c r="LRZ70" s="1448"/>
      <c r="LSA70" s="1448"/>
      <c r="LSB70" s="1449"/>
      <c r="LSC70" s="1771"/>
      <c r="LSD70" s="1447"/>
      <c r="LSE70" s="1448"/>
      <c r="LSF70" s="1448"/>
      <c r="LSG70" s="1448"/>
      <c r="LSH70" s="1449"/>
      <c r="LSI70" s="1450"/>
      <c r="LSJ70" s="1448"/>
      <c r="LSK70" s="1448"/>
      <c r="LSL70" s="1448"/>
      <c r="LSM70" s="1451"/>
      <c r="LSN70" s="1447"/>
      <c r="LSO70" s="1448"/>
      <c r="LSP70" s="1448"/>
      <c r="LSQ70" s="1448"/>
      <c r="LSR70" s="1449"/>
      <c r="LSS70" s="1771"/>
      <c r="LST70" s="1447"/>
      <c r="LSU70" s="1448"/>
      <c r="LSV70" s="1448"/>
      <c r="LSW70" s="1448"/>
      <c r="LSX70" s="1449"/>
      <c r="LSY70" s="1450"/>
      <c r="LSZ70" s="1448"/>
      <c r="LTA70" s="1448"/>
      <c r="LTB70" s="1448"/>
      <c r="LTC70" s="1451"/>
      <c r="LTD70" s="1447"/>
      <c r="LTE70" s="1448"/>
      <c r="LTF70" s="1448"/>
      <c r="LTG70" s="1448"/>
      <c r="LTH70" s="1449"/>
      <c r="LTI70" s="1771"/>
      <c r="LTJ70" s="1447"/>
      <c r="LTK70" s="1448"/>
      <c r="LTL70" s="1448"/>
      <c r="LTM70" s="1448"/>
      <c r="LTN70" s="1449"/>
      <c r="LTO70" s="1450"/>
      <c r="LTP70" s="1448"/>
      <c r="LTQ70" s="1448"/>
      <c r="LTR70" s="1448"/>
      <c r="LTS70" s="1451"/>
      <c r="LTT70" s="1447"/>
      <c r="LTU70" s="1448"/>
      <c r="LTV70" s="1448"/>
      <c r="LTW70" s="1448"/>
      <c r="LTX70" s="1449"/>
      <c r="LTY70" s="1771"/>
      <c r="LTZ70" s="1447"/>
      <c r="LUA70" s="1448"/>
      <c r="LUB70" s="1448"/>
      <c r="LUC70" s="1448"/>
      <c r="LUD70" s="1449"/>
      <c r="LUE70" s="1450"/>
      <c r="LUF70" s="1448"/>
      <c r="LUG70" s="1448"/>
      <c r="LUH70" s="1448"/>
      <c r="LUI70" s="1451"/>
      <c r="LUJ70" s="1447"/>
      <c r="LUK70" s="1448"/>
      <c r="LUL70" s="1448"/>
      <c r="LUM70" s="1448"/>
      <c r="LUN70" s="1449"/>
      <c r="LUO70" s="1771"/>
      <c r="LUP70" s="1447"/>
      <c r="LUQ70" s="1448"/>
      <c r="LUR70" s="1448"/>
      <c r="LUS70" s="1448"/>
      <c r="LUT70" s="1449"/>
      <c r="LUU70" s="1450"/>
      <c r="LUV70" s="1448"/>
      <c r="LUW70" s="1448"/>
      <c r="LUX70" s="1448"/>
      <c r="LUY70" s="1451"/>
      <c r="LUZ70" s="1447"/>
      <c r="LVA70" s="1448"/>
      <c r="LVB70" s="1448"/>
      <c r="LVC70" s="1448"/>
      <c r="LVD70" s="1449"/>
      <c r="LVE70" s="1771"/>
      <c r="LVF70" s="1447"/>
      <c r="LVG70" s="1448"/>
      <c r="LVH70" s="1448"/>
      <c r="LVI70" s="1448"/>
      <c r="LVJ70" s="1449"/>
      <c r="LVK70" s="1450"/>
      <c r="LVL70" s="1448"/>
      <c r="LVM70" s="1448"/>
      <c r="LVN70" s="1448"/>
      <c r="LVO70" s="1451"/>
      <c r="LVP70" s="1447"/>
      <c r="LVQ70" s="1448"/>
      <c r="LVR70" s="1448"/>
      <c r="LVS70" s="1448"/>
      <c r="LVT70" s="1449"/>
      <c r="LVU70" s="1771"/>
      <c r="LVV70" s="1447"/>
      <c r="LVW70" s="1448"/>
      <c r="LVX70" s="1448"/>
      <c r="LVY70" s="1448"/>
      <c r="LVZ70" s="1449"/>
      <c r="LWA70" s="1450"/>
      <c r="LWB70" s="1448"/>
      <c r="LWC70" s="1448"/>
      <c r="LWD70" s="1448"/>
      <c r="LWE70" s="1451"/>
      <c r="LWF70" s="1447"/>
      <c r="LWG70" s="1448"/>
      <c r="LWH70" s="1448"/>
      <c r="LWI70" s="1448"/>
      <c r="LWJ70" s="1449"/>
      <c r="LWK70" s="1771"/>
      <c r="LWL70" s="1447"/>
      <c r="LWM70" s="1448"/>
      <c r="LWN70" s="1448"/>
      <c r="LWO70" s="1448"/>
      <c r="LWP70" s="1449"/>
      <c r="LWQ70" s="1450"/>
      <c r="LWR70" s="1448"/>
      <c r="LWS70" s="1448"/>
      <c r="LWT70" s="1448"/>
      <c r="LWU70" s="1451"/>
      <c r="LWV70" s="1447"/>
      <c r="LWW70" s="1448"/>
      <c r="LWX70" s="1448"/>
      <c r="LWY70" s="1448"/>
      <c r="LWZ70" s="1449"/>
      <c r="LXA70" s="1771"/>
      <c r="LXB70" s="1447"/>
      <c r="LXC70" s="1448"/>
      <c r="LXD70" s="1448"/>
      <c r="LXE70" s="1448"/>
      <c r="LXF70" s="1449"/>
      <c r="LXG70" s="1450"/>
      <c r="LXH70" s="1448"/>
      <c r="LXI70" s="1448"/>
      <c r="LXJ70" s="1448"/>
      <c r="LXK70" s="1451"/>
      <c r="LXL70" s="1447"/>
      <c r="LXM70" s="1448"/>
      <c r="LXN70" s="1448"/>
      <c r="LXO70" s="1448"/>
      <c r="LXP70" s="1449"/>
      <c r="LXQ70" s="1771"/>
      <c r="LXR70" s="1447"/>
      <c r="LXS70" s="1448"/>
      <c r="LXT70" s="1448"/>
      <c r="LXU70" s="1448"/>
      <c r="LXV70" s="1449"/>
      <c r="LXW70" s="1450"/>
      <c r="LXX70" s="1448"/>
      <c r="LXY70" s="1448"/>
      <c r="LXZ70" s="1448"/>
      <c r="LYA70" s="1451"/>
      <c r="LYB70" s="1447"/>
      <c r="LYC70" s="1448"/>
      <c r="LYD70" s="1448"/>
      <c r="LYE70" s="1448"/>
      <c r="LYF70" s="1449"/>
      <c r="LYG70" s="1771"/>
      <c r="LYH70" s="1447"/>
      <c r="LYI70" s="1448"/>
      <c r="LYJ70" s="1448"/>
      <c r="LYK70" s="1448"/>
      <c r="LYL70" s="1449"/>
      <c r="LYM70" s="1450"/>
      <c r="LYN70" s="1448"/>
      <c r="LYO70" s="1448"/>
      <c r="LYP70" s="1448"/>
      <c r="LYQ70" s="1451"/>
      <c r="LYR70" s="1447"/>
      <c r="LYS70" s="1448"/>
      <c r="LYT70" s="1448"/>
      <c r="LYU70" s="1448"/>
      <c r="LYV70" s="1449"/>
      <c r="LYW70" s="1771"/>
      <c r="LYX70" s="1447"/>
      <c r="LYY70" s="1448"/>
      <c r="LYZ70" s="1448"/>
      <c r="LZA70" s="1448"/>
      <c r="LZB70" s="1449"/>
      <c r="LZC70" s="1450"/>
      <c r="LZD70" s="1448"/>
      <c r="LZE70" s="1448"/>
      <c r="LZF70" s="1448"/>
      <c r="LZG70" s="1451"/>
      <c r="LZH70" s="1447"/>
      <c r="LZI70" s="1448"/>
      <c r="LZJ70" s="1448"/>
      <c r="LZK70" s="1448"/>
      <c r="LZL70" s="1449"/>
      <c r="LZM70" s="1771"/>
      <c r="LZN70" s="1447"/>
      <c r="LZO70" s="1448"/>
      <c r="LZP70" s="1448"/>
      <c r="LZQ70" s="1448"/>
      <c r="LZR70" s="1449"/>
      <c r="LZS70" s="1450"/>
      <c r="LZT70" s="1448"/>
      <c r="LZU70" s="1448"/>
      <c r="LZV70" s="1448"/>
      <c r="LZW70" s="1451"/>
      <c r="LZX70" s="1447"/>
      <c r="LZY70" s="1448"/>
      <c r="LZZ70" s="1448"/>
      <c r="MAA70" s="1448"/>
      <c r="MAB70" s="1449"/>
      <c r="MAC70" s="1771"/>
      <c r="MAD70" s="1447"/>
      <c r="MAE70" s="1448"/>
      <c r="MAF70" s="1448"/>
      <c r="MAG70" s="1448"/>
      <c r="MAH70" s="1449"/>
      <c r="MAI70" s="1450"/>
      <c r="MAJ70" s="1448"/>
      <c r="MAK70" s="1448"/>
      <c r="MAL70" s="1448"/>
      <c r="MAM70" s="1451"/>
      <c r="MAN70" s="1447"/>
      <c r="MAO70" s="1448"/>
      <c r="MAP70" s="1448"/>
      <c r="MAQ70" s="1448"/>
      <c r="MAR70" s="1449"/>
      <c r="MAS70" s="1771"/>
      <c r="MAT70" s="1447"/>
      <c r="MAU70" s="1448"/>
      <c r="MAV70" s="1448"/>
      <c r="MAW70" s="1448"/>
      <c r="MAX70" s="1449"/>
      <c r="MAY70" s="1450"/>
      <c r="MAZ70" s="1448"/>
      <c r="MBA70" s="1448"/>
      <c r="MBB70" s="1448"/>
      <c r="MBC70" s="1451"/>
      <c r="MBD70" s="1447"/>
      <c r="MBE70" s="1448"/>
      <c r="MBF70" s="1448"/>
      <c r="MBG70" s="1448"/>
      <c r="MBH70" s="1449"/>
      <c r="MBI70" s="1771"/>
      <c r="MBJ70" s="1447"/>
      <c r="MBK70" s="1448"/>
      <c r="MBL70" s="1448"/>
      <c r="MBM70" s="1448"/>
      <c r="MBN70" s="1449"/>
      <c r="MBO70" s="1450"/>
      <c r="MBP70" s="1448"/>
      <c r="MBQ70" s="1448"/>
      <c r="MBR70" s="1448"/>
      <c r="MBS70" s="1451"/>
      <c r="MBT70" s="1447"/>
      <c r="MBU70" s="1448"/>
      <c r="MBV70" s="1448"/>
      <c r="MBW70" s="1448"/>
      <c r="MBX70" s="1449"/>
      <c r="MBY70" s="1771"/>
      <c r="MBZ70" s="1447"/>
      <c r="MCA70" s="1448"/>
      <c r="MCB70" s="1448"/>
      <c r="MCC70" s="1448"/>
      <c r="MCD70" s="1449"/>
      <c r="MCE70" s="1450"/>
      <c r="MCF70" s="1448"/>
      <c r="MCG70" s="1448"/>
      <c r="MCH70" s="1448"/>
      <c r="MCI70" s="1451"/>
      <c r="MCJ70" s="1447"/>
      <c r="MCK70" s="1448"/>
      <c r="MCL70" s="1448"/>
      <c r="MCM70" s="1448"/>
      <c r="MCN70" s="1449"/>
      <c r="MCO70" s="1771"/>
      <c r="MCP70" s="1447"/>
      <c r="MCQ70" s="1448"/>
      <c r="MCR70" s="1448"/>
      <c r="MCS70" s="1448"/>
      <c r="MCT70" s="1449"/>
      <c r="MCU70" s="1450"/>
      <c r="MCV70" s="1448"/>
      <c r="MCW70" s="1448"/>
      <c r="MCX70" s="1448"/>
      <c r="MCY70" s="1451"/>
      <c r="MCZ70" s="1447"/>
      <c r="MDA70" s="1448"/>
      <c r="MDB70" s="1448"/>
      <c r="MDC70" s="1448"/>
      <c r="MDD70" s="1449"/>
      <c r="MDE70" s="1771"/>
      <c r="MDF70" s="1447"/>
      <c r="MDG70" s="1448"/>
      <c r="MDH70" s="1448"/>
      <c r="MDI70" s="1448"/>
      <c r="MDJ70" s="1449"/>
      <c r="MDK70" s="1450"/>
      <c r="MDL70" s="1448"/>
      <c r="MDM70" s="1448"/>
      <c r="MDN70" s="1448"/>
      <c r="MDO70" s="1451"/>
      <c r="MDP70" s="1447"/>
      <c r="MDQ70" s="1448"/>
      <c r="MDR70" s="1448"/>
      <c r="MDS70" s="1448"/>
      <c r="MDT70" s="1449"/>
      <c r="MDU70" s="1771"/>
      <c r="MDV70" s="1447"/>
      <c r="MDW70" s="1448"/>
      <c r="MDX70" s="1448"/>
      <c r="MDY70" s="1448"/>
      <c r="MDZ70" s="1449"/>
      <c r="MEA70" s="1450"/>
      <c r="MEB70" s="1448"/>
      <c r="MEC70" s="1448"/>
      <c r="MED70" s="1448"/>
      <c r="MEE70" s="1451"/>
      <c r="MEF70" s="1447"/>
      <c r="MEG70" s="1448"/>
      <c r="MEH70" s="1448"/>
      <c r="MEI70" s="1448"/>
      <c r="MEJ70" s="1449"/>
      <c r="MEK70" s="1771"/>
      <c r="MEL70" s="1447"/>
      <c r="MEM70" s="1448"/>
      <c r="MEN70" s="1448"/>
      <c r="MEO70" s="1448"/>
      <c r="MEP70" s="1449"/>
      <c r="MEQ70" s="1450"/>
      <c r="MER70" s="1448"/>
      <c r="MES70" s="1448"/>
      <c r="MET70" s="1448"/>
      <c r="MEU70" s="1451"/>
      <c r="MEV70" s="1447"/>
      <c r="MEW70" s="1448"/>
      <c r="MEX70" s="1448"/>
      <c r="MEY70" s="1448"/>
      <c r="MEZ70" s="1449"/>
      <c r="MFA70" s="1771"/>
      <c r="MFB70" s="1447"/>
      <c r="MFC70" s="1448"/>
      <c r="MFD70" s="1448"/>
      <c r="MFE70" s="1448"/>
      <c r="MFF70" s="1449"/>
      <c r="MFG70" s="1450"/>
      <c r="MFH70" s="1448"/>
      <c r="MFI70" s="1448"/>
      <c r="MFJ70" s="1448"/>
      <c r="MFK70" s="1451"/>
      <c r="MFL70" s="1447"/>
      <c r="MFM70" s="1448"/>
      <c r="MFN70" s="1448"/>
      <c r="MFO70" s="1448"/>
      <c r="MFP70" s="1449"/>
      <c r="MFQ70" s="1771"/>
      <c r="MFR70" s="1447"/>
      <c r="MFS70" s="1448"/>
      <c r="MFT70" s="1448"/>
      <c r="MFU70" s="1448"/>
      <c r="MFV70" s="1449"/>
      <c r="MFW70" s="1450"/>
      <c r="MFX70" s="1448"/>
      <c r="MFY70" s="1448"/>
      <c r="MFZ70" s="1448"/>
      <c r="MGA70" s="1451"/>
      <c r="MGB70" s="1447"/>
      <c r="MGC70" s="1448"/>
      <c r="MGD70" s="1448"/>
      <c r="MGE70" s="1448"/>
      <c r="MGF70" s="1449"/>
      <c r="MGG70" s="1771"/>
      <c r="MGH70" s="1447"/>
      <c r="MGI70" s="1448"/>
      <c r="MGJ70" s="1448"/>
      <c r="MGK70" s="1448"/>
      <c r="MGL70" s="1449"/>
      <c r="MGM70" s="1450"/>
      <c r="MGN70" s="1448"/>
      <c r="MGO70" s="1448"/>
      <c r="MGP70" s="1448"/>
      <c r="MGQ70" s="1451"/>
      <c r="MGR70" s="1447"/>
      <c r="MGS70" s="1448"/>
      <c r="MGT70" s="1448"/>
      <c r="MGU70" s="1448"/>
      <c r="MGV70" s="1449"/>
      <c r="MGW70" s="1771"/>
      <c r="MGX70" s="1447"/>
      <c r="MGY70" s="1448"/>
      <c r="MGZ70" s="1448"/>
      <c r="MHA70" s="1448"/>
      <c r="MHB70" s="1449"/>
      <c r="MHC70" s="1450"/>
      <c r="MHD70" s="1448"/>
      <c r="MHE70" s="1448"/>
      <c r="MHF70" s="1448"/>
      <c r="MHG70" s="1451"/>
      <c r="MHH70" s="1447"/>
      <c r="MHI70" s="1448"/>
      <c r="MHJ70" s="1448"/>
      <c r="MHK70" s="1448"/>
      <c r="MHL70" s="1449"/>
      <c r="MHM70" s="1771"/>
      <c r="MHN70" s="1447"/>
      <c r="MHO70" s="1448"/>
      <c r="MHP70" s="1448"/>
      <c r="MHQ70" s="1448"/>
      <c r="MHR70" s="1449"/>
      <c r="MHS70" s="1450"/>
      <c r="MHT70" s="1448"/>
      <c r="MHU70" s="1448"/>
      <c r="MHV70" s="1448"/>
      <c r="MHW70" s="1451"/>
      <c r="MHX70" s="1447"/>
      <c r="MHY70" s="1448"/>
      <c r="MHZ70" s="1448"/>
      <c r="MIA70" s="1448"/>
      <c r="MIB70" s="1449"/>
      <c r="MIC70" s="1771"/>
      <c r="MID70" s="1447"/>
      <c r="MIE70" s="1448"/>
      <c r="MIF70" s="1448"/>
      <c r="MIG70" s="1448"/>
      <c r="MIH70" s="1449"/>
      <c r="MII70" s="1450"/>
      <c r="MIJ70" s="1448"/>
      <c r="MIK70" s="1448"/>
      <c r="MIL70" s="1448"/>
      <c r="MIM70" s="1451"/>
      <c r="MIN70" s="1447"/>
      <c r="MIO70" s="1448"/>
      <c r="MIP70" s="1448"/>
      <c r="MIQ70" s="1448"/>
      <c r="MIR70" s="1449"/>
      <c r="MIS70" s="1771"/>
      <c r="MIT70" s="1447"/>
      <c r="MIU70" s="1448"/>
      <c r="MIV70" s="1448"/>
      <c r="MIW70" s="1448"/>
      <c r="MIX70" s="1449"/>
      <c r="MIY70" s="1450"/>
      <c r="MIZ70" s="1448"/>
      <c r="MJA70" s="1448"/>
      <c r="MJB70" s="1448"/>
      <c r="MJC70" s="1451"/>
      <c r="MJD70" s="1447"/>
      <c r="MJE70" s="1448"/>
      <c r="MJF70" s="1448"/>
      <c r="MJG70" s="1448"/>
      <c r="MJH70" s="1449"/>
      <c r="MJI70" s="1771"/>
      <c r="MJJ70" s="1447"/>
      <c r="MJK70" s="1448"/>
      <c r="MJL70" s="1448"/>
      <c r="MJM70" s="1448"/>
      <c r="MJN70" s="1449"/>
      <c r="MJO70" s="1450"/>
      <c r="MJP70" s="1448"/>
      <c r="MJQ70" s="1448"/>
      <c r="MJR70" s="1448"/>
      <c r="MJS70" s="1451"/>
      <c r="MJT70" s="1447"/>
      <c r="MJU70" s="1448"/>
      <c r="MJV70" s="1448"/>
      <c r="MJW70" s="1448"/>
      <c r="MJX70" s="1449"/>
      <c r="MJY70" s="1771"/>
      <c r="MJZ70" s="1447"/>
      <c r="MKA70" s="1448"/>
      <c r="MKB70" s="1448"/>
      <c r="MKC70" s="1448"/>
      <c r="MKD70" s="1449"/>
      <c r="MKE70" s="1450"/>
      <c r="MKF70" s="1448"/>
      <c r="MKG70" s="1448"/>
      <c r="MKH70" s="1448"/>
      <c r="MKI70" s="1451"/>
      <c r="MKJ70" s="1447"/>
      <c r="MKK70" s="1448"/>
      <c r="MKL70" s="1448"/>
      <c r="MKM70" s="1448"/>
      <c r="MKN70" s="1449"/>
      <c r="MKO70" s="1771"/>
      <c r="MKP70" s="1447"/>
      <c r="MKQ70" s="1448"/>
      <c r="MKR70" s="1448"/>
      <c r="MKS70" s="1448"/>
      <c r="MKT70" s="1449"/>
      <c r="MKU70" s="1450"/>
      <c r="MKV70" s="1448"/>
      <c r="MKW70" s="1448"/>
      <c r="MKX70" s="1448"/>
      <c r="MKY70" s="1451"/>
      <c r="MKZ70" s="1447"/>
      <c r="MLA70" s="1448"/>
      <c r="MLB70" s="1448"/>
      <c r="MLC70" s="1448"/>
      <c r="MLD70" s="1449"/>
      <c r="MLE70" s="1771"/>
      <c r="MLF70" s="1447"/>
      <c r="MLG70" s="1448"/>
      <c r="MLH70" s="1448"/>
      <c r="MLI70" s="1448"/>
      <c r="MLJ70" s="1449"/>
      <c r="MLK70" s="1450"/>
      <c r="MLL70" s="1448"/>
      <c r="MLM70" s="1448"/>
      <c r="MLN70" s="1448"/>
      <c r="MLO70" s="1451"/>
      <c r="MLP70" s="1447"/>
      <c r="MLQ70" s="1448"/>
      <c r="MLR70" s="1448"/>
      <c r="MLS70" s="1448"/>
      <c r="MLT70" s="1449"/>
      <c r="MLU70" s="1771"/>
      <c r="MLV70" s="1447"/>
      <c r="MLW70" s="1448"/>
      <c r="MLX70" s="1448"/>
      <c r="MLY70" s="1448"/>
      <c r="MLZ70" s="1449"/>
      <c r="MMA70" s="1450"/>
      <c r="MMB70" s="1448"/>
      <c r="MMC70" s="1448"/>
      <c r="MMD70" s="1448"/>
      <c r="MME70" s="1451"/>
      <c r="MMF70" s="1447"/>
      <c r="MMG70" s="1448"/>
      <c r="MMH70" s="1448"/>
      <c r="MMI70" s="1448"/>
      <c r="MMJ70" s="1449"/>
      <c r="MMK70" s="1771"/>
      <c r="MML70" s="1447"/>
      <c r="MMM70" s="1448"/>
      <c r="MMN70" s="1448"/>
      <c r="MMO70" s="1448"/>
      <c r="MMP70" s="1449"/>
      <c r="MMQ70" s="1450"/>
      <c r="MMR70" s="1448"/>
      <c r="MMS70" s="1448"/>
      <c r="MMT70" s="1448"/>
      <c r="MMU70" s="1451"/>
      <c r="MMV70" s="1447"/>
      <c r="MMW70" s="1448"/>
      <c r="MMX70" s="1448"/>
      <c r="MMY70" s="1448"/>
      <c r="MMZ70" s="1449"/>
      <c r="MNA70" s="1771"/>
      <c r="MNB70" s="1447"/>
      <c r="MNC70" s="1448"/>
      <c r="MND70" s="1448"/>
      <c r="MNE70" s="1448"/>
      <c r="MNF70" s="1449"/>
      <c r="MNG70" s="1450"/>
      <c r="MNH70" s="1448"/>
      <c r="MNI70" s="1448"/>
      <c r="MNJ70" s="1448"/>
      <c r="MNK70" s="1451"/>
      <c r="MNL70" s="1447"/>
      <c r="MNM70" s="1448"/>
      <c r="MNN70" s="1448"/>
      <c r="MNO70" s="1448"/>
      <c r="MNP70" s="1449"/>
      <c r="MNQ70" s="1771"/>
      <c r="MNR70" s="1447"/>
      <c r="MNS70" s="1448"/>
      <c r="MNT70" s="1448"/>
      <c r="MNU70" s="1448"/>
      <c r="MNV70" s="1449"/>
      <c r="MNW70" s="1450"/>
      <c r="MNX70" s="1448"/>
      <c r="MNY70" s="1448"/>
      <c r="MNZ70" s="1448"/>
      <c r="MOA70" s="1451"/>
      <c r="MOB70" s="1447"/>
      <c r="MOC70" s="1448"/>
      <c r="MOD70" s="1448"/>
      <c r="MOE70" s="1448"/>
      <c r="MOF70" s="1449"/>
      <c r="MOG70" s="1771"/>
      <c r="MOH70" s="1447"/>
      <c r="MOI70" s="1448"/>
      <c r="MOJ70" s="1448"/>
      <c r="MOK70" s="1448"/>
      <c r="MOL70" s="1449"/>
      <c r="MOM70" s="1450"/>
      <c r="MON70" s="1448"/>
      <c r="MOO70" s="1448"/>
      <c r="MOP70" s="1448"/>
      <c r="MOQ70" s="1451"/>
      <c r="MOR70" s="1447"/>
      <c r="MOS70" s="1448"/>
      <c r="MOT70" s="1448"/>
      <c r="MOU70" s="1448"/>
      <c r="MOV70" s="1449"/>
      <c r="MOW70" s="1771"/>
      <c r="MOX70" s="1447"/>
      <c r="MOY70" s="1448"/>
      <c r="MOZ70" s="1448"/>
      <c r="MPA70" s="1448"/>
      <c r="MPB70" s="1449"/>
      <c r="MPC70" s="1450"/>
      <c r="MPD70" s="1448"/>
      <c r="MPE70" s="1448"/>
      <c r="MPF70" s="1448"/>
      <c r="MPG70" s="1451"/>
      <c r="MPH70" s="1447"/>
      <c r="MPI70" s="1448"/>
      <c r="MPJ70" s="1448"/>
      <c r="MPK70" s="1448"/>
      <c r="MPL70" s="1449"/>
      <c r="MPM70" s="1771"/>
      <c r="MPN70" s="1447"/>
      <c r="MPO70" s="1448"/>
      <c r="MPP70" s="1448"/>
      <c r="MPQ70" s="1448"/>
      <c r="MPR70" s="1449"/>
      <c r="MPS70" s="1450"/>
      <c r="MPT70" s="1448"/>
      <c r="MPU70" s="1448"/>
      <c r="MPV70" s="1448"/>
      <c r="MPW70" s="1451"/>
      <c r="MPX70" s="1447"/>
      <c r="MPY70" s="1448"/>
      <c r="MPZ70" s="1448"/>
      <c r="MQA70" s="1448"/>
      <c r="MQB70" s="1449"/>
      <c r="MQC70" s="1771"/>
      <c r="MQD70" s="1447"/>
      <c r="MQE70" s="1448"/>
      <c r="MQF70" s="1448"/>
      <c r="MQG70" s="1448"/>
      <c r="MQH70" s="1449"/>
      <c r="MQI70" s="1450"/>
      <c r="MQJ70" s="1448"/>
      <c r="MQK70" s="1448"/>
      <c r="MQL70" s="1448"/>
      <c r="MQM70" s="1451"/>
      <c r="MQN70" s="1447"/>
      <c r="MQO70" s="1448"/>
      <c r="MQP70" s="1448"/>
      <c r="MQQ70" s="1448"/>
      <c r="MQR70" s="1449"/>
      <c r="MQS70" s="1771"/>
      <c r="MQT70" s="1447"/>
      <c r="MQU70" s="1448"/>
      <c r="MQV70" s="1448"/>
      <c r="MQW70" s="1448"/>
      <c r="MQX70" s="1449"/>
      <c r="MQY70" s="1450"/>
      <c r="MQZ70" s="1448"/>
      <c r="MRA70" s="1448"/>
      <c r="MRB70" s="1448"/>
      <c r="MRC70" s="1451"/>
      <c r="MRD70" s="1447"/>
      <c r="MRE70" s="1448"/>
      <c r="MRF70" s="1448"/>
      <c r="MRG70" s="1448"/>
      <c r="MRH70" s="1449"/>
      <c r="MRI70" s="1771"/>
      <c r="MRJ70" s="1447"/>
      <c r="MRK70" s="1448"/>
      <c r="MRL70" s="1448"/>
      <c r="MRM70" s="1448"/>
      <c r="MRN70" s="1449"/>
      <c r="MRO70" s="1450"/>
      <c r="MRP70" s="1448"/>
      <c r="MRQ70" s="1448"/>
      <c r="MRR70" s="1448"/>
      <c r="MRS70" s="1451"/>
      <c r="MRT70" s="1447"/>
      <c r="MRU70" s="1448"/>
      <c r="MRV70" s="1448"/>
      <c r="MRW70" s="1448"/>
      <c r="MRX70" s="1449"/>
      <c r="MRY70" s="1771"/>
      <c r="MRZ70" s="1447"/>
      <c r="MSA70" s="1448"/>
      <c r="MSB70" s="1448"/>
      <c r="MSC70" s="1448"/>
      <c r="MSD70" s="1449"/>
      <c r="MSE70" s="1450"/>
      <c r="MSF70" s="1448"/>
      <c r="MSG70" s="1448"/>
      <c r="MSH70" s="1448"/>
      <c r="MSI70" s="1451"/>
      <c r="MSJ70" s="1447"/>
      <c r="MSK70" s="1448"/>
      <c r="MSL70" s="1448"/>
      <c r="MSM70" s="1448"/>
      <c r="MSN70" s="1449"/>
      <c r="MSO70" s="1771"/>
      <c r="MSP70" s="1447"/>
      <c r="MSQ70" s="1448"/>
      <c r="MSR70" s="1448"/>
      <c r="MSS70" s="1448"/>
      <c r="MST70" s="1449"/>
      <c r="MSU70" s="1450"/>
      <c r="MSV70" s="1448"/>
      <c r="MSW70" s="1448"/>
      <c r="MSX70" s="1448"/>
      <c r="MSY70" s="1451"/>
      <c r="MSZ70" s="1447"/>
      <c r="MTA70" s="1448"/>
      <c r="MTB70" s="1448"/>
      <c r="MTC70" s="1448"/>
      <c r="MTD70" s="1449"/>
      <c r="MTE70" s="1771"/>
      <c r="MTF70" s="1447"/>
      <c r="MTG70" s="1448"/>
      <c r="MTH70" s="1448"/>
      <c r="MTI70" s="1448"/>
      <c r="MTJ70" s="1449"/>
      <c r="MTK70" s="1450"/>
      <c r="MTL70" s="1448"/>
      <c r="MTM70" s="1448"/>
      <c r="MTN70" s="1448"/>
      <c r="MTO70" s="1451"/>
      <c r="MTP70" s="1447"/>
      <c r="MTQ70" s="1448"/>
      <c r="MTR70" s="1448"/>
      <c r="MTS70" s="1448"/>
      <c r="MTT70" s="1449"/>
      <c r="MTU70" s="1771"/>
      <c r="MTV70" s="1447"/>
      <c r="MTW70" s="1448"/>
      <c r="MTX70" s="1448"/>
      <c r="MTY70" s="1448"/>
      <c r="MTZ70" s="1449"/>
      <c r="MUA70" s="1450"/>
      <c r="MUB70" s="1448"/>
      <c r="MUC70" s="1448"/>
      <c r="MUD70" s="1448"/>
      <c r="MUE70" s="1451"/>
      <c r="MUF70" s="1447"/>
      <c r="MUG70" s="1448"/>
      <c r="MUH70" s="1448"/>
      <c r="MUI70" s="1448"/>
      <c r="MUJ70" s="1449"/>
      <c r="MUK70" s="1771"/>
      <c r="MUL70" s="1447"/>
      <c r="MUM70" s="1448"/>
      <c r="MUN70" s="1448"/>
      <c r="MUO70" s="1448"/>
      <c r="MUP70" s="1449"/>
      <c r="MUQ70" s="1450"/>
      <c r="MUR70" s="1448"/>
      <c r="MUS70" s="1448"/>
      <c r="MUT70" s="1448"/>
      <c r="MUU70" s="1451"/>
      <c r="MUV70" s="1447"/>
      <c r="MUW70" s="1448"/>
      <c r="MUX70" s="1448"/>
      <c r="MUY70" s="1448"/>
      <c r="MUZ70" s="1449"/>
      <c r="MVA70" s="1771"/>
      <c r="MVB70" s="1447"/>
      <c r="MVC70" s="1448"/>
      <c r="MVD70" s="1448"/>
      <c r="MVE70" s="1448"/>
      <c r="MVF70" s="1449"/>
      <c r="MVG70" s="1450"/>
      <c r="MVH70" s="1448"/>
      <c r="MVI70" s="1448"/>
      <c r="MVJ70" s="1448"/>
      <c r="MVK70" s="1451"/>
      <c r="MVL70" s="1447"/>
      <c r="MVM70" s="1448"/>
      <c r="MVN70" s="1448"/>
      <c r="MVO70" s="1448"/>
      <c r="MVP70" s="1449"/>
      <c r="MVQ70" s="1771"/>
      <c r="MVR70" s="1447"/>
      <c r="MVS70" s="1448"/>
      <c r="MVT70" s="1448"/>
      <c r="MVU70" s="1448"/>
      <c r="MVV70" s="1449"/>
      <c r="MVW70" s="1450"/>
      <c r="MVX70" s="1448"/>
      <c r="MVY70" s="1448"/>
      <c r="MVZ70" s="1448"/>
      <c r="MWA70" s="1451"/>
      <c r="MWB70" s="1447"/>
      <c r="MWC70" s="1448"/>
      <c r="MWD70" s="1448"/>
      <c r="MWE70" s="1448"/>
      <c r="MWF70" s="1449"/>
      <c r="MWG70" s="1771"/>
      <c r="MWH70" s="1447"/>
      <c r="MWI70" s="1448"/>
      <c r="MWJ70" s="1448"/>
      <c r="MWK70" s="1448"/>
      <c r="MWL70" s="1449"/>
      <c r="MWM70" s="1450"/>
      <c r="MWN70" s="1448"/>
      <c r="MWO70" s="1448"/>
      <c r="MWP70" s="1448"/>
      <c r="MWQ70" s="1451"/>
      <c r="MWR70" s="1447"/>
      <c r="MWS70" s="1448"/>
      <c r="MWT70" s="1448"/>
      <c r="MWU70" s="1448"/>
      <c r="MWV70" s="1449"/>
      <c r="MWW70" s="1771"/>
      <c r="MWX70" s="1447"/>
      <c r="MWY70" s="1448"/>
      <c r="MWZ70" s="1448"/>
      <c r="MXA70" s="1448"/>
      <c r="MXB70" s="1449"/>
      <c r="MXC70" s="1450"/>
      <c r="MXD70" s="1448"/>
      <c r="MXE70" s="1448"/>
      <c r="MXF70" s="1448"/>
      <c r="MXG70" s="1451"/>
      <c r="MXH70" s="1447"/>
      <c r="MXI70" s="1448"/>
      <c r="MXJ70" s="1448"/>
      <c r="MXK70" s="1448"/>
      <c r="MXL70" s="1449"/>
      <c r="MXM70" s="1771"/>
      <c r="MXN70" s="1447"/>
      <c r="MXO70" s="1448"/>
      <c r="MXP70" s="1448"/>
      <c r="MXQ70" s="1448"/>
      <c r="MXR70" s="1449"/>
      <c r="MXS70" s="1450"/>
      <c r="MXT70" s="1448"/>
      <c r="MXU70" s="1448"/>
      <c r="MXV70" s="1448"/>
      <c r="MXW70" s="1451"/>
      <c r="MXX70" s="1447"/>
      <c r="MXY70" s="1448"/>
      <c r="MXZ70" s="1448"/>
      <c r="MYA70" s="1448"/>
      <c r="MYB70" s="1449"/>
      <c r="MYC70" s="1771"/>
      <c r="MYD70" s="1447"/>
      <c r="MYE70" s="1448"/>
      <c r="MYF70" s="1448"/>
      <c r="MYG70" s="1448"/>
      <c r="MYH70" s="1449"/>
      <c r="MYI70" s="1450"/>
      <c r="MYJ70" s="1448"/>
      <c r="MYK70" s="1448"/>
      <c r="MYL70" s="1448"/>
      <c r="MYM70" s="1451"/>
      <c r="MYN70" s="1447"/>
      <c r="MYO70" s="1448"/>
      <c r="MYP70" s="1448"/>
      <c r="MYQ70" s="1448"/>
      <c r="MYR70" s="1449"/>
      <c r="MYS70" s="1771"/>
      <c r="MYT70" s="1447"/>
      <c r="MYU70" s="1448"/>
      <c r="MYV70" s="1448"/>
      <c r="MYW70" s="1448"/>
      <c r="MYX70" s="1449"/>
      <c r="MYY70" s="1450"/>
      <c r="MYZ70" s="1448"/>
      <c r="MZA70" s="1448"/>
      <c r="MZB70" s="1448"/>
      <c r="MZC70" s="1451"/>
      <c r="MZD70" s="1447"/>
      <c r="MZE70" s="1448"/>
      <c r="MZF70" s="1448"/>
      <c r="MZG70" s="1448"/>
      <c r="MZH70" s="1449"/>
      <c r="MZI70" s="1771"/>
      <c r="MZJ70" s="1447"/>
      <c r="MZK70" s="1448"/>
      <c r="MZL70" s="1448"/>
      <c r="MZM70" s="1448"/>
      <c r="MZN70" s="1449"/>
      <c r="MZO70" s="1450"/>
      <c r="MZP70" s="1448"/>
      <c r="MZQ70" s="1448"/>
      <c r="MZR70" s="1448"/>
      <c r="MZS70" s="1451"/>
      <c r="MZT70" s="1447"/>
      <c r="MZU70" s="1448"/>
      <c r="MZV70" s="1448"/>
      <c r="MZW70" s="1448"/>
      <c r="MZX70" s="1449"/>
      <c r="MZY70" s="1771"/>
      <c r="MZZ70" s="1447"/>
      <c r="NAA70" s="1448"/>
      <c r="NAB70" s="1448"/>
      <c r="NAC70" s="1448"/>
      <c r="NAD70" s="1449"/>
      <c r="NAE70" s="1450"/>
      <c r="NAF70" s="1448"/>
      <c r="NAG70" s="1448"/>
      <c r="NAH70" s="1448"/>
      <c r="NAI70" s="1451"/>
      <c r="NAJ70" s="1447"/>
      <c r="NAK70" s="1448"/>
      <c r="NAL70" s="1448"/>
      <c r="NAM70" s="1448"/>
      <c r="NAN70" s="1449"/>
      <c r="NAO70" s="1771"/>
      <c r="NAP70" s="1447"/>
      <c r="NAQ70" s="1448"/>
      <c r="NAR70" s="1448"/>
      <c r="NAS70" s="1448"/>
      <c r="NAT70" s="1449"/>
      <c r="NAU70" s="1450"/>
      <c r="NAV70" s="1448"/>
      <c r="NAW70" s="1448"/>
      <c r="NAX70" s="1448"/>
      <c r="NAY70" s="1451"/>
      <c r="NAZ70" s="1447"/>
      <c r="NBA70" s="1448"/>
      <c r="NBB70" s="1448"/>
      <c r="NBC70" s="1448"/>
      <c r="NBD70" s="1449"/>
      <c r="NBE70" s="1771"/>
      <c r="NBF70" s="1447"/>
      <c r="NBG70" s="1448"/>
      <c r="NBH70" s="1448"/>
      <c r="NBI70" s="1448"/>
      <c r="NBJ70" s="1449"/>
      <c r="NBK70" s="1450"/>
      <c r="NBL70" s="1448"/>
      <c r="NBM70" s="1448"/>
      <c r="NBN70" s="1448"/>
      <c r="NBO70" s="1451"/>
      <c r="NBP70" s="1447"/>
      <c r="NBQ70" s="1448"/>
      <c r="NBR70" s="1448"/>
      <c r="NBS70" s="1448"/>
      <c r="NBT70" s="1449"/>
      <c r="NBU70" s="1771"/>
      <c r="NBV70" s="1447"/>
      <c r="NBW70" s="1448"/>
      <c r="NBX70" s="1448"/>
      <c r="NBY70" s="1448"/>
      <c r="NBZ70" s="1449"/>
      <c r="NCA70" s="1450"/>
      <c r="NCB70" s="1448"/>
      <c r="NCC70" s="1448"/>
      <c r="NCD70" s="1448"/>
      <c r="NCE70" s="1451"/>
      <c r="NCF70" s="1447"/>
      <c r="NCG70" s="1448"/>
      <c r="NCH70" s="1448"/>
      <c r="NCI70" s="1448"/>
      <c r="NCJ70" s="1449"/>
      <c r="NCK70" s="1771"/>
      <c r="NCL70" s="1447"/>
      <c r="NCM70" s="1448"/>
      <c r="NCN70" s="1448"/>
      <c r="NCO70" s="1448"/>
      <c r="NCP70" s="1449"/>
      <c r="NCQ70" s="1450"/>
      <c r="NCR70" s="1448"/>
      <c r="NCS70" s="1448"/>
      <c r="NCT70" s="1448"/>
      <c r="NCU70" s="1451"/>
      <c r="NCV70" s="1447"/>
      <c r="NCW70" s="1448"/>
      <c r="NCX70" s="1448"/>
      <c r="NCY70" s="1448"/>
      <c r="NCZ70" s="1449"/>
      <c r="NDA70" s="1771"/>
      <c r="NDB70" s="1447"/>
      <c r="NDC70" s="1448"/>
      <c r="NDD70" s="1448"/>
      <c r="NDE70" s="1448"/>
      <c r="NDF70" s="1449"/>
      <c r="NDG70" s="1450"/>
      <c r="NDH70" s="1448"/>
      <c r="NDI70" s="1448"/>
      <c r="NDJ70" s="1448"/>
      <c r="NDK70" s="1451"/>
      <c r="NDL70" s="1447"/>
      <c r="NDM70" s="1448"/>
      <c r="NDN70" s="1448"/>
      <c r="NDO70" s="1448"/>
      <c r="NDP70" s="1449"/>
      <c r="NDQ70" s="1771"/>
      <c r="NDR70" s="1447"/>
      <c r="NDS70" s="1448"/>
      <c r="NDT70" s="1448"/>
      <c r="NDU70" s="1448"/>
      <c r="NDV70" s="1449"/>
      <c r="NDW70" s="1450"/>
      <c r="NDX70" s="1448"/>
      <c r="NDY70" s="1448"/>
      <c r="NDZ70" s="1448"/>
      <c r="NEA70" s="1451"/>
      <c r="NEB70" s="1447"/>
      <c r="NEC70" s="1448"/>
      <c r="NED70" s="1448"/>
      <c r="NEE70" s="1448"/>
      <c r="NEF70" s="1449"/>
      <c r="NEG70" s="1771"/>
      <c r="NEH70" s="1447"/>
      <c r="NEI70" s="1448"/>
      <c r="NEJ70" s="1448"/>
      <c r="NEK70" s="1448"/>
      <c r="NEL70" s="1449"/>
      <c r="NEM70" s="1450"/>
      <c r="NEN70" s="1448"/>
      <c r="NEO70" s="1448"/>
      <c r="NEP70" s="1448"/>
      <c r="NEQ70" s="1451"/>
      <c r="NER70" s="1447"/>
      <c r="NES70" s="1448"/>
      <c r="NET70" s="1448"/>
      <c r="NEU70" s="1448"/>
      <c r="NEV70" s="1449"/>
      <c r="NEW70" s="1771"/>
      <c r="NEX70" s="1447"/>
      <c r="NEY70" s="1448"/>
      <c r="NEZ70" s="1448"/>
      <c r="NFA70" s="1448"/>
      <c r="NFB70" s="1449"/>
      <c r="NFC70" s="1450"/>
      <c r="NFD70" s="1448"/>
      <c r="NFE70" s="1448"/>
      <c r="NFF70" s="1448"/>
      <c r="NFG70" s="1451"/>
      <c r="NFH70" s="1447"/>
      <c r="NFI70" s="1448"/>
      <c r="NFJ70" s="1448"/>
      <c r="NFK70" s="1448"/>
      <c r="NFL70" s="1449"/>
      <c r="NFM70" s="1771"/>
      <c r="NFN70" s="1447"/>
      <c r="NFO70" s="1448"/>
      <c r="NFP70" s="1448"/>
      <c r="NFQ70" s="1448"/>
      <c r="NFR70" s="1449"/>
      <c r="NFS70" s="1450"/>
      <c r="NFT70" s="1448"/>
      <c r="NFU70" s="1448"/>
      <c r="NFV70" s="1448"/>
      <c r="NFW70" s="1451"/>
      <c r="NFX70" s="1447"/>
      <c r="NFY70" s="1448"/>
      <c r="NFZ70" s="1448"/>
      <c r="NGA70" s="1448"/>
      <c r="NGB70" s="1449"/>
      <c r="NGC70" s="1771"/>
      <c r="NGD70" s="1447"/>
      <c r="NGE70" s="1448"/>
      <c r="NGF70" s="1448"/>
      <c r="NGG70" s="1448"/>
      <c r="NGH70" s="1449"/>
      <c r="NGI70" s="1450"/>
      <c r="NGJ70" s="1448"/>
      <c r="NGK70" s="1448"/>
      <c r="NGL70" s="1448"/>
      <c r="NGM70" s="1451"/>
      <c r="NGN70" s="1447"/>
      <c r="NGO70" s="1448"/>
      <c r="NGP70" s="1448"/>
      <c r="NGQ70" s="1448"/>
      <c r="NGR70" s="1449"/>
      <c r="NGS70" s="1771"/>
      <c r="NGT70" s="1447"/>
      <c r="NGU70" s="1448"/>
      <c r="NGV70" s="1448"/>
      <c r="NGW70" s="1448"/>
      <c r="NGX70" s="1449"/>
      <c r="NGY70" s="1450"/>
      <c r="NGZ70" s="1448"/>
      <c r="NHA70" s="1448"/>
      <c r="NHB70" s="1448"/>
      <c r="NHC70" s="1451"/>
      <c r="NHD70" s="1447"/>
      <c r="NHE70" s="1448"/>
      <c r="NHF70" s="1448"/>
      <c r="NHG70" s="1448"/>
      <c r="NHH70" s="1449"/>
      <c r="NHI70" s="1771"/>
      <c r="NHJ70" s="1447"/>
      <c r="NHK70" s="1448"/>
      <c r="NHL70" s="1448"/>
      <c r="NHM70" s="1448"/>
      <c r="NHN70" s="1449"/>
      <c r="NHO70" s="1450"/>
      <c r="NHP70" s="1448"/>
      <c r="NHQ70" s="1448"/>
      <c r="NHR70" s="1448"/>
      <c r="NHS70" s="1451"/>
      <c r="NHT70" s="1447"/>
      <c r="NHU70" s="1448"/>
      <c r="NHV70" s="1448"/>
      <c r="NHW70" s="1448"/>
      <c r="NHX70" s="1449"/>
      <c r="NHY70" s="1771"/>
      <c r="NHZ70" s="1447"/>
      <c r="NIA70" s="1448"/>
      <c r="NIB70" s="1448"/>
      <c r="NIC70" s="1448"/>
      <c r="NID70" s="1449"/>
      <c r="NIE70" s="1450"/>
      <c r="NIF70" s="1448"/>
      <c r="NIG70" s="1448"/>
      <c r="NIH70" s="1448"/>
      <c r="NII70" s="1451"/>
      <c r="NIJ70" s="1447"/>
      <c r="NIK70" s="1448"/>
      <c r="NIL70" s="1448"/>
      <c r="NIM70" s="1448"/>
      <c r="NIN70" s="1449"/>
      <c r="NIO70" s="1771"/>
      <c r="NIP70" s="1447"/>
      <c r="NIQ70" s="1448"/>
      <c r="NIR70" s="1448"/>
      <c r="NIS70" s="1448"/>
      <c r="NIT70" s="1449"/>
      <c r="NIU70" s="1450"/>
      <c r="NIV70" s="1448"/>
      <c r="NIW70" s="1448"/>
      <c r="NIX70" s="1448"/>
      <c r="NIY70" s="1451"/>
      <c r="NIZ70" s="1447"/>
      <c r="NJA70" s="1448"/>
      <c r="NJB70" s="1448"/>
      <c r="NJC70" s="1448"/>
      <c r="NJD70" s="1449"/>
      <c r="NJE70" s="1771"/>
      <c r="NJF70" s="1447"/>
      <c r="NJG70" s="1448"/>
      <c r="NJH70" s="1448"/>
      <c r="NJI70" s="1448"/>
      <c r="NJJ70" s="1449"/>
      <c r="NJK70" s="1450"/>
      <c r="NJL70" s="1448"/>
      <c r="NJM70" s="1448"/>
      <c r="NJN70" s="1448"/>
      <c r="NJO70" s="1451"/>
      <c r="NJP70" s="1447"/>
      <c r="NJQ70" s="1448"/>
      <c r="NJR70" s="1448"/>
      <c r="NJS70" s="1448"/>
      <c r="NJT70" s="1449"/>
      <c r="NJU70" s="1771"/>
      <c r="NJV70" s="1447"/>
      <c r="NJW70" s="1448"/>
      <c r="NJX70" s="1448"/>
      <c r="NJY70" s="1448"/>
      <c r="NJZ70" s="1449"/>
      <c r="NKA70" s="1450"/>
      <c r="NKB70" s="1448"/>
      <c r="NKC70" s="1448"/>
      <c r="NKD70" s="1448"/>
      <c r="NKE70" s="1451"/>
      <c r="NKF70" s="1447"/>
      <c r="NKG70" s="1448"/>
      <c r="NKH70" s="1448"/>
      <c r="NKI70" s="1448"/>
      <c r="NKJ70" s="1449"/>
      <c r="NKK70" s="1771"/>
      <c r="NKL70" s="1447"/>
      <c r="NKM70" s="1448"/>
      <c r="NKN70" s="1448"/>
      <c r="NKO70" s="1448"/>
      <c r="NKP70" s="1449"/>
      <c r="NKQ70" s="1450"/>
      <c r="NKR70" s="1448"/>
      <c r="NKS70" s="1448"/>
      <c r="NKT70" s="1448"/>
      <c r="NKU70" s="1451"/>
      <c r="NKV70" s="1447"/>
      <c r="NKW70" s="1448"/>
      <c r="NKX70" s="1448"/>
      <c r="NKY70" s="1448"/>
      <c r="NKZ70" s="1449"/>
      <c r="NLA70" s="1771"/>
      <c r="NLB70" s="1447"/>
      <c r="NLC70" s="1448"/>
      <c r="NLD70" s="1448"/>
      <c r="NLE70" s="1448"/>
      <c r="NLF70" s="1449"/>
      <c r="NLG70" s="1450"/>
      <c r="NLH70" s="1448"/>
      <c r="NLI70" s="1448"/>
      <c r="NLJ70" s="1448"/>
      <c r="NLK70" s="1451"/>
      <c r="NLL70" s="1447"/>
      <c r="NLM70" s="1448"/>
      <c r="NLN70" s="1448"/>
      <c r="NLO70" s="1448"/>
      <c r="NLP70" s="1449"/>
      <c r="NLQ70" s="1771"/>
      <c r="NLR70" s="1447"/>
      <c r="NLS70" s="1448"/>
      <c r="NLT70" s="1448"/>
      <c r="NLU70" s="1448"/>
      <c r="NLV70" s="1449"/>
      <c r="NLW70" s="1450"/>
      <c r="NLX70" s="1448"/>
      <c r="NLY70" s="1448"/>
      <c r="NLZ70" s="1448"/>
      <c r="NMA70" s="1451"/>
      <c r="NMB70" s="1447"/>
      <c r="NMC70" s="1448"/>
      <c r="NMD70" s="1448"/>
      <c r="NME70" s="1448"/>
      <c r="NMF70" s="1449"/>
      <c r="NMG70" s="1771"/>
      <c r="NMH70" s="1447"/>
      <c r="NMI70" s="1448"/>
      <c r="NMJ70" s="1448"/>
      <c r="NMK70" s="1448"/>
      <c r="NML70" s="1449"/>
      <c r="NMM70" s="1450"/>
      <c r="NMN70" s="1448"/>
      <c r="NMO70" s="1448"/>
      <c r="NMP70" s="1448"/>
      <c r="NMQ70" s="1451"/>
      <c r="NMR70" s="1447"/>
      <c r="NMS70" s="1448"/>
      <c r="NMT70" s="1448"/>
      <c r="NMU70" s="1448"/>
      <c r="NMV70" s="1449"/>
      <c r="NMW70" s="1771"/>
      <c r="NMX70" s="1447"/>
      <c r="NMY70" s="1448"/>
      <c r="NMZ70" s="1448"/>
      <c r="NNA70" s="1448"/>
      <c r="NNB70" s="1449"/>
      <c r="NNC70" s="1450"/>
      <c r="NND70" s="1448"/>
      <c r="NNE70" s="1448"/>
      <c r="NNF70" s="1448"/>
      <c r="NNG70" s="1451"/>
      <c r="NNH70" s="1447"/>
      <c r="NNI70" s="1448"/>
      <c r="NNJ70" s="1448"/>
      <c r="NNK70" s="1448"/>
      <c r="NNL70" s="1449"/>
      <c r="NNM70" s="1771"/>
      <c r="NNN70" s="1447"/>
      <c r="NNO70" s="1448"/>
      <c r="NNP70" s="1448"/>
      <c r="NNQ70" s="1448"/>
      <c r="NNR70" s="1449"/>
      <c r="NNS70" s="1450"/>
      <c r="NNT70" s="1448"/>
      <c r="NNU70" s="1448"/>
      <c r="NNV70" s="1448"/>
      <c r="NNW70" s="1451"/>
      <c r="NNX70" s="1447"/>
      <c r="NNY70" s="1448"/>
      <c r="NNZ70" s="1448"/>
      <c r="NOA70" s="1448"/>
      <c r="NOB70" s="1449"/>
      <c r="NOC70" s="1771"/>
      <c r="NOD70" s="1447"/>
      <c r="NOE70" s="1448"/>
      <c r="NOF70" s="1448"/>
      <c r="NOG70" s="1448"/>
      <c r="NOH70" s="1449"/>
      <c r="NOI70" s="1450"/>
      <c r="NOJ70" s="1448"/>
      <c r="NOK70" s="1448"/>
      <c r="NOL70" s="1448"/>
      <c r="NOM70" s="1451"/>
      <c r="NON70" s="1447"/>
      <c r="NOO70" s="1448"/>
      <c r="NOP70" s="1448"/>
      <c r="NOQ70" s="1448"/>
      <c r="NOR70" s="1449"/>
      <c r="NOS70" s="1771"/>
      <c r="NOT70" s="1447"/>
      <c r="NOU70" s="1448"/>
      <c r="NOV70" s="1448"/>
      <c r="NOW70" s="1448"/>
      <c r="NOX70" s="1449"/>
      <c r="NOY70" s="1450"/>
      <c r="NOZ70" s="1448"/>
      <c r="NPA70" s="1448"/>
      <c r="NPB70" s="1448"/>
      <c r="NPC70" s="1451"/>
      <c r="NPD70" s="1447"/>
      <c r="NPE70" s="1448"/>
      <c r="NPF70" s="1448"/>
      <c r="NPG70" s="1448"/>
      <c r="NPH70" s="1449"/>
      <c r="NPI70" s="1771"/>
      <c r="NPJ70" s="1447"/>
      <c r="NPK70" s="1448"/>
      <c r="NPL70" s="1448"/>
      <c r="NPM70" s="1448"/>
      <c r="NPN70" s="1449"/>
      <c r="NPO70" s="1450"/>
      <c r="NPP70" s="1448"/>
      <c r="NPQ70" s="1448"/>
      <c r="NPR70" s="1448"/>
      <c r="NPS70" s="1451"/>
      <c r="NPT70" s="1447"/>
      <c r="NPU70" s="1448"/>
      <c r="NPV70" s="1448"/>
      <c r="NPW70" s="1448"/>
      <c r="NPX70" s="1449"/>
      <c r="NPY70" s="1771"/>
      <c r="NPZ70" s="1447"/>
      <c r="NQA70" s="1448"/>
      <c r="NQB70" s="1448"/>
      <c r="NQC70" s="1448"/>
      <c r="NQD70" s="1449"/>
      <c r="NQE70" s="1450"/>
      <c r="NQF70" s="1448"/>
      <c r="NQG70" s="1448"/>
      <c r="NQH70" s="1448"/>
      <c r="NQI70" s="1451"/>
      <c r="NQJ70" s="1447"/>
      <c r="NQK70" s="1448"/>
      <c r="NQL70" s="1448"/>
      <c r="NQM70" s="1448"/>
      <c r="NQN70" s="1449"/>
      <c r="NQO70" s="1771"/>
      <c r="NQP70" s="1447"/>
      <c r="NQQ70" s="1448"/>
      <c r="NQR70" s="1448"/>
      <c r="NQS70" s="1448"/>
      <c r="NQT70" s="1449"/>
      <c r="NQU70" s="1450"/>
      <c r="NQV70" s="1448"/>
      <c r="NQW70" s="1448"/>
      <c r="NQX70" s="1448"/>
      <c r="NQY70" s="1451"/>
      <c r="NQZ70" s="1447"/>
      <c r="NRA70" s="1448"/>
      <c r="NRB70" s="1448"/>
      <c r="NRC70" s="1448"/>
      <c r="NRD70" s="1449"/>
      <c r="NRE70" s="1771"/>
      <c r="NRF70" s="1447"/>
      <c r="NRG70" s="1448"/>
      <c r="NRH70" s="1448"/>
      <c r="NRI70" s="1448"/>
      <c r="NRJ70" s="1449"/>
      <c r="NRK70" s="1450"/>
      <c r="NRL70" s="1448"/>
      <c r="NRM70" s="1448"/>
      <c r="NRN70" s="1448"/>
      <c r="NRO70" s="1451"/>
      <c r="NRP70" s="1447"/>
      <c r="NRQ70" s="1448"/>
      <c r="NRR70" s="1448"/>
      <c r="NRS70" s="1448"/>
      <c r="NRT70" s="1449"/>
      <c r="NRU70" s="1771"/>
      <c r="NRV70" s="1447"/>
      <c r="NRW70" s="1448"/>
      <c r="NRX70" s="1448"/>
      <c r="NRY70" s="1448"/>
      <c r="NRZ70" s="1449"/>
      <c r="NSA70" s="1450"/>
      <c r="NSB70" s="1448"/>
      <c r="NSC70" s="1448"/>
      <c r="NSD70" s="1448"/>
      <c r="NSE70" s="1451"/>
      <c r="NSF70" s="1447"/>
      <c r="NSG70" s="1448"/>
      <c r="NSH70" s="1448"/>
      <c r="NSI70" s="1448"/>
      <c r="NSJ70" s="1449"/>
      <c r="NSK70" s="1771"/>
      <c r="NSL70" s="1447"/>
      <c r="NSM70" s="1448"/>
      <c r="NSN70" s="1448"/>
      <c r="NSO70" s="1448"/>
      <c r="NSP70" s="1449"/>
      <c r="NSQ70" s="1450"/>
      <c r="NSR70" s="1448"/>
      <c r="NSS70" s="1448"/>
      <c r="NST70" s="1448"/>
      <c r="NSU70" s="1451"/>
      <c r="NSV70" s="1447"/>
      <c r="NSW70" s="1448"/>
      <c r="NSX70" s="1448"/>
      <c r="NSY70" s="1448"/>
      <c r="NSZ70" s="1449"/>
      <c r="NTA70" s="1771"/>
      <c r="NTB70" s="1447"/>
      <c r="NTC70" s="1448"/>
      <c r="NTD70" s="1448"/>
      <c r="NTE70" s="1448"/>
      <c r="NTF70" s="1449"/>
      <c r="NTG70" s="1450"/>
      <c r="NTH70" s="1448"/>
      <c r="NTI70" s="1448"/>
      <c r="NTJ70" s="1448"/>
      <c r="NTK70" s="1451"/>
      <c r="NTL70" s="1447"/>
      <c r="NTM70" s="1448"/>
      <c r="NTN70" s="1448"/>
      <c r="NTO70" s="1448"/>
      <c r="NTP70" s="1449"/>
      <c r="NTQ70" s="1771"/>
      <c r="NTR70" s="1447"/>
      <c r="NTS70" s="1448"/>
      <c r="NTT70" s="1448"/>
      <c r="NTU70" s="1448"/>
      <c r="NTV70" s="1449"/>
      <c r="NTW70" s="1450"/>
      <c r="NTX70" s="1448"/>
      <c r="NTY70" s="1448"/>
      <c r="NTZ70" s="1448"/>
      <c r="NUA70" s="1451"/>
      <c r="NUB70" s="1447"/>
      <c r="NUC70" s="1448"/>
      <c r="NUD70" s="1448"/>
      <c r="NUE70" s="1448"/>
      <c r="NUF70" s="1449"/>
      <c r="NUG70" s="1771"/>
      <c r="NUH70" s="1447"/>
      <c r="NUI70" s="1448"/>
      <c r="NUJ70" s="1448"/>
      <c r="NUK70" s="1448"/>
      <c r="NUL70" s="1449"/>
      <c r="NUM70" s="1450"/>
      <c r="NUN70" s="1448"/>
      <c r="NUO70" s="1448"/>
      <c r="NUP70" s="1448"/>
      <c r="NUQ70" s="1451"/>
      <c r="NUR70" s="1447"/>
      <c r="NUS70" s="1448"/>
      <c r="NUT70" s="1448"/>
      <c r="NUU70" s="1448"/>
      <c r="NUV70" s="1449"/>
      <c r="NUW70" s="1771"/>
      <c r="NUX70" s="1447"/>
      <c r="NUY70" s="1448"/>
      <c r="NUZ70" s="1448"/>
      <c r="NVA70" s="1448"/>
      <c r="NVB70" s="1449"/>
      <c r="NVC70" s="1450"/>
      <c r="NVD70" s="1448"/>
      <c r="NVE70" s="1448"/>
      <c r="NVF70" s="1448"/>
      <c r="NVG70" s="1451"/>
      <c r="NVH70" s="1447"/>
      <c r="NVI70" s="1448"/>
      <c r="NVJ70" s="1448"/>
      <c r="NVK70" s="1448"/>
      <c r="NVL70" s="1449"/>
      <c r="NVM70" s="1771"/>
      <c r="NVN70" s="1447"/>
      <c r="NVO70" s="1448"/>
      <c r="NVP70" s="1448"/>
      <c r="NVQ70" s="1448"/>
      <c r="NVR70" s="1449"/>
      <c r="NVS70" s="1450"/>
      <c r="NVT70" s="1448"/>
      <c r="NVU70" s="1448"/>
      <c r="NVV70" s="1448"/>
      <c r="NVW70" s="1451"/>
      <c r="NVX70" s="1447"/>
      <c r="NVY70" s="1448"/>
      <c r="NVZ70" s="1448"/>
      <c r="NWA70" s="1448"/>
      <c r="NWB70" s="1449"/>
      <c r="NWC70" s="1771"/>
      <c r="NWD70" s="1447"/>
      <c r="NWE70" s="1448"/>
      <c r="NWF70" s="1448"/>
      <c r="NWG70" s="1448"/>
      <c r="NWH70" s="1449"/>
      <c r="NWI70" s="1450"/>
      <c r="NWJ70" s="1448"/>
      <c r="NWK70" s="1448"/>
      <c r="NWL70" s="1448"/>
      <c r="NWM70" s="1451"/>
      <c r="NWN70" s="1447"/>
      <c r="NWO70" s="1448"/>
      <c r="NWP70" s="1448"/>
      <c r="NWQ70" s="1448"/>
      <c r="NWR70" s="1449"/>
      <c r="NWS70" s="1771"/>
      <c r="NWT70" s="1447"/>
      <c r="NWU70" s="1448"/>
      <c r="NWV70" s="1448"/>
      <c r="NWW70" s="1448"/>
      <c r="NWX70" s="1449"/>
      <c r="NWY70" s="1450"/>
      <c r="NWZ70" s="1448"/>
      <c r="NXA70" s="1448"/>
      <c r="NXB70" s="1448"/>
      <c r="NXC70" s="1451"/>
      <c r="NXD70" s="1447"/>
      <c r="NXE70" s="1448"/>
      <c r="NXF70" s="1448"/>
      <c r="NXG70" s="1448"/>
      <c r="NXH70" s="1449"/>
      <c r="NXI70" s="1771"/>
      <c r="NXJ70" s="1447"/>
      <c r="NXK70" s="1448"/>
      <c r="NXL70" s="1448"/>
      <c r="NXM70" s="1448"/>
      <c r="NXN70" s="1449"/>
      <c r="NXO70" s="1450"/>
      <c r="NXP70" s="1448"/>
      <c r="NXQ70" s="1448"/>
      <c r="NXR70" s="1448"/>
      <c r="NXS70" s="1451"/>
      <c r="NXT70" s="1447"/>
      <c r="NXU70" s="1448"/>
      <c r="NXV70" s="1448"/>
      <c r="NXW70" s="1448"/>
      <c r="NXX70" s="1449"/>
      <c r="NXY70" s="1771"/>
      <c r="NXZ70" s="1447"/>
      <c r="NYA70" s="1448"/>
      <c r="NYB70" s="1448"/>
      <c r="NYC70" s="1448"/>
      <c r="NYD70" s="1449"/>
      <c r="NYE70" s="1450"/>
      <c r="NYF70" s="1448"/>
      <c r="NYG70" s="1448"/>
      <c r="NYH70" s="1448"/>
      <c r="NYI70" s="1451"/>
      <c r="NYJ70" s="1447"/>
      <c r="NYK70" s="1448"/>
      <c r="NYL70" s="1448"/>
      <c r="NYM70" s="1448"/>
      <c r="NYN70" s="1449"/>
      <c r="NYO70" s="1771"/>
      <c r="NYP70" s="1447"/>
      <c r="NYQ70" s="1448"/>
      <c r="NYR70" s="1448"/>
      <c r="NYS70" s="1448"/>
      <c r="NYT70" s="1449"/>
      <c r="NYU70" s="1450"/>
      <c r="NYV70" s="1448"/>
      <c r="NYW70" s="1448"/>
      <c r="NYX70" s="1448"/>
      <c r="NYY70" s="1451"/>
      <c r="NYZ70" s="1447"/>
      <c r="NZA70" s="1448"/>
      <c r="NZB70" s="1448"/>
      <c r="NZC70" s="1448"/>
      <c r="NZD70" s="1449"/>
      <c r="NZE70" s="1771"/>
      <c r="NZF70" s="1447"/>
      <c r="NZG70" s="1448"/>
      <c r="NZH70" s="1448"/>
      <c r="NZI70" s="1448"/>
      <c r="NZJ70" s="1449"/>
      <c r="NZK70" s="1450"/>
      <c r="NZL70" s="1448"/>
      <c r="NZM70" s="1448"/>
      <c r="NZN70" s="1448"/>
      <c r="NZO70" s="1451"/>
      <c r="NZP70" s="1447"/>
      <c r="NZQ70" s="1448"/>
      <c r="NZR70" s="1448"/>
      <c r="NZS70" s="1448"/>
      <c r="NZT70" s="1449"/>
      <c r="NZU70" s="1771"/>
      <c r="NZV70" s="1447"/>
      <c r="NZW70" s="1448"/>
      <c r="NZX70" s="1448"/>
      <c r="NZY70" s="1448"/>
      <c r="NZZ70" s="1449"/>
      <c r="OAA70" s="1450"/>
      <c r="OAB70" s="1448"/>
      <c r="OAC70" s="1448"/>
      <c r="OAD70" s="1448"/>
      <c r="OAE70" s="1451"/>
      <c r="OAF70" s="1447"/>
      <c r="OAG70" s="1448"/>
      <c r="OAH70" s="1448"/>
      <c r="OAI70" s="1448"/>
      <c r="OAJ70" s="1449"/>
      <c r="OAK70" s="1771"/>
      <c r="OAL70" s="1447"/>
      <c r="OAM70" s="1448"/>
      <c r="OAN70" s="1448"/>
      <c r="OAO70" s="1448"/>
      <c r="OAP70" s="1449"/>
      <c r="OAQ70" s="1450"/>
      <c r="OAR70" s="1448"/>
      <c r="OAS70" s="1448"/>
      <c r="OAT70" s="1448"/>
      <c r="OAU70" s="1451"/>
      <c r="OAV70" s="1447"/>
      <c r="OAW70" s="1448"/>
      <c r="OAX70" s="1448"/>
      <c r="OAY70" s="1448"/>
      <c r="OAZ70" s="1449"/>
      <c r="OBA70" s="1771"/>
      <c r="OBB70" s="1447"/>
      <c r="OBC70" s="1448"/>
      <c r="OBD70" s="1448"/>
      <c r="OBE70" s="1448"/>
      <c r="OBF70" s="1449"/>
      <c r="OBG70" s="1450"/>
      <c r="OBH70" s="1448"/>
      <c r="OBI70" s="1448"/>
      <c r="OBJ70" s="1448"/>
      <c r="OBK70" s="1451"/>
      <c r="OBL70" s="1447"/>
      <c r="OBM70" s="1448"/>
      <c r="OBN70" s="1448"/>
      <c r="OBO70" s="1448"/>
      <c r="OBP70" s="1449"/>
      <c r="OBQ70" s="1771"/>
      <c r="OBR70" s="1447"/>
      <c r="OBS70" s="1448"/>
      <c r="OBT70" s="1448"/>
      <c r="OBU70" s="1448"/>
      <c r="OBV70" s="1449"/>
      <c r="OBW70" s="1450"/>
      <c r="OBX70" s="1448"/>
      <c r="OBY70" s="1448"/>
      <c r="OBZ70" s="1448"/>
      <c r="OCA70" s="1451"/>
      <c r="OCB70" s="1447"/>
      <c r="OCC70" s="1448"/>
      <c r="OCD70" s="1448"/>
      <c r="OCE70" s="1448"/>
      <c r="OCF70" s="1449"/>
      <c r="OCG70" s="1771"/>
      <c r="OCH70" s="1447"/>
      <c r="OCI70" s="1448"/>
      <c r="OCJ70" s="1448"/>
      <c r="OCK70" s="1448"/>
      <c r="OCL70" s="1449"/>
      <c r="OCM70" s="1450"/>
      <c r="OCN70" s="1448"/>
      <c r="OCO70" s="1448"/>
      <c r="OCP70" s="1448"/>
      <c r="OCQ70" s="1451"/>
      <c r="OCR70" s="1447"/>
      <c r="OCS70" s="1448"/>
      <c r="OCT70" s="1448"/>
      <c r="OCU70" s="1448"/>
      <c r="OCV70" s="1449"/>
      <c r="OCW70" s="1771"/>
      <c r="OCX70" s="1447"/>
      <c r="OCY70" s="1448"/>
      <c r="OCZ70" s="1448"/>
      <c r="ODA70" s="1448"/>
      <c r="ODB70" s="1449"/>
      <c r="ODC70" s="1450"/>
      <c r="ODD70" s="1448"/>
      <c r="ODE70" s="1448"/>
      <c r="ODF70" s="1448"/>
      <c r="ODG70" s="1451"/>
      <c r="ODH70" s="1447"/>
      <c r="ODI70" s="1448"/>
      <c r="ODJ70" s="1448"/>
      <c r="ODK70" s="1448"/>
      <c r="ODL70" s="1449"/>
      <c r="ODM70" s="1771"/>
      <c r="ODN70" s="1447"/>
      <c r="ODO70" s="1448"/>
      <c r="ODP70" s="1448"/>
      <c r="ODQ70" s="1448"/>
      <c r="ODR70" s="1449"/>
      <c r="ODS70" s="1450"/>
      <c r="ODT70" s="1448"/>
      <c r="ODU70" s="1448"/>
      <c r="ODV70" s="1448"/>
      <c r="ODW70" s="1451"/>
      <c r="ODX70" s="1447"/>
      <c r="ODY70" s="1448"/>
      <c r="ODZ70" s="1448"/>
      <c r="OEA70" s="1448"/>
      <c r="OEB70" s="1449"/>
      <c r="OEC70" s="1771"/>
      <c r="OED70" s="1447"/>
      <c r="OEE70" s="1448"/>
      <c r="OEF70" s="1448"/>
      <c r="OEG70" s="1448"/>
      <c r="OEH70" s="1449"/>
      <c r="OEI70" s="1450"/>
      <c r="OEJ70" s="1448"/>
      <c r="OEK70" s="1448"/>
      <c r="OEL70" s="1448"/>
      <c r="OEM70" s="1451"/>
      <c r="OEN70" s="1447"/>
      <c r="OEO70" s="1448"/>
      <c r="OEP70" s="1448"/>
      <c r="OEQ70" s="1448"/>
      <c r="OER70" s="1449"/>
      <c r="OES70" s="1771"/>
      <c r="OET70" s="1447"/>
      <c r="OEU70" s="1448"/>
      <c r="OEV70" s="1448"/>
      <c r="OEW70" s="1448"/>
      <c r="OEX70" s="1449"/>
      <c r="OEY70" s="1450"/>
      <c r="OEZ70" s="1448"/>
      <c r="OFA70" s="1448"/>
      <c r="OFB70" s="1448"/>
      <c r="OFC70" s="1451"/>
      <c r="OFD70" s="1447"/>
      <c r="OFE70" s="1448"/>
      <c r="OFF70" s="1448"/>
      <c r="OFG70" s="1448"/>
      <c r="OFH70" s="1449"/>
      <c r="OFI70" s="1771"/>
      <c r="OFJ70" s="1447"/>
      <c r="OFK70" s="1448"/>
      <c r="OFL70" s="1448"/>
      <c r="OFM70" s="1448"/>
      <c r="OFN70" s="1449"/>
      <c r="OFO70" s="1450"/>
      <c r="OFP70" s="1448"/>
      <c r="OFQ70" s="1448"/>
      <c r="OFR70" s="1448"/>
      <c r="OFS70" s="1451"/>
      <c r="OFT70" s="1447"/>
      <c r="OFU70" s="1448"/>
      <c r="OFV70" s="1448"/>
      <c r="OFW70" s="1448"/>
      <c r="OFX70" s="1449"/>
      <c r="OFY70" s="1771"/>
      <c r="OFZ70" s="1447"/>
      <c r="OGA70" s="1448"/>
      <c r="OGB70" s="1448"/>
      <c r="OGC70" s="1448"/>
      <c r="OGD70" s="1449"/>
      <c r="OGE70" s="1450"/>
      <c r="OGF70" s="1448"/>
      <c r="OGG70" s="1448"/>
      <c r="OGH70" s="1448"/>
      <c r="OGI70" s="1451"/>
      <c r="OGJ70" s="1447"/>
      <c r="OGK70" s="1448"/>
      <c r="OGL70" s="1448"/>
      <c r="OGM70" s="1448"/>
      <c r="OGN70" s="1449"/>
      <c r="OGO70" s="1771"/>
      <c r="OGP70" s="1447"/>
      <c r="OGQ70" s="1448"/>
      <c r="OGR70" s="1448"/>
      <c r="OGS70" s="1448"/>
      <c r="OGT70" s="1449"/>
      <c r="OGU70" s="1450"/>
      <c r="OGV70" s="1448"/>
      <c r="OGW70" s="1448"/>
      <c r="OGX70" s="1448"/>
      <c r="OGY70" s="1451"/>
      <c r="OGZ70" s="1447"/>
      <c r="OHA70" s="1448"/>
      <c r="OHB70" s="1448"/>
      <c r="OHC70" s="1448"/>
      <c r="OHD70" s="1449"/>
      <c r="OHE70" s="1771"/>
      <c r="OHF70" s="1447"/>
      <c r="OHG70" s="1448"/>
      <c r="OHH70" s="1448"/>
      <c r="OHI70" s="1448"/>
      <c r="OHJ70" s="1449"/>
      <c r="OHK70" s="1450"/>
      <c r="OHL70" s="1448"/>
      <c r="OHM70" s="1448"/>
      <c r="OHN70" s="1448"/>
      <c r="OHO70" s="1451"/>
      <c r="OHP70" s="1447"/>
      <c r="OHQ70" s="1448"/>
      <c r="OHR70" s="1448"/>
      <c r="OHS70" s="1448"/>
      <c r="OHT70" s="1449"/>
      <c r="OHU70" s="1771"/>
      <c r="OHV70" s="1447"/>
      <c r="OHW70" s="1448"/>
      <c r="OHX70" s="1448"/>
      <c r="OHY70" s="1448"/>
      <c r="OHZ70" s="1449"/>
      <c r="OIA70" s="1450"/>
      <c r="OIB70" s="1448"/>
      <c r="OIC70" s="1448"/>
      <c r="OID70" s="1448"/>
      <c r="OIE70" s="1451"/>
      <c r="OIF70" s="1447"/>
      <c r="OIG70" s="1448"/>
      <c r="OIH70" s="1448"/>
      <c r="OII70" s="1448"/>
      <c r="OIJ70" s="1449"/>
      <c r="OIK70" s="1771"/>
      <c r="OIL70" s="1447"/>
      <c r="OIM70" s="1448"/>
      <c r="OIN70" s="1448"/>
      <c r="OIO70" s="1448"/>
      <c r="OIP70" s="1449"/>
      <c r="OIQ70" s="1450"/>
      <c r="OIR70" s="1448"/>
      <c r="OIS70" s="1448"/>
      <c r="OIT70" s="1448"/>
      <c r="OIU70" s="1451"/>
      <c r="OIV70" s="1447"/>
      <c r="OIW70" s="1448"/>
      <c r="OIX70" s="1448"/>
      <c r="OIY70" s="1448"/>
      <c r="OIZ70" s="1449"/>
      <c r="OJA70" s="1771"/>
      <c r="OJB70" s="1447"/>
      <c r="OJC70" s="1448"/>
      <c r="OJD70" s="1448"/>
      <c r="OJE70" s="1448"/>
      <c r="OJF70" s="1449"/>
      <c r="OJG70" s="1450"/>
      <c r="OJH70" s="1448"/>
      <c r="OJI70" s="1448"/>
      <c r="OJJ70" s="1448"/>
      <c r="OJK70" s="1451"/>
      <c r="OJL70" s="1447"/>
      <c r="OJM70" s="1448"/>
      <c r="OJN70" s="1448"/>
      <c r="OJO70" s="1448"/>
      <c r="OJP70" s="1449"/>
      <c r="OJQ70" s="1771"/>
      <c r="OJR70" s="1447"/>
      <c r="OJS70" s="1448"/>
      <c r="OJT70" s="1448"/>
      <c r="OJU70" s="1448"/>
      <c r="OJV70" s="1449"/>
      <c r="OJW70" s="1450"/>
      <c r="OJX70" s="1448"/>
      <c r="OJY70" s="1448"/>
      <c r="OJZ70" s="1448"/>
      <c r="OKA70" s="1451"/>
      <c r="OKB70" s="1447"/>
      <c r="OKC70" s="1448"/>
      <c r="OKD70" s="1448"/>
      <c r="OKE70" s="1448"/>
      <c r="OKF70" s="1449"/>
      <c r="OKG70" s="1771"/>
      <c r="OKH70" s="1447"/>
      <c r="OKI70" s="1448"/>
      <c r="OKJ70" s="1448"/>
      <c r="OKK70" s="1448"/>
      <c r="OKL70" s="1449"/>
      <c r="OKM70" s="1450"/>
      <c r="OKN70" s="1448"/>
      <c r="OKO70" s="1448"/>
      <c r="OKP70" s="1448"/>
      <c r="OKQ70" s="1451"/>
      <c r="OKR70" s="1447"/>
      <c r="OKS70" s="1448"/>
      <c r="OKT70" s="1448"/>
      <c r="OKU70" s="1448"/>
      <c r="OKV70" s="1449"/>
      <c r="OKW70" s="1771"/>
      <c r="OKX70" s="1447"/>
      <c r="OKY70" s="1448"/>
      <c r="OKZ70" s="1448"/>
      <c r="OLA70" s="1448"/>
      <c r="OLB70" s="1449"/>
      <c r="OLC70" s="1450"/>
      <c r="OLD70" s="1448"/>
      <c r="OLE70" s="1448"/>
      <c r="OLF70" s="1448"/>
      <c r="OLG70" s="1451"/>
      <c r="OLH70" s="1447"/>
      <c r="OLI70" s="1448"/>
      <c r="OLJ70" s="1448"/>
      <c r="OLK70" s="1448"/>
      <c r="OLL70" s="1449"/>
      <c r="OLM70" s="1771"/>
      <c r="OLN70" s="1447"/>
      <c r="OLO70" s="1448"/>
      <c r="OLP70" s="1448"/>
      <c r="OLQ70" s="1448"/>
      <c r="OLR70" s="1449"/>
      <c r="OLS70" s="1450"/>
      <c r="OLT70" s="1448"/>
      <c r="OLU70" s="1448"/>
      <c r="OLV70" s="1448"/>
      <c r="OLW70" s="1451"/>
      <c r="OLX70" s="1447"/>
      <c r="OLY70" s="1448"/>
      <c r="OLZ70" s="1448"/>
      <c r="OMA70" s="1448"/>
      <c r="OMB70" s="1449"/>
      <c r="OMC70" s="1771"/>
      <c r="OMD70" s="1447"/>
      <c r="OME70" s="1448"/>
      <c r="OMF70" s="1448"/>
      <c r="OMG70" s="1448"/>
      <c r="OMH70" s="1449"/>
      <c r="OMI70" s="1450"/>
      <c r="OMJ70" s="1448"/>
      <c r="OMK70" s="1448"/>
      <c r="OML70" s="1448"/>
      <c r="OMM70" s="1451"/>
      <c r="OMN70" s="1447"/>
      <c r="OMO70" s="1448"/>
      <c r="OMP70" s="1448"/>
      <c r="OMQ70" s="1448"/>
      <c r="OMR70" s="1449"/>
      <c r="OMS70" s="1771"/>
      <c r="OMT70" s="1447"/>
      <c r="OMU70" s="1448"/>
      <c r="OMV70" s="1448"/>
      <c r="OMW70" s="1448"/>
      <c r="OMX70" s="1449"/>
      <c r="OMY70" s="1450"/>
      <c r="OMZ70" s="1448"/>
      <c r="ONA70" s="1448"/>
      <c r="ONB70" s="1448"/>
      <c r="ONC70" s="1451"/>
      <c r="OND70" s="1447"/>
      <c r="ONE70" s="1448"/>
      <c r="ONF70" s="1448"/>
      <c r="ONG70" s="1448"/>
      <c r="ONH70" s="1449"/>
      <c r="ONI70" s="1771"/>
      <c r="ONJ70" s="1447"/>
      <c r="ONK70" s="1448"/>
      <c r="ONL70" s="1448"/>
      <c r="ONM70" s="1448"/>
      <c r="ONN70" s="1449"/>
      <c r="ONO70" s="1450"/>
      <c r="ONP70" s="1448"/>
      <c r="ONQ70" s="1448"/>
      <c r="ONR70" s="1448"/>
      <c r="ONS70" s="1451"/>
      <c r="ONT70" s="1447"/>
      <c r="ONU70" s="1448"/>
      <c r="ONV70" s="1448"/>
      <c r="ONW70" s="1448"/>
      <c r="ONX70" s="1449"/>
      <c r="ONY70" s="1771"/>
      <c r="ONZ70" s="1447"/>
      <c r="OOA70" s="1448"/>
      <c r="OOB70" s="1448"/>
      <c r="OOC70" s="1448"/>
      <c r="OOD70" s="1449"/>
      <c r="OOE70" s="1450"/>
      <c r="OOF70" s="1448"/>
      <c r="OOG70" s="1448"/>
      <c r="OOH70" s="1448"/>
      <c r="OOI70" s="1451"/>
      <c r="OOJ70" s="1447"/>
      <c r="OOK70" s="1448"/>
      <c r="OOL70" s="1448"/>
      <c r="OOM70" s="1448"/>
      <c r="OON70" s="1449"/>
      <c r="OOO70" s="1771"/>
      <c r="OOP70" s="1447"/>
      <c r="OOQ70" s="1448"/>
      <c r="OOR70" s="1448"/>
      <c r="OOS70" s="1448"/>
      <c r="OOT70" s="1449"/>
      <c r="OOU70" s="1450"/>
      <c r="OOV70" s="1448"/>
      <c r="OOW70" s="1448"/>
      <c r="OOX70" s="1448"/>
      <c r="OOY70" s="1451"/>
      <c r="OOZ70" s="1447"/>
      <c r="OPA70" s="1448"/>
      <c r="OPB70" s="1448"/>
      <c r="OPC70" s="1448"/>
      <c r="OPD70" s="1449"/>
      <c r="OPE70" s="1771"/>
      <c r="OPF70" s="1447"/>
      <c r="OPG70" s="1448"/>
      <c r="OPH70" s="1448"/>
      <c r="OPI70" s="1448"/>
      <c r="OPJ70" s="1449"/>
      <c r="OPK70" s="1450"/>
      <c r="OPL70" s="1448"/>
      <c r="OPM70" s="1448"/>
      <c r="OPN70" s="1448"/>
      <c r="OPO70" s="1451"/>
      <c r="OPP70" s="1447"/>
      <c r="OPQ70" s="1448"/>
      <c r="OPR70" s="1448"/>
      <c r="OPS70" s="1448"/>
      <c r="OPT70" s="1449"/>
      <c r="OPU70" s="1771"/>
      <c r="OPV70" s="1447"/>
      <c r="OPW70" s="1448"/>
      <c r="OPX70" s="1448"/>
      <c r="OPY70" s="1448"/>
      <c r="OPZ70" s="1449"/>
      <c r="OQA70" s="1450"/>
      <c r="OQB70" s="1448"/>
      <c r="OQC70" s="1448"/>
      <c r="OQD70" s="1448"/>
      <c r="OQE70" s="1451"/>
      <c r="OQF70" s="1447"/>
      <c r="OQG70" s="1448"/>
      <c r="OQH70" s="1448"/>
      <c r="OQI70" s="1448"/>
      <c r="OQJ70" s="1449"/>
      <c r="OQK70" s="1771"/>
      <c r="OQL70" s="1447"/>
      <c r="OQM70" s="1448"/>
      <c r="OQN70" s="1448"/>
      <c r="OQO70" s="1448"/>
      <c r="OQP70" s="1449"/>
      <c r="OQQ70" s="1450"/>
      <c r="OQR70" s="1448"/>
      <c r="OQS70" s="1448"/>
      <c r="OQT70" s="1448"/>
      <c r="OQU70" s="1451"/>
      <c r="OQV70" s="1447"/>
      <c r="OQW70" s="1448"/>
      <c r="OQX70" s="1448"/>
      <c r="OQY70" s="1448"/>
      <c r="OQZ70" s="1449"/>
      <c r="ORA70" s="1771"/>
      <c r="ORB70" s="1447"/>
      <c r="ORC70" s="1448"/>
      <c r="ORD70" s="1448"/>
      <c r="ORE70" s="1448"/>
      <c r="ORF70" s="1449"/>
      <c r="ORG70" s="1450"/>
      <c r="ORH70" s="1448"/>
      <c r="ORI70" s="1448"/>
      <c r="ORJ70" s="1448"/>
      <c r="ORK70" s="1451"/>
      <c r="ORL70" s="1447"/>
      <c r="ORM70" s="1448"/>
      <c r="ORN70" s="1448"/>
      <c r="ORO70" s="1448"/>
      <c r="ORP70" s="1449"/>
      <c r="ORQ70" s="1771"/>
      <c r="ORR70" s="1447"/>
      <c r="ORS70" s="1448"/>
      <c r="ORT70" s="1448"/>
      <c r="ORU70" s="1448"/>
      <c r="ORV70" s="1449"/>
      <c r="ORW70" s="1450"/>
      <c r="ORX70" s="1448"/>
      <c r="ORY70" s="1448"/>
      <c r="ORZ70" s="1448"/>
      <c r="OSA70" s="1451"/>
      <c r="OSB70" s="1447"/>
      <c r="OSC70" s="1448"/>
      <c r="OSD70" s="1448"/>
      <c r="OSE70" s="1448"/>
      <c r="OSF70" s="1449"/>
      <c r="OSG70" s="1771"/>
      <c r="OSH70" s="1447"/>
      <c r="OSI70" s="1448"/>
      <c r="OSJ70" s="1448"/>
      <c r="OSK70" s="1448"/>
      <c r="OSL70" s="1449"/>
      <c r="OSM70" s="1450"/>
      <c r="OSN70" s="1448"/>
      <c r="OSO70" s="1448"/>
      <c r="OSP70" s="1448"/>
      <c r="OSQ70" s="1451"/>
      <c r="OSR70" s="1447"/>
      <c r="OSS70" s="1448"/>
      <c r="OST70" s="1448"/>
      <c r="OSU70" s="1448"/>
      <c r="OSV70" s="1449"/>
      <c r="OSW70" s="1771"/>
      <c r="OSX70" s="1447"/>
      <c r="OSY70" s="1448"/>
      <c r="OSZ70" s="1448"/>
      <c r="OTA70" s="1448"/>
      <c r="OTB70" s="1449"/>
      <c r="OTC70" s="1450"/>
      <c r="OTD70" s="1448"/>
      <c r="OTE70" s="1448"/>
      <c r="OTF70" s="1448"/>
      <c r="OTG70" s="1451"/>
      <c r="OTH70" s="1447"/>
      <c r="OTI70" s="1448"/>
      <c r="OTJ70" s="1448"/>
      <c r="OTK70" s="1448"/>
      <c r="OTL70" s="1449"/>
      <c r="OTM70" s="1771"/>
      <c r="OTN70" s="1447"/>
      <c r="OTO70" s="1448"/>
      <c r="OTP70" s="1448"/>
      <c r="OTQ70" s="1448"/>
      <c r="OTR70" s="1449"/>
      <c r="OTS70" s="1450"/>
      <c r="OTT70" s="1448"/>
      <c r="OTU70" s="1448"/>
      <c r="OTV70" s="1448"/>
      <c r="OTW70" s="1451"/>
      <c r="OTX70" s="1447"/>
      <c r="OTY70" s="1448"/>
      <c r="OTZ70" s="1448"/>
      <c r="OUA70" s="1448"/>
      <c r="OUB70" s="1449"/>
      <c r="OUC70" s="1771"/>
      <c r="OUD70" s="1447"/>
      <c r="OUE70" s="1448"/>
      <c r="OUF70" s="1448"/>
      <c r="OUG70" s="1448"/>
      <c r="OUH70" s="1449"/>
      <c r="OUI70" s="1450"/>
      <c r="OUJ70" s="1448"/>
      <c r="OUK70" s="1448"/>
      <c r="OUL70" s="1448"/>
      <c r="OUM70" s="1451"/>
      <c r="OUN70" s="1447"/>
      <c r="OUO70" s="1448"/>
      <c r="OUP70" s="1448"/>
      <c r="OUQ70" s="1448"/>
      <c r="OUR70" s="1449"/>
      <c r="OUS70" s="1771"/>
      <c r="OUT70" s="1447"/>
      <c r="OUU70" s="1448"/>
      <c r="OUV70" s="1448"/>
      <c r="OUW70" s="1448"/>
      <c r="OUX70" s="1449"/>
      <c r="OUY70" s="1450"/>
      <c r="OUZ70" s="1448"/>
      <c r="OVA70" s="1448"/>
      <c r="OVB70" s="1448"/>
      <c r="OVC70" s="1451"/>
      <c r="OVD70" s="1447"/>
      <c r="OVE70" s="1448"/>
      <c r="OVF70" s="1448"/>
      <c r="OVG70" s="1448"/>
      <c r="OVH70" s="1449"/>
      <c r="OVI70" s="1771"/>
      <c r="OVJ70" s="1447"/>
      <c r="OVK70" s="1448"/>
      <c r="OVL70" s="1448"/>
      <c r="OVM70" s="1448"/>
      <c r="OVN70" s="1449"/>
      <c r="OVO70" s="1450"/>
      <c r="OVP70" s="1448"/>
      <c r="OVQ70" s="1448"/>
      <c r="OVR70" s="1448"/>
      <c r="OVS70" s="1451"/>
      <c r="OVT70" s="1447"/>
      <c r="OVU70" s="1448"/>
      <c r="OVV70" s="1448"/>
      <c r="OVW70" s="1448"/>
      <c r="OVX70" s="1449"/>
      <c r="OVY70" s="1771"/>
      <c r="OVZ70" s="1447"/>
      <c r="OWA70" s="1448"/>
      <c r="OWB70" s="1448"/>
      <c r="OWC70" s="1448"/>
      <c r="OWD70" s="1449"/>
      <c r="OWE70" s="1450"/>
      <c r="OWF70" s="1448"/>
      <c r="OWG70" s="1448"/>
      <c r="OWH70" s="1448"/>
      <c r="OWI70" s="1451"/>
      <c r="OWJ70" s="1447"/>
      <c r="OWK70" s="1448"/>
      <c r="OWL70" s="1448"/>
      <c r="OWM70" s="1448"/>
      <c r="OWN70" s="1449"/>
      <c r="OWO70" s="1771"/>
      <c r="OWP70" s="1447"/>
      <c r="OWQ70" s="1448"/>
      <c r="OWR70" s="1448"/>
      <c r="OWS70" s="1448"/>
      <c r="OWT70" s="1449"/>
      <c r="OWU70" s="1450"/>
      <c r="OWV70" s="1448"/>
      <c r="OWW70" s="1448"/>
      <c r="OWX70" s="1448"/>
      <c r="OWY70" s="1451"/>
      <c r="OWZ70" s="1447"/>
      <c r="OXA70" s="1448"/>
      <c r="OXB70" s="1448"/>
      <c r="OXC70" s="1448"/>
      <c r="OXD70" s="1449"/>
      <c r="OXE70" s="1771"/>
      <c r="OXF70" s="1447"/>
      <c r="OXG70" s="1448"/>
      <c r="OXH70" s="1448"/>
      <c r="OXI70" s="1448"/>
      <c r="OXJ70" s="1449"/>
      <c r="OXK70" s="1450"/>
      <c r="OXL70" s="1448"/>
      <c r="OXM70" s="1448"/>
      <c r="OXN70" s="1448"/>
      <c r="OXO70" s="1451"/>
      <c r="OXP70" s="1447"/>
      <c r="OXQ70" s="1448"/>
      <c r="OXR70" s="1448"/>
      <c r="OXS70" s="1448"/>
      <c r="OXT70" s="1449"/>
      <c r="OXU70" s="1771"/>
      <c r="OXV70" s="1447"/>
      <c r="OXW70" s="1448"/>
      <c r="OXX70" s="1448"/>
      <c r="OXY70" s="1448"/>
      <c r="OXZ70" s="1449"/>
      <c r="OYA70" s="1450"/>
      <c r="OYB70" s="1448"/>
      <c r="OYC70" s="1448"/>
      <c r="OYD70" s="1448"/>
      <c r="OYE70" s="1451"/>
      <c r="OYF70" s="1447"/>
      <c r="OYG70" s="1448"/>
      <c r="OYH70" s="1448"/>
      <c r="OYI70" s="1448"/>
      <c r="OYJ70" s="1449"/>
      <c r="OYK70" s="1771"/>
      <c r="OYL70" s="1447"/>
      <c r="OYM70" s="1448"/>
      <c r="OYN70" s="1448"/>
      <c r="OYO70" s="1448"/>
      <c r="OYP70" s="1449"/>
      <c r="OYQ70" s="1450"/>
      <c r="OYR70" s="1448"/>
      <c r="OYS70" s="1448"/>
      <c r="OYT70" s="1448"/>
      <c r="OYU70" s="1451"/>
      <c r="OYV70" s="1447"/>
      <c r="OYW70" s="1448"/>
      <c r="OYX70" s="1448"/>
      <c r="OYY70" s="1448"/>
      <c r="OYZ70" s="1449"/>
      <c r="OZA70" s="1771"/>
      <c r="OZB70" s="1447"/>
      <c r="OZC70" s="1448"/>
      <c r="OZD70" s="1448"/>
      <c r="OZE70" s="1448"/>
      <c r="OZF70" s="1449"/>
      <c r="OZG70" s="1450"/>
      <c r="OZH70" s="1448"/>
      <c r="OZI70" s="1448"/>
      <c r="OZJ70" s="1448"/>
      <c r="OZK70" s="1451"/>
      <c r="OZL70" s="1447"/>
      <c r="OZM70" s="1448"/>
      <c r="OZN70" s="1448"/>
      <c r="OZO70" s="1448"/>
      <c r="OZP70" s="1449"/>
      <c r="OZQ70" s="1771"/>
      <c r="OZR70" s="1447"/>
      <c r="OZS70" s="1448"/>
      <c r="OZT70" s="1448"/>
      <c r="OZU70" s="1448"/>
      <c r="OZV70" s="1449"/>
      <c r="OZW70" s="1450"/>
      <c r="OZX70" s="1448"/>
      <c r="OZY70" s="1448"/>
      <c r="OZZ70" s="1448"/>
      <c r="PAA70" s="1451"/>
      <c r="PAB70" s="1447"/>
      <c r="PAC70" s="1448"/>
      <c r="PAD70" s="1448"/>
      <c r="PAE70" s="1448"/>
      <c r="PAF70" s="1449"/>
      <c r="PAG70" s="1771"/>
      <c r="PAH70" s="1447"/>
      <c r="PAI70" s="1448"/>
      <c r="PAJ70" s="1448"/>
      <c r="PAK70" s="1448"/>
      <c r="PAL70" s="1449"/>
      <c r="PAM70" s="1450"/>
      <c r="PAN70" s="1448"/>
      <c r="PAO70" s="1448"/>
      <c r="PAP70" s="1448"/>
      <c r="PAQ70" s="1451"/>
      <c r="PAR70" s="1447"/>
      <c r="PAS70" s="1448"/>
      <c r="PAT70" s="1448"/>
      <c r="PAU70" s="1448"/>
      <c r="PAV70" s="1449"/>
      <c r="PAW70" s="1771"/>
      <c r="PAX70" s="1447"/>
      <c r="PAY70" s="1448"/>
      <c r="PAZ70" s="1448"/>
      <c r="PBA70" s="1448"/>
      <c r="PBB70" s="1449"/>
      <c r="PBC70" s="1450"/>
      <c r="PBD70" s="1448"/>
      <c r="PBE70" s="1448"/>
      <c r="PBF70" s="1448"/>
      <c r="PBG70" s="1451"/>
      <c r="PBH70" s="1447"/>
      <c r="PBI70" s="1448"/>
      <c r="PBJ70" s="1448"/>
      <c r="PBK70" s="1448"/>
      <c r="PBL70" s="1449"/>
      <c r="PBM70" s="1771"/>
      <c r="PBN70" s="1447"/>
      <c r="PBO70" s="1448"/>
      <c r="PBP70" s="1448"/>
      <c r="PBQ70" s="1448"/>
      <c r="PBR70" s="1449"/>
      <c r="PBS70" s="1450"/>
      <c r="PBT70" s="1448"/>
      <c r="PBU70" s="1448"/>
      <c r="PBV70" s="1448"/>
      <c r="PBW70" s="1451"/>
      <c r="PBX70" s="1447"/>
      <c r="PBY70" s="1448"/>
      <c r="PBZ70" s="1448"/>
      <c r="PCA70" s="1448"/>
      <c r="PCB70" s="1449"/>
      <c r="PCC70" s="1771"/>
      <c r="PCD70" s="1447"/>
      <c r="PCE70" s="1448"/>
      <c r="PCF70" s="1448"/>
      <c r="PCG70" s="1448"/>
      <c r="PCH70" s="1449"/>
      <c r="PCI70" s="1450"/>
      <c r="PCJ70" s="1448"/>
      <c r="PCK70" s="1448"/>
      <c r="PCL70" s="1448"/>
      <c r="PCM70" s="1451"/>
      <c r="PCN70" s="1447"/>
      <c r="PCO70" s="1448"/>
      <c r="PCP70" s="1448"/>
      <c r="PCQ70" s="1448"/>
      <c r="PCR70" s="1449"/>
      <c r="PCS70" s="1771"/>
      <c r="PCT70" s="1447"/>
      <c r="PCU70" s="1448"/>
      <c r="PCV70" s="1448"/>
      <c r="PCW70" s="1448"/>
      <c r="PCX70" s="1449"/>
      <c r="PCY70" s="1450"/>
      <c r="PCZ70" s="1448"/>
      <c r="PDA70" s="1448"/>
      <c r="PDB70" s="1448"/>
      <c r="PDC70" s="1451"/>
      <c r="PDD70" s="1447"/>
      <c r="PDE70" s="1448"/>
      <c r="PDF70" s="1448"/>
      <c r="PDG70" s="1448"/>
      <c r="PDH70" s="1449"/>
      <c r="PDI70" s="1771"/>
      <c r="PDJ70" s="1447"/>
      <c r="PDK70" s="1448"/>
      <c r="PDL70" s="1448"/>
      <c r="PDM70" s="1448"/>
      <c r="PDN70" s="1449"/>
      <c r="PDO70" s="1450"/>
      <c r="PDP70" s="1448"/>
      <c r="PDQ70" s="1448"/>
      <c r="PDR70" s="1448"/>
      <c r="PDS70" s="1451"/>
      <c r="PDT70" s="1447"/>
      <c r="PDU70" s="1448"/>
      <c r="PDV70" s="1448"/>
      <c r="PDW70" s="1448"/>
      <c r="PDX70" s="1449"/>
      <c r="PDY70" s="1771"/>
      <c r="PDZ70" s="1447"/>
      <c r="PEA70" s="1448"/>
      <c r="PEB70" s="1448"/>
      <c r="PEC70" s="1448"/>
      <c r="PED70" s="1449"/>
      <c r="PEE70" s="1450"/>
      <c r="PEF70" s="1448"/>
      <c r="PEG70" s="1448"/>
      <c r="PEH70" s="1448"/>
      <c r="PEI70" s="1451"/>
      <c r="PEJ70" s="1447"/>
      <c r="PEK70" s="1448"/>
      <c r="PEL70" s="1448"/>
      <c r="PEM70" s="1448"/>
      <c r="PEN70" s="1449"/>
      <c r="PEO70" s="1771"/>
      <c r="PEP70" s="1447"/>
      <c r="PEQ70" s="1448"/>
      <c r="PER70" s="1448"/>
      <c r="PES70" s="1448"/>
      <c r="PET70" s="1449"/>
      <c r="PEU70" s="1450"/>
      <c r="PEV70" s="1448"/>
      <c r="PEW70" s="1448"/>
      <c r="PEX70" s="1448"/>
      <c r="PEY70" s="1451"/>
      <c r="PEZ70" s="1447"/>
      <c r="PFA70" s="1448"/>
      <c r="PFB70" s="1448"/>
      <c r="PFC70" s="1448"/>
      <c r="PFD70" s="1449"/>
      <c r="PFE70" s="1771"/>
      <c r="PFF70" s="1447"/>
      <c r="PFG70" s="1448"/>
      <c r="PFH70" s="1448"/>
      <c r="PFI70" s="1448"/>
      <c r="PFJ70" s="1449"/>
      <c r="PFK70" s="1450"/>
      <c r="PFL70" s="1448"/>
      <c r="PFM70" s="1448"/>
      <c r="PFN70" s="1448"/>
      <c r="PFO70" s="1451"/>
      <c r="PFP70" s="1447"/>
      <c r="PFQ70" s="1448"/>
      <c r="PFR70" s="1448"/>
      <c r="PFS70" s="1448"/>
      <c r="PFT70" s="1449"/>
      <c r="PFU70" s="1771"/>
      <c r="PFV70" s="1447"/>
      <c r="PFW70" s="1448"/>
      <c r="PFX70" s="1448"/>
      <c r="PFY70" s="1448"/>
      <c r="PFZ70" s="1449"/>
      <c r="PGA70" s="1450"/>
      <c r="PGB70" s="1448"/>
      <c r="PGC70" s="1448"/>
      <c r="PGD70" s="1448"/>
      <c r="PGE70" s="1451"/>
      <c r="PGF70" s="1447"/>
      <c r="PGG70" s="1448"/>
      <c r="PGH70" s="1448"/>
      <c r="PGI70" s="1448"/>
      <c r="PGJ70" s="1449"/>
      <c r="PGK70" s="1771"/>
      <c r="PGL70" s="1447"/>
      <c r="PGM70" s="1448"/>
      <c r="PGN70" s="1448"/>
      <c r="PGO70" s="1448"/>
      <c r="PGP70" s="1449"/>
      <c r="PGQ70" s="1450"/>
      <c r="PGR70" s="1448"/>
      <c r="PGS70" s="1448"/>
      <c r="PGT70" s="1448"/>
      <c r="PGU70" s="1451"/>
      <c r="PGV70" s="1447"/>
      <c r="PGW70" s="1448"/>
      <c r="PGX70" s="1448"/>
      <c r="PGY70" s="1448"/>
      <c r="PGZ70" s="1449"/>
      <c r="PHA70" s="1771"/>
      <c r="PHB70" s="1447"/>
      <c r="PHC70" s="1448"/>
      <c r="PHD70" s="1448"/>
      <c r="PHE70" s="1448"/>
      <c r="PHF70" s="1449"/>
      <c r="PHG70" s="1450"/>
      <c r="PHH70" s="1448"/>
      <c r="PHI70" s="1448"/>
      <c r="PHJ70" s="1448"/>
      <c r="PHK70" s="1451"/>
      <c r="PHL70" s="1447"/>
      <c r="PHM70" s="1448"/>
      <c r="PHN70" s="1448"/>
      <c r="PHO70" s="1448"/>
      <c r="PHP70" s="1449"/>
      <c r="PHQ70" s="1771"/>
      <c r="PHR70" s="1447"/>
      <c r="PHS70" s="1448"/>
      <c r="PHT70" s="1448"/>
      <c r="PHU70" s="1448"/>
      <c r="PHV70" s="1449"/>
      <c r="PHW70" s="1450"/>
      <c r="PHX70" s="1448"/>
      <c r="PHY70" s="1448"/>
      <c r="PHZ70" s="1448"/>
      <c r="PIA70" s="1451"/>
      <c r="PIB70" s="1447"/>
      <c r="PIC70" s="1448"/>
      <c r="PID70" s="1448"/>
      <c r="PIE70" s="1448"/>
      <c r="PIF70" s="1449"/>
      <c r="PIG70" s="1771"/>
      <c r="PIH70" s="1447"/>
      <c r="PII70" s="1448"/>
      <c r="PIJ70" s="1448"/>
      <c r="PIK70" s="1448"/>
      <c r="PIL70" s="1449"/>
      <c r="PIM70" s="1450"/>
      <c r="PIN70" s="1448"/>
      <c r="PIO70" s="1448"/>
      <c r="PIP70" s="1448"/>
      <c r="PIQ70" s="1451"/>
      <c r="PIR70" s="1447"/>
      <c r="PIS70" s="1448"/>
      <c r="PIT70" s="1448"/>
      <c r="PIU70" s="1448"/>
      <c r="PIV70" s="1449"/>
      <c r="PIW70" s="1771"/>
      <c r="PIX70" s="1447"/>
      <c r="PIY70" s="1448"/>
      <c r="PIZ70" s="1448"/>
      <c r="PJA70" s="1448"/>
      <c r="PJB70" s="1449"/>
      <c r="PJC70" s="1450"/>
      <c r="PJD70" s="1448"/>
      <c r="PJE70" s="1448"/>
      <c r="PJF70" s="1448"/>
      <c r="PJG70" s="1451"/>
      <c r="PJH70" s="1447"/>
      <c r="PJI70" s="1448"/>
      <c r="PJJ70" s="1448"/>
      <c r="PJK70" s="1448"/>
      <c r="PJL70" s="1449"/>
      <c r="PJM70" s="1771"/>
      <c r="PJN70" s="1447"/>
      <c r="PJO70" s="1448"/>
      <c r="PJP70" s="1448"/>
      <c r="PJQ70" s="1448"/>
      <c r="PJR70" s="1449"/>
      <c r="PJS70" s="1450"/>
      <c r="PJT70" s="1448"/>
      <c r="PJU70" s="1448"/>
      <c r="PJV70" s="1448"/>
      <c r="PJW70" s="1451"/>
      <c r="PJX70" s="1447"/>
      <c r="PJY70" s="1448"/>
      <c r="PJZ70" s="1448"/>
      <c r="PKA70" s="1448"/>
      <c r="PKB70" s="1449"/>
      <c r="PKC70" s="1771"/>
      <c r="PKD70" s="1447"/>
      <c r="PKE70" s="1448"/>
      <c r="PKF70" s="1448"/>
      <c r="PKG70" s="1448"/>
      <c r="PKH70" s="1449"/>
      <c r="PKI70" s="1450"/>
      <c r="PKJ70" s="1448"/>
      <c r="PKK70" s="1448"/>
      <c r="PKL70" s="1448"/>
      <c r="PKM70" s="1451"/>
      <c r="PKN70" s="1447"/>
      <c r="PKO70" s="1448"/>
      <c r="PKP70" s="1448"/>
      <c r="PKQ70" s="1448"/>
      <c r="PKR70" s="1449"/>
      <c r="PKS70" s="1771"/>
      <c r="PKT70" s="1447"/>
      <c r="PKU70" s="1448"/>
      <c r="PKV70" s="1448"/>
      <c r="PKW70" s="1448"/>
      <c r="PKX70" s="1449"/>
      <c r="PKY70" s="1450"/>
      <c r="PKZ70" s="1448"/>
      <c r="PLA70" s="1448"/>
      <c r="PLB70" s="1448"/>
      <c r="PLC70" s="1451"/>
      <c r="PLD70" s="1447"/>
      <c r="PLE70" s="1448"/>
      <c r="PLF70" s="1448"/>
      <c r="PLG70" s="1448"/>
      <c r="PLH70" s="1449"/>
      <c r="PLI70" s="1771"/>
      <c r="PLJ70" s="1447"/>
      <c r="PLK70" s="1448"/>
      <c r="PLL70" s="1448"/>
      <c r="PLM70" s="1448"/>
      <c r="PLN70" s="1449"/>
      <c r="PLO70" s="1450"/>
      <c r="PLP70" s="1448"/>
      <c r="PLQ70" s="1448"/>
      <c r="PLR70" s="1448"/>
      <c r="PLS70" s="1451"/>
      <c r="PLT70" s="1447"/>
      <c r="PLU70" s="1448"/>
      <c r="PLV70" s="1448"/>
      <c r="PLW70" s="1448"/>
      <c r="PLX70" s="1449"/>
      <c r="PLY70" s="1771"/>
      <c r="PLZ70" s="1447"/>
      <c r="PMA70" s="1448"/>
      <c r="PMB70" s="1448"/>
      <c r="PMC70" s="1448"/>
      <c r="PMD70" s="1449"/>
      <c r="PME70" s="1450"/>
      <c r="PMF70" s="1448"/>
      <c r="PMG70" s="1448"/>
      <c r="PMH70" s="1448"/>
      <c r="PMI70" s="1451"/>
      <c r="PMJ70" s="1447"/>
      <c r="PMK70" s="1448"/>
      <c r="PML70" s="1448"/>
      <c r="PMM70" s="1448"/>
      <c r="PMN70" s="1449"/>
      <c r="PMO70" s="1771"/>
      <c r="PMP70" s="1447"/>
      <c r="PMQ70" s="1448"/>
      <c r="PMR70" s="1448"/>
      <c r="PMS70" s="1448"/>
      <c r="PMT70" s="1449"/>
      <c r="PMU70" s="1450"/>
      <c r="PMV70" s="1448"/>
      <c r="PMW70" s="1448"/>
      <c r="PMX70" s="1448"/>
      <c r="PMY70" s="1451"/>
      <c r="PMZ70" s="1447"/>
      <c r="PNA70" s="1448"/>
      <c r="PNB70" s="1448"/>
      <c r="PNC70" s="1448"/>
      <c r="PND70" s="1449"/>
      <c r="PNE70" s="1771"/>
      <c r="PNF70" s="1447"/>
      <c r="PNG70" s="1448"/>
      <c r="PNH70" s="1448"/>
      <c r="PNI70" s="1448"/>
      <c r="PNJ70" s="1449"/>
      <c r="PNK70" s="1450"/>
      <c r="PNL70" s="1448"/>
      <c r="PNM70" s="1448"/>
      <c r="PNN70" s="1448"/>
      <c r="PNO70" s="1451"/>
      <c r="PNP70" s="1447"/>
      <c r="PNQ70" s="1448"/>
      <c r="PNR70" s="1448"/>
      <c r="PNS70" s="1448"/>
      <c r="PNT70" s="1449"/>
      <c r="PNU70" s="1771"/>
      <c r="PNV70" s="1447"/>
      <c r="PNW70" s="1448"/>
      <c r="PNX70" s="1448"/>
      <c r="PNY70" s="1448"/>
      <c r="PNZ70" s="1449"/>
      <c r="POA70" s="1450"/>
      <c r="POB70" s="1448"/>
      <c r="POC70" s="1448"/>
      <c r="POD70" s="1448"/>
      <c r="POE70" s="1451"/>
      <c r="POF70" s="1447"/>
      <c r="POG70" s="1448"/>
      <c r="POH70" s="1448"/>
      <c r="POI70" s="1448"/>
      <c r="POJ70" s="1449"/>
      <c r="POK70" s="1771"/>
      <c r="POL70" s="1447"/>
      <c r="POM70" s="1448"/>
      <c r="PON70" s="1448"/>
      <c r="POO70" s="1448"/>
      <c r="POP70" s="1449"/>
      <c r="POQ70" s="1450"/>
      <c r="POR70" s="1448"/>
      <c r="POS70" s="1448"/>
      <c r="POT70" s="1448"/>
      <c r="POU70" s="1451"/>
      <c r="POV70" s="1447"/>
      <c r="POW70" s="1448"/>
      <c r="POX70" s="1448"/>
      <c r="POY70" s="1448"/>
      <c r="POZ70" s="1449"/>
      <c r="PPA70" s="1771"/>
      <c r="PPB70" s="1447"/>
      <c r="PPC70" s="1448"/>
      <c r="PPD70" s="1448"/>
      <c r="PPE70" s="1448"/>
      <c r="PPF70" s="1449"/>
      <c r="PPG70" s="1450"/>
      <c r="PPH70" s="1448"/>
      <c r="PPI70" s="1448"/>
      <c r="PPJ70" s="1448"/>
      <c r="PPK70" s="1451"/>
      <c r="PPL70" s="1447"/>
      <c r="PPM70" s="1448"/>
      <c r="PPN70" s="1448"/>
      <c r="PPO70" s="1448"/>
      <c r="PPP70" s="1449"/>
      <c r="PPQ70" s="1771"/>
      <c r="PPR70" s="1447"/>
      <c r="PPS70" s="1448"/>
      <c r="PPT70" s="1448"/>
      <c r="PPU70" s="1448"/>
      <c r="PPV70" s="1449"/>
      <c r="PPW70" s="1450"/>
      <c r="PPX70" s="1448"/>
      <c r="PPY70" s="1448"/>
      <c r="PPZ70" s="1448"/>
      <c r="PQA70" s="1451"/>
      <c r="PQB70" s="1447"/>
      <c r="PQC70" s="1448"/>
      <c r="PQD70" s="1448"/>
      <c r="PQE70" s="1448"/>
      <c r="PQF70" s="1449"/>
      <c r="PQG70" s="1771"/>
      <c r="PQH70" s="1447"/>
      <c r="PQI70" s="1448"/>
      <c r="PQJ70" s="1448"/>
      <c r="PQK70" s="1448"/>
      <c r="PQL70" s="1449"/>
      <c r="PQM70" s="1450"/>
      <c r="PQN70" s="1448"/>
      <c r="PQO70" s="1448"/>
      <c r="PQP70" s="1448"/>
      <c r="PQQ70" s="1451"/>
      <c r="PQR70" s="1447"/>
      <c r="PQS70" s="1448"/>
      <c r="PQT70" s="1448"/>
      <c r="PQU70" s="1448"/>
      <c r="PQV70" s="1449"/>
      <c r="PQW70" s="1771"/>
      <c r="PQX70" s="1447"/>
      <c r="PQY70" s="1448"/>
      <c r="PQZ70" s="1448"/>
      <c r="PRA70" s="1448"/>
      <c r="PRB70" s="1449"/>
      <c r="PRC70" s="1450"/>
      <c r="PRD70" s="1448"/>
      <c r="PRE70" s="1448"/>
      <c r="PRF70" s="1448"/>
      <c r="PRG70" s="1451"/>
      <c r="PRH70" s="1447"/>
      <c r="PRI70" s="1448"/>
      <c r="PRJ70" s="1448"/>
      <c r="PRK70" s="1448"/>
      <c r="PRL70" s="1449"/>
      <c r="PRM70" s="1771"/>
      <c r="PRN70" s="1447"/>
      <c r="PRO70" s="1448"/>
      <c r="PRP70" s="1448"/>
      <c r="PRQ70" s="1448"/>
      <c r="PRR70" s="1449"/>
      <c r="PRS70" s="1450"/>
      <c r="PRT70" s="1448"/>
      <c r="PRU70" s="1448"/>
      <c r="PRV70" s="1448"/>
      <c r="PRW70" s="1451"/>
      <c r="PRX70" s="1447"/>
      <c r="PRY70" s="1448"/>
      <c r="PRZ70" s="1448"/>
      <c r="PSA70" s="1448"/>
      <c r="PSB70" s="1449"/>
      <c r="PSC70" s="1771"/>
      <c r="PSD70" s="1447"/>
      <c r="PSE70" s="1448"/>
      <c r="PSF70" s="1448"/>
      <c r="PSG70" s="1448"/>
      <c r="PSH70" s="1449"/>
      <c r="PSI70" s="1450"/>
      <c r="PSJ70" s="1448"/>
      <c r="PSK70" s="1448"/>
      <c r="PSL70" s="1448"/>
      <c r="PSM70" s="1451"/>
      <c r="PSN70" s="1447"/>
      <c r="PSO70" s="1448"/>
      <c r="PSP70" s="1448"/>
      <c r="PSQ70" s="1448"/>
      <c r="PSR70" s="1449"/>
      <c r="PSS70" s="1771"/>
      <c r="PST70" s="1447"/>
      <c r="PSU70" s="1448"/>
      <c r="PSV70" s="1448"/>
      <c r="PSW70" s="1448"/>
      <c r="PSX70" s="1449"/>
      <c r="PSY70" s="1450"/>
      <c r="PSZ70" s="1448"/>
      <c r="PTA70" s="1448"/>
      <c r="PTB70" s="1448"/>
      <c r="PTC70" s="1451"/>
      <c r="PTD70" s="1447"/>
      <c r="PTE70" s="1448"/>
      <c r="PTF70" s="1448"/>
      <c r="PTG70" s="1448"/>
      <c r="PTH70" s="1449"/>
      <c r="PTI70" s="1771"/>
      <c r="PTJ70" s="1447"/>
      <c r="PTK70" s="1448"/>
      <c r="PTL70" s="1448"/>
      <c r="PTM70" s="1448"/>
      <c r="PTN70" s="1449"/>
      <c r="PTO70" s="1450"/>
      <c r="PTP70" s="1448"/>
      <c r="PTQ70" s="1448"/>
      <c r="PTR70" s="1448"/>
      <c r="PTS70" s="1451"/>
      <c r="PTT70" s="1447"/>
      <c r="PTU70" s="1448"/>
      <c r="PTV70" s="1448"/>
      <c r="PTW70" s="1448"/>
      <c r="PTX70" s="1449"/>
      <c r="PTY70" s="1771"/>
      <c r="PTZ70" s="1447"/>
      <c r="PUA70" s="1448"/>
      <c r="PUB70" s="1448"/>
      <c r="PUC70" s="1448"/>
      <c r="PUD70" s="1449"/>
      <c r="PUE70" s="1450"/>
      <c r="PUF70" s="1448"/>
      <c r="PUG70" s="1448"/>
      <c r="PUH70" s="1448"/>
      <c r="PUI70" s="1451"/>
      <c r="PUJ70" s="1447"/>
      <c r="PUK70" s="1448"/>
      <c r="PUL70" s="1448"/>
      <c r="PUM70" s="1448"/>
      <c r="PUN70" s="1449"/>
      <c r="PUO70" s="1771"/>
      <c r="PUP70" s="1447"/>
      <c r="PUQ70" s="1448"/>
      <c r="PUR70" s="1448"/>
      <c r="PUS70" s="1448"/>
      <c r="PUT70" s="1449"/>
      <c r="PUU70" s="1450"/>
      <c r="PUV70" s="1448"/>
      <c r="PUW70" s="1448"/>
      <c r="PUX70" s="1448"/>
      <c r="PUY70" s="1451"/>
      <c r="PUZ70" s="1447"/>
      <c r="PVA70" s="1448"/>
      <c r="PVB70" s="1448"/>
      <c r="PVC70" s="1448"/>
      <c r="PVD70" s="1449"/>
      <c r="PVE70" s="1771"/>
      <c r="PVF70" s="1447"/>
      <c r="PVG70" s="1448"/>
      <c r="PVH70" s="1448"/>
      <c r="PVI70" s="1448"/>
      <c r="PVJ70" s="1449"/>
      <c r="PVK70" s="1450"/>
      <c r="PVL70" s="1448"/>
      <c r="PVM70" s="1448"/>
      <c r="PVN70" s="1448"/>
      <c r="PVO70" s="1451"/>
      <c r="PVP70" s="1447"/>
      <c r="PVQ70" s="1448"/>
      <c r="PVR70" s="1448"/>
      <c r="PVS70" s="1448"/>
      <c r="PVT70" s="1449"/>
      <c r="PVU70" s="1771"/>
      <c r="PVV70" s="1447"/>
      <c r="PVW70" s="1448"/>
      <c r="PVX70" s="1448"/>
      <c r="PVY70" s="1448"/>
      <c r="PVZ70" s="1449"/>
      <c r="PWA70" s="1450"/>
      <c r="PWB70" s="1448"/>
      <c r="PWC70" s="1448"/>
      <c r="PWD70" s="1448"/>
      <c r="PWE70" s="1451"/>
      <c r="PWF70" s="1447"/>
      <c r="PWG70" s="1448"/>
      <c r="PWH70" s="1448"/>
      <c r="PWI70" s="1448"/>
      <c r="PWJ70" s="1449"/>
      <c r="PWK70" s="1771"/>
      <c r="PWL70" s="1447"/>
      <c r="PWM70" s="1448"/>
      <c r="PWN70" s="1448"/>
      <c r="PWO70" s="1448"/>
      <c r="PWP70" s="1449"/>
      <c r="PWQ70" s="1450"/>
      <c r="PWR70" s="1448"/>
      <c r="PWS70" s="1448"/>
      <c r="PWT70" s="1448"/>
      <c r="PWU70" s="1451"/>
      <c r="PWV70" s="1447"/>
      <c r="PWW70" s="1448"/>
      <c r="PWX70" s="1448"/>
      <c r="PWY70" s="1448"/>
      <c r="PWZ70" s="1449"/>
      <c r="PXA70" s="1771"/>
      <c r="PXB70" s="1447"/>
      <c r="PXC70" s="1448"/>
      <c r="PXD70" s="1448"/>
      <c r="PXE70" s="1448"/>
      <c r="PXF70" s="1449"/>
      <c r="PXG70" s="1450"/>
      <c r="PXH70" s="1448"/>
      <c r="PXI70" s="1448"/>
      <c r="PXJ70" s="1448"/>
      <c r="PXK70" s="1451"/>
      <c r="PXL70" s="1447"/>
      <c r="PXM70" s="1448"/>
      <c r="PXN70" s="1448"/>
      <c r="PXO70" s="1448"/>
      <c r="PXP70" s="1449"/>
      <c r="PXQ70" s="1771"/>
      <c r="PXR70" s="1447"/>
      <c r="PXS70" s="1448"/>
      <c r="PXT70" s="1448"/>
      <c r="PXU70" s="1448"/>
      <c r="PXV70" s="1449"/>
      <c r="PXW70" s="1450"/>
      <c r="PXX70" s="1448"/>
      <c r="PXY70" s="1448"/>
      <c r="PXZ70" s="1448"/>
      <c r="PYA70" s="1451"/>
      <c r="PYB70" s="1447"/>
      <c r="PYC70" s="1448"/>
      <c r="PYD70" s="1448"/>
      <c r="PYE70" s="1448"/>
      <c r="PYF70" s="1449"/>
      <c r="PYG70" s="1771"/>
      <c r="PYH70" s="1447"/>
      <c r="PYI70" s="1448"/>
      <c r="PYJ70" s="1448"/>
      <c r="PYK70" s="1448"/>
      <c r="PYL70" s="1449"/>
      <c r="PYM70" s="1450"/>
      <c r="PYN70" s="1448"/>
      <c r="PYO70" s="1448"/>
      <c r="PYP70" s="1448"/>
      <c r="PYQ70" s="1451"/>
      <c r="PYR70" s="1447"/>
      <c r="PYS70" s="1448"/>
      <c r="PYT70" s="1448"/>
      <c r="PYU70" s="1448"/>
      <c r="PYV70" s="1449"/>
      <c r="PYW70" s="1771"/>
      <c r="PYX70" s="1447"/>
      <c r="PYY70" s="1448"/>
      <c r="PYZ70" s="1448"/>
      <c r="PZA70" s="1448"/>
      <c r="PZB70" s="1449"/>
      <c r="PZC70" s="1450"/>
      <c r="PZD70" s="1448"/>
      <c r="PZE70" s="1448"/>
      <c r="PZF70" s="1448"/>
      <c r="PZG70" s="1451"/>
      <c r="PZH70" s="1447"/>
      <c r="PZI70" s="1448"/>
      <c r="PZJ70" s="1448"/>
      <c r="PZK70" s="1448"/>
      <c r="PZL70" s="1449"/>
      <c r="PZM70" s="1771"/>
      <c r="PZN70" s="1447"/>
      <c r="PZO70" s="1448"/>
      <c r="PZP70" s="1448"/>
      <c r="PZQ70" s="1448"/>
      <c r="PZR70" s="1449"/>
      <c r="PZS70" s="1450"/>
      <c r="PZT70" s="1448"/>
      <c r="PZU70" s="1448"/>
      <c r="PZV70" s="1448"/>
      <c r="PZW70" s="1451"/>
      <c r="PZX70" s="1447"/>
      <c r="PZY70" s="1448"/>
      <c r="PZZ70" s="1448"/>
      <c r="QAA70" s="1448"/>
      <c r="QAB70" s="1449"/>
      <c r="QAC70" s="1771"/>
      <c r="QAD70" s="1447"/>
      <c r="QAE70" s="1448"/>
      <c r="QAF70" s="1448"/>
      <c r="QAG70" s="1448"/>
      <c r="QAH70" s="1449"/>
      <c r="QAI70" s="1450"/>
      <c r="QAJ70" s="1448"/>
      <c r="QAK70" s="1448"/>
      <c r="QAL70" s="1448"/>
      <c r="QAM70" s="1451"/>
      <c r="QAN70" s="1447"/>
      <c r="QAO70" s="1448"/>
      <c r="QAP70" s="1448"/>
      <c r="QAQ70" s="1448"/>
      <c r="QAR70" s="1449"/>
      <c r="QAS70" s="1771"/>
      <c r="QAT70" s="1447"/>
      <c r="QAU70" s="1448"/>
      <c r="QAV70" s="1448"/>
      <c r="QAW70" s="1448"/>
      <c r="QAX70" s="1449"/>
      <c r="QAY70" s="1450"/>
      <c r="QAZ70" s="1448"/>
      <c r="QBA70" s="1448"/>
      <c r="QBB70" s="1448"/>
      <c r="QBC70" s="1451"/>
      <c r="QBD70" s="1447"/>
      <c r="QBE70" s="1448"/>
      <c r="QBF70" s="1448"/>
      <c r="QBG70" s="1448"/>
      <c r="QBH70" s="1449"/>
      <c r="QBI70" s="1771"/>
      <c r="QBJ70" s="1447"/>
      <c r="QBK70" s="1448"/>
      <c r="QBL70" s="1448"/>
      <c r="QBM70" s="1448"/>
      <c r="QBN70" s="1449"/>
      <c r="QBO70" s="1450"/>
      <c r="QBP70" s="1448"/>
      <c r="QBQ70" s="1448"/>
      <c r="QBR70" s="1448"/>
      <c r="QBS70" s="1451"/>
      <c r="QBT70" s="1447"/>
      <c r="QBU70" s="1448"/>
      <c r="QBV70" s="1448"/>
      <c r="QBW70" s="1448"/>
      <c r="QBX70" s="1449"/>
      <c r="QBY70" s="1771"/>
      <c r="QBZ70" s="1447"/>
      <c r="QCA70" s="1448"/>
      <c r="QCB70" s="1448"/>
      <c r="QCC70" s="1448"/>
      <c r="QCD70" s="1449"/>
      <c r="QCE70" s="1450"/>
      <c r="QCF70" s="1448"/>
      <c r="QCG70" s="1448"/>
      <c r="QCH70" s="1448"/>
      <c r="QCI70" s="1451"/>
      <c r="QCJ70" s="1447"/>
      <c r="QCK70" s="1448"/>
      <c r="QCL70" s="1448"/>
      <c r="QCM70" s="1448"/>
      <c r="QCN70" s="1449"/>
      <c r="QCO70" s="1771"/>
      <c r="QCP70" s="1447"/>
      <c r="QCQ70" s="1448"/>
      <c r="QCR70" s="1448"/>
      <c r="QCS70" s="1448"/>
      <c r="QCT70" s="1449"/>
      <c r="QCU70" s="1450"/>
      <c r="QCV70" s="1448"/>
      <c r="QCW70" s="1448"/>
      <c r="QCX70" s="1448"/>
      <c r="QCY70" s="1451"/>
      <c r="QCZ70" s="1447"/>
      <c r="QDA70" s="1448"/>
      <c r="QDB70" s="1448"/>
      <c r="QDC70" s="1448"/>
      <c r="QDD70" s="1449"/>
      <c r="QDE70" s="1771"/>
      <c r="QDF70" s="1447"/>
      <c r="QDG70" s="1448"/>
      <c r="QDH70" s="1448"/>
      <c r="QDI70" s="1448"/>
      <c r="QDJ70" s="1449"/>
      <c r="QDK70" s="1450"/>
      <c r="QDL70" s="1448"/>
      <c r="QDM70" s="1448"/>
      <c r="QDN70" s="1448"/>
      <c r="QDO70" s="1451"/>
      <c r="QDP70" s="1447"/>
      <c r="QDQ70" s="1448"/>
      <c r="QDR70" s="1448"/>
      <c r="QDS70" s="1448"/>
      <c r="QDT70" s="1449"/>
      <c r="QDU70" s="1771"/>
      <c r="QDV70" s="1447"/>
      <c r="QDW70" s="1448"/>
      <c r="QDX70" s="1448"/>
      <c r="QDY70" s="1448"/>
      <c r="QDZ70" s="1449"/>
      <c r="QEA70" s="1450"/>
      <c r="QEB70" s="1448"/>
      <c r="QEC70" s="1448"/>
      <c r="QED70" s="1448"/>
      <c r="QEE70" s="1451"/>
      <c r="QEF70" s="1447"/>
      <c r="QEG70" s="1448"/>
      <c r="QEH70" s="1448"/>
      <c r="QEI70" s="1448"/>
      <c r="QEJ70" s="1449"/>
      <c r="QEK70" s="1771"/>
      <c r="QEL70" s="1447"/>
      <c r="QEM70" s="1448"/>
      <c r="QEN70" s="1448"/>
      <c r="QEO70" s="1448"/>
      <c r="QEP70" s="1449"/>
      <c r="QEQ70" s="1450"/>
      <c r="QER70" s="1448"/>
      <c r="QES70" s="1448"/>
      <c r="QET70" s="1448"/>
      <c r="QEU70" s="1451"/>
      <c r="QEV70" s="1447"/>
      <c r="QEW70" s="1448"/>
      <c r="QEX70" s="1448"/>
      <c r="QEY70" s="1448"/>
      <c r="QEZ70" s="1449"/>
      <c r="QFA70" s="1771"/>
      <c r="QFB70" s="1447"/>
      <c r="QFC70" s="1448"/>
      <c r="QFD70" s="1448"/>
      <c r="QFE70" s="1448"/>
      <c r="QFF70" s="1449"/>
      <c r="QFG70" s="1450"/>
      <c r="QFH70" s="1448"/>
      <c r="QFI70" s="1448"/>
      <c r="QFJ70" s="1448"/>
      <c r="QFK70" s="1451"/>
      <c r="QFL70" s="1447"/>
      <c r="QFM70" s="1448"/>
      <c r="QFN70" s="1448"/>
      <c r="QFO70" s="1448"/>
      <c r="QFP70" s="1449"/>
      <c r="QFQ70" s="1771"/>
      <c r="QFR70" s="1447"/>
      <c r="QFS70" s="1448"/>
      <c r="QFT70" s="1448"/>
      <c r="QFU70" s="1448"/>
      <c r="QFV70" s="1449"/>
      <c r="QFW70" s="1450"/>
      <c r="QFX70" s="1448"/>
      <c r="QFY70" s="1448"/>
      <c r="QFZ70" s="1448"/>
      <c r="QGA70" s="1451"/>
      <c r="QGB70" s="1447"/>
      <c r="QGC70" s="1448"/>
      <c r="QGD70" s="1448"/>
      <c r="QGE70" s="1448"/>
      <c r="QGF70" s="1449"/>
      <c r="QGG70" s="1771"/>
      <c r="QGH70" s="1447"/>
      <c r="QGI70" s="1448"/>
      <c r="QGJ70" s="1448"/>
      <c r="QGK70" s="1448"/>
      <c r="QGL70" s="1449"/>
      <c r="QGM70" s="1450"/>
      <c r="QGN70" s="1448"/>
      <c r="QGO70" s="1448"/>
      <c r="QGP70" s="1448"/>
      <c r="QGQ70" s="1451"/>
      <c r="QGR70" s="1447"/>
      <c r="QGS70" s="1448"/>
      <c r="QGT70" s="1448"/>
      <c r="QGU70" s="1448"/>
      <c r="QGV70" s="1449"/>
      <c r="QGW70" s="1771"/>
      <c r="QGX70" s="1447"/>
      <c r="QGY70" s="1448"/>
      <c r="QGZ70" s="1448"/>
      <c r="QHA70" s="1448"/>
      <c r="QHB70" s="1449"/>
      <c r="QHC70" s="1450"/>
      <c r="QHD70" s="1448"/>
      <c r="QHE70" s="1448"/>
      <c r="QHF70" s="1448"/>
      <c r="QHG70" s="1451"/>
      <c r="QHH70" s="1447"/>
      <c r="QHI70" s="1448"/>
      <c r="QHJ70" s="1448"/>
      <c r="QHK70" s="1448"/>
      <c r="QHL70" s="1449"/>
      <c r="QHM70" s="1771"/>
      <c r="QHN70" s="1447"/>
      <c r="QHO70" s="1448"/>
      <c r="QHP70" s="1448"/>
      <c r="QHQ70" s="1448"/>
      <c r="QHR70" s="1449"/>
      <c r="QHS70" s="1450"/>
      <c r="QHT70" s="1448"/>
      <c r="QHU70" s="1448"/>
      <c r="QHV70" s="1448"/>
      <c r="QHW70" s="1451"/>
      <c r="QHX70" s="1447"/>
      <c r="QHY70" s="1448"/>
      <c r="QHZ70" s="1448"/>
      <c r="QIA70" s="1448"/>
      <c r="QIB70" s="1449"/>
      <c r="QIC70" s="1771"/>
      <c r="QID70" s="1447"/>
      <c r="QIE70" s="1448"/>
      <c r="QIF70" s="1448"/>
      <c r="QIG70" s="1448"/>
      <c r="QIH70" s="1449"/>
      <c r="QII70" s="1450"/>
      <c r="QIJ70" s="1448"/>
      <c r="QIK70" s="1448"/>
      <c r="QIL70" s="1448"/>
      <c r="QIM70" s="1451"/>
      <c r="QIN70" s="1447"/>
      <c r="QIO70" s="1448"/>
      <c r="QIP70" s="1448"/>
      <c r="QIQ70" s="1448"/>
      <c r="QIR70" s="1449"/>
      <c r="QIS70" s="1771"/>
      <c r="QIT70" s="1447"/>
      <c r="QIU70" s="1448"/>
      <c r="QIV70" s="1448"/>
      <c r="QIW70" s="1448"/>
      <c r="QIX70" s="1449"/>
      <c r="QIY70" s="1450"/>
      <c r="QIZ70" s="1448"/>
      <c r="QJA70" s="1448"/>
      <c r="QJB70" s="1448"/>
      <c r="QJC70" s="1451"/>
      <c r="QJD70" s="1447"/>
      <c r="QJE70" s="1448"/>
      <c r="QJF70" s="1448"/>
      <c r="QJG70" s="1448"/>
      <c r="QJH70" s="1449"/>
      <c r="QJI70" s="1771"/>
      <c r="QJJ70" s="1447"/>
      <c r="QJK70" s="1448"/>
      <c r="QJL70" s="1448"/>
      <c r="QJM70" s="1448"/>
      <c r="QJN70" s="1449"/>
      <c r="QJO70" s="1450"/>
      <c r="QJP70" s="1448"/>
      <c r="QJQ70" s="1448"/>
      <c r="QJR70" s="1448"/>
      <c r="QJS70" s="1451"/>
      <c r="QJT70" s="1447"/>
      <c r="QJU70" s="1448"/>
      <c r="QJV70" s="1448"/>
      <c r="QJW70" s="1448"/>
      <c r="QJX70" s="1449"/>
      <c r="QJY70" s="1771"/>
      <c r="QJZ70" s="1447"/>
      <c r="QKA70" s="1448"/>
      <c r="QKB70" s="1448"/>
      <c r="QKC70" s="1448"/>
      <c r="QKD70" s="1449"/>
      <c r="QKE70" s="1450"/>
      <c r="QKF70" s="1448"/>
      <c r="QKG70" s="1448"/>
      <c r="QKH70" s="1448"/>
      <c r="QKI70" s="1451"/>
      <c r="QKJ70" s="1447"/>
      <c r="QKK70" s="1448"/>
      <c r="QKL70" s="1448"/>
      <c r="QKM70" s="1448"/>
      <c r="QKN70" s="1449"/>
      <c r="QKO70" s="1771"/>
      <c r="QKP70" s="1447"/>
      <c r="QKQ70" s="1448"/>
      <c r="QKR70" s="1448"/>
      <c r="QKS70" s="1448"/>
      <c r="QKT70" s="1449"/>
      <c r="QKU70" s="1450"/>
      <c r="QKV70" s="1448"/>
      <c r="QKW70" s="1448"/>
      <c r="QKX70" s="1448"/>
      <c r="QKY70" s="1451"/>
      <c r="QKZ70" s="1447"/>
      <c r="QLA70" s="1448"/>
      <c r="QLB70" s="1448"/>
      <c r="QLC70" s="1448"/>
      <c r="QLD70" s="1449"/>
      <c r="QLE70" s="1771"/>
      <c r="QLF70" s="1447"/>
      <c r="QLG70" s="1448"/>
      <c r="QLH70" s="1448"/>
      <c r="QLI70" s="1448"/>
      <c r="QLJ70" s="1449"/>
      <c r="QLK70" s="1450"/>
      <c r="QLL70" s="1448"/>
      <c r="QLM70" s="1448"/>
      <c r="QLN70" s="1448"/>
      <c r="QLO70" s="1451"/>
      <c r="QLP70" s="1447"/>
      <c r="QLQ70" s="1448"/>
      <c r="QLR70" s="1448"/>
      <c r="QLS70" s="1448"/>
      <c r="QLT70" s="1449"/>
      <c r="QLU70" s="1771"/>
      <c r="QLV70" s="1447"/>
      <c r="QLW70" s="1448"/>
      <c r="QLX70" s="1448"/>
      <c r="QLY70" s="1448"/>
      <c r="QLZ70" s="1449"/>
      <c r="QMA70" s="1450"/>
      <c r="QMB70" s="1448"/>
      <c r="QMC70" s="1448"/>
      <c r="QMD70" s="1448"/>
      <c r="QME70" s="1451"/>
      <c r="QMF70" s="1447"/>
      <c r="QMG70" s="1448"/>
      <c r="QMH70" s="1448"/>
      <c r="QMI70" s="1448"/>
      <c r="QMJ70" s="1449"/>
      <c r="QMK70" s="1771"/>
      <c r="QML70" s="1447"/>
      <c r="QMM70" s="1448"/>
      <c r="QMN70" s="1448"/>
      <c r="QMO70" s="1448"/>
      <c r="QMP70" s="1449"/>
      <c r="QMQ70" s="1450"/>
      <c r="QMR70" s="1448"/>
      <c r="QMS70" s="1448"/>
      <c r="QMT70" s="1448"/>
      <c r="QMU70" s="1451"/>
      <c r="QMV70" s="1447"/>
      <c r="QMW70" s="1448"/>
      <c r="QMX70" s="1448"/>
      <c r="QMY70" s="1448"/>
      <c r="QMZ70" s="1449"/>
      <c r="QNA70" s="1771"/>
      <c r="QNB70" s="1447"/>
      <c r="QNC70" s="1448"/>
      <c r="QND70" s="1448"/>
      <c r="QNE70" s="1448"/>
      <c r="QNF70" s="1449"/>
      <c r="QNG70" s="1450"/>
      <c r="QNH70" s="1448"/>
      <c r="QNI70" s="1448"/>
      <c r="QNJ70" s="1448"/>
      <c r="QNK70" s="1451"/>
      <c r="QNL70" s="1447"/>
      <c r="QNM70" s="1448"/>
      <c r="QNN70" s="1448"/>
      <c r="QNO70" s="1448"/>
      <c r="QNP70" s="1449"/>
      <c r="QNQ70" s="1771"/>
      <c r="QNR70" s="1447"/>
      <c r="QNS70" s="1448"/>
      <c r="QNT70" s="1448"/>
      <c r="QNU70" s="1448"/>
      <c r="QNV70" s="1449"/>
      <c r="QNW70" s="1450"/>
      <c r="QNX70" s="1448"/>
      <c r="QNY70" s="1448"/>
      <c r="QNZ70" s="1448"/>
      <c r="QOA70" s="1451"/>
      <c r="QOB70" s="1447"/>
      <c r="QOC70" s="1448"/>
      <c r="QOD70" s="1448"/>
      <c r="QOE70" s="1448"/>
      <c r="QOF70" s="1449"/>
      <c r="QOG70" s="1771"/>
      <c r="QOH70" s="1447"/>
      <c r="QOI70" s="1448"/>
      <c r="QOJ70" s="1448"/>
      <c r="QOK70" s="1448"/>
      <c r="QOL70" s="1449"/>
      <c r="QOM70" s="1450"/>
      <c r="QON70" s="1448"/>
      <c r="QOO70" s="1448"/>
      <c r="QOP70" s="1448"/>
      <c r="QOQ70" s="1451"/>
      <c r="QOR70" s="1447"/>
      <c r="QOS70" s="1448"/>
      <c r="QOT70" s="1448"/>
      <c r="QOU70" s="1448"/>
      <c r="QOV70" s="1449"/>
      <c r="QOW70" s="1771"/>
      <c r="QOX70" s="1447"/>
      <c r="QOY70" s="1448"/>
      <c r="QOZ70" s="1448"/>
      <c r="QPA70" s="1448"/>
      <c r="QPB70" s="1449"/>
      <c r="QPC70" s="1450"/>
      <c r="QPD70" s="1448"/>
      <c r="QPE70" s="1448"/>
      <c r="QPF70" s="1448"/>
      <c r="QPG70" s="1451"/>
      <c r="QPH70" s="1447"/>
      <c r="QPI70" s="1448"/>
      <c r="QPJ70" s="1448"/>
      <c r="QPK70" s="1448"/>
      <c r="QPL70" s="1449"/>
      <c r="QPM70" s="1771"/>
      <c r="QPN70" s="1447"/>
      <c r="QPO70" s="1448"/>
      <c r="QPP70" s="1448"/>
      <c r="QPQ70" s="1448"/>
      <c r="QPR70" s="1449"/>
      <c r="QPS70" s="1450"/>
      <c r="QPT70" s="1448"/>
      <c r="QPU70" s="1448"/>
      <c r="QPV70" s="1448"/>
      <c r="QPW70" s="1451"/>
      <c r="QPX70" s="1447"/>
      <c r="QPY70" s="1448"/>
      <c r="QPZ70" s="1448"/>
      <c r="QQA70" s="1448"/>
      <c r="QQB70" s="1449"/>
      <c r="QQC70" s="1771"/>
      <c r="QQD70" s="1447"/>
      <c r="QQE70" s="1448"/>
      <c r="QQF70" s="1448"/>
      <c r="QQG70" s="1448"/>
      <c r="QQH70" s="1449"/>
      <c r="QQI70" s="1450"/>
      <c r="QQJ70" s="1448"/>
      <c r="QQK70" s="1448"/>
      <c r="QQL70" s="1448"/>
      <c r="QQM70" s="1451"/>
      <c r="QQN70" s="1447"/>
      <c r="QQO70" s="1448"/>
      <c r="QQP70" s="1448"/>
      <c r="QQQ70" s="1448"/>
      <c r="QQR70" s="1449"/>
      <c r="QQS70" s="1771"/>
      <c r="QQT70" s="1447"/>
      <c r="QQU70" s="1448"/>
      <c r="QQV70" s="1448"/>
      <c r="QQW70" s="1448"/>
      <c r="QQX70" s="1449"/>
      <c r="QQY70" s="1450"/>
      <c r="QQZ70" s="1448"/>
      <c r="QRA70" s="1448"/>
      <c r="QRB70" s="1448"/>
      <c r="QRC70" s="1451"/>
      <c r="QRD70" s="1447"/>
      <c r="QRE70" s="1448"/>
      <c r="QRF70" s="1448"/>
      <c r="QRG70" s="1448"/>
      <c r="QRH70" s="1449"/>
      <c r="QRI70" s="1771"/>
      <c r="QRJ70" s="1447"/>
      <c r="QRK70" s="1448"/>
      <c r="QRL70" s="1448"/>
      <c r="QRM70" s="1448"/>
      <c r="QRN70" s="1449"/>
      <c r="QRO70" s="1450"/>
      <c r="QRP70" s="1448"/>
      <c r="QRQ70" s="1448"/>
      <c r="QRR70" s="1448"/>
      <c r="QRS70" s="1451"/>
      <c r="QRT70" s="1447"/>
      <c r="QRU70" s="1448"/>
      <c r="QRV70" s="1448"/>
      <c r="QRW70" s="1448"/>
      <c r="QRX70" s="1449"/>
      <c r="QRY70" s="1771"/>
      <c r="QRZ70" s="1447"/>
      <c r="QSA70" s="1448"/>
      <c r="QSB70" s="1448"/>
      <c r="QSC70" s="1448"/>
      <c r="QSD70" s="1449"/>
      <c r="QSE70" s="1450"/>
      <c r="QSF70" s="1448"/>
      <c r="QSG70" s="1448"/>
      <c r="QSH70" s="1448"/>
      <c r="QSI70" s="1451"/>
      <c r="QSJ70" s="1447"/>
      <c r="QSK70" s="1448"/>
      <c r="QSL70" s="1448"/>
      <c r="QSM70" s="1448"/>
      <c r="QSN70" s="1449"/>
      <c r="QSO70" s="1771"/>
      <c r="QSP70" s="1447"/>
      <c r="QSQ70" s="1448"/>
      <c r="QSR70" s="1448"/>
      <c r="QSS70" s="1448"/>
      <c r="QST70" s="1449"/>
      <c r="QSU70" s="1450"/>
      <c r="QSV70" s="1448"/>
      <c r="QSW70" s="1448"/>
      <c r="QSX70" s="1448"/>
      <c r="QSY70" s="1451"/>
      <c r="QSZ70" s="1447"/>
      <c r="QTA70" s="1448"/>
      <c r="QTB70" s="1448"/>
      <c r="QTC70" s="1448"/>
      <c r="QTD70" s="1449"/>
      <c r="QTE70" s="1771"/>
      <c r="QTF70" s="1447"/>
      <c r="QTG70" s="1448"/>
      <c r="QTH70" s="1448"/>
      <c r="QTI70" s="1448"/>
      <c r="QTJ70" s="1449"/>
      <c r="QTK70" s="1450"/>
      <c r="QTL70" s="1448"/>
      <c r="QTM70" s="1448"/>
      <c r="QTN70" s="1448"/>
      <c r="QTO70" s="1451"/>
      <c r="QTP70" s="1447"/>
      <c r="QTQ70" s="1448"/>
      <c r="QTR70" s="1448"/>
      <c r="QTS70" s="1448"/>
      <c r="QTT70" s="1449"/>
      <c r="QTU70" s="1771"/>
      <c r="QTV70" s="1447"/>
      <c r="QTW70" s="1448"/>
      <c r="QTX70" s="1448"/>
      <c r="QTY70" s="1448"/>
      <c r="QTZ70" s="1449"/>
      <c r="QUA70" s="1450"/>
      <c r="QUB70" s="1448"/>
      <c r="QUC70" s="1448"/>
      <c r="QUD70" s="1448"/>
      <c r="QUE70" s="1451"/>
      <c r="QUF70" s="1447"/>
      <c r="QUG70" s="1448"/>
      <c r="QUH70" s="1448"/>
      <c r="QUI70" s="1448"/>
      <c r="QUJ70" s="1449"/>
      <c r="QUK70" s="1771"/>
      <c r="QUL70" s="1447"/>
      <c r="QUM70" s="1448"/>
      <c r="QUN70" s="1448"/>
      <c r="QUO70" s="1448"/>
      <c r="QUP70" s="1449"/>
      <c r="QUQ70" s="1450"/>
      <c r="QUR70" s="1448"/>
      <c r="QUS70" s="1448"/>
      <c r="QUT70" s="1448"/>
      <c r="QUU70" s="1451"/>
      <c r="QUV70" s="1447"/>
      <c r="QUW70" s="1448"/>
      <c r="QUX70" s="1448"/>
      <c r="QUY70" s="1448"/>
      <c r="QUZ70" s="1449"/>
      <c r="QVA70" s="1771"/>
      <c r="QVB70" s="1447"/>
      <c r="QVC70" s="1448"/>
      <c r="QVD70" s="1448"/>
      <c r="QVE70" s="1448"/>
      <c r="QVF70" s="1449"/>
      <c r="QVG70" s="1450"/>
      <c r="QVH70" s="1448"/>
      <c r="QVI70" s="1448"/>
      <c r="QVJ70" s="1448"/>
      <c r="QVK70" s="1451"/>
      <c r="QVL70" s="1447"/>
      <c r="QVM70" s="1448"/>
      <c r="QVN70" s="1448"/>
      <c r="QVO70" s="1448"/>
      <c r="QVP70" s="1449"/>
      <c r="QVQ70" s="1771"/>
      <c r="QVR70" s="1447"/>
      <c r="QVS70" s="1448"/>
      <c r="QVT70" s="1448"/>
      <c r="QVU70" s="1448"/>
      <c r="QVV70" s="1449"/>
      <c r="QVW70" s="1450"/>
      <c r="QVX70" s="1448"/>
      <c r="QVY70" s="1448"/>
      <c r="QVZ70" s="1448"/>
      <c r="QWA70" s="1451"/>
      <c r="QWB70" s="1447"/>
      <c r="QWC70" s="1448"/>
      <c r="QWD70" s="1448"/>
      <c r="QWE70" s="1448"/>
      <c r="QWF70" s="1449"/>
      <c r="QWG70" s="1771"/>
      <c r="QWH70" s="1447"/>
      <c r="QWI70" s="1448"/>
      <c r="QWJ70" s="1448"/>
      <c r="QWK70" s="1448"/>
      <c r="QWL70" s="1449"/>
      <c r="QWM70" s="1450"/>
      <c r="QWN70" s="1448"/>
      <c r="QWO70" s="1448"/>
      <c r="QWP70" s="1448"/>
      <c r="QWQ70" s="1451"/>
      <c r="QWR70" s="1447"/>
      <c r="QWS70" s="1448"/>
      <c r="QWT70" s="1448"/>
      <c r="QWU70" s="1448"/>
      <c r="QWV70" s="1449"/>
      <c r="QWW70" s="1771"/>
      <c r="QWX70" s="1447"/>
      <c r="QWY70" s="1448"/>
      <c r="QWZ70" s="1448"/>
      <c r="QXA70" s="1448"/>
      <c r="QXB70" s="1449"/>
      <c r="QXC70" s="1450"/>
      <c r="QXD70" s="1448"/>
      <c r="QXE70" s="1448"/>
      <c r="QXF70" s="1448"/>
      <c r="QXG70" s="1451"/>
      <c r="QXH70" s="1447"/>
      <c r="QXI70" s="1448"/>
      <c r="QXJ70" s="1448"/>
      <c r="QXK70" s="1448"/>
      <c r="QXL70" s="1449"/>
      <c r="QXM70" s="1771"/>
      <c r="QXN70" s="1447"/>
      <c r="QXO70" s="1448"/>
      <c r="QXP70" s="1448"/>
      <c r="QXQ70" s="1448"/>
      <c r="QXR70" s="1449"/>
      <c r="QXS70" s="1450"/>
      <c r="QXT70" s="1448"/>
      <c r="QXU70" s="1448"/>
      <c r="QXV70" s="1448"/>
      <c r="QXW70" s="1451"/>
      <c r="QXX70" s="1447"/>
      <c r="QXY70" s="1448"/>
      <c r="QXZ70" s="1448"/>
      <c r="QYA70" s="1448"/>
      <c r="QYB70" s="1449"/>
      <c r="QYC70" s="1771"/>
      <c r="QYD70" s="1447"/>
      <c r="QYE70" s="1448"/>
      <c r="QYF70" s="1448"/>
      <c r="QYG70" s="1448"/>
      <c r="QYH70" s="1449"/>
      <c r="QYI70" s="1450"/>
      <c r="QYJ70" s="1448"/>
      <c r="QYK70" s="1448"/>
      <c r="QYL70" s="1448"/>
      <c r="QYM70" s="1451"/>
      <c r="QYN70" s="1447"/>
      <c r="QYO70" s="1448"/>
      <c r="QYP70" s="1448"/>
      <c r="QYQ70" s="1448"/>
      <c r="QYR70" s="1449"/>
      <c r="QYS70" s="1771"/>
      <c r="QYT70" s="1447"/>
      <c r="QYU70" s="1448"/>
      <c r="QYV70" s="1448"/>
      <c r="QYW70" s="1448"/>
      <c r="QYX70" s="1449"/>
      <c r="QYY70" s="1450"/>
      <c r="QYZ70" s="1448"/>
      <c r="QZA70" s="1448"/>
      <c r="QZB70" s="1448"/>
      <c r="QZC70" s="1451"/>
      <c r="QZD70" s="1447"/>
      <c r="QZE70" s="1448"/>
      <c r="QZF70" s="1448"/>
      <c r="QZG70" s="1448"/>
      <c r="QZH70" s="1449"/>
      <c r="QZI70" s="1771"/>
      <c r="QZJ70" s="1447"/>
      <c r="QZK70" s="1448"/>
      <c r="QZL70" s="1448"/>
      <c r="QZM70" s="1448"/>
      <c r="QZN70" s="1449"/>
      <c r="QZO70" s="1450"/>
      <c r="QZP70" s="1448"/>
      <c r="QZQ70" s="1448"/>
      <c r="QZR70" s="1448"/>
      <c r="QZS70" s="1451"/>
      <c r="QZT70" s="1447"/>
      <c r="QZU70" s="1448"/>
      <c r="QZV70" s="1448"/>
      <c r="QZW70" s="1448"/>
      <c r="QZX70" s="1449"/>
      <c r="QZY70" s="1771"/>
      <c r="QZZ70" s="1447"/>
      <c r="RAA70" s="1448"/>
      <c r="RAB70" s="1448"/>
      <c r="RAC70" s="1448"/>
      <c r="RAD70" s="1449"/>
      <c r="RAE70" s="1450"/>
      <c r="RAF70" s="1448"/>
      <c r="RAG70" s="1448"/>
      <c r="RAH70" s="1448"/>
      <c r="RAI70" s="1451"/>
      <c r="RAJ70" s="1447"/>
      <c r="RAK70" s="1448"/>
      <c r="RAL70" s="1448"/>
      <c r="RAM70" s="1448"/>
      <c r="RAN70" s="1449"/>
      <c r="RAO70" s="1771"/>
      <c r="RAP70" s="1447"/>
      <c r="RAQ70" s="1448"/>
      <c r="RAR70" s="1448"/>
      <c r="RAS70" s="1448"/>
      <c r="RAT70" s="1449"/>
      <c r="RAU70" s="1450"/>
      <c r="RAV70" s="1448"/>
      <c r="RAW70" s="1448"/>
      <c r="RAX70" s="1448"/>
      <c r="RAY70" s="1451"/>
      <c r="RAZ70" s="1447"/>
      <c r="RBA70" s="1448"/>
      <c r="RBB70" s="1448"/>
      <c r="RBC70" s="1448"/>
      <c r="RBD70" s="1449"/>
      <c r="RBE70" s="1771"/>
      <c r="RBF70" s="1447"/>
      <c r="RBG70" s="1448"/>
      <c r="RBH70" s="1448"/>
      <c r="RBI70" s="1448"/>
      <c r="RBJ70" s="1449"/>
      <c r="RBK70" s="1450"/>
      <c r="RBL70" s="1448"/>
      <c r="RBM70" s="1448"/>
      <c r="RBN70" s="1448"/>
      <c r="RBO70" s="1451"/>
      <c r="RBP70" s="1447"/>
      <c r="RBQ70" s="1448"/>
      <c r="RBR70" s="1448"/>
      <c r="RBS70" s="1448"/>
      <c r="RBT70" s="1449"/>
      <c r="RBU70" s="1771"/>
      <c r="RBV70" s="1447"/>
      <c r="RBW70" s="1448"/>
      <c r="RBX70" s="1448"/>
      <c r="RBY70" s="1448"/>
      <c r="RBZ70" s="1449"/>
      <c r="RCA70" s="1450"/>
      <c r="RCB70" s="1448"/>
      <c r="RCC70" s="1448"/>
      <c r="RCD70" s="1448"/>
      <c r="RCE70" s="1451"/>
      <c r="RCF70" s="1447"/>
      <c r="RCG70" s="1448"/>
      <c r="RCH70" s="1448"/>
      <c r="RCI70" s="1448"/>
      <c r="RCJ70" s="1449"/>
      <c r="RCK70" s="1771"/>
      <c r="RCL70" s="1447"/>
      <c r="RCM70" s="1448"/>
      <c r="RCN70" s="1448"/>
      <c r="RCO70" s="1448"/>
      <c r="RCP70" s="1449"/>
      <c r="RCQ70" s="1450"/>
      <c r="RCR70" s="1448"/>
      <c r="RCS70" s="1448"/>
      <c r="RCT70" s="1448"/>
      <c r="RCU70" s="1451"/>
      <c r="RCV70" s="1447"/>
      <c r="RCW70" s="1448"/>
      <c r="RCX70" s="1448"/>
      <c r="RCY70" s="1448"/>
      <c r="RCZ70" s="1449"/>
      <c r="RDA70" s="1771"/>
      <c r="RDB70" s="1447"/>
      <c r="RDC70" s="1448"/>
      <c r="RDD70" s="1448"/>
      <c r="RDE70" s="1448"/>
      <c r="RDF70" s="1449"/>
      <c r="RDG70" s="1450"/>
      <c r="RDH70" s="1448"/>
      <c r="RDI70" s="1448"/>
      <c r="RDJ70" s="1448"/>
      <c r="RDK70" s="1451"/>
      <c r="RDL70" s="1447"/>
      <c r="RDM70" s="1448"/>
      <c r="RDN70" s="1448"/>
      <c r="RDO70" s="1448"/>
      <c r="RDP70" s="1449"/>
      <c r="RDQ70" s="1771"/>
      <c r="RDR70" s="1447"/>
      <c r="RDS70" s="1448"/>
      <c r="RDT70" s="1448"/>
      <c r="RDU70" s="1448"/>
      <c r="RDV70" s="1449"/>
      <c r="RDW70" s="1450"/>
      <c r="RDX70" s="1448"/>
      <c r="RDY70" s="1448"/>
      <c r="RDZ70" s="1448"/>
      <c r="REA70" s="1451"/>
      <c r="REB70" s="1447"/>
      <c r="REC70" s="1448"/>
      <c r="RED70" s="1448"/>
      <c r="REE70" s="1448"/>
      <c r="REF70" s="1449"/>
      <c r="REG70" s="1771"/>
      <c r="REH70" s="1447"/>
      <c r="REI70" s="1448"/>
      <c r="REJ70" s="1448"/>
      <c r="REK70" s="1448"/>
      <c r="REL70" s="1449"/>
      <c r="REM70" s="1450"/>
      <c r="REN70" s="1448"/>
      <c r="REO70" s="1448"/>
      <c r="REP70" s="1448"/>
      <c r="REQ70" s="1451"/>
      <c r="RER70" s="1447"/>
      <c r="RES70" s="1448"/>
      <c r="RET70" s="1448"/>
      <c r="REU70" s="1448"/>
      <c r="REV70" s="1449"/>
      <c r="REW70" s="1771"/>
      <c r="REX70" s="1447"/>
      <c r="REY70" s="1448"/>
      <c r="REZ70" s="1448"/>
      <c r="RFA70" s="1448"/>
      <c r="RFB70" s="1449"/>
      <c r="RFC70" s="1450"/>
      <c r="RFD70" s="1448"/>
      <c r="RFE70" s="1448"/>
      <c r="RFF70" s="1448"/>
      <c r="RFG70" s="1451"/>
      <c r="RFH70" s="1447"/>
      <c r="RFI70" s="1448"/>
      <c r="RFJ70" s="1448"/>
      <c r="RFK70" s="1448"/>
      <c r="RFL70" s="1449"/>
      <c r="RFM70" s="1771"/>
      <c r="RFN70" s="1447"/>
      <c r="RFO70" s="1448"/>
      <c r="RFP70" s="1448"/>
      <c r="RFQ70" s="1448"/>
      <c r="RFR70" s="1449"/>
      <c r="RFS70" s="1450"/>
      <c r="RFT70" s="1448"/>
      <c r="RFU70" s="1448"/>
      <c r="RFV70" s="1448"/>
      <c r="RFW70" s="1451"/>
      <c r="RFX70" s="1447"/>
      <c r="RFY70" s="1448"/>
      <c r="RFZ70" s="1448"/>
      <c r="RGA70" s="1448"/>
      <c r="RGB70" s="1449"/>
      <c r="RGC70" s="1771"/>
      <c r="RGD70" s="1447"/>
      <c r="RGE70" s="1448"/>
      <c r="RGF70" s="1448"/>
      <c r="RGG70" s="1448"/>
      <c r="RGH70" s="1449"/>
      <c r="RGI70" s="1450"/>
      <c r="RGJ70" s="1448"/>
      <c r="RGK70" s="1448"/>
      <c r="RGL70" s="1448"/>
      <c r="RGM70" s="1451"/>
      <c r="RGN70" s="1447"/>
      <c r="RGO70" s="1448"/>
      <c r="RGP70" s="1448"/>
      <c r="RGQ70" s="1448"/>
      <c r="RGR70" s="1449"/>
      <c r="RGS70" s="1771"/>
      <c r="RGT70" s="1447"/>
      <c r="RGU70" s="1448"/>
      <c r="RGV70" s="1448"/>
      <c r="RGW70" s="1448"/>
      <c r="RGX70" s="1449"/>
      <c r="RGY70" s="1450"/>
      <c r="RGZ70" s="1448"/>
      <c r="RHA70" s="1448"/>
      <c r="RHB70" s="1448"/>
      <c r="RHC70" s="1451"/>
      <c r="RHD70" s="1447"/>
      <c r="RHE70" s="1448"/>
      <c r="RHF70" s="1448"/>
      <c r="RHG70" s="1448"/>
      <c r="RHH70" s="1449"/>
      <c r="RHI70" s="1771"/>
      <c r="RHJ70" s="1447"/>
      <c r="RHK70" s="1448"/>
      <c r="RHL70" s="1448"/>
      <c r="RHM70" s="1448"/>
      <c r="RHN70" s="1449"/>
      <c r="RHO70" s="1450"/>
      <c r="RHP70" s="1448"/>
      <c r="RHQ70" s="1448"/>
      <c r="RHR70" s="1448"/>
      <c r="RHS70" s="1451"/>
      <c r="RHT70" s="1447"/>
      <c r="RHU70" s="1448"/>
      <c r="RHV70" s="1448"/>
      <c r="RHW70" s="1448"/>
      <c r="RHX70" s="1449"/>
      <c r="RHY70" s="1771"/>
      <c r="RHZ70" s="1447"/>
      <c r="RIA70" s="1448"/>
      <c r="RIB70" s="1448"/>
      <c r="RIC70" s="1448"/>
      <c r="RID70" s="1449"/>
      <c r="RIE70" s="1450"/>
      <c r="RIF70" s="1448"/>
      <c r="RIG70" s="1448"/>
      <c r="RIH70" s="1448"/>
      <c r="RII70" s="1451"/>
      <c r="RIJ70" s="1447"/>
      <c r="RIK70" s="1448"/>
      <c r="RIL70" s="1448"/>
      <c r="RIM70" s="1448"/>
      <c r="RIN70" s="1449"/>
      <c r="RIO70" s="1771"/>
      <c r="RIP70" s="1447"/>
      <c r="RIQ70" s="1448"/>
      <c r="RIR70" s="1448"/>
      <c r="RIS70" s="1448"/>
      <c r="RIT70" s="1449"/>
      <c r="RIU70" s="1450"/>
      <c r="RIV70" s="1448"/>
      <c r="RIW70" s="1448"/>
      <c r="RIX70" s="1448"/>
      <c r="RIY70" s="1451"/>
      <c r="RIZ70" s="1447"/>
      <c r="RJA70" s="1448"/>
      <c r="RJB70" s="1448"/>
      <c r="RJC70" s="1448"/>
      <c r="RJD70" s="1449"/>
      <c r="RJE70" s="1771"/>
      <c r="RJF70" s="1447"/>
      <c r="RJG70" s="1448"/>
      <c r="RJH70" s="1448"/>
      <c r="RJI70" s="1448"/>
      <c r="RJJ70" s="1449"/>
      <c r="RJK70" s="1450"/>
      <c r="RJL70" s="1448"/>
      <c r="RJM70" s="1448"/>
      <c r="RJN70" s="1448"/>
      <c r="RJO70" s="1451"/>
      <c r="RJP70" s="1447"/>
      <c r="RJQ70" s="1448"/>
      <c r="RJR70" s="1448"/>
      <c r="RJS70" s="1448"/>
      <c r="RJT70" s="1449"/>
      <c r="RJU70" s="1771"/>
      <c r="RJV70" s="1447"/>
      <c r="RJW70" s="1448"/>
      <c r="RJX70" s="1448"/>
      <c r="RJY70" s="1448"/>
      <c r="RJZ70" s="1449"/>
      <c r="RKA70" s="1450"/>
      <c r="RKB70" s="1448"/>
      <c r="RKC70" s="1448"/>
      <c r="RKD70" s="1448"/>
      <c r="RKE70" s="1451"/>
      <c r="RKF70" s="1447"/>
      <c r="RKG70" s="1448"/>
      <c r="RKH70" s="1448"/>
      <c r="RKI70" s="1448"/>
      <c r="RKJ70" s="1449"/>
      <c r="RKK70" s="1771"/>
      <c r="RKL70" s="1447"/>
      <c r="RKM70" s="1448"/>
      <c r="RKN70" s="1448"/>
      <c r="RKO70" s="1448"/>
      <c r="RKP70" s="1449"/>
      <c r="RKQ70" s="1450"/>
      <c r="RKR70" s="1448"/>
      <c r="RKS70" s="1448"/>
      <c r="RKT70" s="1448"/>
      <c r="RKU70" s="1451"/>
      <c r="RKV70" s="1447"/>
      <c r="RKW70" s="1448"/>
      <c r="RKX70" s="1448"/>
      <c r="RKY70" s="1448"/>
      <c r="RKZ70" s="1449"/>
      <c r="RLA70" s="1771"/>
      <c r="RLB70" s="1447"/>
      <c r="RLC70" s="1448"/>
      <c r="RLD70" s="1448"/>
      <c r="RLE70" s="1448"/>
      <c r="RLF70" s="1449"/>
      <c r="RLG70" s="1450"/>
      <c r="RLH70" s="1448"/>
      <c r="RLI70" s="1448"/>
      <c r="RLJ70" s="1448"/>
      <c r="RLK70" s="1451"/>
      <c r="RLL70" s="1447"/>
      <c r="RLM70" s="1448"/>
      <c r="RLN70" s="1448"/>
      <c r="RLO70" s="1448"/>
      <c r="RLP70" s="1449"/>
      <c r="RLQ70" s="1771"/>
      <c r="RLR70" s="1447"/>
      <c r="RLS70" s="1448"/>
      <c r="RLT70" s="1448"/>
      <c r="RLU70" s="1448"/>
      <c r="RLV70" s="1449"/>
      <c r="RLW70" s="1450"/>
      <c r="RLX70" s="1448"/>
      <c r="RLY70" s="1448"/>
      <c r="RLZ70" s="1448"/>
      <c r="RMA70" s="1451"/>
      <c r="RMB70" s="1447"/>
      <c r="RMC70" s="1448"/>
      <c r="RMD70" s="1448"/>
      <c r="RME70" s="1448"/>
      <c r="RMF70" s="1449"/>
      <c r="RMG70" s="1771"/>
      <c r="RMH70" s="1447"/>
      <c r="RMI70" s="1448"/>
      <c r="RMJ70" s="1448"/>
      <c r="RMK70" s="1448"/>
      <c r="RML70" s="1449"/>
      <c r="RMM70" s="1450"/>
      <c r="RMN70" s="1448"/>
      <c r="RMO70" s="1448"/>
      <c r="RMP70" s="1448"/>
      <c r="RMQ70" s="1451"/>
      <c r="RMR70" s="1447"/>
      <c r="RMS70" s="1448"/>
      <c r="RMT70" s="1448"/>
      <c r="RMU70" s="1448"/>
      <c r="RMV70" s="1449"/>
      <c r="RMW70" s="1771"/>
      <c r="RMX70" s="1447"/>
      <c r="RMY70" s="1448"/>
      <c r="RMZ70" s="1448"/>
      <c r="RNA70" s="1448"/>
      <c r="RNB70" s="1449"/>
      <c r="RNC70" s="1450"/>
      <c r="RND70" s="1448"/>
      <c r="RNE70" s="1448"/>
      <c r="RNF70" s="1448"/>
      <c r="RNG70" s="1451"/>
      <c r="RNH70" s="1447"/>
      <c r="RNI70" s="1448"/>
      <c r="RNJ70" s="1448"/>
      <c r="RNK70" s="1448"/>
      <c r="RNL70" s="1449"/>
      <c r="RNM70" s="1771"/>
      <c r="RNN70" s="1447"/>
      <c r="RNO70" s="1448"/>
      <c r="RNP70" s="1448"/>
      <c r="RNQ70" s="1448"/>
      <c r="RNR70" s="1449"/>
      <c r="RNS70" s="1450"/>
      <c r="RNT70" s="1448"/>
      <c r="RNU70" s="1448"/>
      <c r="RNV70" s="1448"/>
      <c r="RNW70" s="1451"/>
      <c r="RNX70" s="1447"/>
      <c r="RNY70" s="1448"/>
      <c r="RNZ70" s="1448"/>
      <c r="ROA70" s="1448"/>
      <c r="ROB70" s="1449"/>
      <c r="ROC70" s="1771"/>
      <c r="ROD70" s="1447"/>
      <c r="ROE70" s="1448"/>
      <c r="ROF70" s="1448"/>
      <c r="ROG70" s="1448"/>
      <c r="ROH70" s="1449"/>
      <c r="ROI70" s="1450"/>
      <c r="ROJ70" s="1448"/>
      <c r="ROK70" s="1448"/>
      <c r="ROL70" s="1448"/>
      <c r="ROM70" s="1451"/>
      <c r="RON70" s="1447"/>
      <c r="ROO70" s="1448"/>
      <c r="ROP70" s="1448"/>
      <c r="ROQ70" s="1448"/>
      <c r="ROR70" s="1449"/>
      <c r="ROS70" s="1771"/>
      <c r="ROT70" s="1447"/>
      <c r="ROU70" s="1448"/>
      <c r="ROV70" s="1448"/>
      <c r="ROW70" s="1448"/>
      <c r="ROX70" s="1449"/>
      <c r="ROY70" s="1450"/>
      <c r="ROZ70" s="1448"/>
      <c r="RPA70" s="1448"/>
      <c r="RPB70" s="1448"/>
      <c r="RPC70" s="1451"/>
      <c r="RPD70" s="1447"/>
      <c r="RPE70" s="1448"/>
      <c r="RPF70" s="1448"/>
      <c r="RPG70" s="1448"/>
      <c r="RPH70" s="1449"/>
      <c r="RPI70" s="1771"/>
      <c r="RPJ70" s="1447"/>
      <c r="RPK70" s="1448"/>
      <c r="RPL70" s="1448"/>
      <c r="RPM70" s="1448"/>
      <c r="RPN70" s="1449"/>
      <c r="RPO70" s="1450"/>
      <c r="RPP70" s="1448"/>
      <c r="RPQ70" s="1448"/>
      <c r="RPR70" s="1448"/>
      <c r="RPS70" s="1451"/>
      <c r="RPT70" s="1447"/>
      <c r="RPU70" s="1448"/>
      <c r="RPV70" s="1448"/>
      <c r="RPW70" s="1448"/>
      <c r="RPX70" s="1449"/>
      <c r="RPY70" s="1771"/>
      <c r="RPZ70" s="1447"/>
      <c r="RQA70" s="1448"/>
      <c r="RQB70" s="1448"/>
      <c r="RQC70" s="1448"/>
      <c r="RQD70" s="1449"/>
      <c r="RQE70" s="1450"/>
      <c r="RQF70" s="1448"/>
      <c r="RQG70" s="1448"/>
      <c r="RQH70" s="1448"/>
      <c r="RQI70" s="1451"/>
      <c r="RQJ70" s="1447"/>
      <c r="RQK70" s="1448"/>
      <c r="RQL70" s="1448"/>
      <c r="RQM70" s="1448"/>
      <c r="RQN70" s="1449"/>
      <c r="RQO70" s="1771"/>
      <c r="RQP70" s="1447"/>
      <c r="RQQ70" s="1448"/>
      <c r="RQR70" s="1448"/>
      <c r="RQS70" s="1448"/>
      <c r="RQT70" s="1449"/>
      <c r="RQU70" s="1450"/>
      <c r="RQV70" s="1448"/>
      <c r="RQW70" s="1448"/>
      <c r="RQX70" s="1448"/>
      <c r="RQY70" s="1451"/>
      <c r="RQZ70" s="1447"/>
      <c r="RRA70" s="1448"/>
      <c r="RRB70" s="1448"/>
      <c r="RRC70" s="1448"/>
      <c r="RRD70" s="1449"/>
      <c r="RRE70" s="1771"/>
      <c r="RRF70" s="1447"/>
      <c r="RRG70" s="1448"/>
      <c r="RRH70" s="1448"/>
      <c r="RRI70" s="1448"/>
      <c r="RRJ70" s="1449"/>
      <c r="RRK70" s="1450"/>
      <c r="RRL70" s="1448"/>
      <c r="RRM70" s="1448"/>
      <c r="RRN70" s="1448"/>
      <c r="RRO70" s="1451"/>
      <c r="RRP70" s="1447"/>
      <c r="RRQ70" s="1448"/>
      <c r="RRR70" s="1448"/>
      <c r="RRS70" s="1448"/>
      <c r="RRT70" s="1449"/>
      <c r="RRU70" s="1771"/>
      <c r="RRV70" s="1447"/>
      <c r="RRW70" s="1448"/>
      <c r="RRX70" s="1448"/>
      <c r="RRY70" s="1448"/>
      <c r="RRZ70" s="1449"/>
      <c r="RSA70" s="1450"/>
      <c r="RSB70" s="1448"/>
      <c r="RSC70" s="1448"/>
      <c r="RSD70" s="1448"/>
      <c r="RSE70" s="1451"/>
      <c r="RSF70" s="1447"/>
      <c r="RSG70" s="1448"/>
      <c r="RSH70" s="1448"/>
      <c r="RSI70" s="1448"/>
      <c r="RSJ70" s="1449"/>
      <c r="RSK70" s="1771"/>
      <c r="RSL70" s="1447"/>
      <c r="RSM70" s="1448"/>
      <c r="RSN70" s="1448"/>
      <c r="RSO70" s="1448"/>
      <c r="RSP70" s="1449"/>
      <c r="RSQ70" s="1450"/>
      <c r="RSR70" s="1448"/>
      <c r="RSS70" s="1448"/>
      <c r="RST70" s="1448"/>
      <c r="RSU70" s="1451"/>
      <c r="RSV70" s="1447"/>
      <c r="RSW70" s="1448"/>
      <c r="RSX70" s="1448"/>
      <c r="RSY70" s="1448"/>
      <c r="RSZ70" s="1449"/>
      <c r="RTA70" s="1771"/>
      <c r="RTB70" s="1447"/>
      <c r="RTC70" s="1448"/>
      <c r="RTD70" s="1448"/>
      <c r="RTE70" s="1448"/>
      <c r="RTF70" s="1449"/>
      <c r="RTG70" s="1450"/>
      <c r="RTH70" s="1448"/>
      <c r="RTI70" s="1448"/>
      <c r="RTJ70" s="1448"/>
      <c r="RTK70" s="1451"/>
      <c r="RTL70" s="1447"/>
      <c r="RTM70" s="1448"/>
      <c r="RTN70" s="1448"/>
      <c r="RTO70" s="1448"/>
      <c r="RTP70" s="1449"/>
      <c r="RTQ70" s="1771"/>
      <c r="RTR70" s="1447"/>
      <c r="RTS70" s="1448"/>
      <c r="RTT70" s="1448"/>
      <c r="RTU70" s="1448"/>
      <c r="RTV70" s="1449"/>
      <c r="RTW70" s="1450"/>
      <c r="RTX70" s="1448"/>
      <c r="RTY70" s="1448"/>
      <c r="RTZ70" s="1448"/>
      <c r="RUA70" s="1451"/>
      <c r="RUB70" s="1447"/>
      <c r="RUC70" s="1448"/>
      <c r="RUD70" s="1448"/>
      <c r="RUE70" s="1448"/>
      <c r="RUF70" s="1449"/>
      <c r="RUG70" s="1771"/>
      <c r="RUH70" s="1447"/>
      <c r="RUI70" s="1448"/>
      <c r="RUJ70" s="1448"/>
      <c r="RUK70" s="1448"/>
      <c r="RUL70" s="1449"/>
      <c r="RUM70" s="1450"/>
      <c r="RUN70" s="1448"/>
      <c r="RUO70" s="1448"/>
      <c r="RUP70" s="1448"/>
      <c r="RUQ70" s="1451"/>
      <c r="RUR70" s="1447"/>
      <c r="RUS70" s="1448"/>
      <c r="RUT70" s="1448"/>
      <c r="RUU70" s="1448"/>
      <c r="RUV70" s="1449"/>
      <c r="RUW70" s="1771"/>
      <c r="RUX70" s="1447"/>
      <c r="RUY70" s="1448"/>
      <c r="RUZ70" s="1448"/>
      <c r="RVA70" s="1448"/>
      <c r="RVB70" s="1449"/>
      <c r="RVC70" s="1450"/>
      <c r="RVD70" s="1448"/>
      <c r="RVE70" s="1448"/>
      <c r="RVF70" s="1448"/>
      <c r="RVG70" s="1451"/>
      <c r="RVH70" s="1447"/>
      <c r="RVI70" s="1448"/>
      <c r="RVJ70" s="1448"/>
      <c r="RVK70" s="1448"/>
      <c r="RVL70" s="1449"/>
      <c r="RVM70" s="1771"/>
      <c r="RVN70" s="1447"/>
      <c r="RVO70" s="1448"/>
      <c r="RVP70" s="1448"/>
      <c r="RVQ70" s="1448"/>
      <c r="RVR70" s="1449"/>
      <c r="RVS70" s="1450"/>
      <c r="RVT70" s="1448"/>
      <c r="RVU70" s="1448"/>
      <c r="RVV70" s="1448"/>
      <c r="RVW70" s="1451"/>
      <c r="RVX70" s="1447"/>
      <c r="RVY70" s="1448"/>
      <c r="RVZ70" s="1448"/>
      <c r="RWA70" s="1448"/>
      <c r="RWB70" s="1449"/>
      <c r="RWC70" s="1771"/>
      <c r="RWD70" s="1447"/>
      <c r="RWE70" s="1448"/>
      <c r="RWF70" s="1448"/>
      <c r="RWG70" s="1448"/>
      <c r="RWH70" s="1449"/>
      <c r="RWI70" s="1450"/>
      <c r="RWJ70" s="1448"/>
      <c r="RWK70" s="1448"/>
      <c r="RWL70" s="1448"/>
      <c r="RWM70" s="1451"/>
      <c r="RWN70" s="1447"/>
      <c r="RWO70" s="1448"/>
      <c r="RWP70" s="1448"/>
      <c r="RWQ70" s="1448"/>
      <c r="RWR70" s="1449"/>
      <c r="RWS70" s="1771"/>
      <c r="RWT70" s="1447"/>
      <c r="RWU70" s="1448"/>
      <c r="RWV70" s="1448"/>
      <c r="RWW70" s="1448"/>
      <c r="RWX70" s="1449"/>
      <c r="RWY70" s="1450"/>
      <c r="RWZ70" s="1448"/>
      <c r="RXA70" s="1448"/>
      <c r="RXB70" s="1448"/>
      <c r="RXC70" s="1451"/>
      <c r="RXD70" s="1447"/>
      <c r="RXE70" s="1448"/>
      <c r="RXF70" s="1448"/>
      <c r="RXG70" s="1448"/>
      <c r="RXH70" s="1449"/>
      <c r="RXI70" s="1771"/>
      <c r="RXJ70" s="1447"/>
      <c r="RXK70" s="1448"/>
      <c r="RXL70" s="1448"/>
      <c r="RXM70" s="1448"/>
      <c r="RXN70" s="1449"/>
      <c r="RXO70" s="1450"/>
      <c r="RXP70" s="1448"/>
      <c r="RXQ70" s="1448"/>
      <c r="RXR70" s="1448"/>
      <c r="RXS70" s="1451"/>
      <c r="RXT70" s="1447"/>
      <c r="RXU70" s="1448"/>
      <c r="RXV70" s="1448"/>
      <c r="RXW70" s="1448"/>
      <c r="RXX70" s="1449"/>
      <c r="RXY70" s="1771"/>
      <c r="RXZ70" s="1447"/>
      <c r="RYA70" s="1448"/>
      <c r="RYB70" s="1448"/>
      <c r="RYC70" s="1448"/>
      <c r="RYD70" s="1449"/>
      <c r="RYE70" s="1450"/>
      <c r="RYF70" s="1448"/>
      <c r="RYG70" s="1448"/>
      <c r="RYH70" s="1448"/>
      <c r="RYI70" s="1451"/>
      <c r="RYJ70" s="1447"/>
      <c r="RYK70" s="1448"/>
      <c r="RYL70" s="1448"/>
      <c r="RYM70" s="1448"/>
      <c r="RYN70" s="1449"/>
      <c r="RYO70" s="1771"/>
      <c r="RYP70" s="1447"/>
      <c r="RYQ70" s="1448"/>
      <c r="RYR70" s="1448"/>
      <c r="RYS70" s="1448"/>
      <c r="RYT70" s="1449"/>
      <c r="RYU70" s="1450"/>
      <c r="RYV70" s="1448"/>
      <c r="RYW70" s="1448"/>
      <c r="RYX70" s="1448"/>
      <c r="RYY70" s="1451"/>
      <c r="RYZ70" s="1447"/>
      <c r="RZA70" s="1448"/>
      <c r="RZB70" s="1448"/>
      <c r="RZC70" s="1448"/>
      <c r="RZD70" s="1449"/>
      <c r="RZE70" s="1771"/>
      <c r="RZF70" s="1447"/>
      <c r="RZG70" s="1448"/>
      <c r="RZH70" s="1448"/>
      <c r="RZI70" s="1448"/>
      <c r="RZJ70" s="1449"/>
      <c r="RZK70" s="1450"/>
      <c r="RZL70" s="1448"/>
      <c r="RZM70" s="1448"/>
      <c r="RZN70" s="1448"/>
      <c r="RZO70" s="1451"/>
      <c r="RZP70" s="1447"/>
      <c r="RZQ70" s="1448"/>
      <c r="RZR70" s="1448"/>
      <c r="RZS70" s="1448"/>
      <c r="RZT70" s="1449"/>
      <c r="RZU70" s="1771"/>
      <c r="RZV70" s="1447"/>
      <c r="RZW70" s="1448"/>
      <c r="RZX70" s="1448"/>
      <c r="RZY70" s="1448"/>
      <c r="RZZ70" s="1449"/>
      <c r="SAA70" s="1450"/>
      <c r="SAB70" s="1448"/>
      <c r="SAC70" s="1448"/>
      <c r="SAD70" s="1448"/>
      <c r="SAE70" s="1451"/>
      <c r="SAF70" s="1447"/>
      <c r="SAG70" s="1448"/>
      <c r="SAH70" s="1448"/>
      <c r="SAI70" s="1448"/>
      <c r="SAJ70" s="1449"/>
      <c r="SAK70" s="1771"/>
      <c r="SAL70" s="1447"/>
      <c r="SAM70" s="1448"/>
      <c r="SAN70" s="1448"/>
      <c r="SAO70" s="1448"/>
      <c r="SAP70" s="1449"/>
      <c r="SAQ70" s="1450"/>
      <c r="SAR70" s="1448"/>
      <c r="SAS70" s="1448"/>
      <c r="SAT70" s="1448"/>
      <c r="SAU70" s="1451"/>
      <c r="SAV70" s="1447"/>
      <c r="SAW70" s="1448"/>
      <c r="SAX70" s="1448"/>
      <c r="SAY70" s="1448"/>
      <c r="SAZ70" s="1449"/>
      <c r="SBA70" s="1771"/>
      <c r="SBB70" s="1447"/>
      <c r="SBC70" s="1448"/>
      <c r="SBD70" s="1448"/>
      <c r="SBE70" s="1448"/>
      <c r="SBF70" s="1449"/>
      <c r="SBG70" s="1450"/>
      <c r="SBH70" s="1448"/>
      <c r="SBI70" s="1448"/>
      <c r="SBJ70" s="1448"/>
      <c r="SBK70" s="1451"/>
      <c r="SBL70" s="1447"/>
      <c r="SBM70" s="1448"/>
      <c r="SBN70" s="1448"/>
      <c r="SBO70" s="1448"/>
      <c r="SBP70" s="1449"/>
      <c r="SBQ70" s="1771"/>
      <c r="SBR70" s="1447"/>
      <c r="SBS70" s="1448"/>
      <c r="SBT70" s="1448"/>
      <c r="SBU70" s="1448"/>
      <c r="SBV70" s="1449"/>
      <c r="SBW70" s="1450"/>
      <c r="SBX70" s="1448"/>
      <c r="SBY70" s="1448"/>
      <c r="SBZ70" s="1448"/>
      <c r="SCA70" s="1451"/>
      <c r="SCB70" s="1447"/>
      <c r="SCC70" s="1448"/>
      <c r="SCD70" s="1448"/>
      <c r="SCE70" s="1448"/>
      <c r="SCF70" s="1449"/>
      <c r="SCG70" s="1771"/>
      <c r="SCH70" s="1447"/>
      <c r="SCI70" s="1448"/>
      <c r="SCJ70" s="1448"/>
      <c r="SCK70" s="1448"/>
      <c r="SCL70" s="1449"/>
      <c r="SCM70" s="1450"/>
      <c r="SCN70" s="1448"/>
      <c r="SCO70" s="1448"/>
      <c r="SCP70" s="1448"/>
      <c r="SCQ70" s="1451"/>
      <c r="SCR70" s="1447"/>
      <c r="SCS70" s="1448"/>
      <c r="SCT70" s="1448"/>
      <c r="SCU70" s="1448"/>
      <c r="SCV70" s="1449"/>
      <c r="SCW70" s="1771"/>
      <c r="SCX70" s="1447"/>
      <c r="SCY70" s="1448"/>
      <c r="SCZ70" s="1448"/>
      <c r="SDA70" s="1448"/>
      <c r="SDB70" s="1449"/>
      <c r="SDC70" s="1450"/>
      <c r="SDD70" s="1448"/>
      <c r="SDE70" s="1448"/>
      <c r="SDF70" s="1448"/>
      <c r="SDG70" s="1451"/>
      <c r="SDH70" s="1447"/>
      <c r="SDI70" s="1448"/>
      <c r="SDJ70" s="1448"/>
      <c r="SDK70" s="1448"/>
      <c r="SDL70" s="1449"/>
      <c r="SDM70" s="1771"/>
      <c r="SDN70" s="1447"/>
      <c r="SDO70" s="1448"/>
      <c r="SDP70" s="1448"/>
      <c r="SDQ70" s="1448"/>
      <c r="SDR70" s="1449"/>
      <c r="SDS70" s="1450"/>
      <c r="SDT70" s="1448"/>
      <c r="SDU70" s="1448"/>
      <c r="SDV70" s="1448"/>
      <c r="SDW70" s="1451"/>
      <c r="SDX70" s="1447"/>
      <c r="SDY70" s="1448"/>
      <c r="SDZ70" s="1448"/>
      <c r="SEA70" s="1448"/>
      <c r="SEB70" s="1449"/>
      <c r="SEC70" s="1771"/>
      <c r="SED70" s="1447"/>
      <c r="SEE70" s="1448"/>
      <c r="SEF70" s="1448"/>
      <c r="SEG70" s="1448"/>
      <c r="SEH70" s="1449"/>
      <c r="SEI70" s="1450"/>
      <c r="SEJ70" s="1448"/>
      <c r="SEK70" s="1448"/>
      <c r="SEL70" s="1448"/>
      <c r="SEM70" s="1451"/>
      <c r="SEN70" s="1447"/>
      <c r="SEO70" s="1448"/>
      <c r="SEP70" s="1448"/>
      <c r="SEQ70" s="1448"/>
      <c r="SER70" s="1449"/>
      <c r="SES70" s="1771"/>
      <c r="SET70" s="1447"/>
      <c r="SEU70" s="1448"/>
      <c r="SEV70" s="1448"/>
      <c r="SEW70" s="1448"/>
      <c r="SEX70" s="1449"/>
      <c r="SEY70" s="1450"/>
      <c r="SEZ70" s="1448"/>
      <c r="SFA70" s="1448"/>
      <c r="SFB70" s="1448"/>
      <c r="SFC70" s="1451"/>
      <c r="SFD70" s="1447"/>
      <c r="SFE70" s="1448"/>
      <c r="SFF70" s="1448"/>
      <c r="SFG70" s="1448"/>
      <c r="SFH70" s="1449"/>
      <c r="SFI70" s="1771"/>
      <c r="SFJ70" s="1447"/>
      <c r="SFK70" s="1448"/>
      <c r="SFL70" s="1448"/>
      <c r="SFM70" s="1448"/>
      <c r="SFN70" s="1449"/>
      <c r="SFO70" s="1450"/>
      <c r="SFP70" s="1448"/>
      <c r="SFQ70" s="1448"/>
      <c r="SFR70" s="1448"/>
      <c r="SFS70" s="1451"/>
      <c r="SFT70" s="1447"/>
      <c r="SFU70" s="1448"/>
      <c r="SFV70" s="1448"/>
      <c r="SFW70" s="1448"/>
      <c r="SFX70" s="1449"/>
      <c r="SFY70" s="1771"/>
      <c r="SFZ70" s="1447"/>
      <c r="SGA70" s="1448"/>
      <c r="SGB70" s="1448"/>
      <c r="SGC70" s="1448"/>
      <c r="SGD70" s="1449"/>
      <c r="SGE70" s="1450"/>
      <c r="SGF70" s="1448"/>
      <c r="SGG70" s="1448"/>
      <c r="SGH70" s="1448"/>
      <c r="SGI70" s="1451"/>
      <c r="SGJ70" s="1447"/>
      <c r="SGK70" s="1448"/>
      <c r="SGL70" s="1448"/>
      <c r="SGM70" s="1448"/>
      <c r="SGN70" s="1449"/>
      <c r="SGO70" s="1771"/>
      <c r="SGP70" s="1447"/>
      <c r="SGQ70" s="1448"/>
      <c r="SGR70" s="1448"/>
      <c r="SGS70" s="1448"/>
      <c r="SGT70" s="1449"/>
      <c r="SGU70" s="1450"/>
      <c r="SGV70" s="1448"/>
      <c r="SGW70" s="1448"/>
      <c r="SGX70" s="1448"/>
      <c r="SGY70" s="1451"/>
      <c r="SGZ70" s="1447"/>
      <c r="SHA70" s="1448"/>
      <c r="SHB70" s="1448"/>
      <c r="SHC70" s="1448"/>
      <c r="SHD70" s="1449"/>
      <c r="SHE70" s="1771"/>
      <c r="SHF70" s="1447"/>
      <c r="SHG70" s="1448"/>
      <c r="SHH70" s="1448"/>
      <c r="SHI70" s="1448"/>
      <c r="SHJ70" s="1449"/>
      <c r="SHK70" s="1450"/>
      <c r="SHL70" s="1448"/>
      <c r="SHM70" s="1448"/>
      <c r="SHN70" s="1448"/>
      <c r="SHO70" s="1451"/>
      <c r="SHP70" s="1447"/>
      <c r="SHQ70" s="1448"/>
      <c r="SHR70" s="1448"/>
      <c r="SHS70" s="1448"/>
      <c r="SHT70" s="1449"/>
      <c r="SHU70" s="1771"/>
      <c r="SHV70" s="1447"/>
      <c r="SHW70" s="1448"/>
      <c r="SHX70" s="1448"/>
      <c r="SHY70" s="1448"/>
      <c r="SHZ70" s="1449"/>
      <c r="SIA70" s="1450"/>
      <c r="SIB70" s="1448"/>
      <c r="SIC70" s="1448"/>
      <c r="SID70" s="1448"/>
      <c r="SIE70" s="1451"/>
      <c r="SIF70" s="1447"/>
      <c r="SIG70" s="1448"/>
      <c r="SIH70" s="1448"/>
      <c r="SII70" s="1448"/>
      <c r="SIJ70" s="1449"/>
      <c r="SIK70" s="1771"/>
      <c r="SIL70" s="1447"/>
      <c r="SIM70" s="1448"/>
      <c r="SIN70" s="1448"/>
      <c r="SIO70" s="1448"/>
      <c r="SIP70" s="1449"/>
      <c r="SIQ70" s="1450"/>
      <c r="SIR70" s="1448"/>
      <c r="SIS70" s="1448"/>
      <c r="SIT70" s="1448"/>
      <c r="SIU70" s="1451"/>
      <c r="SIV70" s="1447"/>
      <c r="SIW70" s="1448"/>
      <c r="SIX70" s="1448"/>
      <c r="SIY70" s="1448"/>
      <c r="SIZ70" s="1449"/>
      <c r="SJA70" s="1771"/>
      <c r="SJB70" s="1447"/>
      <c r="SJC70" s="1448"/>
      <c r="SJD70" s="1448"/>
      <c r="SJE70" s="1448"/>
      <c r="SJF70" s="1449"/>
      <c r="SJG70" s="1450"/>
      <c r="SJH70" s="1448"/>
      <c r="SJI70" s="1448"/>
      <c r="SJJ70" s="1448"/>
      <c r="SJK70" s="1451"/>
      <c r="SJL70" s="1447"/>
      <c r="SJM70" s="1448"/>
      <c r="SJN70" s="1448"/>
      <c r="SJO70" s="1448"/>
      <c r="SJP70" s="1449"/>
      <c r="SJQ70" s="1771"/>
      <c r="SJR70" s="1447"/>
      <c r="SJS70" s="1448"/>
      <c r="SJT70" s="1448"/>
      <c r="SJU70" s="1448"/>
      <c r="SJV70" s="1449"/>
      <c r="SJW70" s="1450"/>
      <c r="SJX70" s="1448"/>
      <c r="SJY70" s="1448"/>
      <c r="SJZ70" s="1448"/>
      <c r="SKA70" s="1451"/>
      <c r="SKB70" s="1447"/>
      <c r="SKC70" s="1448"/>
      <c r="SKD70" s="1448"/>
      <c r="SKE70" s="1448"/>
      <c r="SKF70" s="1449"/>
      <c r="SKG70" s="1771"/>
      <c r="SKH70" s="1447"/>
      <c r="SKI70" s="1448"/>
      <c r="SKJ70" s="1448"/>
      <c r="SKK70" s="1448"/>
      <c r="SKL70" s="1449"/>
      <c r="SKM70" s="1450"/>
      <c r="SKN70" s="1448"/>
      <c r="SKO70" s="1448"/>
      <c r="SKP70" s="1448"/>
      <c r="SKQ70" s="1451"/>
      <c r="SKR70" s="1447"/>
      <c r="SKS70" s="1448"/>
      <c r="SKT70" s="1448"/>
      <c r="SKU70" s="1448"/>
      <c r="SKV70" s="1449"/>
      <c r="SKW70" s="1771"/>
      <c r="SKX70" s="1447"/>
      <c r="SKY70" s="1448"/>
      <c r="SKZ70" s="1448"/>
      <c r="SLA70" s="1448"/>
      <c r="SLB70" s="1449"/>
      <c r="SLC70" s="1450"/>
      <c r="SLD70" s="1448"/>
      <c r="SLE70" s="1448"/>
      <c r="SLF70" s="1448"/>
      <c r="SLG70" s="1451"/>
      <c r="SLH70" s="1447"/>
      <c r="SLI70" s="1448"/>
      <c r="SLJ70" s="1448"/>
      <c r="SLK70" s="1448"/>
      <c r="SLL70" s="1449"/>
      <c r="SLM70" s="1771"/>
      <c r="SLN70" s="1447"/>
      <c r="SLO70" s="1448"/>
      <c r="SLP70" s="1448"/>
      <c r="SLQ70" s="1448"/>
      <c r="SLR70" s="1449"/>
      <c r="SLS70" s="1450"/>
      <c r="SLT70" s="1448"/>
      <c r="SLU70" s="1448"/>
      <c r="SLV70" s="1448"/>
      <c r="SLW70" s="1451"/>
      <c r="SLX70" s="1447"/>
      <c r="SLY70" s="1448"/>
      <c r="SLZ70" s="1448"/>
      <c r="SMA70" s="1448"/>
      <c r="SMB70" s="1449"/>
      <c r="SMC70" s="1771"/>
      <c r="SMD70" s="1447"/>
      <c r="SME70" s="1448"/>
      <c r="SMF70" s="1448"/>
      <c r="SMG70" s="1448"/>
      <c r="SMH70" s="1449"/>
      <c r="SMI70" s="1450"/>
      <c r="SMJ70" s="1448"/>
      <c r="SMK70" s="1448"/>
      <c r="SML70" s="1448"/>
      <c r="SMM70" s="1451"/>
      <c r="SMN70" s="1447"/>
      <c r="SMO70" s="1448"/>
      <c r="SMP70" s="1448"/>
      <c r="SMQ70" s="1448"/>
      <c r="SMR70" s="1449"/>
      <c r="SMS70" s="1771"/>
      <c r="SMT70" s="1447"/>
      <c r="SMU70" s="1448"/>
      <c r="SMV70" s="1448"/>
      <c r="SMW70" s="1448"/>
      <c r="SMX70" s="1449"/>
      <c r="SMY70" s="1450"/>
      <c r="SMZ70" s="1448"/>
      <c r="SNA70" s="1448"/>
      <c r="SNB70" s="1448"/>
      <c r="SNC70" s="1451"/>
      <c r="SND70" s="1447"/>
      <c r="SNE70" s="1448"/>
      <c r="SNF70" s="1448"/>
      <c r="SNG70" s="1448"/>
      <c r="SNH70" s="1449"/>
      <c r="SNI70" s="1771"/>
      <c r="SNJ70" s="1447"/>
      <c r="SNK70" s="1448"/>
      <c r="SNL70" s="1448"/>
      <c r="SNM70" s="1448"/>
      <c r="SNN70" s="1449"/>
      <c r="SNO70" s="1450"/>
      <c r="SNP70" s="1448"/>
      <c r="SNQ70" s="1448"/>
      <c r="SNR70" s="1448"/>
      <c r="SNS70" s="1451"/>
      <c r="SNT70" s="1447"/>
      <c r="SNU70" s="1448"/>
      <c r="SNV70" s="1448"/>
      <c r="SNW70" s="1448"/>
      <c r="SNX70" s="1449"/>
      <c r="SNY70" s="1771"/>
      <c r="SNZ70" s="1447"/>
      <c r="SOA70" s="1448"/>
      <c r="SOB70" s="1448"/>
      <c r="SOC70" s="1448"/>
      <c r="SOD70" s="1449"/>
      <c r="SOE70" s="1450"/>
      <c r="SOF70" s="1448"/>
      <c r="SOG70" s="1448"/>
      <c r="SOH70" s="1448"/>
      <c r="SOI70" s="1451"/>
      <c r="SOJ70" s="1447"/>
      <c r="SOK70" s="1448"/>
      <c r="SOL70" s="1448"/>
      <c r="SOM70" s="1448"/>
      <c r="SON70" s="1449"/>
      <c r="SOO70" s="1771"/>
      <c r="SOP70" s="1447"/>
      <c r="SOQ70" s="1448"/>
      <c r="SOR70" s="1448"/>
      <c r="SOS70" s="1448"/>
      <c r="SOT70" s="1449"/>
      <c r="SOU70" s="1450"/>
      <c r="SOV70" s="1448"/>
      <c r="SOW70" s="1448"/>
      <c r="SOX70" s="1448"/>
      <c r="SOY70" s="1451"/>
      <c r="SOZ70" s="1447"/>
      <c r="SPA70" s="1448"/>
      <c r="SPB70" s="1448"/>
      <c r="SPC70" s="1448"/>
      <c r="SPD70" s="1449"/>
      <c r="SPE70" s="1771"/>
      <c r="SPF70" s="1447"/>
      <c r="SPG70" s="1448"/>
      <c r="SPH70" s="1448"/>
      <c r="SPI70" s="1448"/>
      <c r="SPJ70" s="1449"/>
      <c r="SPK70" s="1450"/>
      <c r="SPL70" s="1448"/>
      <c r="SPM70" s="1448"/>
      <c r="SPN70" s="1448"/>
      <c r="SPO70" s="1451"/>
      <c r="SPP70" s="1447"/>
      <c r="SPQ70" s="1448"/>
      <c r="SPR70" s="1448"/>
      <c r="SPS70" s="1448"/>
      <c r="SPT70" s="1449"/>
      <c r="SPU70" s="1771"/>
      <c r="SPV70" s="1447"/>
      <c r="SPW70" s="1448"/>
      <c r="SPX70" s="1448"/>
      <c r="SPY70" s="1448"/>
      <c r="SPZ70" s="1449"/>
      <c r="SQA70" s="1450"/>
      <c r="SQB70" s="1448"/>
      <c r="SQC70" s="1448"/>
      <c r="SQD70" s="1448"/>
      <c r="SQE70" s="1451"/>
      <c r="SQF70" s="1447"/>
      <c r="SQG70" s="1448"/>
      <c r="SQH70" s="1448"/>
      <c r="SQI70" s="1448"/>
      <c r="SQJ70" s="1449"/>
      <c r="SQK70" s="1771"/>
      <c r="SQL70" s="1447"/>
      <c r="SQM70" s="1448"/>
      <c r="SQN70" s="1448"/>
      <c r="SQO70" s="1448"/>
      <c r="SQP70" s="1449"/>
      <c r="SQQ70" s="1450"/>
      <c r="SQR70" s="1448"/>
      <c r="SQS70" s="1448"/>
      <c r="SQT70" s="1448"/>
      <c r="SQU70" s="1451"/>
      <c r="SQV70" s="1447"/>
      <c r="SQW70" s="1448"/>
      <c r="SQX70" s="1448"/>
      <c r="SQY70" s="1448"/>
      <c r="SQZ70" s="1449"/>
      <c r="SRA70" s="1771"/>
      <c r="SRB70" s="1447"/>
      <c r="SRC70" s="1448"/>
      <c r="SRD70" s="1448"/>
      <c r="SRE70" s="1448"/>
      <c r="SRF70" s="1449"/>
      <c r="SRG70" s="1450"/>
      <c r="SRH70" s="1448"/>
      <c r="SRI70" s="1448"/>
      <c r="SRJ70" s="1448"/>
      <c r="SRK70" s="1451"/>
      <c r="SRL70" s="1447"/>
      <c r="SRM70" s="1448"/>
      <c r="SRN70" s="1448"/>
      <c r="SRO70" s="1448"/>
      <c r="SRP70" s="1449"/>
      <c r="SRQ70" s="1771"/>
      <c r="SRR70" s="1447"/>
      <c r="SRS70" s="1448"/>
      <c r="SRT70" s="1448"/>
      <c r="SRU70" s="1448"/>
      <c r="SRV70" s="1449"/>
      <c r="SRW70" s="1450"/>
      <c r="SRX70" s="1448"/>
      <c r="SRY70" s="1448"/>
      <c r="SRZ70" s="1448"/>
      <c r="SSA70" s="1451"/>
      <c r="SSB70" s="1447"/>
      <c r="SSC70" s="1448"/>
      <c r="SSD70" s="1448"/>
      <c r="SSE70" s="1448"/>
      <c r="SSF70" s="1449"/>
      <c r="SSG70" s="1771"/>
      <c r="SSH70" s="1447"/>
      <c r="SSI70" s="1448"/>
      <c r="SSJ70" s="1448"/>
      <c r="SSK70" s="1448"/>
      <c r="SSL70" s="1449"/>
      <c r="SSM70" s="1450"/>
      <c r="SSN70" s="1448"/>
      <c r="SSO70" s="1448"/>
      <c r="SSP70" s="1448"/>
      <c r="SSQ70" s="1451"/>
      <c r="SSR70" s="1447"/>
      <c r="SSS70" s="1448"/>
      <c r="SST70" s="1448"/>
      <c r="SSU70" s="1448"/>
      <c r="SSV70" s="1449"/>
      <c r="SSW70" s="1771"/>
      <c r="SSX70" s="1447"/>
      <c r="SSY70" s="1448"/>
      <c r="SSZ70" s="1448"/>
      <c r="STA70" s="1448"/>
      <c r="STB70" s="1449"/>
      <c r="STC70" s="1450"/>
      <c r="STD70" s="1448"/>
      <c r="STE70" s="1448"/>
      <c r="STF70" s="1448"/>
      <c r="STG70" s="1451"/>
      <c r="STH70" s="1447"/>
      <c r="STI70" s="1448"/>
      <c r="STJ70" s="1448"/>
      <c r="STK70" s="1448"/>
      <c r="STL70" s="1449"/>
      <c r="STM70" s="1771"/>
      <c r="STN70" s="1447"/>
      <c r="STO70" s="1448"/>
      <c r="STP70" s="1448"/>
      <c r="STQ70" s="1448"/>
      <c r="STR70" s="1449"/>
      <c r="STS70" s="1450"/>
      <c r="STT70" s="1448"/>
      <c r="STU70" s="1448"/>
      <c r="STV70" s="1448"/>
      <c r="STW70" s="1451"/>
      <c r="STX70" s="1447"/>
      <c r="STY70" s="1448"/>
      <c r="STZ70" s="1448"/>
      <c r="SUA70" s="1448"/>
      <c r="SUB70" s="1449"/>
      <c r="SUC70" s="1771"/>
      <c r="SUD70" s="1447"/>
      <c r="SUE70" s="1448"/>
      <c r="SUF70" s="1448"/>
      <c r="SUG70" s="1448"/>
      <c r="SUH70" s="1449"/>
      <c r="SUI70" s="1450"/>
      <c r="SUJ70" s="1448"/>
      <c r="SUK70" s="1448"/>
      <c r="SUL70" s="1448"/>
      <c r="SUM70" s="1451"/>
      <c r="SUN70" s="1447"/>
      <c r="SUO70" s="1448"/>
      <c r="SUP70" s="1448"/>
      <c r="SUQ70" s="1448"/>
      <c r="SUR70" s="1449"/>
      <c r="SUS70" s="1771"/>
      <c r="SUT70" s="1447"/>
      <c r="SUU70" s="1448"/>
      <c r="SUV70" s="1448"/>
      <c r="SUW70" s="1448"/>
      <c r="SUX70" s="1449"/>
      <c r="SUY70" s="1450"/>
      <c r="SUZ70" s="1448"/>
      <c r="SVA70" s="1448"/>
      <c r="SVB70" s="1448"/>
      <c r="SVC70" s="1451"/>
      <c r="SVD70" s="1447"/>
      <c r="SVE70" s="1448"/>
      <c r="SVF70" s="1448"/>
      <c r="SVG70" s="1448"/>
      <c r="SVH70" s="1449"/>
      <c r="SVI70" s="1771"/>
      <c r="SVJ70" s="1447"/>
      <c r="SVK70" s="1448"/>
      <c r="SVL70" s="1448"/>
      <c r="SVM70" s="1448"/>
      <c r="SVN70" s="1449"/>
      <c r="SVO70" s="1450"/>
      <c r="SVP70" s="1448"/>
      <c r="SVQ70" s="1448"/>
      <c r="SVR70" s="1448"/>
      <c r="SVS70" s="1451"/>
      <c r="SVT70" s="1447"/>
      <c r="SVU70" s="1448"/>
      <c r="SVV70" s="1448"/>
      <c r="SVW70" s="1448"/>
      <c r="SVX70" s="1449"/>
      <c r="SVY70" s="1771"/>
      <c r="SVZ70" s="1447"/>
      <c r="SWA70" s="1448"/>
      <c r="SWB70" s="1448"/>
      <c r="SWC70" s="1448"/>
      <c r="SWD70" s="1449"/>
      <c r="SWE70" s="1450"/>
      <c r="SWF70" s="1448"/>
      <c r="SWG70" s="1448"/>
      <c r="SWH70" s="1448"/>
      <c r="SWI70" s="1451"/>
      <c r="SWJ70" s="1447"/>
      <c r="SWK70" s="1448"/>
      <c r="SWL70" s="1448"/>
      <c r="SWM70" s="1448"/>
      <c r="SWN70" s="1449"/>
      <c r="SWO70" s="1771"/>
      <c r="SWP70" s="1447"/>
      <c r="SWQ70" s="1448"/>
      <c r="SWR70" s="1448"/>
      <c r="SWS70" s="1448"/>
      <c r="SWT70" s="1449"/>
      <c r="SWU70" s="1450"/>
      <c r="SWV70" s="1448"/>
      <c r="SWW70" s="1448"/>
      <c r="SWX70" s="1448"/>
      <c r="SWY70" s="1451"/>
      <c r="SWZ70" s="1447"/>
      <c r="SXA70" s="1448"/>
      <c r="SXB70" s="1448"/>
      <c r="SXC70" s="1448"/>
      <c r="SXD70" s="1449"/>
      <c r="SXE70" s="1771"/>
      <c r="SXF70" s="1447"/>
      <c r="SXG70" s="1448"/>
      <c r="SXH70" s="1448"/>
      <c r="SXI70" s="1448"/>
      <c r="SXJ70" s="1449"/>
      <c r="SXK70" s="1450"/>
      <c r="SXL70" s="1448"/>
      <c r="SXM70" s="1448"/>
      <c r="SXN70" s="1448"/>
      <c r="SXO70" s="1451"/>
      <c r="SXP70" s="1447"/>
      <c r="SXQ70" s="1448"/>
      <c r="SXR70" s="1448"/>
      <c r="SXS70" s="1448"/>
      <c r="SXT70" s="1449"/>
      <c r="SXU70" s="1771"/>
      <c r="SXV70" s="1447"/>
      <c r="SXW70" s="1448"/>
      <c r="SXX70" s="1448"/>
      <c r="SXY70" s="1448"/>
      <c r="SXZ70" s="1449"/>
      <c r="SYA70" s="1450"/>
      <c r="SYB70" s="1448"/>
      <c r="SYC70" s="1448"/>
      <c r="SYD70" s="1448"/>
      <c r="SYE70" s="1451"/>
      <c r="SYF70" s="1447"/>
      <c r="SYG70" s="1448"/>
      <c r="SYH70" s="1448"/>
      <c r="SYI70" s="1448"/>
      <c r="SYJ70" s="1449"/>
      <c r="SYK70" s="1771"/>
      <c r="SYL70" s="1447"/>
      <c r="SYM70" s="1448"/>
      <c r="SYN70" s="1448"/>
      <c r="SYO70" s="1448"/>
      <c r="SYP70" s="1449"/>
      <c r="SYQ70" s="1450"/>
      <c r="SYR70" s="1448"/>
      <c r="SYS70" s="1448"/>
      <c r="SYT70" s="1448"/>
      <c r="SYU70" s="1451"/>
      <c r="SYV70" s="1447"/>
      <c r="SYW70" s="1448"/>
      <c r="SYX70" s="1448"/>
      <c r="SYY70" s="1448"/>
      <c r="SYZ70" s="1449"/>
      <c r="SZA70" s="1771"/>
      <c r="SZB70" s="1447"/>
      <c r="SZC70" s="1448"/>
      <c r="SZD70" s="1448"/>
      <c r="SZE70" s="1448"/>
      <c r="SZF70" s="1449"/>
      <c r="SZG70" s="1450"/>
      <c r="SZH70" s="1448"/>
      <c r="SZI70" s="1448"/>
      <c r="SZJ70" s="1448"/>
      <c r="SZK70" s="1451"/>
      <c r="SZL70" s="1447"/>
      <c r="SZM70" s="1448"/>
      <c r="SZN70" s="1448"/>
      <c r="SZO70" s="1448"/>
      <c r="SZP70" s="1449"/>
      <c r="SZQ70" s="1771"/>
      <c r="SZR70" s="1447"/>
      <c r="SZS70" s="1448"/>
      <c r="SZT70" s="1448"/>
      <c r="SZU70" s="1448"/>
      <c r="SZV70" s="1449"/>
      <c r="SZW70" s="1450"/>
      <c r="SZX70" s="1448"/>
      <c r="SZY70" s="1448"/>
      <c r="SZZ70" s="1448"/>
      <c r="TAA70" s="1451"/>
      <c r="TAB70" s="1447"/>
      <c r="TAC70" s="1448"/>
      <c r="TAD70" s="1448"/>
      <c r="TAE70" s="1448"/>
      <c r="TAF70" s="1449"/>
      <c r="TAG70" s="1771"/>
      <c r="TAH70" s="1447"/>
      <c r="TAI70" s="1448"/>
      <c r="TAJ70" s="1448"/>
      <c r="TAK70" s="1448"/>
      <c r="TAL70" s="1449"/>
      <c r="TAM70" s="1450"/>
      <c r="TAN70" s="1448"/>
      <c r="TAO70" s="1448"/>
      <c r="TAP70" s="1448"/>
      <c r="TAQ70" s="1451"/>
      <c r="TAR70" s="1447"/>
      <c r="TAS70" s="1448"/>
      <c r="TAT70" s="1448"/>
      <c r="TAU70" s="1448"/>
      <c r="TAV70" s="1449"/>
      <c r="TAW70" s="1771"/>
      <c r="TAX70" s="1447"/>
      <c r="TAY70" s="1448"/>
      <c r="TAZ70" s="1448"/>
      <c r="TBA70" s="1448"/>
      <c r="TBB70" s="1449"/>
      <c r="TBC70" s="1450"/>
      <c r="TBD70" s="1448"/>
      <c r="TBE70" s="1448"/>
      <c r="TBF70" s="1448"/>
      <c r="TBG70" s="1451"/>
      <c r="TBH70" s="1447"/>
      <c r="TBI70" s="1448"/>
      <c r="TBJ70" s="1448"/>
      <c r="TBK70" s="1448"/>
      <c r="TBL70" s="1449"/>
      <c r="TBM70" s="1771"/>
      <c r="TBN70" s="1447"/>
      <c r="TBO70" s="1448"/>
      <c r="TBP70" s="1448"/>
      <c r="TBQ70" s="1448"/>
      <c r="TBR70" s="1449"/>
      <c r="TBS70" s="1450"/>
      <c r="TBT70" s="1448"/>
      <c r="TBU70" s="1448"/>
      <c r="TBV70" s="1448"/>
      <c r="TBW70" s="1451"/>
      <c r="TBX70" s="1447"/>
      <c r="TBY70" s="1448"/>
      <c r="TBZ70" s="1448"/>
      <c r="TCA70" s="1448"/>
      <c r="TCB70" s="1449"/>
      <c r="TCC70" s="1771"/>
      <c r="TCD70" s="1447"/>
      <c r="TCE70" s="1448"/>
      <c r="TCF70" s="1448"/>
      <c r="TCG70" s="1448"/>
      <c r="TCH70" s="1449"/>
      <c r="TCI70" s="1450"/>
      <c r="TCJ70" s="1448"/>
      <c r="TCK70" s="1448"/>
      <c r="TCL70" s="1448"/>
      <c r="TCM70" s="1451"/>
      <c r="TCN70" s="1447"/>
      <c r="TCO70" s="1448"/>
      <c r="TCP70" s="1448"/>
      <c r="TCQ70" s="1448"/>
      <c r="TCR70" s="1449"/>
      <c r="TCS70" s="1771"/>
      <c r="TCT70" s="1447"/>
      <c r="TCU70" s="1448"/>
      <c r="TCV70" s="1448"/>
      <c r="TCW70" s="1448"/>
      <c r="TCX70" s="1449"/>
      <c r="TCY70" s="1450"/>
      <c r="TCZ70" s="1448"/>
      <c r="TDA70" s="1448"/>
      <c r="TDB70" s="1448"/>
      <c r="TDC70" s="1451"/>
      <c r="TDD70" s="1447"/>
      <c r="TDE70" s="1448"/>
      <c r="TDF70" s="1448"/>
      <c r="TDG70" s="1448"/>
      <c r="TDH70" s="1449"/>
      <c r="TDI70" s="1771"/>
      <c r="TDJ70" s="1447"/>
      <c r="TDK70" s="1448"/>
      <c r="TDL70" s="1448"/>
      <c r="TDM70" s="1448"/>
      <c r="TDN70" s="1449"/>
      <c r="TDO70" s="1450"/>
      <c r="TDP70" s="1448"/>
      <c r="TDQ70" s="1448"/>
      <c r="TDR70" s="1448"/>
      <c r="TDS70" s="1451"/>
      <c r="TDT70" s="1447"/>
      <c r="TDU70" s="1448"/>
      <c r="TDV70" s="1448"/>
      <c r="TDW70" s="1448"/>
      <c r="TDX70" s="1449"/>
      <c r="TDY70" s="1771"/>
      <c r="TDZ70" s="1447"/>
      <c r="TEA70" s="1448"/>
      <c r="TEB70" s="1448"/>
      <c r="TEC70" s="1448"/>
      <c r="TED70" s="1449"/>
      <c r="TEE70" s="1450"/>
      <c r="TEF70" s="1448"/>
      <c r="TEG70" s="1448"/>
      <c r="TEH70" s="1448"/>
      <c r="TEI70" s="1451"/>
      <c r="TEJ70" s="1447"/>
      <c r="TEK70" s="1448"/>
      <c r="TEL70" s="1448"/>
      <c r="TEM70" s="1448"/>
      <c r="TEN70" s="1449"/>
      <c r="TEO70" s="1771"/>
      <c r="TEP70" s="1447"/>
      <c r="TEQ70" s="1448"/>
      <c r="TER70" s="1448"/>
      <c r="TES70" s="1448"/>
      <c r="TET70" s="1449"/>
      <c r="TEU70" s="1450"/>
      <c r="TEV70" s="1448"/>
      <c r="TEW70" s="1448"/>
      <c r="TEX70" s="1448"/>
      <c r="TEY70" s="1451"/>
      <c r="TEZ70" s="1447"/>
      <c r="TFA70" s="1448"/>
      <c r="TFB70" s="1448"/>
      <c r="TFC70" s="1448"/>
      <c r="TFD70" s="1449"/>
      <c r="TFE70" s="1771"/>
      <c r="TFF70" s="1447"/>
      <c r="TFG70" s="1448"/>
      <c r="TFH70" s="1448"/>
      <c r="TFI70" s="1448"/>
      <c r="TFJ70" s="1449"/>
      <c r="TFK70" s="1450"/>
      <c r="TFL70" s="1448"/>
      <c r="TFM70" s="1448"/>
      <c r="TFN70" s="1448"/>
      <c r="TFO70" s="1451"/>
      <c r="TFP70" s="1447"/>
      <c r="TFQ70" s="1448"/>
      <c r="TFR70" s="1448"/>
      <c r="TFS70" s="1448"/>
      <c r="TFT70" s="1449"/>
      <c r="TFU70" s="1771"/>
      <c r="TFV70" s="1447"/>
      <c r="TFW70" s="1448"/>
      <c r="TFX70" s="1448"/>
      <c r="TFY70" s="1448"/>
      <c r="TFZ70" s="1449"/>
      <c r="TGA70" s="1450"/>
      <c r="TGB70" s="1448"/>
      <c r="TGC70" s="1448"/>
      <c r="TGD70" s="1448"/>
      <c r="TGE70" s="1451"/>
      <c r="TGF70" s="1447"/>
      <c r="TGG70" s="1448"/>
      <c r="TGH70" s="1448"/>
      <c r="TGI70" s="1448"/>
      <c r="TGJ70" s="1449"/>
      <c r="TGK70" s="1771"/>
      <c r="TGL70" s="1447"/>
      <c r="TGM70" s="1448"/>
      <c r="TGN70" s="1448"/>
      <c r="TGO70" s="1448"/>
      <c r="TGP70" s="1449"/>
      <c r="TGQ70" s="1450"/>
      <c r="TGR70" s="1448"/>
      <c r="TGS70" s="1448"/>
      <c r="TGT70" s="1448"/>
      <c r="TGU70" s="1451"/>
      <c r="TGV70" s="1447"/>
      <c r="TGW70" s="1448"/>
      <c r="TGX70" s="1448"/>
      <c r="TGY70" s="1448"/>
      <c r="TGZ70" s="1449"/>
      <c r="THA70" s="1771"/>
      <c r="THB70" s="1447"/>
      <c r="THC70" s="1448"/>
      <c r="THD70" s="1448"/>
      <c r="THE70" s="1448"/>
      <c r="THF70" s="1449"/>
      <c r="THG70" s="1450"/>
      <c r="THH70" s="1448"/>
      <c r="THI70" s="1448"/>
      <c r="THJ70" s="1448"/>
      <c r="THK70" s="1451"/>
      <c r="THL70" s="1447"/>
      <c r="THM70" s="1448"/>
      <c r="THN70" s="1448"/>
      <c r="THO70" s="1448"/>
      <c r="THP70" s="1449"/>
      <c r="THQ70" s="1771"/>
      <c r="THR70" s="1447"/>
      <c r="THS70" s="1448"/>
      <c r="THT70" s="1448"/>
      <c r="THU70" s="1448"/>
      <c r="THV70" s="1449"/>
      <c r="THW70" s="1450"/>
      <c r="THX70" s="1448"/>
      <c r="THY70" s="1448"/>
      <c r="THZ70" s="1448"/>
      <c r="TIA70" s="1451"/>
      <c r="TIB70" s="1447"/>
      <c r="TIC70" s="1448"/>
      <c r="TID70" s="1448"/>
      <c r="TIE70" s="1448"/>
      <c r="TIF70" s="1449"/>
      <c r="TIG70" s="1771"/>
      <c r="TIH70" s="1447"/>
      <c r="TII70" s="1448"/>
      <c r="TIJ70" s="1448"/>
      <c r="TIK70" s="1448"/>
      <c r="TIL70" s="1449"/>
      <c r="TIM70" s="1450"/>
      <c r="TIN70" s="1448"/>
      <c r="TIO70" s="1448"/>
      <c r="TIP70" s="1448"/>
      <c r="TIQ70" s="1451"/>
      <c r="TIR70" s="1447"/>
      <c r="TIS70" s="1448"/>
      <c r="TIT70" s="1448"/>
      <c r="TIU70" s="1448"/>
      <c r="TIV70" s="1449"/>
      <c r="TIW70" s="1771"/>
      <c r="TIX70" s="1447"/>
      <c r="TIY70" s="1448"/>
      <c r="TIZ70" s="1448"/>
      <c r="TJA70" s="1448"/>
      <c r="TJB70" s="1449"/>
      <c r="TJC70" s="1450"/>
      <c r="TJD70" s="1448"/>
      <c r="TJE70" s="1448"/>
      <c r="TJF70" s="1448"/>
      <c r="TJG70" s="1451"/>
      <c r="TJH70" s="1447"/>
      <c r="TJI70" s="1448"/>
      <c r="TJJ70" s="1448"/>
      <c r="TJK70" s="1448"/>
      <c r="TJL70" s="1449"/>
      <c r="TJM70" s="1771"/>
      <c r="TJN70" s="1447"/>
      <c r="TJO70" s="1448"/>
      <c r="TJP70" s="1448"/>
      <c r="TJQ70" s="1448"/>
      <c r="TJR70" s="1449"/>
      <c r="TJS70" s="1450"/>
      <c r="TJT70" s="1448"/>
      <c r="TJU70" s="1448"/>
      <c r="TJV70" s="1448"/>
      <c r="TJW70" s="1451"/>
      <c r="TJX70" s="1447"/>
      <c r="TJY70" s="1448"/>
      <c r="TJZ70" s="1448"/>
      <c r="TKA70" s="1448"/>
      <c r="TKB70" s="1449"/>
      <c r="TKC70" s="1771"/>
      <c r="TKD70" s="1447"/>
      <c r="TKE70" s="1448"/>
      <c r="TKF70" s="1448"/>
      <c r="TKG70" s="1448"/>
      <c r="TKH70" s="1449"/>
      <c r="TKI70" s="1450"/>
      <c r="TKJ70" s="1448"/>
      <c r="TKK70" s="1448"/>
      <c r="TKL70" s="1448"/>
      <c r="TKM70" s="1451"/>
      <c r="TKN70" s="1447"/>
      <c r="TKO70" s="1448"/>
      <c r="TKP70" s="1448"/>
      <c r="TKQ70" s="1448"/>
      <c r="TKR70" s="1449"/>
      <c r="TKS70" s="1771"/>
      <c r="TKT70" s="1447"/>
      <c r="TKU70" s="1448"/>
      <c r="TKV70" s="1448"/>
      <c r="TKW70" s="1448"/>
      <c r="TKX70" s="1449"/>
      <c r="TKY70" s="1450"/>
      <c r="TKZ70" s="1448"/>
      <c r="TLA70" s="1448"/>
      <c r="TLB70" s="1448"/>
      <c r="TLC70" s="1451"/>
      <c r="TLD70" s="1447"/>
      <c r="TLE70" s="1448"/>
      <c r="TLF70" s="1448"/>
      <c r="TLG70" s="1448"/>
      <c r="TLH70" s="1449"/>
      <c r="TLI70" s="1771"/>
      <c r="TLJ70" s="1447"/>
      <c r="TLK70" s="1448"/>
      <c r="TLL70" s="1448"/>
      <c r="TLM70" s="1448"/>
      <c r="TLN70" s="1449"/>
      <c r="TLO70" s="1450"/>
      <c r="TLP70" s="1448"/>
      <c r="TLQ70" s="1448"/>
      <c r="TLR70" s="1448"/>
      <c r="TLS70" s="1451"/>
      <c r="TLT70" s="1447"/>
      <c r="TLU70" s="1448"/>
      <c r="TLV70" s="1448"/>
      <c r="TLW70" s="1448"/>
      <c r="TLX70" s="1449"/>
      <c r="TLY70" s="1771"/>
      <c r="TLZ70" s="1447"/>
      <c r="TMA70" s="1448"/>
      <c r="TMB70" s="1448"/>
      <c r="TMC70" s="1448"/>
      <c r="TMD70" s="1449"/>
      <c r="TME70" s="1450"/>
      <c r="TMF70" s="1448"/>
      <c r="TMG70" s="1448"/>
      <c r="TMH70" s="1448"/>
      <c r="TMI70" s="1451"/>
      <c r="TMJ70" s="1447"/>
      <c r="TMK70" s="1448"/>
      <c r="TML70" s="1448"/>
      <c r="TMM70" s="1448"/>
      <c r="TMN70" s="1449"/>
      <c r="TMO70" s="1771"/>
      <c r="TMP70" s="1447"/>
      <c r="TMQ70" s="1448"/>
      <c r="TMR70" s="1448"/>
      <c r="TMS70" s="1448"/>
      <c r="TMT70" s="1449"/>
      <c r="TMU70" s="1450"/>
      <c r="TMV70" s="1448"/>
      <c r="TMW70" s="1448"/>
      <c r="TMX70" s="1448"/>
      <c r="TMY70" s="1451"/>
      <c r="TMZ70" s="1447"/>
      <c r="TNA70" s="1448"/>
      <c r="TNB70" s="1448"/>
      <c r="TNC70" s="1448"/>
      <c r="TND70" s="1449"/>
      <c r="TNE70" s="1771"/>
      <c r="TNF70" s="1447"/>
      <c r="TNG70" s="1448"/>
      <c r="TNH70" s="1448"/>
      <c r="TNI70" s="1448"/>
      <c r="TNJ70" s="1449"/>
      <c r="TNK70" s="1450"/>
      <c r="TNL70" s="1448"/>
      <c r="TNM70" s="1448"/>
      <c r="TNN70" s="1448"/>
      <c r="TNO70" s="1451"/>
      <c r="TNP70" s="1447"/>
      <c r="TNQ70" s="1448"/>
      <c r="TNR70" s="1448"/>
      <c r="TNS70" s="1448"/>
      <c r="TNT70" s="1449"/>
      <c r="TNU70" s="1771"/>
      <c r="TNV70" s="1447"/>
      <c r="TNW70" s="1448"/>
      <c r="TNX70" s="1448"/>
      <c r="TNY70" s="1448"/>
      <c r="TNZ70" s="1449"/>
      <c r="TOA70" s="1450"/>
      <c r="TOB70" s="1448"/>
      <c r="TOC70" s="1448"/>
      <c r="TOD70" s="1448"/>
      <c r="TOE70" s="1451"/>
      <c r="TOF70" s="1447"/>
      <c r="TOG70" s="1448"/>
      <c r="TOH70" s="1448"/>
      <c r="TOI70" s="1448"/>
      <c r="TOJ70" s="1449"/>
      <c r="TOK70" s="1771"/>
      <c r="TOL70" s="1447"/>
      <c r="TOM70" s="1448"/>
      <c r="TON70" s="1448"/>
      <c r="TOO70" s="1448"/>
      <c r="TOP70" s="1449"/>
      <c r="TOQ70" s="1450"/>
      <c r="TOR70" s="1448"/>
      <c r="TOS70" s="1448"/>
      <c r="TOT70" s="1448"/>
      <c r="TOU70" s="1451"/>
      <c r="TOV70" s="1447"/>
      <c r="TOW70" s="1448"/>
      <c r="TOX70" s="1448"/>
      <c r="TOY70" s="1448"/>
      <c r="TOZ70" s="1449"/>
      <c r="TPA70" s="1771"/>
      <c r="TPB70" s="1447"/>
      <c r="TPC70" s="1448"/>
      <c r="TPD70" s="1448"/>
      <c r="TPE70" s="1448"/>
      <c r="TPF70" s="1449"/>
      <c r="TPG70" s="1450"/>
      <c r="TPH70" s="1448"/>
      <c r="TPI70" s="1448"/>
      <c r="TPJ70" s="1448"/>
      <c r="TPK70" s="1451"/>
      <c r="TPL70" s="1447"/>
      <c r="TPM70" s="1448"/>
      <c r="TPN70" s="1448"/>
      <c r="TPO70" s="1448"/>
      <c r="TPP70" s="1449"/>
      <c r="TPQ70" s="1771"/>
      <c r="TPR70" s="1447"/>
      <c r="TPS70" s="1448"/>
      <c r="TPT70" s="1448"/>
      <c r="TPU70" s="1448"/>
      <c r="TPV70" s="1449"/>
      <c r="TPW70" s="1450"/>
      <c r="TPX70" s="1448"/>
      <c r="TPY70" s="1448"/>
      <c r="TPZ70" s="1448"/>
      <c r="TQA70" s="1451"/>
      <c r="TQB70" s="1447"/>
      <c r="TQC70" s="1448"/>
      <c r="TQD70" s="1448"/>
      <c r="TQE70" s="1448"/>
      <c r="TQF70" s="1449"/>
      <c r="TQG70" s="1771"/>
      <c r="TQH70" s="1447"/>
      <c r="TQI70" s="1448"/>
      <c r="TQJ70" s="1448"/>
      <c r="TQK70" s="1448"/>
      <c r="TQL70" s="1449"/>
      <c r="TQM70" s="1450"/>
      <c r="TQN70" s="1448"/>
      <c r="TQO70" s="1448"/>
      <c r="TQP70" s="1448"/>
      <c r="TQQ70" s="1451"/>
      <c r="TQR70" s="1447"/>
      <c r="TQS70" s="1448"/>
      <c r="TQT70" s="1448"/>
      <c r="TQU70" s="1448"/>
      <c r="TQV70" s="1449"/>
      <c r="TQW70" s="1771"/>
      <c r="TQX70" s="1447"/>
      <c r="TQY70" s="1448"/>
      <c r="TQZ70" s="1448"/>
      <c r="TRA70" s="1448"/>
      <c r="TRB70" s="1449"/>
      <c r="TRC70" s="1450"/>
      <c r="TRD70" s="1448"/>
      <c r="TRE70" s="1448"/>
      <c r="TRF70" s="1448"/>
      <c r="TRG70" s="1451"/>
      <c r="TRH70" s="1447"/>
      <c r="TRI70" s="1448"/>
      <c r="TRJ70" s="1448"/>
      <c r="TRK70" s="1448"/>
      <c r="TRL70" s="1449"/>
      <c r="TRM70" s="1771"/>
      <c r="TRN70" s="1447"/>
      <c r="TRO70" s="1448"/>
      <c r="TRP70" s="1448"/>
      <c r="TRQ70" s="1448"/>
      <c r="TRR70" s="1449"/>
      <c r="TRS70" s="1450"/>
      <c r="TRT70" s="1448"/>
      <c r="TRU70" s="1448"/>
      <c r="TRV70" s="1448"/>
      <c r="TRW70" s="1451"/>
      <c r="TRX70" s="1447"/>
      <c r="TRY70" s="1448"/>
      <c r="TRZ70" s="1448"/>
      <c r="TSA70" s="1448"/>
      <c r="TSB70" s="1449"/>
      <c r="TSC70" s="1771"/>
      <c r="TSD70" s="1447"/>
      <c r="TSE70" s="1448"/>
      <c r="TSF70" s="1448"/>
      <c r="TSG70" s="1448"/>
      <c r="TSH70" s="1449"/>
      <c r="TSI70" s="1450"/>
      <c r="TSJ70" s="1448"/>
      <c r="TSK70" s="1448"/>
      <c r="TSL70" s="1448"/>
      <c r="TSM70" s="1451"/>
      <c r="TSN70" s="1447"/>
      <c r="TSO70" s="1448"/>
      <c r="TSP70" s="1448"/>
      <c r="TSQ70" s="1448"/>
      <c r="TSR70" s="1449"/>
      <c r="TSS70" s="1771"/>
      <c r="TST70" s="1447"/>
      <c r="TSU70" s="1448"/>
      <c r="TSV70" s="1448"/>
      <c r="TSW70" s="1448"/>
      <c r="TSX70" s="1449"/>
      <c r="TSY70" s="1450"/>
      <c r="TSZ70" s="1448"/>
      <c r="TTA70" s="1448"/>
      <c r="TTB70" s="1448"/>
      <c r="TTC70" s="1451"/>
      <c r="TTD70" s="1447"/>
      <c r="TTE70" s="1448"/>
      <c r="TTF70" s="1448"/>
      <c r="TTG70" s="1448"/>
      <c r="TTH70" s="1449"/>
      <c r="TTI70" s="1771"/>
      <c r="TTJ70" s="1447"/>
      <c r="TTK70" s="1448"/>
      <c r="TTL70" s="1448"/>
      <c r="TTM70" s="1448"/>
      <c r="TTN70" s="1449"/>
      <c r="TTO70" s="1450"/>
      <c r="TTP70" s="1448"/>
      <c r="TTQ70" s="1448"/>
      <c r="TTR70" s="1448"/>
      <c r="TTS70" s="1451"/>
      <c r="TTT70" s="1447"/>
      <c r="TTU70" s="1448"/>
      <c r="TTV70" s="1448"/>
      <c r="TTW70" s="1448"/>
      <c r="TTX70" s="1449"/>
      <c r="TTY70" s="1771"/>
      <c r="TTZ70" s="1447"/>
      <c r="TUA70" s="1448"/>
      <c r="TUB70" s="1448"/>
      <c r="TUC70" s="1448"/>
      <c r="TUD70" s="1449"/>
      <c r="TUE70" s="1450"/>
      <c r="TUF70" s="1448"/>
      <c r="TUG70" s="1448"/>
      <c r="TUH70" s="1448"/>
      <c r="TUI70" s="1451"/>
      <c r="TUJ70" s="1447"/>
      <c r="TUK70" s="1448"/>
      <c r="TUL70" s="1448"/>
      <c r="TUM70" s="1448"/>
      <c r="TUN70" s="1449"/>
      <c r="TUO70" s="1771"/>
      <c r="TUP70" s="1447"/>
      <c r="TUQ70" s="1448"/>
      <c r="TUR70" s="1448"/>
      <c r="TUS70" s="1448"/>
      <c r="TUT70" s="1449"/>
      <c r="TUU70" s="1450"/>
      <c r="TUV70" s="1448"/>
      <c r="TUW70" s="1448"/>
      <c r="TUX70" s="1448"/>
      <c r="TUY70" s="1451"/>
      <c r="TUZ70" s="1447"/>
      <c r="TVA70" s="1448"/>
      <c r="TVB70" s="1448"/>
      <c r="TVC70" s="1448"/>
      <c r="TVD70" s="1449"/>
      <c r="TVE70" s="1771"/>
      <c r="TVF70" s="1447"/>
      <c r="TVG70" s="1448"/>
      <c r="TVH70" s="1448"/>
      <c r="TVI70" s="1448"/>
      <c r="TVJ70" s="1449"/>
      <c r="TVK70" s="1450"/>
      <c r="TVL70" s="1448"/>
      <c r="TVM70" s="1448"/>
      <c r="TVN70" s="1448"/>
      <c r="TVO70" s="1451"/>
      <c r="TVP70" s="1447"/>
      <c r="TVQ70" s="1448"/>
      <c r="TVR70" s="1448"/>
      <c r="TVS70" s="1448"/>
      <c r="TVT70" s="1449"/>
      <c r="TVU70" s="1771"/>
      <c r="TVV70" s="1447"/>
      <c r="TVW70" s="1448"/>
      <c r="TVX70" s="1448"/>
      <c r="TVY70" s="1448"/>
      <c r="TVZ70" s="1449"/>
      <c r="TWA70" s="1450"/>
      <c r="TWB70" s="1448"/>
      <c r="TWC70" s="1448"/>
      <c r="TWD70" s="1448"/>
      <c r="TWE70" s="1451"/>
      <c r="TWF70" s="1447"/>
      <c r="TWG70" s="1448"/>
      <c r="TWH70" s="1448"/>
      <c r="TWI70" s="1448"/>
      <c r="TWJ70" s="1449"/>
      <c r="TWK70" s="1771"/>
      <c r="TWL70" s="1447"/>
      <c r="TWM70" s="1448"/>
      <c r="TWN70" s="1448"/>
      <c r="TWO70" s="1448"/>
      <c r="TWP70" s="1449"/>
      <c r="TWQ70" s="1450"/>
      <c r="TWR70" s="1448"/>
      <c r="TWS70" s="1448"/>
      <c r="TWT70" s="1448"/>
      <c r="TWU70" s="1451"/>
      <c r="TWV70" s="1447"/>
      <c r="TWW70" s="1448"/>
      <c r="TWX70" s="1448"/>
      <c r="TWY70" s="1448"/>
      <c r="TWZ70" s="1449"/>
      <c r="TXA70" s="1771"/>
      <c r="TXB70" s="1447"/>
      <c r="TXC70" s="1448"/>
      <c r="TXD70" s="1448"/>
      <c r="TXE70" s="1448"/>
      <c r="TXF70" s="1449"/>
      <c r="TXG70" s="1450"/>
      <c r="TXH70" s="1448"/>
      <c r="TXI70" s="1448"/>
      <c r="TXJ70" s="1448"/>
      <c r="TXK70" s="1451"/>
      <c r="TXL70" s="1447"/>
      <c r="TXM70" s="1448"/>
      <c r="TXN70" s="1448"/>
      <c r="TXO70" s="1448"/>
      <c r="TXP70" s="1449"/>
      <c r="TXQ70" s="1771"/>
      <c r="TXR70" s="1447"/>
      <c r="TXS70" s="1448"/>
      <c r="TXT70" s="1448"/>
      <c r="TXU70" s="1448"/>
      <c r="TXV70" s="1449"/>
      <c r="TXW70" s="1450"/>
      <c r="TXX70" s="1448"/>
      <c r="TXY70" s="1448"/>
      <c r="TXZ70" s="1448"/>
      <c r="TYA70" s="1451"/>
      <c r="TYB70" s="1447"/>
      <c r="TYC70" s="1448"/>
      <c r="TYD70" s="1448"/>
      <c r="TYE70" s="1448"/>
      <c r="TYF70" s="1449"/>
      <c r="TYG70" s="1771"/>
      <c r="TYH70" s="1447"/>
      <c r="TYI70" s="1448"/>
      <c r="TYJ70" s="1448"/>
      <c r="TYK70" s="1448"/>
      <c r="TYL70" s="1449"/>
      <c r="TYM70" s="1450"/>
      <c r="TYN70" s="1448"/>
      <c r="TYO70" s="1448"/>
      <c r="TYP70" s="1448"/>
      <c r="TYQ70" s="1451"/>
      <c r="TYR70" s="1447"/>
      <c r="TYS70" s="1448"/>
      <c r="TYT70" s="1448"/>
      <c r="TYU70" s="1448"/>
      <c r="TYV70" s="1449"/>
      <c r="TYW70" s="1771"/>
      <c r="TYX70" s="1447"/>
      <c r="TYY70" s="1448"/>
      <c r="TYZ70" s="1448"/>
      <c r="TZA70" s="1448"/>
      <c r="TZB70" s="1449"/>
      <c r="TZC70" s="1450"/>
      <c r="TZD70" s="1448"/>
      <c r="TZE70" s="1448"/>
      <c r="TZF70" s="1448"/>
      <c r="TZG70" s="1451"/>
      <c r="TZH70" s="1447"/>
      <c r="TZI70" s="1448"/>
      <c r="TZJ70" s="1448"/>
      <c r="TZK70" s="1448"/>
      <c r="TZL70" s="1449"/>
      <c r="TZM70" s="1771"/>
      <c r="TZN70" s="1447"/>
      <c r="TZO70" s="1448"/>
      <c r="TZP70" s="1448"/>
      <c r="TZQ70" s="1448"/>
      <c r="TZR70" s="1449"/>
      <c r="TZS70" s="1450"/>
      <c r="TZT70" s="1448"/>
      <c r="TZU70" s="1448"/>
      <c r="TZV70" s="1448"/>
      <c r="TZW70" s="1451"/>
      <c r="TZX70" s="1447"/>
      <c r="TZY70" s="1448"/>
      <c r="TZZ70" s="1448"/>
      <c r="UAA70" s="1448"/>
      <c r="UAB70" s="1449"/>
      <c r="UAC70" s="1771"/>
      <c r="UAD70" s="1447"/>
      <c r="UAE70" s="1448"/>
      <c r="UAF70" s="1448"/>
      <c r="UAG70" s="1448"/>
      <c r="UAH70" s="1449"/>
      <c r="UAI70" s="1450"/>
      <c r="UAJ70" s="1448"/>
      <c r="UAK70" s="1448"/>
      <c r="UAL70" s="1448"/>
      <c r="UAM70" s="1451"/>
      <c r="UAN70" s="1447"/>
      <c r="UAO70" s="1448"/>
      <c r="UAP70" s="1448"/>
      <c r="UAQ70" s="1448"/>
      <c r="UAR70" s="1449"/>
      <c r="UAS70" s="1771"/>
      <c r="UAT70" s="1447"/>
      <c r="UAU70" s="1448"/>
      <c r="UAV70" s="1448"/>
      <c r="UAW70" s="1448"/>
      <c r="UAX70" s="1449"/>
      <c r="UAY70" s="1450"/>
      <c r="UAZ70" s="1448"/>
      <c r="UBA70" s="1448"/>
      <c r="UBB70" s="1448"/>
      <c r="UBC70" s="1451"/>
      <c r="UBD70" s="1447"/>
      <c r="UBE70" s="1448"/>
      <c r="UBF70" s="1448"/>
      <c r="UBG70" s="1448"/>
      <c r="UBH70" s="1449"/>
      <c r="UBI70" s="1771"/>
      <c r="UBJ70" s="1447"/>
      <c r="UBK70" s="1448"/>
      <c r="UBL70" s="1448"/>
      <c r="UBM70" s="1448"/>
      <c r="UBN70" s="1449"/>
      <c r="UBO70" s="1450"/>
      <c r="UBP70" s="1448"/>
      <c r="UBQ70" s="1448"/>
      <c r="UBR70" s="1448"/>
      <c r="UBS70" s="1451"/>
      <c r="UBT70" s="1447"/>
      <c r="UBU70" s="1448"/>
      <c r="UBV70" s="1448"/>
      <c r="UBW70" s="1448"/>
      <c r="UBX70" s="1449"/>
      <c r="UBY70" s="1771"/>
      <c r="UBZ70" s="1447"/>
      <c r="UCA70" s="1448"/>
      <c r="UCB70" s="1448"/>
      <c r="UCC70" s="1448"/>
      <c r="UCD70" s="1449"/>
      <c r="UCE70" s="1450"/>
      <c r="UCF70" s="1448"/>
      <c r="UCG70" s="1448"/>
      <c r="UCH70" s="1448"/>
      <c r="UCI70" s="1451"/>
      <c r="UCJ70" s="1447"/>
      <c r="UCK70" s="1448"/>
      <c r="UCL70" s="1448"/>
      <c r="UCM70" s="1448"/>
      <c r="UCN70" s="1449"/>
      <c r="UCO70" s="1771"/>
      <c r="UCP70" s="1447"/>
      <c r="UCQ70" s="1448"/>
      <c r="UCR70" s="1448"/>
      <c r="UCS70" s="1448"/>
      <c r="UCT70" s="1449"/>
      <c r="UCU70" s="1450"/>
      <c r="UCV70" s="1448"/>
      <c r="UCW70" s="1448"/>
      <c r="UCX70" s="1448"/>
      <c r="UCY70" s="1451"/>
      <c r="UCZ70" s="1447"/>
      <c r="UDA70" s="1448"/>
      <c r="UDB70" s="1448"/>
      <c r="UDC70" s="1448"/>
      <c r="UDD70" s="1449"/>
      <c r="UDE70" s="1771"/>
      <c r="UDF70" s="1447"/>
      <c r="UDG70" s="1448"/>
      <c r="UDH70" s="1448"/>
      <c r="UDI70" s="1448"/>
      <c r="UDJ70" s="1449"/>
      <c r="UDK70" s="1450"/>
      <c r="UDL70" s="1448"/>
      <c r="UDM70" s="1448"/>
      <c r="UDN70" s="1448"/>
      <c r="UDO70" s="1451"/>
      <c r="UDP70" s="1447"/>
      <c r="UDQ70" s="1448"/>
      <c r="UDR70" s="1448"/>
      <c r="UDS70" s="1448"/>
      <c r="UDT70" s="1449"/>
      <c r="UDU70" s="1771"/>
      <c r="UDV70" s="1447"/>
      <c r="UDW70" s="1448"/>
      <c r="UDX70" s="1448"/>
      <c r="UDY70" s="1448"/>
      <c r="UDZ70" s="1449"/>
      <c r="UEA70" s="1450"/>
      <c r="UEB70" s="1448"/>
      <c r="UEC70" s="1448"/>
      <c r="UED70" s="1448"/>
      <c r="UEE70" s="1451"/>
      <c r="UEF70" s="1447"/>
      <c r="UEG70" s="1448"/>
      <c r="UEH70" s="1448"/>
      <c r="UEI70" s="1448"/>
      <c r="UEJ70" s="1449"/>
      <c r="UEK70" s="1771"/>
      <c r="UEL70" s="1447"/>
      <c r="UEM70" s="1448"/>
      <c r="UEN70" s="1448"/>
      <c r="UEO70" s="1448"/>
      <c r="UEP70" s="1449"/>
      <c r="UEQ70" s="1450"/>
      <c r="UER70" s="1448"/>
      <c r="UES70" s="1448"/>
      <c r="UET70" s="1448"/>
      <c r="UEU70" s="1451"/>
      <c r="UEV70" s="1447"/>
      <c r="UEW70" s="1448"/>
      <c r="UEX70" s="1448"/>
      <c r="UEY70" s="1448"/>
      <c r="UEZ70" s="1449"/>
      <c r="UFA70" s="1771"/>
      <c r="UFB70" s="1447"/>
      <c r="UFC70" s="1448"/>
      <c r="UFD70" s="1448"/>
      <c r="UFE70" s="1448"/>
      <c r="UFF70" s="1449"/>
      <c r="UFG70" s="1450"/>
      <c r="UFH70" s="1448"/>
      <c r="UFI70" s="1448"/>
      <c r="UFJ70" s="1448"/>
      <c r="UFK70" s="1451"/>
      <c r="UFL70" s="1447"/>
      <c r="UFM70" s="1448"/>
      <c r="UFN70" s="1448"/>
      <c r="UFO70" s="1448"/>
      <c r="UFP70" s="1449"/>
      <c r="UFQ70" s="1771"/>
      <c r="UFR70" s="1447"/>
      <c r="UFS70" s="1448"/>
      <c r="UFT70" s="1448"/>
      <c r="UFU70" s="1448"/>
      <c r="UFV70" s="1449"/>
      <c r="UFW70" s="1450"/>
      <c r="UFX70" s="1448"/>
      <c r="UFY70" s="1448"/>
      <c r="UFZ70" s="1448"/>
      <c r="UGA70" s="1451"/>
      <c r="UGB70" s="1447"/>
      <c r="UGC70" s="1448"/>
      <c r="UGD70" s="1448"/>
      <c r="UGE70" s="1448"/>
      <c r="UGF70" s="1449"/>
      <c r="UGG70" s="1771"/>
      <c r="UGH70" s="1447"/>
      <c r="UGI70" s="1448"/>
      <c r="UGJ70" s="1448"/>
      <c r="UGK70" s="1448"/>
      <c r="UGL70" s="1449"/>
      <c r="UGM70" s="1450"/>
      <c r="UGN70" s="1448"/>
      <c r="UGO70" s="1448"/>
      <c r="UGP70" s="1448"/>
      <c r="UGQ70" s="1451"/>
      <c r="UGR70" s="1447"/>
      <c r="UGS70" s="1448"/>
      <c r="UGT70" s="1448"/>
      <c r="UGU70" s="1448"/>
      <c r="UGV70" s="1449"/>
      <c r="UGW70" s="1771"/>
      <c r="UGX70" s="1447"/>
      <c r="UGY70" s="1448"/>
      <c r="UGZ70" s="1448"/>
      <c r="UHA70" s="1448"/>
      <c r="UHB70" s="1449"/>
      <c r="UHC70" s="1450"/>
      <c r="UHD70" s="1448"/>
      <c r="UHE70" s="1448"/>
      <c r="UHF70" s="1448"/>
      <c r="UHG70" s="1451"/>
      <c r="UHH70" s="1447"/>
      <c r="UHI70" s="1448"/>
      <c r="UHJ70" s="1448"/>
      <c r="UHK70" s="1448"/>
      <c r="UHL70" s="1449"/>
      <c r="UHM70" s="1771"/>
      <c r="UHN70" s="1447"/>
      <c r="UHO70" s="1448"/>
      <c r="UHP70" s="1448"/>
      <c r="UHQ70" s="1448"/>
      <c r="UHR70" s="1449"/>
      <c r="UHS70" s="1450"/>
      <c r="UHT70" s="1448"/>
      <c r="UHU70" s="1448"/>
      <c r="UHV70" s="1448"/>
      <c r="UHW70" s="1451"/>
      <c r="UHX70" s="1447"/>
      <c r="UHY70" s="1448"/>
      <c r="UHZ70" s="1448"/>
      <c r="UIA70" s="1448"/>
      <c r="UIB70" s="1449"/>
      <c r="UIC70" s="1771"/>
      <c r="UID70" s="1447"/>
      <c r="UIE70" s="1448"/>
      <c r="UIF70" s="1448"/>
      <c r="UIG70" s="1448"/>
      <c r="UIH70" s="1449"/>
      <c r="UII70" s="1450"/>
      <c r="UIJ70" s="1448"/>
      <c r="UIK70" s="1448"/>
      <c r="UIL70" s="1448"/>
      <c r="UIM70" s="1451"/>
      <c r="UIN70" s="1447"/>
      <c r="UIO70" s="1448"/>
      <c r="UIP70" s="1448"/>
      <c r="UIQ70" s="1448"/>
      <c r="UIR70" s="1449"/>
      <c r="UIS70" s="1771"/>
      <c r="UIT70" s="1447"/>
      <c r="UIU70" s="1448"/>
      <c r="UIV70" s="1448"/>
      <c r="UIW70" s="1448"/>
      <c r="UIX70" s="1449"/>
      <c r="UIY70" s="1450"/>
      <c r="UIZ70" s="1448"/>
      <c r="UJA70" s="1448"/>
      <c r="UJB70" s="1448"/>
      <c r="UJC70" s="1451"/>
      <c r="UJD70" s="1447"/>
      <c r="UJE70" s="1448"/>
      <c r="UJF70" s="1448"/>
      <c r="UJG70" s="1448"/>
      <c r="UJH70" s="1449"/>
      <c r="UJI70" s="1771"/>
      <c r="UJJ70" s="1447"/>
      <c r="UJK70" s="1448"/>
      <c r="UJL70" s="1448"/>
      <c r="UJM70" s="1448"/>
      <c r="UJN70" s="1449"/>
      <c r="UJO70" s="1450"/>
      <c r="UJP70" s="1448"/>
      <c r="UJQ70" s="1448"/>
      <c r="UJR70" s="1448"/>
      <c r="UJS70" s="1451"/>
      <c r="UJT70" s="1447"/>
      <c r="UJU70" s="1448"/>
      <c r="UJV70" s="1448"/>
      <c r="UJW70" s="1448"/>
      <c r="UJX70" s="1449"/>
      <c r="UJY70" s="1771"/>
      <c r="UJZ70" s="1447"/>
      <c r="UKA70" s="1448"/>
      <c r="UKB70" s="1448"/>
      <c r="UKC70" s="1448"/>
      <c r="UKD70" s="1449"/>
      <c r="UKE70" s="1450"/>
      <c r="UKF70" s="1448"/>
      <c r="UKG70" s="1448"/>
      <c r="UKH70" s="1448"/>
      <c r="UKI70" s="1451"/>
      <c r="UKJ70" s="1447"/>
      <c r="UKK70" s="1448"/>
      <c r="UKL70" s="1448"/>
      <c r="UKM70" s="1448"/>
      <c r="UKN70" s="1449"/>
      <c r="UKO70" s="1771"/>
      <c r="UKP70" s="1447"/>
      <c r="UKQ70" s="1448"/>
      <c r="UKR70" s="1448"/>
      <c r="UKS70" s="1448"/>
      <c r="UKT70" s="1449"/>
      <c r="UKU70" s="1450"/>
      <c r="UKV70" s="1448"/>
      <c r="UKW70" s="1448"/>
      <c r="UKX70" s="1448"/>
      <c r="UKY70" s="1451"/>
      <c r="UKZ70" s="1447"/>
      <c r="ULA70" s="1448"/>
      <c r="ULB70" s="1448"/>
      <c r="ULC70" s="1448"/>
      <c r="ULD70" s="1449"/>
      <c r="ULE70" s="1771"/>
      <c r="ULF70" s="1447"/>
      <c r="ULG70" s="1448"/>
      <c r="ULH70" s="1448"/>
      <c r="ULI70" s="1448"/>
      <c r="ULJ70" s="1449"/>
      <c r="ULK70" s="1450"/>
      <c r="ULL70" s="1448"/>
      <c r="ULM70" s="1448"/>
      <c r="ULN70" s="1448"/>
      <c r="ULO70" s="1451"/>
      <c r="ULP70" s="1447"/>
      <c r="ULQ70" s="1448"/>
      <c r="ULR70" s="1448"/>
      <c r="ULS70" s="1448"/>
      <c r="ULT70" s="1449"/>
      <c r="ULU70" s="1771"/>
      <c r="ULV70" s="1447"/>
      <c r="ULW70" s="1448"/>
      <c r="ULX70" s="1448"/>
      <c r="ULY70" s="1448"/>
      <c r="ULZ70" s="1449"/>
      <c r="UMA70" s="1450"/>
      <c r="UMB70" s="1448"/>
      <c r="UMC70" s="1448"/>
      <c r="UMD70" s="1448"/>
      <c r="UME70" s="1451"/>
      <c r="UMF70" s="1447"/>
      <c r="UMG70" s="1448"/>
      <c r="UMH70" s="1448"/>
      <c r="UMI70" s="1448"/>
      <c r="UMJ70" s="1449"/>
      <c r="UMK70" s="1771"/>
      <c r="UML70" s="1447"/>
      <c r="UMM70" s="1448"/>
      <c r="UMN70" s="1448"/>
      <c r="UMO70" s="1448"/>
      <c r="UMP70" s="1449"/>
      <c r="UMQ70" s="1450"/>
      <c r="UMR70" s="1448"/>
      <c r="UMS70" s="1448"/>
      <c r="UMT70" s="1448"/>
      <c r="UMU70" s="1451"/>
      <c r="UMV70" s="1447"/>
      <c r="UMW70" s="1448"/>
      <c r="UMX70" s="1448"/>
      <c r="UMY70" s="1448"/>
      <c r="UMZ70" s="1449"/>
      <c r="UNA70" s="1771"/>
      <c r="UNB70" s="1447"/>
      <c r="UNC70" s="1448"/>
      <c r="UND70" s="1448"/>
      <c r="UNE70" s="1448"/>
      <c r="UNF70" s="1449"/>
      <c r="UNG70" s="1450"/>
      <c r="UNH70" s="1448"/>
      <c r="UNI70" s="1448"/>
      <c r="UNJ70" s="1448"/>
      <c r="UNK70" s="1451"/>
      <c r="UNL70" s="1447"/>
      <c r="UNM70" s="1448"/>
      <c r="UNN70" s="1448"/>
      <c r="UNO70" s="1448"/>
      <c r="UNP70" s="1449"/>
      <c r="UNQ70" s="1771"/>
      <c r="UNR70" s="1447"/>
      <c r="UNS70" s="1448"/>
      <c r="UNT70" s="1448"/>
      <c r="UNU70" s="1448"/>
      <c r="UNV70" s="1449"/>
      <c r="UNW70" s="1450"/>
      <c r="UNX70" s="1448"/>
      <c r="UNY70" s="1448"/>
      <c r="UNZ70" s="1448"/>
      <c r="UOA70" s="1451"/>
      <c r="UOB70" s="1447"/>
      <c r="UOC70" s="1448"/>
      <c r="UOD70" s="1448"/>
      <c r="UOE70" s="1448"/>
      <c r="UOF70" s="1449"/>
      <c r="UOG70" s="1771"/>
      <c r="UOH70" s="1447"/>
      <c r="UOI70" s="1448"/>
      <c r="UOJ70" s="1448"/>
      <c r="UOK70" s="1448"/>
      <c r="UOL70" s="1449"/>
      <c r="UOM70" s="1450"/>
      <c r="UON70" s="1448"/>
      <c r="UOO70" s="1448"/>
      <c r="UOP70" s="1448"/>
      <c r="UOQ70" s="1451"/>
      <c r="UOR70" s="1447"/>
      <c r="UOS70" s="1448"/>
      <c r="UOT70" s="1448"/>
      <c r="UOU70" s="1448"/>
      <c r="UOV70" s="1449"/>
      <c r="UOW70" s="1771"/>
      <c r="UOX70" s="1447"/>
      <c r="UOY70" s="1448"/>
      <c r="UOZ70" s="1448"/>
      <c r="UPA70" s="1448"/>
      <c r="UPB70" s="1449"/>
      <c r="UPC70" s="1450"/>
      <c r="UPD70" s="1448"/>
      <c r="UPE70" s="1448"/>
      <c r="UPF70" s="1448"/>
      <c r="UPG70" s="1451"/>
      <c r="UPH70" s="1447"/>
      <c r="UPI70" s="1448"/>
      <c r="UPJ70" s="1448"/>
      <c r="UPK70" s="1448"/>
      <c r="UPL70" s="1449"/>
      <c r="UPM70" s="1771"/>
      <c r="UPN70" s="1447"/>
      <c r="UPO70" s="1448"/>
      <c r="UPP70" s="1448"/>
      <c r="UPQ70" s="1448"/>
      <c r="UPR70" s="1449"/>
      <c r="UPS70" s="1450"/>
      <c r="UPT70" s="1448"/>
      <c r="UPU70" s="1448"/>
      <c r="UPV70" s="1448"/>
      <c r="UPW70" s="1451"/>
      <c r="UPX70" s="1447"/>
      <c r="UPY70" s="1448"/>
      <c r="UPZ70" s="1448"/>
      <c r="UQA70" s="1448"/>
      <c r="UQB70" s="1449"/>
      <c r="UQC70" s="1771"/>
      <c r="UQD70" s="1447"/>
      <c r="UQE70" s="1448"/>
      <c r="UQF70" s="1448"/>
      <c r="UQG70" s="1448"/>
      <c r="UQH70" s="1449"/>
      <c r="UQI70" s="1450"/>
      <c r="UQJ70" s="1448"/>
      <c r="UQK70" s="1448"/>
      <c r="UQL70" s="1448"/>
      <c r="UQM70" s="1451"/>
      <c r="UQN70" s="1447"/>
      <c r="UQO70" s="1448"/>
      <c r="UQP70" s="1448"/>
      <c r="UQQ70" s="1448"/>
      <c r="UQR70" s="1449"/>
      <c r="UQS70" s="1771"/>
      <c r="UQT70" s="1447"/>
      <c r="UQU70" s="1448"/>
      <c r="UQV70" s="1448"/>
      <c r="UQW70" s="1448"/>
      <c r="UQX70" s="1449"/>
      <c r="UQY70" s="1450"/>
      <c r="UQZ70" s="1448"/>
      <c r="URA70" s="1448"/>
      <c r="URB70" s="1448"/>
      <c r="URC70" s="1451"/>
      <c r="URD70" s="1447"/>
      <c r="URE70" s="1448"/>
      <c r="URF70" s="1448"/>
      <c r="URG70" s="1448"/>
      <c r="URH70" s="1449"/>
      <c r="URI70" s="1771"/>
      <c r="URJ70" s="1447"/>
      <c r="URK70" s="1448"/>
      <c r="URL70" s="1448"/>
      <c r="URM70" s="1448"/>
      <c r="URN70" s="1449"/>
      <c r="URO70" s="1450"/>
      <c r="URP70" s="1448"/>
      <c r="URQ70" s="1448"/>
      <c r="URR70" s="1448"/>
      <c r="URS70" s="1451"/>
      <c r="URT70" s="1447"/>
      <c r="URU70" s="1448"/>
      <c r="URV70" s="1448"/>
      <c r="URW70" s="1448"/>
      <c r="URX70" s="1449"/>
      <c r="URY70" s="1771"/>
      <c r="URZ70" s="1447"/>
      <c r="USA70" s="1448"/>
      <c r="USB70" s="1448"/>
      <c r="USC70" s="1448"/>
      <c r="USD70" s="1449"/>
      <c r="USE70" s="1450"/>
      <c r="USF70" s="1448"/>
      <c r="USG70" s="1448"/>
      <c r="USH70" s="1448"/>
      <c r="USI70" s="1451"/>
      <c r="USJ70" s="1447"/>
      <c r="USK70" s="1448"/>
      <c r="USL70" s="1448"/>
      <c r="USM70" s="1448"/>
      <c r="USN70" s="1449"/>
      <c r="USO70" s="1771"/>
      <c r="USP70" s="1447"/>
      <c r="USQ70" s="1448"/>
      <c r="USR70" s="1448"/>
      <c r="USS70" s="1448"/>
      <c r="UST70" s="1449"/>
      <c r="USU70" s="1450"/>
      <c r="USV70" s="1448"/>
      <c r="USW70" s="1448"/>
      <c r="USX70" s="1448"/>
      <c r="USY70" s="1451"/>
      <c r="USZ70" s="1447"/>
      <c r="UTA70" s="1448"/>
      <c r="UTB70" s="1448"/>
      <c r="UTC70" s="1448"/>
      <c r="UTD70" s="1449"/>
      <c r="UTE70" s="1771"/>
      <c r="UTF70" s="1447"/>
      <c r="UTG70" s="1448"/>
      <c r="UTH70" s="1448"/>
      <c r="UTI70" s="1448"/>
      <c r="UTJ70" s="1449"/>
      <c r="UTK70" s="1450"/>
      <c r="UTL70" s="1448"/>
      <c r="UTM70" s="1448"/>
      <c r="UTN70" s="1448"/>
      <c r="UTO70" s="1451"/>
      <c r="UTP70" s="1447"/>
      <c r="UTQ70" s="1448"/>
      <c r="UTR70" s="1448"/>
      <c r="UTS70" s="1448"/>
      <c r="UTT70" s="1449"/>
      <c r="UTU70" s="1771"/>
      <c r="UTV70" s="1447"/>
      <c r="UTW70" s="1448"/>
      <c r="UTX70" s="1448"/>
      <c r="UTY70" s="1448"/>
      <c r="UTZ70" s="1449"/>
      <c r="UUA70" s="1450"/>
      <c r="UUB70" s="1448"/>
      <c r="UUC70" s="1448"/>
      <c r="UUD70" s="1448"/>
      <c r="UUE70" s="1451"/>
      <c r="UUF70" s="1447"/>
      <c r="UUG70" s="1448"/>
      <c r="UUH70" s="1448"/>
      <c r="UUI70" s="1448"/>
      <c r="UUJ70" s="1449"/>
      <c r="UUK70" s="1771"/>
      <c r="UUL70" s="1447"/>
      <c r="UUM70" s="1448"/>
      <c r="UUN70" s="1448"/>
      <c r="UUO70" s="1448"/>
      <c r="UUP70" s="1449"/>
      <c r="UUQ70" s="1450"/>
      <c r="UUR70" s="1448"/>
      <c r="UUS70" s="1448"/>
      <c r="UUT70" s="1448"/>
      <c r="UUU70" s="1451"/>
      <c r="UUV70" s="1447"/>
      <c r="UUW70" s="1448"/>
      <c r="UUX70" s="1448"/>
      <c r="UUY70" s="1448"/>
      <c r="UUZ70" s="1449"/>
      <c r="UVA70" s="1771"/>
      <c r="UVB70" s="1447"/>
      <c r="UVC70" s="1448"/>
      <c r="UVD70" s="1448"/>
      <c r="UVE70" s="1448"/>
      <c r="UVF70" s="1449"/>
      <c r="UVG70" s="1450"/>
      <c r="UVH70" s="1448"/>
      <c r="UVI70" s="1448"/>
      <c r="UVJ70" s="1448"/>
      <c r="UVK70" s="1451"/>
      <c r="UVL70" s="1447"/>
      <c r="UVM70" s="1448"/>
      <c r="UVN70" s="1448"/>
      <c r="UVO70" s="1448"/>
      <c r="UVP70" s="1449"/>
      <c r="UVQ70" s="1771"/>
      <c r="UVR70" s="1447"/>
      <c r="UVS70" s="1448"/>
      <c r="UVT70" s="1448"/>
      <c r="UVU70" s="1448"/>
      <c r="UVV70" s="1449"/>
      <c r="UVW70" s="1450"/>
      <c r="UVX70" s="1448"/>
      <c r="UVY70" s="1448"/>
      <c r="UVZ70" s="1448"/>
      <c r="UWA70" s="1451"/>
      <c r="UWB70" s="1447"/>
      <c r="UWC70" s="1448"/>
      <c r="UWD70" s="1448"/>
      <c r="UWE70" s="1448"/>
      <c r="UWF70" s="1449"/>
      <c r="UWG70" s="1771"/>
      <c r="UWH70" s="1447"/>
      <c r="UWI70" s="1448"/>
      <c r="UWJ70" s="1448"/>
      <c r="UWK70" s="1448"/>
      <c r="UWL70" s="1449"/>
      <c r="UWM70" s="1450"/>
      <c r="UWN70" s="1448"/>
      <c r="UWO70" s="1448"/>
      <c r="UWP70" s="1448"/>
      <c r="UWQ70" s="1451"/>
      <c r="UWR70" s="1447"/>
      <c r="UWS70" s="1448"/>
      <c r="UWT70" s="1448"/>
      <c r="UWU70" s="1448"/>
      <c r="UWV70" s="1449"/>
      <c r="UWW70" s="1771"/>
      <c r="UWX70" s="1447"/>
      <c r="UWY70" s="1448"/>
      <c r="UWZ70" s="1448"/>
      <c r="UXA70" s="1448"/>
      <c r="UXB70" s="1449"/>
      <c r="UXC70" s="1450"/>
      <c r="UXD70" s="1448"/>
      <c r="UXE70" s="1448"/>
      <c r="UXF70" s="1448"/>
      <c r="UXG70" s="1451"/>
      <c r="UXH70" s="1447"/>
      <c r="UXI70" s="1448"/>
      <c r="UXJ70" s="1448"/>
      <c r="UXK70" s="1448"/>
      <c r="UXL70" s="1449"/>
      <c r="UXM70" s="1771"/>
      <c r="UXN70" s="1447"/>
      <c r="UXO70" s="1448"/>
      <c r="UXP70" s="1448"/>
      <c r="UXQ70" s="1448"/>
      <c r="UXR70" s="1449"/>
      <c r="UXS70" s="1450"/>
      <c r="UXT70" s="1448"/>
      <c r="UXU70" s="1448"/>
      <c r="UXV70" s="1448"/>
      <c r="UXW70" s="1451"/>
      <c r="UXX70" s="1447"/>
      <c r="UXY70" s="1448"/>
      <c r="UXZ70" s="1448"/>
      <c r="UYA70" s="1448"/>
      <c r="UYB70" s="1449"/>
      <c r="UYC70" s="1771"/>
      <c r="UYD70" s="1447"/>
      <c r="UYE70" s="1448"/>
      <c r="UYF70" s="1448"/>
      <c r="UYG70" s="1448"/>
      <c r="UYH70" s="1449"/>
      <c r="UYI70" s="1450"/>
      <c r="UYJ70" s="1448"/>
      <c r="UYK70" s="1448"/>
      <c r="UYL70" s="1448"/>
      <c r="UYM70" s="1451"/>
      <c r="UYN70" s="1447"/>
      <c r="UYO70" s="1448"/>
      <c r="UYP70" s="1448"/>
      <c r="UYQ70" s="1448"/>
      <c r="UYR70" s="1449"/>
      <c r="UYS70" s="1771"/>
      <c r="UYT70" s="1447"/>
      <c r="UYU70" s="1448"/>
      <c r="UYV70" s="1448"/>
      <c r="UYW70" s="1448"/>
      <c r="UYX70" s="1449"/>
      <c r="UYY70" s="1450"/>
      <c r="UYZ70" s="1448"/>
      <c r="UZA70" s="1448"/>
      <c r="UZB70" s="1448"/>
      <c r="UZC70" s="1451"/>
      <c r="UZD70" s="1447"/>
      <c r="UZE70" s="1448"/>
      <c r="UZF70" s="1448"/>
      <c r="UZG70" s="1448"/>
      <c r="UZH70" s="1449"/>
      <c r="UZI70" s="1771"/>
      <c r="UZJ70" s="1447"/>
      <c r="UZK70" s="1448"/>
      <c r="UZL70" s="1448"/>
      <c r="UZM70" s="1448"/>
      <c r="UZN70" s="1449"/>
      <c r="UZO70" s="1450"/>
      <c r="UZP70" s="1448"/>
      <c r="UZQ70" s="1448"/>
      <c r="UZR70" s="1448"/>
      <c r="UZS70" s="1451"/>
      <c r="UZT70" s="1447"/>
      <c r="UZU70" s="1448"/>
      <c r="UZV70" s="1448"/>
      <c r="UZW70" s="1448"/>
      <c r="UZX70" s="1449"/>
      <c r="UZY70" s="1771"/>
      <c r="UZZ70" s="1447"/>
      <c r="VAA70" s="1448"/>
      <c r="VAB70" s="1448"/>
      <c r="VAC70" s="1448"/>
      <c r="VAD70" s="1449"/>
      <c r="VAE70" s="1450"/>
      <c r="VAF70" s="1448"/>
      <c r="VAG70" s="1448"/>
      <c r="VAH70" s="1448"/>
      <c r="VAI70" s="1451"/>
      <c r="VAJ70" s="1447"/>
      <c r="VAK70" s="1448"/>
      <c r="VAL70" s="1448"/>
      <c r="VAM70" s="1448"/>
      <c r="VAN70" s="1449"/>
      <c r="VAO70" s="1771"/>
      <c r="VAP70" s="1447"/>
      <c r="VAQ70" s="1448"/>
      <c r="VAR70" s="1448"/>
      <c r="VAS70" s="1448"/>
      <c r="VAT70" s="1449"/>
      <c r="VAU70" s="1450"/>
      <c r="VAV70" s="1448"/>
      <c r="VAW70" s="1448"/>
      <c r="VAX70" s="1448"/>
      <c r="VAY70" s="1451"/>
      <c r="VAZ70" s="1447"/>
      <c r="VBA70" s="1448"/>
      <c r="VBB70" s="1448"/>
      <c r="VBC70" s="1448"/>
      <c r="VBD70" s="1449"/>
      <c r="VBE70" s="1771"/>
      <c r="VBF70" s="1447"/>
      <c r="VBG70" s="1448"/>
      <c r="VBH70" s="1448"/>
      <c r="VBI70" s="1448"/>
      <c r="VBJ70" s="1449"/>
      <c r="VBK70" s="1450"/>
      <c r="VBL70" s="1448"/>
      <c r="VBM70" s="1448"/>
      <c r="VBN70" s="1448"/>
      <c r="VBO70" s="1451"/>
      <c r="VBP70" s="1447"/>
      <c r="VBQ70" s="1448"/>
      <c r="VBR70" s="1448"/>
      <c r="VBS70" s="1448"/>
      <c r="VBT70" s="1449"/>
      <c r="VBU70" s="1771"/>
      <c r="VBV70" s="1447"/>
      <c r="VBW70" s="1448"/>
      <c r="VBX70" s="1448"/>
      <c r="VBY70" s="1448"/>
      <c r="VBZ70" s="1449"/>
      <c r="VCA70" s="1450"/>
      <c r="VCB70" s="1448"/>
      <c r="VCC70" s="1448"/>
      <c r="VCD70" s="1448"/>
      <c r="VCE70" s="1451"/>
      <c r="VCF70" s="1447"/>
      <c r="VCG70" s="1448"/>
      <c r="VCH70" s="1448"/>
      <c r="VCI70" s="1448"/>
      <c r="VCJ70" s="1449"/>
      <c r="VCK70" s="1771"/>
      <c r="VCL70" s="1447"/>
      <c r="VCM70" s="1448"/>
      <c r="VCN70" s="1448"/>
      <c r="VCO70" s="1448"/>
      <c r="VCP70" s="1449"/>
      <c r="VCQ70" s="1450"/>
      <c r="VCR70" s="1448"/>
      <c r="VCS70" s="1448"/>
      <c r="VCT70" s="1448"/>
      <c r="VCU70" s="1451"/>
      <c r="VCV70" s="1447"/>
      <c r="VCW70" s="1448"/>
      <c r="VCX70" s="1448"/>
      <c r="VCY70" s="1448"/>
      <c r="VCZ70" s="1449"/>
      <c r="VDA70" s="1771"/>
      <c r="VDB70" s="1447"/>
      <c r="VDC70" s="1448"/>
      <c r="VDD70" s="1448"/>
      <c r="VDE70" s="1448"/>
      <c r="VDF70" s="1449"/>
      <c r="VDG70" s="1450"/>
      <c r="VDH70" s="1448"/>
      <c r="VDI70" s="1448"/>
      <c r="VDJ70" s="1448"/>
      <c r="VDK70" s="1451"/>
      <c r="VDL70" s="1447"/>
      <c r="VDM70" s="1448"/>
      <c r="VDN70" s="1448"/>
      <c r="VDO70" s="1448"/>
      <c r="VDP70" s="1449"/>
      <c r="VDQ70" s="1771"/>
      <c r="VDR70" s="1447"/>
      <c r="VDS70" s="1448"/>
      <c r="VDT70" s="1448"/>
      <c r="VDU70" s="1448"/>
      <c r="VDV70" s="1449"/>
      <c r="VDW70" s="1450"/>
      <c r="VDX70" s="1448"/>
      <c r="VDY70" s="1448"/>
      <c r="VDZ70" s="1448"/>
      <c r="VEA70" s="1451"/>
      <c r="VEB70" s="1447"/>
      <c r="VEC70" s="1448"/>
      <c r="VED70" s="1448"/>
      <c r="VEE70" s="1448"/>
      <c r="VEF70" s="1449"/>
      <c r="VEG70" s="1771"/>
      <c r="VEH70" s="1447"/>
      <c r="VEI70" s="1448"/>
      <c r="VEJ70" s="1448"/>
      <c r="VEK70" s="1448"/>
      <c r="VEL70" s="1449"/>
      <c r="VEM70" s="1450"/>
      <c r="VEN70" s="1448"/>
      <c r="VEO70" s="1448"/>
      <c r="VEP70" s="1448"/>
      <c r="VEQ70" s="1451"/>
      <c r="VER70" s="1447"/>
      <c r="VES70" s="1448"/>
      <c r="VET70" s="1448"/>
      <c r="VEU70" s="1448"/>
      <c r="VEV70" s="1449"/>
      <c r="VEW70" s="1771"/>
      <c r="VEX70" s="1447"/>
      <c r="VEY70" s="1448"/>
      <c r="VEZ70" s="1448"/>
      <c r="VFA70" s="1448"/>
      <c r="VFB70" s="1449"/>
      <c r="VFC70" s="1450"/>
      <c r="VFD70" s="1448"/>
      <c r="VFE70" s="1448"/>
      <c r="VFF70" s="1448"/>
      <c r="VFG70" s="1451"/>
      <c r="VFH70" s="1447"/>
      <c r="VFI70" s="1448"/>
      <c r="VFJ70" s="1448"/>
      <c r="VFK70" s="1448"/>
      <c r="VFL70" s="1449"/>
      <c r="VFM70" s="1771"/>
      <c r="VFN70" s="1447"/>
      <c r="VFO70" s="1448"/>
      <c r="VFP70" s="1448"/>
      <c r="VFQ70" s="1448"/>
      <c r="VFR70" s="1449"/>
      <c r="VFS70" s="1450"/>
      <c r="VFT70" s="1448"/>
      <c r="VFU70" s="1448"/>
      <c r="VFV70" s="1448"/>
      <c r="VFW70" s="1451"/>
      <c r="VFX70" s="1447"/>
      <c r="VFY70" s="1448"/>
      <c r="VFZ70" s="1448"/>
      <c r="VGA70" s="1448"/>
      <c r="VGB70" s="1449"/>
      <c r="VGC70" s="1771"/>
      <c r="VGD70" s="1447"/>
      <c r="VGE70" s="1448"/>
      <c r="VGF70" s="1448"/>
      <c r="VGG70" s="1448"/>
      <c r="VGH70" s="1449"/>
      <c r="VGI70" s="1450"/>
      <c r="VGJ70" s="1448"/>
      <c r="VGK70" s="1448"/>
      <c r="VGL70" s="1448"/>
      <c r="VGM70" s="1451"/>
      <c r="VGN70" s="1447"/>
      <c r="VGO70" s="1448"/>
      <c r="VGP70" s="1448"/>
      <c r="VGQ70" s="1448"/>
      <c r="VGR70" s="1449"/>
      <c r="VGS70" s="1771"/>
      <c r="VGT70" s="1447"/>
      <c r="VGU70" s="1448"/>
      <c r="VGV70" s="1448"/>
      <c r="VGW70" s="1448"/>
      <c r="VGX70" s="1449"/>
      <c r="VGY70" s="1450"/>
      <c r="VGZ70" s="1448"/>
      <c r="VHA70" s="1448"/>
      <c r="VHB70" s="1448"/>
      <c r="VHC70" s="1451"/>
      <c r="VHD70" s="1447"/>
      <c r="VHE70" s="1448"/>
      <c r="VHF70" s="1448"/>
      <c r="VHG70" s="1448"/>
      <c r="VHH70" s="1449"/>
      <c r="VHI70" s="1771"/>
      <c r="VHJ70" s="1447"/>
      <c r="VHK70" s="1448"/>
      <c r="VHL70" s="1448"/>
      <c r="VHM70" s="1448"/>
      <c r="VHN70" s="1449"/>
      <c r="VHO70" s="1450"/>
      <c r="VHP70" s="1448"/>
      <c r="VHQ70" s="1448"/>
      <c r="VHR70" s="1448"/>
      <c r="VHS70" s="1451"/>
      <c r="VHT70" s="1447"/>
      <c r="VHU70" s="1448"/>
      <c r="VHV70" s="1448"/>
      <c r="VHW70" s="1448"/>
      <c r="VHX70" s="1449"/>
      <c r="VHY70" s="1771"/>
      <c r="VHZ70" s="1447"/>
      <c r="VIA70" s="1448"/>
      <c r="VIB70" s="1448"/>
      <c r="VIC70" s="1448"/>
      <c r="VID70" s="1449"/>
      <c r="VIE70" s="1450"/>
      <c r="VIF70" s="1448"/>
      <c r="VIG70" s="1448"/>
      <c r="VIH70" s="1448"/>
      <c r="VII70" s="1451"/>
      <c r="VIJ70" s="1447"/>
      <c r="VIK70" s="1448"/>
      <c r="VIL70" s="1448"/>
      <c r="VIM70" s="1448"/>
      <c r="VIN70" s="1449"/>
      <c r="VIO70" s="1771"/>
      <c r="VIP70" s="1447"/>
      <c r="VIQ70" s="1448"/>
      <c r="VIR70" s="1448"/>
      <c r="VIS70" s="1448"/>
      <c r="VIT70" s="1449"/>
      <c r="VIU70" s="1450"/>
      <c r="VIV70" s="1448"/>
      <c r="VIW70" s="1448"/>
      <c r="VIX70" s="1448"/>
      <c r="VIY70" s="1451"/>
      <c r="VIZ70" s="1447"/>
      <c r="VJA70" s="1448"/>
      <c r="VJB70" s="1448"/>
      <c r="VJC70" s="1448"/>
      <c r="VJD70" s="1449"/>
      <c r="VJE70" s="1771"/>
      <c r="VJF70" s="1447"/>
      <c r="VJG70" s="1448"/>
      <c r="VJH70" s="1448"/>
      <c r="VJI70" s="1448"/>
      <c r="VJJ70" s="1449"/>
      <c r="VJK70" s="1450"/>
      <c r="VJL70" s="1448"/>
      <c r="VJM70" s="1448"/>
      <c r="VJN70" s="1448"/>
      <c r="VJO70" s="1451"/>
      <c r="VJP70" s="1447"/>
      <c r="VJQ70" s="1448"/>
      <c r="VJR70" s="1448"/>
      <c r="VJS70" s="1448"/>
      <c r="VJT70" s="1449"/>
      <c r="VJU70" s="1771"/>
      <c r="VJV70" s="1447"/>
      <c r="VJW70" s="1448"/>
      <c r="VJX70" s="1448"/>
      <c r="VJY70" s="1448"/>
      <c r="VJZ70" s="1449"/>
      <c r="VKA70" s="1450"/>
      <c r="VKB70" s="1448"/>
      <c r="VKC70" s="1448"/>
      <c r="VKD70" s="1448"/>
      <c r="VKE70" s="1451"/>
      <c r="VKF70" s="1447"/>
      <c r="VKG70" s="1448"/>
      <c r="VKH70" s="1448"/>
      <c r="VKI70" s="1448"/>
      <c r="VKJ70" s="1449"/>
      <c r="VKK70" s="1771"/>
      <c r="VKL70" s="1447"/>
      <c r="VKM70" s="1448"/>
      <c r="VKN70" s="1448"/>
      <c r="VKO70" s="1448"/>
      <c r="VKP70" s="1449"/>
      <c r="VKQ70" s="1450"/>
      <c r="VKR70" s="1448"/>
      <c r="VKS70" s="1448"/>
      <c r="VKT70" s="1448"/>
      <c r="VKU70" s="1451"/>
      <c r="VKV70" s="1447"/>
      <c r="VKW70" s="1448"/>
      <c r="VKX70" s="1448"/>
      <c r="VKY70" s="1448"/>
      <c r="VKZ70" s="1449"/>
      <c r="VLA70" s="1771"/>
      <c r="VLB70" s="1447"/>
      <c r="VLC70" s="1448"/>
      <c r="VLD70" s="1448"/>
      <c r="VLE70" s="1448"/>
      <c r="VLF70" s="1449"/>
      <c r="VLG70" s="1450"/>
      <c r="VLH70" s="1448"/>
      <c r="VLI70" s="1448"/>
      <c r="VLJ70" s="1448"/>
      <c r="VLK70" s="1451"/>
      <c r="VLL70" s="1447"/>
      <c r="VLM70" s="1448"/>
      <c r="VLN70" s="1448"/>
      <c r="VLO70" s="1448"/>
      <c r="VLP70" s="1449"/>
      <c r="VLQ70" s="1771"/>
      <c r="VLR70" s="1447"/>
      <c r="VLS70" s="1448"/>
      <c r="VLT70" s="1448"/>
      <c r="VLU70" s="1448"/>
      <c r="VLV70" s="1449"/>
      <c r="VLW70" s="1450"/>
      <c r="VLX70" s="1448"/>
      <c r="VLY70" s="1448"/>
      <c r="VLZ70" s="1448"/>
      <c r="VMA70" s="1451"/>
      <c r="VMB70" s="1447"/>
      <c r="VMC70" s="1448"/>
      <c r="VMD70" s="1448"/>
      <c r="VME70" s="1448"/>
      <c r="VMF70" s="1449"/>
      <c r="VMG70" s="1771"/>
      <c r="VMH70" s="1447"/>
      <c r="VMI70" s="1448"/>
      <c r="VMJ70" s="1448"/>
      <c r="VMK70" s="1448"/>
      <c r="VML70" s="1449"/>
      <c r="VMM70" s="1450"/>
      <c r="VMN70" s="1448"/>
      <c r="VMO70" s="1448"/>
      <c r="VMP70" s="1448"/>
      <c r="VMQ70" s="1451"/>
      <c r="VMR70" s="1447"/>
      <c r="VMS70" s="1448"/>
      <c r="VMT70" s="1448"/>
      <c r="VMU70" s="1448"/>
      <c r="VMV70" s="1449"/>
      <c r="VMW70" s="1771"/>
      <c r="VMX70" s="1447"/>
      <c r="VMY70" s="1448"/>
      <c r="VMZ70" s="1448"/>
      <c r="VNA70" s="1448"/>
      <c r="VNB70" s="1449"/>
      <c r="VNC70" s="1450"/>
      <c r="VND70" s="1448"/>
      <c r="VNE70" s="1448"/>
      <c r="VNF70" s="1448"/>
      <c r="VNG70" s="1451"/>
      <c r="VNH70" s="1447"/>
      <c r="VNI70" s="1448"/>
      <c r="VNJ70" s="1448"/>
      <c r="VNK70" s="1448"/>
      <c r="VNL70" s="1449"/>
      <c r="VNM70" s="1771"/>
      <c r="VNN70" s="1447"/>
      <c r="VNO70" s="1448"/>
      <c r="VNP70" s="1448"/>
      <c r="VNQ70" s="1448"/>
      <c r="VNR70" s="1449"/>
      <c r="VNS70" s="1450"/>
      <c r="VNT70" s="1448"/>
      <c r="VNU70" s="1448"/>
      <c r="VNV70" s="1448"/>
      <c r="VNW70" s="1451"/>
      <c r="VNX70" s="1447"/>
      <c r="VNY70" s="1448"/>
      <c r="VNZ70" s="1448"/>
      <c r="VOA70" s="1448"/>
      <c r="VOB70" s="1449"/>
      <c r="VOC70" s="1771"/>
      <c r="VOD70" s="1447"/>
      <c r="VOE70" s="1448"/>
      <c r="VOF70" s="1448"/>
      <c r="VOG70" s="1448"/>
      <c r="VOH70" s="1449"/>
      <c r="VOI70" s="1450"/>
      <c r="VOJ70" s="1448"/>
      <c r="VOK70" s="1448"/>
      <c r="VOL70" s="1448"/>
      <c r="VOM70" s="1451"/>
      <c r="VON70" s="1447"/>
      <c r="VOO70" s="1448"/>
      <c r="VOP70" s="1448"/>
      <c r="VOQ70" s="1448"/>
      <c r="VOR70" s="1449"/>
      <c r="VOS70" s="1771"/>
      <c r="VOT70" s="1447"/>
      <c r="VOU70" s="1448"/>
      <c r="VOV70" s="1448"/>
      <c r="VOW70" s="1448"/>
      <c r="VOX70" s="1449"/>
      <c r="VOY70" s="1450"/>
      <c r="VOZ70" s="1448"/>
      <c r="VPA70" s="1448"/>
      <c r="VPB70" s="1448"/>
      <c r="VPC70" s="1451"/>
      <c r="VPD70" s="1447"/>
      <c r="VPE70" s="1448"/>
      <c r="VPF70" s="1448"/>
      <c r="VPG70" s="1448"/>
      <c r="VPH70" s="1449"/>
      <c r="VPI70" s="1771"/>
      <c r="VPJ70" s="1447"/>
      <c r="VPK70" s="1448"/>
      <c r="VPL70" s="1448"/>
      <c r="VPM70" s="1448"/>
      <c r="VPN70" s="1449"/>
      <c r="VPO70" s="1450"/>
      <c r="VPP70" s="1448"/>
      <c r="VPQ70" s="1448"/>
      <c r="VPR70" s="1448"/>
      <c r="VPS70" s="1451"/>
      <c r="VPT70" s="1447"/>
      <c r="VPU70" s="1448"/>
      <c r="VPV70" s="1448"/>
      <c r="VPW70" s="1448"/>
      <c r="VPX70" s="1449"/>
      <c r="VPY70" s="1771"/>
      <c r="VPZ70" s="1447"/>
      <c r="VQA70" s="1448"/>
      <c r="VQB70" s="1448"/>
      <c r="VQC70" s="1448"/>
      <c r="VQD70" s="1449"/>
      <c r="VQE70" s="1450"/>
      <c r="VQF70" s="1448"/>
      <c r="VQG70" s="1448"/>
      <c r="VQH70" s="1448"/>
      <c r="VQI70" s="1451"/>
      <c r="VQJ70" s="1447"/>
      <c r="VQK70" s="1448"/>
      <c r="VQL70" s="1448"/>
      <c r="VQM70" s="1448"/>
      <c r="VQN70" s="1449"/>
      <c r="VQO70" s="1771"/>
      <c r="VQP70" s="1447"/>
      <c r="VQQ70" s="1448"/>
      <c r="VQR70" s="1448"/>
      <c r="VQS70" s="1448"/>
      <c r="VQT70" s="1449"/>
      <c r="VQU70" s="1450"/>
      <c r="VQV70" s="1448"/>
      <c r="VQW70" s="1448"/>
      <c r="VQX70" s="1448"/>
      <c r="VQY70" s="1451"/>
      <c r="VQZ70" s="1447"/>
      <c r="VRA70" s="1448"/>
      <c r="VRB70" s="1448"/>
      <c r="VRC70" s="1448"/>
      <c r="VRD70" s="1449"/>
      <c r="VRE70" s="1771"/>
      <c r="VRF70" s="1447"/>
      <c r="VRG70" s="1448"/>
      <c r="VRH70" s="1448"/>
      <c r="VRI70" s="1448"/>
      <c r="VRJ70" s="1449"/>
      <c r="VRK70" s="1450"/>
      <c r="VRL70" s="1448"/>
      <c r="VRM70" s="1448"/>
      <c r="VRN70" s="1448"/>
      <c r="VRO70" s="1451"/>
      <c r="VRP70" s="1447"/>
      <c r="VRQ70" s="1448"/>
      <c r="VRR70" s="1448"/>
      <c r="VRS70" s="1448"/>
      <c r="VRT70" s="1449"/>
      <c r="VRU70" s="1771"/>
      <c r="VRV70" s="1447"/>
      <c r="VRW70" s="1448"/>
      <c r="VRX70" s="1448"/>
      <c r="VRY70" s="1448"/>
      <c r="VRZ70" s="1449"/>
      <c r="VSA70" s="1450"/>
      <c r="VSB70" s="1448"/>
      <c r="VSC70" s="1448"/>
      <c r="VSD70" s="1448"/>
      <c r="VSE70" s="1451"/>
      <c r="VSF70" s="1447"/>
      <c r="VSG70" s="1448"/>
      <c r="VSH70" s="1448"/>
      <c r="VSI70" s="1448"/>
      <c r="VSJ70" s="1449"/>
      <c r="VSK70" s="1771"/>
      <c r="VSL70" s="1447"/>
      <c r="VSM70" s="1448"/>
      <c r="VSN70" s="1448"/>
      <c r="VSO70" s="1448"/>
      <c r="VSP70" s="1449"/>
      <c r="VSQ70" s="1450"/>
      <c r="VSR70" s="1448"/>
      <c r="VSS70" s="1448"/>
      <c r="VST70" s="1448"/>
      <c r="VSU70" s="1451"/>
      <c r="VSV70" s="1447"/>
      <c r="VSW70" s="1448"/>
      <c r="VSX70" s="1448"/>
      <c r="VSY70" s="1448"/>
      <c r="VSZ70" s="1449"/>
      <c r="VTA70" s="1771"/>
      <c r="VTB70" s="1447"/>
      <c r="VTC70" s="1448"/>
      <c r="VTD70" s="1448"/>
      <c r="VTE70" s="1448"/>
      <c r="VTF70" s="1449"/>
      <c r="VTG70" s="1450"/>
      <c r="VTH70" s="1448"/>
      <c r="VTI70" s="1448"/>
      <c r="VTJ70" s="1448"/>
      <c r="VTK70" s="1451"/>
      <c r="VTL70" s="1447"/>
      <c r="VTM70" s="1448"/>
      <c r="VTN70" s="1448"/>
      <c r="VTO70" s="1448"/>
      <c r="VTP70" s="1449"/>
      <c r="VTQ70" s="1771"/>
      <c r="VTR70" s="1447"/>
      <c r="VTS70" s="1448"/>
      <c r="VTT70" s="1448"/>
      <c r="VTU70" s="1448"/>
      <c r="VTV70" s="1449"/>
      <c r="VTW70" s="1450"/>
      <c r="VTX70" s="1448"/>
      <c r="VTY70" s="1448"/>
      <c r="VTZ70" s="1448"/>
      <c r="VUA70" s="1451"/>
      <c r="VUB70" s="1447"/>
      <c r="VUC70" s="1448"/>
      <c r="VUD70" s="1448"/>
      <c r="VUE70" s="1448"/>
      <c r="VUF70" s="1449"/>
      <c r="VUG70" s="1771"/>
      <c r="VUH70" s="1447"/>
      <c r="VUI70" s="1448"/>
      <c r="VUJ70" s="1448"/>
      <c r="VUK70" s="1448"/>
      <c r="VUL70" s="1449"/>
      <c r="VUM70" s="1450"/>
      <c r="VUN70" s="1448"/>
      <c r="VUO70" s="1448"/>
      <c r="VUP70" s="1448"/>
      <c r="VUQ70" s="1451"/>
      <c r="VUR70" s="1447"/>
      <c r="VUS70" s="1448"/>
      <c r="VUT70" s="1448"/>
      <c r="VUU70" s="1448"/>
      <c r="VUV70" s="1449"/>
      <c r="VUW70" s="1771"/>
      <c r="VUX70" s="1447"/>
      <c r="VUY70" s="1448"/>
      <c r="VUZ70" s="1448"/>
      <c r="VVA70" s="1448"/>
      <c r="VVB70" s="1449"/>
      <c r="VVC70" s="1450"/>
      <c r="VVD70" s="1448"/>
      <c r="VVE70" s="1448"/>
      <c r="VVF70" s="1448"/>
      <c r="VVG70" s="1451"/>
      <c r="VVH70" s="1447"/>
      <c r="VVI70" s="1448"/>
      <c r="VVJ70" s="1448"/>
      <c r="VVK70" s="1448"/>
      <c r="VVL70" s="1449"/>
      <c r="VVM70" s="1771"/>
      <c r="VVN70" s="1447"/>
      <c r="VVO70" s="1448"/>
      <c r="VVP70" s="1448"/>
      <c r="VVQ70" s="1448"/>
      <c r="VVR70" s="1449"/>
      <c r="VVS70" s="1450"/>
      <c r="VVT70" s="1448"/>
      <c r="VVU70" s="1448"/>
      <c r="VVV70" s="1448"/>
      <c r="VVW70" s="1451"/>
      <c r="VVX70" s="1447"/>
      <c r="VVY70" s="1448"/>
      <c r="VVZ70" s="1448"/>
      <c r="VWA70" s="1448"/>
      <c r="VWB70" s="1449"/>
      <c r="VWC70" s="1771"/>
      <c r="VWD70" s="1447"/>
      <c r="VWE70" s="1448"/>
      <c r="VWF70" s="1448"/>
      <c r="VWG70" s="1448"/>
      <c r="VWH70" s="1449"/>
      <c r="VWI70" s="1450"/>
      <c r="VWJ70" s="1448"/>
      <c r="VWK70" s="1448"/>
      <c r="VWL70" s="1448"/>
      <c r="VWM70" s="1451"/>
      <c r="VWN70" s="1447"/>
      <c r="VWO70" s="1448"/>
      <c r="VWP70" s="1448"/>
      <c r="VWQ70" s="1448"/>
      <c r="VWR70" s="1449"/>
      <c r="VWS70" s="1771"/>
      <c r="VWT70" s="1447"/>
      <c r="VWU70" s="1448"/>
      <c r="VWV70" s="1448"/>
      <c r="VWW70" s="1448"/>
      <c r="VWX70" s="1449"/>
      <c r="VWY70" s="1450"/>
      <c r="VWZ70" s="1448"/>
      <c r="VXA70" s="1448"/>
      <c r="VXB70" s="1448"/>
      <c r="VXC70" s="1451"/>
      <c r="VXD70" s="1447"/>
      <c r="VXE70" s="1448"/>
      <c r="VXF70" s="1448"/>
      <c r="VXG70" s="1448"/>
      <c r="VXH70" s="1449"/>
      <c r="VXI70" s="1771"/>
      <c r="VXJ70" s="1447"/>
      <c r="VXK70" s="1448"/>
      <c r="VXL70" s="1448"/>
      <c r="VXM70" s="1448"/>
      <c r="VXN70" s="1449"/>
      <c r="VXO70" s="1450"/>
      <c r="VXP70" s="1448"/>
      <c r="VXQ70" s="1448"/>
      <c r="VXR70" s="1448"/>
      <c r="VXS70" s="1451"/>
      <c r="VXT70" s="1447"/>
      <c r="VXU70" s="1448"/>
      <c r="VXV70" s="1448"/>
      <c r="VXW70" s="1448"/>
      <c r="VXX70" s="1449"/>
      <c r="VXY70" s="1771"/>
      <c r="VXZ70" s="1447"/>
      <c r="VYA70" s="1448"/>
      <c r="VYB70" s="1448"/>
      <c r="VYC70" s="1448"/>
      <c r="VYD70" s="1449"/>
      <c r="VYE70" s="1450"/>
      <c r="VYF70" s="1448"/>
      <c r="VYG70" s="1448"/>
      <c r="VYH70" s="1448"/>
      <c r="VYI70" s="1451"/>
      <c r="VYJ70" s="1447"/>
      <c r="VYK70" s="1448"/>
      <c r="VYL70" s="1448"/>
      <c r="VYM70" s="1448"/>
      <c r="VYN70" s="1449"/>
      <c r="VYO70" s="1771"/>
      <c r="VYP70" s="1447"/>
      <c r="VYQ70" s="1448"/>
      <c r="VYR70" s="1448"/>
      <c r="VYS70" s="1448"/>
      <c r="VYT70" s="1449"/>
      <c r="VYU70" s="1450"/>
      <c r="VYV70" s="1448"/>
      <c r="VYW70" s="1448"/>
      <c r="VYX70" s="1448"/>
      <c r="VYY70" s="1451"/>
      <c r="VYZ70" s="1447"/>
      <c r="VZA70" s="1448"/>
      <c r="VZB70" s="1448"/>
      <c r="VZC70" s="1448"/>
      <c r="VZD70" s="1449"/>
      <c r="VZE70" s="1771"/>
      <c r="VZF70" s="1447"/>
      <c r="VZG70" s="1448"/>
      <c r="VZH70" s="1448"/>
      <c r="VZI70" s="1448"/>
      <c r="VZJ70" s="1449"/>
      <c r="VZK70" s="1450"/>
      <c r="VZL70" s="1448"/>
      <c r="VZM70" s="1448"/>
      <c r="VZN70" s="1448"/>
      <c r="VZO70" s="1451"/>
      <c r="VZP70" s="1447"/>
      <c r="VZQ70" s="1448"/>
      <c r="VZR70" s="1448"/>
      <c r="VZS70" s="1448"/>
      <c r="VZT70" s="1449"/>
      <c r="VZU70" s="1771"/>
      <c r="VZV70" s="1447"/>
      <c r="VZW70" s="1448"/>
      <c r="VZX70" s="1448"/>
      <c r="VZY70" s="1448"/>
      <c r="VZZ70" s="1449"/>
      <c r="WAA70" s="1450"/>
      <c r="WAB70" s="1448"/>
      <c r="WAC70" s="1448"/>
      <c r="WAD70" s="1448"/>
      <c r="WAE70" s="1451"/>
      <c r="WAF70" s="1447"/>
      <c r="WAG70" s="1448"/>
      <c r="WAH70" s="1448"/>
      <c r="WAI70" s="1448"/>
      <c r="WAJ70" s="1449"/>
      <c r="WAK70" s="1771"/>
      <c r="WAL70" s="1447"/>
      <c r="WAM70" s="1448"/>
      <c r="WAN70" s="1448"/>
      <c r="WAO70" s="1448"/>
      <c r="WAP70" s="1449"/>
      <c r="WAQ70" s="1450"/>
      <c r="WAR70" s="1448"/>
      <c r="WAS70" s="1448"/>
      <c r="WAT70" s="1448"/>
      <c r="WAU70" s="1451"/>
      <c r="WAV70" s="1447"/>
      <c r="WAW70" s="1448"/>
      <c r="WAX70" s="1448"/>
      <c r="WAY70" s="1448"/>
      <c r="WAZ70" s="1449"/>
      <c r="WBA70" s="1771"/>
      <c r="WBB70" s="1447"/>
      <c r="WBC70" s="1448"/>
      <c r="WBD70" s="1448"/>
      <c r="WBE70" s="1448"/>
      <c r="WBF70" s="1449"/>
      <c r="WBG70" s="1450"/>
      <c r="WBH70" s="1448"/>
      <c r="WBI70" s="1448"/>
      <c r="WBJ70" s="1448"/>
      <c r="WBK70" s="1451"/>
      <c r="WBL70" s="1447"/>
      <c r="WBM70" s="1448"/>
      <c r="WBN70" s="1448"/>
      <c r="WBO70" s="1448"/>
      <c r="WBP70" s="1449"/>
      <c r="WBQ70" s="1771"/>
      <c r="WBR70" s="1447"/>
      <c r="WBS70" s="1448"/>
      <c r="WBT70" s="1448"/>
      <c r="WBU70" s="1448"/>
      <c r="WBV70" s="1449"/>
      <c r="WBW70" s="1450"/>
      <c r="WBX70" s="1448"/>
      <c r="WBY70" s="1448"/>
      <c r="WBZ70" s="1448"/>
      <c r="WCA70" s="1451"/>
      <c r="WCB70" s="1447"/>
      <c r="WCC70" s="1448"/>
      <c r="WCD70" s="1448"/>
      <c r="WCE70" s="1448"/>
      <c r="WCF70" s="1449"/>
      <c r="WCG70" s="1771"/>
      <c r="WCH70" s="1447"/>
      <c r="WCI70" s="1448"/>
      <c r="WCJ70" s="1448"/>
      <c r="WCK70" s="1448"/>
      <c r="WCL70" s="1449"/>
      <c r="WCM70" s="1450"/>
      <c r="WCN70" s="1448"/>
      <c r="WCO70" s="1448"/>
      <c r="WCP70" s="1448"/>
      <c r="WCQ70" s="1451"/>
      <c r="WCR70" s="1447"/>
      <c r="WCS70" s="1448"/>
      <c r="WCT70" s="1448"/>
      <c r="WCU70" s="1448"/>
      <c r="WCV70" s="1449"/>
      <c r="WCW70" s="1771"/>
      <c r="WCX70" s="1447"/>
      <c r="WCY70" s="1448"/>
      <c r="WCZ70" s="1448"/>
      <c r="WDA70" s="1448"/>
      <c r="WDB70" s="1449"/>
      <c r="WDC70" s="1450"/>
      <c r="WDD70" s="1448"/>
      <c r="WDE70" s="1448"/>
      <c r="WDF70" s="1448"/>
      <c r="WDG70" s="1451"/>
      <c r="WDH70" s="1447"/>
      <c r="WDI70" s="1448"/>
      <c r="WDJ70" s="1448"/>
      <c r="WDK70" s="1448"/>
      <c r="WDL70" s="1449"/>
      <c r="WDM70" s="1771"/>
      <c r="WDN70" s="1447"/>
      <c r="WDO70" s="1448"/>
      <c r="WDP70" s="1448"/>
      <c r="WDQ70" s="1448"/>
      <c r="WDR70" s="1449"/>
      <c r="WDS70" s="1450"/>
      <c r="WDT70" s="1448"/>
      <c r="WDU70" s="1448"/>
      <c r="WDV70" s="1448"/>
      <c r="WDW70" s="1451"/>
      <c r="WDX70" s="1447"/>
      <c r="WDY70" s="1448"/>
      <c r="WDZ70" s="1448"/>
      <c r="WEA70" s="1448"/>
      <c r="WEB70" s="1449"/>
      <c r="WEC70" s="1771"/>
      <c r="WED70" s="1447"/>
      <c r="WEE70" s="1448"/>
      <c r="WEF70" s="1448"/>
      <c r="WEG70" s="1448"/>
      <c r="WEH70" s="1449"/>
      <c r="WEI70" s="1450"/>
      <c r="WEJ70" s="1448"/>
      <c r="WEK70" s="1448"/>
      <c r="WEL70" s="1448"/>
      <c r="WEM70" s="1451"/>
      <c r="WEN70" s="1447"/>
      <c r="WEO70" s="1448"/>
      <c r="WEP70" s="1448"/>
      <c r="WEQ70" s="1448"/>
      <c r="WER70" s="1449"/>
      <c r="WES70" s="1771"/>
      <c r="WET70" s="1447"/>
      <c r="WEU70" s="1448"/>
      <c r="WEV70" s="1448"/>
      <c r="WEW70" s="1448"/>
      <c r="WEX70" s="1449"/>
      <c r="WEY70" s="1450"/>
      <c r="WEZ70" s="1448"/>
      <c r="WFA70" s="1448"/>
      <c r="WFB70" s="1448"/>
      <c r="WFC70" s="1451"/>
      <c r="WFD70" s="1447"/>
      <c r="WFE70" s="1448"/>
      <c r="WFF70" s="1448"/>
      <c r="WFG70" s="1448"/>
      <c r="WFH70" s="1449"/>
      <c r="WFI70" s="1771"/>
      <c r="WFJ70" s="1447"/>
      <c r="WFK70" s="1448"/>
      <c r="WFL70" s="1448"/>
      <c r="WFM70" s="1448"/>
      <c r="WFN70" s="1449"/>
      <c r="WFO70" s="1450"/>
      <c r="WFP70" s="1448"/>
      <c r="WFQ70" s="1448"/>
      <c r="WFR70" s="1448"/>
      <c r="WFS70" s="1451"/>
      <c r="WFT70" s="1447"/>
      <c r="WFU70" s="1448"/>
      <c r="WFV70" s="1448"/>
      <c r="WFW70" s="1448"/>
      <c r="WFX70" s="1449"/>
      <c r="WFY70" s="1771"/>
      <c r="WFZ70" s="1447"/>
      <c r="WGA70" s="1448"/>
      <c r="WGB70" s="1448"/>
      <c r="WGC70" s="1448"/>
      <c r="WGD70" s="1449"/>
      <c r="WGE70" s="1450"/>
      <c r="WGF70" s="1448"/>
      <c r="WGG70" s="1448"/>
      <c r="WGH70" s="1448"/>
      <c r="WGI70" s="1451"/>
      <c r="WGJ70" s="1447"/>
      <c r="WGK70" s="1448"/>
      <c r="WGL70" s="1448"/>
      <c r="WGM70" s="1448"/>
      <c r="WGN70" s="1449"/>
      <c r="WGO70" s="1771"/>
      <c r="WGP70" s="1447"/>
      <c r="WGQ70" s="1448"/>
      <c r="WGR70" s="1448"/>
      <c r="WGS70" s="1448"/>
      <c r="WGT70" s="1449"/>
      <c r="WGU70" s="1450"/>
      <c r="WGV70" s="1448"/>
      <c r="WGW70" s="1448"/>
      <c r="WGX70" s="1448"/>
      <c r="WGY70" s="1451"/>
      <c r="WGZ70" s="1447"/>
      <c r="WHA70" s="1448"/>
      <c r="WHB70" s="1448"/>
      <c r="WHC70" s="1448"/>
      <c r="WHD70" s="1449"/>
      <c r="WHE70" s="1771"/>
      <c r="WHF70" s="1447"/>
      <c r="WHG70" s="1448"/>
      <c r="WHH70" s="1448"/>
      <c r="WHI70" s="1448"/>
      <c r="WHJ70" s="1449"/>
      <c r="WHK70" s="1450"/>
      <c r="WHL70" s="1448"/>
      <c r="WHM70" s="1448"/>
      <c r="WHN70" s="1448"/>
      <c r="WHO70" s="1451"/>
      <c r="WHP70" s="1447"/>
      <c r="WHQ70" s="1448"/>
      <c r="WHR70" s="1448"/>
      <c r="WHS70" s="1448"/>
      <c r="WHT70" s="1449"/>
      <c r="WHU70" s="1771"/>
      <c r="WHV70" s="1447"/>
      <c r="WHW70" s="1448"/>
      <c r="WHX70" s="1448"/>
      <c r="WHY70" s="1448"/>
      <c r="WHZ70" s="1449"/>
      <c r="WIA70" s="1450"/>
      <c r="WIB70" s="1448"/>
      <c r="WIC70" s="1448"/>
      <c r="WID70" s="1448"/>
      <c r="WIE70" s="1451"/>
      <c r="WIF70" s="1447"/>
      <c r="WIG70" s="1448"/>
      <c r="WIH70" s="1448"/>
      <c r="WII70" s="1448"/>
      <c r="WIJ70" s="1449"/>
      <c r="WIK70" s="1771"/>
      <c r="WIL70" s="1447"/>
      <c r="WIM70" s="1448"/>
      <c r="WIN70" s="1448"/>
      <c r="WIO70" s="1448"/>
      <c r="WIP70" s="1449"/>
      <c r="WIQ70" s="1450"/>
      <c r="WIR70" s="1448"/>
      <c r="WIS70" s="1448"/>
      <c r="WIT70" s="1448"/>
      <c r="WIU70" s="1451"/>
      <c r="WIV70" s="1447"/>
      <c r="WIW70" s="1448"/>
      <c r="WIX70" s="1448"/>
      <c r="WIY70" s="1448"/>
      <c r="WIZ70" s="1449"/>
      <c r="WJA70" s="1771"/>
      <c r="WJB70" s="1447"/>
      <c r="WJC70" s="1448"/>
      <c r="WJD70" s="1448"/>
      <c r="WJE70" s="1448"/>
      <c r="WJF70" s="1449"/>
      <c r="WJG70" s="1450"/>
      <c r="WJH70" s="1448"/>
      <c r="WJI70" s="1448"/>
      <c r="WJJ70" s="1448"/>
      <c r="WJK70" s="1451"/>
      <c r="WJL70" s="1447"/>
      <c r="WJM70" s="1448"/>
      <c r="WJN70" s="1448"/>
      <c r="WJO70" s="1448"/>
      <c r="WJP70" s="1449"/>
      <c r="WJQ70" s="1771"/>
      <c r="WJR70" s="1447"/>
      <c r="WJS70" s="1448"/>
      <c r="WJT70" s="1448"/>
      <c r="WJU70" s="1448"/>
      <c r="WJV70" s="1449"/>
      <c r="WJW70" s="1450"/>
      <c r="WJX70" s="1448"/>
      <c r="WJY70" s="1448"/>
      <c r="WJZ70" s="1448"/>
      <c r="WKA70" s="1451"/>
      <c r="WKB70" s="1447"/>
      <c r="WKC70" s="1448"/>
      <c r="WKD70" s="1448"/>
      <c r="WKE70" s="1448"/>
      <c r="WKF70" s="1449"/>
      <c r="WKG70" s="1771"/>
      <c r="WKH70" s="1447"/>
      <c r="WKI70" s="1448"/>
      <c r="WKJ70" s="1448"/>
      <c r="WKK70" s="1448"/>
      <c r="WKL70" s="1449"/>
      <c r="WKM70" s="1450"/>
      <c r="WKN70" s="1448"/>
      <c r="WKO70" s="1448"/>
      <c r="WKP70" s="1448"/>
      <c r="WKQ70" s="1451"/>
      <c r="WKR70" s="1447"/>
      <c r="WKS70" s="1448"/>
      <c r="WKT70" s="1448"/>
      <c r="WKU70" s="1448"/>
      <c r="WKV70" s="1449"/>
      <c r="WKW70" s="1771"/>
      <c r="WKX70" s="1447"/>
      <c r="WKY70" s="1448"/>
      <c r="WKZ70" s="1448"/>
      <c r="WLA70" s="1448"/>
      <c r="WLB70" s="1449"/>
      <c r="WLC70" s="1450"/>
      <c r="WLD70" s="1448"/>
      <c r="WLE70" s="1448"/>
      <c r="WLF70" s="1448"/>
      <c r="WLG70" s="1451"/>
      <c r="WLH70" s="1447"/>
      <c r="WLI70" s="1448"/>
      <c r="WLJ70" s="1448"/>
      <c r="WLK70" s="1448"/>
      <c r="WLL70" s="1449"/>
      <c r="WLM70" s="1771"/>
      <c r="WLN70" s="1447"/>
      <c r="WLO70" s="1448"/>
      <c r="WLP70" s="1448"/>
      <c r="WLQ70" s="1448"/>
      <c r="WLR70" s="1449"/>
      <c r="WLS70" s="1450"/>
      <c r="WLT70" s="1448"/>
      <c r="WLU70" s="1448"/>
      <c r="WLV70" s="1448"/>
      <c r="WLW70" s="1451"/>
      <c r="WLX70" s="1447"/>
      <c r="WLY70" s="1448"/>
      <c r="WLZ70" s="1448"/>
      <c r="WMA70" s="1448"/>
      <c r="WMB70" s="1449"/>
      <c r="WMC70" s="1771"/>
      <c r="WMD70" s="1447"/>
      <c r="WME70" s="1448"/>
      <c r="WMF70" s="1448"/>
      <c r="WMG70" s="1448"/>
      <c r="WMH70" s="1449"/>
      <c r="WMI70" s="1450"/>
      <c r="WMJ70" s="1448"/>
      <c r="WMK70" s="1448"/>
      <c r="WML70" s="1448"/>
      <c r="WMM70" s="1451"/>
      <c r="WMN70" s="1447"/>
      <c r="WMO70" s="1448"/>
      <c r="WMP70" s="1448"/>
      <c r="WMQ70" s="1448"/>
      <c r="WMR70" s="1449"/>
      <c r="WMS70" s="1771"/>
      <c r="WMT70" s="1447"/>
      <c r="WMU70" s="1448"/>
      <c r="WMV70" s="1448"/>
      <c r="WMW70" s="1448"/>
      <c r="WMX70" s="1449"/>
      <c r="WMY70" s="1450"/>
      <c r="WMZ70" s="1448"/>
      <c r="WNA70" s="1448"/>
      <c r="WNB70" s="1448"/>
      <c r="WNC70" s="1451"/>
      <c r="WND70" s="1447"/>
      <c r="WNE70" s="1448"/>
      <c r="WNF70" s="1448"/>
      <c r="WNG70" s="1448"/>
      <c r="WNH70" s="1449"/>
      <c r="WNI70" s="1771"/>
      <c r="WNJ70" s="1447"/>
      <c r="WNK70" s="1448"/>
      <c r="WNL70" s="1448"/>
      <c r="WNM70" s="1448"/>
      <c r="WNN70" s="1449"/>
      <c r="WNO70" s="1450"/>
      <c r="WNP70" s="1448"/>
      <c r="WNQ70" s="1448"/>
      <c r="WNR70" s="1448"/>
      <c r="WNS70" s="1451"/>
      <c r="WNT70" s="1447"/>
      <c r="WNU70" s="1448"/>
      <c r="WNV70" s="1448"/>
      <c r="WNW70" s="1448"/>
      <c r="WNX70" s="1449"/>
      <c r="WNY70" s="1771"/>
      <c r="WNZ70" s="1447"/>
      <c r="WOA70" s="1448"/>
      <c r="WOB70" s="1448"/>
      <c r="WOC70" s="1448"/>
      <c r="WOD70" s="1449"/>
      <c r="WOE70" s="1450"/>
      <c r="WOF70" s="1448"/>
      <c r="WOG70" s="1448"/>
      <c r="WOH70" s="1448"/>
      <c r="WOI70" s="1451"/>
      <c r="WOJ70" s="1447"/>
      <c r="WOK70" s="1448"/>
      <c r="WOL70" s="1448"/>
      <c r="WOM70" s="1448"/>
      <c r="WON70" s="1449"/>
      <c r="WOO70" s="1771"/>
      <c r="WOP70" s="1447"/>
      <c r="WOQ70" s="1448"/>
      <c r="WOR70" s="1448"/>
      <c r="WOS70" s="1448"/>
      <c r="WOT70" s="1449"/>
      <c r="WOU70" s="1450"/>
      <c r="WOV70" s="1448"/>
      <c r="WOW70" s="1448"/>
      <c r="WOX70" s="1448"/>
      <c r="WOY70" s="1451"/>
      <c r="WOZ70" s="1447"/>
      <c r="WPA70" s="1448"/>
      <c r="WPB70" s="1448"/>
      <c r="WPC70" s="1448"/>
      <c r="WPD70" s="1449"/>
      <c r="WPE70" s="1771"/>
      <c r="WPF70" s="1447"/>
      <c r="WPG70" s="1448"/>
      <c r="WPH70" s="1448"/>
      <c r="WPI70" s="1448"/>
      <c r="WPJ70" s="1449"/>
      <c r="WPK70" s="1450"/>
      <c r="WPL70" s="1448"/>
      <c r="WPM70" s="1448"/>
      <c r="WPN70" s="1448"/>
      <c r="WPO70" s="1451"/>
      <c r="WPP70" s="1447"/>
      <c r="WPQ70" s="1448"/>
      <c r="WPR70" s="1448"/>
      <c r="WPS70" s="1448"/>
      <c r="WPT70" s="1449"/>
      <c r="WPU70" s="1771"/>
      <c r="WPV70" s="1447"/>
      <c r="WPW70" s="1448"/>
      <c r="WPX70" s="1448"/>
      <c r="WPY70" s="1448"/>
      <c r="WPZ70" s="1449"/>
      <c r="WQA70" s="1450"/>
      <c r="WQB70" s="1448"/>
      <c r="WQC70" s="1448"/>
      <c r="WQD70" s="1448"/>
      <c r="WQE70" s="1451"/>
      <c r="WQF70" s="1447"/>
      <c r="WQG70" s="1448"/>
      <c r="WQH70" s="1448"/>
      <c r="WQI70" s="1448"/>
      <c r="WQJ70" s="1449"/>
      <c r="WQK70" s="1771"/>
      <c r="WQL70" s="1447"/>
      <c r="WQM70" s="1448"/>
      <c r="WQN70" s="1448"/>
      <c r="WQO70" s="1448"/>
      <c r="WQP70" s="1449"/>
      <c r="WQQ70" s="1450"/>
      <c r="WQR70" s="1448"/>
      <c r="WQS70" s="1448"/>
      <c r="WQT70" s="1448"/>
      <c r="WQU70" s="1451"/>
      <c r="WQV70" s="1447"/>
      <c r="WQW70" s="1448"/>
      <c r="WQX70" s="1448"/>
      <c r="WQY70" s="1448"/>
      <c r="WQZ70" s="1449"/>
      <c r="WRA70" s="1771"/>
      <c r="WRB70" s="1447"/>
      <c r="WRC70" s="1448"/>
      <c r="WRD70" s="1448"/>
      <c r="WRE70" s="1448"/>
      <c r="WRF70" s="1449"/>
      <c r="WRG70" s="1450"/>
      <c r="WRH70" s="1448"/>
      <c r="WRI70" s="1448"/>
      <c r="WRJ70" s="1448"/>
      <c r="WRK70" s="1451"/>
      <c r="WRL70" s="1447"/>
      <c r="WRM70" s="1448"/>
      <c r="WRN70" s="1448"/>
      <c r="WRO70" s="1448"/>
      <c r="WRP70" s="1449"/>
      <c r="WRQ70" s="1771"/>
      <c r="WRR70" s="1447"/>
      <c r="WRS70" s="1448"/>
      <c r="WRT70" s="1448"/>
      <c r="WRU70" s="1448"/>
      <c r="WRV70" s="1449"/>
      <c r="WRW70" s="1450"/>
      <c r="WRX70" s="1448"/>
      <c r="WRY70" s="1448"/>
      <c r="WRZ70" s="1448"/>
      <c r="WSA70" s="1451"/>
      <c r="WSB70" s="1447"/>
      <c r="WSC70" s="1448"/>
      <c r="WSD70" s="1448"/>
      <c r="WSE70" s="1448"/>
      <c r="WSF70" s="1449"/>
      <c r="WSG70" s="1771"/>
      <c r="WSH70" s="1447"/>
      <c r="WSI70" s="1448"/>
      <c r="WSJ70" s="1448"/>
      <c r="WSK70" s="1448"/>
      <c r="WSL70" s="1449"/>
      <c r="WSM70" s="1450"/>
      <c r="WSN70" s="1448"/>
      <c r="WSO70" s="1448"/>
      <c r="WSP70" s="1448"/>
      <c r="WSQ70" s="1451"/>
      <c r="WSR70" s="1447"/>
      <c r="WSS70" s="1448"/>
      <c r="WST70" s="1448"/>
      <c r="WSU70" s="1448"/>
      <c r="WSV70" s="1449"/>
      <c r="WSW70" s="1771"/>
      <c r="WSX70" s="1447"/>
      <c r="WSY70" s="1448"/>
      <c r="WSZ70" s="1448"/>
      <c r="WTA70" s="1448"/>
      <c r="WTB70" s="1449"/>
      <c r="WTC70" s="1450"/>
      <c r="WTD70" s="1448"/>
      <c r="WTE70" s="1448"/>
      <c r="WTF70" s="1448"/>
      <c r="WTG70" s="1451"/>
      <c r="WTH70" s="1447"/>
      <c r="WTI70" s="1448"/>
      <c r="WTJ70" s="1448"/>
      <c r="WTK70" s="1448"/>
      <c r="WTL70" s="1449"/>
      <c r="WTM70" s="1771"/>
      <c r="WTN70" s="1447"/>
      <c r="WTO70" s="1448"/>
      <c r="WTP70" s="1448"/>
      <c r="WTQ70" s="1448"/>
      <c r="WTR70" s="1449"/>
      <c r="WTS70" s="1450"/>
      <c r="WTT70" s="1448"/>
      <c r="WTU70" s="1448"/>
      <c r="WTV70" s="1448"/>
      <c r="WTW70" s="1451"/>
      <c r="WTX70" s="1447"/>
      <c r="WTY70" s="1448"/>
      <c r="WTZ70" s="1448"/>
      <c r="WUA70" s="1448"/>
      <c r="WUB70" s="1449"/>
      <c r="WUC70" s="1771"/>
      <c r="WUD70" s="1447"/>
      <c r="WUE70" s="1448"/>
      <c r="WUF70" s="1448"/>
      <c r="WUG70" s="1448"/>
      <c r="WUH70" s="1449"/>
      <c r="WUI70" s="1450"/>
      <c r="WUJ70" s="1448"/>
      <c r="WUK70" s="1448"/>
      <c r="WUL70" s="1448"/>
      <c r="WUM70" s="1451"/>
      <c r="WUN70" s="1447"/>
      <c r="WUO70" s="1448"/>
      <c r="WUP70" s="1448"/>
      <c r="WUQ70" s="1448"/>
      <c r="WUR70" s="1449"/>
      <c r="WUS70" s="1771"/>
      <c r="WUT70" s="1447"/>
      <c r="WUU70" s="1448"/>
      <c r="WUV70" s="1448"/>
      <c r="WUW70" s="1448"/>
      <c r="WUX70" s="1449"/>
      <c r="WUY70" s="1450"/>
      <c r="WUZ70" s="1448"/>
      <c r="WVA70" s="1448"/>
      <c r="WVB70" s="1448"/>
      <c r="WVC70" s="1451"/>
      <c r="WVD70" s="1447"/>
      <c r="WVE70" s="1448"/>
      <c r="WVF70" s="1448"/>
      <c r="WVG70" s="1448"/>
      <c r="WVH70" s="1449"/>
      <c r="WVI70" s="1771"/>
      <c r="WVJ70" s="1447"/>
      <c r="WVK70" s="1448"/>
      <c r="WVL70" s="1448"/>
      <c r="WVM70" s="1448"/>
      <c r="WVN70" s="1449"/>
      <c r="WVO70" s="1450"/>
      <c r="WVP70" s="1448"/>
      <c r="WVQ70" s="1448"/>
      <c r="WVR70" s="1448"/>
      <c r="WVS70" s="1451"/>
      <c r="WVT70" s="1447"/>
      <c r="WVU70" s="1448"/>
      <c r="WVV70" s="1448"/>
      <c r="WVW70" s="1448"/>
      <c r="WVX70" s="1449"/>
      <c r="WVY70" s="1771"/>
      <c r="WVZ70" s="1447"/>
      <c r="WWA70" s="1448"/>
      <c r="WWB70" s="1448"/>
      <c r="WWC70" s="1448"/>
      <c r="WWD70" s="1449"/>
      <c r="WWE70" s="1450"/>
      <c r="WWF70" s="1448"/>
      <c r="WWG70" s="1448"/>
      <c r="WWH70" s="1448"/>
      <c r="WWI70" s="1451"/>
      <c r="WWJ70" s="1447"/>
      <c r="WWK70" s="1448"/>
      <c r="WWL70" s="1448"/>
      <c r="WWM70" s="1448"/>
      <c r="WWN70" s="1449"/>
      <c r="WWO70" s="1771"/>
      <c r="WWP70" s="1447"/>
      <c r="WWQ70" s="1448"/>
      <c r="WWR70" s="1448"/>
      <c r="WWS70" s="1448"/>
      <c r="WWT70" s="1449"/>
      <c r="WWU70" s="1450"/>
      <c r="WWV70" s="1448"/>
      <c r="WWW70" s="1448"/>
      <c r="WWX70" s="1448"/>
      <c r="WWY70" s="1451"/>
      <c r="WWZ70" s="1447"/>
      <c r="WXA70" s="1448"/>
      <c r="WXB70" s="1448"/>
      <c r="WXC70" s="1448"/>
      <c r="WXD70" s="1449"/>
      <c r="WXE70" s="1771"/>
      <c r="WXF70" s="1447"/>
      <c r="WXG70" s="1448"/>
      <c r="WXH70" s="1448"/>
      <c r="WXI70" s="1448"/>
      <c r="WXJ70" s="1449"/>
      <c r="WXK70" s="1450"/>
      <c r="WXL70" s="1448"/>
      <c r="WXM70" s="1448"/>
      <c r="WXN70" s="1448"/>
      <c r="WXO70" s="1451"/>
      <c r="WXP70" s="1447"/>
      <c r="WXQ70" s="1448"/>
      <c r="WXR70" s="1448"/>
      <c r="WXS70" s="1448"/>
      <c r="WXT70" s="1449"/>
      <c r="WXU70" s="1771"/>
      <c r="WXV70" s="1447"/>
      <c r="WXW70" s="1448"/>
      <c r="WXX70" s="1448"/>
      <c r="WXY70" s="1448"/>
      <c r="WXZ70" s="1449"/>
      <c r="WYA70" s="1450"/>
      <c r="WYB70" s="1448"/>
      <c r="WYC70" s="1448"/>
      <c r="WYD70" s="1448"/>
      <c r="WYE70" s="1451"/>
      <c r="WYF70" s="1447"/>
      <c r="WYG70" s="1448"/>
      <c r="WYH70" s="1448"/>
      <c r="WYI70" s="1448"/>
      <c r="WYJ70" s="1449"/>
      <c r="WYK70" s="1771"/>
      <c r="WYL70" s="1447"/>
      <c r="WYM70" s="1448"/>
      <c r="WYN70" s="1448"/>
      <c r="WYO70" s="1448"/>
      <c r="WYP70" s="1449"/>
      <c r="WYQ70" s="1450"/>
      <c r="WYR70" s="1448"/>
      <c r="WYS70" s="1448"/>
      <c r="WYT70" s="1448"/>
      <c r="WYU70" s="1451"/>
      <c r="WYV70" s="1447"/>
      <c r="WYW70" s="1448"/>
      <c r="WYX70" s="1448"/>
      <c r="WYY70" s="1448"/>
      <c r="WYZ70" s="1449"/>
      <c r="WZA70" s="1771"/>
      <c r="WZB70" s="1447"/>
      <c r="WZC70" s="1448"/>
      <c r="WZD70" s="1448"/>
      <c r="WZE70" s="1448"/>
      <c r="WZF70" s="1449"/>
      <c r="WZG70" s="1450"/>
      <c r="WZH70" s="1448"/>
      <c r="WZI70" s="1448"/>
      <c r="WZJ70" s="1448"/>
      <c r="WZK70" s="1451"/>
      <c r="WZL70" s="1447"/>
      <c r="WZM70" s="1448"/>
      <c r="WZN70" s="1448"/>
      <c r="WZO70" s="1448"/>
      <c r="WZP70" s="1449"/>
      <c r="WZQ70" s="1771"/>
      <c r="WZR70" s="1447"/>
      <c r="WZS70" s="1448"/>
      <c r="WZT70" s="1448"/>
      <c r="WZU70" s="1448"/>
      <c r="WZV70" s="1449"/>
      <c r="WZW70" s="1450"/>
      <c r="WZX70" s="1448"/>
      <c r="WZY70" s="1448"/>
      <c r="WZZ70" s="1448"/>
      <c r="XAA70" s="1451"/>
      <c r="XAB70" s="1447"/>
      <c r="XAC70" s="1448"/>
      <c r="XAD70" s="1448"/>
      <c r="XAE70" s="1448"/>
      <c r="XAF70" s="1449"/>
      <c r="XAG70" s="1771"/>
      <c r="XAH70" s="1447"/>
      <c r="XAI70" s="1448"/>
      <c r="XAJ70" s="1448"/>
      <c r="XAK70" s="1448"/>
      <c r="XAL70" s="1449"/>
      <c r="XAM70" s="1450"/>
      <c r="XAN70" s="1448"/>
      <c r="XAO70" s="1448"/>
      <c r="XAP70" s="1448"/>
      <c r="XAQ70" s="1451"/>
      <c r="XAR70" s="1447"/>
      <c r="XAS70" s="1448"/>
      <c r="XAT70" s="1448"/>
      <c r="XAU70" s="1448"/>
      <c r="XAV70" s="1449"/>
      <c r="XAW70" s="1771"/>
      <c r="XAX70" s="1447"/>
      <c r="XAY70" s="1448"/>
      <c r="XAZ70" s="1448"/>
      <c r="XBA70" s="1448"/>
      <c r="XBB70" s="1449"/>
      <c r="XBC70" s="1450"/>
      <c r="XBD70" s="1448"/>
      <c r="XBE70" s="1448"/>
      <c r="XBF70" s="1448"/>
      <c r="XBG70" s="1451"/>
      <c r="XBH70" s="1447"/>
      <c r="XBI70" s="1448"/>
      <c r="XBJ70" s="1448"/>
      <c r="XBK70" s="1448"/>
      <c r="XBL70" s="1449"/>
      <c r="XBM70" s="1771"/>
      <c r="XBN70" s="1447"/>
      <c r="XBO70" s="1448"/>
      <c r="XBP70" s="1448"/>
      <c r="XBQ70" s="1448"/>
      <c r="XBR70" s="1449"/>
      <c r="XBS70" s="1450"/>
      <c r="XBT70" s="1448"/>
      <c r="XBU70" s="1448"/>
      <c r="XBV70" s="1448"/>
      <c r="XBW70" s="1451"/>
      <c r="XBX70" s="1447"/>
      <c r="XBY70" s="1448"/>
      <c r="XBZ70" s="1448"/>
      <c r="XCA70" s="1448"/>
      <c r="XCB70" s="1449"/>
      <c r="XCC70" s="1771"/>
      <c r="XCD70" s="1447"/>
      <c r="XCE70" s="1448"/>
      <c r="XCF70" s="1448"/>
      <c r="XCG70" s="1448"/>
      <c r="XCH70" s="1449"/>
      <c r="XCI70" s="1450"/>
      <c r="XCJ70" s="1448"/>
      <c r="XCK70" s="1448"/>
      <c r="XCL70" s="1448"/>
      <c r="XCM70" s="1451"/>
      <c r="XCN70" s="1447"/>
      <c r="XCO70" s="1448"/>
      <c r="XCP70" s="1448"/>
      <c r="XCQ70" s="1448"/>
      <c r="XCR70" s="1449"/>
      <c r="XCS70" s="1771"/>
      <c r="XCT70" s="1447"/>
      <c r="XCU70" s="1448"/>
      <c r="XCV70" s="1448"/>
      <c r="XCW70" s="1448"/>
      <c r="XCX70" s="1449"/>
      <c r="XCY70" s="1450"/>
      <c r="XCZ70" s="1448"/>
      <c r="XDA70" s="1448"/>
      <c r="XDB70" s="1448"/>
      <c r="XDC70" s="1451"/>
      <c r="XDD70" s="1447"/>
      <c r="XDE70" s="1448"/>
      <c r="XDF70" s="1448"/>
      <c r="XDG70" s="1448"/>
      <c r="XDH70" s="1449"/>
      <c r="XDI70" s="1771"/>
      <c r="XDJ70" s="1447"/>
      <c r="XDK70" s="1448"/>
      <c r="XDL70" s="1448"/>
      <c r="XDM70" s="1448"/>
      <c r="XDN70" s="1449"/>
      <c r="XDO70" s="1450"/>
      <c r="XDP70" s="1448"/>
      <c r="XDQ70" s="1448"/>
      <c r="XDR70" s="1448"/>
      <c r="XDS70" s="1451"/>
      <c r="XDT70" s="1447"/>
      <c r="XDU70" s="1448"/>
      <c r="XDV70" s="1448"/>
      <c r="XDW70" s="1448"/>
      <c r="XDX70" s="1449"/>
      <c r="XDY70" s="1771"/>
      <c r="XDZ70" s="1447"/>
      <c r="XEA70" s="1448"/>
      <c r="XEB70" s="1448"/>
      <c r="XEC70" s="1448"/>
      <c r="XED70" s="1449"/>
      <c r="XEE70" s="1450"/>
      <c r="XEF70" s="1448"/>
      <c r="XEG70" s="1448"/>
      <c r="XEH70" s="1448"/>
      <c r="XEI70" s="1451"/>
      <c r="XEJ70" s="1447"/>
      <c r="XEK70" s="1448"/>
      <c r="XEL70" s="1448"/>
      <c r="XEM70" s="1448"/>
      <c r="XEN70" s="1449"/>
      <c r="XEO70" s="1771"/>
      <c r="XEP70" s="1447"/>
      <c r="XEQ70" s="1448"/>
      <c r="XER70" s="1448"/>
      <c r="XES70" s="1448"/>
      <c r="XET70" s="1449"/>
      <c r="XEU70" s="1450"/>
      <c r="XEV70" s="1448"/>
      <c r="XEW70" s="1448"/>
      <c r="XEX70" s="1448"/>
      <c r="XEY70" s="1451"/>
      <c r="XEZ70" s="1447"/>
      <c r="XFA70" s="1448"/>
      <c r="XFB70" s="1448"/>
      <c r="XFC70" s="1448"/>
      <c r="XFD70" s="1449"/>
    </row>
    <row r="71" spans="1:16384" s="759" customFormat="1" ht="12.5" thickTop="1">
      <c r="A71" s="2844" t="s">
        <v>355</v>
      </c>
      <c r="B71" s="2845">
        <v>43</v>
      </c>
      <c r="C71" s="2106">
        <v>26</v>
      </c>
      <c r="D71" s="2106">
        <v>1</v>
      </c>
      <c r="E71" s="2106">
        <v>0</v>
      </c>
      <c r="F71" s="2107">
        <f t="shared" ref="F71:F76" si="0">SUM(B71:E71)</f>
        <v>70</v>
      </c>
      <c r="G71" s="2108">
        <v>373</v>
      </c>
      <c r="H71" s="2106">
        <v>401</v>
      </c>
      <c r="I71" s="2106">
        <v>3</v>
      </c>
      <c r="J71" s="2106">
        <v>0</v>
      </c>
      <c r="K71" s="2109">
        <f t="shared" ref="K71:K76" si="1">SUM(G71:J71)</f>
        <v>777</v>
      </c>
      <c r="L71" s="2845">
        <v>6577</v>
      </c>
      <c r="M71" s="2106">
        <v>4636</v>
      </c>
      <c r="N71" s="2106">
        <v>55</v>
      </c>
      <c r="O71" s="2106">
        <v>0</v>
      </c>
      <c r="P71" s="2107">
        <f t="shared" ref="P71:P76" si="2">SUM(L71:O71)</f>
        <v>11268</v>
      </c>
    </row>
    <row r="72" spans="1:16384" s="609" customFormat="1">
      <c r="A72" s="2831" t="s">
        <v>356</v>
      </c>
      <c r="B72" s="2846">
        <v>19</v>
      </c>
      <c r="C72" s="2110">
        <v>5</v>
      </c>
      <c r="D72" s="2110">
        <v>0</v>
      </c>
      <c r="E72" s="2110">
        <v>0</v>
      </c>
      <c r="F72" s="2111">
        <f t="shared" si="0"/>
        <v>24</v>
      </c>
      <c r="G72" s="2112">
        <v>92</v>
      </c>
      <c r="H72" s="2110">
        <v>71</v>
      </c>
      <c r="I72" s="2110">
        <v>0</v>
      </c>
      <c r="J72" s="2110">
        <v>0</v>
      </c>
      <c r="K72" s="2113">
        <f t="shared" si="1"/>
        <v>163</v>
      </c>
      <c r="L72" s="2846">
        <v>1456</v>
      </c>
      <c r="M72" s="2110">
        <v>623</v>
      </c>
      <c r="N72" s="2110">
        <v>0</v>
      </c>
      <c r="O72" s="2110">
        <v>0</v>
      </c>
      <c r="P72" s="2107">
        <f t="shared" si="2"/>
        <v>2079</v>
      </c>
    </row>
    <row r="73" spans="1:16384">
      <c r="A73" s="2831" t="s">
        <v>357</v>
      </c>
      <c r="B73" s="2846">
        <v>96</v>
      </c>
      <c r="C73" s="2110">
        <v>7</v>
      </c>
      <c r="D73" s="2110">
        <v>0</v>
      </c>
      <c r="E73" s="2110">
        <v>1</v>
      </c>
      <c r="F73" s="2111">
        <f t="shared" si="0"/>
        <v>104</v>
      </c>
      <c r="G73" s="2112">
        <v>627</v>
      </c>
      <c r="H73" s="2110">
        <v>107</v>
      </c>
      <c r="I73" s="2110">
        <v>0</v>
      </c>
      <c r="J73" s="2110">
        <v>24</v>
      </c>
      <c r="K73" s="2113">
        <f t="shared" si="1"/>
        <v>758</v>
      </c>
      <c r="L73" s="2846">
        <v>21837</v>
      </c>
      <c r="M73" s="2110">
        <v>3336</v>
      </c>
      <c r="N73" s="2110">
        <v>0</v>
      </c>
      <c r="O73" s="2110">
        <v>311</v>
      </c>
      <c r="P73" s="2107">
        <f t="shared" si="2"/>
        <v>25484</v>
      </c>
    </row>
    <row r="74" spans="1:16384">
      <c r="A74" s="2831" t="s">
        <v>358</v>
      </c>
      <c r="B74" s="2846">
        <v>0</v>
      </c>
      <c r="C74" s="2110">
        <v>0</v>
      </c>
      <c r="D74" s="2110">
        <v>0</v>
      </c>
      <c r="E74" s="2110">
        <v>2</v>
      </c>
      <c r="F74" s="2111">
        <f t="shared" si="0"/>
        <v>2</v>
      </c>
      <c r="G74" s="2112">
        <v>0</v>
      </c>
      <c r="H74" s="2110">
        <v>0</v>
      </c>
      <c r="I74" s="2110">
        <v>0</v>
      </c>
      <c r="J74" s="2110">
        <v>135</v>
      </c>
      <c r="K74" s="2113">
        <f t="shared" si="1"/>
        <v>135</v>
      </c>
      <c r="L74" s="2846">
        <v>0</v>
      </c>
      <c r="M74" s="2110">
        <v>0</v>
      </c>
      <c r="N74" s="2110">
        <v>0</v>
      </c>
      <c r="O74" s="2110">
        <v>2307</v>
      </c>
      <c r="P74" s="2107">
        <f t="shared" si="2"/>
        <v>2307</v>
      </c>
    </row>
    <row r="75" spans="1:16384" ht="15" thickBot="1">
      <c r="A75" s="2831" t="s">
        <v>359</v>
      </c>
      <c r="B75" s="2846">
        <v>142</v>
      </c>
      <c r="C75" s="2110">
        <v>28</v>
      </c>
      <c r="D75" s="2110">
        <v>2</v>
      </c>
      <c r="E75" s="2110">
        <v>1</v>
      </c>
      <c r="F75" s="2111">
        <f t="shared" si="0"/>
        <v>173</v>
      </c>
      <c r="G75" s="2112">
        <v>723</v>
      </c>
      <c r="H75" s="2110">
        <v>300</v>
      </c>
      <c r="I75" s="2110">
        <v>26</v>
      </c>
      <c r="J75" s="1455">
        <v>18</v>
      </c>
      <c r="K75" s="2113">
        <f t="shared" si="1"/>
        <v>1067</v>
      </c>
      <c r="L75" s="2846">
        <v>18446</v>
      </c>
      <c r="M75" s="2110">
        <v>5958</v>
      </c>
      <c r="N75" s="2110">
        <v>394</v>
      </c>
      <c r="O75" s="1456">
        <v>303</v>
      </c>
      <c r="P75" s="2107">
        <f t="shared" si="2"/>
        <v>25101</v>
      </c>
    </row>
    <row r="76" spans="1:16384" ht="15.5" thickTop="1" thickBot="1">
      <c r="A76" s="1771" t="s">
        <v>360</v>
      </c>
      <c r="B76" s="1447">
        <f>SUM(B71:B75)</f>
        <v>300</v>
      </c>
      <c r="C76" s="1448">
        <f>SUM(C71:C75)</f>
        <v>66</v>
      </c>
      <c r="D76" s="1448">
        <f>SUM(D71:D75)</f>
        <v>3</v>
      </c>
      <c r="E76" s="1448">
        <f>SUM(E71:E75)</f>
        <v>4</v>
      </c>
      <c r="F76" s="1449">
        <f t="shared" si="0"/>
        <v>373</v>
      </c>
      <c r="G76" s="1450">
        <f>SUM(G71:G75)</f>
        <v>1815</v>
      </c>
      <c r="H76" s="1448">
        <f>SUM(H71:H75)</f>
        <v>879</v>
      </c>
      <c r="I76" s="1448">
        <f>SUM(I71:I75)</f>
        <v>29</v>
      </c>
      <c r="J76" s="1448">
        <f>SUM(J71:J75)</f>
        <v>177</v>
      </c>
      <c r="K76" s="1451">
        <f t="shared" si="1"/>
        <v>2900</v>
      </c>
      <c r="L76" s="1447">
        <f>SUM(L71:L75)</f>
        <v>48316</v>
      </c>
      <c r="M76" s="1448">
        <f>SUM(M71:M75)</f>
        <v>14553</v>
      </c>
      <c r="N76" s="1448">
        <f>SUM(N71:N75)</f>
        <v>449</v>
      </c>
      <c r="O76" s="1448">
        <f>SUM(O71:O75)</f>
        <v>2921</v>
      </c>
      <c r="P76" s="1449">
        <f t="shared" si="2"/>
        <v>66239</v>
      </c>
    </row>
    <row r="77" spans="1:16384" ht="15" thickTop="1">
      <c r="A77" s="789"/>
      <c r="B77" s="1452"/>
      <c r="C77" s="1453"/>
      <c r="D77" s="1453"/>
      <c r="E77" s="1453"/>
      <c r="F77" s="1452"/>
      <c r="G77" s="1452"/>
      <c r="H77" s="1452"/>
      <c r="I77" s="1452"/>
      <c r="J77" s="1452"/>
      <c r="K77" s="1452"/>
      <c r="L77" s="1452"/>
      <c r="M77" s="1453"/>
      <c r="N77" s="1453"/>
      <c r="O77" s="1453"/>
      <c r="P77" s="2849"/>
    </row>
    <row r="78" spans="1:16384" ht="15" thickBot="1">
      <c r="A78" s="779">
        <v>2010</v>
      </c>
      <c r="B78" s="1443"/>
      <c r="C78" s="1444"/>
      <c r="D78" s="1445"/>
      <c r="E78" s="1444"/>
      <c r="F78" s="1444"/>
      <c r="G78" s="1444"/>
      <c r="H78" s="1441"/>
      <c r="I78" s="1444"/>
      <c r="J78" s="1442"/>
      <c r="K78" s="1442"/>
      <c r="L78" s="1442"/>
      <c r="M78" s="1442"/>
      <c r="N78" s="1442"/>
      <c r="O78" s="1442"/>
      <c r="P78" s="2848"/>
    </row>
    <row r="79" spans="1:16384" ht="15" thickTop="1">
      <c r="A79" s="1770" t="s">
        <v>342</v>
      </c>
      <c r="B79" s="5198" t="s">
        <v>343</v>
      </c>
      <c r="C79" s="5199"/>
      <c r="D79" s="5199"/>
      <c r="E79" s="5199"/>
      <c r="F79" s="5200"/>
      <c r="G79" s="5201" t="s">
        <v>344</v>
      </c>
      <c r="H79" s="5202"/>
      <c r="I79" s="5202"/>
      <c r="J79" s="5202"/>
      <c r="K79" s="5203"/>
      <c r="L79" s="5204" t="s">
        <v>345</v>
      </c>
      <c r="M79" s="5205"/>
      <c r="N79" s="5205"/>
      <c r="O79" s="5205"/>
      <c r="P79" s="5206"/>
    </row>
    <row r="80" spans="1:16384" ht="15" thickBot="1">
      <c r="A80" s="2843" t="s">
        <v>346</v>
      </c>
      <c r="B80" s="2099" t="s">
        <v>347</v>
      </c>
      <c r="C80" s="1457" t="s">
        <v>348</v>
      </c>
      <c r="D80" s="2100" t="s">
        <v>349</v>
      </c>
      <c r="E80" s="2101" t="s">
        <v>350</v>
      </c>
      <c r="F80" s="2102" t="s">
        <v>106</v>
      </c>
      <c r="G80" s="2103" t="s">
        <v>351</v>
      </c>
      <c r="H80" s="1446" t="s">
        <v>352</v>
      </c>
      <c r="I80" s="2100" t="s">
        <v>353</v>
      </c>
      <c r="J80" s="2101" t="s">
        <v>354</v>
      </c>
      <c r="K80" s="2104" t="s">
        <v>106</v>
      </c>
      <c r="L80" s="2099" t="s">
        <v>351</v>
      </c>
      <c r="M80" s="2105" t="s">
        <v>352</v>
      </c>
      <c r="N80" s="2100" t="s">
        <v>353</v>
      </c>
      <c r="O80" s="2101" t="s">
        <v>354</v>
      </c>
      <c r="P80" s="2102" t="s">
        <v>106</v>
      </c>
    </row>
    <row r="81" spans="1:16" ht="15" thickTop="1">
      <c r="A81" s="2844" t="s">
        <v>355</v>
      </c>
      <c r="B81" s="2845">
        <v>43</v>
      </c>
      <c r="C81" s="2106">
        <v>26</v>
      </c>
      <c r="D81" s="2106">
        <v>1</v>
      </c>
      <c r="E81" s="2106">
        <v>0</v>
      </c>
      <c r="F81" s="2107">
        <v>70</v>
      </c>
      <c r="G81" s="2108">
        <v>382</v>
      </c>
      <c r="H81" s="2106">
        <v>426</v>
      </c>
      <c r="I81" s="2106">
        <v>3</v>
      </c>
      <c r="J81" s="2106">
        <v>0</v>
      </c>
      <c r="K81" s="2109">
        <v>810</v>
      </c>
      <c r="L81" s="2845">
        <v>6551</v>
      </c>
      <c r="M81" s="2106">
        <v>4492</v>
      </c>
      <c r="N81" s="2106">
        <v>42</v>
      </c>
      <c r="O81" s="2106">
        <v>0</v>
      </c>
      <c r="P81" s="2107">
        <f>SUM(L81:O81)</f>
        <v>11085</v>
      </c>
    </row>
    <row r="82" spans="1:16">
      <c r="A82" s="2831" t="s">
        <v>356</v>
      </c>
      <c r="B82" s="2846">
        <v>18</v>
      </c>
      <c r="C82" s="2110">
        <v>5</v>
      </c>
      <c r="D82" s="2110">
        <v>0</v>
      </c>
      <c r="E82" s="2110">
        <v>0</v>
      </c>
      <c r="F82" s="2111">
        <v>23</v>
      </c>
      <c r="G82" s="2112">
        <v>78</v>
      </c>
      <c r="H82" s="2110">
        <v>76</v>
      </c>
      <c r="I82" s="2110">
        <v>0</v>
      </c>
      <c r="J82" s="2110">
        <v>0</v>
      </c>
      <c r="K82" s="2113">
        <v>154</v>
      </c>
      <c r="L82" s="2846">
        <v>1386</v>
      </c>
      <c r="M82" s="2110">
        <v>754</v>
      </c>
      <c r="N82" s="2110">
        <v>0</v>
      </c>
      <c r="O82" s="2110">
        <v>0</v>
      </c>
      <c r="P82" s="2107">
        <f>SUM(L82:O82)</f>
        <v>2140</v>
      </c>
    </row>
    <row r="83" spans="1:16">
      <c r="A83" s="2831" t="s">
        <v>357</v>
      </c>
      <c r="B83" s="2846">
        <v>96</v>
      </c>
      <c r="C83" s="2110">
        <v>7</v>
      </c>
      <c r="D83" s="2110">
        <v>0</v>
      </c>
      <c r="E83" s="2110">
        <v>1</v>
      </c>
      <c r="F83" s="2111">
        <v>104</v>
      </c>
      <c r="G83" s="2112">
        <v>593</v>
      </c>
      <c r="H83" s="2110">
        <v>97</v>
      </c>
      <c r="I83" s="2110">
        <v>0</v>
      </c>
      <c r="J83" s="2110">
        <v>28</v>
      </c>
      <c r="K83" s="2113">
        <v>718</v>
      </c>
      <c r="L83" s="2846">
        <v>18784</v>
      </c>
      <c r="M83" s="2110">
        <v>2340</v>
      </c>
      <c r="N83" s="2110">
        <v>0</v>
      </c>
      <c r="O83" s="2110">
        <v>343</v>
      </c>
      <c r="P83" s="2107">
        <f>SUM(L83:O83)</f>
        <v>21467</v>
      </c>
    </row>
    <row r="84" spans="1:16">
      <c r="A84" s="2831" t="s">
        <v>358</v>
      </c>
      <c r="B84" s="2846">
        <v>0</v>
      </c>
      <c r="C84" s="2110">
        <v>0</v>
      </c>
      <c r="D84" s="2110">
        <v>0</v>
      </c>
      <c r="E84" s="2110">
        <v>2</v>
      </c>
      <c r="F84" s="2111">
        <v>2</v>
      </c>
      <c r="G84" s="2112">
        <v>0</v>
      </c>
      <c r="H84" s="2110">
        <v>0</v>
      </c>
      <c r="I84" s="2110">
        <v>0</v>
      </c>
      <c r="J84" s="2110">
        <v>109</v>
      </c>
      <c r="K84" s="2113">
        <v>109</v>
      </c>
      <c r="L84" s="2846">
        <v>0</v>
      </c>
      <c r="M84" s="2110">
        <v>0</v>
      </c>
      <c r="N84" s="2110">
        <v>0</v>
      </c>
      <c r="O84" s="2110">
        <v>1998</v>
      </c>
      <c r="P84" s="2107">
        <f>SUM(L84:O84)</f>
        <v>1998</v>
      </c>
    </row>
    <row r="85" spans="1:16" ht="15" thickBot="1">
      <c r="A85" s="2831" t="s">
        <v>359</v>
      </c>
      <c r="B85" s="2846">
        <v>138</v>
      </c>
      <c r="C85" s="2110">
        <v>25</v>
      </c>
      <c r="D85" s="2110">
        <v>2</v>
      </c>
      <c r="E85" s="2110">
        <v>1</v>
      </c>
      <c r="F85" s="2111">
        <v>166</v>
      </c>
      <c r="G85" s="2112">
        <v>658</v>
      </c>
      <c r="H85" s="2110">
        <v>318</v>
      </c>
      <c r="I85" s="2110">
        <v>25</v>
      </c>
      <c r="J85" s="1455">
        <v>15</v>
      </c>
      <c r="K85" s="2113">
        <v>1016</v>
      </c>
      <c r="L85" s="2846">
        <v>15969</v>
      </c>
      <c r="M85" s="2110">
        <v>5443</v>
      </c>
      <c r="N85" s="2110">
        <v>500</v>
      </c>
      <c r="O85" s="1456">
        <v>243</v>
      </c>
      <c r="P85" s="2107">
        <f>SUM(L85:O85)</f>
        <v>22155</v>
      </c>
    </row>
    <row r="86" spans="1:16" ht="15.5" thickTop="1" thickBot="1">
      <c r="A86" s="1771" t="s">
        <v>360</v>
      </c>
      <c r="B86" s="1447">
        <v>295</v>
      </c>
      <c r="C86" s="1448">
        <v>63</v>
      </c>
      <c r="D86" s="1448">
        <v>3</v>
      </c>
      <c r="E86" s="1448">
        <v>4</v>
      </c>
      <c r="F86" s="1449">
        <v>365</v>
      </c>
      <c r="G86" s="1450">
        <v>1711</v>
      </c>
      <c r="H86" s="1448">
        <v>917</v>
      </c>
      <c r="I86" s="1448">
        <f>SUM(I81:I85)</f>
        <v>28</v>
      </c>
      <c r="J86" s="1448">
        <v>152</v>
      </c>
      <c r="K86" s="1451">
        <v>2807</v>
      </c>
      <c r="L86" s="1447">
        <v>42690</v>
      </c>
      <c r="M86" s="1448">
        <v>13029</v>
      </c>
      <c r="N86" s="1448">
        <v>542</v>
      </c>
      <c r="O86" s="1448">
        <v>2584</v>
      </c>
      <c r="P86" s="1449">
        <v>58845</v>
      </c>
    </row>
    <row r="87" spans="1:16" ht="15" thickTop="1">
      <c r="A87" s="789"/>
      <c r="B87" s="1452"/>
      <c r="C87" s="1453"/>
      <c r="D87" s="1453"/>
      <c r="E87" s="1453"/>
      <c r="F87" s="1452"/>
      <c r="G87" s="1452"/>
      <c r="H87" s="1452"/>
      <c r="I87" s="1452"/>
      <c r="J87" s="1452"/>
      <c r="K87" s="1452"/>
      <c r="L87" s="1452"/>
      <c r="M87" s="1453"/>
      <c r="N87" s="1453"/>
      <c r="O87" s="1453"/>
      <c r="P87" s="2849"/>
    </row>
    <row r="88" spans="1:16" s="786" customFormat="1" ht="13.5" thickBot="1">
      <c r="A88" s="2850" t="s">
        <v>771</v>
      </c>
      <c r="B88" s="1454"/>
      <c r="C88" s="1444"/>
      <c r="D88" s="1445"/>
      <c r="E88" s="1444"/>
      <c r="F88" s="1444"/>
      <c r="G88" s="1444"/>
      <c r="H88" s="1441"/>
      <c r="I88" s="1444"/>
      <c r="J88" s="1442"/>
      <c r="K88" s="1442"/>
      <c r="L88" s="1442"/>
      <c r="M88" s="1442"/>
      <c r="N88" s="1442"/>
      <c r="O88" s="1442"/>
      <c r="P88" s="2848"/>
    </row>
    <row r="89" spans="1:16" ht="15" thickTop="1">
      <c r="A89" s="1770" t="s">
        <v>772</v>
      </c>
      <c r="B89" s="5198" t="s">
        <v>343</v>
      </c>
      <c r="C89" s="5199"/>
      <c r="D89" s="5199"/>
      <c r="E89" s="5199"/>
      <c r="F89" s="5200"/>
      <c r="G89" s="5201" t="s">
        <v>344</v>
      </c>
      <c r="H89" s="5202"/>
      <c r="I89" s="5202"/>
      <c r="J89" s="5202"/>
      <c r="K89" s="5203"/>
      <c r="L89" s="5204" t="s">
        <v>345</v>
      </c>
      <c r="M89" s="5205"/>
      <c r="N89" s="5205"/>
      <c r="O89" s="5205"/>
      <c r="P89" s="5206"/>
    </row>
    <row r="90" spans="1:16" ht="15" thickBot="1">
      <c r="A90" s="2843"/>
      <c r="B90" s="2099" t="s">
        <v>347</v>
      </c>
      <c r="C90" s="1457" t="s">
        <v>348</v>
      </c>
      <c r="D90" s="2100" t="s">
        <v>349</v>
      </c>
      <c r="E90" s="2101" t="s">
        <v>350</v>
      </c>
      <c r="F90" s="2102" t="s">
        <v>106</v>
      </c>
      <c r="G90" s="2103" t="s">
        <v>351</v>
      </c>
      <c r="H90" s="1446" t="s">
        <v>352</v>
      </c>
      <c r="I90" s="2100" t="s">
        <v>353</v>
      </c>
      <c r="J90" s="2101" t="s">
        <v>354</v>
      </c>
      <c r="K90" s="2104" t="s">
        <v>106</v>
      </c>
      <c r="L90" s="2099" t="s">
        <v>351</v>
      </c>
      <c r="M90" s="2105" t="s">
        <v>352</v>
      </c>
      <c r="N90" s="2100" t="s">
        <v>353</v>
      </c>
      <c r="O90" s="2101" t="s">
        <v>354</v>
      </c>
      <c r="P90" s="2102" t="s">
        <v>106</v>
      </c>
    </row>
    <row r="91" spans="1:16" ht="15" thickTop="1">
      <c r="A91" s="2844" t="s">
        <v>355</v>
      </c>
      <c r="B91" s="2845">
        <v>45</v>
      </c>
      <c r="C91" s="2106">
        <v>25</v>
      </c>
      <c r="D91" s="2106">
        <v>0</v>
      </c>
      <c r="E91" s="2106">
        <v>0</v>
      </c>
      <c r="F91" s="2107">
        <v>70</v>
      </c>
      <c r="G91" s="2108">
        <v>381</v>
      </c>
      <c r="H91" s="2106">
        <v>421</v>
      </c>
      <c r="I91" s="2106">
        <v>0</v>
      </c>
      <c r="J91" s="2106">
        <v>0</v>
      </c>
      <c r="K91" s="2109">
        <v>802</v>
      </c>
      <c r="L91" s="2845">
        <v>6319</v>
      </c>
      <c r="M91" s="2106">
        <v>4480</v>
      </c>
      <c r="N91" s="2106">
        <v>0</v>
      </c>
      <c r="O91" s="2106">
        <v>0</v>
      </c>
      <c r="P91" s="2107">
        <f>SUM(L91:O91)</f>
        <v>10799</v>
      </c>
    </row>
    <row r="92" spans="1:16">
      <c r="A92" s="2831" t="s">
        <v>356</v>
      </c>
      <c r="B92" s="2846">
        <v>18</v>
      </c>
      <c r="C92" s="2110">
        <v>5</v>
      </c>
      <c r="D92" s="2110">
        <v>0</v>
      </c>
      <c r="E92" s="2110">
        <v>0</v>
      </c>
      <c r="F92" s="2111">
        <v>23</v>
      </c>
      <c r="G92" s="2112">
        <v>74</v>
      </c>
      <c r="H92" s="2110">
        <v>72</v>
      </c>
      <c r="I92" s="2110">
        <v>0</v>
      </c>
      <c r="J92" s="2110">
        <v>0</v>
      </c>
      <c r="K92" s="2113">
        <v>147</v>
      </c>
      <c r="L92" s="2846">
        <v>1506</v>
      </c>
      <c r="M92" s="2110">
        <v>760</v>
      </c>
      <c r="N92" s="2110">
        <v>0</v>
      </c>
      <c r="O92" s="2110">
        <v>0</v>
      </c>
      <c r="P92" s="2107">
        <f>SUM(L92:O92)</f>
        <v>2266</v>
      </c>
    </row>
    <row r="93" spans="1:16">
      <c r="A93" s="2831" t="s">
        <v>357</v>
      </c>
      <c r="B93" s="2846">
        <v>93</v>
      </c>
      <c r="C93" s="2110">
        <v>7</v>
      </c>
      <c r="D93" s="2110">
        <v>0</v>
      </c>
      <c r="E93" s="2110">
        <v>1</v>
      </c>
      <c r="F93" s="2111">
        <v>101</v>
      </c>
      <c r="G93" s="2112">
        <v>555</v>
      </c>
      <c r="H93" s="2110">
        <v>101</v>
      </c>
      <c r="I93" s="2110">
        <v>0</v>
      </c>
      <c r="J93" s="2110">
        <v>30</v>
      </c>
      <c r="K93" s="2113">
        <v>686</v>
      </c>
      <c r="L93" s="2846">
        <v>17548</v>
      </c>
      <c r="M93" s="2110">
        <v>2456</v>
      </c>
      <c r="N93" s="2110">
        <v>0</v>
      </c>
      <c r="O93" s="2110">
        <v>354</v>
      </c>
      <c r="P93" s="2107">
        <f>SUM(L93:O93)</f>
        <v>20358</v>
      </c>
    </row>
    <row r="94" spans="1:16">
      <c r="A94" s="2831" t="s">
        <v>358</v>
      </c>
      <c r="B94" s="2846">
        <v>0</v>
      </c>
      <c r="C94" s="2110">
        <v>0</v>
      </c>
      <c r="D94" s="2110">
        <v>0</v>
      </c>
      <c r="E94" s="2110">
        <v>2</v>
      </c>
      <c r="F94" s="2111">
        <v>2</v>
      </c>
      <c r="G94" s="2112">
        <v>0</v>
      </c>
      <c r="H94" s="2110">
        <v>0</v>
      </c>
      <c r="I94" s="2110">
        <v>0</v>
      </c>
      <c r="J94" s="2110">
        <v>137</v>
      </c>
      <c r="K94" s="2113">
        <v>137</v>
      </c>
      <c r="L94" s="2846">
        <v>0</v>
      </c>
      <c r="M94" s="2110">
        <v>0</v>
      </c>
      <c r="N94" s="2110">
        <v>0</v>
      </c>
      <c r="O94" s="2110">
        <v>1794</v>
      </c>
      <c r="P94" s="2107">
        <f>SUM(L94:O94)</f>
        <v>1794</v>
      </c>
    </row>
    <row r="95" spans="1:16" ht="15" thickBot="1">
      <c r="A95" s="2831" t="s">
        <v>359</v>
      </c>
      <c r="B95" s="2846">
        <v>133</v>
      </c>
      <c r="C95" s="2110">
        <v>25</v>
      </c>
      <c r="D95" s="2110">
        <v>2</v>
      </c>
      <c r="E95" s="2110">
        <v>1</v>
      </c>
      <c r="F95" s="2111">
        <v>161</v>
      </c>
      <c r="G95" s="2112">
        <v>617</v>
      </c>
      <c r="H95" s="2110">
        <v>313</v>
      </c>
      <c r="I95" s="2110">
        <v>23</v>
      </c>
      <c r="J95" s="1455">
        <v>16</v>
      </c>
      <c r="K95" s="2113">
        <v>969</v>
      </c>
      <c r="L95" s="2846">
        <v>13991</v>
      </c>
      <c r="M95" s="2110">
        <v>4715</v>
      </c>
      <c r="N95" s="2110">
        <v>556</v>
      </c>
      <c r="O95" s="1456">
        <v>245</v>
      </c>
      <c r="P95" s="2107">
        <f>SUM(L95:O95)</f>
        <v>19507</v>
      </c>
    </row>
    <row r="96" spans="1:16" ht="15.5" thickTop="1" thickBot="1">
      <c r="A96" s="2836" t="s">
        <v>360</v>
      </c>
      <c r="B96" s="2837">
        <v>289</v>
      </c>
      <c r="C96" s="2838">
        <v>62</v>
      </c>
      <c r="D96" s="2838">
        <v>2</v>
      </c>
      <c r="E96" s="2838">
        <v>4</v>
      </c>
      <c r="F96" s="2839">
        <v>357</v>
      </c>
      <c r="G96" s="2840">
        <v>1627</v>
      </c>
      <c r="H96" s="2838">
        <v>908</v>
      </c>
      <c r="I96" s="2838">
        <v>23</v>
      </c>
      <c r="J96" s="2838">
        <v>183</v>
      </c>
      <c r="K96" s="2841">
        <v>2741</v>
      </c>
      <c r="L96" s="2837">
        <v>39364</v>
      </c>
      <c r="M96" s="2838">
        <v>12411</v>
      </c>
      <c r="N96" s="2838">
        <v>556</v>
      </c>
      <c r="O96" s="2838">
        <v>2393</v>
      </c>
      <c r="P96" s="2839">
        <v>54724</v>
      </c>
    </row>
    <row r="97" spans="1:16" ht="15.5" thickTop="1" thickBot="1">
      <c r="A97" s="957"/>
      <c r="B97" s="953"/>
      <c r="C97" s="953"/>
      <c r="D97" s="953"/>
      <c r="E97" s="953"/>
      <c r="F97" s="953"/>
      <c r="G97" s="953"/>
      <c r="H97" s="953"/>
      <c r="I97" s="953"/>
      <c r="J97" s="953"/>
      <c r="K97" s="953"/>
      <c r="L97" s="953"/>
      <c r="M97" s="953"/>
      <c r="N97" s="953"/>
      <c r="O97" s="953"/>
      <c r="P97" s="2835"/>
    </row>
  </sheetData>
  <mergeCells count="29">
    <mergeCell ref="B13:F13"/>
    <mergeCell ref="G13:K13"/>
    <mergeCell ref="L13:P13"/>
    <mergeCell ref="B50:F50"/>
    <mergeCell ref="G50:K50"/>
    <mergeCell ref="L50:P50"/>
    <mergeCell ref="B41:F41"/>
    <mergeCell ref="G41:K41"/>
    <mergeCell ref="L41:P41"/>
    <mergeCell ref="B31:F31"/>
    <mergeCell ref="G31:K31"/>
    <mergeCell ref="L31:P31"/>
    <mergeCell ref="A1:P1"/>
    <mergeCell ref="A2:P2"/>
    <mergeCell ref="B4:F4"/>
    <mergeCell ref="G4:K4"/>
    <mergeCell ref="L4:P4"/>
    <mergeCell ref="B59:F59"/>
    <mergeCell ref="G59:K59"/>
    <mergeCell ref="L59:P59"/>
    <mergeCell ref="B69:F69"/>
    <mergeCell ref="G69:K69"/>
    <mergeCell ref="L69:P69"/>
    <mergeCell ref="B79:F79"/>
    <mergeCell ref="G79:K79"/>
    <mergeCell ref="L79:P79"/>
    <mergeCell ref="B89:F89"/>
    <mergeCell ref="G89:K89"/>
    <mergeCell ref="L89:P89"/>
  </mergeCells>
  <printOptions horizontalCentered="1"/>
  <pageMargins left="0.31496062992125984" right="0.31496062992125984" top="0.78740157480314965" bottom="0.39370078740157483" header="0.19685039370078741" footer="0.19685039370078741"/>
  <pageSetup paperSize="8" orientation="portrait" r:id="rId1"/>
  <headerFooter>
    <oddHeader>&amp;L&amp;A&amp;R&amp;6Page &amp;P of &amp;N</oddHeader>
  </headerFooter>
  <drawing r:id="rId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CFF"/>
  </sheetPr>
  <dimension ref="A1:AG39"/>
  <sheetViews>
    <sheetView showGridLines="0" view="pageBreakPreview" topLeftCell="A20" zoomScale="130" zoomScaleSheetLayoutView="130" workbookViewId="0">
      <selection activeCell="B23" sqref="B23"/>
    </sheetView>
  </sheetViews>
  <sheetFormatPr defaultColWidth="8.81640625" defaultRowHeight="14.5"/>
  <cols>
    <col min="1" max="1" width="2.1796875" customWidth="1"/>
    <col min="2" max="2" width="3.1796875" customWidth="1"/>
    <col min="3" max="19" width="6.453125" customWidth="1"/>
    <col min="20" max="21" width="3.453125" customWidth="1"/>
    <col min="22" max="22" width="4.453125" customWidth="1"/>
  </cols>
  <sheetData>
    <row r="1" spans="1:33" s="794" customFormat="1" ht="15" thickBot="1">
      <c r="A1" s="958" t="s">
        <v>1341</v>
      </c>
    </row>
    <row r="2" spans="1:33" ht="15" thickBot="1">
      <c r="A2" s="2853"/>
      <c r="B2" s="2854"/>
      <c r="C2" s="2855"/>
      <c r="D2" s="2855"/>
      <c r="E2" s="2855"/>
      <c r="F2" s="2854"/>
      <c r="G2" s="2854"/>
      <c r="H2" s="2854"/>
      <c r="I2" s="2854"/>
      <c r="J2" s="2854"/>
      <c r="K2" s="2854"/>
      <c r="L2" s="2854"/>
      <c r="M2" s="2854"/>
      <c r="N2" s="2854"/>
      <c r="O2" s="2854"/>
      <c r="P2" s="2854"/>
      <c r="Q2" s="2854"/>
      <c r="R2" s="2854"/>
      <c r="S2" s="2854"/>
      <c r="T2" s="2854"/>
      <c r="U2" s="2854"/>
      <c r="V2" s="2856"/>
    </row>
    <row r="3" spans="1:33" ht="11.5" customHeight="1">
      <c r="A3" s="1715"/>
      <c r="B3" s="2853"/>
      <c r="C3" s="2854"/>
      <c r="D3" s="2854"/>
      <c r="E3" s="2854"/>
      <c r="F3" s="2854"/>
      <c r="G3" s="2854"/>
      <c r="H3" s="2854"/>
      <c r="I3" s="2854"/>
      <c r="J3" s="2854"/>
      <c r="K3" s="2854"/>
      <c r="L3" s="2854"/>
      <c r="M3" s="2854"/>
      <c r="N3" s="2854"/>
      <c r="O3" s="2854"/>
      <c r="P3" s="2854"/>
      <c r="Q3" s="2854"/>
      <c r="R3" s="2854"/>
      <c r="S3" s="2854"/>
      <c r="T3" s="2856"/>
      <c r="V3" s="2857"/>
    </row>
    <row r="4" spans="1:33">
      <c r="A4" s="1715"/>
      <c r="B4" s="1715"/>
      <c r="D4" s="5207" t="s">
        <v>773</v>
      </c>
      <c r="E4" s="5207"/>
      <c r="F4" s="5207"/>
      <c r="G4" s="5207"/>
      <c r="H4" s="5207"/>
      <c r="I4" s="5207"/>
      <c r="J4" s="5207"/>
      <c r="K4" s="5207"/>
      <c r="L4" s="5207"/>
      <c r="M4" s="5207"/>
      <c r="N4" s="5207"/>
      <c r="O4" s="5207"/>
      <c r="P4" s="5207"/>
      <c r="Q4" s="5207"/>
      <c r="R4" s="5207"/>
      <c r="S4" s="5207"/>
      <c r="T4" s="2857"/>
      <c r="V4" s="2857"/>
    </row>
    <row r="5" spans="1:33" s="609" customFormat="1" ht="20.5" customHeight="1" thickBot="1">
      <c r="A5" s="1777"/>
      <c r="B5" s="1777"/>
      <c r="D5" s="5208" t="s">
        <v>1166</v>
      </c>
      <c r="E5" s="5208"/>
      <c r="F5" s="5208"/>
      <c r="G5" s="5208"/>
      <c r="H5" s="5208"/>
      <c r="I5" s="5208"/>
      <c r="J5" s="5208"/>
      <c r="K5" s="5208"/>
      <c r="L5" s="5208"/>
      <c r="M5" s="5208"/>
      <c r="N5" s="5208"/>
      <c r="O5" s="5208"/>
      <c r="P5" s="5208"/>
      <c r="Q5" s="5208"/>
      <c r="R5" s="5208"/>
      <c r="S5" s="5208"/>
      <c r="T5" s="2858"/>
      <c r="V5" s="2858"/>
    </row>
    <row r="6" spans="1:33" s="759" customFormat="1" ht="15.65" customHeight="1" thickBot="1">
      <c r="A6" s="1778"/>
      <c r="B6" s="1778"/>
      <c r="C6" s="2859"/>
      <c r="D6" s="2860"/>
      <c r="E6" s="5209" t="s">
        <v>343</v>
      </c>
      <c r="F6" s="5209"/>
      <c r="G6" s="5209"/>
      <c r="H6" s="5209"/>
      <c r="I6" s="5209"/>
      <c r="J6" s="5209" t="s">
        <v>344</v>
      </c>
      <c r="K6" s="5209"/>
      <c r="L6" s="5209"/>
      <c r="M6" s="5209"/>
      <c r="N6" s="5209"/>
      <c r="O6" s="5209" t="s">
        <v>345</v>
      </c>
      <c r="P6" s="5209"/>
      <c r="Q6" s="5209"/>
      <c r="R6" s="5209"/>
      <c r="S6" s="5209"/>
      <c r="T6" s="2861"/>
      <c r="V6" s="2861"/>
    </row>
    <row r="7" spans="1:33" s="790" customFormat="1" ht="35.5" customHeight="1" thickBot="1">
      <c r="A7" s="1779"/>
      <c r="B7" s="1779"/>
      <c r="C7" s="2862" t="s">
        <v>774</v>
      </c>
      <c r="D7" s="2863" t="s">
        <v>13</v>
      </c>
      <c r="E7" s="2864" t="s">
        <v>14</v>
      </c>
      <c r="F7" s="2865" t="s">
        <v>775</v>
      </c>
      <c r="G7" s="2866" t="s">
        <v>776</v>
      </c>
      <c r="H7" s="2867" t="s">
        <v>106</v>
      </c>
      <c r="I7" s="2868" t="s">
        <v>13</v>
      </c>
      <c r="J7" s="2869" t="s">
        <v>14</v>
      </c>
      <c r="K7" s="2870" t="s">
        <v>777</v>
      </c>
      <c r="L7" s="2871" t="s">
        <v>776</v>
      </c>
      <c r="M7" s="2872" t="s">
        <v>106</v>
      </c>
      <c r="N7" s="791" t="s">
        <v>13</v>
      </c>
      <c r="O7" s="2869" t="s">
        <v>14</v>
      </c>
      <c r="P7" s="2870" t="s">
        <v>775</v>
      </c>
      <c r="Q7" s="2871" t="s">
        <v>776</v>
      </c>
      <c r="R7" s="2873" t="s">
        <v>106</v>
      </c>
      <c r="S7" s="2874"/>
      <c r="T7" s="2875"/>
      <c r="U7" s="792"/>
      <c r="V7" s="2876"/>
    </row>
    <row r="8" spans="1:33" s="778" customFormat="1" ht="22.5" customHeight="1" thickBot="1">
      <c r="A8" s="1778"/>
      <c r="B8" s="1779"/>
      <c r="C8" s="2877" t="s">
        <v>1161</v>
      </c>
      <c r="D8" s="2878">
        <f>'GC Table 3 - Sch Teach Stud'!B12</f>
        <v>352</v>
      </c>
      <c r="E8" s="2879">
        <f>'GC Table 3 - Sch Teach Stud'!C12</f>
        <v>91</v>
      </c>
      <c r="F8" s="2880">
        <f>'GC Table 3 - Sch Teach Stud'!D12</f>
        <v>2</v>
      </c>
      <c r="G8" s="2881">
        <f>'GC Table 3 - Sch Teach Stud'!E12</f>
        <v>5</v>
      </c>
      <c r="H8" s="2882">
        <f>SUM(D8:G8)</f>
        <v>450</v>
      </c>
      <c r="I8" s="2878">
        <f>'GC Table 3 - Sch Teach Stud'!G12</f>
        <v>2681</v>
      </c>
      <c r="J8" s="2883">
        <f>'GC Table 3 - Sch Teach Stud'!H12</f>
        <v>1579</v>
      </c>
      <c r="K8" s="2884">
        <f>'GC Table 3 - Sch Teach Stud'!I12</f>
        <v>20</v>
      </c>
      <c r="L8" s="2885">
        <f>'GC Table 3 - Sch Teach Stud'!J12</f>
        <v>196</v>
      </c>
      <c r="M8" s="2886">
        <f>SUM(I8:L8)</f>
        <v>4476</v>
      </c>
      <c r="N8" s="2887">
        <f>'GC Table 3 - Sch Teach Stud'!L12</f>
        <v>62238</v>
      </c>
      <c r="O8" s="2888">
        <f>'GC Table 3 - Sch Teach Stud'!M12</f>
        <v>24626</v>
      </c>
      <c r="P8" s="2884">
        <f>'GC Table 3 - Sch Teach Stud'!N12</f>
        <v>296</v>
      </c>
      <c r="Q8" s="2885">
        <f>'GC Table 3 - Sch Teach Stud'!O12</f>
        <v>5171</v>
      </c>
      <c r="R8" s="2889">
        <f>SUM(N8:Q8)</f>
        <v>92331</v>
      </c>
      <c r="S8" s="1781"/>
      <c r="T8" s="2861"/>
      <c r="U8" s="759"/>
      <c r="V8" s="2861"/>
      <c r="W8" s="759"/>
      <c r="X8" s="759"/>
      <c r="Y8" s="759"/>
      <c r="Z8" s="759"/>
      <c r="AA8" s="759"/>
      <c r="AB8" s="759"/>
      <c r="AC8" s="759"/>
      <c r="AD8" s="759"/>
      <c r="AE8" s="759"/>
      <c r="AF8" s="759"/>
      <c r="AG8" s="759"/>
    </row>
    <row r="9" spans="1:33" s="778" customFormat="1" ht="22.5" customHeight="1" thickBot="1">
      <c r="A9" s="1778"/>
      <c r="B9" s="1779"/>
      <c r="C9" s="2891">
        <v>2018</v>
      </c>
      <c r="D9" s="2878"/>
      <c r="E9" s="2879"/>
      <c r="F9" s="2880"/>
      <c r="G9" s="2881"/>
      <c r="H9" s="2882"/>
      <c r="I9" s="2878"/>
      <c r="J9" s="2883"/>
      <c r="K9" s="2884"/>
      <c r="L9" s="2885"/>
      <c r="M9" s="2886"/>
      <c r="N9" s="2887"/>
      <c r="O9" s="2888"/>
      <c r="P9" s="2884"/>
      <c r="Q9" s="2885"/>
      <c r="R9" s="2889"/>
      <c r="S9" s="1781"/>
      <c r="T9" s="2861"/>
      <c r="U9" s="759"/>
      <c r="V9" s="2861"/>
      <c r="W9" s="759"/>
      <c r="X9" s="759"/>
      <c r="Y9" s="759"/>
      <c r="Z9" s="759"/>
      <c r="AA9" s="759"/>
      <c r="AB9" s="759"/>
      <c r="AC9" s="759"/>
      <c r="AD9" s="759"/>
      <c r="AE9" s="759"/>
      <c r="AF9" s="759"/>
      <c r="AG9" s="759"/>
    </row>
    <row r="10" spans="1:33" s="778" customFormat="1" ht="22.5" customHeight="1" thickBot="1">
      <c r="A10" s="1778"/>
      <c r="B10" s="1779"/>
      <c r="C10" s="2891">
        <v>2017</v>
      </c>
      <c r="D10" s="2892">
        <v>326</v>
      </c>
      <c r="E10" s="2893">
        <v>74</v>
      </c>
      <c r="F10" s="2894">
        <v>3</v>
      </c>
      <c r="G10" s="2895">
        <v>4</v>
      </c>
      <c r="H10" s="2896">
        <v>407</v>
      </c>
      <c r="I10" s="2892">
        <v>2082</v>
      </c>
      <c r="J10" s="2897">
        <v>1101</v>
      </c>
      <c r="K10" s="2898">
        <v>33</v>
      </c>
      <c r="L10" s="2899">
        <v>173</v>
      </c>
      <c r="M10" s="2900">
        <v>3389</v>
      </c>
      <c r="N10" s="2901">
        <v>49795</v>
      </c>
      <c r="O10" s="2902">
        <v>16591</v>
      </c>
      <c r="P10" s="2898">
        <v>595</v>
      </c>
      <c r="Q10" s="2899">
        <v>3931</v>
      </c>
      <c r="R10" s="2116">
        <v>70912</v>
      </c>
      <c r="S10" s="1781"/>
      <c r="T10" s="2861"/>
      <c r="U10" s="759"/>
      <c r="V10" s="2861"/>
      <c r="W10" s="759"/>
      <c r="X10" s="759"/>
      <c r="Y10" s="759"/>
      <c r="Z10" s="759"/>
      <c r="AA10" s="759"/>
      <c r="AB10" s="759"/>
      <c r="AC10" s="759"/>
      <c r="AD10" s="759"/>
      <c r="AE10" s="759"/>
      <c r="AF10" s="759"/>
      <c r="AG10" s="759"/>
    </row>
    <row r="11" spans="1:33" s="778" customFormat="1" ht="22.5" customHeight="1" thickBot="1">
      <c r="A11" s="1778"/>
      <c r="B11" s="1779"/>
      <c r="C11" s="2891">
        <v>2016</v>
      </c>
      <c r="D11" s="2892">
        <v>316</v>
      </c>
      <c r="E11" s="2893">
        <v>72</v>
      </c>
      <c r="F11" s="2894">
        <v>3</v>
      </c>
      <c r="G11" s="2895">
        <v>4</v>
      </c>
      <c r="H11" s="2896">
        <v>395</v>
      </c>
      <c r="I11" s="2892">
        <v>2077</v>
      </c>
      <c r="J11" s="2897">
        <v>1117</v>
      </c>
      <c r="K11" s="2898">
        <v>24</v>
      </c>
      <c r="L11" s="2899">
        <v>180</v>
      </c>
      <c r="M11" s="2900">
        <v>3398</v>
      </c>
      <c r="N11" s="2901">
        <v>48502</v>
      </c>
      <c r="O11" s="2902">
        <v>15188</v>
      </c>
      <c r="P11" s="2898">
        <v>563</v>
      </c>
      <c r="Q11" s="2899">
        <v>3820</v>
      </c>
      <c r="R11" s="2116">
        <v>68073</v>
      </c>
      <c r="S11" s="1781"/>
      <c r="T11" s="2861"/>
      <c r="U11" s="759"/>
      <c r="V11" s="2861"/>
      <c r="W11" s="759"/>
      <c r="X11" s="759"/>
      <c r="Y11" s="759"/>
      <c r="Z11" s="759"/>
      <c r="AA11" s="759"/>
      <c r="AB11" s="759"/>
      <c r="AC11" s="759"/>
      <c r="AD11" s="759"/>
      <c r="AE11" s="759"/>
      <c r="AF11" s="759"/>
      <c r="AG11" s="759"/>
    </row>
    <row r="12" spans="1:33" s="2118" customFormat="1" ht="22.5" customHeight="1" thickBot="1">
      <c r="A12" s="2890"/>
      <c r="B12" s="2115"/>
      <c r="C12" s="2891">
        <v>2015</v>
      </c>
      <c r="D12" s="2892">
        <v>314</v>
      </c>
      <c r="E12" s="2893">
        <v>71</v>
      </c>
      <c r="F12" s="2894">
        <v>3</v>
      </c>
      <c r="G12" s="2895">
        <v>4</v>
      </c>
      <c r="H12" s="2896">
        <v>392</v>
      </c>
      <c r="I12" s="2892">
        <v>2242</v>
      </c>
      <c r="J12" s="2897">
        <v>1036</v>
      </c>
      <c r="K12" s="2898">
        <v>24</v>
      </c>
      <c r="L12" s="2899">
        <v>183</v>
      </c>
      <c r="M12" s="2900">
        <v>3485</v>
      </c>
      <c r="N12" s="2901">
        <v>51691</v>
      </c>
      <c r="O12" s="2902">
        <v>16041</v>
      </c>
      <c r="P12" s="2898">
        <v>553</v>
      </c>
      <c r="Q12" s="2899">
        <v>3785</v>
      </c>
      <c r="R12" s="2116">
        <v>72070</v>
      </c>
      <c r="S12" s="2117"/>
      <c r="T12" s="2903"/>
      <c r="U12" s="2114"/>
      <c r="V12" s="2903"/>
      <c r="W12" s="2114"/>
      <c r="X12" s="2114"/>
      <c r="Y12" s="2114"/>
      <c r="Z12" s="2114"/>
      <c r="AA12" s="2114"/>
      <c r="AB12" s="2114"/>
      <c r="AC12" s="2114"/>
      <c r="AD12" s="2114"/>
      <c r="AE12" s="2114"/>
      <c r="AF12" s="2114"/>
      <c r="AG12" s="2114"/>
    </row>
    <row r="13" spans="1:33" s="778" customFormat="1" ht="22.5" customHeight="1" thickBot="1">
      <c r="A13" s="1778"/>
      <c r="B13" s="1779"/>
      <c r="C13" s="2891">
        <v>2014</v>
      </c>
      <c r="D13" s="2892">
        <v>308</v>
      </c>
      <c r="E13" s="2893">
        <v>69</v>
      </c>
      <c r="F13" s="2894">
        <v>4</v>
      </c>
      <c r="G13" s="2895">
        <v>4</v>
      </c>
      <c r="H13" s="2896">
        <v>385</v>
      </c>
      <c r="I13" s="2892">
        <v>1994</v>
      </c>
      <c r="J13" s="2897">
        <v>952</v>
      </c>
      <c r="K13" s="2898">
        <v>39</v>
      </c>
      <c r="L13" s="2899">
        <v>187</v>
      </c>
      <c r="M13" s="2900">
        <v>3172</v>
      </c>
      <c r="N13" s="2901">
        <v>50179</v>
      </c>
      <c r="O13" s="2902">
        <v>15094</v>
      </c>
      <c r="P13" s="2898">
        <v>564</v>
      </c>
      <c r="Q13" s="2899">
        <v>3357</v>
      </c>
      <c r="R13" s="2116">
        <v>69194</v>
      </c>
      <c r="S13" s="1781"/>
      <c r="T13" s="2861"/>
      <c r="U13" s="759"/>
      <c r="V13" s="2861"/>
      <c r="W13" s="759"/>
      <c r="X13" s="759"/>
      <c r="Y13" s="759"/>
      <c r="Z13" s="759"/>
      <c r="AA13" s="759"/>
      <c r="AB13" s="759"/>
      <c r="AC13" s="759"/>
      <c r="AD13" s="759"/>
      <c r="AE13" s="759"/>
      <c r="AF13" s="759"/>
      <c r="AG13" s="759"/>
    </row>
    <row r="14" spans="1:33" s="778" customFormat="1" ht="22.5" customHeight="1">
      <c r="A14" s="1778"/>
      <c r="B14" s="1779"/>
      <c r="C14" s="2904">
        <v>2013</v>
      </c>
      <c r="D14" s="1459">
        <v>296</v>
      </c>
      <c r="E14" s="2905">
        <v>62</v>
      </c>
      <c r="F14" s="2906">
        <v>3</v>
      </c>
      <c r="G14" s="2907">
        <v>4</v>
      </c>
      <c r="H14" s="2908">
        <f>SUM(D14:G14)</f>
        <v>365</v>
      </c>
      <c r="I14" s="1459">
        <v>1778</v>
      </c>
      <c r="J14" s="2909">
        <v>879</v>
      </c>
      <c r="K14" s="2910">
        <v>5</v>
      </c>
      <c r="L14" s="2911">
        <v>188</v>
      </c>
      <c r="M14" s="2116">
        <f>SUM(I14:L14)</f>
        <v>2850</v>
      </c>
      <c r="N14" s="1460">
        <v>45821</v>
      </c>
      <c r="O14" s="2912">
        <v>11914</v>
      </c>
      <c r="P14" s="2910">
        <v>78</v>
      </c>
      <c r="Q14" s="2911">
        <v>3522</v>
      </c>
      <c r="R14" s="2116">
        <f>SUM(N14:Q14)</f>
        <v>61335</v>
      </c>
      <c r="S14" s="1781"/>
      <c r="T14" s="2861"/>
      <c r="U14" s="759"/>
      <c r="V14" s="2861"/>
      <c r="W14" s="759"/>
      <c r="X14" s="759"/>
      <c r="Y14" s="759"/>
      <c r="Z14" s="759"/>
      <c r="AA14" s="759"/>
      <c r="AB14" s="759"/>
      <c r="AC14" s="759"/>
      <c r="AD14" s="759"/>
      <c r="AE14" s="759"/>
      <c r="AF14" s="759"/>
      <c r="AG14" s="759"/>
    </row>
    <row r="15" spans="1:33" s="778" customFormat="1" ht="22.5" customHeight="1" thickBot="1">
      <c r="A15" s="1778"/>
      <c r="B15" s="1779"/>
      <c r="C15" s="2913">
        <v>2012</v>
      </c>
      <c r="D15" s="1461">
        <v>304</v>
      </c>
      <c r="E15" s="2914">
        <v>65</v>
      </c>
      <c r="F15" s="2915">
        <v>4</v>
      </c>
      <c r="G15" s="2916">
        <v>4</v>
      </c>
      <c r="H15" s="1462">
        <f>SUM(D15:G15)</f>
        <v>377</v>
      </c>
      <c r="I15" s="1461">
        <v>1864</v>
      </c>
      <c r="J15" s="2917">
        <v>947</v>
      </c>
      <c r="K15" s="2915">
        <v>32</v>
      </c>
      <c r="L15" s="2916">
        <v>180</v>
      </c>
      <c r="M15" s="1463">
        <f>SUM(I15:L15)</f>
        <v>3023</v>
      </c>
      <c r="N15" s="1464">
        <v>51483</v>
      </c>
      <c r="O15" s="2918">
        <v>14407</v>
      </c>
      <c r="P15" s="2915">
        <v>579</v>
      </c>
      <c r="Q15" s="2916">
        <v>3391</v>
      </c>
      <c r="R15" s="1462">
        <f>SUM(N15:Q15)</f>
        <v>69860</v>
      </c>
      <c r="S15" s="1782"/>
      <c r="T15" s="2861"/>
      <c r="U15" s="759"/>
      <c r="V15" s="2861"/>
      <c r="W15" s="759"/>
      <c r="X15" s="759"/>
      <c r="Y15" s="759"/>
      <c r="Z15" s="759"/>
      <c r="AA15" s="759"/>
      <c r="AB15" s="759"/>
      <c r="AC15" s="759"/>
      <c r="AD15" s="759"/>
      <c r="AE15" s="759"/>
      <c r="AF15" s="759"/>
      <c r="AG15" s="759"/>
    </row>
    <row r="16" spans="1:33" ht="13" customHeight="1" thickBot="1">
      <c r="A16" s="1715"/>
      <c r="B16" s="1780"/>
      <c r="C16" s="793">
        <v>2011</v>
      </c>
      <c r="D16" s="1465">
        <v>300</v>
      </c>
      <c r="E16" s="1466">
        <v>66</v>
      </c>
      <c r="F16" s="1458">
        <v>3</v>
      </c>
      <c r="G16" s="1467">
        <v>4</v>
      </c>
      <c r="H16" s="1468">
        <f>SUM(D16:G16)</f>
        <v>373</v>
      </c>
      <c r="I16" s="1465">
        <v>1815</v>
      </c>
      <c r="J16" s="1469">
        <v>879</v>
      </c>
      <c r="K16" s="1458">
        <v>29</v>
      </c>
      <c r="L16" s="1467">
        <v>177</v>
      </c>
      <c r="M16" s="1468">
        <f>SUM(I16:L16)</f>
        <v>2900</v>
      </c>
      <c r="N16" s="1470">
        <v>48316</v>
      </c>
      <c r="O16" s="1471">
        <v>14553</v>
      </c>
      <c r="P16" s="1458">
        <v>449</v>
      </c>
      <c r="Q16" s="1467">
        <v>2921</v>
      </c>
      <c r="R16" s="1468">
        <f>SUM(N16:Q16)</f>
        <v>66239</v>
      </c>
      <c r="S16" s="1729"/>
      <c r="T16" s="2919"/>
      <c r="V16" s="2857"/>
    </row>
    <row r="17" spans="1:22" ht="86.5" customHeight="1" thickBot="1">
      <c r="A17" s="1715"/>
      <c r="C17" s="1729"/>
      <c r="D17" s="1729"/>
      <c r="E17" s="1729"/>
      <c r="F17" s="1729"/>
      <c r="G17" s="1729"/>
      <c r="H17" s="1729"/>
      <c r="I17" s="1729"/>
      <c r="J17" s="1729"/>
      <c r="K17" s="1729"/>
      <c r="L17" s="1729"/>
      <c r="M17" s="1729"/>
      <c r="N17" s="1729"/>
      <c r="O17" s="1729"/>
      <c r="P17" s="1729"/>
      <c r="Q17" s="1729"/>
      <c r="R17" s="1729"/>
      <c r="V17" s="2857"/>
    </row>
    <row r="18" spans="1:22" ht="9.65" customHeight="1" thickBot="1">
      <c r="A18" s="1715"/>
      <c r="B18" s="2853"/>
      <c r="V18" s="2857"/>
    </row>
    <row r="19" spans="1:22">
      <c r="A19" s="1715"/>
      <c r="B19" s="1715"/>
      <c r="C19" s="2854"/>
      <c r="D19" s="2854"/>
      <c r="E19" s="2854"/>
      <c r="F19" s="2854"/>
      <c r="G19" s="2854"/>
      <c r="H19" s="2854"/>
      <c r="I19" s="2854"/>
      <c r="J19" s="2856"/>
      <c r="V19" s="2857"/>
    </row>
    <row r="20" spans="1:22" s="609" customFormat="1" ht="20.5" customHeight="1" thickBot="1">
      <c r="A20" s="1777"/>
      <c r="B20" s="1777"/>
      <c r="C20"/>
      <c r="D20" s="795" t="s">
        <v>1167</v>
      </c>
      <c r="E20" s="795"/>
      <c r="F20" s="795"/>
      <c r="G20" s="795"/>
      <c r="H20" s="795"/>
      <c r="I20" s="795"/>
      <c r="J20" s="2920"/>
      <c r="K20"/>
      <c r="L20"/>
      <c r="M20"/>
      <c r="N20"/>
      <c r="O20"/>
      <c r="P20"/>
      <c r="Q20"/>
      <c r="R20"/>
      <c r="V20" s="2858"/>
    </row>
    <row r="21" spans="1:22" ht="21" customHeight="1">
      <c r="A21" s="1715"/>
      <c r="B21" s="1715"/>
      <c r="C21" s="2921" t="s">
        <v>764</v>
      </c>
      <c r="D21" s="2922" t="s">
        <v>859</v>
      </c>
      <c r="E21" s="2923" t="s">
        <v>426</v>
      </c>
      <c r="F21" s="2924" t="s">
        <v>362</v>
      </c>
      <c r="G21" s="2925" t="s">
        <v>860</v>
      </c>
      <c r="H21" s="2926" t="s">
        <v>861</v>
      </c>
      <c r="I21" s="1995"/>
      <c r="J21" s="2927"/>
      <c r="V21" s="2857"/>
    </row>
    <row r="22" spans="1:22" ht="21" customHeight="1">
      <c r="A22" s="1715"/>
      <c r="B22" s="1715"/>
      <c r="C22" s="2928" t="s">
        <v>1161</v>
      </c>
      <c r="D22" s="2929">
        <f>'GC Table 3 - Sch Teach Stud'!F12</f>
        <v>450</v>
      </c>
      <c r="E22" s="2930">
        <f>'GC Table 3 - Sch Teach Stud'!P12</f>
        <v>92331</v>
      </c>
      <c r="F22" s="2931">
        <f>'GC Table 3 - Sch Teach Stud'!K12</f>
        <v>4476</v>
      </c>
      <c r="G22" s="2932">
        <v>22</v>
      </c>
      <c r="H22" s="2933">
        <f>'TRENDS JAE'!Q26</f>
        <v>2670</v>
      </c>
      <c r="I22" s="796"/>
      <c r="J22" s="2927"/>
      <c r="V22" s="2857"/>
    </row>
    <row r="23" spans="1:22" ht="21" customHeight="1">
      <c r="A23" s="1715"/>
      <c r="B23" s="1715"/>
      <c r="C23" s="2119">
        <v>2018</v>
      </c>
      <c r="D23" s="2929">
        <v>406</v>
      </c>
      <c r="E23" s="2930">
        <v>74264</v>
      </c>
      <c r="F23" s="2931">
        <v>3577</v>
      </c>
      <c r="G23" s="2932">
        <v>22</v>
      </c>
      <c r="H23" s="2933">
        <v>2068</v>
      </c>
      <c r="I23" s="796"/>
      <c r="J23" s="2927"/>
      <c r="V23" s="2857"/>
    </row>
    <row r="24" spans="1:22" ht="21" customHeight="1">
      <c r="A24" s="1715"/>
      <c r="B24" s="1715"/>
      <c r="C24" s="2119">
        <v>2017</v>
      </c>
      <c r="D24" s="2120">
        <v>407</v>
      </c>
      <c r="E24" s="2121">
        <v>70912</v>
      </c>
      <c r="F24" s="2122">
        <v>3389</v>
      </c>
      <c r="G24" s="2123">
        <v>22</v>
      </c>
      <c r="H24" s="2124">
        <v>1788</v>
      </c>
      <c r="I24" s="796"/>
      <c r="J24" s="2927"/>
      <c r="V24" s="2857"/>
    </row>
    <row r="25" spans="1:22" ht="21" customHeight="1">
      <c r="A25" s="1715"/>
      <c r="B25" s="1715"/>
      <c r="C25" s="2119">
        <v>2016</v>
      </c>
      <c r="D25" s="2120">
        <v>395</v>
      </c>
      <c r="E25" s="2121">
        <v>68073</v>
      </c>
      <c r="F25" s="2122">
        <v>3398</v>
      </c>
      <c r="G25" s="2123">
        <v>22</v>
      </c>
      <c r="H25" s="2124">
        <v>2237</v>
      </c>
      <c r="I25" s="796"/>
      <c r="J25" s="2927"/>
      <c r="V25" s="2857"/>
    </row>
    <row r="26" spans="1:22" ht="21" customHeight="1">
      <c r="A26" s="1715"/>
      <c r="B26" s="1715"/>
      <c r="C26" s="2119">
        <v>2015</v>
      </c>
      <c r="D26" s="2120">
        <v>392</v>
      </c>
      <c r="E26" s="2121">
        <v>72070</v>
      </c>
      <c r="F26" s="2122">
        <v>3485</v>
      </c>
      <c r="G26" s="2123">
        <v>22</v>
      </c>
      <c r="H26" s="2124">
        <v>1410</v>
      </c>
      <c r="I26" s="796"/>
      <c r="J26" s="2927"/>
      <c r="V26" s="2857"/>
    </row>
    <row r="27" spans="1:22" ht="21" customHeight="1">
      <c r="A27" s="1715"/>
      <c r="B27" s="1715"/>
      <c r="C27" s="2119">
        <v>2014</v>
      </c>
      <c r="D27" s="2120">
        <v>385</v>
      </c>
      <c r="E27" s="2121">
        <v>69194</v>
      </c>
      <c r="F27" s="2122">
        <v>3172</v>
      </c>
      <c r="G27" s="2123">
        <v>22</v>
      </c>
      <c r="H27" s="2124">
        <v>1502</v>
      </c>
      <c r="I27" s="796"/>
      <c r="J27" s="2927"/>
      <c r="V27" s="2857"/>
    </row>
    <row r="28" spans="1:22" ht="21" customHeight="1">
      <c r="A28" s="1715"/>
      <c r="B28" s="1715"/>
      <c r="C28" s="2119">
        <v>2013</v>
      </c>
      <c r="D28" s="2120">
        <v>365</v>
      </c>
      <c r="E28" s="2121">
        <v>61335</v>
      </c>
      <c r="F28" s="2122">
        <v>2850</v>
      </c>
      <c r="G28" s="2123">
        <v>22</v>
      </c>
      <c r="H28" s="2124">
        <v>842</v>
      </c>
      <c r="I28" s="796"/>
      <c r="J28" s="2927"/>
      <c r="V28" s="2857"/>
    </row>
    <row r="29" spans="1:22" ht="15" thickBot="1">
      <c r="A29" s="1715"/>
      <c r="B29" s="1728"/>
      <c r="C29" s="2119">
        <v>2012</v>
      </c>
      <c r="D29" s="2914">
        <v>377</v>
      </c>
      <c r="E29" s="2915">
        <v>69860</v>
      </c>
      <c r="F29" s="2934">
        <v>3023</v>
      </c>
      <c r="G29" s="2123">
        <f>E29/F29</f>
        <v>23</v>
      </c>
      <c r="H29" s="2935">
        <v>1731</v>
      </c>
      <c r="I29" s="796"/>
      <c r="J29" s="2927"/>
      <c r="V29" s="2857"/>
    </row>
    <row r="30" spans="1:22" ht="15" thickBot="1">
      <c r="A30" s="1728"/>
      <c r="B30" s="1729"/>
      <c r="C30" s="2936">
        <v>2011</v>
      </c>
      <c r="D30" s="1466">
        <v>373</v>
      </c>
      <c r="E30" s="1458">
        <v>66239</v>
      </c>
      <c r="F30" s="2937">
        <v>2900</v>
      </c>
      <c r="G30" s="2938">
        <f>E30/F30</f>
        <v>23</v>
      </c>
      <c r="H30" s="2939">
        <v>1337</v>
      </c>
      <c r="I30" s="1729"/>
      <c r="J30" s="2919"/>
      <c r="K30" s="1729"/>
      <c r="L30" s="1729"/>
      <c r="M30" s="1729"/>
      <c r="N30" s="1729"/>
      <c r="O30" s="1729"/>
      <c r="P30" s="1729"/>
      <c r="Q30" s="1729"/>
      <c r="R30" s="1729"/>
      <c r="S30" s="1729"/>
      <c r="T30" s="1729"/>
      <c r="U30" s="1729"/>
      <c r="V30" s="2919"/>
    </row>
    <row r="31" spans="1:22">
      <c r="C31" s="2851"/>
      <c r="D31" s="2852"/>
      <c r="E31" s="2852"/>
      <c r="F31" s="2852"/>
      <c r="G31" s="2852"/>
      <c r="H31" s="2852"/>
    </row>
    <row r="39" spans="5:5">
      <c r="E39" s="798"/>
    </row>
  </sheetData>
  <mergeCells count="5">
    <mergeCell ref="D4:S4"/>
    <mergeCell ref="D5:S5"/>
    <mergeCell ref="E6:I6"/>
    <mergeCell ref="J6:N6"/>
    <mergeCell ref="O6:S6"/>
  </mergeCells>
  <printOptions horizontalCentered="1"/>
  <pageMargins left="0.31496062992125984" right="0.31496062992125984" top="0.78740157480314965" bottom="0.39370078740157483" header="0.19685039370078741" footer="0.19685039370078741"/>
  <pageSetup paperSize="8" orientation="landscape" r:id="rId1"/>
  <headerFooter>
    <oddHeader>&amp;L&amp;A&amp;R&amp;P of &amp;N</oddHeader>
  </headerFooter>
  <drawing r:id="rId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256"/>
  <sheetViews>
    <sheetView view="pageBreakPreview" zoomScale="140" zoomScaleSheetLayoutView="140" workbookViewId="0">
      <selection activeCell="B23" sqref="B23"/>
    </sheetView>
  </sheetViews>
  <sheetFormatPr defaultColWidth="8.54296875" defaultRowHeight="14.5"/>
  <cols>
    <col min="1" max="1" width="29.1796875" style="609" customWidth="1"/>
    <col min="2" max="2" width="8.54296875" style="609" bestFit="1" customWidth="1"/>
    <col min="3" max="3" width="9.453125" style="609" bestFit="1" customWidth="1"/>
    <col min="4" max="6" width="8.54296875" style="609" bestFit="1" customWidth="1"/>
    <col min="7" max="16384" width="8.54296875" style="609"/>
  </cols>
  <sheetData>
    <row r="1" spans="1:10">
      <c r="A1" s="5210" t="s">
        <v>1341</v>
      </c>
      <c r="B1" s="5211"/>
      <c r="C1" s="5211"/>
      <c r="D1" s="5211"/>
      <c r="E1" s="5211"/>
      <c r="F1" s="2946"/>
      <c r="G1" s="799" t="s">
        <v>780</v>
      </c>
    </row>
    <row r="2" spans="1:10" ht="31.5">
      <c r="A2" s="2947" t="s">
        <v>779</v>
      </c>
      <c r="B2" s="2940" t="s">
        <v>68</v>
      </c>
      <c r="C2" s="2940" t="s">
        <v>426</v>
      </c>
      <c r="D2" s="2940" t="s">
        <v>362</v>
      </c>
      <c r="E2" s="2941" t="s">
        <v>778</v>
      </c>
      <c r="F2" s="2948" t="s">
        <v>209</v>
      </c>
      <c r="G2" s="800"/>
      <c r="H2" s="800"/>
      <c r="I2" s="800"/>
      <c r="J2" s="800"/>
    </row>
    <row r="3" spans="1:10">
      <c r="A3" s="2949" t="s">
        <v>355</v>
      </c>
      <c r="B3" s="2942">
        <f>'GC Table 3 - Sch Teach Stud'!B8+'GC Table 3 - Sch Teach Stud'!C8</f>
        <v>73</v>
      </c>
      <c r="C3" s="2942">
        <f>'GC Table 3 - Sch Teach Stud'!L8+'GC Table 3 - Sch Teach Stud'!M8</f>
        <v>16939</v>
      </c>
      <c r="D3" s="2942">
        <f>'GC Table 3 - Sch Teach Stud'!G8+'GC Table 3 - Sch Teach Stud'!H8</f>
        <v>1343</v>
      </c>
      <c r="E3" s="2942">
        <f t="shared" ref="E3:E9" si="0">C3/D3</f>
        <v>13</v>
      </c>
      <c r="F3" s="2950">
        <f>'GC Table 8 - Primary'!B22+'GC Table 6 - Secondary'!B24</f>
        <v>160</v>
      </c>
      <c r="G3" s="800" t="s">
        <v>781</v>
      </c>
      <c r="H3" s="800"/>
      <c r="I3" s="800"/>
      <c r="J3" s="800"/>
    </row>
    <row r="4" spans="1:10">
      <c r="A4" s="2949" t="s">
        <v>685</v>
      </c>
      <c r="B4" s="2942">
        <f>'GC Table 3 - Sch Teach Stud'!B9+'GC Table 3 - Sch Teach Stud'!C9</f>
        <v>23</v>
      </c>
      <c r="C4" s="2942">
        <f>'GC Table 3 - Sch Teach Stud'!L9+'GC Table 3 - Sch Teach Stud'!M9</f>
        <v>2628</v>
      </c>
      <c r="D4" s="2942">
        <f>'GC Table 3 - Sch Teach Stud'!G9+'GC Table 3 - Sch Teach Stud'!H9</f>
        <v>193</v>
      </c>
      <c r="E4" s="2942">
        <f t="shared" si="0"/>
        <v>14</v>
      </c>
      <c r="F4" s="2950">
        <f>'GC Table 8 - Primary'!C22+'GC Table 6 - Secondary'!C24</f>
        <v>3</v>
      </c>
      <c r="G4" s="800"/>
      <c r="H4" s="800"/>
      <c r="I4" s="800"/>
      <c r="J4" s="800"/>
    </row>
    <row r="5" spans="1:10">
      <c r="A5" s="2949" t="s">
        <v>357</v>
      </c>
      <c r="B5" s="2942">
        <f>'GC Table 3 - Sch Teach Stud'!B10+'GC Table 3 - Sch Teach Stud'!C10</f>
        <v>168</v>
      </c>
      <c r="C5" s="2942">
        <f>'GC Table 3 - Sch Teach Stud'!L10+'GC Table 3 - Sch Teach Stud'!M10</f>
        <v>39307</v>
      </c>
      <c r="D5" s="2942">
        <f>'GC Table 3 - Sch Teach Stud'!G10+'GC Table 3 - Sch Teach Stud'!H10</f>
        <v>1380</v>
      </c>
      <c r="E5" s="2942">
        <f t="shared" si="0"/>
        <v>28</v>
      </c>
      <c r="F5" s="2950">
        <f>'GC Table 8 - Primary'!D22+'GC Table 6 - Secondary'!D24</f>
        <v>2145</v>
      </c>
      <c r="G5" s="800"/>
      <c r="H5" s="800"/>
      <c r="I5" s="800"/>
      <c r="J5" s="800"/>
    </row>
    <row r="6" spans="1:10">
      <c r="A6" s="2949" t="s">
        <v>359</v>
      </c>
      <c r="B6" s="2942">
        <f>'GC Table 3 - Sch Teach Stud'!B11+'GC Table 3 - Sch Teach Stud'!C11</f>
        <v>179</v>
      </c>
      <c r="C6" s="2942">
        <f>'GC Table 3 - Sch Teach Stud'!L11+'GC Table 3 - Sch Teach Stud'!M11</f>
        <v>27990</v>
      </c>
      <c r="D6" s="2942">
        <f>'GC Table 3 - Sch Teach Stud'!G11+'GC Table 3 - Sch Teach Stud'!H11</f>
        <v>1344</v>
      </c>
      <c r="E6" s="2942">
        <f t="shared" si="0"/>
        <v>21</v>
      </c>
      <c r="F6" s="2950">
        <f>'GC Table 8 - Primary'!E22+'GC Table 6 - Secondary'!E24</f>
        <v>188</v>
      </c>
    </row>
    <row r="7" spans="1:10">
      <c r="A7" s="2951" t="s">
        <v>129</v>
      </c>
      <c r="B7" s="2943">
        <f>SUM(B3:B6)</f>
        <v>443</v>
      </c>
      <c r="C7" s="2943">
        <f>SUM(C3:C6)</f>
        <v>86864</v>
      </c>
      <c r="D7" s="2943">
        <f>SUM(D3:D6)</f>
        <v>4260</v>
      </c>
      <c r="E7" s="2943">
        <f t="shared" si="0"/>
        <v>20</v>
      </c>
      <c r="F7" s="2952">
        <f>SUM(F3:F6)</f>
        <v>2496</v>
      </c>
    </row>
    <row r="8" spans="1:10">
      <c r="A8" s="2953" t="s">
        <v>782</v>
      </c>
      <c r="B8" s="2942">
        <f>'GC Table 3 - Sch Teach Stud'!D12+'GC Table 3 - Sch Teach Stud'!E12</f>
        <v>7</v>
      </c>
      <c r="C8" s="2942">
        <f>'GC Table 3 - Sch Teach Stud'!N12+'GC Table 3 - Sch Teach Stud'!O12</f>
        <v>5467</v>
      </c>
      <c r="D8" s="2942">
        <f>'GC Table 3 - Sch Teach Stud'!I12+'GC Table 3 - Sch Teach Stud'!J12</f>
        <v>216</v>
      </c>
      <c r="E8" s="2942">
        <f t="shared" si="0"/>
        <v>25</v>
      </c>
      <c r="F8" s="2950">
        <f>'GC Table 4 - Tertiary'!G19+'GC Table 5 - Worker Training'!F22</f>
        <v>174</v>
      </c>
    </row>
    <row r="9" spans="1:10" ht="15" thickBot="1">
      <c r="A9" s="2951" t="s">
        <v>783</v>
      </c>
      <c r="B9" s="2943">
        <f>SUM(B7:B8)</f>
        <v>450</v>
      </c>
      <c r="C9" s="2943">
        <f>SUM(C7:C8)</f>
        <v>92331</v>
      </c>
      <c r="D9" s="2943">
        <f>SUM(D7:D8)</f>
        <v>4476</v>
      </c>
      <c r="E9" s="2944">
        <f t="shared" si="0"/>
        <v>21</v>
      </c>
      <c r="F9" s="2952">
        <f>SUM(F7:F8)</f>
        <v>2670</v>
      </c>
    </row>
    <row r="10" spans="1:10">
      <c r="A10" s="5210"/>
      <c r="B10" s="5211"/>
      <c r="C10" s="5211"/>
      <c r="D10" s="5211"/>
      <c r="E10" s="5211"/>
      <c r="F10" s="2946"/>
    </row>
    <row r="11" spans="1:10" ht="29.15" customHeight="1">
      <c r="A11" s="2947" t="str">
        <f>A2</f>
        <v>Union</v>
      </c>
      <c r="B11" s="2947" t="str">
        <f t="shared" ref="B11:F11" si="1">B2</f>
        <v>Schools</v>
      </c>
      <c r="C11" s="2947" t="str">
        <f t="shared" si="1"/>
        <v>Students</v>
      </c>
      <c r="D11" s="2947" t="str">
        <f t="shared" si="1"/>
        <v>Teachers</v>
      </c>
      <c r="E11" s="3374" t="str">
        <f t="shared" si="1"/>
        <v>Student / Teacher Ratio</v>
      </c>
      <c r="F11" s="2947" t="str">
        <f t="shared" si="1"/>
        <v>Baptisms</v>
      </c>
    </row>
    <row r="12" spans="1:10">
      <c r="A12" s="2949" t="s">
        <v>355</v>
      </c>
      <c r="B12" s="2942">
        <v>72</v>
      </c>
      <c r="C12" s="2942">
        <v>13555</v>
      </c>
      <c r="D12" s="2942">
        <v>1060</v>
      </c>
      <c r="E12" s="2942">
        <v>13</v>
      </c>
      <c r="F12" s="2950">
        <v>184</v>
      </c>
    </row>
    <row r="13" spans="1:10">
      <c r="A13" s="2949" t="s">
        <v>685</v>
      </c>
      <c r="B13" s="2942">
        <v>24</v>
      </c>
      <c r="C13" s="2942">
        <v>2182</v>
      </c>
      <c r="D13" s="2942">
        <v>155</v>
      </c>
      <c r="E13" s="2942">
        <v>14</v>
      </c>
      <c r="F13" s="2950">
        <v>17</v>
      </c>
    </row>
    <row r="14" spans="1:10">
      <c r="A14" s="2949" t="s">
        <v>357</v>
      </c>
      <c r="B14" s="2942">
        <v>146</v>
      </c>
      <c r="C14" s="2942">
        <v>29713</v>
      </c>
      <c r="D14" s="2942">
        <v>975</v>
      </c>
      <c r="E14" s="2942">
        <v>30</v>
      </c>
      <c r="F14" s="2950">
        <v>1227</v>
      </c>
    </row>
    <row r="15" spans="1:10">
      <c r="A15" s="2949" t="s">
        <v>359</v>
      </c>
      <c r="B15" s="2942">
        <v>157</v>
      </c>
      <c r="C15" s="2942">
        <v>24266</v>
      </c>
      <c r="D15" s="2942">
        <v>1182</v>
      </c>
      <c r="E15" s="2942">
        <v>21</v>
      </c>
      <c r="F15" s="2950">
        <v>527</v>
      </c>
    </row>
    <row r="16" spans="1:10">
      <c r="A16" s="2951" t="s">
        <v>129</v>
      </c>
      <c r="B16" s="2943"/>
      <c r="C16" s="2943"/>
      <c r="D16" s="2943"/>
      <c r="E16" s="2943"/>
      <c r="F16" s="2952"/>
    </row>
    <row r="17" spans="1:10">
      <c r="A17" s="2953" t="s">
        <v>782</v>
      </c>
      <c r="B17" s="2942">
        <v>7</v>
      </c>
      <c r="C17" s="2942">
        <v>4548</v>
      </c>
      <c r="D17" s="2942">
        <v>205</v>
      </c>
      <c r="E17" s="2942">
        <v>22</v>
      </c>
      <c r="F17" s="2950">
        <v>113</v>
      </c>
    </row>
    <row r="18" spans="1:10">
      <c r="A18" s="2951" t="s">
        <v>783</v>
      </c>
      <c r="B18" s="2943"/>
      <c r="C18" s="2943"/>
      <c r="D18" s="2943"/>
      <c r="E18" s="2944"/>
      <c r="F18" s="2952"/>
    </row>
    <row r="19" spans="1:10">
      <c r="A19" s="3370"/>
      <c r="B19" s="3371"/>
      <c r="C19" s="3371"/>
      <c r="D19" s="3371"/>
      <c r="E19" s="3372"/>
      <c r="F19" s="3373"/>
    </row>
    <row r="20" spans="1:10" ht="15" thickBot="1">
      <c r="A20" s="3370"/>
      <c r="B20" s="3371"/>
      <c r="C20" s="3371"/>
      <c r="D20" s="3371"/>
      <c r="E20" s="3372"/>
      <c r="F20" s="3373"/>
    </row>
    <row r="21" spans="1:10">
      <c r="A21" s="5210" t="s">
        <v>1162</v>
      </c>
      <c r="B21" s="5211"/>
      <c r="C21" s="5211"/>
      <c r="D21" s="5211"/>
      <c r="E21" s="5211"/>
      <c r="F21" s="2946"/>
      <c r="G21" s="799"/>
    </row>
    <row r="22" spans="1:10" ht="31.5">
      <c r="A22" s="2947" t="s">
        <v>779</v>
      </c>
      <c r="B22" s="2940" t="s">
        <v>68</v>
      </c>
      <c r="C22" s="2940" t="s">
        <v>426</v>
      </c>
      <c r="D22" s="2940" t="s">
        <v>362</v>
      </c>
      <c r="E22" s="2941" t="s">
        <v>778</v>
      </c>
      <c r="F22" s="2948" t="s">
        <v>209</v>
      </c>
      <c r="G22" s="800"/>
      <c r="H22" s="800"/>
      <c r="I22" s="800"/>
      <c r="J22" s="800"/>
    </row>
    <row r="23" spans="1:10">
      <c r="A23" s="2949" t="s">
        <v>355</v>
      </c>
      <c r="B23" s="2942">
        <v>74</v>
      </c>
      <c r="C23" s="2942">
        <v>13169</v>
      </c>
      <c r="D23" s="2942">
        <v>929</v>
      </c>
      <c r="E23" s="2942">
        <v>14</v>
      </c>
      <c r="F23" s="2950">
        <v>153</v>
      </c>
      <c r="G23" s="800"/>
      <c r="H23" s="800"/>
      <c r="I23" s="800"/>
      <c r="J23" s="800"/>
    </row>
    <row r="24" spans="1:10">
      <c r="A24" s="2949" t="s">
        <v>685</v>
      </c>
      <c r="B24" s="2942">
        <v>23</v>
      </c>
      <c r="C24" s="2942">
        <v>2138</v>
      </c>
      <c r="D24" s="2942">
        <v>154</v>
      </c>
      <c r="E24" s="2942">
        <v>14</v>
      </c>
      <c r="F24" s="2950">
        <v>0</v>
      </c>
      <c r="G24" s="800"/>
      <c r="H24" s="800"/>
      <c r="I24" s="800"/>
      <c r="J24" s="800"/>
    </row>
    <row r="25" spans="1:10">
      <c r="A25" s="2949" t="s">
        <v>357</v>
      </c>
      <c r="B25" s="2942">
        <v>142</v>
      </c>
      <c r="C25" s="2942">
        <v>26121</v>
      </c>
      <c r="D25" s="2942">
        <v>905</v>
      </c>
      <c r="E25" s="2942">
        <v>29</v>
      </c>
      <c r="F25" s="2950">
        <v>796</v>
      </c>
      <c r="G25" s="800"/>
      <c r="H25" s="800"/>
      <c r="I25" s="800"/>
      <c r="J25" s="800"/>
    </row>
    <row r="26" spans="1:10">
      <c r="A26" s="2949" t="s">
        <v>359</v>
      </c>
      <c r="B26" s="2942">
        <v>161</v>
      </c>
      <c r="C26" s="2942">
        <v>24958</v>
      </c>
      <c r="D26" s="2942">
        <v>1195</v>
      </c>
      <c r="E26" s="2942">
        <v>21</v>
      </c>
      <c r="F26" s="2950">
        <v>773</v>
      </c>
    </row>
    <row r="27" spans="1:10">
      <c r="A27" s="2951" t="s">
        <v>129</v>
      </c>
      <c r="B27" s="2943">
        <v>400</v>
      </c>
      <c r="C27" s="2943">
        <v>66386</v>
      </c>
      <c r="D27" s="2943">
        <v>3183</v>
      </c>
      <c r="E27" s="2943">
        <v>21</v>
      </c>
      <c r="F27" s="2952">
        <v>1722</v>
      </c>
    </row>
    <row r="28" spans="1:10">
      <c r="A28" s="2953" t="s">
        <v>782</v>
      </c>
      <c r="B28" s="2942">
        <v>7</v>
      </c>
      <c r="C28" s="2942">
        <v>4526</v>
      </c>
      <c r="D28" s="2942">
        <v>206</v>
      </c>
      <c r="E28" s="2942">
        <v>22</v>
      </c>
      <c r="F28" s="2950">
        <v>66</v>
      </c>
    </row>
    <row r="29" spans="1:10">
      <c r="A29" s="2951" t="s">
        <v>783</v>
      </c>
      <c r="B29" s="2943">
        <v>407</v>
      </c>
      <c r="C29" s="2943">
        <v>70912</v>
      </c>
      <c r="D29" s="2943">
        <v>3389</v>
      </c>
      <c r="E29" s="2944">
        <v>21</v>
      </c>
      <c r="F29" s="2952">
        <v>1788</v>
      </c>
    </row>
    <row r="30" spans="1:10">
      <c r="A30" s="3344"/>
      <c r="B30" s="3345"/>
      <c r="C30" s="3345"/>
      <c r="D30" s="3345"/>
      <c r="E30" s="3346"/>
      <c r="F30" s="3347"/>
    </row>
    <row r="31" spans="1:10">
      <c r="A31" s="5213" t="s">
        <v>1163</v>
      </c>
      <c r="B31" s="5213"/>
      <c r="C31" s="5213"/>
      <c r="D31" s="5213"/>
      <c r="E31" s="5213"/>
      <c r="F31" s="797"/>
      <c r="G31" s="799"/>
    </row>
    <row r="32" spans="1:10" ht="31.5">
      <c r="A32" s="3348" t="s">
        <v>779</v>
      </c>
      <c r="B32" s="2940" t="s">
        <v>68</v>
      </c>
      <c r="C32" s="2940" t="s">
        <v>426</v>
      </c>
      <c r="D32" s="2940" t="s">
        <v>362</v>
      </c>
      <c r="E32" s="2941" t="s">
        <v>778</v>
      </c>
      <c r="F32" s="3349" t="s">
        <v>209</v>
      </c>
      <c r="G32" s="800"/>
      <c r="H32" s="800"/>
      <c r="I32" s="800"/>
      <c r="J32" s="800"/>
    </row>
    <row r="33" spans="1:10">
      <c r="A33" s="3350" t="s">
        <v>355</v>
      </c>
      <c r="B33" s="2942">
        <v>73</v>
      </c>
      <c r="C33" s="2942">
        <v>12776</v>
      </c>
      <c r="D33" s="2942">
        <v>962</v>
      </c>
      <c r="E33" s="2942">
        <v>13</v>
      </c>
      <c r="F33" s="2942">
        <v>154</v>
      </c>
      <c r="G33" s="800"/>
      <c r="H33" s="800"/>
      <c r="I33" s="800"/>
      <c r="J33" s="800"/>
    </row>
    <row r="34" spans="1:10">
      <c r="A34" s="3350" t="s">
        <v>685</v>
      </c>
      <c r="B34" s="2942">
        <v>24</v>
      </c>
      <c r="C34" s="2942">
        <v>1996</v>
      </c>
      <c r="D34" s="2942">
        <v>157</v>
      </c>
      <c r="E34" s="2942">
        <v>13</v>
      </c>
      <c r="F34" s="2942">
        <v>41</v>
      </c>
      <c r="G34" s="800"/>
      <c r="H34" s="800"/>
      <c r="I34" s="800"/>
      <c r="J34" s="800"/>
    </row>
    <row r="35" spans="1:10">
      <c r="A35" s="3350" t="s">
        <v>357</v>
      </c>
      <c r="B35" s="2942">
        <v>126</v>
      </c>
      <c r="C35" s="2942">
        <v>24915</v>
      </c>
      <c r="D35" s="2942">
        <v>945</v>
      </c>
      <c r="E35" s="2942">
        <v>26</v>
      </c>
      <c r="F35" s="2942">
        <v>787</v>
      </c>
      <c r="G35" s="800"/>
      <c r="H35" s="800"/>
      <c r="I35" s="800"/>
      <c r="J35" s="800"/>
    </row>
    <row r="36" spans="1:10">
      <c r="A36" s="3350" t="s">
        <v>359</v>
      </c>
      <c r="B36" s="2942">
        <v>165</v>
      </c>
      <c r="C36" s="2942">
        <v>24003</v>
      </c>
      <c r="D36" s="2942">
        <v>1130</v>
      </c>
      <c r="E36" s="2942">
        <v>21</v>
      </c>
      <c r="F36" s="2942">
        <v>1188</v>
      </c>
    </row>
    <row r="37" spans="1:10">
      <c r="A37" s="3351" t="s">
        <v>129</v>
      </c>
      <c r="B37" s="2943">
        <v>388</v>
      </c>
      <c r="C37" s="2943">
        <v>63690</v>
      </c>
      <c r="D37" s="2943">
        <v>3194</v>
      </c>
      <c r="E37" s="2943">
        <v>20</v>
      </c>
      <c r="F37" s="2943">
        <v>2170</v>
      </c>
    </row>
    <row r="38" spans="1:10">
      <c r="A38" s="3352" t="s">
        <v>782</v>
      </c>
      <c r="B38" s="2942">
        <v>7</v>
      </c>
      <c r="C38" s="2942">
        <v>4383</v>
      </c>
      <c r="D38" s="2942">
        <v>204</v>
      </c>
      <c r="E38" s="2942">
        <v>21</v>
      </c>
      <c r="F38" s="2942">
        <v>67</v>
      </c>
    </row>
    <row r="39" spans="1:10">
      <c r="A39" s="3351" t="s">
        <v>783</v>
      </c>
      <c r="B39" s="2943">
        <v>395</v>
      </c>
      <c r="C39" s="2943">
        <v>68073</v>
      </c>
      <c r="D39" s="2943">
        <v>3398</v>
      </c>
      <c r="E39" s="2944">
        <v>20</v>
      </c>
      <c r="F39" s="2943">
        <v>2237</v>
      </c>
    </row>
    <row r="40" spans="1:10">
      <c r="A40" s="3340"/>
      <c r="B40" s="3341"/>
      <c r="C40" s="3341"/>
      <c r="D40" s="3341"/>
      <c r="E40" s="3342"/>
      <c r="F40" s="3343"/>
    </row>
    <row r="41" spans="1:10" s="2945" customFormat="1">
      <c r="A41" s="5214" t="s">
        <v>1005</v>
      </c>
      <c r="B41" s="5215"/>
      <c r="C41" s="5215"/>
      <c r="D41" s="5215"/>
      <c r="E41" s="5215"/>
      <c r="F41" s="2954"/>
    </row>
    <row r="42" spans="1:10" ht="31.5">
      <c r="A42" s="2947" t="s">
        <v>779</v>
      </c>
      <c r="B42" s="2940" t="s">
        <v>68</v>
      </c>
      <c r="C42" s="2940" t="s">
        <v>426</v>
      </c>
      <c r="D42" s="2940" t="s">
        <v>362</v>
      </c>
      <c r="E42" s="2941" t="s">
        <v>778</v>
      </c>
      <c r="F42" s="2948" t="s">
        <v>209</v>
      </c>
    </row>
    <row r="43" spans="1:10">
      <c r="A43" s="2949" t="s">
        <v>355</v>
      </c>
      <c r="B43" s="2942">
        <v>71</v>
      </c>
      <c r="C43" s="2942">
        <v>12577</v>
      </c>
      <c r="D43" s="2942">
        <v>906</v>
      </c>
      <c r="E43" s="2942">
        <f t="shared" ref="E43:E49" si="2">C43/D43</f>
        <v>14</v>
      </c>
      <c r="F43" s="2950">
        <v>181</v>
      </c>
    </row>
    <row r="44" spans="1:10">
      <c r="A44" s="2949" t="s">
        <v>685</v>
      </c>
      <c r="B44" s="2942">
        <v>24</v>
      </c>
      <c r="C44" s="2942">
        <v>2017</v>
      </c>
      <c r="D44" s="2942">
        <v>162</v>
      </c>
      <c r="E44" s="2942">
        <v>12</v>
      </c>
      <c r="F44" s="2950">
        <v>30</v>
      </c>
    </row>
    <row r="45" spans="1:10">
      <c r="A45" s="2949" t="s">
        <v>357</v>
      </c>
      <c r="B45" s="2942">
        <v>130</v>
      </c>
      <c r="C45" s="2942">
        <v>29855</v>
      </c>
      <c r="D45" s="2942">
        <v>1074</v>
      </c>
      <c r="E45" s="2942">
        <v>28</v>
      </c>
      <c r="F45" s="2950">
        <v>467</v>
      </c>
    </row>
    <row r="46" spans="1:10">
      <c r="A46" s="2949" t="s">
        <v>359</v>
      </c>
      <c r="B46" s="2942">
        <v>160</v>
      </c>
      <c r="C46" s="2942">
        <v>23283</v>
      </c>
      <c r="D46" s="2942">
        <v>1136</v>
      </c>
      <c r="E46" s="2942">
        <v>20</v>
      </c>
      <c r="F46" s="2950">
        <v>610</v>
      </c>
    </row>
    <row r="47" spans="1:10">
      <c r="A47" s="2951" t="s">
        <v>129</v>
      </c>
      <c r="B47" s="2943">
        <f>SUM(B43:B46)</f>
        <v>385</v>
      </c>
      <c r="C47" s="2943">
        <f>SUM(C43:C46)</f>
        <v>67732</v>
      </c>
      <c r="D47" s="2943">
        <f>SUM(D43:D46)</f>
        <v>3278</v>
      </c>
      <c r="E47" s="2943">
        <f t="shared" si="2"/>
        <v>21</v>
      </c>
      <c r="F47" s="2952">
        <f>SUM(F43:F46)</f>
        <v>1288</v>
      </c>
    </row>
    <row r="48" spans="1:10">
      <c r="A48" s="2953" t="s">
        <v>782</v>
      </c>
      <c r="B48" s="2942">
        <v>7</v>
      </c>
      <c r="C48" s="2942">
        <v>4338</v>
      </c>
      <c r="D48" s="2942">
        <v>207</v>
      </c>
      <c r="E48" s="2942">
        <f t="shared" si="2"/>
        <v>21</v>
      </c>
      <c r="F48" s="2950">
        <v>122</v>
      </c>
    </row>
    <row r="49" spans="1:10">
      <c r="A49" s="2951" t="s">
        <v>783</v>
      </c>
      <c r="B49" s="2943">
        <f>SUM(B47:B48)</f>
        <v>392</v>
      </c>
      <c r="C49" s="2943">
        <f>SUM(C47:C48)</f>
        <v>72070</v>
      </c>
      <c r="D49" s="2943">
        <f>SUM(D47:D48)</f>
        <v>3485</v>
      </c>
      <c r="E49" s="2944">
        <f t="shared" si="2"/>
        <v>21</v>
      </c>
      <c r="F49" s="2952">
        <f t="shared" ref="F49" si="3">SUM(F47:F48)</f>
        <v>1410</v>
      </c>
    </row>
    <row r="50" spans="1:10">
      <c r="A50" s="5212" t="s">
        <v>1006</v>
      </c>
      <c r="B50" s="5213"/>
      <c r="C50" s="5213"/>
      <c r="D50" s="5213"/>
      <c r="E50" s="5213"/>
      <c r="F50" s="2954"/>
      <c r="G50" s="799"/>
    </row>
    <row r="51" spans="1:10" ht="31.5">
      <c r="A51" s="2947" t="s">
        <v>779</v>
      </c>
      <c r="B51" s="2955" t="s">
        <v>68</v>
      </c>
      <c r="C51" s="2955" t="s">
        <v>426</v>
      </c>
      <c r="D51" s="2955" t="s">
        <v>362</v>
      </c>
      <c r="E51" s="2956" t="s">
        <v>778</v>
      </c>
      <c r="F51" s="2957" t="s">
        <v>209</v>
      </c>
      <c r="G51" s="800"/>
      <c r="H51" s="800"/>
      <c r="I51" s="800"/>
      <c r="J51" s="800"/>
    </row>
    <row r="52" spans="1:10">
      <c r="A52" s="2958" t="s">
        <v>355</v>
      </c>
      <c r="B52" s="2959">
        <v>70</v>
      </c>
      <c r="C52" s="2959">
        <v>12324</v>
      </c>
      <c r="D52" s="2959">
        <v>871</v>
      </c>
      <c r="E52" s="2959">
        <v>14</v>
      </c>
      <c r="F52" s="2960">
        <v>222</v>
      </c>
      <c r="G52" s="800"/>
      <c r="H52" s="800"/>
      <c r="I52" s="800"/>
      <c r="J52" s="800"/>
    </row>
    <row r="53" spans="1:10">
      <c r="A53" s="2958" t="s">
        <v>685</v>
      </c>
      <c r="B53" s="2959">
        <v>23</v>
      </c>
      <c r="C53" s="2959">
        <v>2122</v>
      </c>
      <c r="D53" s="2959">
        <v>156</v>
      </c>
      <c r="E53" s="2959">
        <v>14</v>
      </c>
      <c r="F53" s="2960">
        <v>36</v>
      </c>
      <c r="G53" s="800"/>
      <c r="H53" s="800"/>
      <c r="I53" s="800"/>
      <c r="J53" s="800"/>
    </row>
    <row r="54" spans="1:10">
      <c r="A54" s="2958" t="s">
        <v>357</v>
      </c>
      <c r="B54" s="2959">
        <v>126</v>
      </c>
      <c r="C54" s="2959">
        <v>28670</v>
      </c>
      <c r="D54" s="2959">
        <v>891</v>
      </c>
      <c r="E54" s="2959">
        <v>32</v>
      </c>
      <c r="F54" s="2960">
        <v>616</v>
      </c>
      <c r="G54" s="800"/>
      <c r="H54" s="800"/>
      <c r="I54" s="800"/>
      <c r="J54" s="800"/>
    </row>
    <row r="55" spans="1:10">
      <c r="A55" s="2958" t="s">
        <v>359</v>
      </c>
      <c r="B55" s="2959">
        <v>158</v>
      </c>
      <c r="C55" s="2959">
        <v>22157</v>
      </c>
      <c r="D55" s="2959">
        <v>1028</v>
      </c>
      <c r="E55" s="2959">
        <v>22</v>
      </c>
      <c r="F55" s="2960">
        <v>540</v>
      </c>
    </row>
    <row r="56" spans="1:10">
      <c r="A56" s="2947" t="s">
        <v>129</v>
      </c>
      <c r="B56" s="2961">
        <v>377</v>
      </c>
      <c r="C56" s="2961">
        <v>65273</v>
      </c>
      <c r="D56" s="2961">
        <v>2946</v>
      </c>
      <c r="E56" s="2961">
        <v>22</v>
      </c>
      <c r="F56" s="2962">
        <v>1414</v>
      </c>
    </row>
    <row r="57" spans="1:10">
      <c r="A57" s="2963" t="s">
        <v>782</v>
      </c>
      <c r="B57" s="2959">
        <v>8</v>
      </c>
      <c r="C57" s="2959">
        <v>3921</v>
      </c>
      <c r="D57" s="2959">
        <v>226</v>
      </c>
      <c r="E57" s="2959">
        <v>17</v>
      </c>
      <c r="F57" s="2960">
        <v>88</v>
      </c>
    </row>
    <row r="58" spans="1:10" ht="15" thickBot="1">
      <c r="A58" s="2964" t="s">
        <v>783</v>
      </c>
      <c r="B58" s="2965">
        <v>385</v>
      </c>
      <c r="C58" s="2965">
        <v>69194</v>
      </c>
      <c r="D58" s="2965">
        <v>3172</v>
      </c>
      <c r="E58" s="2966">
        <v>22</v>
      </c>
      <c r="F58" s="2967">
        <v>1502</v>
      </c>
    </row>
    <row r="65" s="609" customFormat="1"/>
    <row r="66" s="609" customFormat="1"/>
    <row r="67" s="609" customFormat="1"/>
    <row r="68" s="609" customFormat="1"/>
    <row r="69" s="609" customFormat="1"/>
    <row r="70" s="609" customFormat="1"/>
    <row r="71" s="609" customFormat="1"/>
    <row r="72" s="609" customFormat="1"/>
    <row r="73" s="609" customFormat="1"/>
    <row r="74" s="609" customFormat="1"/>
    <row r="75" s="609" customFormat="1"/>
    <row r="76" s="609" customFormat="1"/>
    <row r="77" s="609" customFormat="1"/>
    <row r="78" s="609" customFormat="1"/>
    <row r="79" s="609" customFormat="1"/>
    <row r="80" s="609" customFormat="1"/>
    <row r="81" s="609" customFormat="1"/>
    <row r="82" s="609" customFormat="1"/>
    <row r="83" s="609" customFormat="1"/>
    <row r="84" s="609" customFormat="1"/>
    <row r="85" s="609" customFormat="1"/>
    <row r="86" s="609" customFormat="1"/>
    <row r="87" s="609" customFormat="1"/>
    <row r="88" s="609" customFormat="1"/>
    <row r="89" s="609" customFormat="1"/>
    <row r="90" s="609" customFormat="1"/>
    <row r="91" s="609" customFormat="1"/>
    <row r="92" s="609" customFormat="1"/>
    <row r="93" s="609" customFormat="1"/>
    <row r="94" s="609" customFormat="1"/>
    <row r="95" s="609" customFormat="1"/>
    <row r="96" s="609" customFormat="1"/>
    <row r="97" s="609" customFormat="1"/>
    <row r="98" s="609" customFormat="1"/>
    <row r="99" s="609" customFormat="1"/>
    <row r="100" s="609" customFormat="1"/>
    <row r="101" s="609" customFormat="1"/>
    <row r="102" s="609" customFormat="1"/>
    <row r="103" s="609" customFormat="1"/>
    <row r="104" s="609" customFormat="1"/>
    <row r="105" s="609" customFormat="1"/>
    <row r="106" s="609" customFormat="1"/>
    <row r="107" s="609" customFormat="1"/>
    <row r="108" s="609" customFormat="1"/>
    <row r="109" s="609" customFormat="1"/>
    <row r="110" s="609" customFormat="1"/>
    <row r="111" s="609" customFormat="1"/>
    <row r="112" s="609" customFormat="1"/>
    <row r="113" s="609" customFormat="1"/>
    <row r="114" s="609" customFormat="1"/>
    <row r="115" s="609" customFormat="1"/>
    <row r="116" s="609" customFormat="1"/>
    <row r="117" s="609" customFormat="1"/>
    <row r="118" s="609" customFormat="1"/>
    <row r="119" s="609" customFormat="1"/>
    <row r="120" s="609" customFormat="1"/>
    <row r="121" s="609" customFormat="1"/>
    <row r="122" s="609" customFormat="1"/>
    <row r="123" s="609" customFormat="1"/>
    <row r="124" s="609" customFormat="1"/>
    <row r="125" s="609" customFormat="1"/>
    <row r="126" s="609" customFormat="1"/>
    <row r="127" s="609" customFormat="1"/>
    <row r="128" s="609" customFormat="1"/>
    <row r="129" s="609" customFormat="1"/>
    <row r="130" s="609" customFormat="1"/>
    <row r="131" s="609" customFormat="1"/>
    <row r="132" s="609" customFormat="1"/>
    <row r="133" s="609" customFormat="1"/>
    <row r="134" s="609" customFormat="1"/>
    <row r="135" s="609" customFormat="1"/>
    <row r="136" s="609" customFormat="1"/>
    <row r="137" s="609" customFormat="1"/>
    <row r="138" s="609" customFormat="1"/>
    <row r="139" s="609" customFormat="1"/>
    <row r="140" s="609" customFormat="1"/>
    <row r="141" s="609" customFormat="1"/>
    <row r="142" s="609" customFormat="1"/>
    <row r="143" s="609" customFormat="1"/>
    <row r="144" s="609" customFormat="1"/>
    <row r="145" s="609" customFormat="1"/>
    <row r="146" s="609" customFormat="1"/>
    <row r="147" s="609" customFormat="1"/>
    <row r="148" s="609" customFormat="1"/>
    <row r="149" s="609" customFormat="1"/>
    <row r="150" s="609" customFormat="1"/>
    <row r="151" s="609" customFormat="1"/>
    <row r="152" s="609" customFormat="1"/>
    <row r="153" s="609" customFormat="1"/>
    <row r="154" s="609" customFormat="1"/>
    <row r="155" s="609" customFormat="1"/>
    <row r="156" s="609" customFormat="1"/>
    <row r="157" s="609" customFormat="1"/>
    <row r="158" s="609" customFormat="1"/>
    <row r="159" s="609" customFormat="1"/>
    <row r="160" s="609" customFormat="1"/>
    <row r="161" s="609" customFormat="1"/>
    <row r="162" s="609" customFormat="1"/>
    <row r="163" s="609" customFormat="1"/>
    <row r="164" s="609" customFormat="1"/>
    <row r="165" s="609" customFormat="1"/>
    <row r="166" s="609" customFormat="1"/>
    <row r="167" s="609" customFormat="1"/>
    <row r="168" s="609" customFormat="1"/>
    <row r="169" s="609" customFormat="1"/>
    <row r="170" s="609" customFormat="1"/>
    <row r="171" s="609" customFormat="1"/>
    <row r="172" s="609" customFormat="1"/>
    <row r="173" s="609" customFormat="1"/>
    <row r="174" s="609" customFormat="1"/>
    <row r="175" s="609" customFormat="1"/>
    <row r="176" s="609" customFormat="1"/>
    <row r="177" s="609" customFormat="1"/>
    <row r="178" s="609" customFormat="1"/>
    <row r="179" s="609" customFormat="1"/>
    <row r="180" s="609" customFormat="1"/>
    <row r="181" s="609" customFormat="1"/>
    <row r="182" s="609" customFormat="1"/>
    <row r="183" s="609" customFormat="1"/>
    <row r="184" s="609" customFormat="1"/>
    <row r="185" s="609" customFormat="1"/>
    <row r="186" s="609" customFormat="1"/>
    <row r="187" s="609" customFormat="1"/>
    <row r="188" s="609" customFormat="1"/>
    <row r="189" s="609" customFormat="1"/>
    <row r="190" s="609" customFormat="1"/>
    <row r="191" s="609" customFormat="1"/>
    <row r="192" s="609" customFormat="1"/>
    <row r="193" s="609" customFormat="1"/>
    <row r="194" s="609" customFormat="1"/>
    <row r="195" s="609" customFormat="1"/>
    <row r="196" s="609" customFormat="1"/>
    <row r="197" s="609" customFormat="1"/>
    <row r="198" s="609" customFormat="1"/>
    <row r="199" s="609" customFormat="1"/>
    <row r="200" s="609" customFormat="1"/>
    <row r="201" s="609" customFormat="1"/>
    <row r="202" s="609" customFormat="1"/>
    <row r="203" s="609" customFormat="1"/>
    <row r="204" s="609" customFormat="1"/>
    <row r="205" s="609" customFormat="1"/>
    <row r="206" s="609" customFormat="1"/>
    <row r="207" s="609" customFormat="1"/>
    <row r="208" s="609" customFormat="1"/>
    <row r="209" s="609" customFormat="1"/>
    <row r="210" s="609" customFormat="1"/>
    <row r="211" s="609" customFormat="1"/>
    <row r="212" s="609" customFormat="1"/>
    <row r="213" s="609" customFormat="1"/>
    <row r="214" s="609" customFormat="1"/>
    <row r="215" s="609" customFormat="1"/>
    <row r="216" s="609" customFormat="1"/>
    <row r="217" s="609" customFormat="1"/>
    <row r="218" s="609" customFormat="1"/>
    <row r="219" s="609" customFormat="1"/>
    <row r="220" s="609" customFormat="1"/>
    <row r="221" s="609" customFormat="1"/>
    <row r="222" s="609" customFormat="1"/>
    <row r="223" s="609" customFormat="1"/>
    <row r="224" s="609" customFormat="1"/>
    <row r="225" s="609" customFormat="1"/>
    <row r="226" s="609" customFormat="1"/>
    <row r="227" s="609" customFormat="1"/>
    <row r="228" s="609" customFormat="1"/>
    <row r="229" s="609" customFormat="1"/>
    <row r="230" s="609" customFormat="1"/>
    <row r="231" s="609" customFormat="1"/>
    <row r="232" s="609" customFormat="1"/>
    <row r="233" s="609" customFormat="1"/>
    <row r="234" s="609" customFormat="1"/>
    <row r="235" s="609" customFormat="1"/>
    <row r="236" s="609" customFormat="1"/>
    <row r="237" s="609" customFormat="1"/>
    <row r="238" s="609" customFormat="1"/>
    <row r="239" s="609" customFormat="1"/>
    <row r="240" s="609" customFormat="1"/>
    <row r="241" s="609" customFormat="1"/>
    <row r="242" s="609" customFormat="1"/>
    <row r="243" s="609" customFormat="1"/>
    <row r="244" s="609" customFormat="1"/>
    <row r="245" s="609" customFormat="1"/>
    <row r="246" s="609" customFormat="1"/>
    <row r="247" s="609" customFormat="1"/>
    <row r="248" s="609" customFormat="1"/>
    <row r="249" s="609" customFormat="1"/>
    <row r="250" s="609" customFormat="1"/>
    <row r="251" s="609" customFormat="1"/>
    <row r="252" s="609" customFormat="1"/>
    <row r="253" s="609" customFormat="1"/>
    <row r="254" s="609" customFormat="1"/>
    <row r="255" s="609" customFormat="1"/>
    <row r="256" s="609" customFormat="1"/>
  </sheetData>
  <mergeCells count="6">
    <mergeCell ref="A1:E1"/>
    <mergeCell ref="A50:E50"/>
    <mergeCell ref="A41:E41"/>
    <mergeCell ref="A21:E21"/>
    <mergeCell ref="A31:E31"/>
    <mergeCell ref="A10:E10"/>
  </mergeCells>
  <printOptions horizontalCentered="1"/>
  <pageMargins left="0.31496062992125984" right="0.31496062992125984" top="0.78740157480314965" bottom="0.39370078740157483" header="0.19685039370078741" footer="0.19685039370078741"/>
  <pageSetup paperSize="8" orientation="landscape" r:id="rId1"/>
  <headerFooter>
    <oddHeader>&amp;L&amp;A&amp;R&amp;6Page &amp;P of &amp;N</oddHeader>
  </headerFooter>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S22"/>
  <sheetViews>
    <sheetView zoomScale="40" zoomScaleNormal="40" workbookViewId="0">
      <selection activeCell="B23" sqref="B23"/>
    </sheetView>
  </sheetViews>
  <sheetFormatPr defaultColWidth="8.81640625" defaultRowHeight="14.5"/>
  <cols>
    <col min="10" max="10" width="35.453125" bestFit="1" customWidth="1"/>
  </cols>
  <sheetData>
    <row r="1" spans="1:19">
      <c r="A1" t="s">
        <v>1341</v>
      </c>
    </row>
    <row r="16" spans="1:19" s="2971" customFormat="1" ht="82.5">
      <c r="A16" s="2972"/>
      <c r="B16" s="2972"/>
      <c r="C16" s="2972"/>
      <c r="D16" s="2972"/>
      <c r="E16" s="2972"/>
      <c r="F16" s="2972"/>
      <c r="G16" s="2972"/>
      <c r="H16" s="2972"/>
      <c r="I16" s="2972"/>
      <c r="J16" s="2973" t="s">
        <v>1007</v>
      </c>
      <c r="K16" s="2973"/>
      <c r="L16" s="2973"/>
      <c r="M16" s="2973"/>
      <c r="N16" s="2972"/>
      <c r="O16" s="2972"/>
      <c r="P16" s="2972"/>
      <c r="Q16" s="2972"/>
      <c r="R16" s="2972"/>
      <c r="S16" s="2972"/>
    </row>
    <row r="17" spans="1:19" ht="22.5" customHeight="1">
      <c r="A17" s="2974"/>
      <c r="B17" s="2974"/>
      <c r="C17" s="2974"/>
      <c r="D17" s="2974"/>
      <c r="E17" s="2974"/>
      <c r="F17" s="2974"/>
      <c r="G17" s="2974"/>
      <c r="H17" s="2974"/>
      <c r="I17" s="2975"/>
      <c r="J17" s="2976"/>
      <c r="K17" s="2976"/>
      <c r="L17" s="2976"/>
      <c r="M17" s="2977"/>
      <c r="N17" s="2974"/>
      <c r="O17" s="2974"/>
      <c r="P17" s="2974"/>
      <c r="Q17" s="2974"/>
      <c r="R17" s="2974"/>
      <c r="S17" s="2974"/>
    </row>
    <row r="18" spans="1:19" s="2968" customFormat="1" ht="84.5">
      <c r="A18" s="2975"/>
      <c r="B18" s="2975"/>
      <c r="C18" s="2975"/>
      <c r="D18" s="2975"/>
      <c r="E18" s="2975"/>
      <c r="F18" s="2975"/>
      <c r="G18" s="2975"/>
      <c r="H18" s="2975"/>
      <c r="I18" s="2975"/>
      <c r="J18" s="2976" t="s">
        <v>339</v>
      </c>
      <c r="K18" s="2976"/>
      <c r="L18" s="2976"/>
      <c r="M18" s="2976"/>
      <c r="N18" s="2975"/>
      <c r="O18" s="2975"/>
      <c r="P18" s="2975"/>
      <c r="Q18" s="2975"/>
      <c r="R18" s="2975"/>
      <c r="S18" s="2975"/>
    </row>
    <row r="19" spans="1:19" ht="41.25" customHeight="1">
      <c r="A19" s="2974"/>
      <c r="B19" s="2974"/>
      <c r="C19" s="2974"/>
      <c r="D19" s="2974"/>
      <c r="E19" s="2974"/>
      <c r="F19" s="2974"/>
      <c r="G19" s="2974"/>
      <c r="H19" s="2974"/>
      <c r="I19" s="2975"/>
      <c r="J19" s="2976"/>
      <c r="K19" s="2976"/>
      <c r="L19" s="2976"/>
      <c r="M19" s="2977"/>
      <c r="N19" s="2974"/>
      <c r="O19" s="2974"/>
      <c r="P19" s="2974"/>
      <c r="Q19" s="2974"/>
      <c r="R19" s="2974"/>
      <c r="S19" s="2974"/>
    </row>
    <row r="20" spans="1:19" s="2969" customFormat="1" ht="87.5">
      <c r="A20" s="2978"/>
      <c r="B20" s="2978"/>
      <c r="C20" s="2978"/>
      <c r="D20" s="2978"/>
      <c r="E20" s="2978"/>
      <c r="F20" s="2978"/>
      <c r="G20" s="2978"/>
      <c r="H20" s="2978"/>
      <c r="I20" s="2978"/>
      <c r="J20" s="2979" t="s">
        <v>1008</v>
      </c>
      <c r="K20" s="2979"/>
      <c r="L20" s="2979"/>
      <c r="M20" s="2979"/>
      <c r="N20" s="2978"/>
      <c r="O20" s="2978"/>
      <c r="P20" s="2978"/>
      <c r="Q20" s="2978"/>
      <c r="R20" s="2978"/>
      <c r="S20" s="2978"/>
    </row>
    <row r="21" spans="1:19" ht="30" customHeight="1">
      <c r="A21" s="2974"/>
      <c r="B21" s="2974"/>
      <c r="C21" s="2974"/>
      <c r="D21" s="2974"/>
      <c r="E21" s="2974"/>
      <c r="F21" s="2974"/>
      <c r="G21" s="2974"/>
      <c r="H21" s="2974"/>
      <c r="I21" s="2975"/>
      <c r="J21" s="2976"/>
      <c r="K21" s="2976"/>
      <c r="L21" s="2976"/>
      <c r="M21" s="2977"/>
      <c r="N21" s="2974"/>
      <c r="O21" s="2974"/>
      <c r="P21" s="2974"/>
      <c r="Q21" s="2974"/>
      <c r="R21" s="2974"/>
      <c r="S21" s="2974"/>
    </row>
    <row r="22" spans="1:19" s="2970" customFormat="1" ht="83.5">
      <c r="A22" s="2980"/>
      <c r="B22" s="2980"/>
      <c r="C22" s="2980"/>
      <c r="D22" s="2980"/>
      <c r="E22" s="2980"/>
      <c r="F22" s="2980"/>
      <c r="G22" s="2980"/>
      <c r="H22" s="2980"/>
      <c r="I22" s="2980"/>
      <c r="J22" s="2981" t="s">
        <v>1168</v>
      </c>
      <c r="K22" s="2981"/>
      <c r="L22" s="2981"/>
      <c r="M22" s="2981"/>
      <c r="N22" s="2980"/>
      <c r="O22" s="2980"/>
      <c r="P22" s="2980"/>
      <c r="Q22" s="2980"/>
      <c r="R22" s="2980"/>
      <c r="S22" s="2980"/>
    </row>
  </sheetData>
  <pageMargins left="0.7" right="0.7" top="0.75" bottom="0.75" header="0.3" footer="0.3"/>
  <pageSetup paperSize="8" orientation="landscape" r:id="rId1"/>
  <drawing r:id="rId2"/>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20"/>
  <sheetViews>
    <sheetView view="pageBreakPreview" zoomScaleSheetLayoutView="100" workbookViewId="0">
      <selection activeCell="B23" sqref="B23"/>
    </sheetView>
  </sheetViews>
  <sheetFormatPr defaultColWidth="8.54296875" defaultRowHeight="27.65" customHeight="1"/>
  <cols>
    <col min="1" max="1" width="29.1796875" style="609" customWidth="1"/>
    <col min="2" max="2" width="8.54296875" style="609" bestFit="1" customWidth="1"/>
    <col min="3" max="3" width="11.1796875" style="609" customWidth="1"/>
    <col min="4" max="4" width="9.453125" style="609" bestFit="1" customWidth="1"/>
    <col min="5" max="5" width="8.54296875" style="609"/>
    <col min="6" max="6" width="26.1796875" style="609" customWidth="1"/>
    <col min="7" max="16384" width="8.54296875" style="609"/>
  </cols>
  <sheetData>
    <row r="1" spans="1:12" ht="27.65" customHeight="1">
      <c r="A1" s="774" t="s">
        <v>1341</v>
      </c>
      <c r="B1" s="774"/>
    </row>
    <row r="2" spans="1:12" ht="27.65" customHeight="1">
      <c r="A2" s="810">
        <v>2018</v>
      </c>
      <c r="B2" s="801" t="s">
        <v>73</v>
      </c>
      <c r="C2" s="801" t="s">
        <v>785</v>
      </c>
      <c r="D2" s="801" t="s">
        <v>684</v>
      </c>
    </row>
    <row r="3" spans="1:12" ht="27.65" customHeight="1">
      <c r="A3" s="802" t="s">
        <v>786</v>
      </c>
      <c r="B3" s="959">
        <f>'Enrollments + Baptisms NZPUC'!R27+'Enrollments + Baptisms NZPUC'!T27</f>
        <v>880</v>
      </c>
      <c r="C3" s="959">
        <f>'Enrollments + Baptisms NZPUC'!S27+'Enrollments + Baptisms NZPUC'!U27</f>
        <v>645</v>
      </c>
      <c r="D3" s="959">
        <f>SUM(B3:C3)</f>
        <v>1525</v>
      </c>
    </row>
    <row r="4" spans="1:12" ht="27.65" customHeight="1">
      <c r="A4" s="802" t="s">
        <v>787</v>
      </c>
      <c r="B4" s="959">
        <f>'Enrollments + Baptisms NZPUC'!R32+'Enrollments + Baptisms NZPUC'!T32</f>
        <v>221</v>
      </c>
      <c r="C4" s="959">
        <f>'Enrollments + Baptisms NZPUC'!S32+'Enrollments + Baptisms NZPUC'!U32</f>
        <v>150</v>
      </c>
      <c r="D4" s="959">
        <f>SUM(B4:C4)</f>
        <v>371</v>
      </c>
    </row>
    <row r="5" spans="1:12" ht="27.65" customHeight="1">
      <c r="A5" s="802" t="s">
        <v>788</v>
      </c>
      <c r="B5" s="959">
        <f>'Enrollments + Baptisms NZPUC'!R11+'Enrollments + Baptisms NZPUC'!T11</f>
        <v>80</v>
      </c>
      <c r="C5" s="959">
        <f>'Enrollments + Baptisms NZPUC'!S11+'Enrollments + Baptisms NZPUC'!U11</f>
        <v>155</v>
      </c>
      <c r="D5" s="959">
        <f>SUM(B5:C5)</f>
        <v>235</v>
      </c>
    </row>
    <row r="6" spans="1:12" s="797" customFormat="1" ht="27.65" customHeight="1">
      <c r="A6" s="803" t="s">
        <v>17</v>
      </c>
      <c r="B6" s="960">
        <f>SUM(B3:B5)</f>
        <v>1181</v>
      </c>
      <c r="C6" s="960">
        <f>SUM(C3:C5)</f>
        <v>950</v>
      </c>
      <c r="D6" s="960">
        <f>SUM(D3:D5)</f>
        <v>2131</v>
      </c>
    </row>
    <row r="7" spans="1:12" ht="27.65" customHeight="1">
      <c r="B7" s="961"/>
      <c r="C7" s="961"/>
      <c r="D7" s="961"/>
    </row>
    <row r="8" spans="1:12" ht="27.65" customHeight="1">
      <c r="A8" s="774" t="s">
        <v>784</v>
      </c>
      <c r="B8" s="962"/>
      <c r="C8" s="961"/>
      <c r="D8" s="961"/>
    </row>
    <row r="9" spans="1:12" ht="27.65" customHeight="1">
      <c r="A9" s="810">
        <v>2013</v>
      </c>
      <c r="B9" s="963" t="s">
        <v>73</v>
      </c>
      <c r="C9" s="963" t="s">
        <v>785</v>
      </c>
      <c r="D9" s="963" t="s">
        <v>684</v>
      </c>
    </row>
    <row r="10" spans="1:12" ht="27.65" customHeight="1">
      <c r="A10" s="802" t="s">
        <v>786</v>
      </c>
      <c r="B10" s="959">
        <v>627</v>
      </c>
      <c r="C10" s="959">
        <v>444</v>
      </c>
      <c r="D10" s="959">
        <v>1071</v>
      </c>
      <c r="J10" s="804"/>
      <c r="K10" s="804"/>
      <c r="L10" s="804"/>
    </row>
    <row r="11" spans="1:12" ht="27.65" customHeight="1" thickBot="1">
      <c r="A11" s="802" t="s">
        <v>787</v>
      </c>
      <c r="B11" s="959">
        <f>'[6]NZ - SNZ'!F18</f>
        <v>129</v>
      </c>
      <c r="C11" s="959">
        <f>'[6]NZ - SNZ'!F19</f>
        <v>104</v>
      </c>
      <c r="D11" s="959">
        <v>233</v>
      </c>
      <c r="J11" s="806"/>
      <c r="K11" s="806"/>
      <c r="L11" s="807"/>
    </row>
    <row r="12" spans="1:12" ht="27.65" customHeight="1" thickBot="1">
      <c r="A12" s="802" t="s">
        <v>788</v>
      </c>
      <c r="B12" s="959">
        <v>105</v>
      </c>
      <c r="C12" s="959">
        <v>183</v>
      </c>
      <c r="D12" s="959">
        <v>288</v>
      </c>
      <c r="J12" s="806"/>
      <c r="K12" s="806"/>
      <c r="L12" s="807"/>
    </row>
    <row r="13" spans="1:12" ht="27.65" customHeight="1" thickBot="1">
      <c r="A13" s="803" t="s">
        <v>17</v>
      </c>
      <c r="B13" s="960">
        <f>SUM(B10:B12)</f>
        <v>861</v>
      </c>
      <c r="C13" s="960">
        <f>SUM(C10:C12)</f>
        <v>731</v>
      </c>
      <c r="D13" s="960">
        <f>SUM(D10:D12)</f>
        <v>1592</v>
      </c>
      <c r="E13" s="797"/>
      <c r="F13" s="797"/>
      <c r="G13" s="797"/>
      <c r="H13" s="797"/>
      <c r="I13" s="797"/>
      <c r="J13" s="806"/>
      <c r="K13" s="809"/>
      <c r="L13" s="804"/>
    </row>
    <row r="17" spans="6:9" ht="27.65" customHeight="1">
      <c r="F17" s="804"/>
      <c r="G17" s="804"/>
      <c r="H17" s="804"/>
      <c r="I17" s="804"/>
    </row>
    <row r="18" spans="6:9" ht="27.65" customHeight="1" thickBot="1">
      <c r="F18" s="805"/>
      <c r="G18" s="806"/>
      <c r="H18" s="806"/>
      <c r="I18" s="806"/>
    </row>
    <row r="19" spans="6:9" ht="27.65" customHeight="1" thickBot="1">
      <c r="F19" s="805"/>
      <c r="G19" s="806"/>
      <c r="H19" s="806"/>
      <c r="I19" s="806"/>
    </row>
    <row r="20" spans="6:9" ht="27.65" customHeight="1" thickBot="1">
      <c r="F20" s="808"/>
      <c r="G20" s="809"/>
      <c r="H20" s="809"/>
      <c r="I20" s="806"/>
    </row>
  </sheetData>
  <printOptions horizontalCentered="1"/>
  <pageMargins left="0.31496062992125984" right="0.31496062992125984" top="0.39370078740157483" bottom="0.39370078740157483" header="0.19685039370078741" footer="0.19685039370078741"/>
  <pageSetup paperSize="8" orientation="landscape" r:id="rId1"/>
  <headerFooter>
    <oddHeader>&amp;L&amp;A&amp;R&amp;6Page &amp;P of &amp;N</oddHeader>
  </headerFooter>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9081A-A24C-4DFC-BE52-5F75DBF059C6}">
  <sheetPr>
    <tabColor rgb="FF00B050"/>
  </sheetPr>
  <dimension ref="A1:X56"/>
  <sheetViews>
    <sheetView view="pageBreakPreview" topLeftCell="A43" zoomScale="85" zoomScaleNormal="100" zoomScaleSheetLayoutView="85" workbookViewId="0">
      <selection activeCell="A42" sqref="A42"/>
    </sheetView>
  </sheetViews>
  <sheetFormatPr defaultRowHeight="13"/>
  <cols>
    <col min="1" max="1" width="25.1796875" style="4360" customWidth="1"/>
    <col min="2" max="4" width="10.81640625" style="4363" customWidth="1"/>
    <col min="5" max="18" width="10.1796875" style="4363" customWidth="1"/>
    <col min="19" max="256" width="8.7265625" style="4363"/>
    <col min="257" max="257" width="25.1796875" style="4363" customWidth="1"/>
    <col min="258" max="260" width="10.81640625" style="4363" customWidth="1"/>
    <col min="261" max="274" width="10.1796875" style="4363" customWidth="1"/>
    <col min="275" max="512" width="8.7265625" style="4363"/>
    <col min="513" max="513" width="25.1796875" style="4363" customWidth="1"/>
    <col min="514" max="516" width="10.81640625" style="4363" customWidth="1"/>
    <col min="517" max="530" width="10.1796875" style="4363" customWidth="1"/>
    <col min="531" max="768" width="8.7265625" style="4363"/>
    <col min="769" max="769" width="25.1796875" style="4363" customWidth="1"/>
    <col min="770" max="772" width="10.81640625" style="4363" customWidth="1"/>
    <col min="773" max="786" width="10.1796875" style="4363" customWidth="1"/>
    <col min="787" max="1024" width="8.7265625" style="4363"/>
    <col min="1025" max="1025" width="25.1796875" style="4363" customWidth="1"/>
    <col min="1026" max="1028" width="10.81640625" style="4363" customWidth="1"/>
    <col min="1029" max="1042" width="10.1796875" style="4363" customWidth="1"/>
    <col min="1043" max="1280" width="8.7265625" style="4363"/>
    <col min="1281" max="1281" width="25.1796875" style="4363" customWidth="1"/>
    <col min="1282" max="1284" width="10.81640625" style="4363" customWidth="1"/>
    <col min="1285" max="1298" width="10.1796875" style="4363" customWidth="1"/>
    <col min="1299" max="1536" width="8.7265625" style="4363"/>
    <col min="1537" max="1537" width="25.1796875" style="4363" customWidth="1"/>
    <col min="1538" max="1540" width="10.81640625" style="4363" customWidth="1"/>
    <col min="1541" max="1554" width="10.1796875" style="4363" customWidth="1"/>
    <col min="1555" max="1792" width="8.7265625" style="4363"/>
    <col min="1793" max="1793" width="25.1796875" style="4363" customWidth="1"/>
    <col min="1794" max="1796" width="10.81640625" style="4363" customWidth="1"/>
    <col min="1797" max="1810" width="10.1796875" style="4363" customWidth="1"/>
    <col min="1811" max="2048" width="8.7265625" style="4363"/>
    <col min="2049" max="2049" width="25.1796875" style="4363" customWidth="1"/>
    <col min="2050" max="2052" width="10.81640625" style="4363" customWidth="1"/>
    <col min="2053" max="2066" width="10.1796875" style="4363" customWidth="1"/>
    <col min="2067" max="2304" width="8.7265625" style="4363"/>
    <col min="2305" max="2305" width="25.1796875" style="4363" customWidth="1"/>
    <col min="2306" max="2308" width="10.81640625" style="4363" customWidth="1"/>
    <col min="2309" max="2322" width="10.1796875" style="4363" customWidth="1"/>
    <col min="2323" max="2560" width="8.7265625" style="4363"/>
    <col min="2561" max="2561" width="25.1796875" style="4363" customWidth="1"/>
    <col min="2562" max="2564" width="10.81640625" style="4363" customWidth="1"/>
    <col min="2565" max="2578" width="10.1796875" style="4363" customWidth="1"/>
    <col min="2579" max="2816" width="8.7265625" style="4363"/>
    <col min="2817" max="2817" width="25.1796875" style="4363" customWidth="1"/>
    <col min="2818" max="2820" width="10.81640625" style="4363" customWidth="1"/>
    <col min="2821" max="2834" width="10.1796875" style="4363" customWidth="1"/>
    <col min="2835" max="3072" width="8.7265625" style="4363"/>
    <col min="3073" max="3073" width="25.1796875" style="4363" customWidth="1"/>
    <col min="3074" max="3076" width="10.81640625" style="4363" customWidth="1"/>
    <col min="3077" max="3090" width="10.1796875" style="4363" customWidth="1"/>
    <col min="3091" max="3328" width="8.7265625" style="4363"/>
    <col min="3329" max="3329" width="25.1796875" style="4363" customWidth="1"/>
    <col min="3330" max="3332" width="10.81640625" style="4363" customWidth="1"/>
    <col min="3333" max="3346" width="10.1796875" style="4363" customWidth="1"/>
    <col min="3347" max="3584" width="8.7265625" style="4363"/>
    <col min="3585" max="3585" width="25.1796875" style="4363" customWidth="1"/>
    <col min="3586" max="3588" width="10.81640625" style="4363" customWidth="1"/>
    <col min="3589" max="3602" width="10.1796875" style="4363" customWidth="1"/>
    <col min="3603" max="3840" width="8.7265625" style="4363"/>
    <col min="3841" max="3841" width="25.1796875" style="4363" customWidth="1"/>
    <col min="3842" max="3844" width="10.81640625" style="4363" customWidth="1"/>
    <col min="3845" max="3858" width="10.1796875" style="4363" customWidth="1"/>
    <col min="3859" max="4096" width="8.7265625" style="4363"/>
    <col min="4097" max="4097" width="25.1796875" style="4363" customWidth="1"/>
    <col min="4098" max="4100" width="10.81640625" style="4363" customWidth="1"/>
    <col min="4101" max="4114" width="10.1796875" style="4363" customWidth="1"/>
    <col min="4115" max="4352" width="8.7265625" style="4363"/>
    <col min="4353" max="4353" width="25.1796875" style="4363" customWidth="1"/>
    <col min="4354" max="4356" width="10.81640625" style="4363" customWidth="1"/>
    <col min="4357" max="4370" width="10.1796875" style="4363" customWidth="1"/>
    <col min="4371" max="4608" width="8.7265625" style="4363"/>
    <col min="4609" max="4609" width="25.1796875" style="4363" customWidth="1"/>
    <col min="4610" max="4612" width="10.81640625" style="4363" customWidth="1"/>
    <col min="4613" max="4626" width="10.1796875" style="4363" customWidth="1"/>
    <col min="4627" max="4864" width="8.7265625" style="4363"/>
    <col min="4865" max="4865" width="25.1796875" style="4363" customWidth="1"/>
    <col min="4866" max="4868" width="10.81640625" style="4363" customWidth="1"/>
    <col min="4869" max="4882" width="10.1796875" style="4363" customWidth="1"/>
    <col min="4883" max="5120" width="8.7265625" style="4363"/>
    <col min="5121" max="5121" width="25.1796875" style="4363" customWidth="1"/>
    <col min="5122" max="5124" width="10.81640625" style="4363" customWidth="1"/>
    <col min="5125" max="5138" width="10.1796875" style="4363" customWidth="1"/>
    <col min="5139" max="5376" width="8.7265625" style="4363"/>
    <col min="5377" max="5377" width="25.1796875" style="4363" customWidth="1"/>
    <col min="5378" max="5380" width="10.81640625" style="4363" customWidth="1"/>
    <col min="5381" max="5394" width="10.1796875" style="4363" customWidth="1"/>
    <col min="5395" max="5632" width="8.7265625" style="4363"/>
    <col min="5633" max="5633" width="25.1796875" style="4363" customWidth="1"/>
    <col min="5634" max="5636" width="10.81640625" style="4363" customWidth="1"/>
    <col min="5637" max="5650" width="10.1796875" style="4363" customWidth="1"/>
    <col min="5651" max="5888" width="8.7265625" style="4363"/>
    <col min="5889" max="5889" width="25.1796875" style="4363" customWidth="1"/>
    <col min="5890" max="5892" width="10.81640625" style="4363" customWidth="1"/>
    <col min="5893" max="5906" width="10.1796875" style="4363" customWidth="1"/>
    <col min="5907" max="6144" width="8.7265625" style="4363"/>
    <col min="6145" max="6145" width="25.1796875" style="4363" customWidth="1"/>
    <col min="6146" max="6148" width="10.81640625" style="4363" customWidth="1"/>
    <col min="6149" max="6162" width="10.1796875" style="4363" customWidth="1"/>
    <col min="6163" max="6400" width="8.7265625" style="4363"/>
    <col min="6401" max="6401" width="25.1796875" style="4363" customWidth="1"/>
    <col min="6402" max="6404" width="10.81640625" style="4363" customWidth="1"/>
    <col min="6405" max="6418" width="10.1796875" style="4363" customWidth="1"/>
    <col min="6419" max="6656" width="8.7265625" style="4363"/>
    <col min="6657" max="6657" width="25.1796875" style="4363" customWidth="1"/>
    <col min="6658" max="6660" width="10.81640625" style="4363" customWidth="1"/>
    <col min="6661" max="6674" width="10.1796875" style="4363" customWidth="1"/>
    <col min="6675" max="6912" width="8.7265625" style="4363"/>
    <col min="6913" max="6913" width="25.1796875" style="4363" customWidth="1"/>
    <col min="6914" max="6916" width="10.81640625" style="4363" customWidth="1"/>
    <col min="6917" max="6930" width="10.1796875" style="4363" customWidth="1"/>
    <col min="6931" max="7168" width="8.7265625" style="4363"/>
    <col min="7169" max="7169" width="25.1796875" style="4363" customWidth="1"/>
    <col min="7170" max="7172" width="10.81640625" style="4363" customWidth="1"/>
    <col min="7173" max="7186" width="10.1796875" style="4363" customWidth="1"/>
    <col min="7187" max="7424" width="8.7265625" style="4363"/>
    <col min="7425" max="7425" width="25.1796875" style="4363" customWidth="1"/>
    <col min="7426" max="7428" width="10.81640625" style="4363" customWidth="1"/>
    <col min="7429" max="7442" width="10.1796875" style="4363" customWidth="1"/>
    <col min="7443" max="7680" width="8.7265625" style="4363"/>
    <col min="7681" max="7681" width="25.1796875" style="4363" customWidth="1"/>
    <col min="7682" max="7684" width="10.81640625" style="4363" customWidth="1"/>
    <col min="7685" max="7698" width="10.1796875" style="4363" customWidth="1"/>
    <col min="7699" max="7936" width="8.7265625" style="4363"/>
    <col min="7937" max="7937" width="25.1796875" style="4363" customWidth="1"/>
    <col min="7938" max="7940" width="10.81640625" style="4363" customWidth="1"/>
    <col min="7941" max="7954" width="10.1796875" style="4363" customWidth="1"/>
    <col min="7955" max="8192" width="8.7265625" style="4363"/>
    <col min="8193" max="8193" width="25.1796875" style="4363" customWidth="1"/>
    <col min="8194" max="8196" width="10.81640625" style="4363" customWidth="1"/>
    <col min="8197" max="8210" width="10.1796875" style="4363" customWidth="1"/>
    <col min="8211" max="8448" width="8.7265625" style="4363"/>
    <col min="8449" max="8449" width="25.1796875" style="4363" customWidth="1"/>
    <col min="8450" max="8452" width="10.81640625" style="4363" customWidth="1"/>
    <col min="8453" max="8466" width="10.1796875" style="4363" customWidth="1"/>
    <col min="8467" max="8704" width="8.7265625" style="4363"/>
    <col min="8705" max="8705" width="25.1796875" style="4363" customWidth="1"/>
    <col min="8706" max="8708" width="10.81640625" style="4363" customWidth="1"/>
    <col min="8709" max="8722" width="10.1796875" style="4363" customWidth="1"/>
    <col min="8723" max="8960" width="8.7265625" style="4363"/>
    <col min="8961" max="8961" width="25.1796875" style="4363" customWidth="1"/>
    <col min="8962" max="8964" width="10.81640625" style="4363" customWidth="1"/>
    <col min="8965" max="8978" width="10.1796875" style="4363" customWidth="1"/>
    <col min="8979" max="9216" width="8.7265625" style="4363"/>
    <col min="9217" max="9217" width="25.1796875" style="4363" customWidth="1"/>
    <col min="9218" max="9220" width="10.81640625" style="4363" customWidth="1"/>
    <col min="9221" max="9234" width="10.1796875" style="4363" customWidth="1"/>
    <col min="9235" max="9472" width="8.7265625" style="4363"/>
    <col min="9473" max="9473" width="25.1796875" style="4363" customWidth="1"/>
    <col min="9474" max="9476" width="10.81640625" style="4363" customWidth="1"/>
    <col min="9477" max="9490" width="10.1796875" style="4363" customWidth="1"/>
    <col min="9491" max="9728" width="8.7265625" style="4363"/>
    <col min="9729" max="9729" width="25.1796875" style="4363" customWidth="1"/>
    <col min="9730" max="9732" width="10.81640625" style="4363" customWidth="1"/>
    <col min="9733" max="9746" width="10.1796875" style="4363" customWidth="1"/>
    <col min="9747" max="9984" width="8.7265625" style="4363"/>
    <col min="9985" max="9985" width="25.1796875" style="4363" customWidth="1"/>
    <col min="9986" max="9988" width="10.81640625" style="4363" customWidth="1"/>
    <col min="9989" max="10002" width="10.1796875" style="4363" customWidth="1"/>
    <col min="10003" max="10240" width="8.7265625" style="4363"/>
    <col min="10241" max="10241" width="25.1796875" style="4363" customWidth="1"/>
    <col min="10242" max="10244" width="10.81640625" style="4363" customWidth="1"/>
    <col min="10245" max="10258" width="10.1796875" style="4363" customWidth="1"/>
    <col min="10259" max="10496" width="8.7265625" style="4363"/>
    <col min="10497" max="10497" width="25.1796875" style="4363" customWidth="1"/>
    <col min="10498" max="10500" width="10.81640625" style="4363" customWidth="1"/>
    <col min="10501" max="10514" width="10.1796875" style="4363" customWidth="1"/>
    <col min="10515" max="10752" width="8.7265625" style="4363"/>
    <col min="10753" max="10753" width="25.1796875" style="4363" customWidth="1"/>
    <col min="10754" max="10756" width="10.81640625" style="4363" customWidth="1"/>
    <col min="10757" max="10770" width="10.1796875" style="4363" customWidth="1"/>
    <col min="10771" max="11008" width="8.7265625" style="4363"/>
    <col min="11009" max="11009" width="25.1796875" style="4363" customWidth="1"/>
    <col min="11010" max="11012" width="10.81640625" style="4363" customWidth="1"/>
    <col min="11013" max="11026" width="10.1796875" style="4363" customWidth="1"/>
    <col min="11027" max="11264" width="8.7265625" style="4363"/>
    <col min="11265" max="11265" width="25.1796875" style="4363" customWidth="1"/>
    <col min="11266" max="11268" width="10.81640625" style="4363" customWidth="1"/>
    <col min="11269" max="11282" width="10.1796875" style="4363" customWidth="1"/>
    <col min="11283" max="11520" width="8.7265625" style="4363"/>
    <col min="11521" max="11521" width="25.1796875" style="4363" customWidth="1"/>
    <col min="11522" max="11524" width="10.81640625" style="4363" customWidth="1"/>
    <col min="11525" max="11538" width="10.1796875" style="4363" customWidth="1"/>
    <col min="11539" max="11776" width="8.7265625" style="4363"/>
    <col min="11777" max="11777" width="25.1796875" style="4363" customWidth="1"/>
    <col min="11778" max="11780" width="10.81640625" style="4363" customWidth="1"/>
    <col min="11781" max="11794" width="10.1796875" style="4363" customWidth="1"/>
    <col min="11795" max="12032" width="8.7265625" style="4363"/>
    <col min="12033" max="12033" width="25.1796875" style="4363" customWidth="1"/>
    <col min="12034" max="12036" width="10.81640625" style="4363" customWidth="1"/>
    <col min="12037" max="12050" width="10.1796875" style="4363" customWidth="1"/>
    <col min="12051" max="12288" width="8.7265625" style="4363"/>
    <col min="12289" max="12289" width="25.1796875" style="4363" customWidth="1"/>
    <col min="12290" max="12292" width="10.81640625" style="4363" customWidth="1"/>
    <col min="12293" max="12306" width="10.1796875" style="4363" customWidth="1"/>
    <col min="12307" max="12544" width="8.7265625" style="4363"/>
    <col min="12545" max="12545" width="25.1796875" style="4363" customWidth="1"/>
    <col min="12546" max="12548" width="10.81640625" style="4363" customWidth="1"/>
    <col min="12549" max="12562" width="10.1796875" style="4363" customWidth="1"/>
    <col min="12563" max="12800" width="8.7265625" style="4363"/>
    <col min="12801" max="12801" width="25.1796875" style="4363" customWidth="1"/>
    <col min="12802" max="12804" width="10.81640625" style="4363" customWidth="1"/>
    <col min="12805" max="12818" width="10.1796875" style="4363" customWidth="1"/>
    <col min="12819" max="13056" width="8.7265625" style="4363"/>
    <col min="13057" max="13057" width="25.1796875" style="4363" customWidth="1"/>
    <col min="13058" max="13060" width="10.81640625" style="4363" customWidth="1"/>
    <col min="13061" max="13074" width="10.1796875" style="4363" customWidth="1"/>
    <col min="13075" max="13312" width="8.7265625" style="4363"/>
    <col min="13313" max="13313" width="25.1796875" style="4363" customWidth="1"/>
    <col min="13314" max="13316" width="10.81640625" style="4363" customWidth="1"/>
    <col min="13317" max="13330" width="10.1796875" style="4363" customWidth="1"/>
    <col min="13331" max="13568" width="8.7265625" style="4363"/>
    <col min="13569" max="13569" width="25.1796875" style="4363" customWidth="1"/>
    <col min="13570" max="13572" width="10.81640625" style="4363" customWidth="1"/>
    <col min="13573" max="13586" width="10.1796875" style="4363" customWidth="1"/>
    <col min="13587" max="13824" width="8.7265625" style="4363"/>
    <col min="13825" max="13825" width="25.1796875" style="4363" customWidth="1"/>
    <col min="13826" max="13828" width="10.81640625" style="4363" customWidth="1"/>
    <col min="13829" max="13842" width="10.1796875" style="4363" customWidth="1"/>
    <col min="13843" max="14080" width="8.7265625" style="4363"/>
    <col min="14081" max="14081" width="25.1796875" style="4363" customWidth="1"/>
    <col min="14082" max="14084" width="10.81640625" style="4363" customWidth="1"/>
    <col min="14085" max="14098" width="10.1796875" style="4363" customWidth="1"/>
    <col min="14099" max="14336" width="8.7265625" style="4363"/>
    <col min="14337" max="14337" width="25.1796875" style="4363" customWidth="1"/>
    <col min="14338" max="14340" width="10.81640625" style="4363" customWidth="1"/>
    <col min="14341" max="14354" width="10.1796875" style="4363" customWidth="1"/>
    <col min="14355" max="14592" width="8.7265625" style="4363"/>
    <col min="14593" max="14593" width="25.1796875" style="4363" customWidth="1"/>
    <col min="14594" max="14596" width="10.81640625" style="4363" customWidth="1"/>
    <col min="14597" max="14610" width="10.1796875" style="4363" customWidth="1"/>
    <col min="14611" max="14848" width="8.7265625" style="4363"/>
    <col min="14849" max="14849" width="25.1796875" style="4363" customWidth="1"/>
    <col min="14850" max="14852" width="10.81640625" style="4363" customWidth="1"/>
    <col min="14853" max="14866" width="10.1796875" style="4363" customWidth="1"/>
    <col min="14867" max="15104" width="8.7265625" style="4363"/>
    <col min="15105" max="15105" width="25.1796875" style="4363" customWidth="1"/>
    <col min="15106" max="15108" width="10.81640625" style="4363" customWidth="1"/>
    <col min="15109" max="15122" width="10.1796875" style="4363" customWidth="1"/>
    <col min="15123" max="15360" width="8.7265625" style="4363"/>
    <col min="15361" max="15361" width="25.1796875" style="4363" customWidth="1"/>
    <col min="15362" max="15364" width="10.81640625" style="4363" customWidth="1"/>
    <col min="15365" max="15378" width="10.1796875" style="4363" customWidth="1"/>
    <col min="15379" max="15616" width="8.7265625" style="4363"/>
    <col min="15617" max="15617" width="25.1796875" style="4363" customWidth="1"/>
    <col min="15618" max="15620" width="10.81640625" style="4363" customWidth="1"/>
    <col min="15621" max="15634" width="10.1796875" style="4363" customWidth="1"/>
    <col min="15635" max="15872" width="8.7265625" style="4363"/>
    <col min="15873" max="15873" width="25.1796875" style="4363" customWidth="1"/>
    <col min="15874" max="15876" width="10.81640625" style="4363" customWidth="1"/>
    <col min="15877" max="15890" width="10.1796875" style="4363" customWidth="1"/>
    <col min="15891" max="16128" width="8.7265625" style="4363"/>
    <col min="16129" max="16129" width="25.1796875" style="4363" customWidth="1"/>
    <col min="16130" max="16132" width="10.81640625" style="4363" customWidth="1"/>
    <col min="16133" max="16146" width="10.1796875" style="4363" customWidth="1"/>
    <col min="16147" max="16384" width="8.7265625" style="4363"/>
  </cols>
  <sheetData>
    <row r="1" spans="1:24">
      <c r="B1" s="4361"/>
      <c r="C1" s="4361"/>
      <c r="D1" s="4361"/>
      <c r="E1" s="4361"/>
      <c r="F1" s="4361"/>
      <c r="G1" s="4361"/>
      <c r="H1" s="4362" t="s">
        <v>1443</v>
      </c>
      <c r="I1" s="4361"/>
      <c r="J1" s="4361"/>
      <c r="K1" s="4361"/>
      <c r="L1" s="4361"/>
      <c r="M1" s="4361"/>
      <c r="N1" s="4361"/>
      <c r="O1" s="4361"/>
      <c r="P1" s="4361"/>
      <c r="Q1" s="4361"/>
      <c r="R1" s="4361"/>
      <c r="S1" s="4361"/>
    </row>
    <row r="2" spans="1:24" s="4361" customFormat="1" ht="20">
      <c r="A2" s="4364"/>
      <c r="H2" s="4365" t="s">
        <v>1</v>
      </c>
    </row>
    <row r="3" spans="1:24" s="4361" customFormat="1" ht="20">
      <c r="A3" s="4364"/>
      <c r="B3" s="4366"/>
      <c r="C3" s="4366"/>
      <c r="D3" s="4366"/>
      <c r="E3" s="4366"/>
      <c r="F3" s="4366"/>
      <c r="G3" s="4366"/>
      <c r="H3" s="4367" t="s">
        <v>84</v>
      </c>
      <c r="I3" s="4366"/>
      <c r="J3" s="4366"/>
      <c r="K3" s="4366"/>
      <c r="L3" s="4366"/>
      <c r="M3" s="4366"/>
      <c r="N3" s="4366"/>
      <c r="O3" s="4366"/>
      <c r="P3" s="4366"/>
      <c r="Q3" s="4366"/>
      <c r="R3" s="4366"/>
      <c r="S3" s="4366"/>
    </row>
    <row r="4" spans="1:24" s="4370" customFormat="1" ht="43.5" customHeight="1" thickBot="1">
      <c r="A4" s="4368" t="s">
        <v>85</v>
      </c>
      <c r="B4" s="4369"/>
      <c r="C4" s="4369"/>
      <c r="D4" s="5226"/>
      <c r="E4" s="5226"/>
      <c r="F4" s="5226"/>
      <c r="G4" s="5226"/>
      <c r="H4" s="5226"/>
      <c r="I4" s="5226"/>
      <c r="J4" s="5226"/>
      <c r="K4" s="5226"/>
      <c r="L4" s="5226"/>
      <c r="M4" s="5226"/>
      <c r="N4" s="5226"/>
      <c r="O4" s="5226"/>
      <c r="P4" s="5226"/>
      <c r="Q4" s="4369" t="s">
        <v>1444</v>
      </c>
      <c r="S4" s="4369"/>
      <c r="T4" s="4369"/>
      <c r="U4" s="4369"/>
      <c r="V4" s="4369"/>
      <c r="W4" s="4369"/>
      <c r="X4" s="4369"/>
    </row>
    <row r="5" spans="1:24" s="4368" customFormat="1" ht="19.5" thickTop="1" thickBot="1">
      <c r="A5" s="4371" t="s">
        <v>86</v>
      </c>
      <c r="B5" s="4372" t="s">
        <v>87</v>
      </c>
      <c r="C5" s="4373"/>
      <c r="D5" s="4373"/>
      <c r="E5" s="4373"/>
      <c r="F5" s="4373"/>
      <c r="G5" s="4373"/>
      <c r="H5" s="4373"/>
      <c r="I5" s="4373"/>
      <c r="J5" s="4373"/>
      <c r="K5" s="4373"/>
      <c r="L5" s="4373"/>
      <c r="M5" s="4373"/>
      <c r="N5" s="4373"/>
      <c r="O5" s="4373"/>
      <c r="P5" s="4373"/>
      <c r="Q5" s="4373"/>
      <c r="R5" s="4374"/>
      <c r="S5" s="4369"/>
    </row>
    <row r="6" spans="1:24" s="4378" customFormat="1" ht="19.5" customHeight="1" thickTop="1">
      <c r="A6" s="4375"/>
      <c r="B6" s="4376">
        <v>1</v>
      </c>
      <c r="C6" s="4377">
        <v>2</v>
      </c>
      <c r="D6" s="4377">
        <v>3</v>
      </c>
      <c r="E6" s="5227">
        <v>4</v>
      </c>
      <c r="F6" s="5228"/>
      <c r="G6" s="5218">
        <v>5</v>
      </c>
      <c r="H6" s="5218"/>
      <c r="I6" s="5218">
        <v>6</v>
      </c>
      <c r="J6" s="5218"/>
      <c r="K6" s="5218">
        <v>7</v>
      </c>
      <c r="L6" s="5218"/>
      <c r="M6" s="5218">
        <v>8</v>
      </c>
      <c r="N6" s="5218"/>
      <c r="O6" s="5218">
        <v>9</v>
      </c>
      <c r="P6" s="5218"/>
      <c r="Q6" s="5218">
        <v>10</v>
      </c>
      <c r="R6" s="5219"/>
    </row>
    <row r="7" spans="1:24" s="4383" customFormat="1" ht="66.75" customHeight="1">
      <c r="A7" s="4379" t="s">
        <v>1445</v>
      </c>
      <c r="B7" s="5220" t="s">
        <v>1446</v>
      </c>
      <c r="C7" s="5221"/>
      <c r="D7" s="4380" t="s">
        <v>1447</v>
      </c>
      <c r="E7" s="5222" t="s">
        <v>1448</v>
      </c>
      <c r="F7" s="5223"/>
      <c r="G7" s="4381" t="s">
        <v>1449</v>
      </c>
      <c r="H7" s="4382" t="s">
        <v>1450</v>
      </c>
      <c r="I7" s="4381" t="s">
        <v>1449</v>
      </c>
      <c r="J7" s="4382" t="s">
        <v>1450</v>
      </c>
      <c r="K7" s="5224" t="s">
        <v>1451</v>
      </c>
      <c r="L7" s="5224"/>
      <c r="M7" s="5224" t="s">
        <v>1452</v>
      </c>
      <c r="N7" s="5224"/>
      <c r="O7" s="5224" t="s">
        <v>1453</v>
      </c>
      <c r="P7" s="5224"/>
      <c r="Q7" s="5224" t="s">
        <v>1454</v>
      </c>
      <c r="R7" s="5225"/>
    </row>
    <row r="8" spans="1:24" s="4389" customFormat="1" ht="19.5" customHeight="1" thickBot="1">
      <c r="A8" s="4384" t="s">
        <v>5</v>
      </c>
      <c r="B8" s="4385" t="s">
        <v>13</v>
      </c>
      <c r="C8" s="4386" t="s">
        <v>14</v>
      </c>
      <c r="D8" s="4387"/>
      <c r="E8" s="4385" t="s">
        <v>13</v>
      </c>
      <c r="F8" s="4386" t="s">
        <v>14</v>
      </c>
      <c r="G8" s="5216" t="s">
        <v>98</v>
      </c>
      <c r="H8" s="5216"/>
      <c r="I8" s="5217" t="s">
        <v>99</v>
      </c>
      <c r="J8" s="5217"/>
      <c r="K8" s="4385" t="s">
        <v>13</v>
      </c>
      <c r="L8" s="4386" t="s">
        <v>14</v>
      </c>
      <c r="M8" s="4385" t="s">
        <v>13</v>
      </c>
      <c r="N8" s="4386" t="s">
        <v>14</v>
      </c>
      <c r="O8" s="4385" t="s">
        <v>13</v>
      </c>
      <c r="P8" s="4386" t="s">
        <v>14</v>
      </c>
      <c r="Q8" s="4385" t="s">
        <v>13</v>
      </c>
      <c r="R8" s="4388" t="s">
        <v>14</v>
      </c>
    </row>
    <row r="9" spans="1:24" s="4370" customFormat="1" ht="24.75" customHeight="1" thickTop="1">
      <c r="A9" s="4390" t="s">
        <v>157</v>
      </c>
      <c r="B9" s="4391">
        <v>25.7</v>
      </c>
      <c r="C9" s="4392">
        <v>29.8</v>
      </c>
      <c r="D9" s="4393">
        <f>B9+C9</f>
        <v>55.5</v>
      </c>
      <c r="E9" s="4392">
        <v>4.7</v>
      </c>
      <c r="F9" s="4392">
        <v>3.3</v>
      </c>
      <c r="G9" s="4392">
        <v>24.7</v>
      </c>
      <c r="H9" s="4392">
        <v>1</v>
      </c>
      <c r="I9" s="4392">
        <v>27.8</v>
      </c>
      <c r="J9" s="4392">
        <v>2</v>
      </c>
      <c r="K9" s="4392"/>
      <c r="L9" s="4392"/>
      <c r="M9" s="4392">
        <v>25.7</v>
      </c>
      <c r="N9" s="4392">
        <v>29.8</v>
      </c>
      <c r="O9" s="4392">
        <v>25.7</v>
      </c>
      <c r="P9" s="4392">
        <v>29.8</v>
      </c>
      <c r="Q9" s="4392">
        <v>25.7</v>
      </c>
      <c r="R9" s="4394">
        <v>29.8</v>
      </c>
    </row>
    <row r="10" spans="1:24" s="4370" customFormat="1" ht="24.75" customHeight="1">
      <c r="A10" s="4395" t="s">
        <v>158</v>
      </c>
      <c r="B10" s="4396">
        <v>16.96</v>
      </c>
      <c r="C10" s="4397">
        <v>15.59</v>
      </c>
      <c r="D10" s="4393">
        <f>B10+C10</f>
        <v>32.549999999999997</v>
      </c>
      <c r="E10" s="4397">
        <v>2.27</v>
      </c>
      <c r="F10" s="4397">
        <v>0</v>
      </c>
      <c r="G10" s="4397">
        <v>15.8</v>
      </c>
      <c r="H10" s="4397">
        <v>1.1599999999999999</v>
      </c>
      <c r="I10" s="4397">
        <v>5.6</v>
      </c>
      <c r="J10" s="4397">
        <v>9.99</v>
      </c>
      <c r="K10" s="4397"/>
      <c r="L10" s="4397"/>
      <c r="M10" s="4397">
        <v>16.96</v>
      </c>
      <c r="N10" s="4397">
        <v>15.59</v>
      </c>
      <c r="O10" s="4397">
        <v>16.96</v>
      </c>
      <c r="P10" s="4397">
        <v>15.59</v>
      </c>
      <c r="Q10" s="4397">
        <v>16.96</v>
      </c>
      <c r="R10" s="4398">
        <v>15.59</v>
      </c>
    </row>
    <row r="11" spans="1:24" s="4370" customFormat="1" ht="24.75" customHeight="1">
      <c r="A11" s="4395" t="s">
        <v>170</v>
      </c>
      <c r="B11" s="4396">
        <v>18.100000000000001</v>
      </c>
      <c r="C11" s="4397">
        <v>15.5</v>
      </c>
      <c r="D11" s="4393">
        <f t="shared" ref="D11:D53" si="0">B11+C11</f>
        <v>33.6</v>
      </c>
      <c r="E11" s="4397">
        <v>3.1</v>
      </c>
      <c r="F11" s="4397">
        <v>2</v>
      </c>
      <c r="G11" s="4397">
        <v>2.7</v>
      </c>
      <c r="H11" s="4397">
        <v>15.4</v>
      </c>
      <c r="I11" s="4397">
        <v>9</v>
      </c>
      <c r="J11" s="4397">
        <v>6.5</v>
      </c>
      <c r="K11" s="4397"/>
      <c r="L11" s="4397"/>
      <c r="M11" s="4397">
        <v>18.100000000000001</v>
      </c>
      <c r="N11" s="4397">
        <v>15.5</v>
      </c>
      <c r="O11" s="4397">
        <v>18.100000000000001</v>
      </c>
      <c r="P11" s="4397">
        <v>15.5</v>
      </c>
      <c r="Q11" s="4397">
        <v>18.100000000000001</v>
      </c>
      <c r="R11" s="4398">
        <v>15.5</v>
      </c>
    </row>
    <row r="12" spans="1:24" s="4370" customFormat="1" ht="24.75" customHeight="1">
      <c r="A12" s="4395" t="s">
        <v>184</v>
      </c>
      <c r="B12" s="4396">
        <v>18.3</v>
      </c>
      <c r="C12" s="4397">
        <v>26.9</v>
      </c>
      <c r="D12" s="4393">
        <f t="shared" si="0"/>
        <v>45.2</v>
      </c>
      <c r="E12" s="4397">
        <v>3.28</v>
      </c>
      <c r="F12" s="4397">
        <v>2.99</v>
      </c>
      <c r="G12" s="4397">
        <v>18.3</v>
      </c>
      <c r="H12" s="4397">
        <v>0</v>
      </c>
      <c r="I12" s="4397">
        <v>26.9</v>
      </c>
      <c r="J12" s="4397">
        <v>0</v>
      </c>
      <c r="K12" s="4397"/>
      <c r="L12" s="4397"/>
      <c r="M12" s="4397">
        <v>18.3</v>
      </c>
      <c r="N12" s="4397">
        <v>26.9</v>
      </c>
      <c r="O12" s="4397">
        <v>18.3</v>
      </c>
      <c r="P12" s="4397">
        <v>26.9</v>
      </c>
      <c r="Q12" s="4397">
        <v>18.3</v>
      </c>
      <c r="R12" s="4398">
        <v>26.9</v>
      </c>
    </row>
    <row r="13" spans="1:24" s="4370" customFormat="1" ht="24.75" customHeight="1">
      <c r="A13" s="4395" t="s">
        <v>167</v>
      </c>
      <c r="B13" s="4396">
        <v>4.8</v>
      </c>
      <c r="C13" s="4397">
        <v>0</v>
      </c>
      <c r="D13" s="4393">
        <f t="shared" si="0"/>
        <v>4.8</v>
      </c>
      <c r="E13" s="4397">
        <v>3.2</v>
      </c>
      <c r="F13" s="4397">
        <v>0</v>
      </c>
      <c r="G13" s="4397">
        <v>2.5</v>
      </c>
      <c r="H13" s="4397">
        <v>1.6</v>
      </c>
      <c r="I13" s="4397">
        <v>0</v>
      </c>
      <c r="J13" s="4397">
        <v>0</v>
      </c>
      <c r="K13" s="4397"/>
      <c r="L13" s="4397"/>
      <c r="M13" s="4397"/>
      <c r="N13" s="4397"/>
      <c r="O13" s="4397"/>
      <c r="P13" s="4397"/>
      <c r="Q13" s="4397"/>
      <c r="R13" s="4398"/>
    </row>
    <row r="14" spans="1:24" s="4370" customFormat="1" ht="24.75" customHeight="1">
      <c r="A14" s="4395" t="s">
        <v>171</v>
      </c>
      <c r="B14" s="4396">
        <v>12.2</v>
      </c>
      <c r="C14" s="4397">
        <v>0</v>
      </c>
      <c r="D14" s="4393">
        <f t="shared" si="0"/>
        <v>12.2</v>
      </c>
      <c r="E14" s="4397">
        <v>3.3</v>
      </c>
      <c r="F14" s="4397">
        <v>0</v>
      </c>
      <c r="G14" s="4397">
        <v>7.6</v>
      </c>
      <c r="H14" s="4397">
        <v>4</v>
      </c>
      <c r="I14" s="4397">
        <v>0</v>
      </c>
      <c r="J14" s="4397">
        <v>0</v>
      </c>
      <c r="K14" s="4397"/>
      <c r="L14" s="4397"/>
      <c r="M14" s="4397"/>
      <c r="N14" s="4397"/>
      <c r="O14" s="4397"/>
      <c r="P14" s="4397"/>
      <c r="Q14" s="4397"/>
      <c r="R14" s="4398"/>
    </row>
    <row r="15" spans="1:24" s="4370" customFormat="1" ht="24.75" customHeight="1">
      <c r="A15" s="4395" t="s">
        <v>1455</v>
      </c>
      <c r="B15" s="4396">
        <v>18</v>
      </c>
      <c r="C15" s="4397">
        <v>22</v>
      </c>
      <c r="D15" s="4393">
        <f t="shared" si="0"/>
        <v>40</v>
      </c>
      <c r="E15" s="4397">
        <v>5</v>
      </c>
      <c r="F15" s="4397">
        <v>1.4</v>
      </c>
      <c r="G15" s="4397">
        <v>13.2</v>
      </c>
      <c r="H15" s="4397">
        <v>4.8</v>
      </c>
      <c r="I15" s="4397">
        <v>17.600000000000001</v>
      </c>
      <c r="J15" s="4397">
        <v>4.4000000000000004</v>
      </c>
      <c r="K15" s="4397"/>
      <c r="L15" s="4397"/>
      <c r="M15" s="4397">
        <v>18</v>
      </c>
      <c r="N15" s="4397">
        <v>22</v>
      </c>
      <c r="O15" s="4397">
        <v>18</v>
      </c>
      <c r="P15" s="4397">
        <v>22</v>
      </c>
      <c r="Q15" s="4397">
        <v>18</v>
      </c>
      <c r="R15" s="4398">
        <v>22</v>
      </c>
    </row>
    <row r="16" spans="1:24" s="4370" customFormat="1" ht="24.75" customHeight="1">
      <c r="A16" s="4395" t="s">
        <v>526</v>
      </c>
      <c r="B16" s="4396">
        <v>0</v>
      </c>
      <c r="C16" s="4397">
        <v>16.600000000000001</v>
      </c>
      <c r="D16" s="4393">
        <f t="shared" si="0"/>
        <v>16.600000000000001</v>
      </c>
      <c r="E16" s="4397">
        <v>0</v>
      </c>
      <c r="F16" s="4397">
        <v>2.39</v>
      </c>
      <c r="G16" s="4397">
        <v>0</v>
      </c>
      <c r="H16" s="4397">
        <v>0</v>
      </c>
      <c r="I16" s="4397">
        <v>11.85</v>
      </c>
      <c r="J16" s="4397">
        <v>4.75</v>
      </c>
      <c r="K16" s="4397"/>
      <c r="L16" s="4397"/>
      <c r="M16" s="4397">
        <v>0</v>
      </c>
      <c r="N16" s="4397">
        <v>16.600000000000001</v>
      </c>
      <c r="O16" s="4397">
        <v>0</v>
      </c>
      <c r="P16" s="4397">
        <v>16.600000000000001</v>
      </c>
      <c r="Q16" s="4397">
        <v>0</v>
      </c>
      <c r="R16" s="4398">
        <v>16.600000000000001</v>
      </c>
    </row>
    <row r="17" spans="1:18" s="4370" customFormat="1" ht="24.75" customHeight="1">
      <c r="A17" s="4395" t="s">
        <v>181</v>
      </c>
      <c r="B17" s="4396">
        <v>6.6</v>
      </c>
      <c r="C17" s="4397">
        <v>0</v>
      </c>
      <c r="D17" s="4393">
        <f t="shared" si="0"/>
        <v>6.6</v>
      </c>
      <c r="E17" s="4397">
        <v>2.1</v>
      </c>
      <c r="F17" s="4397">
        <v>0</v>
      </c>
      <c r="G17" s="4397">
        <v>6.6</v>
      </c>
      <c r="H17" s="4397">
        <v>0</v>
      </c>
      <c r="I17" s="4397">
        <v>0</v>
      </c>
      <c r="J17" s="4397">
        <v>0</v>
      </c>
      <c r="K17" s="4397"/>
      <c r="L17" s="4397"/>
      <c r="M17" s="4397"/>
      <c r="N17" s="4397"/>
      <c r="O17" s="4397"/>
      <c r="P17" s="4397"/>
      <c r="Q17" s="4397"/>
      <c r="R17" s="4398"/>
    </row>
    <row r="18" spans="1:18" s="4370" customFormat="1" ht="24.75" customHeight="1">
      <c r="A18" s="4395" t="s">
        <v>159</v>
      </c>
      <c r="B18" s="4396">
        <v>27.8</v>
      </c>
      <c r="C18" s="4397">
        <v>44.2</v>
      </c>
      <c r="D18" s="4393">
        <f t="shared" si="0"/>
        <v>72</v>
      </c>
      <c r="E18" s="4397">
        <v>8.17</v>
      </c>
      <c r="F18" s="4397">
        <v>2.86</v>
      </c>
      <c r="G18" s="4397">
        <v>23.1</v>
      </c>
      <c r="H18" s="4397">
        <v>4.7</v>
      </c>
      <c r="I18" s="4397">
        <v>39.799999999999997</v>
      </c>
      <c r="J18" s="4397">
        <v>4.4000000000000004</v>
      </c>
      <c r="K18" s="4397"/>
      <c r="L18" s="4397"/>
      <c r="M18" s="4397">
        <v>27.8</v>
      </c>
      <c r="N18" s="4397">
        <v>44.2</v>
      </c>
      <c r="O18" s="4397">
        <v>27.8</v>
      </c>
      <c r="P18" s="4397">
        <v>44.2</v>
      </c>
      <c r="Q18" s="4397">
        <v>27.8</v>
      </c>
      <c r="R18" s="4398">
        <v>44.2</v>
      </c>
    </row>
    <row r="19" spans="1:18" s="4370" customFormat="1" ht="24.75" customHeight="1">
      <c r="A19" s="4395" t="s">
        <v>1456</v>
      </c>
      <c r="B19" s="4396">
        <v>6.7</v>
      </c>
      <c r="C19" s="4397">
        <v>16.3</v>
      </c>
      <c r="D19" s="4393">
        <f t="shared" si="0"/>
        <v>23</v>
      </c>
      <c r="E19" s="4397">
        <v>2.1</v>
      </c>
      <c r="F19" s="4397">
        <v>1.4</v>
      </c>
      <c r="G19" s="4397">
        <v>6.5</v>
      </c>
      <c r="H19" s="4397">
        <v>0.2</v>
      </c>
      <c r="I19" s="4397">
        <v>13.9</v>
      </c>
      <c r="J19" s="4397">
        <v>2.4</v>
      </c>
      <c r="K19" s="4397"/>
      <c r="L19" s="4397"/>
      <c r="M19" s="4397">
        <v>6.7</v>
      </c>
      <c r="N19" s="4397">
        <v>16.3</v>
      </c>
      <c r="O19" s="4397">
        <v>6.7</v>
      </c>
      <c r="P19" s="4397">
        <v>16.3</v>
      </c>
      <c r="Q19" s="4397">
        <v>6.7</v>
      </c>
      <c r="R19" s="4398">
        <v>16.3</v>
      </c>
    </row>
    <row r="20" spans="1:18" s="4370" customFormat="1" ht="24.75" customHeight="1">
      <c r="A20" s="4395" t="s">
        <v>852</v>
      </c>
      <c r="B20" s="4396">
        <v>25.4</v>
      </c>
      <c r="C20" s="4397">
        <v>26.4</v>
      </c>
      <c r="D20" s="4393">
        <f t="shared" si="0"/>
        <v>51.8</v>
      </c>
      <c r="E20" s="4397">
        <v>9</v>
      </c>
      <c r="F20" s="4397">
        <v>3</v>
      </c>
      <c r="G20" s="4397">
        <v>19.399999999999999</v>
      </c>
      <c r="H20" s="4397">
        <v>6</v>
      </c>
      <c r="I20" s="4397">
        <v>19.399999999999999</v>
      </c>
      <c r="J20" s="4397">
        <v>7</v>
      </c>
      <c r="K20" s="4397"/>
      <c r="L20" s="4397"/>
      <c r="M20" s="4397">
        <v>25.4</v>
      </c>
      <c r="N20" s="4397">
        <v>26.4</v>
      </c>
      <c r="O20" s="4397">
        <v>25.4</v>
      </c>
      <c r="P20" s="4397">
        <v>26.4</v>
      </c>
      <c r="Q20" s="4397">
        <v>25.4</v>
      </c>
      <c r="R20" s="4398">
        <v>26.4</v>
      </c>
    </row>
    <row r="21" spans="1:18" s="4370" customFormat="1" ht="24.75" customHeight="1">
      <c r="A21" s="4395" t="s">
        <v>1196</v>
      </c>
      <c r="B21" s="4396">
        <v>2</v>
      </c>
      <c r="C21" s="4397">
        <v>0</v>
      </c>
      <c r="D21" s="4393">
        <f t="shared" si="0"/>
        <v>2</v>
      </c>
      <c r="E21" s="4397">
        <v>0.4</v>
      </c>
      <c r="F21" s="4397">
        <v>0</v>
      </c>
      <c r="G21" s="4397">
        <v>0.4</v>
      </c>
      <c r="H21" s="4397">
        <v>1.6</v>
      </c>
      <c r="I21" s="4397">
        <v>0</v>
      </c>
      <c r="J21" s="4397">
        <v>0</v>
      </c>
      <c r="K21" s="4397"/>
      <c r="L21" s="4397"/>
      <c r="M21" s="4397"/>
      <c r="N21" s="4397"/>
      <c r="O21" s="4397"/>
      <c r="P21" s="4397"/>
      <c r="Q21" s="4397"/>
      <c r="R21" s="4398"/>
    </row>
    <row r="22" spans="1:18" s="4370" customFormat="1" ht="24.75" customHeight="1">
      <c r="A22" s="4395" t="s">
        <v>1441</v>
      </c>
      <c r="B22" s="4396">
        <v>8</v>
      </c>
      <c r="C22" s="4397">
        <v>12.2</v>
      </c>
      <c r="D22" s="4393">
        <f>B22+C22</f>
        <v>20.2</v>
      </c>
      <c r="E22" s="4397">
        <v>2.85</v>
      </c>
      <c r="F22" s="4397">
        <v>1.66</v>
      </c>
      <c r="G22" s="4397">
        <v>4.5999999999999996</v>
      </c>
      <c r="H22" s="4397">
        <v>3.4</v>
      </c>
      <c r="I22" s="4397">
        <v>8.1999999999999993</v>
      </c>
      <c r="J22" s="4397">
        <v>4</v>
      </c>
      <c r="K22" s="4397"/>
      <c r="L22" s="4397"/>
      <c r="M22" s="4397">
        <v>8</v>
      </c>
      <c r="N22" s="4397">
        <v>12.2</v>
      </c>
      <c r="O22" s="4397">
        <v>8</v>
      </c>
      <c r="P22" s="4397">
        <v>12.2</v>
      </c>
      <c r="Q22" s="4397">
        <v>8</v>
      </c>
      <c r="R22" s="4398">
        <v>12.2</v>
      </c>
    </row>
    <row r="23" spans="1:18" s="4370" customFormat="1" ht="24.75" customHeight="1">
      <c r="A23" s="4395" t="s">
        <v>195</v>
      </c>
      <c r="B23" s="4396">
        <v>31.64</v>
      </c>
      <c r="C23" s="4397">
        <v>48.3</v>
      </c>
      <c r="D23" s="4393">
        <f t="shared" si="0"/>
        <v>79.94</v>
      </c>
      <c r="E23" s="4397">
        <v>10.3279</v>
      </c>
      <c r="F23" s="4397">
        <v>2.3271000000000002</v>
      </c>
      <c r="G23" s="4397">
        <v>24.24</v>
      </c>
      <c r="H23" s="4397">
        <v>7.4</v>
      </c>
      <c r="I23" s="4397">
        <v>34.700000000000003</v>
      </c>
      <c r="J23" s="4397">
        <v>13.6</v>
      </c>
      <c r="K23" s="4397"/>
      <c r="L23" s="4397"/>
      <c r="M23" s="4397">
        <v>31.64</v>
      </c>
      <c r="N23" s="4397">
        <v>48.3</v>
      </c>
      <c r="O23" s="4397">
        <v>31.64</v>
      </c>
      <c r="P23" s="4397">
        <v>48.3</v>
      </c>
      <c r="Q23" s="4397">
        <v>31.64</v>
      </c>
      <c r="R23" s="4398">
        <v>48.3</v>
      </c>
    </row>
    <row r="24" spans="1:18" s="4370" customFormat="1" ht="24.75" customHeight="1">
      <c r="A24" s="4395" t="s">
        <v>186</v>
      </c>
      <c r="B24" s="4396">
        <v>7.8</v>
      </c>
      <c r="C24" s="4397">
        <v>11.6</v>
      </c>
      <c r="D24" s="4393">
        <f>B24+C24</f>
        <v>19.399999999999999</v>
      </c>
      <c r="E24" s="4397">
        <v>3.63</v>
      </c>
      <c r="F24" s="4397">
        <v>0.22</v>
      </c>
      <c r="G24" s="4397">
        <v>6.8</v>
      </c>
      <c r="H24" s="4397">
        <v>1</v>
      </c>
      <c r="I24" s="4397">
        <v>8.6</v>
      </c>
      <c r="J24" s="4397">
        <v>3</v>
      </c>
      <c r="K24" s="4397"/>
      <c r="L24" s="4397"/>
      <c r="M24" s="4397">
        <v>7.8</v>
      </c>
      <c r="N24" s="4397">
        <v>11.6</v>
      </c>
      <c r="O24" s="4397">
        <v>7.8</v>
      </c>
      <c r="P24" s="4397">
        <v>11.6</v>
      </c>
      <c r="Q24" s="4397">
        <v>7.8</v>
      </c>
      <c r="R24" s="4398">
        <v>11.6</v>
      </c>
    </row>
    <row r="25" spans="1:18" s="4370" customFormat="1" ht="24.75" customHeight="1">
      <c r="A25" s="4395" t="s">
        <v>196</v>
      </c>
      <c r="B25" s="4396">
        <v>10.9</v>
      </c>
      <c r="C25" s="4397">
        <v>5.9</v>
      </c>
      <c r="D25" s="4393">
        <f>B25+C25</f>
        <v>16.8</v>
      </c>
      <c r="E25" s="4397">
        <v>4.0999999999999996</v>
      </c>
      <c r="F25" s="4397">
        <v>0.7</v>
      </c>
      <c r="G25" s="4397">
        <v>4.5999999999999996</v>
      </c>
      <c r="H25" s="4397">
        <v>6.3</v>
      </c>
      <c r="I25" s="4397">
        <v>4.5999999999999996</v>
      </c>
      <c r="J25" s="4397">
        <v>1.3</v>
      </c>
      <c r="K25" s="4397"/>
      <c r="L25" s="4397"/>
      <c r="M25" s="4397">
        <v>10.9</v>
      </c>
      <c r="N25" s="4397">
        <v>5.9</v>
      </c>
      <c r="O25" s="4397">
        <v>10.9</v>
      </c>
      <c r="P25" s="4397">
        <v>5.9</v>
      </c>
      <c r="Q25" s="4397">
        <v>10.9</v>
      </c>
      <c r="R25" s="4398">
        <v>5.9</v>
      </c>
    </row>
    <row r="26" spans="1:18" s="4370" customFormat="1" ht="24.75" customHeight="1">
      <c r="A26" s="4395" t="s">
        <v>197</v>
      </c>
      <c r="B26" s="4396">
        <v>20.22</v>
      </c>
      <c r="C26" s="4397">
        <v>19.2</v>
      </c>
      <c r="D26" s="4393">
        <f>B26+C26</f>
        <v>39.42</v>
      </c>
      <c r="E26" s="4397">
        <v>8.1999999999999993</v>
      </c>
      <c r="F26" s="4397">
        <v>5.19</v>
      </c>
      <c r="G26" s="4397">
        <v>11.4</v>
      </c>
      <c r="H26" s="4397">
        <v>8.82</v>
      </c>
      <c r="I26" s="4397">
        <v>11.52</v>
      </c>
      <c r="J26" s="4397">
        <v>7.68</v>
      </c>
      <c r="K26" s="4397"/>
      <c r="L26" s="4397"/>
      <c r="M26" s="4397">
        <v>20.22</v>
      </c>
      <c r="N26" s="4397">
        <v>19.2</v>
      </c>
      <c r="O26" s="4397">
        <v>20.22</v>
      </c>
      <c r="P26" s="4397">
        <v>19.2</v>
      </c>
      <c r="Q26" s="4397">
        <v>20.22</v>
      </c>
      <c r="R26" s="4398">
        <v>19.2</v>
      </c>
    </row>
    <row r="27" spans="1:18" s="4370" customFormat="1" ht="24.75" customHeight="1">
      <c r="A27" s="4395" t="s">
        <v>191</v>
      </c>
      <c r="B27" s="4396">
        <v>8.8000000000000007</v>
      </c>
      <c r="C27" s="4397">
        <v>7</v>
      </c>
      <c r="D27" s="4393">
        <f t="shared" si="0"/>
        <v>15.8</v>
      </c>
      <c r="E27" s="4397">
        <v>2.6</v>
      </c>
      <c r="F27" s="4397">
        <v>1.8</v>
      </c>
      <c r="G27" s="4397">
        <v>3.8</v>
      </c>
      <c r="H27" s="4397">
        <v>5</v>
      </c>
      <c r="I27" s="4397">
        <v>5</v>
      </c>
      <c r="J27" s="4397">
        <v>2</v>
      </c>
      <c r="K27" s="4397"/>
      <c r="L27" s="4397"/>
      <c r="M27" s="4397">
        <v>8.8000000000000007</v>
      </c>
      <c r="N27" s="4397">
        <v>7</v>
      </c>
      <c r="O27" s="4397">
        <v>8.8000000000000007</v>
      </c>
      <c r="P27" s="4397">
        <v>7</v>
      </c>
      <c r="Q27" s="4397">
        <v>8.8000000000000007</v>
      </c>
      <c r="R27" s="4398">
        <v>7</v>
      </c>
    </row>
    <row r="28" spans="1:18" s="4370" customFormat="1" ht="24.75" customHeight="1">
      <c r="A28" s="4395" t="s">
        <v>174</v>
      </c>
      <c r="B28" s="4396">
        <v>20.43</v>
      </c>
      <c r="C28" s="4397">
        <v>30.9</v>
      </c>
      <c r="D28" s="4393">
        <f t="shared" si="0"/>
        <v>51.33</v>
      </c>
      <c r="E28" s="4397">
        <v>0.2</v>
      </c>
      <c r="F28" s="4397">
        <v>2.75</v>
      </c>
      <c r="G28" s="4397">
        <v>17.63</v>
      </c>
      <c r="H28" s="4397">
        <v>2.8</v>
      </c>
      <c r="I28" s="4397">
        <v>19.04</v>
      </c>
      <c r="J28" s="4397">
        <v>11.86</v>
      </c>
      <c r="K28" s="4397"/>
      <c r="L28" s="4397"/>
      <c r="M28" s="4397">
        <v>20.43</v>
      </c>
      <c r="N28" s="4397">
        <v>30.9</v>
      </c>
      <c r="O28" s="4397">
        <v>20.43</v>
      </c>
      <c r="P28" s="4397">
        <v>30.9</v>
      </c>
      <c r="Q28" s="4397">
        <v>20.43</v>
      </c>
      <c r="R28" s="4398">
        <v>30.9</v>
      </c>
    </row>
    <row r="29" spans="1:18" s="4370" customFormat="1" ht="24.75" customHeight="1">
      <c r="A29" s="4395" t="s">
        <v>1457</v>
      </c>
      <c r="B29" s="4396">
        <v>4.0999999999999996</v>
      </c>
      <c r="C29" s="4397">
        <v>0</v>
      </c>
      <c r="D29" s="4393">
        <f t="shared" si="0"/>
        <v>4.0999999999999996</v>
      </c>
      <c r="E29" s="4397">
        <v>1.4</v>
      </c>
      <c r="F29" s="4397">
        <v>0</v>
      </c>
      <c r="G29" s="4397">
        <v>3</v>
      </c>
      <c r="H29" s="4397">
        <v>1.1000000000000001</v>
      </c>
      <c r="I29" s="4397">
        <v>0</v>
      </c>
      <c r="J29" s="4397">
        <v>0</v>
      </c>
      <c r="K29" s="4397"/>
      <c r="L29" s="4397"/>
      <c r="M29" s="4397"/>
      <c r="N29" s="4397"/>
      <c r="O29" s="4397"/>
      <c r="P29" s="4397"/>
      <c r="Q29" s="4397"/>
      <c r="R29" s="4398"/>
    </row>
    <row r="30" spans="1:18" s="4370" customFormat="1" ht="24.75" customHeight="1">
      <c r="A30" s="4395" t="s">
        <v>175</v>
      </c>
      <c r="B30" s="4396">
        <v>15.8</v>
      </c>
      <c r="C30" s="4397">
        <v>0</v>
      </c>
      <c r="D30" s="4393">
        <f t="shared" si="0"/>
        <v>15.8</v>
      </c>
      <c r="E30" s="4397">
        <v>2.99</v>
      </c>
      <c r="F30" s="4397">
        <v>0</v>
      </c>
      <c r="G30" s="4397">
        <v>13.4</v>
      </c>
      <c r="H30" s="4397">
        <v>2.4</v>
      </c>
      <c r="I30" s="4397">
        <v>0</v>
      </c>
      <c r="J30" s="4397">
        <v>0</v>
      </c>
      <c r="K30" s="4397"/>
      <c r="L30" s="4397"/>
      <c r="M30" s="4397"/>
      <c r="N30" s="4397"/>
      <c r="O30" s="4397"/>
      <c r="P30" s="4397"/>
      <c r="Q30" s="4397"/>
      <c r="R30" s="4398"/>
    </row>
    <row r="31" spans="1:18" s="4370" customFormat="1" ht="24.75" customHeight="1">
      <c r="A31" s="4395" t="s">
        <v>187</v>
      </c>
      <c r="B31" s="4396">
        <v>5.2</v>
      </c>
      <c r="C31" s="4397">
        <v>0</v>
      </c>
      <c r="D31" s="4393">
        <f t="shared" si="0"/>
        <v>5.2</v>
      </c>
      <c r="E31" s="4397">
        <v>3.8</v>
      </c>
      <c r="F31" s="4397">
        <v>0</v>
      </c>
      <c r="G31" s="4397">
        <v>4.2</v>
      </c>
      <c r="H31" s="4397">
        <v>1</v>
      </c>
      <c r="I31" s="4397">
        <v>0</v>
      </c>
      <c r="J31" s="4397">
        <v>0</v>
      </c>
      <c r="K31" s="4397"/>
      <c r="L31" s="4397"/>
      <c r="M31" s="4397"/>
      <c r="N31" s="4397"/>
      <c r="O31" s="4397"/>
      <c r="P31" s="4397"/>
      <c r="Q31" s="4397"/>
      <c r="R31" s="4398"/>
    </row>
    <row r="32" spans="1:18" s="4370" customFormat="1" ht="24.75" customHeight="1">
      <c r="A32" s="4395" t="s">
        <v>160</v>
      </c>
      <c r="B32" s="4396">
        <v>31.2</v>
      </c>
      <c r="C32" s="4397">
        <v>45.6</v>
      </c>
      <c r="D32" s="4393">
        <f t="shared" si="0"/>
        <v>76.8</v>
      </c>
      <c r="E32" s="4397">
        <v>6.86</v>
      </c>
      <c r="F32" s="4397">
        <v>1.61</v>
      </c>
      <c r="G32" s="4397">
        <v>7.6</v>
      </c>
      <c r="H32" s="4397">
        <v>23.6</v>
      </c>
      <c r="I32" s="4397">
        <v>22.8</v>
      </c>
      <c r="J32" s="4397">
        <v>22.8</v>
      </c>
      <c r="K32" s="4397"/>
      <c r="L32" s="4397"/>
      <c r="M32" s="4397">
        <v>31.2</v>
      </c>
      <c r="N32" s="4397">
        <v>45.6</v>
      </c>
      <c r="O32" s="4397">
        <v>31.2</v>
      </c>
      <c r="P32" s="4397">
        <v>45.6</v>
      </c>
      <c r="Q32" s="4397">
        <v>31.2</v>
      </c>
      <c r="R32" s="4398">
        <v>45.6</v>
      </c>
    </row>
    <row r="33" spans="1:18" s="4370" customFormat="1" ht="24.75" customHeight="1">
      <c r="A33" s="4395" t="s">
        <v>966</v>
      </c>
      <c r="B33" s="4396">
        <v>5.5</v>
      </c>
      <c r="C33" s="4397">
        <v>10.83</v>
      </c>
      <c r="D33" s="4393">
        <f t="shared" si="0"/>
        <v>16.329999999999998</v>
      </c>
      <c r="E33" s="4397">
        <v>2</v>
      </c>
      <c r="F33" s="4397">
        <v>1</v>
      </c>
      <c r="G33" s="4397">
        <v>3.6</v>
      </c>
      <c r="H33" s="4397">
        <v>1.9</v>
      </c>
      <c r="I33" s="4397">
        <v>6.83</v>
      </c>
      <c r="J33" s="4397">
        <v>4</v>
      </c>
      <c r="K33" s="4397"/>
      <c r="L33" s="4397"/>
      <c r="M33" s="4397">
        <v>5.5</v>
      </c>
      <c r="N33" s="4397">
        <v>10.83</v>
      </c>
      <c r="O33" s="4397">
        <v>5.5</v>
      </c>
      <c r="P33" s="4397">
        <v>10.83</v>
      </c>
      <c r="Q33" s="4397">
        <v>5.5</v>
      </c>
      <c r="R33" s="4398">
        <v>10.83</v>
      </c>
    </row>
    <row r="34" spans="1:18" s="4370" customFormat="1" ht="24.75" customHeight="1">
      <c r="A34" s="4395" t="s">
        <v>176</v>
      </c>
      <c r="B34" s="4396">
        <v>20.85</v>
      </c>
      <c r="C34" s="4397">
        <v>23.93</v>
      </c>
      <c r="D34" s="4393">
        <f t="shared" si="0"/>
        <v>44.78</v>
      </c>
      <c r="E34" s="4397">
        <v>6</v>
      </c>
      <c r="F34" s="4397">
        <v>1</v>
      </c>
      <c r="G34" s="4397">
        <v>13.25</v>
      </c>
      <c r="H34" s="4397">
        <v>7.6</v>
      </c>
      <c r="I34" s="4397">
        <v>11.7</v>
      </c>
      <c r="J34" s="4397">
        <v>12.23</v>
      </c>
      <c r="K34" s="4397"/>
      <c r="L34" s="4397"/>
      <c r="M34" s="4397">
        <v>20.85</v>
      </c>
      <c r="N34" s="4397">
        <v>23.93</v>
      </c>
      <c r="O34" s="4397">
        <v>20.85</v>
      </c>
      <c r="P34" s="4397">
        <v>23.93</v>
      </c>
      <c r="Q34" s="4397">
        <v>20.85</v>
      </c>
      <c r="R34" s="4398">
        <v>23.93</v>
      </c>
    </row>
    <row r="35" spans="1:18" s="4370" customFormat="1" ht="24.75" customHeight="1">
      <c r="A35" s="4395" t="s">
        <v>544</v>
      </c>
      <c r="B35" s="4396">
        <v>26.45</v>
      </c>
      <c r="C35" s="4397">
        <v>40.42</v>
      </c>
      <c r="D35" s="4393">
        <f t="shared" si="0"/>
        <v>66.87</v>
      </c>
      <c r="E35" s="4397">
        <v>3.66</v>
      </c>
      <c r="F35" s="4397">
        <v>3.94</v>
      </c>
      <c r="G35" s="4397">
        <v>14.85</v>
      </c>
      <c r="H35" s="4397">
        <v>11.6</v>
      </c>
      <c r="I35" s="4397">
        <v>24.82</v>
      </c>
      <c r="J35" s="4397">
        <v>15.6</v>
      </c>
      <c r="K35" s="4397"/>
      <c r="L35" s="4397"/>
      <c r="M35" s="4397">
        <v>26.45</v>
      </c>
      <c r="N35" s="4397">
        <v>40.42</v>
      </c>
      <c r="O35" s="4397">
        <v>26.45</v>
      </c>
      <c r="P35" s="4397">
        <v>40.42</v>
      </c>
      <c r="Q35" s="4397">
        <v>26.45</v>
      </c>
      <c r="R35" s="4398">
        <v>40.42</v>
      </c>
    </row>
    <row r="36" spans="1:18" s="4370" customFormat="1" ht="24.75" customHeight="1">
      <c r="A36" s="4395" t="s">
        <v>1458</v>
      </c>
      <c r="B36" s="4396">
        <v>5.2</v>
      </c>
      <c r="C36" s="4397">
        <v>0</v>
      </c>
      <c r="D36" s="4393">
        <f t="shared" si="0"/>
        <v>5.2</v>
      </c>
      <c r="E36" s="4397">
        <v>1.8</v>
      </c>
      <c r="F36" s="4397">
        <v>0</v>
      </c>
      <c r="G36" s="4397">
        <v>4.2</v>
      </c>
      <c r="H36" s="4397">
        <v>1</v>
      </c>
      <c r="I36" s="4397">
        <v>0</v>
      </c>
      <c r="J36" s="4397">
        <v>0</v>
      </c>
      <c r="K36" s="4397"/>
      <c r="L36" s="4397"/>
      <c r="M36" s="4397"/>
      <c r="N36" s="4397"/>
      <c r="O36" s="4397"/>
      <c r="P36" s="4397"/>
      <c r="Q36" s="4397"/>
      <c r="R36" s="4398"/>
    </row>
    <row r="37" spans="1:18" s="4370" customFormat="1" ht="24.75" customHeight="1">
      <c r="A37" s="4395" t="s">
        <v>177</v>
      </c>
      <c r="B37" s="4396">
        <v>16</v>
      </c>
      <c r="C37" s="4397">
        <v>24.6</v>
      </c>
      <c r="D37" s="4393">
        <f t="shared" si="0"/>
        <v>40.6</v>
      </c>
      <c r="E37" s="4397">
        <v>3.5</v>
      </c>
      <c r="F37" s="4397">
        <v>0.7</v>
      </c>
      <c r="G37" s="4397">
        <v>10.4</v>
      </c>
      <c r="H37" s="4397">
        <v>5.6</v>
      </c>
      <c r="I37" s="4397">
        <v>17.600000000000001</v>
      </c>
      <c r="J37" s="4397">
        <v>7</v>
      </c>
      <c r="K37" s="4397"/>
      <c r="L37" s="4397"/>
      <c r="M37" s="4397">
        <v>16</v>
      </c>
      <c r="N37" s="4397">
        <v>24.6</v>
      </c>
      <c r="O37" s="4397">
        <v>16</v>
      </c>
      <c r="P37" s="4397">
        <v>24.6</v>
      </c>
      <c r="Q37" s="4397">
        <v>16</v>
      </c>
      <c r="R37" s="4398">
        <v>24.6</v>
      </c>
    </row>
    <row r="38" spans="1:18" s="4370" customFormat="1" ht="24.75" customHeight="1">
      <c r="A38" s="4399" t="s">
        <v>172</v>
      </c>
      <c r="B38" s="4396">
        <v>9.9</v>
      </c>
      <c r="C38" s="4397">
        <v>0</v>
      </c>
      <c r="D38" s="4393">
        <f t="shared" si="0"/>
        <v>9.9</v>
      </c>
      <c r="E38" s="4397">
        <v>3.2</v>
      </c>
      <c r="F38" s="4397">
        <v>0</v>
      </c>
      <c r="G38" s="4397">
        <v>3</v>
      </c>
      <c r="H38" s="4397">
        <v>6.9</v>
      </c>
      <c r="I38" s="4397">
        <v>0</v>
      </c>
      <c r="J38" s="4397">
        <v>0</v>
      </c>
      <c r="K38" s="4397"/>
      <c r="L38" s="4397"/>
      <c r="M38" s="4397"/>
      <c r="N38" s="4397"/>
      <c r="O38" s="4397"/>
      <c r="P38" s="4397"/>
      <c r="Q38" s="4397"/>
      <c r="R38" s="4398"/>
    </row>
    <row r="39" spans="1:18" s="4370" customFormat="1" ht="24.75" customHeight="1">
      <c r="A39" s="4399" t="s">
        <v>188</v>
      </c>
      <c r="B39" s="4396">
        <v>11.85</v>
      </c>
      <c r="C39" s="4397">
        <v>15.47</v>
      </c>
      <c r="D39" s="4393">
        <f t="shared" si="0"/>
        <v>27.32</v>
      </c>
      <c r="E39" s="4397">
        <v>3.14</v>
      </c>
      <c r="F39" s="4397">
        <v>1.38</v>
      </c>
      <c r="G39" s="4397">
        <v>10.1</v>
      </c>
      <c r="H39" s="4397">
        <v>1.75</v>
      </c>
      <c r="I39" s="4397">
        <v>11.47</v>
      </c>
      <c r="J39" s="4397">
        <v>4</v>
      </c>
      <c r="K39" s="4397"/>
      <c r="L39" s="4397"/>
      <c r="M39" s="4397">
        <v>11.85</v>
      </c>
      <c r="N39" s="4397">
        <v>15.47</v>
      </c>
      <c r="O39" s="4397">
        <v>11.85</v>
      </c>
      <c r="P39" s="4397">
        <v>15.47</v>
      </c>
      <c r="Q39" s="4397">
        <v>11.85</v>
      </c>
      <c r="R39" s="4398">
        <v>15.47</v>
      </c>
    </row>
    <row r="40" spans="1:18" s="4370" customFormat="1" ht="24.75" customHeight="1">
      <c r="A40" s="4400" t="s">
        <v>192</v>
      </c>
      <c r="B40" s="4396">
        <v>5</v>
      </c>
      <c r="C40" s="4397">
        <v>5.8</v>
      </c>
      <c r="D40" s="4393">
        <f t="shared" si="0"/>
        <v>10.8</v>
      </c>
      <c r="E40" s="4397">
        <v>1.6</v>
      </c>
      <c r="F40" s="4397">
        <v>0</v>
      </c>
      <c r="G40" s="4397">
        <v>5</v>
      </c>
      <c r="H40" s="4397">
        <v>0</v>
      </c>
      <c r="I40" s="4397">
        <v>5.8</v>
      </c>
      <c r="J40" s="4397">
        <v>0</v>
      </c>
      <c r="K40" s="4397"/>
      <c r="L40" s="4397"/>
      <c r="M40" s="4397">
        <v>5</v>
      </c>
      <c r="N40" s="4397">
        <v>5.8</v>
      </c>
      <c r="O40" s="4397">
        <v>5</v>
      </c>
      <c r="P40" s="4397">
        <v>5.8</v>
      </c>
      <c r="Q40" s="4397">
        <v>5</v>
      </c>
      <c r="R40" s="4398">
        <v>5.8</v>
      </c>
    </row>
    <row r="41" spans="1:18" s="4370" customFormat="1" ht="24.75" customHeight="1">
      <c r="A41" s="4401" t="s">
        <v>189</v>
      </c>
      <c r="B41" s="4396">
        <v>28.86</v>
      </c>
      <c r="C41" s="4397">
        <v>40.380000000000003</v>
      </c>
      <c r="D41" s="4393">
        <f t="shared" si="0"/>
        <v>69.239999999999995</v>
      </c>
      <c r="E41" s="4397">
        <v>6.46</v>
      </c>
      <c r="F41" s="4397">
        <v>2.81</v>
      </c>
      <c r="G41" s="4397">
        <v>27.86</v>
      </c>
      <c r="H41" s="4397">
        <v>1</v>
      </c>
      <c r="I41" s="4397">
        <v>37.380000000000003</v>
      </c>
      <c r="J41" s="4397">
        <v>3</v>
      </c>
      <c r="K41" s="4397"/>
      <c r="L41" s="4397"/>
      <c r="M41" s="4397">
        <v>28.86</v>
      </c>
      <c r="N41" s="4397">
        <v>40.380000000000003</v>
      </c>
      <c r="O41" s="4397">
        <v>28.86</v>
      </c>
      <c r="P41" s="4397">
        <v>40.380000000000003</v>
      </c>
      <c r="Q41" s="4397">
        <v>28.86</v>
      </c>
      <c r="R41" s="4398">
        <v>40.380000000000003</v>
      </c>
    </row>
    <row r="42" spans="1:18" s="4370" customFormat="1" ht="24.75" customHeight="1">
      <c r="A42" s="4402" t="s">
        <v>1214</v>
      </c>
      <c r="B42" s="4396">
        <v>20.18</v>
      </c>
      <c r="C42" s="4397">
        <v>0</v>
      </c>
      <c r="D42" s="4393">
        <f t="shared" si="0"/>
        <v>20.18</v>
      </c>
      <c r="E42" s="4397">
        <v>8.1999999999999993</v>
      </c>
      <c r="F42" s="4397">
        <v>0</v>
      </c>
      <c r="G42" s="4397">
        <v>11.4</v>
      </c>
      <c r="H42" s="4397">
        <v>8.7799999999999994</v>
      </c>
      <c r="I42" s="4397">
        <v>0</v>
      </c>
      <c r="J42" s="4397">
        <v>0</v>
      </c>
      <c r="K42" s="4397"/>
      <c r="L42" s="4397"/>
      <c r="M42" s="4397"/>
      <c r="N42" s="4397"/>
      <c r="O42" s="4397"/>
      <c r="P42" s="4397"/>
      <c r="Q42" s="4397"/>
      <c r="R42" s="4398"/>
    </row>
    <row r="43" spans="1:18" s="4370" customFormat="1" ht="24.75" customHeight="1">
      <c r="A43" s="4401" t="s">
        <v>551</v>
      </c>
      <c r="B43" s="4396">
        <v>0</v>
      </c>
      <c r="C43" s="4397">
        <v>20.37</v>
      </c>
      <c r="D43" s="4393">
        <f t="shared" si="0"/>
        <v>20.37</v>
      </c>
      <c r="E43" s="4397">
        <v>0</v>
      </c>
      <c r="F43" s="4397">
        <v>1.2</v>
      </c>
      <c r="G43" s="4397">
        <v>0</v>
      </c>
      <c r="H43" s="4397">
        <v>0</v>
      </c>
      <c r="I43" s="4397">
        <v>17.02</v>
      </c>
      <c r="J43" s="4397">
        <v>3.35</v>
      </c>
      <c r="K43" s="4397"/>
      <c r="L43" s="4397"/>
      <c r="M43" s="4397">
        <v>0</v>
      </c>
      <c r="N43" s="4397">
        <v>20.37</v>
      </c>
      <c r="O43" s="4397">
        <v>0</v>
      </c>
      <c r="P43" s="4397">
        <v>20.37</v>
      </c>
      <c r="Q43" s="4397">
        <v>0</v>
      </c>
      <c r="R43" s="4398">
        <v>20.37</v>
      </c>
    </row>
    <row r="44" spans="1:18" s="4370" customFormat="1" ht="24.75" customHeight="1">
      <c r="A44" s="4401" t="s">
        <v>1354</v>
      </c>
      <c r="B44" s="4396">
        <v>12</v>
      </c>
      <c r="C44" s="4397">
        <v>8</v>
      </c>
      <c r="D44" s="4393">
        <f t="shared" si="0"/>
        <v>20</v>
      </c>
      <c r="E44" s="4397">
        <v>2.4300000000000002</v>
      </c>
      <c r="F44" s="4397">
        <v>1.46</v>
      </c>
      <c r="G44" s="4397">
        <v>6</v>
      </c>
      <c r="H44" s="4397">
        <v>6</v>
      </c>
      <c r="I44" s="4397">
        <v>5.4</v>
      </c>
      <c r="J44" s="4397">
        <v>2.6</v>
      </c>
      <c r="K44" s="4397"/>
      <c r="L44" s="4397"/>
      <c r="M44" s="4397"/>
      <c r="N44" s="4397"/>
      <c r="O44" s="4397"/>
      <c r="P44" s="4397"/>
      <c r="Q44" s="4397"/>
      <c r="R44" s="4398"/>
    </row>
    <row r="45" spans="1:18" s="4370" customFormat="1" ht="24.75" customHeight="1">
      <c r="A45" s="4401" t="s">
        <v>200</v>
      </c>
      <c r="B45" s="4396">
        <v>0</v>
      </c>
      <c r="C45" s="4397">
        <v>19.5</v>
      </c>
      <c r="D45" s="4393">
        <f t="shared" si="0"/>
        <v>19.5</v>
      </c>
      <c r="E45" s="4397">
        <v>0</v>
      </c>
      <c r="F45" s="4397">
        <v>3.81</v>
      </c>
      <c r="G45" s="4397">
        <v>0</v>
      </c>
      <c r="H45" s="4397">
        <v>0</v>
      </c>
      <c r="I45" s="4397">
        <v>11.73</v>
      </c>
      <c r="J45" s="4397">
        <v>7.77</v>
      </c>
      <c r="K45" s="4397"/>
      <c r="L45" s="4397"/>
      <c r="M45" s="4397">
        <v>0</v>
      </c>
      <c r="N45" s="4397">
        <v>19.5</v>
      </c>
      <c r="O45" s="4397">
        <v>0</v>
      </c>
      <c r="P45" s="4397">
        <v>19.5</v>
      </c>
      <c r="Q45" s="4397">
        <v>0</v>
      </c>
      <c r="R45" s="4398">
        <v>19.5</v>
      </c>
    </row>
    <row r="46" spans="1:18" s="4370" customFormat="1" ht="24.75" customHeight="1">
      <c r="A46" s="4401" t="s">
        <v>202</v>
      </c>
      <c r="B46" s="4396">
        <v>21.225000000000001</v>
      </c>
      <c r="C46" s="4397">
        <v>31.824999999999999</v>
      </c>
      <c r="D46" s="4393">
        <f t="shared" si="0"/>
        <v>53.05</v>
      </c>
      <c r="E46" s="4397">
        <v>8.3000000000000007</v>
      </c>
      <c r="F46" s="4397">
        <v>5.3</v>
      </c>
      <c r="G46" s="4397">
        <v>9.125</v>
      </c>
      <c r="H46" s="4397">
        <v>12.1</v>
      </c>
      <c r="I46" s="4397">
        <v>11.125</v>
      </c>
      <c r="J46" s="4397">
        <v>20.7</v>
      </c>
      <c r="K46" s="4397"/>
      <c r="L46" s="4397"/>
      <c r="M46" s="4397">
        <v>21.225000000000001</v>
      </c>
      <c r="N46" s="4397">
        <v>31.824999999999999</v>
      </c>
      <c r="O46" s="4397">
        <v>21.225000000000001</v>
      </c>
      <c r="P46" s="4397">
        <v>31.824999999999999</v>
      </c>
      <c r="Q46" s="4397">
        <v>21.225000000000001</v>
      </c>
      <c r="R46" s="4398">
        <v>31.824999999999999</v>
      </c>
    </row>
    <row r="47" spans="1:18" s="4370" customFormat="1" ht="24.75" customHeight="1">
      <c r="A47" s="4401" t="s">
        <v>201</v>
      </c>
      <c r="B47" s="4396">
        <v>30.62</v>
      </c>
      <c r="C47" s="4397">
        <v>0</v>
      </c>
      <c r="D47" s="4393">
        <f t="shared" si="0"/>
        <v>30.62</v>
      </c>
      <c r="E47" s="4397">
        <v>11.4</v>
      </c>
      <c r="F47" s="4397">
        <v>0</v>
      </c>
      <c r="G47" s="4397">
        <v>14.62</v>
      </c>
      <c r="H47" s="4397">
        <v>16</v>
      </c>
      <c r="I47" s="4397">
        <v>0</v>
      </c>
      <c r="J47" s="4397">
        <v>0</v>
      </c>
      <c r="K47" s="4397"/>
      <c r="L47" s="4397"/>
      <c r="M47" s="4397"/>
      <c r="N47" s="4397"/>
      <c r="O47" s="4397"/>
      <c r="P47" s="4397"/>
      <c r="Q47" s="4397"/>
      <c r="R47" s="4398"/>
    </row>
    <row r="48" spans="1:18" s="4370" customFormat="1" ht="24.75" customHeight="1">
      <c r="A48" s="4401" t="s">
        <v>1459</v>
      </c>
      <c r="B48" s="4396">
        <v>4.4000000000000004</v>
      </c>
      <c r="C48" s="4397">
        <v>0</v>
      </c>
      <c r="D48" s="4393">
        <f t="shared" si="0"/>
        <v>4.4000000000000004</v>
      </c>
      <c r="E48" s="4397">
        <v>2.7</v>
      </c>
      <c r="F48" s="4397">
        <v>0</v>
      </c>
      <c r="G48" s="4397">
        <v>3</v>
      </c>
      <c r="H48" s="4397">
        <v>1.4</v>
      </c>
      <c r="I48" s="4397">
        <v>0</v>
      </c>
      <c r="J48" s="4397">
        <v>0</v>
      </c>
      <c r="K48" s="4397"/>
      <c r="L48" s="4397"/>
      <c r="M48" s="4397"/>
      <c r="N48" s="4397"/>
      <c r="O48" s="4397"/>
      <c r="P48" s="4397"/>
      <c r="Q48" s="4397"/>
      <c r="R48" s="4398"/>
    </row>
    <row r="49" spans="1:18" s="4370" customFormat="1" ht="24.75" customHeight="1">
      <c r="A49" s="4401" t="s">
        <v>178</v>
      </c>
      <c r="B49" s="4396">
        <v>8.4</v>
      </c>
      <c r="C49" s="4397">
        <v>0</v>
      </c>
      <c r="D49" s="4393">
        <f t="shared" si="0"/>
        <v>8.4</v>
      </c>
      <c r="E49" s="4397">
        <v>1.95</v>
      </c>
      <c r="F49" s="4397">
        <v>0</v>
      </c>
      <c r="G49" s="4397">
        <v>4.4000000000000004</v>
      </c>
      <c r="H49" s="4397">
        <v>4</v>
      </c>
      <c r="I49" s="4397">
        <v>0</v>
      </c>
      <c r="J49" s="4397">
        <v>0</v>
      </c>
      <c r="K49" s="4397"/>
      <c r="L49" s="4397"/>
      <c r="M49" s="4397"/>
      <c r="N49" s="4397"/>
      <c r="O49" s="4397"/>
      <c r="P49" s="4397"/>
      <c r="Q49" s="4397"/>
      <c r="R49" s="4398"/>
    </row>
    <row r="50" spans="1:18" s="4370" customFormat="1" ht="24.75" customHeight="1">
      <c r="A50" s="4401" t="s">
        <v>1460</v>
      </c>
      <c r="B50" s="4396">
        <v>2.2000000000000002</v>
      </c>
      <c r="C50" s="4397">
        <v>0</v>
      </c>
      <c r="D50" s="4393">
        <f t="shared" si="0"/>
        <v>2.2000000000000002</v>
      </c>
      <c r="E50" s="4397">
        <v>2.4</v>
      </c>
      <c r="F50" s="4397">
        <v>0</v>
      </c>
      <c r="G50" s="4397">
        <v>2.2000000000000002</v>
      </c>
      <c r="H50" s="4397">
        <v>0</v>
      </c>
      <c r="I50" s="4397">
        <v>0</v>
      </c>
      <c r="J50" s="4397">
        <v>0</v>
      </c>
      <c r="K50" s="4397"/>
      <c r="L50" s="4397"/>
      <c r="M50" s="4397"/>
      <c r="N50" s="4397"/>
      <c r="O50" s="4397"/>
      <c r="P50" s="4397"/>
      <c r="Q50" s="4397"/>
      <c r="R50" s="4398"/>
    </row>
    <row r="51" spans="1:18" s="4370" customFormat="1" ht="24.75" customHeight="1">
      <c r="A51" s="4401" t="s">
        <v>165</v>
      </c>
      <c r="B51" s="4396">
        <v>13.07</v>
      </c>
      <c r="C51" s="4397">
        <v>26.37</v>
      </c>
      <c r="D51" s="4393">
        <f t="shared" si="0"/>
        <v>39.44</v>
      </c>
      <c r="E51" s="4397">
        <v>5.67</v>
      </c>
      <c r="F51" s="4397">
        <v>2.33</v>
      </c>
      <c r="G51" s="4397">
        <v>13.07</v>
      </c>
      <c r="H51" s="4397">
        <v>0</v>
      </c>
      <c r="I51" s="4397">
        <v>26.37</v>
      </c>
      <c r="J51" s="4397">
        <v>0</v>
      </c>
      <c r="K51" s="4397"/>
      <c r="L51" s="4397"/>
      <c r="M51" s="4397">
        <v>13.07</v>
      </c>
      <c r="N51" s="4397">
        <v>26.37</v>
      </c>
      <c r="O51" s="4397">
        <v>13.07</v>
      </c>
      <c r="P51" s="4397">
        <v>26.37</v>
      </c>
      <c r="Q51" s="4397">
        <v>13.07</v>
      </c>
      <c r="R51" s="4398">
        <v>26.37</v>
      </c>
    </row>
    <row r="52" spans="1:18" s="4370" customFormat="1" ht="24.75" customHeight="1">
      <c r="A52" s="4401" t="s">
        <v>967</v>
      </c>
      <c r="B52" s="4396">
        <v>6.6</v>
      </c>
      <c r="C52" s="4397">
        <v>0</v>
      </c>
      <c r="D52" s="4393">
        <f t="shared" si="0"/>
        <v>6.6</v>
      </c>
      <c r="E52" s="4397">
        <v>2</v>
      </c>
      <c r="F52" s="4397">
        <v>0</v>
      </c>
      <c r="G52" s="4397">
        <v>4.5999999999999996</v>
      </c>
      <c r="H52" s="4397">
        <v>2</v>
      </c>
      <c r="I52" s="4397">
        <v>0</v>
      </c>
      <c r="J52" s="4397">
        <v>0</v>
      </c>
      <c r="K52" s="4397"/>
      <c r="L52" s="4397"/>
      <c r="M52" s="4397"/>
      <c r="N52" s="4397"/>
      <c r="O52" s="4397"/>
      <c r="P52" s="4397"/>
      <c r="Q52" s="4397"/>
      <c r="R52" s="4398"/>
    </row>
    <row r="53" spans="1:18" s="4370" customFormat="1" ht="24.75" customHeight="1">
      <c r="A53" s="4401" t="s">
        <v>179</v>
      </c>
      <c r="B53" s="4396">
        <v>16.5</v>
      </c>
      <c r="C53" s="4397">
        <v>28</v>
      </c>
      <c r="D53" s="4393">
        <f t="shared" si="0"/>
        <v>44.5</v>
      </c>
      <c r="E53" s="4397">
        <v>0.9</v>
      </c>
      <c r="F53" s="4397">
        <v>0.4</v>
      </c>
      <c r="G53" s="4397">
        <v>12.5</v>
      </c>
      <c r="H53" s="4397">
        <v>4</v>
      </c>
      <c r="I53" s="4397">
        <v>23.4</v>
      </c>
      <c r="J53" s="4397">
        <v>4.5999999999999996</v>
      </c>
      <c r="K53" s="4397"/>
      <c r="L53" s="4397"/>
      <c r="M53" s="4397">
        <v>16.5</v>
      </c>
      <c r="N53" s="4397">
        <v>28</v>
      </c>
      <c r="O53" s="4397">
        <v>16.5</v>
      </c>
      <c r="P53" s="4397">
        <v>28</v>
      </c>
      <c r="Q53" s="4397">
        <v>16.5</v>
      </c>
      <c r="R53" s="4398">
        <v>28</v>
      </c>
    </row>
    <row r="54" spans="1:18" s="4370" customFormat="1" ht="24.75" customHeight="1" thickBot="1">
      <c r="B54" s="4396"/>
      <c r="C54" s="4397"/>
      <c r="D54" s="4393"/>
      <c r="E54" s="4397"/>
      <c r="F54" s="4397"/>
      <c r="G54" s="4397"/>
      <c r="H54" s="4397"/>
      <c r="I54" s="4397"/>
      <c r="J54" s="4397"/>
      <c r="K54" s="4397"/>
      <c r="L54" s="4397"/>
      <c r="M54" s="4397"/>
      <c r="N54" s="4397"/>
      <c r="O54" s="4397"/>
      <c r="P54" s="4397"/>
      <c r="Q54" s="4397"/>
      <c r="R54" s="4398"/>
    </row>
    <row r="55" spans="1:18" s="4370" customFormat="1" ht="24.75" customHeight="1" thickTop="1" thickBot="1">
      <c r="B55" s="4403">
        <f t="shared" ref="B55:R55" si="1">SUM(B9:B54)</f>
        <v>611.45500000000004</v>
      </c>
      <c r="C55" s="4404">
        <f t="shared" si="1"/>
        <v>689.48500000000001</v>
      </c>
      <c r="D55" s="4404">
        <f t="shared" si="1"/>
        <v>1300.94</v>
      </c>
      <c r="E55" s="4404">
        <f t="shared" si="1"/>
        <v>170.8879</v>
      </c>
      <c r="F55" s="4404">
        <f t="shared" si="1"/>
        <v>60.927100000000003</v>
      </c>
      <c r="G55" s="4404">
        <f t="shared" si="1"/>
        <v>415.245</v>
      </c>
      <c r="H55" s="4404">
        <f t="shared" si="1"/>
        <v>194.91</v>
      </c>
      <c r="I55" s="4404">
        <f t="shared" si="1"/>
        <v>496.95499999999998</v>
      </c>
      <c r="J55" s="4404">
        <f t="shared" si="1"/>
        <v>192.53</v>
      </c>
      <c r="K55" s="4404">
        <f t="shared" si="1"/>
        <v>0</v>
      </c>
      <c r="L55" s="4404">
        <f t="shared" si="1"/>
        <v>0</v>
      </c>
      <c r="M55" s="4404">
        <f t="shared" si="1"/>
        <v>461.255</v>
      </c>
      <c r="N55" s="4404">
        <f t="shared" si="1"/>
        <v>681.48500000000001</v>
      </c>
      <c r="O55" s="4404">
        <f t="shared" si="1"/>
        <v>461.255</v>
      </c>
      <c r="P55" s="4404">
        <f t="shared" si="1"/>
        <v>681.48500000000001</v>
      </c>
      <c r="Q55" s="4404">
        <f t="shared" si="1"/>
        <v>461.255</v>
      </c>
      <c r="R55" s="4405">
        <f t="shared" si="1"/>
        <v>681.48500000000001</v>
      </c>
    </row>
    <row r="56" spans="1:18" ht="13.5" thickTop="1"/>
  </sheetData>
  <sheetProtection formatCells="0" formatColumns="0" formatRows="0" insertColumns="0" insertRows="0" insertHyperlinks="0" deleteColumns="0" deleteRows="0" sort="0" autoFilter="0" pivotTables="0"/>
  <mergeCells count="16">
    <mergeCell ref="D4:P4"/>
    <mergeCell ref="E6:F6"/>
    <mergeCell ref="G6:H6"/>
    <mergeCell ref="I6:J6"/>
    <mergeCell ref="K6:L6"/>
    <mergeCell ref="M6:N6"/>
    <mergeCell ref="O6:P6"/>
    <mergeCell ref="G8:H8"/>
    <mergeCell ref="I8:J8"/>
    <mergeCell ref="Q6:R6"/>
    <mergeCell ref="B7:C7"/>
    <mergeCell ref="E7:F7"/>
    <mergeCell ref="K7:L7"/>
    <mergeCell ref="M7:N7"/>
    <mergeCell ref="O7:P7"/>
    <mergeCell ref="Q7:R7"/>
  </mergeCells>
  <pageMargins left="0.31496062992125984" right="0.31496062992125984" top="0.19685039370078741" bottom="0.19685039370078741" header="7.874015748031496E-2" footer="7.874015748031496E-2"/>
  <pageSetup paperSize="9" scale="7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XFD240"/>
  <sheetViews>
    <sheetView zoomScale="85" zoomScaleNormal="85" zoomScaleSheetLayoutView="80" zoomScalePageLayoutView="125" workbookViewId="0">
      <pane xSplit="1" ySplit="8" topLeftCell="B9" activePane="bottomRight" state="frozen"/>
      <selection activeCell="B23" sqref="B23"/>
      <selection pane="topRight" activeCell="B23" sqref="B23"/>
      <selection pane="bottomLeft" activeCell="B23" sqref="B23"/>
      <selection pane="bottomRight" activeCell="G213" sqref="G213"/>
    </sheetView>
  </sheetViews>
  <sheetFormatPr defaultColWidth="9.1796875" defaultRowHeight="12.5"/>
  <cols>
    <col min="1" max="1" width="26.54296875" style="80" customWidth="1"/>
    <col min="2" max="4" width="9.453125" style="81" customWidth="1"/>
    <col min="5" max="5" width="9.453125" style="744" customWidth="1"/>
    <col min="6" max="6" width="9.453125" style="743" customWidth="1"/>
    <col min="7" max="7" width="9.453125" style="3174" customWidth="1"/>
    <col min="8" max="8" width="9.453125" style="3175" customWidth="1"/>
    <col min="9" max="9" width="9.453125" style="81" customWidth="1"/>
    <col min="10" max="10" width="9.453125" style="743" customWidth="1"/>
    <col min="11" max="11" width="9.453125" style="3174" customWidth="1"/>
    <col min="12" max="12" width="9.453125" style="3175" customWidth="1"/>
    <col min="13" max="13" width="9.453125" style="3174" customWidth="1"/>
    <col min="14" max="14" width="9.453125" style="3175" customWidth="1"/>
    <col min="15" max="15" width="9.453125" style="3174" customWidth="1"/>
    <col min="16" max="16" width="9.453125" style="3175" customWidth="1"/>
    <col min="17" max="17" width="9.453125" style="3174" customWidth="1"/>
    <col min="18" max="18" width="9.453125" style="3175" customWidth="1"/>
    <col min="19" max="19" width="9.453125" style="1860" customWidth="1"/>
    <col min="20" max="16384" width="9.1796875" style="81"/>
  </cols>
  <sheetData>
    <row r="1" spans="1:19" s="66" customFormat="1" ht="18" hidden="1" customHeight="1" thickBot="1">
      <c r="A1" s="4824" t="s">
        <v>1341</v>
      </c>
      <c r="B1" s="4825"/>
      <c r="C1" s="4825"/>
      <c r="D1" s="4825"/>
      <c r="E1" s="4825"/>
      <c r="F1" s="4825"/>
      <c r="G1" s="4825"/>
      <c r="H1" s="4825"/>
      <c r="I1" s="4825"/>
      <c r="J1" s="4825"/>
      <c r="K1" s="4825"/>
      <c r="L1" s="4825"/>
      <c r="M1" s="4825"/>
      <c r="N1" s="4825"/>
      <c r="O1" s="4825"/>
      <c r="P1" s="4825"/>
      <c r="Q1" s="4825"/>
      <c r="R1" s="4825"/>
      <c r="S1" s="1856"/>
    </row>
    <row r="2" spans="1:19" s="67" customFormat="1" ht="18" hidden="1" customHeight="1">
      <c r="A2" s="4826" t="s">
        <v>1</v>
      </c>
      <c r="B2" s="4827"/>
      <c r="C2" s="4827"/>
      <c r="D2" s="4827"/>
      <c r="E2" s="4827"/>
      <c r="F2" s="4827"/>
      <c r="G2" s="4827"/>
      <c r="H2" s="4827"/>
      <c r="I2" s="4827"/>
      <c r="J2" s="4827"/>
      <c r="K2" s="4827"/>
      <c r="L2" s="4827"/>
      <c r="M2" s="4827"/>
      <c r="N2" s="4827"/>
      <c r="O2" s="4827"/>
      <c r="P2" s="4827"/>
      <c r="Q2" s="4827"/>
      <c r="R2" s="4828"/>
      <c r="S2" s="2218"/>
    </row>
    <row r="3" spans="1:19" s="67" customFormat="1" ht="18" hidden="1" customHeight="1">
      <c r="A3" s="4829" t="s">
        <v>823</v>
      </c>
      <c r="B3" s="4830"/>
      <c r="C3" s="4830"/>
      <c r="D3" s="4830"/>
      <c r="E3" s="4830"/>
      <c r="F3" s="4830"/>
      <c r="G3" s="4830"/>
      <c r="H3" s="4830"/>
      <c r="I3" s="4830"/>
      <c r="J3" s="4830"/>
      <c r="K3" s="4830"/>
      <c r="L3" s="4830"/>
      <c r="M3" s="4830"/>
      <c r="N3" s="4830"/>
      <c r="O3" s="4830"/>
      <c r="P3" s="4830"/>
      <c r="Q3" s="4830"/>
      <c r="R3" s="4831"/>
      <c r="S3" s="2218"/>
    </row>
    <row r="4" spans="1:19" s="36" customFormat="1" ht="18" hidden="1" customHeight="1" thickBot="1">
      <c r="A4" s="15" t="s">
        <v>85</v>
      </c>
      <c r="B4" s="16"/>
      <c r="C4" s="16"/>
      <c r="E4" s="658"/>
      <c r="F4" s="1914" t="s">
        <v>1408</v>
      </c>
      <c r="G4" s="3203"/>
      <c r="H4" s="3203"/>
      <c r="I4" s="1914"/>
      <c r="J4" s="658"/>
      <c r="K4" s="3170"/>
      <c r="L4" s="3170"/>
      <c r="M4" s="3170"/>
      <c r="N4" s="3170"/>
      <c r="O4" s="3170"/>
      <c r="P4" s="3120"/>
      <c r="Q4" s="3120"/>
      <c r="R4" s="3121"/>
      <c r="S4" s="2219"/>
    </row>
    <row r="5" spans="1:19" s="69" customFormat="1" ht="18" hidden="1" customHeight="1" thickTop="1" thickBot="1">
      <c r="A5" s="68" t="s">
        <v>86</v>
      </c>
      <c r="B5" s="4832" t="s">
        <v>87</v>
      </c>
      <c r="C5" s="4832"/>
      <c r="D5" s="4832"/>
      <c r="E5" s="4832"/>
      <c r="F5" s="4832"/>
      <c r="G5" s="4832"/>
      <c r="H5" s="4832"/>
      <c r="I5" s="4832"/>
      <c r="J5" s="4832"/>
      <c r="K5" s="4832"/>
      <c r="L5" s="4832"/>
      <c r="M5" s="4832"/>
      <c r="N5" s="4832"/>
      <c r="O5" s="4832"/>
      <c r="P5" s="4832"/>
      <c r="Q5" s="4832"/>
      <c r="R5" s="4833"/>
      <c r="S5" s="2220"/>
    </row>
    <row r="6" spans="1:19" s="7" customFormat="1" ht="13" hidden="1" customHeight="1" thickTop="1" thickBot="1">
      <c r="A6" s="4834" t="s">
        <v>5</v>
      </c>
      <c r="B6" s="2129">
        <v>1</v>
      </c>
      <c r="C6" s="70">
        <v>2</v>
      </c>
      <c r="D6" s="71">
        <v>3</v>
      </c>
      <c r="E6" s="745">
        <v>4</v>
      </c>
      <c r="F6" s="1001">
        <v>4</v>
      </c>
      <c r="G6" s="3171">
        <v>5</v>
      </c>
      <c r="H6" s="3171"/>
      <c r="I6" s="4837">
        <v>6</v>
      </c>
      <c r="J6" s="4838"/>
      <c r="K6" s="4839">
        <v>7</v>
      </c>
      <c r="L6" s="4840"/>
      <c r="M6" s="4841">
        <v>8</v>
      </c>
      <c r="N6" s="4841"/>
      <c r="O6" s="4841">
        <v>9</v>
      </c>
      <c r="P6" s="4841"/>
      <c r="Q6" s="4841">
        <v>10</v>
      </c>
      <c r="R6" s="4842"/>
      <c r="S6" s="2220"/>
    </row>
    <row r="7" spans="1:19" s="73" customFormat="1" ht="39" customHeight="1">
      <c r="A7" s="4835"/>
      <c r="B7" s="2229" t="s">
        <v>88</v>
      </c>
      <c r="C7" s="2230" t="s">
        <v>88</v>
      </c>
      <c r="D7" s="72" t="s">
        <v>89</v>
      </c>
      <c r="E7" s="746" t="s">
        <v>90</v>
      </c>
      <c r="F7" s="747" t="s">
        <v>90</v>
      </c>
      <c r="G7" s="3172" t="s">
        <v>91</v>
      </c>
      <c r="H7" s="3172" t="s">
        <v>92</v>
      </c>
      <c r="I7" s="2231" t="s">
        <v>91</v>
      </c>
      <c r="J7" s="747" t="s">
        <v>92</v>
      </c>
      <c r="K7" s="4843" t="s">
        <v>93</v>
      </c>
      <c r="L7" s="4844"/>
      <c r="M7" s="4843" t="s">
        <v>94</v>
      </c>
      <c r="N7" s="4844"/>
      <c r="O7" s="4844" t="s">
        <v>95</v>
      </c>
      <c r="P7" s="4844"/>
      <c r="Q7" s="4844" t="s">
        <v>96</v>
      </c>
      <c r="R7" s="4819"/>
      <c r="S7" s="2221" t="s">
        <v>830</v>
      </c>
    </row>
    <row r="8" spans="1:19" s="77" customFormat="1" ht="12.75" customHeight="1" thickBot="1">
      <c r="A8" s="4836"/>
      <c r="B8" s="74" t="s">
        <v>13</v>
      </c>
      <c r="C8" s="75" t="s">
        <v>14</v>
      </c>
      <c r="D8" s="76" t="s">
        <v>97</v>
      </c>
      <c r="E8" s="2130" t="s">
        <v>13</v>
      </c>
      <c r="F8" s="2131" t="s">
        <v>14</v>
      </c>
      <c r="G8" s="4847" t="s">
        <v>98</v>
      </c>
      <c r="H8" s="4848"/>
      <c r="I8" s="4849" t="s">
        <v>99</v>
      </c>
      <c r="J8" s="4850"/>
      <c r="K8" s="3160" t="s">
        <v>13</v>
      </c>
      <c r="L8" s="3176" t="s">
        <v>14</v>
      </c>
      <c r="M8" s="3160" t="s">
        <v>13</v>
      </c>
      <c r="N8" s="3176" t="s">
        <v>14</v>
      </c>
      <c r="O8" s="3176" t="s">
        <v>13</v>
      </c>
      <c r="P8" s="3176" t="s">
        <v>14</v>
      </c>
      <c r="Q8" s="3176" t="s">
        <v>13</v>
      </c>
      <c r="R8" s="3177" t="s">
        <v>14</v>
      </c>
      <c r="S8" s="2222" t="s">
        <v>100</v>
      </c>
    </row>
    <row r="9" spans="1:19" s="32" customFormat="1" ht="18.75" customHeight="1" thickBot="1">
      <c r="A9" s="996" t="str">
        <f>'General PNGUM'!A9</f>
        <v>Bougainville Mission</v>
      </c>
      <c r="B9" s="997"/>
      <c r="C9" s="998"/>
      <c r="D9" s="999"/>
      <c r="E9" s="999"/>
      <c r="F9" s="999"/>
      <c r="G9" s="3178"/>
      <c r="H9" s="3178"/>
      <c r="I9" s="1000"/>
      <c r="J9" s="1000"/>
      <c r="K9" s="3178"/>
      <c r="L9" s="3179"/>
      <c r="M9" s="3178"/>
      <c r="N9" s="3178"/>
      <c r="O9" s="3178"/>
      <c r="P9" s="3178"/>
      <c r="Q9" s="3180"/>
      <c r="R9" s="3181"/>
      <c r="S9" s="2223"/>
    </row>
    <row r="10" spans="1:19" s="655" customFormat="1" ht="15" customHeight="1">
      <c r="A10" s="2185" t="str">
        <f>'General PNGUM'!A10</f>
        <v>Anamora SDA Primary School</v>
      </c>
      <c r="B10" s="1101">
        <v>3</v>
      </c>
      <c r="C10" s="1101"/>
      <c r="D10" s="1101">
        <f>SUM(B10:C10)</f>
        <v>3</v>
      </c>
      <c r="E10" s="3084"/>
      <c r="F10" s="4329"/>
      <c r="G10" s="1101">
        <v>3</v>
      </c>
      <c r="H10" s="1101"/>
      <c r="I10" s="1101"/>
      <c r="J10" s="1101"/>
      <c r="K10" s="1101">
        <v>1</v>
      </c>
      <c r="L10" s="1101"/>
      <c r="M10" s="1101"/>
      <c r="N10" s="1101"/>
      <c r="O10" s="1101">
        <v>1</v>
      </c>
      <c r="P10" s="1101"/>
      <c r="Q10" s="1101">
        <v>3</v>
      </c>
      <c r="R10" s="1101"/>
      <c r="S10" s="2224">
        <f>SUM(G10:J10)</f>
        <v>3</v>
      </c>
    </row>
    <row r="11" spans="1:19" s="655" customFormat="1" ht="15" customHeight="1">
      <c r="A11" s="2185" t="str">
        <f>'General PNGUM'!A12</f>
        <v>Baros Adventist Prim</v>
      </c>
      <c r="B11" s="1101">
        <v>3</v>
      </c>
      <c r="C11" s="1101"/>
      <c r="D11" s="1101">
        <f t="shared" ref="D11:D31" si="0">SUM(B11:C11)</f>
        <v>3</v>
      </c>
      <c r="E11" s="3086"/>
      <c r="F11" s="3079"/>
      <c r="G11" s="1101">
        <v>3</v>
      </c>
      <c r="H11" s="1101"/>
      <c r="I11" s="1101"/>
      <c r="J11" s="1101"/>
      <c r="K11" s="1101">
        <v>3</v>
      </c>
      <c r="L11" s="1101"/>
      <c r="M11" s="1101"/>
      <c r="N11" s="1101"/>
      <c r="O11" s="1101">
        <v>3</v>
      </c>
      <c r="P11" s="1101"/>
      <c r="Q11" s="1101">
        <v>3</v>
      </c>
      <c r="R11" s="1101"/>
      <c r="S11" s="2224">
        <f>SUM(G11:J11)</f>
        <v>3</v>
      </c>
    </row>
    <row r="12" spans="1:19" s="655" customFormat="1" ht="15" customHeight="1">
      <c r="A12" s="2185" t="str">
        <f>'General PNGUM'!A11</f>
        <v>Barava SDA Primary School</v>
      </c>
      <c r="B12" s="1101">
        <v>6</v>
      </c>
      <c r="C12" s="1101"/>
      <c r="D12" s="1101">
        <f t="shared" si="0"/>
        <v>6</v>
      </c>
      <c r="E12" s="3085"/>
      <c r="F12" s="3080"/>
      <c r="G12" s="1101">
        <v>6</v>
      </c>
      <c r="H12" s="1101"/>
      <c r="I12" s="1101"/>
      <c r="J12" s="1101"/>
      <c r="K12" s="1101">
        <v>2</v>
      </c>
      <c r="L12" s="1101"/>
      <c r="M12" s="1101">
        <v>1</v>
      </c>
      <c r="N12" s="1101"/>
      <c r="O12" s="1101"/>
      <c r="P12" s="1101"/>
      <c r="Q12" s="1101">
        <v>6</v>
      </c>
      <c r="R12" s="1101"/>
      <c r="S12" s="2224">
        <f>SUM(G12:J12)</f>
        <v>6</v>
      </c>
    </row>
    <row r="13" spans="1:19" s="2010" customFormat="1" ht="15" customHeight="1">
      <c r="A13" s="2185" t="str">
        <f>'General PNGUM'!A13</f>
        <v>Darutue SDA Primary School</v>
      </c>
      <c r="B13" s="1101">
        <v>6</v>
      </c>
      <c r="C13" s="1101"/>
      <c r="D13" s="1101">
        <f t="shared" si="0"/>
        <v>6</v>
      </c>
      <c r="E13" s="3086"/>
      <c r="F13" s="3079"/>
      <c r="G13" s="1101">
        <v>6</v>
      </c>
      <c r="H13" s="1101"/>
      <c r="I13" s="1101"/>
      <c r="J13" s="1101"/>
      <c r="K13" s="1101"/>
      <c r="L13" s="1101"/>
      <c r="M13" s="1101">
        <v>1</v>
      </c>
      <c r="N13" s="1101"/>
      <c r="O13" s="1101"/>
      <c r="P13" s="1101"/>
      <c r="Q13" s="1101">
        <v>6</v>
      </c>
      <c r="R13" s="1101"/>
      <c r="S13" s="3092">
        <f t="shared" ref="S13:S31" si="1">SUM(G13:J13)</f>
        <v>6</v>
      </c>
    </row>
    <row r="14" spans="1:19" s="655" customFormat="1" ht="15" customHeight="1">
      <c r="A14" s="2185" t="str">
        <f>'General PNGUM'!A14</f>
        <v>Devare SDA High School</v>
      </c>
      <c r="B14" s="1101"/>
      <c r="C14" s="1101">
        <v>29</v>
      </c>
      <c r="D14" s="1101">
        <f>SUM(B14:C14)</f>
        <v>29</v>
      </c>
      <c r="E14" s="3086"/>
      <c r="F14" s="3079"/>
      <c r="G14" s="1101"/>
      <c r="H14" s="1101"/>
      <c r="I14" s="1101">
        <v>20</v>
      </c>
      <c r="J14" s="1101">
        <v>9</v>
      </c>
      <c r="K14" s="1101"/>
      <c r="L14" s="1101">
        <v>25</v>
      </c>
      <c r="M14" s="1101"/>
      <c r="N14" s="1101">
        <v>4</v>
      </c>
      <c r="O14" s="1101"/>
      <c r="P14" s="1101">
        <v>20</v>
      </c>
      <c r="Q14" s="1101"/>
      <c r="R14" s="1101">
        <v>9</v>
      </c>
      <c r="S14" s="2224">
        <f t="shared" si="1"/>
        <v>29</v>
      </c>
    </row>
    <row r="15" spans="1:19" s="655" customFormat="1" ht="15" customHeight="1">
      <c r="A15" s="2185" t="str">
        <f>'General PNGUM'!A15</f>
        <v>Gina SDA Primary School</v>
      </c>
      <c r="B15" s="1101">
        <v>4</v>
      </c>
      <c r="C15" s="1101"/>
      <c r="D15" s="1101">
        <f t="shared" si="0"/>
        <v>4</v>
      </c>
      <c r="E15" s="3086"/>
      <c r="F15" s="3079"/>
      <c r="G15" s="1101">
        <v>4</v>
      </c>
      <c r="H15" s="1101"/>
      <c r="I15" s="1101"/>
      <c r="J15" s="1101"/>
      <c r="K15" s="1101"/>
      <c r="L15" s="1101"/>
      <c r="M15" s="1101">
        <v>1</v>
      </c>
      <c r="N15" s="1101"/>
      <c r="O15" s="1101"/>
      <c r="P15" s="1101"/>
      <c r="Q15" s="1101">
        <v>4</v>
      </c>
      <c r="R15" s="1101"/>
      <c r="S15" s="2224">
        <f t="shared" si="1"/>
        <v>4</v>
      </c>
    </row>
    <row r="16" spans="1:19" s="655" customFormat="1" ht="15" customHeight="1">
      <c r="A16" s="2185" t="str">
        <f>'General PNGUM'!A16</f>
        <v>Hairu SDA Primary School</v>
      </c>
      <c r="B16" s="1101">
        <v>5</v>
      </c>
      <c r="C16" s="1101"/>
      <c r="D16" s="1101">
        <f t="shared" si="0"/>
        <v>5</v>
      </c>
      <c r="E16" s="3086"/>
      <c r="F16" s="3079"/>
      <c r="G16" s="1101">
        <v>5</v>
      </c>
      <c r="H16" s="1101"/>
      <c r="I16" s="1101"/>
      <c r="J16" s="1101"/>
      <c r="K16" s="1101"/>
      <c r="L16" s="1101"/>
      <c r="M16" s="1101"/>
      <c r="N16" s="1101"/>
      <c r="O16" s="1101"/>
      <c r="P16" s="1101"/>
      <c r="Q16" s="1101">
        <v>5</v>
      </c>
      <c r="R16" s="1101"/>
      <c r="S16" s="2224">
        <f t="shared" ref="S16" si="2">SUM(G16:J16)</f>
        <v>5</v>
      </c>
    </row>
    <row r="17" spans="1:19" s="655" customFormat="1" ht="15" customHeight="1">
      <c r="A17" s="2185" t="str">
        <f>'General PNGUM'!A17</f>
        <v>Huraturi SDA Primary School</v>
      </c>
      <c r="B17" s="1101">
        <v>3</v>
      </c>
      <c r="C17" s="1101"/>
      <c r="D17" s="1101">
        <f t="shared" si="0"/>
        <v>3</v>
      </c>
      <c r="E17" s="3086"/>
      <c r="F17" s="3079"/>
      <c r="G17" s="1101">
        <v>3</v>
      </c>
      <c r="H17" s="1101"/>
      <c r="I17" s="1101"/>
      <c r="J17" s="1101"/>
      <c r="K17" s="1101">
        <v>3</v>
      </c>
      <c r="L17" s="1101"/>
      <c r="M17" s="1101"/>
      <c r="N17" s="1101"/>
      <c r="O17" s="1101">
        <v>3</v>
      </c>
      <c r="P17" s="1101"/>
      <c r="Q17" s="1101">
        <v>3</v>
      </c>
      <c r="R17" s="1101"/>
      <c r="S17" s="2224">
        <f t="shared" si="1"/>
        <v>3</v>
      </c>
    </row>
    <row r="18" spans="1:19" s="655" customFormat="1" ht="15" customHeight="1">
      <c r="A18" s="2185" t="str">
        <f>'General PNGUM'!A18</f>
        <v>Itae SDA Primary School</v>
      </c>
      <c r="B18" s="1101">
        <v>6</v>
      </c>
      <c r="C18" s="1101"/>
      <c r="D18" s="1101">
        <f t="shared" si="0"/>
        <v>6</v>
      </c>
      <c r="E18" s="3086"/>
      <c r="F18" s="3079"/>
      <c r="G18" s="1101">
        <v>6</v>
      </c>
      <c r="H18" s="1101"/>
      <c r="I18" s="1101"/>
      <c r="J18" s="1101"/>
      <c r="K18" s="1101">
        <v>5</v>
      </c>
      <c r="L18" s="1101"/>
      <c r="M18" s="1101">
        <v>1</v>
      </c>
      <c r="N18" s="1101"/>
      <c r="O18" s="1101">
        <v>6</v>
      </c>
      <c r="P18" s="1101"/>
      <c r="Q18" s="1101">
        <v>6</v>
      </c>
      <c r="R18" s="1101"/>
      <c r="S18" s="2224">
        <f t="shared" si="1"/>
        <v>6</v>
      </c>
    </row>
    <row r="19" spans="1:19" s="655" customFormat="1" ht="15" customHeight="1">
      <c r="A19" s="2185" t="str">
        <f>'General PNGUM'!A19</f>
        <v>Kepesia SDA Primary School</v>
      </c>
      <c r="B19" s="1101">
        <v>6</v>
      </c>
      <c r="C19" s="1101"/>
      <c r="D19" s="1101">
        <f t="shared" si="0"/>
        <v>6</v>
      </c>
      <c r="E19" s="3086"/>
      <c r="F19" s="3079"/>
      <c r="G19" s="1101">
        <v>6</v>
      </c>
      <c r="H19" s="1101"/>
      <c r="I19" s="1101"/>
      <c r="J19" s="1101"/>
      <c r="K19" s="1101">
        <v>1</v>
      </c>
      <c r="L19" s="1101"/>
      <c r="M19" s="1101">
        <v>1</v>
      </c>
      <c r="N19" s="1101"/>
      <c r="O19" s="1101">
        <v>2</v>
      </c>
      <c r="P19" s="1101"/>
      <c r="Q19" s="1101">
        <v>6</v>
      </c>
      <c r="R19" s="1101"/>
      <c r="S19" s="2224">
        <f t="shared" si="1"/>
        <v>6</v>
      </c>
    </row>
    <row r="20" spans="1:19" s="655" customFormat="1" ht="15" customHeight="1">
      <c r="A20" s="2185" t="str">
        <f>'General PNGUM'!A20</f>
        <v>Konuku SDA Primary School</v>
      </c>
      <c r="B20" s="1101">
        <v>4</v>
      </c>
      <c r="C20" s="1101"/>
      <c r="D20" s="1101">
        <f t="shared" si="0"/>
        <v>4</v>
      </c>
      <c r="E20" s="3086"/>
      <c r="F20" s="3079"/>
      <c r="G20" s="1101">
        <v>3</v>
      </c>
      <c r="H20" s="1101">
        <v>1</v>
      </c>
      <c r="I20" s="1101"/>
      <c r="J20" s="1101"/>
      <c r="K20" s="1101">
        <v>3</v>
      </c>
      <c r="L20" s="1101"/>
      <c r="M20" s="1101">
        <v>1</v>
      </c>
      <c r="N20" s="1101"/>
      <c r="O20" s="1101">
        <v>4</v>
      </c>
      <c r="P20" s="1101"/>
      <c r="Q20" s="1101">
        <v>4</v>
      </c>
      <c r="R20" s="1101"/>
      <c r="S20" s="2224">
        <f t="shared" ref="S20:S26" si="3">SUM(G20:J20)</f>
        <v>4</v>
      </c>
    </row>
    <row r="21" spans="1:19" s="655" customFormat="1" ht="15" customHeight="1">
      <c r="A21" s="2185" t="str">
        <f>'General PNGUM'!A21</f>
        <v>Magini SDA Primary School</v>
      </c>
      <c r="B21" s="1101">
        <v>3</v>
      </c>
      <c r="C21" s="1101"/>
      <c r="D21" s="1101">
        <f t="shared" si="0"/>
        <v>3</v>
      </c>
      <c r="E21" s="3086"/>
      <c r="F21" s="3079"/>
      <c r="G21" s="1101">
        <v>3</v>
      </c>
      <c r="H21" s="1101"/>
      <c r="I21" s="1101"/>
      <c r="J21" s="1101"/>
      <c r="K21" s="1101">
        <v>3</v>
      </c>
      <c r="L21" s="1101"/>
      <c r="M21" s="1101"/>
      <c r="N21" s="1101"/>
      <c r="O21" s="1101">
        <v>3</v>
      </c>
      <c r="P21" s="1101"/>
      <c r="Q21" s="1101">
        <v>3</v>
      </c>
      <c r="R21" s="1101"/>
      <c r="S21" s="2224">
        <f t="shared" si="3"/>
        <v>3</v>
      </c>
    </row>
    <row r="22" spans="1:19" s="655" customFormat="1" ht="15" customHeight="1">
      <c r="A22" s="2185" t="str">
        <f>'General PNGUM'!A22</f>
        <v>Namerai SDA Primary School</v>
      </c>
      <c r="B22" s="1101">
        <v>6</v>
      </c>
      <c r="C22" s="1101"/>
      <c r="D22" s="1101">
        <f t="shared" si="0"/>
        <v>6</v>
      </c>
      <c r="E22" s="3086"/>
      <c r="F22" s="3079"/>
      <c r="G22" s="1101">
        <v>6</v>
      </c>
      <c r="H22" s="1101"/>
      <c r="I22" s="1101"/>
      <c r="J22" s="1101"/>
      <c r="K22" s="1101">
        <v>5</v>
      </c>
      <c r="L22" s="1101"/>
      <c r="M22" s="1101">
        <v>1</v>
      </c>
      <c r="N22" s="1101"/>
      <c r="O22" s="1101">
        <v>6</v>
      </c>
      <c r="P22" s="1101"/>
      <c r="Q22" s="1101">
        <v>6</v>
      </c>
      <c r="R22" s="1101"/>
      <c r="S22" s="2224">
        <f t="shared" si="3"/>
        <v>6</v>
      </c>
    </row>
    <row r="23" spans="1:19" s="655" customFormat="1" ht="15" customHeight="1">
      <c r="A23" s="2185" t="str">
        <f>'General PNGUM'!A23</f>
        <v>Nulendi SDA Primary School</v>
      </c>
      <c r="B23" s="1101">
        <v>6</v>
      </c>
      <c r="C23" s="1101"/>
      <c r="D23" s="1101">
        <f t="shared" si="0"/>
        <v>6</v>
      </c>
      <c r="E23" s="3086"/>
      <c r="F23" s="3079"/>
      <c r="G23" s="1101">
        <v>6</v>
      </c>
      <c r="H23" s="1101"/>
      <c r="I23" s="1101"/>
      <c r="J23" s="1101"/>
      <c r="K23" s="1101">
        <v>4</v>
      </c>
      <c r="L23" s="1101"/>
      <c r="M23" s="1101">
        <v>2</v>
      </c>
      <c r="N23" s="1101"/>
      <c r="O23" s="1101">
        <v>6</v>
      </c>
      <c r="P23" s="1101"/>
      <c r="Q23" s="1101">
        <v>6</v>
      </c>
      <c r="R23" s="1101"/>
      <c r="S23" s="2224">
        <f t="shared" si="3"/>
        <v>6</v>
      </c>
    </row>
    <row r="24" spans="1:19" s="655" customFormat="1" ht="15" customHeight="1">
      <c r="A24" s="2185" t="str">
        <f>'General PNGUM'!A24</f>
        <v>Pavaere SDA Primary School</v>
      </c>
      <c r="B24" s="1101">
        <v>4</v>
      </c>
      <c r="C24" s="1101"/>
      <c r="D24" s="1101">
        <f t="shared" si="0"/>
        <v>4</v>
      </c>
      <c r="E24" s="3086"/>
      <c r="F24" s="3079"/>
      <c r="G24" s="1101">
        <v>4</v>
      </c>
      <c r="H24" s="1101"/>
      <c r="I24" s="1101"/>
      <c r="J24" s="1101"/>
      <c r="K24" s="1101">
        <v>4</v>
      </c>
      <c r="L24" s="1101"/>
      <c r="M24" s="1101"/>
      <c r="N24" s="1101"/>
      <c r="O24" s="1101">
        <v>4</v>
      </c>
      <c r="P24" s="1101"/>
      <c r="Q24" s="1101">
        <v>4</v>
      </c>
      <c r="R24" s="1101"/>
      <c r="S24" s="2224">
        <f t="shared" si="3"/>
        <v>4</v>
      </c>
    </row>
    <row r="25" spans="1:19" s="655" customFormat="1" ht="15" customHeight="1">
      <c r="A25" s="2185" t="str">
        <f>'General PNGUM'!A25</f>
        <v>Periove SDA Primary School</v>
      </c>
      <c r="B25" s="1101">
        <v>6</v>
      </c>
      <c r="C25" s="1101"/>
      <c r="D25" s="1101">
        <f t="shared" si="0"/>
        <v>6</v>
      </c>
      <c r="E25" s="3086"/>
      <c r="F25" s="3079"/>
      <c r="G25" s="1101">
        <v>6</v>
      </c>
      <c r="H25" s="1101"/>
      <c r="I25" s="1101"/>
      <c r="J25" s="1101"/>
      <c r="K25" s="1101">
        <v>5</v>
      </c>
      <c r="L25" s="1101"/>
      <c r="M25" s="1101">
        <v>1</v>
      </c>
      <c r="N25" s="1101"/>
      <c r="O25" s="1101">
        <v>6</v>
      </c>
      <c r="P25" s="1101"/>
      <c r="Q25" s="1101">
        <v>6</v>
      </c>
      <c r="R25" s="1101"/>
      <c r="S25" s="2224">
        <f t="shared" si="3"/>
        <v>6</v>
      </c>
    </row>
    <row r="26" spans="1:19" s="655" customFormat="1" ht="15" customHeight="1">
      <c r="A26" s="2185" t="str">
        <f>'General PNGUM'!A26</f>
        <v>Sirangta SDA Primary School</v>
      </c>
      <c r="B26" s="1101">
        <v>2</v>
      </c>
      <c r="C26" s="1101"/>
      <c r="D26" s="1101">
        <f t="shared" si="0"/>
        <v>2</v>
      </c>
      <c r="E26" s="3086"/>
      <c r="F26" s="3079"/>
      <c r="G26" s="1101">
        <v>2</v>
      </c>
      <c r="H26" s="1101"/>
      <c r="I26" s="1101"/>
      <c r="J26" s="1101"/>
      <c r="K26" s="1101">
        <v>2</v>
      </c>
      <c r="L26" s="1101"/>
      <c r="M26" s="1101"/>
      <c r="N26" s="1101"/>
      <c r="O26" s="1101">
        <v>2</v>
      </c>
      <c r="P26" s="1101"/>
      <c r="Q26" s="1101">
        <v>2</v>
      </c>
      <c r="R26" s="1101"/>
      <c r="S26" s="2224">
        <f t="shared" si="3"/>
        <v>2</v>
      </c>
    </row>
    <row r="27" spans="1:19" s="655" customFormat="1" ht="15" customHeight="1">
      <c r="A27" s="2185" t="str">
        <f>'General PNGUM'!A27</f>
        <v>Tanginare SDA Primary School</v>
      </c>
      <c r="B27" s="1101">
        <v>6</v>
      </c>
      <c r="C27" s="1101"/>
      <c r="D27" s="1101">
        <f t="shared" si="0"/>
        <v>6</v>
      </c>
      <c r="E27" s="3086"/>
      <c r="F27" s="3079"/>
      <c r="G27" s="1101">
        <v>6</v>
      </c>
      <c r="H27" s="1101"/>
      <c r="I27" s="1101"/>
      <c r="J27" s="1101"/>
      <c r="K27" s="1101">
        <v>6</v>
      </c>
      <c r="L27" s="1101"/>
      <c r="M27" s="1101"/>
      <c r="N27" s="1101"/>
      <c r="O27" s="1101">
        <v>6</v>
      </c>
      <c r="P27" s="1101"/>
      <c r="Q27" s="1101">
        <v>6</v>
      </c>
      <c r="R27" s="1101"/>
      <c r="S27" s="2224">
        <f t="shared" si="1"/>
        <v>6</v>
      </c>
    </row>
    <row r="28" spans="1:19" s="655" customFormat="1" ht="15" customHeight="1">
      <c r="A28" s="2185" t="str">
        <f>'General PNGUM'!A28</f>
        <v>Tavatava SDA Primary School</v>
      </c>
      <c r="B28" s="1101">
        <v>6</v>
      </c>
      <c r="C28" s="1101"/>
      <c r="D28" s="1101">
        <f t="shared" si="0"/>
        <v>6</v>
      </c>
      <c r="E28" s="3086"/>
      <c r="F28" s="3079"/>
      <c r="G28" s="1101">
        <v>6</v>
      </c>
      <c r="H28" s="1101"/>
      <c r="I28" s="1101"/>
      <c r="J28" s="1101"/>
      <c r="K28" s="1101">
        <v>6</v>
      </c>
      <c r="L28" s="1101"/>
      <c r="M28" s="1101"/>
      <c r="N28" s="1101"/>
      <c r="O28" s="1101">
        <v>6</v>
      </c>
      <c r="P28" s="1101"/>
      <c r="Q28" s="1101">
        <v>6</v>
      </c>
      <c r="R28" s="1101"/>
      <c r="S28" s="2224">
        <f t="shared" si="1"/>
        <v>6</v>
      </c>
    </row>
    <row r="29" spans="1:19" s="655" customFormat="1" ht="15" customHeight="1">
      <c r="A29" s="2185" t="str">
        <f>'General PNGUM'!A29</f>
        <v>Tokiai SDA Primary School</v>
      </c>
      <c r="B29" s="1101">
        <v>5</v>
      </c>
      <c r="C29" s="1101"/>
      <c r="D29" s="1101">
        <f t="shared" si="0"/>
        <v>5</v>
      </c>
      <c r="E29" s="3086"/>
      <c r="F29" s="3079"/>
      <c r="G29" s="1101">
        <v>5</v>
      </c>
      <c r="H29" s="1101"/>
      <c r="I29" s="1101"/>
      <c r="J29" s="1101"/>
      <c r="K29" s="1101">
        <v>5</v>
      </c>
      <c r="L29" s="1101"/>
      <c r="M29" s="1101"/>
      <c r="N29" s="1101"/>
      <c r="O29" s="1101">
        <v>5</v>
      </c>
      <c r="P29" s="1101"/>
      <c r="Q29" s="1101">
        <v>5</v>
      </c>
      <c r="R29" s="1101"/>
      <c r="S29" s="2224">
        <f t="shared" ref="S29" si="4">SUM(G29:J29)</f>
        <v>5</v>
      </c>
    </row>
    <row r="30" spans="1:19" s="655" customFormat="1" ht="15" customHeight="1">
      <c r="A30" s="2185" t="str">
        <f>'General PNGUM'!A30</f>
        <v>Tugiogu SDA Primary School</v>
      </c>
      <c r="B30" s="1101">
        <v>6</v>
      </c>
      <c r="C30" s="1101"/>
      <c r="D30" s="1101">
        <f t="shared" si="0"/>
        <v>6</v>
      </c>
      <c r="E30" s="3086"/>
      <c r="F30" s="3079"/>
      <c r="G30" s="1101">
        <v>6</v>
      </c>
      <c r="H30" s="1101">
        <v>0</v>
      </c>
      <c r="I30" s="1101"/>
      <c r="J30" s="1101"/>
      <c r="K30" s="1101">
        <v>4</v>
      </c>
      <c r="L30" s="1101"/>
      <c r="M30" s="1101">
        <v>2</v>
      </c>
      <c r="N30" s="1101"/>
      <c r="O30" s="1101">
        <v>6</v>
      </c>
      <c r="P30" s="1101"/>
      <c r="Q30" s="1101">
        <v>6</v>
      </c>
      <c r="R30" s="1101"/>
      <c r="S30" s="2224">
        <f t="shared" si="1"/>
        <v>6</v>
      </c>
    </row>
    <row r="31" spans="1:19" s="32" customFormat="1" ht="15" customHeight="1">
      <c r="A31" s="2185" t="str">
        <f>'General PNGUM'!A31</f>
        <v>Wasinabus SDA Primary School</v>
      </c>
      <c r="B31" s="1101">
        <v>6</v>
      </c>
      <c r="C31" s="1101"/>
      <c r="D31" s="1101">
        <f t="shared" si="0"/>
        <v>6</v>
      </c>
      <c r="E31" s="3086"/>
      <c r="F31" s="3079"/>
      <c r="G31" s="1101">
        <v>6</v>
      </c>
      <c r="H31" s="1101"/>
      <c r="I31" s="1101"/>
      <c r="J31" s="1101"/>
      <c r="K31" s="1101">
        <v>5</v>
      </c>
      <c r="L31" s="1101"/>
      <c r="M31" s="1101">
        <v>1</v>
      </c>
      <c r="N31" s="1101"/>
      <c r="O31" s="1101">
        <v>6</v>
      </c>
      <c r="P31" s="1101"/>
      <c r="Q31" s="1101">
        <v>6</v>
      </c>
      <c r="R31" s="1101"/>
      <c r="S31" s="2224">
        <f t="shared" si="1"/>
        <v>6</v>
      </c>
    </row>
    <row r="32" spans="1:19" s="655" customFormat="1" ht="15" customHeight="1" thickBot="1">
      <c r="A32" s="1002" t="s">
        <v>17</v>
      </c>
      <c r="B32" s="1102">
        <f t="shared" ref="B32:S32" si="5">SUM(B10:B31)</f>
        <v>102</v>
      </c>
      <c r="C32" s="1102">
        <f t="shared" si="5"/>
        <v>29</v>
      </c>
      <c r="D32" s="1102">
        <f t="shared" si="5"/>
        <v>131</v>
      </c>
      <c r="E32" s="1102">
        <f t="shared" si="5"/>
        <v>0</v>
      </c>
      <c r="F32" s="1102">
        <f t="shared" si="5"/>
        <v>0</v>
      </c>
      <c r="G32" s="3162">
        <f t="shared" si="5"/>
        <v>101</v>
      </c>
      <c r="H32" s="3162">
        <f t="shared" si="5"/>
        <v>1</v>
      </c>
      <c r="I32" s="1102">
        <f t="shared" si="5"/>
        <v>20</v>
      </c>
      <c r="J32" s="1102">
        <f t="shared" si="5"/>
        <v>9</v>
      </c>
      <c r="K32" s="3162">
        <f>SUM(K10:K31)</f>
        <v>67</v>
      </c>
      <c r="L32" s="3162">
        <f t="shared" si="5"/>
        <v>25</v>
      </c>
      <c r="M32" s="3162">
        <f t="shared" si="5"/>
        <v>13</v>
      </c>
      <c r="N32" s="3162">
        <f t="shared" si="5"/>
        <v>4</v>
      </c>
      <c r="O32" s="3162">
        <f t="shared" si="5"/>
        <v>75</v>
      </c>
      <c r="P32" s="3162">
        <f t="shared" si="5"/>
        <v>20</v>
      </c>
      <c r="Q32" s="3162">
        <f t="shared" si="5"/>
        <v>102</v>
      </c>
      <c r="R32" s="3162">
        <f t="shared" si="5"/>
        <v>9</v>
      </c>
      <c r="S32" s="1102">
        <f t="shared" si="5"/>
        <v>131</v>
      </c>
    </row>
    <row r="33" spans="1:16384" s="1007" customFormat="1" ht="15" customHeight="1" thickTop="1" thickBot="1">
      <c r="A33" s="1006"/>
      <c r="B33" s="1105"/>
      <c r="C33" s="1105"/>
      <c r="D33" s="1105">
        <f>B32+C32</f>
        <v>131</v>
      </c>
      <c r="E33" s="1105"/>
      <c r="F33" s="1105"/>
      <c r="G33" s="3163"/>
      <c r="H33" s="3163"/>
      <c r="I33" s="1105"/>
      <c r="J33" s="1105"/>
      <c r="K33" s="3163"/>
      <c r="L33" s="3163"/>
      <c r="M33" s="3163"/>
      <c r="N33" s="3163"/>
      <c r="O33" s="3163"/>
      <c r="P33" s="3163"/>
      <c r="Q33" s="3163"/>
      <c r="R33" s="3182"/>
      <c r="S33" s="2226"/>
    </row>
    <row r="34" spans="1:16384" s="31" customFormat="1" ht="15" customHeight="1" thickBot="1">
      <c r="A34" s="996" t="s">
        <v>18</v>
      </c>
      <c r="B34" s="1106"/>
      <c r="C34" s="1106"/>
      <c r="D34" s="1106"/>
      <c r="E34" s="1106"/>
      <c r="F34" s="1106"/>
      <c r="G34" s="3164"/>
      <c r="H34" s="3164"/>
      <c r="I34" s="1106"/>
      <c r="J34" s="1106"/>
      <c r="K34" s="3164"/>
      <c r="L34" s="3164"/>
      <c r="M34" s="3164"/>
      <c r="N34" s="3164"/>
      <c r="O34" s="3164"/>
      <c r="P34" s="3164"/>
      <c r="Q34" s="3183"/>
      <c r="R34" s="3184"/>
      <c r="S34" s="2227"/>
    </row>
    <row r="35" spans="1:16384" s="655" customFormat="1" ht="13.5" customHeight="1" thickTop="1">
      <c r="A35" s="3424" t="s">
        <v>1228</v>
      </c>
      <c r="B35" s="4324">
        <v>3</v>
      </c>
      <c r="C35" s="3647"/>
      <c r="D35" s="1101">
        <f>SUM(B35+C35)</f>
        <v>3</v>
      </c>
      <c r="E35" s="2318"/>
      <c r="F35" s="2318"/>
      <c r="G35" s="3611">
        <v>3</v>
      </c>
      <c r="H35" s="3611"/>
      <c r="I35" s="3611"/>
      <c r="J35" s="3611"/>
      <c r="K35" s="3737">
        <v>3</v>
      </c>
      <c r="L35" s="3737"/>
      <c r="M35" s="3737"/>
      <c r="N35" s="3737"/>
      <c r="O35" s="3737">
        <v>3</v>
      </c>
      <c r="P35" s="3737"/>
      <c r="Q35" s="3738">
        <v>3</v>
      </c>
      <c r="R35" s="3739"/>
      <c r="S35" s="2224">
        <f>SUM(G35:J35)</f>
        <v>3</v>
      </c>
    </row>
    <row r="36" spans="1:16384" s="655" customFormat="1" ht="13.5" customHeight="1">
      <c r="A36" s="3650" t="s">
        <v>1229</v>
      </c>
      <c r="B36" s="4324">
        <v>1</v>
      </c>
      <c r="C36" s="4324"/>
      <c r="D36" s="1101">
        <f t="shared" ref="D36:D51" si="6">SUM(B36+C36)</f>
        <v>1</v>
      </c>
      <c r="E36" s="2125"/>
      <c r="F36" s="2125"/>
      <c r="G36" s="3611">
        <v>1</v>
      </c>
      <c r="H36" s="3611"/>
      <c r="I36" s="3611"/>
      <c r="J36" s="3611"/>
      <c r="K36" s="3740">
        <v>1</v>
      </c>
      <c r="L36" s="3740"/>
      <c r="M36" s="3740"/>
      <c r="N36" s="3740"/>
      <c r="O36" s="3740">
        <v>1</v>
      </c>
      <c r="P36" s="3740"/>
      <c r="Q36" s="3740">
        <v>1</v>
      </c>
      <c r="R36" s="3741"/>
      <c r="S36" s="2224">
        <f t="shared" ref="S36:S76" si="7">SUM(G36:J36)</f>
        <v>1</v>
      </c>
    </row>
    <row r="37" spans="1:16384" s="655" customFormat="1" ht="13.5" customHeight="1">
      <c r="A37" s="3650" t="s">
        <v>1230</v>
      </c>
      <c r="B37" s="4324">
        <v>4</v>
      </c>
      <c r="C37" s="4324"/>
      <c r="D37" s="1101">
        <f t="shared" ref="D37" si="8">SUM(B37+C37)</f>
        <v>4</v>
      </c>
      <c r="E37" s="2125"/>
      <c r="F37" s="2125"/>
      <c r="G37" s="3611">
        <v>4</v>
      </c>
      <c r="H37" s="3611"/>
      <c r="I37" s="3611"/>
      <c r="J37" s="3611"/>
      <c r="K37" s="3740">
        <v>3</v>
      </c>
      <c r="L37" s="3740"/>
      <c r="M37" s="3740"/>
      <c r="N37" s="3740"/>
      <c r="O37" s="3740">
        <v>4</v>
      </c>
      <c r="P37" s="3740"/>
      <c r="Q37" s="3740">
        <v>4</v>
      </c>
      <c r="R37" s="3741"/>
      <c r="S37" s="2224">
        <f t="shared" si="7"/>
        <v>4</v>
      </c>
    </row>
    <row r="38" spans="1:16384" s="655" customFormat="1" ht="13.5" customHeight="1">
      <c r="A38" s="3650" t="s">
        <v>1231</v>
      </c>
      <c r="B38" s="4324">
        <v>6</v>
      </c>
      <c r="C38" s="4324"/>
      <c r="D38" s="1101">
        <f t="shared" si="6"/>
        <v>6</v>
      </c>
      <c r="E38" s="2125"/>
      <c r="F38" s="2125"/>
      <c r="G38" s="3611">
        <v>6</v>
      </c>
      <c r="H38" s="3611"/>
      <c r="I38" s="3611"/>
      <c r="J38" s="3611"/>
      <c r="K38" s="3740">
        <v>4</v>
      </c>
      <c r="L38" s="3740"/>
      <c r="M38" s="3740"/>
      <c r="N38" s="3740"/>
      <c r="O38" s="3740">
        <v>6</v>
      </c>
      <c r="P38" s="3740"/>
      <c r="Q38" s="3740">
        <v>6</v>
      </c>
      <c r="R38" s="3741"/>
      <c r="S38" s="2224">
        <f t="shared" si="7"/>
        <v>6</v>
      </c>
    </row>
    <row r="39" spans="1:16384" s="655" customFormat="1" ht="13.5" customHeight="1">
      <c r="A39" s="3650" t="s">
        <v>1232</v>
      </c>
      <c r="B39" s="4324">
        <v>8</v>
      </c>
      <c r="C39" s="4324"/>
      <c r="D39" s="1101">
        <f t="shared" si="6"/>
        <v>8</v>
      </c>
      <c r="E39" s="2125"/>
      <c r="F39" s="2125"/>
      <c r="G39" s="3611">
        <v>8</v>
      </c>
      <c r="H39" s="3611"/>
      <c r="I39" s="3611"/>
      <c r="J39" s="3611"/>
      <c r="K39" s="3740">
        <v>4</v>
      </c>
      <c r="L39" s="3740"/>
      <c r="M39" s="3740"/>
      <c r="N39" s="3740"/>
      <c r="O39" s="3740">
        <v>8</v>
      </c>
      <c r="P39" s="3740"/>
      <c r="Q39" s="3740">
        <v>8</v>
      </c>
      <c r="R39" s="3741"/>
      <c r="S39" s="2224">
        <f t="shared" si="7"/>
        <v>8</v>
      </c>
    </row>
    <row r="40" spans="1:16384" s="655" customFormat="1" ht="13.5" customHeight="1">
      <c r="A40" s="3650" t="s">
        <v>1233</v>
      </c>
      <c r="B40" s="4324">
        <v>39</v>
      </c>
      <c r="C40" s="4324"/>
      <c r="D40" s="1101">
        <f t="shared" si="6"/>
        <v>39</v>
      </c>
      <c r="E40" s="2125"/>
      <c r="F40" s="2125"/>
      <c r="G40" s="3611">
        <v>39</v>
      </c>
      <c r="H40" s="3611"/>
      <c r="I40" s="3611"/>
      <c r="J40" s="3611"/>
      <c r="K40" s="3740">
        <v>14</v>
      </c>
      <c r="L40" s="3740"/>
      <c r="M40" s="3740">
        <v>11</v>
      </c>
      <c r="N40" s="3740"/>
      <c r="O40" s="3740">
        <v>39</v>
      </c>
      <c r="P40" s="3740"/>
      <c r="Q40" s="3740">
        <v>39</v>
      </c>
      <c r="R40" s="3741"/>
      <c r="S40" s="2224">
        <f t="shared" si="7"/>
        <v>39</v>
      </c>
    </row>
    <row r="41" spans="1:16384" s="655" customFormat="1" ht="13.5" customHeight="1">
      <c r="A41" s="3650" t="s">
        <v>1234</v>
      </c>
      <c r="B41" s="4324">
        <v>12</v>
      </c>
      <c r="C41" s="4324"/>
      <c r="D41" s="1101">
        <f t="shared" si="6"/>
        <v>12</v>
      </c>
      <c r="E41" s="2125"/>
      <c r="F41" s="2125"/>
      <c r="G41" s="3611">
        <v>12</v>
      </c>
      <c r="H41" s="3611"/>
      <c r="I41" s="3611"/>
      <c r="J41" s="3611"/>
      <c r="K41" s="3740">
        <v>1</v>
      </c>
      <c r="L41" s="3740"/>
      <c r="M41" s="3740"/>
      <c r="N41" s="3740"/>
      <c r="O41" s="3740">
        <v>12</v>
      </c>
      <c r="P41" s="3740"/>
      <c r="Q41" s="3740">
        <v>12</v>
      </c>
      <c r="R41" s="3741"/>
      <c r="S41" s="2224">
        <f t="shared" si="7"/>
        <v>12</v>
      </c>
    </row>
    <row r="42" spans="1:16384" s="655" customFormat="1" ht="13.5" customHeight="1">
      <c r="A42" s="3650" t="s">
        <v>1235</v>
      </c>
      <c r="B42" s="4324">
        <v>7</v>
      </c>
      <c r="C42" s="4324"/>
      <c r="D42" s="1101">
        <f t="shared" si="6"/>
        <v>7</v>
      </c>
      <c r="E42" s="2125"/>
      <c r="F42" s="2125"/>
      <c r="G42" s="3611">
        <v>7</v>
      </c>
      <c r="H42" s="3611"/>
      <c r="I42" s="3611"/>
      <c r="J42" s="3611"/>
      <c r="K42" s="3740">
        <v>1</v>
      </c>
      <c r="L42" s="3740"/>
      <c r="M42" s="3740">
        <v>1</v>
      </c>
      <c r="N42" s="3740"/>
      <c r="O42" s="3740">
        <v>7</v>
      </c>
      <c r="P42" s="3740"/>
      <c r="Q42" s="3740">
        <v>7</v>
      </c>
      <c r="R42" s="3741"/>
      <c r="S42" s="2224">
        <f t="shared" si="7"/>
        <v>7</v>
      </c>
    </row>
    <row r="43" spans="1:16384" s="655" customFormat="1" ht="13.5" customHeight="1">
      <c r="A43" s="3650" t="s">
        <v>1221</v>
      </c>
      <c r="B43" s="4324">
        <v>3</v>
      </c>
      <c r="C43" s="4324"/>
      <c r="D43" s="1101">
        <f t="shared" si="6"/>
        <v>3</v>
      </c>
      <c r="E43" s="2125"/>
      <c r="F43" s="2125"/>
      <c r="G43" s="3611">
        <v>3</v>
      </c>
      <c r="H43" s="3611"/>
      <c r="I43" s="3611"/>
      <c r="J43" s="3611"/>
      <c r="K43" s="3740"/>
      <c r="L43" s="3740"/>
      <c r="M43" s="3740"/>
      <c r="N43" s="3740"/>
      <c r="O43" s="3740">
        <v>3</v>
      </c>
      <c r="P43" s="3740"/>
      <c r="Q43" s="3740">
        <v>3</v>
      </c>
      <c r="R43" s="3741"/>
      <c r="S43" s="2224">
        <f t="shared" si="7"/>
        <v>3</v>
      </c>
    </row>
    <row r="44" spans="1:16384" s="655" customFormat="1" ht="13.5" customHeight="1">
      <c r="A44" s="3650" t="s">
        <v>1236</v>
      </c>
      <c r="B44" s="4324">
        <v>6</v>
      </c>
      <c r="C44" s="4324"/>
      <c r="D44" s="1101">
        <f t="shared" si="6"/>
        <v>6</v>
      </c>
      <c r="E44" s="2125"/>
      <c r="F44" s="2125"/>
      <c r="G44" s="3611">
        <v>6</v>
      </c>
      <c r="H44" s="3611"/>
      <c r="I44" s="3611"/>
      <c r="J44" s="3611"/>
      <c r="K44" s="3740">
        <v>2</v>
      </c>
      <c r="L44" s="3740"/>
      <c r="M44" s="3740"/>
      <c r="N44" s="3740"/>
      <c r="O44" s="3740">
        <v>6</v>
      </c>
      <c r="P44" s="3740"/>
      <c r="Q44" s="3740">
        <v>6</v>
      </c>
      <c r="R44" s="3741"/>
      <c r="S44" s="2224">
        <f t="shared" si="7"/>
        <v>6</v>
      </c>
    </row>
    <row r="45" spans="1:16384" s="655" customFormat="1" ht="13.5" customHeight="1">
      <c r="A45" s="3650" t="s">
        <v>1237</v>
      </c>
      <c r="B45" s="4324">
        <v>9</v>
      </c>
      <c r="C45" s="4324"/>
      <c r="D45" s="1101">
        <f t="shared" si="6"/>
        <v>9</v>
      </c>
      <c r="E45" s="2125"/>
      <c r="F45" s="2125"/>
      <c r="G45" s="3611">
        <v>9</v>
      </c>
      <c r="H45" s="3611"/>
      <c r="I45" s="3611"/>
      <c r="J45" s="3611"/>
      <c r="K45" s="3740">
        <v>4</v>
      </c>
      <c r="L45" s="3740"/>
      <c r="M45" s="3740"/>
      <c r="N45" s="3740"/>
      <c r="O45" s="3740">
        <v>9</v>
      </c>
      <c r="P45" s="3740"/>
      <c r="Q45" s="3740">
        <v>9</v>
      </c>
      <c r="R45" s="3741"/>
      <c r="S45" s="2224">
        <f t="shared" si="7"/>
        <v>9</v>
      </c>
    </row>
    <row r="46" spans="1:16384" s="655" customFormat="1" ht="13.5" customHeight="1">
      <c r="A46" s="3650" t="s">
        <v>711</v>
      </c>
      <c r="B46" s="4324">
        <v>13</v>
      </c>
      <c r="C46" s="4324"/>
      <c r="D46" s="1101">
        <f t="shared" si="6"/>
        <v>13</v>
      </c>
      <c r="E46" s="2125"/>
      <c r="F46" s="2125"/>
      <c r="G46" s="3611">
        <v>13</v>
      </c>
      <c r="H46" s="3611"/>
      <c r="I46" s="3611"/>
      <c r="J46" s="3611"/>
      <c r="K46" s="3740">
        <v>5</v>
      </c>
      <c r="L46" s="3740"/>
      <c r="M46" s="3740"/>
      <c r="N46" s="3740"/>
      <c r="O46" s="3740">
        <v>13</v>
      </c>
      <c r="P46" s="3740"/>
      <c r="Q46" s="3740">
        <v>13</v>
      </c>
      <c r="R46" s="3740"/>
      <c r="S46" s="2224">
        <f t="shared" si="7"/>
        <v>13</v>
      </c>
      <c r="T46" s="740"/>
      <c r="U46" s="741"/>
      <c r="V46" s="741"/>
      <c r="W46" s="741"/>
      <c r="X46" s="741"/>
      <c r="Y46" s="741"/>
      <c r="Z46" s="741"/>
      <c r="AA46" s="741"/>
      <c r="AB46" s="741"/>
      <c r="AC46" s="741"/>
      <c r="AD46" s="741"/>
      <c r="AE46" s="741"/>
      <c r="AF46" s="741"/>
      <c r="AG46" s="741"/>
      <c r="AH46" s="741"/>
      <c r="AI46" s="741"/>
      <c r="AJ46" s="741"/>
      <c r="AK46" s="741"/>
      <c r="AL46" s="742"/>
      <c r="AM46" s="740"/>
      <c r="AN46" s="741"/>
      <c r="AO46" s="741"/>
      <c r="AP46" s="741"/>
      <c r="AQ46" s="741"/>
      <c r="AR46" s="741"/>
      <c r="AS46" s="741"/>
      <c r="AT46" s="741"/>
      <c r="AU46" s="741"/>
      <c r="AV46" s="741"/>
      <c r="AW46" s="741"/>
      <c r="AX46" s="673"/>
      <c r="AY46" s="673"/>
      <c r="AZ46" s="672"/>
      <c r="BA46" s="672"/>
      <c r="BB46" s="672"/>
      <c r="BC46" s="672"/>
      <c r="BD46" s="674"/>
      <c r="BE46" s="675"/>
      <c r="BF46" s="668"/>
      <c r="BG46" s="669"/>
      <c r="BH46" s="670"/>
      <c r="BI46" s="671"/>
      <c r="BJ46" s="669"/>
      <c r="BK46" s="670"/>
      <c r="BL46" s="669"/>
      <c r="BM46" s="672"/>
      <c r="BN46" s="672"/>
      <c r="BO46" s="670"/>
      <c r="BP46" s="673"/>
      <c r="BQ46" s="672"/>
      <c r="BR46" s="673"/>
      <c r="BS46" s="672"/>
      <c r="BT46" s="672"/>
      <c r="BU46" s="672"/>
      <c r="BV46" s="672"/>
      <c r="BW46" s="674"/>
      <c r="BX46" s="675"/>
      <c r="BY46" s="668"/>
      <c r="BZ46" s="669"/>
      <c r="CA46" s="670"/>
      <c r="CB46" s="671"/>
      <c r="CC46" s="669"/>
      <c r="CD46" s="670"/>
      <c r="CE46" s="669"/>
      <c r="CF46" s="672"/>
      <c r="CG46" s="672"/>
      <c r="CH46" s="670"/>
      <c r="CI46" s="673"/>
      <c r="CJ46" s="672"/>
      <c r="CK46" s="673"/>
      <c r="CL46" s="672"/>
      <c r="CM46" s="672"/>
      <c r="CN46" s="672"/>
      <c r="CO46" s="672"/>
      <c r="CP46" s="674"/>
      <c r="CQ46" s="675"/>
      <c r="CR46" s="668"/>
      <c r="CS46" s="669"/>
      <c r="CT46" s="670"/>
      <c r="CU46" s="671"/>
      <c r="CV46" s="669"/>
      <c r="CW46" s="670"/>
      <c r="CX46" s="669"/>
      <c r="CY46" s="672"/>
      <c r="CZ46" s="672"/>
      <c r="DA46" s="670"/>
      <c r="DB46" s="673"/>
      <c r="DC46" s="672"/>
      <c r="DD46" s="673"/>
      <c r="DE46" s="672"/>
      <c r="DF46" s="672"/>
      <c r="DG46" s="672"/>
      <c r="DH46" s="672"/>
      <c r="DI46" s="674"/>
      <c r="DJ46" s="675"/>
      <c r="DK46" s="668"/>
      <c r="DL46" s="669"/>
      <c r="DM46" s="670"/>
      <c r="DN46" s="671"/>
      <c r="DO46" s="669"/>
      <c r="DP46" s="670"/>
      <c r="DQ46" s="669"/>
      <c r="DR46" s="672"/>
      <c r="DS46" s="672"/>
      <c r="DT46" s="670"/>
      <c r="DU46" s="673"/>
      <c r="DV46" s="672"/>
      <c r="DW46" s="673"/>
      <c r="DX46" s="672"/>
      <c r="DY46" s="672"/>
      <c r="DZ46" s="672"/>
      <c r="EA46" s="672"/>
      <c r="EB46" s="674"/>
      <c r="EC46" s="675"/>
      <c r="ED46" s="668"/>
      <c r="EE46" s="669"/>
      <c r="EF46" s="670"/>
      <c r="EG46" s="671"/>
      <c r="EH46" s="669"/>
      <c r="EI46" s="670"/>
      <c r="EJ46" s="669"/>
      <c r="EK46" s="672"/>
      <c r="EL46" s="672"/>
      <c r="EM46" s="670"/>
      <c r="EN46" s="673"/>
      <c r="EO46" s="672"/>
      <c r="EP46" s="673"/>
      <c r="EQ46" s="672"/>
      <c r="ER46" s="672"/>
      <c r="ES46" s="672"/>
      <c r="ET46" s="672"/>
      <c r="EU46" s="674"/>
      <c r="EV46" s="675"/>
      <c r="EW46" s="668"/>
      <c r="EX46" s="669"/>
      <c r="EY46" s="670"/>
      <c r="EZ46" s="671"/>
      <c r="FA46" s="669"/>
      <c r="FB46" s="670"/>
      <c r="FC46" s="669"/>
      <c r="FD46" s="672"/>
      <c r="FE46" s="672"/>
      <c r="FF46" s="670"/>
      <c r="FG46" s="673"/>
      <c r="FH46" s="672"/>
      <c r="FI46" s="673"/>
      <c r="FJ46" s="672"/>
      <c r="FK46" s="672"/>
      <c r="FL46" s="672"/>
      <c r="FM46" s="672"/>
      <c r="FN46" s="674"/>
      <c r="FO46" s="675"/>
      <c r="FP46" s="668"/>
      <c r="FQ46" s="669"/>
      <c r="FR46" s="670"/>
      <c r="FS46" s="671"/>
      <c r="FT46" s="669"/>
      <c r="FU46" s="670"/>
      <c r="FV46" s="669"/>
      <c r="FW46" s="672"/>
      <c r="FX46" s="672"/>
      <c r="FY46" s="670"/>
      <c r="FZ46" s="673"/>
      <c r="GA46" s="672"/>
      <c r="GB46" s="673"/>
      <c r="GC46" s="672"/>
      <c r="GD46" s="672"/>
      <c r="GE46" s="672"/>
      <c r="GF46" s="672"/>
      <c r="GG46" s="674"/>
      <c r="GH46" s="675"/>
      <c r="GI46" s="668"/>
      <c r="GJ46" s="669"/>
      <c r="GK46" s="670"/>
      <c r="GL46" s="671"/>
      <c r="GM46" s="669"/>
      <c r="GN46" s="670"/>
      <c r="GO46" s="669"/>
      <c r="GP46" s="672"/>
      <c r="GQ46" s="672"/>
      <c r="GR46" s="670"/>
      <c r="GS46" s="673"/>
      <c r="GT46" s="672"/>
      <c r="GU46" s="673"/>
      <c r="GV46" s="672"/>
      <c r="GW46" s="672"/>
      <c r="GX46" s="672"/>
      <c r="GY46" s="672"/>
      <c r="GZ46" s="674"/>
      <c r="HA46" s="675"/>
      <c r="HB46" s="668"/>
      <c r="HC46" s="669"/>
      <c r="HD46" s="670"/>
      <c r="HE46" s="671"/>
      <c r="HF46" s="669"/>
      <c r="HG46" s="670"/>
      <c r="HH46" s="669"/>
      <c r="HI46" s="672"/>
      <c r="HJ46" s="672"/>
      <c r="HK46" s="670"/>
      <c r="HL46" s="673"/>
      <c r="HM46" s="672"/>
      <c r="HN46" s="673"/>
      <c r="HO46" s="672"/>
      <c r="HP46" s="672"/>
      <c r="HQ46" s="672"/>
      <c r="HR46" s="672"/>
      <c r="HS46" s="674"/>
      <c r="HT46" s="675"/>
      <c r="HU46" s="668"/>
      <c r="HV46" s="669"/>
      <c r="HW46" s="670"/>
      <c r="HX46" s="671"/>
      <c r="HY46" s="669"/>
      <c r="HZ46" s="670"/>
      <c r="IA46" s="669"/>
      <c r="IB46" s="672"/>
      <c r="IC46" s="672"/>
      <c r="ID46" s="670"/>
      <c r="IE46" s="673"/>
      <c r="IF46" s="672"/>
      <c r="IG46" s="673"/>
      <c r="IH46" s="672"/>
      <c r="II46" s="672"/>
      <c r="IJ46" s="672"/>
      <c r="IK46" s="672"/>
      <c r="IL46" s="674"/>
      <c r="IM46" s="675"/>
      <c r="IN46" s="668"/>
      <c r="IO46" s="669"/>
      <c r="IP46" s="670"/>
      <c r="IQ46" s="671"/>
      <c r="IR46" s="669"/>
      <c r="IS46" s="670"/>
      <c r="IT46" s="669"/>
      <c r="IU46" s="672"/>
      <c r="IV46" s="672"/>
      <c r="IW46" s="670"/>
      <c r="IX46" s="673"/>
      <c r="IY46" s="672"/>
      <c r="IZ46" s="673"/>
      <c r="JA46" s="672"/>
      <c r="JB46" s="672"/>
      <c r="JC46" s="672"/>
      <c r="JD46" s="672"/>
      <c r="JE46" s="674"/>
      <c r="JF46" s="675"/>
      <c r="JG46" s="668"/>
      <c r="JH46" s="669"/>
      <c r="JI46" s="670"/>
      <c r="JJ46" s="671"/>
      <c r="JK46" s="669"/>
      <c r="JL46" s="670"/>
      <c r="JM46" s="669"/>
      <c r="JN46" s="672"/>
      <c r="JO46" s="672"/>
      <c r="JP46" s="670"/>
      <c r="JQ46" s="673"/>
      <c r="JR46" s="672"/>
      <c r="JS46" s="673"/>
      <c r="JT46" s="672"/>
      <c r="JU46" s="672"/>
      <c r="JV46" s="672"/>
      <c r="JW46" s="672"/>
      <c r="JX46" s="674"/>
      <c r="JY46" s="675"/>
      <c r="JZ46" s="668"/>
      <c r="KA46" s="669"/>
      <c r="KB46" s="670"/>
      <c r="KC46" s="671"/>
      <c r="KD46" s="669"/>
      <c r="KE46" s="670"/>
      <c r="KF46" s="669"/>
      <c r="KG46" s="672"/>
      <c r="KH46" s="672"/>
      <c r="KI46" s="670"/>
      <c r="KJ46" s="673"/>
      <c r="KK46" s="672"/>
      <c r="KL46" s="673"/>
      <c r="KM46" s="672"/>
      <c r="KN46" s="672"/>
      <c r="KO46" s="672"/>
      <c r="KP46" s="672"/>
      <c r="KQ46" s="674"/>
      <c r="KR46" s="675"/>
      <c r="KS46" s="668"/>
      <c r="KT46" s="669"/>
      <c r="KU46" s="670"/>
      <c r="KV46" s="671"/>
      <c r="KW46" s="669"/>
      <c r="KX46" s="670"/>
      <c r="KY46" s="669"/>
      <c r="KZ46" s="672"/>
      <c r="LA46" s="672"/>
      <c r="LB46" s="670"/>
      <c r="LC46" s="673"/>
      <c r="LD46" s="672"/>
      <c r="LE46" s="673"/>
      <c r="LF46" s="672"/>
      <c r="LG46" s="672"/>
      <c r="LH46" s="672"/>
      <c r="LI46" s="672"/>
      <c r="LJ46" s="674"/>
      <c r="LK46" s="675"/>
      <c r="LL46" s="668"/>
      <c r="LM46" s="669"/>
      <c r="LN46" s="670"/>
      <c r="LO46" s="671"/>
      <c r="LP46" s="669"/>
      <c r="LQ46" s="670"/>
      <c r="LR46" s="669"/>
      <c r="LS46" s="672"/>
      <c r="LT46" s="672"/>
      <c r="LU46" s="670"/>
      <c r="LV46" s="673"/>
      <c r="LW46" s="672"/>
      <c r="LX46" s="673"/>
      <c r="LY46" s="672"/>
      <c r="LZ46" s="672"/>
      <c r="MA46" s="672"/>
      <c r="MB46" s="672"/>
      <c r="MC46" s="674"/>
      <c r="MD46" s="675"/>
      <c r="ME46" s="668"/>
      <c r="MF46" s="669"/>
      <c r="MG46" s="670"/>
      <c r="MH46" s="671"/>
      <c r="MI46" s="669"/>
      <c r="MJ46" s="670"/>
      <c r="MK46" s="669"/>
      <c r="ML46" s="672"/>
      <c r="MM46" s="672"/>
      <c r="MN46" s="670"/>
      <c r="MO46" s="673"/>
      <c r="MP46" s="672"/>
      <c r="MQ46" s="673"/>
      <c r="MR46" s="672"/>
      <c r="MS46" s="672"/>
      <c r="MT46" s="672"/>
      <c r="MU46" s="672"/>
      <c r="MV46" s="674"/>
      <c r="MW46" s="675"/>
      <c r="MX46" s="668"/>
      <c r="MY46" s="669"/>
      <c r="MZ46" s="670"/>
      <c r="NA46" s="671"/>
      <c r="NB46" s="669"/>
      <c r="NC46" s="670"/>
      <c r="ND46" s="669"/>
      <c r="NE46" s="672"/>
      <c r="NF46" s="672"/>
      <c r="NG46" s="670"/>
      <c r="NH46" s="673"/>
      <c r="NI46" s="672"/>
      <c r="NJ46" s="673"/>
      <c r="NK46" s="672"/>
      <c r="NL46" s="672"/>
      <c r="NM46" s="672"/>
      <c r="NN46" s="672"/>
      <c r="NO46" s="674"/>
      <c r="NP46" s="675"/>
      <c r="NQ46" s="668"/>
      <c r="NR46" s="669"/>
      <c r="NS46" s="670"/>
      <c r="NT46" s="671"/>
      <c r="NU46" s="669"/>
      <c r="NV46" s="670"/>
      <c r="NW46" s="669"/>
      <c r="NX46" s="672"/>
      <c r="NY46" s="672"/>
      <c r="NZ46" s="670"/>
      <c r="OA46" s="673"/>
      <c r="OB46" s="672"/>
      <c r="OC46" s="673"/>
      <c r="OD46" s="672"/>
      <c r="OE46" s="672"/>
      <c r="OF46" s="672"/>
      <c r="OG46" s="672"/>
      <c r="OH46" s="674"/>
      <c r="OI46" s="675"/>
      <c r="OJ46" s="668"/>
      <c r="OK46" s="669"/>
      <c r="OL46" s="670"/>
      <c r="OM46" s="671"/>
      <c r="ON46" s="669"/>
      <c r="OO46" s="670"/>
      <c r="OP46" s="669"/>
      <c r="OQ46" s="672"/>
      <c r="OR46" s="672"/>
      <c r="OS46" s="670"/>
      <c r="OT46" s="673"/>
      <c r="OU46" s="672"/>
      <c r="OV46" s="673"/>
      <c r="OW46" s="672"/>
      <c r="OX46" s="672"/>
      <c r="OY46" s="672"/>
      <c r="OZ46" s="672"/>
      <c r="PA46" s="674"/>
      <c r="PB46" s="675"/>
      <c r="PC46" s="668"/>
      <c r="PD46" s="669"/>
      <c r="PE46" s="670"/>
      <c r="PF46" s="671"/>
      <c r="PG46" s="669"/>
      <c r="PH46" s="670"/>
      <c r="PI46" s="669"/>
      <c r="PJ46" s="672"/>
      <c r="PK46" s="672"/>
      <c r="PL46" s="670"/>
      <c r="PM46" s="673"/>
      <c r="PN46" s="672"/>
      <c r="PO46" s="673"/>
      <c r="PP46" s="672"/>
      <c r="PQ46" s="672"/>
      <c r="PR46" s="672"/>
      <c r="PS46" s="672"/>
      <c r="PT46" s="674"/>
      <c r="PU46" s="675"/>
      <c r="PV46" s="668"/>
      <c r="PW46" s="669"/>
      <c r="PX46" s="670"/>
      <c r="PY46" s="671"/>
      <c r="PZ46" s="669"/>
      <c r="QA46" s="670"/>
      <c r="QB46" s="669"/>
      <c r="QC46" s="672"/>
      <c r="QD46" s="672"/>
      <c r="QE46" s="670"/>
      <c r="QF46" s="673"/>
      <c r="QG46" s="672"/>
      <c r="QH46" s="673"/>
      <c r="QI46" s="672"/>
      <c r="QJ46" s="672"/>
      <c r="QK46" s="672"/>
      <c r="QL46" s="672"/>
      <c r="QM46" s="674"/>
      <c r="QN46" s="675"/>
      <c r="QO46" s="668"/>
      <c r="QP46" s="669"/>
      <c r="QQ46" s="670"/>
      <c r="QR46" s="671"/>
      <c r="QS46" s="669"/>
      <c r="QT46" s="670"/>
      <c r="QU46" s="669"/>
      <c r="QV46" s="672"/>
      <c r="QW46" s="672"/>
      <c r="QX46" s="670"/>
      <c r="QY46" s="673"/>
      <c r="QZ46" s="672"/>
      <c r="RA46" s="673"/>
      <c r="RB46" s="672"/>
      <c r="RC46" s="672"/>
      <c r="RD46" s="672"/>
      <c r="RE46" s="672"/>
      <c r="RF46" s="674"/>
      <c r="RG46" s="675"/>
      <c r="RH46" s="668"/>
      <c r="RI46" s="669"/>
      <c r="RJ46" s="670"/>
      <c r="RK46" s="671"/>
      <c r="RL46" s="669"/>
      <c r="RM46" s="670"/>
      <c r="RN46" s="669"/>
      <c r="RO46" s="672"/>
      <c r="RP46" s="672"/>
      <c r="RQ46" s="670"/>
      <c r="RR46" s="673"/>
      <c r="RS46" s="672"/>
      <c r="RT46" s="673"/>
      <c r="RU46" s="672"/>
      <c r="RV46" s="672"/>
      <c r="RW46" s="672"/>
      <c r="RX46" s="672"/>
      <c r="RY46" s="674"/>
      <c r="RZ46" s="675"/>
      <c r="SA46" s="668"/>
      <c r="SB46" s="669"/>
      <c r="SC46" s="670"/>
      <c r="SD46" s="671"/>
      <c r="SE46" s="669"/>
      <c r="SF46" s="670"/>
      <c r="SG46" s="669"/>
      <c r="SH46" s="672"/>
      <c r="SI46" s="672"/>
      <c r="SJ46" s="670"/>
      <c r="SK46" s="673"/>
      <c r="SL46" s="672"/>
      <c r="SM46" s="673"/>
      <c r="SN46" s="672"/>
      <c r="SO46" s="672"/>
      <c r="SP46" s="672"/>
      <c r="SQ46" s="672"/>
      <c r="SR46" s="674"/>
      <c r="SS46" s="675"/>
      <c r="ST46" s="668"/>
      <c r="SU46" s="669"/>
      <c r="SV46" s="670"/>
      <c r="SW46" s="671"/>
      <c r="SX46" s="669"/>
      <c r="SY46" s="670"/>
      <c r="SZ46" s="669"/>
      <c r="TA46" s="672"/>
      <c r="TB46" s="672"/>
      <c r="TC46" s="670"/>
      <c r="TD46" s="673"/>
      <c r="TE46" s="672"/>
      <c r="TF46" s="673"/>
      <c r="TG46" s="672"/>
      <c r="TH46" s="672"/>
      <c r="TI46" s="672"/>
      <c r="TJ46" s="672"/>
      <c r="TK46" s="674"/>
      <c r="TL46" s="675"/>
      <c r="TM46" s="668"/>
      <c r="TN46" s="669"/>
      <c r="TO46" s="670"/>
      <c r="TP46" s="671"/>
      <c r="TQ46" s="669"/>
      <c r="TR46" s="670"/>
      <c r="TS46" s="669"/>
      <c r="TT46" s="672"/>
      <c r="TU46" s="672"/>
      <c r="TV46" s="670"/>
      <c r="TW46" s="673"/>
      <c r="TX46" s="672"/>
      <c r="TY46" s="673"/>
      <c r="TZ46" s="672"/>
      <c r="UA46" s="672"/>
      <c r="UB46" s="672"/>
      <c r="UC46" s="672"/>
      <c r="UD46" s="674"/>
      <c r="UE46" s="675"/>
      <c r="UF46" s="668"/>
      <c r="UG46" s="669"/>
      <c r="UH46" s="670"/>
      <c r="UI46" s="671"/>
      <c r="UJ46" s="669"/>
      <c r="UK46" s="670"/>
      <c r="UL46" s="669"/>
      <c r="UM46" s="672"/>
      <c r="UN46" s="672"/>
      <c r="UO46" s="670"/>
      <c r="UP46" s="673"/>
      <c r="UQ46" s="672"/>
      <c r="UR46" s="673"/>
      <c r="US46" s="672"/>
      <c r="UT46" s="672"/>
      <c r="UU46" s="672"/>
      <c r="UV46" s="672"/>
      <c r="UW46" s="674"/>
      <c r="UX46" s="675"/>
      <c r="UY46" s="668"/>
      <c r="UZ46" s="669"/>
      <c r="VA46" s="670"/>
      <c r="VB46" s="671"/>
      <c r="VC46" s="669"/>
      <c r="VD46" s="670"/>
      <c r="VE46" s="669"/>
      <c r="VF46" s="672"/>
      <c r="VG46" s="672"/>
      <c r="VH46" s="670"/>
      <c r="VI46" s="673"/>
      <c r="VJ46" s="672"/>
      <c r="VK46" s="673"/>
      <c r="VL46" s="672"/>
      <c r="VM46" s="672"/>
      <c r="VN46" s="672"/>
      <c r="VO46" s="672"/>
      <c r="VP46" s="674"/>
      <c r="VQ46" s="675"/>
      <c r="VR46" s="668"/>
      <c r="VS46" s="669"/>
      <c r="VT46" s="670"/>
      <c r="VU46" s="671"/>
      <c r="VV46" s="669"/>
      <c r="VW46" s="670"/>
      <c r="VX46" s="669"/>
      <c r="VY46" s="672"/>
      <c r="VZ46" s="672"/>
      <c r="WA46" s="670"/>
      <c r="WB46" s="673"/>
      <c r="WC46" s="672"/>
      <c r="WD46" s="673"/>
      <c r="WE46" s="672"/>
      <c r="WF46" s="672"/>
      <c r="WG46" s="672"/>
      <c r="WH46" s="672"/>
      <c r="WI46" s="674"/>
      <c r="WJ46" s="675"/>
      <c r="WK46" s="668"/>
      <c r="WL46" s="669"/>
      <c r="WM46" s="670"/>
      <c r="WN46" s="671"/>
      <c r="WO46" s="669"/>
      <c r="WP46" s="670"/>
      <c r="WQ46" s="669"/>
      <c r="WR46" s="672"/>
      <c r="WS46" s="672"/>
      <c r="WT46" s="670"/>
      <c r="WU46" s="673"/>
      <c r="WV46" s="672"/>
      <c r="WW46" s="673"/>
      <c r="WX46" s="672"/>
      <c r="WY46" s="672"/>
      <c r="WZ46" s="672"/>
      <c r="XA46" s="672"/>
      <c r="XB46" s="674"/>
      <c r="XC46" s="675"/>
      <c r="XD46" s="668"/>
      <c r="XE46" s="669"/>
      <c r="XF46" s="670"/>
      <c r="XG46" s="671"/>
      <c r="XH46" s="669"/>
      <c r="XI46" s="670"/>
      <c r="XJ46" s="669"/>
      <c r="XK46" s="672"/>
      <c r="XL46" s="672"/>
      <c r="XM46" s="670"/>
      <c r="XN46" s="673"/>
      <c r="XO46" s="672"/>
      <c r="XP46" s="673"/>
      <c r="XQ46" s="672"/>
      <c r="XR46" s="672"/>
      <c r="XS46" s="672"/>
      <c r="XT46" s="672"/>
      <c r="XU46" s="674"/>
      <c r="XV46" s="675"/>
      <c r="XW46" s="668"/>
      <c r="XX46" s="669"/>
      <c r="XY46" s="670"/>
      <c r="XZ46" s="671"/>
      <c r="YA46" s="669"/>
      <c r="YB46" s="670"/>
      <c r="YC46" s="669"/>
      <c r="YD46" s="672"/>
      <c r="YE46" s="672"/>
      <c r="YF46" s="670"/>
      <c r="YG46" s="673"/>
      <c r="YH46" s="672"/>
      <c r="YI46" s="673"/>
      <c r="YJ46" s="672"/>
      <c r="YK46" s="672"/>
      <c r="YL46" s="672"/>
      <c r="YM46" s="672"/>
      <c r="YN46" s="674"/>
      <c r="YO46" s="675"/>
      <c r="YP46" s="668"/>
      <c r="YQ46" s="669"/>
      <c r="YR46" s="670"/>
      <c r="YS46" s="671"/>
      <c r="YT46" s="669"/>
      <c r="YU46" s="670"/>
      <c r="YV46" s="669"/>
      <c r="YW46" s="672"/>
      <c r="YX46" s="672"/>
      <c r="YY46" s="670"/>
      <c r="YZ46" s="673"/>
      <c r="ZA46" s="672"/>
      <c r="ZB46" s="673"/>
      <c r="ZC46" s="672"/>
      <c r="ZD46" s="672"/>
      <c r="ZE46" s="672"/>
      <c r="ZF46" s="672"/>
      <c r="ZG46" s="674"/>
      <c r="ZH46" s="675"/>
      <c r="ZI46" s="668"/>
      <c r="ZJ46" s="669"/>
      <c r="ZK46" s="670"/>
      <c r="ZL46" s="671"/>
      <c r="ZM46" s="669"/>
      <c r="ZN46" s="670"/>
      <c r="ZO46" s="669"/>
      <c r="ZP46" s="672"/>
      <c r="ZQ46" s="672"/>
      <c r="ZR46" s="670"/>
      <c r="ZS46" s="673"/>
      <c r="ZT46" s="672"/>
      <c r="ZU46" s="673"/>
      <c r="ZV46" s="672"/>
      <c r="ZW46" s="672"/>
      <c r="ZX46" s="672"/>
      <c r="ZY46" s="672"/>
      <c r="ZZ46" s="674"/>
      <c r="AAA46" s="675"/>
      <c r="AAB46" s="668"/>
      <c r="AAC46" s="669"/>
      <c r="AAD46" s="670"/>
      <c r="AAE46" s="671"/>
      <c r="AAF46" s="669"/>
      <c r="AAG46" s="670"/>
      <c r="AAH46" s="669"/>
      <c r="AAI46" s="672"/>
      <c r="AAJ46" s="672"/>
      <c r="AAK46" s="670"/>
      <c r="AAL46" s="673"/>
      <c r="AAM46" s="672"/>
      <c r="AAN46" s="673"/>
      <c r="AAO46" s="672"/>
      <c r="AAP46" s="672"/>
      <c r="AAQ46" s="672"/>
      <c r="AAR46" s="672"/>
      <c r="AAS46" s="674"/>
      <c r="AAT46" s="675"/>
      <c r="AAU46" s="668"/>
      <c r="AAV46" s="669"/>
      <c r="AAW46" s="670"/>
      <c r="AAX46" s="671"/>
      <c r="AAY46" s="669"/>
      <c r="AAZ46" s="670"/>
      <c r="ABA46" s="669"/>
      <c r="ABB46" s="672"/>
      <c r="ABC46" s="672"/>
      <c r="ABD46" s="670"/>
      <c r="ABE46" s="673"/>
      <c r="ABF46" s="672"/>
      <c r="ABG46" s="673"/>
      <c r="ABH46" s="672"/>
      <c r="ABI46" s="672"/>
      <c r="ABJ46" s="672"/>
      <c r="ABK46" s="672"/>
      <c r="ABL46" s="674"/>
      <c r="ABM46" s="675"/>
      <c r="ABN46" s="668"/>
      <c r="ABO46" s="669"/>
      <c r="ABP46" s="670"/>
      <c r="ABQ46" s="671"/>
      <c r="ABR46" s="669"/>
      <c r="ABS46" s="670"/>
      <c r="ABT46" s="669"/>
      <c r="ABU46" s="672"/>
      <c r="ABV46" s="672"/>
      <c r="ABW46" s="670"/>
      <c r="ABX46" s="673"/>
      <c r="ABY46" s="672"/>
      <c r="ABZ46" s="673"/>
      <c r="ACA46" s="672"/>
      <c r="ACB46" s="672"/>
      <c r="ACC46" s="672"/>
      <c r="ACD46" s="672"/>
      <c r="ACE46" s="674"/>
      <c r="ACF46" s="675"/>
      <c r="ACG46" s="668"/>
      <c r="ACH46" s="669"/>
      <c r="ACI46" s="670"/>
      <c r="ACJ46" s="671"/>
      <c r="ACK46" s="669"/>
      <c r="ACL46" s="670"/>
      <c r="ACM46" s="669"/>
      <c r="ACN46" s="672"/>
      <c r="ACO46" s="672"/>
      <c r="ACP46" s="670"/>
      <c r="ACQ46" s="673"/>
      <c r="ACR46" s="672"/>
      <c r="ACS46" s="673"/>
      <c r="ACT46" s="672"/>
      <c r="ACU46" s="672"/>
      <c r="ACV46" s="672"/>
      <c r="ACW46" s="672"/>
      <c r="ACX46" s="674"/>
      <c r="ACY46" s="675"/>
      <c r="ACZ46" s="668"/>
      <c r="ADA46" s="669"/>
      <c r="ADB46" s="670"/>
      <c r="ADC46" s="671"/>
      <c r="ADD46" s="669"/>
      <c r="ADE46" s="670"/>
      <c r="ADF46" s="669"/>
      <c r="ADG46" s="672"/>
      <c r="ADH46" s="672"/>
      <c r="ADI46" s="670"/>
      <c r="ADJ46" s="673"/>
      <c r="ADK46" s="672"/>
      <c r="ADL46" s="673"/>
      <c r="ADM46" s="672"/>
      <c r="ADN46" s="672"/>
      <c r="ADO46" s="672"/>
      <c r="ADP46" s="672"/>
      <c r="ADQ46" s="674"/>
      <c r="ADR46" s="675"/>
      <c r="ADS46" s="668"/>
      <c r="ADT46" s="669"/>
      <c r="ADU46" s="670"/>
      <c r="ADV46" s="671"/>
      <c r="ADW46" s="669"/>
      <c r="ADX46" s="670"/>
      <c r="ADY46" s="669"/>
      <c r="ADZ46" s="672"/>
      <c r="AEA46" s="672"/>
      <c r="AEB46" s="670"/>
      <c r="AEC46" s="673"/>
      <c r="AED46" s="672"/>
      <c r="AEE46" s="673"/>
      <c r="AEF46" s="672"/>
      <c r="AEG46" s="672"/>
      <c r="AEH46" s="672"/>
      <c r="AEI46" s="672"/>
      <c r="AEJ46" s="674"/>
      <c r="AEK46" s="675"/>
      <c r="AEL46" s="668"/>
      <c r="AEM46" s="669"/>
      <c r="AEN46" s="670"/>
      <c r="AEO46" s="671"/>
      <c r="AEP46" s="669"/>
      <c r="AEQ46" s="670"/>
      <c r="AER46" s="669"/>
      <c r="AES46" s="672"/>
      <c r="AET46" s="672"/>
      <c r="AEU46" s="670"/>
      <c r="AEV46" s="673"/>
      <c r="AEW46" s="672"/>
      <c r="AEX46" s="673"/>
      <c r="AEY46" s="672"/>
      <c r="AEZ46" s="672"/>
      <c r="AFA46" s="672"/>
      <c r="AFB46" s="672"/>
      <c r="AFC46" s="674"/>
      <c r="AFD46" s="675"/>
      <c r="AFE46" s="668"/>
      <c r="AFF46" s="669"/>
      <c r="AFG46" s="670"/>
      <c r="AFH46" s="671"/>
      <c r="AFI46" s="669"/>
      <c r="AFJ46" s="670"/>
      <c r="AFK46" s="669"/>
      <c r="AFL46" s="672"/>
      <c r="AFM46" s="672"/>
      <c r="AFN46" s="670"/>
      <c r="AFO46" s="673"/>
      <c r="AFP46" s="672"/>
      <c r="AFQ46" s="673"/>
      <c r="AFR46" s="672"/>
      <c r="AFS46" s="672"/>
      <c r="AFT46" s="672"/>
      <c r="AFU46" s="672"/>
      <c r="AFV46" s="674"/>
      <c r="AFW46" s="675"/>
      <c r="AFX46" s="668"/>
      <c r="AFY46" s="669"/>
      <c r="AFZ46" s="670"/>
      <c r="AGA46" s="671"/>
      <c r="AGB46" s="669"/>
      <c r="AGC46" s="670"/>
      <c r="AGD46" s="669"/>
      <c r="AGE46" s="672"/>
      <c r="AGF46" s="672"/>
      <c r="AGG46" s="670"/>
      <c r="AGH46" s="673"/>
      <c r="AGI46" s="672"/>
      <c r="AGJ46" s="673"/>
      <c r="AGK46" s="672"/>
      <c r="AGL46" s="672"/>
      <c r="AGM46" s="672"/>
      <c r="AGN46" s="672"/>
      <c r="AGO46" s="674"/>
      <c r="AGP46" s="675"/>
      <c r="AGQ46" s="668"/>
      <c r="AGR46" s="669"/>
      <c r="AGS46" s="670"/>
      <c r="AGT46" s="671"/>
      <c r="AGU46" s="669"/>
      <c r="AGV46" s="670"/>
      <c r="AGW46" s="669"/>
      <c r="AGX46" s="672"/>
      <c r="AGY46" s="672"/>
      <c r="AGZ46" s="670"/>
      <c r="AHA46" s="673"/>
      <c r="AHB46" s="672"/>
      <c r="AHC46" s="673"/>
      <c r="AHD46" s="672"/>
      <c r="AHE46" s="672"/>
      <c r="AHF46" s="672"/>
      <c r="AHG46" s="672"/>
      <c r="AHH46" s="674"/>
      <c r="AHI46" s="675"/>
      <c r="AHJ46" s="668"/>
      <c r="AHK46" s="669"/>
      <c r="AHL46" s="670"/>
      <c r="AHM46" s="671"/>
      <c r="AHN46" s="669"/>
      <c r="AHO46" s="670"/>
      <c r="AHP46" s="669"/>
      <c r="AHQ46" s="672"/>
      <c r="AHR46" s="672"/>
      <c r="AHS46" s="670"/>
      <c r="AHT46" s="673"/>
      <c r="AHU46" s="672"/>
      <c r="AHV46" s="673"/>
      <c r="AHW46" s="672"/>
      <c r="AHX46" s="672"/>
      <c r="AHY46" s="672"/>
      <c r="AHZ46" s="672"/>
      <c r="AIA46" s="674"/>
      <c r="AIB46" s="675"/>
      <c r="AIC46" s="668"/>
      <c r="AID46" s="669"/>
      <c r="AIE46" s="670"/>
      <c r="AIF46" s="671"/>
      <c r="AIG46" s="669"/>
      <c r="AIH46" s="670"/>
      <c r="AII46" s="669"/>
      <c r="AIJ46" s="672"/>
      <c r="AIK46" s="672"/>
      <c r="AIL46" s="670"/>
      <c r="AIM46" s="673"/>
      <c r="AIN46" s="672"/>
      <c r="AIO46" s="673"/>
      <c r="AIP46" s="672"/>
      <c r="AIQ46" s="672"/>
      <c r="AIR46" s="672"/>
      <c r="AIS46" s="672"/>
      <c r="AIT46" s="674"/>
      <c r="AIU46" s="675"/>
      <c r="AIV46" s="668"/>
      <c r="AIW46" s="669"/>
      <c r="AIX46" s="670"/>
      <c r="AIY46" s="671"/>
      <c r="AIZ46" s="669"/>
      <c r="AJA46" s="670"/>
      <c r="AJB46" s="669"/>
      <c r="AJC46" s="672"/>
      <c r="AJD46" s="672"/>
      <c r="AJE46" s="670"/>
      <c r="AJF46" s="673"/>
      <c r="AJG46" s="672"/>
      <c r="AJH46" s="673"/>
      <c r="AJI46" s="672"/>
      <c r="AJJ46" s="672"/>
      <c r="AJK46" s="672"/>
      <c r="AJL46" s="672"/>
      <c r="AJM46" s="674"/>
      <c r="AJN46" s="675"/>
      <c r="AJO46" s="668"/>
      <c r="AJP46" s="669"/>
      <c r="AJQ46" s="670"/>
      <c r="AJR46" s="671"/>
      <c r="AJS46" s="669"/>
      <c r="AJT46" s="670"/>
      <c r="AJU46" s="669"/>
      <c r="AJV46" s="672"/>
      <c r="AJW46" s="672"/>
      <c r="AJX46" s="670"/>
      <c r="AJY46" s="673"/>
      <c r="AJZ46" s="672"/>
      <c r="AKA46" s="673"/>
      <c r="AKB46" s="672"/>
      <c r="AKC46" s="672"/>
      <c r="AKD46" s="672"/>
      <c r="AKE46" s="672"/>
      <c r="AKF46" s="674"/>
      <c r="AKG46" s="675"/>
      <c r="AKH46" s="668"/>
      <c r="AKI46" s="669"/>
      <c r="AKJ46" s="670"/>
      <c r="AKK46" s="671"/>
      <c r="AKL46" s="669"/>
      <c r="AKM46" s="670"/>
      <c r="AKN46" s="669"/>
      <c r="AKO46" s="672"/>
      <c r="AKP46" s="672"/>
      <c r="AKQ46" s="670"/>
      <c r="AKR46" s="673"/>
      <c r="AKS46" s="672"/>
      <c r="AKT46" s="673"/>
      <c r="AKU46" s="672"/>
      <c r="AKV46" s="672"/>
      <c r="AKW46" s="672"/>
      <c r="AKX46" s="672"/>
      <c r="AKY46" s="674"/>
      <c r="AKZ46" s="675"/>
      <c r="ALA46" s="668"/>
      <c r="ALB46" s="669"/>
      <c r="ALC46" s="670"/>
      <c r="ALD46" s="671"/>
      <c r="ALE46" s="669"/>
      <c r="ALF46" s="670"/>
      <c r="ALG46" s="669"/>
      <c r="ALH46" s="672"/>
      <c r="ALI46" s="672"/>
      <c r="ALJ46" s="670"/>
      <c r="ALK46" s="673"/>
      <c r="ALL46" s="672"/>
      <c r="ALM46" s="673"/>
      <c r="ALN46" s="672"/>
      <c r="ALO46" s="672"/>
      <c r="ALP46" s="672"/>
      <c r="ALQ46" s="672"/>
      <c r="ALR46" s="674"/>
      <c r="ALS46" s="675"/>
      <c r="ALT46" s="668"/>
      <c r="ALU46" s="669"/>
      <c r="ALV46" s="670"/>
      <c r="ALW46" s="671"/>
      <c r="ALX46" s="669"/>
      <c r="ALY46" s="670"/>
      <c r="ALZ46" s="669"/>
      <c r="AMA46" s="672"/>
      <c r="AMB46" s="672"/>
      <c r="AMC46" s="670"/>
      <c r="AMD46" s="673"/>
      <c r="AME46" s="672"/>
      <c r="AMF46" s="673"/>
      <c r="AMG46" s="672"/>
      <c r="AMH46" s="672"/>
      <c r="AMI46" s="672"/>
      <c r="AMJ46" s="672"/>
      <c r="AMK46" s="674"/>
      <c r="AML46" s="675"/>
      <c r="AMM46" s="668"/>
      <c r="AMN46" s="669"/>
      <c r="AMO46" s="670"/>
      <c r="AMP46" s="671"/>
      <c r="AMQ46" s="669"/>
      <c r="AMR46" s="670"/>
      <c r="AMS46" s="669"/>
      <c r="AMT46" s="672"/>
      <c r="AMU46" s="672"/>
      <c r="AMV46" s="670"/>
      <c r="AMW46" s="673"/>
      <c r="AMX46" s="672"/>
      <c r="AMY46" s="673"/>
      <c r="AMZ46" s="672"/>
      <c r="ANA46" s="672"/>
      <c r="ANB46" s="672"/>
      <c r="ANC46" s="672"/>
      <c r="AND46" s="674"/>
      <c r="ANE46" s="675"/>
      <c r="ANF46" s="668"/>
      <c r="ANG46" s="669"/>
      <c r="ANH46" s="670"/>
      <c r="ANI46" s="671"/>
      <c r="ANJ46" s="669"/>
      <c r="ANK46" s="670"/>
      <c r="ANL46" s="669"/>
      <c r="ANM46" s="672"/>
      <c r="ANN46" s="672"/>
      <c r="ANO46" s="670"/>
      <c r="ANP46" s="673"/>
      <c r="ANQ46" s="672"/>
      <c r="ANR46" s="673"/>
      <c r="ANS46" s="672"/>
      <c r="ANT46" s="672"/>
      <c r="ANU46" s="672"/>
      <c r="ANV46" s="672"/>
      <c r="ANW46" s="674"/>
      <c r="ANX46" s="675"/>
      <c r="ANY46" s="668"/>
      <c r="ANZ46" s="669"/>
      <c r="AOA46" s="670"/>
      <c r="AOB46" s="671"/>
      <c r="AOC46" s="669"/>
      <c r="AOD46" s="670"/>
      <c r="AOE46" s="669"/>
      <c r="AOF46" s="672"/>
      <c r="AOG46" s="672"/>
      <c r="AOH46" s="670"/>
      <c r="AOI46" s="673"/>
      <c r="AOJ46" s="672"/>
      <c r="AOK46" s="673"/>
      <c r="AOL46" s="672"/>
      <c r="AOM46" s="672"/>
      <c r="AON46" s="672"/>
      <c r="AOO46" s="672"/>
      <c r="AOP46" s="674"/>
      <c r="AOQ46" s="675"/>
      <c r="AOR46" s="668"/>
      <c r="AOS46" s="669"/>
      <c r="AOT46" s="670"/>
      <c r="AOU46" s="671"/>
      <c r="AOV46" s="669"/>
      <c r="AOW46" s="670"/>
      <c r="AOX46" s="669"/>
      <c r="AOY46" s="672"/>
      <c r="AOZ46" s="672"/>
      <c r="APA46" s="670"/>
      <c r="APB46" s="673"/>
      <c r="APC46" s="672"/>
      <c r="APD46" s="673"/>
      <c r="APE46" s="672"/>
      <c r="APF46" s="672"/>
      <c r="APG46" s="672"/>
      <c r="APH46" s="672"/>
      <c r="API46" s="674"/>
      <c r="APJ46" s="675"/>
      <c r="APK46" s="668"/>
      <c r="APL46" s="669"/>
      <c r="APM46" s="670"/>
      <c r="APN46" s="671"/>
      <c r="APO46" s="669"/>
      <c r="APP46" s="670"/>
      <c r="APQ46" s="669"/>
      <c r="APR46" s="672"/>
      <c r="APS46" s="672"/>
      <c r="APT46" s="670"/>
      <c r="APU46" s="673"/>
      <c r="APV46" s="672"/>
      <c r="APW46" s="673"/>
      <c r="APX46" s="672"/>
      <c r="APY46" s="672"/>
      <c r="APZ46" s="672"/>
      <c r="AQA46" s="672"/>
      <c r="AQB46" s="674"/>
      <c r="AQC46" s="675"/>
      <c r="AQD46" s="668"/>
      <c r="AQE46" s="669"/>
      <c r="AQF46" s="670"/>
      <c r="AQG46" s="671"/>
      <c r="AQH46" s="669"/>
      <c r="AQI46" s="670"/>
      <c r="AQJ46" s="669"/>
      <c r="AQK46" s="672"/>
      <c r="AQL46" s="672"/>
      <c r="AQM46" s="670"/>
      <c r="AQN46" s="673"/>
      <c r="AQO46" s="672"/>
      <c r="AQP46" s="673"/>
      <c r="AQQ46" s="672"/>
      <c r="AQR46" s="672"/>
      <c r="AQS46" s="672"/>
      <c r="AQT46" s="672"/>
      <c r="AQU46" s="674"/>
      <c r="AQV46" s="675"/>
      <c r="AQW46" s="668"/>
      <c r="AQX46" s="669"/>
      <c r="AQY46" s="670"/>
      <c r="AQZ46" s="671"/>
      <c r="ARA46" s="669"/>
      <c r="ARB46" s="670"/>
      <c r="ARC46" s="669"/>
      <c r="ARD46" s="672"/>
      <c r="ARE46" s="672"/>
      <c r="ARF46" s="670"/>
      <c r="ARG46" s="673"/>
      <c r="ARH46" s="672"/>
      <c r="ARI46" s="673"/>
      <c r="ARJ46" s="672"/>
      <c r="ARK46" s="672"/>
      <c r="ARL46" s="672"/>
      <c r="ARM46" s="672"/>
      <c r="ARN46" s="674"/>
      <c r="ARO46" s="675"/>
      <c r="ARP46" s="668"/>
      <c r="ARQ46" s="669"/>
      <c r="ARR46" s="670"/>
      <c r="ARS46" s="671"/>
      <c r="ART46" s="669"/>
      <c r="ARU46" s="670"/>
      <c r="ARV46" s="669"/>
      <c r="ARW46" s="672"/>
      <c r="ARX46" s="672"/>
      <c r="ARY46" s="670"/>
      <c r="ARZ46" s="673"/>
      <c r="ASA46" s="672"/>
      <c r="ASB46" s="673"/>
      <c r="ASC46" s="672"/>
      <c r="ASD46" s="672"/>
      <c r="ASE46" s="672"/>
      <c r="ASF46" s="672"/>
      <c r="ASG46" s="674"/>
      <c r="ASH46" s="675"/>
      <c r="ASI46" s="668"/>
      <c r="ASJ46" s="669"/>
      <c r="ASK46" s="670"/>
      <c r="ASL46" s="671"/>
      <c r="ASM46" s="669"/>
      <c r="ASN46" s="670"/>
      <c r="ASO46" s="669"/>
      <c r="ASP46" s="672"/>
      <c r="ASQ46" s="672"/>
      <c r="ASR46" s="670"/>
      <c r="ASS46" s="673"/>
      <c r="AST46" s="672"/>
      <c r="ASU46" s="673"/>
      <c r="ASV46" s="672"/>
      <c r="ASW46" s="672"/>
      <c r="ASX46" s="672"/>
      <c r="ASY46" s="672"/>
      <c r="ASZ46" s="674"/>
      <c r="ATA46" s="675"/>
      <c r="ATB46" s="668"/>
      <c r="ATC46" s="669"/>
      <c r="ATD46" s="670"/>
      <c r="ATE46" s="671"/>
      <c r="ATF46" s="669"/>
      <c r="ATG46" s="670"/>
      <c r="ATH46" s="669"/>
      <c r="ATI46" s="672"/>
      <c r="ATJ46" s="672"/>
      <c r="ATK46" s="670"/>
      <c r="ATL46" s="673"/>
      <c r="ATM46" s="672"/>
      <c r="ATN46" s="673"/>
      <c r="ATO46" s="672"/>
      <c r="ATP46" s="672"/>
      <c r="ATQ46" s="672"/>
      <c r="ATR46" s="672"/>
      <c r="ATS46" s="674"/>
      <c r="ATT46" s="675"/>
      <c r="ATU46" s="668"/>
      <c r="ATV46" s="669"/>
      <c r="ATW46" s="670"/>
      <c r="ATX46" s="671"/>
      <c r="ATY46" s="669"/>
      <c r="ATZ46" s="670"/>
      <c r="AUA46" s="669"/>
      <c r="AUB46" s="672"/>
      <c r="AUC46" s="672"/>
      <c r="AUD46" s="670"/>
      <c r="AUE46" s="673"/>
      <c r="AUF46" s="672"/>
      <c r="AUG46" s="673"/>
      <c r="AUH46" s="672"/>
      <c r="AUI46" s="672"/>
      <c r="AUJ46" s="672"/>
      <c r="AUK46" s="672"/>
      <c r="AUL46" s="674"/>
      <c r="AUM46" s="675"/>
      <c r="AUN46" s="668"/>
      <c r="AUO46" s="669"/>
      <c r="AUP46" s="670"/>
      <c r="AUQ46" s="671"/>
      <c r="AUR46" s="669"/>
      <c r="AUS46" s="670"/>
      <c r="AUT46" s="669"/>
      <c r="AUU46" s="672"/>
      <c r="AUV46" s="672"/>
      <c r="AUW46" s="670"/>
      <c r="AUX46" s="673"/>
      <c r="AUY46" s="672"/>
      <c r="AUZ46" s="673"/>
      <c r="AVA46" s="672"/>
      <c r="AVB46" s="672"/>
      <c r="AVC46" s="672"/>
      <c r="AVD46" s="672"/>
      <c r="AVE46" s="674"/>
      <c r="AVF46" s="675"/>
      <c r="AVG46" s="668"/>
      <c r="AVH46" s="669"/>
      <c r="AVI46" s="670"/>
      <c r="AVJ46" s="671"/>
      <c r="AVK46" s="669"/>
      <c r="AVL46" s="670"/>
      <c r="AVM46" s="669"/>
      <c r="AVN46" s="672"/>
      <c r="AVO46" s="672"/>
      <c r="AVP46" s="670"/>
      <c r="AVQ46" s="673"/>
      <c r="AVR46" s="672"/>
      <c r="AVS46" s="673"/>
      <c r="AVT46" s="672"/>
      <c r="AVU46" s="672"/>
      <c r="AVV46" s="672"/>
      <c r="AVW46" s="672"/>
      <c r="AVX46" s="674"/>
      <c r="AVY46" s="675"/>
      <c r="AVZ46" s="668"/>
      <c r="AWA46" s="669"/>
      <c r="AWB46" s="670"/>
      <c r="AWC46" s="671"/>
      <c r="AWD46" s="669"/>
      <c r="AWE46" s="670"/>
      <c r="AWF46" s="669"/>
      <c r="AWG46" s="672"/>
      <c r="AWH46" s="672"/>
      <c r="AWI46" s="670"/>
      <c r="AWJ46" s="673"/>
      <c r="AWK46" s="672"/>
      <c r="AWL46" s="673"/>
      <c r="AWM46" s="672"/>
      <c r="AWN46" s="672"/>
      <c r="AWO46" s="672"/>
      <c r="AWP46" s="672"/>
      <c r="AWQ46" s="674"/>
      <c r="AWR46" s="675"/>
      <c r="AWS46" s="668"/>
      <c r="AWT46" s="669"/>
      <c r="AWU46" s="670"/>
      <c r="AWV46" s="671"/>
      <c r="AWW46" s="669"/>
      <c r="AWX46" s="670"/>
      <c r="AWY46" s="669"/>
      <c r="AWZ46" s="672"/>
      <c r="AXA46" s="672"/>
      <c r="AXB46" s="670"/>
      <c r="AXC46" s="673"/>
      <c r="AXD46" s="672"/>
      <c r="AXE46" s="673"/>
      <c r="AXF46" s="672"/>
      <c r="AXG46" s="672"/>
      <c r="AXH46" s="672"/>
      <c r="AXI46" s="672"/>
      <c r="AXJ46" s="674"/>
      <c r="AXK46" s="675"/>
      <c r="AXL46" s="668"/>
      <c r="AXM46" s="669"/>
      <c r="AXN46" s="670"/>
      <c r="AXO46" s="671"/>
      <c r="AXP46" s="669"/>
      <c r="AXQ46" s="670"/>
      <c r="AXR46" s="669"/>
      <c r="AXS46" s="672"/>
      <c r="AXT46" s="672"/>
      <c r="AXU46" s="670"/>
      <c r="AXV46" s="673"/>
      <c r="AXW46" s="672"/>
      <c r="AXX46" s="673"/>
      <c r="AXY46" s="672"/>
      <c r="AXZ46" s="672"/>
      <c r="AYA46" s="672"/>
      <c r="AYB46" s="672"/>
      <c r="AYC46" s="674"/>
      <c r="AYD46" s="675"/>
      <c r="AYE46" s="668"/>
      <c r="AYF46" s="669"/>
      <c r="AYG46" s="670"/>
      <c r="AYH46" s="671"/>
      <c r="AYI46" s="669"/>
      <c r="AYJ46" s="670"/>
      <c r="AYK46" s="669"/>
      <c r="AYL46" s="672"/>
      <c r="AYM46" s="672"/>
      <c r="AYN46" s="670"/>
      <c r="AYO46" s="673"/>
      <c r="AYP46" s="672"/>
      <c r="AYQ46" s="673"/>
      <c r="AYR46" s="672"/>
      <c r="AYS46" s="672"/>
      <c r="AYT46" s="672"/>
      <c r="AYU46" s="672"/>
      <c r="AYV46" s="674"/>
      <c r="AYW46" s="675"/>
      <c r="AYX46" s="668"/>
      <c r="AYY46" s="669"/>
      <c r="AYZ46" s="670"/>
      <c r="AZA46" s="671"/>
      <c r="AZB46" s="669"/>
      <c r="AZC46" s="670"/>
      <c r="AZD46" s="669"/>
      <c r="AZE46" s="672"/>
      <c r="AZF46" s="672"/>
      <c r="AZG46" s="670"/>
      <c r="AZH46" s="673"/>
      <c r="AZI46" s="672"/>
      <c r="AZJ46" s="673"/>
      <c r="AZK46" s="672"/>
      <c r="AZL46" s="672"/>
      <c r="AZM46" s="672"/>
      <c r="AZN46" s="672"/>
      <c r="AZO46" s="674"/>
      <c r="AZP46" s="675"/>
      <c r="AZQ46" s="668"/>
      <c r="AZR46" s="669"/>
      <c r="AZS46" s="670"/>
      <c r="AZT46" s="671"/>
      <c r="AZU46" s="669"/>
      <c r="AZV46" s="670"/>
      <c r="AZW46" s="669"/>
      <c r="AZX46" s="672"/>
      <c r="AZY46" s="672"/>
      <c r="AZZ46" s="670"/>
      <c r="BAA46" s="673"/>
      <c r="BAB46" s="672"/>
      <c r="BAC46" s="673"/>
      <c r="BAD46" s="672"/>
      <c r="BAE46" s="672"/>
      <c r="BAF46" s="672"/>
      <c r="BAG46" s="672"/>
      <c r="BAH46" s="674"/>
      <c r="BAI46" s="675"/>
      <c r="BAJ46" s="668"/>
      <c r="BAK46" s="669"/>
      <c r="BAL46" s="670"/>
      <c r="BAM46" s="671"/>
      <c r="BAN46" s="669"/>
      <c r="BAO46" s="670"/>
      <c r="BAP46" s="669"/>
      <c r="BAQ46" s="672"/>
      <c r="BAR46" s="672"/>
      <c r="BAS46" s="670"/>
      <c r="BAT46" s="673"/>
      <c r="BAU46" s="672"/>
      <c r="BAV46" s="673"/>
      <c r="BAW46" s="672"/>
      <c r="BAX46" s="672"/>
      <c r="BAY46" s="672"/>
      <c r="BAZ46" s="672"/>
      <c r="BBA46" s="674"/>
      <c r="BBB46" s="675"/>
      <c r="BBC46" s="668"/>
      <c r="BBD46" s="669"/>
      <c r="BBE46" s="670"/>
      <c r="BBF46" s="671"/>
      <c r="BBG46" s="669"/>
      <c r="BBH46" s="670"/>
      <c r="BBI46" s="669"/>
      <c r="BBJ46" s="672"/>
      <c r="BBK46" s="672"/>
      <c r="BBL46" s="670"/>
      <c r="BBM46" s="673"/>
      <c r="BBN46" s="672"/>
      <c r="BBO46" s="673"/>
      <c r="BBP46" s="672"/>
      <c r="BBQ46" s="672"/>
      <c r="BBR46" s="672"/>
      <c r="BBS46" s="672"/>
      <c r="BBT46" s="674"/>
      <c r="BBU46" s="675"/>
      <c r="BBV46" s="668"/>
      <c r="BBW46" s="669"/>
      <c r="BBX46" s="670"/>
      <c r="BBY46" s="671"/>
      <c r="BBZ46" s="669"/>
      <c r="BCA46" s="670"/>
      <c r="BCB46" s="669"/>
      <c r="BCC46" s="672"/>
      <c r="BCD46" s="672"/>
      <c r="BCE46" s="670"/>
      <c r="BCF46" s="673"/>
      <c r="BCG46" s="672"/>
      <c r="BCH46" s="673"/>
      <c r="BCI46" s="672"/>
      <c r="BCJ46" s="672"/>
      <c r="BCK46" s="672"/>
      <c r="BCL46" s="672"/>
      <c r="BCM46" s="674"/>
      <c r="BCN46" s="675"/>
      <c r="BCO46" s="668"/>
      <c r="BCP46" s="669"/>
      <c r="BCQ46" s="670"/>
      <c r="BCR46" s="671"/>
      <c r="BCS46" s="669"/>
      <c r="BCT46" s="670"/>
      <c r="BCU46" s="669"/>
      <c r="BCV46" s="672"/>
      <c r="BCW46" s="672"/>
      <c r="BCX46" s="670"/>
      <c r="BCY46" s="673"/>
      <c r="BCZ46" s="672"/>
      <c r="BDA46" s="673"/>
      <c r="BDB46" s="672"/>
      <c r="BDC46" s="672"/>
      <c r="BDD46" s="672"/>
      <c r="BDE46" s="672"/>
      <c r="BDF46" s="674"/>
      <c r="BDG46" s="675"/>
      <c r="BDH46" s="668"/>
      <c r="BDI46" s="669"/>
      <c r="BDJ46" s="670"/>
      <c r="BDK46" s="671"/>
      <c r="BDL46" s="669"/>
      <c r="BDM46" s="670"/>
      <c r="BDN46" s="669"/>
      <c r="BDO46" s="672"/>
      <c r="BDP46" s="672"/>
      <c r="BDQ46" s="670"/>
      <c r="BDR46" s="673"/>
      <c r="BDS46" s="672"/>
      <c r="BDT46" s="673"/>
      <c r="BDU46" s="672"/>
      <c r="BDV46" s="672"/>
      <c r="BDW46" s="672"/>
      <c r="BDX46" s="672"/>
      <c r="BDY46" s="674"/>
      <c r="BDZ46" s="675"/>
      <c r="BEA46" s="668"/>
      <c r="BEB46" s="669"/>
      <c r="BEC46" s="670"/>
      <c r="BED46" s="671"/>
      <c r="BEE46" s="669"/>
      <c r="BEF46" s="670"/>
      <c r="BEG46" s="669"/>
      <c r="BEH46" s="672"/>
      <c r="BEI46" s="672"/>
      <c r="BEJ46" s="670"/>
      <c r="BEK46" s="673"/>
      <c r="BEL46" s="672"/>
      <c r="BEM46" s="673"/>
      <c r="BEN46" s="672"/>
      <c r="BEO46" s="672"/>
      <c r="BEP46" s="672"/>
      <c r="BEQ46" s="672"/>
      <c r="BER46" s="674"/>
      <c r="BES46" s="675"/>
      <c r="BET46" s="668"/>
      <c r="BEU46" s="669"/>
      <c r="BEV46" s="670"/>
      <c r="BEW46" s="671"/>
      <c r="BEX46" s="669"/>
      <c r="BEY46" s="670"/>
      <c r="BEZ46" s="669"/>
      <c r="BFA46" s="672"/>
      <c r="BFB46" s="672"/>
      <c r="BFC46" s="670"/>
      <c r="BFD46" s="673"/>
      <c r="BFE46" s="672"/>
      <c r="BFF46" s="673"/>
      <c r="BFG46" s="672"/>
      <c r="BFH46" s="672"/>
      <c r="BFI46" s="672"/>
      <c r="BFJ46" s="672"/>
      <c r="BFK46" s="674"/>
      <c r="BFL46" s="675"/>
      <c r="BFM46" s="668"/>
      <c r="BFN46" s="669"/>
      <c r="BFO46" s="670"/>
      <c r="BFP46" s="671"/>
      <c r="BFQ46" s="669"/>
      <c r="BFR46" s="670"/>
      <c r="BFS46" s="669"/>
      <c r="BFT46" s="672"/>
      <c r="BFU46" s="672"/>
      <c r="BFV46" s="670"/>
      <c r="BFW46" s="673"/>
      <c r="BFX46" s="672"/>
      <c r="BFY46" s="673"/>
      <c r="BFZ46" s="672"/>
      <c r="BGA46" s="672"/>
      <c r="BGB46" s="672"/>
      <c r="BGC46" s="672"/>
      <c r="BGD46" s="674"/>
      <c r="BGE46" s="675"/>
      <c r="BGF46" s="668"/>
      <c r="BGG46" s="669"/>
      <c r="BGH46" s="670"/>
      <c r="BGI46" s="671"/>
      <c r="BGJ46" s="669"/>
      <c r="BGK46" s="670"/>
      <c r="BGL46" s="669"/>
      <c r="BGM46" s="672"/>
      <c r="BGN46" s="672"/>
      <c r="BGO46" s="670"/>
      <c r="BGP46" s="673"/>
      <c r="BGQ46" s="672"/>
      <c r="BGR46" s="673"/>
      <c r="BGS46" s="672"/>
      <c r="BGT46" s="672"/>
      <c r="BGU46" s="672"/>
      <c r="BGV46" s="672"/>
      <c r="BGW46" s="674"/>
      <c r="BGX46" s="675"/>
      <c r="BGY46" s="668"/>
      <c r="BGZ46" s="669"/>
      <c r="BHA46" s="670"/>
      <c r="BHB46" s="671"/>
      <c r="BHC46" s="669"/>
      <c r="BHD46" s="670"/>
      <c r="BHE46" s="669"/>
      <c r="BHF46" s="672"/>
      <c r="BHG46" s="672"/>
      <c r="BHH46" s="670"/>
      <c r="BHI46" s="673"/>
      <c r="BHJ46" s="672"/>
      <c r="BHK46" s="673"/>
      <c r="BHL46" s="672"/>
      <c r="BHM46" s="672"/>
      <c r="BHN46" s="672"/>
      <c r="BHO46" s="672"/>
      <c r="BHP46" s="674"/>
      <c r="BHQ46" s="675"/>
      <c r="BHR46" s="668"/>
      <c r="BHS46" s="669"/>
      <c r="BHT46" s="670"/>
      <c r="BHU46" s="671"/>
      <c r="BHV46" s="669"/>
      <c r="BHW46" s="670"/>
      <c r="BHX46" s="669"/>
      <c r="BHY46" s="672"/>
      <c r="BHZ46" s="672"/>
      <c r="BIA46" s="670"/>
      <c r="BIB46" s="673"/>
      <c r="BIC46" s="672"/>
      <c r="BID46" s="673"/>
      <c r="BIE46" s="672"/>
      <c r="BIF46" s="672"/>
      <c r="BIG46" s="672"/>
      <c r="BIH46" s="672"/>
      <c r="BII46" s="674"/>
      <c r="BIJ46" s="675"/>
      <c r="BIK46" s="668"/>
      <c r="BIL46" s="669"/>
      <c r="BIM46" s="670"/>
      <c r="BIN46" s="671"/>
      <c r="BIO46" s="669"/>
      <c r="BIP46" s="670"/>
      <c r="BIQ46" s="669"/>
      <c r="BIR46" s="672"/>
      <c r="BIS46" s="672"/>
      <c r="BIT46" s="670"/>
      <c r="BIU46" s="673"/>
      <c r="BIV46" s="672"/>
      <c r="BIW46" s="673"/>
      <c r="BIX46" s="672"/>
      <c r="BIY46" s="672"/>
      <c r="BIZ46" s="672"/>
      <c r="BJA46" s="672"/>
      <c r="BJB46" s="674"/>
      <c r="BJC46" s="675"/>
      <c r="BJD46" s="668"/>
      <c r="BJE46" s="669"/>
      <c r="BJF46" s="670"/>
      <c r="BJG46" s="671"/>
      <c r="BJH46" s="669"/>
      <c r="BJI46" s="670"/>
      <c r="BJJ46" s="669"/>
      <c r="BJK46" s="672"/>
      <c r="BJL46" s="672"/>
      <c r="BJM46" s="670"/>
      <c r="BJN46" s="673"/>
      <c r="BJO46" s="672"/>
      <c r="BJP46" s="673"/>
      <c r="BJQ46" s="672"/>
      <c r="BJR46" s="672"/>
      <c r="BJS46" s="672"/>
      <c r="BJT46" s="672"/>
      <c r="BJU46" s="674"/>
      <c r="BJV46" s="675"/>
      <c r="BJW46" s="668"/>
      <c r="BJX46" s="669"/>
      <c r="BJY46" s="670"/>
      <c r="BJZ46" s="671"/>
      <c r="BKA46" s="669"/>
      <c r="BKB46" s="670"/>
      <c r="BKC46" s="669"/>
      <c r="BKD46" s="672"/>
      <c r="BKE46" s="672"/>
      <c r="BKF46" s="670"/>
      <c r="BKG46" s="673"/>
      <c r="BKH46" s="672"/>
      <c r="BKI46" s="673"/>
      <c r="BKJ46" s="672"/>
      <c r="BKK46" s="672"/>
      <c r="BKL46" s="672"/>
      <c r="BKM46" s="672"/>
      <c r="BKN46" s="674"/>
      <c r="BKO46" s="675"/>
      <c r="BKP46" s="668"/>
      <c r="BKQ46" s="669"/>
      <c r="BKR46" s="670"/>
      <c r="BKS46" s="671"/>
      <c r="BKT46" s="669"/>
      <c r="BKU46" s="670"/>
      <c r="BKV46" s="669"/>
      <c r="BKW46" s="672"/>
      <c r="BKX46" s="672"/>
      <c r="BKY46" s="670"/>
      <c r="BKZ46" s="673"/>
      <c r="BLA46" s="672"/>
      <c r="BLB46" s="673"/>
      <c r="BLC46" s="672"/>
      <c r="BLD46" s="672"/>
      <c r="BLE46" s="672"/>
      <c r="BLF46" s="672"/>
      <c r="BLG46" s="674"/>
      <c r="BLH46" s="675"/>
      <c r="BLI46" s="668"/>
      <c r="BLJ46" s="669"/>
      <c r="BLK46" s="670"/>
      <c r="BLL46" s="671"/>
      <c r="BLM46" s="669"/>
      <c r="BLN46" s="670"/>
      <c r="BLO46" s="669"/>
      <c r="BLP46" s="672"/>
      <c r="BLQ46" s="672"/>
      <c r="BLR46" s="670"/>
      <c r="BLS46" s="673"/>
      <c r="BLT46" s="672"/>
      <c r="BLU46" s="673"/>
      <c r="BLV46" s="672"/>
      <c r="BLW46" s="672"/>
      <c r="BLX46" s="672"/>
      <c r="BLY46" s="672"/>
      <c r="BLZ46" s="674"/>
      <c r="BMA46" s="675"/>
      <c r="BMB46" s="668"/>
      <c r="BMC46" s="669"/>
      <c r="BMD46" s="670"/>
      <c r="BME46" s="671"/>
      <c r="BMF46" s="669"/>
      <c r="BMG46" s="670"/>
      <c r="BMH46" s="669"/>
      <c r="BMI46" s="672"/>
      <c r="BMJ46" s="672"/>
      <c r="BMK46" s="670"/>
      <c r="BML46" s="673"/>
      <c r="BMM46" s="672"/>
      <c r="BMN46" s="673"/>
      <c r="BMO46" s="672"/>
      <c r="BMP46" s="672"/>
      <c r="BMQ46" s="672"/>
      <c r="BMR46" s="672"/>
      <c r="BMS46" s="674"/>
      <c r="BMT46" s="675"/>
      <c r="BMU46" s="668"/>
      <c r="BMV46" s="669"/>
      <c r="BMW46" s="670"/>
      <c r="BMX46" s="671"/>
      <c r="BMY46" s="669"/>
      <c r="BMZ46" s="670"/>
      <c r="BNA46" s="669"/>
      <c r="BNB46" s="672"/>
      <c r="BNC46" s="672"/>
      <c r="BND46" s="670"/>
      <c r="BNE46" s="673"/>
      <c r="BNF46" s="672"/>
      <c r="BNG46" s="673"/>
      <c r="BNH46" s="672"/>
      <c r="BNI46" s="672"/>
      <c r="BNJ46" s="672"/>
      <c r="BNK46" s="672"/>
      <c r="BNL46" s="674"/>
      <c r="BNM46" s="675"/>
      <c r="BNN46" s="668"/>
      <c r="BNO46" s="669"/>
      <c r="BNP46" s="670"/>
      <c r="BNQ46" s="671"/>
      <c r="BNR46" s="669"/>
      <c r="BNS46" s="670"/>
      <c r="BNT46" s="669"/>
      <c r="BNU46" s="672"/>
      <c r="BNV46" s="672"/>
      <c r="BNW46" s="670"/>
      <c r="BNX46" s="673"/>
      <c r="BNY46" s="672"/>
      <c r="BNZ46" s="673"/>
      <c r="BOA46" s="672"/>
      <c r="BOB46" s="672"/>
      <c r="BOC46" s="672"/>
      <c r="BOD46" s="672"/>
      <c r="BOE46" s="674"/>
      <c r="BOF46" s="675"/>
      <c r="BOG46" s="668"/>
      <c r="BOH46" s="669"/>
      <c r="BOI46" s="670"/>
      <c r="BOJ46" s="671"/>
      <c r="BOK46" s="669"/>
      <c r="BOL46" s="670"/>
      <c r="BOM46" s="669"/>
      <c r="BON46" s="672"/>
      <c r="BOO46" s="672"/>
      <c r="BOP46" s="670"/>
      <c r="BOQ46" s="673"/>
      <c r="BOR46" s="672"/>
      <c r="BOS46" s="673"/>
      <c r="BOT46" s="672"/>
      <c r="BOU46" s="672"/>
      <c r="BOV46" s="672"/>
      <c r="BOW46" s="672"/>
      <c r="BOX46" s="674"/>
      <c r="BOY46" s="675"/>
      <c r="BOZ46" s="668"/>
      <c r="BPA46" s="669"/>
      <c r="BPB46" s="670"/>
      <c r="BPC46" s="671"/>
      <c r="BPD46" s="669"/>
      <c r="BPE46" s="670"/>
      <c r="BPF46" s="669"/>
      <c r="BPG46" s="672"/>
      <c r="BPH46" s="672"/>
      <c r="BPI46" s="670"/>
      <c r="BPJ46" s="673"/>
      <c r="BPK46" s="672"/>
      <c r="BPL46" s="673"/>
      <c r="BPM46" s="672"/>
      <c r="BPN46" s="672"/>
      <c r="BPO46" s="672"/>
      <c r="BPP46" s="672"/>
      <c r="BPQ46" s="674"/>
      <c r="BPR46" s="675"/>
      <c r="BPS46" s="668"/>
      <c r="BPT46" s="669"/>
      <c r="BPU46" s="670"/>
      <c r="BPV46" s="671"/>
      <c r="BPW46" s="669"/>
      <c r="BPX46" s="670"/>
      <c r="BPY46" s="669"/>
      <c r="BPZ46" s="672"/>
      <c r="BQA46" s="672"/>
      <c r="BQB46" s="670"/>
      <c r="BQC46" s="673"/>
      <c r="BQD46" s="672"/>
      <c r="BQE46" s="673"/>
      <c r="BQF46" s="672"/>
      <c r="BQG46" s="672"/>
      <c r="BQH46" s="672"/>
      <c r="BQI46" s="672"/>
      <c r="BQJ46" s="674"/>
      <c r="BQK46" s="675"/>
      <c r="BQL46" s="668"/>
      <c r="BQM46" s="669"/>
      <c r="BQN46" s="670"/>
      <c r="BQO46" s="671"/>
      <c r="BQP46" s="669"/>
      <c r="BQQ46" s="670"/>
      <c r="BQR46" s="669"/>
      <c r="BQS46" s="672"/>
      <c r="BQT46" s="672"/>
      <c r="BQU46" s="670"/>
      <c r="BQV46" s="673"/>
      <c r="BQW46" s="672"/>
      <c r="BQX46" s="673"/>
      <c r="BQY46" s="672"/>
      <c r="BQZ46" s="672"/>
      <c r="BRA46" s="672"/>
      <c r="BRB46" s="672"/>
      <c r="BRC46" s="674"/>
      <c r="BRD46" s="675"/>
      <c r="BRE46" s="668"/>
      <c r="BRF46" s="669"/>
      <c r="BRG46" s="670"/>
      <c r="BRH46" s="671"/>
      <c r="BRI46" s="669"/>
      <c r="BRJ46" s="670"/>
      <c r="BRK46" s="669"/>
      <c r="BRL46" s="672"/>
      <c r="BRM46" s="672"/>
      <c r="BRN46" s="670"/>
      <c r="BRO46" s="673"/>
      <c r="BRP46" s="672"/>
      <c r="BRQ46" s="673"/>
      <c r="BRR46" s="672"/>
      <c r="BRS46" s="672"/>
      <c r="BRT46" s="672"/>
      <c r="BRU46" s="672"/>
      <c r="BRV46" s="674"/>
      <c r="BRW46" s="675"/>
      <c r="BRX46" s="668"/>
      <c r="BRY46" s="669"/>
      <c r="BRZ46" s="670"/>
      <c r="BSA46" s="671"/>
      <c r="BSB46" s="669"/>
      <c r="BSC46" s="670"/>
      <c r="BSD46" s="669"/>
      <c r="BSE46" s="672"/>
      <c r="BSF46" s="672"/>
      <c r="BSG46" s="670"/>
      <c r="BSH46" s="673"/>
      <c r="BSI46" s="672"/>
      <c r="BSJ46" s="673"/>
      <c r="BSK46" s="672"/>
      <c r="BSL46" s="672"/>
      <c r="BSM46" s="672"/>
      <c r="BSN46" s="672"/>
      <c r="BSO46" s="674"/>
      <c r="BSP46" s="675"/>
      <c r="BSQ46" s="668"/>
      <c r="BSR46" s="669"/>
      <c r="BSS46" s="670"/>
      <c r="BST46" s="671"/>
      <c r="BSU46" s="669"/>
      <c r="BSV46" s="670"/>
      <c r="BSW46" s="669"/>
      <c r="BSX46" s="672"/>
      <c r="BSY46" s="672"/>
      <c r="BSZ46" s="670"/>
      <c r="BTA46" s="673"/>
      <c r="BTB46" s="672"/>
      <c r="BTC46" s="673"/>
      <c r="BTD46" s="672"/>
      <c r="BTE46" s="672"/>
      <c r="BTF46" s="672"/>
      <c r="BTG46" s="672"/>
      <c r="BTH46" s="674"/>
      <c r="BTI46" s="675"/>
      <c r="BTJ46" s="668"/>
      <c r="BTK46" s="669"/>
      <c r="BTL46" s="670"/>
      <c r="BTM46" s="671"/>
      <c r="BTN46" s="669"/>
      <c r="BTO46" s="670"/>
      <c r="BTP46" s="669"/>
      <c r="BTQ46" s="672"/>
      <c r="BTR46" s="672"/>
      <c r="BTS46" s="670"/>
      <c r="BTT46" s="673"/>
      <c r="BTU46" s="672"/>
      <c r="BTV46" s="673"/>
      <c r="BTW46" s="672"/>
      <c r="BTX46" s="672"/>
      <c r="BTY46" s="672"/>
      <c r="BTZ46" s="672"/>
      <c r="BUA46" s="674"/>
      <c r="BUB46" s="675"/>
      <c r="BUC46" s="668"/>
      <c r="BUD46" s="669"/>
      <c r="BUE46" s="670"/>
      <c r="BUF46" s="671"/>
      <c r="BUG46" s="669"/>
      <c r="BUH46" s="670"/>
      <c r="BUI46" s="669"/>
      <c r="BUJ46" s="672"/>
      <c r="BUK46" s="672"/>
      <c r="BUL46" s="670"/>
      <c r="BUM46" s="673"/>
      <c r="BUN46" s="672"/>
      <c r="BUO46" s="673"/>
      <c r="BUP46" s="672"/>
      <c r="BUQ46" s="672"/>
      <c r="BUR46" s="672"/>
      <c r="BUS46" s="672"/>
      <c r="BUT46" s="674"/>
      <c r="BUU46" s="675"/>
      <c r="BUV46" s="668"/>
      <c r="BUW46" s="669"/>
      <c r="BUX46" s="670"/>
      <c r="BUY46" s="671"/>
      <c r="BUZ46" s="669"/>
      <c r="BVA46" s="670"/>
      <c r="BVB46" s="669"/>
      <c r="BVC46" s="672"/>
      <c r="BVD46" s="672"/>
      <c r="BVE46" s="670"/>
      <c r="BVF46" s="673"/>
      <c r="BVG46" s="672"/>
      <c r="BVH46" s="673"/>
      <c r="BVI46" s="672"/>
      <c r="BVJ46" s="672"/>
      <c r="BVK46" s="672"/>
      <c r="BVL46" s="672"/>
      <c r="BVM46" s="674"/>
      <c r="BVN46" s="675"/>
      <c r="BVO46" s="668"/>
      <c r="BVP46" s="669"/>
      <c r="BVQ46" s="670"/>
      <c r="BVR46" s="671"/>
      <c r="BVS46" s="669"/>
      <c r="BVT46" s="670"/>
      <c r="BVU46" s="669"/>
      <c r="BVV46" s="672"/>
      <c r="BVW46" s="672"/>
      <c r="BVX46" s="670"/>
      <c r="BVY46" s="673"/>
      <c r="BVZ46" s="672"/>
      <c r="BWA46" s="673"/>
      <c r="BWB46" s="672"/>
      <c r="BWC46" s="672"/>
      <c r="BWD46" s="672"/>
      <c r="BWE46" s="672"/>
      <c r="BWF46" s="674"/>
      <c r="BWG46" s="675"/>
      <c r="BWH46" s="668"/>
      <c r="BWI46" s="669"/>
      <c r="BWJ46" s="670"/>
      <c r="BWK46" s="671"/>
      <c r="BWL46" s="669"/>
      <c r="BWM46" s="670"/>
      <c r="BWN46" s="669"/>
      <c r="BWO46" s="672"/>
      <c r="BWP46" s="672"/>
      <c r="BWQ46" s="670"/>
      <c r="BWR46" s="673"/>
      <c r="BWS46" s="672"/>
      <c r="BWT46" s="673"/>
      <c r="BWU46" s="672"/>
      <c r="BWV46" s="672"/>
      <c r="BWW46" s="672"/>
      <c r="BWX46" s="672"/>
      <c r="BWY46" s="674"/>
      <c r="BWZ46" s="675"/>
      <c r="BXA46" s="668"/>
      <c r="BXB46" s="669"/>
      <c r="BXC46" s="670"/>
      <c r="BXD46" s="671"/>
      <c r="BXE46" s="669"/>
      <c r="BXF46" s="670"/>
      <c r="BXG46" s="669"/>
      <c r="BXH46" s="672"/>
      <c r="BXI46" s="672"/>
      <c r="BXJ46" s="670"/>
      <c r="BXK46" s="673"/>
      <c r="BXL46" s="672"/>
      <c r="BXM46" s="673"/>
      <c r="BXN46" s="672"/>
      <c r="BXO46" s="672"/>
      <c r="BXP46" s="672"/>
      <c r="BXQ46" s="672"/>
      <c r="BXR46" s="674"/>
      <c r="BXS46" s="675"/>
      <c r="BXT46" s="668"/>
      <c r="BXU46" s="669"/>
      <c r="BXV46" s="670"/>
      <c r="BXW46" s="671"/>
      <c r="BXX46" s="669"/>
      <c r="BXY46" s="670"/>
      <c r="BXZ46" s="669"/>
      <c r="BYA46" s="672"/>
      <c r="BYB46" s="672"/>
      <c r="BYC46" s="670"/>
      <c r="BYD46" s="673"/>
      <c r="BYE46" s="672"/>
      <c r="BYF46" s="673"/>
      <c r="BYG46" s="672"/>
      <c r="BYH46" s="672"/>
      <c r="BYI46" s="672"/>
      <c r="BYJ46" s="672"/>
      <c r="BYK46" s="674"/>
      <c r="BYL46" s="675"/>
      <c r="BYM46" s="668"/>
      <c r="BYN46" s="669"/>
      <c r="BYO46" s="670"/>
      <c r="BYP46" s="671"/>
      <c r="BYQ46" s="669"/>
      <c r="BYR46" s="670"/>
      <c r="BYS46" s="669"/>
      <c r="BYT46" s="672"/>
      <c r="BYU46" s="672"/>
      <c r="BYV46" s="670"/>
      <c r="BYW46" s="673"/>
      <c r="BYX46" s="672"/>
      <c r="BYY46" s="673"/>
      <c r="BYZ46" s="672"/>
      <c r="BZA46" s="672"/>
      <c r="BZB46" s="672"/>
      <c r="BZC46" s="672"/>
      <c r="BZD46" s="674"/>
      <c r="BZE46" s="675"/>
      <c r="BZF46" s="668"/>
      <c r="BZG46" s="669"/>
      <c r="BZH46" s="670"/>
      <c r="BZI46" s="671"/>
      <c r="BZJ46" s="669"/>
      <c r="BZK46" s="670"/>
      <c r="BZL46" s="669"/>
      <c r="BZM46" s="672"/>
      <c r="BZN46" s="672"/>
      <c r="BZO46" s="670"/>
      <c r="BZP46" s="673"/>
      <c r="BZQ46" s="672"/>
      <c r="BZR46" s="673"/>
      <c r="BZS46" s="672"/>
      <c r="BZT46" s="672"/>
      <c r="BZU46" s="672"/>
      <c r="BZV46" s="672"/>
      <c r="BZW46" s="674"/>
      <c r="BZX46" s="675"/>
      <c r="BZY46" s="668"/>
      <c r="BZZ46" s="669"/>
      <c r="CAA46" s="670"/>
      <c r="CAB46" s="671"/>
      <c r="CAC46" s="669"/>
      <c r="CAD46" s="670"/>
      <c r="CAE46" s="669"/>
      <c r="CAF46" s="672"/>
      <c r="CAG46" s="672"/>
      <c r="CAH46" s="670"/>
      <c r="CAI46" s="673"/>
      <c r="CAJ46" s="672"/>
      <c r="CAK46" s="673"/>
      <c r="CAL46" s="672"/>
      <c r="CAM46" s="672"/>
      <c r="CAN46" s="672"/>
      <c r="CAO46" s="672"/>
      <c r="CAP46" s="674"/>
      <c r="CAQ46" s="675"/>
      <c r="CAR46" s="668"/>
      <c r="CAS46" s="669"/>
      <c r="CAT46" s="670"/>
      <c r="CAU46" s="671"/>
      <c r="CAV46" s="669"/>
      <c r="CAW46" s="670"/>
      <c r="CAX46" s="669"/>
      <c r="CAY46" s="672"/>
      <c r="CAZ46" s="672"/>
      <c r="CBA46" s="670"/>
      <c r="CBB46" s="673"/>
      <c r="CBC46" s="672"/>
      <c r="CBD46" s="673"/>
      <c r="CBE46" s="672"/>
      <c r="CBF46" s="672"/>
      <c r="CBG46" s="672"/>
      <c r="CBH46" s="672"/>
      <c r="CBI46" s="674"/>
      <c r="CBJ46" s="675"/>
      <c r="CBK46" s="668"/>
      <c r="CBL46" s="669"/>
      <c r="CBM46" s="670"/>
      <c r="CBN46" s="671"/>
      <c r="CBO46" s="669"/>
      <c r="CBP46" s="670"/>
      <c r="CBQ46" s="669"/>
      <c r="CBR46" s="672"/>
      <c r="CBS46" s="672"/>
      <c r="CBT46" s="670"/>
      <c r="CBU46" s="673"/>
      <c r="CBV46" s="672"/>
      <c r="CBW46" s="673"/>
      <c r="CBX46" s="672"/>
      <c r="CBY46" s="672"/>
      <c r="CBZ46" s="672"/>
      <c r="CCA46" s="672"/>
      <c r="CCB46" s="674"/>
      <c r="CCC46" s="675"/>
      <c r="CCD46" s="668"/>
      <c r="CCE46" s="669"/>
      <c r="CCF46" s="670"/>
      <c r="CCG46" s="671"/>
      <c r="CCH46" s="669"/>
      <c r="CCI46" s="670"/>
      <c r="CCJ46" s="669"/>
      <c r="CCK46" s="672"/>
      <c r="CCL46" s="672"/>
      <c r="CCM46" s="670"/>
      <c r="CCN46" s="673"/>
      <c r="CCO46" s="672"/>
      <c r="CCP46" s="673"/>
      <c r="CCQ46" s="672"/>
      <c r="CCR46" s="672"/>
      <c r="CCS46" s="672"/>
      <c r="CCT46" s="672"/>
      <c r="CCU46" s="674"/>
      <c r="CCV46" s="675"/>
      <c r="CCW46" s="668"/>
      <c r="CCX46" s="669"/>
      <c r="CCY46" s="670"/>
      <c r="CCZ46" s="671"/>
      <c r="CDA46" s="669"/>
      <c r="CDB46" s="670"/>
      <c r="CDC46" s="669"/>
      <c r="CDD46" s="672"/>
      <c r="CDE46" s="672"/>
      <c r="CDF46" s="670"/>
      <c r="CDG46" s="673"/>
      <c r="CDH46" s="672"/>
      <c r="CDI46" s="673"/>
      <c r="CDJ46" s="672"/>
      <c r="CDK46" s="672"/>
      <c r="CDL46" s="672"/>
      <c r="CDM46" s="672"/>
      <c r="CDN46" s="674"/>
      <c r="CDO46" s="675"/>
      <c r="CDP46" s="668"/>
      <c r="CDQ46" s="669"/>
      <c r="CDR46" s="670"/>
      <c r="CDS46" s="671"/>
      <c r="CDT46" s="669"/>
      <c r="CDU46" s="670"/>
      <c r="CDV46" s="669"/>
      <c r="CDW46" s="672"/>
      <c r="CDX46" s="672"/>
      <c r="CDY46" s="670"/>
      <c r="CDZ46" s="673"/>
      <c r="CEA46" s="672"/>
      <c r="CEB46" s="673"/>
      <c r="CEC46" s="672"/>
      <c r="CED46" s="672"/>
      <c r="CEE46" s="672"/>
      <c r="CEF46" s="672"/>
      <c r="CEG46" s="674"/>
      <c r="CEH46" s="675"/>
      <c r="CEI46" s="668"/>
      <c r="CEJ46" s="669"/>
      <c r="CEK46" s="670"/>
      <c r="CEL46" s="671"/>
      <c r="CEM46" s="669"/>
      <c r="CEN46" s="670"/>
      <c r="CEO46" s="669"/>
      <c r="CEP46" s="672"/>
      <c r="CEQ46" s="672"/>
      <c r="CER46" s="670"/>
      <c r="CES46" s="673"/>
      <c r="CET46" s="672"/>
      <c r="CEU46" s="673"/>
      <c r="CEV46" s="672"/>
      <c r="CEW46" s="672"/>
      <c r="CEX46" s="672"/>
      <c r="CEY46" s="672"/>
      <c r="CEZ46" s="674"/>
      <c r="CFA46" s="675"/>
      <c r="CFB46" s="668"/>
      <c r="CFC46" s="669"/>
      <c r="CFD46" s="670"/>
      <c r="CFE46" s="671"/>
      <c r="CFF46" s="669"/>
      <c r="CFG46" s="670"/>
      <c r="CFH46" s="669"/>
      <c r="CFI46" s="672"/>
      <c r="CFJ46" s="672"/>
      <c r="CFK46" s="670"/>
      <c r="CFL46" s="673"/>
      <c r="CFM46" s="672"/>
      <c r="CFN46" s="673"/>
      <c r="CFO46" s="672"/>
      <c r="CFP46" s="672"/>
      <c r="CFQ46" s="672"/>
      <c r="CFR46" s="672"/>
      <c r="CFS46" s="674"/>
      <c r="CFT46" s="675"/>
      <c r="CFU46" s="668"/>
      <c r="CFV46" s="669"/>
      <c r="CFW46" s="670"/>
      <c r="CFX46" s="671"/>
      <c r="CFY46" s="669"/>
      <c r="CFZ46" s="670"/>
      <c r="CGA46" s="669"/>
      <c r="CGB46" s="672"/>
      <c r="CGC46" s="672"/>
      <c r="CGD46" s="670"/>
      <c r="CGE46" s="673"/>
      <c r="CGF46" s="672"/>
      <c r="CGG46" s="673"/>
      <c r="CGH46" s="672"/>
      <c r="CGI46" s="672"/>
      <c r="CGJ46" s="672"/>
      <c r="CGK46" s="672"/>
      <c r="CGL46" s="674"/>
      <c r="CGM46" s="675"/>
      <c r="CGN46" s="668"/>
      <c r="CGO46" s="669"/>
      <c r="CGP46" s="670"/>
      <c r="CGQ46" s="671"/>
      <c r="CGR46" s="669"/>
      <c r="CGS46" s="670"/>
      <c r="CGT46" s="669"/>
      <c r="CGU46" s="672"/>
      <c r="CGV46" s="672"/>
      <c r="CGW46" s="670"/>
      <c r="CGX46" s="673"/>
      <c r="CGY46" s="672"/>
      <c r="CGZ46" s="673"/>
      <c r="CHA46" s="672"/>
      <c r="CHB46" s="672"/>
      <c r="CHC46" s="672"/>
      <c r="CHD46" s="672"/>
      <c r="CHE46" s="674"/>
      <c r="CHF46" s="675"/>
      <c r="CHG46" s="668"/>
      <c r="CHH46" s="669"/>
      <c r="CHI46" s="670"/>
      <c r="CHJ46" s="671"/>
      <c r="CHK46" s="669"/>
      <c r="CHL46" s="670"/>
      <c r="CHM46" s="669"/>
      <c r="CHN46" s="672"/>
      <c r="CHO46" s="672"/>
      <c r="CHP46" s="670"/>
      <c r="CHQ46" s="673"/>
      <c r="CHR46" s="672"/>
      <c r="CHS46" s="673"/>
      <c r="CHT46" s="672"/>
      <c r="CHU46" s="672"/>
      <c r="CHV46" s="672"/>
      <c r="CHW46" s="672"/>
      <c r="CHX46" s="674"/>
      <c r="CHY46" s="675"/>
      <c r="CHZ46" s="668"/>
      <c r="CIA46" s="669"/>
      <c r="CIB46" s="670"/>
      <c r="CIC46" s="671"/>
      <c r="CID46" s="669"/>
      <c r="CIE46" s="670"/>
      <c r="CIF46" s="669"/>
      <c r="CIG46" s="672"/>
      <c r="CIH46" s="672"/>
      <c r="CII46" s="670"/>
      <c r="CIJ46" s="673"/>
      <c r="CIK46" s="672"/>
      <c r="CIL46" s="673"/>
      <c r="CIM46" s="672"/>
      <c r="CIN46" s="672"/>
      <c r="CIO46" s="672"/>
      <c r="CIP46" s="672"/>
      <c r="CIQ46" s="674"/>
      <c r="CIR46" s="675"/>
      <c r="CIS46" s="668"/>
      <c r="CIT46" s="669"/>
      <c r="CIU46" s="670"/>
      <c r="CIV46" s="671"/>
      <c r="CIW46" s="669"/>
      <c r="CIX46" s="670"/>
      <c r="CIY46" s="669"/>
      <c r="CIZ46" s="672"/>
      <c r="CJA46" s="672"/>
      <c r="CJB46" s="670"/>
      <c r="CJC46" s="673"/>
      <c r="CJD46" s="672"/>
      <c r="CJE46" s="673"/>
      <c r="CJF46" s="672"/>
      <c r="CJG46" s="672"/>
      <c r="CJH46" s="672"/>
      <c r="CJI46" s="672"/>
      <c r="CJJ46" s="674"/>
      <c r="CJK46" s="675"/>
      <c r="CJL46" s="668"/>
      <c r="CJM46" s="669"/>
      <c r="CJN46" s="670"/>
      <c r="CJO46" s="671"/>
      <c r="CJP46" s="669"/>
      <c r="CJQ46" s="670"/>
      <c r="CJR46" s="669"/>
      <c r="CJS46" s="672"/>
      <c r="CJT46" s="672"/>
      <c r="CJU46" s="670"/>
      <c r="CJV46" s="673"/>
      <c r="CJW46" s="672"/>
      <c r="CJX46" s="673"/>
      <c r="CJY46" s="672"/>
      <c r="CJZ46" s="672"/>
      <c r="CKA46" s="672"/>
      <c r="CKB46" s="672"/>
      <c r="CKC46" s="674"/>
      <c r="CKD46" s="675"/>
      <c r="CKE46" s="668"/>
      <c r="CKF46" s="669"/>
      <c r="CKG46" s="670"/>
      <c r="CKH46" s="671"/>
      <c r="CKI46" s="669"/>
      <c r="CKJ46" s="670"/>
      <c r="CKK46" s="669"/>
      <c r="CKL46" s="672"/>
      <c r="CKM46" s="672"/>
      <c r="CKN46" s="670"/>
      <c r="CKO46" s="673"/>
      <c r="CKP46" s="672"/>
      <c r="CKQ46" s="673"/>
      <c r="CKR46" s="672"/>
      <c r="CKS46" s="672"/>
      <c r="CKT46" s="672"/>
      <c r="CKU46" s="672"/>
      <c r="CKV46" s="674"/>
      <c r="CKW46" s="675"/>
      <c r="CKX46" s="668"/>
      <c r="CKY46" s="669"/>
      <c r="CKZ46" s="670"/>
      <c r="CLA46" s="671"/>
      <c r="CLB46" s="669"/>
      <c r="CLC46" s="670"/>
      <c r="CLD46" s="669"/>
      <c r="CLE46" s="672"/>
      <c r="CLF46" s="672"/>
      <c r="CLG46" s="670"/>
      <c r="CLH46" s="673"/>
      <c r="CLI46" s="672"/>
      <c r="CLJ46" s="673"/>
      <c r="CLK46" s="672"/>
      <c r="CLL46" s="672"/>
      <c r="CLM46" s="672"/>
      <c r="CLN46" s="672"/>
      <c r="CLO46" s="674"/>
      <c r="CLP46" s="675"/>
      <c r="CLQ46" s="668"/>
      <c r="CLR46" s="669"/>
      <c r="CLS46" s="670"/>
      <c r="CLT46" s="671"/>
      <c r="CLU46" s="669"/>
      <c r="CLV46" s="670"/>
      <c r="CLW46" s="669"/>
      <c r="CLX46" s="672"/>
      <c r="CLY46" s="672"/>
      <c r="CLZ46" s="670"/>
      <c r="CMA46" s="673"/>
      <c r="CMB46" s="672"/>
      <c r="CMC46" s="673"/>
      <c r="CMD46" s="672"/>
      <c r="CME46" s="672"/>
      <c r="CMF46" s="672"/>
      <c r="CMG46" s="672"/>
      <c r="CMH46" s="674"/>
      <c r="CMI46" s="675"/>
      <c r="CMJ46" s="668"/>
      <c r="CMK46" s="669"/>
      <c r="CML46" s="670"/>
      <c r="CMM46" s="671"/>
      <c r="CMN46" s="669"/>
      <c r="CMO46" s="670"/>
      <c r="CMP46" s="669"/>
      <c r="CMQ46" s="672"/>
      <c r="CMR46" s="672"/>
      <c r="CMS46" s="670"/>
      <c r="CMT46" s="673"/>
      <c r="CMU46" s="672"/>
      <c r="CMV46" s="673"/>
      <c r="CMW46" s="672"/>
      <c r="CMX46" s="672"/>
      <c r="CMY46" s="672"/>
      <c r="CMZ46" s="672"/>
      <c r="CNA46" s="674"/>
      <c r="CNB46" s="675"/>
      <c r="CNC46" s="668"/>
      <c r="CND46" s="669"/>
      <c r="CNE46" s="670"/>
      <c r="CNF46" s="671"/>
      <c r="CNG46" s="669"/>
      <c r="CNH46" s="670"/>
      <c r="CNI46" s="669"/>
      <c r="CNJ46" s="672"/>
      <c r="CNK46" s="672"/>
      <c r="CNL46" s="670"/>
      <c r="CNM46" s="673"/>
      <c r="CNN46" s="672"/>
      <c r="CNO46" s="673"/>
      <c r="CNP46" s="672"/>
      <c r="CNQ46" s="672"/>
      <c r="CNR46" s="672"/>
      <c r="CNS46" s="672"/>
      <c r="CNT46" s="674"/>
      <c r="CNU46" s="675"/>
      <c r="CNV46" s="668"/>
      <c r="CNW46" s="669"/>
      <c r="CNX46" s="670"/>
      <c r="CNY46" s="671"/>
      <c r="CNZ46" s="669"/>
      <c r="COA46" s="670"/>
      <c r="COB46" s="669"/>
      <c r="COC46" s="672"/>
      <c r="COD46" s="672"/>
      <c r="COE46" s="670"/>
      <c r="COF46" s="673"/>
      <c r="COG46" s="672"/>
      <c r="COH46" s="673"/>
      <c r="COI46" s="672"/>
      <c r="COJ46" s="672"/>
      <c r="COK46" s="672"/>
      <c r="COL46" s="672"/>
      <c r="COM46" s="674"/>
      <c r="CON46" s="675"/>
      <c r="COO46" s="668"/>
      <c r="COP46" s="669"/>
      <c r="COQ46" s="670"/>
      <c r="COR46" s="671"/>
      <c r="COS46" s="669"/>
      <c r="COT46" s="670"/>
      <c r="COU46" s="669"/>
      <c r="COV46" s="672"/>
      <c r="COW46" s="672"/>
      <c r="COX46" s="670"/>
      <c r="COY46" s="673"/>
      <c r="COZ46" s="672"/>
      <c r="CPA46" s="673"/>
      <c r="CPB46" s="672"/>
      <c r="CPC46" s="672"/>
      <c r="CPD46" s="672"/>
      <c r="CPE46" s="672"/>
      <c r="CPF46" s="674"/>
      <c r="CPG46" s="675"/>
      <c r="CPH46" s="668"/>
      <c r="CPI46" s="669"/>
      <c r="CPJ46" s="670"/>
      <c r="CPK46" s="671"/>
      <c r="CPL46" s="669"/>
      <c r="CPM46" s="670"/>
      <c r="CPN46" s="669"/>
      <c r="CPO46" s="672"/>
      <c r="CPP46" s="672"/>
      <c r="CPQ46" s="670"/>
      <c r="CPR46" s="673"/>
      <c r="CPS46" s="672"/>
      <c r="CPT46" s="673"/>
      <c r="CPU46" s="672"/>
      <c r="CPV46" s="672"/>
      <c r="CPW46" s="672"/>
      <c r="CPX46" s="672"/>
      <c r="CPY46" s="674"/>
      <c r="CPZ46" s="675"/>
      <c r="CQA46" s="668"/>
      <c r="CQB46" s="669"/>
      <c r="CQC46" s="670"/>
      <c r="CQD46" s="671"/>
      <c r="CQE46" s="669"/>
      <c r="CQF46" s="670"/>
      <c r="CQG46" s="669"/>
      <c r="CQH46" s="672"/>
      <c r="CQI46" s="672"/>
      <c r="CQJ46" s="670"/>
      <c r="CQK46" s="673"/>
      <c r="CQL46" s="672"/>
      <c r="CQM46" s="673"/>
      <c r="CQN46" s="672"/>
      <c r="CQO46" s="672"/>
      <c r="CQP46" s="672"/>
      <c r="CQQ46" s="672"/>
      <c r="CQR46" s="674"/>
      <c r="CQS46" s="675"/>
      <c r="CQT46" s="668"/>
      <c r="CQU46" s="669"/>
      <c r="CQV46" s="670"/>
      <c r="CQW46" s="671"/>
      <c r="CQX46" s="669"/>
      <c r="CQY46" s="670"/>
      <c r="CQZ46" s="669"/>
      <c r="CRA46" s="672"/>
      <c r="CRB46" s="672"/>
      <c r="CRC46" s="670"/>
      <c r="CRD46" s="673"/>
      <c r="CRE46" s="672"/>
      <c r="CRF46" s="673"/>
      <c r="CRG46" s="672"/>
      <c r="CRH46" s="672"/>
      <c r="CRI46" s="672"/>
      <c r="CRJ46" s="672"/>
      <c r="CRK46" s="674"/>
      <c r="CRL46" s="675"/>
      <c r="CRM46" s="668"/>
      <c r="CRN46" s="669"/>
      <c r="CRO46" s="670"/>
      <c r="CRP46" s="671"/>
      <c r="CRQ46" s="669"/>
      <c r="CRR46" s="670"/>
      <c r="CRS46" s="669"/>
      <c r="CRT46" s="672"/>
      <c r="CRU46" s="672"/>
      <c r="CRV46" s="670"/>
      <c r="CRW46" s="673"/>
      <c r="CRX46" s="672"/>
      <c r="CRY46" s="673"/>
      <c r="CRZ46" s="672"/>
      <c r="CSA46" s="672"/>
      <c r="CSB46" s="672"/>
      <c r="CSC46" s="672"/>
      <c r="CSD46" s="674"/>
      <c r="CSE46" s="675"/>
      <c r="CSF46" s="668"/>
      <c r="CSG46" s="669"/>
      <c r="CSH46" s="670"/>
      <c r="CSI46" s="671"/>
      <c r="CSJ46" s="669"/>
      <c r="CSK46" s="670"/>
      <c r="CSL46" s="669"/>
      <c r="CSM46" s="672"/>
      <c r="CSN46" s="672"/>
      <c r="CSO46" s="670"/>
      <c r="CSP46" s="673"/>
      <c r="CSQ46" s="672"/>
      <c r="CSR46" s="673"/>
      <c r="CSS46" s="672"/>
      <c r="CST46" s="672"/>
      <c r="CSU46" s="672"/>
      <c r="CSV46" s="672"/>
      <c r="CSW46" s="674"/>
      <c r="CSX46" s="675"/>
      <c r="CSY46" s="668"/>
      <c r="CSZ46" s="669"/>
      <c r="CTA46" s="670"/>
      <c r="CTB46" s="671"/>
      <c r="CTC46" s="669"/>
      <c r="CTD46" s="670"/>
      <c r="CTE46" s="669"/>
      <c r="CTF46" s="672"/>
      <c r="CTG46" s="672"/>
      <c r="CTH46" s="670"/>
      <c r="CTI46" s="673"/>
      <c r="CTJ46" s="672"/>
      <c r="CTK46" s="673"/>
      <c r="CTL46" s="672"/>
      <c r="CTM46" s="672"/>
      <c r="CTN46" s="672"/>
      <c r="CTO46" s="672"/>
      <c r="CTP46" s="674"/>
      <c r="CTQ46" s="675"/>
      <c r="CTR46" s="668"/>
      <c r="CTS46" s="669"/>
      <c r="CTT46" s="670"/>
      <c r="CTU46" s="671"/>
      <c r="CTV46" s="669"/>
      <c r="CTW46" s="670"/>
      <c r="CTX46" s="669"/>
      <c r="CTY46" s="672"/>
      <c r="CTZ46" s="672"/>
      <c r="CUA46" s="670"/>
      <c r="CUB46" s="673"/>
      <c r="CUC46" s="672"/>
      <c r="CUD46" s="673"/>
      <c r="CUE46" s="672"/>
      <c r="CUF46" s="672"/>
      <c r="CUG46" s="672"/>
      <c r="CUH46" s="672"/>
      <c r="CUI46" s="674"/>
      <c r="CUJ46" s="675"/>
      <c r="CUK46" s="668"/>
      <c r="CUL46" s="669"/>
      <c r="CUM46" s="670"/>
      <c r="CUN46" s="671"/>
      <c r="CUO46" s="669"/>
      <c r="CUP46" s="670"/>
      <c r="CUQ46" s="669"/>
      <c r="CUR46" s="672"/>
      <c r="CUS46" s="672"/>
      <c r="CUT46" s="670"/>
      <c r="CUU46" s="673"/>
      <c r="CUV46" s="672"/>
      <c r="CUW46" s="673"/>
      <c r="CUX46" s="672"/>
      <c r="CUY46" s="672"/>
      <c r="CUZ46" s="672"/>
      <c r="CVA46" s="672"/>
      <c r="CVB46" s="674"/>
      <c r="CVC46" s="675"/>
      <c r="CVD46" s="668"/>
      <c r="CVE46" s="669"/>
      <c r="CVF46" s="670"/>
      <c r="CVG46" s="671"/>
      <c r="CVH46" s="669"/>
      <c r="CVI46" s="670"/>
      <c r="CVJ46" s="669"/>
      <c r="CVK46" s="672"/>
      <c r="CVL46" s="672"/>
      <c r="CVM46" s="670"/>
      <c r="CVN46" s="673"/>
      <c r="CVO46" s="672"/>
      <c r="CVP46" s="673"/>
      <c r="CVQ46" s="672"/>
      <c r="CVR46" s="672"/>
      <c r="CVS46" s="672"/>
      <c r="CVT46" s="672"/>
      <c r="CVU46" s="674"/>
      <c r="CVV46" s="675"/>
      <c r="CVW46" s="668"/>
      <c r="CVX46" s="669"/>
      <c r="CVY46" s="670"/>
      <c r="CVZ46" s="671"/>
      <c r="CWA46" s="669"/>
      <c r="CWB46" s="670"/>
      <c r="CWC46" s="669"/>
      <c r="CWD46" s="672"/>
      <c r="CWE46" s="672"/>
      <c r="CWF46" s="670"/>
      <c r="CWG46" s="673"/>
      <c r="CWH46" s="672"/>
      <c r="CWI46" s="673"/>
      <c r="CWJ46" s="672"/>
      <c r="CWK46" s="672"/>
      <c r="CWL46" s="672"/>
      <c r="CWM46" s="672"/>
      <c r="CWN46" s="674"/>
      <c r="CWO46" s="675"/>
      <c r="CWP46" s="668"/>
      <c r="CWQ46" s="669"/>
      <c r="CWR46" s="670"/>
      <c r="CWS46" s="671"/>
      <c r="CWT46" s="669"/>
      <c r="CWU46" s="670"/>
      <c r="CWV46" s="669"/>
      <c r="CWW46" s="672"/>
      <c r="CWX46" s="672"/>
      <c r="CWY46" s="670"/>
      <c r="CWZ46" s="673"/>
      <c r="CXA46" s="672"/>
      <c r="CXB46" s="673"/>
      <c r="CXC46" s="672"/>
      <c r="CXD46" s="672"/>
      <c r="CXE46" s="672"/>
      <c r="CXF46" s="672"/>
      <c r="CXG46" s="674"/>
      <c r="CXH46" s="675"/>
      <c r="CXI46" s="668"/>
      <c r="CXJ46" s="669"/>
      <c r="CXK46" s="670"/>
      <c r="CXL46" s="671"/>
      <c r="CXM46" s="669"/>
      <c r="CXN46" s="670"/>
      <c r="CXO46" s="669"/>
      <c r="CXP46" s="672"/>
      <c r="CXQ46" s="672"/>
      <c r="CXR46" s="670"/>
      <c r="CXS46" s="673"/>
      <c r="CXT46" s="672"/>
      <c r="CXU46" s="673"/>
      <c r="CXV46" s="672"/>
      <c r="CXW46" s="672"/>
      <c r="CXX46" s="672"/>
      <c r="CXY46" s="672"/>
      <c r="CXZ46" s="674"/>
      <c r="CYA46" s="675"/>
      <c r="CYB46" s="668"/>
      <c r="CYC46" s="669"/>
      <c r="CYD46" s="670"/>
      <c r="CYE46" s="671"/>
      <c r="CYF46" s="669"/>
      <c r="CYG46" s="670"/>
      <c r="CYH46" s="669"/>
      <c r="CYI46" s="672"/>
      <c r="CYJ46" s="672"/>
      <c r="CYK46" s="670"/>
      <c r="CYL46" s="673"/>
      <c r="CYM46" s="672"/>
      <c r="CYN46" s="673"/>
      <c r="CYO46" s="672"/>
      <c r="CYP46" s="672"/>
      <c r="CYQ46" s="672"/>
      <c r="CYR46" s="672"/>
      <c r="CYS46" s="674"/>
      <c r="CYT46" s="675"/>
      <c r="CYU46" s="668"/>
      <c r="CYV46" s="669"/>
      <c r="CYW46" s="670"/>
      <c r="CYX46" s="671"/>
      <c r="CYY46" s="669"/>
      <c r="CYZ46" s="670"/>
      <c r="CZA46" s="669"/>
      <c r="CZB46" s="672"/>
      <c r="CZC46" s="672"/>
      <c r="CZD46" s="670"/>
      <c r="CZE46" s="673"/>
      <c r="CZF46" s="672"/>
      <c r="CZG46" s="673"/>
      <c r="CZH46" s="672"/>
      <c r="CZI46" s="672"/>
      <c r="CZJ46" s="672"/>
      <c r="CZK46" s="672"/>
      <c r="CZL46" s="674"/>
      <c r="CZM46" s="675"/>
      <c r="CZN46" s="668"/>
      <c r="CZO46" s="669"/>
      <c r="CZP46" s="670"/>
      <c r="CZQ46" s="671"/>
      <c r="CZR46" s="669"/>
      <c r="CZS46" s="670"/>
      <c r="CZT46" s="669"/>
      <c r="CZU46" s="672"/>
      <c r="CZV46" s="672"/>
      <c r="CZW46" s="670"/>
      <c r="CZX46" s="673"/>
      <c r="CZY46" s="672"/>
      <c r="CZZ46" s="673"/>
      <c r="DAA46" s="672"/>
      <c r="DAB46" s="672"/>
      <c r="DAC46" s="672"/>
      <c r="DAD46" s="672"/>
      <c r="DAE46" s="674"/>
      <c r="DAF46" s="675"/>
      <c r="DAG46" s="668"/>
      <c r="DAH46" s="669"/>
      <c r="DAI46" s="670"/>
      <c r="DAJ46" s="671"/>
      <c r="DAK46" s="669"/>
      <c r="DAL46" s="670"/>
      <c r="DAM46" s="669"/>
      <c r="DAN46" s="672"/>
      <c r="DAO46" s="672"/>
      <c r="DAP46" s="670"/>
      <c r="DAQ46" s="673"/>
      <c r="DAR46" s="672"/>
      <c r="DAS46" s="673"/>
      <c r="DAT46" s="672"/>
      <c r="DAU46" s="672"/>
      <c r="DAV46" s="672"/>
      <c r="DAW46" s="672"/>
      <c r="DAX46" s="674"/>
      <c r="DAY46" s="675"/>
      <c r="DAZ46" s="668"/>
      <c r="DBA46" s="669"/>
      <c r="DBB46" s="670"/>
      <c r="DBC46" s="671"/>
      <c r="DBD46" s="669"/>
      <c r="DBE46" s="670"/>
      <c r="DBF46" s="669"/>
      <c r="DBG46" s="672"/>
      <c r="DBH46" s="672"/>
      <c r="DBI46" s="670"/>
      <c r="DBJ46" s="673"/>
      <c r="DBK46" s="672"/>
      <c r="DBL46" s="673"/>
      <c r="DBM46" s="672"/>
      <c r="DBN46" s="672"/>
      <c r="DBO46" s="672"/>
      <c r="DBP46" s="672"/>
      <c r="DBQ46" s="674"/>
      <c r="DBR46" s="675"/>
      <c r="DBS46" s="668"/>
      <c r="DBT46" s="669"/>
      <c r="DBU46" s="670"/>
      <c r="DBV46" s="671"/>
      <c r="DBW46" s="669"/>
      <c r="DBX46" s="670"/>
      <c r="DBY46" s="669"/>
      <c r="DBZ46" s="672"/>
      <c r="DCA46" s="672"/>
      <c r="DCB46" s="670"/>
      <c r="DCC46" s="673"/>
      <c r="DCD46" s="672"/>
      <c r="DCE46" s="673"/>
      <c r="DCF46" s="672"/>
      <c r="DCG46" s="672"/>
      <c r="DCH46" s="672"/>
      <c r="DCI46" s="672"/>
      <c r="DCJ46" s="674"/>
      <c r="DCK46" s="675"/>
      <c r="DCL46" s="668"/>
      <c r="DCM46" s="669"/>
      <c r="DCN46" s="670"/>
      <c r="DCO46" s="671"/>
      <c r="DCP46" s="669"/>
      <c r="DCQ46" s="670"/>
      <c r="DCR46" s="669"/>
      <c r="DCS46" s="672"/>
      <c r="DCT46" s="672"/>
      <c r="DCU46" s="670"/>
      <c r="DCV46" s="673"/>
      <c r="DCW46" s="672"/>
      <c r="DCX46" s="673"/>
      <c r="DCY46" s="672"/>
      <c r="DCZ46" s="672"/>
      <c r="DDA46" s="672"/>
      <c r="DDB46" s="672"/>
      <c r="DDC46" s="674"/>
      <c r="DDD46" s="675"/>
      <c r="DDE46" s="668"/>
      <c r="DDF46" s="669"/>
      <c r="DDG46" s="670"/>
      <c r="DDH46" s="671"/>
      <c r="DDI46" s="669"/>
      <c r="DDJ46" s="670"/>
      <c r="DDK46" s="669"/>
      <c r="DDL46" s="672"/>
      <c r="DDM46" s="672"/>
      <c r="DDN46" s="670"/>
      <c r="DDO46" s="673"/>
      <c r="DDP46" s="672"/>
      <c r="DDQ46" s="673"/>
      <c r="DDR46" s="672"/>
      <c r="DDS46" s="672"/>
      <c r="DDT46" s="672"/>
      <c r="DDU46" s="672"/>
      <c r="DDV46" s="674"/>
      <c r="DDW46" s="675"/>
      <c r="DDX46" s="668"/>
      <c r="DDY46" s="669"/>
      <c r="DDZ46" s="670"/>
      <c r="DEA46" s="671"/>
      <c r="DEB46" s="669"/>
      <c r="DEC46" s="670"/>
      <c r="DED46" s="669"/>
      <c r="DEE46" s="672"/>
      <c r="DEF46" s="672"/>
      <c r="DEG46" s="670"/>
      <c r="DEH46" s="673"/>
      <c r="DEI46" s="672"/>
      <c r="DEJ46" s="673"/>
      <c r="DEK46" s="672"/>
      <c r="DEL46" s="672"/>
      <c r="DEM46" s="672"/>
      <c r="DEN46" s="672"/>
      <c r="DEO46" s="674"/>
      <c r="DEP46" s="675"/>
      <c r="DEQ46" s="668"/>
      <c r="DER46" s="669"/>
      <c r="DES46" s="670"/>
      <c r="DET46" s="671"/>
      <c r="DEU46" s="669"/>
      <c r="DEV46" s="670"/>
      <c r="DEW46" s="669"/>
      <c r="DEX46" s="672"/>
      <c r="DEY46" s="672"/>
      <c r="DEZ46" s="670"/>
      <c r="DFA46" s="673"/>
      <c r="DFB46" s="672"/>
      <c r="DFC46" s="673"/>
      <c r="DFD46" s="672"/>
      <c r="DFE46" s="672"/>
      <c r="DFF46" s="672"/>
      <c r="DFG46" s="672"/>
      <c r="DFH46" s="674"/>
      <c r="DFI46" s="675"/>
      <c r="DFJ46" s="668"/>
      <c r="DFK46" s="669"/>
      <c r="DFL46" s="670"/>
      <c r="DFM46" s="671"/>
      <c r="DFN46" s="669"/>
      <c r="DFO46" s="670"/>
      <c r="DFP46" s="669"/>
      <c r="DFQ46" s="672"/>
      <c r="DFR46" s="672"/>
      <c r="DFS46" s="670"/>
      <c r="DFT46" s="673"/>
      <c r="DFU46" s="672"/>
      <c r="DFV46" s="673"/>
      <c r="DFW46" s="672"/>
      <c r="DFX46" s="672"/>
      <c r="DFY46" s="672"/>
      <c r="DFZ46" s="672"/>
      <c r="DGA46" s="674"/>
      <c r="DGB46" s="675"/>
      <c r="DGC46" s="668"/>
      <c r="DGD46" s="669"/>
      <c r="DGE46" s="670"/>
      <c r="DGF46" s="671"/>
      <c r="DGG46" s="669"/>
      <c r="DGH46" s="670"/>
      <c r="DGI46" s="669"/>
      <c r="DGJ46" s="672"/>
      <c r="DGK46" s="672"/>
      <c r="DGL46" s="670"/>
      <c r="DGM46" s="673"/>
      <c r="DGN46" s="672"/>
      <c r="DGO46" s="673"/>
      <c r="DGP46" s="672"/>
      <c r="DGQ46" s="672"/>
      <c r="DGR46" s="672"/>
      <c r="DGS46" s="672"/>
      <c r="DGT46" s="674"/>
      <c r="DGU46" s="675"/>
      <c r="DGV46" s="668"/>
      <c r="DGW46" s="669"/>
      <c r="DGX46" s="670"/>
      <c r="DGY46" s="671"/>
      <c r="DGZ46" s="669"/>
      <c r="DHA46" s="670"/>
      <c r="DHB46" s="669"/>
      <c r="DHC46" s="672"/>
      <c r="DHD46" s="672"/>
      <c r="DHE46" s="670"/>
      <c r="DHF46" s="673"/>
      <c r="DHG46" s="672"/>
      <c r="DHH46" s="673"/>
      <c r="DHI46" s="672"/>
      <c r="DHJ46" s="672"/>
      <c r="DHK46" s="672"/>
      <c r="DHL46" s="672"/>
      <c r="DHM46" s="674"/>
      <c r="DHN46" s="675"/>
      <c r="DHO46" s="668"/>
      <c r="DHP46" s="669"/>
      <c r="DHQ46" s="670"/>
      <c r="DHR46" s="671"/>
      <c r="DHS46" s="669"/>
      <c r="DHT46" s="670"/>
      <c r="DHU46" s="669"/>
      <c r="DHV46" s="672"/>
      <c r="DHW46" s="672"/>
      <c r="DHX46" s="670"/>
      <c r="DHY46" s="673"/>
      <c r="DHZ46" s="672"/>
      <c r="DIA46" s="673"/>
      <c r="DIB46" s="672"/>
      <c r="DIC46" s="672"/>
      <c r="DID46" s="672"/>
      <c r="DIE46" s="672"/>
      <c r="DIF46" s="674"/>
      <c r="DIG46" s="675"/>
      <c r="DIH46" s="668"/>
      <c r="DII46" s="669"/>
      <c r="DIJ46" s="670"/>
      <c r="DIK46" s="671"/>
      <c r="DIL46" s="669"/>
      <c r="DIM46" s="670"/>
      <c r="DIN46" s="669"/>
      <c r="DIO46" s="672"/>
      <c r="DIP46" s="672"/>
      <c r="DIQ46" s="670"/>
      <c r="DIR46" s="673"/>
      <c r="DIS46" s="672"/>
      <c r="DIT46" s="673"/>
      <c r="DIU46" s="672"/>
      <c r="DIV46" s="672"/>
      <c r="DIW46" s="672"/>
      <c r="DIX46" s="672"/>
      <c r="DIY46" s="674"/>
      <c r="DIZ46" s="675"/>
      <c r="DJA46" s="668"/>
      <c r="DJB46" s="669"/>
      <c r="DJC46" s="670"/>
      <c r="DJD46" s="671"/>
      <c r="DJE46" s="669"/>
      <c r="DJF46" s="670"/>
      <c r="DJG46" s="669"/>
      <c r="DJH46" s="672"/>
      <c r="DJI46" s="672"/>
      <c r="DJJ46" s="670"/>
      <c r="DJK46" s="673"/>
      <c r="DJL46" s="672"/>
      <c r="DJM46" s="673"/>
      <c r="DJN46" s="672"/>
      <c r="DJO46" s="672"/>
      <c r="DJP46" s="672"/>
      <c r="DJQ46" s="672"/>
      <c r="DJR46" s="674"/>
      <c r="DJS46" s="675"/>
      <c r="DJT46" s="668"/>
      <c r="DJU46" s="669"/>
      <c r="DJV46" s="670"/>
      <c r="DJW46" s="671"/>
      <c r="DJX46" s="669"/>
      <c r="DJY46" s="670"/>
      <c r="DJZ46" s="669"/>
      <c r="DKA46" s="672"/>
      <c r="DKB46" s="672"/>
      <c r="DKC46" s="670"/>
      <c r="DKD46" s="673"/>
      <c r="DKE46" s="672"/>
      <c r="DKF46" s="673"/>
      <c r="DKG46" s="672"/>
      <c r="DKH46" s="672"/>
      <c r="DKI46" s="672"/>
      <c r="DKJ46" s="672"/>
      <c r="DKK46" s="674"/>
      <c r="DKL46" s="675"/>
      <c r="DKM46" s="668"/>
      <c r="DKN46" s="669"/>
      <c r="DKO46" s="670"/>
      <c r="DKP46" s="671"/>
      <c r="DKQ46" s="669"/>
      <c r="DKR46" s="670"/>
      <c r="DKS46" s="669"/>
      <c r="DKT46" s="672"/>
      <c r="DKU46" s="672"/>
      <c r="DKV46" s="670"/>
      <c r="DKW46" s="673"/>
      <c r="DKX46" s="672"/>
      <c r="DKY46" s="673"/>
      <c r="DKZ46" s="672"/>
      <c r="DLA46" s="672"/>
      <c r="DLB46" s="672"/>
      <c r="DLC46" s="672"/>
      <c r="DLD46" s="674"/>
      <c r="DLE46" s="675"/>
      <c r="DLF46" s="668"/>
      <c r="DLG46" s="669"/>
      <c r="DLH46" s="670"/>
      <c r="DLI46" s="671"/>
      <c r="DLJ46" s="669"/>
      <c r="DLK46" s="670"/>
      <c r="DLL46" s="669"/>
      <c r="DLM46" s="672"/>
      <c r="DLN46" s="672"/>
      <c r="DLO46" s="670"/>
      <c r="DLP46" s="673"/>
      <c r="DLQ46" s="672"/>
      <c r="DLR46" s="673"/>
      <c r="DLS46" s="672"/>
      <c r="DLT46" s="672"/>
      <c r="DLU46" s="672"/>
      <c r="DLV46" s="672"/>
      <c r="DLW46" s="674"/>
      <c r="DLX46" s="675"/>
      <c r="DLY46" s="668"/>
      <c r="DLZ46" s="669"/>
      <c r="DMA46" s="670"/>
      <c r="DMB46" s="671"/>
      <c r="DMC46" s="669"/>
      <c r="DMD46" s="670"/>
      <c r="DME46" s="669"/>
      <c r="DMF46" s="672"/>
      <c r="DMG46" s="672"/>
      <c r="DMH46" s="670"/>
      <c r="DMI46" s="673"/>
      <c r="DMJ46" s="672"/>
      <c r="DMK46" s="673"/>
      <c r="DML46" s="672"/>
      <c r="DMM46" s="672"/>
      <c r="DMN46" s="672"/>
      <c r="DMO46" s="672"/>
      <c r="DMP46" s="674"/>
      <c r="DMQ46" s="675"/>
      <c r="DMR46" s="668"/>
      <c r="DMS46" s="669"/>
      <c r="DMT46" s="670"/>
      <c r="DMU46" s="671"/>
      <c r="DMV46" s="669"/>
      <c r="DMW46" s="670"/>
      <c r="DMX46" s="669"/>
      <c r="DMY46" s="672"/>
      <c r="DMZ46" s="672"/>
      <c r="DNA46" s="670"/>
      <c r="DNB46" s="673"/>
      <c r="DNC46" s="672"/>
      <c r="DND46" s="673"/>
      <c r="DNE46" s="672"/>
      <c r="DNF46" s="672"/>
      <c r="DNG46" s="672"/>
      <c r="DNH46" s="672"/>
      <c r="DNI46" s="674"/>
      <c r="DNJ46" s="675"/>
      <c r="DNK46" s="668"/>
      <c r="DNL46" s="669"/>
      <c r="DNM46" s="670"/>
      <c r="DNN46" s="671"/>
      <c r="DNO46" s="669"/>
      <c r="DNP46" s="670"/>
      <c r="DNQ46" s="669"/>
      <c r="DNR46" s="672"/>
      <c r="DNS46" s="672"/>
      <c r="DNT46" s="670"/>
      <c r="DNU46" s="673"/>
      <c r="DNV46" s="672"/>
      <c r="DNW46" s="673"/>
      <c r="DNX46" s="672"/>
      <c r="DNY46" s="672"/>
      <c r="DNZ46" s="672"/>
      <c r="DOA46" s="672"/>
      <c r="DOB46" s="674"/>
      <c r="DOC46" s="675"/>
      <c r="DOD46" s="668"/>
      <c r="DOE46" s="669"/>
      <c r="DOF46" s="670"/>
      <c r="DOG46" s="671"/>
      <c r="DOH46" s="669"/>
      <c r="DOI46" s="670"/>
      <c r="DOJ46" s="669"/>
      <c r="DOK46" s="672"/>
      <c r="DOL46" s="672"/>
      <c r="DOM46" s="670"/>
      <c r="DON46" s="673"/>
      <c r="DOO46" s="672"/>
      <c r="DOP46" s="673"/>
      <c r="DOQ46" s="672"/>
      <c r="DOR46" s="672"/>
      <c r="DOS46" s="672"/>
      <c r="DOT46" s="672"/>
      <c r="DOU46" s="674"/>
      <c r="DOV46" s="675"/>
      <c r="DOW46" s="668"/>
      <c r="DOX46" s="669"/>
      <c r="DOY46" s="670"/>
      <c r="DOZ46" s="671"/>
      <c r="DPA46" s="669"/>
      <c r="DPB46" s="670"/>
      <c r="DPC46" s="669"/>
      <c r="DPD46" s="672"/>
      <c r="DPE46" s="672"/>
      <c r="DPF46" s="670"/>
      <c r="DPG46" s="673"/>
      <c r="DPH46" s="672"/>
      <c r="DPI46" s="673"/>
      <c r="DPJ46" s="672"/>
      <c r="DPK46" s="672"/>
      <c r="DPL46" s="672"/>
      <c r="DPM46" s="672"/>
      <c r="DPN46" s="674"/>
      <c r="DPO46" s="675"/>
      <c r="DPP46" s="668"/>
      <c r="DPQ46" s="669"/>
      <c r="DPR46" s="670"/>
      <c r="DPS46" s="671"/>
      <c r="DPT46" s="669"/>
      <c r="DPU46" s="670"/>
      <c r="DPV46" s="669"/>
      <c r="DPW46" s="672"/>
      <c r="DPX46" s="672"/>
      <c r="DPY46" s="670"/>
      <c r="DPZ46" s="673"/>
      <c r="DQA46" s="672"/>
      <c r="DQB46" s="673"/>
      <c r="DQC46" s="672"/>
      <c r="DQD46" s="672"/>
      <c r="DQE46" s="672"/>
      <c r="DQF46" s="672"/>
      <c r="DQG46" s="674"/>
      <c r="DQH46" s="675"/>
      <c r="DQI46" s="668"/>
      <c r="DQJ46" s="669"/>
      <c r="DQK46" s="670"/>
      <c r="DQL46" s="671"/>
      <c r="DQM46" s="669"/>
      <c r="DQN46" s="670"/>
      <c r="DQO46" s="669"/>
      <c r="DQP46" s="672"/>
      <c r="DQQ46" s="672"/>
      <c r="DQR46" s="670"/>
      <c r="DQS46" s="673"/>
      <c r="DQT46" s="672"/>
      <c r="DQU46" s="673"/>
      <c r="DQV46" s="672"/>
      <c r="DQW46" s="672"/>
      <c r="DQX46" s="672"/>
      <c r="DQY46" s="672"/>
      <c r="DQZ46" s="674"/>
      <c r="DRA46" s="675"/>
      <c r="DRB46" s="668"/>
      <c r="DRC46" s="669"/>
      <c r="DRD46" s="670"/>
      <c r="DRE46" s="671"/>
      <c r="DRF46" s="669"/>
      <c r="DRG46" s="670"/>
      <c r="DRH46" s="669"/>
      <c r="DRI46" s="672"/>
      <c r="DRJ46" s="672"/>
      <c r="DRK46" s="670"/>
      <c r="DRL46" s="673"/>
      <c r="DRM46" s="672"/>
      <c r="DRN46" s="673"/>
      <c r="DRO46" s="672"/>
      <c r="DRP46" s="672"/>
      <c r="DRQ46" s="672"/>
      <c r="DRR46" s="672"/>
      <c r="DRS46" s="674"/>
      <c r="DRT46" s="675"/>
      <c r="DRU46" s="668"/>
      <c r="DRV46" s="669"/>
      <c r="DRW46" s="670"/>
      <c r="DRX46" s="671"/>
      <c r="DRY46" s="669"/>
      <c r="DRZ46" s="670"/>
      <c r="DSA46" s="669"/>
      <c r="DSB46" s="672"/>
      <c r="DSC46" s="672"/>
      <c r="DSD46" s="670"/>
      <c r="DSE46" s="673"/>
      <c r="DSF46" s="672"/>
      <c r="DSG46" s="673"/>
      <c r="DSH46" s="672"/>
      <c r="DSI46" s="672"/>
      <c r="DSJ46" s="672"/>
      <c r="DSK46" s="672"/>
      <c r="DSL46" s="674"/>
      <c r="DSM46" s="675"/>
      <c r="DSN46" s="668"/>
      <c r="DSO46" s="669"/>
      <c r="DSP46" s="670"/>
      <c r="DSQ46" s="671"/>
      <c r="DSR46" s="669"/>
      <c r="DSS46" s="670"/>
      <c r="DST46" s="669"/>
      <c r="DSU46" s="672"/>
      <c r="DSV46" s="672"/>
      <c r="DSW46" s="670"/>
      <c r="DSX46" s="673"/>
      <c r="DSY46" s="672"/>
      <c r="DSZ46" s="673"/>
      <c r="DTA46" s="672"/>
      <c r="DTB46" s="672"/>
      <c r="DTC46" s="672"/>
      <c r="DTD46" s="672"/>
      <c r="DTE46" s="674"/>
      <c r="DTF46" s="675"/>
      <c r="DTG46" s="668"/>
      <c r="DTH46" s="669"/>
      <c r="DTI46" s="670"/>
      <c r="DTJ46" s="671"/>
      <c r="DTK46" s="669"/>
      <c r="DTL46" s="670"/>
      <c r="DTM46" s="669"/>
      <c r="DTN46" s="672"/>
      <c r="DTO46" s="672"/>
      <c r="DTP46" s="670"/>
      <c r="DTQ46" s="673"/>
      <c r="DTR46" s="672"/>
      <c r="DTS46" s="673"/>
      <c r="DTT46" s="672"/>
      <c r="DTU46" s="672"/>
      <c r="DTV46" s="672"/>
      <c r="DTW46" s="672"/>
      <c r="DTX46" s="674"/>
      <c r="DTY46" s="675"/>
      <c r="DTZ46" s="668"/>
      <c r="DUA46" s="669"/>
      <c r="DUB46" s="670"/>
      <c r="DUC46" s="671"/>
      <c r="DUD46" s="669"/>
      <c r="DUE46" s="670"/>
      <c r="DUF46" s="669"/>
      <c r="DUG46" s="672"/>
      <c r="DUH46" s="672"/>
      <c r="DUI46" s="670"/>
      <c r="DUJ46" s="673"/>
      <c r="DUK46" s="672"/>
      <c r="DUL46" s="673"/>
      <c r="DUM46" s="672"/>
      <c r="DUN46" s="672"/>
      <c r="DUO46" s="672"/>
      <c r="DUP46" s="672"/>
      <c r="DUQ46" s="674"/>
      <c r="DUR46" s="675"/>
      <c r="DUS46" s="668"/>
      <c r="DUT46" s="669"/>
      <c r="DUU46" s="670"/>
      <c r="DUV46" s="671"/>
      <c r="DUW46" s="669"/>
      <c r="DUX46" s="670"/>
      <c r="DUY46" s="669"/>
      <c r="DUZ46" s="672"/>
      <c r="DVA46" s="672"/>
      <c r="DVB46" s="670"/>
      <c r="DVC46" s="673"/>
      <c r="DVD46" s="672"/>
      <c r="DVE46" s="673"/>
      <c r="DVF46" s="672"/>
      <c r="DVG46" s="672"/>
      <c r="DVH46" s="672"/>
      <c r="DVI46" s="672"/>
      <c r="DVJ46" s="674"/>
      <c r="DVK46" s="675"/>
      <c r="DVL46" s="668"/>
      <c r="DVM46" s="669"/>
      <c r="DVN46" s="670"/>
      <c r="DVO46" s="671"/>
      <c r="DVP46" s="669"/>
      <c r="DVQ46" s="670"/>
      <c r="DVR46" s="669"/>
      <c r="DVS46" s="672"/>
      <c r="DVT46" s="672"/>
      <c r="DVU46" s="670"/>
      <c r="DVV46" s="673"/>
      <c r="DVW46" s="672"/>
      <c r="DVX46" s="673"/>
      <c r="DVY46" s="672"/>
      <c r="DVZ46" s="672"/>
      <c r="DWA46" s="672"/>
      <c r="DWB46" s="672"/>
      <c r="DWC46" s="674"/>
      <c r="DWD46" s="675"/>
      <c r="DWE46" s="668"/>
      <c r="DWF46" s="669"/>
      <c r="DWG46" s="670"/>
      <c r="DWH46" s="671"/>
      <c r="DWI46" s="669"/>
      <c r="DWJ46" s="670"/>
      <c r="DWK46" s="669"/>
      <c r="DWL46" s="672"/>
      <c r="DWM46" s="672"/>
      <c r="DWN46" s="670"/>
      <c r="DWO46" s="673"/>
      <c r="DWP46" s="672"/>
      <c r="DWQ46" s="673"/>
      <c r="DWR46" s="672"/>
      <c r="DWS46" s="672"/>
      <c r="DWT46" s="672"/>
      <c r="DWU46" s="672"/>
      <c r="DWV46" s="674"/>
      <c r="DWW46" s="675"/>
      <c r="DWX46" s="668"/>
      <c r="DWY46" s="669"/>
      <c r="DWZ46" s="670"/>
      <c r="DXA46" s="671"/>
      <c r="DXB46" s="669"/>
      <c r="DXC46" s="670"/>
      <c r="DXD46" s="669"/>
      <c r="DXE46" s="672"/>
      <c r="DXF46" s="672"/>
      <c r="DXG46" s="670"/>
      <c r="DXH46" s="673"/>
      <c r="DXI46" s="672"/>
      <c r="DXJ46" s="673"/>
      <c r="DXK46" s="672"/>
      <c r="DXL46" s="672"/>
      <c r="DXM46" s="672"/>
      <c r="DXN46" s="672"/>
      <c r="DXO46" s="674"/>
      <c r="DXP46" s="675"/>
      <c r="DXQ46" s="668"/>
      <c r="DXR46" s="669"/>
      <c r="DXS46" s="670"/>
      <c r="DXT46" s="671"/>
      <c r="DXU46" s="669"/>
      <c r="DXV46" s="670"/>
      <c r="DXW46" s="669"/>
      <c r="DXX46" s="672"/>
      <c r="DXY46" s="672"/>
      <c r="DXZ46" s="670"/>
      <c r="DYA46" s="673"/>
      <c r="DYB46" s="672"/>
      <c r="DYC46" s="673"/>
      <c r="DYD46" s="672"/>
      <c r="DYE46" s="672"/>
      <c r="DYF46" s="672"/>
      <c r="DYG46" s="672"/>
      <c r="DYH46" s="674"/>
      <c r="DYI46" s="675"/>
      <c r="DYJ46" s="668"/>
      <c r="DYK46" s="669"/>
      <c r="DYL46" s="670"/>
      <c r="DYM46" s="671"/>
      <c r="DYN46" s="669"/>
      <c r="DYO46" s="670"/>
      <c r="DYP46" s="669"/>
      <c r="DYQ46" s="672"/>
      <c r="DYR46" s="672"/>
      <c r="DYS46" s="670"/>
      <c r="DYT46" s="673"/>
      <c r="DYU46" s="672"/>
      <c r="DYV46" s="673"/>
      <c r="DYW46" s="672"/>
      <c r="DYX46" s="672"/>
      <c r="DYY46" s="672"/>
      <c r="DYZ46" s="672"/>
      <c r="DZA46" s="674"/>
      <c r="DZB46" s="675"/>
      <c r="DZC46" s="668"/>
      <c r="DZD46" s="669"/>
      <c r="DZE46" s="670"/>
      <c r="DZF46" s="671"/>
      <c r="DZG46" s="669"/>
      <c r="DZH46" s="670"/>
      <c r="DZI46" s="669"/>
      <c r="DZJ46" s="672"/>
      <c r="DZK46" s="672"/>
      <c r="DZL46" s="670"/>
      <c r="DZM46" s="673"/>
      <c r="DZN46" s="672"/>
      <c r="DZO46" s="673"/>
      <c r="DZP46" s="672"/>
      <c r="DZQ46" s="672"/>
      <c r="DZR46" s="672"/>
      <c r="DZS46" s="672"/>
      <c r="DZT46" s="674"/>
      <c r="DZU46" s="675"/>
      <c r="DZV46" s="668"/>
      <c r="DZW46" s="669"/>
      <c r="DZX46" s="670"/>
      <c r="DZY46" s="671"/>
      <c r="DZZ46" s="669"/>
      <c r="EAA46" s="670"/>
      <c r="EAB46" s="669"/>
      <c r="EAC46" s="672"/>
      <c r="EAD46" s="672"/>
      <c r="EAE46" s="670"/>
      <c r="EAF46" s="673"/>
      <c r="EAG46" s="672"/>
      <c r="EAH46" s="673"/>
      <c r="EAI46" s="672"/>
      <c r="EAJ46" s="672"/>
      <c r="EAK46" s="672"/>
      <c r="EAL46" s="672"/>
      <c r="EAM46" s="674"/>
      <c r="EAN46" s="675"/>
      <c r="EAO46" s="668"/>
      <c r="EAP46" s="669"/>
      <c r="EAQ46" s="670"/>
      <c r="EAR46" s="671"/>
      <c r="EAS46" s="669"/>
      <c r="EAT46" s="670"/>
      <c r="EAU46" s="669"/>
      <c r="EAV46" s="672"/>
      <c r="EAW46" s="672"/>
      <c r="EAX46" s="670"/>
      <c r="EAY46" s="673"/>
      <c r="EAZ46" s="672"/>
      <c r="EBA46" s="673"/>
      <c r="EBB46" s="672"/>
      <c r="EBC46" s="672"/>
      <c r="EBD46" s="672"/>
      <c r="EBE46" s="672"/>
      <c r="EBF46" s="674"/>
      <c r="EBG46" s="675"/>
      <c r="EBH46" s="668"/>
      <c r="EBI46" s="669"/>
      <c r="EBJ46" s="670"/>
      <c r="EBK46" s="671"/>
      <c r="EBL46" s="669"/>
      <c r="EBM46" s="670"/>
      <c r="EBN46" s="669"/>
      <c r="EBO46" s="672"/>
      <c r="EBP46" s="672"/>
      <c r="EBQ46" s="670"/>
      <c r="EBR46" s="673"/>
      <c r="EBS46" s="672"/>
      <c r="EBT46" s="673"/>
      <c r="EBU46" s="672"/>
      <c r="EBV46" s="672"/>
      <c r="EBW46" s="672"/>
      <c r="EBX46" s="672"/>
      <c r="EBY46" s="674"/>
      <c r="EBZ46" s="675"/>
      <c r="ECA46" s="668"/>
      <c r="ECB46" s="669"/>
      <c r="ECC46" s="670"/>
      <c r="ECD46" s="671"/>
      <c r="ECE46" s="669"/>
      <c r="ECF46" s="670"/>
      <c r="ECG46" s="669"/>
      <c r="ECH46" s="672"/>
      <c r="ECI46" s="672"/>
      <c r="ECJ46" s="670"/>
      <c r="ECK46" s="673"/>
      <c r="ECL46" s="672"/>
      <c r="ECM46" s="673"/>
      <c r="ECN46" s="672"/>
      <c r="ECO46" s="672"/>
      <c r="ECP46" s="672"/>
      <c r="ECQ46" s="672"/>
      <c r="ECR46" s="674"/>
      <c r="ECS46" s="675"/>
      <c r="ECT46" s="668"/>
      <c r="ECU46" s="669"/>
      <c r="ECV46" s="670"/>
      <c r="ECW46" s="671"/>
      <c r="ECX46" s="669"/>
      <c r="ECY46" s="670"/>
      <c r="ECZ46" s="669"/>
      <c r="EDA46" s="672"/>
      <c r="EDB46" s="672"/>
      <c r="EDC46" s="670"/>
      <c r="EDD46" s="673"/>
      <c r="EDE46" s="672"/>
      <c r="EDF46" s="673"/>
      <c r="EDG46" s="672"/>
      <c r="EDH46" s="672"/>
      <c r="EDI46" s="672"/>
      <c r="EDJ46" s="672"/>
      <c r="EDK46" s="674"/>
      <c r="EDL46" s="675"/>
      <c r="EDM46" s="668"/>
      <c r="EDN46" s="669"/>
      <c r="EDO46" s="670"/>
      <c r="EDP46" s="671"/>
      <c r="EDQ46" s="669"/>
      <c r="EDR46" s="670"/>
      <c r="EDS46" s="669"/>
      <c r="EDT46" s="672"/>
      <c r="EDU46" s="672"/>
      <c r="EDV46" s="670"/>
      <c r="EDW46" s="673"/>
      <c r="EDX46" s="672"/>
      <c r="EDY46" s="673"/>
      <c r="EDZ46" s="672"/>
      <c r="EEA46" s="672"/>
      <c r="EEB46" s="672"/>
      <c r="EEC46" s="672"/>
      <c r="EED46" s="674"/>
      <c r="EEE46" s="675"/>
      <c r="EEF46" s="668"/>
      <c r="EEG46" s="669"/>
      <c r="EEH46" s="670"/>
      <c r="EEI46" s="671"/>
      <c r="EEJ46" s="669"/>
      <c r="EEK46" s="670"/>
      <c r="EEL46" s="669"/>
      <c r="EEM46" s="672"/>
      <c r="EEN46" s="672"/>
      <c r="EEO46" s="670"/>
      <c r="EEP46" s="673"/>
      <c r="EEQ46" s="672"/>
      <c r="EER46" s="673"/>
      <c r="EES46" s="672"/>
      <c r="EET46" s="672"/>
      <c r="EEU46" s="672"/>
      <c r="EEV46" s="672"/>
      <c r="EEW46" s="674"/>
      <c r="EEX46" s="675"/>
      <c r="EEY46" s="668"/>
      <c r="EEZ46" s="669"/>
      <c r="EFA46" s="670"/>
      <c r="EFB46" s="671"/>
      <c r="EFC46" s="669"/>
      <c r="EFD46" s="670"/>
      <c r="EFE46" s="669"/>
      <c r="EFF46" s="672"/>
      <c r="EFG46" s="672"/>
      <c r="EFH46" s="670"/>
      <c r="EFI46" s="673"/>
      <c r="EFJ46" s="672"/>
      <c r="EFK46" s="673"/>
      <c r="EFL46" s="672"/>
      <c r="EFM46" s="672"/>
      <c r="EFN46" s="672"/>
      <c r="EFO46" s="672"/>
      <c r="EFP46" s="674"/>
      <c r="EFQ46" s="675"/>
      <c r="EFR46" s="668"/>
      <c r="EFS46" s="669"/>
      <c r="EFT46" s="670"/>
      <c r="EFU46" s="671"/>
      <c r="EFV46" s="669"/>
      <c r="EFW46" s="670"/>
      <c r="EFX46" s="669"/>
      <c r="EFY46" s="672"/>
      <c r="EFZ46" s="672"/>
      <c r="EGA46" s="670"/>
      <c r="EGB46" s="673"/>
      <c r="EGC46" s="672"/>
      <c r="EGD46" s="673"/>
      <c r="EGE46" s="672"/>
      <c r="EGF46" s="672"/>
      <c r="EGG46" s="672"/>
      <c r="EGH46" s="672"/>
      <c r="EGI46" s="674"/>
      <c r="EGJ46" s="675"/>
      <c r="EGK46" s="668"/>
      <c r="EGL46" s="669"/>
      <c r="EGM46" s="670"/>
      <c r="EGN46" s="671"/>
      <c r="EGO46" s="669"/>
      <c r="EGP46" s="670"/>
      <c r="EGQ46" s="669"/>
      <c r="EGR46" s="672"/>
      <c r="EGS46" s="672"/>
      <c r="EGT46" s="670"/>
      <c r="EGU46" s="673"/>
      <c r="EGV46" s="672"/>
      <c r="EGW46" s="673"/>
      <c r="EGX46" s="672"/>
      <c r="EGY46" s="672"/>
      <c r="EGZ46" s="672"/>
      <c r="EHA46" s="672"/>
      <c r="EHB46" s="674"/>
      <c r="EHC46" s="675"/>
      <c r="EHD46" s="668"/>
      <c r="EHE46" s="669"/>
      <c r="EHF46" s="670"/>
      <c r="EHG46" s="671"/>
      <c r="EHH46" s="669"/>
      <c r="EHI46" s="670"/>
      <c r="EHJ46" s="669"/>
      <c r="EHK46" s="672"/>
      <c r="EHL46" s="672"/>
      <c r="EHM46" s="670"/>
      <c r="EHN46" s="673"/>
      <c r="EHO46" s="672"/>
      <c r="EHP46" s="673"/>
      <c r="EHQ46" s="672"/>
      <c r="EHR46" s="672"/>
      <c r="EHS46" s="672"/>
      <c r="EHT46" s="672"/>
      <c r="EHU46" s="674"/>
      <c r="EHV46" s="675"/>
      <c r="EHW46" s="668"/>
      <c r="EHX46" s="669"/>
      <c r="EHY46" s="670"/>
      <c r="EHZ46" s="671"/>
      <c r="EIA46" s="669"/>
      <c r="EIB46" s="670"/>
      <c r="EIC46" s="669"/>
      <c r="EID46" s="672"/>
      <c r="EIE46" s="672"/>
      <c r="EIF46" s="670"/>
      <c r="EIG46" s="673"/>
      <c r="EIH46" s="672"/>
      <c r="EII46" s="673"/>
      <c r="EIJ46" s="672"/>
      <c r="EIK46" s="672"/>
      <c r="EIL46" s="672"/>
      <c r="EIM46" s="672"/>
      <c r="EIN46" s="674"/>
      <c r="EIO46" s="675"/>
      <c r="EIP46" s="668"/>
      <c r="EIQ46" s="669"/>
      <c r="EIR46" s="670"/>
      <c r="EIS46" s="671"/>
      <c r="EIT46" s="669"/>
      <c r="EIU46" s="670"/>
      <c r="EIV46" s="669"/>
      <c r="EIW46" s="672"/>
      <c r="EIX46" s="672"/>
      <c r="EIY46" s="670"/>
      <c r="EIZ46" s="673"/>
      <c r="EJA46" s="672"/>
      <c r="EJB46" s="673"/>
      <c r="EJC46" s="672"/>
      <c r="EJD46" s="672"/>
      <c r="EJE46" s="672"/>
      <c r="EJF46" s="672"/>
      <c r="EJG46" s="674"/>
      <c r="EJH46" s="675"/>
      <c r="EJI46" s="668"/>
      <c r="EJJ46" s="669"/>
      <c r="EJK46" s="670"/>
      <c r="EJL46" s="671"/>
      <c r="EJM46" s="669"/>
      <c r="EJN46" s="670"/>
      <c r="EJO46" s="669"/>
      <c r="EJP46" s="672"/>
      <c r="EJQ46" s="672"/>
      <c r="EJR46" s="670"/>
      <c r="EJS46" s="673"/>
      <c r="EJT46" s="672"/>
      <c r="EJU46" s="673"/>
      <c r="EJV46" s="672"/>
      <c r="EJW46" s="672"/>
      <c r="EJX46" s="672"/>
      <c r="EJY46" s="672"/>
      <c r="EJZ46" s="674"/>
      <c r="EKA46" s="675"/>
      <c r="EKB46" s="668"/>
      <c r="EKC46" s="669"/>
      <c r="EKD46" s="670"/>
      <c r="EKE46" s="671"/>
      <c r="EKF46" s="669"/>
      <c r="EKG46" s="670"/>
      <c r="EKH46" s="669"/>
      <c r="EKI46" s="672"/>
      <c r="EKJ46" s="672"/>
      <c r="EKK46" s="670"/>
      <c r="EKL46" s="673"/>
      <c r="EKM46" s="672"/>
      <c r="EKN46" s="673"/>
      <c r="EKO46" s="672"/>
      <c r="EKP46" s="672"/>
      <c r="EKQ46" s="672"/>
      <c r="EKR46" s="672"/>
      <c r="EKS46" s="674"/>
      <c r="EKT46" s="675"/>
      <c r="EKU46" s="668"/>
      <c r="EKV46" s="669"/>
      <c r="EKW46" s="670"/>
      <c r="EKX46" s="671"/>
      <c r="EKY46" s="669"/>
      <c r="EKZ46" s="670"/>
      <c r="ELA46" s="669"/>
      <c r="ELB46" s="672"/>
      <c r="ELC46" s="672"/>
      <c r="ELD46" s="670"/>
      <c r="ELE46" s="673"/>
      <c r="ELF46" s="672"/>
      <c r="ELG46" s="673"/>
      <c r="ELH46" s="672"/>
      <c r="ELI46" s="672"/>
      <c r="ELJ46" s="672"/>
      <c r="ELK46" s="672"/>
      <c r="ELL46" s="674"/>
      <c r="ELM46" s="675"/>
      <c r="ELN46" s="668"/>
      <c r="ELO46" s="669"/>
      <c r="ELP46" s="670"/>
      <c r="ELQ46" s="671"/>
      <c r="ELR46" s="669"/>
      <c r="ELS46" s="670"/>
      <c r="ELT46" s="669"/>
      <c r="ELU46" s="672"/>
      <c r="ELV46" s="672"/>
      <c r="ELW46" s="670"/>
      <c r="ELX46" s="673"/>
      <c r="ELY46" s="672"/>
      <c r="ELZ46" s="673"/>
      <c r="EMA46" s="672"/>
      <c r="EMB46" s="672"/>
      <c r="EMC46" s="672"/>
      <c r="EMD46" s="672"/>
      <c r="EME46" s="674"/>
      <c r="EMF46" s="675"/>
      <c r="EMG46" s="668"/>
      <c r="EMH46" s="669"/>
      <c r="EMI46" s="670"/>
      <c r="EMJ46" s="671"/>
      <c r="EMK46" s="669"/>
      <c r="EML46" s="670"/>
      <c r="EMM46" s="669"/>
      <c r="EMN46" s="672"/>
      <c r="EMO46" s="672"/>
      <c r="EMP46" s="670"/>
      <c r="EMQ46" s="673"/>
      <c r="EMR46" s="672"/>
      <c r="EMS46" s="673"/>
      <c r="EMT46" s="672"/>
      <c r="EMU46" s="672"/>
      <c r="EMV46" s="672"/>
      <c r="EMW46" s="672"/>
      <c r="EMX46" s="674"/>
      <c r="EMY46" s="675"/>
      <c r="EMZ46" s="668"/>
      <c r="ENA46" s="669"/>
      <c r="ENB46" s="670"/>
      <c r="ENC46" s="671"/>
      <c r="END46" s="669"/>
      <c r="ENE46" s="670"/>
      <c r="ENF46" s="669"/>
      <c r="ENG46" s="672"/>
      <c r="ENH46" s="672"/>
      <c r="ENI46" s="670"/>
      <c r="ENJ46" s="673"/>
      <c r="ENK46" s="672"/>
      <c r="ENL46" s="673"/>
      <c r="ENM46" s="672"/>
      <c r="ENN46" s="672"/>
      <c r="ENO46" s="672"/>
      <c r="ENP46" s="672"/>
      <c r="ENQ46" s="674"/>
      <c r="ENR46" s="675"/>
      <c r="ENS46" s="668"/>
      <c r="ENT46" s="669"/>
      <c r="ENU46" s="670"/>
      <c r="ENV46" s="671"/>
      <c r="ENW46" s="669"/>
      <c r="ENX46" s="670"/>
      <c r="ENY46" s="669"/>
      <c r="ENZ46" s="672"/>
      <c r="EOA46" s="672"/>
      <c r="EOB46" s="670"/>
      <c r="EOC46" s="673"/>
      <c r="EOD46" s="672"/>
      <c r="EOE46" s="673"/>
      <c r="EOF46" s="672"/>
      <c r="EOG46" s="672"/>
      <c r="EOH46" s="672"/>
      <c r="EOI46" s="672"/>
      <c r="EOJ46" s="674"/>
      <c r="EOK46" s="675"/>
      <c r="EOL46" s="668"/>
      <c r="EOM46" s="669"/>
      <c r="EON46" s="670"/>
      <c r="EOO46" s="671"/>
      <c r="EOP46" s="669"/>
      <c r="EOQ46" s="670"/>
      <c r="EOR46" s="669"/>
      <c r="EOS46" s="672"/>
      <c r="EOT46" s="672"/>
      <c r="EOU46" s="670"/>
      <c r="EOV46" s="673"/>
      <c r="EOW46" s="672"/>
      <c r="EOX46" s="673"/>
      <c r="EOY46" s="672"/>
      <c r="EOZ46" s="672"/>
      <c r="EPA46" s="672"/>
      <c r="EPB46" s="672"/>
      <c r="EPC46" s="674"/>
      <c r="EPD46" s="675"/>
      <c r="EPE46" s="668"/>
      <c r="EPF46" s="669"/>
      <c r="EPG46" s="670"/>
      <c r="EPH46" s="671"/>
      <c r="EPI46" s="669"/>
      <c r="EPJ46" s="670"/>
      <c r="EPK46" s="669"/>
      <c r="EPL46" s="672"/>
      <c r="EPM46" s="672"/>
      <c r="EPN46" s="670"/>
      <c r="EPO46" s="673"/>
      <c r="EPP46" s="672"/>
      <c r="EPQ46" s="673"/>
      <c r="EPR46" s="672"/>
      <c r="EPS46" s="672"/>
      <c r="EPT46" s="672"/>
      <c r="EPU46" s="672"/>
      <c r="EPV46" s="674"/>
      <c r="EPW46" s="675"/>
      <c r="EPX46" s="668"/>
      <c r="EPY46" s="669"/>
      <c r="EPZ46" s="670"/>
      <c r="EQA46" s="671"/>
      <c r="EQB46" s="669"/>
      <c r="EQC46" s="670"/>
      <c r="EQD46" s="669"/>
      <c r="EQE46" s="672"/>
      <c r="EQF46" s="672"/>
      <c r="EQG46" s="670"/>
      <c r="EQH46" s="673"/>
      <c r="EQI46" s="672"/>
      <c r="EQJ46" s="673"/>
      <c r="EQK46" s="672"/>
      <c r="EQL46" s="672"/>
      <c r="EQM46" s="672"/>
      <c r="EQN46" s="672"/>
      <c r="EQO46" s="674"/>
      <c r="EQP46" s="675"/>
      <c r="EQQ46" s="668"/>
      <c r="EQR46" s="669"/>
      <c r="EQS46" s="670"/>
      <c r="EQT46" s="671"/>
      <c r="EQU46" s="669"/>
      <c r="EQV46" s="670"/>
      <c r="EQW46" s="669"/>
      <c r="EQX46" s="672"/>
      <c r="EQY46" s="672"/>
      <c r="EQZ46" s="670"/>
      <c r="ERA46" s="673"/>
      <c r="ERB46" s="672"/>
      <c r="ERC46" s="673"/>
      <c r="ERD46" s="672"/>
      <c r="ERE46" s="672"/>
      <c r="ERF46" s="672"/>
      <c r="ERG46" s="672"/>
      <c r="ERH46" s="674"/>
      <c r="ERI46" s="675"/>
      <c r="ERJ46" s="668"/>
      <c r="ERK46" s="669"/>
      <c r="ERL46" s="670"/>
      <c r="ERM46" s="671"/>
      <c r="ERN46" s="669"/>
      <c r="ERO46" s="670"/>
      <c r="ERP46" s="669"/>
      <c r="ERQ46" s="672"/>
      <c r="ERR46" s="672"/>
      <c r="ERS46" s="670"/>
      <c r="ERT46" s="673"/>
      <c r="ERU46" s="672"/>
      <c r="ERV46" s="673"/>
      <c r="ERW46" s="672"/>
      <c r="ERX46" s="672"/>
      <c r="ERY46" s="672"/>
      <c r="ERZ46" s="672"/>
      <c r="ESA46" s="674"/>
      <c r="ESB46" s="675"/>
      <c r="ESC46" s="668"/>
      <c r="ESD46" s="669"/>
      <c r="ESE46" s="670"/>
      <c r="ESF46" s="671"/>
      <c r="ESG46" s="669"/>
      <c r="ESH46" s="670"/>
      <c r="ESI46" s="669"/>
      <c r="ESJ46" s="672"/>
      <c r="ESK46" s="672"/>
      <c r="ESL46" s="670"/>
      <c r="ESM46" s="673"/>
      <c r="ESN46" s="672"/>
      <c r="ESO46" s="673"/>
      <c r="ESP46" s="672"/>
      <c r="ESQ46" s="672"/>
      <c r="ESR46" s="672"/>
      <c r="ESS46" s="672"/>
      <c r="EST46" s="674"/>
      <c r="ESU46" s="675"/>
      <c r="ESV46" s="668"/>
      <c r="ESW46" s="669"/>
      <c r="ESX46" s="670"/>
      <c r="ESY46" s="671"/>
      <c r="ESZ46" s="669"/>
      <c r="ETA46" s="670"/>
      <c r="ETB46" s="669"/>
      <c r="ETC46" s="672"/>
      <c r="ETD46" s="672"/>
      <c r="ETE46" s="670"/>
      <c r="ETF46" s="673"/>
      <c r="ETG46" s="672"/>
      <c r="ETH46" s="673"/>
      <c r="ETI46" s="672"/>
      <c r="ETJ46" s="672"/>
      <c r="ETK46" s="672"/>
      <c r="ETL46" s="672"/>
      <c r="ETM46" s="674"/>
      <c r="ETN46" s="675"/>
      <c r="ETO46" s="668"/>
      <c r="ETP46" s="669"/>
      <c r="ETQ46" s="670"/>
      <c r="ETR46" s="671"/>
      <c r="ETS46" s="669"/>
      <c r="ETT46" s="670"/>
      <c r="ETU46" s="669"/>
      <c r="ETV46" s="672"/>
      <c r="ETW46" s="672"/>
      <c r="ETX46" s="670"/>
      <c r="ETY46" s="673"/>
      <c r="ETZ46" s="672"/>
      <c r="EUA46" s="673"/>
      <c r="EUB46" s="672"/>
      <c r="EUC46" s="672"/>
      <c r="EUD46" s="672"/>
      <c r="EUE46" s="672"/>
      <c r="EUF46" s="674"/>
      <c r="EUG46" s="675"/>
      <c r="EUH46" s="668"/>
      <c r="EUI46" s="669"/>
      <c r="EUJ46" s="670"/>
      <c r="EUK46" s="671"/>
      <c r="EUL46" s="669"/>
      <c r="EUM46" s="670"/>
      <c r="EUN46" s="669"/>
      <c r="EUO46" s="672"/>
      <c r="EUP46" s="672"/>
      <c r="EUQ46" s="670"/>
      <c r="EUR46" s="673"/>
      <c r="EUS46" s="672"/>
      <c r="EUT46" s="673"/>
      <c r="EUU46" s="672"/>
      <c r="EUV46" s="672"/>
      <c r="EUW46" s="672"/>
      <c r="EUX46" s="672"/>
      <c r="EUY46" s="674"/>
      <c r="EUZ46" s="675"/>
      <c r="EVA46" s="668"/>
      <c r="EVB46" s="669"/>
      <c r="EVC46" s="670"/>
      <c r="EVD46" s="671"/>
      <c r="EVE46" s="669"/>
      <c r="EVF46" s="670"/>
      <c r="EVG46" s="669"/>
      <c r="EVH46" s="672"/>
      <c r="EVI46" s="672"/>
      <c r="EVJ46" s="670"/>
      <c r="EVK46" s="673"/>
      <c r="EVL46" s="672"/>
      <c r="EVM46" s="673"/>
      <c r="EVN46" s="672"/>
      <c r="EVO46" s="672"/>
      <c r="EVP46" s="672"/>
      <c r="EVQ46" s="672"/>
      <c r="EVR46" s="674"/>
      <c r="EVS46" s="675"/>
      <c r="EVT46" s="668"/>
      <c r="EVU46" s="669"/>
      <c r="EVV46" s="670"/>
      <c r="EVW46" s="671"/>
      <c r="EVX46" s="669"/>
      <c r="EVY46" s="670"/>
      <c r="EVZ46" s="669"/>
      <c r="EWA46" s="672"/>
      <c r="EWB46" s="672"/>
      <c r="EWC46" s="670"/>
      <c r="EWD46" s="673"/>
      <c r="EWE46" s="672"/>
      <c r="EWF46" s="673"/>
      <c r="EWG46" s="672"/>
      <c r="EWH46" s="672"/>
      <c r="EWI46" s="672"/>
      <c r="EWJ46" s="672"/>
      <c r="EWK46" s="674"/>
      <c r="EWL46" s="675"/>
      <c r="EWM46" s="668"/>
      <c r="EWN46" s="669"/>
      <c r="EWO46" s="670"/>
      <c r="EWP46" s="671"/>
      <c r="EWQ46" s="669"/>
      <c r="EWR46" s="670"/>
      <c r="EWS46" s="669"/>
      <c r="EWT46" s="672"/>
      <c r="EWU46" s="672"/>
      <c r="EWV46" s="670"/>
      <c r="EWW46" s="673"/>
      <c r="EWX46" s="672"/>
      <c r="EWY46" s="673"/>
      <c r="EWZ46" s="672"/>
      <c r="EXA46" s="672"/>
      <c r="EXB46" s="672"/>
      <c r="EXC46" s="672"/>
      <c r="EXD46" s="674"/>
      <c r="EXE46" s="675"/>
      <c r="EXF46" s="668"/>
      <c r="EXG46" s="669"/>
      <c r="EXH46" s="670"/>
      <c r="EXI46" s="671"/>
      <c r="EXJ46" s="669"/>
      <c r="EXK46" s="670"/>
      <c r="EXL46" s="669"/>
      <c r="EXM46" s="672"/>
      <c r="EXN46" s="672"/>
      <c r="EXO46" s="670"/>
      <c r="EXP46" s="673"/>
      <c r="EXQ46" s="672"/>
      <c r="EXR46" s="673"/>
      <c r="EXS46" s="672"/>
      <c r="EXT46" s="672"/>
      <c r="EXU46" s="672"/>
      <c r="EXV46" s="672"/>
      <c r="EXW46" s="674"/>
      <c r="EXX46" s="675"/>
      <c r="EXY46" s="668"/>
      <c r="EXZ46" s="669"/>
      <c r="EYA46" s="670"/>
      <c r="EYB46" s="671"/>
      <c r="EYC46" s="669"/>
      <c r="EYD46" s="670"/>
      <c r="EYE46" s="669"/>
      <c r="EYF46" s="672"/>
      <c r="EYG46" s="672"/>
      <c r="EYH46" s="670"/>
      <c r="EYI46" s="673"/>
      <c r="EYJ46" s="672"/>
      <c r="EYK46" s="673"/>
      <c r="EYL46" s="672"/>
      <c r="EYM46" s="672"/>
      <c r="EYN46" s="672"/>
      <c r="EYO46" s="672"/>
      <c r="EYP46" s="674"/>
      <c r="EYQ46" s="675"/>
      <c r="EYR46" s="668"/>
      <c r="EYS46" s="669"/>
      <c r="EYT46" s="670"/>
      <c r="EYU46" s="671"/>
      <c r="EYV46" s="669"/>
      <c r="EYW46" s="670"/>
      <c r="EYX46" s="669"/>
      <c r="EYY46" s="672"/>
      <c r="EYZ46" s="672"/>
      <c r="EZA46" s="670"/>
      <c r="EZB46" s="673"/>
      <c r="EZC46" s="672"/>
      <c r="EZD46" s="673"/>
      <c r="EZE46" s="672"/>
      <c r="EZF46" s="672"/>
      <c r="EZG46" s="672"/>
      <c r="EZH46" s="672"/>
      <c r="EZI46" s="674"/>
      <c r="EZJ46" s="675"/>
      <c r="EZK46" s="668"/>
      <c r="EZL46" s="669"/>
      <c r="EZM46" s="670"/>
      <c r="EZN46" s="671"/>
      <c r="EZO46" s="669"/>
      <c r="EZP46" s="670"/>
      <c r="EZQ46" s="669"/>
      <c r="EZR46" s="672"/>
      <c r="EZS46" s="672"/>
      <c r="EZT46" s="670"/>
      <c r="EZU46" s="673"/>
      <c r="EZV46" s="672"/>
      <c r="EZW46" s="673"/>
      <c r="EZX46" s="672"/>
      <c r="EZY46" s="672"/>
      <c r="EZZ46" s="672"/>
      <c r="FAA46" s="672"/>
      <c r="FAB46" s="674"/>
      <c r="FAC46" s="675"/>
      <c r="FAD46" s="668"/>
      <c r="FAE46" s="669"/>
      <c r="FAF46" s="670"/>
      <c r="FAG46" s="671"/>
      <c r="FAH46" s="669"/>
      <c r="FAI46" s="670"/>
      <c r="FAJ46" s="669"/>
      <c r="FAK46" s="672"/>
      <c r="FAL46" s="672"/>
      <c r="FAM46" s="670"/>
      <c r="FAN46" s="673"/>
      <c r="FAO46" s="672"/>
      <c r="FAP46" s="673"/>
      <c r="FAQ46" s="672"/>
      <c r="FAR46" s="672"/>
      <c r="FAS46" s="672"/>
      <c r="FAT46" s="672"/>
      <c r="FAU46" s="674"/>
      <c r="FAV46" s="675"/>
      <c r="FAW46" s="668"/>
      <c r="FAX46" s="669"/>
      <c r="FAY46" s="670"/>
      <c r="FAZ46" s="671"/>
      <c r="FBA46" s="669"/>
      <c r="FBB46" s="670"/>
      <c r="FBC46" s="669"/>
      <c r="FBD46" s="672"/>
      <c r="FBE46" s="672"/>
      <c r="FBF46" s="670"/>
      <c r="FBG46" s="673"/>
      <c r="FBH46" s="672"/>
      <c r="FBI46" s="673"/>
      <c r="FBJ46" s="672"/>
      <c r="FBK46" s="672"/>
      <c r="FBL46" s="672"/>
      <c r="FBM46" s="672"/>
      <c r="FBN46" s="674"/>
      <c r="FBO46" s="675"/>
      <c r="FBP46" s="668"/>
      <c r="FBQ46" s="669"/>
      <c r="FBR46" s="670"/>
      <c r="FBS46" s="671"/>
      <c r="FBT46" s="669"/>
      <c r="FBU46" s="670"/>
      <c r="FBV46" s="669"/>
      <c r="FBW46" s="672"/>
      <c r="FBX46" s="672"/>
      <c r="FBY46" s="670"/>
      <c r="FBZ46" s="673"/>
      <c r="FCA46" s="672"/>
      <c r="FCB46" s="673"/>
      <c r="FCC46" s="672"/>
      <c r="FCD46" s="672"/>
      <c r="FCE46" s="672"/>
      <c r="FCF46" s="672"/>
      <c r="FCG46" s="674"/>
      <c r="FCH46" s="675"/>
      <c r="FCI46" s="668"/>
      <c r="FCJ46" s="669"/>
      <c r="FCK46" s="670"/>
      <c r="FCL46" s="671"/>
      <c r="FCM46" s="669"/>
      <c r="FCN46" s="670"/>
      <c r="FCO46" s="669"/>
      <c r="FCP46" s="672"/>
      <c r="FCQ46" s="672"/>
      <c r="FCR46" s="670"/>
      <c r="FCS46" s="673"/>
      <c r="FCT46" s="672"/>
      <c r="FCU46" s="673"/>
      <c r="FCV46" s="672"/>
      <c r="FCW46" s="672"/>
      <c r="FCX46" s="672"/>
      <c r="FCY46" s="672"/>
      <c r="FCZ46" s="674"/>
      <c r="FDA46" s="675"/>
      <c r="FDB46" s="668"/>
      <c r="FDC46" s="669"/>
      <c r="FDD46" s="670"/>
      <c r="FDE46" s="671"/>
      <c r="FDF46" s="669"/>
      <c r="FDG46" s="670"/>
      <c r="FDH46" s="669"/>
      <c r="FDI46" s="672"/>
      <c r="FDJ46" s="672"/>
      <c r="FDK46" s="670"/>
      <c r="FDL46" s="673"/>
      <c r="FDM46" s="672"/>
      <c r="FDN46" s="673"/>
      <c r="FDO46" s="672"/>
      <c r="FDP46" s="672"/>
      <c r="FDQ46" s="672"/>
      <c r="FDR46" s="672"/>
      <c r="FDS46" s="674"/>
      <c r="FDT46" s="675"/>
      <c r="FDU46" s="668"/>
      <c r="FDV46" s="669"/>
      <c r="FDW46" s="670"/>
      <c r="FDX46" s="671"/>
      <c r="FDY46" s="669"/>
      <c r="FDZ46" s="670"/>
      <c r="FEA46" s="669"/>
      <c r="FEB46" s="672"/>
      <c r="FEC46" s="672"/>
      <c r="FED46" s="670"/>
      <c r="FEE46" s="673"/>
      <c r="FEF46" s="672"/>
      <c r="FEG46" s="673"/>
      <c r="FEH46" s="672"/>
      <c r="FEI46" s="672"/>
      <c r="FEJ46" s="672"/>
      <c r="FEK46" s="672"/>
      <c r="FEL46" s="674"/>
      <c r="FEM46" s="675"/>
      <c r="FEN46" s="668"/>
      <c r="FEO46" s="669"/>
      <c r="FEP46" s="670"/>
      <c r="FEQ46" s="671"/>
      <c r="FER46" s="669"/>
      <c r="FES46" s="670"/>
      <c r="FET46" s="669"/>
      <c r="FEU46" s="672"/>
      <c r="FEV46" s="672"/>
      <c r="FEW46" s="670"/>
      <c r="FEX46" s="673"/>
      <c r="FEY46" s="672"/>
      <c r="FEZ46" s="673"/>
      <c r="FFA46" s="672"/>
      <c r="FFB46" s="672"/>
      <c r="FFC46" s="672"/>
      <c r="FFD46" s="672"/>
      <c r="FFE46" s="674"/>
      <c r="FFF46" s="675"/>
      <c r="FFG46" s="668"/>
      <c r="FFH46" s="669"/>
      <c r="FFI46" s="670"/>
      <c r="FFJ46" s="671"/>
      <c r="FFK46" s="669"/>
      <c r="FFL46" s="670"/>
      <c r="FFM46" s="669"/>
      <c r="FFN46" s="672"/>
      <c r="FFO46" s="672"/>
      <c r="FFP46" s="670"/>
      <c r="FFQ46" s="673"/>
      <c r="FFR46" s="672"/>
      <c r="FFS46" s="673"/>
      <c r="FFT46" s="672"/>
      <c r="FFU46" s="672"/>
      <c r="FFV46" s="672"/>
      <c r="FFW46" s="672"/>
      <c r="FFX46" s="674"/>
      <c r="FFY46" s="675"/>
      <c r="FFZ46" s="668"/>
      <c r="FGA46" s="669"/>
      <c r="FGB46" s="670"/>
      <c r="FGC46" s="671"/>
      <c r="FGD46" s="669"/>
      <c r="FGE46" s="670"/>
      <c r="FGF46" s="669"/>
      <c r="FGG46" s="672"/>
      <c r="FGH46" s="672"/>
      <c r="FGI46" s="670"/>
      <c r="FGJ46" s="673"/>
      <c r="FGK46" s="672"/>
      <c r="FGL46" s="673"/>
      <c r="FGM46" s="672"/>
      <c r="FGN46" s="672"/>
      <c r="FGO46" s="672"/>
      <c r="FGP46" s="672"/>
      <c r="FGQ46" s="674"/>
      <c r="FGR46" s="675"/>
      <c r="FGS46" s="668"/>
      <c r="FGT46" s="669"/>
      <c r="FGU46" s="670"/>
      <c r="FGV46" s="671"/>
      <c r="FGW46" s="669"/>
      <c r="FGX46" s="670"/>
      <c r="FGY46" s="669"/>
      <c r="FGZ46" s="672"/>
      <c r="FHA46" s="672"/>
      <c r="FHB46" s="670"/>
      <c r="FHC46" s="673"/>
      <c r="FHD46" s="672"/>
      <c r="FHE46" s="673"/>
      <c r="FHF46" s="672"/>
      <c r="FHG46" s="672"/>
      <c r="FHH46" s="672"/>
      <c r="FHI46" s="672"/>
      <c r="FHJ46" s="674"/>
      <c r="FHK46" s="675"/>
      <c r="FHL46" s="668"/>
      <c r="FHM46" s="669"/>
      <c r="FHN46" s="670"/>
      <c r="FHO46" s="671"/>
      <c r="FHP46" s="669"/>
      <c r="FHQ46" s="670"/>
      <c r="FHR46" s="669"/>
      <c r="FHS46" s="672"/>
      <c r="FHT46" s="672"/>
      <c r="FHU46" s="670"/>
      <c r="FHV46" s="673"/>
      <c r="FHW46" s="672"/>
      <c r="FHX46" s="673"/>
      <c r="FHY46" s="672"/>
      <c r="FHZ46" s="672"/>
      <c r="FIA46" s="672"/>
      <c r="FIB46" s="672"/>
      <c r="FIC46" s="674"/>
      <c r="FID46" s="675"/>
      <c r="FIE46" s="668"/>
      <c r="FIF46" s="669"/>
      <c r="FIG46" s="670"/>
      <c r="FIH46" s="671"/>
      <c r="FII46" s="669"/>
      <c r="FIJ46" s="670"/>
      <c r="FIK46" s="669"/>
      <c r="FIL46" s="672"/>
      <c r="FIM46" s="672"/>
      <c r="FIN46" s="670"/>
      <c r="FIO46" s="673"/>
      <c r="FIP46" s="672"/>
      <c r="FIQ46" s="673"/>
      <c r="FIR46" s="672"/>
      <c r="FIS46" s="672"/>
      <c r="FIT46" s="672"/>
      <c r="FIU46" s="672"/>
      <c r="FIV46" s="674"/>
      <c r="FIW46" s="675"/>
      <c r="FIX46" s="668"/>
      <c r="FIY46" s="669"/>
      <c r="FIZ46" s="670"/>
      <c r="FJA46" s="671"/>
      <c r="FJB46" s="669"/>
      <c r="FJC46" s="670"/>
      <c r="FJD46" s="669"/>
      <c r="FJE46" s="672"/>
      <c r="FJF46" s="672"/>
      <c r="FJG46" s="670"/>
      <c r="FJH46" s="673"/>
      <c r="FJI46" s="672"/>
      <c r="FJJ46" s="673"/>
      <c r="FJK46" s="672"/>
      <c r="FJL46" s="672"/>
      <c r="FJM46" s="672"/>
      <c r="FJN46" s="672"/>
      <c r="FJO46" s="674"/>
      <c r="FJP46" s="675"/>
      <c r="FJQ46" s="668"/>
      <c r="FJR46" s="669"/>
      <c r="FJS46" s="670"/>
      <c r="FJT46" s="671"/>
      <c r="FJU46" s="669"/>
      <c r="FJV46" s="670"/>
      <c r="FJW46" s="669"/>
      <c r="FJX46" s="672"/>
      <c r="FJY46" s="672"/>
      <c r="FJZ46" s="670"/>
      <c r="FKA46" s="673"/>
      <c r="FKB46" s="672"/>
      <c r="FKC46" s="673"/>
      <c r="FKD46" s="672"/>
      <c r="FKE46" s="672"/>
      <c r="FKF46" s="672"/>
      <c r="FKG46" s="672"/>
      <c r="FKH46" s="674"/>
      <c r="FKI46" s="675"/>
      <c r="FKJ46" s="668"/>
      <c r="FKK46" s="669"/>
      <c r="FKL46" s="670"/>
      <c r="FKM46" s="671"/>
      <c r="FKN46" s="669"/>
      <c r="FKO46" s="670"/>
      <c r="FKP46" s="669"/>
      <c r="FKQ46" s="672"/>
      <c r="FKR46" s="672"/>
      <c r="FKS46" s="670"/>
      <c r="FKT46" s="673"/>
      <c r="FKU46" s="672"/>
      <c r="FKV46" s="673"/>
      <c r="FKW46" s="672"/>
      <c r="FKX46" s="672"/>
      <c r="FKY46" s="672"/>
      <c r="FKZ46" s="672"/>
      <c r="FLA46" s="674"/>
      <c r="FLB46" s="675"/>
      <c r="FLC46" s="668"/>
      <c r="FLD46" s="669"/>
      <c r="FLE46" s="670"/>
      <c r="FLF46" s="671"/>
      <c r="FLG46" s="669"/>
      <c r="FLH46" s="670"/>
      <c r="FLI46" s="669"/>
      <c r="FLJ46" s="672"/>
      <c r="FLK46" s="672"/>
      <c r="FLL46" s="670"/>
      <c r="FLM46" s="673"/>
      <c r="FLN46" s="672"/>
      <c r="FLO46" s="673"/>
      <c r="FLP46" s="672"/>
      <c r="FLQ46" s="672"/>
      <c r="FLR46" s="672"/>
      <c r="FLS46" s="672"/>
      <c r="FLT46" s="674"/>
      <c r="FLU46" s="675"/>
      <c r="FLV46" s="668"/>
      <c r="FLW46" s="669"/>
      <c r="FLX46" s="670"/>
      <c r="FLY46" s="671"/>
      <c r="FLZ46" s="669"/>
      <c r="FMA46" s="670"/>
      <c r="FMB46" s="669"/>
      <c r="FMC46" s="672"/>
      <c r="FMD46" s="672"/>
      <c r="FME46" s="670"/>
      <c r="FMF46" s="673"/>
      <c r="FMG46" s="672"/>
      <c r="FMH46" s="673"/>
      <c r="FMI46" s="672"/>
      <c r="FMJ46" s="672"/>
      <c r="FMK46" s="672"/>
      <c r="FML46" s="672"/>
      <c r="FMM46" s="674"/>
      <c r="FMN46" s="675"/>
      <c r="FMO46" s="668"/>
      <c r="FMP46" s="669"/>
      <c r="FMQ46" s="670"/>
      <c r="FMR46" s="671"/>
      <c r="FMS46" s="669"/>
      <c r="FMT46" s="670"/>
      <c r="FMU46" s="669"/>
      <c r="FMV46" s="672"/>
      <c r="FMW46" s="672"/>
      <c r="FMX46" s="670"/>
      <c r="FMY46" s="673"/>
      <c r="FMZ46" s="672"/>
      <c r="FNA46" s="673"/>
      <c r="FNB46" s="672"/>
      <c r="FNC46" s="672"/>
      <c r="FND46" s="672"/>
      <c r="FNE46" s="672"/>
      <c r="FNF46" s="674"/>
      <c r="FNG46" s="675"/>
      <c r="FNH46" s="668"/>
      <c r="FNI46" s="669"/>
      <c r="FNJ46" s="670"/>
      <c r="FNK46" s="671"/>
      <c r="FNL46" s="669"/>
      <c r="FNM46" s="670"/>
      <c r="FNN46" s="669"/>
      <c r="FNO46" s="672"/>
      <c r="FNP46" s="672"/>
      <c r="FNQ46" s="670"/>
      <c r="FNR46" s="673"/>
      <c r="FNS46" s="672"/>
      <c r="FNT46" s="673"/>
      <c r="FNU46" s="672"/>
      <c r="FNV46" s="672"/>
      <c r="FNW46" s="672"/>
      <c r="FNX46" s="672"/>
      <c r="FNY46" s="674"/>
      <c r="FNZ46" s="675"/>
      <c r="FOA46" s="668"/>
      <c r="FOB46" s="669"/>
      <c r="FOC46" s="670"/>
      <c r="FOD46" s="671"/>
      <c r="FOE46" s="669"/>
      <c r="FOF46" s="670"/>
      <c r="FOG46" s="669"/>
      <c r="FOH46" s="672"/>
      <c r="FOI46" s="672"/>
      <c r="FOJ46" s="670"/>
      <c r="FOK46" s="673"/>
      <c r="FOL46" s="672"/>
      <c r="FOM46" s="673"/>
      <c r="FON46" s="672"/>
      <c r="FOO46" s="672"/>
      <c r="FOP46" s="672"/>
      <c r="FOQ46" s="672"/>
      <c r="FOR46" s="674"/>
      <c r="FOS46" s="675"/>
      <c r="FOT46" s="668"/>
      <c r="FOU46" s="669"/>
      <c r="FOV46" s="670"/>
      <c r="FOW46" s="671"/>
      <c r="FOX46" s="669"/>
      <c r="FOY46" s="670"/>
      <c r="FOZ46" s="669"/>
      <c r="FPA46" s="672"/>
      <c r="FPB46" s="672"/>
      <c r="FPC46" s="670"/>
      <c r="FPD46" s="673"/>
      <c r="FPE46" s="672"/>
      <c r="FPF46" s="673"/>
      <c r="FPG46" s="672"/>
      <c r="FPH46" s="672"/>
      <c r="FPI46" s="672"/>
      <c r="FPJ46" s="672"/>
      <c r="FPK46" s="674"/>
      <c r="FPL46" s="675"/>
      <c r="FPM46" s="668"/>
      <c r="FPN46" s="669"/>
      <c r="FPO46" s="670"/>
      <c r="FPP46" s="671"/>
      <c r="FPQ46" s="669"/>
      <c r="FPR46" s="670"/>
      <c r="FPS46" s="669"/>
      <c r="FPT46" s="672"/>
      <c r="FPU46" s="672"/>
      <c r="FPV46" s="670"/>
      <c r="FPW46" s="673"/>
      <c r="FPX46" s="672"/>
      <c r="FPY46" s="673"/>
      <c r="FPZ46" s="672"/>
      <c r="FQA46" s="672"/>
      <c r="FQB46" s="672"/>
      <c r="FQC46" s="672"/>
      <c r="FQD46" s="674"/>
      <c r="FQE46" s="675"/>
      <c r="FQF46" s="668"/>
      <c r="FQG46" s="669"/>
      <c r="FQH46" s="670"/>
      <c r="FQI46" s="671"/>
      <c r="FQJ46" s="669"/>
      <c r="FQK46" s="670"/>
      <c r="FQL46" s="669"/>
      <c r="FQM46" s="672"/>
      <c r="FQN46" s="672"/>
      <c r="FQO46" s="670"/>
      <c r="FQP46" s="673"/>
      <c r="FQQ46" s="672"/>
      <c r="FQR46" s="673"/>
      <c r="FQS46" s="672"/>
      <c r="FQT46" s="672"/>
      <c r="FQU46" s="672"/>
      <c r="FQV46" s="672"/>
      <c r="FQW46" s="674"/>
      <c r="FQX46" s="675"/>
      <c r="FQY46" s="668"/>
      <c r="FQZ46" s="669"/>
      <c r="FRA46" s="670"/>
      <c r="FRB46" s="671"/>
      <c r="FRC46" s="669"/>
      <c r="FRD46" s="670"/>
      <c r="FRE46" s="669"/>
      <c r="FRF46" s="672"/>
      <c r="FRG46" s="672"/>
      <c r="FRH46" s="670"/>
      <c r="FRI46" s="673"/>
      <c r="FRJ46" s="672"/>
      <c r="FRK46" s="673"/>
      <c r="FRL46" s="672"/>
      <c r="FRM46" s="672"/>
      <c r="FRN46" s="672"/>
      <c r="FRO46" s="672"/>
      <c r="FRP46" s="674"/>
      <c r="FRQ46" s="675"/>
      <c r="FRR46" s="668"/>
      <c r="FRS46" s="669"/>
      <c r="FRT46" s="670"/>
      <c r="FRU46" s="671"/>
      <c r="FRV46" s="669"/>
      <c r="FRW46" s="670"/>
      <c r="FRX46" s="669"/>
      <c r="FRY46" s="672"/>
      <c r="FRZ46" s="672"/>
      <c r="FSA46" s="670"/>
      <c r="FSB46" s="673"/>
      <c r="FSC46" s="672"/>
      <c r="FSD46" s="673"/>
      <c r="FSE46" s="672"/>
      <c r="FSF46" s="672"/>
      <c r="FSG46" s="672"/>
      <c r="FSH46" s="672"/>
      <c r="FSI46" s="674"/>
      <c r="FSJ46" s="675"/>
      <c r="FSK46" s="668"/>
      <c r="FSL46" s="669"/>
      <c r="FSM46" s="670"/>
      <c r="FSN46" s="671"/>
      <c r="FSO46" s="669"/>
      <c r="FSP46" s="670"/>
      <c r="FSQ46" s="669"/>
      <c r="FSR46" s="672"/>
      <c r="FSS46" s="672"/>
      <c r="FST46" s="670"/>
      <c r="FSU46" s="673"/>
      <c r="FSV46" s="672"/>
      <c r="FSW46" s="673"/>
      <c r="FSX46" s="672"/>
      <c r="FSY46" s="672"/>
      <c r="FSZ46" s="672"/>
      <c r="FTA46" s="672"/>
      <c r="FTB46" s="674"/>
      <c r="FTC46" s="675"/>
      <c r="FTD46" s="668"/>
      <c r="FTE46" s="669"/>
      <c r="FTF46" s="670"/>
      <c r="FTG46" s="671"/>
      <c r="FTH46" s="669"/>
      <c r="FTI46" s="670"/>
      <c r="FTJ46" s="669"/>
      <c r="FTK46" s="672"/>
      <c r="FTL46" s="672"/>
      <c r="FTM46" s="670"/>
      <c r="FTN46" s="673"/>
      <c r="FTO46" s="672"/>
      <c r="FTP46" s="673"/>
      <c r="FTQ46" s="672"/>
      <c r="FTR46" s="672"/>
      <c r="FTS46" s="672"/>
      <c r="FTT46" s="672"/>
      <c r="FTU46" s="674"/>
      <c r="FTV46" s="675"/>
      <c r="FTW46" s="668"/>
      <c r="FTX46" s="669"/>
      <c r="FTY46" s="670"/>
      <c r="FTZ46" s="671"/>
      <c r="FUA46" s="669"/>
      <c r="FUB46" s="670"/>
      <c r="FUC46" s="669"/>
      <c r="FUD46" s="672"/>
      <c r="FUE46" s="672"/>
      <c r="FUF46" s="670"/>
      <c r="FUG46" s="673"/>
      <c r="FUH46" s="672"/>
      <c r="FUI46" s="673"/>
      <c r="FUJ46" s="672"/>
      <c r="FUK46" s="672"/>
      <c r="FUL46" s="672"/>
      <c r="FUM46" s="672"/>
      <c r="FUN46" s="674"/>
      <c r="FUO46" s="675"/>
      <c r="FUP46" s="668"/>
      <c r="FUQ46" s="669"/>
      <c r="FUR46" s="670"/>
      <c r="FUS46" s="671"/>
      <c r="FUT46" s="669"/>
      <c r="FUU46" s="670"/>
      <c r="FUV46" s="669"/>
      <c r="FUW46" s="672"/>
      <c r="FUX46" s="672"/>
      <c r="FUY46" s="670"/>
      <c r="FUZ46" s="673"/>
      <c r="FVA46" s="672"/>
      <c r="FVB46" s="673"/>
      <c r="FVC46" s="672"/>
      <c r="FVD46" s="672"/>
      <c r="FVE46" s="672"/>
      <c r="FVF46" s="672"/>
      <c r="FVG46" s="674"/>
      <c r="FVH46" s="675"/>
      <c r="FVI46" s="668"/>
      <c r="FVJ46" s="669"/>
      <c r="FVK46" s="670"/>
      <c r="FVL46" s="671"/>
      <c r="FVM46" s="669"/>
      <c r="FVN46" s="670"/>
      <c r="FVO46" s="669"/>
      <c r="FVP46" s="672"/>
      <c r="FVQ46" s="672"/>
      <c r="FVR46" s="670"/>
      <c r="FVS46" s="673"/>
      <c r="FVT46" s="672"/>
      <c r="FVU46" s="673"/>
      <c r="FVV46" s="672"/>
      <c r="FVW46" s="672"/>
      <c r="FVX46" s="672"/>
      <c r="FVY46" s="672"/>
      <c r="FVZ46" s="674"/>
      <c r="FWA46" s="675"/>
      <c r="FWB46" s="668"/>
      <c r="FWC46" s="669"/>
      <c r="FWD46" s="670"/>
      <c r="FWE46" s="671"/>
      <c r="FWF46" s="669"/>
      <c r="FWG46" s="670"/>
      <c r="FWH46" s="669"/>
      <c r="FWI46" s="672"/>
      <c r="FWJ46" s="672"/>
      <c r="FWK46" s="670"/>
      <c r="FWL46" s="673"/>
      <c r="FWM46" s="672"/>
      <c r="FWN46" s="673"/>
      <c r="FWO46" s="672"/>
      <c r="FWP46" s="672"/>
      <c r="FWQ46" s="672"/>
      <c r="FWR46" s="672"/>
      <c r="FWS46" s="674"/>
      <c r="FWT46" s="675"/>
      <c r="FWU46" s="668"/>
      <c r="FWV46" s="669"/>
      <c r="FWW46" s="670"/>
      <c r="FWX46" s="671"/>
      <c r="FWY46" s="669"/>
      <c r="FWZ46" s="670"/>
      <c r="FXA46" s="669"/>
      <c r="FXB46" s="672"/>
      <c r="FXC46" s="672"/>
      <c r="FXD46" s="670"/>
      <c r="FXE46" s="673"/>
      <c r="FXF46" s="672"/>
      <c r="FXG46" s="673"/>
      <c r="FXH46" s="672"/>
      <c r="FXI46" s="672"/>
      <c r="FXJ46" s="672"/>
      <c r="FXK46" s="672"/>
      <c r="FXL46" s="674"/>
      <c r="FXM46" s="675"/>
      <c r="FXN46" s="668"/>
      <c r="FXO46" s="669"/>
      <c r="FXP46" s="670"/>
      <c r="FXQ46" s="671"/>
      <c r="FXR46" s="669"/>
      <c r="FXS46" s="670"/>
      <c r="FXT46" s="669"/>
      <c r="FXU46" s="672"/>
      <c r="FXV46" s="672"/>
      <c r="FXW46" s="670"/>
      <c r="FXX46" s="673"/>
      <c r="FXY46" s="672"/>
      <c r="FXZ46" s="673"/>
      <c r="FYA46" s="672"/>
      <c r="FYB46" s="672"/>
      <c r="FYC46" s="672"/>
      <c r="FYD46" s="672"/>
      <c r="FYE46" s="674"/>
      <c r="FYF46" s="675"/>
      <c r="FYG46" s="668"/>
      <c r="FYH46" s="669"/>
      <c r="FYI46" s="670"/>
      <c r="FYJ46" s="671"/>
      <c r="FYK46" s="669"/>
      <c r="FYL46" s="670"/>
      <c r="FYM46" s="669"/>
      <c r="FYN46" s="672"/>
      <c r="FYO46" s="672"/>
      <c r="FYP46" s="670"/>
      <c r="FYQ46" s="673"/>
      <c r="FYR46" s="672"/>
      <c r="FYS46" s="673"/>
      <c r="FYT46" s="672"/>
      <c r="FYU46" s="672"/>
      <c r="FYV46" s="672"/>
      <c r="FYW46" s="672"/>
      <c r="FYX46" s="674"/>
      <c r="FYY46" s="675"/>
      <c r="FYZ46" s="668"/>
      <c r="FZA46" s="669"/>
      <c r="FZB46" s="670"/>
      <c r="FZC46" s="671"/>
      <c r="FZD46" s="669"/>
      <c r="FZE46" s="670"/>
      <c r="FZF46" s="669"/>
      <c r="FZG46" s="672"/>
      <c r="FZH46" s="672"/>
      <c r="FZI46" s="670"/>
      <c r="FZJ46" s="673"/>
      <c r="FZK46" s="672"/>
      <c r="FZL46" s="673"/>
      <c r="FZM46" s="672"/>
      <c r="FZN46" s="672"/>
      <c r="FZO46" s="672"/>
      <c r="FZP46" s="672"/>
      <c r="FZQ46" s="674"/>
      <c r="FZR46" s="675"/>
      <c r="FZS46" s="668"/>
      <c r="FZT46" s="669"/>
      <c r="FZU46" s="670"/>
      <c r="FZV46" s="671"/>
      <c r="FZW46" s="669"/>
      <c r="FZX46" s="670"/>
      <c r="FZY46" s="669"/>
      <c r="FZZ46" s="672"/>
      <c r="GAA46" s="672"/>
      <c r="GAB46" s="670"/>
      <c r="GAC46" s="673"/>
      <c r="GAD46" s="672"/>
      <c r="GAE46" s="673"/>
      <c r="GAF46" s="672"/>
      <c r="GAG46" s="672"/>
      <c r="GAH46" s="672"/>
      <c r="GAI46" s="672"/>
      <c r="GAJ46" s="674"/>
      <c r="GAK46" s="675"/>
      <c r="GAL46" s="668"/>
      <c r="GAM46" s="669"/>
      <c r="GAN46" s="670"/>
      <c r="GAO46" s="671"/>
      <c r="GAP46" s="669"/>
      <c r="GAQ46" s="670"/>
      <c r="GAR46" s="669"/>
      <c r="GAS46" s="672"/>
      <c r="GAT46" s="672"/>
      <c r="GAU46" s="670"/>
      <c r="GAV46" s="673"/>
      <c r="GAW46" s="672"/>
      <c r="GAX46" s="673"/>
      <c r="GAY46" s="672"/>
      <c r="GAZ46" s="672"/>
      <c r="GBA46" s="672"/>
      <c r="GBB46" s="672"/>
      <c r="GBC46" s="674"/>
      <c r="GBD46" s="675"/>
      <c r="GBE46" s="668"/>
      <c r="GBF46" s="669"/>
      <c r="GBG46" s="670"/>
      <c r="GBH46" s="671"/>
      <c r="GBI46" s="669"/>
      <c r="GBJ46" s="670"/>
      <c r="GBK46" s="669"/>
      <c r="GBL46" s="672"/>
      <c r="GBM46" s="672"/>
      <c r="GBN46" s="670"/>
      <c r="GBO46" s="673"/>
      <c r="GBP46" s="672"/>
      <c r="GBQ46" s="673"/>
      <c r="GBR46" s="672"/>
      <c r="GBS46" s="672"/>
      <c r="GBT46" s="672"/>
      <c r="GBU46" s="672"/>
      <c r="GBV46" s="674"/>
      <c r="GBW46" s="675"/>
      <c r="GBX46" s="668"/>
      <c r="GBY46" s="669"/>
      <c r="GBZ46" s="670"/>
      <c r="GCA46" s="671"/>
      <c r="GCB46" s="669"/>
      <c r="GCC46" s="670"/>
      <c r="GCD46" s="669"/>
      <c r="GCE46" s="672"/>
      <c r="GCF46" s="672"/>
      <c r="GCG46" s="670"/>
      <c r="GCH46" s="673"/>
      <c r="GCI46" s="672"/>
      <c r="GCJ46" s="673"/>
      <c r="GCK46" s="672"/>
      <c r="GCL46" s="672"/>
      <c r="GCM46" s="672"/>
      <c r="GCN46" s="672"/>
      <c r="GCO46" s="674"/>
      <c r="GCP46" s="675"/>
      <c r="GCQ46" s="668"/>
      <c r="GCR46" s="669"/>
      <c r="GCS46" s="670"/>
      <c r="GCT46" s="671"/>
      <c r="GCU46" s="669"/>
      <c r="GCV46" s="670"/>
      <c r="GCW46" s="669"/>
      <c r="GCX46" s="672"/>
      <c r="GCY46" s="672"/>
      <c r="GCZ46" s="670"/>
      <c r="GDA46" s="673"/>
      <c r="GDB46" s="672"/>
      <c r="GDC46" s="673"/>
      <c r="GDD46" s="672"/>
      <c r="GDE46" s="672"/>
      <c r="GDF46" s="672"/>
      <c r="GDG46" s="672"/>
      <c r="GDH46" s="674"/>
      <c r="GDI46" s="675"/>
      <c r="GDJ46" s="668"/>
      <c r="GDK46" s="669"/>
      <c r="GDL46" s="670"/>
      <c r="GDM46" s="671"/>
      <c r="GDN46" s="669"/>
      <c r="GDO46" s="670"/>
      <c r="GDP46" s="669"/>
      <c r="GDQ46" s="672"/>
      <c r="GDR46" s="672"/>
      <c r="GDS46" s="670"/>
      <c r="GDT46" s="673"/>
      <c r="GDU46" s="672"/>
      <c r="GDV46" s="673"/>
      <c r="GDW46" s="672"/>
      <c r="GDX46" s="672"/>
      <c r="GDY46" s="672"/>
      <c r="GDZ46" s="672"/>
      <c r="GEA46" s="674"/>
      <c r="GEB46" s="675"/>
      <c r="GEC46" s="668"/>
      <c r="GED46" s="669"/>
      <c r="GEE46" s="670"/>
      <c r="GEF46" s="671"/>
      <c r="GEG46" s="669"/>
      <c r="GEH46" s="670"/>
      <c r="GEI46" s="669"/>
      <c r="GEJ46" s="672"/>
      <c r="GEK46" s="672"/>
      <c r="GEL46" s="670"/>
      <c r="GEM46" s="673"/>
      <c r="GEN46" s="672"/>
      <c r="GEO46" s="673"/>
      <c r="GEP46" s="672"/>
      <c r="GEQ46" s="672"/>
      <c r="GER46" s="672"/>
      <c r="GES46" s="672"/>
      <c r="GET46" s="674"/>
      <c r="GEU46" s="675"/>
      <c r="GEV46" s="668"/>
      <c r="GEW46" s="669"/>
      <c r="GEX46" s="670"/>
      <c r="GEY46" s="671"/>
      <c r="GEZ46" s="669"/>
      <c r="GFA46" s="670"/>
      <c r="GFB46" s="669"/>
      <c r="GFC46" s="672"/>
      <c r="GFD46" s="672"/>
      <c r="GFE46" s="670"/>
      <c r="GFF46" s="673"/>
      <c r="GFG46" s="672"/>
      <c r="GFH46" s="673"/>
      <c r="GFI46" s="672"/>
      <c r="GFJ46" s="672"/>
      <c r="GFK46" s="672"/>
      <c r="GFL46" s="672"/>
      <c r="GFM46" s="674"/>
      <c r="GFN46" s="675"/>
      <c r="GFO46" s="668"/>
      <c r="GFP46" s="669"/>
      <c r="GFQ46" s="670"/>
      <c r="GFR46" s="671"/>
      <c r="GFS46" s="669"/>
      <c r="GFT46" s="670"/>
      <c r="GFU46" s="669"/>
      <c r="GFV46" s="672"/>
      <c r="GFW46" s="672"/>
      <c r="GFX46" s="670"/>
      <c r="GFY46" s="673"/>
      <c r="GFZ46" s="672"/>
      <c r="GGA46" s="673"/>
      <c r="GGB46" s="672"/>
      <c r="GGC46" s="672"/>
      <c r="GGD46" s="672"/>
      <c r="GGE46" s="672"/>
      <c r="GGF46" s="674"/>
      <c r="GGG46" s="675"/>
      <c r="GGH46" s="668"/>
      <c r="GGI46" s="669"/>
      <c r="GGJ46" s="670"/>
      <c r="GGK46" s="671"/>
      <c r="GGL46" s="669"/>
      <c r="GGM46" s="670"/>
      <c r="GGN46" s="669"/>
      <c r="GGO46" s="672"/>
      <c r="GGP46" s="672"/>
      <c r="GGQ46" s="670"/>
      <c r="GGR46" s="673"/>
      <c r="GGS46" s="672"/>
      <c r="GGT46" s="673"/>
      <c r="GGU46" s="672"/>
      <c r="GGV46" s="672"/>
      <c r="GGW46" s="672"/>
      <c r="GGX46" s="672"/>
      <c r="GGY46" s="674"/>
      <c r="GGZ46" s="675"/>
      <c r="GHA46" s="668"/>
      <c r="GHB46" s="669"/>
      <c r="GHC46" s="670"/>
      <c r="GHD46" s="671"/>
      <c r="GHE46" s="669"/>
      <c r="GHF46" s="670"/>
      <c r="GHG46" s="669"/>
      <c r="GHH46" s="672"/>
      <c r="GHI46" s="672"/>
      <c r="GHJ46" s="670"/>
      <c r="GHK46" s="673"/>
      <c r="GHL46" s="672"/>
      <c r="GHM46" s="673"/>
      <c r="GHN46" s="672"/>
      <c r="GHO46" s="672"/>
      <c r="GHP46" s="672"/>
      <c r="GHQ46" s="672"/>
      <c r="GHR46" s="674"/>
      <c r="GHS46" s="675"/>
      <c r="GHT46" s="668"/>
      <c r="GHU46" s="669"/>
      <c r="GHV46" s="670"/>
      <c r="GHW46" s="671"/>
      <c r="GHX46" s="669"/>
      <c r="GHY46" s="670"/>
      <c r="GHZ46" s="669"/>
      <c r="GIA46" s="672"/>
      <c r="GIB46" s="672"/>
      <c r="GIC46" s="670"/>
      <c r="GID46" s="673"/>
      <c r="GIE46" s="672"/>
      <c r="GIF46" s="673"/>
      <c r="GIG46" s="672"/>
      <c r="GIH46" s="672"/>
      <c r="GII46" s="672"/>
      <c r="GIJ46" s="672"/>
      <c r="GIK46" s="674"/>
      <c r="GIL46" s="675"/>
      <c r="GIM46" s="668"/>
      <c r="GIN46" s="669"/>
      <c r="GIO46" s="670"/>
      <c r="GIP46" s="671"/>
      <c r="GIQ46" s="669"/>
      <c r="GIR46" s="670"/>
      <c r="GIS46" s="669"/>
      <c r="GIT46" s="672"/>
      <c r="GIU46" s="672"/>
      <c r="GIV46" s="670"/>
      <c r="GIW46" s="673"/>
      <c r="GIX46" s="672"/>
      <c r="GIY46" s="673"/>
      <c r="GIZ46" s="672"/>
      <c r="GJA46" s="672"/>
      <c r="GJB46" s="672"/>
      <c r="GJC46" s="672"/>
      <c r="GJD46" s="674"/>
      <c r="GJE46" s="675"/>
      <c r="GJF46" s="668"/>
      <c r="GJG46" s="669"/>
      <c r="GJH46" s="670"/>
      <c r="GJI46" s="671"/>
      <c r="GJJ46" s="669"/>
      <c r="GJK46" s="670"/>
      <c r="GJL46" s="669"/>
      <c r="GJM46" s="672"/>
      <c r="GJN46" s="672"/>
      <c r="GJO46" s="670"/>
      <c r="GJP46" s="673"/>
      <c r="GJQ46" s="672"/>
      <c r="GJR46" s="673"/>
      <c r="GJS46" s="672"/>
      <c r="GJT46" s="672"/>
      <c r="GJU46" s="672"/>
      <c r="GJV46" s="672"/>
      <c r="GJW46" s="674"/>
      <c r="GJX46" s="675"/>
      <c r="GJY46" s="668"/>
      <c r="GJZ46" s="669"/>
      <c r="GKA46" s="670"/>
      <c r="GKB46" s="671"/>
      <c r="GKC46" s="669"/>
      <c r="GKD46" s="670"/>
      <c r="GKE46" s="669"/>
      <c r="GKF46" s="672"/>
      <c r="GKG46" s="672"/>
      <c r="GKH46" s="670"/>
      <c r="GKI46" s="673"/>
      <c r="GKJ46" s="672"/>
      <c r="GKK46" s="673"/>
      <c r="GKL46" s="672"/>
      <c r="GKM46" s="672"/>
      <c r="GKN46" s="672"/>
      <c r="GKO46" s="672"/>
      <c r="GKP46" s="674"/>
      <c r="GKQ46" s="675"/>
      <c r="GKR46" s="668"/>
      <c r="GKS46" s="669"/>
      <c r="GKT46" s="670"/>
      <c r="GKU46" s="671"/>
      <c r="GKV46" s="669"/>
      <c r="GKW46" s="670"/>
      <c r="GKX46" s="669"/>
      <c r="GKY46" s="672"/>
      <c r="GKZ46" s="672"/>
      <c r="GLA46" s="670"/>
      <c r="GLB46" s="673"/>
      <c r="GLC46" s="672"/>
      <c r="GLD46" s="673"/>
      <c r="GLE46" s="672"/>
      <c r="GLF46" s="672"/>
      <c r="GLG46" s="672"/>
      <c r="GLH46" s="672"/>
      <c r="GLI46" s="674"/>
      <c r="GLJ46" s="675"/>
      <c r="GLK46" s="668"/>
      <c r="GLL46" s="669"/>
      <c r="GLM46" s="670"/>
      <c r="GLN46" s="671"/>
      <c r="GLO46" s="669"/>
      <c r="GLP46" s="670"/>
      <c r="GLQ46" s="669"/>
      <c r="GLR46" s="672"/>
      <c r="GLS46" s="672"/>
      <c r="GLT46" s="670"/>
      <c r="GLU46" s="673"/>
      <c r="GLV46" s="672"/>
      <c r="GLW46" s="673"/>
      <c r="GLX46" s="672"/>
      <c r="GLY46" s="672"/>
      <c r="GLZ46" s="672"/>
      <c r="GMA46" s="672"/>
      <c r="GMB46" s="674"/>
      <c r="GMC46" s="675"/>
      <c r="GMD46" s="668"/>
      <c r="GME46" s="669"/>
      <c r="GMF46" s="670"/>
      <c r="GMG46" s="671"/>
      <c r="GMH46" s="669"/>
      <c r="GMI46" s="670"/>
      <c r="GMJ46" s="669"/>
      <c r="GMK46" s="672"/>
      <c r="GML46" s="672"/>
      <c r="GMM46" s="670"/>
      <c r="GMN46" s="673"/>
      <c r="GMO46" s="672"/>
      <c r="GMP46" s="673"/>
      <c r="GMQ46" s="672"/>
      <c r="GMR46" s="672"/>
      <c r="GMS46" s="672"/>
      <c r="GMT46" s="672"/>
      <c r="GMU46" s="674"/>
      <c r="GMV46" s="675"/>
      <c r="GMW46" s="668"/>
      <c r="GMX46" s="669"/>
      <c r="GMY46" s="670"/>
      <c r="GMZ46" s="671"/>
      <c r="GNA46" s="669"/>
      <c r="GNB46" s="670"/>
      <c r="GNC46" s="669"/>
      <c r="GND46" s="672"/>
      <c r="GNE46" s="672"/>
      <c r="GNF46" s="670"/>
      <c r="GNG46" s="673"/>
      <c r="GNH46" s="672"/>
      <c r="GNI46" s="673"/>
      <c r="GNJ46" s="672"/>
      <c r="GNK46" s="672"/>
      <c r="GNL46" s="672"/>
      <c r="GNM46" s="672"/>
      <c r="GNN46" s="674"/>
      <c r="GNO46" s="675"/>
      <c r="GNP46" s="668"/>
      <c r="GNQ46" s="669"/>
      <c r="GNR46" s="670"/>
      <c r="GNS46" s="671"/>
      <c r="GNT46" s="669"/>
      <c r="GNU46" s="670"/>
      <c r="GNV46" s="669"/>
      <c r="GNW46" s="672"/>
      <c r="GNX46" s="672"/>
      <c r="GNY46" s="670"/>
      <c r="GNZ46" s="673"/>
      <c r="GOA46" s="672"/>
      <c r="GOB46" s="673"/>
      <c r="GOC46" s="672"/>
      <c r="GOD46" s="672"/>
      <c r="GOE46" s="672"/>
      <c r="GOF46" s="672"/>
      <c r="GOG46" s="674"/>
      <c r="GOH46" s="675"/>
      <c r="GOI46" s="668"/>
      <c r="GOJ46" s="669"/>
      <c r="GOK46" s="670"/>
      <c r="GOL46" s="671"/>
      <c r="GOM46" s="669"/>
      <c r="GON46" s="670"/>
      <c r="GOO46" s="669"/>
      <c r="GOP46" s="672"/>
      <c r="GOQ46" s="672"/>
      <c r="GOR46" s="670"/>
      <c r="GOS46" s="673"/>
      <c r="GOT46" s="672"/>
      <c r="GOU46" s="673"/>
      <c r="GOV46" s="672"/>
      <c r="GOW46" s="672"/>
      <c r="GOX46" s="672"/>
      <c r="GOY46" s="672"/>
      <c r="GOZ46" s="674"/>
      <c r="GPA46" s="675"/>
      <c r="GPB46" s="668"/>
      <c r="GPC46" s="669"/>
      <c r="GPD46" s="670"/>
      <c r="GPE46" s="671"/>
      <c r="GPF46" s="669"/>
      <c r="GPG46" s="670"/>
      <c r="GPH46" s="669"/>
      <c r="GPI46" s="672"/>
      <c r="GPJ46" s="672"/>
      <c r="GPK46" s="670"/>
      <c r="GPL46" s="673"/>
      <c r="GPM46" s="672"/>
      <c r="GPN46" s="673"/>
      <c r="GPO46" s="672"/>
      <c r="GPP46" s="672"/>
      <c r="GPQ46" s="672"/>
      <c r="GPR46" s="672"/>
      <c r="GPS46" s="674"/>
      <c r="GPT46" s="675"/>
      <c r="GPU46" s="668"/>
      <c r="GPV46" s="669"/>
      <c r="GPW46" s="670"/>
      <c r="GPX46" s="671"/>
      <c r="GPY46" s="669"/>
      <c r="GPZ46" s="670"/>
      <c r="GQA46" s="669"/>
      <c r="GQB46" s="672"/>
      <c r="GQC46" s="672"/>
      <c r="GQD46" s="670"/>
      <c r="GQE46" s="673"/>
      <c r="GQF46" s="672"/>
      <c r="GQG46" s="673"/>
      <c r="GQH46" s="672"/>
      <c r="GQI46" s="672"/>
      <c r="GQJ46" s="672"/>
      <c r="GQK46" s="672"/>
      <c r="GQL46" s="674"/>
      <c r="GQM46" s="675"/>
      <c r="GQN46" s="668"/>
      <c r="GQO46" s="669"/>
      <c r="GQP46" s="670"/>
      <c r="GQQ46" s="671"/>
      <c r="GQR46" s="669"/>
      <c r="GQS46" s="670"/>
      <c r="GQT46" s="669"/>
      <c r="GQU46" s="672"/>
      <c r="GQV46" s="672"/>
      <c r="GQW46" s="670"/>
      <c r="GQX46" s="673"/>
      <c r="GQY46" s="672"/>
      <c r="GQZ46" s="673"/>
      <c r="GRA46" s="672"/>
      <c r="GRB46" s="672"/>
      <c r="GRC46" s="672"/>
      <c r="GRD46" s="672"/>
      <c r="GRE46" s="674"/>
      <c r="GRF46" s="675"/>
      <c r="GRG46" s="668"/>
      <c r="GRH46" s="669"/>
      <c r="GRI46" s="670"/>
      <c r="GRJ46" s="671"/>
      <c r="GRK46" s="669"/>
      <c r="GRL46" s="670"/>
      <c r="GRM46" s="669"/>
      <c r="GRN46" s="672"/>
      <c r="GRO46" s="672"/>
      <c r="GRP46" s="670"/>
      <c r="GRQ46" s="673"/>
      <c r="GRR46" s="672"/>
      <c r="GRS46" s="673"/>
      <c r="GRT46" s="672"/>
      <c r="GRU46" s="672"/>
      <c r="GRV46" s="672"/>
      <c r="GRW46" s="672"/>
      <c r="GRX46" s="674"/>
      <c r="GRY46" s="675"/>
      <c r="GRZ46" s="668"/>
      <c r="GSA46" s="669"/>
      <c r="GSB46" s="670"/>
      <c r="GSC46" s="671"/>
      <c r="GSD46" s="669"/>
      <c r="GSE46" s="670"/>
      <c r="GSF46" s="669"/>
      <c r="GSG46" s="672"/>
      <c r="GSH46" s="672"/>
      <c r="GSI46" s="670"/>
      <c r="GSJ46" s="673"/>
      <c r="GSK46" s="672"/>
      <c r="GSL46" s="673"/>
      <c r="GSM46" s="672"/>
      <c r="GSN46" s="672"/>
      <c r="GSO46" s="672"/>
      <c r="GSP46" s="672"/>
      <c r="GSQ46" s="674"/>
      <c r="GSR46" s="675"/>
      <c r="GSS46" s="668"/>
      <c r="GST46" s="669"/>
      <c r="GSU46" s="670"/>
      <c r="GSV46" s="671"/>
      <c r="GSW46" s="669"/>
      <c r="GSX46" s="670"/>
      <c r="GSY46" s="669"/>
      <c r="GSZ46" s="672"/>
      <c r="GTA46" s="672"/>
      <c r="GTB46" s="670"/>
      <c r="GTC46" s="673"/>
      <c r="GTD46" s="672"/>
      <c r="GTE46" s="673"/>
      <c r="GTF46" s="672"/>
      <c r="GTG46" s="672"/>
      <c r="GTH46" s="672"/>
      <c r="GTI46" s="672"/>
      <c r="GTJ46" s="674"/>
      <c r="GTK46" s="675"/>
      <c r="GTL46" s="668"/>
      <c r="GTM46" s="669"/>
      <c r="GTN46" s="670"/>
      <c r="GTO46" s="671"/>
      <c r="GTP46" s="669"/>
      <c r="GTQ46" s="670"/>
      <c r="GTR46" s="669"/>
      <c r="GTS46" s="672"/>
      <c r="GTT46" s="672"/>
      <c r="GTU46" s="670"/>
      <c r="GTV46" s="673"/>
      <c r="GTW46" s="672"/>
      <c r="GTX46" s="673"/>
      <c r="GTY46" s="672"/>
      <c r="GTZ46" s="672"/>
      <c r="GUA46" s="672"/>
      <c r="GUB46" s="672"/>
      <c r="GUC46" s="674"/>
      <c r="GUD46" s="675"/>
      <c r="GUE46" s="668"/>
      <c r="GUF46" s="669"/>
      <c r="GUG46" s="670"/>
      <c r="GUH46" s="671"/>
      <c r="GUI46" s="669"/>
      <c r="GUJ46" s="670"/>
      <c r="GUK46" s="669"/>
      <c r="GUL46" s="672"/>
      <c r="GUM46" s="672"/>
      <c r="GUN46" s="670"/>
      <c r="GUO46" s="673"/>
      <c r="GUP46" s="672"/>
      <c r="GUQ46" s="673"/>
      <c r="GUR46" s="672"/>
      <c r="GUS46" s="672"/>
      <c r="GUT46" s="672"/>
      <c r="GUU46" s="672"/>
      <c r="GUV46" s="674"/>
      <c r="GUW46" s="675"/>
      <c r="GUX46" s="668"/>
      <c r="GUY46" s="669"/>
      <c r="GUZ46" s="670"/>
      <c r="GVA46" s="671"/>
      <c r="GVB46" s="669"/>
      <c r="GVC46" s="670"/>
      <c r="GVD46" s="669"/>
      <c r="GVE46" s="672"/>
      <c r="GVF46" s="672"/>
      <c r="GVG46" s="670"/>
      <c r="GVH46" s="673"/>
      <c r="GVI46" s="672"/>
      <c r="GVJ46" s="673"/>
      <c r="GVK46" s="672"/>
      <c r="GVL46" s="672"/>
      <c r="GVM46" s="672"/>
      <c r="GVN46" s="672"/>
      <c r="GVO46" s="674"/>
      <c r="GVP46" s="675"/>
      <c r="GVQ46" s="668"/>
      <c r="GVR46" s="669"/>
      <c r="GVS46" s="670"/>
      <c r="GVT46" s="671"/>
      <c r="GVU46" s="669"/>
      <c r="GVV46" s="670"/>
      <c r="GVW46" s="669"/>
      <c r="GVX46" s="672"/>
      <c r="GVY46" s="672"/>
      <c r="GVZ46" s="670"/>
      <c r="GWA46" s="673"/>
      <c r="GWB46" s="672"/>
      <c r="GWC46" s="673"/>
      <c r="GWD46" s="672"/>
      <c r="GWE46" s="672"/>
      <c r="GWF46" s="672"/>
      <c r="GWG46" s="672"/>
      <c r="GWH46" s="674"/>
      <c r="GWI46" s="675"/>
      <c r="GWJ46" s="668"/>
      <c r="GWK46" s="669"/>
      <c r="GWL46" s="670"/>
      <c r="GWM46" s="671"/>
      <c r="GWN46" s="669"/>
      <c r="GWO46" s="670"/>
      <c r="GWP46" s="669"/>
      <c r="GWQ46" s="672"/>
      <c r="GWR46" s="672"/>
      <c r="GWS46" s="670"/>
      <c r="GWT46" s="673"/>
      <c r="GWU46" s="672"/>
      <c r="GWV46" s="673"/>
      <c r="GWW46" s="672"/>
      <c r="GWX46" s="672"/>
      <c r="GWY46" s="672"/>
      <c r="GWZ46" s="672"/>
      <c r="GXA46" s="674"/>
      <c r="GXB46" s="675"/>
      <c r="GXC46" s="668"/>
      <c r="GXD46" s="669"/>
      <c r="GXE46" s="670"/>
      <c r="GXF46" s="671"/>
      <c r="GXG46" s="669"/>
      <c r="GXH46" s="670"/>
      <c r="GXI46" s="669"/>
      <c r="GXJ46" s="672"/>
      <c r="GXK46" s="672"/>
      <c r="GXL46" s="670"/>
      <c r="GXM46" s="673"/>
      <c r="GXN46" s="672"/>
      <c r="GXO46" s="673"/>
      <c r="GXP46" s="672"/>
      <c r="GXQ46" s="672"/>
      <c r="GXR46" s="672"/>
      <c r="GXS46" s="672"/>
      <c r="GXT46" s="674"/>
      <c r="GXU46" s="675"/>
      <c r="GXV46" s="668"/>
      <c r="GXW46" s="669"/>
      <c r="GXX46" s="670"/>
      <c r="GXY46" s="671"/>
      <c r="GXZ46" s="669"/>
      <c r="GYA46" s="670"/>
      <c r="GYB46" s="669"/>
      <c r="GYC46" s="672"/>
      <c r="GYD46" s="672"/>
      <c r="GYE46" s="670"/>
      <c r="GYF46" s="673"/>
      <c r="GYG46" s="672"/>
      <c r="GYH46" s="673"/>
      <c r="GYI46" s="672"/>
      <c r="GYJ46" s="672"/>
      <c r="GYK46" s="672"/>
      <c r="GYL46" s="672"/>
      <c r="GYM46" s="674"/>
      <c r="GYN46" s="675"/>
      <c r="GYO46" s="668"/>
      <c r="GYP46" s="669"/>
      <c r="GYQ46" s="670"/>
      <c r="GYR46" s="671"/>
      <c r="GYS46" s="669"/>
      <c r="GYT46" s="670"/>
      <c r="GYU46" s="669"/>
      <c r="GYV46" s="672"/>
      <c r="GYW46" s="672"/>
      <c r="GYX46" s="670"/>
      <c r="GYY46" s="673"/>
      <c r="GYZ46" s="672"/>
      <c r="GZA46" s="673"/>
      <c r="GZB46" s="672"/>
      <c r="GZC46" s="672"/>
      <c r="GZD46" s="672"/>
      <c r="GZE46" s="672"/>
      <c r="GZF46" s="674"/>
      <c r="GZG46" s="675"/>
      <c r="GZH46" s="668"/>
      <c r="GZI46" s="669"/>
      <c r="GZJ46" s="670"/>
      <c r="GZK46" s="671"/>
      <c r="GZL46" s="669"/>
      <c r="GZM46" s="670"/>
      <c r="GZN46" s="669"/>
      <c r="GZO46" s="672"/>
      <c r="GZP46" s="672"/>
      <c r="GZQ46" s="670"/>
      <c r="GZR46" s="673"/>
      <c r="GZS46" s="672"/>
      <c r="GZT46" s="673"/>
      <c r="GZU46" s="672"/>
      <c r="GZV46" s="672"/>
      <c r="GZW46" s="672"/>
      <c r="GZX46" s="672"/>
      <c r="GZY46" s="674"/>
      <c r="GZZ46" s="675"/>
      <c r="HAA46" s="668"/>
      <c r="HAB46" s="669"/>
      <c r="HAC46" s="670"/>
      <c r="HAD46" s="671"/>
      <c r="HAE46" s="669"/>
      <c r="HAF46" s="670"/>
      <c r="HAG46" s="669"/>
      <c r="HAH46" s="672"/>
      <c r="HAI46" s="672"/>
      <c r="HAJ46" s="670"/>
      <c r="HAK46" s="673"/>
      <c r="HAL46" s="672"/>
      <c r="HAM46" s="673"/>
      <c r="HAN46" s="672"/>
      <c r="HAO46" s="672"/>
      <c r="HAP46" s="672"/>
      <c r="HAQ46" s="672"/>
      <c r="HAR46" s="674"/>
      <c r="HAS46" s="675"/>
      <c r="HAT46" s="668"/>
      <c r="HAU46" s="669"/>
      <c r="HAV46" s="670"/>
      <c r="HAW46" s="671"/>
      <c r="HAX46" s="669"/>
      <c r="HAY46" s="670"/>
      <c r="HAZ46" s="669"/>
      <c r="HBA46" s="672"/>
      <c r="HBB46" s="672"/>
      <c r="HBC46" s="670"/>
      <c r="HBD46" s="673"/>
      <c r="HBE46" s="672"/>
      <c r="HBF46" s="673"/>
      <c r="HBG46" s="672"/>
      <c r="HBH46" s="672"/>
      <c r="HBI46" s="672"/>
      <c r="HBJ46" s="672"/>
      <c r="HBK46" s="674"/>
      <c r="HBL46" s="675"/>
      <c r="HBM46" s="668"/>
      <c r="HBN46" s="669"/>
      <c r="HBO46" s="670"/>
      <c r="HBP46" s="671"/>
      <c r="HBQ46" s="669"/>
      <c r="HBR46" s="670"/>
      <c r="HBS46" s="669"/>
      <c r="HBT46" s="672"/>
      <c r="HBU46" s="672"/>
      <c r="HBV46" s="670"/>
      <c r="HBW46" s="673"/>
      <c r="HBX46" s="672"/>
      <c r="HBY46" s="673"/>
      <c r="HBZ46" s="672"/>
      <c r="HCA46" s="672"/>
      <c r="HCB46" s="672"/>
      <c r="HCC46" s="672"/>
      <c r="HCD46" s="674"/>
      <c r="HCE46" s="675"/>
      <c r="HCF46" s="668"/>
      <c r="HCG46" s="669"/>
      <c r="HCH46" s="670"/>
      <c r="HCI46" s="671"/>
      <c r="HCJ46" s="669"/>
      <c r="HCK46" s="670"/>
      <c r="HCL46" s="669"/>
      <c r="HCM46" s="672"/>
      <c r="HCN46" s="672"/>
      <c r="HCO46" s="670"/>
      <c r="HCP46" s="673"/>
      <c r="HCQ46" s="672"/>
      <c r="HCR46" s="673"/>
      <c r="HCS46" s="672"/>
      <c r="HCT46" s="672"/>
      <c r="HCU46" s="672"/>
      <c r="HCV46" s="672"/>
      <c r="HCW46" s="674"/>
      <c r="HCX46" s="675"/>
      <c r="HCY46" s="668"/>
      <c r="HCZ46" s="669"/>
      <c r="HDA46" s="670"/>
      <c r="HDB46" s="671"/>
      <c r="HDC46" s="669"/>
      <c r="HDD46" s="670"/>
      <c r="HDE46" s="669"/>
      <c r="HDF46" s="672"/>
      <c r="HDG46" s="672"/>
      <c r="HDH46" s="670"/>
      <c r="HDI46" s="673"/>
      <c r="HDJ46" s="672"/>
      <c r="HDK46" s="673"/>
      <c r="HDL46" s="672"/>
      <c r="HDM46" s="672"/>
      <c r="HDN46" s="672"/>
      <c r="HDO46" s="672"/>
      <c r="HDP46" s="674"/>
      <c r="HDQ46" s="675"/>
      <c r="HDR46" s="668"/>
      <c r="HDS46" s="669"/>
      <c r="HDT46" s="670"/>
      <c r="HDU46" s="671"/>
      <c r="HDV46" s="669"/>
      <c r="HDW46" s="670"/>
      <c r="HDX46" s="669"/>
      <c r="HDY46" s="672"/>
      <c r="HDZ46" s="672"/>
      <c r="HEA46" s="670"/>
      <c r="HEB46" s="673"/>
      <c r="HEC46" s="672"/>
      <c r="HED46" s="673"/>
      <c r="HEE46" s="672"/>
      <c r="HEF46" s="672"/>
      <c r="HEG46" s="672"/>
      <c r="HEH46" s="672"/>
      <c r="HEI46" s="674"/>
      <c r="HEJ46" s="675"/>
      <c r="HEK46" s="668"/>
      <c r="HEL46" s="669"/>
      <c r="HEM46" s="670"/>
      <c r="HEN46" s="671"/>
      <c r="HEO46" s="669"/>
      <c r="HEP46" s="670"/>
      <c r="HEQ46" s="669"/>
      <c r="HER46" s="672"/>
      <c r="HES46" s="672"/>
      <c r="HET46" s="670"/>
      <c r="HEU46" s="673"/>
      <c r="HEV46" s="672"/>
      <c r="HEW46" s="673"/>
      <c r="HEX46" s="672"/>
      <c r="HEY46" s="672"/>
      <c r="HEZ46" s="672"/>
      <c r="HFA46" s="672"/>
      <c r="HFB46" s="674"/>
      <c r="HFC46" s="675"/>
      <c r="HFD46" s="668"/>
      <c r="HFE46" s="669"/>
      <c r="HFF46" s="670"/>
      <c r="HFG46" s="671"/>
      <c r="HFH46" s="669"/>
      <c r="HFI46" s="670"/>
      <c r="HFJ46" s="669"/>
      <c r="HFK46" s="672"/>
      <c r="HFL46" s="672"/>
      <c r="HFM46" s="670"/>
      <c r="HFN46" s="673"/>
      <c r="HFO46" s="672"/>
      <c r="HFP46" s="673"/>
      <c r="HFQ46" s="672"/>
      <c r="HFR46" s="672"/>
      <c r="HFS46" s="672"/>
      <c r="HFT46" s="672"/>
      <c r="HFU46" s="674"/>
      <c r="HFV46" s="675"/>
      <c r="HFW46" s="668"/>
      <c r="HFX46" s="669"/>
      <c r="HFY46" s="670"/>
      <c r="HFZ46" s="671"/>
      <c r="HGA46" s="669"/>
      <c r="HGB46" s="670"/>
      <c r="HGC46" s="669"/>
      <c r="HGD46" s="672"/>
      <c r="HGE46" s="672"/>
      <c r="HGF46" s="670"/>
      <c r="HGG46" s="673"/>
      <c r="HGH46" s="672"/>
      <c r="HGI46" s="673"/>
      <c r="HGJ46" s="672"/>
      <c r="HGK46" s="672"/>
      <c r="HGL46" s="672"/>
      <c r="HGM46" s="672"/>
      <c r="HGN46" s="674"/>
      <c r="HGO46" s="675"/>
      <c r="HGP46" s="668"/>
      <c r="HGQ46" s="669"/>
      <c r="HGR46" s="670"/>
      <c r="HGS46" s="671"/>
      <c r="HGT46" s="669"/>
      <c r="HGU46" s="670"/>
      <c r="HGV46" s="669"/>
      <c r="HGW46" s="672"/>
      <c r="HGX46" s="672"/>
      <c r="HGY46" s="670"/>
      <c r="HGZ46" s="673"/>
      <c r="HHA46" s="672"/>
      <c r="HHB46" s="673"/>
      <c r="HHC46" s="672"/>
      <c r="HHD46" s="672"/>
      <c r="HHE46" s="672"/>
      <c r="HHF46" s="672"/>
      <c r="HHG46" s="674"/>
      <c r="HHH46" s="675"/>
      <c r="HHI46" s="668"/>
      <c r="HHJ46" s="669"/>
      <c r="HHK46" s="670"/>
      <c r="HHL46" s="671"/>
      <c r="HHM46" s="669"/>
      <c r="HHN46" s="670"/>
      <c r="HHO46" s="669"/>
      <c r="HHP46" s="672"/>
      <c r="HHQ46" s="672"/>
      <c r="HHR46" s="670"/>
      <c r="HHS46" s="673"/>
      <c r="HHT46" s="672"/>
      <c r="HHU46" s="673"/>
      <c r="HHV46" s="672"/>
      <c r="HHW46" s="672"/>
      <c r="HHX46" s="672"/>
      <c r="HHY46" s="672"/>
      <c r="HHZ46" s="674"/>
      <c r="HIA46" s="675"/>
      <c r="HIB46" s="668"/>
      <c r="HIC46" s="669"/>
      <c r="HID46" s="670"/>
      <c r="HIE46" s="671"/>
      <c r="HIF46" s="669"/>
      <c r="HIG46" s="670"/>
      <c r="HIH46" s="669"/>
      <c r="HII46" s="672"/>
      <c r="HIJ46" s="672"/>
      <c r="HIK46" s="670"/>
      <c r="HIL46" s="673"/>
      <c r="HIM46" s="672"/>
      <c r="HIN46" s="673"/>
      <c r="HIO46" s="672"/>
      <c r="HIP46" s="672"/>
      <c r="HIQ46" s="672"/>
      <c r="HIR46" s="672"/>
      <c r="HIS46" s="674"/>
      <c r="HIT46" s="675"/>
      <c r="HIU46" s="668"/>
      <c r="HIV46" s="669"/>
      <c r="HIW46" s="670"/>
      <c r="HIX46" s="671"/>
      <c r="HIY46" s="669"/>
      <c r="HIZ46" s="670"/>
      <c r="HJA46" s="669"/>
      <c r="HJB46" s="672"/>
      <c r="HJC46" s="672"/>
      <c r="HJD46" s="670"/>
      <c r="HJE46" s="673"/>
      <c r="HJF46" s="672"/>
      <c r="HJG46" s="673"/>
      <c r="HJH46" s="672"/>
      <c r="HJI46" s="672"/>
      <c r="HJJ46" s="672"/>
      <c r="HJK46" s="672"/>
      <c r="HJL46" s="674"/>
      <c r="HJM46" s="675"/>
      <c r="HJN46" s="668"/>
      <c r="HJO46" s="669"/>
      <c r="HJP46" s="670"/>
      <c r="HJQ46" s="671"/>
      <c r="HJR46" s="669"/>
      <c r="HJS46" s="670"/>
      <c r="HJT46" s="669"/>
      <c r="HJU46" s="672"/>
      <c r="HJV46" s="672"/>
      <c r="HJW46" s="670"/>
      <c r="HJX46" s="673"/>
      <c r="HJY46" s="672"/>
      <c r="HJZ46" s="673"/>
      <c r="HKA46" s="672"/>
      <c r="HKB46" s="672"/>
      <c r="HKC46" s="672"/>
      <c r="HKD46" s="672"/>
      <c r="HKE46" s="674"/>
      <c r="HKF46" s="675"/>
      <c r="HKG46" s="668"/>
      <c r="HKH46" s="669"/>
      <c r="HKI46" s="670"/>
      <c r="HKJ46" s="671"/>
      <c r="HKK46" s="669"/>
      <c r="HKL46" s="670"/>
      <c r="HKM46" s="669"/>
      <c r="HKN46" s="672"/>
      <c r="HKO46" s="672"/>
      <c r="HKP46" s="670"/>
      <c r="HKQ46" s="673"/>
      <c r="HKR46" s="672"/>
      <c r="HKS46" s="673"/>
      <c r="HKT46" s="672"/>
      <c r="HKU46" s="672"/>
      <c r="HKV46" s="672"/>
      <c r="HKW46" s="672"/>
      <c r="HKX46" s="674"/>
      <c r="HKY46" s="675"/>
      <c r="HKZ46" s="668"/>
      <c r="HLA46" s="669"/>
      <c r="HLB46" s="670"/>
      <c r="HLC46" s="671"/>
      <c r="HLD46" s="669"/>
      <c r="HLE46" s="670"/>
      <c r="HLF46" s="669"/>
      <c r="HLG46" s="672"/>
      <c r="HLH46" s="672"/>
      <c r="HLI46" s="670"/>
      <c r="HLJ46" s="673"/>
      <c r="HLK46" s="672"/>
      <c r="HLL46" s="673"/>
      <c r="HLM46" s="672"/>
      <c r="HLN46" s="672"/>
      <c r="HLO46" s="672"/>
      <c r="HLP46" s="672"/>
      <c r="HLQ46" s="674"/>
      <c r="HLR46" s="675"/>
      <c r="HLS46" s="668"/>
      <c r="HLT46" s="669"/>
      <c r="HLU46" s="670"/>
      <c r="HLV46" s="671"/>
      <c r="HLW46" s="669"/>
      <c r="HLX46" s="670"/>
      <c r="HLY46" s="669"/>
      <c r="HLZ46" s="672"/>
      <c r="HMA46" s="672"/>
      <c r="HMB46" s="670"/>
      <c r="HMC46" s="673"/>
      <c r="HMD46" s="672"/>
      <c r="HME46" s="673"/>
      <c r="HMF46" s="672"/>
      <c r="HMG46" s="672"/>
      <c r="HMH46" s="672"/>
      <c r="HMI46" s="672"/>
      <c r="HMJ46" s="674"/>
      <c r="HMK46" s="675"/>
      <c r="HML46" s="668"/>
      <c r="HMM46" s="669"/>
      <c r="HMN46" s="670"/>
      <c r="HMO46" s="671"/>
      <c r="HMP46" s="669"/>
      <c r="HMQ46" s="670"/>
      <c r="HMR46" s="669"/>
      <c r="HMS46" s="672"/>
      <c r="HMT46" s="672"/>
      <c r="HMU46" s="670"/>
      <c r="HMV46" s="673"/>
      <c r="HMW46" s="672"/>
      <c r="HMX46" s="673"/>
      <c r="HMY46" s="672"/>
      <c r="HMZ46" s="672"/>
      <c r="HNA46" s="672"/>
      <c r="HNB46" s="672"/>
      <c r="HNC46" s="674"/>
      <c r="HND46" s="675"/>
      <c r="HNE46" s="668"/>
      <c r="HNF46" s="669"/>
      <c r="HNG46" s="670"/>
      <c r="HNH46" s="671"/>
      <c r="HNI46" s="669"/>
      <c r="HNJ46" s="670"/>
      <c r="HNK46" s="669"/>
      <c r="HNL46" s="672"/>
      <c r="HNM46" s="672"/>
      <c r="HNN46" s="670"/>
      <c r="HNO46" s="673"/>
      <c r="HNP46" s="672"/>
      <c r="HNQ46" s="673"/>
      <c r="HNR46" s="672"/>
      <c r="HNS46" s="672"/>
      <c r="HNT46" s="672"/>
      <c r="HNU46" s="672"/>
      <c r="HNV46" s="674"/>
      <c r="HNW46" s="675"/>
      <c r="HNX46" s="668"/>
      <c r="HNY46" s="669"/>
      <c r="HNZ46" s="670"/>
      <c r="HOA46" s="671"/>
      <c r="HOB46" s="669"/>
      <c r="HOC46" s="670"/>
      <c r="HOD46" s="669"/>
      <c r="HOE46" s="672"/>
      <c r="HOF46" s="672"/>
      <c r="HOG46" s="670"/>
      <c r="HOH46" s="673"/>
      <c r="HOI46" s="672"/>
      <c r="HOJ46" s="673"/>
      <c r="HOK46" s="672"/>
      <c r="HOL46" s="672"/>
      <c r="HOM46" s="672"/>
      <c r="HON46" s="672"/>
      <c r="HOO46" s="674"/>
      <c r="HOP46" s="675"/>
      <c r="HOQ46" s="668"/>
      <c r="HOR46" s="669"/>
      <c r="HOS46" s="670"/>
      <c r="HOT46" s="671"/>
      <c r="HOU46" s="669"/>
      <c r="HOV46" s="670"/>
      <c r="HOW46" s="669"/>
      <c r="HOX46" s="672"/>
      <c r="HOY46" s="672"/>
      <c r="HOZ46" s="670"/>
      <c r="HPA46" s="673"/>
      <c r="HPB46" s="672"/>
      <c r="HPC46" s="673"/>
      <c r="HPD46" s="672"/>
      <c r="HPE46" s="672"/>
      <c r="HPF46" s="672"/>
      <c r="HPG46" s="672"/>
      <c r="HPH46" s="674"/>
      <c r="HPI46" s="675"/>
      <c r="HPJ46" s="668"/>
      <c r="HPK46" s="669"/>
      <c r="HPL46" s="670"/>
      <c r="HPM46" s="671"/>
      <c r="HPN46" s="669"/>
      <c r="HPO46" s="670"/>
      <c r="HPP46" s="669"/>
      <c r="HPQ46" s="672"/>
      <c r="HPR46" s="672"/>
      <c r="HPS46" s="670"/>
      <c r="HPT46" s="673"/>
      <c r="HPU46" s="672"/>
      <c r="HPV46" s="673"/>
      <c r="HPW46" s="672"/>
      <c r="HPX46" s="672"/>
      <c r="HPY46" s="672"/>
      <c r="HPZ46" s="672"/>
      <c r="HQA46" s="674"/>
      <c r="HQB46" s="675"/>
      <c r="HQC46" s="668"/>
      <c r="HQD46" s="669"/>
      <c r="HQE46" s="670"/>
      <c r="HQF46" s="671"/>
      <c r="HQG46" s="669"/>
      <c r="HQH46" s="670"/>
      <c r="HQI46" s="669"/>
      <c r="HQJ46" s="672"/>
      <c r="HQK46" s="672"/>
      <c r="HQL46" s="670"/>
      <c r="HQM46" s="673"/>
      <c r="HQN46" s="672"/>
      <c r="HQO46" s="673"/>
      <c r="HQP46" s="672"/>
      <c r="HQQ46" s="672"/>
      <c r="HQR46" s="672"/>
      <c r="HQS46" s="672"/>
      <c r="HQT46" s="674"/>
      <c r="HQU46" s="675"/>
      <c r="HQV46" s="668"/>
      <c r="HQW46" s="669"/>
      <c r="HQX46" s="670"/>
      <c r="HQY46" s="671"/>
      <c r="HQZ46" s="669"/>
      <c r="HRA46" s="670"/>
      <c r="HRB46" s="669"/>
      <c r="HRC46" s="672"/>
      <c r="HRD46" s="672"/>
      <c r="HRE46" s="670"/>
      <c r="HRF46" s="673"/>
      <c r="HRG46" s="672"/>
      <c r="HRH46" s="673"/>
      <c r="HRI46" s="672"/>
      <c r="HRJ46" s="672"/>
      <c r="HRK46" s="672"/>
      <c r="HRL46" s="672"/>
      <c r="HRM46" s="674"/>
      <c r="HRN46" s="675"/>
      <c r="HRO46" s="668"/>
      <c r="HRP46" s="669"/>
      <c r="HRQ46" s="670"/>
      <c r="HRR46" s="671"/>
      <c r="HRS46" s="669"/>
      <c r="HRT46" s="670"/>
      <c r="HRU46" s="669"/>
      <c r="HRV46" s="672"/>
      <c r="HRW46" s="672"/>
      <c r="HRX46" s="670"/>
      <c r="HRY46" s="673"/>
      <c r="HRZ46" s="672"/>
      <c r="HSA46" s="673"/>
      <c r="HSB46" s="672"/>
      <c r="HSC46" s="672"/>
      <c r="HSD46" s="672"/>
      <c r="HSE46" s="672"/>
      <c r="HSF46" s="674"/>
      <c r="HSG46" s="675"/>
      <c r="HSH46" s="668"/>
      <c r="HSI46" s="669"/>
      <c r="HSJ46" s="670"/>
      <c r="HSK46" s="671"/>
      <c r="HSL46" s="669"/>
      <c r="HSM46" s="670"/>
      <c r="HSN46" s="669"/>
      <c r="HSO46" s="672"/>
      <c r="HSP46" s="672"/>
      <c r="HSQ46" s="670"/>
      <c r="HSR46" s="673"/>
      <c r="HSS46" s="672"/>
      <c r="HST46" s="673"/>
      <c r="HSU46" s="672"/>
      <c r="HSV46" s="672"/>
      <c r="HSW46" s="672"/>
      <c r="HSX46" s="672"/>
      <c r="HSY46" s="674"/>
      <c r="HSZ46" s="675"/>
      <c r="HTA46" s="668"/>
      <c r="HTB46" s="669"/>
      <c r="HTC46" s="670"/>
      <c r="HTD46" s="671"/>
      <c r="HTE46" s="669"/>
      <c r="HTF46" s="670"/>
      <c r="HTG46" s="669"/>
      <c r="HTH46" s="672"/>
      <c r="HTI46" s="672"/>
      <c r="HTJ46" s="670"/>
      <c r="HTK46" s="673"/>
      <c r="HTL46" s="672"/>
      <c r="HTM46" s="673"/>
      <c r="HTN46" s="672"/>
      <c r="HTO46" s="672"/>
      <c r="HTP46" s="672"/>
      <c r="HTQ46" s="672"/>
      <c r="HTR46" s="674"/>
      <c r="HTS46" s="675"/>
      <c r="HTT46" s="668"/>
      <c r="HTU46" s="669"/>
      <c r="HTV46" s="670"/>
      <c r="HTW46" s="671"/>
      <c r="HTX46" s="669"/>
      <c r="HTY46" s="670"/>
      <c r="HTZ46" s="669"/>
      <c r="HUA46" s="672"/>
      <c r="HUB46" s="672"/>
      <c r="HUC46" s="670"/>
      <c r="HUD46" s="673"/>
      <c r="HUE46" s="672"/>
      <c r="HUF46" s="673"/>
      <c r="HUG46" s="672"/>
      <c r="HUH46" s="672"/>
      <c r="HUI46" s="672"/>
      <c r="HUJ46" s="672"/>
      <c r="HUK46" s="674"/>
      <c r="HUL46" s="675"/>
      <c r="HUM46" s="668"/>
      <c r="HUN46" s="669"/>
      <c r="HUO46" s="670"/>
      <c r="HUP46" s="671"/>
      <c r="HUQ46" s="669"/>
      <c r="HUR46" s="670"/>
      <c r="HUS46" s="669"/>
      <c r="HUT46" s="672"/>
      <c r="HUU46" s="672"/>
      <c r="HUV46" s="670"/>
      <c r="HUW46" s="673"/>
      <c r="HUX46" s="672"/>
      <c r="HUY46" s="673"/>
      <c r="HUZ46" s="672"/>
      <c r="HVA46" s="672"/>
      <c r="HVB46" s="672"/>
      <c r="HVC46" s="672"/>
      <c r="HVD46" s="674"/>
      <c r="HVE46" s="675"/>
      <c r="HVF46" s="668"/>
      <c r="HVG46" s="669"/>
      <c r="HVH46" s="670"/>
      <c r="HVI46" s="671"/>
      <c r="HVJ46" s="669"/>
      <c r="HVK46" s="670"/>
      <c r="HVL46" s="669"/>
      <c r="HVM46" s="672"/>
      <c r="HVN46" s="672"/>
      <c r="HVO46" s="670"/>
      <c r="HVP46" s="673"/>
      <c r="HVQ46" s="672"/>
      <c r="HVR46" s="673"/>
      <c r="HVS46" s="672"/>
      <c r="HVT46" s="672"/>
      <c r="HVU46" s="672"/>
      <c r="HVV46" s="672"/>
      <c r="HVW46" s="674"/>
      <c r="HVX46" s="675"/>
      <c r="HVY46" s="668"/>
      <c r="HVZ46" s="669"/>
      <c r="HWA46" s="670"/>
      <c r="HWB46" s="671"/>
      <c r="HWC46" s="669"/>
      <c r="HWD46" s="670"/>
      <c r="HWE46" s="669"/>
      <c r="HWF46" s="672"/>
      <c r="HWG46" s="672"/>
      <c r="HWH46" s="670"/>
      <c r="HWI46" s="673"/>
      <c r="HWJ46" s="672"/>
      <c r="HWK46" s="673"/>
      <c r="HWL46" s="672"/>
      <c r="HWM46" s="672"/>
      <c r="HWN46" s="672"/>
      <c r="HWO46" s="672"/>
      <c r="HWP46" s="674"/>
      <c r="HWQ46" s="675"/>
      <c r="HWR46" s="668"/>
      <c r="HWS46" s="669"/>
      <c r="HWT46" s="670"/>
      <c r="HWU46" s="671"/>
      <c r="HWV46" s="669"/>
      <c r="HWW46" s="670"/>
      <c r="HWX46" s="669"/>
      <c r="HWY46" s="672"/>
      <c r="HWZ46" s="672"/>
      <c r="HXA46" s="670"/>
      <c r="HXB46" s="673"/>
      <c r="HXC46" s="672"/>
      <c r="HXD46" s="673"/>
      <c r="HXE46" s="672"/>
      <c r="HXF46" s="672"/>
      <c r="HXG46" s="672"/>
      <c r="HXH46" s="672"/>
      <c r="HXI46" s="674"/>
      <c r="HXJ46" s="675"/>
      <c r="HXK46" s="668"/>
      <c r="HXL46" s="669"/>
      <c r="HXM46" s="670"/>
      <c r="HXN46" s="671"/>
      <c r="HXO46" s="669"/>
      <c r="HXP46" s="670"/>
      <c r="HXQ46" s="669"/>
      <c r="HXR46" s="672"/>
      <c r="HXS46" s="672"/>
      <c r="HXT46" s="670"/>
      <c r="HXU46" s="673"/>
      <c r="HXV46" s="672"/>
      <c r="HXW46" s="673"/>
      <c r="HXX46" s="672"/>
      <c r="HXY46" s="672"/>
      <c r="HXZ46" s="672"/>
      <c r="HYA46" s="672"/>
      <c r="HYB46" s="674"/>
      <c r="HYC46" s="675"/>
      <c r="HYD46" s="668"/>
      <c r="HYE46" s="669"/>
      <c r="HYF46" s="670"/>
      <c r="HYG46" s="671"/>
      <c r="HYH46" s="669"/>
      <c r="HYI46" s="670"/>
      <c r="HYJ46" s="669"/>
      <c r="HYK46" s="672"/>
      <c r="HYL46" s="672"/>
      <c r="HYM46" s="670"/>
      <c r="HYN46" s="673"/>
      <c r="HYO46" s="672"/>
      <c r="HYP46" s="673"/>
      <c r="HYQ46" s="672"/>
      <c r="HYR46" s="672"/>
      <c r="HYS46" s="672"/>
      <c r="HYT46" s="672"/>
      <c r="HYU46" s="674"/>
      <c r="HYV46" s="675"/>
      <c r="HYW46" s="668"/>
      <c r="HYX46" s="669"/>
      <c r="HYY46" s="670"/>
      <c r="HYZ46" s="671"/>
      <c r="HZA46" s="669"/>
      <c r="HZB46" s="670"/>
      <c r="HZC46" s="669"/>
      <c r="HZD46" s="672"/>
      <c r="HZE46" s="672"/>
      <c r="HZF46" s="670"/>
      <c r="HZG46" s="673"/>
      <c r="HZH46" s="672"/>
      <c r="HZI46" s="673"/>
      <c r="HZJ46" s="672"/>
      <c r="HZK46" s="672"/>
      <c r="HZL46" s="672"/>
      <c r="HZM46" s="672"/>
      <c r="HZN46" s="674"/>
      <c r="HZO46" s="675"/>
      <c r="HZP46" s="668"/>
      <c r="HZQ46" s="669"/>
      <c r="HZR46" s="670"/>
      <c r="HZS46" s="671"/>
      <c r="HZT46" s="669"/>
      <c r="HZU46" s="670"/>
      <c r="HZV46" s="669"/>
      <c r="HZW46" s="672"/>
      <c r="HZX46" s="672"/>
      <c r="HZY46" s="670"/>
      <c r="HZZ46" s="673"/>
      <c r="IAA46" s="672"/>
      <c r="IAB46" s="673"/>
      <c r="IAC46" s="672"/>
      <c r="IAD46" s="672"/>
      <c r="IAE46" s="672"/>
      <c r="IAF46" s="672"/>
      <c r="IAG46" s="674"/>
      <c r="IAH46" s="675"/>
      <c r="IAI46" s="668"/>
      <c r="IAJ46" s="669"/>
      <c r="IAK46" s="670"/>
      <c r="IAL46" s="671"/>
      <c r="IAM46" s="669"/>
      <c r="IAN46" s="670"/>
      <c r="IAO46" s="669"/>
      <c r="IAP46" s="672"/>
      <c r="IAQ46" s="672"/>
      <c r="IAR46" s="670"/>
      <c r="IAS46" s="673"/>
      <c r="IAT46" s="672"/>
      <c r="IAU46" s="673"/>
      <c r="IAV46" s="672"/>
      <c r="IAW46" s="672"/>
      <c r="IAX46" s="672"/>
      <c r="IAY46" s="672"/>
      <c r="IAZ46" s="674"/>
      <c r="IBA46" s="675"/>
      <c r="IBB46" s="668"/>
      <c r="IBC46" s="669"/>
      <c r="IBD46" s="670"/>
      <c r="IBE46" s="671"/>
      <c r="IBF46" s="669"/>
      <c r="IBG46" s="670"/>
      <c r="IBH46" s="669"/>
      <c r="IBI46" s="672"/>
      <c r="IBJ46" s="672"/>
      <c r="IBK46" s="670"/>
      <c r="IBL46" s="673"/>
      <c r="IBM46" s="672"/>
      <c r="IBN46" s="673"/>
      <c r="IBO46" s="672"/>
      <c r="IBP46" s="672"/>
      <c r="IBQ46" s="672"/>
      <c r="IBR46" s="672"/>
      <c r="IBS46" s="674"/>
      <c r="IBT46" s="675"/>
      <c r="IBU46" s="668"/>
      <c r="IBV46" s="669"/>
      <c r="IBW46" s="670"/>
      <c r="IBX46" s="671"/>
      <c r="IBY46" s="669"/>
      <c r="IBZ46" s="670"/>
      <c r="ICA46" s="669"/>
      <c r="ICB46" s="672"/>
      <c r="ICC46" s="672"/>
      <c r="ICD46" s="670"/>
      <c r="ICE46" s="673"/>
      <c r="ICF46" s="672"/>
      <c r="ICG46" s="673"/>
      <c r="ICH46" s="672"/>
      <c r="ICI46" s="672"/>
      <c r="ICJ46" s="672"/>
      <c r="ICK46" s="672"/>
      <c r="ICL46" s="674"/>
      <c r="ICM46" s="675"/>
      <c r="ICN46" s="668"/>
      <c r="ICO46" s="669"/>
      <c r="ICP46" s="670"/>
      <c r="ICQ46" s="671"/>
      <c r="ICR46" s="669"/>
      <c r="ICS46" s="670"/>
      <c r="ICT46" s="669"/>
      <c r="ICU46" s="672"/>
      <c r="ICV46" s="672"/>
      <c r="ICW46" s="670"/>
      <c r="ICX46" s="673"/>
      <c r="ICY46" s="672"/>
      <c r="ICZ46" s="673"/>
      <c r="IDA46" s="672"/>
      <c r="IDB46" s="672"/>
      <c r="IDC46" s="672"/>
      <c r="IDD46" s="672"/>
      <c r="IDE46" s="674"/>
      <c r="IDF46" s="675"/>
      <c r="IDG46" s="668"/>
      <c r="IDH46" s="669"/>
      <c r="IDI46" s="670"/>
      <c r="IDJ46" s="671"/>
      <c r="IDK46" s="669"/>
      <c r="IDL46" s="670"/>
      <c r="IDM46" s="669"/>
      <c r="IDN46" s="672"/>
      <c r="IDO46" s="672"/>
      <c r="IDP46" s="670"/>
      <c r="IDQ46" s="673"/>
      <c r="IDR46" s="672"/>
      <c r="IDS46" s="673"/>
      <c r="IDT46" s="672"/>
      <c r="IDU46" s="672"/>
      <c r="IDV46" s="672"/>
      <c r="IDW46" s="672"/>
      <c r="IDX46" s="674"/>
      <c r="IDY46" s="675"/>
      <c r="IDZ46" s="668"/>
      <c r="IEA46" s="669"/>
      <c r="IEB46" s="670"/>
      <c r="IEC46" s="671"/>
      <c r="IED46" s="669"/>
      <c r="IEE46" s="670"/>
      <c r="IEF46" s="669"/>
      <c r="IEG46" s="672"/>
      <c r="IEH46" s="672"/>
      <c r="IEI46" s="670"/>
      <c r="IEJ46" s="673"/>
      <c r="IEK46" s="672"/>
      <c r="IEL46" s="673"/>
      <c r="IEM46" s="672"/>
      <c r="IEN46" s="672"/>
      <c r="IEO46" s="672"/>
      <c r="IEP46" s="672"/>
      <c r="IEQ46" s="674"/>
      <c r="IER46" s="675"/>
      <c r="IES46" s="668"/>
      <c r="IET46" s="669"/>
      <c r="IEU46" s="670"/>
      <c r="IEV46" s="671"/>
      <c r="IEW46" s="669"/>
      <c r="IEX46" s="670"/>
      <c r="IEY46" s="669"/>
      <c r="IEZ46" s="672"/>
      <c r="IFA46" s="672"/>
      <c r="IFB46" s="670"/>
      <c r="IFC46" s="673"/>
      <c r="IFD46" s="672"/>
      <c r="IFE46" s="673"/>
      <c r="IFF46" s="672"/>
      <c r="IFG46" s="672"/>
      <c r="IFH46" s="672"/>
      <c r="IFI46" s="672"/>
      <c r="IFJ46" s="674"/>
      <c r="IFK46" s="675"/>
      <c r="IFL46" s="668"/>
      <c r="IFM46" s="669"/>
      <c r="IFN46" s="670"/>
      <c r="IFO46" s="671"/>
      <c r="IFP46" s="669"/>
      <c r="IFQ46" s="670"/>
      <c r="IFR46" s="669"/>
      <c r="IFS46" s="672"/>
      <c r="IFT46" s="672"/>
      <c r="IFU46" s="670"/>
      <c r="IFV46" s="673"/>
      <c r="IFW46" s="672"/>
      <c r="IFX46" s="673"/>
      <c r="IFY46" s="672"/>
      <c r="IFZ46" s="672"/>
      <c r="IGA46" s="672"/>
      <c r="IGB46" s="672"/>
      <c r="IGC46" s="674"/>
      <c r="IGD46" s="675"/>
      <c r="IGE46" s="668"/>
      <c r="IGF46" s="669"/>
      <c r="IGG46" s="670"/>
      <c r="IGH46" s="671"/>
      <c r="IGI46" s="669"/>
      <c r="IGJ46" s="670"/>
      <c r="IGK46" s="669"/>
      <c r="IGL46" s="672"/>
      <c r="IGM46" s="672"/>
      <c r="IGN46" s="670"/>
      <c r="IGO46" s="673"/>
      <c r="IGP46" s="672"/>
      <c r="IGQ46" s="673"/>
      <c r="IGR46" s="672"/>
      <c r="IGS46" s="672"/>
      <c r="IGT46" s="672"/>
      <c r="IGU46" s="672"/>
      <c r="IGV46" s="674"/>
      <c r="IGW46" s="675"/>
      <c r="IGX46" s="668"/>
      <c r="IGY46" s="669"/>
      <c r="IGZ46" s="670"/>
      <c r="IHA46" s="671"/>
      <c r="IHB46" s="669"/>
      <c r="IHC46" s="670"/>
      <c r="IHD46" s="669"/>
      <c r="IHE46" s="672"/>
      <c r="IHF46" s="672"/>
      <c r="IHG46" s="670"/>
      <c r="IHH46" s="673"/>
      <c r="IHI46" s="672"/>
      <c r="IHJ46" s="673"/>
      <c r="IHK46" s="672"/>
      <c r="IHL46" s="672"/>
      <c r="IHM46" s="672"/>
      <c r="IHN46" s="672"/>
      <c r="IHO46" s="674"/>
      <c r="IHP46" s="675"/>
      <c r="IHQ46" s="668"/>
      <c r="IHR46" s="669"/>
      <c r="IHS46" s="670"/>
      <c r="IHT46" s="671"/>
      <c r="IHU46" s="669"/>
      <c r="IHV46" s="670"/>
      <c r="IHW46" s="669"/>
      <c r="IHX46" s="672"/>
      <c r="IHY46" s="672"/>
      <c r="IHZ46" s="670"/>
      <c r="IIA46" s="673"/>
      <c r="IIB46" s="672"/>
      <c r="IIC46" s="673"/>
      <c r="IID46" s="672"/>
      <c r="IIE46" s="672"/>
      <c r="IIF46" s="672"/>
      <c r="IIG46" s="672"/>
      <c r="IIH46" s="674"/>
      <c r="III46" s="675"/>
      <c r="IIJ46" s="668"/>
      <c r="IIK46" s="669"/>
      <c r="IIL46" s="670"/>
      <c r="IIM46" s="671"/>
      <c r="IIN46" s="669"/>
      <c r="IIO46" s="670"/>
      <c r="IIP46" s="669"/>
      <c r="IIQ46" s="672"/>
      <c r="IIR46" s="672"/>
      <c r="IIS46" s="670"/>
      <c r="IIT46" s="673"/>
      <c r="IIU46" s="672"/>
      <c r="IIV46" s="673"/>
      <c r="IIW46" s="672"/>
      <c r="IIX46" s="672"/>
      <c r="IIY46" s="672"/>
      <c r="IIZ46" s="672"/>
      <c r="IJA46" s="674"/>
      <c r="IJB46" s="675"/>
      <c r="IJC46" s="668"/>
      <c r="IJD46" s="669"/>
      <c r="IJE46" s="670"/>
      <c r="IJF46" s="671"/>
      <c r="IJG46" s="669"/>
      <c r="IJH46" s="670"/>
      <c r="IJI46" s="669"/>
      <c r="IJJ46" s="672"/>
      <c r="IJK46" s="672"/>
      <c r="IJL46" s="670"/>
      <c r="IJM46" s="673"/>
      <c r="IJN46" s="672"/>
      <c r="IJO46" s="673"/>
      <c r="IJP46" s="672"/>
      <c r="IJQ46" s="672"/>
      <c r="IJR46" s="672"/>
      <c r="IJS46" s="672"/>
      <c r="IJT46" s="674"/>
      <c r="IJU46" s="675"/>
      <c r="IJV46" s="668"/>
      <c r="IJW46" s="669"/>
      <c r="IJX46" s="670"/>
      <c r="IJY46" s="671"/>
      <c r="IJZ46" s="669"/>
      <c r="IKA46" s="670"/>
      <c r="IKB46" s="669"/>
      <c r="IKC46" s="672"/>
      <c r="IKD46" s="672"/>
      <c r="IKE46" s="670"/>
      <c r="IKF46" s="673"/>
      <c r="IKG46" s="672"/>
      <c r="IKH46" s="673"/>
      <c r="IKI46" s="672"/>
      <c r="IKJ46" s="672"/>
      <c r="IKK46" s="672"/>
      <c r="IKL46" s="672"/>
      <c r="IKM46" s="674"/>
      <c r="IKN46" s="675"/>
      <c r="IKO46" s="668"/>
      <c r="IKP46" s="669"/>
      <c r="IKQ46" s="670"/>
      <c r="IKR46" s="671"/>
      <c r="IKS46" s="669"/>
      <c r="IKT46" s="670"/>
      <c r="IKU46" s="669"/>
      <c r="IKV46" s="672"/>
      <c r="IKW46" s="672"/>
      <c r="IKX46" s="670"/>
      <c r="IKY46" s="673"/>
      <c r="IKZ46" s="672"/>
      <c r="ILA46" s="673"/>
      <c r="ILB46" s="672"/>
      <c r="ILC46" s="672"/>
      <c r="ILD46" s="672"/>
      <c r="ILE46" s="672"/>
      <c r="ILF46" s="674"/>
      <c r="ILG46" s="675"/>
      <c r="ILH46" s="668"/>
      <c r="ILI46" s="669"/>
      <c r="ILJ46" s="670"/>
      <c r="ILK46" s="671"/>
      <c r="ILL46" s="669"/>
      <c r="ILM46" s="670"/>
      <c r="ILN46" s="669"/>
      <c r="ILO46" s="672"/>
      <c r="ILP46" s="672"/>
      <c r="ILQ46" s="670"/>
      <c r="ILR46" s="673"/>
      <c r="ILS46" s="672"/>
      <c r="ILT46" s="673"/>
      <c r="ILU46" s="672"/>
      <c r="ILV46" s="672"/>
      <c r="ILW46" s="672"/>
      <c r="ILX46" s="672"/>
      <c r="ILY46" s="674"/>
      <c r="ILZ46" s="675"/>
      <c r="IMA46" s="668"/>
      <c r="IMB46" s="669"/>
      <c r="IMC46" s="670"/>
      <c r="IMD46" s="671"/>
      <c r="IME46" s="669"/>
      <c r="IMF46" s="670"/>
      <c r="IMG46" s="669"/>
      <c r="IMH46" s="672"/>
      <c r="IMI46" s="672"/>
      <c r="IMJ46" s="670"/>
      <c r="IMK46" s="673"/>
      <c r="IML46" s="672"/>
      <c r="IMM46" s="673"/>
      <c r="IMN46" s="672"/>
      <c r="IMO46" s="672"/>
      <c r="IMP46" s="672"/>
      <c r="IMQ46" s="672"/>
      <c r="IMR46" s="674"/>
      <c r="IMS46" s="675"/>
      <c r="IMT46" s="668"/>
      <c r="IMU46" s="669"/>
      <c r="IMV46" s="670"/>
      <c r="IMW46" s="671"/>
      <c r="IMX46" s="669"/>
      <c r="IMY46" s="670"/>
      <c r="IMZ46" s="669"/>
      <c r="INA46" s="672"/>
      <c r="INB46" s="672"/>
      <c r="INC46" s="670"/>
      <c r="IND46" s="673"/>
      <c r="INE46" s="672"/>
      <c r="INF46" s="673"/>
      <c r="ING46" s="672"/>
      <c r="INH46" s="672"/>
      <c r="INI46" s="672"/>
      <c r="INJ46" s="672"/>
      <c r="INK46" s="674"/>
      <c r="INL46" s="675"/>
      <c r="INM46" s="668"/>
      <c r="INN46" s="669"/>
      <c r="INO46" s="670"/>
      <c r="INP46" s="671"/>
      <c r="INQ46" s="669"/>
      <c r="INR46" s="670"/>
      <c r="INS46" s="669"/>
      <c r="INT46" s="672"/>
      <c r="INU46" s="672"/>
      <c r="INV46" s="670"/>
      <c r="INW46" s="673"/>
      <c r="INX46" s="672"/>
      <c r="INY46" s="673"/>
      <c r="INZ46" s="672"/>
      <c r="IOA46" s="672"/>
      <c r="IOB46" s="672"/>
      <c r="IOC46" s="672"/>
      <c r="IOD46" s="674"/>
      <c r="IOE46" s="675"/>
      <c r="IOF46" s="668"/>
      <c r="IOG46" s="669"/>
      <c r="IOH46" s="670"/>
      <c r="IOI46" s="671"/>
      <c r="IOJ46" s="669"/>
      <c r="IOK46" s="670"/>
      <c r="IOL46" s="669"/>
      <c r="IOM46" s="672"/>
      <c r="ION46" s="672"/>
      <c r="IOO46" s="670"/>
      <c r="IOP46" s="673"/>
      <c r="IOQ46" s="672"/>
      <c r="IOR46" s="673"/>
      <c r="IOS46" s="672"/>
      <c r="IOT46" s="672"/>
      <c r="IOU46" s="672"/>
      <c r="IOV46" s="672"/>
      <c r="IOW46" s="674"/>
      <c r="IOX46" s="675"/>
      <c r="IOY46" s="668"/>
      <c r="IOZ46" s="669"/>
      <c r="IPA46" s="670"/>
      <c r="IPB46" s="671"/>
      <c r="IPC46" s="669"/>
      <c r="IPD46" s="670"/>
      <c r="IPE46" s="669"/>
      <c r="IPF46" s="672"/>
      <c r="IPG46" s="672"/>
      <c r="IPH46" s="670"/>
      <c r="IPI46" s="673"/>
      <c r="IPJ46" s="672"/>
      <c r="IPK46" s="673"/>
      <c r="IPL46" s="672"/>
      <c r="IPM46" s="672"/>
      <c r="IPN46" s="672"/>
      <c r="IPO46" s="672"/>
      <c r="IPP46" s="674"/>
      <c r="IPQ46" s="675"/>
      <c r="IPR46" s="668"/>
      <c r="IPS46" s="669"/>
      <c r="IPT46" s="670"/>
      <c r="IPU46" s="671"/>
      <c r="IPV46" s="669"/>
      <c r="IPW46" s="670"/>
      <c r="IPX46" s="669"/>
      <c r="IPY46" s="672"/>
      <c r="IPZ46" s="672"/>
      <c r="IQA46" s="670"/>
      <c r="IQB46" s="673"/>
      <c r="IQC46" s="672"/>
      <c r="IQD46" s="673"/>
      <c r="IQE46" s="672"/>
      <c r="IQF46" s="672"/>
      <c r="IQG46" s="672"/>
      <c r="IQH46" s="672"/>
      <c r="IQI46" s="674"/>
      <c r="IQJ46" s="675"/>
      <c r="IQK46" s="668"/>
      <c r="IQL46" s="669"/>
      <c r="IQM46" s="670"/>
      <c r="IQN46" s="671"/>
      <c r="IQO46" s="669"/>
      <c r="IQP46" s="670"/>
      <c r="IQQ46" s="669"/>
      <c r="IQR46" s="672"/>
      <c r="IQS46" s="672"/>
      <c r="IQT46" s="670"/>
      <c r="IQU46" s="673"/>
      <c r="IQV46" s="672"/>
      <c r="IQW46" s="673"/>
      <c r="IQX46" s="672"/>
      <c r="IQY46" s="672"/>
      <c r="IQZ46" s="672"/>
      <c r="IRA46" s="672"/>
      <c r="IRB46" s="674"/>
      <c r="IRC46" s="675"/>
      <c r="IRD46" s="668"/>
      <c r="IRE46" s="669"/>
      <c r="IRF46" s="670"/>
      <c r="IRG46" s="671"/>
      <c r="IRH46" s="669"/>
      <c r="IRI46" s="670"/>
      <c r="IRJ46" s="669"/>
      <c r="IRK46" s="672"/>
      <c r="IRL46" s="672"/>
      <c r="IRM46" s="670"/>
      <c r="IRN46" s="673"/>
      <c r="IRO46" s="672"/>
      <c r="IRP46" s="673"/>
      <c r="IRQ46" s="672"/>
      <c r="IRR46" s="672"/>
      <c r="IRS46" s="672"/>
      <c r="IRT46" s="672"/>
      <c r="IRU46" s="674"/>
      <c r="IRV46" s="675"/>
      <c r="IRW46" s="668"/>
      <c r="IRX46" s="669"/>
      <c r="IRY46" s="670"/>
      <c r="IRZ46" s="671"/>
      <c r="ISA46" s="669"/>
      <c r="ISB46" s="670"/>
      <c r="ISC46" s="669"/>
      <c r="ISD46" s="672"/>
      <c r="ISE46" s="672"/>
      <c r="ISF46" s="670"/>
      <c r="ISG46" s="673"/>
      <c r="ISH46" s="672"/>
      <c r="ISI46" s="673"/>
      <c r="ISJ46" s="672"/>
      <c r="ISK46" s="672"/>
      <c r="ISL46" s="672"/>
      <c r="ISM46" s="672"/>
      <c r="ISN46" s="674"/>
      <c r="ISO46" s="675"/>
      <c r="ISP46" s="668"/>
      <c r="ISQ46" s="669"/>
      <c r="ISR46" s="670"/>
      <c r="ISS46" s="671"/>
      <c r="IST46" s="669"/>
      <c r="ISU46" s="670"/>
      <c r="ISV46" s="669"/>
      <c r="ISW46" s="672"/>
      <c r="ISX46" s="672"/>
      <c r="ISY46" s="670"/>
      <c r="ISZ46" s="673"/>
      <c r="ITA46" s="672"/>
      <c r="ITB46" s="673"/>
      <c r="ITC46" s="672"/>
      <c r="ITD46" s="672"/>
      <c r="ITE46" s="672"/>
      <c r="ITF46" s="672"/>
      <c r="ITG46" s="674"/>
      <c r="ITH46" s="675"/>
      <c r="ITI46" s="668"/>
      <c r="ITJ46" s="669"/>
      <c r="ITK46" s="670"/>
      <c r="ITL46" s="671"/>
      <c r="ITM46" s="669"/>
      <c r="ITN46" s="670"/>
      <c r="ITO46" s="669"/>
      <c r="ITP46" s="672"/>
      <c r="ITQ46" s="672"/>
      <c r="ITR46" s="670"/>
      <c r="ITS46" s="673"/>
      <c r="ITT46" s="672"/>
      <c r="ITU46" s="673"/>
      <c r="ITV46" s="672"/>
      <c r="ITW46" s="672"/>
      <c r="ITX46" s="672"/>
      <c r="ITY46" s="672"/>
      <c r="ITZ46" s="674"/>
      <c r="IUA46" s="675"/>
      <c r="IUB46" s="668"/>
      <c r="IUC46" s="669"/>
      <c r="IUD46" s="670"/>
      <c r="IUE46" s="671"/>
      <c r="IUF46" s="669"/>
      <c r="IUG46" s="670"/>
      <c r="IUH46" s="669"/>
      <c r="IUI46" s="672"/>
      <c r="IUJ46" s="672"/>
      <c r="IUK46" s="670"/>
      <c r="IUL46" s="673"/>
      <c r="IUM46" s="672"/>
      <c r="IUN46" s="673"/>
      <c r="IUO46" s="672"/>
      <c r="IUP46" s="672"/>
      <c r="IUQ46" s="672"/>
      <c r="IUR46" s="672"/>
      <c r="IUS46" s="674"/>
      <c r="IUT46" s="675"/>
      <c r="IUU46" s="668"/>
      <c r="IUV46" s="669"/>
      <c r="IUW46" s="670"/>
      <c r="IUX46" s="671"/>
      <c r="IUY46" s="669"/>
      <c r="IUZ46" s="670"/>
      <c r="IVA46" s="669"/>
      <c r="IVB46" s="672"/>
      <c r="IVC46" s="672"/>
      <c r="IVD46" s="670"/>
      <c r="IVE46" s="673"/>
      <c r="IVF46" s="672"/>
      <c r="IVG46" s="673"/>
      <c r="IVH46" s="672"/>
      <c r="IVI46" s="672"/>
      <c r="IVJ46" s="672"/>
      <c r="IVK46" s="672"/>
      <c r="IVL46" s="674"/>
      <c r="IVM46" s="675"/>
      <c r="IVN46" s="668"/>
      <c r="IVO46" s="669"/>
      <c r="IVP46" s="670"/>
      <c r="IVQ46" s="671"/>
      <c r="IVR46" s="669"/>
      <c r="IVS46" s="670"/>
      <c r="IVT46" s="669"/>
      <c r="IVU46" s="672"/>
      <c r="IVV46" s="672"/>
      <c r="IVW46" s="670"/>
      <c r="IVX46" s="673"/>
      <c r="IVY46" s="672"/>
      <c r="IVZ46" s="673"/>
      <c r="IWA46" s="672"/>
      <c r="IWB46" s="672"/>
      <c r="IWC46" s="672"/>
      <c r="IWD46" s="672"/>
      <c r="IWE46" s="674"/>
      <c r="IWF46" s="675"/>
      <c r="IWG46" s="668"/>
      <c r="IWH46" s="669"/>
      <c r="IWI46" s="670"/>
      <c r="IWJ46" s="671"/>
      <c r="IWK46" s="669"/>
      <c r="IWL46" s="670"/>
      <c r="IWM46" s="669"/>
      <c r="IWN46" s="672"/>
      <c r="IWO46" s="672"/>
      <c r="IWP46" s="670"/>
      <c r="IWQ46" s="673"/>
      <c r="IWR46" s="672"/>
      <c r="IWS46" s="673"/>
      <c r="IWT46" s="672"/>
      <c r="IWU46" s="672"/>
      <c r="IWV46" s="672"/>
      <c r="IWW46" s="672"/>
      <c r="IWX46" s="674"/>
      <c r="IWY46" s="675"/>
      <c r="IWZ46" s="668"/>
      <c r="IXA46" s="669"/>
      <c r="IXB46" s="670"/>
      <c r="IXC46" s="671"/>
      <c r="IXD46" s="669"/>
      <c r="IXE46" s="670"/>
      <c r="IXF46" s="669"/>
      <c r="IXG46" s="672"/>
      <c r="IXH46" s="672"/>
      <c r="IXI46" s="670"/>
      <c r="IXJ46" s="673"/>
      <c r="IXK46" s="672"/>
      <c r="IXL46" s="673"/>
      <c r="IXM46" s="672"/>
      <c r="IXN46" s="672"/>
      <c r="IXO46" s="672"/>
      <c r="IXP46" s="672"/>
      <c r="IXQ46" s="674"/>
      <c r="IXR46" s="675"/>
      <c r="IXS46" s="668"/>
      <c r="IXT46" s="669"/>
      <c r="IXU46" s="670"/>
      <c r="IXV46" s="671"/>
      <c r="IXW46" s="669"/>
      <c r="IXX46" s="670"/>
      <c r="IXY46" s="669"/>
      <c r="IXZ46" s="672"/>
      <c r="IYA46" s="672"/>
      <c r="IYB46" s="670"/>
      <c r="IYC46" s="673"/>
      <c r="IYD46" s="672"/>
      <c r="IYE46" s="673"/>
      <c r="IYF46" s="672"/>
      <c r="IYG46" s="672"/>
      <c r="IYH46" s="672"/>
      <c r="IYI46" s="672"/>
      <c r="IYJ46" s="674"/>
      <c r="IYK46" s="675"/>
      <c r="IYL46" s="668"/>
      <c r="IYM46" s="669"/>
      <c r="IYN46" s="670"/>
      <c r="IYO46" s="671"/>
      <c r="IYP46" s="669"/>
      <c r="IYQ46" s="670"/>
      <c r="IYR46" s="669"/>
      <c r="IYS46" s="672"/>
      <c r="IYT46" s="672"/>
      <c r="IYU46" s="670"/>
      <c r="IYV46" s="673"/>
      <c r="IYW46" s="672"/>
      <c r="IYX46" s="673"/>
      <c r="IYY46" s="672"/>
      <c r="IYZ46" s="672"/>
      <c r="IZA46" s="672"/>
      <c r="IZB46" s="672"/>
      <c r="IZC46" s="674"/>
      <c r="IZD46" s="675"/>
      <c r="IZE46" s="668"/>
      <c r="IZF46" s="669"/>
      <c r="IZG46" s="670"/>
      <c r="IZH46" s="671"/>
      <c r="IZI46" s="669"/>
      <c r="IZJ46" s="670"/>
      <c r="IZK46" s="669"/>
      <c r="IZL46" s="672"/>
      <c r="IZM46" s="672"/>
      <c r="IZN46" s="670"/>
      <c r="IZO46" s="673"/>
      <c r="IZP46" s="672"/>
      <c r="IZQ46" s="673"/>
      <c r="IZR46" s="672"/>
      <c r="IZS46" s="672"/>
      <c r="IZT46" s="672"/>
      <c r="IZU46" s="672"/>
      <c r="IZV46" s="674"/>
      <c r="IZW46" s="675"/>
      <c r="IZX46" s="668"/>
      <c r="IZY46" s="669"/>
      <c r="IZZ46" s="670"/>
      <c r="JAA46" s="671"/>
      <c r="JAB46" s="669"/>
      <c r="JAC46" s="670"/>
      <c r="JAD46" s="669"/>
      <c r="JAE46" s="672"/>
      <c r="JAF46" s="672"/>
      <c r="JAG46" s="670"/>
      <c r="JAH46" s="673"/>
      <c r="JAI46" s="672"/>
      <c r="JAJ46" s="673"/>
      <c r="JAK46" s="672"/>
      <c r="JAL46" s="672"/>
      <c r="JAM46" s="672"/>
      <c r="JAN46" s="672"/>
      <c r="JAO46" s="674"/>
      <c r="JAP46" s="675"/>
      <c r="JAQ46" s="668"/>
      <c r="JAR46" s="669"/>
      <c r="JAS46" s="670"/>
      <c r="JAT46" s="671"/>
      <c r="JAU46" s="669"/>
      <c r="JAV46" s="670"/>
      <c r="JAW46" s="669"/>
      <c r="JAX46" s="672"/>
      <c r="JAY46" s="672"/>
      <c r="JAZ46" s="670"/>
      <c r="JBA46" s="673"/>
      <c r="JBB46" s="672"/>
      <c r="JBC46" s="673"/>
      <c r="JBD46" s="672"/>
      <c r="JBE46" s="672"/>
      <c r="JBF46" s="672"/>
      <c r="JBG46" s="672"/>
      <c r="JBH46" s="674"/>
      <c r="JBI46" s="675"/>
      <c r="JBJ46" s="668"/>
      <c r="JBK46" s="669"/>
      <c r="JBL46" s="670"/>
      <c r="JBM46" s="671"/>
      <c r="JBN46" s="669"/>
      <c r="JBO46" s="670"/>
      <c r="JBP46" s="669"/>
      <c r="JBQ46" s="672"/>
      <c r="JBR46" s="672"/>
      <c r="JBS46" s="670"/>
      <c r="JBT46" s="673"/>
      <c r="JBU46" s="672"/>
      <c r="JBV46" s="673"/>
      <c r="JBW46" s="672"/>
      <c r="JBX46" s="672"/>
      <c r="JBY46" s="672"/>
      <c r="JBZ46" s="672"/>
      <c r="JCA46" s="674"/>
      <c r="JCB46" s="675"/>
      <c r="JCC46" s="668"/>
      <c r="JCD46" s="669"/>
      <c r="JCE46" s="670"/>
      <c r="JCF46" s="671"/>
      <c r="JCG46" s="669"/>
      <c r="JCH46" s="670"/>
      <c r="JCI46" s="669"/>
      <c r="JCJ46" s="672"/>
      <c r="JCK46" s="672"/>
      <c r="JCL46" s="670"/>
      <c r="JCM46" s="673"/>
      <c r="JCN46" s="672"/>
      <c r="JCO46" s="673"/>
      <c r="JCP46" s="672"/>
      <c r="JCQ46" s="672"/>
      <c r="JCR46" s="672"/>
      <c r="JCS46" s="672"/>
      <c r="JCT46" s="674"/>
      <c r="JCU46" s="675"/>
      <c r="JCV46" s="668"/>
      <c r="JCW46" s="669"/>
      <c r="JCX46" s="670"/>
      <c r="JCY46" s="671"/>
      <c r="JCZ46" s="669"/>
      <c r="JDA46" s="670"/>
      <c r="JDB46" s="669"/>
      <c r="JDC46" s="672"/>
      <c r="JDD46" s="672"/>
      <c r="JDE46" s="670"/>
      <c r="JDF46" s="673"/>
      <c r="JDG46" s="672"/>
      <c r="JDH46" s="673"/>
      <c r="JDI46" s="672"/>
      <c r="JDJ46" s="672"/>
      <c r="JDK46" s="672"/>
      <c r="JDL46" s="672"/>
      <c r="JDM46" s="674"/>
      <c r="JDN46" s="675"/>
      <c r="JDO46" s="668"/>
      <c r="JDP46" s="669"/>
      <c r="JDQ46" s="670"/>
      <c r="JDR46" s="671"/>
      <c r="JDS46" s="669"/>
      <c r="JDT46" s="670"/>
      <c r="JDU46" s="669"/>
      <c r="JDV46" s="672"/>
      <c r="JDW46" s="672"/>
      <c r="JDX46" s="670"/>
      <c r="JDY46" s="673"/>
      <c r="JDZ46" s="672"/>
      <c r="JEA46" s="673"/>
      <c r="JEB46" s="672"/>
      <c r="JEC46" s="672"/>
      <c r="JED46" s="672"/>
      <c r="JEE46" s="672"/>
      <c r="JEF46" s="674"/>
      <c r="JEG46" s="675"/>
      <c r="JEH46" s="668"/>
      <c r="JEI46" s="669"/>
      <c r="JEJ46" s="670"/>
      <c r="JEK46" s="671"/>
      <c r="JEL46" s="669"/>
      <c r="JEM46" s="670"/>
      <c r="JEN46" s="669"/>
      <c r="JEO46" s="672"/>
      <c r="JEP46" s="672"/>
      <c r="JEQ46" s="670"/>
      <c r="JER46" s="673"/>
      <c r="JES46" s="672"/>
      <c r="JET46" s="673"/>
      <c r="JEU46" s="672"/>
      <c r="JEV46" s="672"/>
      <c r="JEW46" s="672"/>
      <c r="JEX46" s="672"/>
      <c r="JEY46" s="674"/>
      <c r="JEZ46" s="675"/>
      <c r="JFA46" s="668"/>
      <c r="JFB46" s="669"/>
      <c r="JFC46" s="670"/>
      <c r="JFD46" s="671"/>
      <c r="JFE46" s="669"/>
      <c r="JFF46" s="670"/>
      <c r="JFG46" s="669"/>
      <c r="JFH46" s="672"/>
      <c r="JFI46" s="672"/>
      <c r="JFJ46" s="670"/>
      <c r="JFK46" s="673"/>
      <c r="JFL46" s="672"/>
      <c r="JFM46" s="673"/>
      <c r="JFN46" s="672"/>
      <c r="JFO46" s="672"/>
      <c r="JFP46" s="672"/>
      <c r="JFQ46" s="672"/>
      <c r="JFR46" s="674"/>
      <c r="JFS46" s="675"/>
      <c r="JFT46" s="668"/>
      <c r="JFU46" s="669"/>
      <c r="JFV46" s="670"/>
      <c r="JFW46" s="671"/>
      <c r="JFX46" s="669"/>
      <c r="JFY46" s="670"/>
      <c r="JFZ46" s="669"/>
      <c r="JGA46" s="672"/>
      <c r="JGB46" s="672"/>
      <c r="JGC46" s="670"/>
      <c r="JGD46" s="673"/>
      <c r="JGE46" s="672"/>
      <c r="JGF46" s="673"/>
      <c r="JGG46" s="672"/>
      <c r="JGH46" s="672"/>
      <c r="JGI46" s="672"/>
      <c r="JGJ46" s="672"/>
      <c r="JGK46" s="674"/>
      <c r="JGL46" s="675"/>
      <c r="JGM46" s="668"/>
      <c r="JGN46" s="669"/>
      <c r="JGO46" s="670"/>
      <c r="JGP46" s="671"/>
      <c r="JGQ46" s="669"/>
      <c r="JGR46" s="670"/>
      <c r="JGS46" s="669"/>
      <c r="JGT46" s="672"/>
      <c r="JGU46" s="672"/>
      <c r="JGV46" s="670"/>
      <c r="JGW46" s="673"/>
      <c r="JGX46" s="672"/>
      <c r="JGY46" s="673"/>
      <c r="JGZ46" s="672"/>
      <c r="JHA46" s="672"/>
      <c r="JHB46" s="672"/>
      <c r="JHC46" s="672"/>
      <c r="JHD46" s="674"/>
      <c r="JHE46" s="675"/>
      <c r="JHF46" s="668"/>
      <c r="JHG46" s="669"/>
      <c r="JHH46" s="670"/>
      <c r="JHI46" s="671"/>
      <c r="JHJ46" s="669"/>
      <c r="JHK46" s="670"/>
      <c r="JHL46" s="669"/>
      <c r="JHM46" s="672"/>
      <c r="JHN46" s="672"/>
      <c r="JHO46" s="670"/>
      <c r="JHP46" s="673"/>
      <c r="JHQ46" s="672"/>
      <c r="JHR46" s="673"/>
      <c r="JHS46" s="672"/>
      <c r="JHT46" s="672"/>
      <c r="JHU46" s="672"/>
      <c r="JHV46" s="672"/>
      <c r="JHW46" s="674"/>
      <c r="JHX46" s="675"/>
      <c r="JHY46" s="668"/>
      <c r="JHZ46" s="669"/>
      <c r="JIA46" s="670"/>
      <c r="JIB46" s="671"/>
      <c r="JIC46" s="669"/>
      <c r="JID46" s="670"/>
      <c r="JIE46" s="669"/>
      <c r="JIF46" s="672"/>
      <c r="JIG46" s="672"/>
      <c r="JIH46" s="670"/>
      <c r="JII46" s="673"/>
      <c r="JIJ46" s="672"/>
      <c r="JIK46" s="673"/>
      <c r="JIL46" s="672"/>
      <c r="JIM46" s="672"/>
      <c r="JIN46" s="672"/>
      <c r="JIO46" s="672"/>
      <c r="JIP46" s="674"/>
      <c r="JIQ46" s="675"/>
      <c r="JIR46" s="668"/>
      <c r="JIS46" s="669"/>
      <c r="JIT46" s="670"/>
      <c r="JIU46" s="671"/>
      <c r="JIV46" s="669"/>
      <c r="JIW46" s="670"/>
      <c r="JIX46" s="669"/>
      <c r="JIY46" s="672"/>
      <c r="JIZ46" s="672"/>
      <c r="JJA46" s="670"/>
      <c r="JJB46" s="673"/>
      <c r="JJC46" s="672"/>
      <c r="JJD46" s="673"/>
      <c r="JJE46" s="672"/>
      <c r="JJF46" s="672"/>
      <c r="JJG46" s="672"/>
      <c r="JJH46" s="672"/>
      <c r="JJI46" s="674"/>
      <c r="JJJ46" s="675"/>
      <c r="JJK46" s="668"/>
      <c r="JJL46" s="669"/>
      <c r="JJM46" s="670"/>
      <c r="JJN46" s="671"/>
      <c r="JJO46" s="669"/>
      <c r="JJP46" s="670"/>
      <c r="JJQ46" s="669"/>
      <c r="JJR46" s="672"/>
      <c r="JJS46" s="672"/>
      <c r="JJT46" s="670"/>
      <c r="JJU46" s="673"/>
      <c r="JJV46" s="672"/>
      <c r="JJW46" s="673"/>
      <c r="JJX46" s="672"/>
      <c r="JJY46" s="672"/>
      <c r="JJZ46" s="672"/>
      <c r="JKA46" s="672"/>
      <c r="JKB46" s="674"/>
      <c r="JKC46" s="675"/>
      <c r="JKD46" s="668"/>
      <c r="JKE46" s="669"/>
      <c r="JKF46" s="670"/>
      <c r="JKG46" s="671"/>
      <c r="JKH46" s="669"/>
      <c r="JKI46" s="670"/>
      <c r="JKJ46" s="669"/>
      <c r="JKK46" s="672"/>
      <c r="JKL46" s="672"/>
      <c r="JKM46" s="670"/>
      <c r="JKN46" s="673"/>
      <c r="JKO46" s="672"/>
      <c r="JKP46" s="673"/>
      <c r="JKQ46" s="672"/>
      <c r="JKR46" s="672"/>
      <c r="JKS46" s="672"/>
      <c r="JKT46" s="672"/>
      <c r="JKU46" s="674"/>
      <c r="JKV46" s="675"/>
      <c r="JKW46" s="668"/>
      <c r="JKX46" s="669"/>
      <c r="JKY46" s="670"/>
      <c r="JKZ46" s="671"/>
      <c r="JLA46" s="669"/>
      <c r="JLB46" s="670"/>
      <c r="JLC46" s="669"/>
      <c r="JLD46" s="672"/>
      <c r="JLE46" s="672"/>
      <c r="JLF46" s="670"/>
      <c r="JLG46" s="673"/>
      <c r="JLH46" s="672"/>
      <c r="JLI46" s="673"/>
      <c r="JLJ46" s="672"/>
      <c r="JLK46" s="672"/>
      <c r="JLL46" s="672"/>
      <c r="JLM46" s="672"/>
      <c r="JLN46" s="674"/>
      <c r="JLO46" s="675"/>
      <c r="JLP46" s="668"/>
      <c r="JLQ46" s="669"/>
      <c r="JLR46" s="670"/>
      <c r="JLS46" s="671"/>
      <c r="JLT46" s="669"/>
      <c r="JLU46" s="670"/>
      <c r="JLV46" s="669"/>
      <c r="JLW46" s="672"/>
      <c r="JLX46" s="672"/>
      <c r="JLY46" s="670"/>
      <c r="JLZ46" s="673"/>
      <c r="JMA46" s="672"/>
      <c r="JMB46" s="673"/>
      <c r="JMC46" s="672"/>
      <c r="JMD46" s="672"/>
      <c r="JME46" s="672"/>
      <c r="JMF46" s="672"/>
      <c r="JMG46" s="674"/>
      <c r="JMH46" s="675"/>
      <c r="JMI46" s="668"/>
      <c r="JMJ46" s="669"/>
      <c r="JMK46" s="670"/>
      <c r="JML46" s="671"/>
      <c r="JMM46" s="669"/>
      <c r="JMN46" s="670"/>
      <c r="JMO46" s="669"/>
      <c r="JMP46" s="672"/>
      <c r="JMQ46" s="672"/>
      <c r="JMR46" s="670"/>
      <c r="JMS46" s="673"/>
      <c r="JMT46" s="672"/>
      <c r="JMU46" s="673"/>
      <c r="JMV46" s="672"/>
      <c r="JMW46" s="672"/>
      <c r="JMX46" s="672"/>
      <c r="JMY46" s="672"/>
      <c r="JMZ46" s="674"/>
      <c r="JNA46" s="675"/>
      <c r="JNB46" s="668"/>
      <c r="JNC46" s="669"/>
      <c r="JND46" s="670"/>
      <c r="JNE46" s="671"/>
      <c r="JNF46" s="669"/>
      <c r="JNG46" s="670"/>
      <c r="JNH46" s="669"/>
      <c r="JNI46" s="672"/>
      <c r="JNJ46" s="672"/>
      <c r="JNK46" s="670"/>
      <c r="JNL46" s="673"/>
      <c r="JNM46" s="672"/>
      <c r="JNN46" s="673"/>
      <c r="JNO46" s="672"/>
      <c r="JNP46" s="672"/>
      <c r="JNQ46" s="672"/>
      <c r="JNR46" s="672"/>
      <c r="JNS46" s="674"/>
      <c r="JNT46" s="675"/>
      <c r="JNU46" s="668"/>
      <c r="JNV46" s="669"/>
      <c r="JNW46" s="670"/>
      <c r="JNX46" s="671"/>
      <c r="JNY46" s="669"/>
      <c r="JNZ46" s="670"/>
      <c r="JOA46" s="669"/>
      <c r="JOB46" s="672"/>
      <c r="JOC46" s="672"/>
      <c r="JOD46" s="670"/>
      <c r="JOE46" s="673"/>
      <c r="JOF46" s="672"/>
      <c r="JOG46" s="673"/>
      <c r="JOH46" s="672"/>
      <c r="JOI46" s="672"/>
      <c r="JOJ46" s="672"/>
      <c r="JOK46" s="672"/>
      <c r="JOL46" s="674"/>
      <c r="JOM46" s="675"/>
      <c r="JON46" s="668"/>
      <c r="JOO46" s="669"/>
      <c r="JOP46" s="670"/>
      <c r="JOQ46" s="671"/>
      <c r="JOR46" s="669"/>
      <c r="JOS46" s="670"/>
      <c r="JOT46" s="669"/>
      <c r="JOU46" s="672"/>
      <c r="JOV46" s="672"/>
      <c r="JOW46" s="670"/>
      <c r="JOX46" s="673"/>
      <c r="JOY46" s="672"/>
      <c r="JOZ46" s="673"/>
      <c r="JPA46" s="672"/>
      <c r="JPB46" s="672"/>
      <c r="JPC46" s="672"/>
      <c r="JPD46" s="672"/>
      <c r="JPE46" s="674"/>
      <c r="JPF46" s="675"/>
      <c r="JPG46" s="668"/>
      <c r="JPH46" s="669"/>
      <c r="JPI46" s="670"/>
      <c r="JPJ46" s="671"/>
      <c r="JPK46" s="669"/>
      <c r="JPL46" s="670"/>
      <c r="JPM46" s="669"/>
      <c r="JPN46" s="672"/>
      <c r="JPO46" s="672"/>
      <c r="JPP46" s="670"/>
      <c r="JPQ46" s="673"/>
      <c r="JPR46" s="672"/>
      <c r="JPS46" s="673"/>
      <c r="JPT46" s="672"/>
      <c r="JPU46" s="672"/>
      <c r="JPV46" s="672"/>
      <c r="JPW46" s="672"/>
      <c r="JPX46" s="674"/>
      <c r="JPY46" s="675"/>
      <c r="JPZ46" s="668"/>
      <c r="JQA46" s="669"/>
      <c r="JQB46" s="670"/>
      <c r="JQC46" s="671"/>
      <c r="JQD46" s="669"/>
      <c r="JQE46" s="670"/>
      <c r="JQF46" s="669"/>
      <c r="JQG46" s="672"/>
      <c r="JQH46" s="672"/>
      <c r="JQI46" s="670"/>
      <c r="JQJ46" s="673"/>
      <c r="JQK46" s="672"/>
      <c r="JQL46" s="673"/>
      <c r="JQM46" s="672"/>
      <c r="JQN46" s="672"/>
      <c r="JQO46" s="672"/>
      <c r="JQP46" s="672"/>
      <c r="JQQ46" s="674"/>
      <c r="JQR46" s="675"/>
      <c r="JQS46" s="668"/>
      <c r="JQT46" s="669"/>
      <c r="JQU46" s="670"/>
      <c r="JQV46" s="671"/>
      <c r="JQW46" s="669"/>
      <c r="JQX46" s="670"/>
      <c r="JQY46" s="669"/>
      <c r="JQZ46" s="672"/>
      <c r="JRA46" s="672"/>
      <c r="JRB46" s="670"/>
      <c r="JRC46" s="673"/>
      <c r="JRD46" s="672"/>
      <c r="JRE46" s="673"/>
      <c r="JRF46" s="672"/>
      <c r="JRG46" s="672"/>
      <c r="JRH46" s="672"/>
      <c r="JRI46" s="672"/>
      <c r="JRJ46" s="674"/>
      <c r="JRK46" s="675"/>
      <c r="JRL46" s="668"/>
      <c r="JRM46" s="669"/>
      <c r="JRN46" s="670"/>
      <c r="JRO46" s="671"/>
      <c r="JRP46" s="669"/>
      <c r="JRQ46" s="670"/>
      <c r="JRR46" s="669"/>
      <c r="JRS46" s="672"/>
      <c r="JRT46" s="672"/>
      <c r="JRU46" s="670"/>
      <c r="JRV46" s="673"/>
      <c r="JRW46" s="672"/>
      <c r="JRX46" s="673"/>
      <c r="JRY46" s="672"/>
      <c r="JRZ46" s="672"/>
      <c r="JSA46" s="672"/>
      <c r="JSB46" s="672"/>
      <c r="JSC46" s="674"/>
      <c r="JSD46" s="675"/>
      <c r="JSE46" s="668"/>
      <c r="JSF46" s="669"/>
      <c r="JSG46" s="670"/>
      <c r="JSH46" s="671"/>
      <c r="JSI46" s="669"/>
      <c r="JSJ46" s="670"/>
      <c r="JSK46" s="669"/>
      <c r="JSL46" s="672"/>
      <c r="JSM46" s="672"/>
      <c r="JSN46" s="670"/>
      <c r="JSO46" s="673"/>
      <c r="JSP46" s="672"/>
      <c r="JSQ46" s="673"/>
      <c r="JSR46" s="672"/>
      <c r="JSS46" s="672"/>
      <c r="JST46" s="672"/>
      <c r="JSU46" s="672"/>
      <c r="JSV46" s="674"/>
      <c r="JSW46" s="675"/>
      <c r="JSX46" s="668"/>
      <c r="JSY46" s="669"/>
      <c r="JSZ46" s="670"/>
      <c r="JTA46" s="671"/>
      <c r="JTB46" s="669"/>
      <c r="JTC46" s="670"/>
      <c r="JTD46" s="669"/>
      <c r="JTE46" s="672"/>
      <c r="JTF46" s="672"/>
      <c r="JTG46" s="670"/>
      <c r="JTH46" s="673"/>
      <c r="JTI46" s="672"/>
      <c r="JTJ46" s="673"/>
      <c r="JTK46" s="672"/>
      <c r="JTL46" s="672"/>
      <c r="JTM46" s="672"/>
      <c r="JTN46" s="672"/>
      <c r="JTO46" s="674"/>
      <c r="JTP46" s="675"/>
      <c r="JTQ46" s="668"/>
      <c r="JTR46" s="669"/>
      <c r="JTS46" s="670"/>
      <c r="JTT46" s="671"/>
      <c r="JTU46" s="669"/>
      <c r="JTV46" s="670"/>
      <c r="JTW46" s="669"/>
      <c r="JTX46" s="672"/>
      <c r="JTY46" s="672"/>
      <c r="JTZ46" s="670"/>
      <c r="JUA46" s="673"/>
      <c r="JUB46" s="672"/>
      <c r="JUC46" s="673"/>
      <c r="JUD46" s="672"/>
      <c r="JUE46" s="672"/>
      <c r="JUF46" s="672"/>
      <c r="JUG46" s="672"/>
      <c r="JUH46" s="674"/>
      <c r="JUI46" s="675"/>
      <c r="JUJ46" s="668"/>
      <c r="JUK46" s="669"/>
      <c r="JUL46" s="670"/>
      <c r="JUM46" s="671"/>
      <c r="JUN46" s="669"/>
      <c r="JUO46" s="670"/>
      <c r="JUP46" s="669"/>
      <c r="JUQ46" s="672"/>
      <c r="JUR46" s="672"/>
      <c r="JUS46" s="670"/>
      <c r="JUT46" s="673"/>
      <c r="JUU46" s="672"/>
      <c r="JUV46" s="673"/>
      <c r="JUW46" s="672"/>
      <c r="JUX46" s="672"/>
      <c r="JUY46" s="672"/>
      <c r="JUZ46" s="672"/>
      <c r="JVA46" s="674"/>
      <c r="JVB46" s="675"/>
      <c r="JVC46" s="668"/>
      <c r="JVD46" s="669"/>
      <c r="JVE46" s="670"/>
      <c r="JVF46" s="671"/>
      <c r="JVG46" s="669"/>
      <c r="JVH46" s="670"/>
      <c r="JVI46" s="669"/>
      <c r="JVJ46" s="672"/>
      <c r="JVK46" s="672"/>
      <c r="JVL46" s="670"/>
      <c r="JVM46" s="673"/>
      <c r="JVN46" s="672"/>
      <c r="JVO46" s="673"/>
      <c r="JVP46" s="672"/>
      <c r="JVQ46" s="672"/>
      <c r="JVR46" s="672"/>
      <c r="JVS46" s="672"/>
      <c r="JVT46" s="674"/>
      <c r="JVU46" s="675"/>
      <c r="JVV46" s="668"/>
      <c r="JVW46" s="669"/>
      <c r="JVX46" s="670"/>
      <c r="JVY46" s="671"/>
      <c r="JVZ46" s="669"/>
      <c r="JWA46" s="670"/>
      <c r="JWB46" s="669"/>
      <c r="JWC46" s="672"/>
      <c r="JWD46" s="672"/>
      <c r="JWE46" s="670"/>
      <c r="JWF46" s="673"/>
      <c r="JWG46" s="672"/>
      <c r="JWH46" s="673"/>
      <c r="JWI46" s="672"/>
      <c r="JWJ46" s="672"/>
      <c r="JWK46" s="672"/>
      <c r="JWL46" s="672"/>
      <c r="JWM46" s="674"/>
      <c r="JWN46" s="675"/>
      <c r="JWO46" s="668"/>
      <c r="JWP46" s="669"/>
      <c r="JWQ46" s="670"/>
      <c r="JWR46" s="671"/>
      <c r="JWS46" s="669"/>
      <c r="JWT46" s="670"/>
      <c r="JWU46" s="669"/>
      <c r="JWV46" s="672"/>
      <c r="JWW46" s="672"/>
      <c r="JWX46" s="670"/>
      <c r="JWY46" s="673"/>
      <c r="JWZ46" s="672"/>
      <c r="JXA46" s="673"/>
      <c r="JXB46" s="672"/>
      <c r="JXC46" s="672"/>
      <c r="JXD46" s="672"/>
      <c r="JXE46" s="672"/>
      <c r="JXF46" s="674"/>
      <c r="JXG46" s="675"/>
      <c r="JXH46" s="668"/>
      <c r="JXI46" s="669"/>
      <c r="JXJ46" s="670"/>
      <c r="JXK46" s="671"/>
      <c r="JXL46" s="669"/>
      <c r="JXM46" s="670"/>
      <c r="JXN46" s="669"/>
      <c r="JXO46" s="672"/>
      <c r="JXP46" s="672"/>
      <c r="JXQ46" s="670"/>
      <c r="JXR46" s="673"/>
      <c r="JXS46" s="672"/>
      <c r="JXT46" s="673"/>
      <c r="JXU46" s="672"/>
      <c r="JXV46" s="672"/>
      <c r="JXW46" s="672"/>
      <c r="JXX46" s="672"/>
      <c r="JXY46" s="674"/>
      <c r="JXZ46" s="675"/>
      <c r="JYA46" s="668"/>
      <c r="JYB46" s="669"/>
      <c r="JYC46" s="670"/>
      <c r="JYD46" s="671"/>
      <c r="JYE46" s="669"/>
      <c r="JYF46" s="670"/>
      <c r="JYG46" s="669"/>
      <c r="JYH46" s="672"/>
      <c r="JYI46" s="672"/>
      <c r="JYJ46" s="670"/>
      <c r="JYK46" s="673"/>
      <c r="JYL46" s="672"/>
      <c r="JYM46" s="673"/>
      <c r="JYN46" s="672"/>
      <c r="JYO46" s="672"/>
      <c r="JYP46" s="672"/>
      <c r="JYQ46" s="672"/>
      <c r="JYR46" s="674"/>
      <c r="JYS46" s="675"/>
      <c r="JYT46" s="668"/>
      <c r="JYU46" s="669"/>
      <c r="JYV46" s="670"/>
      <c r="JYW46" s="671"/>
      <c r="JYX46" s="669"/>
      <c r="JYY46" s="670"/>
      <c r="JYZ46" s="669"/>
      <c r="JZA46" s="672"/>
      <c r="JZB46" s="672"/>
      <c r="JZC46" s="670"/>
      <c r="JZD46" s="673"/>
      <c r="JZE46" s="672"/>
      <c r="JZF46" s="673"/>
      <c r="JZG46" s="672"/>
      <c r="JZH46" s="672"/>
      <c r="JZI46" s="672"/>
      <c r="JZJ46" s="672"/>
      <c r="JZK46" s="674"/>
      <c r="JZL46" s="675"/>
      <c r="JZM46" s="668"/>
      <c r="JZN46" s="669"/>
      <c r="JZO46" s="670"/>
      <c r="JZP46" s="671"/>
      <c r="JZQ46" s="669"/>
      <c r="JZR46" s="670"/>
      <c r="JZS46" s="669"/>
      <c r="JZT46" s="672"/>
      <c r="JZU46" s="672"/>
      <c r="JZV46" s="670"/>
      <c r="JZW46" s="673"/>
      <c r="JZX46" s="672"/>
      <c r="JZY46" s="673"/>
      <c r="JZZ46" s="672"/>
      <c r="KAA46" s="672"/>
      <c r="KAB46" s="672"/>
      <c r="KAC46" s="672"/>
      <c r="KAD46" s="674"/>
      <c r="KAE46" s="675"/>
      <c r="KAF46" s="668"/>
      <c r="KAG46" s="669"/>
      <c r="KAH46" s="670"/>
      <c r="KAI46" s="671"/>
      <c r="KAJ46" s="669"/>
      <c r="KAK46" s="670"/>
      <c r="KAL46" s="669"/>
      <c r="KAM46" s="672"/>
      <c r="KAN46" s="672"/>
      <c r="KAO46" s="670"/>
      <c r="KAP46" s="673"/>
      <c r="KAQ46" s="672"/>
      <c r="KAR46" s="673"/>
      <c r="KAS46" s="672"/>
      <c r="KAT46" s="672"/>
      <c r="KAU46" s="672"/>
      <c r="KAV46" s="672"/>
      <c r="KAW46" s="674"/>
      <c r="KAX46" s="675"/>
      <c r="KAY46" s="668"/>
      <c r="KAZ46" s="669"/>
      <c r="KBA46" s="670"/>
      <c r="KBB46" s="671"/>
      <c r="KBC46" s="669"/>
      <c r="KBD46" s="670"/>
      <c r="KBE46" s="669"/>
      <c r="KBF46" s="672"/>
      <c r="KBG46" s="672"/>
      <c r="KBH46" s="670"/>
      <c r="KBI46" s="673"/>
      <c r="KBJ46" s="672"/>
      <c r="KBK46" s="673"/>
      <c r="KBL46" s="672"/>
      <c r="KBM46" s="672"/>
      <c r="KBN46" s="672"/>
      <c r="KBO46" s="672"/>
      <c r="KBP46" s="674"/>
      <c r="KBQ46" s="675"/>
      <c r="KBR46" s="668"/>
      <c r="KBS46" s="669"/>
      <c r="KBT46" s="670"/>
      <c r="KBU46" s="671"/>
      <c r="KBV46" s="669"/>
      <c r="KBW46" s="670"/>
      <c r="KBX46" s="669"/>
      <c r="KBY46" s="672"/>
      <c r="KBZ46" s="672"/>
      <c r="KCA46" s="670"/>
      <c r="KCB46" s="673"/>
      <c r="KCC46" s="672"/>
      <c r="KCD46" s="673"/>
      <c r="KCE46" s="672"/>
      <c r="KCF46" s="672"/>
      <c r="KCG46" s="672"/>
      <c r="KCH46" s="672"/>
      <c r="KCI46" s="674"/>
      <c r="KCJ46" s="675"/>
      <c r="KCK46" s="668"/>
      <c r="KCL46" s="669"/>
      <c r="KCM46" s="670"/>
      <c r="KCN46" s="671"/>
      <c r="KCO46" s="669"/>
      <c r="KCP46" s="670"/>
      <c r="KCQ46" s="669"/>
      <c r="KCR46" s="672"/>
      <c r="KCS46" s="672"/>
      <c r="KCT46" s="670"/>
      <c r="KCU46" s="673"/>
      <c r="KCV46" s="672"/>
      <c r="KCW46" s="673"/>
      <c r="KCX46" s="672"/>
      <c r="KCY46" s="672"/>
      <c r="KCZ46" s="672"/>
      <c r="KDA46" s="672"/>
      <c r="KDB46" s="674"/>
      <c r="KDC46" s="675"/>
      <c r="KDD46" s="668"/>
      <c r="KDE46" s="669"/>
      <c r="KDF46" s="670"/>
      <c r="KDG46" s="671"/>
      <c r="KDH46" s="669"/>
      <c r="KDI46" s="670"/>
      <c r="KDJ46" s="669"/>
      <c r="KDK46" s="672"/>
      <c r="KDL46" s="672"/>
      <c r="KDM46" s="670"/>
      <c r="KDN46" s="673"/>
      <c r="KDO46" s="672"/>
      <c r="KDP46" s="673"/>
      <c r="KDQ46" s="672"/>
      <c r="KDR46" s="672"/>
      <c r="KDS46" s="672"/>
      <c r="KDT46" s="672"/>
      <c r="KDU46" s="674"/>
      <c r="KDV46" s="675"/>
      <c r="KDW46" s="668"/>
      <c r="KDX46" s="669"/>
      <c r="KDY46" s="670"/>
      <c r="KDZ46" s="671"/>
      <c r="KEA46" s="669"/>
      <c r="KEB46" s="670"/>
      <c r="KEC46" s="669"/>
      <c r="KED46" s="672"/>
      <c r="KEE46" s="672"/>
      <c r="KEF46" s="670"/>
      <c r="KEG46" s="673"/>
      <c r="KEH46" s="672"/>
      <c r="KEI46" s="673"/>
      <c r="KEJ46" s="672"/>
      <c r="KEK46" s="672"/>
      <c r="KEL46" s="672"/>
      <c r="KEM46" s="672"/>
      <c r="KEN46" s="674"/>
      <c r="KEO46" s="675"/>
      <c r="KEP46" s="668"/>
      <c r="KEQ46" s="669"/>
      <c r="KER46" s="670"/>
      <c r="KES46" s="671"/>
      <c r="KET46" s="669"/>
      <c r="KEU46" s="670"/>
      <c r="KEV46" s="669"/>
      <c r="KEW46" s="672"/>
      <c r="KEX46" s="672"/>
      <c r="KEY46" s="670"/>
      <c r="KEZ46" s="673"/>
      <c r="KFA46" s="672"/>
      <c r="KFB46" s="673"/>
      <c r="KFC46" s="672"/>
      <c r="KFD46" s="672"/>
      <c r="KFE46" s="672"/>
      <c r="KFF46" s="672"/>
      <c r="KFG46" s="674"/>
      <c r="KFH46" s="675"/>
      <c r="KFI46" s="668"/>
      <c r="KFJ46" s="669"/>
      <c r="KFK46" s="670"/>
      <c r="KFL46" s="671"/>
      <c r="KFM46" s="669"/>
      <c r="KFN46" s="670"/>
      <c r="KFO46" s="669"/>
      <c r="KFP46" s="672"/>
      <c r="KFQ46" s="672"/>
      <c r="KFR46" s="670"/>
      <c r="KFS46" s="673"/>
      <c r="KFT46" s="672"/>
      <c r="KFU46" s="673"/>
      <c r="KFV46" s="672"/>
      <c r="KFW46" s="672"/>
      <c r="KFX46" s="672"/>
      <c r="KFY46" s="672"/>
      <c r="KFZ46" s="674"/>
      <c r="KGA46" s="675"/>
      <c r="KGB46" s="668"/>
      <c r="KGC46" s="669"/>
      <c r="KGD46" s="670"/>
      <c r="KGE46" s="671"/>
      <c r="KGF46" s="669"/>
      <c r="KGG46" s="670"/>
      <c r="KGH46" s="669"/>
      <c r="KGI46" s="672"/>
      <c r="KGJ46" s="672"/>
      <c r="KGK46" s="670"/>
      <c r="KGL46" s="673"/>
      <c r="KGM46" s="672"/>
      <c r="KGN46" s="673"/>
      <c r="KGO46" s="672"/>
      <c r="KGP46" s="672"/>
      <c r="KGQ46" s="672"/>
      <c r="KGR46" s="672"/>
      <c r="KGS46" s="674"/>
      <c r="KGT46" s="675"/>
      <c r="KGU46" s="668"/>
      <c r="KGV46" s="669"/>
      <c r="KGW46" s="670"/>
      <c r="KGX46" s="671"/>
      <c r="KGY46" s="669"/>
      <c r="KGZ46" s="670"/>
      <c r="KHA46" s="669"/>
      <c r="KHB46" s="672"/>
      <c r="KHC46" s="672"/>
      <c r="KHD46" s="670"/>
      <c r="KHE46" s="673"/>
      <c r="KHF46" s="672"/>
      <c r="KHG46" s="673"/>
      <c r="KHH46" s="672"/>
      <c r="KHI46" s="672"/>
      <c r="KHJ46" s="672"/>
      <c r="KHK46" s="672"/>
      <c r="KHL46" s="674"/>
      <c r="KHM46" s="675"/>
      <c r="KHN46" s="668"/>
      <c r="KHO46" s="669"/>
      <c r="KHP46" s="670"/>
      <c r="KHQ46" s="671"/>
      <c r="KHR46" s="669"/>
      <c r="KHS46" s="670"/>
      <c r="KHT46" s="669"/>
      <c r="KHU46" s="672"/>
      <c r="KHV46" s="672"/>
      <c r="KHW46" s="670"/>
      <c r="KHX46" s="673"/>
      <c r="KHY46" s="672"/>
      <c r="KHZ46" s="673"/>
      <c r="KIA46" s="672"/>
      <c r="KIB46" s="672"/>
      <c r="KIC46" s="672"/>
      <c r="KID46" s="672"/>
      <c r="KIE46" s="674"/>
      <c r="KIF46" s="675"/>
      <c r="KIG46" s="668"/>
      <c r="KIH46" s="669"/>
      <c r="KII46" s="670"/>
      <c r="KIJ46" s="671"/>
      <c r="KIK46" s="669"/>
      <c r="KIL46" s="670"/>
      <c r="KIM46" s="669"/>
      <c r="KIN46" s="672"/>
      <c r="KIO46" s="672"/>
      <c r="KIP46" s="670"/>
      <c r="KIQ46" s="673"/>
      <c r="KIR46" s="672"/>
      <c r="KIS46" s="673"/>
      <c r="KIT46" s="672"/>
      <c r="KIU46" s="672"/>
      <c r="KIV46" s="672"/>
      <c r="KIW46" s="672"/>
      <c r="KIX46" s="674"/>
      <c r="KIY46" s="675"/>
      <c r="KIZ46" s="668"/>
      <c r="KJA46" s="669"/>
      <c r="KJB46" s="670"/>
      <c r="KJC46" s="671"/>
      <c r="KJD46" s="669"/>
      <c r="KJE46" s="670"/>
      <c r="KJF46" s="669"/>
      <c r="KJG46" s="672"/>
      <c r="KJH46" s="672"/>
      <c r="KJI46" s="670"/>
      <c r="KJJ46" s="673"/>
      <c r="KJK46" s="672"/>
      <c r="KJL46" s="673"/>
      <c r="KJM46" s="672"/>
      <c r="KJN46" s="672"/>
      <c r="KJO46" s="672"/>
      <c r="KJP46" s="672"/>
      <c r="KJQ46" s="674"/>
      <c r="KJR46" s="675"/>
      <c r="KJS46" s="668"/>
      <c r="KJT46" s="669"/>
      <c r="KJU46" s="670"/>
      <c r="KJV46" s="671"/>
      <c r="KJW46" s="669"/>
      <c r="KJX46" s="670"/>
      <c r="KJY46" s="669"/>
      <c r="KJZ46" s="672"/>
      <c r="KKA46" s="672"/>
      <c r="KKB46" s="670"/>
      <c r="KKC46" s="673"/>
      <c r="KKD46" s="672"/>
      <c r="KKE46" s="673"/>
      <c r="KKF46" s="672"/>
      <c r="KKG46" s="672"/>
      <c r="KKH46" s="672"/>
      <c r="KKI46" s="672"/>
      <c r="KKJ46" s="674"/>
      <c r="KKK46" s="675"/>
      <c r="KKL46" s="668"/>
      <c r="KKM46" s="669"/>
      <c r="KKN46" s="670"/>
      <c r="KKO46" s="671"/>
      <c r="KKP46" s="669"/>
      <c r="KKQ46" s="670"/>
      <c r="KKR46" s="669"/>
      <c r="KKS46" s="672"/>
      <c r="KKT46" s="672"/>
      <c r="KKU46" s="670"/>
      <c r="KKV46" s="673"/>
      <c r="KKW46" s="672"/>
      <c r="KKX46" s="673"/>
      <c r="KKY46" s="672"/>
      <c r="KKZ46" s="672"/>
      <c r="KLA46" s="672"/>
      <c r="KLB46" s="672"/>
      <c r="KLC46" s="674"/>
      <c r="KLD46" s="675"/>
      <c r="KLE46" s="668"/>
      <c r="KLF46" s="669"/>
      <c r="KLG46" s="670"/>
      <c r="KLH46" s="671"/>
      <c r="KLI46" s="669"/>
      <c r="KLJ46" s="670"/>
      <c r="KLK46" s="669"/>
      <c r="KLL46" s="672"/>
      <c r="KLM46" s="672"/>
      <c r="KLN46" s="670"/>
      <c r="KLO46" s="673"/>
      <c r="KLP46" s="672"/>
      <c r="KLQ46" s="673"/>
      <c r="KLR46" s="672"/>
      <c r="KLS46" s="672"/>
      <c r="KLT46" s="672"/>
      <c r="KLU46" s="672"/>
      <c r="KLV46" s="674"/>
      <c r="KLW46" s="675"/>
      <c r="KLX46" s="668"/>
      <c r="KLY46" s="669"/>
      <c r="KLZ46" s="670"/>
      <c r="KMA46" s="671"/>
      <c r="KMB46" s="669"/>
      <c r="KMC46" s="670"/>
      <c r="KMD46" s="669"/>
      <c r="KME46" s="672"/>
      <c r="KMF46" s="672"/>
      <c r="KMG46" s="670"/>
      <c r="KMH46" s="673"/>
      <c r="KMI46" s="672"/>
      <c r="KMJ46" s="673"/>
      <c r="KMK46" s="672"/>
      <c r="KML46" s="672"/>
      <c r="KMM46" s="672"/>
      <c r="KMN46" s="672"/>
      <c r="KMO46" s="674"/>
      <c r="KMP46" s="675"/>
      <c r="KMQ46" s="668"/>
      <c r="KMR46" s="669"/>
      <c r="KMS46" s="670"/>
      <c r="KMT46" s="671"/>
      <c r="KMU46" s="669"/>
      <c r="KMV46" s="670"/>
      <c r="KMW46" s="669"/>
      <c r="KMX46" s="672"/>
      <c r="KMY46" s="672"/>
      <c r="KMZ46" s="670"/>
      <c r="KNA46" s="673"/>
      <c r="KNB46" s="672"/>
      <c r="KNC46" s="673"/>
      <c r="KND46" s="672"/>
      <c r="KNE46" s="672"/>
      <c r="KNF46" s="672"/>
      <c r="KNG46" s="672"/>
      <c r="KNH46" s="674"/>
      <c r="KNI46" s="675"/>
      <c r="KNJ46" s="668"/>
      <c r="KNK46" s="669"/>
      <c r="KNL46" s="670"/>
      <c r="KNM46" s="671"/>
      <c r="KNN46" s="669"/>
      <c r="KNO46" s="670"/>
      <c r="KNP46" s="669"/>
      <c r="KNQ46" s="672"/>
      <c r="KNR46" s="672"/>
      <c r="KNS46" s="670"/>
      <c r="KNT46" s="673"/>
      <c r="KNU46" s="672"/>
      <c r="KNV46" s="673"/>
      <c r="KNW46" s="672"/>
      <c r="KNX46" s="672"/>
      <c r="KNY46" s="672"/>
      <c r="KNZ46" s="672"/>
      <c r="KOA46" s="674"/>
      <c r="KOB46" s="675"/>
      <c r="KOC46" s="668"/>
      <c r="KOD46" s="669"/>
      <c r="KOE46" s="670"/>
      <c r="KOF46" s="671"/>
      <c r="KOG46" s="669"/>
      <c r="KOH46" s="670"/>
      <c r="KOI46" s="669"/>
      <c r="KOJ46" s="672"/>
      <c r="KOK46" s="672"/>
      <c r="KOL46" s="670"/>
      <c r="KOM46" s="673"/>
      <c r="KON46" s="672"/>
      <c r="KOO46" s="673"/>
      <c r="KOP46" s="672"/>
      <c r="KOQ46" s="672"/>
      <c r="KOR46" s="672"/>
      <c r="KOS46" s="672"/>
      <c r="KOT46" s="674"/>
      <c r="KOU46" s="675"/>
      <c r="KOV46" s="668"/>
      <c r="KOW46" s="669"/>
      <c r="KOX46" s="670"/>
      <c r="KOY46" s="671"/>
      <c r="KOZ46" s="669"/>
      <c r="KPA46" s="670"/>
      <c r="KPB46" s="669"/>
      <c r="KPC46" s="672"/>
      <c r="KPD46" s="672"/>
      <c r="KPE46" s="670"/>
      <c r="KPF46" s="673"/>
      <c r="KPG46" s="672"/>
      <c r="KPH46" s="673"/>
      <c r="KPI46" s="672"/>
      <c r="KPJ46" s="672"/>
      <c r="KPK46" s="672"/>
      <c r="KPL46" s="672"/>
      <c r="KPM46" s="674"/>
      <c r="KPN46" s="675"/>
      <c r="KPO46" s="668"/>
      <c r="KPP46" s="669"/>
      <c r="KPQ46" s="670"/>
      <c r="KPR46" s="671"/>
      <c r="KPS46" s="669"/>
      <c r="KPT46" s="670"/>
      <c r="KPU46" s="669"/>
      <c r="KPV46" s="672"/>
      <c r="KPW46" s="672"/>
      <c r="KPX46" s="670"/>
      <c r="KPY46" s="673"/>
      <c r="KPZ46" s="672"/>
      <c r="KQA46" s="673"/>
      <c r="KQB46" s="672"/>
      <c r="KQC46" s="672"/>
      <c r="KQD46" s="672"/>
      <c r="KQE46" s="672"/>
      <c r="KQF46" s="674"/>
      <c r="KQG46" s="675"/>
      <c r="KQH46" s="668"/>
      <c r="KQI46" s="669"/>
      <c r="KQJ46" s="670"/>
      <c r="KQK46" s="671"/>
      <c r="KQL46" s="669"/>
      <c r="KQM46" s="670"/>
      <c r="KQN46" s="669"/>
      <c r="KQO46" s="672"/>
      <c r="KQP46" s="672"/>
      <c r="KQQ46" s="670"/>
      <c r="KQR46" s="673"/>
      <c r="KQS46" s="672"/>
      <c r="KQT46" s="673"/>
      <c r="KQU46" s="672"/>
      <c r="KQV46" s="672"/>
      <c r="KQW46" s="672"/>
      <c r="KQX46" s="672"/>
      <c r="KQY46" s="674"/>
      <c r="KQZ46" s="675"/>
      <c r="KRA46" s="668"/>
      <c r="KRB46" s="669"/>
      <c r="KRC46" s="670"/>
      <c r="KRD46" s="671"/>
      <c r="KRE46" s="669"/>
      <c r="KRF46" s="670"/>
      <c r="KRG46" s="669"/>
      <c r="KRH46" s="672"/>
      <c r="KRI46" s="672"/>
      <c r="KRJ46" s="670"/>
      <c r="KRK46" s="673"/>
      <c r="KRL46" s="672"/>
      <c r="KRM46" s="673"/>
      <c r="KRN46" s="672"/>
      <c r="KRO46" s="672"/>
      <c r="KRP46" s="672"/>
      <c r="KRQ46" s="672"/>
      <c r="KRR46" s="674"/>
      <c r="KRS46" s="675"/>
      <c r="KRT46" s="668"/>
      <c r="KRU46" s="669"/>
      <c r="KRV46" s="670"/>
      <c r="KRW46" s="671"/>
      <c r="KRX46" s="669"/>
      <c r="KRY46" s="670"/>
      <c r="KRZ46" s="669"/>
      <c r="KSA46" s="672"/>
      <c r="KSB46" s="672"/>
      <c r="KSC46" s="670"/>
      <c r="KSD46" s="673"/>
      <c r="KSE46" s="672"/>
      <c r="KSF46" s="673"/>
      <c r="KSG46" s="672"/>
      <c r="KSH46" s="672"/>
      <c r="KSI46" s="672"/>
      <c r="KSJ46" s="672"/>
      <c r="KSK46" s="674"/>
      <c r="KSL46" s="675"/>
      <c r="KSM46" s="668"/>
      <c r="KSN46" s="669"/>
      <c r="KSO46" s="670"/>
      <c r="KSP46" s="671"/>
      <c r="KSQ46" s="669"/>
      <c r="KSR46" s="670"/>
      <c r="KSS46" s="669"/>
      <c r="KST46" s="672"/>
      <c r="KSU46" s="672"/>
      <c r="KSV46" s="670"/>
      <c r="KSW46" s="673"/>
      <c r="KSX46" s="672"/>
      <c r="KSY46" s="673"/>
      <c r="KSZ46" s="672"/>
      <c r="KTA46" s="672"/>
      <c r="KTB46" s="672"/>
      <c r="KTC46" s="672"/>
      <c r="KTD46" s="674"/>
      <c r="KTE46" s="675"/>
      <c r="KTF46" s="668"/>
      <c r="KTG46" s="669"/>
      <c r="KTH46" s="670"/>
      <c r="KTI46" s="671"/>
      <c r="KTJ46" s="669"/>
      <c r="KTK46" s="670"/>
      <c r="KTL46" s="669"/>
      <c r="KTM46" s="672"/>
      <c r="KTN46" s="672"/>
      <c r="KTO46" s="670"/>
      <c r="KTP46" s="673"/>
      <c r="KTQ46" s="672"/>
      <c r="KTR46" s="673"/>
      <c r="KTS46" s="672"/>
      <c r="KTT46" s="672"/>
      <c r="KTU46" s="672"/>
      <c r="KTV46" s="672"/>
      <c r="KTW46" s="674"/>
      <c r="KTX46" s="675"/>
      <c r="KTY46" s="668"/>
      <c r="KTZ46" s="669"/>
      <c r="KUA46" s="670"/>
      <c r="KUB46" s="671"/>
      <c r="KUC46" s="669"/>
      <c r="KUD46" s="670"/>
      <c r="KUE46" s="669"/>
      <c r="KUF46" s="672"/>
      <c r="KUG46" s="672"/>
      <c r="KUH46" s="670"/>
      <c r="KUI46" s="673"/>
      <c r="KUJ46" s="672"/>
      <c r="KUK46" s="673"/>
      <c r="KUL46" s="672"/>
      <c r="KUM46" s="672"/>
      <c r="KUN46" s="672"/>
      <c r="KUO46" s="672"/>
      <c r="KUP46" s="674"/>
      <c r="KUQ46" s="675"/>
      <c r="KUR46" s="668"/>
      <c r="KUS46" s="669"/>
      <c r="KUT46" s="670"/>
      <c r="KUU46" s="671"/>
      <c r="KUV46" s="669"/>
      <c r="KUW46" s="670"/>
      <c r="KUX46" s="669"/>
      <c r="KUY46" s="672"/>
      <c r="KUZ46" s="672"/>
      <c r="KVA46" s="670"/>
      <c r="KVB46" s="673"/>
      <c r="KVC46" s="672"/>
      <c r="KVD46" s="673"/>
      <c r="KVE46" s="672"/>
      <c r="KVF46" s="672"/>
      <c r="KVG46" s="672"/>
      <c r="KVH46" s="672"/>
      <c r="KVI46" s="674"/>
      <c r="KVJ46" s="675"/>
      <c r="KVK46" s="668"/>
      <c r="KVL46" s="669"/>
      <c r="KVM46" s="670"/>
      <c r="KVN46" s="671"/>
      <c r="KVO46" s="669"/>
      <c r="KVP46" s="670"/>
      <c r="KVQ46" s="669"/>
      <c r="KVR46" s="672"/>
      <c r="KVS46" s="672"/>
      <c r="KVT46" s="670"/>
      <c r="KVU46" s="673"/>
      <c r="KVV46" s="672"/>
      <c r="KVW46" s="673"/>
      <c r="KVX46" s="672"/>
      <c r="KVY46" s="672"/>
      <c r="KVZ46" s="672"/>
      <c r="KWA46" s="672"/>
      <c r="KWB46" s="674"/>
      <c r="KWC46" s="675"/>
      <c r="KWD46" s="668"/>
      <c r="KWE46" s="669"/>
      <c r="KWF46" s="670"/>
      <c r="KWG46" s="671"/>
      <c r="KWH46" s="669"/>
      <c r="KWI46" s="670"/>
      <c r="KWJ46" s="669"/>
      <c r="KWK46" s="672"/>
      <c r="KWL46" s="672"/>
      <c r="KWM46" s="670"/>
      <c r="KWN46" s="673"/>
      <c r="KWO46" s="672"/>
      <c r="KWP46" s="673"/>
      <c r="KWQ46" s="672"/>
      <c r="KWR46" s="672"/>
      <c r="KWS46" s="672"/>
      <c r="KWT46" s="672"/>
      <c r="KWU46" s="674"/>
      <c r="KWV46" s="675"/>
      <c r="KWW46" s="668"/>
      <c r="KWX46" s="669"/>
      <c r="KWY46" s="670"/>
      <c r="KWZ46" s="671"/>
      <c r="KXA46" s="669"/>
      <c r="KXB46" s="670"/>
      <c r="KXC46" s="669"/>
      <c r="KXD46" s="672"/>
      <c r="KXE46" s="672"/>
      <c r="KXF46" s="670"/>
      <c r="KXG46" s="673"/>
      <c r="KXH46" s="672"/>
      <c r="KXI46" s="673"/>
      <c r="KXJ46" s="672"/>
      <c r="KXK46" s="672"/>
      <c r="KXL46" s="672"/>
      <c r="KXM46" s="672"/>
      <c r="KXN46" s="674"/>
      <c r="KXO46" s="675"/>
      <c r="KXP46" s="668"/>
      <c r="KXQ46" s="669"/>
      <c r="KXR46" s="670"/>
      <c r="KXS46" s="671"/>
      <c r="KXT46" s="669"/>
      <c r="KXU46" s="670"/>
      <c r="KXV46" s="669"/>
      <c r="KXW46" s="672"/>
      <c r="KXX46" s="672"/>
      <c r="KXY46" s="670"/>
      <c r="KXZ46" s="673"/>
      <c r="KYA46" s="672"/>
      <c r="KYB46" s="673"/>
      <c r="KYC46" s="672"/>
      <c r="KYD46" s="672"/>
      <c r="KYE46" s="672"/>
      <c r="KYF46" s="672"/>
      <c r="KYG46" s="674"/>
      <c r="KYH46" s="675"/>
      <c r="KYI46" s="668"/>
      <c r="KYJ46" s="669"/>
      <c r="KYK46" s="670"/>
      <c r="KYL46" s="671"/>
      <c r="KYM46" s="669"/>
      <c r="KYN46" s="670"/>
      <c r="KYO46" s="669"/>
      <c r="KYP46" s="672"/>
      <c r="KYQ46" s="672"/>
      <c r="KYR46" s="670"/>
      <c r="KYS46" s="673"/>
      <c r="KYT46" s="672"/>
      <c r="KYU46" s="673"/>
      <c r="KYV46" s="672"/>
      <c r="KYW46" s="672"/>
      <c r="KYX46" s="672"/>
      <c r="KYY46" s="672"/>
      <c r="KYZ46" s="674"/>
      <c r="KZA46" s="675"/>
      <c r="KZB46" s="668"/>
      <c r="KZC46" s="669"/>
      <c r="KZD46" s="670"/>
      <c r="KZE46" s="671"/>
      <c r="KZF46" s="669"/>
      <c r="KZG46" s="670"/>
      <c r="KZH46" s="669"/>
      <c r="KZI46" s="672"/>
      <c r="KZJ46" s="672"/>
      <c r="KZK46" s="670"/>
      <c r="KZL46" s="673"/>
      <c r="KZM46" s="672"/>
      <c r="KZN46" s="673"/>
      <c r="KZO46" s="672"/>
      <c r="KZP46" s="672"/>
      <c r="KZQ46" s="672"/>
      <c r="KZR46" s="672"/>
      <c r="KZS46" s="674"/>
      <c r="KZT46" s="675"/>
      <c r="KZU46" s="668"/>
      <c r="KZV46" s="669"/>
      <c r="KZW46" s="670"/>
      <c r="KZX46" s="671"/>
      <c r="KZY46" s="669"/>
      <c r="KZZ46" s="670"/>
      <c r="LAA46" s="669"/>
      <c r="LAB46" s="672"/>
      <c r="LAC46" s="672"/>
      <c r="LAD46" s="670"/>
      <c r="LAE46" s="673"/>
      <c r="LAF46" s="672"/>
      <c r="LAG46" s="673"/>
      <c r="LAH46" s="672"/>
      <c r="LAI46" s="672"/>
      <c r="LAJ46" s="672"/>
      <c r="LAK46" s="672"/>
      <c r="LAL46" s="674"/>
      <c r="LAM46" s="675"/>
      <c r="LAN46" s="668"/>
      <c r="LAO46" s="669"/>
      <c r="LAP46" s="670"/>
      <c r="LAQ46" s="671"/>
      <c r="LAR46" s="669"/>
      <c r="LAS46" s="670"/>
      <c r="LAT46" s="669"/>
      <c r="LAU46" s="672"/>
      <c r="LAV46" s="672"/>
      <c r="LAW46" s="670"/>
      <c r="LAX46" s="673"/>
      <c r="LAY46" s="672"/>
      <c r="LAZ46" s="673"/>
      <c r="LBA46" s="672"/>
      <c r="LBB46" s="672"/>
      <c r="LBC46" s="672"/>
      <c r="LBD46" s="672"/>
      <c r="LBE46" s="674"/>
      <c r="LBF46" s="675"/>
      <c r="LBG46" s="668"/>
      <c r="LBH46" s="669"/>
      <c r="LBI46" s="670"/>
      <c r="LBJ46" s="671"/>
      <c r="LBK46" s="669"/>
      <c r="LBL46" s="670"/>
      <c r="LBM46" s="669"/>
      <c r="LBN46" s="672"/>
      <c r="LBO46" s="672"/>
      <c r="LBP46" s="670"/>
      <c r="LBQ46" s="673"/>
      <c r="LBR46" s="672"/>
      <c r="LBS46" s="673"/>
      <c r="LBT46" s="672"/>
      <c r="LBU46" s="672"/>
      <c r="LBV46" s="672"/>
      <c r="LBW46" s="672"/>
      <c r="LBX46" s="674"/>
      <c r="LBY46" s="675"/>
      <c r="LBZ46" s="668"/>
      <c r="LCA46" s="669"/>
      <c r="LCB46" s="670"/>
      <c r="LCC46" s="671"/>
      <c r="LCD46" s="669"/>
      <c r="LCE46" s="670"/>
      <c r="LCF46" s="669"/>
      <c r="LCG46" s="672"/>
      <c r="LCH46" s="672"/>
      <c r="LCI46" s="670"/>
      <c r="LCJ46" s="673"/>
      <c r="LCK46" s="672"/>
      <c r="LCL46" s="673"/>
      <c r="LCM46" s="672"/>
      <c r="LCN46" s="672"/>
      <c r="LCO46" s="672"/>
      <c r="LCP46" s="672"/>
      <c r="LCQ46" s="674"/>
      <c r="LCR46" s="675"/>
      <c r="LCS46" s="668"/>
      <c r="LCT46" s="669"/>
      <c r="LCU46" s="670"/>
      <c r="LCV46" s="671"/>
      <c r="LCW46" s="669"/>
      <c r="LCX46" s="670"/>
      <c r="LCY46" s="669"/>
      <c r="LCZ46" s="672"/>
      <c r="LDA46" s="672"/>
      <c r="LDB46" s="670"/>
      <c r="LDC46" s="673"/>
      <c r="LDD46" s="672"/>
      <c r="LDE46" s="673"/>
      <c r="LDF46" s="672"/>
      <c r="LDG46" s="672"/>
      <c r="LDH46" s="672"/>
      <c r="LDI46" s="672"/>
      <c r="LDJ46" s="674"/>
      <c r="LDK46" s="675"/>
      <c r="LDL46" s="668"/>
      <c r="LDM46" s="669"/>
      <c r="LDN46" s="670"/>
      <c r="LDO46" s="671"/>
      <c r="LDP46" s="669"/>
      <c r="LDQ46" s="670"/>
      <c r="LDR46" s="669"/>
      <c r="LDS46" s="672"/>
      <c r="LDT46" s="672"/>
      <c r="LDU46" s="670"/>
      <c r="LDV46" s="673"/>
      <c r="LDW46" s="672"/>
      <c r="LDX46" s="673"/>
      <c r="LDY46" s="672"/>
      <c r="LDZ46" s="672"/>
      <c r="LEA46" s="672"/>
      <c r="LEB46" s="672"/>
      <c r="LEC46" s="674"/>
      <c r="LED46" s="675"/>
      <c r="LEE46" s="668"/>
      <c r="LEF46" s="669"/>
      <c r="LEG46" s="670"/>
      <c r="LEH46" s="671"/>
      <c r="LEI46" s="669"/>
      <c r="LEJ46" s="670"/>
      <c r="LEK46" s="669"/>
      <c r="LEL46" s="672"/>
      <c r="LEM46" s="672"/>
      <c r="LEN46" s="670"/>
      <c r="LEO46" s="673"/>
      <c r="LEP46" s="672"/>
      <c r="LEQ46" s="673"/>
      <c r="LER46" s="672"/>
      <c r="LES46" s="672"/>
      <c r="LET46" s="672"/>
      <c r="LEU46" s="672"/>
      <c r="LEV46" s="674"/>
      <c r="LEW46" s="675"/>
      <c r="LEX46" s="668"/>
      <c r="LEY46" s="669"/>
      <c r="LEZ46" s="670"/>
      <c r="LFA46" s="671"/>
      <c r="LFB46" s="669"/>
      <c r="LFC46" s="670"/>
      <c r="LFD46" s="669"/>
      <c r="LFE46" s="672"/>
      <c r="LFF46" s="672"/>
      <c r="LFG46" s="670"/>
      <c r="LFH46" s="673"/>
      <c r="LFI46" s="672"/>
      <c r="LFJ46" s="673"/>
      <c r="LFK46" s="672"/>
      <c r="LFL46" s="672"/>
      <c r="LFM46" s="672"/>
      <c r="LFN46" s="672"/>
      <c r="LFO46" s="674"/>
      <c r="LFP46" s="675"/>
      <c r="LFQ46" s="668"/>
      <c r="LFR46" s="669"/>
      <c r="LFS46" s="670"/>
      <c r="LFT46" s="671"/>
      <c r="LFU46" s="669"/>
      <c r="LFV46" s="670"/>
      <c r="LFW46" s="669"/>
      <c r="LFX46" s="672"/>
      <c r="LFY46" s="672"/>
      <c r="LFZ46" s="670"/>
      <c r="LGA46" s="673"/>
      <c r="LGB46" s="672"/>
      <c r="LGC46" s="673"/>
      <c r="LGD46" s="672"/>
      <c r="LGE46" s="672"/>
      <c r="LGF46" s="672"/>
      <c r="LGG46" s="672"/>
      <c r="LGH46" s="674"/>
      <c r="LGI46" s="675"/>
      <c r="LGJ46" s="668"/>
      <c r="LGK46" s="669"/>
      <c r="LGL46" s="670"/>
      <c r="LGM46" s="671"/>
      <c r="LGN46" s="669"/>
      <c r="LGO46" s="670"/>
      <c r="LGP46" s="669"/>
      <c r="LGQ46" s="672"/>
      <c r="LGR46" s="672"/>
      <c r="LGS46" s="670"/>
      <c r="LGT46" s="673"/>
      <c r="LGU46" s="672"/>
      <c r="LGV46" s="673"/>
      <c r="LGW46" s="672"/>
      <c r="LGX46" s="672"/>
      <c r="LGY46" s="672"/>
      <c r="LGZ46" s="672"/>
      <c r="LHA46" s="674"/>
      <c r="LHB46" s="675"/>
      <c r="LHC46" s="668"/>
      <c r="LHD46" s="669"/>
      <c r="LHE46" s="670"/>
      <c r="LHF46" s="671"/>
      <c r="LHG46" s="669"/>
      <c r="LHH46" s="670"/>
      <c r="LHI46" s="669"/>
      <c r="LHJ46" s="672"/>
      <c r="LHK46" s="672"/>
      <c r="LHL46" s="670"/>
      <c r="LHM46" s="673"/>
      <c r="LHN46" s="672"/>
      <c r="LHO46" s="673"/>
      <c r="LHP46" s="672"/>
      <c r="LHQ46" s="672"/>
      <c r="LHR46" s="672"/>
      <c r="LHS46" s="672"/>
      <c r="LHT46" s="674"/>
      <c r="LHU46" s="675"/>
      <c r="LHV46" s="668"/>
      <c r="LHW46" s="669"/>
      <c r="LHX46" s="670"/>
      <c r="LHY46" s="671"/>
      <c r="LHZ46" s="669"/>
      <c r="LIA46" s="670"/>
      <c r="LIB46" s="669"/>
      <c r="LIC46" s="672"/>
      <c r="LID46" s="672"/>
      <c r="LIE46" s="670"/>
      <c r="LIF46" s="673"/>
      <c r="LIG46" s="672"/>
      <c r="LIH46" s="673"/>
      <c r="LII46" s="672"/>
      <c r="LIJ46" s="672"/>
      <c r="LIK46" s="672"/>
      <c r="LIL46" s="672"/>
      <c r="LIM46" s="674"/>
      <c r="LIN46" s="675"/>
      <c r="LIO46" s="668"/>
      <c r="LIP46" s="669"/>
      <c r="LIQ46" s="670"/>
      <c r="LIR46" s="671"/>
      <c r="LIS46" s="669"/>
      <c r="LIT46" s="670"/>
      <c r="LIU46" s="669"/>
      <c r="LIV46" s="672"/>
      <c r="LIW46" s="672"/>
      <c r="LIX46" s="670"/>
      <c r="LIY46" s="673"/>
      <c r="LIZ46" s="672"/>
      <c r="LJA46" s="673"/>
      <c r="LJB46" s="672"/>
      <c r="LJC46" s="672"/>
      <c r="LJD46" s="672"/>
      <c r="LJE46" s="672"/>
      <c r="LJF46" s="674"/>
      <c r="LJG46" s="675"/>
      <c r="LJH46" s="668"/>
      <c r="LJI46" s="669"/>
      <c r="LJJ46" s="670"/>
      <c r="LJK46" s="671"/>
      <c r="LJL46" s="669"/>
      <c r="LJM46" s="670"/>
      <c r="LJN46" s="669"/>
      <c r="LJO46" s="672"/>
      <c r="LJP46" s="672"/>
      <c r="LJQ46" s="670"/>
      <c r="LJR46" s="673"/>
      <c r="LJS46" s="672"/>
      <c r="LJT46" s="673"/>
      <c r="LJU46" s="672"/>
      <c r="LJV46" s="672"/>
      <c r="LJW46" s="672"/>
      <c r="LJX46" s="672"/>
      <c r="LJY46" s="674"/>
      <c r="LJZ46" s="675"/>
      <c r="LKA46" s="668"/>
      <c r="LKB46" s="669"/>
      <c r="LKC46" s="670"/>
      <c r="LKD46" s="671"/>
      <c r="LKE46" s="669"/>
      <c r="LKF46" s="670"/>
      <c r="LKG46" s="669"/>
      <c r="LKH46" s="672"/>
      <c r="LKI46" s="672"/>
      <c r="LKJ46" s="670"/>
      <c r="LKK46" s="673"/>
      <c r="LKL46" s="672"/>
      <c r="LKM46" s="673"/>
      <c r="LKN46" s="672"/>
      <c r="LKO46" s="672"/>
      <c r="LKP46" s="672"/>
      <c r="LKQ46" s="672"/>
      <c r="LKR46" s="674"/>
      <c r="LKS46" s="675"/>
      <c r="LKT46" s="668"/>
      <c r="LKU46" s="669"/>
      <c r="LKV46" s="670"/>
      <c r="LKW46" s="671"/>
      <c r="LKX46" s="669"/>
      <c r="LKY46" s="670"/>
      <c r="LKZ46" s="669"/>
      <c r="LLA46" s="672"/>
      <c r="LLB46" s="672"/>
      <c r="LLC46" s="670"/>
      <c r="LLD46" s="673"/>
      <c r="LLE46" s="672"/>
      <c r="LLF46" s="673"/>
      <c r="LLG46" s="672"/>
      <c r="LLH46" s="672"/>
      <c r="LLI46" s="672"/>
      <c r="LLJ46" s="672"/>
      <c r="LLK46" s="674"/>
      <c r="LLL46" s="675"/>
      <c r="LLM46" s="668"/>
      <c r="LLN46" s="669"/>
      <c r="LLO46" s="670"/>
      <c r="LLP46" s="671"/>
      <c r="LLQ46" s="669"/>
      <c r="LLR46" s="670"/>
      <c r="LLS46" s="669"/>
      <c r="LLT46" s="672"/>
      <c r="LLU46" s="672"/>
      <c r="LLV46" s="670"/>
      <c r="LLW46" s="673"/>
      <c r="LLX46" s="672"/>
      <c r="LLY46" s="673"/>
      <c r="LLZ46" s="672"/>
      <c r="LMA46" s="672"/>
      <c r="LMB46" s="672"/>
      <c r="LMC46" s="672"/>
      <c r="LMD46" s="674"/>
      <c r="LME46" s="675"/>
      <c r="LMF46" s="668"/>
      <c r="LMG46" s="669"/>
      <c r="LMH46" s="670"/>
      <c r="LMI46" s="671"/>
      <c r="LMJ46" s="669"/>
      <c r="LMK46" s="670"/>
      <c r="LML46" s="669"/>
      <c r="LMM46" s="672"/>
      <c r="LMN46" s="672"/>
      <c r="LMO46" s="670"/>
      <c r="LMP46" s="673"/>
      <c r="LMQ46" s="672"/>
      <c r="LMR46" s="673"/>
      <c r="LMS46" s="672"/>
      <c r="LMT46" s="672"/>
      <c r="LMU46" s="672"/>
      <c r="LMV46" s="672"/>
      <c r="LMW46" s="674"/>
      <c r="LMX46" s="675"/>
      <c r="LMY46" s="668"/>
      <c r="LMZ46" s="669"/>
      <c r="LNA46" s="670"/>
      <c r="LNB46" s="671"/>
      <c r="LNC46" s="669"/>
      <c r="LND46" s="670"/>
      <c r="LNE46" s="669"/>
      <c r="LNF46" s="672"/>
      <c r="LNG46" s="672"/>
      <c r="LNH46" s="670"/>
      <c r="LNI46" s="673"/>
      <c r="LNJ46" s="672"/>
      <c r="LNK46" s="673"/>
      <c r="LNL46" s="672"/>
      <c r="LNM46" s="672"/>
      <c r="LNN46" s="672"/>
      <c r="LNO46" s="672"/>
      <c r="LNP46" s="674"/>
      <c r="LNQ46" s="675"/>
      <c r="LNR46" s="668"/>
      <c r="LNS46" s="669"/>
      <c r="LNT46" s="670"/>
      <c r="LNU46" s="671"/>
      <c r="LNV46" s="669"/>
      <c r="LNW46" s="670"/>
      <c r="LNX46" s="669"/>
      <c r="LNY46" s="672"/>
      <c r="LNZ46" s="672"/>
      <c r="LOA46" s="670"/>
      <c r="LOB46" s="673"/>
      <c r="LOC46" s="672"/>
      <c r="LOD46" s="673"/>
      <c r="LOE46" s="672"/>
      <c r="LOF46" s="672"/>
      <c r="LOG46" s="672"/>
      <c r="LOH46" s="672"/>
      <c r="LOI46" s="674"/>
      <c r="LOJ46" s="675"/>
      <c r="LOK46" s="668"/>
      <c r="LOL46" s="669"/>
      <c r="LOM46" s="670"/>
      <c r="LON46" s="671"/>
      <c r="LOO46" s="669"/>
      <c r="LOP46" s="670"/>
      <c r="LOQ46" s="669"/>
      <c r="LOR46" s="672"/>
      <c r="LOS46" s="672"/>
      <c r="LOT46" s="670"/>
      <c r="LOU46" s="673"/>
      <c r="LOV46" s="672"/>
      <c r="LOW46" s="673"/>
      <c r="LOX46" s="672"/>
      <c r="LOY46" s="672"/>
      <c r="LOZ46" s="672"/>
      <c r="LPA46" s="672"/>
      <c r="LPB46" s="674"/>
      <c r="LPC46" s="675"/>
      <c r="LPD46" s="668"/>
      <c r="LPE46" s="669"/>
      <c r="LPF46" s="670"/>
      <c r="LPG46" s="671"/>
      <c r="LPH46" s="669"/>
      <c r="LPI46" s="670"/>
      <c r="LPJ46" s="669"/>
      <c r="LPK46" s="672"/>
      <c r="LPL46" s="672"/>
      <c r="LPM46" s="670"/>
      <c r="LPN46" s="673"/>
      <c r="LPO46" s="672"/>
      <c r="LPP46" s="673"/>
      <c r="LPQ46" s="672"/>
      <c r="LPR46" s="672"/>
      <c r="LPS46" s="672"/>
      <c r="LPT46" s="672"/>
      <c r="LPU46" s="674"/>
      <c r="LPV46" s="675"/>
      <c r="LPW46" s="668"/>
      <c r="LPX46" s="669"/>
      <c r="LPY46" s="670"/>
      <c r="LPZ46" s="671"/>
      <c r="LQA46" s="669"/>
      <c r="LQB46" s="670"/>
      <c r="LQC46" s="669"/>
      <c r="LQD46" s="672"/>
      <c r="LQE46" s="672"/>
      <c r="LQF46" s="670"/>
      <c r="LQG46" s="673"/>
      <c r="LQH46" s="672"/>
      <c r="LQI46" s="673"/>
      <c r="LQJ46" s="672"/>
      <c r="LQK46" s="672"/>
      <c r="LQL46" s="672"/>
      <c r="LQM46" s="672"/>
      <c r="LQN46" s="674"/>
      <c r="LQO46" s="675"/>
      <c r="LQP46" s="668"/>
      <c r="LQQ46" s="669"/>
      <c r="LQR46" s="670"/>
      <c r="LQS46" s="671"/>
      <c r="LQT46" s="669"/>
      <c r="LQU46" s="670"/>
      <c r="LQV46" s="669"/>
      <c r="LQW46" s="672"/>
      <c r="LQX46" s="672"/>
      <c r="LQY46" s="670"/>
      <c r="LQZ46" s="673"/>
      <c r="LRA46" s="672"/>
      <c r="LRB46" s="673"/>
      <c r="LRC46" s="672"/>
      <c r="LRD46" s="672"/>
      <c r="LRE46" s="672"/>
      <c r="LRF46" s="672"/>
      <c r="LRG46" s="674"/>
      <c r="LRH46" s="675"/>
      <c r="LRI46" s="668"/>
      <c r="LRJ46" s="669"/>
      <c r="LRK46" s="670"/>
      <c r="LRL46" s="671"/>
      <c r="LRM46" s="669"/>
      <c r="LRN46" s="670"/>
      <c r="LRO46" s="669"/>
      <c r="LRP46" s="672"/>
      <c r="LRQ46" s="672"/>
      <c r="LRR46" s="670"/>
      <c r="LRS46" s="673"/>
      <c r="LRT46" s="672"/>
      <c r="LRU46" s="673"/>
      <c r="LRV46" s="672"/>
      <c r="LRW46" s="672"/>
      <c r="LRX46" s="672"/>
      <c r="LRY46" s="672"/>
      <c r="LRZ46" s="674"/>
      <c r="LSA46" s="675"/>
      <c r="LSB46" s="668"/>
      <c r="LSC46" s="669"/>
      <c r="LSD46" s="670"/>
      <c r="LSE46" s="671"/>
      <c r="LSF46" s="669"/>
      <c r="LSG46" s="670"/>
      <c r="LSH46" s="669"/>
      <c r="LSI46" s="672"/>
      <c r="LSJ46" s="672"/>
      <c r="LSK46" s="670"/>
      <c r="LSL46" s="673"/>
      <c r="LSM46" s="672"/>
      <c r="LSN46" s="673"/>
      <c r="LSO46" s="672"/>
      <c r="LSP46" s="672"/>
      <c r="LSQ46" s="672"/>
      <c r="LSR46" s="672"/>
      <c r="LSS46" s="674"/>
      <c r="LST46" s="675"/>
      <c r="LSU46" s="668"/>
      <c r="LSV46" s="669"/>
      <c r="LSW46" s="670"/>
      <c r="LSX46" s="671"/>
      <c r="LSY46" s="669"/>
      <c r="LSZ46" s="670"/>
      <c r="LTA46" s="669"/>
      <c r="LTB46" s="672"/>
      <c r="LTC46" s="672"/>
      <c r="LTD46" s="670"/>
      <c r="LTE46" s="673"/>
      <c r="LTF46" s="672"/>
      <c r="LTG46" s="673"/>
      <c r="LTH46" s="672"/>
      <c r="LTI46" s="672"/>
      <c r="LTJ46" s="672"/>
      <c r="LTK46" s="672"/>
      <c r="LTL46" s="674"/>
      <c r="LTM46" s="675"/>
      <c r="LTN46" s="668"/>
      <c r="LTO46" s="669"/>
      <c r="LTP46" s="670"/>
      <c r="LTQ46" s="671"/>
      <c r="LTR46" s="669"/>
      <c r="LTS46" s="670"/>
      <c r="LTT46" s="669"/>
      <c r="LTU46" s="672"/>
      <c r="LTV46" s="672"/>
      <c r="LTW46" s="670"/>
      <c r="LTX46" s="673"/>
      <c r="LTY46" s="672"/>
      <c r="LTZ46" s="673"/>
      <c r="LUA46" s="672"/>
      <c r="LUB46" s="672"/>
      <c r="LUC46" s="672"/>
      <c r="LUD46" s="672"/>
      <c r="LUE46" s="674"/>
      <c r="LUF46" s="675"/>
      <c r="LUG46" s="668"/>
      <c r="LUH46" s="669"/>
      <c r="LUI46" s="670"/>
      <c r="LUJ46" s="671"/>
      <c r="LUK46" s="669"/>
      <c r="LUL46" s="670"/>
      <c r="LUM46" s="669"/>
      <c r="LUN46" s="672"/>
      <c r="LUO46" s="672"/>
      <c r="LUP46" s="670"/>
      <c r="LUQ46" s="673"/>
      <c r="LUR46" s="672"/>
      <c r="LUS46" s="673"/>
      <c r="LUT46" s="672"/>
      <c r="LUU46" s="672"/>
      <c r="LUV46" s="672"/>
      <c r="LUW46" s="672"/>
      <c r="LUX46" s="674"/>
      <c r="LUY46" s="675"/>
      <c r="LUZ46" s="668"/>
      <c r="LVA46" s="669"/>
      <c r="LVB46" s="670"/>
      <c r="LVC46" s="671"/>
      <c r="LVD46" s="669"/>
      <c r="LVE46" s="670"/>
      <c r="LVF46" s="669"/>
      <c r="LVG46" s="672"/>
      <c r="LVH46" s="672"/>
      <c r="LVI46" s="670"/>
      <c r="LVJ46" s="673"/>
      <c r="LVK46" s="672"/>
      <c r="LVL46" s="673"/>
      <c r="LVM46" s="672"/>
      <c r="LVN46" s="672"/>
      <c r="LVO46" s="672"/>
      <c r="LVP46" s="672"/>
      <c r="LVQ46" s="674"/>
      <c r="LVR46" s="675"/>
      <c r="LVS46" s="668"/>
      <c r="LVT46" s="669"/>
      <c r="LVU46" s="670"/>
      <c r="LVV46" s="671"/>
      <c r="LVW46" s="669"/>
      <c r="LVX46" s="670"/>
      <c r="LVY46" s="669"/>
      <c r="LVZ46" s="672"/>
      <c r="LWA46" s="672"/>
      <c r="LWB46" s="670"/>
      <c r="LWC46" s="673"/>
      <c r="LWD46" s="672"/>
      <c r="LWE46" s="673"/>
      <c r="LWF46" s="672"/>
      <c r="LWG46" s="672"/>
      <c r="LWH46" s="672"/>
      <c r="LWI46" s="672"/>
      <c r="LWJ46" s="674"/>
      <c r="LWK46" s="675"/>
      <c r="LWL46" s="668"/>
      <c r="LWM46" s="669"/>
      <c r="LWN46" s="670"/>
      <c r="LWO46" s="671"/>
      <c r="LWP46" s="669"/>
      <c r="LWQ46" s="670"/>
      <c r="LWR46" s="669"/>
      <c r="LWS46" s="672"/>
      <c r="LWT46" s="672"/>
      <c r="LWU46" s="670"/>
      <c r="LWV46" s="673"/>
      <c r="LWW46" s="672"/>
      <c r="LWX46" s="673"/>
      <c r="LWY46" s="672"/>
      <c r="LWZ46" s="672"/>
      <c r="LXA46" s="672"/>
      <c r="LXB46" s="672"/>
      <c r="LXC46" s="674"/>
      <c r="LXD46" s="675"/>
      <c r="LXE46" s="668"/>
      <c r="LXF46" s="669"/>
      <c r="LXG46" s="670"/>
      <c r="LXH46" s="671"/>
      <c r="LXI46" s="669"/>
      <c r="LXJ46" s="670"/>
      <c r="LXK46" s="669"/>
      <c r="LXL46" s="672"/>
      <c r="LXM46" s="672"/>
      <c r="LXN46" s="670"/>
      <c r="LXO46" s="673"/>
      <c r="LXP46" s="672"/>
      <c r="LXQ46" s="673"/>
      <c r="LXR46" s="672"/>
      <c r="LXS46" s="672"/>
      <c r="LXT46" s="672"/>
      <c r="LXU46" s="672"/>
      <c r="LXV46" s="674"/>
      <c r="LXW46" s="675"/>
      <c r="LXX46" s="668"/>
      <c r="LXY46" s="669"/>
      <c r="LXZ46" s="670"/>
      <c r="LYA46" s="671"/>
      <c r="LYB46" s="669"/>
      <c r="LYC46" s="670"/>
      <c r="LYD46" s="669"/>
      <c r="LYE46" s="672"/>
      <c r="LYF46" s="672"/>
      <c r="LYG46" s="670"/>
      <c r="LYH46" s="673"/>
      <c r="LYI46" s="672"/>
      <c r="LYJ46" s="673"/>
      <c r="LYK46" s="672"/>
      <c r="LYL46" s="672"/>
      <c r="LYM46" s="672"/>
      <c r="LYN46" s="672"/>
      <c r="LYO46" s="674"/>
      <c r="LYP46" s="675"/>
      <c r="LYQ46" s="668"/>
      <c r="LYR46" s="669"/>
      <c r="LYS46" s="670"/>
      <c r="LYT46" s="671"/>
      <c r="LYU46" s="669"/>
      <c r="LYV46" s="670"/>
      <c r="LYW46" s="669"/>
      <c r="LYX46" s="672"/>
      <c r="LYY46" s="672"/>
      <c r="LYZ46" s="670"/>
      <c r="LZA46" s="673"/>
      <c r="LZB46" s="672"/>
      <c r="LZC46" s="673"/>
      <c r="LZD46" s="672"/>
      <c r="LZE46" s="672"/>
      <c r="LZF46" s="672"/>
      <c r="LZG46" s="672"/>
      <c r="LZH46" s="674"/>
      <c r="LZI46" s="675"/>
      <c r="LZJ46" s="668"/>
      <c r="LZK46" s="669"/>
      <c r="LZL46" s="670"/>
      <c r="LZM46" s="671"/>
      <c r="LZN46" s="669"/>
      <c r="LZO46" s="670"/>
      <c r="LZP46" s="669"/>
      <c r="LZQ46" s="672"/>
      <c r="LZR46" s="672"/>
      <c r="LZS46" s="670"/>
      <c r="LZT46" s="673"/>
      <c r="LZU46" s="672"/>
      <c r="LZV46" s="673"/>
      <c r="LZW46" s="672"/>
      <c r="LZX46" s="672"/>
      <c r="LZY46" s="672"/>
      <c r="LZZ46" s="672"/>
      <c r="MAA46" s="674"/>
      <c r="MAB46" s="675"/>
      <c r="MAC46" s="668"/>
      <c r="MAD46" s="669"/>
      <c r="MAE46" s="670"/>
      <c r="MAF46" s="671"/>
      <c r="MAG46" s="669"/>
      <c r="MAH46" s="670"/>
      <c r="MAI46" s="669"/>
      <c r="MAJ46" s="672"/>
      <c r="MAK46" s="672"/>
      <c r="MAL46" s="670"/>
      <c r="MAM46" s="673"/>
      <c r="MAN46" s="672"/>
      <c r="MAO46" s="673"/>
      <c r="MAP46" s="672"/>
      <c r="MAQ46" s="672"/>
      <c r="MAR46" s="672"/>
      <c r="MAS46" s="672"/>
      <c r="MAT46" s="674"/>
      <c r="MAU46" s="675"/>
      <c r="MAV46" s="668"/>
      <c r="MAW46" s="669"/>
      <c r="MAX46" s="670"/>
      <c r="MAY46" s="671"/>
      <c r="MAZ46" s="669"/>
      <c r="MBA46" s="670"/>
      <c r="MBB46" s="669"/>
      <c r="MBC46" s="672"/>
      <c r="MBD46" s="672"/>
      <c r="MBE46" s="670"/>
      <c r="MBF46" s="673"/>
      <c r="MBG46" s="672"/>
      <c r="MBH46" s="673"/>
      <c r="MBI46" s="672"/>
      <c r="MBJ46" s="672"/>
      <c r="MBK46" s="672"/>
      <c r="MBL46" s="672"/>
      <c r="MBM46" s="674"/>
      <c r="MBN46" s="675"/>
      <c r="MBO46" s="668"/>
      <c r="MBP46" s="669"/>
      <c r="MBQ46" s="670"/>
      <c r="MBR46" s="671"/>
      <c r="MBS46" s="669"/>
      <c r="MBT46" s="670"/>
      <c r="MBU46" s="669"/>
      <c r="MBV46" s="672"/>
      <c r="MBW46" s="672"/>
      <c r="MBX46" s="670"/>
      <c r="MBY46" s="673"/>
      <c r="MBZ46" s="672"/>
      <c r="MCA46" s="673"/>
      <c r="MCB46" s="672"/>
      <c r="MCC46" s="672"/>
      <c r="MCD46" s="672"/>
      <c r="MCE46" s="672"/>
      <c r="MCF46" s="674"/>
      <c r="MCG46" s="675"/>
      <c r="MCH46" s="668"/>
      <c r="MCI46" s="669"/>
      <c r="MCJ46" s="670"/>
      <c r="MCK46" s="671"/>
      <c r="MCL46" s="669"/>
      <c r="MCM46" s="670"/>
      <c r="MCN46" s="669"/>
      <c r="MCO46" s="672"/>
      <c r="MCP46" s="672"/>
      <c r="MCQ46" s="670"/>
      <c r="MCR46" s="673"/>
      <c r="MCS46" s="672"/>
      <c r="MCT46" s="673"/>
      <c r="MCU46" s="672"/>
      <c r="MCV46" s="672"/>
      <c r="MCW46" s="672"/>
      <c r="MCX46" s="672"/>
      <c r="MCY46" s="674"/>
      <c r="MCZ46" s="675"/>
      <c r="MDA46" s="668"/>
      <c r="MDB46" s="669"/>
      <c r="MDC46" s="670"/>
      <c r="MDD46" s="671"/>
      <c r="MDE46" s="669"/>
      <c r="MDF46" s="670"/>
      <c r="MDG46" s="669"/>
      <c r="MDH46" s="672"/>
      <c r="MDI46" s="672"/>
      <c r="MDJ46" s="670"/>
      <c r="MDK46" s="673"/>
      <c r="MDL46" s="672"/>
      <c r="MDM46" s="673"/>
      <c r="MDN46" s="672"/>
      <c r="MDO46" s="672"/>
      <c r="MDP46" s="672"/>
      <c r="MDQ46" s="672"/>
      <c r="MDR46" s="674"/>
      <c r="MDS46" s="675"/>
      <c r="MDT46" s="668"/>
      <c r="MDU46" s="669"/>
      <c r="MDV46" s="670"/>
      <c r="MDW46" s="671"/>
      <c r="MDX46" s="669"/>
      <c r="MDY46" s="670"/>
      <c r="MDZ46" s="669"/>
      <c r="MEA46" s="672"/>
      <c r="MEB46" s="672"/>
      <c r="MEC46" s="670"/>
      <c r="MED46" s="673"/>
      <c r="MEE46" s="672"/>
      <c r="MEF46" s="673"/>
      <c r="MEG46" s="672"/>
      <c r="MEH46" s="672"/>
      <c r="MEI46" s="672"/>
      <c r="MEJ46" s="672"/>
      <c r="MEK46" s="674"/>
      <c r="MEL46" s="675"/>
      <c r="MEM46" s="668"/>
      <c r="MEN46" s="669"/>
      <c r="MEO46" s="670"/>
      <c r="MEP46" s="671"/>
      <c r="MEQ46" s="669"/>
      <c r="MER46" s="670"/>
      <c r="MES46" s="669"/>
      <c r="MET46" s="672"/>
      <c r="MEU46" s="672"/>
      <c r="MEV46" s="670"/>
      <c r="MEW46" s="673"/>
      <c r="MEX46" s="672"/>
      <c r="MEY46" s="673"/>
      <c r="MEZ46" s="672"/>
      <c r="MFA46" s="672"/>
      <c r="MFB46" s="672"/>
      <c r="MFC46" s="672"/>
      <c r="MFD46" s="674"/>
      <c r="MFE46" s="675"/>
      <c r="MFF46" s="668"/>
      <c r="MFG46" s="669"/>
      <c r="MFH46" s="670"/>
      <c r="MFI46" s="671"/>
      <c r="MFJ46" s="669"/>
      <c r="MFK46" s="670"/>
      <c r="MFL46" s="669"/>
      <c r="MFM46" s="672"/>
      <c r="MFN46" s="672"/>
      <c r="MFO46" s="670"/>
      <c r="MFP46" s="673"/>
      <c r="MFQ46" s="672"/>
      <c r="MFR46" s="673"/>
      <c r="MFS46" s="672"/>
      <c r="MFT46" s="672"/>
      <c r="MFU46" s="672"/>
      <c r="MFV46" s="672"/>
      <c r="MFW46" s="674"/>
      <c r="MFX46" s="675"/>
      <c r="MFY46" s="668"/>
      <c r="MFZ46" s="669"/>
      <c r="MGA46" s="670"/>
      <c r="MGB46" s="671"/>
      <c r="MGC46" s="669"/>
      <c r="MGD46" s="670"/>
      <c r="MGE46" s="669"/>
      <c r="MGF46" s="672"/>
      <c r="MGG46" s="672"/>
      <c r="MGH46" s="670"/>
      <c r="MGI46" s="673"/>
      <c r="MGJ46" s="672"/>
      <c r="MGK46" s="673"/>
      <c r="MGL46" s="672"/>
      <c r="MGM46" s="672"/>
      <c r="MGN46" s="672"/>
      <c r="MGO46" s="672"/>
      <c r="MGP46" s="674"/>
      <c r="MGQ46" s="675"/>
      <c r="MGR46" s="668"/>
      <c r="MGS46" s="669"/>
      <c r="MGT46" s="670"/>
      <c r="MGU46" s="671"/>
      <c r="MGV46" s="669"/>
      <c r="MGW46" s="670"/>
      <c r="MGX46" s="669"/>
      <c r="MGY46" s="672"/>
      <c r="MGZ46" s="672"/>
      <c r="MHA46" s="670"/>
      <c r="MHB46" s="673"/>
      <c r="MHC46" s="672"/>
      <c r="MHD46" s="673"/>
      <c r="MHE46" s="672"/>
      <c r="MHF46" s="672"/>
      <c r="MHG46" s="672"/>
      <c r="MHH46" s="672"/>
      <c r="MHI46" s="674"/>
      <c r="MHJ46" s="675"/>
      <c r="MHK46" s="668"/>
      <c r="MHL46" s="669"/>
      <c r="MHM46" s="670"/>
      <c r="MHN46" s="671"/>
      <c r="MHO46" s="669"/>
      <c r="MHP46" s="670"/>
      <c r="MHQ46" s="669"/>
      <c r="MHR46" s="672"/>
      <c r="MHS46" s="672"/>
      <c r="MHT46" s="670"/>
      <c r="MHU46" s="673"/>
      <c r="MHV46" s="672"/>
      <c r="MHW46" s="673"/>
      <c r="MHX46" s="672"/>
      <c r="MHY46" s="672"/>
      <c r="MHZ46" s="672"/>
      <c r="MIA46" s="672"/>
      <c r="MIB46" s="674"/>
      <c r="MIC46" s="675"/>
      <c r="MID46" s="668"/>
      <c r="MIE46" s="669"/>
      <c r="MIF46" s="670"/>
      <c r="MIG46" s="671"/>
      <c r="MIH46" s="669"/>
      <c r="MII46" s="670"/>
      <c r="MIJ46" s="669"/>
      <c r="MIK46" s="672"/>
      <c r="MIL46" s="672"/>
      <c r="MIM46" s="670"/>
      <c r="MIN46" s="673"/>
      <c r="MIO46" s="672"/>
      <c r="MIP46" s="673"/>
      <c r="MIQ46" s="672"/>
      <c r="MIR46" s="672"/>
      <c r="MIS46" s="672"/>
      <c r="MIT46" s="672"/>
      <c r="MIU46" s="674"/>
      <c r="MIV46" s="675"/>
      <c r="MIW46" s="668"/>
      <c r="MIX46" s="669"/>
      <c r="MIY46" s="670"/>
      <c r="MIZ46" s="671"/>
      <c r="MJA46" s="669"/>
      <c r="MJB46" s="670"/>
      <c r="MJC46" s="669"/>
      <c r="MJD46" s="672"/>
      <c r="MJE46" s="672"/>
      <c r="MJF46" s="670"/>
      <c r="MJG46" s="673"/>
      <c r="MJH46" s="672"/>
      <c r="MJI46" s="673"/>
      <c r="MJJ46" s="672"/>
      <c r="MJK46" s="672"/>
      <c r="MJL46" s="672"/>
      <c r="MJM46" s="672"/>
      <c r="MJN46" s="674"/>
      <c r="MJO46" s="675"/>
      <c r="MJP46" s="668"/>
      <c r="MJQ46" s="669"/>
      <c r="MJR46" s="670"/>
      <c r="MJS46" s="671"/>
      <c r="MJT46" s="669"/>
      <c r="MJU46" s="670"/>
      <c r="MJV46" s="669"/>
      <c r="MJW46" s="672"/>
      <c r="MJX46" s="672"/>
      <c r="MJY46" s="670"/>
      <c r="MJZ46" s="673"/>
      <c r="MKA46" s="672"/>
      <c r="MKB46" s="673"/>
      <c r="MKC46" s="672"/>
      <c r="MKD46" s="672"/>
      <c r="MKE46" s="672"/>
      <c r="MKF46" s="672"/>
      <c r="MKG46" s="674"/>
      <c r="MKH46" s="675"/>
      <c r="MKI46" s="668"/>
      <c r="MKJ46" s="669"/>
      <c r="MKK46" s="670"/>
      <c r="MKL46" s="671"/>
      <c r="MKM46" s="669"/>
      <c r="MKN46" s="670"/>
      <c r="MKO46" s="669"/>
      <c r="MKP46" s="672"/>
      <c r="MKQ46" s="672"/>
      <c r="MKR46" s="670"/>
      <c r="MKS46" s="673"/>
      <c r="MKT46" s="672"/>
      <c r="MKU46" s="673"/>
      <c r="MKV46" s="672"/>
      <c r="MKW46" s="672"/>
      <c r="MKX46" s="672"/>
      <c r="MKY46" s="672"/>
      <c r="MKZ46" s="674"/>
      <c r="MLA46" s="675"/>
      <c r="MLB46" s="668"/>
      <c r="MLC46" s="669"/>
      <c r="MLD46" s="670"/>
      <c r="MLE46" s="671"/>
      <c r="MLF46" s="669"/>
      <c r="MLG46" s="670"/>
      <c r="MLH46" s="669"/>
      <c r="MLI46" s="672"/>
      <c r="MLJ46" s="672"/>
      <c r="MLK46" s="670"/>
      <c r="MLL46" s="673"/>
      <c r="MLM46" s="672"/>
      <c r="MLN46" s="673"/>
      <c r="MLO46" s="672"/>
      <c r="MLP46" s="672"/>
      <c r="MLQ46" s="672"/>
      <c r="MLR46" s="672"/>
      <c r="MLS46" s="674"/>
      <c r="MLT46" s="675"/>
      <c r="MLU46" s="668"/>
      <c r="MLV46" s="669"/>
      <c r="MLW46" s="670"/>
      <c r="MLX46" s="671"/>
      <c r="MLY46" s="669"/>
      <c r="MLZ46" s="670"/>
      <c r="MMA46" s="669"/>
      <c r="MMB46" s="672"/>
      <c r="MMC46" s="672"/>
      <c r="MMD46" s="670"/>
      <c r="MME46" s="673"/>
      <c r="MMF46" s="672"/>
      <c r="MMG46" s="673"/>
      <c r="MMH46" s="672"/>
      <c r="MMI46" s="672"/>
      <c r="MMJ46" s="672"/>
      <c r="MMK46" s="672"/>
      <c r="MML46" s="674"/>
      <c r="MMM46" s="675"/>
      <c r="MMN46" s="668"/>
      <c r="MMO46" s="669"/>
      <c r="MMP46" s="670"/>
      <c r="MMQ46" s="671"/>
      <c r="MMR46" s="669"/>
      <c r="MMS46" s="670"/>
      <c r="MMT46" s="669"/>
      <c r="MMU46" s="672"/>
      <c r="MMV46" s="672"/>
      <c r="MMW46" s="670"/>
      <c r="MMX46" s="673"/>
      <c r="MMY46" s="672"/>
      <c r="MMZ46" s="673"/>
      <c r="MNA46" s="672"/>
      <c r="MNB46" s="672"/>
      <c r="MNC46" s="672"/>
      <c r="MND46" s="672"/>
      <c r="MNE46" s="674"/>
      <c r="MNF46" s="675"/>
      <c r="MNG46" s="668"/>
      <c r="MNH46" s="669"/>
      <c r="MNI46" s="670"/>
      <c r="MNJ46" s="671"/>
      <c r="MNK46" s="669"/>
      <c r="MNL46" s="670"/>
      <c r="MNM46" s="669"/>
      <c r="MNN46" s="672"/>
      <c r="MNO46" s="672"/>
      <c r="MNP46" s="670"/>
      <c r="MNQ46" s="673"/>
      <c r="MNR46" s="672"/>
      <c r="MNS46" s="673"/>
      <c r="MNT46" s="672"/>
      <c r="MNU46" s="672"/>
      <c r="MNV46" s="672"/>
      <c r="MNW46" s="672"/>
      <c r="MNX46" s="674"/>
      <c r="MNY46" s="675"/>
      <c r="MNZ46" s="668"/>
      <c r="MOA46" s="669"/>
      <c r="MOB46" s="670"/>
      <c r="MOC46" s="671"/>
      <c r="MOD46" s="669"/>
      <c r="MOE46" s="670"/>
      <c r="MOF46" s="669"/>
      <c r="MOG46" s="672"/>
      <c r="MOH46" s="672"/>
      <c r="MOI46" s="670"/>
      <c r="MOJ46" s="673"/>
      <c r="MOK46" s="672"/>
      <c r="MOL46" s="673"/>
      <c r="MOM46" s="672"/>
      <c r="MON46" s="672"/>
      <c r="MOO46" s="672"/>
      <c r="MOP46" s="672"/>
      <c r="MOQ46" s="674"/>
      <c r="MOR46" s="675"/>
      <c r="MOS46" s="668"/>
      <c r="MOT46" s="669"/>
      <c r="MOU46" s="670"/>
      <c r="MOV46" s="671"/>
      <c r="MOW46" s="669"/>
      <c r="MOX46" s="670"/>
      <c r="MOY46" s="669"/>
      <c r="MOZ46" s="672"/>
      <c r="MPA46" s="672"/>
      <c r="MPB46" s="670"/>
      <c r="MPC46" s="673"/>
      <c r="MPD46" s="672"/>
      <c r="MPE46" s="673"/>
      <c r="MPF46" s="672"/>
      <c r="MPG46" s="672"/>
      <c r="MPH46" s="672"/>
      <c r="MPI46" s="672"/>
      <c r="MPJ46" s="674"/>
      <c r="MPK46" s="675"/>
      <c r="MPL46" s="668"/>
      <c r="MPM46" s="669"/>
      <c r="MPN46" s="670"/>
      <c r="MPO46" s="671"/>
      <c r="MPP46" s="669"/>
      <c r="MPQ46" s="670"/>
      <c r="MPR46" s="669"/>
      <c r="MPS46" s="672"/>
      <c r="MPT46" s="672"/>
      <c r="MPU46" s="670"/>
      <c r="MPV46" s="673"/>
      <c r="MPW46" s="672"/>
      <c r="MPX46" s="673"/>
      <c r="MPY46" s="672"/>
      <c r="MPZ46" s="672"/>
      <c r="MQA46" s="672"/>
      <c r="MQB46" s="672"/>
      <c r="MQC46" s="674"/>
      <c r="MQD46" s="675"/>
      <c r="MQE46" s="668"/>
      <c r="MQF46" s="669"/>
      <c r="MQG46" s="670"/>
      <c r="MQH46" s="671"/>
      <c r="MQI46" s="669"/>
      <c r="MQJ46" s="670"/>
      <c r="MQK46" s="669"/>
      <c r="MQL46" s="672"/>
      <c r="MQM46" s="672"/>
      <c r="MQN46" s="670"/>
      <c r="MQO46" s="673"/>
      <c r="MQP46" s="672"/>
      <c r="MQQ46" s="673"/>
      <c r="MQR46" s="672"/>
      <c r="MQS46" s="672"/>
      <c r="MQT46" s="672"/>
      <c r="MQU46" s="672"/>
      <c r="MQV46" s="674"/>
      <c r="MQW46" s="675"/>
      <c r="MQX46" s="668"/>
      <c r="MQY46" s="669"/>
      <c r="MQZ46" s="670"/>
      <c r="MRA46" s="671"/>
      <c r="MRB46" s="669"/>
      <c r="MRC46" s="670"/>
      <c r="MRD46" s="669"/>
      <c r="MRE46" s="672"/>
      <c r="MRF46" s="672"/>
      <c r="MRG46" s="670"/>
      <c r="MRH46" s="673"/>
      <c r="MRI46" s="672"/>
      <c r="MRJ46" s="673"/>
      <c r="MRK46" s="672"/>
      <c r="MRL46" s="672"/>
      <c r="MRM46" s="672"/>
      <c r="MRN46" s="672"/>
      <c r="MRO46" s="674"/>
      <c r="MRP46" s="675"/>
      <c r="MRQ46" s="668"/>
      <c r="MRR46" s="669"/>
      <c r="MRS46" s="670"/>
      <c r="MRT46" s="671"/>
      <c r="MRU46" s="669"/>
      <c r="MRV46" s="670"/>
      <c r="MRW46" s="669"/>
      <c r="MRX46" s="672"/>
      <c r="MRY46" s="672"/>
      <c r="MRZ46" s="670"/>
      <c r="MSA46" s="673"/>
      <c r="MSB46" s="672"/>
      <c r="MSC46" s="673"/>
      <c r="MSD46" s="672"/>
      <c r="MSE46" s="672"/>
      <c r="MSF46" s="672"/>
      <c r="MSG46" s="672"/>
      <c r="MSH46" s="674"/>
      <c r="MSI46" s="675"/>
      <c r="MSJ46" s="668"/>
      <c r="MSK46" s="669"/>
      <c r="MSL46" s="670"/>
      <c r="MSM46" s="671"/>
      <c r="MSN46" s="669"/>
      <c r="MSO46" s="670"/>
      <c r="MSP46" s="669"/>
      <c r="MSQ46" s="672"/>
      <c r="MSR46" s="672"/>
      <c r="MSS46" s="670"/>
      <c r="MST46" s="673"/>
      <c r="MSU46" s="672"/>
      <c r="MSV46" s="673"/>
      <c r="MSW46" s="672"/>
      <c r="MSX46" s="672"/>
      <c r="MSY46" s="672"/>
      <c r="MSZ46" s="672"/>
      <c r="MTA46" s="674"/>
      <c r="MTB46" s="675"/>
      <c r="MTC46" s="668"/>
      <c r="MTD46" s="669"/>
      <c r="MTE46" s="670"/>
      <c r="MTF46" s="671"/>
      <c r="MTG46" s="669"/>
      <c r="MTH46" s="670"/>
      <c r="MTI46" s="669"/>
      <c r="MTJ46" s="672"/>
      <c r="MTK46" s="672"/>
      <c r="MTL46" s="670"/>
      <c r="MTM46" s="673"/>
      <c r="MTN46" s="672"/>
      <c r="MTO46" s="673"/>
      <c r="MTP46" s="672"/>
      <c r="MTQ46" s="672"/>
      <c r="MTR46" s="672"/>
      <c r="MTS46" s="672"/>
      <c r="MTT46" s="674"/>
      <c r="MTU46" s="675"/>
      <c r="MTV46" s="668"/>
      <c r="MTW46" s="669"/>
      <c r="MTX46" s="670"/>
      <c r="MTY46" s="671"/>
      <c r="MTZ46" s="669"/>
      <c r="MUA46" s="670"/>
      <c r="MUB46" s="669"/>
      <c r="MUC46" s="672"/>
      <c r="MUD46" s="672"/>
      <c r="MUE46" s="670"/>
      <c r="MUF46" s="673"/>
      <c r="MUG46" s="672"/>
      <c r="MUH46" s="673"/>
      <c r="MUI46" s="672"/>
      <c r="MUJ46" s="672"/>
      <c r="MUK46" s="672"/>
      <c r="MUL46" s="672"/>
      <c r="MUM46" s="674"/>
      <c r="MUN46" s="675"/>
      <c r="MUO46" s="668"/>
      <c r="MUP46" s="669"/>
      <c r="MUQ46" s="670"/>
      <c r="MUR46" s="671"/>
      <c r="MUS46" s="669"/>
      <c r="MUT46" s="670"/>
      <c r="MUU46" s="669"/>
      <c r="MUV46" s="672"/>
      <c r="MUW46" s="672"/>
      <c r="MUX46" s="670"/>
      <c r="MUY46" s="673"/>
      <c r="MUZ46" s="672"/>
      <c r="MVA46" s="673"/>
      <c r="MVB46" s="672"/>
      <c r="MVC46" s="672"/>
      <c r="MVD46" s="672"/>
      <c r="MVE46" s="672"/>
      <c r="MVF46" s="674"/>
      <c r="MVG46" s="675"/>
      <c r="MVH46" s="668"/>
      <c r="MVI46" s="669"/>
      <c r="MVJ46" s="670"/>
      <c r="MVK46" s="671"/>
      <c r="MVL46" s="669"/>
      <c r="MVM46" s="670"/>
      <c r="MVN46" s="669"/>
      <c r="MVO46" s="672"/>
      <c r="MVP46" s="672"/>
      <c r="MVQ46" s="670"/>
      <c r="MVR46" s="673"/>
      <c r="MVS46" s="672"/>
      <c r="MVT46" s="673"/>
      <c r="MVU46" s="672"/>
      <c r="MVV46" s="672"/>
      <c r="MVW46" s="672"/>
      <c r="MVX46" s="672"/>
      <c r="MVY46" s="674"/>
      <c r="MVZ46" s="675"/>
      <c r="MWA46" s="668"/>
      <c r="MWB46" s="669"/>
      <c r="MWC46" s="670"/>
      <c r="MWD46" s="671"/>
      <c r="MWE46" s="669"/>
      <c r="MWF46" s="670"/>
      <c r="MWG46" s="669"/>
      <c r="MWH46" s="672"/>
      <c r="MWI46" s="672"/>
      <c r="MWJ46" s="670"/>
      <c r="MWK46" s="673"/>
      <c r="MWL46" s="672"/>
      <c r="MWM46" s="673"/>
      <c r="MWN46" s="672"/>
      <c r="MWO46" s="672"/>
      <c r="MWP46" s="672"/>
      <c r="MWQ46" s="672"/>
      <c r="MWR46" s="674"/>
      <c r="MWS46" s="675"/>
      <c r="MWT46" s="668"/>
      <c r="MWU46" s="669"/>
      <c r="MWV46" s="670"/>
      <c r="MWW46" s="671"/>
      <c r="MWX46" s="669"/>
      <c r="MWY46" s="670"/>
      <c r="MWZ46" s="669"/>
      <c r="MXA46" s="672"/>
      <c r="MXB46" s="672"/>
      <c r="MXC46" s="670"/>
      <c r="MXD46" s="673"/>
      <c r="MXE46" s="672"/>
      <c r="MXF46" s="673"/>
      <c r="MXG46" s="672"/>
      <c r="MXH46" s="672"/>
      <c r="MXI46" s="672"/>
      <c r="MXJ46" s="672"/>
      <c r="MXK46" s="674"/>
      <c r="MXL46" s="675"/>
      <c r="MXM46" s="668"/>
      <c r="MXN46" s="669"/>
      <c r="MXO46" s="670"/>
      <c r="MXP46" s="671"/>
      <c r="MXQ46" s="669"/>
      <c r="MXR46" s="670"/>
      <c r="MXS46" s="669"/>
      <c r="MXT46" s="672"/>
      <c r="MXU46" s="672"/>
      <c r="MXV46" s="670"/>
      <c r="MXW46" s="673"/>
      <c r="MXX46" s="672"/>
      <c r="MXY46" s="673"/>
      <c r="MXZ46" s="672"/>
      <c r="MYA46" s="672"/>
      <c r="MYB46" s="672"/>
      <c r="MYC46" s="672"/>
      <c r="MYD46" s="674"/>
      <c r="MYE46" s="675"/>
      <c r="MYF46" s="668"/>
      <c r="MYG46" s="669"/>
      <c r="MYH46" s="670"/>
      <c r="MYI46" s="671"/>
      <c r="MYJ46" s="669"/>
      <c r="MYK46" s="670"/>
      <c r="MYL46" s="669"/>
      <c r="MYM46" s="672"/>
      <c r="MYN46" s="672"/>
      <c r="MYO46" s="670"/>
      <c r="MYP46" s="673"/>
      <c r="MYQ46" s="672"/>
      <c r="MYR46" s="673"/>
      <c r="MYS46" s="672"/>
      <c r="MYT46" s="672"/>
      <c r="MYU46" s="672"/>
      <c r="MYV46" s="672"/>
      <c r="MYW46" s="674"/>
      <c r="MYX46" s="675"/>
      <c r="MYY46" s="668"/>
      <c r="MYZ46" s="669"/>
      <c r="MZA46" s="670"/>
      <c r="MZB46" s="671"/>
      <c r="MZC46" s="669"/>
      <c r="MZD46" s="670"/>
      <c r="MZE46" s="669"/>
      <c r="MZF46" s="672"/>
      <c r="MZG46" s="672"/>
      <c r="MZH46" s="670"/>
      <c r="MZI46" s="673"/>
      <c r="MZJ46" s="672"/>
      <c r="MZK46" s="673"/>
      <c r="MZL46" s="672"/>
      <c r="MZM46" s="672"/>
      <c r="MZN46" s="672"/>
      <c r="MZO46" s="672"/>
      <c r="MZP46" s="674"/>
      <c r="MZQ46" s="675"/>
      <c r="MZR46" s="668"/>
      <c r="MZS46" s="669"/>
      <c r="MZT46" s="670"/>
      <c r="MZU46" s="671"/>
      <c r="MZV46" s="669"/>
      <c r="MZW46" s="670"/>
      <c r="MZX46" s="669"/>
      <c r="MZY46" s="672"/>
      <c r="MZZ46" s="672"/>
      <c r="NAA46" s="670"/>
      <c r="NAB46" s="673"/>
      <c r="NAC46" s="672"/>
      <c r="NAD46" s="673"/>
      <c r="NAE46" s="672"/>
      <c r="NAF46" s="672"/>
      <c r="NAG46" s="672"/>
      <c r="NAH46" s="672"/>
      <c r="NAI46" s="674"/>
      <c r="NAJ46" s="675"/>
      <c r="NAK46" s="668"/>
      <c r="NAL46" s="669"/>
      <c r="NAM46" s="670"/>
      <c r="NAN46" s="671"/>
      <c r="NAO46" s="669"/>
      <c r="NAP46" s="670"/>
      <c r="NAQ46" s="669"/>
      <c r="NAR46" s="672"/>
      <c r="NAS46" s="672"/>
      <c r="NAT46" s="670"/>
      <c r="NAU46" s="673"/>
      <c r="NAV46" s="672"/>
      <c r="NAW46" s="673"/>
      <c r="NAX46" s="672"/>
      <c r="NAY46" s="672"/>
      <c r="NAZ46" s="672"/>
      <c r="NBA46" s="672"/>
      <c r="NBB46" s="674"/>
      <c r="NBC46" s="675"/>
      <c r="NBD46" s="668"/>
      <c r="NBE46" s="669"/>
      <c r="NBF46" s="670"/>
      <c r="NBG46" s="671"/>
      <c r="NBH46" s="669"/>
      <c r="NBI46" s="670"/>
      <c r="NBJ46" s="669"/>
      <c r="NBK46" s="672"/>
      <c r="NBL46" s="672"/>
      <c r="NBM46" s="670"/>
      <c r="NBN46" s="673"/>
      <c r="NBO46" s="672"/>
      <c r="NBP46" s="673"/>
      <c r="NBQ46" s="672"/>
      <c r="NBR46" s="672"/>
      <c r="NBS46" s="672"/>
      <c r="NBT46" s="672"/>
      <c r="NBU46" s="674"/>
      <c r="NBV46" s="675"/>
      <c r="NBW46" s="668"/>
      <c r="NBX46" s="669"/>
      <c r="NBY46" s="670"/>
      <c r="NBZ46" s="671"/>
      <c r="NCA46" s="669"/>
      <c r="NCB46" s="670"/>
      <c r="NCC46" s="669"/>
      <c r="NCD46" s="672"/>
      <c r="NCE46" s="672"/>
      <c r="NCF46" s="670"/>
      <c r="NCG46" s="673"/>
      <c r="NCH46" s="672"/>
      <c r="NCI46" s="673"/>
      <c r="NCJ46" s="672"/>
      <c r="NCK46" s="672"/>
      <c r="NCL46" s="672"/>
      <c r="NCM46" s="672"/>
      <c r="NCN46" s="674"/>
      <c r="NCO46" s="675"/>
      <c r="NCP46" s="668"/>
      <c r="NCQ46" s="669"/>
      <c r="NCR46" s="670"/>
      <c r="NCS46" s="671"/>
      <c r="NCT46" s="669"/>
      <c r="NCU46" s="670"/>
      <c r="NCV46" s="669"/>
      <c r="NCW46" s="672"/>
      <c r="NCX46" s="672"/>
      <c r="NCY46" s="670"/>
      <c r="NCZ46" s="673"/>
      <c r="NDA46" s="672"/>
      <c r="NDB46" s="673"/>
      <c r="NDC46" s="672"/>
      <c r="NDD46" s="672"/>
      <c r="NDE46" s="672"/>
      <c r="NDF46" s="672"/>
      <c r="NDG46" s="674"/>
      <c r="NDH46" s="675"/>
      <c r="NDI46" s="668"/>
      <c r="NDJ46" s="669"/>
      <c r="NDK46" s="670"/>
      <c r="NDL46" s="671"/>
      <c r="NDM46" s="669"/>
      <c r="NDN46" s="670"/>
      <c r="NDO46" s="669"/>
      <c r="NDP46" s="672"/>
      <c r="NDQ46" s="672"/>
      <c r="NDR46" s="670"/>
      <c r="NDS46" s="673"/>
      <c r="NDT46" s="672"/>
      <c r="NDU46" s="673"/>
      <c r="NDV46" s="672"/>
      <c r="NDW46" s="672"/>
      <c r="NDX46" s="672"/>
      <c r="NDY46" s="672"/>
      <c r="NDZ46" s="674"/>
      <c r="NEA46" s="675"/>
      <c r="NEB46" s="668"/>
      <c r="NEC46" s="669"/>
      <c r="NED46" s="670"/>
      <c r="NEE46" s="671"/>
      <c r="NEF46" s="669"/>
      <c r="NEG46" s="670"/>
      <c r="NEH46" s="669"/>
      <c r="NEI46" s="672"/>
      <c r="NEJ46" s="672"/>
      <c r="NEK46" s="670"/>
      <c r="NEL46" s="673"/>
      <c r="NEM46" s="672"/>
      <c r="NEN46" s="673"/>
      <c r="NEO46" s="672"/>
      <c r="NEP46" s="672"/>
      <c r="NEQ46" s="672"/>
      <c r="NER46" s="672"/>
      <c r="NES46" s="674"/>
      <c r="NET46" s="675"/>
      <c r="NEU46" s="668"/>
      <c r="NEV46" s="669"/>
      <c r="NEW46" s="670"/>
      <c r="NEX46" s="671"/>
      <c r="NEY46" s="669"/>
      <c r="NEZ46" s="670"/>
      <c r="NFA46" s="669"/>
      <c r="NFB46" s="672"/>
      <c r="NFC46" s="672"/>
      <c r="NFD46" s="670"/>
      <c r="NFE46" s="673"/>
      <c r="NFF46" s="672"/>
      <c r="NFG46" s="673"/>
      <c r="NFH46" s="672"/>
      <c r="NFI46" s="672"/>
      <c r="NFJ46" s="672"/>
      <c r="NFK46" s="672"/>
      <c r="NFL46" s="674"/>
      <c r="NFM46" s="675"/>
      <c r="NFN46" s="668"/>
      <c r="NFO46" s="669"/>
      <c r="NFP46" s="670"/>
      <c r="NFQ46" s="671"/>
      <c r="NFR46" s="669"/>
      <c r="NFS46" s="670"/>
      <c r="NFT46" s="669"/>
      <c r="NFU46" s="672"/>
      <c r="NFV46" s="672"/>
      <c r="NFW46" s="670"/>
      <c r="NFX46" s="673"/>
      <c r="NFY46" s="672"/>
      <c r="NFZ46" s="673"/>
      <c r="NGA46" s="672"/>
      <c r="NGB46" s="672"/>
      <c r="NGC46" s="672"/>
      <c r="NGD46" s="672"/>
      <c r="NGE46" s="674"/>
      <c r="NGF46" s="675"/>
      <c r="NGG46" s="668"/>
      <c r="NGH46" s="669"/>
      <c r="NGI46" s="670"/>
      <c r="NGJ46" s="671"/>
      <c r="NGK46" s="669"/>
      <c r="NGL46" s="670"/>
      <c r="NGM46" s="669"/>
      <c r="NGN46" s="672"/>
      <c r="NGO46" s="672"/>
      <c r="NGP46" s="670"/>
      <c r="NGQ46" s="673"/>
      <c r="NGR46" s="672"/>
      <c r="NGS46" s="673"/>
      <c r="NGT46" s="672"/>
      <c r="NGU46" s="672"/>
      <c r="NGV46" s="672"/>
      <c r="NGW46" s="672"/>
      <c r="NGX46" s="674"/>
      <c r="NGY46" s="675"/>
      <c r="NGZ46" s="668"/>
      <c r="NHA46" s="669"/>
      <c r="NHB46" s="670"/>
      <c r="NHC46" s="671"/>
      <c r="NHD46" s="669"/>
      <c r="NHE46" s="670"/>
      <c r="NHF46" s="669"/>
      <c r="NHG46" s="672"/>
      <c r="NHH46" s="672"/>
      <c r="NHI46" s="670"/>
      <c r="NHJ46" s="673"/>
      <c r="NHK46" s="672"/>
      <c r="NHL46" s="673"/>
      <c r="NHM46" s="672"/>
      <c r="NHN46" s="672"/>
      <c r="NHO46" s="672"/>
      <c r="NHP46" s="672"/>
      <c r="NHQ46" s="674"/>
      <c r="NHR46" s="675"/>
      <c r="NHS46" s="668"/>
      <c r="NHT46" s="669"/>
      <c r="NHU46" s="670"/>
      <c r="NHV46" s="671"/>
      <c r="NHW46" s="669"/>
      <c r="NHX46" s="670"/>
      <c r="NHY46" s="669"/>
      <c r="NHZ46" s="672"/>
      <c r="NIA46" s="672"/>
      <c r="NIB46" s="670"/>
      <c r="NIC46" s="673"/>
      <c r="NID46" s="672"/>
      <c r="NIE46" s="673"/>
      <c r="NIF46" s="672"/>
      <c r="NIG46" s="672"/>
      <c r="NIH46" s="672"/>
      <c r="NII46" s="672"/>
      <c r="NIJ46" s="674"/>
      <c r="NIK46" s="675"/>
      <c r="NIL46" s="668"/>
      <c r="NIM46" s="669"/>
      <c r="NIN46" s="670"/>
      <c r="NIO46" s="671"/>
      <c r="NIP46" s="669"/>
      <c r="NIQ46" s="670"/>
      <c r="NIR46" s="669"/>
      <c r="NIS46" s="672"/>
      <c r="NIT46" s="672"/>
      <c r="NIU46" s="670"/>
      <c r="NIV46" s="673"/>
      <c r="NIW46" s="672"/>
      <c r="NIX46" s="673"/>
      <c r="NIY46" s="672"/>
      <c r="NIZ46" s="672"/>
      <c r="NJA46" s="672"/>
      <c r="NJB46" s="672"/>
      <c r="NJC46" s="674"/>
      <c r="NJD46" s="675"/>
      <c r="NJE46" s="668"/>
      <c r="NJF46" s="669"/>
      <c r="NJG46" s="670"/>
      <c r="NJH46" s="671"/>
      <c r="NJI46" s="669"/>
      <c r="NJJ46" s="670"/>
      <c r="NJK46" s="669"/>
      <c r="NJL46" s="672"/>
      <c r="NJM46" s="672"/>
      <c r="NJN46" s="670"/>
      <c r="NJO46" s="673"/>
      <c r="NJP46" s="672"/>
      <c r="NJQ46" s="673"/>
      <c r="NJR46" s="672"/>
      <c r="NJS46" s="672"/>
      <c r="NJT46" s="672"/>
      <c r="NJU46" s="672"/>
      <c r="NJV46" s="674"/>
      <c r="NJW46" s="675"/>
      <c r="NJX46" s="668"/>
      <c r="NJY46" s="669"/>
      <c r="NJZ46" s="670"/>
      <c r="NKA46" s="671"/>
      <c r="NKB46" s="669"/>
      <c r="NKC46" s="670"/>
      <c r="NKD46" s="669"/>
      <c r="NKE46" s="672"/>
      <c r="NKF46" s="672"/>
      <c r="NKG46" s="670"/>
      <c r="NKH46" s="673"/>
      <c r="NKI46" s="672"/>
      <c r="NKJ46" s="673"/>
      <c r="NKK46" s="672"/>
      <c r="NKL46" s="672"/>
      <c r="NKM46" s="672"/>
      <c r="NKN46" s="672"/>
      <c r="NKO46" s="674"/>
      <c r="NKP46" s="675"/>
      <c r="NKQ46" s="668"/>
      <c r="NKR46" s="669"/>
      <c r="NKS46" s="670"/>
      <c r="NKT46" s="671"/>
      <c r="NKU46" s="669"/>
      <c r="NKV46" s="670"/>
      <c r="NKW46" s="669"/>
      <c r="NKX46" s="672"/>
      <c r="NKY46" s="672"/>
      <c r="NKZ46" s="670"/>
      <c r="NLA46" s="673"/>
      <c r="NLB46" s="672"/>
      <c r="NLC46" s="673"/>
      <c r="NLD46" s="672"/>
      <c r="NLE46" s="672"/>
      <c r="NLF46" s="672"/>
      <c r="NLG46" s="672"/>
      <c r="NLH46" s="674"/>
      <c r="NLI46" s="675"/>
      <c r="NLJ46" s="668"/>
      <c r="NLK46" s="669"/>
      <c r="NLL46" s="670"/>
      <c r="NLM46" s="671"/>
      <c r="NLN46" s="669"/>
      <c r="NLO46" s="670"/>
      <c r="NLP46" s="669"/>
      <c r="NLQ46" s="672"/>
      <c r="NLR46" s="672"/>
      <c r="NLS46" s="670"/>
      <c r="NLT46" s="673"/>
      <c r="NLU46" s="672"/>
      <c r="NLV46" s="673"/>
      <c r="NLW46" s="672"/>
      <c r="NLX46" s="672"/>
      <c r="NLY46" s="672"/>
      <c r="NLZ46" s="672"/>
      <c r="NMA46" s="674"/>
      <c r="NMB46" s="675"/>
      <c r="NMC46" s="668"/>
      <c r="NMD46" s="669"/>
      <c r="NME46" s="670"/>
      <c r="NMF46" s="671"/>
      <c r="NMG46" s="669"/>
      <c r="NMH46" s="670"/>
      <c r="NMI46" s="669"/>
      <c r="NMJ46" s="672"/>
      <c r="NMK46" s="672"/>
      <c r="NML46" s="670"/>
      <c r="NMM46" s="673"/>
      <c r="NMN46" s="672"/>
      <c r="NMO46" s="673"/>
      <c r="NMP46" s="672"/>
      <c r="NMQ46" s="672"/>
      <c r="NMR46" s="672"/>
      <c r="NMS46" s="672"/>
      <c r="NMT46" s="674"/>
      <c r="NMU46" s="675"/>
      <c r="NMV46" s="668"/>
      <c r="NMW46" s="669"/>
      <c r="NMX46" s="670"/>
      <c r="NMY46" s="671"/>
      <c r="NMZ46" s="669"/>
      <c r="NNA46" s="670"/>
      <c r="NNB46" s="669"/>
      <c r="NNC46" s="672"/>
      <c r="NND46" s="672"/>
      <c r="NNE46" s="670"/>
      <c r="NNF46" s="673"/>
      <c r="NNG46" s="672"/>
      <c r="NNH46" s="673"/>
      <c r="NNI46" s="672"/>
      <c r="NNJ46" s="672"/>
      <c r="NNK46" s="672"/>
      <c r="NNL46" s="672"/>
      <c r="NNM46" s="674"/>
      <c r="NNN46" s="675"/>
      <c r="NNO46" s="668"/>
      <c r="NNP46" s="669"/>
      <c r="NNQ46" s="670"/>
      <c r="NNR46" s="671"/>
      <c r="NNS46" s="669"/>
      <c r="NNT46" s="670"/>
      <c r="NNU46" s="669"/>
      <c r="NNV46" s="672"/>
      <c r="NNW46" s="672"/>
      <c r="NNX46" s="670"/>
      <c r="NNY46" s="673"/>
      <c r="NNZ46" s="672"/>
      <c r="NOA46" s="673"/>
      <c r="NOB46" s="672"/>
      <c r="NOC46" s="672"/>
      <c r="NOD46" s="672"/>
      <c r="NOE46" s="672"/>
      <c r="NOF46" s="674"/>
      <c r="NOG46" s="675"/>
      <c r="NOH46" s="668"/>
      <c r="NOI46" s="669"/>
      <c r="NOJ46" s="670"/>
      <c r="NOK46" s="671"/>
      <c r="NOL46" s="669"/>
      <c r="NOM46" s="670"/>
      <c r="NON46" s="669"/>
      <c r="NOO46" s="672"/>
      <c r="NOP46" s="672"/>
      <c r="NOQ46" s="670"/>
      <c r="NOR46" s="673"/>
      <c r="NOS46" s="672"/>
      <c r="NOT46" s="673"/>
      <c r="NOU46" s="672"/>
      <c r="NOV46" s="672"/>
      <c r="NOW46" s="672"/>
      <c r="NOX46" s="672"/>
      <c r="NOY46" s="674"/>
      <c r="NOZ46" s="675"/>
      <c r="NPA46" s="668"/>
      <c r="NPB46" s="669"/>
      <c r="NPC46" s="670"/>
      <c r="NPD46" s="671"/>
      <c r="NPE46" s="669"/>
      <c r="NPF46" s="670"/>
      <c r="NPG46" s="669"/>
      <c r="NPH46" s="672"/>
      <c r="NPI46" s="672"/>
      <c r="NPJ46" s="670"/>
      <c r="NPK46" s="673"/>
      <c r="NPL46" s="672"/>
      <c r="NPM46" s="673"/>
      <c r="NPN46" s="672"/>
      <c r="NPO46" s="672"/>
      <c r="NPP46" s="672"/>
      <c r="NPQ46" s="672"/>
      <c r="NPR46" s="674"/>
      <c r="NPS46" s="675"/>
      <c r="NPT46" s="668"/>
      <c r="NPU46" s="669"/>
      <c r="NPV46" s="670"/>
      <c r="NPW46" s="671"/>
      <c r="NPX46" s="669"/>
      <c r="NPY46" s="670"/>
      <c r="NPZ46" s="669"/>
      <c r="NQA46" s="672"/>
      <c r="NQB46" s="672"/>
      <c r="NQC46" s="670"/>
      <c r="NQD46" s="673"/>
      <c r="NQE46" s="672"/>
      <c r="NQF46" s="673"/>
      <c r="NQG46" s="672"/>
      <c r="NQH46" s="672"/>
      <c r="NQI46" s="672"/>
      <c r="NQJ46" s="672"/>
      <c r="NQK46" s="674"/>
      <c r="NQL46" s="675"/>
      <c r="NQM46" s="668"/>
      <c r="NQN46" s="669"/>
      <c r="NQO46" s="670"/>
      <c r="NQP46" s="671"/>
      <c r="NQQ46" s="669"/>
      <c r="NQR46" s="670"/>
      <c r="NQS46" s="669"/>
      <c r="NQT46" s="672"/>
      <c r="NQU46" s="672"/>
      <c r="NQV46" s="670"/>
      <c r="NQW46" s="673"/>
      <c r="NQX46" s="672"/>
      <c r="NQY46" s="673"/>
      <c r="NQZ46" s="672"/>
      <c r="NRA46" s="672"/>
      <c r="NRB46" s="672"/>
      <c r="NRC46" s="672"/>
      <c r="NRD46" s="674"/>
      <c r="NRE46" s="675"/>
      <c r="NRF46" s="668"/>
      <c r="NRG46" s="669"/>
      <c r="NRH46" s="670"/>
      <c r="NRI46" s="671"/>
      <c r="NRJ46" s="669"/>
      <c r="NRK46" s="670"/>
      <c r="NRL46" s="669"/>
      <c r="NRM46" s="672"/>
      <c r="NRN46" s="672"/>
      <c r="NRO46" s="670"/>
      <c r="NRP46" s="673"/>
      <c r="NRQ46" s="672"/>
      <c r="NRR46" s="673"/>
      <c r="NRS46" s="672"/>
      <c r="NRT46" s="672"/>
      <c r="NRU46" s="672"/>
      <c r="NRV46" s="672"/>
      <c r="NRW46" s="674"/>
      <c r="NRX46" s="675"/>
      <c r="NRY46" s="668"/>
      <c r="NRZ46" s="669"/>
      <c r="NSA46" s="670"/>
      <c r="NSB46" s="671"/>
      <c r="NSC46" s="669"/>
      <c r="NSD46" s="670"/>
      <c r="NSE46" s="669"/>
      <c r="NSF46" s="672"/>
      <c r="NSG46" s="672"/>
      <c r="NSH46" s="670"/>
      <c r="NSI46" s="673"/>
      <c r="NSJ46" s="672"/>
      <c r="NSK46" s="673"/>
      <c r="NSL46" s="672"/>
      <c r="NSM46" s="672"/>
      <c r="NSN46" s="672"/>
      <c r="NSO46" s="672"/>
      <c r="NSP46" s="674"/>
      <c r="NSQ46" s="675"/>
      <c r="NSR46" s="668"/>
      <c r="NSS46" s="669"/>
      <c r="NST46" s="670"/>
      <c r="NSU46" s="671"/>
      <c r="NSV46" s="669"/>
      <c r="NSW46" s="670"/>
      <c r="NSX46" s="669"/>
      <c r="NSY46" s="672"/>
      <c r="NSZ46" s="672"/>
      <c r="NTA46" s="670"/>
      <c r="NTB46" s="673"/>
      <c r="NTC46" s="672"/>
      <c r="NTD46" s="673"/>
      <c r="NTE46" s="672"/>
      <c r="NTF46" s="672"/>
      <c r="NTG46" s="672"/>
      <c r="NTH46" s="672"/>
      <c r="NTI46" s="674"/>
      <c r="NTJ46" s="675"/>
      <c r="NTK46" s="668"/>
      <c r="NTL46" s="669"/>
      <c r="NTM46" s="670"/>
      <c r="NTN46" s="671"/>
      <c r="NTO46" s="669"/>
      <c r="NTP46" s="670"/>
      <c r="NTQ46" s="669"/>
      <c r="NTR46" s="672"/>
      <c r="NTS46" s="672"/>
      <c r="NTT46" s="670"/>
      <c r="NTU46" s="673"/>
      <c r="NTV46" s="672"/>
      <c r="NTW46" s="673"/>
      <c r="NTX46" s="672"/>
      <c r="NTY46" s="672"/>
      <c r="NTZ46" s="672"/>
      <c r="NUA46" s="672"/>
      <c r="NUB46" s="674"/>
      <c r="NUC46" s="675"/>
      <c r="NUD46" s="668"/>
      <c r="NUE46" s="669"/>
      <c r="NUF46" s="670"/>
      <c r="NUG46" s="671"/>
      <c r="NUH46" s="669"/>
      <c r="NUI46" s="670"/>
      <c r="NUJ46" s="669"/>
      <c r="NUK46" s="672"/>
      <c r="NUL46" s="672"/>
      <c r="NUM46" s="670"/>
      <c r="NUN46" s="673"/>
      <c r="NUO46" s="672"/>
      <c r="NUP46" s="673"/>
      <c r="NUQ46" s="672"/>
      <c r="NUR46" s="672"/>
      <c r="NUS46" s="672"/>
      <c r="NUT46" s="672"/>
      <c r="NUU46" s="674"/>
      <c r="NUV46" s="675"/>
      <c r="NUW46" s="668"/>
      <c r="NUX46" s="669"/>
      <c r="NUY46" s="670"/>
      <c r="NUZ46" s="671"/>
      <c r="NVA46" s="669"/>
      <c r="NVB46" s="670"/>
      <c r="NVC46" s="669"/>
      <c r="NVD46" s="672"/>
      <c r="NVE46" s="672"/>
      <c r="NVF46" s="670"/>
      <c r="NVG46" s="673"/>
      <c r="NVH46" s="672"/>
      <c r="NVI46" s="673"/>
      <c r="NVJ46" s="672"/>
      <c r="NVK46" s="672"/>
      <c r="NVL46" s="672"/>
      <c r="NVM46" s="672"/>
      <c r="NVN46" s="674"/>
      <c r="NVO46" s="675"/>
      <c r="NVP46" s="668"/>
      <c r="NVQ46" s="669"/>
      <c r="NVR46" s="670"/>
      <c r="NVS46" s="671"/>
      <c r="NVT46" s="669"/>
      <c r="NVU46" s="670"/>
      <c r="NVV46" s="669"/>
      <c r="NVW46" s="672"/>
      <c r="NVX46" s="672"/>
      <c r="NVY46" s="670"/>
      <c r="NVZ46" s="673"/>
      <c r="NWA46" s="672"/>
      <c r="NWB46" s="673"/>
      <c r="NWC46" s="672"/>
      <c r="NWD46" s="672"/>
      <c r="NWE46" s="672"/>
      <c r="NWF46" s="672"/>
      <c r="NWG46" s="674"/>
      <c r="NWH46" s="675"/>
      <c r="NWI46" s="668"/>
      <c r="NWJ46" s="669"/>
      <c r="NWK46" s="670"/>
      <c r="NWL46" s="671"/>
      <c r="NWM46" s="669"/>
      <c r="NWN46" s="670"/>
      <c r="NWO46" s="669"/>
      <c r="NWP46" s="672"/>
      <c r="NWQ46" s="672"/>
      <c r="NWR46" s="670"/>
      <c r="NWS46" s="673"/>
      <c r="NWT46" s="672"/>
      <c r="NWU46" s="673"/>
      <c r="NWV46" s="672"/>
      <c r="NWW46" s="672"/>
      <c r="NWX46" s="672"/>
      <c r="NWY46" s="672"/>
      <c r="NWZ46" s="674"/>
      <c r="NXA46" s="675"/>
      <c r="NXB46" s="668"/>
      <c r="NXC46" s="669"/>
      <c r="NXD46" s="670"/>
      <c r="NXE46" s="671"/>
      <c r="NXF46" s="669"/>
      <c r="NXG46" s="670"/>
      <c r="NXH46" s="669"/>
      <c r="NXI46" s="672"/>
      <c r="NXJ46" s="672"/>
      <c r="NXK46" s="670"/>
      <c r="NXL46" s="673"/>
      <c r="NXM46" s="672"/>
      <c r="NXN46" s="673"/>
      <c r="NXO46" s="672"/>
      <c r="NXP46" s="672"/>
      <c r="NXQ46" s="672"/>
      <c r="NXR46" s="672"/>
      <c r="NXS46" s="674"/>
      <c r="NXT46" s="675"/>
      <c r="NXU46" s="668"/>
      <c r="NXV46" s="669"/>
      <c r="NXW46" s="670"/>
      <c r="NXX46" s="671"/>
      <c r="NXY46" s="669"/>
      <c r="NXZ46" s="670"/>
      <c r="NYA46" s="669"/>
      <c r="NYB46" s="672"/>
      <c r="NYC46" s="672"/>
      <c r="NYD46" s="670"/>
      <c r="NYE46" s="673"/>
      <c r="NYF46" s="672"/>
      <c r="NYG46" s="673"/>
      <c r="NYH46" s="672"/>
      <c r="NYI46" s="672"/>
      <c r="NYJ46" s="672"/>
      <c r="NYK46" s="672"/>
      <c r="NYL46" s="674"/>
      <c r="NYM46" s="675"/>
      <c r="NYN46" s="668"/>
      <c r="NYO46" s="669"/>
      <c r="NYP46" s="670"/>
      <c r="NYQ46" s="671"/>
      <c r="NYR46" s="669"/>
      <c r="NYS46" s="670"/>
      <c r="NYT46" s="669"/>
      <c r="NYU46" s="672"/>
      <c r="NYV46" s="672"/>
      <c r="NYW46" s="670"/>
      <c r="NYX46" s="673"/>
      <c r="NYY46" s="672"/>
      <c r="NYZ46" s="673"/>
      <c r="NZA46" s="672"/>
      <c r="NZB46" s="672"/>
      <c r="NZC46" s="672"/>
      <c r="NZD46" s="672"/>
      <c r="NZE46" s="674"/>
      <c r="NZF46" s="675"/>
      <c r="NZG46" s="668"/>
      <c r="NZH46" s="669"/>
      <c r="NZI46" s="670"/>
      <c r="NZJ46" s="671"/>
      <c r="NZK46" s="669"/>
      <c r="NZL46" s="670"/>
      <c r="NZM46" s="669"/>
      <c r="NZN46" s="672"/>
      <c r="NZO46" s="672"/>
      <c r="NZP46" s="670"/>
      <c r="NZQ46" s="673"/>
      <c r="NZR46" s="672"/>
      <c r="NZS46" s="673"/>
      <c r="NZT46" s="672"/>
      <c r="NZU46" s="672"/>
      <c r="NZV46" s="672"/>
      <c r="NZW46" s="672"/>
      <c r="NZX46" s="674"/>
      <c r="NZY46" s="675"/>
      <c r="NZZ46" s="668"/>
      <c r="OAA46" s="669"/>
      <c r="OAB46" s="670"/>
      <c r="OAC46" s="671"/>
      <c r="OAD46" s="669"/>
      <c r="OAE46" s="670"/>
      <c r="OAF46" s="669"/>
      <c r="OAG46" s="672"/>
      <c r="OAH46" s="672"/>
      <c r="OAI46" s="670"/>
      <c r="OAJ46" s="673"/>
      <c r="OAK46" s="672"/>
      <c r="OAL46" s="673"/>
      <c r="OAM46" s="672"/>
      <c r="OAN46" s="672"/>
      <c r="OAO46" s="672"/>
      <c r="OAP46" s="672"/>
      <c r="OAQ46" s="674"/>
      <c r="OAR46" s="675"/>
      <c r="OAS46" s="668"/>
      <c r="OAT46" s="669"/>
      <c r="OAU46" s="670"/>
      <c r="OAV46" s="671"/>
      <c r="OAW46" s="669"/>
      <c r="OAX46" s="670"/>
      <c r="OAY46" s="669"/>
      <c r="OAZ46" s="672"/>
      <c r="OBA46" s="672"/>
      <c r="OBB46" s="670"/>
      <c r="OBC46" s="673"/>
      <c r="OBD46" s="672"/>
      <c r="OBE46" s="673"/>
      <c r="OBF46" s="672"/>
      <c r="OBG46" s="672"/>
      <c r="OBH46" s="672"/>
      <c r="OBI46" s="672"/>
      <c r="OBJ46" s="674"/>
      <c r="OBK46" s="675"/>
      <c r="OBL46" s="668"/>
      <c r="OBM46" s="669"/>
      <c r="OBN46" s="670"/>
      <c r="OBO46" s="671"/>
      <c r="OBP46" s="669"/>
      <c r="OBQ46" s="670"/>
      <c r="OBR46" s="669"/>
      <c r="OBS46" s="672"/>
      <c r="OBT46" s="672"/>
      <c r="OBU46" s="670"/>
      <c r="OBV46" s="673"/>
      <c r="OBW46" s="672"/>
      <c r="OBX46" s="673"/>
      <c r="OBY46" s="672"/>
      <c r="OBZ46" s="672"/>
      <c r="OCA46" s="672"/>
      <c r="OCB46" s="672"/>
      <c r="OCC46" s="674"/>
      <c r="OCD46" s="675"/>
      <c r="OCE46" s="668"/>
      <c r="OCF46" s="669"/>
      <c r="OCG46" s="670"/>
      <c r="OCH46" s="671"/>
      <c r="OCI46" s="669"/>
      <c r="OCJ46" s="670"/>
      <c r="OCK46" s="669"/>
      <c r="OCL46" s="672"/>
      <c r="OCM46" s="672"/>
      <c r="OCN46" s="670"/>
      <c r="OCO46" s="673"/>
      <c r="OCP46" s="672"/>
      <c r="OCQ46" s="673"/>
      <c r="OCR46" s="672"/>
      <c r="OCS46" s="672"/>
      <c r="OCT46" s="672"/>
      <c r="OCU46" s="672"/>
      <c r="OCV46" s="674"/>
      <c r="OCW46" s="675"/>
      <c r="OCX46" s="668"/>
      <c r="OCY46" s="669"/>
      <c r="OCZ46" s="670"/>
      <c r="ODA46" s="671"/>
      <c r="ODB46" s="669"/>
      <c r="ODC46" s="670"/>
      <c r="ODD46" s="669"/>
      <c r="ODE46" s="672"/>
      <c r="ODF46" s="672"/>
      <c r="ODG46" s="670"/>
      <c r="ODH46" s="673"/>
      <c r="ODI46" s="672"/>
      <c r="ODJ46" s="673"/>
      <c r="ODK46" s="672"/>
      <c r="ODL46" s="672"/>
      <c r="ODM46" s="672"/>
      <c r="ODN46" s="672"/>
      <c r="ODO46" s="674"/>
      <c r="ODP46" s="675"/>
      <c r="ODQ46" s="668"/>
      <c r="ODR46" s="669"/>
      <c r="ODS46" s="670"/>
      <c r="ODT46" s="671"/>
      <c r="ODU46" s="669"/>
      <c r="ODV46" s="670"/>
      <c r="ODW46" s="669"/>
      <c r="ODX46" s="672"/>
      <c r="ODY46" s="672"/>
      <c r="ODZ46" s="670"/>
      <c r="OEA46" s="673"/>
      <c r="OEB46" s="672"/>
      <c r="OEC46" s="673"/>
      <c r="OED46" s="672"/>
      <c r="OEE46" s="672"/>
      <c r="OEF46" s="672"/>
      <c r="OEG46" s="672"/>
      <c r="OEH46" s="674"/>
      <c r="OEI46" s="675"/>
      <c r="OEJ46" s="668"/>
      <c r="OEK46" s="669"/>
      <c r="OEL46" s="670"/>
      <c r="OEM46" s="671"/>
      <c r="OEN46" s="669"/>
      <c r="OEO46" s="670"/>
      <c r="OEP46" s="669"/>
      <c r="OEQ46" s="672"/>
      <c r="OER46" s="672"/>
      <c r="OES46" s="670"/>
      <c r="OET46" s="673"/>
      <c r="OEU46" s="672"/>
      <c r="OEV46" s="673"/>
      <c r="OEW46" s="672"/>
      <c r="OEX46" s="672"/>
      <c r="OEY46" s="672"/>
      <c r="OEZ46" s="672"/>
      <c r="OFA46" s="674"/>
      <c r="OFB46" s="675"/>
      <c r="OFC46" s="668"/>
      <c r="OFD46" s="669"/>
      <c r="OFE46" s="670"/>
      <c r="OFF46" s="671"/>
      <c r="OFG46" s="669"/>
      <c r="OFH46" s="670"/>
      <c r="OFI46" s="669"/>
      <c r="OFJ46" s="672"/>
      <c r="OFK46" s="672"/>
      <c r="OFL46" s="670"/>
      <c r="OFM46" s="673"/>
      <c r="OFN46" s="672"/>
      <c r="OFO46" s="673"/>
      <c r="OFP46" s="672"/>
      <c r="OFQ46" s="672"/>
      <c r="OFR46" s="672"/>
      <c r="OFS46" s="672"/>
      <c r="OFT46" s="674"/>
      <c r="OFU46" s="675"/>
      <c r="OFV46" s="668"/>
      <c r="OFW46" s="669"/>
      <c r="OFX46" s="670"/>
      <c r="OFY46" s="671"/>
      <c r="OFZ46" s="669"/>
      <c r="OGA46" s="670"/>
      <c r="OGB46" s="669"/>
      <c r="OGC46" s="672"/>
      <c r="OGD46" s="672"/>
      <c r="OGE46" s="670"/>
      <c r="OGF46" s="673"/>
      <c r="OGG46" s="672"/>
      <c r="OGH46" s="673"/>
      <c r="OGI46" s="672"/>
      <c r="OGJ46" s="672"/>
      <c r="OGK46" s="672"/>
      <c r="OGL46" s="672"/>
      <c r="OGM46" s="674"/>
      <c r="OGN46" s="675"/>
      <c r="OGO46" s="668"/>
      <c r="OGP46" s="669"/>
      <c r="OGQ46" s="670"/>
      <c r="OGR46" s="671"/>
      <c r="OGS46" s="669"/>
      <c r="OGT46" s="670"/>
      <c r="OGU46" s="669"/>
      <c r="OGV46" s="672"/>
      <c r="OGW46" s="672"/>
      <c r="OGX46" s="670"/>
      <c r="OGY46" s="673"/>
      <c r="OGZ46" s="672"/>
      <c r="OHA46" s="673"/>
      <c r="OHB46" s="672"/>
      <c r="OHC46" s="672"/>
      <c r="OHD46" s="672"/>
      <c r="OHE46" s="672"/>
      <c r="OHF46" s="674"/>
      <c r="OHG46" s="675"/>
      <c r="OHH46" s="668"/>
      <c r="OHI46" s="669"/>
      <c r="OHJ46" s="670"/>
      <c r="OHK46" s="671"/>
      <c r="OHL46" s="669"/>
      <c r="OHM46" s="670"/>
      <c r="OHN46" s="669"/>
      <c r="OHO46" s="672"/>
      <c r="OHP46" s="672"/>
      <c r="OHQ46" s="670"/>
      <c r="OHR46" s="673"/>
      <c r="OHS46" s="672"/>
      <c r="OHT46" s="673"/>
      <c r="OHU46" s="672"/>
      <c r="OHV46" s="672"/>
      <c r="OHW46" s="672"/>
      <c r="OHX46" s="672"/>
      <c r="OHY46" s="674"/>
      <c r="OHZ46" s="675"/>
      <c r="OIA46" s="668"/>
      <c r="OIB46" s="669"/>
      <c r="OIC46" s="670"/>
      <c r="OID46" s="671"/>
      <c r="OIE46" s="669"/>
      <c r="OIF46" s="670"/>
      <c r="OIG46" s="669"/>
      <c r="OIH46" s="672"/>
      <c r="OII46" s="672"/>
      <c r="OIJ46" s="670"/>
      <c r="OIK46" s="673"/>
      <c r="OIL46" s="672"/>
      <c r="OIM46" s="673"/>
      <c r="OIN46" s="672"/>
      <c r="OIO46" s="672"/>
      <c r="OIP46" s="672"/>
      <c r="OIQ46" s="672"/>
      <c r="OIR46" s="674"/>
      <c r="OIS46" s="675"/>
      <c r="OIT46" s="668"/>
      <c r="OIU46" s="669"/>
      <c r="OIV46" s="670"/>
      <c r="OIW46" s="671"/>
      <c r="OIX46" s="669"/>
      <c r="OIY46" s="670"/>
      <c r="OIZ46" s="669"/>
      <c r="OJA46" s="672"/>
      <c r="OJB46" s="672"/>
      <c r="OJC46" s="670"/>
      <c r="OJD46" s="673"/>
      <c r="OJE46" s="672"/>
      <c r="OJF46" s="673"/>
      <c r="OJG46" s="672"/>
      <c r="OJH46" s="672"/>
      <c r="OJI46" s="672"/>
      <c r="OJJ46" s="672"/>
      <c r="OJK46" s="674"/>
      <c r="OJL46" s="675"/>
      <c r="OJM46" s="668"/>
      <c r="OJN46" s="669"/>
      <c r="OJO46" s="670"/>
      <c r="OJP46" s="671"/>
      <c r="OJQ46" s="669"/>
      <c r="OJR46" s="670"/>
      <c r="OJS46" s="669"/>
      <c r="OJT46" s="672"/>
      <c r="OJU46" s="672"/>
      <c r="OJV46" s="670"/>
      <c r="OJW46" s="673"/>
      <c r="OJX46" s="672"/>
      <c r="OJY46" s="673"/>
      <c r="OJZ46" s="672"/>
      <c r="OKA46" s="672"/>
      <c r="OKB46" s="672"/>
      <c r="OKC46" s="672"/>
      <c r="OKD46" s="674"/>
      <c r="OKE46" s="675"/>
      <c r="OKF46" s="668"/>
      <c r="OKG46" s="669"/>
      <c r="OKH46" s="670"/>
      <c r="OKI46" s="671"/>
      <c r="OKJ46" s="669"/>
      <c r="OKK46" s="670"/>
      <c r="OKL46" s="669"/>
      <c r="OKM46" s="672"/>
      <c r="OKN46" s="672"/>
      <c r="OKO46" s="670"/>
      <c r="OKP46" s="673"/>
      <c r="OKQ46" s="672"/>
      <c r="OKR46" s="673"/>
      <c r="OKS46" s="672"/>
      <c r="OKT46" s="672"/>
      <c r="OKU46" s="672"/>
      <c r="OKV46" s="672"/>
      <c r="OKW46" s="674"/>
      <c r="OKX46" s="675"/>
      <c r="OKY46" s="668"/>
      <c r="OKZ46" s="669"/>
      <c r="OLA46" s="670"/>
      <c r="OLB46" s="671"/>
      <c r="OLC46" s="669"/>
      <c r="OLD46" s="670"/>
      <c r="OLE46" s="669"/>
      <c r="OLF46" s="672"/>
      <c r="OLG46" s="672"/>
      <c r="OLH46" s="670"/>
      <c r="OLI46" s="673"/>
      <c r="OLJ46" s="672"/>
      <c r="OLK46" s="673"/>
      <c r="OLL46" s="672"/>
      <c r="OLM46" s="672"/>
      <c r="OLN46" s="672"/>
      <c r="OLO46" s="672"/>
      <c r="OLP46" s="674"/>
      <c r="OLQ46" s="675"/>
      <c r="OLR46" s="668"/>
      <c r="OLS46" s="669"/>
      <c r="OLT46" s="670"/>
      <c r="OLU46" s="671"/>
      <c r="OLV46" s="669"/>
      <c r="OLW46" s="670"/>
      <c r="OLX46" s="669"/>
      <c r="OLY46" s="672"/>
      <c r="OLZ46" s="672"/>
      <c r="OMA46" s="670"/>
      <c r="OMB46" s="673"/>
      <c r="OMC46" s="672"/>
      <c r="OMD46" s="673"/>
      <c r="OME46" s="672"/>
      <c r="OMF46" s="672"/>
      <c r="OMG46" s="672"/>
      <c r="OMH46" s="672"/>
      <c r="OMI46" s="674"/>
      <c r="OMJ46" s="675"/>
      <c r="OMK46" s="668"/>
      <c r="OML46" s="669"/>
      <c r="OMM46" s="670"/>
      <c r="OMN46" s="671"/>
      <c r="OMO46" s="669"/>
      <c r="OMP46" s="670"/>
      <c r="OMQ46" s="669"/>
      <c r="OMR46" s="672"/>
      <c r="OMS46" s="672"/>
      <c r="OMT46" s="670"/>
      <c r="OMU46" s="673"/>
      <c r="OMV46" s="672"/>
      <c r="OMW46" s="673"/>
      <c r="OMX46" s="672"/>
      <c r="OMY46" s="672"/>
      <c r="OMZ46" s="672"/>
      <c r="ONA46" s="672"/>
      <c r="ONB46" s="674"/>
      <c r="ONC46" s="675"/>
      <c r="OND46" s="668"/>
      <c r="ONE46" s="669"/>
      <c r="ONF46" s="670"/>
      <c r="ONG46" s="671"/>
      <c r="ONH46" s="669"/>
      <c r="ONI46" s="670"/>
      <c r="ONJ46" s="669"/>
      <c r="ONK46" s="672"/>
      <c r="ONL46" s="672"/>
      <c r="ONM46" s="670"/>
      <c r="ONN46" s="673"/>
      <c r="ONO46" s="672"/>
      <c r="ONP46" s="673"/>
      <c r="ONQ46" s="672"/>
      <c r="ONR46" s="672"/>
      <c r="ONS46" s="672"/>
      <c r="ONT46" s="672"/>
      <c r="ONU46" s="674"/>
      <c r="ONV46" s="675"/>
      <c r="ONW46" s="668"/>
      <c r="ONX46" s="669"/>
      <c r="ONY46" s="670"/>
      <c r="ONZ46" s="671"/>
      <c r="OOA46" s="669"/>
      <c r="OOB46" s="670"/>
      <c r="OOC46" s="669"/>
      <c r="OOD46" s="672"/>
      <c r="OOE46" s="672"/>
      <c r="OOF46" s="670"/>
      <c r="OOG46" s="673"/>
      <c r="OOH46" s="672"/>
      <c r="OOI46" s="673"/>
      <c r="OOJ46" s="672"/>
      <c r="OOK46" s="672"/>
      <c r="OOL46" s="672"/>
      <c r="OOM46" s="672"/>
      <c r="OON46" s="674"/>
      <c r="OOO46" s="675"/>
      <c r="OOP46" s="668"/>
      <c r="OOQ46" s="669"/>
      <c r="OOR46" s="670"/>
      <c r="OOS46" s="671"/>
      <c r="OOT46" s="669"/>
      <c r="OOU46" s="670"/>
      <c r="OOV46" s="669"/>
      <c r="OOW46" s="672"/>
      <c r="OOX46" s="672"/>
      <c r="OOY46" s="670"/>
      <c r="OOZ46" s="673"/>
      <c r="OPA46" s="672"/>
      <c r="OPB46" s="673"/>
      <c r="OPC46" s="672"/>
      <c r="OPD46" s="672"/>
      <c r="OPE46" s="672"/>
      <c r="OPF46" s="672"/>
      <c r="OPG46" s="674"/>
      <c r="OPH46" s="675"/>
      <c r="OPI46" s="668"/>
      <c r="OPJ46" s="669"/>
      <c r="OPK46" s="670"/>
      <c r="OPL46" s="671"/>
      <c r="OPM46" s="669"/>
      <c r="OPN46" s="670"/>
      <c r="OPO46" s="669"/>
      <c r="OPP46" s="672"/>
      <c r="OPQ46" s="672"/>
      <c r="OPR46" s="670"/>
      <c r="OPS46" s="673"/>
      <c r="OPT46" s="672"/>
      <c r="OPU46" s="673"/>
      <c r="OPV46" s="672"/>
      <c r="OPW46" s="672"/>
      <c r="OPX46" s="672"/>
      <c r="OPY46" s="672"/>
      <c r="OPZ46" s="674"/>
      <c r="OQA46" s="675"/>
      <c r="OQB46" s="668"/>
      <c r="OQC46" s="669"/>
      <c r="OQD46" s="670"/>
      <c r="OQE46" s="671"/>
      <c r="OQF46" s="669"/>
      <c r="OQG46" s="670"/>
      <c r="OQH46" s="669"/>
      <c r="OQI46" s="672"/>
      <c r="OQJ46" s="672"/>
      <c r="OQK46" s="670"/>
      <c r="OQL46" s="673"/>
      <c r="OQM46" s="672"/>
      <c r="OQN46" s="673"/>
      <c r="OQO46" s="672"/>
      <c r="OQP46" s="672"/>
      <c r="OQQ46" s="672"/>
      <c r="OQR46" s="672"/>
      <c r="OQS46" s="674"/>
      <c r="OQT46" s="675"/>
      <c r="OQU46" s="668"/>
      <c r="OQV46" s="669"/>
      <c r="OQW46" s="670"/>
      <c r="OQX46" s="671"/>
      <c r="OQY46" s="669"/>
      <c r="OQZ46" s="670"/>
      <c r="ORA46" s="669"/>
      <c r="ORB46" s="672"/>
      <c r="ORC46" s="672"/>
      <c r="ORD46" s="670"/>
      <c r="ORE46" s="673"/>
      <c r="ORF46" s="672"/>
      <c r="ORG46" s="673"/>
      <c r="ORH46" s="672"/>
      <c r="ORI46" s="672"/>
      <c r="ORJ46" s="672"/>
      <c r="ORK46" s="672"/>
      <c r="ORL46" s="674"/>
      <c r="ORM46" s="675"/>
      <c r="ORN46" s="668"/>
      <c r="ORO46" s="669"/>
      <c r="ORP46" s="670"/>
      <c r="ORQ46" s="671"/>
      <c r="ORR46" s="669"/>
      <c r="ORS46" s="670"/>
      <c r="ORT46" s="669"/>
      <c r="ORU46" s="672"/>
      <c r="ORV46" s="672"/>
      <c r="ORW46" s="670"/>
      <c r="ORX46" s="673"/>
      <c r="ORY46" s="672"/>
      <c r="ORZ46" s="673"/>
      <c r="OSA46" s="672"/>
      <c r="OSB46" s="672"/>
      <c r="OSC46" s="672"/>
      <c r="OSD46" s="672"/>
      <c r="OSE46" s="674"/>
      <c r="OSF46" s="675"/>
      <c r="OSG46" s="668"/>
      <c r="OSH46" s="669"/>
      <c r="OSI46" s="670"/>
      <c r="OSJ46" s="671"/>
      <c r="OSK46" s="669"/>
      <c r="OSL46" s="670"/>
      <c r="OSM46" s="669"/>
      <c r="OSN46" s="672"/>
      <c r="OSO46" s="672"/>
      <c r="OSP46" s="670"/>
      <c r="OSQ46" s="673"/>
      <c r="OSR46" s="672"/>
      <c r="OSS46" s="673"/>
      <c r="OST46" s="672"/>
      <c r="OSU46" s="672"/>
      <c r="OSV46" s="672"/>
      <c r="OSW46" s="672"/>
      <c r="OSX46" s="674"/>
      <c r="OSY46" s="675"/>
      <c r="OSZ46" s="668"/>
      <c r="OTA46" s="669"/>
      <c r="OTB46" s="670"/>
      <c r="OTC46" s="671"/>
      <c r="OTD46" s="669"/>
      <c r="OTE46" s="670"/>
      <c r="OTF46" s="669"/>
      <c r="OTG46" s="672"/>
      <c r="OTH46" s="672"/>
      <c r="OTI46" s="670"/>
      <c r="OTJ46" s="673"/>
      <c r="OTK46" s="672"/>
      <c r="OTL46" s="673"/>
      <c r="OTM46" s="672"/>
      <c r="OTN46" s="672"/>
      <c r="OTO46" s="672"/>
      <c r="OTP46" s="672"/>
      <c r="OTQ46" s="674"/>
      <c r="OTR46" s="675"/>
      <c r="OTS46" s="668"/>
      <c r="OTT46" s="669"/>
      <c r="OTU46" s="670"/>
      <c r="OTV46" s="671"/>
      <c r="OTW46" s="669"/>
      <c r="OTX46" s="670"/>
      <c r="OTY46" s="669"/>
      <c r="OTZ46" s="672"/>
      <c r="OUA46" s="672"/>
      <c r="OUB46" s="670"/>
      <c r="OUC46" s="673"/>
      <c r="OUD46" s="672"/>
      <c r="OUE46" s="673"/>
      <c r="OUF46" s="672"/>
      <c r="OUG46" s="672"/>
      <c r="OUH46" s="672"/>
      <c r="OUI46" s="672"/>
      <c r="OUJ46" s="674"/>
      <c r="OUK46" s="675"/>
      <c r="OUL46" s="668"/>
      <c r="OUM46" s="669"/>
      <c r="OUN46" s="670"/>
      <c r="OUO46" s="671"/>
      <c r="OUP46" s="669"/>
      <c r="OUQ46" s="670"/>
      <c r="OUR46" s="669"/>
      <c r="OUS46" s="672"/>
      <c r="OUT46" s="672"/>
      <c r="OUU46" s="670"/>
      <c r="OUV46" s="673"/>
      <c r="OUW46" s="672"/>
      <c r="OUX46" s="673"/>
      <c r="OUY46" s="672"/>
      <c r="OUZ46" s="672"/>
      <c r="OVA46" s="672"/>
      <c r="OVB46" s="672"/>
      <c r="OVC46" s="674"/>
      <c r="OVD46" s="675"/>
      <c r="OVE46" s="668"/>
      <c r="OVF46" s="669"/>
      <c r="OVG46" s="670"/>
      <c r="OVH46" s="671"/>
      <c r="OVI46" s="669"/>
      <c r="OVJ46" s="670"/>
      <c r="OVK46" s="669"/>
      <c r="OVL46" s="672"/>
      <c r="OVM46" s="672"/>
      <c r="OVN46" s="670"/>
      <c r="OVO46" s="673"/>
      <c r="OVP46" s="672"/>
      <c r="OVQ46" s="673"/>
      <c r="OVR46" s="672"/>
      <c r="OVS46" s="672"/>
      <c r="OVT46" s="672"/>
      <c r="OVU46" s="672"/>
      <c r="OVV46" s="674"/>
      <c r="OVW46" s="675"/>
      <c r="OVX46" s="668"/>
      <c r="OVY46" s="669"/>
      <c r="OVZ46" s="670"/>
      <c r="OWA46" s="671"/>
      <c r="OWB46" s="669"/>
      <c r="OWC46" s="670"/>
      <c r="OWD46" s="669"/>
      <c r="OWE46" s="672"/>
      <c r="OWF46" s="672"/>
      <c r="OWG46" s="670"/>
      <c r="OWH46" s="673"/>
      <c r="OWI46" s="672"/>
      <c r="OWJ46" s="673"/>
      <c r="OWK46" s="672"/>
      <c r="OWL46" s="672"/>
      <c r="OWM46" s="672"/>
      <c r="OWN46" s="672"/>
      <c r="OWO46" s="674"/>
      <c r="OWP46" s="675"/>
      <c r="OWQ46" s="668"/>
      <c r="OWR46" s="669"/>
      <c r="OWS46" s="670"/>
      <c r="OWT46" s="671"/>
      <c r="OWU46" s="669"/>
      <c r="OWV46" s="670"/>
      <c r="OWW46" s="669"/>
      <c r="OWX46" s="672"/>
      <c r="OWY46" s="672"/>
      <c r="OWZ46" s="670"/>
      <c r="OXA46" s="673"/>
      <c r="OXB46" s="672"/>
      <c r="OXC46" s="673"/>
      <c r="OXD46" s="672"/>
      <c r="OXE46" s="672"/>
      <c r="OXF46" s="672"/>
      <c r="OXG46" s="672"/>
      <c r="OXH46" s="674"/>
      <c r="OXI46" s="675"/>
      <c r="OXJ46" s="668"/>
      <c r="OXK46" s="669"/>
      <c r="OXL46" s="670"/>
      <c r="OXM46" s="671"/>
      <c r="OXN46" s="669"/>
      <c r="OXO46" s="670"/>
      <c r="OXP46" s="669"/>
      <c r="OXQ46" s="672"/>
      <c r="OXR46" s="672"/>
      <c r="OXS46" s="670"/>
      <c r="OXT46" s="673"/>
      <c r="OXU46" s="672"/>
      <c r="OXV46" s="673"/>
      <c r="OXW46" s="672"/>
      <c r="OXX46" s="672"/>
      <c r="OXY46" s="672"/>
      <c r="OXZ46" s="672"/>
      <c r="OYA46" s="674"/>
      <c r="OYB46" s="675"/>
      <c r="OYC46" s="668"/>
      <c r="OYD46" s="669"/>
      <c r="OYE46" s="670"/>
      <c r="OYF46" s="671"/>
      <c r="OYG46" s="669"/>
      <c r="OYH46" s="670"/>
      <c r="OYI46" s="669"/>
      <c r="OYJ46" s="672"/>
      <c r="OYK46" s="672"/>
      <c r="OYL46" s="670"/>
      <c r="OYM46" s="673"/>
      <c r="OYN46" s="672"/>
      <c r="OYO46" s="673"/>
      <c r="OYP46" s="672"/>
      <c r="OYQ46" s="672"/>
      <c r="OYR46" s="672"/>
      <c r="OYS46" s="672"/>
      <c r="OYT46" s="674"/>
      <c r="OYU46" s="675"/>
      <c r="OYV46" s="668"/>
      <c r="OYW46" s="669"/>
      <c r="OYX46" s="670"/>
      <c r="OYY46" s="671"/>
      <c r="OYZ46" s="669"/>
      <c r="OZA46" s="670"/>
      <c r="OZB46" s="669"/>
      <c r="OZC46" s="672"/>
      <c r="OZD46" s="672"/>
      <c r="OZE46" s="670"/>
      <c r="OZF46" s="673"/>
      <c r="OZG46" s="672"/>
      <c r="OZH46" s="673"/>
      <c r="OZI46" s="672"/>
      <c r="OZJ46" s="672"/>
      <c r="OZK46" s="672"/>
      <c r="OZL46" s="672"/>
      <c r="OZM46" s="674"/>
      <c r="OZN46" s="675"/>
      <c r="OZO46" s="668"/>
      <c r="OZP46" s="669"/>
      <c r="OZQ46" s="670"/>
      <c r="OZR46" s="671"/>
      <c r="OZS46" s="669"/>
      <c r="OZT46" s="670"/>
      <c r="OZU46" s="669"/>
      <c r="OZV46" s="672"/>
      <c r="OZW46" s="672"/>
      <c r="OZX46" s="670"/>
      <c r="OZY46" s="673"/>
      <c r="OZZ46" s="672"/>
      <c r="PAA46" s="673"/>
      <c r="PAB46" s="672"/>
      <c r="PAC46" s="672"/>
      <c r="PAD46" s="672"/>
      <c r="PAE46" s="672"/>
      <c r="PAF46" s="674"/>
      <c r="PAG46" s="675"/>
      <c r="PAH46" s="668"/>
      <c r="PAI46" s="669"/>
      <c r="PAJ46" s="670"/>
      <c r="PAK46" s="671"/>
      <c r="PAL46" s="669"/>
      <c r="PAM46" s="670"/>
      <c r="PAN46" s="669"/>
      <c r="PAO46" s="672"/>
      <c r="PAP46" s="672"/>
      <c r="PAQ46" s="670"/>
      <c r="PAR46" s="673"/>
      <c r="PAS46" s="672"/>
      <c r="PAT46" s="673"/>
      <c r="PAU46" s="672"/>
      <c r="PAV46" s="672"/>
      <c r="PAW46" s="672"/>
      <c r="PAX46" s="672"/>
      <c r="PAY46" s="674"/>
      <c r="PAZ46" s="675"/>
      <c r="PBA46" s="668"/>
      <c r="PBB46" s="669"/>
      <c r="PBC46" s="670"/>
      <c r="PBD46" s="671"/>
      <c r="PBE46" s="669"/>
      <c r="PBF46" s="670"/>
      <c r="PBG46" s="669"/>
      <c r="PBH46" s="672"/>
      <c r="PBI46" s="672"/>
      <c r="PBJ46" s="670"/>
      <c r="PBK46" s="673"/>
      <c r="PBL46" s="672"/>
      <c r="PBM46" s="673"/>
      <c r="PBN46" s="672"/>
      <c r="PBO46" s="672"/>
      <c r="PBP46" s="672"/>
      <c r="PBQ46" s="672"/>
      <c r="PBR46" s="674"/>
      <c r="PBS46" s="675"/>
      <c r="PBT46" s="668"/>
      <c r="PBU46" s="669"/>
      <c r="PBV46" s="670"/>
      <c r="PBW46" s="671"/>
      <c r="PBX46" s="669"/>
      <c r="PBY46" s="670"/>
      <c r="PBZ46" s="669"/>
      <c r="PCA46" s="672"/>
      <c r="PCB46" s="672"/>
      <c r="PCC46" s="670"/>
      <c r="PCD46" s="673"/>
      <c r="PCE46" s="672"/>
      <c r="PCF46" s="673"/>
      <c r="PCG46" s="672"/>
      <c r="PCH46" s="672"/>
      <c r="PCI46" s="672"/>
      <c r="PCJ46" s="672"/>
      <c r="PCK46" s="674"/>
      <c r="PCL46" s="675"/>
      <c r="PCM46" s="668"/>
      <c r="PCN46" s="669"/>
      <c r="PCO46" s="670"/>
      <c r="PCP46" s="671"/>
      <c r="PCQ46" s="669"/>
      <c r="PCR46" s="670"/>
      <c r="PCS46" s="669"/>
      <c r="PCT46" s="672"/>
      <c r="PCU46" s="672"/>
      <c r="PCV46" s="670"/>
      <c r="PCW46" s="673"/>
      <c r="PCX46" s="672"/>
      <c r="PCY46" s="673"/>
      <c r="PCZ46" s="672"/>
      <c r="PDA46" s="672"/>
      <c r="PDB46" s="672"/>
      <c r="PDC46" s="672"/>
      <c r="PDD46" s="674"/>
      <c r="PDE46" s="675"/>
      <c r="PDF46" s="668"/>
      <c r="PDG46" s="669"/>
      <c r="PDH46" s="670"/>
      <c r="PDI46" s="671"/>
      <c r="PDJ46" s="669"/>
      <c r="PDK46" s="670"/>
      <c r="PDL46" s="669"/>
      <c r="PDM46" s="672"/>
      <c r="PDN46" s="672"/>
      <c r="PDO46" s="670"/>
      <c r="PDP46" s="673"/>
      <c r="PDQ46" s="672"/>
      <c r="PDR46" s="673"/>
      <c r="PDS46" s="672"/>
      <c r="PDT46" s="672"/>
      <c r="PDU46" s="672"/>
      <c r="PDV46" s="672"/>
      <c r="PDW46" s="674"/>
      <c r="PDX46" s="675"/>
      <c r="PDY46" s="668"/>
      <c r="PDZ46" s="669"/>
      <c r="PEA46" s="670"/>
      <c r="PEB46" s="671"/>
      <c r="PEC46" s="669"/>
      <c r="PED46" s="670"/>
      <c r="PEE46" s="669"/>
      <c r="PEF46" s="672"/>
      <c r="PEG46" s="672"/>
      <c r="PEH46" s="670"/>
      <c r="PEI46" s="673"/>
      <c r="PEJ46" s="672"/>
      <c r="PEK46" s="673"/>
      <c r="PEL46" s="672"/>
      <c r="PEM46" s="672"/>
      <c r="PEN46" s="672"/>
      <c r="PEO46" s="672"/>
      <c r="PEP46" s="674"/>
      <c r="PEQ46" s="675"/>
      <c r="PER46" s="668"/>
      <c r="PES46" s="669"/>
      <c r="PET46" s="670"/>
      <c r="PEU46" s="671"/>
      <c r="PEV46" s="669"/>
      <c r="PEW46" s="670"/>
      <c r="PEX46" s="669"/>
      <c r="PEY46" s="672"/>
      <c r="PEZ46" s="672"/>
      <c r="PFA46" s="670"/>
      <c r="PFB46" s="673"/>
      <c r="PFC46" s="672"/>
      <c r="PFD46" s="673"/>
      <c r="PFE46" s="672"/>
      <c r="PFF46" s="672"/>
      <c r="PFG46" s="672"/>
      <c r="PFH46" s="672"/>
      <c r="PFI46" s="674"/>
      <c r="PFJ46" s="675"/>
      <c r="PFK46" s="668"/>
      <c r="PFL46" s="669"/>
      <c r="PFM46" s="670"/>
      <c r="PFN46" s="671"/>
      <c r="PFO46" s="669"/>
      <c r="PFP46" s="670"/>
      <c r="PFQ46" s="669"/>
      <c r="PFR46" s="672"/>
      <c r="PFS46" s="672"/>
      <c r="PFT46" s="670"/>
      <c r="PFU46" s="673"/>
      <c r="PFV46" s="672"/>
      <c r="PFW46" s="673"/>
      <c r="PFX46" s="672"/>
      <c r="PFY46" s="672"/>
      <c r="PFZ46" s="672"/>
      <c r="PGA46" s="672"/>
      <c r="PGB46" s="674"/>
      <c r="PGC46" s="675"/>
      <c r="PGD46" s="668"/>
      <c r="PGE46" s="669"/>
      <c r="PGF46" s="670"/>
      <c r="PGG46" s="671"/>
      <c r="PGH46" s="669"/>
      <c r="PGI46" s="670"/>
      <c r="PGJ46" s="669"/>
      <c r="PGK46" s="672"/>
      <c r="PGL46" s="672"/>
      <c r="PGM46" s="670"/>
      <c r="PGN46" s="673"/>
      <c r="PGO46" s="672"/>
      <c r="PGP46" s="673"/>
      <c r="PGQ46" s="672"/>
      <c r="PGR46" s="672"/>
      <c r="PGS46" s="672"/>
      <c r="PGT46" s="672"/>
      <c r="PGU46" s="674"/>
      <c r="PGV46" s="675"/>
      <c r="PGW46" s="668"/>
      <c r="PGX46" s="669"/>
      <c r="PGY46" s="670"/>
      <c r="PGZ46" s="671"/>
      <c r="PHA46" s="669"/>
      <c r="PHB46" s="670"/>
      <c r="PHC46" s="669"/>
      <c r="PHD46" s="672"/>
      <c r="PHE46" s="672"/>
      <c r="PHF46" s="670"/>
      <c r="PHG46" s="673"/>
      <c r="PHH46" s="672"/>
      <c r="PHI46" s="673"/>
      <c r="PHJ46" s="672"/>
      <c r="PHK46" s="672"/>
      <c r="PHL46" s="672"/>
      <c r="PHM46" s="672"/>
      <c r="PHN46" s="674"/>
      <c r="PHO46" s="675"/>
      <c r="PHP46" s="668"/>
      <c r="PHQ46" s="669"/>
      <c r="PHR46" s="670"/>
      <c r="PHS46" s="671"/>
      <c r="PHT46" s="669"/>
      <c r="PHU46" s="670"/>
      <c r="PHV46" s="669"/>
      <c r="PHW46" s="672"/>
      <c r="PHX46" s="672"/>
      <c r="PHY46" s="670"/>
      <c r="PHZ46" s="673"/>
      <c r="PIA46" s="672"/>
      <c r="PIB46" s="673"/>
      <c r="PIC46" s="672"/>
      <c r="PID46" s="672"/>
      <c r="PIE46" s="672"/>
      <c r="PIF46" s="672"/>
      <c r="PIG46" s="674"/>
      <c r="PIH46" s="675"/>
      <c r="PII46" s="668"/>
      <c r="PIJ46" s="669"/>
      <c r="PIK46" s="670"/>
      <c r="PIL46" s="671"/>
      <c r="PIM46" s="669"/>
      <c r="PIN46" s="670"/>
      <c r="PIO46" s="669"/>
      <c r="PIP46" s="672"/>
      <c r="PIQ46" s="672"/>
      <c r="PIR46" s="670"/>
      <c r="PIS46" s="673"/>
      <c r="PIT46" s="672"/>
      <c r="PIU46" s="673"/>
      <c r="PIV46" s="672"/>
      <c r="PIW46" s="672"/>
      <c r="PIX46" s="672"/>
      <c r="PIY46" s="672"/>
      <c r="PIZ46" s="674"/>
      <c r="PJA46" s="675"/>
      <c r="PJB46" s="668"/>
      <c r="PJC46" s="669"/>
      <c r="PJD46" s="670"/>
      <c r="PJE46" s="671"/>
      <c r="PJF46" s="669"/>
      <c r="PJG46" s="670"/>
      <c r="PJH46" s="669"/>
      <c r="PJI46" s="672"/>
      <c r="PJJ46" s="672"/>
      <c r="PJK46" s="670"/>
      <c r="PJL46" s="673"/>
      <c r="PJM46" s="672"/>
      <c r="PJN46" s="673"/>
      <c r="PJO46" s="672"/>
      <c r="PJP46" s="672"/>
      <c r="PJQ46" s="672"/>
      <c r="PJR46" s="672"/>
      <c r="PJS46" s="674"/>
      <c r="PJT46" s="675"/>
      <c r="PJU46" s="668"/>
      <c r="PJV46" s="669"/>
      <c r="PJW46" s="670"/>
      <c r="PJX46" s="671"/>
      <c r="PJY46" s="669"/>
      <c r="PJZ46" s="670"/>
      <c r="PKA46" s="669"/>
      <c r="PKB46" s="672"/>
      <c r="PKC46" s="672"/>
      <c r="PKD46" s="670"/>
      <c r="PKE46" s="673"/>
      <c r="PKF46" s="672"/>
      <c r="PKG46" s="673"/>
      <c r="PKH46" s="672"/>
      <c r="PKI46" s="672"/>
      <c r="PKJ46" s="672"/>
      <c r="PKK46" s="672"/>
      <c r="PKL46" s="674"/>
      <c r="PKM46" s="675"/>
      <c r="PKN46" s="668"/>
      <c r="PKO46" s="669"/>
      <c r="PKP46" s="670"/>
      <c r="PKQ46" s="671"/>
      <c r="PKR46" s="669"/>
      <c r="PKS46" s="670"/>
      <c r="PKT46" s="669"/>
      <c r="PKU46" s="672"/>
      <c r="PKV46" s="672"/>
      <c r="PKW46" s="670"/>
      <c r="PKX46" s="673"/>
      <c r="PKY46" s="672"/>
      <c r="PKZ46" s="673"/>
      <c r="PLA46" s="672"/>
      <c r="PLB46" s="672"/>
      <c r="PLC46" s="672"/>
      <c r="PLD46" s="672"/>
      <c r="PLE46" s="674"/>
      <c r="PLF46" s="675"/>
      <c r="PLG46" s="668"/>
      <c r="PLH46" s="669"/>
      <c r="PLI46" s="670"/>
      <c r="PLJ46" s="671"/>
      <c r="PLK46" s="669"/>
      <c r="PLL46" s="670"/>
      <c r="PLM46" s="669"/>
      <c r="PLN46" s="672"/>
      <c r="PLO46" s="672"/>
      <c r="PLP46" s="670"/>
      <c r="PLQ46" s="673"/>
      <c r="PLR46" s="672"/>
      <c r="PLS46" s="673"/>
      <c r="PLT46" s="672"/>
      <c r="PLU46" s="672"/>
      <c r="PLV46" s="672"/>
      <c r="PLW46" s="672"/>
      <c r="PLX46" s="674"/>
      <c r="PLY46" s="675"/>
      <c r="PLZ46" s="668"/>
      <c r="PMA46" s="669"/>
      <c r="PMB46" s="670"/>
      <c r="PMC46" s="671"/>
      <c r="PMD46" s="669"/>
      <c r="PME46" s="670"/>
      <c r="PMF46" s="669"/>
      <c r="PMG46" s="672"/>
      <c r="PMH46" s="672"/>
      <c r="PMI46" s="670"/>
      <c r="PMJ46" s="673"/>
      <c r="PMK46" s="672"/>
      <c r="PML46" s="673"/>
      <c r="PMM46" s="672"/>
      <c r="PMN46" s="672"/>
      <c r="PMO46" s="672"/>
      <c r="PMP46" s="672"/>
      <c r="PMQ46" s="674"/>
      <c r="PMR46" s="675"/>
      <c r="PMS46" s="668"/>
      <c r="PMT46" s="669"/>
      <c r="PMU46" s="670"/>
      <c r="PMV46" s="671"/>
      <c r="PMW46" s="669"/>
      <c r="PMX46" s="670"/>
      <c r="PMY46" s="669"/>
      <c r="PMZ46" s="672"/>
      <c r="PNA46" s="672"/>
      <c r="PNB46" s="670"/>
      <c r="PNC46" s="673"/>
      <c r="PND46" s="672"/>
      <c r="PNE46" s="673"/>
      <c r="PNF46" s="672"/>
      <c r="PNG46" s="672"/>
      <c r="PNH46" s="672"/>
      <c r="PNI46" s="672"/>
      <c r="PNJ46" s="674"/>
      <c r="PNK46" s="675"/>
      <c r="PNL46" s="668"/>
      <c r="PNM46" s="669"/>
      <c r="PNN46" s="670"/>
      <c r="PNO46" s="671"/>
      <c r="PNP46" s="669"/>
      <c r="PNQ46" s="670"/>
      <c r="PNR46" s="669"/>
      <c r="PNS46" s="672"/>
      <c r="PNT46" s="672"/>
      <c r="PNU46" s="670"/>
      <c r="PNV46" s="673"/>
      <c r="PNW46" s="672"/>
      <c r="PNX46" s="673"/>
      <c r="PNY46" s="672"/>
      <c r="PNZ46" s="672"/>
      <c r="POA46" s="672"/>
      <c r="POB46" s="672"/>
      <c r="POC46" s="674"/>
      <c r="POD46" s="675"/>
      <c r="POE46" s="668"/>
      <c r="POF46" s="669"/>
      <c r="POG46" s="670"/>
      <c r="POH46" s="671"/>
      <c r="POI46" s="669"/>
      <c r="POJ46" s="670"/>
      <c r="POK46" s="669"/>
      <c r="POL46" s="672"/>
      <c r="POM46" s="672"/>
      <c r="PON46" s="670"/>
      <c r="POO46" s="673"/>
      <c r="POP46" s="672"/>
      <c r="POQ46" s="673"/>
      <c r="POR46" s="672"/>
      <c r="POS46" s="672"/>
      <c r="POT46" s="672"/>
      <c r="POU46" s="672"/>
      <c r="POV46" s="674"/>
      <c r="POW46" s="675"/>
      <c r="POX46" s="668"/>
      <c r="POY46" s="669"/>
      <c r="POZ46" s="670"/>
      <c r="PPA46" s="671"/>
      <c r="PPB46" s="669"/>
      <c r="PPC46" s="670"/>
      <c r="PPD46" s="669"/>
      <c r="PPE46" s="672"/>
      <c r="PPF46" s="672"/>
      <c r="PPG46" s="670"/>
      <c r="PPH46" s="673"/>
      <c r="PPI46" s="672"/>
      <c r="PPJ46" s="673"/>
      <c r="PPK46" s="672"/>
      <c r="PPL46" s="672"/>
      <c r="PPM46" s="672"/>
      <c r="PPN46" s="672"/>
      <c r="PPO46" s="674"/>
      <c r="PPP46" s="675"/>
      <c r="PPQ46" s="668"/>
      <c r="PPR46" s="669"/>
      <c r="PPS46" s="670"/>
      <c r="PPT46" s="671"/>
      <c r="PPU46" s="669"/>
      <c r="PPV46" s="670"/>
      <c r="PPW46" s="669"/>
      <c r="PPX46" s="672"/>
      <c r="PPY46" s="672"/>
      <c r="PPZ46" s="670"/>
      <c r="PQA46" s="673"/>
      <c r="PQB46" s="672"/>
      <c r="PQC46" s="673"/>
      <c r="PQD46" s="672"/>
      <c r="PQE46" s="672"/>
      <c r="PQF46" s="672"/>
      <c r="PQG46" s="672"/>
      <c r="PQH46" s="674"/>
      <c r="PQI46" s="675"/>
      <c r="PQJ46" s="668"/>
      <c r="PQK46" s="669"/>
      <c r="PQL46" s="670"/>
      <c r="PQM46" s="671"/>
      <c r="PQN46" s="669"/>
      <c r="PQO46" s="670"/>
      <c r="PQP46" s="669"/>
      <c r="PQQ46" s="672"/>
      <c r="PQR46" s="672"/>
      <c r="PQS46" s="670"/>
      <c r="PQT46" s="673"/>
      <c r="PQU46" s="672"/>
      <c r="PQV46" s="673"/>
      <c r="PQW46" s="672"/>
      <c r="PQX46" s="672"/>
      <c r="PQY46" s="672"/>
      <c r="PQZ46" s="672"/>
      <c r="PRA46" s="674"/>
      <c r="PRB46" s="675"/>
      <c r="PRC46" s="668"/>
      <c r="PRD46" s="669"/>
      <c r="PRE46" s="670"/>
      <c r="PRF46" s="671"/>
      <c r="PRG46" s="669"/>
      <c r="PRH46" s="670"/>
      <c r="PRI46" s="669"/>
      <c r="PRJ46" s="672"/>
      <c r="PRK46" s="672"/>
      <c r="PRL46" s="670"/>
      <c r="PRM46" s="673"/>
      <c r="PRN46" s="672"/>
      <c r="PRO46" s="673"/>
      <c r="PRP46" s="672"/>
      <c r="PRQ46" s="672"/>
      <c r="PRR46" s="672"/>
      <c r="PRS46" s="672"/>
      <c r="PRT46" s="674"/>
      <c r="PRU46" s="675"/>
      <c r="PRV46" s="668"/>
      <c r="PRW46" s="669"/>
      <c r="PRX46" s="670"/>
      <c r="PRY46" s="671"/>
      <c r="PRZ46" s="669"/>
      <c r="PSA46" s="670"/>
      <c r="PSB46" s="669"/>
      <c r="PSC46" s="672"/>
      <c r="PSD46" s="672"/>
      <c r="PSE46" s="670"/>
      <c r="PSF46" s="673"/>
      <c r="PSG46" s="672"/>
      <c r="PSH46" s="673"/>
      <c r="PSI46" s="672"/>
      <c r="PSJ46" s="672"/>
      <c r="PSK46" s="672"/>
      <c r="PSL46" s="672"/>
      <c r="PSM46" s="674"/>
      <c r="PSN46" s="675"/>
      <c r="PSO46" s="668"/>
      <c r="PSP46" s="669"/>
      <c r="PSQ46" s="670"/>
      <c r="PSR46" s="671"/>
      <c r="PSS46" s="669"/>
      <c r="PST46" s="670"/>
      <c r="PSU46" s="669"/>
      <c r="PSV46" s="672"/>
      <c r="PSW46" s="672"/>
      <c r="PSX46" s="670"/>
      <c r="PSY46" s="673"/>
      <c r="PSZ46" s="672"/>
      <c r="PTA46" s="673"/>
      <c r="PTB46" s="672"/>
      <c r="PTC46" s="672"/>
      <c r="PTD46" s="672"/>
      <c r="PTE46" s="672"/>
      <c r="PTF46" s="674"/>
      <c r="PTG46" s="675"/>
      <c r="PTH46" s="668"/>
      <c r="PTI46" s="669"/>
      <c r="PTJ46" s="670"/>
      <c r="PTK46" s="671"/>
      <c r="PTL46" s="669"/>
      <c r="PTM46" s="670"/>
      <c r="PTN46" s="669"/>
      <c r="PTO46" s="672"/>
      <c r="PTP46" s="672"/>
      <c r="PTQ46" s="670"/>
      <c r="PTR46" s="673"/>
      <c r="PTS46" s="672"/>
      <c r="PTT46" s="673"/>
      <c r="PTU46" s="672"/>
      <c r="PTV46" s="672"/>
      <c r="PTW46" s="672"/>
      <c r="PTX46" s="672"/>
      <c r="PTY46" s="674"/>
      <c r="PTZ46" s="675"/>
      <c r="PUA46" s="668"/>
      <c r="PUB46" s="669"/>
      <c r="PUC46" s="670"/>
      <c r="PUD46" s="671"/>
      <c r="PUE46" s="669"/>
      <c r="PUF46" s="670"/>
      <c r="PUG46" s="669"/>
      <c r="PUH46" s="672"/>
      <c r="PUI46" s="672"/>
      <c r="PUJ46" s="670"/>
      <c r="PUK46" s="673"/>
      <c r="PUL46" s="672"/>
      <c r="PUM46" s="673"/>
      <c r="PUN46" s="672"/>
      <c r="PUO46" s="672"/>
      <c r="PUP46" s="672"/>
      <c r="PUQ46" s="672"/>
      <c r="PUR46" s="674"/>
      <c r="PUS46" s="675"/>
      <c r="PUT46" s="668"/>
      <c r="PUU46" s="669"/>
      <c r="PUV46" s="670"/>
      <c r="PUW46" s="671"/>
      <c r="PUX46" s="669"/>
      <c r="PUY46" s="670"/>
      <c r="PUZ46" s="669"/>
      <c r="PVA46" s="672"/>
      <c r="PVB46" s="672"/>
      <c r="PVC46" s="670"/>
      <c r="PVD46" s="673"/>
      <c r="PVE46" s="672"/>
      <c r="PVF46" s="673"/>
      <c r="PVG46" s="672"/>
      <c r="PVH46" s="672"/>
      <c r="PVI46" s="672"/>
      <c r="PVJ46" s="672"/>
      <c r="PVK46" s="674"/>
      <c r="PVL46" s="675"/>
      <c r="PVM46" s="668"/>
      <c r="PVN46" s="669"/>
      <c r="PVO46" s="670"/>
      <c r="PVP46" s="671"/>
      <c r="PVQ46" s="669"/>
      <c r="PVR46" s="670"/>
      <c r="PVS46" s="669"/>
      <c r="PVT46" s="672"/>
      <c r="PVU46" s="672"/>
      <c r="PVV46" s="670"/>
      <c r="PVW46" s="673"/>
      <c r="PVX46" s="672"/>
      <c r="PVY46" s="673"/>
      <c r="PVZ46" s="672"/>
      <c r="PWA46" s="672"/>
      <c r="PWB46" s="672"/>
      <c r="PWC46" s="672"/>
      <c r="PWD46" s="674"/>
      <c r="PWE46" s="675"/>
      <c r="PWF46" s="668"/>
      <c r="PWG46" s="669"/>
      <c r="PWH46" s="670"/>
      <c r="PWI46" s="671"/>
      <c r="PWJ46" s="669"/>
      <c r="PWK46" s="670"/>
      <c r="PWL46" s="669"/>
      <c r="PWM46" s="672"/>
      <c r="PWN46" s="672"/>
      <c r="PWO46" s="670"/>
      <c r="PWP46" s="673"/>
      <c r="PWQ46" s="672"/>
      <c r="PWR46" s="673"/>
      <c r="PWS46" s="672"/>
      <c r="PWT46" s="672"/>
      <c r="PWU46" s="672"/>
      <c r="PWV46" s="672"/>
      <c r="PWW46" s="674"/>
      <c r="PWX46" s="675"/>
      <c r="PWY46" s="668"/>
      <c r="PWZ46" s="669"/>
      <c r="PXA46" s="670"/>
      <c r="PXB46" s="671"/>
      <c r="PXC46" s="669"/>
      <c r="PXD46" s="670"/>
      <c r="PXE46" s="669"/>
      <c r="PXF46" s="672"/>
      <c r="PXG46" s="672"/>
      <c r="PXH46" s="670"/>
      <c r="PXI46" s="673"/>
      <c r="PXJ46" s="672"/>
      <c r="PXK46" s="673"/>
      <c r="PXL46" s="672"/>
      <c r="PXM46" s="672"/>
      <c r="PXN46" s="672"/>
      <c r="PXO46" s="672"/>
      <c r="PXP46" s="674"/>
      <c r="PXQ46" s="675"/>
      <c r="PXR46" s="668"/>
      <c r="PXS46" s="669"/>
      <c r="PXT46" s="670"/>
      <c r="PXU46" s="671"/>
      <c r="PXV46" s="669"/>
      <c r="PXW46" s="670"/>
      <c r="PXX46" s="669"/>
      <c r="PXY46" s="672"/>
      <c r="PXZ46" s="672"/>
      <c r="PYA46" s="670"/>
      <c r="PYB46" s="673"/>
      <c r="PYC46" s="672"/>
      <c r="PYD46" s="673"/>
      <c r="PYE46" s="672"/>
      <c r="PYF46" s="672"/>
      <c r="PYG46" s="672"/>
      <c r="PYH46" s="672"/>
      <c r="PYI46" s="674"/>
      <c r="PYJ46" s="675"/>
      <c r="PYK46" s="668"/>
      <c r="PYL46" s="669"/>
      <c r="PYM46" s="670"/>
      <c r="PYN46" s="671"/>
      <c r="PYO46" s="669"/>
      <c r="PYP46" s="670"/>
      <c r="PYQ46" s="669"/>
      <c r="PYR46" s="672"/>
      <c r="PYS46" s="672"/>
      <c r="PYT46" s="670"/>
      <c r="PYU46" s="673"/>
      <c r="PYV46" s="672"/>
      <c r="PYW46" s="673"/>
      <c r="PYX46" s="672"/>
      <c r="PYY46" s="672"/>
      <c r="PYZ46" s="672"/>
      <c r="PZA46" s="672"/>
      <c r="PZB46" s="674"/>
      <c r="PZC46" s="675"/>
      <c r="PZD46" s="668"/>
      <c r="PZE46" s="669"/>
      <c r="PZF46" s="670"/>
      <c r="PZG46" s="671"/>
      <c r="PZH46" s="669"/>
      <c r="PZI46" s="670"/>
      <c r="PZJ46" s="669"/>
      <c r="PZK46" s="672"/>
      <c r="PZL46" s="672"/>
      <c r="PZM46" s="670"/>
      <c r="PZN46" s="673"/>
      <c r="PZO46" s="672"/>
      <c r="PZP46" s="673"/>
      <c r="PZQ46" s="672"/>
      <c r="PZR46" s="672"/>
      <c r="PZS46" s="672"/>
      <c r="PZT46" s="672"/>
      <c r="PZU46" s="674"/>
      <c r="PZV46" s="675"/>
      <c r="PZW46" s="668"/>
      <c r="PZX46" s="669"/>
      <c r="PZY46" s="670"/>
      <c r="PZZ46" s="671"/>
      <c r="QAA46" s="669"/>
      <c r="QAB46" s="670"/>
      <c r="QAC46" s="669"/>
      <c r="QAD46" s="672"/>
      <c r="QAE46" s="672"/>
      <c r="QAF46" s="670"/>
      <c r="QAG46" s="673"/>
      <c r="QAH46" s="672"/>
      <c r="QAI46" s="673"/>
      <c r="QAJ46" s="672"/>
      <c r="QAK46" s="672"/>
      <c r="QAL46" s="672"/>
      <c r="QAM46" s="672"/>
      <c r="QAN46" s="674"/>
      <c r="QAO46" s="675"/>
      <c r="QAP46" s="668"/>
      <c r="QAQ46" s="669"/>
      <c r="QAR46" s="670"/>
      <c r="QAS46" s="671"/>
      <c r="QAT46" s="669"/>
      <c r="QAU46" s="670"/>
      <c r="QAV46" s="669"/>
      <c r="QAW46" s="672"/>
      <c r="QAX46" s="672"/>
      <c r="QAY46" s="670"/>
      <c r="QAZ46" s="673"/>
      <c r="QBA46" s="672"/>
      <c r="QBB46" s="673"/>
      <c r="QBC46" s="672"/>
      <c r="QBD46" s="672"/>
      <c r="QBE46" s="672"/>
      <c r="QBF46" s="672"/>
      <c r="QBG46" s="674"/>
      <c r="QBH46" s="675"/>
      <c r="QBI46" s="668"/>
      <c r="QBJ46" s="669"/>
      <c r="QBK46" s="670"/>
      <c r="QBL46" s="671"/>
      <c r="QBM46" s="669"/>
      <c r="QBN46" s="670"/>
      <c r="QBO46" s="669"/>
      <c r="QBP46" s="672"/>
      <c r="QBQ46" s="672"/>
      <c r="QBR46" s="670"/>
      <c r="QBS46" s="673"/>
      <c r="QBT46" s="672"/>
      <c r="QBU46" s="673"/>
      <c r="QBV46" s="672"/>
      <c r="QBW46" s="672"/>
      <c r="QBX46" s="672"/>
      <c r="QBY46" s="672"/>
      <c r="QBZ46" s="674"/>
      <c r="QCA46" s="675"/>
      <c r="QCB46" s="668"/>
      <c r="QCC46" s="669"/>
      <c r="QCD46" s="670"/>
      <c r="QCE46" s="671"/>
      <c r="QCF46" s="669"/>
      <c r="QCG46" s="670"/>
      <c r="QCH46" s="669"/>
      <c r="QCI46" s="672"/>
      <c r="QCJ46" s="672"/>
      <c r="QCK46" s="670"/>
      <c r="QCL46" s="673"/>
      <c r="QCM46" s="672"/>
      <c r="QCN46" s="673"/>
      <c r="QCO46" s="672"/>
      <c r="QCP46" s="672"/>
      <c r="QCQ46" s="672"/>
      <c r="QCR46" s="672"/>
      <c r="QCS46" s="674"/>
      <c r="QCT46" s="675"/>
      <c r="QCU46" s="668"/>
      <c r="QCV46" s="669"/>
      <c r="QCW46" s="670"/>
      <c r="QCX46" s="671"/>
      <c r="QCY46" s="669"/>
      <c r="QCZ46" s="670"/>
      <c r="QDA46" s="669"/>
      <c r="QDB46" s="672"/>
      <c r="QDC46" s="672"/>
      <c r="QDD46" s="670"/>
      <c r="QDE46" s="673"/>
      <c r="QDF46" s="672"/>
      <c r="QDG46" s="673"/>
      <c r="QDH46" s="672"/>
      <c r="QDI46" s="672"/>
      <c r="QDJ46" s="672"/>
      <c r="QDK46" s="672"/>
      <c r="QDL46" s="674"/>
      <c r="QDM46" s="675"/>
      <c r="QDN46" s="668"/>
      <c r="QDO46" s="669"/>
      <c r="QDP46" s="670"/>
      <c r="QDQ46" s="671"/>
      <c r="QDR46" s="669"/>
      <c r="QDS46" s="670"/>
      <c r="QDT46" s="669"/>
      <c r="QDU46" s="672"/>
      <c r="QDV46" s="672"/>
      <c r="QDW46" s="670"/>
      <c r="QDX46" s="673"/>
      <c r="QDY46" s="672"/>
      <c r="QDZ46" s="673"/>
      <c r="QEA46" s="672"/>
      <c r="QEB46" s="672"/>
      <c r="QEC46" s="672"/>
      <c r="QED46" s="672"/>
      <c r="QEE46" s="674"/>
      <c r="QEF46" s="675"/>
      <c r="QEG46" s="668"/>
      <c r="QEH46" s="669"/>
      <c r="QEI46" s="670"/>
      <c r="QEJ46" s="671"/>
      <c r="QEK46" s="669"/>
      <c r="QEL46" s="670"/>
      <c r="QEM46" s="669"/>
      <c r="QEN46" s="672"/>
      <c r="QEO46" s="672"/>
      <c r="QEP46" s="670"/>
      <c r="QEQ46" s="673"/>
      <c r="QER46" s="672"/>
      <c r="QES46" s="673"/>
      <c r="QET46" s="672"/>
      <c r="QEU46" s="672"/>
      <c r="QEV46" s="672"/>
      <c r="QEW46" s="672"/>
      <c r="QEX46" s="674"/>
      <c r="QEY46" s="675"/>
      <c r="QEZ46" s="668"/>
      <c r="QFA46" s="669"/>
      <c r="QFB46" s="670"/>
      <c r="QFC46" s="671"/>
      <c r="QFD46" s="669"/>
      <c r="QFE46" s="670"/>
      <c r="QFF46" s="669"/>
      <c r="QFG46" s="672"/>
      <c r="QFH46" s="672"/>
      <c r="QFI46" s="670"/>
      <c r="QFJ46" s="673"/>
      <c r="QFK46" s="672"/>
      <c r="QFL46" s="673"/>
      <c r="QFM46" s="672"/>
      <c r="QFN46" s="672"/>
      <c r="QFO46" s="672"/>
      <c r="QFP46" s="672"/>
      <c r="QFQ46" s="674"/>
      <c r="QFR46" s="675"/>
      <c r="QFS46" s="668"/>
      <c r="QFT46" s="669"/>
      <c r="QFU46" s="670"/>
      <c r="QFV46" s="671"/>
      <c r="QFW46" s="669"/>
      <c r="QFX46" s="670"/>
      <c r="QFY46" s="669"/>
      <c r="QFZ46" s="672"/>
      <c r="QGA46" s="672"/>
      <c r="QGB46" s="670"/>
      <c r="QGC46" s="673"/>
      <c r="QGD46" s="672"/>
      <c r="QGE46" s="673"/>
      <c r="QGF46" s="672"/>
      <c r="QGG46" s="672"/>
      <c r="QGH46" s="672"/>
      <c r="QGI46" s="672"/>
      <c r="QGJ46" s="674"/>
      <c r="QGK46" s="675"/>
      <c r="QGL46" s="668"/>
      <c r="QGM46" s="669"/>
      <c r="QGN46" s="670"/>
      <c r="QGO46" s="671"/>
      <c r="QGP46" s="669"/>
      <c r="QGQ46" s="670"/>
      <c r="QGR46" s="669"/>
      <c r="QGS46" s="672"/>
      <c r="QGT46" s="672"/>
      <c r="QGU46" s="670"/>
      <c r="QGV46" s="673"/>
      <c r="QGW46" s="672"/>
      <c r="QGX46" s="673"/>
      <c r="QGY46" s="672"/>
      <c r="QGZ46" s="672"/>
      <c r="QHA46" s="672"/>
      <c r="QHB46" s="672"/>
      <c r="QHC46" s="674"/>
      <c r="QHD46" s="675"/>
      <c r="QHE46" s="668"/>
      <c r="QHF46" s="669"/>
      <c r="QHG46" s="670"/>
      <c r="QHH46" s="671"/>
      <c r="QHI46" s="669"/>
      <c r="QHJ46" s="670"/>
      <c r="QHK46" s="669"/>
      <c r="QHL46" s="672"/>
      <c r="QHM46" s="672"/>
      <c r="QHN46" s="670"/>
      <c r="QHO46" s="673"/>
      <c r="QHP46" s="672"/>
      <c r="QHQ46" s="673"/>
      <c r="QHR46" s="672"/>
      <c r="QHS46" s="672"/>
      <c r="QHT46" s="672"/>
      <c r="QHU46" s="672"/>
      <c r="QHV46" s="674"/>
      <c r="QHW46" s="675"/>
      <c r="QHX46" s="668"/>
      <c r="QHY46" s="669"/>
      <c r="QHZ46" s="670"/>
      <c r="QIA46" s="671"/>
      <c r="QIB46" s="669"/>
      <c r="QIC46" s="670"/>
      <c r="QID46" s="669"/>
      <c r="QIE46" s="672"/>
      <c r="QIF46" s="672"/>
      <c r="QIG46" s="670"/>
      <c r="QIH46" s="673"/>
      <c r="QII46" s="672"/>
      <c r="QIJ46" s="673"/>
      <c r="QIK46" s="672"/>
      <c r="QIL46" s="672"/>
      <c r="QIM46" s="672"/>
      <c r="QIN46" s="672"/>
      <c r="QIO46" s="674"/>
      <c r="QIP46" s="675"/>
      <c r="QIQ46" s="668"/>
      <c r="QIR46" s="669"/>
      <c r="QIS46" s="670"/>
      <c r="QIT46" s="671"/>
      <c r="QIU46" s="669"/>
      <c r="QIV46" s="670"/>
      <c r="QIW46" s="669"/>
      <c r="QIX46" s="672"/>
      <c r="QIY46" s="672"/>
      <c r="QIZ46" s="670"/>
      <c r="QJA46" s="673"/>
      <c r="QJB46" s="672"/>
      <c r="QJC46" s="673"/>
      <c r="QJD46" s="672"/>
      <c r="QJE46" s="672"/>
      <c r="QJF46" s="672"/>
      <c r="QJG46" s="672"/>
      <c r="QJH46" s="674"/>
      <c r="QJI46" s="675"/>
      <c r="QJJ46" s="668"/>
      <c r="QJK46" s="669"/>
      <c r="QJL46" s="670"/>
      <c r="QJM46" s="671"/>
      <c r="QJN46" s="669"/>
      <c r="QJO46" s="670"/>
      <c r="QJP46" s="669"/>
      <c r="QJQ46" s="672"/>
      <c r="QJR46" s="672"/>
      <c r="QJS46" s="670"/>
      <c r="QJT46" s="673"/>
      <c r="QJU46" s="672"/>
      <c r="QJV46" s="673"/>
      <c r="QJW46" s="672"/>
      <c r="QJX46" s="672"/>
      <c r="QJY46" s="672"/>
      <c r="QJZ46" s="672"/>
      <c r="QKA46" s="674"/>
      <c r="QKB46" s="675"/>
      <c r="QKC46" s="668"/>
      <c r="QKD46" s="669"/>
      <c r="QKE46" s="670"/>
      <c r="QKF46" s="671"/>
      <c r="QKG46" s="669"/>
      <c r="QKH46" s="670"/>
      <c r="QKI46" s="669"/>
      <c r="QKJ46" s="672"/>
      <c r="QKK46" s="672"/>
      <c r="QKL46" s="670"/>
      <c r="QKM46" s="673"/>
      <c r="QKN46" s="672"/>
      <c r="QKO46" s="673"/>
      <c r="QKP46" s="672"/>
      <c r="QKQ46" s="672"/>
      <c r="QKR46" s="672"/>
      <c r="QKS46" s="672"/>
      <c r="QKT46" s="674"/>
      <c r="QKU46" s="675"/>
      <c r="QKV46" s="668"/>
      <c r="QKW46" s="669"/>
      <c r="QKX46" s="670"/>
      <c r="QKY46" s="671"/>
      <c r="QKZ46" s="669"/>
      <c r="QLA46" s="670"/>
      <c r="QLB46" s="669"/>
      <c r="QLC46" s="672"/>
      <c r="QLD46" s="672"/>
      <c r="QLE46" s="670"/>
      <c r="QLF46" s="673"/>
      <c r="QLG46" s="672"/>
      <c r="QLH46" s="673"/>
      <c r="QLI46" s="672"/>
      <c r="QLJ46" s="672"/>
      <c r="QLK46" s="672"/>
      <c r="QLL46" s="672"/>
      <c r="QLM46" s="674"/>
      <c r="QLN46" s="675"/>
      <c r="QLO46" s="668"/>
      <c r="QLP46" s="669"/>
      <c r="QLQ46" s="670"/>
      <c r="QLR46" s="671"/>
      <c r="QLS46" s="669"/>
      <c r="QLT46" s="670"/>
      <c r="QLU46" s="669"/>
      <c r="QLV46" s="672"/>
      <c r="QLW46" s="672"/>
      <c r="QLX46" s="670"/>
      <c r="QLY46" s="673"/>
      <c r="QLZ46" s="672"/>
      <c r="QMA46" s="673"/>
      <c r="QMB46" s="672"/>
      <c r="QMC46" s="672"/>
      <c r="QMD46" s="672"/>
      <c r="QME46" s="672"/>
      <c r="QMF46" s="674"/>
      <c r="QMG46" s="675"/>
      <c r="QMH46" s="668"/>
      <c r="QMI46" s="669"/>
      <c r="QMJ46" s="670"/>
      <c r="QMK46" s="671"/>
      <c r="QML46" s="669"/>
      <c r="QMM46" s="670"/>
      <c r="QMN46" s="669"/>
      <c r="QMO46" s="672"/>
      <c r="QMP46" s="672"/>
      <c r="QMQ46" s="670"/>
      <c r="QMR46" s="673"/>
      <c r="QMS46" s="672"/>
      <c r="QMT46" s="673"/>
      <c r="QMU46" s="672"/>
      <c r="QMV46" s="672"/>
      <c r="QMW46" s="672"/>
      <c r="QMX46" s="672"/>
      <c r="QMY46" s="674"/>
      <c r="QMZ46" s="675"/>
      <c r="QNA46" s="668"/>
      <c r="QNB46" s="669"/>
      <c r="QNC46" s="670"/>
      <c r="QND46" s="671"/>
      <c r="QNE46" s="669"/>
      <c r="QNF46" s="670"/>
      <c r="QNG46" s="669"/>
      <c r="QNH46" s="672"/>
      <c r="QNI46" s="672"/>
      <c r="QNJ46" s="670"/>
      <c r="QNK46" s="673"/>
      <c r="QNL46" s="672"/>
      <c r="QNM46" s="673"/>
      <c r="QNN46" s="672"/>
      <c r="QNO46" s="672"/>
      <c r="QNP46" s="672"/>
      <c r="QNQ46" s="672"/>
      <c r="QNR46" s="674"/>
      <c r="QNS46" s="675"/>
      <c r="QNT46" s="668"/>
      <c r="QNU46" s="669"/>
      <c r="QNV46" s="670"/>
      <c r="QNW46" s="671"/>
      <c r="QNX46" s="669"/>
      <c r="QNY46" s="670"/>
      <c r="QNZ46" s="669"/>
      <c r="QOA46" s="672"/>
      <c r="QOB46" s="672"/>
      <c r="QOC46" s="670"/>
      <c r="QOD46" s="673"/>
      <c r="QOE46" s="672"/>
      <c r="QOF46" s="673"/>
      <c r="QOG46" s="672"/>
      <c r="QOH46" s="672"/>
      <c r="QOI46" s="672"/>
      <c r="QOJ46" s="672"/>
      <c r="QOK46" s="674"/>
      <c r="QOL46" s="675"/>
      <c r="QOM46" s="668"/>
      <c r="QON46" s="669"/>
      <c r="QOO46" s="670"/>
      <c r="QOP46" s="671"/>
      <c r="QOQ46" s="669"/>
      <c r="QOR46" s="670"/>
      <c r="QOS46" s="669"/>
      <c r="QOT46" s="672"/>
      <c r="QOU46" s="672"/>
      <c r="QOV46" s="670"/>
      <c r="QOW46" s="673"/>
      <c r="QOX46" s="672"/>
      <c r="QOY46" s="673"/>
      <c r="QOZ46" s="672"/>
      <c r="QPA46" s="672"/>
      <c r="QPB46" s="672"/>
      <c r="QPC46" s="672"/>
      <c r="QPD46" s="674"/>
      <c r="QPE46" s="675"/>
      <c r="QPF46" s="668"/>
      <c r="QPG46" s="669"/>
      <c r="QPH46" s="670"/>
      <c r="QPI46" s="671"/>
      <c r="QPJ46" s="669"/>
      <c r="QPK46" s="670"/>
      <c r="QPL46" s="669"/>
      <c r="QPM46" s="672"/>
      <c r="QPN46" s="672"/>
      <c r="QPO46" s="670"/>
      <c r="QPP46" s="673"/>
      <c r="QPQ46" s="672"/>
      <c r="QPR46" s="673"/>
      <c r="QPS46" s="672"/>
      <c r="QPT46" s="672"/>
      <c r="QPU46" s="672"/>
      <c r="QPV46" s="672"/>
      <c r="QPW46" s="674"/>
      <c r="QPX46" s="675"/>
      <c r="QPY46" s="668"/>
      <c r="QPZ46" s="669"/>
      <c r="QQA46" s="670"/>
      <c r="QQB46" s="671"/>
      <c r="QQC46" s="669"/>
      <c r="QQD46" s="670"/>
      <c r="QQE46" s="669"/>
      <c r="QQF46" s="672"/>
      <c r="QQG46" s="672"/>
      <c r="QQH46" s="670"/>
      <c r="QQI46" s="673"/>
      <c r="QQJ46" s="672"/>
      <c r="QQK46" s="673"/>
      <c r="QQL46" s="672"/>
      <c r="QQM46" s="672"/>
      <c r="QQN46" s="672"/>
      <c r="QQO46" s="672"/>
      <c r="QQP46" s="674"/>
      <c r="QQQ46" s="675"/>
      <c r="QQR46" s="668"/>
      <c r="QQS46" s="669"/>
      <c r="QQT46" s="670"/>
      <c r="QQU46" s="671"/>
      <c r="QQV46" s="669"/>
      <c r="QQW46" s="670"/>
      <c r="QQX46" s="669"/>
      <c r="QQY46" s="672"/>
      <c r="QQZ46" s="672"/>
      <c r="QRA46" s="670"/>
      <c r="QRB46" s="673"/>
      <c r="QRC46" s="672"/>
      <c r="QRD46" s="673"/>
      <c r="QRE46" s="672"/>
      <c r="QRF46" s="672"/>
      <c r="QRG46" s="672"/>
      <c r="QRH46" s="672"/>
      <c r="QRI46" s="674"/>
      <c r="QRJ46" s="675"/>
      <c r="QRK46" s="668"/>
      <c r="QRL46" s="669"/>
      <c r="QRM46" s="670"/>
      <c r="QRN46" s="671"/>
      <c r="QRO46" s="669"/>
      <c r="QRP46" s="670"/>
      <c r="QRQ46" s="669"/>
      <c r="QRR46" s="672"/>
      <c r="QRS46" s="672"/>
      <c r="QRT46" s="670"/>
      <c r="QRU46" s="673"/>
      <c r="QRV46" s="672"/>
      <c r="QRW46" s="673"/>
      <c r="QRX46" s="672"/>
      <c r="QRY46" s="672"/>
      <c r="QRZ46" s="672"/>
      <c r="QSA46" s="672"/>
      <c r="QSB46" s="674"/>
      <c r="QSC46" s="675"/>
      <c r="QSD46" s="668"/>
      <c r="QSE46" s="669"/>
      <c r="QSF46" s="670"/>
      <c r="QSG46" s="671"/>
      <c r="QSH46" s="669"/>
      <c r="QSI46" s="670"/>
      <c r="QSJ46" s="669"/>
      <c r="QSK46" s="672"/>
      <c r="QSL46" s="672"/>
      <c r="QSM46" s="670"/>
      <c r="QSN46" s="673"/>
      <c r="QSO46" s="672"/>
      <c r="QSP46" s="673"/>
      <c r="QSQ46" s="672"/>
      <c r="QSR46" s="672"/>
      <c r="QSS46" s="672"/>
      <c r="QST46" s="672"/>
      <c r="QSU46" s="674"/>
      <c r="QSV46" s="675"/>
      <c r="QSW46" s="668"/>
      <c r="QSX46" s="669"/>
      <c r="QSY46" s="670"/>
      <c r="QSZ46" s="671"/>
      <c r="QTA46" s="669"/>
      <c r="QTB46" s="670"/>
      <c r="QTC46" s="669"/>
      <c r="QTD46" s="672"/>
      <c r="QTE46" s="672"/>
      <c r="QTF46" s="670"/>
      <c r="QTG46" s="673"/>
      <c r="QTH46" s="672"/>
      <c r="QTI46" s="673"/>
      <c r="QTJ46" s="672"/>
      <c r="QTK46" s="672"/>
      <c r="QTL46" s="672"/>
      <c r="QTM46" s="672"/>
      <c r="QTN46" s="674"/>
      <c r="QTO46" s="675"/>
      <c r="QTP46" s="668"/>
      <c r="QTQ46" s="669"/>
      <c r="QTR46" s="670"/>
      <c r="QTS46" s="671"/>
      <c r="QTT46" s="669"/>
      <c r="QTU46" s="670"/>
      <c r="QTV46" s="669"/>
      <c r="QTW46" s="672"/>
      <c r="QTX46" s="672"/>
      <c r="QTY46" s="670"/>
      <c r="QTZ46" s="673"/>
      <c r="QUA46" s="672"/>
      <c r="QUB46" s="673"/>
      <c r="QUC46" s="672"/>
      <c r="QUD46" s="672"/>
      <c r="QUE46" s="672"/>
      <c r="QUF46" s="672"/>
      <c r="QUG46" s="674"/>
      <c r="QUH46" s="675"/>
      <c r="QUI46" s="668"/>
      <c r="QUJ46" s="669"/>
      <c r="QUK46" s="670"/>
      <c r="QUL46" s="671"/>
      <c r="QUM46" s="669"/>
      <c r="QUN46" s="670"/>
      <c r="QUO46" s="669"/>
      <c r="QUP46" s="672"/>
      <c r="QUQ46" s="672"/>
      <c r="QUR46" s="670"/>
      <c r="QUS46" s="673"/>
      <c r="QUT46" s="672"/>
      <c r="QUU46" s="673"/>
      <c r="QUV46" s="672"/>
      <c r="QUW46" s="672"/>
      <c r="QUX46" s="672"/>
      <c r="QUY46" s="672"/>
      <c r="QUZ46" s="674"/>
      <c r="QVA46" s="675"/>
      <c r="QVB46" s="668"/>
      <c r="QVC46" s="669"/>
      <c r="QVD46" s="670"/>
      <c r="QVE46" s="671"/>
      <c r="QVF46" s="669"/>
      <c r="QVG46" s="670"/>
      <c r="QVH46" s="669"/>
      <c r="QVI46" s="672"/>
      <c r="QVJ46" s="672"/>
      <c r="QVK46" s="670"/>
      <c r="QVL46" s="673"/>
      <c r="QVM46" s="672"/>
      <c r="QVN46" s="673"/>
      <c r="QVO46" s="672"/>
      <c r="QVP46" s="672"/>
      <c r="QVQ46" s="672"/>
      <c r="QVR46" s="672"/>
      <c r="QVS46" s="674"/>
      <c r="QVT46" s="675"/>
      <c r="QVU46" s="668"/>
      <c r="QVV46" s="669"/>
      <c r="QVW46" s="670"/>
      <c r="QVX46" s="671"/>
      <c r="QVY46" s="669"/>
      <c r="QVZ46" s="670"/>
      <c r="QWA46" s="669"/>
      <c r="QWB46" s="672"/>
      <c r="QWC46" s="672"/>
      <c r="QWD46" s="670"/>
      <c r="QWE46" s="673"/>
      <c r="QWF46" s="672"/>
      <c r="QWG46" s="673"/>
      <c r="QWH46" s="672"/>
      <c r="QWI46" s="672"/>
      <c r="QWJ46" s="672"/>
      <c r="QWK46" s="672"/>
      <c r="QWL46" s="674"/>
      <c r="QWM46" s="675"/>
      <c r="QWN46" s="668"/>
      <c r="QWO46" s="669"/>
      <c r="QWP46" s="670"/>
      <c r="QWQ46" s="671"/>
      <c r="QWR46" s="669"/>
      <c r="QWS46" s="670"/>
      <c r="QWT46" s="669"/>
      <c r="QWU46" s="672"/>
      <c r="QWV46" s="672"/>
      <c r="QWW46" s="670"/>
      <c r="QWX46" s="673"/>
      <c r="QWY46" s="672"/>
      <c r="QWZ46" s="673"/>
      <c r="QXA46" s="672"/>
      <c r="QXB46" s="672"/>
      <c r="QXC46" s="672"/>
      <c r="QXD46" s="672"/>
      <c r="QXE46" s="674"/>
      <c r="QXF46" s="675"/>
      <c r="QXG46" s="668"/>
      <c r="QXH46" s="669"/>
      <c r="QXI46" s="670"/>
      <c r="QXJ46" s="671"/>
      <c r="QXK46" s="669"/>
      <c r="QXL46" s="670"/>
      <c r="QXM46" s="669"/>
      <c r="QXN46" s="672"/>
      <c r="QXO46" s="672"/>
      <c r="QXP46" s="670"/>
      <c r="QXQ46" s="673"/>
      <c r="QXR46" s="672"/>
      <c r="QXS46" s="673"/>
      <c r="QXT46" s="672"/>
      <c r="QXU46" s="672"/>
      <c r="QXV46" s="672"/>
      <c r="QXW46" s="672"/>
      <c r="QXX46" s="674"/>
      <c r="QXY46" s="675"/>
      <c r="QXZ46" s="668"/>
      <c r="QYA46" s="669"/>
      <c r="QYB46" s="670"/>
      <c r="QYC46" s="671"/>
      <c r="QYD46" s="669"/>
      <c r="QYE46" s="670"/>
      <c r="QYF46" s="669"/>
      <c r="QYG46" s="672"/>
      <c r="QYH46" s="672"/>
      <c r="QYI46" s="670"/>
      <c r="QYJ46" s="673"/>
      <c r="QYK46" s="672"/>
      <c r="QYL46" s="673"/>
      <c r="QYM46" s="672"/>
      <c r="QYN46" s="672"/>
      <c r="QYO46" s="672"/>
      <c r="QYP46" s="672"/>
      <c r="QYQ46" s="674"/>
      <c r="QYR46" s="675"/>
      <c r="QYS46" s="668"/>
      <c r="QYT46" s="669"/>
      <c r="QYU46" s="670"/>
      <c r="QYV46" s="671"/>
      <c r="QYW46" s="669"/>
      <c r="QYX46" s="670"/>
      <c r="QYY46" s="669"/>
      <c r="QYZ46" s="672"/>
      <c r="QZA46" s="672"/>
      <c r="QZB46" s="670"/>
      <c r="QZC46" s="673"/>
      <c r="QZD46" s="672"/>
      <c r="QZE46" s="673"/>
      <c r="QZF46" s="672"/>
      <c r="QZG46" s="672"/>
      <c r="QZH46" s="672"/>
      <c r="QZI46" s="672"/>
      <c r="QZJ46" s="674"/>
      <c r="QZK46" s="675"/>
      <c r="QZL46" s="668"/>
      <c r="QZM46" s="669"/>
      <c r="QZN46" s="670"/>
      <c r="QZO46" s="671"/>
      <c r="QZP46" s="669"/>
      <c r="QZQ46" s="670"/>
      <c r="QZR46" s="669"/>
      <c r="QZS46" s="672"/>
      <c r="QZT46" s="672"/>
      <c r="QZU46" s="670"/>
      <c r="QZV46" s="673"/>
      <c r="QZW46" s="672"/>
      <c r="QZX46" s="673"/>
      <c r="QZY46" s="672"/>
      <c r="QZZ46" s="672"/>
      <c r="RAA46" s="672"/>
      <c r="RAB46" s="672"/>
      <c r="RAC46" s="674"/>
      <c r="RAD46" s="675"/>
      <c r="RAE46" s="668"/>
      <c r="RAF46" s="669"/>
      <c r="RAG46" s="670"/>
      <c r="RAH46" s="671"/>
      <c r="RAI46" s="669"/>
      <c r="RAJ46" s="670"/>
      <c r="RAK46" s="669"/>
      <c r="RAL46" s="672"/>
      <c r="RAM46" s="672"/>
      <c r="RAN46" s="670"/>
      <c r="RAO46" s="673"/>
      <c r="RAP46" s="672"/>
      <c r="RAQ46" s="673"/>
      <c r="RAR46" s="672"/>
      <c r="RAS46" s="672"/>
      <c r="RAT46" s="672"/>
      <c r="RAU46" s="672"/>
      <c r="RAV46" s="674"/>
      <c r="RAW46" s="675"/>
      <c r="RAX46" s="668"/>
      <c r="RAY46" s="669"/>
      <c r="RAZ46" s="670"/>
      <c r="RBA46" s="671"/>
      <c r="RBB46" s="669"/>
      <c r="RBC46" s="670"/>
      <c r="RBD46" s="669"/>
      <c r="RBE46" s="672"/>
      <c r="RBF46" s="672"/>
      <c r="RBG46" s="670"/>
      <c r="RBH46" s="673"/>
      <c r="RBI46" s="672"/>
      <c r="RBJ46" s="673"/>
      <c r="RBK46" s="672"/>
      <c r="RBL46" s="672"/>
      <c r="RBM46" s="672"/>
      <c r="RBN46" s="672"/>
      <c r="RBO46" s="674"/>
      <c r="RBP46" s="675"/>
      <c r="RBQ46" s="668"/>
      <c r="RBR46" s="669"/>
      <c r="RBS46" s="670"/>
      <c r="RBT46" s="671"/>
      <c r="RBU46" s="669"/>
      <c r="RBV46" s="670"/>
      <c r="RBW46" s="669"/>
      <c r="RBX46" s="672"/>
      <c r="RBY46" s="672"/>
      <c r="RBZ46" s="670"/>
      <c r="RCA46" s="673"/>
      <c r="RCB46" s="672"/>
      <c r="RCC46" s="673"/>
      <c r="RCD46" s="672"/>
      <c r="RCE46" s="672"/>
      <c r="RCF46" s="672"/>
      <c r="RCG46" s="672"/>
      <c r="RCH46" s="674"/>
      <c r="RCI46" s="675"/>
      <c r="RCJ46" s="668"/>
      <c r="RCK46" s="669"/>
      <c r="RCL46" s="670"/>
      <c r="RCM46" s="671"/>
      <c r="RCN46" s="669"/>
      <c r="RCO46" s="670"/>
      <c r="RCP46" s="669"/>
      <c r="RCQ46" s="672"/>
      <c r="RCR46" s="672"/>
      <c r="RCS46" s="670"/>
      <c r="RCT46" s="673"/>
      <c r="RCU46" s="672"/>
      <c r="RCV46" s="673"/>
      <c r="RCW46" s="672"/>
      <c r="RCX46" s="672"/>
      <c r="RCY46" s="672"/>
      <c r="RCZ46" s="672"/>
      <c r="RDA46" s="674"/>
      <c r="RDB46" s="675"/>
      <c r="RDC46" s="668"/>
      <c r="RDD46" s="669"/>
      <c r="RDE46" s="670"/>
      <c r="RDF46" s="671"/>
      <c r="RDG46" s="669"/>
      <c r="RDH46" s="670"/>
      <c r="RDI46" s="669"/>
      <c r="RDJ46" s="672"/>
      <c r="RDK46" s="672"/>
      <c r="RDL46" s="670"/>
      <c r="RDM46" s="673"/>
      <c r="RDN46" s="672"/>
      <c r="RDO46" s="673"/>
      <c r="RDP46" s="672"/>
      <c r="RDQ46" s="672"/>
      <c r="RDR46" s="672"/>
      <c r="RDS46" s="672"/>
      <c r="RDT46" s="674"/>
      <c r="RDU46" s="675"/>
      <c r="RDV46" s="668"/>
      <c r="RDW46" s="669"/>
      <c r="RDX46" s="670"/>
      <c r="RDY46" s="671"/>
      <c r="RDZ46" s="669"/>
      <c r="REA46" s="670"/>
      <c r="REB46" s="669"/>
      <c r="REC46" s="672"/>
      <c r="RED46" s="672"/>
      <c r="REE46" s="670"/>
      <c r="REF46" s="673"/>
      <c r="REG46" s="672"/>
      <c r="REH46" s="673"/>
      <c r="REI46" s="672"/>
      <c r="REJ46" s="672"/>
      <c r="REK46" s="672"/>
      <c r="REL46" s="672"/>
      <c r="REM46" s="674"/>
      <c r="REN46" s="675"/>
      <c r="REO46" s="668"/>
      <c r="REP46" s="669"/>
      <c r="REQ46" s="670"/>
      <c r="RER46" s="671"/>
      <c r="RES46" s="669"/>
      <c r="RET46" s="670"/>
      <c r="REU46" s="669"/>
      <c r="REV46" s="672"/>
      <c r="REW46" s="672"/>
      <c r="REX46" s="670"/>
      <c r="REY46" s="673"/>
      <c r="REZ46" s="672"/>
      <c r="RFA46" s="673"/>
      <c r="RFB46" s="672"/>
      <c r="RFC46" s="672"/>
      <c r="RFD46" s="672"/>
      <c r="RFE46" s="672"/>
      <c r="RFF46" s="674"/>
      <c r="RFG46" s="675"/>
      <c r="RFH46" s="668"/>
      <c r="RFI46" s="669"/>
      <c r="RFJ46" s="670"/>
      <c r="RFK46" s="671"/>
      <c r="RFL46" s="669"/>
      <c r="RFM46" s="670"/>
      <c r="RFN46" s="669"/>
      <c r="RFO46" s="672"/>
      <c r="RFP46" s="672"/>
      <c r="RFQ46" s="670"/>
      <c r="RFR46" s="673"/>
      <c r="RFS46" s="672"/>
      <c r="RFT46" s="673"/>
      <c r="RFU46" s="672"/>
      <c r="RFV46" s="672"/>
      <c r="RFW46" s="672"/>
      <c r="RFX46" s="672"/>
      <c r="RFY46" s="674"/>
      <c r="RFZ46" s="675"/>
      <c r="RGA46" s="668"/>
      <c r="RGB46" s="669"/>
      <c r="RGC46" s="670"/>
      <c r="RGD46" s="671"/>
      <c r="RGE46" s="669"/>
      <c r="RGF46" s="670"/>
      <c r="RGG46" s="669"/>
      <c r="RGH46" s="672"/>
      <c r="RGI46" s="672"/>
      <c r="RGJ46" s="670"/>
      <c r="RGK46" s="673"/>
      <c r="RGL46" s="672"/>
      <c r="RGM46" s="673"/>
      <c r="RGN46" s="672"/>
      <c r="RGO46" s="672"/>
      <c r="RGP46" s="672"/>
      <c r="RGQ46" s="672"/>
      <c r="RGR46" s="674"/>
      <c r="RGS46" s="675"/>
      <c r="RGT46" s="668"/>
      <c r="RGU46" s="669"/>
      <c r="RGV46" s="670"/>
      <c r="RGW46" s="671"/>
      <c r="RGX46" s="669"/>
      <c r="RGY46" s="670"/>
      <c r="RGZ46" s="669"/>
      <c r="RHA46" s="672"/>
      <c r="RHB46" s="672"/>
      <c r="RHC46" s="670"/>
      <c r="RHD46" s="673"/>
      <c r="RHE46" s="672"/>
      <c r="RHF46" s="673"/>
      <c r="RHG46" s="672"/>
      <c r="RHH46" s="672"/>
      <c r="RHI46" s="672"/>
      <c r="RHJ46" s="672"/>
      <c r="RHK46" s="674"/>
      <c r="RHL46" s="675"/>
      <c r="RHM46" s="668"/>
      <c r="RHN46" s="669"/>
      <c r="RHO46" s="670"/>
      <c r="RHP46" s="671"/>
      <c r="RHQ46" s="669"/>
      <c r="RHR46" s="670"/>
      <c r="RHS46" s="669"/>
      <c r="RHT46" s="672"/>
      <c r="RHU46" s="672"/>
      <c r="RHV46" s="670"/>
      <c r="RHW46" s="673"/>
      <c r="RHX46" s="672"/>
      <c r="RHY46" s="673"/>
      <c r="RHZ46" s="672"/>
      <c r="RIA46" s="672"/>
      <c r="RIB46" s="672"/>
      <c r="RIC46" s="672"/>
      <c r="RID46" s="674"/>
      <c r="RIE46" s="675"/>
      <c r="RIF46" s="668"/>
      <c r="RIG46" s="669"/>
      <c r="RIH46" s="670"/>
      <c r="RII46" s="671"/>
      <c r="RIJ46" s="669"/>
      <c r="RIK46" s="670"/>
      <c r="RIL46" s="669"/>
      <c r="RIM46" s="672"/>
      <c r="RIN46" s="672"/>
      <c r="RIO46" s="670"/>
      <c r="RIP46" s="673"/>
      <c r="RIQ46" s="672"/>
      <c r="RIR46" s="673"/>
      <c r="RIS46" s="672"/>
      <c r="RIT46" s="672"/>
      <c r="RIU46" s="672"/>
      <c r="RIV46" s="672"/>
      <c r="RIW46" s="674"/>
      <c r="RIX46" s="675"/>
      <c r="RIY46" s="668"/>
      <c r="RIZ46" s="669"/>
      <c r="RJA46" s="670"/>
      <c r="RJB46" s="671"/>
      <c r="RJC46" s="669"/>
      <c r="RJD46" s="670"/>
      <c r="RJE46" s="669"/>
      <c r="RJF46" s="672"/>
      <c r="RJG46" s="672"/>
      <c r="RJH46" s="670"/>
      <c r="RJI46" s="673"/>
      <c r="RJJ46" s="672"/>
      <c r="RJK46" s="673"/>
      <c r="RJL46" s="672"/>
      <c r="RJM46" s="672"/>
      <c r="RJN46" s="672"/>
      <c r="RJO46" s="672"/>
      <c r="RJP46" s="674"/>
      <c r="RJQ46" s="675"/>
      <c r="RJR46" s="668"/>
      <c r="RJS46" s="669"/>
      <c r="RJT46" s="670"/>
      <c r="RJU46" s="671"/>
      <c r="RJV46" s="669"/>
      <c r="RJW46" s="670"/>
      <c r="RJX46" s="669"/>
      <c r="RJY46" s="672"/>
      <c r="RJZ46" s="672"/>
      <c r="RKA46" s="670"/>
      <c r="RKB46" s="673"/>
      <c r="RKC46" s="672"/>
      <c r="RKD46" s="673"/>
      <c r="RKE46" s="672"/>
      <c r="RKF46" s="672"/>
      <c r="RKG46" s="672"/>
      <c r="RKH46" s="672"/>
      <c r="RKI46" s="674"/>
      <c r="RKJ46" s="675"/>
      <c r="RKK46" s="668"/>
      <c r="RKL46" s="669"/>
      <c r="RKM46" s="670"/>
      <c r="RKN46" s="671"/>
      <c r="RKO46" s="669"/>
      <c r="RKP46" s="670"/>
      <c r="RKQ46" s="669"/>
      <c r="RKR46" s="672"/>
      <c r="RKS46" s="672"/>
      <c r="RKT46" s="670"/>
      <c r="RKU46" s="673"/>
      <c r="RKV46" s="672"/>
      <c r="RKW46" s="673"/>
      <c r="RKX46" s="672"/>
      <c r="RKY46" s="672"/>
      <c r="RKZ46" s="672"/>
      <c r="RLA46" s="672"/>
      <c r="RLB46" s="674"/>
      <c r="RLC46" s="675"/>
      <c r="RLD46" s="668"/>
      <c r="RLE46" s="669"/>
      <c r="RLF46" s="670"/>
      <c r="RLG46" s="671"/>
      <c r="RLH46" s="669"/>
      <c r="RLI46" s="670"/>
      <c r="RLJ46" s="669"/>
      <c r="RLK46" s="672"/>
      <c r="RLL46" s="672"/>
      <c r="RLM46" s="670"/>
      <c r="RLN46" s="673"/>
      <c r="RLO46" s="672"/>
      <c r="RLP46" s="673"/>
      <c r="RLQ46" s="672"/>
      <c r="RLR46" s="672"/>
      <c r="RLS46" s="672"/>
      <c r="RLT46" s="672"/>
      <c r="RLU46" s="674"/>
      <c r="RLV46" s="675"/>
      <c r="RLW46" s="668"/>
      <c r="RLX46" s="669"/>
      <c r="RLY46" s="670"/>
      <c r="RLZ46" s="671"/>
      <c r="RMA46" s="669"/>
      <c r="RMB46" s="670"/>
      <c r="RMC46" s="669"/>
      <c r="RMD46" s="672"/>
      <c r="RME46" s="672"/>
      <c r="RMF46" s="670"/>
      <c r="RMG46" s="673"/>
      <c r="RMH46" s="672"/>
      <c r="RMI46" s="673"/>
      <c r="RMJ46" s="672"/>
      <c r="RMK46" s="672"/>
      <c r="RML46" s="672"/>
      <c r="RMM46" s="672"/>
      <c r="RMN46" s="674"/>
      <c r="RMO46" s="675"/>
      <c r="RMP46" s="668"/>
      <c r="RMQ46" s="669"/>
      <c r="RMR46" s="670"/>
      <c r="RMS46" s="671"/>
      <c r="RMT46" s="669"/>
      <c r="RMU46" s="670"/>
      <c r="RMV46" s="669"/>
      <c r="RMW46" s="672"/>
      <c r="RMX46" s="672"/>
      <c r="RMY46" s="670"/>
      <c r="RMZ46" s="673"/>
      <c r="RNA46" s="672"/>
      <c r="RNB46" s="673"/>
      <c r="RNC46" s="672"/>
      <c r="RND46" s="672"/>
      <c r="RNE46" s="672"/>
      <c r="RNF46" s="672"/>
      <c r="RNG46" s="674"/>
      <c r="RNH46" s="675"/>
      <c r="RNI46" s="668"/>
      <c r="RNJ46" s="669"/>
      <c r="RNK46" s="670"/>
      <c r="RNL46" s="671"/>
      <c r="RNM46" s="669"/>
      <c r="RNN46" s="670"/>
      <c r="RNO46" s="669"/>
      <c r="RNP46" s="672"/>
      <c r="RNQ46" s="672"/>
      <c r="RNR46" s="670"/>
      <c r="RNS46" s="673"/>
      <c r="RNT46" s="672"/>
      <c r="RNU46" s="673"/>
      <c r="RNV46" s="672"/>
      <c r="RNW46" s="672"/>
      <c r="RNX46" s="672"/>
      <c r="RNY46" s="672"/>
      <c r="RNZ46" s="674"/>
      <c r="ROA46" s="675"/>
      <c r="ROB46" s="668"/>
      <c r="ROC46" s="669"/>
      <c r="ROD46" s="670"/>
      <c r="ROE46" s="671"/>
      <c r="ROF46" s="669"/>
      <c r="ROG46" s="670"/>
      <c r="ROH46" s="669"/>
      <c r="ROI46" s="672"/>
      <c r="ROJ46" s="672"/>
      <c r="ROK46" s="670"/>
      <c r="ROL46" s="673"/>
      <c r="ROM46" s="672"/>
      <c r="RON46" s="673"/>
      <c r="ROO46" s="672"/>
      <c r="ROP46" s="672"/>
      <c r="ROQ46" s="672"/>
      <c r="ROR46" s="672"/>
      <c r="ROS46" s="674"/>
      <c r="ROT46" s="675"/>
      <c r="ROU46" s="668"/>
      <c r="ROV46" s="669"/>
      <c r="ROW46" s="670"/>
      <c r="ROX46" s="671"/>
      <c r="ROY46" s="669"/>
      <c r="ROZ46" s="670"/>
      <c r="RPA46" s="669"/>
      <c r="RPB46" s="672"/>
      <c r="RPC46" s="672"/>
      <c r="RPD46" s="670"/>
      <c r="RPE46" s="673"/>
      <c r="RPF46" s="672"/>
      <c r="RPG46" s="673"/>
      <c r="RPH46" s="672"/>
      <c r="RPI46" s="672"/>
      <c r="RPJ46" s="672"/>
      <c r="RPK46" s="672"/>
      <c r="RPL46" s="674"/>
      <c r="RPM46" s="675"/>
      <c r="RPN46" s="668"/>
      <c r="RPO46" s="669"/>
      <c r="RPP46" s="670"/>
      <c r="RPQ46" s="671"/>
      <c r="RPR46" s="669"/>
      <c r="RPS46" s="670"/>
      <c r="RPT46" s="669"/>
      <c r="RPU46" s="672"/>
      <c r="RPV46" s="672"/>
      <c r="RPW46" s="670"/>
      <c r="RPX46" s="673"/>
      <c r="RPY46" s="672"/>
      <c r="RPZ46" s="673"/>
      <c r="RQA46" s="672"/>
      <c r="RQB46" s="672"/>
      <c r="RQC46" s="672"/>
      <c r="RQD46" s="672"/>
      <c r="RQE46" s="674"/>
      <c r="RQF46" s="675"/>
      <c r="RQG46" s="668"/>
      <c r="RQH46" s="669"/>
      <c r="RQI46" s="670"/>
      <c r="RQJ46" s="671"/>
      <c r="RQK46" s="669"/>
      <c r="RQL46" s="670"/>
      <c r="RQM46" s="669"/>
      <c r="RQN46" s="672"/>
      <c r="RQO46" s="672"/>
      <c r="RQP46" s="670"/>
      <c r="RQQ46" s="673"/>
      <c r="RQR46" s="672"/>
      <c r="RQS46" s="673"/>
      <c r="RQT46" s="672"/>
      <c r="RQU46" s="672"/>
      <c r="RQV46" s="672"/>
      <c r="RQW46" s="672"/>
      <c r="RQX46" s="674"/>
      <c r="RQY46" s="675"/>
      <c r="RQZ46" s="668"/>
      <c r="RRA46" s="669"/>
      <c r="RRB46" s="670"/>
      <c r="RRC46" s="671"/>
      <c r="RRD46" s="669"/>
      <c r="RRE46" s="670"/>
      <c r="RRF46" s="669"/>
      <c r="RRG46" s="672"/>
      <c r="RRH46" s="672"/>
      <c r="RRI46" s="670"/>
      <c r="RRJ46" s="673"/>
      <c r="RRK46" s="672"/>
      <c r="RRL46" s="673"/>
      <c r="RRM46" s="672"/>
      <c r="RRN46" s="672"/>
      <c r="RRO46" s="672"/>
      <c r="RRP46" s="672"/>
      <c r="RRQ46" s="674"/>
      <c r="RRR46" s="675"/>
      <c r="RRS46" s="668"/>
      <c r="RRT46" s="669"/>
      <c r="RRU46" s="670"/>
      <c r="RRV46" s="671"/>
      <c r="RRW46" s="669"/>
      <c r="RRX46" s="670"/>
      <c r="RRY46" s="669"/>
      <c r="RRZ46" s="672"/>
      <c r="RSA46" s="672"/>
      <c r="RSB46" s="670"/>
      <c r="RSC46" s="673"/>
      <c r="RSD46" s="672"/>
      <c r="RSE46" s="673"/>
      <c r="RSF46" s="672"/>
      <c r="RSG46" s="672"/>
      <c r="RSH46" s="672"/>
      <c r="RSI46" s="672"/>
      <c r="RSJ46" s="674"/>
      <c r="RSK46" s="675"/>
      <c r="RSL46" s="668"/>
      <c r="RSM46" s="669"/>
      <c r="RSN46" s="670"/>
      <c r="RSO46" s="671"/>
      <c r="RSP46" s="669"/>
      <c r="RSQ46" s="670"/>
      <c r="RSR46" s="669"/>
      <c r="RSS46" s="672"/>
      <c r="RST46" s="672"/>
      <c r="RSU46" s="670"/>
      <c r="RSV46" s="673"/>
      <c r="RSW46" s="672"/>
      <c r="RSX46" s="673"/>
      <c r="RSY46" s="672"/>
      <c r="RSZ46" s="672"/>
      <c r="RTA46" s="672"/>
      <c r="RTB46" s="672"/>
      <c r="RTC46" s="674"/>
      <c r="RTD46" s="675"/>
      <c r="RTE46" s="668"/>
      <c r="RTF46" s="669"/>
      <c r="RTG46" s="670"/>
      <c r="RTH46" s="671"/>
      <c r="RTI46" s="669"/>
      <c r="RTJ46" s="670"/>
      <c r="RTK46" s="669"/>
      <c r="RTL46" s="672"/>
      <c r="RTM46" s="672"/>
      <c r="RTN46" s="670"/>
      <c r="RTO46" s="673"/>
      <c r="RTP46" s="672"/>
      <c r="RTQ46" s="673"/>
      <c r="RTR46" s="672"/>
      <c r="RTS46" s="672"/>
      <c r="RTT46" s="672"/>
      <c r="RTU46" s="672"/>
      <c r="RTV46" s="674"/>
      <c r="RTW46" s="675"/>
      <c r="RTX46" s="668"/>
      <c r="RTY46" s="669"/>
      <c r="RTZ46" s="670"/>
      <c r="RUA46" s="671"/>
      <c r="RUB46" s="669"/>
      <c r="RUC46" s="670"/>
      <c r="RUD46" s="669"/>
      <c r="RUE46" s="672"/>
      <c r="RUF46" s="672"/>
      <c r="RUG46" s="670"/>
      <c r="RUH46" s="673"/>
      <c r="RUI46" s="672"/>
      <c r="RUJ46" s="673"/>
      <c r="RUK46" s="672"/>
      <c r="RUL46" s="672"/>
      <c r="RUM46" s="672"/>
      <c r="RUN46" s="672"/>
      <c r="RUO46" s="674"/>
      <c r="RUP46" s="675"/>
      <c r="RUQ46" s="668"/>
      <c r="RUR46" s="669"/>
      <c r="RUS46" s="670"/>
      <c r="RUT46" s="671"/>
      <c r="RUU46" s="669"/>
      <c r="RUV46" s="670"/>
      <c r="RUW46" s="669"/>
      <c r="RUX46" s="672"/>
      <c r="RUY46" s="672"/>
      <c r="RUZ46" s="670"/>
      <c r="RVA46" s="673"/>
      <c r="RVB46" s="672"/>
      <c r="RVC46" s="673"/>
      <c r="RVD46" s="672"/>
      <c r="RVE46" s="672"/>
      <c r="RVF46" s="672"/>
      <c r="RVG46" s="672"/>
      <c r="RVH46" s="674"/>
      <c r="RVI46" s="675"/>
      <c r="RVJ46" s="668"/>
      <c r="RVK46" s="669"/>
      <c r="RVL46" s="670"/>
      <c r="RVM46" s="671"/>
      <c r="RVN46" s="669"/>
      <c r="RVO46" s="670"/>
      <c r="RVP46" s="669"/>
      <c r="RVQ46" s="672"/>
      <c r="RVR46" s="672"/>
      <c r="RVS46" s="670"/>
      <c r="RVT46" s="673"/>
      <c r="RVU46" s="672"/>
      <c r="RVV46" s="673"/>
      <c r="RVW46" s="672"/>
      <c r="RVX46" s="672"/>
      <c r="RVY46" s="672"/>
      <c r="RVZ46" s="672"/>
      <c r="RWA46" s="674"/>
      <c r="RWB46" s="675"/>
      <c r="RWC46" s="668"/>
      <c r="RWD46" s="669"/>
      <c r="RWE46" s="670"/>
      <c r="RWF46" s="671"/>
      <c r="RWG46" s="669"/>
      <c r="RWH46" s="670"/>
      <c r="RWI46" s="669"/>
      <c r="RWJ46" s="672"/>
      <c r="RWK46" s="672"/>
      <c r="RWL46" s="670"/>
      <c r="RWM46" s="673"/>
      <c r="RWN46" s="672"/>
      <c r="RWO46" s="673"/>
      <c r="RWP46" s="672"/>
      <c r="RWQ46" s="672"/>
      <c r="RWR46" s="672"/>
      <c r="RWS46" s="672"/>
      <c r="RWT46" s="674"/>
      <c r="RWU46" s="675"/>
      <c r="RWV46" s="668"/>
      <c r="RWW46" s="669"/>
      <c r="RWX46" s="670"/>
      <c r="RWY46" s="671"/>
      <c r="RWZ46" s="669"/>
      <c r="RXA46" s="670"/>
      <c r="RXB46" s="669"/>
      <c r="RXC46" s="672"/>
      <c r="RXD46" s="672"/>
      <c r="RXE46" s="670"/>
      <c r="RXF46" s="673"/>
      <c r="RXG46" s="672"/>
      <c r="RXH46" s="673"/>
      <c r="RXI46" s="672"/>
      <c r="RXJ46" s="672"/>
      <c r="RXK46" s="672"/>
      <c r="RXL46" s="672"/>
      <c r="RXM46" s="674"/>
      <c r="RXN46" s="675"/>
      <c r="RXO46" s="668"/>
      <c r="RXP46" s="669"/>
      <c r="RXQ46" s="670"/>
      <c r="RXR46" s="671"/>
      <c r="RXS46" s="669"/>
      <c r="RXT46" s="670"/>
      <c r="RXU46" s="669"/>
      <c r="RXV46" s="672"/>
      <c r="RXW46" s="672"/>
      <c r="RXX46" s="670"/>
      <c r="RXY46" s="673"/>
      <c r="RXZ46" s="672"/>
      <c r="RYA46" s="673"/>
      <c r="RYB46" s="672"/>
      <c r="RYC46" s="672"/>
      <c r="RYD46" s="672"/>
      <c r="RYE46" s="672"/>
      <c r="RYF46" s="674"/>
      <c r="RYG46" s="675"/>
      <c r="RYH46" s="668"/>
      <c r="RYI46" s="669"/>
      <c r="RYJ46" s="670"/>
      <c r="RYK46" s="671"/>
      <c r="RYL46" s="669"/>
      <c r="RYM46" s="670"/>
      <c r="RYN46" s="669"/>
      <c r="RYO46" s="672"/>
      <c r="RYP46" s="672"/>
      <c r="RYQ46" s="670"/>
      <c r="RYR46" s="673"/>
      <c r="RYS46" s="672"/>
      <c r="RYT46" s="673"/>
      <c r="RYU46" s="672"/>
      <c r="RYV46" s="672"/>
      <c r="RYW46" s="672"/>
      <c r="RYX46" s="672"/>
      <c r="RYY46" s="674"/>
      <c r="RYZ46" s="675"/>
      <c r="RZA46" s="668"/>
      <c r="RZB46" s="669"/>
      <c r="RZC46" s="670"/>
      <c r="RZD46" s="671"/>
      <c r="RZE46" s="669"/>
      <c r="RZF46" s="670"/>
      <c r="RZG46" s="669"/>
      <c r="RZH46" s="672"/>
      <c r="RZI46" s="672"/>
      <c r="RZJ46" s="670"/>
      <c r="RZK46" s="673"/>
      <c r="RZL46" s="672"/>
      <c r="RZM46" s="673"/>
      <c r="RZN46" s="672"/>
      <c r="RZO46" s="672"/>
      <c r="RZP46" s="672"/>
      <c r="RZQ46" s="672"/>
      <c r="RZR46" s="674"/>
      <c r="RZS46" s="675"/>
      <c r="RZT46" s="668"/>
      <c r="RZU46" s="669"/>
      <c r="RZV46" s="670"/>
      <c r="RZW46" s="671"/>
      <c r="RZX46" s="669"/>
      <c r="RZY46" s="670"/>
      <c r="RZZ46" s="669"/>
      <c r="SAA46" s="672"/>
      <c r="SAB46" s="672"/>
      <c r="SAC46" s="670"/>
      <c r="SAD46" s="673"/>
      <c r="SAE46" s="672"/>
      <c r="SAF46" s="673"/>
      <c r="SAG46" s="672"/>
      <c r="SAH46" s="672"/>
      <c r="SAI46" s="672"/>
      <c r="SAJ46" s="672"/>
      <c r="SAK46" s="674"/>
      <c r="SAL46" s="675"/>
      <c r="SAM46" s="668"/>
      <c r="SAN46" s="669"/>
      <c r="SAO46" s="670"/>
      <c r="SAP46" s="671"/>
      <c r="SAQ46" s="669"/>
      <c r="SAR46" s="670"/>
      <c r="SAS46" s="669"/>
      <c r="SAT46" s="672"/>
      <c r="SAU46" s="672"/>
      <c r="SAV46" s="670"/>
      <c r="SAW46" s="673"/>
      <c r="SAX46" s="672"/>
      <c r="SAY46" s="673"/>
      <c r="SAZ46" s="672"/>
      <c r="SBA46" s="672"/>
      <c r="SBB46" s="672"/>
      <c r="SBC46" s="672"/>
      <c r="SBD46" s="674"/>
      <c r="SBE46" s="675"/>
      <c r="SBF46" s="668"/>
      <c r="SBG46" s="669"/>
      <c r="SBH46" s="670"/>
      <c r="SBI46" s="671"/>
      <c r="SBJ46" s="669"/>
      <c r="SBK46" s="670"/>
      <c r="SBL46" s="669"/>
      <c r="SBM46" s="672"/>
      <c r="SBN46" s="672"/>
      <c r="SBO46" s="670"/>
      <c r="SBP46" s="673"/>
      <c r="SBQ46" s="672"/>
      <c r="SBR46" s="673"/>
      <c r="SBS46" s="672"/>
      <c r="SBT46" s="672"/>
      <c r="SBU46" s="672"/>
      <c r="SBV46" s="672"/>
      <c r="SBW46" s="674"/>
      <c r="SBX46" s="675"/>
      <c r="SBY46" s="668"/>
      <c r="SBZ46" s="669"/>
      <c r="SCA46" s="670"/>
      <c r="SCB46" s="671"/>
      <c r="SCC46" s="669"/>
      <c r="SCD46" s="670"/>
      <c r="SCE46" s="669"/>
      <c r="SCF46" s="672"/>
      <c r="SCG46" s="672"/>
      <c r="SCH46" s="670"/>
      <c r="SCI46" s="673"/>
      <c r="SCJ46" s="672"/>
      <c r="SCK46" s="673"/>
      <c r="SCL46" s="672"/>
      <c r="SCM46" s="672"/>
      <c r="SCN46" s="672"/>
      <c r="SCO46" s="672"/>
      <c r="SCP46" s="674"/>
      <c r="SCQ46" s="675"/>
      <c r="SCR46" s="668"/>
      <c r="SCS46" s="669"/>
      <c r="SCT46" s="670"/>
      <c r="SCU46" s="671"/>
      <c r="SCV46" s="669"/>
      <c r="SCW46" s="670"/>
      <c r="SCX46" s="669"/>
      <c r="SCY46" s="672"/>
      <c r="SCZ46" s="672"/>
      <c r="SDA46" s="670"/>
      <c r="SDB46" s="673"/>
      <c r="SDC46" s="672"/>
      <c r="SDD46" s="673"/>
      <c r="SDE46" s="672"/>
      <c r="SDF46" s="672"/>
      <c r="SDG46" s="672"/>
      <c r="SDH46" s="672"/>
      <c r="SDI46" s="674"/>
      <c r="SDJ46" s="675"/>
      <c r="SDK46" s="668"/>
      <c r="SDL46" s="669"/>
      <c r="SDM46" s="670"/>
      <c r="SDN46" s="671"/>
      <c r="SDO46" s="669"/>
      <c r="SDP46" s="670"/>
      <c r="SDQ46" s="669"/>
      <c r="SDR46" s="672"/>
      <c r="SDS46" s="672"/>
      <c r="SDT46" s="670"/>
      <c r="SDU46" s="673"/>
      <c r="SDV46" s="672"/>
      <c r="SDW46" s="673"/>
      <c r="SDX46" s="672"/>
      <c r="SDY46" s="672"/>
      <c r="SDZ46" s="672"/>
      <c r="SEA46" s="672"/>
      <c r="SEB46" s="674"/>
      <c r="SEC46" s="675"/>
      <c r="SED46" s="668"/>
      <c r="SEE46" s="669"/>
      <c r="SEF46" s="670"/>
      <c r="SEG46" s="671"/>
      <c r="SEH46" s="669"/>
      <c r="SEI46" s="670"/>
      <c r="SEJ46" s="669"/>
      <c r="SEK46" s="672"/>
      <c r="SEL46" s="672"/>
      <c r="SEM46" s="670"/>
      <c r="SEN46" s="673"/>
      <c r="SEO46" s="672"/>
      <c r="SEP46" s="673"/>
      <c r="SEQ46" s="672"/>
      <c r="SER46" s="672"/>
      <c r="SES46" s="672"/>
      <c r="SET46" s="672"/>
      <c r="SEU46" s="674"/>
      <c r="SEV46" s="675"/>
      <c r="SEW46" s="668"/>
      <c r="SEX46" s="669"/>
      <c r="SEY46" s="670"/>
      <c r="SEZ46" s="671"/>
      <c r="SFA46" s="669"/>
      <c r="SFB46" s="670"/>
      <c r="SFC46" s="669"/>
      <c r="SFD46" s="672"/>
      <c r="SFE46" s="672"/>
      <c r="SFF46" s="670"/>
      <c r="SFG46" s="673"/>
      <c r="SFH46" s="672"/>
      <c r="SFI46" s="673"/>
      <c r="SFJ46" s="672"/>
      <c r="SFK46" s="672"/>
      <c r="SFL46" s="672"/>
      <c r="SFM46" s="672"/>
      <c r="SFN46" s="674"/>
      <c r="SFO46" s="675"/>
      <c r="SFP46" s="668"/>
      <c r="SFQ46" s="669"/>
      <c r="SFR46" s="670"/>
      <c r="SFS46" s="671"/>
      <c r="SFT46" s="669"/>
      <c r="SFU46" s="670"/>
      <c r="SFV46" s="669"/>
      <c r="SFW46" s="672"/>
      <c r="SFX46" s="672"/>
      <c r="SFY46" s="670"/>
      <c r="SFZ46" s="673"/>
      <c r="SGA46" s="672"/>
      <c r="SGB46" s="673"/>
      <c r="SGC46" s="672"/>
      <c r="SGD46" s="672"/>
      <c r="SGE46" s="672"/>
      <c r="SGF46" s="672"/>
      <c r="SGG46" s="674"/>
      <c r="SGH46" s="675"/>
      <c r="SGI46" s="668"/>
      <c r="SGJ46" s="669"/>
      <c r="SGK46" s="670"/>
      <c r="SGL46" s="671"/>
      <c r="SGM46" s="669"/>
      <c r="SGN46" s="670"/>
      <c r="SGO46" s="669"/>
      <c r="SGP46" s="672"/>
      <c r="SGQ46" s="672"/>
      <c r="SGR46" s="670"/>
      <c r="SGS46" s="673"/>
      <c r="SGT46" s="672"/>
      <c r="SGU46" s="673"/>
      <c r="SGV46" s="672"/>
      <c r="SGW46" s="672"/>
      <c r="SGX46" s="672"/>
      <c r="SGY46" s="672"/>
      <c r="SGZ46" s="674"/>
      <c r="SHA46" s="675"/>
      <c r="SHB46" s="668"/>
      <c r="SHC46" s="669"/>
      <c r="SHD46" s="670"/>
      <c r="SHE46" s="671"/>
      <c r="SHF46" s="669"/>
      <c r="SHG46" s="670"/>
      <c r="SHH46" s="669"/>
      <c r="SHI46" s="672"/>
      <c r="SHJ46" s="672"/>
      <c r="SHK46" s="670"/>
      <c r="SHL46" s="673"/>
      <c r="SHM46" s="672"/>
      <c r="SHN46" s="673"/>
      <c r="SHO46" s="672"/>
      <c r="SHP46" s="672"/>
      <c r="SHQ46" s="672"/>
      <c r="SHR46" s="672"/>
      <c r="SHS46" s="674"/>
      <c r="SHT46" s="675"/>
      <c r="SHU46" s="668"/>
      <c r="SHV46" s="669"/>
      <c r="SHW46" s="670"/>
      <c r="SHX46" s="671"/>
      <c r="SHY46" s="669"/>
      <c r="SHZ46" s="670"/>
      <c r="SIA46" s="669"/>
      <c r="SIB46" s="672"/>
      <c r="SIC46" s="672"/>
      <c r="SID46" s="670"/>
      <c r="SIE46" s="673"/>
      <c r="SIF46" s="672"/>
      <c r="SIG46" s="673"/>
      <c r="SIH46" s="672"/>
      <c r="SII46" s="672"/>
      <c r="SIJ46" s="672"/>
      <c r="SIK46" s="672"/>
      <c r="SIL46" s="674"/>
      <c r="SIM46" s="675"/>
      <c r="SIN46" s="668"/>
      <c r="SIO46" s="669"/>
      <c r="SIP46" s="670"/>
      <c r="SIQ46" s="671"/>
      <c r="SIR46" s="669"/>
      <c r="SIS46" s="670"/>
      <c r="SIT46" s="669"/>
      <c r="SIU46" s="672"/>
      <c r="SIV46" s="672"/>
      <c r="SIW46" s="670"/>
      <c r="SIX46" s="673"/>
      <c r="SIY46" s="672"/>
      <c r="SIZ46" s="673"/>
      <c r="SJA46" s="672"/>
      <c r="SJB46" s="672"/>
      <c r="SJC46" s="672"/>
      <c r="SJD46" s="672"/>
      <c r="SJE46" s="674"/>
      <c r="SJF46" s="675"/>
      <c r="SJG46" s="668"/>
      <c r="SJH46" s="669"/>
      <c r="SJI46" s="670"/>
      <c r="SJJ46" s="671"/>
      <c r="SJK46" s="669"/>
      <c r="SJL46" s="670"/>
      <c r="SJM46" s="669"/>
      <c r="SJN46" s="672"/>
      <c r="SJO46" s="672"/>
      <c r="SJP46" s="670"/>
      <c r="SJQ46" s="673"/>
      <c r="SJR46" s="672"/>
      <c r="SJS46" s="673"/>
      <c r="SJT46" s="672"/>
      <c r="SJU46" s="672"/>
      <c r="SJV46" s="672"/>
      <c r="SJW46" s="672"/>
      <c r="SJX46" s="674"/>
      <c r="SJY46" s="675"/>
      <c r="SJZ46" s="668"/>
      <c r="SKA46" s="669"/>
      <c r="SKB46" s="670"/>
      <c r="SKC46" s="671"/>
      <c r="SKD46" s="669"/>
      <c r="SKE46" s="670"/>
      <c r="SKF46" s="669"/>
      <c r="SKG46" s="672"/>
      <c r="SKH46" s="672"/>
      <c r="SKI46" s="670"/>
      <c r="SKJ46" s="673"/>
      <c r="SKK46" s="672"/>
      <c r="SKL46" s="673"/>
      <c r="SKM46" s="672"/>
      <c r="SKN46" s="672"/>
      <c r="SKO46" s="672"/>
      <c r="SKP46" s="672"/>
      <c r="SKQ46" s="674"/>
      <c r="SKR46" s="675"/>
      <c r="SKS46" s="668"/>
      <c r="SKT46" s="669"/>
      <c r="SKU46" s="670"/>
      <c r="SKV46" s="671"/>
      <c r="SKW46" s="669"/>
      <c r="SKX46" s="670"/>
      <c r="SKY46" s="669"/>
      <c r="SKZ46" s="672"/>
      <c r="SLA46" s="672"/>
      <c r="SLB46" s="670"/>
      <c r="SLC46" s="673"/>
      <c r="SLD46" s="672"/>
      <c r="SLE46" s="673"/>
      <c r="SLF46" s="672"/>
      <c r="SLG46" s="672"/>
      <c r="SLH46" s="672"/>
      <c r="SLI46" s="672"/>
      <c r="SLJ46" s="674"/>
      <c r="SLK46" s="675"/>
      <c r="SLL46" s="668"/>
      <c r="SLM46" s="669"/>
      <c r="SLN46" s="670"/>
      <c r="SLO46" s="671"/>
      <c r="SLP46" s="669"/>
      <c r="SLQ46" s="670"/>
      <c r="SLR46" s="669"/>
      <c r="SLS46" s="672"/>
      <c r="SLT46" s="672"/>
      <c r="SLU46" s="670"/>
      <c r="SLV46" s="673"/>
      <c r="SLW46" s="672"/>
      <c r="SLX46" s="673"/>
      <c r="SLY46" s="672"/>
      <c r="SLZ46" s="672"/>
      <c r="SMA46" s="672"/>
      <c r="SMB46" s="672"/>
      <c r="SMC46" s="674"/>
      <c r="SMD46" s="675"/>
      <c r="SME46" s="668"/>
      <c r="SMF46" s="669"/>
      <c r="SMG46" s="670"/>
      <c r="SMH46" s="671"/>
      <c r="SMI46" s="669"/>
      <c r="SMJ46" s="670"/>
      <c r="SMK46" s="669"/>
      <c r="SML46" s="672"/>
      <c r="SMM46" s="672"/>
      <c r="SMN46" s="670"/>
      <c r="SMO46" s="673"/>
      <c r="SMP46" s="672"/>
      <c r="SMQ46" s="673"/>
      <c r="SMR46" s="672"/>
      <c r="SMS46" s="672"/>
      <c r="SMT46" s="672"/>
      <c r="SMU46" s="672"/>
      <c r="SMV46" s="674"/>
      <c r="SMW46" s="675"/>
      <c r="SMX46" s="668"/>
      <c r="SMY46" s="669"/>
      <c r="SMZ46" s="670"/>
      <c r="SNA46" s="671"/>
      <c r="SNB46" s="669"/>
      <c r="SNC46" s="670"/>
      <c r="SND46" s="669"/>
      <c r="SNE46" s="672"/>
      <c r="SNF46" s="672"/>
      <c r="SNG46" s="670"/>
      <c r="SNH46" s="673"/>
      <c r="SNI46" s="672"/>
      <c r="SNJ46" s="673"/>
      <c r="SNK46" s="672"/>
      <c r="SNL46" s="672"/>
      <c r="SNM46" s="672"/>
      <c r="SNN46" s="672"/>
      <c r="SNO46" s="674"/>
      <c r="SNP46" s="675"/>
      <c r="SNQ46" s="668"/>
      <c r="SNR46" s="669"/>
      <c r="SNS46" s="670"/>
      <c r="SNT46" s="671"/>
      <c r="SNU46" s="669"/>
      <c r="SNV46" s="670"/>
      <c r="SNW46" s="669"/>
      <c r="SNX46" s="672"/>
      <c r="SNY46" s="672"/>
      <c r="SNZ46" s="670"/>
      <c r="SOA46" s="673"/>
      <c r="SOB46" s="672"/>
      <c r="SOC46" s="673"/>
      <c r="SOD46" s="672"/>
      <c r="SOE46" s="672"/>
      <c r="SOF46" s="672"/>
      <c r="SOG46" s="672"/>
      <c r="SOH46" s="674"/>
      <c r="SOI46" s="675"/>
      <c r="SOJ46" s="668"/>
      <c r="SOK46" s="669"/>
      <c r="SOL46" s="670"/>
      <c r="SOM46" s="671"/>
      <c r="SON46" s="669"/>
      <c r="SOO46" s="670"/>
      <c r="SOP46" s="669"/>
      <c r="SOQ46" s="672"/>
      <c r="SOR46" s="672"/>
      <c r="SOS46" s="670"/>
      <c r="SOT46" s="673"/>
      <c r="SOU46" s="672"/>
      <c r="SOV46" s="673"/>
      <c r="SOW46" s="672"/>
      <c r="SOX46" s="672"/>
      <c r="SOY46" s="672"/>
      <c r="SOZ46" s="672"/>
      <c r="SPA46" s="674"/>
      <c r="SPB46" s="675"/>
      <c r="SPC46" s="668"/>
      <c r="SPD46" s="669"/>
      <c r="SPE46" s="670"/>
      <c r="SPF46" s="671"/>
      <c r="SPG46" s="669"/>
      <c r="SPH46" s="670"/>
      <c r="SPI46" s="669"/>
      <c r="SPJ46" s="672"/>
      <c r="SPK46" s="672"/>
      <c r="SPL46" s="670"/>
      <c r="SPM46" s="673"/>
      <c r="SPN46" s="672"/>
      <c r="SPO46" s="673"/>
      <c r="SPP46" s="672"/>
      <c r="SPQ46" s="672"/>
      <c r="SPR46" s="672"/>
      <c r="SPS46" s="672"/>
      <c r="SPT46" s="674"/>
      <c r="SPU46" s="675"/>
      <c r="SPV46" s="668"/>
      <c r="SPW46" s="669"/>
      <c r="SPX46" s="670"/>
      <c r="SPY46" s="671"/>
      <c r="SPZ46" s="669"/>
      <c r="SQA46" s="670"/>
      <c r="SQB46" s="669"/>
      <c r="SQC46" s="672"/>
      <c r="SQD46" s="672"/>
      <c r="SQE46" s="670"/>
      <c r="SQF46" s="673"/>
      <c r="SQG46" s="672"/>
      <c r="SQH46" s="673"/>
      <c r="SQI46" s="672"/>
      <c r="SQJ46" s="672"/>
      <c r="SQK46" s="672"/>
      <c r="SQL46" s="672"/>
      <c r="SQM46" s="674"/>
      <c r="SQN46" s="675"/>
      <c r="SQO46" s="668"/>
      <c r="SQP46" s="669"/>
      <c r="SQQ46" s="670"/>
      <c r="SQR46" s="671"/>
      <c r="SQS46" s="669"/>
      <c r="SQT46" s="670"/>
      <c r="SQU46" s="669"/>
      <c r="SQV46" s="672"/>
      <c r="SQW46" s="672"/>
      <c r="SQX46" s="670"/>
      <c r="SQY46" s="673"/>
      <c r="SQZ46" s="672"/>
      <c r="SRA46" s="673"/>
      <c r="SRB46" s="672"/>
      <c r="SRC46" s="672"/>
      <c r="SRD46" s="672"/>
      <c r="SRE46" s="672"/>
      <c r="SRF46" s="674"/>
      <c r="SRG46" s="675"/>
      <c r="SRH46" s="668"/>
      <c r="SRI46" s="669"/>
      <c r="SRJ46" s="670"/>
      <c r="SRK46" s="671"/>
      <c r="SRL46" s="669"/>
      <c r="SRM46" s="670"/>
      <c r="SRN46" s="669"/>
      <c r="SRO46" s="672"/>
      <c r="SRP46" s="672"/>
      <c r="SRQ46" s="670"/>
      <c r="SRR46" s="673"/>
      <c r="SRS46" s="672"/>
      <c r="SRT46" s="673"/>
      <c r="SRU46" s="672"/>
      <c r="SRV46" s="672"/>
      <c r="SRW46" s="672"/>
      <c r="SRX46" s="672"/>
      <c r="SRY46" s="674"/>
      <c r="SRZ46" s="675"/>
      <c r="SSA46" s="668"/>
      <c r="SSB46" s="669"/>
      <c r="SSC46" s="670"/>
      <c r="SSD46" s="671"/>
      <c r="SSE46" s="669"/>
      <c r="SSF46" s="670"/>
      <c r="SSG46" s="669"/>
      <c r="SSH46" s="672"/>
      <c r="SSI46" s="672"/>
      <c r="SSJ46" s="670"/>
      <c r="SSK46" s="673"/>
      <c r="SSL46" s="672"/>
      <c r="SSM46" s="673"/>
      <c r="SSN46" s="672"/>
      <c r="SSO46" s="672"/>
      <c r="SSP46" s="672"/>
      <c r="SSQ46" s="672"/>
      <c r="SSR46" s="674"/>
      <c r="SSS46" s="675"/>
      <c r="SST46" s="668"/>
      <c r="SSU46" s="669"/>
      <c r="SSV46" s="670"/>
      <c r="SSW46" s="671"/>
      <c r="SSX46" s="669"/>
      <c r="SSY46" s="670"/>
      <c r="SSZ46" s="669"/>
      <c r="STA46" s="672"/>
      <c r="STB46" s="672"/>
      <c r="STC46" s="670"/>
      <c r="STD46" s="673"/>
      <c r="STE46" s="672"/>
      <c r="STF46" s="673"/>
      <c r="STG46" s="672"/>
      <c r="STH46" s="672"/>
      <c r="STI46" s="672"/>
      <c r="STJ46" s="672"/>
      <c r="STK46" s="674"/>
      <c r="STL46" s="675"/>
      <c r="STM46" s="668"/>
      <c r="STN46" s="669"/>
      <c r="STO46" s="670"/>
      <c r="STP46" s="671"/>
      <c r="STQ46" s="669"/>
      <c r="STR46" s="670"/>
      <c r="STS46" s="669"/>
      <c r="STT46" s="672"/>
      <c r="STU46" s="672"/>
      <c r="STV46" s="670"/>
      <c r="STW46" s="673"/>
      <c r="STX46" s="672"/>
      <c r="STY46" s="673"/>
      <c r="STZ46" s="672"/>
      <c r="SUA46" s="672"/>
      <c r="SUB46" s="672"/>
      <c r="SUC46" s="672"/>
      <c r="SUD46" s="674"/>
      <c r="SUE46" s="675"/>
      <c r="SUF46" s="668"/>
      <c r="SUG46" s="669"/>
      <c r="SUH46" s="670"/>
      <c r="SUI46" s="671"/>
      <c r="SUJ46" s="669"/>
      <c r="SUK46" s="670"/>
      <c r="SUL46" s="669"/>
      <c r="SUM46" s="672"/>
      <c r="SUN46" s="672"/>
      <c r="SUO46" s="670"/>
      <c r="SUP46" s="673"/>
      <c r="SUQ46" s="672"/>
      <c r="SUR46" s="673"/>
      <c r="SUS46" s="672"/>
      <c r="SUT46" s="672"/>
      <c r="SUU46" s="672"/>
      <c r="SUV46" s="672"/>
      <c r="SUW46" s="674"/>
      <c r="SUX46" s="675"/>
      <c r="SUY46" s="668"/>
      <c r="SUZ46" s="669"/>
      <c r="SVA46" s="670"/>
      <c r="SVB46" s="671"/>
      <c r="SVC46" s="669"/>
      <c r="SVD46" s="670"/>
      <c r="SVE46" s="669"/>
      <c r="SVF46" s="672"/>
      <c r="SVG46" s="672"/>
      <c r="SVH46" s="670"/>
      <c r="SVI46" s="673"/>
      <c r="SVJ46" s="672"/>
      <c r="SVK46" s="673"/>
      <c r="SVL46" s="672"/>
      <c r="SVM46" s="672"/>
      <c r="SVN46" s="672"/>
      <c r="SVO46" s="672"/>
      <c r="SVP46" s="674"/>
      <c r="SVQ46" s="675"/>
      <c r="SVR46" s="668"/>
      <c r="SVS46" s="669"/>
      <c r="SVT46" s="670"/>
      <c r="SVU46" s="671"/>
      <c r="SVV46" s="669"/>
      <c r="SVW46" s="670"/>
      <c r="SVX46" s="669"/>
      <c r="SVY46" s="672"/>
      <c r="SVZ46" s="672"/>
      <c r="SWA46" s="670"/>
      <c r="SWB46" s="673"/>
      <c r="SWC46" s="672"/>
      <c r="SWD46" s="673"/>
      <c r="SWE46" s="672"/>
      <c r="SWF46" s="672"/>
      <c r="SWG46" s="672"/>
      <c r="SWH46" s="672"/>
      <c r="SWI46" s="674"/>
      <c r="SWJ46" s="675"/>
      <c r="SWK46" s="668"/>
      <c r="SWL46" s="669"/>
      <c r="SWM46" s="670"/>
      <c r="SWN46" s="671"/>
      <c r="SWO46" s="669"/>
      <c r="SWP46" s="670"/>
      <c r="SWQ46" s="669"/>
      <c r="SWR46" s="672"/>
      <c r="SWS46" s="672"/>
      <c r="SWT46" s="670"/>
      <c r="SWU46" s="673"/>
      <c r="SWV46" s="672"/>
      <c r="SWW46" s="673"/>
      <c r="SWX46" s="672"/>
      <c r="SWY46" s="672"/>
      <c r="SWZ46" s="672"/>
      <c r="SXA46" s="672"/>
      <c r="SXB46" s="674"/>
      <c r="SXC46" s="675"/>
      <c r="SXD46" s="668"/>
      <c r="SXE46" s="669"/>
      <c r="SXF46" s="670"/>
      <c r="SXG46" s="671"/>
      <c r="SXH46" s="669"/>
      <c r="SXI46" s="670"/>
      <c r="SXJ46" s="669"/>
      <c r="SXK46" s="672"/>
      <c r="SXL46" s="672"/>
      <c r="SXM46" s="670"/>
      <c r="SXN46" s="673"/>
      <c r="SXO46" s="672"/>
      <c r="SXP46" s="673"/>
      <c r="SXQ46" s="672"/>
      <c r="SXR46" s="672"/>
      <c r="SXS46" s="672"/>
      <c r="SXT46" s="672"/>
      <c r="SXU46" s="674"/>
      <c r="SXV46" s="675"/>
      <c r="SXW46" s="668"/>
      <c r="SXX46" s="669"/>
      <c r="SXY46" s="670"/>
      <c r="SXZ46" s="671"/>
      <c r="SYA46" s="669"/>
      <c r="SYB46" s="670"/>
      <c r="SYC46" s="669"/>
      <c r="SYD46" s="672"/>
      <c r="SYE46" s="672"/>
      <c r="SYF46" s="670"/>
      <c r="SYG46" s="673"/>
      <c r="SYH46" s="672"/>
      <c r="SYI46" s="673"/>
      <c r="SYJ46" s="672"/>
      <c r="SYK46" s="672"/>
      <c r="SYL46" s="672"/>
      <c r="SYM46" s="672"/>
      <c r="SYN46" s="674"/>
      <c r="SYO46" s="675"/>
      <c r="SYP46" s="668"/>
      <c r="SYQ46" s="669"/>
      <c r="SYR46" s="670"/>
      <c r="SYS46" s="671"/>
      <c r="SYT46" s="669"/>
      <c r="SYU46" s="670"/>
      <c r="SYV46" s="669"/>
      <c r="SYW46" s="672"/>
      <c r="SYX46" s="672"/>
      <c r="SYY46" s="670"/>
      <c r="SYZ46" s="673"/>
      <c r="SZA46" s="672"/>
      <c r="SZB46" s="673"/>
      <c r="SZC46" s="672"/>
      <c r="SZD46" s="672"/>
      <c r="SZE46" s="672"/>
      <c r="SZF46" s="672"/>
      <c r="SZG46" s="674"/>
      <c r="SZH46" s="675"/>
      <c r="SZI46" s="668"/>
      <c r="SZJ46" s="669"/>
      <c r="SZK46" s="670"/>
      <c r="SZL46" s="671"/>
      <c r="SZM46" s="669"/>
      <c r="SZN46" s="670"/>
      <c r="SZO46" s="669"/>
      <c r="SZP46" s="672"/>
      <c r="SZQ46" s="672"/>
      <c r="SZR46" s="670"/>
      <c r="SZS46" s="673"/>
      <c r="SZT46" s="672"/>
      <c r="SZU46" s="673"/>
      <c r="SZV46" s="672"/>
      <c r="SZW46" s="672"/>
      <c r="SZX46" s="672"/>
      <c r="SZY46" s="672"/>
      <c r="SZZ46" s="674"/>
      <c r="TAA46" s="675"/>
      <c r="TAB46" s="668"/>
      <c r="TAC46" s="669"/>
      <c r="TAD46" s="670"/>
      <c r="TAE46" s="671"/>
      <c r="TAF46" s="669"/>
      <c r="TAG46" s="670"/>
      <c r="TAH46" s="669"/>
      <c r="TAI46" s="672"/>
      <c r="TAJ46" s="672"/>
      <c r="TAK46" s="670"/>
      <c r="TAL46" s="673"/>
      <c r="TAM46" s="672"/>
      <c r="TAN46" s="673"/>
      <c r="TAO46" s="672"/>
      <c r="TAP46" s="672"/>
      <c r="TAQ46" s="672"/>
      <c r="TAR46" s="672"/>
      <c r="TAS46" s="674"/>
      <c r="TAT46" s="675"/>
      <c r="TAU46" s="668"/>
      <c r="TAV46" s="669"/>
      <c r="TAW46" s="670"/>
      <c r="TAX46" s="671"/>
      <c r="TAY46" s="669"/>
      <c r="TAZ46" s="670"/>
      <c r="TBA46" s="669"/>
      <c r="TBB46" s="672"/>
      <c r="TBC46" s="672"/>
      <c r="TBD46" s="670"/>
      <c r="TBE46" s="673"/>
      <c r="TBF46" s="672"/>
      <c r="TBG46" s="673"/>
      <c r="TBH46" s="672"/>
      <c r="TBI46" s="672"/>
      <c r="TBJ46" s="672"/>
      <c r="TBK46" s="672"/>
      <c r="TBL46" s="674"/>
      <c r="TBM46" s="675"/>
      <c r="TBN46" s="668"/>
      <c r="TBO46" s="669"/>
      <c r="TBP46" s="670"/>
      <c r="TBQ46" s="671"/>
      <c r="TBR46" s="669"/>
      <c r="TBS46" s="670"/>
      <c r="TBT46" s="669"/>
      <c r="TBU46" s="672"/>
      <c r="TBV46" s="672"/>
      <c r="TBW46" s="670"/>
      <c r="TBX46" s="673"/>
      <c r="TBY46" s="672"/>
      <c r="TBZ46" s="673"/>
      <c r="TCA46" s="672"/>
      <c r="TCB46" s="672"/>
      <c r="TCC46" s="672"/>
      <c r="TCD46" s="672"/>
      <c r="TCE46" s="674"/>
      <c r="TCF46" s="675"/>
      <c r="TCG46" s="668"/>
      <c r="TCH46" s="669"/>
      <c r="TCI46" s="670"/>
      <c r="TCJ46" s="671"/>
      <c r="TCK46" s="669"/>
      <c r="TCL46" s="670"/>
      <c r="TCM46" s="669"/>
      <c r="TCN46" s="672"/>
      <c r="TCO46" s="672"/>
      <c r="TCP46" s="670"/>
      <c r="TCQ46" s="673"/>
      <c r="TCR46" s="672"/>
      <c r="TCS46" s="673"/>
      <c r="TCT46" s="672"/>
      <c r="TCU46" s="672"/>
      <c r="TCV46" s="672"/>
      <c r="TCW46" s="672"/>
      <c r="TCX46" s="674"/>
      <c r="TCY46" s="675"/>
      <c r="TCZ46" s="668"/>
      <c r="TDA46" s="669"/>
      <c r="TDB46" s="670"/>
      <c r="TDC46" s="671"/>
      <c r="TDD46" s="669"/>
      <c r="TDE46" s="670"/>
      <c r="TDF46" s="669"/>
      <c r="TDG46" s="672"/>
      <c r="TDH46" s="672"/>
      <c r="TDI46" s="670"/>
      <c r="TDJ46" s="673"/>
      <c r="TDK46" s="672"/>
      <c r="TDL46" s="673"/>
      <c r="TDM46" s="672"/>
      <c r="TDN46" s="672"/>
      <c r="TDO46" s="672"/>
      <c r="TDP46" s="672"/>
      <c r="TDQ46" s="674"/>
      <c r="TDR46" s="675"/>
      <c r="TDS46" s="668"/>
      <c r="TDT46" s="669"/>
      <c r="TDU46" s="670"/>
      <c r="TDV46" s="671"/>
      <c r="TDW46" s="669"/>
      <c r="TDX46" s="670"/>
      <c r="TDY46" s="669"/>
      <c r="TDZ46" s="672"/>
      <c r="TEA46" s="672"/>
      <c r="TEB46" s="670"/>
      <c r="TEC46" s="673"/>
      <c r="TED46" s="672"/>
      <c r="TEE46" s="673"/>
      <c r="TEF46" s="672"/>
      <c r="TEG46" s="672"/>
      <c r="TEH46" s="672"/>
      <c r="TEI46" s="672"/>
      <c r="TEJ46" s="674"/>
      <c r="TEK46" s="675"/>
      <c r="TEL46" s="668"/>
      <c r="TEM46" s="669"/>
      <c r="TEN46" s="670"/>
      <c r="TEO46" s="671"/>
      <c r="TEP46" s="669"/>
      <c r="TEQ46" s="670"/>
      <c r="TER46" s="669"/>
      <c r="TES46" s="672"/>
      <c r="TET46" s="672"/>
      <c r="TEU46" s="670"/>
      <c r="TEV46" s="673"/>
      <c r="TEW46" s="672"/>
      <c r="TEX46" s="673"/>
      <c r="TEY46" s="672"/>
      <c r="TEZ46" s="672"/>
      <c r="TFA46" s="672"/>
      <c r="TFB46" s="672"/>
      <c r="TFC46" s="674"/>
      <c r="TFD46" s="675"/>
      <c r="TFE46" s="668"/>
      <c r="TFF46" s="669"/>
      <c r="TFG46" s="670"/>
      <c r="TFH46" s="671"/>
      <c r="TFI46" s="669"/>
      <c r="TFJ46" s="670"/>
      <c r="TFK46" s="669"/>
      <c r="TFL46" s="672"/>
      <c r="TFM46" s="672"/>
      <c r="TFN46" s="670"/>
      <c r="TFO46" s="673"/>
      <c r="TFP46" s="672"/>
      <c r="TFQ46" s="673"/>
      <c r="TFR46" s="672"/>
      <c r="TFS46" s="672"/>
      <c r="TFT46" s="672"/>
      <c r="TFU46" s="672"/>
      <c r="TFV46" s="674"/>
      <c r="TFW46" s="675"/>
      <c r="TFX46" s="668"/>
      <c r="TFY46" s="669"/>
      <c r="TFZ46" s="670"/>
      <c r="TGA46" s="671"/>
      <c r="TGB46" s="669"/>
      <c r="TGC46" s="670"/>
      <c r="TGD46" s="669"/>
      <c r="TGE46" s="672"/>
      <c r="TGF46" s="672"/>
      <c r="TGG46" s="670"/>
      <c r="TGH46" s="673"/>
      <c r="TGI46" s="672"/>
      <c r="TGJ46" s="673"/>
      <c r="TGK46" s="672"/>
      <c r="TGL46" s="672"/>
      <c r="TGM46" s="672"/>
      <c r="TGN46" s="672"/>
      <c r="TGO46" s="674"/>
      <c r="TGP46" s="675"/>
      <c r="TGQ46" s="668"/>
      <c r="TGR46" s="669"/>
      <c r="TGS46" s="670"/>
      <c r="TGT46" s="671"/>
      <c r="TGU46" s="669"/>
      <c r="TGV46" s="670"/>
      <c r="TGW46" s="669"/>
      <c r="TGX46" s="672"/>
      <c r="TGY46" s="672"/>
      <c r="TGZ46" s="670"/>
      <c r="THA46" s="673"/>
      <c r="THB46" s="672"/>
      <c r="THC46" s="673"/>
      <c r="THD46" s="672"/>
      <c r="THE46" s="672"/>
      <c r="THF46" s="672"/>
      <c r="THG46" s="672"/>
      <c r="THH46" s="674"/>
      <c r="THI46" s="675"/>
      <c r="THJ46" s="668"/>
      <c r="THK46" s="669"/>
      <c r="THL46" s="670"/>
      <c r="THM46" s="671"/>
      <c r="THN46" s="669"/>
      <c r="THO46" s="670"/>
      <c r="THP46" s="669"/>
      <c r="THQ46" s="672"/>
      <c r="THR46" s="672"/>
      <c r="THS46" s="670"/>
      <c r="THT46" s="673"/>
      <c r="THU46" s="672"/>
      <c r="THV46" s="673"/>
      <c r="THW46" s="672"/>
      <c r="THX46" s="672"/>
      <c r="THY46" s="672"/>
      <c r="THZ46" s="672"/>
      <c r="TIA46" s="674"/>
      <c r="TIB46" s="675"/>
      <c r="TIC46" s="668"/>
      <c r="TID46" s="669"/>
      <c r="TIE46" s="670"/>
      <c r="TIF46" s="671"/>
      <c r="TIG46" s="669"/>
      <c r="TIH46" s="670"/>
      <c r="TII46" s="669"/>
      <c r="TIJ46" s="672"/>
      <c r="TIK46" s="672"/>
      <c r="TIL46" s="670"/>
      <c r="TIM46" s="673"/>
      <c r="TIN46" s="672"/>
      <c r="TIO46" s="673"/>
      <c r="TIP46" s="672"/>
      <c r="TIQ46" s="672"/>
      <c r="TIR46" s="672"/>
      <c r="TIS46" s="672"/>
      <c r="TIT46" s="674"/>
      <c r="TIU46" s="675"/>
      <c r="TIV46" s="668"/>
      <c r="TIW46" s="669"/>
      <c r="TIX46" s="670"/>
      <c r="TIY46" s="671"/>
      <c r="TIZ46" s="669"/>
      <c r="TJA46" s="670"/>
      <c r="TJB46" s="669"/>
      <c r="TJC46" s="672"/>
      <c r="TJD46" s="672"/>
      <c r="TJE46" s="670"/>
      <c r="TJF46" s="673"/>
      <c r="TJG46" s="672"/>
      <c r="TJH46" s="673"/>
      <c r="TJI46" s="672"/>
      <c r="TJJ46" s="672"/>
      <c r="TJK46" s="672"/>
      <c r="TJL46" s="672"/>
      <c r="TJM46" s="674"/>
      <c r="TJN46" s="675"/>
      <c r="TJO46" s="668"/>
      <c r="TJP46" s="669"/>
      <c r="TJQ46" s="670"/>
      <c r="TJR46" s="671"/>
      <c r="TJS46" s="669"/>
      <c r="TJT46" s="670"/>
      <c r="TJU46" s="669"/>
      <c r="TJV46" s="672"/>
      <c r="TJW46" s="672"/>
      <c r="TJX46" s="670"/>
      <c r="TJY46" s="673"/>
      <c r="TJZ46" s="672"/>
      <c r="TKA46" s="673"/>
      <c r="TKB46" s="672"/>
      <c r="TKC46" s="672"/>
      <c r="TKD46" s="672"/>
      <c r="TKE46" s="672"/>
      <c r="TKF46" s="674"/>
      <c r="TKG46" s="675"/>
      <c r="TKH46" s="668"/>
      <c r="TKI46" s="669"/>
      <c r="TKJ46" s="670"/>
      <c r="TKK46" s="671"/>
      <c r="TKL46" s="669"/>
      <c r="TKM46" s="670"/>
      <c r="TKN46" s="669"/>
      <c r="TKO46" s="672"/>
      <c r="TKP46" s="672"/>
      <c r="TKQ46" s="670"/>
      <c r="TKR46" s="673"/>
      <c r="TKS46" s="672"/>
      <c r="TKT46" s="673"/>
      <c r="TKU46" s="672"/>
      <c r="TKV46" s="672"/>
      <c r="TKW46" s="672"/>
      <c r="TKX46" s="672"/>
      <c r="TKY46" s="674"/>
      <c r="TKZ46" s="675"/>
      <c r="TLA46" s="668"/>
      <c r="TLB46" s="669"/>
      <c r="TLC46" s="670"/>
      <c r="TLD46" s="671"/>
      <c r="TLE46" s="669"/>
      <c r="TLF46" s="670"/>
      <c r="TLG46" s="669"/>
      <c r="TLH46" s="672"/>
      <c r="TLI46" s="672"/>
      <c r="TLJ46" s="670"/>
      <c r="TLK46" s="673"/>
      <c r="TLL46" s="672"/>
      <c r="TLM46" s="673"/>
      <c r="TLN46" s="672"/>
      <c r="TLO46" s="672"/>
      <c r="TLP46" s="672"/>
      <c r="TLQ46" s="672"/>
      <c r="TLR46" s="674"/>
      <c r="TLS46" s="675"/>
      <c r="TLT46" s="668"/>
      <c r="TLU46" s="669"/>
      <c r="TLV46" s="670"/>
      <c r="TLW46" s="671"/>
      <c r="TLX46" s="669"/>
      <c r="TLY46" s="670"/>
      <c r="TLZ46" s="669"/>
      <c r="TMA46" s="672"/>
      <c r="TMB46" s="672"/>
      <c r="TMC46" s="670"/>
      <c r="TMD46" s="673"/>
      <c r="TME46" s="672"/>
      <c r="TMF46" s="673"/>
      <c r="TMG46" s="672"/>
      <c r="TMH46" s="672"/>
      <c r="TMI46" s="672"/>
      <c r="TMJ46" s="672"/>
      <c r="TMK46" s="674"/>
      <c r="TML46" s="675"/>
      <c r="TMM46" s="668"/>
      <c r="TMN46" s="669"/>
      <c r="TMO46" s="670"/>
      <c r="TMP46" s="671"/>
      <c r="TMQ46" s="669"/>
      <c r="TMR46" s="670"/>
      <c r="TMS46" s="669"/>
      <c r="TMT46" s="672"/>
      <c r="TMU46" s="672"/>
      <c r="TMV46" s="670"/>
      <c r="TMW46" s="673"/>
      <c r="TMX46" s="672"/>
      <c r="TMY46" s="673"/>
      <c r="TMZ46" s="672"/>
      <c r="TNA46" s="672"/>
      <c r="TNB46" s="672"/>
      <c r="TNC46" s="672"/>
      <c r="TND46" s="674"/>
      <c r="TNE46" s="675"/>
      <c r="TNF46" s="668"/>
      <c r="TNG46" s="669"/>
      <c r="TNH46" s="670"/>
      <c r="TNI46" s="671"/>
      <c r="TNJ46" s="669"/>
      <c r="TNK46" s="670"/>
      <c r="TNL46" s="669"/>
      <c r="TNM46" s="672"/>
      <c r="TNN46" s="672"/>
      <c r="TNO46" s="670"/>
      <c r="TNP46" s="673"/>
      <c r="TNQ46" s="672"/>
      <c r="TNR46" s="673"/>
      <c r="TNS46" s="672"/>
      <c r="TNT46" s="672"/>
      <c r="TNU46" s="672"/>
      <c r="TNV46" s="672"/>
      <c r="TNW46" s="674"/>
      <c r="TNX46" s="675"/>
      <c r="TNY46" s="668"/>
      <c r="TNZ46" s="669"/>
      <c r="TOA46" s="670"/>
      <c r="TOB46" s="671"/>
      <c r="TOC46" s="669"/>
      <c r="TOD46" s="670"/>
      <c r="TOE46" s="669"/>
      <c r="TOF46" s="672"/>
      <c r="TOG46" s="672"/>
      <c r="TOH46" s="670"/>
      <c r="TOI46" s="673"/>
      <c r="TOJ46" s="672"/>
      <c r="TOK46" s="673"/>
      <c r="TOL46" s="672"/>
      <c r="TOM46" s="672"/>
      <c r="TON46" s="672"/>
      <c r="TOO46" s="672"/>
      <c r="TOP46" s="674"/>
      <c r="TOQ46" s="675"/>
      <c r="TOR46" s="668"/>
      <c r="TOS46" s="669"/>
      <c r="TOT46" s="670"/>
      <c r="TOU46" s="671"/>
      <c r="TOV46" s="669"/>
      <c r="TOW46" s="670"/>
      <c r="TOX46" s="669"/>
      <c r="TOY46" s="672"/>
      <c r="TOZ46" s="672"/>
      <c r="TPA46" s="670"/>
      <c r="TPB46" s="673"/>
      <c r="TPC46" s="672"/>
      <c r="TPD46" s="673"/>
      <c r="TPE46" s="672"/>
      <c r="TPF46" s="672"/>
      <c r="TPG46" s="672"/>
      <c r="TPH46" s="672"/>
      <c r="TPI46" s="674"/>
      <c r="TPJ46" s="675"/>
      <c r="TPK46" s="668"/>
      <c r="TPL46" s="669"/>
      <c r="TPM46" s="670"/>
      <c r="TPN46" s="671"/>
      <c r="TPO46" s="669"/>
      <c r="TPP46" s="670"/>
      <c r="TPQ46" s="669"/>
      <c r="TPR46" s="672"/>
      <c r="TPS46" s="672"/>
      <c r="TPT46" s="670"/>
      <c r="TPU46" s="673"/>
      <c r="TPV46" s="672"/>
      <c r="TPW46" s="673"/>
      <c r="TPX46" s="672"/>
      <c r="TPY46" s="672"/>
      <c r="TPZ46" s="672"/>
      <c r="TQA46" s="672"/>
      <c r="TQB46" s="674"/>
      <c r="TQC46" s="675"/>
      <c r="TQD46" s="668"/>
      <c r="TQE46" s="669"/>
      <c r="TQF46" s="670"/>
      <c r="TQG46" s="671"/>
      <c r="TQH46" s="669"/>
      <c r="TQI46" s="670"/>
      <c r="TQJ46" s="669"/>
      <c r="TQK46" s="672"/>
      <c r="TQL46" s="672"/>
      <c r="TQM46" s="670"/>
      <c r="TQN46" s="673"/>
      <c r="TQO46" s="672"/>
      <c r="TQP46" s="673"/>
      <c r="TQQ46" s="672"/>
      <c r="TQR46" s="672"/>
      <c r="TQS46" s="672"/>
      <c r="TQT46" s="672"/>
      <c r="TQU46" s="674"/>
      <c r="TQV46" s="675"/>
      <c r="TQW46" s="668"/>
      <c r="TQX46" s="669"/>
      <c r="TQY46" s="670"/>
      <c r="TQZ46" s="671"/>
      <c r="TRA46" s="669"/>
      <c r="TRB46" s="670"/>
      <c r="TRC46" s="669"/>
      <c r="TRD46" s="672"/>
      <c r="TRE46" s="672"/>
      <c r="TRF46" s="670"/>
      <c r="TRG46" s="673"/>
      <c r="TRH46" s="672"/>
      <c r="TRI46" s="673"/>
      <c r="TRJ46" s="672"/>
      <c r="TRK46" s="672"/>
      <c r="TRL46" s="672"/>
      <c r="TRM46" s="672"/>
      <c r="TRN46" s="674"/>
      <c r="TRO46" s="675"/>
      <c r="TRP46" s="668"/>
      <c r="TRQ46" s="669"/>
      <c r="TRR46" s="670"/>
      <c r="TRS46" s="671"/>
      <c r="TRT46" s="669"/>
      <c r="TRU46" s="670"/>
      <c r="TRV46" s="669"/>
      <c r="TRW46" s="672"/>
      <c r="TRX46" s="672"/>
      <c r="TRY46" s="670"/>
      <c r="TRZ46" s="673"/>
      <c r="TSA46" s="672"/>
      <c r="TSB46" s="673"/>
      <c r="TSC46" s="672"/>
      <c r="TSD46" s="672"/>
      <c r="TSE46" s="672"/>
      <c r="TSF46" s="672"/>
      <c r="TSG46" s="674"/>
      <c r="TSH46" s="675"/>
      <c r="TSI46" s="668"/>
      <c r="TSJ46" s="669"/>
      <c r="TSK46" s="670"/>
      <c r="TSL46" s="671"/>
      <c r="TSM46" s="669"/>
      <c r="TSN46" s="670"/>
      <c r="TSO46" s="669"/>
      <c r="TSP46" s="672"/>
      <c r="TSQ46" s="672"/>
      <c r="TSR46" s="670"/>
      <c r="TSS46" s="673"/>
      <c r="TST46" s="672"/>
      <c r="TSU46" s="673"/>
      <c r="TSV46" s="672"/>
      <c r="TSW46" s="672"/>
      <c r="TSX46" s="672"/>
      <c r="TSY46" s="672"/>
      <c r="TSZ46" s="674"/>
      <c r="TTA46" s="675"/>
      <c r="TTB46" s="668"/>
      <c r="TTC46" s="669"/>
      <c r="TTD46" s="670"/>
      <c r="TTE46" s="671"/>
      <c r="TTF46" s="669"/>
      <c r="TTG46" s="670"/>
      <c r="TTH46" s="669"/>
      <c r="TTI46" s="672"/>
      <c r="TTJ46" s="672"/>
      <c r="TTK46" s="670"/>
      <c r="TTL46" s="673"/>
      <c r="TTM46" s="672"/>
      <c r="TTN46" s="673"/>
      <c r="TTO46" s="672"/>
      <c r="TTP46" s="672"/>
      <c r="TTQ46" s="672"/>
      <c r="TTR46" s="672"/>
      <c r="TTS46" s="674"/>
      <c r="TTT46" s="675"/>
      <c r="TTU46" s="668"/>
      <c r="TTV46" s="669"/>
      <c r="TTW46" s="670"/>
      <c r="TTX46" s="671"/>
      <c r="TTY46" s="669"/>
      <c r="TTZ46" s="670"/>
      <c r="TUA46" s="669"/>
      <c r="TUB46" s="672"/>
      <c r="TUC46" s="672"/>
      <c r="TUD46" s="670"/>
      <c r="TUE46" s="673"/>
      <c r="TUF46" s="672"/>
      <c r="TUG46" s="673"/>
      <c r="TUH46" s="672"/>
      <c r="TUI46" s="672"/>
      <c r="TUJ46" s="672"/>
      <c r="TUK46" s="672"/>
      <c r="TUL46" s="674"/>
      <c r="TUM46" s="675"/>
      <c r="TUN46" s="668"/>
      <c r="TUO46" s="669"/>
      <c r="TUP46" s="670"/>
      <c r="TUQ46" s="671"/>
      <c r="TUR46" s="669"/>
      <c r="TUS46" s="670"/>
      <c r="TUT46" s="669"/>
      <c r="TUU46" s="672"/>
      <c r="TUV46" s="672"/>
      <c r="TUW46" s="670"/>
      <c r="TUX46" s="673"/>
      <c r="TUY46" s="672"/>
      <c r="TUZ46" s="673"/>
      <c r="TVA46" s="672"/>
      <c r="TVB46" s="672"/>
      <c r="TVC46" s="672"/>
      <c r="TVD46" s="672"/>
      <c r="TVE46" s="674"/>
      <c r="TVF46" s="675"/>
      <c r="TVG46" s="668"/>
      <c r="TVH46" s="669"/>
      <c r="TVI46" s="670"/>
      <c r="TVJ46" s="671"/>
      <c r="TVK46" s="669"/>
      <c r="TVL46" s="670"/>
      <c r="TVM46" s="669"/>
      <c r="TVN46" s="672"/>
      <c r="TVO46" s="672"/>
      <c r="TVP46" s="670"/>
      <c r="TVQ46" s="673"/>
      <c r="TVR46" s="672"/>
      <c r="TVS46" s="673"/>
      <c r="TVT46" s="672"/>
      <c r="TVU46" s="672"/>
      <c r="TVV46" s="672"/>
      <c r="TVW46" s="672"/>
      <c r="TVX46" s="674"/>
      <c r="TVY46" s="675"/>
      <c r="TVZ46" s="668"/>
      <c r="TWA46" s="669"/>
      <c r="TWB46" s="670"/>
      <c r="TWC46" s="671"/>
      <c r="TWD46" s="669"/>
      <c r="TWE46" s="670"/>
      <c r="TWF46" s="669"/>
      <c r="TWG46" s="672"/>
      <c r="TWH46" s="672"/>
      <c r="TWI46" s="670"/>
      <c r="TWJ46" s="673"/>
      <c r="TWK46" s="672"/>
      <c r="TWL46" s="673"/>
      <c r="TWM46" s="672"/>
      <c r="TWN46" s="672"/>
      <c r="TWO46" s="672"/>
      <c r="TWP46" s="672"/>
      <c r="TWQ46" s="674"/>
      <c r="TWR46" s="675"/>
      <c r="TWS46" s="668"/>
      <c r="TWT46" s="669"/>
      <c r="TWU46" s="670"/>
      <c r="TWV46" s="671"/>
      <c r="TWW46" s="669"/>
      <c r="TWX46" s="670"/>
      <c r="TWY46" s="669"/>
      <c r="TWZ46" s="672"/>
      <c r="TXA46" s="672"/>
      <c r="TXB46" s="670"/>
      <c r="TXC46" s="673"/>
      <c r="TXD46" s="672"/>
      <c r="TXE46" s="673"/>
      <c r="TXF46" s="672"/>
      <c r="TXG46" s="672"/>
      <c r="TXH46" s="672"/>
      <c r="TXI46" s="672"/>
      <c r="TXJ46" s="674"/>
      <c r="TXK46" s="675"/>
      <c r="TXL46" s="668"/>
      <c r="TXM46" s="669"/>
      <c r="TXN46" s="670"/>
      <c r="TXO46" s="671"/>
      <c r="TXP46" s="669"/>
      <c r="TXQ46" s="670"/>
      <c r="TXR46" s="669"/>
      <c r="TXS46" s="672"/>
      <c r="TXT46" s="672"/>
      <c r="TXU46" s="670"/>
      <c r="TXV46" s="673"/>
      <c r="TXW46" s="672"/>
      <c r="TXX46" s="673"/>
      <c r="TXY46" s="672"/>
      <c r="TXZ46" s="672"/>
      <c r="TYA46" s="672"/>
      <c r="TYB46" s="672"/>
      <c r="TYC46" s="674"/>
      <c r="TYD46" s="675"/>
      <c r="TYE46" s="668"/>
      <c r="TYF46" s="669"/>
      <c r="TYG46" s="670"/>
      <c r="TYH46" s="671"/>
      <c r="TYI46" s="669"/>
      <c r="TYJ46" s="670"/>
      <c r="TYK46" s="669"/>
      <c r="TYL46" s="672"/>
      <c r="TYM46" s="672"/>
      <c r="TYN46" s="670"/>
      <c r="TYO46" s="673"/>
      <c r="TYP46" s="672"/>
      <c r="TYQ46" s="673"/>
      <c r="TYR46" s="672"/>
      <c r="TYS46" s="672"/>
      <c r="TYT46" s="672"/>
      <c r="TYU46" s="672"/>
      <c r="TYV46" s="674"/>
      <c r="TYW46" s="675"/>
      <c r="TYX46" s="668"/>
      <c r="TYY46" s="669"/>
      <c r="TYZ46" s="670"/>
      <c r="TZA46" s="671"/>
      <c r="TZB46" s="669"/>
      <c r="TZC46" s="670"/>
      <c r="TZD46" s="669"/>
      <c r="TZE46" s="672"/>
      <c r="TZF46" s="672"/>
      <c r="TZG46" s="670"/>
      <c r="TZH46" s="673"/>
      <c r="TZI46" s="672"/>
      <c r="TZJ46" s="673"/>
      <c r="TZK46" s="672"/>
      <c r="TZL46" s="672"/>
      <c r="TZM46" s="672"/>
      <c r="TZN46" s="672"/>
      <c r="TZO46" s="674"/>
      <c r="TZP46" s="675"/>
      <c r="TZQ46" s="668"/>
      <c r="TZR46" s="669"/>
      <c r="TZS46" s="670"/>
      <c r="TZT46" s="671"/>
      <c r="TZU46" s="669"/>
      <c r="TZV46" s="670"/>
      <c r="TZW46" s="669"/>
      <c r="TZX46" s="672"/>
      <c r="TZY46" s="672"/>
      <c r="TZZ46" s="670"/>
      <c r="UAA46" s="673"/>
      <c r="UAB46" s="672"/>
      <c r="UAC46" s="673"/>
      <c r="UAD46" s="672"/>
      <c r="UAE46" s="672"/>
      <c r="UAF46" s="672"/>
      <c r="UAG46" s="672"/>
      <c r="UAH46" s="674"/>
      <c r="UAI46" s="675"/>
      <c r="UAJ46" s="668"/>
      <c r="UAK46" s="669"/>
      <c r="UAL46" s="670"/>
      <c r="UAM46" s="671"/>
      <c r="UAN46" s="669"/>
      <c r="UAO46" s="670"/>
      <c r="UAP46" s="669"/>
      <c r="UAQ46" s="672"/>
      <c r="UAR46" s="672"/>
      <c r="UAS46" s="670"/>
      <c r="UAT46" s="673"/>
      <c r="UAU46" s="672"/>
      <c r="UAV46" s="673"/>
      <c r="UAW46" s="672"/>
      <c r="UAX46" s="672"/>
      <c r="UAY46" s="672"/>
      <c r="UAZ46" s="672"/>
      <c r="UBA46" s="674"/>
      <c r="UBB46" s="675"/>
      <c r="UBC46" s="668"/>
      <c r="UBD46" s="669"/>
      <c r="UBE46" s="670"/>
      <c r="UBF46" s="671"/>
      <c r="UBG46" s="669"/>
      <c r="UBH46" s="670"/>
      <c r="UBI46" s="669"/>
      <c r="UBJ46" s="672"/>
      <c r="UBK46" s="672"/>
      <c r="UBL46" s="670"/>
      <c r="UBM46" s="673"/>
      <c r="UBN46" s="672"/>
      <c r="UBO46" s="673"/>
      <c r="UBP46" s="672"/>
      <c r="UBQ46" s="672"/>
      <c r="UBR46" s="672"/>
      <c r="UBS46" s="672"/>
      <c r="UBT46" s="674"/>
      <c r="UBU46" s="675"/>
      <c r="UBV46" s="668"/>
      <c r="UBW46" s="669"/>
      <c r="UBX46" s="670"/>
      <c r="UBY46" s="671"/>
      <c r="UBZ46" s="669"/>
      <c r="UCA46" s="670"/>
      <c r="UCB46" s="669"/>
      <c r="UCC46" s="672"/>
      <c r="UCD46" s="672"/>
      <c r="UCE46" s="670"/>
      <c r="UCF46" s="673"/>
      <c r="UCG46" s="672"/>
      <c r="UCH46" s="673"/>
      <c r="UCI46" s="672"/>
      <c r="UCJ46" s="672"/>
      <c r="UCK46" s="672"/>
      <c r="UCL46" s="672"/>
      <c r="UCM46" s="674"/>
      <c r="UCN46" s="675"/>
      <c r="UCO46" s="668"/>
      <c r="UCP46" s="669"/>
      <c r="UCQ46" s="670"/>
      <c r="UCR46" s="671"/>
      <c r="UCS46" s="669"/>
      <c r="UCT46" s="670"/>
      <c r="UCU46" s="669"/>
      <c r="UCV46" s="672"/>
      <c r="UCW46" s="672"/>
      <c r="UCX46" s="670"/>
      <c r="UCY46" s="673"/>
      <c r="UCZ46" s="672"/>
      <c r="UDA46" s="673"/>
      <c r="UDB46" s="672"/>
      <c r="UDC46" s="672"/>
      <c r="UDD46" s="672"/>
      <c r="UDE46" s="672"/>
      <c r="UDF46" s="674"/>
      <c r="UDG46" s="675"/>
      <c r="UDH46" s="668"/>
      <c r="UDI46" s="669"/>
      <c r="UDJ46" s="670"/>
      <c r="UDK46" s="671"/>
      <c r="UDL46" s="669"/>
      <c r="UDM46" s="670"/>
      <c r="UDN46" s="669"/>
      <c r="UDO46" s="672"/>
      <c r="UDP46" s="672"/>
      <c r="UDQ46" s="670"/>
      <c r="UDR46" s="673"/>
      <c r="UDS46" s="672"/>
      <c r="UDT46" s="673"/>
      <c r="UDU46" s="672"/>
      <c r="UDV46" s="672"/>
      <c r="UDW46" s="672"/>
      <c r="UDX46" s="672"/>
      <c r="UDY46" s="674"/>
      <c r="UDZ46" s="675"/>
      <c r="UEA46" s="668"/>
      <c r="UEB46" s="669"/>
      <c r="UEC46" s="670"/>
      <c r="UED46" s="671"/>
      <c r="UEE46" s="669"/>
      <c r="UEF46" s="670"/>
      <c r="UEG46" s="669"/>
      <c r="UEH46" s="672"/>
      <c r="UEI46" s="672"/>
      <c r="UEJ46" s="670"/>
      <c r="UEK46" s="673"/>
      <c r="UEL46" s="672"/>
      <c r="UEM46" s="673"/>
      <c r="UEN46" s="672"/>
      <c r="UEO46" s="672"/>
      <c r="UEP46" s="672"/>
      <c r="UEQ46" s="672"/>
      <c r="UER46" s="674"/>
      <c r="UES46" s="675"/>
      <c r="UET46" s="668"/>
      <c r="UEU46" s="669"/>
      <c r="UEV46" s="670"/>
      <c r="UEW46" s="671"/>
      <c r="UEX46" s="669"/>
      <c r="UEY46" s="670"/>
      <c r="UEZ46" s="669"/>
      <c r="UFA46" s="672"/>
      <c r="UFB46" s="672"/>
      <c r="UFC46" s="670"/>
      <c r="UFD46" s="673"/>
      <c r="UFE46" s="672"/>
      <c r="UFF46" s="673"/>
      <c r="UFG46" s="672"/>
      <c r="UFH46" s="672"/>
      <c r="UFI46" s="672"/>
      <c r="UFJ46" s="672"/>
      <c r="UFK46" s="674"/>
      <c r="UFL46" s="675"/>
      <c r="UFM46" s="668"/>
      <c r="UFN46" s="669"/>
      <c r="UFO46" s="670"/>
      <c r="UFP46" s="671"/>
      <c r="UFQ46" s="669"/>
      <c r="UFR46" s="670"/>
      <c r="UFS46" s="669"/>
      <c r="UFT46" s="672"/>
      <c r="UFU46" s="672"/>
      <c r="UFV46" s="670"/>
      <c r="UFW46" s="673"/>
      <c r="UFX46" s="672"/>
      <c r="UFY46" s="673"/>
      <c r="UFZ46" s="672"/>
      <c r="UGA46" s="672"/>
      <c r="UGB46" s="672"/>
      <c r="UGC46" s="672"/>
      <c r="UGD46" s="674"/>
      <c r="UGE46" s="675"/>
      <c r="UGF46" s="668"/>
      <c r="UGG46" s="669"/>
      <c r="UGH46" s="670"/>
      <c r="UGI46" s="671"/>
      <c r="UGJ46" s="669"/>
      <c r="UGK46" s="670"/>
      <c r="UGL46" s="669"/>
      <c r="UGM46" s="672"/>
      <c r="UGN46" s="672"/>
      <c r="UGO46" s="670"/>
      <c r="UGP46" s="673"/>
      <c r="UGQ46" s="672"/>
      <c r="UGR46" s="673"/>
      <c r="UGS46" s="672"/>
      <c r="UGT46" s="672"/>
      <c r="UGU46" s="672"/>
      <c r="UGV46" s="672"/>
      <c r="UGW46" s="674"/>
      <c r="UGX46" s="675"/>
      <c r="UGY46" s="668"/>
      <c r="UGZ46" s="669"/>
      <c r="UHA46" s="670"/>
      <c r="UHB46" s="671"/>
      <c r="UHC46" s="669"/>
      <c r="UHD46" s="670"/>
      <c r="UHE46" s="669"/>
      <c r="UHF46" s="672"/>
      <c r="UHG46" s="672"/>
      <c r="UHH46" s="670"/>
      <c r="UHI46" s="673"/>
      <c r="UHJ46" s="672"/>
      <c r="UHK46" s="673"/>
      <c r="UHL46" s="672"/>
      <c r="UHM46" s="672"/>
      <c r="UHN46" s="672"/>
      <c r="UHO46" s="672"/>
      <c r="UHP46" s="674"/>
      <c r="UHQ46" s="675"/>
      <c r="UHR46" s="668"/>
      <c r="UHS46" s="669"/>
      <c r="UHT46" s="670"/>
      <c r="UHU46" s="671"/>
      <c r="UHV46" s="669"/>
      <c r="UHW46" s="670"/>
      <c r="UHX46" s="669"/>
      <c r="UHY46" s="672"/>
      <c r="UHZ46" s="672"/>
      <c r="UIA46" s="670"/>
      <c r="UIB46" s="673"/>
      <c r="UIC46" s="672"/>
      <c r="UID46" s="673"/>
      <c r="UIE46" s="672"/>
      <c r="UIF46" s="672"/>
      <c r="UIG46" s="672"/>
      <c r="UIH46" s="672"/>
      <c r="UII46" s="674"/>
      <c r="UIJ46" s="675"/>
      <c r="UIK46" s="668"/>
      <c r="UIL46" s="669"/>
      <c r="UIM46" s="670"/>
      <c r="UIN46" s="671"/>
      <c r="UIO46" s="669"/>
      <c r="UIP46" s="670"/>
      <c r="UIQ46" s="669"/>
      <c r="UIR46" s="672"/>
      <c r="UIS46" s="672"/>
      <c r="UIT46" s="670"/>
      <c r="UIU46" s="673"/>
      <c r="UIV46" s="672"/>
      <c r="UIW46" s="673"/>
      <c r="UIX46" s="672"/>
      <c r="UIY46" s="672"/>
      <c r="UIZ46" s="672"/>
      <c r="UJA46" s="672"/>
      <c r="UJB46" s="674"/>
      <c r="UJC46" s="675"/>
      <c r="UJD46" s="668"/>
      <c r="UJE46" s="669"/>
      <c r="UJF46" s="670"/>
      <c r="UJG46" s="671"/>
      <c r="UJH46" s="669"/>
      <c r="UJI46" s="670"/>
      <c r="UJJ46" s="669"/>
      <c r="UJK46" s="672"/>
      <c r="UJL46" s="672"/>
      <c r="UJM46" s="670"/>
      <c r="UJN46" s="673"/>
      <c r="UJO46" s="672"/>
      <c r="UJP46" s="673"/>
      <c r="UJQ46" s="672"/>
      <c r="UJR46" s="672"/>
      <c r="UJS46" s="672"/>
      <c r="UJT46" s="672"/>
      <c r="UJU46" s="674"/>
      <c r="UJV46" s="675"/>
      <c r="UJW46" s="668"/>
      <c r="UJX46" s="669"/>
      <c r="UJY46" s="670"/>
      <c r="UJZ46" s="671"/>
      <c r="UKA46" s="669"/>
      <c r="UKB46" s="670"/>
      <c r="UKC46" s="669"/>
      <c r="UKD46" s="672"/>
      <c r="UKE46" s="672"/>
      <c r="UKF46" s="670"/>
      <c r="UKG46" s="673"/>
      <c r="UKH46" s="672"/>
      <c r="UKI46" s="673"/>
      <c r="UKJ46" s="672"/>
      <c r="UKK46" s="672"/>
      <c r="UKL46" s="672"/>
      <c r="UKM46" s="672"/>
      <c r="UKN46" s="674"/>
      <c r="UKO46" s="675"/>
      <c r="UKP46" s="668"/>
      <c r="UKQ46" s="669"/>
      <c r="UKR46" s="670"/>
      <c r="UKS46" s="671"/>
      <c r="UKT46" s="669"/>
      <c r="UKU46" s="670"/>
      <c r="UKV46" s="669"/>
      <c r="UKW46" s="672"/>
      <c r="UKX46" s="672"/>
      <c r="UKY46" s="670"/>
      <c r="UKZ46" s="673"/>
      <c r="ULA46" s="672"/>
      <c r="ULB46" s="673"/>
      <c r="ULC46" s="672"/>
      <c r="ULD46" s="672"/>
      <c r="ULE46" s="672"/>
      <c r="ULF46" s="672"/>
      <c r="ULG46" s="674"/>
      <c r="ULH46" s="675"/>
      <c r="ULI46" s="668"/>
      <c r="ULJ46" s="669"/>
      <c r="ULK46" s="670"/>
      <c r="ULL46" s="671"/>
      <c r="ULM46" s="669"/>
      <c r="ULN46" s="670"/>
      <c r="ULO46" s="669"/>
      <c r="ULP46" s="672"/>
      <c r="ULQ46" s="672"/>
      <c r="ULR46" s="670"/>
      <c r="ULS46" s="673"/>
      <c r="ULT46" s="672"/>
      <c r="ULU46" s="673"/>
      <c r="ULV46" s="672"/>
      <c r="ULW46" s="672"/>
      <c r="ULX46" s="672"/>
      <c r="ULY46" s="672"/>
      <c r="ULZ46" s="674"/>
      <c r="UMA46" s="675"/>
      <c r="UMB46" s="668"/>
      <c r="UMC46" s="669"/>
      <c r="UMD46" s="670"/>
      <c r="UME46" s="671"/>
      <c r="UMF46" s="669"/>
      <c r="UMG46" s="670"/>
      <c r="UMH46" s="669"/>
      <c r="UMI46" s="672"/>
      <c r="UMJ46" s="672"/>
      <c r="UMK46" s="670"/>
      <c r="UML46" s="673"/>
      <c r="UMM46" s="672"/>
      <c r="UMN46" s="673"/>
      <c r="UMO46" s="672"/>
      <c r="UMP46" s="672"/>
      <c r="UMQ46" s="672"/>
      <c r="UMR46" s="672"/>
      <c r="UMS46" s="674"/>
      <c r="UMT46" s="675"/>
      <c r="UMU46" s="668"/>
      <c r="UMV46" s="669"/>
      <c r="UMW46" s="670"/>
      <c r="UMX46" s="671"/>
      <c r="UMY46" s="669"/>
      <c r="UMZ46" s="670"/>
      <c r="UNA46" s="669"/>
      <c r="UNB46" s="672"/>
      <c r="UNC46" s="672"/>
      <c r="UND46" s="670"/>
      <c r="UNE46" s="673"/>
      <c r="UNF46" s="672"/>
      <c r="UNG46" s="673"/>
      <c r="UNH46" s="672"/>
      <c r="UNI46" s="672"/>
      <c r="UNJ46" s="672"/>
      <c r="UNK46" s="672"/>
      <c r="UNL46" s="674"/>
      <c r="UNM46" s="675"/>
      <c r="UNN46" s="668"/>
      <c r="UNO46" s="669"/>
      <c r="UNP46" s="670"/>
      <c r="UNQ46" s="671"/>
      <c r="UNR46" s="669"/>
      <c r="UNS46" s="670"/>
      <c r="UNT46" s="669"/>
      <c r="UNU46" s="672"/>
      <c r="UNV46" s="672"/>
      <c r="UNW46" s="670"/>
      <c r="UNX46" s="673"/>
      <c r="UNY46" s="672"/>
      <c r="UNZ46" s="673"/>
      <c r="UOA46" s="672"/>
      <c r="UOB46" s="672"/>
      <c r="UOC46" s="672"/>
      <c r="UOD46" s="672"/>
      <c r="UOE46" s="674"/>
      <c r="UOF46" s="675"/>
      <c r="UOG46" s="668"/>
      <c r="UOH46" s="669"/>
      <c r="UOI46" s="670"/>
      <c r="UOJ46" s="671"/>
      <c r="UOK46" s="669"/>
      <c r="UOL46" s="670"/>
      <c r="UOM46" s="669"/>
      <c r="UON46" s="672"/>
      <c r="UOO46" s="672"/>
      <c r="UOP46" s="670"/>
      <c r="UOQ46" s="673"/>
      <c r="UOR46" s="672"/>
      <c r="UOS46" s="673"/>
      <c r="UOT46" s="672"/>
      <c r="UOU46" s="672"/>
      <c r="UOV46" s="672"/>
      <c r="UOW46" s="672"/>
      <c r="UOX46" s="674"/>
      <c r="UOY46" s="675"/>
      <c r="UOZ46" s="668"/>
      <c r="UPA46" s="669"/>
      <c r="UPB46" s="670"/>
      <c r="UPC46" s="671"/>
      <c r="UPD46" s="669"/>
      <c r="UPE46" s="670"/>
      <c r="UPF46" s="669"/>
      <c r="UPG46" s="672"/>
      <c r="UPH46" s="672"/>
      <c r="UPI46" s="670"/>
      <c r="UPJ46" s="673"/>
      <c r="UPK46" s="672"/>
      <c r="UPL46" s="673"/>
      <c r="UPM46" s="672"/>
      <c r="UPN46" s="672"/>
      <c r="UPO46" s="672"/>
      <c r="UPP46" s="672"/>
      <c r="UPQ46" s="674"/>
      <c r="UPR46" s="675"/>
      <c r="UPS46" s="668"/>
      <c r="UPT46" s="669"/>
      <c r="UPU46" s="670"/>
      <c r="UPV46" s="671"/>
      <c r="UPW46" s="669"/>
      <c r="UPX46" s="670"/>
      <c r="UPY46" s="669"/>
      <c r="UPZ46" s="672"/>
      <c r="UQA46" s="672"/>
      <c r="UQB46" s="670"/>
      <c r="UQC46" s="673"/>
      <c r="UQD46" s="672"/>
      <c r="UQE46" s="673"/>
      <c r="UQF46" s="672"/>
      <c r="UQG46" s="672"/>
      <c r="UQH46" s="672"/>
      <c r="UQI46" s="672"/>
      <c r="UQJ46" s="674"/>
      <c r="UQK46" s="675"/>
      <c r="UQL46" s="668"/>
      <c r="UQM46" s="669"/>
      <c r="UQN46" s="670"/>
      <c r="UQO46" s="671"/>
      <c r="UQP46" s="669"/>
      <c r="UQQ46" s="670"/>
      <c r="UQR46" s="669"/>
      <c r="UQS46" s="672"/>
      <c r="UQT46" s="672"/>
      <c r="UQU46" s="670"/>
      <c r="UQV46" s="673"/>
      <c r="UQW46" s="672"/>
      <c r="UQX46" s="673"/>
      <c r="UQY46" s="672"/>
      <c r="UQZ46" s="672"/>
      <c r="URA46" s="672"/>
      <c r="URB46" s="672"/>
      <c r="URC46" s="674"/>
      <c r="URD46" s="675"/>
      <c r="URE46" s="668"/>
      <c r="URF46" s="669"/>
      <c r="URG46" s="670"/>
      <c r="URH46" s="671"/>
      <c r="URI46" s="669"/>
      <c r="URJ46" s="670"/>
      <c r="URK46" s="669"/>
      <c r="URL46" s="672"/>
      <c r="URM46" s="672"/>
      <c r="URN46" s="670"/>
      <c r="URO46" s="673"/>
      <c r="URP46" s="672"/>
      <c r="URQ46" s="673"/>
      <c r="URR46" s="672"/>
      <c r="URS46" s="672"/>
      <c r="URT46" s="672"/>
      <c r="URU46" s="672"/>
      <c r="URV46" s="674"/>
      <c r="URW46" s="675"/>
      <c r="URX46" s="668"/>
      <c r="URY46" s="669"/>
      <c r="URZ46" s="670"/>
      <c r="USA46" s="671"/>
      <c r="USB46" s="669"/>
      <c r="USC46" s="670"/>
      <c r="USD46" s="669"/>
      <c r="USE46" s="672"/>
      <c r="USF46" s="672"/>
      <c r="USG46" s="670"/>
      <c r="USH46" s="673"/>
      <c r="USI46" s="672"/>
      <c r="USJ46" s="673"/>
      <c r="USK46" s="672"/>
      <c r="USL46" s="672"/>
      <c r="USM46" s="672"/>
      <c r="USN46" s="672"/>
      <c r="USO46" s="674"/>
      <c r="USP46" s="675"/>
      <c r="USQ46" s="668"/>
      <c r="USR46" s="669"/>
      <c r="USS46" s="670"/>
      <c r="UST46" s="671"/>
      <c r="USU46" s="669"/>
      <c r="USV46" s="670"/>
      <c r="USW46" s="669"/>
      <c r="USX46" s="672"/>
      <c r="USY46" s="672"/>
      <c r="USZ46" s="670"/>
      <c r="UTA46" s="673"/>
      <c r="UTB46" s="672"/>
      <c r="UTC46" s="673"/>
      <c r="UTD46" s="672"/>
      <c r="UTE46" s="672"/>
      <c r="UTF46" s="672"/>
      <c r="UTG46" s="672"/>
      <c r="UTH46" s="674"/>
      <c r="UTI46" s="675"/>
      <c r="UTJ46" s="668"/>
      <c r="UTK46" s="669"/>
      <c r="UTL46" s="670"/>
      <c r="UTM46" s="671"/>
      <c r="UTN46" s="669"/>
      <c r="UTO46" s="670"/>
      <c r="UTP46" s="669"/>
      <c r="UTQ46" s="672"/>
      <c r="UTR46" s="672"/>
      <c r="UTS46" s="670"/>
      <c r="UTT46" s="673"/>
      <c r="UTU46" s="672"/>
      <c r="UTV46" s="673"/>
      <c r="UTW46" s="672"/>
      <c r="UTX46" s="672"/>
      <c r="UTY46" s="672"/>
      <c r="UTZ46" s="672"/>
      <c r="UUA46" s="674"/>
      <c r="UUB46" s="675"/>
      <c r="UUC46" s="668"/>
      <c r="UUD46" s="669"/>
      <c r="UUE46" s="670"/>
      <c r="UUF46" s="671"/>
      <c r="UUG46" s="669"/>
      <c r="UUH46" s="670"/>
      <c r="UUI46" s="669"/>
      <c r="UUJ46" s="672"/>
      <c r="UUK46" s="672"/>
      <c r="UUL46" s="670"/>
      <c r="UUM46" s="673"/>
      <c r="UUN46" s="672"/>
      <c r="UUO46" s="673"/>
      <c r="UUP46" s="672"/>
      <c r="UUQ46" s="672"/>
      <c r="UUR46" s="672"/>
      <c r="UUS46" s="672"/>
      <c r="UUT46" s="674"/>
      <c r="UUU46" s="675"/>
      <c r="UUV46" s="668"/>
      <c r="UUW46" s="669"/>
      <c r="UUX46" s="670"/>
      <c r="UUY46" s="671"/>
      <c r="UUZ46" s="669"/>
      <c r="UVA46" s="670"/>
      <c r="UVB46" s="669"/>
      <c r="UVC46" s="672"/>
      <c r="UVD46" s="672"/>
      <c r="UVE46" s="670"/>
      <c r="UVF46" s="673"/>
      <c r="UVG46" s="672"/>
      <c r="UVH46" s="673"/>
      <c r="UVI46" s="672"/>
      <c r="UVJ46" s="672"/>
      <c r="UVK46" s="672"/>
      <c r="UVL46" s="672"/>
      <c r="UVM46" s="674"/>
      <c r="UVN46" s="675"/>
      <c r="UVO46" s="668"/>
      <c r="UVP46" s="669"/>
      <c r="UVQ46" s="670"/>
      <c r="UVR46" s="671"/>
      <c r="UVS46" s="669"/>
      <c r="UVT46" s="670"/>
      <c r="UVU46" s="669"/>
      <c r="UVV46" s="672"/>
      <c r="UVW46" s="672"/>
      <c r="UVX46" s="670"/>
      <c r="UVY46" s="673"/>
      <c r="UVZ46" s="672"/>
      <c r="UWA46" s="673"/>
      <c r="UWB46" s="672"/>
      <c r="UWC46" s="672"/>
      <c r="UWD46" s="672"/>
      <c r="UWE46" s="672"/>
      <c r="UWF46" s="674"/>
      <c r="UWG46" s="675"/>
      <c r="UWH46" s="668"/>
      <c r="UWI46" s="669"/>
      <c r="UWJ46" s="670"/>
      <c r="UWK46" s="671"/>
      <c r="UWL46" s="669"/>
      <c r="UWM46" s="670"/>
      <c r="UWN46" s="669"/>
      <c r="UWO46" s="672"/>
      <c r="UWP46" s="672"/>
      <c r="UWQ46" s="670"/>
      <c r="UWR46" s="673"/>
      <c r="UWS46" s="672"/>
      <c r="UWT46" s="673"/>
      <c r="UWU46" s="672"/>
      <c r="UWV46" s="672"/>
      <c r="UWW46" s="672"/>
      <c r="UWX46" s="672"/>
      <c r="UWY46" s="674"/>
      <c r="UWZ46" s="675"/>
      <c r="UXA46" s="668"/>
      <c r="UXB46" s="669"/>
      <c r="UXC46" s="670"/>
      <c r="UXD46" s="671"/>
      <c r="UXE46" s="669"/>
      <c r="UXF46" s="670"/>
      <c r="UXG46" s="669"/>
      <c r="UXH46" s="672"/>
      <c r="UXI46" s="672"/>
      <c r="UXJ46" s="670"/>
      <c r="UXK46" s="673"/>
      <c r="UXL46" s="672"/>
      <c r="UXM46" s="673"/>
      <c r="UXN46" s="672"/>
      <c r="UXO46" s="672"/>
      <c r="UXP46" s="672"/>
      <c r="UXQ46" s="672"/>
      <c r="UXR46" s="674"/>
      <c r="UXS46" s="675"/>
      <c r="UXT46" s="668"/>
      <c r="UXU46" s="669"/>
      <c r="UXV46" s="670"/>
      <c r="UXW46" s="671"/>
      <c r="UXX46" s="669"/>
      <c r="UXY46" s="670"/>
      <c r="UXZ46" s="669"/>
      <c r="UYA46" s="672"/>
      <c r="UYB46" s="672"/>
      <c r="UYC46" s="670"/>
      <c r="UYD46" s="673"/>
      <c r="UYE46" s="672"/>
      <c r="UYF46" s="673"/>
      <c r="UYG46" s="672"/>
      <c r="UYH46" s="672"/>
      <c r="UYI46" s="672"/>
      <c r="UYJ46" s="672"/>
      <c r="UYK46" s="674"/>
      <c r="UYL46" s="675"/>
      <c r="UYM46" s="668"/>
      <c r="UYN46" s="669"/>
      <c r="UYO46" s="670"/>
      <c r="UYP46" s="671"/>
      <c r="UYQ46" s="669"/>
      <c r="UYR46" s="670"/>
      <c r="UYS46" s="669"/>
      <c r="UYT46" s="672"/>
      <c r="UYU46" s="672"/>
      <c r="UYV46" s="670"/>
      <c r="UYW46" s="673"/>
      <c r="UYX46" s="672"/>
      <c r="UYY46" s="673"/>
      <c r="UYZ46" s="672"/>
      <c r="UZA46" s="672"/>
      <c r="UZB46" s="672"/>
      <c r="UZC46" s="672"/>
      <c r="UZD46" s="674"/>
      <c r="UZE46" s="675"/>
      <c r="UZF46" s="668"/>
      <c r="UZG46" s="669"/>
      <c r="UZH46" s="670"/>
      <c r="UZI46" s="671"/>
      <c r="UZJ46" s="669"/>
      <c r="UZK46" s="670"/>
      <c r="UZL46" s="669"/>
      <c r="UZM46" s="672"/>
      <c r="UZN46" s="672"/>
      <c r="UZO46" s="670"/>
      <c r="UZP46" s="673"/>
      <c r="UZQ46" s="672"/>
      <c r="UZR46" s="673"/>
      <c r="UZS46" s="672"/>
      <c r="UZT46" s="672"/>
      <c r="UZU46" s="672"/>
      <c r="UZV46" s="672"/>
      <c r="UZW46" s="674"/>
      <c r="UZX46" s="675"/>
      <c r="UZY46" s="668"/>
      <c r="UZZ46" s="669"/>
      <c r="VAA46" s="670"/>
      <c r="VAB46" s="671"/>
      <c r="VAC46" s="669"/>
      <c r="VAD46" s="670"/>
      <c r="VAE46" s="669"/>
      <c r="VAF46" s="672"/>
      <c r="VAG46" s="672"/>
      <c r="VAH46" s="670"/>
      <c r="VAI46" s="673"/>
      <c r="VAJ46" s="672"/>
      <c r="VAK46" s="673"/>
      <c r="VAL46" s="672"/>
      <c r="VAM46" s="672"/>
      <c r="VAN46" s="672"/>
      <c r="VAO46" s="672"/>
      <c r="VAP46" s="674"/>
      <c r="VAQ46" s="675"/>
      <c r="VAR46" s="668"/>
      <c r="VAS46" s="669"/>
      <c r="VAT46" s="670"/>
      <c r="VAU46" s="671"/>
      <c r="VAV46" s="669"/>
      <c r="VAW46" s="670"/>
      <c r="VAX46" s="669"/>
      <c r="VAY46" s="672"/>
      <c r="VAZ46" s="672"/>
      <c r="VBA46" s="670"/>
      <c r="VBB46" s="673"/>
      <c r="VBC46" s="672"/>
      <c r="VBD46" s="673"/>
      <c r="VBE46" s="672"/>
      <c r="VBF46" s="672"/>
      <c r="VBG46" s="672"/>
      <c r="VBH46" s="672"/>
      <c r="VBI46" s="674"/>
      <c r="VBJ46" s="675"/>
      <c r="VBK46" s="668"/>
      <c r="VBL46" s="669"/>
      <c r="VBM46" s="670"/>
      <c r="VBN46" s="671"/>
      <c r="VBO46" s="669"/>
      <c r="VBP46" s="670"/>
      <c r="VBQ46" s="669"/>
      <c r="VBR46" s="672"/>
      <c r="VBS46" s="672"/>
      <c r="VBT46" s="670"/>
      <c r="VBU46" s="673"/>
      <c r="VBV46" s="672"/>
      <c r="VBW46" s="673"/>
      <c r="VBX46" s="672"/>
      <c r="VBY46" s="672"/>
      <c r="VBZ46" s="672"/>
      <c r="VCA46" s="672"/>
      <c r="VCB46" s="674"/>
      <c r="VCC46" s="675"/>
      <c r="VCD46" s="668"/>
      <c r="VCE46" s="669"/>
      <c r="VCF46" s="670"/>
      <c r="VCG46" s="671"/>
      <c r="VCH46" s="669"/>
      <c r="VCI46" s="670"/>
      <c r="VCJ46" s="669"/>
      <c r="VCK46" s="672"/>
      <c r="VCL46" s="672"/>
      <c r="VCM46" s="670"/>
      <c r="VCN46" s="673"/>
      <c r="VCO46" s="672"/>
      <c r="VCP46" s="673"/>
      <c r="VCQ46" s="672"/>
      <c r="VCR46" s="672"/>
      <c r="VCS46" s="672"/>
      <c r="VCT46" s="672"/>
      <c r="VCU46" s="674"/>
      <c r="VCV46" s="675"/>
      <c r="VCW46" s="668"/>
      <c r="VCX46" s="669"/>
      <c r="VCY46" s="670"/>
      <c r="VCZ46" s="671"/>
      <c r="VDA46" s="669"/>
      <c r="VDB46" s="670"/>
      <c r="VDC46" s="669"/>
      <c r="VDD46" s="672"/>
      <c r="VDE46" s="672"/>
      <c r="VDF46" s="670"/>
      <c r="VDG46" s="673"/>
      <c r="VDH46" s="672"/>
      <c r="VDI46" s="673"/>
      <c r="VDJ46" s="672"/>
      <c r="VDK46" s="672"/>
      <c r="VDL46" s="672"/>
      <c r="VDM46" s="672"/>
      <c r="VDN46" s="674"/>
      <c r="VDO46" s="675"/>
      <c r="VDP46" s="668"/>
      <c r="VDQ46" s="669"/>
      <c r="VDR46" s="670"/>
      <c r="VDS46" s="671"/>
      <c r="VDT46" s="669"/>
      <c r="VDU46" s="670"/>
      <c r="VDV46" s="669"/>
      <c r="VDW46" s="672"/>
      <c r="VDX46" s="672"/>
      <c r="VDY46" s="670"/>
      <c r="VDZ46" s="673"/>
      <c r="VEA46" s="672"/>
      <c r="VEB46" s="673"/>
      <c r="VEC46" s="672"/>
      <c r="VED46" s="672"/>
      <c r="VEE46" s="672"/>
      <c r="VEF46" s="672"/>
      <c r="VEG46" s="674"/>
      <c r="VEH46" s="675"/>
      <c r="VEI46" s="668"/>
      <c r="VEJ46" s="669"/>
      <c r="VEK46" s="670"/>
      <c r="VEL46" s="671"/>
      <c r="VEM46" s="669"/>
      <c r="VEN46" s="670"/>
      <c r="VEO46" s="669"/>
      <c r="VEP46" s="672"/>
      <c r="VEQ46" s="672"/>
      <c r="VER46" s="670"/>
      <c r="VES46" s="673"/>
      <c r="VET46" s="672"/>
      <c r="VEU46" s="673"/>
      <c r="VEV46" s="672"/>
      <c r="VEW46" s="672"/>
      <c r="VEX46" s="672"/>
      <c r="VEY46" s="672"/>
      <c r="VEZ46" s="674"/>
      <c r="VFA46" s="675"/>
      <c r="VFB46" s="668"/>
      <c r="VFC46" s="669"/>
      <c r="VFD46" s="670"/>
      <c r="VFE46" s="671"/>
      <c r="VFF46" s="669"/>
      <c r="VFG46" s="670"/>
      <c r="VFH46" s="669"/>
      <c r="VFI46" s="672"/>
      <c r="VFJ46" s="672"/>
      <c r="VFK46" s="670"/>
      <c r="VFL46" s="673"/>
      <c r="VFM46" s="672"/>
      <c r="VFN46" s="673"/>
      <c r="VFO46" s="672"/>
      <c r="VFP46" s="672"/>
      <c r="VFQ46" s="672"/>
      <c r="VFR46" s="672"/>
      <c r="VFS46" s="674"/>
      <c r="VFT46" s="675"/>
      <c r="VFU46" s="668"/>
      <c r="VFV46" s="669"/>
      <c r="VFW46" s="670"/>
      <c r="VFX46" s="671"/>
      <c r="VFY46" s="669"/>
      <c r="VFZ46" s="670"/>
      <c r="VGA46" s="669"/>
      <c r="VGB46" s="672"/>
      <c r="VGC46" s="672"/>
      <c r="VGD46" s="670"/>
      <c r="VGE46" s="673"/>
      <c r="VGF46" s="672"/>
      <c r="VGG46" s="673"/>
      <c r="VGH46" s="672"/>
      <c r="VGI46" s="672"/>
      <c r="VGJ46" s="672"/>
      <c r="VGK46" s="672"/>
      <c r="VGL46" s="674"/>
      <c r="VGM46" s="675"/>
      <c r="VGN46" s="668"/>
      <c r="VGO46" s="669"/>
      <c r="VGP46" s="670"/>
      <c r="VGQ46" s="671"/>
      <c r="VGR46" s="669"/>
      <c r="VGS46" s="670"/>
      <c r="VGT46" s="669"/>
      <c r="VGU46" s="672"/>
      <c r="VGV46" s="672"/>
      <c r="VGW46" s="670"/>
      <c r="VGX46" s="673"/>
      <c r="VGY46" s="672"/>
      <c r="VGZ46" s="673"/>
      <c r="VHA46" s="672"/>
      <c r="VHB46" s="672"/>
      <c r="VHC46" s="672"/>
      <c r="VHD46" s="672"/>
      <c r="VHE46" s="674"/>
      <c r="VHF46" s="675"/>
      <c r="VHG46" s="668"/>
      <c r="VHH46" s="669"/>
      <c r="VHI46" s="670"/>
      <c r="VHJ46" s="671"/>
      <c r="VHK46" s="669"/>
      <c r="VHL46" s="670"/>
      <c r="VHM46" s="669"/>
      <c r="VHN46" s="672"/>
      <c r="VHO46" s="672"/>
      <c r="VHP46" s="670"/>
      <c r="VHQ46" s="673"/>
      <c r="VHR46" s="672"/>
      <c r="VHS46" s="673"/>
      <c r="VHT46" s="672"/>
      <c r="VHU46" s="672"/>
      <c r="VHV46" s="672"/>
      <c r="VHW46" s="672"/>
      <c r="VHX46" s="674"/>
      <c r="VHY46" s="675"/>
      <c r="VHZ46" s="668"/>
      <c r="VIA46" s="669"/>
      <c r="VIB46" s="670"/>
      <c r="VIC46" s="671"/>
      <c r="VID46" s="669"/>
      <c r="VIE46" s="670"/>
      <c r="VIF46" s="669"/>
      <c r="VIG46" s="672"/>
      <c r="VIH46" s="672"/>
      <c r="VII46" s="670"/>
      <c r="VIJ46" s="673"/>
      <c r="VIK46" s="672"/>
      <c r="VIL46" s="673"/>
      <c r="VIM46" s="672"/>
      <c r="VIN46" s="672"/>
      <c r="VIO46" s="672"/>
      <c r="VIP46" s="672"/>
      <c r="VIQ46" s="674"/>
      <c r="VIR46" s="675"/>
      <c r="VIS46" s="668"/>
      <c r="VIT46" s="669"/>
      <c r="VIU46" s="670"/>
      <c r="VIV46" s="671"/>
      <c r="VIW46" s="669"/>
      <c r="VIX46" s="670"/>
      <c r="VIY46" s="669"/>
      <c r="VIZ46" s="672"/>
      <c r="VJA46" s="672"/>
      <c r="VJB46" s="670"/>
      <c r="VJC46" s="673"/>
      <c r="VJD46" s="672"/>
      <c r="VJE46" s="673"/>
      <c r="VJF46" s="672"/>
      <c r="VJG46" s="672"/>
      <c r="VJH46" s="672"/>
      <c r="VJI46" s="672"/>
      <c r="VJJ46" s="674"/>
      <c r="VJK46" s="675"/>
      <c r="VJL46" s="668"/>
      <c r="VJM46" s="669"/>
      <c r="VJN46" s="670"/>
      <c r="VJO46" s="671"/>
      <c r="VJP46" s="669"/>
      <c r="VJQ46" s="670"/>
      <c r="VJR46" s="669"/>
      <c r="VJS46" s="672"/>
      <c r="VJT46" s="672"/>
      <c r="VJU46" s="670"/>
      <c r="VJV46" s="673"/>
      <c r="VJW46" s="672"/>
      <c r="VJX46" s="673"/>
      <c r="VJY46" s="672"/>
      <c r="VJZ46" s="672"/>
      <c r="VKA46" s="672"/>
      <c r="VKB46" s="672"/>
      <c r="VKC46" s="674"/>
      <c r="VKD46" s="675"/>
      <c r="VKE46" s="668"/>
      <c r="VKF46" s="669"/>
      <c r="VKG46" s="670"/>
      <c r="VKH46" s="671"/>
      <c r="VKI46" s="669"/>
      <c r="VKJ46" s="670"/>
      <c r="VKK46" s="669"/>
      <c r="VKL46" s="672"/>
      <c r="VKM46" s="672"/>
      <c r="VKN46" s="670"/>
      <c r="VKO46" s="673"/>
      <c r="VKP46" s="672"/>
      <c r="VKQ46" s="673"/>
      <c r="VKR46" s="672"/>
      <c r="VKS46" s="672"/>
      <c r="VKT46" s="672"/>
      <c r="VKU46" s="672"/>
      <c r="VKV46" s="674"/>
      <c r="VKW46" s="675"/>
      <c r="VKX46" s="668"/>
      <c r="VKY46" s="669"/>
      <c r="VKZ46" s="670"/>
      <c r="VLA46" s="671"/>
      <c r="VLB46" s="669"/>
      <c r="VLC46" s="670"/>
      <c r="VLD46" s="669"/>
      <c r="VLE46" s="672"/>
      <c r="VLF46" s="672"/>
      <c r="VLG46" s="670"/>
      <c r="VLH46" s="673"/>
      <c r="VLI46" s="672"/>
      <c r="VLJ46" s="673"/>
      <c r="VLK46" s="672"/>
      <c r="VLL46" s="672"/>
      <c r="VLM46" s="672"/>
      <c r="VLN46" s="672"/>
      <c r="VLO46" s="674"/>
      <c r="VLP46" s="675"/>
      <c r="VLQ46" s="668"/>
      <c r="VLR46" s="669"/>
      <c r="VLS46" s="670"/>
      <c r="VLT46" s="671"/>
      <c r="VLU46" s="669"/>
      <c r="VLV46" s="670"/>
      <c r="VLW46" s="669"/>
      <c r="VLX46" s="672"/>
      <c r="VLY46" s="672"/>
      <c r="VLZ46" s="670"/>
      <c r="VMA46" s="673"/>
      <c r="VMB46" s="672"/>
      <c r="VMC46" s="673"/>
      <c r="VMD46" s="672"/>
      <c r="VME46" s="672"/>
      <c r="VMF46" s="672"/>
      <c r="VMG46" s="672"/>
      <c r="VMH46" s="674"/>
      <c r="VMI46" s="675"/>
      <c r="VMJ46" s="668"/>
      <c r="VMK46" s="669"/>
      <c r="VML46" s="670"/>
      <c r="VMM46" s="671"/>
      <c r="VMN46" s="669"/>
      <c r="VMO46" s="670"/>
      <c r="VMP46" s="669"/>
      <c r="VMQ46" s="672"/>
      <c r="VMR46" s="672"/>
      <c r="VMS46" s="670"/>
      <c r="VMT46" s="673"/>
      <c r="VMU46" s="672"/>
      <c r="VMV46" s="673"/>
      <c r="VMW46" s="672"/>
      <c r="VMX46" s="672"/>
      <c r="VMY46" s="672"/>
      <c r="VMZ46" s="672"/>
      <c r="VNA46" s="674"/>
      <c r="VNB46" s="675"/>
      <c r="VNC46" s="668"/>
      <c r="VND46" s="669"/>
      <c r="VNE46" s="670"/>
      <c r="VNF46" s="671"/>
      <c r="VNG46" s="669"/>
      <c r="VNH46" s="670"/>
      <c r="VNI46" s="669"/>
      <c r="VNJ46" s="672"/>
      <c r="VNK46" s="672"/>
      <c r="VNL46" s="670"/>
      <c r="VNM46" s="673"/>
      <c r="VNN46" s="672"/>
      <c r="VNO46" s="673"/>
      <c r="VNP46" s="672"/>
      <c r="VNQ46" s="672"/>
      <c r="VNR46" s="672"/>
      <c r="VNS46" s="672"/>
      <c r="VNT46" s="674"/>
      <c r="VNU46" s="675"/>
      <c r="VNV46" s="668"/>
      <c r="VNW46" s="669"/>
      <c r="VNX46" s="670"/>
      <c r="VNY46" s="671"/>
      <c r="VNZ46" s="669"/>
      <c r="VOA46" s="670"/>
      <c r="VOB46" s="669"/>
      <c r="VOC46" s="672"/>
      <c r="VOD46" s="672"/>
      <c r="VOE46" s="670"/>
      <c r="VOF46" s="673"/>
      <c r="VOG46" s="672"/>
      <c r="VOH46" s="673"/>
      <c r="VOI46" s="672"/>
      <c r="VOJ46" s="672"/>
      <c r="VOK46" s="672"/>
      <c r="VOL46" s="672"/>
      <c r="VOM46" s="674"/>
      <c r="VON46" s="675"/>
      <c r="VOO46" s="668"/>
      <c r="VOP46" s="669"/>
      <c r="VOQ46" s="670"/>
      <c r="VOR46" s="671"/>
      <c r="VOS46" s="669"/>
      <c r="VOT46" s="670"/>
      <c r="VOU46" s="669"/>
      <c r="VOV46" s="672"/>
      <c r="VOW46" s="672"/>
      <c r="VOX46" s="670"/>
      <c r="VOY46" s="673"/>
      <c r="VOZ46" s="672"/>
      <c r="VPA46" s="673"/>
      <c r="VPB46" s="672"/>
      <c r="VPC46" s="672"/>
      <c r="VPD46" s="672"/>
      <c r="VPE46" s="672"/>
      <c r="VPF46" s="674"/>
      <c r="VPG46" s="675"/>
      <c r="VPH46" s="668"/>
      <c r="VPI46" s="669"/>
      <c r="VPJ46" s="670"/>
      <c r="VPK46" s="671"/>
      <c r="VPL46" s="669"/>
      <c r="VPM46" s="670"/>
      <c r="VPN46" s="669"/>
      <c r="VPO46" s="672"/>
      <c r="VPP46" s="672"/>
      <c r="VPQ46" s="670"/>
      <c r="VPR46" s="673"/>
      <c r="VPS46" s="672"/>
      <c r="VPT46" s="673"/>
      <c r="VPU46" s="672"/>
      <c r="VPV46" s="672"/>
      <c r="VPW46" s="672"/>
      <c r="VPX46" s="672"/>
      <c r="VPY46" s="674"/>
      <c r="VPZ46" s="675"/>
      <c r="VQA46" s="668"/>
      <c r="VQB46" s="669"/>
      <c r="VQC46" s="670"/>
      <c r="VQD46" s="671"/>
      <c r="VQE46" s="669"/>
      <c r="VQF46" s="670"/>
      <c r="VQG46" s="669"/>
      <c r="VQH46" s="672"/>
      <c r="VQI46" s="672"/>
      <c r="VQJ46" s="670"/>
      <c r="VQK46" s="673"/>
      <c r="VQL46" s="672"/>
      <c r="VQM46" s="673"/>
      <c r="VQN46" s="672"/>
      <c r="VQO46" s="672"/>
      <c r="VQP46" s="672"/>
      <c r="VQQ46" s="672"/>
      <c r="VQR46" s="674"/>
      <c r="VQS46" s="675"/>
      <c r="VQT46" s="668"/>
      <c r="VQU46" s="669"/>
      <c r="VQV46" s="670"/>
      <c r="VQW46" s="671"/>
      <c r="VQX46" s="669"/>
      <c r="VQY46" s="670"/>
      <c r="VQZ46" s="669"/>
      <c r="VRA46" s="672"/>
      <c r="VRB46" s="672"/>
      <c r="VRC46" s="670"/>
      <c r="VRD46" s="673"/>
      <c r="VRE46" s="672"/>
      <c r="VRF46" s="673"/>
      <c r="VRG46" s="672"/>
      <c r="VRH46" s="672"/>
      <c r="VRI46" s="672"/>
      <c r="VRJ46" s="672"/>
      <c r="VRK46" s="674"/>
      <c r="VRL46" s="675"/>
      <c r="VRM46" s="668"/>
      <c r="VRN46" s="669"/>
      <c r="VRO46" s="670"/>
      <c r="VRP46" s="671"/>
      <c r="VRQ46" s="669"/>
      <c r="VRR46" s="670"/>
      <c r="VRS46" s="669"/>
      <c r="VRT46" s="672"/>
      <c r="VRU46" s="672"/>
      <c r="VRV46" s="670"/>
      <c r="VRW46" s="673"/>
      <c r="VRX46" s="672"/>
      <c r="VRY46" s="673"/>
      <c r="VRZ46" s="672"/>
      <c r="VSA46" s="672"/>
      <c r="VSB46" s="672"/>
      <c r="VSC46" s="672"/>
      <c r="VSD46" s="674"/>
      <c r="VSE46" s="675"/>
      <c r="VSF46" s="668"/>
      <c r="VSG46" s="669"/>
      <c r="VSH46" s="670"/>
      <c r="VSI46" s="671"/>
      <c r="VSJ46" s="669"/>
      <c r="VSK46" s="670"/>
      <c r="VSL46" s="669"/>
      <c r="VSM46" s="672"/>
      <c r="VSN46" s="672"/>
      <c r="VSO46" s="670"/>
      <c r="VSP46" s="673"/>
      <c r="VSQ46" s="672"/>
      <c r="VSR46" s="673"/>
      <c r="VSS46" s="672"/>
      <c r="VST46" s="672"/>
      <c r="VSU46" s="672"/>
      <c r="VSV46" s="672"/>
      <c r="VSW46" s="674"/>
      <c r="VSX46" s="675"/>
      <c r="VSY46" s="668"/>
      <c r="VSZ46" s="669"/>
      <c r="VTA46" s="670"/>
      <c r="VTB46" s="671"/>
      <c r="VTC46" s="669"/>
      <c r="VTD46" s="670"/>
      <c r="VTE46" s="669"/>
      <c r="VTF46" s="672"/>
      <c r="VTG46" s="672"/>
      <c r="VTH46" s="670"/>
      <c r="VTI46" s="673"/>
      <c r="VTJ46" s="672"/>
      <c r="VTK46" s="673"/>
      <c r="VTL46" s="672"/>
      <c r="VTM46" s="672"/>
      <c r="VTN46" s="672"/>
      <c r="VTO46" s="672"/>
      <c r="VTP46" s="674"/>
      <c r="VTQ46" s="675"/>
      <c r="VTR46" s="668"/>
      <c r="VTS46" s="669"/>
      <c r="VTT46" s="670"/>
      <c r="VTU46" s="671"/>
      <c r="VTV46" s="669"/>
      <c r="VTW46" s="670"/>
      <c r="VTX46" s="669"/>
      <c r="VTY46" s="672"/>
      <c r="VTZ46" s="672"/>
      <c r="VUA46" s="670"/>
      <c r="VUB46" s="673"/>
      <c r="VUC46" s="672"/>
      <c r="VUD46" s="673"/>
      <c r="VUE46" s="672"/>
      <c r="VUF46" s="672"/>
      <c r="VUG46" s="672"/>
      <c r="VUH46" s="672"/>
      <c r="VUI46" s="674"/>
      <c r="VUJ46" s="675"/>
      <c r="VUK46" s="668"/>
      <c r="VUL46" s="669"/>
      <c r="VUM46" s="670"/>
      <c r="VUN46" s="671"/>
      <c r="VUO46" s="669"/>
      <c r="VUP46" s="670"/>
      <c r="VUQ46" s="669"/>
      <c r="VUR46" s="672"/>
      <c r="VUS46" s="672"/>
      <c r="VUT46" s="670"/>
      <c r="VUU46" s="673"/>
      <c r="VUV46" s="672"/>
      <c r="VUW46" s="673"/>
      <c r="VUX46" s="672"/>
      <c r="VUY46" s="672"/>
      <c r="VUZ46" s="672"/>
      <c r="VVA46" s="672"/>
      <c r="VVB46" s="674"/>
      <c r="VVC46" s="675"/>
      <c r="VVD46" s="668"/>
      <c r="VVE46" s="669"/>
      <c r="VVF46" s="670"/>
      <c r="VVG46" s="671"/>
      <c r="VVH46" s="669"/>
      <c r="VVI46" s="670"/>
      <c r="VVJ46" s="669"/>
      <c r="VVK46" s="672"/>
      <c r="VVL46" s="672"/>
      <c r="VVM46" s="670"/>
      <c r="VVN46" s="673"/>
      <c r="VVO46" s="672"/>
      <c r="VVP46" s="673"/>
      <c r="VVQ46" s="672"/>
      <c r="VVR46" s="672"/>
      <c r="VVS46" s="672"/>
      <c r="VVT46" s="672"/>
      <c r="VVU46" s="674"/>
      <c r="VVV46" s="675"/>
      <c r="VVW46" s="668"/>
      <c r="VVX46" s="669"/>
      <c r="VVY46" s="670"/>
      <c r="VVZ46" s="671"/>
      <c r="VWA46" s="669"/>
      <c r="VWB46" s="670"/>
      <c r="VWC46" s="669"/>
      <c r="VWD46" s="672"/>
      <c r="VWE46" s="672"/>
      <c r="VWF46" s="670"/>
      <c r="VWG46" s="673"/>
      <c r="VWH46" s="672"/>
      <c r="VWI46" s="673"/>
      <c r="VWJ46" s="672"/>
      <c r="VWK46" s="672"/>
      <c r="VWL46" s="672"/>
      <c r="VWM46" s="672"/>
      <c r="VWN46" s="674"/>
      <c r="VWO46" s="675"/>
      <c r="VWP46" s="668"/>
      <c r="VWQ46" s="669"/>
      <c r="VWR46" s="670"/>
      <c r="VWS46" s="671"/>
      <c r="VWT46" s="669"/>
      <c r="VWU46" s="670"/>
      <c r="VWV46" s="669"/>
      <c r="VWW46" s="672"/>
      <c r="VWX46" s="672"/>
      <c r="VWY46" s="670"/>
      <c r="VWZ46" s="673"/>
      <c r="VXA46" s="672"/>
      <c r="VXB46" s="673"/>
      <c r="VXC46" s="672"/>
      <c r="VXD46" s="672"/>
      <c r="VXE46" s="672"/>
      <c r="VXF46" s="672"/>
      <c r="VXG46" s="674"/>
      <c r="VXH46" s="675"/>
      <c r="VXI46" s="668"/>
      <c r="VXJ46" s="669"/>
      <c r="VXK46" s="670"/>
      <c r="VXL46" s="671"/>
      <c r="VXM46" s="669"/>
      <c r="VXN46" s="670"/>
      <c r="VXO46" s="669"/>
      <c r="VXP46" s="672"/>
      <c r="VXQ46" s="672"/>
      <c r="VXR46" s="670"/>
      <c r="VXS46" s="673"/>
      <c r="VXT46" s="672"/>
      <c r="VXU46" s="673"/>
      <c r="VXV46" s="672"/>
      <c r="VXW46" s="672"/>
      <c r="VXX46" s="672"/>
      <c r="VXY46" s="672"/>
      <c r="VXZ46" s="674"/>
      <c r="VYA46" s="675"/>
      <c r="VYB46" s="668"/>
      <c r="VYC46" s="669"/>
      <c r="VYD46" s="670"/>
      <c r="VYE46" s="671"/>
      <c r="VYF46" s="669"/>
      <c r="VYG46" s="670"/>
      <c r="VYH46" s="669"/>
      <c r="VYI46" s="672"/>
      <c r="VYJ46" s="672"/>
      <c r="VYK46" s="670"/>
      <c r="VYL46" s="673"/>
      <c r="VYM46" s="672"/>
      <c r="VYN46" s="673"/>
      <c r="VYO46" s="672"/>
      <c r="VYP46" s="672"/>
      <c r="VYQ46" s="672"/>
      <c r="VYR46" s="672"/>
      <c r="VYS46" s="674"/>
      <c r="VYT46" s="675"/>
      <c r="VYU46" s="668"/>
      <c r="VYV46" s="669"/>
      <c r="VYW46" s="670"/>
      <c r="VYX46" s="671"/>
      <c r="VYY46" s="669"/>
      <c r="VYZ46" s="670"/>
      <c r="VZA46" s="669"/>
      <c r="VZB46" s="672"/>
      <c r="VZC46" s="672"/>
      <c r="VZD46" s="670"/>
      <c r="VZE46" s="673"/>
      <c r="VZF46" s="672"/>
      <c r="VZG46" s="673"/>
      <c r="VZH46" s="672"/>
      <c r="VZI46" s="672"/>
      <c r="VZJ46" s="672"/>
      <c r="VZK46" s="672"/>
      <c r="VZL46" s="674"/>
      <c r="VZM46" s="675"/>
      <c r="VZN46" s="668"/>
      <c r="VZO46" s="669"/>
      <c r="VZP46" s="670"/>
      <c r="VZQ46" s="671"/>
      <c r="VZR46" s="669"/>
      <c r="VZS46" s="670"/>
      <c r="VZT46" s="669"/>
      <c r="VZU46" s="672"/>
      <c r="VZV46" s="672"/>
      <c r="VZW46" s="670"/>
      <c r="VZX46" s="673"/>
      <c r="VZY46" s="672"/>
      <c r="VZZ46" s="673"/>
      <c r="WAA46" s="672"/>
      <c r="WAB46" s="672"/>
      <c r="WAC46" s="672"/>
      <c r="WAD46" s="672"/>
      <c r="WAE46" s="674"/>
      <c r="WAF46" s="675"/>
      <c r="WAG46" s="668"/>
      <c r="WAH46" s="669"/>
      <c r="WAI46" s="670"/>
      <c r="WAJ46" s="671"/>
      <c r="WAK46" s="669"/>
      <c r="WAL46" s="670"/>
      <c r="WAM46" s="669"/>
      <c r="WAN46" s="672"/>
      <c r="WAO46" s="672"/>
      <c r="WAP46" s="670"/>
      <c r="WAQ46" s="673"/>
      <c r="WAR46" s="672"/>
      <c r="WAS46" s="673"/>
      <c r="WAT46" s="672"/>
      <c r="WAU46" s="672"/>
      <c r="WAV46" s="672"/>
      <c r="WAW46" s="672"/>
      <c r="WAX46" s="674"/>
      <c r="WAY46" s="675"/>
      <c r="WAZ46" s="668"/>
      <c r="WBA46" s="669"/>
      <c r="WBB46" s="670"/>
      <c r="WBC46" s="671"/>
      <c r="WBD46" s="669"/>
      <c r="WBE46" s="670"/>
      <c r="WBF46" s="669"/>
      <c r="WBG46" s="672"/>
      <c r="WBH46" s="672"/>
      <c r="WBI46" s="670"/>
      <c r="WBJ46" s="673"/>
      <c r="WBK46" s="672"/>
      <c r="WBL46" s="673"/>
      <c r="WBM46" s="672"/>
      <c r="WBN46" s="672"/>
      <c r="WBO46" s="672"/>
      <c r="WBP46" s="672"/>
      <c r="WBQ46" s="674"/>
      <c r="WBR46" s="675"/>
      <c r="WBS46" s="668"/>
      <c r="WBT46" s="669"/>
      <c r="WBU46" s="670"/>
      <c r="WBV46" s="671"/>
      <c r="WBW46" s="669"/>
      <c r="WBX46" s="670"/>
      <c r="WBY46" s="669"/>
      <c r="WBZ46" s="672"/>
      <c r="WCA46" s="672"/>
      <c r="WCB46" s="670"/>
      <c r="WCC46" s="673"/>
      <c r="WCD46" s="672"/>
      <c r="WCE46" s="673"/>
      <c r="WCF46" s="672"/>
      <c r="WCG46" s="672"/>
      <c r="WCH46" s="672"/>
      <c r="WCI46" s="672"/>
      <c r="WCJ46" s="674"/>
      <c r="WCK46" s="675"/>
      <c r="WCL46" s="668"/>
      <c r="WCM46" s="669"/>
      <c r="WCN46" s="670"/>
      <c r="WCO46" s="671"/>
      <c r="WCP46" s="669"/>
      <c r="WCQ46" s="670"/>
      <c r="WCR46" s="669"/>
      <c r="WCS46" s="672"/>
      <c r="WCT46" s="672"/>
      <c r="WCU46" s="670"/>
      <c r="WCV46" s="673"/>
      <c r="WCW46" s="672"/>
      <c r="WCX46" s="673"/>
      <c r="WCY46" s="672"/>
      <c r="WCZ46" s="672"/>
      <c r="WDA46" s="672"/>
      <c r="WDB46" s="672"/>
      <c r="WDC46" s="674"/>
      <c r="WDD46" s="675"/>
      <c r="WDE46" s="668"/>
      <c r="WDF46" s="669"/>
      <c r="WDG46" s="670"/>
      <c r="WDH46" s="671"/>
      <c r="WDI46" s="669"/>
      <c r="WDJ46" s="670"/>
      <c r="WDK46" s="669"/>
      <c r="WDL46" s="672"/>
      <c r="WDM46" s="672"/>
      <c r="WDN46" s="670"/>
      <c r="WDO46" s="673"/>
      <c r="WDP46" s="672"/>
      <c r="WDQ46" s="673"/>
      <c r="WDR46" s="672"/>
      <c r="WDS46" s="672"/>
      <c r="WDT46" s="672"/>
      <c r="WDU46" s="672"/>
      <c r="WDV46" s="674"/>
      <c r="WDW46" s="675"/>
      <c r="WDX46" s="668"/>
      <c r="WDY46" s="669"/>
      <c r="WDZ46" s="670"/>
      <c r="WEA46" s="671"/>
      <c r="WEB46" s="669"/>
      <c r="WEC46" s="670"/>
      <c r="WED46" s="669"/>
      <c r="WEE46" s="672"/>
      <c r="WEF46" s="672"/>
      <c r="WEG46" s="670"/>
      <c r="WEH46" s="673"/>
      <c r="WEI46" s="672"/>
      <c r="WEJ46" s="673"/>
      <c r="WEK46" s="672"/>
      <c r="WEL46" s="672"/>
      <c r="WEM46" s="672"/>
      <c r="WEN46" s="672"/>
      <c r="WEO46" s="674"/>
      <c r="WEP46" s="675"/>
      <c r="WEQ46" s="668"/>
      <c r="WER46" s="669"/>
      <c r="WES46" s="670"/>
      <c r="WET46" s="671"/>
      <c r="WEU46" s="669"/>
      <c r="WEV46" s="670"/>
      <c r="WEW46" s="669"/>
      <c r="WEX46" s="672"/>
      <c r="WEY46" s="672"/>
      <c r="WEZ46" s="670"/>
      <c r="WFA46" s="673"/>
      <c r="WFB46" s="672"/>
      <c r="WFC46" s="673"/>
      <c r="WFD46" s="672"/>
      <c r="WFE46" s="672"/>
      <c r="WFF46" s="672"/>
      <c r="WFG46" s="672"/>
      <c r="WFH46" s="674"/>
      <c r="WFI46" s="675"/>
      <c r="WFJ46" s="668"/>
      <c r="WFK46" s="669"/>
      <c r="WFL46" s="670"/>
      <c r="WFM46" s="671"/>
      <c r="WFN46" s="669"/>
      <c r="WFO46" s="670"/>
      <c r="WFP46" s="669"/>
      <c r="WFQ46" s="672"/>
      <c r="WFR46" s="672"/>
      <c r="WFS46" s="670"/>
      <c r="WFT46" s="673"/>
      <c r="WFU46" s="672"/>
      <c r="WFV46" s="673"/>
      <c r="WFW46" s="672"/>
      <c r="WFX46" s="672"/>
      <c r="WFY46" s="672"/>
      <c r="WFZ46" s="672"/>
      <c r="WGA46" s="674"/>
      <c r="WGB46" s="675"/>
      <c r="WGC46" s="668"/>
      <c r="WGD46" s="669"/>
      <c r="WGE46" s="670"/>
      <c r="WGF46" s="671"/>
      <c r="WGG46" s="669"/>
      <c r="WGH46" s="670"/>
      <c r="WGI46" s="669"/>
      <c r="WGJ46" s="672"/>
      <c r="WGK46" s="672"/>
      <c r="WGL46" s="670"/>
      <c r="WGM46" s="673"/>
      <c r="WGN46" s="672"/>
      <c r="WGO46" s="673"/>
      <c r="WGP46" s="672"/>
      <c r="WGQ46" s="672"/>
      <c r="WGR46" s="672"/>
      <c r="WGS46" s="672"/>
      <c r="WGT46" s="674"/>
      <c r="WGU46" s="675"/>
      <c r="WGV46" s="668"/>
      <c r="WGW46" s="669"/>
      <c r="WGX46" s="670"/>
      <c r="WGY46" s="671"/>
      <c r="WGZ46" s="669"/>
      <c r="WHA46" s="670"/>
      <c r="WHB46" s="669"/>
      <c r="WHC46" s="672"/>
      <c r="WHD46" s="672"/>
      <c r="WHE46" s="670"/>
      <c r="WHF46" s="673"/>
      <c r="WHG46" s="672"/>
      <c r="WHH46" s="673"/>
      <c r="WHI46" s="672"/>
      <c r="WHJ46" s="672"/>
      <c r="WHK46" s="672"/>
      <c r="WHL46" s="672"/>
      <c r="WHM46" s="674"/>
      <c r="WHN46" s="675"/>
      <c r="WHO46" s="668"/>
      <c r="WHP46" s="669"/>
      <c r="WHQ46" s="670"/>
      <c r="WHR46" s="671"/>
      <c r="WHS46" s="669"/>
      <c r="WHT46" s="670"/>
      <c r="WHU46" s="669"/>
      <c r="WHV46" s="672"/>
      <c r="WHW46" s="672"/>
      <c r="WHX46" s="670"/>
      <c r="WHY46" s="673"/>
      <c r="WHZ46" s="672"/>
      <c r="WIA46" s="673"/>
      <c r="WIB46" s="672"/>
      <c r="WIC46" s="672"/>
      <c r="WID46" s="672"/>
      <c r="WIE46" s="672"/>
      <c r="WIF46" s="674"/>
      <c r="WIG46" s="675"/>
      <c r="WIH46" s="668"/>
      <c r="WII46" s="669"/>
      <c r="WIJ46" s="670"/>
      <c r="WIK46" s="671"/>
      <c r="WIL46" s="669"/>
      <c r="WIM46" s="670"/>
      <c r="WIN46" s="669"/>
      <c r="WIO46" s="672"/>
      <c r="WIP46" s="672"/>
      <c r="WIQ46" s="670"/>
      <c r="WIR46" s="673"/>
      <c r="WIS46" s="672"/>
      <c r="WIT46" s="673"/>
      <c r="WIU46" s="672"/>
      <c r="WIV46" s="672"/>
      <c r="WIW46" s="672"/>
      <c r="WIX46" s="672"/>
      <c r="WIY46" s="674"/>
      <c r="WIZ46" s="675"/>
      <c r="WJA46" s="668"/>
      <c r="WJB46" s="669"/>
      <c r="WJC46" s="670"/>
      <c r="WJD46" s="671"/>
      <c r="WJE46" s="669"/>
      <c r="WJF46" s="670"/>
      <c r="WJG46" s="669"/>
      <c r="WJH46" s="672"/>
      <c r="WJI46" s="672"/>
      <c r="WJJ46" s="670"/>
      <c r="WJK46" s="673"/>
      <c r="WJL46" s="672"/>
      <c r="WJM46" s="673"/>
      <c r="WJN46" s="672"/>
      <c r="WJO46" s="672"/>
      <c r="WJP46" s="672"/>
      <c r="WJQ46" s="672"/>
      <c r="WJR46" s="674"/>
      <c r="WJS46" s="675"/>
      <c r="WJT46" s="668"/>
      <c r="WJU46" s="669"/>
      <c r="WJV46" s="670"/>
      <c r="WJW46" s="671"/>
      <c r="WJX46" s="669"/>
      <c r="WJY46" s="670"/>
      <c r="WJZ46" s="669"/>
      <c r="WKA46" s="672"/>
      <c r="WKB46" s="672"/>
      <c r="WKC46" s="670"/>
      <c r="WKD46" s="673"/>
      <c r="WKE46" s="672"/>
      <c r="WKF46" s="673"/>
      <c r="WKG46" s="672"/>
      <c r="WKH46" s="672"/>
      <c r="WKI46" s="672"/>
      <c r="WKJ46" s="672"/>
      <c r="WKK46" s="674"/>
      <c r="WKL46" s="675"/>
      <c r="WKM46" s="668"/>
      <c r="WKN46" s="669"/>
      <c r="WKO46" s="670"/>
      <c r="WKP46" s="671"/>
      <c r="WKQ46" s="669"/>
      <c r="WKR46" s="670"/>
      <c r="WKS46" s="669"/>
      <c r="WKT46" s="672"/>
      <c r="WKU46" s="672"/>
      <c r="WKV46" s="670"/>
      <c r="WKW46" s="673"/>
      <c r="WKX46" s="672"/>
      <c r="WKY46" s="673"/>
      <c r="WKZ46" s="672"/>
      <c r="WLA46" s="672"/>
      <c r="WLB46" s="672"/>
      <c r="WLC46" s="672"/>
      <c r="WLD46" s="674"/>
      <c r="WLE46" s="675"/>
      <c r="WLF46" s="668"/>
      <c r="WLG46" s="669"/>
      <c r="WLH46" s="670"/>
      <c r="WLI46" s="671"/>
      <c r="WLJ46" s="669"/>
      <c r="WLK46" s="670"/>
      <c r="WLL46" s="669"/>
      <c r="WLM46" s="672"/>
      <c r="WLN46" s="672"/>
      <c r="WLO46" s="670"/>
      <c r="WLP46" s="673"/>
      <c r="WLQ46" s="672"/>
      <c r="WLR46" s="673"/>
      <c r="WLS46" s="672"/>
      <c r="WLT46" s="672"/>
      <c r="WLU46" s="672"/>
      <c r="WLV46" s="672"/>
      <c r="WLW46" s="674"/>
      <c r="WLX46" s="675"/>
      <c r="WLY46" s="668"/>
      <c r="WLZ46" s="669"/>
      <c r="WMA46" s="670"/>
      <c r="WMB46" s="671"/>
      <c r="WMC46" s="669"/>
      <c r="WMD46" s="670"/>
      <c r="WME46" s="669"/>
      <c r="WMF46" s="672"/>
      <c r="WMG46" s="672"/>
      <c r="WMH46" s="670"/>
      <c r="WMI46" s="673"/>
      <c r="WMJ46" s="672"/>
      <c r="WMK46" s="673"/>
      <c r="WML46" s="672"/>
      <c r="WMM46" s="672"/>
      <c r="WMN46" s="672"/>
      <c r="WMO46" s="672"/>
      <c r="WMP46" s="674"/>
      <c r="WMQ46" s="675"/>
      <c r="WMR46" s="668"/>
      <c r="WMS46" s="669"/>
      <c r="WMT46" s="670"/>
      <c r="WMU46" s="671"/>
      <c r="WMV46" s="669"/>
      <c r="WMW46" s="670"/>
      <c r="WMX46" s="669"/>
      <c r="WMY46" s="672"/>
      <c r="WMZ46" s="672"/>
      <c r="WNA46" s="670"/>
      <c r="WNB46" s="673"/>
      <c r="WNC46" s="672"/>
      <c r="WND46" s="673"/>
      <c r="WNE46" s="672"/>
      <c r="WNF46" s="672"/>
      <c r="WNG46" s="672"/>
      <c r="WNH46" s="672"/>
      <c r="WNI46" s="674"/>
      <c r="WNJ46" s="675"/>
      <c r="WNK46" s="668"/>
      <c r="WNL46" s="669"/>
      <c r="WNM46" s="670"/>
      <c r="WNN46" s="671"/>
      <c r="WNO46" s="669"/>
      <c r="WNP46" s="670"/>
      <c r="WNQ46" s="669"/>
      <c r="WNR46" s="672"/>
      <c r="WNS46" s="672"/>
      <c r="WNT46" s="670"/>
      <c r="WNU46" s="673"/>
      <c r="WNV46" s="672"/>
      <c r="WNW46" s="673"/>
      <c r="WNX46" s="672"/>
      <c r="WNY46" s="672"/>
      <c r="WNZ46" s="672"/>
      <c r="WOA46" s="672"/>
      <c r="WOB46" s="674"/>
      <c r="WOC46" s="675"/>
      <c r="WOD46" s="668"/>
      <c r="WOE46" s="669"/>
      <c r="WOF46" s="670"/>
      <c r="WOG46" s="671"/>
      <c r="WOH46" s="669"/>
      <c r="WOI46" s="670"/>
      <c r="WOJ46" s="669"/>
      <c r="WOK46" s="672"/>
      <c r="WOL46" s="672"/>
      <c r="WOM46" s="670"/>
      <c r="WON46" s="673"/>
      <c r="WOO46" s="672"/>
      <c r="WOP46" s="673"/>
      <c r="WOQ46" s="672"/>
      <c r="WOR46" s="672"/>
      <c r="WOS46" s="672"/>
      <c r="WOT46" s="672"/>
      <c r="WOU46" s="674"/>
      <c r="WOV46" s="675"/>
      <c r="WOW46" s="668"/>
      <c r="WOX46" s="669"/>
      <c r="WOY46" s="670"/>
      <c r="WOZ46" s="671"/>
      <c r="WPA46" s="669"/>
      <c r="WPB46" s="670"/>
      <c r="WPC46" s="669"/>
      <c r="WPD46" s="672"/>
      <c r="WPE46" s="672"/>
      <c r="WPF46" s="670"/>
      <c r="WPG46" s="673"/>
      <c r="WPH46" s="672"/>
      <c r="WPI46" s="673"/>
      <c r="WPJ46" s="672"/>
      <c r="WPK46" s="672"/>
      <c r="WPL46" s="672"/>
      <c r="WPM46" s="672"/>
      <c r="WPN46" s="674"/>
      <c r="WPO46" s="675"/>
      <c r="WPP46" s="668"/>
      <c r="WPQ46" s="669"/>
      <c r="WPR46" s="670"/>
      <c r="WPS46" s="671"/>
      <c r="WPT46" s="669"/>
      <c r="WPU46" s="670"/>
      <c r="WPV46" s="669"/>
      <c r="WPW46" s="672"/>
      <c r="WPX46" s="672"/>
      <c r="WPY46" s="670"/>
      <c r="WPZ46" s="673"/>
      <c r="WQA46" s="672"/>
      <c r="WQB46" s="673"/>
      <c r="WQC46" s="672"/>
      <c r="WQD46" s="672"/>
      <c r="WQE46" s="672"/>
      <c r="WQF46" s="672"/>
      <c r="WQG46" s="674"/>
      <c r="WQH46" s="675"/>
      <c r="WQI46" s="668"/>
      <c r="WQJ46" s="669"/>
      <c r="WQK46" s="670"/>
      <c r="WQL46" s="671"/>
      <c r="WQM46" s="669"/>
      <c r="WQN46" s="670"/>
      <c r="WQO46" s="669"/>
      <c r="WQP46" s="672"/>
      <c r="WQQ46" s="672"/>
      <c r="WQR46" s="670"/>
      <c r="WQS46" s="673"/>
      <c r="WQT46" s="672"/>
      <c r="WQU46" s="673"/>
      <c r="WQV46" s="672"/>
      <c r="WQW46" s="672"/>
      <c r="WQX46" s="672"/>
      <c r="WQY46" s="672"/>
      <c r="WQZ46" s="674"/>
      <c r="WRA46" s="675"/>
      <c r="WRB46" s="668"/>
      <c r="WRC46" s="669"/>
      <c r="WRD46" s="670"/>
      <c r="WRE46" s="671"/>
      <c r="WRF46" s="669"/>
      <c r="WRG46" s="670"/>
      <c r="WRH46" s="669"/>
      <c r="WRI46" s="672"/>
      <c r="WRJ46" s="672"/>
      <c r="WRK46" s="670"/>
      <c r="WRL46" s="673"/>
      <c r="WRM46" s="672"/>
      <c r="WRN46" s="673"/>
      <c r="WRO46" s="672"/>
      <c r="WRP46" s="672"/>
      <c r="WRQ46" s="672"/>
      <c r="WRR46" s="672"/>
      <c r="WRS46" s="674"/>
      <c r="WRT46" s="675"/>
      <c r="WRU46" s="668"/>
      <c r="WRV46" s="669"/>
      <c r="WRW46" s="670"/>
      <c r="WRX46" s="671"/>
      <c r="WRY46" s="669"/>
      <c r="WRZ46" s="670"/>
      <c r="WSA46" s="669"/>
      <c r="WSB46" s="672"/>
      <c r="WSC46" s="672"/>
      <c r="WSD46" s="670"/>
      <c r="WSE46" s="673"/>
      <c r="WSF46" s="672"/>
      <c r="WSG46" s="673"/>
      <c r="WSH46" s="672"/>
      <c r="WSI46" s="672"/>
      <c r="WSJ46" s="672"/>
      <c r="WSK46" s="672"/>
      <c r="WSL46" s="674"/>
      <c r="WSM46" s="675"/>
      <c r="WSN46" s="668"/>
      <c r="WSO46" s="669"/>
      <c r="WSP46" s="670"/>
      <c r="WSQ46" s="671"/>
      <c r="WSR46" s="669"/>
      <c r="WSS46" s="670"/>
      <c r="WST46" s="669"/>
      <c r="WSU46" s="672"/>
      <c r="WSV46" s="672"/>
      <c r="WSW46" s="670"/>
      <c r="WSX46" s="673"/>
      <c r="WSY46" s="672"/>
      <c r="WSZ46" s="673"/>
      <c r="WTA46" s="672"/>
      <c r="WTB46" s="672"/>
      <c r="WTC46" s="672"/>
      <c r="WTD46" s="672"/>
      <c r="WTE46" s="674"/>
      <c r="WTF46" s="675"/>
      <c r="WTG46" s="668"/>
      <c r="WTH46" s="669"/>
      <c r="WTI46" s="670"/>
      <c r="WTJ46" s="671"/>
      <c r="WTK46" s="669"/>
      <c r="WTL46" s="670"/>
      <c r="WTM46" s="669"/>
      <c r="WTN46" s="672"/>
      <c r="WTO46" s="672"/>
      <c r="WTP46" s="670"/>
      <c r="WTQ46" s="673"/>
      <c r="WTR46" s="672"/>
      <c r="WTS46" s="673"/>
      <c r="WTT46" s="672"/>
      <c r="WTU46" s="672"/>
      <c r="WTV46" s="672"/>
      <c r="WTW46" s="672"/>
      <c r="WTX46" s="674"/>
      <c r="WTY46" s="675"/>
      <c r="WTZ46" s="668"/>
      <c r="WUA46" s="669"/>
      <c r="WUB46" s="670"/>
      <c r="WUC46" s="671"/>
      <c r="WUD46" s="669"/>
      <c r="WUE46" s="670"/>
      <c r="WUF46" s="669"/>
      <c r="WUG46" s="672"/>
      <c r="WUH46" s="672"/>
      <c r="WUI46" s="670"/>
      <c r="WUJ46" s="673"/>
      <c r="WUK46" s="672"/>
      <c r="WUL46" s="673"/>
      <c r="WUM46" s="672"/>
      <c r="WUN46" s="672"/>
      <c r="WUO46" s="672"/>
      <c r="WUP46" s="672"/>
      <c r="WUQ46" s="674"/>
      <c r="WUR46" s="675"/>
      <c r="WUS46" s="668"/>
      <c r="WUT46" s="669"/>
      <c r="WUU46" s="670"/>
      <c r="WUV46" s="671"/>
      <c r="WUW46" s="669"/>
      <c r="WUX46" s="670"/>
      <c r="WUY46" s="669"/>
      <c r="WUZ46" s="672"/>
      <c r="WVA46" s="672"/>
      <c r="WVB46" s="670"/>
      <c r="WVC46" s="673"/>
      <c r="WVD46" s="672"/>
      <c r="WVE46" s="673"/>
      <c r="WVF46" s="672"/>
      <c r="WVG46" s="672"/>
      <c r="WVH46" s="672"/>
      <c r="WVI46" s="672"/>
      <c r="WVJ46" s="674"/>
      <c r="WVK46" s="675"/>
      <c r="WVL46" s="668"/>
      <c r="WVM46" s="669"/>
      <c r="WVN46" s="670"/>
      <c r="WVO46" s="671"/>
      <c r="WVP46" s="669"/>
      <c r="WVQ46" s="670"/>
      <c r="WVR46" s="669"/>
      <c r="WVS46" s="672"/>
      <c r="WVT46" s="672"/>
      <c r="WVU46" s="670"/>
      <c r="WVV46" s="673"/>
      <c r="WVW46" s="672"/>
      <c r="WVX46" s="673"/>
      <c r="WVY46" s="672"/>
      <c r="WVZ46" s="672"/>
      <c r="WWA46" s="672"/>
      <c r="WWB46" s="672"/>
      <c r="WWC46" s="674"/>
      <c r="WWD46" s="675"/>
      <c r="WWE46" s="668"/>
      <c r="WWF46" s="669"/>
      <c r="WWG46" s="670"/>
      <c r="WWH46" s="671"/>
      <c r="WWI46" s="669"/>
      <c r="WWJ46" s="670"/>
      <c r="WWK46" s="669"/>
      <c r="WWL46" s="672"/>
      <c r="WWM46" s="672"/>
      <c r="WWN46" s="670"/>
      <c r="WWO46" s="673"/>
      <c r="WWP46" s="672"/>
      <c r="WWQ46" s="673"/>
      <c r="WWR46" s="672"/>
      <c r="WWS46" s="672"/>
      <c r="WWT46" s="672"/>
      <c r="WWU46" s="672"/>
      <c r="WWV46" s="674"/>
      <c r="WWW46" s="675"/>
      <c r="WWX46" s="668"/>
      <c r="WWY46" s="669"/>
      <c r="WWZ46" s="670"/>
      <c r="WXA46" s="671"/>
      <c r="WXB46" s="669"/>
      <c r="WXC46" s="670"/>
      <c r="WXD46" s="669"/>
      <c r="WXE46" s="672"/>
      <c r="WXF46" s="672"/>
      <c r="WXG46" s="670"/>
      <c r="WXH46" s="673"/>
      <c r="WXI46" s="672"/>
      <c r="WXJ46" s="673"/>
      <c r="WXK46" s="672"/>
      <c r="WXL46" s="672"/>
      <c r="WXM46" s="672"/>
      <c r="WXN46" s="672"/>
      <c r="WXO46" s="674"/>
      <c r="WXP46" s="675"/>
      <c r="WXQ46" s="668"/>
      <c r="WXR46" s="669"/>
      <c r="WXS46" s="670"/>
      <c r="WXT46" s="671"/>
      <c r="WXU46" s="669"/>
      <c r="WXV46" s="670"/>
      <c r="WXW46" s="669"/>
      <c r="WXX46" s="672"/>
      <c r="WXY46" s="672"/>
      <c r="WXZ46" s="670"/>
      <c r="WYA46" s="673"/>
      <c r="WYB46" s="672"/>
      <c r="WYC46" s="673"/>
      <c r="WYD46" s="672"/>
      <c r="WYE46" s="672"/>
      <c r="WYF46" s="672"/>
      <c r="WYG46" s="672"/>
      <c r="WYH46" s="674"/>
      <c r="WYI46" s="675"/>
      <c r="WYJ46" s="668"/>
      <c r="WYK46" s="669"/>
      <c r="WYL46" s="670"/>
      <c r="WYM46" s="671"/>
      <c r="WYN46" s="669"/>
      <c r="WYO46" s="670"/>
      <c r="WYP46" s="669"/>
      <c r="WYQ46" s="672"/>
      <c r="WYR46" s="672"/>
      <c r="WYS46" s="670"/>
      <c r="WYT46" s="673"/>
      <c r="WYU46" s="672"/>
      <c r="WYV46" s="673"/>
      <c r="WYW46" s="672"/>
      <c r="WYX46" s="672"/>
      <c r="WYY46" s="672"/>
      <c r="WYZ46" s="672"/>
      <c r="WZA46" s="674"/>
      <c r="WZB46" s="675"/>
      <c r="WZC46" s="668"/>
      <c r="WZD46" s="669"/>
      <c r="WZE46" s="670"/>
      <c r="WZF46" s="671"/>
      <c r="WZG46" s="669"/>
      <c r="WZH46" s="670"/>
      <c r="WZI46" s="669"/>
      <c r="WZJ46" s="672"/>
      <c r="WZK46" s="672"/>
      <c r="WZL46" s="670"/>
      <c r="WZM46" s="673"/>
      <c r="WZN46" s="672"/>
      <c r="WZO46" s="673"/>
      <c r="WZP46" s="672"/>
      <c r="WZQ46" s="672"/>
      <c r="WZR46" s="672"/>
      <c r="WZS46" s="672"/>
      <c r="WZT46" s="674"/>
      <c r="WZU46" s="675"/>
      <c r="WZV46" s="668"/>
      <c r="WZW46" s="669"/>
      <c r="WZX46" s="670"/>
      <c r="WZY46" s="671"/>
      <c r="WZZ46" s="669"/>
      <c r="XAA46" s="670"/>
      <c r="XAB46" s="669"/>
      <c r="XAC46" s="672"/>
      <c r="XAD46" s="672"/>
      <c r="XAE46" s="670"/>
      <c r="XAF46" s="673"/>
      <c r="XAG46" s="672"/>
      <c r="XAH46" s="673"/>
      <c r="XAI46" s="672"/>
      <c r="XAJ46" s="672"/>
      <c r="XAK46" s="672"/>
      <c r="XAL46" s="672"/>
      <c r="XAM46" s="674"/>
      <c r="XAN46" s="675"/>
      <c r="XAO46" s="668"/>
      <c r="XAP46" s="669"/>
      <c r="XAQ46" s="670"/>
      <c r="XAR46" s="671"/>
      <c r="XAS46" s="669"/>
      <c r="XAT46" s="670"/>
      <c r="XAU46" s="669"/>
      <c r="XAV46" s="672"/>
      <c r="XAW46" s="672"/>
      <c r="XAX46" s="670"/>
      <c r="XAY46" s="673"/>
      <c r="XAZ46" s="672"/>
      <c r="XBA46" s="673"/>
      <c r="XBB46" s="672"/>
      <c r="XBC46" s="672"/>
      <c r="XBD46" s="672"/>
      <c r="XBE46" s="672"/>
      <c r="XBF46" s="674"/>
      <c r="XBG46" s="675"/>
      <c r="XBH46" s="668"/>
      <c r="XBI46" s="669"/>
      <c r="XBJ46" s="670"/>
      <c r="XBK46" s="671"/>
      <c r="XBL46" s="669"/>
      <c r="XBM46" s="670"/>
      <c r="XBN46" s="669"/>
      <c r="XBO46" s="672"/>
      <c r="XBP46" s="672"/>
      <c r="XBQ46" s="670"/>
      <c r="XBR46" s="673"/>
      <c r="XBS46" s="672"/>
      <c r="XBT46" s="673"/>
      <c r="XBU46" s="672"/>
      <c r="XBV46" s="672"/>
      <c r="XBW46" s="672"/>
      <c r="XBX46" s="672"/>
      <c r="XBY46" s="674"/>
      <c r="XBZ46" s="675"/>
      <c r="XCA46" s="668"/>
      <c r="XCB46" s="669"/>
      <c r="XCC46" s="670"/>
      <c r="XCD46" s="671"/>
      <c r="XCE46" s="669"/>
      <c r="XCF46" s="670"/>
      <c r="XCG46" s="669"/>
      <c r="XCH46" s="672"/>
      <c r="XCI46" s="672"/>
      <c r="XCJ46" s="670"/>
      <c r="XCK46" s="673"/>
      <c r="XCL46" s="672"/>
      <c r="XCM46" s="673"/>
      <c r="XCN46" s="672"/>
      <c r="XCO46" s="672"/>
      <c r="XCP46" s="672"/>
      <c r="XCQ46" s="672"/>
      <c r="XCR46" s="674"/>
      <c r="XCS46" s="675"/>
      <c r="XCT46" s="668"/>
      <c r="XCU46" s="669"/>
      <c r="XCV46" s="670"/>
      <c r="XCW46" s="671"/>
      <c r="XCX46" s="669"/>
      <c r="XCY46" s="670"/>
      <c r="XCZ46" s="669"/>
      <c r="XDA46" s="672"/>
      <c r="XDB46" s="672"/>
      <c r="XDC46" s="670"/>
      <c r="XDD46" s="673"/>
      <c r="XDE46" s="672"/>
      <c r="XDF46" s="673"/>
      <c r="XDG46" s="672"/>
      <c r="XDH46" s="672"/>
      <c r="XDI46" s="672"/>
      <c r="XDJ46" s="672"/>
      <c r="XDK46" s="674"/>
      <c r="XDL46" s="675"/>
      <c r="XDM46" s="668"/>
      <c r="XDN46" s="669"/>
      <c r="XDO46" s="670"/>
      <c r="XDP46" s="671"/>
      <c r="XDQ46" s="669"/>
      <c r="XDR46" s="670"/>
      <c r="XDS46" s="669"/>
      <c r="XDT46" s="672"/>
      <c r="XDU46" s="672"/>
      <c r="XDV46" s="670"/>
      <c r="XDW46" s="673"/>
      <c r="XDX46" s="672"/>
      <c r="XDY46" s="673"/>
      <c r="XDZ46" s="672"/>
      <c r="XEA46" s="672"/>
      <c r="XEB46" s="672"/>
      <c r="XEC46" s="672"/>
      <c r="XED46" s="674"/>
      <c r="XEE46" s="675"/>
      <c r="XEF46" s="668"/>
      <c r="XEG46" s="669"/>
      <c r="XEH46" s="670"/>
      <c r="XEI46" s="671"/>
      <c r="XEJ46" s="669"/>
      <c r="XEK46" s="670"/>
      <c r="XEL46" s="669"/>
      <c r="XEM46" s="672"/>
      <c r="XEN46" s="672"/>
      <c r="XEO46" s="670"/>
      <c r="XEP46" s="673"/>
      <c r="XEQ46" s="672"/>
      <c r="XER46" s="673"/>
      <c r="XES46" s="672"/>
      <c r="XET46" s="672"/>
      <c r="XEU46" s="672"/>
      <c r="XEV46" s="672"/>
      <c r="XEW46" s="674"/>
      <c r="XEX46" s="675"/>
      <c r="XEY46" s="668"/>
      <c r="XEZ46" s="669"/>
      <c r="XFA46" s="670"/>
      <c r="XFB46" s="671"/>
      <c r="XFC46" s="669"/>
      <c r="XFD46" s="670"/>
    </row>
    <row r="47" spans="1:16384" s="741" customFormat="1" ht="13.5" customHeight="1">
      <c r="A47" s="3650" t="s">
        <v>736</v>
      </c>
      <c r="C47" s="4324">
        <v>32</v>
      </c>
      <c r="D47" s="1101">
        <f t="shared" si="6"/>
        <v>32</v>
      </c>
      <c r="E47" s="2125"/>
      <c r="F47" s="2125"/>
      <c r="G47" s="3611"/>
      <c r="H47" s="3611"/>
      <c r="I47" s="3611">
        <v>32</v>
      </c>
      <c r="J47" s="3611"/>
      <c r="K47" s="3740"/>
      <c r="L47" s="3740">
        <v>8</v>
      </c>
      <c r="M47" s="3740"/>
      <c r="N47" s="3740">
        <v>2</v>
      </c>
      <c r="O47" s="3740"/>
      <c r="P47" s="3740">
        <v>32</v>
      </c>
      <c r="Q47" s="3740"/>
      <c r="R47" s="3740">
        <v>32</v>
      </c>
      <c r="S47" s="2224">
        <f t="shared" si="7"/>
        <v>32</v>
      </c>
      <c r="T47" s="740"/>
      <c r="AL47" s="742"/>
      <c r="AM47" s="740"/>
      <c r="BE47" s="742"/>
      <c r="BF47" s="740"/>
      <c r="BX47" s="742"/>
      <c r="BY47" s="740"/>
      <c r="CQ47" s="742"/>
      <c r="CR47" s="740"/>
      <c r="DJ47" s="742"/>
      <c r="DK47" s="740"/>
      <c r="EC47" s="742"/>
      <c r="ED47" s="740"/>
      <c r="EV47" s="742"/>
      <c r="EW47" s="740"/>
      <c r="FO47" s="742"/>
      <c r="FP47" s="740"/>
      <c r="GH47" s="742"/>
      <c r="GI47" s="740"/>
      <c r="HA47" s="742"/>
      <c r="HB47" s="740"/>
      <c r="HT47" s="742"/>
      <c r="HU47" s="740"/>
      <c r="IM47" s="742"/>
      <c r="IN47" s="740"/>
      <c r="JF47" s="742"/>
      <c r="JG47" s="740"/>
      <c r="JY47" s="742"/>
      <c r="JZ47" s="740"/>
      <c r="KR47" s="742"/>
      <c r="KS47" s="740"/>
      <c r="LK47" s="742"/>
      <c r="LL47" s="740"/>
      <c r="MD47" s="742"/>
      <c r="ME47" s="740"/>
      <c r="MW47" s="742"/>
      <c r="MX47" s="740"/>
      <c r="NP47" s="742"/>
      <c r="NQ47" s="740"/>
      <c r="OI47" s="742"/>
      <c r="OJ47" s="740"/>
      <c r="PB47" s="742"/>
      <c r="PC47" s="740"/>
      <c r="PU47" s="742"/>
      <c r="PV47" s="740"/>
      <c r="QN47" s="742"/>
      <c r="QO47" s="740"/>
      <c r="RG47" s="742"/>
      <c r="RH47" s="740"/>
      <c r="RZ47" s="742"/>
      <c r="SA47" s="740"/>
      <c r="SS47" s="742"/>
      <c r="ST47" s="740"/>
      <c r="TL47" s="742"/>
      <c r="TM47" s="740"/>
      <c r="UE47" s="742"/>
      <c r="UF47" s="740"/>
      <c r="UX47" s="742"/>
      <c r="UY47" s="740"/>
      <c r="VQ47" s="742"/>
      <c r="VR47" s="740"/>
      <c r="WJ47" s="742"/>
      <c r="WK47" s="740"/>
      <c r="XC47" s="742"/>
      <c r="XD47" s="740"/>
      <c r="XV47" s="742"/>
      <c r="XW47" s="740"/>
      <c r="YO47" s="742"/>
      <c r="YP47" s="740"/>
      <c r="ZH47" s="742"/>
      <c r="ZI47" s="740"/>
      <c r="AAA47" s="742"/>
      <c r="AAB47" s="740"/>
      <c r="AAT47" s="742"/>
      <c r="AAU47" s="740"/>
      <c r="ABM47" s="742"/>
      <c r="ABN47" s="740"/>
      <c r="ACF47" s="742"/>
      <c r="ACG47" s="740"/>
      <c r="ACY47" s="742"/>
      <c r="ACZ47" s="740"/>
      <c r="ADR47" s="742"/>
      <c r="ADS47" s="740"/>
      <c r="AEK47" s="742"/>
      <c r="AEL47" s="740"/>
      <c r="AFD47" s="742"/>
      <c r="AFE47" s="740"/>
      <c r="AFW47" s="742"/>
      <c r="AFX47" s="740"/>
      <c r="AGP47" s="742"/>
      <c r="AGQ47" s="740"/>
      <c r="AHI47" s="742"/>
      <c r="AHJ47" s="740"/>
      <c r="AIB47" s="742"/>
      <c r="AIC47" s="740"/>
      <c r="AIU47" s="742"/>
      <c r="AIV47" s="740"/>
      <c r="AJN47" s="742"/>
      <c r="AJO47" s="740"/>
      <c r="AKG47" s="742"/>
      <c r="AKH47" s="740"/>
      <c r="AKZ47" s="742"/>
      <c r="ALA47" s="740"/>
      <c r="ALS47" s="742"/>
      <c r="ALT47" s="740"/>
      <c r="AML47" s="742"/>
      <c r="AMM47" s="740"/>
      <c r="ANE47" s="742"/>
      <c r="ANF47" s="740"/>
      <c r="ANX47" s="742"/>
      <c r="ANY47" s="740"/>
      <c r="AOQ47" s="742"/>
      <c r="AOR47" s="740"/>
      <c r="APJ47" s="742"/>
      <c r="APK47" s="740"/>
      <c r="AQC47" s="742"/>
      <c r="AQD47" s="740"/>
      <c r="AQV47" s="742"/>
      <c r="AQW47" s="740"/>
      <c r="ARO47" s="742"/>
      <c r="ARP47" s="740"/>
      <c r="ASH47" s="742"/>
      <c r="ASI47" s="740"/>
      <c r="ATA47" s="742"/>
      <c r="ATB47" s="740"/>
      <c r="ATT47" s="742"/>
      <c r="ATU47" s="740"/>
      <c r="AUM47" s="742"/>
      <c r="AUN47" s="740"/>
      <c r="AVF47" s="742"/>
      <c r="AVG47" s="740"/>
      <c r="AVY47" s="742"/>
      <c r="AVZ47" s="740"/>
      <c r="AWR47" s="742"/>
      <c r="AWS47" s="740"/>
      <c r="AXK47" s="742"/>
      <c r="AXL47" s="740"/>
      <c r="AYD47" s="742"/>
      <c r="AYE47" s="740"/>
      <c r="AYW47" s="742"/>
      <c r="AYX47" s="740"/>
      <c r="AZP47" s="742"/>
      <c r="AZQ47" s="740"/>
      <c r="BAI47" s="742"/>
      <c r="BAJ47" s="740"/>
      <c r="BBB47" s="742"/>
      <c r="BBC47" s="740"/>
      <c r="BBU47" s="742"/>
      <c r="BBV47" s="740"/>
      <c r="BCN47" s="742"/>
      <c r="BCO47" s="740"/>
      <c r="BDG47" s="742"/>
      <c r="BDH47" s="740"/>
      <c r="BDZ47" s="742"/>
      <c r="BEA47" s="740"/>
      <c r="BES47" s="742"/>
      <c r="BET47" s="740"/>
      <c r="BFL47" s="742"/>
      <c r="BFM47" s="740"/>
      <c r="BGE47" s="742"/>
      <c r="BGF47" s="740"/>
      <c r="BGX47" s="742"/>
      <c r="BGY47" s="740"/>
      <c r="BHQ47" s="742"/>
      <c r="BHR47" s="740"/>
      <c r="BIJ47" s="742"/>
      <c r="BIK47" s="740"/>
      <c r="BJC47" s="742"/>
      <c r="BJD47" s="740"/>
      <c r="BJV47" s="742"/>
      <c r="BJW47" s="740"/>
      <c r="BKO47" s="742"/>
      <c r="BKP47" s="740"/>
      <c r="BLH47" s="742"/>
      <c r="BLI47" s="740"/>
      <c r="BMA47" s="742"/>
      <c r="BMB47" s="740"/>
      <c r="BMT47" s="742"/>
      <c r="BMU47" s="740"/>
      <c r="BNM47" s="742"/>
      <c r="BNN47" s="740"/>
      <c r="BOF47" s="742"/>
      <c r="BOG47" s="740"/>
      <c r="BOY47" s="742"/>
      <c r="BOZ47" s="740"/>
      <c r="BPR47" s="742"/>
      <c r="BPS47" s="740"/>
      <c r="BQK47" s="742"/>
      <c r="BQL47" s="740"/>
      <c r="BRD47" s="742"/>
      <c r="BRE47" s="740"/>
      <c r="BRW47" s="742"/>
      <c r="BRX47" s="740"/>
      <c r="BSP47" s="742"/>
      <c r="BSQ47" s="740"/>
      <c r="BTI47" s="742"/>
      <c r="BTJ47" s="740"/>
      <c r="BUB47" s="742"/>
      <c r="BUC47" s="740"/>
      <c r="BUU47" s="742"/>
      <c r="BUV47" s="740"/>
      <c r="BVN47" s="742"/>
      <c r="BVO47" s="740"/>
      <c r="BWG47" s="742"/>
      <c r="BWH47" s="740"/>
      <c r="BWZ47" s="742"/>
      <c r="BXA47" s="740"/>
      <c r="BXS47" s="742"/>
      <c r="BXT47" s="740"/>
      <c r="BYL47" s="742"/>
      <c r="BYM47" s="740"/>
      <c r="BZE47" s="742"/>
      <c r="BZF47" s="740"/>
      <c r="BZX47" s="742"/>
      <c r="BZY47" s="740"/>
      <c r="CAQ47" s="742"/>
      <c r="CAR47" s="740"/>
      <c r="CBJ47" s="742"/>
      <c r="CBK47" s="740"/>
      <c r="CCC47" s="742"/>
      <c r="CCD47" s="740"/>
      <c r="CCV47" s="742"/>
      <c r="CCW47" s="740"/>
      <c r="CDO47" s="742"/>
      <c r="CDP47" s="740"/>
      <c r="CEH47" s="742"/>
      <c r="CEI47" s="740"/>
      <c r="CFA47" s="742"/>
      <c r="CFB47" s="740"/>
      <c r="CFT47" s="742"/>
      <c r="CFU47" s="740"/>
      <c r="CGM47" s="742"/>
      <c r="CGN47" s="740"/>
      <c r="CHF47" s="742"/>
      <c r="CHG47" s="740"/>
      <c r="CHY47" s="742"/>
      <c r="CHZ47" s="740"/>
      <c r="CIR47" s="742"/>
      <c r="CIS47" s="740"/>
      <c r="CJK47" s="742"/>
      <c r="CJL47" s="740"/>
      <c r="CKD47" s="742"/>
      <c r="CKE47" s="740"/>
      <c r="CKW47" s="742"/>
      <c r="CKX47" s="740"/>
      <c r="CLP47" s="742"/>
      <c r="CLQ47" s="740"/>
      <c r="CMI47" s="742"/>
      <c r="CMJ47" s="740"/>
      <c r="CNB47" s="742"/>
      <c r="CNC47" s="740"/>
      <c r="CNU47" s="742"/>
      <c r="CNV47" s="740"/>
      <c r="CON47" s="742"/>
      <c r="COO47" s="740"/>
      <c r="CPG47" s="742"/>
      <c r="CPH47" s="740"/>
      <c r="CPZ47" s="742"/>
      <c r="CQA47" s="740"/>
      <c r="CQS47" s="742"/>
      <c r="CQT47" s="740"/>
      <c r="CRL47" s="742"/>
      <c r="CRM47" s="740"/>
      <c r="CSE47" s="742"/>
      <c r="CSF47" s="740"/>
      <c r="CSX47" s="742"/>
      <c r="CSY47" s="740"/>
      <c r="CTQ47" s="742"/>
      <c r="CTR47" s="740"/>
      <c r="CUJ47" s="742"/>
      <c r="CUK47" s="740"/>
      <c r="CVC47" s="742"/>
      <c r="CVD47" s="740"/>
      <c r="CVV47" s="742"/>
      <c r="CVW47" s="740"/>
      <c r="CWO47" s="742"/>
      <c r="CWP47" s="740"/>
      <c r="CXH47" s="742"/>
      <c r="CXI47" s="740"/>
      <c r="CYA47" s="742"/>
      <c r="CYB47" s="740"/>
      <c r="CYT47" s="742"/>
      <c r="CYU47" s="740"/>
      <c r="CZM47" s="742"/>
      <c r="CZN47" s="740"/>
      <c r="DAF47" s="742"/>
      <c r="DAG47" s="740"/>
      <c r="DAY47" s="742"/>
      <c r="DAZ47" s="740"/>
      <c r="DBR47" s="742"/>
      <c r="DBS47" s="740"/>
      <c r="DCK47" s="742"/>
      <c r="DCL47" s="740"/>
      <c r="DDD47" s="742"/>
      <c r="DDE47" s="740"/>
      <c r="DDW47" s="742"/>
      <c r="DDX47" s="740"/>
      <c r="DEP47" s="742"/>
      <c r="DEQ47" s="740"/>
      <c r="DFI47" s="742"/>
      <c r="DFJ47" s="740"/>
      <c r="DGB47" s="742"/>
      <c r="DGC47" s="740"/>
      <c r="DGU47" s="742"/>
      <c r="DGV47" s="740"/>
      <c r="DHN47" s="742"/>
      <c r="DHO47" s="740"/>
      <c r="DIG47" s="742"/>
      <c r="DIH47" s="740"/>
      <c r="DIZ47" s="742"/>
      <c r="DJA47" s="740"/>
      <c r="DJS47" s="742"/>
      <c r="DJT47" s="740"/>
      <c r="DKL47" s="742"/>
      <c r="DKM47" s="740"/>
      <c r="DLE47" s="742"/>
      <c r="DLF47" s="740"/>
      <c r="DLX47" s="742"/>
      <c r="DLY47" s="740"/>
      <c r="DMQ47" s="742"/>
      <c r="DMR47" s="740"/>
      <c r="DNJ47" s="742"/>
      <c r="DNK47" s="740"/>
      <c r="DOC47" s="742"/>
      <c r="DOD47" s="740"/>
      <c r="DOV47" s="742"/>
      <c r="DOW47" s="740"/>
      <c r="DPO47" s="742"/>
      <c r="DPP47" s="740"/>
      <c r="DQH47" s="742"/>
      <c r="DQI47" s="740"/>
      <c r="DRA47" s="742"/>
      <c r="DRB47" s="740"/>
      <c r="DRT47" s="742"/>
      <c r="DRU47" s="740"/>
      <c r="DSM47" s="742"/>
      <c r="DSN47" s="740"/>
      <c r="DTF47" s="742"/>
      <c r="DTG47" s="740"/>
      <c r="DTY47" s="742"/>
      <c r="DTZ47" s="740"/>
      <c r="DUR47" s="742"/>
      <c r="DUS47" s="740"/>
      <c r="DVK47" s="742"/>
      <c r="DVL47" s="740"/>
      <c r="DWD47" s="742"/>
      <c r="DWE47" s="740"/>
      <c r="DWW47" s="742"/>
      <c r="DWX47" s="740"/>
      <c r="DXP47" s="742"/>
      <c r="DXQ47" s="740"/>
      <c r="DYI47" s="742"/>
      <c r="DYJ47" s="740"/>
      <c r="DZB47" s="742"/>
      <c r="DZC47" s="740"/>
      <c r="DZU47" s="742"/>
      <c r="DZV47" s="740"/>
      <c r="EAN47" s="742"/>
      <c r="EAO47" s="740"/>
      <c r="EBG47" s="742"/>
      <c r="EBH47" s="740"/>
      <c r="EBZ47" s="742"/>
      <c r="ECA47" s="740"/>
      <c r="ECS47" s="742"/>
      <c r="ECT47" s="740"/>
      <c r="EDL47" s="742"/>
      <c r="EDM47" s="740"/>
      <c r="EEE47" s="742"/>
      <c r="EEF47" s="740"/>
      <c r="EEX47" s="742"/>
      <c r="EEY47" s="740"/>
      <c r="EFQ47" s="742"/>
      <c r="EFR47" s="740"/>
      <c r="EGJ47" s="742"/>
      <c r="EGK47" s="740"/>
      <c r="EHC47" s="742"/>
      <c r="EHD47" s="740"/>
      <c r="EHV47" s="742"/>
      <c r="EHW47" s="740"/>
      <c r="EIO47" s="742"/>
      <c r="EIP47" s="740"/>
      <c r="EJH47" s="742"/>
      <c r="EJI47" s="740"/>
      <c r="EKA47" s="742"/>
      <c r="EKB47" s="740"/>
      <c r="EKT47" s="742"/>
      <c r="EKU47" s="740"/>
      <c r="ELM47" s="742"/>
      <c r="ELN47" s="740"/>
      <c r="EMF47" s="742"/>
      <c r="EMG47" s="740"/>
      <c r="EMY47" s="742"/>
      <c r="EMZ47" s="740"/>
      <c r="ENR47" s="742"/>
      <c r="ENS47" s="740"/>
      <c r="EOK47" s="742"/>
      <c r="EOL47" s="740"/>
      <c r="EPD47" s="742"/>
      <c r="EPE47" s="740"/>
      <c r="EPW47" s="742"/>
      <c r="EPX47" s="740"/>
      <c r="EQP47" s="742"/>
      <c r="EQQ47" s="740"/>
      <c r="ERI47" s="742"/>
      <c r="ERJ47" s="740"/>
      <c r="ESB47" s="742"/>
      <c r="ESC47" s="740"/>
      <c r="ESU47" s="742"/>
      <c r="ESV47" s="740"/>
      <c r="ETN47" s="742"/>
      <c r="ETO47" s="740"/>
      <c r="EUG47" s="742"/>
      <c r="EUH47" s="740"/>
      <c r="EUZ47" s="742"/>
      <c r="EVA47" s="740"/>
      <c r="EVS47" s="742"/>
      <c r="EVT47" s="740"/>
      <c r="EWL47" s="742"/>
      <c r="EWM47" s="740"/>
      <c r="EXE47" s="742"/>
      <c r="EXF47" s="740"/>
      <c r="EXX47" s="742"/>
      <c r="EXY47" s="740"/>
      <c r="EYQ47" s="742"/>
      <c r="EYR47" s="740"/>
      <c r="EZJ47" s="742"/>
      <c r="EZK47" s="740"/>
      <c r="FAC47" s="742"/>
      <c r="FAD47" s="740"/>
      <c r="FAV47" s="742"/>
      <c r="FAW47" s="740"/>
      <c r="FBO47" s="742"/>
      <c r="FBP47" s="740"/>
      <c r="FCH47" s="742"/>
      <c r="FCI47" s="740"/>
      <c r="FDA47" s="742"/>
      <c r="FDB47" s="740"/>
      <c r="FDT47" s="742"/>
      <c r="FDU47" s="740"/>
      <c r="FEM47" s="742"/>
      <c r="FEN47" s="740"/>
      <c r="FFF47" s="742"/>
      <c r="FFG47" s="740"/>
      <c r="FFY47" s="742"/>
      <c r="FFZ47" s="740"/>
      <c r="FGR47" s="742"/>
      <c r="FGS47" s="740"/>
      <c r="FHK47" s="742"/>
      <c r="FHL47" s="740"/>
      <c r="FID47" s="742"/>
      <c r="FIE47" s="740"/>
      <c r="FIW47" s="742"/>
      <c r="FIX47" s="740"/>
      <c r="FJP47" s="742"/>
      <c r="FJQ47" s="740"/>
      <c r="FKI47" s="742"/>
      <c r="FKJ47" s="740"/>
      <c r="FLB47" s="742"/>
      <c r="FLC47" s="740"/>
      <c r="FLU47" s="742"/>
      <c r="FLV47" s="740"/>
      <c r="FMN47" s="742"/>
      <c r="FMO47" s="740"/>
      <c r="FNG47" s="742"/>
      <c r="FNH47" s="740"/>
      <c r="FNZ47" s="742"/>
      <c r="FOA47" s="740"/>
      <c r="FOS47" s="742"/>
      <c r="FOT47" s="740"/>
      <c r="FPL47" s="742"/>
      <c r="FPM47" s="740"/>
      <c r="FQE47" s="742"/>
      <c r="FQF47" s="740"/>
      <c r="FQX47" s="742"/>
      <c r="FQY47" s="740"/>
      <c r="FRQ47" s="742"/>
      <c r="FRR47" s="740"/>
      <c r="FSJ47" s="742"/>
      <c r="FSK47" s="740"/>
      <c r="FTC47" s="742"/>
      <c r="FTD47" s="740"/>
      <c r="FTV47" s="742"/>
      <c r="FTW47" s="740"/>
      <c r="FUO47" s="742"/>
      <c r="FUP47" s="740"/>
      <c r="FVH47" s="742"/>
      <c r="FVI47" s="740"/>
      <c r="FWA47" s="742"/>
      <c r="FWB47" s="740"/>
      <c r="FWT47" s="742"/>
      <c r="FWU47" s="740"/>
      <c r="FXM47" s="742"/>
      <c r="FXN47" s="740"/>
      <c r="FYF47" s="742"/>
      <c r="FYG47" s="740"/>
      <c r="FYY47" s="742"/>
      <c r="FYZ47" s="740"/>
      <c r="FZR47" s="742"/>
      <c r="FZS47" s="740"/>
      <c r="GAK47" s="742"/>
      <c r="GAL47" s="740"/>
      <c r="GBD47" s="742"/>
      <c r="GBE47" s="740"/>
      <c r="GBW47" s="742"/>
      <c r="GBX47" s="740"/>
      <c r="GCP47" s="742"/>
      <c r="GCQ47" s="740"/>
      <c r="GDI47" s="742"/>
      <c r="GDJ47" s="740"/>
      <c r="GEB47" s="742"/>
      <c r="GEC47" s="740"/>
      <c r="GEU47" s="742"/>
      <c r="GEV47" s="740"/>
      <c r="GFN47" s="742"/>
      <c r="GFO47" s="740"/>
      <c r="GGG47" s="742"/>
      <c r="GGH47" s="740"/>
      <c r="GGZ47" s="742"/>
      <c r="GHA47" s="740"/>
      <c r="GHS47" s="742"/>
      <c r="GHT47" s="740"/>
      <c r="GIL47" s="742"/>
      <c r="GIM47" s="740"/>
      <c r="GJE47" s="742"/>
      <c r="GJF47" s="740"/>
      <c r="GJX47" s="742"/>
      <c r="GJY47" s="740"/>
      <c r="GKQ47" s="742"/>
      <c r="GKR47" s="740"/>
      <c r="GLJ47" s="742"/>
      <c r="GLK47" s="740"/>
      <c r="GMC47" s="742"/>
      <c r="GMD47" s="740"/>
      <c r="GMV47" s="742"/>
      <c r="GMW47" s="740"/>
      <c r="GNO47" s="742"/>
      <c r="GNP47" s="740"/>
      <c r="GOH47" s="742"/>
      <c r="GOI47" s="740"/>
      <c r="GPA47" s="742"/>
      <c r="GPB47" s="740"/>
      <c r="GPT47" s="742"/>
      <c r="GPU47" s="740"/>
      <c r="GQM47" s="742"/>
      <c r="GQN47" s="740"/>
      <c r="GRF47" s="742"/>
      <c r="GRG47" s="740"/>
      <c r="GRY47" s="742"/>
      <c r="GRZ47" s="740"/>
      <c r="GSR47" s="742"/>
      <c r="GSS47" s="740"/>
      <c r="GTK47" s="742"/>
      <c r="GTL47" s="740"/>
      <c r="GUD47" s="742"/>
      <c r="GUE47" s="740"/>
      <c r="GUW47" s="742"/>
      <c r="GUX47" s="740"/>
      <c r="GVP47" s="742"/>
      <c r="GVQ47" s="740"/>
      <c r="GWI47" s="742"/>
      <c r="GWJ47" s="740"/>
      <c r="GXB47" s="742"/>
      <c r="GXC47" s="740"/>
      <c r="GXU47" s="742"/>
      <c r="GXV47" s="740"/>
      <c r="GYN47" s="742"/>
      <c r="GYO47" s="740"/>
      <c r="GZG47" s="742"/>
      <c r="GZH47" s="740"/>
      <c r="GZZ47" s="742"/>
      <c r="HAA47" s="740"/>
      <c r="HAS47" s="742"/>
      <c r="HAT47" s="740"/>
      <c r="HBL47" s="742"/>
      <c r="HBM47" s="740"/>
      <c r="HCE47" s="742"/>
      <c r="HCF47" s="740"/>
      <c r="HCX47" s="742"/>
      <c r="HCY47" s="740"/>
      <c r="HDQ47" s="742"/>
      <c r="HDR47" s="740"/>
      <c r="HEJ47" s="742"/>
      <c r="HEK47" s="740"/>
      <c r="HFC47" s="742"/>
      <c r="HFD47" s="740"/>
      <c r="HFV47" s="742"/>
      <c r="HFW47" s="740"/>
      <c r="HGO47" s="742"/>
      <c r="HGP47" s="740"/>
      <c r="HHH47" s="742"/>
      <c r="HHI47" s="740"/>
      <c r="HIA47" s="742"/>
      <c r="HIB47" s="740"/>
      <c r="HIT47" s="742"/>
      <c r="HIU47" s="740"/>
      <c r="HJM47" s="742"/>
      <c r="HJN47" s="740"/>
      <c r="HKF47" s="742"/>
      <c r="HKG47" s="740"/>
      <c r="HKY47" s="742"/>
      <c r="HKZ47" s="740"/>
      <c r="HLR47" s="742"/>
      <c r="HLS47" s="740"/>
      <c r="HMK47" s="742"/>
      <c r="HML47" s="740"/>
      <c r="HND47" s="742"/>
      <c r="HNE47" s="740"/>
      <c r="HNW47" s="742"/>
      <c r="HNX47" s="740"/>
      <c r="HOP47" s="742"/>
      <c r="HOQ47" s="740"/>
      <c r="HPI47" s="742"/>
      <c r="HPJ47" s="740"/>
      <c r="HQB47" s="742"/>
      <c r="HQC47" s="740"/>
      <c r="HQU47" s="742"/>
      <c r="HQV47" s="740"/>
      <c r="HRN47" s="742"/>
      <c r="HRO47" s="740"/>
      <c r="HSG47" s="742"/>
      <c r="HSH47" s="740"/>
      <c r="HSZ47" s="742"/>
      <c r="HTA47" s="740"/>
      <c r="HTS47" s="742"/>
      <c r="HTT47" s="740"/>
      <c r="HUL47" s="742"/>
      <c r="HUM47" s="740"/>
      <c r="HVE47" s="742"/>
      <c r="HVF47" s="740"/>
      <c r="HVX47" s="742"/>
      <c r="HVY47" s="740"/>
      <c r="HWQ47" s="742"/>
      <c r="HWR47" s="740"/>
      <c r="HXJ47" s="742"/>
      <c r="HXK47" s="740"/>
      <c r="HYC47" s="742"/>
      <c r="HYD47" s="740"/>
      <c r="HYV47" s="742"/>
      <c r="HYW47" s="740"/>
      <c r="HZO47" s="742"/>
      <c r="HZP47" s="740"/>
      <c r="IAH47" s="742"/>
      <c r="IAI47" s="740"/>
      <c r="IBA47" s="742"/>
      <c r="IBB47" s="740"/>
      <c r="IBT47" s="742"/>
      <c r="IBU47" s="740"/>
      <c r="ICM47" s="742"/>
      <c r="ICN47" s="740"/>
      <c r="IDF47" s="742"/>
      <c r="IDG47" s="740"/>
      <c r="IDY47" s="742"/>
      <c r="IDZ47" s="740"/>
      <c r="IER47" s="742"/>
      <c r="IES47" s="740"/>
      <c r="IFK47" s="742"/>
      <c r="IFL47" s="740"/>
      <c r="IGD47" s="742"/>
      <c r="IGE47" s="740"/>
      <c r="IGW47" s="742"/>
      <c r="IGX47" s="740"/>
      <c r="IHP47" s="742"/>
      <c r="IHQ47" s="740"/>
      <c r="III47" s="742"/>
      <c r="IIJ47" s="740"/>
      <c r="IJB47" s="742"/>
      <c r="IJC47" s="740"/>
      <c r="IJU47" s="742"/>
      <c r="IJV47" s="740"/>
      <c r="IKN47" s="742"/>
      <c r="IKO47" s="740"/>
      <c r="ILG47" s="742"/>
      <c r="ILH47" s="740"/>
      <c r="ILZ47" s="742"/>
      <c r="IMA47" s="740"/>
      <c r="IMS47" s="742"/>
      <c r="IMT47" s="740"/>
      <c r="INL47" s="742"/>
      <c r="INM47" s="740"/>
      <c r="IOE47" s="742"/>
      <c r="IOF47" s="740"/>
      <c r="IOX47" s="742"/>
      <c r="IOY47" s="740"/>
      <c r="IPQ47" s="742"/>
      <c r="IPR47" s="740"/>
      <c r="IQJ47" s="742"/>
      <c r="IQK47" s="740"/>
      <c r="IRC47" s="742"/>
      <c r="IRD47" s="740"/>
      <c r="IRV47" s="742"/>
      <c r="IRW47" s="740"/>
      <c r="ISO47" s="742"/>
      <c r="ISP47" s="740"/>
      <c r="ITH47" s="742"/>
      <c r="ITI47" s="740"/>
      <c r="IUA47" s="742"/>
      <c r="IUB47" s="740"/>
      <c r="IUT47" s="742"/>
      <c r="IUU47" s="740"/>
      <c r="IVM47" s="742"/>
      <c r="IVN47" s="740"/>
      <c r="IWF47" s="742"/>
      <c r="IWG47" s="740"/>
      <c r="IWY47" s="742"/>
      <c r="IWZ47" s="740"/>
      <c r="IXR47" s="742"/>
      <c r="IXS47" s="740"/>
      <c r="IYK47" s="742"/>
      <c r="IYL47" s="740"/>
      <c r="IZD47" s="742"/>
      <c r="IZE47" s="740"/>
      <c r="IZW47" s="742"/>
      <c r="IZX47" s="740"/>
      <c r="JAP47" s="742"/>
      <c r="JAQ47" s="740"/>
      <c r="JBI47" s="742"/>
      <c r="JBJ47" s="740"/>
      <c r="JCB47" s="742"/>
      <c r="JCC47" s="740"/>
      <c r="JCU47" s="742"/>
      <c r="JCV47" s="740"/>
      <c r="JDN47" s="742"/>
      <c r="JDO47" s="740"/>
      <c r="JEG47" s="742"/>
      <c r="JEH47" s="740"/>
      <c r="JEZ47" s="742"/>
      <c r="JFA47" s="740"/>
      <c r="JFS47" s="742"/>
      <c r="JFT47" s="740"/>
      <c r="JGL47" s="742"/>
      <c r="JGM47" s="740"/>
      <c r="JHE47" s="742"/>
      <c r="JHF47" s="740"/>
      <c r="JHX47" s="742"/>
      <c r="JHY47" s="740"/>
      <c r="JIQ47" s="742"/>
      <c r="JIR47" s="740"/>
      <c r="JJJ47" s="742"/>
      <c r="JJK47" s="740"/>
      <c r="JKC47" s="742"/>
      <c r="JKD47" s="740"/>
      <c r="JKV47" s="742"/>
      <c r="JKW47" s="740"/>
      <c r="JLO47" s="742"/>
      <c r="JLP47" s="740"/>
      <c r="JMH47" s="742"/>
      <c r="JMI47" s="740"/>
      <c r="JNA47" s="742"/>
      <c r="JNB47" s="740"/>
      <c r="JNT47" s="742"/>
      <c r="JNU47" s="740"/>
      <c r="JOM47" s="742"/>
      <c r="JON47" s="740"/>
      <c r="JPF47" s="742"/>
      <c r="JPG47" s="740"/>
      <c r="JPY47" s="742"/>
      <c r="JPZ47" s="740"/>
      <c r="JQR47" s="742"/>
      <c r="JQS47" s="740"/>
      <c r="JRK47" s="742"/>
      <c r="JRL47" s="740"/>
      <c r="JSD47" s="742"/>
      <c r="JSE47" s="740"/>
      <c r="JSW47" s="742"/>
      <c r="JSX47" s="740"/>
      <c r="JTP47" s="742"/>
      <c r="JTQ47" s="740"/>
      <c r="JUI47" s="742"/>
      <c r="JUJ47" s="740"/>
      <c r="JVB47" s="742"/>
      <c r="JVC47" s="740"/>
      <c r="JVU47" s="742"/>
      <c r="JVV47" s="740"/>
      <c r="JWN47" s="742"/>
      <c r="JWO47" s="740"/>
      <c r="JXG47" s="742"/>
      <c r="JXH47" s="740"/>
      <c r="JXZ47" s="742"/>
      <c r="JYA47" s="740"/>
      <c r="JYS47" s="742"/>
      <c r="JYT47" s="740"/>
      <c r="JZL47" s="742"/>
      <c r="JZM47" s="740"/>
      <c r="KAE47" s="742"/>
      <c r="KAF47" s="740"/>
      <c r="KAX47" s="742"/>
      <c r="KAY47" s="740"/>
      <c r="KBQ47" s="742"/>
      <c r="KBR47" s="740"/>
      <c r="KCJ47" s="742"/>
      <c r="KCK47" s="740"/>
      <c r="KDC47" s="742"/>
      <c r="KDD47" s="740"/>
      <c r="KDV47" s="742"/>
      <c r="KDW47" s="740"/>
      <c r="KEO47" s="742"/>
      <c r="KEP47" s="740"/>
      <c r="KFH47" s="742"/>
      <c r="KFI47" s="740"/>
      <c r="KGA47" s="742"/>
      <c r="KGB47" s="740"/>
      <c r="KGT47" s="742"/>
      <c r="KGU47" s="740"/>
      <c r="KHM47" s="742"/>
      <c r="KHN47" s="740"/>
      <c r="KIF47" s="742"/>
      <c r="KIG47" s="740"/>
      <c r="KIY47" s="742"/>
      <c r="KIZ47" s="740"/>
      <c r="KJR47" s="742"/>
      <c r="KJS47" s="740"/>
      <c r="KKK47" s="742"/>
      <c r="KKL47" s="740"/>
      <c r="KLD47" s="742"/>
      <c r="KLE47" s="740"/>
      <c r="KLW47" s="742"/>
      <c r="KLX47" s="740"/>
      <c r="KMP47" s="742"/>
      <c r="KMQ47" s="740"/>
      <c r="KNI47" s="742"/>
      <c r="KNJ47" s="740"/>
      <c r="KOB47" s="742"/>
      <c r="KOC47" s="740"/>
      <c r="KOU47" s="742"/>
      <c r="KOV47" s="740"/>
      <c r="KPN47" s="742"/>
      <c r="KPO47" s="740"/>
      <c r="KQG47" s="742"/>
      <c r="KQH47" s="740"/>
      <c r="KQZ47" s="742"/>
      <c r="KRA47" s="740"/>
      <c r="KRS47" s="742"/>
      <c r="KRT47" s="740"/>
      <c r="KSL47" s="742"/>
      <c r="KSM47" s="740"/>
      <c r="KTE47" s="742"/>
      <c r="KTF47" s="740"/>
      <c r="KTX47" s="742"/>
      <c r="KTY47" s="740"/>
      <c r="KUQ47" s="742"/>
      <c r="KUR47" s="740"/>
      <c r="KVJ47" s="742"/>
      <c r="KVK47" s="740"/>
      <c r="KWC47" s="742"/>
      <c r="KWD47" s="740"/>
      <c r="KWV47" s="742"/>
      <c r="KWW47" s="740"/>
      <c r="KXO47" s="742"/>
      <c r="KXP47" s="740"/>
      <c r="KYH47" s="742"/>
      <c r="KYI47" s="740"/>
      <c r="KZA47" s="742"/>
      <c r="KZB47" s="740"/>
      <c r="KZT47" s="742"/>
      <c r="KZU47" s="740"/>
      <c r="LAM47" s="742"/>
      <c r="LAN47" s="740"/>
      <c r="LBF47" s="742"/>
      <c r="LBG47" s="740"/>
      <c r="LBY47" s="742"/>
      <c r="LBZ47" s="740"/>
      <c r="LCR47" s="742"/>
      <c r="LCS47" s="740"/>
      <c r="LDK47" s="742"/>
      <c r="LDL47" s="740"/>
      <c r="LED47" s="742"/>
      <c r="LEE47" s="740"/>
      <c r="LEW47" s="742"/>
      <c r="LEX47" s="740"/>
      <c r="LFP47" s="742"/>
      <c r="LFQ47" s="740"/>
      <c r="LGI47" s="742"/>
      <c r="LGJ47" s="740"/>
      <c r="LHB47" s="742"/>
      <c r="LHC47" s="740"/>
      <c r="LHU47" s="742"/>
      <c r="LHV47" s="740"/>
      <c r="LIN47" s="742"/>
      <c r="LIO47" s="740"/>
      <c r="LJG47" s="742"/>
      <c r="LJH47" s="740"/>
      <c r="LJZ47" s="742"/>
      <c r="LKA47" s="740"/>
      <c r="LKS47" s="742"/>
      <c r="LKT47" s="740"/>
      <c r="LLL47" s="742"/>
      <c r="LLM47" s="740"/>
      <c r="LME47" s="742"/>
      <c r="LMF47" s="740"/>
      <c r="LMX47" s="742"/>
      <c r="LMY47" s="740"/>
      <c r="LNQ47" s="742"/>
      <c r="LNR47" s="740"/>
      <c r="LOJ47" s="742"/>
      <c r="LOK47" s="740"/>
      <c r="LPC47" s="742"/>
      <c r="LPD47" s="740"/>
      <c r="LPV47" s="742"/>
      <c r="LPW47" s="740"/>
      <c r="LQO47" s="742"/>
      <c r="LQP47" s="740"/>
      <c r="LRH47" s="742"/>
      <c r="LRI47" s="740"/>
      <c r="LSA47" s="742"/>
      <c r="LSB47" s="740"/>
      <c r="LST47" s="742"/>
      <c r="LSU47" s="740"/>
      <c r="LTM47" s="742"/>
      <c r="LTN47" s="740"/>
      <c r="LUF47" s="742"/>
      <c r="LUG47" s="740"/>
      <c r="LUY47" s="742"/>
      <c r="LUZ47" s="740"/>
      <c r="LVR47" s="742"/>
      <c r="LVS47" s="740"/>
      <c r="LWK47" s="742"/>
      <c r="LWL47" s="740"/>
      <c r="LXD47" s="742"/>
      <c r="LXE47" s="740"/>
      <c r="LXW47" s="742"/>
      <c r="LXX47" s="740"/>
      <c r="LYP47" s="742"/>
      <c r="LYQ47" s="740"/>
      <c r="LZI47" s="742"/>
      <c r="LZJ47" s="740"/>
      <c r="MAB47" s="742"/>
      <c r="MAC47" s="740"/>
      <c r="MAU47" s="742"/>
      <c r="MAV47" s="740"/>
      <c r="MBN47" s="742"/>
      <c r="MBO47" s="740"/>
      <c r="MCG47" s="742"/>
      <c r="MCH47" s="740"/>
      <c r="MCZ47" s="742"/>
      <c r="MDA47" s="740"/>
      <c r="MDS47" s="742"/>
      <c r="MDT47" s="740"/>
      <c r="MEL47" s="742"/>
      <c r="MEM47" s="740"/>
      <c r="MFE47" s="742"/>
      <c r="MFF47" s="740"/>
      <c r="MFX47" s="742"/>
      <c r="MFY47" s="740"/>
      <c r="MGQ47" s="742"/>
      <c r="MGR47" s="740"/>
      <c r="MHJ47" s="742"/>
      <c r="MHK47" s="740"/>
      <c r="MIC47" s="742"/>
      <c r="MID47" s="740"/>
      <c r="MIV47" s="742"/>
      <c r="MIW47" s="740"/>
      <c r="MJO47" s="742"/>
      <c r="MJP47" s="740"/>
      <c r="MKH47" s="742"/>
      <c r="MKI47" s="740"/>
      <c r="MLA47" s="742"/>
      <c r="MLB47" s="740"/>
      <c r="MLT47" s="742"/>
      <c r="MLU47" s="740"/>
      <c r="MMM47" s="742"/>
      <c r="MMN47" s="740"/>
      <c r="MNF47" s="742"/>
      <c r="MNG47" s="740"/>
      <c r="MNY47" s="742"/>
      <c r="MNZ47" s="740"/>
      <c r="MOR47" s="742"/>
      <c r="MOS47" s="740"/>
      <c r="MPK47" s="742"/>
      <c r="MPL47" s="740"/>
      <c r="MQD47" s="742"/>
      <c r="MQE47" s="740"/>
      <c r="MQW47" s="742"/>
      <c r="MQX47" s="740"/>
      <c r="MRP47" s="742"/>
      <c r="MRQ47" s="740"/>
      <c r="MSI47" s="742"/>
      <c r="MSJ47" s="740"/>
      <c r="MTB47" s="742"/>
      <c r="MTC47" s="740"/>
      <c r="MTU47" s="742"/>
      <c r="MTV47" s="740"/>
      <c r="MUN47" s="742"/>
      <c r="MUO47" s="740"/>
      <c r="MVG47" s="742"/>
      <c r="MVH47" s="740"/>
      <c r="MVZ47" s="742"/>
      <c r="MWA47" s="740"/>
      <c r="MWS47" s="742"/>
      <c r="MWT47" s="740"/>
      <c r="MXL47" s="742"/>
      <c r="MXM47" s="740"/>
      <c r="MYE47" s="742"/>
      <c r="MYF47" s="740"/>
      <c r="MYX47" s="742"/>
      <c r="MYY47" s="740"/>
      <c r="MZQ47" s="742"/>
      <c r="MZR47" s="740"/>
      <c r="NAJ47" s="742"/>
      <c r="NAK47" s="740"/>
      <c r="NBC47" s="742"/>
      <c r="NBD47" s="740"/>
      <c r="NBV47" s="742"/>
      <c r="NBW47" s="740"/>
      <c r="NCO47" s="742"/>
      <c r="NCP47" s="740"/>
      <c r="NDH47" s="742"/>
      <c r="NDI47" s="740"/>
      <c r="NEA47" s="742"/>
      <c r="NEB47" s="740"/>
      <c r="NET47" s="742"/>
      <c r="NEU47" s="740"/>
      <c r="NFM47" s="742"/>
      <c r="NFN47" s="740"/>
      <c r="NGF47" s="742"/>
      <c r="NGG47" s="740"/>
      <c r="NGY47" s="742"/>
      <c r="NGZ47" s="740"/>
      <c r="NHR47" s="742"/>
      <c r="NHS47" s="740"/>
      <c r="NIK47" s="742"/>
      <c r="NIL47" s="740"/>
      <c r="NJD47" s="742"/>
      <c r="NJE47" s="740"/>
      <c r="NJW47" s="742"/>
      <c r="NJX47" s="740"/>
      <c r="NKP47" s="742"/>
      <c r="NKQ47" s="740"/>
      <c r="NLI47" s="742"/>
      <c r="NLJ47" s="740"/>
      <c r="NMB47" s="742"/>
      <c r="NMC47" s="740"/>
      <c r="NMU47" s="742"/>
      <c r="NMV47" s="740"/>
      <c r="NNN47" s="742"/>
      <c r="NNO47" s="740"/>
      <c r="NOG47" s="742"/>
      <c r="NOH47" s="740"/>
      <c r="NOZ47" s="742"/>
      <c r="NPA47" s="740"/>
      <c r="NPS47" s="742"/>
      <c r="NPT47" s="740"/>
      <c r="NQL47" s="742"/>
      <c r="NQM47" s="740"/>
      <c r="NRE47" s="742"/>
      <c r="NRF47" s="740"/>
      <c r="NRX47" s="742"/>
      <c r="NRY47" s="740"/>
      <c r="NSQ47" s="742"/>
      <c r="NSR47" s="740"/>
      <c r="NTJ47" s="742"/>
      <c r="NTK47" s="740"/>
      <c r="NUC47" s="742"/>
      <c r="NUD47" s="740"/>
      <c r="NUV47" s="742"/>
      <c r="NUW47" s="740"/>
      <c r="NVO47" s="742"/>
      <c r="NVP47" s="740"/>
      <c r="NWH47" s="742"/>
      <c r="NWI47" s="740"/>
      <c r="NXA47" s="742"/>
      <c r="NXB47" s="740"/>
      <c r="NXT47" s="742"/>
      <c r="NXU47" s="740"/>
      <c r="NYM47" s="742"/>
      <c r="NYN47" s="740"/>
      <c r="NZF47" s="742"/>
      <c r="NZG47" s="740"/>
      <c r="NZY47" s="742"/>
      <c r="NZZ47" s="740"/>
      <c r="OAR47" s="742"/>
      <c r="OAS47" s="740"/>
      <c r="OBK47" s="742"/>
      <c r="OBL47" s="740"/>
      <c r="OCD47" s="742"/>
      <c r="OCE47" s="740"/>
      <c r="OCW47" s="742"/>
      <c r="OCX47" s="740"/>
      <c r="ODP47" s="742"/>
      <c r="ODQ47" s="740"/>
      <c r="OEI47" s="742"/>
      <c r="OEJ47" s="740"/>
      <c r="OFB47" s="742"/>
      <c r="OFC47" s="740"/>
      <c r="OFU47" s="742"/>
      <c r="OFV47" s="740"/>
      <c r="OGN47" s="742"/>
      <c r="OGO47" s="740"/>
      <c r="OHG47" s="742"/>
      <c r="OHH47" s="740"/>
      <c r="OHZ47" s="742"/>
      <c r="OIA47" s="740"/>
      <c r="OIS47" s="742"/>
      <c r="OIT47" s="740"/>
      <c r="OJL47" s="742"/>
      <c r="OJM47" s="740"/>
      <c r="OKE47" s="742"/>
      <c r="OKF47" s="740"/>
      <c r="OKX47" s="742"/>
      <c r="OKY47" s="740"/>
      <c r="OLQ47" s="742"/>
      <c r="OLR47" s="740"/>
      <c r="OMJ47" s="742"/>
      <c r="OMK47" s="740"/>
      <c r="ONC47" s="742"/>
      <c r="OND47" s="740"/>
      <c r="ONV47" s="742"/>
      <c r="ONW47" s="740"/>
      <c r="OOO47" s="742"/>
      <c r="OOP47" s="740"/>
      <c r="OPH47" s="742"/>
      <c r="OPI47" s="740"/>
      <c r="OQA47" s="742"/>
      <c r="OQB47" s="740"/>
      <c r="OQT47" s="742"/>
      <c r="OQU47" s="740"/>
      <c r="ORM47" s="742"/>
      <c r="ORN47" s="740"/>
      <c r="OSF47" s="742"/>
      <c r="OSG47" s="740"/>
      <c r="OSY47" s="742"/>
      <c r="OSZ47" s="740"/>
      <c r="OTR47" s="742"/>
      <c r="OTS47" s="740"/>
      <c r="OUK47" s="742"/>
      <c r="OUL47" s="740"/>
      <c r="OVD47" s="742"/>
      <c r="OVE47" s="740"/>
      <c r="OVW47" s="742"/>
      <c r="OVX47" s="740"/>
      <c r="OWP47" s="742"/>
      <c r="OWQ47" s="740"/>
      <c r="OXI47" s="742"/>
      <c r="OXJ47" s="740"/>
      <c r="OYB47" s="742"/>
      <c r="OYC47" s="740"/>
      <c r="OYU47" s="742"/>
      <c r="OYV47" s="740"/>
      <c r="OZN47" s="742"/>
      <c r="OZO47" s="740"/>
      <c r="PAG47" s="742"/>
      <c r="PAH47" s="740"/>
      <c r="PAZ47" s="742"/>
      <c r="PBA47" s="740"/>
      <c r="PBS47" s="742"/>
      <c r="PBT47" s="740"/>
      <c r="PCL47" s="742"/>
      <c r="PCM47" s="740"/>
      <c r="PDE47" s="742"/>
      <c r="PDF47" s="740"/>
      <c r="PDX47" s="742"/>
      <c r="PDY47" s="740"/>
      <c r="PEQ47" s="742"/>
      <c r="PER47" s="740"/>
      <c r="PFJ47" s="742"/>
      <c r="PFK47" s="740"/>
      <c r="PGC47" s="742"/>
      <c r="PGD47" s="740"/>
      <c r="PGV47" s="742"/>
      <c r="PGW47" s="740"/>
      <c r="PHO47" s="742"/>
      <c r="PHP47" s="740"/>
      <c r="PIH47" s="742"/>
      <c r="PII47" s="740"/>
      <c r="PJA47" s="742"/>
      <c r="PJB47" s="740"/>
      <c r="PJT47" s="742"/>
      <c r="PJU47" s="740"/>
      <c r="PKM47" s="742"/>
      <c r="PKN47" s="740"/>
      <c r="PLF47" s="742"/>
      <c r="PLG47" s="740"/>
      <c r="PLY47" s="742"/>
      <c r="PLZ47" s="740"/>
      <c r="PMR47" s="742"/>
      <c r="PMS47" s="740"/>
      <c r="PNK47" s="742"/>
      <c r="PNL47" s="740"/>
      <c r="POD47" s="742"/>
      <c r="POE47" s="740"/>
      <c r="POW47" s="742"/>
      <c r="POX47" s="740"/>
      <c r="PPP47" s="742"/>
      <c r="PPQ47" s="740"/>
      <c r="PQI47" s="742"/>
      <c r="PQJ47" s="740"/>
      <c r="PRB47" s="742"/>
      <c r="PRC47" s="740"/>
      <c r="PRU47" s="742"/>
      <c r="PRV47" s="740"/>
      <c r="PSN47" s="742"/>
      <c r="PSO47" s="740"/>
      <c r="PTG47" s="742"/>
      <c r="PTH47" s="740"/>
      <c r="PTZ47" s="742"/>
      <c r="PUA47" s="740"/>
      <c r="PUS47" s="742"/>
      <c r="PUT47" s="740"/>
      <c r="PVL47" s="742"/>
      <c r="PVM47" s="740"/>
      <c r="PWE47" s="742"/>
      <c r="PWF47" s="740"/>
      <c r="PWX47" s="742"/>
      <c r="PWY47" s="740"/>
      <c r="PXQ47" s="742"/>
      <c r="PXR47" s="740"/>
      <c r="PYJ47" s="742"/>
      <c r="PYK47" s="740"/>
      <c r="PZC47" s="742"/>
      <c r="PZD47" s="740"/>
      <c r="PZV47" s="742"/>
      <c r="PZW47" s="740"/>
      <c r="QAO47" s="742"/>
      <c r="QAP47" s="740"/>
      <c r="QBH47" s="742"/>
      <c r="QBI47" s="740"/>
      <c r="QCA47" s="742"/>
      <c r="QCB47" s="740"/>
      <c r="QCT47" s="742"/>
      <c r="QCU47" s="740"/>
      <c r="QDM47" s="742"/>
      <c r="QDN47" s="740"/>
      <c r="QEF47" s="742"/>
      <c r="QEG47" s="740"/>
      <c r="QEY47" s="742"/>
      <c r="QEZ47" s="740"/>
      <c r="QFR47" s="742"/>
      <c r="QFS47" s="740"/>
      <c r="QGK47" s="742"/>
      <c r="QGL47" s="740"/>
      <c r="QHD47" s="742"/>
      <c r="QHE47" s="740"/>
      <c r="QHW47" s="742"/>
      <c r="QHX47" s="740"/>
      <c r="QIP47" s="742"/>
      <c r="QIQ47" s="740"/>
      <c r="QJI47" s="742"/>
      <c r="QJJ47" s="740"/>
      <c r="QKB47" s="742"/>
      <c r="QKC47" s="740"/>
      <c r="QKU47" s="742"/>
      <c r="QKV47" s="740"/>
      <c r="QLN47" s="742"/>
      <c r="QLO47" s="740"/>
      <c r="QMG47" s="742"/>
      <c r="QMH47" s="740"/>
      <c r="QMZ47" s="742"/>
      <c r="QNA47" s="740"/>
      <c r="QNS47" s="742"/>
      <c r="QNT47" s="740"/>
      <c r="QOL47" s="742"/>
      <c r="QOM47" s="740"/>
      <c r="QPE47" s="742"/>
      <c r="QPF47" s="740"/>
      <c r="QPX47" s="742"/>
      <c r="QPY47" s="740"/>
      <c r="QQQ47" s="742"/>
      <c r="QQR47" s="740"/>
      <c r="QRJ47" s="742"/>
      <c r="QRK47" s="740"/>
      <c r="QSC47" s="742"/>
      <c r="QSD47" s="740"/>
      <c r="QSV47" s="742"/>
      <c r="QSW47" s="740"/>
      <c r="QTO47" s="742"/>
      <c r="QTP47" s="740"/>
      <c r="QUH47" s="742"/>
      <c r="QUI47" s="740"/>
      <c r="QVA47" s="742"/>
      <c r="QVB47" s="740"/>
      <c r="QVT47" s="742"/>
      <c r="QVU47" s="740"/>
      <c r="QWM47" s="742"/>
      <c r="QWN47" s="740"/>
      <c r="QXF47" s="742"/>
      <c r="QXG47" s="740"/>
      <c r="QXY47" s="742"/>
      <c r="QXZ47" s="740"/>
      <c r="QYR47" s="742"/>
      <c r="QYS47" s="740"/>
      <c r="QZK47" s="742"/>
      <c r="QZL47" s="740"/>
      <c r="RAD47" s="742"/>
      <c r="RAE47" s="740"/>
      <c r="RAW47" s="742"/>
      <c r="RAX47" s="740"/>
      <c r="RBP47" s="742"/>
      <c r="RBQ47" s="740"/>
      <c r="RCI47" s="742"/>
      <c r="RCJ47" s="740"/>
      <c r="RDB47" s="742"/>
      <c r="RDC47" s="740"/>
      <c r="RDU47" s="742"/>
      <c r="RDV47" s="740"/>
      <c r="REN47" s="742"/>
      <c r="REO47" s="740"/>
      <c r="RFG47" s="742"/>
      <c r="RFH47" s="740"/>
      <c r="RFZ47" s="742"/>
      <c r="RGA47" s="740"/>
      <c r="RGS47" s="742"/>
      <c r="RGT47" s="740"/>
      <c r="RHL47" s="742"/>
      <c r="RHM47" s="740"/>
      <c r="RIE47" s="742"/>
      <c r="RIF47" s="740"/>
      <c r="RIX47" s="742"/>
      <c r="RIY47" s="740"/>
      <c r="RJQ47" s="742"/>
      <c r="RJR47" s="740"/>
      <c r="RKJ47" s="742"/>
      <c r="RKK47" s="740"/>
      <c r="RLC47" s="742"/>
      <c r="RLD47" s="740"/>
      <c r="RLV47" s="742"/>
      <c r="RLW47" s="740"/>
      <c r="RMO47" s="742"/>
      <c r="RMP47" s="740"/>
      <c r="RNH47" s="742"/>
      <c r="RNI47" s="740"/>
      <c r="ROA47" s="742"/>
      <c r="ROB47" s="740"/>
      <c r="ROT47" s="742"/>
      <c r="ROU47" s="740"/>
      <c r="RPM47" s="742"/>
      <c r="RPN47" s="740"/>
      <c r="RQF47" s="742"/>
      <c r="RQG47" s="740"/>
      <c r="RQY47" s="742"/>
      <c r="RQZ47" s="740"/>
      <c r="RRR47" s="742"/>
      <c r="RRS47" s="740"/>
      <c r="RSK47" s="742"/>
      <c r="RSL47" s="740"/>
      <c r="RTD47" s="742"/>
      <c r="RTE47" s="740"/>
      <c r="RTW47" s="742"/>
      <c r="RTX47" s="740"/>
      <c r="RUP47" s="742"/>
      <c r="RUQ47" s="740"/>
      <c r="RVI47" s="742"/>
      <c r="RVJ47" s="740"/>
      <c r="RWB47" s="742"/>
      <c r="RWC47" s="740"/>
      <c r="RWU47" s="742"/>
      <c r="RWV47" s="740"/>
      <c r="RXN47" s="742"/>
      <c r="RXO47" s="740"/>
      <c r="RYG47" s="742"/>
      <c r="RYH47" s="740"/>
      <c r="RYZ47" s="742"/>
      <c r="RZA47" s="740"/>
      <c r="RZS47" s="742"/>
      <c r="RZT47" s="740"/>
      <c r="SAL47" s="742"/>
      <c r="SAM47" s="740"/>
      <c r="SBE47" s="742"/>
      <c r="SBF47" s="740"/>
      <c r="SBX47" s="742"/>
      <c r="SBY47" s="740"/>
      <c r="SCQ47" s="742"/>
      <c r="SCR47" s="740"/>
      <c r="SDJ47" s="742"/>
      <c r="SDK47" s="740"/>
      <c r="SEC47" s="742"/>
      <c r="SED47" s="740"/>
      <c r="SEV47" s="742"/>
      <c r="SEW47" s="740"/>
      <c r="SFO47" s="742"/>
      <c r="SFP47" s="740"/>
      <c r="SGH47" s="742"/>
      <c r="SGI47" s="740"/>
      <c r="SHA47" s="742"/>
      <c r="SHB47" s="740"/>
      <c r="SHT47" s="742"/>
      <c r="SHU47" s="740"/>
      <c r="SIM47" s="742"/>
      <c r="SIN47" s="740"/>
      <c r="SJF47" s="742"/>
      <c r="SJG47" s="740"/>
      <c r="SJY47" s="742"/>
      <c r="SJZ47" s="740"/>
      <c r="SKR47" s="742"/>
      <c r="SKS47" s="740"/>
      <c r="SLK47" s="742"/>
      <c r="SLL47" s="740"/>
      <c r="SMD47" s="742"/>
      <c r="SME47" s="740"/>
      <c r="SMW47" s="742"/>
      <c r="SMX47" s="740"/>
      <c r="SNP47" s="742"/>
      <c r="SNQ47" s="740"/>
      <c r="SOI47" s="742"/>
      <c r="SOJ47" s="740"/>
      <c r="SPB47" s="742"/>
      <c r="SPC47" s="740"/>
      <c r="SPU47" s="742"/>
      <c r="SPV47" s="740"/>
      <c r="SQN47" s="742"/>
      <c r="SQO47" s="740"/>
      <c r="SRG47" s="742"/>
      <c r="SRH47" s="740"/>
      <c r="SRZ47" s="742"/>
      <c r="SSA47" s="740"/>
      <c r="SSS47" s="742"/>
      <c r="SST47" s="740"/>
      <c r="STL47" s="742"/>
      <c r="STM47" s="740"/>
      <c r="SUE47" s="742"/>
      <c r="SUF47" s="740"/>
      <c r="SUX47" s="742"/>
      <c r="SUY47" s="740"/>
      <c r="SVQ47" s="742"/>
      <c r="SVR47" s="740"/>
      <c r="SWJ47" s="742"/>
      <c r="SWK47" s="740"/>
      <c r="SXC47" s="742"/>
      <c r="SXD47" s="740"/>
      <c r="SXV47" s="742"/>
      <c r="SXW47" s="740"/>
      <c r="SYO47" s="742"/>
      <c r="SYP47" s="740"/>
      <c r="SZH47" s="742"/>
      <c r="SZI47" s="740"/>
      <c r="TAA47" s="742"/>
      <c r="TAB47" s="740"/>
      <c r="TAT47" s="742"/>
      <c r="TAU47" s="740"/>
      <c r="TBM47" s="742"/>
      <c r="TBN47" s="740"/>
      <c r="TCF47" s="742"/>
      <c r="TCG47" s="740"/>
      <c r="TCY47" s="742"/>
      <c r="TCZ47" s="740"/>
      <c r="TDR47" s="742"/>
      <c r="TDS47" s="740"/>
      <c r="TEK47" s="742"/>
      <c r="TEL47" s="740"/>
      <c r="TFD47" s="742"/>
      <c r="TFE47" s="740"/>
      <c r="TFW47" s="742"/>
      <c r="TFX47" s="740"/>
      <c r="TGP47" s="742"/>
      <c r="TGQ47" s="740"/>
      <c r="THI47" s="742"/>
      <c r="THJ47" s="740"/>
      <c r="TIB47" s="742"/>
      <c r="TIC47" s="740"/>
      <c r="TIU47" s="742"/>
      <c r="TIV47" s="740"/>
      <c r="TJN47" s="742"/>
      <c r="TJO47" s="740"/>
      <c r="TKG47" s="742"/>
      <c r="TKH47" s="740"/>
      <c r="TKZ47" s="742"/>
      <c r="TLA47" s="740"/>
      <c r="TLS47" s="742"/>
      <c r="TLT47" s="740"/>
      <c r="TML47" s="742"/>
      <c r="TMM47" s="740"/>
      <c r="TNE47" s="742"/>
      <c r="TNF47" s="740"/>
      <c r="TNX47" s="742"/>
      <c r="TNY47" s="740"/>
      <c r="TOQ47" s="742"/>
      <c r="TOR47" s="740"/>
      <c r="TPJ47" s="742"/>
      <c r="TPK47" s="740"/>
      <c r="TQC47" s="742"/>
      <c r="TQD47" s="740"/>
      <c r="TQV47" s="742"/>
      <c r="TQW47" s="740"/>
      <c r="TRO47" s="742"/>
      <c r="TRP47" s="740"/>
      <c r="TSH47" s="742"/>
      <c r="TSI47" s="740"/>
      <c r="TTA47" s="742"/>
      <c r="TTB47" s="740"/>
      <c r="TTT47" s="742"/>
      <c r="TTU47" s="740"/>
      <c r="TUM47" s="742"/>
      <c r="TUN47" s="740"/>
      <c r="TVF47" s="742"/>
      <c r="TVG47" s="740"/>
      <c r="TVY47" s="742"/>
      <c r="TVZ47" s="740"/>
      <c r="TWR47" s="742"/>
      <c r="TWS47" s="740"/>
      <c r="TXK47" s="742"/>
      <c r="TXL47" s="740"/>
      <c r="TYD47" s="742"/>
      <c r="TYE47" s="740"/>
      <c r="TYW47" s="742"/>
      <c r="TYX47" s="740"/>
      <c r="TZP47" s="742"/>
      <c r="TZQ47" s="740"/>
      <c r="UAI47" s="742"/>
      <c r="UAJ47" s="740"/>
      <c r="UBB47" s="742"/>
      <c r="UBC47" s="740"/>
      <c r="UBU47" s="742"/>
      <c r="UBV47" s="740"/>
      <c r="UCN47" s="742"/>
      <c r="UCO47" s="740"/>
      <c r="UDG47" s="742"/>
      <c r="UDH47" s="740"/>
      <c r="UDZ47" s="742"/>
      <c r="UEA47" s="740"/>
      <c r="UES47" s="742"/>
      <c r="UET47" s="740"/>
      <c r="UFL47" s="742"/>
      <c r="UFM47" s="740"/>
      <c r="UGE47" s="742"/>
      <c r="UGF47" s="740"/>
      <c r="UGX47" s="742"/>
      <c r="UGY47" s="740"/>
      <c r="UHQ47" s="742"/>
      <c r="UHR47" s="740"/>
      <c r="UIJ47" s="742"/>
      <c r="UIK47" s="740"/>
      <c r="UJC47" s="742"/>
      <c r="UJD47" s="740"/>
      <c r="UJV47" s="742"/>
      <c r="UJW47" s="740"/>
      <c r="UKO47" s="742"/>
      <c r="UKP47" s="740"/>
      <c r="ULH47" s="742"/>
      <c r="ULI47" s="740"/>
      <c r="UMA47" s="742"/>
      <c r="UMB47" s="740"/>
      <c r="UMT47" s="742"/>
      <c r="UMU47" s="740"/>
      <c r="UNM47" s="742"/>
      <c r="UNN47" s="740"/>
      <c r="UOF47" s="742"/>
      <c r="UOG47" s="740"/>
      <c r="UOY47" s="742"/>
      <c r="UOZ47" s="740"/>
      <c r="UPR47" s="742"/>
      <c r="UPS47" s="740"/>
      <c r="UQK47" s="742"/>
      <c r="UQL47" s="740"/>
      <c r="URD47" s="742"/>
      <c r="URE47" s="740"/>
      <c r="URW47" s="742"/>
      <c r="URX47" s="740"/>
      <c r="USP47" s="742"/>
      <c r="USQ47" s="740"/>
      <c r="UTI47" s="742"/>
      <c r="UTJ47" s="740"/>
      <c r="UUB47" s="742"/>
      <c r="UUC47" s="740"/>
      <c r="UUU47" s="742"/>
      <c r="UUV47" s="740"/>
      <c r="UVN47" s="742"/>
      <c r="UVO47" s="740"/>
      <c r="UWG47" s="742"/>
      <c r="UWH47" s="740"/>
      <c r="UWZ47" s="742"/>
      <c r="UXA47" s="740"/>
      <c r="UXS47" s="742"/>
      <c r="UXT47" s="740"/>
      <c r="UYL47" s="742"/>
      <c r="UYM47" s="740"/>
      <c r="UZE47" s="742"/>
      <c r="UZF47" s="740"/>
      <c r="UZX47" s="742"/>
      <c r="UZY47" s="740"/>
      <c r="VAQ47" s="742"/>
      <c r="VAR47" s="740"/>
      <c r="VBJ47" s="742"/>
      <c r="VBK47" s="740"/>
      <c r="VCC47" s="742"/>
      <c r="VCD47" s="740"/>
      <c r="VCV47" s="742"/>
      <c r="VCW47" s="740"/>
      <c r="VDO47" s="742"/>
      <c r="VDP47" s="740"/>
      <c r="VEH47" s="742"/>
      <c r="VEI47" s="740"/>
      <c r="VFA47" s="742"/>
      <c r="VFB47" s="740"/>
      <c r="VFT47" s="742"/>
      <c r="VFU47" s="740"/>
      <c r="VGM47" s="742"/>
      <c r="VGN47" s="740"/>
      <c r="VHF47" s="742"/>
      <c r="VHG47" s="740"/>
      <c r="VHY47" s="742"/>
      <c r="VHZ47" s="740"/>
      <c r="VIR47" s="742"/>
      <c r="VIS47" s="740"/>
      <c r="VJK47" s="742"/>
      <c r="VJL47" s="740"/>
      <c r="VKD47" s="742"/>
      <c r="VKE47" s="740"/>
      <c r="VKW47" s="742"/>
      <c r="VKX47" s="740"/>
      <c r="VLP47" s="742"/>
      <c r="VLQ47" s="740"/>
      <c r="VMI47" s="742"/>
      <c r="VMJ47" s="740"/>
      <c r="VNB47" s="742"/>
      <c r="VNC47" s="740"/>
      <c r="VNU47" s="742"/>
      <c r="VNV47" s="740"/>
      <c r="VON47" s="742"/>
      <c r="VOO47" s="740"/>
      <c r="VPG47" s="742"/>
      <c r="VPH47" s="740"/>
      <c r="VPZ47" s="742"/>
      <c r="VQA47" s="740"/>
      <c r="VQS47" s="742"/>
      <c r="VQT47" s="740"/>
      <c r="VRL47" s="742"/>
      <c r="VRM47" s="740"/>
      <c r="VSE47" s="742"/>
      <c r="VSF47" s="740"/>
      <c r="VSX47" s="742"/>
      <c r="VSY47" s="740"/>
      <c r="VTQ47" s="742"/>
      <c r="VTR47" s="740"/>
      <c r="VUJ47" s="742"/>
      <c r="VUK47" s="740"/>
      <c r="VVC47" s="742"/>
      <c r="VVD47" s="740"/>
      <c r="VVV47" s="742"/>
      <c r="VVW47" s="740"/>
      <c r="VWO47" s="742"/>
      <c r="VWP47" s="740"/>
      <c r="VXH47" s="742"/>
      <c r="VXI47" s="740"/>
      <c r="VYA47" s="742"/>
      <c r="VYB47" s="740"/>
      <c r="VYT47" s="742"/>
      <c r="VYU47" s="740"/>
      <c r="VZM47" s="742"/>
      <c r="VZN47" s="740"/>
      <c r="WAF47" s="742"/>
      <c r="WAG47" s="740"/>
      <c r="WAY47" s="742"/>
      <c r="WAZ47" s="740"/>
      <c r="WBR47" s="742"/>
      <c r="WBS47" s="740"/>
      <c r="WCK47" s="742"/>
      <c r="WCL47" s="740"/>
      <c r="WDD47" s="742"/>
      <c r="WDE47" s="740"/>
      <c r="WDW47" s="742"/>
      <c r="WDX47" s="740"/>
      <c r="WEP47" s="742"/>
      <c r="WEQ47" s="740"/>
      <c r="WFI47" s="742"/>
      <c r="WFJ47" s="740"/>
      <c r="WGB47" s="742"/>
      <c r="WGC47" s="740"/>
      <c r="WGU47" s="742"/>
      <c r="WGV47" s="740"/>
      <c r="WHN47" s="742"/>
      <c r="WHO47" s="740"/>
      <c r="WIG47" s="742"/>
      <c r="WIH47" s="740"/>
      <c r="WIZ47" s="742"/>
      <c r="WJA47" s="740"/>
      <c r="WJS47" s="742"/>
      <c r="WJT47" s="740"/>
      <c r="WKL47" s="742"/>
      <c r="WKM47" s="740"/>
      <c r="WLE47" s="742"/>
      <c r="WLF47" s="740"/>
      <c r="WLX47" s="742"/>
      <c r="WLY47" s="740"/>
      <c r="WMQ47" s="742"/>
      <c r="WMR47" s="740"/>
      <c r="WNJ47" s="742"/>
      <c r="WNK47" s="740"/>
      <c r="WOC47" s="742"/>
      <c r="WOD47" s="740"/>
      <c r="WOV47" s="742"/>
      <c r="WOW47" s="740"/>
      <c r="WPO47" s="742"/>
      <c r="WPP47" s="740"/>
      <c r="WQH47" s="742"/>
      <c r="WQI47" s="740"/>
      <c r="WRA47" s="742"/>
      <c r="WRB47" s="740"/>
      <c r="WRT47" s="742"/>
      <c r="WRU47" s="740"/>
      <c r="WSM47" s="742"/>
      <c r="WSN47" s="740"/>
      <c r="WTF47" s="742"/>
      <c r="WTG47" s="740"/>
      <c r="WTY47" s="742"/>
      <c r="WTZ47" s="740"/>
      <c r="WUR47" s="742"/>
      <c r="WUS47" s="740"/>
      <c r="WVK47" s="742"/>
      <c r="WVL47" s="740"/>
      <c r="WWD47" s="742"/>
      <c r="WWE47" s="740"/>
      <c r="WWW47" s="742"/>
      <c r="WWX47" s="740"/>
      <c r="WXP47" s="742"/>
      <c r="WXQ47" s="740"/>
      <c r="WYI47" s="742"/>
      <c r="WYJ47" s="740"/>
      <c r="WZB47" s="742"/>
      <c r="WZC47" s="740"/>
      <c r="WZU47" s="742"/>
      <c r="WZV47" s="740"/>
      <c r="XAN47" s="742"/>
      <c r="XAO47" s="740"/>
      <c r="XBG47" s="742"/>
      <c r="XBH47" s="740"/>
      <c r="XBZ47" s="742"/>
      <c r="XCA47" s="740"/>
      <c r="XCS47" s="742"/>
      <c r="XCT47" s="740"/>
      <c r="XDL47" s="742"/>
      <c r="XDM47" s="740"/>
      <c r="XEE47" s="742"/>
      <c r="XEF47" s="740"/>
      <c r="XEX47" s="742"/>
      <c r="XEY47" s="740"/>
    </row>
    <row r="48" spans="1:16384" s="655" customFormat="1" ht="13.5" customHeight="1">
      <c r="A48" s="3650" t="s">
        <v>1238</v>
      </c>
      <c r="B48" s="4324">
        <v>3</v>
      </c>
      <c r="C48" s="4324"/>
      <c r="D48" s="1101">
        <f t="shared" si="6"/>
        <v>3</v>
      </c>
      <c r="E48" s="2125"/>
      <c r="F48" s="2125"/>
      <c r="G48" s="3611">
        <v>3</v>
      </c>
      <c r="H48" s="3611"/>
      <c r="I48" s="3611"/>
      <c r="J48" s="3611"/>
      <c r="K48" s="3740">
        <v>1</v>
      </c>
      <c r="L48" s="3740"/>
      <c r="M48" s="3740"/>
      <c r="N48" s="3740"/>
      <c r="O48" s="3740">
        <v>3</v>
      </c>
      <c r="P48" s="3740"/>
      <c r="Q48" s="3740">
        <v>3</v>
      </c>
      <c r="R48" s="3741"/>
      <c r="S48" s="2224">
        <f t="shared" si="7"/>
        <v>3</v>
      </c>
    </row>
    <row r="49" spans="1:21" s="655" customFormat="1" ht="13.5" customHeight="1">
      <c r="A49" s="3650" t="s">
        <v>737</v>
      </c>
      <c r="C49" s="4324">
        <v>25</v>
      </c>
      <c r="D49" s="1101">
        <f t="shared" si="6"/>
        <v>25</v>
      </c>
      <c r="E49" s="2125"/>
      <c r="F49" s="2125"/>
      <c r="G49" s="3611"/>
      <c r="H49" s="3611"/>
      <c r="I49" s="3611">
        <v>25</v>
      </c>
      <c r="J49" s="3611"/>
      <c r="K49" s="3740"/>
      <c r="L49" s="3740">
        <v>5</v>
      </c>
      <c r="M49" s="3740"/>
      <c r="N49" s="3740">
        <v>1</v>
      </c>
      <c r="O49" s="3740"/>
      <c r="P49" s="3740">
        <v>25</v>
      </c>
      <c r="Q49" s="3740"/>
      <c r="R49" s="3741">
        <v>25</v>
      </c>
      <c r="S49" s="2224">
        <f t="shared" si="7"/>
        <v>25</v>
      </c>
    </row>
    <row r="50" spans="1:21" s="655" customFormat="1" ht="13.5" customHeight="1">
      <c r="A50" s="3648" t="s">
        <v>1227</v>
      </c>
      <c r="B50" s="4324">
        <v>6</v>
      </c>
      <c r="C50" s="4324"/>
      <c r="D50" s="1101">
        <f t="shared" si="6"/>
        <v>6</v>
      </c>
      <c r="E50" s="3522"/>
      <c r="F50" s="3473"/>
      <c r="G50" s="3772">
        <v>6</v>
      </c>
      <c r="H50" s="3772"/>
      <c r="I50" s="3772"/>
      <c r="J50" s="3772"/>
      <c r="K50" s="4325"/>
      <c r="L50" s="4326"/>
      <c r="M50" s="4326"/>
      <c r="N50" s="4326"/>
      <c r="O50" s="4326">
        <v>6</v>
      </c>
      <c r="P50" s="4326"/>
      <c r="Q50" s="4326">
        <v>6</v>
      </c>
      <c r="R50" s="3524"/>
      <c r="S50" s="2224">
        <f t="shared" si="7"/>
        <v>6</v>
      </c>
    </row>
    <row r="51" spans="1:21" s="655" customFormat="1" ht="13.5" customHeight="1">
      <c r="A51" s="3650" t="s">
        <v>1239</v>
      </c>
      <c r="B51" s="4324">
        <v>11</v>
      </c>
      <c r="C51" s="4324"/>
      <c r="D51" s="1101">
        <f t="shared" si="6"/>
        <v>11</v>
      </c>
      <c r="E51" s="3980"/>
      <c r="F51" s="3473"/>
      <c r="G51" s="3611">
        <v>11</v>
      </c>
      <c r="H51" s="3611"/>
      <c r="I51" s="3611"/>
      <c r="J51" s="3611"/>
      <c r="K51" s="4325">
        <v>5</v>
      </c>
      <c r="L51" s="4326"/>
      <c r="M51" s="4326"/>
      <c r="N51" s="4326"/>
      <c r="O51" s="4326">
        <v>11</v>
      </c>
      <c r="P51" s="4326"/>
      <c r="Q51" s="4326">
        <v>11</v>
      </c>
      <c r="R51" s="3563"/>
      <c r="S51" s="2224">
        <f t="shared" si="7"/>
        <v>11</v>
      </c>
    </row>
    <row r="52" spans="1:21" s="655" customFormat="1" ht="15" customHeight="1" thickBot="1">
      <c r="A52" s="1002" t="s">
        <v>17</v>
      </c>
      <c r="B52" s="1102">
        <f t="shared" ref="B52:P52" si="9">SUM(B35:B51)</f>
        <v>131</v>
      </c>
      <c r="C52" s="1103">
        <f t="shared" si="9"/>
        <v>57</v>
      </c>
      <c r="D52" s="1104">
        <f t="shared" si="9"/>
        <v>188</v>
      </c>
      <c r="E52" s="1102">
        <f t="shared" si="9"/>
        <v>0</v>
      </c>
      <c r="F52" s="1103">
        <f t="shared" si="9"/>
        <v>0</v>
      </c>
      <c r="G52" s="3162">
        <f t="shared" si="9"/>
        <v>131</v>
      </c>
      <c r="H52" s="3187">
        <f t="shared" si="9"/>
        <v>0</v>
      </c>
      <c r="I52" s="2233">
        <f t="shared" si="9"/>
        <v>57</v>
      </c>
      <c r="J52" s="1103">
        <f t="shared" si="9"/>
        <v>0</v>
      </c>
      <c r="K52" s="3186">
        <f t="shared" si="9"/>
        <v>48</v>
      </c>
      <c r="L52" s="3187">
        <f t="shared" si="9"/>
        <v>13</v>
      </c>
      <c r="M52" s="3187">
        <f t="shared" si="9"/>
        <v>12</v>
      </c>
      <c r="N52" s="3187">
        <f t="shared" si="9"/>
        <v>3</v>
      </c>
      <c r="O52" s="3187">
        <f t="shared" si="9"/>
        <v>131</v>
      </c>
      <c r="P52" s="3187">
        <f t="shared" si="9"/>
        <v>57</v>
      </c>
      <c r="Q52" s="3187">
        <f t="shared" ref="Q52:R52" si="10">SUM(Q35:Q51)</f>
        <v>131</v>
      </c>
      <c r="R52" s="3187">
        <f t="shared" si="10"/>
        <v>57</v>
      </c>
      <c r="S52" s="2225">
        <f>SUM(S35:S51)</f>
        <v>188</v>
      </c>
    </row>
    <row r="53" spans="1:21" s="1007" customFormat="1" ht="15" customHeight="1" thickTop="1" thickBot="1">
      <c r="A53" s="1006"/>
      <c r="B53" s="1105"/>
      <c r="C53" s="1105"/>
      <c r="D53" s="1105">
        <f>B52+C52</f>
        <v>188</v>
      </c>
      <c r="E53" s="1105"/>
      <c r="F53" s="1105"/>
      <c r="G53" s="3163"/>
      <c r="H53" s="3163"/>
      <c r="I53" s="1105"/>
      <c r="J53" s="1105"/>
      <c r="K53" s="3163"/>
      <c r="L53" s="3163"/>
      <c r="M53" s="3163"/>
      <c r="N53" s="3163"/>
      <c r="O53" s="3163"/>
      <c r="P53" s="3163"/>
      <c r="Q53" s="3163"/>
      <c r="R53" s="3182"/>
      <c r="S53" s="2226"/>
    </row>
    <row r="54" spans="1:21" s="31" customFormat="1" ht="15" customHeight="1" thickBot="1">
      <c r="A54" s="3250" t="s">
        <v>1417</v>
      </c>
      <c r="B54" s="3252"/>
      <c r="C54" s="3252"/>
      <c r="D54" s="3252"/>
      <c r="E54" s="3252"/>
      <c r="F54" s="3252"/>
      <c r="G54" s="3164"/>
      <c r="H54" s="3164"/>
      <c r="I54" s="1106"/>
      <c r="J54" s="1106"/>
      <c r="K54" s="3164"/>
      <c r="L54" s="3164"/>
      <c r="M54" s="3164"/>
      <c r="N54" s="3164"/>
      <c r="O54" s="3164"/>
      <c r="P54" s="3164"/>
      <c r="Q54" s="3183"/>
      <c r="R54" s="3184"/>
      <c r="S54" s="2227"/>
    </row>
    <row r="55" spans="1:21" s="655" customFormat="1" ht="14.9" customHeight="1">
      <c r="A55" s="4562" t="str">
        <f>'General PNGUM'!A55</f>
        <v>Awarosa Adventist Community</v>
      </c>
      <c r="B55" s="3689">
        <v>4</v>
      </c>
      <c r="C55" s="3690"/>
      <c r="D55" s="4323">
        <f>SUM(B55:C55)</f>
        <v>4</v>
      </c>
      <c r="E55" s="3690"/>
      <c r="F55" s="3690"/>
      <c r="G55" s="3690">
        <v>4</v>
      </c>
      <c r="H55" s="3690"/>
      <c r="I55" s="3690"/>
      <c r="J55" s="3690"/>
      <c r="K55" s="3690">
        <v>1</v>
      </c>
      <c r="L55" s="3690"/>
      <c r="M55" s="3690"/>
      <c r="N55" s="3690"/>
      <c r="O55" s="3690">
        <v>1</v>
      </c>
      <c r="P55" s="3690"/>
      <c r="Q55" s="3690">
        <v>3</v>
      </c>
      <c r="R55" s="3692"/>
      <c r="S55" s="2224">
        <f t="shared" si="7"/>
        <v>4</v>
      </c>
    </row>
    <row r="56" spans="1:21" s="655" customFormat="1" ht="14.9" customHeight="1">
      <c r="A56" s="2185" t="str">
        <f>'General PNGUM'!A56</f>
        <v>Bena Adventist Primary</v>
      </c>
      <c r="B56" s="3689">
        <v>13</v>
      </c>
      <c r="C56" s="3690"/>
      <c r="D56" s="4323">
        <f t="shared" ref="D56:D76" si="11">SUM(B56:C56)</f>
        <v>13</v>
      </c>
      <c r="E56" s="3690">
        <v>2</v>
      </c>
      <c r="F56" s="3690"/>
      <c r="G56" s="3690">
        <v>13</v>
      </c>
      <c r="H56" s="3690"/>
      <c r="I56" s="3690"/>
      <c r="J56" s="3690"/>
      <c r="K56" s="3690">
        <v>13</v>
      </c>
      <c r="L56" s="3690"/>
      <c r="M56" s="3690">
        <v>3</v>
      </c>
      <c r="N56" s="3690"/>
      <c r="O56" s="3690">
        <v>13</v>
      </c>
      <c r="P56" s="3690"/>
      <c r="Q56" s="3690"/>
      <c r="R56" s="3692"/>
      <c r="S56" s="2224">
        <f t="shared" si="7"/>
        <v>13</v>
      </c>
    </row>
    <row r="57" spans="1:21" s="655" customFormat="1" ht="14.9" customHeight="1">
      <c r="A57" s="4554" t="s">
        <v>1494</v>
      </c>
      <c r="B57" s="3689"/>
      <c r="C57" s="3690"/>
      <c r="D57" s="4323"/>
      <c r="E57" s="3690"/>
      <c r="F57" s="3690"/>
      <c r="G57" s="3690"/>
      <c r="H57" s="3690"/>
      <c r="I57" s="3690"/>
      <c r="J57" s="3690"/>
      <c r="K57" s="3690"/>
      <c r="L57" s="3690"/>
      <c r="M57" s="3690"/>
      <c r="N57" s="3690"/>
      <c r="O57" s="3690"/>
      <c r="P57" s="3690"/>
      <c r="Q57" s="3690"/>
      <c r="R57" s="3692"/>
      <c r="S57" s="2224"/>
    </row>
    <row r="58" spans="1:21" s="655" customFormat="1" ht="14.9" customHeight="1">
      <c r="A58" s="4554" t="s">
        <v>1495</v>
      </c>
      <c r="B58" s="3689"/>
      <c r="C58" s="3690"/>
      <c r="D58" s="4323"/>
      <c r="E58" s="3690"/>
      <c r="F58" s="3690"/>
      <c r="G58" s="3690"/>
      <c r="H58" s="3690"/>
      <c r="I58" s="3690"/>
      <c r="J58" s="3690"/>
      <c r="K58" s="3690"/>
      <c r="L58" s="3690"/>
      <c r="M58" s="3690"/>
      <c r="N58" s="3690"/>
      <c r="O58" s="3690"/>
      <c r="P58" s="3690"/>
      <c r="Q58" s="3690"/>
      <c r="R58" s="3692"/>
      <c r="S58" s="2224"/>
    </row>
    <row r="59" spans="1:21" s="655" customFormat="1" ht="14.9" customHeight="1">
      <c r="A59" s="2185" t="str">
        <f>'General PNGUM'!A57</f>
        <v xml:space="preserve">Homu Adventist Primary </v>
      </c>
      <c r="B59" s="3691">
        <v>8</v>
      </c>
      <c r="C59" s="3468"/>
      <c r="D59" s="4323">
        <f t="shared" si="11"/>
        <v>8</v>
      </c>
      <c r="E59" s="3468"/>
      <c r="F59" s="3468"/>
      <c r="G59" s="3468">
        <v>8</v>
      </c>
      <c r="H59" s="3468"/>
      <c r="I59" s="3468"/>
      <c r="J59" s="3468"/>
      <c r="K59" s="3468">
        <v>6</v>
      </c>
      <c r="L59" s="3468"/>
      <c r="M59" s="3468">
        <v>2</v>
      </c>
      <c r="N59" s="3468"/>
      <c r="O59" s="3468">
        <v>6</v>
      </c>
      <c r="P59" s="3468"/>
      <c r="Q59" s="3468">
        <v>2</v>
      </c>
      <c r="R59" s="3435"/>
      <c r="S59" s="2224">
        <f t="shared" si="7"/>
        <v>8</v>
      </c>
    </row>
    <row r="60" spans="1:21" s="2010" customFormat="1" ht="14.9" customHeight="1">
      <c r="A60" s="2185" t="str">
        <f>'General PNGUM'!A58</f>
        <v>Iwaki Adventist Primary</v>
      </c>
      <c r="B60" s="3691">
        <v>7</v>
      </c>
      <c r="C60" s="3468"/>
      <c r="D60" s="4323">
        <f t="shared" si="11"/>
        <v>7</v>
      </c>
      <c r="E60" s="3468"/>
      <c r="F60" s="3468"/>
      <c r="G60" s="3468">
        <v>7</v>
      </c>
      <c r="H60" s="3468"/>
      <c r="I60" s="3468"/>
      <c r="J60" s="3468"/>
      <c r="K60" s="3468">
        <v>6</v>
      </c>
      <c r="L60" s="3468"/>
      <c r="M60" s="3468">
        <v>1</v>
      </c>
      <c r="N60" s="3468"/>
      <c r="O60" s="3468">
        <v>6</v>
      </c>
      <c r="P60" s="3468"/>
      <c r="Q60" s="3468">
        <v>1</v>
      </c>
      <c r="R60" s="3435"/>
      <c r="S60" s="2224">
        <f t="shared" si="7"/>
        <v>7</v>
      </c>
      <c r="U60" s="655"/>
    </row>
    <row r="61" spans="1:21" s="2010" customFormat="1" ht="14.9" customHeight="1">
      <c r="A61" s="4564" t="str">
        <f>'Enrolments + Baptisms PNGUM'!A61</f>
        <v>John Kamb Adventist Primary</v>
      </c>
      <c r="B61" s="4563"/>
      <c r="C61" s="4482"/>
      <c r="D61" s="4323"/>
      <c r="E61" s="4482"/>
      <c r="F61" s="4482"/>
      <c r="G61" s="4482"/>
      <c r="H61" s="4482"/>
      <c r="I61" s="4482"/>
      <c r="J61" s="4482"/>
      <c r="K61" s="4482"/>
      <c r="L61" s="4482"/>
      <c r="M61" s="4482"/>
      <c r="N61" s="4482"/>
      <c r="O61" s="4482"/>
      <c r="P61" s="4482"/>
      <c r="Q61" s="4482"/>
      <c r="R61" s="4495"/>
      <c r="S61" s="2224"/>
      <c r="U61" s="655"/>
    </row>
    <row r="62" spans="1:21" s="2010" customFormat="1" ht="14.9" customHeight="1">
      <c r="A62" s="4564" t="str">
        <f>'Enrolments + Baptisms PNGUM'!A62</f>
        <v>Johove Adventist Primary</v>
      </c>
      <c r="B62" s="4563"/>
      <c r="C62" s="4482"/>
      <c r="D62" s="4323"/>
      <c r="E62" s="4482"/>
      <c r="F62" s="4482"/>
      <c r="G62" s="4482"/>
      <c r="H62" s="4482"/>
      <c r="I62" s="4482"/>
      <c r="J62" s="4482"/>
      <c r="K62" s="4482"/>
      <c r="L62" s="4482"/>
      <c r="M62" s="4482"/>
      <c r="N62" s="4482"/>
      <c r="O62" s="4482"/>
      <c r="P62" s="4482"/>
      <c r="Q62" s="4482"/>
      <c r="R62" s="4495"/>
      <c r="S62" s="2224"/>
      <c r="U62" s="655"/>
    </row>
    <row r="63" spans="1:21" s="655" customFormat="1" ht="14.9" customHeight="1">
      <c r="A63" s="4562" t="str">
        <f>'General PNGUM'!A59</f>
        <v>Kabiufa Adventist Secondary</v>
      </c>
      <c r="B63" s="3691"/>
      <c r="C63" s="3468">
        <v>35</v>
      </c>
      <c r="D63" s="4323">
        <f t="shared" si="11"/>
        <v>35</v>
      </c>
      <c r="E63" s="3468"/>
      <c r="F63" s="3468">
        <v>16</v>
      </c>
      <c r="G63" s="3468"/>
      <c r="H63" s="3468"/>
      <c r="I63" s="3468">
        <v>35</v>
      </c>
      <c r="J63" s="3468"/>
      <c r="K63" s="3468"/>
      <c r="L63" s="3468">
        <v>8</v>
      </c>
      <c r="M63" s="3468"/>
      <c r="N63" s="3468">
        <v>27</v>
      </c>
      <c r="O63" s="3468"/>
      <c r="P63" s="3468">
        <v>35</v>
      </c>
      <c r="Q63" s="3468"/>
      <c r="R63" s="3435">
        <v>35</v>
      </c>
      <c r="S63" s="2224">
        <f t="shared" si="7"/>
        <v>35</v>
      </c>
    </row>
    <row r="64" spans="1:21" s="655" customFormat="1" ht="14.9" customHeight="1">
      <c r="A64" s="2185" t="str">
        <f>'General PNGUM'!A60</f>
        <v>Kaeti Adventis Community</v>
      </c>
      <c r="B64" s="3691">
        <v>4</v>
      </c>
      <c r="C64" s="3468"/>
      <c r="D64" s="4323">
        <f t="shared" si="11"/>
        <v>4</v>
      </c>
      <c r="E64" s="3468"/>
      <c r="F64" s="3468"/>
      <c r="G64" s="3468">
        <v>2</v>
      </c>
      <c r="H64" s="3468">
        <v>2</v>
      </c>
      <c r="I64" s="3468"/>
      <c r="J64" s="3468"/>
      <c r="K64" s="3468">
        <v>1</v>
      </c>
      <c r="L64" s="3468"/>
      <c r="M64" s="3468">
        <v>0</v>
      </c>
      <c r="N64" s="3468"/>
      <c r="O64" s="3468">
        <v>1</v>
      </c>
      <c r="P64" s="3468"/>
      <c r="Q64" s="3468">
        <v>3</v>
      </c>
      <c r="R64" s="3435"/>
      <c r="S64" s="2224">
        <f t="shared" si="7"/>
        <v>4</v>
      </c>
    </row>
    <row r="65" spans="1:16384" s="655" customFormat="1" ht="14.9" customHeight="1">
      <c r="A65" s="2185" t="str">
        <f>'General PNGUM'!A61</f>
        <v>Kama Adventist High</v>
      </c>
      <c r="B65" s="3691"/>
      <c r="C65" s="3468">
        <v>4</v>
      </c>
      <c r="D65" s="4323">
        <f t="shared" si="11"/>
        <v>4</v>
      </c>
      <c r="E65" s="3468"/>
      <c r="F65" s="3468"/>
      <c r="G65" s="3468"/>
      <c r="H65" s="3468"/>
      <c r="I65" s="3468">
        <v>4</v>
      </c>
      <c r="J65" s="3468"/>
      <c r="K65" s="3468"/>
      <c r="L65" s="3468">
        <v>1</v>
      </c>
      <c r="M65" s="3468"/>
      <c r="N65" s="3468">
        <v>4</v>
      </c>
      <c r="O65" s="3468"/>
      <c r="P65" s="3468">
        <v>1</v>
      </c>
      <c r="Q65" s="3468"/>
      <c r="R65" s="3435">
        <v>3</v>
      </c>
      <c r="S65" s="2224">
        <f t="shared" si="7"/>
        <v>4</v>
      </c>
    </row>
    <row r="66" spans="1:16384" s="655" customFormat="1" ht="14.9" customHeight="1">
      <c r="A66" s="2185" t="str">
        <f>'General PNGUM'!A62</f>
        <v>Kama Adventist Primary</v>
      </c>
      <c r="B66" s="3691">
        <v>20</v>
      </c>
      <c r="C66" s="3468"/>
      <c r="D66" s="4323">
        <f t="shared" si="11"/>
        <v>20</v>
      </c>
      <c r="E66" s="3468">
        <v>5</v>
      </c>
      <c r="F66" s="3468"/>
      <c r="G66" s="3468">
        <v>20</v>
      </c>
      <c r="H66" s="3468"/>
      <c r="I66" s="3468"/>
      <c r="J66" s="3468"/>
      <c r="K66" s="3468">
        <v>14</v>
      </c>
      <c r="L66" s="3468"/>
      <c r="M66" s="3468">
        <v>12</v>
      </c>
      <c r="N66" s="3468"/>
      <c r="O66" s="3468">
        <v>14</v>
      </c>
      <c r="P66" s="3468"/>
      <c r="Q66" s="3468">
        <v>6</v>
      </c>
      <c r="R66" s="3435"/>
      <c r="S66" s="2224">
        <f t="shared" si="7"/>
        <v>20</v>
      </c>
    </row>
    <row r="67" spans="1:16384" s="2010" customFormat="1" ht="14.9" customHeight="1">
      <c r="A67" s="2185" t="str">
        <f>'General PNGUM'!A63</f>
        <v>Kami Adventist Primary</v>
      </c>
      <c r="B67" s="3691">
        <v>11</v>
      </c>
      <c r="C67" s="3468"/>
      <c r="D67" s="4323">
        <f t="shared" si="11"/>
        <v>11</v>
      </c>
      <c r="E67" s="3468"/>
      <c r="F67" s="3468"/>
      <c r="G67" s="3468">
        <v>10</v>
      </c>
      <c r="H67" s="3468">
        <v>1</v>
      </c>
      <c r="I67" s="3468"/>
      <c r="J67" s="3468"/>
      <c r="K67" s="3468">
        <v>7</v>
      </c>
      <c r="L67" s="3468"/>
      <c r="M67" s="3468">
        <v>2</v>
      </c>
      <c r="N67" s="3468"/>
      <c r="O67" s="3468">
        <v>7</v>
      </c>
      <c r="P67" s="3468"/>
      <c r="Q67" s="3468">
        <v>4</v>
      </c>
      <c r="R67" s="3435"/>
      <c r="S67" s="2224">
        <f t="shared" si="7"/>
        <v>11</v>
      </c>
      <c r="T67" s="3097"/>
      <c r="U67" s="655"/>
      <c r="V67" s="3098"/>
      <c r="W67" s="3098"/>
      <c r="X67" s="3098"/>
      <c r="Y67" s="3098"/>
      <c r="Z67" s="3098"/>
      <c r="AA67" s="3098"/>
      <c r="AB67" s="3098"/>
      <c r="AC67" s="3098"/>
      <c r="AD67" s="3098"/>
      <c r="AE67" s="3098"/>
      <c r="AF67" s="3098"/>
      <c r="AG67" s="3098"/>
      <c r="AH67" s="3098"/>
      <c r="AI67" s="3098"/>
      <c r="AJ67" s="3098"/>
      <c r="AK67" s="3098"/>
      <c r="AM67" s="3097"/>
      <c r="AN67" s="3098"/>
      <c r="AO67" s="3098"/>
      <c r="AP67" s="3098"/>
      <c r="AQ67" s="3098"/>
      <c r="AR67" s="3098"/>
      <c r="AS67" s="3098"/>
      <c r="AT67" s="3098"/>
      <c r="AU67" s="3098"/>
      <c r="AV67" s="3098"/>
      <c r="AW67" s="3098"/>
      <c r="AX67" s="3099"/>
      <c r="AY67" s="3099"/>
      <c r="AZ67" s="3100"/>
      <c r="BA67" s="3100"/>
      <c r="BB67" s="3100"/>
      <c r="BC67" s="3100"/>
      <c r="BD67" s="3101"/>
      <c r="BE67" s="3102"/>
      <c r="BF67" s="3103"/>
      <c r="BG67" s="3104"/>
      <c r="BH67" s="3105"/>
      <c r="BI67" s="3106"/>
      <c r="BJ67" s="3104"/>
      <c r="BK67" s="3105"/>
      <c r="BL67" s="3104"/>
      <c r="BM67" s="3100"/>
      <c r="BN67" s="3100"/>
      <c r="BO67" s="3105"/>
      <c r="BP67" s="3099"/>
      <c r="BQ67" s="3100"/>
      <c r="BR67" s="3099"/>
      <c r="BS67" s="3100"/>
      <c r="BT67" s="3100"/>
      <c r="BU67" s="3100"/>
      <c r="BV67" s="3100"/>
      <c r="BW67" s="3101"/>
      <c r="BX67" s="3102"/>
      <c r="BY67" s="3103"/>
      <c r="BZ67" s="3104"/>
      <c r="CA67" s="3105"/>
      <c r="CB67" s="3106"/>
      <c r="CC67" s="3104"/>
      <c r="CD67" s="3105"/>
      <c r="CE67" s="3104"/>
      <c r="CF67" s="3100"/>
      <c r="CG67" s="3100"/>
      <c r="CH67" s="3105"/>
      <c r="CI67" s="3099"/>
      <c r="CJ67" s="3100"/>
      <c r="CK67" s="3099"/>
      <c r="CL67" s="3100"/>
      <c r="CM67" s="3100"/>
      <c r="CN67" s="3100"/>
      <c r="CO67" s="3100"/>
      <c r="CP67" s="3101"/>
      <c r="CQ67" s="3102"/>
      <c r="CR67" s="3103"/>
      <c r="CS67" s="3104"/>
      <c r="CT67" s="3105"/>
      <c r="CU67" s="3106"/>
      <c r="CV67" s="3104"/>
      <c r="CW67" s="3105"/>
      <c r="CX67" s="3104"/>
      <c r="CY67" s="3100"/>
      <c r="CZ67" s="3100"/>
      <c r="DA67" s="3105"/>
      <c r="DB67" s="3099"/>
      <c r="DC67" s="3100"/>
      <c r="DD67" s="3099"/>
      <c r="DE67" s="3100"/>
      <c r="DF67" s="3100"/>
      <c r="DG67" s="3100"/>
      <c r="DH67" s="3100"/>
      <c r="DI67" s="3101"/>
      <c r="DJ67" s="3102"/>
      <c r="DK67" s="3103"/>
      <c r="DL67" s="3104"/>
      <c r="DM67" s="3105"/>
      <c r="DN67" s="3106"/>
      <c r="DO67" s="3104"/>
      <c r="DP67" s="3105"/>
      <c r="DQ67" s="3104"/>
      <c r="DR67" s="3100"/>
      <c r="DS67" s="3100"/>
      <c r="DT67" s="3105"/>
      <c r="DU67" s="3099"/>
      <c r="DV67" s="3100"/>
      <c r="DW67" s="3099"/>
      <c r="DX67" s="3100"/>
      <c r="DY67" s="3100"/>
      <c r="DZ67" s="3100"/>
      <c r="EA67" s="3100"/>
      <c r="EB67" s="3101"/>
      <c r="EC67" s="3102"/>
      <c r="ED67" s="3103"/>
      <c r="EE67" s="3104"/>
      <c r="EF67" s="3105"/>
      <c r="EG67" s="3106"/>
      <c r="EH67" s="3104"/>
      <c r="EI67" s="3105"/>
      <c r="EJ67" s="3104"/>
      <c r="EK67" s="3100"/>
      <c r="EL67" s="3100"/>
      <c r="EM67" s="3105"/>
      <c r="EN67" s="3099"/>
      <c r="EO67" s="3100"/>
      <c r="EP67" s="3099"/>
      <c r="EQ67" s="3100"/>
      <c r="ER67" s="3100"/>
      <c r="ES67" s="3100"/>
      <c r="ET67" s="3100"/>
      <c r="EU67" s="3101"/>
      <c r="EV67" s="3102"/>
      <c r="EW67" s="3103"/>
      <c r="EX67" s="3104"/>
      <c r="EY67" s="3105"/>
      <c r="EZ67" s="3106"/>
      <c r="FA67" s="3104"/>
      <c r="FB67" s="3105"/>
      <c r="FC67" s="3104"/>
      <c r="FD67" s="3100"/>
      <c r="FE67" s="3100"/>
      <c r="FF67" s="3105"/>
      <c r="FG67" s="3099"/>
      <c r="FH67" s="3100"/>
      <c r="FI67" s="3099"/>
      <c r="FJ67" s="3100"/>
      <c r="FK67" s="3100"/>
      <c r="FL67" s="3100"/>
      <c r="FM67" s="3100"/>
      <c r="FN67" s="3101"/>
      <c r="FO67" s="3102"/>
      <c r="FP67" s="3103"/>
      <c r="FQ67" s="3104"/>
      <c r="FR67" s="3105"/>
      <c r="FS67" s="3106"/>
      <c r="FT67" s="3104"/>
      <c r="FU67" s="3105"/>
      <c r="FV67" s="3104"/>
      <c r="FW67" s="3100"/>
      <c r="FX67" s="3100"/>
      <c r="FY67" s="3105"/>
      <c r="FZ67" s="3099"/>
      <c r="GA67" s="3100"/>
      <c r="GB67" s="3099"/>
      <c r="GC67" s="3100"/>
      <c r="GD67" s="3100"/>
      <c r="GE67" s="3100"/>
      <c r="GF67" s="3100"/>
      <c r="GG67" s="3101"/>
      <c r="GH67" s="3102"/>
      <c r="GI67" s="3103"/>
      <c r="GJ67" s="3104"/>
      <c r="GK67" s="3105"/>
      <c r="GL67" s="3106"/>
      <c r="GM67" s="3104"/>
      <c r="GN67" s="3105"/>
      <c r="GO67" s="3104"/>
      <c r="GP67" s="3100"/>
      <c r="GQ67" s="3100"/>
      <c r="GR67" s="3105"/>
      <c r="GS67" s="3099"/>
      <c r="GT67" s="3100"/>
      <c r="GU67" s="3099"/>
      <c r="GV67" s="3100"/>
      <c r="GW67" s="3100"/>
      <c r="GX67" s="3100"/>
      <c r="GY67" s="3100"/>
      <c r="GZ67" s="3101"/>
      <c r="HA67" s="3102"/>
      <c r="HB67" s="3103"/>
      <c r="HC67" s="3104"/>
      <c r="HD67" s="3105"/>
      <c r="HE67" s="3106"/>
      <c r="HF67" s="3104"/>
      <c r="HG67" s="3105"/>
      <c r="HH67" s="3104"/>
      <c r="HI67" s="3100"/>
      <c r="HJ67" s="3100"/>
      <c r="HK67" s="3105"/>
      <c r="HL67" s="3099"/>
      <c r="HM67" s="3100"/>
      <c r="HN67" s="3099"/>
      <c r="HO67" s="3100"/>
      <c r="HP67" s="3100"/>
      <c r="HQ67" s="3100"/>
      <c r="HR67" s="3100"/>
      <c r="HS67" s="3101"/>
      <c r="HT67" s="3102"/>
      <c r="HU67" s="3103"/>
      <c r="HV67" s="3104"/>
      <c r="HW67" s="3105"/>
      <c r="HX67" s="3106"/>
      <c r="HY67" s="3104"/>
      <c r="HZ67" s="3105"/>
      <c r="IA67" s="3104"/>
      <c r="IB67" s="3100"/>
      <c r="IC67" s="3100"/>
      <c r="ID67" s="3105"/>
      <c r="IE67" s="3099"/>
      <c r="IF67" s="3100"/>
      <c r="IG67" s="3099"/>
      <c r="IH67" s="3100"/>
      <c r="II67" s="3100"/>
      <c r="IJ67" s="3100"/>
      <c r="IK67" s="3100"/>
      <c r="IL67" s="3101"/>
      <c r="IM67" s="3102"/>
      <c r="IN67" s="3103"/>
      <c r="IO67" s="3104"/>
      <c r="IP67" s="3105"/>
      <c r="IQ67" s="3106"/>
      <c r="IR67" s="3104"/>
      <c r="IS67" s="3105"/>
      <c r="IT67" s="3104"/>
      <c r="IU67" s="3100"/>
      <c r="IV67" s="3100"/>
      <c r="IW67" s="3105"/>
      <c r="IX67" s="3099"/>
      <c r="IY67" s="3100"/>
      <c r="IZ67" s="3099"/>
      <c r="JA67" s="3100"/>
      <c r="JB67" s="3100"/>
      <c r="JC67" s="3100"/>
      <c r="JD67" s="3100"/>
      <c r="JE67" s="3101"/>
      <c r="JF67" s="3102"/>
      <c r="JG67" s="3103"/>
      <c r="JH67" s="3104"/>
      <c r="JI67" s="3105"/>
      <c r="JJ67" s="3106"/>
      <c r="JK67" s="3104"/>
      <c r="JL67" s="3105"/>
      <c r="JM67" s="3104"/>
      <c r="JN67" s="3100"/>
      <c r="JO67" s="3100"/>
      <c r="JP67" s="3105"/>
      <c r="JQ67" s="3099"/>
      <c r="JR67" s="3100"/>
      <c r="JS67" s="3099"/>
      <c r="JT67" s="3100"/>
      <c r="JU67" s="3100"/>
      <c r="JV67" s="3100"/>
      <c r="JW67" s="3100"/>
      <c r="JX67" s="3101"/>
      <c r="JY67" s="3102"/>
      <c r="JZ67" s="3103"/>
      <c r="KA67" s="3104"/>
      <c r="KB67" s="3105"/>
      <c r="KC67" s="3106"/>
      <c r="KD67" s="3104"/>
      <c r="KE67" s="3105"/>
      <c r="KF67" s="3104"/>
      <c r="KG67" s="3100"/>
      <c r="KH67" s="3100"/>
      <c r="KI67" s="3105"/>
      <c r="KJ67" s="3099"/>
      <c r="KK67" s="3100"/>
      <c r="KL67" s="3099"/>
      <c r="KM67" s="3100"/>
      <c r="KN67" s="3100"/>
      <c r="KO67" s="3100"/>
      <c r="KP67" s="3100"/>
      <c r="KQ67" s="3101"/>
      <c r="KR67" s="3102"/>
      <c r="KS67" s="3103"/>
      <c r="KT67" s="3104"/>
      <c r="KU67" s="3105"/>
      <c r="KV67" s="3106"/>
      <c r="KW67" s="3104"/>
      <c r="KX67" s="3105"/>
      <c r="KY67" s="3104"/>
      <c r="KZ67" s="3100"/>
      <c r="LA67" s="3100"/>
      <c r="LB67" s="3105"/>
      <c r="LC67" s="3099"/>
      <c r="LD67" s="3100"/>
      <c r="LE67" s="3099"/>
      <c r="LF67" s="3100"/>
      <c r="LG67" s="3100"/>
      <c r="LH67" s="3100"/>
      <c r="LI67" s="3100"/>
      <c r="LJ67" s="3101"/>
      <c r="LK67" s="3102"/>
      <c r="LL67" s="3103"/>
      <c r="LM67" s="3104"/>
      <c r="LN67" s="3105"/>
      <c r="LO67" s="3106"/>
      <c r="LP67" s="3104"/>
      <c r="LQ67" s="3105"/>
      <c r="LR67" s="3104"/>
      <c r="LS67" s="3100"/>
      <c r="LT67" s="3100"/>
      <c r="LU67" s="3105"/>
      <c r="LV67" s="3099"/>
      <c r="LW67" s="3100"/>
      <c r="LX67" s="3099"/>
      <c r="LY67" s="3100"/>
      <c r="LZ67" s="3100"/>
      <c r="MA67" s="3100"/>
      <c r="MB67" s="3100"/>
      <c r="MC67" s="3101"/>
      <c r="MD67" s="3102"/>
      <c r="ME67" s="3103"/>
      <c r="MF67" s="3104"/>
      <c r="MG67" s="3105"/>
      <c r="MH67" s="3106"/>
      <c r="MI67" s="3104"/>
      <c r="MJ67" s="3105"/>
      <c r="MK67" s="3104"/>
      <c r="ML67" s="3100"/>
      <c r="MM67" s="3100"/>
      <c r="MN67" s="3105"/>
      <c r="MO67" s="3099"/>
      <c r="MP67" s="3100"/>
      <c r="MQ67" s="3099"/>
      <c r="MR67" s="3100"/>
      <c r="MS67" s="3100"/>
      <c r="MT67" s="3100"/>
      <c r="MU67" s="3100"/>
      <c r="MV67" s="3101"/>
      <c r="MW67" s="3102"/>
      <c r="MX67" s="3103"/>
      <c r="MY67" s="3104"/>
      <c r="MZ67" s="3105"/>
      <c r="NA67" s="3106"/>
      <c r="NB67" s="3104"/>
      <c r="NC67" s="3105"/>
      <c r="ND67" s="3104"/>
      <c r="NE67" s="3100"/>
      <c r="NF67" s="3100"/>
      <c r="NG67" s="3105"/>
      <c r="NH67" s="3099"/>
      <c r="NI67" s="3100"/>
      <c r="NJ67" s="3099"/>
      <c r="NK67" s="3100"/>
      <c r="NL67" s="3100"/>
      <c r="NM67" s="3100"/>
      <c r="NN67" s="3100"/>
      <c r="NO67" s="3101"/>
      <c r="NP67" s="3102"/>
      <c r="NQ67" s="3103"/>
      <c r="NR67" s="3104"/>
      <c r="NS67" s="3105"/>
      <c r="NT67" s="3106"/>
      <c r="NU67" s="3104"/>
      <c r="NV67" s="3105"/>
      <c r="NW67" s="3104"/>
      <c r="NX67" s="3100"/>
      <c r="NY67" s="3100"/>
      <c r="NZ67" s="3105"/>
      <c r="OA67" s="3099"/>
      <c r="OB67" s="3100"/>
      <c r="OC67" s="3099"/>
      <c r="OD67" s="3100"/>
      <c r="OE67" s="3100"/>
      <c r="OF67" s="3100"/>
      <c r="OG67" s="3100"/>
      <c r="OH67" s="3101"/>
      <c r="OI67" s="3102"/>
      <c r="OJ67" s="3103"/>
      <c r="OK67" s="3104"/>
      <c r="OL67" s="3105"/>
      <c r="OM67" s="3106"/>
      <c r="ON67" s="3104"/>
      <c r="OO67" s="3105"/>
      <c r="OP67" s="3104"/>
      <c r="OQ67" s="3100"/>
      <c r="OR67" s="3100"/>
      <c r="OS67" s="3105"/>
      <c r="OT67" s="3099"/>
      <c r="OU67" s="3100"/>
      <c r="OV67" s="3099"/>
      <c r="OW67" s="3100"/>
      <c r="OX67" s="3100"/>
      <c r="OY67" s="3100"/>
      <c r="OZ67" s="3100"/>
      <c r="PA67" s="3101"/>
      <c r="PB67" s="3102"/>
      <c r="PC67" s="3103"/>
      <c r="PD67" s="3104"/>
      <c r="PE67" s="3105"/>
      <c r="PF67" s="3106"/>
      <c r="PG67" s="3104"/>
      <c r="PH67" s="3105"/>
      <c r="PI67" s="3104"/>
      <c r="PJ67" s="3100"/>
      <c r="PK67" s="3100"/>
      <c r="PL67" s="3105"/>
      <c r="PM67" s="3099"/>
      <c r="PN67" s="3100"/>
      <c r="PO67" s="3099"/>
      <c r="PP67" s="3100"/>
      <c r="PQ67" s="3100"/>
      <c r="PR67" s="3100"/>
      <c r="PS67" s="3100"/>
      <c r="PT67" s="3101"/>
      <c r="PU67" s="3102"/>
      <c r="PV67" s="3103"/>
      <c r="PW67" s="3104"/>
      <c r="PX67" s="3105"/>
      <c r="PY67" s="3106"/>
      <c r="PZ67" s="3104"/>
      <c r="QA67" s="3105"/>
      <c r="QB67" s="3104"/>
      <c r="QC67" s="3100"/>
      <c r="QD67" s="3100"/>
      <c r="QE67" s="3105"/>
      <c r="QF67" s="3099"/>
      <c r="QG67" s="3100"/>
      <c r="QH67" s="3099"/>
      <c r="QI67" s="3100"/>
      <c r="QJ67" s="3100"/>
      <c r="QK67" s="3100"/>
      <c r="QL67" s="3100"/>
      <c r="QM67" s="3101"/>
      <c r="QN67" s="3102"/>
      <c r="QO67" s="3103"/>
      <c r="QP67" s="3104"/>
      <c r="QQ67" s="3105"/>
      <c r="QR67" s="3106"/>
      <c r="QS67" s="3104"/>
      <c r="QT67" s="3105"/>
      <c r="QU67" s="3104"/>
      <c r="QV67" s="3100"/>
      <c r="QW67" s="3100"/>
      <c r="QX67" s="3105"/>
      <c r="QY67" s="3099"/>
      <c r="QZ67" s="3100"/>
      <c r="RA67" s="3099"/>
      <c r="RB67" s="3100"/>
      <c r="RC67" s="3100"/>
      <c r="RD67" s="3100"/>
      <c r="RE67" s="3100"/>
      <c r="RF67" s="3101"/>
      <c r="RG67" s="3102"/>
      <c r="RH67" s="3103"/>
      <c r="RI67" s="3104"/>
      <c r="RJ67" s="3105"/>
      <c r="RK67" s="3106"/>
      <c r="RL67" s="3104"/>
      <c r="RM67" s="3105"/>
      <c r="RN67" s="3104"/>
      <c r="RO67" s="3100"/>
      <c r="RP67" s="3100"/>
      <c r="RQ67" s="3105"/>
      <c r="RR67" s="3099"/>
      <c r="RS67" s="3100"/>
      <c r="RT67" s="3099"/>
      <c r="RU67" s="3100"/>
      <c r="RV67" s="3100"/>
      <c r="RW67" s="3100"/>
      <c r="RX67" s="3100"/>
      <c r="RY67" s="3101"/>
      <c r="RZ67" s="3102"/>
      <c r="SA67" s="3103"/>
      <c r="SB67" s="3104"/>
      <c r="SC67" s="3105"/>
      <c r="SD67" s="3106"/>
      <c r="SE67" s="3104"/>
      <c r="SF67" s="3105"/>
      <c r="SG67" s="3104"/>
      <c r="SH67" s="3100"/>
      <c r="SI67" s="3100"/>
      <c r="SJ67" s="3105"/>
      <c r="SK67" s="3099"/>
      <c r="SL67" s="3100"/>
      <c r="SM67" s="3099"/>
      <c r="SN67" s="3100"/>
      <c r="SO67" s="3100"/>
      <c r="SP67" s="3100"/>
      <c r="SQ67" s="3100"/>
      <c r="SR67" s="3101"/>
      <c r="SS67" s="3102"/>
      <c r="ST67" s="3103"/>
      <c r="SU67" s="3104"/>
      <c r="SV67" s="3105"/>
      <c r="SW67" s="3106"/>
      <c r="SX67" s="3104"/>
      <c r="SY67" s="3105"/>
      <c r="SZ67" s="3104"/>
      <c r="TA67" s="3100"/>
      <c r="TB67" s="3100"/>
      <c r="TC67" s="3105"/>
      <c r="TD67" s="3099"/>
      <c r="TE67" s="3100"/>
      <c r="TF67" s="3099"/>
      <c r="TG67" s="3100"/>
      <c r="TH67" s="3100"/>
      <c r="TI67" s="3100"/>
      <c r="TJ67" s="3100"/>
      <c r="TK67" s="3101"/>
      <c r="TL67" s="3102"/>
      <c r="TM67" s="3103"/>
      <c r="TN67" s="3104"/>
      <c r="TO67" s="3105"/>
      <c r="TP67" s="3106"/>
      <c r="TQ67" s="3104"/>
      <c r="TR67" s="3105"/>
      <c r="TS67" s="3104"/>
      <c r="TT67" s="3100"/>
      <c r="TU67" s="3100"/>
      <c r="TV67" s="3105"/>
      <c r="TW67" s="3099"/>
      <c r="TX67" s="3100"/>
      <c r="TY67" s="3099"/>
      <c r="TZ67" s="3100"/>
      <c r="UA67" s="3100"/>
      <c r="UB67" s="3100"/>
      <c r="UC67" s="3100"/>
      <c r="UD67" s="3101"/>
      <c r="UE67" s="3102"/>
      <c r="UF67" s="3103"/>
      <c r="UG67" s="3104"/>
      <c r="UH67" s="3105"/>
      <c r="UI67" s="3106"/>
      <c r="UJ67" s="3104"/>
      <c r="UK67" s="3105"/>
      <c r="UL67" s="3104"/>
      <c r="UM67" s="3100"/>
      <c r="UN67" s="3100"/>
      <c r="UO67" s="3105"/>
      <c r="UP67" s="3099"/>
      <c r="UQ67" s="3100"/>
      <c r="UR67" s="3099"/>
      <c r="US67" s="3100"/>
      <c r="UT67" s="3100"/>
      <c r="UU67" s="3100"/>
      <c r="UV67" s="3100"/>
      <c r="UW67" s="3101"/>
      <c r="UX67" s="3102"/>
      <c r="UY67" s="3103"/>
      <c r="UZ67" s="3104"/>
      <c r="VA67" s="3105"/>
      <c r="VB67" s="3106"/>
      <c r="VC67" s="3104"/>
      <c r="VD67" s="3105"/>
      <c r="VE67" s="3104"/>
      <c r="VF67" s="3100"/>
      <c r="VG67" s="3100"/>
      <c r="VH67" s="3105"/>
      <c r="VI67" s="3099"/>
      <c r="VJ67" s="3100"/>
      <c r="VK67" s="3099"/>
      <c r="VL67" s="3100"/>
      <c r="VM67" s="3100"/>
      <c r="VN67" s="3100"/>
      <c r="VO67" s="3100"/>
      <c r="VP67" s="3101"/>
      <c r="VQ67" s="3102"/>
      <c r="VR67" s="3103"/>
      <c r="VS67" s="3104"/>
      <c r="VT67" s="3105"/>
      <c r="VU67" s="3106"/>
      <c r="VV67" s="3104"/>
      <c r="VW67" s="3105"/>
      <c r="VX67" s="3104"/>
      <c r="VY67" s="3100"/>
      <c r="VZ67" s="3100"/>
      <c r="WA67" s="3105"/>
      <c r="WB67" s="3099"/>
      <c r="WC67" s="3100"/>
      <c r="WD67" s="3099"/>
      <c r="WE67" s="3100"/>
      <c r="WF67" s="3100"/>
      <c r="WG67" s="3100"/>
      <c r="WH67" s="3100"/>
      <c r="WI67" s="3101"/>
      <c r="WJ67" s="3102"/>
      <c r="WK67" s="3103"/>
      <c r="WL67" s="3104"/>
      <c r="WM67" s="3105"/>
      <c r="WN67" s="3106"/>
      <c r="WO67" s="3104"/>
      <c r="WP67" s="3105"/>
      <c r="WQ67" s="3104"/>
      <c r="WR67" s="3100"/>
      <c r="WS67" s="3100"/>
      <c r="WT67" s="3105"/>
      <c r="WU67" s="3099"/>
      <c r="WV67" s="3100"/>
      <c r="WW67" s="3099"/>
      <c r="WX67" s="3100"/>
      <c r="WY67" s="3100"/>
      <c r="WZ67" s="3100"/>
      <c r="XA67" s="3100"/>
      <c r="XB67" s="3101"/>
      <c r="XC67" s="3102"/>
      <c r="XD67" s="3103"/>
      <c r="XE67" s="3104"/>
      <c r="XF67" s="3105"/>
      <c r="XG67" s="3106"/>
      <c r="XH67" s="3104"/>
      <c r="XI67" s="3105"/>
      <c r="XJ67" s="3104"/>
      <c r="XK67" s="3100"/>
      <c r="XL67" s="3100"/>
      <c r="XM67" s="3105"/>
      <c r="XN67" s="3099"/>
      <c r="XO67" s="3100"/>
      <c r="XP67" s="3099"/>
      <c r="XQ67" s="3100"/>
      <c r="XR67" s="3100"/>
      <c r="XS67" s="3100"/>
      <c r="XT67" s="3100"/>
      <c r="XU67" s="3101"/>
      <c r="XV67" s="3102"/>
      <c r="XW67" s="3103"/>
      <c r="XX67" s="3104"/>
      <c r="XY67" s="3105"/>
      <c r="XZ67" s="3106"/>
      <c r="YA67" s="3104"/>
      <c r="YB67" s="3105"/>
      <c r="YC67" s="3104"/>
      <c r="YD67" s="3100"/>
      <c r="YE67" s="3100"/>
      <c r="YF67" s="3105"/>
      <c r="YG67" s="3099"/>
      <c r="YH67" s="3100"/>
      <c r="YI67" s="3099"/>
      <c r="YJ67" s="3100"/>
      <c r="YK67" s="3100"/>
      <c r="YL67" s="3100"/>
      <c r="YM67" s="3100"/>
      <c r="YN67" s="3101"/>
      <c r="YO67" s="3102"/>
      <c r="YP67" s="3103"/>
      <c r="YQ67" s="3104"/>
      <c r="YR67" s="3105"/>
      <c r="YS67" s="3106"/>
      <c r="YT67" s="3104"/>
      <c r="YU67" s="3105"/>
      <c r="YV67" s="3104"/>
      <c r="YW67" s="3100"/>
      <c r="YX67" s="3100"/>
      <c r="YY67" s="3105"/>
      <c r="YZ67" s="3099"/>
      <c r="ZA67" s="3100"/>
      <c r="ZB67" s="3099"/>
      <c r="ZC67" s="3100"/>
      <c r="ZD67" s="3100"/>
      <c r="ZE67" s="3100"/>
      <c r="ZF67" s="3100"/>
      <c r="ZG67" s="3101"/>
      <c r="ZH67" s="3102"/>
      <c r="ZI67" s="3103"/>
      <c r="ZJ67" s="3104"/>
      <c r="ZK67" s="3105"/>
      <c r="ZL67" s="3106"/>
      <c r="ZM67" s="3104"/>
      <c r="ZN67" s="3105"/>
      <c r="ZO67" s="3104"/>
      <c r="ZP67" s="3100"/>
      <c r="ZQ67" s="3100"/>
      <c r="ZR67" s="3105"/>
      <c r="ZS67" s="3099"/>
      <c r="ZT67" s="3100"/>
      <c r="ZU67" s="3099"/>
      <c r="ZV67" s="3100"/>
      <c r="ZW67" s="3100"/>
      <c r="ZX67" s="3100"/>
      <c r="ZY67" s="3100"/>
      <c r="ZZ67" s="3101"/>
      <c r="AAA67" s="3102"/>
      <c r="AAB67" s="3103"/>
      <c r="AAC67" s="3104"/>
      <c r="AAD67" s="3105"/>
      <c r="AAE67" s="3106"/>
      <c r="AAF67" s="3104"/>
      <c r="AAG67" s="3105"/>
      <c r="AAH67" s="3104"/>
      <c r="AAI67" s="3100"/>
      <c r="AAJ67" s="3100"/>
      <c r="AAK67" s="3105"/>
      <c r="AAL67" s="3099"/>
      <c r="AAM67" s="3100"/>
      <c r="AAN67" s="3099"/>
      <c r="AAO67" s="3100"/>
      <c r="AAP67" s="3100"/>
      <c r="AAQ67" s="3100"/>
      <c r="AAR67" s="3100"/>
      <c r="AAS67" s="3101"/>
      <c r="AAT67" s="3102"/>
      <c r="AAU67" s="3103"/>
      <c r="AAV67" s="3104"/>
      <c r="AAW67" s="3105"/>
      <c r="AAX67" s="3106"/>
      <c r="AAY67" s="3104"/>
      <c r="AAZ67" s="3105"/>
      <c r="ABA67" s="3104"/>
      <c r="ABB67" s="3100"/>
      <c r="ABC67" s="3100"/>
      <c r="ABD67" s="3105"/>
      <c r="ABE67" s="3099"/>
      <c r="ABF67" s="3100"/>
      <c r="ABG67" s="3099"/>
      <c r="ABH67" s="3100"/>
      <c r="ABI67" s="3100"/>
      <c r="ABJ67" s="3100"/>
      <c r="ABK67" s="3100"/>
      <c r="ABL67" s="3101"/>
      <c r="ABM67" s="3102"/>
      <c r="ABN67" s="3103"/>
      <c r="ABO67" s="3104"/>
      <c r="ABP67" s="3105"/>
      <c r="ABQ67" s="3106"/>
      <c r="ABR67" s="3104"/>
      <c r="ABS67" s="3105"/>
      <c r="ABT67" s="3104"/>
      <c r="ABU67" s="3100"/>
      <c r="ABV67" s="3100"/>
      <c r="ABW67" s="3105"/>
      <c r="ABX67" s="3099"/>
      <c r="ABY67" s="3100"/>
      <c r="ABZ67" s="3099"/>
      <c r="ACA67" s="3100"/>
      <c r="ACB67" s="3100"/>
      <c r="ACC67" s="3100"/>
      <c r="ACD67" s="3100"/>
      <c r="ACE67" s="3101"/>
      <c r="ACF67" s="3102"/>
      <c r="ACG67" s="3103"/>
      <c r="ACH67" s="3104"/>
      <c r="ACI67" s="3105"/>
      <c r="ACJ67" s="3106"/>
      <c r="ACK67" s="3104"/>
      <c r="ACL67" s="3105"/>
      <c r="ACM67" s="3104"/>
      <c r="ACN67" s="3100"/>
      <c r="ACO67" s="3100"/>
      <c r="ACP67" s="3105"/>
      <c r="ACQ67" s="3099"/>
      <c r="ACR67" s="3100"/>
      <c r="ACS67" s="3099"/>
      <c r="ACT67" s="3100"/>
      <c r="ACU67" s="3100"/>
      <c r="ACV67" s="3100"/>
      <c r="ACW67" s="3100"/>
      <c r="ACX67" s="3101"/>
      <c r="ACY67" s="3102"/>
      <c r="ACZ67" s="3103"/>
      <c r="ADA67" s="3104"/>
      <c r="ADB67" s="3105"/>
      <c r="ADC67" s="3106"/>
      <c r="ADD67" s="3104"/>
      <c r="ADE67" s="3105"/>
      <c r="ADF67" s="3104"/>
      <c r="ADG67" s="3100"/>
      <c r="ADH67" s="3100"/>
      <c r="ADI67" s="3105"/>
      <c r="ADJ67" s="3099"/>
      <c r="ADK67" s="3100"/>
      <c r="ADL67" s="3099"/>
      <c r="ADM67" s="3100"/>
      <c r="ADN67" s="3100"/>
      <c r="ADO67" s="3100"/>
      <c r="ADP67" s="3100"/>
      <c r="ADQ67" s="3101"/>
      <c r="ADR67" s="3102"/>
      <c r="ADS67" s="3103"/>
      <c r="ADT67" s="3104"/>
      <c r="ADU67" s="3105"/>
      <c r="ADV67" s="3106"/>
      <c r="ADW67" s="3104"/>
      <c r="ADX67" s="3105"/>
      <c r="ADY67" s="3104"/>
      <c r="ADZ67" s="3100"/>
      <c r="AEA67" s="3100"/>
      <c r="AEB67" s="3105"/>
      <c r="AEC67" s="3099"/>
      <c r="AED67" s="3100"/>
      <c r="AEE67" s="3099"/>
      <c r="AEF67" s="3100"/>
      <c r="AEG67" s="3100"/>
      <c r="AEH67" s="3100"/>
      <c r="AEI67" s="3100"/>
      <c r="AEJ67" s="3101"/>
      <c r="AEK67" s="3102"/>
      <c r="AEL67" s="3103"/>
      <c r="AEM67" s="3104"/>
      <c r="AEN67" s="3105"/>
      <c r="AEO67" s="3106"/>
      <c r="AEP67" s="3104"/>
      <c r="AEQ67" s="3105"/>
      <c r="AER67" s="3104"/>
      <c r="AES67" s="3100"/>
      <c r="AET67" s="3100"/>
      <c r="AEU67" s="3105"/>
      <c r="AEV67" s="3099"/>
      <c r="AEW67" s="3100"/>
      <c r="AEX67" s="3099"/>
      <c r="AEY67" s="3100"/>
      <c r="AEZ67" s="3100"/>
      <c r="AFA67" s="3100"/>
      <c r="AFB67" s="3100"/>
      <c r="AFC67" s="3101"/>
      <c r="AFD67" s="3102"/>
      <c r="AFE67" s="3103"/>
      <c r="AFF67" s="3104"/>
      <c r="AFG67" s="3105"/>
      <c r="AFH67" s="3106"/>
      <c r="AFI67" s="3104"/>
      <c r="AFJ67" s="3105"/>
      <c r="AFK67" s="3104"/>
      <c r="AFL67" s="3100"/>
      <c r="AFM67" s="3100"/>
      <c r="AFN67" s="3105"/>
      <c r="AFO67" s="3099"/>
      <c r="AFP67" s="3100"/>
      <c r="AFQ67" s="3099"/>
      <c r="AFR67" s="3100"/>
      <c r="AFS67" s="3100"/>
      <c r="AFT67" s="3100"/>
      <c r="AFU67" s="3100"/>
      <c r="AFV67" s="3101"/>
      <c r="AFW67" s="3102"/>
      <c r="AFX67" s="3103"/>
      <c r="AFY67" s="3104"/>
      <c r="AFZ67" s="3105"/>
      <c r="AGA67" s="3106"/>
      <c r="AGB67" s="3104"/>
      <c r="AGC67" s="3105"/>
      <c r="AGD67" s="3104"/>
      <c r="AGE67" s="3100"/>
      <c r="AGF67" s="3100"/>
      <c r="AGG67" s="3105"/>
      <c r="AGH67" s="3099"/>
      <c r="AGI67" s="3100"/>
      <c r="AGJ67" s="3099"/>
      <c r="AGK67" s="3100"/>
      <c r="AGL67" s="3100"/>
      <c r="AGM67" s="3100"/>
      <c r="AGN67" s="3100"/>
      <c r="AGO67" s="3101"/>
      <c r="AGP67" s="3102"/>
      <c r="AGQ67" s="3103"/>
      <c r="AGR67" s="3104"/>
      <c r="AGS67" s="3105"/>
      <c r="AGT67" s="3106"/>
      <c r="AGU67" s="3104"/>
      <c r="AGV67" s="3105"/>
      <c r="AGW67" s="3104"/>
      <c r="AGX67" s="3100"/>
      <c r="AGY67" s="3100"/>
      <c r="AGZ67" s="3105"/>
      <c r="AHA67" s="3099"/>
      <c r="AHB67" s="3100"/>
      <c r="AHC67" s="3099"/>
      <c r="AHD67" s="3100"/>
      <c r="AHE67" s="3100"/>
      <c r="AHF67" s="3100"/>
      <c r="AHG67" s="3100"/>
      <c r="AHH67" s="3101"/>
      <c r="AHI67" s="3102"/>
      <c r="AHJ67" s="3103"/>
      <c r="AHK67" s="3104"/>
      <c r="AHL67" s="3105"/>
      <c r="AHM67" s="3106"/>
      <c r="AHN67" s="3104"/>
      <c r="AHO67" s="3105"/>
      <c r="AHP67" s="3104"/>
      <c r="AHQ67" s="3100"/>
      <c r="AHR67" s="3100"/>
      <c r="AHS67" s="3105"/>
      <c r="AHT67" s="3099"/>
      <c r="AHU67" s="3100"/>
      <c r="AHV67" s="3099"/>
      <c r="AHW67" s="3100"/>
      <c r="AHX67" s="3100"/>
      <c r="AHY67" s="3100"/>
      <c r="AHZ67" s="3100"/>
      <c r="AIA67" s="3101"/>
      <c r="AIB67" s="3102"/>
      <c r="AIC67" s="3103"/>
      <c r="AID67" s="3104"/>
      <c r="AIE67" s="3105"/>
      <c r="AIF67" s="3106"/>
      <c r="AIG67" s="3104"/>
      <c r="AIH67" s="3105"/>
      <c r="AII67" s="3104"/>
      <c r="AIJ67" s="3100"/>
      <c r="AIK67" s="3100"/>
      <c r="AIL67" s="3105"/>
      <c r="AIM67" s="3099"/>
      <c r="AIN67" s="3100"/>
      <c r="AIO67" s="3099"/>
      <c r="AIP67" s="3100"/>
      <c r="AIQ67" s="3100"/>
      <c r="AIR67" s="3100"/>
      <c r="AIS67" s="3100"/>
      <c r="AIT67" s="3101"/>
      <c r="AIU67" s="3102"/>
      <c r="AIV67" s="3103"/>
      <c r="AIW67" s="3104"/>
      <c r="AIX67" s="3105"/>
      <c r="AIY67" s="3106"/>
      <c r="AIZ67" s="3104"/>
      <c r="AJA67" s="3105"/>
      <c r="AJB67" s="3104"/>
      <c r="AJC67" s="3100"/>
      <c r="AJD67" s="3100"/>
      <c r="AJE67" s="3105"/>
      <c r="AJF67" s="3099"/>
      <c r="AJG67" s="3100"/>
      <c r="AJH67" s="3099"/>
      <c r="AJI67" s="3100"/>
      <c r="AJJ67" s="3100"/>
      <c r="AJK67" s="3100"/>
      <c r="AJL67" s="3100"/>
      <c r="AJM67" s="3101"/>
      <c r="AJN67" s="3102"/>
      <c r="AJO67" s="3103"/>
      <c r="AJP67" s="3104"/>
      <c r="AJQ67" s="3105"/>
      <c r="AJR67" s="3106"/>
      <c r="AJS67" s="3104"/>
      <c r="AJT67" s="3105"/>
      <c r="AJU67" s="3104"/>
      <c r="AJV67" s="3100"/>
      <c r="AJW67" s="3100"/>
      <c r="AJX67" s="3105"/>
      <c r="AJY67" s="3099"/>
      <c r="AJZ67" s="3100"/>
      <c r="AKA67" s="3099"/>
      <c r="AKB67" s="3100"/>
      <c r="AKC67" s="3100"/>
      <c r="AKD67" s="3100"/>
      <c r="AKE67" s="3100"/>
      <c r="AKF67" s="3101"/>
      <c r="AKG67" s="3102"/>
      <c r="AKH67" s="3103"/>
      <c r="AKI67" s="3104"/>
      <c r="AKJ67" s="3105"/>
      <c r="AKK67" s="3106"/>
      <c r="AKL67" s="3104"/>
      <c r="AKM67" s="3105"/>
      <c r="AKN67" s="3104"/>
      <c r="AKO67" s="3100"/>
      <c r="AKP67" s="3100"/>
      <c r="AKQ67" s="3105"/>
      <c r="AKR67" s="3099"/>
      <c r="AKS67" s="3100"/>
      <c r="AKT67" s="3099"/>
      <c r="AKU67" s="3100"/>
      <c r="AKV67" s="3100"/>
      <c r="AKW67" s="3100"/>
      <c r="AKX67" s="3100"/>
      <c r="AKY67" s="3101"/>
      <c r="AKZ67" s="3102"/>
      <c r="ALA67" s="3103"/>
      <c r="ALB67" s="3104"/>
      <c r="ALC67" s="3105"/>
      <c r="ALD67" s="3106"/>
      <c r="ALE67" s="3104"/>
      <c r="ALF67" s="3105"/>
      <c r="ALG67" s="3104"/>
      <c r="ALH67" s="3100"/>
      <c r="ALI67" s="3100"/>
      <c r="ALJ67" s="3105"/>
      <c r="ALK67" s="3099"/>
      <c r="ALL67" s="3100"/>
      <c r="ALM67" s="3099"/>
      <c r="ALN67" s="3100"/>
      <c r="ALO67" s="3100"/>
      <c r="ALP67" s="3100"/>
      <c r="ALQ67" s="3100"/>
      <c r="ALR67" s="3101"/>
      <c r="ALS67" s="3102"/>
      <c r="ALT67" s="3103"/>
      <c r="ALU67" s="3104"/>
      <c r="ALV67" s="3105"/>
      <c r="ALW67" s="3106"/>
      <c r="ALX67" s="3104"/>
      <c r="ALY67" s="3105"/>
      <c r="ALZ67" s="3104"/>
      <c r="AMA67" s="3100"/>
      <c r="AMB67" s="3100"/>
      <c r="AMC67" s="3105"/>
      <c r="AMD67" s="3099"/>
      <c r="AME67" s="3100"/>
      <c r="AMF67" s="3099"/>
      <c r="AMG67" s="3100"/>
      <c r="AMH67" s="3100"/>
      <c r="AMI67" s="3100"/>
      <c r="AMJ67" s="3100"/>
      <c r="AMK67" s="3101"/>
      <c r="AML67" s="3102"/>
      <c r="AMM67" s="3103"/>
      <c r="AMN67" s="3104"/>
      <c r="AMO67" s="3105"/>
      <c r="AMP67" s="3106"/>
      <c r="AMQ67" s="3104"/>
      <c r="AMR67" s="3105"/>
      <c r="AMS67" s="3104"/>
      <c r="AMT67" s="3100"/>
      <c r="AMU67" s="3100"/>
      <c r="AMV67" s="3105"/>
      <c r="AMW67" s="3099"/>
      <c r="AMX67" s="3100"/>
      <c r="AMY67" s="3099"/>
      <c r="AMZ67" s="3100"/>
      <c r="ANA67" s="3100"/>
      <c r="ANB67" s="3100"/>
      <c r="ANC67" s="3100"/>
      <c r="AND67" s="3101"/>
      <c r="ANE67" s="3102"/>
      <c r="ANF67" s="3103"/>
      <c r="ANG67" s="3104"/>
      <c r="ANH67" s="3105"/>
      <c r="ANI67" s="3106"/>
      <c r="ANJ67" s="3104"/>
      <c r="ANK67" s="3105"/>
      <c r="ANL67" s="3104"/>
      <c r="ANM67" s="3100"/>
      <c r="ANN67" s="3100"/>
      <c r="ANO67" s="3105"/>
      <c r="ANP67" s="3099"/>
      <c r="ANQ67" s="3100"/>
      <c r="ANR67" s="3099"/>
      <c r="ANS67" s="3100"/>
      <c r="ANT67" s="3100"/>
      <c r="ANU67" s="3100"/>
      <c r="ANV67" s="3100"/>
      <c r="ANW67" s="3101"/>
      <c r="ANX67" s="3102"/>
      <c r="ANY67" s="3103"/>
      <c r="ANZ67" s="3104"/>
      <c r="AOA67" s="3105"/>
      <c r="AOB67" s="3106"/>
      <c r="AOC67" s="3104"/>
      <c r="AOD67" s="3105"/>
      <c r="AOE67" s="3104"/>
      <c r="AOF67" s="3100"/>
      <c r="AOG67" s="3100"/>
      <c r="AOH67" s="3105"/>
      <c r="AOI67" s="3099"/>
      <c r="AOJ67" s="3100"/>
      <c r="AOK67" s="3099"/>
      <c r="AOL67" s="3100"/>
      <c r="AOM67" s="3100"/>
      <c r="AON67" s="3100"/>
      <c r="AOO67" s="3100"/>
      <c r="AOP67" s="3101"/>
      <c r="AOQ67" s="3102"/>
      <c r="AOR67" s="3103"/>
      <c r="AOS67" s="3104"/>
      <c r="AOT67" s="3105"/>
      <c r="AOU67" s="3106"/>
      <c r="AOV67" s="3104"/>
      <c r="AOW67" s="3105"/>
      <c r="AOX67" s="3104"/>
      <c r="AOY67" s="3100"/>
      <c r="AOZ67" s="3100"/>
      <c r="APA67" s="3105"/>
      <c r="APB67" s="3099"/>
      <c r="APC67" s="3100"/>
      <c r="APD67" s="3099"/>
      <c r="APE67" s="3100"/>
      <c r="APF67" s="3100"/>
      <c r="APG67" s="3100"/>
      <c r="APH67" s="3100"/>
      <c r="API67" s="3101"/>
      <c r="APJ67" s="3102"/>
      <c r="APK67" s="3103"/>
      <c r="APL67" s="3104"/>
      <c r="APM67" s="3105"/>
      <c r="APN67" s="3106"/>
      <c r="APO67" s="3104"/>
      <c r="APP67" s="3105"/>
      <c r="APQ67" s="3104"/>
      <c r="APR67" s="3100"/>
      <c r="APS67" s="3100"/>
      <c r="APT67" s="3105"/>
      <c r="APU67" s="3099"/>
      <c r="APV67" s="3100"/>
      <c r="APW67" s="3099"/>
      <c r="APX67" s="3100"/>
      <c r="APY67" s="3100"/>
      <c r="APZ67" s="3100"/>
      <c r="AQA67" s="3100"/>
      <c r="AQB67" s="3101"/>
      <c r="AQC67" s="3102"/>
      <c r="AQD67" s="3103"/>
      <c r="AQE67" s="3104"/>
      <c r="AQF67" s="3105"/>
      <c r="AQG67" s="3106"/>
      <c r="AQH67" s="3104"/>
      <c r="AQI67" s="3105"/>
      <c r="AQJ67" s="3104"/>
      <c r="AQK67" s="3100"/>
      <c r="AQL67" s="3100"/>
      <c r="AQM67" s="3105"/>
      <c r="AQN67" s="3099"/>
      <c r="AQO67" s="3100"/>
      <c r="AQP67" s="3099"/>
      <c r="AQQ67" s="3100"/>
      <c r="AQR67" s="3100"/>
      <c r="AQS67" s="3100"/>
      <c r="AQT67" s="3100"/>
      <c r="AQU67" s="3101"/>
      <c r="AQV67" s="3102"/>
      <c r="AQW67" s="3103"/>
      <c r="AQX67" s="3104"/>
      <c r="AQY67" s="3105"/>
      <c r="AQZ67" s="3106"/>
      <c r="ARA67" s="3104"/>
      <c r="ARB67" s="3105"/>
      <c r="ARC67" s="3104"/>
      <c r="ARD67" s="3100"/>
      <c r="ARE67" s="3100"/>
      <c r="ARF67" s="3105"/>
      <c r="ARG67" s="3099"/>
      <c r="ARH67" s="3100"/>
      <c r="ARI67" s="3099"/>
      <c r="ARJ67" s="3100"/>
      <c r="ARK67" s="3100"/>
      <c r="ARL67" s="3100"/>
      <c r="ARM67" s="3100"/>
      <c r="ARN67" s="3101"/>
      <c r="ARO67" s="3102"/>
      <c r="ARP67" s="3103"/>
      <c r="ARQ67" s="3104"/>
      <c r="ARR67" s="3105"/>
      <c r="ARS67" s="3106"/>
      <c r="ART67" s="3104"/>
      <c r="ARU67" s="3105"/>
      <c r="ARV67" s="3104"/>
      <c r="ARW67" s="3100"/>
      <c r="ARX67" s="3100"/>
      <c r="ARY67" s="3105"/>
      <c r="ARZ67" s="3099"/>
      <c r="ASA67" s="3100"/>
      <c r="ASB67" s="3099"/>
      <c r="ASC67" s="3100"/>
      <c r="ASD67" s="3100"/>
      <c r="ASE67" s="3100"/>
      <c r="ASF67" s="3100"/>
      <c r="ASG67" s="3101"/>
      <c r="ASH67" s="3102"/>
      <c r="ASI67" s="3103"/>
      <c r="ASJ67" s="3104"/>
      <c r="ASK67" s="3105"/>
      <c r="ASL67" s="3106"/>
      <c r="ASM67" s="3104"/>
      <c r="ASN67" s="3105"/>
      <c r="ASO67" s="3104"/>
      <c r="ASP67" s="3100"/>
      <c r="ASQ67" s="3100"/>
      <c r="ASR67" s="3105"/>
      <c r="ASS67" s="3099"/>
      <c r="AST67" s="3100"/>
      <c r="ASU67" s="3099"/>
      <c r="ASV67" s="3100"/>
      <c r="ASW67" s="3100"/>
      <c r="ASX67" s="3100"/>
      <c r="ASY67" s="3100"/>
      <c r="ASZ67" s="3101"/>
      <c r="ATA67" s="3102"/>
      <c r="ATB67" s="3103"/>
      <c r="ATC67" s="3104"/>
      <c r="ATD67" s="3105"/>
      <c r="ATE67" s="3106"/>
      <c r="ATF67" s="3104"/>
      <c r="ATG67" s="3105"/>
      <c r="ATH67" s="3104"/>
      <c r="ATI67" s="3100"/>
      <c r="ATJ67" s="3100"/>
      <c r="ATK67" s="3105"/>
      <c r="ATL67" s="3099"/>
      <c r="ATM67" s="3100"/>
      <c r="ATN67" s="3099"/>
      <c r="ATO67" s="3100"/>
      <c r="ATP67" s="3100"/>
      <c r="ATQ67" s="3100"/>
      <c r="ATR67" s="3100"/>
      <c r="ATS67" s="3101"/>
      <c r="ATT67" s="3102"/>
      <c r="ATU67" s="3103"/>
      <c r="ATV67" s="3104"/>
      <c r="ATW67" s="3105"/>
      <c r="ATX67" s="3106"/>
      <c r="ATY67" s="3104"/>
      <c r="ATZ67" s="3105"/>
      <c r="AUA67" s="3104"/>
      <c r="AUB67" s="3100"/>
      <c r="AUC67" s="3100"/>
      <c r="AUD67" s="3105"/>
      <c r="AUE67" s="3099"/>
      <c r="AUF67" s="3100"/>
      <c r="AUG67" s="3099"/>
      <c r="AUH67" s="3100"/>
      <c r="AUI67" s="3100"/>
      <c r="AUJ67" s="3100"/>
      <c r="AUK67" s="3100"/>
      <c r="AUL67" s="3101"/>
      <c r="AUM67" s="3102"/>
      <c r="AUN67" s="3103"/>
      <c r="AUO67" s="3104"/>
      <c r="AUP67" s="3105"/>
      <c r="AUQ67" s="3106"/>
      <c r="AUR67" s="3104"/>
      <c r="AUS67" s="3105"/>
      <c r="AUT67" s="3104"/>
      <c r="AUU67" s="3100"/>
      <c r="AUV67" s="3100"/>
      <c r="AUW67" s="3105"/>
      <c r="AUX67" s="3099"/>
      <c r="AUY67" s="3100"/>
      <c r="AUZ67" s="3099"/>
      <c r="AVA67" s="3100"/>
      <c r="AVB67" s="3100"/>
      <c r="AVC67" s="3100"/>
      <c r="AVD67" s="3100"/>
      <c r="AVE67" s="3101"/>
      <c r="AVF67" s="3102"/>
      <c r="AVG67" s="3103"/>
      <c r="AVH67" s="3104"/>
      <c r="AVI67" s="3105"/>
      <c r="AVJ67" s="3106"/>
      <c r="AVK67" s="3104"/>
      <c r="AVL67" s="3105"/>
      <c r="AVM67" s="3104"/>
      <c r="AVN67" s="3100"/>
      <c r="AVO67" s="3100"/>
      <c r="AVP67" s="3105"/>
      <c r="AVQ67" s="3099"/>
      <c r="AVR67" s="3100"/>
      <c r="AVS67" s="3099"/>
      <c r="AVT67" s="3100"/>
      <c r="AVU67" s="3100"/>
      <c r="AVV67" s="3100"/>
      <c r="AVW67" s="3100"/>
      <c r="AVX67" s="3101"/>
      <c r="AVY67" s="3102"/>
      <c r="AVZ67" s="3103"/>
      <c r="AWA67" s="3104"/>
      <c r="AWB67" s="3105"/>
      <c r="AWC67" s="3106"/>
      <c r="AWD67" s="3104"/>
      <c r="AWE67" s="3105"/>
      <c r="AWF67" s="3104"/>
      <c r="AWG67" s="3100"/>
      <c r="AWH67" s="3100"/>
      <c r="AWI67" s="3105"/>
      <c r="AWJ67" s="3099"/>
      <c r="AWK67" s="3100"/>
      <c r="AWL67" s="3099"/>
      <c r="AWM67" s="3100"/>
      <c r="AWN67" s="3100"/>
      <c r="AWO67" s="3100"/>
      <c r="AWP67" s="3100"/>
      <c r="AWQ67" s="3101"/>
      <c r="AWR67" s="3102"/>
      <c r="AWS67" s="3103"/>
      <c r="AWT67" s="3104"/>
      <c r="AWU67" s="3105"/>
      <c r="AWV67" s="3106"/>
      <c r="AWW67" s="3104"/>
      <c r="AWX67" s="3105"/>
      <c r="AWY67" s="3104"/>
      <c r="AWZ67" s="3100"/>
      <c r="AXA67" s="3100"/>
      <c r="AXB67" s="3105"/>
      <c r="AXC67" s="3099"/>
      <c r="AXD67" s="3100"/>
      <c r="AXE67" s="3099"/>
      <c r="AXF67" s="3100"/>
      <c r="AXG67" s="3100"/>
      <c r="AXH67" s="3100"/>
      <c r="AXI67" s="3100"/>
      <c r="AXJ67" s="3101"/>
      <c r="AXK67" s="3102"/>
      <c r="AXL67" s="3103"/>
      <c r="AXM67" s="3104"/>
      <c r="AXN67" s="3105"/>
      <c r="AXO67" s="3106"/>
      <c r="AXP67" s="3104"/>
      <c r="AXQ67" s="3105"/>
      <c r="AXR67" s="3104"/>
      <c r="AXS67" s="3100"/>
      <c r="AXT67" s="3100"/>
      <c r="AXU67" s="3105"/>
      <c r="AXV67" s="3099"/>
      <c r="AXW67" s="3100"/>
      <c r="AXX67" s="3099"/>
      <c r="AXY67" s="3100"/>
      <c r="AXZ67" s="3100"/>
      <c r="AYA67" s="3100"/>
      <c r="AYB67" s="3100"/>
      <c r="AYC67" s="3101"/>
      <c r="AYD67" s="3102"/>
      <c r="AYE67" s="3103"/>
      <c r="AYF67" s="3104"/>
      <c r="AYG67" s="3105"/>
      <c r="AYH67" s="3106"/>
      <c r="AYI67" s="3104"/>
      <c r="AYJ67" s="3105"/>
      <c r="AYK67" s="3104"/>
      <c r="AYL67" s="3100"/>
      <c r="AYM67" s="3100"/>
      <c r="AYN67" s="3105"/>
      <c r="AYO67" s="3099"/>
      <c r="AYP67" s="3100"/>
      <c r="AYQ67" s="3099"/>
      <c r="AYR67" s="3100"/>
      <c r="AYS67" s="3100"/>
      <c r="AYT67" s="3100"/>
      <c r="AYU67" s="3100"/>
      <c r="AYV67" s="3101"/>
      <c r="AYW67" s="3102"/>
      <c r="AYX67" s="3103"/>
      <c r="AYY67" s="3104"/>
      <c r="AYZ67" s="3105"/>
      <c r="AZA67" s="3106"/>
      <c r="AZB67" s="3104"/>
      <c r="AZC67" s="3105"/>
      <c r="AZD67" s="3104"/>
      <c r="AZE67" s="3100"/>
      <c r="AZF67" s="3100"/>
      <c r="AZG67" s="3105"/>
      <c r="AZH67" s="3099"/>
      <c r="AZI67" s="3100"/>
      <c r="AZJ67" s="3099"/>
      <c r="AZK67" s="3100"/>
      <c r="AZL67" s="3100"/>
      <c r="AZM67" s="3100"/>
      <c r="AZN67" s="3100"/>
      <c r="AZO67" s="3101"/>
      <c r="AZP67" s="3102"/>
      <c r="AZQ67" s="3103"/>
      <c r="AZR67" s="3104"/>
      <c r="AZS67" s="3105"/>
      <c r="AZT67" s="3106"/>
      <c r="AZU67" s="3104"/>
      <c r="AZV67" s="3105"/>
      <c r="AZW67" s="3104"/>
      <c r="AZX67" s="3100"/>
      <c r="AZY67" s="3100"/>
      <c r="AZZ67" s="3105"/>
      <c r="BAA67" s="3099"/>
      <c r="BAB67" s="3100"/>
      <c r="BAC67" s="3099"/>
      <c r="BAD67" s="3100"/>
      <c r="BAE67" s="3100"/>
      <c r="BAF67" s="3100"/>
      <c r="BAG67" s="3100"/>
      <c r="BAH67" s="3101"/>
      <c r="BAI67" s="3102"/>
      <c r="BAJ67" s="3103"/>
      <c r="BAK67" s="3104"/>
      <c r="BAL67" s="3105"/>
      <c r="BAM67" s="3106"/>
      <c r="BAN67" s="3104"/>
      <c r="BAO67" s="3105"/>
      <c r="BAP67" s="3104"/>
      <c r="BAQ67" s="3100"/>
      <c r="BAR67" s="3100"/>
      <c r="BAS67" s="3105"/>
      <c r="BAT67" s="3099"/>
      <c r="BAU67" s="3100"/>
      <c r="BAV67" s="3099"/>
      <c r="BAW67" s="3100"/>
      <c r="BAX67" s="3100"/>
      <c r="BAY67" s="3100"/>
      <c r="BAZ67" s="3100"/>
      <c r="BBA67" s="3101"/>
      <c r="BBB67" s="3102"/>
      <c r="BBC67" s="3103"/>
      <c r="BBD67" s="3104"/>
      <c r="BBE67" s="3105"/>
      <c r="BBF67" s="3106"/>
      <c r="BBG67" s="3104"/>
      <c r="BBH67" s="3105"/>
      <c r="BBI67" s="3104"/>
      <c r="BBJ67" s="3100"/>
      <c r="BBK67" s="3100"/>
      <c r="BBL67" s="3105"/>
      <c r="BBM67" s="3099"/>
      <c r="BBN67" s="3100"/>
      <c r="BBO67" s="3099"/>
      <c r="BBP67" s="3100"/>
      <c r="BBQ67" s="3100"/>
      <c r="BBR67" s="3100"/>
      <c r="BBS67" s="3100"/>
      <c r="BBT67" s="3101"/>
      <c r="BBU67" s="3102"/>
      <c r="BBV67" s="3103"/>
      <c r="BBW67" s="3104"/>
      <c r="BBX67" s="3105"/>
      <c r="BBY67" s="3106"/>
      <c r="BBZ67" s="3104"/>
      <c r="BCA67" s="3105"/>
      <c r="BCB67" s="3104"/>
      <c r="BCC67" s="3100"/>
      <c r="BCD67" s="3100"/>
      <c r="BCE67" s="3105"/>
      <c r="BCF67" s="3099"/>
      <c r="BCG67" s="3100"/>
      <c r="BCH67" s="3099"/>
      <c r="BCI67" s="3100"/>
      <c r="BCJ67" s="3100"/>
      <c r="BCK67" s="3100"/>
      <c r="BCL67" s="3100"/>
      <c r="BCM67" s="3101"/>
      <c r="BCN67" s="3102"/>
      <c r="BCO67" s="3103"/>
      <c r="BCP67" s="3104"/>
      <c r="BCQ67" s="3105"/>
      <c r="BCR67" s="3106"/>
      <c r="BCS67" s="3104"/>
      <c r="BCT67" s="3105"/>
      <c r="BCU67" s="3104"/>
      <c r="BCV67" s="3100"/>
      <c r="BCW67" s="3100"/>
      <c r="BCX67" s="3105"/>
      <c r="BCY67" s="3099"/>
      <c r="BCZ67" s="3100"/>
      <c r="BDA67" s="3099"/>
      <c r="BDB67" s="3100"/>
      <c r="BDC67" s="3100"/>
      <c r="BDD67" s="3100"/>
      <c r="BDE67" s="3100"/>
      <c r="BDF67" s="3101"/>
      <c r="BDG67" s="3102"/>
      <c r="BDH67" s="3103"/>
      <c r="BDI67" s="3104"/>
      <c r="BDJ67" s="3105"/>
      <c r="BDK67" s="3106"/>
      <c r="BDL67" s="3104"/>
      <c r="BDM67" s="3105"/>
      <c r="BDN67" s="3104"/>
      <c r="BDO67" s="3100"/>
      <c r="BDP67" s="3100"/>
      <c r="BDQ67" s="3105"/>
      <c r="BDR67" s="3099"/>
      <c r="BDS67" s="3100"/>
      <c r="BDT67" s="3099"/>
      <c r="BDU67" s="3100"/>
      <c r="BDV67" s="3100"/>
      <c r="BDW67" s="3100"/>
      <c r="BDX67" s="3100"/>
      <c r="BDY67" s="3101"/>
      <c r="BDZ67" s="3102"/>
      <c r="BEA67" s="3103"/>
      <c r="BEB67" s="3104"/>
      <c r="BEC67" s="3105"/>
      <c r="BED67" s="3106"/>
      <c r="BEE67" s="3104"/>
      <c r="BEF67" s="3105"/>
      <c r="BEG67" s="3104"/>
      <c r="BEH67" s="3100"/>
      <c r="BEI67" s="3100"/>
      <c r="BEJ67" s="3105"/>
      <c r="BEK67" s="3099"/>
      <c r="BEL67" s="3100"/>
      <c r="BEM67" s="3099"/>
      <c r="BEN67" s="3100"/>
      <c r="BEO67" s="3100"/>
      <c r="BEP67" s="3100"/>
      <c r="BEQ67" s="3100"/>
      <c r="BER67" s="3101"/>
      <c r="BES67" s="3102"/>
      <c r="BET67" s="3103"/>
      <c r="BEU67" s="3104"/>
      <c r="BEV67" s="3105"/>
      <c r="BEW67" s="3106"/>
      <c r="BEX67" s="3104"/>
      <c r="BEY67" s="3105"/>
      <c r="BEZ67" s="3104"/>
      <c r="BFA67" s="3100"/>
      <c r="BFB67" s="3100"/>
      <c r="BFC67" s="3105"/>
      <c r="BFD67" s="3099"/>
      <c r="BFE67" s="3100"/>
      <c r="BFF67" s="3099"/>
      <c r="BFG67" s="3100"/>
      <c r="BFH67" s="3100"/>
      <c r="BFI67" s="3100"/>
      <c r="BFJ67" s="3100"/>
      <c r="BFK67" s="3101"/>
      <c r="BFL67" s="3102"/>
      <c r="BFM67" s="3103"/>
      <c r="BFN67" s="3104"/>
      <c r="BFO67" s="3105"/>
      <c r="BFP67" s="3106"/>
      <c r="BFQ67" s="3104"/>
      <c r="BFR67" s="3105"/>
      <c r="BFS67" s="3104"/>
      <c r="BFT67" s="3100"/>
      <c r="BFU67" s="3100"/>
      <c r="BFV67" s="3105"/>
      <c r="BFW67" s="3099"/>
      <c r="BFX67" s="3100"/>
      <c r="BFY67" s="3099"/>
      <c r="BFZ67" s="3100"/>
      <c r="BGA67" s="3100"/>
      <c r="BGB67" s="3100"/>
      <c r="BGC67" s="3100"/>
      <c r="BGD67" s="3101"/>
      <c r="BGE67" s="3102"/>
      <c r="BGF67" s="3103"/>
      <c r="BGG67" s="3104"/>
      <c r="BGH67" s="3105"/>
      <c r="BGI67" s="3106"/>
      <c r="BGJ67" s="3104"/>
      <c r="BGK67" s="3105"/>
      <c r="BGL67" s="3104"/>
      <c r="BGM67" s="3100"/>
      <c r="BGN67" s="3100"/>
      <c r="BGO67" s="3105"/>
      <c r="BGP67" s="3099"/>
      <c r="BGQ67" s="3100"/>
      <c r="BGR67" s="3099"/>
      <c r="BGS67" s="3100"/>
      <c r="BGT67" s="3100"/>
      <c r="BGU67" s="3100"/>
      <c r="BGV67" s="3100"/>
      <c r="BGW67" s="3101"/>
      <c r="BGX67" s="3102"/>
      <c r="BGY67" s="3103"/>
      <c r="BGZ67" s="3104"/>
      <c r="BHA67" s="3105"/>
      <c r="BHB67" s="3106"/>
      <c r="BHC67" s="3104"/>
      <c r="BHD67" s="3105"/>
      <c r="BHE67" s="3104"/>
      <c r="BHF67" s="3100"/>
      <c r="BHG67" s="3100"/>
      <c r="BHH67" s="3105"/>
      <c r="BHI67" s="3099"/>
      <c r="BHJ67" s="3100"/>
      <c r="BHK67" s="3099"/>
      <c r="BHL67" s="3100"/>
      <c r="BHM67" s="3100"/>
      <c r="BHN67" s="3100"/>
      <c r="BHO67" s="3100"/>
      <c r="BHP67" s="3101"/>
      <c r="BHQ67" s="3102"/>
      <c r="BHR67" s="3103"/>
      <c r="BHS67" s="3104"/>
      <c r="BHT67" s="3105"/>
      <c r="BHU67" s="3106"/>
      <c r="BHV67" s="3104"/>
      <c r="BHW67" s="3105"/>
      <c r="BHX67" s="3104"/>
      <c r="BHY67" s="3100"/>
      <c r="BHZ67" s="3100"/>
      <c r="BIA67" s="3105"/>
      <c r="BIB67" s="3099"/>
      <c r="BIC67" s="3100"/>
      <c r="BID67" s="3099"/>
      <c r="BIE67" s="3100"/>
      <c r="BIF67" s="3100"/>
      <c r="BIG67" s="3100"/>
      <c r="BIH67" s="3100"/>
      <c r="BII67" s="3101"/>
      <c r="BIJ67" s="3102"/>
      <c r="BIK67" s="3103"/>
      <c r="BIL67" s="3104"/>
      <c r="BIM67" s="3105"/>
      <c r="BIN67" s="3106"/>
      <c r="BIO67" s="3104"/>
      <c r="BIP67" s="3105"/>
      <c r="BIQ67" s="3104"/>
      <c r="BIR67" s="3100"/>
      <c r="BIS67" s="3100"/>
      <c r="BIT67" s="3105"/>
      <c r="BIU67" s="3099"/>
      <c r="BIV67" s="3100"/>
      <c r="BIW67" s="3099"/>
      <c r="BIX67" s="3100"/>
      <c r="BIY67" s="3100"/>
      <c r="BIZ67" s="3100"/>
      <c r="BJA67" s="3100"/>
      <c r="BJB67" s="3101"/>
      <c r="BJC67" s="3102"/>
      <c r="BJD67" s="3103"/>
      <c r="BJE67" s="3104"/>
      <c r="BJF67" s="3105"/>
      <c r="BJG67" s="3106"/>
      <c r="BJH67" s="3104"/>
      <c r="BJI67" s="3105"/>
      <c r="BJJ67" s="3104"/>
      <c r="BJK67" s="3100"/>
      <c r="BJL67" s="3100"/>
      <c r="BJM67" s="3105"/>
      <c r="BJN67" s="3099"/>
      <c r="BJO67" s="3100"/>
      <c r="BJP67" s="3099"/>
      <c r="BJQ67" s="3100"/>
      <c r="BJR67" s="3100"/>
      <c r="BJS67" s="3100"/>
      <c r="BJT67" s="3100"/>
      <c r="BJU67" s="3101"/>
      <c r="BJV67" s="3102"/>
      <c r="BJW67" s="3103"/>
      <c r="BJX67" s="3104"/>
      <c r="BJY67" s="3105"/>
      <c r="BJZ67" s="3106"/>
      <c r="BKA67" s="3104"/>
      <c r="BKB67" s="3105"/>
      <c r="BKC67" s="3104"/>
      <c r="BKD67" s="3100"/>
      <c r="BKE67" s="3100"/>
      <c r="BKF67" s="3105"/>
      <c r="BKG67" s="3099"/>
      <c r="BKH67" s="3100"/>
      <c r="BKI67" s="3099"/>
      <c r="BKJ67" s="3100"/>
      <c r="BKK67" s="3100"/>
      <c r="BKL67" s="3100"/>
      <c r="BKM67" s="3100"/>
      <c r="BKN67" s="3101"/>
      <c r="BKO67" s="3102"/>
      <c r="BKP67" s="3103"/>
      <c r="BKQ67" s="3104"/>
      <c r="BKR67" s="3105"/>
      <c r="BKS67" s="3106"/>
      <c r="BKT67" s="3104"/>
      <c r="BKU67" s="3105"/>
      <c r="BKV67" s="3104"/>
      <c r="BKW67" s="3100"/>
      <c r="BKX67" s="3100"/>
      <c r="BKY67" s="3105"/>
      <c r="BKZ67" s="3099"/>
      <c r="BLA67" s="3100"/>
      <c r="BLB67" s="3099"/>
      <c r="BLC67" s="3100"/>
      <c r="BLD67" s="3100"/>
      <c r="BLE67" s="3100"/>
      <c r="BLF67" s="3100"/>
      <c r="BLG67" s="3101"/>
      <c r="BLH67" s="3102"/>
      <c r="BLI67" s="3103"/>
      <c r="BLJ67" s="3104"/>
      <c r="BLK67" s="3105"/>
      <c r="BLL67" s="3106"/>
      <c r="BLM67" s="3104"/>
      <c r="BLN67" s="3105"/>
      <c r="BLO67" s="3104"/>
      <c r="BLP67" s="3100"/>
      <c r="BLQ67" s="3100"/>
      <c r="BLR67" s="3105"/>
      <c r="BLS67" s="3099"/>
      <c r="BLT67" s="3100"/>
      <c r="BLU67" s="3099"/>
      <c r="BLV67" s="3100"/>
      <c r="BLW67" s="3100"/>
      <c r="BLX67" s="3100"/>
      <c r="BLY67" s="3100"/>
      <c r="BLZ67" s="3101"/>
      <c r="BMA67" s="3102"/>
      <c r="BMB67" s="3103"/>
      <c r="BMC67" s="3104"/>
      <c r="BMD67" s="3105"/>
      <c r="BME67" s="3106"/>
      <c r="BMF67" s="3104"/>
      <c r="BMG67" s="3105"/>
      <c r="BMH67" s="3104"/>
      <c r="BMI67" s="3100"/>
      <c r="BMJ67" s="3100"/>
      <c r="BMK67" s="3105"/>
      <c r="BML67" s="3099"/>
      <c r="BMM67" s="3100"/>
      <c r="BMN67" s="3099"/>
      <c r="BMO67" s="3100"/>
      <c r="BMP67" s="3100"/>
      <c r="BMQ67" s="3100"/>
      <c r="BMR67" s="3100"/>
      <c r="BMS67" s="3101"/>
      <c r="BMT67" s="3102"/>
      <c r="BMU67" s="3103"/>
      <c r="BMV67" s="3104"/>
      <c r="BMW67" s="3105"/>
      <c r="BMX67" s="3106"/>
      <c r="BMY67" s="3104"/>
      <c r="BMZ67" s="3105"/>
      <c r="BNA67" s="3104"/>
      <c r="BNB67" s="3100"/>
      <c r="BNC67" s="3100"/>
      <c r="BND67" s="3105"/>
      <c r="BNE67" s="3099"/>
      <c r="BNF67" s="3100"/>
      <c r="BNG67" s="3099"/>
      <c r="BNH67" s="3100"/>
      <c r="BNI67" s="3100"/>
      <c r="BNJ67" s="3100"/>
      <c r="BNK67" s="3100"/>
      <c r="BNL67" s="3101"/>
      <c r="BNM67" s="3102"/>
      <c r="BNN67" s="3103"/>
      <c r="BNO67" s="3104"/>
      <c r="BNP67" s="3105"/>
      <c r="BNQ67" s="3106"/>
      <c r="BNR67" s="3104"/>
      <c r="BNS67" s="3105"/>
      <c r="BNT67" s="3104"/>
      <c r="BNU67" s="3100"/>
      <c r="BNV67" s="3100"/>
      <c r="BNW67" s="3105"/>
      <c r="BNX67" s="3099"/>
      <c r="BNY67" s="3100"/>
      <c r="BNZ67" s="3099"/>
      <c r="BOA67" s="3100"/>
      <c r="BOB67" s="3100"/>
      <c r="BOC67" s="3100"/>
      <c r="BOD67" s="3100"/>
      <c r="BOE67" s="3101"/>
      <c r="BOF67" s="3102"/>
      <c r="BOG67" s="3103"/>
      <c r="BOH67" s="3104"/>
      <c r="BOI67" s="3105"/>
      <c r="BOJ67" s="3106"/>
      <c r="BOK67" s="3104"/>
      <c r="BOL67" s="3105"/>
      <c r="BOM67" s="3104"/>
      <c r="BON67" s="3100"/>
      <c r="BOO67" s="3100"/>
      <c r="BOP67" s="3105"/>
      <c r="BOQ67" s="3099"/>
      <c r="BOR67" s="3100"/>
      <c r="BOS67" s="3099"/>
      <c r="BOT67" s="3100"/>
      <c r="BOU67" s="3100"/>
      <c r="BOV67" s="3100"/>
      <c r="BOW67" s="3100"/>
      <c r="BOX67" s="3101"/>
      <c r="BOY67" s="3102"/>
      <c r="BOZ67" s="3103"/>
      <c r="BPA67" s="3104"/>
      <c r="BPB67" s="3105"/>
      <c r="BPC67" s="3106"/>
      <c r="BPD67" s="3104"/>
      <c r="BPE67" s="3105"/>
      <c r="BPF67" s="3104"/>
      <c r="BPG67" s="3100"/>
      <c r="BPH67" s="3100"/>
      <c r="BPI67" s="3105"/>
      <c r="BPJ67" s="3099"/>
      <c r="BPK67" s="3100"/>
      <c r="BPL67" s="3099"/>
      <c r="BPM67" s="3100"/>
      <c r="BPN67" s="3100"/>
      <c r="BPO67" s="3100"/>
      <c r="BPP67" s="3100"/>
      <c r="BPQ67" s="3101"/>
      <c r="BPR67" s="3102"/>
      <c r="BPS67" s="3103"/>
      <c r="BPT67" s="3104"/>
      <c r="BPU67" s="3105"/>
      <c r="BPV67" s="3106"/>
      <c r="BPW67" s="3104"/>
      <c r="BPX67" s="3105"/>
      <c r="BPY67" s="3104"/>
      <c r="BPZ67" s="3100"/>
      <c r="BQA67" s="3100"/>
      <c r="BQB67" s="3105"/>
      <c r="BQC67" s="3099"/>
      <c r="BQD67" s="3100"/>
      <c r="BQE67" s="3099"/>
      <c r="BQF67" s="3100"/>
      <c r="BQG67" s="3100"/>
      <c r="BQH67" s="3100"/>
      <c r="BQI67" s="3100"/>
      <c r="BQJ67" s="3101"/>
      <c r="BQK67" s="3102"/>
      <c r="BQL67" s="3103"/>
      <c r="BQM67" s="3104"/>
      <c r="BQN67" s="3105"/>
      <c r="BQO67" s="3106"/>
      <c r="BQP67" s="3104"/>
      <c r="BQQ67" s="3105"/>
      <c r="BQR67" s="3104"/>
      <c r="BQS67" s="3100"/>
      <c r="BQT67" s="3100"/>
      <c r="BQU67" s="3105"/>
      <c r="BQV67" s="3099"/>
      <c r="BQW67" s="3100"/>
      <c r="BQX67" s="3099"/>
      <c r="BQY67" s="3100"/>
      <c r="BQZ67" s="3100"/>
      <c r="BRA67" s="3100"/>
      <c r="BRB67" s="3100"/>
      <c r="BRC67" s="3101"/>
      <c r="BRD67" s="3102"/>
      <c r="BRE67" s="3103"/>
      <c r="BRF67" s="3104"/>
      <c r="BRG67" s="3105"/>
      <c r="BRH67" s="3106"/>
      <c r="BRI67" s="3104"/>
      <c r="BRJ67" s="3105"/>
      <c r="BRK67" s="3104"/>
      <c r="BRL67" s="3100"/>
      <c r="BRM67" s="3100"/>
      <c r="BRN67" s="3105"/>
      <c r="BRO67" s="3099"/>
      <c r="BRP67" s="3100"/>
      <c r="BRQ67" s="3099"/>
      <c r="BRR67" s="3100"/>
      <c r="BRS67" s="3100"/>
      <c r="BRT67" s="3100"/>
      <c r="BRU67" s="3100"/>
      <c r="BRV67" s="3101"/>
      <c r="BRW67" s="3102"/>
      <c r="BRX67" s="3103"/>
      <c r="BRY67" s="3104"/>
      <c r="BRZ67" s="3105"/>
      <c r="BSA67" s="3106"/>
      <c r="BSB67" s="3104"/>
      <c r="BSC67" s="3105"/>
      <c r="BSD67" s="3104"/>
      <c r="BSE67" s="3100"/>
      <c r="BSF67" s="3100"/>
      <c r="BSG67" s="3105"/>
      <c r="BSH67" s="3099"/>
      <c r="BSI67" s="3100"/>
      <c r="BSJ67" s="3099"/>
      <c r="BSK67" s="3100"/>
      <c r="BSL67" s="3100"/>
      <c r="BSM67" s="3100"/>
      <c r="BSN67" s="3100"/>
      <c r="BSO67" s="3101"/>
      <c r="BSP67" s="3102"/>
      <c r="BSQ67" s="3103"/>
      <c r="BSR67" s="3104"/>
      <c r="BSS67" s="3105"/>
      <c r="BST67" s="3106"/>
      <c r="BSU67" s="3104"/>
      <c r="BSV67" s="3105"/>
      <c r="BSW67" s="3104"/>
      <c r="BSX67" s="3100"/>
      <c r="BSY67" s="3100"/>
      <c r="BSZ67" s="3105"/>
      <c r="BTA67" s="3099"/>
      <c r="BTB67" s="3100"/>
      <c r="BTC67" s="3099"/>
      <c r="BTD67" s="3100"/>
      <c r="BTE67" s="3100"/>
      <c r="BTF67" s="3100"/>
      <c r="BTG67" s="3100"/>
      <c r="BTH67" s="3101"/>
      <c r="BTI67" s="3102"/>
      <c r="BTJ67" s="3103"/>
      <c r="BTK67" s="3104"/>
      <c r="BTL67" s="3105"/>
      <c r="BTM67" s="3106"/>
      <c r="BTN67" s="3104"/>
      <c r="BTO67" s="3105"/>
      <c r="BTP67" s="3104"/>
      <c r="BTQ67" s="3100"/>
      <c r="BTR67" s="3100"/>
      <c r="BTS67" s="3105"/>
      <c r="BTT67" s="3099"/>
      <c r="BTU67" s="3100"/>
      <c r="BTV67" s="3099"/>
      <c r="BTW67" s="3100"/>
      <c r="BTX67" s="3100"/>
      <c r="BTY67" s="3100"/>
      <c r="BTZ67" s="3100"/>
      <c r="BUA67" s="3101"/>
      <c r="BUB67" s="3102"/>
      <c r="BUC67" s="3103"/>
      <c r="BUD67" s="3104"/>
      <c r="BUE67" s="3105"/>
      <c r="BUF67" s="3106"/>
      <c r="BUG67" s="3104"/>
      <c r="BUH67" s="3105"/>
      <c r="BUI67" s="3104"/>
      <c r="BUJ67" s="3100"/>
      <c r="BUK67" s="3100"/>
      <c r="BUL67" s="3105"/>
      <c r="BUM67" s="3099"/>
      <c r="BUN67" s="3100"/>
      <c r="BUO67" s="3099"/>
      <c r="BUP67" s="3100"/>
      <c r="BUQ67" s="3100"/>
      <c r="BUR67" s="3100"/>
      <c r="BUS67" s="3100"/>
      <c r="BUT67" s="3101"/>
      <c r="BUU67" s="3102"/>
      <c r="BUV67" s="3103"/>
      <c r="BUW67" s="3104"/>
      <c r="BUX67" s="3105"/>
      <c r="BUY67" s="3106"/>
      <c r="BUZ67" s="3104"/>
      <c r="BVA67" s="3105"/>
      <c r="BVB67" s="3104"/>
      <c r="BVC67" s="3100"/>
      <c r="BVD67" s="3100"/>
      <c r="BVE67" s="3105"/>
      <c r="BVF67" s="3099"/>
      <c r="BVG67" s="3100"/>
      <c r="BVH67" s="3099"/>
      <c r="BVI67" s="3100"/>
      <c r="BVJ67" s="3100"/>
      <c r="BVK67" s="3100"/>
      <c r="BVL67" s="3100"/>
      <c r="BVM67" s="3101"/>
      <c r="BVN67" s="3102"/>
      <c r="BVO67" s="3103"/>
      <c r="BVP67" s="3104"/>
      <c r="BVQ67" s="3105"/>
      <c r="BVR67" s="3106"/>
      <c r="BVS67" s="3104"/>
      <c r="BVT67" s="3105"/>
      <c r="BVU67" s="3104"/>
      <c r="BVV67" s="3100"/>
      <c r="BVW67" s="3100"/>
      <c r="BVX67" s="3105"/>
      <c r="BVY67" s="3099"/>
      <c r="BVZ67" s="3100"/>
      <c r="BWA67" s="3099"/>
      <c r="BWB67" s="3100"/>
      <c r="BWC67" s="3100"/>
      <c r="BWD67" s="3100"/>
      <c r="BWE67" s="3100"/>
      <c r="BWF67" s="3101"/>
      <c r="BWG67" s="3102"/>
      <c r="BWH67" s="3103"/>
      <c r="BWI67" s="3104"/>
      <c r="BWJ67" s="3105"/>
      <c r="BWK67" s="3106"/>
      <c r="BWL67" s="3104"/>
      <c r="BWM67" s="3105"/>
      <c r="BWN67" s="3104"/>
      <c r="BWO67" s="3100"/>
      <c r="BWP67" s="3100"/>
      <c r="BWQ67" s="3105"/>
      <c r="BWR67" s="3099"/>
      <c r="BWS67" s="3100"/>
      <c r="BWT67" s="3099"/>
      <c r="BWU67" s="3100"/>
      <c r="BWV67" s="3100"/>
      <c r="BWW67" s="3100"/>
      <c r="BWX67" s="3100"/>
      <c r="BWY67" s="3101"/>
      <c r="BWZ67" s="3102"/>
      <c r="BXA67" s="3103"/>
      <c r="BXB67" s="3104"/>
      <c r="BXC67" s="3105"/>
      <c r="BXD67" s="3106"/>
      <c r="BXE67" s="3104"/>
      <c r="BXF67" s="3105"/>
      <c r="BXG67" s="3104"/>
      <c r="BXH67" s="3100"/>
      <c r="BXI67" s="3100"/>
      <c r="BXJ67" s="3105"/>
      <c r="BXK67" s="3099"/>
      <c r="BXL67" s="3100"/>
      <c r="BXM67" s="3099"/>
      <c r="BXN67" s="3100"/>
      <c r="BXO67" s="3100"/>
      <c r="BXP67" s="3100"/>
      <c r="BXQ67" s="3100"/>
      <c r="BXR67" s="3101"/>
      <c r="BXS67" s="3102"/>
      <c r="BXT67" s="3103"/>
      <c r="BXU67" s="3104"/>
      <c r="BXV67" s="3105"/>
      <c r="BXW67" s="3106"/>
      <c r="BXX67" s="3104"/>
      <c r="BXY67" s="3105"/>
      <c r="BXZ67" s="3104"/>
      <c r="BYA67" s="3100"/>
      <c r="BYB67" s="3100"/>
      <c r="BYC67" s="3105"/>
      <c r="BYD67" s="3099"/>
      <c r="BYE67" s="3100"/>
      <c r="BYF67" s="3099"/>
      <c r="BYG67" s="3100"/>
      <c r="BYH67" s="3100"/>
      <c r="BYI67" s="3100"/>
      <c r="BYJ67" s="3100"/>
      <c r="BYK67" s="3101"/>
      <c r="BYL67" s="3102"/>
      <c r="BYM67" s="3103"/>
      <c r="BYN67" s="3104"/>
      <c r="BYO67" s="3105"/>
      <c r="BYP67" s="3106"/>
      <c r="BYQ67" s="3104"/>
      <c r="BYR67" s="3105"/>
      <c r="BYS67" s="3104"/>
      <c r="BYT67" s="3100"/>
      <c r="BYU67" s="3100"/>
      <c r="BYV67" s="3105"/>
      <c r="BYW67" s="3099"/>
      <c r="BYX67" s="3100"/>
      <c r="BYY67" s="3099"/>
      <c r="BYZ67" s="3100"/>
      <c r="BZA67" s="3100"/>
      <c r="BZB67" s="3100"/>
      <c r="BZC67" s="3100"/>
      <c r="BZD67" s="3101"/>
      <c r="BZE67" s="3102"/>
      <c r="BZF67" s="3103"/>
      <c r="BZG67" s="3104"/>
      <c r="BZH67" s="3105"/>
      <c r="BZI67" s="3106"/>
      <c r="BZJ67" s="3104"/>
      <c r="BZK67" s="3105"/>
      <c r="BZL67" s="3104"/>
      <c r="BZM67" s="3100"/>
      <c r="BZN67" s="3100"/>
      <c r="BZO67" s="3105"/>
      <c r="BZP67" s="3099"/>
      <c r="BZQ67" s="3100"/>
      <c r="BZR67" s="3099"/>
      <c r="BZS67" s="3100"/>
      <c r="BZT67" s="3100"/>
      <c r="BZU67" s="3100"/>
      <c r="BZV67" s="3100"/>
      <c r="BZW67" s="3101"/>
      <c r="BZX67" s="3102"/>
      <c r="BZY67" s="3103"/>
      <c r="BZZ67" s="3104"/>
      <c r="CAA67" s="3105"/>
      <c r="CAB67" s="3106"/>
      <c r="CAC67" s="3104"/>
      <c r="CAD67" s="3105"/>
      <c r="CAE67" s="3104"/>
      <c r="CAF67" s="3100"/>
      <c r="CAG67" s="3100"/>
      <c r="CAH67" s="3105"/>
      <c r="CAI67" s="3099"/>
      <c r="CAJ67" s="3100"/>
      <c r="CAK67" s="3099"/>
      <c r="CAL67" s="3100"/>
      <c r="CAM67" s="3100"/>
      <c r="CAN67" s="3100"/>
      <c r="CAO67" s="3100"/>
      <c r="CAP67" s="3101"/>
      <c r="CAQ67" s="3102"/>
      <c r="CAR67" s="3103"/>
      <c r="CAS67" s="3104"/>
      <c r="CAT67" s="3105"/>
      <c r="CAU67" s="3106"/>
      <c r="CAV67" s="3104"/>
      <c r="CAW67" s="3105"/>
      <c r="CAX67" s="3104"/>
      <c r="CAY67" s="3100"/>
      <c r="CAZ67" s="3100"/>
      <c r="CBA67" s="3105"/>
      <c r="CBB67" s="3099"/>
      <c r="CBC67" s="3100"/>
      <c r="CBD67" s="3099"/>
      <c r="CBE67" s="3100"/>
      <c r="CBF67" s="3100"/>
      <c r="CBG67" s="3100"/>
      <c r="CBH67" s="3100"/>
      <c r="CBI67" s="3101"/>
      <c r="CBJ67" s="3102"/>
      <c r="CBK67" s="3103"/>
      <c r="CBL67" s="3104"/>
      <c r="CBM67" s="3105"/>
      <c r="CBN67" s="3106"/>
      <c r="CBO67" s="3104"/>
      <c r="CBP67" s="3105"/>
      <c r="CBQ67" s="3104"/>
      <c r="CBR67" s="3100"/>
      <c r="CBS67" s="3100"/>
      <c r="CBT67" s="3105"/>
      <c r="CBU67" s="3099"/>
      <c r="CBV67" s="3100"/>
      <c r="CBW67" s="3099"/>
      <c r="CBX67" s="3100"/>
      <c r="CBY67" s="3100"/>
      <c r="CBZ67" s="3100"/>
      <c r="CCA67" s="3100"/>
      <c r="CCB67" s="3101"/>
      <c r="CCC67" s="3102"/>
      <c r="CCD67" s="3103"/>
      <c r="CCE67" s="3104"/>
      <c r="CCF67" s="3105"/>
      <c r="CCG67" s="3106"/>
      <c r="CCH67" s="3104"/>
      <c r="CCI67" s="3105"/>
      <c r="CCJ67" s="3104"/>
      <c r="CCK67" s="3100"/>
      <c r="CCL67" s="3100"/>
      <c r="CCM67" s="3105"/>
      <c r="CCN67" s="3099"/>
      <c r="CCO67" s="3100"/>
      <c r="CCP67" s="3099"/>
      <c r="CCQ67" s="3100"/>
      <c r="CCR67" s="3100"/>
      <c r="CCS67" s="3100"/>
      <c r="CCT67" s="3100"/>
      <c r="CCU67" s="3101"/>
      <c r="CCV67" s="3102"/>
      <c r="CCW67" s="3103"/>
      <c r="CCX67" s="3104"/>
      <c r="CCY67" s="3105"/>
      <c r="CCZ67" s="3106"/>
      <c r="CDA67" s="3104"/>
      <c r="CDB67" s="3105"/>
      <c r="CDC67" s="3104"/>
      <c r="CDD67" s="3100"/>
      <c r="CDE67" s="3100"/>
      <c r="CDF67" s="3105"/>
      <c r="CDG67" s="3099"/>
      <c r="CDH67" s="3100"/>
      <c r="CDI67" s="3099"/>
      <c r="CDJ67" s="3100"/>
      <c r="CDK67" s="3100"/>
      <c r="CDL67" s="3100"/>
      <c r="CDM67" s="3100"/>
      <c r="CDN67" s="3101"/>
      <c r="CDO67" s="3102"/>
      <c r="CDP67" s="3103"/>
      <c r="CDQ67" s="3104"/>
      <c r="CDR67" s="3105"/>
      <c r="CDS67" s="3106"/>
      <c r="CDT67" s="3104"/>
      <c r="CDU67" s="3105"/>
      <c r="CDV67" s="3104"/>
      <c r="CDW67" s="3100"/>
      <c r="CDX67" s="3100"/>
      <c r="CDY67" s="3105"/>
      <c r="CDZ67" s="3099"/>
      <c r="CEA67" s="3100"/>
      <c r="CEB67" s="3099"/>
      <c r="CEC67" s="3100"/>
      <c r="CED67" s="3100"/>
      <c r="CEE67" s="3100"/>
      <c r="CEF67" s="3100"/>
      <c r="CEG67" s="3101"/>
      <c r="CEH67" s="3102"/>
      <c r="CEI67" s="3103"/>
      <c r="CEJ67" s="3104"/>
      <c r="CEK67" s="3105"/>
      <c r="CEL67" s="3106"/>
      <c r="CEM67" s="3104"/>
      <c r="CEN67" s="3105"/>
      <c r="CEO67" s="3104"/>
      <c r="CEP67" s="3100"/>
      <c r="CEQ67" s="3100"/>
      <c r="CER67" s="3105"/>
      <c r="CES67" s="3099"/>
      <c r="CET67" s="3100"/>
      <c r="CEU67" s="3099"/>
      <c r="CEV67" s="3100"/>
      <c r="CEW67" s="3100"/>
      <c r="CEX67" s="3100"/>
      <c r="CEY67" s="3100"/>
      <c r="CEZ67" s="3101"/>
      <c r="CFA67" s="3102"/>
      <c r="CFB67" s="3103"/>
      <c r="CFC67" s="3104"/>
      <c r="CFD67" s="3105"/>
      <c r="CFE67" s="3106"/>
      <c r="CFF67" s="3104"/>
      <c r="CFG67" s="3105"/>
      <c r="CFH67" s="3104"/>
      <c r="CFI67" s="3100"/>
      <c r="CFJ67" s="3100"/>
      <c r="CFK67" s="3105"/>
      <c r="CFL67" s="3099"/>
      <c r="CFM67" s="3100"/>
      <c r="CFN67" s="3099"/>
      <c r="CFO67" s="3100"/>
      <c r="CFP67" s="3100"/>
      <c r="CFQ67" s="3100"/>
      <c r="CFR67" s="3100"/>
      <c r="CFS67" s="3101"/>
      <c r="CFT67" s="3102"/>
      <c r="CFU67" s="3103"/>
      <c r="CFV67" s="3104"/>
      <c r="CFW67" s="3105"/>
      <c r="CFX67" s="3106"/>
      <c r="CFY67" s="3104"/>
      <c r="CFZ67" s="3105"/>
      <c r="CGA67" s="3104"/>
      <c r="CGB67" s="3100"/>
      <c r="CGC67" s="3100"/>
      <c r="CGD67" s="3105"/>
      <c r="CGE67" s="3099"/>
      <c r="CGF67" s="3100"/>
      <c r="CGG67" s="3099"/>
      <c r="CGH67" s="3100"/>
      <c r="CGI67" s="3100"/>
      <c r="CGJ67" s="3100"/>
      <c r="CGK67" s="3100"/>
      <c r="CGL67" s="3101"/>
      <c r="CGM67" s="3102"/>
      <c r="CGN67" s="3103"/>
      <c r="CGO67" s="3104"/>
      <c r="CGP67" s="3105"/>
      <c r="CGQ67" s="3106"/>
      <c r="CGR67" s="3104"/>
      <c r="CGS67" s="3105"/>
      <c r="CGT67" s="3104"/>
      <c r="CGU67" s="3100"/>
      <c r="CGV67" s="3100"/>
      <c r="CGW67" s="3105"/>
      <c r="CGX67" s="3099"/>
      <c r="CGY67" s="3100"/>
      <c r="CGZ67" s="3099"/>
      <c r="CHA67" s="3100"/>
      <c r="CHB67" s="3100"/>
      <c r="CHC67" s="3100"/>
      <c r="CHD67" s="3100"/>
      <c r="CHE67" s="3101"/>
      <c r="CHF67" s="3102"/>
      <c r="CHG67" s="3103"/>
      <c r="CHH67" s="3104"/>
      <c r="CHI67" s="3105"/>
      <c r="CHJ67" s="3106"/>
      <c r="CHK67" s="3104"/>
      <c r="CHL67" s="3105"/>
      <c r="CHM67" s="3104"/>
      <c r="CHN67" s="3100"/>
      <c r="CHO67" s="3100"/>
      <c r="CHP67" s="3105"/>
      <c r="CHQ67" s="3099"/>
      <c r="CHR67" s="3100"/>
      <c r="CHS67" s="3099"/>
      <c r="CHT67" s="3100"/>
      <c r="CHU67" s="3100"/>
      <c r="CHV67" s="3100"/>
      <c r="CHW67" s="3100"/>
      <c r="CHX67" s="3101"/>
      <c r="CHY67" s="3102"/>
      <c r="CHZ67" s="3103"/>
      <c r="CIA67" s="3104"/>
      <c r="CIB67" s="3105"/>
      <c r="CIC67" s="3106"/>
      <c r="CID67" s="3104"/>
      <c r="CIE67" s="3105"/>
      <c r="CIF67" s="3104"/>
      <c r="CIG67" s="3100"/>
      <c r="CIH67" s="3100"/>
      <c r="CII67" s="3105"/>
      <c r="CIJ67" s="3099"/>
      <c r="CIK67" s="3100"/>
      <c r="CIL67" s="3099"/>
      <c r="CIM67" s="3100"/>
      <c r="CIN67" s="3100"/>
      <c r="CIO67" s="3100"/>
      <c r="CIP67" s="3100"/>
      <c r="CIQ67" s="3101"/>
      <c r="CIR67" s="3102"/>
      <c r="CIS67" s="3103"/>
      <c r="CIT67" s="3104"/>
      <c r="CIU67" s="3105"/>
      <c r="CIV67" s="3106"/>
      <c r="CIW67" s="3104"/>
      <c r="CIX67" s="3105"/>
      <c r="CIY67" s="3104"/>
      <c r="CIZ67" s="3100"/>
      <c r="CJA67" s="3100"/>
      <c r="CJB67" s="3105"/>
      <c r="CJC67" s="3099"/>
      <c r="CJD67" s="3100"/>
      <c r="CJE67" s="3099"/>
      <c r="CJF67" s="3100"/>
      <c r="CJG67" s="3100"/>
      <c r="CJH67" s="3100"/>
      <c r="CJI67" s="3100"/>
      <c r="CJJ67" s="3101"/>
      <c r="CJK67" s="3102"/>
      <c r="CJL67" s="3103"/>
      <c r="CJM67" s="3104"/>
      <c r="CJN67" s="3105"/>
      <c r="CJO67" s="3106"/>
      <c r="CJP67" s="3104"/>
      <c r="CJQ67" s="3105"/>
      <c r="CJR67" s="3104"/>
      <c r="CJS67" s="3100"/>
      <c r="CJT67" s="3100"/>
      <c r="CJU67" s="3105"/>
      <c r="CJV67" s="3099"/>
      <c r="CJW67" s="3100"/>
      <c r="CJX67" s="3099"/>
      <c r="CJY67" s="3100"/>
      <c r="CJZ67" s="3100"/>
      <c r="CKA67" s="3100"/>
      <c r="CKB67" s="3100"/>
      <c r="CKC67" s="3101"/>
      <c r="CKD67" s="3102"/>
      <c r="CKE67" s="3103"/>
      <c r="CKF67" s="3104"/>
      <c r="CKG67" s="3105"/>
      <c r="CKH67" s="3106"/>
      <c r="CKI67" s="3104"/>
      <c r="CKJ67" s="3105"/>
      <c r="CKK67" s="3104"/>
      <c r="CKL67" s="3100"/>
      <c r="CKM67" s="3100"/>
      <c r="CKN67" s="3105"/>
      <c r="CKO67" s="3099"/>
      <c r="CKP67" s="3100"/>
      <c r="CKQ67" s="3099"/>
      <c r="CKR67" s="3100"/>
      <c r="CKS67" s="3100"/>
      <c r="CKT67" s="3100"/>
      <c r="CKU67" s="3100"/>
      <c r="CKV67" s="3101"/>
      <c r="CKW67" s="3102"/>
      <c r="CKX67" s="3103"/>
      <c r="CKY67" s="3104"/>
      <c r="CKZ67" s="3105"/>
      <c r="CLA67" s="3106"/>
      <c r="CLB67" s="3104"/>
      <c r="CLC67" s="3105"/>
      <c r="CLD67" s="3104"/>
      <c r="CLE67" s="3100"/>
      <c r="CLF67" s="3100"/>
      <c r="CLG67" s="3105"/>
      <c r="CLH67" s="3099"/>
      <c r="CLI67" s="3100"/>
      <c r="CLJ67" s="3099"/>
      <c r="CLK67" s="3100"/>
      <c r="CLL67" s="3100"/>
      <c r="CLM67" s="3100"/>
      <c r="CLN67" s="3100"/>
      <c r="CLO67" s="3101"/>
      <c r="CLP67" s="3102"/>
      <c r="CLQ67" s="3103"/>
      <c r="CLR67" s="3104"/>
      <c r="CLS67" s="3105"/>
      <c r="CLT67" s="3106"/>
      <c r="CLU67" s="3104"/>
      <c r="CLV67" s="3105"/>
      <c r="CLW67" s="3104"/>
      <c r="CLX67" s="3100"/>
      <c r="CLY67" s="3100"/>
      <c r="CLZ67" s="3105"/>
      <c r="CMA67" s="3099"/>
      <c r="CMB67" s="3100"/>
      <c r="CMC67" s="3099"/>
      <c r="CMD67" s="3100"/>
      <c r="CME67" s="3100"/>
      <c r="CMF67" s="3100"/>
      <c r="CMG67" s="3100"/>
      <c r="CMH67" s="3101"/>
      <c r="CMI67" s="3102"/>
      <c r="CMJ67" s="3103"/>
      <c r="CMK67" s="3104"/>
      <c r="CML67" s="3105"/>
      <c r="CMM67" s="3106"/>
      <c r="CMN67" s="3104"/>
      <c r="CMO67" s="3105"/>
      <c r="CMP67" s="3104"/>
      <c r="CMQ67" s="3100"/>
      <c r="CMR67" s="3100"/>
      <c r="CMS67" s="3105"/>
      <c r="CMT67" s="3099"/>
      <c r="CMU67" s="3100"/>
      <c r="CMV67" s="3099"/>
      <c r="CMW67" s="3100"/>
      <c r="CMX67" s="3100"/>
      <c r="CMY67" s="3100"/>
      <c r="CMZ67" s="3100"/>
      <c r="CNA67" s="3101"/>
      <c r="CNB67" s="3102"/>
      <c r="CNC67" s="3103"/>
      <c r="CND67" s="3104"/>
      <c r="CNE67" s="3105"/>
      <c r="CNF67" s="3106"/>
      <c r="CNG67" s="3104"/>
      <c r="CNH67" s="3105"/>
      <c r="CNI67" s="3104"/>
      <c r="CNJ67" s="3100"/>
      <c r="CNK67" s="3100"/>
      <c r="CNL67" s="3105"/>
      <c r="CNM67" s="3099"/>
      <c r="CNN67" s="3100"/>
      <c r="CNO67" s="3099"/>
      <c r="CNP67" s="3100"/>
      <c r="CNQ67" s="3100"/>
      <c r="CNR67" s="3100"/>
      <c r="CNS67" s="3100"/>
      <c r="CNT67" s="3101"/>
      <c r="CNU67" s="3102"/>
      <c r="CNV67" s="3103"/>
      <c r="CNW67" s="3104"/>
      <c r="CNX67" s="3105"/>
      <c r="CNY67" s="3106"/>
      <c r="CNZ67" s="3104"/>
      <c r="COA67" s="3105"/>
      <c r="COB67" s="3104"/>
      <c r="COC67" s="3100"/>
      <c r="COD67" s="3100"/>
      <c r="COE67" s="3105"/>
      <c r="COF67" s="3099"/>
      <c r="COG67" s="3100"/>
      <c r="COH67" s="3099"/>
      <c r="COI67" s="3100"/>
      <c r="COJ67" s="3100"/>
      <c r="COK67" s="3100"/>
      <c r="COL67" s="3100"/>
      <c r="COM67" s="3101"/>
      <c r="CON67" s="3102"/>
      <c r="COO67" s="3103"/>
      <c r="COP67" s="3104"/>
      <c r="COQ67" s="3105"/>
      <c r="COR67" s="3106"/>
      <c r="COS67" s="3104"/>
      <c r="COT67" s="3105"/>
      <c r="COU67" s="3104"/>
      <c r="COV67" s="3100"/>
      <c r="COW67" s="3100"/>
      <c r="COX67" s="3105"/>
      <c r="COY67" s="3099"/>
      <c r="COZ67" s="3100"/>
      <c r="CPA67" s="3099"/>
      <c r="CPB67" s="3100"/>
      <c r="CPC67" s="3100"/>
      <c r="CPD67" s="3100"/>
      <c r="CPE67" s="3100"/>
      <c r="CPF67" s="3101"/>
      <c r="CPG67" s="3102"/>
      <c r="CPH67" s="3103"/>
      <c r="CPI67" s="3104"/>
      <c r="CPJ67" s="3105"/>
      <c r="CPK67" s="3106"/>
      <c r="CPL67" s="3104"/>
      <c r="CPM67" s="3105"/>
      <c r="CPN67" s="3104"/>
      <c r="CPO67" s="3100"/>
      <c r="CPP67" s="3100"/>
      <c r="CPQ67" s="3105"/>
      <c r="CPR67" s="3099"/>
      <c r="CPS67" s="3100"/>
      <c r="CPT67" s="3099"/>
      <c r="CPU67" s="3100"/>
      <c r="CPV67" s="3100"/>
      <c r="CPW67" s="3100"/>
      <c r="CPX67" s="3100"/>
      <c r="CPY67" s="3101"/>
      <c r="CPZ67" s="3102"/>
      <c r="CQA67" s="3103"/>
      <c r="CQB67" s="3104"/>
      <c r="CQC67" s="3105"/>
      <c r="CQD67" s="3106"/>
      <c r="CQE67" s="3104"/>
      <c r="CQF67" s="3105"/>
      <c r="CQG67" s="3104"/>
      <c r="CQH67" s="3100"/>
      <c r="CQI67" s="3100"/>
      <c r="CQJ67" s="3105"/>
      <c r="CQK67" s="3099"/>
      <c r="CQL67" s="3100"/>
      <c r="CQM67" s="3099"/>
      <c r="CQN67" s="3100"/>
      <c r="CQO67" s="3100"/>
      <c r="CQP67" s="3100"/>
      <c r="CQQ67" s="3100"/>
      <c r="CQR67" s="3101"/>
      <c r="CQS67" s="3102"/>
      <c r="CQT67" s="3103"/>
      <c r="CQU67" s="3104"/>
      <c r="CQV67" s="3105"/>
      <c r="CQW67" s="3106"/>
      <c r="CQX67" s="3104"/>
      <c r="CQY67" s="3105"/>
      <c r="CQZ67" s="3104"/>
      <c r="CRA67" s="3100"/>
      <c r="CRB67" s="3100"/>
      <c r="CRC67" s="3105"/>
      <c r="CRD67" s="3099"/>
      <c r="CRE67" s="3100"/>
      <c r="CRF67" s="3099"/>
      <c r="CRG67" s="3100"/>
      <c r="CRH67" s="3100"/>
      <c r="CRI67" s="3100"/>
      <c r="CRJ67" s="3100"/>
      <c r="CRK67" s="3101"/>
      <c r="CRL67" s="3102"/>
      <c r="CRM67" s="3103"/>
      <c r="CRN67" s="3104"/>
      <c r="CRO67" s="3105"/>
      <c r="CRP67" s="3106"/>
      <c r="CRQ67" s="3104"/>
      <c r="CRR67" s="3105"/>
      <c r="CRS67" s="3104"/>
      <c r="CRT67" s="3100"/>
      <c r="CRU67" s="3100"/>
      <c r="CRV67" s="3105"/>
      <c r="CRW67" s="3099"/>
      <c r="CRX67" s="3100"/>
      <c r="CRY67" s="3099"/>
      <c r="CRZ67" s="3100"/>
      <c r="CSA67" s="3100"/>
      <c r="CSB67" s="3100"/>
      <c r="CSC67" s="3100"/>
      <c r="CSD67" s="3101"/>
      <c r="CSE67" s="3102"/>
      <c r="CSF67" s="3103"/>
      <c r="CSG67" s="3104"/>
      <c r="CSH67" s="3105"/>
      <c r="CSI67" s="3106"/>
      <c r="CSJ67" s="3104"/>
      <c r="CSK67" s="3105"/>
      <c r="CSL67" s="3104"/>
      <c r="CSM67" s="3100"/>
      <c r="CSN67" s="3100"/>
      <c r="CSO67" s="3105"/>
      <c r="CSP67" s="3099"/>
      <c r="CSQ67" s="3100"/>
      <c r="CSR67" s="3099"/>
      <c r="CSS67" s="3100"/>
      <c r="CST67" s="3100"/>
      <c r="CSU67" s="3100"/>
      <c r="CSV67" s="3100"/>
      <c r="CSW67" s="3101"/>
      <c r="CSX67" s="3102"/>
      <c r="CSY67" s="3103"/>
      <c r="CSZ67" s="3104"/>
      <c r="CTA67" s="3105"/>
      <c r="CTB67" s="3106"/>
      <c r="CTC67" s="3104"/>
      <c r="CTD67" s="3105"/>
      <c r="CTE67" s="3104"/>
      <c r="CTF67" s="3100"/>
      <c r="CTG67" s="3100"/>
      <c r="CTH67" s="3105"/>
      <c r="CTI67" s="3099"/>
      <c r="CTJ67" s="3100"/>
      <c r="CTK67" s="3099"/>
      <c r="CTL67" s="3100"/>
      <c r="CTM67" s="3100"/>
      <c r="CTN67" s="3100"/>
      <c r="CTO67" s="3100"/>
      <c r="CTP67" s="3101"/>
      <c r="CTQ67" s="3102"/>
      <c r="CTR67" s="3103"/>
      <c r="CTS67" s="3104"/>
      <c r="CTT67" s="3105"/>
      <c r="CTU67" s="3106"/>
      <c r="CTV67" s="3104"/>
      <c r="CTW67" s="3105"/>
      <c r="CTX67" s="3104"/>
      <c r="CTY67" s="3100"/>
      <c r="CTZ67" s="3100"/>
      <c r="CUA67" s="3105"/>
      <c r="CUB67" s="3099"/>
      <c r="CUC67" s="3100"/>
      <c r="CUD67" s="3099"/>
      <c r="CUE67" s="3100"/>
      <c r="CUF67" s="3100"/>
      <c r="CUG67" s="3100"/>
      <c r="CUH67" s="3100"/>
      <c r="CUI67" s="3101"/>
      <c r="CUJ67" s="3102"/>
      <c r="CUK67" s="3103"/>
      <c r="CUL67" s="3104"/>
      <c r="CUM67" s="3105"/>
      <c r="CUN67" s="3106"/>
      <c r="CUO67" s="3104"/>
      <c r="CUP67" s="3105"/>
      <c r="CUQ67" s="3104"/>
      <c r="CUR67" s="3100"/>
      <c r="CUS67" s="3100"/>
      <c r="CUT67" s="3105"/>
      <c r="CUU67" s="3099"/>
      <c r="CUV67" s="3100"/>
      <c r="CUW67" s="3099"/>
      <c r="CUX67" s="3100"/>
      <c r="CUY67" s="3100"/>
      <c r="CUZ67" s="3100"/>
      <c r="CVA67" s="3100"/>
      <c r="CVB67" s="3101"/>
      <c r="CVC67" s="3102"/>
      <c r="CVD67" s="3103"/>
      <c r="CVE67" s="3104"/>
      <c r="CVF67" s="3105"/>
      <c r="CVG67" s="3106"/>
      <c r="CVH67" s="3104"/>
      <c r="CVI67" s="3105"/>
      <c r="CVJ67" s="3104"/>
      <c r="CVK67" s="3100"/>
      <c r="CVL67" s="3100"/>
      <c r="CVM67" s="3105"/>
      <c r="CVN67" s="3099"/>
      <c r="CVO67" s="3100"/>
      <c r="CVP67" s="3099"/>
      <c r="CVQ67" s="3100"/>
      <c r="CVR67" s="3100"/>
      <c r="CVS67" s="3100"/>
      <c r="CVT67" s="3100"/>
      <c r="CVU67" s="3101"/>
      <c r="CVV67" s="3102"/>
      <c r="CVW67" s="3103"/>
      <c r="CVX67" s="3104"/>
      <c r="CVY67" s="3105"/>
      <c r="CVZ67" s="3106"/>
      <c r="CWA67" s="3104"/>
      <c r="CWB67" s="3105"/>
      <c r="CWC67" s="3104"/>
      <c r="CWD67" s="3100"/>
      <c r="CWE67" s="3100"/>
      <c r="CWF67" s="3105"/>
      <c r="CWG67" s="3099"/>
      <c r="CWH67" s="3100"/>
      <c r="CWI67" s="3099"/>
      <c r="CWJ67" s="3100"/>
      <c r="CWK67" s="3100"/>
      <c r="CWL67" s="3100"/>
      <c r="CWM67" s="3100"/>
      <c r="CWN67" s="3101"/>
      <c r="CWO67" s="3102"/>
      <c r="CWP67" s="3103"/>
      <c r="CWQ67" s="3104"/>
      <c r="CWR67" s="3105"/>
      <c r="CWS67" s="3106"/>
      <c r="CWT67" s="3104"/>
      <c r="CWU67" s="3105"/>
      <c r="CWV67" s="3104"/>
      <c r="CWW67" s="3100"/>
      <c r="CWX67" s="3100"/>
      <c r="CWY67" s="3105"/>
      <c r="CWZ67" s="3099"/>
      <c r="CXA67" s="3100"/>
      <c r="CXB67" s="3099"/>
      <c r="CXC67" s="3100"/>
      <c r="CXD67" s="3100"/>
      <c r="CXE67" s="3100"/>
      <c r="CXF67" s="3100"/>
      <c r="CXG67" s="3101"/>
      <c r="CXH67" s="3102"/>
      <c r="CXI67" s="3103"/>
      <c r="CXJ67" s="3104"/>
      <c r="CXK67" s="3105"/>
      <c r="CXL67" s="3106"/>
      <c r="CXM67" s="3104"/>
      <c r="CXN67" s="3105"/>
      <c r="CXO67" s="3104"/>
      <c r="CXP67" s="3100"/>
      <c r="CXQ67" s="3100"/>
      <c r="CXR67" s="3105"/>
      <c r="CXS67" s="3099"/>
      <c r="CXT67" s="3100"/>
      <c r="CXU67" s="3099"/>
      <c r="CXV67" s="3100"/>
      <c r="CXW67" s="3100"/>
      <c r="CXX67" s="3100"/>
      <c r="CXY67" s="3100"/>
      <c r="CXZ67" s="3101"/>
      <c r="CYA67" s="3102"/>
      <c r="CYB67" s="3103"/>
      <c r="CYC67" s="3104"/>
      <c r="CYD67" s="3105"/>
      <c r="CYE67" s="3106"/>
      <c r="CYF67" s="3104"/>
      <c r="CYG67" s="3105"/>
      <c r="CYH67" s="3104"/>
      <c r="CYI67" s="3100"/>
      <c r="CYJ67" s="3100"/>
      <c r="CYK67" s="3105"/>
      <c r="CYL67" s="3099"/>
      <c r="CYM67" s="3100"/>
      <c r="CYN67" s="3099"/>
      <c r="CYO67" s="3100"/>
      <c r="CYP67" s="3100"/>
      <c r="CYQ67" s="3100"/>
      <c r="CYR67" s="3100"/>
      <c r="CYS67" s="3101"/>
      <c r="CYT67" s="3102"/>
      <c r="CYU67" s="3103"/>
      <c r="CYV67" s="3104"/>
      <c r="CYW67" s="3105"/>
      <c r="CYX67" s="3106"/>
      <c r="CYY67" s="3104"/>
      <c r="CYZ67" s="3105"/>
      <c r="CZA67" s="3104"/>
      <c r="CZB67" s="3100"/>
      <c r="CZC67" s="3100"/>
      <c r="CZD67" s="3105"/>
      <c r="CZE67" s="3099"/>
      <c r="CZF67" s="3100"/>
      <c r="CZG67" s="3099"/>
      <c r="CZH67" s="3100"/>
      <c r="CZI67" s="3100"/>
      <c r="CZJ67" s="3100"/>
      <c r="CZK67" s="3100"/>
      <c r="CZL67" s="3101"/>
      <c r="CZM67" s="3102"/>
      <c r="CZN67" s="3103"/>
      <c r="CZO67" s="3104"/>
      <c r="CZP67" s="3105"/>
      <c r="CZQ67" s="3106"/>
      <c r="CZR67" s="3104"/>
      <c r="CZS67" s="3105"/>
      <c r="CZT67" s="3104"/>
      <c r="CZU67" s="3100"/>
      <c r="CZV67" s="3100"/>
      <c r="CZW67" s="3105"/>
      <c r="CZX67" s="3099"/>
      <c r="CZY67" s="3100"/>
      <c r="CZZ67" s="3099"/>
      <c r="DAA67" s="3100"/>
      <c r="DAB67" s="3100"/>
      <c r="DAC67" s="3100"/>
      <c r="DAD67" s="3100"/>
      <c r="DAE67" s="3101"/>
      <c r="DAF67" s="3102"/>
      <c r="DAG67" s="3103"/>
      <c r="DAH67" s="3104"/>
      <c r="DAI67" s="3105"/>
      <c r="DAJ67" s="3106"/>
      <c r="DAK67" s="3104"/>
      <c r="DAL67" s="3105"/>
      <c r="DAM67" s="3104"/>
      <c r="DAN67" s="3100"/>
      <c r="DAO67" s="3100"/>
      <c r="DAP67" s="3105"/>
      <c r="DAQ67" s="3099"/>
      <c r="DAR67" s="3100"/>
      <c r="DAS67" s="3099"/>
      <c r="DAT67" s="3100"/>
      <c r="DAU67" s="3100"/>
      <c r="DAV67" s="3100"/>
      <c r="DAW67" s="3100"/>
      <c r="DAX67" s="3101"/>
      <c r="DAY67" s="3102"/>
      <c r="DAZ67" s="3103"/>
      <c r="DBA67" s="3104"/>
      <c r="DBB67" s="3105"/>
      <c r="DBC67" s="3106"/>
      <c r="DBD67" s="3104"/>
      <c r="DBE67" s="3105"/>
      <c r="DBF67" s="3104"/>
      <c r="DBG67" s="3100"/>
      <c r="DBH67" s="3100"/>
      <c r="DBI67" s="3105"/>
      <c r="DBJ67" s="3099"/>
      <c r="DBK67" s="3100"/>
      <c r="DBL67" s="3099"/>
      <c r="DBM67" s="3100"/>
      <c r="DBN67" s="3100"/>
      <c r="DBO67" s="3100"/>
      <c r="DBP67" s="3100"/>
      <c r="DBQ67" s="3101"/>
      <c r="DBR67" s="3102"/>
      <c r="DBS67" s="3103"/>
      <c r="DBT67" s="3104"/>
      <c r="DBU67" s="3105"/>
      <c r="DBV67" s="3106"/>
      <c r="DBW67" s="3104"/>
      <c r="DBX67" s="3105"/>
      <c r="DBY67" s="3104"/>
      <c r="DBZ67" s="3100"/>
      <c r="DCA67" s="3100"/>
      <c r="DCB67" s="3105"/>
      <c r="DCC67" s="3099"/>
      <c r="DCD67" s="3100"/>
      <c r="DCE67" s="3099"/>
      <c r="DCF67" s="3100"/>
      <c r="DCG67" s="3100"/>
      <c r="DCH67" s="3100"/>
      <c r="DCI67" s="3100"/>
      <c r="DCJ67" s="3101"/>
      <c r="DCK67" s="3102"/>
      <c r="DCL67" s="3103"/>
      <c r="DCM67" s="3104"/>
      <c r="DCN67" s="3105"/>
      <c r="DCO67" s="3106"/>
      <c r="DCP67" s="3104"/>
      <c r="DCQ67" s="3105"/>
      <c r="DCR67" s="3104"/>
      <c r="DCS67" s="3100"/>
      <c r="DCT67" s="3100"/>
      <c r="DCU67" s="3105"/>
      <c r="DCV67" s="3099"/>
      <c r="DCW67" s="3100"/>
      <c r="DCX67" s="3099"/>
      <c r="DCY67" s="3100"/>
      <c r="DCZ67" s="3100"/>
      <c r="DDA67" s="3100"/>
      <c r="DDB67" s="3100"/>
      <c r="DDC67" s="3101"/>
      <c r="DDD67" s="3102"/>
      <c r="DDE67" s="3103"/>
      <c r="DDF67" s="3104"/>
      <c r="DDG67" s="3105"/>
      <c r="DDH67" s="3106"/>
      <c r="DDI67" s="3104"/>
      <c r="DDJ67" s="3105"/>
      <c r="DDK67" s="3104"/>
      <c r="DDL67" s="3100"/>
      <c r="DDM67" s="3100"/>
      <c r="DDN67" s="3105"/>
      <c r="DDO67" s="3099"/>
      <c r="DDP67" s="3100"/>
      <c r="DDQ67" s="3099"/>
      <c r="DDR67" s="3100"/>
      <c r="DDS67" s="3100"/>
      <c r="DDT67" s="3100"/>
      <c r="DDU67" s="3100"/>
      <c r="DDV67" s="3101"/>
      <c r="DDW67" s="3102"/>
      <c r="DDX67" s="3103"/>
      <c r="DDY67" s="3104"/>
      <c r="DDZ67" s="3105"/>
      <c r="DEA67" s="3106"/>
      <c r="DEB67" s="3104"/>
      <c r="DEC67" s="3105"/>
      <c r="DED67" s="3104"/>
      <c r="DEE67" s="3100"/>
      <c r="DEF67" s="3100"/>
      <c r="DEG67" s="3105"/>
      <c r="DEH67" s="3099"/>
      <c r="DEI67" s="3100"/>
      <c r="DEJ67" s="3099"/>
      <c r="DEK67" s="3100"/>
      <c r="DEL67" s="3100"/>
      <c r="DEM67" s="3100"/>
      <c r="DEN67" s="3100"/>
      <c r="DEO67" s="3101"/>
      <c r="DEP67" s="3102"/>
      <c r="DEQ67" s="3103"/>
      <c r="DER67" s="3104"/>
      <c r="DES67" s="3105"/>
      <c r="DET67" s="3106"/>
      <c r="DEU67" s="3104"/>
      <c r="DEV67" s="3105"/>
      <c r="DEW67" s="3104"/>
      <c r="DEX67" s="3100"/>
      <c r="DEY67" s="3100"/>
      <c r="DEZ67" s="3105"/>
      <c r="DFA67" s="3099"/>
      <c r="DFB67" s="3100"/>
      <c r="DFC67" s="3099"/>
      <c r="DFD67" s="3100"/>
      <c r="DFE67" s="3100"/>
      <c r="DFF67" s="3100"/>
      <c r="DFG67" s="3100"/>
      <c r="DFH67" s="3101"/>
      <c r="DFI67" s="3102"/>
      <c r="DFJ67" s="3103"/>
      <c r="DFK67" s="3104"/>
      <c r="DFL67" s="3105"/>
      <c r="DFM67" s="3106"/>
      <c r="DFN67" s="3104"/>
      <c r="DFO67" s="3105"/>
      <c r="DFP67" s="3104"/>
      <c r="DFQ67" s="3100"/>
      <c r="DFR67" s="3100"/>
      <c r="DFS67" s="3105"/>
      <c r="DFT67" s="3099"/>
      <c r="DFU67" s="3100"/>
      <c r="DFV67" s="3099"/>
      <c r="DFW67" s="3100"/>
      <c r="DFX67" s="3100"/>
      <c r="DFY67" s="3100"/>
      <c r="DFZ67" s="3100"/>
      <c r="DGA67" s="3101"/>
      <c r="DGB67" s="3102"/>
      <c r="DGC67" s="3103"/>
      <c r="DGD67" s="3104"/>
      <c r="DGE67" s="3105"/>
      <c r="DGF67" s="3106"/>
      <c r="DGG67" s="3104"/>
      <c r="DGH67" s="3105"/>
      <c r="DGI67" s="3104"/>
      <c r="DGJ67" s="3100"/>
      <c r="DGK67" s="3100"/>
      <c r="DGL67" s="3105"/>
      <c r="DGM67" s="3099"/>
      <c r="DGN67" s="3100"/>
      <c r="DGO67" s="3099"/>
      <c r="DGP67" s="3100"/>
      <c r="DGQ67" s="3100"/>
      <c r="DGR67" s="3100"/>
      <c r="DGS67" s="3100"/>
      <c r="DGT67" s="3101"/>
      <c r="DGU67" s="3102"/>
      <c r="DGV67" s="3103"/>
      <c r="DGW67" s="3104"/>
      <c r="DGX67" s="3105"/>
      <c r="DGY67" s="3106"/>
      <c r="DGZ67" s="3104"/>
      <c r="DHA67" s="3105"/>
      <c r="DHB67" s="3104"/>
      <c r="DHC67" s="3100"/>
      <c r="DHD67" s="3100"/>
      <c r="DHE67" s="3105"/>
      <c r="DHF67" s="3099"/>
      <c r="DHG67" s="3100"/>
      <c r="DHH67" s="3099"/>
      <c r="DHI67" s="3100"/>
      <c r="DHJ67" s="3100"/>
      <c r="DHK67" s="3100"/>
      <c r="DHL67" s="3100"/>
      <c r="DHM67" s="3101"/>
      <c r="DHN67" s="3102"/>
      <c r="DHO67" s="3103"/>
      <c r="DHP67" s="3104"/>
      <c r="DHQ67" s="3105"/>
      <c r="DHR67" s="3106"/>
      <c r="DHS67" s="3104"/>
      <c r="DHT67" s="3105"/>
      <c r="DHU67" s="3104"/>
      <c r="DHV67" s="3100"/>
      <c r="DHW67" s="3100"/>
      <c r="DHX67" s="3105"/>
      <c r="DHY67" s="3099"/>
      <c r="DHZ67" s="3100"/>
      <c r="DIA67" s="3099"/>
      <c r="DIB67" s="3100"/>
      <c r="DIC67" s="3100"/>
      <c r="DID67" s="3100"/>
      <c r="DIE67" s="3100"/>
      <c r="DIF67" s="3101"/>
      <c r="DIG67" s="3102"/>
      <c r="DIH67" s="3103"/>
      <c r="DII67" s="3104"/>
      <c r="DIJ67" s="3105"/>
      <c r="DIK67" s="3106"/>
      <c r="DIL67" s="3104"/>
      <c r="DIM67" s="3105"/>
      <c r="DIN67" s="3104"/>
      <c r="DIO67" s="3100"/>
      <c r="DIP67" s="3100"/>
      <c r="DIQ67" s="3105"/>
      <c r="DIR67" s="3099"/>
      <c r="DIS67" s="3100"/>
      <c r="DIT67" s="3099"/>
      <c r="DIU67" s="3100"/>
      <c r="DIV67" s="3100"/>
      <c r="DIW67" s="3100"/>
      <c r="DIX67" s="3100"/>
      <c r="DIY67" s="3101"/>
      <c r="DIZ67" s="3102"/>
      <c r="DJA67" s="3103"/>
      <c r="DJB67" s="3104"/>
      <c r="DJC67" s="3105"/>
      <c r="DJD67" s="3106"/>
      <c r="DJE67" s="3104"/>
      <c r="DJF67" s="3105"/>
      <c r="DJG67" s="3104"/>
      <c r="DJH67" s="3100"/>
      <c r="DJI67" s="3100"/>
      <c r="DJJ67" s="3105"/>
      <c r="DJK67" s="3099"/>
      <c r="DJL67" s="3100"/>
      <c r="DJM67" s="3099"/>
      <c r="DJN67" s="3100"/>
      <c r="DJO67" s="3100"/>
      <c r="DJP67" s="3100"/>
      <c r="DJQ67" s="3100"/>
      <c r="DJR67" s="3101"/>
      <c r="DJS67" s="3102"/>
      <c r="DJT67" s="3103"/>
      <c r="DJU67" s="3104"/>
      <c r="DJV67" s="3105"/>
      <c r="DJW67" s="3106"/>
      <c r="DJX67" s="3104"/>
      <c r="DJY67" s="3105"/>
      <c r="DJZ67" s="3104"/>
      <c r="DKA67" s="3100"/>
      <c r="DKB67" s="3100"/>
      <c r="DKC67" s="3105"/>
      <c r="DKD67" s="3099"/>
      <c r="DKE67" s="3100"/>
      <c r="DKF67" s="3099"/>
      <c r="DKG67" s="3100"/>
      <c r="DKH67" s="3100"/>
      <c r="DKI67" s="3100"/>
      <c r="DKJ67" s="3100"/>
      <c r="DKK67" s="3101"/>
      <c r="DKL67" s="3102"/>
      <c r="DKM67" s="3103"/>
      <c r="DKN67" s="3104"/>
      <c r="DKO67" s="3105"/>
      <c r="DKP67" s="3106"/>
      <c r="DKQ67" s="3104"/>
      <c r="DKR67" s="3105"/>
      <c r="DKS67" s="3104"/>
      <c r="DKT67" s="3100"/>
      <c r="DKU67" s="3100"/>
      <c r="DKV67" s="3105"/>
      <c r="DKW67" s="3099"/>
      <c r="DKX67" s="3100"/>
      <c r="DKY67" s="3099"/>
      <c r="DKZ67" s="3100"/>
      <c r="DLA67" s="3100"/>
      <c r="DLB67" s="3100"/>
      <c r="DLC67" s="3100"/>
      <c r="DLD67" s="3101"/>
      <c r="DLE67" s="3102"/>
      <c r="DLF67" s="3103"/>
      <c r="DLG67" s="3104"/>
      <c r="DLH67" s="3105"/>
      <c r="DLI67" s="3106"/>
      <c r="DLJ67" s="3104"/>
      <c r="DLK67" s="3105"/>
      <c r="DLL67" s="3104"/>
      <c r="DLM67" s="3100"/>
      <c r="DLN67" s="3100"/>
      <c r="DLO67" s="3105"/>
      <c r="DLP67" s="3099"/>
      <c r="DLQ67" s="3100"/>
      <c r="DLR67" s="3099"/>
      <c r="DLS67" s="3100"/>
      <c r="DLT67" s="3100"/>
      <c r="DLU67" s="3100"/>
      <c r="DLV67" s="3100"/>
      <c r="DLW67" s="3101"/>
      <c r="DLX67" s="3102"/>
      <c r="DLY67" s="3103"/>
      <c r="DLZ67" s="3104"/>
      <c r="DMA67" s="3105"/>
      <c r="DMB67" s="3106"/>
      <c r="DMC67" s="3104"/>
      <c r="DMD67" s="3105"/>
      <c r="DME67" s="3104"/>
      <c r="DMF67" s="3100"/>
      <c r="DMG67" s="3100"/>
      <c r="DMH67" s="3105"/>
      <c r="DMI67" s="3099"/>
      <c r="DMJ67" s="3100"/>
      <c r="DMK67" s="3099"/>
      <c r="DML67" s="3100"/>
      <c r="DMM67" s="3100"/>
      <c r="DMN67" s="3100"/>
      <c r="DMO67" s="3100"/>
      <c r="DMP67" s="3101"/>
      <c r="DMQ67" s="3102"/>
      <c r="DMR67" s="3103"/>
      <c r="DMS67" s="3104"/>
      <c r="DMT67" s="3105"/>
      <c r="DMU67" s="3106"/>
      <c r="DMV67" s="3104"/>
      <c r="DMW67" s="3105"/>
      <c r="DMX67" s="3104"/>
      <c r="DMY67" s="3100"/>
      <c r="DMZ67" s="3100"/>
      <c r="DNA67" s="3105"/>
      <c r="DNB67" s="3099"/>
      <c r="DNC67" s="3100"/>
      <c r="DND67" s="3099"/>
      <c r="DNE67" s="3100"/>
      <c r="DNF67" s="3100"/>
      <c r="DNG67" s="3100"/>
      <c r="DNH67" s="3100"/>
      <c r="DNI67" s="3101"/>
      <c r="DNJ67" s="3102"/>
      <c r="DNK67" s="3103"/>
      <c r="DNL67" s="3104"/>
      <c r="DNM67" s="3105"/>
      <c r="DNN67" s="3106"/>
      <c r="DNO67" s="3104"/>
      <c r="DNP67" s="3105"/>
      <c r="DNQ67" s="3104"/>
      <c r="DNR67" s="3100"/>
      <c r="DNS67" s="3100"/>
      <c r="DNT67" s="3105"/>
      <c r="DNU67" s="3099"/>
      <c r="DNV67" s="3100"/>
      <c r="DNW67" s="3099"/>
      <c r="DNX67" s="3100"/>
      <c r="DNY67" s="3100"/>
      <c r="DNZ67" s="3100"/>
      <c r="DOA67" s="3100"/>
      <c r="DOB67" s="3101"/>
      <c r="DOC67" s="3102"/>
      <c r="DOD67" s="3103"/>
      <c r="DOE67" s="3104"/>
      <c r="DOF67" s="3105"/>
      <c r="DOG67" s="3106"/>
      <c r="DOH67" s="3104"/>
      <c r="DOI67" s="3105"/>
      <c r="DOJ67" s="3104"/>
      <c r="DOK67" s="3100"/>
      <c r="DOL67" s="3100"/>
      <c r="DOM67" s="3105"/>
      <c r="DON67" s="3099"/>
      <c r="DOO67" s="3100"/>
      <c r="DOP67" s="3099"/>
      <c r="DOQ67" s="3100"/>
      <c r="DOR67" s="3100"/>
      <c r="DOS67" s="3100"/>
      <c r="DOT67" s="3100"/>
      <c r="DOU67" s="3101"/>
      <c r="DOV67" s="3102"/>
      <c r="DOW67" s="3103"/>
      <c r="DOX67" s="3104"/>
      <c r="DOY67" s="3105"/>
      <c r="DOZ67" s="3106"/>
      <c r="DPA67" s="3104"/>
      <c r="DPB67" s="3105"/>
      <c r="DPC67" s="3104"/>
      <c r="DPD67" s="3100"/>
      <c r="DPE67" s="3100"/>
      <c r="DPF67" s="3105"/>
      <c r="DPG67" s="3099"/>
      <c r="DPH67" s="3100"/>
      <c r="DPI67" s="3099"/>
      <c r="DPJ67" s="3100"/>
      <c r="DPK67" s="3100"/>
      <c r="DPL67" s="3100"/>
      <c r="DPM67" s="3100"/>
      <c r="DPN67" s="3101"/>
      <c r="DPO67" s="3102"/>
      <c r="DPP67" s="3103"/>
      <c r="DPQ67" s="3104"/>
      <c r="DPR67" s="3105"/>
      <c r="DPS67" s="3106"/>
      <c r="DPT67" s="3104"/>
      <c r="DPU67" s="3105"/>
      <c r="DPV67" s="3104"/>
      <c r="DPW67" s="3100"/>
      <c r="DPX67" s="3100"/>
      <c r="DPY67" s="3105"/>
      <c r="DPZ67" s="3099"/>
      <c r="DQA67" s="3100"/>
      <c r="DQB67" s="3099"/>
      <c r="DQC67" s="3100"/>
      <c r="DQD67" s="3100"/>
      <c r="DQE67" s="3100"/>
      <c r="DQF67" s="3100"/>
      <c r="DQG67" s="3101"/>
      <c r="DQH67" s="3102"/>
      <c r="DQI67" s="3103"/>
      <c r="DQJ67" s="3104"/>
      <c r="DQK67" s="3105"/>
      <c r="DQL67" s="3106"/>
      <c r="DQM67" s="3104"/>
      <c r="DQN67" s="3105"/>
      <c r="DQO67" s="3104"/>
      <c r="DQP67" s="3100"/>
      <c r="DQQ67" s="3100"/>
      <c r="DQR67" s="3105"/>
      <c r="DQS67" s="3099"/>
      <c r="DQT67" s="3100"/>
      <c r="DQU67" s="3099"/>
      <c r="DQV67" s="3100"/>
      <c r="DQW67" s="3100"/>
      <c r="DQX67" s="3100"/>
      <c r="DQY67" s="3100"/>
      <c r="DQZ67" s="3101"/>
      <c r="DRA67" s="3102"/>
      <c r="DRB67" s="3103"/>
      <c r="DRC67" s="3104"/>
      <c r="DRD67" s="3105"/>
      <c r="DRE67" s="3106"/>
      <c r="DRF67" s="3104"/>
      <c r="DRG67" s="3105"/>
      <c r="DRH67" s="3104"/>
      <c r="DRI67" s="3100"/>
      <c r="DRJ67" s="3100"/>
      <c r="DRK67" s="3105"/>
      <c r="DRL67" s="3099"/>
      <c r="DRM67" s="3100"/>
      <c r="DRN67" s="3099"/>
      <c r="DRO67" s="3100"/>
      <c r="DRP67" s="3100"/>
      <c r="DRQ67" s="3100"/>
      <c r="DRR67" s="3100"/>
      <c r="DRS67" s="3101"/>
      <c r="DRT67" s="3102"/>
      <c r="DRU67" s="3103"/>
      <c r="DRV67" s="3104"/>
      <c r="DRW67" s="3105"/>
      <c r="DRX67" s="3106"/>
      <c r="DRY67" s="3104"/>
      <c r="DRZ67" s="3105"/>
      <c r="DSA67" s="3104"/>
      <c r="DSB67" s="3100"/>
      <c r="DSC67" s="3100"/>
      <c r="DSD67" s="3105"/>
      <c r="DSE67" s="3099"/>
      <c r="DSF67" s="3100"/>
      <c r="DSG67" s="3099"/>
      <c r="DSH67" s="3100"/>
      <c r="DSI67" s="3100"/>
      <c r="DSJ67" s="3100"/>
      <c r="DSK67" s="3100"/>
      <c r="DSL67" s="3101"/>
      <c r="DSM67" s="3102"/>
      <c r="DSN67" s="3103"/>
      <c r="DSO67" s="3104"/>
      <c r="DSP67" s="3105"/>
      <c r="DSQ67" s="3106"/>
      <c r="DSR67" s="3104"/>
      <c r="DSS67" s="3105"/>
      <c r="DST67" s="3104"/>
      <c r="DSU67" s="3100"/>
      <c r="DSV67" s="3100"/>
      <c r="DSW67" s="3105"/>
      <c r="DSX67" s="3099"/>
      <c r="DSY67" s="3100"/>
      <c r="DSZ67" s="3099"/>
      <c r="DTA67" s="3100"/>
      <c r="DTB67" s="3100"/>
      <c r="DTC67" s="3100"/>
      <c r="DTD67" s="3100"/>
      <c r="DTE67" s="3101"/>
      <c r="DTF67" s="3102"/>
      <c r="DTG67" s="3103"/>
      <c r="DTH67" s="3104"/>
      <c r="DTI67" s="3105"/>
      <c r="DTJ67" s="3106"/>
      <c r="DTK67" s="3104"/>
      <c r="DTL67" s="3105"/>
      <c r="DTM67" s="3104"/>
      <c r="DTN67" s="3100"/>
      <c r="DTO67" s="3100"/>
      <c r="DTP67" s="3105"/>
      <c r="DTQ67" s="3099"/>
      <c r="DTR67" s="3100"/>
      <c r="DTS67" s="3099"/>
      <c r="DTT67" s="3100"/>
      <c r="DTU67" s="3100"/>
      <c r="DTV67" s="3100"/>
      <c r="DTW67" s="3100"/>
      <c r="DTX67" s="3101"/>
      <c r="DTY67" s="3102"/>
      <c r="DTZ67" s="3103"/>
      <c r="DUA67" s="3104"/>
      <c r="DUB67" s="3105"/>
      <c r="DUC67" s="3106"/>
      <c r="DUD67" s="3104"/>
      <c r="DUE67" s="3105"/>
      <c r="DUF67" s="3104"/>
      <c r="DUG67" s="3100"/>
      <c r="DUH67" s="3100"/>
      <c r="DUI67" s="3105"/>
      <c r="DUJ67" s="3099"/>
      <c r="DUK67" s="3100"/>
      <c r="DUL67" s="3099"/>
      <c r="DUM67" s="3100"/>
      <c r="DUN67" s="3100"/>
      <c r="DUO67" s="3100"/>
      <c r="DUP67" s="3100"/>
      <c r="DUQ67" s="3101"/>
      <c r="DUR67" s="3102"/>
      <c r="DUS67" s="3103"/>
      <c r="DUT67" s="3104"/>
      <c r="DUU67" s="3105"/>
      <c r="DUV67" s="3106"/>
      <c r="DUW67" s="3104"/>
      <c r="DUX67" s="3105"/>
      <c r="DUY67" s="3104"/>
      <c r="DUZ67" s="3100"/>
      <c r="DVA67" s="3100"/>
      <c r="DVB67" s="3105"/>
      <c r="DVC67" s="3099"/>
      <c r="DVD67" s="3100"/>
      <c r="DVE67" s="3099"/>
      <c r="DVF67" s="3100"/>
      <c r="DVG67" s="3100"/>
      <c r="DVH67" s="3100"/>
      <c r="DVI67" s="3100"/>
      <c r="DVJ67" s="3101"/>
      <c r="DVK67" s="3102"/>
      <c r="DVL67" s="3103"/>
      <c r="DVM67" s="3104"/>
      <c r="DVN67" s="3105"/>
      <c r="DVO67" s="3106"/>
      <c r="DVP67" s="3104"/>
      <c r="DVQ67" s="3105"/>
      <c r="DVR67" s="3104"/>
      <c r="DVS67" s="3100"/>
      <c r="DVT67" s="3100"/>
      <c r="DVU67" s="3105"/>
      <c r="DVV67" s="3099"/>
      <c r="DVW67" s="3100"/>
      <c r="DVX67" s="3099"/>
      <c r="DVY67" s="3100"/>
      <c r="DVZ67" s="3100"/>
      <c r="DWA67" s="3100"/>
      <c r="DWB67" s="3100"/>
      <c r="DWC67" s="3101"/>
      <c r="DWD67" s="3102"/>
      <c r="DWE67" s="3103"/>
      <c r="DWF67" s="3104"/>
      <c r="DWG67" s="3105"/>
      <c r="DWH67" s="3106"/>
      <c r="DWI67" s="3104"/>
      <c r="DWJ67" s="3105"/>
      <c r="DWK67" s="3104"/>
      <c r="DWL67" s="3100"/>
      <c r="DWM67" s="3100"/>
      <c r="DWN67" s="3105"/>
      <c r="DWO67" s="3099"/>
      <c r="DWP67" s="3100"/>
      <c r="DWQ67" s="3099"/>
      <c r="DWR67" s="3100"/>
      <c r="DWS67" s="3100"/>
      <c r="DWT67" s="3100"/>
      <c r="DWU67" s="3100"/>
      <c r="DWV67" s="3101"/>
      <c r="DWW67" s="3102"/>
      <c r="DWX67" s="3103"/>
      <c r="DWY67" s="3104"/>
      <c r="DWZ67" s="3105"/>
      <c r="DXA67" s="3106"/>
      <c r="DXB67" s="3104"/>
      <c r="DXC67" s="3105"/>
      <c r="DXD67" s="3104"/>
      <c r="DXE67" s="3100"/>
      <c r="DXF67" s="3100"/>
      <c r="DXG67" s="3105"/>
      <c r="DXH67" s="3099"/>
      <c r="DXI67" s="3100"/>
      <c r="DXJ67" s="3099"/>
      <c r="DXK67" s="3100"/>
      <c r="DXL67" s="3100"/>
      <c r="DXM67" s="3100"/>
      <c r="DXN67" s="3100"/>
      <c r="DXO67" s="3101"/>
      <c r="DXP67" s="3102"/>
      <c r="DXQ67" s="3103"/>
      <c r="DXR67" s="3104"/>
      <c r="DXS67" s="3105"/>
      <c r="DXT67" s="3106"/>
      <c r="DXU67" s="3104"/>
      <c r="DXV67" s="3105"/>
      <c r="DXW67" s="3104"/>
      <c r="DXX67" s="3100"/>
      <c r="DXY67" s="3100"/>
      <c r="DXZ67" s="3105"/>
      <c r="DYA67" s="3099"/>
      <c r="DYB67" s="3100"/>
      <c r="DYC67" s="3099"/>
      <c r="DYD67" s="3100"/>
      <c r="DYE67" s="3100"/>
      <c r="DYF67" s="3100"/>
      <c r="DYG67" s="3100"/>
      <c r="DYH67" s="3101"/>
      <c r="DYI67" s="3102"/>
      <c r="DYJ67" s="3103"/>
      <c r="DYK67" s="3104"/>
      <c r="DYL67" s="3105"/>
      <c r="DYM67" s="3106"/>
      <c r="DYN67" s="3104"/>
      <c r="DYO67" s="3105"/>
      <c r="DYP67" s="3104"/>
      <c r="DYQ67" s="3100"/>
      <c r="DYR67" s="3100"/>
      <c r="DYS67" s="3105"/>
      <c r="DYT67" s="3099"/>
      <c r="DYU67" s="3100"/>
      <c r="DYV67" s="3099"/>
      <c r="DYW67" s="3100"/>
      <c r="DYX67" s="3100"/>
      <c r="DYY67" s="3100"/>
      <c r="DYZ67" s="3100"/>
      <c r="DZA67" s="3101"/>
      <c r="DZB67" s="3102"/>
      <c r="DZC67" s="3103"/>
      <c r="DZD67" s="3104"/>
      <c r="DZE67" s="3105"/>
      <c r="DZF67" s="3106"/>
      <c r="DZG67" s="3104"/>
      <c r="DZH67" s="3105"/>
      <c r="DZI67" s="3104"/>
      <c r="DZJ67" s="3100"/>
      <c r="DZK67" s="3100"/>
      <c r="DZL67" s="3105"/>
      <c r="DZM67" s="3099"/>
      <c r="DZN67" s="3100"/>
      <c r="DZO67" s="3099"/>
      <c r="DZP67" s="3100"/>
      <c r="DZQ67" s="3100"/>
      <c r="DZR67" s="3100"/>
      <c r="DZS67" s="3100"/>
      <c r="DZT67" s="3101"/>
      <c r="DZU67" s="3102"/>
      <c r="DZV67" s="3103"/>
      <c r="DZW67" s="3104"/>
      <c r="DZX67" s="3105"/>
      <c r="DZY67" s="3106"/>
      <c r="DZZ67" s="3104"/>
      <c r="EAA67" s="3105"/>
      <c r="EAB67" s="3104"/>
      <c r="EAC67" s="3100"/>
      <c r="EAD67" s="3100"/>
      <c r="EAE67" s="3105"/>
      <c r="EAF67" s="3099"/>
      <c r="EAG67" s="3100"/>
      <c r="EAH67" s="3099"/>
      <c r="EAI67" s="3100"/>
      <c r="EAJ67" s="3100"/>
      <c r="EAK67" s="3100"/>
      <c r="EAL67" s="3100"/>
      <c r="EAM67" s="3101"/>
      <c r="EAN67" s="3102"/>
      <c r="EAO67" s="3103"/>
      <c r="EAP67" s="3104"/>
      <c r="EAQ67" s="3105"/>
      <c r="EAR67" s="3106"/>
      <c r="EAS67" s="3104"/>
      <c r="EAT67" s="3105"/>
      <c r="EAU67" s="3104"/>
      <c r="EAV67" s="3100"/>
      <c r="EAW67" s="3100"/>
      <c r="EAX67" s="3105"/>
      <c r="EAY67" s="3099"/>
      <c r="EAZ67" s="3100"/>
      <c r="EBA67" s="3099"/>
      <c r="EBB67" s="3100"/>
      <c r="EBC67" s="3100"/>
      <c r="EBD67" s="3100"/>
      <c r="EBE67" s="3100"/>
      <c r="EBF67" s="3101"/>
      <c r="EBG67" s="3102"/>
      <c r="EBH67" s="3103"/>
      <c r="EBI67" s="3104"/>
      <c r="EBJ67" s="3105"/>
      <c r="EBK67" s="3106"/>
      <c r="EBL67" s="3104"/>
      <c r="EBM67" s="3105"/>
      <c r="EBN67" s="3104"/>
      <c r="EBO67" s="3100"/>
      <c r="EBP67" s="3100"/>
      <c r="EBQ67" s="3105"/>
      <c r="EBR67" s="3099"/>
      <c r="EBS67" s="3100"/>
      <c r="EBT67" s="3099"/>
      <c r="EBU67" s="3100"/>
      <c r="EBV67" s="3100"/>
      <c r="EBW67" s="3100"/>
      <c r="EBX67" s="3100"/>
      <c r="EBY67" s="3101"/>
      <c r="EBZ67" s="3102"/>
      <c r="ECA67" s="3103"/>
      <c r="ECB67" s="3104"/>
      <c r="ECC67" s="3105"/>
      <c r="ECD67" s="3106"/>
      <c r="ECE67" s="3104"/>
      <c r="ECF67" s="3105"/>
      <c r="ECG67" s="3104"/>
      <c r="ECH67" s="3100"/>
      <c r="ECI67" s="3100"/>
      <c r="ECJ67" s="3105"/>
      <c r="ECK67" s="3099"/>
      <c r="ECL67" s="3100"/>
      <c r="ECM67" s="3099"/>
      <c r="ECN67" s="3100"/>
      <c r="ECO67" s="3100"/>
      <c r="ECP67" s="3100"/>
      <c r="ECQ67" s="3100"/>
      <c r="ECR67" s="3101"/>
      <c r="ECS67" s="3102"/>
      <c r="ECT67" s="3103"/>
      <c r="ECU67" s="3104"/>
      <c r="ECV67" s="3105"/>
      <c r="ECW67" s="3106"/>
      <c r="ECX67" s="3104"/>
      <c r="ECY67" s="3105"/>
      <c r="ECZ67" s="3104"/>
      <c r="EDA67" s="3100"/>
      <c r="EDB67" s="3100"/>
      <c r="EDC67" s="3105"/>
      <c r="EDD67" s="3099"/>
      <c r="EDE67" s="3100"/>
      <c r="EDF67" s="3099"/>
      <c r="EDG67" s="3100"/>
      <c r="EDH67" s="3100"/>
      <c r="EDI67" s="3100"/>
      <c r="EDJ67" s="3100"/>
      <c r="EDK67" s="3101"/>
      <c r="EDL67" s="3102"/>
      <c r="EDM67" s="3103"/>
      <c r="EDN67" s="3104"/>
      <c r="EDO67" s="3105"/>
      <c r="EDP67" s="3106"/>
      <c r="EDQ67" s="3104"/>
      <c r="EDR67" s="3105"/>
      <c r="EDS67" s="3104"/>
      <c r="EDT67" s="3100"/>
      <c r="EDU67" s="3100"/>
      <c r="EDV67" s="3105"/>
      <c r="EDW67" s="3099"/>
      <c r="EDX67" s="3100"/>
      <c r="EDY67" s="3099"/>
      <c r="EDZ67" s="3100"/>
      <c r="EEA67" s="3100"/>
      <c r="EEB67" s="3100"/>
      <c r="EEC67" s="3100"/>
      <c r="EED67" s="3101"/>
      <c r="EEE67" s="3102"/>
      <c r="EEF67" s="3103"/>
      <c r="EEG67" s="3104"/>
      <c r="EEH67" s="3105"/>
      <c r="EEI67" s="3106"/>
      <c r="EEJ67" s="3104"/>
      <c r="EEK67" s="3105"/>
      <c r="EEL67" s="3104"/>
      <c r="EEM67" s="3100"/>
      <c r="EEN67" s="3100"/>
      <c r="EEO67" s="3105"/>
      <c r="EEP67" s="3099"/>
      <c r="EEQ67" s="3100"/>
      <c r="EER67" s="3099"/>
      <c r="EES67" s="3100"/>
      <c r="EET67" s="3100"/>
      <c r="EEU67" s="3100"/>
      <c r="EEV67" s="3100"/>
      <c r="EEW67" s="3101"/>
      <c r="EEX67" s="3102"/>
      <c r="EEY67" s="3103"/>
      <c r="EEZ67" s="3104"/>
      <c r="EFA67" s="3105"/>
      <c r="EFB67" s="3106"/>
      <c r="EFC67" s="3104"/>
      <c r="EFD67" s="3105"/>
      <c r="EFE67" s="3104"/>
      <c r="EFF67" s="3100"/>
      <c r="EFG67" s="3100"/>
      <c r="EFH67" s="3105"/>
      <c r="EFI67" s="3099"/>
      <c r="EFJ67" s="3100"/>
      <c r="EFK67" s="3099"/>
      <c r="EFL67" s="3100"/>
      <c r="EFM67" s="3100"/>
      <c r="EFN67" s="3100"/>
      <c r="EFO67" s="3100"/>
      <c r="EFP67" s="3101"/>
      <c r="EFQ67" s="3102"/>
      <c r="EFR67" s="3103"/>
      <c r="EFS67" s="3104"/>
      <c r="EFT67" s="3105"/>
      <c r="EFU67" s="3106"/>
      <c r="EFV67" s="3104"/>
      <c r="EFW67" s="3105"/>
      <c r="EFX67" s="3104"/>
      <c r="EFY67" s="3100"/>
      <c r="EFZ67" s="3100"/>
      <c r="EGA67" s="3105"/>
      <c r="EGB67" s="3099"/>
      <c r="EGC67" s="3100"/>
      <c r="EGD67" s="3099"/>
      <c r="EGE67" s="3100"/>
      <c r="EGF67" s="3100"/>
      <c r="EGG67" s="3100"/>
      <c r="EGH67" s="3100"/>
      <c r="EGI67" s="3101"/>
      <c r="EGJ67" s="3102"/>
      <c r="EGK67" s="3103"/>
      <c r="EGL67" s="3104"/>
      <c r="EGM67" s="3105"/>
      <c r="EGN67" s="3106"/>
      <c r="EGO67" s="3104"/>
      <c r="EGP67" s="3105"/>
      <c r="EGQ67" s="3104"/>
      <c r="EGR67" s="3100"/>
      <c r="EGS67" s="3100"/>
      <c r="EGT67" s="3105"/>
      <c r="EGU67" s="3099"/>
      <c r="EGV67" s="3100"/>
      <c r="EGW67" s="3099"/>
      <c r="EGX67" s="3100"/>
      <c r="EGY67" s="3100"/>
      <c r="EGZ67" s="3100"/>
      <c r="EHA67" s="3100"/>
      <c r="EHB67" s="3101"/>
      <c r="EHC67" s="3102"/>
      <c r="EHD67" s="3103"/>
      <c r="EHE67" s="3104"/>
      <c r="EHF67" s="3105"/>
      <c r="EHG67" s="3106"/>
      <c r="EHH67" s="3104"/>
      <c r="EHI67" s="3105"/>
      <c r="EHJ67" s="3104"/>
      <c r="EHK67" s="3100"/>
      <c r="EHL67" s="3100"/>
      <c r="EHM67" s="3105"/>
      <c r="EHN67" s="3099"/>
      <c r="EHO67" s="3100"/>
      <c r="EHP67" s="3099"/>
      <c r="EHQ67" s="3100"/>
      <c r="EHR67" s="3100"/>
      <c r="EHS67" s="3100"/>
      <c r="EHT67" s="3100"/>
      <c r="EHU67" s="3101"/>
      <c r="EHV67" s="3102"/>
      <c r="EHW67" s="3103"/>
      <c r="EHX67" s="3104"/>
      <c r="EHY67" s="3105"/>
      <c r="EHZ67" s="3106"/>
      <c r="EIA67" s="3104"/>
      <c r="EIB67" s="3105"/>
      <c r="EIC67" s="3104"/>
      <c r="EID67" s="3100"/>
      <c r="EIE67" s="3100"/>
      <c r="EIF67" s="3105"/>
      <c r="EIG67" s="3099"/>
      <c r="EIH67" s="3100"/>
      <c r="EII67" s="3099"/>
      <c r="EIJ67" s="3100"/>
      <c r="EIK67" s="3100"/>
      <c r="EIL67" s="3100"/>
      <c r="EIM67" s="3100"/>
      <c r="EIN67" s="3101"/>
      <c r="EIO67" s="3102"/>
      <c r="EIP67" s="3103"/>
      <c r="EIQ67" s="3104"/>
      <c r="EIR67" s="3105"/>
      <c r="EIS67" s="3106"/>
      <c r="EIT67" s="3104"/>
      <c r="EIU67" s="3105"/>
      <c r="EIV67" s="3104"/>
      <c r="EIW67" s="3100"/>
      <c r="EIX67" s="3100"/>
      <c r="EIY67" s="3105"/>
      <c r="EIZ67" s="3099"/>
      <c r="EJA67" s="3100"/>
      <c r="EJB67" s="3099"/>
      <c r="EJC67" s="3100"/>
      <c r="EJD67" s="3100"/>
      <c r="EJE67" s="3100"/>
      <c r="EJF67" s="3100"/>
      <c r="EJG67" s="3101"/>
      <c r="EJH67" s="3102"/>
      <c r="EJI67" s="3103"/>
      <c r="EJJ67" s="3104"/>
      <c r="EJK67" s="3105"/>
      <c r="EJL67" s="3106"/>
      <c r="EJM67" s="3104"/>
      <c r="EJN67" s="3105"/>
      <c r="EJO67" s="3104"/>
      <c r="EJP67" s="3100"/>
      <c r="EJQ67" s="3100"/>
      <c r="EJR67" s="3105"/>
      <c r="EJS67" s="3099"/>
      <c r="EJT67" s="3100"/>
      <c r="EJU67" s="3099"/>
      <c r="EJV67" s="3100"/>
      <c r="EJW67" s="3100"/>
      <c r="EJX67" s="3100"/>
      <c r="EJY67" s="3100"/>
      <c r="EJZ67" s="3101"/>
      <c r="EKA67" s="3102"/>
      <c r="EKB67" s="3103"/>
      <c r="EKC67" s="3104"/>
      <c r="EKD67" s="3105"/>
      <c r="EKE67" s="3106"/>
      <c r="EKF67" s="3104"/>
      <c r="EKG67" s="3105"/>
      <c r="EKH67" s="3104"/>
      <c r="EKI67" s="3100"/>
      <c r="EKJ67" s="3100"/>
      <c r="EKK67" s="3105"/>
      <c r="EKL67" s="3099"/>
      <c r="EKM67" s="3100"/>
      <c r="EKN67" s="3099"/>
      <c r="EKO67" s="3100"/>
      <c r="EKP67" s="3100"/>
      <c r="EKQ67" s="3100"/>
      <c r="EKR67" s="3100"/>
      <c r="EKS67" s="3101"/>
      <c r="EKT67" s="3102"/>
      <c r="EKU67" s="3103"/>
      <c r="EKV67" s="3104"/>
      <c r="EKW67" s="3105"/>
      <c r="EKX67" s="3106"/>
      <c r="EKY67" s="3104"/>
      <c r="EKZ67" s="3105"/>
      <c r="ELA67" s="3104"/>
      <c r="ELB67" s="3100"/>
      <c r="ELC67" s="3100"/>
      <c r="ELD67" s="3105"/>
      <c r="ELE67" s="3099"/>
      <c r="ELF67" s="3100"/>
      <c r="ELG67" s="3099"/>
      <c r="ELH67" s="3100"/>
      <c r="ELI67" s="3100"/>
      <c r="ELJ67" s="3100"/>
      <c r="ELK67" s="3100"/>
      <c r="ELL67" s="3101"/>
      <c r="ELM67" s="3102"/>
      <c r="ELN67" s="3103"/>
      <c r="ELO67" s="3104"/>
      <c r="ELP67" s="3105"/>
      <c r="ELQ67" s="3106"/>
      <c r="ELR67" s="3104"/>
      <c r="ELS67" s="3105"/>
      <c r="ELT67" s="3104"/>
      <c r="ELU67" s="3100"/>
      <c r="ELV67" s="3100"/>
      <c r="ELW67" s="3105"/>
      <c r="ELX67" s="3099"/>
      <c r="ELY67" s="3100"/>
      <c r="ELZ67" s="3099"/>
      <c r="EMA67" s="3100"/>
      <c r="EMB67" s="3100"/>
      <c r="EMC67" s="3100"/>
      <c r="EMD67" s="3100"/>
      <c r="EME67" s="3101"/>
      <c r="EMF67" s="3102"/>
      <c r="EMG67" s="3103"/>
      <c r="EMH67" s="3104"/>
      <c r="EMI67" s="3105"/>
      <c r="EMJ67" s="3106"/>
      <c r="EMK67" s="3104"/>
      <c r="EML67" s="3105"/>
      <c r="EMM67" s="3104"/>
      <c r="EMN67" s="3100"/>
      <c r="EMO67" s="3100"/>
      <c r="EMP67" s="3105"/>
      <c r="EMQ67" s="3099"/>
      <c r="EMR67" s="3100"/>
      <c r="EMS67" s="3099"/>
      <c r="EMT67" s="3100"/>
      <c r="EMU67" s="3100"/>
      <c r="EMV67" s="3100"/>
      <c r="EMW67" s="3100"/>
      <c r="EMX67" s="3101"/>
      <c r="EMY67" s="3102"/>
      <c r="EMZ67" s="3103"/>
      <c r="ENA67" s="3104"/>
      <c r="ENB67" s="3105"/>
      <c r="ENC67" s="3106"/>
      <c r="END67" s="3104"/>
      <c r="ENE67" s="3105"/>
      <c r="ENF67" s="3104"/>
      <c r="ENG67" s="3100"/>
      <c r="ENH67" s="3100"/>
      <c r="ENI67" s="3105"/>
      <c r="ENJ67" s="3099"/>
      <c r="ENK67" s="3100"/>
      <c r="ENL67" s="3099"/>
      <c r="ENM67" s="3100"/>
      <c r="ENN67" s="3100"/>
      <c r="ENO67" s="3100"/>
      <c r="ENP67" s="3100"/>
      <c r="ENQ67" s="3101"/>
      <c r="ENR67" s="3102"/>
      <c r="ENS67" s="3103"/>
      <c r="ENT67" s="3104"/>
      <c r="ENU67" s="3105"/>
      <c r="ENV67" s="3106"/>
      <c r="ENW67" s="3104"/>
      <c r="ENX67" s="3105"/>
      <c r="ENY67" s="3104"/>
      <c r="ENZ67" s="3100"/>
      <c r="EOA67" s="3100"/>
      <c r="EOB67" s="3105"/>
      <c r="EOC67" s="3099"/>
      <c r="EOD67" s="3100"/>
      <c r="EOE67" s="3099"/>
      <c r="EOF67" s="3100"/>
      <c r="EOG67" s="3100"/>
      <c r="EOH67" s="3100"/>
      <c r="EOI67" s="3100"/>
      <c r="EOJ67" s="3101"/>
      <c r="EOK67" s="3102"/>
      <c r="EOL67" s="3103"/>
      <c r="EOM67" s="3104"/>
      <c r="EON67" s="3105"/>
      <c r="EOO67" s="3106"/>
      <c r="EOP67" s="3104"/>
      <c r="EOQ67" s="3105"/>
      <c r="EOR67" s="3104"/>
      <c r="EOS67" s="3100"/>
      <c r="EOT67" s="3100"/>
      <c r="EOU67" s="3105"/>
      <c r="EOV67" s="3099"/>
      <c r="EOW67" s="3100"/>
      <c r="EOX67" s="3099"/>
      <c r="EOY67" s="3100"/>
      <c r="EOZ67" s="3100"/>
      <c r="EPA67" s="3100"/>
      <c r="EPB67" s="3100"/>
      <c r="EPC67" s="3101"/>
      <c r="EPD67" s="3102"/>
      <c r="EPE67" s="3103"/>
      <c r="EPF67" s="3104"/>
      <c r="EPG67" s="3105"/>
      <c r="EPH67" s="3106"/>
      <c r="EPI67" s="3104"/>
      <c r="EPJ67" s="3105"/>
      <c r="EPK67" s="3104"/>
      <c r="EPL67" s="3100"/>
      <c r="EPM67" s="3100"/>
      <c r="EPN67" s="3105"/>
      <c r="EPO67" s="3099"/>
      <c r="EPP67" s="3100"/>
      <c r="EPQ67" s="3099"/>
      <c r="EPR67" s="3100"/>
      <c r="EPS67" s="3100"/>
      <c r="EPT67" s="3100"/>
      <c r="EPU67" s="3100"/>
      <c r="EPV67" s="3101"/>
      <c r="EPW67" s="3102"/>
      <c r="EPX67" s="3103"/>
      <c r="EPY67" s="3104"/>
      <c r="EPZ67" s="3105"/>
      <c r="EQA67" s="3106"/>
      <c r="EQB67" s="3104"/>
      <c r="EQC67" s="3105"/>
      <c r="EQD67" s="3104"/>
      <c r="EQE67" s="3100"/>
      <c r="EQF67" s="3100"/>
      <c r="EQG67" s="3105"/>
      <c r="EQH67" s="3099"/>
      <c r="EQI67" s="3100"/>
      <c r="EQJ67" s="3099"/>
      <c r="EQK67" s="3100"/>
      <c r="EQL67" s="3100"/>
      <c r="EQM67" s="3100"/>
      <c r="EQN67" s="3100"/>
      <c r="EQO67" s="3101"/>
      <c r="EQP67" s="3102"/>
      <c r="EQQ67" s="3103"/>
      <c r="EQR67" s="3104"/>
      <c r="EQS67" s="3105"/>
      <c r="EQT67" s="3106"/>
      <c r="EQU67" s="3104"/>
      <c r="EQV67" s="3105"/>
      <c r="EQW67" s="3104"/>
      <c r="EQX67" s="3100"/>
      <c r="EQY67" s="3100"/>
      <c r="EQZ67" s="3105"/>
      <c r="ERA67" s="3099"/>
      <c r="ERB67" s="3100"/>
      <c r="ERC67" s="3099"/>
      <c r="ERD67" s="3100"/>
      <c r="ERE67" s="3100"/>
      <c r="ERF67" s="3100"/>
      <c r="ERG67" s="3100"/>
      <c r="ERH67" s="3101"/>
      <c r="ERI67" s="3102"/>
      <c r="ERJ67" s="3103"/>
      <c r="ERK67" s="3104"/>
      <c r="ERL67" s="3105"/>
      <c r="ERM67" s="3106"/>
      <c r="ERN67" s="3104"/>
      <c r="ERO67" s="3105"/>
      <c r="ERP67" s="3104"/>
      <c r="ERQ67" s="3100"/>
      <c r="ERR67" s="3100"/>
      <c r="ERS67" s="3105"/>
      <c r="ERT67" s="3099"/>
      <c r="ERU67" s="3100"/>
      <c r="ERV67" s="3099"/>
      <c r="ERW67" s="3100"/>
      <c r="ERX67" s="3100"/>
      <c r="ERY67" s="3100"/>
      <c r="ERZ67" s="3100"/>
      <c r="ESA67" s="3101"/>
      <c r="ESB67" s="3102"/>
      <c r="ESC67" s="3103"/>
      <c r="ESD67" s="3104"/>
      <c r="ESE67" s="3105"/>
      <c r="ESF67" s="3106"/>
      <c r="ESG67" s="3104"/>
      <c r="ESH67" s="3105"/>
      <c r="ESI67" s="3104"/>
      <c r="ESJ67" s="3100"/>
      <c r="ESK67" s="3100"/>
      <c r="ESL67" s="3105"/>
      <c r="ESM67" s="3099"/>
      <c r="ESN67" s="3100"/>
      <c r="ESO67" s="3099"/>
      <c r="ESP67" s="3100"/>
      <c r="ESQ67" s="3100"/>
      <c r="ESR67" s="3100"/>
      <c r="ESS67" s="3100"/>
      <c r="EST67" s="3101"/>
      <c r="ESU67" s="3102"/>
      <c r="ESV67" s="3103"/>
      <c r="ESW67" s="3104"/>
      <c r="ESX67" s="3105"/>
      <c r="ESY67" s="3106"/>
      <c r="ESZ67" s="3104"/>
      <c r="ETA67" s="3105"/>
      <c r="ETB67" s="3104"/>
      <c r="ETC67" s="3100"/>
      <c r="ETD67" s="3100"/>
      <c r="ETE67" s="3105"/>
      <c r="ETF67" s="3099"/>
      <c r="ETG67" s="3100"/>
      <c r="ETH67" s="3099"/>
      <c r="ETI67" s="3100"/>
      <c r="ETJ67" s="3100"/>
      <c r="ETK67" s="3100"/>
      <c r="ETL67" s="3100"/>
      <c r="ETM67" s="3101"/>
      <c r="ETN67" s="3102"/>
      <c r="ETO67" s="3103"/>
      <c r="ETP67" s="3104"/>
      <c r="ETQ67" s="3105"/>
      <c r="ETR67" s="3106"/>
      <c r="ETS67" s="3104"/>
      <c r="ETT67" s="3105"/>
      <c r="ETU67" s="3104"/>
      <c r="ETV67" s="3100"/>
      <c r="ETW67" s="3100"/>
      <c r="ETX67" s="3105"/>
      <c r="ETY67" s="3099"/>
      <c r="ETZ67" s="3100"/>
      <c r="EUA67" s="3099"/>
      <c r="EUB67" s="3100"/>
      <c r="EUC67" s="3100"/>
      <c r="EUD67" s="3100"/>
      <c r="EUE67" s="3100"/>
      <c r="EUF67" s="3101"/>
      <c r="EUG67" s="3102"/>
      <c r="EUH67" s="3103"/>
      <c r="EUI67" s="3104"/>
      <c r="EUJ67" s="3105"/>
      <c r="EUK67" s="3106"/>
      <c r="EUL67" s="3104"/>
      <c r="EUM67" s="3105"/>
      <c r="EUN67" s="3104"/>
      <c r="EUO67" s="3100"/>
      <c r="EUP67" s="3100"/>
      <c r="EUQ67" s="3105"/>
      <c r="EUR67" s="3099"/>
      <c r="EUS67" s="3100"/>
      <c r="EUT67" s="3099"/>
      <c r="EUU67" s="3100"/>
      <c r="EUV67" s="3100"/>
      <c r="EUW67" s="3100"/>
      <c r="EUX67" s="3100"/>
      <c r="EUY67" s="3101"/>
      <c r="EUZ67" s="3102"/>
      <c r="EVA67" s="3103"/>
      <c r="EVB67" s="3104"/>
      <c r="EVC67" s="3105"/>
      <c r="EVD67" s="3106"/>
      <c r="EVE67" s="3104"/>
      <c r="EVF67" s="3105"/>
      <c r="EVG67" s="3104"/>
      <c r="EVH67" s="3100"/>
      <c r="EVI67" s="3100"/>
      <c r="EVJ67" s="3105"/>
      <c r="EVK67" s="3099"/>
      <c r="EVL67" s="3100"/>
      <c r="EVM67" s="3099"/>
      <c r="EVN67" s="3100"/>
      <c r="EVO67" s="3100"/>
      <c r="EVP67" s="3100"/>
      <c r="EVQ67" s="3100"/>
      <c r="EVR67" s="3101"/>
      <c r="EVS67" s="3102"/>
      <c r="EVT67" s="3103"/>
      <c r="EVU67" s="3104"/>
      <c r="EVV67" s="3105"/>
      <c r="EVW67" s="3106"/>
      <c r="EVX67" s="3104"/>
      <c r="EVY67" s="3105"/>
      <c r="EVZ67" s="3104"/>
      <c r="EWA67" s="3100"/>
      <c r="EWB67" s="3100"/>
      <c r="EWC67" s="3105"/>
      <c r="EWD67" s="3099"/>
      <c r="EWE67" s="3100"/>
      <c r="EWF67" s="3099"/>
      <c r="EWG67" s="3100"/>
      <c r="EWH67" s="3100"/>
      <c r="EWI67" s="3100"/>
      <c r="EWJ67" s="3100"/>
      <c r="EWK67" s="3101"/>
      <c r="EWL67" s="3102"/>
      <c r="EWM67" s="3103"/>
      <c r="EWN67" s="3104"/>
      <c r="EWO67" s="3105"/>
      <c r="EWP67" s="3106"/>
      <c r="EWQ67" s="3104"/>
      <c r="EWR67" s="3105"/>
      <c r="EWS67" s="3104"/>
      <c r="EWT67" s="3100"/>
      <c r="EWU67" s="3100"/>
      <c r="EWV67" s="3105"/>
      <c r="EWW67" s="3099"/>
      <c r="EWX67" s="3100"/>
      <c r="EWY67" s="3099"/>
      <c r="EWZ67" s="3100"/>
      <c r="EXA67" s="3100"/>
      <c r="EXB67" s="3100"/>
      <c r="EXC67" s="3100"/>
      <c r="EXD67" s="3101"/>
      <c r="EXE67" s="3102"/>
      <c r="EXF67" s="3103"/>
      <c r="EXG67" s="3104"/>
      <c r="EXH67" s="3105"/>
      <c r="EXI67" s="3106"/>
      <c r="EXJ67" s="3104"/>
      <c r="EXK67" s="3105"/>
      <c r="EXL67" s="3104"/>
      <c r="EXM67" s="3100"/>
      <c r="EXN67" s="3100"/>
      <c r="EXO67" s="3105"/>
      <c r="EXP67" s="3099"/>
      <c r="EXQ67" s="3100"/>
      <c r="EXR67" s="3099"/>
      <c r="EXS67" s="3100"/>
      <c r="EXT67" s="3100"/>
      <c r="EXU67" s="3100"/>
      <c r="EXV67" s="3100"/>
      <c r="EXW67" s="3101"/>
      <c r="EXX67" s="3102"/>
      <c r="EXY67" s="3103"/>
      <c r="EXZ67" s="3104"/>
      <c r="EYA67" s="3105"/>
      <c r="EYB67" s="3106"/>
      <c r="EYC67" s="3104"/>
      <c r="EYD67" s="3105"/>
      <c r="EYE67" s="3104"/>
      <c r="EYF67" s="3100"/>
      <c r="EYG67" s="3100"/>
      <c r="EYH67" s="3105"/>
      <c r="EYI67" s="3099"/>
      <c r="EYJ67" s="3100"/>
      <c r="EYK67" s="3099"/>
      <c r="EYL67" s="3100"/>
      <c r="EYM67" s="3100"/>
      <c r="EYN67" s="3100"/>
      <c r="EYO67" s="3100"/>
      <c r="EYP67" s="3101"/>
      <c r="EYQ67" s="3102"/>
      <c r="EYR67" s="3103"/>
      <c r="EYS67" s="3104"/>
      <c r="EYT67" s="3105"/>
      <c r="EYU67" s="3106"/>
      <c r="EYV67" s="3104"/>
      <c r="EYW67" s="3105"/>
      <c r="EYX67" s="3104"/>
      <c r="EYY67" s="3100"/>
      <c r="EYZ67" s="3100"/>
      <c r="EZA67" s="3105"/>
      <c r="EZB67" s="3099"/>
      <c r="EZC67" s="3100"/>
      <c r="EZD67" s="3099"/>
      <c r="EZE67" s="3100"/>
      <c r="EZF67" s="3100"/>
      <c r="EZG67" s="3100"/>
      <c r="EZH67" s="3100"/>
      <c r="EZI67" s="3101"/>
      <c r="EZJ67" s="3102"/>
      <c r="EZK67" s="3103"/>
      <c r="EZL67" s="3104"/>
      <c r="EZM67" s="3105"/>
      <c r="EZN67" s="3106"/>
      <c r="EZO67" s="3104"/>
      <c r="EZP67" s="3105"/>
      <c r="EZQ67" s="3104"/>
      <c r="EZR67" s="3100"/>
      <c r="EZS67" s="3100"/>
      <c r="EZT67" s="3105"/>
      <c r="EZU67" s="3099"/>
      <c r="EZV67" s="3100"/>
      <c r="EZW67" s="3099"/>
      <c r="EZX67" s="3100"/>
      <c r="EZY67" s="3100"/>
      <c r="EZZ67" s="3100"/>
      <c r="FAA67" s="3100"/>
      <c r="FAB67" s="3101"/>
      <c r="FAC67" s="3102"/>
      <c r="FAD67" s="3103"/>
      <c r="FAE67" s="3104"/>
      <c r="FAF67" s="3105"/>
      <c r="FAG67" s="3106"/>
      <c r="FAH67" s="3104"/>
      <c r="FAI67" s="3105"/>
      <c r="FAJ67" s="3104"/>
      <c r="FAK67" s="3100"/>
      <c r="FAL67" s="3100"/>
      <c r="FAM67" s="3105"/>
      <c r="FAN67" s="3099"/>
      <c r="FAO67" s="3100"/>
      <c r="FAP67" s="3099"/>
      <c r="FAQ67" s="3100"/>
      <c r="FAR67" s="3100"/>
      <c r="FAS67" s="3100"/>
      <c r="FAT67" s="3100"/>
      <c r="FAU67" s="3101"/>
      <c r="FAV67" s="3102"/>
      <c r="FAW67" s="3103"/>
      <c r="FAX67" s="3104"/>
      <c r="FAY67" s="3105"/>
      <c r="FAZ67" s="3106"/>
      <c r="FBA67" s="3104"/>
      <c r="FBB67" s="3105"/>
      <c r="FBC67" s="3104"/>
      <c r="FBD67" s="3100"/>
      <c r="FBE67" s="3100"/>
      <c r="FBF67" s="3105"/>
      <c r="FBG67" s="3099"/>
      <c r="FBH67" s="3100"/>
      <c r="FBI67" s="3099"/>
      <c r="FBJ67" s="3100"/>
      <c r="FBK67" s="3100"/>
      <c r="FBL67" s="3100"/>
      <c r="FBM67" s="3100"/>
      <c r="FBN67" s="3101"/>
      <c r="FBO67" s="3102"/>
      <c r="FBP67" s="3103"/>
      <c r="FBQ67" s="3104"/>
      <c r="FBR67" s="3105"/>
      <c r="FBS67" s="3106"/>
      <c r="FBT67" s="3104"/>
      <c r="FBU67" s="3105"/>
      <c r="FBV67" s="3104"/>
      <c r="FBW67" s="3100"/>
      <c r="FBX67" s="3100"/>
      <c r="FBY67" s="3105"/>
      <c r="FBZ67" s="3099"/>
      <c r="FCA67" s="3100"/>
      <c r="FCB67" s="3099"/>
      <c r="FCC67" s="3100"/>
      <c r="FCD67" s="3100"/>
      <c r="FCE67" s="3100"/>
      <c r="FCF67" s="3100"/>
      <c r="FCG67" s="3101"/>
      <c r="FCH67" s="3102"/>
      <c r="FCI67" s="3103"/>
      <c r="FCJ67" s="3104"/>
      <c r="FCK67" s="3105"/>
      <c r="FCL67" s="3106"/>
      <c r="FCM67" s="3104"/>
      <c r="FCN67" s="3105"/>
      <c r="FCO67" s="3104"/>
      <c r="FCP67" s="3100"/>
      <c r="FCQ67" s="3100"/>
      <c r="FCR67" s="3105"/>
      <c r="FCS67" s="3099"/>
      <c r="FCT67" s="3100"/>
      <c r="FCU67" s="3099"/>
      <c r="FCV67" s="3100"/>
      <c r="FCW67" s="3100"/>
      <c r="FCX67" s="3100"/>
      <c r="FCY67" s="3100"/>
      <c r="FCZ67" s="3101"/>
      <c r="FDA67" s="3102"/>
      <c r="FDB67" s="3103"/>
      <c r="FDC67" s="3104"/>
      <c r="FDD67" s="3105"/>
      <c r="FDE67" s="3106"/>
      <c r="FDF67" s="3104"/>
      <c r="FDG67" s="3105"/>
      <c r="FDH67" s="3104"/>
      <c r="FDI67" s="3100"/>
      <c r="FDJ67" s="3100"/>
      <c r="FDK67" s="3105"/>
      <c r="FDL67" s="3099"/>
      <c r="FDM67" s="3100"/>
      <c r="FDN67" s="3099"/>
      <c r="FDO67" s="3100"/>
      <c r="FDP67" s="3100"/>
      <c r="FDQ67" s="3100"/>
      <c r="FDR67" s="3100"/>
      <c r="FDS67" s="3101"/>
      <c r="FDT67" s="3102"/>
      <c r="FDU67" s="3103"/>
      <c r="FDV67" s="3104"/>
      <c r="FDW67" s="3105"/>
      <c r="FDX67" s="3106"/>
      <c r="FDY67" s="3104"/>
      <c r="FDZ67" s="3105"/>
      <c r="FEA67" s="3104"/>
      <c r="FEB67" s="3100"/>
      <c r="FEC67" s="3100"/>
      <c r="FED67" s="3105"/>
      <c r="FEE67" s="3099"/>
      <c r="FEF67" s="3100"/>
      <c r="FEG67" s="3099"/>
      <c r="FEH67" s="3100"/>
      <c r="FEI67" s="3100"/>
      <c r="FEJ67" s="3100"/>
      <c r="FEK67" s="3100"/>
      <c r="FEL67" s="3101"/>
      <c r="FEM67" s="3102"/>
      <c r="FEN67" s="3103"/>
      <c r="FEO67" s="3104"/>
      <c r="FEP67" s="3105"/>
      <c r="FEQ67" s="3106"/>
      <c r="FER67" s="3104"/>
      <c r="FES67" s="3105"/>
      <c r="FET67" s="3104"/>
      <c r="FEU67" s="3100"/>
      <c r="FEV67" s="3100"/>
      <c r="FEW67" s="3105"/>
      <c r="FEX67" s="3099"/>
      <c r="FEY67" s="3100"/>
      <c r="FEZ67" s="3099"/>
      <c r="FFA67" s="3100"/>
      <c r="FFB67" s="3100"/>
      <c r="FFC67" s="3100"/>
      <c r="FFD67" s="3100"/>
      <c r="FFE67" s="3101"/>
      <c r="FFF67" s="3102"/>
      <c r="FFG67" s="3103"/>
      <c r="FFH67" s="3104"/>
      <c r="FFI67" s="3105"/>
      <c r="FFJ67" s="3106"/>
      <c r="FFK67" s="3104"/>
      <c r="FFL67" s="3105"/>
      <c r="FFM67" s="3104"/>
      <c r="FFN67" s="3100"/>
      <c r="FFO67" s="3100"/>
      <c r="FFP67" s="3105"/>
      <c r="FFQ67" s="3099"/>
      <c r="FFR67" s="3100"/>
      <c r="FFS67" s="3099"/>
      <c r="FFT67" s="3100"/>
      <c r="FFU67" s="3100"/>
      <c r="FFV67" s="3100"/>
      <c r="FFW67" s="3100"/>
      <c r="FFX67" s="3101"/>
      <c r="FFY67" s="3102"/>
      <c r="FFZ67" s="3103"/>
      <c r="FGA67" s="3104"/>
      <c r="FGB67" s="3105"/>
      <c r="FGC67" s="3106"/>
      <c r="FGD67" s="3104"/>
      <c r="FGE67" s="3105"/>
      <c r="FGF67" s="3104"/>
      <c r="FGG67" s="3100"/>
      <c r="FGH67" s="3100"/>
      <c r="FGI67" s="3105"/>
      <c r="FGJ67" s="3099"/>
      <c r="FGK67" s="3100"/>
      <c r="FGL67" s="3099"/>
      <c r="FGM67" s="3100"/>
      <c r="FGN67" s="3100"/>
      <c r="FGO67" s="3100"/>
      <c r="FGP67" s="3100"/>
      <c r="FGQ67" s="3101"/>
      <c r="FGR67" s="3102"/>
      <c r="FGS67" s="3103"/>
      <c r="FGT67" s="3104"/>
      <c r="FGU67" s="3105"/>
      <c r="FGV67" s="3106"/>
      <c r="FGW67" s="3104"/>
      <c r="FGX67" s="3105"/>
      <c r="FGY67" s="3104"/>
      <c r="FGZ67" s="3100"/>
      <c r="FHA67" s="3100"/>
      <c r="FHB67" s="3105"/>
      <c r="FHC67" s="3099"/>
      <c r="FHD67" s="3100"/>
      <c r="FHE67" s="3099"/>
      <c r="FHF67" s="3100"/>
      <c r="FHG67" s="3100"/>
      <c r="FHH67" s="3100"/>
      <c r="FHI67" s="3100"/>
      <c r="FHJ67" s="3101"/>
      <c r="FHK67" s="3102"/>
      <c r="FHL67" s="3103"/>
      <c r="FHM67" s="3104"/>
      <c r="FHN67" s="3105"/>
      <c r="FHO67" s="3106"/>
      <c r="FHP67" s="3104"/>
      <c r="FHQ67" s="3105"/>
      <c r="FHR67" s="3104"/>
      <c r="FHS67" s="3100"/>
      <c r="FHT67" s="3100"/>
      <c r="FHU67" s="3105"/>
      <c r="FHV67" s="3099"/>
      <c r="FHW67" s="3100"/>
      <c r="FHX67" s="3099"/>
      <c r="FHY67" s="3100"/>
      <c r="FHZ67" s="3100"/>
      <c r="FIA67" s="3100"/>
      <c r="FIB67" s="3100"/>
      <c r="FIC67" s="3101"/>
      <c r="FID67" s="3102"/>
      <c r="FIE67" s="3103"/>
      <c r="FIF67" s="3104"/>
      <c r="FIG67" s="3105"/>
      <c r="FIH67" s="3106"/>
      <c r="FII67" s="3104"/>
      <c r="FIJ67" s="3105"/>
      <c r="FIK67" s="3104"/>
      <c r="FIL67" s="3100"/>
      <c r="FIM67" s="3100"/>
      <c r="FIN67" s="3105"/>
      <c r="FIO67" s="3099"/>
      <c r="FIP67" s="3100"/>
      <c r="FIQ67" s="3099"/>
      <c r="FIR67" s="3100"/>
      <c r="FIS67" s="3100"/>
      <c r="FIT67" s="3100"/>
      <c r="FIU67" s="3100"/>
      <c r="FIV67" s="3101"/>
      <c r="FIW67" s="3102"/>
      <c r="FIX67" s="3103"/>
      <c r="FIY67" s="3104"/>
      <c r="FIZ67" s="3105"/>
      <c r="FJA67" s="3106"/>
      <c r="FJB67" s="3104"/>
      <c r="FJC67" s="3105"/>
      <c r="FJD67" s="3104"/>
      <c r="FJE67" s="3100"/>
      <c r="FJF67" s="3100"/>
      <c r="FJG67" s="3105"/>
      <c r="FJH67" s="3099"/>
      <c r="FJI67" s="3100"/>
      <c r="FJJ67" s="3099"/>
      <c r="FJK67" s="3100"/>
      <c r="FJL67" s="3100"/>
      <c r="FJM67" s="3100"/>
      <c r="FJN67" s="3100"/>
      <c r="FJO67" s="3101"/>
      <c r="FJP67" s="3102"/>
      <c r="FJQ67" s="3103"/>
      <c r="FJR67" s="3104"/>
      <c r="FJS67" s="3105"/>
      <c r="FJT67" s="3106"/>
      <c r="FJU67" s="3104"/>
      <c r="FJV67" s="3105"/>
      <c r="FJW67" s="3104"/>
      <c r="FJX67" s="3100"/>
      <c r="FJY67" s="3100"/>
      <c r="FJZ67" s="3105"/>
      <c r="FKA67" s="3099"/>
      <c r="FKB67" s="3100"/>
      <c r="FKC67" s="3099"/>
      <c r="FKD67" s="3100"/>
      <c r="FKE67" s="3100"/>
      <c r="FKF67" s="3100"/>
      <c r="FKG67" s="3100"/>
      <c r="FKH67" s="3101"/>
      <c r="FKI67" s="3102"/>
      <c r="FKJ67" s="3103"/>
      <c r="FKK67" s="3104"/>
      <c r="FKL67" s="3105"/>
      <c r="FKM67" s="3106"/>
      <c r="FKN67" s="3104"/>
      <c r="FKO67" s="3105"/>
      <c r="FKP67" s="3104"/>
      <c r="FKQ67" s="3100"/>
      <c r="FKR67" s="3100"/>
      <c r="FKS67" s="3105"/>
      <c r="FKT67" s="3099"/>
      <c r="FKU67" s="3100"/>
      <c r="FKV67" s="3099"/>
      <c r="FKW67" s="3100"/>
      <c r="FKX67" s="3100"/>
      <c r="FKY67" s="3100"/>
      <c r="FKZ67" s="3100"/>
      <c r="FLA67" s="3101"/>
      <c r="FLB67" s="3102"/>
      <c r="FLC67" s="3103"/>
      <c r="FLD67" s="3104"/>
      <c r="FLE67" s="3105"/>
      <c r="FLF67" s="3106"/>
      <c r="FLG67" s="3104"/>
      <c r="FLH67" s="3105"/>
      <c r="FLI67" s="3104"/>
      <c r="FLJ67" s="3100"/>
      <c r="FLK67" s="3100"/>
      <c r="FLL67" s="3105"/>
      <c r="FLM67" s="3099"/>
      <c r="FLN67" s="3100"/>
      <c r="FLO67" s="3099"/>
      <c r="FLP67" s="3100"/>
      <c r="FLQ67" s="3100"/>
      <c r="FLR67" s="3100"/>
      <c r="FLS67" s="3100"/>
      <c r="FLT67" s="3101"/>
      <c r="FLU67" s="3102"/>
      <c r="FLV67" s="3103"/>
      <c r="FLW67" s="3104"/>
      <c r="FLX67" s="3105"/>
      <c r="FLY67" s="3106"/>
      <c r="FLZ67" s="3104"/>
      <c r="FMA67" s="3105"/>
      <c r="FMB67" s="3104"/>
      <c r="FMC67" s="3100"/>
      <c r="FMD67" s="3100"/>
      <c r="FME67" s="3105"/>
      <c r="FMF67" s="3099"/>
      <c r="FMG67" s="3100"/>
      <c r="FMH67" s="3099"/>
      <c r="FMI67" s="3100"/>
      <c r="FMJ67" s="3100"/>
      <c r="FMK67" s="3100"/>
      <c r="FML67" s="3100"/>
      <c r="FMM67" s="3101"/>
      <c r="FMN67" s="3102"/>
      <c r="FMO67" s="3103"/>
      <c r="FMP67" s="3104"/>
      <c r="FMQ67" s="3105"/>
      <c r="FMR67" s="3106"/>
      <c r="FMS67" s="3104"/>
      <c r="FMT67" s="3105"/>
      <c r="FMU67" s="3104"/>
      <c r="FMV67" s="3100"/>
      <c r="FMW67" s="3100"/>
      <c r="FMX67" s="3105"/>
      <c r="FMY67" s="3099"/>
      <c r="FMZ67" s="3100"/>
      <c r="FNA67" s="3099"/>
      <c r="FNB67" s="3100"/>
      <c r="FNC67" s="3100"/>
      <c r="FND67" s="3100"/>
      <c r="FNE67" s="3100"/>
      <c r="FNF67" s="3101"/>
      <c r="FNG67" s="3102"/>
      <c r="FNH67" s="3103"/>
      <c r="FNI67" s="3104"/>
      <c r="FNJ67" s="3105"/>
      <c r="FNK67" s="3106"/>
      <c r="FNL67" s="3104"/>
      <c r="FNM67" s="3105"/>
      <c r="FNN67" s="3104"/>
      <c r="FNO67" s="3100"/>
      <c r="FNP67" s="3100"/>
      <c r="FNQ67" s="3105"/>
      <c r="FNR67" s="3099"/>
      <c r="FNS67" s="3100"/>
      <c r="FNT67" s="3099"/>
      <c r="FNU67" s="3100"/>
      <c r="FNV67" s="3100"/>
      <c r="FNW67" s="3100"/>
      <c r="FNX67" s="3100"/>
      <c r="FNY67" s="3101"/>
      <c r="FNZ67" s="3102"/>
      <c r="FOA67" s="3103"/>
      <c r="FOB67" s="3104"/>
      <c r="FOC67" s="3105"/>
      <c r="FOD67" s="3106"/>
      <c r="FOE67" s="3104"/>
      <c r="FOF67" s="3105"/>
      <c r="FOG67" s="3104"/>
      <c r="FOH67" s="3100"/>
      <c r="FOI67" s="3100"/>
      <c r="FOJ67" s="3105"/>
      <c r="FOK67" s="3099"/>
      <c r="FOL67" s="3100"/>
      <c r="FOM67" s="3099"/>
      <c r="FON67" s="3100"/>
      <c r="FOO67" s="3100"/>
      <c r="FOP67" s="3100"/>
      <c r="FOQ67" s="3100"/>
      <c r="FOR67" s="3101"/>
      <c r="FOS67" s="3102"/>
      <c r="FOT67" s="3103"/>
      <c r="FOU67" s="3104"/>
      <c r="FOV67" s="3105"/>
      <c r="FOW67" s="3106"/>
      <c r="FOX67" s="3104"/>
      <c r="FOY67" s="3105"/>
      <c r="FOZ67" s="3104"/>
      <c r="FPA67" s="3100"/>
      <c r="FPB67" s="3100"/>
      <c r="FPC67" s="3105"/>
      <c r="FPD67" s="3099"/>
      <c r="FPE67" s="3100"/>
      <c r="FPF67" s="3099"/>
      <c r="FPG67" s="3100"/>
      <c r="FPH67" s="3100"/>
      <c r="FPI67" s="3100"/>
      <c r="FPJ67" s="3100"/>
      <c r="FPK67" s="3101"/>
      <c r="FPL67" s="3102"/>
      <c r="FPM67" s="3103"/>
      <c r="FPN67" s="3104"/>
      <c r="FPO67" s="3105"/>
      <c r="FPP67" s="3106"/>
      <c r="FPQ67" s="3104"/>
      <c r="FPR67" s="3105"/>
      <c r="FPS67" s="3104"/>
      <c r="FPT67" s="3100"/>
      <c r="FPU67" s="3100"/>
      <c r="FPV67" s="3105"/>
      <c r="FPW67" s="3099"/>
      <c r="FPX67" s="3100"/>
      <c r="FPY67" s="3099"/>
      <c r="FPZ67" s="3100"/>
      <c r="FQA67" s="3100"/>
      <c r="FQB67" s="3100"/>
      <c r="FQC67" s="3100"/>
      <c r="FQD67" s="3101"/>
      <c r="FQE67" s="3102"/>
      <c r="FQF67" s="3103"/>
      <c r="FQG67" s="3104"/>
      <c r="FQH67" s="3105"/>
      <c r="FQI67" s="3106"/>
      <c r="FQJ67" s="3104"/>
      <c r="FQK67" s="3105"/>
      <c r="FQL67" s="3104"/>
      <c r="FQM67" s="3100"/>
      <c r="FQN67" s="3100"/>
      <c r="FQO67" s="3105"/>
      <c r="FQP67" s="3099"/>
      <c r="FQQ67" s="3100"/>
      <c r="FQR67" s="3099"/>
      <c r="FQS67" s="3100"/>
      <c r="FQT67" s="3100"/>
      <c r="FQU67" s="3100"/>
      <c r="FQV67" s="3100"/>
      <c r="FQW67" s="3101"/>
      <c r="FQX67" s="3102"/>
      <c r="FQY67" s="3103"/>
      <c r="FQZ67" s="3104"/>
      <c r="FRA67" s="3105"/>
      <c r="FRB67" s="3106"/>
      <c r="FRC67" s="3104"/>
      <c r="FRD67" s="3105"/>
      <c r="FRE67" s="3104"/>
      <c r="FRF67" s="3100"/>
      <c r="FRG67" s="3100"/>
      <c r="FRH67" s="3105"/>
      <c r="FRI67" s="3099"/>
      <c r="FRJ67" s="3100"/>
      <c r="FRK67" s="3099"/>
      <c r="FRL67" s="3100"/>
      <c r="FRM67" s="3100"/>
      <c r="FRN67" s="3100"/>
      <c r="FRO67" s="3100"/>
      <c r="FRP67" s="3101"/>
      <c r="FRQ67" s="3102"/>
      <c r="FRR67" s="3103"/>
      <c r="FRS67" s="3104"/>
      <c r="FRT67" s="3105"/>
      <c r="FRU67" s="3106"/>
      <c r="FRV67" s="3104"/>
      <c r="FRW67" s="3105"/>
      <c r="FRX67" s="3104"/>
      <c r="FRY67" s="3100"/>
      <c r="FRZ67" s="3100"/>
      <c r="FSA67" s="3105"/>
      <c r="FSB67" s="3099"/>
      <c r="FSC67" s="3100"/>
      <c r="FSD67" s="3099"/>
      <c r="FSE67" s="3100"/>
      <c r="FSF67" s="3100"/>
      <c r="FSG67" s="3100"/>
      <c r="FSH67" s="3100"/>
      <c r="FSI67" s="3101"/>
      <c r="FSJ67" s="3102"/>
      <c r="FSK67" s="3103"/>
      <c r="FSL67" s="3104"/>
      <c r="FSM67" s="3105"/>
      <c r="FSN67" s="3106"/>
      <c r="FSO67" s="3104"/>
      <c r="FSP67" s="3105"/>
      <c r="FSQ67" s="3104"/>
      <c r="FSR67" s="3100"/>
      <c r="FSS67" s="3100"/>
      <c r="FST67" s="3105"/>
      <c r="FSU67" s="3099"/>
      <c r="FSV67" s="3100"/>
      <c r="FSW67" s="3099"/>
      <c r="FSX67" s="3100"/>
      <c r="FSY67" s="3100"/>
      <c r="FSZ67" s="3100"/>
      <c r="FTA67" s="3100"/>
      <c r="FTB67" s="3101"/>
      <c r="FTC67" s="3102"/>
      <c r="FTD67" s="3103"/>
      <c r="FTE67" s="3104"/>
      <c r="FTF67" s="3105"/>
      <c r="FTG67" s="3106"/>
      <c r="FTH67" s="3104"/>
      <c r="FTI67" s="3105"/>
      <c r="FTJ67" s="3104"/>
      <c r="FTK67" s="3100"/>
      <c r="FTL67" s="3100"/>
      <c r="FTM67" s="3105"/>
      <c r="FTN67" s="3099"/>
      <c r="FTO67" s="3100"/>
      <c r="FTP67" s="3099"/>
      <c r="FTQ67" s="3100"/>
      <c r="FTR67" s="3100"/>
      <c r="FTS67" s="3100"/>
      <c r="FTT67" s="3100"/>
      <c r="FTU67" s="3101"/>
      <c r="FTV67" s="3102"/>
      <c r="FTW67" s="3103"/>
      <c r="FTX67" s="3104"/>
      <c r="FTY67" s="3105"/>
      <c r="FTZ67" s="3106"/>
      <c r="FUA67" s="3104"/>
      <c r="FUB67" s="3105"/>
      <c r="FUC67" s="3104"/>
      <c r="FUD67" s="3100"/>
      <c r="FUE67" s="3100"/>
      <c r="FUF67" s="3105"/>
      <c r="FUG67" s="3099"/>
      <c r="FUH67" s="3100"/>
      <c r="FUI67" s="3099"/>
      <c r="FUJ67" s="3100"/>
      <c r="FUK67" s="3100"/>
      <c r="FUL67" s="3100"/>
      <c r="FUM67" s="3100"/>
      <c r="FUN67" s="3101"/>
      <c r="FUO67" s="3102"/>
      <c r="FUP67" s="3103"/>
      <c r="FUQ67" s="3104"/>
      <c r="FUR67" s="3105"/>
      <c r="FUS67" s="3106"/>
      <c r="FUT67" s="3104"/>
      <c r="FUU67" s="3105"/>
      <c r="FUV67" s="3104"/>
      <c r="FUW67" s="3100"/>
      <c r="FUX67" s="3100"/>
      <c r="FUY67" s="3105"/>
      <c r="FUZ67" s="3099"/>
      <c r="FVA67" s="3100"/>
      <c r="FVB67" s="3099"/>
      <c r="FVC67" s="3100"/>
      <c r="FVD67" s="3100"/>
      <c r="FVE67" s="3100"/>
      <c r="FVF67" s="3100"/>
      <c r="FVG67" s="3101"/>
      <c r="FVH67" s="3102"/>
      <c r="FVI67" s="3103"/>
      <c r="FVJ67" s="3104"/>
      <c r="FVK67" s="3105"/>
      <c r="FVL67" s="3106"/>
      <c r="FVM67" s="3104"/>
      <c r="FVN67" s="3105"/>
      <c r="FVO67" s="3104"/>
      <c r="FVP67" s="3100"/>
      <c r="FVQ67" s="3100"/>
      <c r="FVR67" s="3105"/>
      <c r="FVS67" s="3099"/>
      <c r="FVT67" s="3100"/>
      <c r="FVU67" s="3099"/>
      <c r="FVV67" s="3100"/>
      <c r="FVW67" s="3100"/>
      <c r="FVX67" s="3100"/>
      <c r="FVY67" s="3100"/>
      <c r="FVZ67" s="3101"/>
      <c r="FWA67" s="3102"/>
      <c r="FWB67" s="3103"/>
      <c r="FWC67" s="3104"/>
      <c r="FWD67" s="3105"/>
      <c r="FWE67" s="3106"/>
      <c r="FWF67" s="3104"/>
      <c r="FWG67" s="3105"/>
      <c r="FWH67" s="3104"/>
      <c r="FWI67" s="3100"/>
      <c r="FWJ67" s="3100"/>
      <c r="FWK67" s="3105"/>
      <c r="FWL67" s="3099"/>
      <c r="FWM67" s="3100"/>
      <c r="FWN67" s="3099"/>
      <c r="FWO67" s="3100"/>
      <c r="FWP67" s="3100"/>
      <c r="FWQ67" s="3100"/>
      <c r="FWR67" s="3100"/>
      <c r="FWS67" s="3101"/>
      <c r="FWT67" s="3102"/>
      <c r="FWU67" s="3103"/>
      <c r="FWV67" s="3104"/>
      <c r="FWW67" s="3105"/>
      <c r="FWX67" s="3106"/>
      <c r="FWY67" s="3104"/>
      <c r="FWZ67" s="3105"/>
      <c r="FXA67" s="3104"/>
      <c r="FXB67" s="3100"/>
      <c r="FXC67" s="3100"/>
      <c r="FXD67" s="3105"/>
      <c r="FXE67" s="3099"/>
      <c r="FXF67" s="3100"/>
      <c r="FXG67" s="3099"/>
      <c r="FXH67" s="3100"/>
      <c r="FXI67" s="3100"/>
      <c r="FXJ67" s="3100"/>
      <c r="FXK67" s="3100"/>
      <c r="FXL67" s="3101"/>
      <c r="FXM67" s="3102"/>
      <c r="FXN67" s="3103"/>
      <c r="FXO67" s="3104"/>
      <c r="FXP67" s="3105"/>
      <c r="FXQ67" s="3106"/>
      <c r="FXR67" s="3104"/>
      <c r="FXS67" s="3105"/>
      <c r="FXT67" s="3104"/>
      <c r="FXU67" s="3100"/>
      <c r="FXV67" s="3100"/>
      <c r="FXW67" s="3105"/>
      <c r="FXX67" s="3099"/>
      <c r="FXY67" s="3100"/>
      <c r="FXZ67" s="3099"/>
      <c r="FYA67" s="3100"/>
      <c r="FYB67" s="3100"/>
      <c r="FYC67" s="3100"/>
      <c r="FYD67" s="3100"/>
      <c r="FYE67" s="3101"/>
      <c r="FYF67" s="3102"/>
      <c r="FYG67" s="3103"/>
      <c r="FYH67" s="3104"/>
      <c r="FYI67" s="3105"/>
      <c r="FYJ67" s="3106"/>
      <c r="FYK67" s="3104"/>
      <c r="FYL67" s="3105"/>
      <c r="FYM67" s="3104"/>
      <c r="FYN67" s="3100"/>
      <c r="FYO67" s="3100"/>
      <c r="FYP67" s="3105"/>
      <c r="FYQ67" s="3099"/>
      <c r="FYR67" s="3100"/>
      <c r="FYS67" s="3099"/>
      <c r="FYT67" s="3100"/>
      <c r="FYU67" s="3100"/>
      <c r="FYV67" s="3100"/>
      <c r="FYW67" s="3100"/>
      <c r="FYX67" s="3101"/>
      <c r="FYY67" s="3102"/>
      <c r="FYZ67" s="3103"/>
      <c r="FZA67" s="3104"/>
      <c r="FZB67" s="3105"/>
      <c r="FZC67" s="3106"/>
      <c r="FZD67" s="3104"/>
      <c r="FZE67" s="3105"/>
      <c r="FZF67" s="3104"/>
      <c r="FZG67" s="3100"/>
      <c r="FZH67" s="3100"/>
      <c r="FZI67" s="3105"/>
      <c r="FZJ67" s="3099"/>
      <c r="FZK67" s="3100"/>
      <c r="FZL67" s="3099"/>
      <c r="FZM67" s="3100"/>
      <c r="FZN67" s="3100"/>
      <c r="FZO67" s="3100"/>
      <c r="FZP67" s="3100"/>
      <c r="FZQ67" s="3101"/>
      <c r="FZR67" s="3102"/>
      <c r="FZS67" s="3103"/>
      <c r="FZT67" s="3104"/>
      <c r="FZU67" s="3105"/>
      <c r="FZV67" s="3106"/>
      <c r="FZW67" s="3104"/>
      <c r="FZX67" s="3105"/>
      <c r="FZY67" s="3104"/>
      <c r="FZZ67" s="3100"/>
      <c r="GAA67" s="3100"/>
      <c r="GAB67" s="3105"/>
      <c r="GAC67" s="3099"/>
      <c r="GAD67" s="3100"/>
      <c r="GAE67" s="3099"/>
      <c r="GAF67" s="3100"/>
      <c r="GAG67" s="3100"/>
      <c r="GAH67" s="3100"/>
      <c r="GAI67" s="3100"/>
      <c r="GAJ67" s="3101"/>
      <c r="GAK67" s="3102"/>
      <c r="GAL67" s="3103"/>
      <c r="GAM67" s="3104"/>
      <c r="GAN67" s="3105"/>
      <c r="GAO67" s="3106"/>
      <c r="GAP67" s="3104"/>
      <c r="GAQ67" s="3105"/>
      <c r="GAR67" s="3104"/>
      <c r="GAS67" s="3100"/>
      <c r="GAT67" s="3100"/>
      <c r="GAU67" s="3105"/>
      <c r="GAV67" s="3099"/>
      <c r="GAW67" s="3100"/>
      <c r="GAX67" s="3099"/>
      <c r="GAY67" s="3100"/>
      <c r="GAZ67" s="3100"/>
      <c r="GBA67" s="3100"/>
      <c r="GBB67" s="3100"/>
      <c r="GBC67" s="3101"/>
      <c r="GBD67" s="3102"/>
      <c r="GBE67" s="3103"/>
      <c r="GBF67" s="3104"/>
      <c r="GBG67" s="3105"/>
      <c r="GBH67" s="3106"/>
      <c r="GBI67" s="3104"/>
      <c r="GBJ67" s="3105"/>
      <c r="GBK67" s="3104"/>
      <c r="GBL67" s="3100"/>
      <c r="GBM67" s="3100"/>
      <c r="GBN67" s="3105"/>
      <c r="GBO67" s="3099"/>
      <c r="GBP67" s="3100"/>
      <c r="GBQ67" s="3099"/>
      <c r="GBR67" s="3100"/>
      <c r="GBS67" s="3100"/>
      <c r="GBT67" s="3100"/>
      <c r="GBU67" s="3100"/>
      <c r="GBV67" s="3101"/>
      <c r="GBW67" s="3102"/>
      <c r="GBX67" s="3103"/>
      <c r="GBY67" s="3104"/>
      <c r="GBZ67" s="3105"/>
      <c r="GCA67" s="3106"/>
      <c r="GCB67" s="3104"/>
      <c r="GCC67" s="3105"/>
      <c r="GCD67" s="3104"/>
      <c r="GCE67" s="3100"/>
      <c r="GCF67" s="3100"/>
      <c r="GCG67" s="3105"/>
      <c r="GCH67" s="3099"/>
      <c r="GCI67" s="3100"/>
      <c r="GCJ67" s="3099"/>
      <c r="GCK67" s="3100"/>
      <c r="GCL67" s="3100"/>
      <c r="GCM67" s="3100"/>
      <c r="GCN67" s="3100"/>
      <c r="GCO67" s="3101"/>
      <c r="GCP67" s="3102"/>
      <c r="GCQ67" s="3103"/>
      <c r="GCR67" s="3104"/>
      <c r="GCS67" s="3105"/>
      <c r="GCT67" s="3106"/>
      <c r="GCU67" s="3104"/>
      <c r="GCV67" s="3105"/>
      <c r="GCW67" s="3104"/>
      <c r="GCX67" s="3100"/>
      <c r="GCY67" s="3100"/>
      <c r="GCZ67" s="3105"/>
      <c r="GDA67" s="3099"/>
      <c r="GDB67" s="3100"/>
      <c r="GDC67" s="3099"/>
      <c r="GDD67" s="3100"/>
      <c r="GDE67" s="3100"/>
      <c r="GDF67" s="3100"/>
      <c r="GDG67" s="3100"/>
      <c r="GDH67" s="3101"/>
      <c r="GDI67" s="3102"/>
      <c r="GDJ67" s="3103"/>
      <c r="GDK67" s="3104"/>
      <c r="GDL67" s="3105"/>
      <c r="GDM67" s="3106"/>
      <c r="GDN67" s="3104"/>
      <c r="GDO67" s="3105"/>
      <c r="GDP67" s="3104"/>
      <c r="GDQ67" s="3100"/>
      <c r="GDR67" s="3100"/>
      <c r="GDS67" s="3105"/>
      <c r="GDT67" s="3099"/>
      <c r="GDU67" s="3100"/>
      <c r="GDV67" s="3099"/>
      <c r="GDW67" s="3100"/>
      <c r="GDX67" s="3100"/>
      <c r="GDY67" s="3100"/>
      <c r="GDZ67" s="3100"/>
      <c r="GEA67" s="3101"/>
      <c r="GEB67" s="3102"/>
      <c r="GEC67" s="3103"/>
      <c r="GED67" s="3104"/>
      <c r="GEE67" s="3105"/>
      <c r="GEF67" s="3106"/>
      <c r="GEG67" s="3104"/>
      <c r="GEH67" s="3105"/>
      <c r="GEI67" s="3104"/>
      <c r="GEJ67" s="3100"/>
      <c r="GEK67" s="3100"/>
      <c r="GEL67" s="3105"/>
      <c r="GEM67" s="3099"/>
      <c r="GEN67" s="3100"/>
      <c r="GEO67" s="3099"/>
      <c r="GEP67" s="3100"/>
      <c r="GEQ67" s="3100"/>
      <c r="GER67" s="3100"/>
      <c r="GES67" s="3100"/>
      <c r="GET67" s="3101"/>
      <c r="GEU67" s="3102"/>
      <c r="GEV67" s="3103"/>
      <c r="GEW67" s="3104"/>
      <c r="GEX67" s="3105"/>
      <c r="GEY67" s="3106"/>
      <c r="GEZ67" s="3104"/>
      <c r="GFA67" s="3105"/>
      <c r="GFB67" s="3104"/>
      <c r="GFC67" s="3100"/>
      <c r="GFD67" s="3100"/>
      <c r="GFE67" s="3105"/>
      <c r="GFF67" s="3099"/>
      <c r="GFG67" s="3100"/>
      <c r="GFH67" s="3099"/>
      <c r="GFI67" s="3100"/>
      <c r="GFJ67" s="3100"/>
      <c r="GFK67" s="3100"/>
      <c r="GFL67" s="3100"/>
      <c r="GFM67" s="3101"/>
      <c r="GFN67" s="3102"/>
      <c r="GFO67" s="3103"/>
      <c r="GFP67" s="3104"/>
      <c r="GFQ67" s="3105"/>
      <c r="GFR67" s="3106"/>
      <c r="GFS67" s="3104"/>
      <c r="GFT67" s="3105"/>
      <c r="GFU67" s="3104"/>
      <c r="GFV67" s="3100"/>
      <c r="GFW67" s="3100"/>
      <c r="GFX67" s="3105"/>
      <c r="GFY67" s="3099"/>
      <c r="GFZ67" s="3100"/>
      <c r="GGA67" s="3099"/>
      <c r="GGB67" s="3100"/>
      <c r="GGC67" s="3100"/>
      <c r="GGD67" s="3100"/>
      <c r="GGE67" s="3100"/>
      <c r="GGF67" s="3101"/>
      <c r="GGG67" s="3102"/>
      <c r="GGH67" s="3103"/>
      <c r="GGI67" s="3104"/>
      <c r="GGJ67" s="3105"/>
      <c r="GGK67" s="3106"/>
      <c r="GGL67" s="3104"/>
      <c r="GGM67" s="3105"/>
      <c r="GGN67" s="3104"/>
      <c r="GGO67" s="3100"/>
      <c r="GGP67" s="3100"/>
      <c r="GGQ67" s="3105"/>
      <c r="GGR67" s="3099"/>
      <c r="GGS67" s="3100"/>
      <c r="GGT67" s="3099"/>
      <c r="GGU67" s="3100"/>
      <c r="GGV67" s="3100"/>
      <c r="GGW67" s="3100"/>
      <c r="GGX67" s="3100"/>
      <c r="GGY67" s="3101"/>
      <c r="GGZ67" s="3102"/>
      <c r="GHA67" s="3103"/>
      <c r="GHB67" s="3104"/>
      <c r="GHC67" s="3105"/>
      <c r="GHD67" s="3106"/>
      <c r="GHE67" s="3104"/>
      <c r="GHF67" s="3105"/>
      <c r="GHG67" s="3104"/>
      <c r="GHH67" s="3100"/>
      <c r="GHI67" s="3100"/>
      <c r="GHJ67" s="3105"/>
      <c r="GHK67" s="3099"/>
      <c r="GHL67" s="3100"/>
      <c r="GHM67" s="3099"/>
      <c r="GHN67" s="3100"/>
      <c r="GHO67" s="3100"/>
      <c r="GHP67" s="3100"/>
      <c r="GHQ67" s="3100"/>
      <c r="GHR67" s="3101"/>
      <c r="GHS67" s="3102"/>
      <c r="GHT67" s="3103"/>
      <c r="GHU67" s="3104"/>
      <c r="GHV67" s="3105"/>
      <c r="GHW67" s="3106"/>
      <c r="GHX67" s="3104"/>
      <c r="GHY67" s="3105"/>
      <c r="GHZ67" s="3104"/>
      <c r="GIA67" s="3100"/>
      <c r="GIB67" s="3100"/>
      <c r="GIC67" s="3105"/>
      <c r="GID67" s="3099"/>
      <c r="GIE67" s="3100"/>
      <c r="GIF67" s="3099"/>
      <c r="GIG67" s="3100"/>
      <c r="GIH67" s="3100"/>
      <c r="GII67" s="3100"/>
      <c r="GIJ67" s="3100"/>
      <c r="GIK67" s="3101"/>
      <c r="GIL67" s="3102"/>
      <c r="GIM67" s="3103"/>
      <c r="GIN67" s="3104"/>
      <c r="GIO67" s="3105"/>
      <c r="GIP67" s="3106"/>
      <c r="GIQ67" s="3104"/>
      <c r="GIR67" s="3105"/>
      <c r="GIS67" s="3104"/>
      <c r="GIT67" s="3100"/>
      <c r="GIU67" s="3100"/>
      <c r="GIV67" s="3105"/>
      <c r="GIW67" s="3099"/>
      <c r="GIX67" s="3100"/>
      <c r="GIY67" s="3099"/>
      <c r="GIZ67" s="3100"/>
      <c r="GJA67" s="3100"/>
      <c r="GJB67" s="3100"/>
      <c r="GJC67" s="3100"/>
      <c r="GJD67" s="3101"/>
      <c r="GJE67" s="3102"/>
      <c r="GJF67" s="3103"/>
      <c r="GJG67" s="3104"/>
      <c r="GJH67" s="3105"/>
      <c r="GJI67" s="3106"/>
      <c r="GJJ67" s="3104"/>
      <c r="GJK67" s="3105"/>
      <c r="GJL67" s="3104"/>
      <c r="GJM67" s="3100"/>
      <c r="GJN67" s="3100"/>
      <c r="GJO67" s="3105"/>
      <c r="GJP67" s="3099"/>
      <c r="GJQ67" s="3100"/>
      <c r="GJR67" s="3099"/>
      <c r="GJS67" s="3100"/>
      <c r="GJT67" s="3100"/>
      <c r="GJU67" s="3100"/>
      <c r="GJV67" s="3100"/>
      <c r="GJW67" s="3101"/>
      <c r="GJX67" s="3102"/>
      <c r="GJY67" s="3103"/>
      <c r="GJZ67" s="3104"/>
      <c r="GKA67" s="3105"/>
      <c r="GKB67" s="3106"/>
      <c r="GKC67" s="3104"/>
      <c r="GKD67" s="3105"/>
      <c r="GKE67" s="3104"/>
      <c r="GKF67" s="3100"/>
      <c r="GKG67" s="3100"/>
      <c r="GKH67" s="3105"/>
      <c r="GKI67" s="3099"/>
      <c r="GKJ67" s="3100"/>
      <c r="GKK67" s="3099"/>
      <c r="GKL67" s="3100"/>
      <c r="GKM67" s="3100"/>
      <c r="GKN67" s="3100"/>
      <c r="GKO67" s="3100"/>
      <c r="GKP67" s="3101"/>
      <c r="GKQ67" s="3102"/>
      <c r="GKR67" s="3103"/>
      <c r="GKS67" s="3104"/>
      <c r="GKT67" s="3105"/>
      <c r="GKU67" s="3106"/>
      <c r="GKV67" s="3104"/>
      <c r="GKW67" s="3105"/>
      <c r="GKX67" s="3104"/>
      <c r="GKY67" s="3100"/>
      <c r="GKZ67" s="3100"/>
      <c r="GLA67" s="3105"/>
      <c r="GLB67" s="3099"/>
      <c r="GLC67" s="3100"/>
      <c r="GLD67" s="3099"/>
      <c r="GLE67" s="3100"/>
      <c r="GLF67" s="3100"/>
      <c r="GLG67" s="3100"/>
      <c r="GLH67" s="3100"/>
      <c r="GLI67" s="3101"/>
      <c r="GLJ67" s="3102"/>
      <c r="GLK67" s="3103"/>
      <c r="GLL67" s="3104"/>
      <c r="GLM67" s="3105"/>
      <c r="GLN67" s="3106"/>
      <c r="GLO67" s="3104"/>
      <c r="GLP67" s="3105"/>
      <c r="GLQ67" s="3104"/>
      <c r="GLR67" s="3100"/>
      <c r="GLS67" s="3100"/>
      <c r="GLT67" s="3105"/>
      <c r="GLU67" s="3099"/>
      <c r="GLV67" s="3100"/>
      <c r="GLW67" s="3099"/>
      <c r="GLX67" s="3100"/>
      <c r="GLY67" s="3100"/>
      <c r="GLZ67" s="3100"/>
      <c r="GMA67" s="3100"/>
      <c r="GMB67" s="3101"/>
      <c r="GMC67" s="3102"/>
      <c r="GMD67" s="3103"/>
      <c r="GME67" s="3104"/>
      <c r="GMF67" s="3105"/>
      <c r="GMG67" s="3106"/>
      <c r="GMH67" s="3104"/>
      <c r="GMI67" s="3105"/>
      <c r="GMJ67" s="3104"/>
      <c r="GMK67" s="3100"/>
      <c r="GML67" s="3100"/>
      <c r="GMM67" s="3105"/>
      <c r="GMN67" s="3099"/>
      <c r="GMO67" s="3100"/>
      <c r="GMP67" s="3099"/>
      <c r="GMQ67" s="3100"/>
      <c r="GMR67" s="3100"/>
      <c r="GMS67" s="3100"/>
      <c r="GMT67" s="3100"/>
      <c r="GMU67" s="3101"/>
      <c r="GMV67" s="3102"/>
      <c r="GMW67" s="3103"/>
      <c r="GMX67" s="3104"/>
      <c r="GMY67" s="3105"/>
      <c r="GMZ67" s="3106"/>
      <c r="GNA67" s="3104"/>
      <c r="GNB67" s="3105"/>
      <c r="GNC67" s="3104"/>
      <c r="GND67" s="3100"/>
      <c r="GNE67" s="3100"/>
      <c r="GNF67" s="3105"/>
      <c r="GNG67" s="3099"/>
      <c r="GNH67" s="3100"/>
      <c r="GNI67" s="3099"/>
      <c r="GNJ67" s="3100"/>
      <c r="GNK67" s="3100"/>
      <c r="GNL67" s="3100"/>
      <c r="GNM67" s="3100"/>
      <c r="GNN67" s="3101"/>
      <c r="GNO67" s="3102"/>
      <c r="GNP67" s="3103"/>
      <c r="GNQ67" s="3104"/>
      <c r="GNR67" s="3105"/>
      <c r="GNS67" s="3106"/>
      <c r="GNT67" s="3104"/>
      <c r="GNU67" s="3105"/>
      <c r="GNV67" s="3104"/>
      <c r="GNW67" s="3100"/>
      <c r="GNX67" s="3100"/>
      <c r="GNY67" s="3105"/>
      <c r="GNZ67" s="3099"/>
      <c r="GOA67" s="3100"/>
      <c r="GOB67" s="3099"/>
      <c r="GOC67" s="3100"/>
      <c r="GOD67" s="3100"/>
      <c r="GOE67" s="3100"/>
      <c r="GOF67" s="3100"/>
      <c r="GOG67" s="3101"/>
      <c r="GOH67" s="3102"/>
      <c r="GOI67" s="3103"/>
      <c r="GOJ67" s="3104"/>
      <c r="GOK67" s="3105"/>
      <c r="GOL67" s="3106"/>
      <c r="GOM67" s="3104"/>
      <c r="GON67" s="3105"/>
      <c r="GOO67" s="3104"/>
      <c r="GOP67" s="3100"/>
      <c r="GOQ67" s="3100"/>
      <c r="GOR67" s="3105"/>
      <c r="GOS67" s="3099"/>
      <c r="GOT67" s="3100"/>
      <c r="GOU67" s="3099"/>
      <c r="GOV67" s="3100"/>
      <c r="GOW67" s="3100"/>
      <c r="GOX67" s="3100"/>
      <c r="GOY67" s="3100"/>
      <c r="GOZ67" s="3101"/>
      <c r="GPA67" s="3102"/>
      <c r="GPB67" s="3103"/>
      <c r="GPC67" s="3104"/>
      <c r="GPD67" s="3105"/>
      <c r="GPE67" s="3106"/>
      <c r="GPF67" s="3104"/>
      <c r="GPG67" s="3105"/>
      <c r="GPH67" s="3104"/>
      <c r="GPI67" s="3100"/>
      <c r="GPJ67" s="3100"/>
      <c r="GPK67" s="3105"/>
      <c r="GPL67" s="3099"/>
      <c r="GPM67" s="3100"/>
      <c r="GPN67" s="3099"/>
      <c r="GPO67" s="3100"/>
      <c r="GPP67" s="3100"/>
      <c r="GPQ67" s="3100"/>
      <c r="GPR67" s="3100"/>
      <c r="GPS67" s="3101"/>
      <c r="GPT67" s="3102"/>
      <c r="GPU67" s="3103"/>
      <c r="GPV67" s="3104"/>
      <c r="GPW67" s="3105"/>
      <c r="GPX67" s="3106"/>
      <c r="GPY67" s="3104"/>
      <c r="GPZ67" s="3105"/>
      <c r="GQA67" s="3104"/>
      <c r="GQB67" s="3100"/>
      <c r="GQC67" s="3100"/>
      <c r="GQD67" s="3105"/>
      <c r="GQE67" s="3099"/>
      <c r="GQF67" s="3100"/>
      <c r="GQG67" s="3099"/>
      <c r="GQH67" s="3100"/>
      <c r="GQI67" s="3100"/>
      <c r="GQJ67" s="3100"/>
      <c r="GQK67" s="3100"/>
      <c r="GQL67" s="3101"/>
      <c r="GQM67" s="3102"/>
      <c r="GQN67" s="3103"/>
      <c r="GQO67" s="3104"/>
      <c r="GQP67" s="3105"/>
      <c r="GQQ67" s="3106"/>
      <c r="GQR67" s="3104"/>
      <c r="GQS67" s="3105"/>
      <c r="GQT67" s="3104"/>
      <c r="GQU67" s="3100"/>
      <c r="GQV67" s="3100"/>
      <c r="GQW67" s="3105"/>
      <c r="GQX67" s="3099"/>
      <c r="GQY67" s="3100"/>
      <c r="GQZ67" s="3099"/>
      <c r="GRA67" s="3100"/>
      <c r="GRB67" s="3100"/>
      <c r="GRC67" s="3100"/>
      <c r="GRD67" s="3100"/>
      <c r="GRE67" s="3101"/>
      <c r="GRF67" s="3102"/>
      <c r="GRG67" s="3103"/>
      <c r="GRH67" s="3104"/>
      <c r="GRI67" s="3105"/>
      <c r="GRJ67" s="3106"/>
      <c r="GRK67" s="3104"/>
      <c r="GRL67" s="3105"/>
      <c r="GRM67" s="3104"/>
      <c r="GRN67" s="3100"/>
      <c r="GRO67" s="3100"/>
      <c r="GRP67" s="3105"/>
      <c r="GRQ67" s="3099"/>
      <c r="GRR67" s="3100"/>
      <c r="GRS67" s="3099"/>
      <c r="GRT67" s="3100"/>
      <c r="GRU67" s="3100"/>
      <c r="GRV67" s="3100"/>
      <c r="GRW67" s="3100"/>
      <c r="GRX67" s="3101"/>
      <c r="GRY67" s="3102"/>
      <c r="GRZ67" s="3103"/>
      <c r="GSA67" s="3104"/>
      <c r="GSB67" s="3105"/>
      <c r="GSC67" s="3106"/>
      <c r="GSD67" s="3104"/>
      <c r="GSE67" s="3105"/>
      <c r="GSF67" s="3104"/>
      <c r="GSG67" s="3100"/>
      <c r="GSH67" s="3100"/>
      <c r="GSI67" s="3105"/>
      <c r="GSJ67" s="3099"/>
      <c r="GSK67" s="3100"/>
      <c r="GSL67" s="3099"/>
      <c r="GSM67" s="3100"/>
      <c r="GSN67" s="3100"/>
      <c r="GSO67" s="3100"/>
      <c r="GSP67" s="3100"/>
      <c r="GSQ67" s="3101"/>
      <c r="GSR67" s="3102"/>
      <c r="GSS67" s="3103"/>
      <c r="GST67" s="3104"/>
      <c r="GSU67" s="3105"/>
      <c r="GSV67" s="3106"/>
      <c r="GSW67" s="3104"/>
      <c r="GSX67" s="3105"/>
      <c r="GSY67" s="3104"/>
      <c r="GSZ67" s="3100"/>
      <c r="GTA67" s="3100"/>
      <c r="GTB67" s="3105"/>
      <c r="GTC67" s="3099"/>
      <c r="GTD67" s="3100"/>
      <c r="GTE67" s="3099"/>
      <c r="GTF67" s="3100"/>
      <c r="GTG67" s="3100"/>
      <c r="GTH67" s="3100"/>
      <c r="GTI67" s="3100"/>
      <c r="GTJ67" s="3101"/>
      <c r="GTK67" s="3102"/>
      <c r="GTL67" s="3103"/>
      <c r="GTM67" s="3104"/>
      <c r="GTN67" s="3105"/>
      <c r="GTO67" s="3106"/>
      <c r="GTP67" s="3104"/>
      <c r="GTQ67" s="3105"/>
      <c r="GTR67" s="3104"/>
      <c r="GTS67" s="3100"/>
      <c r="GTT67" s="3100"/>
      <c r="GTU67" s="3105"/>
      <c r="GTV67" s="3099"/>
      <c r="GTW67" s="3100"/>
      <c r="GTX67" s="3099"/>
      <c r="GTY67" s="3100"/>
      <c r="GTZ67" s="3100"/>
      <c r="GUA67" s="3100"/>
      <c r="GUB67" s="3100"/>
      <c r="GUC67" s="3101"/>
      <c r="GUD67" s="3102"/>
      <c r="GUE67" s="3103"/>
      <c r="GUF67" s="3104"/>
      <c r="GUG67" s="3105"/>
      <c r="GUH67" s="3106"/>
      <c r="GUI67" s="3104"/>
      <c r="GUJ67" s="3105"/>
      <c r="GUK67" s="3104"/>
      <c r="GUL67" s="3100"/>
      <c r="GUM67" s="3100"/>
      <c r="GUN67" s="3105"/>
      <c r="GUO67" s="3099"/>
      <c r="GUP67" s="3100"/>
      <c r="GUQ67" s="3099"/>
      <c r="GUR67" s="3100"/>
      <c r="GUS67" s="3100"/>
      <c r="GUT67" s="3100"/>
      <c r="GUU67" s="3100"/>
      <c r="GUV67" s="3101"/>
      <c r="GUW67" s="3102"/>
      <c r="GUX67" s="3103"/>
      <c r="GUY67" s="3104"/>
      <c r="GUZ67" s="3105"/>
      <c r="GVA67" s="3106"/>
      <c r="GVB67" s="3104"/>
      <c r="GVC67" s="3105"/>
      <c r="GVD67" s="3104"/>
      <c r="GVE67" s="3100"/>
      <c r="GVF67" s="3100"/>
      <c r="GVG67" s="3105"/>
      <c r="GVH67" s="3099"/>
      <c r="GVI67" s="3100"/>
      <c r="GVJ67" s="3099"/>
      <c r="GVK67" s="3100"/>
      <c r="GVL67" s="3100"/>
      <c r="GVM67" s="3100"/>
      <c r="GVN67" s="3100"/>
      <c r="GVO67" s="3101"/>
      <c r="GVP67" s="3102"/>
      <c r="GVQ67" s="3103"/>
      <c r="GVR67" s="3104"/>
      <c r="GVS67" s="3105"/>
      <c r="GVT67" s="3106"/>
      <c r="GVU67" s="3104"/>
      <c r="GVV67" s="3105"/>
      <c r="GVW67" s="3104"/>
      <c r="GVX67" s="3100"/>
      <c r="GVY67" s="3100"/>
      <c r="GVZ67" s="3105"/>
      <c r="GWA67" s="3099"/>
      <c r="GWB67" s="3100"/>
      <c r="GWC67" s="3099"/>
      <c r="GWD67" s="3100"/>
      <c r="GWE67" s="3100"/>
      <c r="GWF67" s="3100"/>
      <c r="GWG67" s="3100"/>
      <c r="GWH67" s="3101"/>
      <c r="GWI67" s="3102"/>
      <c r="GWJ67" s="3103"/>
      <c r="GWK67" s="3104"/>
      <c r="GWL67" s="3105"/>
      <c r="GWM67" s="3106"/>
      <c r="GWN67" s="3104"/>
      <c r="GWO67" s="3105"/>
      <c r="GWP67" s="3104"/>
      <c r="GWQ67" s="3100"/>
      <c r="GWR67" s="3100"/>
      <c r="GWS67" s="3105"/>
      <c r="GWT67" s="3099"/>
      <c r="GWU67" s="3100"/>
      <c r="GWV67" s="3099"/>
      <c r="GWW67" s="3100"/>
      <c r="GWX67" s="3100"/>
      <c r="GWY67" s="3100"/>
      <c r="GWZ67" s="3100"/>
      <c r="GXA67" s="3101"/>
      <c r="GXB67" s="3102"/>
      <c r="GXC67" s="3103"/>
      <c r="GXD67" s="3104"/>
      <c r="GXE67" s="3105"/>
      <c r="GXF67" s="3106"/>
      <c r="GXG67" s="3104"/>
      <c r="GXH67" s="3105"/>
      <c r="GXI67" s="3104"/>
      <c r="GXJ67" s="3100"/>
      <c r="GXK67" s="3100"/>
      <c r="GXL67" s="3105"/>
      <c r="GXM67" s="3099"/>
      <c r="GXN67" s="3100"/>
      <c r="GXO67" s="3099"/>
      <c r="GXP67" s="3100"/>
      <c r="GXQ67" s="3100"/>
      <c r="GXR67" s="3100"/>
      <c r="GXS67" s="3100"/>
      <c r="GXT67" s="3101"/>
      <c r="GXU67" s="3102"/>
      <c r="GXV67" s="3103"/>
      <c r="GXW67" s="3104"/>
      <c r="GXX67" s="3105"/>
      <c r="GXY67" s="3106"/>
      <c r="GXZ67" s="3104"/>
      <c r="GYA67" s="3105"/>
      <c r="GYB67" s="3104"/>
      <c r="GYC67" s="3100"/>
      <c r="GYD67" s="3100"/>
      <c r="GYE67" s="3105"/>
      <c r="GYF67" s="3099"/>
      <c r="GYG67" s="3100"/>
      <c r="GYH67" s="3099"/>
      <c r="GYI67" s="3100"/>
      <c r="GYJ67" s="3100"/>
      <c r="GYK67" s="3100"/>
      <c r="GYL67" s="3100"/>
      <c r="GYM67" s="3101"/>
      <c r="GYN67" s="3102"/>
      <c r="GYO67" s="3103"/>
      <c r="GYP67" s="3104"/>
      <c r="GYQ67" s="3105"/>
      <c r="GYR67" s="3106"/>
      <c r="GYS67" s="3104"/>
      <c r="GYT67" s="3105"/>
      <c r="GYU67" s="3104"/>
      <c r="GYV67" s="3100"/>
      <c r="GYW67" s="3100"/>
      <c r="GYX67" s="3105"/>
      <c r="GYY67" s="3099"/>
      <c r="GYZ67" s="3100"/>
      <c r="GZA67" s="3099"/>
      <c r="GZB67" s="3100"/>
      <c r="GZC67" s="3100"/>
      <c r="GZD67" s="3100"/>
      <c r="GZE67" s="3100"/>
      <c r="GZF67" s="3101"/>
      <c r="GZG67" s="3102"/>
      <c r="GZH67" s="3103"/>
      <c r="GZI67" s="3104"/>
      <c r="GZJ67" s="3105"/>
      <c r="GZK67" s="3106"/>
      <c r="GZL67" s="3104"/>
      <c r="GZM67" s="3105"/>
      <c r="GZN67" s="3104"/>
      <c r="GZO67" s="3100"/>
      <c r="GZP67" s="3100"/>
      <c r="GZQ67" s="3105"/>
      <c r="GZR67" s="3099"/>
      <c r="GZS67" s="3100"/>
      <c r="GZT67" s="3099"/>
      <c r="GZU67" s="3100"/>
      <c r="GZV67" s="3100"/>
      <c r="GZW67" s="3100"/>
      <c r="GZX67" s="3100"/>
      <c r="GZY67" s="3101"/>
      <c r="GZZ67" s="3102"/>
      <c r="HAA67" s="3103"/>
      <c r="HAB67" s="3104"/>
      <c r="HAC67" s="3105"/>
      <c r="HAD67" s="3106"/>
      <c r="HAE67" s="3104"/>
      <c r="HAF67" s="3105"/>
      <c r="HAG67" s="3104"/>
      <c r="HAH67" s="3100"/>
      <c r="HAI67" s="3100"/>
      <c r="HAJ67" s="3105"/>
      <c r="HAK67" s="3099"/>
      <c r="HAL67" s="3100"/>
      <c r="HAM67" s="3099"/>
      <c r="HAN67" s="3100"/>
      <c r="HAO67" s="3100"/>
      <c r="HAP67" s="3100"/>
      <c r="HAQ67" s="3100"/>
      <c r="HAR67" s="3101"/>
      <c r="HAS67" s="3102"/>
      <c r="HAT67" s="3103"/>
      <c r="HAU67" s="3104"/>
      <c r="HAV67" s="3105"/>
      <c r="HAW67" s="3106"/>
      <c r="HAX67" s="3104"/>
      <c r="HAY67" s="3105"/>
      <c r="HAZ67" s="3104"/>
      <c r="HBA67" s="3100"/>
      <c r="HBB67" s="3100"/>
      <c r="HBC67" s="3105"/>
      <c r="HBD67" s="3099"/>
      <c r="HBE67" s="3100"/>
      <c r="HBF67" s="3099"/>
      <c r="HBG67" s="3100"/>
      <c r="HBH67" s="3100"/>
      <c r="HBI67" s="3100"/>
      <c r="HBJ67" s="3100"/>
      <c r="HBK67" s="3101"/>
      <c r="HBL67" s="3102"/>
      <c r="HBM67" s="3103"/>
      <c r="HBN67" s="3104"/>
      <c r="HBO67" s="3105"/>
      <c r="HBP67" s="3106"/>
      <c r="HBQ67" s="3104"/>
      <c r="HBR67" s="3105"/>
      <c r="HBS67" s="3104"/>
      <c r="HBT67" s="3100"/>
      <c r="HBU67" s="3100"/>
      <c r="HBV67" s="3105"/>
      <c r="HBW67" s="3099"/>
      <c r="HBX67" s="3100"/>
      <c r="HBY67" s="3099"/>
      <c r="HBZ67" s="3100"/>
      <c r="HCA67" s="3100"/>
      <c r="HCB67" s="3100"/>
      <c r="HCC67" s="3100"/>
      <c r="HCD67" s="3101"/>
      <c r="HCE67" s="3102"/>
      <c r="HCF67" s="3103"/>
      <c r="HCG67" s="3104"/>
      <c r="HCH67" s="3105"/>
      <c r="HCI67" s="3106"/>
      <c r="HCJ67" s="3104"/>
      <c r="HCK67" s="3105"/>
      <c r="HCL67" s="3104"/>
      <c r="HCM67" s="3100"/>
      <c r="HCN67" s="3100"/>
      <c r="HCO67" s="3105"/>
      <c r="HCP67" s="3099"/>
      <c r="HCQ67" s="3100"/>
      <c r="HCR67" s="3099"/>
      <c r="HCS67" s="3100"/>
      <c r="HCT67" s="3100"/>
      <c r="HCU67" s="3100"/>
      <c r="HCV67" s="3100"/>
      <c r="HCW67" s="3101"/>
      <c r="HCX67" s="3102"/>
      <c r="HCY67" s="3103"/>
      <c r="HCZ67" s="3104"/>
      <c r="HDA67" s="3105"/>
      <c r="HDB67" s="3106"/>
      <c r="HDC67" s="3104"/>
      <c r="HDD67" s="3105"/>
      <c r="HDE67" s="3104"/>
      <c r="HDF67" s="3100"/>
      <c r="HDG67" s="3100"/>
      <c r="HDH67" s="3105"/>
      <c r="HDI67" s="3099"/>
      <c r="HDJ67" s="3100"/>
      <c r="HDK67" s="3099"/>
      <c r="HDL67" s="3100"/>
      <c r="HDM67" s="3100"/>
      <c r="HDN67" s="3100"/>
      <c r="HDO67" s="3100"/>
      <c r="HDP67" s="3101"/>
      <c r="HDQ67" s="3102"/>
      <c r="HDR67" s="3103"/>
      <c r="HDS67" s="3104"/>
      <c r="HDT67" s="3105"/>
      <c r="HDU67" s="3106"/>
      <c r="HDV67" s="3104"/>
      <c r="HDW67" s="3105"/>
      <c r="HDX67" s="3104"/>
      <c r="HDY67" s="3100"/>
      <c r="HDZ67" s="3100"/>
      <c r="HEA67" s="3105"/>
      <c r="HEB67" s="3099"/>
      <c r="HEC67" s="3100"/>
      <c r="HED67" s="3099"/>
      <c r="HEE67" s="3100"/>
      <c r="HEF67" s="3100"/>
      <c r="HEG67" s="3100"/>
      <c r="HEH67" s="3100"/>
      <c r="HEI67" s="3101"/>
      <c r="HEJ67" s="3102"/>
      <c r="HEK67" s="3103"/>
      <c r="HEL67" s="3104"/>
      <c r="HEM67" s="3105"/>
      <c r="HEN67" s="3106"/>
      <c r="HEO67" s="3104"/>
      <c r="HEP67" s="3105"/>
      <c r="HEQ67" s="3104"/>
      <c r="HER67" s="3100"/>
      <c r="HES67" s="3100"/>
      <c r="HET67" s="3105"/>
      <c r="HEU67" s="3099"/>
      <c r="HEV67" s="3100"/>
      <c r="HEW67" s="3099"/>
      <c r="HEX67" s="3100"/>
      <c r="HEY67" s="3100"/>
      <c r="HEZ67" s="3100"/>
      <c r="HFA67" s="3100"/>
      <c r="HFB67" s="3101"/>
      <c r="HFC67" s="3102"/>
      <c r="HFD67" s="3103"/>
      <c r="HFE67" s="3104"/>
      <c r="HFF67" s="3105"/>
      <c r="HFG67" s="3106"/>
      <c r="HFH67" s="3104"/>
      <c r="HFI67" s="3105"/>
      <c r="HFJ67" s="3104"/>
      <c r="HFK67" s="3100"/>
      <c r="HFL67" s="3100"/>
      <c r="HFM67" s="3105"/>
      <c r="HFN67" s="3099"/>
      <c r="HFO67" s="3100"/>
      <c r="HFP67" s="3099"/>
      <c r="HFQ67" s="3100"/>
      <c r="HFR67" s="3100"/>
      <c r="HFS67" s="3100"/>
      <c r="HFT67" s="3100"/>
      <c r="HFU67" s="3101"/>
      <c r="HFV67" s="3102"/>
      <c r="HFW67" s="3103"/>
      <c r="HFX67" s="3104"/>
      <c r="HFY67" s="3105"/>
      <c r="HFZ67" s="3106"/>
      <c r="HGA67" s="3104"/>
      <c r="HGB67" s="3105"/>
      <c r="HGC67" s="3104"/>
      <c r="HGD67" s="3100"/>
      <c r="HGE67" s="3100"/>
      <c r="HGF67" s="3105"/>
      <c r="HGG67" s="3099"/>
      <c r="HGH67" s="3100"/>
      <c r="HGI67" s="3099"/>
      <c r="HGJ67" s="3100"/>
      <c r="HGK67" s="3100"/>
      <c r="HGL67" s="3100"/>
      <c r="HGM67" s="3100"/>
      <c r="HGN67" s="3101"/>
      <c r="HGO67" s="3102"/>
      <c r="HGP67" s="3103"/>
      <c r="HGQ67" s="3104"/>
      <c r="HGR67" s="3105"/>
      <c r="HGS67" s="3106"/>
      <c r="HGT67" s="3104"/>
      <c r="HGU67" s="3105"/>
      <c r="HGV67" s="3104"/>
      <c r="HGW67" s="3100"/>
      <c r="HGX67" s="3100"/>
      <c r="HGY67" s="3105"/>
      <c r="HGZ67" s="3099"/>
      <c r="HHA67" s="3100"/>
      <c r="HHB67" s="3099"/>
      <c r="HHC67" s="3100"/>
      <c r="HHD67" s="3100"/>
      <c r="HHE67" s="3100"/>
      <c r="HHF67" s="3100"/>
      <c r="HHG67" s="3101"/>
      <c r="HHH67" s="3102"/>
      <c r="HHI67" s="3103"/>
      <c r="HHJ67" s="3104"/>
      <c r="HHK67" s="3105"/>
      <c r="HHL67" s="3106"/>
      <c r="HHM67" s="3104"/>
      <c r="HHN67" s="3105"/>
      <c r="HHO67" s="3104"/>
      <c r="HHP67" s="3100"/>
      <c r="HHQ67" s="3100"/>
      <c r="HHR67" s="3105"/>
      <c r="HHS67" s="3099"/>
      <c r="HHT67" s="3100"/>
      <c r="HHU67" s="3099"/>
      <c r="HHV67" s="3100"/>
      <c r="HHW67" s="3100"/>
      <c r="HHX67" s="3100"/>
      <c r="HHY67" s="3100"/>
      <c r="HHZ67" s="3101"/>
      <c r="HIA67" s="3102"/>
      <c r="HIB67" s="3103"/>
      <c r="HIC67" s="3104"/>
      <c r="HID67" s="3105"/>
      <c r="HIE67" s="3106"/>
      <c r="HIF67" s="3104"/>
      <c r="HIG67" s="3105"/>
      <c r="HIH67" s="3104"/>
      <c r="HII67" s="3100"/>
      <c r="HIJ67" s="3100"/>
      <c r="HIK67" s="3105"/>
      <c r="HIL67" s="3099"/>
      <c r="HIM67" s="3100"/>
      <c r="HIN67" s="3099"/>
      <c r="HIO67" s="3100"/>
      <c r="HIP67" s="3100"/>
      <c r="HIQ67" s="3100"/>
      <c r="HIR67" s="3100"/>
      <c r="HIS67" s="3101"/>
      <c r="HIT67" s="3102"/>
      <c r="HIU67" s="3103"/>
      <c r="HIV67" s="3104"/>
      <c r="HIW67" s="3105"/>
      <c r="HIX67" s="3106"/>
      <c r="HIY67" s="3104"/>
      <c r="HIZ67" s="3105"/>
      <c r="HJA67" s="3104"/>
      <c r="HJB67" s="3100"/>
      <c r="HJC67" s="3100"/>
      <c r="HJD67" s="3105"/>
      <c r="HJE67" s="3099"/>
      <c r="HJF67" s="3100"/>
      <c r="HJG67" s="3099"/>
      <c r="HJH67" s="3100"/>
      <c r="HJI67" s="3100"/>
      <c r="HJJ67" s="3100"/>
      <c r="HJK67" s="3100"/>
      <c r="HJL67" s="3101"/>
      <c r="HJM67" s="3102"/>
      <c r="HJN67" s="3103"/>
      <c r="HJO67" s="3104"/>
      <c r="HJP67" s="3105"/>
      <c r="HJQ67" s="3106"/>
      <c r="HJR67" s="3104"/>
      <c r="HJS67" s="3105"/>
      <c r="HJT67" s="3104"/>
      <c r="HJU67" s="3100"/>
      <c r="HJV67" s="3100"/>
      <c r="HJW67" s="3105"/>
      <c r="HJX67" s="3099"/>
      <c r="HJY67" s="3100"/>
      <c r="HJZ67" s="3099"/>
      <c r="HKA67" s="3100"/>
      <c r="HKB67" s="3100"/>
      <c r="HKC67" s="3100"/>
      <c r="HKD67" s="3100"/>
      <c r="HKE67" s="3101"/>
      <c r="HKF67" s="3102"/>
      <c r="HKG67" s="3103"/>
      <c r="HKH67" s="3104"/>
      <c r="HKI67" s="3105"/>
      <c r="HKJ67" s="3106"/>
      <c r="HKK67" s="3104"/>
      <c r="HKL67" s="3105"/>
      <c r="HKM67" s="3104"/>
      <c r="HKN67" s="3100"/>
      <c r="HKO67" s="3100"/>
      <c r="HKP67" s="3105"/>
      <c r="HKQ67" s="3099"/>
      <c r="HKR67" s="3100"/>
      <c r="HKS67" s="3099"/>
      <c r="HKT67" s="3100"/>
      <c r="HKU67" s="3100"/>
      <c r="HKV67" s="3100"/>
      <c r="HKW67" s="3100"/>
      <c r="HKX67" s="3101"/>
      <c r="HKY67" s="3102"/>
      <c r="HKZ67" s="3103"/>
      <c r="HLA67" s="3104"/>
      <c r="HLB67" s="3105"/>
      <c r="HLC67" s="3106"/>
      <c r="HLD67" s="3104"/>
      <c r="HLE67" s="3105"/>
      <c r="HLF67" s="3104"/>
      <c r="HLG67" s="3100"/>
      <c r="HLH67" s="3100"/>
      <c r="HLI67" s="3105"/>
      <c r="HLJ67" s="3099"/>
      <c r="HLK67" s="3100"/>
      <c r="HLL67" s="3099"/>
      <c r="HLM67" s="3100"/>
      <c r="HLN67" s="3100"/>
      <c r="HLO67" s="3100"/>
      <c r="HLP67" s="3100"/>
      <c r="HLQ67" s="3101"/>
      <c r="HLR67" s="3102"/>
      <c r="HLS67" s="3103"/>
      <c r="HLT67" s="3104"/>
      <c r="HLU67" s="3105"/>
      <c r="HLV67" s="3106"/>
      <c r="HLW67" s="3104"/>
      <c r="HLX67" s="3105"/>
      <c r="HLY67" s="3104"/>
      <c r="HLZ67" s="3100"/>
      <c r="HMA67" s="3100"/>
      <c r="HMB67" s="3105"/>
      <c r="HMC67" s="3099"/>
      <c r="HMD67" s="3100"/>
      <c r="HME67" s="3099"/>
      <c r="HMF67" s="3100"/>
      <c r="HMG67" s="3100"/>
      <c r="HMH67" s="3100"/>
      <c r="HMI67" s="3100"/>
      <c r="HMJ67" s="3101"/>
      <c r="HMK67" s="3102"/>
      <c r="HML67" s="3103"/>
      <c r="HMM67" s="3104"/>
      <c r="HMN67" s="3105"/>
      <c r="HMO67" s="3106"/>
      <c r="HMP67" s="3104"/>
      <c r="HMQ67" s="3105"/>
      <c r="HMR67" s="3104"/>
      <c r="HMS67" s="3100"/>
      <c r="HMT67" s="3100"/>
      <c r="HMU67" s="3105"/>
      <c r="HMV67" s="3099"/>
      <c r="HMW67" s="3100"/>
      <c r="HMX67" s="3099"/>
      <c r="HMY67" s="3100"/>
      <c r="HMZ67" s="3100"/>
      <c r="HNA67" s="3100"/>
      <c r="HNB67" s="3100"/>
      <c r="HNC67" s="3101"/>
      <c r="HND67" s="3102"/>
      <c r="HNE67" s="3103"/>
      <c r="HNF67" s="3104"/>
      <c r="HNG67" s="3105"/>
      <c r="HNH67" s="3106"/>
      <c r="HNI67" s="3104"/>
      <c r="HNJ67" s="3105"/>
      <c r="HNK67" s="3104"/>
      <c r="HNL67" s="3100"/>
      <c r="HNM67" s="3100"/>
      <c r="HNN67" s="3105"/>
      <c r="HNO67" s="3099"/>
      <c r="HNP67" s="3100"/>
      <c r="HNQ67" s="3099"/>
      <c r="HNR67" s="3100"/>
      <c r="HNS67" s="3100"/>
      <c r="HNT67" s="3100"/>
      <c r="HNU67" s="3100"/>
      <c r="HNV67" s="3101"/>
      <c r="HNW67" s="3102"/>
      <c r="HNX67" s="3103"/>
      <c r="HNY67" s="3104"/>
      <c r="HNZ67" s="3105"/>
      <c r="HOA67" s="3106"/>
      <c r="HOB67" s="3104"/>
      <c r="HOC67" s="3105"/>
      <c r="HOD67" s="3104"/>
      <c r="HOE67" s="3100"/>
      <c r="HOF67" s="3100"/>
      <c r="HOG67" s="3105"/>
      <c r="HOH67" s="3099"/>
      <c r="HOI67" s="3100"/>
      <c r="HOJ67" s="3099"/>
      <c r="HOK67" s="3100"/>
      <c r="HOL67" s="3100"/>
      <c r="HOM67" s="3100"/>
      <c r="HON67" s="3100"/>
      <c r="HOO67" s="3101"/>
      <c r="HOP67" s="3102"/>
      <c r="HOQ67" s="3103"/>
      <c r="HOR67" s="3104"/>
      <c r="HOS67" s="3105"/>
      <c r="HOT67" s="3106"/>
      <c r="HOU67" s="3104"/>
      <c r="HOV67" s="3105"/>
      <c r="HOW67" s="3104"/>
      <c r="HOX67" s="3100"/>
      <c r="HOY67" s="3100"/>
      <c r="HOZ67" s="3105"/>
      <c r="HPA67" s="3099"/>
      <c r="HPB67" s="3100"/>
      <c r="HPC67" s="3099"/>
      <c r="HPD67" s="3100"/>
      <c r="HPE67" s="3100"/>
      <c r="HPF67" s="3100"/>
      <c r="HPG67" s="3100"/>
      <c r="HPH67" s="3101"/>
      <c r="HPI67" s="3102"/>
      <c r="HPJ67" s="3103"/>
      <c r="HPK67" s="3104"/>
      <c r="HPL67" s="3105"/>
      <c r="HPM67" s="3106"/>
      <c r="HPN67" s="3104"/>
      <c r="HPO67" s="3105"/>
      <c r="HPP67" s="3104"/>
      <c r="HPQ67" s="3100"/>
      <c r="HPR67" s="3100"/>
      <c r="HPS67" s="3105"/>
      <c r="HPT67" s="3099"/>
      <c r="HPU67" s="3100"/>
      <c r="HPV67" s="3099"/>
      <c r="HPW67" s="3100"/>
      <c r="HPX67" s="3100"/>
      <c r="HPY67" s="3100"/>
      <c r="HPZ67" s="3100"/>
      <c r="HQA67" s="3101"/>
      <c r="HQB67" s="3102"/>
      <c r="HQC67" s="3103"/>
      <c r="HQD67" s="3104"/>
      <c r="HQE67" s="3105"/>
      <c r="HQF67" s="3106"/>
      <c r="HQG67" s="3104"/>
      <c r="HQH67" s="3105"/>
      <c r="HQI67" s="3104"/>
      <c r="HQJ67" s="3100"/>
      <c r="HQK67" s="3100"/>
      <c r="HQL67" s="3105"/>
      <c r="HQM67" s="3099"/>
      <c r="HQN67" s="3100"/>
      <c r="HQO67" s="3099"/>
      <c r="HQP67" s="3100"/>
      <c r="HQQ67" s="3100"/>
      <c r="HQR67" s="3100"/>
      <c r="HQS67" s="3100"/>
      <c r="HQT67" s="3101"/>
      <c r="HQU67" s="3102"/>
      <c r="HQV67" s="3103"/>
      <c r="HQW67" s="3104"/>
      <c r="HQX67" s="3105"/>
      <c r="HQY67" s="3106"/>
      <c r="HQZ67" s="3104"/>
      <c r="HRA67" s="3105"/>
      <c r="HRB67" s="3104"/>
      <c r="HRC67" s="3100"/>
      <c r="HRD67" s="3100"/>
      <c r="HRE67" s="3105"/>
      <c r="HRF67" s="3099"/>
      <c r="HRG67" s="3100"/>
      <c r="HRH67" s="3099"/>
      <c r="HRI67" s="3100"/>
      <c r="HRJ67" s="3100"/>
      <c r="HRK67" s="3100"/>
      <c r="HRL67" s="3100"/>
      <c r="HRM67" s="3101"/>
      <c r="HRN67" s="3102"/>
      <c r="HRO67" s="3103"/>
      <c r="HRP67" s="3104"/>
      <c r="HRQ67" s="3105"/>
      <c r="HRR67" s="3106"/>
      <c r="HRS67" s="3104"/>
      <c r="HRT67" s="3105"/>
      <c r="HRU67" s="3104"/>
      <c r="HRV67" s="3100"/>
      <c r="HRW67" s="3100"/>
      <c r="HRX67" s="3105"/>
      <c r="HRY67" s="3099"/>
      <c r="HRZ67" s="3100"/>
      <c r="HSA67" s="3099"/>
      <c r="HSB67" s="3100"/>
      <c r="HSC67" s="3100"/>
      <c r="HSD67" s="3100"/>
      <c r="HSE67" s="3100"/>
      <c r="HSF67" s="3101"/>
      <c r="HSG67" s="3102"/>
      <c r="HSH67" s="3103"/>
      <c r="HSI67" s="3104"/>
      <c r="HSJ67" s="3105"/>
      <c r="HSK67" s="3106"/>
      <c r="HSL67" s="3104"/>
      <c r="HSM67" s="3105"/>
      <c r="HSN67" s="3104"/>
      <c r="HSO67" s="3100"/>
      <c r="HSP67" s="3100"/>
      <c r="HSQ67" s="3105"/>
      <c r="HSR67" s="3099"/>
      <c r="HSS67" s="3100"/>
      <c r="HST67" s="3099"/>
      <c r="HSU67" s="3100"/>
      <c r="HSV67" s="3100"/>
      <c r="HSW67" s="3100"/>
      <c r="HSX67" s="3100"/>
      <c r="HSY67" s="3101"/>
      <c r="HSZ67" s="3102"/>
      <c r="HTA67" s="3103"/>
      <c r="HTB67" s="3104"/>
      <c r="HTC67" s="3105"/>
      <c r="HTD67" s="3106"/>
      <c r="HTE67" s="3104"/>
      <c r="HTF67" s="3105"/>
      <c r="HTG67" s="3104"/>
      <c r="HTH67" s="3100"/>
      <c r="HTI67" s="3100"/>
      <c r="HTJ67" s="3105"/>
      <c r="HTK67" s="3099"/>
      <c r="HTL67" s="3100"/>
      <c r="HTM67" s="3099"/>
      <c r="HTN67" s="3100"/>
      <c r="HTO67" s="3100"/>
      <c r="HTP67" s="3100"/>
      <c r="HTQ67" s="3100"/>
      <c r="HTR67" s="3101"/>
      <c r="HTS67" s="3102"/>
      <c r="HTT67" s="3103"/>
      <c r="HTU67" s="3104"/>
      <c r="HTV67" s="3105"/>
      <c r="HTW67" s="3106"/>
      <c r="HTX67" s="3104"/>
      <c r="HTY67" s="3105"/>
      <c r="HTZ67" s="3104"/>
      <c r="HUA67" s="3100"/>
      <c r="HUB67" s="3100"/>
      <c r="HUC67" s="3105"/>
      <c r="HUD67" s="3099"/>
      <c r="HUE67" s="3100"/>
      <c r="HUF67" s="3099"/>
      <c r="HUG67" s="3100"/>
      <c r="HUH67" s="3100"/>
      <c r="HUI67" s="3100"/>
      <c r="HUJ67" s="3100"/>
      <c r="HUK67" s="3101"/>
      <c r="HUL67" s="3102"/>
      <c r="HUM67" s="3103"/>
      <c r="HUN67" s="3104"/>
      <c r="HUO67" s="3105"/>
      <c r="HUP67" s="3106"/>
      <c r="HUQ67" s="3104"/>
      <c r="HUR67" s="3105"/>
      <c r="HUS67" s="3104"/>
      <c r="HUT67" s="3100"/>
      <c r="HUU67" s="3100"/>
      <c r="HUV67" s="3105"/>
      <c r="HUW67" s="3099"/>
      <c r="HUX67" s="3100"/>
      <c r="HUY67" s="3099"/>
      <c r="HUZ67" s="3100"/>
      <c r="HVA67" s="3100"/>
      <c r="HVB67" s="3100"/>
      <c r="HVC67" s="3100"/>
      <c r="HVD67" s="3101"/>
      <c r="HVE67" s="3102"/>
      <c r="HVF67" s="3103"/>
      <c r="HVG67" s="3104"/>
      <c r="HVH67" s="3105"/>
      <c r="HVI67" s="3106"/>
      <c r="HVJ67" s="3104"/>
      <c r="HVK67" s="3105"/>
      <c r="HVL67" s="3104"/>
      <c r="HVM67" s="3100"/>
      <c r="HVN67" s="3100"/>
      <c r="HVO67" s="3105"/>
      <c r="HVP67" s="3099"/>
      <c r="HVQ67" s="3100"/>
      <c r="HVR67" s="3099"/>
      <c r="HVS67" s="3100"/>
      <c r="HVT67" s="3100"/>
      <c r="HVU67" s="3100"/>
      <c r="HVV67" s="3100"/>
      <c r="HVW67" s="3101"/>
      <c r="HVX67" s="3102"/>
      <c r="HVY67" s="3103"/>
      <c r="HVZ67" s="3104"/>
      <c r="HWA67" s="3105"/>
      <c r="HWB67" s="3106"/>
      <c r="HWC67" s="3104"/>
      <c r="HWD67" s="3105"/>
      <c r="HWE67" s="3104"/>
      <c r="HWF67" s="3100"/>
      <c r="HWG67" s="3100"/>
      <c r="HWH67" s="3105"/>
      <c r="HWI67" s="3099"/>
      <c r="HWJ67" s="3100"/>
      <c r="HWK67" s="3099"/>
      <c r="HWL67" s="3100"/>
      <c r="HWM67" s="3100"/>
      <c r="HWN67" s="3100"/>
      <c r="HWO67" s="3100"/>
      <c r="HWP67" s="3101"/>
      <c r="HWQ67" s="3102"/>
      <c r="HWR67" s="3103"/>
      <c r="HWS67" s="3104"/>
      <c r="HWT67" s="3105"/>
      <c r="HWU67" s="3106"/>
      <c r="HWV67" s="3104"/>
      <c r="HWW67" s="3105"/>
      <c r="HWX67" s="3104"/>
      <c r="HWY67" s="3100"/>
      <c r="HWZ67" s="3100"/>
      <c r="HXA67" s="3105"/>
      <c r="HXB67" s="3099"/>
      <c r="HXC67" s="3100"/>
      <c r="HXD67" s="3099"/>
      <c r="HXE67" s="3100"/>
      <c r="HXF67" s="3100"/>
      <c r="HXG67" s="3100"/>
      <c r="HXH67" s="3100"/>
      <c r="HXI67" s="3101"/>
      <c r="HXJ67" s="3102"/>
      <c r="HXK67" s="3103"/>
      <c r="HXL67" s="3104"/>
      <c r="HXM67" s="3105"/>
      <c r="HXN67" s="3106"/>
      <c r="HXO67" s="3104"/>
      <c r="HXP67" s="3105"/>
      <c r="HXQ67" s="3104"/>
      <c r="HXR67" s="3100"/>
      <c r="HXS67" s="3100"/>
      <c r="HXT67" s="3105"/>
      <c r="HXU67" s="3099"/>
      <c r="HXV67" s="3100"/>
      <c r="HXW67" s="3099"/>
      <c r="HXX67" s="3100"/>
      <c r="HXY67" s="3100"/>
      <c r="HXZ67" s="3100"/>
      <c r="HYA67" s="3100"/>
      <c r="HYB67" s="3101"/>
      <c r="HYC67" s="3102"/>
      <c r="HYD67" s="3103"/>
      <c r="HYE67" s="3104"/>
      <c r="HYF67" s="3105"/>
      <c r="HYG67" s="3106"/>
      <c r="HYH67" s="3104"/>
      <c r="HYI67" s="3105"/>
      <c r="HYJ67" s="3104"/>
      <c r="HYK67" s="3100"/>
      <c r="HYL67" s="3100"/>
      <c r="HYM67" s="3105"/>
      <c r="HYN67" s="3099"/>
      <c r="HYO67" s="3100"/>
      <c r="HYP67" s="3099"/>
      <c r="HYQ67" s="3100"/>
      <c r="HYR67" s="3100"/>
      <c r="HYS67" s="3100"/>
      <c r="HYT67" s="3100"/>
      <c r="HYU67" s="3101"/>
      <c r="HYV67" s="3102"/>
      <c r="HYW67" s="3103"/>
      <c r="HYX67" s="3104"/>
      <c r="HYY67" s="3105"/>
      <c r="HYZ67" s="3106"/>
      <c r="HZA67" s="3104"/>
      <c r="HZB67" s="3105"/>
      <c r="HZC67" s="3104"/>
      <c r="HZD67" s="3100"/>
      <c r="HZE67" s="3100"/>
      <c r="HZF67" s="3105"/>
      <c r="HZG67" s="3099"/>
      <c r="HZH67" s="3100"/>
      <c r="HZI67" s="3099"/>
      <c r="HZJ67" s="3100"/>
      <c r="HZK67" s="3100"/>
      <c r="HZL67" s="3100"/>
      <c r="HZM67" s="3100"/>
      <c r="HZN67" s="3101"/>
      <c r="HZO67" s="3102"/>
      <c r="HZP67" s="3103"/>
      <c r="HZQ67" s="3104"/>
      <c r="HZR67" s="3105"/>
      <c r="HZS67" s="3106"/>
      <c r="HZT67" s="3104"/>
      <c r="HZU67" s="3105"/>
      <c r="HZV67" s="3104"/>
      <c r="HZW67" s="3100"/>
      <c r="HZX67" s="3100"/>
      <c r="HZY67" s="3105"/>
      <c r="HZZ67" s="3099"/>
      <c r="IAA67" s="3100"/>
      <c r="IAB67" s="3099"/>
      <c r="IAC67" s="3100"/>
      <c r="IAD67" s="3100"/>
      <c r="IAE67" s="3100"/>
      <c r="IAF67" s="3100"/>
      <c r="IAG67" s="3101"/>
      <c r="IAH67" s="3102"/>
      <c r="IAI67" s="3103"/>
      <c r="IAJ67" s="3104"/>
      <c r="IAK67" s="3105"/>
      <c r="IAL67" s="3106"/>
      <c r="IAM67" s="3104"/>
      <c r="IAN67" s="3105"/>
      <c r="IAO67" s="3104"/>
      <c r="IAP67" s="3100"/>
      <c r="IAQ67" s="3100"/>
      <c r="IAR67" s="3105"/>
      <c r="IAS67" s="3099"/>
      <c r="IAT67" s="3100"/>
      <c r="IAU67" s="3099"/>
      <c r="IAV67" s="3100"/>
      <c r="IAW67" s="3100"/>
      <c r="IAX67" s="3100"/>
      <c r="IAY67" s="3100"/>
      <c r="IAZ67" s="3101"/>
      <c r="IBA67" s="3102"/>
      <c r="IBB67" s="3103"/>
      <c r="IBC67" s="3104"/>
      <c r="IBD67" s="3105"/>
      <c r="IBE67" s="3106"/>
      <c r="IBF67" s="3104"/>
      <c r="IBG67" s="3105"/>
      <c r="IBH67" s="3104"/>
      <c r="IBI67" s="3100"/>
      <c r="IBJ67" s="3100"/>
      <c r="IBK67" s="3105"/>
      <c r="IBL67" s="3099"/>
      <c r="IBM67" s="3100"/>
      <c r="IBN67" s="3099"/>
      <c r="IBO67" s="3100"/>
      <c r="IBP67" s="3100"/>
      <c r="IBQ67" s="3100"/>
      <c r="IBR67" s="3100"/>
      <c r="IBS67" s="3101"/>
      <c r="IBT67" s="3102"/>
      <c r="IBU67" s="3103"/>
      <c r="IBV67" s="3104"/>
      <c r="IBW67" s="3105"/>
      <c r="IBX67" s="3106"/>
      <c r="IBY67" s="3104"/>
      <c r="IBZ67" s="3105"/>
      <c r="ICA67" s="3104"/>
      <c r="ICB67" s="3100"/>
      <c r="ICC67" s="3100"/>
      <c r="ICD67" s="3105"/>
      <c r="ICE67" s="3099"/>
      <c r="ICF67" s="3100"/>
      <c r="ICG67" s="3099"/>
      <c r="ICH67" s="3100"/>
      <c r="ICI67" s="3100"/>
      <c r="ICJ67" s="3100"/>
      <c r="ICK67" s="3100"/>
      <c r="ICL67" s="3101"/>
      <c r="ICM67" s="3102"/>
      <c r="ICN67" s="3103"/>
      <c r="ICO67" s="3104"/>
      <c r="ICP67" s="3105"/>
      <c r="ICQ67" s="3106"/>
      <c r="ICR67" s="3104"/>
      <c r="ICS67" s="3105"/>
      <c r="ICT67" s="3104"/>
      <c r="ICU67" s="3100"/>
      <c r="ICV67" s="3100"/>
      <c r="ICW67" s="3105"/>
      <c r="ICX67" s="3099"/>
      <c r="ICY67" s="3100"/>
      <c r="ICZ67" s="3099"/>
      <c r="IDA67" s="3100"/>
      <c r="IDB67" s="3100"/>
      <c r="IDC67" s="3100"/>
      <c r="IDD67" s="3100"/>
      <c r="IDE67" s="3101"/>
      <c r="IDF67" s="3102"/>
      <c r="IDG67" s="3103"/>
      <c r="IDH67" s="3104"/>
      <c r="IDI67" s="3105"/>
      <c r="IDJ67" s="3106"/>
      <c r="IDK67" s="3104"/>
      <c r="IDL67" s="3105"/>
      <c r="IDM67" s="3104"/>
      <c r="IDN67" s="3100"/>
      <c r="IDO67" s="3100"/>
      <c r="IDP67" s="3105"/>
      <c r="IDQ67" s="3099"/>
      <c r="IDR67" s="3100"/>
      <c r="IDS67" s="3099"/>
      <c r="IDT67" s="3100"/>
      <c r="IDU67" s="3100"/>
      <c r="IDV67" s="3100"/>
      <c r="IDW67" s="3100"/>
      <c r="IDX67" s="3101"/>
      <c r="IDY67" s="3102"/>
      <c r="IDZ67" s="3103"/>
      <c r="IEA67" s="3104"/>
      <c r="IEB67" s="3105"/>
      <c r="IEC67" s="3106"/>
      <c r="IED67" s="3104"/>
      <c r="IEE67" s="3105"/>
      <c r="IEF67" s="3104"/>
      <c r="IEG67" s="3100"/>
      <c r="IEH67" s="3100"/>
      <c r="IEI67" s="3105"/>
      <c r="IEJ67" s="3099"/>
      <c r="IEK67" s="3100"/>
      <c r="IEL67" s="3099"/>
      <c r="IEM67" s="3100"/>
      <c r="IEN67" s="3100"/>
      <c r="IEO67" s="3100"/>
      <c r="IEP67" s="3100"/>
      <c r="IEQ67" s="3101"/>
      <c r="IER67" s="3102"/>
      <c r="IES67" s="3103"/>
      <c r="IET67" s="3104"/>
      <c r="IEU67" s="3105"/>
      <c r="IEV67" s="3106"/>
      <c r="IEW67" s="3104"/>
      <c r="IEX67" s="3105"/>
      <c r="IEY67" s="3104"/>
      <c r="IEZ67" s="3100"/>
      <c r="IFA67" s="3100"/>
      <c r="IFB67" s="3105"/>
      <c r="IFC67" s="3099"/>
      <c r="IFD67" s="3100"/>
      <c r="IFE67" s="3099"/>
      <c r="IFF67" s="3100"/>
      <c r="IFG67" s="3100"/>
      <c r="IFH67" s="3100"/>
      <c r="IFI67" s="3100"/>
      <c r="IFJ67" s="3101"/>
      <c r="IFK67" s="3102"/>
      <c r="IFL67" s="3103"/>
      <c r="IFM67" s="3104"/>
      <c r="IFN67" s="3105"/>
      <c r="IFO67" s="3106"/>
      <c r="IFP67" s="3104"/>
      <c r="IFQ67" s="3105"/>
      <c r="IFR67" s="3104"/>
      <c r="IFS67" s="3100"/>
      <c r="IFT67" s="3100"/>
      <c r="IFU67" s="3105"/>
      <c r="IFV67" s="3099"/>
      <c r="IFW67" s="3100"/>
      <c r="IFX67" s="3099"/>
      <c r="IFY67" s="3100"/>
      <c r="IFZ67" s="3100"/>
      <c r="IGA67" s="3100"/>
      <c r="IGB67" s="3100"/>
      <c r="IGC67" s="3101"/>
      <c r="IGD67" s="3102"/>
      <c r="IGE67" s="3103"/>
      <c r="IGF67" s="3104"/>
      <c r="IGG67" s="3105"/>
      <c r="IGH67" s="3106"/>
      <c r="IGI67" s="3104"/>
      <c r="IGJ67" s="3105"/>
      <c r="IGK67" s="3104"/>
      <c r="IGL67" s="3100"/>
      <c r="IGM67" s="3100"/>
      <c r="IGN67" s="3105"/>
      <c r="IGO67" s="3099"/>
      <c r="IGP67" s="3100"/>
      <c r="IGQ67" s="3099"/>
      <c r="IGR67" s="3100"/>
      <c r="IGS67" s="3100"/>
      <c r="IGT67" s="3100"/>
      <c r="IGU67" s="3100"/>
      <c r="IGV67" s="3101"/>
      <c r="IGW67" s="3102"/>
      <c r="IGX67" s="3103"/>
      <c r="IGY67" s="3104"/>
      <c r="IGZ67" s="3105"/>
      <c r="IHA67" s="3106"/>
      <c r="IHB67" s="3104"/>
      <c r="IHC67" s="3105"/>
      <c r="IHD67" s="3104"/>
      <c r="IHE67" s="3100"/>
      <c r="IHF67" s="3100"/>
      <c r="IHG67" s="3105"/>
      <c r="IHH67" s="3099"/>
      <c r="IHI67" s="3100"/>
      <c r="IHJ67" s="3099"/>
      <c r="IHK67" s="3100"/>
      <c r="IHL67" s="3100"/>
      <c r="IHM67" s="3100"/>
      <c r="IHN67" s="3100"/>
      <c r="IHO67" s="3101"/>
      <c r="IHP67" s="3102"/>
      <c r="IHQ67" s="3103"/>
      <c r="IHR67" s="3104"/>
      <c r="IHS67" s="3105"/>
      <c r="IHT67" s="3106"/>
      <c r="IHU67" s="3104"/>
      <c r="IHV67" s="3105"/>
      <c r="IHW67" s="3104"/>
      <c r="IHX67" s="3100"/>
      <c r="IHY67" s="3100"/>
      <c r="IHZ67" s="3105"/>
      <c r="IIA67" s="3099"/>
      <c r="IIB67" s="3100"/>
      <c r="IIC67" s="3099"/>
      <c r="IID67" s="3100"/>
      <c r="IIE67" s="3100"/>
      <c r="IIF67" s="3100"/>
      <c r="IIG67" s="3100"/>
      <c r="IIH67" s="3101"/>
      <c r="III67" s="3102"/>
      <c r="IIJ67" s="3103"/>
      <c r="IIK67" s="3104"/>
      <c r="IIL67" s="3105"/>
      <c r="IIM67" s="3106"/>
      <c r="IIN67" s="3104"/>
      <c r="IIO67" s="3105"/>
      <c r="IIP67" s="3104"/>
      <c r="IIQ67" s="3100"/>
      <c r="IIR67" s="3100"/>
      <c r="IIS67" s="3105"/>
      <c r="IIT67" s="3099"/>
      <c r="IIU67" s="3100"/>
      <c r="IIV67" s="3099"/>
      <c r="IIW67" s="3100"/>
      <c r="IIX67" s="3100"/>
      <c r="IIY67" s="3100"/>
      <c r="IIZ67" s="3100"/>
      <c r="IJA67" s="3101"/>
      <c r="IJB67" s="3102"/>
      <c r="IJC67" s="3103"/>
      <c r="IJD67" s="3104"/>
      <c r="IJE67" s="3105"/>
      <c r="IJF67" s="3106"/>
      <c r="IJG67" s="3104"/>
      <c r="IJH67" s="3105"/>
      <c r="IJI67" s="3104"/>
      <c r="IJJ67" s="3100"/>
      <c r="IJK67" s="3100"/>
      <c r="IJL67" s="3105"/>
      <c r="IJM67" s="3099"/>
      <c r="IJN67" s="3100"/>
      <c r="IJO67" s="3099"/>
      <c r="IJP67" s="3100"/>
      <c r="IJQ67" s="3100"/>
      <c r="IJR67" s="3100"/>
      <c r="IJS67" s="3100"/>
      <c r="IJT67" s="3101"/>
      <c r="IJU67" s="3102"/>
      <c r="IJV67" s="3103"/>
      <c r="IJW67" s="3104"/>
      <c r="IJX67" s="3105"/>
      <c r="IJY67" s="3106"/>
      <c r="IJZ67" s="3104"/>
      <c r="IKA67" s="3105"/>
      <c r="IKB67" s="3104"/>
      <c r="IKC67" s="3100"/>
      <c r="IKD67" s="3100"/>
      <c r="IKE67" s="3105"/>
      <c r="IKF67" s="3099"/>
      <c r="IKG67" s="3100"/>
      <c r="IKH67" s="3099"/>
      <c r="IKI67" s="3100"/>
      <c r="IKJ67" s="3100"/>
      <c r="IKK67" s="3100"/>
      <c r="IKL67" s="3100"/>
      <c r="IKM67" s="3101"/>
      <c r="IKN67" s="3102"/>
      <c r="IKO67" s="3103"/>
      <c r="IKP67" s="3104"/>
      <c r="IKQ67" s="3105"/>
      <c r="IKR67" s="3106"/>
      <c r="IKS67" s="3104"/>
      <c r="IKT67" s="3105"/>
      <c r="IKU67" s="3104"/>
      <c r="IKV67" s="3100"/>
      <c r="IKW67" s="3100"/>
      <c r="IKX67" s="3105"/>
      <c r="IKY67" s="3099"/>
      <c r="IKZ67" s="3100"/>
      <c r="ILA67" s="3099"/>
      <c r="ILB67" s="3100"/>
      <c r="ILC67" s="3100"/>
      <c r="ILD67" s="3100"/>
      <c r="ILE67" s="3100"/>
      <c r="ILF67" s="3101"/>
      <c r="ILG67" s="3102"/>
      <c r="ILH67" s="3103"/>
      <c r="ILI67" s="3104"/>
      <c r="ILJ67" s="3105"/>
      <c r="ILK67" s="3106"/>
      <c r="ILL67" s="3104"/>
      <c r="ILM67" s="3105"/>
      <c r="ILN67" s="3104"/>
      <c r="ILO67" s="3100"/>
      <c r="ILP67" s="3100"/>
      <c r="ILQ67" s="3105"/>
      <c r="ILR67" s="3099"/>
      <c r="ILS67" s="3100"/>
      <c r="ILT67" s="3099"/>
      <c r="ILU67" s="3100"/>
      <c r="ILV67" s="3100"/>
      <c r="ILW67" s="3100"/>
      <c r="ILX67" s="3100"/>
      <c r="ILY67" s="3101"/>
      <c r="ILZ67" s="3102"/>
      <c r="IMA67" s="3103"/>
      <c r="IMB67" s="3104"/>
      <c r="IMC67" s="3105"/>
      <c r="IMD67" s="3106"/>
      <c r="IME67" s="3104"/>
      <c r="IMF67" s="3105"/>
      <c r="IMG67" s="3104"/>
      <c r="IMH67" s="3100"/>
      <c r="IMI67" s="3100"/>
      <c r="IMJ67" s="3105"/>
      <c r="IMK67" s="3099"/>
      <c r="IML67" s="3100"/>
      <c r="IMM67" s="3099"/>
      <c r="IMN67" s="3100"/>
      <c r="IMO67" s="3100"/>
      <c r="IMP67" s="3100"/>
      <c r="IMQ67" s="3100"/>
      <c r="IMR67" s="3101"/>
      <c r="IMS67" s="3102"/>
      <c r="IMT67" s="3103"/>
      <c r="IMU67" s="3104"/>
      <c r="IMV67" s="3105"/>
      <c r="IMW67" s="3106"/>
      <c r="IMX67" s="3104"/>
      <c r="IMY67" s="3105"/>
      <c r="IMZ67" s="3104"/>
      <c r="INA67" s="3100"/>
      <c r="INB67" s="3100"/>
      <c r="INC67" s="3105"/>
      <c r="IND67" s="3099"/>
      <c r="INE67" s="3100"/>
      <c r="INF67" s="3099"/>
      <c r="ING67" s="3100"/>
      <c r="INH67" s="3100"/>
      <c r="INI67" s="3100"/>
      <c r="INJ67" s="3100"/>
      <c r="INK67" s="3101"/>
      <c r="INL67" s="3102"/>
      <c r="INM67" s="3103"/>
      <c r="INN67" s="3104"/>
      <c r="INO67" s="3105"/>
      <c r="INP67" s="3106"/>
      <c r="INQ67" s="3104"/>
      <c r="INR67" s="3105"/>
      <c r="INS67" s="3104"/>
      <c r="INT67" s="3100"/>
      <c r="INU67" s="3100"/>
      <c r="INV67" s="3105"/>
      <c r="INW67" s="3099"/>
      <c r="INX67" s="3100"/>
      <c r="INY67" s="3099"/>
      <c r="INZ67" s="3100"/>
      <c r="IOA67" s="3100"/>
      <c r="IOB67" s="3100"/>
      <c r="IOC67" s="3100"/>
      <c r="IOD67" s="3101"/>
      <c r="IOE67" s="3102"/>
      <c r="IOF67" s="3103"/>
      <c r="IOG67" s="3104"/>
      <c r="IOH67" s="3105"/>
      <c r="IOI67" s="3106"/>
      <c r="IOJ67" s="3104"/>
      <c r="IOK67" s="3105"/>
      <c r="IOL67" s="3104"/>
      <c r="IOM67" s="3100"/>
      <c r="ION67" s="3100"/>
      <c r="IOO67" s="3105"/>
      <c r="IOP67" s="3099"/>
      <c r="IOQ67" s="3100"/>
      <c r="IOR67" s="3099"/>
      <c r="IOS67" s="3100"/>
      <c r="IOT67" s="3100"/>
      <c r="IOU67" s="3100"/>
      <c r="IOV67" s="3100"/>
      <c r="IOW67" s="3101"/>
      <c r="IOX67" s="3102"/>
      <c r="IOY67" s="3103"/>
      <c r="IOZ67" s="3104"/>
      <c r="IPA67" s="3105"/>
      <c r="IPB67" s="3106"/>
      <c r="IPC67" s="3104"/>
      <c r="IPD67" s="3105"/>
      <c r="IPE67" s="3104"/>
      <c r="IPF67" s="3100"/>
      <c r="IPG67" s="3100"/>
      <c r="IPH67" s="3105"/>
      <c r="IPI67" s="3099"/>
      <c r="IPJ67" s="3100"/>
      <c r="IPK67" s="3099"/>
      <c r="IPL67" s="3100"/>
      <c r="IPM67" s="3100"/>
      <c r="IPN67" s="3100"/>
      <c r="IPO67" s="3100"/>
      <c r="IPP67" s="3101"/>
      <c r="IPQ67" s="3102"/>
      <c r="IPR67" s="3103"/>
      <c r="IPS67" s="3104"/>
      <c r="IPT67" s="3105"/>
      <c r="IPU67" s="3106"/>
      <c r="IPV67" s="3104"/>
      <c r="IPW67" s="3105"/>
      <c r="IPX67" s="3104"/>
      <c r="IPY67" s="3100"/>
      <c r="IPZ67" s="3100"/>
      <c r="IQA67" s="3105"/>
      <c r="IQB67" s="3099"/>
      <c r="IQC67" s="3100"/>
      <c r="IQD67" s="3099"/>
      <c r="IQE67" s="3100"/>
      <c r="IQF67" s="3100"/>
      <c r="IQG67" s="3100"/>
      <c r="IQH67" s="3100"/>
      <c r="IQI67" s="3101"/>
      <c r="IQJ67" s="3102"/>
      <c r="IQK67" s="3103"/>
      <c r="IQL67" s="3104"/>
      <c r="IQM67" s="3105"/>
      <c r="IQN67" s="3106"/>
      <c r="IQO67" s="3104"/>
      <c r="IQP67" s="3105"/>
      <c r="IQQ67" s="3104"/>
      <c r="IQR67" s="3100"/>
      <c r="IQS67" s="3100"/>
      <c r="IQT67" s="3105"/>
      <c r="IQU67" s="3099"/>
      <c r="IQV67" s="3100"/>
      <c r="IQW67" s="3099"/>
      <c r="IQX67" s="3100"/>
      <c r="IQY67" s="3100"/>
      <c r="IQZ67" s="3100"/>
      <c r="IRA67" s="3100"/>
      <c r="IRB67" s="3101"/>
      <c r="IRC67" s="3102"/>
      <c r="IRD67" s="3103"/>
      <c r="IRE67" s="3104"/>
      <c r="IRF67" s="3105"/>
      <c r="IRG67" s="3106"/>
      <c r="IRH67" s="3104"/>
      <c r="IRI67" s="3105"/>
      <c r="IRJ67" s="3104"/>
      <c r="IRK67" s="3100"/>
      <c r="IRL67" s="3100"/>
      <c r="IRM67" s="3105"/>
      <c r="IRN67" s="3099"/>
      <c r="IRO67" s="3100"/>
      <c r="IRP67" s="3099"/>
      <c r="IRQ67" s="3100"/>
      <c r="IRR67" s="3100"/>
      <c r="IRS67" s="3100"/>
      <c r="IRT67" s="3100"/>
      <c r="IRU67" s="3101"/>
      <c r="IRV67" s="3102"/>
      <c r="IRW67" s="3103"/>
      <c r="IRX67" s="3104"/>
      <c r="IRY67" s="3105"/>
      <c r="IRZ67" s="3106"/>
      <c r="ISA67" s="3104"/>
      <c r="ISB67" s="3105"/>
      <c r="ISC67" s="3104"/>
      <c r="ISD67" s="3100"/>
      <c r="ISE67" s="3100"/>
      <c r="ISF67" s="3105"/>
      <c r="ISG67" s="3099"/>
      <c r="ISH67" s="3100"/>
      <c r="ISI67" s="3099"/>
      <c r="ISJ67" s="3100"/>
      <c r="ISK67" s="3100"/>
      <c r="ISL67" s="3100"/>
      <c r="ISM67" s="3100"/>
      <c r="ISN67" s="3101"/>
      <c r="ISO67" s="3102"/>
      <c r="ISP67" s="3103"/>
      <c r="ISQ67" s="3104"/>
      <c r="ISR67" s="3105"/>
      <c r="ISS67" s="3106"/>
      <c r="IST67" s="3104"/>
      <c r="ISU67" s="3105"/>
      <c r="ISV67" s="3104"/>
      <c r="ISW67" s="3100"/>
      <c r="ISX67" s="3100"/>
      <c r="ISY67" s="3105"/>
      <c r="ISZ67" s="3099"/>
      <c r="ITA67" s="3100"/>
      <c r="ITB67" s="3099"/>
      <c r="ITC67" s="3100"/>
      <c r="ITD67" s="3100"/>
      <c r="ITE67" s="3100"/>
      <c r="ITF67" s="3100"/>
      <c r="ITG67" s="3101"/>
      <c r="ITH67" s="3102"/>
      <c r="ITI67" s="3103"/>
      <c r="ITJ67" s="3104"/>
      <c r="ITK67" s="3105"/>
      <c r="ITL67" s="3106"/>
      <c r="ITM67" s="3104"/>
      <c r="ITN67" s="3105"/>
      <c r="ITO67" s="3104"/>
      <c r="ITP67" s="3100"/>
      <c r="ITQ67" s="3100"/>
      <c r="ITR67" s="3105"/>
      <c r="ITS67" s="3099"/>
      <c r="ITT67" s="3100"/>
      <c r="ITU67" s="3099"/>
      <c r="ITV67" s="3100"/>
      <c r="ITW67" s="3100"/>
      <c r="ITX67" s="3100"/>
      <c r="ITY67" s="3100"/>
      <c r="ITZ67" s="3101"/>
      <c r="IUA67" s="3102"/>
      <c r="IUB67" s="3103"/>
      <c r="IUC67" s="3104"/>
      <c r="IUD67" s="3105"/>
      <c r="IUE67" s="3106"/>
      <c r="IUF67" s="3104"/>
      <c r="IUG67" s="3105"/>
      <c r="IUH67" s="3104"/>
      <c r="IUI67" s="3100"/>
      <c r="IUJ67" s="3100"/>
      <c r="IUK67" s="3105"/>
      <c r="IUL67" s="3099"/>
      <c r="IUM67" s="3100"/>
      <c r="IUN67" s="3099"/>
      <c r="IUO67" s="3100"/>
      <c r="IUP67" s="3100"/>
      <c r="IUQ67" s="3100"/>
      <c r="IUR67" s="3100"/>
      <c r="IUS67" s="3101"/>
      <c r="IUT67" s="3102"/>
      <c r="IUU67" s="3103"/>
      <c r="IUV67" s="3104"/>
      <c r="IUW67" s="3105"/>
      <c r="IUX67" s="3106"/>
      <c r="IUY67" s="3104"/>
      <c r="IUZ67" s="3105"/>
      <c r="IVA67" s="3104"/>
      <c r="IVB67" s="3100"/>
      <c r="IVC67" s="3100"/>
      <c r="IVD67" s="3105"/>
      <c r="IVE67" s="3099"/>
      <c r="IVF67" s="3100"/>
      <c r="IVG67" s="3099"/>
      <c r="IVH67" s="3100"/>
      <c r="IVI67" s="3100"/>
      <c r="IVJ67" s="3100"/>
      <c r="IVK67" s="3100"/>
      <c r="IVL67" s="3101"/>
      <c r="IVM67" s="3102"/>
      <c r="IVN67" s="3103"/>
      <c r="IVO67" s="3104"/>
      <c r="IVP67" s="3105"/>
      <c r="IVQ67" s="3106"/>
      <c r="IVR67" s="3104"/>
      <c r="IVS67" s="3105"/>
      <c r="IVT67" s="3104"/>
      <c r="IVU67" s="3100"/>
      <c r="IVV67" s="3100"/>
      <c r="IVW67" s="3105"/>
      <c r="IVX67" s="3099"/>
      <c r="IVY67" s="3100"/>
      <c r="IVZ67" s="3099"/>
      <c r="IWA67" s="3100"/>
      <c r="IWB67" s="3100"/>
      <c r="IWC67" s="3100"/>
      <c r="IWD67" s="3100"/>
      <c r="IWE67" s="3101"/>
      <c r="IWF67" s="3102"/>
      <c r="IWG67" s="3103"/>
      <c r="IWH67" s="3104"/>
      <c r="IWI67" s="3105"/>
      <c r="IWJ67" s="3106"/>
      <c r="IWK67" s="3104"/>
      <c r="IWL67" s="3105"/>
      <c r="IWM67" s="3104"/>
      <c r="IWN67" s="3100"/>
      <c r="IWO67" s="3100"/>
      <c r="IWP67" s="3105"/>
      <c r="IWQ67" s="3099"/>
      <c r="IWR67" s="3100"/>
      <c r="IWS67" s="3099"/>
      <c r="IWT67" s="3100"/>
      <c r="IWU67" s="3100"/>
      <c r="IWV67" s="3100"/>
      <c r="IWW67" s="3100"/>
      <c r="IWX67" s="3101"/>
      <c r="IWY67" s="3102"/>
      <c r="IWZ67" s="3103"/>
      <c r="IXA67" s="3104"/>
      <c r="IXB67" s="3105"/>
      <c r="IXC67" s="3106"/>
      <c r="IXD67" s="3104"/>
      <c r="IXE67" s="3105"/>
      <c r="IXF67" s="3104"/>
      <c r="IXG67" s="3100"/>
      <c r="IXH67" s="3100"/>
      <c r="IXI67" s="3105"/>
      <c r="IXJ67" s="3099"/>
      <c r="IXK67" s="3100"/>
      <c r="IXL67" s="3099"/>
      <c r="IXM67" s="3100"/>
      <c r="IXN67" s="3100"/>
      <c r="IXO67" s="3100"/>
      <c r="IXP67" s="3100"/>
      <c r="IXQ67" s="3101"/>
      <c r="IXR67" s="3102"/>
      <c r="IXS67" s="3103"/>
      <c r="IXT67" s="3104"/>
      <c r="IXU67" s="3105"/>
      <c r="IXV67" s="3106"/>
      <c r="IXW67" s="3104"/>
      <c r="IXX67" s="3105"/>
      <c r="IXY67" s="3104"/>
      <c r="IXZ67" s="3100"/>
      <c r="IYA67" s="3100"/>
      <c r="IYB67" s="3105"/>
      <c r="IYC67" s="3099"/>
      <c r="IYD67" s="3100"/>
      <c r="IYE67" s="3099"/>
      <c r="IYF67" s="3100"/>
      <c r="IYG67" s="3100"/>
      <c r="IYH67" s="3100"/>
      <c r="IYI67" s="3100"/>
      <c r="IYJ67" s="3101"/>
      <c r="IYK67" s="3102"/>
      <c r="IYL67" s="3103"/>
      <c r="IYM67" s="3104"/>
      <c r="IYN67" s="3105"/>
      <c r="IYO67" s="3106"/>
      <c r="IYP67" s="3104"/>
      <c r="IYQ67" s="3105"/>
      <c r="IYR67" s="3104"/>
      <c r="IYS67" s="3100"/>
      <c r="IYT67" s="3100"/>
      <c r="IYU67" s="3105"/>
      <c r="IYV67" s="3099"/>
      <c r="IYW67" s="3100"/>
      <c r="IYX67" s="3099"/>
      <c r="IYY67" s="3100"/>
      <c r="IYZ67" s="3100"/>
      <c r="IZA67" s="3100"/>
      <c r="IZB67" s="3100"/>
      <c r="IZC67" s="3101"/>
      <c r="IZD67" s="3102"/>
      <c r="IZE67" s="3103"/>
      <c r="IZF67" s="3104"/>
      <c r="IZG67" s="3105"/>
      <c r="IZH67" s="3106"/>
      <c r="IZI67" s="3104"/>
      <c r="IZJ67" s="3105"/>
      <c r="IZK67" s="3104"/>
      <c r="IZL67" s="3100"/>
      <c r="IZM67" s="3100"/>
      <c r="IZN67" s="3105"/>
      <c r="IZO67" s="3099"/>
      <c r="IZP67" s="3100"/>
      <c r="IZQ67" s="3099"/>
      <c r="IZR67" s="3100"/>
      <c r="IZS67" s="3100"/>
      <c r="IZT67" s="3100"/>
      <c r="IZU67" s="3100"/>
      <c r="IZV67" s="3101"/>
      <c r="IZW67" s="3102"/>
      <c r="IZX67" s="3103"/>
      <c r="IZY67" s="3104"/>
      <c r="IZZ67" s="3105"/>
      <c r="JAA67" s="3106"/>
      <c r="JAB67" s="3104"/>
      <c r="JAC67" s="3105"/>
      <c r="JAD67" s="3104"/>
      <c r="JAE67" s="3100"/>
      <c r="JAF67" s="3100"/>
      <c r="JAG67" s="3105"/>
      <c r="JAH67" s="3099"/>
      <c r="JAI67" s="3100"/>
      <c r="JAJ67" s="3099"/>
      <c r="JAK67" s="3100"/>
      <c r="JAL67" s="3100"/>
      <c r="JAM67" s="3100"/>
      <c r="JAN67" s="3100"/>
      <c r="JAO67" s="3101"/>
      <c r="JAP67" s="3102"/>
      <c r="JAQ67" s="3103"/>
      <c r="JAR67" s="3104"/>
      <c r="JAS67" s="3105"/>
      <c r="JAT67" s="3106"/>
      <c r="JAU67" s="3104"/>
      <c r="JAV67" s="3105"/>
      <c r="JAW67" s="3104"/>
      <c r="JAX67" s="3100"/>
      <c r="JAY67" s="3100"/>
      <c r="JAZ67" s="3105"/>
      <c r="JBA67" s="3099"/>
      <c r="JBB67" s="3100"/>
      <c r="JBC67" s="3099"/>
      <c r="JBD67" s="3100"/>
      <c r="JBE67" s="3100"/>
      <c r="JBF67" s="3100"/>
      <c r="JBG67" s="3100"/>
      <c r="JBH67" s="3101"/>
      <c r="JBI67" s="3102"/>
      <c r="JBJ67" s="3103"/>
      <c r="JBK67" s="3104"/>
      <c r="JBL67" s="3105"/>
      <c r="JBM67" s="3106"/>
      <c r="JBN67" s="3104"/>
      <c r="JBO67" s="3105"/>
      <c r="JBP67" s="3104"/>
      <c r="JBQ67" s="3100"/>
      <c r="JBR67" s="3100"/>
      <c r="JBS67" s="3105"/>
      <c r="JBT67" s="3099"/>
      <c r="JBU67" s="3100"/>
      <c r="JBV67" s="3099"/>
      <c r="JBW67" s="3100"/>
      <c r="JBX67" s="3100"/>
      <c r="JBY67" s="3100"/>
      <c r="JBZ67" s="3100"/>
      <c r="JCA67" s="3101"/>
      <c r="JCB67" s="3102"/>
      <c r="JCC67" s="3103"/>
      <c r="JCD67" s="3104"/>
      <c r="JCE67" s="3105"/>
      <c r="JCF67" s="3106"/>
      <c r="JCG67" s="3104"/>
      <c r="JCH67" s="3105"/>
      <c r="JCI67" s="3104"/>
      <c r="JCJ67" s="3100"/>
      <c r="JCK67" s="3100"/>
      <c r="JCL67" s="3105"/>
      <c r="JCM67" s="3099"/>
      <c r="JCN67" s="3100"/>
      <c r="JCO67" s="3099"/>
      <c r="JCP67" s="3100"/>
      <c r="JCQ67" s="3100"/>
      <c r="JCR67" s="3100"/>
      <c r="JCS67" s="3100"/>
      <c r="JCT67" s="3101"/>
      <c r="JCU67" s="3102"/>
      <c r="JCV67" s="3103"/>
      <c r="JCW67" s="3104"/>
      <c r="JCX67" s="3105"/>
      <c r="JCY67" s="3106"/>
      <c r="JCZ67" s="3104"/>
      <c r="JDA67" s="3105"/>
      <c r="JDB67" s="3104"/>
      <c r="JDC67" s="3100"/>
      <c r="JDD67" s="3100"/>
      <c r="JDE67" s="3105"/>
      <c r="JDF67" s="3099"/>
      <c r="JDG67" s="3100"/>
      <c r="JDH67" s="3099"/>
      <c r="JDI67" s="3100"/>
      <c r="JDJ67" s="3100"/>
      <c r="JDK67" s="3100"/>
      <c r="JDL67" s="3100"/>
      <c r="JDM67" s="3101"/>
      <c r="JDN67" s="3102"/>
      <c r="JDO67" s="3103"/>
      <c r="JDP67" s="3104"/>
      <c r="JDQ67" s="3105"/>
      <c r="JDR67" s="3106"/>
      <c r="JDS67" s="3104"/>
      <c r="JDT67" s="3105"/>
      <c r="JDU67" s="3104"/>
      <c r="JDV67" s="3100"/>
      <c r="JDW67" s="3100"/>
      <c r="JDX67" s="3105"/>
      <c r="JDY67" s="3099"/>
      <c r="JDZ67" s="3100"/>
      <c r="JEA67" s="3099"/>
      <c r="JEB67" s="3100"/>
      <c r="JEC67" s="3100"/>
      <c r="JED67" s="3100"/>
      <c r="JEE67" s="3100"/>
      <c r="JEF67" s="3101"/>
      <c r="JEG67" s="3102"/>
      <c r="JEH67" s="3103"/>
      <c r="JEI67" s="3104"/>
      <c r="JEJ67" s="3105"/>
      <c r="JEK67" s="3106"/>
      <c r="JEL67" s="3104"/>
      <c r="JEM67" s="3105"/>
      <c r="JEN67" s="3104"/>
      <c r="JEO67" s="3100"/>
      <c r="JEP67" s="3100"/>
      <c r="JEQ67" s="3105"/>
      <c r="JER67" s="3099"/>
      <c r="JES67" s="3100"/>
      <c r="JET67" s="3099"/>
      <c r="JEU67" s="3100"/>
      <c r="JEV67" s="3100"/>
      <c r="JEW67" s="3100"/>
      <c r="JEX67" s="3100"/>
      <c r="JEY67" s="3101"/>
      <c r="JEZ67" s="3102"/>
      <c r="JFA67" s="3103"/>
      <c r="JFB67" s="3104"/>
      <c r="JFC67" s="3105"/>
      <c r="JFD67" s="3106"/>
      <c r="JFE67" s="3104"/>
      <c r="JFF67" s="3105"/>
      <c r="JFG67" s="3104"/>
      <c r="JFH67" s="3100"/>
      <c r="JFI67" s="3100"/>
      <c r="JFJ67" s="3105"/>
      <c r="JFK67" s="3099"/>
      <c r="JFL67" s="3100"/>
      <c r="JFM67" s="3099"/>
      <c r="JFN67" s="3100"/>
      <c r="JFO67" s="3100"/>
      <c r="JFP67" s="3100"/>
      <c r="JFQ67" s="3100"/>
      <c r="JFR67" s="3101"/>
      <c r="JFS67" s="3102"/>
      <c r="JFT67" s="3103"/>
      <c r="JFU67" s="3104"/>
      <c r="JFV67" s="3105"/>
      <c r="JFW67" s="3106"/>
      <c r="JFX67" s="3104"/>
      <c r="JFY67" s="3105"/>
      <c r="JFZ67" s="3104"/>
      <c r="JGA67" s="3100"/>
      <c r="JGB67" s="3100"/>
      <c r="JGC67" s="3105"/>
      <c r="JGD67" s="3099"/>
      <c r="JGE67" s="3100"/>
      <c r="JGF67" s="3099"/>
      <c r="JGG67" s="3100"/>
      <c r="JGH67" s="3100"/>
      <c r="JGI67" s="3100"/>
      <c r="JGJ67" s="3100"/>
      <c r="JGK67" s="3101"/>
      <c r="JGL67" s="3102"/>
      <c r="JGM67" s="3103"/>
      <c r="JGN67" s="3104"/>
      <c r="JGO67" s="3105"/>
      <c r="JGP67" s="3106"/>
      <c r="JGQ67" s="3104"/>
      <c r="JGR67" s="3105"/>
      <c r="JGS67" s="3104"/>
      <c r="JGT67" s="3100"/>
      <c r="JGU67" s="3100"/>
      <c r="JGV67" s="3105"/>
      <c r="JGW67" s="3099"/>
      <c r="JGX67" s="3100"/>
      <c r="JGY67" s="3099"/>
      <c r="JGZ67" s="3100"/>
      <c r="JHA67" s="3100"/>
      <c r="JHB67" s="3100"/>
      <c r="JHC67" s="3100"/>
      <c r="JHD67" s="3101"/>
      <c r="JHE67" s="3102"/>
      <c r="JHF67" s="3103"/>
      <c r="JHG67" s="3104"/>
      <c r="JHH67" s="3105"/>
      <c r="JHI67" s="3106"/>
      <c r="JHJ67" s="3104"/>
      <c r="JHK67" s="3105"/>
      <c r="JHL67" s="3104"/>
      <c r="JHM67" s="3100"/>
      <c r="JHN67" s="3100"/>
      <c r="JHO67" s="3105"/>
      <c r="JHP67" s="3099"/>
      <c r="JHQ67" s="3100"/>
      <c r="JHR67" s="3099"/>
      <c r="JHS67" s="3100"/>
      <c r="JHT67" s="3100"/>
      <c r="JHU67" s="3100"/>
      <c r="JHV67" s="3100"/>
      <c r="JHW67" s="3101"/>
      <c r="JHX67" s="3102"/>
      <c r="JHY67" s="3103"/>
      <c r="JHZ67" s="3104"/>
      <c r="JIA67" s="3105"/>
      <c r="JIB67" s="3106"/>
      <c r="JIC67" s="3104"/>
      <c r="JID67" s="3105"/>
      <c r="JIE67" s="3104"/>
      <c r="JIF67" s="3100"/>
      <c r="JIG67" s="3100"/>
      <c r="JIH67" s="3105"/>
      <c r="JII67" s="3099"/>
      <c r="JIJ67" s="3100"/>
      <c r="JIK67" s="3099"/>
      <c r="JIL67" s="3100"/>
      <c r="JIM67" s="3100"/>
      <c r="JIN67" s="3100"/>
      <c r="JIO67" s="3100"/>
      <c r="JIP67" s="3101"/>
      <c r="JIQ67" s="3102"/>
      <c r="JIR67" s="3103"/>
      <c r="JIS67" s="3104"/>
      <c r="JIT67" s="3105"/>
      <c r="JIU67" s="3106"/>
      <c r="JIV67" s="3104"/>
      <c r="JIW67" s="3105"/>
      <c r="JIX67" s="3104"/>
      <c r="JIY67" s="3100"/>
      <c r="JIZ67" s="3100"/>
      <c r="JJA67" s="3105"/>
      <c r="JJB67" s="3099"/>
      <c r="JJC67" s="3100"/>
      <c r="JJD67" s="3099"/>
      <c r="JJE67" s="3100"/>
      <c r="JJF67" s="3100"/>
      <c r="JJG67" s="3100"/>
      <c r="JJH67" s="3100"/>
      <c r="JJI67" s="3101"/>
      <c r="JJJ67" s="3102"/>
      <c r="JJK67" s="3103"/>
      <c r="JJL67" s="3104"/>
      <c r="JJM67" s="3105"/>
      <c r="JJN67" s="3106"/>
      <c r="JJO67" s="3104"/>
      <c r="JJP67" s="3105"/>
      <c r="JJQ67" s="3104"/>
      <c r="JJR67" s="3100"/>
      <c r="JJS67" s="3100"/>
      <c r="JJT67" s="3105"/>
      <c r="JJU67" s="3099"/>
      <c r="JJV67" s="3100"/>
      <c r="JJW67" s="3099"/>
      <c r="JJX67" s="3100"/>
      <c r="JJY67" s="3100"/>
      <c r="JJZ67" s="3100"/>
      <c r="JKA67" s="3100"/>
      <c r="JKB67" s="3101"/>
      <c r="JKC67" s="3102"/>
      <c r="JKD67" s="3103"/>
      <c r="JKE67" s="3104"/>
      <c r="JKF67" s="3105"/>
      <c r="JKG67" s="3106"/>
      <c r="JKH67" s="3104"/>
      <c r="JKI67" s="3105"/>
      <c r="JKJ67" s="3104"/>
      <c r="JKK67" s="3100"/>
      <c r="JKL67" s="3100"/>
      <c r="JKM67" s="3105"/>
      <c r="JKN67" s="3099"/>
      <c r="JKO67" s="3100"/>
      <c r="JKP67" s="3099"/>
      <c r="JKQ67" s="3100"/>
      <c r="JKR67" s="3100"/>
      <c r="JKS67" s="3100"/>
      <c r="JKT67" s="3100"/>
      <c r="JKU67" s="3101"/>
      <c r="JKV67" s="3102"/>
      <c r="JKW67" s="3103"/>
      <c r="JKX67" s="3104"/>
      <c r="JKY67" s="3105"/>
      <c r="JKZ67" s="3106"/>
      <c r="JLA67" s="3104"/>
      <c r="JLB67" s="3105"/>
      <c r="JLC67" s="3104"/>
      <c r="JLD67" s="3100"/>
      <c r="JLE67" s="3100"/>
      <c r="JLF67" s="3105"/>
      <c r="JLG67" s="3099"/>
      <c r="JLH67" s="3100"/>
      <c r="JLI67" s="3099"/>
      <c r="JLJ67" s="3100"/>
      <c r="JLK67" s="3100"/>
      <c r="JLL67" s="3100"/>
      <c r="JLM67" s="3100"/>
      <c r="JLN67" s="3101"/>
      <c r="JLO67" s="3102"/>
      <c r="JLP67" s="3103"/>
      <c r="JLQ67" s="3104"/>
      <c r="JLR67" s="3105"/>
      <c r="JLS67" s="3106"/>
      <c r="JLT67" s="3104"/>
      <c r="JLU67" s="3105"/>
      <c r="JLV67" s="3104"/>
      <c r="JLW67" s="3100"/>
      <c r="JLX67" s="3100"/>
      <c r="JLY67" s="3105"/>
      <c r="JLZ67" s="3099"/>
      <c r="JMA67" s="3100"/>
      <c r="JMB67" s="3099"/>
      <c r="JMC67" s="3100"/>
      <c r="JMD67" s="3100"/>
      <c r="JME67" s="3100"/>
      <c r="JMF67" s="3100"/>
      <c r="JMG67" s="3101"/>
      <c r="JMH67" s="3102"/>
      <c r="JMI67" s="3103"/>
      <c r="JMJ67" s="3104"/>
      <c r="JMK67" s="3105"/>
      <c r="JML67" s="3106"/>
      <c r="JMM67" s="3104"/>
      <c r="JMN67" s="3105"/>
      <c r="JMO67" s="3104"/>
      <c r="JMP67" s="3100"/>
      <c r="JMQ67" s="3100"/>
      <c r="JMR67" s="3105"/>
      <c r="JMS67" s="3099"/>
      <c r="JMT67" s="3100"/>
      <c r="JMU67" s="3099"/>
      <c r="JMV67" s="3100"/>
      <c r="JMW67" s="3100"/>
      <c r="JMX67" s="3100"/>
      <c r="JMY67" s="3100"/>
      <c r="JMZ67" s="3101"/>
      <c r="JNA67" s="3102"/>
      <c r="JNB67" s="3103"/>
      <c r="JNC67" s="3104"/>
      <c r="JND67" s="3105"/>
      <c r="JNE67" s="3106"/>
      <c r="JNF67" s="3104"/>
      <c r="JNG67" s="3105"/>
      <c r="JNH67" s="3104"/>
      <c r="JNI67" s="3100"/>
      <c r="JNJ67" s="3100"/>
      <c r="JNK67" s="3105"/>
      <c r="JNL67" s="3099"/>
      <c r="JNM67" s="3100"/>
      <c r="JNN67" s="3099"/>
      <c r="JNO67" s="3100"/>
      <c r="JNP67" s="3100"/>
      <c r="JNQ67" s="3100"/>
      <c r="JNR67" s="3100"/>
      <c r="JNS67" s="3101"/>
      <c r="JNT67" s="3102"/>
      <c r="JNU67" s="3103"/>
      <c r="JNV67" s="3104"/>
      <c r="JNW67" s="3105"/>
      <c r="JNX67" s="3106"/>
      <c r="JNY67" s="3104"/>
      <c r="JNZ67" s="3105"/>
      <c r="JOA67" s="3104"/>
      <c r="JOB67" s="3100"/>
      <c r="JOC67" s="3100"/>
      <c r="JOD67" s="3105"/>
      <c r="JOE67" s="3099"/>
      <c r="JOF67" s="3100"/>
      <c r="JOG67" s="3099"/>
      <c r="JOH67" s="3100"/>
      <c r="JOI67" s="3100"/>
      <c r="JOJ67" s="3100"/>
      <c r="JOK67" s="3100"/>
      <c r="JOL67" s="3101"/>
      <c r="JOM67" s="3102"/>
      <c r="JON67" s="3103"/>
      <c r="JOO67" s="3104"/>
      <c r="JOP67" s="3105"/>
      <c r="JOQ67" s="3106"/>
      <c r="JOR67" s="3104"/>
      <c r="JOS67" s="3105"/>
      <c r="JOT67" s="3104"/>
      <c r="JOU67" s="3100"/>
      <c r="JOV67" s="3100"/>
      <c r="JOW67" s="3105"/>
      <c r="JOX67" s="3099"/>
      <c r="JOY67" s="3100"/>
      <c r="JOZ67" s="3099"/>
      <c r="JPA67" s="3100"/>
      <c r="JPB67" s="3100"/>
      <c r="JPC67" s="3100"/>
      <c r="JPD67" s="3100"/>
      <c r="JPE67" s="3101"/>
      <c r="JPF67" s="3102"/>
      <c r="JPG67" s="3103"/>
      <c r="JPH67" s="3104"/>
      <c r="JPI67" s="3105"/>
      <c r="JPJ67" s="3106"/>
      <c r="JPK67" s="3104"/>
      <c r="JPL67" s="3105"/>
      <c r="JPM67" s="3104"/>
      <c r="JPN67" s="3100"/>
      <c r="JPO67" s="3100"/>
      <c r="JPP67" s="3105"/>
      <c r="JPQ67" s="3099"/>
      <c r="JPR67" s="3100"/>
      <c r="JPS67" s="3099"/>
      <c r="JPT67" s="3100"/>
      <c r="JPU67" s="3100"/>
      <c r="JPV67" s="3100"/>
      <c r="JPW67" s="3100"/>
      <c r="JPX67" s="3101"/>
      <c r="JPY67" s="3102"/>
      <c r="JPZ67" s="3103"/>
      <c r="JQA67" s="3104"/>
      <c r="JQB67" s="3105"/>
      <c r="JQC67" s="3106"/>
      <c r="JQD67" s="3104"/>
      <c r="JQE67" s="3105"/>
      <c r="JQF67" s="3104"/>
      <c r="JQG67" s="3100"/>
      <c r="JQH67" s="3100"/>
      <c r="JQI67" s="3105"/>
      <c r="JQJ67" s="3099"/>
      <c r="JQK67" s="3100"/>
      <c r="JQL67" s="3099"/>
      <c r="JQM67" s="3100"/>
      <c r="JQN67" s="3100"/>
      <c r="JQO67" s="3100"/>
      <c r="JQP67" s="3100"/>
      <c r="JQQ67" s="3101"/>
      <c r="JQR67" s="3102"/>
      <c r="JQS67" s="3103"/>
      <c r="JQT67" s="3104"/>
      <c r="JQU67" s="3105"/>
      <c r="JQV67" s="3106"/>
      <c r="JQW67" s="3104"/>
      <c r="JQX67" s="3105"/>
      <c r="JQY67" s="3104"/>
      <c r="JQZ67" s="3100"/>
      <c r="JRA67" s="3100"/>
      <c r="JRB67" s="3105"/>
      <c r="JRC67" s="3099"/>
      <c r="JRD67" s="3100"/>
      <c r="JRE67" s="3099"/>
      <c r="JRF67" s="3100"/>
      <c r="JRG67" s="3100"/>
      <c r="JRH67" s="3100"/>
      <c r="JRI67" s="3100"/>
      <c r="JRJ67" s="3101"/>
      <c r="JRK67" s="3102"/>
      <c r="JRL67" s="3103"/>
      <c r="JRM67" s="3104"/>
      <c r="JRN67" s="3105"/>
      <c r="JRO67" s="3106"/>
      <c r="JRP67" s="3104"/>
      <c r="JRQ67" s="3105"/>
      <c r="JRR67" s="3104"/>
      <c r="JRS67" s="3100"/>
      <c r="JRT67" s="3100"/>
      <c r="JRU67" s="3105"/>
      <c r="JRV67" s="3099"/>
      <c r="JRW67" s="3100"/>
      <c r="JRX67" s="3099"/>
      <c r="JRY67" s="3100"/>
      <c r="JRZ67" s="3100"/>
      <c r="JSA67" s="3100"/>
      <c r="JSB67" s="3100"/>
      <c r="JSC67" s="3101"/>
      <c r="JSD67" s="3102"/>
      <c r="JSE67" s="3103"/>
      <c r="JSF67" s="3104"/>
      <c r="JSG67" s="3105"/>
      <c r="JSH67" s="3106"/>
      <c r="JSI67" s="3104"/>
      <c r="JSJ67" s="3105"/>
      <c r="JSK67" s="3104"/>
      <c r="JSL67" s="3100"/>
      <c r="JSM67" s="3100"/>
      <c r="JSN67" s="3105"/>
      <c r="JSO67" s="3099"/>
      <c r="JSP67" s="3100"/>
      <c r="JSQ67" s="3099"/>
      <c r="JSR67" s="3100"/>
      <c r="JSS67" s="3100"/>
      <c r="JST67" s="3100"/>
      <c r="JSU67" s="3100"/>
      <c r="JSV67" s="3101"/>
      <c r="JSW67" s="3102"/>
      <c r="JSX67" s="3103"/>
      <c r="JSY67" s="3104"/>
      <c r="JSZ67" s="3105"/>
      <c r="JTA67" s="3106"/>
      <c r="JTB67" s="3104"/>
      <c r="JTC67" s="3105"/>
      <c r="JTD67" s="3104"/>
      <c r="JTE67" s="3100"/>
      <c r="JTF67" s="3100"/>
      <c r="JTG67" s="3105"/>
      <c r="JTH67" s="3099"/>
      <c r="JTI67" s="3100"/>
      <c r="JTJ67" s="3099"/>
      <c r="JTK67" s="3100"/>
      <c r="JTL67" s="3100"/>
      <c r="JTM67" s="3100"/>
      <c r="JTN67" s="3100"/>
      <c r="JTO67" s="3101"/>
      <c r="JTP67" s="3102"/>
      <c r="JTQ67" s="3103"/>
      <c r="JTR67" s="3104"/>
      <c r="JTS67" s="3105"/>
      <c r="JTT67" s="3106"/>
      <c r="JTU67" s="3104"/>
      <c r="JTV67" s="3105"/>
      <c r="JTW67" s="3104"/>
      <c r="JTX67" s="3100"/>
      <c r="JTY67" s="3100"/>
      <c r="JTZ67" s="3105"/>
      <c r="JUA67" s="3099"/>
      <c r="JUB67" s="3100"/>
      <c r="JUC67" s="3099"/>
      <c r="JUD67" s="3100"/>
      <c r="JUE67" s="3100"/>
      <c r="JUF67" s="3100"/>
      <c r="JUG67" s="3100"/>
      <c r="JUH67" s="3101"/>
      <c r="JUI67" s="3102"/>
      <c r="JUJ67" s="3103"/>
      <c r="JUK67" s="3104"/>
      <c r="JUL67" s="3105"/>
      <c r="JUM67" s="3106"/>
      <c r="JUN67" s="3104"/>
      <c r="JUO67" s="3105"/>
      <c r="JUP67" s="3104"/>
      <c r="JUQ67" s="3100"/>
      <c r="JUR67" s="3100"/>
      <c r="JUS67" s="3105"/>
      <c r="JUT67" s="3099"/>
      <c r="JUU67" s="3100"/>
      <c r="JUV67" s="3099"/>
      <c r="JUW67" s="3100"/>
      <c r="JUX67" s="3100"/>
      <c r="JUY67" s="3100"/>
      <c r="JUZ67" s="3100"/>
      <c r="JVA67" s="3101"/>
      <c r="JVB67" s="3102"/>
      <c r="JVC67" s="3103"/>
      <c r="JVD67" s="3104"/>
      <c r="JVE67" s="3105"/>
      <c r="JVF67" s="3106"/>
      <c r="JVG67" s="3104"/>
      <c r="JVH67" s="3105"/>
      <c r="JVI67" s="3104"/>
      <c r="JVJ67" s="3100"/>
      <c r="JVK67" s="3100"/>
      <c r="JVL67" s="3105"/>
      <c r="JVM67" s="3099"/>
      <c r="JVN67" s="3100"/>
      <c r="JVO67" s="3099"/>
      <c r="JVP67" s="3100"/>
      <c r="JVQ67" s="3100"/>
      <c r="JVR67" s="3100"/>
      <c r="JVS67" s="3100"/>
      <c r="JVT67" s="3101"/>
      <c r="JVU67" s="3102"/>
      <c r="JVV67" s="3103"/>
      <c r="JVW67" s="3104"/>
      <c r="JVX67" s="3105"/>
      <c r="JVY67" s="3106"/>
      <c r="JVZ67" s="3104"/>
      <c r="JWA67" s="3105"/>
      <c r="JWB67" s="3104"/>
      <c r="JWC67" s="3100"/>
      <c r="JWD67" s="3100"/>
      <c r="JWE67" s="3105"/>
      <c r="JWF67" s="3099"/>
      <c r="JWG67" s="3100"/>
      <c r="JWH67" s="3099"/>
      <c r="JWI67" s="3100"/>
      <c r="JWJ67" s="3100"/>
      <c r="JWK67" s="3100"/>
      <c r="JWL67" s="3100"/>
      <c r="JWM67" s="3101"/>
      <c r="JWN67" s="3102"/>
      <c r="JWO67" s="3103"/>
      <c r="JWP67" s="3104"/>
      <c r="JWQ67" s="3105"/>
      <c r="JWR67" s="3106"/>
      <c r="JWS67" s="3104"/>
      <c r="JWT67" s="3105"/>
      <c r="JWU67" s="3104"/>
      <c r="JWV67" s="3100"/>
      <c r="JWW67" s="3100"/>
      <c r="JWX67" s="3105"/>
      <c r="JWY67" s="3099"/>
      <c r="JWZ67" s="3100"/>
      <c r="JXA67" s="3099"/>
      <c r="JXB67" s="3100"/>
      <c r="JXC67" s="3100"/>
      <c r="JXD67" s="3100"/>
      <c r="JXE67" s="3100"/>
      <c r="JXF67" s="3101"/>
      <c r="JXG67" s="3102"/>
      <c r="JXH67" s="3103"/>
      <c r="JXI67" s="3104"/>
      <c r="JXJ67" s="3105"/>
      <c r="JXK67" s="3106"/>
      <c r="JXL67" s="3104"/>
      <c r="JXM67" s="3105"/>
      <c r="JXN67" s="3104"/>
      <c r="JXO67" s="3100"/>
      <c r="JXP67" s="3100"/>
      <c r="JXQ67" s="3105"/>
      <c r="JXR67" s="3099"/>
      <c r="JXS67" s="3100"/>
      <c r="JXT67" s="3099"/>
      <c r="JXU67" s="3100"/>
      <c r="JXV67" s="3100"/>
      <c r="JXW67" s="3100"/>
      <c r="JXX67" s="3100"/>
      <c r="JXY67" s="3101"/>
      <c r="JXZ67" s="3102"/>
      <c r="JYA67" s="3103"/>
      <c r="JYB67" s="3104"/>
      <c r="JYC67" s="3105"/>
      <c r="JYD67" s="3106"/>
      <c r="JYE67" s="3104"/>
      <c r="JYF67" s="3105"/>
      <c r="JYG67" s="3104"/>
      <c r="JYH67" s="3100"/>
      <c r="JYI67" s="3100"/>
      <c r="JYJ67" s="3105"/>
      <c r="JYK67" s="3099"/>
      <c r="JYL67" s="3100"/>
      <c r="JYM67" s="3099"/>
      <c r="JYN67" s="3100"/>
      <c r="JYO67" s="3100"/>
      <c r="JYP67" s="3100"/>
      <c r="JYQ67" s="3100"/>
      <c r="JYR67" s="3101"/>
      <c r="JYS67" s="3102"/>
      <c r="JYT67" s="3103"/>
      <c r="JYU67" s="3104"/>
      <c r="JYV67" s="3105"/>
      <c r="JYW67" s="3106"/>
      <c r="JYX67" s="3104"/>
      <c r="JYY67" s="3105"/>
      <c r="JYZ67" s="3104"/>
      <c r="JZA67" s="3100"/>
      <c r="JZB67" s="3100"/>
      <c r="JZC67" s="3105"/>
      <c r="JZD67" s="3099"/>
      <c r="JZE67" s="3100"/>
      <c r="JZF67" s="3099"/>
      <c r="JZG67" s="3100"/>
      <c r="JZH67" s="3100"/>
      <c r="JZI67" s="3100"/>
      <c r="JZJ67" s="3100"/>
      <c r="JZK67" s="3101"/>
      <c r="JZL67" s="3102"/>
      <c r="JZM67" s="3103"/>
      <c r="JZN67" s="3104"/>
      <c r="JZO67" s="3105"/>
      <c r="JZP67" s="3106"/>
      <c r="JZQ67" s="3104"/>
      <c r="JZR67" s="3105"/>
      <c r="JZS67" s="3104"/>
      <c r="JZT67" s="3100"/>
      <c r="JZU67" s="3100"/>
      <c r="JZV67" s="3105"/>
      <c r="JZW67" s="3099"/>
      <c r="JZX67" s="3100"/>
      <c r="JZY67" s="3099"/>
      <c r="JZZ67" s="3100"/>
      <c r="KAA67" s="3100"/>
      <c r="KAB67" s="3100"/>
      <c r="KAC67" s="3100"/>
      <c r="KAD67" s="3101"/>
      <c r="KAE67" s="3102"/>
      <c r="KAF67" s="3103"/>
      <c r="KAG67" s="3104"/>
      <c r="KAH67" s="3105"/>
      <c r="KAI67" s="3106"/>
      <c r="KAJ67" s="3104"/>
      <c r="KAK67" s="3105"/>
      <c r="KAL67" s="3104"/>
      <c r="KAM67" s="3100"/>
      <c r="KAN67" s="3100"/>
      <c r="KAO67" s="3105"/>
      <c r="KAP67" s="3099"/>
      <c r="KAQ67" s="3100"/>
      <c r="KAR67" s="3099"/>
      <c r="KAS67" s="3100"/>
      <c r="KAT67" s="3100"/>
      <c r="KAU67" s="3100"/>
      <c r="KAV67" s="3100"/>
      <c r="KAW67" s="3101"/>
      <c r="KAX67" s="3102"/>
      <c r="KAY67" s="3103"/>
      <c r="KAZ67" s="3104"/>
      <c r="KBA67" s="3105"/>
      <c r="KBB67" s="3106"/>
      <c r="KBC67" s="3104"/>
      <c r="KBD67" s="3105"/>
      <c r="KBE67" s="3104"/>
      <c r="KBF67" s="3100"/>
      <c r="KBG67" s="3100"/>
      <c r="KBH67" s="3105"/>
      <c r="KBI67" s="3099"/>
      <c r="KBJ67" s="3100"/>
      <c r="KBK67" s="3099"/>
      <c r="KBL67" s="3100"/>
      <c r="KBM67" s="3100"/>
      <c r="KBN67" s="3100"/>
      <c r="KBO67" s="3100"/>
      <c r="KBP67" s="3101"/>
      <c r="KBQ67" s="3102"/>
      <c r="KBR67" s="3103"/>
      <c r="KBS67" s="3104"/>
      <c r="KBT67" s="3105"/>
      <c r="KBU67" s="3106"/>
      <c r="KBV67" s="3104"/>
      <c r="KBW67" s="3105"/>
      <c r="KBX67" s="3104"/>
      <c r="KBY67" s="3100"/>
      <c r="KBZ67" s="3100"/>
      <c r="KCA67" s="3105"/>
      <c r="KCB67" s="3099"/>
      <c r="KCC67" s="3100"/>
      <c r="KCD67" s="3099"/>
      <c r="KCE67" s="3100"/>
      <c r="KCF67" s="3100"/>
      <c r="KCG67" s="3100"/>
      <c r="KCH67" s="3100"/>
      <c r="KCI67" s="3101"/>
      <c r="KCJ67" s="3102"/>
      <c r="KCK67" s="3103"/>
      <c r="KCL67" s="3104"/>
      <c r="KCM67" s="3105"/>
      <c r="KCN67" s="3106"/>
      <c r="KCO67" s="3104"/>
      <c r="KCP67" s="3105"/>
      <c r="KCQ67" s="3104"/>
      <c r="KCR67" s="3100"/>
      <c r="KCS67" s="3100"/>
      <c r="KCT67" s="3105"/>
      <c r="KCU67" s="3099"/>
      <c r="KCV67" s="3100"/>
      <c r="KCW67" s="3099"/>
      <c r="KCX67" s="3100"/>
      <c r="KCY67" s="3100"/>
      <c r="KCZ67" s="3100"/>
      <c r="KDA67" s="3100"/>
      <c r="KDB67" s="3101"/>
      <c r="KDC67" s="3102"/>
      <c r="KDD67" s="3103"/>
      <c r="KDE67" s="3104"/>
      <c r="KDF67" s="3105"/>
      <c r="KDG67" s="3106"/>
      <c r="KDH67" s="3104"/>
      <c r="KDI67" s="3105"/>
      <c r="KDJ67" s="3104"/>
      <c r="KDK67" s="3100"/>
      <c r="KDL67" s="3100"/>
      <c r="KDM67" s="3105"/>
      <c r="KDN67" s="3099"/>
      <c r="KDO67" s="3100"/>
      <c r="KDP67" s="3099"/>
      <c r="KDQ67" s="3100"/>
      <c r="KDR67" s="3100"/>
      <c r="KDS67" s="3100"/>
      <c r="KDT67" s="3100"/>
      <c r="KDU67" s="3101"/>
      <c r="KDV67" s="3102"/>
      <c r="KDW67" s="3103"/>
      <c r="KDX67" s="3104"/>
      <c r="KDY67" s="3105"/>
      <c r="KDZ67" s="3106"/>
      <c r="KEA67" s="3104"/>
      <c r="KEB67" s="3105"/>
      <c r="KEC67" s="3104"/>
      <c r="KED67" s="3100"/>
      <c r="KEE67" s="3100"/>
      <c r="KEF67" s="3105"/>
      <c r="KEG67" s="3099"/>
      <c r="KEH67" s="3100"/>
      <c r="KEI67" s="3099"/>
      <c r="KEJ67" s="3100"/>
      <c r="KEK67" s="3100"/>
      <c r="KEL67" s="3100"/>
      <c r="KEM67" s="3100"/>
      <c r="KEN67" s="3101"/>
      <c r="KEO67" s="3102"/>
      <c r="KEP67" s="3103"/>
      <c r="KEQ67" s="3104"/>
      <c r="KER67" s="3105"/>
      <c r="KES67" s="3106"/>
      <c r="KET67" s="3104"/>
      <c r="KEU67" s="3105"/>
      <c r="KEV67" s="3104"/>
      <c r="KEW67" s="3100"/>
      <c r="KEX67" s="3100"/>
      <c r="KEY67" s="3105"/>
      <c r="KEZ67" s="3099"/>
      <c r="KFA67" s="3100"/>
      <c r="KFB67" s="3099"/>
      <c r="KFC67" s="3100"/>
      <c r="KFD67" s="3100"/>
      <c r="KFE67" s="3100"/>
      <c r="KFF67" s="3100"/>
      <c r="KFG67" s="3101"/>
      <c r="KFH67" s="3102"/>
      <c r="KFI67" s="3103"/>
      <c r="KFJ67" s="3104"/>
      <c r="KFK67" s="3105"/>
      <c r="KFL67" s="3106"/>
      <c r="KFM67" s="3104"/>
      <c r="KFN67" s="3105"/>
      <c r="KFO67" s="3104"/>
      <c r="KFP67" s="3100"/>
      <c r="KFQ67" s="3100"/>
      <c r="KFR67" s="3105"/>
      <c r="KFS67" s="3099"/>
      <c r="KFT67" s="3100"/>
      <c r="KFU67" s="3099"/>
      <c r="KFV67" s="3100"/>
      <c r="KFW67" s="3100"/>
      <c r="KFX67" s="3100"/>
      <c r="KFY67" s="3100"/>
      <c r="KFZ67" s="3101"/>
      <c r="KGA67" s="3102"/>
      <c r="KGB67" s="3103"/>
      <c r="KGC67" s="3104"/>
      <c r="KGD67" s="3105"/>
      <c r="KGE67" s="3106"/>
      <c r="KGF67" s="3104"/>
      <c r="KGG67" s="3105"/>
      <c r="KGH67" s="3104"/>
      <c r="KGI67" s="3100"/>
      <c r="KGJ67" s="3100"/>
      <c r="KGK67" s="3105"/>
      <c r="KGL67" s="3099"/>
      <c r="KGM67" s="3100"/>
      <c r="KGN67" s="3099"/>
      <c r="KGO67" s="3100"/>
      <c r="KGP67" s="3100"/>
      <c r="KGQ67" s="3100"/>
      <c r="KGR67" s="3100"/>
      <c r="KGS67" s="3101"/>
      <c r="KGT67" s="3102"/>
      <c r="KGU67" s="3103"/>
      <c r="KGV67" s="3104"/>
      <c r="KGW67" s="3105"/>
      <c r="KGX67" s="3106"/>
      <c r="KGY67" s="3104"/>
      <c r="KGZ67" s="3105"/>
      <c r="KHA67" s="3104"/>
      <c r="KHB67" s="3100"/>
      <c r="KHC67" s="3100"/>
      <c r="KHD67" s="3105"/>
      <c r="KHE67" s="3099"/>
      <c r="KHF67" s="3100"/>
      <c r="KHG67" s="3099"/>
      <c r="KHH67" s="3100"/>
      <c r="KHI67" s="3100"/>
      <c r="KHJ67" s="3100"/>
      <c r="KHK67" s="3100"/>
      <c r="KHL67" s="3101"/>
      <c r="KHM67" s="3102"/>
      <c r="KHN67" s="3103"/>
      <c r="KHO67" s="3104"/>
      <c r="KHP67" s="3105"/>
      <c r="KHQ67" s="3106"/>
      <c r="KHR67" s="3104"/>
      <c r="KHS67" s="3105"/>
      <c r="KHT67" s="3104"/>
      <c r="KHU67" s="3100"/>
      <c r="KHV67" s="3100"/>
      <c r="KHW67" s="3105"/>
      <c r="KHX67" s="3099"/>
      <c r="KHY67" s="3100"/>
      <c r="KHZ67" s="3099"/>
      <c r="KIA67" s="3100"/>
      <c r="KIB67" s="3100"/>
      <c r="KIC67" s="3100"/>
      <c r="KID67" s="3100"/>
      <c r="KIE67" s="3101"/>
      <c r="KIF67" s="3102"/>
      <c r="KIG67" s="3103"/>
      <c r="KIH67" s="3104"/>
      <c r="KII67" s="3105"/>
      <c r="KIJ67" s="3106"/>
      <c r="KIK67" s="3104"/>
      <c r="KIL67" s="3105"/>
      <c r="KIM67" s="3104"/>
      <c r="KIN67" s="3100"/>
      <c r="KIO67" s="3100"/>
      <c r="KIP67" s="3105"/>
      <c r="KIQ67" s="3099"/>
      <c r="KIR67" s="3100"/>
      <c r="KIS67" s="3099"/>
      <c r="KIT67" s="3100"/>
      <c r="KIU67" s="3100"/>
      <c r="KIV67" s="3100"/>
      <c r="KIW67" s="3100"/>
      <c r="KIX67" s="3101"/>
      <c r="KIY67" s="3102"/>
      <c r="KIZ67" s="3103"/>
      <c r="KJA67" s="3104"/>
      <c r="KJB67" s="3105"/>
      <c r="KJC67" s="3106"/>
      <c r="KJD67" s="3104"/>
      <c r="KJE67" s="3105"/>
      <c r="KJF67" s="3104"/>
      <c r="KJG67" s="3100"/>
      <c r="KJH67" s="3100"/>
      <c r="KJI67" s="3105"/>
      <c r="KJJ67" s="3099"/>
      <c r="KJK67" s="3100"/>
      <c r="KJL67" s="3099"/>
      <c r="KJM67" s="3100"/>
      <c r="KJN67" s="3100"/>
      <c r="KJO67" s="3100"/>
      <c r="KJP67" s="3100"/>
      <c r="KJQ67" s="3101"/>
      <c r="KJR67" s="3102"/>
      <c r="KJS67" s="3103"/>
      <c r="KJT67" s="3104"/>
      <c r="KJU67" s="3105"/>
      <c r="KJV67" s="3106"/>
      <c r="KJW67" s="3104"/>
      <c r="KJX67" s="3105"/>
      <c r="KJY67" s="3104"/>
      <c r="KJZ67" s="3100"/>
      <c r="KKA67" s="3100"/>
      <c r="KKB67" s="3105"/>
      <c r="KKC67" s="3099"/>
      <c r="KKD67" s="3100"/>
      <c r="KKE67" s="3099"/>
      <c r="KKF67" s="3100"/>
      <c r="KKG67" s="3100"/>
      <c r="KKH67" s="3100"/>
      <c r="KKI67" s="3100"/>
      <c r="KKJ67" s="3101"/>
      <c r="KKK67" s="3102"/>
      <c r="KKL67" s="3103"/>
      <c r="KKM67" s="3104"/>
      <c r="KKN67" s="3105"/>
      <c r="KKO67" s="3106"/>
      <c r="KKP67" s="3104"/>
      <c r="KKQ67" s="3105"/>
      <c r="KKR67" s="3104"/>
      <c r="KKS67" s="3100"/>
      <c r="KKT67" s="3100"/>
      <c r="KKU67" s="3105"/>
      <c r="KKV67" s="3099"/>
      <c r="KKW67" s="3100"/>
      <c r="KKX67" s="3099"/>
      <c r="KKY67" s="3100"/>
      <c r="KKZ67" s="3100"/>
      <c r="KLA67" s="3100"/>
      <c r="KLB67" s="3100"/>
      <c r="KLC67" s="3101"/>
      <c r="KLD67" s="3102"/>
      <c r="KLE67" s="3103"/>
      <c r="KLF67" s="3104"/>
      <c r="KLG67" s="3105"/>
      <c r="KLH67" s="3106"/>
      <c r="KLI67" s="3104"/>
      <c r="KLJ67" s="3105"/>
      <c r="KLK67" s="3104"/>
      <c r="KLL67" s="3100"/>
      <c r="KLM67" s="3100"/>
      <c r="KLN67" s="3105"/>
      <c r="KLO67" s="3099"/>
      <c r="KLP67" s="3100"/>
      <c r="KLQ67" s="3099"/>
      <c r="KLR67" s="3100"/>
      <c r="KLS67" s="3100"/>
      <c r="KLT67" s="3100"/>
      <c r="KLU67" s="3100"/>
      <c r="KLV67" s="3101"/>
      <c r="KLW67" s="3102"/>
      <c r="KLX67" s="3103"/>
      <c r="KLY67" s="3104"/>
      <c r="KLZ67" s="3105"/>
      <c r="KMA67" s="3106"/>
      <c r="KMB67" s="3104"/>
      <c r="KMC67" s="3105"/>
      <c r="KMD67" s="3104"/>
      <c r="KME67" s="3100"/>
      <c r="KMF67" s="3100"/>
      <c r="KMG67" s="3105"/>
      <c r="KMH67" s="3099"/>
      <c r="KMI67" s="3100"/>
      <c r="KMJ67" s="3099"/>
      <c r="KMK67" s="3100"/>
      <c r="KML67" s="3100"/>
      <c r="KMM67" s="3100"/>
      <c r="KMN67" s="3100"/>
      <c r="KMO67" s="3101"/>
      <c r="KMP67" s="3102"/>
      <c r="KMQ67" s="3103"/>
      <c r="KMR67" s="3104"/>
      <c r="KMS67" s="3105"/>
      <c r="KMT67" s="3106"/>
      <c r="KMU67" s="3104"/>
      <c r="KMV67" s="3105"/>
      <c r="KMW67" s="3104"/>
      <c r="KMX67" s="3100"/>
      <c r="KMY67" s="3100"/>
      <c r="KMZ67" s="3105"/>
      <c r="KNA67" s="3099"/>
      <c r="KNB67" s="3100"/>
      <c r="KNC67" s="3099"/>
      <c r="KND67" s="3100"/>
      <c r="KNE67" s="3100"/>
      <c r="KNF67" s="3100"/>
      <c r="KNG67" s="3100"/>
      <c r="KNH67" s="3101"/>
      <c r="KNI67" s="3102"/>
      <c r="KNJ67" s="3103"/>
      <c r="KNK67" s="3104"/>
      <c r="KNL67" s="3105"/>
      <c r="KNM67" s="3106"/>
      <c r="KNN67" s="3104"/>
      <c r="KNO67" s="3105"/>
      <c r="KNP67" s="3104"/>
      <c r="KNQ67" s="3100"/>
      <c r="KNR67" s="3100"/>
      <c r="KNS67" s="3105"/>
      <c r="KNT67" s="3099"/>
      <c r="KNU67" s="3100"/>
      <c r="KNV67" s="3099"/>
      <c r="KNW67" s="3100"/>
      <c r="KNX67" s="3100"/>
      <c r="KNY67" s="3100"/>
      <c r="KNZ67" s="3100"/>
      <c r="KOA67" s="3101"/>
      <c r="KOB67" s="3102"/>
      <c r="KOC67" s="3103"/>
      <c r="KOD67" s="3104"/>
      <c r="KOE67" s="3105"/>
      <c r="KOF67" s="3106"/>
      <c r="KOG67" s="3104"/>
      <c r="KOH67" s="3105"/>
      <c r="KOI67" s="3104"/>
      <c r="KOJ67" s="3100"/>
      <c r="KOK67" s="3100"/>
      <c r="KOL67" s="3105"/>
      <c r="KOM67" s="3099"/>
      <c r="KON67" s="3100"/>
      <c r="KOO67" s="3099"/>
      <c r="KOP67" s="3100"/>
      <c r="KOQ67" s="3100"/>
      <c r="KOR67" s="3100"/>
      <c r="KOS67" s="3100"/>
      <c r="KOT67" s="3101"/>
      <c r="KOU67" s="3102"/>
      <c r="KOV67" s="3103"/>
      <c r="KOW67" s="3104"/>
      <c r="KOX67" s="3105"/>
      <c r="KOY67" s="3106"/>
      <c r="KOZ67" s="3104"/>
      <c r="KPA67" s="3105"/>
      <c r="KPB67" s="3104"/>
      <c r="KPC67" s="3100"/>
      <c r="KPD67" s="3100"/>
      <c r="KPE67" s="3105"/>
      <c r="KPF67" s="3099"/>
      <c r="KPG67" s="3100"/>
      <c r="KPH67" s="3099"/>
      <c r="KPI67" s="3100"/>
      <c r="KPJ67" s="3100"/>
      <c r="KPK67" s="3100"/>
      <c r="KPL67" s="3100"/>
      <c r="KPM67" s="3101"/>
      <c r="KPN67" s="3102"/>
      <c r="KPO67" s="3103"/>
      <c r="KPP67" s="3104"/>
      <c r="KPQ67" s="3105"/>
      <c r="KPR67" s="3106"/>
      <c r="KPS67" s="3104"/>
      <c r="KPT67" s="3105"/>
      <c r="KPU67" s="3104"/>
      <c r="KPV67" s="3100"/>
      <c r="KPW67" s="3100"/>
      <c r="KPX67" s="3105"/>
      <c r="KPY67" s="3099"/>
      <c r="KPZ67" s="3100"/>
      <c r="KQA67" s="3099"/>
      <c r="KQB67" s="3100"/>
      <c r="KQC67" s="3100"/>
      <c r="KQD67" s="3100"/>
      <c r="KQE67" s="3100"/>
      <c r="KQF67" s="3101"/>
      <c r="KQG67" s="3102"/>
      <c r="KQH67" s="3103"/>
      <c r="KQI67" s="3104"/>
      <c r="KQJ67" s="3105"/>
      <c r="KQK67" s="3106"/>
      <c r="KQL67" s="3104"/>
      <c r="KQM67" s="3105"/>
      <c r="KQN67" s="3104"/>
      <c r="KQO67" s="3100"/>
      <c r="KQP67" s="3100"/>
      <c r="KQQ67" s="3105"/>
      <c r="KQR67" s="3099"/>
      <c r="KQS67" s="3100"/>
      <c r="KQT67" s="3099"/>
      <c r="KQU67" s="3100"/>
      <c r="KQV67" s="3100"/>
      <c r="KQW67" s="3100"/>
      <c r="KQX67" s="3100"/>
      <c r="KQY67" s="3101"/>
      <c r="KQZ67" s="3102"/>
      <c r="KRA67" s="3103"/>
      <c r="KRB67" s="3104"/>
      <c r="KRC67" s="3105"/>
      <c r="KRD67" s="3106"/>
      <c r="KRE67" s="3104"/>
      <c r="KRF67" s="3105"/>
      <c r="KRG67" s="3104"/>
      <c r="KRH67" s="3100"/>
      <c r="KRI67" s="3100"/>
      <c r="KRJ67" s="3105"/>
      <c r="KRK67" s="3099"/>
      <c r="KRL67" s="3100"/>
      <c r="KRM67" s="3099"/>
      <c r="KRN67" s="3100"/>
      <c r="KRO67" s="3100"/>
      <c r="KRP67" s="3100"/>
      <c r="KRQ67" s="3100"/>
      <c r="KRR67" s="3101"/>
      <c r="KRS67" s="3102"/>
      <c r="KRT67" s="3103"/>
      <c r="KRU67" s="3104"/>
      <c r="KRV67" s="3105"/>
      <c r="KRW67" s="3106"/>
      <c r="KRX67" s="3104"/>
      <c r="KRY67" s="3105"/>
      <c r="KRZ67" s="3104"/>
      <c r="KSA67" s="3100"/>
      <c r="KSB67" s="3100"/>
      <c r="KSC67" s="3105"/>
      <c r="KSD67" s="3099"/>
      <c r="KSE67" s="3100"/>
      <c r="KSF67" s="3099"/>
      <c r="KSG67" s="3100"/>
      <c r="KSH67" s="3100"/>
      <c r="KSI67" s="3100"/>
      <c r="KSJ67" s="3100"/>
      <c r="KSK67" s="3101"/>
      <c r="KSL67" s="3102"/>
      <c r="KSM67" s="3103"/>
      <c r="KSN67" s="3104"/>
      <c r="KSO67" s="3105"/>
      <c r="KSP67" s="3106"/>
      <c r="KSQ67" s="3104"/>
      <c r="KSR67" s="3105"/>
      <c r="KSS67" s="3104"/>
      <c r="KST67" s="3100"/>
      <c r="KSU67" s="3100"/>
      <c r="KSV67" s="3105"/>
      <c r="KSW67" s="3099"/>
      <c r="KSX67" s="3100"/>
      <c r="KSY67" s="3099"/>
      <c r="KSZ67" s="3100"/>
      <c r="KTA67" s="3100"/>
      <c r="KTB67" s="3100"/>
      <c r="KTC67" s="3100"/>
      <c r="KTD67" s="3101"/>
      <c r="KTE67" s="3102"/>
      <c r="KTF67" s="3103"/>
      <c r="KTG67" s="3104"/>
      <c r="KTH67" s="3105"/>
      <c r="KTI67" s="3106"/>
      <c r="KTJ67" s="3104"/>
      <c r="KTK67" s="3105"/>
      <c r="KTL67" s="3104"/>
      <c r="KTM67" s="3100"/>
      <c r="KTN67" s="3100"/>
      <c r="KTO67" s="3105"/>
      <c r="KTP67" s="3099"/>
      <c r="KTQ67" s="3100"/>
      <c r="KTR67" s="3099"/>
      <c r="KTS67" s="3100"/>
      <c r="KTT67" s="3100"/>
      <c r="KTU67" s="3100"/>
      <c r="KTV67" s="3100"/>
      <c r="KTW67" s="3101"/>
      <c r="KTX67" s="3102"/>
      <c r="KTY67" s="3103"/>
      <c r="KTZ67" s="3104"/>
      <c r="KUA67" s="3105"/>
      <c r="KUB67" s="3106"/>
      <c r="KUC67" s="3104"/>
      <c r="KUD67" s="3105"/>
      <c r="KUE67" s="3104"/>
      <c r="KUF67" s="3100"/>
      <c r="KUG67" s="3100"/>
      <c r="KUH67" s="3105"/>
      <c r="KUI67" s="3099"/>
      <c r="KUJ67" s="3100"/>
      <c r="KUK67" s="3099"/>
      <c r="KUL67" s="3100"/>
      <c r="KUM67" s="3100"/>
      <c r="KUN67" s="3100"/>
      <c r="KUO67" s="3100"/>
      <c r="KUP67" s="3101"/>
      <c r="KUQ67" s="3102"/>
      <c r="KUR67" s="3103"/>
      <c r="KUS67" s="3104"/>
      <c r="KUT67" s="3105"/>
      <c r="KUU67" s="3106"/>
      <c r="KUV67" s="3104"/>
      <c r="KUW67" s="3105"/>
      <c r="KUX67" s="3104"/>
      <c r="KUY67" s="3100"/>
      <c r="KUZ67" s="3100"/>
      <c r="KVA67" s="3105"/>
      <c r="KVB67" s="3099"/>
      <c r="KVC67" s="3100"/>
      <c r="KVD67" s="3099"/>
      <c r="KVE67" s="3100"/>
      <c r="KVF67" s="3100"/>
      <c r="KVG67" s="3100"/>
      <c r="KVH67" s="3100"/>
      <c r="KVI67" s="3101"/>
      <c r="KVJ67" s="3102"/>
      <c r="KVK67" s="3103"/>
      <c r="KVL67" s="3104"/>
      <c r="KVM67" s="3105"/>
      <c r="KVN67" s="3106"/>
      <c r="KVO67" s="3104"/>
      <c r="KVP67" s="3105"/>
      <c r="KVQ67" s="3104"/>
      <c r="KVR67" s="3100"/>
      <c r="KVS67" s="3100"/>
      <c r="KVT67" s="3105"/>
      <c r="KVU67" s="3099"/>
      <c r="KVV67" s="3100"/>
      <c r="KVW67" s="3099"/>
      <c r="KVX67" s="3100"/>
      <c r="KVY67" s="3100"/>
      <c r="KVZ67" s="3100"/>
      <c r="KWA67" s="3100"/>
      <c r="KWB67" s="3101"/>
      <c r="KWC67" s="3102"/>
      <c r="KWD67" s="3103"/>
      <c r="KWE67" s="3104"/>
      <c r="KWF67" s="3105"/>
      <c r="KWG67" s="3106"/>
      <c r="KWH67" s="3104"/>
      <c r="KWI67" s="3105"/>
      <c r="KWJ67" s="3104"/>
      <c r="KWK67" s="3100"/>
      <c r="KWL67" s="3100"/>
      <c r="KWM67" s="3105"/>
      <c r="KWN67" s="3099"/>
      <c r="KWO67" s="3100"/>
      <c r="KWP67" s="3099"/>
      <c r="KWQ67" s="3100"/>
      <c r="KWR67" s="3100"/>
      <c r="KWS67" s="3100"/>
      <c r="KWT67" s="3100"/>
      <c r="KWU67" s="3101"/>
      <c r="KWV67" s="3102"/>
      <c r="KWW67" s="3103"/>
      <c r="KWX67" s="3104"/>
      <c r="KWY67" s="3105"/>
      <c r="KWZ67" s="3106"/>
      <c r="KXA67" s="3104"/>
      <c r="KXB67" s="3105"/>
      <c r="KXC67" s="3104"/>
      <c r="KXD67" s="3100"/>
      <c r="KXE67" s="3100"/>
      <c r="KXF67" s="3105"/>
      <c r="KXG67" s="3099"/>
      <c r="KXH67" s="3100"/>
      <c r="KXI67" s="3099"/>
      <c r="KXJ67" s="3100"/>
      <c r="KXK67" s="3100"/>
      <c r="KXL67" s="3100"/>
      <c r="KXM67" s="3100"/>
      <c r="KXN67" s="3101"/>
      <c r="KXO67" s="3102"/>
      <c r="KXP67" s="3103"/>
      <c r="KXQ67" s="3104"/>
      <c r="KXR67" s="3105"/>
      <c r="KXS67" s="3106"/>
      <c r="KXT67" s="3104"/>
      <c r="KXU67" s="3105"/>
      <c r="KXV67" s="3104"/>
      <c r="KXW67" s="3100"/>
      <c r="KXX67" s="3100"/>
      <c r="KXY67" s="3105"/>
      <c r="KXZ67" s="3099"/>
      <c r="KYA67" s="3100"/>
      <c r="KYB67" s="3099"/>
      <c r="KYC67" s="3100"/>
      <c r="KYD67" s="3100"/>
      <c r="KYE67" s="3100"/>
      <c r="KYF67" s="3100"/>
      <c r="KYG67" s="3101"/>
      <c r="KYH67" s="3102"/>
      <c r="KYI67" s="3103"/>
      <c r="KYJ67" s="3104"/>
      <c r="KYK67" s="3105"/>
      <c r="KYL67" s="3106"/>
      <c r="KYM67" s="3104"/>
      <c r="KYN67" s="3105"/>
      <c r="KYO67" s="3104"/>
      <c r="KYP67" s="3100"/>
      <c r="KYQ67" s="3100"/>
      <c r="KYR67" s="3105"/>
      <c r="KYS67" s="3099"/>
      <c r="KYT67" s="3100"/>
      <c r="KYU67" s="3099"/>
      <c r="KYV67" s="3100"/>
      <c r="KYW67" s="3100"/>
      <c r="KYX67" s="3100"/>
      <c r="KYY67" s="3100"/>
      <c r="KYZ67" s="3101"/>
      <c r="KZA67" s="3102"/>
      <c r="KZB67" s="3103"/>
      <c r="KZC67" s="3104"/>
      <c r="KZD67" s="3105"/>
      <c r="KZE67" s="3106"/>
      <c r="KZF67" s="3104"/>
      <c r="KZG67" s="3105"/>
      <c r="KZH67" s="3104"/>
      <c r="KZI67" s="3100"/>
      <c r="KZJ67" s="3100"/>
      <c r="KZK67" s="3105"/>
      <c r="KZL67" s="3099"/>
      <c r="KZM67" s="3100"/>
      <c r="KZN67" s="3099"/>
      <c r="KZO67" s="3100"/>
      <c r="KZP67" s="3100"/>
      <c r="KZQ67" s="3100"/>
      <c r="KZR67" s="3100"/>
      <c r="KZS67" s="3101"/>
      <c r="KZT67" s="3102"/>
      <c r="KZU67" s="3103"/>
      <c r="KZV67" s="3104"/>
      <c r="KZW67" s="3105"/>
      <c r="KZX67" s="3106"/>
      <c r="KZY67" s="3104"/>
      <c r="KZZ67" s="3105"/>
      <c r="LAA67" s="3104"/>
      <c r="LAB67" s="3100"/>
      <c r="LAC67" s="3100"/>
      <c r="LAD67" s="3105"/>
      <c r="LAE67" s="3099"/>
      <c r="LAF67" s="3100"/>
      <c r="LAG67" s="3099"/>
      <c r="LAH67" s="3100"/>
      <c r="LAI67" s="3100"/>
      <c r="LAJ67" s="3100"/>
      <c r="LAK67" s="3100"/>
      <c r="LAL67" s="3101"/>
      <c r="LAM67" s="3102"/>
      <c r="LAN67" s="3103"/>
      <c r="LAO67" s="3104"/>
      <c r="LAP67" s="3105"/>
      <c r="LAQ67" s="3106"/>
      <c r="LAR67" s="3104"/>
      <c r="LAS67" s="3105"/>
      <c r="LAT67" s="3104"/>
      <c r="LAU67" s="3100"/>
      <c r="LAV67" s="3100"/>
      <c r="LAW67" s="3105"/>
      <c r="LAX67" s="3099"/>
      <c r="LAY67" s="3100"/>
      <c r="LAZ67" s="3099"/>
      <c r="LBA67" s="3100"/>
      <c r="LBB67" s="3100"/>
      <c r="LBC67" s="3100"/>
      <c r="LBD67" s="3100"/>
      <c r="LBE67" s="3101"/>
      <c r="LBF67" s="3102"/>
      <c r="LBG67" s="3103"/>
      <c r="LBH67" s="3104"/>
      <c r="LBI67" s="3105"/>
      <c r="LBJ67" s="3106"/>
      <c r="LBK67" s="3104"/>
      <c r="LBL67" s="3105"/>
      <c r="LBM67" s="3104"/>
      <c r="LBN67" s="3100"/>
      <c r="LBO67" s="3100"/>
      <c r="LBP67" s="3105"/>
      <c r="LBQ67" s="3099"/>
      <c r="LBR67" s="3100"/>
      <c r="LBS67" s="3099"/>
      <c r="LBT67" s="3100"/>
      <c r="LBU67" s="3100"/>
      <c r="LBV67" s="3100"/>
      <c r="LBW67" s="3100"/>
      <c r="LBX67" s="3101"/>
      <c r="LBY67" s="3102"/>
      <c r="LBZ67" s="3103"/>
      <c r="LCA67" s="3104"/>
      <c r="LCB67" s="3105"/>
      <c r="LCC67" s="3106"/>
      <c r="LCD67" s="3104"/>
      <c r="LCE67" s="3105"/>
      <c r="LCF67" s="3104"/>
      <c r="LCG67" s="3100"/>
      <c r="LCH67" s="3100"/>
      <c r="LCI67" s="3105"/>
      <c r="LCJ67" s="3099"/>
      <c r="LCK67" s="3100"/>
      <c r="LCL67" s="3099"/>
      <c r="LCM67" s="3100"/>
      <c r="LCN67" s="3100"/>
      <c r="LCO67" s="3100"/>
      <c r="LCP67" s="3100"/>
      <c r="LCQ67" s="3101"/>
      <c r="LCR67" s="3102"/>
      <c r="LCS67" s="3103"/>
      <c r="LCT67" s="3104"/>
      <c r="LCU67" s="3105"/>
      <c r="LCV67" s="3106"/>
      <c r="LCW67" s="3104"/>
      <c r="LCX67" s="3105"/>
      <c r="LCY67" s="3104"/>
      <c r="LCZ67" s="3100"/>
      <c r="LDA67" s="3100"/>
      <c r="LDB67" s="3105"/>
      <c r="LDC67" s="3099"/>
      <c r="LDD67" s="3100"/>
      <c r="LDE67" s="3099"/>
      <c r="LDF67" s="3100"/>
      <c r="LDG67" s="3100"/>
      <c r="LDH67" s="3100"/>
      <c r="LDI67" s="3100"/>
      <c r="LDJ67" s="3101"/>
      <c r="LDK67" s="3102"/>
      <c r="LDL67" s="3103"/>
      <c r="LDM67" s="3104"/>
      <c r="LDN67" s="3105"/>
      <c r="LDO67" s="3106"/>
      <c r="LDP67" s="3104"/>
      <c r="LDQ67" s="3105"/>
      <c r="LDR67" s="3104"/>
      <c r="LDS67" s="3100"/>
      <c r="LDT67" s="3100"/>
      <c r="LDU67" s="3105"/>
      <c r="LDV67" s="3099"/>
      <c r="LDW67" s="3100"/>
      <c r="LDX67" s="3099"/>
      <c r="LDY67" s="3100"/>
      <c r="LDZ67" s="3100"/>
      <c r="LEA67" s="3100"/>
      <c r="LEB67" s="3100"/>
      <c r="LEC67" s="3101"/>
      <c r="LED67" s="3102"/>
      <c r="LEE67" s="3103"/>
      <c r="LEF67" s="3104"/>
      <c r="LEG67" s="3105"/>
      <c r="LEH67" s="3106"/>
      <c r="LEI67" s="3104"/>
      <c r="LEJ67" s="3105"/>
      <c r="LEK67" s="3104"/>
      <c r="LEL67" s="3100"/>
      <c r="LEM67" s="3100"/>
      <c r="LEN67" s="3105"/>
      <c r="LEO67" s="3099"/>
      <c r="LEP67" s="3100"/>
      <c r="LEQ67" s="3099"/>
      <c r="LER67" s="3100"/>
      <c r="LES67" s="3100"/>
      <c r="LET67" s="3100"/>
      <c r="LEU67" s="3100"/>
      <c r="LEV67" s="3101"/>
      <c r="LEW67" s="3102"/>
      <c r="LEX67" s="3103"/>
      <c r="LEY67" s="3104"/>
      <c r="LEZ67" s="3105"/>
      <c r="LFA67" s="3106"/>
      <c r="LFB67" s="3104"/>
      <c r="LFC67" s="3105"/>
      <c r="LFD67" s="3104"/>
      <c r="LFE67" s="3100"/>
      <c r="LFF67" s="3100"/>
      <c r="LFG67" s="3105"/>
      <c r="LFH67" s="3099"/>
      <c r="LFI67" s="3100"/>
      <c r="LFJ67" s="3099"/>
      <c r="LFK67" s="3100"/>
      <c r="LFL67" s="3100"/>
      <c r="LFM67" s="3100"/>
      <c r="LFN67" s="3100"/>
      <c r="LFO67" s="3101"/>
      <c r="LFP67" s="3102"/>
      <c r="LFQ67" s="3103"/>
      <c r="LFR67" s="3104"/>
      <c r="LFS67" s="3105"/>
      <c r="LFT67" s="3106"/>
      <c r="LFU67" s="3104"/>
      <c r="LFV67" s="3105"/>
      <c r="LFW67" s="3104"/>
      <c r="LFX67" s="3100"/>
      <c r="LFY67" s="3100"/>
      <c r="LFZ67" s="3105"/>
      <c r="LGA67" s="3099"/>
      <c r="LGB67" s="3100"/>
      <c r="LGC67" s="3099"/>
      <c r="LGD67" s="3100"/>
      <c r="LGE67" s="3100"/>
      <c r="LGF67" s="3100"/>
      <c r="LGG67" s="3100"/>
      <c r="LGH67" s="3101"/>
      <c r="LGI67" s="3102"/>
      <c r="LGJ67" s="3103"/>
      <c r="LGK67" s="3104"/>
      <c r="LGL67" s="3105"/>
      <c r="LGM67" s="3106"/>
      <c r="LGN67" s="3104"/>
      <c r="LGO67" s="3105"/>
      <c r="LGP67" s="3104"/>
      <c r="LGQ67" s="3100"/>
      <c r="LGR67" s="3100"/>
      <c r="LGS67" s="3105"/>
      <c r="LGT67" s="3099"/>
      <c r="LGU67" s="3100"/>
      <c r="LGV67" s="3099"/>
      <c r="LGW67" s="3100"/>
      <c r="LGX67" s="3100"/>
      <c r="LGY67" s="3100"/>
      <c r="LGZ67" s="3100"/>
      <c r="LHA67" s="3101"/>
      <c r="LHB67" s="3102"/>
      <c r="LHC67" s="3103"/>
      <c r="LHD67" s="3104"/>
      <c r="LHE67" s="3105"/>
      <c r="LHF67" s="3106"/>
      <c r="LHG67" s="3104"/>
      <c r="LHH67" s="3105"/>
      <c r="LHI67" s="3104"/>
      <c r="LHJ67" s="3100"/>
      <c r="LHK67" s="3100"/>
      <c r="LHL67" s="3105"/>
      <c r="LHM67" s="3099"/>
      <c r="LHN67" s="3100"/>
      <c r="LHO67" s="3099"/>
      <c r="LHP67" s="3100"/>
      <c r="LHQ67" s="3100"/>
      <c r="LHR67" s="3100"/>
      <c r="LHS67" s="3100"/>
      <c r="LHT67" s="3101"/>
      <c r="LHU67" s="3102"/>
      <c r="LHV67" s="3103"/>
      <c r="LHW67" s="3104"/>
      <c r="LHX67" s="3105"/>
      <c r="LHY67" s="3106"/>
      <c r="LHZ67" s="3104"/>
      <c r="LIA67" s="3105"/>
      <c r="LIB67" s="3104"/>
      <c r="LIC67" s="3100"/>
      <c r="LID67" s="3100"/>
      <c r="LIE67" s="3105"/>
      <c r="LIF67" s="3099"/>
      <c r="LIG67" s="3100"/>
      <c r="LIH67" s="3099"/>
      <c r="LII67" s="3100"/>
      <c r="LIJ67" s="3100"/>
      <c r="LIK67" s="3100"/>
      <c r="LIL67" s="3100"/>
      <c r="LIM67" s="3101"/>
      <c r="LIN67" s="3102"/>
      <c r="LIO67" s="3103"/>
      <c r="LIP67" s="3104"/>
      <c r="LIQ67" s="3105"/>
      <c r="LIR67" s="3106"/>
      <c r="LIS67" s="3104"/>
      <c r="LIT67" s="3105"/>
      <c r="LIU67" s="3104"/>
      <c r="LIV67" s="3100"/>
      <c r="LIW67" s="3100"/>
      <c r="LIX67" s="3105"/>
      <c r="LIY67" s="3099"/>
      <c r="LIZ67" s="3100"/>
      <c r="LJA67" s="3099"/>
      <c r="LJB67" s="3100"/>
      <c r="LJC67" s="3100"/>
      <c r="LJD67" s="3100"/>
      <c r="LJE67" s="3100"/>
      <c r="LJF67" s="3101"/>
      <c r="LJG67" s="3102"/>
      <c r="LJH67" s="3103"/>
      <c r="LJI67" s="3104"/>
      <c r="LJJ67" s="3105"/>
      <c r="LJK67" s="3106"/>
      <c r="LJL67" s="3104"/>
      <c r="LJM67" s="3105"/>
      <c r="LJN67" s="3104"/>
      <c r="LJO67" s="3100"/>
      <c r="LJP67" s="3100"/>
      <c r="LJQ67" s="3105"/>
      <c r="LJR67" s="3099"/>
      <c r="LJS67" s="3100"/>
      <c r="LJT67" s="3099"/>
      <c r="LJU67" s="3100"/>
      <c r="LJV67" s="3100"/>
      <c r="LJW67" s="3100"/>
      <c r="LJX67" s="3100"/>
      <c r="LJY67" s="3101"/>
      <c r="LJZ67" s="3102"/>
      <c r="LKA67" s="3103"/>
      <c r="LKB67" s="3104"/>
      <c r="LKC67" s="3105"/>
      <c r="LKD67" s="3106"/>
      <c r="LKE67" s="3104"/>
      <c r="LKF67" s="3105"/>
      <c r="LKG67" s="3104"/>
      <c r="LKH67" s="3100"/>
      <c r="LKI67" s="3100"/>
      <c r="LKJ67" s="3105"/>
      <c r="LKK67" s="3099"/>
      <c r="LKL67" s="3100"/>
      <c r="LKM67" s="3099"/>
      <c r="LKN67" s="3100"/>
      <c r="LKO67" s="3100"/>
      <c r="LKP67" s="3100"/>
      <c r="LKQ67" s="3100"/>
      <c r="LKR67" s="3101"/>
      <c r="LKS67" s="3102"/>
      <c r="LKT67" s="3103"/>
      <c r="LKU67" s="3104"/>
      <c r="LKV67" s="3105"/>
      <c r="LKW67" s="3106"/>
      <c r="LKX67" s="3104"/>
      <c r="LKY67" s="3105"/>
      <c r="LKZ67" s="3104"/>
      <c r="LLA67" s="3100"/>
      <c r="LLB67" s="3100"/>
      <c r="LLC67" s="3105"/>
      <c r="LLD67" s="3099"/>
      <c r="LLE67" s="3100"/>
      <c r="LLF67" s="3099"/>
      <c r="LLG67" s="3100"/>
      <c r="LLH67" s="3100"/>
      <c r="LLI67" s="3100"/>
      <c r="LLJ67" s="3100"/>
      <c r="LLK67" s="3101"/>
      <c r="LLL67" s="3102"/>
      <c r="LLM67" s="3103"/>
      <c r="LLN67" s="3104"/>
      <c r="LLO67" s="3105"/>
      <c r="LLP67" s="3106"/>
      <c r="LLQ67" s="3104"/>
      <c r="LLR67" s="3105"/>
      <c r="LLS67" s="3104"/>
      <c r="LLT67" s="3100"/>
      <c r="LLU67" s="3100"/>
      <c r="LLV67" s="3105"/>
      <c r="LLW67" s="3099"/>
      <c r="LLX67" s="3100"/>
      <c r="LLY67" s="3099"/>
      <c r="LLZ67" s="3100"/>
      <c r="LMA67" s="3100"/>
      <c r="LMB67" s="3100"/>
      <c r="LMC67" s="3100"/>
      <c r="LMD67" s="3101"/>
      <c r="LME67" s="3102"/>
      <c r="LMF67" s="3103"/>
      <c r="LMG67" s="3104"/>
      <c r="LMH67" s="3105"/>
      <c r="LMI67" s="3106"/>
      <c r="LMJ67" s="3104"/>
      <c r="LMK67" s="3105"/>
      <c r="LML67" s="3104"/>
      <c r="LMM67" s="3100"/>
      <c r="LMN67" s="3100"/>
      <c r="LMO67" s="3105"/>
      <c r="LMP67" s="3099"/>
      <c r="LMQ67" s="3100"/>
      <c r="LMR67" s="3099"/>
      <c r="LMS67" s="3100"/>
      <c r="LMT67" s="3100"/>
      <c r="LMU67" s="3100"/>
      <c r="LMV67" s="3100"/>
      <c r="LMW67" s="3101"/>
      <c r="LMX67" s="3102"/>
      <c r="LMY67" s="3103"/>
      <c r="LMZ67" s="3104"/>
      <c r="LNA67" s="3105"/>
      <c r="LNB67" s="3106"/>
      <c r="LNC67" s="3104"/>
      <c r="LND67" s="3105"/>
      <c r="LNE67" s="3104"/>
      <c r="LNF67" s="3100"/>
      <c r="LNG67" s="3100"/>
      <c r="LNH67" s="3105"/>
      <c r="LNI67" s="3099"/>
      <c r="LNJ67" s="3100"/>
      <c r="LNK67" s="3099"/>
      <c r="LNL67" s="3100"/>
      <c r="LNM67" s="3100"/>
      <c r="LNN67" s="3100"/>
      <c r="LNO67" s="3100"/>
      <c r="LNP67" s="3101"/>
      <c r="LNQ67" s="3102"/>
      <c r="LNR67" s="3103"/>
      <c r="LNS67" s="3104"/>
      <c r="LNT67" s="3105"/>
      <c r="LNU67" s="3106"/>
      <c r="LNV67" s="3104"/>
      <c r="LNW67" s="3105"/>
      <c r="LNX67" s="3104"/>
      <c r="LNY67" s="3100"/>
      <c r="LNZ67" s="3100"/>
      <c r="LOA67" s="3105"/>
      <c r="LOB67" s="3099"/>
      <c r="LOC67" s="3100"/>
      <c r="LOD67" s="3099"/>
      <c r="LOE67" s="3100"/>
      <c r="LOF67" s="3100"/>
      <c r="LOG67" s="3100"/>
      <c r="LOH67" s="3100"/>
      <c r="LOI67" s="3101"/>
      <c r="LOJ67" s="3102"/>
      <c r="LOK67" s="3103"/>
      <c r="LOL67" s="3104"/>
      <c r="LOM67" s="3105"/>
      <c r="LON67" s="3106"/>
      <c r="LOO67" s="3104"/>
      <c r="LOP67" s="3105"/>
      <c r="LOQ67" s="3104"/>
      <c r="LOR67" s="3100"/>
      <c r="LOS67" s="3100"/>
      <c r="LOT67" s="3105"/>
      <c r="LOU67" s="3099"/>
      <c r="LOV67" s="3100"/>
      <c r="LOW67" s="3099"/>
      <c r="LOX67" s="3100"/>
      <c r="LOY67" s="3100"/>
      <c r="LOZ67" s="3100"/>
      <c r="LPA67" s="3100"/>
      <c r="LPB67" s="3101"/>
      <c r="LPC67" s="3102"/>
      <c r="LPD67" s="3103"/>
      <c r="LPE67" s="3104"/>
      <c r="LPF67" s="3105"/>
      <c r="LPG67" s="3106"/>
      <c r="LPH67" s="3104"/>
      <c r="LPI67" s="3105"/>
      <c r="LPJ67" s="3104"/>
      <c r="LPK67" s="3100"/>
      <c r="LPL67" s="3100"/>
      <c r="LPM67" s="3105"/>
      <c r="LPN67" s="3099"/>
      <c r="LPO67" s="3100"/>
      <c r="LPP67" s="3099"/>
      <c r="LPQ67" s="3100"/>
      <c r="LPR67" s="3100"/>
      <c r="LPS67" s="3100"/>
      <c r="LPT67" s="3100"/>
      <c r="LPU67" s="3101"/>
      <c r="LPV67" s="3102"/>
      <c r="LPW67" s="3103"/>
      <c r="LPX67" s="3104"/>
      <c r="LPY67" s="3105"/>
      <c r="LPZ67" s="3106"/>
      <c r="LQA67" s="3104"/>
      <c r="LQB67" s="3105"/>
      <c r="LQC67" s="3104"/>
      <c r="LQD67" s="3100"/>
      <c r="LQE67" s="3100"/>
      <c r="LQF67" s="3105"/>
      <c r="LQG67" s="3099"/>
      <c r="LQH67" s="3100"/>
      <c r="LQI67" s="3099"/>
      <c r="LQJ67" s="3100"/>
      <c r="LQK67" s="3100"/>
      <c r="LQL67" s="3100"/>
      <c r="LQM67" s="3100"/>
      <c r="LQN67" s="3101"/>
      <c r="LQO67" s="3102"/>
      <c r="LQP67" s="3103"/>
      <c r="LQQ67" s="3104"/>
      <c r="LQR67" s="3105"/>
      <c r="LQS67" s="3106"/>
      <c r="LQT67" s="3104"/>
      <c r="LQU67" s="3105"/>
      <c r="LQV67" s="3104"/>
      <c r="LQW67" s="3100"/>
      <c r="LQX67" s="3100"/>
      <c r="LQY67" s="3105"/>
      <c r="LQZ67" s="3099"/>
      <c r="LRA67" s="3100"/>
      <c r="LRB67" s="3099"/>
      <c r="LRC67" s="3100"/>
      <c r="LRD67" s="3100"/>
      <c r="LRE67" s="3100"/>
      <c r="LRF67" s="3100"/>
      <c r="LRG67" s="3101"/>
      <c r="LRH67" s="3102"/>
      <c r="LRI67" s="3103"/>
      <c r="LRJ67" s="3104"/>
      <c r="LRK67" s="3105"/>
      <c r="LRL67" s="3106"/>
      <c r="LRM67" s="3104"/>
      <c r="LRN67" s="3105"/>
      <c r="LRO67" s="3104"/>
      <c r="LRP67" s="3100"/>
      <c r="LRQ67" s="3100"/>
      <c r="LRR67" s="3105"/>
      <c r="LRS67" s="3099"/>
      <c r="LRT67" s="3100"/>
      <c r="LRU67" s="3099"/>
      <c r="LRV67" s="3100"/>
      <c r="LRW67" s="3100"/>
      <c r="LRX67" s="3100"/>
      <c r="LRY67" s="3100"/>
      <c r="LRZ67" s="3101"/>
      <c r="LSA67" s="3102"/>
      <c r="LSB67" s="3103"/>
      <c r="LSC67" s="3104"/>
      <c r="LSD67" s="3105"/>
      <c r="LSE67" s="3106"/>
      <c r="LSF67" s="3104"/>
      <c r="LSG67" s="3105"/>
      <c r="LSH67" s="3104"/>
      <c r="LSI67" s="3100"/>
      <c r="LSJ67" s="3100"/>
      <c r="LSK67" s="3105"/>
      <c r="LSL67" s="3099"/>
      <c r="LSM67" s="3100"/>
      <c r="LSN67" s="3099"/>
      <c r="LSO67" s="3100"/>
      <c r="LSP67" s="3100"/>
      <c r="LSQ67" s="3100"/>
      <c r="LSR67" s="3100"/>
      <c r="LSS67" s="3101"/>
      <c r="LST67" s="3102"/>
      <c r="LSU67" s="3103"/>
      <c r="LSV67" s="3104"/>
      <c r="LSW67" s="3105"/>
      <c r="LSX67" s="3106"/>
      <c r="LSY67" s="3104"/>
      <c r="LSZ67" s="3105"/>
      <c r="LTA67" s="3104"/>
      <c r="LTB67" s="3100"/>
      <c r="LTC67" s="3100"/>
      <c r="LTD67" s="3105"/>
      <c r="LTE67" s="3099"/>
      <c r="LTF67" s="3100"/>
      <c r="LTG67" s="3099"/>
      <c r="LTH67" s="3100"/>
      <c r="LTI67" s="3100"/>
      <c r="LTJ67" s="3100"/>
      <c r="LTK67" s="3100"/>
      <c r="LTL67" s="3101"/>
      <c r="LTM67" s="3102"/>
      <c r="LTN67" s="3103"/>
      <c r="LTO67" s="3104"/>
      <c r="LTP67" s="3105"/>
      <c r="LTQ67" s="3106"/>
      <c r="LTR67" s="3104"/>
      <c r="LTS67" s="3105"/>
      <c r="LTT67" s="3104"/>
      <c r="LTU67" s="3100"/>
      <c r="LTV67" s="3100"/>
      <c r="LTW67" s="3105"/>
      <c r="LTX67" s="3099"/>
      <c r="LTY67" s="3100"/>
      <c r="LTZ67" s="3099"/>
      <c r="LUA67" s="3100"/>
      <c r="LUB67" s="3100"/>
      <c r="LUC67" s="3100"/>
      <c r="LUD67" s="3100"/>
      <c r="LUE67" s="3101"/>
      <c r="LUF67" s="3102"/>
      <c r="LUG67" s="3103"/>
      <c r="LUH67" s="3104"/>
      <c r="LUI67" s="3105"/>
      <c r="LUJ67" s="3106"/>
      <c r="LUK67" s="3104"/>
      <c r="LUL67" s="3105"/>
      <c r="LUM67" s="3104"/>
      <c r="LUN67" s="3100"/>
      <c r="LUO67" s="3100"/>
      <c r="LUP67" s="3105"/>
      <c r="LUQ67" s="3099"/>
      <c r="LUR67" s="3100"/>
      <c r="LUS67" s="3099"/>
      <c r="LUT67" s="3100"/>
      <c r="LUU67" s="3100"/>
      <c r="LUV67" s="3100"/>
      <c r="LUW67" s="3100"/>
      <c r="LUX67" s="3101"/>
      <c r="LUY67" s="3102"/>
      <c r="LUZ67" s="3103"/>
      <c r="LVA67" s="3104"/>
      <c r="LVB67" s="3105"/>
      <c r="LVC67" s="3106"/>
      <c r="LVD67" s="3104"/>
      <c r="LVE67" s="3105"/>
      <c r="LVF67" s="3104"/>
      <c r="LVG67" s="3100"/>
      <c r="LVH67" s="3100"/>
      <c r="LVI67" s="3105"/>
      <c r="LVJ67" s="3099"/>
      <c r="LVK67" s="3100"/>
      <c r="LVL67" s="3099"/>
      <c r="LVM67" s="3100"/>
      <c r="LVN67" s="3100"/>
      <c r="LVO67" s="3100"/>
      <c r="LVP67" s="3100"/>
      <c r="LVQ67" s="3101"/>
      <c r="LVR67" s="3102"/>
      <c r="LVS67" s="3103"/>
      <c r="LVT67" s="3104"/>
      <c r="LVU67" s="3105"/>
      <c r="LVV67" s="3106"/>
      <c r="LVW67" s="3104"/>
      <c r="LVX67" s="3105"/>
      <c r="LVY67" s="3104"/>
      <c r="LVZ67" s="3100"/>
      <c r="LWA67" s="3100"/>
      <c r="LWB67" s="3105"/>
      <c r="LWC67" s="3099"/>
      <c r="LWD67" s="3100"/>
      <c r="LWE67" s="3099"/>
      <c r="LWF67" s="3100"/>
      <c r="LWG67" s="3100"/>
      <c r="LWH67" s="3100"/>
      <c r="LWI67" s="3100"/>
      <c r="LWJ67" s="3101"/>
      <c r="LWK67" s="3102"/>
      <c r="LWL67" s="3103"/>
      <c r="LWM67" s="3104"/>
      <c r="LWN67" s="3105"/>
      <c r="LWO67" s="3106"/>
      <c r="LWP67" s="3104"/>
      <c r="LWQ67" s="3105"/>
      <c r="LWR67" s="3104"/>
      <c r="LWS67" s="3100"/>
      <c r="LWT67" s="3100"/>
      <c r="LWU67" s="3105"/>
      <c r="LWV67" s="3099"/>
      <c r="LWW67" s="3100"/>
      <c r="LWX67" s="3099"/>
      <c r="LWY67" s="3100"/>
      <c r="LWZ67" s="3100"/>
      <c r="LXA67" s="3100"/>
      <c r="LXB67" s="3100"/>
      <c r="LXC67" s="3101"/>
      <c r="LXD67" s="3102"/>
      <c r="LXE67" s="3103"/>
      <c r="LXF67" s="3104"/>
      <c r="LXG67" s="3105"/>
      <c r="LXH67" s="3106"/>
      <c r="LXI67" s="3104"/>
      <c r="LXJ67" s="3105"/>
      <c r="LXK67" s="3104"/>
      <c r="LXL67" s="3100"/>
      <c r="LXM67" s="3100"/>
      <c r="LXN67" s="3105"/>
      <c r="LXO67" s="3099"/>
      <c r="LXP67" s="3100"/>
      <c r="LXQ67" s="3099"/>
      <c r="LXR67" s="3100"/>
      <c r="LXS67" s="3100"/>
      <c r="LXT67" s="3100"/>
      <c r="LXU67" s="3100"/>
      <c r="LXV67" s="3101"/>
      <c r="LXW67" s="3102"/>
      <c r="LXX67" s="3103"/>
      <c r="LXY67" s="3104"/>
      <c r="LXZ67" s="3105"/>
      <c r="LYA67" s="3106"/>
      <c r="LYB67" s="3104"/>
      <c r="LYC67" s="3105"/>
      <c r="LYD67" s="3104"/>
      <c r="LYE67" s="3100"/>
      <c r="LYF67" s="3100"/>
      <c r="LYG67" s="3105"/>
      <c r="LYH67" s="3099"/>
      <c r="LYI67" s="3100"/>
      <c r="LYJ67" s="3099"/>
      <c r="LYK67" s="3100"/>
      <c r="LYL67" s="3100"/>
      <c r="LYM67" s="3100"/>
      <c r="LYN67" s="3100"/>
      <c r="LYO67" s="3101"/>
      <c r="LYP67" s="3102"/>
      <c r="LYQ67" s="3103"/>
      <c r="LYR67" s="3104"/>
      <c r="LYS67" s="3105"/>
      <c r="LYT67" s="3106"/>
      <c r="LYU67" s="3104"/>
      <c r="LYV67" s="3105"/>
      <c r="LYW67" s="3104"/>
      <c r="LYX67" s="3100"/>
      <c r="LYY67" s="3100"/>
      <c r="LYZ67" s="3105"/>
      <c r="LZA67" s="3099"/>
      <c r="LZB67" s="3100"/>
      <c r="LZC67" s="3099"/>
      <c r="LZD67" s="3100"/>
      <c r="LZE67" s="3100"/>
      <c r="LZF67" s="3100"/>
      <c r="LZG67" s="3100"/>
      <c r="LZH67" s="3101"/>
      <c r="LZI67" s="3102"/>
      <c r="LZJ67" s="3103"/>
      <c r="LZK67" s="3104"/>
      <c r="LZL67" s="3105"/>
      <c r="LZM67" s="3106"/>
      <c r="LZN67" s="3104"/>
      <c r="LZO67" s="3105"/>
      <c r="LZP67" s="3104"/>
      <c r="LZQ67" s="3100"/>
      <c r="LZR67" s="3100"/>
      <c r="LZS67" s="3105"/>
      <c r="LZT67" s="3099"/>
      <c r="LZU67" s="3100"/>
      <c r="LZV67" s="3099"/>
      <c r="LZW67" s="3100"/>
      <c r="LZX67" s="3100"/>
      <c r="LZY67" s="3100"/>
      <c r="LZZ67" s="3100"/>
      <c r="MAA67" s="3101"/>
      <c r="MAB67" s="3102"/>
      <c r="MAC67" s="3103"/>
      <c r="MAD67" s="3104"/>
      <c r="MAE67" s="3105"/>
      <c r="MAF67" s="3106"/>
      <c r="MAG67" s="3104"/>
      <c r="MAH67" s="3105"/>
      <c r="MAI67" s="3104"/>
      <c r="MAJ67" s="3100"/>
      <c r="MAK67" s="3100"/>
      <c r="MAL67" s="3105"/>
      <c r="MAM67" s="3099"/>
      <c r="MAN67" s="3100"/>
      <c r="MAO67" s="3099"/>
      <c r="MAP67" s="3100"/>
      <c r="MAQ67" s="3100"/>
      <c r="MAR67" s="3100"/>
      <c r="MAS67" s="3100"/>
      <c r="MAT67" s="3101"/>
      <c r="MAU67" s="3102"/>
      <c r="MAV67" s="3103"/>
      <c r="MAW67" s="3104"/>
      <c r="MAX67" s="3105"/>
      <c r="MAY67" s="3106"/>
      <c r="MAZ67" s="3104"/>
      <c r="MBA67" s="3105"/>
      <c r="MBB67" s="3104"/>
      <c r="MBC67" s="3100"/>
      <c r="MBD67" s="3100"/>
      <c r="MBE67" s="3105"/>
      <c r="MBF67" s="3099"/>
      <c r="MBG67" s="3100"/>
      <c r="MBH67" s="3099"/>
      <c r="MBI67" s="3100"/>
      <c r="MBJ67" s="3100"/>
      <c r="MBK67" s="3100"/>
      <c r="MBL67" s="3100"/>
      <c r="MBM67" s="3101"/>
      <c r="MBN67" s="3102"/>
      <c r="MBO67" s="3103"/>
      <c r="MBP67" s="3104"/>
      <c r="MBQ67" s="3105"/>
      <c r="MBR67" s="3106"/>
      <c r="MBS67" s="3104"/>
      <c r="MBT67" s="3105"/>
      <c r="MBU67" s="3104"/>
      <c r="MBV67" s="3100"/>
      <c r="MBW67" s="3100"/>
      <c r="MBX67" s="3105"/>
      <c r="MBY67" s="3099"/>
      <c r="MBZ67" s="3100"/>
      <c r="MCA67" s="3099"/>
      <c r="MCB67" s="3100"/>
      <c r="MCC67" s="3100"/>
      <c r="MCD67" s="3100"/>
      <c r="MCE67" s="3100"/>
      <c r="MCF67" s="3101"/>
      <c r="MCG67" s="3102"/>
      <c r="MCH67" s="3103"/>
      <c r="MCI67" s="3104"/>
      <c r="MCJ67" s="3105"/>
      <c r="MCK67" s="3106"/>
      <c r="MCL67" s="3104"/>
      <c r="MCM67" s="3105"/>
      <c r="MCN67" s="3104"/>
      <c r="MCO67" s="3100"/>
      <c r="MCP67" s="3100"/>
      <c r="MCQ67" s="3105"/>
      <c r="MCR67" s="3099"/>
      <c r="MCS67" s="3100"/>
      <c r="MCT67" s="3099"/>
      <c r="MCU67" s="3100"/>
      <c r="MCV67" s="3100"/>
      <c r="MCW67" s="3100"/>
      <c r="MCX67" s="3100"/>
      <c r="MCY67" s="3101"/>
      <c r="MCZ67" s="3102"/>
      <c r="MDA67" s="3103"/>
      <c r="MDB67" s="3104"/>
      <c r="MDC67" s="3105"/>
      <c r="MDD67" s="3106"/>
      <c r="MDE67" s="3104"/>
      <c r="MDF67" s="3105"/>
      <c r="MDG67" s="3104"/>
      <c r="MDH67" s="3100"/>
      <c r="MDI67" s="3100"/>
      <c r="MDJ67" s="3105"/>
      <c r="MDK67" s="3099"/>
      <c r="MDL67" s="3100"/>
      <c r="MDM67" s="3099"/>
      <c r="MDN67" s="3100"/>
      <c r="MDO67" s="3100"/>
      <c r="MDP67" s="3100"/>
      <c r="MDQ67" s="3100"/>
      <c r="MDR67" s="3101"/>
      <c r="MDS67" s="3102"/>
      <c r="MDT67" s="3103"/>
      <c r="MDU67" s="3104"/>
      <c r="MDV67" s="3105"/>
      <c r="MDW67" s="3106"/>
      <c r="MDX67" s="3104"/>
      <c r="MDY67" s="3105"/>
      <c r="MDZ67" s="3104"/>
      <c r="MEA67" s="3100"/>
      <c r="MEB67" s="3100"/>
      <c r="MEC67" s="3105"/>
      <c r="MED67" s="3099"/>
      <c r="MEE67" s="3100"/>
      <c r="MEF67" s="3099"/>
      <c r="MEG67" s="3100"/>
      <c r="MEH67" s="3100"/>
      <c r="MEI67" s="3100"/>
      <c r="MEJ67" s="3100"/>
      <c r="MEK67" s="3101"/>
      <c r="MEL67" s="3102"/>
      <c r="MEM67" s="3103"/>
      <c r="MEN67" s="3104"/>
      <c r="MEO67" s="3105"/>
      <c r="MEP67" s="3106"/>
      <c r="MEQ67" s="3104"/>
      <c r="MER67" s="3105"/>
      <c r="MES67" s="3104"/>
      <c r="MET67" s="3100"/>
      <c r="MEU67" s="3100"/>
      <c r="MEV67" s="3105"/>
      <c r="MEW67" s="3099"/>
      <c r="MEX67" s="3100"/>
      <c r="MEY67" s="3099"/>
      <c r="MEZ67" s="3100"/>
      <c r="MFA67" s="3100"/>
      <c r="MFB67" s="3100"/>
      <c r="MFC67" s="3100"/>
      <c r="MFD67" s="3101"/>
      <c r="MFE67" s="3102"/>
      <c r="MFF67" s="3103"/>
      <c r="MFG67" s="3104"/>
      <c r="MFH67" s="3105"/>
      <c r="MFI67" s="3106"/>
      <c r="MFJ67" s="3104"/>
      <c r="MFK67" s="3105"/>
      <c r="MFL67" s="3104"/>
      <c r="MFM67" s="3100"/>
      <c r="MFN67" s="3100"/>
      <c r="MFO67" s="3105"/>
      <c r="MFP67" s="3099"/>
      <c r="MFQ67" s="3100"/>
      <c r="MFR67" s="3099"/>
      <c r="MFS67" s="3100"/>
      <c r="MFT67" s="3100"/>
      <c r="MFU67" s="3100"/>
      <c r="MFV67" s="3100"/>
      <c r="MFW67" s="3101"/>
      <c r="MFX67" s="3102"/>
      <c r="MFY67" s="3103"/>
      <c r="MFZ67" s="3104"/>
      <c r="MGA67" s="3105"/>
      <c r="MGB67" s="3106"/>
      <c r="MGC67" s="3104"/>
      <c r="MGD67" s="3105"/>
      <c r="MGE67" s="3104"/>
      <c r="MGF67" s="3100"/>
      <c r="MGG67" s="3100"/>
      <c r="MGH67" s="3105"/>
      <c r="MGI67" s="3099"/>
      <c r="MGJ67" s="3100"/>
      <c r="MGK67" s="3099"/>
      <c r="MGL67" s="3100"/>
      <c r="MGM67" s="3100"/>
      <c r="MGN67" s="3100"/>
      <c r="MGO67" s="3100"/>
      <c r="MGP67" s="3101"/>
      <c r="MGQ67" s="3102"/>
      <c r="MGR67" s="3103"/>
      <c r="MGS67" s="3104"/>
      <c r="MGT67" s="3105"/>
      <c r="MGU67" s="3106"/>
      <c r="MGV67" s="3104"/>
      <c r="MGW67" s="3105"/>
      <c r="MGX67" s="3104"/>
      <c r="MGY67" s="3100"/>
      <c r="MGZ67" s="3100"/>
      <c r="MHA67" s="3105"/>
      <c r="MHB67" s="3099"/>
      <c r="MHC67" s="3100"/>
      <c r="MHD67" s="3099"/>
      <c r="MHE67" s="3100"/>
      <c r="MHF67" s="3100"/>
      <c r="MHG67" s="3100"/>
      <c r="MHH67" s="3100"/>
      <c r="MHI67" s="3101"/>
      <c r="MHJ67" s="3102"/>
      <c r="MHK67" s="3103"/>
      <c r="MHL67" s="3104"/>
      <c r="MHM67" s="3105"/>
      <c r="MHN67" s="3106"/>
      <c r="MHO67" s="3104"/>
      <c r="MHP67" s="3105"/>
      <c r="MHQ67" s="3104"/>
      <c r="MHR67" s="3100"/>
      <c r="MHS67" s="3100"/>
      <c r="MHT67" s="3105"/>
      <c r="MHU67" s="3099"/>
      <c r="MHV67" s="3100"/>
      <c r="MHW67" s="3099"/>
      <c r="MHX67" s="3100"/>
      <c r="MHY67" s="3100"/>
      <c r="MHZ67" s="3100"/>
      <c r="MIA67" s="3100"/>
      <c r="MIB67" s="3101"/>
      <c r="MIC67" s="3102"/>
      <c r="MID67" s="3103"/>
      <c r="MIE67" s="3104"/>
      <c r="MIF67" s="3105"/>
      <c r="MIG67" s="3106"/>
      <c r="MIH67" s="3104"/>
      <c r="MII67" s="3105"/>
      <c r="MIJ67" s="3104"/>
      <c r="MIK67" s="3100"/>
      <c r="MIL67" s="3100"/>
      <c r="MIM67" s="3105"/>
      <c r="MIN67" s="3099"/>
      <c r="MIO67" s="3100"/>
      <c r="MIP67" s="3099"/>
      <c r="MIQ67" s="3100"/>
      <c r="MIR67" s="3100"/>
      <c r="MIS67" s="3100"/>
      <c r="MIT67" s="3100"/>
      <c r="MIU67" s="3101"/>
      <c r="MIV67" s="3102"/>
      <c r="MIW67" s="3103"/>
      <c r="MIX67" s="3104"/>
      <c r="MIY67" s="3105"/>
      <c r="MIZ67" s="3106"/>
      <c r="MJA67" s="3104"/>
      <c r="MJB67" s="3105"/>
      <c r="MJC67" s="3104"/>
      <c r="MJD67" s="3100"/>
      <c r="MJE67" s="3100"/>
      <c r="MJF67" s="3105"/>
      <c r="MJG67" s="3099"/>
      <c r="MJH67" s="3100"/>
      <c r="MJI67" s="3099"/>
      <c r="MJJ67" s="3100"/>
      <c r="MJK67" s="3100"/>
      <c r="MJL67" s="3100"/>
      <c r="MJM67" s="3100"/>
      <c r="MJN67" s="3101"/>
      <c r="MJO67" s="3102"/>
      <c r="MJP67" s="3103"/>
      <c r="MJQ67" s="3104"/>
      <c r="MJR67" s="3105"/>
      <c r="MJS67" s="3106"/>
      <c r="MJT67" s="3104"/>
      <c r="MJU67" s="3105"/>
      <c r="MJV67" s="3104"/>
      <c r="MJW67" s="3100"/>
      <c r="MJX67" s="3100"/>
      <c r="MJY67" s="3105"/>
      <c r="MJZ67" s="3099"/>
      <c r="MKA67" s="3100"/>
      <c r="MKB67" s="3099"/>
      <c r="MKC67" s="3100"/>
      <c r="MKD67" s="3100"/>
      <c r="MKE67" s="3100"/>
      <c r="MKF67" s="3100"/>
      <c r="MKG67" s="3101"/>
      <c r="MKH67" s="3102"/>
      <c r="MKI67" s="3103"/>
      <c r="MKJ67" s="3104"/>
      <c r="MKK67" s="3105"/>
      <c r="MKL67" s="3106"/>
      <c r="MKM67" s="3104"/>
      <c r="MKN67" s="3105"/>
      <c r="MKO67" s="3104"/>
      <c r="MKP67" s="3100"/>
      <c r="MKQ67" s="3100"/>
      <c r="MKR67" s="3105"/>
      <c r="MKS67" s="3099"/>
      <c r="MKT67" s="3100"/>
      <c r="MKU67" s="3099"/>
      <c r="MKV67" s="3100"/>
      <c r="MKW67" s="3100"/>
      <c r="MKX67" s="3100"/>
      <c r="MKY67" s="3100"/>
      <c r="MKZ67" s="3101"/>
      <c r="MLA67" s="3102"/>
      <c r="MLB67" s="3103"/>
      <c r="MLC67" s="3104"/>
      <c r="MLD67" s="3105"/>
      <c r="MLE67" s="3106"/>
      <c r="MLF67" s="3104"/>
      <c r="MLG67" s="3105"/>
      <c r="MLH67" s="3104"/>
      <c r="MLI67" s="3100"/>
      <c r="MLJ67" s="3100"/>
      <c r="MLK67" s="3105"/>
      <c r="MLL67" s="3099"/>
      <c r="MLM67" s="3100"/>
      <c r="MLN67" s="3099"/>
      <c r="MLO67" s="3100"/>
      <c r="MLP67" s="3100"/>
      <c r="MLQ67" s="3100"/>
      <c r="MLR67" s="3100"/>
      <c r="MLS67" s="3101"/>
      <c r="MLT67" s="3102"/>
      <c r="MLU67" s="3103"/>
      <c r="MLV67" s="3104"/>
      <c r="MLW67" s="3105"/>
      <c r="MLX67" s="3106"/>
      <c r="MLY67" s="3104"/>
      <c r="MLZ67" s="3105"/>
      <c r="MMA67" s="3104"/>
      <c r="MMB67" s="3100"/>
      <c r="MMC67" s="3100"/>
      <c r="MMD67" s="3105"/>
      <c r="MME67" s="3099"/>
      <c r="MMF67" s="3100"/>
      <c r="MMG67" s="3099"/>
      <c r="MMH67" s="3100"/>
      <c r="MMI67" s="3100"/>
      <c r="MMJ67" s="3100"/>
      <c r="MMK67" s="3100"/>
      <c r="MML67" s="3101"/>
      <c r="MMM67" s="3102"/>
      <c r="MMN67" s="3103"/>
      <c r="MMO67" s="3104"/>
      <c r="MMP67" s="3105"/>
      <c r="MMQ67" s="3106"/>
      <c r="MMR67" s="3104"/>
      <c r="MMS67" s="3105"/>
      <c r="MMT67" s="3104"/>
      <c r="MMU67" s="3100"/>
      <c r="MMV67" s="3100"/>
      <c r="MMW67" s="3105"/>
      <c r="MMX67" s="3099"/>
      <c r="MMY67" s="3100"/>
      <c r="MMZ67" s="3099"/>
      <c r="MNA67" s="3100"/>
      <c r="MNB67" s="3100"/>
      <c r="MNC67" s="3100"/>
      <c r="MND67" s="3100"/>
      <c r="MNE67" s="3101"/>
      <c r="MNF67" s="3102"/>
      <c r="MNG67" s="3103"/>
      <c r="MNH67" s="3104"/>
      <c r="MNI67" s="3105"/>
      <c r="MNJ67" s="3106"/>
      <c r="MNK67" s="3104"/>
      <c r="MNL67" s="3105"/>
      <c r="MNM67" s="3104"/>
      <c r="MNN67" s="3100"/>
      <c r="MNO67" s="3100"/>
      <c r="MNP67" s="3105"/>
      <c r="MNQ67" s="3099"/>
      <c r="MNR67" s="3100"/>
      <c r="MNS67" s="3099"/>
      <c r="MNT67" s="3100"/>
      <c r="MNU67" s="3100"/>
      <c r="MNV67" s="3100"/>
      <c r="MNW67" s="3100"/>
      <c r="MNX67" s="3101"/>
      <c r="MNY67" s="3102"/>
      <c r="MNZ67" s="3103"/>
      <c r="MOA67" s="3104"/>
      <c r="MOB67" s="3105"/>
      <c r="MOC67" s="3106"/>
      <c r="MOD67" s="3104"/>
      <c r="MOE67" s="3105"/>
      <c r="MOF67" s="3104"/>
      <c r="MOG67" s="3100"/>
      <c r="MOH67" s="3100"/>
      <c r="MOI67" s="3105"/>
      <c r="MOJ67" s="3099"/>
      <c r="MOK67" s="3100"/>
      <c r="MOL67" s="3099"/>
      <c r="MOM67" s="3100"/>
      <c r="MON67" s="3100"/>
      <c r="MOO67" s="3100"/>
      <c r="MOP67" s="3100"/>
      <c r="MOQ67" s="3101"/>
      <c r="MOR67" s="3102"/>
      <c r="MOS67" s="3103"/>
      <c r="MOT67" s="3104"/>
      <c r="MOU67" s="3105"/>
      <c r="MOV67" s="3106"/>
      <c r="MOW67" s="3104"/>
      <c r="MOX67" s="3105"/>
      <c r="MOY67" s="3104"/>
      <c r="MOZ67" s="3100"/>
      <c r="MPA67" s="3100"/>
      <c r="MPB67" s="3105"/>
      <c r="MPC67" s="3099"/>
      <c r="MPD67" s="3100"/>
      <c r="MPE67" s="3099"/>
      <c r="MPF67" s="3100"/>
      <c r="MPG67" s="3100"/>
      <c r="MPH67" s="3100"/>
      <c r="MPI67" s="3100"/>
      <c r="MPJ67" s="3101"/>
      <c r="MPK67" s="3102"/>
      <c r="MPL67" s="3103"/>
      <c r="MPM67" s="3104"/>
      <c r="MPN67" s="3105"/>
      <c r="MPO67" s="3106"/>
      <c r="MPP67" s="3104"/>
      <c r="MPQ67" s="3105"/>
      <c r="MPR67" s="3104"/>
      <c r="MPS67" s="3100"/>
      <c r="MPT67" s="3100"/>
      <c r="MPU67" s="3105"/>
      <c r="MPV67" s="3099"/>
      <c r="MPW67" s="3100"/>
      <c r="MPX67" s="3099"/>
      <c r="MPY67" s="3100"/>
      <c r="MPZ67" s="3100"/>
      <c r="MQA67" s="3100"/>
      <c r="MQB67" s="3100"/>
      <c r="MQC67" s="3101"/>
      <c r="MQD67" s="3102"/>
      <c r="MQE67" s="3103"/>
      <c r="MQF67" s="3104"/>
      <c r="MQG67" s="3105"/>
      <c r="MQH67" s="3106"/>
      <c r="MQI67" s="3104"/>
      <c r="MQJ67" s="3105"/>
      <c r="MQK67" s="3104"/>
      <c r="MQL67" s="3100"/>
      <c r="MQM67" s="3100"/>
      <c r="MQN67" s="3105"/>
      <c r="MQO67" s="3099"/>
      <c r="MQP67" s="3100"/>
      <c r="MQQ67" s="3099"/>
      <c r="MQR67" s="3100"/>
      <c r="MQS67" s="3100"/>
      <c r="MQT67" s="3100"/>
      <c r="MQU67" s="3100"/>
      <c r="MQV67" s="3101"/>
      <c r="MQW67" s="3102"/>
      <c r="MQX67" s="3103"/>
      <c r="MQY67" s="3104"/>
      <c r="MQZ67" s="3105"/>
      <c r="MRA67" s="3106"/>
      <c r="MRB67" s="3104"/>
      <c r="MRC67" s="3105"/>
      <c r="MRD67" s="3104"/>
      <c r="MRE67" s="3100"/>
      <c r="MRF67" s="3100"/>
      <c r="MRG67" s="3105"/>
      <c r="MRH67" s="3099"/>
      <c r="MRI67" s="3100"/>
      <c r="MRJ67" s="3099"/>
      <c r="MRK67" s="3100"/>
      <c r="MRL67" s="3100"/>
      <c r="MRM67" s="3100"/>
      <c r="MRN67" s="3100"/>
      <c r="MRO67" s="3101"/>
      <c r="MRP67" s="3102"/>
      <c r="MRQ67" s="3103"/>
      <c r="MRR67" s="3104"/>
      <c r="MRS67" s="3105"/>
      <c r="MRT67" s="3106"/>
      <c r="MRU67" s="3104"/>
      <c r="MRV67" s="3105"/>
      <c r="MRW67" s="3104"/>
      <c r="MRX67" s="3100"/>
      <c r="MRY67" s="3100"/>
      <c r="MRZ67" s="3105"/>
      <c r="MSA67" s="3099"/>
      <c r="MSB67" s="3100"/>
      <c r="MSC67" s="3099"/>
      <c r="MSD67" s="3100"/>
      <c r="MSE67" s="3100"/>
      <c r="MSF67" s="3100"/>
      <c r="MSG67" s="3100"/>
      <c r="MSH67" s="3101"/>
      <c r="MSI67" s="3102"/>
      <c r="MSJ67" s="3103"/>
      <c r="MSK67" s="3104"/>
      <c r="MSL67" s="3105"/>
      <c r="MSM67" s="3106"/>
      <c r="MSN67" s="3104"/>
      <c r="MSO67" s="3105"/>
      <c r="MSP67" s="3104"/>
      <c r="MSQ67" s="3100"/>
      <c r="MSR67" s="3100"/>
      <c r="MSS67" s="3105"/>
      <c r="MST67" s="3099"/>
      <c r="MSU67" s="3100"/>
      <c r="MSV67" s="3099"/>
      <c r="MSW67" s="3100"/>
      <c r="MSX67" s="3100"/>
      <c r="MSY67" s="3100"/>
      <c r="MSZ67" s="3100"/>
      <c r="MTA67" s="3101"/>
      <c r="MTB67" s="3102"/>
      <c r="MTC67" s="3103"/>
      <c r="MTD67" s="3104"/>
      <c r="MTE67" s="3105"/>
      <c r="MTF67" s="3106"/>
      <c r="MTG67" s="3104"/>
      <c r="MTH67" s="3105"/>
      <c r="MTI67" s="3104"/>
      <c r="MTJ67" s="3100"/>
      <c r="MTK67" s="3100"/>
      <c r="MTL67" s="3105"/>
      <c r="MTM67" s="3099"/>
      <c r="MTN67" s="3100"/>
      <c r="MTO67" s="3099"/>
      <c r="MTP67" s="3100"/>
      <c r="MTQ67" s="3100"/>
      <c r="MTR67" s="3100"/>
      <c r="MTS67" s="3100"/>
      <c r="MTT67" s="3101"/>
      <c r="MTU67" s="3102"/>
      <c r="MTV67" s="3103"/>
      <c r="MTW67" s="3104"/>
      <c r="MTX67" s="3105"/>
      <c r="MTY67" s="3106"/>
      <c r="MTZ67" s="3104"/>
      <c r="MUA67" s="3105"/>
      <c r="MUB67" s="3104"/>
      <c r="MUC67" s="3100"/>
      <c r="MUD67" s="3100"/>
      <c r="MUE67" s="3105"/>
      <c r="MUF67" s="3099"/>
      <c r="MUG67" s="3100"/>
      <c r="MUH67" s="3099"/>
      <c r="MUI67" s="3100"/>
      <c r="MUJ67" s="3100"/>
      <c r="MUK67" s="3100"/>
      <c r="MUL67" s="3100"/>
      <c r="MUM67" s="3101"/>
      <c r="MUN67" s="3102"/>
      <c r="MUO67" s="3103"/>
      <c r="MUP67" s="3104"/>
      <c r="MUQ67" s="3105"/>
      <c r="MUR67" s="3106"/>
      <c r="MUS67" s="3104"/>
      <c r="MUT67" s="3105"/>
      <c r="MUU67" s="3104"/>
      <c r="MUV67" s="3100"/>
      <c r="MUW67" s="3100"/>
      <c r="MUX67" s="3105"/>
      <c r="MUY67" s="3099"/>
      <c r="MUZ67" s="3100"/>
      <c r="MVA67" s="3099"/>
      <c r="MVB67" s="3100"/>
      <c r="MVC67" s="3100"/>
      <c r="MVD67" s="3100"/>
      <c r="MVE67" s="3100"/>
      <c r="MVF67" s="3101"/>
      <c r="MVG67" s="3102"/>
      <c r="MVH67" s="3103"/>
      <c r="MVI67" s="3104"/>
      <c r="MVJ67" s="3105"/>
      <c r="MVK67" s="3106"/>
      <c r="MVL67" s="3104"/>
      <c r="MVM67" s="3105"/>
      <c r="MVN67" s="3104"/>
      <c r="MVO67" s="3100"/>
      <c r="MVP67" s="3100"/>
      <c r="MVQ67" s="3105"/>
      <c r="MVR67" s="3099"/>
      <c r="MVS67" s="3100"/>
      <c r="MVT67" s="3099"/>
      <c r="MVU67" s="3100"/>
      <c r="MVV67" s="3100"/>
      <c r="MVW67" s="3100"/>
      <c r="MVX67" s="3100"/>
      <c r="MVY67" s="3101"/>
      <c r="MVZ67" s="3102"/>
      <c r="MWA67" s="3103"/>
      <c r="MWB67" s="3104"/>
      <c r="MWC67" s="3105"/>
      <c r="MWD67" s="3106"/>
      <c r="MWE67" s="3104"/>
      <c r="MWF67" s="3105"/>
      <c r="MWG67" s="3104"/>
      <c r="MWH67" s="3100"/>
      <c r="MWI67" s="3100"/>
      <c r="MWJ67" s="3105"/>
      <c r="MWK67" s="3099"/>
      <c r="MWL67" s="3100"/>
      <c r="MWM67" s="3099"/>
      <c r="MWN67" s="3100"/>
      <c r="MWO67" s="3100"/>
      <c r="MWP67" s="3100"/>
      <c r="MWQ67" s="3100"/>
      <c r="MWR67" s="3101"/>
      <c r="MWS67" s="3102"/>
      <c r="MWT67" s="3103"/>
      <c r="MWU67" s="3104"/>
      <c r="MWV67" s="3105"/>
      <c r="MWW67" s="3106"/>
      <c r="MWX67" s="3104"/>
      <c r="MWY67" s="3105"/>
      <c r="MWZ67" s="3104"/>
      <c r="MXA67" s="3100"/>
      <c r="MXB67" s="3100"/>
      <c r="MXC67" s="3105"/>
      <c r="MXD67" s="3099"/>
      <c r="MXE67" s="3100"/>
      <c r="MXF67" s="3099"/>
      <c r="MXG67" s="3100"/>
      <c r="MXH67" s="3100"/>
      <c r="MXI67" s="3100"/>
      <c r="MXJ67" s="3100"/>
      <c r="MXK67" s="3101"/>
      <c r="MXL67" s="3102"/>
      <c r="MXM67" s="3103"/>
      <c r="MXN67" s="3104"/>
      <c r="MXO67" s="3105"/>
      <c r="MXP67" s="3106"/>
      <c r="MXQ67" s="3104"/>
      <c r="MXR67" s="3105"/>
      <c r="MXS67" s="3104"/>
      <c r="MXT67" s="3100"/>
      <c r="MXU67" s="3100"/>
      <c r="MXV67" s="3105"/>
      <c r="MXW67" s="3099"/>
      <c r="MXX67" s="3100"/>
      <c r="MXY67" s="3099"/>
      <c r="MXZ67" s="3100"/>
      <c r="MYA67" s="3100"/>
      <c r="MYB67" s="3100"/>
      <c r="MYC67" s="3100"/>
      <c r="MYD67" s="3101"/>
      <c r="MYE67" s="3102"/>
      <c r="MYF67" s="3103"/>
      <c r="MYG67" s="3104"/>
      <c r="MYH67" s="3105"/>
      <c r="MYI67" s="3106"/>
      <c r="MYJ67" s="3104"/>
      <c r="MYK67" s="3105"/>
      <c r="MYL67" s="3104"/>
      <c r="MYM67" s="3100"/>
      <c r="MYN67" s="3100"/>
      <c r="MYO67" s="3105"/>
      <c r="MYP67" s="3099"/>
      <c r="MYQ67" s="3100"/>
      <c r="MYR67" s="3099"/>
      <c r="MYS67" s="3100"/>
      <c r="MYT67" s="3100"/>
      <c r="MYU67" s="3100"/>
      <c r="MYV67" s="3100"/>
      <c r="MYW67" s="3101"/>
      <c r="MYX67" s="3102"/>
      <c r="MYY67" s="3103"/>
      <c r="MYZ67" s="3104"/>
      <c r="MZA67" s="3105"/>
      <c r="MZB67" s="3106"/>
      <c r="MZC67" s="3104"/>
      <c r="MZD67" s="3105"/>
      <c r="MZE67" s="3104"/>
      <c r="MZF67" s="3100"/>
      <c r="MZG67" s="3100"/>
      <c r="MZH67" s="3105"/>
      <c r="MZI67" s="3099"/>
      <c r="MZJ67" s="3100"/>
      <c r="MZK67" s="3099"/>
      <c r="MZL67" s="3100"/>
      <c r="MZM67" s="3100"/>
      <c r="MZN67" s="3100"/>
      <c r="MZO67" s="3100"/>
      <c r="MZP67" s="3101"/>
      <c r="MZQ67" s="3102"/>
      <c r="MZR67" s="3103"/>
      <c r="MZS67" s="3104"/>
      <c r="MZT67" s="3105"/>
      <c r="MZU67" s="3106"/>
      <c r="MZV67" s="3104"/>
      <c r="MZW67" s="3105"/>
      <c r="MZX67" s="3104"/>
      <c r="MZY67" s="3100"/>
      <c r="MZZ67" s="3100"/>
      <c r="NAA67" s="3105"/>
      <c r="NAB67" s="3099"/>
      <c r="NAC67" s="3100"/>
      <c r="NAD67" s="3099"/>
      <c r="NAE67" s="3100"/>
      <c r="NAF67" s="3100"/>
      <c r="NAG67" s="3100"/>
      <c r="NAH67" s="3100"/>
      <c r="NAI67" s="3101"/>
      <c r="NAJ67" s="3102"/>
      <c r="NAK67" s="3103"/>
      <c r="NAL67" s="3104"/>
      <c r="NAM67" s="3105"/>
      <c r="NAN67" s="3106"/>
      <c r="NAO67" s="3104"/>
      <c r="NAP67" s="3105"/>
      <c r="NAQ67" s="3104"/>
      <c r="NAR67" s="3100"/>
      <c r="NAS67" s="3100"/>
      <c r="NAT67" s="3105"/>
      <c r="NAU67" s="3099"/>
      <c r="NAV67" s="3100"/>
      <c r="NAW67" s="3099"/>
      <c r="NAX67" s="3100"/>
      <c r="NAY67" s="3100"/>
      <c r="NAZ67" s="3100"/>
      <c r="NBA67" s="3100"/>
      <c r="NBB67" s="3101"/>
      <c r="NBC67" s="3102"/>
      <c r="NBD67" s="3103"/>
      <c r="NBE67" s="3104"/>
      <c r="NBF67" s="3105"/>
      <c r="NBG67" s="3106"/>
      <c r="NBH67" s="3104"/>
      <c r="NBI67" s="3105"/>
      <c r="NBJ67" s="3104"/>
      <c r="NBK67" s="3100"/>
      <c r="NBL67" s="3100"/>
      <c r="NBM67" s="3105"/>
      <c r="NBN67" s="3099"/>
      <c r="NBO67" s="3100"/>
      <c r="NBP67" s="3099"/>
      <c r="NBQ67" s="3100"/>
      <c r="NBR67" s="3100"/>
      <c r="NBS67" s="3100"/>
      <c r="NBT67" s="3100"/>
      <c r="NBU67" s="3101"/>
      <c r="NBV67" s="3102"/>
      <c r="NBW67" s="3103"/>
      <c r="NBX67" s="3104"/>
      <c r="NBY67" s="3105"/>
      <c r="NBZ67" s="3106"/>
      <c r="NCA67" s="3104"/>
      <c r="NCB67" s="3105"/>
      <c r="NCC67" s="3104"/>
      <c r="NCD67" s="3100"/>
      <c r="NCE67" s="3100"/>
      <c r="NCF67" s="3105"/>
      <c r="NCG67" s="3099"/>
      <c r="NCH67" s="3100"/>
      <c r="NCI67" s="3099"/>
      <c r="NCJ67" s="3100"/>
      <c r="NCK67" s="3100"/>
      <c r="NCL67" s="3100"/>
      <c r="NCM67" s="3100"/>
      <c r="NCN67" s="3101"/>
      <c r="NCO67" s="3102"/>
      <c r="NCP67" s="3103"/>
      <c r="NCQ67" s="3104"/>
      <c r="NCR67" s="3105"/>
      <c r="NCS67" s="3106"/>
      <c r="NCT67" s="3104"/>
      <c r="NCU67" s="3105"/>
      <c r="NCV67" s="3104"/>
      <c r="NCW67" s="3100"/>
      <c r="NCX67" s="3100"/>
      <c r="NCY67" s="3105"/>
      <c r="NCZ67" s="3099"/>
      <c r="NDA67" s="3100"/>
      <c r="NDB67" s="3099"/>
      <c r="NDC67" s="3100"/>
      <c r="NDD67" s="3100"/>
      <c r="NDE67" s="3100"/>
      <c r="NDF67" s="3100"/>
      <c r="NDG67" s="3101"/>
      <c r="NDH67" s="3102"/>
      <c r="NDI67" s="3103"/>
      <c r="NDJ67" s="3104"/>
      <c r="NDK67" s="3105"/>
      <c r="NDL67" s="3106"/>
      <c r="NDM67" s="3104"/>
      <c r="NDN67" s="3105"/>
      <c r="NDO67" s="3104"/>
      <c r="NDP67" s="3100"/>
      <c r="NDQ67" s="3100"/>
      <c r="NDR67" s="3105"/>
      <c r="NDS67" s="3099"/>
      <c r="NDT67" s="3100"/>
      <c r="NDU67" s="3099"/>
      <c r="NDV67" s="3100"/>
      <c r="NDW67" s="3100"/>
      <c r="NDX67" s="3100"/>
      <c r="NDY67" s="3100"/>
      <c r="NDZ67" s="3101"/>
      <c r="NEA67" s="3102"/>
      <c r="NEB67" s="3103"/>
      <c r="NEC67" s="3104"/>
      <c r="NED67" s="3105"/>
      <c r="NEE67" s="3106"/>
      <c r="NEF67" s="3104"/>
      <c r="NEG67" s="3105"/>
      <c r="NEH67" s="3104"/>
      <c r="NEI67" s="3100"/>
      <c r="NEJ67" s="3100"/>
      <c r="NEK67" s="3105"/>
      <c r="NEL67" s="3099"/>
      <c r="NEM67" s="3100"/>
      <c r="NEN67" s="3099"/>
      <c r="NEO67" s="3100"/>
      <c r="NEP67" s="3100"/>
      <c r="NEQ67" s="3100"/>
      <c r="NER67" s="3100"/>
      <c r="NES67" s="3101"/>
      <c r="NET67" s="3102"/>
      <c r="NEU67" s="3103"/>
      <c r="NEV67" s="3104"/>
      <c r="NEW67" s="3105"/>
      <c r="NEX67" s="3106"/>
      <c r="NEY67" s="3104"/>
      <c r="NEZ67" s="3105"/>
      <c r="NFA67" s="3104"/>
      <c r="NFB67" s="3100"/>
      <c r="NFC67" s="3100"/>
      <c r="NFD67" s="3105"/>
      <c r="NFE67" s="3099"/>
      <c r="NFF67" s="3100"/>
      <c r="NFG67" s="3099"/>
      <c r="NFH67" s="3100"/>
      <c r="NFI67" s="3100"/>
      <c r="NFJ67" s="3100"/>
      <c r="NFK67" s="3100"/>
      <c r="NFL67" s="3101"/>
      <c r="NFM67" s="3102"/>
      <c r="NFN67" s="3103"/>
      <c r="NFO67" s="3104"/>
      <c r="NFP67" s="3105"/>
      <c r="NFQ67" s="3106"/>
      <c r="NFR67" s="3104"/>
      <c r="NFS67" s="3105"/>
      <c r="NFT67" s="3104"/>
      <c r="NFU67" s="3100"/>
      <c r="NFV67" s="3100"/>
      <c r="NFW67" s="3105"/>
      <c r="NFX67" s="3099"/>
      <c r="NFY67" s="3100"/>
      <c r="NFZ67" s="3099"/>
      <c r="NGA67" s="3100"/>
      <c r="NGB67" s="3100"/>
      <c r="NGC67" s="3100"/>
      <c r="NGD67" s="3100"/>
      <c r="NGE67" s="3101"/>
      <c r="NGF67" s="3102"/>
      <c r="NGG67" s="3103"/>
      <c r="NGH67" s="3104"/>
      <c r="NGI67" s="3105"/>
      <c r="NGJ67" s="3106"/>
      <c r="NGK67" s="3104"/>
      <c r="NGL67" s="3105"/>
      <c r="NGM67" s="3104"/>
      <c r="NGN67" s="3100"/>
      <c r="NGO67" s="3100"/>
      <c r="NGP67" s="3105"/>
      <c r="NGQ67" s="3099"/>
      <c r="NGR67" s="3100"/>
      <c r="NGS67" s="3099"/>
      <c r="NGT67" s="3100"/>
      <c r="NGU67" s="3100"/>
      <c r="NGV67" s="3100"/>
      <c r="NGW67" s="3100"/>
      <c r="NGX67" s="3101"/>
      <c r="NGY67" s="3102"/>
      <c r="NGZ67" s="3103"/>
      <c r="NHA67" s="3104"/>
      <c r="NHB67" s="3105"/>
      <c r="NHC67" s="3106"/>
      <c r="NHD67" s="3104"/>
      <c r="NHE67" s="3105"/>
      <c r="NHF67" s="3104"/>
      <c r="NHG67" s="3100"/>
      <c r="NHH67" s="3100"/>
      <c r="NHI67" s="3105"/>
      <c r="NHJ67" s="3099"/>
      <c r="NHK67" s="3100"/>
      <c r="NHL67" s="3099"/>
      <c r="NHM67" s="3100"/>
      <c r="NHN67" s="3100"/>
      <c r="NHO67" s="3100"/>
      <c r="NHP67" s="3100"/>
      <c r="NHQ67" s="3101"/>
      <c r="NHR67" s="3102"/>
      <c r="NHS67" s="3103"/>
      <c r="NHT67" s="3104"/>
      <c r="NHU67" s="3105"/>
      <c r="NHV67" s="3106"/>
      <c r="NHW67" s="3104"/>
      <c r="NHX67" s="3105"/>
      <c r="NHY67" s="3104"/>
      <c r="NHZ67" s="3100"/>
      <c r="NIA67" s="3100"/>
      <c r="NIB67" s="3105"/>
      <c r="NIC67" s="3099"/>
      <c r="NID67" s="3100"/>
      <c r="NIE67" s="3099"/>
      <c r="NIF67" s="3100"/>
      <c r="NIG67" s="3100"/>
      <c r="NIH67" s="3100"/>
      <c r="NII67" s="3100"/>
      <c r="NIJ67" s="3101"/>
      <c r="NIK67" s="3102"/>
      <c r="NIL67" s="3103"/>
      <c r="NIM67" s="3104"/>
      <c r="NIN67" s="3105"/>
      <c r="NIO67" s="3106"/>
      <c r="NIP67" s="3104"/>
      <c r="NIQ67" s="3105"/>
      <c r="NIR67" s="3104"/>
      <c r="NIS67" s="3100"/>
      <c r="NIT67" s="3100"/>
      <c r="NIU67" s="3105"/>
      <c r="NIV67" s="3099"/>
      <c r="NIW67" s="3100"/>
      <c r="NIX67" s="3099"/>
      <c r="NIY67" s="3100"/>
      <c r="NIZ67" s="3100"/>
      <c r="NJA67" s="3100"/>
      <c r="NJB67" s="3100"/>
      <c r="NJC67" s="3101"/>
      <c r="NJD67" s="3102"/>
      <c r="NJE67" s="3103"/>
      <c r="NJF67" s="3104"/>
      <c r="NJG67" s="3105"/>
      <c r="NJH67" s="3106"/>
      <c r="NJI67" s="3104"/>
      <c r="NJJ67" s="3105"/>
      <c r="NJK67" s="3104"/>
      <c r="NJL67" s="3100"/>
      <c r="NJM67" s="3100"/>
      <c r="NJN67" s="3105"/>
      <c r="NJO67" s="3099"/>
      <c r="NJP67" s="3100"/>
      <c r="NJQ67" s="3099"/>
      <c r="NJR67" s="3100"/>
      <c r="NJS67" s="3100"/>
      <c r="NJT67" s="3100"/>
      <c r="NJU67" s="3100"/>
      <c r="NJV67" s="3101"/>
      <c r="NJW67" s="3102"/>
      <c r="NJX67" s="3103"/>
      <c r="NJY67" s="3104"/>
      <c r="NJZ67" s="3105"/>
      <c r="NKA67" s="3106"/>
      <c r="NKB67" s="3104"/>
      <c r="NKC67" s="3105"/>
      <c r="NKD67" s="3104"/>
      <c r="NKE67" s="3100"/>
      <c r="NKF67" s="3100"/>
      <c r="NKG67" s="3105"/>
      <c r="NKH67" s="3099"/>
      <c r="NKI67" s="3100"/>
      <c r="NKJ67" s="3099"/>
      <c r="NKK67" s="3100"/>
      <c r="NKL67" s="3100"/>
      <c r="NKM67" s="3100"/>
      <c r="NKN67" s="3100"/>
      <c r="NKO67" s="3101"/>
      <c r="NKP67" s="3102"/>
      <c r="NKQ67" s="3103"/>
      <c r="NKR67" s="3104"/>
      <c r="NKS67" s="3105"/>
      <c r="NKT67" s="3106"/>
      <c r="NKU67" s="3104"/>
      <c r="NKV67" s="3105"/>
      <c r="NKW67" s="3104"/>
      <c r="NKX67" s="3100"/>
      <c r="NKY67" s="3100"/>
      <c r="NKZ67" s="3105"/>
      <c r="NLA67" s="3099"/>
      <c r="NLB67" s="3100"/>
      <c r="NLC67" s="3099"/>
      <c r="NLD67" s="3100"/>
      <c r="NLE67" s="3100"/>
      <c r="NLF67" s="3100"/>
      <c r="NLG67" s="3100"/>
      <c r="NLH67" s="3101"/>
      <c r="NLI67" s="3102"/>
      <c r="NLJ67" s="3103"/>
      <c r="NLK67" s="3104"/>
      <c r="NLL67" s="3105"/>
      <c r="NLM67" s="3106"/>
      <c r="NLN67" s="3104"/>
      <c r="NLO67" s="3105"/>
      <c r="NLP67" s="3104"/>
      <c r="NLQ67" s="3100"/>
      <c r="NLR67" s="3100"/>
      <c r="NLS67" s="3105"/>
      <c r="NLT67" s="3099"/>
      <c r="NLU67" s="3100"/>
      <c r="NLV67" s="3099"/>
      <c r="NLW67" s="3100"/>
      <c r="NLX67" s="3100"/>
      <c r="NLY67" s="3100"/>
      <c r="NLZ67" s="3100"/>
      <c r="NMA67" s="3101"/>
      <c r="NMB67" s="3102"/>
      <c r="NMC67" s="3103"/>
      <c r="NMD67" s="3104"/>
      <c r="NME67" s="3105"/>
      <c r="NMF67" s="3106"/>
      <c r="NMG67" s="3104"/>
      <c r="NMH67" s="3105"/>
      <c r="NMI67" s="3104"/>
      <c r="NMJ67" s="3100"/>
      <c r="NMK67" s="3100"/>
      <c r="NML67" s="3105"/>
      <c r="NMM67" s="3099"/>
      <c r="NMN67" s="3100"/>
      <c r="NMO67" s="3099"/>
      <c r="NMP67" s="3100"/>
      <c r="NMQ67" s="3100"/>
      <c r="NMR67" s="3100"/>
      <c r="NMS67" s="3100"/>
      <c r="NMT67" s="3101"/>
      <c r="NMU67" s="3102"/>
      <c r="NMV67" s="3103"/>
      <c r="NMW67" s="3104"/>
      <c r="NMX67" s="3105"/>
      <c r="NMY67" s="3106"/>
      <c r="NMZ67" s="3104"/>
      <c r="NNA67" s="3105"/>
      <c r="NNB67" s="3104"/>
      <c r="NNC67" s="3100"/>
      <c r="NND67" s="3100"/>
      <c r="NNE67" s="3105"/>
      <c r="NNF67" s="3099"/>
      <c r="NNG67" s="3100"/>
      <c r="NNH67" s="3099"/>
      <c r="NNI67" s="3100"/>
      <c r="NNJ67" s="3100"/>
      <c r="NNK67" s="3100"/>
      <c r="NNL67" s="3100"/>
      <c r="NNM67" s="3101"/>
      <c r="NNN67" s="3102"/>
      <c r="NNO67" s="3103"/>
      <c r="NNP67" s="3104"/>
      <c r="NNQ67" s="3105"/>
      <c r="NNR67" s="3106"/>
      <c r="NNS67" s="3104"/>
      <c r="NNT67" s="3105"/>
      <c r="NNU67" s="3104"/>
      <c r="NNV67" s="3100"/>
      <c r="NNW67" s="3100"/>
      <c r="NNX67" s="3105"/>
      <c r="NNY67" s="3099"/>
      <c r="NNZ67" s="3100"/>
      <c r="NOA67" s="3099"/>
      <c r="NOB67" s="3100"/>
      <c r="NOC67" s="3100"/>
      <c r="NOD67" s="3100"/>
      <c r="NOE67" s="3100"/>
      <c r="NOF67" s="3101"/>
      <c r="NOG67" s="3102"/>
      <c r="NOH67" s="3103"/>
      <c r="NOI67" s="3104"/>
      <c r="NOJ67" s="3105"/>
      <c r="NOK67" s="3106"/>
      <c r="NOL67" s="3104"/>
      <c r="NOM67" s="3105"/>
      <c r="NON67" s="3104"/>
      <c r="NOO67" s="3100"/>
      <c r="NOP67" s="3100"/>
      <c r="NOQ67" s="3105"/>
      <c r="NOR67" s="3099"/>
      <c r="NOS67" s="3100"/>
      <c r="NOT67" s="3099"/>
      <c r="NOU67" s="3100"/>
      <c r="NOV67" s="3100"/>
      <c r="NOW67" s="3100"/>
      <c r="NOX67" s="3100"/>
      <c r="NOY67" s="3101"/>
      <c r="NOZ67" s="3102"/>
      <c r="NPA67" s="3103"/>
      <c r="NPB67" s="3104"/>
      <c r="NPC67" s="3105"/>
      <c r="NPD67" s="3106"/>
      <c r="NPE67" s="3104"/>
      <c r="NPF67" s="3105"/>
      <c r="NPG67" s="3104"/>
      <c r="NPH67" s="3100"/>
      <c r="NPI67" s="3100"/>
      <c r="NPJ67" s="3105"/>
      <c r="NPK67" s="3099"/>
      <c r="NPL67" s="3100"/>
      <c r="NPM67" s="3099"/>
      <c r="NPN67" s="3100"/>
      <c r="NPO67" s="3100"/>
      <c r="NPP67" s="3100"/>
      <c r="NPQ67" s="3100"/>
      <c r="NPR67" s="3101"/>
      <c r="NPS67" s="3102"/>
      <c r="NPT67" s="3103"/>
      <c r="NPU67" s="3104"/>
      <c r="NPV67" s="3105"/>
      <c r="NPW67" s="3106"/>
      <c r="NPX67" s="3104"/>
      <c r="NPY67" s="3105"/>
      <c r="NPZ67" s="3104"/>
      <c r="NQA67" s="3100"/>
      <c r="NQB67" s="3100"/>
      <c r="NQC67" s="3105"/>
      <c r="NQD67" s="3099"/>
      <c r="NQE67" s="3100"/>
      <c r="NQF67" s="3099"/>
      <c r="NQG67" s="3100"/>
      <c r="NQH67" s="3100"/>
      <c r="NQI67" s="3100"/>
      <c r="NQJ67" s="3100"/>
      <c r="NQK67" s="3101"/>
      <c r="NQL67" s="3102"/>
      <c r="NQM67" s="3103"/>
      <c r="NQN67" s="3104"/>
      <c r="NQO67" s="3105"/>
      <c r="NQP67" s="3106"/>
      <c r="NQQ67" s="3104"/>
      <c r="NQR67" s="3105"/>
      <c r="NQS67" s="3104"/>
      <c r="NQT67" s="3100"/>
      <c r="NQU67" s="3100"/>
      <c r="NQV67" s="3105"/>
      <c r="NQW67" s="3099"/>
      <c r="NQX67" s="3100"/>
      <c r="NQY67" s="3099"/>
      <c r="NQZ67" s="3100"/>
      <c r="NRA67" s="3100"/>
      <c r="NRB67" s="3100"/>
      <c r="NRC67" s="3100"/>
      <c r="NRD67" s="3101"/>
      <c r="NRE67" s="3102"/>
      <c r="NRF67" s="3103"/>
      <c r="NRG67" s="3104"/>
      <c r="NRH67" s="3105"/>
      <c r="NRI67" s="3106"/>
      <c r="NRJ67" s="3104"/>
      <c r="NRK67" s="3105"/>
      <c r="NRL67" s="3104"/>
      <c r="NRM67" s="3100"/>
      <c r="NRN67" s="3100"/>
      <c r="NRO67" s="3105"/>
      <c r="NRP67" s="3099"/>
      <c r="NRQ67" s="3100"/>
      <c r="NRR67" s="3099"/>
      <c r="NRS67" s="3100"/>
      <c r="NRT67" s="3100"/>
      <c r="NRU67" s="3100"/>
      <c r="NRV67" s="3100"/>
      <c r="NRW67" s="3101"/>
      <c r="NRX67" s="3102"/>
      <c r="NRY67" s="3103"/>
      <c r="NRZ67" s="3104"/>
      <c r="NSA67" s="3105"/>
      <c r="NSB67" s="3106"/>
      <c r="NSC67" s="3104"/>
      <c r="NSD67" s="3105"/>
      <c r="NSE67" s="3104"/>
      <c r="NSF67" s="3100"/>
      <c r="NSG67" s="3100"/>
      <c r="NSH67" s="3105"/>
      <c r="NSI67" s="3099"/>
      <c r="NSJ67" s="3100"/>
      <c r="NSK67" s="3099"/>
      <c r="NSL67" s="3100"/>
      <c r="NSM67" s="3100"/>
      <c r="NSN67" s="3100"/>
      <c r="NSO67" s="3100"/>
      <c r="NSP67" s="3101"/>
      <c r="NSQ67" s="3102"/>
      <c r="NSR67" s="3103"/>
      <c r="NSS67" s="3104"/>
      <c r="NST67" s="3105"/>
      <c r="NSU67" s="3106"/>
      <c r="NSV67" s="3104"/>
      <c r="NSW67" s="3105"/>
      <c r="NSX67" s="3104"/>
      <c r="NSY67" s="3100"/>
      <c r="NSZ67" s="3100"/>
      <c r="NTA67" s="3105"/>
      <c r="NTB67" s="3099"/>
      <c r="NTC67" s="3100"/>
      <c r="NTD67" s="3099"/>
      <c r="NTE67" s="3100"/>
      <c r="NTF67" s="3100"/>
      <c r="NTG67" s="3100"/>
      <c r="NTH67" s="3100"/>
      <c r="NTI67" s="3101"/>
      <c r="NTJ67" s="3102"/>
      <c r="NTK67" s="3103"/>
      <c r="NTL67" s="3104"/>
      <c r="NTM67" s="3105"/>
      <c r="NTN67" s="3106"/>
      <c r="NTO67" s="3104"/>
      <c r="NTP67" s="3105"/>
      <c r="NTQ67" s="3104"/>
      <c r="NTR67" s="3100"/>
      <c r="NTS67" s="3100"/>
      <c r="NTT67" s="3105"/>
      <c r="NTU67" s="3099"/>
      <c r="NTV67" s="3100"/>
      <c r="NTW67" s="3099"/>
      <c r="NTX67" s="3100"/>
      <c r="NTY67" s="3100"/>
      <c r="NTZ67" s="3100"/>
      <c r="NUA67" s="3100"/>
      <c r="NUB67" s="3101"/>
      <c r="NUC67" s="3102"/>
      <c r="NUD67" s="3103"/>
      <c r="NUE67" s="3104"/>
      <c r="NUF67" s="3105"/>
      <c r="NUG67" s="3106"/>
      <c r="NUH67" s="3104"/>
      <c r="NUI67" s="3105"/>
      <c r="NUJ67" s="3104"/>
      <c r="NUK67" s="3100"/>
      <c r="NUL67" s="3100"/>
      <c r="NUM67" s="3105"/>
      <c r="NUN67" s="3099"/>
      <c r="NUO67" s="3100"/>
      <c r="NUP67" s="3099"/>
      <c r="NUQ67" s="3100"/>
      <c r="NUR67" s="3100"/>
      <c r="NUS67" s="3100"/>
      <c r="NUT67" s="3100"/>
      <c r="NUU67" s="3101"/>
      <c r="NUV67" s="3102"/>
      <c r="NUW67" s="3103"/>
      <c r="NUX67" s="3104"/>
      <c r="NUY67" s="3105"/>
      <c r="NUZ67" s="3106"/>
      <c r="NVA67" s="3104"/>
      <c r="NVB67" s="3105"/>
      <c r="NVC67" s="3104"/>
      <c r="NVD67" s="3100"/>
      <c r="NVE67" s="3100"/>
      <c r="NVF67" s="3105"/>
      <c r="NVG67" s="3099"/>
      <c r="NVH67" s="3100"/>
      <c r="NVI67" s="3099"/>
      <c r="NVJ67" s="3100"/>
      <c r="NVK67" s="3100"/>
      <c r="NVL67" s="3100"/>
      <c r="NVM67" s="3100"/>
      <c r="NVN67" s="3101"/>
      <c r="NVO67" s="3102"/>
      <c r="NVP67" s="3103"/>
      <c r="NVQ67" s="3104"/>
      <c r="NVR67" s="3105"/>
      <c r="NVS67" s="3106"/>
      <c r="NVT67" s="3104"/>
      <c r="NVU67" s="3105"/>
      <c r="NVV67" s="3104"/>
      <c r="NVW67" s="3100"/>
      <c r="NVX67" s="3100"/>
      <c r="NVY67" s="3105"/>
      <c r="NVZ67" s="3099"/>
      <c r="NWA67" s="3100"/>
      <c r="NWB67" s="3099"/>
      <c r="NWC67" s="3100"/>
      <c r="NWD67" s="3100"/>
      <c r="NWE67" s="3100"/>
      <c r="NWF67" s="3100"/>
      <c r="NWG67" s="3101"/>
      <c r="NWH67" s="3102"/>
      <c r="NWI67" s="3103"/>
      <c r="NWJ67" s="3104"/>
      <c r="NWK67" s="3105"/>
      <c r="NWL67" s="3106"/>
      <c r="NWM67" s="3104"/>
      <c r="NWN67" s="3105"/>
      <c r="NWO67" s="3104"/>
      <c r="NWP67" s="3100"/>
      <c r="NWQ67" s="3100"/>
      <c r="NWR67" s="3105"/>
      <c r="NWS67" s="3099"/>
      <c r="NWT67" s="3100"/>
      <c r="NWU67" s="3099"/>
      <c r="NWV67" s="3100"/>
      <c r="NWW67" s="3100"/>
      <c r="NWX67" s="3100"/>
      <c r="NWY67" s="3100"/>
      <c r="NWZ67" s="3101"/>
      <c r="NXA67" s="3102"/>
      <c r="NXB67" s="3103"/>
      <c r="NXC67" s="3104"/>
      <c r="NXD67" s="3105"/>
      <c r="NXE67" s="3106"/>
      <c r="NXF67" s="3104"/>
      <c r="NXG67" s="3105"/>
      <c r="NXH67" s="3104"/>
      <c r="NXI67" s="3100"/>
      <c r="NXJ67" s="3100"/>
      <c r="NXK67" s="3105"/>
      <c r="NXL67" s="3099"/>
      <c r="NXM67" s="3100"/>
      <c r="NXN67" s="3099"/>
      <c r="NXO67" s="3100"/>
      <c r="NXP67" s="3100"/>
      <c r="NXQ67" s="3100"/>
      <c r="NXR67" s="3100"/>
      <c r="NXS67" s="3101"/>
      <c r="NXT67" s="3102"/>
      <c r="NXU67" s="3103"/>
      <c r="NXV67" s="3104"/>
      <c r="NXW67" s="3105"/>
      <c r="NXX67" s="3106"/>
      <c r="NXY67" s="3104"/>
      <c r="NXZ67" s="3105"/>
      <c r="NYA67" s="3104"/>
      <c r="NYB67" s="3100"/>
      <c r="NYC67" s="3100"/>
      <c r="NYD67" s="3105"/>
      <c r="NYE67" s="3099"/>
      <c r="NYF67" s="3100"/>
      <c r="NYG67" s="3099"/>
      <c r="NYH67" s="3100"/>
      <c r="NYI67" s="3100"/>
      <c r="NYJ67" s="3100"/>
      <c r="NYK67" s="3100"/>
      <c r="NYL67" s="3101"/>
      <c r="NYM67" s="3102"/>
      <c r="NYN67" s="3103"/>
      <c r="NYO67" s="3104"/>
      <c r="NYP67" s="3105"/>
      <c r="NYQ67" s="3106"/>
      <c r="NYR67" s="3104"/>
      <c r="NYS67" s="3105"/>
      <c r="NYT67" s="3104"/>
      <c r="NYU67" s="3100"/>
      <c r="NYV67" s="3100"/>
      <c r="NYW67" s="3105"/>
      <c r="NYX67" s="3099"/>
      <c r="NYY67" s="3100"/>
      <c r="NYZ67" s="3099"/>
      <c r="NZA67" s="3100"/>
      <c r="NZB67" s="3100"/>
      <c r="NZC67" s="3100"/>
      <c r="NZD67" s="3100"/>
      <c r="NZE67" s="3101"/>
      <c r="NZF67" s="3102"/>
      <c r="NZG67" s="3103"/>
      <c r="NZH67" s="3104"/>
      <c r="NZI67" s="3105"/>
      <c r="NZJ67" s="3106"/>
      <c r="NZK67" s="3104"/>
      <c r="NZL67" s="3105"/>
      <c r="NZM67" s="3104"/>
      <c r="NZN67" s="3100"/>
      <c r="NZO67" s="3100"/>
      <c r="NZP67" s="3105"/>
      <c r="NZQ67" s="3099"/>
      <c r="NZR67" s="3100"/>
      <c r="NZS67" s="3099"/>
      <c r="NZT67" s="3100"/>
      <c r="NZU67" s="3100"/>
      <c r="NZV67" s="3100"/>
      <c r="NZW67" s="3100"/>
      <c r="NZX67" s="3101"/>
      <c r="NZY67" s="3102"/>
      <c r="NZZ67" s="3103"/>
      <c r="OAA67" s="3104"/>
      <c r="OAB67" s="3105"/>
      <c r="OAC67" s="3106"/>
      <c r="OAD67" s="3104"/>
      <c r="OAE67" s="3105"/>
      <c r="OAF67" s="3104"/>
      <c r="OAG67" s="3100"/>
      <c r="OAH67" s="3100"/>
      <c r="OAI67" s="3105"/>
      <c r="OAJ67" s="3099"/>
      <c r="OAK67" s="3100"/>
      <c r="OAL67" s="3099"/>
      <c r="OAM67" s="3100"/>
      <c r="OAN67" s="3100"/>
      <c r="OAO67" s="3100"/>
      <c r="OAP67" s="3100"/>
      <c r="OAQ67" s="3101"/>
      <c r="OAR67" s="3102"/>
      <c r="OAS67" s="3103"/>
      <c r="OAT67" s="3104"/>
      <c r="OAU67" s="3105"/>
      <c r="OAV67" s="3106"/>
      <c r="OAW67" s="3104"/>
      <c r="OAX67" s="3105"/>
      <c r="OAY67" s="3104"/>
      <c r="OAZ67" s="3100"/>
      <c r="OBA67" s="3100"/>
      <c r="OBB67" s="3105"/>
      <c r="OBC67" s="3099"/>
      <c r="OBD67" s="3100"/>
      <c r="OBE67" s="3099"/>
      <c r="OBF67" s="3100"/>
      <c r="OBG67" s="3100"/>
      <c r="OBH67" s="3100"/>
      <c r="OBI67" s="3100"/>
      <c r="OBJ67" s="3101"/>
      <c r="OBK67" s="3102"/>
      <c r="OBL67" s="3103"/>
      <c r="OBM67" s="3104"/>
      <c r="OBN67" s="3105"/>
      <c r="OBO67" s="3106"/>
      <c r="OBP67" s="3104"/>
      <c r="OBQ67" s="3105"/>
      <c r="OBR67" s="3104"/>
      <c r="OBS67" s="3100"/>
      <c r="OBT67" s="3100"/>
      <c r="OBU67" s="3105"/>
      <c r="OBV67" s="3099"/>
      <c r="OBW67" s="3100"/>
      <c r="OBX67" s="3099"/>
      <c r="OBY67" s="3100"/>
      <c r="OBZ67" s="3100"/>
      <c r="OCA67" s="3100"/>
      <c r="OCB67" s="3100"/>
      <c r="OCC67" s="3101"/>
      <c r="OCD67" s="3102"/>
      <c r="OCE67" s="3103"/>
      <c r="OCF67" s="3104"/>
      <c r="OCG67" s="3105"/>
      <c r="OCH67" s="3106"/>
      <c r="OCI67" s="3104"/>
      <c r="OCJ67" s="3105"/>
      <c r="OCK67" s="3104"/>
      <c r="OCL67" s="3100"/>
      <c r="OCM67" s="3100"/>
      <c r="OCN67" s="3105"/>
      <c r="OCO67" s="3099"/>
      <c r="OCP67" s="3100"/>
      <c r="OCQ67" s="3099"/>
      <c r="OCR67" s="3100"/>
      <c r="OCS67" s="3100"/>
      <c r="OCT67" s="3100"/>
      <c r="OCU67" s="3100"/>
      <c r="OCV67" s="3101"/>
      <c r="OCW67" s="3102"/>
      <c r="OCX67" s="3103"/>
      <c r="OCY67" s="3104"/>
      <c r="OCZ67" s="3105"/>
      <c r="ODA67" s="3106"/>
      <c r="ODB67" s="3104"/>
      <c r="ODC67" s="3105"/>
      <c r="ODD67" s="3104"/>
      <c r="ODE67" s="3100"/>
      <c r="ODF67" s="3100"/>
      <c r="ODG67" s="3105"/>
      <c r="ODH67" s="3099"/>
      <c r="ODI67" s="3100"/>
      <c r="ODJ67" s="3099"/>
      <c r="ODK67" s="3100"/>
      <c r="ODL67" s="3100"/>
      <c r="ODM67" s="3100"/>
      <c r="ODN67" s="3100"/>
      <c r="ODO67" s="3101"/>
      <c r="ODP67" s="3102"/>
      <c r="ODQ67" s="3103"/>
      <c r="ODR67" s="3104"/>
      <c r="ODS67" s="3105"/>
      <c r="ODT67" s="3106"/>
      <c r="ODU67" s="3104"/>
      <c r="ODV67" s="3105"/>
      <c r="ODW67" s="3104"/>
      <c r="ODX67" s="3100"/>
      <c r="ODY67" s="3100"/>
      <c r="ODZ67" s="3105"/>
      <c r="OEA67" s="3099"/>
      <c r="OEB67" s="3100"/>
      <c r="OEC67" s="3099"/>
      <c r="OED67" s="3100"/>
      <c r="OEE67" s="3100"/>
      <c r="OEF67" s="3100"/>
      <c r="OEG67" s="3100"/>
      <c r="OEH67" s="3101"/>
      <c r="OEI67" s="3102"/>
      <c r="OEJ67" s="3103"/>
      <c r="OEK67" s="3104"/>
      <c r="OEL67" s="3105"/>
      <c r="OEM67" s="3106"/>
      <c r="OEN67" s="3104"/>
      <c r="OEO67" s="3105"/>
      <c r="OEP67" s="3104"/>
      <c r="OEQ67" s="3100"/>
      <c r="OER67" s="3100"/>
      <c r="OES67" s="3105"/>
      <c r="OET67" s="3099"/>
      <c r="OEU67" s="3100"/>
      <c r="OEV67" s="3099"/>
      <c r="OEW67" s="3100"/>
      <c r="OEX67" s="3100"/>
      <c r="OEY67" s="3100"/>
      <c r="OEZ67" s="3100"/>
      <c r="OFA67" s="3101"/>
      <c r="OFB67" s="3102"/>
      <c r="OFC67" s="3103"/>
      <c r="OFD67" s="3104"/>
      <c r="OFE67" s="3105"/>
      <c r="OFF67" s="3106"/>
      <c r="OFG67" s="3104"/>
      <c r="OFH67" s="3105"/>
      <c r="OFI67" s="3104"/>
      <c r="OFJ67" s="3100"/>
      <c r="OFK67" s="3100"/>
      <c r="OFL67" s="3105"/>
      <c r="OFM67" s="3099"/>
      <c r="OFN67" s="3100"/>
      <c r="OFO67" s="3099"/>
      <c r="OFP67" s="3100"/>
      <c r="OFQ67" s="3100"/>
      <c r="OFR67" s="3100"/>
      <c r="OFS67" s="3100"/>
      <c r="OFT67" s="3101"/>
      <c r="OFU67" s="3102"/>
      <c r="OFV67" s="3103"/>
      <c r="OFW67" s="3104"/>
      <c r="OFX67" s="3105"/>
      <c r="OFY67" s="3106"/>
      <c r="OFZ67" s="3104"/>
      <c r="OGA67" s="3105"/>
      <c r="OGB67" s="3104"/>
      <c r="OGC67" s="3100"/>
      <c r="OGD67" s="3100"/>
      <c r="OGE67" s="3105"/>
      <c r="OGF67" s="3099"/>
      <c r="OGG67" s="3100"/>
      <c r="OGH67" s="3099"/>
      <c r="OGI67" s="3100"/>
      <c r="OGJ67" s="3100"/>
      <c r="OGK67" s="3100"/>
      <c r="OGL67" s="3100"/>
      <c r="OGM67" s="3101"/>
      <c r="OGN67" s="3102"/>
      <c r="OGO67" s="3103"/>
      <c r="OGP67" s="3104"/>
      <c r="OGQ67" s="3105"/>
      <c r="OGR67" s="3106"/>
      <c r="OGS67" s="3104"/>
      <c r="OGT67" s="3105"/>
      <c r="OGU67" s="3104"/>
      <c r="OGV67" s="3100"/>
      <c r="OGW67" s="3100"/>
      <c r="OGX67" s="3105"/>
      <c r="OGY67" s="3099"/>
      <c r="OGZ67" s="3100"/>
      <c r="OHA67" s="3099"/>
      <c r="OHB67" s="3100"/>
      <c r="OHC67" s="3100"/>
      <c r="OHD67" s="3100"/>
      <c r="OHE67" s="3100"/>
      <c r="OHF67" s="3101"/>
      <c r="OHG67" s="3102"/>
      <c r="OHH67" s="3103"/>
      <c r="OHI67" s="3104"/>
      <c r="OHJ67" s="3105"/>
      <c r="OHK67" s="3106"/>
      <c r="OHL67" s="3104"/>
      <c r="OHM67" s="3105"/>
      <c r="OHN67" s="3104"/>
      <c r="OHO67" s="3100"/>
      <c r="OHP67" s="3100"/>
      <c r="OHQ67" s="3105"/>
      <c r="OHR67" s="3099"/>
      <c r="OHS67" s="3100"/>
      <c r="OHT67" s="3099"/>
      <c r="OHU67" s="3100"/>
      <c r="OHV67" s="3100"/>
      <c r="OHW67" s="3100"/>
      <c r="OHX67" s="3100"/>
      <c r="OHY67" s="3101"/>
      <c r="OHZ67" s="3102"/>
      <c r="OIA67" s="3103"/>
      <c r="OIB67" s="3104"/>
      <c r="OIC67" s="3105"/>
      <c r="OID67" s="3106"/>
      <c r="OIE67" s="3104"/>
      <c r="OIF67" s="3105"/>
      <c r="OIG67" s="3104"/>
      <c r="OIH67" s="3100"/>
      <c r="OII67" s="3100"/>
      <c r="OIJ67" s="3105"/>
      <c r="OIK67" s="3099"/>
      <c r="OIL67" s="3100"/>
      <c r="OIM67" s="3099"/>
      <c r="OIN67" s="3100"/>
      <c r="OIO67" s="3100"/>
      <c r="OIP67" s="3100"/>
      <c r="OIQ67" s="3100"/>
      <c r="OIR67" s="3101"/>
      <c r="OIS67" s="3102"/>
      <c r="OIT67" s="3103"/>
      <c r="OIU67" s="3104"/>
      <c r="OIV67" s="3105"/>
      <c r="OIW67" s="3106"/>
      <c r="OIX67" s="3104"/>
      <c r="OIY67" s="3105"/>
      <c r="OIZ67" s="3104"/>
      <c r="OJA67" s="3100"/>
      <c r="OJB67" s="3100"/>
      <c r="OJC67" s="3105"/>
      <c r="OJD67" s="3099"/>
      <c r="OJE67" s="3100"/>
      <c r="OJF67" s="3099"/>
      <c r="OJG67" s="3100"/>
      <c r="OJH67" s="3100"/>
      <c r="OJI67" s="3100"/>
      <c r="OJJ67" s="3100"/>
      <c r="OJK67" s="3101"/>
      <c r="OJL67" s="3102"/>
      <c r="OJM67" s="3103"/>
      <c r="OJN67" s="3104"/>
      <c r="OJO67" s="3105"/>
      <c r="OJP67" s="3106"/>
      <c r="OJQ67" s="3104"/>
      <c r="OJR67" s="3105"/>
      <c r="OJS67" s="3104"/>
      <c r="OJT67" s="3100"/>
      <c r="OJU67" s="3100"/>
      <c r="OJV67" s="3105"/>
      <c r="OJW67" s="3099"/>
      <c r="OJX67" s="3100"/>
      <c r="OJY67" s="3099"/>
      <c r="OJZ67" s="3100"/>
      <c r="OKA67" s="3100"/>
      <c r="OKB67" s="3100"/>
      <c r="OKC67" s="3100"/>
      <c r="OKD67" s="3101"/>
      <c r="OKE67" s="3102"/>
      <c r="OKF67" s="3103"/>
      <c r="OKG67" s="3104"/>
      <c r="OKH67" s="3105"/>
      <c r="OKI67" s="3106"/>
      <c r="OKJ67" s="3104"/>
      <c r="OKK67" s="3105"/>
      <c r="OKL67" s="3104"/>
      <c r="OKM67" s="3100"/>
      <c r="OKN67" s="3100"/>
      <c r="OKO67" s="3105"/>
      <c r="OKP67" s="3099"/>
      <c r="OKQ67" s="3100"/>
      <c r="OKR67" s="3099"/>
      <c r="OKS67" s="3100"/>
      <c r="OKT67" s="3100"/>
      <c r="OKU67" s="3100"/>
      <c r="OKV67" s="3100"/>
      <c r="OKW67" s="3101"/>
      <c r="OKX67" s="3102"/>
      <c r="OKY67" s="3103"/>
      <c r="OKZ67" s="3104"/>
      <c r="OLA67" s="3105"/>
      <c r="OLB67" s="3106"/>
      <c r="OLC67" s="3104"/>
      <c r="OLD67" s="3105"/>
      <c r="OLE67" s="3104"/>
      <c r="OLF67" s="3100"/>
      <c r="OLG67" s="3100"/>
      <c r="OLH67" s="3105"/>
      <c r="OLI67" s="3099"/>
      <c r="OLJ67" s="3100"/>
      <c r="OLK67" s="3099"/>
      <c r="OLL67" s="3100"/>
      <c r="OLM67" s="3100"/>
      <c r="OLN67" s="3100"/>
      <c r="OLO67" s="3100"/>
      <c r="OLP67" s="3101"/>
      <c r="OLQ67" s="3102"/>
      <c r="OLR67" s="3103"/>
      <c r="OLS67" s="3104"/>
      <c r="OLT67" s="3105"/>
      <c r="OLU67" s="3106"/>
      <c r="OLV67" s="3104"/>
      <c r="OLW67" s="3105"/>
      <c r="OLX67" s="3104"/>
      <c r="OLY67" s="3100"/>
      <c r="OLZ67" s="3100"/>
      <c r="OMA67" s="3105"/>
      <c r="OMB67" s="3099"/>
      <c r="OMC67" s="3100"/>
      <c r="OMD67" s="3099"/>
      <c r="OME67" s="3100"/>
      <c r="OMF67" s="3100"/>
      <c r="OMG67" s="3100"/>
      <c r="OMH67" s="3100"/>
      <c r="OMI67" s="3101"/>
      <c r="OMJ67" s="3102"/>
      <c r="OMK67" s="3103"/>
      <c r="OML67" s="3104"/>
      <c r="OMM67" s="3105"/>
      <c r="OMN67" s="3106"/>
      <c r="OMO67" s="3104"/>
      <c r="OMP67" s="3105"/>
      <c r="OMQ67" s="3104"/>
      <c r="OMR67" s="3100"/>
      <c r="OMS67" s="3100"/>
      <c r="OMT67" s="3105"/>
      <c r="OMU67" s="3099"/>
      <c r="OMV67" s="3100"/>
      <c r="OMW67" s="3099"/>
      <c r="OMX67" s="3100"/>
      <c r="OMY67" s="3100"/>
      <c r="OMZ67" s="3100"/>
      <c r="ONA67" s="3100"/>
      <c r="ONB67" s="3101"/>
      <c r="ONC67" s="3102"/>
      <c r="OND67" s="3103"/>
      <c r="ONE67" s="3104"/>
      <c r="ONF67" s="3105"/>
      <c r="ONG67" s="3106"/>
      <c r="ONH67" s="3104"/>
      <c r="ONI67" s="3105"/>
      <c r="ONJ67" s="3104"/>
      <c r="ONK67" s="3100"/>
      <c r="ONL67" s="3100"/>
      <c r="ONM67" s="3105"/>
      <c r="ONN67" s="3099"/>
      <c r="ONO67" s="3100"/>
      <c r="ONP67" s="3099"/>
      <c r="ONQ67" s="3100"/>
      <c r="ONR67" s="3100"/>
      <c r="ONS67" s="3100"/>
      <c r="ONT67" s="3100"/>
      <c r="ONU67" s="3101"/>
      <c r="ONV67" s="3102"/>
      <c r="ONW67" s="3103"/>
      <c r="ONX67" s="3104"/>
      <c r="ONY67" s="3105"/>
      <c r="ONZ67" s="3106"/>
      <c r="OOA67" s="3104"/>
      <c r="OOB67" s="3105"/>
      <c r="OOC67" s="3104"/>
      <c r="OOD67" s="3100"/>
      <c r="OOE67" s="3100"/>
      <c r="OOF67" s="3105"/>
      <c r="OOG67" s="3099"/>
      <c r="OOH67" s="3100"/>
      <c r="OOI67" s="3099"/>
      <c r="OOJ67" s="3100"/>
      <c r="OOK67" s="3100"/>
      <c r="OOL67" s="3100"/>
      <c r="OOM67" s="3100"/>
      <c r="OON67" s="3101"/>
      <c r="OOO67" s="3102"/>
      <c r="OOP67" s="3103"/>
      <c r="OOQ67" s="3104"/>
      <c r="OOR67" s="3105"/>
      <c r="OOS67" s="3106"/>
      <c r="OOT67" s="3104"/>
      <c r="OOU67" s="3105"/>
      <c r="OOV67" s="3104"/>
      <c r="OOW67" s="3100"/>
      <c r="OOX67" s="3100"/>
      <c r="OOY67" s="3105"/>
      <c r="OOZ67" s="3099"/>
      <c r="OPA67" s="3100"/>
      <c r="OPB67" s="3099"/>
      <c r="OPC67" s="3100"/>
      <c r="OPD67" s="3100"/>
      <c r="OPE67" s="3100"/>
      <c r="OPF67" s="3100"/>
      <c r="OPG67" s="3101"/>
      <c r="OPH67" s="3102"/>
      <c r="OPI67" s="3103"/>
      <c r="OPJ67" s="3104"/>
      <c r="OPK67" s="3105"/>
      <c r="OPL67" s="3106"/>
      <c r="OPM67" s="3104"/>
      <c r="OPN67" s="3105"/>
      <c r="OPO67" s="3104"/>
      <c r="OPP67" s="3100"/>
      <c r="OPQ67" s="3100"/>
      <c r="OPR67" s="3105"/>
      <c r="OPS67" s="3099"/>
      <c r="OPT67" s="3100"/>
      <c r="OPU67" s="3099"/>
      <c r="OPV67" s="3100"/>
      <c r="OPW67" s="3100"/>
      <c r="OPX67" s="3100"/>
      <c r="OPY67" s="3100"/>
      <c r="OPZ67" s="3101"/>
      <c r="OQA67" s="3102"/>
      <c r="OQB67" s="3103"/>
      <c r="OQC67" s="3104"/>
      <c r="OQD67" s="3105"/>
      <c r="OQE67" s="3106"/>
      <c r="OQF67" s="3104"/>
      <c r="OQG67" s="3105"/>
      <c r="OQH67" s="3104"/>
      <c r="OQI67" s="3100"/>
      <c r="OQJ67" s="3100"/>
      <c r="OQK67" s="3105"/>
      <c r="OQL67" s="3099"/>
      <c r="OQM67" s="3100"/>
      <c r="OQN67" s="3099"/>
      <c r="OQO67" s="3100"/>
      <c r="OQP67" s="3100"/>
      <c r="OQQ67" s="3100"/>
      <c r="OQR67" s="3100"/>
      <c r="OQS67" s="3101"/>
      <c r="OQT67" s="3102"/>
      <c r="OQU67" s="3103"/>
      <c r="OQV67" s="3104"/>
      <c r="OQW67" s="3105"/>
      <c r="OQX67" s="3106"/>
      <c r="OQY67" s="3104"/>
      <c r="OQZ67" s="3105"/>
      <c r="ORA67" s="3104"/>
      <c r="ORB67" s="3100"/>
      <c r="ORC67" s="3100"/>
      <c r="ORD67" s="3105"/>
      <c r="ORE67" s="3099"/>
      <c r="ORF67" s="3100"/>
      <c r="ORG67" s="3099"/>
      <c r="ORH67" s="3100"/>
      <c r="ORI67" s="3100"/>
      <c r="ORJ67" s="3100"/>
      <c r="ORK67" s="3100"/>
      <c r="ORL67" s="3101"/>
      <c r="ORM67" s="3102"/>
      <c r="ORN67" s="3103"/>
      <c r="ORO67" s="3104"/>
      <c r="ORP67" s="3105"/>
      <c r="ORQ67" s="3106"/>
      <c r="ORR67" s="3104"/>
      <c r="ORS67" s="3105"/>
      <c r="ORT67" s="3104"/>
      <c r="ORU67" s="3100"/>
      <c r="ORV67" s="3100"/>
      <c r="ORW67" s="3105"/>
      <c r="ORX67" s="3099"/>
      <c r="ORY67" s="3100"/>
      <c r="ORZ67" s="3099"/>
      <c r="OSA67" s="3100"/>
      <c r="OSB67" s="3100"/>
      <c r="OSC67" s="3100"/>
      <c r="OSD67" s="3100"/>
      <c r="OSE67" s="3101"/>
      <c r="OSF67" s="3102"/>
      <c r="OSG67" s="3103"/>
      <c r="OSH67" s="3104"/>
      <c r="OSI67" s="3105"/>
      <c r="OSJ67" s="3106"/>
      <c r="OSK67" s="3104"/>
      <c r="OSL67" s="3105"/>
      <c r="OSM67" s="3104"/>
      <c r="OSN67" s="3100"/>
      <c r="OSO67" s="3100"/>
      <c r="OSP67" s="3105"/>
      <c r="OSQ67" s="3099"/>
      <c r="OSR67" s="3100"/>
      <c r="OSS67" s="3099"/>
      <c r="OST67" s="3100"/>
      <c r="OSU67" s="3100"/>
      <c r="OSV67" s="3100"/>
      <c r="OSW67" s="3100"/>
      <c r="OSX67" s="3101"/>
      <c r="OSY67" s="3102"/>
      <c r="OSZ67" s="3103"/>
      <c r="OTA67" s="3104"/>
      <c r="OTB67" s="3105"/>
      <c r="OTC67" s="3106"/>
      <c r="OTD67" s="3104"/>
      <c r="OTE67" s="3105"/>
      <c r="OTF67" s="3104"/>
      <c r="OTG67" s="3100"/>
      <c r="OTH67" s="3100"/>
      <c r="OTI67" s="3105"/>
      <c r="OTJ67" s="3099"/>
      <c r="OTK67" s="3100"/>
      <c r="OTL67" s="3099"/>
      <c r="OTM67" s="3100"/>
      <c r="OTN67" s="3100"/>
      <c r="OTO67" s="3100"/>
      <c r="OTP67" s="3100"/>
      <c r="OTQ67" s="3101"/>
      <c r="OTR67" s="3102"/>
      <c r="OTS67" s="3103"/>
      <c r="OTT67" s="3104"/>
      <c r="OTU67" s="3105"/>
      <c r="OTV67" s="3106"/>
      <c r="OTW67" s="3104"/>
      <c r="OTX67" s="3105"/>
      <c r="OTY67" s="3104"/>
      <c r="OTZ67" s="3100"/>
      <c r="OUA67" s="3100"/>
      <c r="OUB67" s="3105"/>
      <c r="OUC67" s="3099"/>
      <c r="OUD67" s="3100"/>
      <c r="OUE67" s="3099"/>
      <c r="OUF67" s="3100"/>
      <c r="OUG67" s="3100"/>
      <c r="OUH67" s="3100"/>
      <c r="OUI67" s="3100"/>
      <c r="OUJ67" s="3101"/>
      <c r="OUK67" s="3102"/>
      <c r="OUL67" s="3103"/>
      <c r="OUM67" s="3104"/>
      <c r="OUN67" s="3105"/>
      <c r="OUO67" s="3106"/>
      <c r="OUP67" s="3104"/>
      <c r="OUQ67" s="3105"/>
      <c r="OUR67" s="3104"/>
      <c r="OUS67" s="3100"/>
      <c r="OUT67" s="3100"/>
      <c r="OUU67" s="3105"/>
      <c r="OUV67" s="3099"/>
      <c r="OUW67" s="3100"/>
      <c r="OUX67" s="3099"/>
      <c r="OUY67" s="3100"/>
      <c r="OUZ67" s="3100"/>
      <c r="OVA67" s="3100"/>
      <c r="OVB67" s="3100"/>
      <c r="OVC67" s="3101"/>
      <c r="OVD67" s="3102"/>
      <c r="OVE67" s="3103"/>
      <c r="OVF67" s="3104"/>
      <c r="OVG67" s="3105"/>
      <c r="OVH67" s="3106"/>
      <c r="OVI67" s="3104"/>
      <c r="OVJ67" s="3105"/>
      <c r="OVK67" s="3104"/>
      <c r="OVL67" s="3100"/>
      <c r="OVM67" s="3100"/>
      <c r="OVN67" s="3105"/>
      <c r="OVO67" s="3099"/>
      <c r="OVP67" s="3100"/>
      <c r="OVQ67" s="3099"/>
      <c r="OVR67" s="3100"/>
      <c r="OVS67" s="3100"/>
      <c r="OVT67" s="3100"/>
      <c r="OVU67" s="3100"/>
      <c r="OVV67" s="3101"/>
      <c r="OVW67" s="3102"/>
      <c r="OVX67" s="3103"/>
      <c r="OVY67" s="3104"/>
      <c r="OVZ67" s="3105"/>
      <c r="OWA67" s="3106"/>
      <c r="OWB67" s="3104"/>
      <c r="OWC67" s="3105"/>
      <c r="OWD67" s="3104"/>
      <c r="OWE67" s="3100"/>
      <c r="OWF67" s="3100"/>
      <c r="OWG67" s="3105"/>
      <c r="OWH67" s="3099"/>
      <c r="OWI67" s="3100"/>
      <c r="OWJ67" s="3099"/>
      <c r="OWK67" s="3100"/>
      <c r="OWL67" s="3100"/>
      <c r="OWM67" s="3100"/>
      <c r="OWN67" s="3100"/>
      <c r="OWO67" s="3101"/>
      <c r="OWP67" s="3102"/>
      <c r="OWQ67" s="3103"/>
      <c r="OWR67" s="3104"/>
      <c r="OWS67" s="3105"/>
      <c r="OWT67" s="3106"/>
      <c r="OWU67" s="3104"/>
      <c r="OWV67" s="3105"/>
      <c r="OWW67" s="3104"/>
      <c r="OWX67" s="3100"/>
      <c r="OWY67" s="3100"/>
      <c r="OWZ67" s="3105"/>
      <c r="OXA67" s="3099"/>
      <c r="OXB67" s="3100"/>
      <c r="OXC67" s="3099"/>
      <c r="OXD67" s="3100"/>
      <c r="OXE67" s="3100"/>
      <c r="OXF67" s="3100"/>
      <c r="OXG67" s="3100"/>
      <c r="OXH67" s="3101"/>
      <c r="OXI67" s="3102"/>
      <c r="OXJ67" s="3103"/>
      <c r="OXK67" s="3104"/>
      <c r="OXL67" s="3105"/>
      <c r="OXM67" s="3106"/>
      <c r="OXN67" s="3104"/>
      <c r="OXO67" s="3105"/>
      <c r="OXP67" s="3104"/>
      <c r="OXQ67" s="3100"/>
      <c r="OXR67" s="3100"/>
      <c r="OXS67" s="3105"/>
      <c r="OXT67" s="3099"/>
      <c r="OXU67" s="3100"/>
      <c r="OXV67" s="3099"/>
      <c r="OXW67" s="3100"/>
      <c r="OXX67" s="3100"/>
      <c r="OXY67" s="3100"/>
      <c r="OXZ67" s="3100"/>
      <c r="OYA67" s="3101"/>
      <c r="OYB67" s="3102"/>
      <c r="OYC67" s="3103"/>
      <c r="OYD67" s="3104"/>
      <c r="OYE67" s="3105"/>
      <c r="OYF67" s="3106"/>
      <c r="OYG67" s="3104"/>
      <c r="OYH67" s="3105"/>
      <c r="OYI67" s="3104"/>
      <c r="OYJ67" s="3100"/>
      <c r="OYK67" s="3100"/>
      <c r="OYL67" s="3105"/>
      <c r="OYM67" s="3099"/>
      <c r="OYN67" s="3100"/>
      <c r="OYO67" s="3099"/>
      <c r="OYP67" s="3100"/>
      <c r="OYQ67" s="3100"/>
      <c r="OYR67" s="3100"/>
      <c r="OYS67" s="3100"/>
      <c r="OYT67" s="3101"/>
      <c r="OYU67" s="3102"/>
      <c r="OYV67" s="3103"/>
      <c r="OYW67" s="3104"/>
      <c r="OYX67" s="3105"/>
      <c r="OYY67" s="3106"/>
      <c r="OYZ67" s="3104"/>
      <c r="OZA67" s="3105"/>
      <c r="OZB67" s="3104"/>
      <c r="OZC67" s="3100"/>
      <c r="OZD67" s="3100"/>
      <c r="OZE67" s="3105"/>
      <c r="OZF67" s="3099"/>
      <c r="OZG67" s="3100"/>
      <c r="OZH67" s="3099"/>
      <c r="OZI67" s="3100"/>
      <c r="OZJ67" s="3100"/>
      <c r="OZK67" s="3100"/>
      <c r="OZL67" s="3100"/>
      <c r="OZM67" s="3101"/>
      <c r="OZN67" s="3102"/>
      <c r="OZO67" s="3103"/>
      <c r="OZP67" s="3104"/>
      <c r="OZQ67" s="3105"/>
      <c r="OZR67" s="3106"/>
      <c r="OZS67" s="3104"/>
      <c r="OZT67" s="3105"/>
      <c r="OZU67" s="3104"/>
      <c r="OZV67" s="3100"/>
      <c r="OZW67" s="3100"/>
      <c r="OZX67" s="3105"/>
      <c r="OZY67" s="3099"/>
      <c r="OZZ67" s="3100"/>
      <c r="PAA67" s="3099"/>
      <c r="PAB67" s="3100"/>
      <c r="PAC67" s="3100"/>
      <c r="PAD67" s="3100"/>
      <c r="PAE67" s="3100"/>
      <c r="PAF67" s="3101"/>
      <c r="PAG67" s="3102"/>
      <c r="PAH67" s="3103"/>
      <c r="PAI67" s="3104"/>
      <c r="PAJ67" s="3105"/>
      <c r="PAK67" s="3106"/>
      <c r="PAL67" s="3104"/>
      <c r="PAM67" s="3105"/>
      <c r="PAN67" s="3104"/>
      <c r="PAO67" s="3100"/>
      <c r="PAP67" s="3100"/>
      <c r="PAQ67" s="3105"/>
      <c r="PAR67" s="3099"/>
      <c r="PAS67" s="3100"/>
      <c r="PAT67" s="3099"/>
      <c r="PAU67" s="3100"/>
      <c r="PAV67" s="3100"/>
      <c r="PAW67" s="3100"/>
      <c r="PAX67" s="3100"/>
      <c r="PAY67" s="3101"/>
      <c r="PAZ67" s="3102"/>
      <c r="PBA67" s="3103"/>
      <c r="PBB67" s="3104"/>
      <c r="PBC67" s="3105"/>
      <c r="PBD67" s="3106"/>
      <c r="PBE67" s="3104"/>
      <c r="PBF67" s="3105"/>
      <c r="PBG67" s="3104"/>
      <c r="PBH67" s="3100"/>
      <c r="PBI67" s="3100"/>
      <c r="PBJ67" s="3105"/>
      <c r="PBK67" s="3099"/>
      <c r="PBL67" s="3100"/>
      <c r="PBM67" s="3099"/>
      <c r="PBN67" s="3100"/>
      <c r="PBO67" s="3100"/>
      <c r="PBP67" s="3100"/>
      <c r="PBQ67" s="3100"/>
      <c r="PBR67" s="3101"/>
      <c r="PBS67" s="3102"/>
      <c r="PBT67" s="3103"/>
      <c r="PBU67" s="3104"/>
      <c r="PBV67" s="3105"/>
      <c r="PBW67" s="3106"/>
      <c r="PBX67" s="3104"/>
      <c r="PBY67" s="3105"/>
      <c r="PBZ67" s="3104"/>
      <c r="PCA67" s="3100"/>
      <c r="PCB67" s="3100"/>
      <c r="PCC67" s="3105"/>
      <c r="PCD67" s="3099"/>
      <c r="PCE67" s="3100"/>
      <c r="PCF67" s="3099"/>
      <c r="PCG67" s="3100"/>
      <c r="PCH67" s="3100"/>
      <c r="PCI67" s="3100"/>
      <c r="PCJ67" s="3100"/>
      <c r="PCK67" s="3101"/>
      <c r="PCL67" s="3102"/>
      <c r="PCM67" s="3103"/>
      <c r="PCN67" s="3104"/>
      <c r="PCO67" s="3105"/>
      <c r="PCP67" s="3106"/>
      <c r="PCQ67" s="3104"/>
      <c r="PCR67" s="3105"/>
      <c r="PCS67" s="3104"/>
      <c r="PCT67" s="3100"/>
      <c r="PCU67" s="3100"/>
      <c r="PCV67" s="3105"/>
      <c r="PCW67" s="3099"/>
      <c r="PCX67" s="3100"/>
      <c r="PCY67" s="3099"/>
      <c r="PCZ67" s="3100"/>
      <c r="PDA67" s="3100"/>
      <c r="PDB67" s="3100"/>
      <c r="PDC67" s="3100"/>
      <c r="PDD67" s="3101"/>
      <c r="PDE67" s="3102"/>
      <c r="PDF67" s="3103"/>
      <c r="PDG67" s="3104"/>
      <c r="PDH67" s="3105"/>
      <c r="PDI67" s="3106"/>
      <c r="PDJ67" s="3104"/>
      <c r="PDK67" s="3105"/>
      <c r="PDL67" s="3104"/>
      <c r="PDM67" s="3100"/>
      <c r="PDN67" s="3100"/>
      <c r="PDO67" s="3105"/>
      <c r="PDP67" s="3099"/>
      <c r="PDQ67" s="3100"/>
      <c r="PDR67" s="3099"/>
      <c r="PDS67" s="3100"/>
      <c r="PDT67" s="3100"/>
      <c r="PDU67" s="3100"/>
      <c r="PDV67" s="3100"/>
      <c r="PDW67" s="3101"/>
      <c r="PDX67" s="3102"/>
      <c r="PDY67" s="3103"/>
      <c r="PDZ67" s="3104"/>
      <c r="PEA67" s="3105"/>
      <c r="PEB67" s="3106"/>
      <c r="PEC67" s="3104"/>
      <c r="PED67" s="3105"/>
      <c r="PEE67" s="3104"/>
      <c r="PEF67" s="3100"/>
      <c r="PEG67" s="3100"/>
      <c r="PEH67" s="3105"/>
      <c r="PEI67" s="3099"/>
      <c r="PEJ67" s="3100"/>
      <c r="PEK67" s="3099"/>
      <c r="PEL67" s="3100"/>
      <c r="PEM67" s="3100"/>
      <c r="PEN67" s="3100"/>
      <c r="PEO67" s="3100"/>
      <c r="PEP67" s="3101"/>
      <c r="PEQ67" s="3102"/>
      <c r="PER67" s="3103"/>
      <c r="PES67" s="3104"/>
      <c r="PET67" s="3105"/>
      <c r="PEU67" s="3106"/>
      <c r="PEV67" s="3104"/>
      <c r="PEW67" s="3105"/>
      <c r="PEX67" s="3104"/>
      <c r="PEY67" s="3100"/>
      <c r="PEZ67" s="3100"/>
      <c r="PFA67" s="3105"/>
      <c r="PFB67" s="3099"/>
      <c r="PFC67" s="3100"/>
      <c r="PFD67" s="3099"/>
      <c r="PFE67" s="3100"/>
      <c r="PFF67" s="3100"/>
      <c r="PFG67" s="3100"/>
      <c r="PFH67" s="3100"/>
      <c r="PFI67" s="3101"/>
      <c r="PFJ67" s="3102"/>
      <c r="PFK67" s="3103"/>
      <c r="PFL67" s="3104"/>
      <c r="PFM67" s="3105"/>
      <c r="PFN67" s="3106"/>
      <c r="PFO67" s="3104"/>
      <c r="PFP67" s="3105"/>
      <c r="PFQ67" s="3104"/>
      <c r="PFR67" s="3100"/>
      <c r="PFS67" s="3100"/>
      <c r="PFT67" s="3105"/>
      <c r="PFU67" s="3099"/>
      <c r="PFV67" s="3100"/>
      <c r="PFW67" s="3099"/>
      <c r="PFX67" s="3100"/>
      <c r="PFY67" s="3100"/>
      <c r="PFZ67" s="3100"/>
      <c r="PGA67" s="3100"/>
      <c r="PGB67" s="3101"/>
      <c r="PGC67" s="3102"/>
      <c r="PGD67" s="3103"/>
      <c r="PGE67" s="3104"/>
      <c r="PGF67" s="3105"/>
      <c r="PGG67" s="3106"/>
      <c r="PGH67" s="3104"/>
      <c r="PGI67" s="3105"/>
      <c r="PGJ67" s="3104"/>
      <c r="PGK67" s="3100"/>
      <c r="PGL67" s="3100"/>
      <c r="PGM67" s="3105"/>
      <c r="PGN67" s="3099"/>
      <c r="PGO67" s="3100"/>
      <c r="PGP67" s="3099"/>
      <c r="PGQ67" s="3100"/>
      <c r="PGR67" s="3100"/>
      <c r="PGS67" s="3100"/>
      <c r="PGT67" s="3100"/>
      <c r="PGU67" s="3101"/>
      <c r="PGV67" s="3102"/>
      <c r="PGW67" s="3103"/>
      <c r="PGX67" s="3104"/>
      <c r="PGY67" s="3105"/>
      <c r="PGZ67" s="3106"/>
      <c r="PHA67" s="3104"/>
      <c r="PHB67" s="3105"/>
      <c r="PHC67" s="3104"/>
      <c r="PHD67" s="3100"/>
      <c r="PHE67" s="3100"/>
      <c r="PHF67" s="3105"/>
      <c r="PHG67" s="3099"/>
      <c r="PHH67" s="3100"/>
      <c r="PHI67" s="3099"/>
      <c r="PHJ67" s="3100"/>
      <c r="PHK67" s="3100"/>
      <c r="PHL67" s="3100"/>
      <c r="PHM67" s="3100"/>
      <c r="PHN67" s="3101"/>
      <c r="PHO67" s="3102"/>
      <c r="PHP67" s="3103"/>
      <c r="PHQ67" s="3104"/>
      <c r="PHR67" s="3105"/>
      <c r="PHS67" s="3106"/>
      <c r="PHT67" s="3104"/>
      <c r="PHU67" s="3105"/>
      <c r="PHV67" s="3104"/>
      <c r="PHW67" s="3100"/>
      <c r="PHX67" s="3100"/>
      <c r="PHY67" s="3105"/>
      <c r="PHZ67" s="3099"/>
      <c r="PIA67" s="3100"/>
      <c r="PIB67" s="3099"/>
      <c r="PIC67" s="3100"/>
      <c r="PID67" s="3100"/>
      <c r="PIE67" s="3100"/>
      <c r="PIF67" s="3100"/>
      <c r="PIG67" s="3101"/>
      <c r="PIH67" s="3102"/>
      <c r="PII67" s="3103"/>
      <c r="PIJ67" s="3104"/>
      <c r="PIK67" s="3105"/>
      <c r="PIL67" s="3106"/>
      <c r="PIM67" s="3104"/>
      <c r="PIN67" s="3105"/>
      <c r="PIO67" s="3104"/>
      <c r="PIP67" s="3100"/>
      <c r="PIQ67" s="3100"/>
      <c r="PIR67" s="3105"/>
      <c r="PIS67" s="3099"/>
      <c r="PIT67" s="3100"/>
      <c r="PIU67" s="3099"/>
      <c r="PIV67" s="3100"/>
      <c r="PIW67" s="3100"/>
      <c r="PIX67" s="3100"/>
      <c r="PIY67" s="3100"/>
      <c r="PIZ67" s="3101"/>
      <c r="PJA67" s="3102"/>
      <c r="PJB67" s="3103"/>
      <c r="PJC67" s="3104"/>
      <c r="PJD67" s="3105"/>
      <c r="PJE67" s="3106"/>
      <c r="PJF67" s="3104"/>
      <c r="PJG67" s="3105"/>
      <c r="PJH67" s="3104"/>
      <c r="PJI67" s="3100"/>
      <c r="PJJ67" s="3100"/>
      <c r="PJK67" s="3105"/>
      <c r="PJL67" s="3099"/>
      <c r="PJM67" s="3100"/>
      <c r="PJN67" s="3099"/>
      <c r="PJO67" s="3100"/>
      <c r="PJP67" s="3100"/>
      <c r="PJQ67" s="3100"/>
      <c r="PJR67" s="3100"/>
      <c r="PJS67" s="3101"/>
      <c r="PJT67" s="3102"/>
      <c r="PJU67" s="3103"/>
      <c r="PJV67" s="3104"/>
      <c r="PJW67" s="3105"/>
      <c r="PJX67" s="3106"/>
      <c r="PJY67" s="3104"/>
      <c r="PJZ67" s="3105"/>
      <c r="PKA67" s="3104"/>
      <c r="PKB67" s="3100"/>
      <c r="PKC67" s="3100"/>
      <c r="PKD67" s="3105"/>
      <c r="PKE67" s="3099"/>
      <c r="PKF67" s="3100"/>
      <c r="PKG67" s="3099"/>
      <c r="PKH67" s="3100"/>
      <c r="PKI67" s="3100"/>
      <c r="PKJ67" s="3100"/>
      <c r="PKK67" s="3100"/>
      <c r="PKL67" s="3101"/>
      <c r="PKM67" s="3102"/>
      <c r="PKN67" s="3103"/>
      <c r="PKO67" s="3104"/>
      <c r="PKP67" s="3105"/>
      <c r="PKQ67" s="3106"/>
      <c r="PKR67" s="3104"/>
      <c r="PKS67" s="3105"/>
      <c r="PKT67" s="3104"/>
      <c r="PKU67" s="3100"/>
      <c r="PKV67" s="3100"/>
      <c r="PKW67" s="3105"/>
      <c r="PKX67" s="3099"/>
      <c r="PKY67" s="3100"/>
      <c r="PKZ67" s="3099"/>
      <c r="PLA67" s="3100"/>
      <c r="PLB67" s="3100"/>
      <c r="PLC67" s="3100"/>
      <c r="PLD67" s="3100"/>
      <c r="PLE67" s="3101"/>
      <c r="PLF67" s="3102"/>
      <c r="PLG67" s="3103"/>
      <c r="PLH67" s="3104"/>
      <c r="PLI67" s="3105"/>
      <c r="PLJ67" s="3106"/>
      <c r="PLK67" s="3104"/>
      <c r="PLL67" s="3105"/>
      <c r="PLM67" s="3104"/>
      <c r="PLN67" s="3100"/>
      <c r="PLO67" s="3100"/>
      <c r="PLP67" s="3105"/>
      <c r="PLQ67" s="3099"/>
      <c r="PLR67" s="3100"/>
      <c r="PLS67" s="3099"/>
      <c r="PLT67" s="3100"/>
      <c r="PLU67" s="3100"/>
      <c r="PLV67" s="3100"/>
      <c r="PLW67" s="3100"/>
      <c r="PLX67" s="3101"/>
      <c r="PLY67" s="3102"/>
      <c r="PLZ67" s="3103"/>
      <c r="PMA67" s="3104"/>
      <c r="PMB67" s="3105"/>
      <c r="PMC67" s="3106"/>
      <c r="PMD67" s="3104"/>
      <c r="PME67" s="3105"/>
      <c r="PMF67" s="3104"/>
      <c r="PMG67" s="3100"/>
      <c r="PMH67" s="3100"/>
      <c r="PMI67" s="3105"/>
      <c r="PMJ67" s="3099"/>
      <c r="PMK67" s="3100"/>
      <c r="PML67" s="3099"/>
      <c r="PMM67" s="3100"/>
      <c r="PMN67" s="3100"/>
      <c r="PMO67" s="3100"/>
      <c r="PMP67" s="3100"/>
      <c r="PMQ67" s="3101"/>
      <c r="PMR67" s="3102"/>
      <c r="PMS67" s="3103"/>
      <c r="PMT67" s="3104"/>
      <c r="PMU67" s="3105"/>
      <c r="PMV67" s="3106"/>
      <c r="PMW67" s="3104"/>
      <c r="PMX67" s="3105"/>
      <c r="PMY67" s="3104"/>
      <c r="PMZ67" s="3100"/>
      <c r="PNA67" s="3100"/>
      <c r="PNB67" s="3105"/>
      <c r="PNC67" s="3099"/>
      <c r="PND67" s="3100"/>
      <c r="PNE67" s="3099"/>
      <c r="PNF67" s="3100"/>
      <c r="PNG67" s="3100"/>
      <c r="PNH67" s="3100"/>
      <c r="PNI67" s="3100"/>
      <c r="PNJ67" s="3101"/>
      <c r="PNK67" s="3102"/>
      <c r="PNL67" s="3103"/>
      <c r="PNM67" s="3104"/>
      <c r="PNN67" s="3105"/>
      <c r="PNO67" s="3106"/>
      <c r="PNP67" s="3104"/>
      <c r="PNQ67" s="3105"/>
      <c r="PNR67" s="3104"/>
      <c r="PNS67" s="3100"/>
      <c r="PNT67" s="3100"/>
      <c r="PNU67" s="3105"/>
      <c r="PNV67" s="3099"/>
      <c r="PNW67" s="3100"/>
      <c r="PNX67" s="3099"/>
      <c r="PNY67" s="3100"/>
      <c r="PNZ67" s="3100"/>
      <c r="POA67" s="3100"/>
      <c r="POB67" s="3100"/>
      <c r="POC67" s="3101"/>
      <c r="POD67" s="3102"/>
      <c r="POE67" s="3103"/>
      <c r="POF67" s="3104"/>
      <c r="POG67" s="3105"/>
      <c r="POH67" s="3106"/>
      <c r="POI67" s="3104"/>
      <c r="POJ67" s="3105"/>
      <c r="POK67" s="3104"/>
      <c r="POL67" s="3100"/>
      <c r="POM67" s="3100"/>
      <c r="PON67" s="3105"/>
      <c r="POO67" s="3099"/>
      <c r="POP67" s="3100"/>
      <c r="POQ67" s="3099"/>
      <c r="POR67" s="3100"/>
      <c r="POS67" s="3100"/>
      <c r="POT67" s="3100"/>
      <c r="POU67" s="3100"/>
      <c r="POV67" s="3101"/>
      <c r="POW67" s="3102"/>
      <c r="POX67" s="3103"/>
      <c r="POY67" s="3104"/>
      <c r="POZ67" s="3105"/>
      <c r="PPA67" s="3106"/>
      <c r="PPB67" s="3104"/>
      <c r="PPC67" s="3105"/>
      <c r="PPD67" s="3104"/>
      <c r="PPE67" s="3100"/>
      <c r="PPF67" s="3100"/>
      <c r="PPG67" s="3105"/>
      <c r="PPH67" s="3099"/>
      <c r="PPI67" s="3100"/>
      <c r="PPJ67" s="3099"/>
      <c r="PPK67" s="3100"/>
      <c r="PPL67" s="3100"/>
      <c r="PPM67" s="3100"/>
      <c r="PPN67" s="3100"/>
      <c r="PPO67" s="3101"/>
      <c r="PPP67" s="3102"/>
      <c r="PPQ67" s="3103"/>
      <c r="PPR67" s="3104"/>
      <c r="PPS67" s="3105"/>
      <c r="PPT67" s="3106"/>
      <c r="PPU67" s="3104"/>
      <c r="PPV67" s="3105"/>
      <c r="PPW67" s="3104"/>
      <c r="PPX67" s="3100"/>
      <c r="PPY67" s="3100"/>
      <c r="PPZ67" s="3105"/>
      <c r="PQA67" s="3099"/>
      <c r="PQB67" s="3100"/>
      <c r="PQC67" s="3099"/>
      <c r="PQD67" s="3100"/>
      <c r="PQE67" s="3100"/>
      <c r="PQF67" s="3100"/>
      <c r="PQG67" s="3100"/>
      <c r="PQH67" s="3101"/>
      <c r="PQI67" s="3102"/>
      <c r="PQJ67" s="3103"/>
      <c r="PQK67" s="3104"/>
      <c r="PQL67" s="3105"/>
      <c r="PQM67" s="3106"/>
      <c r="PQN67" s="3104"/>
      <c r="PQO67" s="3105"/>
      <c r="PQP67" s="3104"/>
      <c r="PQQ67" s="3100"/>
      <c r="PQR67" s="3100"/>
      <c r="PQS67" s="3105"/>
      <c r="PQT67" s="3099"/>
      <c r="PQU67" s="3100"/>
      <c r="PQV67" s="3099"/>
      <c r="PQW67" s="3100"/>
      <c r="PQX67" s="3100"/>
      <c r="PQY67" s="3100"/>
      <c r="PQZ67" s="3100"/>
      <c r="PRA67" s="3101"/>
      <c r="PRB67" s="3102"/>
      <c r="PRC67" s="3103"/>
      <c r="PRD67" s="3104"/>
      <c r="PRE67" s="3105"/>
      <c r="PRF67" s="3106"/>
      <c r="PRG67" s="3104"/>
      <c r="PRH67" s="3105"/>
      <c r="PRI67" s="3104"/>
      <c r="PRJ67" s="3100"/>
      <c r="PRK67" s="3100"/>
      <c r="PRL67" s="3105"/>
      <c r="PRM67" s="3099"/>
      <c r="PRN67" s="3100"/>
      <c r="PRO67" s="3099"/>
      <c r="PRP67" s="3100"/>
      <c r="PRQ67" s="3100"/>
      <c r="PRR67" s="3100"/>
      <c r="PRS67" s="3100"/>
      <c r="PRT67" s="3101"/>
      <c r="PRU67" s="3102"/>
      <c r="PRV67" s="3103"/>
      <c r="PRW67" s="3104"/>
      <c r="PRX67" s="3105"/>
      <c r="PRY67" s="3106"/>
      <c r="PRZ67" s="3104"/>
      <c r="PSA67" s="3105"/>
      <c r="PSB67" s="3104"/>
      <c r="PSC67" s="3100"/>
      <c r="PSD67" s="3100"/>
      <c r="PSE67" s="3105"/>
      <c r="PSF67" s="3099"/>
      <c r="PSG67" s="3100"/>
      <c r="PSH67" s="3099"/>
      <c r="PSI67" s="3100"/>
      <c r="PSJ67" s="3100"/>
      <c r="PSK67" s="3100"/>
      <c r="PSL67" s="3100"/>
      <c r="PSM67" s="3101"/>
      <c r="PSN67" s="3102"/>
      <c r="PSO67" s="3103"/>
      <c r="PSP67" s="3104"/>
      <c r="PSQ67" s="3105"/>
      <c r="PSR67" s="3106"/>
      <c r="PSS67" s="3104"/>
      <c r="PST67" s="3105"/>
      <c r="PSU67" s="3104"/>
      <c r="PSV67" s="3100"/>
      <c r="PSW67" s="3100"/>
      <c r="PSX67" s="3105"/>
      <c r="PSY67" s="3099"/>
      <c r="PSZ67" s="3100"/>
      <c r="PTA67" s="3099"/>
      <c r="PTB67" s="3100"/>
      <c r="PTC67" s="3100"/>
      <c r="PTD67" s="3100"/>
      <c r="PTE67" s="3100"/>
      <c r="PTF67" s="3101"/>
      <c r="PTG67" s="3102"/>
      <c r="PTH67" s="3103"/>
      <c r="PTI67" s="3104"/>
      <c r="PTJ67" s="3105"/>
      <c r="PTK67" s="3106"/>
      <c r="PTL67" s="3104"/>
      <c r="PTM67" s="3105"/>
      <c r="PTN67" s="3104"/>
      <c r="PTO67" s="3100"/>
      <c r="PTP67" s="3100"/>
      <c r="PTQ67" s="3105"/>
      <c r="PTR67" s="3099"/>
      <c r="PTS67" s="3100"/>
      <c r="PTT67" s="3099"/>
      <c r="PTU67" s="3100"/>
      <c r="PTV67" s="3100"/>
      <c r="PTW67" s="3100"/>
      <c r="PTX67" s="3100"/>
      <c r="PTY67" s="3101"/>
      <c r="PTZ67" s="3102"/>
      <c r="PUA67" s="3103"/>
      <c r="PUB67" s="3104"/>
      <c r="PUC67" s="3105"/>
      <c r="PUD67" s="3106"/>
      <c r="PUE67" s="3104"/>
      <c r="PUF67" s="3105"/>
      <c r="PUG67" s="3104"/>
      <c r="PUH67" s="3100"/>
      <c r="PUI67" s="3100"/>
      <c r="PUJ67" s="3105"/>
      <c r="PUK67" s="3099"/>
      <c r="PUL67" s="3100"/>
      <c r="PUM67" s="3099"/>
      <c r="PUN67" s="3100"/>
      <c r="PUO67" s="3100"/>
      <c r="PUP67" s="3100"/>
      <c r="PUQ67" s="3100"/>
      <c r="PUR67" s="3101"/>
      <c r="PUS67" s="3102"/>
      <c r="PUT67" s="3103"/>
      <c r="PUU67" s="3104"/>
      <c r="PUV67" s="3105"/>
      <c r="PUW67" s="3106"/>
      <c r="PUX67" s="3104"/>
      <c r="PUY67" s="3105"/>
      <c r="PUZ67" s="3104"/>
      <c r="PVA67" s="3100"/>
      <c r="PVB67" s="3100"/>
      <c r="PVC67" s="3105"/>
      <c r="PVD67" s="3099"/>
      <c r="PVE67" s="3100"/>
      <c r="PVF67" s="3099"/>
      <c r="PVG67" s="3100"/>
      <c r="PVH67" s="3100"/>
      <c r="PVI67" s="3100"/>
      <c r="PVJ67" s="3100"/>
      <c r="PVK67" s="3101"/>
      <c r="PVL67" s="3102"/>
      <c r="PVM67" s="3103"/>
      <c r="PVN67" s="3104"/>
      <c r="PVO67" s="3105"/>
      <c r="PVP67" s="3106"/>
      <c r="PVQ67" s="3104"/>
      <c r="PVR67" s="3105"/>
      <c r="PVS67" s="3104"/>
      <c r="PVT67" s="3100"/>
      <c r="PVU67" s="3100"/>
      <c r="PVV67" s="3105"/>
      <c r="PVW67" s="3099"/>
      <c r="PVX67" s="3100"/>
      <c r="PVY67" s="3099"/>
      <c r="PVZ67" s="3100"/>
      <c r="PWA67" s="3100"/>
      <c r="PWB67" s="3100"/>
      <c r="PWC67" s="3100"/>
      <c r="PWD67" s="3101"/>
      <c r="PWE67" s="3102"/>
      <c r="PWF67" s="3103"/>
      <c r="PWG67" s="3104"/>
      <c r="PWH67" s="3105"/>
      <c r="PWI67" s="3106"/>
      <c r="PWJ67" s="3104"/>
      <c r="PWK67" s="3105"/>
      <c r="PWL67" s="3104"/>
      <c r="PWM67" s="3100"/>
      <c r="PWN67" s="3100"/>
      <c r="PWO67" s="3105"/>
      <c r="PWP67" s="3099"/>
      <c r="PWQ67" s="3100"/>
      <c r="PWR67" s="3099"/>
      <c r="PWS67" s="3100"/>
      <c r="PWT67" s="3100"/>
      <c r="PWU67" s="3100"/>
      <c r="PWV67" s="3100"/>
      <c r="PWW67" s="3101"/>
      <c r="PWX67" s="3102"/>
      <c r="PWY67" s="3103"/>
      <c r="PWZ67" s="3104"/>
      <c r="PXA67" s="3105"/>
      <c r="PXB67" s="3106"/>
      <c r="PXC67" s="3104"/>
      <c r="PXD67" s="3105"/>
      <c r="PXE67" s="3104"/>
      <c r="PXF67" s="3100"/>
      <c r="PXG67" s="3100"/>
      <c r="PXH67" s="3105"/>
      <c r="PXI67" s="3099"/>
      <c r="PXJ67" s="3100"/>
      <c r="PXK67" s="3099"/>
      <c r="PXL67" s="3100"/>
      <c r="PXM67" s="3100"/>
      <c r="PXN67" s="3100"/>
      <c r="PXO67" s="3100"/>
      <c r="PXP67" s="3101"/>
      <c r="PXQ67" s="3102"/>
      <c r="PXR67" s="3103"/>
      <c r="PXS67" s="3104"/>
      <c r="PXT67" s="3105"/>
      <c r="PXU67" s="3106"/>
      <c r="PXV67" s="3104"/>
      <c r="PXW67" s="3105"/>
      <c r="PXX67" s="3104"/>
      <c r="PXY67" s="3100"/>
      <c r="PXZ67" s="3100"/>
      <c r="PYA67" s="3105"/>
      <c r="PYB67" s="3099"/>
      <c r="PYC67" s="3100"/>
      <c r="PYD67" s="3099"/>
      <c r="PYE67" s="3100"/>
      <c r="PYF67" s="3100"/>
      <c r="PYG67" s="3100"/>
      <c r="PYH67" s="3100"/>
      <c r="PYI67" s="3101"/>
      <c r="PYJ67" s="3102"/>
      <c r="PYK67" s="3103"/>
      <c r="PYL67" s="3104"/>
      <c r="PYM67" s="3105"/>
      <c r="PYN67" s="3106"/>
      <c r="PYO67" s="3104"/>
      <c r="PYP67" s="3105"/>
      <c r="PYQ67" s="3104"/>
      <c r="PYR67" s="3100"/>
      <c r="PYS67" s="3100"/>
      <c r="PYT67" s="3105"/>
      <c r="PYU67" s="3099"/>
      <c r="PYV67" s="3100"/>
      <c r="PYW67" s="3099"/>
      <c r="PYX67" s="3100"/>
      <c r="PYY67" s="3100"/>
      <c r="PYZ67" s="3100"/>
      <c r="PZA67" s="3100"/>
      <c r="PZB67" s="3101"/>
      <c r="PZC67" s="3102"/>
      <c r="PZD67" s="3103"/>
      <c r="PZE67" s="3104"/>
      <c r="PZF67" s="3105"/>
      <c r="PZG67" s="3106"/>
      <c r="PZH67" s="3104"/>
      <c r="PZI67" s="3105"/>
      <c r="PZJ67" s="3104"/>
      <c r="PZK67" s="3100"/>
      <c r="PZL67" s="3100"/>
      <c r="PZM67" s="3105"/>
      <c r="PZN67" s="3099"/>
      <c r="PZO67" s="3100"/>
      <c r="PZP67" s="3099"/>
      <c r="PZQ67" s="3100"/>
      <c r="PZR67" s="3100"/>
      <c r="PZS67" s="3100"/>
      <c r="PZT67" s="3100"/>
      <c r="PZU67" s="3101"/>
      <c r="PZV67" s="3102"/>
      <c r="PZW67" s="3103"/>
      <c r="PZX67" s="3104"/>
      <c r="PZY67" s="3105"/>
      <c r="PZZ67" s="3106"/>
      <c r="QAA67" s="3104"/>
      <c r="QAB67" s="3105"/>
      <c r="QAC67" s="3104"/>
      <c r="QAD67" s="3100"/>
      <c r="QAE67" s="3100"/>
      <c r="QAF67" s="3105"/>
      <c r="QAG67" s="3099"/>
      <c r="QAH67" s="3100"/>
      <c r="QAI67" s="3099"/>
      <c r="QAJ67" s="3100"/>
      <c r="QAK67" s="3100"/>
      <c r="QAL67" s="3100"/>
      <c r="QAM67" s="3100"/>
      <c r="QAN67" s="3101"/>
      <c r="QAO67" s="3102"/>
      <c r="QAP67" s="3103"/>
      <c r="QAQ67" s="3104"/>
      <c r="QAR67" s="3105"/>
      <c r="QAS67" s="3106"/>
      <c r="QAT67" s="3104"/>
      <c r="QAU67" s="3105"/>
      <c r="QAV67" s="3104"/>
      <c r="QAW67" s="3100"/>
      <c r="QAX67" s="3100"/>
      <c r="QAY67" s="3105"/>
      <c r="QAZ67" s="3099"/>
      <c r="QBA67" s="3100"/>
      <c r="QBB67" s="3099"/>
      <c r="QBC67" s="3100"/>
      <c r="QBD67" s="3100"/>
      <c r="QBE67" s="3100"/>
      <c r="QBF67" s="3100"/>
      <c r="QBG67" s="3101"/>
      <c r="QBH67" s="3102"/>
      <c r="QBI67" s="3103"/>
      <c r="QBJ67" s="3104"/>
      <c r="QBK67" s="3105"/>
      <c r="QBL67" s="3106"/>
      <c r="QBM67" s="3104"/>
      <c r="QBN67" s="3105"/>
      <c r="QBO67" s="3104"/>
      <c r="QBP67" s="3100"/>
      <c r="QBQ67" s="3100"/>
      <c r="QBR67" s="3105"/>
      <c r="QBS67" s="3099"/>
      <c r="QBT67" s="3100"/>
      <c r="QBU67" s="3099"/>
      <c r="QBV67" s="3100"/>
      <c r="QBW67" s="3100"/>
      <c r="QBX67" s="3100"/>
      <c r="QBY67" s="3100"/>
      <c r="QBZ67" s="3101"/>
      <c r="QCA67" s="3102"/>
      <c r="QCB67" s="3103"/>
      <c r="QCC67" s="3104"/>
      <c r="QCD67" s="3105"/>
      <c r="QCE67" s="3106"/>
      <c r="QCF67" s="3104"/>
      <c r="QCG67" s="3105"/>
      <c r="QCH67" s="3104"/>
      <c r="QCI67" s="3100"/>
      <c r="QCJ67" s="3100"/>
      <c r="QCK67" s="3105"/>
      <c r="QCL67" s="3099"/>
      <c r="QCM67" s="3100"/>
      <c r="QCN67" s="3099"/>
      <c r="QCO67" s="3100"/>
      <c r="QCP67" s="3100"/>
      <c r="QCQ67" s="3100"/>
      <c r="QCR67" s="3100"/>
      <c r="QCS67" s="3101"/>
      <c r="QCT67" s="3102"/>
      <c r="QCU67" s="3103"/>
      <c r="QCV67" s="3104"/>
      <c r="QCW67" s="3105"/>
      <c r="QCX67" s="3106"/>
      <c r="QCY67" s="3104"/>
      <c r="QCZ67" s="3105"/>
      <c r="QDA67" s="3104"/>
      <c r="QDB67" s="3100"/>
      <c r="QDC67" s="3100"/>
      <c r="QDD67" s="3105"/>
      <c r="QDE67" s="3099"/>
      <c r="QDF67" s="3100"/>
      <c r="QDG67" s="3099"/>
      <c r="QDH67" s="3100"/>
      <c r="QDI67" s="3100"/>
      <c r="QDJ67" s="3100"/>
      <c r="QDK67" s="3100"/>
      <c r="QDL67" s="3101"/>
      <c r="QDM67" s="3102"/>
      <c r="QDN67" s="3103"/>
      <c r="QDO67" s="3104"/>
      <c r="QDP67" s="3105"/>
      <c r="QDQ67" s="3106"/>
      <c r="QDR67" s="3104"/>
      <c r="QDS67" s="3105"/>
      <c r="QDT67" s="3104"/>
      <c r="QDU67" s="3100"/>
      <c r="QDV67" s="3100"/>
      <c r="QDW67" s="3105"/>
      <c r="QDX67" s="3099"/>
      <c r="QDY67" s="3100"/>
      <c r="QDZ67" s="3099"/>
      <c r="QEA67" s="3100"/>
      <c r="QEB67" s="3100"/>
      <c r="QEC67" s="3100"/>
      <c r="QED67" s="3100"/>
      <c r="QEE67" s="3101"/>
      <c r="QEF67" s="3102"/>
      <c r="QEG67" s="3103"/>
      <c r="QEH67" s="3104"/>
      <c r="QEI67" s="3105"/>
      <c r="QEJ67" s="3106"/>
      <c r="QEK67" s="3104"/>
      <c r="QEL67" s="3105"/>
      <c r="QEM67" s="3104"/>
      <c r="QEN67" s="3100"/>
      <c r="QEO67" s="3100"/>
      <c r="QEP67" s="3105"/>
      <c r="QEQ67" s="3099"/>
      <c r="QER67" s="3100"/>
      <c r="QES67" s="3099"/>
      <c r="QET67" s="3100"/>
      <c r="QEU67" s="3100"/>
      <c r="QEV67" s="3100"/>
      <c r="QEW67" s="3100"/>
      <c r="QEX67" s="3101"/>
      <c r="QEY67" s="3102"/>
      <c r="QEZ67" s="3103"/>
      <c r="QFA67" s="3104"/>
      <c r="QFB67" s="3105"/>
      <c r="QFC67" s="3106"/>
      <c r="QFD67" s="3104"/>
      <c r="QFE67" s="3105"/>
      <c r="QFF67" s="3104"/>
      <c r="QFG67" s="3100"/>
      <c r="QFH67" s="3100"/>
      <c r="QFI67" s="3105"/>
      <c r="QFJ67" s="3099"/>
      <c r="QFK67" s="3100"/>
      <c r="QFL67" s="3099"/>
      <c r="QFM67" s="3100"/>
      <c r="QFN67" s="3100"/>
      <c r="QFO67" s="3100"/>
      <c r="QFP67" s="3100"/>
      <c r="QFQ67" s="3101"/>
      <c r="QFR67" s="3102"/>
      <c r="QFS67" s="3103"/>
      <c r="QFT67" s="3104"/>
      <c r="QFU67" s="3105"/>
      <c r="QFV67" s="3106"/>
      <c r="QFW67" s="3104"/>
      <c r="QFX67" s="3105"/>
      <c r="QFY67" s="3104"/>
      <c r="QFZ67" s="3100"/>
      <c r="QGA67" s="3100"/>
      <c r="QGB67" s="3105"/>
      <c r="QGC67" s="3099"/>
      <c r="QGD67" s="3100"/>
      <c r="QGE67" s="3099"/>
      <c r="QGF67" s="3100"/>
      <c r="QGG67" s="3100"/>
      <c r="QGH67" s="3100"/>
      <c r="QGI67" s="3100"/>
      <c r="QGJ67" s="3101"/>
      <c r="QGK67" s="3102"/>
      <c r="QGL67" s="3103"/>
      <c r="QGM67" s="3104"/>
      <c r="QGN67" s="3105"/>
      <c r="QGO67" s="3106"/>
      <c r="QGP67" s="3104"/>
      <c r="QGQ67" s="3105"/>
      <c r="QGR67" s="3104"/>
      <c r="QGS67" s="3100"/>
      <c r="QGT67" s="3100"/>
      <c r="QGU67" s="3105"/>
      <c r="QGV67" s="3099"/>
      <c r="QGW67" s="3100"/>
      <c r="QGX67" s="3099"/>
      <c r="QGY67" s="3100"/>
      <c r="QGZ67" s="3100"/>
      <c r="QHA67" s="3100"/>
      <c r="QHB67" s="3100"/>
      <c r="QHC67" s="3101"/>
      <c r="QHD67" s="3102"/>
      <c r="QHE67" s="3103"/>
      <c r="QHF67" s="3104"/>
      <c r="QHG67" s="3105"/>
      <c r="QHH67" s="3106"/>
      <c r="QHI67" s="3104"/>
      <c r="QHJ67" s="3105"/>
      <c r="QHK67" s="3104"/>
      <c r="QHL67" s="3100"/>
      <c r="QHM67" s="3100"/>
      <c r="QHN67" s="3105"/>
      <c r="QHO67" s="3099"/>
      <c r="QHP67" s="3100"/>
      <c r="QHQ67" s="3099"/>
      <c r="QHR67" s="3100"/>
      <c r="QHS67" s="3100"/>
      <c r="QHT67" s="3100"/>
      <c r="QHU67" s="3100"/>
      <c r="QHV67" s="3101"/>
      <c r="QHW67" s="3102"/>
      <c r="QHX67" s="3103"/>
      <c r="QHY67" s="3104"/>
      <c r="QHZ67" s="3105"/>
      <c r="QIA67" s="3106"/>
      <c r="QIB67" s="3104"/>
      <c r="QIC67" s="3105"/>
      <c r="QID67" s="3104"/>
      <c r="QIE67" s="3100"/>
      <c r="QIF67" s="3100"/>
      <c r="QIG67" s="3105"/>
      <c r="QIH67" s="3099"/>
      <c r="QII67" s="3100"/>
      <c r="QIJ67" s="3099"/>
      <c r="QIK67" s="3100"/>
      <c r="QIL67" s="3100"/>
      <c r="QIM67" s="3100"/>
      <c r="QIN67" s="3100"/>
      <c r="QIO67" s="3101"/>
      <c r="QIP67" s="3102"/>
      <c r="QIQ67" s="3103"/>
      <c r="QIR67" s="3104"/>
      <c r="QIS67" s="3105"/>
      <c r="QIT67" s="3106"/>
      <c r="QIU67" s="3104"/>
      <c r="QIV67" s="3105"/>
      <c r="QIW67" s="3104"/>
      <c r="QIX67" s="3100"/>
      <c r="QIY67" s="3100"/>
      <c r="QIZ67" s="3105"/>
      <c r="QJA67" s="3099"/>
      <c r="QJB67" s="3100"/>
      <c r="QJC67" s="3099"/>
      <c r="QJD67" s="3100"/>
      <c r="QJE67" s="3100"/>
      <c r="QJF67" s="3100"/>
      <c r="QJG67" s="3100"/>
      <c r="QJH67" s="3101"/>
      <c r="QJI67" s="3102"/>
      <c r="QJJ67" s="3103"/>
      <c r="QJK67" s="3104"/>
      <c r="QJL67" s="3105"/>
      <c r="QJM67" s="3106"/>
      <c r="QJN67" s="3104"/>
      <c r="QJO67" s="3105"/>
      <c r="QJP67" s="3104"/>
      <c r="QJQ67" s="3100"/>
      <c r="QJR67" s="3100"/>
      <c r="QJS67" s="3105"/>
      <c r="QJT67" s="3099"/>
      <c r="QJU67" s="3100"/>
      <c r="QJV67" s="3099"/>
      <c r="QJW67" s="3100"/>
      <c r="QJX67" s="3100"/>
      <c r="QJY67" s="3100"/>
      <c r="QJZ67" s="3100"/>
      <c r="QKA67" s="3101"/>
      <c r="QKB67" s="3102"/>
      <c r="QKC67" s="3103"/>
      <c r="QKD67" s="3104"/>
      <c r="QKE67" s="3105"/>
      <c r="QKF67" s="3106"/>
      <c r="QKG67" s="3104"/>
      <c r="QKH67" s="3105"/>
      <c r="QKI67" s="3104"/>
      <c r="QKJ67" s="3100"/>
      <c r="QKK67" s="3100"/>
      <c r="QKL67" s="3105"/>
      <c r="QKM67" s="3099"/>
      <c r="QKN67" s="3100"/>
      <c r="QKO67" s="3099"/>
      <c r="QKP67" s="3100"/>
      <c r="QKQ67" s="3100"/>
      <c r="QKR67" s="3100"/>
      <c r="QKS67" s="3100"/>
      <c r="QKT67" s="3101"/>
      <c r="QKU67" s="3102"/>
      <c r="QKV67" s="3103"/>
      <c r="QKW67" s="3104"/>
      <c r="QKX67" s="3105"/>
      <c r="QKY67" s="3106"/>
      <c r="QKZ67" s="3104"/>
      <c r="QLA67" s="3105"/>
      <c r="QLB67" s="3104"/>
      <c r="QLC67" s="3100"/>
      <c r="QLD67" s="3100"/>
      <c r="QLE67" s="3105"/>
      <c r="QLF67" s="3099"/>
      <c r="QLG67" s="3100"/>
      <c r="QLH67" s="3099"/>
      <c r="QLI67" s="3100"/>
      <c r="QLJ67" s="3100"/>
      <c r="QLK67" s="3100"/>
      <c r="QLL67" s="3100"/>
      <c r="QLM67" s="3101"/>
      <c r="QLN67" s="3102"/>
      <c r="QLO67" s="3103"/>
      <c r="QLP67" s="3104"/>
      <c r="QLQ67" s="3105"/>
      <c r="QLR67" s="3106"/>
      <c r="QLS67" s="3104"/>
      <c r="QLT67" s="3105"/>
      <c r="QLU67" s="3104"/>
      <c r="QLV67" s="3100"/>
      <c r="QLW67" s="3100"/>
      <c r="QLX67" s="3105"/>
      <c r="QLY67" s="3099"/>
      <c r="QLZ67" s="3100"/>
      <c r="QMA67" s="3099"/>
      <c r="QMB67" s="3100"/>
      <c r="QMC67" s="3100"/>
      <c r="QMD67" s="3100"/>
      <c r="QME67" s="3100"/>
      <c r="QMF67" s="3101"/>
      <c r="QMG67" s="3102"/>
      <c r="QMH67" s="3103"/>
      <c r="QMI67" s="3104"/>
      <c r="QMJ67" s="3105"/>
      <c r="QMK67" s="3106"/>
      <c r="QML67" s="3104"/>
      <c r="QMM67" s="3105"/>
      <c r="QMN67" s="3104"/>
      <c r="QMO67" s="3100"/>
      <c r="QMP67" s="3100"/>
      <c r="QMQ67" s="3105"/>
      <c r="QMR67" s="3099"/>
      <c r="QMS67" s="3100"/>
      <c r="QMT67" s="3099"/>
      <c r="QMU67" s="3100"/>
      <c r="QMV67" s="3100"/>
      <c r="QMW67" s="3100"/>
      <c r="QMX67" s="3100"/>
      <c r="QMY67" s="3101"/>
      <c r="QMZ67" s="3102"/>
      <c r="QNA67" s="3103"/>
      <c r="QNB67" s="3104"/>
      <c r="QNC67" s="3105"/>
      <c r="QND67" s="3106"/>
      <c r="QNE67" s="3104"/>
      <c r="QNF67" s="3105"/>
      <c r="QNG67" s="3104"/>
      <c r="QNH67" s="3100"/>
      <c r="QNI67" s="3100"/>
      <c r="QNJ67" s="3105"/>
      <c r="QNK67" s="3099"/>
      <c r="QNL67" s="3100"/>
      <c r="QNM67" s="3099"/>
      <c r="QNN67" s="3100"/>
      <c r="QNO67" s="3100"/>
      <c r="QNP67" s="3100"/>
      <c r="QNQ67" s="3100"/>
      <c r="QNR67" s="3101"/>
      <c r="QNS67" s="3102"/>
      <c r="QNT67" s="3103"/>
      <c r="QNU67" s="3104"/>
      <c r="QNV67" s="3105"/>
      <c r="QNW67" s="3106"/>
      <c r="QNX67" s="3104"/>
      <c r="QNY67" s="3105"/>
      <c r="QNZ67" s="3104"/>
      <c r="QOA67" s="3100"/>
      <c r="QOB67" s="3100"/>
      <c r="QOC67" s="3105"/>
      <c r="QOD67" s="3099"/>
      <c r="QOE67" s="3100"/>
      <c r="QOF67" s="3099"/>
      <c r="QOG67" s="3100"/>
      <c r="QOH67" s="3100"/>
      <c r="QOI67" s="3100"/>
      <c r="QOJ67" s="3100"/>
      <c r="QOK67" s="3101"/>
      <c r="QOL67" s="3102"/>
      <c r="QOM67" s="3103"/>
      <c r="QON67" s="3104"/>
      <c r="QOO67" s="3105"/>
      <c r="QOP67" s="3106"/>
      <c r="QOQ67" s="3104"/>
      <c r="QOR67" s="3105"/>
      <c r="QOS67" s="3104"/>
      <c r="QOT67" s="3100"/>
      <c r="QOU67" s="3100"/>
      <c r="QOV67" s="3105"/>
      <c r="QOW67" s="3099"/>
      <c r="QOX67" s="3100"/>
      <c r="QOY67" s="3099"/>
      <c r="QOZ67" s="3100"/>
      <c r="QPA67" s="3100"/>
      <c r="QPB67" s="3100"/>
      <c r="QPC67" s="3100"/>
      <c r="QPD67" s="3101"/>
      <c r="QPE67" s="3102"/>
      <c r="QPF67" s="3103"/>
      <c r="QPG67" s="3104"/>
      <c r="QPH67" s="3105"/>
      <c r="QPI67" s="3106"/>
      <c r="QPJ67" s="3104"/>
      <c r="QPK67" s="3105"/>
      <c r="QPL67" s="3104"/>
      <c r="QPM67" s="3100"/>
      <c r="QPN67" s="3100"/>
      <c r="QPO67" s="3105"/>
      <c r="QPP67" s="3099"/>
      <c r="QPQ67" s="3100"/>
      <c r="QPR67" s="3099"/>
      <c r="QPS67" s="3100"/>
      <c r="QPT67" s="3100"/>
      <c r="QPU67" s="3100"/>
      <c r="QPV67" s="3100"/>
      <c r="QPW67" s="3101"/>
      <c r="QPX67" s="3102"/>
      <c r="QPY67" s="3103"/>
      <c r="QPZ67" s="3104"/>
      <c r="QQA67" s="3105"/>
      <c r="QQB67" s="3106"/>
      <c r="QQC67" s="3104"/>
      <c r="QQD67" s="3105"/>
      <c r="QQE67" s="3104"/>
      <c r="QQF67" s="3100"/>
      <c r="QQG67" s="3100"/>
      <c r="QQH67" s="3105"/>
      <c r="QQI67" s="3099"/>
      <c r="QQJ67" s="3100"/>
      <c r="QQK67" s="3099"/>
      <c r="QQL67" s="3100"/>
      <c r="QQM67" s="3100"/>
      <c r="QQN67" s="3100"/>
      <c r="QQO67" s="3100"/>
      <c r="QQP67" s="3101"/>
      <c r="QQQ67" s="3102"/>
      <c r="QQR67" s="3103"/>
      <c r="QQS67" s="3104"/>
      <c r="QQT67" s="3105"/>
      <c r="QQU67" s="3106"/>
      <c r="QQV67" s="3104"/>
      <c r="QQW67" s="3105"/>
      <c r="QQX67" s="3104"/>
      <c r="QQY67" s="3100"/>
      <c r="QQZ67" s="3100"/>
      <c r="QRA67" s="3105"/>
      <c r="QRB67" s="3099"/>
      <c r="QRC67" s="3100"/>
      <c r="QRD67" s="3099"/>
      <c r="QRE67" s="3100"/>
      <c r="QRF67" s="3100"/>
      <c r="QRG67" s="3100"/>
      <c r="QRH67" s="3100"/>
      <c r="QRI67" s="3101"/>
      <c r="QRJ67" s="3102"/>
      <c r="QRK67" s="3103"/>
      <c r="QRL67" s="3104"/>
      <c r="QRM67" s="3105"/>
      <c r="QRN67" s="3106"/>
      <c r="QRO67" s="3104"/>
      <c r="QRP67" s="3105"/>
      <c r="QRQ67" s="3104"/>
      <c r="QRR67" s="3100"/>
      <c r="QRS67" s="3100"/>
      <c r="QRT67" s="3105"/>
      <c r="QRU67" s="3099"/>
      <c r="QRV67" s="3100"/>
      <c r="QRW67" s="3099"/>
      <c r="QRX67" s="3100"/>
      <c r="QRY67" s="3100"/>
      <c r="QRZ67" s="3100"/>
      <c r="QSA67" s="3100"/>
      <c r="QSB67" s="3101"/>
      <c r="QSC67" s="3102"/>
      <c r="QSD67" s="3103"/>
      <c r="QSE67" s="3104"/>
      <c r="QSF67" s="3105"/>
      <c r="QSG67" s="3106"/>
      <c r="QSH67" s="3104"/>
      <c r="QSI67" s="3105"/>
      <c r="QSJ67" s="3104"/>
      <c r="QSK67" s="3100"/>
      <c r="QSL67" s="3100"/>
      <c r="QSM67" s="3105"/>
      <c r="QSN67" s="3099"/>
      <c r="QSO67" s="3100"/>
      <c r="QSP67" s="3099"/>
      <c r="QSQ67" s="3100"/>
      <c r="QSR67" s="3100"/>
      <c r="QSS67" s="3100"/>
      <c r="QST67" s="3100"/>
      <c r="QSU67" s="3101"/>
      <c r="QSV67" s="3102"/>
      <c r="QSW67" s="3103"/>
      <c r="QSX67" s="3104"/>
      <c r="QSY67" s="3105"/>
      <c r="QSZ67" s="3106"/>
      <c r="QTA67" s="3104"/>
      <c r="QTB67" s="3105"/>
      <c r="QTC67" s="3104"/>
      <c r="QTD67" s="3100"/>
      <c r="QTE67" s="3100"/>
      <c r="QTF67" s="3105"/>
      <c r="QTG67" s="3099"/>
      <c r="QTH67" s="3100"/>
      <c r="QTI67" s="3099"/>
      <c r="QTJ67" s="3100"/>
      <c r="QTK67" s="3100"/>
      <c r="QTL67" s="3100"/>
      <c r="QTM67" s="3100"/>
      <c r="QTN67" s="3101"/>
      <c r="QTO67" s="3102"/>
      <c r="QTP67" s="3103"/>
      <c r="QTQ67" s="3104"/>
      <c r="QTR67" s="3105"/>
      <c r="QTS67" s="3106"/>
      <c r="QTT67" s="3104"/>
      <c r="QTU67" s="3105"/>
      <c r="QTV67" s="3104"/>
      <c r="QTW67" s="3100"/>
      <c r="QTX67" s="3100"/>
      <c r="QTY67" s="3105"/>
      <c r="QTZ67" s="3099"/>
      <c r="QUA67" s="3100"/>
      <c r="QUB67" s="3099"/>
      <c r="QUC67" s="3100"/>
      <c r="QUD67" s="3100"/>
      <c r="QUE67" s="3100"/>
      <c r="QUF67" s="3100"/>
      <c r="QUG67" s="3101"/>
      <c r="QUH67" s="3102"/>
      <c r="QUI67" s="3103"/>
      <c r="QUJ67" s="3104"/>
      <c r="QUK67" s="3105"/>
      <c r="QUL67" s="3106"/>
      <c r="QUM67" s="3104"/>
      <c r="QUN67" s="3105"/>
      <c r="QUO67" s="3104"/>
      <c r="QUP67" s="3100"/>
      <c r="QUQ67" s="3100"/>
      <c r="QUR67" s="3105"/>
      <c r="QUS67" s="3099"/>
      <c r="QUT67" s="3100"/>
      <c r="QUU67" s="3099"/>
      <c r="QUV67" s="3100"/>
      <c r="QUW67" s="3100"/>
      <c r="QUX67" s="3100"/>
      <c r="QUY67" s="3100"/>
      <c r="QUZ67" s="3101"/>
      <c r="QVA67" s="3102"/>
      <c r="QVB67" s="3103"/>
      <c r="QVC67" s="3104"/>
      <c r="QVD67" s="3105"/>
      <c r="QVE67" s="3106"/>
      <c r="QVF67" s="3104"/>
      <c r="QVG67" s="3105"/>
      <c r="QVH67" s="3104"/>
      <c r="QVI67" s="3100"/>
      <c r="QVJ67" s="3100"/>
      <c r="QVK67" s="3105"/>
      <c r="QVL67" s="3099"/>
      <c r="QVM67" s="3100"/>
      <c r="QVN67" s="3099"/>
      <c r="QVO67" s="3100"/>
      <c r="QVP67" s="3100"/>
      <c r="QVQ67" s="3100"/>
      <c r="QVR67" s="3100"/>
      <c r="QVS67" s="3101"/>
      <c r="QVT67" s="3102"/>
      <c r="QVU67" s="3103"/>
      <c r="QVV67" s="3104"/>
      <c r="QVW67" s="3105"/>
      <c r="QVX67" s="3106"/>
      <c r="QVY67" s="3104"/>
      <c r="QVZ67" s="3105"/>
      <c r="QWA67" s="3104"/>
      <c r="QWB67" s="3100"/>
      <c r="QWC67" s="3100"/>
      <c r="QWD67" s="3105"/>
      <c r="QWE67" s="3099"/>
      <c r="QWF67" s="3100"/>
      <c r="QWG67" s="3099"/>
      <c r="QWH67" s="3100"/>
      <c r="QWI67" s="3100"/>
      <c r="QWJ67" s="3100"/>
      <c r="QWK67" s="3100"/>
      <c r="QWL67" s="3101"/>
      <c r="QWM67" s="3102"/>
      <c r="QWN67" s="3103"/>
      <c r="QWO67" s="3104"/>
      <c r="QWP67" s="3105"/>
      <c r="QWQ67" s="3106"/>
      <c r="QWR67" s="3104"/>
      <c r="QWS67" s="3105"/>
      <c r="QWT67" s="3104"/>
      <c r="QWU67" s="3100"/>
      <c r="QWV67" s="3100"/>
      <c r="QWW67" s="3105"/>
      <c r="QWX67" s="3099"/>
      <c r="QWY67" s="3100"/>
      <c r="QWZ67" s="3099"/>
      <c r="QXA67" s="3100"/>
      <c r="QXB67" s="3100"/>
      <c r="QXC67" s="3100"/>
      <c r="QXD67" s="3100"/>
      <c r="QXE67" s="3101"/>
      <c r="QXF67" s="3102"/>
      <c r="QXG67" s="3103"/>
      <c r="QXH67" s="3104"/>
      <c r="QXI67" s="3105"/>
      <c r="QXJ67" s="3106"/>
      <c r="QXK67" s="3104"/>
      <c r="QXL67" s="3105"/>
      <c r="QXM67" s="3104"/>
      <c r="QXN67" s="3100"/>
      <c r="QXO67" s="3100"/>
      <c r="QXP67" s="3105"/>
      <c r="QXQ67" s="3099"/>
      <c r="QXR67" s="3100"/>
      <c r="QXS67" s="3099"/>
      <c r="QXT67" s="3100"/>
      <c r="QXU67" s="3100"/>
      <c r="QXV67" s="3100"/>
      <c r="QXW67" s="3100"/>
      <c r="QXX67" s="3101"/>
      <c r="QXY67" s="3102"/>
      <c r="QXZ67" s="3103"/>
      <c r="QYA67" s="3104"/>
      <c r="QYB67" s="3105"/>
      <c r="QYC67" s="3106"/>
      <c r="QYD67" s="3104"/>
      <c r="QYE67" s="3105"/>
      <c r="QYF67" s="3104"/>
      <c r="QYG67" s="3100"/>
      <c r="QYH67" s="3100"/>
      <c r="QYI67" s="3105"/>
      <c r="QYJ67" s="3099"/>
      <c r="QYK67" s="3100"/>
      <c r="QYL67" s="3099"/>
      <c r="QYM67" s="3100"/>
      <c r="QYN67" s="3100"/>
      <c r="QYO67" s="3100"/>
      <c r="QYP67" s="3100"/>
      <c r="QYQ67" s="3101"/>
      <c r="QYR67" s="3102"/>
      <c r="QYS67" s="3103"/>
      <c r="QYT67" s="3104"/>
      <c r="QYU67" s="3105"/>
      <c r="QYV67" s="3106"/>
      <c r="QYW67" s="3104"/>
      <c r="QYX67" s="3105"/>
      <c r="QYY67" s="3104"/>
      <c r="QYZ67" s="3100"/>
      <c r="QZA67" s="3100"/>
      <c r="QZB67" s="3105"/>
      <c r="QZC67" s="3099"/>
      <c r="QZD67" s="3100"/>
      <c r="QZE67" s="3099"/>
      <c r="QZF67" s="3100"/>
      <c r="QZG67" s="3100"/>
      <c r="QZH67" s="3100"/>
      <c r="QZI67" s="3100"/>
      <c r="QZJ67" s="3101"/>
      <c r="QZK67" s="3102"/>
      <c r="QZL67" s="3103"/>
      <c r="QZM67" s="3104"/>
      <c r="QZN67" s="3105"/>
      <c r="QZO67" s="3106"/>
      <c r="QZP67" s="3104"/>
      <c r="QZQ67" s="3105"/>
      <c r="QZR67" s="3104"/>
      <c r="QZS67" s="3100"/>
      <c r="QZT67" s="3100"/>
      <c r="QZU67" s="3105"/>
      <c r="QZV67" s="3099"/>
      <c r="QZW67" s="3100"/>
      <c r="QZX67" s="3099"/>
      <c r="QZY67" s="3100"/>
      <c r="QZZ67" s="3100"/>
      <c r="RAA67" s="3100"/>
      <c r="RAB67" s="3100"/>
      <c r="RAC67" s="3101"/>
      <c r="RAD67" s="3102"/>
      <c r="RAE67" s="3103"/>
      <c r="RAF67" s="3104"/>
      <c r="RAG67" s="3105"/>
      <c r="RAH67" s="3106"/>
      <c r="RAI67" s="3104"/>
      <c r="RAJ67" s="3105"/>
      <c r="RAK67" s="3104"/>
      <c r="RAL67" s="3100"/>
      <c r="RAM67" s="3100"/>
      <c r="RAN67" s="3105"/>
      <c r="RAO67" s="3099"/>
      <c r="RAP67" s="3100"/>
      <c r="RAQ67" s="3099"/>
      <c r="RAR67" s="3100"/>
      <c r="RAS67" s="3100"/>
      <c r="RAT67" s="3100"/>
      <c r="RAU67" s="3100"/>
      <c r="RAV67" s="3101"/>
      <c r="RAW67" s="3102"/>
      <c r="RAX67" s="3103"/>
      <c r="RAY67" s="3104"/>
      <c r="RAZ67" s="3105"/>
      <c r="RBA67" s="3106"/>
      <c r="RBB67" s="3104"/>
      <c r="RBC67" s="3105"/>
      <c r="RBD67" s="3104"/>
      <c r="RBE67" s="3100"/>
      <c r="RBF67" s="3100"/>
      <c r="RBG67" s="3105"/>
      <c r="RBH67" s="3099"/>
      <c r="RBI67" s="3100"/>
      <c r="RBJ67" s="3099"/>
      <c r="RBK67" s="3100"/>
      <c r="RBL67" s="3100"/>
      <c r="RBM67" s="3100"/>
      <c r="RBN67" s="3100"/>
      <c r="RBO67" s="3101"/>
      <c r="RBP67" s="3102"/>
      <c r="RBQ67" s="3103"/>
      <c r="RBR67" s="3104"/>
      <c r="RBS67" s="3105"/>
      <c r="RBT67" s="3106"/>
      <c r="RBU67" s="3104"/>
      <c r="RBV67" s="3105"/>
      <c r="RBW67" s="3104"/>
      <c r="RBX67" s="3100"/>
      <c r="RBY67" s="3100"/>
      <c r="RBZ67" s="3105"/>
      <c r="RCA67" s="3099"/>
      <c r="RCB67" s="3100"/>
      <c r="RCC67" s="3099"/>
      <c r="RCD67" s="3100"/>
      <c r="RCE67" s="3100"/>
      <c r="RCF67" s="3100"/>
      <c r="RCG67" s="3100"/>
      <c r="RCH67" s="3101"/>
      <c r="RCI67" s="3102"/>
      <c r="RCJ67" s="3103"/>
      <c r="RCK67" s="3104"/>
      <c r="RCL67" s="3105"/>
      <c r="RCM67" s="3106"/>
      <c r="RCN67" s="3104"/>
      <c r="RCO67" s="3105"/>
      <c r="RCP67" s="3104"/>
      <c r="RCQ67" s="3100"/>
      <c r="RCR67" s="3100"/>
      <c r="RCS67" s="3105"/>
      <c r="RCT67" s="3099"/>
      <c r="RCU67" s="3100"/>
      <c r="RCV67" s="3099"/>
      <c r="RCW67" s="3100"/>
      <c r="RCX67" s="3100"/>
      <c r="RCY67" s="3100"/>
      <c r="RCZ67" s="3100"/>
      <c r="RDA67" s="3101"/>
      <c r="RDB67" s="3102"/>
      <c r="RDC67" s="3103"/>
      <c r="RDD67" s="3104"/>
      <c r="RDE67" s="3105"/>
      <c r="RDF67" s="3106"/>
      <c r="RDG67" s="3104"/>
      <c r="RDH67" s="3105"/>
      <c r="RDI67" s="3104"/>
      <c r="RDJ67" s="3100"/>
      <c r="RDK67" s="3100"/>
      <c r="RDL67" s="3105"/>
      <c r="RDM67" s="3099"/>
      <c r="RDN67" s="3100"/>
      <c r="RDO67" s="3099"/>
      <c r="RDP67" s="3100"/>
      <c r="RDQ67" s="3100"/>
      <c r="RDR67" s="3100"/>
      <c r="RDS67" s="3100"/>
      <c r="RDT67" s="3101"/>
      <c r="RDU67" s="3102"/>
      <c r="RDV67" s="3103"/>
      <c r="RDW67" s="3104"/>
      <c r="RDX67" s="3105"/>
      <c r="RDY67" s="3106"/>
      <c r="RDZ67" s="3104"/>
      <c r="REA67" s="3105"/>
      <c r="REB67" s="3104"/>
      <c r="REC67" s="3100"/>
      <c r="RED67" s="3100"/>
      <c r="REE67" s="3105"/>
      <c r="REF67" s="3099"/>
      <c r="REG67" s="3100"/>
      <c r="REH67" s="3099"/>
      <c r="REI67" s="3100"/>
      <c r="REJ67" s="3100"/>
      <c r="REK67" s="3100"/>
      <c r="REL67" s="3100"/>
      <c r="REM67" s="3101"/>
      <c r="REN67" s="3102"/>
      <c r="REO67" s="3103"/>
      <c r="REP67" s="3104"/>
      <c r="REQ67" s="3105"/>
      <c r="RER67" s="3106"/>
      <c r="RES67" s="3104"/>
      <c r="RET67" s="3105"/>
      <c r="REU67" s="3104"/>
      <c r="REV67" s="3100"/>
      <c r="REW67" s="3100"/>
      <c r="REX67" s="3105"/>
      <c r="REY67" s="3099"/>
      <c r="REZ67" s="3100"/>
      <c r="RFA67" s="3099"/>
      <c r="RFB67" s="3100"/>
      <c r="RFC67" s="3100"/>
      <c r="RFD67" s="3100"/>
      <c r="RFE67" s="3100"/>
      <c r="RFF67" s="3101"/>
      <c r="RFG67" s="3102"/>
      <c r="RFH67" s="3103"/>
      <c r="RFI67" s="3104"/>
      <c r="RFJ67" s="3105"/>
      <c r="RFK67" s="3106"/>
      <c r="RFL67" s="3104"/>
      <c r="RFM67" s="3105"/>
      <c r="RFN67" s="3104"/>
      <c r="RFO67" s="3100"/>
      <c r="RFP67" s="3100"/>
      <c r="RFQ67" s="3105"/>
      <c r="RFR67" s="3099"/>
      <c r="RFS67" s="3100"/>
      <c r="RFT67" s="3099"/>
      <c r="RFU67" s="3100"/>
      <c r="RFV67" s="3100"/>
      <c r="RFW67" s="3100"/>
      <c r="RFX67" s="3100"/>
      <c r="RFY67" s="3101"/>
      <c r="RFZ67" s="3102"/>
      <c r="RGA67" s="3103"/>
      <c r="RGB67" s="3104"/>
      <c r="RGC67" s="3105"/>
      <c r="RGD67" s="3106"/>
      <c r="RGE67" s="3104"/>
      <c r="RGF67" s="3105"/>
      <c r="RGG67" s="3104"/>
      <c r="RGH67" s="3100"/>
      <c r="RGI67" s="3100"/>
      <c r="RGJ67" s="3105"/>
      <c r="RGK67" s="3099"/>
      <c r="RGL67" s="3100"/>
      <c r="RGM67" s="3099"/>
      <c r="RGN67" s="3100"/>
      <c r="RGO67" s="3100"/>
      <c r="RGP67" s="3100"/>
      <c r="RGQ67" s="3100"/>
      <c r="RGR67" s="3101"/>
      <c r="RGS67" s="3102"/>
      <c r="RGT67" s="3103"/>
      <c r="RGU67" s="3104"/>
      <c r="RGV67" s="3105"/>
      <c r="RGW67" s="3106"/>
      <c r="RGX67" s="3104"/>
      <c r="RGY67" s="3105"/>
      <c r="RGZ67" s="3104"/>
      <c r="RHA67" s="3100"/>
      <c r="RHB67" s="3100"/>
      <c r="RHC67" s="3105"/>
      <c r="RHD67" s="3099"/>
      <c r="RHE67" s="3100"/>
      <c r="RHF67" s="3099"/>
      <c r="RHG67" s="3100"/>
      <c r="RHH67" s="3100"/>
      <c r="RHI67" s="3100"/>
      <c r="RHJ67" s="3100"/>
      <c r="RHK67" s="3101"/>
      <c r="RHL67" s="3102"/>
      <c r="RHM67" s="3103"/>
      <c r="RHN67" s="3104"/>
      <c r="RHO67" s="3105"/>
      <c r="RHP67" s="3106"/>
      <c r="RHQ67" s="3104"/>
      <c r="RHR67" s="3105"/>
      <c r="RHS67" s="3104"/>
      <c r="RHT67" s="3100"/>
      <c r="RHU67" s="3100"/>
      <c r="RHV67" s="3105"/>
      <c r="RHW67" s="3099"/>
      <c r="RHX67" s="3100"/>
      <c r="RHY67" s="3099"/>
      <c r="RHZ67" s="3100"/>
      <c r="RIA67" s="3100"/>
      <c r="RIB67" s="3100"/>
      <c r="RIC67" s="3100"/>
      <c r="RID67" s="3101"/>
      <c r="RIE67" s="3102"/>
      <c r="RIF67" s="3103"/>
      <c r="RIG67" s="3104"/>
      <c r="RIH67" s="3105"/>
      <c r="RII67" s="3106"/>
      <c r="RIJ67" s="3104"/>
      <c r="RIK67" s="3105"/>
      <c r="RIL67" s="3104"/>
      <c r="RIM67" s="3100"/>
      <c r="RIN67" s="3100"/>
      <c r="RIO67" s="3105"/>
      <c r="RIP67" s="3099"/>
      <c r="RIQ67" s="3100"/>
      <c r="RIR67" s="3099"/>
      <c r="RIS67" s="3100"/>
      <c r="RIT67" s="3100"/>
      <c r="RIU67" s="3100"/>
      <c r="RIV67" s="3100"/>
      <c r="RIW67" s="3101"/>
      <c r="RIX67" s="3102"/>
      <c r="RIY67" s="3103"/>
      <c r="RIZ67" s="3104"/>
      <c r="RJA67" s="3105"/>
      <c r="RJB67" s="3106"/>
      <c r="RJC67" s="3104"/>
      <c r="RJD67" s="3105"/>
      <c r="RJE67" s="3104"/>
      <c r="RJF67" s="3100"/>
      <c r="RJG67" s="3100"/>
      <c r="RJH67" s="3105"/>
      <c r="RJI67" s="3099"/>
      <c r="RJJ67" s="3100"/>
      <c r="RJK67" s="3099"/>
      <c r="RJL67" s="3100"/>
      <c r="RJM67" s="3100"/>
      <c r="RJN67" s="3100"/>
      <c r="RJO67" s="3100"/>
      <c r="RJP67" s="3101"/>
      <c r="RJQ67" s="3102"/>
      <c r="RJR67" s="3103"/>
      <c r="RJS67" s="3104"/>
      <c r="RJT67" s="3105"/>
      <c r="RJU67" s="3106"/>
      <c r="RJV67" s="3104"/>
      <c r="RJW67" s="3105"/>
      <c r="RJX67" s="3104"/>
      <c r="RJY67" s="3100"/>
      <c r="RJZ67" s="3100"/>
      <c r="RKA67" s="3105"/>
      <c r="RKB67" s="3099"/>
      <c r="RKC67" s="3100"/>
      <c r="RKD67" s="3099"/>
      <c r="RKE67" s="3100"/>
      <c r="RKF67" s="3100"/>
      <c r="RKG67" s="3100"/>
      <c r="RKH67" s="3100"/>
      <c r="RKI67" s="3101"/>
      <c r="RKJ67" s="3102"/>
      <c r="RKK67" s="3103"/>
      <c r="RKL67" s="3104"/>
      <c r="RKM67" s="3105"/>
      <c r="RKN67" s="3106"/>
      <c r="RKO67" s="3104"/>
      <c r="RKP67" s="3105"/>
      <c r="RKQ67" s="3104"/>
      <c r="RKR67" s="3100"/>
      <c r="RKS67" s="3100"/>
      <c r="RKT67" s="3105"/>
      <c r="RKU67" s="3099"/>
      <c r="RKV67" s="3100"/>
      <c r="RKW67" s="3099"/>
      <c r="RKX67" s="3100"/>
      <c r="RKY67" s="3100"/>
      <c r="RKZ67" s="3100"/>
      <c r="RLA67" s="3100"/>
      <c r="RLB67" s="3101"/>
      <c r="RLC67" s="3102"/>
      <c r="RLD67" s="3103"/>
      <c r="RLE67" s="3104"/>
      <c r="RLF67" s="3105"/>
      <c r="RLG67" s="3106"/>
      <c r="RLH67" s="3104"/>
      <c r="RLI67" s="3105"/>
      <c r="RLJ67" s="3104"/>
      <c r="RLK67" s="3100"/>
      <c r="RLL67" s="3100"/>
      <c r="RLM67" s="3105"/>
      <c r="RLN67" s="3099"/>
      <c r="RLO67" s="3100"/>
      <c r="RLP67" s="3099"/>
      <c r="RLQ67" s="3100"/>
      <c r="RLR67" s="3100"/>
      <c r="RLS67" s="3100"/>
      <c r="RLT67" s="3100"/>
      <c r="RLU67" s="3101"/>
      <c r="RLV67" s="3102"/>
      <c r="RLW67" s="3103"/>
      <c r="RLX67" s="3104"/>
      <c r="RLY67" s="3105"/>
      <c r="RLZ67" s="3106"/>
      <c r="RMA67" s="3104"/>
      <c r="RMB67" s="3105"/>
      <c r="RMC67" s="3104"/>
      <c r="RMD67" s="3100"/>
      <c r="RME67" s="3100"/>
      <c r="RMF67" s="3105"/>
      <c r="RMG67" s="3099"/>
      <c r="RMH67" s="3100"/>
      <c r="RMI67" s="3099"/>
      <c r="RMJ67" s="3100"/>
      <c r="RMK67" s="3100"/>
      <c r="RML67" s="3100"/>
      <c r="RMM67" s="3100"/>
      <c r="RMN67" s="3101"/>
      <c r="RMO67" s="3102"/>
      <c r="RMP67" s="3103"/>
      <c r="RMQ67" s="3104"/>
      <c r="RMR67" s="3105"/>
      <c r="RMS67" s="3106"/>
      <c r="RMT67" s="3104"/>
      <c r="RMU67" s="3105"/>
      <c r="RMV67" s="3104"/>
      <c r="RMW67" s="3100"/>
      <c r="RMX67" s="3100"/>
      <c r="RMY67" s="3105"/>
      <c r="RMZ67" s="3099"/>
      <c r="RNA67" s="3100"/>
      <c r="RNB67" s="3099"/>
      <c r="RNC67" s="3100"/>
      <c r="RND67" s="3100"/>
      <c r="RNE67" s="3100"/>
      <c r="RNF67" s="3100"/>
      <c r="RNG67" s="3101"/>
      <c r="RNH67" s="3102"/>
      <c r="RNI67" s="3103"/>
      <c r="RNJ67" s="3104"/>
      <c r="RNK67" s="3105"/>
      <c r="RNL67" s="3106"/>
      <c r="RNM67" s="3104"/>
      <c r="RNN67" s="3105"/>
      <c r="RNO67" s="3104"/>
      <c r="RNP67" s="3100"/>
      <c r="RNQ67" s="3100"/>
      <c r="RNR67" s="3105"/>
      <c r="RNS67" s="3099"/>
      <c r="RNT67" s="3100"/>
      <c r="RNU67" s="3099"/>
      <c r="RNV67" s="3100"/>
      <c r="RNW67" s="3100"/>
      <c r="RNX67" s="3100"/>
      <c r="RNY67" s="3100"/>
      <c r="RNZ67" s="3101"/>
      <c r="ROA67" s="3102"/>
      <c r="ROB67" s="3103"/>
      <c r="ROC67" s="3104"/>
      <c r="ROD67" s="3105"/>
      <c r="ROE67" s="3106"/>
      <c r="ROF67" s="3104"/>
      <c r="ROG67" s="3105"/>
      <c r="ROH67" s="3104"/>
      <c r="ROI67" s="3100"/>
      <c r="ROJ67" s="3100"/>
      <c r="ROK67" s="3105"/>
      <c r="ROL67" s="3099"/>
      <c r="ROM67" s="3100"/>
      <c r="RON67" s="3099"/>
      <c r="ROO67" s="3100"/>
      <c r="ROP67" s="3100"/>
      <c r="ROQ67" s="3100"/>
      <c r="ROR67" s="3100"/>
      <c r="ROS67" s="3101"/>
      <c r="ROT67" s="3102"/>
      <c r="ROU67" s="3103"/>
      <c r="ROV67" s="3104"/>
      <c r="ROW67" s="3105"/>
      <c r="ROX67" s="3106"/>
      <c r="ROY67" s="3104"/>
      <c r="ROZ67" s="3105"/>
      <c r="RPA67" s="3104"/>
      <c r="RPB67" s="3100"/>
      <c r="RPC67" s="3100"/>
      <c r="RPD67" s="3105"/>
      <c r="RPE67" s="3099"/>
      <c r="RPF67" s="3100"/>
      <c r="RPG67" s="3099"/>
      <c r="RPH67" s="3100"/>
      <c r="RPI67" s="3100"/>
      <c r="RPJ67" s="3100"/>
      <c r="RPK67" s="3100"/>
      <c r="RPL67" s="3101"/>
      <c r="RPM67" s="3102"/>
      <c r="RPN67" s="3103"/>
      <c r="RPO67" s="3104"/>
      <c r="RPP67" s="3105"/>
      <c r="RPQ67" s="3106"/>
      <c r="RPR67" s="3104"/>
      <c r="RPS67" s="3105"/>
      <c r="RPT67" s="3104"/>
      <c r="RPU67" s="3100"/>
      <c r="RPV67" s="3100"/>
      <c r="RPW67" s="3105"/>
      <c r="RPX67" s="3099"/>
      <c r="RPY67" s="3100"/>
      <c r="RPZ67" s="3099"/>
      <c r="RQA67" s="3100"/>
      <c r="RQB67" s="3100"/>
      <c r="RQC67" s="3100"/>
      <c r="RQD67" s="3100"/>
      <c r="RQE67" s="3101"/>
      <c r="RQF67" s="3102"/>
      <c r="RQG67" s="3103"/>
      <c r="RQH67" s="3104"/>
      <c r="RQI67" s="3105"/>
      <c r="RQJ67" s="3106"/>
      <c r="RQK67" s="3104"/>
      <c r="RQL67" s="3105"/>
      <c r="RQM67" s="3104"/>
      <c r="RQN67" s="3100"/>
      <c r="RQO67" s="3100"/>
      <c r="RQP67" s="3105"/>
      <c r="RQQ67" s="3099"/>
      <c r="RQR67" s="3100"/>
      <c r="RQS67" s="3099"/>
      <c r="RQT67" s="3100"/>
      <c r="RQU67" s="3100"/>
      <c r="RQV67" s="3100"/>
      <c r="RQW67" s="3100"/>
      <c r="RQX67" s="3101"/>
      <c r="RQY67" s="3102"/>
      <c r="RQZ67" s="3103"/>
      <c r="RRA67" s="3104"/>
      <c r="RRB67" s="3105"/>
      <c r="RRC67" s="3106"/>
      <c r="RRD67" s="3104"/>
      <c r="RRE67" s="3105"/>
      <c r="RRF67" s="3104"/>
      <c r="RRG67" s="3100"/>
      <c r="RRH67" s="3100"/>
      <c r="RRI67" s="3105"/>
      <c r="RRJ67" s="3099"/>
      <c r="RRK67" s="3100"/>
      <c r="RRL67" s="3099"/>
      <c r="RRM67" s="3100"/>
      <c r="RRN67" s="3100"/>
      <c r="RRO67" s="3100"/>
      <c r="RRP67" s="3100"/>
      <c r="RRQ67" s="3101"/>
      <c r="RRR67" s="3102"/>
      <c r="RRS67" s="3103"/>
      <c r="RRT67" s="3104"/>
      <c r="RRU67" s="3105"/>
      <c r="RRV67" s="3106"/>
      <c r="RRW67" s="3104"/>
      <c r="RRX67" s="3105"/>
      <c r="RRY67" s="3104"/>
      <c r="RRZ67" s="3100"/>
      <c r="RSA67" s="3100"/>
      <c r="RSB67" s="3105"/>
      <c r="RSC67" s="3099"/>
      <c r="RSD67" s="3100"/>
      <c r="RSE67" s="3099"/>
      <c r="RSF67" s="3100"/>
      <c r="RSG67" s="3100"/>
      <c r="RSH67" s="3100"/>
      <c r="RSI67" s="3100"/>
      <c r="RSJ67" s="3101"/>
      <c r="RSK67" s="3102"/>
      <c r="RSL67" s="3103"/>
      <c r="RSM67" s="3104"/>
      <c r="RSN67" s="3105"/>
      <c r="RSO67" s="3106"/>
      <c r="RSP67" s="3104"/>
      <c r="RSQ67" s="3105"/>
      <c r="RSR67" s="3104"/>
      <c r="RSS67" s="3100"/>
      <c r="RST67" s="3100"/>
      <c r="RSU67" s="3105"/>
      <c r="RSV67" s="3099"/>
      <c r="RSW67" s="3100"/>
      <c r="RSX67" s="3099"/>
      <c r="RSY67" s="3100"/>
      <c r="RSZ67" s="3100"/>
      <c r="RTA67" s="3100"/>
      <c r="RTB67" s="3100"/>
      <c r="RTC67" s="3101"/>
      <c r="RTD67" s="3102"/>
      <c r="RTE67" s="3103"/>
      <c r="RTF67" s="3104"/>
      <c r="RTG67" s="3105"/>
      <c r="RTH67" s="3106"/>
      <c r="RTI67" s="3104"/>
      <c r="RTJ67" s="3105"/>
      <c r="RTK67" s="3104"/>
      <c r="RTL67" s="3100"/>
      <c r="RTM67" s="3100"/>
      <c r="RTN67" s="3105"/>
      <c r="RTO67" s="3099"/>
      <c r="RTP67" s="3100"/>
      <c r="RTQ67" s="3099"/>
      <c r="RTR67" s="3100"/>
      <c r="RTS67" s="3100"/>
      <c r="RTT67" s="3100"/>
      <c r="RTU67" s="3100"/>
      <c r="RTV67" s="3101"/>
      <c r="RTW67" s="3102"/>
      <c r="RTX67" s="3103"/>
      <c r="RTY67" s="3104"/>
      <c r="RTZ67" s="3105"/>
      <c r="RUA67" s="3106"/>
      <c r="RUB67" s="3104"/>
      <c r="RUC67" s="3105"/>
      <c r="RUD67" s="3104"/>
      <c r="RUE67" s="3100"/>
      <c r="RUF67" s="3100"/>
      <c r="RUG67" s="3105"/>
      <c r="RUH67" s="3099"/>
      <c r="RUI67" s="3100"/>
      <c r="RUJ67" s="3099"/>
      <c r="RUK67" s="3100"/>
      <c r="RUL67" s="3100"/>
      <c r="RUM67" s="3100"/>
      <c r="RUN67" s="3100"/>
      <c r="RUO67" s="3101"/>
      <c r="RUP67" s="3102"/>
      <c r="RUQ67" s="3103"/>
      <c r="RUR67" s="3104"/>
      <c r="RUS67" s="3105"/>
      <c r="RUT67" s="3106"/>
      <c r="RUU67" s="3104"/>
      <c r="RUV67" s="3105"/>
      <c r="RUW67" s="3104"/>
      <c r="RUX67" s="3100"/>
      <c r="RUY67" s="3100"/>
      <c r="RUZ67" s="3105"/>
      <c r="RVA67" s="3099"/>
      <c r="RVB67" s="3100"/>
      <c r="RVC67" s="3099"/>
      <c r="RVD67" s="3100"/>
      <c r="RVE67" s="3100"/>
      <c r="RVF67" s="3100"/>
      <c r="RVG67" s="3100"/>
      <c r="RVH67" s="3101"/>
      <c r="RVI67" s="3102"/>
      <c r="RVJ67" s="3103"/>
      <c r="RVK67" s="3104"/>
      <c r="RVL67" s="3105"/>
      <c r="RVM67" s="3106"/>
      <c r="RVN67" s="3104"/>
      <c r="RVO67" s="3105"/>
      <c r="RVP67" s="3104"/>
      <c r="RVQ67" s="3100"/>
      <c r="RVR67" s="3100"/>
      <c r="RVS67" s="3105"/>
      <c r="RVT67" s="3099"/>
      <c r="RVU67" s="3100"/>
      <c r="RVV67" s="3099"/>
      <c r="RVW67" s="3100"/>
      <c r="RVX67" s="3100"/>
      <c r="RVY67" s="3100"/>
      <c r="RVZ67" s="3100"/>
      <c r="RWA67" s="3101"/>
      <c r="RWB67" s="3102"/>
      <c r="RWC67" s="3103"/>
      <c r="RWD67" s="3104"/>
      <c r="RWE67" s="3105"/>
      <c r="RWF67" s="3106"/>
      <c r="RWG67" s="3104"/>
      <c r="RWH67" s="3105"/>
      <c r="RWI67" s="3104"/>
      <c r="RWJ67" s="3100"/>
      <c r="RWK67" s="3100"/>
      <c r="RWL67" s="3105"/>
      <c r="RWM67" s="3099"/>
      <c r="RWN67" s="3100"/>
      <c r="RWO67" s="3099"/>
      <c r="RWP67" s="3100"/>
      <c r="RWQ67" s="3100"/>
      <c r="RWR67" s="3100"/>
      <c r="RWS67" s="3100"/>
      <c r="RWT67" s="3101"/>
      <c r="RWU67" s="3102"/>
      <c r="RWV67" s="3103"/>
      <c r="RWW67" s="3104"/>
      <c r="RWX67" s="3105"/>
      <c r="RWY67" s="3106"/>
      <c r="RWZ67" s="3104"/>
      <c r="RXA67" s="3105"/>
      <c r="RXB67" s="3104"/>
      <c r="RXC67" s="3100"/>
      <c r="RXD67" s="3100"/>
      <c r="RXE67" s="3105"/>
      <c r="RXF67" s="3099"/>
      <c r="RXG67" s="3100"/>
      <c r="RXH67" s="3099"/>
      <c r="RXI67" s="3100"/>
      <c r="RXJ67" s="3100"/>
      <c r="RXK67" s="3100"/>
      <c r="RXL67" s="3100"/>
      <c r="RXM67" s="3101"/>
      <c r="RXN67" s="3102"/>
      <c r="RXO67" s="3103"/>
      <c r="RXP67" s="3104"/>
      <c r="RXQ67" s="3105"/>
      <c r="RXR67" s="3106"/>
      <c r="RXS67" s="3104"/>
      <c r="RXT67" s="3105"/>
      <c r="RXU67" s="3104"/>
      <c r="RXV67" s="3100"/>
      <c r="RXW67" s="3100"/>
      <c r="RXX67" s="3105"/>
      <c r="RXY67" s="3099"/>
      <c r="RXZ67" s="3100"/>
      <c r="RYA67" s="3099"/>
      <c r="RYB67" s="3100"/>
      <c r="RYC67" s="3100"/>
      <c r="RYD67" s="3100"/>
      <c r="RYE67" s="3100"/>
      <c r="RYF67" s="3101"/>
      <c r="RYG67" s="3102"/>
      <c r="RYH67" s="3103"/>
      <c r="RYI67" s="3104"/>
      <c r="RYJ67" s="3105"/>
      <c r="RYK67" s="3106"/>
      <c r="RYL67" s="3104"/>
      <c r="RYM67" s="3105"/>
      <c r="RYN67" s="3104"/>
      <c r="RYO67" s="3100"/>
      <c r="RYP67" s="3100"/>
      <c r="RYQ67" s="3105"/>
      <c r="RYR67" s="3099"/>
      <c r="RYS67" s="3100"/>
      <c r="RYT67" s="3099"/>
      <c r="RYU67" s="3100"/>
      <c r="RYV67" s="3100"/>
      <c r="RYW67" s="3100"/>
      <c r="RYX67" s="3100"/>
      <c r="RYY67" s="3101"/>
      <c r="RYZ67" s="3102"/>
      <c r="RZA67" s="3103"/>
      <c r="RZB67" s="3104"/>
      <c r="RZC67" s="3105"/>
      <c r="RZD67" s="3106"/>
      <c r="RZE67" s="3104"/>
      <c r="RZF67" s="3105"/>
      <c r="RZG67" s="3104"/>
      <c r="RZH67" s="3100"/>
      <c r="RZI67" s="3100"/>
      <c r="RZJ67" s="3105"/>
      <c r="RZK67" s="3099"/>
      <c r="RZL67" s="3100"/>
      <c r="RZM67" s="3099"/>
      <c r="RZN67" s="3100"/>
      <c r="RZO67" s="3100"/>
      <c r="RZP67" s="3100"/>
      <c r="RZQ67" s="3100"/>
      <c r="RZR67" s="3101"/>
      <c r="RZS67" s="3102"/>
      <c r="RZT67" s="3103"/>
      <c r="RZU67" s="3104"/>
      <c r="RZV67" s="3105"/>
      <c r="RZW67" s="3106"/>
      <c r="RZX67" s="3104"/>
      <c r="RZY67" s="3105"/>
      <c r="RZZ67" s="3104"/>
      <c r="SAA67" s="3100"/>
      <c r="SAB67" s="3100"/>
      <c r="SAC67" s="3105"/>
      <c r="SAD67" s="3099"/>
      <c r="SAE67" s="3100"/>
      <c r="SAF67" s="3099"/>
      <c r="SAG67" s="3100"/>
      <c r="SAH67" s="3100"/>
      <c r="SAI67" s="3100"/>
      <c r="SAJ67" s="3100"/>
      <c r="SAK67" s="3101"/>
      <c r="SAL67" s="3102"/>
      <c r="SAM67" s="3103"/>
      <c r="SAN67" s="3104"/>
      <c r="SAO67" s="3105"/>
      <c r="SAP67" s="3106"/>
      <c r="SAQ67" s="3104"/>
      <c r="SAR67" s="3105"/>
      <c r="SAS67" s="3104"/>
      <c r="SAT67" s="3100"/>
      <c r="SAU67" s="3100"/>
      <c r="SAV67" s="3105"/>
      <c r="SAW67" s="3099"/>
      <c r="SAX67" s="3100"/>
      <c r="SAY67" s="3099"/>
      <c r="SAZ67" s="3100"/>
      <c r="SBA67" s="3100"/>
      <c r="SBB67" s="3100"/>
      <c r="SBC67" s="3100"/>
      <c r="SBD67" s="3101"/>
      <c r="SBE67" s="3102"/>
      <c r="SBF67" s="3103"/>
      <c r="SBG67" s="3104"/>
      <c r="SBH67" s="3105"/>
      <c r="SBI67" s="3106"/>
      <c r="SBJ67" s="3104"/>
      <c r="SBK67" s="3105"/>
      <c r="SBL67" s="3104"/>
      <c r="SBM67" s="3100"/>
      <c r="SBN67" s="3100"/>
      <c r="SBO67" s="3105"/>
      <c r="SBP67" s="3099"/>
      <c r="SBQ67" s="3100"/>
      <c r="SBR67" s="3099"/>
      <c r="SBS67" s="3100"/>
      <c r="SBT67" s="3100"/>
      <c r="SBU67" s="3100"/>
      <c r="SBV67" s="3100"/>
      <c r="SBW67" s="3101"/>
      <c r="SBX67" s="3102"/>
      <c r="SBY67" s="3103"/>
      <c r="SBZ67" s="3104"/>
      <c r="SCA67" s="3105"/>
      <c r="SCB67" s="3106"/>
      <c r="SCC67" s="3104"/>
      <c r="SCD67" s="3105"/>
      <c r="SCE67" s="3104"/>
      <c r="SCF67" s="3100"/>
      <c r="SCG67" s="3100"/>
      <c r="SCH67" s="3105"/>
      <c r="SCI67" s="3099"/>
      <c r="SCJ67" s="3100"/>
      <c r="SCK67" s="3099"/>
      <c r="SCL67" s="3100"/>
      <c r="SCM67" s="3100"/>
      <c r="SCN67" s="3100"/>
      <c r="SCO67" s="3100"/>
      <c r="SCP67" s="3101"/>
      <c r="SCQ67" s="3102"/>
      <c r="SCR67" s="3103"/>
      <c r="SCS67" s="3104"/>
      <c r="SCT67" s="3105"/>
      <c r="SCU67" s="3106"/>
      <c r="SCV67" s="3104"/>
      <c r="SCW67" s="3105"/>
      <c r="SCX67" s="3104"/>
      <c r="SCY67" s="3100"/>
      <c r="SCZ67" s="3100"/>
      <c r="SDA67" s="3105"/>
      <c r="SDB67" s="3099"/>
      <c r="SDC67" s="3100"/>
      <c r="SDD67" s="3099"/>
      <c r="SDE67" s="3100"/>
      <c r="SDF67" s="3100"/>
      <c r="SDG67" s="3100"/>
      <c r="SDH67" s="3100"/>
      <c r="SDI67" s="3101"/>
      <c r="SDJ67" s="3102"/>
      <c r="SDK67" s="3103"/>
      <c r="SDL67" s="3104"/>
      <c r="SDM67" s="3105"/>
      <c r="SDN67" s="3106"/>
      <c r="SDO67" s="3104"/>
      <c r="SDP67" s="3105"/>
      <c r="SDQ67" s="3104"/>
      <c r="SDR67" s="3100"/>
      <c r="SDS67" s="3100"/>
      <c r="SDT67" s="3105"/>
      <c r="SDU67" s="3099"/>
      <c r="SDV67" s="3100"/>
      <c r="SDW67" s="3099"/>
      <c r="SDX67" s="3100"/>
      <c r="SDY67" s="3100"/>
      <c r="SDZ67" s="3100"/>
      <c r="SEA67" s="3100"/>
      <c r="SEB67" s="3101"/>
      <c r="SEC67" s="3102"/>
      <c r="SED67" s="3103"/>
      <c r="SEE67" s="3104"/>
      <c r="SEF67" s="3105"/>
      <c r="SEG67" s="3106"/>
      <c r="SEH67" s="3104"/>
      <c r="SEI67" s="3105"/>
      <c r="SEJ67" s="3104"/>
      <c r="SEK67" s="3100"/>
      <c r="SEL67" s="3100"/>
      <c r="SEM67" s="3105"/>
      <c r="SEN67" s="3099"/>
      <c r="SEO67" s="3100"/>
      <c r="SEP67" s="3099"/>
      <c r="SEQ67" s="3100"/>
      <c r="SER67" s="3100"/>
      <c r="SES67" s="3100"/>
      <c r="SET67" s="3100"/>
      <c r="SEU67" s="3101"/>
      <c r="SEV67" s="3102"/>
      <c r="SEW67" s="3103"/>
      <c r="SEX67" s="3104"/>
      <c r="SEY67" s="3105"/>
      <c r="SEZ67" s="3106"/>
      <c r="SFA67" s="3104"/>
      <c r="SFB67" s="3105"/>
      <c r="SFC67" s="3104"/>
      <c r="SFD67" s="3100"/>
      <c r="SFE67" s="3100"/>
      <c r="SFF67" s="3105"/>
      <c r="SFG67" s="3099"/>
      <c r="SFH67" s="3100"/>
      <c r="SFI67" s="3099"/>
      <c r="SFJ67" s="3100"/>
      <c r="SFK67" s="3100"/>
      <c r="SFL67" s="3100"/>
      <c r="SFM67" s="3100"/>
      <c r="SFN67" s="3101"/>
      <c r="SFO67" s="3102"/>
      <c r="SFP67" s="3103"/>
      <c r="SFQ67" s="3104"/>
      <c r="SFR67" s="3105"/>
      <c r="SFS67" s="3106"/>
      <c r="SFT67" s="3104"/>
      <c r="SFU67" s="3105"/>
      <c r="SFV67" s="3104"/>
      <c r="SFW67" s="3100"/>
      <c r="SFX67" s="3100"/>
      <c r="SFY67" s="3105"/>
      <c r="SFZ67" s="3099"/>
      <c r="SGA67" s="3100"/>
      <c r="SGB67" s="3099"/>
      <c r="SGC67" s="3100"/>
      <c r="SGD67" s="3100"/>
      <c r="SGE67" s="3100"/>
      <c r="SGF67" s="3100"/>
      <c r="SGG67" s="3101"/>
      <c r="SGH67" s="3102"/>
      <c r="SGI67" s="3103"/>
      <c r="SGJ67" s="3104"/>
      <c r="SGK67" s="3105"/>
      <c r="SGL67" s="3106"/>
      <c r="SGM67" s="3104"/>
      <c r="SGN67" s="3105"/>
      <c r="SGO67" s="3104"/>
      <c r="SGP67" s="3100"/>
      <c r="SGQ67" s="3100"/>
      <c r="SGR67" s="3105"/>
      <c r="SGS67" s="3099"/>
      <c r="SGT67" s="3100"/>
      <c r="SGU67" s="3099"/>
      <c r="SGV67" s="3100"/>
      <c r="SGW67" s="3100"/>
      <c r="SGX67" s="3100"/>
      <c r="SGY67" s="3100"/>
      <c r="SGZ67" s="3101"/>
      <c r="SHA67" s="3102"/>
      <c r="SHB67" s="3103"/>
      <c r="SHC67" s="3104"/>
      <c r="SHD67" s="3105"/>
      <c r="SHE67" s="3106"/>
      <c r="SHF67" s="3104"/>
      <c r="SHG67" s="3105"/>
      <c r="SHH67" s="3104"/>
      <c r="SHI67" s="3100"/>
      <c r="SHJ67" s="3100"/>
      <c r="SHK67" s="3105"/>
      <c r="SHL67" s="3099"/>
      <c r="SHM67" s="3100"/>
      <c r="SHN67" s="3099"/>
      <c r="SHO67" s="3100"/>
      <c r="SHP67" s="3100"/>
      <c r="SHQ67" s="3100"/>
      <c r="SHR67" s="3100"/>
      <c r="SHS67" s="3101"/>
      <c r="SHT67" s="3102"/>
      <c r="SHU67" s="3103"/>
      <c r="SHV67" s="3104"/>
      <c r="SHW67" s="3105"/>
      <c r="SHX67" s="3106"/>
      <c r="SHY67" s="3104"/>
      <c r="SHZ67" s="3105"/>
      <c r="SIA67" s="3104"/>
      <c r="SIB67" s="3100"/>
      <c r="SIC67" s="3100"/>
      <c r="SID67" s="3105"/>
      <c r="SIE67" s="3099"/>
      <c r="SIF67" s="3100"/>
      <c r="SIG67" s="3099"/>
      <c r="SIH67" s="3100"/>
      <c r="SII67" s="3100"/>
      <c r="SIJ67" s="3100"/>
      <c r="SIK67" s="3100"/>
      <c r="SIL67" s="3101"/>
      <c r="SIM67" s="3102"/>
      <c r="SIN67" s="3103"/>
      <c r="SIO67" s="3104"/>
      <c r="SIP67" s="3105"/>
      <c r="SIQ67" s="3106"/>
      <c r="SIR67" s="3104"/>
      <c r="SIS67" s="3105"/>
      <c r="SIT67" s="3104"/>
      <c r="SIU67" s="3100"/>
      <c r="SIV67" s="3100"/>
      <c r="SIW67" s="3105"/>
      <c r="SIX67" s="3099"/>
      <c r="SIY67" s="3100"/>
      <c r="SIZ67" s="3099"/>
      <c r="SJA67" s="3100"/>
      <c r="SJB67" s="3100"/>
      <c r="SJC67" s="3100"/>
      <c r="SJD67" s="3100"/>
      <c r="SJE67" s="3101"/>
      <c r="SJF67" s="3102"/>
      <c r="SJG67" s="3103"/>
      <c r="SJH67" s="3104"/>
      <c r="SJI67" s="3105"/>
      <c r="SJJ67" s="3106"/>
      <c r="SJK67" s="3104"/>
      <c r="SJL67" s="3105"/>
      <c r="SJM67" s="3104"/>
      <c r="SJN67" s="3100"/>
      <c r="SJO67" s="3100"/>
      <c r="SJP67" s="3105"/>
      <c r="SJQ67" s="3099"/>
      <c r="SJR67" s="3100"/>
      <c r="SJS67" s="3099"/>
      <c r="SJT67" s="3100"/>
      <c r="SJU67" s="3100"/>
      <c r="SJV67" s="3100"/>
      <c r="SJW67" s="3100"/>
      <c r="SJX67" s="3101"/>
      <c r="SJY67" s="3102"/>
      <c r="SJZ67" s="3103"/>
      <c r="SKA67" s="3104"/>
      <c r="SKB67" s="3105"/>
      <c r="SKC67" s="3106"/>
      <c r="SKD67" s="3104"/>
      <c r="SKE67" s="3105"/>
      <c r="SKF67" s="3104"/>
      <c r="SKG67" s="3100"/>
      <c r="SKH67" s="3100"/>
      <c r="SKI67" s="3105"/>
      <c r="SKJ67" s="3099"/>
      <c r="SKK67" s="3100"/>
      <c r="SKL67" s="3099"/>
      <c r="SKM67" s="3100"/>
      <c r="SKN67" s="3100"/>
      <c r="SKO67" s="3100"/>
      <c r="SKP67" s="3100"/>
      <c r="SKQ67" s="3101"/>
      <c r="SKR67" s="3102"/>
      <c r="SKS67" s="3103"/>
      <c r="SKT67" s="3104"/>
      <c r="SKU67" s="3105"/>
      <c r="SKV67" s="3106"/>
      <c r="SKW67" s="3104"/>
      <c r="SKX67" s="3105"/>
      <c r="SKY67" s="3104"/>
      <c r="SKZ67" s="3100"/>
      <c r="SLA67" s="3100"/>
      <c r="SLB67" s="3105"/>
      <c r="SLC67" s="3099"/>
      <c r="SLD67" s="3100"/>
      <c r="SLE67" s="3099"/>
      <c r="SLF67" s="3100"/>
      <c r="SLG67" s="3100"/>
      <c r="SLH67" s="3100"/>
      <c r="SLI67" s="3100"/>
      <c r="SLJ67" s="3101"/>
      <c r="SLK67" s="3102"/>
      <c r="SLL67" s="3103"/>
      <c r="SLM67" s="3104"/>
      <c r="SLN67" s="3105"/>
      <c r="SLO67" s="3106"/>
      <c r="SLP67" s="3104"/>
      <c r="SLQ67" s="3105"/>
      <c r="SLR67" s="3104"/>
      <c r="SLS67" s="3100"/>
      <c r="SLT67" s="3100"/>
      <c r="SLU67" s="3105"/>
      <c r="SLV67" s="3099"/>
      <c r="SLW67" s="3100"/>
      <c r="SLX67" s="3099"/>
      <c r="SLY67" s="3100"/>
      <c r="SLZ67" s="3100"/>
      <c r="SMA67" s="3100"/>
      <c r="SMB67" s="3100"/>
      <c r="SMC67" s="3101"/>
      <c r="SMD67" s="3102"/>
      <c r="SME67" s="3103"/>
      <c r="SMF67" s="3104"/>
      <c r="SMG67" s="3105"/>
      <c r="SMH67" s="3106"/>
      <c r="SMI67" s="3104"/>
      <c r="SMJ67" s="3105"/>
      <c r="SMK67" s="3104"/>
      <c r="SML67" s="3100"/>
      <c r="SMM67" s="3100"/>
      <c r="SMN67" s="3105"/>
      <c r="SMO67" s="3099"/>
      <c r="SMP67" s="3100"/>
      <c r="SMQ67" s="3099"/>
      <c r="SMR67" s="3100"/>
      <c r="SMS67" s="3100"/>
      <c r="SMT67" s="3100"/>
      <c r="SMU67" s="3100"/>
      <c r="SMV67" s="3101"/>
      <c r="SMW67" s="3102"/>
      <c r="SMX67" s="3103"/>
      <c r="SMY67" s="3104"/>
      <c r="SMZ67" s="3105"/>
      <c r="SNA67" s="3106"/>
      <c r="SNB67" s="3104"/>
      <c r="SNC67" s="3105"/>
      <c r="SND67" s="3104"/>
      <c r="SNE67" s="3100"/>
      <c r="SNF67" s="3100"/>
      <c r="SNG67" s="3105"/>
      <c r="SNH67" s="3099"/>
      <c r="SNI67" s="3100"/>
      <c r="SNJ67" s="3099"/>
      <c r="SNK67" s="3100"/>
      <c r="SNL67" s="3100"/>
      <c r="SNM67" s="3100"/>
      <c r="SNN67" s="3100"/>
      <c r="SNO67" s="3101"/>
      <c r="SNP67" s="3102"/>
      <c r="SNQ67" s="3103"/>
      <c r="SNR67" s="3104"/>
      <c r="SNS67" s="3105"/>
      <c r="SNT67" s="3106"/>
      <c r="SNU67" s="3104"/>
      <c r="SNV67" s="3105"/>
      <c r="SNW67" s="3104"/>
      <c r="SNX67" s="3100"/>
      <c r="SNY67" s="3100"/>
      <c r="SNZ67" s="3105"/>
      <c r="SOA67" s="3099"/>
      <c r="SOB67" s="3100"/>
      <c r="SOC67" s="3099"/>
      <c r="SOD67" s="3100"/>
      <c r="SOE67" s="3100"/>
      <c r="SOF67" s="3100"/>
      <c r="SOG67" s="3100"/>
      <c r="SOH67" s="3101"/>
      <c r="SOI67" s="3102"/>
      <c r="SOJ67" s="3103"/>
      <c r="SOK67" s="3104"/>
      <c r="SOL67" s="3105"/>
      <c r="SOM67" s="3106"/>
      <c r="SON67" s="3104"/>
      <c r="SOO67" s="3105"/>
      <c r="SOP67" s="3104"/>
      <c r="SOQ67" s="3100"/>
      <c r="SOR67" s="3100"/>
      <c r="SOS67" s="3105"/>
      <c r="SOT67" s="3099"/>
      <c r="SOU67" s="3100"/>
      <c r="SOV67" s="3099"/>
      <c r="SOW67" s="3100"/>
      <c r="SOX67" s="3100"/>
      <c r="SOY67" s="3100"/>
      <c r="SOZ67" s="3100"/>
      <c r="SPA67" s="3101"/>
      <c r="SPB67" s="3102"/>
      <c r="SPC67" s="3103"/>
      <c r="SPD67" s="3104"/>
      <c r="SPE67" s="3105"/>
      <c r="SPF67" s="3106"/>
      <c r="SPG67" s="3104"/>
      <c r="SPH67" s="3105"/>
      <c r="SPI67" s="3104"/>
      <c r="SPJ67" s="3100"/>
      <c r="SPK67" s="3100"/>
      <c r="SPL67" s="3105"/>
      <c r="SPM67" s="3099"/>
      <c r="SPN67" s="3100"/>
      <c r="SPO67" s="3099"/>
      <c r="SPP67" s="3100"/>
      <c r="SPQ67" s="3100"/>
      <c r="SPR67" s="3100"/>
      <c r="SPS67" s="3100"/>
      <c r="SPT67" s="3101"/>
      <c r="SPU67" s="3102"/>
      <c r="SPV67" s="3103"/>
      <c r="SPW67" s="3104"/>
      <c r="SPX67" s="3105"/>
      <c r="SPY67" s="3106"/>
      <c r="SPZ67" s="3104"/>
      <c r="SQA67" s="3105"/>
      <c r="SQB67" s="3104"/>
      <c r="SQC67" s="3100"/>
      <c r="SQD67" s="3100"/>
      <c r="SQE67" s="3105"/>
      <c r="SQF67" s="3099"/>
      <c r="SQG67" s="3100"/>
      <c r="SQH67" s="3099"/>
      <c r="SQI67" s="3100"/>
      <c r="SQJ67" s="3100"/>
      <c r="SQK67" s="3100"/>
      <c r="SQL67" s="3100"/>
      <c r="SQM67" s="3101"/>
      <c r="SQN67" s="3102"/>
      <c r="SQO67" s="3103"/>
      <c r="SQP67" s="3104"/>
      <c r="SQQ67" s="3105"/>
      <c r="SQR67" s="3106"/>
      <c r="SQS67" s="3104"/>
      <c r="SQT67" s="3105"/>
      <c r="SQU67" s="3104"/>
      <c r="SQV67" s="3100"/>
      <c r="SQW67" s="3100"/>
      <c r="SQX67" s="3105"/>
      <c r="SQY67" s="3099"/>
      <c r="SQZ67" s="3100"/>
      <c r="SRA67" s="3099"/>
      <c r="SRB67" s="3100"/>
      <c r="SRC67" s="3100"/>
      <c r="SRD67" s="3100"/>
      <c r="SRE67" s="3100"/>
      <c r="SRF67" s="3101"/>
      <c r="SRG67" s="3102"/>
      <c r="SRH67" s="3103"/>
      <c r="SRI67" s="3104"/>
      <c r="SRJ67" s="3105"/>
      <c r="SRK67" s="3106"/>
      <c r="SRL67" s="3104"/>
      <c r="SRM67" s="3105"/>
      <c r="SRN67" s="3104"/>
      <c r="SRO67" s="3100"/>
      <c r="SRP67" s="3100"/>
      <c r="SRQ67" s="3105"/>
      <c r="SRR67" s="3099"/>
      <c r="SRS67" s="3100"/>
      <c r="SRT67" s="3099"/>
      <c r="SRU67" s="3100"/>
      <c r="SRV67" s="3100"/>
      <c r="SRW67" s="3100"/>
      <c r="SRX67" s="3100"/>
      <c r="SRY67" s="3101"/>
      <c r="SRZ67" s="3102"/>
      <c r="SSA67" s="3103"/>
      <c r="SSB67" s="3104"/>
      <c r="SSC67" s="3105"/>
      <c r="SSD67" s="3106"/>
      <c r="SSE67" s="3104"/>
      <c r="SSF67" s="3105"/>
      <c r="SSG67" s="3104"/>
      <c r="SSH67" s="3100"/>
      <c r="SSI67" s="3100"/>
      <c r="SSJ67" s="3105"/>
      <c r="SSK67" s="3099"/>
      <c r="SSL67" s="3100"/>
      <c r="SSM67" s="3099"/>
      <c r="SSN67" s="3100"/>
      <c r="SSO67" s="3100"/>
      <c r="SSP67" s="3100"/>
      <c r="SSQ67" s="3100"/>
      <c r="SSR67" s="3101"/>
      <c r="SSS67" s="3102"/>
      <c r="SST67" s="3103"/>
      <c r="SSU67" s="3104"/>
      <c r="SSV67" s="3105"/>
      <c r="SSW67" s="3106"/>
      <c r="SSX67" s="3104"/>
      <c r="SSY67" s="3105"/>
      <c r="SSZ67" s="3104"/>
      <c r="STA67" s="3100"/>
      <c r="STB67" s="3100"/>
      <c r="STC67" s="3105"/>
      <c r="STD67" s="3099"/>
      <c r="STE67" s="3100"/>
      <c r="STF67" s="3099"/>
      <c r="STG67" s="3100"/>
      <c r="STH67" s="3100"/>
      <c r="STI67" s="3100"/>
      <c r="STJ67" s="3100"/>
      <c r="STK67" s="3101"/>
      <c r="STL67" s="3102"/>
      <c r="STM67" s="3103"/>
      <c r="STN67" s="3104"/>
      <c r="STO67" s="3105"/>
      <c r="STP67" s="3106"/>
      <c r="STQ67" s="3104"/>
      <c r="STR67" s="3105"/>
      <c r="STS67" s="3104"/>
      <c r="STT67" s="3100"/>
      <c r="STU67" s="3100"/>
      <c r="STV67" s="3105"/>
      <c r="STW67" s="3099"/>
      <c r="STX67" s="3100"/>
      <c r="STY67" s="3099"/>
      <c r="STZ67" s="3100"/>
      <c r="SUA67" s="3100"/>
      <c r="SUB67" s="3100"/>
      <c r="SUC67" s="3100"/>
      <c r="SUD67" s="3101"/>
      <c r="SUE67" s="3102"/>
      <c r="SUF67" s="3103"/>
      <c r="SUG67" s="3104"/>
      <c r="SUH67" s="3105"/>
      <c r="SUI67" s="3106"/>
      <c r="SUJ67" s="3104"/>
      <c r="SUK67" s="3105"/>
      <c r="SUL67" s="3104"/>
      <c r="SUM67" s="3100"/>
      <c r="SUN67" s="3100"/>
      <c r="SUO67" s="3105"/>
      <c r="SUP67" s="3099"/>
      <c r="SUQ67" s="3100"/>
      <c r="SUR67" s="3099"/>
      <c r="SUS67" s="3100"/>
      <c r="SUT67" s="3100"/>
      <c r="SUU67" s="3100"/>
      <c r="SUV67" s="3100"/>
      <c r="SUW67" s="3101"/>
      <c r="SUX67" s="3102"/>
      <c r="SUY67" s="3103"/>
      <c r="SUZ67" s="3104"/>
      <c r="SVA67" s="3105"/>
      <c r="SVB67" s="3106"/>
      <c r="SVC67" s="3104"/>
      <c r="SVD67" s="3105"/>
      <c r="SVE67" s="3104"/>
      <c r="SVF67" s="3100"/>
      <c r="SVG67" s="3100"/>
      <c r="SVH67" s="3105"/>
      <c r="SVI67" s="3099"/>
      <c r="SVJ67" s="3100"/>
      <c r="SVK67" s="3099"/>
      <c r="SVL67" s="3100"/>
      <c r="SVM67" s="3100"/>
      <c r="SVN67" s="3100"/>
      <c r="SVO67" s="3100"/>
      <c r="SVP67" s="3101"/>
      <c r="SVQ67" s="3102"/>
      <c r="SVR67" s="3103"/>
      <c r="SVS67" s="3104"/>
      <c r="SVT67" s="3105"/>
      <c r="SVU67" s="3106"/>
      <c r="SVV67" s="3104"/>
      <c r="SVW67" s="3105"/>
      <c r="SVX67" s="3104"/>
      <c r="SVY67" s="3100"/>
      <c r="SVZ67" s="3100"/>
      <c r="SWA67" s="3105"/>
      <c r="SWB67" s="3099"/>
      <c r="SWC67" s="3100"/>
      <c r="SWD67" s="3099"/>
      <c r="SWE67" s="3100"/>
      <c r="SWF67" s="3100"/>
      <c r="SWG67" s="3100"/>
      <c r="SWH67" s="3100"/>
      <c r="SWI67" s="3101"/>
      <c r="SWJ67" s="3102"/>
      <c r="SWK67" s="3103"/>
      <c r="SWL67" s="3104"/>
      <c r="SWM67" s="3105"/>
      <c r="SWN67" s="3106"/>
      <c r="SWO67" s="3104"/>
      <c r="SWP67" s="3105"/>
      <c r="SWQ67" s="3104"/>
      <c r="SWR67" s="3100"/>
      <c r="SWS67" s="3100"/>
      <c r="SWT67" s="3105"/>
      <c r="SWU67" s="3099"/>
      <c r="SWV67" s="3100"/>
      <c r="SWW67" s="3099"/>
      <c r="SWX67" s="3100"/>
      <c r="SWY67" s="3100"/>
      <c r="SWZ67" s="3100"/>
      <c r="SXA67" s="3100"/>
      <c r="SXB67" s="3101"/>
      <c r="SXC67" s="3102"/>
      <c r="SXD67" s="3103"/>
      <c r="SXE67" s="3104"/>
      <c r="SXF67" s="3105"/>
      <c r="SXG67" s="3106"/>
      <c r="SXH67" s="3104"/>
      <c r="SXI67" s="3105"/>
      <c r="SXJ67" s="3104"/>
      <c r="SXK67" s="3100"/>
      <c r="SXL67" s="3100"/>
      <c r="SXM67" s="3105"/>
      <c r="SXN67" s="3099"/>
      <c r="SXO67" s="3100"/>
      <c r="SXP67" s="3099"/>
      <c r="SXQ67" s="3100"/>
      <c r="SXR67" s="3100"/>
      <c r="SXS67" s="3100"/>
      <c r="SXT67" s="3100"/>
      <c r="SXU67" s="3101"/>
      <c r="SXV67" s="3102"/>
      <c r="SXW67" s="3103"/>
      <c r="SXX67" s="3104"/>
      <c r="SXY67" s="3105"/>
      <c r="SXZ67" s="3106"/>
      <c r="SYA67" s="3104"/>
      <c r="SYB67" s="3105"/>
      <c r="SYC67" s="3104"/>
      <c r="SYD67" s="3100"/>
      <c r="SYE67" s="3100"/>
      <c r="SYF67" s="3105"/>
      <c r="SYG67" s="3099"/>
      <c r="SYH67" s="3100"/>
      <c r="SYI67" s="3099"/>
      <c r="SYJ67" s="3100"/>
      <c r="SYK67" s="3100"/>
      <c r="SYL67" s="3100"/>
      <c r="SYM67" s="3100"/>
      <c r="SYN67" s="3101"/>
      <c r="SYO67" s="3102"/>
      <c r="SYP67" s="3103"/>
      <c r="SYQ67" s="3104"/>
      <c r="SYR67" s="3105"/>
      <c r="SYS67" s="3106"/>
      <c r="SYT67" s="3104"/>
      <c r="SYU67" s="3105"/>
      <c r="SYV67" s="3104"/>
      <c r="SYW67" s="3100"/>
      <c r="SYX67" s="3100"/>
      <c r="SYY67" s="3105"/>
      <c r="SYZ67" s="3099"/>
      <c r="SZA67" s="3100"/>
      <c r="SZB67" s="3099"/>
      <c r="SZC67" s="3100"/>
      <c r="SZD67" s="3100"/>
      <c r="SZE67" s="3100"/>
      <c r="SZF67" s="3100"/>
      <c r="SZG67" s="3101"/>
      <c r="SZH67" s="3102"/>
      <c r="SZI67" s="3103"/>
      <c r="SZJ67" s="3104"/>
      <c r="SZK67" s="3105"/>
      <c r="SZL67" s="3106"/>
      <c r="SZM67" s="3104"/>
      <c r="SZN67" s="3105"/>
      <c r="SZO67" s="3104"/>
      <c r="SZP67" s="3100"/>
      <c r="SZQ67" s="3100"/>
      <c r="SZR67" s="3105"/>
      <c r="SZS67" s="3099"/>
      <c r="SZT67" s="3100"/>
      <c r="SZU67" s="3099"/>
      <c r="SZV67" s="3100"/>
      <c r="SZW67" s="3100"/>
      <c r="SZX67" s="3100"/>
      <c r="SZY67" s="3100"/>
      <c r="SZZ67" s="3101"/>
      <c r="TAA67" s="3102"/>
      <c r="TAB67" s="3103"/>
      <c r="TAC67" s="3104"/>
      <c r="TAD67" s="3105"/>
      <c r="TAE67" s="3106"/>
      <c r="TAF67" s="3104"/>
      <c r="TAG67" s="3105"/>
      <c r="TAH67" s="3104"/>
      <c r="TAI67" s="3100"/>
      <c r="TAJ67" s="3100"/>
      <c r="TAK67" s="3105"/>
      <c r="TAL67" s="3099"/>
      <c r="TAM67" s="3100"/>
      <c r="TAN67" s="3099"/>
      <c r="TAO67" s="3100"/>
      <c r="TAP67" s="3100"/>
      <c r="TAQ67" s="3100"/>
      <c r="TAR67" s="3100"/>
      <c r="TAS67" s="3101"/>
      <c r="TAT67" s="3102"/>
      <c r="TAU67" s="3103"/>
      <c r="TAV67" s="3104"/>
      <c r="TAW67" s="3105"/>
      <c r="TAX67" s="3106"/>
      <c r="TAY67" s="3104"/>
      <c r="TAZ67" s="3105"/>
      <c r="TBA67" s="3104"/>
      <c r="TBB67" s="3100"/>
      <c r="TBC67" s="3100"/>
      <c r="TBD67" s="3105"/>
      <c r="TBE67" s="3099"/>
      <c r="TBF67" s="3100"/>
      <c r="TBG67" s="3099"/>
      <c r="TBH67" s="3100"/>
      <c r="TBI67" s="3100"/>
      <c r="TBJ67" s="3100"/>
      <c r="TBK67" s="3100"/>
      <c r="TBL67" s="3101"/>
      <c r="TBM67" s="3102"/>
      <c r="TBN67" s="3103"/>
      <c r="TBO67" s="3104"/>
      <c r="TBP67" s="3105"/>
      <c r="TBQ67" s="3106"/>
      <c r="TBR67" s="3104"/>
      <c r="TBS67" s="3105"/>
      <c r="TBT67" s="3104"/>
      <c r="TBU67" s="3100"/>
      <c r="TBV67" s="3100"/>
      <c r="TBW67" s="3105"/>
      <c r="TBX67" s="3099"/>
      <c r="TBY67" s="3100"/>
      <c r="TBZ67" s="3099"/>
      <c r="TCA67" s="3100"/>
      <c r="TCB67" s="3100"/>
      <c r="TCC67" s="3100"/>
      <c r="TCD67" s="3100"/>
      <c r="TCE67" s="3101"/>
      <c r="TCF67" s="3102"/>
      <c r="TCG67" s="3103"/>
      <c r="TCH67" s="3104"/>
      <c r="TCI67" s="3105"/>
      <c r="TCJ67" s="3106"/>
      <c r="TCK67" s="3104"/>
      <c r="TCL67" s="3105"/>
      <c r="TCM67" s="3104"/>
      <c r="TCN67" s="3100"/>
      <c r="TCO67" s="3100"/>
      <c r="TCP67" s="3105"/>
      <c r="TCQ67" s="3099"/>
      <c r="TCR67" s="3100"/>
      <c r="TCS67" s="3099"/>
      <c r="TCT67" s="3100"/>
      <c r="TCU67" s="3100"/>
      <c r="TCV67" s="3100"/>
      <c r="TCW67" s="3100"/>
      <c r="TCX67" s="3101"/>
      <c r="TCY67" s="3102"/>
      <c r="TCZ67" s="3103"/>
      <c r="TDA67" s="3104"/>
      <c r="TDB67" s="3105"/>
      <c r="TDC67" s="3106"/>
      <c r="TDD67" s="3104"/>
      <c r="TDE67" s="3105"/>
      <c r="TDF67" s="3104"/>
      <c r="TDG67" s="3100"/>
      <c r="TDH67" s="3100"/>
      <c r="TDI67" s="3105"/>
      <c r="TDJ67" s="3099"/>
      <c r="TDK67" s="3100"/>
      <c r="TDL67" s="3099"/>
      <c r="TDM67" s="3100"/>
      <c r="TDN67" s="3100"/>
      <c r="TDO67" s="3100"/>
      <c r="TDP67" s="3100"/>
      <c r="TDQ67" s="3101"/>
      <c r="TDR67" s="3102"/>
      <c r="TDS67" s="3103"/>
      <c r="TDT67" s="3104"/>
      <c r="TDU67" s="3105"/>
      <c r="TDV67" s="3106"/>
      <c r="TDW67" s="3104"/>
      <c r="TDX67" s="3105"/>
      <c r="TDY67" s="3104"/>
      <c r="TDZ67" s="3100"/>
      <c r="TEA67" s="3100"/>
      <c r="TEB67" s="3105"/>
      <c r="TEC67" s="3099"/>
      <c r="TED67" s="3100"/>
      <c r="TEE67" s="3099"/>
      <c r="TEF67" s="3100"/>
      <c r="TEG67" s="3100"/>
      <c r="TEH67" s="3100"/>
      <c r="TEI67" s="3100"/>
      <c r="TEJ67" s="3101"/>
      <c r="TEK67" s="3102"/>
      <c r="TEL67" s="3103"/>
      <c r="TEM67" s="3104"/>
      <c r="TEN67" s="3105"/>
      <c r="TEO67" s="3106"/>
      <c r="TEP67" s="3104"/>
      <c r="TEQ67" s="3105"/>
      <c r="TER67" s="3104"/>
      <c r="TES67" s="3100"/>
      <c r="TET67" s="3100"/>
      <c r="TEU67" s="3105"/>
      <c r="TEV67" s="3099"/>
      <c r="TEW67" s="3100"/>
      <c r="TEX67" s="3099"/>
      <c r="TEY67" s="3100"/>
      <c r="TEZ67" s="3100"/>
      <c r="TFA67" s="3100"/>
      <c r="TFB67" s="3100"/>
      <c r="TFC67" s="3101"/>
      <c r="TFD67" s="3102"/>
      <c r="TFE67" s="3103"/>
      <c r="TFF67" s="3104"/>
      <c r="TFG67" s="3105"/>
      <c r="TFH67" s="3106"/>
      <c r="TFI67" s="3104"/>
      <c r="TFJ67" s="3105"/>
      <c r="TFK67" s="3104"/>
      <c r="TFL67" s="3100"/>
      <c r="TFM67" s="3100"/>
      <c r="TFN67" s="3105"/>
      <c r="TFO67" s="3099"/>
      <c r="TFP67" s="3100"/>
      <c r="TFQ67" s="3099"/>
      <c r="TFR67" s="3100"/>
      <c r="TFS67" s="3100"/>
      <c r="TFT67" s="3100"/>
      <c r="TFU67" s="3100"/>
      <c r="TFV67" s="3101"/>
      <c r="TFW67" s="3102"/>
      <c r="TFX67" s="3103"/>
      <c r="TFY67" s="3104"/>
      <c r="TFZ67" s="3105"/>
      <c r="TGA67" s="3106"/>
      <c r="TGB67" s="3104"/>
      <c r="TGC67" s="3105"/>
      <c r="TGD67" s="3104"/>
      <c r="TGE67" s="3100"/>
      <c r="TGF67" s="3100"/>
      <c r="TGG67" s="3105"/>
      <c r="TGH67" s="3099"/>
      <c r="TGI67" s="3100"/>
      <c r="TGJ67" s="3099"/>
      <c r="TGK67" s="3100"/>
      <c r="TGL67" s="3100"/>
      <c r="TGM67" s="3100"/>
      <c r="TGN67" s="3100"/>
      <c r="TGO67" s="3101"/>
      <c r="TGP67" s="3102"/>
      <c r="TGQ67" s="3103"/>
      <c r="TGR67" s="3104"/>
      <c r="TGS67" s="3105"/>
      <c r="TGT67" s="3106"/>
      <c r="TGU67" s="3104"/>
      <c r="TGV67" s="3105"/>
      <c r="TGW67" s="3104"/>
      <c r="TGX67" s="3100"/>
      <c r="TGY67" s="3100"/>
      <c r="TGZ67" s="3105"/>
      <c r="THA67" s="3099"/>
      <c r="THB67" s="3100"/>
      <c r="THC67" s="3099"/>
      <c r="THD67" s="3100"/>
      <c r="THE67" s="3100"/>
      <c r="THF67" s="3100"/>
      <c r="THG67" s="3100"/>
      <c r="THH67" s="3101"/>
      <c r="THI67" s="3102"/>
      <c r="THJ67" s="3103"/>
      <c r="THK67" s="3104"/>
      <c r="THL67" s="3105"/>
      <c r="THM67" s="3106"/>
      <c r="THN67" s="3104"/>
      <c r="THO67" s="3105"/>
      <c r="THP67" s="3104"/>
      <c r="THQ67" s="3100"/>
      <c r="THR67" s="3100"/>
      <c r="THS67" s="3105"/>
      <c r="THT67" s="3099"/>
      <c r="THU67" s="3100"/>
      <c r="THV67" s="3099"/>
      <c r="THW67" s="3100"/>
      <c r="THX67" s="3100"/>
      <c r="THY67" s="3100"/>
      <c r="THZ67" s="3100"/>
      <c r="TIA67" s="3101"/>
      <c r="TIB67" s="3102"/>
      <c r="TIC67" s="3103"/>
      <c r="TID67" s="3104"/>
      <c r="TIE67" s="3105"/>
      <c r="TIF67" s="3106"/>
      <c r="TIG67" s="3104"/>
      <c r="TIH67" s="3105"/>
      <c r="TII67" s="3104"/>
      <c r="TIJ67" s="3100"/>
      <c r="TIK67" s="3100"/>
      <c r="TIL67" s="3105"/>
      <c r="TIM67" s="3099"/>
      <c r="TIN67" s="3100"/>
      <c r="TIO67" s="3099"/>
      <c r="TIP67" s="3100"/>
      <c r="TIQ67" s="3100"/>
      <c r="TIR67" s="3100"/>
      <c r="TIS67" s="3100"/>
      <c r="TIT67" s="3101"/>
      <c r="TIU67" s="3102"/>
      <c r="TIV67" s="3103"/>
      <c r="TIW67" s="3104"/>
      <c r="TIX67" s="3105"/>
      <c r="TIY67" s="3106"/>
      <c r="TIZ67" s="3104"/>
      <c r="TJA67" s="3105"/>
      <c r="TJB67" s="3104"/>
      <c r="TJC67" s="3100"/>
      <c r="TJD67" s="3100"/>
      <c r="TJE67" s="3105"/>
      <c r="TJF67" s="3099"/>
      <c r="TJG67" s="3100"/>
      <c r="TJH67" s="3099"/>
      <c r="TJI67" s="3100"/>
      <c r="TJJ67" s="3100"/>
      <c r="TJK67" s="3100"/>
      <c r="TJL67" s="3100"/>
      <c r="TJM67" s="3101"/>
      <c r="TJN67" s="3102"/>
      <c r="TJO67" s="3103"/>
      <c r="TJP67" s="3104"/>
      <c r="TJQ67" s="3105"/>
      <c r="TJR67" s="3106"/>
      <c r="TJS67" s="3104"/>
      <c r="TJT67" s="3105"/>
      <c r="TJU67" s="3104"/>
      <c r="TJV67" s="3100"/>
      <c r="TJW67" s="3100"/>
      <c r="TJX67" s="3105"/>
      <c r="TJY67" s="3099"/>
      <c r="TJZ67" s="3100"/>
      <c r="TKA67" s="3099"/>
      <c r="TKB67" s="3100"/>
      <c r="TKC67" s="3100"/>
      <c r="TKD67" s="3100"/>
      <c r="TKE67" s="3100"/>
      <c r="TKF67" s="3101"/>
      <c r="TKG67" s="3102"/>
      <c r="TKH67" s="3103"/>
      <c r="TKI67" s="3104"/>
      <c r="TKJ67" s="3105"/>
      <c r="TKK67" s="3106"/>
      <c r="TKL67" s="3104"/>
      <c r="TKM67" s="3105"/>
      <c r="TKN67" s="3104"/>
      <c r="TKO67" s="3100"/>
      <c r="TKP67" s="3100"/>
      <c r="TKQ67" s="3105"/>
      <c r="TKR67" s="3099"/>
      <c r="TKS67" s="3100"/>
      <c r="TKT67" s="3099"/>
      <c r="TKU67" s="3100"/>
      <c r="TKV67" s="3100"/>
      <c r="TKW67" s="3100"/>
      <c r="TKX67" s="3100"/>
      <c r="TKY67" s="3101"/>
      <c r="TKZ67" s="3102"/>
      <c r="TLA67" s="3103"/>
      <c r="TLB67" s="3104"/>
      <c r="TLC67" s="3105"/>
      <c r="TLD67" s="3106"/>
      <c r="TLE67" s="3104"/>
      <c r="TLF67" s="3105"/>
      <c r="TLG67" s="3104"/>
      <c r="TLH67" s="3100"/>
      <c r="TLI67" s="3100"/>
      <c r="TLJ67" s="3105"/>
      <c r="TLK67" s="3099"/>
      <c r="TLL67" s="3100"/>
      <c r="TLM67" s="3099"/>
      <c r="TLN67" s="3100"/>
      <c r="TLO67" s="3100"/>
      <c r="TLP67" s="3100"/>
      <c r="TLQ67" s="3100"/>
      <c r="TLR67" s="3101"/>
      <c r="TLS67" s="3102"/>
      <c r="TLT67" s="3103"/>
      <c r="TLU67" s="3104"/>
      <c r="TLV67" s="3105"/>
      <c r="TLW67" s="3106"/>
      <c r="TLX67" s="3104"/>
      <c r="TLY67" s="3105"/>
      <c r="TLZ67" s="3104"/>
      <c r="TMA67" s="3100"/>
      <c r="TMB67" s="3100"/>
      <c r="TMC67" s="3105"/>
      <c r="TMD67" s="3099"/>
      <c r="TME67" s="3100"/>
      <c r="TMF67" s="3099"/>
      <c r="TMG67" s="3100"/>
      <c r="TMH67" s="3100"/>
      <c r="TMI67" s="3100"/>
      <c r="TMJ67" s="3100"/>
      <c r="TMK67" s="3101"/>
      <c r="TML67" s="3102"/>
      <c r="TMM67" s="3103"/>
      <c r="TMN67" s="3104"/>
      <c r="TMO67" s="3105"/>
      <c r="TMP67" s="3106"/>
      <c r="TMQ67" s="3104"/>
      <c r="TMR67" s="3105"/>
      <c r="TMS67" s="3104"/>
      <c r="TMT67" s="3100"/>
      <c r="TMU67" s="3100"/>
      <c r="TMV67" s="3105"/>
      <c r="TMW67" s="3099"/>
      <c r="TMX67" s="3100"/>
      <c r="TMY67" s="3099"/>
      <c r="TMZ67" s="3100"/>
      <c r="TNA67" s="3100"/>
      <c r="TNB67" s="3100"/>
      <c r="TNC67" s="3100"/>
      <c r="TND67" s="3101"/>
      <c r="TNE67" s="3102"/>
      <c r="TNF67" s="3103"/>
      <c r="TNG67" s="3104"/>
      <c r="TNH67" s="3105"/>
      <c r="TNI67" s="3106"/>
      <c r="TNJ67" s="3104"/>
      <c r="TNK67" s="3105"/>
      <c r="TNL67" s="3104"/>
      <c r="TNM67" s="3100"/>
      <c r="TNN67" s="3100"/>
      <c r="TNO67" s="3105"/>
      <c r="TNP67" s="3099"/>
      <c r="TNQ67" s="3100"/>
      <c r="TNR67" s="3099"/>
      <c r="TNS67" s="3100"/>
      <c r="TNT67" s="3100"/>
      <c r="TNU67" s="3100"/>
      <c r="TNV67" s="3100"/>
      <c r="TNW67" s="3101"/>
      <c r="TNX67" s="3102"/>
      <c r="TNY67" s="3103"/>
      <c r="TNZ67" s="3104"/>
      <c r="TOA67" s="3105"/>
      <c r="TOB67" s="3106"/>
      <c r="TOC67" s="3104"/>
      <c r="TOD67" s="3105"/>
      <c r="TOE67" s="3104"/>
      <c r="TOF67" s="3100"/>
      <c r="TOG67" s="3100"/>
      <c r="TOH67" s="3105"/>
      <c r="TOI67" s="3099"/>
      <c r="TOJ67" s="3100"/>
      <c r="TOK67" s="3099"/>
      <c r="TOL67" s="3100"/>
      <c r="TOM67" s="3100"/>
      <c r="TON67" s="3100"/>
      <c r="TOO67" s="3100"/>
      <c r="TOP67" s="3101"/>
      <c r="TOQ67" s="3102"/>
      <c r="TOR67" s="3103"/>
      <c r="TOS67" s="3104"/>
      <c r="TOT67" s="3105"/>
      <c r="TOU67" s="3106"/>
      <c r="TOV67" s="3104"/>
      <c r="TOW67" s="3105"/>
      <c r="TOX67" s="3104"/>
      <c r="TOY67" s="3100"/>
      <c r="TOZ67" s="3100"/>
      <c r="TPA67" s="3105"/>
      <c r="TPB67" s="3099"/>
      <c r="TPC67" s="3100"/>
      <c r="TPD67" s="3099"/>
      <c r="TPE67" s="3100"/>
      <c r="TPF67" s="3100"/>
      <c r="TPG67" s="3100"/>
      <c r="TPH67" s="3100"/>
      <c r="TPI67" s="3101"/>
      <c r="TPJ67" s="3102"/>
      <c r="TPK67" s="3103"/>
      <c r="TPL67" s="3104"/>
      <c r="TPM67" s="3105"/>
      <c r="TPN67" s="3106"/>
      <c r="TPO67" s="3104"/>
      <c r="TPP67" s="3105"/>
      <c r="TPQ67" s="3104"/>
      <c r="TPR67" s="3100"/>
      <c r="TPS67" s="3100"/>
      <c r="TPT67" s="3105"/>
      <c r="TPU67" s="3099"/>
      <c r="TPV67" s="3100"/>
      <c r="TPW67" s="3099"/>
      <c r="TPX67" s="3100"/>
      <c r="TPY67" s="3100"/>
      <c r="TPZ67" s="3100"/>
      <c r="TQA67" s="3100"/>
      <c r="TQB67" s="3101"/>
      <c r="TQC67" s="3102"/>
      <c r="TQD67" s="3103"/>
      <c r="TQE67" s="3104"/>
      <c r="TQF67" s="3105"/>
      <c r="TQG67" s="3106"/>
      <c r="TQH67" s="3104"/>
      <c r="TQI67" s="3105"/>
      <c r="TQJ67" s="3104"/>
      <c r="TQK67" s="3100"/>
      <c r="TQL67" s="3100"/>
      <c r="TQM67" s="3105"/>
      <c r="TQN67" s="3099"/>
      <c r="TQO67" s="3100"/>
      <c r="TQP67" s="3099"/>
      <c r="TQQ67" s="3100"/>
      <c r="TQR67" s="3100"/>
      <c r="TQS67" s="3100"/>
      <c r="TQT67" s="3100"/>
      <c r="TQU67" s="3101"/>
      <c r="TQV67" s="3102"/>
      <c r="TQW67" s="3103"/>
      <c r="TQX67" s="3104"/>
      <c r="TQY67" s="3105"/>
      <c r="TQZ67" s="3106"/>
      <c r="TRA67" s="3104"/>
      <c r="TRB67" s="3105"/>
      <c r="TRC67" s="3104"/>
      <c r="TRD67" s="3100"/>
      <c r="TRE67" s="3100"/>
      <c r="TRF67" s="3105"/>
      <c r="TRG67" s="3099"/>
      <c r="TRH67" s="3100"/>
      <c r="TRI67" s="3099"/>
      <c r="TRJ67" s="3100"/>
      <c r="TRK67" s="3100"/>
      <c r="TRL67" s="3100"/>
      <c r="TRM67" s="3100"/>
      <c r="TRN67" s="3101"/>
      <c r="TRO67" s="3102"/>
      <c r="TRP67" s="3103"/>
      <c r="TRQ67" s="3104"/>
      <c r="TRR67" s="3105"/>
      <c r="TRS67" s="3106"/>
      <c r="TRT67" s="3104"/>
      <c r="TRU67" s="3105"/>
      <c r="TRV67" s="3104"/>
      <c r="TRW67" s="3100"/>
      <c r="TRX67" s="3100"/>
      <c r="TRY67" s="3105"/>
      <c r="TRZ67" s="3099"/>
      <c r="TSA67" s="3100"/>
      <c r="TSB67" s="3099"/>
      <c r="TSC67" s="3100"/>
      <c r="TSD67" s="3100"/>
      <c r="TSE67" s="3100"/>
      <c r="TSF67" s="3100"/>
      <c r="TSG67" s="3101"/>
      <c r="TSH67" s="3102"/>
      <c r="TSI67" s="3103"/>
      <c r="TSJ67" s="3104"/>
      <c r="TSK67" s="3105"/>
      <c r="TSL67" s="3106"/>
      <c r="TSM67" s="3104"/>
      <c r="TSN67" s="3105"/>
      <c r="TSO67" s="3104"/>
      <c r="TSP67" s="3100"/>
      <c r="TSQ67" s="3100"/>
      <c r="TSR67" s="3105"/>
      <c r="TSS67" s="3099"/>
      <c r="TST67" s="3100"/>
      <c r="TSU67" s="3099"/>
      <c r="TSV67" s="3100"/>
      <c r="TSW67" s="3100"/>
      <c r="TSX67" s="3100"/>
      <c r="TSY67" s="3100"/>
      <c r="TSZ67" s="3101"/>
      <c r="TTA67" s="3102"/>
      <c r="TTB67" s="3103"/>
      <c r="TTC67" s="3104"/>
      <c r="TTD67" s="3105"/>
      <c r="TTE67" s="3106"/>
      <c r="TTF67" s="3104"/>
      <c r="TTG67" s="3105"/>
      <c r="TTH67" s="3104"/>
      <c r="TTI67" s="3100"/>
      <c r="TTJ67" s="3100"/>
      <c r="TTK67" s="3105"/>
      <c r="TTL67" s="3099"/>
      <c r="TTM67" s="3100"/>
      <c r="TTN67" s="3099"/>
      <c r="TTO67" s="3100"/>
      <c r="TTP67" s="3100"/>
      <c r="TTQ67" s="3100"/>
      <c r="TTR67" s="3100"/>
      <c r="TTS67" s="3101"/>
      <c r="TTT67" s="3102"/>
      <c r="TTU67" s="3103"/>
      <c r="TTV67" s="3104"/>
      <c r="TTW67" s="3105"/>
      <c r="TTX67" s="3106"/>
      <c r="TTY67" s="3104"/>
      <c r="TTZ67" s="3105"/>
      <c r="TUA67" s="3104"/>
      <c r="TUB67" s="3100"/>
      <c r="TUC67" s="3100"/>
      <c r="TUD67" s="3105"/>
      <c r="TUE67" s="3099"/>
      <c r="TUF67" s="3100"/>
      <c r="TUG67" s="3099"/>
      <c r="TUH67" s="3100"/>
      <c r="TUI67" s="3100"/>
      <c r="TUJ67" s="3100"/>
      <c r="TUK67" s="3100"/>
      <c r="TUL67" s="3101"/>
      <c r="TUM67" s="3102"/>
      <c r="TUN67" s="3103"/>
      <c r="TUO67" s="3104"/>
      <c r="TUP67" s="3105"/>
      <c r="TUQ67" s="3106"/>
      <c r="TUR67" s="3104"/>
      <c r="TUS67" s="3105"/>
      <c r="TUT67" s="3104"/>
      <c r="TUU67" s="3100"/>
      <c r="TUV67" s="3100"/>
      <c r="TUW67" s="3105"/>
      <c r="TUX67" s="3099"/>
      <c r="TUY67" s="3100"/>
      <c r="TUZ67" s="3099"/>
      <c r="TVA67" s="3100"/>
      <c r="TVB67" s="3100"/>
      <c r="TVC67" s="3100"/>
      <c r="TVD67" s="3100"/>
      <c r="TVE67" s="3101"/>
      <c r="TVF67" s="3102"/>
      <c r="TVG67" s="3103"/>
      <c r="TVH67" s="3104"/>
      <c r="TVI67" s="3105"/>
      <c r="TVJ67" s="3106"/>
      <c r="TVK67" s="3104"/>
      <c r="TVL67" s="3105"/>
      <c r="TVM67" s="3104"/>
      <c r="TVN67" s="3100"/>
      <c r="TVO67" s="3100"/>
      <c r="TVP67" s="3105"/>
      <c r="TVQ67" s="3099"/>
      <c r="TVR67" s="3100"/>
      <c r="TVS67" s="3099"/>
      <c r="TVT67" s="3100"/>
      <c r="TVU67" s="3100"/>
      <c r="TVV67" s="3100"/>
      <c r="TVW67" s="3100"/>
      <c r="TVX67" s="3101"/>
      <c r="TVY67" s="3102"/>
      <c r="TVZ67" s="3103"/>
      <c r="TWA67" s="3104"/>
      <c r="TWB67" s="3105"/>
      <c r="TWC67" s="3106"/>
      <c r="TWD67" s="3104"/>
      <c r="TWE67" s="3105"/>
      <c r="TWF67" s="3104"/>
      <c r="TWG67" s="3100"/>
      <c r="TWH67" s="3100"/>
      <c r="TWI67" s="3105"/>
      <c r="TWJ67" s="3099"/>
      <c r="TWK67" s="3100"/>
      <c r="TWL67" s="3099"/>
      <c r="TWM67" s="3100"/>
      <c r="TWN67" s="3100"/>
      <c r="TWO67" s="3100"/>
      <c r="TWP67" s="3100"/>
      <c r="TWQ67" s="3101"/>
      <c r="TWR67" s="3102"/>
      <c r="TWS67" s="3103"/>
      <c r="TWT67" s="3104"/>
      <c r="TWU67" s="3105"/>
      <c r="TWV67" s="3106"/>
      <c r="TWW67" s="3104"/>
      <c r="TWX67" s="3105"/>
      <c r="TWY67" s="3104"/>
      <c r="TWZ67" s="3100"/>
      <c r="TXA67" s="3100"/>
      <c r="TXB67" s="3105"/>
      <c r="TXC67" s="3099"/>
      <c r="TXD67" s="3100"/>
      <c r="TXE67" s="3099"/>
      <c r="TXF67" s="3100"/>
      <c r="TXG67" s="3100"/>
      <c r="TXH67" s="3100"/>
      <c r="TXI67" s="3100"/>
      <c r="TXJ67" s="3101"/>
      <c r="TXK67" s="3102"/>
      <c r="TXL67" s="3103"/>
      <c r="TXM67" s="3104"/>
      <c r="TXN67" s="3105"/>
      <c r="TXO67" s="3106"/>
      <c r="TXP67" s="3104"/>
      <c r="TXQ67" s="3105"/>
      <c r="TXR67" s="3104"/>
      <c r="TXS67" s="3100"/>
      <c r="TXT67" s="3100"/>
      <c r="TXU67" s="3105"/>
      <c r="TXV67" s="3099"/>
      <c r="TXW67" s="3100"/>
      <c r="TXX67" s="3099"/>
      <c r="TXY67" s="3100"/>
      <c r="TXZ67" s="3100"/>
      <c r="TYA67" s="3100"/>
      <c r="TYB67" s="3100"/>
      <c r="TYC67" s="3101"/>
      <c r="TYD67" s="3102"/>
      <c r="TYE67" s="3103"/>
      <c r="TYF67" s="3104"/>
      <c r="TYG67" s="3105"/>
      <c r="TYH67" s="3106"/>
      <c r="TYI67" s="3104"/>
      <c r="TYJ67" s="3105"/>
      <c r="TYK67" s="3104"/>
      <c r="TYL67" s="3100"/>
      <c r="TYM67" s="3100"/>
      <c r="TYN67" s="3105"/>
      <c r="TYO67" s="3099"/>
      <c r="TYP67" s="3100"/>
      <c r="TYQ67" s="3099"/>
      <c r="TYR67" s="3100"/>
      <c r="TYS67" s="3100"/>
      <c r="TYT67" s="3100"/>
      <c r="TYU67" s="3100"/>
      <c r="TYV67" s="3101"/>
      <c r="TYW67" s="3102"/>
      <c r="TYX67" s="3103"/>
      <c r="TYY67" s="3104"/>
      <c r="TYZ67" s="3105"/>
      <c r="TZA67" s="3106"/>
      <c r="TZB67" s="3104"/>
      <c r="TZC67" s="3105"/>
      <c r="TZD67" s="3104"/>
      <c r="TZE67" s="3100"/>
      <c r="TZF67" s="3100"/>
      <c r="TZG67" s="3105"/>
      <c r="TZH67" s="3099"/>
      <c r="TZI67" s="3100"/>
      <c r="TZJ67" s="3099"/>
      <c r="TZK67" s="3100"/>
      <c r="TZL67" s="3100"/>
      <c r="TZM67" s="3100"/>
      <c r="TZN67" s="3100"/>
      <c r="TZO67" s="3101"/>
      <c r="TZP67" s="3102"/>
      <c r="TZQ67" s="3103"/>
      <c r="TZR67" s="3104"/>
      <c r="TZS67" s="3105"/>
      <c r="TZT67" s="3106"/>
      <c r="TZU67" s="3104"/>
      <c r="TZV67" s="3105"/>
      <c r="TZW67" s="3104"/>
      <c r="TZX67" s="3100"/>
      <c r="TZY67" s="3100"/>
      <c r="TZZ67" s="3105"/>
      <c r="UAA67" s="3099"/>
      <c r="UAB67" s="3100"/>
      <c r="UAC67" s="3099"/>
      <c r="UAD67" s="3100"/>
      <c r="UAE67" s="3100"/>
      <c r="UAF67" s="3100"/>
      <c r="UAG67" s="3100"/>
      <c r="UAH67" s="3101"/>
      <c r="UAI67" s="3102"/>
      <c r="UAJ67" s="3103"/>
      <c r="UAK67" s="3104"/>
      <c r="UAL67" s="3105"/>
      <c r="UAM67" s="3106"/>
      <c r="UAN67" s="3104"/>
      <c r="UAO67" s="3105"/>
      <c r="UAP67" s="3104"/>
      <c r="UAQ67" s="3100"/>
      <c r="UAR67" s="3100"/>
      <c r="UAS67" s="3105"/>
      <c r="UAT67" s="3099"/>
      <c r="UAU67" s="3100"/>
      <c r="UAV67" s="3099"/>
      <c r="UAW67" s="3100"/>
      <c r="UAX67" s="3100"/>
      <c r="UAY67" s="3100"/>
      <c r="UAZ67" s="3100"/>
      <c r="UBA67" s="3101"/>
      <c r="UBB67" s="3102"/>
      <c r="UBC67" s="3103"/>
      <c r="UBD67" s="3104"/>
      <c r="UBE67" s="3105"/>
      <c r="UBF67" s="3106"/>
      <c r="UBG67" s="3104"/>
      <c r="UBH67" s="3105"/>
      <c r="UBI67" s="3104"/>
      <c r="UBJ67" s="3100"/>
      <c r="UBK67" s="3100"/>
      <c r="UBL67" s="3105"/>
      <c r="UBM67" s="3099"/>
      <c r="UBN67" s="3100"/>
      <c r="UBO67" s="3099"/>
      <c r="UBP67" s="3100"/>
      <c r="UBQ67" s="3100"/>
      <c r="UBR67" s="3100"/>
      <c r="UBS67" s="3100"/>
      <c r="UBT67" s="3101"/>
      <c r="UBU67" s="3102"/>
      <c r="UBV67" s="3103"/>
      <c r="UBW67" s="3104"/>
      <c r="UBX67" s="3105"/>
      <c r="UBY67" s="3106"/>
      <c r="UBZ67" s="3104"/>
      <c r="UCA67" s="3105"/>
      <c r="UCB67" s="3104"/>
      <c r="UCC67" s="3100"/>
      <c r="UCD67" s="3100"/>
      <c r="UCE67" s="3105"/>
      <c r="UCF67" s="3099"/>
      <c r="UCG67" s="3100"/>
      <c r="UCH67" s="3099"/>
      <c r="UCI67" s="3100"/>
      <c r="UCJ67" s="3100"/>
      <c r="UCK67" s="3100"/>
      <c r="UCL67" s="3100"/>
      <c r="UCM67" s="3101"/>
      <c r="UCN67" s="3102"/>
      <c r="UCO67" s="3103"/>
      <c r="UCP67" s="3104"/>
      <c r="UCQ67" s="3105"/>
      <c r="UCR67" s="3106"/>
      <c r="UCS67" s="3104"/>
      <c r="UCT67" s="3105"/>
      <c r="UCU67" s="3104"/>
      <c r="UCV67" s="3100"/>
      <c r="UCW67" s="3100"/>
      <c r="UCX67" s="3105"/>
      <c r="UCY67" s="3099"/>
      <c r="UCZ67" s="3100"/>
      <c r="UDA67" s="3099"/>
      <c r="UDB67" s="3100"/>
      <c r="UDC67" s="3100"/>
      <c r="UDD67" s="3100"/>
      <c r="UDE67" s="3100"/>
      <c r="UDF67" s="3101"/>
      <c r="UDG67" s="3102"/>
      <c r="UDH67" s="3103"/>
      <c r="UDI67" s="3104"/>
      <c r="UDJ67" s="3105"/>
      <c r="UDK67" s="3106"/>
      <c r="UDL67" s="3104"/>
      <c r="UDM67" s="3105"/>
      <c r="UDN67" s="3104"/>
      <c r="UDO67" s="3100"/>
      <c r="UDP67" s="3100"/>
      <c r="UDQ67" s="3105"/>
      <c r="UDR67" s="3099"/>
      <c r="UDS67" s="3100"/>
      <c r="UDT67" s="3099"/>
      <c r="UDU67" s="3100"/>
      <c r="UDV67" s="3100"/>
      <c r="UDW67" s="3100"/>
      <c r="UDX67" s="3100"/>
      <c r="UDY67" s="3101"/>
      <c r="UDZ67" s="3102"/>
      <c r="UEA67" s="3103"/>
      <c r="UEB67" s="3104"/>
      <c r="UEC67" s="3105"/>
      <c r="UED67" s="3106"/>
      <c r="UEE67" s="3104"/>
      <c r="UEF67" s="3105"/>
      <c r="UEG67" s="3104"/>
      <c r="UEH67" s="3100"/>
      <c r="UEI67" s="3100"/>
      <c r="UEJ67" s="3105"/>
      <c r="UEK67" s="3099"/>
      <c r="UEL67" s="3100"/>
      <c r="UEM67" s="3099"/>
      <c r="UEN67" s="3100"/>
      <c r="UEO67" s="3100"/>
      <c r="UEP67" s="3100"/>
      <c r="UEQ67" s="3100"/>
      <c r="UER67" s="3101"/>
      <c r="UES67" s="3102"/>
      <c r="UET67" s="3103"/>
      <c r="UEU67" s="3104"/>
      <c r="UEV67" s="3105"/>
      <c r="UEW67" s="3106"/>
      <c r="UEX67" s="3104"/>
      <c r="UEY67" s="3105"/>
      <c r="UEZ67" s="3104"/>
      <c r="UFA67" s="3100"/>
      <c r="UFB67" s="3100"/>
      <c r="UFC67" s="3105"/>
      <c r="UFD67" s="3099"/>
      <c r="UFE67" s="3100"/>
      <c r="UFF67" s="3099"/>
      <c r="UFG67" s="3100"/>
      <c r="UFH67" s="3100"/>
      <c r="UFI67" s="3100"/>
      <c r="UFJ67" s="3100"/>
      <c r="UFK67" s="3101"/>
      <c r="UFL67" s="3102"/>
      <c r="UFM67" s="3103"/>
      <c r="UFN67" s="3104"/>
      <c r="UFO67" s="3105"/>
      <c r="UFP67" s="3106"/>
      <c r="UFQ67" s="3104"/>
      <c r="UFR67" s="3105"/>
      <c r="UFS67" s="3104"/>
      <c r="UFT67" s="3100"/>
      <c r="UFU67" s="3100"/>
      <c r="UFV67" s="3105"/>
      <c r="UFW67" s="3099"/>
      <c r="UFX67" s="3100"/>
      <c r="UFY67" s="3099"/>
      <c r="UFZ67" s="3100"/>
      <c r="UGA67" s="3100"/>
      <c r="UGB67" s="3100"/>
      <c r="UGC67" s="3100"/>
      <c r="UGD67" s="3101"/>
      <c r="UGE67" s="3102"/>
      <c r="UGF67" s="3103"/>
      <c r="UGG67" s="3104"/>
      <c r="UGH67" s="3105"/>
      <c r="UGI67" s="3106"/>
      <c r="UGJ67" s="3104"/>
      <c r="UGK67" s="3105"/>
      <c r="UGL67" s="3104"/>
      <c r="UGM67" s="3100"/>
      <c r="UGN67" s="3100"/>
      <c r="UGO67" s="3105"/>
      <c r="UGP67" s="3099"/>
      <c r="UGQ67" s="3100"/>
      <c r="UGR67" s="3099"/>
      <c r="UGS67" s="3100"/>
      <c r="UGT67" s="3100"/>
      <c r="UGU67" s="3100"/>
      <c r="UGV67" s="3100"/>
      <c r="UGW67" s="3101"/>
      <c r="UGX67" s="3102"/>
      <c r="UGY67" s="3103"/>
      <c r="UGZ67" s="3104"/>
      <c r="UHA67" s="3105"/>
      <c r="UHB67" s="3106"/>
      <c r="UHC67" s="3104"/>
      <c r="UHD67" s="3105"/>
      <c r="UHE67" s="3104"/>
      <c r="UHF67" s="3100"/>
      <c r="UHG67" s="3100"/>
      <c r="UHH67" s="3105"/>
      <c r="UHI67" s="3099"/>
      <c r="UHJ67" s="3100"/>
      <c r="UHK67" s="3099"/>
      <c r="UHL67" s="3100"/>
      <c r="UHM67" s="3100"/>
      <c r="UHN67" s="3100"/>
      <c r="UHO67" s="3100"/>
      <c r="UHP67" s="3101"/>
      <c r="UHQ67" s="3102"/>
      <c r="UHR67" s="3103"/>
      <c r="UHS67" s="3104"/>
      <c r="UHT67" s="3105"/>
      <c r="UHU67" s="3106"/>
      <c r="UHV67" s="3104"/>
      <c r="UHW67" s="3105"/>
      <c r="UHX67" s="3104"/>
      <c r="UHY67" s="3100"/>
      <c r="UHZ67" s="3100"/>
      <c r="UIA67" s="3105"/>
      <c r="UIB67" s="3099"/>
      <c r="UIC67" s="3100"/>
      <c r="UID67" s="3099"/>
      <c r="UIE67" s="3100"/>
      <c r="UIF67" s="3100"/>
      <c r="UIG67" s="3100"/>
      <c r="UIH67" s="3100"/>
      <c r="UII67" s="3101"/>
      <c r="UIJ67" s="3102"/>
      <c r="UIK67" s="3103"/>
      <c r="UIL67" s="3104"/>
      <c r="UIM67" s="3105"/>
      <c r="UIN67" s="3106"/>
      <c r="UIO67" s="3104"/>
      <c r="UIP67" s="3105"/>
      <c r="UIQ67" s="3104"/>
      <c r="UIR67" s="3100"/>
      <c r="UIS67" s="3100"/>
      <c r="UIT67" s="3105"/>
      <c r="UIU67" s="3099"/>
      <c r="UIV67" s="3100"/>
      <c r="UIW67" s="3099"/>
      <c r="UIX67" s="3100"/>
      <c r="UIY67" s="3100"/>
      <c r="UIZ67" s="3100"/>
      <c r="UJA67" s="3100"/>
      <c r="UJB67" s="3101"/>
      <c r="UJC67" s="3102"/>
      <c r="UJD67" s="3103"/>
      <c r="UJE67" s="3104"/>
      <c r="UJF67" s="3105"/>
      <c r="UJG67" s="3106"/>
      <c r="UJH67" s="3104"/>
      <c r="UJI67" s="3105"/>
      <c r="UJJ67" s="3104"/>
      <c r="UJK67" s="3100"/>
      <c r="UJL67" s="3100"/>
      <c r="UJM67" s="3105"/>
      <c r="UJN67" s="3099"/>
      <c r="UJO67" s="3100"/>
      <c r="UJP67" s="3099"/>
      <c r="UJQ67" s="3100"/>
      <c r="UJR67" s="3100"/>
      <c r="UJS67" s="3100"/>
      <c r="UJT67" s="3100"/>
      <c r="UJU67" s="3101"/>
      <c r="UJV67" s="3102"/>
      <c r="UJW67" s="3103"/>
      <c r="UJX67" s="3104"/>
      <c r="UJY67" s="3105"/>
      <c r="UJZ67" s="3106"/>
      <c r="UKA67" s="3104"/>
      <c r="UKB67" s="3105"/>
      <c r="UKC67" s="3104"/>
      <c r="UKD67" s="3100"/>
      <c r="UKE67" s="3100"/>
      <c r="UKF67" s="3105"/>
      <c r="UKG67" s="3099"/>
      <c r="UKH67" s="3100"/>
      <c r="UKI67" s="3099"/>
      <c r="UKJ67" s="3100"/>
      <c r="UKK67" s="3100"/>
      <c r="UKL67" s="3100"/>
      <c r="UKM67" s="3100"/>
      <c r="UKN67" s="3101"/>
      <c r="UKO67" s="3102"/>
      <c r="UKP67" s="3103"/>
      <c r="UKQ67" s="3104"/>
      <c r="UKR67" s="3105"/>
      <c r="UKS67" s="3106"/>
      <c r="UKT67" s="3104"/>
      <c r="UKU67" s="3105"/>
      <c r="UKV67" s="3104"/>
      <c r="UKW67" s="3100"/>
      <c r="UKX67" s="3100"/>
      <c r="UKY67" s="3105"/>
      <c r="UKZ67" s="3099"/>
      <c r="ULA67" s="3100"/>
      <c r="ULB67" s="3099"/>
      <c r="ULC67" s="3100"/>
      <c r="ULD67" s="3100"/>
      <c r="ULE67" s="3100"/>
      <c r="ULF67" s="3100"/>
      <c r="ULG67" s="3101"/>
      <c r="ULH67" s="3102"/>
      <c r="ULI67" s="3103"/>
      <c r="ULJ67" s="3104"/>
      <c r="ULK67" s="3105"/>
      <c r="ULL67" s="3106"/>
      <c r="ULM67" s="3104"/>
      <c r="ULN67" s="3105"/>
      <c r="ULO67" s="3104"/>
      <c r="ULP67" s="3100"/>
      <c r="ULQ67" s="3100"/>
      <c r="ULR67" s="3105"/>
      <c r="ULS67" s="3099"/>
      <c r="ULT67" s="3100"/>
      <c r="ULU67" s="3099"/>
      <c r="ULV67" s="3100"/>
      <c r="ULW67" s="3100"/>
      <c r="ULX67" s="3100"/>
      <c r="ULY67" s="3100"/>
      <c r="ULZ67" s="3101"/>
      <c r="UMA67" s="3102"/>
      <c r="UMB67" s="3103"/>
      <c r="UMC67" s="3104"/>
      <c r="UMD67" s="3105"/>
      <c r="UME67" s="3106"/>
      <c r="UMF67" s="3104"/>
      <c r="UMG67" s="3105"/>
      <c r="UMH67" s="3104"/>
      <c r="UMI67" s="3100"/>
      <c r="UMJ67" s="3100"/>
      <c r="UMK67" s="3105"/>
      <c r="UML67" s="3099"/>
      <c r="UMM67" s="3100"/>
      <c r="UMN67" s="3099"/>
      <c r="UMO67" s="3100"/>
      <c r="UMP67" s="3100"/>
      <c r="UMQ67" s="3100"/>
      <c r="UMR67" s="3100"/>
      <c r="UMS67" s="3101"/>
      <c r="UMT67" s="3102"/>
      <c r="UMU67" s="3103"/>
      <c r="UMV67" s="3104"/>
      <c r="UMW67" s="3105"/>
      <c r="UMX67" s="3106"/>
      <c r="UMY67" s="3104"/>
      <c r="UMZ67" s="3105"/>
      <c r="UNA67" s="3104"/>
      <c r="UNB67" s="3100"/>
      <c r="UNC67" s="3100"/>
      <c r="UND67" s="3105"/>
      <c r="UNE67" s="3099"/>
      <c r="UNF67" s="3100"/>
      <c r="UNG67" s="3099"/>
      <c r="UNH67" s="3100"/>
      <c r="UNI67" s="3100"/>
      <c r="UNJ67" s="3100"/>
      <c r="UNK67" s="3100"/>
      <c r="UNL67" s="3101"/>
      <c r="UNM67" s="3102"/>
      <c r="UNN67" s="3103"/>
      <c r="UNO67" s="3104"/>
      <c r="UNP67" s="3105"/>
      <c r="UNQ67" s="3106"/>
      <c r="UNR67" s="3104"/>
      <c r="UNS67" s="3105"/>
      <c r="UNT67" s="3104"/>
      <c r="UNU67" s="3100"/>
      <c r="UNV67" s="3100"/>
      <c r="UNW67" s="3105"/>
      <c r="UNX67" s="3099"/>
      <c r="UNY67" s="3100"/>
      <c r="UNZ67" s="3099"/>
      <c r="UOA67" s="3100"/>
      <c r="UOB67" s="3100"/>
      <c r="UOC67" s="3100"/>
      <c r="UOD67" s="3100"/>
      <c r="UOE67" s="3101"/>
      <c r="UOF67" s="3102"/>
      <c r="UOG67" s="3103"/>
      <c r="UOH67" s="3104"/>
      <c r="UOI67" s="3105"/>
      <c r="UOJ67" s="3106"/>
      <c r="UOK67" s="3104"/>
      <c r="UOL67" s="3105"/>
      <c r="UOM67" s="3104"/>
      <c r="UON67" s="3100"/>
      <c r="UOO67" s="3100"/>
      <c r="UOP67" s="3105"/>
      <c r="UOQ67" s="3099"/>
      <c r="UOR67" s="3100"/>
      <c r="UOS67" s="3099"/>
      <c r="UOT67" s="3100"/>
      <c r="UOU67" s="3100"/>
      <c r="UOV67" s="3100"/>
      <c r="UOW67" s="3100"/>
      <c r="UOX67" s="3101"/>
      <c r="UOY67" s="3102"/>
      <c r="UOZ67" s="3103"/>
      <c r="UPA67" s="3104"/>
      <c r="UPB67" s="3105"/>
      <c r="UPC67" s="3106"/>
      <c r="UPD67" s="3104"/>
      <c r="UPE67" s="3105"/>
      <c r="UPF67" s="3104"/>
      <c r="UPG67" s="3100"/>
      <c r="UPH67" s="3100"/>
      <c r="UPI67" s="3105"/>
      <c r="UPJ67" s="3099"/>
      <c r="UPK67" s="3100"/>
      <c r="UPL67" s="3099"/>
      <c r="UPM67" s="3100"/>
      <c r="UPN67" s="3100"/>
      <c r="UPO67" s="3100"/>
      <c r="UPP67" s="3100"/>
      <c r="UPQ67" s="3101"/>
      <c r="UPR67" s="3102"/>
      <c r="UPS67" s="3103"/>
      <c r="UPT67" s="3104"/>
      <c r="UPU67" s="3105"/>
      <c r="UPV67" s="3106"/>
      <c r="UPW67" s="3104"/>
      <c r="UPX67" s="3105"/>
      <c r="UPY67" s="3104"/>
      <c r="UPZ67" s="3100"/>
      <c r="UQA67" s="3100"/>
      <c r="UQB67" s="3105"/>
      <c r="UQC67" s="3099"/>
      <c r="UQD67" s="3100"/>
      <c r="UQE67" s="3099"/>
      <c r="UQF67" s="3100"/>
      <c r="UQG67" s="3100"/>
      <c r="UQH67" s="3100"/>
      <c r="UQI67" s="3100"/>
      <c r="UQJ67" s="3101"/>
      <c r="UQK67" s="3102"/>
      <c r="UQL67" s="3103"/>
      <c r="UQM67" s="3104"/>
      <c r="UQN67" s="3105"/>
      <c r="UQO67" s="3106"/>
      <c r="UQP67" s="3104"/>
      <c r="UQQ67" s="3105"/>
      <c r="UQR67" s="3104"/>
      <c r="UQS67" s="3100"/>
      <c r="UQT67" s="3100"/>
      <c r="UQU67" s="3105"/>
      <c r="UQV67" s="3099"/>
      <c r="UQW67" s="3100"/>
      <c r="UQX67" s="3099"/>
      <c r="UQY67" s="3100"/>
      <c r="UQZ67" s="3100"/>
      <c r="URA67" s="3100"/>
      <c r="URB67" s="3100"/>
      <c r="URC67" s="3101"/>
      <c r="URD67" s="3102"/>
      <c r="URE67" s="3103"/>
      <c r="URF67" s="3104"/>
      <c r="URG67" s="3105"/>
      <c r="URH67" s="3106"/>
      <c r="URI67" s="3104"/>
      <c r="URJ67" s="3105"/>
      <c r="URK67" s="3104"/>
      <c r="URL67" s="3100"/>
      <c r="URM67" s="3100"/>
      <c r="URN67" s="3105"/>
      <c r="URO67" s="3099"/>
      <c r="URP67" s="3100"/>
      <c r="URQ67" s="3099"/>
      <c r="URR67" s="3100"/>
      <c r="URS67" s="3100"/>
      <c r="URT67" s="3100"/>
      <c r="URU67" s="3100"/>
      <c r="URV67" s="3101"/>
      <c r="URW67" s="3102"/>
      <c r="URX67" s="3103"/>
      <c r="URY67" s="3104"/>
      <c r="URZ67" s="3105"/>
      <c r="USA67" s="3106"/>
      <c r="USB67" s="3104"/>
      <c r="USC67" s="3105"/>
      <c r="USD67" s="3104"/>
      <c r="USE67" s="3100"/>
      <c r="USF67" s="3100"/>
      <c r="USG67" s="3105"/>
      <c r="USH67" s="3099"/>
      <c r="USI67" s="3100"/>
      <c r="USJ67" s="3099"/>
      <c r="USK67" s="3100"/>
      <c r="USL67" s="3100"/>
      <c r="USM67" s="3100"/>
      <c r="USN67" s="3100"/>
      <c r="USO67" s="3101"/>
      <c r="USP67" s="3102"/>
      <c r="USQ67" s="3103"/>
      <c r="USR67" s="3104"/>
      <c r="USS67" s="3105"/>
      <c r="UST67" s="3106"/>
      <c r="USU67" s="3104"/>
      <c r="USV67" s="3105"/>
      <c r="USW67" s="3104"/>
      <c r="USX67" s="3100"/>
      <c r="USY67" s="3100"/>
      <c r="USZ67" s="3105"/>
      <c r="UTA67" s="3099"/>
      <c r="UTB67" s="3100"/>
      <c r="UTC67" s="3099"/>
      <c r="UTD67" s="3100"/>
      <c r="UTE67" s="3100"/>
      <c r="UTF67" s="3100"/>
      <c r="UTG67" s="3100"/>
      <c r="UTH67" s="3101"/>
      <c r="UTI67" s="3102"/>
      <c r="UTJ67" s="3103"/>
      <c r="UTK67" s="3104"/>
      <c r="UTL67" s="3105"/>
      <c r="UTM67" s="3106"/>
      <c r="UTN67" s="3104"/>
      <c r="UTO67" s="3105"/>
      <c r="UTP67" s="3104"/>
      <c r="UTQ67" s="3100"/>
      <c r="UTR67" s="3100"/>
      <c r="UTS67" s="3105"/>
      <c r="UTT67" s="3099"/>
      <c r="UTU67" s="3100"/>
      <c r="UTV67" s="3099"/>
      <c r="UTW67" s="3100"/>
      <c r="UTX67" s="3100"/>
      <c r="UTY67" s="3100"/>
      <c r="UTZ67" s="3100"/>
      <c r="UUA67" s="3101"/>
      <c r="UUB67" s="3102"/>
      <c r="UUC67" s="3103"/>
      <c r="UUD67" s="3104"/>
      <c r="UUE67" s="3105"/>
      <c r="UUF67" s="3106"/>
      <c r="UUG67" s="3104"/>
      <c r="UUH67" s="3105"/>
      <c r="UUI67" s="3104"/>
      <c r="UUJ67" s="3100"/>
      <c r="UUK67" s="3100"/>
      <c r="UUL67" s="3105"/>
      <c r="UUM67" s="3099"/>
      <c r="UUN67" s="3100"/>
      <c r="UUO67" s="3099"/>
      <c r="UUP67" s="3100"/>
      <c r="UUQ67" s="3100"/>
      <c r="UUR67" s="3100"/>
      <c r="UUS67" s="3100"/>
      <c r="UUT67" s="3101"/>
      <c r="UUU67" s="3102"/>
      <c r="UUV67" s="3103"/>
      <c r="UUW67" s="3104"/>
      <c r="UUX67" s="3105"/>
      <c r="UUY67" s="3106"/>
      <c r="UUZ67" s="3104"/>
      <c r="UVA67" s="3105"/>
      <c r="UVB67" s="3104"/>
      <c r="UVC67" s="3100"/>
      <c r="UVD67" s="3100"/>
      <c r="UVE67" s="3105"/>
      <c r="UVF67" s="3099"/>
      <c r="UVG67" s="3100"/>
      <c r="UVH67" s="3099"/>
      <c r="UVI67" s="3100"/>
      <c r="UVJ67" s="3100"/>
      <c r="UVK67" s="3100"/>
      <c r="UVL67" s="3100"/>
      <c r="UVM67" s="3101"/>
      <c r="UVN67" s="3102"/>
      <c r="UVO67" s="3103"/>
      <c r="UVP67" s="3104"/>
      <c r="UVQ67" s="3105"/>
      <c r="UVR67" s="3106"/>
      <c r="UVS67" s="3104"/>
      <c r="UVT67" s="3105"/>
      <c r="UVU67" s="3104"/>
      <c r="UVV67" s="3100"/>
      <c r="UVW67" s="3100"/>
      <c r="UVX67" s="3105"/>
      <c r="UVY67" s="3099"/>
      <c r="UVZ67" s="3100"/>
      <c r="UWA67" s="3099"/>
      <c r="UWB67" s="3100"/>
      <c r="UWC67" s="3100"/>
      <c r="UWD67" s="3100"/>
      <c r="UWE67" s="3100"/>
      <c r="UWF67" s="3101"/>
      <c r="UWG67" s="3102"/>
      <c r="UWH67" s="3103"/>
      <c r="UWI67" s="3104"/>
      <c r="UWJ67" s="3105"/>
      <c r="UWK67" s="3106"/>
      <c r="UWL67" s="3104"/>
      <c r="UWM67" s="3105"/>
      <c r="UWN67" s="3104"/>
      <c r="UWO67" s="3100"/>
      <c r="UWP67" s="3100"/>
      <c r="UWQ67" s="3105"/>
      <c r="UWR67" s="3099"/>
      <c r="UWS67" s="3100"/>
      <c r="UWT67" s="3099"/>
      <c r="UWU67" s="3100"/>
      <c r="UWV67" s="3100"/>
      <c r="UWW67" s="3100"/>
      <c r="UWX67" s="3100"/>
      <c r="UWY67" s="3101"/>
      <c r="UWZ67" s="3102"/>
      <c r="UXA67" s="3103"/>
      <c r="UXB67" s="3104"/>
      <c r="UXC67" s="3105"/>
      <c r="UXD67" s="3106"/>
      <c r="UXE67" s="3104"/>
      <c r="UXF67" s="3105"/>
      <c r="UXG67" s="3104"/>
      <c r="UXH67" s="3100"/>
      <c r="UXI67" s="3100"/>
      <c r="UXJ67" s="3105"/>
      <c r="UXK67" s="3099"/>
      <c r="UXL67" s="3100"/>
      <c r="UXM67" s="3099"/>
      <c r="UXN67" s="3100"/>
      <c r="UXO67" s="3100"/>
      <c r="UXP67" s="3100"/>
      <c r="UXQ67" s="3100"/>
      <c r="UXR67" s="3101"/>
      <c r="UXS67" s="3102"/>
      <c r="UXT67" s="3103"/>
      <c r="UXU67" s="3104"/>
      <c r="UXV67" s="3105"/>
      <c r="UXW67" s="3106"/>
      <c r="UXX67" s="3104"/>
      <c r="UXY67" s="3105"/>
      <c r="UXZ67" s="3104"/>
      <c r="UYA67" s="3100"/>
      <c r="UYB67" s="3100"/>
      <c r="UYC67" s="3105"/>
      <c r="UYD67" s="3099"/>
      <c r="UYE67" s="3100"/>
      <c r="UYF67" s="3099"/>
      <c r="UYG67" s="3100"/>
      <c r="UYH67" s="3100"/>
      <c r="UYI67" s="3100"/>
      <c r="UYJ67" s="3100"/>
      <c r="UYK67" s="3101"/>
      <c r="UYL67" s="3102"/>
      <c r="UYM67" s="3103"/>
      <c r="UYN67" s="3104"/>
      <c r="UYO67" s="3105"/>
      <c r="UYP67" s="3106"/>
      <c r="UYQ67" s="3104"/>
      <c r="UYR67" s="3105"/>
      <c r="UYS67" s="3104"/>
      <c r="UYT67" s="3100"/>
      <c r="UYU67" s="3100"/>
      <c r="UYV67" s="3105"/>
      <c r="UYW67" s="3099"/>
      <c r="UYX67" s="3100"/>
      <c r="UYY67" s="3099"/>
      <c r="UYZ67" s="3100"/>
      <c r="UZA67" s="3100"/>
      <c r="UZB67" s="3100"/>
      <c r="UZC67" s="3100"/>
      <c r="UZD67" s="3101"/>
      <c r="UZE67" s="3102"/>
      <c r="UZF67" s="3103"/>
      <c r="UZG67" s="3104"/>
      <c r="UZH67" s="3105"/>
      <c r="UZI67" s="3106"/>
      <c r="UZJ67" s="3104"/>
      <c r="UZK67" s="3105"/>
      <c r="UZL67" s="3104"/>
      <c r="UZM67" s="3100"/>
      <c r="UZN67" s="3100"/>
      <c r="UZO67" s="3105"/>
      <c r="UZP67" s="3099"/>
      <c r="UZQ67" s="3100"/>
      <c r="UZR67" s="3099"/>
      <c r="UZS67" s="3100"/>
      <c r="UZT67" s="3100"/>
      <c r="UZU67" s="3100"/>
      <c r="UZV67" s="3100"/>
      <c r="UZW67" s="3101"/>
      <c r="UZX67" s="3102"/>
      <c r="UZY67" s="3103"/>
      <c r="UZZ67" s="3104"/>
      <c r="VAA67" s="3105"/>
      <c r="VAB67" s="3106"/>
      <c r="VAC67" s="3104"/>
      <c r="VAD67" s="3105"/>
      <c r="VAE67" s="3104"/>
      <c r="VAF67" s="3100"/>
      <c r="VAG67" s="3100"/>
      <c r="VAH67" s="3105"/>
      <c r="VAI67" s="3099"/>
      <c r="VAJ67" s="3100"/>
      <c r="VAK67" s="3099"/>
      <c r="VAL67" s="3100"/>
      <c r="VAM67" s="3100"/>
      <c r="VAN67" s="3100"/>
      <c r="VAO67" s="3100"/>
      <c r="VAP67" s="3101"/>
      <c r="VAQ67" s="3102"/>
      <c r="VAR67" s="3103"/>
      <c r="VAS67" s="3104"/>
      <c r="VAT67" s="3105"/>
      <c r="VAU67" s="3106"/>
      <c r="VAV67" s="3104"/>
      <c r="VAW67" s="3105"/>
      <c r="VAX67" s="3104"/>
      <c r="VAY67" s="3100"/>
      <c r="VAZ67" s="3100"/>
      <c r="VBA67" s="3105"/>
      <c r="VBB67" s="3099"/>
      <c r="VBC67" s="3100"/>
      <c r="VBD67" s="3099"/>
      <c r="VBE67" s="3100"/>
      <c r="VBF67" s="3100"/>
      <c r="VBG67" s="3100"/>
      <c r="VBH67" s="3100"/>
      <c r="VBI67" s="3101"/>
      <c r="VBJ67" s="3102"/>
      <c r="VBK67" s="3103"/>
      <c r="VBL67" s="3104"/>
      <c r="VBM67" s="3105"/>
      <c r="VBN67" s="3106"/>
      <c r="VBO67" s="3104"/>
      <c r="VBP67" s="3105"/>
      <c r="VBQ67" s="3104"/>
      <c r="VBR67" s="3100"/>
      <c r="VBS67" s="3100"/>
      <c r="VBT67" s="3105"/>
      <c r="VBU67" s="3099"/>
      <c r="VBV67" s="3100"/>
      <c r="VBW67" s="3099"/>
      <c r="VBX67" s="3100"/>
      <c r="VBY67" s="3100"/>
      <c r="VBZ67" s="3100"/>
      <c r="VCA67" s="3100"/>
      <c r="VCB67" s="3101"/>
      <c r="VCC67" s="3102"/>
      <c r="VCD67" s="3103"/>
      <c r="VCE67" s="3104"/>
      <c r="VCF67" s="3105"/>
      <c r="VCG67" s="3106"/>
      <c r="VCH67" s="3104"/>
      <c r="VCI67" s="3105"/>
      <c r="VCJ67" s="3104"/>
      <c r="VCK67" s="3100"/>
      <c r="VCL67" s="3100"/>
      <c r="VCM67" s="3105"/>
      <c r="VCN67" s="3099"/>
      <c r="VCO67" s="3100"/>
      <c r="VCP67" s="3099"/>
      <c r="VCQ67" s="3100"/>
      <c r="VCR67" s="3100"/>
      <c r="VCS67" s="3100"/>
      <c r="VCT67" s="3100"/>
      <c r="VCU67" s="3101"/>
      <c r="VCV67" s="3102"/>
      <c r="VCW67" s="3103"/>
      <c r="VCX67" s="3104"/>
      <c r="VCY67" s="3105"/>
      <c r="VCZ67" s="3106"/>
      <c r="VDA67" s="3104"/>
      <c r="VDB67" s="3105"/>
      <c r="VDC67" s="3104"/>
      <c r="VDD67" s="3100"/>
      <c r="VDE67" s="3100"/>
      <c r="VDF67" s="3105"/>
      <c r="VDG67" s="3099"/>
      <c r="VDH67" s="3100"/>
      <c r="VDI67" s="3099"/>
      <c r="VDJ67" s="3100"/>
      <c r="VDK67" s="3100"/>
      <c r="VDL67" s="3100"/>
      <c r="VDM67" s="3100"/>
      <c r="VDN67" s="3101"/>
      <c r="VDO67" s="3102"/>
      <c r="VDP67" s="3103"/>
      <c r="VDQ67" s="3104"/>
      <c r="VDR67" s="3105"/>
      <c r="VDS67" s="3106"/>
      <c r="VDT67" s="3104"/>
      <c r="VDU67" s="3105"/>
      <c r="VDV67" s="3104"/>
      <c r="VDW67" s="3100"/>
      <c r="VDX67" s="3100"/>
      <c r="VDY67" s="3105"/>
      <c r="VDZ67" s="3099"/>
      <c r="VEA67" s="3100"/>
      <c r="VEB67" s="3099"/>
      <c r="VEC67" s="3100"/>
      <c r="VED67" s="3100"/>
      <c r="VEE67" s="3100"/>
      <c r="VEF67" s="3100"/>
      <c r="VEG67" s="3101"/>
      <c r="VEH67" s="3102"/>
      <c r="VEI67" s="3103"/>
      <c r="VEJ67" s="3104"/>
      <c r="VEK67" s="3105"/>
      <c r="VEL67" s="3106"/>
      <c r="VEM67" s="3104"/>
      <c r="VEN67" s="3105"/>
      <c r="VEO67" s="3104"/>
      <c r="VEP67" s="3100"/>
      <c r="VEQ67" s="3100"/>
      <c r="VER67" s="3105"/>
      <c r="VES67" s="3099"/>
      <c r="VET67" s="3100"/>
      <c r="VEU67" s="3099"/>
      <c r="VEV67" s="3100"/>
      <c r="VEW67" s="3100"/>
      <c r="VEX67" s="3100"/>
      <c r="VEY67" s="3100"/>
      <c r="VEZ67" s="3101"/>
      <c r="VFA67" s="3102"/>
      <c r="VFB67" s="3103"/>
      <c r="VFC67" s="3104"/>
      <c r="VFD67" s="3105"/>
      <c r="VFE67" s="3106"/>
      <c r="VFF67" s="3104"/>
      <c r="VFG67" s="3105"/>
      <c r="VFH67" s="3104"/>
      <c r="VFI67" s="3100"/>
      <c r="VFJ67" s="3100"/>
      <c r="VFK67" s="3105"/>
      <c r="VFL67" s="3099"/>
      <c r="VFM67" s="3100"/>
      <c r="VFN67" s="3099"/>
      <c r="VFO67" s="3100"/>
      <c r="VFP67" s="3100"/>
      <c r="VFQ67" s="3100"/>
      <c r="VFR67" s="3100"/>
      <c r="VFS67" s="3101"/>
      <c r="VFT67" s="3102"/>
      <c r="VFU67" s="3103"/>
      <c r="VFV67" s="3104"/>
      <c r="VFW67" s="3105"/>
      <c r="VFX67" s="3106"/>
      <c r="VFY67" s="3104"/>
      <c r="VFZ67" s="3105"/>
      <c r="VGA67" s="3104"/>
      <c r="VGB67" s="3100"/>
      <c r="VGC67" s="3100"/>
      <c r="VGD67" s="3105"/>
      <c r="VGE67" s="3099"/>
      <c r="VGF67" s="3100"/>
      <c r="VGG67" s="3099"/>
      <c r="VGH67" s="3100"/>
      <c r="VGI67" s="3100"/>
      <c r="VGJ67" s="3100"/>
      <c r="VGK67" s="3100"/>
      <c r="VGL67" s="3101"/>
      <c r="VGM67" s="3102"/>
      <c r="VGN67" s="3103"/>
      <c r="VGO67" s="3104"/>
      <c r="VGP67" s="3105"/>
      <c r="VGQ67" s="3106"/>
      <c r="VGR67" s="3104"/>
      <c r="VGS67" s="3105"/>
      <c r="VGT67" s="3104"/>
      <c r="VGU67" s="3100"/>
      <c r="VGV67" s="3100"/>
      <c r="VGW67" s="3105"/>
      <c r="VGX67" s="3099"/>
      <c r="VGY67" s="3100"/>
      <c r="VGZ67" s="3099"/>
      <c r="VHA67" s="3100"/>
      <c r="VHB67" s="3100"/>
      <c r="VHC67" s="3100"/>
      <c r="VHD67" s="3100"/>
      <c r="VHE67" s="3101"/>
      <c r="VHF67" s="3102"/>
      <c r="VHG67" s="3103"/>
      <c r="VHH67" s="3104"/>
      <c r="VHI67" s="3105"/>
      <c r="VHJ67" s="3106"/>
      <c r="VHK67" s="3104"/>
      <c r="VHL67" s="3105"/>
      <c r="VHM67" s="3104"/>
      <c r="VHN67" s="3100"/>
      <c r="VHO67" s="3100"/>
      <c r="VHP67" s="3105"/>
      <c r="VHQ67" s="3099"/>
      <c r="VHR67" s="3100"/>
      <c r="VHS67" s="3099"/>
      <c r="VHT67" s="3100"/>
      <c r="VHU67" s="3100"/>
      <c r="VHV67" s="3100"/>
      <c r="VHW67" s="3100"/>
      <c r="VHX67" s="3101"/>
      <c r="VHY67" s="3102"/>
      <c r="VHZ67" s="3103"/>
      <c r="VIA67" s="3104"/>
      <c r="VIB67" s="3105"/>
      <c r="VIC67" s="3106"/>
      <c r="VID67" s="3104"/>
      <c r="VIE67" s="3105"/>
      <c r="VIF67" s="3104"/>
      <c r="VIG67" s="3100"/>
      <c r="VIH67" s="3100"/>
      <c r="VII67" s="3105"/>
      <c r="VIJ67" s="3099"/>
      <c r="VIK67" s="3100"/>
      <c r="VIL67" s="3099"/>
      <c r="VIM67" s="3100"/>
      <c r="VIN67" s="3100"/>
      <c r="VIO67" s="3100"/>
      <c r="VIP67" s="3100"/>
      <c r="VIQ67" s="3101"/>
      <c r="VIR67" s="3102"/>
      <c r="VIS67" s="3103"/>
      <c r="VIT67" s="3104"/>
      <c r="VIU67" s="3105"/>
      <c r="VIV67" s="3106"/>
      <c r="VIW67" s="3104"/>
      <c r="VIX67" s="3105"/>
      <c r="VIY67" s="3104"/>
      <c r="VIZ67" s="3100"/>
      <c r="VJA67" s="3100"/>
      <c r="VJB67" s="3105"/>
      <c r="VJC67" s="3099"/>
      <c r="VJD67" s="3100"/>
      <c r="VJE67" s="3099"/>
      <c r="VJF67" s="3100"/>
      <c r="VJG67" s="3100"/>
      <c r="VJH67" s="3100"/>
      <c r="VJI67" s="3100"/>
      <c r="VJJ67" s="3101"/>
      <c r="VJK67" s="3102"/>
      <c r="VJL67" s="3103"/>
      <c r="VJM67" s="3104"/>
      <c r="VJN67" s="3105"/>
      <c r="VJO67" s="3106"/>
      <c r="VJP67" s="3104"/>
      <c r="VJQ67" s="3105"/>
      <c r="VJR67" s="3104"/>
      <c r="VJS67" s="3100"/>
      <c r="VJT67" s="3100"/>
      <c r="VJU67" s="3105"/>
      <c r="VJV67" s="3099"/>
      <c r="VJW67" s="3100"/>
      <c r="VJX67" s="3099"/>
      <c r="VJY67" s="3100"/>
      <c r="VJZ67" s="3100"/>
      <c r="VKA67" s="3100"/>
      <c r="VKB67" s="3100"/>
      <c r="VKC67" s="3101"/>
      <c r="VKD67" s="3102"/>
      <c r="VKE67" s="3103"/>
      <c r="VKF67" s="3104"/>
      <c r="VKG67" s="3105"/>
      <c r="VKH67" s="3106"/>
      <c r="VKI67" s="3104"/>
      <c r="VKJ67" s="3105"/>
      <c r="VKK67" s="3104"/>
      <c r="VKL67" s="3100"/>
      <c r="VKM67" s="3100"/>
      <c r="VKN67" s="3105"/>
      <c r="VKO67" s="3099"/>
      <c r="VKP67" s="3100"/>
      <c r="VKQ67" s="3099"/>
      <c r="VKR67" s="3100"/>
      <c r="VKS67" s="3100"/>
      <c r="VKT67" s="3100"/>
      <c r="VKU67" s="3100"/>
      <c r="VKV67" s="3101"/>
      <c r="VKW67" s="3102"/>
      <c r="VKX67" s="3103"/>
      <c r="VKY67" s="3104"/>
      <c r="VKZ67" s="3105"/>
      <c r="VLA67" s="3106"/>
      <c r="VLB67" s="3104"/>
      <c r="VLC67" s="3105"/>
      <c r="VLD67" s="3104"/>
      <c r="VLE67" s="3100"/>
      <c r="VLF67" s="3100"/>
      <c r="VLG67" s="3105"/>
      <c r="VLH67" s="3099"/>
      <c r="VLI67" s="3100"/>
      <c r="VLJ67" s="3099"/>
      <c r="VLK67" s="3100"/>
      <c r="VLL67" s="3100"/>
      <c r="VLM67" s="3100"/>
      <c r="VLN67" s="3100"/>
      <c r="VLO67" s="3101"/>
      <c r="VLP67" s="3102"/>
      <c r="VLQ67" s="3103"/>
      <c r="VLR67" s="3104"/>
      <c r="VLS67" s="3105"/>
      <c r="VLT67" s="3106"/>
      <c r="VLU67" s="3104"/>
      <c r="VLV67" s="3105"/>
      <c r="VLW67" s="3104"/>
      <c r="VLX67" s="3100"/>
      <c r="VLY67" s="3100"/>
      <c r="VLZ67" s="3105"/>
      <c r="VMA67" s="3099"/>
      <c r="VMB67" s="3100"/>
      <c r="VMC67" s="3099"/>
      <c r="VMD67" s="3100"/>
      <c r="VME67" s="3100"/>
      <c r="VMF67" s="3100"/>
      <c r="VMG67" s="3100"/>
      <c r="VMH67" s="3101"/>
      <c r="VMI67" s="3102"/>
      <c r="VMJ67" s="3103"/>
      <c r="VMK67" s="3104"/>
      <c r="VML67" s="3105"/>
      <c r="VMM67" s="3106"/>
      <c r="VMN67" s="3104"/>
      <c r="VMO67" s="3105"/>
      <c r="VMP67" s="3104"/>
      <c r="VMQ67" s="3100"/>
      <c r="VMR67" s="3100"/>
      <c r="VMS67" s="3105"/>
      <c r="VMT67" s="3099"/>
      <c r="VMU67" s="3100"/>
      <c r="VMV67" s="3099"/>
      <c r="VMW67" s="3100"/>
      <c r="VMX67" s="3100"/>
      <c r="VMY67" s="3100"/>
      <c r="VMZ67" s="3100"/>
      <c r="VNA67" s="3101"/>
      <c r="VNB67" s="3102"/>
      <c r="VNC67" s="3103"/>
      <c r="VND67" s="3104"/>
      <c r="VNE67" s="3105"/>
      <c r="VNF67" s="3106"/>
      <c r="VNG67" s="3104"/>
      <c r="VNH67" s="3105"/>
      <c r="VNI67" s="3104"/>
      <c r="VNJ67" s="3100"/>
      <c r="VNK67" s="3100"/>
      <c r="VNL67" s="3105"/>
      <c r="VNM67" s="3099"/>
      <c r="VNN67" s="3100"/>
      <c r="VNO67" s="3099"/>
      <c r="VNP67" s="3100"/>
      <c r="VNQ67" s="3100"/>
      <c r="VNR67" s="3100"/>
      <c r="VNS67" s="3100"/>
      <c r="VNT67" s="3101"/>
      <c r="VNU67" s="3102"/>
      <c r="VNV67" s="3103"/>
      <c r="VNW67" s="3104"/>
      <c r="VNX67" s="3105"/>
      <c r="VNY67" s="3106"/>
      <c r="VNZ67" s="3104"/>
      <c r="VOA67" s="3105"/>
      <c r="VOB67" s="3104"/>
      <c r="VOC67" s="3100"/>
      <c r="VOD67" s="3100"/>
      <c r="VOE67" s="3105"/>
      <c r="VOF67" s="3099"/>
      <c r="VOG67" s="3100"/>
      <c r="VOH67" s="3099"/>
      <c r="VOI67" s="3100"/>
      <c r="VOJ67" s="3100"/>
      <c r="VOK67" s="3100"/>
      <c r="VOL67" s="3100"/>
      <c r="VOM67" s="3101"/>
      <c r="VON67" s="3102"/>
      <c r="VOO67" s="3103"/>
      <c r="VOP67" s="3104"/>
      <c r="VOQ67" s="3105"/>
      <c r="VOR67" s="3106"/>
      <c r="VOS67" s="3104"/>
      <c r="VOT67" s="3105"/>
      <c r="VOU67" s="3104"/>
      <c r="VOV67" s="3100"/>
      <c r="VOW67" s="3100"/>
      <c r="VOX67" s="3105"/>
      <c r="VOY67" s="3099"/>
      <c r="VOZ67" s="3100"/>
      <c r="VPA67" s="3099"/>
      <c r="VPB67" s="3100"/>
      <c r="VPC67" s="3100"/>
      <c r="VPD67" s="3100"/>
      <c r="VPE67" s="3100"/>
      <c r="VPF67" s="3101"/>
      <c r="VPG67" s="3102"/>
      <c r="VPH67" s="3103"/>
      <c r="VPI67" s="3104"/>
      <c r="VPJ67" s="3105"/>
      <c r="VPK67" s="3106"/>
      <c r="VPL67" s="3104"/>
      <c r="VPM67" s="3105"/>
      <c r="VPN67" s="3104"/>
      <c r="VPO67" s="3100"/>
      <c r="VPP67" s="3100"/>
      <c r="VPQ67" s="3105"/>
      <c r="VPR67" s="3099"/>
      <c r="VPS67" s="3100"/>
      <c r="VPT67" s="3099"/>
      <c r="VPU67" s="3100"/>
      <c r="VPV67" s="3100"/>
      <c r="VPW67" s="3100"/>
      <c r="VPX67" s="3100"/>
      <c r="VPY67" s="3101"/>
      <c r="VPZ67" s="3102"/>
      <c r="VQA67" s="3103"/>
      <c r="VQB67" s="3104"/>
      <c r="VQC67" s="3105"/>
      <c r="VQD67" s="3106"/>
      <c r="VQE67" s="3104"/>
      <c r="VQF67" s="3105"/>
      <c r="VQG67" s="3104"/>
      <c r="VQH67" s="3100"/>
      <c r="VQI67" s="3100"/>
      <c r="VQJ67" s="3105"/>
      <c r="VQK67" s="3099"/>
      <c r="VQL67" s="3100"/>
      <c r="VQM67" s="3099"/>
      <c r="VQN67" s="3100"/>
      <c r="VQO67" s="3100"/>
      <c r="VQP67" s="3100"/>
      <c r="VQQ67" s="3100"/>
      <c r="VQR67" s="3101"/>
      <c r="VQS67" s="3102"/>
      <c r="VQT67" s="3103"/>
      <c r="VQU67" s="3104"/>
      <c r="VQV67" s="3105"/>
      <c r="VQW67" s="3106"/>
      <c r="VQX67" s="3104"/>
      <c r="VQY67" s="3105"/>
      <c r="VQZ67" s="3104"/>
      <c r="VRA67" s="3100"/>
      <c r="VRB67" s="3100"/>
      <c r="VRC67" s="3105"/>
      <c r="VRD67" s="3099"/>
      <c r="VRE67" s="3100"/>
      <c r="VRF67" s="3099"/>
      <c r="VRG67" s="3100"/>
      <c r="VRH67" s="3100"/>
      <c r="VRI67" s="3100"/>
      <c r="VRJ67" s="3100"/>
      <c r="VRK67" s="3101"/>
      <c r="VRL67" s="3102"/>
      <c r="VRM67" s="3103"/>
      <c r="VRN67" s="3104"/>
      <c r="VRO67" s="3105"/>
      <c r="VRP67" s="3106"/>
      <c r="VRQ67" s="3104"/>
      <c r="VRR67" s="3105"/>
      <c r="VRS67" s="3104"/>
      <c r="VRT67" s="3100"/>
      <c r="VRU67" s="3100"/>
      <c r="VRV67" s="3105"/>
      <c r="VRW67" s="3099"/>
      <c r="VRX67" s="3100"/>
      <c r="VRY67" s="3099"/>
      <c r="VRZ67" s="3100"/>
      <c r="VSA67" s="3100"/>
      <c r="VSB67" s="3100"/>
      <c r="VSC67" s="3100"/>
      <c r="VSD67" s="3101"/>
      <c r="VSE67" s="3102"/>
      <c r="VSF67" s="3103"/>
      <c r="VSG67" s="3104"/>
      <c r="VSH67" s="3105"/>
      <c r="VSI67" s="3106"/>
      <c r="VSJ67" s="3104"/>
      <c r="VSK67" s="3105"/>
      <c r="VSL67" s="3104"/>
      <c r="VSM67" s="3100"/>
      <c r="VSN67" s="3100"/>
      <c r="VSO67" s="3105"/>
      <c r="VSP67" s="3099"/>
      <c r="VSQ67" s="3100"/>
      <c r="VSR67" s="3099"/>
      <c r="VSS67" s="3100"/>
      <c r="VST67" s="3100"/>
      <c r="VSU67" s="3100"/>
      <c r="VSV67" s="3100"/>
      <c r="VSW67" s="3101"/>
      <c r="VSX67" s="3102"/>
      <c r="VSY67" s="3103"/>
      <c r="VSZ67" s="3104"/>
      <c r="VTA67" s="3105"/>
      <c r="VTB67" s="3106"/>
      <c r="VTC67" s="3104"/>
      <c r="VTD67" s="3105"/>
      <c r="VTE67" s="3104"/>
      <c r="VTF67" s="3100"/>
      <c r="VTG67" s="3100"/>
      <c r="VTH67" s="3105"/>
      <c r="VTI67" s="3099"/>
      <c r="VTJ67" s="3100"/>
      <c r="VTK67" s="3099"/>
      <c r="VTL67" s="3100"/>
      <c r="VTM67" s="3100"/>
      <c r="VTN67" s="3100"/>
      <c r="VTO67" s="3100"/>
      <c r="VTP67" s="3101"/>
      <c r="VTQ67" s="3102"/>
      <c r="VTR67" s="3103"/>
      <c r="VTS67" s="3104"/>
      <c r="VTT67" s="3105"/>
      <c r="VTU67" s="3106"/>
      <c r="VTV67" s="3104"/>
      <c r="VTW67" s="3105"/>
      <c r="VTX67" s="3104"/>
      <c r="VTY67" s="3100"/>
      <c r="VTZ67" s="3100"/>
      <c r="VUA67" s="3105"/>
      <c r="VUB67" s="3099"/>
      <c r="VUC67" s="3100"/>
      <c r="VUD67" s="3099"/>
      <c r="VUE67" s="3100"/>
      <c r="VUF67" s="3100"/>
      <c r="VUG67" s="3100"/>
      <c r="VUH67" s="3100"/>
      <c r="VUI67" s="3101"/>
      <c r="VUJ67" s="3102"/>
      <c r="VUK67" s="3103"/>
      <c r="VUL67" s="3104"/>
      <c r="VUM67" s="3105"/>
      <c r="VUN67" s="3106"/>
      <c r="VUO67" s="3104"/>
      <c r="VUP67" s="3105"/>
      <c r="VUQ67" s="3104"/>
      <c r="VUR67" s="3100"/>
      <c r="VUS67" s="3100"/>
      <c r="VUT67" s="3105"/>
      <c r="VUU67" s="3099"/>
      <c r="VUV67" s="3100"/>
      <c r="VUW67" s="3099"/>
      <c r="VUX67" s="3100"/>
      <c r="VUY67" s="3100"/>
      <c r="VUZ67" s="3100"/>
      <c r="VVA67" s="3100"/>
      <c r="VVB67" s="3101"/>
      <c r="VVC67" s="3102"/>
      <c r="VVD67" s="3103"/>
      <c r="VVE67" s="3104"/>
      <c r="VVF67" s="3105"/>
      <c r="VVG67" s="3106"/>
      <c r="VVH67" s="3104"/>
      <c r="VVI67" s="3105"/>
      <c r="VVJ67" s="3104"/>
      <c r="VVK67" s="3100"/>
      <c r="VVL67" s="3100"/>
      <c r="VVM67" s="3105"/>
      <c r="VVN67" s="3099"/>
      <c r="VVO67" s="3100"/>
      <c r="VVP67" s="3099"/>
      <c r="VVQ67" s="3100"/>
      <c r="VVR67" s="3100"/>
      <c r="VVS67" s="3100"/>
      <c r="VVT67" s="3100"/>
      <c r="VVU67" s="3101"/>
      <c r="VVV67" s="3102"/>
      <c r="VVW67" s="3103"/>
      <c r="VVX67" s="3104"/>
      <c r="VVY67" s="3105"/>
      <c r="VVZ67" s="3106"/>
      <c r="VWA67" s="3104"/>
      <c r="VWB67" s="3105"/>
      <c r="VWC67" s="3104"/>
      <c r="VWD67" s="3100"/>
      <c r="VWE67" s="3100"/>
      <c r="VWF67" s="3105"/>
      <c r="VWG67" s="3099"/>
      <c r="VWH67" s="3100"/>
      <c r="VWI67" s="3099"/>
      <c r="VWJ67" s="3100"/>
      <c r="VWK67" s="3100"/>
      <c r="VWL67" s="3100"/>
      <c r="VWM67" s="3100"/>
      <c r="VWN67" s="3101"/>
      <c r="VWO67" s="3102"/>
      <c r="VWP67" s="3103"/>
      <c r="VWQ67" s="3104"/>
      <c r="VWR67" s="3105"/>
      <c r="VWS67" s="3106"/>
      <c r="VWT67" s="3104"/>
      <c r="VWU67" s="3105"/>
      <c r="VWV67" s="3104"/>
      <c r="VWW67" s="3100"/>
      <c r="VWX67" s="3100"/>
      <c r="VWY67" s="3105"/>
      <c r="VWZ67" s="3099"/>
      <c r="VXA67" s="3100"/>
      <c r="VXB67" s="3099"/>
      <c r="VXC67" s="3100"/>
      <c r="VXD67" s="3100"/>
      <c r="VXE67" s="3100"/>
      <c r="VXF67" s="3100"/>
      <c r="VXG67" s="3101"/>
      <c r="VXH67" s="3102"/>
      <c r="VXI67" s="3103"/>
      <c r="VXJ67" s="3104"/>
      <c r="VXK67" s="3105"/>
      <c r="VXL67" s="3106"/>
      <c r="VXM67" s="3104"/>
      <c r="VXN67" s="3105"/>
      <c r="VXO67" s="3104"/>
      <c r="VXP67" s="3100"/>
      <c r="VXQ67" s="3100"/>
      <c r="VXR67" s="3105"/>
      <c r="VXS67" s="3099"/>
      <c r="VXT67" s="3100"/>
      <c r="VXU67" s="3099"/>
      <c r="VXV67" s="3100"/>
      <c r="VXW67" s="3100"/>
      <c r="VXX67" s="3100"/>
      <c r="VXY67" s="3100"/>
      <c r="VXZ67" s="3101"/>
      <c r="VYA67" s="3102"/>
      <c r="VYB67" s="3103"/>
      <c r="VYC67" s="3104"/>
      <c r="VYD67" s="3105"/>
      <c r="VYE67" s="3106"/>
      <c r="VYF67" s="3104"/>
      <c r="VYG67" s="3105"/>
      <c r="VYH67" s="3104"/>
      <c r="VYI67" s="3100"/>
      <c r="VYJ67" s="3100"/>
      <c r="VYK67" s="3105"/>
      <c r="VYL67" s="3099"/>
      <c r="VYM67" s="3100"/>
      <c r="VYN67" s="3099"/>
      <c r="VYO67" s="3100"/>
      <c r="VYP67" s="3100"/>
      <c r="VYQ67" s="3100"/>
      <c r="VYR67" s="3100"/>
      <c r="VYS67" s="3101"/>
      <c r="VYT67" s="3102"/>
      <c r="VYU67" s="3103"/>
      <c r="VYV67" s="3104"/>
      <c r="VYW67" s="3105"/>
      <c r="VYX67" s="3106"/>
      <c r="VYY67" s="3104"/>
      <c r="VYZ67" s="3105"/>
      <c r="VZA67" s="3104"/>
      <c r="VZB67" s="3100"/>
      <c r="VZC67" s="3100"/>
      <c r="VZD67" s="3105"/>
      <c r="VZE67" s="3099"/>
      <c r="VZF67" s="3100"/>
      <c r="VZG67" s="3099"/>
      <c r="VZH67" s="3100"/>
      <c r="VZI67" s="3100"/>
      <c r="VZJ67" s="3100"/>
      <c r="VZK67" s="3100"/>
      <c r="VZL67" s="3101"/>
      <c r="VZM67" s="3102"/>
      <c r="VZN67" s="3103"/>
      <c r="VZO67" s="3104"/>
      <c r="VZP67" s="3105"/>
      <c r="VZQ67" s="3106"/>
      <c r="VZR67" s="3104"/>
      <c r="VZS67" s="3105"/>
      <c r="VZT67" s="3104"/>
      <c r="VZU67" s="3100"/>
      <c r="VZV67" s="3100"/>
      <c r="VZW67" s="3105"/>
      <c r="VZX67" s="3099"/>
      <c r="VZY67" s="3100"/>
      <c r="VZZ67" s="3099"/>
      <c r="WAA67" s="3100"/>
      <c r="WAB67" s="3100"/>
      <c r="WAC67" s="3100"/>
      <c r="WAD67" s="3100"/>
      <c r="WAE67" s="3101"/>
      <c r="WAF67" s="3102"/>
      <c r="WAG67" s="3103"/>
      <c r="WAH67" s="3104"/>
      <c r="WAI67" s="3105"/>
      <c r="WAJ67" s="3106"/>
      <c r="WAK67" s="3104"/>
      <c r="WAL67" s="3105"/>
      <c r="WAM67" s="3104"/>
      <c r="WAN67" s="3100"/>
      <c r="WAO67" s="3100"/>
      <c r="WAP67" s="3105"/>
      <c r="WAQ67" s="3099"/>
      <c r="WAR67" s="3100"/>
      <c r="WAS67" s="3099"/>
      <c r="WAT67" s="3100"/>
      <c r="WAU67" s="3100"/>
      <c r="WAV67" s="3100"/>
      <c r="WAW67" s="3100"/>
      <c r="WAX67" s="3101"/>
      <c r="WAY67" s="3102"/>
      <c r="WAZ67" s="3103"/>
      <c r="WBA67" s="3104"/>
      <c r="WBB67" s="3105"/>
      <c r="WBC67" s="3106"/>
      <c r="WBD67" s="3104"/>
      <c r="WBE67" s="3105"/>
      <c r="WBF67" s="3104"/>
      <c r="WBG67" s="3100"/>
      <c r="WBH67" s="3100"/>
      <c r="WBI67" s="3105"/>
      <c r="WBJ67" s="3099"/>
      <c r="WBK67" s="3100"/>
      <c r="WBL67" s="3099"/>
      <c r="WBM67" s="3100"/>
      <c r="WBN67" s="3100"/>
      <c r="WBO67" s="3100"/>
      <c r="WBP67" s="3100"/>
      <c r="WBQ67" s="3101"/>
      <c r="WBR67" s="3102"/>
      <c r="WBS67" s="3103"/>
      <c r="WBT67" s="3104"/>
      <c r="WBU67" s="3105"/>
      <c r="WBV67" s="3106"/>
      <c r="WBW67" s="3104"/>
      <c r="WBX67" s="3105"/>
      <c r="WBY67" s="3104"/>
      <c r="WBZ67" s="3100"/>
      <c r="WCA67" s="3100"/>
      <c r="WCB67" s="3105"/>
      <c r="WCC67" s="3099"/>
      <c r="WCD67" s="3100"/>
      <c r="WCE67" s="3099"/>
      <c r="WCF67" s="3100"/>
      <c r="WCG67" s="3100"/>
      <c r="WCH67" s="3100"/>
      <c r="WCI67" s="3100"/>
      <c r="WCJ67" s="3101"/>
      <c r="WCK67" s="3102"/>
      <c r="WCL67" s="3103"/>
      <c r="WCM67" s="3104"/>
      <c r="WCN67" s="3105"/>
      <c r="WCO67" s="3106"/>
      <c r="WCP67" s="3104"/>
      <c r="WCQ67" s="3105"/>
      <c r="WCR67" s="3104"/>
      <c r="WCS67" s="3100"/>
      <c r="WCT67" s="3100"/>
      <c r="WCU67" s="3105"/>
      <c r="WCV67" s="3099"/>
      <c r="WCW67" s="3100"/>
      <c r="WCX67" s="3099"/>
      <c r="WCY67" s="3100"/>
      <c r="WCZ67" s="3100"/>
      <c r="WDA67" s="3100"/>
      <c r="WDB67" s="3100"/>
      <c r="WDC67" s="3101"/>
      <c r="WDD67" s="3102"/>
      <c r="WDE67" s="3103"/>
      <c r="WDF67" s="3104"/>
      <c r="WDG67" s="3105"/>
      <c r="WDH67" s="3106"/>
      <c r="WDI67" s="3104"/>
      <c r="WDJ67" s="3105"/>
      <c r="WDK67" s="3104"/>
      <c r="WDL67" s="3100"/>
      <c r="WDM67" s="3100"/>
      <c r="WDN67" s="3105"/>
      <c r="WDO67" s="3099"/>
      <c r="WDP67" s="3100"/>
      <c r="WDQ67" s="3099"/>
      <c r="WDR67" s="3100"/>
      <c r="WDS67" s="3100"/>
      <c r="WDT67" s="3100"/>
      <c r="WDU67" s="3100"/>
      <c r="WDV67" s="3101"/>
      <c r="WDW67" s="3102"/>
      <c r="WDX67" s="3103"/>
      <c r="WDY67" s="3104"/>
      <c r="WDZ67" s="3105"/>
      <c r="WEA67" s="3106"/>
      <c r="WEB67" s="3104"/>
      <c r="WEC67" s="3105"/>
      <c r="WED67" s="3104"/>
      <c r="WEE67" s="3100"/>
      <c r="WEF67" s="3100"/>
      <c r="WEG67" s="3105"/>
      <c r="WEH67" s="3099"/>
      <c r="WEI67" s="3100"/>
      <c r="WEJ67" s="3099"/>
      <c r="WEK67" s="3100"/>
      <c r="WEL67" s="3100"/>
      <c r="WEM67" s="3100"/>
      <c r="WEN67" s="3100"/>
      <c r="WEO67" s="3101"/>
      <c r="WEP67" s="3102"/>
      <c r="WEQ67" s="3103"/>
      <c r="WER67" s="3104"/>
      <c r="WES67" s="3105"/>
      <c r="WET67" s="3106"/>
      <c r="WEU67" s="3104"/>
      <c r="WEV67" s="3105"/>
      <c r="WEW67" s="3104"/>
      <c r="WEX67" s="3100"/>
      <c r="WEY67" s="3100"/>
      <c r="WEZ67" s="3105"/>
      <c r="WFA67" s="3099"/>
      <c r="WFB67" s="3100"/>
      <c r="WFC67" s="3099"/>
      <c r="WFD67" s="3100"/>
      <c r="WFE67" s="3100"/>
      <c r="WFF67" s="3100"/>
      <c r="WFG67" s="3100"/>
      <c r="WFH67" s="3101"/>
      <c r="WFI67" s="3102"/>
      <c r="WFJ67" s="3103"/>
      <c r="WFK67" s="3104"/>
      <c r="WFL67" s="3105"/>
      <c r="WFM67" s="3106"/>
      <c r="WFN67" s="3104"/>
      <c r="WFO67" s="3105"/>
      <c r="WFP67" s="3104"/>
      <c r="WFQ67" s="3100"/>
      <c r="WFR67" s="3100"/>
      <c r="WFS67" s="3105"/>
      <c r="WFT67" s="3099"/>
      <c r="WFU67" s="3100"/>
      <c r="WFV67" s="3099"/>
      <c r="WFW67" s="3100"/>
      <c r="WFX67" s="3100"/>
      <c r="WFY67" s="3100"/>
      <c r="WFZ67" s="3100"/>
      <c r="WGA67" s="3101"/>
      <c r="WGB67" s="3102"/>
      <c r="WGC67" s="3103"/>
      <c r="WGD67" s="3104"/>
      <c r="WGE67" s="3105"/>
      <c r="WGF67" s="3106"/>
      <c r="WGG67" s="3104"/>
      <c r="WGH67" s="3105"/>
      <c r="WGI67" s="3104"/>
      <c r="WGJ67" s="3100"/>
      <c r="WGK67" s="3100"/>
      <c r="WGL67" s="3105"/>
      <c r="WGM67" s="3099"/>
      <c r="WGN67" s="3100"/>
      <c r="WGO67" s="3099"/>
      <c r="WGP67" s="3100"/>
      <c r="WGQ67" s="3100"/>
      <c r="WGR67" s="3100"/>
      <c r="WGS67" s="3100"/>
      <c r="WGT67" s="3101"/>
      <c r="WGU67" s="3102"/>
      <c r="WGV67" s="3103"/>
      <c r="WGW67" s="3104"/>
      <c r="WGX67" s="3105"/>
      <c r="WGY67" s="3106"/>
      <c r="WGZ67" s="3104"/>
      <c r="WHA67" s="3105"/>
      <c r="WHB67" s="3104"/>
      <c r="WHC67" s="3100"/>
      <c r="WHD67" s="3100"/>
      <c r="WHE67" s="3105"/>
      <c r="WHF67" s="3099"/>
      <c r="WHG67" s="3100"/>
      <c r="WHH67" s="3099"/>
      <c r="WHI67" s="3100"/>
      <c r="WHJ67" s="3100"/>
      <c r="WHK67" s="3100"/>
      <c r="WHL67" s="3100"/>
      <c r="WHM67" s="3101"/>
      <c r="WHN67" s="3102"/>
      <c r="WHO67" s="3103"/>
      <c r="WHP67" s="3104"/>
      <c r="WHQ67" s="3105"/>
      <c r="WHR67" s="3106"/>
      <c r="WHS67" s="3104"/>
      <c r="WHT67" s="3105"/>
      <c r="WHU67" s="3104"/>
      <c r="WHV67" s="3100"/>
      <c r="WHW67" s="3100"/>
      <c r="WHX67" s="3105"/>
      <c r="WHY67" s="3099"/>
      <c r="WHZ67" s="3100"/>
      <c r="WIA67" s="3099"/>
      <c r="WIB67" s="3100"/>
      <c r="WIC67" s="3100"/>
      <c r="WID67" s="3100"/>
      <c r="WIE67" s="3100"/>
      <c r="WIF67" s="3101"/>
      <c r="WIG67" s="3102"/>
      <c r="WIH67" s="3103"/>
      <c r="WII67" s="3104"/>
      <c r="WIJ67" s="3105"/>
      <c r="WIK67" s="3106"/>
      <c r="WIL67" s="3104"/>
      <c r="WIM67" s="3105"/>
      <c r="WIN67" s="3104"/>
      <c r="WIO67" s="3100"/>
      <c r="WIP67" s="3100"/>
      <c r="WIQ67" s="3105"/>
      <c r="WIR67" s="3099"/>
      <c r="WIS67" s="3100"/>
      <c r="WIT67" s="3099"/>
      <c r="WIU67" s="3100"/>
      <c r="WIV67" s="3100"/>
      <c r="WIW67" s="3100"/>
      <c r="WIX67" s="3100"/>
      <c r="WIY67" s="3101"/>
      <c r="WIZ67" s="3102"/>
      <c r="WJA67" s="3103"/>
      <c r="WJB67" s="3104"/>
      <c r="WJC67" s="3105"/>
      <c r="WJD67" s="3106"/>
      <c r="WJE67" s="3104"/>
      <c r="WJF67" s="3105"/>
      <c r="WJG67" s="3104"/>
      <c r="WJH67" s="3100"/>
      <c r="WJI67" s="3100"/>
      <c r="WJJ67" s="3105"/>
      <c r="WJK67" s="3099"/>
      <c r="WJL67" s="3100"/>
      <c r="WJM67" s="3099"/>
      <c r="WJN67" s="3100"/>
      <c r="WJO67" s="3100"/>
      <c r="WJP67" s="3100"/>
      <c r="WJQ67" s="3100"/>
      <c r="WJR67" s="3101"/>
      <c r="WJS67" s="3102"/>
      <c r="WJT67" s="3103"/>
      <c r="WJU67" s="3104"/>
      <c r="WJV67" s="3105"/>
      <c r="WJW67" s="3106"/>
      <c r="WJX67" s="3104"/>
      <c r="WJY67" s="3105"/>
      <c r="WJZ67" s="3104"/>
      <c r="WKA67" s="3100"/>
      <c r="WKB67" s="3100"/>
      <c r="WKC67" s="3105"/>
      <c r="WKD67" s="3099"/>
      <c r="WKE67" s="3100"/>
      <c r="WKF67" s="3099"/>
      <c r="WKG67" s="3100"/>
      <c r="WKH67" s="3100"/>
      <c r="WKI67" s="3100"/>
      <c r="WKJ67" s="3100"/>
      <c r="WKK67" s="3101"/>
      <c r="WKL67" s="3102"/>
      <c r="WKM67" s="3103"/>
      <c r="WKN67" s="3104"/>
      <c r="WKO67" s="3105"/>
      <c r="WKP67" s="3106"/>
      <c r="WKQ67" s="3104"/>
      <c r="WKR67" s="3105"/>
      <c r="WKS67" s="3104"/>
      <c r="WKT67" s="3100"/>
      <c r="WKU67" s="3100"/>
      <c r="WKV67" s="3105"/>
      <c r="WKW67" s="3099"/>
      <c r="WKX67" s="3100"/>
      <c r="WKY67" s="3099"/>
      <c r="WKZ67" s="3100"/>
      <c r="WLA67" s="3100"/>
      <c r="WLB67" s="3100"/>
      <c r="WLC67" s="3100"/>
      <c r="WLD67" s="3101"/>
      <c r="WLE67" s="3102"/>
      <c r="WLF67" s="3103"/>
      <c r="WLG67" s="3104"/>
      <c r="WLH67" s="3105"/>
      <c r="WLI67" s="3106"/>
      <c r="WLJ67" s="3104"/>
      <c r="WLK67" s="3105"/>
      <c r="WLL67" s="3104"/>
      <c r="WLM67" s="3100"/>
      <c r="WLN67" s="3100"/>
      <c r="WLO67" s="3105"/>
      <c r="WLP67" s="3099"/>
      <c r="WLQ67" s="3100"/>
      <c r="WLR67" s="3099"/>
      <c r="WLS67" s="3100"/>
      <c r="WLT67" s="3100"/>
      <c r="WLU67" s="3100"/>
      <c r="WLV67" s="3100"/>
      <c r="WLW67" s="3101"/>
      <c r="WLX67" s="3102"/>
      <c r="WLY67" s="3103"/>
      <c r="WLZ67" s="3104"/>
      <c r="WMA67" s="3105"/>
      <c r="WMB67" s="3106"/>
      <c r="WMC67" s="3104"/>
      <c r="WMD67" s="3105"/>
      <c r="WME67" s="3104"/>
      <c r="WMF67" s="3100"/>
      <c r="WMG67" s="3100"/>
      <c r="WMH67" s="3105"/>
      <c r="WMI67" s="3099"/>
      <c r="WMJ67" s="3100"/>
      <c r="WMK67" s="3099"/>
      <c r="WML67" s="3100"/>
      <c r="WMM67" s="3100"/>
      <c r="WMN67" s="3100"/>
      <c r="WMO67" s="3100"/>
      <c r="WMP67" s="3101"/>
      <c r="WMQ67" s="3102"/>
      <c r="WMR67" s="3103"/>
      <c r="WMS67" s="3104"/>
      <c r="WMT67" s="3105"/>
      <c r="WMU67" s="3106"/>
      <c r="WMV67" s="3104"/>
      <c r="WMW67" s="3105"/>
      <c r="WMX67" s="3104"/>
      <c r="WMY67" s="3100"/>
      <c r="WMZ67" s="3100"/>
      <c r="WNA67" s="3105"/>
      <c r="WNB67" s="3099"/>
      <c r="WNC67" s="3100"/>
      <c r="WND67" s="3099"/>
      <c r="WNE67" s="3100"/>
      <c r="WNF67" s="3100"/>
      <c r="WNG67" s="3100"/>
      <c r="WNH67" s="3100"/>
      <c r="WNI67" s="3101"/>
      <c r="WNJ67" s="3102"/>
      <c r="WNK67" s="3103"/>
      <c r="WNL67" s="3104"/>
      <c r="WNM67" s="3105"/>
      <c r="WNN67" s="3106"/>
      <c r="WNO67" s="3104"/>
      <c r="WNP67" s="3105"/>
      <c r="WNQ67" s="3104"/>
      <c r="WNR67" s="3100"/>
      <c r="WNS67" s="3100"/>
      <c r="WNT67" s="3105"/>
      <c r="WNU67" s="3099"/>
      <c r="WNV67" s="3100"/>
      <c r="WNW67" s="3099"/>
      <c r="WNX67" s="3100"/>
      <c r="WNY67" s="3100"/>
      <c r="WNZ67" s="3100"/>
      <c r="WOA67" s="3100"/>
      <c r="WOB67" s="3101"/>
      <c r="WOC67" s="3102"/>
      <c r="WOD67" s="3103"/>
      <c r="WOE67" s="3104"/>
      <c r="WOF67" s="3105"/>
      <c r="WOG67" s="3106"/>
      <c r="WOH67" s="3104"/>
      <c r="WOI67" s="3105"/>
      <c r="WOJ67" s="3104"/>
      <c r="WOK67" s="3100"/>
      <c r="WOL67" s="3100"/>
      <c r="WOM67" s="3105"/>
      <c r="WON67" s="3099"/>
      <c r="WOO67" s="3100"/>
      <c r="WOP67" s="3099"/>
      <c r="WOQ67" s="3100"/>
      <c r="WOR67" s="3100"/>
      <c r="WOS67" s="3100"/>
      <c r="WOT67" s="3100"/>
      <c r="WOU67" s="3101"/>
      <c r="WOV67" s="3102"/>
      <c r="WOW67" s="3103"/>
      <c r="WOX67" s="3104"/>
      <c r="WOY67" s="3105"/>
      <c r="WOZ67" s="3106"/>
      <c r="WPA67" s="3104"/>
      <c r="WPB67" s="3105"/>
      <c r="WPC67" s="3104"/>
      <c r="WPD67" s="3100"/>
      <c r="WPE67" s="3100"/>
      <c r="WPF67" s="3105"/>
      <c r="WPG67" s="3099"/>
      <c r="WPH67" s="3100"/>
      <c r="WPI67" s="3099"/>
      <c r="WPJ67" s="3100"/>
      <c r="WPK67" s="3100"/>
      <c r="WPL67" s="3100"/>
      <c r="WPM67" s="3100"/>
      <c r="WPN67" s="3101"/>
      <c r="WPO67" s="3102"/>
      <c r="WPP67" s="3103"/>
      <c r="WPQ67" s="3104"/>
      <c r="WPR67" s="3105"/>
      <c r="WPS67" s="3106"/>
      <c r="WPT67" s="3104"/>
      <c r="WPU67" s="3105"/>
      <c r="WPV67" s="3104"/>
      <c r="WPW67" s="3100"/>
      <c r="WPX67" s="3100"/>
      <c r="WPY67" s="3105"/>
      <c r="WPZ67" s="3099"/>
      <c r="WQA67" s="3100"/>
      <c r="WQB67" s="3099"/>
      <c r="WQC67" s="3100"/>
      <c r="WQD67" s="3100"/>
      <c r="WQE67" s="3100"/>
      <c r="WQF67" s="3100"/>
      <c r="WQG67" s="3101"/>
      <c r="WQH67" s="3102"/>
      <c r="WQI67" s="3103"/>
      <c r="WQJ67" s="3104"/>
      <c r="WQK67" s="3105"/>
      <c r="WQL67" s="3106"/>
      <c r="WQM67" s="3104"/>
      <c r="WQN67" s="3105"/>
      <c r="WQO67" s="3104"/>
      <c r="WQP67" s="3100"/>
      <c r="WQQ67" s="3100"/>
      <c r="WQR67" s="3105"/>
      <c r="WQS67" s="3099"/>
      <c r="WQT67" s="3100"/>
      <c r="WQU67" s="3099"/>
      <c r="WQV67" s="3100"/>
      <c r="WQW67" s="3100"/>
      <c r="WQX67" s="3100"/>
      <c r="WQY67" s="3100"/>
      <c r="WQZ67" s="3101"/>
      <c r="WRA67" s="3102"/>
      <c r="WRB67" s="3103"/>
      <c r="WRC67" s="3104"/>
      <c r="WRD67" s="3105"/>
      <c r="WRE67" s="3106"/>
      <c r="WRF67" s="3104"/>
      <c r="WRG67" s="3105"/>
      <c r="WRH67" s="3104"/>
      <c r="WRI67" s="3100"/>
      <c r="WRJ67" s="3100"/>
      <c r="WRK67" s="3105"/>
      <c r="WRL67" s="3099"/>
      <c r="WRM67" s="3100"/>
      <c r="WRN67" s="3099"/>
      <c r="WRO67" s="3100"/>
      <c r="WRP67" s="3100"/>
      <c r="WRQ67" s="3100"/>
      <c r="WRR67" s="3100"/>
      <c r="WRS67" s="3101"/>
      <c r="WRT67" s="3102"/>
      <c r="WRU67" s="3103"/>
      <c r="WRV67" s="3104"/>
      <c r="WRW67" s="3105"/>
      <c r="WRX67" s="3106"/>
      <c r="WRY67" s="3104"/>
      <c r="WRZ67" s="3105"/>
      <c r="WSA67" s="3104"/>
      <c r="WSB67" s="3100"/>
      <c r="WSC67" s="3100"/>
      <c r="WSD67" s="3105"/>
      <c r="WSE67" s="3099"/>
      <c r="WSF67" s="3100"/>
      <c r="WSG67" s="3099"/>
      <c r="WSH67" s="3100"/>
      <c r="WSI67" s="3100"/>
      <c r="WSJ67" s="3100"/>
      <c r="WSK67" s="3100"/>
      <c r="WSL67" s="3101"/>
      <c r="WSM67" s="3102"/>
      <c r="WSN67" s="3103"/>
      <c r="WSO67" s="3104"/>
      <c r="WSP67" s="3105"/>
      <c r="WSQ67" s="3106"/>
      <c r="WSR67" s="3104"/>
      <c r="WSS67" s="3105"/>
      <c r="WST67" s="3104"/>
      <c r="WSU67" s="3100"/>
      <c r="WSV67" s="3100"/>
      <c r="WSW67" s="3105"/>
      <c r="WSX67" s="3099"/>
      <c r="WSY67" s="3100"/>
      <c r="WSZ67" s="3099"/>
      <c r="WTA67" s="3100"/>
      <c r="WTB67" s="3100"/>
      <c r="WTC67" s="3100"/>
      <c r="WTD67" s="3100"/>
      <c r="WTE67" s="3101"/>
      <c r="WTF67" s="3102"/>
      <c r="WTG67" s="3103"/>
      <c r="WTH67" s="3104"/>
      <c r="WTI67" s="3105"/>
      <c r="WTJ67" s="3106"/>
      <c r="WTK67" s="3104"/>
      <c r="WTL67" s="3105"/>
      <c r="WTM67" s="3104"/>
      <c r="WTN67" s="3100"/>
      <c r="WTO67" s="3100"/>
      <c r="WTP67" s="3105"/>
      <c r="WTQ67" s="3099"/>
      <c r="WTR67" s="3100"/>
      <c r="WTS67" s="3099"/>
      <c r="WTT67" s="3100"/>
      <c r="WTU67" s="3100"/>
      <c r="WTV67" s="3100"/>
      <c r="WTW67" s="3100"/>
      <c r="WTX67" s="3101"/>
      <c r="WTY67" s="3102"/>
      <c r="WTZ67" s="3103"/>
      <c r="WUA67" s="3104"/>
      <c r="WUB67" s="3105"/>
      <c r="WUC67" s="3106"/>
      <c r="WUD67" s="3104"/>
      <c r="WUE67" s="3105"/>
      <c r="WUF67" s="3104"/>
      <c r="WUG67" s="3100"/>
      <c r="WUH67" s="3100"/>
      <c r="WUI67" s="3105"/>
      <c r="WUJ67" s="3099"/>
      <c r="WUK67" s="3100"/>
      <c r="WUL67" s="3099"/>
      <c r="WUM67" s="3100"/>
      <c r="WUN67" s="3100"/>
      <c r="WUO67" s="3100"/>
      <c r="WUP67" s="3100"/>
      <c r="WUQ67" s="3101"/>
      <c r="WUR67" s="3102"/>
      <c r="WUS67" s="3103"/>
      <c r="WUT67" s="3104"/>
      <c r="WUU67" s="3105"/>
      <c r="WUV67" s="3106"/>
      <c r="WUW67" s="3104"/>
      <c r="WUX67" s="3105"/>
      <c r="WUY67" s="3104"/>
      <c r="WUZ67" s="3100"/>
      <c r="WVA67" s="3100"/>
      <c r="WVB67" s="3105"/>
      <c r="WVC67" s="3099"/>
      <c r="WVD67" s="3100"/>
      <c r="WVE67" s="3099"/>
      <c r="WVF67" s="3100"/>
      <c r="WVG67" s="3100"/>
      <c r="WVH67" s="3100"/>
      <c r="WVI67" s="3100"/>
      <c r="WVJ67" s="3101"/>
      <c r="WVK67" s="3102"/>
      <c r="WVL67" s="3103"/>
      <c r="WVM67" s="3104"/>
      <c r="WVN67" s="3105"/>
      <c r="WVO67" s="3106"/>
      <c r="WVP67" s="3104"/>
      <c r="WVQ67" s="3105"/>
      <c r="WVR67" s="3104"/>
      <c r="WVS67" s="3100"/>
      <c r="WVT67" s="3100"/>
      <c r="WVU67" s="3105"/>
      <c r="WVV67" s="3099"/>
      <c r="WVW67" s="3100"/>
      <c r="WVX67" s="3099"/>
      <c r="WVY67" s="3100"/>
      <c r="WVZ67" s="3100"/>
      <c r="WWA67" s="3100"/>
      <c r="WWB67" s="3100"/>
      <c r="WWC67" s="3101"/>
      <c r="WWD67" s="3102"/>
      <c r="WWE67" s="3103"/>
      <c r="WWF67" s="3104"/>
      <c r="WWG67" s="3105"/>
      <c r="WWH67" s="3106"/>
      <c r="WWI67" s="3104"/>
      <c r="WWJ67" s="3105"/>
      <c r="WWK67" s="3104"/>
      <c r="WWL67" s="3100"/>
      <c r="WWM67" s="3100"/>
      <c r="WWN67" s="3105"/>
      <c r="WWO67" s="3099"/>
      <c r="WWP67" s="3100"/>
      <c r="WWQ67" s="3099"/>
      <c r="WWR67" s="3100"/>
      <c r="WWS67" s="3100"/>
      <c r="WWT67" s="3100"/>
      <c r="WWU67" s="3100"/>
      <c r="WWV67" s="3101"/>
      <c r="WWW67" s="3102"/>
      <c r="WWX67" s="3103"/>
      <c r="WWY67" s="3104"/>
      <c r="WWZ67" s="3105"/>
      <c r="WXA67" s="3106"/>
      <c r="WXB67" s="3104"/>
      <c r="WXC67" s="3105"/>
      <c r="WXD67" s="3104"/>
      <c r="WXE67" s="3100"/>
      <c r="WXF67" s="3100"/>
      <c r="WXG67" s="3105"/>
      <c r="WXH67" s="3099"/>
      <c r="WXI67" s="3100"/>
      <c r="WXJ67" s="3099"/>
      <c r="WXK67" s="3100"/>
      <c r="WXL67" s="3100"/>
      <c r="WXM67" s="3100"/>
      <c r="WXN67" s="3100"/>
      <c r="WXO67" s="3101"/>
      <c r="WXP67" s="3102"/>
      <c r="WXQ67" s="3103"/>
      <c r="WXR67" s="3104"/>
      <c r="WXS67" s="3105"/>
      <c r="WXT67" s="3106"/>
      <c r="WXU67" s="3104"/>
      <c r="WXV67" s="3105"/>
      <c r="WXW67" s="3104"/>
      <c r="WXX67" s="3100"/>
      <c r="WXY67" s="3100"/>
      <c r="WXZ67" s="3105"/>
      <c r="WYA67" s="3099"/>
      <c r="WYB67" s="3100"/>
      <c r="WYC67" s="3099"/>
      <c r="WYD67" s="3100"/>
      <c r="WYE67" s="3100"/>
      <c r="WYF67" s="3100"/>
      <c r="WYG67" s="3100"/>
      <c r="WYH67" s="3101"/>
      <c r="WYI67" s="3102"/>
      <c r="WYJ67" s="3103"/>
      <c r="WYK67" s="3104"/>
      <c r="WYL67" s="3105"/>
      <c r="WYM67" s="3106"/>
      <c r="WYN67" s="3104"/>
      <c r="WYO67" s="3105"/>
      <c r="WYP67" s="3104"/>
      <c r="WYQ67" s="3100"/>
      <c r="WYR67" s="3100"/>
      <c r="WYS67" s="3105"/>
      <c r="WYT67" s="3099"/>
      <c r="WYU67" s="3100"/>
      <c r="WYV67" s="3099"/>
      <c r="WYW67" s="3100"/>
      <c r="WYX67" s="3100"/>
      <c r="WYY67" s="3100"/>
      <c r="WYZ67" s="3100"/>
      <c r="WZA67" s="3101"/>
      <c r="WZB67" s="3102"/>
      <c r="WZC67" s="3103"/>
      <c r="WZD67" s="3104"/>
      <c r="WZE67" s="3105"/>
      <c r="WZF67" s="3106"/>
      <c r="WZG67" s="3104"/>
      <c r="WZH67" s="3105"/>
      <c r="WZI67" s="3104"/>
      <c r="WZJ67" s="3100"/>
      <c r="WZK67" s="3100"/>
      <c r="WZL67" s="3105"/>
      <c r="WZM67" s="3099"/>
      <c r="WZN67" s="3100"/>
      <c r="WZO67" s="3099"/>
      <c r="WZP67" s="3100"/>
      <c r="WZQ67" s="3100"/>
      <c r="WZR67" s="3100"/>
      <c r="WZS67" s="3100"/>
      <c r="WZT67" s="3101"/>
      <c r="WZU67" s="3102"/>
      <c r="WZV67" s="3103"/>
      <c r="WZW67" s="3104"/>
      <c r="WZX67" s="3105"/>
      <c r="WZY67" s="3106"/>
      <c r="WZZ67" s="3104"/>
      <c r="XAA67" s="3105"/>
      <c r="XAB67" s="3104"/>
      <c r="XAC67" s="3100"/>
      <c r="XAD67" s="3100"/>
      <c r="XAE67" s="3105"/>
      <c r="XAF67" s="3099"/>
      <c r="XAG67" s="3100"/>
      <c r="XAH67" s="3099"/>
      <c r="XAI67" s="3100"/>
      <c r="XAJ67" s="3100"/>
      <c r="XAK67" s="3100"/>
      <c r="XAL67" s="3100"/>
      <c r="XAM67" s="3101"/>
      <c r="XAN67" s="3102"/>
      <c r="XAO67" s="3103"/>
      <c r="XAP67" s="3104"/>
      <c r="XAQ67" s="3105"/>
      <c r="XAR67" s="3106"/>
      <c r="XAS67" s="3104"/>
      <c r="XAT67" s="3105"/>
      <c r="XAU67" s="3104"/>
      <c r="XAV67" s="3100"/>
      <c r="XAW67" s="3100"/>
      <c r="XAX67" s="3105"/>
      <c r="XAY67" s="3099"/>
      <c r="XAZ67" s="3100"/>
      <c r="XBA67" s="3099"/>
      <c r="XBB67" s="3100"/>
      <c r="XBC67" s="3100"/>
      <c r="XBD67" s="3100"/>
      <c r="XBE67" s="3100"/>
      <c r="XBF67" s="3101"/>
      <c r="XBG67" s="3102"/>
      <c r="XBH67" s="3103"/>
      <c r="XBI67" s="3104"/>
      <c r="XBJ67" s="3105"/>
      <c r="XBK67" s="3106"/>
      <c r="XBL67" s="3104"/>
      <c r="XBM67" s="3105"/>
      <c r="XBN67" s="3104"/>
      <c r="XBO67" s="3100"/>
      <c r="XBP67" s="3100"/>
      <c r="XBQ67" s="3105"/>
      <c r="XBR67" s="3099"/>
      <c r="XBS67" s="3100"/>
      <c r="XBT67" s="3099"/>
      <c r="XBU67" s="3100"/>
      <c r="XBV67" s="3100"/>
      <c r="XBW67" s="3100"/>
      <c r="XBX67" s="3100"/>
      <c r="XBY67" s="3101"/>
      <c r="XBZ67" s="3102"/>
      <c r="XCA67" s="3103"/>
      <c r="XCB67" s="3104"/>
      <c r="XCC67" s="3105"/>
      <c r="XCD67" s="3106"/>
      <c r="XCE67" s="3104"/>
      <c r="XCF67" s="3105"/>
      <c r="XCG67" s="3104"/>
      <c r="XCH67" s="3100"/>
      <c r="XCI67" s="3100"/>
      <c r="XCJ67" s="3105"/>
      <c r="XCK67" s="3099"/>
      <c r="XCL67" s="3100"/>
      <c r="XCM67" s="3099"/>
      <c r="XCN67" s="3100"/>
      <c r="XCO67" s="3100"/>
      <c r="XCP67" s="3100"/>
      <c r="XCQ67" s="3100"/>
      <c r="XCR67" s="3101"/>
      <c r="XCS67" s="3102"/>
      <c r="XCT67" s="3103"/>
      <c r="XCU67" s="3104"/>
      <c r="XCV67" s="3105"/>
      <c r="XCW67" s="3106"/>
      <c r="XCX67" s="3104"/>
      <c r="XCY67" s="3105"/>
      <c r="XCZ67" s="3104"/>
      <c r="XDA67" s="3100"/>
      <c r="XDB67" s="3100"/>
      <c r="XDC67" s="3105"/>
      <c r="XDD67" s="3099"/>
      <c r="XDE67" s="3100"/>
      <c r="XDF67" s="3099"/>
      <c r="XDG67" s="3100"/>
      <c r="XDH67" s="3100"/>
      <c r="XDI67" s="3100"/>
      <c r="XDJ67" s="3100"/>
      <c r="XDK67" s="3101"/>
      <c r="XDL67" s="3102"/>
      <c r="XDM67" s="3103"/>
      <c r="XDN67" s="3104"/>
      <c r="XDO67" s="3105"/>
      <c r="XDP67" s="3106"/>
      <c r="XDQ67" s="3104"/>
      <c r="XDR67" s="3105"/>
      <c r="XDS67" s="3104"/>
      <c r="XDT67" s="3100"/>
      <c r="XDU67" s="3100"/>
      <c r="XDV67" s="3105"/>
      <c r="XDW67" s="3099"/>
      <c r="XDX67" s="3100"/>
      <c r="XDY67" s="3099"/>
      <c r="XDZ67" s="3100"/>
      <c r="XEA67" s="3100"/>
      <c r="XEB67" s="3100"/>
      <c r="XEC67" s="3100"/>
      <c r="XED67" s="3101"/>
      <c r="XEE67" s="3102"/>
      <c r="XEF67" s="3103"/>
      <c r="XEG67" s="3104"/>
      <c r="XEH67" s="3105"/>
      <c r="XEI67" s="3106"/>
      <c r="XEJ67" s="3104"/>
      <c r="XEK67" s="3105"/>
      <c r="XEL67" s="3104"/>
      <c r="XEM67" s="3100"/>
      <c r="XEN67" s="3100"/>
      <c r="XEO67" s="3105"/>
      <c r="XEP67" s="3099"/>
      <c r="XEQ67" s="3100"/>
      <c r="XER67" s="3099"/>
      <c r="XES67" s="3100"/>
      <c r="XET67" s="3100"/>
      <c r="XEU67" s="3100"/>
      <c r="XEV67" s="3100"/>
      <c r="XEW67" s="3101"/>
      <c r="XEX67" s="3102"/>
      <c r="XEY67" s="3103"/>
      <c r="XEZ67" s="3104"/>
      <c r="XFA67" s="3105"/>
      <c r="XFB67" s="3106"/>
      <c r="XFC67" s="3104"/>
      <c r="XFD67" s="3105"/>
    </row>
    <row r="68" spans="1:16384" s="3098" customFormat="1" ht="14.9" customHeight="1">
      <c r="A68" s="4554" t="s">
        <v>1491</v>
      </c>
      <c r="B68" s="4563"/>
      <c r="C68" s="4482"/>
      <c r="D68" s="4323"/>
      <c r="E68" s="4482"/>
      <c r="F68" s="4482"/>
      <c r="G68" s="4482"/>
      <c r="H68" s="4482"/>
      <c r="I68" s="4482"/>
      <c r="J68" s="4482"/>
      <c r="K68" s="4482"/>
      <c r="L68" s="4482"/>
      <c r="M68" s="4482"/>
      <c r="N68" s="4482"/>
      <c r="O68" s="4482"/>
      <c r="P68" s="4482"/>
      <c r="Q68" s="4482"/>
      <c r="R68" s="4495"/>
      <c r="S68" s="2224"/>
      <c r="T68" s="3097"/>
      <c r="U68" s="655"/>
      <c r="AL68" s="2010"/>
      <c r="AM68" s="3097"/>
      <c r="BE68" s="2010"/>
      <c r="BF68" s="3097"/>
      <c r="BX68" s="2010"/>
      <c r="BY68" s="3097"/>
      <c r="CQ68" s="2010"/>
      <c r="CR68" s="3097"/>
      <c r="DJ68" s="2010"/>
      <c r="DK68" s="3097"/>
      <c r="EC68" s="2010"/>
      <c r="ED68" s="3097"/>
      <c r="EV68" s="2010"/>
      <c r="EW68" s="3097"/>
      <c r="FO68" s="2010"/>
      <c r="FP68" s="3097"/>
      <c r="GH68" s="2010"/>
      <c r="GI68" s="3097"/>
      <c r="HA68" s="2010"/>
      <c r="HB68" s="3097"/>
      <c r="HT68" s="2010"/>
      <c r="HU68" s="3097"/>
      <c r="IM68" s="2010"/>
      <c r="IN68" s="3097"/>
      <c r="JF68" s="2010"/>
      <c r="JG68" s="3097"/>
      <c r="JY68" s="2010"/>
      <c r="JZ68" s="3097"/>
      <c r="KR68" s="2010"/>
      <c r="KS68" s="3097"/>
      <c r="LK68" s="2010"/>
      <c r="LL68" s="3097"/>
      <c r="MD68" s="2010"/>
      <c r="ME68" s="3097"/>
      <c r="MW68" s="2010"/>
      <c r="MX68" s="3097"/>
      <c r="NP68" s="2010"/>
      <c r="NQ68" s="3097"/>
      <c r="OI68" s="2010"/>
      <c r="OJ68" s="3097"/>
      <c r="PB68" s="2010"/>
      <c r="PC68" s="3097"/>
      <c r="PU68" s="2010"/>
      <c r="PV68" s="3097"/>
      <c r="QN68" s="2010"/>
      <c r="QO68" s="3097"/>
      <c r="RG68" s="2010"/>
      <c r="RH68" s="3097"/>
      <c r="RZ68" s="2010"/>
      <c r="SA68" s="3097"/>
      <c r="SS68" s="2010"/>
      <c r="ST68" s="3097"/>
      <c r="TL68" s="2010"/>
      <c r="TM68" s="3097"/>
      <c r="UE68" s="2010"/>
      <c r="UF68" s="3097"/>
      <c r="UX68" s="2010"/>
      <c r="UY68" s="3097"/>
      <c r="VQ68" s="2010"/>
      <c r="VR68" s="3097"/>
      <c r="WJ68" s="2010"/>
      <c r="WK68" s="3097"/>
      <c r="XC68" s="2010"/>
      <c r="XD68" s="3097"/>
      <c r="XV68" s="2010"/>
      <c r="XW68" s="3097"/>
      <c r="YO68" s="2010"/>
      <c r="YP68" s="3097"/>
      <c r="ZH68" s="2010"/>
      <c r="ZI68" s="3097"/>
      <c r="AAA68" s="2010"/>
      <c r="AAB68" s="3097"/>
      <c r="AAT68" s="2010"/>
      <c r="AAU68" s="3097"/>
      <c r="ABM68" s="2010"/>
      <c r="ABN68" s="3097"/>
      <c r="ACF68" s="2010"/>
      <c r="ACG68" s="3097"/>
      <c r="ACY68" s="2010"/>
      <c r="ACZ68" s="3097"/>
      <c r="ADR68" s="2010"/>
      <c r="ADS68" s="3097"/>
      <c r="AEK68" s="2010"/>
      <c r="AEL68" s="3097"/>
      <c r="AFD68" s="2010"/>
      <c r="AFE68" s="3097"/>
      <c r="AFW68" s="2010"/>
      <c r="AFX68" s="3097"/>
      <c r="AGP68" s="2010"/>
      <c r="AGQ68" s="3097"/>
      <c r="AHI68" s="2010"/>
      <c r="AHJ68" s="3097"/>
      <c r="AIB68" s="2010"/>
      <c r="AIC68" s="3097"/>
      <c r="AIU68" s="2010"/>
      <c r="AIV68" s="3097"/>
      <c r="AJN68" s="2010"/>
      <c r="AJO68" s="3097"/>
      <c r="AKG68" s="2010"/>
      <c r="AKH68" s="3097"/>
      <c r="AKZ68" s="2010"/>
      <c r="ALA68" s="3097"/>
      <c r="ALS68" s="2010"/>
      <c r="ALT68" s="3097"/>
      <c r="AML68" s="2010"/>
      <c r="AMM68" s="3097"/>
      <c r="ANE68" s="2010"/>
      <c r="ANF68" s="3097"/>
      <c r="ANX68" s="2010"/>
      <c r="ANY68" s="3097"/>
      <c r="AOQ68" s="2010"/>
      <c r="AOR68" s="3097"/>
      <c r="APJ68" s="2010"/>
      <c r="APK68" s="3097"/>
      <c r="AQC68" s="2010"/>
      <c r="AQD68" s="3097"/>
      <c r="AQV68" s="2010"/>
      <c r="AQW68" s="3097"/>
      <c r="ARO68" s="2010"/>
      <c r="ARP68" s="3097"/>
      <c r="ASH68" s="2010"/>
      <c r="ASI68" s="3097"/>
      <c r="ATA68" s="2010"/>
      <c r="ATB68" s="3097"/>
      <c r="ATT68" s="2010"/>
      <c r="ATU68" s="3097"/>
      <c r="AUM68" s="2010"/>
      <c r="AUN68" s="3097"/>
      <c r="AVF68" s="2010"/>
      <c r="AVG68" s="3097"/>
      <c r="AVY68" s="2010"/>
      <c r="AVZ68" s="3097"/>
      <c r="AWR68" s="2010"/>
      <c r="AWS68" s="3097"/>
      <c r="AXK68" s="2010"/>
      <c r="AXL68" s="3097"/>
      <c r="AYD68" s="2010"/>
      <c r="AYE68" s="3097"/>
      <c r="AYW68" s="2010"/>
      <c r="AYX68" s="3097"/>
      <c r="AZP68" s="2010"/>
      <c r="AZQ68" s="3097"/>
      <c r="BAI68" s="2010"/>
      <c r="BAJ68" s="3097"/>
      <c r="BBB68" s="2010"/>
      <c r="BBC68" s="3097"/>
      <c r="BBU68" s="2010"/>
      <c r="BBV68" s="3097"/>
      <c r="BCN68" s="2010"/>
      <c r="BCO68" s="3097"/>
      <c r="BDG68" s="2010"/>
      <c r="BDH68" s="3097"/>
      <c r="BDZ68" s="2010"/>
      <c r="BEA68" s="3097"/>
      <c r="BES68" s="2010"/>
      <c r="BET68" s="3097"/>
      <c r="BFL68" s="2010"/>
      <c r="BFM68" s="3097"/>
      <c r="BGE68" s="2010"/>
      <c r="BGF68" s="3097"/>
      <c r="BGX68" s="2010"/>
      <c r="BGY68" s="3097"/>
      <c r="BHQ68" s="2010"/>
      <c r="BHR68" s="3097"/>
      <c r="BIJ68" s="2010"/>
      <c r="BIK68" s="3097"/>
      <c r="BJC68" s="2010"/>
      <c r="BJD68" s="3097"/>
      <c r="BJV68" s="2010"/>
      <c r="BJW68" s="3097"/>
      <c r="BKO68" s="2010"/>
      <c r="BKP68" s="3097"/>
      <c r="BLH68" s="2010"/>
      <c r="BLI68" s="3097"/>
      <c r="BMA68" s="2010"/>
      <c r="BMB68" s="3097"/>
      <c r="BMT68" s="2010"/>
      <c r="BMU68" s="3097"/>
      <c r="BNM68" s="2010"/>
      <c r="BNN68" s="3097"/>
      <c r="BOF68" s="2010"/>
      <c r="BOG68" s="3097"/>
      <c r="BOY68" s="2010"/>
      <c r="BOZ68" s="3097"/>
      <c r="BPR68" s="2010"/>
      <c r="BPS68" s="3097"/>
      <c r="BQK68" s="2010"/>
      <c r="BQL68" s="3097"/>
      <c r="BRD68" s="2010"/>
      <c r="BRE68" s="3097"/>
      <c r="BRW68" s="2010"/>
      <c r="BRX68" s="3097"/>
      <c r="BSP68" s="2010"/>
      <c r="BSQ68" s="3097"/>
      <c r="BTI68" s="2010"/>
      <c r="BTJ68" s="3097"/>
      <c r="BUB68" s="2010"/>
      <c r="BUC68" s="3097"/>
      <c r="BUU68" s="2010"/>
      <c r="BUV68" s="3097"/>
      <c r="BVN68" s="2010"/>
      <c r="BVO68" s="3097"/>
      <c r="BWG68" s="2010"/>
      <c r="BWH68" s="3097"/>
      <c r="BWZ68" s="2010"/>
      <c r="BXA68" s="3097"/>
      <c r="BXS68" s="2010"/>
      <c r="BXT68" s="3097"/>
      <c r="BYL68" s="2010"/>
      <c r="BYM68" s="3097"/>
      <c r="BZE68" s="2010"/>
      <c r="BZF68" s="3097"/>
      <c r="BZX68" s="2010"/>
      <c r="BZY68" s="3097"/>
      <c r="CAQ68" s="2010"/>
      <c r="CAR68" s="3097"/>
      <c r="CBJ68" s="2010"/>
      <c r="CBK68" s="3097"/>
      <c r="CCC68" s="2010"/>
      <c r="CCD68" s="3097"/>
      <c r="CCV68" s="2010"/>
      <c r="CCW68" s="3097"/>
      <c r="CDO68" s="2010"/>
      <c r="CDP68" s="3097"/>
      <c r="CEH68" s="2010"/>
      <c r="CEI68" s="3097"/>
      <c r="CFA68" s="2010"/>
      <c r="CFB68" s="3097"/>
      <c r="CFT68" s="2010"/>
      <c r="CFU68" s="3097"/>
      <c r="CGM68" s="2010"/>
      <c r="CGN68" s="3097"/>
      <c r="CHF68" s="2010"/>
      <c r="CHG68" s="3097"/>
      <c r="CHY68" s="2010"/>
      <c r="CHZ68" s="3097"/>
      <c r="CIR68" s="2010"/>
      <c r="CIS68" s="3097"/>
      <c r="CJK68" s="2010"/>
      <c r="CJL68" s="3097"/>
      <c r="CKD68" s="2010"/>
      <c r="CKE68" s="3097"/>
      <c r="CKW68" s="2010"/>
      <c r="CKX68" s="3097"/>
      <c r="CLP68" s="2010"/>
      <c r="CLQ68" s="3097"/>
      <c r="CMI68" s="2010"/>
      <c r="CMJ68" s="3097"/>
      <c r="CNB68" s="2010"/>
      <c r="CNC68" s="3097"/>
      <c r="CNU68" s="2010"/>
      <c r="CNV68" s="3097"/>
      <c r="CON68" s="2010"/>
      <c r="COO68" s="3097"/>
      <c r="CPG68" s="2010"/>
      <c r="CPH68" s="3097"/>
      <c r="CPZ68" s="2010"/>
      <c r="CQA68" s="3097"/>
      <c r="CQS68" s="2010"/>
      <c r="CQT68" s="3097"/>
      <c r="CRL68" s="2010"/>
      <c r="CRM68" s="3097"/>
      <c r="CSE68" s="2010"/>
      <c r="CSF68" s="3097"/>
      <c r="CSX68" s="2010"/>
      <c r="CSY68" s="3097"/>
      <c r="CTQ68" s="2010"/>
      <c r="CTR68" s="3097"/>
      <c r="CUJ68" s="2010"/>
      <c r="CUK68" s="3097"/>
      <c r="CVC68" s="2010"/>
      <c r="CVD68" s="3097"/>
      <c r="CVV68" s="2010"/>
      <c r="CVW68" s="3097"/>
      <c r="CWO68" s="2010"/>
      <c r="CWP68" s="3097"/>
      <c r="CXH68" s="2010"/>
      <c r="CXI68" s="3097"/>
      <c r="CYA68" s="2010"/>
      <c r="CYB68" s="3097"/>
      <c r="CYT68" s="2010"/>
      <c r="CYU68" s="3097"/>
      <c r="CZM68" s="2010"/>
      <c r="CZN68" s="3097"/>
      <c r="DAF68" s="2010"/>
      <c r="DAG68" s="3097"/>
      <c r="DAY68" s="2010"/>
      <c r="DAZ68" s="3097"/>
      <c r="DBR68" s="2010"/>
      <c r="DBS68" s="3097"/>
      <c r="DCK68" s="2010"/>
      <c r="DCL68" s="3097"/>
      <c r="DDD68" s="2010"/>
      <c r="DDE68" s="3097"/>
      <c r="DDW68" s="2010"/>
      <c r="DDX68" s="3097"/>
      <c r="DEP68" s="2010"/>
      <c r="DEQ68" s="3097"/>
      <c r="DFI68" s="2010"/>
      <c r="DFJ68" s="3097"/>
      <c r="DGB68" s="2010"/>
      <c r="DGC68" s="3097"/>
      <c r="DGU68" s="2010"/>
      <c r="DGV68" s="3097"/>
      <c r="DHN68" s="2010"/>
      <c r="DHO68" s="3097"/>
      <c r="DIG68" s="2010"/>
      <c r="DIH68" s="3097"/>
      <c r="DIZ68" s="2010"/>
      <c r="DJA68" s="3097"/>
      <c r="DJS68" s="2010"/>
      <c r="DJT68" s="3097"/>
      <c r="DKL68" s="2010"/>
      <c r="DKM68" s="3097"/>
      <c r="DLE68" s="2010"/>
      <c r="DLF68" s="3097"/>
      <c r="DLX68" s="2010"/>
      <c r="DLY68" s="3097"/>
      <c r="DMQ68" s="2010"/>
      <c r="DMR68" s="3097"/>
      <c r="DNJ68" s="2010"/>
      <c r="DNK68" s="3097"/>
      <c r="DOC68" s="2010"/>
      <c r="DOD68" s="3097"/>
      <c r="DOV68" s="2010"/>
      <c r="DOW68" s="3097"/>
      <c r="DPO68" s="2010"/>
      <c r="DPP68" s="3097"/>
      <c r="DQH68" s="2010"/>
      <c r="DQI68" s="3097"/>
      <c r="DRA68" s="2010"/>
      <c r="DRB68" s="3097"/>
      <c r="DRT68" s="2010"/>
      <c r="DRU68" s="3097"/>
      <c r="DSM68" s="2010"/>
      <c r="DSN68" s="3097"/>
      <c r="DTF68" s="2010"/>
      <c r="DTG68" s="3097"/>
      <c r="DTY68" s="2010"/>
      <c r="DTZ68" s="3097"/>
      <c r="DUR68" s="2010"/>
      <c r="DUS68" s="3097"/>
      <c r="DVK68" s="2010"/>
      <c r="DVL68" s="3097"/>
      <c r="DWD68" s="2010"/>
      <c r="DWE68" s="3097"/>
      <c r="DWW68" s="2010"/>
      <c r="DWX68" s="3097"/>
      <c r="DXP68" s="2010"/>
      <c r="DXQ68" s="3097"/>
      <c r="DYI68" s="2010"/>
      <c r="DYJ68" s="3097"/>
      <c r="DZB68" s="2010"/>
      <c r="DZC68" s="3097"/>
      <c r="DZU68" s="2010"/>
      <c r="DZV68" s="3097"/>
      <c r="EAN68" s="2010"/>
      <c r="EAO68" s="3097"/>
      <c r="EBG68" s="2010"/>
      <c r="EBH68" s="3097"/>
      <c r="EBZ68" s="2010"/>
      <c r="ECA68" s="3097"/>
      <c r="ECS68" s="2010"/>
      <c r="ECT68" s="3097"/>
      <c r="EDL68" s="2010"/>
      <c r="EDM68" s="3097"/>
      <c r="EEE68" s="2010"/>
      <c r="EEF68" s="3097"/>
      <c r="EEX68" s="2010"/>
      <c r="EEY68" s="3097"/>
      <c r="EFQ68" s="2010"/>
      <c r="EFR68" s="3097"/>
      <c r="EGJ68" s="2010"/>
      <c r="EGK68" s="3097"/>
      <c r="EHC68" s="2010"/>
      <c r="EHD68" s="3097"/>
      <c r="EHV68" s="2010"/>
      <c r="EHW68" s="3097"/>
      <c r="EIO68" s="2010"/>
      <c r="EIP68" s="3097"/>
      <c r="EJH68" s="2010"/>
      <c r="EJI68" s="3097"/>
      <c r="EKA68" s="2010"/>
      <c r="EKB68" s="3097"/>
      <c r="EKT68" s="2010"/>
      <c r="EKU68" s="3097"/>
      <c r="ELM68" s="2010"/>
      <c r="ELN68" s="3097"/>
      <c r="EMF68" s="2010"/>
      <c r="EMG68" s="3097"/>
      <c r="EMY68" s="2010"/>
      <c r="EMZ68" s="3097"/>
      <c r="ENR68" s="2010"/>
      <c r="ENS68" s="3097"/>
      <c r="EOK68" s="2010"/>
      <c r="EOL68" s="3097"/>
      <c r="EPD68" s="2010"/>
      <c r="EPE68" s="3097"/>
      <c r="EPW68" s="2010"/>
      <c r="EPX68" s="3097"/>
      <c r="EQP68" s="2010"/>
      <c r="EQQ68" s="3097"/>
      <c r="ERI68" s="2010"/>
      <c r="ERJ68" s="3097"/>
      <c r="ESB68" s="2010"/>
      <c r="ESC68" s="3097"/>
      <c r="ESU68" s="2010"/>
      <c r="ESV68" s="3097"/>
      <c r="ETN68" s="2010"/>
      <c r="ETO68" s="3097"/>
      <c r="EUG68" s="2010"/>
      <c r="EUH68" s="3097"/>
      <c r="EUZ68" s="2010"/>
      <c r="EVA68" s="3097"/>
      <c r="EVS68" s="2010"/>
      <c r="EVT68" s="3097"/>
      <c r="EWL68" s="2010"/>
      <c r="EWM68" s="3097"/>
      <c r="EXE68" s="2010"/>
      <c r="EXF68" s="3097"/>
      <c r="EXX68" s="2010"/>
      <c r="EXY68" s="3097"/>
      <c r="EYQ68" s="2010"/>
      <c r="EYR68" s="3097"/>
      <c r="EZJ68" s="2010"/>
      <c r="EZK68" s="3097"/>
      <c r="FAC68" s="2010"/>
      <c r="FAD68" s="3097"/>
      <c r="FAV68" s="2010"/>
      <c r="FAW68" s="3097"/>
      <c r="FBO68" s="2010"/>
      <c r="FBP68" s="3097"/>
      <c r="FCH68" s="2010"/>
      <c r="FCI68" s="3097"/>
      <c r="FDA68" s="2010"/>
      <c r="FDB68" s="3097"/>
      <c r="FDT68" s="2010"/>
      <c r="FDU68" s="3097"/>
      <c r="FEM68" s="2010"/>
      <c r="FEN68" s="3097"/>
      <c r="FFF68" s="2010"/>
      <c r="FFG68" s="3097"/>
      <c r="FFY68" s="2010"/>
      <c r="FFZ68" s="3097"/>
      <c r="FGR68" s="2010"/>
      <c r="FGS68" s="3097"/>
      <c r="FHK68" s="2010"/>
      <c r="FHL68" s="3097"/>
      <c r="FID68" s="2010"/>
      <c r="FIE68" s="3097"/>
      <c r="FIW68" s="2010"/>
      <c r="FIX68" s="3097"/>
      <c r="FJP68" s="2010"/>
      <c r="FJQ68" s="3097"/>
      <c r="FKI68" s="2010"/>
      <c r="FKJ68" s="3097"/>
      <c r="FLB68" s="2010"/>
      <c r="FLC68" s="3097"/>
      <c r="FLU68" s="2010"/>
      <c r="FLV68" s="3097"/>
      <c r="FMN68" s="2010"/>
      <c r="FMO68" s="3097"/>
      <c r="FNG68" s="2010"/>
      <c r="FNH68" s="3097"/>
      <c r="FNZ68" s="2010"/>
      <c r="FOA68" s="3097"/>
      <c r="FOS68" s="2010"/>
      <c r="FOT68" s="3097"/>
      <c r="FPL68" s="2010"/>
      <c r="FPM68" s="3097"/>
      <c r="FQE68" s="2010"/>
      <c r="FQF68" s="3097"/>
      <c r="FQX68" s="2010"/>
      <c r="FQY68" s="3097"/>
      <c r="FRQ68" s="2010"/>
      <c r="FRR68" s="3097"/>
      <c r="FSJ68" s="2010"/>
      <c r="FSK68" s="3097"/>
      <c r="FTC68" s="2010"/>
      <c r="FTD68" s="3097"/>
      <c r="FTV68" s="2010"/>
      <c r="FTW68" s="3097"/>
      <c r="FUO68" s="2010"/>
      <c r="FUP68" s="3097"/>
      <c r="FVH68" s="2010"/>
      <c r="FVI68" s="3097"/>
      <c r="FWA68" s="2010"/>
      <c r="FWB68" s="3097"/>
      <c r="FWT68" s="2010"/>
      <c r="FWU68" s="3097"/>
      <c r="FXM68" s="2010"/>
      <c r="FXN68" s="3097"/>
      <c r="FYF68" s="2010"/>
      <c r="FYG68" s="3097"/>
      <c r="FYY68" s="2010"/>
      <c r="FYZ68" s="3097"/>
      <c r="FZR68" s="2010"/>
      <c r="FZS68" s="3097"/>
      <c r="GAK68" s="2010"/>
      <c r="GAL68" s="3097"/>
      <c r="GBD68" s="2010"/>
      <c r="GBE68" s="3097"/>
      <c r="GBW68" s="2010"/>
      <c r="GBX68" s="3097"/>
      <c r="GCP68" s="2010"/>
      <c r="GCQ68" s="3097"/>
      <c r="GDI68" s="2010"/>
      <c r="GDJ68" s="3097"/>
      <c r="GEB68" s="2010"/>
      <c r="GEC68" s="3097"/>
      <c r="GEU68" s="2010"/>
      <c r="GEV68" s="3097"/>
      <c r="GFN68" s="2010"/>
      <c r="GFO68" s="3097"/>
      <c r="GGG68" s="2010"/>
      <c r="GGH68" s="3097"/>
      <c r="GGZ68" s="2010"/>
      <c r="GHA68" s="3097"/>
      <c r="GHS68" s="2010"/>
      <c r="GHT68" s="3097"/>
      <c r="GIL68" s="2010"/>
      <c r="GIM68" s="3097"/>
      <c r="GJE68" s="2010"/>
      <c r="GJF68" s="3097"/>
      <c r="GJX68" s="2010"/>
      <c r="GJY68" s="3097"/>
      <c r="GKQ68" s="2010"/>
      <c r="GKR68" s="3097"/>
      <c r="GLJ68" s="2010"/>
      <c r="GLK68" s="3097"/>
      <c r="GMC68" s="2010"/>
      <c r="GMD68" s="3097"/>
      <c r="GMV68" s="2010"/>
      <c r="GMW68" s="3097"/>
      <c r="GNO68" s="2010"/>
      <c r="GNP68" s="3097"/>
      <c r="GOH68" s="2010"/>
      <c r="GOI68" s="3097"/>
      <c r="GPA68" s="2010"/>
      <c r="GPB68" s="3097"/>
      <c r="GPT68" s="2010"/>
      <c r="GPU68" s="3097"/>
      <c r="GQM68" s="2010"/>
      <c r="GQN68" s="3097"/>
      <c r="GRF68" s="2010"/>
      <c r="GRG68" s="3097"/>
      <c r="GRY68" s="2010"/>
      <c r="GRZ68" s="3097"/>
      <c r="GSR68" s="2010"/>
      <c r="GSS68" s="3097"/>
      <c r="GTK68" s="2010"/>
      <c r="GTL68" s="3097"/>
      <c r="GUD68" s="2010"/>
      <c r="GUE68" s="3097"/>
      <c r="GUW68" s="2010"/>
      <c r="GUX68" s="3097"/>
      <c r="GVP68" s="2010"/>
      <c r="GVQ68" s="3097"/>
      <c r="GWI68" s="2010"/>
      <c r="GWJ68" s="3097"/>
      <c r="GXB68" s="2010"/>
      <c r="GXC68" s="3097"/>
      <c r="GXU68" s="2010"/>
      <c r="GXV68" s="3097"/>
      <c r="GYN68" s="2010"/>
      <c r="GYO68" s="3097"/>
      <c r="GZG68" s="2010"/>
      <c r="GZH68" s="3097"/>
      <c r="GZZ68" s="2010"/>
      <c r="HAA68" s="3097"/>
      <c r="HAS68" s="2010"/>
      <c r="HAT68" s="3097"/>
      <c r="HBL68" s="2010"/>
      <c r="HBM68" s="3097"/>
      <c r="HCE68" s="2010"/>
      <c r="HCF68" s="3097"/>
      <c r="HCX68" s="2010"/>
      <c r="HCY68" s="3097"/>
      <c r="HDQ68" s="2010"/>
      <c r="HDR68" s="3097"/>
      <c r="HEJ68" s="2010"/>
      <c r="HEK68" s="3097"/>
      <c r="HFC68" s="2010"/>
      <c r="HFD68" s="3097"/>
      <c r="HFV68" s="2010"/>
      <c r="HFW68" s="3097"/>
      <c r="HGO68" s="2010"/>
      <c r="HGP68" s="3097"/>
      <c r="HHH68" s="2010"/>
      <c r="HHI68" s="3097"/>
      <c r="HIA68" s="2010"/>
      <c r="HIB68" s="3097"/>
      <c r="HIT68" s="2010"/>
      <c r="HIU68" s="3097"/>
      <c r="HJM68" s="2010"/>
      <c r="HJN68" s="3097"/>
      <c r="HKF68" s="2010"/>
      <c r="HKG68" s="3097"/>
      <c r="HKY68" s="2010"/>
      <c r="HKZ68" s="3097"/>
      <c r="HLR68" s="2010"/>
      <c r="HLS68" s="3097"/>
      <c r="HMK68" s="2010"/>
      <c r="HML68" s="3097"/>
      <c r="HND68" s="2010"/>
      <c r="HNE68" s="3097"/>
      <c r="HNW68" s="2010"/>
      <c r="HNX68" s="3097"/>
      <c r="HOP68" s="2010"/>
      <c r="HOQ68" s="3097"/>
      <c r="HPI68" s="2010"/>
      <c r="HPJ68" s="3097"/>
      <c r="HQB68" s="2010"/>
      <c r="HQC68" s="3097"/>
      <c r="HQU68" s="2010"/>
      <c r="HQV68" s="3097"/>
      <c r="HRN68" s="2010"/>
      <c r="HRO68" s="3097"/>
      <c r="HSG68" s="2010"/>
      <c r="HSH68" s="3097"/>
      <c r="HSZ68" s="2010"/>
      <c r="HTA68" s="3097"/>
      <c r="HTS68" s="2010"/>
      <c r="HTT68" s="3097"/>
      <c r="HUL68" s="2010"/>
      <c r="HUM68" s="3097"/>
      <c r="HVE68" s="2010"/>
      <c r="HVF68" s="3097"/>
      <c r="HVX68" s="2010"/>
      <c r="HVY68" s="3097"/>
      <c r="HWQ68" s="2010"/>
      <c r="HWR68" s="3097"/>
      <c r="HXJ68" s="2010"/>
      <c r="HXK68" s="3097"/>
      <c r="HYC68" s="2010"/>
      <c r="HYD68" s="3097"/>
      <c r="HYV68" s="2010"/>
      <c r="HYW68" s="3097"/>
      <c r="HZO68" s="2010"/>
      <c r="HZP68" s="3097"/>
      <c r="IAH68" s="2010"/>
      <c r="IAI68" s="3097"/>
      <c r="IBA68" s="2010"/>
      <c r="IBB68" s="3097"/>
      <c r="IBT68" s="2010"/>
      <c r="IBU68" s="3097"/>
      <c r="ICM68" s="2010"/>
      <c r="ICN68" s="3097"/>
      <c r="IDF68" s="2010"/>
      <c r="IDG68" s="3097"/>
      <c r="IDY68" s="2010"/>
      <c r="IDZ68" s="3097"/>
      <c r="IER68" s="2010"/>
      <c r="IES68" s="3097"/>
      <c r="IFK68" s="2010"/>
      <c r="IFL68" s="3097"/>
      <c r="IGD68" s="2010"/>
      <c r="IGE68" s="3097"/>
      <c r="IGW68" s="2010"/>
      <c r="IGX68" s="3097"/>
      <c r="IHP68" s="2010"/>
      <c r="IHQ68" s="3097"/>
      <c r="III68" s="2010"/>
      <c r="IIJ68" s="3097"/>
      <c r="IJB68" s="2010"/>
      <c r="IJC68" s="3097"/>
      <c r="IJU68" s="2010"/>
      <c r="IJV68" s="3097"/>
      <c r="IKN68" s="2010"/>
      <c r="IKO68" s="3097"/>
      <c r="ILG68" s="2010"/>
      <c r="ILH68" s="3097"/>
      <c r="ILZ68" s="2010"/>
      <c r="IMA68" s="3097"/>
      <c r="IMS68" s="2010"/>
      <c r="IMT68" s="3097"/>
      <c r="INL68" s="2010"/>
      <c r="INM68" s="3097"/>
      <c r="IOE68" s="2010"/>
      <c r="IOF68" s="3097"/>
      <c r="IOX68" s="2010"/>
      <c r="IOY68" s="3097"/>
      <c r="IPQ68" s="2010"/>
      <c r="IPR68" s="3097"/>
      <c r="IQJ68" s="2010"/>
      <c r="IQK68" s="3097"/>
      <c r="IRC68" s="2010"/>
      <c r="IRD68" s="3097"/>
      <c r="IRV68" s="2010"/>
      <c r="IRW68" s="3097"/>
      <c r="ISO68" s="2010"/>
      <c r="ISP68" s="3097"/>
      <c r="ITH68" s="2010"/>
      <c r="ITI68" s="3097"/>
      <c r="IUA68" s="2010"/>
      <c r="IUB68" s="3097"/>
      <c r="IUT68" s="2010"/>
      <c r="IUU68" s="3097"/>
      <c r="IVM68" s="2010"/>
      <c r="IVN68" s="3097"/>
      <c r="IWF68" s="2010"/>
      <c r="IWG68" s="3097"/>
      <c r="IWY68" s="2010"/>
      <c r="IWZ68" s="3097"/>
      <c r="IXR68" s="2010"/>
      <c r="IXS68" s="3097"/>
      <c r="IYK68" s="2010"/>
      <c r="IYL68" s="3097"/>
      <c r="IZD68" s="2010"/>
      <c r="IZE68" s="3097"/>
      <c r="IZW68" s="2010"/>
      <c r="IZX68" s="3097"/>
      <c r="JAP68" s="2010"/>
      <c r="JAQ68" s="3097"/>
      <c r="JBI68" s="2010"/>
      <c r="JBJ68" s="3097"/>
      <c r="JCB68" s="2010"/>
      <c r="JCC68" s="3097"/>
      <c r="JCU68" s="2010"/>
      <c r="JCV68" s="3097"/>
      <c r="JDN68" s="2010"/>
      <c r="JDO68" s="3097"/>
      <c r="JEG68" s="2010"/>
      <c r="JEH68" s="3097"/>
      <c r="JEZ68" s="2010"/>
      <c r="JFA68" s="3097"/>
      <c r="JFS68" s="2010"/>
      <c r="JFT68" s="3097"/>
      <c r="JGL68" s="2010"/>
      <c r="JGM68" s="3097"/>
      <c r="JHE68" s="2010"/>
      <c r="JHF68" s="3097"/>
      <c r="JHX68" s="2010"/>
      <c r="JHY68" s="3097"/>
      <c r="JIQ68" s="2010"/>
      <c r="JIR68" s="3097"/>
      <c r="JJJ68" s="2010"/>
      <c r="JJK68" s="3097"/>
      <c r="JKC68" s="2010"/>
      <c r="JKD68" s="3097"/>
      <c r="JKV68" s="2010"/>
      <c r="JKW68" s="3097"/>
      <c r="JLO68" s="2010"/>
      <c r="JLP68" s="3097"/>
      <c r="JMH68" s="2010"/>
      <c r="JMI68" s="3097"/>
      <c r="JNA68" s="2010"/>
      <c r="JNB68" s="3097"/>
      <c r="JNT68" s="2010"/>
      <c r="JNU68" s="3097"/>
      <c r="JOM68" s="2010"/>
      <c r="JON68" s="3097"/>
      <c r="JPF68" s="2010"/>
      <c r="JPG68" s="3097"/>
      <c r="JPY68" s="2010"/>
      <c r="JPZ68" s="3097"/>
      <c r="JQR68" s="2010"/>
      <c r="JQS68" s="3097"/>
      <c r="JRK68" s="2010"/>
      <c r="JRL68" s="3097"/>
      <c r="JSD68" s="2010"/>
      <c r="JSE68" s="3097"/>
      <c r="JSW68" s="2010"/>
      <c r="JSX68" s="3097"/>
      <c r="JTP68" s="2010"/>
      <c r="JTQ68" s="3097"/>
      <c r="JUI68" s="2010"/>
      <c r="JUJ68" s="3097"/>
      <c r="JVB68" s="2010"/>
      <c r="JVC68" s="3097"/>
      <c r="JVU68" s="2010"/>
      <c r="JVV68" s="3097"/>
      <c r="JWN68" s="2010"/>
      <c r="JWO68" s="3097"/>
      <c r="JXG68" s="2010"/>
      <c r="JXH68" s="3097"/>
      <c r="JXZ68" s="2010"/>
      <c r="JYA68" s="3097"/>
      <c r="JYS68" s="2010"/>
      <c r="JYT68" s="3097"/>
      <c r="JZL68" s="2010"/>
      <c r="JZM68" s="3097"/>
      <c r="KAE68" s="2010"/>
      <c r="KAF68" s="3097"/>
      <c r="KAX68" s="2010"/>
      <c r="KAY68" s="3097"/>
      <c r="KBQ68" s="2010"/>
      <c r="KBR68" s="3097"/>
      <c r="KCJ68" s="2010"/>
      <c r="KCK68" s="3097"/>
      <c r="KDC68" s="2010"/>
      <c r="KDD68" s="3097"/>
      <c r="KDV68" s="2010"/>
      <c r="KDW68" s="3097"/>
      <c r="KEO68" s="2010"/>
      <c r="KEP68" s="3097"/>
      <c r="KFH68" s="2010"/>
      <c r="KFI68" s="3097"/>
      <c r="KGA68" s="2010"/>
      <c r="KGB68" s="3097"/>
      <c r="KGT68" s="2010"/>
      <c r="KGU68" s="3097"/>
      <c r="KHM68" s="2010"/>
      <c r="KHN68" s="3097"/>
      <c r="KIF68" s="2010"/>
      <c r="KIG68" s="3097"/>
      <c r="KIY68" s="2010"/>
      <c r="KIZ68" s="3097"/>
      <c r="KJR68" s="2010"/>
      <c r="KJS68" s="3097"/>
      <c r="KKK68" s="2010"/>
      <c r="KKL68" s="3097"/>
      <c r="KLD68" s="2010"/>
      <c r="KLE68" s="3097"/>
      <c r="KLW68" s="2010"/>
      <c r="KLX68" s="3097"/>
      <c r="KMP68" s="2010"/>
      <c r="KMQ68" s="3097"/>
      <c r="KNI68" s="2010"/>
      <c r="KNJ68" s="3097"/>
      <c r="KOB68" s="2010"/>
      <c r="KOC68" s="3097"/>
      <c r="KOU68" s="2010"/>
      <c r="KOV68" s="3097"/>
      <c r="KPN68" s="2010"/>
      <c r="KPO68" s="3097"/>
      <c r="KQG68" s="2010"/>
      <c r="KQH68" s="3097"/>
      <c r="KQZ68" s="2010"/>
      <c r="KRA68" s="3097"/>
      <c r="KRS68" s="2010"/>
      <c r="KRT68" s="3097"/>
      <c r="KSL68" s="2010"/>
      <c r="KSM68" s="3097"/>
      <c r="KTE68" s="2010"/>
      <c r="KTF68" s="3097"/>
      <c r="KTX68" s="2010"/>
      <c r="KTY68" s="3097"/>
      <c r="KUQ68" s="2010"/>
      <c r="KUR68" s="3097"/>
      <c r="KVJ68" s="2010"/>
      <c r="KVK68" s="3097"/>
      <c r="KWC68" s="2010"/>
      <c r="KWD68" s="3097"/>
      <c r="KWV68" s="2010"/>
      <c r="KWW68" s="3097"/>
      <c r="KXO68" s="2010"/>
      <c r="KXP68" s="3097"/>
      <c r="KYH68" s="2010"/>
      <c r="KYI68" s="3097"/>
      <c r="KZA68" s="2010"/>
      <c r="KZB68" s="3097"/>
      <c r="KZT68" s="2010"/>
      <c r="KZU68" s="3097"/>
      <c r="LAM68" s="2010"/>
      <c r="LAN68" s="3097"/>
      <c r="LBF68" s="2010"/>
      <c r="LBG68" s="3097"/>
      <c r="LBY68" s="2010"/>
      <c r="LBZ68" s="3097"/>
      <c r="LCR68" s="2010"/>
      <c r="LCS68" s="3097"/>
      <c r="LDK68" s="2010"/>
      <c r="LDL68" s="3097"/>
      <c r="LED68" s="2010"/>
      <c r="LEE68" s="3097"/>
      <c r="LEW68" s="2010"/>
      <c r="LEX68" s="3097"/>
      <c r="LFP68" s="2010"/>
      <c r="LFQ68" s="3097"/>
      <c r="LGI68" s="2010"/>
      <c r="LGJ68" s="3097"/>
      <c r="LHB68" s="2010"/>
      <c r="LHC68" s="3097"/>
      <c r="LHU68" s="2010"/>
      <c r="LHV68" s="3097"/>
      <c r="LIN68" s="2010"/>
      <c r="LIO68" s="3097"/>
      <c r="LJG68" s="2010"/>
      <c r="LJH68" s="3097"/>
      <c r="LJZ68" s="2010"/>
      <c r="LKA68" s="3097"/>
      <c r="LKS68" s="2010"/>
      <c r="LKT68" s="3097"/>
      <c r="LLL68" s="2010"/>
      <c r="LLM68" s="3097"/>
      <c r="LME68" s="2010"/>
      <c r="LMF68" s="3097"/>
      <c r="LMX68" s="2010"/>
      <c r="LMY68" s="3097"/>
      <c r="LNQ68" s="2010"/>
      <c r="LNR68" s="3097"/>
      <c r="LOJ68" s="2010"/>
      <c r="LOK68" s="3097"/>
      <c r="LPC68" s="2010"/>
      <c r="LPD68" s="3097"/>
      <c r="LPV68" s="2010"/>
      <c r="LPW68" s="3097"/>
      <c r="LQO68" s="2010"/>
      <c r="LQP68" s="3097"/>
      <c r="LRH68" s="2010"/>
      <c r="LRI68" s="3097"/>
      <c r="LSA68" s="2010"/>
      <c r="LSB68" s="3097"/>
      <c r="LST68" s="2010"/>
      <c r="LSU68" s="3097"/>
      <c r="LTM68" s="2010"/>
      <c r="LTN68" s="3097"/>
      <c r="LUF68" s="2010"/>
      <c r="LUG68" s="3097"/>
      <c r="LUY68" s="2010"/>
      <c r="LUZ68" s="3097"/>
      <c r="LVR68" s="2010"/>
      <c r="LVS68" s="3097"/>
      <c r="LWK68" s="2010"/>
      <c r="LWL68" s="3097"/>
      <c r="LXD68" s="2010"/>
      <c r="LXE68" s="3097"/>
      <c r="LXW68" s="2010"/>
      <c r="LXX68" s="3097"/>
      <c r="LYP68" s="2010"/>
      <c r="LYQ68" s="3097"/>
      <c r="LZI68" s="2010"/>
      <c r="LZJ68" s="3097"/>
      <c r="MAB68" s="2010"/>
      <c r="MAC68" s="3097"/>
      <c r="MAU68" s="2010"/>
      <c r="MAV68" s="3097"/>
      <c r="MBN68" s="2010"/>
      <c r="MBO68" s="3097"/>
      <c r="MCG68" s="2010"/>
      <c r="MCH68" s="3097"/>
      <c r="MCZ68" s="2010"/>
      <c r="MDA68" s="3097"/>
      <c r="MDS68" s="2010"/>
      <c r="MDT68" s="3097"/>
      <c r="MEL68" s="2010"/>
      <c r="MEM68" s="3097"/>
      <c r="MFE68" s="2010"/>
      <c r="MFF68" s="3097"/>
      <c r="MFX68" s="2010"/>
      <c r="MFY68" s="3097"/>
      <c r="MGQ68" s="2010"/>
      <c r="MGR68" s="3097"/>
      <c r="MHJ68" s="2010"/>
      <c r="MHK68" s="3097"/>
      <c r="MIC68" s="2010"/>
      <c r="MID68" s="3097"/>
      <c r="MIV68" s="2010"/>
      <c r="MIW68" s="3097"/>
      <c r="MJO68" s="2010"/>
      <c r="MJP68" s="3097"/>
      <c r="MKH68" s="2010"/>
      <c r="MKI68" s="3097"/>
      <c r="MLA68" s="2010"/>
      <c r="MLB68" s="3097"/>
      <c r="MLT68" s="2010"/>
      <c r="MLU68" s="3097"/>
      <c r="MMM68" s="2010"/>
      <c r="MMN68" s="3097"/>
      <c r="MNF68" s="2010"/>
      <c r="MNG68" s="3097"/>
      <c r="MNY68" s="2010"/>
      <c r="MNZ68" s="3097"/>
      <c r="MOR68" s="2010"/>
      <c r="MOS68" s="3097"/>
      <c r="MPK68" s="2010"/>
      <c r="MPL68" s="3097"/>
      <c r="MQD68" s="2010"/>
      <c r="MQE68" s="3097"/>
      <c r="MQW68" s="2010"/>
      <c r="MQX68" s="3097"/>
      <c r="MRP68" s="2010"/>
      <c r="MRQ68" s="3097"/>
      <c r="MSI68" s="2010"/>
      <c r="MSJ68" s="3097"/>
      <c r="MTB68" s="2010"/>
      <c r="MTC68" s="3097"/>
      <c r="MTU68" s="2010"/>
      <c r="MTV68" s="3097"/>
      <c r="MUN68" s="2010"/>
      <c r="MUO68" s="3097"/>
      <c r="MVG68" s="2010"/>
      <c r="MVH68" s="3097"/>
      <c r="MVZ68" s="2010"/>
      <c r="MWA68" s="3097"/>
      <c r="MWS68" s="2010"/>
      <c r="MWT68" s="3097"/>
      <c r="MXL68" s="2010"/>
      <c r="MXM68" s="3097"/>
      <c r="MYE68" s="2010"/>
      <c r="MYF68" s="3097"/>
      <c r="MYX68" s="2010"/>
      <c r="MYY68" s="3097"/>
      <c r="MZQ68" s="2010"/>
      <c r="MZR68" s="3097"/>
      <c r="NAJ68" s="2010"/>
      <c r="NAK68" s="3097"/>
      <c r="NBC68" s="2010"/>
      <c r="NBD68" s="3097"/>
      <c r="NBV68" s="2010"/>
      <c r="NBW68" s="3097"/>
      <c r="NCO68" s="2010"/>
      <c r="NCP68" s="3097"/>
      <c r="NDH68" s="2010"/>
      <c r="NDI68" s="3097"/>
      <c r="NEA68" s="2010"/>
      <c r="NEB68" s="3097"/>
      <c r="NET68" s="2010"/>
      <c r="NEU68" s="3097"/>
      <c r="NFM68" s="2010"/>
      <c r="NFN68" s="3097"/>
      <c r="NGF68" s="2010"/>
      <c r="NGG68" s="3097"/>
      <c r="NGY68" s="2010"/>
      <c r="NGZ68" s="3097"/>
      <c r="NHR68" s="2010"/>
      <c r="NHS68" s="3097"/>
      <c r="NIK68" s="2010"/>
      <c r="NIL68" s="3097"/>
      <c r="NJD68" s="2010"/>
      <c r="NJE68" s="3097"/>
      <c r="NJW68" s="2010"/>
      <c r="NJX68" s="3097"/>
      <c r="NKP68" s="2010"/>
      <c r="NKQ68" s="3097"/>
      <c r="NLI68" s="2010"/>
      <c r="NLJ68" s="3097"/>
      <c r="NMB68" s="2010"/>
      <c r="NMC68" s="3097"/>
      <c r="NMU68" s="2010"/>
      <c r="NMV68" s="3097"/>
      <c r="NNN68" s="2010"/>
      <c r="NNO68" s="3097"/>
      <c r="NOG68" s="2010"/>
      <c r="NOH68" s="3097"/>
      <c r="NOZ68" s="2010"/>
      <c r="NPA68" s="3097"/>
      <c r="NPS68" s="2010"/>
      <c r="NPT68" s="3097"/>
      <c r="NQL68" s="2010"/>
      <c r="NQM68" s="3097"/>
      <c r="NRE68" s="2010"/>
      <c r="NRF68" s="3097"/>
      <c r="NRX68" s="2010"/>
      <c r="NRY68" s="3097"/>
      <c r="NSQ68" s="2010"/>
      <c r="NSR68" s="3097"/>
      <c r="NTJ68" s="2010"/>
      <c r="NTK68" s="3097"/>
      <c r="NUC68" s="2010"/>
      <c r="NUD68" s="3097"/>
      <c r="NUV68" s="2010"/>
      <c r="NUW68" s="3097"/>
      <c r="NVO68" s="2010"/>
      <c r="NVP68" s="3097"/>
      <c r="NWH68" s="2010"/>
      <c r="NWI68" s="3097"/>
      <c r="NXA68" s="2010"/>
      <c r="NXB68" s="3097"/>
      <c r="NXT68" s="2010"/>
      <c r="NXU68" s="3097"/>
      <c r="NYM68" s="2010"/>
      <c r="NYN68" s="3097"/>
      <c r="NZF68" s="2010"/>
      <c r="NZG68" s="3097"/>
      <c r="NZY68" s="2010"/>
      <c r="NZZ68" s="3097"/>
      <c r="OAR68" s="2010"/>
      <c r="OAS68" s="3097"/>
      <c r="OBK68" s="2010"/>
      <c r="OBL68" s="3097"/>
      <c r="OCD68" s="2010"/>
      <c r="OCE68" s="3097"/>
      <c r="OCW68" s="2010"/>
      <c r="OCX68" s="3097"/>
      <c r="ODP68" s="2010"/>
      <c r="ODQ68" s="3097"/>
      <c r="OEI68" s="2010"/>
      <c r="OEJ68" s="3097"/>
      <c r="OFB68" s="2010"/>
      <c r="OFC68" s="3097"/>
      <c r="OFU68" s="2010"/>
      <c r="OFV68" s="3097"/>
      <c r="OGN68" s="2010"/>
      <c r="OGO68" s="3097"/>
      <c r="OHG68" s="2010"/>
      <c r="OHH68" s="3097"/>
      <c r="OHZ68" s="2010"/>
      <c r="OIA68" s="3097"/>
      <c r="OIS68" s="2010"/>
      <c r="OIT68" s="3097"/>
      <c r="OJL68" s="2010"/>
      <c r="OJM68" s="3097"/>
      <c r="OKE68" s="2010"/>
      <c r="OKF68" s="3097"/>
      <c r="OKX68" s="2010"/>
      <c r="OKY68" s="3097"/>
      <c r="OLQ68" s="2010"/>
      <c r="OLR68" s="3097"/>
      <c r="OMJ68" s="2010"/>
      <c r="OMK68" s="3097"/>
      <c r="ONC68" s="2010"/>
      <c r="OND68" s="3097"/>
      <c r="ONV68" s="2010"/>
      <c r="ONW68" s="3097"/>
      <c r="OOO68" s="2010"/>
      <c r="OOP68" s="3097"/>
      <c r="OPH68" s="2010"/>
      <c r="OPI68" s="3097"/>
      <c r="OQA68" s="2010"/>
      <c r="OQB68" s="3097"/>
      <c r="OQT68" s="2010"/>
      <c r="OQU68" s="3097"/>
      <c r="ORM68" s="2010"/>
      <c r="ORN68" s="3097"/>
      <c r="OSF68" s="2010"/>
      <c r="OSG68" s="3097"/>
      <c r="OSY68" s="2010"/>
      <c r="OSZ68" s="3097"/>
      <c r="OTR68" s="2010"/>
      <c r="OTS68" s="3097"/>
      <c r="OUK68" s="2010"/>
      <c r="OUL68" s="3097"/>
      <c r="OVD68" s="2010"/>
      <c r="OVE68" s="3097"/>
      <c r="OVW68" s="2010"/>
      <c r="OVX68" s="3097"/>
      <c r="OWP68" s="2010"/>
      <c r="OWQ68" s="3097"/>
      <c r="OXI68" s="2010"/>
      <c r="OXJ68" s="3097"/>
      <c r="OYB68" s="2010"/>
      <c r="OYC68" s="3097"/>
      <c r="OYU68" s="2010"/>
      <c r="OYV68" s="3097"/>
      <c r="OZN68" s="2010"/>
      <c r="OZO68" s="3097"/>
      <c r="PAG68" s="2010"/>
      <c r="PAH68" s="3097"/>
      <c r="PAZ68" s="2010"/>
      <c r="PBA68" s="3097"/>
      <c r="PBS68" s="2010"/>
      <c r="PBT68" s="3097"/>
      <c r="PCL68" s="2010"/>
      <c r="PCM68" s="3097"/>
      <c r="PDE68" s="2010"/>
      <c r="PDF68" s="3097"/>
      <c r="PDX68" s="2010"/>
      <c r="PDY68" s="3097"/>
      <c r="PEQ68" s="2010"/>
      <c r="PER68" s="3097"/>
      <c r="PFJ68" s="2010"/>
      <c r="PFK68" s="3097"/>
      <c r="PGC68" s="2010"/>
      <c r="PGD68" s="3097"/>
      <c r="PGV68" s="2010"/>
      <c r="PGW68" s="3097"/>
      <c r="PHO68" s="2010"/>
      <c r="PHP68" s="3097"/>
      <c r="PIH68" s="2010"/>
      <c r="PII68" s="3097"/>
      <c r="PJA68" s="2010"/>
      <c r="PJB68" s="3097"/>
      <c r="PJT68" s="2010"/>
      <c r="PJU68" s="3097"/>
      <c r="PKM68" s="2010"/>
      <c r="PKN68" s="3097"/>
      <c r="PLF68" s="2010"/>
      <c r="PLG68" s="3097"/>
      <c r="PLY68" s="2010"/>
      <c r="PLZ68" s="3097"/>
      <c r="PMR68" s="2010"/>
      <c r="PMS68" s="3097"/>
      <c r="PNK68" s="2010"/>
      <c r="PNL68" s="3097"/>
      <c r="POD68" s="2010"/>
      <c r="POE68" s="3097"/>
      <c r="POW68" s="2010"/>
      <c r="POX68" s="3097"/>
      <c r="PPP68" s="2010"/>
      <c r="PPQ68" s="3097"/>
      <c r="PQI68" s="2010"/>
      <c r="PQJ68" s="3097"/>
      <c r="PRB68" s="2010"/>
      <c r="PRC68" s="3097"/>
      <c r="PRU68" s="2010"/>
      <c r="PRV68" s="3097"/>
      <c r="PSN68" s="2010"/>
      <c r="PSO68" s="3097"/>
      <c r="PTG68" s="2010"/>
      <c r="PTH68" s="3097"/>
      <c r="PTZ68" s="2010"/>
      <c r="PUA68" s="3097"/>
      <c r="PUS68" s="2010"/>
      <c r="PUT68" s="3097"/>
      <c r="PVL68" s="2010"/>
      <c r="PVM68" s="3097"/>
      <c r="PWE68" s="2010"/>
      <c r="PWF68" s="3097"/>
      <c r="PWX68" s="2010"/>
      <c r="PWY68" s="3097"/>
      <c r="PXQ68" s="2010"/>
      <c r="PXR68" s="3097"/>
      <c r="PYJ68" s="2010"/>
      <c r="PYK68" s="3097"/>
      <c r="PZC68" s="2010"/>
      <c r="PZD68" s="3097"/>
      <c r="PZV68" s="2010"/>
      <c r="PZW68" s="3097"/>
      <c r="QAO68" s="2010"/>
      <c r="QAP68" s="3097"/>
      <c r="QBH68" s="2010"/>
      <c r="QBI68" s="3097"/>
      <c r="QCA68" s="2010"/>
      <c r="QCB68" s="3097"/>
      <c r="QCT68" s="2010"/>
      <c r="QCU68" s="3097"/>
      <c r="QDM68" s="2010"/>
      <c r="QDN68" s="3097"/>
      <c r="QEF68" s="2010"/>
      <c r="QEG68" s="3097"/>
      <c r="QEY68" s="2010"/>
      <c r="QEZ68" s="3097"/>
      <c r="QFR68" s="2010"/>
      <c r="QFS68" s="3097"/>
      <c r="QGK68" s="2010"/>
      <c r="QGL68" s="3097"/>
      <c r="QHD68" s="2010"/>
      <c r="QHE68" s="3097"/>
      <c r="QHW68" s="2010"/>
      <c r="QHX68" s="3097"/>
      <c r="QIP68" s="2010"/>
      <c r="QIQ68" s="3097"/>
      <c r="QJI68" s="2010"/>
      <c r="QJJ68" s="3097"/>
      <c r="QKB68" s="2010"/>
      <c r="QKC68" s="3097"/>
      <c r="QKU68" s="2010"/>
      <c r="QKV68" s="3097"/>
      <c r="QLN68" s="2010"/>
      <c r="QLO68" s="3097"/>
      <c r="QMG68" s="2010"/>
      <c r="QMH68" s="3097"/>
      <c r="QMZ68" s="2010"/>
      <c r="QNA68" s="3097"/>
      <c r="QNS68" s="2010"/>
      <c r="QNT68" s="3097"/>
      <c r="QOL68" s="2010"/>
      <c r="QOM68" s="3097"/>
      <c r="QPE68" s="2010"/>
      <c r="QPF68" s="3097"/>
      <c r="QPX68" s="2010"/>
      <c r="QPY68" s="3097"/>
      <c r="QQQ68" s="2010"/>
      <c r="QQR68" s="3097"/>
      <c r="QRJ68" s="2010"/>
      <c r="QRK68" s="3097"/>
      <c r="QSC68" s="2010"/>
      <c r="QSD68" s="3097"/>
      <c r="QSV68" s="2010"/>
      <c r="QSW68" s="3097"/>
      <c r="QTO68" s="2010"/>
      <c r="QTP68" s="3097"/>
      <c r="QUH68" s="2010"/>
      <c r="QUI68" s="3097"/>
      <c r="QVA68" s="2010"/>
      <c r="QVB68" s="3097"/>
      <c r="QVT68" s="2010"/>
      <c r="QVU68" s="3097"/>
      <c r="QWM68" s="2010"/>
      <c r="QWN68" s="3097"/>
      <c r="QXF68" s="2010"/>
      <c r="QXG68" s="3097"/>
      <c r="QXY68" s="2010"/>
      <c r="QXZ68" s="3097"/>
      <c r="QYR68" s="2010"/>
      <c r="QYS68" s="3097"/>
      <c r="QZK68" s="2010"/>
      <c r="QZL68" s="3097"/>
      <c r="RAD68" s="2010"/>
      <c r="RAE68" s="3097"/>
      <c r="RAW68" s="2010"/>
      <c r="RAX68" s="3097"/>
      <c r="RBP68" s="2010"/>
      <c r="RBQ68" s="3097"/>
      <c r="RCI68" s="2010"/>
      <c r="RCJ68" s="3097"/>
      <c r="RDB68" s="2010"/>
      <c r="RDC68" s="3097"/>
      <c r="RDU68" s="2010"/>
      <c r="RDV68" s="3097"/>
      <c r="REN68" s="2010"/>
      <c r="REO68" s="3097"/>
      <c r="RFG68" s="2010"/>
      <c r="RFH68" s="3097"/>
      <c r="RFZ68" s="2010"/>
      <c r="RGA68" s="3097"/>
      <c r="RGS68" s="2010"/>
      <c r="RGT68" s="3097"/>
      <c r="RHL68" s="2010"/>
      <c r="RHM68" s="3097"/>
      <c r="RIE68" s="2010"/>
      <c r="RIF68" s="3097"/>
      <c r="RIX68" s="2010"/>
      <c r="RIY68" s="3097"/>
      <c r="RJQ68" s="2010"/>
      <c r="RJR68" s="3097"/>
      <c r="RKJ68" s="2010"/>
      <c r="RKK68" s="3097"/>
      <c r="RLC68" s="2010"/>
      <c r="RLD68" s="3097"/>
      <c r="RLV68" s="2010"/>
      <c r="RLW68" s="3097"/>
      <c r="RMO68" s="2010"/>
      <c r="RMP68" s="3097"/>
      <c r="RNH68" s="2010"/>
      <c r="RNI68" s="3097"/>
      <c r="ROA68" s="2010"/>
      <c r="ROB68" s="3097"/>
      <c r="ROT68" s="2010"/>
      <c r="ROU68" s="3097"/>
      <c r="RPM68" s="2010"/>
      <c r="RPN68" s="3097"/>
      <c r="RQF68" s="2010"/>
      <c r="RQG68" s="3097"/>
      <c r="RQY68" s="2010"/>
      <c r="RQZ68" s="3097"/>
      <c r="RRR68" s="2010"/>
      <c r="RRS68" s="3097"/>
      <c r="RSK68" s="2010"/>
      <c r="RSL68" s="3097"/>
      <c r="RTD68" s="2010"/>
      <c r="RTE68" s="3097"/>
      <c r="RTW68" s="2010"/>
      <c r="RTX68" s="3097"/>
      <c r="RUP68" s="2010"/>
      <c r="RUQ68" s="3097"/>
      <c r="RVI68" s="2010"/>
      <c r="RVJ68" s="3097"/>
      <c r="RWB68" s="2010"/>
      <c r="RWC68" s="3097"/>
      <c r="RWU68" s="2010"/>
      <c r="RWV68" s="3097"/>
      <c r="RXN68" s="2010"/>
      <c r="RXO68" s="3097"/>
      <c r="RYG68" s="2010"/>
      <c r="RYH68" s="3097"/>
      <c r="RYZ68" s="2010"/>
      <c r="RZA68" s="3097"/>
      <c r="RZS68" s="2010"/>
      <c r="RZT68" s="3097"/>
      <c r="SAL68" s="2010"/>
      <c r="SAM68" s="3097"/>
      <c r="SBE68" s="2010"/>
      <c r="SBF68" s="3097"/>
      <c r="SBX68" s="2010"/>
      <c r="SBY68" s="3097"/>
      <c r="SCQ68" s="2010"/>
      <c r="SCR68" s="3097"/>
      <c r="SDJ68" s="2010"/>
      <c r="SDK68" s="3097"/>
      <c r="SEC68" s="2010"/>
      <c r="SED68" s="3097"/>
      <c r="SEV68" s="2010"/>
      <c r="SEW68" s="3097"/>
      <c r="SFO68" s="2010"/>
      <c r="SFP68" s="3097"/>
      <c r="SGH68" s="2010"/>
      <c r="SGI68" s="3097"/>
      <c r="SHA68" s="2010"/>
      <c r="SHB68" s="3097"/>
      <c r="SHT68" s="2010"/>
      <c r="SHU68" s="3097"/>
      <c r="SIM68" s="2010"/>
      <c r="SIN68" s="3097"/>
      <c r="SJF68" s="2010"/>
      <c r="SJG68" s="3097"/>
      <c r="SJY68" s="2010"/>
      <c r="SJZ68" s="3097"/>
      <c r="SKR68" s="2010"/>
      <c r="SKS68" s="3097"/>
      <c r="SLK68" s="2010"/>
      <c r="SLL68" s="3097"/>
      <c r="SMD68" s="2010"/>
      <c r="SME68" s="3097"/>
      <c r="SMW68" s="2010"/>
      <c r="SMX68" s="3097"/>
      <c r="SNP68" s="2010"/>
      <c r="SNQ68" s="3097"/>
      <c r="SOI68" s="2010"/>
      <c r="SOJ68" s="3097"/>
      <c r="SPB68" s="2010"/>
      <c r="SPC68" s="3097"/>
      <c r="SPU68" s="2010"/>
      <c r="SPV68" s="3097"/>
      <c r="SQN68" s="2010"/>
      <c r="SQO68" s="3097"/>
      <c r="SRG68" s="2010"/>
      <c r="SRH68" s="3097"/>
      <c r="SRZ68" s="2010"/>
      <c r="SSA68" s="3097"/>
      <c r="SSS68" s="2010"/>
      <c r="SST68" s="3097"/>
      <c r="STL68" s="2010"/>
      <c r="STM68" s="3097"/>
      <c r="SUE68" s="2010"/>
      <c r="SUF68" s="3097"/>
      <c r="SUX68" s="2010"/>
      <c r="SUY68" s="3097"/>
      <c r="SVQ68" s="2010"/>
      <c r="SVR68" s="3097"/>
      <c r="SWJ68" s="2010"/>
      <c r="SWK68" s="3097"/>
      <c r="SXC68" s="2010"/>
      <c r="SXD68" s="3097"/>
      <c r="SXV68" s="2010"/>
      <c r="SXW68" s="3097"/>
      <c r="SYO68" s="2010"/>
      <c r="SYP68" s="3097"/>
      <c r="SZH68" s="2010"/>
      <c r="SZI68" s="3097"/>
      <c r="TAA68" s="2010"/>
      <c r="TAB68" s="3097"/>
      <c r="TAT68" s="2010"/>
      <c r="TAU68" s="3097"/>
      <c r="TBM68" s="2010"/>
      <c r="TBN68" s="3097"/>
      <c r="TCF68" s="2010"/>
      <c r="TCG68" s="3097"/>
      <c r="TCY68" s="2010"/>
      <c r="TCZ68" s="3097"/>
      <c r="TDR68" s="2010"/>
      <c r="TDS68" s="3097"/>
      <c r="TEK68" s="2010"/>
      <c r="TEL68" s="3097"/>
      <c r="TFD68" s="2010"/>
      <c r="TFE68" s="3097"/>
      <c r="TFW68" s="2010"/>
      <c r="TFX68" s="3097"/>
      <c r="TGP68" s="2010"/>
      <c r="TGQ68" s="3097"/>
      <c r="THI68" s="2010"/>
      <c r="THJ68" s="3097"/>
      <c r="TIB68" s="2010"/>
      <c r="TIC68" s="3097"/>
      <c r="TIU68" s="2010"/>
      <c r="TIV68" s="3097"/>
      <c r="TJN68" s="2010"/>
      <c r="TJO68" s="3097"/>
      <c r="TKG68" s="2010"/>
      <c r="TKH68" s="3097"/>
      <c r="TKZ68" s="2010"/>
      <c r="TLA68" s="3097"/>
      <c r="TLS68" s="2010"/>
      <c r="TLT68" s="3097"/>
      <c r="TML68" s="2010"/>
      <c r="TMM68" s="3097"/>
      <c r="TNE68" s="2010"/>
      <c r="TNF68" s="3097"/>
      <c r="TNX68" s="2010"/>
      <c r="TNY68" s="3097"/>
      <c r="TOQ68" s="2010"/>
      <c r="TOR68" s="3097"/>
      <c r="TPJ68" s="2010"/>
      <c r="TPK68" s="3097"/>
      <c r="TQC68" s="2010"/>
      <c r="TQD68" s="3097"/>
      <c r="TQV68" s="2010"/>
      <c r="TQW68" s="3097"/>
      <c r="TRO68" s="2010"/>
      <c r="TRP68" s="3097"/>
      <c r="TSH68" s="2010"/>
      <c r="TSI68" s="3097"/>
      <c r="TTA68" s="2010"/>
      <c r="TTB68" s="3097"/>
      <c r="TTT68" s="2010"/>
      <c r="TTU68" s="3097"/>
      <c r="TUM68" s="2010"/>
      <c r="TUN68" s="3097"/>
      <c r="TVF68" s="2010"/>
      <c r="TVG68" s="3097"/>
      <c r="TVY68" s="2010"/>
      <c r="TVZ68" s="3097"/>
      <c r="TWR68" s="2010"/>
      <c r="TWS68" s="3097"/>
      <c r="TXK68" s="2010"/>
      <c r="TXL68" s="3097"/>
      <c r="TYD68" s="2010"/>
      <c r="TYE68" s="3097"/>
      <c r="TYW68" s="2010"/>
      <c r="TYX68" s="3097"/>
      <c r="TZP68" s="2010"/>
      <c r="TZQ68" s="3097"/>
      <c r="UAI68" s="2010"/>
      <c r="UAJ68" s="3097"/>
      <c r="UBB68" s="2010"/>
      <c r="UBC68" s="3097"/>
      <c r="UBU68" s="2010"/>
      <c r="UBV68" s="3097"/>
      <c r="UCN68" s="2010"/>
      <c r="UCO68" s="3097"/>
      <c r="UDG68" s="2010"/>
      <c r="UDH68" s="3097"/>
      <c r="UDZ68" s="2010"/>
      <c r="UEA68" s="3097"/>
      <c r="UES68" s="2010"/>
      <c r="UET68" s="3097"/>
      <c r="UFL68" s="2010"/>
      <c r="UFM68" s="3097"/>
      <c r="UGE68" s="2010"/>
      <c r="UGF68" s="3097"/>
      <c r="UGX68" s="2010"/>
      <c r="UGY68" s="3097"/>
      <c r="UHQ68" s="2010"/>
      <c r="UHR68" s="3097"/>
      <c r="UIJ68" s="2010"/>
      <c r="UIK68" s="3097"/>
      <c r="UJC68" s="2010"/>
      <c r="UJD68" s="3097"/>
      <c r="UJV68" s="2010"/>
      <c r="UJW68" s="3097"/>
      <c r="UKO68" s="2010"/>
      <c r="UKP68" s="3097"/>
      <c r="ULH68" s="2010"/>
      <c r="ULI68" s="3097"/>
      <c r="UMA68" s="2010"/>
      <c r="UMB68" s="3097"/>
      <c r="UMT68" s="2010"/>
      <c r="UMU68" s="3097"/>
      <c r="UNM68" s="2010"/>
      <c r="UNN68" s="3097"/>
      <c r="UOF68" s="2010"/>
      <c r="UOG68" s="3097"/>
      <c r="UOY68" s="2010"/>
      <c r="UOZ68" s="3097"/>
      <c r="UPR68" s="2010"/>
      <c r="UPS68" s="3097"/>
      <c r="UQK68" s="2010"/>
      <c r="UQL68" s="3097"/>
      <c r="URD68" s="2010"/>
      <c r="URE68" s="3097"/>
      <c r="URW68" s="2010"/>
      <c r="URX68" s="3097"/>
      <c r="USP68" s="2010"/>
      <c r="USQ68" s="3097"/>
      <c r="UTI68" s="2010"/>
      <c r="UTJ68" s="3097"/>
      <c r="UUB68" s="2010"/>
      <c r="UUC68" s="3097"/>
      <c r="UUU68" s="2010"/>
      <c r="UUV68" s="3097"/>
      <c r="UVN68" s="2010"/>
      <c r="UVO68" s="3097"/>
      <c r="UWG68" s="2010"/>
      <c r="UWH68" s="3097"/>
      <c r="UWZ68" s="2010"/>
      <c r="UXA68" s="3097"/>
      <c r="UXS68" s="2010"/>
      <c r="UXT68" s="3097"/>
      <c r="UYL68" s="2010"/>
      <c r="UYM68" s="3097"/>
      <c r="UZE68" s="2010"/>
      <c r="UZF68" s="3097"/>
      <c r="UZX68" s="2010"/>
      <c r="UZY68" s="3097"/>
      <c r="VAQ68" s="2010"/>
      <c r="VAR68" s="3097"/>
      <c r="VBJ68" s="2010"/>
      <c r="VBK68" s="3097"/>
      <c r="VCC68" s="2010"/>
      <c r="VCD68" s="3097"/>
      <c r="VCV68" s="2010"/>
      <c r="VCW68" s="3097"/>
      <c r="VDO68" s="2010"/>
      <c r="VDP68" s="3097"/>
      <c r="VEH68" s="2010"/>
      <c r="VEI68" s="3097"/>
      <c r="VFA68" s="2010"/>
      <c r="VFB68" s="3097"/>
      <c r="VFT68" s="2010"/>
      <c r="VFU68" s="3097"/>
      <c r="VGM68" s="2010"/>
      <c r="VGN68" s="3097"/>
      <c r="VHF68" s="2010"/>
      <c r="VHG68" s="3097"/>
      <c r="VHY68" s="2010"/>
      <c r="VHZ68" s="3097"/>
      <c r="VIR68" s="2010"/>
      <c r="VIS68" s="3097"/>
      <c r="VJK68" s="2010"/>
      <c r="VJL68" s="3097"/>
      <c r="VKD68" s="2010"/>
      <c r="VKE68" s="3097"/>
      <c r="VKW68" s="2010"/>
      <c r="VKX68" s="3097"/>
      <c r="VLP68" s="2010"/>
      <c r="VLQ68" s="3097"/>
      <c r="VMI68" s="2010"/>
      <c r="VMJ68" s="3097"/>
      <c r="VNB68" s="2010"/>
      <c r="VNC68" s="3097"/>
      <c r="VNU68" s="2010"/>
      <c r="VNV68" s="3097"/>
      <c r="VON68" s="2010"/>
      <c r="VOO68" s="3097"/>
      <c r="VPG68" s="2010"/>
      <c r="VPH68" s="3097"/>
      <c r="VPZ68" s="2010"/>
      <c r="VQA68" s="3097"/>
      <c r="VQS68" s="2010"/>
      <c r="VQT68" s="3097"/>
      <c r="VRL68" s="2010"/>
      <c r="VRM68" s="3097"/>
      <c r="VSE68" s="2010"/>
      <c r="VSF68" s="3097"/>
      <c r="VSX68" s="2010"/>
      <c r="VSY68" s="3097"/>
      <c r="VTQ68" s="2010"/>
      <c r="VTR68" s="3097"/>
      <c r="VUJ68" s="2010"/>
      <c r="VUK68" s="3097"/>
      <c r="VVC68" s="2010"/>
      <c r="VVD68" s="3097"/>
      <c r="VVV68" s="2010"/>
      <c r="VVW68" s="3097"/>
      <c r="VWO68" s="2010"/>
      <c r="VWP68" s="3097"/>
      <c r="VXH68" s="2010"/>
      <c r="VXI68" s="3097"/>
      <c r="VYA68" s="2010"/>
      <c r="VYB68" s="3097"/>
      <c r="VYT68" s="2010"/>
      <c r="VYU68" s="3097"/>
      <c r="VZM68" s="2010"/>
      <c r="VZN68" s="3097"/>
      <c r="WAF68" s="2010"/>
      <c r="WAG68" s="3097"/>
      <c r="WAY68" s="2010"/>
      <c r="WAZ68" s="3097"/>
      <c r="WBR68" s="2010"/>
      <c r="WBS68" s="3097"/>
      <c r="WCK68" s="2010"/>
      <c r="WCL68" s="3097"/>
      <c r="WDD68" s="2010"/>
      <c r="WDE68" s="3097"/>
      <c r="WDW68" s="2010"/>
      <c r="WDX68" s="3097"/>
      <c r="WEP68" s="2010"/>
      <c r="WEQ68" s="3097"/>
      <c r="WFI68" s="2010"/>
      <c r="WFJ68" s="3097"/>
      <c r="WGB68" s="2010"/>
      <c r="WGC68" s="3097"/>
      <c r="WGU68" s="2010"/>
      <c r="WGV68" s="3097"/>
      <c r="WHN68" s="2010"/>
      <c r="WHO68" s="3097"/>
      <c r="WIG68" s="2010"/>
      <c r="WIH68" s="3097"/>
      <c r="WIZ68" s="2010"/>
      <c r="WJA68" s="3097"/>
      <c r="WJS68" s="2010"/>
      <c r="WJT68" s="3097"/>
      <c r="WKL68" s="2010"/>
      <c r="WKM68" s="3097"/>
      <c r="WLE68" s="2010"/>
      <c r="WLF68" s="3097"/>
      <c r="WLX68" s="2010"/>
      <c r="WLY68" s="3097"/>
      <c r="WMQ68" s="2010"/>
      <c r="WMR68" s="3097"/>
      <c r="WNJ68" s="2010"/>
      <c r="WNK68" s="3097"/>
      <c r="WOC68" s="2010"/>
      <c r="WOD68" s="3097"/>
      <c r="WOV68" s="2010"/>
      <c r="WOW68" s="3097"/>
      <c r="WPO68" s="2010"/>
      <c r="WPP68" s="3097"/>
      <c r="WQH68" s="2010"/>
      <c r="WQI68" s="3097"/>
      <c r="WRA68" s="2010"/>
      <c r="WRB68" s="3097"/>
      <c r="WRT68" s="2010"/>
      <c r="WRU68" s="3097"/>
      <c r="WSM68" s="2010"/>
      <c r="WSN68" s="3097"/>
      <c r="WTF68" s="2010"/>
      <c r="WTG68" s="3097"/>
      <c r="WTY68" s="2010"/>
      <c r="WTZ68" s="3097"/>
      <c r="WUR68" s="2010"/>
      <c r="WUS68" s="3097"/>
      <c r="WVK68" s="2010"/>
      <c r="WVL68" s="3097"/>
      <c r="WWD68" s="2010"/>
      <c r="WWE68" s="3097"/>
      <c r="WWW68" s="2010"/>
      <c r="WWX68" s="3097"/>
      <c r="WXP68" s="2010"/>
      <c r="WXQ68" s="3097"/>
      <c r="WYI68" s="2010"/>
      <c r="WYJ68" s="3097"/>
      <c r="WZB68" s="2010"/>
      <c r="WZC68" s="3097"/>
      <c r="WZU68" s="2010"/>
      <c r="WZV68" s="3097"/>
      <c r="XAN68" s="2010"/>
      <c r="XAO68" s="3097"/>
      <c r="XBG68" s="2010"/>
      <c r="XBH68" s="3097"/>
      <c r="XBZ68" s="2010"/>
      <c r="XCA68" s="3097"/>
      <c r="XCS68" s="2010"/>
      <c r="XCT68" s="3097"/>
      <c r="XDL68" s="2010"/>
      <c r="XDM68" s="3097"/>
      <c r="XEE68" s="2010"/>
      <c r="XEF68" s="3097"/>
      <c r="XEX68" s="2010"/>
      <c r="XEY68" s="3097"/>
    </row>
    <row r="69" spans="1:16384" s="3098" customFormat="1" ht="14.9" customHeight="1">
      <c r="A69" s="4554" t="s">
        <v>1492</v>
      </c>
      <c r="B69" s="4563"/>
      <c r="C69" s="4482"/>
      <c r="D69" s="4323"/>
      <c r="E69" s="4482"/>
      <c r="F69" s="4482"/>
      <c r="G69" s="4482"/>
      <c r="H69" s="4482"/>
      <c r="I69" s="4482"/>
      <c r="J69" s="4482"/>
      <c r="K69" s="4482"/>
      <c r="L69" s="4482"/>
      <c r="M69" s="4482"/>
      <c r="N69" s="4482"/>
      <c r="O69" s="4482"/>
      <c r="P69" s="4482"/>
      <c r="Q69" s="4482"/>
      <c r="R69" s="4495"/>
      <c r="S69" s="2224"/>
      <c r="T69" s="3097"/>
      <c r="U69" s="655"/>
      <c r="AL69" s="2010"/>
      <c r="AM69" s="3097"/>
      <c r="BE69" s="2010"/>
      <c r="BF69" s="3097"/>
      <c r="BX69" s="2010"/>
      <c r="BY69" s="3097"/>
      <c r="CQ69" s="2010"/>
      <c r="CR69" s="3097"/>
      <c r="DJ69" s="2010"/>
      <c r="DK69" s="3097"/>
      <c r="EC69" s="2010"/>
      <c r="ED69" s="3097"/>
      <c r="EV69" s="2010"/>
      <c r="EW69" s="3097"/>
      <c r="FO69" s="2010"/>
      <c r="FP69" s="3097"/>
      <c r="GH69" s="2010"/>
      <c r="GI69" s="3097"/>
      <c r="HA69" s="2010"/>
      <c r="HB69" s="3097"/>
      <c r="HT69" s="2010"/>
      <c r="HU69" s="3097"/>
      <c r="IM69" s="2010"/>
      <c r="IN69" s="3097"/>
      <c r="JF69" s="2010"/>
      <c r="JG69" s="3097"/>
      <c r="JY69" s="2010"/>
      <c r="JZ69" s="3097"/>
      <c r="KR69" s="2010"/>
      <c r="KS69" s="3097"/>
      <c r="LK69" s="2010"/>
      <c r="LL69" s="3097"/>
      <c r="MD69" s="2010"/>
      <c r="ME69" s="3097"/>
      <c r="MW69" s="2010"/>
      <c r="MX69" s="3097"/>
      <c r="NP69" s="2010"/>
      <c r="NQ69" s="3097"/>
      <c r="OI69" s="2010"/>
      <c r="OJ69" s="3097"/>
      <c r="PB69" s="2010"/>
      <c r="PC69" s="3097"/>
      <c r="PU69" s="2010"/>
      <c r="PV69" s="3097"/>
      <c r="QN69" s="2010"/>
      <c r="QO69" s="3097"/>
      <c r="RG69" s="2010"/>
      <c r="RH69" s="3097"/>
      <c r="RZ69" s="2010"/>
      <c r="SA69" s="3097"/>
      <c r="SS69" s="2010"/>
      <c r="ST69" s="3097"/>
      <c r="TL69" s="2010"/>
      <c r="TM69" s="3097"/>
      <c r="UE69" s="2010"/>
      <c r="UF69" s="3097"/>
      <c r="UX69" s="2010"/>
      <c r="UY69" s="3097"/>
      <c r="VQ69" s="2010"/>
      <c r="VR69" s="3097"/>
      <c r="WJ69" s="2010"/>
      <c r="WK69" s="3097"/>
      <c r="XC69" s="2010"/>
      <c r="XD69" s="3097"/>
      <c r="XV69" s="2010"/>
      <c r="XW69" s="3097"/>
      <c r="YO69" s="2010"/>
      <c r="YP69" s="3097"/>
      <c r="ZH69" s="2010"/>
      <c r="ZI69" s="3097"/>
      <c r="AAA69" s="2010"/>
      <c r="AAB69" s="3097"/>
      <c r="AAT69" s="2010"/>
      <c r="AAU69" s="3097"/>
      <c r="ABM69" s="2010"/>
      <c r="ABN69" s="3097"/>
      <c r="ACF69" s="2010"/>
      <c r="ACG69" s="3097"/>
      <c r="ACY69" s="2010"/>
      <c r="ACZ69" s="3097"/>
      <c r="ADR69" s="2010"/>
      <c r="ADS69" s="3097"/>
      <c r="AEK69" s="2010"/>
      <c r="AEL69" s="3097"/>
      <c r="AFD69" s="2010"/>
      <c r="AFE69" s="3097"/>
      <c r="AFW69" s="2010"/>
      <c r="AFX69" s="3097"/>
      <c r="AGP69" s="2010"/>
      <c r="AGQ69" s="3097"/>
      <c r="AHI69" s="2010"/>
      <c r="AHJ69" s="3097"/>
      <c r="AIB69" s="2010"/>
      <c r="AIC69" s="3097"/>
      <c r="AIU69" s="2010"/>
      <c r="AIV69" s="3097"/>
      <c r="AJN69" s="2010"/>
      <c r="AJO69" s="3097"/>
      <c r="AKG69" s="2010"/>
      <c r="AKH69" s="3097"/>
      <c r="AKZ69" s="2010"/>
      <c r="ALA69" s="3097"/>
      <c r="ALS69" s="2010"/>
      <c r="ALT69" s="3097"/>
      <c r="AML69" s="2010"/>
      <c r="AMM69" s="3097"/>
      <c r="ANE69" s="2010"/>
      <c r="ANF69" s="3097"/>
      <c r="ANX69" s="2010"/>
      <c r="ANY69" s="3097"/>
      <c r="AOQ69" s="2010"/>
      <c r="AOR69" s="3097"/>
      <c r="APJ69" s="2010"/>
      <c r="APK69" s="3097"/>
      <c r="AQC69" s="2010"/>
      <c r="AQD69" s="3097"/>
      <c r="AQV69" s="2010"/>
      <c r="AQW69" s="3097"/>
      <c r="ARO69" s="2010"/>
      <c r="ARP69" s="3097"/>
      <c r="ASH69" s="2010"/>
      <c r="ASI69" s="3097"/>
      <c r="ATA69" s="2010"/>
      <c r="ATB69" s="3097"/>
      <c r="ATT69" s="2010"/>
      <c r="ATU69" s="3097"/>
      <c r="AUM69" s="2010"/>
      <c r="AUN69" s="3097"/>
      <c r="AVF69" s="2010"/>
      <c r="AVG69" s="3097"/>
      <c r="AVY69" s="2010"/>
      <c r="AVZ69" s="3097"/>
      <c r="AWR69" s="2010"/>
      <c r="AWS69" s="3097"/>
      <c r="AXK69" s="2010"/>
      <c r="AXL69" s="3097"/>
      <c r="AYD69" s="2010"/>
      <c r="AYE69" s="3097"/>
      <c r="AYW69" s="2010"/>
      <c r="AYX69" s="3097"/>
      <c r="AZP69" s="2010"/>
      <c r="AZQ69" s="3097"/>
      <c r="BAI69" s="2010"/>
      <c r="BAJ69" s="3097"/>
      <c r="BBB69" s="2010"/>
      <c r="BBC69" s="3097"/>
      <c r="BBU69" s="2010"/>
      <c r="BBV69" s="3097"/>
      <c r="BCN69" s="2010"/>
      <c r="BCO69" s="3097"/>
      <c r="BDG69" s="2010"/>
      <c r="BDH69" s="3097"/>
      <c r="BDZ69" s="2010"/>
      <c r="BEA69" s="3097"/>
      <c r="BES69" s="2010"/>
      <c r="BET69" s="3097"/>
      <c r="BFL69" s="2010"/>
      <c r="BFM69" s="3097"/>
      <c r="BGE69" s="2010"/>
      <c r="BGF69" s="3097"/>
      <c r="BGX69" s="2010"/>
      <c r="BGY69" s="3097"/>
      <c r="BHQ69" s="2010"/>
      <c r="BHR69" s="3097"/>
      <c r="BIJ69" s="2010"/>
      <c r="BIK69" s="3097"/>
      <c r="BJC69" s="2010"/>
      <c r="BJD69" s="3097"/>
      <c r="BJV69" s="2010"/>
      <c r="BJW69" s="3097"/>
      <c r="BKO69" s="2010"/>
      <c r="BKP69" s="3097"/>
      <c r="BLH69" s="2010"/>
      <c r="BLI69" s="3097"/>
      <c r="BMA69" s="2010"/>
      <c r="BMB69" s="3097"/>
      <c r="BMT69" s="2010"/>
      <c r="BMU69" s="3097"/>
      <c r="BNM69" s="2010"/>
      <c r="BNN69" s="3097"/>
      <c r="BOF69" s="2010"/>
      <c r="BOG69" s="3097"/>
      <c r="BOY69" s="2010"/>
      <c r="BOZ69" s="3097"/>
      <c r="BPR69" s="2010"/>
      <c r="BPS69" s="3097"/>
      <c r="BQK69" s="2010"/>
      <c r="BQL69" s="3097"/>
      <c r="BRD69" s="2010"/>
      <c r="BRE69" s="3097"/>
      <c r="BRW69" s="2010"/>
      <c r="BRX69" s="3097"/>
      <c r="BSP69" s="2010"/>
      <c r="BSQ69" s="3097"/>
      <c r="BTI69" s="2010"/>
      <c r="BTJ69" s="3097"/>
      <c r="BUB69" s="2010"/>
      <c r="BUC69" s="3097"/>
      <c r="BUU69" s="2010"/>
      <c r="BUV69" s="3097"/>
      <c r="BVN69" s="2010"/>
      <c r="BVO69" s="3097"/>
      <c r="BWG69" s="2010"/>
      <c r="BWH69" s="3097"/>
      <c r="BWZ69" s="2010"/>
      <c r="BXA69" s="3097"/>
      <c r="BXS69" s="2010"/>
      <c r="BXT69" s="3097"/>
      <c r="BYL69" s="2010"/>
      <c r="BYM69" s="3097"/>
      <c r="BZE69" s="2010"/>
      <c r="BZF69" s="3097"/>
      <c r="BZX69" s="2010"/>
      <c r="BZY69" s="3097"/>
      <c r="CAQ69" s="2010"/>
      <c r="CAR69" s="3097"/>
      <c r="CBJ69" s="2010"/>
      <c r="CBK69" s="3097"/>
      <c r="CCC69" s="2010"/>
      <c r="CCD69" s="3097"/>
      <c r="CCV69" s="2010"/>
      <c r="CCW69" s="3097"/>
      <c r="CDO69" s="2010"/>
      <c r="CDP69" s="3097"/>
      <c r="CEH69" s="2010"/>
      <c r="CEI69" s="3097"/>
      <c r="CFA69" s="2010"/>
      <c r="CFB69" s="3097"/>
      <c r="CFT69" s="2010"/>
      <c r="CFU69" s="3097"/>
      <c r="CGM69" s="2010"/>
      <c r="CGN69" s="3097"/>
      <c r="CHF69" s="2010"/>
      <c r="CHG69" s="3097"/>
      <c r="CHY69" s="2010"/>
      <c r="CHZ69" s="3097"/>
      <c r="CIR69" s="2010"/>
      <c r="CIS69" s="3097"/>
      <c r="CJK69" s="2010"/>
      <c r="CJL69" s="3097"/>
      <c r="CKD69" s="2010"/>
      <c r="CKE69" s="3097"/>
      <c r="CKW69" s="2010"/>
      <c r="CKX69" s="3097"/>
      <c r="CLP69" s="2010"/>
      <c r="CLQ69" s="3097"/>
      <c r="CMI69" s="2010"/>
      <c r="CMJ69" s="3097"/>
      <c r="CNB69" s="2010"/>
      <c r="CNC69" s="3097"/>
      <c r="CNU69" s="2010"/>
      <c r="CNV69" s="3097"/>
      <c r="CON69" s="2010"/>
      <c r="COO69" s="3097"/>
      <c r="CPG69" s="2010"/>
      <c r="CPH69" s="3097"/>
      <c r="CPZ69" s="2010"/>
      <c r="CQA69" s="3097"/>
      <c r="CQS69" s="2010"/>
      <c r="CQT69" s="3097"/>
      <c r="CRL69" s="2010"/>
      <c r="CRM69" s="3097"/>
      <c r="CSE69" s="2010"/>
      <c r="CSF69" s="3097"/>
      <c r="CSX69" s="2010"/>
      <c r="CSY69" s="3097"/>
      <c r="CTQ69" s="2010"/>
      <c r="CTR69" s="3097"/>
      <c r="CUJ69" s="2010"/>
      <c r="CUK69" s="3097"/>
      <c r="CVC69" s="2010"/>
      <c r="CVD69" s="3097"/>
      <c r="CVV69" s="2010"/>
      <c r="CVW69" s="3097"/>
      <c r="CWO69" s="2010"/>
      <c r="CWP69" s="3097"/>
      <c r="CXH69" s="2010"/>
      <c r="CXI69" s="3097"/>
      <c r="CYA69" s="2010"/>
      <c r="CYB69" s="3097"/>
      <c r="CYT69" s="2010"/>
      <c r="CYU69" s="3097"/>
      <c r="CZM69" s="2010"/>
      <c r="CZN69" s="3097"/>
      <c r="DAF69" s="2010"/>
      <c r="DAG69" s="3097"/>
      <c r="DAY69" s="2010"/>
      <c r="DAZ69" s="3097"/>
      <c r="DBR69" s="2010"/>
      <c r="DBS69" s="3097"/>
      <c r="DCK69" s="2010"/>
      <c r="DCL69" s="3097"/>
      <c r="DDD69" s="2010"/>
      <c r="DDE69" s="3097"/>
      <c r="DDW69" s="2010"/>
      <c r="DDX69" s="3097"/>
      <c r="DEP69" s="2010"/>
      <c r="DEQ69" s="3097"/>
      <c r="DFI69" s="2010"/>
      <c r="DFJ69" s="3097"/>
      <c r="DGB69" s="2010"/>
      <c r="DGC69" s="3097"/>
      <c r="DGU69" s="2010"/>
      <c r="DGV69" s="3097"/>
      <c r="DHN69" s="2010"/>
      <c r="DHO69" s="3097"/>
      <c r="DIG69" s="2010"/>
      <c r="DIH69" s="3097"/>
      <c r="DIZ69" s="2010"/>
      <c r="DJA69" s="3097"/>
      <c r="DJS69" s="2010"/>
      <c r="DJT69" s="3097"/>
      <c r="DKL69" s="2010"/>
      <c r="DKM69" s="3097"/>
      <c r="DLE69" s="2010"/>
      <c r="DLF69" s="3097"/>
      <c r="DLX69" s="2010"/>
      <c r="DLY69" s="3097"/>
      <c r="DMQ69" s="2010"/>
      <c r="DMR69" s="3097"/>
      <c r="DNJ69" s="2010"/>
      <c r="DNK69" s="3097"/>
      <c r="DOC69" s="2010"/>
      <c r="DOD69" s="3097"/>
      <c r="DOV69" s="2010"/>
      <c r="DOW69" s="3097"/>
      <c r="DPO69" s="2010"/>
      <c r="DPP69" s="3097"/>
      <c r="DQH69" s="2010"/>
      <c r="DQI69" s="3097"/>
      <c r="DRA69" s="2010"/>
      <c r="DRB69" s="3097"/>
      <c r="DRT69" s="2010"/>
      <c r="DRU69" s="3097"/>
      <c r="DSM69" s="2010"/>
      <c r="DSN69" s="3097"/>
      <c r="DTF69" s="2010"/>
      <c r="DTG69" s="3097"/>
      <c r="DTY69" s="2010"/>
      <c r="DTZ69" s="3097"/>
      <c r="DUR69" s="2010"/>
      <c r="DUS69" s="3097"/>
      <c r="DVK69" s="2010"/>
      <c r="DVL69" s="3097"/>
      <c r="DWD69" s="2010"/>
      <c r="DWE69" s="3097"/>
      <c r="DWW69" s="2010"/>
      <c r="DWX69" s="3097"/>
      <c r="DXP69" s="2010"/>
      <c r="DXQ69" s="3097"/>
      <c r="DYI69" s="2010"/>
      <c r="DYJ69" s="3097"/>
      <c r="DZB69" s="2010"/>
      <c r="DZC69" s="3097"/>
      <c r="DZU69" s="2010"/>
      <c r="DZV69" s="3097"/>
      <c r="EAN69" s="2010"/>
      <c r="EAO69" s="3097"/>
      <c r="EBG69" s="2010"/>
      <c r="EBH69" s="3097"/>
      <c r="EBZ69" s="2010"/>
      <c r="ECA69" s="3097"/>
      <c r="ECS69" s="2010"/>
      <c r="ECT69" s="3097"/>
      <c r="EDL69" s="2010"/>
      <c r="EDM69" s="3097"/>
      <c r="EEE69" s="2010"/>
      <c r="EEF69" s="3097"/>
      <c r="EEX69" s="2010"/>
      <c r="EEY69" s="3097"/>
      <c r="EFQ69" s="2010"/>
      <c r="EFR69" s="3097"/>
      <c r="EGJ69" s="2010"/>
      <c r="EGK69" s="3097"/>
      <c r="EHC69" s="2010"/>
      <c r="EHD69" s="3097"/>
      <c r="EHV69" s="2010"/>
      <c r="EHW69" s="3097"/>
      <c r="EIO69" s="2010"/>
      <c r="EIP69" s="3097"/>
      <c r="EJH69" s="2010"/>
      <c r="EJI69" s="3097"/>
      <c r="EKA69" s="2010"/>
      <c r="EKB69" s="3097"/>
      <c r="EKT69" s="2010"/>
      <c r="EKU69" s="3097"/>
      <c r="ELM69" s="2010"/>
      <c r="ELN69" s="3097"/>
      <c r="EMF69" s="2010"/>
      <c r="EMG69" s="3097"/>
      <c r="EMY69" s="2010"/>
      <c r="EMZ69" s="3097"/>
      <c r="ENR69" s="2010"/>
      <c r="ENS69" s="3097"/>
      <c r="EOK69" s="2010"/>
      <c r="EOL69" s="3097"/>
      <c r="EPD69" s="2010"/>
      <c r="EPE69" s="3097"/>
      <c r="EPW69" s="2010"/>
      <c r="EPX69" s="3097"/>
      <c r="EQP69" s="2010"/>
      <c r="EQQ69" s="3097"/>
      <c r="ERI69" s="2010"/>
      <c r="ERJ69" s="3097"/>
      <c r="ESB69" s="2010"/>
      <c r="ESC69" s="3097"/>
      <c r="ESU69" s="2010"/>
      <c r="ESV69" s="3097"/>
      <c r="ETN69" s="2010"/>
      <c r="ETO69" s="3097"/>
      <c r="EUG69" s="2010"/>
      <c r="EUH69" s="3097"/>
      <c r="EUZ69" s="2010"/>
      <c r="EVA69" s="3097"/>
      <c r="EVS69" s="2010"/>
      <c r="EVT69" s="3097"/>
      <c r="EWL69" s="2010"/>
      <c r="EWM69" s="3097"/>
      <c r="EXE69" s="2010"/>
      <c r="EXF69" s="3097"/>
      <c r="EXX69" s="2010"/>
      <c r="EXY69" s="3097"/>
      <c r="EYQ69" s="2010"/>
      <c r="EYR69" s="3097"/>
      <c r="EZJ69" s="2010"/>
      <c r="EZK69" s="3097"/>
      <c r="FAC69" s="2010"/>
      <c r="FAD69" s="3097"/>
      <c r="FAV69" s="2010"/>
      <c r="FAW69" s="3097"/>
      <c r="FBO69" s="2010"/>
      <c r="FBP69" s="3097"/>
      <c r="FCH69" s="2010"/>
      <c r="FCI69" s="3097"/>
      <c r="FDA69" s="2010"/>
      <c r="FDB69" s="3097"/>
      <c r="FDT69" s="2010"/>
      <c r="FDU69" s="3097"/>
      <c r="FEM69" s="2010"/>
      <c r="FEN69" s="3097"/>
      <c r="FFF69" s="2010"/>
      <c r="FFG69" s="3097"/>
      <c r="FFY69" s="2010"/>
      <c r="FFZ69" s="3097"/>
      <c r="FGR69" s="2010"/>
      <c r="FGS69" s="3097"/>
      <c r="FHK69" s="2010"/>
      <c r="FHL69" s="3097"/>
      <c r="FID69" s="2010"/>
      <c r="FIE69" s="3097"/>
      <c r="FIW69" s="2010"/>
      <c r="FIX69" s="3097"/>
      <c r="FJP69" s="2010"/>
      <c r="FJQ69" s="3097"/>
      <c r="FKI69" s="2010"/>
      <c r="FKJ69" s="3097"/>
      <c r="FLB69" s="2010"/>
      <c r="FLC69" s="3097"/>
      <c r="FLU69" s="2010"/>
      <c r="FLV69" s="3097"/>
      <c r="FMN69" s="2010"/>
      <c r="FMO69" s="3097"/>
      <c r="FNG69" s="2010"/>
      <c r="FNH69" s="3097"/>
      <c r="FNZ69" s="2010"/>
      <c r="FOA69" s="3097"/>
      <c r="FOS69" s="2010"/>
      <c r="FOT69" s="3097"/>
      <c r="FPL69" s="2010"/>
      <c r="FPM69" s="3097"/>
      <c r="FQE69" s="2010"/>
      <c r="FQF69" s="3097"/>
      <c r="FQX69" s="2010"/>
      <c r="FQY69" s="3097"/>
      <c r="FRQ69" s="2010"/>
      <c r="FRR69" s="3097"/>
      <c r="FSJ69" s="2010"/>
      <c r="FSK69" s="3097"/>
      <c r="FTC69" s="2010"/>
      <c r="FTD69" s="3097"/>
      <c r="FTV69" s="2010"/>
      <c r="FTW69" s="3097"/>
      <c r="FUO69" s="2010"/>
      <c r="FUP69" s="3097"/>
      <c r="FVH69" s="2010"/>
      <c r="FVI69" s="3097"/>
      <c r="FWA69" s="2010"/>
      <c r="FWB69" s="3097"/>
      <c r="FWT69" s="2010"/>
      <c r="FWU69" s="3097"/>
      <c r="FXM69" s="2010"/>
      <c r="FXN69" s="3097"/>
      <c r="FYF69" s="2010"/>
      <c r="FYG69" s="3097"/>
      <c r="FYY69" s="2010"/>
      <c r="FYZ69" s="3097"/>
      <c r="FZR69" s="2010"/>
      <c r="FZS69" s="3097"/>
      <c r="GAK69" s="2010"/>
      <c r="GAL69" s="3097"/>
      <c r="GBD69" s="2010"/>
      <c r="GBE69" s="3097"/>
      <c r="GBW69" s="2010"/>
      <c r="GBX69" s="3097"/>
      <c r="GCP69" s="2010"/>
      <c r="GCQ69" s="3097"/>
      <c r="GDI69" s="2010"/>
      <c r="GDJ69" s="3097"/>
      <c r="GEB69" s="2010"/>
      <c r="GEC69" s="3097"/>
      <c r="GEU69" s="2010"/>
      <c r="GEV69" s="3097"/>
      <c r="GFN69" s="2010"/>
      <c r="GFO69" s="3097"/>
      <c r="GGG69" s="2010"/>
      <c r="GGH69" s="3097"/>
      <c r="GGZ69" s="2010"/>
      <c r="GHA69" s="3097"/>
      <c r="GHS69" s="2010"/>
      <c r="GHT69" s="3097"/>
      <c r="GIL69" s="2010"/>
      <c r="GIM69" s="3097"/>
      <c r="GJE69" s="2010"/>
      <c r="GJF69" s="3097"/>
      <c r="GJX69" s="2010"/>
      <c r="GJY69" s="3097"/>
      <c r="GKQ69" s="2010"/>
      <c r="GKR69" s="3097"/>
      <c r="GLJ69" s="2010"/>
      <c r="GLK69" s="3097"/>
      <c r="GMC69" s="2010"/>
      <c r="GMD69" s="3097"/>
      <c r="GMV69" s="2010"/>
      <c r="GMW69" s="3097"/>
      <c r="GNO69" s="2010"/>
      <c r="GNP69" s="3097"/>
      <c r="GOH69" s="2010"/>
      <c r="GOI69" s="3097"/>
      <c r="GPA69" s="2010"/>
      <c r="GPB69" s="3097"/>
      <c r="GPT69" s="2010"/>
      <c r="GPU69" s="3097"/>
      <c r="GQM69" s="2010"/>
      <c r="GQN69" s="3097"/>
      <c r="GRF69" s="2010"/>
      <c r="GRG69" s="3097"/>
      <c r="GRY69" s="2010"/>
      <c r="GRZ69" s="3097"/>
      <c r="GSR69" s="2010"/>
      <c r="GSS69" s="3097"/>
      <c r="GTK69" s="2010"/>
      <c r="GTL69" s="3097"/>
      <c r="GUD69" s="2010"/>
      <c r="GUE69" s="3097"/>
      <c r="GUW69" s="2010"/>
      <c r="GUX69" s="3097"/>
      <c r="GVP69" s="2010"/>
      <c r="GVQ69" s="3097"/>
      <c r="GWI69" s="2010"/>
      <c r="GWJ69" s="3097"/>
      <c r="GXB69" s="2010"/>
      <c r="GXC69" s="3097"/>
      <c r="GXU69" s="2010"/>
      <c r="GXV69" s="3097"/>
      <c r="GYN69" s="2010"/>
      <c r="GYO69" s="3097"/>
      <c r="GZG69" s="2010"/>
      <c r="GZH69" s="3097"/>
      <c r="GZZ69" s="2010"/>
      <c r="HAA69" s="3097"/>
      <c r="HAS69" s="2010"/>
      <c r="HAT69" s="3097"/>
      <c r="HBL69" s="2010"/>
      <c r="HBM69" s="3097"/>
      <c r="HCE69" s="2010"/>
      <c r="HCF69" s="3097"/>
      <c r="HCX69" s="2010"/>
      <c r="HCY69" s="3097"/>
      <c r="HDQ69" s="2010"/>
      <c r="HDR69" s="3097"/>
      <c r="HEJ69" s="2010"/>
      <c r="HEK69" s="3097"/>
      <c r="HFC69" s="2010"/>
      <c r="HFD69" s="3097"/>
      <c r="HFV69" s="2010"/>
      <c r="HFW69" s="3097"/>
      <c r="HGO69" s="2010"/>
      <c r="HGP69" s="3097"/>
      <c r="HHH69" s="2010"/>
      <c r="HHI69" s="3097"/>
      <c r="HIA69" s="2010"/>
      <c r="HIB69" s="3097"/>
      <c r="HIT69" s="2010"/>
      <c r="HIU69" s="3097"/>
      <c r="HJM69" s="2010"/>
      <c r="HJN69" s="3097"/>
      <c r="HKF69" s="2010"/>
      <c r="HKG69" s="3097"/>
      <c r="HKY69" s="2010"/>
      <c r="HKZ69" s="3097"/>
      <c r="HLR69" s="2010"/>
      <c r="HLS69" s="3097"/>
      <c r="HMK69" s="2010"/>
      <c r="HML69" s="3097"/>
      <c r="HND69" s="2010"/>
      <c r="HNE69" s="3097"/>
      <c r="HNW69" s="2010"/>
      <c r="HNX69" s="3097"/>
      <c r="HOP69" s="2010"/>
      <c r="HOQ69" s="3097"/>
      <c r="HPI69" s="2010"/>
      <c r="HPJ69" s="3097"/>
      <c r="HQB69" s="2010"/>
      <c r="HQC69" s="3097"/>
      <c r="HQU69" s="2010"/>
      <c r="HQV69" s="3097"/>
      <c r="HRN69" s="2010"/>
      <c r="HRO69" s="3097"/>
      <c r="HSG69" s="2010"/>
      <c r="HSH69" s="3097"/>
      <c r="HSZ69" s="2010"/>
      <c r="HTA69" s="3097"/>
      <c r="HTS69" s="2010"/>
      <c r="HTT69" s="3097"/>
      <c r="HUL69" s="2010"/>
      <c r="HUM69" s="3097"/>
      <c r="HVE69" s="2010"/>
      <c r="HVF69" s="3097"/>
      <c r="HVX69" s="2010"/>
      <c r="HVY69" s="3097"/>
      <c r="HWQ69" s="2010"/>
      <c r="HWR69" s="3097"/>
      <c r="HXJ69" s="2010"/>
      <c r="HXK69" s="3097"/>
      <c r="HYC69" s="2010"/>
      <c r="HYD69" s="3097"/>
      <c r="HYV69" s="2010"/>
      <c r="HYW69" s="3097"/>
      <c r="HZO69" s="2010"/>
      <c r="HZP69" s="3097"/>
      <c r="IAH69" s="2010"/>
      <c r="IAI69" s="3097"/>
      <c r="IBA69" s="2010"/>
      <c r="IBB69" s="3097"/>
      <c r="IBT69" s="2010"/>
      <c r="IBU69" s="3097"/>
      <c r="ICM69" s="2010"/>
      <c r="ICN69" s="3097"/>
      <c r="IDF69" s="2010"/>
      <c r="IDG69" s="3097"/>
      <c r="IDY69" s="2010"/>
      <c r="IDZ69" s="3097"/>
      <c r="IER69" s="2010"/>
      <c r="IES69" s="3097"/>
      <c r="IFK69" s="2010"/>
      <c r="IFL69" s="3097"/>
      <c r="IGD69" s="2010"/>
      <c r="IGE69" s="3097"/>
      <c r="IGW69" s="2010"/>
      <c r="IGX69" s="3097"/>
      <c r="IHP69" s="2010"/>
      <c r="IHQ69" s="3097"/>
      <c r="III69" s="2010"/>
      <c r="IIJ69" s="3097"/>
      <c r="IJB69" s="2010"/>
      <c r="IJC69" s="3097"/>
      <c r="IJU69" s="2010"/>
      <c r="IJV69" s="3097"/>
      <c r="IKN69" s="2010"/>
      <c r="IKO69" s="3097"/>
      <c r="ILG69" s="2010"/>
      <c r="ILH69" s="3097"/>
      <c r="ILZ69" s="2010"/>
      <c r="IMA69" s="3097"/>
      <c r="IMS69" s="2010"/>
      <c r="IMT69" s="3097"/>
      <c r="INL69" s="2010"/>
      <c r="INM69" s="3097"/>
      <c r="IOE69" s="2010"/>
      <c r="IOF69" s="3097"/>
      <c r="IOX69" s="2010"/>
      <c r="IOY69" s="3097"/>
      <c r="IPQ69" s="2010"/>
      <c r="IPR69" s="3097"/>
      <c r="IQJ69" s="2010"/>
      <c r="IQK69" s="3097"/>
      <c r="IRC69" s="2010"/>
      <c r="IRD69" s="3097"/>
      <c r="IRV69" s="2010"/>
      <c r="IRW69" s="3097"/>
      <c r="ISO69" s="2010"/>
      <c r="ISP69" s="3097"/>
      <c r="ITH69" s="2010"/>
      <c r="ITI69" s="3097"/>
      <c r="IUA69" s="2010"/>
      <c r="IUB69" s="3097"/>
      <c r="IUT69" s="2010"/>
      <c r="IUU69" s="3097"/>
      <c r="IVM69" s="2010"/>
      <c r="IVN69" s="3097"/>
      <c r="IWF69" s="2010"/>
      <c r="IWG69" s="3097"/>
      <c r="IWY69" s="2010"/>
      <c r="IWZ69" s="3097"/>
      <c r="IXR69" s="2010"/>
      <c r="IXS69" s="3097"/>
      <c r="IYK69" s="2010"/>
      <c r="IYL69" s="3097"/>
      <c r="IZD69" s="2010"/>
      <c r="IZE69" s="3097"/>
      <c r="IZW69" s="2010"/>
      <c r="IZX69" s="3097"/>
      <c r="JAP69" s="2010"/>
      <c r="JAQ69" s="3097"/>
      <c r="JBI69" s="2010"/>
      <c r="JBJ69" s="3097"/>
      <c r="JCB69" s="2010"/>
      <c r="JCC69" s="3097"/>
      <c r="JCU69" s="2010"/>
      <c r="JCV69" s="3097"/>
      <c r="JDN69" s="2010"/>
      <c r="JDO69" s="3097"/>
      <c r="JEG69" s="2010"/>
      <c r="JEH69" s="3097"/>
      <c r="JEZ69" s="2010"/>
      <c r="JFA69" s="3097"/>
      <c r="JFS69" s="2010"/>
      <c r="JFT69" s="3097"/>
      <c r="JGL69" s="2010"/>
      <c r="JGM69" s="3097"/>
      <c r="JHE69" s="2010"/>
      <c r="JHF69" s="3097"/>
      <c r="JHX69" s="2010"/>
      <c r="JHY69" s="3097"/>
      <c r="JIQ69" s="2010"/>
      <c r="JIR69" s="3097"/>
      <c r="JJJ69" s="2010"/>
      <c r="JJK69" s="3097"/>
      <c r="JKC69" s="2010"/>
      <c r="JKD69" s="3097"/>
      <c r="JKV69" s="2010"/>
      <c r="JKW69" s="3097"/>
      <c r="JLO69" s="2010"/>
      <c r="JLP69" s="3097"/>
      <c r="JMH69" s="2010"/>
      <c r="JMI69" s="3097"/>
      <c r="JNA69" s="2010"/>
      <c r="JNB69" s="3097"/>
      <c r="JNT69" s="2010"/>
      <c r="JNU69" s="3097"/>
      <c r="JOM69" s="2010"/>
      <c r="JON69" s="3097"/>
      <c r="JPF69" s="2010"/>
      <c r="JPG69" s="3097"/>
      <c r="JPY69" s="2010"/>
      <c r="JPZ69" s="3097"/>
      <c r="JQR69" s="2010"/>
      <c r="JQS69" s="3097"/>
      <c r="JRK69" s="2010"/>
      <c r="JRL69" s="3097"/>
      <c r="JSD69" s="2010"/>
      <c r="JSE69" s="3097"/>
      <c r="JSW69" s="2010"/>
      <c r="JSX69" s="3097"/>
      <c r="JTP69" s="2010"/>
      <c r="JTQ69" s="3097"/>
      <c r="JUI69" s="2010"/>
      <c r="JUJ69" s="3097"/>
      <c r="JVB69" s="2010"/>
      <c r="JVC69" s="3097"/>
      <c r="JVU69" s="2010"/>
      <c r="JVV69" s="3097"/>
      <c r="JWN69" s="2010"/>
      <c r="JWO69" s="3097"/>
      <c r="JXG69" s="2010"/>
      <c r="JXH69" s="3097"/>
      <c r="JXZ69" s="2010"/>
      <c r="JYA69" s="3097"/>
      <c r="JYS69" s="2010"/>
      <c r="JYT69" s="3097"/>
      <c r="JZL69" s="2010"/>
      <c r="JZM69" s="3097"/>
      <c r="KAE69" s="2010"/>
      <c r="KAF69" s="3097"/>
      <c r="KAX69" s="2010"/>
      <c r="KAY69" s="3097"/>
      <c r="KBQ69" s="2010"/>
      <c r="KBR69" s="3097"/>
      <c r="KCJ69" s="2010"/>
      <c r="KCK69" s="3097"/>
      <c r="KDC69" s="2010"/>
      <c r="KDD69" s="3097"/>
      <c r="KDV69" s="2010"/>
      <c r="KDW69" s="3097"/>
      <c r="KEO69" s="2010"/>
      <c r="KEP69" s="3097"/>
      <c r="KFH69" s="2010"/>
      <c r="KFI69" s="3097"/>
      <c r="KGA69" s="2010"/>
      <c r="KGB69" s="3097"/>
      <c r="KGT69" s="2010"/>
      <c r="KGU69" s="3097"/>
      <c r="KHM69" s="2010"/>
      <c r="KHN69" s="3097"/>
      <c r="KIF69" s="2010"/>
      <c r="KIG69" s="3097"/>
      <c r="KIY69" s="2010"/>
      <c r="KIZ69" s="3097"/>
      <c r="KJR69" s="2010"/>
      <c r="KJS69" s="3097"/>
      <c r="KKK69" s="2010"/>
      <c r="KKL69" s="3097"/>
      <c r="KLD69" s="2010"/>
      <c r="KLE69" s="3097"/>
      <c r="KLW69" s="2010"/>
      <c r="KLX69" s="3097"/>
      <c r="KMP69" s="2010"/>
      <c r="KMQ69" s="3097"/>
      <c r="KNI69" s="2010"/>
      <c r="KNJ69" s="3097"/>
      <c r="KOB69" s="2010"/>
      <c r="KOC69" s="3097"/>
      <c r="KOU69" s="2010"/>
      <c r="KOV69" s="3097"/>
      <c r="KPN69" s="2010"/>
      <c r="KPO69" s="3097"/>
      <c r="KQG69" s="2010"/>
      <c r="KQH69" s="3097"/>
      <c r="KQZ69" s="2010"/>
      <c r="KRA69" s="3097"/>
      <c r="KRS69" s="2010"/>
      <c r="KRT69" s="3097"/>
      <c r="KSL69" s="2010"/>
      <c r="KSM69" s="3097"/>
      <c r="KTE69" s="2010"/>
      <c r="KTF69" s="3097"/>
      <c r="KTX69" s="2010"/>
      <c r="KTY69" s="3097"/>
      <c r="KUQ69" s="2010"/>
      <c r="KUR69" s="3097"/>
      <c r="KVJ69" s="2010"/>
      <c r="KVK69" s="3097"/>
      <c r="KWC69" s="2010"/>
      <c r="KWD69" s="3097"/>
      <c r="KWV69" s="2010"/>
      <c r="KWW69" s="3097"/>
      <c r="KXO69" s="2010"/>
      <c r="KXP69" s="3097"/>
      <c r="KYH69" s="2010"/>
      <c r="KYI69" s="3097"/>
      <c r="KZA69" s="2010"/>
      <c r="KZB69" s="3097"/>
      <c r="KZT69" s="2010"/>
      <c r="KZU69" s="3097"/>
      <c r="LAM69" s="2010"/>
      <c r="LAN69" s="3097"/>
      <c r="LBF69" s="2010"/>
      <c r="LBG69" s="3097"/>
      <c r="LBY69" s="2010"/>
      <c r="LBZ69" s="3097"/>
      <c r="LCR69" s="2010"/>
      <c r="LCS69" s="3097"/>
      <c r="LDK69" s="2010"/>
      <c r="LDL69" s="3097"/>
      <c r="LED69" s="2010"/>
      <c r="LEE69" s="3097"/>
      <c r="LEW69" s="2010"/>
      <c r="LEX69" s="3097"/>
      <c r="LFP69" s="2010"/>
      <c r="LFQ69" s="3097"/>
      <c r="LGI69" s="2010"/>
      <c r="LGJ69" s="3097"/>
      <c r="LHB69" s="2010"/>
      <c r="LHC69" s="3097"/>
      <c r="LHU69" s="2010"/>
      <c r="LHV69" s="3097"/>
      <c r="LIN69" s="2010"/>
      <c r="LIO69" s="3097"/>
      <c r="LJG69" s="2010"/>
      <c r="LJH69" s="3097"/>
      <c r="LJZ69" s="2010"/>
      <c r="LKA69" s="3097"/>
      <c r="LKS69" s="2010"/>
      <c r="LKT69" s="3097"/>
      <c r="LLL69" s="2010"/>
      <c r="LLM69" s="3097"/>
      <c r="LME69" s="2010"/>
      <c r="LMF69" s="3097"/>
      <c r="LMX69" s="2010"/>
      <c r="LMY69" s="3097"/>
      <c r="LNQ69" s="2010"/>
      <c r="LNR69" s="3097"/>
      <c r="LOJ69" s="2010"/>
      <c r="LOK69" s="3097"/>
      <c r="LPC69" s="2010"/>
      <c r="LPD69" s="3097"/>
      <c r="LPV69" s="2010"/>
      <c r="LPW69" s="3097"/>
      <c r="LQO69" s="2010"/>
      <c r="LQP69" s="3097"/>
      <c r="LRH69" s="2010"/>
      <c r="LRI69" s="3097"/>
      <c r="LSA69" s="2010"/>
      <c r="LSB69" s="3097"/>
      <c r="LST69" s="2010"/>
      <c r="LSU69" s="3097"/>
      <c r="LTM69" s="2010"/>
      <c r="LTN69" s="3097"/>
      <c r="LUF69" s="2010"/>
      <c r="LUG69" s="3097"/>
      <c r="LUY69" s="2010"/>
      <c r="LUZ69" s="3097"/>
      <c r="LVR69" s="2010"/>
      <c r="LVS69" s="3097"/>
      <c r="LWK69" s="2010"/>
      <c r="LWL69" s="3097"/>
      <c r="LXD69" s="2010"/>
      <c r="LXE69" s="3097"/>
      <c r="LXW69" s="2010"/>
      <c r="LXX69" s="3097"/>
      <c r="LYP69" s="2010"/>
      <c r="LYQ69" s="3097"/>
      <c r="LZI69" s="2010"/>
      <c r="LZJ69" s="3097"/>
      <c r="MAB69" s="2010"/>
      <c r="MAC69" s="3097"/>
      <c r="MAU69" s="2010"/>
      <c r="MAV69" s="3097"/>
      <c r="MBN69" s="2010"/>
      <c r="MBO69" s="3097"/>
      <c r="MCG69" s="2010"/>
      <c r="MCH69" s="3097"/>
      <c r="MCZ69" s="2010"/>
      <c r="MDA69" s="3097"/>
      <c r="MDS69" s="2010"/>
      <c r="MDT69" s="3097"/>
      <c r="MEL69" s="2010"/>
      <c r="MEM69" s="3097"/>
      <c r="MFE69" s="2010"/>
      <c r="MFF69" s="3097"/>
      <c r="MFX69" s="2010"/>
      <c r="MFY69" s="3097"/>
      <c r="MGQ69" s="2010"/>
      <c r="MGR69" s="3097"/>
      <c r="MHJ69" s="2010"/>
      <c r="MHK69" s="3097"/>
      <c r="MIC69" s="2010"/>
      <c r="MID69" s="3097"/>
      <c r="MIV69" s="2010"/>
      <c r="MIW69" s="3097"/>
      <c r="MJO69" s="2010"/>
      <c r="MJP69" s="3097"/>
      <c r="MKH69" s="2010"/>
      <c r="MKI69" s="3097"/>
      <c r="MLA69" s="2010"/>
      <c r="MLB69" s="3097"/>
      <c r="MLT69" s="2010"/>
      <c r="MLU69" s="3097"/>
      <c r="MMM69" s="2010"/>
      <c r="MMN69" s="3097"/>
      <c r="MNF69" s="2010"/>
      <c r="MNG69" s="3097"/>
      <c r="MNY69" s="2010"/>
      <c r="MNZ69" s="3097"/>
      <c r="MOR69" s="2010"/>
      <c r="MOS69" s="3097"/>
      <c r="MPK69" s="2010"/>
      <c r="MPL69" s="3097"/>
      <c r="MQD69" s="2010"/>
      <c r="MQE69" s="3097"/>
      <c r="MQW69" s="2010"/>
      <c r="MQX69" s="3097"/>
      <c r="MRP69" s="2010"/>
      <c r="MRQ69" s="3097"/>
      <c r="MSI69" s="2010"/>
      <c r="MSJ69" s="3097"/>
      <c r="MTB69" s="2010"/>
      <c r="MTC69" s="3097"/>
      <c r="MTU69" s="2010"/>
      <c r="MTV69" s="3097"/>
      <c r="MUN69" s="2010"/>
      <c r="MUO69" s="3097"/>
      <c r="MVG69" s="2010"/>
      <c r="MVH69" s="3097"/>
      <c r="MVZ69" s="2010"/>
      <c r="MWA69" s="3097"/>
      <c r="MWS69" s="2010"/>
      <c r="MWT69" s="3097"/>
      <c r="MXL69" s="2010"/>
      <c r="MXM69" s="3097"/>
      <c r="MYE69" s="2010"/>
      <c r="MYF69" s="3097"/>
      <c r="MYX69" s="2010"/>
      <c r="MYY69" s="3097"/>
      <c r="MZQ69" s="2010"/>
      <c r="MZR69" s="3097"/>
      <c r="NAJ69" s="2010"/>
      <c r="NAK69" s="3097"/>
      <c r="NBC69" s="2010"/>
      <c r="NBD69" s="3097"/>
      <c r="NBV69" s="2010"/>
      <c r="NBW69" s="3097"/>
      <c r="NCO69" s="2010"/>
      <c r="NCP69" s="3097"/>
      <c r="NDH69" s="2010"/>
      <c r="NDI69" s="3097"/>
      <c r="NEA69" s="2010"/>
      <c r="NEB69" s="3097"/>
      <c r="NET69" s="2010"/>
      <c r="NEU69" s="3097"/>
      <c r="NFM69" s="2010"/>
      <c r="NFN69" s="3097"/>
      <c r="NGF69" s="2010"/>
      <c r="NGG69" s="3097"/>
      <c r="NGY69" s="2010"/>
      <c r="NGZ69" s="3097"/>
      <c r="NHR69" s="2010"/>
      <c r="NHS69" s="3097"/>
      <c r="NIK69" s="2010"/>
      <c r="NIL69" s="3097"/>
      <c r="NJD69" s="2010"/>
      <c r="NJE69" s="3097"/>
      <c r="NJW69" s="2010"/>
      <c r="NJX69" s="3097"/>
      <c r="NKP69" s="2010"/>
      <c r="NKQ69" s="3097"/>
      <c r="NLI69" s="2010"/>
      <c r="NLJ69" s="3097"/>
      <c r="NMB69" s="2010"/>
      <c r="NMC69" s="3097"/>
      <c r="NMU69" s="2010"/>
      <c r="NMV69" s="3097"/>
      <c r="NNN69" s="2010"/>
      <c r="NNO69" s="3097"/>
      <c r="NOG69" s="2010"/>
      <c r="NOH69" s="3097"/>
      <c r="NOZ69" s="2010"/>
      <c r="NPA69" s="3097"/>
      <c r="NPS69" s="2010"/>
      <c r="NPT69" s="3097"/>
      <c r="NQL69" s="2010"/>
      <c r="NQM69" s="3097"/>
      <c r="NRE69" s="2010"/>
      <c r="NRF69" s="3097"/>
      <c r="NRX69" s="2010"/>
      <c r="NRY69" s="3097"/>
      <c r="NSQ69" s="2010"/>
      <c r="NSR69" s="3097"/>
      <c r="NTJ69" s="2010"/>
      <c r="NTK69" s="3097"/>
      <c r="NUC69" s="2010"/>
      <c r="NUD69" s="3097"/>
      <c r="NUV69" s="2010"/>
      <c r="NUW69" s="3097"/>
      <c r="NVO69" s="2010"/>
      <c r="NVP69" s="3097"/>
      <c r="NWH69" s="2010"/>
      <c r="NWI69" s="3097"/>
      <c r="NXA69" s="2010"/>
      <c r="NXB69" s="3097"/>
      <c r="NXT69" s="2010"/>
      <c r="NXU69" s="3097"/>
      <c r="NYM69" s="2010"/>
      <c r="NYN69" s="3097"/>
      <c r="NZF69" s="2010"/>
      <c r="NZG69" s="3097"/>
      <c r="NZY69" s="2010"/>
      <c r="NZZ69" s="3097"/>
      <c r="OAR69" s="2010"/>
      <c r="OAS69" s="3097"/>
      <c r="OBK69" s="2010"/>
      <c r="OBL69" s="3097"/>
      <c r="OCD69" s="2010"/>
      <c r="OCE69" s="3097"/>
      <c r="OCW69" s="2010"/>
      <c r="OCX69" s="3097"/>
      <c r="ODP69" s="2010"/>
      <c r="ODQ69" s="3097"/>
      <c r="OEI69" s="2010"/>
      <c r="OEJ69" s="3097"/>
      <c r="OFB69" s="2010"/>
      <c r="OFC69" s="3097"/>
      <c r="OFU69" s="2010"/>
      <c r="OFV69" s="3097"/>
      <c r="OGN69" s="2010"/>
      <c r="OGO69" s="3097"/>
      <c r="OHG69" s="2010"/>
      <c r="OHH69" s="3097"/>
      <c r="OHZ69" s="2010"/>
      <c r="OIA69" s="3097"/>
      <c r="OIS69" s="2010"/>
      <c r="OIT69" s="3097"/>
      <c r="OJL69" s="2010"/>
      <c r="OJM69" s="3097"/>
      <c r="OKE69" s="2010"/>
      <c r="OKF69" s="3097"/>
      <c r="OKX69" s="2010"/>
      <c r="OKY69" s="3097"/>
      <c r="OLQ69" s="2010"/>
      <c r="OLR69" s="3097"/>
      <c r="OMJ69" s="2010"/>
      <c r="OMK69" s="3097"/>
      <c r="ONC69" s="2010"/>
      <c r="OND69" s="3097"/>
      <c r="ONV69" s="2010"/>
      <c r="ONW69" s="3097"/>
      <c r="OOO69" s="2010"/>
      <c r="OOP69" s="3097"/>
      <c r="OPH69" s="2010"/>
      <c r="OPI69" s="3097"/>
      <c r="OQA69" s="2010"/>
      <c r="OQB69" s="3097"/>
      <c r="OQT69" s="2010"/>
      <c r="OQU69" s="3097"/>
      <c r="ORM69" s="2010"/>
      <c r="ORN69" s="3097"/>
      <c r="OSF69" s="2010"/>
      <c r="OSG69" s="3097"/>
      <c r="OSY69" s="2010"/>
      <c r="OSZ69" s="3097"/>
      <c r="OTR69" s="2010"/>
      <c r="OTS69" s="3097"/>
      <c r="OUK69" s="2010"/>
      <c r="OUL69" s="3097"/>
      <c r="OVD69" s="2010"/>
      <c r="OVE69" s="3097"/>
      <c r="OVW69" s="2010"/>
      <c r="OVX69" s="3097"/>
      <c r="OWP69" s="2010"/>
      <c r="OWQ69" s="3097"/>
      <c r="OXI69" s="2010"/>
      <c r="OXJ69" s="3097"/>
      <c r="OYB69" s="2010"/>
      <c r="OYC69" s="3097"/>
      <c r="OYU69" s="2010"/>
      <c r="OYV69" s="3097"/>
      <c r="OZN69" s="2010"/>
      <c r="OZO69" s="3097"/>
      <c r="PAG69" s="2010"/>
      <c r="PAH69" s="3097"/>
      <c r="PAZ69" s="2010"/>
      <c r="PBA69" s="3097"/>
      <c r="PBS69" s="2010"/>
      <c r="PBT69" s="3097"/>
      <c r="PCL69" s="2010"/>
      <c r="PCM69" s="3097"/>
      <c r="PDE69" s="2010"/>
      <c r="PDF69" s="3097"/>
      <c r="PDX69" s="2010"/>
      <c r="PDY69" s="3097"/>
      <c r="PEQ69" s="2010"/>
      <c r="PER69" s="3097"/>
      <c r="PFJ69" s="2010"/>
      <c r="PFK69" s="3097"/>
      <c r="PGC69" s="2010"/>
      <c r="PGD69" s="3097"/>
      <c r="PGV69" s="2010"/>
      <c r="PGW69" s="3097"/>
      <c r="PHO69" s="2010"/>
      <c r="PHP69" s="3097"/>
      <c r="PIH69" s="2010"/>
      <c r="PII69" s="3097"/>
      <c r="PJA69" s="2010"/>
      <c r="PJB69" s="3097"/>
      <c r="PJT69" s="2010"/>
      <c r="PJU69" s="3097"/>
      <c r="PKM69" s="2010"/>
      <c r="PKN69" s="3097"/>
      <c r="PLF69" s="2010"/>
      <c r="PLG69" s="3097"/>
      <c r="PLY69" s="2010"/>
      <c r="PLZ69" s="3097"/>
      <c r="PMR69" s="2010"/>
      <c r="PMS69" s="3097"/>
      <c r="PNK69" s="2010"/>
      <c r="PNL69" s="3097"/>
      <c r="POD69" s="2010"/>
      <c r="POE69" s="3097"/>
      <c r="POW69" s="2010"/>
      <c r="POX69" s="3097"/>
      <c r="PPP69" s="2010"/>
      <c r="PPQ69" s="3097"/>
      <c r="PQI69" s="2010"/>
      <c r="PQJ69" s="3097"/>
      <c r="PRB69" s="2010"/>
      <c r="PRC69" s="3097"/>
      <c r="PRU69" s="2010"/>
      <c r="PRV69" s="3097"/>
      <c r="PSN69" s="2010"/>
      <c r="PSO69" s="3097"/>
      <c r="PTG69" s="2010"/>
      <c r="PTH69" s="3097"/>
      <c r="PTZ69" s="2010"/>
      <c r="PUA69" s="3097"/>
      <c r="PUS69" s="2010"/>
      <c r="PUT69" s="3097"/>
      <c r="PVL69" s="2010"/>
      <c r="PVM69" s="3097"/>
      <c r="PWE69" s="2010"/>
      <c r="PWF69" s="3097"/>
      <c r="PWX69" s="2010"/>
      <c r="PWY69" s="3097"/>
      <c r="PXQ69" s="2010"/>
      <c r="PXR69" s="3097"/>
      <c r="PYJ69" s="2010"/>
      <c r="PYK69" s="3097"/>
      <c r="PZC69" s="2010"/>
      <c r="PZD69" s="3097"/>
      <c r="PZV69" s="2010"/>
      <c r="PZW69" s="3097"/>
      <c r="QAO69" s="2010"/>
      <c r="QAP69" s="3097"/>
      <c r="QBH69" s="2010"/>
      <c r="QBI69" s="3097"/>
      <c r="QCA69" s="2010"/>
      <c r="QCB69" s="3097"/>
      <c r="QCT69" s="2010"/>
      <c r="QCU69" s="3097"/>
      <c r="QDM69" s="2010"/>
      <c r="QDN69" s="3097"/>
      <c r="QEF69" s="2010"/>
      <c r="QEG69" s="3097"/>
      <c r="QEY69" s="2010"/>
      <c r="QEZ69" s="3097"/>
      <c r="QFR69" s="2010"/>
      <c r="QFS69" s="3097"/>
      <c r="QGK69" s="2010"/>
      <c r="QGL69" s="3097"/>
      <c r="QHD69" s="2010"/>
      <c r="QHE69" s="3097"/>
      <c r="QHW69" s="2010"/>
      <c r="QHX69" s="3097"/>
      <c r="QIP69" s="2010"/>
      <c r="QIQ69" s="3097"/>
      <c r="QJI69" s="2010"/>
      <c r="QJJ69" s="3097"/>
      <c r="QKB69" s="2010"/>
      <c r="QKC69" s="3097"/>
      <c r="QKU69" s="2010"/>
      <c r="QKV69" s="3097"/>
      <c r="QLN69" s="2010"/>
      <c r="QLO69" s="3097"/>
      <c r="QMG69" s="2010"/>
      <c r="QMH69" s="3097"/>
      <c r="QMZ69" s="2010"/>
      <c r="QNA69" s="3097"/>
      <c r="QNS69" s="2010"/>
      <c r="QNT69" s="3097"/>
      <c r="QOL69" s="2010"/>
      <c r="QOM69" s="3097"/>
      <c r="QPE69" s="2010"/>
      <c r="QPF69" s="3097"/>
      <c r="QPX69" s="2010"/>
      <c r="QPY69" s="3097"/>
      <c r="QQQ69" s="2010"/>
      <c r="QQR69" s="3097"/>
      <c r="QRJ69" s="2010"/>
      <c r="QRK69" s="3097"/>
      <c r="QSC69" s="2010"/>
      <c r="QSD69" s="3097"/>
      <c r="QSV69" s="2010"/>
      <c r="QSW69" s="3097"/>
      <c r="QTO69" s="2010"/>
      <c r="QTP69" s="3097"/>
      <c r="QUH69" s="2010"/>
      <c r="QUI69" s="3097"/>
      <c r="QVA69" s="2010"/>
      <c r="QVB69" s="3097"/>
      <c r="QVT69" s="2010"/>
      <c r="QVU69" s="3097"/>
      <c r="QWM69" s="2010"/>
      <c r="QWN69" s="3097"/>
      <c r="QXF69" s="2010"/>
      <c r="QXG69" s="3097"/>
      <c r="QXY69" s="2010"/>
      <c r="QXZ69" s="3097"/>
      <c r="QYR69" s="2010"/>
      <c r="QYS69" s="3097"/>
      <c r="QZK69" s="2010"/>
      <c r="QZL69" s="3097"/>
      <c r="RAD69" s="2010"/>
      <c r="RAE69" s="3097"/>
      <c r="RAW69" s="2010"/>
      <c r="RAX69" s="3097"/>
      <c r="RBP69" s="2010"/>
      <c r="RBQ69" s="3097"/>
      <c r="RCI69" s="2010"/>
      <c r="RCJ69" s="3097"/>
      <c r="RDB69" s="2010"/>
      <c r="RDC69" s="3097"/>
      <c r="RDU69" s="2010"/>
      <c r="RDV69" s="3097"/>
      <c r="REN69" s="2010"/>
      <c r="REO69" s="3097"/>
      <c r="RFG69" s="2010"/>
      <c r="RFH69" s="3097"/>
      <c r="RFZ69" s="2010"/>
      <c r="RGA69" s="3097"/>
      <c r="RGS69" s="2010"/>
      <c r="RGT69" s="3097"/>
      <c r="RHL69" s="2010"/>
      <c r="RHM69" s="3097"/>
      <c r="RIE69" s="2010"/>
      <c r="RIF69" s="3097"/>
      <c r="RIX69" s="2010"/>
      <c r="RIY69" s="3097"/>
      <c r="RJQ69" s="2010"/>
      <c r="RJR69" s="3097"/>
      <c r="RKJ69" s="2010"/>
      <c r="RKK69" s="3097"/>
      <c r="RLC69" s="2010"/>
      <c r="RLD69" s="3097"/>
      <c r="RLV69" s="2010"/>
      <c r="RLW69" s="3097"/>
      <c r="RMO69" s="2010"/>
      <c r="RMP69" s="3097"/>
      <c r="RNH69" s="2010"/>
      <c r="RNI69" s="3097"/>
      <c r="ROA69" s="2010"/>
      <c r="ROB69" s="3097"/>
      <c r="ROT69" s="2010"/>
      <c r="ROU69" s="3097"/>
      <c r="RPM69" s="2010"/>
      <c r="RPN69" s="3097"/>
      <c r="RQF69" s="2010"/>
      <c r="RQG69" s="3097"/>
      <c r="RQY69" s="2010"/>
      <c r="RQZ69" s="3097"/>
      <c r="RRR69" s="2010"/>
      <c r="RRS69" s="3097"/>
      <c r="RSK69" s="2010"/>
      <c r="RSL69" s="3097"/>
      <c r="RTD69" s="2010"/>
      <c r="RTE69" s="3097"/>
      <c r="RTW69" s="2010"/>
      <c r="RTX69" s="3097"/>
      <c r="RUP69" s="2010"/>
      <c r="RUQ69" s="3097"/>
      <c r="RVI69" s="2010"/>
      <c r="RVJ69" s="3097"/>
      <c r="RWB69" s="2010"/>
      <c r="RWC69" s="3097"/>
      <c r="RWU69" s="2010"/>
      <c r="RWV69" s="3097"/>
      <c r="RXN69" s="2010"/>
      <c r="RXO69" s="3097"/>
      <c r="RYG69" s="2010"/>
      <c r="RYH69" s="3097"/>
      <c r="RYZ69" s="2010"/>
      <c r="RZA69" s="3097"/>
      <c r="RZS69" s="2010"/>
      <c r="RZT69" s="3097"/>
      <c r="SAL69" s="2010"/>
      <c r="SAM69" s="3097"/>
      <c r="SBE69" s="2010"/>
      <c r="SBF69" s="3097"/>
      <c r="SBX69" s="2010"/>
      <c r="SBY69" s="3097"/>
      <c r="SCQ69" s="2010"/>
      <c r="SCR69" s="3097"/>
      <c r="SDJ69" s="2010"/>
      <c r="SDK69" s="3097"/>
      <c r="SEC69" s="2010"/>
      <c r="SED69" s="3097"/>
      <c r="SEV69" s="2010"/>
      <c r="SEW69" s="3097"/>
      <c r="SFO69" s="2010"/>
      <c r="SFP69" s="3097"/>
      <c r="SGH69" s="2010"/>
      <c r="SGI69" s="3097"/>
      <c r="SHA69" s="2010"/>
      <c r="SHB69" s="3097"/>
      <c r="SHT69" s="2010"/>
      <c r="SHU69" s="3097"/>
      <c r="SIM69" s="2010"/>
      <c r="SIN69" s="3097"/>
      <c r="SJF69" s="2010"/>
      <c r="SJG69" s="3097"/>
      <c r="SJY69" s="2010"/>
      <c r="SJZ69" s="3097"/>
      <c r="SKR69" s="2010"/>
      <c r="SKS69" s="3097"/>
      <c r="SLK69" s="2010"/>
      <c r="SLL69" s="3097"/>
      <c r="SMD69" s="2010"/>
      <c r="SME69" s="3097"/>
      <c r="SMW69" s="2010"/>
      <c r="SMX69" s="3097"/>
      <c r="SNP69" s="2010"/>
      <c r="SNQ69" s="3097"/>
      <c r="SOI69" s="2010"/>
      <c r="SOJ69" s="3097"/>
      <c r="SPB69" s="2010"/>
      <c r="SPC69" s="3097"/>
      <c r="SPU69" s="2010"/>
      <c r="SPV69" s="3097"/>
      <c r="SQN69" s="2010"/>
      <c r="SQO69" s="3097"/>
      <c r="SRG69" s="2010"/>
      <c r="SRH69" s="3097"/>
      <c r="SRZ69" s="2010"/>
      <c r="SSA69" s="3097"/>
      <c r="SSS69" s="2010"/>
      <c r="SST69" s="3097"/>
      <c r="STL69" s="2010"/>
      <c r="STM69" s="3097"/>
      <c r="SUE69" s="2010"/>
      <c r="SUF69" s="3097"/>
      <c r="SUX69" s="2010"/>
      <c r="SUY69" s="3097"/>
      <c r="SVQ69" s="2010"/>
      <c r="SVR69" s="3097"/>
      <c r="SWJ69" s="2010"/>
      <c r="SWK69" s="3097"/>
      <c r="SXC69" s="2010"/>
      <c r="SXD69" s="3097"/>
      <c r="SXV69" s="2010"/>
      <c r="SXW69" s="3097"/>
      <c r="SYO69" s="2010"/>
      <c r="SYP69" s="3097"/>
      <c r="SZH69" s="2010"/>
      <c r="SZI69" s="3097"/>
      <c r="TAA69" s="2010"/>
      <c r="TAB69" s="3097"/>
      <c r="TAT69" s="2010"/>
      <c r="TAU69" s="3097"/>
      <c r="TBM69" s="2010"/>
      <c r="TBN69" s="3097"/>
      <c r="TCF69" s="2010"/>
      <c r="TCG69" s="3097"/>
      <c r="TCY69" s="2010"/>
      <c r="TCZ69" s="3097"/>
      <c r="TDR69" s="2010"/>
      <c r="TDS69" s="3097"/>
      <c r="TEK69" s="2010"/>
      <c r="TEL69" s="3097"/>
      <c r="TFD69" s="2010"/>
      <c r="TFE69" s="3097"/>
      <c r="TFW69" s="2010"/>
      <c r="TFX69" s="3097"/>
      <c r="TGP69" s="2010"/>
      <c r="TGQ69" s="3097"/>
      <c r="THI69" s="2010"/>
      <c r="THJ69" s="3097"/>
      <c r="TIB69" s="2010"/>
      <c r="TIC69" s="3097"/>
      <c r="TIU69" s="2010"/>
      <c r="TIV69" s="3097"/>
      <c r="TJN69" s="2010"/>
      <c r="TJO69" s="3097"/>
      <c r="TKG69" s="2010"/>
      <c r="TKH69" s="3097"/>
      <c r="TKZ69" s="2010"/>
      <c r="TLA69" s="3097"/>
      <c r="TLS69" s="2010"/>
      <c r="TLT69" s="3097"/>
      <c r="TML69" s="2010"/>
      <c r="TMM69" s="3097"/>
      <c r="TNE69" s="2010"/>
      <c r="TNF69" s="3097"/>
      <c r="TNX69" s="2010"/>
      <c r="TNY69" s="3097"/>
      <c r="TOQ69" s="2010"/>
      <c r="TOR69" s="3097"/>
      <c r="TPJ69" s="2010"/>
      <c r="TPK69" s="3097"/>
      <c r="TQC69" s="2010"/>
      <c r="TQD69" s="3097"/>
      <c r="TQV69" s="2010"/>
      <c r="TQW69" s="3097"/>
      <c r="TRO69" s="2010"/>
      <c r="TRP69" s="3097"/>
      <c r="TSH69" s="2010"/>
      <c r="TSI69" s="3097"/>
      <c r="TTA69" s="2010"/>
      <c r="TTB69" s="3097"/>
      <c r="TTT69" s="2010"/>
      <c r="TTU69" s="3097"/>
      <c r="TUM69" s="2010"/>
      <c r="TUN69" s="3097"/>
      <c r="TVF69" s="2010"/>
      <c r="TVG69" s="3097"/>
      <c r="TVY69" s="2010"/>
      <c r="TVZ69" s="3097"/>
      <c r="TWR69" s="2010"/>
      <c r="TWS69" s="3097"/>
      <c r="TXK69" s="2010"/>
      <c r="TXL69" s="3097"/>
      <c r="TYD69" s="2010"/>
      <c r="TYE69" s="3097"/>
      <c r="TYW69" s="2010"/>
      <c r="TYX69" s="3097"/>
      <c r="TZP69" s="2010"/>
      <c r="TZQ69" s="3097"/>
      <c r="UAI69" s="2010"/>
      <c r="UAJ69" s="3097"/>
      <c r="UBB69" s="2010"/>
      <c r="UBC69" s="3097"/>
      <c r="UBU69" s="2010"/>
      <c r="UBV69" s="3097"/>
      <c r="UCN69" s="2010"/>
      <c r="UCO69" s="3097"/>
      <c r="UDG69" s="2010"/>
      <c r="UDH69" s="3097"/>
      <c r="UDZ69" s="2010"/>
      <c r="UEA69" s="3097"/>
      <c r="UES69" s="2010"/>
      <c r="UET69" s="3097"/>
      <c r="UFL69" s="2010"/>
      <c r="UFM69" s="3097"/>
      <c r="UGE69" s="2010"/>
      <c r="UGF69" s="3097"/>
      <c r="UGX69" s="2010"/>
      <c r="UGY69" s="3097"/>
      <c r="UHQ69" s="2010"/>
      <c r="UHR69" s="3097"/>
      <c r="UIJ69" s="2010"/>
      <c r="UIK69" s="3097"/>
      <c r="UJC69" s="2010"/>
      <c r="UJD69" s="3097"/>
      <c r="UJV69" s="2010"/>
      <c r="UJW69" s="3097"/>
      <c r="UKO69" s="2010"/>
      <c r="UKP69" s="3097"/>
      <c r="ULH69" s="2010"/>
      <c r="ULI69" s="3097"/>
      <c r="UMA69" s="2010"/>
      <c r="UMB69" s="3097"/>
      <c r="UMT69" s="2010"/>
      <c r="UMU69" s="3097"/>
      <c r="UNM69" s="2010"/>
      <c r="UNN69" s="3097"/>
      <c r="UOF69" s="2010"/>
      <c r="UOG69" s="3097"/>
      <c r="UOY69" s="2010"/>
      <c r="UOZ69" s="3097"/>
      <c r="UPR69" s="2010"/>
      <c r="UPS69" s="3097"/>
      <c r="UQK69" s="2010"/>
      <c r="UQL69" s="3097"/>
      <c r="URD69" s="2010"/>
      <c r="URE69" s="3097"/>
      <c r="URW69" s="2010"/>
      <c r="URX69" s="3097"/>
      <c r="USP69" s="2010"/>
      <c r="USQ69" s="3097"/>
      <c r="UTI69" s="2010"/>
      <c r="UTJ69" s="3097"/>
      <c r="UUB69" s="2010"/>
      <c r="UUC69" s="3097"/>
      <c r="UUU69" s="2010"/>
      <c r="UUV69" s="3097"/>
      <c r="UVN69" s="2010"/>
      <c r="UVO69" s="3097"/>
      <c r="UWG69" s="2010"/>
      <c r="UWH69" s="3097"/>
      <c r="UWZ69" s="2010"/>
      <c r="UXA69" s="3097"/>
      <c r="UXS69" s="2010"/>
      <c r="UXT69" s="3097"/>
      <c r="UYL69" s="2010"/>
      <c r="UYM69" s="3097"/>
      <c r="UZE69" s="2010"/>
      <c r="UZF69" s="3097"/>
      <c r="UZX69" s="2010"/>
      <c r="UZY69" s="3097"/>
      <c r="VAQ69" s="2010"/>
      <c r="VAR69" s="3097"/>
      <c r="VBJ69" s="2010"/>
      <c r="VBK69" s="3097"/>
      <c r="VCC69" s="2010"/>
      <c r="VCD69" s="3097"/>
      <c r="VCV69" s="2010"/>
      <c r="VCW69" s="3097"/>
      <c r="VDO69" s="2010"/>
      <c r="VDP69" s="3097"/>
      <c r="VEH69" s="2010"/>
      <c r="VEI69" s="3097"/>
      <c r="VFA69" s="2010"/>
      <c r="VFB69" s="3097"/>
      <c r="VFT69" s="2010"/>
      <c r="VFU69" s="3097"/>
      <c r="VGM69" s="2010"/>
      <c r="VGN69" s="3097"/>
      <c r="VHF69" s="2010"/>
      <c r="VHG69" s="3097"/>
      <c r="VHY69" s="2010"/>
      <c r="VHZ69" s="3097"/>
      <c r="VIR69" s="2010"/>
      <c r="VIS69" s="3097"/>
      <c r="VJK69" s="2010"/>
      <c r="VJL69" s="3097"/>
      <c r="VKD69" s="2010"/>
      <c r="VKE69" s="3097"/>
      <c r="VKW69" s="2010"/>
      <c r="VKX69" s="3097"/>
      <c r="VLP69" s="2010"/>
      <c r="VLQ69" s="3097"/>
      <c r="VMI69" s="2010"/>
      <c r="VMJ69" s="3097"/>
      <c r="VNB69" s="2010"/>
      <c r="VNC69" s="3097"/>
      <c r="VNU69" s="2010"/>
      <c r="VNV69" s="3097"/>
      <c r="VON69" s="2010"/>
      <c r="VOO69" s="3097"/>
      <c r="VPG69" s="2010"/>
      <c r="VPH69" s="3097"/>
      <c r="VPZ69" s="2010"/>
      <c r="VQA69" s="3097"/>
      <c r="VQS69" s="2010"/>
      <c r="VQT69" s="3097"/>
      <c r="VRL69" s="2010"/>
      <c r="VRM69" s="3097"/>
      <c r="VSE69" s="2010"/>
      <c r="VSF69" s="3097"/>
      <c r="VSX69" s="2010"/>
      <c r="VSY69" s="3097"/>
      <c r="VTQ69" s="2010"/>
      <c r="VTR69" s="3097"/>
      <c r="VUJ69" s="2010"/>
      <c r="VUK69" s="3097"/>
      <c r="VVC69" s="2010"/>
      <c r="VVD69" s="3097"/>
      <c r="VVV69" s="2010"/>
      <c r="VVW69" s="3097"/>
      <c r="VWO69" s="2010"/>
      <c r="VWP69" s="3097"/>
      <c r="VXH69" s="2010"/>
      <c r="VXI69" s="3097"/>
      <c r="VYA69" s="2010"/>
      <c r="VYB69" s="3097"/>
      <c r="VYT69" s="2010"/>
      <c r="VYU69" s="3097"/>
      <c r="VZM69" s="2010"/>
      <c r="VZN69" s="3097"/>
      <c r="WAF69" s="2010"/>
      <c r="WAG69" s="3097"/>
      <c r="WAY69" s="2010"/>
      <c r="WAZ69" s="3097"/>
      <c r="WBR69" s="2010"/>
      <c r="WBS69" s="3097"/>
      <c r="WCK69" s="2010"/>
      <c r="WCL69" s="3097"/>
      <c r="WDD69" s="2010"/>
      <c r="WDE69" s="3097"/>
      <c r="WDW69" s="2010"/>
      <c r="WDX69" s="3097"/>
      <c r="WEP69" s="2010"/>
      <c r="WEQ69" s="3097"/>
      <c r="WFI69" s="2010"/>
      <c r="WFJ69" s="3097"/>
      <c r="WGB69" s="2010"/>
      <c r="WGC69" s="3097"/>
      <c r="WGU69" s="2010"/>
      <c r="WGV69" s="3097"/>
      <c r="WHN69" s="2010"/>
      <c r="WHO69" s="3097"/>
      <c r="WIG69" s="2010"/>
      <c r="WIH69" s="3097"/>
      <c r="WIZ69" s="2010"/>
      <c r="WJA69" s="3097"/>
      <c r="WJS69" s="2010"/>
      <c r="WJT69" s="3097"/>
      <c r="WKL69" s="2010"/>
      <c r="WKM69" s="3097"/>
      <c r="WLE69" s="2010"/>
      <c r="WLF69" s="3097"/>
      <c r="WLX69" s="2010"/>
      <c r="WLY69" s="3097"/>
      <c r="WMQ69" s="2010"/>
      <c r="WMR69" s="3097"/>
      <c r="WNJ69" s="2010"/>
      <c r="WNK69" s="3097"/>
      <c r="WOC69" s="2010"/>
      <c r="WOD69" s="3097"/>
      <c r="WOV69" s="2010"/>
      <c r="WOW69" s="3097"/>
      <c r="WPO69" s="2010"/>
      <c r="WPP69" s="3097"/>
      <c r="WQH69" s="2010"/>
      <c r="WQI69" s="3097"/>
      <c r="WRA69" s="2010"/>
      <c r="WRB69" s="3097"/>
      <c r="WRT69" s="2010"/>
      <c r="WRU69" s="3097"/>
      <c r="WSM69" s="2010"/>
      <c r="WSN69" s="3097"/>
      <c r="WTF69" s="2010"/>
      <c r="WTG69" s="3097"/>
      <c r="WTY69" s="2010"/>
      <c r="WTZ69" s="3097"/>
      <c r="WUR69" s="2010"/>
      <c r="WUS69" s="3097"/>
      <c r="WVK69" s="2010"/>
      <c r="WVL69" s="3097"/>
      <c r="WWD69" s="2010"/>
      <c r="WWE69" s="3097"/>
      <c r="WWW69" s="2010"/>
      <c r="WWX69" s="3097"/>
      <c r="WXP69" s="2010"/>
      <c r="WXQ69" s="3097"/>
      <c r="WYI69" s="2010"/>
      <c r="WYJ69" s="3097"/>
      <c r="WZB69" s="2010"/>
      <c r="WZC69" s="3097"/>
      <c r="WZU69" s="2010"/>
      <c r="WZV69" s="3097"/>
      <c r="XAN69" s="2010"/>
      <c r="XAO69" s="3097"/>
      <c r="XBG69" s="2010"/>
      <c r="XBH69" s="3097"/>
      <c r="XBZ69" s="2010"/>
      <c r="XCA69" s="3097"/>
      <c r="XCS69" s="2010"/>
      <c r="XCT69" s="3097"/>
      <c r="XDL69" s="2010"/>
      <c r="XDM69" s="3097"/>
      <c r="XEE69" s="2010"/>
      <c r="XEF69" s="3097"/>
      <c r="XEX69" s="2010"/>
      <c r="XEY69" s="3097"/>
    </row>
    <row r="70" spans="1:16384" s="655" customFormat="1" ht="14.9" customHeight="1">
      <c r="A70" s="2185" t="str">
        <f>'General PNGUM'!A64</f>
        <v>Kuso Adventist Primary</v>
      </c>
      <c r="B70" s="3691">
        <v>10</v>
      </c>
      <c r="C70" s="3468"/>
      <c r="D70" s="4323">
        <f t="shared" si="11"/>
        <v>10</v>
      </c>
      <c r="E70" s="3468">
        <v>2</v>
      </c>
      <c r="F70" s="3468"/>
      <c r="G70" s="3468">
        <v>10</v>
      </c>
      <c r="H70" s="3468"/>
      <c r="I70" s="3468"/>
      <c r="J70" s="3468"/>
      <c r="K70" s="3468">
        <v>5</v>
      </c>
      <c r="L70" s="3468"/>
      <c r="M70" s="3468">
        <v>5</v>
      </c>
      <c r="N70" s="3468"/>
      <c r="O70" s="3468">
        <v>5</v>
      </c>
      <c r="P70" s="3468"/>
      <c r="Q70" s="3468">
        <v>5</v>
      </c>
      <c r="R70" s="3435"/>
      <c r="S70" s="2224">
        <f t="shared" si="7"/>
        <v>10</v>
      </c>
    </row>
    <row r="71" spans="1:16384" s="655" customFormat="1" ht="14.9" customHeight="1">
      <c r="A71" s="2185" t="str">
        <f>'General PNGUM'!A65</f>
        <v>Megabo Adventist Primary</v>
      </c>
      <c r="B71" s="3691">
        <v>8</v>
      </c>
      <c r="C71" s="3468"/>
      <c r="D71" s="4323">
        <f t="shared" si="11"/>
        <v>8</v>
      </c>
      <c r="E71" s="3468"/>
      <c r="F71" s="3468"/>
      <c r="G71" s="3468">
        <v>8</v>
      </c>
      <c r="H71" s="3468"/>
      <c r="I71" s="3468"/>
      <c r="J71" s="3468"/>
      <c r="K71" s="3468">
        <v>5</v>
      </c>
      <c r="L71" s="3468"/>
      <c r="M71" s="3468">
        <v>1</v>
      </c>
      <c r="N71" s="3468"/>
      <c r="O71" s="3468">
        <v>5</v>
      </c>
      <c r="P71" s="3468"/>
      <c r="Q71" s="3468">
        <v>3</v>
      </c>
      <c r="R71" s="3435"/>
      <c r="S71" s="2224">
        <f t="shared" si="7"/>
        <v>8</v>
      </c>
    </row>
    <row r="72" spans="1:16384" s="655" customFormat="1" ht="14.9" customHeight="1">
      <c r="A72" s="2185" t="str">
        <f>'General PNGUM'!A66</f>
        <v>Moruma Adventist High</v>
      </c>
      <c r="B72" s="3691"/>
      <c r="C72" s="3468">
        <v>13</v>
      </c>
      <c r="D72" s="4323">
        <f t="shared" si="11"/>
        <v>13</v>
      </c>
      <c r="E72" s="3468"/>
      <c r="F72" s="3468">
        <v>1</v>
      </c>
      <c r="G72" s="3468"/>
      <c r="H72" s="3468"/>
      <c r="I72" s="3468">
        <v>11</v>
      </c>
      <c r="J72" s="3468">
        <v>2</v>
      </c>
      <c r="K72" s="3468"/>
      <c r="L72" s="3468">
        <v>5</v>
      </c>
      <c r="M72" s="3468"/>
      <c r="N72" s="3468">
        <v>13</v>
      </c>
      <c r="O72" s="3468"/>
      <c r="P72" s="3468">
        <v>5</v>
      </c>
      <c r="Q72" s="3468"/>
      <c r="R72" s="3435">
        <v>8</v>
      </c>
      <c r="S72" s="2224">
        <f t="shared" si="7"/>
        <v>13</v>
      </c>
    </row>
    <row r="73" spans="1:16384" s="655" customFormat="1" ht="14.9" customHeight="1">
      <c r="A73" s="2185" t="str">
        <f>'General PNGUM'!A67</f>
        <v>Moruma Adventist Primary</v>
      </c>
      <c r="B73" s="3691">
        <v>6</v>
      </c>
      <c r="C73" s="3468"/>
      <c r="D73" s="4323">
        <f t="shared" si="11"/>
        <v>6</v>
      </c>
      <c r="E73" s="3468"/>
      <c r="F73" s="3468"/>
      <c r="G73" s="3468">
        <v>5</v>
      </c>
      <c r="H73" s="3468">
        <v>1</v>
      </c>
      <c r="I73" s="3468"/>
      <c r="J73" s="3468"/>
      <c r="K73" s="3468">
        <v>3</v>
      </c>
      <c r="L73" s="3468"/>
      <c r="M73" s="3468">
        <v>1</v>
      </c>
      <c r="N73" s="3468"/>
      <c r="O73" s="3468">
        <v>3</v>
      </c>
      <c r="P73" s="3468"/>
      <c r="Q73" s="3468">
        <v>3</v>
      </c>
      <c r="R73" s="3435"/>
      <c r="S73" s="2224">
        <f t="shared" si="7"/>
        <v>6</v>
      </c>
    </row>
    <row r="74" spans="1:16384" s="655" customFormat="1" ht="14.9" customHeight="1">
      <c r="A74" s="2185" t="str">
        <f>'General PNGUM'!A68</f>
        <v>Omaura Adventist Primary</v>
      </c>
      <c r="B74" s="3691">
        <v>8</v>
      </c>
      <c r="C74" s="3468"/>
      <c r="D74" s="4323">
        <f t="shared" si="11"/>
        <v>8</v>
      </c>
      <c r="E74" s="3468"/>
      <c r="F74" s="3468"/>
      <c r="G74" s="3468">
        <v>8</v>
      </c>
      <c r="H74" s="3468"/>
      <c r="I74" s="3468"/>
      <c r="J74" s="3468"/>
      <c r="K74" s="3468">
        <v>5</v>
      </c>
      <c r="L74" s="3468"/>
      <c r="M74" s="3468">
        <v>2</v>
      </c>
      <c r="N74" s="3468"/>
      <c r="O74" s="3468">
        <v>5</v>
      </c>
      <c r="P74" s="3468"/>
      <c r="Q74" s="3468">
        <v>3</v>
      </c>
      <c r="R74" s="3435"/>
      <c r="S74" s="2224">
        <f t="shared" si="7"/>
        <v>8</v>
      </c>
    </row>
    <row r="75" spans="1:16384" s="655" customFormat="1" ht="14.9" customHeight="1">
      <c r="A75" s="2185" t="str">
        <f>'General PNGUM'!A69</f>
        <v>Sogo Adventist Community</v>
      </c>
      <c r="B75" s="3691">
        <v>2</v>
      </c>
      <c r="C75" s="3468"/>
      <c r="D75" s="4323">
        <f t="shared" si="11"/>
        <v>2</v>
      </c>
      <c r="E75" s="3468"/>
      <c r="F75" s="3468"/>
      <c r="G75" s="3468">
        <v>2</v>
      </c>
      <c r="H75" s="3468">
        <v>0</v>
      </c>
      <c r="I75" s="3468"/>
      <c r="J75" s="3468"/>
      <c r="K75" s="3468">
        <v>2</v>
      </c>
      <c r="L75" s="3468"/>
      <c r="M75" s="3468">
        <v>0</v>
      </c>
      <c r="N75" s="3468"/>
      <c r="O75" s="3468">
        <v>2</v>
      </c>
      <c r="P75" s="3468"/>
      <c r="Q75" s="3468">
        <v>0</v>
      </c>
      <c r="R75" s="3435"/>
      <c r="S75" s="2224">
        <f t="shared" si="7"/>
        <v>2</v>
      </c>
    </row>
    <row r="76" spans="1:16384" s="655" customFormat="1" ht="14.9" customHeight="1">
      <c r="A76" s="2185" t="str">
        <f>'General PNGUM'!A70</f>
        <v>Tobaiya Adventist Primary</v>
      </c>
      <c r="B76" s="3689">
        <v>8</v>
      </c>
      <c r="C76" s="3690"/>
      <c r="D76" s="4323">
        <f t="shared" si="11"/>
        <v>8</v>
      </c>
      <c r="E76" s="3690">
        <v>2</v>
      </c>
      <c r="F76" s="3690"/>
      <c r="G76" s="3690">
        <v>6</v>
      </c>
      <c r="H76" s="3690">
        <v>2</v>
      </c>
      <c r="I76" s="3690"/>
      <c r="J76" s="3690"/>
      <c r="K76" s="3690">
        <v>2</v>
      </c>
      <c r="L76" s="3690"/>
      <c r="M76" s="3690">
        <v>4</v>
      </c>
      <c r="N76" s="3690"/>
      <c r="O76" s="3690">
        <v>4</v>
      </c>
      <c r="P76" s="3690"/>
      <c r="Q76" s="3690">
        <v>2</v>
      </c>
      <c r="R76" s="3692"/>
      <c r="S76" s="2224">
        <f t="shared" si="7"/>
        <v>8</v>
      </c>
    </row>
    <row r="77" spans="1:16384" s="655" customFormat="1" ht="14.9" customHeight="1">
      <c r="A77" s="4561" t="s">
        <v>1493</v>
      </c>
      <c r="B77" s="4565"/>
      <c r="C77" s="4566"/>
      <c r="D77" s="4567"/>
      <c r="E77" s="4565"/>
      <c r="F77" s="4566"/>
      <c r="G77" s="4565"/>
      <c r="H77" s="4568"/>
      <c r="I77" s="4568"/>
      <c r="J77" s="4566"/>
      <c r="K77" s="4565"/>
      <c r="L77" s="4568"/>
      <c r="M77" s="4568"/>
      <c r="N77" s="4568"/>
      <c r="O77" s="4568"/>
      <c r="P77" s="4568"/>
      <c r="Q77" s="4568"/>
      <c r="R77" s="4566"/>
      <c r="S77" s="4569"/>
    </row>
    <row r="78" spans="1:16384" s="655" customFormat="1" ht="15" customHeight="1" thickBot="1">
      <c r="A78" s="1002" t="s">
        <v>17</v>
      </c>
      <c r="B78" s="1102">
        <f t="shared" ref="B78:R78" si="12">SUM(B55:B76)</f>
        <v>109</v>
      </c>
      <c r="C78" s="1103">
        <f t="shared" si="12"/>
        <v>52</v>
      </c>
      <c r="D78" s="1104">
        <f t="shared" si="12"/>
        <v>161</v>
      </c>
      <c r="E78" s="1102">
        <f t="shared" si="12"/>
        <v>11</v>
      </c>
      <c r="F78" s="1103">
        <f t="shared" si="12"/>
        <v>17</v>
      </c>
      <c r="G78" s="3162">
        <f t="shared" si="12"/>
        <v>103</v>
      </c>
      <c r="H78" s="3187">
        <f t="shared" si="12"/>
        <v>6</v>
      </c>
      <c r="I78" s="2233">
        <f t="shared" si="12"/>
        <v>50</v>
      </c>
      <c r="J78" s="1103">
        <f t="shared" si="12"/>
        <v>2</v>
      </c>
      <c r="K78" s="3186">
        <f t="shared" si="12"/>
        <v>70</v>
      </c>
      <c r="L78" s="3187">
        <f>SUM(L55:L76)</f>
        <v>14</v>
      </c>
      <c r="M78" s="3187">
        <f t="shared" si="12"/>
        <v>33</v>
      </c>
      <c r="N78" s="3187">
        <f t="shared" si="12"/>
        <v>44</v>
      </c>
      <c r="O78" s="3187">
        <f t="shared" si="12"/>
        <v>72</v>
      </c>
      <c r="P78" s="3187">
        <f t="shared" si="12"/>
        <v>41</v>
      </c>
      <c r="Q78" s="3187">
        <f t="shared" si="12"/>
        <v>35</v>
      </c>
      <c r="R78" s="3188">
        <f t="shared" si="12"/>
        <v>46</v>
      </c>
      <c r="S78" s="2225">
        <f>SUM(S55:S76)</f>
        <v>161</v>
      </c>
    </row>
    <row r="79" spans="1:16384" s="1007" customFormat="1" ht="15" customHeight="1" thickTop="1" thickBot="1">
      <c r="A79" s="1006"/>
      <c r="B79" s="1105"/>
      <c r="C79" s="1105"/>
      <c r="D79" s="1105">
        <f>B78+C78</f>
        <v>161</v>
      </c>
      <c r="E79" s="1105"/>
      <c r="F79" s="1105"/>
      <c r="G79" s="3163"/>
      <c r="H79" s="3163"/>
      <c r="I79" s="1105"/>
      <c r="J79" s="1105"/>
      <c r="K79" s="3163"/>
      <c r="L79" s="3163"/>
      <c r="M79" s="3163"/>
      <c r="N79" s="3163"/>
      <c r="O79" s="3163"/>
      <c r="P79" s="3163"/>
      <c r="Q79" s="3163"/>
      <c r="R79" s="3182"/>
      <c r="S79" s="2226"/>
      <c r="U79" s="655"/>
    </row>
    <row r="80" spans="1:16384" s="31" customFormat="1" ht="12" customHeight="1" thickBot="1">
      <c r="A80" s="3713" t="s">
        <v>20</v>
      </c>
      <c r="B80" s="3164"/>
      <c r="C80" s="3164"/>
      <c r="D80" s="3164"/>
      <c r="E80" s="3164"/>
      <c r="F80" s="3164"/>
      <c r="G80" s="3164"/>
      <c r="H80" s="3164"/>
      <c r="I80" s="1106"/>
      <c r="J80" s="1106"/>
      <c r="K80" s="3164"/>
      <c r="L80" s="3164"/>
      <c r="M80" s="3164"/>
      <c r="N80" s="3164"/>
      <c r="O80" s="3164"/>
      <c r="P80" s="3164"/>
      <c r="Q80" s="3183"/>
      <c r="R80" s="3184"/>
      <c r="S80" s="2227"/>
      <c r="U80" s="655"/>
    </row>
    <row r="81" spans="1:19" s="655" customFormat="1" ht="12" customHeight="1">
      <c r="A81" s="2185" t="str">
        <f>'General PNGUM'!A74</f>
        <v>Anga Adventist Elementary School</v>
      </c>
      <c r="B81" s="3689">
        <v>6</v>
      </c>
      <c r="C81" s="3690"/>
      <c r="D81" s="1101">
        <f t="shared" ref="D81:D87" si="13">SUM(B81:C81)</f>
        <v>6</v>
      </c>
      <c r="E81" s="4295">
        <v>0</v>
      </c>
      <c r="F81" s="3468"/>
      <c r="G81" s="3468">
        <v>6</v>
      </c>
      <c r="H81" s="3468">
        <v>0</v>
      </c>
      <c r="I81" s="3468"/>
      <c r="J81" s="3468"/>
      <c r="K81" s="3468">
        <v>6</v>
      </c>
      <c r="L81" s="3468"/>
      <c r="M81" s="3468">
        <v>0</v>
      </c>
      <c r="N81" s="3468"/>
      <c r="O81" s="3468">
        <v>6</v>
      </c>
      <c r="P81" s="3468"/>
      <c r="Q81" s="3468">
        <v>6</v>
      </c>
      <c r="R81" s="4296"/>
      <c r="S81" s="2224">
        <f>SUM(G81:J81)</f>
        <v>6</v>
      </c>
    </row>
    <row r="82" spans="1:19" s="655" customFormat="1" ht="12" customHeight="1">
      <c r="A82" s="2185" t="str">
        <f>'General PNGUM'!A75</f>
        <v>Banisu Adventist Elementary  School</v>
      </c>
      <c r="B82" s="3691">
        <v>8</v>
      </c>
      <c r="C82" s="3468"/>
      <c r="D82" s="1101">
        <f t="shared" si="13"/>
        <v>8</v>
      </c>
      <c r="E82" s="4295">
        <v>0</v>
      </c>
      <c r="F82" s="3468"/>
      <c r="G82" s="3468">
        <v>5</v>
      </c>
      <c r="H82" s="3468">
        <v>3</v>
      </c>
      <c r="I82" s="3468"/>
      <c r="J82" s="3468"/>
      <c r="K82" s="3468">
        <v>4</v>
      </c>
      <c r="L82" s="3468"/>
      <c r="M82" s="3468">
        <v>2</v>
      </c>
      <c r="N82" s="3468"/>
      <c r="O82" s="3468">
        <v>8</v>
      </c>
      <c r="P82" s="3468"/>
      <c r="Q82" s="3468">
        <v>8</v>
      </c>
      <c r="R82" s="4296"/>
      <c r="S82" s="2224">
        <f t="shared" ref="S82:S87" si="14">SUM(G82:J82)</f>
        <v>8</v>
      </c>
    </row>
    <row r="83" spans="1:19" s="655" customFormat="1" ht="12" customHeight="1">
      <c r="A83" s="2185" t="str">
        <f>'General PNGUM'!A76</f>
        <v>Gabensis Adventist Primary School</v>
      </c>
      <c r="B83" s="3691">
        <v>11</v>
      </c>
      <c r="C83" s="3468"/>
      <c r="D83" s="1101">
        <f t="shared" si="13"/>
        <v>11</v>
      </c>
      <c r="E83" s="4295">
        <v>0</v>
      </c>
      <c r="F83" s="3468"/>
      <c r="G83" s="3468">
        <v>11</v>
      </c>
      <c r="H83" s="3468">
        <v>0</v>
      </c>
      <c r="I83" s="3468"/>
      <c r="J83" s="3468"/>
      <c r="K83" s="3468">
        <v>7</v>
      </c>
      <c r="L83" s="3468"/>
      <c r="M83" s="3468">
        <v>3</v>
      </c>
      <c r="N83" s="3468"/>
      <c r="O83" s="3468">
        <v>11</v>
      </c>
      <c r="P83" s="3468"/>
      <c r="Q83" s="3468">
        <v>11</v>
      </c>
      <c r="R83" s="4296"/>
      <c r="S83" s="2224">
        <f t="shared" si="14"/>
        <v>11</v>
      </c>
    </row>
    <row r="84" spans="1:19" s="655" customFormat="1" ht="12" customHeight="1">
      <c r="A84" s="2185" t="str">
        <f>'General PNGUM'!A81</f>
        <v>lae Adventist Primary</v>
      </c>
      <c r="B84" s="3691">
        <v>19</v>
      </c>
      <c r="C84" s="3468"/>
      <c r="D84" s="1101">
        <f t="shared" si="13"/>
        <v>19</v>
      </c>
      <c r="E84" s="4295">
        <v>6</v>
      </c>
      <c r="F84" s="3468"/>
      <c r="G84" s="3468">
        <v>15</v>
      </c>
      <c r="H84" s="3468">
        <v>4</v>
      </c>
      <c r="I84" s="3468"/>
      <c r="J84" s="3468"/>
      <c r="K84" s="3468">
        <v>19</v>
      </c>
      <c r="L84" s="3468"/>
      <c r="M84" s="3468">
        <v>0</v>
      </c>
      <c r="N84" s="3468"/>
      <c r="O84" s="3468">
        <v>19</v>
      </c>
      <c r="P84" s="3468"/>
      <c r="Q84" s="3468">
        <v>19</v>
      </c>
      <c r="R84" s="4296"/>
      <c r="S84" s="2224">
        <f t="shared" si="14"/>
        <v>19</v>
      </c>
    </row>
    <row r="85" spans="1:19" s="655" customFormat="1" ht="12" customHeight="1">
      <c r="A85" s="2185" t="str">
        <f>'General PNGUM'!A79</f>
        <v>Ragiampun High School</v>
      </c>
      <c r="B85" s="3691"/>
      <c r="C85" s="3468">
        <v>8</v>
      </c>
      <c r="D85" s="1101">
        <f t="shared" si="13"/>
        <v>8</v>
      </c>
      <c r="E85" s="4295"/>
      <c r="F85" s="3468">
        <v>3</v>
      </c>
      <c r="G85" s="3468"/>
      <c r="H85" s="3468"/>
      <c r="I85" s="3468">
        <v>6</v>
      </c>
      <c r="J85" s="3468">
        <v>2</v>
      </c>
      <c r="K85" s="3468"/>
      <c r="L85" s="3468">
        <v>4</v>
      </c>
      <c r="M85" s="3468"/>
      <c r="N85" s="3468">
        <v>2</v>
      </c>
      <c r="O85" s="3468"/>
      <c r="P85" s="3468">
        <v>8</v>
      </c>
      <c r="Q85" s="3468"/>
      <c r="R85" s="4296">
        <v>8</v>
      </c>
      <c r="S85" s="2224">
        <f t="shared" si="14"/>
        <v>8</v>
      </c>
    </row>
    <row r="86" spans="1:19" s="655" customFormat="1" ht="12" customHeight="1">
      <c r="A86" s="2185" t="str">
        <f>'General PNGUM'!A78</f>
        <v>Ragiampun Primary School</v>
      </c>
      <c r="B86" s="3691">
        <v>13</v>
      </c>
      <c r="C86" s="3468"/>
      <c r="D86" s="1101">
        <f t="shared" si="13"/>
        <v>13</v>
      </c>
      <c r="E86" s="4295">
        <v>0</v>
      </c>
      <c r="F86" s="3468"/>
      <c r="G86" s="3468">
        <v>13</v>
      </c>
      <c r="H86" s="3468">
        <v>0</v>
      </c>
      <c r="I86" s="3468"/>
      <c r="J86" s="3468"/>
      <c r="K86" s="3468">
        <v>12</v>
      </c>
      <c r="L86" s="3468"/>
      <c r="M86" s="3468">
        <v>4</v>
      </c>
      <c r="N86" s="3468"/>
      <c r="O86" s="3468">
        <v>13</v>
      </c>
      <c r="P86" s="3468"/>
      <c r="Q86" s="3468">
        <v>13</v>
      </c>
      <c r="R86" s="4296"/>
      <c r="S86" s="2224">
        <f t="shared" si="14"/>
        <v>13</v>
      </c>
    </row>
    <row r="87" spans="1:19" s="655" customFormat="1" ht="12" customHeight="1">
      <c r="A87" s="2185" t="str">
        <f>'General PNGUM'!A80</f>
        <v>Tanam Adventist Primary School</v>
      </c>
      <c r="B87" s="3691">
        <v>16</v>
      </c>
      <c r="C87" s="3468"/>
      <c r="D87" s="1101">
        <f t="shared" si="13"/>
        <v>16</v>
      </c>
      <c r="E87" s="4297">
        <v>0</v>
      </c>
      <c r="F87" s="3690"/>
      <c r="G87" s="3690">
        <v>14</v>
      </c>
      <c r="H87" s="3690">
        <v>2</v>
      </c>
      <c r="I87" s="3690"/>
      <c r="J87" s="3690"/>
      <c r="K87" s="3690">
        <v>5</v>
      </c>
      <c r="L87" s="3690"/>
      <c r="M87" s="3690">
        <v>5</v>
      </c>
      <c r="N87" s="3690"/>
      <c r="O87" s="3690">
        <v>16</v>
      </c>
      <c r="P87" s="3690"/>
      <c r="Q87" s="3690">
        <v>16</v>
      </c>
      <c r="R87" s="4298"/>
      <c r="S87" s="2224">
        <f t="shared" si="14"/>
        <v>16</v>
      </c>
    </row>
    <row r="88" spans="1:19" s="655" customFormat="1" ht="15" customHeight="1" thickBot="1">
      <c r="A88" s="1002" t="s">
        <v>17</v>
      </c>
      <c r="B88" s="1102">
        <f t="shared" ref="B88:S88" si="15">SUM(B81:B87)</f>
        <v>73</v>
      </c>
      <c r="C88" s="1103">
        <f t="shared" si="15"/>
        <v>8</v>
      </c>
      <c r="D88" s="1104">
        <f t="shared" si="15"/>
        <v>81</v>
      </c>
      <c r="E88" s="1102">
        <f t="shared" si="15"/>
        <v>6</v>
      </c>
      <c r="F88" s="1103">
        <f t="shared" si="15"/>
        <v>3</v>
      </c>
      <c r="G88" s="3611">
        <f t="shared" si="15"/>
        <v>64</v>
      </c>
      <c r="H88" s="3611">
        <f t="shared" si="15"/>
        <v>9</v>
      </c>
      <c r="I88" s="3611">
        <f t="shared" si="15"/>
        <v>6</v>
      </c>
      <c r="J88" s="3611">
        <f t="shared" si="15"/>
        <v>2</v>
      </c>
      <c r="K88" s="3186">
        <f t="shared" si="15"/>
        <v>53</v>
      </c>
      <c r="L88" s="3187">
        <f t="shared" si="15"/>
        <v>4</v>
      </c>
      <c r="M88" s="3187">
        <f t="shared" si="15"/>
        <v>14</v>
      </c>
      <c r="N88" s="3187">
        <f t="shared" si="15"/>
        <v>2</v>
      </c>
      <c r="O88" s="3187">
        <f t="shared" si="15"/>
        <v>73</v>
      </c>
      <c r="P88" s="3187">
        <f t="shared" si="15"/>
        <v>8</v>
      </c>
      <c r="Q88" s="3187">
        <f t="shared" si="15"/>
        <v>73</v>
      </c>
      <c r="R88" s="3188">
        <f t="shared" si="15"/>
        <v>8</v>
      </c>
      <c r="S88" s="2225">
        <f t="shared" si="15"/>
        <v>81</v>
      </c>
    </row>
    <row r="89" spans="1:19" s="1007" customFormat="1" ht="15" customHeight="1" thickTop="1" thickBot="1">
      <c r="A89" s="1006"/>
      <c r="B89" s="1105"/>
      <c r="C89" s="1105"/>
      <c r="D89" s="1105">
        <f>B88+C88</f>
        <v>81</v>
      </c>
      <c r="E89" s="1105"/>
      <c r="F89" s="1105"/>
      <c r="G89" s="3163"/>
      <c r="H89" s="3163"/>
      <c r="I89" s="1105"/>
      <c r="J89" s="1105"/>
      <c r="K89" s="3163"/>
      <c r="L89" s="3163"/>
      <c r="M89" s="3163"/>
      <c r="N89" s="3163"/>
      <c r="O89" s="3163"/>
      <c r="P89" s="3163"/>
      <c r="Q89" s="3163"/>
      <c r="R89" s="3182"/>
      <c r="S89" s="2226"/>
    </row>
    <row r="90" spans="1:19" s="31" customFormat="1" ht="12.65" customHeight="1" thickBot="1">
      <c r="A90" s="3713" t="s">
        <v>21</v>
      </c>
      <c r="B90" s="3164"/>
      <c r="C90" s="3164"/>
      <c r="D90" s="3164"/>
      <c r="E90" s="3164"/>
      <c r="F90" s="3164"/>
      <c r="G90" s="3164"/>
      <c r="H90" s="3164"/>
      <c r="I90" s="3164"/>
      <c r="J90" s="3164"/>
      <c r="K90" s="3164"/>
      <c r="L90" s="3164"/>
      <c r="M90" s="3164"/>
      <c r="N90" s="3164"/>
      <c r="O90" s="3164"/>
      <c r="P90" s="3164"/>
      <c r="Q90" s="3183"/>
      <c r="R90" s="3184"/>
      <c r="S90" s="2227"/>
    </row>
    <row r="91" spans="1:19" s="655" customFormat="1" ht="12.65" customHeight="1">
      <c r="A91" s="2185" t="str">
        <f>'General PNGUM'!A85</f>
        <v>Akurai Primary School</v>
      </c>
      <c r="B91" s="3689">
        <v>5</v>
      </c>
      <c r="C91" s="3690"/>
      <c r="D91" s="1101">
        <f t="shared" ref="D91:D112" si="16">SUM(B91:C91)</f>
        <v>5</v>
      </c>
      <c r="E91" s="1099"/>
      <c r="F91" s="1100"/>
      <c r="G91" s="3611">
        <v>5</v>
      </c>
      <c r="H91" s="3611">
        <v>0</v>
      </c>
      <c r="I91" s="3611"/>
      <c r="J91" s="3611"/>
      <c r="K91" s="3189">
        <v>2</v>
      </c>
      <c r="L91" s="3190"/>
      <c r="M91" s="3190">
        <v>0</v>
      </c>
      <c r="N91" s="3190"/>
      <c r="O91" s="3190">
        <v>2</v>
      </c>
      <c r="P91" s="3190"/>
      <c r="Q91" s="3190">
        <v>5</v>
      </c>
      <c r="R91" s="3191"/>
      <c r="S91" s="2224">
        <f t="shared" ref="S91:S111" si="17">SUM(G91:J91)</f>
        <v>5</v>
      </c>
    </row>
    <row r="92" spans="1:19" s="655" customFormat="1" ht="12.65" customHeight="1">
      <c r="A92" s="2185" t="str">
        <f>'General PNGUM'!A86</f>
        <v>Asai Adventist Primary School</v>
      </c>
      <c r="B92" s="3691">
        <v>6</v>
      </c>
      <c r="C92" s="3468"/>
      <c r="D92" s="1101">
        <f t="shared" si="16"/>
        <v>6</v>
      </c>
      <c r="E92" s="1099"/>
      <c r="F92" s="1100"/>
      <c r="G92" s="3611">
        <v>5</v>
      </c>
      <c r="H92" s="3611">
        <v>1</v>
      </c>
      <c r="I92" s="3611"/>
      <c r="J92" s="3611"/>
      <c r="K92" s="3189">
        <v>1</v>
      </c>
      <c r="L92" s="3190"/>
      <c r="M92" s="3190">
        <v>0</v>
      </c>
      <c r="N92" s="3190"/>
      <c r="O92" s="3190">
        <v>1</v>
      </c>
      <c r="P92" s="3190"/>
      <c r="Q92" s="3190">
        <v>6</v>
      </c>
      <c r="R92" s="3191"/>
      <c r="S92" s="2224">
        <f t="shared" si="17"/>
        <v>6</v>
      </c>
    </row>
    <row r="93" spans="1:19" s="655" customFormat="1" ht="12.65" customHeight="1">
      <c r="A93" s="4219" t="s">
        <v>1330</v>
      </c>
      <c r="B93" s="3691">
        <v>4</v>
      </c>
      <c r="C93" s="3468"/>
      <c r="D93" s="1101">
        <f t="shared" si="16"/>
        <v>4</v>
      </c>
      <c r="E93" s="3975"/>
      <c r="F93" s="3976"/>
      <c r="G93" s="3772">
        <v>2</v>
      </c>
      <c r="H93" s="3772">
        <v>2</v>
      </c>
      <c r="I93" s="3772"/>
      <c r="J93" s="3772"/>
      <c r="K93" s="3977">
        <v>1</v>
      </c>
      <c r="L93" s="3978"/>
      <c r="M93" s="3978">
        <v>0</v>
      </c>
      <c r="N93" s="3978"/>
      <c r="O93" s="3978">
        <v>1</v>
      </c>
      <c r="P93" s="3978"/>
      <c r="Q93" s="3978">
        <v>4</v>
      </c>
      <c r="R93" s="4218"/>
      <c r="S93" s="2224">
        <f t="shared" si="17"/>
        <v>4</v>
      </c>
    </row>
    <row r="94" spans="1:19" s="655" customFormat="1" ht="12.65" customHeight="1">
      <c r="A94" s="4219" t="str">
        <f>'General PNGUM'!A88</f>
        <v>Bangapala Adventist Primary School</v>
      </c>
      <c r="B94" s="3691">
        <v>8</v>
      </c>
      <c r="C94" s="3468"/>
      <c r="D94" s="1101">
        <f t="shared" si="16"/>
        <v>8</v>
      </c>
      <c r="E94" s="1099"/>
      <c r="F94" s="1100"/>
      <c r="G94" s="3611">
        <v>8</v>
      </c>
      <c r="H94" s="3611">
        <v>0</v>
      </c>
      <c r="I94" s="3611"/>
      <c r="J94" s="3611"/>
      <c r="K94" s="3189">
        <v>2</v>
      </c>
      <c r="L94" s="3190"/>
      <c r="M94" s="3190">
        <v>0</v>
      </c>
      <c r="N94" s="3190"/>
      <c r="O94" s="3190">
        <v>2</v>
      </c>
      <c r="P94" s="3190"/>
      <c r="Q94" s="3190">
        <v>8</v>
      </c>
      <c r="R94" s="3191"/>
      <c r="S94" s="2224">
        <f t="shared" si="17"/>
        <v>8</v>
      </c>
    </row>
    <row r="95" spans="1:19" s="655" customFormat="1" ht="12.65" customHeight="1">
      <c r="A95" s="4219" t="str">
        <f>'General PNGUM'!A90</f>
        <v>Bondek Adventist Primary School</v>
      </c>
      <c r="B95" s="3691">
        <v>3</v>
      </c>
      <c r="C95" s="3468"/>
      <c r="D95" s="1101">
        <f t="shared" si="16"/>
        <v>3</v>
      </c>
      <c r="E95" s="1099"/>
      <c r="F95" s="1100"/>
      <c r="G95" s="3611">
        <v>3</v>
      </c>
      <c r="H95" s="3611">
        <v>0</v>
      </c>
      <c r="I95" s="3611"/>
      <c r="J95" s="3611"/>
      <c r="K95" s="3189">
        <v>0</v>
      </c>
      <c r="L95" s="3190"/>
      <c r="M95" s="3190">
        <v>0</v>
      </c>
      <c r="N95" s="3190"/>
      <c r="O95" s="3190">
        <v>0</v>
      </c>
      <c r="P95" s="3190"/>
      <c r="Q95" s="3190">
        <v>3</v>
      </c>
      <c r="R95" s="3191"/>
      <c r="S95" s="2224">
        <f t="shared" si="17"/>
        <v>3</v>
      </c>
    </row>
    <row r="96" spans="1:19" s="655" customFormat="1" ht="12" customHeight="1">
      <c r="A96" s="2185" t="str">
        <f>'General PNGUM'!A91</f>
        <v>Boroi Adventist Primary School</v>
      </c>
      <c r="B96" s="3691">
        <v>7</v>
      </c>
      <c r="C96" s="3468"/>
      <c r="D96" s="1101">
        <f t="shared" si="16"/>
        <v>7</v>
      </c>
      <c r="E96" s="1099"/>
      <c r="F96" s="1100"/>
      <c r="G96" s="3611">
        <v>7</v>
      </c>
      <c r="H96" s="3611">
        <v>0</v>
      </c>
      <c r="I96" s="3611"/>
      <c r="J96" s="3611"/>
      <c r="K96" s="3189">
        <v>2</v>
      </c>
      <c r="L96" s="3190"/>
      <c r="M96" s="3190">
        <v>0</v>
      </c>
      <c r="N96" s="3190"/>
      <c r="O96" s="3190">
        <v>2</v>
      </c>
      <c r="P96" s="3190"/>
      <c r="Q96" s="3190">
        <v>7</v>
      </c>
      <c r="R96" s="3191"/>
      <c r="S96" s="2224">
        <f t="shared" si="17"/>
        <v>7</v>
      </c>
    </row>
    <row r="97" spans="1:16384" s="655" customFormat="1" ht="12.65" customHeight="1">
      <c r="A97" s="2185" t="str">
        <f>'General PNGUM'!A94</f>
        <v>Likum SDA Primary School</v>
      </c>
      <c r="B97" s="3691">
        <v>5</v>
      </c>
      <c r="C97" s="3468"/>
      <c r="D97" s="1101">
        <f t="shared" si="16"/>
        <v>5</v>
      </c>
      <c r="E97" s="1099"/>
      <c r="F97" s="1100"/>
      <c r="G97" s="3611">
        <v>4</v>
      </c>
      <c r="H97" s="3611">
        <v>1</v>
      </c>
      <c r="I97" s="3611"/>
      <c r="J97" s="3611"/>
      <c r="K97" s="3189">
        <v>2</v>
      </c>
      <c r="L97" s="3190"/>
      <c r="M97" s="3190">
        <v>1</v>
      </c>
      <c r="N97" s="3190"/>
      <c r="O97" s="3190">
        <v>2</v>
      </c>
      <c r="P97" s="3190"/>
      <c r="Q97" s="3190">
        <v>5</v>
      </c>
      <c r="R97" s="3191"/>
      <c r="S97" s="2224">
        <f t="shared" si="17"/>
        <v>5</v>
      </c>
    </row>
    <row r="98" spans="1:16384" s="655" customFormat="1" ht="12.65" customHeight="1">
      <c r="A98" s="2185" t="str">
        <f>'General PNGUM'!A95</f>
        <v>Liot Primary</v>
      </c>
      <c r="B98" s="3691">
        <v>2</v>
      </c>
      <c r="C98" s="3468"/>
      <c r="D98" s="1101">
        <f t="shared" si="16"/>
        <v>2</v>
      </c>
      <c r="E98" s="3975"/>
      <c r="F98" s="3976"/>
      <c r="G98" s="3772">
        <v>2</v>
      </c>
      <c r="H98" s="3772">
        <v>0</v>
      </c>
      <c r="I98" s="3772"/>
      <c r="J98" s="3772"/>
      <c r="K98" s="3977">
        <v>0</v>
      </c>
      <c r="L98" s="3978"/>
      <c r="M98" s="3978">
        <v>0</v>
      </c>
      <c r="N98" s="3978"/>
      <c r="O98" s="3978">
        <v>0</v>
      </c>
      <c r="P98" s="3978"/>
      <c r="Q98" s="3978">
        <v>2</v>
      </c>
      <c r="R98" s="3979"/>
      <c r="S98" s="2224">
        <f t="shared" si="17"/>
        <v>2</v>
      </c>
    </row>
    <row r="99" spans="1:16384" s="655" customFormat="1" ht="12.65" customHeight="1">
      <c r="A99" s="2185" t="str">
        <f>'General PNGUM'!A96</f>
        <v>Lokobou Adventist High School</v>
      </c>
      <c r="B99" s="3691"/>
      <c r="C99" s="3468">
        <v>10</v>
      </c>
      <c r="D99" s="1101">
        <f t="shared" si="16"/>
        <v>10</v>
      </c>
      <c r="E99" s="1099"/>
      <c r="F99" s="1100">
        <v>4</v>
      </c>
      <c r="G99" s="3611"/>
      <c r="H99" s="3611"/>
      <c r="I99" s="3611">
        <v>9</v>
      </c>
      <c r="J99" s="3611">
        <v>1</v>
      </c>
      <c r="K99" s="3189"/>
      <c r="L99" s="3190">
        <v>7</v>
      </c>
      <c r="M99" s="3190"/>
      <c r="N99" s="3190">
        <v>7</v>
      </c>
      <c r="O99" s="3190"/>
      <c r="P99" s="3190">
        <v>7</v>
      </c>
      <c r="Q99" s="3190"/>
      <c r="R99" s="3191">
        <v>10</v>
      </c>
      <c r="S99" s="2224">
        <f t="shared" si="17"/>
        <v>10</v>
      </c>
    </row>
    <row r="100" spans="1:16384" s="655" customFormat="1" ht="12.65" customHeight="1">
      <c r="A100" s="2185" t="str">
        <f>'General PNGUM'!A97</f>
        <v>Luff Adventist Primary</v>
      </c>
      <c r="B100" s="3691">
        <v>5</v>
      </c>
      <c r="C100" s="3468"/>
      <c r="D100" s="1101">
        <f t="shared" si="16"/>
        <v>5</v>
      </c>
      <c r="E100" s="1099"/>
      <c r="F100" s="1100"/>
      <c r="G100" s="3611">
        <v>5</v>
      </c>
      <c r="H100" s="3611">
        <v>0</v>
      </c>
      <c r="I100" s="3611"/>
      <c r="J100" s="3611"/>
      <c r="K100" s="3189">
        <v>2</v>
      </c>
      <c r="L100" s="3190"/>
      <c r="M100" s="3190">
        <v>0</v>
      </c>
      <c r="N100" s="3190"/>
      <c r="O100" s="3190">
        <v>2</v>
      </c>
      <c r="P100" s="3190"/>
      <c r="Q100" s="3190">
        <v>5</v>
      </c>
      <c r="R100" s="3191"/>
      <c r="S100" s="2224">
        <f t="shared" si="17"/>
        <v>5</v>
      </c>
    </row>
    <row r="101" spans="1:16384" s="655" customFormat="1" ht="12.65" customHeight="1">
      <c r="A101" s="2185" t="str">
        <f>'General PNGUM'!A98</f>
        <v>Naru Adventist Primary School</v>
      </c>
      <c r="B101" s="3691">
        <v>7</v>
      </c>
      <c r="C101" s="3468"/>
      <c r="D101" s="1101">
        <f t="shared" si="16"/>
        <v>7</v>
      </c>
      <c r="E101" s="1099"/>
      <c r="F101" s="1100"/>
      <c r="G101" s="3611">
        <v>6</v>
      </c>
      <c r="H101" s="3611">
        <v>1</v>
      </c>
      <c r="I101" s="3611"/>
      <c r="J101" s="3611"/>
      <c r="K101" s="3189">
        <v>0</v>
      </c>
      <c r="L101" s="3190"/>
      <c r="M101" s="3190">
        <v>1</v>
      </c>
      <c r="N101" s="3190"/>
      <c r="O101" s="3190">
        <v>0</v>
      </c>
      <c r="P101" s="3190"/>
      <c r="Q101" s="3190">
        <v>7</v>
      </c>
      <c r="R101" s="3191"/>
      <c r="S101" s="2224">
        <f t="shared" si="17"/>
        <v>7</v>
      </c>
    </row>
    <row r="102" spans="1:16384" s="655" customFormat="1" ht="12.65" customHeight="1">
      <c r="A102" s="2185" t="str">
        <f>'General PNGUM'!A99</f>
        <v>Nihon Adventist Primary School</v>
      </c>
      <c r="B102" s="3691">
        <v>6</v>
      </c>
      <c r="C102" s="3468"/>
      <c r="D102" s="1101">
        <f t="shared" si="16"/>
        <v>6</v>
      </c>
      <c r="E102" s="1099"/>
      <c r="F102" s="1100"/>
      <c r="G102" s="3611">
        <v>6</v>
      </c>
      <c r="H102" s="3611">
        <v>0</v>
      </c>
      <c r="I102" s="3611"/>
      <c r="J102" s="3611"/>
      <c r="K102" s="3189">
        <v>2</v>
      </c>
      <c r="L102" s="3190"/>
      <c r="M102" s="3190">
        <v>1</v>
      </c>
      <c r="N102" s="3190"/>
      <c r="O102" s="3190">
        <v>2</v>
      </c>
      <c r="P102" s="3190"/>
      <c r="Q102" s="3190">
        <v>6</v>
      </c>
      <c r="R102" s="3191"/>
      <c r="S102" s="2224">
        <f t="shared" si="17"/>
        <v>6</v>
      </c>
    </row>
    <row r="103" spans="1:16384" s="655" customFormat="1" ht="12.65" customHeight="1">
      <c r="A103" s="2185" t="str">
        <f>'General PNGUM'!A100</f>
        <v>Nuwok Adventist Primary School</v>
      </c>
      <c r="B103" s="3691">
        <v>15</v>
      </c>
      <c r="C103" s="3468"/>
      <c r="D103" s="1101">
        <f t="shared" si="16"/>
        <v>15</v>
      </c>
      <c r="E103" s="3088">
        <v>1</v>
      </c>
      <c r="F103" s="3089"/>
      <c r="G103" s="3611">
        <v>15</v>
      </c>
      <c r="H103" s="3611">
        <v>0</v>
      </c>
      <c r="I103" s="3611"/>
      <c r="J103" s="3611"/>
      <c r="K103" s="3189">
        <v>8</v>
      </c>
      <c r="L103" s="3190"/>
      <c r="M103" s="3189">
        <v>3</v>
      </c>
      <c r="N103" s="3190"/>
      <c r="O103" s="3190">
        <v>8</v>
      </c>
      <c r="P103" s="3190"/>
      <c r="Q103" s="3190">
        <v>15</v>
      </c>
      <c r="R103" s="3191"/>
      <c r="S103" s="2224">
        <f t="shared" si="17"/>
        <v>15</v>
      </c>
    </row>
    <row r="104" spans="1:16384" s="655" customFormat="1" ht="12.65" customHeight="1">
      <c r="A104" s="2185" t="str">
        <f>'General PNGUM'!A101</f>
        <v>Panim SDA Primary School</v>
      </c>
      <c r="B104" s="3691">
        <v>14</v>
      </c>
      <c r="C104" s="3468"/>
      <c r="D104" s="1101">
        <f t="shared" si="16"/>
        <v>14</v>
      </c>
      <c r="E104" s="1099"/>
      <c r="F104" s="1100"/>
      <c r="G104" s="3611">
        <v>13</v>
      </c>
      <c r="H104" s="3611">
        <v>1</v>
      </c>
      <c r="I104" s="3611"/>
      <c r="J104" s="3611"/>
      <c r="K104" s="3189">
        <v>4</v>
      </c>
      <c r="L104" s="3190"/>
      <c r="M104" s="3190">
        <v>1</v>
      </c>
      <c r="N104" s="3190"/>
      <c r="O104" s="3190">
        <v>4</v>
      </c>
      <c r="P104" s="3190"/>
      <c r="Q104" s="3190">
        <v>14</v>
      </c>
      <c r="R104" s="3191"/>
      <c r="S104" s="2224">
        <f t="shared" si="17"/>
        <v>14</v>
      </c>
    </row>
    <row r="105" spans="1:16384" s="655" customFormat="1" ht="12.65" customHeight="1">
      <c r="A105" s="2185" t="str">
        <f>'General PNGUM'!A102</f>
        <v>Pililu Adventist Primary</v>
      </c>
      <c r="B105" s="3691">
        <v>5</v>
      </c>
      <c r="C105" s="3468"/>
      <c r="D105" s="1101">
        <f t="shared" si="16"/>
        <v>5</v>
      </c>
      <c r="E105" s="1099"/>
      <c r="F105" s="1100"/>
      <c r="G105" s="3611">
        <v>5</v>
      </c>
      <c r="H105" s="3611">
        <v>0</v>
      </c>
      <c r="I105" s="3611"/>
      <c r="J105" s="3611"/>
      <c r="K105" s="3189">
        <v>0</v>
      </c>
      <c r="L105" s="3190"/>
      <c r="M105" s="3190">
        <v>0</v>
      </c>
      <c r="N105" s="3190"/>
      <c r="O105" s="3190">
        <v>0</v>
      </c>
      <c r="P105" s="3190"/>
      <c r="Q105" s="3190">
        <v>5</v>
      </c>
      <c r="R105" s="3191"/>
      <c r="S105" s="2224">
        <f t="shared" si="17"/>
        <v>5</v>
      </c>
    </row>
    <row r="106" spans="1:16384" s="2010" customFormat="1" ht="12.65" customHeight="1">
      <c r="A106" s="2185" t="str">
        <f>'General PNGUM'!A103</f>
        <v>Pisik SDA Primary School</v>
      </c>
      <c r="B106" s="3691">
        <v>6</v>
      </c>
      <c r="C106" s="3468"/>
      <c r="D106" s="1101">
        <f t="shared" si="16"/>
        <v>6</v>
      </c>
      <c r="E106" s="1099"/>
      <c r="F106" s="1100"/>
      <c r="G106" s="3611">
        <v>6</v>
      </c>
      <c r="H106" s="3611">
        <v>0</v>
      </c>
      <c r="I106" s="3611"/>
      <c r="J106" s="3611"/>
      <c r="K106" s="3189">
        <v>4</v>
      </c>
      <c r="L106" s="3190"/>
      <c r="M106" s="3190">
        <v>2</v>
      </c>
      <c r="N106" s="3190"/>
      <c r="O106" s="3190">
        <v>4</v>
      </c>
      <c r="P106" s="3190"/>
      <c r="Q106" s="3190">
        <v>6</v>
      </c>
      <c r="R106" s="3191"/>
      <c r="S106" s="2224">
        <f t="shared" si="17"/>
        <v>6</v>
      </c>
      <c r="T106" s="3097"/>
      <c r="U106" s="3098"/>
      <c r="V106" s="3098"/>
      <c r="W106" s="3098"/>
      <c r="X106" s="3098"/>
      <c r="Y106" s="3098"/>
      <c r="Z106" s="3098"/>
      <c r="AA106" s="3098"/>
      <c r="AB106" s="3098"/>
      <c r="AC106" s="3098"/>
      <c r="AD106" s="3098"/>
      <c r="AE106" s="3098"/>
      <c r="AF106" s="3098"/>
      <c r="AG106" s="3098"/>
      <c r="AH106" s="3098"/>
      <c r="AI106" s="3098"/>
      <c r="AJ106" s="3098"/>
      <c r="AK106" s="3098"/>
      <c r="AM106" s="3097"/>
      <c r="AN106" s="3098"/>
      <c r="AO106" s="3098"/>
      <c r="AP106" s="3098"/>
      <c r="AQ106" s="3098"/>
      <c r="AR106" s="3098"/>
      <c r="AS106" s="3098"/>
      <c r="AT106" s="3098"/>
      <c r="AU106" s="3098"/>
      <c r="AV106" s="3098"/>
      <c r="AW106" s="3098"/>
      <c r="AX106" s="3099"/>
      <c r="AY106" s="3099"/>
      <c r="AZ106" s="3100"/>
      <c r="BA106" s="3100"/>
      <c r="BB106" s="3100"/>
      <c r="BC106" s="3100"/>
      <c r="BD106" s="3101"/>
      <c r="BE106" s="3102"/>
      <c r="BF106" s="3103"/>
      <c r="BG106" s="3104"/>
      <c r="BH106" s="3105"/>
      <c r="BI106" s="3106"/>
      <c r="BJ106" s="3104"/>
      <c r="BK106" s="3105"/>
      <c r="BL106" s="3104"/>
      <c r="BM106" s="3100"/>
      <c r="BN106" s="3100"/>
      <c r="BO106" s="3105"/>
      <c r="BP106" s="3099"/>
      <c r="BQ106" s="3100"/>
      <c r="BR106" s="3099"/>
      <c r="BS106" s="3100"/>
      <c r="BT106" s="3100"/>
      <c r="BU106" s="3100"/>
      <c r="BV106" s="3100"/>
      <c r="BW106" s="3101"/>
      <c r="BX106" s="3102"/>
      <c r="BY106" s="3103"/>
      <c r="BZ106" s="3104"/>
      <c r="CA106" s="3105"/>
      <c r="CB106" s="3106"/>
      <c r="CC106" s="3104"/>
      <c r="CD106" s="3105"/>
      <c r="CE106" s="3104"/>
      <c r="CF106" s="3100"/>
      <c r="CG106" s="3100"/>
      <c r="CH106" s="3105"/>
      <c r="CI106" s="3099"/>
      <c r="CJ106" s="3100"/>
      <c r="CK106" s="3099"/>
      <c r="CL106" s="3100"/>
      <c r="CM106" s="3100"/>
      <c r="CN106" s="3100"/>
      <c r="CO106" s="3100"/>
      <c r="CP106" s="3101"/>
      <c r="CQ106" s="3102"/>
      <c r="CR106" s="3103"/>
      <c r="CS106" s="3104"/>
      <c r="CT106" s="3105"/>
      <c r="CU106" s="3106"/>
      <c r="CV106" s="3104"/>
      <c r="CW106" s="3105"/>
      <c r="CX106" s="3104"/>
      <c r="CY106" s="3100"/>
      <c r="CZ106" s="3100"/>
      <c r="DA106" s="3105"/>
      <c r="DB106" s="3099"/>
      <c r="DC106" s="3100"/>
      <c r="DD106" s="3099"/>
      <c r="DE106" s="3100"/>
      <c r="DF106" s="3100"/>
      <c r="DG106" s="3100"/>
      <c r="DH106" s="3100"/>
      <c r="DI106" s="3101"/>
      <c r="DJ106" s="3102"/>
      <c r="DK106" s="3103"/>
      <c r="DL106" s="3104"/>
      <c r="DM106" s="3105"/>
      <c r="DN106" s="3106"/>
      <c r="DO106" s="3104"/>
      <c r="DP106" s="3105"/>
      <c r="DQ106" s="3104"/>
      <c r="DR106" s="3100"/>
      <c r="DS106" s="3100"/>
      <c r="DT106" s="3105"/>
      <c r="DU106" s="3099"/>
      <c r="DV106" s="3100"/>
      <c r="DW106" s="3099"/>
      <c r="DX106" s="3100"/>
      <c r="DY106" s="3100"/>
      <c r="DZ106" s="3100"/>
      <c r="EA106" s="3100"/>
      <c r="EB106" s="3101"/>
      <c r="EC106" s="3102"/>
      <c r="ED106" s="3103"/>
      <c r="EE106" s="3104"/>
      <c r="EF106" s="3105"/>
      <c r="EG106" s="3106"/>
      <c r="EH106" s="3104"/>
      <c r="EI106" s="3105"/>
      <c r="EJ106" s="3104"/>
      <c r="EK106" s="3100"/>
      <c r="EL106" s="3100"/>
      <c r="EM106" s="3105"/>
      <c r="EN106" s="3099"/>
      <c r="EO106" s="3100"/>
      <c r="EP106" s="3099"/>
      <c r="EQ106" s="3100"/>
      <c r="ER106" s="3100"/>
      <c r="ES106" s="3100"/>
      <c r="ET106" s="3100"/>
      <c r="EU106" s="3101"/>
      <c r="EV106" s="3102"/>
      <c r="EW106" s="3103"/>
      <c r="EX106" s="3104"/>
      <c r="EY106" s="3105"/>
      <c r="EZ106" s="3106"/>
      <c r="FA106" s="3104"/>
      <c r="FB106" s="3105"/>
      <c r="FC106" s="3104"/>
      <c r="FD106" s="3100"/>
      <c r="FE106" s="3100"/>
      <c r="FF106" s="3105"/>
      <c r="FG106" s="3099"/>
      <c r="FH106" s="3100"/>
      <c r="FI106" s="3099"/>
      <c r="FJ106" s="3100"/>
      <c r="FK106" s="3100"/>
      <c r="FL106" s="3100"/>
      <c r="FM106" s="3100"/>
      <c r="FN106" s="3101"/>
      <c r="FO106" s="3102"/>
      <c r="FP106" s="3103"/>
      <c r="FQ106" s="3104"/>
      <c r="FR106" s="3105"/>
      <c r="FS106" s="3106"/>
      <c r="FT106" s="3104"/>
      <c r="FU106" s="3105"/>
      <c r="FV106" s="3104"/>
      <c r="FW106" s="3100"/>
      <c r="FX106" s="3100"/>
      <c r="FY106" s="3105"/>
      <c r="FZ106" s="3099"/>
      <c r="GA106" s="3100"/>
      <c r="GB106" s="3099"/>
      <c r="GC106" s="3100"/>
      <c r="GD106" s="3100"/>
      <c r="GE106" s="3100"/>
      <c r="GF106" s="3100"/>
      <c r="GG106" s="3101"/>
      <c r="GH106" s="3102"/>
      <c r="GI106" s="3103"/>
      <c r="GJ106" s="3104"/>
      <c r="GK106" s="3105"/>
      <c r="GL106" s="3106"/>
      <c r="GM106" s="3104"/>
      <c r="GN106" s="3105"/>
      <c r="GO106" s="3104"/>
      <c r="GP106" s="3100"/>
      <c r="GQ106" s="3100"/>
      <c r="GR106" s="3105"/>
      <c r="GS106" s="3099"/>
      <c r="GT106" s="3100"/>
      <c r="GU106" s="3099"/>
      <c r="GV106" s="3100"/>
      <c r="GW106" s="3100"/>
      <c r="GX106" s="3100"/>
      <c r="GY106" s="3100"/>
      <c r="GZ106" s="3101"/>
      <c r="HA106" s="3102"/>
      <c r="HB106" s="3103"/>
      <c r="HC106" s="3104"/>
      <c r="HD106" s="3105"/>
      <c r="HE106" s="3106"/>
      <c r="HF106" s="3104"/>
      <c r="HG106" s="3105"/>
      <c r="HH106" s="3104"/>
      <c r="HI106" s="3100"/>
      <c r="HJ106" s="3100"/>
      <c r="HK106" s="3105"/>
      <c r="HL106" s="3099"/>
      <c r="HM106" s="3100"/>
      <c r="HN106" s="3099"/>
      <c r="HO106" s="3100"/>
      <c r="HP106" s="3100"/>
      <c r="HQ106" s="3100"/>
      <c r="HR106" s="3100"/>
      <c r="HS106" s="3101"/>
      <c r="HT106" s="3102"/>
      <c r="HU106" s="3103"/>
      <c r="HV106" s="3104"/>
      <c r="HW106" s="3105"/>
      <c r="HX106" s="3106"/>
      <c r="HY106" s="3104"/>
      <c r="HZ106" s="3105"/>
      <c r="IA106" s="3104"/>
      <c r="IB106" s="3100"/>
      <c r="IC106" s="3100"/>
      <c r="ID106" s="3105"/>
      <c r="IE106" s="3099"/>
      <c r="IF106" s="3100"/>
      <c r="IG106" s="3099"/>
      <c r="IH106" s="3100"/>
      <c r="II106" s="3100"/>
      <c r="IJ106" s="3100"/>
      <c r="IK106" s="3100"/>
      <c r="IL106" s="3101"/>
      <c r="IM106" s="3102"/>
      <c r="IN106" s="3103"/>
      <c r="IO106" s="3104"/>
      <c r="IP106" s="3105"/>
      <c r="IQ106" s="3106"/>
      <c r="IR106" s="3104"/>
      <c r="IS106" s="3105"/>
      <c r="IT106" s="3104"/>
      <c r="IU106" s="3100"/>
      <c r="IV106" s="3100"/>
      <c r="IW106" s="3105"/>
      <c r="IX106" s="3099"/>
      <c r="IY106" s="3100"/>
      <c r="IZ106" s="3099"/>
      <c r="JA106" s="3100"/>
      <c r="JB106" s="3100"/>
      <c r="JC106" s="3100"/>
      <c r="JD106" s="3100"/>
      <c r="JE106" s="3101"/>
      <c r="JF106" s="3102"/>
      <c r="JG106" s="3103"/>
      <c r="JH106" s="3104"/>
      <c r="JI106" s="3105"/>
      <c r="JJ106" s="3106"/>
      <c r="JK106" s="3104"/>
      <c r="JL106" s="3105"/>
      <c r="JM106" s="3104"/>
      <c r="JN106" s="3100"/>
      <c r="JO106" s="3100"/>
      <c r="JP106" s="3105"/>
      <c r="JQ106" s="3099"/>
      <c r="JR106" s="3100"/>
      <c r="JS106" s="3099"/>
      <c r="JT106" s="3100"/>
      <c r="JU106" s="3100"/>
      <c r="JV106" s="3100"/>
      <c r="JW106" s="3100"/>
      <c r="JX106" s="3101"/>
      <c r="JY106" s="3102"/>
      <c r="JZ106" s="3103"/>
      <c r="KA106" s="3104"/>
      <c r="KB106" s="3105"/>
      <c r="KC106" s="3106"/>
      <c r="KD106" s="3104"/>
      <c r="KE106" s="3105"/>
      <c r="KF106" s="3104"/>
      <c r="KG106" s="3100"/>
      <c r="KH106" s="3100"/>
      <c r="KI106" s="3105"/>
      <c r="KJ106" s="3099"/>
      <c r="KK106" s="3100"/>
      <c r="KL106" s="3099"/>
      <c r="KM106" s="3100"/>
      <c r="KN106" s="3100"/>
      <c r="KO106" s="3100"/>
      <c r="KP106" s="3100"/>
      <c r="KQ106" s="3101"/>
      <c r="KR106" s="3102"/>
      <c r="KS106" s="3103"/>
      <c r="KT106" s="3104"/>
      <c r="KU106" s="3105"/>
      <c r="KV106" s="3106"/>
      <c r="KW106" s="3104"/>
      <c r="KX106" s="3105"/>
      <c r="KY106" s="3104"/>
      <c r="KZ106" s="3100"/>
      <c r="LA106" s="3100"/>
      <c r="LB106" s="3105"/>
      <c r="LC106" s="3099"/>
      <c r="LD106" s="3100"/>
      <c r="LE106" s="3099"/>
      <c r="LF106" s="3100"/>
      <c r="LG106" s="3100"/>
      <c r="LH106" s="3100"/>
      <c r="LI106" s="3100"/>
      <c r="LJ106" s="3101"/>
      <c r="LK106" s="3102"/>
      <c r="LL106" s="3103"/>
      <c r="LM106" s="3104"/>
      <c r="LN106" s="3105"/>
      <c r="LO106" s="3106"/>
      <c r="LP106" s="3104"/>
      <c r="LQ106" s="3105"/>
      <c r="LR106" s="3104"/>
      <c r="LS106" s="3100"/>
      <c r="LT106" s="3100"/>
      <c r="LU106" s="3105"/>
      <c r="LV106" s="3099"/>
      <c r="LW106" s="3100"/>
      <c r="LX106" s="3099"/>
      <c r="LY106" s="3100"/>
      <c r="LZ106" s="3100"/>
      <c r="MA106" s="3100"/>
      <c r="MB106" s="3100"/>
      <c r="MC106" s="3101"/>
      <c r="MD106" s="3102"/>
      <c r="ME106" s="3103"/>
      <c r="MF106" s="3104"/>
      <c r="MG106" s="3105"/>
      <c r="MH106" s="3106"/>
      <c r="MI106" s="3104"/>
      <c r="MJ106" s="3105"/>
      <c r="MK106" s="3104"/>
      <c r="ML106" s="3100"/>
      <c r="MM106" s="3100"/>
      <c r="MN106" s="3105"/>
      <c r="MO106" s="3099"/>
      <c r="MP106" s="3100"/>
      <c r="MQ106" s="3099"/>
      <c r="MR106" s="3100"/>
      <c r="MS106" s="3100"/>
      <c r="MT106" s="3100"/>
      <c r="MU106" s="3100"/>
      <c r="MV106" s="3101"/>
      <c r="MW106" s="3102"/>
      <c r="MX106" s="3103"/>
      <c r="MY106" s="3104"/>
      <c r="MZ106" s="3105"/>
      <c r="NA106" s="3106"/>
      <c r="NB106" s="3104"/>
      <c r="NC106" s="3105"/>
      <c r="ND106" s="3104"/>
      <c r="NE106" s="3100"/>
      <c r="NF106" s="3100"/>
      <c r="NG106" s="3105"/>
      <c r="NH106" s="3099"/>
      <c r="NI106" s="3100"/>
      <c r="NJ106" s="3099"/>
      <c r="NK106" s="3100"/>
      <c r="NL106" s="3100"/>
      <c r="NM106" s="3100"/>
      <c r="NN106" s="3100"/>
      <c r="NO106" s="3101"/>
      <c r="NP106" s="3102"/>
      <c r="NQ106" s="3103"/>
      <c r="NR106" s="3104"/>
      <c r="NS106" s="3105"/>
      <c r="NT106" s="3106"/>
      <c r="NU106" s="3104"/>
      <c r="NV106" s="3105"/>
      <c r="NW106" s="3104"/>
      <c r="NX106" s="3100"/>
      <c r="NY106" s="3100"/>
      <c r="NZ106" s="3105"/>
      <c r="OA106" s="3099"/>
      <c r="OB106" s="3100"/>
      <c r="OC106" s="3099"/>
      <c r="OD106" s="3100"/>
      <c r="OE106" s="3100"/>
      <c r="OF106" s="3100"/>
      <c r="OG106" s="3100"/>
      <c r="OH106" s="3101"/>
      <c r="OI106" s="3102"/>
      <c r="OJ106" s="3103"/>
      <c r="OK106" s="3104"/>
      <c r="OL106" s="3105"/>
      <c r="OM106" s="3106"/>
      <c r="ON106" s="3104"/>
      <c r="OO106" s="3105"/>
      <c r="OP106" s="3104"/>
      <c r="OQ106" s="3100"/>
      <c r="OR106" s="3100"/>
      <c r="OS106" s="3105"/>
      <c r="OT106" s="3099"/>
      <c r="OU106" s="3100"/>
      <c r="OV106" s="3099"/>
      <c r="OW106" s="3100"/>
      <c r="OX106" s="3100"/>
      <c r="OY106" s="3100"/>
      <c r="OZ106" s="3100"/>
      <c r="PA106" s="3101"/>
      <c r="PB106" s="3102"/>
      <c r="PC106" s="3103"/>
      <c r="PD106" s="3104"/>
      <c r="PE106" s="3105"/>
      <c r="PF106" s="3106"/>
      <c r="PG106" s="3104"/>
      <c r="PH106" s="3105"/>
      <c r="PI106" s="3104"/>
      <c r="PJ106" s="3100"/>
      <c r="PK106" s="3100"/>
      <c r="PL106" s="3105"/>
      <c r="PM106" s="3099"/>
      <c r="PN106" s="3100"/>
      <c r="PO106" s="3099"/>
      <c r="PP106" s="3100"/>
      <c r="PQ106" s="3100"/>
      <c r="PR106" s="3100"/>
      <c r="PS106" s="3100"/>
      <c r="PT106" s="3101"/>
      <c r="PU106" s="3102"/>
      <c r="PV106" s="3103"/>
      <c r="PW106" s="3104"/>
      <c r="PX106" s="3105"/>
      <c r="PY106" s="3106"/>
      <c r="PZ106" s="3104"/>
      <c r="QA106" s="3105"/>
      <c r="QB106" s="3104"/>
      <c r="QC106" s="3100"/>
      <c r="QD106" s="3100"/>
      <c r="QE106" s="3105"/>
      <c r="QF106" s="3099"/>
      <c r="QG106" s="3100"/>
      <c r="QH106" s="3099"/>
      <c r="QI106" s="3100"/>
      <c r="QJ106" s="3100"/>
      <c r="QK106" s="3100"/>
      <c r="QL106" s="3100"/>
      <c r="QM106" s="3101"/>
      <c r="QN106" s="3102"/>
      <c r="QO106" s="3103"/>
      <c r="QP106" s="3104"/>
      <c r="QQ106" s="3105"/>
      <c r="QR106" s="3106"/>
      <c r="QS106" s="3104"/>
      <c r="QT106" s="3105"/>
      <c r="QU106" s="3104"/>
      <c r="QV106" s="3100"/>
      <c r="QW106" s="3100"/>
      <c r="QX106" s="3105"/>
      <c r="QY106" s="3099"/>
      <c r="QZ106" s="3100"/>
      <c r="RA106" s="3099"/>
      <c r="RB106" s="3100"/>
      <c r="RC106" s="3100"/>
      <c r="RD106" s="3100"/>
      <c r="RE106" s="3100"/>
      <c r="RF106" s="3101"/>
      <c r="RG106" s="3102"/>
      <c r="RH106" s="3103"/>
      <c r="RI106" s="3104"/>
      <c r="RJ106" s="3105"/>
      <c r="RK106" s="3106"/>
      <c r="RL106" s="3104"/>
      <c r="RM106" s="3105"/>
      <c r="RN106" s="3104"/>
      <c r="RO106" s="3100"/>
      <c r="RP106" s="3100"/>
      <c r="RQ106" s="3105"/>
      <c r="RR106" s="3099"/>
      <c r="RS106" s="3100"/>
      <c r="RT106" s="3099"/>
      <c r="RU106" s="3100"/>
      <c r="RV106" s="3100"/>
      <c r="RW106" s="3100"/>
      <c r="RX106" s="3100"/>
      <c r="RY106" s="3101"/>
      <c r="RZ106" s="3102"/>
      <c r="SA106" s="3103"/>
      <c r="SB106" s="3104"/>
      <c r="SC106" s="3105"/>
      <c r="SD106" s="3106"/>
      <c r="SE106" s="3104"/>
      <c r="SF106" s="3105"/>
      <c r="SG106" s="3104"/>
      <c r="SH106" s="3100"/>
      <c r="SI106" s="3100"/>
      <c r="SJ106" s="3105"/>
      <c r="SK106" s="3099"/>
      <c r="SL106" s="3100"/>
      <c r="SM106" s="3099"/>
      <c r="SN106" s="3100"/>
      <c r="SO106" s="3100"/>
      <c r="SP106" s="3100"/>
      <c r="SQ106" s="3100"/>
      <c r="SR106" s="3101"/>
      <c r="SS106" s="3102"/>
      <c r="ST106" s="3103"/>
      <c r="SU106" s="3104"/>
      <c r="SV106" s="3105"/>
      <c r="SW106" s="3106"/>
      <c r="SX106" s="3104"/>
      <c r="SY106" s="3105"/>
      <c r="SZ106" s="3104"/>
      <c r="TA106" s="3100"/>
      <c r="TB106" s="3100"/>
      <c r="TC106" s="3105"/>
      <c r="TD106" s="3099"/>
      <c r="TE106" s="3100"/>
      <c r="TF106" s="3099"/>
      <c r="TG106" s="3100"/>
      <c r="TH106" s="3100"/>
      <c r="TI106" s="3100"/>
      <c r="TJ106" s="3100"/>
      <c r="TK106" s="3101"/>
      <c r="TL106" s="3102"/>
      <c r="TM106" s="3103"/>
      <c r="TN106" s="3104"/>
      <c r="TO106" s="3105"/>
      <c r="TP106" s="3106"/>
      <c r="TQ106" s="3104"/>
      <c r="TR106" s="3105"/>
      <c r="TS106" s="3104"/>
      <c r="TT106" s="3100"/>
      <c r="TU106" s="3100"/>
      <c r="TV106" s="3105"/>
      <c r="TW106" s="3099"/>
      <c r="TX106" s="3100"/>
      <c r="TY106" s="3099"/>
      <c r="TZ106" s="3100"/>
      <c r="UA106" s="3100"/>
      <c r="UB106" s="3100"/>
      <c r="UC106" s="3100"/>
      <c r="UD106" s="3101"/>
      <c r="UE106" s="3102"/>
      <c r="UF106" s="3103"/>
      <c r="UG106" s="3104"/>
      <c r="UH106" s="3105"/>
      <c r="UI106" s="3106"/>
      <c r="UJ106" s="3104"/>
      <c r="UK106" s="3105"/>
      <c r="UL106" s="3104"/>
      <c r="UM106" s="3100"/>
      <c r="UN106" s="3100"/>
      <c r="UO106" s="3105"/>
      <c r="UP106" s="3099"/>
      <c r="UQ106" s="3100"/>
      <c r="UR106" s="3099"/>
      <c r="US106" s="3100"/>
      <c r="UT106" s="3100"/>
      <c r="UU106" s="3100"/>
      <c r="UV106" s="3100"/>
      <c r="UW106" s="3101"/>
      <c r="UX106" s="3102"/>
      <c r="UY106" s="3103"/>
      <c r="UZ106" s="3104"/>
      <c r="VA106" s="3105"/>
      <c r="VB106" s="3106"/>
      <c r="VC106" s="3104"/>
      <c r="VD106" s="3105"/>
      <c r="VE106" s="3104"/>
      <c r="VF106" s="3100"/>
      <c r="VG106" s="3100"/>
      <c r="VH106" s="3105"/>
      <c r="VI106" s="3099"/>
      <c r="VJ106" s="3100"/>
      <c r="VK106" s="3099"/>
      <c r="VL106" s="3100"/>
      <c r="VM106" s="3100"/>
      <c r="VN106" s="3100"/>
      <c r="VO106" s="3100"/>
      <c r="VP106" s="3101"/>
      <c r="VQ106" s="3102"/>
      <c r="VR106" s="3103"/>
      <c r="VS106" s="3104"/>
      <c r="VT106" s="3105"/>
      <c r="VU106" s="3106"/>
      <c r="VV106" s="3104"/>
      <c r="VW106" s="3105"/>
      <c r="VX106" s="3104"/>
      <c r="VY106" s="3100"/>
      <c r="VZ106" s="3100"/>
      <c r="WA106" s="3105"/>
      <c r="WB106" s="3099"/>
      <c r="WC106" s="3100"/>
      <c r="WD106" s="3099"/>
      <c r="WE106" s="3100"/>
      <c r="WF106" s="3100"/>
      <c r="WG106" s="3100"/>
      <c r="WH106" s="3100"/>
      <c r="WI106" s="3101"/>
      <c r="WJ106" s="3102"/>
      <c r="WK106" s="3103"/>
      <c r="WL106" s="3104"/>
      <c r="WM106" s="3105"/>
      <c r="WN106" s="3106"/>
      <c r="WO106" s="3104"/>
      <c r="WP106" s="3105"/>
      <c r="WQ106" s="3104"/>
      <c r="WR106" s="3100"/>
      <c r="WS106" s="3100"/>
      <c r="WT106" s="3105"/>
      <c r="WU106" s="3099"/>
      <c r="WV106" s="3100"/>
      <c r="WW106" s="3099"/>
      <c r="WX106" s="3100"/>
      <c r="WY106" s="3100"/>
      <c r="WZ106" s="3100"/>
      <c r="XA106" s="3100"/>
      <c r="XB106" s="3101"/>
      <c r="XC106" s="3102"/>
      <c r="XD106" s="3103"/>
      <c r="XE106" s="3104"/>
      <c r="XF106" s="3105"/>
      <c r="XG106" s="3106"/>
      <c r="XH106" s="3104"/>
      <c r="XI106" s="3105"/>
      <c r="XJ106" s="3104"/>
      <c r="XK106" s="3100"/>
      <c r="XL106" s="3100"/>
      <c r="XM106" s="3105"/>
      <c r="XN106" s="3099"/>
      <c r="XO106" s="3100"/>
      <c r="XP106" s="3099"/>
      <c r="XQ106" s="3100"/>
      <c r="XR106" s="3100"/>
      <c r="XS106" s="3100"/>
      <c r="XT106" s="3100"/>
      <c r="XU106" s="3101"/>
      <c r="XV106" s="3102"/>
      <c r="XW106" s="3103"/>
      <c r="XX106" s="3104"/>
      <c r="XY106" s="3105"/>
      <c r="XZ106" s="3106"/>
      <c r="YA106" s="3104"/>
      <c r="YB106" s="3105"/>
      <c r="YC106" s="3104"/>
      <c r="YD106" s="3100"/>
      <c r="YE106" s="3100"/>
      <c r="YF106" s="3105"/>
      <c r="YG106" s="3099"/>
      <c r="YH106" s="3100"/>
      <c r="YI106" s="3099"/>
      <c r="YJ106" s="3100"/>
      <c r="YK106" s="3100"/>
      <c r="YL106" s="3100"/>
      <c r="YM106" s="3100"/>
      <c r="YN106" s="3101"/>
      <c r="YO106" s="3102"/>
      <c r="YP106" s="3103"/>
      <c r="YQ106" s="3104"/>
      <c r="YR106" s="3105"/>
      <c r="YS106" s="3106"/>
      <c r="YT106" s="3104"/>
      <c r="YU106" s="3105"/>
      <c r="YV106" s="3104"/>
      <c r="YW106" s="3100"/>
      <c r="YX106" s="3100"/>
      <c r="YY106" s="3105"/>
      <c r="YZ106" s="3099"/>
      <c r="ZA106" s="3100"/>
      <c r="ZB106" s="3099"/>
      <c r="ZC106" s="3100"/>
      <c r="ZD106" s="3100"/>
      <c r="ZE106" s="3100"/>
      <c r="ZF106" s="3100"/>
      <c r="ZG106" s="3101"/>
      <c r="ZH106" s="3102"/>
      <c r="ZI106" s="3103"/>
      <c r="ZJ106" s="3104"/>
      <c r="ZK106" s="3105"/>
      <c r="ZL106" s="3106"/>
      <c r="ZM106" s="3104"/>
      <c r="ZN106" s="3105"/>
      <c r="ZO106" s="3104"/>
      <c r="ZP106" s="3100"/>
      <c r="ZQ106" s="3100"/>
      <c r="ZR106" s="3105"/>
      <c r="ZS106" s="3099"/>
      <c r="ZT106" s="3100"/>
      <c r="ZU106" s="3099"/>
      <c r="ZV106" s="3100"/>
      <c r="ZW106" s="3100"/>
      <c r="ZX106" s="3100"/>
      <c r="ZY106" s="3100"/>
      <c r="ZZ106" s="3101"/>
      <c r="AAA106" s="3102"/>
      <c r="AAB106" s="3103"/>
      <c r="AAC106" s="3104"/>
      <c r="AAD106" s="3105"/>
      <c r="AAE106" s="3106"/>
      <c r="AAF106" s="3104"/>
      <c r="AAG106" s="3105"/>
      <c r="AAH106" s="3104"/>
      <c r="AAI106" s="3100"/>
      <c r="AAJ106" s="3100"/>
      <c r="AAK106" s="3105"/>
      <c r="AAL106" s="3099"/>
      <c r="AAM106" s="3100"/>
      <c r="AAN106" s="3099"/>
      <c r="AAO106" s="3100"/>
      <c r="AAP106" s="3100"/>
      <c r="AAQ106" s="3100"/>
      <c r="AAR106" s="3100"/>
      <c r="AAS106" s="3101"/>
      <c r="AAT106" s="3102"/>
      <c r="AAU106" s="3103"/>
      <c r="AAV106" s="3104"/>
      <c r="AAW106" s="3105"/>
      <c r="AAX106" s="3106"/>
      <c r="AAY106" s="3104"/>
      <c r="AAZ106" s="3105"/>
      <c r="ABA106" s="3104"/>
      <c r="ABB106" s="3100"/>
      <c r="ABC106" s="3100"/>
      <c r="ABD106" s="3105"/>
      <c r="ABE106" s="3099"/>
      <c r="ABF106" s="3100"/>
      <c r="ABG106" s="3099"/>
      <c r="ABH106" s="3100"/>
      <c r="ABI106" s="3100"/>
      <c r="ABJ106" s="3100"/>
      <c r="ABK106" s="3100"/>
      <c r="ABL106" s="3101"/>
      <c r="ABM106" s="3102"/>
      <c r="ABN106" s="3103"/>
      <c r="ABO106" s="3104"/>
      <c r="ABP106" s="3105"/>
      <c r="ABQ106" s="3106"/>
      <c r="ABR106" s="3104"/>
      <c r="ABS106" s="3105"/>
      <c r="ABT106" s="3104"/>
      <c r="ABU106" s="3100"/>
      <c r="ABV106" s="3100"/>
      <c r="ABW106" s="3105"/>
      <c r="ABX106" s="3099"/>
      <c r="ABY106" s="3100"/>
      <c r="ABZ106" s="3099"/>
      <c r="ACA106" s="3100"/>
      <c r="ACB106" s="3100"/>
      <c r="ACC106" s="3100"/>
      <c r="ACD106" s="3100"/>
      <c r="ACE106" s="3101"/>
      <c r="ACF106" s="3102"/>
      <c r="ACG106" s="3103"/>
      <c r="ACH106" s="3104"/>
      <c r="ACI106" s="3105"/>
      <c r="ACJ106" s="3106"/>
      <c r="ACK106" s="3104"/>
      <c r="ACL106" s="3105"/>
      <c r="ACM106" s="3104"/>
      <c r="ACN106" s="3100"/>
      <c r="ACO106" s="3100"/>
      <c r="ACP106" s="3105"/>
      <c r="ACQ106" s="3099"/>
      <c r="ACR106" s="3100"/>
      <c r="ACS106" s="3099"/>
      <c r="ACT106" s="3100"/>
      <c r="ACU106" s="3100"/>
      <c r="ACV106" s="3100"/>
      <c r="ACW106" s="3100"/>
      <c r="ACX106" s="3101"/>
      <c r="ACY106" s="3102"/>
      <c r="ACZ106" s="3103"/>
      <c r="ADA106" s="3104"/>
      <c r="ADB106" s="3105"/>
      <c r="ADC106" s="3106"/>
      <c r="ADD106" s="3104"/>
      <c r="ADE106" s="3105"/>
      <c r="ADF106" s="3104"/>
      <c r="ADG106" s="3100"/>
      <c r="ADH106" s="3100"/>
      <c r="ADI106" s="3105"/>
      <c r="ADJ106" s="3099"/>
      <c r="ADK106" s="3100"/>
      <c r="ADL106" s="3099"/>
      <c r="ADM106" s="3100"/>
      <c r="ADN106" s="3100"/>
      <c r="ADO106" s="3100"/>
      <c r="ADP106" s="3100"/>
      <c r="ADQ106" s="3101"/>
      <c r="ADR106" s="3102"/>
      <c r="ADS106" s="3103"/>
      <c r="ADT106" s="3104"/>
      <c r="ADU106" s="3105"/>
      <c r="ADV106" s="3106"/>
      <c r="ADW106" s="3104"/>
      <c r="ADX106" s="3105"/>
      <c r="ADY106" s="3104"/>
      <c r="ADZ106" s="3100"/>
      <c r="AEA106" s="3100"/>
      <c r="AEB106" s="3105"/>
      <c r="AEC106" s="3099"/>
      <c r="AED106" s="3100"/>
      <c r="AEE106" s="3099"/>
      <c r="AEF106" s="3100"/>
      <c r="AEG106" s="3100"/>
      <c r="AEH106" s="3100"/>
      <c r="AEI106" s="3100"/>
      <c r="AEJ106" s="3101"/>
      <c r="AEK106" s="3102"/>
      <c r="AEL106" s="3103"/>
      <c r="AEM106" s="3104"/>
      <c r="AEN106" s="3105"/>
      <c r="AEO106" s="3106"/>
      <c r="AEP106" s="3104"/>
      <c r="AEQ106" s="3105"/>
      <c r="AER106" s="3104"/>
      <c r="AES106" s="3100"/>
      <c r="AET106" s="3100"/>
      <c r="AEU106" s="3105"/>
      <c r="AEV106" s="3099"/>
      <c r="AEW106" s="3100"/>
      <c r="AEX106" s="3099"/>
      <c r="AEY106" s="3100"/>
      <c r="AEZ106" s="3100"/>
      <c r="AFA106" s="3100"/>
      <c r="AFB106" s="3100"/>
      <c r="AFC106" s="3101"/>
      <c r="AFD106" s="3102"/>
      <c r="AFE106" s="3103"/>
      <c r="AFF106" s="3104"/>
      <c r="AFG106" s="3105"/>
      <c r="AFH106" s="3106"/>
      <c r="AFI106" s="3104"/>
      <c r="AFJ106" s="3105"/>
      <c r="AFK106" s="3104"/>
      <c r="AFL106" s="3100"/>
      <c r="AFM106" s="3100"/>
      <c r="AFN106" s="3105"/>
      <c r="AFO106" s="3099"/>
      <c r="AFP106" s="3100"/>
      <c r="AFQ106" s="3099"/>
      <c r="AFR106" s="3100"/>
      <c r="AFS106" s="3100"/>
      <c r="AFT106" s="3100"/>
      <c r="AFU106" s="3100"/>
      <c r="AFV106" s="3101"/>
      <c r="AFW106" s="3102"/>
      <c r="AFX106" s="3103"/>
      <c r="AFY106" s="3104"/>
      <c r="AFZ106" s="3105"/>
      <c r="AGA106" s="3106"/>
      <c r="AGB106" s="3104"/>
      <c r="AGC106" s="3105"/>
      <c r="AGD106" s="3104"/>
      <c r="AGE106" s="3100"/>
      <c r="AGF106" s="3100"/>
      <c r="AGG106" s="3105"/>
      <c r="AGH106" s="3099"/>
      <c r="AGI106" s="3100"/>
      <c r="AGJ106" s="3099"/>
      <c r="AGK106" s="3100"/>
      <c r="AGL106" s="3100"/>
      <c r="AGM106" s="3100"/>
      <c r="AGN106" s="3100"/>
      <c r="AGO106" s="3101"/>
      <c r="AGP106" s="3102"/>
      <c r="AGQ106" s="3103"/>
      <c r="AGR106" s="3104"/>
      <c r="AGS106" s="3105"/>
      <c r="AGT106" s="3106"/>
      <c r="AGU106" s="3104"/>
      <c r="AGV106" s="3105"/>
      <c r="AGW106" s="3104"/>
      <c r="AGX106" s="3100"/>
      <c r="AGY106" s="3100"/>
      <c r="AGZ106" s="3105"/>
      <c r="AHA106" s="3099"/>
      <c r="AHB106" s="3100"/>
      <c r="AHC106" s="3099"/>
      <c r="AHD106" s="3100"/>
      <c r="AHE106" s="3100"/>
      <c r="AHF106" s="3100"/>
      <c r="AHG106" s="3100"/>
      <c r="AHH106" s="3101"/>
      <c r="AHI106" s="3102"/>
      <c r="AHJ106" s="3103"/>
      <c r="AHK106" s="3104"/>
      <c r="AHL106" s="3105"/>
      <c r="AHM106" s="3106"/>
      <c r="AHN106" s="3104"/>
      <c r="AHO106" s="3105"/>
      <c r="AHP106" s="3104"/>
      <c r="AHQ106" s="3100"/>
      <c r="AHR106" s="3100"/>
      <c r="AHS106" s="3105"/>
      <c r="AHT106" s="3099"/>
      <c r="AHU106" s="3100"/>
      <c r="AHV106" s="3099"/>
      <c r="AHW106" s="3100"/>
      <c r="AHX106" s="3100"/>
      <c r="AHY106" s="3100"/>
      <c r="AHZ106" s="3100"/>
      <c r="AIA106" s="3101"/>
      <c r="AIB106" s="3102"/>
      <c r="AIC106" s="3103"/>
      <c r="AID106" s="3104"/>
      <c r="AIE106" s="3105"/>
      <c r="AIF106" s="3106"/>
      <c r="AIG106" s="3104"/>
      <c r="AIH106" s="3105"/>
      <c r="AII106" s="3104"/>
      <c r="AIJ106" s="3100"/>
      <c r="AIK106" s="3100"/>
      <c r="AIL106" s="3105"/>
      <c r="AIM106" s="3099"/>
      <c r="AIN106" s="3100"/>
      <c r="AIO106" s="3099"/>
      <c r="AIP106" s="3100"/>
      <c r="AIQ106" s="3100"/>
      <c r="AIR106" s="3100"/>
      <c r="AIS106" s="3100"/>
      <c r="AIT106" s="3101"/>
      <c r="AIU106" s="3102"/>
      <c r="AIV106" s="3103"/>
      <c r="AIW106" s="3104"/>
      <c r="AIX106" s="3105"/>
      <c r="AIY106" s="3106"/>
      <c r="AIZ106" s="3104"/>
      <c r="AJA106" s="3105"/>
      <c r="AJB106" s="3104"/>
      <c r="AJC106" s="3100"/>
      <c r="AJD106" s="3100"/>
      <c r="AJE106" s="3105"/>
      <c r="AJF106" s="3099"/>
      <c r="AJG106" s="3100"/>
      <c r="AJH106" s="3099"/>
      <c r="AJI106" s="3100"/>
      <c r="AJJ106" s="3100"/>
      <c r="AJK106" s="3100"/>
      <c r="AJL106" s="3100"/>
      <c r="AJM106" s="3101"/>
      <c r="AJN106" s="3102"/>
      <c r="AJO106" s="3103"/>
      <c r="AJP106" s="3104"/>
      <c r="AJQ106" s="3105"/>
      <c r="AJR106" s="3106"/>
      <c r="AJS106" s="3104"/>
      <c r="AJT106" s="3105"/>
      <c r="AJU106" s="3104"/>
      <c r="AJV106" s="3100"/>
      <c r="AJW106" s="3100"/>
      <c r="AJX106" s="3105"/>
      <c r="AJY106" s="3099"/>
      <c r="AJZ106" s="3100"/>
      <c r="AKA106" s="3099"/>
      <c r="AKB106" s="3100"/>
      <c r="AKC106" s="3100"/>
      <c r="AKD106" s="3100"/>
      <c r="AKE106" s="3100"/>
      <c r="AKF106" s="3101"/>
      <c r="AKG106" s="3102"/>
      <c r="AKH106" s="3103"/>
      <c r="AKI106" s="3104"/>
      <c r="AKJ106" s="3105"/>
      <c r="AKK106" s="3106"/>
      <c r="AKL106" s="3104"/>
      <c r="AKM106" s="3105"/>
      <c r="AKN106" s="3104"/>
      <c r="AKO106" s="3100"/>
      <c r="AKP106" s="3100"/>
      <c r="AKQ106" s="3105"/>
      <c r="AKR106" s="3099"/>
      <c r="AKS106" s="3100"/>
      <c r="AKT106" s="3099"/>
      <c r="AKU106" s="3100"/>
      <c r="AKV106" s="3100"/>
      <c r="AKW106" s="3100"/>
      <c r="AKX106" s="3100"/>
      <c r="AKY106" s="3101"/>
      <c r="AKZ106" s="3102"/>
      <c r="ALA106" s="3103"/>
      <c r="ALB106" s="3104"/>
      <c r="ALC106" s="3105"/>
      <c r="ALD106" s="3106"/>
      <c r="ALE106" s="3104"/>
      <c r="ALF106" s="3105"/>
      <c r="ALG106" s="3104"/>
      <c r="ALH106" s="3100"/>
      <c r="ALI106" s="3100"/>
      <c r="ALJ106" s="3105"/>
      <c r="ALK106" s="3099"/>
      <c r="ALL106" s="3100"/>
      <c r="ALM106" s="3099"/>
      <c r="ALN106" s="3100"/>
      <c r="ALO106" s="3100"/>
      <c r="ALP106" s="3100"/>
      <c r="ALQ106" s="3100"/>
      <c r="ALR106" s="3101"/>
      <c r="ALS106" s="3102"/>
      <c r="ALT106" s="3103"/>
      <c r="ALU106" s="3104"/>
      <c r="ALV106" s="3105"/>
      <c r="ALW106" s="3106"/>
      <c r="ALX106" s="3104"/>
      <c r="ALY106" s="3105"/>
      <c r="ALZ106" s="3104"/>
      <c r="AMA106" s="3100"/>
      <c r="AMB106" s="3100"/>
      <c r="AMC106" s="3105"/>
      <c r="AMD106" s="3099"/>
      <c r="AME106" s="3100"/>
      <c r="AMF106" s="3099"/>
      <c r="AMG106" s="3100"/>
      <c r="AMH106" s="3100"/>
      <c r="AMI106" s="3100"/>
      <c r="AMJ106" s="3100"/>
      <c r="AMK106" s="3101"/>
      <c r="AML106" s="3102"/>
      <c r="AMM106" s="3103"/>
      <c r="AMN106" s="3104"/>
      <c r="AMO106" s="3105"/>
      <c r="AMP106" s="3106"/>
      <c r="AMQ106" s="3104"/>
      <c r="AMR106" s="3105"/>
      <c r="AMS106" s="3104"/>
      <c r="AMT106" s="3100"/>
      <c r="AMU106" s="3100"/>
      <c r="AMV106" s="3105"/>
      <c r="AMW106" s="3099"/>
      <c r="AMX106" s="3100"/>
      <c r="AMY106" s="3099"/>
      <c r="AMZ106" s="3100"/>
      <c r="ANA106" s="3100"/>
      <c r="ANB106" s="3100"/>
      <c r="ANC106" s="3100"/>
      <c r="AND106" s="3101"/>
      <c r="ANE106" s="3102"/>
      <c r="ANF106" s="3103"/>
      <c r="ANG106" s="3104"/>
      <c r="ANH106" s="3105"/>
      <c r="ANI106" s="3106"/>
      <c r="ANJ106" s="3104"/>
      <c r="ANK106" s="3105"/>
      <c r="ANL106" s="3104"/>
      <c r="ANM106" s="3100"/>
      <c r="ANN106" s="3100"/>
      <c r="ANO106" s="3105"/>
      <c r="ANP106" s="3099"/>
      <c r="ANQ106" s="3100"/>
      <c r="ANR106" s="3099"/>
      <c r="ANS106" s="3100"/>
      <c r="ANT106" s="3100"/>
      <c r="ANU106" s="3100"/>
      <c r="ANV106" s="3100"/>
      <c r="ANW106" s="3101"/>
      <c r="ANX106" s="3102"/>
      <c r="ANY106" s="3103"/>
      <c r="ANZ106" s="3104"/>
      <c r="AOA106" s="3105"/>
      <c r="AOB106" s="3106"/>
      <c r="AOC106" s="3104"/>
      <c r="AOD106" s="3105"/>
      <c r="AOE106" s="3104"/>
      <c r="AOF106" s="3100"/>
      <c r="AOG106" s="3100"/>
      <c r="AOH106" s="3105"/>
      <c r="AOI106" s="3099"/>
      <c r="AOJ106" s="3100"/>
      <c r="AOK106" s="3099"/>
      <c r="AOL106" s="3100"/>
      <c r="AOM106" s="3100"/>
      <c r="AON106" s="3100"/>
      <c r="AOO106" s="3100"/>
      <c r="AOP106" s="3101"/>
      <c r="AOQ106" s="3102"/>
      <c r="AOR106" s="3103"/>
      <c r="AOS106" s="3104"/>
      <c r="AOT106" s="3105"/>
      <c r="AOU106" s="3106"/>
      <c r="AOV106" s="3104"/>
      <c r="AOW106" s="3105"/>
      <c r="AOX106" s="3104"/>
      <c r="AOY106" s="3100"/>
      <c r="AOZ106" s="3100"/>
      <c r="APA106" s="3105"/>
      <c r="APB106" s="3099"/>
      <c r="APC106" s="3100"/>
      <c r="APD106" s="3099"/>
      <c r="APE106" s="3100"/>
      <c r="APF106" s="3100"/>
      <c r="APG106" s="3100"/>
      <c r="APH106" s="3100"/>
      <c r="API106" s="3101"/>
      <c r="APJ106" s="3102"/>
      <c r="APK106" s="3103"/>
      <c r="APL106" s="3104"/>
      <c r="APM106" s="3105"/>
      <c r="APN106" s="3106"/>
      <c r="APO106" s="3104"/>
      <c r="APP106" s="3105"/>
      <c r="APQ106" s="3104"/>
      <c r="APR106" s="3100"/>
      <c r="APS106" s="3100"/>
      <c r="APT106" s="3105"/>
      <c r="APU106" s="3099"/>
      <c r="APV106" s="3100"/>
      <c r="APW106" s="3099"/>
      <c r="APX106" s="3100"/>
      <c r="APY106" s="3100"/>
      <c r="APZ106" s="3100"/>
      <c r="AQA106" s="3100"/>
      <c r="AQB106" s="3101"/>
      <c r="AQC106" s="3102"/>
      <c r="AQD106" s="3103"/>
      <c r="AQE106" s="3104"/>
      <c r="AQF106" s="3105"/>
      <c r="AQG106" s="3106"/>
      <c r="AQH106" s="3104"/>
      <c r="AQI106" s="3105"/>
      <c r="AQJ106" s="3104"/>
      <c r="AQK106" s="3100"/>
      <c r="AQL106" s="3100"/>
      <c r="AQM106" s="3105"/>
      <c r="AQN106" s="3099"/>
      <c r="AQO106" s="3100"/>
      <c r="AQP106" s="3099"/>
      <c r="AQQ106" s="3100"/>
      <c r="AQR106" s="3100"/>
      <c r="AQS106" s="3100"/>
      <c r="AQT106" s="3100"/>
      <c r="AQU106" s="3101"/>
      <c r="AQV106" s="3102"/>
      <c r="AQW106" s="3103"/>
      <c r="AQX106" s="3104"/>
      <c r="AQY106" s="3105"/>
      <c r="AQZ106" s="3106"/>
      <c r="ARA106" s="3104"/>
      <c r="ARB106" s="3105"/>
      <c r="ARC106" s="3104"/>
      <c r="ARD106" s="3100"/>
      <c r="ARE106" s="3100"/>
      <c r="ARF106" s="3105"/>
      <c r="ARG106" s="3099"/>
      <c r="ARH106" s="3100"/>
      <c r="ARI106" s="3099"/>
      <c r="ARJ106" s="3100"/>
      <c r="ARK106" s="3100"/>
      <c r="ARL106" s="3100"/>
      <c r="ARM106" s="3100"/>
      <c r="ARN106" s="3101"/>
      <c r="ARO106" s="3102"/>
      <c r="ARP106" s="3103"/>
      <c r="ARQ106" s="3104"/>
      <c r="ARR106" s="3105"/>
      <c r="ARS106" s="3106"/>
      <c r="ART106" s="3104"/>
      <c r="ARU106" s="3105"/>
      <c r="ARV106" s="3104"/>
      <c r="ARW106" s="3100"/>
      <c r="ARX106" s="3100"/>
      <c r="ARY106" s="3105"/>
      <c r="ARZ106" s="3099"/>
      <c r="ASA106" s="3100"/>
      <c r="ASB106" s="3099"/>
      <c r="ASC106" s="3100"/>
      <c r="ASD106" s="3100"/>
      <c r="ASE106" s="3100"/>
      <c r="ASF106" s="3100"/>
      <c r="ASG106" s="3101"/>
      <c r="ASH106" s="3102"/>
      <c r="ASI106" s="3103"/>
      <c r="ASJ106" s="3104"/>
      <c r="ASK106" s="3105"/>
      <c r="ASL106" s="3106"/>
      <c r="ASM106" s="3104"/>
      <c r="ASN106" s="3105"/>
      <c r="ASO106" s="3104"/>
      <c r="ASP106" s="3100"/>
      <c r="ASQ106" s="3100"/>
      <c r="ASR106" s="3105"/>
      <c r="ASS106" s="3099"/>
      <c r="AST106" s="3100"/>
      <c r="ASU106" s="3099"/>
      <c r="ASV106" s="3100"/>
      <c r="ASW106" s="3100"/>
      <c r="ASX106" s="3100"/>
      <c r="ASY106" s="3100"/>
      <c r="ASZ106" s="3101"/>
      <c r="ATA106" s="3102"/>
      <c r="ATB106" s="3103"/>
      <c r="ATC106" s="3104"/>
      <c r="ATD106" s="3105"/>
      <c r="ATE106" s="3106"/>
      <c r="ATF106" s="3104"/>
      <c r="ATG106" s="3105"/>
      <c r="ATH106" s="3104"/>
      <c r="ATI106" s="3100"/>
      <c r="ATJ106" s="3100"/>
      <c r="ATK106" s="3105"/>
      <c r="ATL106" s="3099"/>
      <c r="ATM106" s="3100"/>
      <c r="ATN106" s="3099"/>
      <c r="ATO106" s="3100"/>
      <c r="ATP106" s="3100"/>
      <c r="ATQ106" s="3100"/>
      <c r="ATR106" s="3100"/>
      <c r="ATS106" s="3101"/>
      <c r="ATT106" s="3102"/>
      <c r="ATU106" s="3103"/>
      <c r="ATV106" s="3104"/>
      <c r="ATW106" s="3105"/>
      <c r="ATX106" s="3106"/>
      <c r="ATY106" s="3104"/>
      <c r="ATZ106" s="3105"/>
      <c r="AUA106" s="3104"/>
      <c r="AUB106" s="3100"/>
      <c r="AUC106" s="3100"/>
      <c r="AUD106" s="3105"/>
      <c r="AUE106" s="3099"/>
      <c r="AUF106" s="3100"/>
      <c r="AUG106" s="3099"/>
      <c r="AUH106" s="3100"/>
      <c r="AUI106" s="3100"/>
      <c r="AUJ106" s="3100"/>
      <c r="AUK106" s="3100"/>
      <c r="AUL106" s="3101"/>
      <c r="AUM106" s="3102"/>
      <c r="AUN106" s="3103"/>
      <c r="AUO106" s="3104"/>
      <c r="AUP106" s="3105"/>
      <c r="AUQ106" s="3106"/>
      <c r="AUR106" s="3104"/>
      <c r="AUS106" s="3105"/>
      <c r="AUT106" s="3104"/>
      <c r="AUU106" s="3100"/>
      <c r="AUV106" s="3100"/>
      <c r="AUW106" s="3105"/>
      <c r="AUX106" s="3099"/>
      <c r="AUY106" s="3100"/>
      <c r="AUZ106" s="3099"/>
      <c r="AVA106" s="3100"/>
      <c r="AVB106" s="3100"/>
      <c r="AVC106" s="3100"/>
      <c r="AVD106" s="3100"/>
      <c r="AVE106" s="3101"/>
      <c r="AVF106" s="3102"/>
      <c r="AVG106" s="3103"/>
      <c r="AVH106" s="3104"/>
      <c r="AVI106" s="3105"/>
      <c r="AVJ106" s="3106"/>
      <c r="AVK106" s="3104"/>
      <c r="AVL106" s="3105"/>
      <c r="AVM106" s="3104"/>
      <c r="AVN106" s="3100"/>
      <c r="AVO106" s="3100"/>
      <c r="AVP106" s="3105"/>
      <c r="AVQ106" s="3099"/>
      <c r="AVR106" s="3100"/>
      <c r="AVS106" s="3099"/>
      <c r="AVT106" s="3100"/>
      <c r="AVU106" s="3100"/>
      <c r="AVV106" s="3100"/>
      <c r="AVW106" s="3100"/>
      <c r="AVX106" s="3101"/>
      <c r="AVY106" s="3102"/>
      <c r="AVZ106" s="3103"/>
      <c r="AWA106" s="3104"/>
      <c r="AWB106" s="3105"/>
      <c r="AWC106" s="3106"/>
      <c r="AWD106" s="3104"/>
      <c r="AWE106" s="3105"/>
      <c r="AWF106" s="3104"/>
      <c r="AWG106" s="3100"/>
      <c r="AWH106" s="3100"/>
      <c r="AWI106" s="3105"/>
      <c r="AWJ106" s="3099"/>
      <c r="AWK106" s="3100"/>
      <c r="AWL106" s="3099"/>
      <c r="AWM106" s="3100"/>
      <c r="AWN106" s="3100"/>
      <c r="AWO106" s="3100"/>
      <c r="AWP106" s="3100"/>
      <c r="AWQ106" s="3101"/>
      <c r="AWR106" s="3102"/>
      <c r="AWS106" s="3103"/>
      <c r="AWT106" s="3104"/>
      <c r="AWU106" s="3105"/>
      <c r="AWV106" s="3106"/>
      <c r="AWW106" s="3104"/>
      <c r="AWX106" s="3105"/>
      <c r="AWY106" s="3104"/>
      <c r="AWZ106" s="3100"/>
      <c r="AXA106" s="3100"/>
      <c r="AXB106" s="3105"/>
      <c r="AXC106" s="3099"/>
      <c r="AXD106" s="3100"/>
      <c r="AXE106" s="3099"/>
      <c r="AXF106" s="3100"/>
      <c r="AXG106" s="3100"/>
      <c r="AXH106" s="3100"/>
      <c r="AXI106" s="3100"/>
      <c r="AXJ106" s="3101"/>
      <c r="AXK106" s="3102"/>
      <c r="AXL106" s="3103"/>
      <c r="AXM106" s="3104"/>
      <c r="AXN106" s="3105"/>
      <c r="AXO106" s="3106"/>
      <c r="AXP106" s="3104"/>
      <c r="AXQ106" s="3105"/>
      <c r="AXR106" s="3104"/>
      <c r="AXS106" s="3100"/>
      <c r="AXT106" s="3100"/>
      <c r="AXU106" s="3105"/>
      <c r="AXV106" s="3099"/>
      <c r="AXW106" s="3100"/>
      <c r="AXX106" s="3099"/>
      <c r="AXY106" s="3100"/>
      <c r="AXZ106" s="3100"/>
      <c r="AYA106" s="3100"/>
      <c r="AYB106" s="3100"/>
      <c r="AYC106" s="3101"/>
      <c r="AYD106" s="3102"/>
      <c r="AYE106" s="3103"/>
      <c r="AYF106" s="3104"/>
      <c r="AYG106" s="3105"/>
      <c r="AYH106" s="3106"/>
      <c r="AYI106" s="3104"/>
      <c r="AYJ106" s="3105"/>
      <c r="AYK106" s="3104"/>
      <c r="AYL106" s="3100"/>
      <c r="AYM106" s="3100"/>
      <c r="AYN106" s="3105"/>
      <c r="AYO106" s="3099"/>
      <c r="AYP106" s="3100"/>
      <c r="AYQ106" s="3099"/>
      <c r="AYR106" s="3100"/>
      <c r="AYS106" s="3100"/>
      <c r="AYT106" s="3100"/>
      <c r="AYU106" s="3100"/>
      <c r="AYV106" s="3101"/>
      <c r="AYW106" s="3102"/>
      <c r="AYX106" s="3103"/>
      <c r="AYY106" s="3104"/>
      <c r="AYZ106" s="3105"/>
      <c r="AZA106" s="3106"/>
      <c r="AZB106" s="3104"/>
      <c r="AZC106" s="3105"/>
      <c r="AZD106" s="3104"/>
      <c r="AZE106" s="3100"/>
      <c r="AZF106" s="3100"/>
      <c r="AZG106" s="3105"/>
      <c r="AZH106" s="3099"/>
      <c r="AZI106" s="3100"/>
      <c r="AZJ106" s="3099"/>
      <c r="AZK106" s="3100"/>
      <c r="AZL106" s="3100"/>
      <c r="AZM106" s="3100"/>
      <c r="AZN106" s="3100"/>
      <c r="AZO106" s="3101"/>
      <c r="AZP106" s="3102"/>
      <c r="AZQ106" s="3103"/>
      <c r="AZR106" s="3104"/>
      <c r="AZS106" s="3105"/>
      <c r="AZT106" s="3106"/>
      <c r="AZU106" s="3104"/>
      <c r="AZV106" s="3105"/>
      <c r="AZW106" s="3104"/>
      <c r="AZX106" s="3100"/>
      <c r="AZY106" s="3100"/>
      <c r="AZZ106" s="3105"/>
      <c r="BAA106" s="3099"/>
      <c r="BAB106" s="3100"/>
      <c r="BAC106" s="3099"/>
      <c r="BAD106" s="3100"/>
      <c r="BAE106" s="3100"/>
      <c r="BAF106" s="3100"/>
      <c r="BAG106" s="3100"/>
      <c r="BAH106" s="3101"/>
      <c r="BAI106" s="3102"/>
      <c r="BAJ106" s="3103"/>
      <c r="BAK106" s="3104"/>
      <c r="BAL106" s="3105"/>
      <c r="BAM106" s="3106"/>
      <c r="BAN106" s="3104"/>
      <c r="BAO106" s="3105"/>
      <c r="BAP106" s="3104"/>
      <c r="BAQ106" s="3100"/>
      <c r="BAR106" s="3100"/>
      <c r="BAS106" s="3105"/>
      <c r="BAT106" s="3099"/>
      <c r="BAU106" s="3100"/>
      <c r="BAV106" s="3099"/>
      <c r="BAW106" s="3100"/>
      <c r="BAX106" s="3100"/>
      <c r="BAY106" s="3100"/>
      <c r="BAZ106" s="3100"/>
      <c r="BBA106" s="3101"/>
      <c r="BBB106" s="3102"/>
      <c r="BBC106" s="3103"/>
      <c r="BBD106" s="3104"/>
      <c r="BBE106" s="3105"/>
      <c r="BBF106" s="3106"/>
      <c r="BBG106" s="3104"/>
      <c r="BBH106" s="3105"/>
      <c r="BBI106" s="3104"/>
      <c r="BBJ106" s="3100"/>
      <c r="BBK106" s="3100"/>
      <c r="BBL106" s="3105"/>
      <c r="BBM106" s="3099"/>
      <c r="BBN106" s="3100"/>
      <c r="BBO106" s="3099"/>
      <c r="BBP106" s="3100"/>
      <c r="BBQ106" s="3100"/>
      <c r="BBR106" s="3100"/>
      <c r="BBS106" s="3100"/>
      <c r="BBT106" s="3101"/>
      <c r="BBU106" s="3102"/>
      <c r="BBV106" s="3103"/>
      <c r="BBW106" s="3104"/>
      <c r="BBX106" s="3105"/>
      <c r="BBY106" s="3106"/>
      <c r="BBZ106" s="3104"/>
      <c r="BCA106" s="3105"/>
      <c r="BCB106" s="3104"/>
      <c r="BCC106" s="3100"/>
      <c r="BCD106" s="3100"/>
      <c r="BCE106" s="3105"/>
      <c r="BCF106" s="3099"/>
      <c r="BCG106" s="3100"/>
      <c r="BCH106" s="3099"/>
      <c r="BCI106" s="3100"/>
      <c r="BCJ106" s="3100"/>
      <c r="BCK106" s="3100"/>
      <c r="BCL106" s="3100"/>
      <c r="BCM106" s="3101"/>
      <c r="BCN106" s="3102"/>
      <c r="BCO106" s="3103"/>
      <c r="BCP106" s="3104"/>
      <c r="BCQ106" s="3105"/>
      <c r="BCR106" s="3106"/>
      <c r="BCS106" s="3104"/>
      <c r="BCT106" s="3105"/>
      <c r="BCU106" s="3104"/>
      <c r="BCV106" s="3100"/>
      <c r="BCW106" s="3100"/>
      <c r="BCX106" s="3105"/>
      <c r="BCY106" s="3099"/>
      <c r="BCZ106" s="3100"/>
      <c r="BDA106" s="3099"/>
      <c r="BDB106" s="3100"/>
      <c r="BDC106" s="3100"/>
      <c r="BDD106" s="3100"/>
      <c r="BDE106" s="3100"/>
      <c r="BDF106" s="3101"/>
      <c r="BDG106" s="3102"/>
      <c r="BDH106" s="3103"/>
      <c r="BDI106" s="3104"/>
      <c r="BDJ106" s="3105"/>
      <c r="BDK106" s="3106"/>
      <c r="BDL106" s="3104"/>
      <c r="BDM106" s="3105"/>
      <c r="BDN106" s="3104"/>
      <c r="BDO106" s="3100"/>
      <c r="BDP106" s="3100"/>
      <c r="BDQ106" s="3105"/>
      <c r="BDR106" s="3099"/>
      <c r="BDS106" s="3100"/>
      <c r="BDT106" s="3099"/>
      <c r="BDU106" s="3100"/>
      <c r="BDV106" s="3100"/>
      <c r="BDW106" s="3100"/>
      <c r="BDX106" s="3100"/>
      <c r="BDY106" s="3101"/>
      <c r="BDZ106" s="3102"/>
      <c r="BEA106" s="3103"/>
      <c r="BEB106" s="3104"/>
      <c r="BEC106" s="3105"/>
      <c r="BED106" s="3106"/>
      <c r="BEE106" s="3104"/>
      <c r="BEF106" s="3105"/>
      <c r="BEG106" s="3104"/>
      <c r="BEH106" s="3100"/>
      <c r="BEI106" s="3100"/>
      <c r="BEJ106" s="3105"/>
      <c r="BEK106" s="3099"/>
      <c r="BEL106" s="3100"/>
      <c r="BEM106" s="3099"/>
      <c r="BEN106" s="3100"/>
      <c r="BEO106" s="3100"/>
      <c r="BEP106" s="3100"/>
      <c r="BEQ106" s="3100"/>
      <c r="BER106" s="3101"/>
      <c r="BES106" s="3102"/>
      <c r="BET106" s="3103"/>
      <c r="BEU106" s="3104"/>
      <c r="BEV106" s="3105"/>
      <c r="BEW106" s="3106"/>
      <c r="BEX106" s="3104"/>
      <c r="BEY106" s="3105"/>
      <c r="BEZ106" s="3104"/>
      <c r="BFA106" s="3100"/>
      <c r="BFB106" s="3100"/>
      <c r="BFC106" s="3105"/>
      <c r="BFD106" s="3099"/>
      <c r="BFE106" s="3100"/>
      <c r="BFF106" s="3099"/>
      <c r="BFG106" s="3100"/>
      <c r="BFH106" s="3100"/>
      <c r="BFI106" s="3100"/>
      <c r="BFJ106" s="3100"/>
      <c r="BFK106" s="3101"/>
      <c r="BFL106" s="3102"/>
      <c r="BFM106" s="3103"/>
      <c r="BFN106" s="3104"/>
      <c r="BFO106" s="3105"/>
      <c r="BFP106" s="3106"/>
      <c r="BFQ106" s="3104"/>
      <c r="BFR106" s="3105"/>
      <c r="BFS106" s="3104"/>
      <c r="BFT106" s="3100"/>
      <c r="BFU106" s="3100"/>
      <c r="BFV106" s="3105"/>
      <c r="BFW106" s="3099"/>
      <c r="BFX106" s="3100"/>
      <c r="BFY106" s="3099"/>
      <c r="BFZ106" s="3100"/>
      <c r="BGA106" s="3100"/>
      <c r="BGB106" s="3100"/>
      <c r="BGC106" s="3100"/>
      <c r="BGD106" s="3101"/>
      <c r="BGE106" s="3102"/>
      <c r="BGF106" s="3103"/>
      <c r="BGG106" s="3104"/>
      <c r="BGH106" s="3105"/>
      <c r="BGI106" s="3106"/>
      <c r="BGJ106" s="3104"/>
      <c r="BGK106" s="3105"/>
      <c r="BGL106" s="3104"/>
      <c r="BGM106" s="3100"/>
      <c r="BGN106" s="3100"/>
      <c r="BGO106" s="3105"/>
      <c r="BGP106" s="3099"/>
      <c r="BGQ106" s="3100"/>
      <c r="BGR106" s="3099"/>
      <c r="BGS106" s="3100"/>
      <c r="BGT106" s="3100"/>
      <c r="BGU106" s="3100"/>
      <c r="BGV106" s="3100"/>
      <c r="BGW106" s="3101"/>
      <c r="BGX106" s="3102"/>
      <c r="BGY106" s="3103"/>
      <c r="BGZ106" s="3104"/>
      <c r="BHA106" s="3105"/>
      <c r="BHB106" s="3106"/>
      <c r="BHC106" s="3104"/>
      <c r="BHD106" s="3105"/>
      <c r="BHE106" s="3104"/>
      <c r="BHF106" s="3100"/>
      <c r="BHG106" s="3100"/>
      <c r="BHH106" s="3105"/>
      <c r="BHI106" s="3099"/>
      <c r="BHJ106" s="3100"/>
      <c r="BHK106" s="3099"/>
      <c r="BHL106" s="3100"/>
      <c r="BHM106" s="3100"/>
      <c r="BHN106" s="3100"/>
      <c r="BHO106" s="3100"/>
      <c r="BHP106" s="3101"/>
      <c r="BHQ106" s="3102"/>
      <c r="BHR106" s="3103"/>
      <c r="BHS106" s="3104"/>
      <c r="BHT106" s="3105"/>
      <c r="BHU106" s="3106"/>
      <c r="BHV106" s="3104"/>
      <c r="BHW106" s="3105"/>
      <c r="BHX106" s="3104"/>
      <c r="BHY106" s="3100"/>
      <c r="BHZ106" s="3100"/>
      <c r="BIA106" s="3105"/>
      <c r="BIB106" s="3099"/>
      <c r="BIC106" s="3100"/>
      <c r="BID106" s="3099"/>
      <c r="BIE106" s="3100"/>
      <c r="BIF106" s="3100"/>
      <c r="BIG106" s="3100"/>
      <c r="BIH106" s="3100"/>
      <c r="BII106" s="3101"/>
      <c r="BIJ106" s="3102"/>
      <c r="BIK106" s="3103"/>
      <c r="BIL106" s="3104"/>
      <c r="BIM106" s="3105"/>
      <c r="BIN106" s="3106"/>
      <c r="BIO106" s="3104"/>
      <c r="BIP106" s="3105"/>
      <c r="BIQ106" s="3104"/>
      <c r="BIR106" s="3100"/>
      <c r="BIS106" s="3100"/>
      <c r="BIT106" s="3105"/>
      <c r="BIU106" s="3099"/>
      <c r="BIV106" s="3100"/>
      <c r="BIW106" s="3099"/>
      <c r="BIX106" s="3100"/>
      <c r="BIY106" s="3100"/>
      <c r="BIZ106" s="3100"/>
      <c r="BJA106" s="3100"/>
      <c r="BJB106" s="3101"/>
      <c r="BJC106" s="3102"/>
      <c r="BJD106" s="3103"/>
      <c r="BJE106" s="3104"/>
      <c r="BJF106" s="3105"/>
      <c r="BJG106" s="3106"/>
      <c r="BJH106" s="3104"/>
      <c r="BJI106" s="3105"/>
      <c r="BJJ106" s="3104"/>
      <c r="BJK106" s="3100"/>
      <c r="BJL106" s="3100"/>
      <c r="BJM106" s="3105"/>
      <c r="BJN106" s="3099"/>
      <c r="BJO106" s="3100"/>
      <c r="BJP106" s="3099"/>
      <c r="BJQ106" s="3100"/>
      <c r="BJR106" s="3100"/>
      <c r="BJS106" s="3100"/>
      <c r="BJT106" s="3100"/>
      <c r="BJU106" s="3101"/>
      <c r="BJV106" s="3102"/>
      <c r="BJW106" s="3103"/>
      <c r="BJX106" s="3104"/>
      <c r="BJY106" s="3105"/>
      <c r="BJZ106" s="3106"/>
      <c r="BKA106" s="3104"/>
      <c r="BKB106" s="3105"/>
      <c r="BKC106" s="3104"/>
      <c r="BKD106" s="3100"/>
      <c r="BKE106" s="3100"/>
      <c r="BKF106" s="3105"/>
      <c r="BKG106" s="3099"/>
      <c r="BKH106" s="3100"/>
      <c r="BKI106" s="3099"/>
      <c r="BKJ106" s="3100"/>
      <c r="BKK106" s="3100"/>
      <c r="BKL106" s="3100"/>
      <c r="BKM106" s="3100"/>
      <c r="BKN106" s="3101"/>
      <c r="BKO106" s="3102"/>
      <c r="BKP106" s="3103"/>
      <c r="BKQ106" s="3104"/>
      <c r="BKR106" s="3105"/>
      <c r="BKS106" s="3106"/>
      <c r="BKT106" s="3104"/>
      <c r="BKU106" s="3105"/>
      <c r="BKV106" s="3104"/>
      <c r="BKW106" s="3100"/>
      <c r="BKX106" s="3100"/>
      <c r="BKY106" s="3105"/>
      <c r="BKZ106" s="3099"/>
      <c r="BLA106" s="3100"/>
      <c r="BLB106" s="3099"/>
      <c r="BLC106" s="3100"/>
      <c r="BLD106" s="3100"/>
      <c r="BLE106" s="3100"/>
      <c r="BLF106" s="3100"/>
      <c r="BLG106" s="3101"/>
      <c r="BLH106" s="3102"/>
      <c r="BLI106" s="3103"/>
      <c r="BLJ106" s="3104"/>
      <c r="BLK106" s="3105"/>
      <c r="BLL106" s="3106"/>
      <c r="BLM106" s="3104"/>
      <c r="BLN106" s="3105"/>
      <c r="BLO106" s="3104"/>
      <c r="BLP106" s="3100"/>
      <c r="BLQ106" s="3100"/>
      <c r="BLR106" s="3105"/>
      <c r="BLS106" s="3099"/>
      <c r="BLT106" s="3100"/>
      <c r="BLU106" s="3099"/>
      <c r="BLV106" s="3100"/>
      <c r="BLW106" s="3100"/>
      <c r="BLX106" s="3100"/>
      <c r="BLY106" s="3100"/>
      <c r="BLZ106" s="3101"/>
      <c r="BMA106" s="3102"/>
      <c r="BMB106" s="3103"/>
      <c r="BMC106" s="3104"/>
      <c r="BMD106" s="3105"/>
      <c r="BME106" s="3106"/>
      <c r="BMF106" s="3104"/>
      <c r="BMG106" s="3105"/>
      <c r="BMH106" s="3104"/>
      <c r="BMI106" s="3100"/>
      <c r="BMJ106" s="3100"/>
      <c r="BMK106" s="3105"/>
      <c r="BML106" s="3099"/>
      <c r="BMM106" s="3100"/>
      <c r="BMN106" s="3099"/>
      <c r="BMO106" s="3100"/>
      <c r="BMP106" s="3100"/>
      <c r="BMQ106" s="3100"/>
      <c r="BMR106" s="3100"/>
      <c r="BMS106" s="3101"/>
      <c r="BMT106" s="3102"/>
      <c r="BMU106" s="3103"/>
      <c r="BMV106" s="3104"/>
      <c r="BMW106" s="3105"/>
      <c r="BMX106" s="3106"/>
      <c r="BMY106" s="3104"/>
      <c r="BMZ106" s="3105"/>
      <c r="BNA106" s="3104"/>
      <c r="BNB106" s="3100"/>
      <c r="BNC106" s="3100"/>
      <c r="BND106" s="3105"/>
      <c r="BNE106" s="3099"/>
      <c r="BNF106" s="3100"/>
      <c r="BNG106" s="3099"/>
      <c r="BNH106" s="3100"/>
      <c r="BNI106" s="3100"/>
      <c r="BNJ106" s="3100"/>
      <c r="BNK106" s="3100"/>
      <c r="BNL106" s="3101"/>
      <c r="BNM106" s="3102"/>
      <c r="BNN106" s="3103"/>
      <c r="BNO106" s="3104"/>
      <c r="BNP106" s="3105"/>
      <c r="BNQ106" s="3106"/>
      <c r="BNR106" s="3104"/>
      <c r="BNS106" s="3105"/>
      <c r="BNT106" s="3104"/>
      <c r="BNU106" s="3100"/>
      <c r="BNV106" s="3100"/>
      <c r="BNW106" s="3105"/>
      <c r="BNX106" s="3099"/>
      <c r="BNY106" s="3100"/>
      <c r="BNZ106" s="3099"/>
      <c r="BOA106" s="3100"/>
      <c r="BOB106" s="3100"/>
      <c r="BOC106" s="3100"/>
      <c r="BOD106" s="3100"/>
      <c r="BOE106" s="3101"/>
      <c r="BOF106" s="3102"/>
      <c r="BOG106" s="3103"/>
      <c r="BOH106" s="3104"/>
      <c r="BOI106" s="3105"/>
      <c r="BOJ106" s="3106"/>
      <c r="BOK106" s="3104"/>
      <c r="BOL106" s="3105"/>
      <c r="BOM106" s="3104"/>
      <c r="BON106" s="3100"/>
      <c r="BOO106" s="3100"/>
      <c r="BOP106" s="3105"/>
      <c r="BOQ106" s="3099"/>
      <c r="BOR106" s="3100"/>
      <c r="BOS106" s="3099"/>
      <c r="BOT106" s="3100"/>
      <c r="BOU106" s="3100"/>
      <c r="BOV106" s="3100"/>
      <c r="BOW106" s="3100"/>
      <c r="BOX106" s="3101"/>
      <c r="BOY106" s="3102"/>
      <c r="BOZ106" s="3103"/>
      <c r="BPA106" s="3104"/>
      <c r="BPB106" s="3105"/>
      <c r="BPC106" s="3106"/>
      <c r="BPD106" s="3104"/>
      <c r="BPE106" s="3105"/>
      <c r="BPF106" s="3104"/>
      <c r="BPG106" s="3100"/>
      <c r="BPH106" s="3100"/>
      <c r="BPI106" s="3105"/>
      <c r="BPJ106" s="3099"/>
      <c r="BPK106" s="3100"/>
      <c r="BPL106" s="3099"/>
      <c r="BPM106" s="3100"/>
      <c r="BPN106" s="3100"/>
      <c r="BPO106" s="3100"/>
      <c r="BPP106" s="3100"/>
      <c r="BPQ106" s="3101"/>
      <c r="BPR106" s="3102"/>
      <c r="BPS106" s="3103"/>
      <c r="BPT106" s="3104"/>
      <c r="BPU106" s="3105"/>
      <c r="BPV106" s="3106"/>
      <c r="BPW106" s="3104"/>
      <c r="BPX106" s="3105"/>
      <c r="BPY106" s="3104"/>
      <c r="BPZ106" s="3100"/>
      <c r="BQA106" s="3100"/>
      <c r="BQB106" s="3105"/>
      <c r="BQC106" s="3099"/>
      <c r="BQD106" s="3100"/>
      <c r="BQE106" s="3099"/>
      <c r="BQF106" s="3100"/>
      <c r="BQG106" s="3100"/>
      <c r="BQH106" s="3100"/>
      <c r="BQI106" s="3100"/>
      <c r="BQJ106" s="3101"/>
      <c r="BQK106" s="3102"/>
      <c r="BQL106" s="3103"/>
      <c r="BQM106" s="3104"/>
      <c r="BQN106" s="3105"/>
      <c r="BQO106" s="3106"/>
      <c r="BQP106" s="3104"/>
      <c r="BQQ106" s="3105"/>
      <c r="BQR106" s="3104"/>
      <c r="BQS106" s="3100"/>
      <c r="BQT106" s="3100"/>
      <c r="BQU106" s="3105"/>
      <c r="BQV106" s="3099"/>
      <c r="BQW106" s="3100"/>
      <c r="BQX106" s="3099"/>
      <c r="BQY106" s="3100"/>
      <c r="BQZ106" s="3100"/>
      <c r="BRA106" s="3100"/>
      <c r="BRB106" s="3100"/>
      <c r="BRC106" s="3101"/>
      <c r="BRD106" s="3102"/>
      <c r="BRE106" s="3103"/>
      <c r="BRF106" s="3104"/>
      <c r="BRG106" s="3105"/>
      <c r="BRH106" s="3106"/>
      <c r="BRI106" s="3104"/>
      <c r="BRJ106" s="3105"/>
      <c r="BRK106" s="3104"/>
      <c r="BRL106" s="3100"/>
      <c r="BRM106" s="3100"/>
      <c r="BRN106" s="3105"/>
      <c r="BRO106" s="3099"/>
      <c r="BRP106" s="3100"/>
      <c r="BRQ106" s="3099"/>
      <c r="BRR106" s="3100"/>
      <c r="BRS106" s="3100"/>
      <c r="BRT106" s="3100"/>
      <c r="BRU106" s="3100"/>
      <c r="BRV106" s="3101"/>
      <c r="BRW106" s="3102"/>
      <c r="BRX106" s="3103"/>
      <c r="BRY106" s="3104"/>
      <c r="BRZ106" s="3105"/>
      <c r="BSA106" s="3106"/>
      <c r="BSB106" s="3104"/>
      <c r="BSC106" s="3105"/>
      <c r="BSD106" s="3104"/>
      <c r="BSE106" s="3100"/>
      <c r="BSF106" s="3100"/>
      <c r="BSG106" s="3105"/>
      <c r="BSH106" s="3099"/>
      <c r="BSI106" s="3100"/>
      <c r="BSJ106" s="3099"/>
      <c r="BSK106" s="3100"/>
      <c r="BSL106" s="3100"/>
      <c r="BSM106" s="3100"/>
      <c r="BSN106" s="3100"/>
      <c r="BSO106" s="3101"/>
      <c r="BSP106" s="3102"/>
      <c r="BSQ106" s="3103"/>
      <c r="BSR106" s="3104"/>
      <c r="BSS106" s="3105"/>
      <c r="BST106" s="3106"/>
      <c r="BSU106" s="3104"/>
      <c r="BSV106" s="3105"/>
      <c r="BSW106" s="3104"/>
      <c r="BSX106" s="3100"/>
      <c r="BSY106" s="3100"/>
      <c r="BSZ106" s="3105"/>
      <c r="BTA106" s="3099"/>
      <c r="BTB106" s="3100"/>
      <c r="BTC106" s="3099"/>
      <c r="BTD106" s="3100"/>
      <c r="BTE106" s="3100"/>
      <c r="BTF106" s="3100"/>
      <c r="BTG106" s="3100"/>
      <c r="BTH106" s="3101"/>
      <c r="BTI106" s="3102"/>
      <c r="BTJ106" s="3103"/>
      <c r="BTK106" s="3104"/>
      <c r="BTL106" s="3105"/>
      <c r="BTM106" s="3106"/>
      <c r="BTN106" s="3104"/>
      <c r="BTO106" s="3105"/>
      <c r="BTP106" s="3104"/>
      <c r="BTQ106" s="3100"/>
      <c r="BTR106" s="3100"/>
      <c r="BTS106" s="3105"/>
      <c r="BTT106" s="3099"/>
      <c r="BTU106" s="3100"/>
      <c r="BTV106" s="3099"/>
      <c r="BTW106" s="3100"/>
      <c r="BTX106" s="3100"/>
      <c r="BTY106" s="3100"/>
      <c r="BTZ106" s="3100"/>
      <c r="BUA106" s="3101"/>
      <c r="BUB106" s="3102"/>
      <c r="BUC106" s="3103"/>
      <c r="BUD106" s="3104"/>
      <c r="BUE106" s="3105"/>
      <c r="BUF106" s="3106"/>
      <c r="BUG106" s="3104"/>
      <c r="BUH106" s="3105"/>
      <c r="BUI106" s="3104"/>
      <c r="BUJ106" s="3100"/>
      <c r="BUK106" s="3100"/>
      <c r="BUL106" s="3105"/>
      <c r="BUM106" s="3099"/>
      <c r="BUN106" s="3100"/>
      <c r="BUO106" s="3099"/>
      <c r="BUP106" s="3100"/>
      <c r="BUQ106" s="3100"/>
      <c r="BUR106" s="3100"/>
      <c r="BUS106" s="3100"/>
      <c r="BUT106" s="3101"/>
      <c r="BUU106" s="3102"/>
      <c r="BUV106" s="3103"/>
      <c r="BUW106" s="3104"/>
      <c r="BUX106" s="3105"/>
      <c r="BUY106" s="3106"/>
      <c r="BUZ106" s="3104"/>
      <c r="BVA106" s="3105"/>
      <c r="BVB106" s="3104"/>
      <c r="BVC106" s="3100"/>
      <c r="BVD106" s="3100"/>
      <c r="BVE106" s="3105"/>
      <c r="BVF106" s="3099"/>
      <c r="BVG106" s="3100"/>
      <c r="BVH106" s="3099"/>
      <c r="BVI106" s="3100"/>
      <c r="BVJ106" s="3100"/>
      <c r="BVK106" s="3100"/>
      <c r="BVL106" s="3100"/>
      <c r="BVM106" s="3101"/>
      <c r="BVN106" s="3102"/>
      <c r="BVO106" s="3103"/>
      <c r="BVP106" s="3104"/>
      <c r="BVQ106" s="3105"/>
      <c r="BVR106" s="3106"/>
      <c r="BVS106" s="3104"/>
      <c r="BVT106" s="3105"/>
      <c r="BVU106" s="3104"/>
      <c r="BVV106" s="3100"/>
      <c r="BVW106" s="3100"/>
      <c r="BVX106" s="3105"/>
      <c r="BVY106" s="3099"/>
      <c r="BVZ106" s="3100"/>
      <c r="BWA106" s="3099"/>
      <c r="BWB106" s="3100"/>
      <c r="BWC106" s="3100"/>
      <c r="BWD106" s="3100"/>
      <c r="BWE106" s="3100"/>
      <c r="BWF106" s="3101"/>
      <c r="BWG106" s="3102"/>
      <c r="BWH106" s="3103"/>
      <c r="BWI106" s="3104"/>
      <c r="BWJ106" s="3105"/>
      <c r="BWK106" s="3106"/>
      <c r="BWL106" s="3104"/>
      <c r="BWM106" s="3105"/>
      <c r="BWN106" s="3104"/>
      <c r="BWO106" s="3100"/>
      <c r="BWP106" s="3100"/>
      <c r="BWQ106" s="3105"/>
      <c r="BWR106" s="3099"/>
      <c r="BWS106" s="3100"/>
      <c r="BWT106" s="3099"/>
      <c r="BWU106" s="3100"/>
      <c r="BWV106" s="3100"/>
      <c r="BWW106" s="3100"/>
      <c r="BWX106" s="3100"/>
      <c r="BWY106" s="3101"/>
      <c r="BWZ106" s="3102"/>
      <c r="BXA106" s="3103"/>
      <c r="BXB106" s="3104"/>
      <c r="BXC106" s="3105"/>
      <c r="BXD106" s="3106"/>
      <c r="BXE106" s="3104"/>
      <c r="BXF106" s="3105"/>
      <c r="BXG106" s="3104"/>
      <c r="BXH106" s="3100"/>
      <c r="BXI106" s="3100"/>
      <c r="BXJ106" s="3105"/>
      <c r="BXK106" s="3099"/>
      <c r="BXL106" s="3100"/>
      <c r="BXM106" s="3099"/>
      <c r="BXN106" s="3100"/>
      <c r="BXO106" s="3100"/>
      <c r="BXP106" s="3100"/>
      <c r="BXQ106" s="3100"/>
      <c r="BXR106" s="3101"/>
      <c r="BXS106" s="3102"/>
      <c r="BXT106" s="3103"/>
      <c r="BXU106" s="3104"/>
      <c r="BXV106" s="3105"/>
      <c r="BXW106" s="3106"/>
      <c r="BXX106" s="3104"/>
      <c r="BXY106" s="3105"/>
      <c r="BXZ106" s="3104"/>
      <c r="BYA106" s="3100"/>
      <c r="BYB106" s="3100"/>
      <c r="BYC106" s="3105"/>
      <c r="BYD106" s="3099"/>
      <c r="BYE106" s="3100"/>
      <c r="BYF106" s="3099"/>
      <c r="BYG106" s="3100"/>
      <c r="BYH106" s="3100"/>
      <c r="BYI106" s="3100"/>
      <c r="BYJ106" s="3100"/>
      <c r="BYK106" s="3101"/>
      <c r="BYL106" s="3102"/>
      <c r="BYM106" s="3103"/>
      <c r="BYN106" s="3104"/>
      <c r="BYO106" s="3105"/>
      <c r="BYP106" s="3106"/>
      <c r="BYQ106" s="3104"/>
      <c r="BYR106" s="3105"/>
      <c r="BYS106" s="3104"/>
      <c r="BYT106" s="3100"/>
      <c r="BYU106" s="3100"/>
      <c r="BYV106" s="3105"/>
      <c r="BYW106" s="3099"/>
      <c r="BYX106" s="3100"/>
      <c r="BYY106" s="3099"/>
      <c r="BYZ106" s="3100"/>
      <c r="BZA106" s="3100"/>
      <c r="BZB106" s="3100"/>
      <c r="BZC106" s="3100"/>
      <c r="BZD106" s="3101"/>
      <c r="BZE106" s="3102"/>
      <c r="BZF106" s="3103"/>
      <c r="BZG106" s="3104"/>
      <c r="BZH106" s="3105"/>
      <c r="BZI106" s="3106"/>
      <c r="BZJ106" s="3104"/>
      <c r="BZK106" s="3105"/>
      <c r="BZL106" s="3104"/>
      <c r="BZM106" s="3100"/>
      <c r="BZN106" s="3100"/>
      <c r="BZO106" s="3105"/>
      <c r="BZP106" s="3099"/>
      <c r="BZQ106" s="3100"/>
      <c r="BZR106" s="3099"/>
      <c r="BZS106" s="3100"/>
      <c r="BZT106" s="3100"/>
      <c r="BZU106" s="3100"/>
      <c r="BZV106" s="3100"/>
      <c r="BZW106" s="3101"/>
      <c r="BZX106" s="3102"/>
      <c r="BZY106" s="3103"/>
      <c r="BZZ106" s="3104"/>
      <c r="CAA106" s="3105"/>
      <c r="CAB106" s="3106"/>
      <c r="CAC106" s="3104"/>
      <c r="CAD106" s="3105"/>
      <c r="CAE106" s="3104"/>
      <c r="CAF106" s="3100"/>
      <c r="CAG106" s="3100"/>
      <c r="CAH106" s="3105"/>
      <c r="CAI106" s="3099"/>
      <c r="CAJ106" s="3100"/>
      <c r="CAK106" s="3099"/>
      <c r="CAL106" s="3100"/>
      <c r="CAM106" s="3100"/>
      <c r="CAN106" s="3100"/>
      <c r="CAO106" s="3100"/>
      <c r="CAP106" s="3101"/>
      <c r="CAQ106" s="3102"/>
      <c r="CAR106" s="3103"/>
      <c r="CAS106" s="3104"/>
      <c r="CAT106" s="3105"/>
      <c r="CAU106" s="3106"/>
      <c r="CAV106" s="3104"/>
      <c r="CAW106" s="3105"/>
      <c r="CAX106" s="3104"/>
      <c r="CAY106" s="3100"/>
      <c r="CAZ106" s="3100"/>
      <c r="CBA106" s="3105"/>
      <c r="CBB106" s="3099"/>
      <c r="CBC106" s="3100"/>
      <c r="CBD106" s="3099"/>
      <c r="CBE106" s="3100"/>
      <c r="CBF106" s="3100"/>
      <c r="CBG106" s="3100"/>
      <c r="CBH106" s="3100"/>
      <c r="CBI106" s="3101"/>
      <c r="CBJ106" s="3102"/>
      <c r="CBK106" s="3103"/>
      <c r="CBL106" s="3104"/>
      <c r="CBM106" s="3105"/>
      <c r="CBN106" s="3106"/>
      <c r="CBO106" s="3104"/>
      <c r="CBP106" s="3105"/>
      <c r="CBQ106" s="3104"/>
      <c r="CBR106" s="3100"/>
      <c r="CBS106" s="3100"/>
      <c r="CBT106" s="3105"/>
      <c r="CBU106" s="3099"/>
      <c r="CBV106" s="3100"/>
      <c r="CBW106" s="3099"/>
      <c r="CBX106" s="3100"/>
      <c r="CBY106" s="3100"/>
      <c r="CBZ106" s="3100"/>
      <c r="CCA106" s="3100"/>
      <c r="CCB106" s="3101"/>
      <c r="CCC106" s="3102"/>
      <c r="CCD106" s="3103"/>
      <c r="CCE106" s="3104"/>
      <c r="CCF106" s="3105"/>
      <c r="CCG106" s="3106"/>
      <c r="CCH106" s="3104"/>
      <c r="CCI106" s="3105"/>
      <c r="CCJ106" s="3104"/>
      <c r="CCK106" s="3100"/>
      <c r="CCL106" s="3100"/>
      <c r="CCM106" s="3105"/>
      <c r="CCN106" s="3099"/>
      <c r="CCO106" s="3100"/>
      <c r="CCP106" s="3099"/>
      <c r="CCQ106" s="3100"/>
      <c r="CCR106" s="3100"/>
      <c r="CCS106" s="3100"/>
      <c r="CCT106" s="3100"/>
      <c r="CCU106" s="3101"/>
      <c r="CCV106" s="3102"/>
      <c r="CCW106" s="3103"/>
      <c r="CCX106" s="3104"/>
      <c r="CCY106" s="3105"/>
      <c r="CCZ106" s="3106"/>
      <c r="CDA106" s="3104"/>
      <c r="CDB106" s="3105"/>
      <c r="CDC106" s="3104"/>
      <c r="CDD106" s="3100"/>
      <c r="CDE106" s="3100"/>
      <c r="CDF106" s="3105"/>
      <c r="CDG106" s="3099"/>
      <c r="CDH106" s="3100"/>
      <c r="CDI106" s="3099"/>
      <c r="CDJ106" s="3100"/>
      <c r="CDK106" s="3100"/>
      <c r="CDL106" s="3100"/>
      <c r="CDM106" s="3100"/>
      <c r="CDN106" s="3101"/>
      <c r="CDO106" s="3102"/>
      <c r="CDP106" s="3103"/>
      <c r="CDQ106" s="3104"/>
      <c r="CDR106" s="3105"/>
      <c r="CDS106" s="3106"/>
      <c r="CDT106" s="3104"/>
      <c r="CDU106" s="3105"/>
      <c r="CDV106" s="3104"/>
      <c r="CDW106" s="3100"/>
      <c r="CDX106" s="3100"/>
      <c r="CDY106" s="3105"/>
      <c r="CDZ106" s="3099"/>
      <c r="CEA106" s="3100"/>
      <c r="CEB106" s="3099"/>
      <c r="CEC106" s="3100"/>
      <c r="CED106" s="3100"/>
      <c r="CEE106" s="3100"/>
      <c r="CEF106" s="3100"/>
      <c r="CEG106" s="3101"/>
      <c r="CEH106" s="3102"/>
      <c r="CEI106" s="3103"/>
      <c r="CEJ106" s="3104"/>
      <c r="CEK106" s="3105"/>
      <c r="CEL106" s="3106"/>
      <c r="CEM106" s="3104"/>
      <c r="CEN106" s="3105"/>
      <c r="CEO106" s="3104"/>
      <c r="CEP106" s="3100"/>
      <c r="CEQ106" s="3100"/>
      <c r="CER106" s="3105"/>
      <c r="CES106" s="3099"/>
      <c r="CET106" s="3100"/>
      <c r="CEU106" s="3099"/>
      <c r="CEV106" s="3100"/>
      <c r="CEW106" s="3100"/>
      <c r="CEX106" s="3100"/>
      <c r="CEY106" s="3100"/>
      <c r="CEZ106" s="3101"/>
      <c r="CFA106" s="3102"/>
      <c r="CFB106" s="3103"/>
      <c r="CFC106" s="3104"/>
      <c r="CFD106" s="3105"/>
      <c r="CFE106" s="3106"/>
      <c r="CFF106" s="3104"/>
      <c r="CFG106" s="3105"/>
      <c r="CFH106" s="3104"/>
      <c r="CFI106" s="3100"/>
      <c r="CFJ106" s="3100"/>
      <c r="CFK106" s="3105"/>
      <c r="CFL106" s="3099"/>
      <c r="CFM106" s="3100"/>
      <c r="CFN106" s="3099"/>
      <c r="CFO106" s="3100"/>
      <c r="CFP106" s="3100"/>
      <c r="CFQ106" s="3100"/>
      <c r="CFR106" s="3100"/>
      <c r="CFS106" s="3101"/>
      <c r="CFT106" s="3102"/>
      <c r="CFU106" s="3103"/>
      <c r="CFV106" s="3104"/>
      <c r="CFW106" s="3105"/>
      <c r="CFX106" s="3106"/>
      <c r="CFY106" s="3104"/>
      <c r="CFZ106" s="3105"/>
      <c r="CGA106" s="3104"/>
      <c r="CGB106" s="3100"/>
      <c r="CGC106" s="3100"/>
      <c r="CGD106" s="3105"/>
      <c r="CGE106" s="3099"/>
      <c r="CGF106" s="3100"/>
      <c r="CGG106" s="3099"/>
      <c r="CGH106" s="3100"/>
      <c r="CGI106" s="3100"/>
      <c r="CGJ106" s="3100"/>
      <c r="CGK106" s="3100"/>
      <c r="CGL106" s="3101"/>
      <c r="CGM106" s="3102"/>
      <c r="CGN106" s="3103"/>
      <c r="CGO106" s="3104"/>
      <c r="CGP106" s="3105"/>
      <c r="CGQ106" s="3106"/>
      <c r="CGR106" s="3104"/>
      <c r="CGS106" s="3105"/>
      <c r="CGT106" s="3104"/>
      <c r="CGU106" s="3100"/>
      <c r="CGV106" s="3100"/>
      <c r="CGW106" s="3105"/>
      <c r="CGX106" s="3099"/>
      <c r="CGY106" s="3100"/>
      <c r="CGZ106" s="3099"/>
      <c r="CHA106" s="3100"/>
      <c r="CHB106" s="3100"/>
      <c r="CHC106" s="3100"/>
      <c r="CHD106" s="3100"/>
      <c r="CHE106" s="3101"/>
      <c r="CHF106" s="3102"/>
      <c r="CHG106" s="3103"/>
      <c r="CHH106" s="3104"/>
      <c r="CHI106" s="3105"/>
      <c r="CHJ106" s="3106"/>
      <c r="CHK106" s="3104"/>
      <c r="CHL106" s="3105"/>
      <c r="CHM106" s="3104"/>
      <c r="CHN106" s="3100"/>
      <c r="CHO106" s="3100"/>
      <c r="CHP106" s="3105"/>
      <c r="CHQ106" s="3099"/>
      <c r="CHR106" s="3100"/>
      <c r="CHS106" s="3099"/>
      <c r="CHT106" s="3100"/>
      <c r="CHU106" s="3100"/>
      <c r="CHV106" s="3100"/>
      <c r="CHW106" s="3100"/>
      <c r="CHX106" s="3101"/>
      <c r="CHY106" s="3102"/>
      <c r="CHZ106" s="3103"/>
      <c r="CIA106" s="3104"/>
      <c r="CIB106" s="3105"/>
      <c r="CIC106" s="3106"/>
      <c r="CID106" s="3104"/>
      <c r="CIE106" s="3105"/>
      <c r="CIF106" s="3104"/>
      <c r="CIG106" s="3100"/>
      <c r="CIH106" s="3100"/>
      <c r="CII106" s="3105"/>
      <c r="CIJ106" s="3099"/>
      <c r="CIK106" s="3100"/>
      <c r="CIL106" s="3099"/>
      <c r="CIM106" s="3100"/>
      <c r="CIN106" s="3100"/>
      <c r="CIO106" s="3100"/>
      <c r="CIP106" s="3100"/>
      <c r="CIQ106" s="3101"/>
      <c r="CIR106" s="3102"/>
      <c r="CIS106" s="3103"/>
      <c r="CIT106" s="3104"/>
      <c r="CIU106" s="3105"/>
      <c r="CIV106" s="3106"/>
      <c r="CIW106" s="3104"/>
      <c r="CIX106" s="3105"/>
      <c r="CIY106" s="3104"/>
      <c r="CIZ106" s="3100"/>
      <c r="CJA106" s="3100"/>
      <c r="CJB106" s="3105"/>
      <c r="CJC106" s="3099"/>
      <c r="CJD106" s="3100"/>
      <c r="CJE106" s="3099"/>
      <c r="CJF106" s="3100"/>
      <c r="CJG106" s="3100"/>
      <c r="CJH106" s="3100"/>
      <c r="CJI106" s="3100"/>
      <c r="CJJ106" s="3101"/>
      <c r="CJK106" s="3102"/>
      <c r="CJL106" s="3103"/>
      <c r="CJM106" s="3104"/>
      <c r="CJN106" s="3105"/>
      <c r="CJO106" s="3106"/>
      <c r="CJP106" s="3104"/>
      <c r="CJQ106" s="3105"/>
      <c r="CJR106" s="3104"/>
      <c r="CJS106" s="3100"/>
      <c r="CJT106" s="3100"/>
      <c r="CJU106" s="3105"/>
      <c r="CJV106" s="3099"/>
      <c r="CJW106" s="3100"/>
      <c r="CJX106" s="3099"/>
      <c r="CJY106" s="3100"/>
      <c r="CJZ106" s="3100"/>
      <c r="CKA106" s="3100"/>
      <c r="CKB106" s="3100"/>
      <c r="CKC106" s="3101"/>
      <c r="CKD106" s="3102"/>
      <c r="CKE106" s="3103"/>
      <c r="CKF106" s="3104"/>
      <c r="CKG106" s="3105"/>
      <c r="CKH106" s="3106"/>
      <c r="CKI106" s="3104"/>
      <c r="CKJ106" s="3105"/>
      <c r="CKK106" s="3104"/>
      <c r="CKL106" s="3100"/>
      <c r="CKM106" s="3100"/>
      <c r="CKN106" s="3105"/>
      <c r="CKO106" s="3099"/>
      <c r="CKP106" s="3100"/>
      <c r="CKQ106" s="3099"/>
      <c r="CKR106" s="3100"/>
      <c r="CKS106" s="3100"/>
      <c r="CKT106" s="3100"/>
      <c r="CKU106" s="3100"/>
      <c r="CKV106" s="3101"/>
      <c r="CKW106" s="3102"/>
      <c r="CKX106" s="3103"/>
      <c r="CKY106" s="3104"/>
      <c r="CKZ106" s="3105"/>
      <c r="CLA106" s="3106"/>
      <c r="CLB106" s="3104"/>
      <c r="CLC106" s="3105"/>
      <c r="CLD106" s="3104"/>
      <c r="CLE106" s="3100"/>
      <c r="CLF106" s="3100"/>
      <c r="CLG106" s="3105"/>
      <c r="CLH106" s="3099"/>
      <c r="CLI106" s="3100"/>
      <c r="CLJ106" s="3099"/>
      <c r="CLK106" s="3100"/>
      <c r="CLL106" s="3100"/>
      <c r="CLM106" s="3100"/>
      <c r="CLN106" s="3100"/>
      <c r="CLO106" s="3101"/>
      <c r="CLP106" s="3102"/>
      <c r="CLQ106" s="3103"/>
      <c r="CLR106" s="3104"/>
      <c r="CLS106" s="3105"/>
      <c r="CLT106" s="3106"/>
      <c r="CLU106" s="3104"/>
      <c r="CLV106" s="3105"/>
      <c r="CLW106" s="3104"/>
      <c r="CLX106" s="3100"/>
      <c r="CLY106" s="3100"/>
      <c r="CLZ106" s="3105"/>
      <c r="CMA106" s="3099"/>
      <c r="CMB106" s="3100"/>
      <c r="CMC106" s="3099"/>
      <c r="CMD106" s="3100"/>
      <c r="CME106" s="3100"/>
      <c r="CMF106" s="3100"/>
      <c r="CMG106" s="3100"/>
      <c r="CMH106" s="3101"/>
      <c r="CMI106" s="3102"/>
      <c r="CMJ106" s="3103"/>
      <c r="CMK106" s="3104"/>
      <c r="CML106" s="3105"/>
      <c r="CMM106" s="3106"/>
      <c r="CMN106" s="3104"/>
      <c r="CMO106" s="3105"/>
      <c r="CMP106" s="3104"/>
      <c r="CMQ106" s="3100"/>
      <c r="CMR106" s="3100"/>
      <c r="CMS106" s="3105"/>
      <c r="CMT106" s="3099"/>
      <c r="CMU106" s="3100"/>
      <c r="CMV106" s="3099"/>
      <c r="CMW106" s="3100"/>
      <c r="CMX106" s="3100"/>
      <c r="CMY106" s="3100"/>
      <c r="CMZ106" s="3100"/>
      <c r="CNA106" s="3101"/>
      <c r="CNB106" s="3102"/>
      <c r="CNC106" s="3103"/>
      <c r="CND106" s="3104"/>
      <c r="CNE106" s="3105"/>
      <c r="CNF106" s="3106"/>
      <c r="CNG106" s="3104"/>
      <c r="CNH106" s="3105"/>
      <c r="CNI106" s="3104"/>
      <c r="CNJ106" s="3100"/>
      <c r="CNK106" s="3100"/>
      <c r="CNL106" s="3105"/>
      <c r="CNM106" s="3099"/>
      <c r="CNN106" s="3100"/>
      <c r="CNO106" s="3099"/>
      <c r="CNP106" s="3100"/>
      <c r="CNQ106" s="3100"/>
      <c r="CNR106" s="3100"/>
      <c r="CNS106" s="3100"/>
      <c r="CNT106" s="3101"/>
      <c r="CNU106" s="3102"/>
      <c r="CNV106" s="3103"/>
      <c r="CNW106" s="3104"/>
      <c r="CNX106" s="3105"/>
      <c r="CNY106" s="3106"/>
      <c r="CNZ106" s="3104"/>
      <c r="COA106" s="3105"/>
      <c r="COB106" s="3104"/>
      <c r="COC106" s="3100"/>
      <c r="COD106" s="3100"/>
      <c r="COE106" s="3105"/>
      <c r="COF106" s="3099"/>
      <c r="COG106" s="3100"/>
      <c r="COH106" s="3099"/>
      <c r="COI106" s="3100"/>
      <c r="COJ106" s="3100"/>
      <c r="COK106" s="3100"/>
      <c r="COL106" s="3100"/>
      <c r="COM106" s="3101"/>
      <c r="CON106" s="3102"/>
      <c r="COO106" s="3103"/>
      <c r="COP106" s="3104"/>
      <c r="COQ106" s="3105"/>
      <c r="COR106" s="3106"/>
      <c r="COS106" s="3104"/>
      <c r="COT106" s="3105"/>
      <c r="COU106" s="3104"/>
      <c r="COV106" s="3100"/>
      <c r="COW106" s="3100"/>
      <c r="COX106" s="3105"/>
      <c r="COY106" s="3099"/>
      <c r="COZ106" s="3100"/>
      <c r="CPA106" s="3099"/>
      <c r="CPB106" s="3100"/>
      <c r="CPC106" s="3100"/>
      <c r="CPD106" s="3100"/>
      <c r="CPE106" s="3100"/>
      <c r="CPF106" s="3101"/>
      <c r="CPG106" s="3102"/>
      <c r="CPH106" s="3103"/>
      <c r="CPI106" s="3104"/>
      <c r="CPJ106" s="3105"/>
      <c r="CPK106" s="3106"/>
      <c r="CPL106" s="3104"/>
      <c r="CPM106" s="3105"/>
      <c r="CPN106" s="3104"/>
      <c r="CPO106" s="3100"/>
      <c r="CPP106" s="3100"/>
      <c r="CPQ106" s="3105"/>
      <c r="CPR106" s="3099"/>
      <c r="CPS106" s="3100"/>
      <c r="CPT106" s="3099"/>
      <c r="CPU106" s="3100"/>
      <c r="CPV106" s="3100"/>
      <c r="CPW106" s="3100"/>
      <c r="CPX106" s="3100"/>
      <c r="CPY106" s="3101"/>
      <c r="CPZ106" s="3102"/>
      <c r="CQA106" s="3103"/>
      <c r="CQB106" s="3104"/>
      <c r="CQC106" s="3105"/>
      <c r="CQD106" s="3106"/>
      <c r="CQE106" s="3104"/>
      <c r="CQF106" s="3105"/>
      <c r="CQG106" s="3104"/>
      <c r="CQH106" s="3100"/>
      <c r="CQI106" s="3100"/>
      <c r="CQJ106" s="3105"/>
      <c r="CQK106" s="3099"/>
      <c r="CQL106" s="3100"/>
      <c r="CQM106" s="3099"/>
      <c r="CQN106" s="3100"/>
      <c r="CQO106" s="3100"/>
      <c r="CQP106" s="3100"/>
      <c r="CQQ106" s="3100"/>
      <c r="CQR106" s="3101"/>
      <c r="CQS106" s="3102"/>
      <c r="CQT106" s="3103"/>
      <c r="CQU106" s="3104"/>
      <c r="CQV106" s="3105"/>
      <c r="CQW106" s="3106"/>
      <c r="CQX106" s="3104"/>
      <c r="CQY106" s="3105"/>
      <c r="CQZ106" s="3104"/>
      <c r="CRA106" s="3100"/>
      <c r="CRB106" s="3100"/>
      <c r="CRC106" s="3105"/>
      <c r="CRD106" s="3099"/>
      <c r="CRE106" s="3100"/>
      <c r="CRF106" s="3099"/>
      <c r="CRG106" s="3100"/>
      <c r="CRH106" s="3100"/>
      <c r="CRI106" s="3100"/>
      <c r="CRJ106" s="3100"/>
      <c r="CRK106" s="3101"/>
      <c r="CRL106" s="3102"/>
      <c r="CRM106" s="3103"/>
      <c r="CRN106" s="3104"/>
      <c r="CRO106" s="3105"/>
      <c r="CRP106" s="3106"/>
      <c r="CRQ106" s="3104"/>
      <c r="CRR106" s="3105"/>
      <c r="CRS106" s="3104"/>
      <c r="CRT106" s="3100"/>
      <c r="CRU106" s="3100"/>
      <c r="CRV106" s="3105"/>
      <c r="CRW106" s="3099"/>
      <c r="CRX106" s="3100"/>
      <c r="CRY106" s="3099"/>
      <c r="CRZ106" s="3100"/>
      <c r="CSA106" s="3100"/>
      <c r="CSB106" s="3100"/>
      <c r="CSC106" s="3100"/>
      <c r="CSD106" s="3101"/>
      <c r="CSE106" s="3102"/>
      <c r="CSF106" s="3103"/>
      <c r="CSG106" s="3104"/>
      <c r="CSH106" s="3105"/>
      <c r="CSI106" s="3106"/>
      <c r="CSJ106" s="3104"/>
      <c r="CSK106" s="3105"/>
      <c r="CSL106" s="3104"/>
      <c r="CSM106" s="3100"/>
      <c r="CSN106" s="3100"/>
      <c r="CSO106" s="3105"/>
      <c r="CSP106" s="3099"/>
      <c r="CSQ106" s="3100"/>
      <c r="CSR106" s="3099"/>
      <c r="CSS106" s="3100"/>
      <c r="CST106" s="3100"/>
      <c r="CSU106" s="3100"/>
      <c r="CSV106" s="3100"/>
      <c r="CSW106" s="3101"/>
      <c r="CSX106" s="3102"/>
      <c r="CSY106" s="3103"/>
      <c r="CSZ106" s="3104"/>
      <c r="CTA106" s="3105"/>
      <c r="CTB106" s="3106"/>
      <c r="CTC106" s="3104"/>
      <c r="CTD106" s="3105"/>
      <c r="CTE106" s="3104"/>
      <c r="CTF106" s="3100"/>
      <c r="CTG106" s="3100"/>
      <c r="CTH106" s="3105"/>
      <c r="CTI106" s="3099"/>
      <c r="CTJ106" s="3100"/>
      <c r="CTK106" s="3099"/>
      <c r="CTL106" s="3100"/>
      <c r="CTM106" s="3100"/>
      <c r="CTN106" s="3100"/>
      <c r="CTO106" s="3100"/>
      <c r="CTP106" s="3101"/>
      <c r="CTQ106" s="3102"/>
      <c r="CTR106" s="3103"/>
      <c r="CTS106" s="3104"/>
      <c r="CTT106" s="3105"/>
      <c r="CTU106" s="3106"/>
      <c r="CTV106" s="3104"/>
      <c r="CTW106" s="3105"/>
      <c r="CTX106" s="3104"/>
      <c r="CTY106" s="3100"/>
      <c r="CTZ106" s="3100"/>
      <c r="CUA106" s="3105"/>
      <c r="CUB106" s="3099"/>
      <c r="CUC106" s="3100"/>
      <c r="CUD106" s="3099"/>
      <c r="CUE106" s="3100"/>
      <c r="CUF106" s="3100"/>
      <c r="CUG106" s="3100"/>
      <c r="CUH106" s="3100"/>
      <c r="CUI106" s="3101"/>
      <c r="CUJ106" s="3102"/>
      <c r="CUK106" s="3103"/>
      <c r="CUL106" s="3104"/>
      <c r="CUM106" s="3105"/>
      <c r="CUN106" s="3106"/>
      <c r="CUO106" s="3104"/>
      <c r="CUP106" s="3105"/>
      <c r="CUQ106" s="3104"/>
      <c r="CUR106" s="3100"/>
      <c r="CUS106" s="3100"/>
      <c r="CUT106" s="3105"/>
      <c r="CUU106" s="3099"/>
      <c r="CUV106" s="3100"/>
      <c r="CUW106" s="3099"/>
      <c r="CUX106" s="3100"/>
      <c r="CUY106" s="3100"/>
      <c r="CUZ106" s="3100"/>
      <c r="CVA106" s="3100"/>
      <c r="CVB106" s="3101"/>
      <c r="CVC106" s="3102"/>
      <c r="CVD106" s="3103"/>
      <c r="CVE106" s="3104"/>
      <c r="CVF106" s="3105"/>
      <c r="CVG106" s="3106"/>
      <c r="CVH106" s="3104"/>
      <c r="CVI106" s="3105"/>
      <c r="CVJ106" s="3104"/>
      <c r="CVK106" s="3100"/>
      <c r="CVL106" s="3100"/>
      <c r="CVM106" s="3105"/>
      <c r="CVN106" s="3099"/>
      <c r="CVO106" s="3100"/>
      <c r="CVP106" s="3099"/>
      <c r="CVQ106" s="3100"/>
      <c r="CVR106" s="3100"/>
      <c r="CVS106" s="3100"/>
      <c r="CVT106" s="3100"/>
      <c r="CVU106" s="3101"/>
      <c r="CVV106" s="3102"/>
      <c r="CVW106" s="3103"/>
      <c r="CVX106" s="3104"/>
      <c r="CVY106" s="3105"/>
      <c r="CVZ106" s="3106"/>
      <c r="CWA106" s="3104"/>
      <c r="CWB106" s="3105"/>
      <c r="CWC106" s="3104"/>
      <c r="CWD106" s="3100"/>
      <c r="CWE106" s="3100"/>
      <c r="CWF106" s="3105"/>
      <c r="CWG106" s="3099"/>
      <c r="CWH106" s="3100"/>
      <c r="CWI106" s="3099"/>
      <c r="CWJ106" s="3100"/>
      <c r="CWK106" s="3100"/>
      <c r="CWL106" s="3100"/>
      <c r="CWM106" s="3100"/>
      <c r="CWN106" s="3101"/>
      <c r="CWO106" s="3102"/>
      <c r="CWP106" s="3103"/>
      <c r="CWQ106" s="3104"/>
      <c r="CWR106" s="3105"/>
      <c r="CWS106" s="3106"/>
      <c r="CWT106" s="3104"/>
      <c r="CWU106" s="3105"/>
      <c r="CWV106" s="3104"/>
      <c r="CWW106" s="3100"/>
      <c r="CWX106" s="3100"/>
      <c r="CWY106" s="3105"/>
      <c r="CWZ106" s="3099"/>
      <c r="CXA106" s="3100"/>
      <c r="CXB106" s="3099"/>
      <c r="CXC106" s="3100"/>
      <c r="CXD106" s="3100"/>
      <c r="CXE106" s="3100"/>
      <c r="CXF106" s="3100"/>
      <c r="CXG106" s="3101"/>
      <c r="CXH106" s="3102"/>
      <c r="CXI106" s="3103"/>
      <c r="CXJ106" s="3104"/>
      <c r="CXK106" s="3105"/>
      <c r="CXL106" s="3106"/>
      <c r="CXM106" s="3104"/>
      <c r="CXN106" s="3105"/>
      <c r="CXO106" s="3104"/>
      <c r="CXP106" s="3100"/>
      <c r="CXQ106" s="3100"/>
      <c r="CXR106" s="3105"/>
      <c r="CXS106" s="3099"/>
      <c r="CXT106" s="3100"/>
      <c r="CXU106" s="3099"/>
      <c r="CXV106" s="3100"/>
      <c r="CXW106" s="3100"/>
      <c r="CXX106" s="3100"/>
      <c r="CXY106" s="3100"/>
      <c r="CXZ106" s="3101"/>
      <c r="CYA106" s="3102"/>
      <c r="CYB106" s="3103"/>
      <c r="CYC106" s="3104"/>
      <c r="CYD106" s="3105"/>
      <c r="CYE106" s="3106"/>
      <c r="CYF106" s="3104"/>
      <c r="CYG106" s="3105"/>
      <c r="CYH106" s="3104"/>
      <c r="CYI106" s="3100"/>
      <c r="CYJ106" s="3100"/>
      <c r="CYK106" s="3105"/>
      <c r="CYL106" s="3099"/>
      <c r="CYM106" s="3100"/>
      <c r="CYN106" s="3099"/>
      <c r="CYO106" s="3100"/>
      <c r="CYP106" s="3100"/>
      <c r="CYQ106" s="3100"/>
      <c r="CYR106" s="3100"/>
      <c r="CYS106" s="3101"/>
      <c r="CYT106" s="3102"/>
      <c r="CYU106" s="3103"/>
      <c r="CYV106" s="3104"/>
      <c r="CYW106" s="3105"/>
      <c r="CYX106" s="3106"/>
      <c r="CYY106" s="3104"/>
      <c r="CYZ106" s="3105"/>
      <c r="CZA106" s="3104"/>
      <c r="CZB106" s="3100"/>
      <c r="CZC106" s="3100"/>
      <c r="CZD106" s="3105"/>
      <c r="CZE106" s="3099"/>
      <c r="CZF106" s="3100"/>
      <c r="CZG106" s="3099"/>
      <c r="CZH106" s="3100"/>
      <c r="CZI106" s="3100"/>
      <c r="CZJ106" s="3100"/>
      <c r="CZK106" s="3100"/>
      <c r="CZL106" s="3101"/>
      <c r="CZM106" s="3102"/>
      <c r="CZN106" s="3103"/>
      <c r="CZO106" s="3104"/>
      <c r="CZP106" s="3105"/>
      <c r="CZQ106" s="3106"/>
      <c r="CZR106" s="3104"/>
      <c r="CZS106" s="3105"/>
      <c r="CZT106" s="3104"/>
      <c r="CZU106" s="3100"/>
      <c r="CZV106" s="3100"/>
      <c r="CZW106" s="3105"/>
      <c r="CZX106" s="3099"/>
      <c r="CZY106" s="3100"/>
      <c r="CZZ106" s="3099"/>
      <c r="DAA106" s="3100"/>
      <c r="DAB106" s="3100"/>
      <c r="DAC106" s="3100"/>
      <c r="DAD106" s="3100"/>
      <c r="DAE106" s="3101"/>
      <c r="DAF106" s="3102"/>
      <c r="DAG106" s="3103"/>
      <c r="DAH106" s="3104"/>
      <c r="DAI106" s="3105"/>
      <c r="DAJ106" s="3106"/>
      <c r="DAK106" s="3104"/>
      <c r="DAL106" s="3105"/>
      <c r="DAM106" s="3104"/>
      <c r="DAN106" s="3100"/>
      <c r="DAO106" s="3100"/>
      <c r="DAP106" s="3105"/>
      <c r="DAQ106" s="3099"/>
      <c r="DAR106" s="3100"/>
      <c r="DAS106" s="3099"/>
      <c r="DAT106" s="3100"/>
      <c r="DAU106" s="3100"/>
      <c r="DAV106" s="3100"/>
      <c r="DAW106" s="3100"/>
      <c r="DAX106" s="3101"/>
      <c r="DAY106" s="3102"/>
      <c r="DAZ106" s="3103"/>
      <c r="DBA106" s="3104"/>
      <c r="DBB106" s="3105"/>
      <c r="DBC106" s="3106"/>
      <c r="DBD106" s="3104"/>
      <c r="DBE106" s="3105"/>
      <c r="DBF106" s="3104"/>
      <c r="DBG106" s="3100"/>
      <c r="DBH106" s="3100"/>
      <c r="DBI106" s="3105"/>
      <c r="DBJ106" s="3099"/>
      <c r="DBK106" s="3100"/>
      <c r="DBL106" s="3099"/>
      <c r="DBM106" s="3100"/>
      <c r="DBN106" s="3100"/>
      <c r="DBO106" s="3100"/>
      <c r="DBP106" s="3100"/>
      <c r="DBQ106" s="3101"/>
      <c r="DBR106" s="3102"/>
      <c r="DBS106" s="3103"/>
      <c r="DBT106" s="3104"/>
      <c r="DBU106" s="3105"/>
      <c r="DBV106" s="3106"/>
      <c r="DBW106" s="3104"/>
      <c r="DBX106" s="3105"/>
      <c r="DBY106" s="3104"/>
      <c r="DBZ106" s="3100"/>
      <c r="DCA106" s="3100"/>
      <c r="DCB106" s="3105"/>
      <c r="DCC106" s="3099"/>
      <c r="DCD106" s="3100"/>
      <c r="DCE106" s="3099"/>
      <c r="DCF106" s="3100"/>
      <c r="DCG106" s="3100"/>
      <c r="DCH106" s="3100"/>
      <c r="DCI106" s="3100"/>
      <c r="DCJ106" s="3101"/>
      <c r="DCK106" s="3102"/>
      <c r="DCL106" s="3103"/>
      <c r="DCM106" s="3104"/>
      <c r="DCN106" s="3105"/>
      <c r="DCO106" s="3106"/>
      <c r="DCP106" s="3104"/>
      <c r="DCQ106" s="3105"/>
      <c r="DCR106" s="3104"/>
      <c r="DCS106" s="3100"/>
      <c r="DCT106" s="3100"/>
      <c r="DCU106" s="3105"/>
      <c r="DCV106" s="3099"/>
      <c r="DCW106" s="3100"/>
      <c r="DCX106" s="3099"/>
      <c r="DCY106" s="3100"/>
      <c r="DCZ106" s="3100"/>
      <c r="DDA106" s="3100"/>
      <c r="DDB106" s="3100"/>
      <c r="DDC106" s="3101"/>
      <c r="DDD106" s="3102"/>
      <c r="DDE106" s="3103"/>
      <c r="DDF106" s="3104"/>
      <c r="DDG106" s="3105"/>
      <c r="DDH106" s="3106"/>
      <c r="DDI106" s="3104"/>
      <c r="DDJ106" s="3105"/>
      <c r="DDK106" s="3104"/>
      <c r="DDL106" s="3100"/>
      <c r="DDM106" s="3100"/>
      <c r="DDN106" s="3105"/>
      <c r="DDO106" s="3099"/>
      <c r="DDP106" s="3100"/>
      <c r="DDQ106" s="3099"/>
      <c r="DDR106" s="3100"/>
      <c r="DDS106" s="3100"/>
      <c r="DDT106" s="3100"/>
      <c r="DDU106" s="3100"/>
      <c r="DDV106" s="3101"/>
      <c r="DDW106" s="3102"/>
      <c r="DDX106" s="3103"/>
      <c r="DDY106" s="3104"/>
      <c r="DDZ106" s="3105"/>
      <c r="DEA106" s="3106"/>
      <c r="DEB106" s="3104"/>
      <c r="DEC106" s="3105"/>
      <c r="DED106" s="3104"/>
      <c r="DEE106" s="3100"/>
      <c r="DEF106" s="3100"/>
      <c r="DEG106" s="3105"/>
      <c r="DEH106" s="3099"/>
      <c r="DEI106" s="3100"/>
      <c r="DEJ106" s="3099"/>
      <c r="DEK106" s="3100"/>
      <c r="DEL106" s="3100"/>
      <c r="DEM106" s="3100"/>
      <c r="DEN106" s="3100"/>
      <c r="DEO106" s="3101"/>
      <c r="DEP106" s="3102"/>
      <c r="DEQ106" s="3103"/>
      <c r="DER106" s="3104"/>
      <c r="DES106" s="3105"/>
      <c r="DET106" s="3106"/>
      <c r="DEU106" s="3104"/>
      <c r="DEV106" s="3105"/>
      <c r="DEW106" s="3104"/>
      <c r="DEX106" s="3100"/>
      <c r="DEY106" s="3100"/>
      <c r="DEZ106" s="3105"/>
      <c r="DFA106" s="3099"/>
      <c r="DFB106" s="3100"/>
      <c r="DFC106" s="3099"/>
      <c r="DFD106" s="3100"/>
      <c r="DFE106" s="3100"/>
      <c r="DFF106" s="3100"/>
      <c r="DFG106" s="3100"/>
      <c r="DFH106" s="3101"/>
      <c r="DFI106" s="3102"/>
      <c r="DFJ106" s="3103"/>
      <c r="DFK106" s="3104"/>
      <c r="DFL106" s="3105"/>
      <c r="DFM106" s="3106"/>
      <c r="DFN106" s="3104"/>
      <c r="DFO106" s="3105"/>
      <c r="DFP106" s="3104"/>
      <c r="DFQ106" s="3100"/>
      <c r="DFR106" s="3100"/>
      <c r="DFS106" s="3105"/>
      <c r="DFT106" s="3099"/>
      <c r="DFU106" s="3100"/>
      <c r="DFV106" s="3099"/>
      <c r="DFW106" s="3100"/>
      <c r="DFX106" s="3100"/>
      <c r="DFY106" s="3100"/>
      <c r="DFZ106" s="3100"/>
      <c r="DGA106" s="3101"/>
      <c r="DGB106" s="3102"/>
      <c r="DGC106" s="3103"/>
      <c r="DGD106" s="3104"/>
      <c r="DGE106" s="3105"/>
      <c r="DGF106" s="3106"/>
      <c r="DGG106" s="3104"/>
      <c r="DGH106" s="3105"/>
      <c r="DGI106" s="3104"/>
      <c r="DGJ106" s="3100"/>
      <c r="DGK106" s="3100"/>
      <c r="DGL106" s="3105"/>
      <c r="DGM106" s="3099"/>
      <c r="DGN106" s="3100"/>
      <c r="DGO106" s="3099"/>
      <c r="DGP106" s="3100"/>
      <c r="DGQ106" s="3100"/>
      <c r="DGR106" s="3100"/>
      <c r="DGS106" s="3100"/>
      <c r="DGT106" s="3101"/>
      <c r="DGU106" s="3102"/>
      <c r="DGV106" s="3103"/>
      <c r="DGW106" s="3104"/>
      <c r="DGX106" s="3105"/>
      <c r="DGY106" s="3106"/>
      <c r="DGZ106" s="3104"/>
      <c r="DHA106" s="3105"/>
      <c r="DHB106" s="3104"/>
      <c r="DHC106" s="3100"/>
      <c r="DHD106" s="3100"/>
      <c r="DHE106" s="3105"/>
      <c r="DHF106" s="3099"/>
      <c r="DHG106" s="3100"/>
      <c r="DHH106" s="3099"/>
      <c r="DHI106" s="3100"/>
      <c r="DHJ106" s="3100"/>
      <c r="DHK106" s="3100"/>
      <c r="DHL106" s="3100"/>
      <c r="DHM106" s="3101"/>
      <c r="DHN106" s="3102"/>
      <c r="DHO106" s="3103"/>
      <c r="DHP106" s="3104"/>
      <c r="DHQ106" s="3105"/>
      <c r="DHR106" s="3106"/>
      <c r="DHS106" s="3104"/>
      <c r="DHT106" s="3105"/>
      <c r="DHU106" s="3104"/>
      <c r="DHV106" s="3100"/>
      <c r="DHW106" s="3100"/>
      <c r="DHX106" s="3105"/>
      <c r="DHY106" s="3099"/>
      <c r="DHZ106" s="3100"/>
      <c r="DIA106" s="3099"/>
      <c r="DIB106" s="3100"/>
      <c r="DIC106" s="3100"/>
      <c r="DID106" s="3100"/>
      <c r="DIE106" s="3100"/>
      <c r="DIF106" s="3101"/>
      <c r="DIG106" s="3102"/>
      <c r="DIH106" s="3103"/>
      <c r="DII106" s="3104"/>
      <c r="DIJ106" s="3105"/>
      <c r="DIK106" s="3106"/>
      <c r="DIL106" s="3104"/>
      <c r="DIM106" s="3105"/>
      <c r="DIN106" s="3104"/>
      <c r="DIO106" s="3100"/>
      <c r="DIP106" s="3100"/>
      <c r="DIQ106" s="3105"/>
      <c r="DIR106" s="3099"/>
      <c r="DIS106" s="3100"/>
      <c r="DIT106" s="3099"/>
      <c r="DIU106" s="3100"/>
      <c r="DIV106" s="3100"/>
      <c r="DIW106" s="3100"/>
      <c r="DIX106" s="3100"/>
      <c r="DIY106" s="3101"/>
      <c r="DIZ106" s="3102"/>
      <c r="DJA106" s="3103"/>
      <c r="DJB106" s="3104"/>
      <c r="DJC106" s="3105"/>
      <c r="DJD106" s="3106"/>
      <c r="DJE106" s="3104"/>
      <c r="DJF106" s="3105"/>
      <c r="DJG106" s="3104"/>
      <c r="DJH106" s="3100"/>
      <c r="DJI106" s="3100"/>
      <c r="DJJ106" s="3105"/>
      <c r="DJK106" s="3099"/>
      <c r="DJL106" s="3100"/>
      <c r="DJM106" s="3099"/>
      <c r="DJN106" s="3100"/>
      <c r="DJO106" s="3100"/>
      <c r="DJP106" s="3100"/>
      <c r="DJQ106" s="3100"/>
      <c r="DJR106" s="3101"/>
      <c r="DJS106" s="3102"/>
      <c r="DJT106" s="3103"/>
      <c r="DJU106" s="3104"/>
      <c r="DJV106" s="3105"/>
      <c r="DJW106" s="3106"/>
      <c r="DJX106" s="3104"/>
      <c r="DJY106" s="3105"/>
      <c r="DJZ106" s="3104"/>
      <c r="DKA106" s="3100"/>
      <c r="DKB106" s="3100"/>
      <c r="DKC106" s="3105"/>
      <c r="DKD106" s="3099"/>
      <c r="DKE106" s="3100"/>
      <c r="DKF106" s="3099"/>
      <c r="DKG106" s="3100"/>
      <c r="DKH106" s="3100"/>
      <c r="DKI106" s="3100"/>
      <c r="DKJ106" s="3100"/>
      <c r="DKK106" s="3101"/>
      <c r="DKL106" s="3102"/>
      <c r="DKM106" s="3103"/>
      <c r="DKN106" s="3104"/>
      <c r="DKO106" s="3105"/>
      <c r="DKP106" s="3106"/>
      <c r="DKQ106" s="3104"/>
      <c r="DKR106" s="3105"/>
      <c r="DKS106" s="3104"/>
      <c r="DKT106" s="3100"/>
      <c r="DKU106" s="3100"/>
      <c r="DKV106" s="3105"/>
      <c r="DKW106" s="3099"/>
      <c r="DKX106" s="3100"/>
      <c r="DKY106" s="3099"/>
      <c r="DKZ106" s="3100"/>
      <c r="DLA106" s="3100"/>
      <c r="DLB106" s="3100"/>
      <c r="DLC106" s="3100"/>
      <c r="DLD106" s="3101"/>
      <c r="DLE106" s="3102"/>
      <c r="DLF106" s="3103"/>
      <c r="DLG106" s="3104"/>
      <c r="DLH106" s="3105"/>
      <c r="DLI106" s="3106"/>
      <c r="DLJ106" s="3104"/>
      <c r="DLK106" s="3105"/>
      <c r="DLL106" s="3104"/>
      <c r="DLM106" s="3100"/>
      <c r="DLN106" s="3100"/>
      <c r="DLO106" s="3105"/>
      <c r="DLP106" s="3099"/>
      <c r="DLQ106" s="3100"/>
      <c r="DLR106" s="3099"/>
      <c r="DLS106" s="3100"/>
      <c r="DLT106" s="3100"/>
      <c r="DLU106" s="3100"/>
      <c r="DLV106" s="3100"/>
      <c r="DLW106" s="3101"/>
      <c r="DLX106" s="3102"/>
      <c r="DLY106" s="3103"/>
      <c r="DLZ106" s="3104"/>
      <c r="DMA106" s="3105"/>
      <c r="DMB106" s="3106"/>
      <c r="DMC106" s="3104"/>
      <c r="DMD106" s="3105"/>
      <c r="DME106" s="3104"/>
      <c r="DMF106" s="3100"/>
      <c r="DMG106" s="3100"/>
      <c r="DMH106" s="3105"/>
      <c r="DMI106" s="3099"/>
      <c r="DMJ106" s="3100"/>
      <c r="DMK106" s="3099"/>
      <c r="DML106" s="3100"/>
      <c r="DMM106" s="3100"/>
      <c r="DMN106" s="3100"/>
      <c r="DMO106" s="3100"/>
      <c r="DMP106" s="3101"/>
      <c r="DMQ106" s="3102"/>
      <c r="DMR106" s="3103"/>
      <c r="DMS106" s="3104"/>
      <c r="DMT106" s="3105"/>
      <c r="DMU106" s="3106"/>
      <c r="DMV106" s="3104"/>
      <c r="DMW106" s="3105"/>
      <c r="DMX106" s="3104"/>
      <c r="DMY106" s="3100"/>
      <c r="DMZ106" s="3100"/>
      <c r="DNA106" s="3105"/>
      <c r="DNB106" s="3099"/>
      <c r="DNC106" s="3100"/>
      <c r="DND106" s="3099"/>
      <c r="DNE106" s="3100"/>
      <c r="DNF106" s="3100"/>
      <c r="DNG106" s="3100"/>
      <c r="DNH106" s="3100"/>
      <c r="DNI106" s="3101"/>
      <c r="DNJ106" s="3102"/>
      <c r="DNK106" s="3103"/>
      <c r="DNL106" s="3104"/>
      <c r="DNM106" s="3105"/>
      <c r="DNN106" s="3106"/>
      <c r="DNO106" s="3104"/>
      <c r="DNP106" s="3105"/>
      <c r="DNQ106" s="3104"/>
      <c r="DNR106" s="3100"/>
      <c r="DNS106" s="3100"/>
      <c r="DNT106" s="3105"/>
      <c r="DNU106" s="3099"/>
      <c r="DNV106" s="3100"/>
      <c r="DNW106" s="3099"/>
      <c r="DNX106" s="3100"/>
      <c r="DNY106" s="3100"/>
      <c r="DNZ106" s="3100"/>
      <c r="DOA106" s="3100"/>
      <c r="DOB106" s="3101"/>
      <c r="DOC106" s="3102"/>
      <c r="DOD106" s="3103"/>
      <c r="DOE106" s="3104"/>
      <c r="DOF106" s="3105"/>
      <c r="DOG106" s="3106"/>
      <c r="DOH106" s="3104"/>
      <c r="DOI106" s="3105"/>
      <c r="DOJ106" s="3104"/>
      <c r="DOK106" s="3100"/>
      <c r="DOL106" s="3100"/>
      <c r="DOM106" s="3105"/>
      <c r="DON106" s="3099"/>
      <c r="DOO106" s="3100"/>
      <c r="DOP106" s="3099"/>
      <c r="DOQ106" s="3100"/>
      <c r="DOR106" s="3100"/>
      <c r="DOS106" s="3100"/>
      <c r="DOT106" s="3100"/>
      <c r="DOU106" s="3101"/>
      <c r="DOV106" s="3102"/>
      <c r="DOW106" s="3103"/>
      <c r="DOX106" s="3104"/>
      <c r="DOY106" s="3105"/>
      <c r="DOZ106" s="3106"/>
      <c r="DPA106" s="3104"/>
      <c r="DPB106" s="3105"/>
      <c r="DPC106" s="3104"/>
      <c r="DPD106" s="3100"/>
      <c r="DPE106" s="3100"/>
      <c r="DPF106" s="3105"/>
      <c r="DPG106" s="3099"/>
      <c r="DPH106" s="3100"/>
      <c r="DPI106" s="3099"/>
      <c r="DPJ106" s="3100"/>
      <c r="DPK106" s="3100"/>
      <c r="DPL106" s="3100"/>
      <c r="DPM106" s="3100"/>
      <c r="DPN106" s="3101"/>
      <c r="DPO106" s="3102"/>
      <c r="DPP106" s="3103"/>
      <c r="DPQ106" s="3104"/>
      <c r="DPR106" s="3105"/>
      <c r="DPS106" s="3106"/>
      <c r="DPT106" s="3104"/>
      <c r="DPU106" s="3105"/>
      <c r="DPV106" s="3104"/>
      <c r="DPW106" s="3100"/>
      <c r="DPX106" s="3100"/>
      <c r="DPY106" s="3105"/>
      <c r="DPZ106" s="3099"/>
      <c r="DQA106" s="3100"/>
      <c r="DQB106" s="3099"/>
      <c r="DQC106" s="3100"/>
      <c r="DQD106" s="3100"/>
      <c r="DQE106" s="3100"/>
      <c r="DQF106" s="3100"/>
      <c r="DQG106" s="3101"/>
      <c r="DQH106" s="3102"/>
      <c r="DQI106" s="3103"/>
      <c r="DQJ106" s="3104"/>
      <c r="DQK106" s="3105"/>
      <c r="DQL106" s="3106"/>
      <c r="DQM106" s="3104"/>
      <c r="DQN106" s="3105"/>
      <c r="DQO106" s="3104"/>
      <c r="DQP106" s="3100"/>
      <c r="DQQ106" s="3100"/>
      <c r="DQR106" s="3105"/>
      <c r="DQS106" s="3099"/>
      <c r="DQT106" s="3100"/>
      <c r="DQU106" s="3099"/>
      <c r="DQV106" s="3100"/>
      <c r="DQW106" s="3100"/>
      <c r="DQX106" s="3100"/>
      <c r="DQY106" s="3100"/>
      <c r="DQZ106" s="3101"/>
      <c r="DRA106" s="3102"/>
      <c r="DRB106" s="3103"/>
      <c r="DRC106" s="3104"/>
      <c r="DRD106" s="3105"/>
      <c r="DRE106" s="3106"/>
      <c r="DRF106" s="3104"/>
      <c r="DRG106" s="3105"/>
      <c r="DRH106" s="3104"/>
      <c r="DRI106" s="3100"/>
      <c r="DRJ106" s="3100"/>
      <c r="DRK106" s="3105"/>
      <c r="DRL106" s="3099"/>
      <c r="DRM106" s="3100"/>
      <c r="DRN106" s="3099"/>
      <c r="DRO106" s="3100"/>
      <c r="DRP106" s="3100"/>
      <c r="DRQ106" s="3100"/>
      <c r="DRR106" s="3100"/>
      <c r="DRS106" s="3101"/>
      <c r="DRT106" s="3102"/>
      <c r="DRU106" s="3103"/>
      <c r="DRV106" s="3104"/>
      <c r="DRW106" s="3105"/>
      <c r="DRX106" s="3106"/>
      <c r="DRY106" s="3104"/>
      <c r="DRZ106" s="3105"/>
      <c r="DSA106" s="3104"/>
      <c r="DSB106" s="3100"/>
      <c r="DSC106" s="3100"/>
      <c r="DSD106" s="3105"/>
      <c r="DSE106" s="3099"/>
      <c r="DSF106" s="3100"/>
      <c r="DSG106" s="3099"/>
      <c r="DSH106" s="3100"/>
      <c r="DSI106" s="3100"/>
      <c r="DSJ106" s="3100"/>
      <c r="DSK106" s="3100"/>
      <c r="DSL106" s="3101"/>
      <c r="DSM106" s="3102"/>
      <c r="DSN106" s="3103"/>
      <c r="DSO106" s="3104"/>
      <c r="DSP106" s="3105"/>
      <c r="DSQ106" s="3106"/>
      <c r="DSR106" s="3104"/>
      <c r="DSS106" s="3105"/>
      <c r="DST106" s="3104"/>
      <c r="DSU106" s="3100"/>
      <c r="DSV106" s="3100"/>
      <c r="DSW106" s="3105"/>
      <c r="DSX106" s="3099"/>
      <c r="DSY106" s="3100"/>
      <c r="DSZ106" s="3099"/>
      <c r="DTA106" s="3100"/>
      <c r="DTB106" s="3100"/>
      <c r="DTC106" s="3100"/>
      <c r="DTD106" s="3100"/>
      <c r="DTE106" s="3101"/>
      <c r="DTF106" s="3102"/>
      <c r="DTG106" s="3103"/>
      <c r="DTH106" s="3104"/>
      <c r="DTI106" s="3105"/>
      <c r="DTJ106" s="3106"/>
      <c r="DTK106" s="3104"/>
      <c r="DTL106" s="3105"/>
      <c r="DTM106" s="3104"/>
      <c r="DTN106" s="3100"/>
      <c r="DTO106" s="3100"/>
      <c r="DTP106" s="3105"/>
      <c r="DTQ106" s="3099"/>
      <c r="DTR106" s="3100"/>
      <c r="DTS106" s="3099"/>
      <c r="DTT106" s="3100"/>
      <c r="DTU106" s="3100"/>
      <c r="DTV106" s="3100"/>
      <c r="DTW106" s="3100"/>
      <c r="DTX106" s="3101"/>
      <c r="DTY106" s="3102"/>
      <c r="DTZ106" s="3103"/>
      <c r="DUA106" s="3104"/>
      <c r="DUB106" s="3105"/>
      <c r="DUC106" s="3106"/>
      <c r="DUD106" s="3104"/>
      <c r="DUE106" s="3105"/>
      <c r="DUF106" s="3104"/>
      <c r="DUG106" s="3100"/>
      <c r="DUH106" s="3100"/>
      <c r="DUI106" s="3105"/>
      <c r="DUJ106" s="3099"/>
      <c r="DUK106" s="3100"/>
      <c r="DUL106" s="3099"/>
      <c r="DUM106" s="3100"/>
      <c r="DUN106" s="3100"/>
      <c r="DUO106" s="3100"/>
      <c r="DUP106" s="3100"/>
      <c r="DUQ106" s="3101"/>
      <c r="DUR106" s="3102"/>
      <c r="DUS106" s="3103"/>
      <c r="DUT106" s="3104"/>
      <c r="DUU106" s="3105"/>
      <c r="DUV106" s="3106"/>
      <c r="DUW106" s="3104"/>
      <c r="DUX106" s="3105"/>
      <c r="DUY106" s="3104"/>
      <c r="DUZ106" s="3100"/>
      <c r="DVA106" s="3100"/>
      <c r="DVB106" s="3105"/>
      <c r="DVC106" s="3099"/>
      <c r="DVD106" s="3100"/>
      <c r="DVE106" s="3099"/>
      <c r="DVF106" s="3100"/>
      <c r="DVG106" s="3100"/>
      <c r="DVH106" s="3100"/>
      <c r="DVI106" s="3100"/>
      <c r="DVJ106" s="3101"/>
      <c r="DVK106" s="3102"/>
      <c r="DVL106" s="3103"/>
      <c r="DVM106" s="3104"/>
      <c r="DVN106" s="3105"/>
      <c r="DVO106" s="3106"/>
      <c r="DVP106" s="3104"/>
      <c r="DVQ106" s="3105"/>
      <c r="DVR106" s="3104"/>
      <c r="DVS106" s="3100"/>
      <c r="DVT106" s="3100"/>
      <c r="DVU106" s="3105"/>
      <c r="DVV106" s="3099"/>
      <c r="DVW106" s="3100"/>
      <c r="DVX106" s="3099"/>
      <c r="DVY106" s="3100"/>
      <c r="DVZ106" s="3100"/>
      <c r="DWA106" s="3100"/>
      <c r="DWB106" s="3100"/>
      <c r="DWC106" s="3101"/>
      <c r="DWD106" s="3102"/>
      <c r="DWE106" s="3103"/>
      <c r="DWF106" s="3104"/>
      <c r="DWG106" s="3105"/>
      <c r="DWH106" s="3106"/>
      <c r="DWI106" s="3104"/>
      <c r="DWJ106" s="3105"/>
      <c r="DWK106" s="3104"/>
      <c r="DWL106" s="3100"/>
      <c r="DWM106" s="3100"/>
      <c r="DWN106" s="3105"/>
      <c r="DWO106" s="3099"/>
      <c r="DWP106" s="3100"/>
      <c r="DWQ106" s="3099"/>
      <c r="DWR106" s="3100"/>
      <c r="DWS106" s="3100"/>
      <c r="DWT106" s="3100"/>
      <c r="DWU106" s="3100"/>
      <c r="DWV106" s="3101"/>
      <c r="DWW106" s="3102"/>
      <c r="DWX106" s="3103"/>
      <c r="DWY106" s="3104"/>
      <c r="DWZ106" s="3105"/>
      <c r="DXA106" s="3106"/>
      <c r="DXB106" s="3104"/>
      <c r="DXC106" s="3105"/>
      <c r="DXD106" s="3104"/>
      <c r="DXE106" s="3100"/>
      <c r="DXF106" s="3100"/>
      <c r="DXG106" s="3105"/>
      <c r="DXH106" s="3099"/>
      <c r="DXI106" s="3100"/>
      <c r="DXJ106" s="3099"/>
      <c r="DXK106" s="3100"/>
      <c r="DXL106" s="3100"/>
      <c r="DXM106" s="3100"/>
      <c r="DXN106" s="3100"/>
      <c r="DXO106" s="3101"/>
      <c r="DXP106" s="3102"/>
      <c r="DXQ106" s="3103"/>
      <c r="DXR106" s="3104"/>
      <c r="DXS106" s="3105"/>
      <c r="DXT106" s="3106"/>
      <c r="DXU106" s="3104"/>
      <c r="DXV106" s="3105"/>
      <c r="DXW106" s="3104"/>
      <c r="DXX106" s="3100"/>
      <c r="DXY106" s="3100"/>
      <c r="DXZ106" s="3105"/>
      <c r="DYA106" s="3099"/>
      <c r="DYB106" s="3100"/>
      <c r="DYC106" s="3099"/>
      <c r="DYD106" s="3100"/>
      <c r="DYE106" s="3100"/>
      <c r="DYF106" s="3100"/>
      <c r="DYG106" s="3100"/>
      <c r="DYH106" s="3101"/>
      <c r="DYI106" s="3102"/>
      <c r="DYJ106" s="3103"/>
      <c r="DYK106" s="3104"/>
      <c r="DYL106" s="3105"/>
      <c r="DYM106" s="3106"/>
      <c r="DYN106" s="3104"/>
      <c r="DYO106" s="3105"/>
      <c r="DYP106" s="3104"/>
      <c r="DYQ106" s="3100"/>
      <c r="DYR106" s="3100"/>
      <c r="DYS106" s="3105"/>
      <c r="DYT106" s="3099"/>
      <c r="DYU106" s="3100"/>
      <c r="DYV106" s="3099"/>
      <c r="DYW106" s="3100"/>
      <c r="DYX106" s="3100"/>
      <c r="DYY106" s="3100"/>
      <c r="DYZ106" s="3100"/>
      <c r="DZA106" s="3101"/>
      <c r="DZB106" s="3102"/>
      <c r="DZC106" s="3103"/>
      <c r="DZD106" s="3104"/>
      <c r="DZE106" s="3105"/>
      <c r="DZF106" s="3106"/>
      <c r="DZG106" s="3104"/>
      <c r="DZH106" s="3105"/>
      <c r="DZI106" s="3104"/>
      <c r="DZJ106" s="3100"/>
      <c r="DZK106" s="3100"/>
      <c r="DZL106" s="3105"/>
      <c r="DZM106" s="3099"/>
      <c r="DZN106" s="3100"/>
      <c r="DZO106" s="3099"/>
      <c r="DZP106" s="3100"/>
      <c r="DZQ106" s="3100"/>
      <c r="DZR106" s="3100"/>
      <c r="DZS106" s="3100"/>
      <c r="DZT106" s="3101"/>
      <c r="DZU106" s="3102"/>
      <c r="DZV106" s="3103"/>
      <c r="DZW106" s="3104"/>
      <c r="DZX106" s="3105"/>
      <c r="DZY106" s="3106"/>
      <c r="DZZ106" s="3104"/>
      <c r="EAA106" s="3105"/>
      <c r="EAB106" s="3104"/>
      <c r="EAC106" s="3100"/>
      <c r="EAD106" s="3100"/>
      <c r="EAE106" s="3105"/>
      <c r="EAF106" s="3099"/>
      <c r="EAG106" s="3100"/>
      <c r="EAH106" s="3099"/>
      <c r="EAI106" s="3100"/>
      <c r="EAJ106" s="3100"/>
      <c r="EAK106" s="3100"/>
      <c r="EAL106" s="3100"/>
      <c r="EAM106" s="3101"/>
      <c r="EAN106" s="3102"/>
      <c r="EAO106" s="3103"/>
      <c r="EAP106" s="3104"/>
      <c r="EAQ106" s="3105"/>
      <c r="EAR106" s="3106"/>
      <c r="EAS106" s="3104"/>
      <c r="EAT106" s="3105"/>
      <c r="EAU106" s="3104"/>
      <c r="EAV106" s="3100"/>
      <c r="EAW106" s="3100"/>
      <c r="EAX106" s="3105"/>
      <c r="EAY106" s="3099"/>
      <c r="EAZ106" s="3100"/>
      <c r="EBA106" s="3099"/>
      <c r="EBB106" s="3100"/>
      <c r="EBC106" s="3100"/>
      <c r="EBD106" s="3100"/>
      <c r="EBE106" s="3100"/>
      <c r="EBF106" s="3101"/>
      <c r="EBG106" s="3102"/>
      <c r="EBH106" s="3103"/>
      <c r="EBI106" s="3104"/>
      <c r="EBJ106" s="3105"/>
      <c r="EBK106" s="3106"/>
      <c r="EBL106" s="3104"/>
      <c r="EBM106" s="3105"/>
      <c r="EBN106" s="3104"/>
      <c r="EBO106" s="3100"/>
      <c r="EBP106" s="3100"/>
      <c r="EBQ106" s="3105"/>
      <c r="EBR106" s="3099"/>
      <c r="EBS106" s="3100"/>
      <c r="EBT106" s="3099"/>
      <c r="EBU106" s="3100"/>
      <c r="EBV106" s="3100"/>
      <c r="EBW106" s="3100"/>
      <c r="EBX106" s="3100"/>
      <c r="EBY106" s="3101"/>
      <c r="EBZ106" s="3102"/>
      <c r="ECA106" s="3103"/>
      <c r="ECB106" s="3104"/>
      <c r="ECC106" s="3105"/>
      <c r="ECD106" s="3106"/>
      <c r="ECE106" s="3104"/>
      <c r="ECF106" s="3105"/>
      <c r="ECG106" s="3104"/>
      <c r="ECH106" s="3100"/>
      <c r="ECI106" s="3100"/>
      <c r="ECJ106" s="3105"/>
      <c r="ECK106" s="3099"/>
      <c r="ECL106" s="3100"/>
      <c r="ECM106" s="3099"/>
      <c r="ECN106" s="3100"/>
      <c r="ECO106" s="3100"/>
      <c r="ECP106" s="3100"/>
      <c r="ECQ106" s="3100"/>
      <c r="ECR106" s="3101"/>
      <c r="ECS106" s="3102"/>
      <c r="ECT106" s="3103"/>
      <c r="ECU106" s="3104"/>
      <c r="ECV106" s="3105"/>
      <c r="ECW106" s="3106"/>
      <c r="ECX106" s="3104"/>
      <c r="ECY106" s="3105"/>
      <c r="ECZ106" s="3104"/>
      <c r="EDA106" s="3100"/>
      <c r="EDB106" s="3100"/>
      <c r="EDC106" s="3105"/>
      <c r="EDD106" s="3099"/>
      <c r="EDE106" s="3100"/>
      <c r="EDF106" s="3099"/>
      <c r="EDG106" s="3100"/>
      <c r="EDH106" s="3100"/>
      <c r="EDI106" s="3100"/>
      <c r="EDJ106" s="3100"/>
      <c r="EDK106" s="3101"/>
      <c r="EDL106" s="3102"/>
      <c r="EDM106" s="3103"/>
      <c r="EDN106" s="3104"/>
      <c r="EDO106" s="3105"/>
      <c r="EDP106" s="3106"/>
      <c r="EDQ106" s="3104"/>
      <c r="EDR106" s="3105"/>
      <c r="EDS106" s="3104"/>
      <c r="EDT106" s="3100"/>
      <c r="EDU106" s="3100"/>
      <c r="EDV106" s="3105"/>
      <c r="EDW106" s="3099"/>
      <c r="EDX106" s="3100"/>
      <c r="EDY106" s="3099"/>
      <c r="EDZ106" s="3100"/>
      <c r="EEA106" s="3100"/>
      <c r="EEB106" s="3100"/>
      <c r="EEC106" s="3100"/>
      <c r="EED106" s="3101"/>
      <c r="EEE106" s="3102"/>
      <c r="EEF106" s="3103"/>
      <c r="EEG106" s="3104"/>
      <c r="EEH106" s="3105"/>
      <c r="EEI106" s="3106"/>
      <c r="EEJ106" s="3104"/>
      <c r="EEK106" s="3105"/>
      <c r="EEL106" s="3104"/>
      <c r="EEM106" s="3100"/>
      <c r="EEN106" s="3100"/>
      <c r="EEO106" s="3105"/>
      <c r="EEP106" s="3099"/>
      <c r="EEQ106" s="3100"/>
      <c r="EER106" s="3099"/>
      <c r="EES106" s="3100"/>
      <c r="EET106" s="3100"/>
      <c r="EEU106" s="3100"/>
      <c r="EEV106" s="3100"/>
      <c r="EEW106" s="3101"/>
      <c r="EEX106" s="3102"/>
      <c r="EEY106" s="3103"/>
      <c r="EEZ106" s="3104"/>
      <c r="EFA106" s="3105"/>
      <c r="EFB106" s="3106"/>
      <c r="EFC106" s="3104"/>
      <c r="EFD106" s="3105"/>
      <c r="EFE106" s="3104"/>
      <c r="EFF106" s="3100"/>
      <c r="EFG106" s="3100"/>
      <c r="EFH106" s="3105"/>
      <c r="EFI106" s="3099"/>
      <c r="EFJ106" s="3100"/>
      <c r="EFK106" s="3099"/>
      <c r="EFL106" s="3100"/>
      <c r="EFM106" s="3100"/>
      <c r="EFN106" s="3100"/>
      <c r="EFO106" s="3100"/>
      <c r="EFP106" s="3101"/>
      <c r="EFQ106" s="3102"/>
      <c r="EFR106" s="3103"/>
      <c r="EFS106" s="3104"/>
      <c r="EFT106" s="3105"/>
      <c r="EFU106" s="3106"/>
      <c r="EFV106" s="3104"/>
      <c r="EFW106" s="3105"/>
      <c r="EFX106" s="3104"/>
      <c r="EFY106" s="3100"/>
      <c r="EFZ106" s="3100"/>
      <c r="EGA106" s="3105"/>
      <c r="EGB106" s="3099"/>
      <c r="EGC106" s="3100"/>
      <c r="EGD106" s="3099"/>
      <c r="EGE106" s="3100"/>
      <c r="EGF106" s="3100"/>
      <c r="EGG106" s="3100"/>
      <c r="EGH106" s="3100"/>
      <c r="EGI106" s="3101"/>
      <c r="EGJ106" s="3102"/>
      <c r="EGK106" s="3103"/>
      <c r="EGL106" s="3104"/>
      <c r="EGM106" s="3105"/>
      <c r="EGN106" s="3106"/>
      <c r="EGO106" s="3104"/>
      <c r="EGP106" s="3105"/>
      <c r="EGQ106" s="3104"/>
      <c r="EGR106" s="3100"/>
      <c r="EGS106" s="3100"/>
      <c r="EGT106" s="3105"/>
      <c r="EGU106" s="3099"/>
      <c r="EGV106" s="3100"/>
      <c r="EGW106" s="3099"/>
      <c r="EGX106" s="3100"/>
      <c r="EGY106" s="3100"/>
      <c r="EGZ106" s="3100"/>
      <c r="EHA106" s="3100"/>
      <c r="EHB106" s="3101"/>
      <c r="EHC106" s="3102"/>
      <c r="EHD106" s="3103"/>
      <c r="EHE106" s="3104"/>
      <c r="EHF106" s="3105"/>
      <c r="EHG106" s="3106"/>
      <c r="EHH106" s="3104"/>
      <c r="EHI106" s="3105"/>
      <c r="EHJ106" s="3104"/>
      <c r="EHK106" s="3100"/>
      <c r="EHL106" s="3100"/>
      <c r="EHM106" s="3105"/>
      <c r="EHN106" s="3099"/>
      <c r="EHO106" s="3100"/>
      <c r="EHP106" s="3099"/>
      <c r="EHQ106" s="3100"/>
      <c r="EHR106" s="3100"/>
      <c r="EHS106" s="3100"/>
      <c r="EHT106" s="3100"/>
      <c r="EHU106" s="3101"/>
      <c r="EHV106" s="3102"/>
      <c r="EHW106" s="3103"/>
      <c r="EHX106" s="3104"/>
      <c r="EHY106" s="3105"/>
      <c r="EHZ106" s="3106"/>
      <c r="EIA106" s="3104"/>
      <c r="EIB106" s="3105"/>
      <c r="EIC106" s="3104"/>
      <c r="EID106" s="3100"/>
      <c r="EIE106" s="3100"/>
      <c r="EIF106" s="3105"/>
      <c r="EIG106" s="3099"/>
      <c r="EIH106" s="3100"/>
      <c r="EII106" s="3099"/>
      <c r="EIJ106" s="3100"/>
      <c r="EIK106" s="3100"/>
      <c r="EIL106" s="3100"/>
      <c r="EIM106" s="3100"/>
      <c r="EIN106" s="3101"/>
      <c r="EIO106" s="3102"/>
      <c r="EIP106" s="3103"/>
      <c r="EIQ106" s="3104"/>
      <c r="EIR106" s="3105"/>
      <c r="EIS106" s="3106"/>
      <c r="EIT106" s="3104"/>
      <c r="EIU106" s="3105"/>
      <c r="EIV106" s="3104"/>
      <c r="EIW106" s="3100"/>
      <c r="EIX106" s="3100"/>
      <c r="EIY106" s="3105"/>
      <c r="EIZ106" s="3099"/>
      <c r="EJA106" s="3100"/>
      <c r="EJB106" s="3099"/>
      <c r="EJC106" s="3100"/>
      <c r="EJD106" s="3100"/>
      <c r="EJE106" s="3100"/>
      <c r="EJF106" s="3100"/>
      <c r="EJG106" s="3101"/>
      <c r="EJH106" s="3102"/>
      <c r="EJI106" s="3103"/>
      <c r="EJJ106" s="3104"/>
      <c r="EJK106" s="3105"/>
      <c r="EJL106" s="3106"/>
      <c r="EJM106" s="3104"/>
      <c r="EJN106" s="3105"/>
      <c r="EJO106" s="3104"/>
      <c r="EJP106" s="3100"/>
      <c r="EJQ106" s="3100"/>
      <c r="EJR106" s="3105"/>
      <c r="EJS106" s="3099"/>
      <c r="EJT106" s="3100"/>
      <c r="EJU106" s="3099"/>
      <c r="EJV106" s="3100"/>
      <c r="EJW106" s="3100"/>
      <c r="EJX106" s="3100"/>
      <c r="EJY106" s="3100"/>
      <c r="EJZ106" s="3101"/>
      <c r="EKA106" s="3102"/>
      <c r="EKB106" s="3103"/>
      <c r="EKC106" s="3104"/>
      <c r="EKD106" s="3105"/>
      <c r="EKE106" s="3106"/>
      <c r="EKF106" s="3104"/>
      <c r="EKG106" s="3105"/>
      <c r="EKH106" s="3104"/>
      <c r="EKI106" s="3100"/>
      <c r="EKJ106" s="3100"/>
      <c r="EKK106" s="3105"/>
      <c r="EKL106" s="3099"/>
      <c r="EKM106" s="3100"/>
      <c r="EKN106" s="3099"/>
      <c r="EKO106" s="3100"/>
      <c r="EKP106" s="3100"/>
      <c r="EKQ106" s="3100"/>
      <c r="EKR106" s="3100"/>
      <c r="EKS106" s="3101"/>
      <c r="EKT106" s="3102"/>
      <c r="EKU106" s="3103"/>
      <c r="EKV106" s="3104"/>
      <c r="EKW106" s="3105"/>
      <c r="EKX106" s="3106"/>
      <c r="EKY106" s="3104"/>
      <c r="EKZ106" s="3105"/>
      <c r="ELA106" s="3104"/>
      <c r="ELB106" s="3100"/>
      <c r="ELC106" s="3100"/>
      <c r="ELD106" s="3105"/>
      <c r="ELE106" s="3099"/>
      <c r="ELF106" s="3100"/>
      <c r="ELG106" s="3099"/>
      <c r="ELH106" s="3100"/>
      <c r="ELI106" s="3100"/>
      <c r="ELJ106" s="3100"/>
      <c r="ELK106" s="3100"/>
      <c r="ELL106" s="3101"/>
      <c r="ELM106" s="3102"/>
      <c r="ELN106" s="3103"/>
      <c r="ELO106" s="3104"/>
      <c r="ELP106" s="3105"/>
      <c r="ELQ106" s="3106"/>
      <c r="ELR106" s="3104"/>
      <c r="ELS106" s="3105"/>
      <c r="ELT106" s="3104"/>
      <c r="ELU106" s="3100"/>
      <c r="ELV106" s="3100"/>
      <c r="ELW106" s="3105"/>
      <c r="ELX106" s="3099"/>
      <c r="ELY106" s="3100"/>
      <c r="ELZ106" s="3099"/>
      <c r="EMA106" s="3100"/>
      <c r="EMB106" s="3100"/>
      <c r="EMC106" s="3100"/>
      <c r="EMD106" s="3100"/>
      <c r="EME106" s="3101"/>
      <c r="EMF106" s="3102"/>
      <c r="EMG106" s="3103"/>
      <c r="EMH106" s="3104"/>
      <c r="EMI106" s="3105"/>
      <c r="EMJ106" s="3106"/>
      <c r="EMK106" s="3104"/>
      <c r="EML106" s="3105"/>
      <c r="EMM106" s="3104"/>
      <c r="EMN106" s="3100"/>
      <c r="EMO106" s="3100"/>
      <c r="EMP106" s="3105"/>
      <c r="EMQ106" s="3099"/>
      <c r="EMR106" s="3100"/>
      <c r="EMS106" s="3099"/>
      <c r="EMT106" s="3100"/>
      <c r="EMU106" s="3100"/>
      <c r="EMV106" s="3100"/>
      <c r="EMW106" s="3100"/>
      <c r="EMX106" s="3101"/>
      <c r="EMY106" s="3102"/>
      <c r="EMZ106" s="3103"/>
      <c r="ENA106" s="3104"/>
      <c r="ENB106" s="3105"/>
      <c r="ENC106" s="3106"/>
      <c r="END106" s="3104"/>
      <c r="ENE106" s="3105"/>
      <c r="ENF106" s="3104"/>
      <c r="ENG106" s="3100"/>
      <c r="ENH106" s="3100"/>
      <c r="ENI106" s="3105"/>
      <c r="ENJ106" s="3099"/>
      <c r="ENK106" s="3100"/>
      <c r="ENL106" s="3099"/>
      <c r="ENM106" s="3100"/>
      <c r="ENN106" s="3100"/>
      <c r="ENO106" s="3100"/>
      <c r="ENP106" s="3100"/>
      <c r="ENQ106" s="3101"/>
      <c r="ENR106" s="3102"/>
      <c r="ENS106" s="3103"/>
      <c r="ENT106" s="3104"/>
      <c r="ENU106" s="3105"/>
      <c r="ENV106" s="3106"/>
      <c r="ENW106" s="3104"/>
      <c r="ENX106" s="3105"/>
      <c r="ENY106" s="3104"/>
      <c r="ENZ106" s="3100"/>
      <c r="EOA106" s="3100"/>
      <c r="EOB106" s="3105"/>
      <c r="EOC106" s="3099"/>
      <c r="EOD106" s="3100"/>
      <c r="EOE106" s="3099"/>
      <c r="EOF106" s="3100"/>
      <c r="EOG106" s="3100"/>
      <c r="EOH106" s="3100"/>
      <c r="EOI106" s="3100"/>
      <c r="EOJ106" s="3101"/>
      <c r="EOK106" s="3102"/>
      <c r="EOL106" s="3103"/>
      <c r="EOM106" s="3104"/>
      <c r="EON106" s="3105"/>
      <c r="EOO106" s="3106"/>
      <c r="EOP106" s="3104"/>
      <c r="EOQ106" s="3105"/>
      <c r="EOR106" s="3104"/>
      <c r="EOS106" s="3100"/>
      <c r="EOT106" s="3100"/>
      <c r="EOU106" s="3105"/>
      <c r="EOV106" s="3099"/>
      <c r="EOW106" s="3100"/>
      <c r="EOX106" s="3099"/>
      <c r="EOY106" s="3100"/>
      <c r="EOZ106" s="3100"/>
      <c r="EPA106" s="3100"/>
      <c r="EPB106" s="3100"/>
      <c r="EPC106" s="3101"/>
      <c r="EPD106" s="3102"/>
      <c r="EPE106" s="3103"/>
      <c r="EPF106" s="3104"/>
      <c r="EPG106" s="3105"/>
      <c r="EPH106" s="3106"/>
      <c r="EPI106" s="3104"/>
      <c r="EPJ106" s="3105"/>
      <c r="EPK106" s="3104"/>
      <c r="EPL106" s="3100"/>
      <c r="EPM106" s="3100"/>
      <c r="EPN106" s="3105"/>
      <c r="EPO106" s="3099"/>
      <c r="EPP106" s="3100"/>
      <c r="EPQ106" s="3099"/>
      <c r="EPR106" s="3100"/>
      <c r="EPS106" s="3100"/>
      <c r="EPT106" s="3100"/>
      <c r="EPU106" s="3100"/>
      <c r="EPV106" s="3101"/>
      <c r="EPW106" s="3102"/>
      <c r="EPX106" s="3103"/>
      <c r="EPY106" s="3104"/>
      <c r="EPZ106" s="3105"/>
      <c r="EQA106" s="3106"/>
      <c r="EQB106" s="3104"/>
      <c r="EQC106" s="3105"/>
      <c r="EQD106" s="3104"/>
      <c r="EQE106" s="3100"/>
      <c r="EQF106" s="3100"/>
      <c r="EQG106" s="3105"/>
      <c r="EQH106" s="3099"/>
      <c r="EQI106" s="3100"/>
      <c r="EQJ106" s="3099"/>
      <c r="EQK106" s="3100"/>
      <c r="EQL106" s="3100"/>
      <c r="EQM106" s="3100"/>
      <c r="EQN106" s="3100"/>
      <c r="EQO106" s="3101"/>
      <c r="EQP106" s="3102"/>
      <c r="EQQ106" s="3103"/>
      <c r="EQR106" s="3104"/>
      <c r="EQS106" s="3105"/>
      <c r="EQT106" s="3106"/>
      <c r="EQU106" s="3104"/>
      <c r="EQV106" s="3105"/>
      <c r="EQW106" s="3104"/>
      <c r="EQX106" s="3100"/>
      <c r="EQY106" s="3100"/>
      <c r="EQZ106" s="3105"/>
      <c r="ERA106" s="3099"/>
      <c r="ERB106" s="3100"/>
      <c r="ERC106" s="3099"/>
      <c r="ERD106" s="3100"/>
      <c r="ERE106" s="3100"/>
      <c r="ERF106" s="3100"/>
      <c r="ERG106" s="3100"/>
      <c r="ERH106" s="3101"/>
      <c r="ERI106" s="3102"/>
      <c r="ERJ106" s="3103"/>
      <c r="ERK106" s="3104"/>
      <c r="ERL106" s="3105"/>
      <c r="ERM106" s="3106"/>
      <c r="ERN106" s="3104"/>
      <c r="ERO106" s="3105"/>
      <c r="ERP106" s="3104"/>
      <c r="ERQ106" s="3100"/>
      <c r="ERR106" s="3100"/>
      <c r="ERS106" s="3105"/>
      <c r="ERT106" s="3099"/>
      <c r="ERU106" s="3100"/>
      <c r="ERV106" s="3099"/>
      <c r="ERW106" s="3100"/>
      <c r="ERX106" s="3100"/>
      <c r="ERY106" s="3100"/>
      <c r="ERZ106" s="3100"/>
      <c r="ESA106" s="3101"/>
      <c r="ESB106" s="3102"/>
      <c r="ESC106" s="3103"/>
      <c r="ESD106" s="3104"/>
      <c r="ESE106" s="3105"/>
      <c r="ESF106" s="3106"/>
      <c r="ESG106" s="3104"/>
      <c r="ESH106" s="3105"/>
      <c r="ESI106" s="3104"/>
      <c r="ESJ106" s="3100"/>
      <c r="ESK106" s="3100"/>
      <c r="ESL106" s="3105"/>
      <c r="ESM106" s="3099"/>
      <c r="ESN106" s="3100"/>
      <c r="ESO106" s="3099"/>
      <c r="ESP106" s="3100"/>
      <c r="ESQ106" s="3100"/>
      <c r="ESR106" s="3100"/>
      <c r="ESS106" s="3100"/>
      <c r="EST106" s="3101"/>
      <c r="ESU106" s="3102"/>
      <c r="ESV106" s="3103"/>
      <c r="ESW106" s="3104"/>
      <c r="ESX106" s="3105"/>
      <c r="ESY106" s="3106"/>
      <c r="ESZ106" s="3104"/>
      <c r="ETA106" s="3105"/>
      <c r="ETB106" s="3104"/>
      <c r="ETC106" s="3100"/>
      <c r="ETD106" s="3100"/>
      <c r="ETE106" s="3105"/>
      <c r="ETF106" s="3099"/>
      <c r="ETG106" s="3100"/>
      <c r="ETH106" s="3099"/>
      <c r="ETI106" s="3100"/>
      <c r="ETJ106" s="3100"/>
      <c r="ETK106" s="3100"/>
      <c r="ETL106" s="3100"/>
      <c r="ETM106" s="3101"/>
      <c r="ETN106" s="3102"/>
      <c r="ETO106" s="3103"/>
      <c r="ETP106" s="3104"/>
      <c r="ETQ106" s="3105"/>
      <c r="ETR106" s="3106"/>
      <c r="ETS106" s="3104"/>
      <c r="ETT106" s="3105"/>
      <c r="ETU106" s="3104"/>
      <c r="ETV106" s="3100"/>
      <c r="ETW106" s="3100"/>
      <c r="ETX106" s="3105"/>
      <c r="ETY106" s="3099"/>
      <c r="ETZ106" s="3100"/>
      <c r="EUA106" s="3099"/>
      <c r="EUB106" s="3100"/>
      <c r="EUC106" s="3100"/>
      <c r="EUD106" s="3100"/>
      <c r="EUE106" s="3100"/>
      <c r="EUF106" s="3101"/>
      <c r="EUG106" s="3102"/>
      <c r="EUH106" s="3103"/>
      <c r="EUI106" s="3104"/>
      <c r="EUJ106" s="3105"/>
      <c r="EUK106" s="3106"/>
      <c r="EUL106" s="3104"/>
      <c r="EUM106" s="3105"/>
      <c r="EUN106" s="3104"/>
      <c r="EUO106" s="3100"/>
      <c r="EUP106" s="3100"/>
      <c r="EUQ106" s="3105"/>
      <c r="EUR106" s="3099"/>
      <c r="EUS106" s="3100"/>
      <c r="EUT106" s="3099"/>
      <c r="EUU106" s="3100"/>
      <c r="EUV106" s="3100"/>
      <c r="EUW106" s="3100"/>
      <c r="EUX106" s="3100"/>
      <c r="EUY106" s="3101"/>
      <c r="EUZ106" s="3102"/>
      <c r="EVA106" s="3103"/>
      <c r="EVB106" s="3104"/>
      <c r="EVC106" s="3105"/>
      <c r="EVD106" s="3106"/>
      <c r="EVE106" s="3104"/>
      <c r="EVF106" s="3105"/>
      <c r="EVG106" s="3104"/>
      <c r="EVH106" s="3100"/>
      <c r="EVI106" s="3100"/>
      <c r="EVJ106" s="3105"/>
      <c r="EVK106" s="3099"/>
      <c r="EVL106" s="3100"/>
      <c r="EVM106" s="3099"/>
      <c r="EVN106" s="3100"/>
      <c r="EVO106" s="3100"/>
      <c r="EVP106" s="3100"/>
      <c r="EVQ106" s="3100"/>
      <c r="EVR106" s="3101"/>
      <c r="EVS106" s="3102"/>
      <c r="EVT106" s="3103"/>
      <c r="EVU106" s="3104"/>
      <c r="EVV106" s="3105"/>
      <c r="EVW106" s="3106"/>
      <c r="EVX106" s="3104"/>
      <c r="EVY106" s="3105"/>
      <c r="EVZ106" s="3104"/>
      <c r="EWA106" s="3100"/>
      <c r="EWB106" s="3100"/>
      <c r="EWC106" s="3105"/>
      <c r="EWD106" s="3099"/>
      <c r="EWE106" s="3100"/>
      <c r="EWF106" s="3099"/>
      <c r="EWG106" s="3100"/>
      <c r="EWH106" s="3100"/>
      <c r="EWI106" s="3100"/>
      <c r="EWJ106" s="3100"/>
      <c r="EWK106" s="3101"/>
      <c r="EWL106" s="3102"/>
      <c r="EWM106" s="3103"/>
      <c r="EWN106" s="3104"/>
      <c r="EWO106" s="3105"/>
      <c r="EWP106" s="3106"/>
      <c r="EWQ106" s="3104"/>
      <c r="EWR106" s="3105"/>
      <c r="EWS106" s="3104"/>
      <c r="EWT106" s="3100"/>
      <c r="EWU106" s="3100"/>
      <c r="EWV106" s="3105"/>
      <c r="EWW106" s="3099"/>
      <c r="EWX106" s="3100"/>
      <c r="EWY106" s="3099"/>
      <c r="EWZ106" s="3100"/>
      <c r="EXA106" s="3100"/>
      <c r="EXB106" s="3100"/>
      <c r="EXC106" s="3100"/>
      <c r="EXD106" s="3101"/>
      <c r="EXE106" s="3102"/>
      <c r="EXF106" s="3103"/>
      <c r="EXG106" s="3104"/>
      <c r="EXH106" s="3105"/>
      <c r="EXI106" s="3106"/>
      <c r="EXJ106" s="3104"/>
      <c r="EXK106" s="3105"/>
      <c r="EXL106" s="3104"/>
      <c r="EXM106" s="3100"/>
      <c r="EXN106" s="3100"/>
      <c r="EXO106" s="3105"/>
      <c r="EXP106" s="3099"/>
      <c r="EXQ106" s="3100"/>
      <c r="EXR106" s="3099"/>
      <c r="EXS106" s="3100"/>
      <c r="EXT106" s="3100"/>
      <c r="EXU106" s="3100"/>
      <c r="EXV106" s="3100"/>
      <c r="EXW106" s="3101"/>
      <c r="EXX106" s="3102"/>
      <c r="EXY106" s="3103"/>
      <c r="EXZ106" s="3104"/>
      <c r="EYA106" s="3105"/>
      <c r="EYB106" s="3106"/>
      <c r="EYC106" s="3104"/>
      <c r="EYD106" s="3105"/>
      <c r="EYE106" s="3104"/>
      <c r="EYF106" s="3100"/>
      <c r="EYG106" s="3100"/>
      <c r="EYH106" s="3105"/>
      <c r="EYI106" s="3099"/>
      <c r="EYJ106" s="3100"/>
      <c r="EYK106" s="3099"/>
      <c r="EYL106" s="3100"/>
      <c r="EYM106" s="3100"/>
      <c r="EYN106" s="3100"/>
      <c r="EYO106" s="3100"/>
      <c r="EYP106" s="3101"/>
      <c r="EYQ106" s="3102"/>
      <c r="EYR106" s="3103"/>
      <c r="EYS106" s="3104"/>
      <c r="EYT106" s="3105"/>
      <c r="EYU106" s="3106"/>
      <c r="EYV106" s="3104"/>
      <c r="EYW106" s="3105"/>
      <c r="EYX106" s="3104"/>
      <c r="EYY106" s="3100"/>
      <c r="EYZ106" s="3100"/>
      <c r="EZA106" s="3105"/>
      <c r="EZB106" s="3099"/>
      <c r="EZC106" s="3100"/>
      <c r="EZD106" s="3099"/>
      <c r="EZE106" s="3100"/>
      <c r="EZF106" s="3100"/>
      <c r="EZG106" s="3100"/>
      <c r="EZH106" s="3100"/>
      <c r="EZI106" s="3101"/>
      <c r="EZJ106" s="3102"/>
      <c r="EZK106" s="3103"/>
      <c r="EZL106" s="3104"/>
      <c r="EZM106" s="3105"/>
      <c r="EZN106" s="3106"/>
      <c r="EZO106" s="3104"/>
      <c r="EZP106" s="3105"/>
      <c r="EZQ106" s="3104"/>
      <c r="EZR106" s="3100"/>
      <c r="EZS106" s="3100"/>
      <c r="EZT106" s="3105"/>
      <c r="EZU106" s="3099"/>
      <c r="EZV106" s="3100"/>
      <c r="EZW106" s="3099"/>
      <c r="EZX106" s="3100"/>
      <c r="EZY106" s="3100"/>
      <c r="EZZ106" s="3100"/>
      <c r="FAA106" s="3100"/>
      <c r="FAB106" s="3101"/>
      <c r="FAC106" s="3102"/>
      <c r="FAD106" s="3103"/>
      <c r="FAE106" s="3104"/>
      <c r="FAF106" s="3105"/>
      <c r="FAG106" s="3106"/>
      <c r="FAH106" s="3104"/>
      <c r="FAI106" s="3105"/>
      <c r="FAJ106" s="3104"/>
      <c r="FAK106" s="3100"/>
      <c r="FAL106" s="3100"/>
      <c r="FAM106" s="3105"/>
      <c r="FAN106" s="3099"/>
      <c r="FAO106" s="3100"/>
      <c r="FAP106" s="3099"/>
      <c r="FAQ106" s="3100"/>
      <c r="FAR106" s="3100"/>
      <c r="FAS106" s="3100"/>
      <c r="FAT106" s="3100"/>
      <c r="FAU106" s="3101"/>
      <c r="FAV106" s="3102"/>
      <c r="FAW106" s="3103"/>
      <c r="FAX106" s="3104"/>
      <c r="FAY106" s="3105"/>
      <c r="FAZ106" s="3106"/>
      <c r="FBA106" s="3104"/>
      <c r="FBB106" s="3105"/>
      <c r="FBC106" s="3104"/>
      <c r="FBD106" s="3100"/>
      <c r="FBE106" s="3100"/>
      <c r="FBF106" s="3105"/>
      <c r="FBG106" s="3099"/>
      <c r="FBH106" s="3100"/>
      <c r="FBI106" s="3099"/>
      <c r="FBJ106" s="3100"/>
      <c r="FBK106" s="3100"/>
      <c r="FBL106" s="3100"/>
      <c r="FBM106" s="3100"/>
      <c r="FBN106" s="3101"/>
      <c r="FBO106" s="3102"/>
      <c r="FBP106" s="3103"/>
      <c r="FBQ106" s="3104"/>
      <c r="FBR106" s="3105"/>
      <c r="FBS106" s="3106"/>
      <c r="FBT106" s="3104"/>
      <c r="FBU106" s="3105"/>
      <c r="FBV106" s="3104"/>
      <c r="FBW106" s="3100"/>
      <c r="FBX106" s="3100"/>
      <c r="FBY106" s="3105"/>
      <c r="FBZ106" s="3099"/>
      <c r="FCA106" s="3100"/>
      <c r="FCB106" s="3099"/>
      <c r="FCC106" s="3100"/>
      <c r="FCD106" s="3100"/>
      <c r="FCE106" s="3100"/>
      <c r="FCF106" s="3100"/>
      <c r="FCG106" s="3101"/>
      <c r="FCH106" s="3102"/>
      <c r="FCI106" s="3103"/>
      <c r="FCJ106" s="3104"/>
      <c r="FCK106" s="3105"/>
      <c r="FCL106" s="3106"/>
      <c r="FCM106" s="3104"/>
      <c r="FCN106" s="3105"/>
      <c r="FCO106" s="3104"/>
      <c r="FCP106" s="3100"/>
      <c r="FCQ106" s="3100"/>
      <c r="FCR106" s="3105"/>
      <c r="FCS106" s="3099"/>
      <c r="FCT106" s="3100"/>
      <c r="FCU106" s="3099"/>
      <c r="FCV106" s="3100"/>
      <c r="FCW106" s="3100"/>
      <c r="FCX106" s="3100"/>
      <c r="FCY106" s="3100"/>
      <c r="FCZ106" s="3101"/>
      <c r="FDA106" s="3102"/>
      <c r="FDB106" s="3103"/>
      <c r="FDC106" s="3104"/>
      <c r="FDD106" s="3105"/>
      <c r="FDE106" s="3106"/>
      <c r="FDF106" s="3104"/>
      <c r="FDG106" s="3105"/>
      <c r="FDH106" s="3104"/>
      <c r="FDI106" s="3100"/>
      <c r="FDJ106" s="3100"/>
      <c r="FDK106" s="3105"/>
      <c r="FDL106" s="3099"/>
      <c r="FDM106" s="3100"/>
      <c r="FDN106" s="3099"/>
      <c r="FDO106" s="3100"/>
      <c r="FDP106" s="3100"/>
      <c r="FDQ106" s="3100"/>
      <c r="FDR106" s="3100"/>
      <c r="FDS106" s="3101"/>
      <c r="FDT106" s="3102"/>
      <c r="FDU106" s="3103"/>
      <c r="FDV106" s="3104"/>
      <c r="FDW106" s="3105"/>
      <c r="FDX106" s="3106"/>
      <c r="FDY106" s="3104"/>
      <c r="FDZ106" s="3105"/>
      <c r="FEA106" s="3104"/>
      <c r="FEB106" s="3100"/>
      <c r="FEC106" s="3100"/>
      <c r="FED106" s="3105"/>
      <c r="FEE106" s="3099"/>
      <c r="FEF106" s="3100"/>
      <c r="FEG106" s="3099"/>
      <c r="FEH106" s="3100"/>
      <c r="FEI106" s="3100"/>
      <c r="FEJ106" s="3100"/>
      <c r="FEK106" s="3100"/>
      <c r="FEL106" s="3101"/>
      <c r="FEM106" s="3102"/>
      <c r="FEN106" s="3103"/>
      <c r="FEO106" s="3104"/>
      <c r="FEP106" s="3105"/>
      <c r="FEQ106" s="3106"/>
      <c r="FER106" s="3104"/>
      <c r="FES106" s="3105"/>
      <c r="FET106" s="3104"/>
      <c r="FEU106" s="3100"/>
      <c r="FEV106" s="3100"/>
      <c r="FEW106" s="3105"/>
      <c r="FEX106" s="3099"/>
      <c r="FEY106" s="3100"/>
      <c r="FEZ106" s="3099"/>
      <c r="FFA106" s="3100"/>
      <c r="FFB106" s="3100"/>
      <c r="FFC106" s="3100"/>
      <c r="FFD106" s="3100"/>
      <c r="FFE106" s="3101"/>
      <c r="FFF106" s="3102"/>
      <c r="FFG106" s="3103"/>
      <c r="FFH106" s="3104"/>
      <c r="FFI106" s="3105"/>
      <c r="FFJ106" s="3106"/>
      <c r="FFK106" s="3104"/>
      <c r="FFL106" s="3105"/>
      <c r="FFM106" s="3104"/>
      <c r="FFN106" s="3100"/>
      <c r="FFO106" s="3100"/>
      <c r="FFP106" s="3105"/>
      <c r="FFQ106" s="3099"/>
      <c r="FFR106" s="3100"/>
      <c r="FFS106" s="3099"/>
      <c r="FFT106" s="3100"/>
      <c r="FFU106" s="3100"/>
      <c r="FFV106" s="3100"/>
      <c r="FFW106" s="3100"/>
      <c r="FFX106" s="3101"/>
      <c r="FFY106" s="3102"/>
      <c r="FFZ106" s="3103"/>
      <c r="FGA106" s="3104"/>
      <c r="FGB106" s="3105"/>
      <c r="FGC106" s="3106"/>
      <c r="FGD106" s="3104"/>
      <c r="FGE106" s="3105"/>
      <c r="FGF106" s="3104"/>
      <c r="FGG106" s="3100"/>
      <c r="FGH106" s="3100"/>
      <c r="FGI106" s="3105"/>
      <c r="FGJ106" s="3099"/>
      <c r="FGK106" s="3100"/>
      <c r="FGL106" s="3099"/>
      <c r="FGM106" s="3100"/>
      <c r="FGN106" s="3100"/>
      <c r="FGO106" s="3100"/>
      <c r="FGP106" s="3100"/>
      <c r="FGQ106" s="3101"/>
      <c r="FGR106" s="3102"/>
      <c r="FGS106" s="3103"/>
      <c r="FGT106" s="3104"/>
      <c r="FGU106" s="3105"/>
      <c r="FGV106" s="3106"/>
      <c r="FGW106" s="3104"/>
      <c r="FGX106" s="3105"/>
      <c r="FGY106" s="3104"/>
      <c r="FGZ106" s="3100"/>
      <c r="FHA106" s="3100"/>
      <c r="FHB106" s="3105"/>
      <c r="FHC106" s="3099"/>
      <c r="FHD106" s="3100"/>
      <c r="FHE106" s="3099"/>
      <c r="FHF106" s="3100"/>
      <c r="FHG106" s="3100"/>
      <c r="FHH106" s="3100"/>
      <c r="FHI106" s="3100"/>
      <c r="FHJ106" s="3101"/>
      <c r="FHK106" s="3102"/>
      <c r="FHL106" s="3103"/>
      <c r="FHM106" s="3104"/>
      <c r="FHN106" s="3105"/>
      <c r="FHO106" s="3106"/>
      <c r="FHP106" s="3104"/>
      <c r="FHQ106" s="3105"/>
      <c r="FHR106" s="3104"/>
      <c r="FHS106" s="3100"/>
      <c r="FHT106" s="3100"/>
      <c r="FHU106" s="3105"/>
      <c r="FHV106" s="3099"/>
      <c r="FHW106" s="3100"/>
      <c r="FHX106" s="3099"/>
      <c r="FHY106" s="3100"/>
      <c r="FHZ106" s="3100"/>
      <c r="FIA106" s="3100"/>
      <c r="FIB106" s="3100"/>
      <c r="FIC106" s="3101"/>
      <c r="FID106" s="3102"/>
      <c r="FIE106" s="3103"/>
      <c r="FIF106" s="3104"/>
      <c r="FIG106" s="3105"/>
      <c r="FIH106" s="3106"/>
      <c r="FII106" s="3104"/>
      <c r="FIJ106" s="3105"/>
      <c r="FIK106" s="3104"/>
      <c r="FIL106" s="3100"/>
      <c r="FIM106" s="3100"/>
      <c r="FIN106" s="3105"/>
      <c r="FIO106" s="3099"/>
      <c r="FIP106" s="3100"/>
      <c r="FIQ106" s="3099"/>
      <c r="FIR106" s="3100"/>
      <c r="FIS106" s="3100"/>
      <c r="FIT106" s="3100"/>
      <c r="FIU106" s="3100"/>
      <c r="FIV106" s="3101"/>
      <c r="FIW106" s="3102"/>
      <c r="FIX106" s="3103"/>
      <c r="FIY106" s="3104"/>
      <c r="FIZ106" s="3105"/>
      <c r="FJA106" s="3106"/>
      <c r="FJB106" s="3104"/>
      <c r="FJC106" s="3105"/>
      <c r="FJD106" s="3104"/>
      <c r="FJE106" s="3100"/>
      <c r="FJF106" s="3100"/>
      <c r="FJG106" s="3105"/>
      <c r="FJH106" s="3099"/>
      <c r="FJI106" s="3100"/>
      <c r="FJJ106" s="3099"/>
      <c r="FJK106" s="3100"/>
      <c r="FJL106" s="3100"/>
      <c r="FJM106" s="3100"/>
      <c r="FJN106" s="3100"/>
      <c r="FJO106" s="3101"/>
      <c r="FJP106" s="3102"/>
      <c r="FJQ106" s="3103"/>
      <c r="FJR106" s="3104"/>
      <c r="FJS106" s="3105"/>
      <c r="FJT106" s="3106"/>
      <c r="FJU106" s="3104"/>
      <c r="FJV106" s="3105"/>
      <c r="FJW106" s="3104"/>
      <c r="FJX106" s="3100"/>
      <c r="FJY106" s="3100"/>
      <c r="FJZ106" s="3105"/>
      <c r="FKA106" s="3099"/>
      <c r="FKB106" s="3100"/>
      <c r="FKC106" s="3099"/>
      <c r="FKD106" s="3100"/>
      <c r="FKE106" s="3100"/>
      <c r="FKF106" s="3100"/>
      <c r="FKG106" s="3100"/>
      <c r="FKH106" s="3101"/>
      <c r="FKI106" s="3102"/>
      <c r="FKJ106" s="3103"/>
      <c r="FKK106" s="3104"/>
      <c r="FKL106" s="3105"/>
      <c r="FKM106" s="3106"/>
      <c r="FKN106" s="3104"/>
      <c r="FKO106" s="3105"/>
      <c r="FKP106" s="3104"/>
      <c r="FKQ106" s="3100"/>
      <c r="FKR106" s="3100"/>
      <c r="FKS106" s="3105"/>
      <c r="FKT106" s="3099"/>
      <c r="FKU106" s="3100"/>
      <c r="FKV106" s="3099"/>
      <c r="FKW106" s="3100"/>
      <c r="FKX106" s="3100"/>
      <c r="FKY106" s="3100"/>
      <c r="FKZ106" s="3100"/>
      <c r="FLA106" s="3101"/>
      <c r="FLB106" s="3102"/>
      <c r="FLC106" s="3103"/>
      <c r="FLD106" s="3104"/>
      <c r="FLE106" s="3105"/>
      <c r="FLF106" s="3106"/>
      <c r="FLG106" s="3104"/>
      <c r="FLH106" s="3105"/>
      <c r="FLI106" s="3104"/>
      <c r="FLJ106" s="3100"/>
      <c r="FLK106" s="3100"/>
      <c r="FLL106" s="3105"/>
      <c r="FLM106" s="3099"/>
      <c r="FLN106" s="3100"/>
      <c r="FLO106" s="3099"/>
      <c r="FLP106" s="3100"/>
      <c r="FLQ106" s="3100"/>
      <c r="FLR106" s="3100"/>
      <c r="FLS106" s="3100"/>
      <c r="FLT106" s="3101"/>
      <c r="FLU106" s="3102"/>
      <c r="FLV106" s="3103"/>
      <c r="FLW106" s="3104"/>
      <c r="FLX106" s="3105"/>
      <c r="FLY106" s="3106"/>
      <c r="FLZ106" s="3104"/>
      <c r="FMA106" s="3105"/>
      <c r="FMB106" s="3104"/>
      <c r="FMC106" s="3100"/>
      <c r="FMD106" s="3100"/>
      <c r="FME106" s="3105"/>
      <c r="FMF106" s="3099"/>
      <c r="FMG106" s="3100"/>
      <c r="FMH106" s="3099"/>
      <c r="FMI106" s="3100"/>
      <c r="FMJ106" s="3100"/>
      <c r="FMK106" s="3100"/>
      <c r="FML106" s="3100"/>
      <c r="FMM106" s="3101"/>
      <c r="FMN106" s="3102"/>
      <c r="FMO106" s="3103"/>
      <c r="FMP106" s="3104"/>
      <c r="FMQ106" s="3105"/>
      <c r="FMR106" s="3106"/>
      <c r="FMS106" s="3104"/>
      <c r="FMT106" s="3105"/>
      <c r="FMU106" s="3104"/>
      <c r="FMV106" s="3100"/>
      <c r="FMW106" s="3100"/>
      <c r="FMX106" s="3105"/>
      <c r="FMY106" s="3099"/>
      <c r="FMZ106" s="3100"/>
      <c r="FNA106" s="3099"/>
      <c r="FNB106" s="3100"/>
      <c r="FNC106" s="3100"/>
      <c r="FND106" s="3100"/>
      <c r="FNE106" s="3100"/>
      <c r="FNF106" s="3101"/>
      <c r="FNG106" s="3102"/>
      <c r="FNH106" s="3103"/>
      <c r="FNI106" s="3104"/>
      <c r="FNJ106" s="3105"/>
      <c r="FNK106" s="3106"/>
      <c r="FNL106" s="3104"/>
      <c r="FNM106" s="3105"/>
      <c r="FNN106" s="3104"/>
      <c r="FNO106" s="3100"/>
      <c r="FNP106" s="3100"/>
      <c r="FNQ106" s="3105"/>
      <c r="FNR106" s="3099"/>
      <c r="FNS106" s="3100"/>
      <c r="FNT106" s="3099"/>
      <c r="FNU106" s="3100"/>
      <c r="FNV106" s="3100"/>
      <c r="FNW106" s="3100"/>
      <c r="FNX106" s="3100"/>
      <c r="FNY106" s="3101"/>
      <c r="FNZ106" s="3102"/>
      <c r="FOA106" s="3103"/>
      <c r="FOB106" s="3104"/>
      <c r="FOC106" s="3105"/>
      <c r="FOD106" s="3106"/>
      <c r="FOE106" s="3104"/>
      <c r="FOF106" s="3105"/>
      <c r="FOG106" s="3104"/>
      <c r="FOH106" s="3100"/>
      <c r="FOI106" s="3100"/>
      <c r="FOJ106" s="3105"/>
      <c r="FOK106" s="3099"/>
      <c r="FOL106" s="3100"/>
      <c r="FOM106" s="3099"/>
      <c r="FON106" s="3100"/>
      <c r="FOO106" s="3100"/>
      <c r="FOP106" s="3100"/>
      <c r="FOQ106" s="3100"/>
      <c r="FOR106" s="3101"/>
      <c r="FOS106" s="3102"/>
      <c r="FOT106" s="3103"/>
      <c r="FOU106" s="3104"/>
      <c r="FOV106" s="3105"/>
      <c r="FOW106" s="3106"/>
      <c r="FOX106" s="3104"/>
      <c r="FOY106" s="3105"/>
      <c r="FOZ106" s="3104"/>
      <c r="FPA106" s="3100"/>
      <c r="FPB106" s="3100"/>
      <c r="FPC106" s="3105"/>
      <c r="FPD106" s="3099"/>
      <c r="FPE106" s="3100"/>
      <c r="FPF106" s="3099"/>
      <c r="FPG106" s="3100"/>
      <c r="FPH106" s="3100"/>
      <c r="FPI106" s="3100"/>
      <c r="FPJ106" s="3100"/>
      <c r="FPK106" s="3101"/>
      <c r="FPL106" s="3102"/>
      <c r="FPM106" s="3103"/>
      <c r="FPN106" s="3104"/>
      <c r="FPO106" s="3105"/>
      <c r="FPP106" s="3106"/>
      <c r="FPQ106" s="3104"/>
      <c r="FPR106" s="3105"/>
      <c r="FPS106" s="3104"/>
      <c r="FPT106" s="3100"/>
      <c r="FPU106" s="3100"/>
      <c r="FPV106" s="3105"/>
      <c r="FPW106" s="3099"/>
      <c r="FPX106" s="3100"/>
      <c r="FPY106" s="3099"/>
      <c r="FPZ106" s="3100"/>
      <c r="FQA106" s="3100"/>
      <c r="FQB106" s="3100"/>
      <c r="FQC106" s="3100"/>
      <c r="FQD106" s="3101"/>
      <c r="FQE106" s="3102"/>
      <c r="FQF106" s="3103"/>
      <c r="FQG106" s="3104"/>
      <c r="FQH106" s="3105"/>
      <c r="FQI106" s="3106"/>
      <c r="FQJ106" s="3104"/>
      <c r="FQK106" s="3105"/>
      <c r="FQL106" s="3104"/>
      <c r="FQM106" s="3100"/>
      <c r="FQN106" s="3100"/>
      <c r="FQO106" s="3105"/>
      <c r="FQP106" s="3099"/>
      <c r="FQQ106" s="3100"/>
      <c r="FQR106" s="3099"/>
      <c r="FQS106" s="3100"/>
      <c r="FQT106" s="3100"/>
      <c r="FQU106" s="3100"/>
      <c r="FQV106" s="3100"/>
      <c r="FQW106" s="3101"/>
      <c r="FQX106" s="3102"/>
      <c r="FQY106" s="3103"/>
      <c r="FQZ106" s="3104"/>
      <c r="FRA106" s="3105"/>
      <c r="FRB106" s="3106"/>
      <c r="FRC106" s="3104"/>
      <c r="FRD106" s="3105"/>
      <c r="FRE106" s="3104"/>
      <c r="FRF106" s="3100"/>
      <c r="FRG106" s="3100"/>
      <c r="FRH106" s="3105"/>
      <c r="FRI106" s="3099"/>
      <c r="FRJ106" s="3100"/>
      <c r="FRK106" s="3099"/>
      <c r="FRL106" s="3100"/>
      <c r="FRM106" s="3100"/>
      <c r="FRN106" s="3100"/>
      <c r="FRO106" s="3100"/>
      <c r="FRP106" s="3101"/>
      <c r="FRQ106" s="3102"/>
      <c r="FRR106" s="3103"/>
      <c r="FRS106" s="3104"/>
      <c r="FRT106" s="3105"/>
      <c r="FRU106" s="3106"/>
      <c r="FRV106" s="3104"/>
      <c r="FRW106" s="3105"/>
      <c r="FRX106" s="3104"/>
      <c r="FRY106" s="3100"/>
      <c r="FRZ106" s="3100"/>
      <c r="FSA106" s="3105"/>
      <c r="FSB106" s="3099"/>
      <c r="FSC106" s="3100"/>
      <c r="FSD106" s="3099"/>
      <c r="FSE106" s="3100"/>
      <c r="FSF106" s="3100"/>
      <c r="FSG106" s="3100"/>
      <c r="FSH106" s="3100"/>
      <c r="FSI106" s="3101"/>
      <c r="FSJ106" s="3102"/>
      <c r="FSK106" s="3103"/>
      <c r="FSL106" s="3104"/>
      <c r="FSM106" s="3105"/>
      <c r="FSN106" s="3106"/>
      <c r="FSO106" s="3104"/>
      <c r="FSP106" s="3105"/>
      <c r="FSQ106" s="3104"/>
      <c r="FSR106" s="3100"/>
      <c r="FSS106" s="3100"/>
      <c r="FST106" s="3105"/>
      <c r="FSU106" s="3099"/>
      <c r="FSV106" s="3100"/>
      <c r="FSW106" s="3099"/>
      <c r="FSX106" s="3100"/>
      <c r="FSY106" s="3100"/>
      <c r="FSZ106" s="3100"/>
      <c r="FTA106" s="3100"/>
      <c r="FTB106" s="3101"/>
      <c r="FTC106" s="3102"/>
      <c r="FTD106" s="3103"/>
      <c r="FTE106" s="3104"/>
      <c r="FTF106" s="3105"/>
      <c r="FTG106" s="3106"/>
      <c r="FTH106" s="3104"/>
      <c r="FTI106" s="3105"/>
      <c r="FTJ106" s="3104"/>
      <c r="FTK106" s="3100"/>
      <c r="FTL106" s="3100"/>
      <c r="FTM106" s="3105"/>
      <c r="FTN106" s="3099"/>
      <c r="FTO106" s="3100"/>
      <c r="FTP106" s="3099"/>
      <c r="FTQ106" s="3100"/>
      <c r="FTR106" s="3100"/>
      <c r="FTS106" s="3100"/>
      <c r="FTT106" s="3100"/>
      <c r="FTU106" s="3101"/>
      <c r="FTV106" s="3102"/>
      <c r="FTW106" s="3103"/>
      <c r="FTX106" s="3104"/>
      <c r="FTY106" s="3105"/>
      <c r="FTZ106" s="3106"/>
      <c r="FUA106" s="3104"/>
      <c r="FUB106" s="3105"/>
      <c r="FUC106" s="3104"/>
      <c r="FUD106" s="3100"/>
      <c r="FUE106" s="3100"/>
      <c r="FUF106" s="3105"/>
      <c r="FUG106" s="3099"/>
      <c r="FUH106" s="3100"/>
      <c r="FUI106" s="3099"/>
      <c r="FUJ106" s="3100"/>
      <c r="FUK106" s="3100"/>
      <c r="FUL106" s="3100"/>
      <c r="FUM106" s="3100"/>
      <c r="FUN106" s="3101"/>
      <c r="FUO106" s="3102"/>
      <c r="FUP106" s="3103"/>
      <c r="FUQ106" s="3104"/>
      <c r="FUR106" s="3105"/>
      <c r="FUS106" s="3106"/>
      <c r="FUT106" s="3104"/>
      <c r="FUU106" s="3105"/>
      <c r="FUV106" s="3104"/>
      <c r="FUW106" s="3100"/>
      <c r="FUX106" s="3100"/>
      <c r="FUY106" s="3105"/>
      <c r="FUZ106" s="3099"/>
      <c r="FVA106" s="3100"/>
      <c r="FVB106" s="3099"/>
      <c r="FVC106" s="3100"/>
      <c r="FVD106" s="3100"/>
      <c r="FVE106" s="3100"/>
      <c r="FVF106" s="3100"/>
      <c r="FVG106" s="3101"/>
      <c r="FVH106" s="3102"/>
      <c r="FVI106" s="3103"/>
      <c r="FVJ106" s="3104"/>
      <c r="FVK106" s="3105"/>
      <c r="FVL106" s="3106"/>
      <c r="FVM106" s="3104"/>
      <c r="FVN106" s="3105"/>
      <c r="FVO106" s="3104"/>
      <c r="FVP106" s="3100"/>
      <c r="FVQ106" s="3100"/>
      <c r="FVR106" s="3105"/>
      <c r="FVS106" s="3099"/>
      <c r="FVT106" s="3100"/>
      <c r="FVU106" s="3099"/>
      <c r="FVV106" s="3100"/>
      <c r="FVW106" s="3100"/>
      <c r="FVX106" s="3100"/>
      <c r="FVY106" s="3100"/>
      <c r="FVZ106" s="3101"/>
      <c r="FWA106" s="3102"/>
      <c r="FWB106" s="3103"/>
      <c r="FWC106" s="3104"/>
      <c r="FWD106" s="3105"/>
      <c r="FWE106" s="3106"/>
      <c r="FWF106" s="3104"/>
      <c r="FWG106" s="3105"/>
      <c r="FWH106" s="3104"/>
      <c r="FWI106" s="3100"/>
      <c r="FWJ106" s="3100"/>
      <c r="FWK106" s="3105"/>
      <c r="FWL106" s="3099"/>
      <c r="FWM106" s="3100"/>
      <c r="FWN106" s="3099"/>
      <c r="FWO106" s="3100"/>
      <c r="FWP106" s="3100"/>
      <c r="FWQ106" s="3100"/>
      <c r="FWR106" s="3100"/>
      <c r="FWS106" s="3101"/>
      <c r="FWT106" s="3102"/>
      <c r="FWU106" s="3103"/>
      <c r="FWV106" s="3104"/>
      <c r="FWW106" s="3105"/>
      <c r="FWX106" s="3106"/>
      <c r="FWY106" s="3104"/>
      <c r="FWZ106" s="3105"/>
      <c r="FXA106" s="3104"/>
      <c r="FXB106" s="3100"/>
      <c r="FXC106" s="3100"/>
      <c r="FXD106" s="3105"/>
      <c r="FXE106" s="3099"/>
      <c r="FXF106" s="3100"/>
      <c r="FXG106" s="3099"/>
      <c r="FXH106" s="3100"/>
      <c r="FXI106" s="3100"/>
      <c r="FXJ106" s="3100"/>
      <c r="FXK106" s="3100"/>
      <c r="FXL106" s="3101"/>
      <c r="FXM106" s="3102"/>
      <c r="FXN106" s="3103"/>
      <c r="FXO106" s="3104"/>
      <c r="FXP106" s="3105"/>
      <c r="FXQ106" s="3106"/>
      <c r="FXR106" s="3104"/>
      <c r="FXS106" s="3105"/>
      <c r="FXT106" s="3104"/>
      <c r="FXU106" s="3100"/>
      <c r="FXV106" s="3100"/>
      <c r="FXW106" s="3105"/>
      <c r="FXX106" s="3099"/>
      <c r="FXY106" s="3100"/>
      <c r="FXZ106" s="3099"/>
      <c r="FYA106" s="3100"/>
      <c r="FYB106" s="3100"/>
      <c r="FYC106" s="3100"/>
      <c r="FYD106" s="3100"/>
      <c r="FYE106" s="3101"/>
      <c r="FYF106" s="3102"/>
      <c r="FYG106" s="3103"/>
      <c r="FYH106" s="3104"/>
      <c r="FYI106" s="3105"/>
      <c r="FYJ106" s="3106"/>
      <c r="FYK106" s="3104"/>
      <c r="FYL106" s="3105"/>
      <c r="FYM106" s="3104"/>
      <c r="FYN106" s="3100"/>
      <c r="FYO106" s="3100"/>
      <c r="FYP106" s="3105"/>
      <c r="FYQ106" s="3099"/>
      <c r="FYR106" s="3100"/>
      <c r="FYS106" s="3099"/>
      <c r="FYT106" s="3100"/>
      <c r="FYU106" s="3100"/>
      <c r="FYV106" s="3100"/>
      <c r="FYW106" s="3100"/>
      <c r="FYX106" s="3101"/>
      <c r="FYY106" s="3102"/>
      <c r="FYZ106" s="3103"/>
      <c r="FZA106" s="3104"/>
      <c r="FZB106" s="3105"/>
      <c r="FZC106" s="3106"/>
      <c r="FZD106" s="3104"/>
      <c r="FZE106" s="3105"/>
      <c r="FZF106" s="3104"/>
      <c r="FZG106" s="3100"/>
      <c r="FZH106" s="3100"/>
      <c r="FZI106" s="3105"/>
      <c r="FZJ106" s="3099"/>
      <c r="FZK106" s="3100"/>
      <c r="FZL106" s="3099"/>
      <c r="FZM106" s="3100"/>
      <c r="FZN106" s="3100"/>
      <c r="FZO106" s="3100"/>
      <c r="FZP106" s="3100"/>
      <c r="FZQ106" s="3101"/>
      <c r="FZR106" s="3102"/>
      <c r="FZS106" s="3103"/>
      <c r="FZT106" s="3104"/>
      <c r="FZU106" s="3105"/>
      <c r="FZV106" s="3106"/>
      <c r="FZW106" s="3104"/>
      <c r="FZX106" s="3105"/>
      <c r="FZY106" s="3104"/>
      <c r="FZZ106" s="3100"/>
      <c r="GAA106" s="3100"/>
      <c r="GAB106" s="3105"/>
      <c r="GAC106" s="3099"/>
      <c r="GAD106" s="3100"/>
      <c r="GAE106" s="3099"/>
      <c r="GAF106" s="3100"/>
      <c r="GAG106" s="3100"/>
      <c r="GAH106" s="3100"/>
      <c r="GAI106" s="3100"/>
      <c r="GAJ106" s="3101"/>
      <c r="GAK106" s="3102"/>
      <c r="GAL106" s="3103"/>
      <c r="GAM106" s="3104"/>
      <c r="GAN106" s="3105"/>
      <c r="GAO106" s="3106"/>
      <c r="GAP106" s="3104"/>
      <c r="GAQ106" s="3105"/>
      <c r="GAR106" s="3104"/>
      <c r="GAS106" s="3100"/>
      <c r="GAT106" s="3100"/>
      <c r="GAU106" s="3105"/>
      <c r="GAV106" s="3099"/>
      <c r="GAW106" s="3100"/>
      <c r="GAX106" s="3099"/>
      <c r="GAY106" s="3100"/>
      <c r="GAZ106" s="3100"/>
      <c r="GBA106" s="3100"/>
      <c r="GBB106" s="3100"/>
      <c r="GBC106" s="3101"/>
      <c r="GBD106" s="3102"/>
      <c r="GBE106" s="3103"/>
      <c r="GBF106" s="3104"/>
      <c r="GBG106" s="3105"/>
      <c r="GBH106" s="3106"/>
      <c r="GBI106" s="3104"/>
      <c r="GBJ106" s="3105"/>
      <c r="GBK106" s="3104"/>
      <c r="GBL106" s="3100"/>
      <c r="GBM106" s="3100"/>
      <c r="GBN106" s="3105"/>
      <c r="GBO106" s="3099"/>
      <c r="GBP106" s="3100"/>
      <c r="GBQ106" s="3099"/>
      <c r="GBR106" s="3100"/>
      <c r="GBS106" s="3100"/>
      <c r="GBT106" s="3100"/>
      <c r="GBU106" s="3100"/>
      <c r="GBV106" s="3101"/>
      <c r="GBW106" s="3102"/>
      <c r="GBX106" s="3103"/>
      <c r="GBY106" s="3104"/>
      <c r="GBZ106" s="3105"/>
      <c r="GCA106" s="3106"/>
      <c r="GCB106" s="3104"/>
      <c r="GCC106" s="3105"/>
      <c r="GCD106" s="3104"/>
      <c r="GCE106" s="3100"/>
      <c r="GCF106" s="3100"/>
      <c r="GCG106" s="3105"/>
      <c r="GCH106" s="3099"/>
      <c r="GCI106" s="3100"/>
      <c r="GCJ106" s="3099"/>
      <c r="GCK106" s="3100"/>
      <c r="GCL106" s="3100"/>
      <c r="GCM106" s="3100"/>
      <c r="GCN106" s="3100"/>
      <c r="GCO106" s="3101"/>
      <c r="GCP106" s="3102"/>
      <c r="GCQ106" s="3103"/>
      <c r="GCR106" s="3104"/>
      <c r="GCS106" s="3105"/>
      <c r="GCT106" s="3106"/>
      <c r="GCU106" s="3104"/>
      <c r="GCV106" s="3105"/>
      <c r="GCW106" s="3104"/>
      <c r="GCX106" s="3100"/>
      <c r="GCY106" s="3100"/>
      <c r="GCZ106" s="3105"/>
      <c r="GDA106" s="3099"/>
      <c r="GDB106" s="3100"/>
      <c r="GDC106" s="3099"/>
      <c r="GDD106" s="3100"/>
      <c r="GDE106" s="3100"/>
      <c r="GDF106" s="3100"/>
      <c r="GDG106" s="3100"/>
      <c r="GDH106" s="3101"/>
      <c r="GDI106" s="3102"/>
      <c r="GDJ106" s="3103"/>
      <c r="GDK106" s="3104"/>
      <c r="GDL106" s="3105"/>
      <c r="GDM106" s="3106"/>
      <c r="GDN106" s="3104"/>
      <c r="GDO106" s="3105"/>
      <c r="GDP106" s="3104"/>
      <c r="GDQ106" s="3100"/>
      <c r="GDR106" s="3100"/>
      <c r="GDS106" s="3105"/>
      <c r="GDT106" s="3099"/>
      <c r="GDU106" s="3100"/>
      <c r="GDV106" s="3099"/>
      <c r="GDW106" s="3100"/>
      <c r="GDX106" s="3100"/>
      <c r="GDY106" s="3100"/>
      <c r="GDZ106" s="3100"/>
      <c r="GEA106" s="3101"/>
      <c r="GEB106" s="3102"/>
      <c r="GEC106" s="3103"/>
      <c r="GED106" s="3104"/>
      <c r="GEE106" s="3105"/>
      <c r="GEF106" s="3106"/>
      <c r="GEG106" s="3104"/>
      <c r="GEH106" s="3105"/>
      <c r="GEI106" s="3104"/>
      <c r="GEJ106" s="3100"/>
      <c r="GEK106" s="3100"/>
      <c r="GEL106" s="3105"/>
      <c r="GEM106" s="3099"/>
      <c r="GEN106" s="3100"/>
      <c r="GEO106" s="3099"/>
      <c r="GEP106" s="3100"/>
      <c r="GEQ106" s="3100"/>
      <c r="GER106" s="3100"/>
      <c r="GES106" s="3100"/>
      <c r="GET106" s="3101"/>
      <c r="GEU106" s="3102"/>
      <c r="GEV106" s="3103"/>
      <c r="GEW106" s="3104"/>
      <c r="GEX106" s="3105"/>
      <c r="GEY106" s="3106"/>
      <c r="GEZ106" s="3104"/>
      <c r="GFA106" s="3105"/>
      <c r="GFB106" s="3104"/>
      <c r="GFC106" s="3100"/>
      <c r="GFD106" s="3100"/>
      <c r="GFE106" s="3105"/>
      <c r="GFF106" s="3099"/>
      <c r="GFG106" s="3100"/>
      <c r="GFH106" s="3099"/>
      <c r="GFI106" s="3100"/>
      <c r="GFJ106" s="3100"/>
      <c r="GFK106" s="3100"/>
      <c r="GFL106" s="3100"/>
      <c r="GFM106" s="3101"/>
      <c r="GFN106" s="3102"/>
      <c r="GFO106" s="3103"/>
      <c r="GFP106" s="3104"/>
      <c r="GFQ106" s="3105"/>
      <c r="GFR106" s="3106"/>
      <c r="GFS106" s="3104"/>
      <c r="GFT106" s="3105"/>
      <c r="GFU106" s="3104"/>
      <c r="GFV106" s="3100"/>
      <c r="GFW106" s="3100"/>
      <c r="GFX106" s="3105"/>
      <c r="GFY106" s="3099"/>
      <c r="GFZ106" s="3100"/>
      <c r="GGA106" s="3099"/>
      <c r="GGB106" s="3100"/>
      <c r="GGC106" s="3100"/>
      <c r="GGD106" s="3100"/>
      <c r="GGE106" s="3100"/>
      <c r="GGF106" s="3101"/>
      <c r="GGG106" s="3102"/>
      <c r="GGH106" s="3103"/>
      <c r="GGI106" s="3104"/>
      <c r="GGJ106" s="3105"/>
      <c r="GGK106" s="3106"/>
      <c r="GGL106" s="3104"/>
      <c r="GGM106" s="3105"/>
      <c r="GGN106" s="3104"/>
      <c r="GGO106" s="3100"/>
      <c r="GGP106" s="3100"/>
      <c r="GGQ106" s="3105"/>
      <c r="GGR106" s="3099"/>
      <c r="GGS106" s="3100"/>
      <c r="GGT106" s="3099"/>
      <c r="GGU106" s="3100"/>
      <c r="GGV106" s="3100"/>
      <c r="GGW106" s="3100"/>
      <c r="GGX106" s="3100"/>
      <c r="GGY106" s="3101"/>
      <c r="GGZ106" s="3102"/>
      <c r="GHA106" s="3103"/>
      <c r="GHB106" s="3104"/>
      <c r="GHC106" s="3105"/>
      <c r="GHD106" s="3106"/>
      <c r="GHE106" s="3104"/>
      <c r="GHF106" s="3105"/>
      <c r="GHG106" s="3104"/>
      <c r="GHH106" s="3100"/>
      <c r="GHI106" s="3100"/>
      <c r="GHJ106" s="3105"/>
      <c r="GHK106" s="3099"/>
      <c r="GHL106" s="3100"/>
      <c r="GHM106" s="3099"/>
      <c r="GHN106" s="3100"/>
      <c r="GHO106" s="3100"/>
      <c r="GHP106" s="3100"/>
      <c r="GHQ106" s="3100"/>
      <c r="GHR106" s="3101"/>
      <c r="GHS106" s="3102"/>
      <c r="GHT106" s="3103"/>
      <c r="GHU106" s="3104"/>
      <c r="GHV106" s="3105"/>
      <c r="GHW106" s="3106"/>
      <c r="GHX106" s="3104"/>
      <c r="GHY106" s="3105"/>
      <c r="GHZ106" s="3104"/>
      <c r="GIA106" s="3100"/>
      <c r="GIB106" s="3100"/>
      <c r="GIC106" s="3105"/>
      <c r="GID106" s="3099"/>
      <c r="GIE106" s="3100"/>
      <c r="GIF106" s="3099"/>
      <c r="GIG106" s="3100"/>
      <c r="GIH106" s="3100"/>
      <c r="GII106" s="3100"/>
      <c r="GIJ106" s="3100"/>
      <c r="GIK106" s="3101"/>
      <c r="GIL106" s="3102"/>
      <c r="GIM106" s="3103"/>
      <c r="GIN106" s="3104"/>
      <c r="GIO106" s="3105"/>
      <c r="GIP106" s="3106"/>
      <c r="GIQ106" s="3104"/>
      <c r="GIR106" s="3105"/>
      <c r="GIS106" s="3104"/>
      <c r="GIT106" s="3100"/>
      <c r="GIU106" s="3100"/>
      <c r="GIV106" s="3105"/>
      <c r="GIW106" s="3099"/>
      <c r="GIX106" s="3100"/>
      <c r="GIY106" s="3099"/>
      <c r="GIZ106" s="3100"/>
      <c r="GJA106" s="3100"/>
      <c r="GJB106" s="3100"/>
      <c r="GJC106" s="3100"/>
      <c r="GJD106" s="3101"/>
      <c r="GJE106" s="3102"/>
      <c r="GJF106" s="3103"/>
      <c r="GJG106" s="3104"/>
      <c r="GJH106" s="3105"/>
      <c r="GJI106" s="3106"/>
      <c r="GJJ106" s="3104"/>
      <c r="GJK106" s="3105"/>
      <c r="GJL106" s="3104"/>
      <c r="GJM106" s="3100"/>
      <c r="GJN106" s="3100"/>
      <c r="GJO106" s="3105"/>
      <c r="GJP106" s="3099"/>
      <c r="GJQ106" s="3100"/>
      <c r="GJR106" s="3099"/>
      <c r="GJS106" s="3100"/>
      <c r="GJT106" s="3100"/>
      <c r="GJU106" s="3100"/>
      <c r="GJV106" s="3100"/>
      <c r="GJW106" s="3101"/>
      <c r="GJX106" s="3102"/>
      <c r="GJY106" s="3103"/>
      <c r="GJZ106" s="3104"/>
      <c r="GKA106" s="3105"/>
      <c r="GKB106" s="3106"/>
      <c r="GKC106" s="3104"/>
      <c r="GKD106" s="3105"/>
      <c r="GKE106" s="3104"/>
      <c r="GKF106" s="3100"/>
      <c r="GKG106" s="3100"/>
      <c r="GKH106" s="3105"/>
      <c r="GKI106" s="3099"/>
      <c r="GKJ106" s="3100"/>
      <c r="GKK106" s="3099"/>
      <c r="GKL106" s="3100"/>
      <c r="GKM106" s="3100"/>
      <c r="GKN106" s="3100"/>
      <c r="GKO106" s="3100"/>
      <c r="GKP106" s="3101"/>
      <c r="GKQ106" s="3102"/>
      <c r="GKR106" s="3103"/>
      <c r="GKS106" s="3104"/>
      <c r="GKT106" s="3105"/>
      <c r="GKU106" s="3106"/>
      <c r="GKV106" s="3104"/>
      <c r="GKW106" s="3105"/>
      <c r="GKX106" s="3104"/>
      <c r="GKY106" s="3100"/>
      <c r="GKZ106" s="3100"/>
      <c r="GLA106" s="3105"/>
      <c r="GLB106" s="3099"/>
      <c r="GLC106" s="3100"/>
      <c r="GLD106" s="3099"/>
      <c r="GLE106" s="3100"/>
      <c r="GLF106" s="3100"/>
      <c r="GLG106" s="3100"/>
      <c r="GLH106" s="3100"/>
      <c r="GLI106" s="3101"/>
      <c r="GLJ106" s="3102"/>
      <c r="GLK106" s="3103"/>
      <c r="GLL106" s="3104"/>
      <c r="GLM106" s="3105"/>
      <c r="GLN106" s="3106"/>
      <c r="GLO106" s="3104"/>
      <c r="GLP106" s="3105"/>
      <c r="GLQ106" s="3104"/>
      <c r="GLR106" s="3100"/>
      <c r="GLS106" s="3100"/>
      <c r="GLT106" s="3105"/>
      <c r="GLU106" s="3099"/>
      <c r="GLV106" s="3100"/>
      <c r="GLW106" s="3099"/>
      <c r="GLX106" s="3100"/>
      <c r="GLY106" s="3100"/>
      <c r="GLZ106" s="3100"/>
      <c r="GMA106" s="3100"/>
      <c r="GMB106" s="3101"/>
      <c r="GMC106" s="3102"/>
      <c r="GMD106" s="3103"/>
      <c r="GME106" s="3104"/>
      <c r="GMF106" s="3105"/>
      <c r="GMG106" s="3106"/>
      <c r="GMH106" s="3104"/>
      <c r="GMI106" s="3105"/>
      <c r="GMJ106" s="3104"/>
      <c r="GMK106" s="3100"/>
      <c r="GML106" s="3100"/>
      <c r="GMM106" s="3105"/>
      <c r="GMN106" s="3099"/>
      <c r="GMO106" s="3100"/>
      <c r="GMP106" s="3099"/>
      <c r="GMQ106" s="3100"/>
      <c r="GMR106" s="3100"/>
      <c r="GMS106" s="3100"/>
      <c r="GMT106" s="3100"/>
      <c r="GMU106" s="3101"/>
      <c r="GMV106" s="3102"/>
      <c r="GMW106" s="3103"/>
      <c r="GMX106" s="3104"/>
      <c r="GMY106" s="3105"/>
      <c r="GMZ106" s="3106"/>
      <c r="GNA106" s="3104"/>
      <c r="GNB106" s="3105"/>
      <c r="GNC106" s="3104"/>
      <c r="GND106" s="3100"/>
      <c r="GNE106" s="3100"/>
      <c r="GNF106" s="3105"/>
      <c r="GNG106" s="3099"/>
      <c r="GNH106" s="3100"/>
      <c r="GNI106" s="3099"/>
      <c r="GNJ106" s="3100"/>
      <c r="GNK106" s="3100"/>
      <c r="GNL106" s="3100"/>
      <c r="GNM106" s="3100"/>
      <c r="GNN106" s="3101"/>
      <c r="GNO106" s="3102"/>
      <c r="GNP106" s="3103"/>
      <c r="GNQ106" s="3104"/>
      <c r="GNR106" s="3105"/>
      <c r="GNS106" s="3106"/>
      <c r="GNT106" s="3104"/>
      <c r="GNU106" s="3105"/>
      <c r="GNV106" s="3104"/>
      <c r="GNW106" s="3100"/>
      <c r="GNX106" s="3100"/>
      <c r="GNY106" s="3105"/>
      <c r="GNZ106" s="3099"/>
      <c r="GOA106" s="3100"/>
      <c r="GOB106" s="3099"/>
      <c r="GOC106" s="3100"/>
      <c r="GOD106" s="3100"/>
      <c r="GOE106" s="3100"/>
      <c r="GOF106" s="3100"/>
      <c r="GOG106" s="3101"/>
      <c r="GOH106" s="3102"/>
      <c r="GOI106" s="3103"/>
      <c r="GOJ106" s="3104"/>
      <c r="GOK106" s="3105"/>
      <c r="GOL106" s="3106"/>
      <c r="GOM106" s="3104"/>
      <c r="GON106" s="3105"/>
      <c r="GOO106" s="3104"/>
      <c r="GOP106" s="3100"/>
      <c r="GOQ106" s="3100"/>
      <c r="GOR106" s="3105"/>
      <c r="GOS106" s="3099"/>
      <c r="GOT106" s="3100"/>
      <c r="GOU106" s="3099"/>
      <c r="GOV106" s="3100"/>
      <c r="GOW106" s="3100"/>
      <c r="GOX106" s="3100"/>
      <c r="GOY106" s="3100"/>
      <c r="GOZ106" s="3101"/>
      <c r="GPA106" s="3102"/>
      <c r="GPB106" s="3103"/>
      <c r="GPC106" s="3104"/>
      <c r="GPD106" s="3105"/>
      <c r="GPE106" s="3106"/>
      <c r="GPF106" s="3104"/>
      <c r="GPG106" s="3105"/>
      <c r="GPH106" s="3104"/>
      <c r="GPI106" s="3100"/>
      <c r="GPJ106" s="3100"/>
      <c r="GPK106" s="3105"/>
      <c r="GPL106" s="3099"/>
      <c r="GPM106" s="3100"/>
      <c r="GPN106" s="3099"/>
      <c r="GPO106" s="3100"/>
      <c r="GPP106" s="3100"/>
      <c r="GPQ106" s="3100"/>
      <c r="GPR106" s="3100"/>
      <c r="GPS106" s="3101"/>
      <c r="GPT106" s="3102"/>
      <c r="GPU106" s="3103"/>
      <c r="GPV106" s="3104"/>
      <c r="GPW106" s="3105"/>
      <c r="GPX106" s="3106"/>
      <c r="GPY106" s="3104"/>
      <c r="GPZ106" s="3105"/>
      <c r="GQA106" s="3104"/>
      <c r="GQB106" s="3100"/>
      <c r="GQC106" s="3100"/>
      <c r="GQD106" s="3105"/>
      <c r="GQE106" s="3099"/>
      <c r="GQF106" s="3100"/>
      <c r="GQG106" s="3099"/>
      <c r="GQH106" s="3100"/>
      <c r="GQI106" s="3100"/>
      <c r="GQJ106" s="3100"/>
      <c r="GQK106" s="3100"/>
      <c r="GQL106" s="3101"/>
      <c r="GQM106" s="3102"/>
      <c r="GQN106" s="3103"/>
      <c r="GQO106" s="3104"/>
      <c r="GQP106" s="3105"/>
      <c r="GQQ106" s="3106"/>
      <c r="GQR106" s="3104"/>
      <c r="GQS106" s="3105"/>
      <c r="GQT106" s="3104"/>
      <c r="GQU106" s="3100"/>
      <c r="GQV106" s="3100"/>
      <c r="GQW106" s="3105"/>
      <c r="GQX106" s="3099"/>
      <c r="GQY106" s="3100"/>
      <c r="GQZ106" s="3099"/>
      <c r="GRA106" s="3100"/>
      <c r="GRB106" s="3100"/>
      <c r="GRC106" s="3100"/>
      <c r="GRD106" s="3100"/>
      <c r="GRE106" s="3101"/>
      <c r="GRF106" s="3102"/>
      <c r="GRG106" s="3103"/>
      <c r="GRH106" s="3104"/>
      <c r="GRI106" s="3105"/>
      <c r="GRJ106" s="3106"/>
      <c r="GRK106" s="3104"/>
      <c r="GRL106" s="3105"/>
      <c r="GRM106" s="3104"/>
      <c r="GRN106" s="3100"/>
      <c r="GRO106" s="3100"/>
      <c r="GRP106" s="3105"/>
      <c r="GRQ106" s="3099"/>
      <c r="GRR106" s="3100"/>
      <c r="GRS106" s="3099"/>
      <c r="GRT106" s="3100"/>
      <c r="GRU106" s="3100"/>
      <c r="GRV106" s="3100"/>
      <c r="GRW106" s="3100"/>
      <c r="GRX106" s="3101"/>
      <c r="GRY106" s="3102"/>
      <c r="GRZ106" s="3103"/>
      <c r="GSA106" s="3104"/>
      <c r="GSB106" s="3105"/>
      <c r="GSC106" s="3106"/>
      <c r="GSD106" s="3104"/>
      <c r="GSE106" s="3105"/>
      <c r="GSF106" s="3104"/>
      <c r="GSG106" s="3100"/>
      <c r="GSH106" s="3100"/>
      <c r="GSI106" s="3105"/>
      <c r="GSJ106" s="3099"/>
      <c r="GSK106" s="3100"/>
      <c r="GSL106" s="3099"/>
      <c r="GSM106" s="3100"/>
      <c r="GSN106" s="3100"/>
      <c r="GSO106" s="3100"/>
      <c r="GSP106" s="3100"/>
      <c r="GSQ106" s="3101"/>
      <c r="GSR106" s="3102"/>
      <c r="GSS106" s="3103"/>
      <c r="GST106" s="3104"/>
      <c r="GSU106" s="3105"/>
      <c r="GSV106" s="3106"/>
      <c r="GSW106" s="3104"/>
      <c r="GSX106" s="3105"/>
      <c r="GSY106" s="3104"/>
      <c r="GSZ106" s="3100"/>
      <c r="GTA106" s="3100"/>
      <c r="GTB106" s="3105"/>
      <c r="GTC106" s="3099"/>
      <c r="GTD106" s="3100"/>
      <c r="GTE106" s="3099"/>
      <c r="GTF106" s="3100"/>
      <c r="GTG106" s="3100"/>
      <c r="GTH106" s="3100"/>
      <c r="GTI106" s="3100"/>
      <c r="GTJ106" s="3101"/>
      <c r="GTK106" s="3102"/>
      <c r="GTL106" s="3103"/>
      <c r="GTM106" s="3104"/>
      <c r="GTN106" s="3105"/>
      <c r="GTO106" s="3106"/>
      <c r="GTP106" s="3104"/>
      <c r="GTQ106" s="3105"/>
      <c r="GTR106" s="3104"/>
      <c r="GTS106" s="3100"/>
      <c r="GTT106" s="3100"/>
      <c r="GTU106" s="3105"/>
      <c r="GTV106" s="3099"/>
      <c r="GTW106" s="3100"/>
      <c r="GTX106" s="3099"/>
      <c r="GTY106" s="3100"/>
      <c r="GTZ106" s="3100"/>
      <c r="GUA106" s="3100"/>
      <c r="GUB106" s="3100"/>
      <c r="GUC106" s="3101"/>
      <c r="GUD106" s="3102"/>
      <c r="GUE106" s="3103"/>
      <c r="GUF106" s="3104"/>
      <c r="GUG106" s="3105"/>
      <c r="GUH106" s="3106"/>
      <c r="GUI106" s="3104"/>
      <c r="GUJ106" s="3105"/>
      <c r="GUK106" s="3104"/>
      <c r="GUL106" s="3100"/>
      <c r="GUM106" s="3100"/>
      <c r="GUN106" s="3105"/>
      <c r="GUO106" s="3099"/>
      <c r="GUP106" s="3100"/>
      <c r="GUQ106" s="3099"/>
      <c r="GUR106" s="3100"/>
      <c r="GUS106" s="3100"/>
      <c r="GUT106" s="3100"/>
      <c r="GUU106" s="3100"/>
      <c r="GUV106" s="3101"/>
      <c r="GUW106" s="3102"/>
      <c r="GUX106" s="3103"/>
      <c r="GUY106" s="3104"/>
      <c r="GUZ106" s="3105"/>
      <c r="GVA106" s="3106"/>
      <c r="GVB106" s="3104"/>
      <c r="GVC106" s="3105"/>
      <c r="GVD106" s="3104"/>
      <c r="GVE106" s="3100"/>
      <c r="GVF106" s="3100"/>
      <c r="GVG106" s="3105"/>
      <c r="GVH106" s="3099"/>
      <c r="GVI106" s="3100"/>
      <c r="GVJ106" s="3099"/>
      <c r="GVK106" s="3100"/>
      <c r="GVL106" s="3100"/>
      <c r="GVM106" s="3100"/>
      <c r="GVN106" s="3100"/>
      <c r="GVO106" s="3101"/>
      <c r="GVP106" s="3102"/>
      <c r="GVQ106" s="3103"/>
      <c r="GVR106" s="3104"/>
      <c r="GVS106" s="3105"/>
      <c r="GVT106" s="3106"/>
      <c r="GVU106" s="3104"/>
      <c r="GVV106" s="3105"/>
      <c r="GVW106" s="3104"/>
      <c r="GVX106" s="3100"/>
      <c r="GVY106" s="3100"/>
      <c r="GVZ106" s="3105"/>
      <c r="GWA106" s="3099"/>
      <c r="GWB106" s="3100"/>
      <c r="GWC106" s="3099"/>
      <c r="GWD106" s="3100"/>
      <c r="GWE106" s="3100"/>
      <c r="GWF106" s="3100"/>
      <c r="GWG106" s="3100"/>
      <c r="GWH106" s="3101"/>
      <c r="GWI106" s="3102"/>
      <c r="GWJ106" s="3103"/>
      <c r="GWK106" s="3104"/>
      <c r="GWL106" s="3105"/>
      <c r="GWM106" s="3106"/>
      <c r="GWN106" s="3104"/>
      <c r="GWO106" s="3105"/>
      <c r="GWP106" s="3104"/>
      <c r="GWQ106" s="3100"/>
      <c r="GWR106" s="3100"/>
      <c r="GWS106" s="3105"/>
      <c r="GWT106" s="3099"/>
      <c r="GWU106" s="3100"/>
      <c r="GWV106" s="3099"/>
      <c r="GWW106" s="3100"/>
      <c r="GWX106" s="3100"/>
      <c r="GWY106" s="3100"/>
      <c r="GWZ106" s="3100"/>
      <c r="GXA106" s="3101"/>
      <c r="GXB106" s="3102"/>
      <c r="GXC106" s="3103"/>
      <c r="GXD106" s="3104"/>
      <c r="GXE106" s="3105"/>
      <c r="GXF106" s="3106"/>
      <c r="GXG106" s="3104"/>
      <c r="GXH106" s="3105"/>
      <c r="GXI106" s="3104"/>
      <c r="GXJ106" s="3100"/>
      <c r="GXK106" s="3100"/>
      <c r="GXL106" s="3105"/>
      <c r="GXM106" s="3099"/>
      <c r="GXN106" s="3100"/>
      <c r="GXO106" s="3099"/>
      <c r="GXP106" s="3100"/>
      <c r="GXQ106" s="3100"/>
      <c r="GXR106" s="3100"/>
      <c r="GXS106" s="3100"/>
      <c r="GXT106" s="3101"/>
      <c r="GXU106" s="3102"/>
      <c r="GXV106" s="3103"/>
      <c r="GXW106" s="3104"/>
      <c r="GXX106" s="3105"/>
      <c r="GXY106" s="3106"/>
      <c r="GXZ106" s="3104"/>
      <c r="GYA106" s="3105"/>
      <c r="GYB106" s="3104"/>
      <c r="GYC106" s="3100"/>
      <c r="GYD106" s="3100"/>
      <c r="GYE106" s="3105"/>
      <c r="GYF106" s="3099"/>
      <c r="GYG106" s="3100"/>
      <c r="GYH106" s="3099"/>
      <c r="GYI106" s="3100"/>
      <c r="GYJ106" s="3100"/>
      <c r="GYK106" s="3100"/>
      <c r="GYL106" s="3100"/>
      <c r="GYM106" s="3101"/>
      <c r="GYN106" s="3102"/>
      <c r="GYO106" s="3103"/>
      <c r="GYP106" s="3104"/>
      <c r="GYQ106" s="3105"/>
      <c r="GYR106" s="3106"/>
      <c r="GYS106" s="3104"/>
      <c r="GYT106" s="3105"/>
      <c r="GYU106" s="3104"/>
      <c r="GYV106" s="3100"/>
      <c r="GYW106" s="3100"/>
      <c r="GYX106" s="3105"/>
      <c r="GYY106" s="3099"/>
      <c r="GYZ106" s="3100"/>
      <c r="GZA106" s="3099"/>
      <c r="GZB106" s="3100"/>
      <c r="GZC106" s="3100"/>
      <c r="GZD106" s="3100"/>
      <c r="GZE106" s="3100"/>
      <c r="GZF106" s="3101"/>
      <c r="GZG106" s="3102"/>
      <c r="GZH106" s="3103"/>
      <c r="GZI106" s="3104"/>
      <c r="GZJ106" s="3105"/>
      <c r="GZK106" s="3106"/>
      <c r="GZL106" s="3104"/>
      <c r="GZM106" s="3105"/>
      <c r="GZN106" s="3104"/>
      <c r="GZO106" s="3100"/>
      <c r="GZP106" s="3100"/>
      <c r="GZQ106" s="3105"/>
      <c r="GZR106" s="3099"/>
      <c r="GZS106" s="3100"/>
      <c r="GZT106" s="3099"/>
      <c r="GZU106" s="3100"/>
      <c r="GZV106" s="3100"/>
      <c r="GZW106" s="3100"/>
      <c r="GZX106" s="3100"/>
      <c r="GZY106" s="3101"/>
      <c r="GZZ106" s="3102"/>
      <c r="HAA106" s="3103"/>
      <c r="HAB106" s="3104"/>
      <c r="HAC106" s="3105"/>
      <c r="HAD106" s="3106"/>
      <c r="HAE106" s="3104"/>
      <c r="HAF106" s="3105"/>
      <c r="HAG106" s="3104"/>
      <c r="HAH106" s="3100"/>
      <c r="HAI106" s="3100"/>
      <c r="HAJ106" s="3105"/>
      <c r="HAK106" s="3099"/>
      <c r="HAL106" s="3100"/>
      <c r="HAM106" s="3099"/>
      <c r="HAN106" s="3100"/>
      <c r="HAO106" s="3100"/>
      <c r="HAP106" s="3100"/>
      <c r="HAQ106" s="3100"/>
      <c r="HAR106" s="3101"/>
      <c r="HAS106" s="3102"/>
      <c r="HAT106" s="3103"/>
      <c r="HAU106" s="3104"/>
      <c r="HAV106" s="3105"/>
      <c r="HAW106" s="3106"/>
      <c r="HAX106" s="3104"/>
      <c r="HAY106" s="3105"/>
      <c r="HAZ106" s="3104"/>
      <c r="HBA106" s="3100"/>
      <c r="HBB106" s="3100"/>
      <c r="HBC106" s="3105"/>
      <c r="HBD106" s="3099"/>
      <c r="HBE106" s="3100"/>
      <c r="HBF106" s="3099"/>
      <c r="HBG106" s="3100"/>
      <c r="HBH106" s="3100"/>
      <c r="HBI106" s="3100"/>
      <c r="HBJ106" s="3100"/>
      <c r="HBK106" s="3101"/>
      <c r="HBL106" s="3102"/>
      <c r="HBM106" s="3103"/>
      <c r="HBN106" s="3104"/>
      <c r="HBO106" s="3105"/>
      <c r="HBP106" s="3106"/>
      <c r="HBQ106" s="3104"/>
      <c r="HBR106" s="3105"/>
      <c r="HBS106" s="3104"/>
      <c r="HBT106" s="3100"/>
      <c r="HBU106" s="3100"/>
      <c r="HBV106" s="3105"/>
      <c r="HBW106" s="3099"/>
      <c r="HBX106" s="3100"/>
      <c r="HBY106" s="3099"/>
      <c r="HBZ106" s="3100"/>
      <c r="HCA106" s="3100"/>
      <c r="HCB106" s="3100"/>
      <c r="HCC106" s="3100"/>
      <c r="HCD106" s="3101"/>
      <c r="HCE106" s="3102"/>
      <c r="HCF106" s="3103"/>
      <c r="HCG106" s="3104"/>
      <c r="HCH106" s="3105"/>
      <c r="HCI106" s="3106"/>
      <c r="HCJ106" s="3104"/>
      <c r="HCK106" s="3105"/>
      <c r="HCL106" s="3104"/>
      <c r="HCM106" s="3100"/>
      <c r="HCN106" s="3100"/>
      <c r="HCO106" s="3105"/>
      <c r="HCP106" s="3099"/>
      <c r="HCQ106" s="3100"/>
      <c r="HCR106" s="3099"/>
      <c r="HCS106" s="3100"/>
      <c r="HCT106" s="3100"/>
      <c r="HCU106" s="3100"/>
      <c r="HCV106" s="3100"/>
      <c r="HCW106" s="3101"/>
      <c r="HCX106" s="3102"/>
      <c r="HCY106" s="3103"/>
      <c r="HCZ106" s="3104"/>
      <c r="HDA106" s="3105"/>
      <c r="HDB106" s="3106"/>
      <c r="HDC106" s="3104"/>
      <c r="HDD106" s="3105"/>
      <c r="HDE106" s="3104"/>
      <c r="HDF106" s="3100"/>
      <c r="HDG106" s="3100"/>
      <c r="HDH106" s="3105"/>
      <c r="HDI106" s="3099"/>
      <c r="HDJ106" s="3100"/>
      <c r="HDK106" s="3099"/>
      <c r="HDL106" s="3100"/>
      <c r="HDM106" s="3100"/>
      <c r="HDN106" s="3100"/>
      <c r="HDO106" s="3100"/>
      <c r="HDP106" s="3101"/>
      <c r="HDQ106" s="3102"/>
      <c r="HDR106" s="3103"/>
      <c r="HDS106" s="3104"/>
      <c r="HDT106" s="3105"/>
      <c r="HDU106" s="3106"/>
      <c r="HDV106" s="3104"/>
      <c r="HDW106" s="3105"/>
      <c r="HDX106" s="3104"/>
      <c r="HDY106" s="3100"/>
      <c r="HDZ106" s="3100"/>
      <c r="HEA106" s="3105"/>
      <c r="HEB106" s="3099"/>
      <c r="HEC106" s="3100"/>
      <c r="HED106" s="3099"/>
      <c r="HEE106" s="3100"/>
      <c r="HEF106" s="3100"/>
      <c r="HEG106" s="3100"/>
      <c r="HEH106" s="3100"/>
      <c r="HEI106" s="3101"/>
      <c r="HEJ106" s="3102"/>
      <c r="HEK106" s="3103"/>
      <c r="HEL106" s="3104"/>
      <c r="HEM106" s="3105"/>
      <c r="HEN106" s="3106"/>
      <c r="HEO106" s="3104"/>
      <c r="HEP106" s="3105"/>
      <c r="HEQ106" s="3104"/>
      <c r="HER106" s="3100"/>
      <c r="HES106" s="3100"/>
      <c r="HET106" s="3105"/>
      <c r="HEU106" s="3099"/>
      <c r="HEV106" s="3100"/>
      <c r="HEW106" s="3099"/>
      <c r="HEX106" s="3100"/>
      <c r="HEY106" s="3100"/>
      <c r="HEZ106" s="3100"/>
      <c r="HFA106" s="3100"/>
      <c r="HFB106" s="3101"/>
      <c r="HFC106" s="3102"/>
      <c r="HFD106" s="3103"/>
      <c r="HFE106" s="3104"/>
      <c r="HFF106" s="3105"/>
      <c r="HFG106" s="3106"/>
      <c r="HFH106" s="3104"/>
      <c r="HFI106" s="3105"/>
      <c r="HFJ106" s="3104"/>
      <c r="HFK106" s="3100"/>
      <c r="HFL106" s="3100"/>
      <c r="HFM106" s="3105"/>
      <c r="HFN106" s="3099"/>
      <c r="HFO106" s="3100"/>
      <c r="HFP106" s="3099"/>
      <c r="HFQ106" s="3100"/>
      <c r="HFR106" s="3100"/>
      <c r="HFS106" s="3100"/>
      <c r="HFT106" s="3100"/>
      <c r="HFU106" s="3101"/>
      <c r="HFV106" s="3102"/>
      <c r="HFW106" s="3103"/>
      <c r="HFX106" s="3104"/>
      <c r="HFY106" s="3105"/>
      <c r="HFZ106" s="3106"/>
      <c r="HGA106" s="3104"/>
      <c r="HGB106" s="3105"/>
      <c r="HGC106" s="3104"/>
      <c r="HGD106" s="3100"/>
      <c r="HGE106" s="3100"/>
      <c r="HGF106" s="3105"/>
      <c r="HGG106" s="3099"/>
      <c r="HGH106" s="3100"/>
      <c r="HGI106" s="3099"/>
      <c r="HGJ106" s="3100"/>
      <c r="HGK106" s="3100"/>
      <c r="HGL106" s="3100"/>
      <c r="HGM106" s="3100"/>
      <c r="HGN106" s="3101"/>
      <c r="HGO106" s="3102"/>
      <c r="HGP106" s="3103"/>
      <c r="HGQ106" s="3104"/>
      <c r="HGR106" s="3105"/>
      <c r="HGS106" s="3106"/>
      <c r="HGT106" s="3104"/>
      <c r="HGU106" s="3105"/>
      <c r="HGV106" s="3104"/>
      <c r="HGW106" s="3100"/>
      <c r="HGX106" s="3100"/>
      <c r="HGY106" s="3105"/>
      <c r="HGZ106" s="3099"/>
      <c r="HHA106" s="3100"/>
      <c r="HHB106" s="3099"/>
      <c r="HHC106" s="3100"/>
      <c r="HHD106" s="3100"/>
      <c r="HHE106" s="3100"/>
      <c r="HHF106" s="3100"/>
      <c r="HHG106" s="3101"/>
      <c r="HHH106" s="3102"/>
      <c r="HHI106" s="3103"/>
      <c r="HHJ106" s="3104"/>
      <c r="HHK106" s="3105"/>
      <c r="HHL106" s="3106"/>
      <c r="HHM106" s="3104"/>
      <c r="HHN106" s="3105"/>
      <c r="HHO106" s="3104"/>
      <c r="HHP106" s="3100"/>
      <c r="HHQ106" s="3100"/>
      <c r="HHR106" s="3105"/>
      <c r="HHS106" s="3099"/>
      <c r="HHT106" s="3100"/>
      <c r="HHU106" s="3099"/>
      <c r="HHV106" s="3100"/>
      <c r="HHW106" s="3100"/>
      <c r="HHX106" s="3100"/>
      <c r="HHY106" s="3100"/>
      <c r="HHZ106" s="3101"/>
      <c r="HIA106" s="3102"/>
      <c r="HIB106" s="3103"/>
      <c r="HIC106" s="3104"/>
      <c r="HID106" s="3105"/>
      <c r="HIE106" s="3106"/>
      <c r="HIF106" s="3104"/>
      <c r="HIG106" s="3105"/>
      <c r="HIH106" s="3104"/>
      <c r="HII106" s="3100"/>
      <c r="HIJ106" s="3100"/>
      <c r="HIK106" s="3105"/>
      <c r="HIL106" s="3099"/>
      <c r="HIM106" s="3100"/>
      <c r="HIN106" s="3099"/>
      <c r="HIO106" s="3100"/>
      <c r="HIP106" s="3100"/>
      <c r="HIQ106" s="3100"/>
      <c r="HIR106" s="3100"/>
      <c r="HIS106" s="3101"/>
      <c r="HIT106" s="3102"/>
      <c r="HIU106" s="3103"/>
      <c r="HIV106" s="3104"/>
      <c r="HIW106" s="3105"/>
      <c r="HIX106" s="3106"/>
      <c r="HIY106" s="3104"/>
      <c r="HIZ106" s="3105"/>
      <c r="HJA106" s="3104"/>
      <c r="HJB106" s="3100"/>
      <c r="HJC106" s="3100"/>
      <c r="HJD106" s="3105"/>
      <c r="HJE106" s="3099"/>
      <c r="HJF106" s="3100"/>
      <c r="HJG106" s="3099"/>
      <c r="HJH106" s="3100"/>
      <c r="HJI106" s="3100"/>
      <c r="HJJ106" s="3100"/>
      <c r="HJK106" s="3100"/>
      <c r="HJL106" s="3101"/>
      <c r="HJM106" s="3102"/>
      <c r="HJN106" s="3103"/>
      <c r="HJO106" s="3104"/>
      <c r="HJP106" s="3105"/>
      <c r="HJQ106" s="3106"/>
      <c r="HJR106" s="3104"/>
      <c r="HJS106" s="3105"/>
      <c r="HJT106" s="3104"/>
      <c r="HJU106" s="3100"/>
      <c r="HJV106" s="3100"/>
      <c r="HJW106" s="3105"/>
      <c r="HJX106" s="3099"/>
      <c r="HJY106" s="3100"/>
      <c r="HJZ106" s="3099"/>
      <c r="HKA106" s="3100"/>
      <c r="HKB106" s="3100"/>
      <c r="HKC106" s="3100"/>
      <c r="HKD106" s="3100"/>
      <c r="HKE106" s="3101"/>
      <c r="HKF106" s="3102"/>
      <c r="HKG106" s="3103"/>
      <c r="HKH106" s="3104"/>
      <c r="HKI106" s="3105"/>
      <c r="HKJ106" s="3106"/>
      <c r="HKK106" s="3104"/>
      <c r="HKL106" s="3105"/>
      <c r="HKM106" s="3104"/>
      <c r="HKN106" s="3100"/>
      <c r="HKO106" s="3100"/>
      <c r="HKP106" s="3105"/>
      <c r="HKQ106" s="3099"/>
      <c r="HKR106" s="3100"/>
      <c r="HKS106" s="3099"/>
      <c r="HKT106" s="3100"/>
      <c r="HKU106" s="3100"/>
      <c r="HKV106" s="3100"/>
      <c r="HKW106" s="3100"/>
      <c r="HKX106" s="3101"/>
      <c r="HKY106" s="3102"/>
      <c r="HKZ106" s="3103"/>
      <c r="HLA106" s="3104"/>
      <c r="HLB106" s="3105"/>
      <c r="HLC106" s="3106"/>
      <c r="HLD106" s="3104"/>
      <c r="HLE106" s="3105"/>
      <c r="HLF106" s="3104"/>
      <c r="HLG106" s="3100"/>
      <c r="HLH106" s="3100"/>
      <c r="HLI106" s="3105"/>
      <c r="HLJ106" s="3099"/>
      <c r="HLK106" s="3100"/>
      <c r="HLL106" s="3099"/>
      <c r="HLM106" s="3100"/>
      <c r="HLN106" s="3100"/>
      <c r="HLO106" s="3100"/>
      <c r="HLP106" s="3100"/>
      <c r="HLQ106" s="3101"/>
      <c r="HLR106" s="3102"/>
      <c r="HLS106" s="3103"/>
      <c r="HLT106" s="3104"/>
      <c r="HLU106" s="3105"/>
      <c r="HLV106" s="3106"/>
      <c r="HLW106" s="3104"/>
      <c r="HLX106" s="3105"/>
      <c r="HLY106" s="3104"/>
      <c r="HLZ106" s="3100"/>
      <c r="HMA106" s="3100"/>
      <c r="HMB106" s="3105"/>
      <c r="HMC106" s="3099"/>
      <c r="HMD106" s="3100"/>
      <c r="HME106" s="3099"/>
      <c r="HMF106" s="3100"/>
      <c r="HMG106" s="3100"/>
      <c r="HMH106" s="3100"/>
      <c r="HMI106" s="3100"/>
      <c r="HMJ106" s="3101"/>
      <c r="HMK106" s="3102"/>
      <c r="HML106" s="3103"/>
      <c r="HMM106" s="3104"/>
      <c r="HMN106" s="3105"/>
      <c r="HMO106" s="3106"/>
      <c r="HMP106" s="3104"/>
      <c r="HMQ106" s="3105"/>
      <c r="HMR106" s="3104"/>
      <c r="HMS106" s="3100"/>
      <c r="HMT106" s="3100"/>
      <c r="HMU106" s="3105"/>
      <c r="HMV106" s="3099"/>
      <c r="HMW106" s="3100"/>
      <c r="HMX106" s="3099"/>
      <c r="HMY106" s="3100"/>
      <c r="HMZ106" s="3100"/>
      <c r="HNA106" s="3100"/>
      <c r="HNB106" s="3100"/>
      <c r="HNC106" s="3101"/>
      <c r="HND106" s="3102"/>
      <c r="HNE106" s="3103"/>
      <c r="HNF106" s="3104"/>
      <c r="HNG106" s="3105"/>
      <c r="HNH106" s="3106"/>
      <c r="HNI106" s="3104"/>
      <c r="HNJ106" s="3105"/>
      <c r="HNK106" s="3104"/>
      <c r="HNL106" s="3100"/>
      <c r="HNM106" s="3100"/>
      <c r="HNN106" s="3105"/>
      <c r="HNO106" s="3099"/>
      <c r="HNP106" s="3100"/>
      <c r="HNQ106" s="3099"/>
      <c r="HNR106" s="3100"/>
      <c r="HNS106" s="3100"/>
      <c r="HNT106" s="3100"/>
      <c r="HNU106" s="3100"/>
      <c r="HNV106" s="3101"/>
      <c r="HNW106" s="3102"/>
      <c r="HNX106" s="3103"/>
      <c r="HNY106" s="3104"/>
      <c r="HNZ106" s="3105"/>
      <c r="HOA106" s="3106"/>
      <c r="HOB106" s="3104"/>
      <c r="HOC106" s="3105"/>
      <c r="HOD106" s="3104"/>
      <c r="HOE106" s="3100"/>
      <c r="HOF106" s="3100"/>
      <c r="HOG106" s="3105"/>
      <c r="HOH106" s="3099"/>
      <c r="HOI106" s="3100"/>
      <c r="HOJ106" s="3099"/>
      <c r="HOK106" s="3100"/>
      <c r="HOL106" s="3100"/>
      <c r="HOM106" s="3100"/>
      <c r="HON106" s="3100"/>
      <c r="HOO106" s="3101"/>
      <c r="HOP106" s="3102"/>
      <c r="HOQ106" s="3103"/>
      <c r="HOR106" s="3104"/>
      <c r="HOS106" s="3105"/>
      <c r="HOT106" s="3106"/>
      <c r="HOU106" s="3104"/>
      <c r="HOV106" s="3105"/>
      <c r="HOW106" s="3104"/>
      <c r="HOX106" s="3100"/>
      <c r="HOY106" s="3100"/>
      <c r="HOZ106" s="3105"/>
      <c r="HPA106" s="3099"/>
      <c r="HPB106" s="3100"/>
      <c r="HPC106" s="3099"/>
      <c r="HPD106" s="3100"/>
      <c r="HPE106" s="3100"/>
      <c r="HPF106" s="3100"/>
      <c r="HPG106" s="3100"/>
      <c r="HPH106" s="3101"/>
      <c r="HPI106" s="3102"/>
      <c r="HPJ106" s="3103"/>
      <c r="HPK106" s="3104"/>
      <c r="HPL106" s="3105"/>
      <c r="HPM106" s="3106"/>
      <c r="HPN106" s="3104"/>
      <c r="HPO106" s="3105"/>
      <c r="HPP106" s="3104"/>
      <c r="HPQ106" s="3100"/>
      <c r="HPR106" s="3100"/>
      <c r="HPS106" s="3105"/>
      <c r="HPT106" s="3099"/>
      <c r="HPU106" s="3100"/>
      <c r="HPV106" s="3099"/>
      <c r="HPW106" s="3100"/>
      <c r="HPX106" s="3100"/>
      <c r="HPY106" s="3100"/>
      <c r="HPZ106" s="3100"/>
      <c r="HQA106" s="3101"/>
      <c r="HQB106" s="3102"/>
      <c r="HQC106" s="3103"/>
      <c r="HQD106" s="3104"/>
      <c r="HQE106" s="3105"/>
      <c r="HQF106" s="3106"/>
      <c r="HQG106" s="3104"/>
      <c r="HQH106" s="3105"/>
      <c r="HQI106" s="3104"/>
      <c r="HQJ106" s="3100"/>
      <c r="HQK106" s="3100"/>
      <c r="HQL106" s="3105"/>
      <c r="HQM106" s="3099"/>
      <c r="HQN106" s="3100"/>
      <c r="HQO106" s="3099"/>
      <c r="HQP106" s="3100"/>
      <c r="HQQ106" s="3100"/>
      <c r="HQR106" s="3100"/>
      <c r="HQS106" s="3100"/>
      <c r="HQT106" s="3101"/>
      <c r="HQU106" s="3102"/>
      <c r="HQV106" s="3103"/>
      <c r="HQW106" s="3104"/>
      <c r="HQX106" s="3105"/>
      <c r="HQY106" s="3106"/>
      <c r="HQZ106" s="3104"/>
      <c r="HRA106" s="3105"/>
      <c r="HRB106" s="3104"/>
      <c r="HRC106" s="3100"/>
      <c r="HRD106" s="3100"/>
      <c r="HRE106" s="3105"/>
      <c r="HRF106" s="3099"/>
      <c r="HRG106" s="3100"/>
      <c r="HRH106" s="3099"/>
      <c r="HRI106" s="3100"/>
      <c r="HRJ106" s="3100"/>
      <c r="HRK106" s="3100"/>
      <c r="HRL106" s="3100"/>
      <c r="HRM106" s="3101"/>
      <c r="HRN106" s="3102"/>
      <c r="HRO106" s="3103"/>
      <c r="HRP106" s="3104"/>
      <c r="HRQ106" s="3105"/>
      <c r="HRR106" s="3106"/>
      <c r="HRS106" s="3104"/>
      <c r="HRT106" s="3105"/>
      <c r="HRU106" s="3104"/>
      <c r="HRV106" s="3100"/>
      <c r="HRW106" s="3100"/>
      <c r="HRX106" s="3105"/>
      <c r="HRY106" s="3099"/>
      <c r="HRZ106" s="3100"/>
      <c r="HSA106" s="3099"/>
      <c r="HSB106" s="3100"/>
      <c r="HSC106" s="3100"/>
      <c r="HSD106" s="3100"/>
      <c r="HSE106" s="3100"/>
      <c r="HSF106" s="3101"/>
      <c r="HSG106" s="3102"/>
      <c r="HSH106" s="3103"/>
      <c r="HSI106" s="3104"/>
      <c r="HSJ106" s="3105"/>
      <c r="HSK106" s="3106"/>
      <c r="HSL106" s="3104"/>
      <c r="HSM106" s="3105"/>
      <c r="HSN106" s="3104"/>
      <c r="HSO106" s="3100"/>
      <c r="HSP106" s="3100"/>
      <c r="HSQ106" s="3105"/>
      <c r="HSR106" s="3099"/>
      <c r="HSS106" s="3100"/>
      <c r="HST106" s="3099"/>
      <c r="HSU106" s="3100"/>
      <c r="HSV106" s="3100"/>
      <c r="HSW106" s="3100"/>
      <c r="HSX106" s="3100"/>
      <c r="HSY106" s="3101"/>
      <c r="HSZ106" s="3102"/>
      <c r="HTA106" s="3103"/>
      <c r="HTB106" s="3104"/>
      <c r="HTC106" s="3105"/>
      <c r="HTD106" s="3106"/>
      <c r="HTE106" s="3104"/>
      <c r="HTF106" s="3105"/>
      <c r="HTG106" s="3104"/>
      <c r="HTH106" s="3100"/>
      <c r="HTI106" s="3100"/>
      <c r="HTJ106" s="3105"/>
      <c r="HTK106" s="3099"/>
      <c r="HTL106" s="3100"/>
      <c r="HTM106" s="3099"/>
      <c r="HTN106" s="3100"/>
      <c r="HTO106" s="3100"/>
      <c r="HTP106" s="3100"/>
      <c r="HTQ106" s="3100"/>
      <c r="HTR106" s="3101"/>
      <c r="HTS106" s="3102"/>
      <c r="HTT106" s="3103"/>
      <c r="HTU106" s="3104"/>
      <c r="HTV106" s="3105"/>
      <c r="HTW106" s="3106"/>
      <c r="HTX106" s="3104"/>
      <c r="HTY106" s="3105"/>
      <c r="HTZ106" s="3104"/>
      <c r="HUA106" s="3100"/>
      <c r="HUB106" s="3100"/>
      <c r="HUC106" s="3105"/>
      <c r="HUD106" s="3099"/>
      <c r="HUE106" s="3100"/>
      <c r="HUF106" s="3099"/>
      <c r="HUG106" s="3100"/>
      <c r="HUH106" s="3100"/>
      <c r="HUI106" s="3100"/>
      <c r="HUJ106" s="3100"/>
      <c r="HUK106" s="3101"/>
      <c r="HUL106" s="3102"/>
      <c r="HUM106" s="3103"/>
      <c r="HUN106" s="3104"/>
      <c r="HUO106" s="3105"/>
      <c r="HUP106" s="3106"/>
      <c r="HUQ106" s="3104"/>
      <c r="HUR106" s="3105"/>
      <c r="HUS106" s="3104"/>
      <c r="HUT106" s="3100"/>
      <c r="HUU106" s="3100"/>
      <c r="HUV106" s="3105"/>
      <c r="HUW106" s="3099"/>
      <c r="HUX106" s="3100"/>
      <c r="HUY106" s="3099"/>
      <c r="HUZ106" s="3100"/>
      <c r="HVA106" s="3100"/>
      <c r="HVB106" s="3100"/>
      <c r="HVC106" s="3100"/>
      <c r="HVD106" s="3101"/>
      <c r="HVE106" s="3102"/>
      <c r="HVF106" s="3103"/>
      <c r="HVG106" s="3104"/>
      <c r="HVH106" s="3105"/>
      <c r="HVI106" s="3106"/>
      <c r="HVJ106" s="3104"/>
      <c r="HVK106" s="3105"/>
      <c r="HVL106" s="3104"/>
      <c r="HVM106" s="3100"/>
      <c r="HVN106" s="3100"/>
      <c r="HVO106" s="3105"/>
      <c r="HVP106" s="3099"/>
      <c r="HVQ106" s="3100"/>
      <c r="HVR106" s="3099"/>
      <c r="HVS106" s="3100"/>
      <c r="HVT106" s="3100"/>
      <c r="HVU106" s="3100"/>
      <c r="HVV106" s="3100"/>
      <c r="HVW106" s="3101"/>
      <c r="HVX106" s="3102"/>
      <c r="HVY106" s="3103"/>
      <c r="HVZ106" s="3104"/>
      <c r="HWA106" s="3105"/>
      <c r="HWB106" s="3106"/>
      <c r="HWC106" s="3104"/>
      <c r="HWD106" s="3105"/>
      <c r="HWE106" s="3104"/>
      <c r="HWF106" s="3100"/>
      <c r="HWG106" s="3100"/>
      <c r="HWH106" s="3105"/>
      <c r="HWI106" s="3099"/>
      <c r="HWJ106" s="3100"/>
      <c r="HWK106" s="3099"/>
      <c r="HWL106" s="3100"/>
      <c r="HWM106" s="3100"/>
      <c r="HWN106" s="3100"/>
      <c r="HWO106" s="3100"/>
      <c r="HWP106" s="3101"/>
      <c r="HWQ106" s="3102"/>
      <c r="HWR106" s="3103"/>
      <c r="HWS106" s="3104"/>
      <c r="HWT106" s="3105"/>
      <c r="HWU106" s="3106"/>
      <c r="HWV106" s="3104"/>
      <c r="HWW106" s="3105"/>
      <c r="HWX106" s="3104"/>
      <c r="HWY106" s="3100"/>
      <c r="HWZ106" s="3100"/>
      <c r="HXA106" s="3105"/>
      <c r="HXB106" s="3099"/>
      <c r="HXC106" s="3100"/>
      <c r="HXD106" s="3099"/>
      <c r="HXE106" s="3100"/>
      <c r="HXF106" s="3100"/>
      <c r="HXG106" s="3100"/>
      <c r="HXH106" s="3100"/>
      <c r="HXI106" s="3101"/>
      <c r="HXJ106" s="3102"/>
      <c r="HXK106" s="3103"/>
      <c r="HXL106" s="3104"/>
      <c r="HXM106" s="3105"/>
      <c r="HXN106" s="3106"/>
      <c r="HXO106" s="3104"/>
      <c r="HXP106" s="3105"/>
      <c r="HXQ106" s="3104"/>
      <c r="HXR106" s="3100"/>
      <c r="HXS106" s="3100"/>
      <c r="HXT106" s="3105"/>
      <c r="HXU106" s="3099"/>
      <c r="HXV106" s="3100"/>
      <c r="HXW106" s="3099"/>
      <c r="HXX106" s="3100"/>
      <c r="HXY106" s="3100"/>
      <c r="HXZ106" s="3100"/>
      <c r="HYA106" s="3100"/>
      <c r="HYB106" s="3101"/>
      <c r="HYC106" s="3102"/>
      <c r="HYD106" s="3103"/>
      <c r="HYE106" s="3104"/>
      <c r="HYF106" s="3105"/>
      <c r="HYG106" s="3106"/>
      <c r="HYH106" s="3104"/>
      <c r="HYI106" s="3105"/>
      <c r="HYJ106" s="3104"/>
      <c r="HYK106" s="3100"/>
      <c r="HYL106" s="3100"/>
      <c r="HYM106" s="3105"/>
      <c r="HYN106" s="3099"/>
      <c r="HYO106" s="3100"/>
      <c r="HYP106" s="3099"/>
      <c r="HYQ106" s="3100"/>
      <c r="HYR106" s="3100"/>
      <c r="HYS106" s="3100"/>
      <c r="HYT106" s="3100"/>
      <c r="HYU106" s="3101"/>
      <c r="HYV106" s="3102"/>
      <c r="HYW106" s="3103"/>
      <c r="HYX106" s="3104"/>
      <c r="HYY106" s="3105"/>
      <c r="HYZ106" s="3106"/>
      <c r="HZA106" s="3104"/>
      <c r="HZB106" s="3105"/>
      <c r="HZC106" s="3104"/>
      <c r="HZD106" s="3100"/>
      <c r="HZE106" s="3100"/>
      <c r="HZF106" s="3105"/>
      <c r="HZG106" s="3099"/>
      <c r="HZH106" s="3100"/>
      <c r="HZI106" s="3099"/>
      <c r="HZJ106" s="3100"/>
      <c r="HZK106" s="3100"/>
      <c r="HZL106" s="3100"/>
      <c r="HZM106" s="3100"/>
      <c r="HZN106" s="3101"/>
      <c r="HZO106" s="3102"/>
      <c r="HZP106" s="3103"/>
      <c r="HZQ106" s="3104"/>
      <c r="HZR106" s="3105"/>
      <c r="HZS106" s="3106"/>
      <c r="HZT106" s="3104"/>
      <c r="HZU106" s="3105"/>
      <c r="HZV106" s="3104"/>
      <c r="HZW106" s="3100"/>
      <c r="HZX106" s="3100"/>
      <c r="HZY106" s="3105"/>
      <c r="HZZ106" s="3099"/>
      <c r="IAA106" s="3100"/>
      <c r="IAB106" s="3099"/>
      <c r="IAC106" s="3100"/>
      <c r="IAD106" s="3100"/>
      <c r="IAE106" s="3100"/>
      <c r="IAF106" s="3100"/>
      <c r="IAG106" s="3101"/>
      <c r="IAH106" s="3102"/>
      <c r="IAI106" s="3103"/>
      <c r="IAJ106" s="3104"/>
      <c r="IAK106" s="3105"/>
      <c r="IAL106" s="3106"/>
      <c r="IAM106" s="3104"/>
      <c r="IAN106" s="3105"/>
      <c r="IAO106" s="3104"/>
      <c r="IAP106" s="3100"/>
      <c r="IAQ106" s="3100"/>
      <c r="IAR106" s="3105"/>
      <c r="IAS106" s="3099"/>
      <c r="IAT106" s="3100"/>
      <c r="IAU106" s="3099"/>
      <c r="IAV106" s="3100"/>
      <c r="IAW106" s="3100"/>
      <c r="IAX106" s="3100"/>
      <c r="IAY106" s="3100"/>
      <c r="IAZ106" s="3101"/>
      <c r="IBA106" s="3102"/>
      <c r="IBB106" s="3103"/>
      <c r="IBC106" s="3104"/>
      <c r="IBD106" s="3105"/>
      <c r="IBE106" s="3106"/>
      <c r="IBF106" s="3104"/>
      <c r="IBG106" s="3105"/>
      <c r="IBH106" s="3104"/>
      <c r="IBI106" s="3100"/>
      <c r="IBJ106" s="3100"/>
      <c r="IBK106" s="3105"/>
      <c r="IBL106" s="3099"/>
      <c r="IBM106" s="3100"/>
      <c r="IBN106" s="3099"/>
      <c r="IBO106" s="3100"/>
      <c r="IBP106" s="3100"/>
      <c r="IBQ106" s="3100"/>
      <c r="IBR106" s="3100"/>
      <c r="IBS106" s="3101"/>
      <c r="IBT106" s="3102"/>
      <c r="IBU106" s="3103"/>
      <c r="IBV106" s="3104"/>
      <c r="IBW106" s="3105"/>
      <c r="IBX106" s="3106"/>
      <c r="IBY106" s="3104"/>
      <c r="IBZ106" s="3105"/>
      <c r="ICA106" s="3104"/>
      <c r="ICB106" s="3100"/>
      <c r="ICC106" s="3100"/>
      <c r="ICD106" s="3105"/>
      <c r="ICE106" s="3099"/>
      <c r="ICF106" s="3100"/>
      <c r="ICG106" s="3099"/>
      <c r="ICH106" s="3100"/>
      <c r="ICI106" s="3100"/>
      <c r="ICJ106" s="3100"/>
      <c r="ICK106" s="3100"/>
      <c r="ICL106" s="3101"/>
      <c r="ICM106" s="3102"/>
      <c r="ICN106" s="3103"/>
      <c r="ICO106" s="3104"/>
      <c r="ICP106" s="3105"/>
      <c r="ICQ106" s="3106"/>
      <c r="ICR106" s="3104"/>
      <c r="ICS106" s="3105"/>
      <c r="ICT106" s="3104"/>
      <c r="ICU106" s="3100"/>
      <c r="ICV106" s="3100"/>
      <c r="ICW106" s="3105"/>
      <c r="ICX106" s="3099"/>
      <c r="ICY106" s="3100"/>
      <c r="ICZ106" s="3099"/>
      <c r="IDA106" s="3100"/>
      <c r="IDB106" s="3100"/>
      <c r="IDC106" s="3100"/>
      <c r="IDD106" s="3100"/>
      <c r="IDE106" s="3101"/>
      <c r="IDF106" s="3102"/>
      <c r="IDG106" s="3103"/>
      <c r="IDH106" s="3104"/>
      <c r="IDI106" s="3105"/>
      <c r="IDJ106" s="3106"/>
      <c r="IDK106" s="3104"/>
      <c r="IDL106" s="3105"/>
      <c r="IDM106" s="3104"/>
      <c r="IDN106" s="3100"/>
      <c r="IDO106" s="3100"/>
      <c r="IDP106" s="3105"/>
      <c r="IDQ106" s="3099"/>
      <c r="IDR106" s="3100"/>
      <c r="IDS106" s="3099"/>
      <c r="IDT106" s="3100"/>
      <c r="IDU106" s="3100"/>
      <c r="IDV106" s="3100"/>
      <c r="IDW106" s="3100"/>
      <c r="IDX106" s="3101"/>
      <c r="IDY106" s="3102"/>
      <c r="IDZ106" s="3103"/>
      <c r="IEA106" s="3104"/>
      <c r="IEB106" s="3105"/>
      <c r="IEC106" s="3106"/>
      <c r="IED106" s="3104"/>
      <c r="IEE106" s="3105"/>
      <c r="IEF106" s="3104"/>
      <c r="IEG106" s="3100"/>
      <c r="IEH106" s="3100"/>
      <c r="IEI106" s="3105"/>
      <c r="IEJ106" s="3099"/>
      <c r="IEK106" s="3100"/>
      <c r="IEL106" s="3099"/>
      <c r="IEM106" s="3100"/>
      <c r="IEN106" s="3100"/>
      <c r="IEO106" s="3100"/>
      <c r="IEP106" s="3100"/>
      <c r="IEQ106" s="3101"/>
      <c r="IER106" s="3102"/>
      <c r="IES106" s="3103"/>
      <c r="IET106" s="3104"/>
      <c r="IEU106" s="3105"/>
      <c r="IEV106" s="3106"/>
      <c r="IEW106" s="3104"/>
      <c r="IEX106" s="3105"/>
      <c r="IEY106" s="3104"/>
      <c r="IEZ106" s="3100"/>
      <c r="IFA106" s="3100"/>
      <c r="IFB106" s="3105"/>
      <c r="IFC106" s="3099"/>
      <c r="IFD106" s="3100"/>
      <c r="IFE106" s="3099"/>
      <c r="IFF106" s="3100"/>
      <c r="IFG106" s="3100"/>
      <c r="IFH106" s="3100"/>
      <c r="IFI106" s="3100"/>
      <c r="IFJ106" s="3101"/>
      <c r="IFK106" s="3102"/>
      <c r="IFL106" s="3103"/>
      <c r="IFM106" s="3104"/>
      <c r="IFN106" s="3105"/>
      <c r="IFO106" s="3106"/>
      <c r="IFP106" s="3104"/>
      <c r="IFQ106" s="3105"/>
      <c r="IFR106" s="3104"/>
      <c r="IFS106" s="3100"/>
      <c r="IFT106" s="3100"/>
      <c r="IFU106" s="3105"/>
      <c r="IFV106" s="3099"/>
      <c r="IFW106" s="3100"/>
      <c r="IFX106" s="3099"/>
      <c r="IFY106" s="3100"/>
      <c r="IFZ106" s="3100"/>
      <c r="IGA106" s="3100"/>
      <c r="IGB106" s="3100"/>
      <c r="IGC106" s="3101"/>
      <c r="IGD106" s="3102"/>
      <c r="IGE106" s="3103"/>
      <c r="IGF106" s="3104"/>
      <c r="IGG106" s="3105"/>
      <c r="IGH106" s="3106"/>
      <c r="IGI106" s="3104"/>
      <c r="IGJ106" s="3105"/>
      <c r="IGK106" s="3104"/>
      <c r="IGL106" s="3100"/>
      <c r="IGM106" s="3100"/>
      <c r="IGN106" s="3105"/>
      <c r="IGO106" s="3099"/>
      <c r="IGP106" s="3100"/>
      <c r="IGQ106" s="3099"/>
      <c r="IGR106" s="3100"/>
      <c r="IGS106" s="3100"/>
      <c r="IGT106" s="3100"/>
      <c r="IGU106" s="3100"/>
      <c r="IGV106" s="3101"/>
      <c r="IGW106" s="3102"/>
      <c r="IGX106" s="3103"/>
      <c r="IGY106" s="3104"/>
      <c r="IGZ106" s="3105"/>
      <c r="IHA106" s="3106"/>
      <c r="IHB106" s="3104"/>
      <c r="IHC106" s="3105"/>
      <c r="IHD106" s="3104"/>
      <c r="IHE106" s="3100"/>
      <c r="IHF106" s="3100"/>
      <c r="IHG106" s="3105"/>
      <c r="IHH106" s="3099"/>
      <c r="IHI106" s="3100"/>
      <c r="IHJ106" s="3099"/>
      <c r="IHK106" s="3100"/>
      <c r="IHL106" s="3100"/>
      <c r="IHM106" s="3100"/>
      <c r="IHN106" s="3100"/>
      <c r="IHO106" s="3101"/>
      <c r="IHP106" s="3102"/>
      <c r="IHQ106" s="3103"/>
      <c r="IHR106" s="3104"/>
      <c r="IHS106" s="3105"/>
      <c r="IHT106" s="3106"/>
      <c r="IHU106" s="3104"/>
      <c r="IHV106" s="3105"/>
      <c r="IHW106" s="3104"/>
      <c r="IHX106" s="3100"/>
      <c r="IHY106" s="3100"/>
      <c r="IHZ106" s="3105"/>
      <c r="IIA106" s="3099"/>
      <c r="IIB106" s="3100"/>
      <c r="IIC106" s="3099"/>
      <c r="IID106" s="3100"/>
      <c r="IIE106" s="3100"/>
      <c r="IIF106" s="3100"/>
      <c r="IIG106" s="3100"/>
      <c r="IIH106" s="3101"/>
      <c r="III106" s="3102"/>
      <c r="IIJ106" s="3103"/>
      <c r="IIK106" s="3104"/>
      <c r="IIL106" s="3105"/>
      <c r="IIM106" s="3106"/>
      <c r="IIN106" s="3104"/>
      <c r="IIO106" s="3105"/>
      <c r="IIP106" s="3104"/>
      <c r="IIQ106" s="3100"/>
      <c r="IIR106" s="3100"/>
      <c r="IIS106" s="3105"/>
      <c r="IIT106" s="3099"/>
      <c r="IIU106" s="3100"/>
      <c r="IIV106" s="3099"/>
      <c r="IIW106" s="3100"/>
      <c r="IIX106" s="3100"/>
      <c r="IIY106" s="3100"/>
      <c r="IIZ106" s="3100"/>
      <c r="IJA106" s="3101"/>
      <c r="IJB106" s="3102"/>
      <c r="IJC106" s="3103"/>
      <c r="IJD106" s="3104"/>
      <c r="IJE106" s="3105"/>
      <c r="IJF106" s="3106"/>
      <c r="IJG106" s="3104"/>
      <c r="IJH106" s="3105"/>
      <c r="IJI106" s="3104"/>
      <c r="IJJ106" s="3100"/>
      <c r="IJK106" s="3100"/>
      <c r="IJL106" s="3105"/>
      <c r="IJM106" s="3099"/>
      <c r="IJN106" s="3100"/>
      <c r="IJO106" s="3099"/>
      <c r="IJP106" s="3100"/>
      <c r="IJQ106" s="3100"/>
      <c r="IJR106" s="3100"/>
      <c r="IJS106" s="3100"/>
      <c r="IJT106" s="3101"/>
      <c r="IJU106" s="3102"/>
      <c r="IJV106" s="3103"/>
      <c r="IJW106" s="3104"/>
      <c r="IJX106" s="3105"/>
      <c r="IJY106" s="3106"/>
      <c r="IJZ106" s="3104"/>
      <c r="IKA106" s="3105"/>
      <c r="IKB106" s="3104"/>
      <c r="IKC106" s="3100"/>
      <c r="IKD106" s="3100"/>
      <c r="IKE106" s="3105"/>
      <c r="IKF106" s="3099"/>
      <c r="IKG106" s="3100"/>
      <c r="IKH106" s="3099"/>
      <c r="IKI106" s="3100"/>
      <c r="IKJ106" s="3100"/>
      <c r="IKK106" s="3100"/>
      <c r="IKL106" s="3100"/>
      <c r="IKM106" s="3101"/>
      <c r="IKN106" s="3102"/>
      <c r="IKO106" s="3103"/>
      <c r="IKP106" s="3104"/>
      <c r="IKQ106" s="3105"/>
      <c r="IKR106" s="3106"/>
      <c r="IKS106" s="3104"/>
      <c r="IKT106" s="3105"/>
      <c r="IKU106" s="3104"/>
      <c r="IKV106" s="3100"/>
      <c r="IKW106" s="3100"/>
      <c r="IKX106" s="3105"/>
      <c r="IKY106" s="3099"/>
      <c r="IKZ106" s="3100"/>
      <c r="ILA106" s="3099"/>
      <c r="ILB106" s="3100"/>
      <c r="ILC106" s="3100"/>
      <c r="ILD106" s="3100"/>
      <c r="ILE106" s="3100"/>
      <c r="ILF106" s="3101"/>
      <c r="ILG106" s="3102"/>
      <c r="ILH106" s="3103"/>
      <c r="ILI106" s="3104"/>
      <c r="ILJ106" s="3105"/>
      <c r="ILK106" s="3106"/>
      <c r="ILL106" s="3104"/>
      <c r="ILM106" s="3105"/>
      <c r="ILN106" s="3104"/>
      <c r="ILO106" s="3100"/>
      <c r="ILP106" s="3100"/>
      <c r="ILQ106" s="3105"/>
      <c r="ILR106" s="3099"/>
      <c r="ILS106" s="3100"/>
      <c r="ILT106" s="3099"/>
      <c r="ILU106" s="3100"/>
      <c r="ILV106" s="3100"/>
      <c r="ILW106" s="3100"/>
      <c r="ILX106" s="3100"/>
      <c r="ILY106" s="3101"/>
      <c r="ILZ106" s="3102"/>
      <c r="IMA106" s="3103"/>
      <c r="IMB106" s="3104"/>
      <c r="IMC106" s="3105"/>
      <c r="IMD106" s="3106"/>
      <c r="IME106" s="3104"/>
      <c r="IMF106" s="3105"/>
      <c r="IMG106" s="3104"/>
      <c r="IMH106" s="3100"/>
      <c r="IMI106" s="3100"/>
      <c r="IMJ106" s="3105"/>
      <c r="IMK106" s="3099"/>
      <c r="IML106" s="3100"/>
      <c r="IMM106" s="3099"/>
      <c r="IMN106" s="3100"/>
      <c r="IMO106" s="3100"/>
      <c r="IMP106" s="3100"/>
      <c r="IMQ106" s="3100"/>
      <c r="IMR106" s="3101"/>
      <c r="IMS106" s="3102"/>
      <c r="IMT106" s="3103"/>
      <c r="IMU106" s="3104"/>
      <c r="IMV106" s="3105"/>
      <c r="IMW106" s="3106"/>
      <c r="IMX106" s="3104"/>
      <c r="IMY106" s="3105"/>
      <c r="IMZ106" s="3104"/>
      <c r="INA106" s="3100"/>
      <c r="INB106" s="3100"/>
      <c r="INC106" s="3105"/>
      <c r="IND106" s="3099"/>
      <c r="INE106" s="3100"/>
      <c r="INF106" s="3099"/>
      <c r="ING106" s="3100"/>
      <c r="INH106" s="3100"/>
      <c r="INI106" s="3100"/>
      <c r="INJ106" s="3100"/>
      <c r="INK106" s="3101"/>
      <c r="INL106" s="3102"/>
      <c r="INM106" s="3103"/>
      <c r="INN106" s="3104"/>
      <c r="INO106" s="3105"/>
      <c r="INP106" s="3106"/>
      <c r="INQ106" s="3104"/>
      <c r="INR106" s="3105"/>
      <c r="INS106" s="3104"/>
      <c r="INT106" s="3100"/>
      <c r="INU106" s="3100"/>
      <c r="INV106" s="3105"/>
      <c r="INW106" s="3099"/>
      <c r="INX106" s="3100"/>
      <c r="INY106" s="3099"/>
      <c r="INZ106" s="3100"/>
      <c r="IOA106" s="3100"/>
      <c r="IOB106" s="3100"/>
      <c r="IOC106" s="3100"/>
      <c r="IOD106" s="3101"/>
      <c r="IOE106" s="3102"/>
      <c r="IOF106" s="3103"/>
      <c r="IOG106" s="3104"/>
      <c r="IOH106" s="3105"/>
      <c r="IOI106" s="3106"/>
      <c r="IOJ106" s="3104"/>
      <c r="IOK106" s="3105"/>
      <c r="IOL106" s="3104"/>
      <c r="IOM106" s="3100"/>
      <c r="ION106" s="3100"/>
      <c r="IOO106" s="3105"/>
      <c r="IOP106" s="3099"/>
      <c r="IOQ106" s="3100"/>
      <c r="IOR106" s="3099"/>
      <c r="IOS106" s="3100"/>
      <c r="IOT106" s="3100"/>
      <c r="IOU106" s="3100"/>
      <c r="IOV106" s="3100"/>
      <c r="IOW106" s="3101"/>
      <c r="IOX106" s="3102"/>
      <c r="IOY106" s="3103"/>
      <c r="IOZ106" s="3104"/>
      <c r="IPA106" s="3105"/>
      <c r="IPB106" s="3106"/>
      <c r="IPC106" s="3104"/>
      <c r="IPD106" s="3105"/>
      <c r="IPE106" s="3104"/>
      <c r="IPF106" s="3100"/>
      <c r="IPG106" s="3100"/>
      <c r="IPH106" s="3105"/>
      <c r="IPI106" s="3099"/>
      <c r="IPJ106" s="3100"/>
      <c r="IPK106" s="3099"/>
      <c r="IPL106" s="3100"/>
      <c r="IPM106" s="3100"/>
      <c r="IPN106" s="3100"/>
      <c r="IPO106" s="3100"/>
      <c r="IPP106" s="3101"/>
      <c r="IPQ106" s="3102"/>
      <c r="IPR106" s="3103"/>
      <c r="IPS106" s="3104"/>
      <c r="IPT106" s="3105"/>
      <c r="IPU106" s="3106"/>
      <c r="IPV106" s="3104"/>
      <c r="IPW106" s="3105"/>
      <c r="IPX106" s="3104"/>
      <c r="IPY106" s="3100"/>
      <c r="IPZ106" s="3100"/>
      <c r="IQA106" s="3105"/>
      <c r="IQB106" s="3099"/>
      <c r="IQC106" s="3100"/>
      <c r="IQD106" s="3099"/>
      <c r="IQE106" s="3100"/>
      <c r="IQF106" s="3100"/>
      <c r="IQG106" s="3100"/>
      <c r="IQH106" s="3100"/>
      <c r="IQI106" s="3101"/>
      <c r="IQJ106" s="3102"/>
      <c r="IQK106" s="3103"/>
      <c r="IQL106" s="3104"/>
      <c r="IQM106" s="3105"/>
      <c r="IQN106" s="3106"/>
      <c r="IQO106" s="3104"/>
      <c r="IQP106" s="3105"/>
      <c r="IQQ106" s="3104"/>
      <c r="IQR106" s="3100"/>
      <c r="IQS106" s="3100"/>
      <c r="IQT106" s="3105"/>
      <c r="IQU106" s="3099"/>
      <c r="IQV106" s="3100"/>
      <c r="IQW106" s="3099"/>
      <c r="IQX106" s="3100"/>
      <c r="IQY106" s="3100"/>
      <c r="IQZ106" s="3100"/>
      <c r="IRA106" s="3100"/>
      <c r="IRB106" s="3101"/>
      <c r="IRC106" s="3102"/>
      <c r="IRD106" s="3103"/>
      <c r="IRE106" s="3104"/>
      <c r="IRF106" s="3105"/>
      <c r="IRG106" s="3106"/>
      <c r="IRH106" s="3104"/>
      <c r="IRI106" s="3105"/>
      <c r="IRJ106" s="3104"/>
      <c r="IRK106" s="3100"/>
      <c r="IRL106" s="3100"/>
      <c r="IRM106" s="3105"/>
      <c r="IRN106" s="3099"/>
      <c r="IRO106" s="3100"/>
      <c r="IRP106" s="3099"/>
      <c r="IRQ106" s="3100"/>
      <c r="IRR106" s="3100"/>
      <c r="IRS106" s="3100"/>
      <c r="IRT106" s="3100"/>
      <c r="IRU106" s="3101"/>
      <c r="IRV106" s="3102"/>
      <c r="IRW106" s="3103"/>
      <c r="IRX106" s="3104"/>
      <c r="IRY106" s="3105"/>
      <c r="IRZ106" s="3106"/>
      <c r="ISA106" s="3104"/>
      <c r="ISB106" s="3105"/>
      <c r="ISC106" s="3104"/>
      <c r="ISD106" s="3100"/>
      <c r="ISE106" s="3100"/>
      <c r="ISF106" s="3105"/>
      <c r="ISG106" s="3099"/>
      <c r="ISH106" s="3100"/>
      <c r="ISI106" s="3099"/>
      <c r="ISJ106" s="3100"/>
      <c r="ISK106" s="3100"/>
      <c r="ISL106" s="3100"/>
      <c r="ISM106" s="3100"/>
      <c r="ISN106" s="3101"/>
      <c r="ISO106" s="3102"/>
      <c r="ISP106" s="3103"/>
      <c r="ISQ106" s="3104"/>
      <c r="ISR106" s="3105"/>
      <c r="ISS106" s="3106"/>
      <c r="IST106" s="3104"/>
      <c r="ISU106" s="3105"/>
      <c r="ISV106" s="3104"/>
      <c r="ISW106" s="3100"/>
      <c r="ISX106" s="3100"/>
      <c r="ISY106" s="3105"/>
      <c r="ISZ106" s="3099"/>
      <c r="ITA106" s="3100"/>
      <c r="ITB106" s="3099"/>
      <c r="ITC106" s="3100"/>
      <c r="ITD106" s="3100"/>
      <c r="ITE106" s="3100"/>
      <c r="ITF106" s="3100"/>
      <c r="ITG106" s="3101"/>
      <c r="ITH106" s="3102"/>
      <c r="ITI106" s="3103"/>
      <c r="ITJ106" s="3104"/>
      <c r="ITK106" s="3105"/>
      <c r="ITL106" s="3106"/>
      <c r="ITM106" s="3104"/>
      <c r="ITN106" s="3105"/>
      <c r="ITO106" s="3104"/>
      <c r="ITP106" s="3100"/>
      <c r="ITQ106" s="3100"/>
      <c r="ITR106" s="3105"/>
      <c r="ITS106" s="3099"/>
      <c r="ITT106" s="3100"/>
      <c r="ITU106" s="3099"/>
      <c r="ITV106" s="3100"/>
      <c r="ITW106" s="3100"/>
      <c r="ITX106" s="3100"/>
      <c r="ITY106" s="3100"/>
      <c r="ITZ106" s="3101"/>
      <c r="IUA106" s="3102"/>
      <c r="IUB106" s="3103"/>
      <c r="IUC106" s="3104"/>
      <c r="IUD106" s="3105"/>
      <c r="IUE106" s="3106"/>
      <c r="IUF106" s="3104"/>
      <c r="IUG106" s="3105"/>
      <c r="IUH106" s="3104"/>
      <c r="IUI106" s="3100"/>
      <c r="IUJ106" s="3100"/>
      <c r="IUK106" s="3105"/>
      <c r="IUL106" s="3099"/>
      <c r="IUM106" s="3100"/>
      <c r="IUN106" s="3099"/>
      <c r="IUO106" s="3100"/>
      <c r="IUP106" s="3100"/>
      <c r="IUQ106" s="3100"/>
      <c r="IUR106" s="3100"/>
      <c r="IUS106" s="3101"/>
      <c r="IUT106" s="3102"/>
      <c r="IUU106" s="3103"/>
      <c r="IUV106" s="3104"/>
      <c r="IUW106" s="3105"/>
      <c r="IUX106" s="3106"/>
      <c r="IUY106" s="3104"/>
      <c r="IUZ106" s="3105"/>
      <c r="IVA106" s="3104"/>
      <c r="IVB106" s="3100"/>
      <c r="IVC106" s="3100"/>
      <c r="IVD106" s="3105"/>
      <c r="IVE106" s="3099"/>
      <c r="IVF106" s="3100"/>
      <c r="IVG106" s="3099"/>
      <c r="IVH106" s="3100"/>
      <c r="IVI106" s="3100"/>
      <c r="IVJ106" s="3100"/>
      <c r="IVK106" s="3100"/>
      <c r="IVL106" s="3101"/>
      <c r="IVM106" s="3102"/>
      <c r="IVN106" s="3103"/>
      <c r="IVO106" s="3104"/>
      <c r="IVP106" s="3105"/>
      <c r="IVQ106" s="3106"/>
      <c r="IVR106" s="3104"/>
      <c r="IVS106" s="3105"/>
      <c r="IVT106" s="3104"/>
      <c r="IVU106" s="3100"/>
      <c r="IVV106" s="3100"/>
      <c r="IVW106" s="3105"/>
      <c r="IVX106" s="3099"/>
      <c r="IVY106" s="3100"/>
      <c r="IVZ106" s="3099"/>
      <c r="IWA106" s="3100"/>
      <c r="IWB106" s="3100"/>
      <c r="IWC106" s="3100"/>
      <c r="IWD106" s="3100"/>
      <c r="IWE106" s="3101"/>
      <c r="IWF106" s="3102"/>
      <c r="IWG106" s="3103"/>
      <c r="IWH106" s="3104"/>
      <c r="IWI106" s="3105"/>
      <c r="IWJ106" s="3106"/>
      <c r="IWK106" s="3104"/>
      <c r="IWL106" s="3105"/>
      <c r="IWM106" s="3104"/>
      <c r="IWN106" s="3100"/>
      <c r="IWO106" s="3100"/>
      <c r="IWP106" s="3105"/>
      <c r="IWQ106" s="3099"/>
      <c r="IWR106" s="3100"/>
      <c r="IWS106" s="3099"/>
      <c r="IWT106" s="3100"/>
      <c r="IWU106" s="3100"/>
      <c r="IWV106" s="3100"/>
      <c r="IWW106" s="3100"/>
      <c r="IWX106" s="3101"/>
      <c r="IWY106" s="3102"/>
      <c r="IWZ106" s="3103"/>
      <c r="IXA106" s="3104"/>
      <c r="IXB106" s="3105"/>
      <c r="IXC106" s="3106"/>
      <c r="IXD106" s="3104"/>
      <c r="IXE106" s="3105"/>
      <c r="IXF106" s="3104"/>
      <c r="IXG106" s="3100"/>
      <c r="IXH106" s="3100"/>
      <c r="IXI106" s="3105"/>
      <c r="IXJ106" s="3099"/>
      <c r="IXK106" s="3100"/>
      <c r="IXL106" s="3099"/>
      <c r="IXM106" s="3100"/>
      <c r="IXN106" s="3100"/>
      <c r="IXO106" s="3100"/>
      <c r="IXP106" s="3100"/>
      <c r="IXQ106" s="3101"/>
      <c r="IXR106" s="3102"/>
      <c r="IXS106" s="3103"/>
      <c r="IXT106" s="3104"/>
      <c r="IXU106" s="3105"/>
      <c r="IXV106" s="3106"/>
      <c r="IXW106" s="3104"/>
      <c r="IXX106" s="3105"/>
      <c r="IXY106" s="3104"/>
      <c r="IXZ106" s="3100"/>
      <c r="IYA106" s="3100"/>
      <c r="IYB106" s="3105"/>
      <c r="IYC106" s="3099"/>
      <c r="IYD106" s="3100"/>
      <c r="IYE106" s="3099"/>
      <c r="IYF106" s="3100"/>
      <c r="IYG106" s="3100"/>
      <c r="IYH106" s="3100"/>
      <c r="IYI106" s="3100"/>
      <c r="IYJ106" s="3101"/>
      <c r="IYK106" s="3102"/>
      <c r="IYL106" s="3103"/>
      <c r="IYM106" s="3104"/>
      <c r="IYN106" s="3105"/>
      <c r="IYO106" s="3106"/>
      <c r="IYP106" s="3104"/>
      <c r="IYQ106" s="3105"/>
      <c r="IYR106" s="3104"/>
      <c r="IYS106" s="3100"/>
      <c r="IYT106" s="3100"/>
      <c r="IYU106" s="3105"/>
      <c r="IYV106" s="3099"/>
      <c r="IYW106" s="3100"/>
      <c r="IYX106" s="3099"/>
      <c r="IYY106" s="3100"/>
      <c r="IYZ106" s="3100"/>
      <c r="IZA106" s="3100"/>
      <c r="IZB106" s="3100"/>
      <c r="IZC106" s="3101"/>
      <c r="IZD106" s="3102"/>
      <c r="IZE106" s="3103"/>
      <c r="IZF106" s="3104"/>
      <c r="IZG106" s="3105"/>
      <c r="IZH106" s="3106"/>
      <c r="IZI106" s="3104"/>
      <c r="IZJ106" s="3105"/>
      <c r="IZK106" s="3104"/>
      <c r="IZL106" s="3100"/>
      <c r="IZM106" s="3100"/>
      <c r="IZN106" s="3105"/>
      <c r="IZO106" s="3099"/>
      <c r="IZP106" s="3100"/>
      <c r="IZQ106" s="3099"/>
      <c r="IZR106" s="3100"/>
      <c r="IZS106" s="3100"/>
      <c r="IZT106" s="3100"/>
      <c r="IZU106" s="3100"/>
      <c r="IZV106" s="3101"/>
      <c r="IZW106" s="3102"/>
      <c r="IZX106" s="3103"/>
      <c r="IZY106" s="3104"/>
      <c r="IZZ106" s="3105"/>
      <c r="JAA106" s="3106"/>
      <c r="JAB106" s="3104"/>
      <c r="JAC106" s="3105"/>
      <c r="JAD106" s="3104"/>
      <c r="JAE106" s="3100"/>
      <c r="JAF106" s="3100"/>
      <c r="JAG106" s="3105"/>
      <c r="JAH106" s="3099"/>
      <c r="JAI106" s="3100"/>
      <c r="JAJ106" s="3099"/>
      <c r="JAK106" s="3100"/>
      <c r="JAL106" s="3100"/>
      <c r="JAM106" s="3100"/>
      <c r="JAN106" s="3100"/>
      <c r="JAO106" s="3101"/>
      <c r="JAP106" s="3102"/>
      <c r="JAQ106" s="3103"/>
      <c r="JAR106" s="3104"/>
      <c r="JAS106" s="3105"/>
      <c r="JAT106" s="3106"/>
      <c r="JAU106" s="3104"/>
      <c r="JAV106" s="3105"/>
      <c r="JAW106" s="3104"/>
      <c r="JAX106" s="3100"/>
      <c r="JAY106" s="3100"/>
      <c r="JAZ106" s="3105"/>
      <c r="JBA106" s="3099"/>
      <c r="JBB106" s="3100"/>
      <c r="JBC106" s="3099"/>
      <c r="JBD106" s="3100"/>
      <c r="JBE106" s="3100"/>
      <c r="JBF106" s="3100"/>
      <c r="JBG106" s="3100"/>
      <c r="JBH106" s="3101"/>
      <c r="JBI106" s="3102"/>
      <c r="JBJ106" s="3103"/>
      <c r="JBK106" s="3104"/>
      <c r="JBL106" s="3105"/>
      <c r="JBM106" s="3106"/>
      <c r="JBN106" s="3104"/>
      <c r="JBO106" s="3105"/>
      <c r="JBP106" s="3104"/>
      <c r="JBQ106" s="3100"/>
      <c r="JBR106" s="3100"/>
      <c r="JBS106" s="3105"/>
      <c r="JBT106" s="3099"/>
      <c r="JBU106" s="3100"/>
      <c r="JBV106" s="3099"/>
      <c r="JBW106" s="3100"/>
      <c r="JBX106" s="3100"/>
      <c r="JBY106" s="3100"/>
      <c r="JBZ106" s="3100"/>
      <c r="JCA106" s="3101"/>
      <c r="JCB106" s="3102"/>
      <c r="JCC106" s="3103"/>
      <c r="JCD106" s="3104"/>
      <c r="JCE106" s="3105"/>
      <c r="JCF106" s="3106"/>
      <c r="JCG106" s="3104"/>
      <c r="JCH106" s="3105"/>
      <c r="JCI106" s="3104"/>
      <c r="JCJ106" s="3100"/>
      <c r="JCK106" s="3100"/>
      <c r="JCL106" s="3105"/>
      <c r="JCM106" s="3099"/>
      <c r="JCN106" s="3100"/>
      <c r="JCO106" s="3099"/>
      <c r="JCP106" s="3100"/>
      <c r="JCQ106" s="3100"/>
      <c r="JCR106" s="3100"/>
      <c r="JCS106" s="3100"/>
      <c r="JCT106" s="3101"/>
      <c r="JCU106" s="3102"/>
      <c r="JCV106" s="3103"/>
      <c r="JCW106" s="3104"/>
      <c r="JCX106" s="3105"/>
      <c r="JCY106" s="3106"/>
      <c r="JCZ106" s="3104"/>
      <c r="JDA106" s="3105"/>
      <c r="JDB106" s="3104"/>
      <c r="JDC106" s="3100"/>
      <c r="JDD106" s="3100"/>
      <c r="JDE106" s="3105"/>
      <c r="JDF106" s="3099"/>
      <c r="JDG106" s="3100"/>
      <c r="JDH106" s="3099"/>
      <c r="JDI106" s="3100"/>
      <c r="JDJ106" s="3100"/>
      <c r="JDK106" s="3100"/>
      <c r="JDL106" s="3100"/>
      <c r="JDM106" s="3101"/>
      <c r="JDN106" s="3102"/>
      <c r="JDO106" s="3103"/>
      <c r="JDP106" s="3104"/>
      <c r="JDQ106" s="3105"/>
      <c r="JDR106" s="3106"/>
      <c r="JDS106" s="3104"/>
      <c r="JDT106" s="3105"/>
      <c r="JDU106" s="3104"/>
      <c r="JDV106" s="3100"/>
      <c r="JDW106" s="3100"/>
      <c r="JDX106" s="3105"/>
      <c r="JDY106" s="3099"/>
      <c r="JDZ106" s="3100"/>
      <c r="JEA106" s="3099"/>
      <c r="JEB106" s="3100"/>
      <c r="JEC106" s="3100"/>
      <c r="JED106" s="3100"/>
      <c r="JEE106" s="3100"/>
      <c r="JEF106" s="3101"/>
      <c r="JEG106" s="3102"/>
      <c r="JEH106" s="3103"/>
      <c r="JEI106" s="3104"/>
      <c r="JEJ106" s="3105"/>
      <c r="JEK106" s="3106"/>
      <c r="JEL106" s="3104"/>
      <c r="JEM106" s="3105"/>
      <c r="JEN106" s="3104"/>
      <c r="JEO106" s="3100"/>
      <c r="JEP106" s="3100"/>
      <c r="JEQ106" s="3105"/>
      <c r="JER106" s="3099"/>
      <c r="JES106" s="3100"/>
      <c r="JET106" s="3099"/>
      <c r="JEU106" s="3100"/>
      <c r="JEV106" s="3100"/>
      <c r="JEW106" s="3100"/>
      <c r="JEX106" s="3100"/>
      <c r="JEY106" s="3101"/>
      <c r="JEZ106" s="3102"/>
      <c r="JFA106" s="3103"/>
      <c r="JFB106" s="3104"/>
      <c r="JFC106" s="3105"/>
      <c r="JFD106" s="3106"/>
      <c r="JFE106" s="3104"/>
      <c r="JFF106" s="3105"/>
      <c r="JFG106" s="3104"/>
      <c r="JFH106" s="3100"/>
      <c r="JFI106" s="3100"/>
      <c r="JFJ106" s="3105"/>
      <c r="JFK106" s="3099"/>
      <c r="JFL106" s="3100"/>
      <c r="JFM106" s="3099"/>
      <c r="JFN106" s="3100"/>
      <c r="JFO106" s="3100"/>
      <c r="JFP106" s="3100"/>
      <c r="JFQ106" s="3100"/>
      <c r="JFR106" s="3101"/>
      <c r="JFS106" s="3102"/>
      <c r="JFT106" s="3103"/>
      <c r="JFU106" s="3104"/>
      <c r="JFV106" s="3105"/>
      <c r="JFW106" s="3106"/>
      <c r="JFX106" s="3104"/>
      <c r="JFY106" s="3105"/>
      <c r="JFZ106" s="3104"/>
      <c r="JGA106" s="3100"/>
      <c r="JGB106" s="3100"/>
      <c r="JGC106" s="3105"/>
      <c r="JGD106" s="3099"/>
      <c r="JGE106" s="3100"/>
      <c r="JGF106" s="3099"/>
      <c r="JGG106" s="3100"/>
      <c r="JGH106" s="3100"/>
      <c r="JGI106" s="3100"/>
      <c r="JGJ106" s="3100"/>
      <c r="JGK106" s="3101"/>
      <c r="JGL106" s="3102"/>
      <c r="JGM106" s="3103"/>
      <c r="JGN106" s="3104"/>
      <c r="JGO106" s="3105"/>
      <c r="JGP106" s="3106"/>
      <c r="JGQ106" s="3104"/>
      <c r="JGR106" s="3105"/>
      <c r="JGS106" s="3104"/>
      <c r="JGT106" s="3100"/>
      <c r="JGU106" s="3100"/>
      <c r="JGV106" s="3105"/>
      <c r="JGW106" s="3099"/>
      <c r="JGX106" s="3100"/>
      <c r="JGY106" s="3099"/>
      <c r="JGZ106" s="3100"/>
      <c r="JHA106" s="3100"/>
      <c r="JHB106" s="3100"/>
      <c r="JHC106" s="3100"/>
      <c r="JHD106" s="3101"/>
      <c r="JHE106" s="3102"/>
      <c r="JHF106" s="3103"/>
      <c r="JHG106" s="3104"/>
      <c r="JHH106" s="3105"/>
      <c r="JHI106" s="3106"/>
      <c r="JHJ106" s="3104"/>
      <c r="JHK106" s="3105"/>
      <c r="JHL106" s="3104"/>
      <c r="JHM106" s="3100"/>
      <c r="JHN106" s="3100"/>
      <c r="JHO106" s="3105"/>
      <c r="JHP106" s="3099"/>
      <c r="JHQ106" s="3100"/>
      <c r="JHR106" s="3099"/>
      <c r="JHS106" s="3100"/>
      <c r="JHT106" s="3100"/>
      <c r="JHU106" s="3100"/>
      <c r="JHV106" s="3100"/>
      <c r="JHW106" s="3101"/>
      <c r="JHX106" s="3102"/>
      <c r="JHY106" s="3103"/>
      <c r="JHZ106" s="3104"/>
      <c r="JIA106" s="3105"/>
      <c r="JIB106" s="3106"/>
      <c r="JIC106" s="3104"/>
      <c r="JID106" s="3105"/>
      <c r="JIE106" s="3104"/>
      <c r="JIF106" s="3100"/>
      <c r="JIG106" s="3100"/>
      <c r="JIH106" s="3105"/>
      <c r="JII106" s="3099"/>
      <c r="JIJ106" s="3100"/>
      <c r="JIK106" s="3099"/>
      <c r="JIL106" s="3100"/>
      <c r="JIM106" s="3100"/>
      <c r="JIN106" s="3100"/>
      <c r="JIO106" s="3100"/>
      <c r="JIP106" s="3101"/>
      <c r="JIQ106" s="3102"/>
      <c r="JIR106" s="3103"/>
      <c r="JIS106" s="3104"/>
      <c r="JIT106" s="3105"/>
      <c r="JIU106" s="3106"/>
      <c r="JIV106" s="3104"/>
      <c r="JIW106" s="3105"/>
      <c r="JIX106" s="3104"/>
      <c r="JIY106" s="3100"/>
      <c r="JIZ106" s="3100"/>
      <c r="JJA106" s="3105"/>
      <c r="JJB106" s="3099"/>
      <c r="JJC106" s="3100"/>
      <c r="JJD106" s="3099"/>
      <c r="JJE106" s="3100"/>
      <c r="JJF106" s="3100"/>
      <c r="JJG106" s="3100"/>
      <c r="JJH106" s="3100"/>
      <c r="JJI106" s="3101"/>
      <c r="JJJ106" s="3102"/>
      <c r="JJK106" s="3103"/>
      <c r="JJL106" s="3104"/>
      <c r="JJM106" s="3105"/>
      <c r="JJN106" s="3106"/>
      <c r="JJO106" s="3104"/>
      <c r="JJP106" s="3105"/>
      <c r="JJQ106" s="3104"/>
      <c r="JJR106" s="3100"/>
      <c r="JJS106" s="3100"/>
      <c r="JJT106" s="3105"/>
      <c r="JJU106" s="3099"/>
      <c r="JJV106" s="3100"/>
      <c r="JJW106" s="3099"/>
      <c r="JJX106" s="3100"/>
      <c r="JJY106" s="3100"/>
      <c r="JJZ106" s="3100"/>
      <c r="JKA106" s="3100"/>
      <c r="JKB106" s="3101"/>
      <c r="JKC106" s="3102"/>
      <c r="JKD106" s="3103"/>
      <c r="JKE106" s="3104"/>
      <c r="JKF106" s="3105"/>
      <c r="JKG106" s="3106"/>
      <c r="JKH106" s="3104"/>
      <c r="JKI106" s="3105"/>
      <c r="JKJ106" s="3104"/>
      <c r="JKK106" s="3100"/>
      <c r="JKL106" s="3100"/>
      <c r="JKM106" s="3105"/>
      <c r="JKN106" s="3099"/>
      <c r="JKO106" s="3100"/>
      <c r="JKP106" s="3099"/>
      <c r="JKQ106" s="3100"/>
      <c r="JKR106" s="3100"/>
      <c r="JKS106" s="3100"/>
      <c r="JKT106" s="3100"/>
      <c r="JKU106" s="3101"/>
      <c r="JKV106" s="3102"/>
      <c r="JKW106" s="3103"/>
      <c r="JKX106" s="3104"/>
      <c r="JKY106" s="3105"/>
      <c r="JKZ106" s="3106"/>
      <c r="JLA106" s="3104"/>
      <c r="JLB106" s="3105"/>
      <c r="JLC106" s="3104"/>
      <c r="JLD106" s="3100"/>
      <c r="JLE106" s="3100"/>
      <c r="JLF106" s="3105"/>
      <c r="JLG106" s="3099"/>
      <c r="JLH106" s="3100"/>
      <c r="JLI106" s="3099"/>
      <c r="JLJ106" s="3100"/>
      <c r="JLK106" s="3100"/>
      <c r="JLL106" s="3100"/>
      <c r="JLM106" s="3100"/>
      <c r="JLN106" s="3101"/>
      <c r="JLO106" s="3102"/>
      <c r="JLP106" s="3103"/>
      <c r="JLQ106" s="3104"/>
      <c r="JLR106" s="3105"/>
      <c r="JLS106" s="3106"/>
      <c r="JLT106" s="3104"/>
      <c r="JLU106" s="3105"/>
      <c r="JLV106" s="3104"/>
      <c r="JLW106" s="3100"/>
      <c r="JLX106" s="3100"/>
      <c r="JLY106" s="3105"/>
      <c r="JLZ106" s="3099"/>
      <c r="JMA106" s="3100"/>
      <c r="JMB106" s="3099"/>
      <c r="JMC106" s="3100"/>
      <c r="JMD106" s="3100"/>
      <c r="JME106" s="3100"/>
      <c r="JMF106" s="3100"/>
      <c r="JMG106" s="3101"/>
      <c r="JMH106" s="3102"/>
      <c r="JMI106" s="3103"/>
      <c r="JMJ106" s="3104"/>
      <c r="JMK106" s="3105"/>
      <c r="JML106" s="3106"/>
      <c r="JMM106" s="3104"/>
      <c r="JMN106" s="3105"/>
      <c r="JMO106" s="3104"/>
      <c r="JMP106" s="3100"/>
      <c r="JMQ106" s="3100"/>
      <c r="JMR106" s="3105"/>
      <c r="JMS106" s="3099"/>
      <c r="JMT106" s="3100"/>
      <c r="JMU106" s="3099"/>
      <c r="JMV106" s="3100"/>
      <c r="JMW106" s="3100"/>
      <c r="JMX106" s="3100"/>
      <c r="JMY106" s="3100"/>
      <c r="JMZ106" s="3101"/>
      <c r="JNA106" s="3102"/>
      <c r="JNB106" s="3103"/>
      <c r="JNC106" s="3104"/>
      <c r="JND106" s="3105"/>
      <c r="JNE106" s="3106"/>
      <c r="JNF106" s="3104"/>
      <c r="JNG106" s="3105"/>
      <c r="JNH106" s="3104"/>
      <c r="JNI106" s="3100"/>
      <c r="JNJ106" s="3100"/>
      <c r="JNK106" s="3105"/>
      <c r="JNL106" s="3099"/>
      <c r="JNM106" s="3100"/>
      <c r="JNN106" s="3099"/>
      <c r="JNO106" s="3100"/>
      <c r="JNP106" s="3100"/>
      <c r="JNQ106" s="3100"/>
      <c r="JNR106" s="3100"/>
      <c r="JNS106" s="3101"/>
      <c r="JNT106" s="3102"/>
      <c r="JNU106" s="3103"/>
      <c r="JNV106" s="3104"/>
      <c r="JNW106" s="3105"/>
      <c r="JNX106" s="3106"/>
      <c r="JNY106" s="3104"/>
      <c r="JNZ106" s="3105"/>
      <c r="JOA106" s="3104"/>
      <c r="JOB106" s="3100"/>
      <c r="JOC106" s="3100"/>
      <c r="JOD106" s="3105"/>
      <c r="JOE106" s="3099"/>
      <c r="JOF106" s="3100"/>
      <c r="JOG106" s="3099"/>
      <c r="JOH106" s="3100"/>
      <c r="JOI106" s="3100"/>
      <c r="JOJ106" s="3100"/>
      <c r="JOK106" s="3100"/>
      <c r="JOL106" s="3101"/>
      <c r="JOM106" s="3102"/>
      <c r="JON106" s="3103"/>
      <c r="JOO106" s="3104"/>
      <c r="JOP106" s="3105"/>
      <c r="JOQ106" s="3106"/>
      <c r="JOR106" s="3104"/>
      <c r="JOS106" s="3105"/>
      <c r="JOT106" s="3104"/>
      <c r="JOU106" s="3100"/>
      <c r="JOV106" s="3100"/>
      <c r="JOW106" s="3105"/>
      <c r="JOX106" s="3099"/>
      <c r="JOY106" s="3100"/>
      <c r="JOZ106" s="3099"/>
      <c r="JPA106" s="3100"/>
      <c r="JPB106" s="3100"/>
      <c r="JPC106" s="3100"/>
      <c r="JPD106" s="3100"/>
      <c r="JPE106" s="3101"/>
      <c r="JPF106" s="3102"/>
      <c r="JPG106" s="3103"/>
      <c r="JPH106" s="3104"/>
      <c r="JPI106" s="3105"/>
      <c r="JPJ106" s="3106"/>
      <c r="JPK106" s="3104"/>
      <c r="JPL106" s="3105"/>
      <c r="JPM106" s="3104"/>
      <c r="JPN106" s="3100"/>
      <c r="JPO106" s="3100"/>
      <c r="JPP106" s="3105"/>
      <c r="JPQ106" s="3099"/>
      <c r="JPR106" s="3100"/>
      <c r="JPS106" s="3099"/>
      <c r="JPT106" s="3100"/>
      <c r="JPU106" s="3100"/>
      <c r="JPV106" s="3100"/>
      <c r="JPW106" s="3100"/>
      <c r="JPX106" s="3101"/>
      <c r="JPY106" s="3102"/>
      <c r="JPZ106" s="3103"/>
      <c r="JQA106" s="3104"/>
      <c r="JQB106" s="3105"/>
      <c r="JQC106" s="3106"/>
      <c r="JQD106" s="3104"/>
      <c r="JQE106" s="3105"/>
      <c r="JQF106" s="3104"/>
      <c r="JQG106" s="3100"/>
      <c r="JQH106" s="3100"/>
      <c r="JQI106" s="3105"/>
      <c r="JQJ106" s="3099"/>
      <c r="JQK106" s="3100"/>
      <c r="JQL106" s="3099"/>
      <c r="JQM106" s="3100"/>
      <c r="JQN106" s="3100"/>
      <c r="JQO106" s="3100"/>
      <c r="JQP106" s="3100"/>
      <c r="JQQ106" s="3101"/>
      <c r="JQR106" s="3102"/>
      <c r="JQS106" s="3103"/>
      <c r="JQT106" s="3104"/>
      <c r="JQU106" s="3105"/>
      <c r="JQV106" s="3106"/>
      <c r="JQW106" s="3104"/>
      <c r="JQX106" s="3105"/>
      <c r="JQY106" s="3104"/>
      <c r="JQZ106" s="3100"/>
      <c r="JRA106" s="3100"/>
      <c r="JRB106" s="3105"/>
      <c r="JRC106" s="3099"/>
      <c r="JRD106" s="3100"/>
      <c r="JRE106" s="3099"/>
      <c r="JRF106" s="3100"/>
      <c r="JRG106" s="3100"/>
      <c r="JRH106" s="3100"/>
      <c r="JRI106" s="3100"/>
      <c r="JRJ106" s="3101"/>
      <c r="JRK106" s="3102"/>
      <c r="JRL106" s="3103"/>
      <c r="JRM106" s="3104"/>
      <c r="JRN106" s="3105"/>
      <c r="JRO106" s="3106"/>
      <c r="JRP106" s="3104"/>
      <c r="JRQ106" s="3105"/>
      <c r="JRR106" s="3104"/>
      <c r="JRS106" s="3100"/>
      <c r="JRT106" s="3100"/>
      <c r="JRU106" s="3105"/>
      <c r="JRV106" s="3099"/>
      <c r="JRW106" s="3100"/>
      <c r="JRX106" s="3099"/>
      <c r="JRY106" s="3100"/>
      <c r="JRZ106" s="3100"/>
      <c r="JSA106" s="3100"/>
      <c r="JSB106" s="3100"/>
      <c r="JSC106" s="3101"/>
      <c r="JSD106" s="3102"/>
      <c r="JSE106" s="3103"/>
      <c r="JSF106" s="3104"/>
      <c r="JSG106" s="3105"/>
      <c r="JSH106" s="3106"/>
      <c r="JSI106" s="3104"/>
      <c r="JSJ106" s="3105"/>
      <c r="JSK106" s="3104"/>
      <c r="JSL106" s="3100"/>
      <c r="JSM106" s="3100"/>
      <c r="JSN106" s="3105"/>
      <c r="JSO106" s="3099"/>
      <c r="JSP106" s="3100"/>
      <c r="JSQ106" s="3099"/>
      <c r="JSR106" s="3100"/>
      <c r="JSS106" s="3100"/>
      <c r="JST106" s="3100"/>
      <c r="JSU106" s="3100"/>
      <c r="JSV106" s="3101"/>
      <c r="JSW106" s="3102"/>
      <c r="JSX106" s="3103"/>
      <c r="JSY106" s="3104"/>
      <c r="JSZ106" s="3105"/>
      <c r="JTA106" s="3106"/>
      <c r="JTB106" s="3104"/>
      <c r="JTC106" s="3105"/>
      <c r="JTD106" s="3104"/>
      <c r="JTE106" s="3100"/>
      <c r="JTF106" s="3100"/>
      <c r="JTG106" s="3105"/>
      <c r="JTH106" s="3099"/>
      <c r="JTI106" s="3100"/>
      <c r="JTJ106" s="3099"/>
      <c r="JTK106" s="3100"/>
      <c r="JTL106" s="3100"/>
      <c r="JTM106" s="3100"/>
      <c r="JTN106" s="3100"/>
      <c r="JTO106" s="3101"/>
      <c r="JTP106" s="3102"/>
      <c r="JTQ106" s="3103"/>
      <c r="JTR106" s="3104"/>
      <c r="JTS106" s="3105"/>
      <c r="JTT106" s="3106"/>
      <c r="JTU106" s="3104"/>
      <c r="JTV106" s="3105"/>
      <c r="JTW106" s="3104"/>
      <c r="JTX106" s="3100"/>
      <c r="JTY106" s="3100"/>
      <c r="JTZ106" s="3105"/>
      <c r="JUA106" s="3099"/>
      <c r="JUB106" s="3100"/>
      <c r="JUC106" s="3099"/>
      <c r="JUD106" s="3100"/>
      <c r="JUE106" s="3100"/>
      <c r="JUF106" s="3100"/>
      <c r="JUG106" s="3100"/>
      <c r="JUH106" s="3101"/>
      <c r="JUI106" s="3102"/>
      <c r="JUJ106" s="3103"/>
      <c r="JUK106" s="3104"/>
      <c r="JUL106" s="3105"/>
      <c r="JUM106" s="3106"/>
      <c r="JUN106" s="3104"/>
      <c r="JUO106" s="3105"/>
      <c r="JUP106" s="3104"/>
      <c r="JUQ106" s="3100"/>
      <c r="JUR106" s="3100"/>
      <c r="JUS106" s="3105"/>
      <c r="JUT106" s="3099"/>
      <c r="JUU106" s="3100"/>
      <c r="JUV106" s="3099"/>
      <c r="JUW106" s="3100"/>
      <c r="JUX106" s="3100"/>
      <c r="JUY106" s="3100"/>
      <c r="JUZ106" s="3100"/>
      <c r="JVA106" s="3101"/>
      <c r="JVB106" s="3102"/>
      <c r="JVC106" s="3103"/>
      <c r="JVD106" s="3104"/>
      <c r="JVE106" s="3105"/>
      <c r="JVF106" s="3106"/>
      <c r="JVG106" s="3104"/>
      <c r="JVH106" s="3105"/>
      <c r="JVI106" s="3104"/>
      <c r="JVJ106" s="3100"/>
      <c r="JVK106" s="3100"/>
      <c r="JVL106" s="3105"/>
      <c r="JVM106" s="3099"/>
      <c r="JVN106" s="3100"/>
      <c r="JVO106" s="3099"/>
      <c r="JVP106" s="3100"/>
      <c r="JVQ106" s="3100"/>
      <c r="JVR106" s="3100"/>
      <c r="JVS106" s="3100"/>
      <c r="JVT106" s="3101"/>
      <c r="JVU106" s="3102"/>
      <c r="JVV106" s="3103"/>
      <c r="JVW106" s="3104"/>
      <c r="JVX106" s="3105"/>
      <c r="JVY106" s="3106"/>
      <c r="JVZ106" s="3104"/>
      <c r="JWA106" s="3105"/>
      <c r="JWB106" s="3104"/>
      <c r="JWC106" s="3100"/>
      <c r="JWD106" s="3100"/>
      <c r="JWE106" s="3105"/>
      <c r="JWF106" s="3099"/>
      <c r="JWG106" s="3100"/>
      <c r="JWH106" s="3099"/>
      <c r="JWI106" s="3100"/>
      <c r="JWJ106" s="3100"/>
      <c r="JWK106" s="3100"/>
      <c r="JWL106" s="3100"/>
      <c r="JWM106" s="3101"/>
      <c r="JWN106" s="3102"/>
      <c r="JWO106" s="3103"/>
      <c r="JWP106" s="3104"/>
      <c r="JWQ106" s="3105"/>
      <c r="JWR106" s="3106"/>
      <c r="JWS106" s="3104"/>
      <c r="JWT106" s="3105"/>
      <c r="JWU106" s="3104"/>
      <c r="JWV106" s="3100"/>
      <c r="JWW106" s="3100"/>
      <c r="JWX106" s="3105"/>
      <c r="JWY106" s="3099"/>
      <c r="JWZ106" s="3100"/>
      <c r="JXA106" s="3099"/>
      <c r="JXB106" s="3100"/>
      <c r="JXC106" s="3100"/>
      <c r="JXD106" s="3100"/>
      <c r="JXE106" s="3100"/>
      <c r="JXF106" s="3101"/>
      <c r="JXG106" s="3102"/>
      <c r="JXH106" s="3103"/>
      <c r="JXI106" s="3104"/>
      <c r="JXJ106" s="3105"/>
      <c r="JXK106" s="3106"/>
      <c r="JXL106" s="3104"/>
      <c r="JXM106" s="3105"/>
      <c r="JXN106" s="3104"/>
      <c r="JXO106" s="3100"/>
      <c r="JXP106" s="3100"/>
      <c r="JXQ106" s="3105"/>
      <c r="JXR106" s="3099"/>
      <c r="JXS106" s="3100"/>
      <c r="JXT106" s="3099"/>
      <c r="JXU106" s="3100"/>
      <c r="JXV106" s="3100"/>
      <c r="JXW106" s="3100"/>
      <c r="JXX106" s="3100"/>
      <c r="JXY106" s="3101"/>
      <c r="JXZ106" s="3102"/>
      <c r="JYA106" s="3103"/>
      <c r="JYB106" s="3104"/>
      <c r="JYC106" s="3105"/>
      <c r="JYD106" s="3106"/>
      <c r="JYE106" s="3104"/>
      <c r="JYF106" s="3105"/>
      <c r="JYG106" s="3104"/>
      <c r="JYH106" s="3100"/>
      <c r="JYI106" s="3100"/>
      <c r="JYJ106" s="3105"/>
      <c r="JYK106" s="3099"/>
      <c r="JYL106" s="3100"/>
      <c r="JYM106" s="3099"/>
      <c r="JYN106" s="3100"/>
      <c r="JYO106" s="3100"/>
      <c r="JYP106" s="3100"/>
      <c r="JYQ106" s="3100"/>
      <c r="JYR106" s="3101"/>
      <c r="JYS106" s="3102"/>
      <c r="JYT106" s="3103"/>
      <c r="JYU106" s="3104"/>
      <c r="JYV106" s="3105"/>
      <c r="JYW106" s="3106"/>
      <c r="JYX106" s="3104"/>
      <c r="JYY106" s="3105"/>
      <c r="JYZ106" s="3104"/>
      <c r="JZA106" s="3100"/>
      <c r="JZB106" s="3100"/>
      <c r="JZC106" s="3105"/>
      <c r="JZD106" s="3099"/>
      <c r="JZE106" s="3100"/>
      <c r="JZF106" s="3099"/>
      <c r="JZG106" s="3100"/>
      <c r="JZH106" s="3100"/>
      <c r="JZI106" s="3100"/>
      <c r="JZJ106" s="3100"/>
      <c r="JZK106" s="3101"/>
      <c r="JZL106" s="3102"/>
      <c r="JZM106" s="3103"/>
      <c r="JZN106" s="3104"/>
      <c r="JZO106" s="3105"/>
      <c r="JZP106" s="3106"/>
      <c r="JZQ106" s="3104"/>
      <c r="JZR106" s="3105"/>
      <c r="JZS106" s="3104"/>
      <c r="JZT106" s="3100"/>
      <c r="JZU106" s="3100"/>
      <c r="JZV106" s="3105"/>
      <c r="JZW106" s="3099"/>
      <c r="JZX106" s="3100"/>
      <c r="JZY106" s="3099"/>
      <c r="JZZ106" s="3100"/>
      <c r="KAA106" s="3100"/>
      <c r="KAB106" s="3100"/>
      <c r="KAC106" s="3100"/>
      <c r="KAD106" s="3101"/>
      <c r="KAE106" s="3102"/>
      <c r="KAF106" s="3103"/>
      <c r="KAG106" s="3104"/>
      <c r="KAH106" s="3105"/>
      <c r="KAI106" s="3106"/>
      <c r="KAJ106" s="3104"/>
      <c r="KAK106" s="3105"/>
      <c r="KAL106" s="3104"/>
      <c r="KAM106" s="3100"/>
      <c r="KAN106" s="3100"/>
      <c r="KAO106" s="3105"/>
      <c r="KAP106" s="3099"/>
      <c r="KAQ106" s="3100"/>
      <c r="KAR106" s="3099"/>
      <c r="KAS106" s="3100"/>
      <c r="KAT106" s="3100"/>
      <c r="KAU106" s="3100"/>
      <c r="KAV106" s="3100"/>
      <c r="KAW106" s="3101"/>
      <c r="KAX106" s="3102"/>
      <c r="KAY106" s="3103"/>
      <c r="KAZ106" s="3104"/>
      <c r="KBA106" s="3105"/>
      <c r="KBB106" s="3106"/>
      <c r="KBC106" s="3104"/>
      <c r="KBD106" s="3105"/>
      <c r="KBE106" s="3104"/>
      <c r="KBF106" s="3100"/>
      <c r="KBG106" s="3100"/>
      <c r="KBH106" s="3105"/>
      <c r="KBI106" s="3099"/>
      <c r="KBJ106" s="3100"/>
      <c r="KBK106" s="3099"/>
      <c r="KBL106" s="3100"/>
      <c r="KBM106" s="3100"/>
      <c r="KBN106" s="3100"/>
      <c r="KBO106" s="3100"/>
      <c r="KBP106" s="3101"/>
      <c r="KBQ106" s="3102"/>
      <c r="KBR106" s="3103"/>
      <c r="KBS106" s="3104"/>
      <c r="KBT106" s="3105"/>
      <c r="KBU106" s="3106"/>
      <c r="KBV106" s="3104"/>
      <c r="KBW106" s="3105"/>
      <c r="KBX106" s="3104"/>
      <c r="KBY106" s="3100"/>
      <c r="KBZ106" s="3100"/>
      <c r="KCA106" s="3105"/>
      <c r="KCB106" s="3099"/>
      <c r="KCC106" s="3100"/>
      <c r="KCD106" s="3099"/>
      <c r="KCE106" s="3100"/>
      <c r="KCF106" s="3100"/>
      <c r="KCG106" s="3100"/>
      <c r="KCH106" s="3100"/>
      <c r="KCI106" s="3101"/>
      <c r="KCJ106" s="3102"/>
      <c r="KCK106" s="3103"/>
      <c r="KCL106" s="3104"/>
      <c r="KCM106" s="3105"/>
      <c r="KCN106" s="3106"/>
      <c r="KCO106" s="3104"/>
      <c r="KCP106" s="3105"/>
      <c r="KCQ106" s="3104"/>
      <c r="KCR106" s="3100"/>
      <c r="KCS106" s="3100"/>
      <c r="KCT106" s="3105"/>
      <c r="KCU106" s="3099"/>
      <c r="KCV106" s="3100"/>
      <c r="KCW106" s="3099"/>
      <c r="KCX106" s="3100"/>
      <c r="KCY106" s="3100"/>
      <c r="KCZ106" s="3100"/>
      <c r="KDA106" s="3100"/>
      <c r="KDB106" s="3101"/>
      <c r="KDC106" s="3102"/>
      <c r="KDD106" s="3103"/>
      <c r="KDE106" s="3104"/>
      <c r="KDF106" s="3105"/>
      <c r="KDG106" s="3106"/>
      <c r="KDH106" s="3104"/>
      <c r="KDI106" s="3105"/>
      <c r="KDJ106" s="3104"/>
      <c r="KDK106" s="3100"/>
      <c r="KDL106" s="3100"/>
      <c r="KDM106" s="3105"/>
      <c r="KDN106" s="3099"/>
      <c r="KDO106" s="3100"/>
      <c r="KDP106" s="3099"/>
      <c r="KDQ106" s="3100"/>
      <c r="KDR106" s="3100"/>
      <c r="KDS106" s="3100"/>
      <c r="KDT106" s="3100"/>
      <c r="KDU106" s="3101"/>
      <c r="KDV106" s="3102"/>
      <c r="KDW106" s="3103"/>
      <c r="KDX106" s="3104"/>
      <c r="KDY106" s="3105"/>
      <c r="KDZ106" s="3106"/>
      <c r="KEA106" s="3104"/>
      <c r="KEB106" s="3105"/>
      <c r="KEC106" s="3104"/>
      <c r="KED106" s="3100"/>
      <c r="KEE106" s="3100"/>
      <c r="KEF106" s="3105"/>
      <c r="KEG106" s="3099"/>
      <c r="KEH106" s="3100"/>
      <c r="KEI106" s="3099"/>
      <c r="KEJ106" s="3100"/>
      <c r="KEK106" s="3100"/>
      <c r="KEL106" s="3100"/>
      <c r="KEM106" s="3100"/>
      <c r="KEN106" s="3101"/>
      <c r="KEO106" s="3102"/>
      <c r="KEP106" s="3103"/>
      <c r="KEQ106" s="3104"/>
      <c r="KER106" s="3105"/>
      <c r="KES106" s="3106"/>
      <c r="KET106" s="3104"/>
      <c r="KEU106" s="3105"/>
      <c r="KEV106" s="3104"/>
      <c r="KEW106" s="3100"/>
      <c r="KEX106" s="3100"/>
      <c r="KEY106" s="3105"/>
      <c r="KEZ106" s="3099"/>
      <c r="KFA106" s="3100"/>
      <c r="KFB106" s="3099"/>
      <c r="KFC106" s="3100"/>
      <c r="KFD106" s="3100"/>
      <c r="KFE106" s="3100"/>
      <c r="KFF106" s="3100"/>
      <c r="KFG106" s="3101"/>
      <c r="KFH106" s="3102"/>
      <c r="KFI106" s="3103"/>
      <c r="KFJ106" s="3104"/>
      <c r="KFK106" s="3105"/>
      <c r="KFL106" s="3106"/>
      <c r="KFM106" s="3104"/>
      <c r="KFN106" s="3105"/>
      <c r="KFO106" s="3104"/>
      <c r="KFP106" s="3100"/>
      <c r="KFQ106" s="3100"/>
      <c r="KFR106" s="3105"/>
      <c r="KFS106" s="3099"/>
      <c r="KFT106" s="3100"/>
      <c r="KFU106" s="3099"/>
      <c r="KFV106" s="3100"/>
      <c r="KFW106" s="3100"/>
      <c r="KFX106" s="3100"/>
      <c r="KFY106" s="3100"/>
      <c r="KFZ106" s="3101"/>
      <c r="KGA106" s="3102"/>
      <c r="KGB106" s="3103"/>
      <c r="KGC106" s="3104"/>
      <c r="KGD106" s="3105"/>
      <c r="KGE106" s="3106"/>
      <c r="KGF106" s="3104"/>
      <c r="KGG106" s="3105"/>
      <c r="KGH106" s="3104"/>
      <c r="KGI106" s="3100"/>
      <c r="KGJ106" s="3100"/>
      <c r="KGK106" s="3105"/>
      <c r="KGL106" s="3099"/>
      <c r="KGM106" s="3100"/>
      <c r="KGN106" s="3099"/>
      <c r="KGO106" s="3100"/>
      <c r="KGP106" s="3100"/>
      <c r="KGQ106" s="3100"/>
      <c r="KGR106" s="3100"/>
      <c r="KGS106" s="3101"/>
      <c r="KGT106" s="3102"/>
      <c r="KGU106" s="3103"/>
      <c r="KGV106" s="3104"/>
      <c r="KGW106" s="3105"/>
      <c r="KGX106" s="3106"/>
      <c r="KGY106" s="3104"/>
      <c r="KGZ106" s="3105"/>
      <c r="KHA106" s="3104"/>
      <c r="KHB106" s="3100"/>
      <c r="KHC106" s="3100"/>
      <c r="KHD106" s="3105"/>
      <c r="KHE106" s="3099"/>
      <c r="KHF106" s="3100"/>
      <c r="KHG106" s="3099"/>
      <c r="KHH106" s="3100"/>
      <c r="KHI106" s="3100"/>
      <c r="KHJ106" s="3100"/>
      <c r="KHK106" s="3100"/>
      <c r="KHL106" s="3101"/>
      <c r="KHM106" s="3102"/>
      <c r="KHN106" s="3103"/>
      <c r="KHO106" s="3104"/>
      <c r="KHP106" s="3105"/>
      <c r="KHQ106" s="3106"/>
      <c r="KHR106" s="3104"/>
      <c r="KHS106" s="3105"/>
      <c r="KHT106" s="3104"/>
      <c r="KHU106" s="3100"/>
      <c r="KHV106" s="3100"/>
      <c r="KHW106" s="3105"/>
      <c r="KHX106" s="3099"/>
      <c r="KHY106" s="3100"/>
      <c r="KHZ106" s="3099"/>
      <c r="KIA106" s="3100"/>
      <c r="KIB106" s="3100"/>
      <c r="KIC106" s="3100"/>
      <c r="KID106" s="3100"/>
      <c r="KIE106" s="3101"/>
      <c r="KIF106" s="3102"/>
      <c r="KIG106" s="3103"/>
      <c r="KIH106" s="3104"/>
      <c r="KII106" s="3105"/>
      <c r="KIJ106" s="3106"/>
      <c r="KIK106" s="3104"/>
      <c r="KIL106" s="3105"/>
      <c r="KIM106" s="3104"/>
      <c r="KIN106" s="3100"/>
      <c r="KIO106" s="3100"/>
      <c r="KIP106" s="3105"/>
      <c r="KIQ106" s="3099"/>
      <c r="KIR106" s="3100"/>
      <c r="KIS106" s="3099"/>
      <c r="KIT106" s="3100"/>
      <c r="KIU106" s="3100"/>
      <c r="KIV106" s="3100"/>
      <c r="KIW106" s="3100"/>
      <c r="KIX106" s="3101"/>
      <c r="KIY106" s="3102"/>
      <c r="KIZ106" s="3103"/>
      <c r="KJA106" s="3104"/>
      <c r="KJB106" s="3105"/>
      <c r="KJC106" s="3106"/>
      <c r="KJD106" s="3104"/>
      <c r="KJE106" s="3105"/>
      <c r="KJF106" s="3104"/>
      <c r="KJG106" s="3100"/>
      <c r="KJH106" s="3100"/>
      <c r="KJI106" s="3105"/>
      <c r="KJJ106" s="3099"/>
      <c r="KJK106" s="3100"/>
      <c r="KJL106" s="3099"/>
      <c r="KJM106" s="3100"/>
      <c r="KJN106" s="3100"/>
      <c r="KJO106" s="3100"/>
      <c r="KJP106" s="3100"/>
      <c r="KJQ106" s="3101"/>
      <c r="KJR106" s="3102"/>
      <c r="KJS106" s="3103"/>
      <c r="KJT106" s="3104"/>
      <c r="KJU106" s="3105"/>
      <c r="KJV106" s="3106"/>
      <c r="KJW106" s="3104"/>
      <c r="KJX106" s="3105"/>
      <c r="KJY106" s="3104"/>
      <c r="KJZ106" s="3100"/>
      <c r="KKA106" s="3100"/>
      <c r="KKB106" s="3105"/>
      <c r="KKC106" s="3099"/>
      <c r="KKD106" s="3100"/>
      <c r="KKE106" s="3099"/>
      <c r="KKF106" s="3100"/>
      <c r="KKG106" s="3100"/>
      <c r="KKH106" s="3100"/>
      <c r="KKI106" s="3100"/>
      <c r="KKJ106" s="3101"/>
      <c r="KKK106" s="3102"/>
      <c r="KKL106" s="3103"/>
      <c r="KKM106" s="3104"/>
      <c r="KKN106" s="3105"/>
      <c r="KKO106" s="3106"/>
      <c r="KKP106" s="3104"/>
      <c r="KKQ106" s="3105"/>
      <c r="KKR106" s="3104"/>
      <c r="KKS106" s="3100"/>
      <c r="KKT106" s="3100"/>
      <c r="KKU106" s="3105"/>
      <c r="KKV106" s="3099"/>
      <c r="KKW106" s="3100"/>
      <c r="KKX106" s="3099"/>
      <c r="KKY106" s="3100"/>
      <c r="KKZ106" s="3100"/>
      <c r="KLA106" s="3100"/>
      <c r="KLB106" s="3100"/>
      <c r="KLC106" s="3101"/>
      <c r="KLD106" s="3102"/>
      <c r="KLE106" s="3103"/>
      <c r="KLF106" s="3104"/>
      <c r="KLG106" s="3105"/>
      <c r="KLH106" s="3106"/>
      <c r="KLI106" s="3104"/>
      <c r="KLJ106" s="3105"/>
      <c r="KLK106" s="3104"/>
      <c r="KLL106" s="3100"/>
      <c r="KLM106" s="3100"/>
      <c r="KLN106" s="3105"/>
      <c r="KLO106" s="3099"/>
      <c r="KLP106" s="3100"/>
      <c r="KLQ106" s="3099"/>
      <c r="KLR106" s="3100"/>
      <c r="KLS106" s="3100"/>
      <c r="KLT106" s="3100"/>
      <c r="KLU106" s="3100"/>
      <c r="KLV106" s="3101"/>
      <c r="KLW106" s="3102"/>
      <c r="KLX106" s="3103"/>
      <c r="KLY106" s="3104"/>
      <c r="KLZ106" s="3105"/>
      <c r="KMA106" s="3106"/>
      <c r="KMB106" s="3104"/>
      <c r="KMC106" s="3105"/>
      <c r="KMD106" s="3104"/>
      <c r="KME106" s="3100"/>
      <c r="KMF106" s="3100"/>
      <c r="KMG106" s="3105"/>
      <c r="KMH106" s="3099"/>
      <c r="KMI106" s="3100"/>
      <c r="KMJ106" s="3099"/>
      <c r="KMK106" s="3100"/>
      <c r="KML106" s="3100"/>
      <c r="KMM106" s="3100"/>
      <c r="KMN106" s="3100"/>
      <c r="KMO106" s="3101"/>
      <c r="KMP106" s="3102"/>
      <c r="KMQ106" s="3103"/>
      <c r="KMR106" s="3104"/>
      <c r="KMS106" s="3105"/>
      <c r="KMT106" s="3106"/>
      <c r="KMU106" s="3104"/>
      <c r="KMV106" s="3105"/>
      <c r="KMW106" s="3104"/>
      <c r="KMX106" s="3100"/>
      <c r="KMY106" s="3100"/>
      <c r="KMZ106" s="3105"/>
      <c r="KNA106" s="3099"/>
      <c r="KNB106" s="3100"/>
      <c r="KNC106" s="3099"/>
      <c r="KND106" s="3100"/>
      <c r="KNE106" s="3100"/>
      <c r="KNF106" s="3100"/>
      <c r="KNG106" s="3100"/>
      <c r="KNH106" s="3101"/>
      <c r="KNI106" s="3102"/>
      <c r="KNJ106" s="3103"/>
      <c r="KNK106" s="3104"/>
      <c r="KNL106" s="3105"/>
      <c r="KNM106" s="3106"/>
      <c r="KNN106" s="3104"/>
      <c r="KNO106" s="3105"/>
      <c r="KNP106" s="3104"/>
      <c r="KNQ106" s="3100"/>
      <c r="KNR106" s="3100"/>
      <c r="KNS106" s="3105"/>
      <c r="KNT106" s="3099"/>
      <c r="KNU106" s="3100"/>
      <c r="KNV106" s="3099"/>
      <c r="KNW106" s="3100"/>
      <c r="KNX106" s="3100"/>
      <c r="KNY106" s="3100"/>
      <c r="KNZ106" s="3100"/>
      <c r="KOA106" s="3101"/>
      <c r="KOB106" s="3102"/>
      <c r="KOC106" s="3103"/>
      <c r="KOD106" s="3104"/>
      <c r="KOE106" s="3105"/>
      <c r="KOF106" s="3106"/>
      <c r="KOG106" s="3104"/>
      <c r="KOH106" s="3105"/>
      <c r="KOI106" s="3104"/>
      <c r="KOJ106" s="3100"/>
      <c r="KOK106" s="3100"/>
      <c r="KOL106" s="3105"/>
      <c r="KOM106" s="3099"/>
      <c r="KON106" s="3100"/>
      <c r="KOO106" s="3099"/>
      <c r="KOP106" s="3100"/>
      <c r="KOQ106" s="3100"/>
      <c r="KOR106" s="3100"/>
      <c r="KOS106" s="3100"/>
      <c r="KOT106" s="3101"/>
      <c r="KOU106" s="3102"/>
      <c r="KOV106" s="3103"/>
      <c r="KOW106" s="3104"/>
      <c r="KOX106" s="3105"/>
      <c r="KOY106" s="3106"/>
      <c r="KOZ106" s="3104"/>
      <c r="KPA106" s="3105"/>
      <c r="KPB106" s="3104"/>
      <c r="KPC106" s="3100"/>
      <c r="KPD106" s="3100"/>
      <c r="KPE106" s="3105"/>
      <c r="KPF106" s="3099"/>
      <c r="KPG106" s="3100"/>
      <c r="KPH106" s="3099"/>
      <c r="KPI106" s="3100"/>
      <c r="KPJ106" s="3100"/>
      <c r="KPK106" s="3100"/>
      <c r="KPL106" s="3100"/>
      <c r="KPM106" s="3101"/>
      <c r="KPN106" s="3102"/>
      <c r="KPO106" s="3103"/>
      <c r="KPP106" s="3104"/>
      <c r="KPQ106" s="3105"/>
      <c r="KPR106" s="3106"/>
      <c r="KPS106" s="3104"/>
      <c r="KPT106" s="3105"/>
      <c r="KPU106" s="3104"/>
      <c r="KPV106" s="3100"/>
      <c r="KPW106" s="3100"/>
      <c r="KPX106" s="3105"/>
      <c r="KPY106" s="3099"/>
      <c r="KPZ106" s="3100"/>
      <c r="KQA106" s="3099"/>
      <c r="KQB106" s="3100"/>
      <c r="KQC106" s="3100"/>
      <c r="KQD106" s="3100"/>
      <c r="KQE106" s="3100"/>
      <c r="KQF106" s="3101"/>
      <c r="KQG106" s="3102"/>
      <c r="KQH106" s="3103"/>
      <c r="KQI106" s="3104"/>
      <c r="KQJ106" s="3105"/>
      <c r="KQK106" s="3106"/>
      <c r="KQL106" s="3104"/>
      <c r="KQM106" s="3105"/>
      <c r="KQN106" s="3104"/>
      <c r="KQO106" s="3100"/>
      <c r="KQP106" s="3100"/>
      <c r="KQQ106" s="3105"/>
      <c r="KQR106" s="3099"/>
      <c r="KQS106" s="3100"/>
      <c r="KQT106" s="3099"/>
      <c r="KQU106" s="3100"/>
      <c r="KQV106" s="3100"/>
      <c r="KQW106" s="3100"/>
      <c r="KQX106" s="3100"/>
      <c r="KQY106" s="3101"/>
      <c r="KQZ106" s="3102"/>
      <c r="KRA106" s="3103"/>
      <c r="KRB106" s="3104"/>
      <c r="KRC106" s="3105"/>
      <c r="KRD106" s="3106"/>
      <c r="KRE106" s="3104"/>
      <c r="KRF106" s="3105"/>
      <c r="KRG106" s="3104"/>
      <c r="KRH106" s="3100"/>
      <c r="KRI106" s="3100"/>
      <c r="KRJ106" s="3105"/>
      <c r="KRK106" s="3099"/>
      <c r="KRL106" s="3100"/>
      <c r="KRM106" s="3099"/>
      <c r="KRN106" s="3100"/>
      <c r="KRO106" s="3100"/>
      <c r="KRP106" s="3100"/>
      <c r="KRQ106" s="3100"/>
      <c r="KRR106" s="3101"/>
      <c r="KRS106" s="3102"/>
      <c r="KRT106" s="3103"/>
      <c r="KRU106" s="3104"/>
      <c r="KRV106" s="3105"/>
      <c r="KRW106" s="3106"/>
      <c r="KRX106" s="3104"/>
      <c r="KRY106" s="3105"/>
      <c r="KRZ106" s="3104"/>
      <c r="KSA106" s="3100"/>
      <c r="KSB106" s="3100"/>
      <c r="KSC106" s="3105"/>
      <c r="KSD106" s="3099"/>
      <c r="KSE106" s="3100"/>
      <c r="KSF106" s="3099"/>
      <c r="KSG106" s="3100"/>
      <c r="KSH106" s="3100"/>
      <c r="KSI106" s="3100"/>
      <c r="KSJ106" s="3100"/>
      <c r="KSK106" s="3101"/>
      <c r="KSL106" s="3102"/>
      <c r="KSM106" s="3103"/>
      <c r="KSN106" s="3104"/>
      <c r="KSO106" s="3105"/>
      <c r="KSP106" s="3106"/>
      <c r="KSQ106" s="3104"/>
      <c r="KSR106" s="3105"/>
      <c r="KSS106" s="3104"/>
      <c r="KST106" s="3100"/>
      <c r="KSU106" s="3100"/>
      <c r="KSV106" s="3105"/>
      <c r="KSW106" s="3099"/>
      <c r="KSX106" s="3100"/>
      <c r="KSY106" s="3099"/>
      <c r="KSZ106" s="3100"/>
      <c r="KTA106" s="3100"/>
      <c r="KTB106" s="3100"/>
      <c r="KTC106" s="3100"/>
      <c r="KTD106" s="3101"/>
      <c r="KTE106" s="3102"/>
      <c r="KTF106" s="3103"/>
      <c r="KTG106" s="3104"/>
      <c r="KTH106" s="3105"/>
      <c r="KTI106" s="3106"/>
      <c r="KTJ106" s="3104"/>
      <c r="KTK106" s="3105"/>
      <c r="KTL106" s="3104"/>
      <c r="KTM106" s="3100"/>
      <c r="KTN106" s="3100"/>
      <c r="KTO106" s="3105"/>
      <c r="KTP106" s="3099"/>
      <c r="KTQ106" s="3100"/>
      <c r="KTR106" s="3099"/>
      <c r="KTS106" s="3100"/>
      <c r="KTT106" s="3100"/>
      <c r="KTU106" s="3100"/>
      <c r="KTV106" s="3100"/>
      <c r="KTW106" s="3101"/>
      <c r="KTX106" s="3102"/>
      <c r="KTY106" s="3103"/>
      <c r="KTZ106" s="3104"/>
      <c r="KUA106" s="3105"/>
      <c r="KUB106" s="3106"/>
      <c r="KUC106" s="3104"/>
      <c r="KUD106" s="3105"/>
      <c r="KUE106" s="3104"/>
      <c r="KUF106" s="3100"/>
      <c r="KUG106" s="3100"/>
      <c r="KUH106" s="3105"/>
      <c r="KUI106" s="3099"/>
      <c r="KUJ106" s="3100"/>
      <c r="KUK106" s="3099"/>
      <c r="KUL106" s="3100"/>
      <c r="KUM106" s="3100"/>
      <c r="KUN106" s="3100"/>
      <c r="KUO106" s="3100"/>
      <c r="KUP106" s="3101"/>
      <c r="KUQ106" s="3102"/>
      <c r="KUR106" s="3103"/>
      <c r="KUS106" s="3104"/>
      <c r="KUT106" s="3105"/>
      <c r="KUU106" s="3106"/>
      <c r="KUV106" s="3104"/>
      <c r="KUW106" s="3105"/>
      <c r="KUX106" s="3104"/>
      <c r="KUY106" s="3100"/>
      <c r="KUZ106" s="3100"/>
      <c r="KVA106" s="3105"/>
      <c r="KVB106" s="3099"/>
      <c r="KVC106" s="3100"/>
      <c r="KVD106" s="3099"/>
      <c r="KVE106" s="3100"/>
      <c r="KVF106" s="3100"/>
      <c r="KVG106" s="3100"/>
      <c r="KVH106" s="3100"/>
      <c r="KVI106" s="3101"/>
      <c r="KVJ106" s="3102"/>
      <c r="KVK106" s="3103"/>
      <c r="KVL106" s="3104"/>
      <c r="KVM106" s="3105"/>
      <c r="KVN106" s="3106"/>
      <c r="KVO106" s="3104"/>
      <c r="KVP106" s="3105"/>
      <c r="KVQ106" s="3104"/>
      <c r="KVR106" s="3100"/>
      <c r="KVS106" s="3100"/>
      <c r="KVT106" s="3105"/>
      <c r="KVU106" s="3099"/>
      <c r="KVV106" s="3100"/>
      <c r="KVW106" s="3099"/>
      <c r="KVX106" s="3100"/>
      <c r="KVY106" s="3100"/>
      <c r="KVZ106" s="3100"/>
      <c r="KWA106" s="3100"/>
      <c r="KWB106" s="3101"/>
      <c r="KWC106" s="3102"/>
      <c r="KWD106" s="3103"/>
      <c r="KWE106" s="3104"/>
      <c r="KWF106" s="3105"/>
      <c r="KWG106" s="3106"/>
      <c r="KWH106" s="3104"/>
      <c r="KWI106" s="3105"/>
      <c r="KWJ106" s="3104"/>
      <c r="KWK106" s="3100"/>
      <c r="KWL106" s="3100"/>
      <c r="KWM106" s="3105"/>
      <c r="KWN106" s="3099"/>
      <c r="KWO106" s="3100"/>
      <c r="KWP106" s="3099"/>
      <c r="KWQ106" s="3100"/>
      <c r="KWR106" s="3100"/>
      <c r="KWS106" s="3100"/>
      <c r="KWT106" s="3100"/>
      <c r="KWU106" s="3101"/>
      <c r="KWV106" s="3102"/>
      <c r="KWW106" s="3103"/>
      <c r="KWX106" s="3104"/>
      <c r="KWY106" s="3105"/>
      <c r="KWZ106" s="3106"/>
      <c r="KXA106" s="3104"/>
      <c r="KXB106" s="3105"/>
      <c r="KXC106" s="3104"/>
      <c r="KXD106" s="3100"/>
      <c r="KXE106" s="3100"/>
      <c r="KXF106" s="3105"/>
      <c r="KXG106" s="3099"/>
      <c r="KXH106" s="3100"/>
      <c r="KXI106" s="3099"/>
      <c r="KXJ106" s="3100"/>
      <c r="KXK106" s="3100"/>
      <c r="KXL106" s="3100"/>
      <c r="KXM106" s="3100"/>
      <c r="KXN106" s="3101"/>
      <c r="KXO106" s="3102"/>
      <c r="KXP106" s="3103"/>
      <c r="KXQ106" s="3104"/>
      <c r="KXR106" s="3105"/>
      <c r="KXS106" s="3106"/>
      <c r="KXT106" s="3104"/>
      <c r="KXU106" s="3105"/>
      <c r="KXV106" s="3104"/>
      <c r="KXW106" s="3100"/>
      <c r="KXX106" s="3100"/>
      <c r="KXY106" s="3105"/>
      <c r="KXZ106" s="3099"/>
      <c r="KYA106" s="3100"/>
      <c r="KYB106" s="3099"/>
      <c r="KYC106" s="3100"/>
      <c r="KYD106" s="3100"/>
      <c r="KYE106" s="3100"/>
      <c r="KYF106" s="3100"/>
      <c r="KYG106" s="3101"/>
      <c r="KYH106" s="3102"/>
      <c r="KYI106" s="3103"/>
      <c r="KYJ106" s="3104"/>
      <c r="KYK106" s="3105"/>
      <c r="KYL106" s="3106"/>
      <c r="KYM106" s="3104"/>
      <c r="KYN106" s="3105"/>
      <c r="KYO106" s="3104"/>
      <c r="KYP106" s="3100"/>
      <c r="KYQ106" s="3100"/>
      <c r="KYR106" s="3105"/>
      <c r="KYS106" s="3099"/>
      <c r="KYT106" s="3100"/>
      <c r="KYU106" s="3099"/>
      <c r="KYV106" s="3100"/>
      <c r="KYW106" s="3100"/>
      <c r="KYX106" s="3100"/>
      <c r="KYY106" s="3100"/>
      <c r="KYZ106" s="3101"/>
      <c r="KZA106" s="3102"/>
      <c r="KZB106" s="3103"/>
      <c r="KZC106" s="3104"/>
      <c r="KZD106" s="3105"/>
      <c r="KZE106" s="3106"/>
      <c r="KZF106" s="3104"/>
      <c r="KZG106" s="3105"/>
      <c r="KZH106" s="3104"/>
      <c r="KZI106" s="3100"/>
      <c r="KZJ106" s="3100"/>
      <c r="KZK106" s="3105"/>
      <c r="KZL106" s="3099"/>
      <c r="KZM106" s="3100"/>
      <c r="KZN106" s="3099"/>
      <c r="KZO106" s="3100"/>
      <c r="KZP106" s="3100"/>
      <c r="KZQ106" s="3100"/>
      <c r="KZR106" s="3100"/>
      <c r="KZS106" s="3101"/>
      <c r="KZT106" s="3102"/>
      <c r="KZU106" s="3103"/>
      <c r="KZV106" s="3104"/>
      <c r="KZW106" s="3105"/>
      <c r="KZX106" s="3106"/>
      <c r="KZY106" s="3104"/>
      <c r="KZZ106" s="3105"/>
      <c r="LAA106" s="3104"/>
      <c r="LAB106" s="3100"/>
      <c r="LAC106" s="3100"/>
      <c r="LAD106" s="3105"/>
      <c r="LAE106" s="3099"/>
      <c r="LAF106" s="3100"/>
      <c r="LAG106" s="3099"/>
      <c r="LAH106" s="3100"/>
      <c r="LAI106" s="3100"/>
      <c r="LAJ106" s="3100"/>
      <c r="LAK106" s="3100"/>
      <c r="LAL106" s="3101"/>
      <c r="LAM106" s="3102"/>
      <c r="LAN106" s="3103"/>
      <c r="LAO106" s="3104"/>
      <c r="LAP106" s="3105"/>
      <c r="LAQ106" s="3106"/>
      <c r="LAR106" s="3104"/>
      <c r="LAS106" s="3105"/>
      <c r="LAT106" s="3104"/>
      <c r="LAU106" s="3100"/>
      <c r="LAV106" s="3100"/>
      <c r="LAW106" s="3105"/>
      <c r="LAX106" s="3099"/>
      <c r="LAY106" s="3100"/>
      <c r="LAZ106" s="3099"/>
      <c r="LBA106" s="3100"/>
      <c r="LBB106" s="3100"/>
      <c r="LBC106" s="3100"/>
      <c r="LBD106" s="3100"/>
      <c r="LBE106" s="3101"/>
      <c r="LBF106" s="3102"/>
      <c r="LBG106" s="3103"/>
      <c r="LBH106" s="3104"/>
      <c r="LBI106" s="3105"/>
      <c r="LBJ106" s="3106"/>
      <c r="LBK106" s="3104"/>
      <c r="LBL106" s="3105"/>
      <c r="LBM106" s="3104"/>
      <c r="LBN106" s="3100"/>
      <c r="LBO106" s="3100"/>
      <c r="LBP106" s="3105"/>
      <c r="LBQ106" s="3099"/>
      <c r="LBR106" s="3100"/>
      <c r="LBS106" s="3099"/>
      <c r="LBT106" s="3100"/>
      <c r="LBU106" s="3100"/>
      <c r="LBV106" s="3100"/>
      <c r="LBW106" s="3100"/>
      <c r="LBX106" s="3101"/>
      <c r="LBY106" s="3102"/>
      <c r="LBZ106" s="3103"/>
      <c r="LCA106" s="3104"/>
      <c r="LCB106" s="3105"/>
      <c r="LCC106" s="3106"/>
      <c r="LCD106" s="3104"/>
      <c r="LCE106" s="3105"/>
      <c r="LCF106" s="3104"/>
      <c r="LCG106" s="3100"/>
      <c r="LCH106" s="3100"/>
      <c r="LCI106" s="3105"/>
      <c r="LCJ106" s="3099"/>
      <c r="LCK106" s="3100"/>
      <c r="LCL106" s="3099"/>
      <c r="LCM106" s="3100"/>
      <c r="LCN106" s="3100"/>
      <c r="LCO106" s="3100"/>
      <c r="LCP106" s="3100"/>
      <c r="LCQ106" s="3101"/>
      <c r="LCR106" s="3102"/>
      <c r="LCS106" s="3103"/>
      <c r="LCT106" s="3104"/>
      <c r="LCU106" s="3105"/>
      <c r="LCV106" s="3106"/>
      <c r="LCW106" s="3104"/>
      <c r="LCX106" s="3105"/>
      <c r="LCY106" s="3104"/>
      <c r="LCZ106" s="3100"/>
      <c r="LDA106" s="3100"/>
      <c r="LDB106" s="3105"/>
      <c r="LDC106" s="3099"/>
      <c r="LDD106" s="3100"/>
      <c r="LDE106" s="3099"/>
      <c r="LDF106" s="3100"/>
      <c r="LDG106" s="3100"/>
      <c r="LDH106" s="3100"/>
      <c r="LDI106" s="3100"/>
      <c r="LDJ106" s="3101"/>
      <c r="LDK106" s="3102"/>
      <c r="LDL106" s="3103"/>
      <c r="LDM106" s="3104"/>
      <c r="LDN106" s="3105"/>
      <c r="LDO106" s="3106"/>
      <c r="LDP106" s="3104"/>
      <c r="LDQ106" s="3105"/>
      <c r="LDR106" s="3104"/>
      <c r="LDS106" s="3100"/>
      <c r="LDT106" s="3100"/>
      <c r="LDU106" s="3105"/>
      <c r="LDV106" s="3099"/>
      <c r="LDW106" s="3100"/>
      <c r="LDX106" s="3099"/>
      <c r="LDY106" s="3100"/>
      <c r="LDZ106" s="3100"/>
      <c r="LEA106" s="3100"/>
      <c r="LEB106" s="3100"/>
      <c r="LEC106" s="3101"/>
      <c r="LED106" s="3102"/>
      <c r="LEE106" s="3103"/>
      <c r="LEF106" s="3104"/>
      <c r="LEG106" s="3105"/>
      <c r="LEH106" s="3106"/>
      <c r="LEI106" s="3104"/>
      <c r="LEJ106" s="3105"/>
      <c r="LEK106" s="3104"/>
      <c r="LEL106" s="3100"/>
      <c r="LEM106" s="3100"/>
      <c r="LEN106" s="3105"/>
      <c r="LEO106" s="3099"/>
      <c r="LEP106" s="3100"/>
      <c r="LEQ106" s="3099"/>
      <c r="LER106" s="3100"/>
      <c r="LES106" s="3100"/>
      <c r="LET106" s="3100"/>
      <c r="LEU106" s="3100"/>
      <c r="LEV106" s="3101"/>
      <c r="LEW106" s="3102"/>
      <c r="LEX106" s="3103"/>
      <c r="LEY106" s="3104"/>
      <c r="LEZ106" s="3105"/>
      <c r="LFA106" s="3106"/>
      <c r="LFB106" s="3104"/>
      <c r="LFC106" s="3105"/>
      <c r="LFD106" s="3104"/>
      <c r="LFE106" s="3100"/>
      <c r="LFF106" s="3100"/>
      <c r="LFG106" s="3105"/>
      <c r="LFH106" s="3099"/>
      <c r="LFI106" s="3100"/>
      <c r="LFJ106" s="3099"/>
      <c r="LFK106" s="3100"/>
      <c r="LFL106" s="3100"/>
      <c r="LFM106" s="3100"/>
      <c r="LFN106" s="3100"/>
      <c r="LFO106" s="3101"/>
      <c r="LFP106" s="3102"/>
      <c r="LFQ106" s="3103"/>
      <c r="LFR106" s="3104"/>
      <c r="LFS106" s="3105"/>
      <c r="LFT106" s="3106"/>
      <c r="LFU106" s="3104"/>
      <c r="LFV106" s="3105"/>
      <c r="LFW106" s="3104"/>
      <c r="LFX106" s="3100"/>
      <c r="LFY106" s="3100"/>
      <c r="LFZ106" s="3105"/>
      <c r="LGA106" s="3099"/>
      <c r="LGB106" s="3100"/>
      <c r="LGC106" s="3099"/>
      <c r="LGD106" s="3100"/>
      <c r="LGE106" s="3100"/>
      <c r="LGF106" s="3100"/>
      <c r="LGG106" s="3100"/>
      <c r="LGH106" s="3101"/>
      <c r="LGI106" s="3102"/>
      <c r="LGJ106" s="3103"/>
      <c r="LGK106" s="3104"/>
      <c r="LGL106" s="3105"/>
      <c r="LGM106" s="3106"/>
      <c r="LGN106" s="3104"/>
      <c r="LGO106" s="3105"/>
      <c r="LGP106" s="3104"/>
      <c r="LGQ106" s="3100"/>
      <c r="LGR106" s="3100"/>
      <c r="LGS106" s="3105"/>
      <c r="LGT106" s="3099"/>
      <c r="LGU106" s="3100"/>
      <c r="LGV106" s="3099"/>
      <c r="LGW106" s="3100"/>
      <c r="LGX106" s="3100"/>
      <c r="LGY106" s="3100"/>
      <c r="LGZ106" s="3100"/>
      <c r="LHA106" s="3101"/>
      <c r="LHB106" s="3102"/>
      <c r="LHC106" s="3103"/>
      <c r="LHD106" s="3104"/>
      <c r="LHE106" s="3105"/>
      <c r="LHF106" s="3106"/>
      <c r="LHG106" s="3104"/>
      <c r="LHH106" s="3105"/>
      <c r="LHI106" s="3104"/>
      <c r="LHJ106" s="3100"/>
      <c r="LHK106" s="3100"/>
      <c r="LHL106" s="3105"/>
      <c r="LHM106" s="3099"/>
      <c r="LHN106" s="3100"/>
      <c r="LHO106" s="3099"/>
      <c r="LHP106" s="3100"/>
      <c r="LHQ106" s="3100"/>
      <c r="LHR106" s="3100"/>
      <c r="LHS106" s="3100"/>
      <c r="LHT106" s="3101"/>
      <c r="LHU106" s="3102"/>
      <c r="LHV106" s="3103"/>
      <c r="LHW106" s="3104"/>
      <c r="LHX106" s="3105"/>
      <c r="LHY106" s="3106"/>
      <c r="LHZ106" s="3104"/>
      <c r="LIA106" s="3105"/>
      <c r="LIB106" s="3104"/>
      <c r="LIC106" s="3100"/>
      <c r="LID106" s="3100"/>
      <c r="LIE106" s="3105"/>
      <c r="LIF106" s="3099"/>
      <c r="LIG106" s="3100"/>
      <c r="LIH106" s="3099"/>
      <c r="LII106" s="3100"/>
      <c r="LIJ106" s="3100"/>
      <c r="LIK106" s="3100"/>
      <c r="LIL106" s="3100"/>
      <c r="LIM106" s="3101"/>
      <c r="LIN106" s="3102"/>
      <c r="LIO106" s="3103"/>
      <c r="LIP106" s="3104"/>
      <c r="LIQ106" s="3105"/>
      <c r="LIR106" s="3106"/>
      <c r="LIS106" s="3104"/>
      <c r="LIT106" s="3105"/>
      <c r="LIU106" s="3104"/>
      <c r="LIV106" s="3100"/>
      <c r="LIW106" s="3100"/>
      <c r="LIX106" s="3105"/>
      <c r="LIY106" s="3099"/>
      <c r="LIZ106" s="3100"/>
      <c r="LJA106" s="3099"/>
      <c r="LJB106" s="3100"/>
      <c r="LJC106" s="3100"/>
      <c r="LJD106" s="3100"/>
      <c r="LJE106" s="3100"/>
      <c r="LJF106" s="3101"/>
      <c r="LJG106" s="3102"/>
      <c r="LJH106" s="3103"/>
      <c r="LJI106" s="3104"/>
      <c r="LJJ106" s="3105"/>
      <c r="LJK106" s="3106"/>
      <c r="LJL106" s="3104"/>
      <c r="LJM106" s="3105"/>
      <c r="LJN106" s="3104"/>
      <c r="LJO106" s="3100"/>
      <c r="LJP106" s="3100"/>
      <c r="LJQ106" s="3105"/>
      <c r="LJR106" s="3099"/>
      <c r="LJS106" s="3100"/>
      <c r="LJT106" s="3099"/>
      <c r="LJU106" s="3100"/>
      <c r="LJV106" s="3100"/>
      <c r="LJW106" s="3100"/>
      <c r="LJX106" s="3100"/>
      <c r="LJY106" s="3101"/>
      <c r="LJZ106" s="3102"/>
      <c r="LKA106" s="3103"/>
      <c r="LKB106" s="3104"/>
      <c r="LKC106" s="3105"/>
      <c r="LKD106" s="3106"/>
      <c r="LKE106" s="3104"/>
      <c r="LKF106" s="3105"/>
      <c r="LKG106" s="3104"/>
      <c r="LKH106" s="3100"/>
      <c r="LKI106" s="3100"/>
      <c r="LKJ106" s="3105"/>
      <c r="LKK106" s="3099"/>
      <c r="LKL106" s="3100"/>
      <c r="LKM106" s="3099"/>
      <c r="LKN106" s="3100"/>
      <c r="LKO106" s="3100"/>
      <c r="LKP106" s="3100"/>
      <c r="LKQ106" s="3100"/>
      <c r="LKR106" s="3101"/>
      <c r="LKS106" s="3102"/>
      <c r="LKT106" s="3103"/>
      <c r="LKU106" s="3104"/>
      <c r="LKV106" s="3105"/>
      <c r="LKW106" s="3106"/>
      <c r="LKX106" s="3104"/>
      <c r="LKY106" s="3105"/>
      <c r="LKZ106" s="3104"/>
      <c r="LLA106" s="3100"/>
      <c r="LLB106" s="3100"/>
      <c r="LLC106" s="3105"/>
      <c r="LLD106" s="3099"/>
      <c r="LLE106" s="3100"/>
      <c r="LLF106" s="3099"/>
      <c r="LLG106" s="3100"/>
      <c r="LLH106" s="3100"/>
      <c r="LLI106" s="3100"/>
      <c r="LLJ106" s="3100"/>
      <c r="LLK106" s="3101"/>
      <c r="LLL106" s="3102"/>
      <c r="LLM106" s="3103"/>
      <c r="LLN106" s="3104"/>
      <c r="LLO106" s="3105"/>
      <c r="LLP106" s="3106"/>
      <c r="LLQ106" s="3104"/>
      <c r="LLR106" s="3105"/>
      <c r="LLS106" s="3104"/>
      <c r="LLT106" s="3100"/>
      <c r="LLU106" s="3100"/>
      <c r="LLV106" s="3105"/>
      <c r="LLW106" s="3099"/>
      <c r="LLX106" s="3100"/>
      <c r="LLY106" s="3099"/>
      <c r="LLZ106" s="3100"/>
      <c r="LMA106" s="3100"/>
      <c r="LMB106" s="3100"/>
      <c r="LMC106" s="3100"/>
      <c r="LMD106" s="3101"/>
      <c r="LME106" s="3102"/>
      <c r="LMF106" s="3103"/>
      <c r="LMG106" s="3104"/>
      <c r="LMH106" s="3105"/>
      <c r="LMI106" s="3106"/>
      <c r="LMJ106" s="3104"/>
      <c r="LMK106" s="3105"/>
      <c r="LML106" s="3104"/>
      <c r="LMM106" s="3100"/>
      <c r="LMN106" s="3100"/>
      <c r="LMO106" s="3105"/>
      <c r="LMP106" s="3099"/>
      <c r="LMQ106" s="3100"/>
      <c r="LMR106" s="3099"/>
      <c r="LMS106" s="3100"/>
      <c r="LMT106" s="3100"/>
      <c r="LMU106" s="3100"/>
      <c r="LMV106" s="3100"/>
      <c r="LMW106" s="3101"/>
      <c r="LMX106" s="3102"/>
      <c r="LMY106" s="3103"/>
      <c r="LMZ106" s="3104"/>
      <c r="LNA106" s="3105"/>
      <c r="LNB106" s="3106"/>
      <c r="LNC106" s="3104"/>
      <c r="LND106" s="3105"/>
      <c r="LNE106" s="3104"/>
      <c r="LNF106" s="3100"/>
      <c r="LNG106" s="3100"/>
      <c r="LNH106" s="3105"/>
      <c r="LNI106" s="3099"/>
      <c r="LNJ106" s="3100"/>
      <c r="LNK106" s="3099"/>
      <c r="LNL106" s="3100"/>
      <c r="LNM106" s="3100"/>
      <c r="LNN106" s="3100"/>
      <c r="LNO106" s="3100"/>
      <c r="LNP106" s="3101"/>
      <c r="LNQ106" s="3102"/>
      <c r="LNR106" s="3103"/>
      <c r="LNS106" s="3104"/>
      <c r="LNT106" s="3105"/>
      <c r="LNU106" s="3106"/>
      <c r="LNV106" s="3104"/>
      <c r="LNW106" s="3105"/>
      <c r="LNX106" s="3104"/>
      <c r="LNY106" s="3100"/>
      <c r="LNZ106" s="3100"/>
      <c r="LOA106" s="3105"/>
      <c r="LOB106" s="3099"/>
      <c r="LOC106" s="3100"/>
      <c r="LOD106" s="3099"/>
      <c r="LOE106" s="3100"/>
      <c r="LOF106" s="3100"/>
      <c r="LOG106" s="3100"/>
      <c r="LOH106" s="3100"/>
      <c r="LOI106" s="3101"/>
      <c r="LOJ106" s="3102"/>
      <c r="LOK106" s="3103"/>
      <c r="LOL106" s="3104"/>
      <c r="LOM106" s="3105"/>
      <c r="LON106" s="3106"/>
      <c r="LOO106" s="3104"/>
      <c r="LOP106" s="3105"/>
      <c r="LOQ106" s="3104"/>
      <c r="LOR106" s="3100"/>
      <c r="LOS106" s="3100"/>
      <c r="LOT106" s="3105"/>
      <c r="LOU106" s="3099"/>
      <c r="LOV106" s="3100"/>
      <c r="LOW106" s="3099"/>
      <c r="LOX106" s="3100"/>
      <c r="LOY106" s="3100"/>
      <c r="LOZ106" s="3100"/>
      <c r="LPA106" s="3100"/>
      <c r="LPB106" s="3101"/>
      <c r="LPC106" s="3102"/>
      <c r="LPD106" s="3103"/>
      <c r="LPE106" s="3104"/>
      <c r="LPF106" s="3105"/>
      <c r="LPG106" s="3106"/>
      <c r="LPH106" s="3104"/>
      <c r="LPI106" s="3105"/>
      <c r="LPJ106" s="3104"/>
      <c r="LPK106" s="3100"/>
      <c r="LPL106" s="3100"/>
      <c r="LPM106" s="3105"/>
      <c r="LPN106" s="3099"/>
      <c r="LPO106" s="3100"/>
      <c r="LPP106" s="3099"/>
      <c r="LPQ106" s="3100"/>
      <c r="LPR106" s="3100"/>
      <c r="LPS106" s="3100"/>
      <c r="LPT106" s="3100"/>
      <c r="LPU106" s="3101"/>
      <c r="LPV106" s="3102"/>
      <c r="LPW106" s="3103"/>
      <c r="LPX106" s="3104"/>
      <c r="LPY106" s="3105"/>
      <c r="LPZ106" s="3106"/>
      <c r="LQA106" s="3104"/>
      <c r="LQB106" s="3105"/>
      <c r="LQC106" s="3104"/>
      <c r="LQD106" s="3100"/>
      <c r="LQE106" s="3100"/>
      <c r="LQF106" s="3105"/>
      <c r="LQG106" s="3099"/>
      <c r="LQH106" s="3100"/>
      <c r="LQI106" s="3099"/>
      <c r="LQJ106" s="3100"/>
      <c r="LQK106" s="3100"/>
      <c r="LQL106" s="3100"/>
      <c r="LQM106" s="3100"/>
      <c r="LQN106" s="3101"/>
      <c r="LQO106" s="3102"/>
      <c r="LQP106" s="3103"/>
      <c r="LQQ106" s="3104"/>
      <c r="LQR106" s="3105"/>
      <c r="LQS106" s="3106"/>
      <c r="LQT106" s="3104"/>
      <c r="LQU106" s="3105"/>
      <c r="LQV106" s="3104"/>
      <c r="LQW106" s="3100"/>
      <c r="LQX106" s="3100"/>
      <c r="LQY106" s="3105"/>
      <c r="LQZ106" s="3099"/>
      <c r="LRA106" s="3100"/>
      <c r="LRB106" s="3099"/>
      <c r="LRC106" s="3100"/>
      <c r="LRD106" s="3100"/>
      <c r="LRE106" s="3100"/>
      <c r="LRF106" s="3100"/>
      <c r="LRG106" s="3101"/>
      <c r="LRH106" s="3102"/>
      <c r="LRI106" s="3103"/>
      <c r="LRJ106" s="3104"/>
      <c r="LRK106" s="3105"/>
      <c r="LRL106" s="3106"/>
      <c r="LRM106" s="3104"/>
      <c r="LRN106" s="3105"/>
      <c r="LRO106" s="3104"/>
      <c r="LRP106" s="3100"/>
      <c r="LRQ106" s="3100"/>
      <c r="LRR106" s="3105"/>
      <c r="LRS106" s="3099"/>
      <c r="LRT106" s="3100"/>
      <c r="LRU106" s="3099"/>
      <c r="LRV106" s="3100"/>
      <c r="LRW106" s="3100"/>
      <c r="LRX106" s="3100"/>
      <c r="LRY106" s="3100"/>
      <c r="LRZ106" s="3101"/>
      <c r="LSA106" s="3102"/>
      <c r="LSB106" s="3103"/>
      <c r="LSC106" s="3104"/>
      <c r="LSD106" s="3105"/>
      <c r="LSE106" s="3106"/>
      <c r="LSF106" s="3104"/>
      <c r="LSG106" s="3105"/>
      <c r="LSH106" s="3104"/>
      <c r="LSI106" s="3100"/>
      <c r="LSJ106" s="3100"/>
      <c r="LSK106" s="3105"/>
      <c r="LSL106" s="3099"/>
      <c r="LSM106" s="3100"/>
      <c r="LSN106" s="3099"/>
      <c r="LSO106" s="3100"/>
      <c r="LSP106" s="3100"/>
      <c r="LSQ106" s="3100"/>
      <c r="LSR106" s="3100"/>
      <c r="LSS106" s="3101"/>
      <c r="LST106" s="3102"/>
      <c r="LSU106" s="3103"/>
      <c r="LSV106" s="3104"/>
      <c r="LSW106" s="3105"/>
      <c r="LSX106" s="3106"/>
      <c r="LSY106" s="3104"/>
      <c r="LSZ106" s="3105"/>
      <c r="LTA106" s="3104"/>
      <c r="LTB106" s="3100"/>
      <c r="LTC106" s="3100"/>
      <c r="LTD106" s="3105"/>
      <c r="LTE106" s="3099"/>
      <c r="LTF106" s="3100"/>
      <c r="LTG106" s="3099"/>
      <c r="LTH106" s="3100"/>
      <c r="LTI106" s="3100"/>
      <c r="LTJ106" s="3100"/>
      <c r="LTK106" s="3100"/>
      <c r="LTL106" s="3101"/>
      <c r="LTM106" s="3102"/>
      <c r="LTN106" s="3103"/>
      <c r="LTO106" s="3104"/>
      <c r="LTP106" s="3105"/>
      <c r="LTQ106" s="3106"/>
      <c r="LTR106" s="3104"/>
      <c r="LTS106" s="3105"/>
      <c r="LTT106" s="3104"/>
      <c r="LTU106" s="3100"/>
      <c r="LTV106" s="3100"/>
      <c r="LTW106" s="3105"/>
      <c r="LTX106" s="3099"/>
      <c r="LTY106" s="3100"/>
      <c r="LTZ106" s="3099"/>
      <c r="LUA106" s="3100"/>
      <c r="LUB106" s="3100"/>
      <c r="LUC106" s="3100"/>
      <c r="LUD106" s="3100"/>
      <c r="LUE106" s="3101"/>
      <c r="LUF106" s="3102"/>
      <c r="LUG106" s="3103"/>
      <c r="LUH106" s="3104"/>
      <c r="LUI106" s="3105"/>
      <c r="LUJ106" s="3106"/>
      <c r="LUK106" s="3104"/>
      <c r="LUL106" s="3105"/>
      <c r="LUM106" s="3104"/>
      <c r="LUN106" s="3100"/>
      <c r="LUO106" s="3100"/>
      <c r="LUP106" s="3105"/>
      <c r="LUQ106" s="3099"/>
      <c r="LUR106" s="3100"/>
      <c r="LUS106" s="3099"/>
      <c r="LUT106" s="3100"/>
      <c r="LUU106" s="3100"/>
      <c r="LUV106" s="3100"/>
      <c r="LUW106" s="3100"/>
      <c r="LUX106" s="3101"/>
      <c r="LUY106" s="3102"/>
      <c r="LUZ106" s="3103"/>
      <c r="LVA106" s="3104"/>
      <c r="LVB106" s="3105"/>
      <c r="LVC106" s="3106"/>
      <c r="LVD106" s="3104"/>
      <c r="LVE106" s="3105"/>
      <c r="LVF106" s="3104"/>
      <c r="LVG106" s="3100"/>
      <c r="LVH106" s="3100"/>
      <c r="LVI106" s="3105"/>
      <c r="LVJ106" s="3099"/>
      <c r="LVK106" s="3100"/>
      <c r="LVL106" s="3099"/>
      <c r="LVM106" s="3100"/>
      <c r="LVN106" s="3100"/>
      <c r="LVO106" s="3100"/>
      <c r="LVP106" s="3100"/>
      <c r="LVQ106" s="3101"/>
      <c r="LVR106" s="3102"/>
      <c r="LVS106" s="3103"/>
      <c r="LVT106" s="3104"/>
      <c r="LVU106" s="3105"/>
      <c r="LVV106" s="3106"/>
      <c r="LVW106" s="3104"/>
      <c r="LVX106" s="3105"/>
      <c r="LVY106" s="3104"/>
      <c r="LVZ106" s="3100"/>
      <c r="LWA106" s="3100"/>
      <c r="LWB106" s="3105"/>
      <c r="LWC106" s="3099"/>
      <c r="LWD106" s="3100"/>
      <c r="LWE106" s="3099"/>
      <c r="LWF106" s="3100"/>
      <c r="LWG106" s="3100"/>
      <c r="LWH106" s="3100"/>
      <c r="LWI106" s="3100"/>
      <c r="LWJ106" s="3101"/>
      <c r="LWK106" s="3102"/>
      <c r="LWL106" s="3103"/>
      <c r="LWM106" s="3104"/>
      <c r="LWN106" s="3105"/>
      <c r="LWO106" s="3106"/>
      <c r="LWP106" s="3104"/>
      <c r="LWQ106" s="3105"/>
      <c r="LWR106" s="3104"/>
      <c r="LWS106" s="3100"/>
      <c r="LWT106" s="3100"/>
      <c r="LWU106" s="3105"/>
      <c r="LWV106" s="3099"/>
      <c r="LWW106" s="3100"/>
      <c r="LWX106" s="3099"/>
      <c r="LWY106" s="3100"/>
      <c r="LWZ106" s="3100"/>
      <c r="LXA106" s="3100"/>
      <c r="LXB106" s="3100"/>
      <c r="LXC106" s="3101"/>
      <c r="LXD106" s="3102"/>
      <c r="LXE106" s="3103"/>
      <c r="LXF106" s="3104"/>
      <c r="LXG106" s="3105"/>
      <c r="LXH106" s="3106"/>
      <c r="LXI106" s="3104"/>
      <c r="LXJ106" s="3105"/>
      <c r="LXK106" s="3104"/>
      <c r="LXL106" s="3100"/>
      <c r="LXM106" s="3100"/>
      <c r="LXN106" s="3105"/>
      <c r="LXO106" s="3099"/>
      <c r="LXP106" s="3100"/>
      <c r="LXQ106" s="3099"/>
      <c r="LXR106" s="3100"/>
      <c r="LXS106" s="3100"/>
      <c r="LXT106" s="3100"/>
      <c r="LXU106" s="3100"/>
      <c r="LXV106" s="3101"/>
      <c r="LXW106" s="3102"/>
      <c r="LXX106" s="3103"/>
      <c r="LXY106" s="3104"/>
      <c r="LXZ106" s="3105"/>
      <c r="LYA106" s="3106"/>
      <c r="LYB106" s="3104"/>
      <c r="LYC106" s="3105"/>
      <c r="LYD106" s="3104"/>
      <c r="LYE106" s="3100"/>
      <c r="LYF106" s="3100"/>
      <c r="LYG106" s="3105"/>
      <c r="LYH106" s="3099"/>
      <c r="LYI106" s="3100"/>
      <c r="LYJ106" s="3099"/>
      <c r="LYK106" s="3100"/>
      <c r="LYL106" s="3100"/>
      <c r="LYM106" s="3100"/>
      <c r="LYN106" s="3100"/>
      <c r="LYO106" s="3101"/>
      <c r="LYP106" s="3102"/>
      <c r="LYQ106" s="3103"/>
      <c r="LYR106" s="3104"/>
      <c r="LYS106" s="3105"/>
      <c r="LYT106" s="3106"/>
      <c r="LYU106" s="3104"/>
      <c r="LYV106" s="3105"/>
      <c r="LYW106" s="3104"/>
      <c r="LYX106" s="3100"/>
      <c r="LYY106" s="3100"/>
      <c r="LYZ106" s="3105"/>
      <c r="LZA106" s="3099"/>
      <c r="LZB106" s="3100"/>
      <c r="LZC106" s="3099"/>
      <c r="LZD106" s="3100"/>
      <c r="LZE106" s="3100"/>
      <c r="LZF106" s="3100"/>
      <c r="LZG106" s="3100"/>
      <c r="LZH106" s="3101"/>
      <c r="LZI106" s="3102"/>
      <c r="LZJ106" s="3103"/>
      <c r="LZK106" s="3104"/>
      <c r="LZL106" s="3105"/>
      <c r="LZM106" s="3106"/>
      <c r="LZN106" s="3104"/>
      <c r="LZO106" s="3105"/>
      <c r="LZP106" s="3104"/>
      <c r="LZQ106" s="3100"/>
      <c r="LZR106" s="3100"/>
      <c r="LZS106" s="3105"/>
      <c r="LZT106" s="3099"/>
      <c r="LZU106" s="3100"/>
      <c r="LZV106" s="3099"/>
      <c r="LZW106" s="3100"/>
      <c r="LZX106" s="3100"/>
      <c r="LZY106" s="3100"/>
      <c r="LZZ106" s="3100"/>
      <c r="MAA106" s="3101"/>
      <c r="MAB106" s="3102"/>
      <c r="MAC106" s="3103"/>
      <c r="MAD106" s="3104"/>
      <c r="MAE106" s="3105"/>
      <c r="MAF106" s="3106"/>
      <c r="MAG106" s="3104"/>
      <c r="MAH106" s="3105"/>
      <c r="MAI106" s="3104"/>
      <c r="MAJ106" s="3100"/>
      <c r="MAK106" s="3100"/>
      <c r="MAL106" s="3105"/>
      <c r="MAM106" s="3099"/>
      <c r="MAN106" s="3100"/>
      <c r="MAO106" s="3099"/>
      <c r="MAP106" s="3100"/>
      <c r="MAQ106" s="3100"/>
      <c r="MAR106" s="3100"/>
      <c r="MAS106" s="3100"/>
      <c r="MAT106" s="3101"/>
      <c r="MAU106" s="3102"/>
      <c r="MAV106" s="3103"/>
      <c r="MAW106" s="3104"/>
      <c r="MAX106" s="3105"/>
      <c r="MAY106" s="3106"/>
      <c r="MAZ106" s="3104"/>
      <c r="MBA106" s="3105"/>
      <c r="MBB106" s="3104"/>
      <c r="MBC106" s="3100"/>
      <c r="MBD106" s="3100"/>
      <c r="MBE106" s="3105"/>
      <c r="MBF106" s="3099"/>
      <c r="MBG106" s="3100"/>
      <c r="MBH106" s="3099"/>
      <c r="MBI106" s="3100"/>
      <c r="MBJ106" s="3100"/>
      <c r="MBK106" s="3100"/>
      <c r="MBL106" s="3100"/>
      <c r="MBM106" s="3101"/>
      <c r="MBN106" s="3102"/>
      <c r="MBO106" s="3103"/>
      <c r="MBP106" s="3104"/>
      <c r="MBQ106" s="3105"/>
      <c r="MBR106" s="3106"/>
      <c r="MBS106" s="3104"/>
      <c r="MBT106" s="3105"/>
      <c r="MBU106" s="3104"/>
      <c r="MBV106" s="3100"/>
      <c r="MBW106" s="3100"/>
      <c r="MBX106" s="3105"/>
      <c r="MBY106" s="3099"/>
      <c r="MBZ106" s="3100"/>
      <c r="MCA106" s="3099"/>
      <c r="MCB106" s="3100"/>
      <c r="MCC106" s="3100"/>
      <c r="MCD106" s="3100"/>
      <c r="MCE106" s="3100"/>
      <c r="MCF106" s="3101"/>
      <c r="MCG106" s="3102"/>
      <c r="MCH106" s="3103"/>
      <c r="MCI106" s="3104"/>
      <c r="MCJ106" s="3105"/>
      <c r="MCK106" s="3106"/>
      <c r="MCL106" s="3104"/>
      <c r="MCM106" s="3105"/>
      <c r="MCN106" s="3104"/>
      <c r="MCO106" s="3100"/>
      <c r="MCP106" s="3100"/>
      <c r="MCQ106" s="3105"/>
      <c r="MCR106" s="3099"/>
      <c r="MCS106" s="3100"/>
      <c r="MCT106" s="3099"/>
      <c r="MCU106" s="3100"/>
      <c r="MCV106" s="3100"/>
      <c r="MCW106" s="3100"/>
      <c r="MCX106" s="3100"/>
      <c r="MCY106" s="3101"/>
      <c r="MCZ106" s="3102"/>
      <c r="MDA106" s="3103"/>
      <c r="MDB106" s="3104"/>
      <c r="MDC106" s="3105"/>
      <c r="MDD106" s="3106"/>
      <c r="MDE106" s="3104"/>
      <c r="MDF106" s="3105"/>
      <c r="MDG106" s="3104"/>
      <c r="MDH106" s="3100"/>
      <c r="MDI106" s="3100"/>
      <c r="MDJ106" s="3105"/>
      <c r="MDK106" s="3099"/>
      <c r="MDL106" s="3100"/>
      <c r="MDM106" s="3099"/>
      <c r="MDN106" s="3100"/>
      <c r="MDO106" s="3100"/>
      <c r="MDP106" s="3100"/>
      <c r="MDQ106" s="3100"/>
      <c r="MDR106" s="3101"/>
      <c r="MDS106" s="3102"/>
      <c r="MDT106" s="3103"/>
      <c r="MDU106" s="3104"/>
      <c r="MDV106" s="3105"/>
      <c r="MDW106" s="3106"/>
      <c r="MDX106" s="3104"/>
      <c r="MDY106" s="3105"/>
      <c r="MDZ106" s="3104"/>
      <c r="MEA106" s="3100"/>
      <c r="MEB106" s="3100"/>
      <c r="MEC106" s="3105"/>
      <c r="MED106" s="3099"/>
      <c r="MEE106" s="3100"/>
      <c r="MEF106" s="3099"/>
      <c r="MEG106" s="3100"/>
      <c r="MEH106" s="3100"/>
      <c r="MEI106" s="3100"/>
      <c r="MEJ106" s="3100"/>
      <c r="MEK106" s="3101"/>
      <c r="MEL106" s="3102"/>
      <c r="MEM106" s="3103"/>
      <c r="MEN106" s="3104"/>
      <c r="MEO106" s="3105"/>
      <c r="MEP106" s="3106"/>
      <c r="MEQ106" s="3104"/>
      <c r="MER106" s="3105"/>
      <c r="MES106" s="3104"/>
      <c r="MET106" s="3100"/>
      <c r="MEU106" s="3100"/>
      <c r="MEV106" s="3105"/>
      <c r="MEW106" s="3099"/>
      <c r="MEX106" s="3100"/>
      <c r="MEY106" s="3099"/>
      <c r="MEZ106" s="3100"/>
      <c r="MFA106" s="3100"/>
      <c r="MFB106" s="3100"/>
      <c r="MFC106" s="3100"/>
      <c r="MFD106" s="3101"/>
      <c r="MFE106" s="3102"/>
      <c r="MFF106" s="3103"/>
      <c r="MFG106" s="3104"/>
      <c r="MFH106" s="3105"/>
      <c r="MFI106" s="3106"/>
      <c r="MFJ106" s="3104"/>
      <c r="MFK106" s="3105"/>
      <c r="MFL106" s="3104"/>
      <c r="MFM106" s="3100"/>
      <c r="MFN106" s="3100"/>
      <c r="MFO106" s="3105"/>
      <c r="MFP106" s="3099"/>
      <c r="MFQ106" s="3100"/>
      <c r="MFR106" s="3099"/>
      <c r="MFS106" s="3100"/>
      <c r="MFT106" s="3100"/>
      <c r="MFU106" s="3100"/>
      <c r="MFV106" s="3100"/>
      <c r="MFW106" s="3101"/>
      <c r="MFX106" s="3102"/>
      <c r="MFY106" s="3103"/>
      <c r="MFZ106" s="3104"/>
      <c r="MGA106" s="3105"/>
      <c r="MGB106" s="3106"/>
      <c r="MGC106" s="3104"/>
      <c r="MGD106" s="3105"/>
      <c r="MGE106" s="3104"/>
      <c r="MGF106" s="3100"/>
      <c r="MGG106" s="3100"/>
      <c r="MGH106" s="3105"/>
      <c r="MGI106" s="3099"/>
      <c r="MGJ106" s="3100"/>
      <c r="MGK106" s="3099"/>
      <c r="MGL106" s="3100"/>
      <c r="MGM106" s="3100"/>
      <c r="MGN106" s="3100"/>
      <c r="MGO106" s="3100"/>
      <c r="MGP106" s="3101"/>
      <c r="MGQ106" s="3102"/>
      <c r="MGR106" s="3103"/>
      <c r="MGS106" s="3104"/>
      <c r="MGT106" s="3105"/>
      <c r="MGU106" s="3106"/>
      <c r="MGV106" s="3104"/>
      <c r="MGW106" s="3105"/>
      <c r="MGX106" s="3104"/>
      <c r="MGY106" s="3100"/>
      <c r="MGZ106" s="3100"/>
      <c r="MHA106" s="3105"/>
      <c r="MHB106" s="3099"/>
      <c r="MHC106" s="3100"/>
      <c r="MHD106" s="3099"/>
      <c r="MHE106" s="3100"/>
      <c r="MHF106" s="3100"/>
      <c r="MHG106" s="3100"/>
      <c r="MHH106" s="3100"/>
      <c r="MHI106" s="3101"/>
      <c r="MHJ106" s="3102"/>
      <c r="MHK106" s="3103"/>
      <c r="MHL106" s="3104"/>
      <c r="MHM106" s="3105"/>
      <c r="MHN106" s="3106"/>
      <c r="MHO106" s="3104"/>
      <c r="MHP106" s="3105"/>
      <c r="MHQ106" s="3104"/>
      <c r="MHR106" s="3100"/>
      <c r="MHS106" s="3100"/>
      <c r="MHT106" s="3105"/>
      <c r="MHU106" s="3099"/>
      <c r="MHV106" s="3100"/>
      <c r="MHW106" s="3099"/>
      <c r="MHX106" s="3100"/>
      <c r="MHY106" s="3100"/>
      <c r="MHZ106" s="3100"/>
      <c r="MIA106" s="3100"/>
      <c r="MIB106" s="3101"/>
      <c r="MIC106" s="3102"/>
      <c r="MID106" s="3103"/>
      <c r="MIE106" s="3104"/>
      <c r="MIF106" s="3105"/>
      <c r="MIG106" s="3106"/>
      <c r="MIH106" s="3104"/>
      <c r="MII106" s="3105"/>
      <c r="MIJ106" s="3104"/>
      <c r="MIK106" s="3100"/>
      <c r="MIL106" s="3100"/>
      <c r="MIM106" s="3105"/>
      <c r="MIN106" s="3099"/>
      <c r="MIO106" s="3100"/>
      <c r="MIP106" s="3099"/>
      <c r="MIQ106" s="3100"/>
      <c r="MIR106" s="3100"/>
      <c r="MIS106" s="3100"/>
      <c r="MIT106" s="3100"/>
      <c r="MIU106" s="3101"/>
      <c r="MIV106" s="3102"/>
      <c r="MIW106" s="3103"/>
      <c r="MIX106" s="3104"/>
      <c r="MIY106" s="3105"/>
      <c r="MIZ106" s="3106"/>
      <c r="MJA106" s="3104"/>
      <c r="MJB106" s="3105"/>
      <c r="MJC106" s="3104"/>
      <c r="MJD106" s="3100"/>
      <c r="MJE106" s="3100"/>
      <c r="MJF106" s="3105"/>
      <c r="MJG106" s="3099"/>
      <c r="MJH106" s="3100"/>
      <c r="MJI106" s="3099"/>
      <c r="MJJ106" s="3100"/>
      <c r="MJK106" s="3100"/>
      <c r="MJL106" s="3100"/>
      <c r="MJM106" s="3100"/>
      <c r="MJN106" s="3101"/>
      <c r="MJO106" s="3102"/>
      <c r="MJP106" s="3103"/>
      <c r="MJQ106" s="3104"/>
      <c r="MJR106" s="3105"/>
      <c r="MJS106" s="3106"/>
      <c r="MJT106" s="3104"/>
      <c r="MJU106" s="3105"/>
      <c r="MJV106" s="3104"/>
      <c r="MJW106" s="3100"/>
      <c r="MJX106" s="3100"/>
      <c r="MJY106" s="3105"/>
      <c r="MJZ106" s="3099"/>
      <c r="MKA106" s="3100"/>
      <c r="MKB106" s="3099"/>
      <c r="MKC106" s="3100"/>
      <c r="MKD106" s="3100"/>
      <c r="MKE106" s="3100"/>
      <c r="MKF106" s="3100"/>
      <c r="MKG106" s="3101"/>
      <c r="MKH106" s="3102"/>
      <c r="MKI106" s="3103"/>
      <c r="MKJ106" s="3104"/>
      <c r="MKK106" s="3105"/>
      <c r="MKL106" s="3106"/>
      <c r="MKM106" s="3104"/>
      <c r="MKN106" s="3105"/>
      <c r="MKO106" s="3104"/>
      <c r="MKP106" s="3100"/>
      <c r="MKQ106" s="3100"/>
      <c r="MKR106" s="3105"/>
      <c r="MKS106" s="3099"/>
      <c r="MKT106" s="3100"/>
      <c r="MKU106" s="3099"/>
      <c r="MKV106" s="3100"/>
      <c r="MKW106" s="3100"/>
      <c r="MKX106" s="3100"/>
      <c r="MKY106" s="3100"/>
      <c r="MKZ106" s="3101"/>
      <c r="MLA106" s="3102"/>
      <c r="MLB106" s="3103"/>
      <c r="MLC106" s="3104"/>
      <c r="MLD106" s="3105"/>
      <c r="MLE106" s="3106"/>
      <c r="MLF106" s="3104"/>
      <c r="MLG106" s="3105"/>
      <c r="MLH106" s="3104"/>
      <c r="MLI106" s="3100"/>
      <c r="MLJ106" s="3100"/>
      <c r="MLK106" s="3105"/>
      <c r="MLL106" s="3099"/>
      <c r="MLM106" s="3100"/>
      <c r="MLN106" s="3099"/>
      <c r="MLO106" s="3100"/>
      <c r="MLP106" s="3100"/>
      <c r="MLQ106" s="3100"/>
      <c r="MLR106" s="3100"/>
      <c r="MLS106" s="3101"/>
      <c r="MLT106" s="3102"/>
      <c r="MLU106" s="3103"/>
      <c r="MLV106" s="3104"/>
      <c r="MLW106" s="3105"/>
      <c r="MLX106" s="3106"/>
      <c r="MLY106" s="3104"/>
      <c r="MLZ106" s="3105"/>
      <c r="MMA106" s="3104"/>
      <c r="MMB106" s="3100"/>
      <c r="MMC106" s="3100"/>
      <c r="MMD106" s="3105"/>
      <c r="MME106" s="3099"/>
      <c r="MMF106" s="3100"/>
      <c r="MMG106" s="3099"/>
      <c r="MMH106" s="3100"/>
      <c r="MMI106" s="3100"/>
      <c r="MMJ106" s="3100"/>
      <c r="MMK106" s="3100"/>
      <c r="MML106" s="3101"/>
      <c r="MMM106" s="3102"/>
      <c r="MMN106" s="3103"/>
      <c r="MMO106" s="3104"/>
      <c r="MMP106" s="3105"/>
      <c r="MMQ106" s="3106"/>
      <c r="MMR106" s="3104"/>
      <c r="MMS106" s="3105"/>
      <c r="MMT106" s="3104"/>
      <c r="MMU106" s="3100"/>
      <c r="MMV106" s="3100"/>
      <c r="MMW106" s="3105"/>
      <c r="MMX106" s="3099"/>
      <c r="MMY106" s="3100"/>
      <c r="MMZ106" s="3099"/>
      <c r="MNA106" s="3100"/>
      <c r="MNB106" s="3100"/>
      <c r="MNC106" s="3100"/>
      <c r="MND106" s="3100"/>
      <c r="MNE106" s="3101"/>
      <c r="MNF106" s="3102"/>
      <c r="MNG106" s="3103"/>
      <c r="MNH106" s="3104"/>
      <c r="MNI106" s="3105"/>
      <c r="MNJ106" s="3106"/>
      <c r="MNK106" s="3104"/>
      <c r="MNL106" s="3105"/>
      <c r="MNM106" s="3104"/>
      <c r="MNN106" s="3100"/>
      <c r="MNO106" s="3100"/>
      <c r="MNP106" s="3105"/>
      <c r="MNQ106" s="3099"/>
      <c r="MNR106" s="3100"/>
      <c r="MNS106" s="3099"/>
      <c r="MNT106" s="3100"/>
      <c r="MNU106" s="3100"/>
      <c r="MNV106" s="3100"/>
      <c r="MNW106" s="3100"/>
      <c r="MNX106" s="3101"/>
      <c r="MNY106" s="3102"/>
      <c r="MNZ106" s="3103"/>
      <c r="MOA106" s="3104"/>
      <c r="MOB106" s="3105"/>
      <c r="MOC106" s="3106"/>
      <c r="MOD106" s="3104"/>
      <c r="MOE106" s="3105"/>
      <c r="MOF106" s="3104"/>
      <c r="MOG106" s="3100"/>
      <c r="MOH106" s="3100"/>
      <c r="MOI106" s="3105"/>
      <c r="MOJ106" s="3099"/>
      <c r="MOK106" s="3100"/>
      <c r="MOL106" s="3099"/>
      <c r="MOM106" s="3100"/>
      <c r="MON106" s="3100"/>
      <c r="MOO106" s="3100"/>
      <c r="MOP106" s="3100"/>
      <c r="MOQ106" s="3101"/>
      <c r="MOR106" s="3102"/>
      <c r="MOS106" s="3103"/>
      <c r="MOT106" s="3104"/>
      <c r="MOU106" s="3105"/>
      <c r="MOV106" s="3106"/>
      <c r="MOW106" s="3104"/>
      <c r="MOX106" s="3105"/>
      <c r="MOY106" s="3104"/>
      <c r="MOZ106" s="3100"/>
      <c r="MPA106" s="3100"/>
      <c r="MPB106" s="3105"/>
      <c r="MPC106" s="3099"/>
      <c r="MPD106" s="3100"/>
      <c r="MPE106" s="3099"/>
      <c r="MPF106" s="3100"/>
      <c r="MPG106" s="3100"/>
      <c r="MPH106" s="3100"/>
      <c r="MPI106" s="3100"/>
      <c r="MPJ106" s="3101"/>
      <c r="MPK106" s="3102"/>
      <c r="MPL106" s="3103"/>
      <c r="MPM106" s="3104"/>
      <c r="MPN106" s="3105"/>
      <c r="MPO106" s="3106"/>
      <c r="MPP106" s="3104"/>
      <c r="MPQ106" s="3105"/>
      <c r="MPR106" s="3104"/>
      <c r="MPS106" s="3100"/>
      <c r="MPT106" s="3100"/>
      <c r="MPU106" s="3105"/>
      <c r="MPV106" s="3099"/>
      <c r="MPW106" s="3100"/>
      <c r="MPX106" s="3099"/>
      <c r="MPY106" s="3100"/>
      <c r="MPZ106" s="3100"/>
      <c r="MQA106" s="3100"/>
      <c r="MQB106" s="3100"/>
      <c r="MQC106" s="3101"/>
      <c r="MQD106" s="3102"/>
      <c r="MQE106" s="3103"/>
      <c r="MQF106" s="3104"/>
      <c r="MQG106" s="3105"/>
      <c r="MQH106" s="3106"/>
      <c r="MQI106" s="3104"/>
      <c r="MQJ106" s="3105"/>
      <c r="MQK106" s="3104"/>
      <c r="MQL106" s="3100"/>
      <c r="MQM106" s="3100"/>
      <c r="MQN106" s="3105"/>
      <c r="MQO106" s="3099"/>
      <c r="MQP106" s="3100"/>
      <c r="MQQ106" s="3099"/>
      <c r="MQR106" s="3100"/>
      <c r="MQS106" s="3100"/>
      <c r="MQT106" s="3100"/>
      <c r="MQU106" s="3100"/>
      <c r="MQV106" s="3101"/>
      <c r="MQW106" s="3102"/>
      <c r="MQX106" s="3103"/>
      <c r="MQY106" s="3104"/>
      <c r="MQZ106" s="3105"/>
      <c r="MRA106" s="3106"/>
      <c r="MRB106" s="3104"/>
      <c r="MRC106" s="3105"/>
      <c r="MRD106" s="3104"/>
      <c r="MRE106" s="3100"/>
      <c r="MRF106" s="3100"/>
      <c r="MRG106" s="3105"/>
      <c r="MRH106" s="3099"/>
      <c r="MRI106" s="3100"/>
      <c r="MRJ106" s="3099"/>
      <c r="MRK106" s="3100"/>
      <c r="MRL106" s="3100"/>
      <c r="MRM106" s="3100"/>
      <c r="MRN106" s="3100"/>
      <c r="MRO106" s="3101"/>
      <c r="MRP106" s="3102"/>
      <c r="MRQ106" s="3103"/>
      <c r="MRR106" s="3104"/>
      <c r="MRS106" s="3105"/>
      <c r="MRT106" s="3106"/>
      <c r="MRU106" s="3104"/>
      <c r="MRV106" s="3105"/>
      <c r="MRW106" s="3104"/>
      <c r="MRX106" s="3100"/>
      <c r="MRY106" s="3100"/>
      <c r="MRZ106" s="3105"/>
      <c r="MSA106" s="3099"/>
      <c r="MSB106" s="3100"/>
      <c r="MSC106" s="3099"/>
      <c r="MSD106" s="3100"/>
      <c r="MSE106" s="3100"/>
      <c r="MSF106" s="3100"/>
      <c r="MSG106" s="3100"/>
      <c r="MSH106" s="3101"/>
      <c r="MSI106" s="3102"/>
      <c r="MSJ106" s="3103"/>
      <c r="MSK106" s="3104"/>
      <c r="MSL106" s="3105"/>
      <c r="MSM106" s="3106"/>
      <c r="MSN106" s="3104"/>
      <c r="MSO106" s="3105"/>
      <c r="MSP106" s="3104"/>
      <c r="MSQ106" s="3100"/>
      <c r="MSR106" s="3100"/>
      <c r="MSS106" s="3105"/>
      <c r="MST106" s="3099"/>
      <c r="MSU106" s="3100"/>
      <c r="MSV106" s="3099"/>
      <c r="MSW106" s="3100"/>
      <c r="MSX106" s="3100"/>
      <c r="MSY106" s="3100"/>
      <c r="MSZ106" s="3100"/>
      <c r="MTA106" s="3101"/>
      <c r="MTB106" s="3102"/>
      <c r="MTC106" s="3103"/>
      <c r="MTD106" s="3104"/>
      <c r="MTE106" s="3105"/>
      <c r="MTF106" s="3106"/>
      <c r="MTG106" s="3104"/>
      <c r="MTH106" s="3105"/>
      <c r="MTI106" s="3104"/>
      <c r="MTJ106" s="3100"/>
      <c r="MTK106" s="3100"/>
      <c r="MTL106" s="3105"/>
      <c r="MTM106" s="3099"/>
      <c r="MTN106" s="3100"/>
      <c r="MTO106" s="3099"/>
      <c r="MTP106" s="3100"/>
      <c r="MTQ106" s="3100"/>
      <c r="MTR106" s="3100"/>
      <c r="MTS106" s="3100"/>
      <c r="MTT106" s="3101"/>
      <c r="MTU106" s="3102"/>
      <c r="MTV106" s="3103"/>
      <c r="MTW106" s="3104"/>
      <c r="MTX106" s="3105"/>
      <c r="MTY106" s="3106"/>
      <c r="MTZ106" s="3104"/>
      <c r="MUA106" s="3105"/>
      <c r="MUB106" s="3104"/>
      <c r="MUC106" s="3100"/>
      <c r="MUD106" s="3100"/>
      <c r="MUE106" s="3105"/>
      <c r="MUF106" s="3099"/>
      <c r="MUG106" s="3100"/>
      <c r="MUH106" s="3099"/>
      <c r="MUI106" s="3100"/>
      <c r="MUJ106" s="3100"/>
      <c r="MUK106" s="3100"/>
      <c r="MUL106" s="3100"/>
      <c r="MUM106" s="3101"/>
      <c r="MUN106" s="3102"/>
      <c r="MUO106" s="3103"/>
      <c r="MUP106" s="3104"/>
      <c r="MUQ106" s="3105"/>
      <c r="MUR106" s="3106"/>
      <c r="MUS106" s="3104"/>
      <c r="MUT106" s="3105"/>
      <c r="MUU106" s="3104"/>
      <c r="MUV106" s="3100"/>
      <c r="MUW106" s="3100"/>
      <c r="MUX106" s="3105"/>
      <c r="MUY106" s="3099"/>
      <c r="MUZ106" s="3100"/>
      <c r="MVA106" s="3099"/>
      <c r="MVB106" s="3100"/>
      <c r="MVC106" s="3100"/>
      <c r="MVD106" s="3100"/>
      <c r="MVE106" s="3100"/>
      <c r="MVF106" s="3101"/>
      <c r="MVG106" s="3102"/>
      <c r="MVH106" s="3103"/>
      <c r="MVI106" s="3104"/>
      <c r="MVJ106" s="3105"/>
      <c r="MVK106" s="3106"/>
      <c r="MVL106" s="3104"/>
      <c r="MVM106" s="3105"/>
      <c r="MVN106" s="3104"/>
      <c r="MVO106" s="3100"/>
      <c r="MVP106" s="3100"/>
      <c r="MVQ106" s="3105"/>
      <c r="MVR106" s="3099"/>
      <c r="MVS106" s="3100"/>
      <c r="MVT106" s="3099"/>
      <c r="MVU106" s="3100"/>
      <c r="MVV106" s="3100"/>
      <c r="MVW106" s="3100"/>
      <c r="MVX106" s="3100"/>
      <c r="MVY106" s="3101"/>
      <c r="MVZ106" s="3102"/>
      <c r="MWA106" s="3103"/>
      <c r="MWB106" s="3104"/>
      <c r="MWC106" s="3105"/>
      <c r="MWD106" s="3106"/>
      <c r="MWE106" s="3104"/>
      <c r="MWF106" s="3105"/>
      <c r="MWG106" s="3104"/>
      <c r="MWH106" s="3100"/>
      <c r="MWI106" s="3100"/>
      <c r="MWJ106" s="3105"/>
      <c r="MWK106" s="3099"/>
      <c r="MWL106" s="3100"/>
      <c r="MWM106" s="3099"/>
      <c r="MWN106" s="3100"/>
      <c r="MWO106" s="3100"/>
      <c r="MWP106" s="3100"/>
      <c r="MWQ106" s="3100"/>
      <c r="MWR106" s="3101"/>
      <c r="MWS106" s="3102"/>
      <c r="MWT106" s="3103"/>
      <c r="MWU106" s="3104"/>
      <c r="MWV106" s="3105"/>
      <c r="MWW106" s="3106"/>
      <c r="MWX106" s="3104"/>
      <c r="MWY106" s="3105"/>
      <c r="MWZ106" s="3104"/>
      <c r="MXA106" s="3100"/>
      <c r="MXB106" s="3100"/>
      <c r="MXC106" s="3105"/>
      <c r="MXD106" s="3099"/>
      <c r="MXE106" s="3100"/>
      <c r="MXF106" s="3099"/>
      <c r="MXG106" s="3100"/>
      <c r="MXH106" s="3100"/>
      <c r="MXI106" s="3100"/>
      <c r="MXJ106" s="3100"/>
      <c r="MXK106" s="3101"/>
      <c r="MXL106" s="3102"/>
      <c r="MXM106" s="3103"/>
      <c r="MXN106" s="3104"/>
      <c r="MXO106" s="3105"/>
      <c r="MXP106" s="3106"/>
      <c r="MXQ106" s="3104"/>
      <c r="MXR106" s="3105"/>
      <c r="MXS106" s="3104"/>
      <c r="MXT106" s="3100"/>
      <c r="MXU106" s="3100"/>
      <c r="MXV106" s="3105"/>
      <c r="MXW106" s="3099"/>
      <c r="MXX106" s="3100"/>
      <c r="MXY106" s="3099"/>
      <c r="MXZ106" s="3100"/>
      <c r="MYA106" s="3100"/>
      <c r="MYB106" s="3100"/>
      <c r="MYC106" s="3100"/>
      <c r="MYD106" s="3101"/>
      <c r="MYE106" s="3102"/>
      <c r="MYF106" s="3103"/>
      <c r="MYG106" s="3104"/>
      <c r="MYH106" s="3105"/>
      <c r="MYI106" s="3106"/>
      <c r="MYJ106" s="3104"/>
      <c r="MYK106" s="3105"/>
      <c r="MYL106" s="3104"/>
      <c r="MYM106" s="3100"/>
      <c r="MYN106" s="3100"/>
      <c r="MYO106" s="3105"/>
      <c r="MYP106" s="3099"/>
      <c r="MYQ106" s="3100"/>
      <c r="MYR106" s="3099"/>
      <c r="MYS106" s="3100"/>
      <c r="MYT106" s="3100"/>
      <c r="MYU106" s="3100"/>
      <c r="MYV106" s="3100"/>
      <c r="MYW106" s="3101"/>
      <c r="MYX106" s="3102"/>
      <c r="MYY106" s="3103"/>
      <c r="MYZ106" s="3104"/>
      <c r="MZA106" s="3105"/>
      <c r="MZB106" s="3106"/>
      <c r="MZC106" s="3104"/>
      <c r="MZD106" s="3105"/>
      <c r="MZE106" s="3104"/>
      <c r="MZF106" s="3100"/>
      <c r="MZG106" s="3100"/>
      <c r="MZH106" s="3105"/>
      <c r="MZI106" s="3099"/>
      <c r="MZJ106" s="3100"/>
      <c r="MZK106" s="3099"/>
      <c r="MZL106" s="3100"/>
      <c r="MZM106" s="3100"/>
      <c r="MZN106" s="3100"/>
      <c r="MZO106" s="3100"/>
      <c r="MZP106" s="3101"/>
      <c r="MZQ106" s="3102"/>
      <c r="MZR106" s="3103"/>
      <c r="MZS106" s="3104"/>
      <c r="MZT106" s="3105"/>
      <c r="MZU106" s="3106"/>
      <c r="MZV106" s="3104"/>
      <c r="MZW106" s="3105"/>
      <c r="MZX106" s="3104"/>
      <c r="MZY106" s="3100"/>
      <c r="MZZ106" s="3100"/>
      <c r="NAA106" s="3105"/>
      <c r="NAB106" s="3099"/>
      <c r="NAC106" s="3100"/>
      <c r="NAD106" s="3099"/>
      <c r="NAE106" s="3100"/>
      <c r="NAF106" s="3100"/>
      <c r="NAG106" s="3100"/>
      <c r="NAH106" s="3100"/>
      <c r="NAI106" s="3101"/>
      <c r="NAJ106" s="3102"/>
      <c r="NAK106" s="3103"/>
      <c r="NAL106" s="3104"/>
      <c r="NAM106" s="3105"/>
      <c r="NAN106" s="3106"/>
      <c r="NAO106" s="3104"/>
      <c r="NAP106" s="3105"/>
      <c r="NAQ106" s="3104"/>
      <c r="NAR106" s="3100"/>
      <c r="NAS106" s="3100"/>
      <c r="NAT106" s="3105"/>
      <c r="NAU106" s="3099"/>
      <c r="NAV106" s="3100"/>
      <c r="NAW106" s="3099"/>
      <c r="NAX106" s="3100"/>
      <c r="NAY106" s="3100"/>
      <c r="NAZ106" s="3100"/>
      <c r="NBA106" s="3100"/>
      <c r="NBB106" s="3101"/>
      <c r="NBC106" s="3102"/>
      <c r="NBD106" s="3103"/>
      <c r="NBE106" s="3104"/>
      <c r="NBF106" s="3105"/>
      <c r="NBG106" s="3106"/>
      <c r="NBH106" s="3104"/>
      <c r="NBI106" s="3105"/>
      <c r="NBJ106" s="3104"/>
      <c r="NBK106" s="3100"/>
      <c r="NBL106" s="3100"/>
      <c r="NBM106" s="3105"/>
      <c r="NBN106" s="3099"/>
      <c r="NBO106" s="3100"/>
      <c r="NBP106" s="3099"/>
      <c r="NBQ106" s="3100"/>
      <c r="NBR106" s="3100"/>
      <c r="NBS106" s="3100"/>
      <c r="NBT106" s="3100"/>
      <c r="NBU106" s="3101"/>
      <c r="NBV106" s="3102"/>
      <c r="NBW106" s="3103"/>
      <c r="NBX106" s="3104"/>
      <c r="NBY106" s="3105"/>
      <c r="NBZ106" s="3106"/>
      <c r="NCA106" s="3104"/>
      <c r="NCB106" s="3105"/>
      <c r="NCC106" s="3104"/>
      <c r="NCD106" s="3100"/>
      <c r="NCE106" s="3100"/>
      <c r="NCF106" s="3105"/>
      <c r="NCG106" s="3099"/>
      <c r="NCH106" s="3100"/>
      <c r="NCI106" s="3099"/>
      <c r="NCJ106" s="3100"/>
      <c r="NCK106" s="3100"/>
      <c r="NCL106" s="3100"/>
      <c r="NCM106" s="3100"/>
      <c r="NCN106" s="3101"/>
      <c r="NCO106" s="3102"/>
      <c r="NCP106" s="3103"/>
      <c r="NCQ106" s="3104"/>
      <c r="NCR106" s="3105"/>
      <c r="NCS106" s="3106"/>
      <c r="NCT106" s="3104"/>
      <c r="NCU106" s="3105"/>
      <c r="NCV106" s="3104"/>
      <c r="NCW106" s="3100"/>
      <c r="NCX106" s="3100"/>
      <c r="NCY106" s="3105"/>
      <c r="NCZ106" s="3099"/>
      <c r="NDA106" s="3100"/>
      <c r="NDB106" s="3099"/>
      <c r="NDC106" s="3100"/>
      <c r="NDD106" s="3100"/>
      <c r="NDE106" s="3100"/>
      <c r="NDF106" s="3100"/>
      <c r="NDG106" s="3101"/>
      <c r="NDH106" s="3102"/>
      <c r="NDI106" s="3103"/>
      <c r="NDJ106" s="3104"/>
      <c r="NDK106" s="3105"/>
      <c r="NDL106" s="3106"/>
      <c r="NDM106" s="3104"/>
      <c r="NDN106" s="3105"/>
      <c r="NDO106" s="3104"/>
      <c r="NDP106" s="3100"/>
      <c r="NDQ106" s="3100"/>
      <c r="NDR106" s="3105"/>
      <c r="NDS106" s="3099"/>
      <c r="NDT106" s="3100"/>
      <c r="NDU106" s="3099"/>
      <c r="NDV106" s="3100"/>
      <c r="NDW106" s="3100"/>
      <c r="NDX106" s="3100"/>
      <c r="NDY106" s="3100"/>
      <c r="NDZ106" s="3101"/>
      <c r="NEA106" s="3102"/>
      <c r="NEB106" s="3103"/>
      <c r="NEC106" s="3104"/>
      <c r="NED106" s="3105"/>
      <c r="NEE106" s="3106"/>
      <c r="NEF106" s="3104"/>
      <c r="NEG106" s="3105"/>
      <c r="NEH106" s="3104"/>
      <c r="NEI106" s="3100"/>
      <c r="NEJ106" s="3100"/>
      <c r="NEK106" s="3105"/>
      <c r="NEL106" s="3099"/>
      <c r="NEM106" s="3100"/>
      <c r="NEN106" s="3099"/>
      <c r="NEO106" s="3100"/>
      <c r="NEP106" s="3100"/>
      <c r="NEQ106" s="3100"/>
      <c r="NER106" s="3100"/>
      <c r="NES106" s="3101"/>
      <c r="NET106" s="3102"/>
      <c r="NEU106" s="3103"/>
      <c r="NEV106" s="3104"/>
      <c r="NEW106" s="3105"/>
      <c r="NEX106" s="3106"/>
      <c r="NEY106" s="3104"/>
      <c r="NEZ106" s="3105"/>
      <c r="NFA106" s="3104"/>
      <c r="NFB106" s="3100"/>
      <c r="NFC106" s="3100"/>
      <c r="NFD106" s="3105"/>
      <c r="NFE106" s="3099"/>
      <c r="NFF106" s="3100"/>
      <c r="NFG106" s="3099"/>
      <c r="NFH106" s="3100"/>
      <c r="NFI106" s="3100"/>
      <c r="NFJ106" s="3100"/>
      <c r="NFK106" s="3100"/>
      <c r="NFL106" s="3101"/>
      <c r="NFM106" s="3102"/>
      <c r="NFN106" s="3103"/>
      <c r="NFO106" s="3104"/>
      <c r="NFP106" s="3105"/>
      <c r="NFQ106" s="3106"/>
      <c r="NFR106" s="3104"/>
      <c r="NFS106" s="3105"/>
      <c r="NFT106" s="3104"/>
      <c r="NFU106" s="3100"/>
      <c r="NFV106" s="3100"/>
      <c r="NFW106" s="3105"/>
      <c r="NFX106" s="3099"/>
      <c r="NFY106" s="3100"/>
      <c r="NFZ106" s="3099"/>
      <c r="NGA106" s="3100"/>
      <c r="NGB106" s="3100"/>
      <c r="NGC106" s="3100"/>
      <c r="NGD106" s="3100"/>
      <c r="NGE106" s="3101"/>
      <c r="NGF106" s="3102"/>
      <c r="NGG106" s="3103"/>
      <c r="NGH106" s="3104"/>
      <c r="NGI106" s="3105"/>
      <c r="NGJ106" s="3106"/>
      <c r="NGK106" s="3104"/>
      <c r="NGL106" s="3105"/>
      <c r="NGM106" s="3104"/>
      <c r="NGN106" s="3100"/>
      <c r="NGO106" s="3100"/>
      <c r="NGP106" s="3105"/>
      <c r="NGQ106" s="3099"/>
      <c r="NGR106" s="3100"/>
      <c r="NGS106" s="3099"/>
      <c r="NGT106" s="3100"/>
      <c r="NGU106" s="3100"/>
      <c r="NGV106" s="3100"/>
      <c r="NGW106" s="3100"/>
      <c r="NGX106" s="3101"/>
      <c r="NGY106" s="3102"/>
      <c r="NGZ106" s="3103"/>
      <c r="NHA106" s="3104"/>
      <c r="NHB106" s="3105"/>
      <c r="NHC106" s="3106"/>
      <c r="NHD106" s="3104"/>
      <c r="NHE106" s="3105"/>
      <c r="NHF106" s="3104"/>
      <c r="NHG106" s="3100"/>
      <c r="NHH106" s="3100"/>
      <c r="NHI106" s="3105"/>
      <c r="NHJ106" s="3099"/>
      <c r="NHK106" s="3100"/>
      <c r="NHL106" s="3099"/>
      <c r="NHM106" s="3100"/>
      <c r="NHN106" s="3100"/>
      <c r="NHO106" s="3100"/>
      <c r="NHP106" s="3100"/>
      <c r="NHQ106" s="3101"/>
      <c r="NHR106" s="3102"/>
      <c r="NHS106" s="3103"/>
      <c r="NHT106" s="3104"/>
      <c r="NHU106" s="3105"/>
      <c r="NHV106" s="3106"/>
      <c r="NHW106" s="3104"/>
      <c r="NHX106" s="3105"/>
      <c r="NHY106" s="3104"/>
      <c r="NHZ106" s="3100"/>
      <c r="NIA106" s="3100"/>
      <c r="NIB106" s="3105"/>
      <c r="NIC106" s="3099"/>
      <c r="NID106" s="3100"/>
      <c r="NIE106" s="3099"/>
      <c r="NIF106" s="3100"/>
      <c r="NIG106" s="3100"/>
      <c r="NIH106" s="3100"/>
      <c r="NII106" s="3100"/>
      <c r="NIJ106" s="3101"/>
      <c r="NIK106" s="3102"/>
      <c r="NIL106" s="3103"/>
      <c r="NIM106" s="3104"/>
      <c r="NIN106" s="3105"/>
      <c r="NIO106" s="3106"/>
      <c r="NIP106" s="3104"/>
      <c r="NIQ106" s="3105"/>
      <c r="NIR106" s="3104"/>
      <c r="NIS106" s="3100"/>
      <c r="NIT106" s="3100"/>
      <c r="NIU106" s="3105"/>
      <c r="NIV106" s="3099"/>
      <c r="NIW106" s="3100"/>
      <c r="NIX106" s="3099"/>
      <c r="NIY106" s="3100"/>
      <c r="NIZ106" s="3100"/>
      <c r="NJA106" s="3100"/>
      <c r="NJB106" s="3100"/>
      <c r="NJC106" s="3101"/>
      <c r="NJD106" s="3102"/>
      <c r="NJE106" s="3103"/>
      <c r="NJF106" s="3104"/>
      <c r="NJG106" s="3105"/>
      <c r="NJH106" s="3106"/>
      <c r="NJI106" s="3104"/>
      <c r="NJJ106" s="3105"/>
      <c r="NJK106" s="3104"/>
      <c r="NJL106" s="3100"/>
      <c r="NJM106" s="3100"/>
      <c r="NJN106" s="3105"/>
      <c r="NJO106" s="3099"/>
      <c r="NJP106" s="3100"/>
      <c r="NJQ106" s="3099"/>
      <c r="NJR106" s="3100"/>
      <c r="NJS106" s="3100"/>
      <c r="NJT106" s="3100"/>
      <c r="NJU106" s="3100"/>
      <c r="NJV106" s="3101"/>
      <c r="NJW106" s="3102"/>
      <c r="NJX106" s="3103"/>
      <c r="NJY106" s="3104"/>
      <c r="NJZ106" s="3105"/>
      <c r="NKA106" s="3106"/>
      <c r="NKB106" s="3104"/>
      <c r="NKC106" s="3105"/>
      <c r="NKD106" s="3104"/>
      <c r="NKE106" s="3100"/>
      <c r="NKF106" s="3100"/>
      <c r="NKG106" s="3105"/>
      <c r="NKH106" s="3099"/>
      <c r="NKI106" s="3100"/>
      <c r="NKJ106" s="3099"/>
      <c r="NKK106" s="3100"/>
      <c r="NKL106" s="3100"/>
      <c r="NKM106" s="3100"/>
      <c r="NKN106" s="3100"/>
      <c r="NKO106" s="3101"/>
      <c r="NKP106" s="3102"/>
      <c r="NKQ106" s="3103"/>
      <c r="NKR106" s="3104"/>
      <c r="NKS106" s="3105"/>
      <c r="NKT106" s="3106"/>
      <c r="NKU106" s="3104"/>
      <c r="NKV106" s="3105"/>
      <c r="NKW106" s="3104"/>
      <c r="NKX106" s="3100"/>
      <c r="NKY106" s="3100"/>
      <c r="NKZ106" s="3105"/>
      <c r="NLA106" s="3099"/>
      <c r="NLB106" s="3100"/>
      <c r="NLC106" s="3099"/>
      <c r="NLD106" s="3100"/>
      <c r="NLE106" s="3100"/>
      <c r="NLF106" s="3100"/>
      <c r="NLG106" s="3100"/>
      <c r="NLH106" s="3101"/>
      <c r="NLI106" s="3102"/>
      <c r="NLJ106" s="3103"/>
      <c r="NLK106" s="3104"/>
      <c r="NLL106" s="3105"/>
      <c r="NLM106" s="3106"/>
      <c r="NLN106" s="3104"/>
      <c r="NLO106" s="3105"/>
      <c r="NLP106" s="3104"/>
      <c r="NLQ106" s="3100"/>
      <c r="NLR106" s="3100"/>
      <c r="NLS106" s="3105"/>
      <c r="NLT106" s="3099"/>
      <c r="NLU106" s="3100"/>
      <c r="NLV106" s="3099"/>
      <c r="NLW106" s="3100"/>
      <c r="NLX106" s="3100"/>
      <c r="NLY106" s="3100"/>
      <c r="NLZ106" s="3100"/>
      <c r="NMA106" s="3101"/>
      <c r="NMB106" s="3102"/>
      <c r="NMC106" s="3103"/>
      <c r="NMD106" s="3104"/>
      <c r="NME106" s="3105"/>
      <c r="NMF106" s="3106"/>
      <c r="NMG106" s="3104"/>
      <c r="NMH106" s="3105"/>
      <c r="NMI106" s="3104"/>
      <c r="NMJ106" s="3100"/>
      <c r="NMK106" s="3100"/>
      <c r="NML106" s="3105"/>
      <c r="NMM106" s="3099"/>
      <c r="NMN106" s="3100"/>
      <c r="NMO106" s="3099"/>
      <c r="NMP106" s="3100"/>
      <c r="NMQ106" s="3100"/>
      <c r="NMR106" s="3100"/>
      <c r="NMS106" s="3100"/>
      <c r="NMT106" s="3101"/>
      <c r="NMU106" s="3102"/>
      <c r="NMV106" s="3103"/>
      <c r="NMW106" s="3104"/>
      <c r="NMX106" s="3105"/>
      <c r="NMY106" s="3106"/>
      <c r="NMZ106" s="3104"/>
      <c r="NNA106" s="3105"/>
      <c r="NNB106" s="3104"/>
      <c r="NNC106" s="3100"/>
      <c r="NND106" s="3100"/>
      <c r="NNE106" s="3105"/>
      <c r="NNF106" s="3099"/>
      <c r="NNG106" s="3100"/>
      <c r="NNH106" s="3099"/>
      <c r="NNI106" s="3100"/>
      <c r="NNJ106" s="3100"/>
      <c r="NNK106" s="3100"/>
      <c r="NNL106" s="3100"/>
      <c r="NNM106" s="3101"/>
      <c r="NNN106" s="3102"/>
      <c r="NNO106" s="3103"/>
      <c r="NNP106" s="3104"/>
      <c r="NNQ106" s="3105"/>
      <c r="NNR106" s="3106"/>
      <c r="NNS106" s="3104"/>
      <c r="NNT106" s="3105"/>
      <c r="NNU106" s="3104"/>
      <c r="NNV106" s="3100"/>
      <c r="NNW106" s="3100"/>
      <c r="NNX106" s="3105"/>
      <c r="NNY106" s="3099"/>
      <c r="NNZ106" s="3100"/>
      <c r="NOA106" s="3099"/>
      <c r="NOB106" s="3100"/>
      <c r="NOC106" s="3100"/>
      <c r="NOD106" s="3100"/>
      <c r="NOE106" s="3100"/>
      <c r="NOF106" s="3101"/>
      <c r="NOG106" s="3102"/>
      <c r="NOH106" s="3103"/>
      <c r="NOI106" s="3104"/>
      <c r="NOJ106" s="3105"/>
      <c r="NOK106" s="3106"/>
      <c r="NOL106" s="3104"/>
      <c r="NOM106" s="3105"/>
      <c r="NON106" s="3104"/>
      <c r="NOO106" s="3100"/>
      <c r="NOP106" s="3100"/>
      <c r="NOQ106" s="3105"/>
      <c r="NOR106" s="3099"/>
      <c r="NOS106" s="3100"/>
      <c r="NOT106" s="3099"/>
      <c r="NOU106" s="3100"/>
      <c r="NOV106" s="3100"/>
      <c r="NOW106" s="3100"/>
      <c r="NOX106" s="3100"/>
      <c r="NOY106" s="3101"/>
      <c r="NOZ106" s="3102"/>
      <c r="NPA106" s="3103"/>
      <c r="NPB106" s="3104"/>
      <c r="NPC106" s="3105"/>
      <c r="NPD106" s="3106"/>
      <c r="NPE106" s="3104"/>
      <c r="NPF106" s="3105"/>
      <c r="NPG106" s="3104"/>
      <c r="NPH106" s="3100"/>
      <c r="NPI106" s="3100"/>
      <c r="NPJ106" s="3105"/>
      <c r="NPK106" s="3099"/>
      <c r="NPL106" s="3100"/>
      <c r="NPM106" s="3099"/>
      <c r="NPN106" s="3100"/>
      <c r="NPO106" s="3100"/>
      <c r="NPP106" s="3100"/>
      <c r="NPQ106" s="3100"/>
      <c r="NPR106" s="3101"/>
      <c r="NPS106" s="3102"/>
      <c r="NPT106" s="3103"/>
      <c r="NPU106" s="3104"/>
      <c r="NPV106" s="3105"/>
      <c r="NPW106" s="3106"/>
      <c r="NPX106" s="3104"/>
      <c r="NPY106" s="3105"/>
      <c r="NPZ106" s="3104"/>
      <c r="NQA106" s="3100"/>
      <c r="NQB106" s="3100"/>
      <c r="NQC106" s="3105"/>
      <c r="NQD106" s="3099"/>
      <c r="NQE106" s="3100"/>
      <c r="NQF106" s="3099"/>
      <c r="NQG106" s="3100"/>
      <c r="NQH106" s="3100"/>
      <c r="NQI106" s="3100"/>
      <c r="NQJ106" s="3100"/>
      <c r="NQK106" s="3101"/>
      <c r="NQL106" s="3102"/>
      <c r="NQM106" s="3103"/>
      <c r="NQN106" s="3104"/>
      <c r="NQO106" s="3105"/>
      <c r="NQP106" s="3106"/>
      <c r="NQQ106" s="3104"/>
      <c r="NQR106" s="3105"/>
      <c r="NQS106" s="3104"/>
      <c r="NQT106" s="3100"/>
      <c r="NQU106" s="3100"/>
      <c r="NQV106" s="3105"/>
      <c r="NQW106" s="3099"/>
      <c r="NQX106" s="3100"/>
      <c r="NQY106" s="3099"/>
      <c r="NQZ106" s="3100"/>
      <c r="NRA106" s="3100"/>
      <c r="NRB106" s="3100"/>
      <c r="NRC106" s="3100"/>
      <c r="NRD106" s="3101"/>
      <c r="NRE106" s="3102"/>
      <c r="NRF106" s="3103"/>
      <c r="NRG106" s="3104"/>
      <c r="NRH106" s="3105"/>
      <c r="NRI106" s="3106"/>
      <c r="NRJ106" s="3104"/>
      <c r="NRK106" s="3105"/>
      <c r="NRL106" s="3104"/>
      <c r="NRM106" s="3100"/>
      <c r="NRN106" s="3100"/>
      <c r="NRO106" s="3105"/>
      <c r="NRP106" s="3099"/>
      <c r="NRQ106" s="3100"/>
      <c r="NRR106" s="3099"/>
      <c r="NRS106" s="3100"/>
      <c r="NRT106" s="3100"/>
      <c r="NRU106" s="3100"/>
      <c r="NRV106" s="3100"/>
      <c r="NRW106" s="3101"/>
      <c r="NRX106" s="3102"/>
      <c r="NRY106" s="3103"/>
      <c r="NRZ106" s="3104"/>
      <c r="NSA106" s="3105"/>
      <c r="NSB106" s="3106"/>
      <c r="NSC106" s="3104"/>
      <c r="NSD106" s="3105"/>
      <c r="NSE106" s="3104"/>
      <c r="NSF106" s="3100"/>
      <c r="NSG106" s="3100"/>
      <c r="NSH106" s="3105"/>
      <c r="NSI106" s="3099"/>
      <c r="NSJ106" s="3100"/>
      <c r="NSK106" s="3099"/>
      <c r="NSL106" s="3100"/>
      <c r="NSM106" s="3100"/>
      <c r="NSN106" s="3100"/>
      <c r="NSO106" s="3100"/>
      <c r="NSP106" s="3101"/>
      <c r="NSQ106" s="3102"/>
      <c r="NSR106" s="3103"/>
      <c r="NSS106" s="3104"/>
      <c r="NST106" s="3105"/>
      <c r="NSU106" s="3106"/>
      <c r="NSV106" s="3104"/>
      <c r="NSW106" s="3105"/>
      <c r="NSX106" s="3104"/>
      <c r="NSY106" s="3100"/>
      <c r="NSZ106" s="3100"/>
      <c r="NTA106" s="3105"/>
      <c r="NTB106" s="3099"/>
      <c r="NTC106" s="3100"/>
      <c r="NTD106" s="3099"/>
      <c r="NTE106" s="3100"/>
      <c r="NTF106" s="3100"/>
      <c r="NTG106" s="3100"/>
      <c r="NTH106" s="3100"/>
      <c r="NTI106" s="3101"/>
      <c r="NTJ106" s="3102"/>
      <c r="NTK106" s="3103"/>
      <c r="NTL106" s="3104"/>
      <c r="NTM106" s="3105"/>
      <c r="NTN106" s="3106"/>
      <c r="NTO106" s="3104"/>
      <c r="NTP106" s="3105"/>
      <c r="NTQ106" s="3104"/>
      <c r="NTR106" s="3100"/>
      <c r="NTS106" s="3100"/>
      <c r="NTT106" s="3105"/>
      <c r="NTU106" s="3099"/>
      <c r="NTV106" s="3100"/>
      <c r="NTW106" s="3099"/>
      <c r="NTX106" s="3100"/>
      <c r="NTY106" s="3100"/>
      <c r="NTZ106" s="3100"/>
      <c r="NUA106" s="3100"/>
      <c r="NUB106" s="3101"/>
      <c r="NUC106" s="3102"/>
      <c r="NUD106" s="3103"/>
      <c r="NUE106" s="3104"/>
      <c r="NUF106" s="3105"/>
      <c r="NUG106" s="3106"/>
      <c r="NUH106" s="3104"/>
      <c r="NUI106" s="3105"/>
      <c r="NUJ106" s="3104"/>
      <c r="NUK106" s="3100"/>
      <c r="NUL106" s="3100"/>
      <c r="NUM106" s="3105"/>
      <c r="NUN106" s="3099"/>
      <c r="NUO106" s="3100"/>
      <c r="NUP106" s="3099"/>
      <c r="NUQ106" s="3100"/>
      <c r="NUR106" s="3100"/>
      <c r="NUS106" s="3100"/>
      <c r="NUT106" s="3100"/>
      <c r="NUU106" s="3101"/>
      <c r="NUV106" s="3102"/>
      <c r="NUW106" s="3103"/>
      <c r="NUX106" s="3104"/>
      <c r="NUY106" s="3105"/>
      <c r="NUZ106" s="3106"/>
      <c r="NVA106" s="3104"/>
      <c r="NVB106" s="3105"/>
      <c r="NVC106" s="3104"/>
      <c r="NVD106" s="3100"/>
      <c r="NVE106" s="3100"/>
      <c r="NVF106" s="3105"/>
      <c r="NVG106" s="3099"/>
      <c r="NVH106" s="3100"/>
      <c r="NVI106" s="3099"/>
      <c r="NVJ106" s="3100"/>
      <c r="NVK106" s="3100"/>
      <c r="NVL106" s="3100"/>
      <c r="NVM106" s="3100"/>
      <c r="NVN106" s="3101"/>
      <c r="NVO106" s="3102"/>
      <c r="NVP106" s="3103"/>
      <c r="NVQ106" s="3104"/>
      <c r="NVR106" s="3105"/>
      <c r="NVS106" s="3106"/>
      <c r="NVT106" s="3104"/>
      <c r="NVU106" s="3105"/>
      <c r="NVV106" s="3104"/>
      <c r="NVW106" s="3100"/>
      <c r="NVX106" s="3100"/>
      <c r="NVY106" s="3105"/>
      <c r="NVZ106" s="3099"/>
      <c r="NWA106" s="3100"/>
      <c r="NWB106" s="3099"/>
      <c r="NWC106" s="3100"/>
      <c r="NWD106" s="3100"/>
      <c r="NWE106" s="3100"/>
      <c r="NWF106" s="3100"/>
      <c r="NWG106" s="3101"/>
      <c r="NWH106" s="3102"/>
      <c r="NWI106" s="3103"/>
      <c r="NWJ106" s="3104"/>
      <c r="NWK106" s="3105"/>
      <c r="NWL106" s="3106"/>
      <c r="NWM106" s="3104"/>
      <c r="NWN106" s="3105"/>
      <c r="NWO106" s="3104"/>
      <c r="NWP106" s="3100"/>
      <c r="NWQ106" s="3100"/>
      <c r="NWR106" s="3105"/>
      <c r="NWS106" s="3099"/>
      <c r="NWT106" s="3100"/>
      <c r="NWU106" s="3099"/>
      <c r="NWV106" s="3100"/>
      <c r="NWW106" s="3100"/>
      <c r="NWX106" s="3100"/>
      <c r="NWY106" s="3100"/>
      <c r="NWZ106" s="3101"/>
      <c r="NXA106" s="3102"/>
      <c r="NXB106" s="3103"/>
      <c r="NXC106" s="3104"/>
      <c r="NXD106" s="3105"/>
      <c r="NXE106" s="3106"/>
      <c r="NXF106" s="3104"/>
      <c r="NXG106" s="3105"/>
      <c r="NXH106" s="3104"/>
      <c r="NXI106" s="3100"/>
      <c r="NXJ106" s="3100"/>
      <c r="NXK106" s="3105"/>
      <c r="NXL106" s="3099"/>
      <c r="NXM106" s="3100"/>
      <c r="NXN106" s="3099"/>
      <c r="NXO106" s="3100"/>
      <c r="NXP106" s="3100"/>
      <c r="NXQ106" s="3100"/>
      <c r="NXR106" s="3100"/>
      <c r="NXS106" s="3101"/>
      <c r="NXT106" s="3102"/>
      <c r="NXU106" s="3103"/>
      <c r="NXV106" s="3104"/>
      <c r="NXW106" s="3105"/>
      <c r="NXX106" s="3106"/>
      <c r="NXY106" s="3104"/>
      <c r="NXZ106" s="3105"/>
      <c r="NYA106" s="3104"/>
      <c r="NYB106" s="3100"/>
      <c r="NYC106" s="3100"/>
      <c r="NYD106" s="3105"/>
      <c r="NYE106" s="3099"/>
      <c r="NYF106" s="3100"/>
      <c r="NYG106" s="3099"/>
      <c r="NYH106" s="3100"/>
      <c r="NYI106" s="3100"/>
      <c r="NYJ106" s="3100"/>
      <c r="NYK106" s="3100"/>
      <c r="NYL106" s="3101"/>
      <c r="NYM106" s="3102"/>
      <c r="NYN106" s="3103"/>
      <c r="NYO106" s="3104"/>
      <c r="NYP106" s="3105"/>
      <c r="NYQ106" s="3106"/>
      <c r="NYR106" s="3104"/>
      <c r="NYS106" s="3105"/>
      <c r="NYT106" s="3104"/>
      <c r="NYU106" s="3100"/>
      <c r="NYV106" s="3100"/>
      <c r="NYW106" s="3105"/>
      <c r="NYX106" s="3099"/>
      <c r="NYY106" s="3100"/>
      <c r="NYZ106" s="3099"/>
      <c r="NZA106" s="3100"/>
      <c r="NZB106" s="3100"/>
      <c r="NZC106" s="3100"/>
      <c r="NZD106" s="3100"/>
      <c r="NZE106" s="3101"/>
      <c r="NZF106" s="3102"/>
      <c r="NZG106" s="3103"/>
      <c r="NZH106" s="3104"/>
      <c r="NZI106" s="3105"/>
      <c r="NZJ106" s="3106"/>
      <c r="NZK106" s="3104"/>
      <c r="NZL106" s="3105"/>
      <c r="NZM106" s="3104"/>
      <c r="NZN106" s="3100"/>
      <c r="NZO106" s="3100"/>
      <c r="NZP106" s="3105"/>
      <c r="NZQ106" s="3099"/>
      <c r="NZR106" s="3100"/>
      <c r="NZS106" s="3099"/>
      <c r="NZT106" s="3100"/>
      <c r="NZU106" s="3100"/>
      <c r="NZV106" s="3100"/>
      <c r="NZW106" s="3100"/>
      <c r="NZX106" s="3101"/>
      <c r="NZY106" s="3102"/>
      <c r="NZZ106" s="3103"/>
      <c r="OAA106" s="3104"/>
      <c r="OAB106" s="3105"/>
      <c r="OAC106" s="3106"/>
      <c r="OAD106" s="3104"/>
      <c r="OAE106" s="3105"/>
      <c r="OAF106" s="3104"/>
      <c r="OAG106" s="3100"/>
      <c r="OAH106" s="3100"/>
      <c r="OAI106" s="3105"/>
      <c r="OAJ106" s="3099"/>
      <c r="OAK106" s="3100"/>
      <c r="OAL106" s="3099"/>
      <c r="OAM106" s="3100"/>
      <c r="OAN106" s="3100"/>
      <c r="OAO106" s="3100"/>
      <c r="OAP106" s="3100"/>
      <c r="OAQ106" s="3101"/>
      <c r="OAR106" s="3102"/>
      <c r="OAS106" s="3103"/>
      <c r="OAT106" s="3104"/>
      <c r="OAU106" s="3105"/>
      <c r="OAV106" s="3106"/>
      <c r="OAW106" s="3104"/>
      <c r="OAX106" s="3105"/>
      <c r="OAY106" s="3104"/>
      <c r="OAZ106" s="3100"/>
      <c r="OBA106" s="3100"/>
      <c r="OBB106" s="3105"/>
      <c r="OBC106" s="3099"/>
      <c r="OBD106" s="3100"/>
      <c r="OBE106" s="3099"/>
      <c r="OBF106" s="3100"/>
      <c r="OBG106" s="3100"/>
      <c r="OBH106" s="3100"/>
      <c r="OBI106" s="3100"/>
      <c r="OBJ106" s="3101"/>
      <c r="OBK106" s="3102"/>
      <c r="OBL106" s="3103"/>
      <c r="OBM106" s="3104"/>
      <c r="OBN106" s="3105"/>
      <c r="OBO106" s="3106"/>
      <c r="OBP106" s="3104"/>
      <c r="OBQ106" s="3105"/>
      <c r="OBR106" s="3104"/>
      <c r="OBS106" s="3100"/>
      <c r="OBT106" s="3100"/>
      <c r="OBU106" s="3105"/>
      <c r="OBV106" s="3099"/>
      <c r="OBW106" s="3100"/>
      <c r="OBX106" s="3099"/>
      <c r="OBY106" s="3100"/>
      <c r="OBZ106" s="3100"/>
      <c r="OCA106" s="3100"/>
      <c r="OCB106" s="3100"/>
      <c r="OCC106" s="3101"/>
      <c r="OCD106" s="3102"/>
      <c r="OCE106" s="3103"/>
      <c r="OCF106" s="3104"/>
      <c r="OCG106" s="3105"/>
      <c r="OCH106" s="3106"/>
      <c r="OCI106" s="3104"/>
      <c r="OCJ106" s="3105"/>
      <c r="OCK106" s="3104"/>
      <c r="OCL106" s="3100"/>
      <c r="OCM106" s="3100"/>
      <c r="OCN106" s="3105"/>
      <c r="OCO106" s="3099"/>
      <c r="OCP106" s="3100"/>
      <c r="OCQ106" s="3099"/>
      <c r="OCR106" s="3100"/>
      <c r="OCS106" s="3100"/>
      <c r="OCT106" s="3100"/>
      <c r="OCU106" s="3100"/>
      <c r="OCV106" s="3101"/>
      <c r="OCW106" s="3102"/>
      <c r="OCX106" s="3103"/>
      <c r="OCY106" s="3104"/>
      <c r="OCZ106" s="3105"/>
      <c r="ODA106" s="3106"/>
      <c r="ODB106" s="3104"/>
      <c r="ODC106" s="3105"/>
      <c r="ODD106" s="3104"/>
      <c r="ODE106" s="3100"/>
      <c r="ODF106" s="3100"/>
      <c r="ODG106" s="3105"/>
      <c r="ODH106" s="3099"/>
      <c r="ODI106" s="3100"/>
      <c r="ODJ106" s="3099"/>
      <c r="ODK106" s="3100"/>
      <c r="ODL106" s="3100"/>
      <c r="ODM106" s="3100"/>
      <c r="ODN106" s="3100"/>
      <c r="ODO106" s="3101"/>
      <c r="ODP106" s="3102"/>
      <c r="ODQ106" s="3103"/>
      <c r="ODR106" s="3104"/>
      <c r="ODS106" s="3105"/>
      <c r="ODT106" s="3106"/>
      <c r="ODU106" s="3104"/>
      <c r="ODV106" s="3105"/>
      <c r="ODW106" s="3104"/>
      <c r="ODX106" s="3100"/>
      <c r="ODY106" s="3100"/>
      <c r="ODZ106" s="3105"/>
      <c r="OEA106" s="3099"/>
      <c r="OEB106" s="3100"/>
      <c r="OEC106" s="3099"/>
      <c r="OED106" s="3100"/>
      <c r="OEE106" s="3100"/>
      <c r="OEF106" s="3100"/>
      <c r="OEG106" s="3100"/>
      <c r="OEH106" s="3101"/>
      <c r="OEI106" s="3102"/>
      <c r="OEJ106" s="3103"/>
      <c r="OEK106" s="3104"/>
      <c r="OEL106" s="3105"/>
      <c r="OEM106" s="3106"/>
      <c r="OEN106" s="3104"/>
      <c r="OEO106" s="3105"/>
      <c r="OEP106" s="3104"/>
      <c r="OEQ106" s="3100"/>
      <c r="OER106" s="3100"/>
      <c r="OES106" s="3105"/>
      <c r="OET106" s="3099"/>
      <c r="OEU106" s="3100"/>
      <c r="OEV106" s="3099"/>
      <c r="OEW106" s="3100"/>
      <c r="OEX106" s="3100"/>
      <c r="OEY106" s="3100"/>
      <c r="OEZ106" s="3100"/>
      <c r="OFA106" s="3101"/>
      <c r="OFB106" s="3102"/>
      <c r="OFC106" s="3103"/>
      <c r="OFD106" s="3104"/>
      <c r="OFE106" s="3105"/>
      <c r="OFF106" s="3106"/>
      <c r="OFG106" s="3104"/>
      <c r="OFH106" s="3105"/>
      <c r="OFI106" s="3104"/>
      <c r="OFJ106" s="3100"/>
      <c r="OFK106" s="3100"/>
      <c r="OFL106" s="3105"/>
      <c r="OFM106" s="3099"/>
      <c r="OFN106" s="3100"/>
      <c r="OFO106" s="3099"/>
      <c r="OFP106" s="3100"/>
      <c r="OFQ106" s="3100"/>
      <c r="OFR106" s="3100"/>
      <c r="OFS106" s="3100"/>
      <c r="OFT106" s="3101"/>
      <c r="OFU106" s="3102"/>
      <c r="OFV106" s="3103"/>
      <c r="OFW106" s="3104"/>
      <c r="OFX106" s="3105"/>
      <c r="OFY106" s="3106"/>
      <c r="OFZ106" s="3104"/>
      <c r="OGA106" s="3105"/>
      <c r="OGB106" s="3104"/>
      <c r="OGC106" s="3100"/>
      <c r="OGD106" s="3100"/>
      <c r="OGE106" s="3105"/>
      <c r="OGF106" s="3099"/>
      <c r="OGG106" s="3100"/>
      <c r="OGH106" s="3099"/>
      <c r="OGI106" s="3100"/>
      <c r="OGJ106" s="3100"/>
      <c r="OGK106" s="3100"/>
      <c r="OGL106" s="3100"/>
      <c r="OGM106" s="3101"/>
      <c r="OGN106" s="3102"/>
      <c r="OGO106" s="3103"/>
      <c r="OGP106" s="3104"/>
      <c r="OGQ106" s="3105"/>
      <c r="OGR106" s="3106"/>
      <c r="OGS106" s="3104"/>
      <c r="OGT106" s="3105"/>
      <c r="OGU106" s="3104"/>
      <c r="OGV106" s="3100"/>
      <c r="OGW106" s="3100"/>
      <c r="OGX106" s="3105"/>
      <c r="OGY106" s="3099"/>
      <c r="OGZ106" s="3100"/>
      <c r="OHA106" s="3099"/>
      <c r="OHB106" s="3100"/>
      <c r="OHC106" s="3100"/>
      <c r="OHD106" s="3100"/>
      <c r="OHE106" s="3100"/>
      <c r="OHF106" s="3101"/>
      <c r="OHG106" s="3102"/>
      <c r="OHH106" s="3103"/>
      <c r="OHI106" s="3104"/>
      <c r="OHJ106" s="3105"/>
      <c r="OHK106" s="3106"/>
      <c r="OHL106" s="3104"/>
      <c r="OHM106" s="3105"/>
      <c r="OHN106" s="3104"/>
      <c r="OHO106" s="3100"/>
      <c r="OHP106" s="3100"/>
      <c r="OHQ106" s="3105"/>
      <c r="OHR106" s="3099"/>
      <c r="OHS106" s="3100"/>
      <c r="OHT106" s="3099"/>
      <c r="OHU106" s="3100"/>
      <c r="OHV106" s="3100"/>
      <c r="OHW106" s="3100"/>
      <c r="OHX106" s="3100"/>
      <c r="OHY106" s="3101"/>
      <c r="OHZ106" s="3102"/>
      <c r="OIA106" s="3103"/>
      <c r="OIB106" s="3104"/>
      <c r="OIC106" s="3105"/>
      <c r="OID106" s="3106"/>
      <c r="OIE106" s="3104"/>
      <c r="OIF106" s="3105"/>
      <c r="OIG106" s="3104"/>
      <c r="OIH106" s="3100"/>
      <c r="OII106" s="3100"/>
      <c r="OIJ106" s="3105"/>
      <c r="OIK106" s="3099"/>
      <c r="OIL106" s="3100"/>
      <c r="OIM106" s="3099"/>
      <c r="OIN106" s="3100"/>
      <c r="OIO106" s="3100"/>
      <c r="OIP106" s="3100"/>
      <c r="OIQ106" s="3100"/>
      <c r="OIR106" s="3101"/>
      <c r="OIS106" s="3102"/>
      <c r="OIT106" s="3103"/>
      <c r="OIU106" s="3104"/>
      <c r="OIV106" s="3105"/>
      <c r="OIW106" s="3106"/>
      <c r="OIX106" s="3104"/>
      <c r="OIY106" s="3105"/>
      <c r="OIZ106" s="3104"/>
      <c r="OJA106" s="3100"/>
      <c r="OJB106" s="3100"/>
      <c r="OJC106" s="3105"/>
      <c r="OJD106" s="3099"/>
      <c r="OJE106" s="3100"/>
      <c r="OJF106" s="3099"/>
      <c r="OJG106" s="3100"/>
      <c r="OJH106" s="3100"/>
      <c r="OJI106" s="3100"/>
      <c r="OJJ106" s="3100"/>
      <c r="OJK106" s="3101"/>
      <c r="OJL106" s="3102"/>
      <c r="OJM106" s="3103"/>
      <c r="OJN106" s="3104"/>
      <c r="OJO106" s="3105"/>
      <c r="OJP106" s="3106"/>
      <c r="OJQ106" s="3104"/>
      <c r="OJR106" s="3105"/>
      <c r="OJS106" s="3104"/>
      <c r="OJT106" s="3100"/>
      <c r="OJU106" s="3100"/>
      <c r="OJV106" s="3105"/>
      <c r="OJW106" s="3099"/>
      <c r="OJX106" s="3100"/>
      <c r="OJY106" s="3099"/>
      <c r="OJZ106" s="3100"/>
      <c r="OKA106" s="3100"/>
      <c r="OKB106" s="3100"/>
      <c r="OKC106" s="3100"/>
      <c r="OKD106" s="3101"/>
      <c r="OKE106" s="3102"/>
      <c r="OKF106" s="3103"/>
      <c r="OKG106" s="3104"/>
      <c r="OKH106" s="3105"/>
      <c r="OKI106" s="3106"/>
      <c r="OKJ106" s="3104"/>
      <c r="OKK106" s="3105"/>
      <c r="OKL106" s="3104"/>
      <c r="OKM106" s="3100"/>
      <c r="OKN106" s="3100"/>
      <c r="OKO106" s="3105"/>
      <c r="OKP106" s="3099"/>
      <c r="OKQ106" s="3100"/>
      <c r="OKR106" s="3099"/>
      <c r="OKS106" s="3100"/>
      <c r="OKT106" s="3100"/>
      <c r="OKU106" s="3100"/>
      <c r="OKV106" s="3100"/>
      <c r="OKW106" s="3101"/>
      <c r="OKX106" s="3102"/>
      <c r="OKY106" s="3103"/>
      <c r="OKZ106" s="3104"/>
      <c r="OLA106" s="3105"/>
      <c r="OLB106" s="3106"/>
      <c r="OLC106" s="3104"/>
      <c r="OLD106" s="3105"/>
      <c r="OLE106" s="3104"/>
      <c r="OLF106" s="3100"/>
      <c r="OLG106" s="3100"/>
      <c r="OLH106" s="3105"/>
      <c r="OLI106" s="3099"/>
      <c r="OLJ106" s="3100"/>
      <c r="OLK106" s="3099"/>
      <c r="OLL106" s="3100"/>
      <c r="OLM106" s="3100"/>
      <c r="OLN106" s="3100"/>
      <c r="OLO106" s="3100"/>
      <c r="OLP106" s="3101"/>
      <c r="OLQ106" s="3102"/>
      <c r="OLR106" s="3103"/>
      <c r="OLS106" s="3104"/>
      <c r="OLT106" s="3105"/>
      <c r="OLU106" s="3106"/>
      <c r="OLV106" s="3104"/>
      <c r="OLW106" s="3105"/>
      <c r="OLX106" s="3104"/>
      <c r="OLY106" s="3100"/>
      <c r="OLZ106" s="3100"/>
      <c r="OMA106" s="3105"/>
      <c r="OMB106" s="3099"/>
      <c r="OMC106" s="3100"/>
      <c r="OMD106" s="3099"/>
      <c r="OME106" s="3100"/>
      <c r="OMF106" s="3100"/>
      <c r="OMG106" s="3100"/>
      <c r="OMH106" s="3100"/>
      <c r="OMI106" s="3101"/>
      <c r="OMJ106" s="3102"/>
      <c r="OMK106" s="3103"/>
      <c r="OML106" s="3104"/>
      <c r="OMM106" s="3105"/>
      <c r="OMN106" s="3106"/>
      <c r="OMO106" s="3104"/>
      <c r="OMP106" s="3105"/>
      <c r="OMQ106" s="3104"/>
      <c r="OMR106" s="3100"/>
      <c r="OMS106" s="3100"/>
      <c r="OMT106" s="3105"/>
      <c r="OMU106" s="3099"/>
      <c r="OMV106" s="3100"/>
      <c r="OMW106" s="3099"/>
      <c r="OMX106" s="3100"/>
      <c r="OMY106" s="3100"/>
      <c r="OMZ106" s="3100"/>
      <c r="ONA106" s="3100"/>
      <c r="ONB106" s="3101"/>
      <c r="ONC106" s="3102"/>
      <c r="OND106" s="3103"/>
      <c r="ONE106" s="3104"/>
      <c r="ONF106" s="3105"/>
      <c r="ONG106" s="3106"/>
      <c r="ONH106" s="3104"/>
      <c r="ONI106" s="3105"/>
      <c r="ONJ106" s="3104"/>
      <c r="ONK106" s="3100"/>
      <c r="ONL106" s="3100"/>
      <c r="ONM106" s="3105"/>
      <c r="ONN106" s="3099"/>
      <c r="ONO106" s="3100"/>
      <c r="ONP106" s="3099"/>
      <c r="ONQ106" s="3100"/>
      <c r="ONR106" s="3100"/>
      <c r="ONS106" s="3100"/>
      <c r="ONT106" s="3100"/>
      <c r="ONU106" s="3101"/>
      <c r="ONV106" s="3102"/>
      <c r="ONW106" s="3103"/>
      <c r="ONX106" s="3104"/>
      <c r="ONY106" s="3105"/>
      <c r="ONZ106" s="3106"/>
      <c r="OOA106" s="3104"/>
      <c r="OOB106" s="3105"/>
      <c r="OOC106" s="3104"/>
      <c r="OOD106" s="3100"/>
      <c r="OOE106" s="3100"/>
      <c r="OOF106" s="3105"/>
      <c r="OOG106" s="3099"/>
      <c r="OOH106" s="3100"/>
      <c r="OOI106" s="3099"/>
      <c r="OOJ106" s="3100"/>
      <c r="OOK106" s="3100"/>
      <c r="OOL106" s="3100"/>
      <c r="OOM106" s="3100"/>
      <c r="OON106" s="3101"/>
      <c r="OOO106" s="3102"/>
      <c r="OOP106" s="3103"/>
      <c r="OOQ106" s="3104"/>
      <c r="OOR106" s="3105"/>
      <c r="OOS106" s="3106"/>
      <c r="OOT106" s="3104"/>
      <c r="OOU106" s="3105"/>
      <c r="OOV106" s="3104"/>
      <c r="OOW106" s="3100"/>
      <c r="OOX106" s="3100"/>
      <c r="OOY106" s="3105"/>
      <c r="OOZ106" s="3099"/>
      <c r="OPA106" s="3100"/>
      <c r="OPB106" s="3099"/>
      <c r="OPC106" s="3100"/>
      <c r="OPD106" s="3100"/>
      <c r="OPE106" s="3100"/>
      <c r="OPF106" s="3100"/>
      <c r="OPG106" s="3101"/>
      <c r="OPH106" s="3102"/>
      <c r="OPI106" s="3103"/>
      <c r="OPJ106" s="3104"/>
      <c r="OPK106" s="3105"/>
      <c r="OPL106" s="3106"/>
      <c r="OPM106" s="3104"/>
      <c r="OPN106" s="3105"/>
      <c r="OPO106" s="3104"/>
      <c r="OPP106" s="3100"/>
      <c r="OPQ106" s="3100"/>
      <c r="OPR106" s="3105"/>
      <c r="OPS106" s="3099"/>
      <c r="OPT106" s="3100"/>
      <c r="OPU106" s="3099"/>
      <c r="OPV106" s="3100"/>
      <c r="OPW106" s="3100"/>
      <c r="OPX106" s="3100"/>
      <c r="OPY106" s="3100"/>
      <c r="OPZ106" s="3101"/>
      <c r="OQA106" s="3102"/>
      <c r="OQB106" s="3103"/>
      <c r="OQC106" s="3104"/>
      <c r="OQD106" s="3105"/>
      <c r="OQE106" s="3106"/>
      <c r="OQF106" s="3104"/>
      <c r="OQG106" s="3105"/>
      <c r="OQH106" s="3104"/>
      <c r="OQI106" s="3100"/>
      <c r="OQJ106" s="3100"/>
      <c r="OQK106" s="3105"/>
      <c r="OQL106" s="3099"/>
      <c r="OQM106" s="3100"/>
      <c r="OQN106" s="3099"/>
      <c r="OQO106" s="3100"/>
      <c r="OQP106" s="3100"/>
      <c r="OQQ106" s="3100"/>
      <c r="OQR106" s="3100"/>
      <c r="OQS106" s="3101"/>
      <c r="OQT106" s="3102"/>
      <c r="OQU106" s="3103"/>
      <c r="OQV106" s="3104"/>
      <c r="OQW106" s="3105"/>
      <c r="OQX106" s="3106"/>
      <c r="OQY106" s="3104"/>
      <c r="OQZ106" s="3105"/>
      <c r="ORA106" s="3104"/>
      <c r="ORB106" s="3100"/>
      <c r="ORC106" s="3100"/>
      <c r="ORD106" s="3105"/>
      <c r="ORE106" s="3099"/>
      <c r="ORF106" s="3100"/>
      <c r="ORG106" s="3099"/>
      <c r="ORH106" s="3100"/>
      <c r="ORI106" s="3100"/>
      <c r="ORJ106" s="3100"/>
      <c r="ORK106" s="3100"/>
      <c r="ORL106" s="3101"/>
      <c r="ORM106" s="3102"/>
      <c r="ORN106" s="3103"/>
      <c r="ORO106" s="3104"/>
      <c r="ORP106" s="3105"/>
      <c r="ORQ106" s="3106"/>
      <c r="ORR106" s="3104"/>
      <c r="ORS106" s="3105"/>
      <c r="ORT106" s="3104"/>
      <c r="ORU106" s="3100"/>
      <c r="ORV106" s="3100"/>
      <c r="ORW106" s="3105"/>
      <c r="ORX106" s="3099"/>
      <c r="ORY106" s="3100"/>
      <c r="ORZ106" s="3099"/>
      <c r="OSA106" s="3100"/>
      <c r="OSB106" s="3100"/>
      <c r="OSC106" s="3100"/>
      <c r="OSD106" s="3100"/>
      <c r="OSE106" s="3101"/>
      <c r="OSF106" s="3102"/>
      <c r="OSG106" s="3103"/>
      <c r="OSH106" s="3104"/>
      <c r="OSI106" s="3105"/>
      <c r="OSJ106" s="3106"/>
      <c r="OSK106" s="3104"/>
      <c r="OSL106" s="3105"/>
      <c r="OSM106" s="3104"/>
      <c r="OSN106" s="3100"/>
      <c r="OSO106" s="3100"/>
      <c r="OSP106" s="3105"/>
      <c r="OSQ106" s="3099"/>
      <c r="OSR106" s="3100"/>
      <c r="OSS106" s="3099"/>
      <c r="OST106" s="3100"/>
      <c r="OSU106" s="3100"/>
      <c r="OSV106" s="3100"/>
      <c r="OSW106" s="3100"/>
      <c r="OSX106" s="3101"/>
      <c r="OSY106" s="3102"/>
      <c r="OSZ106" s="3103"/>
      <c r="OTA106" s="3104"/>
      <c r="OTB106" s="3105"/>
      <c r="OTC106" s="3106"/>
      <c r="OTD106" s="3104"/>
      <c r="OTE106" s="3105"/>
      <c r="OTF106" s="3104"/>
      <c r="OTG106" s="3100"/>
      <c r="OTH106" s="3100"/>
      <c r="OTI106" s="3105"/>
      <c r="OTJ106" s="3099"/>
      <c r="OTK106" s="3100"/>
      <c r="OTL106" s="3099"/>
      <c r="OTM106" s="3100"/>
      <c r="OTN106" s="3100"/>
      <c r="OTO106" s="3100"/>
      <c r="OTP106" s="3100"/>
      <c r="OTQ106" s="3101"/>
      <c r="OTR106" s="3102"/>
      <c r="OTS106" s="3103"/>
      <c r="OTT106" s="3104"/>
      <c r="OTU106" s="3105"/>
      <c r="OTV106" s="3106"/>
      <c r="OTW106" s="3104"/>
      <c r="OTX106" s="3105"/>
      <c r="OTY106" s="3104"/>
      <c r="OTZ106" s="3100"/>
      <c r="OUA106" s="3100"/>
      <c r="OUB106" s="3105"/>
      <c r="OUC106" s="3099"/>
      <c r="OUD106" s="3100"/>
      <c r="OUE106" s="3099"/>
      <c r="OUF106" s="3100"/>
      <c r="OUG106" s="3100"/>
      <c r="OUH106" s="3100"/>
      <c r="OUI106" s="3100"/>
      <c r="OUJ106" s="3101"/>
      <c r="OUK106" s="3102"/>
      <c r="OUL106" s="3103"/>
      <c r="OUM106" s="3104"/>
      <c r="OUN106" s="3105"/>
      <c r="OUO106" s="3106"/>
      <c r="OUP106" s="3104"/>
      <c r="OUQ106" s="3105"/>
      <c r="OUR106" s="3104"/>
      <c r="OUS106" s="3100"/>
      <c r="OUT106" s="3100"/>
      <c r="OUU106" s="3105"/>
      <c r="OUV106" s="3099"/>
      <c r="OUW106" s="3100"/>
      <c r="OUX106" s="3099"/>
      <c r="OUY106" s="3100"/>
      <c r="OUZ106" s="3100"/>
      <c r="OVA106" s="3100"/>
      <c r="OVB106" s="3100"/>
      <c r="OVC106" s="3101"/>
      <c r="OVD106" s="3102"/>
      <c r="OVE106" s="3103"/>
      <c r="OVF106" s="3104"/>
      <c r="OVG106" s="3105"/>
      <c r="OVH106" s="3106"/>
      <c r="OVI106" s="3104"/>
      <c r="OVJ106" s="3105"/>
      <c r="OVK106" s="3104"/>
      <c r="OVL106" s="3100"/>
      <c r="OVM106" s="3100"/>
      <c r="OVN106" s="3105"/>
      <c r="OVO106" s="3099"/>
      <c r="OVP106" s="3100"/>
      <c r="OVQ106" s="3099"/>
      <c r="OVR106" s="3100"/>
      <c r="OVS106" s="3100"/>
      <c r="OVT106" s="3100"/>
      <c r="OVU106" s="3100"/>
      <c r="OVV106" s="3101"/>
      <c r="OVW106" s="3102"/>
      <c r="OVX106" s="3103"/>
      <c r="OVY106" s="3104"/>
      <c r="OVZ106" s="3105"/>
      <c r="OWA106" s="3106"/>
      <c r="OWB106" s="3104"/>
      <c r="OWC106" s="3105"/>
      <c r="OWD106" s="3104"/>
      <c r="OWE106" s="3100"/>
      <c r="OWF106" s="3100"/>
      <c r="OWG106" s="3105"/>
      <c r="OWH106" s="3099"/>
      <c r="OWI106" s="3100"/>
      <c r="OWJ106" s="3099"/>
      <c r="OWK106" s="3100"/>
      <c r="OWL106" s="3100"/>
      <c r="OWM106" s="3100"/>
      <c r="OWN106" s="3100"/>
      <c r="OWO106" s="3101"/>
      <c r="OWP106" s="3102"/>
      <c r="OWQ106" s="3103"/>
      <c r="OWR106" s="3104"/>
      <c r="OWS106" s="3105"/>
      <c r="OWT106" s="3106"/>
      <c r="OWU106" s="3104"/>
      <c r="OWV106" s="3105"/>
      <c r="OWW106" s="3104"/>
      <c r="OWX106" s="3100"/>
      <c r="OWY106" s="3100"/>
      <c r="OWZ106" s="3105"/>
      <c r="OXA106" s="3099"/>
      <c r="OXB106" s="3100"/>
      <c r="OXC106" s="3099"/>
      <c r="OXD106" s="3100"/>
      <c r="OXE106" s="3100"/>
      <c r="OXF106" s="3100"/>
      <c r="OXG106" s="3100"/>
      <c r="OXH106" s="3101"/>
      <c r="OXI106" s="3102"/>
      <c r="OXJ106" s="3103"/>
      <c r="OXK106" s="3104"/>
      <c r="OXL106" s="3105"/>
      <c r="OXM106" s="3106"/>
      <c r="OXN106" s="3104"/>
      <c r="OXO106" s="3105"/>
      <c r="OXP106" s="3104"/>
      <c r="OXQ106" s="3100"/>
      <c r="OXR106" s="3100"/>
      <c r="OXS106" s="3105"/>
      <c r="OXT106" s="3099"/>
      <c r="OXU106" s="3100"/>
      <c r="OXV106" s="3099"/>
      <c r="OXW106" s="3100"/>
      <c r="OXX106" s="3100"/>
      <c r="OXY106" s="3100"/>
      <c r="OXZ106" s="3100"/>
      <c r="OYA106" s="3101"/>
      <c r="OYB106" s="3102"/>
      <c r="OYC106" s="3103"/>
      <c r="OYD106" s="3104"/>
      <c r="OYE106" s="3105"/>
      <c r="OYF106" s="3106"/>
      <c r="OYG106" s="3104"/>
      <c r="OYH106" s="3105"/>
      <c r="OYI106" s="3104"/>
      <c r="OYJ106" s="3100"/>
      <c r="OYK106" s="3100"/>
      <c r="OYL106" s="3105"/>
      <c r="OYM106" s="3099"/>
      <c r="OYN106" s="3100"/>
      <c r="OYO106" s="3099"/>
      <c r="OYP106" s="3100"/>
      <c r="OYQ106" s="3100"/>
      <c r="OYR106" s="3100"/>
      <c r="OYS106" s="3100"/>
      <c r="OYT106" s="3101"/>
      <c r="OYU106" s="3102"/>
      <c r="OYV106" s="3103"/>
      <c r="OYW106" s="3104"/>
      <c r="OYX106" s="3105"/>
      <c r="OYY106" s="3106"/>
      <c r="OYZ106" s="3104"/>
      <c r="OZA106" s="3105"/>
      <c r="OZB106" s="3104"/>
      <c r="OZC106" s="3100"/>
      <c r="OZD106" s="3100"/>
      <c r="OZE106" s="3105"/>
      <c r="OZF106" s="3099"/>
      <c r="OZG106" s="3100"/>
      <c r="OZH106" s="3099"/>
      <c r="OZI106" s="3100"/>
      <c r="OZJ106" s="3100"/>
      <c r="OZK106" s="3100"/>
      <c r="OZL106" s="3100"/>
      <c r="OZM106" s="3101"/>
      <c r="OZN106" s="3102"/>
      <c r="OZO106" s="3103"/>
      <c r="OZP106" s="3104"/>
      <c r="OZQ106" s="3105"/>
      <c r="OZR106" s="3106"/>
      <c r="OZS106" s="3104"/>
      <c r="OZT106" s="3105"/>
      <c r="OZU106" s="3104"/>
      <c r="OZV106" s="3100"/>
      <c r="OZW106" s="3100"/>
      <c r="OZX106" s="3105"/>
      <c r="OZY106" s="3099"/>
      <c r="OZZ106" s="3100"/>
      <c r="PAA106" s="3099"/>
      <c r="PAB106" s="3100"/>
      <c r="PAC106" s="3100"/>
      <c r="PAD106" s="3100"/>
      <c r="PAE106" s="3100"/>
      <c r="PAF106" s="3101"/>
      <c r="PAG106" s="3102"/>
      <c r="PAH106" s="3103"/>
      <c r="PAI106" s="3104"/>
      <c r="PAJ106" s="3105"/>
      <c r="PAK106" s="3106"/>
      <c r="PAL106" s="3104"/>
      <c r="PAM106" s="3105"/>
      <c r="PAN106" s="3104"/>
      <c r="PAO106" s="3100"/>
      <c r="PAP106" s="3100"/>
      <c r="PAQ106" s="3105"/>
      <c r="PAR106" s="3099"/>
      <c r="PAS106" s="3100"/>
      <c r="PAT106" s="3099"/>
      <c r="PAU106" s="3100"/>
      <c r="PAV106" s="3100"/>
      <c r="PAW106" s="3100"/>
      <c r="PAX106" s="3100"/>
      <c r="PAY106" s="3101"/>
      <c r="PAZ106" s="3102"/>
      <c r="PBA106" s="3103"/>
      <c r="PBB106" s="3104"/>
      <c r="PBC106" s="3105"/>
      <c r="PBD106" s="3106"/>
      <c r="PBE106" s="3104"/>
      <c r="PBF106" s="3105"/>
      <c r="PBG106" s="3104"/>
      <c r="PBH106" s="3100"/>
      <c r="PBI106" s="3100"/>
      <c r="PBJ106" s="3105"/>
      <c r="PBK106" s="3099"/>
      <c r="PBL106" s="3100"/>
      <c r="PBM106" s="3099"/>
      <c r="PBN106" s="3100"/>
      <c r="PBO106" s="3100"/>
      <c r="PBP106" s="3100"/>
      <c r="PBQ106" s="3100"/>
      <c r="PBR106" s="3101"/>
      <c r="PBS106" s="3102"/>
      <c r="PBT106" s="3103"/>
      <c r="PBU106" s="3104"/>
      <c r="PBV106" s="3105"/>
      <c r="PBW106" s="3106"/>
      <c r="PBX106" s="3104"/>
      <c r="PBY106" s="3105"/>
      <c r="PBZ106" s="3104"/>
      <c r="PCA106" s="3100"/>
      <c r="PCB106" s="3100"/>
      <c r="PCC106" s="3105"/>
      <c r="PCD106" s="3099"/>
      <c r="PCE106" s="3100"/>
      <c r="PCF106" s="3099"/>
      <c r="PCG106" s="3100"/>
      <c r="PCH106" s="3100"/>
      <c r="PCI106" s="3100"/>
      <c r="PCJ106" s="3100"/>
      <c r="PCK106" s="3101"/>
      <c r="PCL106" s="3102"/>
      <c r="PCM106" s="3103"/>
      <c r="PCN106" s="3104"/>
      <c r="PCO106" s="3105"/>
      <c r="PCP106" s="3106"/>
      <c r="PCQ106" s="3104"/>
      <c r="PCR106" s="3105"/>
      <c r="PCS106" s="3104"/>
      <c r="PCT106" s="3100"/>
      <c r="PCU106" s="3100"/>
      <c r="PCV106" s="3105"/>
      <c r="PCW106" s="3099"/>
      <c r="PCX106" s="3100"/>
      <c r="PCY106" s="3099"/>
      <c r="PCZ106" s="3100"/>
      <c r="PDA106" s="3100"/>
      <c r="PDB106" s="3100"/>
      <c r="PDC106" s="3100"/>
      <c r="PDD106" s="3101"/>
      <c r="PDE106" s="3102"/>
      <c r="PDF106" s="3103"/>
      <c r="PDG106" s="3104"/>
      <c r="PDH106" s="3105"/>
      <c r="PDI106" s="3106"/>
      <c r="PDJ106" s="3104"/>
      <c r="PDK106" s="3105"/>
      <c r="PDL106" s="3104"/>
      <c r="PDM106" s="3100"/>
      <c r="PDN106" s="3100"/>
      <c r="PDO106" s="3105"/>
      <c r="PDP106" s="3099"/>
      <c r="PDQ106" s="3100"/>
      <c r="PDR106" s="3099"/>
      <c r="PDS106" s="3100"/>
      <c r="PDT106" s="3100"/>
      <c r="PDU106" s="3100"/>
      <c r="PDV106" s="3100"/>
      <c r="PDW106" s="3101"/>
      <c r="PDX106" s="3102"/>
      <c r="PDY106" s="3103"/>
      <c r="PDZ106" s="3104"/>
      <c r="PEA106" s="3105"/>
      <c r="PEB106" s="3106"/>
      <c r="PEC106" s="3104"/>
      <c r="PED106" s="3105"/>
      <c r="PEE106" s="3104"/>
      <c r="PEF106" s="3100"/>
      <c r="PEG106" s="3100"/>
      <c r="PEH106" s="3105"/>
      <c r="PEI106" s="3099"/>
      <c r="PEJ106" s="3100"/>
      <c r="PEK106" s="3099"/>
      <c r="PEL106" s="3100"/>
      <c r="PEM106" s="3100"/>
      <c r="PEN106" s="3100"/>
      <c r="PEO106" s="3100"/>
      <c r="PEP106" s="3101"/>
      <c r="PEQ106" s="3102"/>
      <c r="PER106" s="3103"/>
      <c r="PES106" s="3104"/>
      <c r="PET106" s="3105"/>
      <c r="PEU106" s="3106"/>
      <c r="PEV106" s="3104"/>
      <c r="PEW106" s="3105"/>
      <c r="PEX106" s="3104"/>
      <c r="PEY106" s="3100"/>
      <c r="PEZ106" s="3100"/>
      <c r="PFA106" s="3105"/>
      <c r="PFB106" s="3099"/>
      <c r="PFC106" s="3100"/>
      <c r="PFD106" s="3099"/>
      <c r="PFE106" s="3100"/>
      <c r="PFF106" s="3100"/>
      <c r="PFG106" s="3100"/>
      <c r="PFH106" s="3100"/>
      <c r="PFI106" s="3101"/>
      <c r="PFJ106" s="3102"/>
      <c r="PFK106" s="3103"/>
      <c r="PFL106" s="3104"/>
      <c r="PFM106" s="3105"/>
      <c r="PFN106" s="3106"/>
      <c r="PFO106" s="3104"/>
      <c r="PFP106" s="3105"/>
      <c r="PFQ106" s="3104"/>
      <c r="PFR106" s="3100"/>
      <c r="PFS106" s="3100"/>
      <c r="PFT106" s="3105"/>
      <c r="PFU106" s="3099"/>
      <c r="PFV106" s="3100"/>
      <c r="PFW106" s="3099"/>
      <c r="PFX106" s="3100"/>
      <c r="PFY106" s="3100"/>
      <c r="PFZ106" s="3100"/>
      <c r="PGA106" s="3100"/>
      <c r="PGB106" s="3101"/>
      <c r="PGC106" s="3102"/>
      <c r="PGD106" s="3103"/>
      <c r="PGE106" s="3104"/>
      <c r="PGF106" s="3105"/>
      <c r="PGG106" s="3106"/>
      <c r="PGH106" s="3104"/>
      <c r="PGI106" s="3105"/>
      <c r="PGJ106" s="3104"/>
      <c r="PGK106" s="3100"/>
      <c r="PGL106" s="3100"/>
      <c r="PGM106" s="3105"/>
      <c r="PGN106" s="3099"/>
      <c r="PGO106" s="3100"/>
      <c r="PGP106" s="3099"/>
      <c r="PGQ106" s="3100"/>
      <c r="PGR106" s="3100"/>
      <c r="PGS106" s="3100"/>
      <c r="PGT106" s="3100"/>
      <c r="PGU106" s="3101"/>
      <c r="PGV106" s="3102"/>
      <c r="PGW106" s="3103"/>
      <c r="PGX106" s="3104"/>
      <c r="PGY106" s="3105"/>
      <c r="PGZ106" s="3106"/>
      <c r="PHA106" s="3104"/>
      <c r="PHB106" s="3105"/>
      <c r="PHC106" s="3104"/>
      <c r="PHD106" s="3100"/>
      <c r="PHE106" s="3100"/>
      <c r="PHF106" s="3105"/>
      <c r="PHG106" s="3099"/>
      <c r="PHH106" s="3100"/>
      <c r="PHI106" s="3099"/>
      <c r="PHJ106" s="3100"/>
      <c r="PHK106" s="3100"/>
      <c r="PHL106" s="3100"/>
      <c r="PHM106" s="3100"/>
      <c r="PHN106" s="3101"/>
      <c r="PHO106" s="3102"/>
      <c r="PHP106" s="3103"/>
      <c r="PHQ106" s="3104"/>
      <c r="PHR106" s="3105"/>
      <c r="PHS106" s="3106"/>
      <c r="PHT106" s="3104"/>
      <c r="PHU106" s="3105"/>
      <c r="PHV106" s="3104"/>
      <c r="PHW106" s="3100"/>
      <c r="PHX106" s="3100"/>
      <c r="PHY106" s="3105"/>
      <c r="PHZ106" s="3099"/>
      <c r="PIA106" s="3100"/>
      <c r="PIB106" s="3099"/>
      <c r="PIC106" s="3100"/>
      <c r="PID106" s="3100"/>
      <c r="PIE106" s="3100"/>
      <c r="PIF106" s="3100"/>
      <c r="PIG106" s="3101"/>
      <c r="PIH106" s="3102"/>
      <c r="PII106" s="3103"/>
      <c r="PIJ106" s="3104"/>
      <c r="PIK106" s="3105"/>
      <c r="PIL106" s="3106"/>
      <c r="PIM106" s="3104"/>
      <c r="PIN106" s="3105"/>
      <c r="PIO106" s="3104"/>
      <c r="PIP106" s="3100"/>
      <c r="PIQ106" s="3100"/>
      <c r="PIR106" s="3105"/>
      <c r="PIS106" s="3099"/>
      <c r="PIT106" s="3100"/>
      <c r="PIU106" s="3099"/>
      <c r="PIV106" s="3100"/>
      <c r="PIW106" s="3100"/>
      <c r="PIX106" s="3100"/>
      <c r="PIY106" s="3100"/>
      <c r="PIZ106" s="3101"/>
      <c r="PJA106" s="3102"/>
      <c r="PJB106" s="3103"/>
      <c r="PJC106" s="3104"/>
      <c r="PJD106" s="3105"/>
      <c r="PJE106" s="3106"/>
      <c r="PJF106" s="3104"/>
      <c r="PJG106" s="3105"/>
      <c r="PJH106" s="3104"/>
      <c r="PJI106" s="3100"/>
      <c r="PJJ106" s="3100"/>
      <c r="PJK106" s="3105"/>
      <c r="PJL106" s="3099"/>
      <c r="PJM106" s="3100"/>
      <c r="PJN106" s="3099"/>
      <c r="PJO106" s="3100"/>
      <c r="PJP106" s="3100"/>
      <c r="PJQ106" s="3100"/>
      <c r="PJR106" s="3100"/>
      <c r="PJS106" s="3101"/>
      <c r="PJT106" s="3102"/>
      <c r="PJU106" s="3103"/>
      <c r="PJV106" s="3104"/>
      <c r="PJW106" s="3105"/>
      <c r="PJX106" s="3106"/>
      <c r="PJY106" s="3104"/>
      <c r="PJZ106" s="3105"/>
      <c r="PKA106" s="3104"/>
      <c r="PKB106" s="3100"/>
      <c r="PKC106" s="3100"/>
      <c r="PKD106" s="3105"/>
      <c r="PKE106" s="3099"/>
      <c r="PKF106" s="3100"/>
      <c r="PKG106" s="3099"/>
      <c r="PKH106" s="3100"/>
      <c r="PKI106" s="3100"/>
      <c r="PKJ106" s="3100"/>
      <c r="PKK106" s="3100"/>
      <c r="PKL106" s="3101"/>
      <c r="PKM106" s="3102"/>
      <c r="PKN106" s="3103"/>
      <c r="PKO106" s="3104"/>
      <c r="PKP106" s="3105"/>
      <c r="PKQ106" s="3106"/>
      <c r="PKR106" s="3104"/>
      <c r="PKS106" s="3105"/>
      <c r="PKT106" s="3104"/>
      <c r="PKU106" s="3100"/>
      <c r="PKV106" s="3100"/>
      <c r="PKW106" s="3105"/>
      <c r="PKX106" s="3099"/>
      <c r="PKY106" s="3100"/>
      <c r="PKZ106" s="3099"/>
      <c r="PLA106" s="3100"/>
      <c r="PLB106" s="3100"/>
      <c r="PLC106" s="3100"/>
      <c r="PLD106" s="3100"/>
      <c r="PLE106" s="3101"/>
      <c r="PLF106" s="3102"/>
      <c r="PLG106" s="3103"/>
      <c r="PLH106" s="3104"/>
      <c r="PLI106" s="3105"/>
      <c r="PLJ106" s="3106"/>
      <c r="PLK106" s="3104"/>
      <c r="PLL106" s="3105"/>
      <c r="PLM106" s="3104"/>
      <c r="PLN106" s="3100"/>
      <c r="PLO106" s="3100"/>
      <c r="PLP106" s="3105"/>
      <c r="PLQ106" s="3099"/>
      <c r="PLR106" s="3100"/>
      <c r="PLS106" s="3099"/>
      <c r="PLT106" s="3100"/>
      <c r="PLU106" s="3100"/>
      <c r="PLV106" s="3100"/>
      <c r="PLW106" s="3100"/>
      <c r="PLX106" s="3101"/>
      <c r="PLY106" s="3102"/>
      <c r="PLZ106" s="3103"/>
      <c r="PMA106" s="3104"/>
      <c r="PMB106" s="3105"/>
      <c r="PMC106" s="3106"/>
      <c r="PMD106" s="3104"/>
      <c r="PME106" s="3105"/>
      <c r="PMF106" s="3104"/>
      <c r="PMG106" s="3100"/>
      <c r="PMH106" s="3100"/>
      <c r="PMI106" s="3105"/>
      <c r="PMJ106" s="3099"/>
      <c r="PMK106" s="3100"/>
      <c r="PML106" s="3099"/>
      <c r="PMM106" s="3100"/>
      <c r="PMN106" s="3100"/>
      <c r="PMO106" s="3100"/>
      <c r="PMP106" s="3100"/>
      <c r="PMQ106" s="3101"/>
      <c r="PMR106" s="3102"/>
      <c r="PMS106" s="3103"/>
      <c r="PMT106" s="3104"/>
      <c r="PMU106" s="3105"/>
      <c r="PMV106" s="3106"/>
      <c r="PMW106" s="3104"/>
      <c r="PMX106" s="3105"/>
      <c r="PMY106" s="3104"/>
      <c r="PMZ106" s="3100"/>
      <c r="PNA106" s="3100"/>
      <c r="PNB106" s="3105"/>
      <c r="PNC106" s="3099"/>
      <c r="PND106" s="3100"/>
      <c r="PNE106" s="3099"/>
      <c r="PNF106" s="3100"/>
      <c r="PNG106" s="3100"/>
      <c r="PNH106" s="3100"/>
      <c r="PNI106" s="3100"/>
      <c r="PNJ106" s="3101"/>
      <c r="PNK106" s="3102"/>
      <c r="PNL106" s="3103"/>
      <c r="PNM106" s="3104"/>
      <c r="PNN106" s="3105"/>
      <c r="PNO106" s="3106"/>
      <c r="PNP106" s="3104"/>
      <c r="PNQ106" s="3105"/>
      <c r="PNR106" s="3104"/>
      <c r="PNS106" s="3100"/>
      <c r="PNT106" s="3100"/>
      <c r="PNU106" s="3105"/>
      <c r="PNV106" s="3099"/>
      <c r="PNW106" s="3100"/>
      <c r="PNX106" s="3099"/>
      <c r="PNY106" s="3100"/>
      <c r="PNZ106" s="3100"/>
      <c r="POA106" s="3100"/>
      <c r="POB106" s="3100"/>
      <c r="POC106" s="3101"/>
      <c r="POD106" s="3102"/>
      <c r="POE106" s="3103"/>
      <c r="POF106" s="3104"/>
      <c r="POG106" s="3105"/>
      <c r="POH106" s="3106"/>
      <c r="POI106" s="3104"/>
      <c r="POJ106" s="3105"/>
      <c r="POK106" s="3104"/>
      <c r="POL106" s="3100"/>
      <c r="POM106" s="3100"/>
      <c r="PON106" s="3105"/>
      <c r="POO106" s="3099"/>
      <c r="POP106" s="3100"/>
      <c r="POQ106" s="3099"/>
      <c r="POR106" s="3100"/>
      <c r="POS106" s="3100"/>
      <c r="POT106" s="3100"/>
      <c r="POU106" s="3100"/>
      <c r="POV106" s="3101"/>
      <c r="POW106" s="3102"/>
      <c r="POX106" s="3103"/>
      <c r="POY106" s="3104"/>
      <c r="POZ106" s="3105"/>
      <c r="PPA106" s="3106"/>
      <c r="PPB106" s="3104"/>
      <c r="PPC106" s="3105"/>
      <c r="PPD106" s="3104"/>
      <c r="PPE106" s="3100"/>
      <c r="PPF106" s="3100"/>
      <c r="PPG106" s="3105"/>
      <c r="PPH106" s="3099"/>
      <c r="PPI106" s="3100"/>
      <c r="PPJ106" s="3099"/>
      <c r="PPK106" s="3100"/>
      <c r="PPL106" s="3100"/>
      <c r="PPM106" s="3100"/>
      <c r="PPN106" s="3100"/>
      <c r="PPO106" s="3101"/>
      <c r="PPP106" s="3102"/>
      <c r="PPQ106" s="3103"/>
      <c r="PPR106" s="3104"/>
      <c r="PPS106" s="3105"/>
      <c r="PPT106" s="3106"/>
      <c r="PPU106" s="3104"/>
      <c r="PPV106" s="3105"/>
      <c r="PPW106" s="3104"/>
      <c r="PPX106" s="3100"/>
      <c r="PPY106" s="3100"/>
      <c r="PPZ106" s="3105"/>
      <c r="PQA106" s="3099"/>
      <c r="PQB106" s="3100"/>
      <c r="PQC106" s="3099"/>
      <c r="PQD106" s="3100"/>
      <c r="PQE106" s="3100"/>
      <c r="PQF106" s="3100"/>
      <c r="PQG106" s="3100"/>
      <c r="PQH106" s="3101"/>
      <c r="PQI106" s="3102"/>
      <c r="PQJ106" s="3103"/>
      <c r="PQK106" s="3104"/>
      <c r="PQL106" s="3105"/>
      <c r="PQM106" s="3106"/>
      <c r="PQN106" s="3104"/>
      <c r="PQO106" s="3105"/>
      <c r="PQP106" s="3104"/>
      <c r="PQQ106" s="3100"/>
      <c r="PQR106" s="3100"/>
      <c r="PQS106" s="3105"/>
      <c r="PQT106" s="3099"/>
      <c r="PQU106" s="3100"/>
      <c r="PQV106" s="3099"/>
      <c r="PQW106" s="3100"/>
      <c r="PQX106" s="3100"/>
      <c r="PQY106" s="3100"/>
      <c r="PQZ106" s="3100"/>
      <c r="PRA106" s="3101"/>
      <c r="PRB106" s="3102"/>
      <c r="PRC106" s="3103"/>
      <c r="PRD106" s="3104"/>
      <c r="PRE106" s="3105"/>
      <c r="PRF106" s="3106"/>
      <c r="PRG106" s="3104"/>
      <c r="PRH106" s="3105"/>
      <c r="PRI106" s="3104"/>
      <c r="PRJ106" s="3100"/>
      <c r="PRK106" s="3100"/>
      <c r="PRL106" s="3105"/>
      <c r="PRM106" s="3099"/>
      <c r="PRN106" s="3100"/>
      <c r="PRO106" s="3099"/>
      <c r="PRP106" s="3100"/>
      <c r="PRQ106" s="3100"/>
      <c r="PRR106" s="3100"/>
      <c r="PRS106" s="3100"/>
      <c r="PRT106" s="3101"/>
      <c r="PRU106" s="3102"/>
      <c r="PRV106" s="3103"/>
      <c r="PRW106" s="3104"/>
      <c r="PRX106" s="3105"/>
      <c r="PRY106" s="3106"/>
      <c r="PRZ106" s="3104"/>
      <c r="PSA106" s="3105"/>
      <c r="PSB106" s="3104"/>
      <c r="PSC106" s="3100"/>
      <c r="PSD106" s="3100"/>
      <c r="PSE106" s="3105"/>
      <c r="PSF106" s="3099"/>
      <c r="PSG106" s="3100"/>
      <c r="PSH106" s="3099"/>
      <c r="PSI106" s="3100"/>
      <c r="PSJ106" s="3100"/>
      <c r="PSK106" s="3100"/>
      <c r="PSL106" s="3100"/>
      <c r="PSM106" s="3101"/>
      <c r="PSN106" s="3102"/>
      <c r="PSO106" s="3103"/>
      <c r="PSP106" s="3104"/>
      <c r="PSQ106" s="3105"/>
      <c r="PSR106" s="3106"/>
      <c r="PSS106" s="3104"/>
      <c r="PST106" s="3105"/>
      <c r="PSU106" s="3104"/>
      <c r="PSV106" s="3100"/>
      <c r="PSW106" s="3100"/>
      <c r="PSX106" s="3105"/>
      <c r="PSY106" s="3099"/>
      <c r="PSZ106" s="3100"/>
      <c r="PTA106" s="3099"/>
      <c r="PTB106" s="3100"/>
      <c r="PTC106" s="3100"/>
      <c r="PTD106" s="3100"/>
      <c r="PTE106" s="3100"/>
      <c r="PTF106" s="3101"/>
      <c r="PTG106" s="3102"/>
      <c r="PTH106" s="3103"/>
      <c r="PTI106" s="3104"/>
      <c r="PTJ106" s="3105"/>
      <c r="PTK106" s="3106"/>
      <c r="PTL106" s="3104"/>
      <c r="PTM106" s="3105"/>
      <c r="PTN106" s="3104"/>
      <c r="PTO106" s="3100"/>
      <c r="PTP106" s="3100"/>
      <c r="PTQ106" s="3105"/>
      <c r="PTR106" s="3099"/>
      <c r="PTS106" s="3100"/>
      <c r="PTT106" s="3099"/>
      <c r="PTU106" s="3100"/>
      <c r="PTV106" s="3100"/>
      <c r="PTW106" s="3100"/>
      <c r="PTX106" s="3100"/>
      <c r="PTY106" s="3101"/>
      <c r="PTZ106" s="3102"/>
      <c r="PUA106" s="3103"/>
      <c r="PUB106" s="3104"/>
      <c r="PUC106" s="3105"/>
      <c r="PUD106" s="3106"/>
      <c r="PUE106" s="3104"/>
      <c r="PUF106" s="3105"/>
      <c r="PUG106" s="3104"/>
      <c r="PUH106" s="3100"/>
      <c r="PUI106" s="3100"/>
      <c r="PUJ106" s="3105"/>
      <c r="PUK106" s="3099"/>
      <c r="PUL106" s="3100"/>
      <c r="PUM106" s="3099"/>
      <c r="PUN106" s="3100"/>
      <c r="PUO106" s="3100"/>
      <c r="PUP106" s="3100"/>
      <c r="PUQ106" s="3100"/>
      <c r="PUR106" s="3101"/>
      <c r="PUS106" s="3102"/>
      <c r="PUT106" s="3103"/>
      <c r="PUU106" s="3104"/>
      <c r="PUV106" s="3105"/>
      <c r="PUW106" s="3106"/>
      <c r="PUX106" s="3104"/>
      <c r="PUY106" s="3105"/>
      <c r="PUZ106" s="3104"/>
      <c r="PVA106" s="3100"/>
      <c r="PVB106" s="3100"/>
      <c r="PVC106" s="3105"/>
      <c r="PVD106" s="3099"/>
      <c r="PVE106" s="3100"/>
      <c r="PVF106" s="3099"/>
      <c r="PVG106" s="3100"/>
      <c r="PVH106" s="3100"/>
      <c r="PVI106" s="3100"/>
      <c r="PVJ106" s="3100"/>
      <c r="PVK106" s="3101"/>
      <c r="PVL106" s="3102"/>
      <c r="PVM106" s="3103"/>
      <c r="PVN106" s="3104"/>
      <c r="PVO106" s="3105"/>
      <c r="PVP106" s="3106"/>
      <c r="PVQ106" s="3104"/>
      <c r="PVR106" s="3105"/>
      <c r="PVS106" s="3104"/>
      <c r="PVT106" s="3100"/>
      <c r="PVU106" s="3100"/>
      <c r="PVV106" s="3105"/>
      <c r="PVW106" s="3099"/>
      <c r="PVX106" s="3100"/>
      <c r="PVY106" s="3099"/>
      <c r="PVZ106" s="3100"/>
      <c r="PWA106" s="3100"/>
      <c r="PWB106" s="3100"/>
      <c r="PWC106" s="3100"/>
      <c r="PWD106" s="3101"/>
      <c r="PWE106" s="3102"/>
      <c r="PWF106" s="3103"/>
      <c r="PWG106" s="3104"/>
      <c r="PWH106" s="3105"/>
      <c r="PWI106" s="3106"/>
      <c r="PWJ106" s="3104"/>
      <c r="PWK106" s="3105"/>
      <c r="PWL106" s="3104"/>
      <c r="PWM106" s="3100"/>
      <c r="PWN106" s="3100"/>
      <c r="PWO106" s="3105"/>
      <c r="PWP106" s="3099"/>
      <c r="PWQ106" s="3100"/>
      <c r="PWR106" s="3099"/>
      <c r="PWS106" s="3100"/>
      <c r="PWT106" s="3100"/>
      <c r="PWU106" s="3100"/>
      <c r="PWV106" s="3100"/>
      <c r="PWW106" s="3101"/>
      <c r="PWX106" s="3102"/>
      <c r="PWY106" s="3103"/>
      <c r="PWZ106" s="3104"/>
      <c r="PXA106" s="3105"/>
      <c r="PXB106" s="3106"/>
      <c r="PXC106" s="3104"/>
      <c r="PXD106" s="3105"/>
      <c r="PXE106" s="3104"/>
      <c r="PXF106" s="3100"/>
      <c r="PXG106" s="3100"/>
      <c r="PXH106" s="3105"/>
      <c r="PXI106" s="3099"/>
      <c r="PXJ106" s="3100"/>
      <c r="PXK106" s="3099"/>
      <c r="PXL106" s="3100"/>
      <c r="PXM106" s="3100"/>
      <c r="PXN106" s="3100"/>
      <c r="PXO106" s="3100"/>
      <c r="PXP106" s="3101"/>
      <c r="PXQ106" s="3102"/>
      <c r="PXR106" s="3103"/>
      <c r="PXS106" s="3104"/>
      <c r="PXT106" s="3105"/>
      <c r="PXU106" s="3106"/>
      <c r="PXV106" s="3104"/>
      <c r="PXW106" s="3105"/>
      <c r="PXX106" s="3104"/>
      <c r="PXY106" s="3100"/>
      <c r="PXZ106" s="3100"/>
      <c r="PYA106" s="3105"/>
      <c r="PYB106" s="3099"/>
      <c r="PYC106" s="3100"/>
      <c r="PYD106" s="3099"/>
      <c r="PYE106" s="3100"/>
      <c r="PYF106" s="3100"/>
      <c r="PYG106" s="3100"/>
      <c r="PYH106" s="3100"/>
      <c r="PYI106" s="3101"/>
      <c r="PYJ106" s="3102"/>
      <c r="PYK106" s="3103"/>
      <c r="PYL106" s="3104"/>
      <c r="PYM106" s="3105"/>
      <c r="PYN106" s="3106"/>
      <c r="PYO106" s="3104"/>
      <c r="PYP106" s="3105"/>
      <c r="PYQ106" s="3104"/>
      <c r="PYR106" s="3100"/>
      <c r="PYS106" s="3100"/>
      <c r="PYT106" s="3105"/>
      <c r="PYU106" s="3099"/>
      <c r="PYV106" s="3100"/>
      <c r="PYW106" s="3099"/>
      <c r="PYX106" s="3100"/>
      <c r="PYY106" s="3100"/>
      <c r="PYZ106" s="3100"/>
      <c r="PZA106" s="3100"/>
      <c r="PZB106" s="3101"/>
      <c r="PZC106" s="3102"/>
      <c r="PZD106" s="3103"/>
      <c r="PZE106" s="3104"/>
      <c r="PZF106" s="3105"/>
      <c r="PZG106" s="3106"/>
      <c r="PZH106" s="3104"/>
      <c r="PZI106" s="3105"/>
      <c r="PZJ106" s="3104"/>
      <c r="PZK106" s="3100"/>
      <c r="PZL106" s="3100"/>
      <c r="PZM106" s="3105"/>
      <c r="PZN106" s="3099"/>
      <c r="PZO106" s="3100"/>
      <c r="PZP106" s="3099"/>
      <c r="PZQ106" s="3100"/>
      <c r="PZR106" s="3100"/>
      <c r="PZS106" s="3100"/>
      <c r="PZT106" s="3100"/>
      <c r="PZU106" s="3101"/>
      <c r="PZV106" s="3102"/>
      <c r="PZW106" s="3103"/>
      <c r="PZX106" s="3104"/>
      <c r="PZY106" s="3105"/>
      <c r="PZZ106" s="3106"/>
      <c r="QAA106" s="3104"/>
      <c r="QAB106" s="3105"/>
      <c r="QAC106" s="3104"/>
      <c r="QAD106" s="3100"/>
      <c r="QAE106" s="3100"/>
      <c r="QAF106" s="3105"/>
      <c r="QAG106" s="3099"/>
      <c r="QAH106" s="3100"/>
      <c r="QAI106" s="3099"/>
      <c r="QAJ106" s="3100"/>
      <c r="QAK106" s="3100"/>
      <c r="QAL106" s="3100"/>
      <c r="QAM106" s="3100"/>
      <c r="QAN106" s="3101"/>
      <c r="QAO106" s="3102"/>
      <c r="QAP106" s="3103"/>
      <c r="QAQ106" s="3104"/>
      <c r="QAR106" s="3105"/>
      <c r="QAS106" s="3106"/>
      <c r="QAT106" s="3104"/>
      <c r="QAU106" s="3105"/>
      <c r="QAV106" s="3104"/>
      <c r="QAW106" s="3100"/>
      <c r="QAX106" s="3100"/>
      <c r="QAY106" s="3105"/>
      <c r="QAZ106" s="3099"/>
      <c r="QBA106" s="3100"/>
      <c r="QBB106" s="3099"/>
      <c r="QBC106" s="3100"/>
      <c r="QBD106" s="3100"/>
      <c r="QBE106" s="3100"/>
      <c r="QBF106" s="3100"/>
      <c r="QBG106" s="3101"/>
      <c r="QBH106" s="3102"/>
      <c r="QBI106" s="3103"/>
      <c r="QBJ106" s="3104"/>
      <c r="QBK106" s="3105"/>
      <c r="QBL106" s="3106"/>
      <c r="QBM106" s="3104"/>
      <c r="QBN106" s="3105"/>
      <c r="QBO106" s="3104"/>
      <c r="QBP106" s="3100"/>
      <c r="QBQ106" s="3100"/>
      <c r="QBR106" s="3105"/>
      <c r="QBS106" s="3099"/>
      <c r="QBT106" s="3100"/>
      <c r="QBU106" s="3099"/>
      <c r="QBV106" s="3100"/>
      <c r="QBW106" s="3100"/>
      <c r="QBX106" s="3100"/>
      <c r="QBY106" s="3100"/>
      <c r="QBZ106" s="3101"/>
      <c r="QCA106" s="3102"/>
      <c r="QCB106" s="3103"/>
      <c r="QCC106" s="3104"/>
      <c r="QCD106" s="3105"/>
      <c r="QCE106" s="3106"/>
      <c r="QCF106" s="3104"/>
      <c r="QCG106" s="3105"/>
      <c r="QCH106" s="3104"/>
      <c r="QCI106" s="3100"/>
      <c r="QCJ106" s="3100"/>
      <c r="QCK106" s="3105"/>
      <c r="QCL106" s="3099"/>
      <c r="QCM106" s="3100"/>
      <c r="QCN106" s="3099"/>
      <c r="QCO106" s="3100"/>
      <c r="QCP106" s="3100"/>
      <c r="QCQ106" s="3100"/>
      <c r="QCR106" s="3100"/>
      <c r="QCS106" s="3101"/>
      <c r="QCT106" s="3102"/>
      <c r="QCU106" s="3103"/>
      <c r="QCV106" s="3104"/>
      <c r="QCW106" s="3105"/>
      <c r="QCX106" s="3106"/>
      <c r="QCY106" s="3104"/>
      <c r="QCZ106" s="3105"/>
      <c r="QDA106" s="3104"/>
      <c r="QDB106" s="3100"/>
      <c r="QDC106" s="3100"/>
      <c r="QDD106" s="3105"/>
      <c r="QDE106" s="3099"/>
      <c r="QDF106" s="3100"/>
      <c r="QDG106" s="3099"/>
      <c r="QDH106" s="3100"/>
      <c r="QDI106" s="3100"/>
      <c r="QDJ106" s="3100"/>
      <c r="QDK106" s="3100"/>
      <c r="QDL106" s="3101"/>
      <c r="QDM106" s="3102"/>
      <c r="QDN106" s="3103"/>
      <c r="QDO106" s="3104"/>
      <c r="QDP106" s="3105"/>
      <c r="QDQ106" s="3106"/>
      <c r="QDR106" s="3104"/>
      <c r="QDS106" s="3105"/>
      <c r="QDT106" s="3104"/>
      <c r="QDU106" s="3100"/>
      <c r="QDV106" s="3100"/>
      <c r="QDW106" s="3105"/>
      <c r="QDX106" s="3099"/>
      <c r="QDY106" s="3100"/>
      <c r="QDZ106" s="3099"/>
      <c r="QEA106" s="3100"/>
      <c r="QEB106" s="3100"/>
      <c r="QEC106" s="3100"/>
      <c r="QED106" s="3100"/>
      <c r="QEE106" s="3101"/>
      <c r="QEF106" s="3102"/>
      <c r="QEG106" s="3103"/>
      <c r="QEH106" s="3104"/>
      <c r="QEI106" s="3105"/>
      <c r="QEJ106" s="3106"/>
      <c r="QEK106" s="3104"/>
      <c r="QEL106" s="3105"/>
      <c r="QEM106" s="3104"/>
      <c r="QEN106" s="3100"/>
      <c r="QEO106" s="3100"/>
      <c r="QEP106" s="3105"/>
      <c r="QEQ106" s="3099"/>
      <c r="QER106" s="3100"/>
      <c r="QES106" s="3099"/>
      <c r="QET106" s="3100"/>
      <c r="QEU106" s="3100"/>
      <c r="QEV106" s="3100"/>
      <c r="QEW106" s="3100"/>
      <c r="QEX106" s="3101"/>
      <c r="QEY106" s="3102"/>
      <c r="QEZ106" s="3103"/>
      <c r="QFA106" s="3104"/>
      <c r="QFB106" s="3105"/>
      <c r="QFC106" s="3106"/>
      <c r="QFD106" s="3104"/>
      <c r="QFE106" s="3105"/>
      <c r="QFF106" s="3104"/>
      <c r="QFG106" s="3100"/>
      <c r="QFH106" s="3100"/>
      <c r="QFI106" s="3105"/>
      <c r="QFJ106" s="3099"/>
      <c r="QFK106" s="3100"/>
      <c r="QFL106" s="3099"/>
      <c r="QFM106" s="3100"/>
      <c r="QFN106" s="3100"/>
      <c r="QFO106" s="3100"/>
      <c r="QFP106" s="3100"/>
      <c r="QFQ106" s="3101"/>
      <c r="QFR106" s="3102"/>
      <c r="QFS106" s="3103"/>
      <c r="QFT106" s="3104"/>
      <c r="QFU106" s="3105"/>
      <c r="QFV106" s="3106"/>
      <c r="QFW106" s="3104"/>
      <c r="QFX106" s="3105"/>
      <c r="QFY106" s="3104"/>
      <c r="QFZ106" s="3100"/>
      <c r="QGA106" s="3100"/>
      <c r="QGB106" s="3105"/>
      <c r="QGC106" s="3099"/>
      <c r="QGD106" s="3100"/>
      <c r="QGE106" s="3099"/>
      <c r="QGF106" s="3100"/>
      <c r="QGG106" s="3100"/>
      <c r="QGH106" s="3100"/>
      <c r="QGI106" s="3100"/>
      <c r="QGJ106" s="3101"/>
      <c r="QGK106" s="3102"/>
      <c r="QGL106" s="3103"/>
      <c r="QGM106" s="3104"/>
      <c r="QGN106" s="3105"/>
      <c r="QGO106" s="3106"/>
      <c r="QGP106" s="3104"/>
      <c r="QGQ106" s="3105"/>
      <c r="QGR106" s="3104"/>
      <c r="QGS106" s="3100"/>
      <c r="QGT106" s="3100"/>
      <c r="QGU106" s="3105"/>
      <c r="QGV106" s="3099"/>
      <c r="QGW106" s="3100"/>
      <c r="QGX106" s="3099"/>
      <c r="QGY106" s="3100"/>
      <c r="QGZ106" s="3100"/>
      <c r="QHA106" s="3100"/>
      <c r="QHB106" s="3100"/>
      <c r="QHC106" s="3101"/>
      <c r="QHD106" s="3102"/>
      <c r="QHE106" s="3103"/>
      <c r="QHF106" s="3104"/>
      <c r="QHG106" s="3105"/>
      <c r="QHH106" s="3106"/>
      <c r="QHI106" s="3104"/>
      <c r="QHJ106" s="3105"/>
      <c r="QHK106" s="3104"/>
      <c r="QHL106" s="3100"/>
      <c r="QHM106" s="3100"/>
      <c r="QHN106" s="3105"/>
      <c r="QHO106" s="3099"/>
      <c r="QHP106" s="3100"/>
      <c r="QHQ106" s="3099"/>
      <c r="QHR106" s="3100"/>
      <c r="QHS106" s="3100"/>
      <c r="QHT106" s="3100"/>
      <c r="QHU106" s="3100"/>
      <c r="QHV106" s="3101"/>
      <c r="QHW106" s="3102"/>
      <c r="QHX106" s="3103"/>
      <c r="QHY106" s="3104"/>
      <c r="QHZ106" s="3105"/>
      <c r="QIA106" s="3106"/>
      <c r="QIB106" s="3104"/>
      <c r="QIC106" s="3105"/>
      <c r="QID106" s="3104"/>
      <c r="QIE106" s="3100"/>
      <c r="QIF106" s="3100"/>
      <c r="QIG106" s="3105"/>
      <c r="QIH106" s="3099"/>
      <c r="QII106" s="3100"/>
      <c r="QIJ106" s="3099"/>
      <c r="QIK106" s="3100"/>
      <c r="QIL106" s="3100"/>
      <c r="QIM106" s="3100"/>
      <c r="QIN106" s="3100"/>
      <c r="QIO106" s="3101"/>
      <c r="QIP106" s="3102"/>
      <c r="QIQ106" s="3103"/>
      <c r="QIR106" s="3104"/>
      <c r="QIS106" s="3105"/>
      <c r="QIT106" s="3106"/>
      <c r="QIU106" s="3104"/>
      <c r="QIV106" s="3105"/>
      <c r="QIW106" s="3104"/>
      <c r="QIX106" s="3100"/>
      <c r="QIY106" s="3100"/>
      <c r="QIZ106" s="3105"/>
      <c r="QJA106" s="3099"/>
      <c r="QJB106" s="3100"/>
      <c r="QJC106" s="3099"/>
      <c r="QJD106" s="3100"/>
      <c r="QJE106" s="3100"/>
      <c r="QJF106" s="3100"/>
      <c r="QJG106" s="3100"/>
      <c r="QJH106" s="3101"/>
      <c r="QJI106" s="3102"/>
      <c r="QJJ106" s="3103"/>
      <c r="QJK106" s="3104"/>
      <c r="QJL106" s="3105"/>
      <c r="QJM106" s="3106"/>
      <c r="QJN106" s="3104"/>
      <c r="QJO106" s="3105"/>
      <c r="QJP106" s="3104"/>
      <c r="QJQ106" s="3100"/>
      <c r="QJR106" s="3100"/>
      <c r="QJS106" s="3105"/>
      <c r="QJT106" s="3099"/>
      <c r="QJU106" s="3100"/>
      <c r="QJV106" s="3099"/>
      <c r="QJW106" s="3100"/>
      <c r="QJX106" s="3100"/>
      <c r="QJY106" s="3100"/>
      <c r="QJZ106" s="3100"/>
      <c r="QKA106" s="3101"/>
      <c r="QKB106" s="3102"/>
      <c r="QKC106" s="3103"/>
      <c r="QKD106" s="3104"/>
      <c r="QKE106" s="3105"/>
      <c r="QKF106" s="3106"/>
      <c r="QKG106" s="3104"/>
      <c r="QKH106" s="3105"/>
      <c r="QKI106" s="3104"/>
      <c r="QKJ106" s="3100"/>
      <c r="QKK106" s="3100"/>
      <c r="QKL106" s="3105"/>
      <c r="QKM106" s="3099"/>
      <c r="QKN106" s="3100"/>
      <c r="QKO106" s="3099"/>
      <c r="QKP106" s="3100"/>
      <c r="QKQ106" s="3100"/>
      <c r="QKR106" s="3100"/>
      <c r="QKS106" s="3100"/>
      <c r="QKT106" s="3101"/>
      <c r="QKU106" s="3102"/>
      <c r="QKV106" s="3103"/>
      <c r="QKW106" s="3104"/>
      <c r="QKX106" s="3105"/>
      <c r="QKY106" s="3106"/>
      <c r="QKZ106" s="3104"/>
      <c r="QLA106" s="3105"/>
      <c r="QLB106" s="3104"/>
      <c r="QLC106" s="3100"/>
      <c r="QLD106" s="3100"/>
      <c r="QLE106" s="3105"/>
      <c r="QLF106" s="3099"/>
      <c r="QLG106" s="3100"/>
      <c r="QLH106" s="3099"/>
      <c r="QLI106" s="3100"/>
      <c r="QLJ106" s="3100"/>
      <c r="QLK106" s="3100"/>
      <c r="QLL106" s="3100"/>
      <c r="QLM106" s="3101"/>
      <c r="QLN106" s="3102"/>
      <c r="QLO106" s="3103"/>
      <c r="QLP106" s="3104"/>
      <c r="QLQ106" s="3105"/>
      <c r="QLR106" s="3106"/>
      <c r="QLS106" s="3104"/>
      <c r="QLT106" s="3105"/>
      <c r="QLU106" s="3104"/>
      <c r="QLV106" s="3100"/>
      <c r="QLW106" s="3100"/>
      <c r="QLX106" s="3105"/>
      <c r="QLY106" s="3099"/>
      <c r="QLZ106" s="3100"/>
      <c r="QMA106" s="3099"/>
      <c r="QMB106" s="3100"/>
      <c r="QMC106" s="3100"/>
      <c r="QMD106" s="3100"/>
      <c r="QME106" s="3100"/>
      <c r="QMF106" s="3101"/>
      <c r="QMG106" s="3102"/>
      <c r="QMH106" s="3103"/>
      <c r="QMI106" s="3104"/>
      <c r="QMJ106" s="3105"/>
      <c r="QMK106" s="3106"/>
      <c r="QML106" s="3104"/>
      <c r="QMM106" s="3105"/>
      <c r="QMN106" s="3104"/>
      <c r="QMO106" s="3100"/>
      <c r="QMP106" s="3100"/>
      <c r="QMQ106" s="3105"/>
      <c r="QMR106" s="3099"/>
      <c r="QMS106" s="3100"/>
      <c r="QMT106" s="3099"/>
      <c r="QMU106" s="3100"/>
      <c r="QMV106" s="3100"/>
      <c r="QMW106" s="3100"/>
      <c r="QMX106" s="3100"/>
      <c r="QMY106" s="3101"/>
      <c r="QMZ106" s="3102"/>
      <c r="QNA106" s="3103"/>
      <c r="QNB106" s="3104"/>
      <c r="QNC106" s="3105"/>
      <c r="QND106" s="3106"/>
      <c r="QNE106" s="3104"/>
      <c r="QNF106" s="3105"/>
      <c r="QNG106" s="3104"/>
      <c r="QNH106" s="3100"/>
      <c r="QNI106" s="3100"/>
      <c r="QNJ106" s="3105"/>
      <c r="QNK106" s="3099"/>
      <c r="QNL106" s="3100"/>
      <c r="QNM106" s="3099"/>
      <c r="QNN106" s="3100"/>
      <c r="QNO106" s="3100"/>
      <c r="QNP106" s="3100"/>
      <c r="QNQ106" s="3100"/>
      <c r="QNR106" s="3101"/>
      <c r="QNS106" s="3102"/>
      <c r="QNT106" s="3103"/>
      <c r="QNU106" s="3104"/>
      <c r="QNV106" s="3105"/>
      <c r="QNW106" s="3106"/>
      <c r="QNX106" s="3104"/>
      <c r="QNY106" s="3105"/>
      <c r="QNZ106" s="3104"/>
      <c r="QOA106" s="3100"/>
      <c r="QOB106" s="3100"/>
      <c r="QOC106" s="3105"/>
      <c r="QOD106" s="3099"/>
      <c r="QOE106" s="3100"/>
      <c r="QOF106" s="3099"/>
      <c r="QOG106" s="3100"/>
      <c r="QOH106" s="3100"/>
      <c r="QOI106" s="3100"/>
      <c r="QOJ106" s="3100"/>
      <c r="QOK106" s="3101"/>
      <c r="QOL106" s="3102"/>
      <c r="QOM106" s="3103"/>
      <c r="QON106" s="3104"/>
      <c r="QOO106" s="3105"/>
      <c r="QOP106" s="3106"/>
      <c r="QOQ106" s="3104"/>
      <c r="QOR106" s="3105"/>
      <c r="QOS106" s="3104"/>
      <c r="QOT106" s="3100"/>
      <c r="QOU106" s="3100"/>
      <c r="QOV106" s="3105"/>
      <c r="QOW106" s="3099"/>
      <c r="QOX106" s="3100"/>
      <c r="QOY106" s="3099"/>
      <c r="QOZ106" s="3100"/>
      <c r="QPA106" s="3100"/>
      <c r="QPB106" s="3100"/>
      <c r="QPC106" s="3100"/>
      <c r="QPD106" s="3101"/>
      <c r="QPE106" s="3102"/>
      <c r="QPF106" s="3103"/>
      <c r="QPG106" s="3104"/>
      <c r="QPH106" s="3105"/>
      <c r="QPI106" s="3106"/>
      <c r="QPJ106" s="3104"/>
      <c r="QPK106" s="3105"/>
      <c r="QPL106" s="3104"/>
      <c r="QPM106" s="3100"/>
      <c r="QPN106" s="3100"/>
      <c r="QPO106" s="3105"/>
      <c r="QPP106" s="3099"/>
      <c r="QPQ106" s="3100"/>
      <c r="QPR106" s="3099"/>
      <c r="QPS106" s="3100"/>
      <c r="QPT106" s="3100"/>
      <c r="QPU106" s="3100"/>
      <c r="QPV106" s="3100"/>
      <c r="QPW106" s="3101"/>
      <c r="QPX106" s="3102"/>
      <c r="QPY106" s="3103"/>
      <c r="QPZ106" s="3104"/>
      <c r="QQA106" s="3105"/>
      <c r="QQB106" s="3106"/>
      <c r="QQC106" s="3104"/>
      <c r="QQD106" s="3105"/>
      <c r="QQE106" s="3104"/>
      <c r="QQF106" s="3100"/>
      <c r="QQG106" s="3100"/>
      <c r="QQH106" s="3105"/>
      <c r="QQI106" s="3099"/>
      <c r="QQJ106" s="3100"/>
      <c r="QQK106" s="3099"/>
      <c r="QQL106" s="3100"/>
      <c r="QQM106" s="3100"/>
      <c r="QQN106" s="3100"/>
      <c r="QQO106" s="3100"/>
      <c r="QQP106" s="3101"/>
      <c r="QQQ106" s="3102"/>
      <c r="QQR106" s="3103"/>
      <c r="QQS106" s="3104"/>
      <c r="QQT106" s="3105"/>
      <c r="QQU106" s="3106"/>
      <c r="QQV106" s="3104"/>
      <c r="QQW106" s="3105"/>
      <c r="QQX106" s="3104"/>
      <c r="QQY106" s="3100"/>
      <c r="QQZ106" s="3100"/>
      <c r="QRA106" s="3105"/>
      <c r="QRB106" s="3099"/>
      <c r="QRC106" s="3100"/>
      <c r="QRD106" s="3099"/>
      <c r="QRE106" s="3100"/>
      <c r="QRF106" s="3100"/>
      <c r="QRG106" s="3100"/>
      <c r="QRH106" s="3100"/>
      <c r="QRI106" s="3101"/>
      <c r="QRJ106" s="3102"/>
      <c r="QRK106" s="3103"/>
      <c r="QRL106" s="3104"/>
      <c r="QRM106" s="3105"/>
      <c r="QRN106" s="3106"/>
      <c r="QRO106" s="3104"/>
      <c r="QRP106" s="3105"/>
      <c r="QRQ106" s="3104"/>
      <c r="QRR106" s="3100"/>
      <c r="QRS106" s="3100"/>
      <c r="QRT106" s="3105"/>
      <c r="QRU106" s="3099"/>
      <c r="QRV106" s="3100"/>
      <c r="QRW106" s="3099"/>
      <c r="QRX106" s="3100"/>
      <c r="QRY106" s="3100"/>
      <c r="QRZ106" s="3100"/>
      <c r="QSA106" s="3100"/>
      <c r="QSB106" s="3101"/>
      <c r="QSC106" s="3102"/>
      <c r="QSD106" s="3103"/>
      <c r="QSE106" s="3104"/>
      <c r="QSF106" s="3105"/>
      <c r="QSG106" s="3106"/>
      <c r="QSH106" s="3104"/>
      <c r="QSI106" s="3105"/>
      <c r="QSJ106" s="3104"/>
      <c r="QSK106" s="3100"/>
      <c r="QSL106" s="3100"/>
      <c r="QSM106" s="3105"/>
      <c r="QSN106" s="3099"/>
      <c r="QSO106" s="3100"/>
      <c r="QSP106" s="3099"/>
      <c r="QSQ106" s="3100"/>
      <c r="QSR106" s="3100"/>
      <c r="QSS106" s="3100"/>
      <c r="QST106" s="3100"/>
      <c r="QSU106" s="3101"/>
      <c r="QSV106" s="3102"/>
      <c r="QSW106" s="3103"/>
      <c r="QSX106" s="3104"/>
      <c r="QSY106" s="3105"/>
      <c r="QSZ106" s="3106"/>
      <c r="QTA106" s="3104"/>
      <c r="QTB106" s="3105"/>
      <c r="QTC106" s="3104"/>
      <c r="QTD106" s="3100"/>
      <c r="QTE106" s="3100"/>
      <c r="QTF106" s="3105"/>
      <c r="QTG106" s="3099"/>
      <c r="QTH106" s="3100"/>
      <c r="QTI106" s="3099"/>
      <c r="QTJ106" s="3100"/>
      <c r="QTK106" s="3100"/>
      <c r="QTL106" s="3100"/>
      <c r="QTM106" s="3100"/>
      <c r="QTN106" s="3101"/>
      <c r="QTO106" s="3102"/>
      <c r="QTP106" s="3103"/>
      <c r="QTQ106" s="3104"/>
      <c r="QTR106" s="3105"/>
      <c r="QTS106" s="3106"/>
      <c r="QTT106" s="3104"/>
      <c r="QTU106" s="3105"/>
      <c r="QTV106" s="3104"/>
      <c r="QTW106" s="3100"/>
      <c r="QTX106" s="3100"/>
      <c r="QTY106" s="3105"/>
      <c r="QTZ106" s="3099"/>
      <c r="QUA106" s="3100"/>
      <c r="QUB106" s="3099"/>
      <c r="QUC106" s="3100"/>
      <c r="QUD106" s="3100"/>
      <c r="QUE106" s="3100"/>
      <c r="QUF106" s="3100"/>
      <c r="QUG106" s="3101"/>
      <c r="QUH106" s="3102"/>
      <c r="QUI106" s="3103"/>
      <c r="QUJ106" s="3104"/>
      <c r="QUK106" s="3105"/>
      <c r="QUL106" s="3106"/>
      <c r="QUM106" s="3104"/>
      <c r="QUN106" s="3105"/>
      <c r="QUO106" s="3104"/>
      <c r="QUP106" s="3100"/>
      <c r="QUQ106" s="3100"/>
      <c r="QUR106" s="3105"/>
      <c r="QUS106" s="3099"/>
      <c r="QUT106" s="3100"/>
      <c r="QUU106" s="3099"/>
      <c r="QUV106" s="3100"/>
      <c r="QUW106" s="3100"/>
      <c r="QUX106" s="3100"/>
      <c r="QUY106" s="3100"/>
      <c r="QUZ106" s="3101"/>
      <c r="QVA106" s="3102"/>
      <c r="QVB106" s="3103"/>
      <c r="QVC106" s="3104"/>
      <c r="QVD106" s="3105"/>
      <c r="QVE106" s="3106"/>
      <c r="QVF106" s="3104"/>
      <c r="QVG106" s="3105"/>
      <c r="QVH106" s="3104"/>
      <c r="QVI106" s="3100"/>
      <c r="QVJ106" s="3100"/>
      <c r="QVK106" s="3105"/>
      <c r="QVL106" s="3099"/>
      <c r="QVM106" s="3100"/>
      <c r="QVN106" s="3099"/>
      <c r="QVO106" s="3100"/>
      <c r="QVP106" s="3100"/>
      <c r="QVQ106" s="3100"/>
      <c r="QVR106" s="3100"/>
      <c r="QVS106" s="3101"/>
      <c r="QVT106" s="3102"/>
      <c r="QVU106" s="3103"/>
      <c r="QVV106" s="3104"/>
      <c r="QVW106" s="3105"/>
      <c r="QVX106" s="3106"/>
      <c r="QVY106" s="3104"/>
      <c r="QVZ106" s="3105"/>
      <c r="QWA106" s="3104"/>
      <c r="QWB106" s="3100"/>
      <c r="QWC106" s="3100"/>
      <c r="QWD106" s="3105"/>
      <c r="QWE106" s="3099"/>
      <c r="QWF106" s="3100"/>
      <c r="QWG106" s="3099"/>
      <c r="QWH106" s="3100"/>
      <c r="QWI106" s="3100"/>
      <c r="QWJ106" s="3100"/>
      <c r="QWK106" s="3100"/>
      <c r="QWL106" s="3101"/>
      <c r="QWM106" s="3102"/>
      <c r="QWN106" s="3103"/>
      <c r="QWO106" s="3104"/>
      <c r="QWP106" s="3105"/>
      <c r="QWQ106" s="3106"/>
      <c r="QWR106" s="3104"/>
      <c r="QWS106" s="3105"/>
      <c r="QWT106" s="3104"/>
      <c r="QWU106" s="3100"/>
      <c r="QWV106" s="3100"/>
      <c r="QWW106" s="3105"/>
      <c r="QWX106" s="3099"/>
      <c r="QWY106" s="3100"/>
      <c r="QWZ106" s="3099"/>
      <c r="QXA106" s="3100"/>
      <c r="QXB106" s="3100"/>
      <c r="QXC106" s="3100"/>
      <c r="QXD106" s="3100"/>
      <c r="QXE106" s="3101"/>
      <c r="QXF106" s="3102"/>
      <c r="QXG106" s="3103"/>
      <c r="QXH106" s="3104"/>
      <c r="QXI106" s="3105"/>
      <c r="QXJ106" s="3106"/>
      <c r="QXK106" s="3104"/>
      <c r="QXL106" s="3105"/>
      <c r="QXM106" s="3104"/>
      <c r="QXN106" s="3100"/>
      <c r="QXO106" s="3100"/>
      <c r="QXP106" s="3105"/>
      <c r="QXQ106" s="3099"/>
      <c r="QXR106" s="3100"/>
      <c r="QXS106" s="3099"/>
      <c r="QXT106" s="3100"/>
      <c r="QXU106" s="3100"/>
      <c r="QXV106" s="3100"/>
      <c r="QXW106" s="3100"/>
      <c r="QXX106" s="3101"/>
      <c r="QXY106" s="3102"/>
      <c r="QXZ106" s="3103"/>
      <c r="QYA106" s="3104"/>
      <c r="QYB106" s="3105"/>
      <c r="QYC106" s="3106"/>
      <c r="QYD106" s="3104"/>
      <c r="QYE106" s="3105"/>
      <c r="QYF106" s="3104"/>
      <c r="QYG106" s="3100"/>
      <c r="QYH106" s="3100"/>
      <c r="QYI106" s="3105"/>
      <c r="QYJ106" s="3099"/>
      <c r="QYK106" s="3100"/>
      <c r="QYL106" s="3099"/>
      <c r="QYM106" s="3100"/>
      <c r="QYN106" s="3100"/>
      <c r="QYO106" s="3100"/>
      <c r="QYP106" s="3100"/>
      <c r="QYQ106" s="3101"/>
      <c r="QYR106" s="3102"/>
      <c r="QYS106" s="3103"/>
      <c r="QYT106" s="3104"/>
      <c r="QYU106" s="3105"/>
      <c r="QYV106" s="3106"/>
      <c r="QYW106" s="3104"/>
      <c r="QYX106" s="3105"/>
      <c r="QYY106" s="3104"/>
      <c r="QYZ106" s="3100"/>
      <c r="QZA106" s="3100"/>
      <c r="QZB106" s="3105"/>
      <c r="QZC106" s="3099"/>
      <c r="QZD106" s="3100"/>
      <c r="QZE106" s="3099"/>
      <c r="QZF106" s="3100"/>
      <c r="QZG106" s="3100"/>
      <c r="QZH106" s="3100"/>
      <c r="QZI106" s="3100"/>
      <c r="QZJ106" s="3101"/>
      <c r="QZK106" s="3102"/>
      <c r="QZL106" s="3103"/>
      <c r="QZM106" s="3104"/>
      <c r="QZN106" s="3105"/>
      <c r="QZO106" s="3106"/>
      <c r="QZP106" s="3104"/>
      <c r="QZQ106" s="3105"/>
      <c r="QZR106" s="3104"/>
      <c r="QZS106" s="3100"/>
      <c r="QZT106" s="3100"/>
      <c r="QZU106" s="3105"/>
      <c r="QZV106" s="3099"/>
      <c r="QZW106" s="3100"/>
      <c r="QZX106" s="3099"/>
      <c r="QZY106" s="3100"/>
      <c r="QZZ106" s="3100"/>
      <c r="RAA106" s="3100"/>
      <c r="RAB106" s="3100"/>
      <c r="RAC106" s="3101"/>
      <c r="RAD106" s="3102"/>
      <c r="RAE106" s="3103"/>
      <c r="RAF106" s="3104"/>
      <c r="RAG106" s="3105"/>
      <c r="RAH106" s="3106"/>
      <c r="RAI106" s="3104"/>
      <c r="RAJ106" s="3105"/>
      <c r="RAK106" s="3104"/>
      <c r="RAL106" s="3100"/>
      <c r="RAM106" s="3100"/>
      <c r="RAN106" s="3105"/>
      <c r="RAO106" s="3099"/>
      <c r="RAP106" s="3100"/>
      <c r="RAQ106" s="3099"/>
      <c r="RAR106" s="3100"/>
      <c r="RAS106" s="3100"/>
      <c r="RAT106" s="3100"/>
      <c r="RAU106" s="3100"/>
      <c r="RAV106" s="3101"/>
      <c r="RAW106" s="3102"/>
      <c r="RAX106" s="3103"/>
      <c r="RAY106" s="3104"/>
      <c r="RAZ106" s="3105"/>
      <c r="RBA106" s="3106"/>
      <c r="RBB106" s="3104"/>
      <c r="RBC106" s="3105"/>
      <c r="RBD106" s="3104"/>
      <c r="RBE106" s="3100"/>
      <c r="RBF106" s="3100"/>
      <c r="RBG106" s="3105"/>
      <c r="RBH106" s="3099"/>
      <c r="RBI106" s="3100"/>
      <c r="RBJ106" s="3099"/>
      <c r="RBK106" s="3100"/>
      <c r="RBL106" s="3100"/>
      <c r="RBM106" s="3100"/>
      <c r="RBN106" s="3100"/>
      <c r="RBO106" s="3101"/>
      <c r="RBP106" s="3102"/>
      <c r="RBQ106" s="3103"/>
      <c r="RBR106" s="3104"/>
      <c r="RBS106" s="3105"/>
      <c r="RBT106" s="3106"/>
      <c r="RBU106" s="3104"/>
      <c r="RBV106" s="3105"/>
      <c r="RBW106" s="3104"/>
      <c r="RBX106" s="3100"/>
      <c r="RBY106" s="3100"/>
      <c r="RBZ106" s="3105"/>
      <c r="RCA106" s="3099"/>
      <c r="RCB106" s="3100"/>
      <c r="RCC106" s="3099"/>
      <c r="RCD106" s="3100"/>
      <c r="RCE106" s="3100"/>
      <c r="RCF106" s="3100"/>
      <c r="RCG106" s="3100"/>
      <c r="RCH106" s="3101"/>
      <c r="RCI106" s="3102"/>
      <c r="RCJ106" s="3103"/>
      <c r="RCK106" s="3104"/>
      <c r="RCL106" s="3105"/>
      <c r="RCM106" s="3106"/>
      <c r="RCN106" s="3104"/>
      <c r="RCO106" s="3105"/>
      <c r="RCP106" s="3104"/>
      <c r="RCQ106" s="3100"/>
      <c r="RCR106" s="3100"/>
      <c r="RCS106" s="3105"/>
      <c r="RCT106" s="3099"/>
      <c r="RCU106" s="3100"/>
      <c r="RCV106" s="3099"/>
      <c r="RCW106" s="3100"/>
      <c r="RCX106" s="3100"/>
      <c r="RCY106" s="3100"/>
      <c r="RCZ106" s="3100"/>
      <c r="RDA106" s="3101"/>
      <c r="RDB106" s="3102"/>
      <c r="RDC106" s="3103"/>
      <c r="RDD106" s="3104"/>
      <c r="RDE106" s="3105"/>
      <c r="RDF106" s="3106"/>
      <c r="RDG106" s="3104"/>
      <c r="RDH106" s="3105"/>
      <c r="RDI106" s="3104"/>
      <c r="RDJ106" s="3100"/>
      <c r="RDK106" s="3100"/>
      <c r="RDL106" s="3105"/>
      <c r="RDM106" s="3099"/>
      <c r="RDN106" s="3100"/>
      <c r="RDO106" s="3099"/>
      <c r="RDP106" s="3100"/>
      <c r="RDQ106" s="3100"/>
      <c r="RDR106" s="3100"/>
      <c r="RDS106" s="3100"/>
      <c r="RDT106" s="3101"/>
      <c r="RDU106" s="3102"/>
      <c r="RDV106" s="3103"/>
      <c r="RDW106" s="3104"/>
      <c r="RDX106" s="3105"/>
      <c r="RDY106" s="3106"/>
      <c r="RDZ106" s="3104"/>
      <c r="REA106" s="3105"/>
      <c r="REB106" s="3104"/>
      <c r="REC106" s="3100"/>
      <c r="RED106" s="3100"/>
      <c r="REE106" s="3105"/>
      <c r="REF106" s="3099"/>
      <c r="REG106" s="3100"/>
      <c r="REH106" s="3099"/>
      <c r="REI106" s="3100"/>
      <c r="REJ106" s="3100"/>
      <c r="REK106" s="3100"/>
      <c r="REL106" s="3100"/>
      <c r="REM106" s="3101"/>
      <c r="REN106" s="3102"/>
      <c r="REO106" s="3103"/>
      <c r="REP106" s="3104"/>
      <c r="REQ106" s="3105"/>
      <c r="RER106" s="3106"/>
      <c r="RES106" s="3104"/>
      <c r="RET106" s="3105"/>
      <c r="REU106" s="3104"/>
      <c r="REV106" s="3100"/>
      <c r="REW106" s="3100"/>
      <c r="REX106" s="3105"/>
      <c r="REY106" s="3099"/>
      <c r="REZ106" s="3100"/>
      <c r="RFA106" s="3099"/>
      <c r="RFB106" s="3100"/>
      <c r="RFC106" s="3100"/>
      <c r="RFD106" s="3100"/>
      <c r="RFE106" s="3100"/>
      <c r="RFF106" s="3101"/>
      <c r="RFG106" s="3102"/>
      <c r="RFH106" s="3103"/>
      <c r="RFI106" s="3104"/>
      <c r="RFJ106" s="3105"/>
      <c r="RFK106" s="3106"/>
      <c r="RFL106" s="3104"/>
      <c r="RFM106" s="3105"/>
      <c r="RFN106" s="3104"/>
      <c r="RFO106" s="3100"/>
      <c r="RFP106" s="3100"/>
      <c r="RFQ106" s="3105"/>
      <c r="RFR106" s="3099"/>
      <c r="RFS106" s="3100"/>
      <c r="RFT106" s="3099"/>
      <c r="RFU106" s="3100"/>
      <c r="RFV106" s="3100"/>
      <c r="RFW106" s="3100"/>
      <c r="RFX106" s="3100"/>
      <c r="RFY106" s="3101"/>
      <c r="RFZ106" s="3102"/>
      <c r="RGA106" s="3103"/>
      <c r="RGB106" s="3104"/>
      <c r="RGC106" s="3105"/>
      <c r="RGD106" s="3106"/>
      <c r="RGE106" s="3104"/>
      <c r="RGF106" s="3105"/>
      <c r="RGG106" s="3104"/>
      <c r="RGH106" s="3100"/>
      <c r="RGI106" s="3100"/>
      <c r="RGJ106" s="3105"/>
      <c r="RGK106" s="3099"/>
      <c r="RGL106" s="3100"/>
      <c r="RGM106" s="3099"/>
      <c r="RGN106" s="3100"/>
      <c r="RGO106" s="3100"/>
      <c r="RGP106" s="3100"/>
      <c r="RGQ106" s="3100"/>
      <c r="RGR106" s="3101"/>
      <c r="RGS106" s="3102"/>
      <c r="RGT106" s="3103"/>
      <c r="RGU106" s="3104"/>
      <c r="RGV106" s="3105"/>
      <c r="RGW106" s="3106"/>
      <c r="RGX106" s="3104"/>
      <c r="RGY106" s="3105"/>
      <c r="RGZ106" s="3104"/>
      <c r="RHA106" s="3100"/>
      <c r="RHB106" s="3100"/>
      <c r="RHC106" s="3105"/>
      <c r="RHD106" s="3099"/>
      <c r="RHE106" s="3100"/>
      <c r="RHF106" s="3099"/>
      <c r="RHG106" s="3100"/>
      <c r="RHH106" s="3100"/>
      <c r="RHI106" s="3100"/>
      <c r="RHJ106" s="3100"/>
      <c r="RHK106" s="3101"/>
      <c r="RHL106" s="3102"/>
      <c r="RHM106" s="3103"/>
      <c r="RHN106" s="3104"/>
      <c r="RHO106" s="3105"/>
      <c r="RHP106" s="3106"/>
      <c r="RHQ106" s="3104"/>
      <c r="RHR106" s="3105"/>
      <c r="RHS106" s="3104"/>
      <c r="RHT106" s="3100"/>
      <c r="RHU106" s="3100"/>
      <c r="RHV106" s="3105"/>
      <c r="RHW106" s="3099"/>
      <c r="RHX106" s="3100"/>
      <c r="RHY106" s="3099"/>
      <c r="RHZ106" s="3100"/>
      <c r="RIA106" s="3100"/>
      <c r="RIB106" s="3100"/>
      <c r="RIC106" s="3100"/>
      <c r="RID106" s="3101"/>
      <c r="RIE106" s="3102"/>
      <c r="RIF106" s="3103"/>
      <c r="RIG106" s="3104"/>
      <c r="RIH106" s="3105"/>
      <c r="RII106" s="3106"/>
      <c r="RIJ106" s="3104"/>
      <c r="RIK106" s="3105"/>
      <c r="RIL106" s="3104"/>
      <c r="RIM106" s="3100"/>
      <c r="RIN106" s="3100"/>
      <c r="RIO106" s="3105"/>
      <c r="RIP106" s="3099"/>
      <c r="RIQ106" s="3100"/>
      <c r="RIR106" s="3099"/>
      <c r="RIS106" s="3100"/>
      <c r="RIT106" s="3100"/>
      <c r="RIU106" s="3100"/>
      <c r="RIV106" s="3100"/>
      <c r="RIW106" s="3101"/>
      <c r="RIX106" s="3102"/>
      <c r="RIY106" s="3103"/>
      <c r="RIZ106" s="3104"/>
      <c r="RJA106" s="3105"/>
      <c r="RJB106" s="3106"/>
      <c r="RJC106" s="3104"/>
      <c r="RJD106" s="3105"/>
      <c r="RJE106" s="3104"/>
      <c r="RJF106" s="3100"/>
      <c r="RJG106" s="3100"/>
      <c r="RJH106" s="3105"/>
      <c r="RJI106" s="3099"/>
      <c r="RJJ106" s="3100"/>
      <c r="RJK106" s="3099"/>
      <c r="RJL106" s="3100"/>
      <c r="RJM106" s="3100"/>
      <c r="RJN106" s="3100"/>
      <c r="RJO106" s="3100"/>
      <c r="RJP106" s="3101"/>
      <c r="RJQ106" s="3102"/>
      <c r="RJR106" s="3103"/>
      <c r="RJS106" s="3104"/>
      <c r="RJT106" s="3105"/>
      <c r="RJU106" s="3106"/>
      <c r="RJV106" s="3104"/>
      <c r="RJW106" s="3105"/>
      <c r="RJX106" s="3104"/>
      <c r="RJY106" s="3100"/>
      <c r="RJZ106" s="3100"/>
      <c r="RKA106" s="3105"/>
      <c r="RKB106" s="3099"/>
      <c r="RKC106" s="3100"/>
      <c r="RKD106" s="3099"/>
      <c r="RKE106" s="3100"/>
      <c r="RKF106" s="3100"/>
      <c r="RKG106" s="3100"/>
      <c r="RKH106" s="3100"/>
      <c r="RKI106" s="3101"/>
      <c r="RKJ106" s="3102"/>
      <c r="RKK106" s="3103"/>
      <c r="RKL106" s="3104"/>
      <c r="RKM106" s="3105"/>
      <c r="RKN106" s="3106"/>
      <c r="RKO106" s="3104"/>
      <c r="RKP106" s="3105"/>
      <c r="RKQ106" s="3104"/>
      <c r="RKR106" s="3100"/>
      <c r="RKS106" s="3100"/>
      <c r="RKT106" s="3105"/>
      <c r="RKU106" s="3099"/>
      <c r="RKV106" s="3100"/>
      <c r="RKW106" s="3099"/>
      <c r="RKX106" s="3100"/>
      <c r="RKY106" s="3100"/>
      <c r="RKZ106" s="3100"/>
      <c r="RLA106" s="3100"/>
      <c r="RLB106" s="3101"/>
      <c r="RLC106" s="3102"/>
      <c r="RLD106" s="3103"/>
      <c r="RLE106" s="3104"/>
      <c r="RLF106" s="3105"/>
      <c r="RLG106" s="3106"/>
      <c r="RLH106" s="3104"/>
      <c r="RLI106" s="3105"/>
      <c r="RLJ106" s="3104"/>
      <c r="RLK106" s="3100"/>
      <c r="RLL106" s="3100"/>
      <c r="RLM106" s="3105"/>
      <c r="RLN106" s="3099"/>
      <c r="RLO106" s="3100"/>
      <c r="RLP106" s="3099"/>
      <c r="RLQ106" s="3100"/>
      <c r="RLR106" s="3100"/>
      <c r="RLS106" s="3100"/>
      <c r="RLT106" s="3100"/>
      <c r="RLU106" s="3101"/>
      <c r="RLV106" s="3102"/>
      <c r="RLW106" s="3103"/>
      <c r="RLX106" s="3104"/>
      <c r="RLY106" s="3105"/>
      <c r="RLZ106" s="3106"/>
      <c r="RMA106" s="3104"/>
      <c r="RMB106" s="3105"/>
      <c r="RMC106" s="3104"/>
      <c r="RMD106" s="3100"/>
      <c r="RME106" s="3100"/>
      <c r="RMF106" s="3105"/>
      <c r="RMG106" s="3099"/>
      <c r="RMH106" s="3100"/>
      <c r="RMI106" s="3099"/>
      <c r="RMJ106" s="3100"/>
      <c r="RMK106" s="3100"/>
      <c r="RML106" s="3100"/>
      <c r="RMM106" s="3100"/>
      <c r="RMN106" s="3101"/>
      <c r="RMO106" s="3102"/>
      <c r="RMP106" s="3103"/>
      <c r="RMQ106" s="3104"/>
      <c r="RMR106" s="3105"/>
      <c r="RMS106" s="3106"/>
      <c r="RMT106" s="3104"/>
      <c r="RMU106" s="3105"/>
      <c r="RMV106" s="3104"/>
      <c r="RMW106" s="3100"/>
      <c r="RMX106" s="3100"/>
      <c r="RMY106" s="3105"/>
      <c r="RMZ106" s="3099"/>
      <c r="RNA106" s="3100"/>
      <c r="RNB106" s="3099"/>
      <c r="RNC106" s="3100"/>
      <c r="RND106" s="3100"/>
      <c r="RNE106" s="3100"/>
      <c r="RNF106" s="3100"/>
      <c r="RNG106" s="3101"/>
      <c r="RNH106" s="3102"/>
      <c r="RNI106" s="3103"/>
      <c r="RNJ106" s="3104"/>
      <c r="RNK106" s="3105"/>
      <c r="RNL106" s="3106"/>
      <c r="RNM106" s="3104"/>
      <c r="RNN106" s="3105"/>
      <c r="RNO106" s="3104"/>
      <c r="RNP106" s="3100"/>
      <c r="RNQ106" s="3100"/>
      <c r="RNR106" s="3105"/>
      <c r="RNS106" s="3099"/>
      <c r="RNT106" s="3100"/>
      <c r="RNU106" s="3099"/>
      <c r="RNV106" s="3100"/>
      <c r="RNW106" s="3100"/>
      <c r="RNX106" s="3100"/>
      <c r="RNY106" s="3100"/>
      <c r="RNZ106" s="3101"/>
      <c r="ROA106" s="3102"/>
      <c r="ROB106" s="3103"/>
      <c r="ROC106" s="3104"/>
      <c r="ROD106" s="3105"/>
      <c r="ROE106" s="3106"/>
      <c r="ROF106" s="3104"/>
      <c r="ROG106" s="3105"/>
      <c r="ROH106" s="3104"/>
      <c r="ROI106" s="3100"/>
      <c r="ROJ106" s="3100"/>
      <c r="ROK106" s="3105"/>
      <c r="ROL106" s="3099"/>
      <c r="ROM106" s="3100"/>
      <c r="RON106" s="3099"/>
      <c r="ROO106" s="3100"/>
      <c r="ROP106" s="3100"/>
      <c r="ROQ106" s="3100"/>
      <c r="ROR106" s="3100"/>
      <c r="ROS106" s="3101"/>
      <c r="ROT106" s="3102"/>
      <c r="ROU106" s="3103"/>
      <c r="ROV106" s="3104"/>
      <c r="ROW106" s="3105"/>
      <c r="ROX106" s="3106"/>
      <c r="ROY106" s="3104"/>
      <c r="ROZ106" s="3105"/>
      <c r="RPA106" s="3104"/>
      <c r="RPB106" s="3100"/>
      <c r="RPC106" s="3100"/>
      <c r="RPD106" s="3105"/>
      <c r="RPE106" s="3099"/>
      <c r="RPF106" s="3100"/>
      <c r="RPG106" s="3099"/>
      <c r="RPH106" s="3100"/>
      <c r="RPI106" s="3100"/>
      <c r="RPJ106" s="3100"/>
      <c r="RPK106" s="3100"/>
      <c r="RPL106" s="3101"/>
      <c r="RPM106" s="3102"/>
      <c r="RPN106" s="3103"/>
      <c r="RPO106" s="3104"/>
      <c r="RPP106" s="3105"/>
      <c r="RPQ106" s="3106"/>
      <c r="RPR106" s="3104"/>
      <c r="RPS106" s="3105"/>
      <c r="RPT106" s="3104"/>
      <c r="RPU106" s="3100"/>
      <c r="RPV106" s="3100"/>
      <c r="RPW106" s="3105"/>
      <c r="RPX106" s="3099"/>
      <c r="RPY106" s="3100"/>
      <c r="RPZ106" s="3099"/>
      <c r="RQA106" s="3100"/>
      <c r="RQB106" s="3100"/>
      <c r="RQC106" s="3100"/>
      <c r="RQD106" s="3100"/>
      <c r="RQE106" s="3101"/>
      <c r="RQF106" s="3102"/>
      <c r="RQG106" s="3103"/>
      <c r="RQH106" s="3104"/>
      <c r="RQI106" s="3105"/>
      <c r="RQJ106" s="3106"/>
      <c r="RQK106" s="3104"/>
      <c r="RQL106" s="3105"/>
      <c r="RQM106" s="3104"/>
      <c r="RQN106" s="3100"/>
      <c r="RQO106" s="3100"/>
      <c r="RQP106" s="3105"/>
      <c r="RQQ106" s="3099"/>
      <c r="RQR106" s="3100"/>
      <c r="RQS106" s="3099"/>
      <c r="RQT106" s="3100"/>
      <c r="RQU106" s="3100"/>
      <c r="RQV106" s="3100"/>
      <c r="RQW106" s="3100"/>
      <c r="RQX106" s="3101"/>
      <c r="RQY106" s="3102"/>
      <c r="RQZ106" s="3103"/>
      <c r="RRA106" s="3104"/>
      <c r="RRB106" s="3105"/>
      <c r="RRC106" s="3106"/>
      <c r="RRD106" s="3104"/>
      <c r="RRE106" s="3105"/>
      <c r="RRF106" s="3104"/>
      <c r="RRG106" s="3100"/>
      <c r="RRH106" s="3100"/>
      <c r="RRI106" s="3105"/>
      <c r="RRJ106" s="3099"/>
      <c r="RRK106" s="3100"/>
      <c r="RRL106" s="3099"/>
      <c r="RRM106" s="3100"/>
      <c r="RRN106" s="3100"/>
      <c r="RRO106" s="3100"/>
      <c r="RRP106" s="3100"/>
      <c r="RRQ106" s="3101"/>
      <c r="RRR106" s="3102"/>
      <c r="RRS106" s="3103"/>
      <c r="RRT106" s="3104"/>
      <c r="RRU106" s="3105"/>
      <c r="RRV106" s="3106"/>
      <c r="RRW106" s="3104"/>
      <c r="RRX106" s="3105"/>
      <c r="RRY106" s="3104"/>
      <c r="RRZ106" s="3100"/>
      <c r="RSA106" s="3100"/>
      <c r="RSB106" s="3105"/>
      <c r="RSC106" s="3099"/>
      <c r="RSD106" s="3100"/>
      <c r="RSE106" s="3099"/>
      <c r="RSF106" s="3100"/>
      <c r="RSG106" s="3100"/>
      <c r="RSH106" s="3100"/>
      <c r="RSI106" s="3100"/>
      <c r="RSJ106" s="3101"/>
      <c r="RSK106" s="3102"/>
      <c r="RSL106" s="3103"/>
      <c r="RSM106" s="3104"/>
      <c r="RSN106" s="3105"/>
      <c r="RSO106" s="3106"/>
      <c r="RSP106" s="3104"/>
      <c r="RSQ106" s="3105"/>
      <c r="RSR106" s="3104"/>
      <c r="RSS106" s="3100"/>
      <c r="RST106" s="3100"/>
      <c r="RSU106" s="3105"/>
      <c r="RSV106" s="3099"/>
      <c r="RSW106" s="3100"/>
      <c r="RSX106" s="3099"/>
      <c r="RSY106" s="3100"/>
      <c r="RSZ106" s="3100"/>
      <c r="RTA106" s="3100"/>
      <c r="RTB106" s="3100"/>
      <c r="RTC106" s="3101"/>
      <c r="RTD106" s="3102"/>
      <c r="RTE106" s="3103"/>
      <c r="RTF106" s="3104"/>
      <c r="RTG106" s="3105"/>
      <c r="RTH106" s="3106"/>
      <c r="RTI106" s="3104"/>
      <c r="RTJ106" s="3105"/>
      <c r="RTK106" s="3104"/>
      <c r="RTL106" s="3100"/>
      <c r="RTM106" s="3100"/>
      <c r="RTN106" s="3105"/>
      <c r="RTO106" s="3099"/>
      <c r="RTP106" s="3100"/>
      <c r="RTQ106" s="3099"/>
      <c r="RTR106" s="3100"/>
      <c r="RTS106" s="3100"/>
      <c r="RTT106" s="3100"/>
      <c r="RTU106" s="3100"/>
      <c r="RTV106" s="3101"/>
      <c r="RTW106" s="3102"/>
      <c r="RTX106" s="3103"/>
      <c r="RTY106" s="3104"/>
      <c r="RTZ106" s="3105"/>
      <c r="RUA106" s="3106"/>
      <c r="RUB106" s="3104"/>
      <c r="RUC106" s="3105"/>
      <c r="RUD106" s="3104"/>
      <c r="RUE106" s="3100"/>
      <c r="RUF106" s="3100"/>
      <c r="RUG106" s="3105"/>
      <c r="RUH106" s="3099"/>
      <c r="RUI106" s="3100"/>
      <c r="RUJ106" s="3099"/>
      <c r="RUK106" s="3100"/>
      <c r="RUL106" s="3100"/>
      <c r="RUM106" s="3100"/>
      <c r="RUN106" s="3100"/>
      <c r="RUO106" s="3101"/>
      <c r="RUP106" s="3102"/>
      <c r="RUQ106" s="3103"/>
      <c r="RUR106" s="3104"/>
      <c r="RUS106" s="3105"/>
      <c r="RUT106" s="3106"/>
      <c r="RUU106" s="3104"/>
      <c r="RUV106" s="3105"/>
      <c r="RUW106" s="3104"/>
      <c r="RUX106" s="3100"/>
      <c r="RUY106" s="3100"/>
      <c r="RUZ106" s="3105"/>
      <c r="RVA106" s="3099"/>
      <c r="RVB106" s="3100"/>
      <c r="RVC106" s="3099"/>
      <c r="RVD106" s="3100"/>
      <c r="RVE106" s="3100"/>
      <c r="RVF106" s="3100"/>
      <c r="RVG106" s="3100"/>
      <c r="RVH106" s="3101"/>
      <c r="RVI106" s="3102"/>
      <c r="RVJ106" s="3103"/>
      <c r="RVK106" s="3104"/>
      <c r="RVL106" s="3105"/>
      <c r="RVM106" s="3106"/>
      <c r="RVN106" s="3104"/>
      <c r="RVO106" s="3105"/>
      <c r="RVP106" s="3104"/>
      <c r="RVQ106" s="3100"/>
      <c r="RVR106" s="3100"/>
      <c r="RVS106" s="3105"/>
      <c r="RVT106" s="3099"/>
      <c r="RVU106" s="3100"/>
      <c r="RVV106" s="3099"/>
      <c r="RVW106" s="3100"/>
      <c r="RVX106" s="3100"/>
      <c r="RVY106" s="3100"/>
      <c r="RVZ106" s="3100"/>
      <c r="RWA106" s="3101"/>
      <c r="RWB106" s="3102"/>
      <c r="RWC106" s="3103"/>
      <c r="RWD106" s="3104"/>
      <c r="RWE106" s="3105"/>
      <c r="RWF106" s="3106"/>
      <c r="RWG106" s="3104"/>
      <c r="RWH106" s="3105"/>
      <c r="RWI106" s="3104"/>
      <c r="RWJ106" s="3100"/>
      <c r="RWK106" s="3100"/>
      <c r="RWL106" s="3105"/>
      <c r="RWM106" s="3099"/>
      <c r="RWN106" s="3100"/>
      <c r="RWO106" s="3099"/>
      <c r="RWP106" s="3100"/>
      <c r="RWQ106" s="3100"/>
      <c r="RWR106" s="3100"/>
      <c r="RWS106" s="3100"/>
      <c r="RWT106" s="3101"/>
      <c r="RWU106" s="3102"/>
      <c r="RWV106" s="3103"/>
      <c r="RWW106" s="3104"/>
      <c r="RWX106" s="3105"/>
      <c r="RWY106" s="3106"/>
      <c r="RWZ106" s="3104"/>
      <c r="RXA106" s="3105"/>
      <c r="RXB106" s="3104"/>
      <c r="RXC106" s="3100"/>
      <c r="RXD106" s="3100"/>
      <c r="RXE106" s="3105"/>
      <c r="RXF106" s="3099"/>
      <c r="RXG106" s="3100"/>
      <c r="RXH106" s="3099"/>
      <c r="RXI106" s="3100"/>
      <c r="RXJ106" s="3100"/>
      <c r="RXK106" s="3100"/>
      <c r="RXL106" s="3100"/>
      <c r="RXM106" s="3101"/>
      <c r="RXN106" s="3102"/>
      <c r="RXO106" s="3103"/>
      <c r="RXP106" s="3104"/>
      <c r="RXQ106" s="3105"/>
      <c r="RXR106" s="3106"/>
      <c r="RXS106" s="3104"/>
      <c r="RXT106" s="3105"/>
      <c r="RXU106" s="3104"/>
      <c r="RXV106" s="3100"/>
      <c r="RXW106" s="3100"/>
      <c r="RXX106" s="3105"/>
      <c r="RXY106" s="3099"/>
      <c r="RXZ106" s="3100"/>
      <c r="RYA106" s="3099"/>
      <c r="RYB106" s="3100"/>
      <c r="RYC106" s="3100"/>
      <c r="RYD106" s="3100"/>
      <c r="RYE106" s="3100"/>
      <c r="RYF106" s="3101"/>
      <c r="RYG106" s="3102"/>
      <c r="RYH106" s="3103"/>
      <c r="RYI106" s="3104"/>
      <c r="RYJ106" s="3105"/>
      <c r="RYK106" s="3106"/>
      <c r="RYL106" s="3104"/>
      <c r="RYM106" s="3105"/>
      <c r="RYN106" s="3104"/>
      <c r="RYO106" s="3100"/>
      <c r="RYP106" s="3100"/>
      <c r="RYQ106" s="3105"/>
      <c r="RYR106" s="3099"/>
      <c r="RYS106" s="3100"/>
      <c r="RYT106" s="3099"/>
      <c r="RYU106" s="3100"/>
      <c r="RYV106" s="3100"/>
      <c r="RYW106" s="3100"/>
      <c r="RYX106" s="3100"/>
      <c r="RYY106" s="3101"/>
      <c r="RYZ106" s="3102"/>
      <c r="RZA106" s="3103"/>
      <c r="RZB106" s="3104"/>
      <c r="RZC106" s="3105"/>
      <c r="RZD106" s="3106"/>
      <c r="RZE106" s="3104"/>
      <c r="RZF106" s="3105"/>
      <c r="RZG106" s="3104"/>
      <c r="RZH106" s="3100"/>
      <c r="RZI106" s="3100"/>
      <c r="RZJ106" s="3105"/>
      <c r="RZK106" s="3099"/>
      <c r="RZL106" s="3100"/>
      <c r="RZM106" s="3099"/>
      <c r="RZN106" s="3100"/>
      <c r="RZO106" s="3100"/>
      <c r="RZP106" s="3100"/>
      <c r="RZQ106" s="3100"/>
      <c r="RZR106" s="3101"/>
      <c r="RZS106" s="3102"/>
      <c r="RZT106" s="3103"/>
      <c r="RZU106" s="3104"/>
      <c r="RZV106" s="3105"/>
      <c r="RZW106" s="3106"/>
      <c r="RZX106" s="3104"/>
      <c r="RZY106" s="3105"/>
      <c r="RZZ106" s="3104"/>
      <c r="SAA106" s="3100"/>
      <c r="SAB106" s="3100"/>
      <c r="SAC106" s="3105"/>
      <c r="SAD106" s="3099"/>
      <c r="SAE106" s="3100"/>
      <c r="SAF106" s="3099"/>
      <c r="SAG106" s="3100"/>
      <c r="SAH106" s="3100"/>
      <c r="SAI106" s="3100"/>
      <c r="SAJ106" s="3100"/>
      <c r="SAK106" s="3101"/>
      <c r="SAL106" s="3102"/>
      <c r="SAM106" s="3103"/>
      <c r="SAN106" s="3104"/>
      <c r="SAO106" s="3105"/>
      <c r="SAP106" s="3106"/>
      <c r="SAQ106" s="3104"/>
      <c r="SAR106" s="3105"/>
      <c r="SAS106" s="3104"/>
      <c r="SAT106" s="3100"/>
      <c r="SAU106" s="3100"/>
      <c r="SAV106" s="3105"/>
      <c r="SAW106" s="3099"/>
      <c r="SAX106" s="3100"/>
      <c r="SAY106" s="3099"/>
      <c r="SAZ106" s="3100"/>
      <c r="SBA106" s="3100"/>
      <c r="SBB106" s="3100"/>
      <c r="SBC106" s="3100"/>
      <c r="SBD106" s="3101"/>
      <c r="SBE106" s="3102"/>
      <c r="SBF106" s="3103"/>
      <c r="SBG106" s="3104"/>
      <c r="SBH106" s="3105"/>
      <c r="SBI106" s="3106"/>
      <c r="SBJ106" s="3104"/>
      <c r="SBK106" s="3105"/>
      <c r="SBL106" s="3104"/>
      <c r="SBM106" s="3100"/>
      <c r="SBN106" s="3100"/>
      <c r="SBO106" s="3105"/>
      <c r="SBP106" s="3099"/>
      <c r="SBQ106" s="3100"/>
      <c r="SBR106" s="3099"/>
      <c r="SBS106" s="3100"/>
      <c r="SBT106" s="3100"/>
      <c r="SBU106" s="3100"/>
      <c r="SBV106" s="3100"/>
      <c r="SBW106" s="3101"/>
      <c r="SBX106" s="3102"/>
      <c r="SBY106" s="3103"/>
      <c r="SBZ106" s="3104"/>
      <c r="SCA106" s="3105"/>
      <c r="SCB106" s="3106"/>
      <c r="SCC106" s="3104"/>
      <c r="SCD106" s="3105"/>
      <c r="SCE106" s="3104"/>
      <c r="SCF106" s="3100"/>
      <c r="SCG106" s="3100"/>
      <c r="SCH106" s="3105"/>
      <c r="SCI106" s="3099"/>
      <c r="SCJ106" s="3100"/>
      <c r="SCK106" s="3099"/>
      <c r="SCL106" s="3100"/>
      <c r="SCM106" s="3100"/>
      <c r="SCN106" s="3100"/>
      <c r="SCO106" s="3100"/>
      <c r="SCP106" s="3101"/>
      <c r="SCQ106" s="3102"/>
      <c r="SCR106" s="3103"/>
      <c r="SCS106" s="3104"/>
      <c r="SCT106" s="3105"/>
      <c r="SCU106" s="3106"/>
      <c r="SCV106" s="3104"/>
      <c r="SCW106" s="3105"/>
      <c r="SCX106" s="3104"/>
      <c r="SCY106" s="3100"/>
      <c r="SCZ106" s="3100"/>
      <c r="SDA106" s="3105"/>
      <c r="SDB106" s="3099"/>
      <c r="SDC106" s="3100"/>
      <c r="SDD106" s="3099"/>
      <c r="SDE106" s="3100"/>
      <c r="SDF106" s="3100"/>
      <c r="SDG106" s="3100"/>
      <c r="SDH106" s="3100"/>
      <c r="SDI106" s="3101"/>
      <c r="SDJ106" s="3102"/>
      <c r="SDK106" s="3103"/>
      <c r="SDL106" s="3104"/>
      <c r="SDM106" s="3105"/>
      <c r="SDN106" s="3106"/>
      <c r="SDO106" s="3104"/>
      <c r="SDP106" s="3105"/>
      <c r="SDQ106" s="3104"/>
      <c r="SDR106" s="3100"/>
      <c r="SDS106" s="3100"/>
      <c r="SDT106" s="3105"/>
      <c r="SDU106" s="3099"/>
      <c r="SDV106" s="3100"/>
      <c r="SDW106" s="3099"/>
      <c r="SDX106" s="3100"/>
      <c r="SDY106" s="3100"/>
      <c r="SDZ106" s="3100"/>
      <c r="SEA106" s="3100"/>
      <c r="SEB106" s="3101"/>
      <c r="SEC106" s="3102"/>
      <c r="SED106" s="3103"/>
      <c r="SEE106" s="3104"/>
      <c r="SEF106" s="3105"/>
      <c r="SEG106" s="3106"/>
      <c r="SEH106" s="3104"/>
      <c r="SEI106" s="3105"/>
      <c r="SEJ106" s="3104"/>
      <c r="SEK106" s="3100"/>
      <c r="SEL106" s="3100"/>
      <c r="SEM106" s="3105"/>
      <c r="SEN106" s="3099"/>
      <c r="SEO106" s="3100"/>
      <c r="SEP106" s="3099"/>
      <c r="SEQ106" s="3100"/>
      <c r="SER106" s="3100"/>
      <c r="SES106" s="3100"/>
      <c r="SET106" s="3100"/>
      <c r="SEU106" s="3101"/>
      <c r="SEV106" s="3102"/>
      <c r="SEW106" s="3103"/>
      <c r="SEX106" s="3104"/>
      <c r="SEY106" s="3105"/>
      <c r="SEZ106" s="3106"/>
      <c r="SFA106" s="3104"/>
      <c r="SFB106" s="3105"/>
      <c r="SFC106" s="3104"/>
      <c r="SFD106" s="3100"/>
      <c r="SFE106" s="3100"/>
      <c r="SFF106" s="3105"/>
      <c r="SFG106" s="3099"/>
      <c r="SFH106" s="3100"/>
      <c r="SFI106" s="3099"/>
      <c r="SFJ106" s="3100"/>
      <c r="SFK106" s="3100"/>
      <c r="SFL106" s="3100"/>
      <c r="SFM106" s="3100"/>
      <c r="SFN106" s="3101"/>
      <c r="SFO106" s="3102"/>
      <c r="SFP106" s="3103"/>
      <c r="SFQ106" s="3104"/>
      <c r="SFR106" s="3105"/>
      <c r="SFS106" s="3106"/>
      <c r="SFT106" s="3104"/>
      <c r="SFU106" s="3105"/>
      <c r="SFV106" s="3104"/>
      <c r="SFW106" s="3100"/>
      <c r="SFX106" s="3100"/>
      <c r="SFY106" s="3105"/>
      <c r="SFZ106" s="3099"/>
      <c r="SGA106" s="3100"/>
      <c r="SGB106" s="3099"/>
      <c r="SGC106" s="3100"/>
      <c r="SGD106" s="3100"/>
      <c r="SGE106" s="3100"/>
      <c r="SGF106" s="3100"/>
      <c r="SGG106" s="3101"/>
      <c r="SGH106" s="3102"/>
      <c r="SGI106" s="3103"/>
      <c r="SGJ106" s="3104"/>
      <c r="SGK106" s="3105"/>
      <c r="SGL106" s="3106"/>
      <c r="SGM106" s="3104"/>
      <c r="SGN106" s="3105"/>
      <c r="SGO106" s="3104"/>
      <c r="SGP106" s="3100"/>
      <c r="SGQ106" s="3100"/>
      <c r="SGR106" s="3105"/>
      <c r="SGS106" s="3099"/>
      <c r="SGT106" s="3100"/>
      <c r="SGU106" s="3099"/>
      <c r="SGV106" s="3100"/>
      <c r="SGW106" s="3100"/>
      <c r="SGX106" s="3100"/>
      <c r="SGY106" s="3100"/>
      <c r="SGZ106" s="3101"/>
      <c r="SHA106" s="3102"/>
      <c r="SHB106" s="3103"/>
      <c r="SHC106" s="3104"/>
      <c r="SHD106" s="3105"/>
      <c r="SHE106" s="3106"/>
      <c r="SHF106" s="3104"/>
      <c r="SHG106" s="3105"/>
      <c r="SHH106" s="3104"/>
      <c r="SHI106" s="3100"/>
      <c r="SHJ106" s="3100"/>
      <c r="SHK106" s="3105"/>
      <c r="SHL106" s="3099"/>
      <c r="SHM106" s="3100"/>
      <c r="SHN106" s="3099"/>
      <c r="SHO106" s="3100"/>
      <c r="SHP106" s="3100"/>
      <c r="SHQ106" s="3100"/>
      <c r="SHR106" s="3100"/>
      <c r="SHS106" s="3101"/>
      <c r="SHT106" s="3102"/>
      <c r="SHU106" s="3103"/>
      <c r="SHV106" s="3104"/>
      <c r="SHW106" s="3105"/>
      <c r="SHX106" s="3106"/>
      <c r="SHY106" s="3104"/>
      <c r="SHZ106" s="3105"/>
      <c r="SIA106" s="3104"/>
      <c r="SIB106" s="3100"/>
      <c r="SIC106" s="3100"/>
      <c r="SID106" s="3105"/>
      <c r="SIE106" s="3099"/>
      <c r="SIF106" s="3100"/>
      <c r="SIG106" s="3099"/>
      <c r="SIH106" s="3100"/>
      <c r="SII106" s="3100"/>
      <c r="SIJ106" s="3100"/>
      <c r="SIK106" s="3100"/>
      <c r="SIL106" s="3101"/>
      <c r="SIM106" s="3102"/>
      <c r="SIN106" s="3103"/>
      <c r="SIO106" s="3104"/>
      <c r="SIP106" s="3105"/>
      <c r="SIQ106" s="3106"/>
      <c r="SIR106" s="3104"/>
      <c r="SIS106" s="3105"/>
      <c r="SIT106" s="3104"/>
      <c r="SIU106" s="3100"/>
      <c r="SIV106" s="3100"/>
      <c r="SIW106" s="3105"/>
      <c r="SIX106" s="3099"/>
      <c r="SIY106" s="3100"/>
      <c r="SIZ106" s="3099"/>
      <c r="SJA106" s="3100"/>
      <c r="SJB106" s="3100"/>
      <c r="SJC106" s="3100"/>
      <c r="SJD106" s="3100"/>
      <c r="SJE106" s="3101"/>
      <c r="SJF106" s="3102"/>
      <c r="SJG106" s="3103"/>
      <c r="SJH106" s="3104"/>
      <c r="SJI106" s="3105"/>
      <c r="SJJ106" s="3106"/>
      <c r="SJK106" s="3104"/>
      <c r="SJL106" s="3105"/>
      <c r="SJM106" s="3104"/>
      <c r="SJN106" s="3100"/>
      <c r="SJO106" s="3100"/>
      <c r="SJP106" s="3105"/>
      <c r="SJQ106" s="3099"/>
      <c r="SJR106" s="3100"/>
      <c r="SJS106" s="3099"/>
      <c r="SJT106" s="3100"/>
      <c r="SJU106" s="3100"/>
      <c r="SJV106" s="3100"/>
      <c r="SJW106" s="3100"/>
      <c r="SJX106" s="3101"/>
      <c r="SJY106" s="3102"/>
      <c r="SJZ106" s="3103"/>
      <c r="SKA106" s="3104"/>
      <c r="SKB106" s="3105"/>
      <c r="SKC106" s="3106"/>
      <c r="SKD106" s="3104"/>
      <c r="SKE106" s="3105"/>
      <c r="SKF106" s="3104"/>
      <c r="SKG106" s="3100"/>
      <c r="SKH106" s="3100"/>
      <c r="SKI106" s="3105"/>
      <c r="SKJ106" s="3099"/>
      <c r="SKK106" s="3100"/>
      <c r="SKL106" s="3099"/>
      <c r="SKM106" s="3100"/>
      <c r="SKN106" s="3100"/>
      <c r="SKO106" s="3100"/>
      <c r="SKP106" s="3100"/>
      <c r="SKQ106" s="3101"/>
      <c r="SKR106" s="3102"/>
      <c r="SKS106" s="3103"/>
      <c r="SKT106" s="3104"/>
      <c r="SKU106" s="3105"/>
      <c r="SKV106" s="3106"/>
      <c r="SKW106" s="3104"/>
      <c r="SKX106" s="3105"/>
      <c r="SKY106" s="3104"/>
      <c r="SKZ106" s="3100"/>
      <c r="SLA106" s="3100"/>
      <c r="SLB106" s="3105"/>
      <c r="SLC106" s="3099"/>
      <c r="SLD106" s="3100"/>
      <c r="SLE106" s="3099"/>
      <c r="SLF106" s="3100"/>
      <c r="SLG106" s="3100"/>
      <c r="SLH106" s="3100"/>
      <c r="SLI106" s="3100"/>
      <c r="SLJ106" s="3101"/>
      <c r="SLK106" s="3102"/>
      <c r="SLL106" s="3103"/>
      <c r="SLM106" s="3104"/>
      <c r="SLN106" s="3105"/>
      <c r="SLO106" s="3106"/>
      <c r="SLP106" s="3104"/>
      <c r="SLQ106" s="3105"/>
      <c r="SLR106" s="3104"/>
      <c r="SLS106" s="3100"/>
      <c r="SLT106" s="3100"/>
      <c r="SLU106" s="3105"/>
      <c r="SLV106" s="3099"/>
      <c r="SLW106" s="3100"/>
      <c r="SLX106" s="3099"/>
      <c r="SLY106" s="3100"/>
      <c r="SLZ106" s="3100"/>
      <c r="SMA106" s="3100"/>
      <c r="SMB106" s="3100"/>
      <c r="SMC106" s="3101"/>
      <c r="SMD106" s="3102"/>
      <c r="SME106" s="3103"/>
      <c r="SMF106" s="3104"/>
      <c r="SMG106" s="3105"/>
      <c r="SMH106" s="3106"/>
      <c r="SMI106" s="3104"/>
      <c r="SMJ106" s="3105"/>
      <c r="SMK106" s="3104"/>
      <c r="SML106" s="3100"/>
      <c r="SMM106" s="3100"/>
      <c r="SMN106" s="3105"/>
      <c r="SMO106" s="3099"/>
      <c r="SMP106" s="3100"/>
      <c r="SMQ106" s="3099"/>
      <c r="SMR106" s="3100"/>
      <c r="SMS106" s="3100"/>
      <c r="SMT106" s="3100"/>
      <c r="SMU106" s="3100"/>
      <c r="SMV106" s="3101"/>
      <c r="SMW106" s="3102"/>
      <c r="SMX106" s="3103"/>
      <c r="SMY106" s="3104"/>
      <c r="SMZ106" s="3105"/>
      <c r="SNA106" s="3106"/>
      <c r="SNB106" s="3104"/>
      <c r="SNC106" s="3105"/>
      <c r="SND106" s="3104"/>
      <c r="SNE106" s="3100"/>
      <c r="SNF106" s="3100"/>
      <c r="SNG106" s="3105"/>
      <c r="SNH106" s="3099"/>
      <c r="SNI106" s="3100"/>
      <c r="SNJ106" s="3099"/>
      <c r="SNK106" s="3100"/>
      <c r="SNL106" s="3100"/>
      <c r="SNM106" s="3100"/>
      <c r="SNN106" s="3100"/>
      <c r="SNO106" s="3101"/>
      <c r="SNP106" s="3102"/>
      <c r="SNQ106" s="3103"/>
      <c r="SNR106" s="3104"/>
      <c r="SNS106" s="3105"/>
      <c r="SNT106" s="3106"/>
      <c r="SNU106" s="3104"/>
      <c r="SNV106" s="3105"/>
      <c r="SNW106" s="3104"/>
      <c r="SNX106" s="3100"/>
      <c r="SNY106" s="3100"/>
      <c r="SNZ106" s="3105"/>
      <c r="SOA106" s="3099"/>
      <c r="SOB106" s="3100"/>
      <c r="SOC106" s="3099"/>
      <c r="SOD106" s="3100"/>
      <c r="SOE106" s="3100"/>
      <c r="SOF106" s="3100"/>
      <c r="SOG106" s="3100"/>
      <c r="SOH106" s="3101"/>
      <c r="SOI106" s="3102"/>
      <c r="SOJ106" s="3103"/>
      <c r="SOK106" s="3104"/>
      <c r="SOL106" s="3105"/>
      <c r="SOM106" s="3106"/>
      <c r="SON106" s="3104"/>
      <c r="SOO106" s="3105"/>
      <c r="SOP106" s="3104"/>
      <c r="SOQ106" s="3100"/>
      <c r="SOR106" s="3100"/>
      <c r="SOS106" s="3105"/>
      <c r="SOT106" s="3099"/>
      <c r="SOU106" s="3100"/>
      <c r="SOV106" s="3099"/>
      <c r="SOW106" s="3100"/>
      <c r="SOX106" s="3100"/>
      <c r="SOY106" s="3100"/>
      <c r="SOZ106" s="3100"/>
      <c r="SPA106" s="3101"/>
      <c r="SPB106" s="3102"/>
      <c r="SPC106" s="3103"/>
      <c r="SPD106" s="3104"/>
      <c r="SPE106" s="3105"/>
      <c r="SPF106" s="3106"/>
      <c r="SPG106" s="3104"/>
      <c r="SPH106" s="3105"/>
      <c r="SPI106" s="3104"/>
      <c r="SPJ106" s="3100"/>
      <c r="SPK106" s="3100"/>
      <c r="SPL106" s="3105"/>
      <c r="SPM106" s="3099"/>
      <c r="SPN106" s="3100"/>
      <c r="SPO106" s="3099"/>
      <c r="SPP106" s="3100"/>
      <c r="SPQ106" s="3100"/>
      <c r="SPR106" s="3100"/>
      <c r="SPS106" s="3100"/>
      <c r="SPT106" s="3101"/>
      <c r="SPU106" s="3102"/>
      <c r="SPV106" s="3103"/>
      <c r="SPW106" s="3104"/>
      <c r="SPX106" s="3105"/>
      <c r="SPY106" s="3106"/>
      <c r="SPZ106" s="3104"/>
      <c r="SQA106" s="3105"/>
      <c r="SQB106" s="3104"/>
      <c r="SQC106" s="3100"/>
      <c r="SQD106" s="3100"/>
      <c r="SQE106" s="3105"/>
      <c r="SQF106" s="3099"/>
      <c r="SQG106" s="3100"/>
      <c r="SQH106" s="3099"/>
      <c r="SQI106" s="3100"/>
      <c r="SQJ106" s="3100"/>
      <c r="SQK106" s="3100"/>
      <c r="SQL106" s="3100"/>
      <c r="SQM106" s="3101"/>
      <c r="SQN106" s="3102"/>
      <c r="SQO106" s="3103"/>
      <c r="SQP106" s="3104"/>
      <c r="SQQ106" s="3105"/>
      <c r="SQR106" s="3106"/>
      <c r="SQS106" s="3104"/>
      <c r="SQT106" s="3105"/>
      <c r="SQU106" s="3104"/>
      <c r="SQV106" s="3100"/>
      <c r="SQW106" s="3100"/>
      <c r="SQX106" s="3105"/>
      <c r="SQY106" s="3099"/>
      <c r="SQZ106" s="3100"/>
      <c r="SRA106" s="3099"/>
      <c r="SRB106" s="3100"/>
      <c r="SRC106" s="3100"/>
      <c r="SRD106" s="3100"/>
      <c r="SRE106" s="3100"/>
      <c r="SRF106" s="3101"/>
      <c r="SRG106" s="3102"/>
      <c r="SRH106" s="3103"/>
      <c r="SRI106" s="3104"/>
      <c r="SRJ106" s="3105"/>
      <c r="SRK106" s="3106"/>
      <c r="SRL106" s="3104"/>
      <c r="SRM106" s="3105"/>
      <c r="SRN106" s="3104"/>
      <c r="SRO106" s="3100"/>
      <c r="SRP106" s="3100"/>
      <c r="SRQ106" s="3105"/>
      <c r="SRR106" s="3099"/>
      <c r="SRS106" s="3100"/>
      <c r="SRT106" s="3099"/>
      <c r="SRU106" s="3100"/>
      <c r="SRV106" s="3100"/>
      <c r="SRW106" s="3100"/>
      <c r="SRX106" s="3100"/>
      <c r="SRY106" s="3101"/>
      <c r="SRZ106" s="3102"/>
      <c r="SSA106" s="3103"/>
      <c r="SSB106" s="3104"/>
      <c r="SSC106" s="3105"/>
      <c r="SSD106" s="3106"/>
      <c r="SSE106" s="3104"/>
      <c r="SSF106" s="3105"/>
      <c r="SSG106" s="3104"/>
      <c r="SSH106" s="3100"/>
      <c r="SSI106" s="3100"/>
      <c r="SSJ106" s="3105"/>
      <c r="SSK106" s="3099"/>
      <c r="SSL106" s="3100"/>
      <c r="SSM106" s="3099"/>
      <c r="SSN106" s="3100"/>
      <c r="SSO106" s="3100"/>
      <c r="SSP106" s="3100"/>
      <c r="SSQ106" s="3100"/>
      <c r="SSR106" s="3101"/>
      <c r="SSS106" s="3102"/>
      <c r="SST106" s="3103"/>
      <c r="SSU106" s="3104"/>
      <c r="SSV106" s="3105"/>
      <c r="SSW106" s="3106"/>
      <c r="SSX106" s="3104"/>
      <c r="SSY106" s="3105"/>
      <c r="SSZ106" s="3104"/>
      <c r="STA106" s="3100"/>
      <c r="STB106" s="3100"/>
      <c r="STC106" s="3105"/>
      <c r="STD106" s="3099"/>
      <c r="STE106" s="3100"/>
      <c r="STF106" s="3099"/>
      <c r="STG106" s="3100"/>
      <c r="STH106" s="3100"/>
      <c r="STI106" s="3100"/>
      <c r="STJ106" s="3100"/>
      <c r="STK106" s="3101"/>
      <c r="STL106" s="3102"/>
      <c r="STM106" s="3103"/>
      <c r="STN106" s="3104"/>
      <c r="STO106" s="3105"/>
      <c r="STP106" s="3106"/>
      <c r="STQ106" s="3104"/>
      <c r="STR106" s="3105"/>
      <c r="STS106" s="3104"/>
      <c r="STT106" s="3100"/>
      <c r="STU106" s="3100"/>
      <c r="STV106" s="3105"/>
      <c r="STW106" s="3099"/>
      <c r="STX106" s="3100"/>
      <c r="STY106" s="3099"/>
      <c r="STZ106" s="3100"/>
      <c r="SUA106" s="3100"/>
      <c r="SUB106" s="3100"/>
      <c r="SUC106" s="3100"/>
      <c r="SUD106" s="3101"/>
      <c r="SUE106" s="3102"/>
      <c r="SUF106" s="3103"/>
      <c r="SUG106" s="3104"/>
      <c r="SUH106" s="3105"/>
      <c r="SUI106" s="3106"/>
      <c r="SUJ106" s="3104"/>
      <c r="SUK106" s="3105"/>
      <c r="SUL106" s="3104"/>
      <c r="SUM106" s="3100"/>
      <c r="SUN106" s="3100"/>
      <c r="SUO106" s="3105"/>
      <c r="SUP106" s="3099"/>
      <c r="SUQ106" s="3100"/>
      <c r="SUR106" s="3099"/>
      <c r="SUS106" s="3100"/>
      <c r="SUT106" s="3100"/>
      <c r="SUU106" s="3100"/>
      <c r="SUV106" s="3100"/>
      <c r="SUW106" s="3101"/>
      <c r="SUX106" s="3102"/>
      <c r="SUY106" s="3103"/>
      <c r="SUZ106" s="3104"/>
      <c r="SVA106" s="3105"/>
      <c r="SVB106" s="3106"/>
      <c r="SVC106" s="3104"/>
      <c r="SVD106" s="3105"/>
      <c r="SVE106" s="3104"/>
      <c r="SVF106" s="3100"/>
      <c r="SVG106" s="3100"/>
      <c r="SVH106" s="3105"/>
      <c r="SVI106" s="3099"/>
      <c r="SVJ106" s="3100"/>
      <c r="SVK106" s="3099"/>
      <c r="SVL106" s="3100"/>
      <c r="SVM106" s="3100"/>
      <c r="SVN106" s="3100"/>
      <c r="SVO106" s="3100"/>
      <c r="SVP106" s="3101"/>
      <c r="SVQ106" s="3102"/>
      <c r="SVR106" s="3103"/>
      <c r="SVS106" s="3104"/>
      <c r="SVT106" s="3105"/>
      <c r="SVU106" s="3106"/>
      <c r="SVV106" s="3104"/>
      <c r="SVW106" s="3105"/>
      <c r="SVX106" s="3104"/>
      <c r="SVY106" s="3100"/>
      <c r="SVZ106" s="3100"/>
      <c r="SWA106" s="3105"/>
      <c r="SWB106" s="3099"/>
      <c r="SWC106" s="3100"/>
      <c r="SWD106" s="3099"/>
      <c r="SWE106" s="3100"/>
      <c r="SWF106" s="3100"/>
      <c r="SWG106" s="3100"/>
      <c r="SWH106" s="3100"/>
      <c r="SWI106" s="3101"/>
      <c r="SWJ106" s="3102"/>
      <c r="SWK106" s="3103"/>
      <c r="SWL106" s="3104"/>
      <c r="SWM106" s="3105"/>
      <c r="SWN106" s="3106"/>
      <c r="SWO106" s="3104"/>
      <c r="SWP106" s="3105"/>
      <c r="SWQ106" s="3104"/>
      <c r="SWR106" s="3100"/>
      <c r="SWS106" s="3100"/>
      <c r="SWT106" s="3105"/>
      <c r="SWU106" s="3099"/>
      <c r="SWV106" s="3100"/>
      <c r="SWW106" s="3099"/>
      <c r="SWX106" s="3100"/>
      <c r="SWY106" s="3100"/>
      <c r="SWZ106" s="3100"/>
      <c r="SXA106" s="3100"/>
      <c r="SXB106" s="3101"/>
      <c r="SXC106" s="3102"/>
      <c r="SXD106" s="3103"/>
      <c r="SXE106" s="3104"/>
      <c r="SXF106" s="3105"/>
      <c r="SXG106" s="3106"/>
      <c r="SXH106" s="3104"/>
      <c r="SXI106" s="3105"/>
      <c r="SXJ106" s="3104"/>
      <c r="SXK106" s="3100"/>
      <c r="SXL106" s="3100"/>
      <c r="SXM106" s="3105"/>
      <c r="SXN106" s="3099"/>
      <c r="SXO106" s="3100"/>
      <c r="SXP106" s="3099"/>
      <c r="SXQ106" s="3100"/>
      <c r="SXR106" s="3100"/>
      <c r="SXS106" s="3100"/>
      <c r="SXT106" s="3100"/>
      <c r="SXU106" s="3101"/>
      <c r="SXV106" s="3102"/>
      <c r="SXW106" s="3103"/>
      <c r="SXX106" s="3104"/>
      <c r="SXY106" s="3105"/>
      <c r="SXZ106" s="3106"/>
      <c r="SYA106" s="3104"/>
      <c r="SYB106" s="3105"/>
      <c r="SYC106" s="3104"/>
      <c r="SYD106" s="3100"/>
      <c r="SYE106" s="3100"/>
      <c r="SYF106" s="3105"/>
      <c r="SYG106" s="3099"/>
      <c r="SYH106" s="3100"/>
      <c r="SYI106" s="3099"/>
      <c r="SYJ106" s="3100"/>
      <c r="SYK106" s="3100"/>
      <c r="SYL106" s="3100"/>
      <c r="SYM106" s="3100"/>
      <c r="SYN106" s="3101"/>
      <c r="SYO106" s="3102"/>
      <c r="SYP106" s="3103"/>
      <c r="SYQ106" s="3104"/>
      <c r="SYR106" s="3105"/>
      <c r="SYS106" s="3106"/>
      <c r="SYT106" s="3104"/>
      <c r="SYU106" s="3105"/>
      <c r="SYV106" s="3104"/>
      <c r="SYW106" s="3100"/>
      <c r="SYX106" s="3100"/>
      <c r="SYY106" s="3105"/>
      <c r="SYZ106" s="3099"/>
      <c r="SZA106" s="3100"/>
      <c r="SZB106" s="3099"/>
      <c r="SZC106" s="3100"/>
      <c r="SZD106" s="3100"/>
      <c r="SZE106" s="3100"/>
      <c r="SZF106" s="3100"/>
      <c r="SZG106" s="3101"/>
      <c r="SZH106" s="3102"/>
      <c r="SZI106" s="3103"/>
      <c r="SZJ106" s="3104"/>
      <c r="SZK106" s="3105"/>
      <c r="SZL106" s="3106"/>
      <c r="SZM106" s="3104"/>
      <c r="SZN106" s="3105"/>
      <c r="SZO106" s="3104"/>
      <c r="SZP106" s="3100"/>
      <c r="SZQ106" s="3100"/>
      <c r="SZR106" s="3105"/>
      <c r="SZS106" s="3099"/>
      <c r="SZT106" s="3100"/>
      <c r="SZU106" s="3099"/>
      <c r="SZV106" s="3100"/>
      <c r="SZW106" s="3100"/>
      <c r="SZX106" s="3100"/>
      <c r="SZY106" s="3100"/>
      <c r="SZZ106" s="3101"/>
      <c r="TAA106" s="3102"/>
      <c r="TAB106" s="3103"/>
      <c r="TAC106" s="3104"/>
      <c r="TAD106" s="3105"/>
      <c r="TAE106" s="3106"/>
      <c r="TAF106" s="3104"/>
      <c r="TAG106" s="3105"/>
      <c r="TAH106" s="3104"/>
      <c r="TAI106" s="3100"/>
      <c r="TAJ106" s="3100"/>
      <c r="TAK106" s="3105"/>
      <c r="TAL106" s="3099"/>
      <c r="TAM106" s="3100"/>
      <c r="TAN106" s="3099"/>
      <c r="TAO106" s="3100"/>
      <c r="TAP106" s="3100"/>
      <c r="TAQ106" s="3100"/>
      <c r="TAR106" s="3100"/>
      <c r="TAS106" s="3101"/>
      <c r="TAT106" s="3102"/>
      <c r="TAU106" s="3103"/>
      <c r="TAV106" s="3104"/>
      <c r="TAW106" s="3105"/>
      <c r="TAX106" s="3106"/>
      <c r="TAY106" s="3104"/>
      <c r="TAZ106" s="3105"/>
      <c r="TBA106" s="3104"/>
      <c r="TBB106" s="3100"/>
      <c r="TBC106" s="3100"/>
      <c r="TBD106" s="3105"/>
      <c r="TBE106" s="3099"/>
      <c r="TBF106" s="3100"/>
      <c r="TBG106" s="3099"/>
      <c r="TBH106" s="3100"/>
      <c r="TBI106" s="3100"/>
      <c r="TBJ106" s="3100"/>
      <c r="TBK106" s="3100"/>
      <c r="TBL106" s="3101"/>
      <c r="TBM106" s="3102"/>
      <c r="TBN106" s="3103"/>
      <c r="TBO106" s="3104"/>
      <c r="TBP106" s="3105"/>
      <c r="TBQ106" s="3106"/>
      <c r="TBR106" s="3104"/>
      <c r="TBS106" s="3105"/>
      <c r="TBT106" s="3104"/>
      <c r="TBU106" s="3100"/>
      <c r="TBV106" s="3100"/>
      <c r="TBW106" s="3105"/>
      <c r="TBX106" s="3099"/>
      <c r="TBY106" s="3100"/>
      <c r="TBZ106" s="3099"/>
      <c r="TCA106" s="3100"/>
      <c r="TCB106" s="3100"/>
      <c r="TCC106" s="3100"/>
      <c r="TCD106" s="3100"/>
      <c r="TCE106" s="3101"/>
      <c r="TCF106" s="3102"/>
      <c r="TCG106" s="3103"/>
      <c r="TCH106" s="3104"/>
      <c r="TCI106" s="3105"/>
      <c r="TCJ106" s="3106"/>
      <c r="TCK106" s="3104"/>
      <c r="TCL106" s="3105"/>
      <c r="TCM106" s="3104"/>
      <c r="TCN106" s="3100"/>
      <c r="TCO106" s="3100"/>
      <c r="TCP106" s="3105"/>
      <c r="TCQ106" s="3099"/>
      <c r="TCR106" s="3100"/>
      <c r="TCS106" s="3099"/>
      <c r="TCT106" s="3100"/>
      <c r="TCU106" s="3100"/>
      <c r="TCV106" s="3100"/>
      <c r="TCW106" s="3100"/>
      <c r="TCX106" s="3101"/>
      <c r="TCY106" s="3102"/>
      <c r="TCZ106" s="3103"/>
      <c r="TDA106" s="3104"/>
      <c r="TDB106" s="3105"/>
      <c r="TDC106" s="3106"/>
      <c r="TDD106" s="3104"/>
      <c r="TDE106" s="3105"/>
      <c r="TDF106" s="3104"/>
      <c r="TDG106" s="3100"/>
      <c r="TDH106" s="3100"/>
      <c r="TDI106" s="3105"/>
      <c r="TDJ106" s="3099"/>
      <c r="TDK106" s="3100"/>
      <c r="TDL106" s="3099"/>
      <c r="TDM106" s="3100"/>
      <c r="TDN106" s="3100"/>
      <c r="TDO106" s="3100"/>
      <c r="TDP106" s="3100"/>
      <c r="TDQ106" s="3101"/>
      <c r="TDR106" s="3102"/>
      <c r="TDS106" s="3103"/>
      <c r="TDT106" s="3104"/>
      <c r="TDU106" s="3105"/>
      <c r="TDV106" s="3106"/>
      <c r="TDW106" s="3104"/>
      <c r="TDX106" s="3105"/>
      <c r="TDY106" s="3104"/>
      <c r="TDZ106" s="3100"/>
      <c r="TEA106" s="3100"/>
      <c r="TEB106" s="3105"/>
      <c r="TEC106" s="3099"/>
      <c r="TED106" s="3100"/>
      <c r="TEE106" s="3099"/>
      <c r="TEF106" s="3100"/>
      <c r="TEG106" s="3100"/>
      <c r="TEH106" s="3100"/>
      <c r="TEI106" s="3100"/>
      <c r="TEJ106" s="3101"/>
      <c r="TEK106" s="3102"/>
      <c r="TEL106" s="3103"/>
      <c r="TEM106" s="3104"/>
      <c r="TEN106" s="3105"/>
      <c r="TEO106" s="3106"/>
      <c r="TEP106" s="3104"/>
      <c r="TEQ106" s="3105"/>
      <c r="TER106" s="3104"/>
      <c r="TES106" s="3100"/>
      <c r="TET106" s="3100"/>
      <c r="TEU106" s="3105"/>
      <c r="TEV106" s="3099"/>
      <c r="TEW106" s="3100"/>
      <c r="TEX106" s="3099"/>
      <c r="TEY106" s="3100"/>
      <c r="TEZ106" s="3100"/>
      <c r="TFA106" s="3100"/>
      <c r="TFB106" s="3100"/>
      <c r="TFC106" s="3101"/>
      <c r="TFD106" s="3102"/>
      <c r="TFE106" s="3103"/>
      <c r="TFF106" s="3104"/>
      <c r="TFG106" s="3105"/>
      <c r="TFH106" s="3106"/>
      <c r="TFI106" s="3104"/>
      <c r="TFJ106" s="3105"/>
      <c r="TFK106" s="3104"/>
      <c r="TFL106" s="3100"/>
      <c r="TFM106" s="3100"/>
      <c r="TFN106" s="3105"/>
      <c r="TFO106" s="3099"/>
      <c r="TFP106" s="3100"/>
      <c r="TFQ106" s="3099"/>
      <c r="TFR106" s="3100"/>
      <c r="TFS106" s="3100"/>
      <c r="TFT106" s="3100"/>
      <c r="TFU106" s="3100"/>
      <c r="TFV106" s="3101"/>
      <c r="TFW106" s="3102"/>
      <c r="TFX106" s="3103"/>
      <c r="TFY106" s="3104"/>
      <c r="TFZ106" s="3105"/>
      <c r="TGA106" s="3106"/>
      <c r="TGB106" s="3104"/>
      <c r="TGC106" s="3105"/>
      <c r="TGD106" s="3104"/>
      <c r="TGE106" s="3100"/>
      <c r="TGF106" s="3100"/>
      <c r="TGG106" s="3105"/>
      <c r="TGH106" s="3099"/>
      <c r="TGI106" s="3100"/>
      <c r="TGJ106" s="3099"/>
      <c r="TGK106" s="3100"/>
      <c r="TGL106" s="3100"/>
      <c r="TGM106" s="3100"/>
      <c r="TGN106" s="3100"/>
      <c r="TGO106" s="3101"/>
      <c r="TGP106" s="3102"/>
      <c r="TGQ106" s="3103"/>
      <c r="TGR106" s="3104"/>
      <c r="TGS106" s="3105"/>
      <c r="TGT106" s="3106"/>
      <c r="TGU106" s="3104"/>
      <c r="TGV106" s="3105"/>
      <c r="TGW106" s="3104"/>
      <c r="TGX106" s="3100"/>
      <c r="TGY106" s="3100"/>
      <c r="TGZ106" s="3105"/>
      <c r="THA106" s="3099"/>
      <c r="THB106" s="3100"/>
      <c r="THC106" s="3099"/>
      <c r="THD106" s="3100"/>
      <c r="THE106" s="3100"/>
      <c r="THF106" s="3100"/>
      <c r="THG106" s="3100"/>
      <c r="THH106" s="3101"/>
      <c r="THI106" s="3102"/>
      <c r="THJ106" s="3103"/>
      <c r="THK106" s="3104"/>
      <c r="THL106" s="3105"/>
      <c r="THM106" s="3106"/>
      <c r="THN106" s="3104"/>
      <c r="THO106" s="3105"/>
      <c r="THP106" s="3104"/>
      <c r="THQ106" s="3100"/>
      <c r="THR106" s="3100"/>
      <c r="THS106" s="3105"/>
      <c r="THT106" s="3099"/>
      <c r="THU106" s="3100"/>
      <c r="THV106" s="3099"/>
      <c r="THW106" s="3100"/>
      <c r="THX106" s="3100"/>
      <c r="THY106" s="3100"/>
      <c r="THZ106" s="3100"/>
      <c r="TIA106" s="3101"/>
      <c r="TIB106" s="3102"/>
      <c r="TIC106" s="3103"/>
      <c r="TID106" s="3104"/>
      <c r="TIE106" s="3105"/>
      <c r="TIF106" s="3106"/>
      <c r="TIG106" s="3104"/>
      <c r="TIH106" s="3105"/>
      <c r="TII106" s="3104"/>
      <c r="TIJ106" s="3100"/>
      <c r="TIK106" s="3100"/>
      <c r="TIL106" s="3105"/>
      <c r="TIM106" s="3099"/>
      <c r="TIN106" s="3100"/>
      <c r="TIO106" s="3099"/>
      <c r="TIP106" s="3100"/>
      <c r="TIQ106" s="3100"/>
      <c r="TIR106" s="3100"/>
      <c r="TIS106" s="3100"/>
      <c r="TIT106" s="3101"/>
      <c r="TIU106" s="3102"/>
      <c r="TIV106" s="3103"/>
      <c r="TIW106" s="3104"/>
      <c r="TIX106" s="3105"/>
      <c r="TIY106" s="3106"/>
      <c r="TIZ106" s="3104"/>
      <c r="TJA106" s="3105"/>
      <c r="TJB106" s="3104"/>
      <c r="TJC106" s="3100"/>
      <c r="TJD106" s="3100"/>
      <c r="TJE106" s="3105"/>
      <c r="TJF106" s="3099"/>
      <c r="TJG106" s="3100"/>
      <c r="TJH106" s="3099"/>
      <c r="TJI106" s="3100"/>
      <c r="TJJ106" s="3100"/>
      <c r="TJK106" s="3100"/>
      <c r="TJL106" s="3100"/>
      <c r="TJM106" s="3101"/>
      <c r="TJN106" s="3102"/>
      <c r="TJO106" s="3103"/>
      <c r="TJP106" s="3104"/>
      <c r="TJQ106" s="3105"/>
      <c r="TJR106" s="3106"/>
      <c r="TJS106" s="3104"/>
      <c r="TJT106" s="3105"/>
      <c r="TJU106" s="3104"/>
      <c r="TJV106" s="3100"/>
      <c r="TJW106" s="3100"/>
      <c r="TJX106" s="3105"/>
      <c r="TJY106" s="3099"/>
      <c r="TJZ106" s="3100"/>
      <c r="TKA106" s="3099"/>
      <c r="TKB106" s="3100"/>
      <c r="TKC106" s="3100"/>
      <c r="TKD106" s="3100"/>
      <c r="TKE106" s="3100"/>
      <c r="TKF106" s="3101"/>
      <c r="TKG106" s="3102"/>
      <c r="TKH106" s="3103"/>
      <c r="TKI106" s="3104"/>
      <c r="TKJ106" s="3105"/>
      <c r="TKK106" s="3106"/>
      <c r="TKL106" s="3104"/>
      <c r="TKM106" s="3105"/>
      <c r="TKN106" s="3104"/>
      <c r="TKO106" s="3100"/>
      <c r="TKP106" s="3100"/>
      <c r="TKQ106" s="3105"/>
      <c r="TKR106" s="3099"/>
      <c r="TKS106" s="3100"/>
      <c r="TKT106" s="3099"/>
      <c r="TKU106" s="3100"/>
      <c r="TKV106" s="3100"/>
      <c r="TKW106" s="3100"/>
      <c r="TKX106" s="3100"/>
      <c r="TKY106" s="3101"/>
      <c r="TKZ106" s="3102"/>
      <c r="TLA106" s="3103"/>
      <c r="TLB106" s="3104"/>
      <c r="TLC106" s="3105"/>
      <c r="TLD106" s="3106"/>
      <c r="TLE106" s="3104"/>
      <c r="TLF106" s="3105"/>
      <c r="TLG106" s="3104"/>
      <c r="TLH106" s="3100"/>
      <c r="TLI106" s="3100"/>
      <c r="TLJ106" s="3105"/>
      <c r="TLK106" s="3099"/>
      <c r="TLL106" s="3100"/>
      <c r="TLM106" s="3099"/>
      <c r="TLN106" s="3100"/>
      <c r="TLO106" s="3100"/>
      <c r="TLP106" s="3100"/>
      <c r="TLQ106" s="3100"/>
      <c r="TLR106" s="3101"/>
      <c r="TLS106" s="3102"/>
      <c r="TLT106" s="3103"/>
      <c r="TLU106" s="3104"/>
      <c r="TLV106" s="3105"/>
      <c r="TLW106" s="3106"/>
      <c r="TLX106" s="3104"/>
      <c r="TLY106" s="3105"/>
      <c r="TLZ106" s="3104"/>
      <c r="TMA106" s="3100"/>
      <c r="TMB106" s="3100"/>
      <c r="TMC106" s="3105"/>
      <c r="TMD106" s="3099"/>
      <c r="TME106" s="3100"/>
      <c r="TMF106" s="3099"/>
      <c r="TMG106" s="3100"/>
      <c r="TMH106" s="3100"/>
      <c r="TMI106" s="3100"/>
      <c r="TMJ106" s="3100"/>
      <c r="TMK106" s="3101"/>
      <c r="TML106" s="3102"/>
      <c r="TMM106" s="3103"/>
      <c r="TMN106" s="3104"/>
      <c r="TMO106" s="3105"/>
      <c r="TMP106" s="3106"/>
      <c r="TMQ106" s="3104"/>
      <c r="TMR106" s="3105"/>
      <c r="TMS106" s="3104"/>
      <c r="TMT106" s="3100"/>
      <c r="TMU106" s="3100"/>
      <c r="TMV106" s="3105"/>
      <c r="TMW106" s="3099"/>
      <c r="TMX106" s="3100"/>
      <c r="TMY106" s="3099"/>
      <c r="TMZ106" s="3100"/>
      <c r="TNA106" s="3100"/>
      <c r="TNB106" s="3100"/>
      <c r="TNC106" s="3100"/>
      <c r="TND106" s="3101"/>
      <c r="TNE106" s="3102"/>
      <c r="TNF106" s="3103"/>
      <c r="TNG106" s="3104"/>
      <c r="TNH106" s="3105"/>
      <c r="TNI106" s="3106"/>
      <c r="TNJ106" s="3104"/>
      <c r="TNK106" s="3105"/>
      <c r="TNL106" s="3104"/>
      <c r="TNM106" s="3100"/>
      <c r="TNN106" s="3100"/>
      <c r="TNO106" s="3105"/>
      <c r="TNP106" s="3099"/>
      <c r="TNQ106" s="3100"/>
      <c r="TNR106" s="3099"/>
      <c r="TNS106" s="3100"/>
      <c r="TNT106" s="3100"/>
      <c r="TNU106" s="3100"/>
      <c r="TNV106" s="3100"/>
      <c r="TNW106" s="3101"/>
      <c r="TNX106" s="3102"/>
      <c r="TNY106" s="3103"/>
      <c r="TNZ106" s="3104"/>
      <c r="TOA106" s="3105"/>
      <c r="TOB106" s="3106"/>
      <c r="TOC106" s="3104"/>
      <c r="TOD106" s="3105"/>
      <c r="TOE106" s="3104"/>
      <c r="TOF106" s="3100"/>
      <c r="TOG106" s="3100"/>
      <c r="TOH106" s="3105"/>
      <c r="TOI106" s="3099"/>
      <c r="TOJ106" s="3100"/>
      <c r="TOK106" s="3099"/>
      <c r="TOL106" s="3100"/>
      <c r="TOM106" s="3100"/>
      <c r="TON106" s="3100"/>
      <c r="TOO106" s="3100"/>
      <c r="TOP106" s="3101"/>
      <c r="TOQ106" s="3102"/>
      <c r="TOR106" s="3103"/>
      <c r="TOS106" s="3104"/>
      <c r="TOT106" s="3105"/>
      <c r="TOU106" s="3106"/>
      <c r="TOV106" s="3104"/>
      <c r="TOW106" s="3105"/>
      <c r="TOX106" s="3104"/>
      <c r="TOY106" s="3100"/>
      <c r="TOZ106" s="3100"/>
      <c r="TPA106" s="3105"/>
      <c r="TPB106" s="3099"/>
      <c r="TPC106" s="3100"/>
      <c r="TPD106" s="3099"/>
      <c r="TPE106" s="3100"/>
      <c r="TPF106" s="3100"/>
      <c r="TPG106" s="3100"/>
      <c r="TPH106" s="3100"/>
      <c r="TPI106" s="3101"/>
      <c r="TPJ106" s="3102"/>
      <c r="TPK106" s="3103"/>
      <c r="TPL106" s="3104"/>
      <c r="TPM106" s="3105"/>
      <c r="TPN106" s="3106"/>
      <c r="TPO106" s="3104"/>
      <c r="TPP106" s="3105"/>
      <c r="TPQ106" s="3104"/>
      <c r="TPR106" s="3100"/>
      <c r="TPS106" s="3100"/>
      <c r="TPT106" s="3105"/>
      <c r="TPU106" s="3099"/>
      <c r="TPV106" s="3100"/>
      <c r="TPW106" s="3099"/>
      <c r="TPX106" s="3100"/>
      <c r="TPY106" s="3100"/>
      <c r="TPZ106" s="3100"/>
      <c r="TQA106" s="3100"/>
      <c r="TQB106" s="3101"/>
      <c r="TQC106" s="3102"/>
      <c r="TQD106" s="3103"/>
      <c r="TQE106" s="3104"/>
      <c r="TQF106" s="3105"/>
      <c r="TQG106" s="3106"/>
      <c r="TQH106" s="3104"/>
      <c r="TQI106" s="3105"/>
      <c r="TQJ106" s="3104"/>
      <c r="TQK106" s="3100"/>
      <c r="TQL106" s="3100"/>
      <c r="TQM106" s="3105"/>
      <c r="TQN106" s="3099"/>
      <c r="TQO106" s="3100"/>
      <c r="TQP106" s="3099"/>
      <c r="TQQ106" s="3100"/>
      <c r="TQR106" s="3100"/>
      <c r="TQS106" s="3100"/>
      <c r="TQT106" s="3100"/>
      <c r="TQU106" s="3101"/>
      <c r="TQV106" s="3102"/>
      <c r="TQW106" s="3103"/>
      <c r="TQX106" s="3104"/>
      <c r="TQY106" s="3105"/>
      <c r="TQZ106" s="3106"/>
      <c r="TRA106" s="3104"/>
      <c r="TRB106" s="3105"/>
      <c r="TRC106" s="3104"/>
      <c r="TRD106" s="3100"/>
      <c r="TRE106" s="3100"/>
      <c r="TRF106" s="3105"/>
      <c r="TRG106" s="3099"/>
      <c r="TRH106" s="3100"/>
      <c r="TRI106" s="3099"/>
      <c r="TRJ106" s="3100"/>
      <c r="TRK106" s="3100"/>
      <c r="TRL106" s="3100"/>
      <c r="TRM106" s="3100"/>
      <c r="TRN106" s="3101"/>
      <c r="TRO106" s="3102"/>
      <c r="TRP106" s="3103"/>
      <c r="TRQ106" s="3104"/>
      <c r="TRR106" s="3105"/>
      <c r="TRS106" s="3106"/>
      <c r="TRT106" s="3104"/>
      <c r="TRU106" s="3105"/>
      <c r="TRV106" s="3104"/>
      <c r="TRW106" s="3100"/>
      <c r="TRX106" s="3100"/>
      <c r="TRY106" s="3105"/>
      <c r="TRZ106" s="3099"/>
      <c r="TSA106" s="3100"/>
      <c r="TSB106" s="3099"/>
      <c r="TSC106" s="3100"/>
      <c r="TSD106" s="3100"/>
      <c r="TSE106" s="3100"/>
      <c r="TSF106" s="3100"/>
      <c r="TSG106" s="3101"/>
      <c r="TSH106" s="3102"/>
      <c r="TSI106" s="3103"/>
      <c r="TSJ106" s="3104"/>
      <c r="TSK106" s="3105"/>
      <c r="TSL106" s="3106"/>
      <c r="TSM106" s="3104"/>
      <c r="TSN106" s="3105"/>
      <c r="TSO106" s="3104"/>
      <c r="TSP106" s="3100"/>
      <c r="TSQ106" s="3100"/>
      <c r="TSR106" s="3105"/>
      <c r="TSS106" s="3099"/>
      <c r="TST106" s="3100"/>
      <c r="TSU106" s="3099"/>
      <c r="TSV106" s="3100"/>
      <c r="TSW106" s="3100"/>
      <c r="TSX106" s="3100"/>
      <c r="TSY106" s="3100"/>
      <c r="TSZ106" s="3101"/>
      <c r="TTA106" s="3102"/>
      <c r="TTB106" s="3103"/>
      <c r="TTC106" s="3104"/>
      <c r="TTD106" s="3105"/>
      <c r="TTE106" s="3106"/>
      <c r="TTF106" s="3104"/>
      <c r="TTG106" s="3105"/>
      <c r="TTH106" s="3104"/>
      <c r="TTI106" s="3100"/>
      <c r="TTJ106" s="3100"/>
      <c r="TTK106" s="3105"/>
      <c r="TTL106" s="3099"/>
      <c r="TTM106" s="3100"/>
      <c r="TTN106" s="3099"/>
      <c r="TTO106" s="3100"/>
      <c r="TTP106" s="3100"/>
      <c r="TTQ106" s="3100"/>
      <c r="TTR106" s="3100"/>
      <c r="TTS106" s="3101"/>
      <c r="TTT106" s="3102"/>
      <c r="TTU106" s="3103"/>
      <c r="TTV106" s="3104"/>
      <c r="TTW106" s="3105"/>
      <c r="TTX106" s="3106"/>
      <c r="TTY106" s="3104"/>
      <c r="TTZ106" s="3105"/>
      <c r="TUA106" s="3104"/>
      <c r="TUB106" s="3100"/>
      <c r="TUC106" s="3100"/>
      <c r="TUD106" s="3105"/>
      <c r="TUE106" s="3099"/>
      <c r="TUF106" s="3100"/>
      <c r="TUG106" s="3099"/>
      <c r="TUH106" s="3100"/>
      <c r="TUI106" s="3100"/>
      <c r="TUJ106" s="3100"/>
      <c r="TUK106" s="3100"/>
      <c r="TUL106" s="3101"/>
      <c r="TUM106" s="3102"/>
      <c r="TUN106" s="3103"/>
      <c r="TUO106" s="3104"/>
      <c r="TUP106" s="3105"/>
      <c r="TUQ106" s="3106"/>
      <c r="TUR106" s="3104"/>
      <c r="TUS106" s="3105"/>
      <c r="TUT106" s="3104"/>
      <c r="TUU106" s="3100"/>
      <c r="TUV106" s="3100"/>
      <c r="TUW106" s="3105"/>
      <c r="TUX106" s="3099"/>
      <c r="TUY106" s="3100"/>
      <c r="TUZ106" s="3099"/>
      <c r="TVA106" s="3100"/>
      <c r="TVB106" s="3100"/>
      <c r="TVC106" s="3100"/>
      <c r="TVD106" s="3100"/>
      <c r="TVE106" s="3101"/>
      <c r="TVF106" s="3102"/>
      <c r="TVG106" s="3103"/>
      <c r="TVH106" s="3104"/>
      <c r="TVI106" s="3105"/>
      <c r="TVJ106" s="3106"/>
      <c r="TVK106" s="3104"/>
      <c r="TVL106" s="3105"/>
      <c r="TVM106" s="3104"/>
      <c r="TVN106" s="3100"/>
      <c r="TVO106" s="3100"/>
      <c r="TVP106" s="3105"/>
      <c r="TVQ106" s="3099"/>
      <c r="TVR106" s="3100"/>
      <c r="TVS106" s="3099"/>
      <c r="TVT106" s="3100"/>
      <c r="TVU106" s="3100"/>
      <c r="TVV106" s="3100"/>
      <c r="TVW106" s="3100"/>
      <c r="TVX106" s="3101"/>
      <c r="TVY106" s="3102"/>
      <c r="TVZ106" s="3103"/>
      <c r="TWA106" s="3104"/>
      <c r="TWB106" s="3105"/>
      <c r="TWC106" s="3106"/>
      <c r="TWD106" s="3104"/>
      <c r="TWE106" s="3105"/>
      <c r="TWF106" s="3104"/>
      <c r="TWG106" s="3100"/>
      <c r="TWH106" s="3100"/>
      <c r="TWI106" s="3105"/>
      <c r="TWJ106" s="3099"/>
      <c r="TWK106" s="3100"/>
      <c r="TWL106" s="3099"/>
      <c r="TWM106" s="3100"/>
      <c r="TWN106" s="3100"/>
      <c r="TWO106" s="3100"/>
      <c r="TWP106" s="3100"/>
      <c r="TWQ106" s="3101"/>
      <c r="TWR106" s="3102"/>
      <c r="TWS106" s="3103"/>
      <c r="TWT106" s="3104"/>
      <c r="TWU106" s="3105"/>
      <c r="TWV106" s="3106"/>
      <c r="TWW106" s="3104"/>
      <c r="TWX106" s="3105"/>
      <c r="TWY106" s="3104"/>
      <c r="TWZ106" s="3100"/>
      <c r="TXA106" s="3100"/>
      <c r="TXB106" s="3105"/>
      <c r="TXC106" s="3099"/>
      <c r="TXD106" s="3100"/>
      <c r="TXE106" s="3099"/>
      <c r="TXF106" s="3100"/>
      <c r="TXG106" s="3100"/>
      <c r="TXH106" s="3100"/>
      <c r="TXI106" s="3100"/>
      <c r="TXJ106" s="3101"/>
      <c r="TXK106" s="3102"/>
      <c r="TXL106" s="3103"/>
      <c r="TXM106" s="3104"/>
      <c r="TXN106" s="3105"/>
      <c r="TXO106" s="3106"/>
      <c r="TXP106" s="3104"/>
      <c r="TXQ106" s="3105"/>
      <c r="TXR106" s="3104"/>
      <c r="TXS106" s="3100"/>
      <c r="TXT106" s="3100"/>
      <c r="TXU106" s="3105"/>
      <c r="TXV106" s="3099"/>
      <c r="TXW106" s="3100"/>
      <c r="TXX106" s="3099"/>
      <c r="TXY106" s="3100"/>
      <c r="TXZ106" s="3100"/>
      <c r="TYA106" s="3100"/>
      <c r="TYB106" s="3100"/>
      <c r="TYC106" s="3101"/>
      <c r="TYD106" s="3102"/>
      <c r="TYE106" s="3103"/>
      <c r="TYF106" s="3104"/>
      <c r="TYG106" s="3105"/>
      <c r="TYH106" s="3106"/>
      <c r="TYI106" s="3104"/>
      <c r="TYJ106" s="3105"/>
      <c r="TYK106" s="3104"/>
      <c r="TYL106" s="3100"/>
      <c r="TYM106" s="3100"/>
      <c r="TYN106" s="3105"/>
      <c r="TYO106" s="3099"/>
      <c r="TYP106" s="3100"/>
      <c r="TYQ106" s="3099"/>
      <c r="TYR106" s="3100"/>
      <c r="TYS106" s="3100"/>
      <c r="TYT106" s="3100"/>
      <c r="TYU106" s="3100"/>
      <c r="TYV106" s="3101"/>
      <c r="TYW106" s="3102"/>
      <c r="TYX106" s="3103"/>
      <c r="TYY106" s="3104"/>
      <c r="TYZ106" s="3105"/>
      <c r="TZA106" s="3106"/>
      <c r="TZB106" s="3104"/>
      <c r="TZC106" s="3105"/>
      <c r="TZD106" s="3104"/>
      <c r="TZE106" s="3100"/>
      <c r="TZF106" s="3100"/>
      <c r="TZG106" s="3105"/>
      <c r="TZH106" s="3099"/>
      <c r="TZI106" s="3100"/>
      <c r="TZJ106" s="3099"/>
      <c r="TZK106" s="3100"/>
      <c r="TZL106" s="3100"/>
      <c r="TZM106" s="3100"/>
      <c r="TZN106" s="3100"/>
      <c r="TZO106" s="3101"/>
      <c r="TZP106" s="3102"/>
      <c r="TZQ106" s="3103"/>
      <c r="TZR106" s="3104"/>
      <c r="TZS106" s="3105"/>
      <c r="TZT106" s="3106"/>
      <c r="TZU106" s="3104"/>
      <c r="TZV106" s="3105"/>
      <c r="TZW106" s="3104"/>
      <c r="TZX106" s="3100"/>
      <c r="TZY106" s="3100"/>
      <c r="TZZ106" s="3105"/>
      <c r="UAA106" s="3099"/>
      <c r="UAB106" s="3100"/>
      <c r="UAC106" s="3099"/>
      <c r="UAD106" s="3100"/>
      <c r="UAE106" s="3100"/>
      <c r="UAF106" s="3100"/>
      <c r="UAG106" s="3100"/>
      <c r="UAH106" s="3101"/>
      <c r="UAI106" s="3102"/>
      <c r="UAJ106" s="3103"/>
      <c r="UAK106" s="3104"/>
      <c r="UAL106" s="3105"/>
      <c r="UAM106" s="3106"/>
      <c r="UAN106" s="3104"/>
      <c r="UAO106" s="3105"/>
      <c r="UAP106" s="3104"/>
      <c r="UAQ106" s="3100"/>
      <c r="UAR106" s="3100"/>
      <c r="UAS106" s="3105"/>
      <c r="UAT106" s="3099"/>
      <c r="UAU106" s="3100"/>
      <c r="UAV106" s="3099"/>
      <c r="UAW106" s="3100"/>
      <c r="UAX106" s="3100"/>
      <c r="UAY106" s="3100"/>
      <c r="UAZ106" s="3100"/>
      <c r="UBA106" s="3101"/>
      <c r="UBB106" s="3102"/>
      <c r="UBC106" s="3103"/>
      <c r="UBD106" s="3104"/>
      <c r="UBE106" s="3105"/>
      <c r="UBF106" s="3106"/>
      <c r="UBG106" s="3104"/>
      <c r="UBH106" s="3105"/>
      <c r="UBI106" s="3104"/>
      <c r="UBJ106" s="3100"/>
      <c r="UBK106" s="3100"/>
      <c r="UBL106" s="3105"/>
      <c r="UBM106" s="3099"/>
      <c r="UBN106" s="3100"/>
      <c r="UBO106" s="3099"/>
      <c r="UBP106" s="3100"/>
      <c r="UBQ106" s="3100"/>
      <c r="UBR106" s="3100"/>
      <c r="UBS106" s="3100"/>
      <c r="UBT106" s="3101"/>
      <c r="UBU106" s="3102"/>
      <c r="UBV106" s="3103"/>
      <c r="UBW106" s="3104"/>
      <c r="UBX106" s="3105"/>
      <c r="UBY106" s="3106"/>
      <c r="UBZ106" s="3104"/>
      <c r="UCA106" s="3105"/>
      <c r="UCB106" s="3104"/>
      <c r="UCC106" s="3100"/>
      <c r="UCD106" s="3100"/>
      <c r="UCE106" s="3105"/>
      <c r="UCF106" s="3099"/>
      <c r="UCG106" s="3100"/>
      <c r="UCH106" s="3099"/>
      <c r="UCI106" s="3100"/>
      <c r="UCJ106" s="3100"/>
      <c r="UCK106" s="3100"/>
      <c r="UCL106" s="3100"/>
      <c r="UCM106" s="3101"/>
      <c r="UCN106" s="3102"/>
      <c r="UCO106" s="3103"/>
      <c r="UCP106" s="3104"/>
      <c r="UCQ106" s="3105"/>
      <c r="UCR106" s="3106"/>
      <c r="UCS106" s="3104"/>
      <c r="UCT106" s="3105"/>
      <c r="UCU106" s="3104"/>
      <c r="UCV106" s="3100"/>
      <c r="UCW106" s="3100"/>
      <c r="UCX106" s="3105"/>
      <c r="UCY106" s="3099"/>
      <c r="UCZ106" s="3100"/>
      <c r="UDA106" s="3099"/>
      <c r="UDB106" s="3100"/>
      <c r="UDC106" s="3100"/>
      <c r="UDD106" s="3100"/>
      <c r="UDE106" s="3100"/>
      <c r="UDF106" s="3101"/>
      <c r="UDG106" s="3102"/>
      <c r="UDH106" s="3103"/>
      <c r="UDI106" s="3104"/>
      <c r="UDJ106" s="3105"/>
      <c r="UDK106" s="3106"/>
      <c r="UDL106" s="3104"/>
      <c r="UDM106" s="3105"/>
      <c r="UDN106" s="3104"/>
      <c r="UDO106" s="3100"/>
      <c r="UDP106" s="3100"/>
      <c r="UDQ106" s="3105"/>
      <c r="UDR106" s="3099"/>
      <c r="UDS106" s="3100"/>
      <c r="UDT106" s="3099"/>
      <c r="UDU106" s="3100"/>
      <c r="UDV106" s="3100"/>
      <c r="UDW106" s="3100"/>
      <c r="UDX106" s="3100"/>
      <c r="UDY106" s="3101"/>
      <c r="UDZ106" s="3102"/>
      <c r="UEA106" s="3103"/>
      <c r="UEB106" s="3104"/>
      <c r="UEC106" s="3105"/>
      <c r="UED106" s="3106"/>
      <c r="UEE106" s="3104"/>
      <c r="UEF106" s="3105"/>
      <c r="UEG106" s="3104"/>
      <c r="UEH106" s="3100"/>
      <c r="UEI106" s="3100"/>
      <c r="UEJ106" s="3105"/>
      <c r="UEK106" s="3099"/>
      <c r="UEL106" s="3100"/>
      <c r="UEM106" s="3099"/>
      <c r="UEN106" s="3100"/>
      <c r="UEO106" s="3100"/>
      <c r="UEP106" s="3100"/>
      <c r="UEQ106" s="3100"/>
      <c r="UER106" s="3101"/>
      <c r="UES106" s="3102"/>
      <c r="UET106" s="3103"/>
      <c r="UEU106" s="3104"/>
      <c r="UEV106" s="3105"/>
      <c r="UEW106" s="3106"/>
      <c r="UEX106" s="3104"/>
      <c r="UEY106" s="3105"/>
      <c r="UEZ106" s="3104"/>
      <c r="UFA106" s="3100"/>
      <c r="UFB106" s="3100"/>
      <c r="UFC106" s="3105"/>
      <c r="UFD106" s="3099"/>
      <c r="UFE106" s="3100"/>
      <c r="UFF106" s="3099"/>
      <c r="UFG106" s="3100"/>
      <c r="UFH106" s="3100"/>
      <c r="UFI106" s="3100"/>
      <c r="UFJ106" s="3100"/>
      <c r="UFK106" s="3101"/>
      <c r="UFL106" s="3102"/>
      <c r="UFM106" s="3103"/>
      <c r="UFN106" s="3104"/>
      <c r="UFO106" s="3105"/>
      <c r="UFP106" s="3106"/>
      <c r="UFQ106" s="3104"/>
      <c r="UFR106" s="3105"/>
      <c r="UFS106" s="3104"/>
      <c r="UFT106" s="3100"/>
      <c r="UFU106" s="3100"/>
      <c r="UFV106" s="3105"/>
      <c r="UFW106" s="3099"/>
      <c r="UFX106" s="3100"/>
      <c r="UFY106" s="3099"/>
      <c r="UFZ106" s="3100"/>
      <c r="UGA106" s="3100"/>
      <c r="UGB106" s="3100"/>
      <c r="UGC106" s="3100"/>
      <c r="UGD106" s="3101"/>
      <c r="UGE106" s="3102"/>
      <c r="UGF106" s="3103"/>
      <c r="UGG106" s="3104"/>
      <c r="UGH106" s="3105"/>
      <c r="UGI106" s="3106"/>
      <c r="UGJ106" s="3104"/>
      <c r="UGK106" s="3105"/>
      <c r="UGL106" s="3104"/>
      <c r="UGM106" s="3100"/>
      <c r="UGN106" s="3100"/>
      <c r="UGO106" s="3105"/>
      <c r="UGP106" s="3099"/>
      <c r="UGQ106" s="3100"/>
      <c r="UGR106" s="3099"/>
      <c r="UGS106" s="3100"/>
      <c r="UGT106" s="3100"/>
      <c r="UGU106" s="3100"/>
      <c r="UGV106" s="3100"/>
      <c r="UGW106" s="3101"/>
      <c r="UGX106" s="3102"/>
      <c r="UGY106" s="3103"/>
      <c r="UGZ106" s="3104"/>
      <c r="UHA106" s="3105"/>
      <c r="UHB106" s="3106"/>
      <c r="UHC106" s="3104"/>
      <c r="UHD106" s="3105"/>
      <c r="UHE106" s="3104"/>
      <c r="UHF106" s="3100"/>
      <c r="UHG106" s="3100"/>
      <c r="UHH106" s="3105"/>
      <c r="UHI106" s="3099"/>
      <c r="UHJ106" s="3100"/>
      <c r="UHK106" s="3099"/>
      <c r="UHL106" s="3100"/>
      <c r="UHM106" s="3100"/>
      <c r="UHN106" s="3100"/>
      <c r="UHO106" s="3100"/>
      <c r="UHP106" s="3101"/>
      <c r="UHQ106" s="3102"/>
      <c r="UHR106" s="3103"/>
      <c r="UHS106" s="3104"/>
      <c r="UHT106" s="3105"/>
      <c r="UHU106" s="3106"/>
      <c r="UHV106" s="3104"/>
      <c r="UHW106" s="3105"/>
      <c r="UHX106" s="3104"/>
      <c r="UHY106" s="3100"/>
      <c r="UHZ106" s="3100"/>
      <c r="UIA106" s="3105"/>
      <c r="UIB106" s="3099"/>
      <c r="UIC106" s="3100"/>
      <c r="UID106" s="3099"/>
      <c r="UIE106" s="3100"/>
      <c r="UIF106" s="3100"/>
      <c r="UIG106" s="3100"/>
      <c r="UIH106" s="3100"/>
      <c r="UII106" s="3101"/>
      <c r="UIJ106" s="3102"/>
      <c r="UIK106" s="3103"/>
      <c r="UIL106" s="3104"/>
      <c r="UIM106" s="3105"/>
      <c r="UIN106" s="3106"/>
      <c r="UIO106" s="3104"/>
      <c r="UIP106" s="3105"/>
      <c r="UIQ106" s="3104"/>
      <c r="UIR106" s="3100"/>
      <c r="UIS106" s="3100"/>
      <c r="UIT106" s="3105"/>
      <c r="UIU106" s="3099"/>
      <c r="UIV106" s="3100"/>
      <c r="UIW106" s="3099"/>
      <c r="UIX106" s="3100"/>
      <c r="UIY106" s="3100"/>
      <c r="UIZ106" s="3100"/>
      <c r="UJA106" s="3100"/>
      <c r="UJB106" s="3101"/>
      <c r="UJC106" s="3102"/>
      <c r="UJD106" s="3103"/>
      <c r="UJE106" s="3104"/>
      <c r="UJF106" s="3105"/>
      <c r="UJG106" s="3106"/>
      <c r="UJH106" s="3104"/>
      <c r="UJI106" s="3105"/>
      <c r="UJJ106" s="3104"/>
      <c r="UJK106" s="3100"/>
      <c r="UJL106" s="3100"/>
      <c r="UJM106" s="3105"/>
      <c r="UJN106" s="3099"/>
      <c r="UJO106" s="3100"/>
      <c r="UJP106" s="3099"/>
      <c r="UJQ106" s="3100"/>
      <c r="UJR106" s="3100"/>
      <c r="UJS106" s="3100"/>
      <c r="UJT106" s="3100"/>
      <c r="UJU106" s="3101"/>
      <c r="UJV106" s="3102"/>
      <c r="UJW106" s="3103"/>
      <c r="UJX106" s="3104"/>
      <c r="UJY106" s="3105"/>
      <c r="UJZ106" s="3106"/>
      <c r="UKA106" s="3104"/>
      <c r="UKB106" s="3105"/>
      <c r="UKC106" s="3104"/>
      <c r="UKD106" s="3100"/>
      <c r="UKE106" s="3100"/>
      <c r="UKF106" s="3105"/>
      <c r="UKG106" s="3099"/>
      <c r="UKH106" s="3100"/>
      <c r="UKI106" s="3099"/>
      <c r="UKJ106" s="3100"/>
      <c r="UKK106" s="3100"/>
      <c r="UKL106" s="3100"/>
      <c r="UKM106" s="3100"/>
      <c r="UKN106" s="3101"/>
      <c r="UKO106" s="3102"/>
      <c r="UKP106" s="3103"/>
      <c r="UKQ106" s="3104"/>
      <c r="UKR106" s="3105"/>
      <c r="UKS106" s="3106"/>
      <c r="UKT106" s="3104"/>
      <c r="UKU106" s="3105"/>
      <c r="UKV106" s="3104"/>
      <c r="UKW106" s="3100"/>
      <c r="UKX106" s="3100"/>
      <c r="UKY106" s="3105"/>
      <c r="UKZ106" s="3099"/>
      <c r="ULA106" s="3100"/>
      <c r="ULB106" s="3099"/>
      <c r="ULC106" s="3100"/>
      <c r="ULD106" s="3100"/>
      <c r="ULE106" s="3100"/>
      <c r="ULF106" s="3100"/>
      <c r="ULG106" s="3101"/>
      <c r="ULH106" s="3102"/>
      <c r="ULI106" s="3103"/>
      <c r="ULJ106" s="3104"/>
      <c r="ULK106" s="3105"/>
      <c r="ULL106" s="3106"/>
      <c r="ULM106" s="3104"/>
      <c r="ULN106" s="3105"/>
      <c r="ULO106" s="3104"/>
      <c r="ULP106" s="3100"/>
      <c r="ULQ106" s="3100"/>
      <c r="ULR106" s="3105"/>
      <c r="ULS106" s="3099"/>
      <c r="ULT106" s="3100"/>
      <c r="ULU106" s="3099"/>
      <c r="ULV106" s="3100"/>
      <c r="ULW106" s="3100"/>
      <c r="ULX106" s="3100"/>
      <c r="ULY106" s="3100"/>
      <c r="ULZ106" s="3101"/>
      <c r="UMA106" s="3102"/>
      <c r="UMB106" s="3103"/>
      <c r="UMC106" s="3104"/>
      <c r="UMD106" s="3105"/>
      <c r="UME106" s="3106"/>
      <c r="UMF106" s="3104"/>
      <c r="UMG106" s="3105"/>
      <c r="UMH106" s="3104"/>
      <c r="UMI106" s="3100"/>
      <c r="UMJ106" s="3100"/>
      <c r="UMK106" s="3105"/>
      <c r="UML106" s="3099"/>
      <c r="UMM106" s="3100"/>
      <c r="UMN106" s="3099"/>
      <c r="UMO106" s="3100"/>
      <c r="UMP106" s="3100"/>
      <c r="UMQ106" s="3100"/>
      <c r="UMR106" s="3100"/>
      <c r="UMS106" s="3101"/>
      <c r="UMT106" s="3102"/>
      <c r="UMU106" s="3103"/>
      <c r="UMV106" s="3104"/>
      <c r="UMW106" s="3105"/>
      <c r="UMX106" s="3106"/>
      <c r="UMY106" s="3104"/>
      <c r="UMZ106" s="3105"/>
      <c r="UNA106" s="3104"/>
      <c r="UNB106" s="3100"/>
      <c r="UNC106" s="3100"/>
      <c r="UND106" s="3105"/>
      <c r="UNE106" s="3099"/>
      <c r="UNF106" s="3100"/>
      <c r="UNG106" s="3099"/>
      <c r="UNH106" s="3100"/>
      <c r="UNI106" s="3100"/>
      <c r="UNJ106" s="3100"/>
      <c r="UNK106" s="3100"/>
      <c r="UNL106" s="3101"/>
      <c r="UNM106" s="3102"/>
      <c r="UNN106" s="3103"/>
      <c r="UNO106" s="3104"/>
      <c r="UNP106" s="3105"/>
      <c r="UNQ106" s="3106"/>
      <c r="UNR106" s="3104"/>
      <c r="UNS106" s="3105"/>
      <c r="UNT106" s="3104"/>
      <c r="UNU106" s="3100"/>
      <c r="UNV106" s="3100"/>
      <c r="UNW106" s="3105"/>
      <c r="UNX106" s="3099"/>
      <c r="UNY106" s="3100"/>
      <c r="UNZ106" s="3099"/>
      <c r="UOA106" s="3100"/>
      <c r="UOB106" s="3100"/>
      <c r="UOC106" s="3100"/>
      <c r="UOD106" s="3100"/>
      <c r="UOE106" s="3101"/>
      <c r="UOF106" s="3102"/>
      <c r="UOG106" s="3103"/>
      <c r="UOH106" s="3104"/>
      <c r="UOI106" s="3105"/>
      <c r="UOJ106" s="3106"/>
      <c r="UOK106" s="3104"/>
      <c r="UOL106" s="3105"/>
      <c r="UOM106" s="3104"/>
      <c r="UON106" s="3100"/>
      <c r="UOO106" s="3100"/>
      <c r="UOP106" s="3105"/>
      <c r="UOQ106" s="3099"/>
      <c r="UOR106" s="3100"/>
      <c r="UOS106" s="3099"/>
      <c r="UOT106" s="3100"/>
      <c r="UOU106" s="3100"/>
      <c r="UOV106" s="3100"/>
      <c r="UOW106" s="3100"/>
      <c r="UOX106" s="3101"/>
      <c r="UOY106" s="3102"/>
      <c r="UOZ106" s="3103"/>
      <c r="UPA106" s="3104"/>
      <c r="UPB106" s="3105"/>
      <c r="UPC106" s="3106"/>
      <c r="UPD106" s="3104"/>
      <c r="UPE106" s="3105"/>
      <c r="UPF106" s="3104"/>
      <c r="UPG106" s="3100"/>
      <c r="UPH106" s="3100"/>
      <c r="UPI106" s="3105"/>
      <c r="UPJ106" s="3099"/>
      <c r="UPK106" s="3100"/>
      <c r="UPL106" s="3099"/>
      <c r="UPM106" s="3100"/>
      <c r="UPN106" s="3100"/>
      <c r="UPO106" s="3100"/>
      <c r="UPP106" s="3100"/>
      <c r="UPQ106" s="3101"/>
      <c r="UPR106" s="3102"/>
      <c r="UPS106" s="3103"/>
      <c r="UPT106" s="3104"/>
      <c r="UPU106" s="3105"/>
      <c r="UPV106" s="3106"/>
      <c r="UPW106" s="3104"/>
      <c r="UPX106" s="3105"/>
      <c r="UPY106" s="3104"/>
      <c r="UPZ106" s="3100"/>
      <c r="UQA106" s="3100"/>
      <c r="UQB106" s="3105"/>
      <c r="UQC106" s="3099"/>
      <c r="UQD106" s="3100"/>
      <c r="UQE106" s="3099"/>
      <c r="UQF106" s="3100"/>
      <c r="UQG106" s="3100"/>
      <c r="UQH106" s="3100"/>
      <c r="UQI106" s="3100"/>
      <c r="UQJ106" s="3101"/>
      <c r="UQK106" s="3102"/>
      <c r="UQL106" s="3103"/>
      <c r="UQM106" s="3104"/>
      <c r="UQN106" s="3105"/>
      <c r="UQO106" s="3106"/>
      <c r="UQP106" s="3104"/>
      <c r="UQQ106" s="3105"/>
      <c r="UQR106" s="3104"/>
      <c r="UQS106" s="3100"/>
      <c r="UQT106" s="3100"/>
      <c r="UQU106" s="3105"/>
      <c r="UQV106" s="3099"/>
      <c r="UQW106" s="3100"/>
      <c r="UQX106" s="3099"/>
      <c r="UQY106" s="3100"/>
      <c r="UQZ106" s="3100"/>
      <c r="URA106" s="3100"/>
      <c r="URB106" s="3100"/>
      <c r="URC106" s="3101"/>
      <c r="URD106" s="3102"/>
      <c r="URE106" s="3103"/>
      <c r="URF106" s="3104"/>
      <c r="URG106" s="3105"/>
      <c r="URH106" s="3106"/>
      <c r="URI106" s="3104"/>
      <c r="URJ106" s="3105"/>
      <c r="URK106" s="3104"/>
      <c r="URL106" s="3100"/>
      <c r="URM106" s="3100"/>
      <c r="URN106" s="3105"/>
      <c r="URO106" s="3099"/>
      <c r="URP106" s="3100"/>
      <c r="URQ106" s="3099"/>
      <c r="URR106" s="3100"/>
      <c r="URS106" s="3100"/>
      <c r="URT106" s="3100"/>
      <c r="URU106" s="3100"/>
      <c r="URV106" s="3101"/>
      <c r="URW106" s="3102"/>
      <c r="URX106" s="3103"/>
      <c r="URY106" s="3104"/>
      <c r="URZ106" s="3105"/>
      <c r="USA106" s="3106"/>
      <c r="USB106" s="3104"/>
      <c r="USC106" s="3105"/>
      <c r="USD106" s="3104"/>
      <c r="USE106" s="3100"/>
      <c r="USF106" s="3100"/>
      <c r="USG106" s="3105"/>
      <c r="USH106" s="3099"/>
      <c r="USI106" s="3100"/>
      <c r="USJ106" s="3099"/>
      <c r="USK106" s="3100"/>
      <c r="USL106" s="3100"/>
      <c r="USM106" s="3100"/>
      <c r="USN106" s="3100"/>
      <c r="USO106" s="3101"/>
      <c r="USP106" s="3102"/>
      <c r="USQ106" s="3103"/>
      <c r="USR106" s="3104"/>
      <c r="USS106" s="3105"/>
      <c r="UST106" s="3106"/>
      <c r="USU106" s="3104"/>
      <c r="USV106" s="3105"/>
      <c r="USW106" s="3104"/>
      <c r="USX106" s="3100"/>
      <c r="USY106" s="3100"/>
      <c r="USZ106" s="3105"/>
      <c r="UTA106" s="3099"/>
      <c r="UTB106" s="3100"/>
      <c r="UTC106" s="3099"/>
      <c r="UTD106" s="3100"/>
      <c r="UTE106" s="3100"/>
      <c r="UTF106" s="3100"/>
      <c r="UTG106" s="3100"/>
      <c r="UTH106" s="3101"/>
      <c r="UTI106" s="3102"/>
      <c r="UTJ106" s="3103"/>
      <c r="UTK106" s="3104"/>
      <c r="UTL106" s="3105"/>
      <c r="UTM106" s="3106"/>
      <c r="UTN106" s="3104"/>
      <c r="UTO106" s="3105"/>
      <c r="UTP106" s="3104"/>
      <c r="UTQ106" s="3100"/>
      <c r="UTR106" s="3100"/>
      <c r="UTS106" s="3105"/>
      <c r="UTT106" s="3099"/>
      <c r="UTU106" s="3100"/>
      <c r="UTV106" s="3099"/>
      <c r="UTW106" s="3100"/>
      <c r="UTX106" s="3100"/>
      <c r="UTY106" s="3100"/>
      <c r="UTZ106" s="3100"/>
      <c r="UUA106" s="3101"/>
      <c r="UUB106" s="3102"/>
      <c r="UUC106" s="3103"/>
      <c r="UUD106" s="3104"/>
      <c r="UUE106" s="3105"/>
      <c r="UUF106" s="3106"/>
      <c r="UUG106" s="3104"/>
      <c r="UUH106" s="3105"/>
      <c r="UUI106" s="3104"/>
      <c r="UUJ106" s="3100"/>
      <c r="UUK106" s="3100"/>
      <c r="UUL106" s="3105"/>
      <c r="UUM106" s="3099"/>
      <c r="UUN106" s="3100"/>
      <c r="UUO106" s="3099"/>
      <c r="UUP106" s="3100"/>
      <c r="UUQ106" s="3100"/>
      <c r="UUR106" s="3100"/>
      <c r="UUS106" s="3100"/>
      <c r="UUT106" s="3101"/>
      <c r="UUU106" s="3102"/>
      <c r="UUV106" s="3103"/>
      <c r="UUW106" s="3104"/>
      <c r="UUX106" s="3105"/>
      <c r="UUY106" s="3106"/>
      <c r="UUZ106" s="3104"/>
      <c r="UVA106" s="3105"/>
      <c r="UVB106" s="3104"/>
      <c r="UVC106" s="3100"/>
      <c r="UVD106" s="3100"/>
      <c r="UVE106" s="3105"/>
      <c r="UVF106" s="3099"/>
      <c r="UVG106" s="3100"/>
      <c r="UVH106" s="3099"/>
      <c r="UVI106" s="3100"/>
      <c r="UVJ106" s="3100"/>
      <c r="UVK106" s="3100"/>
      <c r="UVL106" s="3100"/>
      <c r="UVM106" s="3101"/>
      <c r="UVN106" s="3102"/>
      <c r="UVO106" s="3103"/>
      <c r="UVP106" s="3104"/>
      <c r="UVQ106" s="3105"/>
      <c r="UVR106" s="3106"/>
      <c r="UVS106" s="3104"/>
      <c r="UVT106" s="3105"/>
      <c r="UVU106" s="3104"/>
      <c r="UVV106" s="3100"/>
      <c r="UVW106" s="3100"/>
      <c r="UVX106" s="3105"/>
      <c r="UVY106" s="3099"/>
      <c r="UVZ106" s="3100"/>
      <c r="UWA106" s="3099"/>
      <c r="UWB106" s="3100"/>
      <c r="UWC106" s="3100"/>
      <c r="UWD106" s="3100"/>
      <c r="UWE106" s="3100"/>
      <c r="UWF106" s="3101"/>
      <c r="UWG106" s="3102"/>
      <c r="UWH106" s="3103"/>
      <c r="UWI106" s="3104"/>
      <c r="UWJ106" s="3105"/>
      <c r="UWK106" s="3106"/>
      <c r="UWL106" s="3104"/>
      <c r="UWM106" s="3105"/>
      <c r="UWN106" s="3104"/>
      <c r="UWO106" s="3100"/>
      <c r="UWP106" s="3100"/>
      <c r="UWQ106" s="3105"/>
      <c r="UWR106" s="3099"/>
      <c r="UWS106" s="3100"/>
      <c r="UWT106" s="3099"/>
      <c r="UWU106" s="3100"/>
      <c r="UWV106" s="3100"/>
      <c r="UWW106" s="3100"/>
      <c r="UWX106" s="3100"/>
      <c r="UWY106" s="3101"/>
      <c r="UWZ106" s="3102"/>
      <c r="UXA106" s="3103"/>
      <c r="UXB106" s="3104"/>
      <c r="UXC106" s="3105"/>
      <c r="UXD106" s="3106"/>
      <c r="UXE106" s="3104"/>
      <c r="UXF106" s="3105"/>
      <c r="UXG106" s="3104"/>
      <c r="UXH106" s="3100"/>
      <c r="UXI106" s="3100"/>
      <c r="UXJ106" s="3105"/>
      <c r="UXK106" s="3099"/>
      <c r="UXL106" s="3100"/>
      <c r="UXM106" s="3099"/>
      <c r="UXN106" s="3100"/>
      <c r="UXO106" s="3100"/>
      <c r="UXP106" s="3100"/>
      <c r="UXQ106" s="3100"/>
      <c r="UXR106" s="3101"/>
      <c r="UXS106" s="3102"/>
      <c r="UXT106" s="3103"/>
      <c r="UXU106" s="3104"/>
      <c r="UXV106" s="3105"/>
      <c r="UXW106" s="3106"/>
      <c r="UXX106" s="3104"/>
      <c r="UXY106" s="3105"/>
      <c r="UXZ106" s="3104"/>
      <c r="UYA106" s="3100"/>
      <c r="UYB106" s="3100"/>
      <c r="UYC106" s="3105"/>
      <c r="UYD106" s="3099"/>
      <c r="UYE106" s="3100"/>
      <c r="UYF106" s="3099"/>
      <c r="UYG106" s="3100"/>
      <c r="UYH106" s="3100"/>
      <c r="UYI106" s="3100"/>
      <c r="UYJ106" s="3100"/>
      <c r="UYK106" s="3101"/>
      <c r="UYL106" s="3102"/>
      <c r="UYM106" s="3103"/>
      <c r="UYN106" s="3104"/>
      <c r="UYO106" s="3105"/>
      <c r="UYP106" s="3106"/>
      <c r="UYQ106" s="3104"/>
      <c r="UYR106" s="3105"/>
      <c r="UYS106" s="3104"/>
      <c r="UYT106" s="3100"/>
      <c r="UYU106" s="3100"/>
      <c r="UYV106" s="3105"/>
      <c r="UYW106" s="3099"/>
      <c r="UYX106" s="3100"/>
      <c r="UYY106" s="3099"/>
      <c r="UYZ106" s="3100"/>
      <c r="UZA106" s="3100"/>
      <c r="UZB106" s="3100"/>
      <c r="UZC106" s="3100"/>
      <c r="UZD106" s="3101"/>
      <c r="UZE106" s="3102"/>
      <c r="UZF106" s="3103"/>
      <c r="UZG106" s="3104"/>
      <c r="UZH106" s="3105"/>
      <c r="UZI106" s="3106"/>
      <c r="UZJ106" s="3104"/>
      <c r="UZK106" s="3105"/>
      <c r="UZL106" s="3104"/>
      <c r="UZM106" s="3100"/>
      <c r="UZN106" s="3100"/>
      <c r="UZO106" s="3105"/>
      <c r="UZP106" s="3099"/>
      <c r="UZQ106" s="3100"/>
      <c r="UZR106" s="3099"/>
      <c r="UZS106" s="3100"/>
      <c r="UZT106" s="3100"/>
      <c r="UZU106" s="3100"/>
      <c r="UZV106" s="3100"/>
      <c r="UZW106" s="3101"/>
      <c r="UZX106" s="3102"/>
      <c r="UZY106" s="3103"/>
      <c r="UZZ106" s="3104"/>
      <c r="VAA106" s="3105"/>
      <c r="VAB106" s="3106"/>
      <c r="VAC106" s="3104"/>
      <c r="VAD106" s="3105"/>
      <c r="VAE106" s="3104"/>
      <c r="VAF106" s="3100"/>
      <c r="VAG106" s="3100"/>
      <c r="VAH106" s="3105"/>
      <c r="VAI106" s="3099"/>
      <c r="VAJ106" s="3100"/>
      <c r="VAK106" s="3099"/>
      <c r="VAL106" s="3100"/>
      <c r="VAM106" s="3100"/>
      <c r="VAN106" s="3100"/>
      <c r="VAO106" s="3100"/>
      <c r="VAP106" s="3101"/>
      <c r="VAQ106" s="3102"/>
      <c r="VAR106" s="3103"/>
      <c r="VAS106" s="3104"/>
      <c r="VAT106" s="3105"/>
      <c r="VAU106" s="3106"/>
      <c r="VAV106" s="3104"/>
      <c r="VAW106" s="3105"/>
      <c r="VAX106" s="3104"/>
      <c r="VAY106" s="3100"/>
      <c r="VAZ106" s="3100"/>
      <c r="VBA106" s="3105"/>
      <c r="VBB106" s="3099"/>
      <c r="VBC106" s="3100"/>
      <c r="VBD106" s="3099"/>
      <c r="VBE106" s="3100"/>
      <c r="VBF106" s="3100"/>
      <c r="VBG106" s="3100"/>
      <c r="VBH106" s="3100"/>
      <c r="VBI106" s="3101"/>
      <c r="VBJ106" s="3102"/>
      <c r="VBK106" s="3103"/>
      <c r="VBL106" s="3104"/>
      <c r="VBM106" s="3105"/>
      <c r="VBN106" s="3106"/>
      <c r="VBO106" s="3104"/>
      <c r="VBP106" s="3105"/>
      <c r="VBQ106" s="3104"/>
      <c r="VBR106" s="3100"/>
      <c r="VBS106" s="3100"/>
      <c r="VBT106" s="3105"/>
      <c r="VBU106" s="3099"/>
      <c r="VBV106" s="3100"/>
      <c r="VBW106" s="3099"/>
      <c r="VBX106" s="3100"/>
      <c r="VBY106" s="3100"/>
      <c r="VBZ106" s="3100"/>
      <c r="VCA106" s="3100"/>
      <c r="VCB106" s="3101"/>
      <c r="VCC106" s="3102"/>
      <c r="VCD106" s="3103"/>
      <c r="VCE106" s="3104"/>
      <c r="VCF106" s="3105"/>
      <c r="VCG106" s="3106"/>
      <c r="VCH106" s="3104"/>
      <c r="VCI106" s="3105"/>
      <c r="VCJ106" s="3104"/>
      <c r="VCK106" s="3100"/>
      <c r="VCL106" s="3100"/>
      <c r="VCM106" s="3105"/>
      <c r="VCN106" s="3099"/>
      <c r="VCO106" s="3100"/>
      <c r="VCP106" s="3099"/>
      <c r="VCQ106" s="3100"/>
      <c r="VCR106" s="3100"/>
      <c r="VCS106" s="3100"/>
      <c r="VCT106" s="3100"/>
      <c r="VCU106" s="3101"/>
      <c r="VCV106" s="3102"/>
      <c r="VCW106" s="3103"/>
      <c r="VCX106" s="3104"/>
      <c r="VCY106" s="3105"/>
      <c r="VCZ106" s="3106"/>
      <c r="VDA106" s="3104"/>
      <c r="VDB106" s="3105"/>
      <c r="VDC106" s="3104"/>
      <c r="VDD106" s="3100"/>
      <c r="VDE106" s="3100"/>
      <c r="VDF106" s="3105"/>
      <c r="VDG106" s="3099"/>
      <c r="VDH106" s="3100"/>
      <c r="VDI106" s="3099"/>
      <c r="VDJ106" s="3100"/>
      <c r="VDK106" s="3100"/>
      <c r="VDL106" s="3100"/>
      <c r="VDM106" s="3100"/>
      <c r="VDN106" s="3101"/>
      <c r="VDO106" s="3102"/>
      <c r="VDP106" s="3103"/>
      <c r="VDQ106" s="3104"/>
      <c r="VDR106" s="3105"/>
      <c r="VDS106" s="3106"/>
      <c r="VDT106" s="3104"/>
      <c r="VDU106" s="3105"/>
      <c r="VDV106" s="3104"/>
      <c r="VDW106" s="3100"/>
      <c r="VDX106" s="3100"/>
      <c r="VDY106" s="3105"/>
      <c r="VDZ106" s="3099"/>
      <c r="VEA106" s="3100"/>
      <c r="VEB106" s="3099"/>
      <c r="VEC106" s="3100"/>
      <c r="VED106" s="3100"/>
      <c r="VEE106" s="3100"/>
      <c r="VEF106" s="3100"/>
      <c r="VEG106" s="3101"/>
      <c r="VEH106" s="3102"/>
      <c r="VEI106" s="3103"/>
      <c r="VEJ106" s="3104"/>
      <c r="VEK106" s="3105"/>
      <c r="VEL106" s="3106"/>
      <c r="VEM106" s="3104"/>
      <c r="VEN106" s="3105"/>
      <c r="VEO106" s="3104"/>
      <c r="VEP106" s="3100"/>
      <c r="VEQ106" s="3100"/>
      <c r="VER106" s="3105"/>
      <c r="VES106" s="3099"/>
      <c r="VET106" s="3100"/>
      <c r="VEU106" s="3099"/>
      <c r="VEV106" s="3100"/>
      <c r="VEW106" s="3100"/>
      <c r="VEX106" s="3100"/>
      <c r="VEY106" s="3100"/>
      <c r="VEZ106" s="3101"/>
      <c r="VFA106" s="3102"/>
      <c r="VFB106" s="3103"/>
      <c r="VFC106" s="3104"/>
      <c r="VFD106" s="3105"/>
      <c r="VFE106" s="3106"/>
      <c r="VFF106" s="3104"/>
      <c r="VFG106" s="3105"/>
      <c r="VFH106" s="3104"/>
      <c r="VFI106" s="3100"/>
      <c r="VFJ106" s="3100"/>
      <c r="VFK106" s="3105"/>
      <c r="VFL106" s="3099"/>
      <c r="VFM106" s="3100"/>
      <c r="VFN106" s="3099"/>
      <c r="VFO106" s="3100"/>
      <c r="VFP106" s="3100"/>
      <c r="VFQ106" s="3100"/>
      <c r="VFR106" s="3100"/>
      <c r="VFS106" s="3101"/>
      <c r="VFT106" s="3102"/>
      <c r="VFU106" s="3103"/>
      <c r="VFV106" s="3104"/>
      <c r="VFW106" s="3105"/>
      <c r="VFX106" s="3106"/>
      <c r="VFY106" s="3104"/>
      <c r="VFZ106" s="3105"/>
      <c r="VGA106" s="3104"/>
      <c r="VGB106" s="3100"/>
      <c r="VGC106" s="3100"/>
      <c r="VGD106" s="3105"/>
      <c r="VGE106" s="3099"/>
      <c r="VGF106" s="3100"/>
      <c r="VGG106" s="3099"/>
      <c r="VGH106" s="3100"/>
      <c r="VGI106" s="3100"/>
      <c r="VGJ106" s="3100"/>
      <c r="VGK106" s="3100"/>
      <c r="VGL106" s="3101"/>
      <c r="VGM106" s="3102"/>
      <c r="VGN106" s="3103"/>
      <c r="VGO106" s="3104"/>
      <c r="VGP106" s="3105"/>
      <c r="VGQ106" s="3106"/>
      <c r="VGR106" s="3104"/>
      <c r="VGS106" s="3105"/>
      <c r="VGT106" s="3104"/>
      <c r="VGU106" s="3100"/>
      <c r="VGV106" s="3100"/>
      <c r="VGW106" s="3105"/>
      <c r="VGX106" s="3099"/>
      <c r="VGY106" s="3100"/>
      <c r="VGZ106" s="3099"/>
      <c r="VHA106" s="3100"/>
      <c r="VHB106" s="3100"/>
      <c r="VHC106" s="3100"/>
      <c r="VHD106" s="3100"/>
      <c r="VHE106" s="3101"/>
      <c r="VHF106" s="3102"/>
      <c r="VHG106" s="3103"/>
      <c r="VHH106" s="3104"/>
      <c r="VHI106" s="3105"/>
      <c r="VHJ106" s="3106"/>
      <c r="VHK106" s="3104"/>
      <c r="VHL106" s="3105"/>
      <c r="VHM106" s="3104"/>
      <c r="VHN106" s="3100"/>
      <c r="VHO106" s="3100"/>
      <c r="VHP106" s="3105"/>
      <c r="VHQ106" s="3099"/>
      <c r="VHR106" s="3100"/>
      <c r="VHS106" s="3099"/>
      <c r="VHT106" s="3100"/>
      <c r="VHU106" s="3100"/>
      <c r="VHV106" s="3100"/>
      <c r="VHW106" s="3100"/>
      <c r="VHX106" s="3101"/>
      <c r="VHY106" s="3102"/>
      <c r="VHZ106" s="3103"/>
      <c r="VIA106" s="3104"/>
      <c r="VIB106" s="3105"/>
      <c r="VIC106" s="3106"/>
      <c r="VID106" s="3104"/>
      <c r="VIE106" s="3105"/>
      <c r="VIF106" s="3104"/>
      <c r="VIG106" s="3100"/>
      <c r="VIH106" s="3100"/>
      <c r="VII106" s="3105"/>
      <c r="VIJ106" s="3099"/>
      <c r="VIK106" s="3100"/>
      <c r="VIL106" s="3099"/>
      <c r="VIM106" s="3100"/>
      <c r="VIN106" s="3100"/>
      <c r="VIO106" s="3100"/>
      <c r="VIP106" s="3100"/>
      <c r="VIQ106" s="3101"/>
      <c r="VIR106" s="3102"/>
      <c r="VIS106" s="3103"/>
      <c r="VIT106" s="3104"/>
      <c r="VIU106" s="3105"/>
      <c r="VIV106" s="3106"/>
      <c r="VIW106" s="3104"/>
      <c r="VIX106" s="3105"/>
      <c r="VIY106" s="3104"/>
      <c r="VIZ106" s="3100"/>
      <c r="VJA106" s="3100"/>
      <c r="VJB106" s="3105"/>
      <c r="VJC106" s="3099"/>
      <c r="VJD106" s="3100"/>
      <c r="VJE106" s="3099"/>
      <c r="VJF106" s="3100"/>
      <c r="VJG106" s="3100"/>
      <c r="VJH106" s="3100"/>
      <c r="VJI106" s="3100"/>
      <c r="VJJ106" s="3101"/>
      <c r="VJK106" s="3102"/>
      <c r="VJL106" s="3103"/>
      <c r="VJM106" s="3104"/>
      <c r="VJN106" s="3105"/>
      <c r="VJO106" s="3106"/>
      <c r="VJP106" s="3104"/>
      <c r="VJQ106" s="3105"/>
      <c r="VJR106" s="3104"/>
      <c r="VJS106" s="3100"/>
      <c r="VJT106" s="3100"/>
      <c r="VJU106" s="3105"/>
      <c r="VJV106" s="3099"/>
      <c r="VJW106" s="3100"/>
      <c r="VJX106" s="3099"/>
      <c r="VJY106" s="3100"/>
      <c r="VJZ106" s="3100"/>
      <c r="VKA106" s="3100"/>
      <c r="VKB106" s="3100"/>
      <c r="VKC106" s="3101"/>
      <c r="VKD106" s="3102"/>
      <c r="VKE106" s="3103"/>
      <c r="VKF106" s="3104"/>
      <c r="VKG106" s="3105"/>
      <c r="VKH106" s="3106"/>
      <c r="VKI106" s="3104"/>
      <c r="VKJ106" s="3105"/>
      <c r="VKK106" s="3104"/>
      <c r="VKL106" s="3100"/>
      <c r="VKM106" s="3100"/>
      <c r="VKN106" s="3105"/>
      <c r="VKO106" s="3099"/>
      <c r="VKP106" s="3100"/>
      <c r="VKQ106" s="3099"/>
      <c r="VKR106" s="3100"/>
      <c r="VKS106" s="3100"/>
      <c r="VKT106" s="3100"/>
      <c r="VKU106" s="3100"/>
      <c r="VKV106" s="3101"/>
      <c r="VKW106" s="3102"/>
      <c r="VKX106" s="3103"/>
      <c r="VKY106" s="3104"/>
      <c r="VKZ106" s="3105"/>
      <c r="VLA106" s="3106"/>
      <c r="VLB106" s="3104"/>
      <c r="VLC106" s="3105"/>
      <c r="VLD106" s="3104"/>
      <c r="VLE106" s="3100"/>
      <c r="VLF106" s="3100"/>
      <c r="VLG106" s="3105"/>
      <c r="VLH106" s="3099"/>
      <c r="VLI106" s="3100"/>
      <c r="VLJ106" s="3099"/>
      <c r="VLK106" s="3100"/>
      <c r="VLL106" s="3100"/>
      <c r="VLM106" s="3100"/>
      <c r="VLN106" s="3100"/>
      <c r="VLO106" s="3101"/>
      <c r="VLP106" s="3102"/>
      <c r="VLQ106" s="3103"/>
      <c r="VLR106" s="3104"/>
      <c r="VLS106" s="3105"/>
      <c r="VLT106" s="3106"/>
      <c r="VLU106" s="3104"/>
      <c r="VLV106" s="3105"/>
      <c r="VLW106" s="3104"/>
      <c r="VLX106" s="3100"/>
      <c r="VLY106" s="3100"/>
      <c r="VLZ106" s="3105"/>
      <c r="VMA106" s="3099"/>
      <c r="VMB106" s="3100"/>
      <c r="VMC106" s="3099"/>
      <c r="VMD106" s="3100"/>
      <c r="VME106" s="3100"/>
      <c r="VMF106" s="3100"/>
      <c r="VMG106" s="3100"/>
      <c r="VMH106" s="3101"/>
      <c r="VMI106" s="3102"/>
      <c r="VMJ106" s="3103"/>
      <c r="VMK106" s="3104"/>
      <c r="VML106" s="3105"/>
      <c r="VMM106" s="3106"/>
      <c r="VMN106" s="3104"/>
      <c r="VMO106" s="3105"/>
      <c r="VMP106" s="3104"/>
      <c r="VMQ106" s="3100"/>
      <c r="VMR106" s="3100"/>
      <c r="VMS106" s="3105"/>
      <c r="VMT106" s="3099"/>
      <c r="VMU106" s="3100"/>
      <c r="VMV106" s="3099"/>
      <c r="VMW106" s="3100"/>
      <c r="VMX106" s="3100"/>
      <c r="VMY106" s="3100"/>
      <c r="VMZ106" s="3100"/>
      <c r="VNA106" s="3101"/>
      <c r="VNB106" s="3102"/>
      <c r="VNC106" s="3103"/>
      <c r="VND106" s="3104"/>
      <c r="VNE106" s="3105"/>
      <c r="VNF106" s="3106"/>
      <c r="VNG106" s="3104"/>
      <c r="VNH106" s="3105"/>
      <c r="VNI106" s="3104"/>
      <c r="VNJ106" s="3100"/>
      <c r="VNK106" s="3100"/>
      <c r="VNL106" s="3105"/>
      <c r="VNM106" s="3099"/>
      <c r="VNN106" s="3100"/>
      <c r="VNO106" s="3099"/>
      <c r="VNP106" s="3100"/>
      <c r="VNQ106" s="3100"/>
      <c r="VNR106" s="3100"/>
      <c r="VNS106" s="3100"/>
      <c r="VNT106" s="3101"/>
      <c r="VNU106" s="3102"/>
      <c r="VNV106" s="3103"/>
      <c r="VNW106" s="3104"/>
      <c r="VNX106" s="3105"/>
      <c r="VNY106" s="3106"/>
      <c r="VNZ106" s="3104"/>
      <c r="VOA106" s="3105"/>
      <c r="VOB106" s="3104"/>
      <c r="VOC106" s="3100"/>
      <c r="VOD106" s="3100"/>
      <c r="VOE106" s="3105"/>
      <c r="VOF106" s="3099"/>
      <c r="VOG106" s="3100"/>
      <c r="VOH106" s="3099"/>
      <c r="VOI106" s="3100"/>
      <c r="VOJ106" s="3100"/>
      <c r="VOK106" s="3100"/>
      <c r="VOL106" s="3100"/>
      <c r="VOM106" s="3101"/>
      <c r="VON106" s="3102"/>
      <c r="VOO106" s="3103"/>
      <c r="VOP106" s="3104"/>
      <c r="VOQ106" s="3105"/>
      <c r="VOR106" s="3106"/>
      <c r="VOS106" s="3104"/>
      <c r="VOT106" s="3105"/>
      <c r="VOU106" s="3104"/>
      <c r="VOV106" s="3100"/>
      <c r="VOW106" s="3100"/>
      <c r="VOX106" s="3105"/>
      <c r="VOY106" s="3099"/>
      <c r="VOZ106" s="3100"/>
      <c r="VPA106" s="3099"/>
      <c r="VPB106" s="3100"/>
      <c r="VPC106" s="3100"/>
      <c r="VPD106" s="3100"/>
      <c r="VPE106" s="3100"/>
      <c r="VPF106" s="3101"/>
      <c r="VPG106" s="3102"/>
      <c r="VPH106" s="3103"/>
      <c r="VPI106" s="3104"/>
      <c r="VPJ106" s="3105"/>
      <c r="VPK106" s="3106"/>
      <c r="VPL106" s="3104"/>
      <c r="VPM106" s="3105"/>
      <c r="VPN106" s="3104"/>
      <c r="VPO106" s="3100"/>
      <c r="VPP106" s="3100"/>
      <c r="VPQ106" s="3105"/>
      <c r="VPR106" s="3099"/>
      <c r="VPS106" s="3100"/>
      <c r="VPT106" s="3099"/>
      <c r="VPU106" s="3100"/>
      <c r="VPV106" s="3100"/>
      <c r="VPW106" s="3100"/>
      <c r="VPX106" s="3100"/>
      <c r="VPY106" s="3101"/>
      <c r="VPZ106" s="3102"/>
      <c r="VQA106" s="3103"/>
      <c r="VQB106" s="3104"/>
      <c r="VQC106" s="3105"/>
      <c r="VQD106" s="3106"/>
      <c r="VQE106" s="3104"/>
      <c r="VQF106" s="3105"/>
      <c r="VQG106" s="3104"/>
      <c r="VQH106" s="3100"/>
      <c r="VQI106" s="3100"/>
      <c r="VQJ106" s="3105"/>
      <c r="VQK106" s="3099"/>
      <c r="VQL106" s="3100"/>
      <c r="VQM106" s="3099"/>
      <c r="VQN106" s="3100"/>
      <c r="VQO106" s="3100"/>
      <c r="VQP106" s="3100"/>
      <c r="VQQ106" s="3100"/>
      <c r="VQR106" s="3101"/>
      <c r="VQS106" s="3102"/>
      <c r="VQT106" s="3103"/>
      <c r="VQU106" s="3104"/>
      <c r="VQV106" s="3105"/>
      <c r="VQW106" s="3106"/>
      <c r="VQX106" s="3104"/>
      <c r="VQY106" s="3105"/>
      <c r="VQZ106" s="3104"/>
      <c r="VRA106" s="3100"/>
      <c r="VRB106" s="3100"/>
      <c r="VRC106" s="3105"/>
      <c r="VRD106" s="3099"/>
      <c r="VRE106" s="3100"/>
      <c r="VRF106" s="3099"/>
      <c r="VRG106" s="3100"/>
      <c r="VRH106" s="3100"/>
      <c r="VRI106" s="3100"/>
      <c r="VRJ106" s="3100"/>
      <c r="VRK106" s="3101"/>
      <c r="VRL106" s="3102"/>
      <c r="VRM106" s="3103"/>
      <c r="VRN106" s="3104"/>
      <c r="VRO106" s="3105"/>
      <c r="VRP106" s="3106"/>
      <c r="VRQ106" s="3104"/>
      <c r="VRR106" s="3105"/>
      <c r="VRS106" s="3104"/>
      <c r="VRT106" s="3100"/>
      <c r="VRU106" s="3100"/>
      <c r="VRV106" s="3105"/>
      <c r="VRW106" s="3099"/>
      <c r="VRX106" s="3100"/>
      <c r="VRY106" s="3099"/>
      <c r="VRZ106" s="3100"/>
      <c r="VSA106" s="3100"/>
      <c r="VSB106" s="3100"/>
      <c r="VSC106" s="3100"/>
      <c r="VSD106" s="3101"/>
      <c r="VSE106" s="3102"/>
      <c r="VSF106" s="3103"/>
      <c r="VSG106" s="3104"/>
      <c r="VSH106" s="3105"/>
      <c r="VSI106" s="3106"/>
      <c r="VSJ106" s="3104"/>
      <c r="VSK106" s="3105"/>
      <c r="VSL106" s="3104"/>
      <c r="VSM106" s="3100"/>
      <c r="VSN106" s="3100"/>
      <c r="VSO106" s="3105"/>
      <c r="VSP106" s="3099"/>
      <c r="VSQ106" s="3100"/>
      <c r="VSR106" s="3099"/>
      <c r="VSS106" s="3100"/>
      <c r="VST106" s="3100"/>
      <c r="VSU106" s="3100"/>
      <c r="VSV106" s="3100"/>
      <c r="VSW106" s="3101"/>
      <c r="VSX106" s="3102"/>
      <c r="VSY106" s="3103"/>
      <c r="VSZ106" s="3104"/>
      <c r="VTA106" s="3105"/>
      <c r="VTB106" s="3106"/>
      <c r="VTC106" s="3104"/>
      <c r="VTD106" s="3105"/>
      <c r="VTE106" s="3104"/>
      <c r="VTF106" s="3100"/>
      <c r="VTG106" s="3100"/>
      <c r="VTH106" s="3105"/>
      <c r="VTI106" s="3099"/>
      <c r="VTJ106" s="3100"/>
      <c r="VTK106" s="3099"/>
      <c r="VTL106" s="3100"/>
      <c r="VTM106" s="3100"/>
      <c r="VTN106" s="3100"/>
      <c r="VTO106" s="3100"/>
      <c r="VTP106" s="3101"/>
      <c r="VTQ106" s="3102"/>
      <c r="VTR106" s="3103"/>
      <c r="VTS106" s="3104"/>
      <c r="VTT106" s="3105"/>
      <c r="VTU106" s="3106"/>
      <c r="VTV106" s="3104"/>
      <c r="VTW106" s="3105"/>
      <c r="VTX106" s="3104"/>
      <c r="VTY106" s="3100"/>
      <c r="VTZ106" s="3100"/>
      <c r="VUA106" s="3105"/>
      <c r="VUB106" s="3099"/>
      <c r="VUC106" s="3100"/>
      <c r="VUD106" s="3099"/>
      <c r="VUE106" s="3100"/>
      <c r="VUF106" s="3100"/>
      <c r="VUG106" s="3100"/>
      <c r="VUH106" s="3100"/>
      <c r="VUI106" s="3101"/>
      <c r="VUJ106" s="3102"/>
      <c r="VUK106" s="3103"/>
      <c r="VUL106" s="3104"/>
      <c r="VUM106" s="3105"/>
      <c r="VUN106" s="3106"/>
      <c r="VUO106" s="3104"/>
      <c r="VUP106" s="3105"/>
      <c r="VUQ106" s="3104"/>
      <c r="VUR106" s="3100"/>
      <c r="VUS106" s="3100"/>
      <c r="VUT106" s="3105"/>
      <c r="VUU106" s="3099"/>
      <c r="VUV106" s="3100"/>
      <c r="VUW106" s="3099"/>
      <c r="VUX106" s="3100"/>
      <c r="VUY106" s="3100"/>
      <c r="VUZ106" s="3100"/>
      <c r="VVA106" s="3100"/>
      <c r="VVB106" s="3101"/>
      <c r="VVC106" s="3102"/>
      <c r="VVD106" s="3103"/>
      <c r="VVE106" s="3104"/>
      <c r="VVF106" s="3105"/>
      <c r="VVG106" s="3106"/>
      <c r="VVH106" s="3104"/>
      <c r="VVI106" s="3105"/>
      <c r="VVJ106" s="3104"/>
      <c r="VVK106" s="3100"/>
      <c r="VVL106" s="3100"/>
      <c r="VVM106" s="3105"/>
      <c r="VVN106" s="3099"/>
      <c r="VVO106" s="3100"/>
      <c r="VVP106" s="3099"/>
      <c r="VVQ106" s="3100"/>
      <c r="VVR106" s="3100"/>
      <c r="VVS106" s="3100"/>
      <c r="VVT106" s="3100"/>
      <c r="VVU106" s="3101"/>
      <c r="VVV106" s="3102"/>
      <c r="VVW106" s="3103"/>
      <c r="VVX106" s="3104"/>
      <c r="VVY106" s="3105"/>
      <c r="VVZ106" s="3106"/>
      <c r="VWA106" s="3104"/>
      <c r="VWB106" s="3105"/>
      <c r="VWC106" s="3104"/>
      <c r="VWD106" s="3100"/>
      <c r="VWE106" s="3100"/>
      <c r="VWF106" s="3105"/>
      <c r="VWG106" s="3099"/>
      <c r="VWH106" s="3100"/>
      <c r="VWI106" s="3099"/>
      <c r="VWJ106" s="3100"/>
      <c r="VWK106" s="3100"/>
      <c r="VWL106" s="3100"/>
      <c r="VWM106" s="3100"/>
      <c r="VWN106" s="3101"/>
      <c r="VWO106" s="3102"/>
      <c r="VWP106" s="3103"/>
      <c r="VWQ106" s="3104"/>
      <c r="VWR106" s="3105"/>
      <c r="VWS106" s="3106"/>
      <c r="VWT106" s="3104"/>
      <c r="VWU106" s="3105"/>
      <c r="VWV106" s="3104"/>
      <c r="VWW106" s="3100"/>
      <c r="VWX106" s="3100"/>
      <c r="VWY106" s="3105"/>
      <c r="VWZ106" s="3099"/>
      <c r="VXA106" s="3100"/>
      <c r="VXB106" s="3099"/>
      <c r="VXC106" s="3100"/>
      <c r="VXD106" s="3100"/>
      <c r="VXE106" s="3100"/>
      <c r="VXF106" s="3100"/>
      <c r="VXG106" s="3101"/>
      <c r="VXH106" s="3102"/>
      <c r="VXI106" s="3103"/>
      <c r="VXJ106" s="3104"/>
      <c r="VXK106" s="3105"/>
      <c r="VXL106" s="3106"/>
      <c r="VXM106" s="3104"/>
      <c r="VXN106" s="3105"/>
      <c r="VXO106" s="3104"/>
      <c r="VXP106" s="3100"/>
      <c r="VXQ106" s="3100"/>
      <c r="VXR106" s="3105"/>
      <c r="VXS106" s="3099"/>
      <c r="VXT106" s="3100"/>
      <c r="VXU106" s="3099"/>
      <c r="VXV106" s="3100"/>
      <c r="VXW106" s="3100"/>
      <c r="VXX106" s="3100"/>
      <c r="VXY106" s="3100"/>
      <c r="VXZ106" s="3101"/>
      <c r="VYA106" s="3102"/>
      <c r="VYB106" s="3103"/>
      <c r="VYC106" s="3104"/>
      <c r="VYD106" s="3105"/>
      <c r="VYE106" s="3106"/>
      <c r="VYF106" s="3104"/>
      <c r="VYG106" s="3105"/>
      <c r="VYH106" s="3104"/>
      <c r="VYI106" s="3100"/>
      <c r="VYJ106" s="3100"/>
      <c r="VYK106" s="3105"/>
      <c r="VYL106" s="3099"/>
      <c r="VYM106" s="3100"/>
      <c r="VYN106" s="3099"/>
      <c r="VYO106" s="3100"/>
      <c r="VYP106" s="3100"/>
      <c r="VYQ106" s="3100"/>
      <c r="VYR106" s="3100"/>
      <c r="VYS106" s="3101"/>
      <c r="VYT106" s="3102"/>
      <c r="VYU106" s="3103"/>
      <c r="VYV106" s="3104"/>
      <c r="VYW106" s="3105"/>
      <c r="VYX106" s="3106"/>
      <c r="VYY106" s="3104"/>
      <c r="VYZ106" s="3105"/>
      <c r="VZA106" s="3104"/>
      <c r="VZB106" s="3100"/>
      <c r="VZC106" s="3100"/>
      <c r="VZD106" s="3105"/>
      <c r="VZE106" s="3099"/>
      <c r="VZF106" s="3100"/>
      <c r="VZG106" s="3099"/>
      <c r="VZH106" s="3100"/>
      <c r="VZI106" s="3100"/>
      <c r="VZJ106" s="3100"/>
      <c r="VZK106" s="3100"/>
      <c r="VZL106" s="3101"/>
      <c r="VZM106" s="3102"/>
      <c r="VZN106" s="3103"/>
      <c r="VZO106" s="3104"/>
      <c r="VZP106" s="3105"/>
      <c r="VZQ106" s="3106"/>
      <c r="VZR106" s="3104"/>
      <c r="VZS106" s="3105"/>
      <c r="VZT106" s="3104"/>
      <c r="VZU106" s="3100"/>
      <c r="VZV106" s="3100"/>
      <c r="VZW106" s="3105"/>
      <c r="VZX106" s="3099"/>
      <c r="VZY106" s="3100"/>
      <c r="VZZ106" s="3099"/>
      <c r="WAA106" s="3100"/>
      <c r="WAB106" s="3100"/>
      <c r="WAC106" s="3100"/>
      <c r="WAD106" s="3100"/>
      <c r="WAE106" s="3101"/>
      <c r="WAF106" s="3102"/>
      <c r="WAG106" s="3103"/>
      <c r="WAH106" s="3104"/>
      <c r="WAI106" s="3105"/>
      <c r="WAJ106" s="3106"/>
      <c r="WAK106" s="3104"/>
      <c r="WAL106" s="3105"/>
      <c r="WAM106" s="3104"/>
      <c r="WAN106" s="3100"/>
      <c r="WAO106" s="3100"/>
      <c r="WAP106" s="3105"/>
      <c r="WAQ106" s="3099"/>
      <c r="WAR106" s="3100"/>
      <c r="WAS106" s="3099"/>
      <c r="WAT106" s="3100"/>
      <c r="WAU106" s="3100"/>
      <c r="WAV106" s="3100"/>
      <c r="WAW106" s="3100"/>
      <c r="WAX106" s="3101"/>
      <c r="WAY106" s="3102"/>
      <c r="WAZ106" s="3103"/>
      <c r="WBA106" s="3104"/>
      <c r="WBB106" s="3105"/>
      <c r="WBC106" s="3106"/>
      <c r="WBD106" s="3104"/>
      <c r="WBE106" s="3105"/>
      <c r="WBF106" s="3104"/>
      <c r="WBG106" s="3100"/>
      <c r="WBH106" s="3100"/>
      <c r="WBI106" s="3105"/>
      <c r="WBJ106" s="3099"/>
      <c r="WBK106" s="3100"/>
      <c r="WBL106" s="3099"/>
      <c r="WBM106" s="3100"/>
      <c r="WBN106" s="3100"/>
      <c r="WBO106" s="3100"/>
      <c r="WBP106" s="3100"/>
      <c r="WBQ106" s="3101"/>
      <c r="WBR106" s="3102"/>
      <c r="WBS106" s="3103"/>
      <c r="WBT106" s="3104"/>
      <c r="WBU106" s="3105"/>
      <c r="WBV106" s="3106"/>
      <c r="WBW106" s="3104"/>
      <c r="WBX106" s="3105"/>
      <c r="WBY106" s="3104"/>
      <c r="WBZ106" s="3100"/>
      <c r="WCA106" s="3100"/>
      <c r="WCB106" s="3105"/>
      <c r="WCC106" s="3099"/>
      <c r="WCD106" s="3100"/>
      <c r="WCE106" s="3099"/>
      <c r="WCF106" s="3100"/>
      <c r="WCG106" s="3100"/>
      <c r="WCH106" s="3100"/>
      <c r="WCI106" s="3100"/>
      <c r="WCJ106" s="3101"/>
      <c r="WCK106" s="3102"/>
      <c r="WCL106" s="3103"/>
      <c r="WCM106" s="3104"/>
      <c r="WCN106" s="3105"/>
      <c r="WCO106" s="3106"/>
      <c r="WCP106" s="3104"/>
      <c r="WCQ106" s="3105"/>
      <c r="WCR106" s="3104"/>
      <c r="WCS106" s="3100"/>
      <c r="WCT106" s="3100"/>
      <c r="WCU106" s="3105"/>
      <c r="WCV106" s="3099"/>
      <c r="WCW106" s="3100"/>
      <c r="WCX106" s="3099"/>
      <c r="WCY106" s="3100"/>
      <c r="WCZ106" s="3100"/>
      <c r="WDA106" s="3100"/>
      <c r="WDB106" s="3100"/>
      <c r="WDC106" s="3101"/>
      <c r="WDD106" s="3102"/>
      <c r="WDE106" s="3103"/>
      <c r="WDF106" s="3104"/>
      <c r="WDG106" s="3105"/>
      <c r="WDH106" s="3106"/>
      <c r="WDI106" s="3104"/>
      <c r="WDJ106" s="3105"/>
      <c r="WDK106" s="3104"/>
      <c r="WDL106" s="3100"/>
      <c r="WDM106" s="3100"/>
      <c r="WDN106" s="3105"/>
      <c r="WDO106" s="3099"/>
      <c r="WDP106" s="3100"/>
      <c r="WDQ106" s="3099"/>
      <c r="WDR106" s="3100"/>
      <c r="WDS106" s="3100"/>
      <c r="WDT106" s="3100"/>
      <c r="WDU106" s="3100"/>
      <c r="WDV106" s="3101"/>
      <c r="WDW106" s="3102"/>
      <c r="WDX106" s="3103"/>
      <c r="WDY106" s="3104"/>
      <c r="WDZ106" s="3105"/>
      <c r="WEA106" s="3106"/>
      <c r="WEB106" s="3104"/>
      <c r="WEC106" s="3105"/>
      <c r="WED106" s="3104"/>
      <c r="WEE106" s="3100"/>
      <c r="WEF106" s="3100"/>
      <c r="WEG106" s="3105"/>
      <c r="WEH106" s="3099"/>
      <c r="WEI106" s="3100"/>
      <c r="WEJ106" s="3099"/>
      <c r="WEK106" s="3100"/>
      <c r="WEL106" s="3100"/>
      <c r="WEM106" s="3100"/>
      <c r="WEN106" s="3100"/>
      <c r="WEO106" s="3101"/>
      <c r="WEP106" s="3102"/>
      <c r="WEQ106" s="3103"/>
      <c r="WER106" s="3104"/>
      <c r="WES106" s="3105"/>
      <c r="WET106" s="3106"/>
      <c r="WEU106" s="3104"/>
      <c r="WEV106" s="3105"/>
      <c r="WEW106" s="3104"/>
      <c r="WEX106" s="3100"/>
      <c r="WEY106" s="3100"/>
      <c r="WEZ106" s="3105"/>
      <c r="WFA106" s="3099"/>
      <c r="WFB106" s="3100"/>
      <c r="WFC106" s="3099"/>
      <c r="WFD106" s="3100"/>
      <c r="WFE106" s="3100"/>
      <c r="WFF106" s="3100"/>
      <c r="WFG106" s="3100"/>
      <c r="WFH106" s="3101"/>
      <c r="WFI106" s="3102"/>
      <c r="WFJ106" s="3103"/>
      <c r="WFK106" s="3104"/>
      <c r="WFL106" s="3105"/>
      <c r="WFM106" s="3106"/>
      <c r="WFN106" s="3104"/>
      <c r="WFO106" s="3105"/>
      <c r="WFP106" s="3104"/>
      <c r="WFQ106" s="3100"/>
      <c r="WFR106" s="3100"/>
      <c r="WFS106" s="3105"/>
      <c r="WFT106" s="3099"/>
      <c r="WFU106" s="3100"/>
      <c r="WFV106" s="3099"/>
      <c r="WFW106" s="3100"/>
      <c r="WFX106" s="3100"/>
      <c r="WFY106" s="3100"/>
      <c r="WFZ106" s="3100"/>
      <c r="WGA106" s="3101"/>
      <c r="WGB106" s="3102"/>
      <c r="WGC106" s="3103"/>
      <c r="WGD106" s="3104"/>
      <c r="WGE106" s="3105"/>
      <c r="WGF106" s="3106"/>
      <c r="WGG106" s="3104"/>
      <c r="WGH106" s="3105"/>
      <c r="WGI106" s="3104"/>
      <c r="WGJ106" s="3100"/>
      <c r="WGK106" s="3100"/>
      <c r="WGL106" s="3105"/>
      <c r="WGM106" s="3099"/>
      <c r="WGN106" s="3100"/>
      <c r="WGO106" s="3099"/>
      <c r="WGP106" s="3100"/>
      <c r="WGQ106" s="3100"/>
      <c r="WGR106" s="3100"/>
      <c r="WGS106" s="3100"/>
      <c r="WGT106" s="3101"/>
      <c r="WGU106" s="3102"/>
      <c r="WGV106" s="3103"/>
      <c r="WGW106" s="3104"/>
      <c r="WGX106" s="3105"/>
      <c r="WGY106" s="3106"/>
      <c r="WGZ106" s="3104"/>
      <c r="WHA106" s="3105"/>
      <c r="WHB106" s="3104"/>
      <c r="WHC106" s="3100"/>
      <c r="WHD106" s="3100"/>
      <c r="WHE106" s="3105"/>
      <c r="WHF106" s="3099"/>
      <c r="WHG106" s="3100"/>
      <c r="WHH106" s="3099"/>
      <c r="WHI106" s="3100"/>
      <c r="WHJ106" s="3100"/>
      <c r="WHK106" s="3100"/>
      <c r="WHL106" s="3100"/>
      <c r="WHM106" s="3101"/>
      <c r="WHN106" s="3102"/>
      <c r="WHO106" s="3103"/>
      <c r="WHP106" s="3104"/>
      <c r="WHQ106" s="3105"/>
      <c r="WHR106" s="3106"/>
      <c r="WHS106" s="3104"/>
      <c r="WHT106" s="3105"/>
      <c r="WHU106" s="3104"/>
      <c r="WHV106" s="3100"/>
      <c r="WHW106" s="3100"/>
      <c r="WHX106" s="3105"/>
      <c r="WHY106" s="3099"/>
      <c r="WHZ106" s="3100"/>
      <c r="WIA106" s="3099"/>
      <c r="WIB106" s="3100"/>
      <c r="WIC106" s="3100"/>
      <c r="WID106" s="3100"/>
      <c r="WIE106" s="3100"/>
      <c r="WIF106" s="3101"/>
      <c r="WIG106" s="3102"/>
      <c r="WIH106" s="3103"/>
      <c r="WII106" s="3104"/>
      <c r="WIJ106" s="3105"/>
      <c r="WIK106" s="3106"/>
      <c r="WIL106" s="3104"/>
      <c r="WIM106" s="3105"/>
      <c r="WIN106" s="3104"/>
      <c r="WIO106" s="3100"/>
      <c r="WIP106" s="3100"/>
      <c r="WIQ106" s="3105"/>
      <c r="WIR106" s="3099"/>
      <c r="WIS106" s="3100"/>
      <c r="WIT106" s="3099"/>
      <c r="WIU106" s="3100"/>
      <c r="WIV106" s="3100"/>
      <c r="WIW106" s="3100"/>
      <c r="WIX106" s="3100"/>
      <c r="WIY106" s="3101"/>
      <c r="WIZ106" s="3102"/>
      <c r="WJA106" s="3103"/>
      <c r="WJB106" s="3104"/>
      <c r="WJC106" s="3105"/>
      <c r="WJD106" s="3106"/>
      <c r="WJE106" s="3104"/>
      <c r="WJF106" s="3105"/>
      <c r="WJG106" s="3104"/>
      <c r="WJH106" s="3100"/>
      <c r="WJI106" s="3100"/>
      <c r="WJJ106" s="3105"/>
      <c r="WJK106" s="3099"/>
      <c r="WJL106" s="3100"/>
      <c r="WJM106" s="3099"/>
      <c r="WJN106" s="3100"/>
      <c r="WJO106" s="3100"/>
      <c r="WJP106" s="3100"/>
      <c r="WJQ106" s="3100"/>
      <c r="WJR106" s="3101"/>
      <c r="WJS106" s="3102"/>
      <c r="WJT106" s="3103"/>
      <c r="WJU106" s="3104"/>
      <c r="WJV106" s="3105"/>
      <c r="WJW106" s="3106"/>
      <c r="WJX106" s="3104"/>
      <c r="WJY106" s="3105"/>
      <c r="WJZ106" s="3104"/>
      <c r="WKA106" s="3100"/>
      <c r="WKB106" s="3100"/>
      <c r="WKC106" s="3105"/>
      <c r="WKD106" s="3099"/>
      <c r="WKE106" s="3100"/>
      <c r="WKF106" s="3099"/>
      <c r="WKG106" s="3100"/>
      <c r="WKH106" s="3100"/>
      <c r="WKI106" s="3100"/>
      <c r="WKJ106" s="3100"/>
      <c r="WKK106" s="3101"/>
      <c r="WKL106" s="3102"/>
      <c r="WKM106" s="3103"/>
      <c r="WKN106" s="3104"/>
      <c r="WKO106" s="3105"/>
      <c r="WKP106" s="3106"/>
      <c r="WKQ106" s="3104"/>
      <c r="WKR106" s="3105"/>
      <c r="WKS106" s="3104"/>
      <c r="WKT106" s="3100"/>
      <c r="WKU106" s="3100"/>
      <c r="WKV106" s="3105"/>
      <c r="WKW106" s="3099"/>
      <c r="WKX106" s="3100"/>
      <c r="WKY106" s="3099"/>
      <c r="WKZ106" s="3100"/>
      <c r="WLA106" s="3100"/>
      <c r="WLB106" s="3100"/>
      <c r="WLC106" s="3100"/>
      <c r="WLD106" s="3101"/>
      <c r="WLE106" s="3102"/>
      <c r="WLF106" s="3103"/>
      <c r="WLG106" s="3104"/>
      <c r="WLH106" s="3105"/>
      <c r="WLI106" s="3106"/>
      <c r="WLJ106" s="3104"/>
      <c r="WLK106" s="3105"/>
      <c r="WLL106" s="3104"/>
      <c r="WLM106" s="3100"/>
      <c r="WLN106" s="3100"/>
      <c r="WLO106" s="3105"/>
      <c r="WLP106" s="3099"/>
      <c r="WLQ106" s="3100"/>
      <c r="WLR106" s="3099"/>
      <c r="WLS106" s="3100"/>
      <c r="WLT106" s="3100"/>
      <c r="WLU106" s="3100"/>
      <c r="WLV106" s="3100"/>
      <c r="WLW106" s="3101"/>
      <c r="WLX106" s="3102"/>
      <c r="WLY106" s="3103"/>
      <c r="WLZ106" s="3104"/>
      <c r="WMA106" s="3105"/>
      <c r="WMB106" s="3106"/>
      <c r="WMC106" s="3104"/>
      <c r="WMD106" s="3105"/>
      <c r="WME106" s="3104"/>
      <c r="WMF106" s="3100"/>
      <c r="WMG106" s="3100"/>
      <c r="WMH106" s="3105"/>
      <c r="WMI106" s="3099"/>
      <c r="WMJ106" s="3100"/>
      <c r="WMK106" s="3099"/>
      <c r="WML106" s="3100"/>
      <c r="WMM106" s="3100"/>
      <c r="WMN106" s="3100"/>
      <c r="WMO106" s="3100"/>
      <c r="WMP106" s="3101"/>
      <c r="WMQ106" s="3102"/>
      <c r="WMR106" s="3103"/>
      <c r="WMS106" s="3104"/>
      <c r="WMT106" s="3105"/>
      <c r="WMU106" s="3106"/>
      <c r="WMV106" s="3104"/>
      <c r="WMW106" s="3105"/>
      <c r="WMX106" s="3104"/>
      <c r="WMY106" s="3100"/>
      <c r="WMZ106" s="3100"/>
      <c r="WNA106" s="3105"/>
      <c r="WNB106" s="3099"/>
      <c r="WNC106" s="3100"/>
      <c r="WND106" s="3099"/>
      <c r="WNE106" s="3100"/>
      <c r="WNF106" s="3100"/>
      <c r="WNG106" s="3100"/>
      <c r="WNH106" s="3100"/>
      <c r="WNI106" s="3101"/>
      <c r="WNJ106" s="3102"/>
      <c r="WNK106" s="3103"/>
      <c r="WNL106" s="3104"/>
      <c r="WNM106" s="3105"/>
      <c r="WNN106" s="3106"/>
      <c r="WNO106" s="3104"/>
      <c r="WNP106" s="3105"/>
      <c r="WNQ106" s="3104"/>
      <c r="WNR106" s="3100"/>
      <c r="WNS106" s="3100"/>
      <c r="WNT106" s="3105"/>
      <c r="WNU106" s="3099"/>
      <c r="WNV106" s="3100"/>
      <c r="WNW106" s="3099"/>
      <c r="WNX106" s="3100"/>
      <c r="WNY106" s="3100"/>
      <c r="WNZ106" s="3100"/>
      <c r="WOA106" s="3100"/>
      <c r="WOB106" s="3101"/>
      <c r="WOC106" s="3102"/>
      <c r="WOD106" s="3103"/>
      <c r="WOE106" s="3104"/>
      <c r="WOF106" s="3105"/>
      <c r="WOG106" s="3106"/>
      <c r="WOH106" s="3104"/>
      <c r="WOI106" s="3105"/>
      <c r="WOJ106" s="3104"/>
      <c r="WOK106" s="3100"/>
      <c r="WOL106" s="3100"/>
      <c r="WOM106" s="3105"/>
      <c r="WON106" s="3099"/>
      <c r="WOO106" s="3100"/>
      <c r="WOP106" s="3099"/>
      <c r="WOQ106" s="3100"/>
      <c r="WOR106" s="3100"/>
      <c r="WOS106" s="3100"/>
      <c r="WOT106" s="3100"/>
      <c r="WOU106" s="3101"/>
      <c r="WOV106" s="3102"/>
      <c r="WOW106" s="3103"/>
      <c r="WOX106" s="3104"/>
      <c r="WOY106" s="3105"/>
      <c r="WOZ106" s="3106"/>
      <c r="WPA106" s="3104"/>
      <c r="WPB106" s="3105"/>
      <c r="WPC106" s="3104"/>
      <c r="WPD106" s="3100"/>
      <c r="WPE106" s="3100"/>
      <c r="WPF106" s="3105"/>
      <c r="WPG106" s="3099"/>
      <c r="WPH106" s="3100"/>
      <c r="WPI106" s="3099"/>
      <c r="WPJ106" s="3100"/>
      <c r="WPK106" s="3100"/>
      <c r="WPL106" s="3100"/>
      <c r="WPM106" s="3100"/>
      <c r="WPN106" s="3101"/>
      <c r="WPO106" s="3102"/>
      <c r="WPP106" s="3103"/>
      <c r="WPQ106" s="3104"/>
      <c r="WPR106" s="3105"/>
      <c r="WPS106" s="3106"/>
      <c r="WPT106" s="3104"/>
      <c r="WPU106" s="3105"/>
      <c r="WPV106" s="3104"/>
      <c r="WPW106" s="3100"/>
      <c r="WPX106" s="3100"/>
      <c r="WPY106" s="3105"/>
      <c r="WPZ106" s="3099"/>
      <c r="WQA106" s="3100"/>
      <c r="WQB106" s="3099"/>
      <c r="WQC106" s="3100"/>
      <c r="WQD106" s="3100"/>
      <c r="WQE106" s="3100"/>
      <c r="WQF106" s="3100"/>
      <c r="WQG106" s="3101"/>
      <c r="WQH106" s="3102"/>
      <c r="WQI106" s="3103"/>
      <c r="WQJ106" s="3104"/>
      <c r="WQK106" s="3105"/>
      <c r="WQL106" s="3106"/>
      <c r="WQM106" s="3104"/>
      <c r="WQN106" s="3105"/>
      <c r="WQO106" s="3104"/>
      <c r="WQP106" s="3100"/>
      <c r="WQQ106" s="3100"/>
      <c r="WQR106" s="3105"/>
      <c r="WQS106" s="3099"/>
      <c r="WQT106" s="3100"/>
      <c r="WQU106" s="3099"/>
      <c r="WQV106" s="3100"/>
      <c r="WQW106" s="3100"/>
      <c r="WQX106" s="3100"/>
      <c r="WQY106" s="3100"/>
      <c r="WQZ106" s="3101"/>
      <c r="WRA106" s="3102"/>
      <c r="WRB106" s="3103"/>
      <c r="WRC106" s="3104"/>
      <c r="WRD106" s="3105"/>
      <c r="WRE106" s="3106"/>
      <c r="WRF106" s="3104"/>
      <c r="WRG106" s="3105"/>
      <c r="WRH106" s="3104"/>
      <c r="WRI106" s="3100"/>
      <c r="WRJ106" s="3100"/>
      <c r="WRK106" s="3105"/>
      <c r="WRL106" s="3099"/>
      <c r="WRM106" s="3100"/>
      <c r="WRN106" s="3099"/>
      <c r="WRO106" s="3100"/>
      <c r="WRP106" s="3100"/>
      <c r="WRQ106" s="3100"/>
      <c r="WRR106" s="3100"/>
      <c r="WRS106" s="3101"/>
      <c r="WRT106" s="3102"/>
      <c r="WRU106" s="3103"/>
      <c r="WRV106" s="3104"/>
      <c r="WRW106" s="3105"/>
      <c r="WRX106" s="3106"/>
      <c r="WRY106" s="3104"/>
      <c r="WRZ106" s="3105"/>
      <c r="WSA106" s="3104"/>
      <c r="WSB106" s="3100"/>
      <c r="WSC106" s="3100"/>
      <c r="WSD106" s="3105"/>
      <c r="WSE106" s="3099"/>
      <c r="WSF106" s="3100"/>
      <c r="WSG106" s="3099"/>
      <c r="WSH106" s="3100"/>
      <c r="WSI106" s="3100"/>
      <c r="WSJ106" s="3100"/>
      <c r="WSK106" s="3100"/>
      <c r="WSL106" s="3101"/>
      <c r="WSM106" s="3102"/>
      <c r="WSN106" s="3103"/>
      <c r="WSO106" s="3104"/>
      <c r="WSP106" s="3105"/>
      <c r="WSQ106" s="3106"/>
      <c r="WSR106" s="3104"/>
      <c r="WSS106" s="3105"/>
      <c r="WST106" s="3104"/>
      <c r="WSU106" s="3100"/>
      <c r="WSV106" s="3100"/>
      <c r="WSW106" s="3105"/>
      <c r="WSX106" s="3099"/>
      <c r="WSY106" s="3100"/>
      <c r="WSZ106" s="3099"/>
      <c r="WTA106" s="3100"/>
      <c r="WTB106" s="3100"/>
      <c r="WTC106" s="3100"/>
      <c r="WTD106" s="3100"/>
      <c r="WTE106" s="3101"/>
      <c r="WTF106" s="3102"/>
      <c r="WTG106" s="3103"/>
      <c r="WTH106" s="3104"/>
      <c r="WTI106" s="3105"/>
      <c r="WTJ106" s="3106"/>
      <c r="WTK106" s="3104"/>
      <c r="WTL106" s="3105"/>
      <c r="WTM106" s="3104"/>
      <c r="WTN106" s="3100"/>
      <c r="WTO106" s="3100"/>
      <c r="WTP106" s="3105"/>
      <c r="WTQ106" s="3099"/>
      <c r="WTR106" s="3100"/>
      <c r="WTS106" s="3099"/>
      <c r="WTT106" s="3100"/>
      <c r="WTU106" s="3100"/>
      <c r="WTV106" s="3100"/>
      <c r="WTW106" s="3100"/>
      <c r="WTX106" s="3101"/>
      <c r="WTY106" s="3102"/>
      <c r="WTZ106" s="3103"/>
      <c r="WUA106" s="3104"/>
      <c r="WUB106" s="3105"/>
      <c r="WUC106" s="3106"/>
      <c r="WUD106" s="3104"/>
      <c r="WUE106" s="3105"/>
      <c r="WUF106" s="3104"/>
      <c r="WUG106" s="3100"/>
      <c r="WUH106" s="3100"/>
      <c r="WUI106" s="3105"/>
      <c r="WUJ106" s="3099"/>
      <c r="WUK106" s="3100"/>
      <c r="WUL106" s="3099"/>
      <c r="WUM106" s="3100"/>
      <c r="WUN106" s="3100"/>
      <c r="WUO106" s="3100"/>
      <c r="WUP106" s="3100"/>
      <c r="WUQ106" s="3101"/>
      <c r="WUR106" s="3102"/>
      <c r="WUS106" s="3103"/>
      <c r="WUT106" s="3104"/>
      <c r="WUU106" s="3105"/>
      <c r="WUV106" s="3106"/>
      <c r="WUW106" s="3104"/>
      <c r="WUX106" s="3105"/>
      <c r="WUY106" s="3104"/>
      <c r="WUZ106" s="3100"/>
      <c r="WVA106" s="3100"/>
      <c r="WVB106" s="3105"/>
      <c r="WVC106" s="3099"/>
      <c r="WVD106" s="3100"/>
      <c r="WVE106" s="3099"/>
      <c r="WVF106" s="3100"/>
      <c r="WVG106" s="3100"/>
      <c r="WVH106" s="3100"/>
      <c r="WVI106" s="3100"/>
      <c r="WVJ106" s="3101"/>
      <c r="WVK106" s="3102"/>
      <c r="WVL106" s="3103"/>
      <c r="WVM106" s="3104"/>
      <c r="WVN106" s="3105"/>
      <c r="WVO106" s="3106"/>
      <c r="WVP106" s="3104"/>
      <c r="WVQ106" s="3105"/>
      <c r="WVR106" s="3104"/>
      <c r="WVS106" s="3100"/>
      <c r="WVT106" s="3100"/>
      <c r="WVU106" s="3105"/>
      <c r="WVV106" s="3099"/>
      <c r="WVW106" s="3100"/>
      <c r="WVX106" s="3099"/>
      <c r="WVY106" s="3100"/>
      <c r="WVZ106" s="3100"/>
      <c r="WWA106" s="3100"/>
      <c r="WWB106" s="3100"/>
      <c r="WWC106" s="3101"/>
      <c r="WWD106" s="3102"/>
      <c r="WWE106" s="3103"/>
      <c r="WWF106" s="3104"/>
      <c r="WWG106" s="3105"/>
      <c r="WWH106" s="3106"/>
      <c r="WWI106" s="3104"/>
      <c r="WWJ106" s="3105"/>
      <c r="WWK106" s="3104"/>
      <c r="WWL106" s="3100"/>
      <c r="WWM106" s="3100"/>
      <c r="WWN106" s="3105"/>
      <c r="WWO106" s="3099"/>
      <c r="WWP106" s="3100"/>
      <c r="WWQ106" s="3099"/>
      <c r="WWR106" s="3100"/>
      <c r="WWS106" s="3100"/>
      <c r="WWT106" s="3100"/>
      <c r="WWU106" s="3100"/>
      <c r="WWV106" s="3101"/>
      <c r="WWW106" s="3102"/>
      <c r="WWX106" s="3103"/>
      <c r="WWY106" s="3104"/>
      <c r="WWZ106" s="3105"/>
      <c r="WXA106" s="3106"/>
      <c r="WXB106" s="3104"/>
      <c r="WXC106" s="3105"/>
      <c r="WXD106" s="3104"/>
      <c r="WXE106" s="3100"/>
      <c r="WXF106" s="3100"/>
      <c r="WXG106" s="3105"/>
      <c r="WXH106" s="3099"/>
      <c r="WXI106" s="3100"/>
      <c r="WXJ106" s="3099"/>
      <c r="WXK106" s="3100"/>
      <c r="WXL106" s="3100"/>
      <c r="WXM106" s="3100"/>
      <c r="WXN106" s="3100"/>
      <c r="WXO106" s="3101"/>
      <c r="WXP106" s="3102"/>
      <c r="WXQ106" s="3103"/>
      <c r="WXR106" s="3104"/>
      <c r="WXS106" s="3105"/>
      <c r="WXT106" s="3106"/>
      <c r="WXU106" s="3104"/>
      <c r="WXV106" s="3105"/>
      <c r="WXW106" s="3104"/>
      <c r="WXX106" s="3100"/>
      <c r="WXY106" s="3100"/>
      <c r="WXZ106" s="3105"/>
      <c r="WYA106" s="3099"/>
      <c r="WYB106" s="3100"/>
      <c r="WYC106" s="3099"/>
      <c r="WYD106" s="3100"/>
      <c r="WYE106" s="3100"/>
      <c r="WYF106" s="3100"/>
      <c r="WYG106" s="3100"/>
      <c r="WYH106" s="3101"/>
      <c r="WYI106" s="3102"/>
      <c r="WYJ106" s="3103"/>
      <c r="WYK106" s="3104"/>
      <c r="WYL106" s="3105"/>
      <c r="WYM106" s="3106"/>
      <c r="WYN106" s="3104"/>
      <c r="WYO106" s="3105"/>
      <c r="WYP106" s="3104"/>
      <c r="WYQ106" s="3100"/>
      <c r="WYR106" s="3100"/>
      <c r="WYS106" s="3105"/>
      <c r="WYT106" s="3099"/>
      <c r="WYU106" s="3100"/>
      <c r="WYV106" s="3099"/>
      <c r="WYW106" s="3100"/>
      <c r="WYX106" s="3100"/>
      <c r="WYY106" s="3100"/>
      <c r="WYZ106" s="3100"/>
      <c r="WZA106" s="3101"/>
      <c r="WZB106" s="3102"/>
      <c r="WZC106" s="3103"/>
      <c r="WZD106" s="3104"/>
      <c r="WZE106" s="3105"/>
      <c r="WZF106" s="3106"/>
      <c r="WZG106" s="3104"/>
      <c r="WZH106" s="3105"/>
      <c r="WZI106" s="3104"/>
      <c r="WZJ106" s="3100"/>
      <c r="WZK106" s="3100"/>
      <c r="WZL106" s="3105"/>
      <c r="WZM106" s="3099"/>
      <c r="WZN106" s="3100"/>
      <c r="WZO106" s="3099"/>
      <c r="WZP106" s="3100"/>
      <c r="WZQ106" s="3100"/>
      <c r="WZR106" s="3100"/>
      <c r="WZS106" s="3100"/>
      <c r="WZT106" s="3101"/>
      <c r="WZU106" s="3102"/>
      <c r="WZV106" s="3103"/>
      <c r="WZW106" s="3104"/>
      <c r="WZX106" s="3105"/>
      <c r="WZY106" s="3106"/>
      <c r="WZZ106" s="3104"/>
      <c r="XAA106" s="3105"/>
      <c r="XAB106" s="3104"/>
      <c r="XAC106" s="3100"/>
      <c r="XAD106" s="3100"/>
      <c r="XAE106" s="3105"/>
      <c r="XAF106" s="3099"/>
      <c r="XAG106" s="3100"/>
      <c r="XAH106" s="3099"/>
      <c r="XAI106" s="3100"/>
      <c r="XAJ106" s="3100"/>
      <c r="XAK106" s="3100"/>
      <c r="XAL106" s="3100"/>
      <c r="XAM106" s="3101"/>
      <c r="XAN106" s="3102"/>
      <c r="XAO106" s="3103"/>
      <c r="XAP106" s="3104"/>
      <c r="XAQ106" s="3105"/>
      <c r="XAR106" s="3106"/>
      <c r="XAS106" s="3104"/>
      <c r="XAT106" s="3105"/>
      <c r="XAU106" s="3104"/>
      <c r="XAV106" s="3100"/>
      <c r="XAW106" s="3100"/>
      <c r="XAX106" s="3105"/>
      <c r="XAY106" s="3099"/>
      <c r="XAZ106" s="3100"/>
      <c r="XBA106" s="3099"/>
      <c r="XBB106" s="3100"/>
      <c r="XBC106" s="3100"/>
      <c r="XBD106" s="3100"/>
      <c r="XBE106" s="3100"/>
      <c r="XBF106" s="3101"/>
      <c r="XBG106" s="3102"/>
      <c r="XBH106" s="3103"/>
      <c r="XBI106" s="3104"/>
      <c r="XBJ106" s="3105"/>
      <c r="XBK106" s="3106"/>
      <c r="XBL106" s="3104"/>
      <c r="XBM106" s="3105"/>
      <c r="XBN106" s="3104"/>
      <c r="XBO106" s="3100"/>
      <c r="XBP106" s="3100"/>
      <c r="XBQ106" s="3105"/>
      <c r="XBR106" s="3099"/>
      <c r="XBS106" s="3100"/>
      <c r="XBT106" s="3099"/>
      <c r="XBU106" s="3100"/>
      <c r="XBV106" s="3100"/>
      <c r="XBW106" s="3100"/>
      <c r="XBX106" s="3100"/>
      <c r="XBY106" s="3101"/>
      <c r="XBZ106" s="3102"/>
      <c r="XCA106" s="3103"/>
      <c r="XCB106" s="3104"/>
      <c r="XCC106" s="3105"/>
      <c r="XCD106" s="3106"/>
      <c r="XCE106" s="3104"/>
      <c r="XCF106" s="3105"/>
      <c r="XCG106" s="3104"/>
      <c r="XCH106" s="3100"/>
      <c r="XCI106" s="3100"/>
      <c r="XCJ106" s="3105"/>
      <c r="XCK106" s="3099"/>
      <c r="XCL106" s="3100"/>
      <c r="XCM106" s="3099"/>
      <c r="XCN106" s="3100"/>
      <c r="XCO106" s="3100"/>
      <c r="XCP106" s="3100"/>
      <c r="XCQ106" s="3100"/>
      <c r="XCR106" s="3101"/>
      <c r="XCS106" s="3102"/>
      <c r="XCT106" s="3103"/>
      <c r="XCU106" s="3104"/>
      <c r="XCV106" s="3105"/>
      <c r="XCW106" s="3106"/>
      <c r="XCX106" s="3104"/>
      <c r="XCY106" s="3105"/>
      <c r="XCZ106" s="3104"/>
      <c r="XDA106" s="3100"/>
      <c r="XDB106" s="3100"/>
      <c r="XDC106" s="3105"/>
      <c r="XDD106" s="3099"/>
      <c r="XDE106" s="3100"/>
      <c r="XDF106" s="3099"/>
      <c r="XDG106" s="3100"/>
      <c r="XDH106" s="3100"/>
      <c r="XDI106" s="3100"/>
      <c r="XDJ106" s="3100"/>
      <c r="XDK106" s="3101"/>
      <c r="XDL106" s="3102"/>
      <c r="XDM106" s="3103"/>
      <c r="XDN106" s="3104"/>
      <c r="XDO106" s="3105"/>
      <c r="XDP106" s="3106"/>
      <c r="XDQ106" s="3104"/>
      <c r="XDR106" s="3105"/>
      <c r="XDS106" s="3104"/>
      <c r="XDT106" s="3100"/>
      <c r="XDU106" s="3100"/>
      <c r="XDV106" s="3105"/>
      <c r="XDW106" s="3099"/>
      <c r="XDX106" s="3100"/>
      <c r="XDY106" s="3099"/>
      <c r="XDZ106" s="3100"/>
      <c r="XEA106" s="3100"/>
      <c r="XEB106" s="3100"/>
      <c r="XEC106" s="3100"/>
      <c r="XED106" s="3101"/>
      <c r="XEE106" s="3102"/>
      <c r="XEF106" s="3103"/>
      <c r="XEG106" s="3104"/>
      <c r="XEH106" s="3105"/>
      <c r="XEI106" s="3106"/>
      <c r="XEJ106" s="3104"/>
      <c r="XEK106" s="3105"/>
      <c r="XEL106" s="3104"/>
      <c r="XEM106" s="3100"/>
      <c r="XEN106" s="3100"/>
      <c r="XEO106" s="3105"/>
      <c r="XEP106" s="3099"/>
      <c r="XEQ106" s="3100"/>
      <c r="XER106" s="3099"/>
      <c r="XES106" s="3100"/>
      <c r="XET106" s="3100"/>
      <c r="XEU106" s="3100"/>
      <c r="XEV106" s="3100"/>
      <c r="XEW106" s="3101"/>
      <c r="XEX106" s="3102"/>
      <c r="XEY106" s="3103"/>
      <c r="XEZ106" s="3104"/>
      <c r="XFA106" s="3105"/>
      <c r="XFB106" s="3106"/>
      <c r="XFC106" s="3104"/>
      <c r="XFD106" s="3105"/>
    </row>
    <row r="107" spans="1:16384" s="655" customFormat="1" ht="12.65" customHeight="1">
      <c r="A107" s="2185" t="str">
        <f>'General PNGUM'!A104</f>
        <v>Riwo SDA Primary School</v>
      </c>
      <c r="B107" s="3691">
        <v>8</v>
      </c>
      <c r="C107" s="3468"/>
      <c r="D107" s="1101">
        <f t="shared" si="16"/>
        <v>8</v>
      </c>
      <c r="E107" s="1099"/>
      <c r="F107" s="1100"/>
      <c r="G107" s="3611">
        <v>7</v>
      </c>
      <c r="H107" s="3611">
        <v>1</v>
      </c>
      <c r="I107" s="3611"/>
      <c r="J107" s="3611"/>
      <c r="K107" s="3189">
        <v>2</v>
      </c>
      <c r="L107" s="3190"/>
      <c r="M107" s="3190">
        <v>2</v>
      </c>
      <c r="N107" s="3190"/>
      <c r="O107" s="3190">
        <v>2</v>
      </c>
      <c r="P107" s="3190"/>
      <c r="Q107" s="3190">
        <v>8</v>
      </c>
      <c r="R107" s="3191"/>
      <c r="S107" s="2224">
        <f t="shared" si="17"/>
        <v>8</v>
      </c>
    </row>
    <row r="108" spans="1:16384" s="655" customFormat="1" ht="12.65" customHeight="1">
      <c r="A108" s="2185" t="str">
        <f>'General PNGUM'!A105</f>
        <v xml:space="preserve">Rosun Adventist Primary </v>
      </c>
      <c r="B108" s="3691">
        <v>4</v>
      </c>
      <c r="C108" s="3468"/>
      <c r="D108" s="1101">
        <f t="shared" si="16"/>
        <v>4</v>
      </c>
      <c r="E108" s="1099"/>
      <c r="F108" s="1100"/>
      <c r="G108" s="3611">
        <v>4</v>
      </c>
      <c r="H108" s="3611">
        <v>0</v>
      </c>
      <c r="I108" s="3611"/>
      <c r="J108" s="3611"/>
      <c r="K108" s="3189">
        <v>0</v>
      </c>
      <c r="L108" s="3190"/>
      <c r="M108" s="3190">
        <v>0</v>
      </c>
      <c r="N108" s="3190"/>
      <c r="O108" s="3190">
        <v>0</v>
      </c>
      <c r="P108" s="3190"/>
      <c r="Q108" s="3190">
        <v>4</v>
      </c>
      <c r="R108" s="3191"/>
      <c r="S108" s="2224">
        <f t="shared" si="17"/>
        <v>4</v>
      </c>
    </row>
    <row r="109" spans="1:16384" s="655" customFormat="1" ht="12.65" customHeight="1">
      <c r="A109" s="2185" t="str">
        <f>'General PNGUM'!A106</f>
        <v>Sama Adventist Primary School</v>
      </c>
      <c r="B109" s="3691">
        <v>4</v>
      </c>
      <c r="C109" s="3468"/>
      <c r="D109" s="1101">
        <f t="shared" si="16"/>
        <v>4</v>
      </c>
      <c r="E109" s="1099"/>
      <c r="F109" s="1100"/>
      <c r="G109" s="3611">
        <v>4</v>
      </c>
      <c r="H109" s="3611">
        <v>0</v>
      </c>
      <c r="I109" s="3611"/>
      <c r="J109" s="3611"/>
      <c r="K109" s="3189">
        <v>0</v>
      </c>
      <c r="L109" s="3190"/>
      <c r="M109" s="3190">
        <v>1</v>
      </c>
      <c r="N109" s="3190"/>
      <c r="O109" s="3190">
        <v>4</v>
      </c>
      <c r="P109" s="3190"/>
      <c r="Q109" s="3190">
        <v>4</v>
      </c>
      <c r="R109" s="3191"/>
      <c r="S109" s="2224">
        <f t="shared" si="17"/>
        <v>4</v>
      </c>
    </row>
    <row r="110" spans="1:16384" s="655" customFormat="1" ht="12.65" customHeight="1">
      <c r="A110" s="2185" t="str">
        <f>'General PNGUM'!A107</f>
        <v>Tong Adventist Primary School</v>
      </c>
      <c r="B110" s="3691">
        <v>2</v>
      </c>
      <c r="C110" s="3468"/>
      <c r="D110" s="1101">
        <f t="shared" si="16"/>
        <v>2</v>
      </c>
      <c r="E110" s="1099"/>
      <c r="F110" s="1100"/>
      <c r="G110" s="3611">
        <v>2</v>
      </c>
      <c r="H110" s="3611">
        <v>0</v>
      </c>
      <c r="I110" s="3611"/>
      <c r="J110" s="3611"/>
      <c r="K110" s="3189">
        <v>0</v>
      </c>
      <c r="L110" s="3190"/>
      <c r="M110" s="3190">
        <v>0</v>
      </c>
      <c r="N110" s="3190"/>
      <c r="O110" s="3190">
        <v>0</v>
      </c>
      <c r="P110" s="3190"/>
      <c r="Q110" s="3190">
        <v>2</v>
      </c>
      <c r="R110" s="3191"/>
      <c r="S110" s="2224">
        <f t="shared" si="17"/>
        <v>2</v>
      </c>
    </row>
    <row r="111" spans="1:16384" s="655" customFormat="1" ht="12.65" customHeight="1">
      <c r="A111" s="2185" t="str">
        <f>'General PNGUM'!A108</f>
        <v>Waput Adventist Primary School</v>
      </c>
      <c r="B111" s="3691">
        <v>16</v>
      </c>
      <c r="C111" s="3468"/>
      <c r="D111" s="1101">
        <f t="shared" si="16"/>
        <v>16</v>
      </c>
      <c r="E111" s="1099"/>
      <c r="F111" s="1100"/>
      <c r="G111" s="3611">
        <v>13</v>
      </c>
      <c r="H111" s="3611">
        <v>3</v>
      </c>
      <c r="I111" s="3611"/>
      <c r="J111" s="3611"/>
      <c r="K111" s="3189">
        <v>5</v>
      </c>
      <c r="L111" s="3190"/>
      <c r="M111" s="3190">
        <v>1</v>
      </c>
      <c r="N111" s="3190"/>
      <c r="O111" s="3190">
        <v>5</v>
      </c>
      <c r="P111" s="3190"/>
      <c r="Q111" s="3190">
        <v>16</v>
      </c>
      <c r="R111" s="3191"/>
      <c r="S111" s="2224">
        <f t="shared" si="17"/>
        <v>16</v>
      </c>
    </row>
    <row r="112" spans="1:16384" s="655" customFormat="1" ht="12.65" customHeight="1">
      <c r="A112" s="2185" t="str">
        <f>'General PNGUM'!A109</f>
        <v>Yontum Primary</v>
      </c>
      <c r="B112" s="3980">
        <v>4</v>
      </c>
      <c r="C112" s="3473"/>
      <c r="D112" s="1101">
        <f t="shared" si="16"/>
        <v>4</v>
      </c>
      <c r="E112" s="3521"/>
      <c r="F112" s="1108"/>
      <c r="G112" s="3981">
        <v>3</v>
      </c>
      <c r="H112" s="3981">
        <v>1</v>
      </c>
      <c r="I112" s="3982"/>
      <c r="J112" s="3981"/>
      <c r="K112" s="3555">
        <v>0</v>
      </c>
      <c r="L112" s="3554"/>
      <c r="M112" s="3554">
        <v>0</v>
      </c>
      <c r="N112" s="3554"/>
      <c r="O112" s="3554">
        <v>0</v>
      </c>
      <c r="P112" s="3554"/>
      <c r="Q112" s="3554">
        <v>4</v>
      </c>
      <c r="R112" s="3556"/>
      <c r="S112" s="2224">
        <f t="shared" ref="S112" si="18">SUM(G112:J112)</f>
        <v>4</v>
      </c>
    </row>
    <row r="113" spans="1:19" s="655" customFormat="1" ht="12.65" customHeight="1" thickBot="1">
      <c r="A113" s="1002" t="s">
        <v>17</v>
      </c>
      <c r="B113" s="1102">
        <f>SUM(B91:B112)</f>
        <v>136</v>
      </c>
      <c r="C113" s="1103">
        <f>SUM(C91:C111)</f>
        <v>10</v>
      </c>
      <c r="D113" s="1104">
        <f>SUM(B113:C113)</f>
        <v>146</v>
      </c>
      <c r="E113" s="1102">
        <f>SUM(E91:E111)</f>
        <v>1</v>
      </c>
      <c r="F113" s="1103">
        <f>SUM(F91:F111)</f>
        <v>4</v>
      </c>
      <c r="G113" s="3165">
        <f t="shared" ref="G113:S113" si="19">SUM(G91:G112)</f>
        <v>125</v>
      </c>
      <c r="H113" s="3165">
        <f t="shared" si="19"/>
        <v>11</v>
      </c>
      <c r="I113" s="3165">
        <f t="shared" si="19"/>
        <v>9</v>
      </c>
      <c r="J113" s="3165">
        <f t="shared" si="19"/>
        <v>1</v>
      </c>
      <c r="K113" s="3186">
        <f t="shared" si="19"/>
        <v>37</v>
      </c>
      <c r="L113" s="3187">
        <f t="shared" si="19"/>
        <v>7</v>
      </c>
      <c r="M113" s="3187">
        <f t="shared" si="19"/>
        <v>13</v>
      </c>
      <c r="N113" s="3187">
        <f t="shared" si="19"/>
        <v>7</v>
      </c>
      <c r="O113" s="3187">
        <f t="shared" si="19"/>
        <v>41</v>
      </c>
      <c r="P113" s="3187">
        <f t="shared" si="19"/>
        <v>7</v>
      </c>
      <c r="Q113" s="3187">
        <f t="shared" si="19"/>
        <v>136</v>
      </c>
      <c r="R113" s="3188">
        <f t="shared" si="19"/>
        <v>10</v>
      </c>
      <c r="S113" s="2225">
        <f t="shared" si="19"/>
        <v>146</v>
      </c>
    </row>
    <row r="114" spans="1:19" s="655" customFormat="1" ht="12.65" customHeight="1" thickTop="1" thickBot="1">
      <c r="A114" s="1006"/>
      <c r="B114" s="1105"/>
      <c r="C114" s="1105"/>
      <c r="D114" s="1105">
        <f>B113+C113</f>
        <v>146</v>
      </c>
      <c r="E114" s="1105"/>
      <c r="F114" s="1105"/>
      <c r="G114" s="3163"/>
      <c r="H114" s="3163"/>
      <c r="I114" s="1105"/>
      <c r="J114" s="1105"/>
      <c r="K114" s="3163"/>
      <c r="L114" s="3163"/>
      <c r="M114" s="3163"/>
      <c r="N114" s="3163"/>
      <c r="O114" s="3163"/>
      <c r="P114" s="3163"/>
      <c r="Q114" s="3163"/>
      <c r="R114" s="3182"/>
      <c r="S114" s="2226"/>
    </row>
    <row r="115" spans="1:19" s="655" customFormat="1" ht="12.65" customHeight="1" thickBot="1">
      <c r="A115" s="3713" t="s">
        <v>1499</v>
      </c>
      <c r="B115" s="3713"/>
      <c r="C115" s="3713"/>
      <c r="D115" s="3713"/>
      <c r="E115" s="3164"/>
      <c r="F115" s="3164"/>
      <c r="G115" s="3164"/>
      <c r="H115" s="3164"/>
      <c r="I115" s="3164"/>
      <c r="J115" s="3164"/>
      <c r="K115" s="3164"/>
      <c r="L115" s="3164"/>
      <c r="M115" s="3164"/>
      <c r="N115" s="3164"/>
      <c r="O115" s="3164"/>
      <c r="P115" s="3164"/>
      <c r="Q115" s="3183"/>
      <c r="R115" s="3184"/>
      <c r="S115" s="4241"/>
    </row>
    <row r="116" spans="1:19" s="1007" customFormat="1" ht="15" customHeight="1">
      <c r="A116" s="2185" t="str">
        <f>'General PNGUM'!A114</f>
        <v>Boliu secondary school</v>
      </c>
      <c r="B116" s="3975"/>
      <c r="C116" s="3976">
        <v>15</v>
      </c>
      <c r="D116" s="1101">
        <f t="shared" ref="D116:D137" si="20">SUM(B116:C116)</f>
        <v>15</v>
      </c>
      <c r="E116" s="3975"/>
      <c r="F116" s="3976"/>
      <c r="G116" s="3772"/>
      <c r="H116" s="3772"/>
      <c r="I116" s="3772">
        <v>15</v>
      </c>
      <c r="J116" s="3772"/>
      <c r="K116" s="3977"/>
      <c r="L116" s="3978">
        <v>12</v>
      </c>
      <c r="M116" s="3978"/>
      <c r="N116" s="3978">
        <v>3</v>
      </c>
      <c r="O116" s="3978"/>
      <c r="P116" s="3978">
        <v>12</v>
      </c>
      <c r="Q116" s="3978"/>
      <c r="R116" s="4218">
        <v>3</v>
      </c>
      <c r="S116" s="2224">
        <f t="shared" ref="S116:S168" si="21">SUM(G116:J116)</f>
        <v>15</v>
      </c>
    </row>
    <row r="117" spans="1:19" s="31" customFormat="1" ht="15" customHeight="1">
      <c r="A117" s="2185" t="str">
        <f>'General PNGUM'!A115</f>
        <v>Capesena Adventist Primary School</v>
      </c>
      <c r="B117" s="1099">
        <v>6</v>
      </c>
      <c r="C117" s="1100"/>
      <c r="D117" s="1101">
        <f t="shared" si="20"/>
        <v>6</v>
      </c>
      <c r="E117" s="1099"/>
      <c r="F117" s="1100"/>
      <c r="G117" s="3611">
        <v>6</v>
      </c>
      <c r="H117" s="3611"/>
      <c r="I117" s="3611"/>
      <c r="J117" s="3611"/>
      <c r="K117" s="3189">
        <v>6</v>
      </c>
      <c r="L117" s="3190"/>
      <c r="M117" s="3190"/>
      <c r="N117" s="3190"/>
      <c r="O117" s="3190">
        <v>6</v>
      </c>
      <c r="P117" s="3190"/>
      <c r="Q117" s="3190"/>
      <c r="R117" s="3191"/>
      <c r="S117" s="2224">
        <f t="shared" si="21"/>
        <v>6</v>
      </c>
    </row>
    <row r="118" spans="1:19" s="31" customFormat="1" ht="15" customHeight="1">
      <c r="A118" s="2185" t="str">
        <f>'General PNGUM'!A116</f>
        <v>Ediwa Community School</v>
      </c>
      <c r="B118" s="1099">
        <v>3</v>
      </c>
      <c r="C118" s="1100"/>
      <c r="D118" s="1101">
        <f t="shared" si="20"/>
        <v>3</v>
      </c>
      <c r="E118" s="1099"/>
      <c r="F118" s="1100"/>
      <c r="G118" s="3611">
        <v>3</v>
      </c>
      <c r="H118" s="3611"/>
      <c r="I118" s="3611"/>
      <c r="J118" s="3611"/>
      <c r="K118" s="3189">
        <v>3</v>
      </c>
      <c r="L118" s="3190"/>
      <c r="M118" s="3190"/>
      <c r="N118" s="3190"/>
      <c r="O118" s="3190">
        <v>3</v>
      </c>
      <c r="P118" s="3190"/>
      <c r="Q118" s="3190"/>
      <c r="R118" s="3191"/>
      <c r="S118" s="2224">
        <f t="shared" si="21"/>
        <v>3</v>
      </c>
    </row>
    <row r="119" spans="1:19" s="31" customFormat="1" ht="15" customHeight="1">
      <c r="A119" s="2185" t="str">
        <f>'General PNGUM'!A117</f>
        <v>Ganai Community School</v>
      </c>
      <c r="B119" s="1099">
        <v>6</v>
      </c>
      <c r="C119" s="1100"/>
      <c r="D119" s="1101">
        <f t="shared" si="20"/>
        <v>6</v>
      </c>
      <c r="E119" s="1099"/>
      <c r="F119" s="1100"/>
      <c r="G119" s="3611">
        <v>6</v>
      </c>
      <c r="H119" s="3611"/>
      <c r="I119" s="3611"/>
      <c r="J119" s="3611"/>
      <c r="K119" s="3189">
        <v>6</v>
      </c>
      <c r="L119" s="3190"/>
      <c r="M119" s="3190"/>
      <c r="N119" s="3190"/>
      <c r="O119" s="3190">
        <v>6</v>
      </c>
      <c r="P119" s="3190"/>
      <c r="Q119" s="3190"/>
      <c r="R119" s="3191"/>
      <c r="S119" s="2224">
        <f t="shared" si="21"/>
        <v>6</v>
      </c>
    </row>
    <row r="120" spans="1:19" s="32" customFormat="1" ht="15" customHeight="1">
      <c r="A120" s="2185" t="str">
        <f>'General PNGUM'!A118</f>
        <v>Harrison Primary School</v>
      </c>
      <c r="B120" s="1099">
        <v>10</v>
      </c>
      <c r="C120" s="1100"/>
      <c r="D120" s="1101">
        <f t="shared" si="20"/>
        <v>10</v>
      </c>
      <c r="E120" s="1099"/>
      <c r="F120" s="1100"/>
      <c r="G120" s="3611">
        <v>10</v>
      </c>
      <c r="H120" s="3611"/>
      <c r="I120" s="3611"/>
      <c r="J120" s="3611"/>
      <c r="K120" s="3189">
        <v>10</v>
      </c>
      <c r="L120" s="3190"/>
      <c r="M120" s="3190"/>
      <c r="N120" s="3190"/>
      <c r="O120" s="3190">
        <v>10</v>
      </c>
      <c r="P120" s="3190"/>
      <c r="Q120" s="3190"/>
      <c r="R120" s="3191"/>
      <c r="S120" s="2224">
        <f t="shared" si="21"/>
        <v>10</v>
      </c>
    </row>
    <row r="121" spans="1:19" s="32" customFormat="1" ht="15" customHeight="1">
      <c r="A121" s="2185" t="str">
        <f>'General PNGUM'!A120</f>
        <v>Isu Primary School</v>
      </c>
      <c r="B121" s="1099">
        <v>6</v>
      </c>
      <c r="C121" s="1100"/>
      <c r="D121" s="1101">
        <f t="shared" si="20"/>
        <v>6</v>
      </c>
      <c r="E121" s="1099"/>
      <c r="F121" s="1100"/>
      <c r="G121" s="3611">
        <v>6</v>
      </c>
      <c r="H121" s="3611"/>
      <c r="I121" s="3611"/>
      <c r="J121" s="3611"/>
      <c r="K121" s="3189">
        <v>6</v>
      </c>
      <c r="L121" s="3190"/>
      <c r="M121" s="3190"/>
      <c r="N121" s="3190"/>
      <c r="O121" s="3190">
        <v>6</v>
      </c>
      <c r="P121" s="3190"/>
      <c r="Q121" s="3190"/>
      <c r="R121" s="3191"/>
      <c r="S121" s="2224">
        <f t="shared" si="21"/>
        <v>6</v>
      </c>
    </row>
    <row r="122" spans="1:19" s="32" customFormat="1" ht="15" customHeight="1">
      <c r="A122" s="2185" t="str">
        <f>'General PNGUM'!A122</f>
        <v>Kase Adventist Primary School</v>
      </c>
      <c r="B122" s="1099">
        <v>10</v>
      </c>
      <c r="C122" s="1100"/>
      <c r="D122" s="1101">
        <f t="shared" si="20"/>
        <v>10</v>
      </c>
      <c r="E122" s="1099"/>
      <c r="F122" s="1100"/>
      <c r="G122" s="3611">
        <v>10</v>
      </c>
      <c r="H122" s="3611"/>
      <c r="I122" s="3611"/>
      <c r="J122" s="3611"/>
      <c r="K122" s="3189">
        <v>10</v>
      </c>
      <c r="L122" s="3190"/>
      <c r="M122" s="3190"/>
      <c r="N122" s="3190"/>
      <c r="O122" s="3190">
        <v>10</v>
      </c>
      <c r="Q122" s="3190"/>
      <c r="R122" s="3191"/>
      <c r="S122" s="2224">
        <f t="shared" si="21"/>
        <v>10</v>
      </c>
    </row>
    <row r="123" spans="1:19" s="32" customFormat="1" ht="15" customHeight="1">
      <c r="A123" s="2185" t="str">
        <f>'General PNGUM'!A123</f>
        <v>Kavieng Primary School</v>
      </c>
      <c r="B123" s="1099">
        <v>6</v>
      </c>
      <c r="C123" s="1100"/>
      <c r="D123" s="1101">
        <f t="shared" si="20"/>
        <v>6</v>
      </c>
      <c r="E123" s="1099"/>
      <c r="F123" s="1100"/>
      <c r="G123" s="3611">
        <v>6</v>
      </c>
      <c r="H123" s="3611"/>
      <c r="I123" s="3611"/>
      <c r="J123" s="3611"/>
      <c r="K123" s="3189">
        <v>6</v>
      </c>
      <c r="L123" s="3190"/>
      <c r="M123" s="3190"/>
      <c r="N123" s="3190"/>
      <c r="O123" s="3190">
        <v>6</v>
      </c>
      <c r="Q123" s="3190"/>
      <c r="R123" s="3191"/>
      <c r="S123" s="2224">
        <f t="shared" si="21"/>
        <v>6</v>
      </c>
    </row>
    <row r="124" spans="1:19" s="32" customFormat="1" ht="15" customHeight="1">
      <c r="A124" s="2185" t="str">
        <f>'General PNGUM'!A125</f>
        <v>Konkavul Primary School</v>
      </c>
      <c r="B124" s="1099">
        <v>4</v>
      </c>
      <c r="C124" s="1100"/>
      <c r="D124" s="1101">
        <f t="shared" si="20"/>
        <v>4</v>
      </c>
      <c r="E124" s="1099"/>
      <c r="F124" s="1100"/>
      <c r="G124" s="3611">
        <v>4</v>
      </c>
      <c r="H124" s="3611"/>
      <c r="I124" s="3611"/>
      <c r="J124" s="3611"/>
      <c r="K124" s="3189">
        <v>4</v>
      </c>
      <c r="L124" s="3190"/>
      <c r="M124" s="3190"/>
      <c r="N124" s="3190"/>
      <c r="O124" s="3190">
        <v>4</v>
      </c>
      <c r="P124" s="3190"/>
      <c r="Q124" s="3190"/>
      <c r="R124" s="3191"/>
      <c r="S124" s="2224">
        <f t="shared" si="21"/>
        <v>4</v>
      </c>
    </row>
    <row r="125" spans="1:19" s="32" customFormat="1" ht="15" customHeight="1">
      <c r="A125" s="2185" t="str">
        <f>'General PNGUM'!A127</f>
        <v>Loaua Community School</v>
      </c>
      <c r="B125" s="1099">
        <v>6</v>
      </c>
      <c r="C125" s="1100"/>
      <c r="D125" s="1101">
        <f t="shared" si="20"/>
        <v>6</v>
      </c>
      <c r="E125" s="1099"/>
      <c r="F125" s="1100"/>
      <c r="G125" s="3611">
        <v>6</v>
      </c>
      <c r="H125" s="3611"/>
      <c r="I125" s="3611"/>
      <c r="J125" s="3611"/>
      <c r="K125" s="3189">
        <v>6</v>
      </c>
      <c r="L125" s="3190"/>
      <c r="M125" s="3190"/>
      <c r="N125" s="3190"/>
      <c r="O125" s="3190">
        <v>6</v>
      </c>
      <c r="P125" s="3190"/>
      <c r="Q125" s="3190"/>
      <c r="R125" s="3191"/>
      <c r="S125" s="2224">
        <f t="shared" si="21"/>
        <v>6</v>
      </c>
    </row>
    <row r="126" spans="1:19" s="655" customFormat="1" ht="15" customHeight="1">
      <c r="A126" s="2185" t="str">
        <f>'General PNGUM'!A128</f>
        <v>Loma Adventist Primary School</v>
      </c>
      <c r="B126" s="1099">
        <v>4</v>
      </c>
      <c r="C126" s="1100"/>
      <c r="D126" s="1101">
        <f t="shared" si="20"/>
        <v>4</v>
      </c>
      <c r="E126" s="1099"/>
      <c r="F126" s="1100"/>
      <c r="G126" s="3611">
        <v>4</v>
      </c>
      <c r="H126" s="3611"/>
      <c r="I126" s="3611"/>
      <c r="J126" s="3611"/>
      <c r="K126" s="3189">
        <v>4</v>
      </c>
      <c r="L126" s="3190"/>
      <c r="M126" s="3190"/>
      <c r="N126" s="3190"/>
      <c r="O126" s="3190">
        <v>4</v>
      </c>
      <c r="P126" s="3190"/>
      <c r="Q126" s="3190"/>
      <c r="R126" s="3191"/>
      <c r="S126" s="2224">
        <f t="shared" si="21"/>
        <v>4</v>
      </c>
    </row>
    <row r="127" spans="1:19" s="655" customFormat="1" ht="15" customHeight="1">
      <c r="A127" s="2185" t="str">
        <f>'General PNGUM'!A129</f>
        <v>Lomana Community School</v>
      </c>
      <c r="B127" s="1099">
        <v>3</v>
      </c>
      <c r="C127" s="1100"/>
      <c r="D127" s="1101">
        <f t="shared" si="20"/>
        <v>3</v>
      </c>
      <c r="E127" s="1099"/>
      <c r="F127" s="1100"/>
      <c r="G127" s="3611">
        <v>3</v>
      </c>
      <c r="H127" s="3611"/>
      <c r="I127" s="3611"/>
      <c r="J127" s="3611"/>
      <c r="K127" s="3189">
        <v>3</v>
      </c>
      <c r="L127" s="3190"/>
      <c r="M127" s="3190"/>
      <c r="N127" s="3190"/>
      <c r="O127" s="3190">
        <v>3</v>
      </c>
      <c r="P127" s="3190"/>
      <c r="Q127" s="3190"/>
      <c r="R127" s="3191"/>
      <c r="S127" s="2224">
        <f t="shared" si="21"/>
        <v>3</v>
      </c>
    </row>
    <row r="128" spans="1:19" s="32" customFormat="1" ht="15" customHeight="1">
      <c r="A128" s="2185" t="str">
        <f>'General PNGUM'!A130</f>
        <v>Lovarang Community School</v>
      </c>
      <c r="B128" s="1099">
        <v>2</v>
      </c>
      <c r="C128" s="1100"/>
      <c r="D128" s="1101">
        <f t="shared" si="20"/>
        <v>2</v>
      </c>
      <c r="E128" s="1099"/>
      <c r="F128" s="1100"/>
      <c r="G128" s="3611">
        <v>2</v>
      </c>
      <c r="H128" s="3611"/>
      <c r="I128" s="3611"/>
      <c r="J128" s="3611"/>
      <c r="K128" s="3189">
        <v>2</v>
      </c>
      <c r="L128" s="3190"/>
      <c r="M128" s="3190"/>
      <c r="N128" s="3190"/>
      <c r="O128" s="3190">
        <v>2</v>
      </c>
      <c r="P128" s="3190"/>
      <c r="Q128" s="3190"/>
      <c r="R128" s="3191"/>
      <c r="S128" s="2224">
        <f t="shared" si="21"/>
        <v>2</v>
      </c>
    </row>
    <row r="129" spans="1:22" s="32" customFormat="1" ht="15" customHeight="1">
      <c r="A129" s="2185" t="str">
        <f>'General PNGUM'!A131</f>
        <v>Magean Primary School</v>
      </c>
      <c r="B129" s="3975">
        <v>3</v>
      </c>
      <c r="C129" s="3976"/>
      <c r="D129" s="1101">
        <f t="shared" si="20"/>
        <v>3</v>
      </c>
      <c r="E129" s="3975"/>
      <c r="F129" s="3976"/>
      <c r="G129" s="3772">
        <v>3</v>
      </c>
      <c r="H129" s="3772"/>
      <c r="I129" s="3772"/>
      <c r="J129" s="3772"/>
      <c r="K129" s="3977">
        <v>3</v>
      </c>
      <c r="L129" s="3978"/>
      <c r="M129" s="3978"/>
      <c r="N129" s="3978"/>
      <c r="O129" s="3978">
        <v>3</v>
      </c>
      <c r="P129" s="3978"/>
      <c r="Q129" s="3978"/>
      <c r="R129" s="4218"/>
      <c r="S129" s="2224">
        <f t="shared" si="21"/>
        <v>3</v>
      </c>
    </row>
    <row r="130" spans="1:22" s="32" customFormat="1" ht="15" customHeight="1">
      <c r="A130" s="2185" t="str">
        <f>'General PNGUM'!A132</f>
        <v>Napapar Primary School</v>
      </c>
      <c r="B130" s="1099">
        <v>9</v>
      </c>
      <c r="C130" s="1100"/>
      <c r="D130" s="1101">
        <f t="shared" si="20"/>
        <v>9</v>
      </c>
      <c r="E130" s="1099"/>
      <c r="F130" s="1100"/>
      <c r="G130" s="3611">
        <v>9</v>
      </c>
      <c r="H130" s="3611"/>
      <c r="I130" s="3611"/>
      <c r="J130" s="3611"/>
      <c r="K130" s="3189">
        <v>9</v>
      </c>
      <c r="L130" s="3190"/>
      <c r="M130" s="3190"/>
      <c r="N130" s="3190"/>
      <c r="O130" s="3190">
        <v>9</v>
      </c>
      <c r="P130" s="3190"/>
      <c r="Q130" s="3190"/>
      <c r="R130" s="3191"/>
      <c r="S130" s="2224">
        <f t="shared" si="21"/>
        <v>9</v>
      </c>
    </row>
    <row r="131" spans="1:22" s="32" customFormat="1" ht="15" customHeight="1">
      <c r="A131" s="2185" t="str">
        <f>'General PNGUM'!A133</f>
        <v>Nigilani Primary School</v>
      </c>
      <c r="B131" s="1099">
        <v>6</v>
      </c>
      <c r="C131" s="1100"/>
      <c r="D131" s="1101">
        <f t="shared" si="20"/>
        <v>6</v>
      </c>
      <c r="E131" s="1099"/>
      <c r="F131" s="1100"/>
      <c r="G131" s="3611">
        <v>6</v>
      </c>
      <c r="H131" s="3611"/>
      <c r="I131" s="3611"/>
      <c r="J131" s="3611"/>
      <c r="K131" s="3189">
        <v>6</v>
      </c>
      <c r="L131" s="3190"/>
      <c r="M131" s="3190"/>
      <c r="N131" s="3190"/>
      <c r="O131" s="3190">
        <v>6</v>
      </c>
      <c r="P131" s="3190"/>
      <c r="Q131" s="3190"/>
      <c r="R131" s="3191"/>
      <c r="S131" s="2224">
        <f t="shared" si="21"/>
        <v>6</v>
      </c>
    </row>
    <row r="132" spans="1:22" s="32" customFormat="1" ht="15" customHeight="1">
      <c r="A132" s="2185" t="str">
        <f>'General PNGUM'!A134</f>
        <v>Palakau Community School</v>
      </c>
      <c r="B132" s="1099">
        <v>3</v>
      </c>
      <c r="C132" s="1100"/>
      <c r="D132" s="1101">
        <f t="shared" si="20"/>
        <v>3</v>
      </c>
      <c r="E132" s="1099"/>
      <c r="F132" s="1100"/>
      <c r="G132" s="3611">
        <v>3</v>
      </c>
      <c r="H132" s="3611"/>
      <c r="I132" s="3611"/>
      <c r="J132" s="3611"/>
      <c r="K132" s="3189">
        <v>3</v>
      </c>
      <c r="L132" s="3190"/>
      <c r="M132" s="3190"/>
      <c r="N132" s="3190"/>
      <c r="O132" s="3190">
        <v>3</v>
      </c>
      <c r="P132" s="3190"/>
      <c r="Q132" s="3190"/>
      <c r="R132" s="3191"/>
      <c r="S132" s="2224">
        <f t="shared" si="21"/>
        <v>3</v>
      </c>
    </row>
    <row r="133" spans="1:22" s="32" customFormat="1" ht="15" customHeight="1">
      <c r="A133" s="2185" t="str">
        <f>'General PNGUM'!A135</f>
        <v>Rali - need address</v>
      </c>
      <c r="B133" s="1099">
        <v>3</v>
      </c>
      <c r="C133" s="1100"/>
      <c r="D133" s="1101">
        <f t="shared" si="20"/>
        <v>3</v>
      </c>
      <c r="E133" s="1099"/>
      <c r="F133" s="1100"/>
      <c r="G133" s="3611">
        <v>3</v>
      </c>
      <c r="H133" s="3611"/>
      <c r="I133" s="3611"/>
      <c r="J133" s="3611"/>
      <c r="K133" s="3189">
        <v>3</v>
      </c>
      <c r="L133" s="3190"/>
      <c r="M133" s="3190"/>
      <c r="N133" s="3190"/>
      <c r="O133" s="3190">
        <v>3</v>
      </c>
      <c r="P133" s="3190"/>
      <c r="Q133" s="3190"/>
      <c r="R133" s="3191"/>
      <c r="S133" s="2224">
        <f t="shared" si="21"/>
        <v>3</v>
      </c>
    </row>
    <row r="134" spans="1:22" s="32" customFormat="1" ht="15" customHeight="1">
      <c r="A134" s="2185" t="str">
        <f>'General PNGUM'!A136</f>
        <v>Rongoe Primary School</v>
      </c>
      <c r="B134" s="1099">
        <v>7</v>
      </c>
      <c r="C134" s="1100"/>
      <c r="D134" s="1101">
        <f t="shared" si="20"/>
        <v>7</v>
      </c>
      <c r="E134" s="1099"/>
      <c r="F134" s="1100"/>
      <c r="G134" s="3611">
        <v>7</v>
      </c>
      <c r="H134" s="3611"/>
      <c r="I134" s="3611"/>
      <c r="J134" s="3611"/>
      <c r="K134" s="3189">
        <v>7</v>
      </c>
      <c r="L134" s="3190"/>
      <c r="M134" s="3190"/>
      <c r="N134" s="3190"/>
      <c r="O134" s="3190">
        <v>7</v>
      </c>
      <c r="P134" s="3190"/>
      <c r="Q134" s="3190"/>
      <c r="R134" s="3191"/>
      <c r="S134" s="2224">
        <f t="shared" si="21"/>
        <v>7</v>
      </c>
    </row>
    <row r="135" spans="1:22" s="32" customFormat="1" ht="15" customHeight="1">
      <c r="A135" s="2185" t="str">
        <f>'General PNGUM'!A137</f>
        <v>Rugan Harbour Primary School</v>
      </c>
      <c r="B135" s="1099">
        <v>6</v>
      </c>
      <c r="C135" s="1100"/>
      <c r="D135" s="1101">
        <f t="shared" si="20"/>
        <v>6</v>
      </c>
      <c r="E135" s="1099"/>
      <c r="F135" s="1100"/>
      <c r="G135" s="3611">
        <v>6</v>
      </c>
      <c r="H135" s="3611"/>
      <c r="I135" s="3611"/>
      <c r="J135" s="3611"/>
      <c r="K135" s="3189">
        <v>6</v>
      </c>
      <c r="L135" s="3190"/>
      <c r="M135" s="3190"/>
      <c r="N135" s="3190"/>
      <c r="O135" s="3190">
        <v>6</v>
      </c>
      <c r="P135" s="3190"/>
      <c r="Q135" s="3190"/>
      <c r="R135" s="3191"/>
      <c r="S135" s="2224">
        <f t="shared" si="21"/>
        <v>6</v>
      </c>
    </row>
    <row r="136" spans="1:22" s="32" customFormat="1" ht="15" customHeight="1">
      <c r="A136" s="2185" t="str">
        <f>'General PNGUM'!A138</f>
        <v>Saio Community School</v>
      </c>
      <c r="B136" s="1099">
        <v>3</v>
      </c>
      <c r="C136" s="1100"/>
      <c r="D136" s="1101">
        <f t="shared" si="20"/>
        <v>3</v>
      </c>
      <c r="E136" s="1099"/>
      <c r="F136" s="1100"/>
      <c r="G136" s="3611">
        <v>3</v>
      </c>
      <c r="H136" s="3611"/>
      <c r="I136" s="3611"/>
      <c r="J136" s="3611"/>
      <c r="K136" s="3189">
        <v>3</v>
      </c>
      <c r="L136" s="3190"/>
      <c r="M136" s="3190"/>
      <c r="N136" s="3190"/>
      <c r="O136" s="3190">
        <v>3</v>
      </c>
      <c r="P136" s="3190"/>
      <c r="Q136" s="3190"/>
      <c r="R136" s="3191"/>
      <c r="S136" s="2224">
        <f t="shared" si="21"/>
        <v>3</v>
      </c>
    </row>
    <row r="137" spans="1:22" s="32" customFormat="1" ht="15" customHeight="1">
      <c r="A137" s="2185" t="str">
        <f>'General PNGUM'!A139</f>
        <v>Sonoma Primary School</v>
      </c>
      <c r="B137" s="1107">
        <v>10</v>
      </c>
      <c r="C137" s="1108"/>
      <c r="D137" s="1101">
        <f t="shared" si="20"/>
        <v>10</v>
      </c>
      <c r="E137" s="1107"/>
      <c r="F137" s="1108"/>
      <c r="G137" s="3611">
        <v>10</v>
      </c>
      <c r="H137" s="3611"/>
      <c r="I137" s="3611"/>
      <c r="J137" s="3611"/>
      <c r="K137" s="3192">
        <v>10</v>
      </c>
      <c r="L137" s="3193"/>
      <c r="M137" s="3193"/>
      <c r="N137" s="3193"/>
      <c r="O137" s="3193">
        <v>10</v>
      </c>
      <c r="P137" s="3193"/>
      <c r="Q137" s="3193"/>
      <c r="R137" s="3194"/>
      <c r="S137" s="2224">
        <f t="shared" si="21"/>
        <v>10</v>
      </c>
    </row>
    <row r="138" spans="1:22" s="32" customFormat="1" ht="15" customHeight="1" thickBot="1">
      <c r="A138" s="1002" t="s">
        <v>17</v>
      </c>
      <c r="B138" s="1102">
        <f>SUM(B116:B137)</f>
        <v>116</v>
      </c>
      <c r="C138" s="1102">
        <f>SUM(C116:C137)</f>
        <v>15</v>
      </c>
      <c r="D138" s="1102">
        <f>SUM(D116:D137)</f>
        <v>131</v>
      </c>
      <c r="E138" s="1102">
        <f>SUM(E117:E137)</f>
        <v>0</v>
      </c>
      <c r="F138" s="1102">
        <f>SUM(F117:F137)</f>
        <v>0</v>
      </c>
      <c r="G138" s="3162">
        <f t="shared" ref="G138:S138" si="22">SUM(G116:G137)</f>
        <v>116</v>
      </c>
      <c r="H138" s="3162">
        <f t="shared" si="22"/>
        <v>0</v>
      </c>
      <c r="I138" s="3162">
        <f t="shared" si="22"/>
        <v>15</v>
      </c>
      <c r="J138" s="3162">
        <f t="shared" si="22"/>
        <v>0</v>
      </c>
      <c r="K138" s="3162">
        <f t="shared" si="22"/>
        <v>116</v>
      </c>
      <c r="L138" s="3162">
        <f t="shared" si="22"/>
        <v>12</v>
      </c>
      <c r="M138" s="3162">
        <f t="shared" si="22"/>
        <v>0</v>
      </c>
      <c r="N138" s="3162">
        <f t="shared" si="22"/>
        <v>3</v>
      </c>
      <c r="O138" s="3162">
        <f t="shared" si="22"/>
        <v>116</v>
      </c>
      <c r="P138" s="3162">
        <f t="shared" si="22"/>
        <v>12</v>
      </c>
      <c r="Q138" s="3162">
        <f t="shared" si="22"/>
        <v>0</v>
      </c>
      <c r="R138" s="3162">
        <f t="shared" si="22"/>
        <v>3</v>
      </c>
      <c r="S138" s="2228">
        <f t="shared" si="22"/>
        <v>131</v>
      </c>
    </row>
    <row r="139" spans="1:22" s="32" customFormat="1" ht="15" customHeight="1" thickTop="1" thickBot="1">
      <c r="A139" s="1006"/>
      <c r="B139" s="1105"/>
      <c r="C139" s="1105"/>
      <c r="D139" s="1105">
        <f>B138+C138</f>
        <v>131</v>
      </c>
      <c r="E139" s="1105"/>
      <c r="F139" s="1105"/>
      <c r="G139" s="3163"/>
      <c r="H139" s="3163"/>
      <c r="I139" s="1105"/>
      <c r="J139" s="1105"/>
      <c r="K139" s="3163"/>
      <c r="L139" s="3163"/>
      <c r="M139" s="3163"/>
      <c r="N139" s="3163"/>
      <c r="O139" s="3163"/>
      <c r="P139" s="3163"/>
      <c r="Q139" s="3163"/>
      <c r="R139" s="3182"/>
      <c r="S139" s="2226"/>
    </row>
    <row r="140" spans="1:22" s="32" customFormat="1" ht="15" customHeight="1" thickBot="1">
      <c r="A140" s="3724" t="s">
        <v>1312</v>
      </c>
      <c r="B140" s="3164"/>
      <c r="C140" s="3164"/>
      <c r="D140" s="3164"/>
      <c r="E140" s="3164"/>
      <c r="F140" s="3164"/>
      <c r="G140" s="3164"/>
      <c r="H140" s="3164"/>
      <c r="I140" s="1106"/>
      <c r="J140" s="1106"/>
      <c r="K140" s="3164"/>
      <c r="L140" s="3164"/>
      <c r="M140" s="3164"/>
      <c r="N140" s="3164"/>
      <c r="O140" s="3164"/>
      <c r="P140" s="3164"/>
      <c r="Q140" s="3183"/>
      <c r="R140" s="3184"/>
      <c r="S140" s="2227"/>
    </row>
    <row r="141" spans="1:22" s="32" customFormat="1" ht="15" customHeight="1">
      <c r="A141" s="3087" t="s">
        <v>1500</v>
      </c>
      <c r="B141" s="3109">
        <v>4</v>
      </c>
      <c r="C141" s="3110"/>
      <c r="D141" s="3090">
        <f t="shared" ref="D141:D151" si="23">SUM(B141:C141)</f>
        <v>4</v>
      </c>
      <c r="E141" s="3083"/>
      <c r="F141" s="3083"/>
      <c r="G141" s="4299">
        <v>3</v>
      </c>
      <c r="H141" s="4299">
        <v>1</v>
      </c>
      <c r="I141" s="4299"/>
      <c r="J141" s="4299"/>
      <c r="K141" s="3173">
        <v>3</v>
      </c>
      <c r="L141" s="3173"/>
      <c r="M141" s="3173">
        <v>1</v>
      </c>
      <c r="N141" s="3173"/>
      <c r="O141" s="3173">
        <v>3</v>
      </c>
      <c r="P141" s="3173"/>
      <c r="Q141" s="3173"/>
      <c r="R141" s="3185"/>
      <c r="S141" s="3092">
        <f t="shared" si="21"/>
        <v>4</v>
      </c>
    </row>
    <row r="142" spans="1:22" s="32" customFormat="1" ht="15" customHeight="1">
      <c r="A142" s="2185" t="s">
        <v>1501</v>
      </c>
      <c r="B142" s="3109">
        <v>4</v>
      </c>
      <c r="C142" s="3110"/>
      <c r="D142" s="1101">
        <f t="shared" si="23"/>
        <v>4</v>
      </c>
      <c r="E142" s="3083"/>
      <c r="F142" s="3083"/>
      <c r="G142" s="4299">
        <v>4</v>
      </c>
      <c r="H142" s="4299"/>
      <c r="I142" s="4299"/>
      <c r="J142" s="4299"/>
      <c r="K142" s="3173">
        <v>3</v>
      </c>
      <c r="L142" s="3173"/>
      <c r="M142" s="3173">
        <v>1</v>
      </c>
      <c r="N142" s="3173"/>
      <c r="O142" s="3173">
        <v>3</v>
      </c>
      <c r="P142" s="3173"/>
      <c r="Q142" s="3173"/>
      <c r="R142" s="3185"/>
      <c r="S142" s="2224">
        <f t="shared" si="21"/>
        <v>4</v>
      </c>
    </row>
    <row r="143" spans="1:22" s="32" customFormat="1" ht="15" customHeight="1">
      <c r="A143" s="2185" t="s">
        <v>1502</v>
      </c>
      <c r="B143" s="4007">
        <v>4</v>
      </c>
      <c r="C143" s="4008"/>
      <c r="D143" s="4009">
        <f t="shared" si="23"/>
        <v>4</v>
      </c>
      <c r="E143" s="3083"/>
      <c r="F143" s="3083"/>
      <c r="G143" s="4299">
        <v>2</v>
      </c>
      <c r="H143" s="4299">
        <v>2</v>
      </c>
      <c r="I143" s="4299"/>
      <c r="J143" s="4299"/>
      <c r="K143" s="3173">
        <v>2</v>
      </c>
      <c r="L143" s="3173"/>
      <c r="M143" s="3173">
        <v>2</v>
      </c>
      <c r="N143" s="3173"/>
      <c r="O143" s="3173">
        <v>2</v>
      </c>
      <c r="P143" s="3173"/>
      <c r="Q143" s="3173"/>
      <c r="R143" s="3185"/>
      <c r="S143" s="2224">
        <f t="shared" si="21"/>
        <v>4</v>
      </c>
      <c r="V143" s="32" t="s">
        <v>1433</v>
      </c>
    </row>
    <row r="144" spans="1:22" s="32" customFormat="1" ht="15" customHeight="1">
      <c r="A144" s="2185" t="s">
        <v>1503</v>
      </c>
      <c r="B144" s="4007">
        <v>4</v>
      </c>
      <c r="C144" s="4008"/>
      <c r="D144" s="4009">
        <f t="shared" si="23"/>
        <v>4</v>
      </c>
      <c r="E144" s="3083"/>
      <c r="F144" s="3083"/>
      <c r="G144" s="4299">
        <v>3</v>
      </c>
      <c r="H144" s="4299">
        <v>1</v>
      </c>
      <c r="I144" s="4299"/>
      <c r="J144" s="4299"/>
      <c r="K144" s="3173">
        <v>3</v>
      </c>
      <c r="L144" s="3173"/>
      <c r="M144" s="3173">
        <v>1</v>
      </c>
      <c r="N144" s="3173"/>
      <c r="O144" s="3173">
        <v>3</v>
      </c>
      <c r="P144" s="3173"/>
      <c r="Q144" s="3173"/>
      <c r="R144" s="3185"/>
      <c r="S144" s="2224">
        <f t="shared" si="21"/>
        <v>4</v>
      </c>
    </row>
    <row r="145" spans="1:16384" s="32" customFormat="1" ht="15" customHeight="1">
      <c r="A145" s="2185" t="s">
        <v>1504</v>
      </c>
      <c r="B145" s="4242">
        <v>3</v>
      </c>
      <c r="C145" s="4242"/>
      <c r="D145" s="4009">
        <f t="shared" si="23"/>
        <v>3</v>
      </c>
      <c r="E145" s="3522"/>
      <c r="F145" s="3522"/>
      <c r="G145" s="4300">
        <v>3</v>
      </c>
      <c r="H145" s="4300"/>
      <c r="I145" s="4300"/>
      <c r="J145" s="4300"/>
      <c r="K145" s="3523">
        <v>3</v>
      </c>
      <c r="L145" s="3523"/>
      <c r="M145" s="3523"/>
      <c r="N145" s="3523"/>
      <c r="O145" s="3523">
        <v>3</v>
      </c>
      <c r="P145" s="3523"/>
      <c r="Q145" s="3523">
        <v>3</v>
      </c>
      <c r="R145" s="4301"/>
      <c r="S145" s="2224">
        <f t="shared" si="21"/>
        <v>3</v>
      </c>
    </row>
    <row r="146" spans="1:16384" s="32" customFormat="1" ht="15" customHeight="1">
      <c r="A146" s="2185" t="s">
        <v>1505</v>
      </c>
      <c r="B146" s="4242"/>
      <c r="C146" s="4242">
        <v>9</v>
      </c>
      <c r="D146" s="4009">
        <f t="shared" si="23"/>
        <v>9</v>
      </c>
      <c r="E146" s="3522"/>
      <c r="F146" s="3522"/>
      <c r="G146" s="4300"/>
      <c r="H146" s="4300"/>
      <c r="I146" s="4300">
        <v>9</v>
      </c>
      <c r="J146" s="4300"/>
      <c r="K146" s="3523"/>
      <c r="L146" s="3523">
        <v>8</v>
      </c>
      <c r="M146" s="3523"/>
      <c r="N146" s="3523">
        <v>9</v>
      </c>
      <c r="O146" s="3523"/>
      <c r="P146" s="3523">
        <v>8</v>
      </c>
      <c r="Q146" s="3523"/>
      <c r="R146" s="4301">
        <v>1</v>
      </c>
      <c r="S146" s="2224">
        <f t="shared" si="21"/>
        <v>9</v>
      </c>
    </row>
    <row r="147" spans="1:16384" s="32" customFormat="1" ht="15" customHeight="1">
      <c r="A147" s="2185" t="s">
        <v>1506</v>
      </c>
      <c r="B147" s="4242">
        <v>8</v>
      </c>
      <c r="C147" s="4242"/>
      <c r="D147" s="4009">
        <f t="shared" si="23"/>
        <v>8</v>
      </c>
      <c r="E147" s="3522"/>
      <c r="F147" s="3522"/>
      <c r="G147" s="4300">
        <v>7</v>
      </c>
      <c r="H147" s="4300">
        <v>1</v>
      </c>
      <c r="I147" s="4300"/>
      <c r="J147" s="4300"/>
      <c r="K147" s="3523">
        <v>7</v>
      </c>
      <c r="L147" s="3523"/>
      <c r="M147" s="3523">
        <v>1</v>
      </c>
      <c r="N147" s="3523"/>
      <c r="O147" s="3523">
        <v>7</v>
      </c>
      <c r="P147" s="3523"/>
      <c r="Q147" s="3523">
        <v>7</v>
      </c>
      <c r="R147" s="4301"/>
      <c r="S147" s="2224">
        <f t="shared" si="21"/>
        <v>8</v>
      </c>
    </row>
    <row r="148" spans="1:16384" s="32" customFormat="1" ht="15" customHeight="1">
      <c r="A148" s="2185" t="s">
        <v>1507</v>
      </c>
      <c r="B148" s="4242">
        <v>6</v>
      </c>
      <c r="C148" s="4242"/>
      <c r="D148" s="4009">
        <f t="shared" si="23"/>
        <v>6</v>
      </c>
      <c r="E148" s="3522"/>
      <c r="F148" s="3522"/>
      <c r="G148" s="4300">
        <v>3</v>
      </c>
      <c r="H148" s="4300">
        <v>3</v>
      </c>
      <c r="I148" s="4300"/>
      <c r="J148" s="4300"/>
      <c r="K148" s="3523">
        <v>3</v>
      </c>
      <c r="L148" s="3523"/>
      <c r="M148" s="3523">
        <v>3</v>
      </c>
      <c r="N148" s="3523"/>
      <c r="O148" s="3523">
        <v>3</v>
      </c>
      <c r="P148" s="3523"/>
      <c r="Q148" s="3523"/>
      <c r="R148" s="4301"/>
      <c r="S148" s="2224">
        <f t="shared" si="21"/>
        <v>6</v>
      </c>
    </row>
    <row r="149" spans="1:16384" s="32" customFormat="1" ht="15" customHeight="1">
      <c r="A149" s="2185" t="s">
        <v>1508</v>
      </c>
      <c r="B149" s="4242">
        <v>8</v>
      </c>
      <c r="C149" s="4242"/>
      <c r="D149" s="4009">
        <f t="shared" si="23"/>
        <v>8</v>
      </c>
      <c r="E149" s="3522"/>
      <c r="F149" s="3522"/>
      <c r="G149" s="4300">
        <v>6</v>
      </c>
      <c r="H149" s="4300">
        <v>2</v>
      </c>
      <c r="I149" s="4300"/>
      <c r="J149" s="4300"/>
      <c r="K149" s="3523">
        <v>6</v>
      </c>
      <c r="L149" s="3523"/>
      <c r="M149" s="3523">
        <v>2</v>
      </c>
      <c r="N149" s="3523"/>
      <c r="O149" s="3523">
        <v>6</v>
      </c>
      <c r="P149" s="3523"/>
      <c r="Q149" s="3523"/>
      <c r="R149" s="4301"/>
      <c r="S149" s="2224">
        <f t="shared" si="21"/>
        <v>8</v>
      </c>
    </row>
    <row r="150" spans="1:16384" s="32" customFormat="1" ht="15" customHeight="1">
      <c r="A150" s="2185" t="s">
        <v>1509</v>
      </c>
      <c r="B150" s="4242">
        <v>4</v>
      </c>
      <c r="C150" s="4242"/>
      <c r="D150" s="4009">
        <f t="shared" si="23"/>
        <v>4</v>
      </c>
      <c r="E150" s="3522"/>
      <c r="F150" s="3522"/>
      <c r="G150" s="4300">
        <v>3</v>
      </c>
      <c r="H150" s="4300">
        <v>1</v>
      </c>
      <c r="I150" s="4300"/>
      <c r="J150" s="4300"/>
      <c r="K150" s="3523">
        <v>3</v>
      </c>
      <c r="L150" s="3523"/>
      <c r="M150" s="3523">
        <v>1</v>
      </c>
      <c r="N150" s="3523"/>
      <c r="O150" s="3523">
        <v>3</v>
      </c>
      <c r="P150" s="3523"/>
      <c r="Q150" s="3523"/>
      <c r="R150" s="4301"/>
      <c r="S150" s="2224">
        <f t="shared" si="21"/>
        <v>4</v>
      </c>
    </row>
    <row r="151" spans="1:16384" s="32" customFormat="1" ht="15" customHeight="1">
      <c r="A151" s="2185" t="s">
        <v>1510</v>
      </c>
      <c r="B151" s="4242">
        <v>4</v>
      </c>
      <c r="C151" s="4242"/>
      <c r="D151" s="4009">
        <f t="shared" si="23"/>
        <v>4</v>
      </c>
      <c r="E151" s="3522"/>
      <c r="F151" s="3522"/>
      <c r="G151" s="4300">
        <v>4</v>
      </c>
      <c r="H151" s="4300"/>
      <c r="I151" s="4300"/>
      <c r="J151" s="4300"/>
      <c r="K151" s="3523">
        <v>4</v>
      </c>
      <c r="L151" s="3523"/>
      <c r="M151" s="3523"/>
      <c r="N151" s="3523"/>
      <c r="O151" s="3523">
        <v>4</v>
      </c>
      <c r="P151" s="3523"/>
      <c r="Q151" s="3523">
        <v>4</v>
      </c>
      <c r="R151" s="4301"/>
      <c r="S151" s="2224">
        <f t="shared" si="21"/>
        <v>4</v>
      </c>
    </row>
    <row r="152" spans="1:16384" s="1007" customFormat="1" ht="15" customHeight="1" thickBot="1">
      <c r="A152" s="1002" t="s">
        <v>17</v>
      </c>
      <c r="B152" s="1102">
        <f t="shared" ref="B152:S152" si="24">SUM(B141:B151)</f>
        <v>49</v>
      </c>
      <c r="C152" s="1102">
        <f t="shared" si="24"/>
        <v>9</v>
      </c>
      <c r="D152" s="1102">
        <f t="shared" si="24"/>
        <v>58</v>
      </c>
      <c r="E152" s="1102">
        <f t="shared" si="24"/>
        <v>0</v>
      </c>
      <c r="F152" s="1102">
        <f t="shared" si="24"/>
        <v>0</v>
      </c>
      <c r="G152" s="1102">
        <f t="shared" si="24"/>
        <v>38</v>
      </c>
      <c r="H152" s="1102">
        <f t="shared" si="24"/>
        <v>11</v>
      </c>
      <c r="I152" s="1102">
        <f t="shared" si="24"/>
        <v>9</v>
      </c>
      <c r="J152" s="1102">
        <f t="shared" si="24"/>
        <v>0</v>
      </c>
      <c r="K152" s="1102">
        <f t="shared" si="24"/>
        <v>37</v>
      </c>
      <c r="L152" s="1102">
        <f t="shared" si="24"/>
        <v>8</v>
      </c>
      <c r="M152" s="1102">
        <f t="shared" si="24"/>
        <v>12</v>
      </c>
      <c r="N152" s="1102">
        <f t="shared" si="24"/>
        <v>9</v>
      </c>
      <c r="O152" s="1102">
        <f t="shared" si="24"/>
        <v>37</v>
      </c>
      <c r="P152" s="1102">
        <f t="shared" si="24"/>
        <v>8</v>
      </c>
      <c r="Q152" s="1102">
        <f t="shared" si="24"/>
        <v>14</v>
      </c>
      <c r="R152" s="1102">
        <f t="shared" si="24"/>
        <v>1</v>
      </c>
      <c r="S152" s="1102">
        <f t="shared" si="24"/>
        <v>58</v>
      </c>
    </row>
    <row r="153" spans="1:16384" s="31" customFormat="1" ht="11.5" thickTop="1" thickBot="1">
      <c r="A153" s="1006"/>
      <c r="B153" s="1105"/>
      <c r="C153" s="1105"/>
      <c r="D153" s="1105">
        <f>B152+C152</f>
        <v>58</v>
      </c>
      <c r="E153" s="1105"/>
      <c r="F153" s="1105"/>
      <c r="G153" s="3163"/>
      <c r="H153" s="3163"/>
      <c r="I153" s="1105"/>
      <c r="J153" s="1105"/>
      <c r="K153" s="3163"/>
      <c r="L153" s="3163"/>
      <c r="M153" s="3163"/>
      <c r="N153" s="3163"/>
      <c r="O153" s="3163"/>
      <c r="P153" s="3163"/>
      <c r="Q153" s="3163"/>
      <c r="R153" s="3182"/>
      <c r="S153" s="2226"/>
    </row>
    <row r="154" spans="1:16384" s="2010" customFormat="1" ht="13.4" customHeight="1" thickBot="1">
      <c r="A154" s="4002" t="s">
        <v>1313</v>
      </c>
      <c r="B154" s="4003"/>
      <c r="C154" s="4003"/>
      <c r="D154" s="4003"/>
      <c r="E154" s="4003"/>
      <c r="F154" s="4003"/>
      <c r="G154" s="4003"/>
      <c r="H154" s="4003"/>
      <c r="I154" s="4003"/>
      <c r="J154" s="4003"/>
      <c r="K154" s="4003"/>
      <c r="L154" s="4003"/>
      <c r="M154" s="4003"/>
      <c r="N154" s="4003"/>
      <c r="O154" s="4003"/>
      <c r="P154" s="4003"/>
      <c r="Q154" s="4004"/>
      <c r="R154" s="4005"/>
      <c r="S154" s="4006"/>
      <c r="T154" s="3097"/>
      <c r="U154" s="3098"/>
      <c r="V154" s="3098"/>
      <c r="W154" s="3098"/>
      <c r="X154" s="3098"/>
      <c r="Y154" s="3098"/>
      <c r="Z154" s="3098"/>
      <c r="AA154" s="3098"/>
      <c r="AB154" s="3098"/>
      <c r="AC154" s="3098"/>
      <c r="AD154" s="3098"/>
      <c r="AE154" s="3098"/>
      <c r="AF154" s="3098"/>
      <c r="AG154" s="3098"/>
      <c r="AH154" s="3098"/>
      <c r="AI154" s="3098"/>
      <c r="AJ154" s="3098"/>
      <c r="AK154" s="3098"/>
      <c r="AM154" s="3097"/>
      <c r="AN154" s="3098"/>
      <c r="AO154" s="3098"/>
      <c r="AP154" s="3098"/>
      <c r="AQ154" s="3098"/>
      <c r="AR154" s="3098"/>
      <c r="AS154" s="3098"/>
      <c r="AT154" s="3098"/>
      <c r="AU154" s="3098"/>
      <c r="AV154" s="3098"/>
      <c r="AW154" s="3098"/>
      <c r="AX154" s="3099"/>
      <c r="AY154" s="3099"/>
      <c r="AZ154" s="3100"/>
      <c r="BA154" s="3100"/>
      <c r="BB154" s="3100"/>
      <c r="BC154" s="3100"/>
      <c r="BD154" s="3101"/>
      <c r="BE154" s="3102"/>
      <c r="BF154" s="3103"/>
      <c r="BG154" s="3104"/>
      <c r="BH154" s="3105"/>
      <c r="BI154" s="3106"/>
      <c r="BJ154" s="3104"/>
      <c r="BK154" s="3105"/>
      <c r="BL154" s="3104"/>
      <c r="BM154" s="3100"/>
      <c r="BN154" s="3100"/>
      <c r="BO154" s="3105"/>
      <c r="BP154" s="3099"/>
      <c r="BQ154" s="3100"/>
      <c r="BR154" s="3099"/>
      <c r="BS154" s="3100"/>
      <c r="BT154" s="3100"/>
      <c r="BU154" s="3100"/>
      <c r="BV154" s="3100"/>
      <c r="BW154" s="3101"/>
      <c r="BX154" s="3102"/>
      <c r="BY154" s="3103"/>
      <c r="BZ154" s="3104"/>
      <c r="CA154" s="3105"/>
      <c r="CB154" s="3106"/>
      <c r="CC154" s="3104"/>
      <c r="CD154" s="3105"/>
      <c r="CE154" s="3104"/>
      <c r="CF154" s="3100"/>
      <c r="CG154" s="3100"/>
      <c r="CH154" s="3105"/>
      <c r="CI154" s="3099"/>
      <c r="CJ154" s="3100"/>
      <c r="CK154" s="3099"/>
      <c r="CL154" s="3100"/>
      <c r="CM154" s="3100"/>
      <c r="CN154" s="3100"/>
      <c r="CO154" s="3100"/>
      <c r="CP154" s="3101"/>
      <c r="CQ154" s="3102"/>
      <c r="CR154" s="3103"/>
      <c r="CS154" s="3104"/>
      <c r="CT154" s="3105"/>
      <c r="CU154" s="3106"/>
      <c r="CV154" s="3104"/>
      <c r="CW154" s="3105"/>
      <c r="CX154" s="3104"/>
      <c r="CY154" s="3100"/>
      <c r="CZ154" s="3100"/>
      <c r="DA154" s="3105"/>
      <c r="DB154" s="3099"/>
      <c r="DC154" s="3100"/>
      <c r="DD154" s="3099"/>
      <c r="DE154" s="3100"/>
      <c r="DF154" s="3100"/>
      <c r="DG154" s="3100"/>
      <c r="DH154" s="3100"/>
      <c r="DI154" s="3101"/>
      <c r="DJ154" s="3102"/>
      <c r="DK154" s="3103"/>
      <c r="DL154" s="3104"/>
      <c r="DM154" s="3105"/>
      <c r="DN154" s="3106"/>
      <c r="DO154" s="3104"/>
      <c r="DP154" s="3105"/>
      <c r="DQ154" s="3104"/>
      <c r="DR154" s="3100"/>
      <c r="DS154" s="3100"/>
      <c r="DT154" s="3105"/>
      <c r="DU154" s="3099"/>
      <c r="DV154" s="3100"/>
      <c r="DW154" s="3099"/>
      <c r="DX154" s="3100"/>
      <c r="DY154" s="3100"/>
      <c r="DZ154" s="3100"/>
      <c r="EA154" s="3100"/>
      <c r="EB154" s="3101"/>
      <c r="EC154" s="3102"/>
      <c r="ED154" s="3103"/>
      <c r="EE154" s="3104"/>
      <c r="EF154" s="3105"/>
      <c r="EG154" s="3106"/>
      <c r="EH154" s="3104"/>
      <c r="EI154" s="3105"/>
      <c r="EJ154" s="3104"/>
      <c r="EK154" s="3100"/>
      <c r="EL154" s="3100"/>
      <c r="EM154" s="3105"/>
      <c r="EN154" s="3099"/>
      <c r="EO154" s="3100"/>
      <c r="EP154" s="3099"/>
      <c r="EQ154" s="3100"/>
      <c r="ER154" s="3100"/>
      <c r="ES154" s="3100"/>
      <c r="ET154" s="3100"/>
      <c r="EU154" s="3101"/>
      <c r="EV154" s="3102"/>
      <c r="EW154" s="3103"/>
      <c r="EX154" s="3104"/>
      <c r="EY154" s="3105"/>
      <c r="EZ154" s="3106"/>
      <c r="FA154" s="3104"/>
      <c r="FB154" s="3105"/>
      <c r="FC154" s="3104"/>
      <c r="FD154" s="3100"/>
      <c r="FE154" s="3100"/>
      <c r="FF154" s="3105"/>
      <c r="FG154" s="3099"/>
      <c r="FH154" s="3100"/>
      <c r="FI154" s="3099"/>
      <c r="FJ154" s="3100"/>
      <c r="FK154" s="3100"/>
      <c r="FL154" s="3100"/>
      <c r="FM154" s="3100"/>
      <c r="FN154" s="3101"/>
      <c r="FO154" s="3102"/>
      <c r="FP154" s="3103"/>
      <c r="FQ154" s="3104"/>
      <c r="FR154" s="3105"/>
      <c r="FS154" s="3106"/>
      <c r="FT154" s="3104"/>
      <c r="FU154" s="3105"/>
      <c r="FV154" s="3104"/>
      <c r="FW154" s="3100"/>
      <c r="FX154" s="3100"/>
      <c r="FY154" s="3105"/>
      <c r="FZ154" s="3099"/>
      <c r="GA154" s="3100"/>
      <c r="GB154" s="3099"/>
      <c r="GC154" s="3100"/>
      <c r="GD154" s="3100"/>
      <c r="GE154" s="3100"/>
      <c r="GF154" s="3100"/>
      <c r="GG154" s="3101"/>
      <c r="GH154" s="3102"/>
      <c r="GI154" s="3103"/>
      <c r="GJ154" s="3104"/>
      <c r="GK154" s="3105"/>
      <c r="GL154" s="3106"/>
      <c r="GM154" s="3104"/>
      <c r="GN154" s="3105"/>
      <c r="GO154" s="3104"/>
      <c r="GP154" s="3100"/>
      <c r="GQ154" s="3100"/>
      <c r="GR154" s="3105"/>
      <c r="GS154" s="3099"/>
      <c r="GT154" s="3100"/>
      <c r="GU154" s="3099"/>
      <c r="GV154" s="3100"/>
      <c r="GW154" s="3100"/>
      <c r="GX154" s="3100"/>
      <c r="GY154" s="3100"/>
      <c r="GZ154" s="3101"/>
      <c r="HA154" s="3102"/>
      <c r="HB154" s="3103"/>
      <c r="HC154" s="3104"/>
      <c r="HD154" s="3105"/>
      <c r="HE154" s="3106"/>
      <c r="HF154" s="3104"/>
      <c r="HG154" s="3105"/>
      <c r="HH154" s="3104"/>
      <c r="HI154" s="3100"/>
      <c r="HJ154" s="3100"/>
      <c r="HK154" s="3105"/>
      <c r="HL154" s="3099"/>
      <c r="HM154" s="3100"/>
      <c r="HN154" s="3099"/>
      <c r="HO154" s="3100"/>
      <c r="HP154" s="3100"/>
      <c r="HQ154" s="3100"/>
      <c r="HR154" s="3100"/>
      <c r="HS154" s="3101"/>
      <c r="HT154" s="3102"/>
      <c r="HU154" s="3103"/>
      <c r="HV154" s="3104"/>
      <c r="HW154" s="3105"/>
      <c r="HX154" s="3106"/>
      <c r="HY154" s="3104"/>
      <c r="HZ154" s="3105"/>
      <c r="IA154" s="3104"/>
      <c r="IB154" s="3100"/>
      <c r="IC154" s="3100"/>
      <c r="ID154" s="3105"/>
      <c r="IE154" s="3099"/>
      <c r="IF154" s="3100"/>
      <c r="IG154" s="3099"/>
      <c r="IH154" s="3100"/>
      <c r="II154" s="3100"/>
      <c r="IJ154" s="3100"/>
      <c r="IK154" s="3100"/>
      <c r="IL154" s="3101"/>
      <c r="IM154" s="3102"/>
      <c r="IN154" s="3103"/>
      <c r="IO154" s="3104"/>
      <c r="IP154" s="3105"/>
      <c r="IQ154" s="3106"/>
      <c r="IR154" s="3104"/>
      <c r="IS154" s="3105"/>
      <c r="IT154" s="3104"/>
      <c r="IU154" s="3100"/>
      <c r="IV154" s="3100"/>
      <c r="IW154" s="3105"/>
      <c r="IX154" s="3099"/>
      <c r="IY154" s="3100"/>
      <c r="IZ154" s="3099"/>
      <c r="JA154" s="3100"/>
      <c r="JB154" s="3100"/>
      <c r="JC154" s="3100"/>
      <c r="JD154" s="3100"/>
      <c r="JE154" s="3101"/>
      <c r="JF154" s="3102"/>
      <c r="JG154" s="3103"/>
      <c r="JH154" s="3104"/>
      <c r="JI154" s="3105"/>
      <c r="JJ154" s="3106"/>
      <c r="JK154" s="3104"/>
      <c r="JL154" s="3105"/>
      <c r="JM154" s="3104"/>
      <c r="JN154" s="3100"/>
      <c r="JO154" s="3100"/>
      <c r="JP154" s="3105"/>
      <c r="JQ154" s="3099"/>
      <c r="JR154" s="3100"/>
      <c r="JS154" s="3099"/>
      <c r="JT154" s="3100"/>
      <c r="JU154" s="3100"/>
      <c r="JV154" s="3100"/>
      <c r="JW154" s="3100"/>
      <c r="JX154" s="3101"/>
      <c r="JY154" s="3102"/>
      <c r="JZ154" s="3103"/>
      <c r="KA154" s="3104"/>
      <c r="KB154" s="3105"/>
      <c r="KC154" s="3106"/>
      <c r="KD154" s="3104"/>
      <c r="KE154" s="3105"/>
      <c r="KF154" s="3104"/>
      <c r="KG154" s="3100"/>
      <c r="KH154" s="3100"/>
      <c r="KI154" s="3105"/>
      <c r="KJ154" s="3099"/>
      <c r="KK154" s="3100"/>
      <c r="KL154" s="3099"/>
      <c r="KM154" s="3100"/>
      <c r="KN154" s="3100"/>
      <c r="KO154" s="3100"/>
      <c r="KP154" s="3100"/>
      <c r="KQ154" s="3101"/>
      <c r="KR154" s="3102"/>
      <c r="KS154" s="3103"/>
      <c r="KT154" s="3104"/>
      <c r="KU154" s="3105"/>
      <c r="KV154" s="3106"/>
      <c r="KW154" s="3104"/>
      <c r="KX154" s="3105"/>
      <c r="KY154" s="3104"/>
      <c r="KZ154" s="3100"/>
      <c r="LA154" s="3100"/>
      <c r="LB154" s="3105"/>
      <c r="LC154" s="3099"/>
      <c r="LD154" s="3100"/>
      <c r="LE154" s="3099"/>
      <c r="LF154" s="3100"/>
      <c r="LG154" s="3100"/>
      <c r="LH154" s="3100"/>
      <c r="LI154" s="3100"/>
      <c r="LJ154" s="3101"/>
      <c r="LK154" s="3102"/>
      <c r="LL154" s="3103"/>
      <c r="LM154" s="3104"/>
      <c r="LN154" s="3105"/>
      <c r="LO154" s="3106"/>
      <c r="LP154" s="3104"/>
      <c r="LQ154" s="3105"/>
      <c r="LR154" s="3104"/>
      <c r="LS154" s="3100"/>
      <c r="LT154" s="3100"/>
      <c r="LU154" s="3105"/>
      <c r="LV154" s="3099"/>
      <c r="LW154" s="3100"/>
      <c r="LX154" s="3099"/>
      <c r="LY154" s="3100"/>
      <c r="LZ154" s="3100"/>
      <c r="MA154" s="3100"/>
      <c r="MB154" s="3100"/>
      <c r="MC154" s="3101"/>
      <c r="MD154" s="3102"/>
      <c r="ME154" s="3103"/>
      <c r="MF154" s="3104"/>
      <c r="MG154" s="3105"/>
      <c r="MH154" s="3106"/>
      <c r="MI154" s="3104"/>
      <c r="MJ154" s="3105"/>
      <c r="MK154" s="3104"/>
      <c r="ML154" s="3100"/>
      <c r="MM154" s="3100"/>
      <c r="MN154" s="3105"/>
      <c r="MO154" s="3099"/>
      <c r="MP154" s="3100"/>
      <c r="MQ154" s="3099"/>
      <c r="MR154" s="3100"/>
      <c r="MS154" s="3100"/>
      <c r="MT154" s="3100"/>
      <c r="MU154" s="3100"/>
      <c r="MV154" s="3101"/>
      <c r="MW154" s="3102"/>
      <c r="MX154" s="3103"/>
      <c r="MY154" s="3104"/>
      <c r="MZ154" s="3105"/>
      <c r="NA154" s="3106"/>
      <c r="NB154" s="3104"/>
      <c r="NC154" s="3105"/>
      <c r="ND154" s="3104"/>
      <c r="NE154" s="3100"/>
      <c r="NF154" s="3100"/>
      <c r="NG154" s="3105"/>
      <c r="NH154" s="3099"/>
      <c r="NI154" s="3100"/>
      <c r="NJ154" s="3099"/>
      <c r="NK154" s="3100"/>
      <c r="NL154" s="3100"/>
      <c r="NM154" s="3100"/>
      <c r="NN154" s="3100"/>
      <c r="NO154" s="3101"/>
      <c r="NP154" s="3102"/>
      <c r="NQ154" s="3103"/>
      <c r="NR154" s="3104"/>
      <c r="NS154" s="3105"/>
      <c r="NT154" s="3106"/>
      <c r="NU154" s="3104"/>
      <c r="NV154" s="3105"/>
      <c r="NW154" s="3104"/>
      <c r="NX154" s="3100"/>
      <c r="NY154" s="3100"/>
      <c r="NZ154" s="3105"/>
      <c r="OA154" s="3099"/>
      <c r="OB154" s="3100"/>
      <c r="OC154" s="3099"/>
      <c r="OD154" s="3100"/>
      <c r="OE154" s="3100"/>
      <c r="OF154" s="3100"/>
      <c r="OG154" s="3100"/>
      <c r="OH154" s="3101"/>
      <c r="OI154" s="3102"/>
      <c r="OJ154" s="3103"/>
      <c r="OK154" s="3104"/>
      <c r="OL154" s="3105"/>
      <c r="OM154" s="3106"/>
      <c r="ON154" s="3104"/>
      <c r="OO154" s="3105"/>
      <c r="OP154" s="3104"/>
      <c r="OQ154" s="3100"/>
      <c r="OR154" s="3100"/>
      <c r="OS154" s="3105"/>
      <c r="OT154" s="3099"/>
      <c r="OU154" s="3100"/>
      <c r="OV154" s="3099"/>
      <c r="OW154" s="3100"/>
      <c r="OX154" s="3100"/>
      <c r="OY154" s="3100"/>
      <c r="OZ154" s="3100"/>
      <c r="PA154" s="3101"/>
      <c r="PB154" s="3102"/>
      <c r="PC154" s="3103"/>
      <c r="PD154" s="3104"/>
      <c r="PE154" s="3105"/>
      <c r="PF154" s="3106"/>
      <c r="PG154" s="3104"/>
      <c r="PH154" s="3105"/>
      <c r="PI154" s="3104"/>
      <c r="PJ154" s="3100"/>
      <c r="PK154" s="3100"/>
      <c r="PL154" s="3105"/>
      <c r="PM154" s="3099"/>
      <c r="PN154" s="3100"/>
      <c r="PO154" s="3099"/>
      <c r="PP154" s="3100"/>
      <c r="PQ154" s="3100"/>
      <c r="PR154" s="3100"/>
      <c r="PS154" s="3100"/>
      <c r="PT154" s="3101"/>
      <c r="PU154" s="3102"/>
      <c r="PV154" s="3103"/>
      <c r="PW154" s="3104"/>
      <c r="PX154" s="3105"/>
      <c r="PY154" s="3106"/>
      <c r="PZ154" s="3104"/>
      <c r="QA154" s="3105"/>
      <c r="QB154" s="3104"/>
      <c r="QC154" s="3100"/>
      <c r="QD154" s="3100"/>
      <c r="QE154" s="3105"/>
      <c r="QF154" s="3099"/>
      <c r="QG154" s="3100"/>
      <c r="QH154" s="3099"/>
      <c r="QI154" s="3100"/>
      <c r="QJ154" s="3100"/>
      <c r="QK154" s="3100"/>
      <c r="QL154" s="3100"/>
      <c r="QM154" s="3101"/>
      <c r="QN154" s="3102"/>
      <c r="QO154" s="3103"/>
      <c r="QP154" s="3104"/>
      <c r="QQ154" s="3105"/>
      <c r="QR154" s="3106"/>
      <c r="QS154" s="3104"/>
      <c r="QT154" s="3105"/>
      <c r="QU154" s="3104"/>
      <c r="QV154" s="3100"/>
      <c r="QW154" s="3100"/>
      <c r="QX154" s="3105"/>
      <c r="QY154" s="3099"/>
      <c r="QZ154" s="3100"/>
      <c r="RA154" s="3099"/>
      <c r="RB154" s="3100"/>
      <c r="RC154" s="3100"/>
      <c r="RD154" s="3100"/>
      <c r="RE154" s="3100"/>
      <c r="RF154" s="3101"/>
      <c r="RG154" s="3102"/>
      <c r="RH154" s="3103"/>
      <c r="RI154" s="3104"/>
      <c r="RJ154" s="3105"/>
      <c r="RK154" s="3106"/>
      <c r="RL154" s="3104"/>
      <c r="RM154" s="3105"/>
      <c r="RN154" s="3104"/>
      <c r="RO154" s="3100"/>
      <c r="RP154" s="3100"/>
      <c r="RQ154" s="3105"/>
      <c r="RR154" s="3099"/>
      <c r="RS154" s="3100"/>
      <c r="RT154" s="3099"/>
      <c r="RU154" s="3100"/>
      <c r="RV154" s="3100"/>
      <c r="RW154" s="3100"/>
      <c r="RX154" s="3100"/>
      <c r="RY154" s="3101"/>
      <c r="RZ154" s="3102"/>
      <c r="SA154" s="3103"/>
      <c r="SB154" s="3104"/>
      <c r="SC154" s="3105"/>
      <c r="SD154" s="3106"/>
      <c r="SE154" s="3104"/>
      <c r="SF154" s="3105"/>
      <c r="SG154" s="3104"/>
      <c r="SH154" s="3100"/>
      <c r="SI154" s="3100"/>
      <c r="SJ154" s="3105"/>
      <c r="SK154" s="3099"/>
      <c r="SL154" s="3100"/>
      <c r="SM154" s="3099"/>
      <c r="SN154" s="3100"/>
      <c r="SO154" s="3100"/>
      <c r="SP154" s="3100"/>
      <c r="SQ154" s="3100"/>
      <c r="SR154" s="3101"/>
      <c r="SS154" s="3102"/>
      <c r="ST154" s="3103"/>
      <c r="SU154" s="3104"/>
      <c r="SV154" s="3105"/>
      <c r="SW154" s="3106"/>
      <c r="SX154" s="3104"/>
      <c r="SY154" s="3105"/>
      <c r="SZ154" s="3104"/>
      <c r="TA154" s="3100"/>
      <c r="TB154" s="3100"/>
      <c r="TC154" s="3105"/>
      <c r="TD154" s="3099"/>
      <c r="TE154" s="3100"/>
      <c r="TF154" s="3099"/>
      <c r="TG154" s="3100"/>
      <c r="TH154" s="3100"/>
      <c r="TI154" s="3100"/>
      <c r="TJ154" s="3100"/>
      <c r="TK154" s="3101"/>
      <c r="TL154" s="3102"/>
      <c r="TM154" s="3103"/>
      <c r="TN154" s="3104"/>
      <c r="TO154" s="3105"/>
      <c r="TP154" s="3106"/>
      <c r="TQ154" s="3104"/>
      <c r="TR154" s="3105"/>
      <c r="TS154" s="3104"/>
      <c r="TT154" s="3100"/>
      <c r="TU154" s="3100"/>
      <c r="TV154" s="3105"/>
      <c r="TW154" s="3099"/>
      <c r="TX154" s="3100"/>
      <c r="TY154" s="3099"/>
      <c r="TZ154" s="3100"/>
      <c r="UA154" s="3100"/>
      <c r="UB154" s="3100"/>
      <c r="UC154" s="3100"/>
      <c r="UD154" s="3101"/>
      <c r="UE154" s="3102"/>
      <c r="UF154" s="3103"/>
      <c r="UG154" s="3104"/>
      <c r="UH154" s="3105"/>
      <c r="UI154" s="3106"/>
      <c r="UJ154" s="3104"/>
      <c r="UK154" s="3105"/>
      <c r="UL154" s="3104"/>
      <c r="UM154" s="3100"/>
      <c r="UN154" s="3100"/>
      <c r="UO154" s="3105"/>
      <c r="UP154" s="3099"/>
      <c r="UQ154" s="3100"/>
      <c r="UR154" s="3099"/>
      <c r="US154" s="3100"/>
      <c r="UT154" s="3100"/>
      <c r="UU154" s="3100"/>
      <c r="UV154" s="3100"/>
      <c r="UW154" s="3101"/>
      <c r="UX154" s="3102"/>
      <c r="UY154" s="3103"/>
      <c r="UZ154" s="3104"/>
      <c r="VA154" s="3105"/>
      <c r="VB154" s="3106"/>
      <c r="VC154" s="3104"/>
      <c r="VD154" s="3105"/>
      <c r="VE154" s="3104"/>
      <c r="VF154" s="3100"/>
      <c r="VG154" s="3100"/>
      <c r="VH154" s="3105"/>
      <c r="VI154" s="3099"/>
      <c r="VJ154" s="3100"/>
      <c r="VK154" s="3099"/>
      <c r="VL154" s="3100"/>
      <c r="VM154" s="3100"/>
      <c r="VN154" s="3100"/>
      <c r="VO154" s="3100"/>
      <c r="VP154" s="3101"/>
      <c r="VQ154" s="3102"/>
      <c r="VR154" s="3103"/>
      <c r="VS154" s="3104"/>
      <c r="VT154" s="3105"/>
      <c r="VU154" s="3106"/>
      <c r="VV154" s="3104"/>
      <c r="VW154" s="3105"/>
      <c r="VX154" s="3104"/>
      <c r="VY154" s="3100"/>
      <c r="VZ154" s="3100"/>
      <c r="WA154" s="3105"/>
      <c r="WB154" s="3099"/>
      <c r="WC154" s="3100"/>
      <c r="WD154" s="3099"/>
      <c r="WE154" s="3100"/>
      <c r="WF154" s="3100"/>
      <c r="WG154" s="3100"/>
      <c r="WH154" s="3100"/>
      <c r="WI154" s="3101"/>
      <c r="WJ154" s="3102"/>
      <c r="WK154" s="3103"/>
      <c r="WL154" s="3104"/>
      <c r="WM154" s="3105"/>
      <c r="WN154" s="3106"/>
      <c r="WO154" s="3104"/>
      <c r="WP154" s="3105"/>
      <c r="WQ154" s="3104"/>
      <c r="WR154" s="3100"/>
      <c r="WS154" s="3100"/>
      <c r="WT154" s="3105"/>
      <c r="WU154" s="3099"/>
      <c r="WV154" s="3100"/>
      <c r="WW154" s="3099"/>
      <c r="WX154" s="3100"/>
      <c r="WY154" s="3100"/>
      <c r="WZ154" s="3100"/>
      <c r="XA154" s="3100"/>
      <c r="XB154" s="3101"/>
      <c r="XC154" s="3102"/>
      <c r="XD154" s="3103"/>
      <c r="XE154" s="3104"/>
      <c r="XF154" s="3105"/>
      <c r="XG154" s="3106"/>
      <c r="XH154" s="3104"/>
      <c r="XI154" s="3105"/>
      <c r="XJ154" s="3104"/>
      <c r="XK154" s="3100"/>
      <c r="XL154" s="3100"/>
      <c r="XM154" s="3105"/>
      <c r="XN154" s="3099"/>
      <c r="XO154" s="3100"/>
      <c r="XP154" s="3099"/>
      <c r="XQ154" s="3100"/>
      <c r="XR154" s="3100"/>
      <c r="XS154" s="3100"/>
      <c r="XT154" s="3100"/>
      <c r="XU154" s="3101"/>
      <c r="XV154" s="3102"/>
      <c r="XW154" s="3103"/>
      <c r="XX154" s="3104"/>
      <c r="XY154" s="3105"/>
      <c r="XZ154" s="3106"/>
      <c r="YA154" s="3104"/>
      <c r="YB154" s="3105"/>
      <c r="YC154" s="3104"/>
      <c r="YD154" s="3100"/>
      <c r="YE154" s="3100"/>
      <c r="YF154" s="3105"/>
      <c r="YG154" s="3099"/>
      <c r="YH154" s="3100"/>
      <c r="YI154" s="3099"/>
      <c r="YJ154" s="3100"/>
      <c r="YK154" s="3100"/>
      <c r="YL154" s="3100"/>
      <c r="YM154" s="3100"/>
      <c r="YN154" s="3101"/>
      <c r="YO154" s="3102"/>
      <c r="YP154" s="3103"/>
      <c r="YQ154" s="3104"/>
      <c r="YR154" s="3105"/>
      <c r="YS154" s="3106"/>
      <c r="YT154" s="3104"/>
      <c r="YU154" s="3105"/>
      <c r="YV154" s="3104"/>
      <c r="YW154" s="3100"/>
      <c r="YX154" s="3100"/>
      <c r="YY154" s="3105"/>
      <c r="YZ154" s="3099"/>
      <c r="ZA154" s="3100"/>
      <c r="ZB154" s="3099"/>
      <c r="ZC154" s="3100"/>
      <c r="ZD154" s="3100"/>
      <c r="ZE154" s="3100"/>
      <c r="ZF154" s="3100"/>
      <c r="ZG154" s="3101"/>
      <c r="ZH154" s="3102"/>
      <c r="ZI154" s="3103"/>
      <c r="ZJ154" s="3104"/>
      <c r="ZK154" s="3105"/>
      <c r="ZL154" s="3106"/>
      <c r="ZM154" s="3104"/>
      <c r="ZN154" s="3105"/>
      <c r="ZO154" s="3104"/>
      <c r="ZP154" s="3100"/>
      <c r="ZQ154" s="3100"/>
      <c r="ZR154" s="3105"/>
      <c r="ZS154" s="3099"/>
      <c r="ZT154" s="3100"/>
      <c r="ZU154" s="3099"/>
      <c r="ZV154" s="3100"/>
      <c r="ZW154" s="3100"/>
      <c r="ZX154" s="3100"/>
      <c r="ZY154" s="3100"/>
      <c r="ZZ154" s="3101"/>
      <c r="AAA154" s="3102"/>
      <c r="AAB154" s="3103"/>
      <c r="AAC154" s="3104"/>
      <c r="AAD154" s="3105"/>
      <c r="AAE154" s="3106"/>
      <c r="AAF154" s="3104"/>
      <c r="AAG154" s="3105"/>
      <c r="AAH154" s="3104"/>
      <c r="AAI154" s="3100"/>
      <c r="AAJ154" s="3100"/>
      <c r="AAK154" s="3105"/>
      <c r="AAL154" s="3099"/>
      <c r="AAM154" s="3100"/>
      <c r="AAN154" s="3099"/>
      <c r="AAO154" s="3100"/>
      <c r="AAP154" s="3100"/>
      <c r="AAQ154" s="3100"/>
      <c r="AAR154" s="3100"/>
      <c r="AAS154" s="3101"/>
      <c r="AAT154" s="3102"/>
      <c r="AAU154" s="3103"/>
      <c r="AAV154" s="3104"/>
      <c r="AAW154" s="3105"/>
      <c r="AAX154" s="3106"/>
      <c r="AAY154" s="3104"/>
      <c r="AAZ154" s="3105"/>
      <c r="ABA154" s="3104"/>
      <c r="ABB154" s="3100"/>
      <c r="ABC154" s="3100"/>
      <c r="ABD154" s="3105"/>
      <c r="ABE154" s="3099"/>
      <c r="ABF154" s="3100"/>
      <c r="ABG154" s="3099"/>
      <c r="ABH154" s="3100"/>
      <c r="ABI154" s="3100"/>
      <c r="ABJ154" s="3100"/>
      <c r="ABK154" s="3100"/>
      <c r="ABL154" s="3101"/>
      <c r="ABM154" s="3102"/>
      <c r="ABN154" s="3103"/>
      <c r="ABO154" s="3104"/>
      <c r="ABP154" s="3105"/>
      <c r="ABQ154" s="3106"/>
      <c r="ABR154" s="3104"/>
      <c r="ABS154" s="3105"/>
      <c r="ABT154" s="3104"/>
      <c r="ABU154" s="3100"/>
      <c r="ABV154" s="3100"/>
      <c r="ABW154" s="3105"/>
      <c r="ABX154" s="3099"/>
      <c r="ABY154" s="3100"/>
      <c r="ABZ154" s="3099"/>
      <c r="ACA154" s="3100"/>
      <c r="ACB154" s="3100"/>
      <c r="ACC154" s="3100"/>
      <c r="ACD154" s="3100"/>
      <c r="ACE154" s="3101"/>
      <c r="ACF154" s="3102"/>
      <c r="ACG154" s="3103"/>
      <c r="ACH154" s="3104"/>
      <c r="ACI154" s="3105"/>
      <c r="ACJ154" s="3106"/>
      <c r="ACK154" s="3104"/>
      <c r="ACL154" s="3105"/>
      <c r="ACM154" s="3104"/>
      <c r="ACN154" s="3100"/>
      <c r="ACO154" s="3100"/>
      <c r="ACP154" s="3105"/>
      <c r="ACQ154" s="3099"/>
      <c r="ACR154" s="3100"/>
      <c r="ACS154" s="3099"/>
      <c r="ACT154" s="3100"/>
      <c r="ACU154" s="3100"/>
      <c r="ACV154" s="3100"/>
      <c r="ACW154" s="3100"/>
      <c r="ACX154" s="3101"/>
      <c r="ACY154" s="3102"/>
      <c r="ACZ154" s="3103"/>
      <c r="ADA154" s="3104"/>
      <c r="ADB154" s="3105"/>
      <c r="ADC154" s="3106"/>
      <c r="ADD154" s="3104"/>
      <c r="ADE154" s="3105"/>
      <c r="ADF154" s="3104"/>
      <c r="ADG154" s="3100"/>
      <c r="ADH154" s="3100"/>
      <c r="ADI154" s="3105"/>
      <c r="ADJ154" s="3099"/>
      <c r="ADK154" s="3100"/>
      <c r="ADL154" s="3099"/>
      <c r="ADM154" s="3100"/>
      <c r="ADN154" s="3100"/>
      <c r="ADO154" s="3100"/>
      <c r="ADP154" s="3100"/>
      <c r="ADQ154" s="3101"/>
      <c r="ADR154" s="3102"/>
      <c r="ADS154" s="3103"/>
      <c r="ADT154" s="3104"/>
      <c r="ADU154" s="3105"/>
      <c r="ADV154" s="3106"/>
      <c r="ADW154" s="3104"/>
      <c r="ADX154" s="3105"/>
      <c r="ADY154" s="3104"/>
      <c r="ADZ154" s="3100"/>
      <c r="AEA154" s="3100"/>
      <c r="AEB154" s="3105"/>
      <c r="AEC154" s="3099"/>
      <c r="AED154" s="3100"/>
      <c r="AEE154" s="3099"/>
      <c r="AEF154" s="3100"/>
      <c r="AEG154" s="3100"/>
      <c r="AEH154" s="3100"/>
      <c r="AEI154" s="3100"/>
      <c r="AEJ154" s="3101"/>
      <c r="AEK154" s="3102"/>
      <c r="AEL154" s="3103"/>
      <c r="AEM154" s="3104"/>
      <c r="AEN154" s="3105"/>
      <c r="AEO154" s="3106"/>
      <c r="AEP154" s="3104"/>
      <c r="AEQ154" s="3105"/>
      <c r="AER154" s="3104"/>
      <c r="AES154" s="3100"/>
      <c r="AET154" s="3100"/>
      <c r="AEU154" s="3105"/>
      <c r="AEV154" s="3099"/>
      <c r="AEW154" s="3100"/>
      <c r="AEX154" s="3099"/>
      <c r="AEY154" s="3100"/>
      <c r="AEZ154" s="3100"/>
      <c r="AFA154" s="3100"/>
      <c r="AFB154" s="3100"/>
      <c r="AFC154" s="3101"/>
      <c r="AFD154" s="3102"/>
      <c r="AFE154" s="3103"/>
      <c r="AFF154" s="3104"/>
      <c r="AFG154" s="3105"/>
      <c r="AFH154" s="3106"/>
      <c r="AFI154" s="3104"/>
      <c r="AFJ154" s="3105"/>
      <c r="AFK154" s="3104"/>
      <c r="AFL154" s="3100"/>
      <c r="AFM154" s="3100"/>
      <c r="AFN154" s="3105"/>
      <c r="AFO154" s="3099"/>
      <c r="AFP154" s="3100"/>
      <c r="AFQ154" s="3099"/>
      <c r="AFR154" s="3100"/>
      <c r="AFS154" s="3100"/>
      <c r="AFT154" s="3100"/>
      <c r="AFU154" s="3100"/>
      <c r="AFV154" s="3101"/>
      <c r="AFW154" s="3102"/>
      <c r="AFX154" s="3103"/>
      <c r="AFY154" s="3104"/>
      <c r="AFZ154" s="3105"/>
      <c r="AGA154" s="3106"/>
      <c r="AGB154" s="3104"/>
      <c r="AGC154" s="3105"/>
      <c r="AGD154" s="3104"/>
      <c r="AGE154" s="3100"/>
      <c r="AGF154" s="3100"/>
      <c r="AGG154" s="3105"/>
      <c r="AGH154" s="3099"/>
      <c r="AGI154" s="3100"/>
      <c r="AGJ154" s="3099"/>
      <c r="AGK154" s="3100"/>
      <c r="AGL154" s="3100"/>
      <c r="AGM154" s="3100"/>
      <c r="AGN154" s="3100"/>
      <c r="AGO154" s="3101"/>
      <c r="AGP154" s="3102"/>
      <c r="AGQ154" s="3103"/>
      <c r="AGR154" s="3104"/>
      <c r="AGS154" s="3105"/>
      <c r="AGT154" s="3106"/>
      <c r="AGU154" s="3104"/>
      <c r="AGV154" s="3105"/>
      <c r="AGW154" s="3104"/>
      <c r="AGX154" s="3100"/>
      <c r="AGY154" s="3100"/>
      <c r="AGZ154" s="3105"/>
      <c r="AHA154" s="3099"/>
      <c r="AHB154" s="3100"/>
      <c r="AHC154" s="3099"/>
      <c r="AHD154" s="3100"/>
      <c r="AHE154" s="3100"/>
      <c r="AHF154" s="3100"/>
      <c r="AHG154" s="3100"/>
      <c r="AHH154" s="3101"/>
      <c r="AHI154" s="3102"/>
      <c r="AHJ154" s="3103"/>
      <c r="AHK154" s="3104"/>
      <c r="AHL154" s="3105"/>
      <c r="AHM154" s="3106"/>
      <c r="AHN154" s="3104"/>
      <c r="AHO154" s="3105"/>
      <c r="AHP154" s="3104"/>
      <c r="AHQ154" s="3100"/>
      <c r="AHR154" s="3100"/>
      <c r="AHS154" s="3105"/>
      <c r="AHT154" s="3099"/>
      <c r="AHU154" s="3100"/>
      <c r="AHV154" s="3099"/>
      <c r="AHW154" s="3100"/>
      <c r="AHX154" s="3100"/>
      <c r="AHY154" s="3100"/>
      <c r="AHZ154" s="3100"/>
      <c r="AIA154" s="3101"/>
      <c r="AIB154" s="3102"/>
      <c r="AIC154" s="3103"/>
      <c r="AID154" s="3104"/>
      <c r="AIE154" s="3105"/>
      <c r="AIF154" s="3106"/>
      <c r="AIG154" s="3104"/>
      <c r="AIH154" s="3105"/>
      <c r="AII154" s="3104"/>
      <c r="AIJ154" s="3100"/>
      <c r="AIK154" s="3100"/>
      <c r="AIL154" s="3105"/>
      <c r="AIM154" s="3099"/>
      <c r="AIN154" s="3100"/>
      <c r="AIO154" s="3099"/>
      <c r="AIP154" s="3100"/>
      <c r="AIQ154" s="3100"/>
      <c r="AIR154" s="3100"/>
      <c r="AIS154" s="3100"/>
      <c r="AIT154" s="3101"/>
      <c r="AIU154" s="3102"/>
      <c r="AIV154" s="3103"/>
      <c r="AIW154" s="3104"/>
      <c r="AIX154" s="3105"/>
      <c r="AIY154" s="3106"/>
      <c r="AIZ154" s="3104"/>
      <c r="AJA154" s="3105"/>
      <c r="AJB154" s="3104"/>
      <c r="AJC154" s="3100"/>
      <c r="AJD154" s="3100"/>
      <c r="AJE154" s="3105"/>
      <c r="AJF154" s="3099"/>
      <c r="AJG154" s="3100"/>
      <c r="AJH154" s="3099"/>
      <c r="AJI154" s="3100"/>
      <c r="AJJ154" s="3100"/>
      <c r="AJK154" s="3100"/>
      <c r="AJL154" s="3100"/>
      <c r="AJM154" s="3101"/>
      <c r="AJN154" s="3102"/>
      <c r="AJO154" s="3103"/>
      <c r="AJP154" s="3104"/>
      <c r="AJQ154" s="3105"/>
      <c r="AJR154" s="3106"/>
      <c r="AJS154" s="3104"/>
      <c r="AJT154" s="3105"/>
      <c r="AJU154" s="3104"/>
      <c r="AJV154" s="3100"/>
      <c r="AJW154" s="3100"/>
      <c r="AJX154" s="3105"/>
      <c r="AJY154" s="3099"/>
      <c r="AJZ154" s="3100"/>
      <c r="AKA154" s="3099"/>
      <c r="AKB154" s="3100"/>
      <c r="AKC154" s="3100"/>
      <c r="AKD154" s="3100"/>
      <c r="AKE154" s="3100"/>
      <c r="AKF154" s="3101"/>
      <c r="AKG154" s="3102"/>
      <c r="AKH154" s="3103"/>
      <c r="AKI154" s="3104"/>
      <c r="AKJ154" s="3105"/>
      <c r="AKK154" s="3106"/>
      <c r="AKL154" s="3104"/>
      <c r="AKM154" s="3105"/>
      <c r="AKN154" s="3104"/>
      <c r="AKO154" s="3100"/>
      <c r="AKP154" s="3100"/>
      <c r="AKQ154" s="3105"/>
      <c r="AKR154" s="3099"/>
      <c r="AKS154" s="3100"/>
      <c r="AKT154" s="3099"/>
      <c r="AKU154" s="3100"/>
      <c r="AKV154" s="3100"/>
      <c r="AKW154" s="3100"/>
      <c r="AKX154" s="3100"/>
      <c r="AKY154" s="3101"/>
      <c r="AKZ154" s="3102"/>
      <c r="ALA154" s="3103"/>
      <c r="ALB154" s="3104"/>
      <c r="ALC154" s="3105"/>
      <c r="ALD154" s="3106"/>
      <c r="ALE154" s="3104"/>
      <c r="ALF154" s="3105"/>
      <c r="ALG154" s="3104"/>
      <c r="ALH154" s="3100"/>
      <c r="ALI154" s="3100"/>
      <c r="ALJ154" s="3105"/>
      <c r="ALK154" s="3099"/>
      <c r="ALL154" s="3100"/>
      <c r="ALM154" s="3099"/>
      <c r="ALN154" s="3100"/>
      <c r="ALO154" s="3100"/>
      <c r="ALP154" s="3100"/>
      <c r="ALQ154" s="3100"/>
      <c r="ALR154" s="3101"/>
      <c r="ALS154" s="3102"/>
      <c r="ALT154" s="3103"/>
      <c r="ALU154" s="3104"/>
      <c r="ALV154" s="3105"/>
      <c r="ALW154" s="3106"/>
      <c r="ALX154" s="3104"/>
      <c r="ALY154" s="3105"/>
      <c r="ALZ154" s="3104"/>
      <c r="AMA154" s="3100"/>
      <c r="AMB154" s="3100"/>
      <c r="AMC154" s="3105"/>
      <c r="AMD154" s="3099"/>
      <c r="AME154" s="3100"/>
      <c r="AMF154" s="3099"/>
      <c r="AMG154" s="3100"/>
      <c r="AMH154" s="3100"/>
      <c r="AMI154" s="3100"/>
      <c r="AMJ154" s="3100"/>
      <c r="AMK154" s="3101"/>
      <c r="AML154" s="3102"/>
      <c r="AMM154" s="3103"/>
      <c r="AMN154" s="3104"/>
      <c r="AMO154" s="3105"/>
      <c r="AMP154" s="3106"/>
      <c r="AMQ154" s="3104"/>
      <c r="AMR154" s="3105"/>
      <c r="AMS154" s="3104"/>
      <c r="AMT154" s="3100"/>
      <c r="AMU154" s="3100"/>
      <c r="AMV154" s="3105"/>
      <c r="AMW154" s="3099"/>
      <c r="AMX154" s="3100"/>
      <c r="AMY154" s="3099"/>
      <c r="AMZ154" s="3100"/>
      <c r="ANA154" s="3100"/>
      <c r="ANB154" s="3100"/>
      <c r="ANC154" s="3100"/>
      <c r="AND154" s="3101"/>
      <c r="ANE154" s="3102"/>
      <c r="ANF154" s="3103"/>
      <c r="ANG154" s="3104"/>
      <c r="ANH154" s="3105"/>
      <c r="ANI154" s="3106"/>
      <c r="ANJ154" s="3104"/>
      <c r="ANK154" s="3105"/>
      <c r="ANL154" s="3104"/>
      <c r="ANM154" s="3100"/>
      <c r="ANN154" s="3100"/>
      <c r="ANO154" s="3105"/>
      <c r="ANP154" s="3099"/>
      <c r="ANQ154" s="3100"/>
      <c r="ANR154" s="3099"/>
      <c r="ANS154" s="3100"/>
      <c r="ANT154" s="3100"/>
      <c r="ANU154" s="3100"/>
      <c r="ANV154" s="3100"/>
      <c r="ANW154" s="3101"/>
      <c r="ANX154" s="3102"/>
      <c r="ANY154" s="3103"/>
      <c r="ANZ154" s="3104"/>
      <c r="AOA154" s="3105"/>
      <c r="AOB154" s="3106"/>
      <c r="AOC154" s="3104"/>
      <c r="AOD154" s="3105"/>
      <c r="AOE154" s="3104"/>
      <c r="AOF154" s="3100"/>
      <c r="AOG154" s="3100"/>
      <c r="AOH154" s="3105"/>
      <c r="AOI154" s="3099"/>
      <c r="AOJ154" s="3100"/>
      <c r="AOK154" s="3099"/>
      <c r="AOL154" s="3100"/>
      <c r="AOM154" s="3100"/>
      <c r="AON154" s="3100"/>
      <c r="AOO154" s="3100"/>
      <c r="AOP154" s="3101"/>
      <c r="AOQ154" s="3102"/>
      <c r="AOR154" s="3103"/>
      <c r="AOS154" s="3104"/>
      <c r="AOT154" s="3105"/>
      <c r="AOU154" s="3106"/>
      <c r="AOV154" s="3104"/>
      <c r="AOW154" s="3105"/>
      <c r="AOX154" s="3104"/>
      <c r="AOY154" s="3100"/>
      <c r="AOZ154" s="3100"/>
      <c r="APA154" s="3105"/>
      <c r="APB154" s="3099"/>
      <c r="APC154" s="3100"/>
      <c r="APD154" s="3099"/>
      <c r="APE154" s="3100"/>
      <c r="APF154" s="3100"/>
      <c r="APG154" s="3100"/>
      <c r="APH154" s="3100"/>
      <c r="API154" s="3101"/>
      <c r="APJ154" s="3102"/>
      <c r="APK154" s="3103"/>
      <c r="APL154" s="3104"/>
      <c r="APM154" s="3105"/>
      <c r="APN154" s="3106"/>
      <c r="APO154" s="3104"/>
      <c r="APP154" s="3105"/>
      <c r="APQ154" s="3104"/>
      <c r="APR154" s="3100"/>
      <c r="APS154" s="3100"/>
      <c r="APT154" s="3105"/>
      <c r="APU154" s="3099"/>
      <c r="APV154" s="3100"/>
      <c r="APW154" s="3099"/>
      <c r="APX154" s="3100"/>
      <c r="APY154" s="3100"/>
      <c r="APZ154" s="3100"/>
      <c r="AQA154" s="3100"/>
      <c r="AQB154" s="3101"/>
      <c r="AQC154" s="3102"/>
      <c r="AQD154" s="3103"/>
      <c r="AQE154" s="3104"/>
      <c r="AQF154" s="3105"/>
      <c r="AQG154" s="3106"/>
      <c r="AQH154" s="3104"/>
      <c r="AQI154" s="3105"/>
      <c r="AQJ154" s="3104"/>
      <c r="AQK154" s="3100"/>
      <c r="AQL154" s="3100"/>
      <c r="AQM154" s="3105"/>
      <c r="AQN154" s="3099"/>
      <c r="AQO154" s="3100"/>
      <c r="AQP154" s="3099"/>
      <c r="AQQ154" s="3100"/>
      <c r="AQR154" s="3100"/>
      <c r="AQS154" s="3100"/>
      <c r="AQT154" s="3100"/>
      <c r="AQU154" s="3101"/>
      <c r="AQV154" s="3102"/>
      <c r="AQW154" s="3103"/>
      <c r="AQX154" s="3104"/>
      <c r="AQY154" s="3105"/>
      <c r="AQZ154" s="3106"/>
      <c r="ARA154" s="3104"/>
      <c r="ARB154" s="3105"/>
      <c r="ARC154" s="3104"/>
      <c r="ARD154" s="3100"/>
      <c r="ARE154" s="3100"/>
      <c r="ARF154" s="3105"/>
      <c r="ARG154" s="3099"/>
      <c r="ARH154" s="3100"/>
      <c r="ARI154" s="3099"/>
      <c r="ARJ154" s="3100"/>
      <c r="ARK154" s="3100"/>
      <c r="ARL154" s="3100"/>
      <c r="ARM154" s="3100"/>
      <c r="ARN154" s="3101"/>
      <c r="ARO154" s="3102"/>
      <c r="ARP154" s="3103"/>
      <c r="ARQ154" s="3104"/>
      <c r="ARR154" s="3105"/>
      <c r="ARS154" s="3106"/>
      <c r="ART154" s="3104"/>
      <c r="ARU154" s="3105"/>
      <c r="ARV154" s="3104"/>
      <c r="ARW154" s="3100"/>
      <c r="ARX154" s="3100"/>
      <c r="ARY154" s="3105"/>
      <c r="ARZ154" s="3099"/>
      <c r="ASA154" s="3100"/>
      <c r="ASB154" s="3099"/>
      <c r="ASC154" s="3100"/>
      <c r="ASD154" s="3100"/>
      <c r="ASE154" s="3100"/>
      <c r="ASF154" s="3100"/>
      <c r="ASG154" s="3101"/>
      <c r="ASH154" s="3102"/>
      <c r="ASI154" s="3103"/>
      <c r="ASJ154" s="3104"/>
      <c r="ASK154" s="3105"/>
      <c r="ASL154" s="3106"/>
      <c r="ASM154" s="3104"/>
      <c r="ASN154" s="3105"/>
      <c r="ASO154" s="3104"/>
      <c r="ASP154" s="3100"/>
      <c r="ASQ154" s="3100"/>
      <c r="ASR154" s="3105"/>
      <c r="ASS154" s="3099"/>
      <c r="AST154" s="3100"/>
      <c r="ASU154" s="3099"/>
      <c r="ASV154" s="3100"/>
      <c r="ASW154" s="3100"/>
      <c r="ASX154" s="3100"/>
      <c r="ASY154" s="3100"/>
      <c r="ASZ154" s="3101"/>
      <c r="ATA154" s="3102"/>
      <c r="ATB154" s="3103"/>
      <c r="ATC154" s="3104"/>
      <c r="ATD154" s="3105"/>
      <c r="ATE154" s="3106"/>
      <c r="ATF154" s="3104"/>
      <c r="ATG154" s="3105"/>
      <c r="ATH154" s="3104"/>
      <c r="ATI154" s="3100"/>
      <c r="ATJ154" s="3100"/>
      <c r="ATK154" s="3105"/>
      <c r="ATL154" s="3099"/>
      <c r="ATM154" s="3100"/>
      <c r="ATN154" s="3099"/>
      <c r="ATO154" s="3100"/>
      <c r="ATP154" s="3100"/>
      <c r="ATQ154" s="3100"/>
      <c r="ATR154" s="3100"/>
      <c r="ATS154" s="3101"/>
      <c r="ATT154" s="3102"/>
      <c r="ATU154" s="3103"/>
      <c r="ATV154" s="3104"/>
      <c r="ATW154" s="3105"/>
      <c r="ATX154" s="3106"/>
      <c r="ATY154" s="3104"/>
      <c r="ATZ154" s="3105"/>
      <c r="AUA154" s="3104"/>
      <c r="AUB154" s="3100"/>
      <c r="AUC154" s="3100"/>
      <c r="AUD154" s="3105"/>
      <c r="AUE154" s="3099"/>
      <c r="AUF154" s="3100"/>
      <c r="AUG154" s="3099"/>
      <c r="AUH154" s="3100"/>
      <c r="AUI154" s="3100"/>
      <c r="AUJ154" s="3100"/>
      <c r="AUK154" s="3100"/>
      <c r="AUL154" s="3101"/>
      <c r="AUM154" s="3102"/>
      <c r="AUN154" s="3103"/>
      <c r="AUO154" s="3104"/>
      <c r="AUP154" s="3105"/>
      <c r="AUQ154" s="3106"/>
      <c r="AUR154" s="3104"/>
      <c r="AUS154" s="3105"/>
      <c r="AUT154" s="3104"/>
      <c r="AUU154" s="3100"/>
      <c r="AUV154" s="3100"/>
      <c r="AUW154" s="3105"/>
      <c r="AUX154" s="3099"/>
      <c r="AUY154" s="3100"/>
      <c r="AUZ154" s="3099"/>
      <c r="AVA154" s="3100"/>
      <c r="AVB154" s="3100"/>
      <c r="AVC154" s="3100"/>
      <c r="AVD154" s="3100"/>
      <c r="AVE154" s="3101"/>
      <c r="AVF154" s="3102"/>
      <c r="AVG154" s="3103"/>
      <c r="AVH154" s="3104"/>
      <c r="AVI154" s="3105"/>
      <c r="AVJ154" s="3106"/>
      <c r="AVK154" s="3104"/>
      <c r="AVL154" s="3105"/>
      <c r="AVM154" s="3104"/>
      <c r="AVN154" s="3100"/>
      <c r="AVO154" s="3100"/>
      <c r="AVP154" s="3105"/>
      <c r="AVQ154" s="3099"/>
      <c r="AVR154" s="3100"/>
      <c r="AVS154" s="3099"/>
      <c r="AVT154" s="3100"/>
      <c r="AVU154" s="3100"/>
      <c r="AVV154" s="3100"/>
      <c r="AVW154" s="3100"/>
      <c r="AVX154" s="3101"/>
      <c r="AVY154" s="3102"/>
      <c r="AVZ154" s="3103"/>
      <c r="AWA154" s="3104"/>
      <c r="AWB154" s="3105"/>
      <c r="AWC154" s="3106"/>
      <c r="AWD154" s="3104"/>
      <c r="AWE154" s="3105"/>
      <c r="AWF154" s="3104"/>
      <c r="AWG154" s="3100"/>
      <c r="AWH154" s="3100"/>
      <c r="AWI154" s="3105"/>
      <c r="AWJ154" s="3099"/>
      <c r="AWK154" s="3100"/>
      <c r="AWL154" s="3099"/>
      <c r="AWM154" s="3100"/>
      <c r="AWN154" s="3100"/>
      <c r="AWO154" s="3100"/>
      <c r="AWP154" s="3100"/>
      <c r="AWQ154" s="3101"/>
      <c r="AWR154" s="3102"/>
      <c r="AWS154" s="3103"/>
      <c r="AWT154" s="3104"/>
      <c r="AWU154" s="3105"/>
      <c r="AWV154" s="3106"/>
      <c r="AWW154" s="3104"/>
      <c r="AWX154" s="3105"/>
      <c r="AWY154" s="3104"/>
      <c r="AWZ154" s="3100"/>
      <c r="AXA154" s="3100"/>
      <c r="AXB154" s="3105"/>
      <c r="AXC154" s="3099"/>
      <c r="AXD154" s="3100"/>
      <c r="AXE154" s="3099"/>
      <c r="AXF154" s="3100"/>
      <c r="AXG154" s="3100"/>
      <c r="AXH154" s="3100"/>
      <c r="AXI154" s="3100"/>
      <c r="AXJ154" s="3101"/>
      <c r="AXK154" s="3102"/>
      <c r="AXL154" s="3103"/>
      <c r="AXM154" s="3104"/>
      <c r="AXN154" s="3105"/>
      <c r="AXO154" s="3106"/>
      <c r="AXP154" s="3104"/>
      <c r="AXQ154" s="3105"/>
      <c r="AXR154" s="3104"/>
      <c r="AXS154" s="3100"/>
      <c r="AXT154" s="3100"/>
      <c r="AXU154" s="3105"/>
      <c r="AXV154" s="3099"/>
      <c r="AXW154" s="3100"/>
      <c r="AXX154" s="3099"/>
      <c r="AXY154" s="3100"/>
      <c r="AXZ154" s="3100"/>
      <c r="AYA154" s="3100"/>
      <c r="AYB154" s="3100"/>
      <c r="AYC154" s="3101"/>
      <c r="AYD154" s="3102"/>
      <c r="AYE154" s="3103"/>
      <c r="AYF154" s="3104"/>
      <c r="AYG154" s="3105"/>
      <c r="AYH154" s="3106"/>
      <c r="AYI154" s="3104"/>
      <c r="AYJ154" s="3105"/>
      <c r="AYK154" s="3104"/>
      <c r="AYL154" s="3100"/>
      <c r="AYM154" s="3100"/>
      <c r="AYN154" s="3105"/>
      <c r="AYO154" s="3099"/>
      <c r="AYP154" s="3100"/>
      <c r="AYQ154" s="3099"/>
      <c r="AYR154" s="3100"/>
      <c r="AYS154" s="3100"/>
      <c r="AYT154" s="3100"/>
      <c r="AYU154" s="3100"/>
      <c r="AYV154" s="3101"/>
      <c r="AYW154" s="3102"/>
      <c r="AYX154" s="3103"/>
      <c r="AYY154" s="3104"/>
      <c r="AYZ154" s="3105"/>
      <c r="AZA154" s="3106"/>
      <c r="AZB154" s="3104"/>
      <c r="AZC154" s="3105"/>
      <c r="AZD154" s="3104"/>
      <c r="AZE154" s="3100"/>
      <c r="AZF154" s="3100"/>
      <c r="AZG154" s="3105"/>
      <c r="AZH154" s="3099"/>
      <c r="AZI154" s="3100"/>
      <c r="AZJ154" s="3099"/>
      <c r="AZK154" s="3100"/>
      <c r="AZL154" s="3100"/>
      <c r="AZM154" s="3100"/>
      <c r="AZN154" s="3100"/>
      <c r="AZO154" s="3101"/>
      <c r="AZP154" s="3102"/>
      <c r="AZQ154" s="3103"/>
      <c r="AZR154" s="3104"/>
      <c r="AZS154" s="3105"/>
      <c r="AZT154" s="3106"/>
      <c r="AZU154" s="3104"/>
      <c r="AZV154" s="3105"/>
      <c r="AZW154" s="3104"/>
      <c r="AZX154" s="3100"/>
      <c r="AZY154" s="3100"/>
      <c r="AZZ154" s="3105"/>
      <c r="BAA154" s="3099"/>
      <c r="BAB154" s="3100"/>
      <c r="BAC154" s="3099"/>
      <c r="BAD154" s="3100"/>
      <c r="BAE154" s="3100"/>
      <c r="BAF154" s="3100"/>
      <c r="BAG154" s="3100"/>
      <c r="BAH154" s="3101"/>
      <c r="BAI154" s="3102"/>
      <c r="BAJ154" s="3103"/>
      <c r="BAK154" s="3104"/>
      <c r="BAL154" s="3105"/>
      <c r="BAM154" s="3106"/>
      <c r="BAN154" s="3104"/>
      <c r="BAO154" s="3105"/>
      <c r="BAP154" s="3104"/>
      <c r="BAQ154" s="3100"/>
      <c r="BAR154" s="3100"/>
      <c r="BAS154" s="3105"/>
      <c r="BAT154" s="3099"/>
      <c r="BAU154" s="3100"/>
      <c r="BAV154" s="3099"/>
      <c r="BAW154" s="3100"/>
      <c r="BAX154" s="3100"/>
      <c r="BAY154" s="3100"/>
      <c r="BAZ154" s="3100"/>
      <c r="BBA154" s="3101"/>
      <c r="BBB154" s="3102"/>
      <c r="BBC154" s="3103"/>
      <c r="BBD154" s="3104"/>
      <c r="BBE154" s="3105"/>
      <c r="BBF154" s="3106"/>
      <c r="BBG154" s="3104"/>
      <c r="BBH154" s="3105"/>
      <c r="BBI154" s="3104"/>
      <c r="BBJ154" s="3100"/>
      <c r="BBK154" s="3100"/>
      <c r="BBL154" s="3105"/>
      <c r="BBM154" s="3099"/>
      <c r="BBN154" s="3100"/>
      <c r="BBO154" s="3099"/>
      <c r="BBP154" s="3100"/>
      <c r="BBQ154" s="3100"/>
      <c r="BBR154" s="3100"/>
      <c r="BBS154" s="3100"/>
      <c r="BBT154" s="3101"/>
      <c r="BBU154" s="3102"/>
      <c r="BBV154" s="3103"/>
      <c r="BBW154" s="3104"/>
      <c r="BBX154" s="3105"/>
      <c r="BBY154" s="3106"/>
      <c r="BBZ154" s="3104"/>
      <c r="BCA154" s="3105"/>
      <c r="BCB154" s="3104"/>
      <c r="BCC154" s="3100"/>
      <c r="BCD154" s="3100"/>
      <c r="BCE154" s="3105"/>
      <c r="BCF154" s="3099"/>
      <c r="BCG154" s="3100"/>
      <c r="BCH154" s="3099"/>
      <c r="BCI154" s="3100"/>
      <c r="BCJ154" s="3100"/>
      <c r="BCK154" s="3100"/>
      <c r="BCL154" s="3100"/>
      <c r="BCM154" s="3101"/>
      <c r="BCN154" s="3102"/>
      <c r="BCO154" s="3103"/>
      <c r="BCP154" s="3104"/>
      <c r="BCQ154" s="3105"/>
      <c r="BCR154" s="3106"/>
      <c r="BCS154" s="3104"/>
      <c r="BCT154" s="3105"/>
      <c r="BCU154" s="3104"/>
      <c r="BCV154" s="3100"/>
      <c r="BCW154" s="3100"/>
      <c r="BCX154" s="3105"/>
      <c r="BCY154" s="3099"/>
      <c r="BCZ154" s="3100"/>
      <c r="BDA154" s="3099"/>
      <c r="BDB154" s="3100"/>
      <c r="BDC154" s="3100"/>
      <c r="BDD154" s="3100"/>
      <c r="BDE154" s="3100"/>
      <c r="BDF154" s="3101"/>
      <c r="BDG154" s="3102"/>
      <c r="BDH154" s="3103"/>
      <c r="BDI154" s="3104"/>
      <c r="BDJ154" s="3105"/>
      <c r="BDK154" s="3106"/>
      <c r="BDL154" s="3104"/>
      <c r="BDM154" s="3105"/>
      <c r="BDN154" s="3104"/>
      <c r="BDO154" s="3100"/>
      <c r="BDP154" s="3100"/>
      <c r="BDQ154" s="3105"/>
      <c r="BDR154" s="3099"/>
      <c r="BDS154" s="3100"/>
      <c r="BDT154" s="3099"/>
      <c r="BDU154" s="3100"/>
      <c r="BDV154" s="3100"/>
      <c r="BDW154" s="3100"/>
      <c r="BDX154" s="3100"/>
      <c r="BDY154" s="3101"/>
      <c r="BDZ154" s="3102"/>
      <c r="BEA154" s="3103"/>
      <c r="BEB154" s="3104"/>
      <c r="BEC154" s="3105"/>
      <c r="BED154" s="3106"/>
      <c r="BEE154" s="3104"/>
      <c r="BEF154" s="3105"/>
      <c r="BEG154" s="3104"/>
      <c r="BEH154" s="3100"/>
      <c r="BEI154" s="3100"/>
      <c r="BEJ154" s="3105"/>
      <c r="BEK154" s="3099"/>
      <c r="BEL154" s="3100"/>
      <c r="BEM154" s="3099"/>
      <c r="BEN154" s="3100"/>
      <c r="BEO154" s="3100"/>
      <c r="BEP154" s="3100"/>
      <c r="BEQ154" s="3100"/>
      <c r="BER154" s="3101"/>
      <c r="BES154" s="3102"/>
      <c r="BET154" s="3103"/>
      <c r="BEU154" s="3104"/>
      <c r="BEV154" s="3105"/>
      <c r="BEW154" s="3106"/>
      <c r="BEX154" s="3104"/>
      <c r="BEY154" s="3105"/>
      <c r="BEZ154" s="3104"/>
      <c r="BFA154" s="3100"/>
      <c r="BFB154" s="3100"/>
      <c r="BFC154" s="3105"/>
      <c r="BFD154" s="3099"/>
      <c r="BFE154" s="3100"/>
      <c r="BFF154" s="3099"/>
      <c r="BFG154" s="3100"/>
      <c r="BFH154" s="3100"/>
      <c r="BFI154" s="3100"/>
      <c r="BFJ154" s="3100"/>
      <c r="BFK154" s="3101"/>
      <c r="BFL154" s="3102"/>
      <c r="BFM154" s="3103"/>
      <c r="BFN154" s="3104"/>
      <c r="BFO154" s="3105"/>
      <c r="BFP154" s="3106"/>
      <c r="BFQ154" s="3104"/>
      <c r="BFR154" s="3105"/>
      <c r="BFS154" s="3104"/>
      <c r="BFT154" s="3100"/>
      <c r="BFU154" s="3100"/>
      <c r="BFV154" s="3105"/>
      <c r="BFW154" s="3099"/>
      <c r="BFX154" s="3100"/>
      <c r="BFY154" s="3099"/>
      <c r="BFZ154" s="3100"/>
      <c r="BGA154" s="3100"/>
      <c r="BGB154" s="3100"/>
      <c r="BGC154" s="3100"/>
      <c r="BGD154" s="3101"/>
      <c r="BGE154" s="3102"/>
      <c r="BGF154" s="3103"/>
      <c r="BGG154" s="3104"/>
      <c r="BGH154" s="3105"/>
      <c r="BGI154" s="3106"/>
      <c r="BGJ154" s="3104"/>
      <c r="BGK154" s="3105"/>
      <c r="BGL154" s="3104"/>
      <c r="BGM154" s="3100"/>
      <c r="BGN154" s="3100"/>
      <c r="BGO154" s="3105"/>
      <c r="BGP154" s="3099"/>
      <c r="BGQ154" s="3100"/>
      <c r="BGR154" s="3099"/>
      <c r="BGS154" s="3100"/>
      <c r="BGT154" s="3100"/>
      <c r="BGU154" s="3100"/>
      <c r="BGV154" s="3100"/>
      <c r="BGW154" s="3101"/>
      <c r="BGX154" s="3102"/>
      <c r="BGY154" s="3103"/>
      <c r="BGZ154" s="3104"/>
      <c r="BHA154" s="3105"/>
      <c r="BHB154" s="3106"/>
      <c r="BHC154" s="3104"/>
      <c r="BHD154" s="3105"/>
      <c r="BHE154" s="3104"/>
      <c r="BHF154" s="3100"/>
      <c r="BHG154" s="3100"/>
      <c r="BHH154" s="3105"/>
      <c r="BHI154" s="3099"/>
      <c r="BHJ154" s="3100"/>
      <c r="BHK154" s="3099"/>
      <c r="BHL154" s="3100"/>
      <c r="BHM154" s="3100"/>
      <c r="BHN154" s="3100"/>
      <c r="BHO154" s="3100"/>
      <c r="BHP154" s="3101"/>
      <c r="BHQ154" s="3102"/>
      <c r="BHR154" s="3103"/>
      <c r="BHS154" s="3104"/>
      <c r="BHT154" s="3105"/>
      <c r="BHU154" s="3106"/>
      <c r="BHV154" s="3104"/>
      <c r="BHW154" s="3105"/>
      <c r="BHX154" s="3104"/>
      <c r="BHY154" s="3100"/>
      <c r="BHZ154" s="3100"/>
      <c r="BIA154" s="3105"/>
      <c r="BIB154" s="3099"/>
      <c r="BIC154" s="3100"/>
      <c r="BID154" s="3099"/>
      <c r="BIE154" s="3100"/>
      <c r="BIF154" s="3100"/>
      <c r="BIG154" s="3100"/>
      <c r="BIH154" s="3100"/>
      <c r="BII154" s="3101"/>
      <c r="BIJ154" s="3102"/>
      <c r="BIK154" s="3103"/>
      <c r="BIL154" s="3104"/>
      <c r="BIM154" s="3105"/>
      <c r="BIN154" s="3106"/>
      <c r="BIO154" s="3104"/>
      <c r="BIP154" s="3105"/>
      <c r="BIQ154" s="3104"/>
      <c r="BIR154" s="3100"/>
      <c r="BIS154" s="3100"/>
      <c r="BIT154" s="3105"/>
      <c r="BIU154" s="3099"/>
      <c r="BIV154" s="3100"/>
      <c r="BIW154" s="3099"/>
      <c r="BIX154" s="3100"/>
      <c r="BIY154" s="3100"/>
      <c r="BIZ154" s="3100"/>
      <c r="BJA154" s="3100"/>
      <c r="BJB154" s="3101"/>
      <c r="BJC154" s="3102"/>
      <c r="BJD154" s="3103"/>
      <c r="BJE154" s="3104"/>
      <c r="BJF154" s="3105"/>
      <c r="BJG154" s="3106"/>
      <c r="BJH154" s="3104"/>
      <c r="BJI154" s="3105"/>
      <c r="BJJ154" s="3104"/>
      <c r="BJK154" s="3100"/>
      <c r="BJL154" s="3100"/>
      <c r="BJM154" s="3105"/>
      <c r="BJN154" s="3099"/>
      <c r="BJO154" s="3100"/>
      <c r="BJP154" s="3099"/>
      <c r="BJQ154" s="3100"/>
      <c r="BJR154" s="3100"/>
      <c r="BJS154" s="3100"/>
      <c r="BJT154" s="3100"/>
      <c r="BJU154" s="3101"/>
      <c r="BJV154" s="3102"/>
      <c r="BJW154" s="3103"/>
      <c r="BJX154" s="3104"/>
      <c r="BJY154" s="3105"/>
      <c r="BJZ154" s="3106"/>
      <c r="BKA154" s="3104"/>
      <c r="BKB154" s="3105"/>
      <c r="BKC154" s="3104"/>
      <c r="BKD154" s="3100"/>
      <c r="BKE154" s="3100"/>
      <c r="BKF154" s="3105"/>
      <c r="BKG154" s="3099"/>
      <c r="BKH154" s="3100"/>
      <c r="BKI154" s="3099"/>
      <c r="BKJ154" s="3100"/>
      <c r="BKK154" s="3100"/>
      <c r="BKL154" s="3100"/>
      <c r="BKM154" s="3100"/>
      <c r="BKN154" s="3101"/>
      <c r="BKO154" s="3102"/>
      <c r="BKP154" s="3103"/>
      <c r="BKQ154" s="3104"/>
      <c r="BKR154" s="3105"/>
      <c r="BKS154" s="3106"/>
      <c r="BKT154" s="3104"/>
      <c r="BKU154" s="3105"/>
      <c r="BKV154" s="3104"/>
      <c r="BKW154" s="3100"/>
      <c r="BKX154" s="3100"/>
      <c r="BKY154" s="3105"/>
      <c r="BKZ154" s="3099"/>
      <c r="BLA154" s="3100"/>
      <c r="BLB154" s="3099"/>
      <c r="BLC154" s="3100"/>
      <c r="BLD154" s="3100"/>
      <c r="BLE154" s="3100"/>
      <c r="BLF154" s="3100"/>
      <c r="BLG154" s="3101"/>
      <c r="BLH154" s="3102"/>
      <c r="BLI154" s="3103"/>
      <c r="BLJ154" s="3104"/>
      <c r="BLK154" s="3105"/>
      <c r="BLL154" s="3106"/>
      <c r="BLM154" s="3104"/>
      <c r="BLN154" s="3105"/>
      <c r="BLO154" s="3104"/>
      <c r="BLP154" s="3100"/>
      <c r="BLQ154" s="3100"/>
      <c r="BLR154" s="3105"/>
      <c r="BLS154" s="3099"/>
      <c r="BLT154" s="3100"/>
      <c r="BLU154" s="3099"/>
      <c r="BLV154" s="3100"/>
      <c r="BLW154" s="3100"/>
      <c r="BLX154" s="3100"/>
      <c r="BLY154" s="3100"/>
      <c r="BLZ154" s="3101"/>
      <c r="BMA154" s="3102"/>
      <c r="BMB154" s="3103"/>
      <c r="BMC154" s="3104"/>
      <c r="BMD154" s="3105"/>
      <c r="BME154" s="3106"/>
      <c r="BMF154" s="3104"/>
      <c r="BMG154" s="3105"/>
      <c r="BMH154" s="3104"/>
      <c r="BMI154" s="3100"/>
      <c r="BMJ154" s="3100"/>
      <c r="BMK154" s="3105"/>
      <c r="BML154" s="3099"/>
      <c r="BMM154" s="3100"/>
      <c r="BMN154" s="3099"/>
      <c r="BMO154" s="3100"/>
      <c r="BMP154" s="3100"/>
      <c r="BMQ154" s="3100"/>
      <c r="BMR154" s="3100"/>
      <c r="BMS154" s="3101"/>
      <c r="BMT154" s="3102"/>
      <c r="BMU154" s="3103"/>
      <c r="BMV154" s="3104"/>
      <c r="BMW154" s="3105"/>
      <c r="BMX154" s="3106"/>
      <c r="BMY154" s="3104"/>
      <c r="BMZ154" s="3105"/>
      <c r="BNA154" s="3104"/>
      <c r="BNB154" s="3100"/>
      <c r="BNC154" s="3100"/>
      <c r="BND154" s="3105"/>
      <c r="BNE154" s="3099"/>
      <c r="BNF154" s="3100"/>
      <c r="BNG154" s="3099"/>
      <c r="BNH154" s="3100"/>
      <c r="BNI154" s="3100"/>
      <c r="BNJ154" s="3100"/>
      <c r="BNK154" s="3100"/>
      <c r="BNL154" s="3101"/>
      <c r="BNM154" s="3102"/>
      <c r="BNN154" s="3103"/>
      <c r="BNO154" s="3104"/>
      <c r="BNP154" s="3105"/>
      <c r="BNQ154" s="3106"/>
      <c r="BNR154" s="3104"/>
      <c r="BNS154" s="3105"/>
      <c r="BNT154" s="3104"/>
      <c r="BNU154" s="3100"/>
      <c r="BNV154" s="3100"/>
      <c r="BNW154" s="3105"/>
      <c r="BNX154" s="3099"/>
      <c r="BNY154" s="3100"/>
      <c r="BNZ154" s="3099"/>
      <c r="BOA154" s="3100"/>
      <c r="BOB154" s="3100"/>
      <c r="BOC154" s="3100"/>
      <c r="BOD154" s="3100"/>
      <c r="BOE154" s="3101"/>
      <c r="BOF154" s="3102"/>
      <c r="BOG154" s="3103"/>
      <c r="BOH154" s="3104"/>
      <c r="BOI154" s="3105"/>
      <c r="BOJ154" s="3106"/>
      <c r="BOK154" s="3104"/>
      <c r="BOL154" s="3105"/>
      <c r="BOM154" s="3104"/>
      <c r="BON154" s="3100"/>
      <c r="BOO154" s="3100"/>
      <c r="BOP154" s="3105"/>
      <c r="BOQ154" s="3099"/>
      <c r="BOR154" s="3100"/>
      <c r="BOS154" s="3099"/>
      <c r="BOT154" s="3100"/>
      <c r="BOU154" s="3100"/>
      <c r="BOV154" s="3100"/>
      <c r="BOW154" s="3100"/>
      <c r="BOX154" s="3101"/>
      <c r="BOY154" s="3102"/>
      <c r="BOZ154" s="3103"/>
      <c r="BPA154" s="3104"/>
      <c r="BPB154" s="3105"/>
      <c r="BPC154" s="3106"/>
      <c r="BPD154" s="3104"/>
      <c r="BPE154" s="3105"/>
      <c r="BPF154" s="3104"/>
      <c r="BPG154" s="3100"/>
      <c r="BPH154" s="3100"/>
      <c r="BPI154" s="3105"/>
      <c r="BPJ154" s="3099"/>
      <c r="BPK154" s="3100"/>
      <c r="BPL154" s="3099"/>
      <c r="BPM154" s="3100"/>
      <c r="BPN154" s="3100"/>
      <c r="BPO154" s="3100"/>
      <c r="BPP154" s="3100"/>
      <c r="BPQ154" s="3101"/>
      <c r="BPR154" s="3102"/>
      <c r="BPS154" s="3103"/>
      <c r="BPT154" s="3104"/>
      <c r="BPU154" s="3105"/>
      <c r="BPV154" s="3106"/>
      <c r="BPW154" s="3104"/>
      <c r="BPX154" s="3105"/>
      <c r="BPY154" s="3104"/>
      <c r="BPZ154" s="3100"/>
      <c r="BQA154" s="3100"/>
      <c r="BQB154" s="3105"/>
      <c r="BQC154" s="3099"/>
      <c r="BQD154" s="3100"/>
      <c r="BQE154" s="3099"/>
      <c r="BQF154" s="3100"/>
      <c r="BQG154" s="3100"/>
      <c r="BQH154" s="3100"/>
      <c r="BQI154" s="3100"/>
      <c r="BQJ154" s="3101"/>
      <c r="BQK154" s="3102"/>
      <c r="BQL154" s="3103"/>
      <c r="BQM154" s="3104"/>
      <c r="BQN154" s="3105"/>
      <c r="BQO154" s="3106"/>
      <c r="BQP154" s="3104"/>
      <c r="BQQ154" s="3105"/>
      <c r="BQR154" s="3104"/>
      <c r="BQS154" s="3100"/>
      <c r="BQT154" s="3100"/>
      <c r="BQU154" s="3105"/>
      <c r="BQV154" s="3099"/>
      <c r="BQW154" s="3100"/>
      <c r="BQX154" s="3099"/>
      <c r="BQY154" s="3100"/>
      <c r="BQZ154" s="3100"/>
      <c r="BRA154" s="3100"/>
      <c r="BRB154" s="3100"/>
      <c r="BRC154" s="3101"/>
      <c r="BRD154" s="3102"/>
      <c r="BRE154" s="3103"/>
      <c r="BRF154" s="3104"/>
      <c r="BRG154" s="3105"/>
      <c r="BRH154" s="3106"/>
      <c r="BRI154" s="3104"/>
      <c r="BRJ154" s="3105"/>
      <c r="BRK154" s="3104"/>
      <c r="BRL154" s="3100"/>
      <c r="BRM154" s="3100"/>
      <c r="BRN154" s="3105"/>
      <c r="BRO154" s="3099"/>
      <c r="BRP154" s="3100"/>
      <c r="BRQ154" s="3099"/>
      <c r="BRR154" s="3100"/>
      <c r="BRS154" s="3100"/>
      <c r="BRT154" s="3100"/>
      <c r="BRU154" s="3100"/>
      <c r="BRV154" s="3101"/>
      <c r="BRW154" s="3102"/>
      <c r="BRX154" s="3103"/>
      <c r="BRY154" s="3104"/>
      <c r="BRZ154" s="3105"/>
      <c r="BSA154" s="3106"/>
      <c r="BSB154" s="3104"/>
      <c r="BSC154" s="3105"/>
      <c r="BSD154" s="3104"/>
      <c r="BSE154" s="3100"/>
      <c r="BSF154" s="3100"/>
      <c r="BSG154" s="3105"/>
      <c r="BSH154" s="3099"/>
      <c r="BSI154" s="3100"/>
      <c r="BSJ154" s="3099"/>
      <c r="BSK154" s="3100"/>
      <c r="BSL154" s="3100"/>
      <c r="BSM154" s="3100"/>
      <c r="BSN154" s="3100"/>
      <c r="BSO154" s="3101"/>
      <c r="BSP154" s="3102"/>
      <c r="BSQ154" s="3103"/>
      <c r="BSR154" s="3104"/>
      <c r="BSS154" s="3105"/>
      <c r="BST154" s="3106"/>
      <c r="BSU154" s="3104"/>
      <c r="BSV154" s="3105"/>
      <c r="BSW154" s="3104"/>
      <c r="BSX154" s="3100"/>
      <c r="BSY154" s="3100"/>
      <c r="BSZ154" s="3105"/>
      <c r="BTA154" s="3099"/>
      <c r="BTB154" s="3100"/>
      <c r="BTC154" s="3099"/>
      <c r="BTD154" s="3100"/>
      <c r="BTE154" s="3100"/>
      <c r="BTF154" s="3100"/>
      <c r="BTG154" s="3100"/>
      <c r="BTH154" s="3101"/>
      <c r="BTI154" s="3102"/>
      <c r="BTJ154" s="3103"/>
      <c r="BTK154" s="3104"/>
      <c r="BTL154" s="3105"/>
      <c r="BTM154" s="3106"/>
      <c r="BTN154" s="3104"/>
      <c r="BTO154" s="3105"/>
      <c r="BTP154" s="3104"/>
      <c r="BTQ154" s="3100"/>
      <c r="BTR154" s="3100"/>
      <c r="BTS154" s="3105"/>
      <c r="BTT154" s="3099"/>
      <c r="BTU154" s="3100"/>
      <c r="BTV154" s="3099"/>
      <c r="BTW154" s="3100"/>
      <c r="BTX154" s="3100"/>
      <c r="BTY154" s="3100"/>
      <c r="BTZ154" s="3100"/>
      <c r="BUA154" s="3101"/>
      <c r="BUB154" s="3102"/>
      <c r="BUC154" s="3103"/>
      <c r="BUD154" s="3104"/>
      <c r="BUE154" s="3105"/>
      <c r="BUF154" s="3106"/>
      <c r="BUG154" s="3104"/>
      <c r="BUH154" s="3105"/>
      <c r="BUI154" s="3104"/>
      <c r="BUJ154" s="3100"/>
      <c r="BUK154" s="3100"/>
      <c r="BUL154" s="3105"/>
      <c r="BUM154" s="3099"/>
      <c r="BUN154" s="3100"/>
      <c r="BUO154" s="3099"/>
      <c r="BUP154" s="3100"/>
      <c r="BUQ154" s="3100"/>
      <c r="BUR154" s="3100"/>
      <c r="BUS154" s="3100"/>
      <c r="BUT154" s="3101"/>
      <c r="BUU154" s="3102"/>
      <c r="BUV154" s="3103"/>
      <c r="BUW154" s="3104"/>
      <c r="BUX154" s="3105"/>
      <c r="BUY154" s="3106"/>
      <c r="BUZ154" s="3104"/>
      <c r="BVA154" s="3105"/>
      <c r="BVB154" s="3104"/>
      <c r="BVC154" s="3100"/>
      <c r="BVD154" s="3100"/>
      <c r="BVE154" s="3105"/>
      <c r="BVF154" s="3099"/>
      <c r="BVG154" s="3100"/>
      <c r="BVH154" s="3099"/>
      <c r="BVI154" s="3100"/>
      <c r="BVJ154" s="3100"/>
      <c r="BVK154" s="3100"/>
      <c r="BVL154" s="3100"/>
      <c r="BVM154" s="3101"/>
      <c r="BVN154" s="3102"/>
      <c r="BVO154" s="3103"/>
      <c r="BVP154" s="3104"/>
      <c r="BVQ154" s="3105"/>
      <c r="BVR154" s="3106"/>
      <c r="BVS154" s="3104"/>
      <c r="BVT154" s="3105"/>
      <c r="BVU154" s="3104"/>
      <c r="BVV154" s="3100"/>
      <c r="BVW154" s="3100"/>
      <c r="BVX154" s="3105"/>
      <c r="BVY154" s="3099"/>
      <c r="BVZ154" s="3100"/>
      <c r="BWA154" s="3099"/>
      <c r="BWB154" s="3100"/>
      <c r="BWC154" s="3100"/>
      <c r="BWD154" s="3100"/>
      <c r="BWE154" s="3100"/>
      <c r="BWF154" s="3101"/>
      <c r="BWG154" s="3102"/>
      <c r="BWH154" s="3103"/>
      <c r="BWI154" s="3104"/>
      <c r="BWJ154" s="3105"/>
      <c r="BWK154" s="3106"/>
      <c r="BWL154" s="3104"/>
      <c r="BWM154" s="3105"/>
      <c r="BWN154" s="3104"/>
      <c r="BWO154" s="3100"/>
      <c r="BWP154" s="3100"/>
      <c r="BWQ154" s="3105"/>
      <c r="BWR154" s="3099"/>
      <c r="BWS154" s="3100"/>
      <c r="BWT154" s="3099"/>
      <c r="BWU154" s="3100"/>
      <c r="BWV154" s="3100"/>
      <c r="BWW154" s="3100"/>
      <c r="BWX154" s="3100"/>
      <c r="BWY154" s="3101"/>
      <c r="BWZ154" s="3102"/>
      <c r="BXA154" s="3103"/>
      <c r="BXB154" s="3104"/>
      <c r="BXC154" s="3105"/>
      <c r="BXD154" s="3106"/>
      <c r="BXE154" s="3104"/>
      <c r="BXF154" s="3105"/>
      <c r="BXG154" s="3104"/>
      <c r="BXH154" s="3100"/>
      <c r="BXI154" s="3100"/>
      <c r="BXJ154" s="3105"/>
      <c r="BXK154" s="3099"/>
      <c r="BXL154" s="3100"/>
      <c r="BXM154" s="3099"/>
      <c r="BXN154" s="3100"/>
      <c r="BXO154" s="3100"/>
      <c r="BXP154" s="3100"/>
      <c r="BXQ154" s="3100"/>
      <c r="BXR154" s="3101"/>
      <c r="BXS154" s="3102"/>
      <c r="BXT154" s="3103"/>
      <c r="BXU154" s="3104"/>
      <c r="BXV154" s="3105"/>
      <c r="BXW154" s="3106"/>
      <c r="BXX154" s="3104"/>
      <c r="BXY154" s="3105"/>
      <c r="BXZ154" s="3104"/>
      <c r="BYA154" s="3100"/>
      <c r="BYB154" s="3100"/>
      <c r="BYC154" s="3105"/>
      <c r="BYD154" s="3099"/>
      <c r="BYE154" s="3100"/>
      <c r="BYF154" s="3099"/>
      <c r="BYG154" s="3100"/>
      <c r="BYH154" s="3100"/>
      <c r="BYI154" s="3100"/>
      <c r="BYJ154" s="3100"/>
      <c r="BYK154" s="3101"/>
      <c r="BYL154" s="3102"/>
      <c r="BYM154" s="3103"/>
      <c r="BYN154" s="3104"/>
      <c r="BYO154" s="3105"/>
      <c r="BYP154" s="3106"/>
      <c r="BYQ154" s="3104"/>
      <c r="BYR154" s="3105"/>
      <c r="BYS154" s="3104"/>
      <c r="BYT154" s="3100"/>
      <c r="BYU154" s="3100"/>
      <c r="BYV154" s="3105"/>
      <c r="BYW154" s="3099"/>
      <c r="BYX154" s="3100"/>
      <c r="BYY154" s="3099"/>
      <c r="BYZ154" s="3100"/>
      <c r="BZA154" s="3100"/>
      <c r="BZB154" s="3100"/>
      <c r="BZC154" s="3100"/>
      <c r="BZD154" s="3101"/>
      <c r="BZE154" s="3102"/>
      <c r="BZF154" s="3103"/>
      <c r="BZG154" s="3104"/>
      <c r="BZH154" s="3105"/>
      <c r="BZI154" s="3106"/>
      <c r="BZJ154" s="3104"/>
      <c r="BZK154" s="3105"/>
      <c r="BZL154" s="3104"/>
      <c r="BZM154" s="3100"/>
      <c r="BZN154" s="3100"/>
      <c r="BZO154" s="3105"/>
      <c r="BZP154" s="3099"/>
      <c r="BZQ154" s="3100"/>
      <c r="BZR154" s="3099"/>
      <c r="BZS154" s="3100"/>
      <c r="BZT154" s="3100"/>
      <c r="BZU154" s="3100"/>
      <c r="BZV154" s="3100"/>
      <c r="BZW154" s="3101"/>
      <c r="BZX154" s="3102"/>
      <c r="BZY154" s="3103"/>
      <c r="BZZ154" s="3104"/>
      <c r="CAA154" s="3105"/>
      <c r="CAB154" s="3106"/>
      <c r="CAC154" s="3104"/>
      <c r="CAD154" s="3105"/>
      <c r="CAE154" s="3104"/>
      <c r="CAF154" s="3100"/>
      <c r="CAG154" s="3100"/>
      <c r="CAH154" s="3105"/>
      <c r="CAI154" s="3099"/>
      <c r="CAJ154" s="3100"/>
      <c r="CAK154" s="3099"/>
      <c r="CAL154" s="3100"/>
      <c r="CAM154" s="3100"/>
      <c r="CAN154" s="3100"/>
      <c r="CAO154" s="3100"/>
      <c r="CAP154" s="3101"/>
      <c r="CAQ154" s="3102"/>
      <c r="CAR154" s="3103"/>
      <c r="CAS154" s="3104"/>
      <c r="CAT154" s="3105"/>
      <c r="CAU154" s="3106"/>
      <c r="CAV154" s="3104"/>
      <c r="CAW154" s="3105"/>
      <c r="CAX154" s="3104"/>
      <c r="CAY154" s="3100"/>
      <c r="CAZ154" s="3100"/>
      <c r="CBA154" s="3105"/>
      <c r="CBB154" s="3099"/>
      <c r="CBC154" s="3100"/>
      <c r="CBD154" s="3099"/>
      <c r="CBE154" s="3100"/>
      <c r="CBF154" s="3100"/>
      <c r="CBG154" s="3100"/>
      <c r="CBH154" s="3100"/>
      <c r="CBI154" s="3101"/>
      <c r="CBJ154" s="3102"/>
      <c r="CBK154" s="3103"/>
      <c r="CBL154" s="3104"/>
      <c r="CBM154" s="3105"/>
      <c r="CBN154" s="3106"/>
      <c r="CBO154" s="3104"/>
      <c r="CBP154" s="3105"/>
      <c r="CBQ154" s="3104"/>
      <c r="CBR154" s="3100"/>
      <c r="CBS154" s="3100"/>
      <c r="CBT154" s="3105"/>
      <c r="CBU154" s="3099"/>
      <c r="CBV154" s="3100"/>
      <c r="CBW154" s="3099"/>
      <c r="CBX154" s="3100"/>
      <c r="CBY154" s="3100"/>
      <c r="CBZ154" s="3100"/>
      <c r="CCA154" s="3100"/>
      <c r="CCB154" s="3101"/>
      <c r="CCC154" s="3102"/>
      <c r="CCD154" s="3103"/>
      <c r="CCE154" s="3104"/>
      <c r="CCF154" s="3105"/>
      <c r="CCG154" s="3106"/>
      <c r="CCH154" s="3104"/>
      <c r="CCI154" s="3105"/>
      <c r="CCJ154" s="3104"/>
      <c r="CCK154" s="3100"/>
      <c r="CCL154" s="3100"/>
      <c r="CCM154" s="3105"/>
      <c r="CCN154" s="3099"/>
      <c r="CCO154" s="3100"/>
      <c r="CCP154" s="3099"/>
      <c r="CCQ154" s="3100"/>
      <c r="CCR154" s="3100"/>
      <c r="CCS154" s="3100"/>
      <c r="CCT154" s="3100"/>
      <c r="CCU154" s="3101"/>
      <c r="CCV154" s="3102"/>
      <c r="CCW154" s="3103"/>
      <c r="CCX154" s="3104"/>
      <c r="CCY154" s="3105"/>
      <c r="CCZ154" s="3106"/>
      <c r="CDA154" s="3104"/>
      <c r="CDB154" s="3105"/>
      <c r="CDC154" s="3104"/>
      <c r="CDD154" s="3100"/>
      <c r="CDE154" s="3100"/>
      <c r="CDF154" s="3105"/>
      <c r="CDG154" s="3099"/>
      <c r="CDH154" s="3100"/>
      <c r="CDI154" s="3099"/>
      <c r="CDJ154" s="3100"/>
      <c r="CDK154" s="3100"/>
      <c r="CDL154" s="3100"/>
      <c r="CDM154" s="3100"/>
      <c r="CDN154" s="3101"/>
      <c r="CDO154" s="3102"/>
      <c r="CDP154" s="3103"/>
      <c r="CDQ154" s="3104"/>
      <c r="CDR154" s="3105"/>
      <c r="CDS154" s="3106"/>
      <c r="CDT154" s="3104"/>
      <c r="CDU154" s="3105"/>
      <c r="CDV154" s="3104"/>
      <c r="CDW154" s="3100"/>
      <c r="CDX154" s="3100"/>
      <c r="CDY154" s="3105"/>
      <c r="CDZ154" s="3099"/>
      <c r="CEA154" s="3100"/>
      <c r="CEB154" s="3099"/>
      <c r="CEC154" s="3100"/>
      <c r="CED154" s="3100"/>
      <c r="CEE154" s="3100"/>
      <c r="CEF154" s="3100"/>
      <c r="CEG154" s="3101"/>
      <c r="CEH154" s="3102"/>
      <c r="CEI154" s="3103"/>
      <c r="CEJ154" s="3104"/>
      <c r="CEK154" s="3105"/>
      <c r="CEL154" s="3106"/>
      <c r="CEM154" s="3104"/>
      <c r="CEN154" s="3105"/>
      <c r="CEO154" s="3104"/>
      <c r="CEP154" s="3100"/>
      <c r="CEQ154" s="3100"/>
      <c r="CER154" s="3105"/>
      <c r="CES154" s="3099"/>
      <c r="CET154" s="3100"/>
      <c r="CEU154" s="3099"/>
      <c r="CEV154" s="3100"/>
      <c r="CEW154" s="3100"/>
      <c r="CEX154" s="3100"/>
      <c r="CEY154" s="3100"/>
      <c r="CEZ154" s="3101"/>
      <c r="CFA154" s="3102"/>
      <c r="CFB154" s="3103"/>
      <c r="CFC154" s="3104"/>
      <c r="CFD154" s="3105"/>
      <c r="CFE154" s="3106"/>
      <c r="CFF154" s="3104"/>
      <c r="CFG154" s="3105"/>
      <c r="CFH154" s="3104"/>
      <c r="CFI154" s="3100"/>
      <c r="CFJ154" s="3100"/>
      <c r="CFK154" s="3105"/>
      <c r="CFL154" s="3099"/>
      <c r="CFM154" s="3100"/>
      <c r="CFN154" s="3099"/>
      <c r="CFO154" s="3100"/>
      <c r="CFP154" s="3100"/>
      <c r="CFQ154" s="3100"/>
      <c r="CFR154" s="3100"/>
      <c r="CFS154" s="3101"/>
      <c r="CFT154" s="3102"/>
      <c r="CFU154" s="3103"/>
      <c r="CFV154" s="3104"/>
      <c r="CFW154" s="3105"/>
      <c r="CFX154" s="3106"/>
      <c r="CFY154" s="3104"/>
      <c r="CFZ154" s="3105"/>
      <c r="CGA154" s="3104"/>
      <c r="CGB154" s="3100"/>
      <c r="CGC154" s="3100"/>
      <c r="CGD154" s="3105"/>
      <c r="CGE154" s="3099"/>
      <c r="CGF154" s="3100"/>
      <c r="CGG154" s="3099"/>
      <c r="CGH154" s="3100"/>
      <c r="CGI154" s="3100"/>
      <c r="CGJ154" s="3100"/>
      <c r="CGK154" s="3100"/>
      <c r="CGL154" s="3101"/>
      <c r="CGM154" s="3102"/>
      <c r="CGN154" s="3103"/>
      <c r="CGO154" s="3104"/>
      <c r="CGP154" s="3105"/>
      <c r="CGQ154" s="3106"/>
      <c r="CGR154" s="3104"/>
      <c r="CGS154" s="3105"/>
      <c r="CGT154" s="3104"/>
      <c r="CGU154" s="3100"/>
      <c r="CGV154" s="3100"/>
      <c r="CGW154" s="3105"/>
      <c r="CGX154" s="3099"/>
      <c r="CGY154" s="3100"/>
      <c r="CGZ154" s="3099"/>
      <c r="CHA154" s="3100"/>
      <c r="CHB154" s="3100"/>
      <c r="CHC154" s="3100"/>
      <c r="CHD154" s="3100"/>
      <c r="CHE154" s="3101"/>
      <c r="CHF154" s="3102"/>
      <c r="CHG154" s="3103"/>
      <c r="CHH154" s="3104"/>
      <c r="CHI154" s="3105"/>
      <c r="CHJ154" s="3106"/>
      <c r="CHK154" s="3104"/>
      <c r="CHL154" s="3105"/>
      <c r="CHM154" s="3104"/>
      <c r="CHN154" s="3100"/>
      <c r="CHO154" s="3100"/>
      <c r="CHP154" s="3105"/>
      <c r="CHQ154" s="3099"/>
      <c r="CHR154" s="3100"/>
      <c r="CHS154" s="3099"/>
      <c r="CHT154" s="3100"/>
      <c r="CHU154" s="3100"/>
      <c r="CHV154" s="3100"/>
      <c r="CHW154" s="3100"/>
      <c r="CHX154" s="3101"/>
      <c r="CHY154" s="3102"/>
      <c r="CHZ154" s="3103"/>
      <c r="CIA154" s="3104"/>
      <c r="CIB154" s="3105"/>
      <c r="CIC154" s="3106"/>
      <c r="CID154" s="3104"/>
      <c r="CIE154" s="3105"/>
      <c r="CIF154" s="3104"/>
      <c r="CIG154" s="3100"/>
      <c r="CIH154" s="3100"/>
      <c r="CII154" s="3105"/>
      <c r="CIJ154" s="3099"/>
      <c r="CIK154" s="3100"/>
      <c r="CIL154" s="3099"/>
      <c r="CIM154" s="3100"/>
      <c r="CIN154" s="3100"/>
      <c r="CIO154" s="3100"/>
      <c r="CIP154" s="3100"/>
      <c r="CIQ154" s="3101"/>
      <c r="CIR154" s="3102"/>
      <c r="CIS154" s="3103"/>
      <c r="CIT154" s="3104"/>
      <c r="CIU154" s="3105"/>
      <c r="CIV154" s="3106"/>
      <c r="CIW154" s="3104"/>
      <c r="CIX154" s="3105"/>
      <c r="CIY154" s="3104"/>
      <c r="CIZ154" s="3100"/>
      <c r="CJA154" s="3100"/>
      <c r="CJB154" s="3105"/>
      <c r="CJC154" s="3099"/>
      <c r="CJD154" s="3100"/>
      <c r="CJE154" s="3099"/>
      <c r="CJF154" s="3100"/>
      <c r="CJG154" s="3100"/>
      <c r="CJH154" s="3100"/>
      <c r="CJI154" s="3100"/>
      <c r="CJJ154" s="3101"/>
      <c r="CJK154" s="3102"/>
      <c r="CJL154" s="3103"/>
      <c r="CJM154" s="3104"/>
      <c r="CJN154" s="3105"/>
      <c r="CJO154" s="3106"/>
      <c r="CJP154" s="3104"/>
      <c r="CJQ154" s="3105"/>
      <c r="CJR154" s="3104"/>
      <c r="CJS154" s="3100"/>
      <c r="CJT154" s="3100"/>
      <c r="CJU154" s="3105"/>
      <c r="CJV154" s="3099"/>
      <c r="CJW154" s="3100"/>
      <c r="CJX154" s="3099"/>
      <c r="CJY154" s="3100"/>
      <c r="CJZ154" s="3100"/>
      <c r="CKA154" s="3100"/>
      <c r="CKB154" s="3100"/>
      <c r="CKC154" s="3101"/>
      <c r="CKD154" s="3102"/>
      <c r="CKE154" s="3103"/>
      <c r="CKF154" s="3104"/>
      <c r="CKG154" s="3105"/>
      <c r="CKH154" s="3106"/>
      <c r="CKI154" s="3104"/>
      <c r="CKJ154" s="3105"/>
      <c r="CKK154" s="3104"/>
      <c r="CKL154" s="3100"/>
      <c r="CKM154" s="3100"/>
      <c r="CKN154" s="3105"/>
      <c r="CKO154" s="3099"/>
      <c r="CKP154" s="3100"/>
      <c r="CKQ154" s="3099"/>
      <c r="CKR154" s="3100"/>
      <c r="CKS154" s="3100"/>
      <c r="CKT154" s="3100"/>
      <c r="CKU154" s="3100"/>
      <c r="CKV154" s="3101"/>
      <c r="CKW154" s="3102"/>
      <c r="CKX154" s="3103"/>
      <c r="CKY154" s="3104"/>
      <c r="CKZ154" s="3105"/>
      <c r="CLA154" s="3106"/>
      <c r="CLB154" s="3104"/>
      <c r="CLC154" s="3105"/>
      <c r="CLD154" s="3104"/>
      <c r="CLE154" s="3100"/>
      <c r="CLF154" s="3100"/>
      <c r="CLG154" s="3105"/>
      <c r="CLH154" s="3099"/>
      <c r="CLI154" s="3100"/>
      <c r="CLJ154" s="3099"/>
      <c r="CLK154" s="3100"/>
      <c r="CLL154" s="3100"/>
      <c r="CLM154" s="3100"/>
      <c r="CLN154" s="3100"/>
      <c r="CLO154" s="3101"/>
      <c r="CLP154" s="3102"/>
      <c r="CLQ154" s="3103"/>
      <c r="CLR154" s="3104"/>
      <c r="CLS154" s="3105"/>
      <c r="CLT154" s="3106"/>
      <c r="CLU154" s="3104"/>
      <c r="CLV154" s="3105"/>
      <c r="CLW154" s="3104"/>
      <c r="CLX154" s="3100"/>
      <c r="CLY154" s="3100"/>
      <c r="CLZ154" s="3105"/>
      <c r="CMA154" s="3099"/>
      <c r="CMB154" s="3100"/>
      <c r="CMC154" s="3099"/>
      <c r="CMD154" s="3100"/>
      <c r="CME154" s="3100"/>
      <c r="CMF154" s="3100"/>
      <c r="CMG154" s="3100"/>
      <c r="CMH154" s="3101"/>
      <c r="CMI154" s="3102"/>
      <c r="CMJ154" s="3103"/>
      <c r="CMK154" s="3104"/>
      <c r="CML154" s="3105"/>
      <c r="CMM154" s="3106"/>
      <c r="CMN154" s="3104"/>
      <c r="CMO154" s="3105"/>
      <c r="CMP154" s="3104"/>
      <c r="CMQ154" s="3100"/>
      <c r="CMR154" s="3100"/>
      <c r="CMS154" s="3105"/>
      <c r="CMT154" s="3099"/>
      <c r="CMU154" s="3100"/>
      <c r="CMV154" s="3099"/>
      <c r="CMW154" s="3100"/>
      <c r="CMX154" s="3100"/>
      <c r="CMY154" s="3100"/>
      <c r="CMZ154" s="3100"/>
      <c r="CNA154" s="3101"/>
      <c r="CNB154" s="3102"/>
      <c r="CNC154" s="3103"/>
      <c r="CND154" s="3104"/>
      <c r="CNE154" s="3105"/>
      <c r="CNF154" s="3106"/>
      <c r="CNG154" s="3104"/>
      <c r="CNH154" s="3105"/>
      <c r="CNI154" s="3104"/>
      <c r="CNJ154" s="3100"/>
      <c r="CNK154" s="3100"/>
      <c r="CNL154" s="3105"/>
      <c r="CNM154" s="3099"/>
      <c r="CNN154" s="3100"/>
      <c r="CNO154" s="3099"/>
      <c r="CNP154" s="3100"/>
      <c r="CNQ154" s="3100"/>
      <c r="CNR154" s="3100"/>
      <c r="CNS154" s="3100"/>
      <c r="CNT154" s="3101"/>
      <c r="CNU154" s="3102"/>
      <c r="CNV154" s="3103"/>
      <c r="CNW154" s="3104"/>
      <c r="CNX154" s="3105"/>
      <c r="CNY154" s="3106"/>
      <c r="CNZ154" s="3104"/>
      <c r="COA154" s="3105"/>
      <c r="COB154" s="3104"/>
      <c r="COC154" s="3100"/>
      <c r="COD154" s="3100"/>
      <c r="COE154" s="3105"/>
      <c r="COF154" s="3099"/>
      <c r="COG154" s="3100"/>
      <c r="COH154" s="3099"/>
      <c r="COI154" s="3100"/>
      <c r="COJ154" s="3100"/>
      <c r="COK154" s="3100"/>
      <c r="COL154" s="3100"/>
      <c r="COM154" s="3101"/>
      <c r="CON154" s="3102"/>
      <c r="COO154" s="3103"/>
      <c r="COP154" s="3104"/>
      <c r="COQ154" s="3105"/>
      <c r="COR154" s="3106"/>
      <c r="COS154" s="3104"/>
      <c r="COT154" s="3105"/>
      <c r="COU154" s="3104"/>
      <c r="COV154" s="3100"/>
      <c r="COW154" s="3100"/>
      <c r="COX154" s="3105"/>
      <c r="COY154" s="3099"/>
      <c r="COZ154" s="3100"/>
      <c r="CPA154" s="3099"/>
      <c r="CPB154" s="3100"/>
      <c r="CPC154" s="3100"/>
      <c r="CPD154" s="3100"/>
      <c r="CPE154" s="3100"/>
      <c r="CPF154" s="3101"/>
      <c r="CPG154" s="3102"/>
      <c r="CPH154" s="3103"/>
      <c r="CPI154" s="3104"/>
      <c r="CPJ154" s="3105"/>
      <c r="CPK154" s="3106"/>
      <c r="CPL154" s="3104"/>
      <c r="CPM154" s="3105"/>
      <c r="CPN154" s="3104"/>
      <c r="CPO154" s="3100"/>
      <c r="CPP154" s="3100"/>
      <c r="CPQ154" s="3105"/>
      <c r="CPR154" s="3099"/>
      <c r="CPS154" s="3100"/>
      <c r="CPT154" s="3099"/>
      <c r="CPU154" s="3100"/>
      <c r="CPV154" s="3100"/>
      <c r="CPW154" s="3100"/>
      <c r="CPX154" s="3100"/>
      <c r="CPY154" s="3101"/>
      <c r="CPZ154" s="3102"/>
      <c r="CQA154" s="3103"/>
      <c r="CQB154" s="3104"/>
      <c r="CQC154" s="3105"/>
      <c r="CQD154" s="3106"/>
      <c r="CQE154" s="3104"/>
      <c r="CQF154" s="3105"/>
      <c r="CQG154" s="3104"/>
      <c r="CQH154" s="3100"/>
      <c r="CQI154" s="3100"/>
      <c r="CQJ154" s="3105"/>
      <c r="CQK154" s="3099"/>
      <c r="CQL154" s="3100"/>
      <c r="CQM154" s="3099"/>
      <c r="CQN154" s="3100"/>
      <c r="CQO154" s="3100"/>
      <c r="CQP154" s="3100"/>
      <c r="CQQ154" s="3100"/>
      <c r="CQR154" s="3101"/>
      <c r="CQS154" s="3102"/>
      <c r="CQT154" s="3103"/>
      <c r="CQU154" s="3104"/>
      <c r="CQV154" s="3105"/>
      <c r="CQW154" s="3106"/>
      <c r="CQX154" s="3104"/>
      <c r="CQY154" s="3105"/>
      <c r="CQZ154" s="3104"/>
      <c r="CRA154" s="3100"/>
      <c r="CRB154" s="3100"/>
      <c r="CRC154" s="3105"/>
      <c r="CRD154" s="3099"/>
      <c r="CRE154" s="3100"/>
      <c r="CRF154" s="3099"/>
      <c r="CRG154" s="3100"/>
      <c r="CRH154" s="3100"/>
      <c r="CRI154" s="3100"/>
      <c r="CRJ154" s="3100"/>
      <c r="CRK154" s="3101"/>
      <c r="CRL154" s="3102"/>
      <c r="CRM154" s="3103"/>
      <c r="CRN154" s="3104"/>
      <c r="CRO154" s="3105"/>
      <c r="CRP154" s="3106"/>
      <c r="CRQ154" s="3104"/>
      <c r="CRR154" s="3105"/>
      <c r="CRS154" s="3104"/>
      <c r="CRT154" s="3100"/>
      <c r="CRU154" s="3100"/>
      <c r="CRV154" s="3105"/>
      <c r="CRW154" s="3099"/>
      <c r="CRX154" s="3100"/>
      <c r="CRY154" s="3099"/>
      <c r="CRZ154" s="3100"/>
      <c r="CSA154" s="3100"/>
      <c r="CSB154" s="3100"/>
      <c r="CSC154" s="3100"/>
      <c r="CSD154" s="3101"/>
      <c r="CSE154" s="3102"/>
      <c r="CSF154" s="3103"/>
      <c r="CSG154" s="3104"/>
      <c r="CSH154" s="3105"/>
      <c r="CSI154" s="3106"/>
      <c r="CSJ154" s="3104"/>
      <c r="CSK154" s="3105"/>
      <c r="CSL154" s="3104"/>
      <c r="CSM154" s="3100"/>
      <c r="CSN154" s="3100"/>
      <c r="CSO154" s="3105"/>
      <c r="CSP154" s="3099"/>
      <c r="CSQ154" s="3100"/>
      <c r="CSR154" s="3099"/>
      <c r="CSS154" s="3100"/>
      <c r="CST154" s="3100"/>
      <c r="CSU154" s="3100"/>
      <c r="CSV154" s="3100"/>
      <c r="CSW154" s="3101"/>
      <c r="CSX154" s="3102"/>
      <c r="CSY154" s="3103"/>
      <c r="CSZ154" s="3104"/>
      <c r="CTA154" s="3105"/>
      <c r="CTB154" s="3106"/>
      <c r="CTC154" s="3104"/>
      <c r="CTD154" s="3105"/>
      <c r="CTE154" s="3104"/>
      <c r="CTF154" s="3100"/>
      <c r="CTG154" s="3100"/>
      <c r="CTH154" s="3105"/>
      <c r="CTI154" s="3099"/>
      <c r="CTJ154" s="3100"/>
      <c r="CTK154" s="3099"/>
      <c r="CTL154" s="3100"/>
      <c r="CTM154" s="3100"/>
      <c r="CTN154" s="3100"/>
      <c r="CTO154" s="3100"/>
      <c r="CTP154" s="3101"/>
      <c r="CTQ154" s="3102"/>
      <c r="CTR154" s="3103"/>
      <c r="CTS154" s="3104"/>
      <c r="CTT154" s="3105"/>
      <c r="CTU154" s="3106"/>
      <c r="CTV154" s="3104"/>
      <c r="CTW154" s="3105"/>
      <c r="CTX154" s="3104"/>
      <c r="CTY154" s="3100"/>
      <c r="CTZ154" s="3100"/>
      <c r="CUA154" s="3105"/>
      <c r="CUB154" s="3099"/>
      <c r="CUC154" s="3100"/>
      <c r="CUD154" s="3099"/>
      <c r="CUE154" s="3100"/>
      <c r="CUF154" s="3100"/>
      <c r="CUG154" s="3100"/>
      <c r="CUH154" s="3100"/>
      <c r="CUI154" s="3101"/>
      <c r="CUJ154" s="3102"/>
      <c r="CUK154" s="3103"/>
      <c r="CUL154" s="3104"/>
      <c r="CUM154" s="3105"/>
      <c r="CUN154" s="3106"/>
      <c r="CUO154" s="3104"/>
      <c r="CUP154" s="3105"/>
      <c r="CUQ154" s="3104"/>
      <c r="CUR154" s="3100"/>
      <c r="CUS154" s="3100"/>
      <c r="CUT154" s="3105"/>
      <c r="CUU154" s="3099"/>
      <c r="CUV154" s="3100"/>
      <c r="CUW154" s="3099"/>
      <c r="CUX154" s="3100"/>
      <c r="CUY154" s="3100"/>
      <c r="CUZ154" s="3100"/>
      <c r="CVA154" s="3100"/>
      <c r="CVB154" s="3101"/>
      <c r="CVC154" s="3102"/>
      <c r="CVD154" s="3103"/>
      <c r="CVE154" s="3104"/>
      <c r="CVF154" s="3105"/>
      <c r="CVG154" s="3106"/>
      <c r="CVH154" s="3104"/>
      <c r="CVI154" s="3105"/>
      <c r="CVJ154" s="3104"/>
      <c r="CVK154" s="3100"/>
      <c r="CVL154" s="3100"/>
      <c r="CVM154" s="3105"/>
      <c r="CVN154" s="3099"/>
      <c r="CVO154" s="3100"/>
      <c r="CVP154" s="3099"/>
      <c r="CVQ154" s="3100"/>
      <c r="CVR154" s="3100"/>
      <c r="CVS154" s="3100"/>
      <c r="CVT154" s="3100"/>
      <c r="CVU154" s="3101"/>
      <c r="CVV154" s="3102"/>
      <c r="CVW154" s="3103"/>
      <c r="CVX154" s="3104"/>
      <c r="CVY154" s="3105"/>
      <c r="CVZ154" s="3106"/>
      <c r="CWA154" s="3104"/>
      <c r="CWB154" s="3105"/>
      <c r="CWC154" s="3104"/>
      <c r="CWD154" s="3100"/>
      <c r="CWE154" s="3100"/>
      <c r="CWF154" s="3105"/>
      <c r="CWG154" s="3099"/>
      <c r="CWH154" s="3100"/>
      <c r="CWI154" s="3099"/>
      <c r="CWJ154" s="3100"/>
      <c r="CWK154" s="3100"/>
      <c r="CWL154" s="3100"/>
      <c r="CWM154" s="3100"/>
      <c r="CWN154" s="3101"/>
      <c r="CWO154" s="3102"/>
      <c r="CWP154" s="3103"/>
      <c r="CWQ154" s="3104"/>
      <c r="CWR154" s="3105"/>
      <c r="CWS154" s="3106"/>
      <c r="CWT154" s="3104"/>
      <c r="CWU154" s="3105"/>
      <c r="CWV154" s="3104"/>
      <c r="CWW154" s="3100"/>
      <c r="CWX154" s="3100"/>
      <c r="CWY154" s="3105"/>
      <c r="CWZ154" s="3099"/>
      <c r="CXA154" s="3100"/>
      <c r="CXB154" s="3099"/>
      <c r="CXC154" s="3100"/>
      <c r="CXD154" s="3100"/>
      <c r="CXE154" s="3100"/>
      <c r="CXF154" s="3100"/>
      <c r="CXG154" s="3101"/>
      <c r="CXH154" s="3102"/>
      <c r="CXI154" s="3103"/>
      <c r="CXJ154" s="3104"/>
      <c r="CXK154" s="3105"/>
      <c r="CXL154" s="3106"/>
      <c r="CXM154" s="3104"/>
      <c r="CXN154" s="3105"/>
      <c r="CXO154" s="3104"/>
      <c r="CXP154" s="3100"/>
      <c r="CXQ154" s="3100"/>
      <c r="CXR154" s="3105"/>
      <c r="CXS154" s="3099"/>
      <c r="CXT154" s="3100"/>
      <c r="CXU154" s="3099"/>
      <c r="CXV154" s="3100"/>
      <c r="CXW154" s="3100"/>
      <c r="CXX154" s="3100"/>
      <c r="CXY154" s="3100"/>
      <c r="CXZ154" s="3101"/>
      <c r="CYA154" s="3102"/>
      <c r="CYB154" s="3103"/>
      <c r="CYC154" s="3104"/>
      <c r="CYD154" s="3105"/>
      <c r="CYE154" s="3106"/>
      <c r="CYF154" s="3104"/>
      <c r="CYG154" s="3105"/>
      <c r="CYH154" s="3104"/>
      <c r="CYI154" s="3100"/>
      <c r="CYJ154" s="3100"/>
      <c r="CYK154" s="3105"/>
      <c r="CYL154" s="3099"/>
      <c r="CYM154" s="3100"/>
      <c r="CYN154" s="3099"/>
      <c r="CYO154" s="3100"/>
      <c r="CYP154" s="3100"/>
      <c r="CYQ154" s="3100"/>
      <c r="CYR154" s="3100"/>
      <c r="CYS154" s="3101"/>
      <c r="CYT154" s="3102"/>
      <c r="CYU154" s="3103"/>
      <c r="CYV154" s="3104"/>
      <c r="CYW154" s="3105"/>
      <c r="CYX154" s="3106"/>
      <c r="CYY154" s="3104"/>
      <c r="CYZ154" s="3105"/>
      <c r="CZA154" s="3104"/>
      <c r="CZB154" s="3100"/>
      <c r="CZC154" s="3100"/>
      <c r="CZD154" s="3105"/>
      <c r="CZE154" s="3099"/>
      <c r="CZF154" s="3100"/>
      <c r="CZG154" s="3099"/>
      <c r="CZH154" s="3100"/>
      <c r="CZI154" s="3100"/>
      <c r="CZJ154" s="3100"/>
      <c r="CZK154" s="3100"/>
      <c r="CZL154" s="3101"/>
      <c r="CZM154" s="3102"/>
      <c r="CZN154" s="3103"/>
      <c r="CZO154" s="3104"/>
      <c r="CZP154" s="3105"/>
      <c r="CZQ154" s="3106"/>
      <c r="CZR154" s="3104"/>
      <c r="CZS154" s="3105"/>
      <c r="CZT154" s="3104"/>
      <c r="CZU154" s="3100"/>
      <c r="CZV154" s="3100"/>
      <c r="CZW154" s="3105"/>
      <c r="CZX154" s="3099"/>
      <c r="CZY154" s="3100"/>
      <c r="CZZ154" s="3099"/>
      <c r="DAA154" s="3100"/>
      <c r="DAB154" s="3100"/>
      <c r="DAC154" s="3100"/>
      <c r="DAD154" s="3100"/>
      <c r="DAE154" s="3101"/>
      <c r="DAF154" s="3102"/>
      <c r="DAG154" s="3103"/>
      <c r="DAH154" s="3104"/>
      <c r="DAI154" s="3105"/>
      <c r="DAJ154" s="3106"/>
      <c r="DAK154" s="3104"/>
      <c r="DAL154" s="3105"/>
      <c r="DAM154" s="3104"/>
      <c r="DAN154" s="3100"/>
      <c r="DAO154" s="3100"/>
      <c r="DAP154" s="3105"/>
      <c r="DAQ154" s="3099"/>
      <c r="DAR154" s="3100"/>
      <c r="DAS154" s="3099"/>
      <c r="DAT154" s="3100"/>
      <c r="DAU154" s="3100"/>
      <c r="DAV154" s="3100"/>
      <c r="DAW154" s="3100"/>
      <c r="DAX154" s="3101"/>
      <c r="DAY154" s="3102"/>
      <c r="DAZ154" s="3103"/>
      <c r="DBA154" s="3104"/>
      <c r="DBB154" s="3105"/>
      <c r="DBC154" s="3106"/>
      <c r="DBD154" s="3104"/>
      <c r="DBE154" s="3105"/>
      <c r="DBF154" s="3104"/>
      <c r="DBG154" s="3100"/>
      <c r="DBH154" s="3100"/>
      <c r="DBI154" s="3105"/>
      <c r="DBJ154" s="3099"/>
      <c r="DBK154" s="3100"/>
      <c r="DBL154" s="3099"/>
      <c r="DBM154" s="3100"/>
      <c r="DBN154" s="3100"/>
      <c r="DBO154" s="3100"/>
      <c r="DBP154" s="3100"/>
      <c r="DBQ154" s="3101"/>
      <c r="DBR154" s="3102"/>
      <c r="DBS154" s="3103"/>
      <c r="DBT154" s="3104"/>
      <c r="DBU154" s="3105"/>
      <c r="DBV154" s="3106"/>
      <c r="DBW154" s="3104"/>
      <c r="DBX154" s="3105"/>
      <c r="DBY154" s="3104"/>
      <c r="DBZ154" s="3100"/>
      <c r="DCA154" s="3100"/>
      <c r="DCB154" s="3105"/>
      <c r="DCC154" s="3099"/>
      <c r="DCD154" s="3100"/>
      <c r="DCE154" s="3099"/>
      <c r="DCF154" s="3100"/>
      <c r="DCG154" s="3100"/>
      <c r="DCH154" s="3100"/>
      <c r="DCI154" s="3100"/>
      <c r="DCJ154" s="3101"/>
      <c r="DCK154" s="3102"/>
      <c r="DCL154" s="3103"/>
      <c r="DCM154" s="3104"/>
      <c r="DCN154" s="3105"/>
      <c r="DCO154" s="3106"/>
      <c r="DCP154" s="3104"/>
      <c r="DCQ154" s="3105"/>
      <c r="DCR154" s="3104"/>
      <c r="DCS154" s="3100"/>
      <c r="DCT154" s="3100"/>
      <c r="DCU154" s="3105"/>
      <c r="DCV154" s="3099"/>
      <c r="DCW154" s="3100"/>
      <c r="DCX154" s="3099"/>
      <c r="DCY154" s="3100"/>
      <c r="DCZ154" s="3100"/>
      <c r="DDA154" s="3100"/>
      <c r="DDB154" s="3100"/>
      <c r="DDC154" s="3101"/>
      <c r="DDD154" s="3102"/>
      <c r="DDE154" s="3103"/>
      <c r="DDF154" s="3104"/>
      <c r="DDG154" s="3105"/>
      <c r="DDH154" s="3106"/>
      <c r="DDI154" s="3104"/>
      <c r="DDJ154" s="3105"/>
      <c r="DDK154" s="3104"/>
      <c r="DDL154" s="3100"/>
      <c r="DDM154" s="3100"/>
      <c r="DDN154" s="3105"/>
      <c r="DDO154" s="3099"/>
      <c r="DDP154" s="3100"/>
      <c r="DDQ154" s="3099"/>
      <c r="DDR154" s="3100"/>
      <c r="DDS154" s="3100"/>
      <c r="DDT154" s="3100"/>
      <c r="DDU154" s="3100"/>
      <c r="DDV154" s="3101"/>
      <c r="DDW154" s="3102"/>
      <c r="DDX154" s="3103"/>
      <c r="DDY154" s="3104"/>
      <c r="DDZ154" s="3105"/>
      <c r="DEA154" s="3106"/>
      <c r="DEB154" s="3104"/>
      <c r="DEC154" s="3105"/>
      <c r="DED154" s="3104"/>
      <c r="DEE154" s="3100"/>
      <c r="DEF154" s="3100"/>
      <c r="DEG154" s="3105"/>
      <c r="DEH154" s="3099"/>
      <c r="DEI154" s="3100"/>
      <c r="DEJ154" s="3099"/>
      <c r="DEK154" s="3100"/>
      <c r="DEL154" s="3100"/>
      <c r="DEM154" s="3100"/>
      <c r="DEN154" s="3100"/>
      <c r="DEO154" s="3101"/>
      <c r="DEP154" s="3102"/>
      <c r="DEQ154" s="3103"/>
      <c r="DER154" s="3104"/>
      <c r="DES154" s="3105"/>
      <c r="DET154" s="3106"/>
      <c r="DEU154" s="3104"/>
      <c r="DEV154" s="3105"/>
      <c r="DEW154" s="3104"/>
      <c r="DEX154" s="3100"/>
      <c r="DEY154" s="3100"/>
      <c r="DEZ154" s="3105"/>
      <c r="DFA154" s="3099"/>
      <c r="DFB154" s="3100"/>
      <c r="DFC154" s="3099"/>
      <c r="DFD154" s="3100"/>
      <c r="DFE154" s="3100"/>
      <c r="DFF154" s="3100"/>
      <c r="DFG154" s="3100"/>
      <c r="DFH154" s="3101"/>
      <c r="DFI154" s="3102"/>
      <c r="DFJ154" s="3103"/>
      <c r="DFK154" s="3104"/>
      <c r="DFL154" s="3105"/>
      <c r="DFM154" s="3106"/>
      <c r="DFN154" s="3104"/>
      <c r="DFO154" s="3105"/>
      <c r="DFP154" s="3104"/>
      <c r="DFQ154" s="3100"/>
      <c r="DFR154" s="3100"/>
      <c r="DFS154" s="3105"/>
      <c r="DFT154" s="3099"/>
      <c r="DFU154" s="3100"/>
      <c r="DFV154" s="3099"/>
      <c r="DFW154" s="3100"/>
      <c r="DFX154" s="3100"/>
      <c r="DFY154" s="3100"/>
      <c r="DFZ154" s="3100"/>
      <c r="DGA154" s="3101"/>
      <c r="DGB154" s="3102"/>
      <c r="DGC154" s="3103"/>
      <c r="DGD154" s="3104"/>
      <c r="DGE154" s="3105"/>
      <c r="DGF154" s="3106"/>
      <c r="DGG154" s="3104"/>
      <c r="DGH154" s="3105"/>
      <c r="DGI154" s="3104"/>
      <c r="DGJ154" s="3100"/>
      <c r="DGK154" s="3100"/>
      <c r="DGL154" s="3105"/>
      <c r="DGM154" s="3099"/>
      <c r="DGN154" s="3100"/>
      <c r="DGO154" s="3099"/>
      <c r="DGP154" s="3100"/>
      <c r="DGQ154" s="3100"/>
      <c r="DGR154" s="3100"/>
      <c r="DGS154" s="3100"/>
      <c r="DGT154" s="3101"/>
      <c r="DGU154" s="3102"/>
      <c r="DGV154" s="3103"/>
      <c r="DGW154" s="3104"/>
      <c r="DGX154" s="3105"/>
      <c r="DGY154" s="3106"/>
      <c r="DGZ154" s="3104"/>
      <c r="DHA154" s="3105"/>
      <c r="DHB154" s="3104"/>
      <c r="DHC154" s="3100"/>
      <c r="DHD154" s="3100"/>
      <c r="DHE154" s="3105"/>
      <c r="DHF154" s="3099"/>
      <c r="DHG154" s="3100"/>
      <c r="DHH154" s="3099"/>
      <c r="DHI154" s="3100"/>
      <c r="DHJ154" s="3100"/>
      <c r="DHK154" s="3100"/>
      <c r="DHL154" s="3100"/>
      <c r="DHM154" s="3101"/>
      <c r="DHN154" s="3102"/>
      <c r="DHO154" s="3103"/>
      <c r="DHP154" s="3104"/>
      <c r="DHQ154" s="3105"/>
      <c r="DHR154" s="3106"/>
      <c r="DHS154" s="3104"/>
      <c r="DHT154" s="3105"/>
      <c r="DHU154" s="3104"/>
      <c r="DHV154" s="3100"/>
      <c r="DHW154" s="3100"/>
      <c r="DHX154" s="3105"/>
      <c r="DHY154" s="3099"/>
      <c r="DHZ154" s="3100"/>
      <c r="DIA154" s="3099"/>
      <c r="DIB154" s="3100"/>
      <c r="DIC154" s="3100"/>
      <c r="DID154" s="3100"/>
      <c r="DIE154" s="3100"/>
      <c r="DIF154" s="3101"/>
      <c r="DIG154" s="3102"/>
      <c r="DIH154" s="3103"/>
      <c r="DII154" s="3104"/>
      <c r="DIJ154" s="3105"/>
      <c r="DIK154" s="3106"/>
      <c r="DIL154" s="3104"/>
      <c r="DIM154" s="3105"/>
      <c r="DIN154" s="3104"/>
      <c r="DIO154" s="3100"/>
      <c r="DIP154" s="3100"/>
      <c r="DIQ154" s="3105"/>
      <c r="DIR154" s="3099"/>
      <c r="DIS154" s="3100"/>
      <c r="DIT154" s="3099"/>
      <c r="DIU154" s="3100"/>
      <c r="DIV154" s="3100"/>
      <c r="DIW154" s="3100"/>
      <c r="DIX154" s="3100"/>
      <c r="DIY154" s="3101"/>
      <c r="DIZ154" s="3102"/>
      <c r="DJA154" s="3103"/>
      <c r="DJB154" s="3104"/>
      <c r="DJC154" s="3105"/>
      <c r="DJD154" s="3106"/>
      <c r="DJE154" s="3104"/>
      <c r="DJF154" s="3105"/>
      <c r="DJG154" s="3104"/>
      <c r="DJH154" s="3100"/>
      <c r="DJI154" s="3100"/>
      <c r="DJJ154" s="3105"/>
      <c r="DJK154" s="3099"/>
      <c r="DJL154" s="3100"/>
      <c r="DJM154" s="3099"/>
      <c r="DJN154" s="3100"/>
      <c r="DJO154" s="3100"/>
      <c r="DJP154" s="3100"/>
      <c r="DJQ154" s="3100"/>
      <c r="DJR154" s="3101"/>
      <c r="DJS154" s="3102"/>
      <c r="DJT154" s="3103"/>
      <c r="DJU154" s="3104"/>
      <c r="DJV154" s="3105"/>
      <c r="DJW154" s="3106"/>
      <c r="DJX154" s="3104"/>
      <c r="DJY154" s="3105"/>
      <c r="DJZ154" s="3104"/>
      <c r="DKA154" s="3100"/>
      <c r="DKB154" s="3100"/>
      <c r="DKC154" s="3105"/>
      <c r="DKD154" s="3099"/>
      <c r="DKE154" s="3100"/>
      <c r="DKF154" s="3099"/>
      <c r="DKG154" s="3100"/>
      <c r="DKH154" s="3100"/>
      <c r="DKI154" s="3100"/>
      <c r="DKJ154" s="3100"/>
      <c r="DKK154" s="3101"/>
      <c r="DKL154" s="3102"/>
      <c r="DKM154" s="3103"/>
      <c r="DKN154" s="3104"/>
      <c r="DKO154" s="3105"/>
      <c r="DKP154" s="3106"/>
      <c r="DKQ154" s="3104"/>
      <c r="DKR154" s="3105"/>
      <c r="DKS154" s="3104"/>
      <c r="DKT154" s="3100"/>
      <c r="DKU154" s="3100"/>
      <c r="DKV154" s="3105"/>
      <c r="DKW154" s="3099"/>
      <c r="DKX154" s="3100"/>
      <c r="DKY154" s="3099"/>
      <c r="DKZ154" s="3100"/>
      <c r="DLA154" s="3100"/>
      <c r="DLB154" s="3100"/>
      <c r="DLC154" s="3100"/>
      <c r="DLD154" s="3101"/>
      <c r="DLE154" s="3102"/>
      <c r="DLF154" s="3103"/>
      <c r="DLG154" s="3104"/>
      <c r="DLH154" s="3105"/>
      <c r="DLI154" s="3106"/>
      <c r="DLJ154" s="3104"/>
      <c r="DLK154" s="3105"/>
      <c r="DLL154" s="3104"/>
      <c r="DLM154" s="3100"/>
      <c r="DLN154" s="3100"/>
      <c r="DLO154" s="3105"/>
      <c r="DLP154" s="3099"/>
      <c r="DLQ154" s="3100"/>
      <c r="DLR154" s="3099"/>
      <c r="DLS154" s="3100"/>
      <c r="DLT154" s="3100"/>
      <c r="DLU154" s="3100"/>
      <c r="DLV154" s="3100"/>
      <c r="DLW154" s="3101"/>
      <c r="DLX154" s="3102"/>
      <c r="DLY154" s="3103"/>
      <c r="DLZ154" s="3104"/>
      <c r="DMA154" s="3105"/>
      <c r="DMB154" s="3106"/>
      <c r="DMC154" s="3104"/>
      <c r="DMD154" s="3105"/>
      <c r="DME154" s="3104"/>
      <c r="DMF154" s="3100"/>
      <c r="DMG154" s="3100"/>
      <c r="DMH154" s="3105"/>
      <c r="DMI154" s="3099"/>
      <c r="DMJ154" s="3100"/>
      <c r="DMK154" s="3099"/>
      <c r="DML154" s="3100"/>
      <c r="DMM154" s="3100"/>
      <c r="DMN154" s="3100"/>
      <c r="DMO154" s="3100"/>
      <c r="DMP154" s="3101"/>
      <c r="DMQ154" s="3102"/>
      <c r="DMR154" s="3103"/>
      <c r="DMS154" s="3104"/>
      <c r="DMT154" s="3105"/>
      <c r="DMU154" s="3106"/>
      <c r="DMV154" s="3104"/>
      <c r="DMW154" s="3105"/>
      <c r="DMX154" s="3104"/>
      <c r="DMY154" s="3100"/>
      <c r="DMZ154" s="3100"/>
      <c r="DNA154" s="3105"/>
      <c r="DNB154" s="3099"/>
      <c r="DNC154" s="3100"/>
      <c r="DND154" s="3099"/>
      <c r="DNE154" s="3100"/>
      <c r="DNF154" s="3100"/>
      <c r="DNG154" s="3100"/>
      <c r="DNH154" s="3100"/>
      <c r="DNI154" s="3101"/>
      <c r="DNJ154" s="3102"/>
      <c r="DNK154" s="3103"/>
      <c r="DNL154" s="3104"/>
      <c r="DNM154" s="3105"/>
      <c r="DNN154" s="3106"/>
      <c r="DNO154" s="3104"/>
      <c r="DNP154" s="3105"/>
      <c r="DNQ154" s="3104"/>
      <c r="DNR154" s="3100"/>
      <c r="DNS154" s="3100"/>
      <c r="DNT154" s="3105"/>
      <c r="DNU154" s="3099"/>
      <c r="DNV154" s="3100"/>
      <c r="DNW154" s="3099"/>
      <c r="DNX154" s="3100"/>
      <c r="DNY154" s="3100"/>
      <c r="DNZ154" s="3100"/>
      <c r="DOA154" s="3100"/>
      <c r="DOB154" s="3101"/>
      <c r="DOC154" s="3102"/>
      <c r="DOD154" s="3103"/>
      <c r="DOE154" s="3104"/>
      <c r="DOF154" s="3105"/>
      <c r="DOG154" s="3106"/>
      <c r="DOH154" s="3104"/>
      <c r="DOI154" s="3105"/>
      <c r="DOJ154" s="3104"/>
      <c r="DOK154" s="3100"/>
      <c r="DOL154" s="3100"/>
      <c r="DOM154" s="3105"/>
      <c r="DON154" s="3099"/>
      <c r="DOO154" s="3100"/>
      <c r="DOP154" s="3099"/>
      <c r="DOQ154" s="3100"/>
      <c r="DOR154" s="3100"/>
      <c r="DOS154" s="3100"/>
      <c r="DOT154" s="3100"/>
      <c r="DOU154" s="3101"/>
      <c r="DOV154" s="3102"/>
      <c r="DOW154" s="3103"/>
      <c r="DOX154" s="3104"/>
      <c r="DOY154" s="3105"/>
      <c r="DOZ154" s="3106"/>
      <c r="DPA154" s="3104"/>
      <c r="DPB154" s="3105"/>
      <c r="DPC154" s="3104"/>
      <c r="DPD154" s="3100"/>
      <c r="DPE154" s="3100"/>
      <c r="DPF154" s="3105"/>
      <c r="DPG154" s="3099"/>
      <c r="DPH154" s="3100"/>
      <c r="DPI154" s="3099"/>
      <c r="DPJ154" s="3100"/>
      <c r="DPK154" s="3100"/>
      <c r="DPL154" s="3100"/>
      <c r="DPM154" s="3100"/>
      <c r="DPN154" s="3101"/>
      <c r="DPO154" s="3102"/>
      <c r="DPP154" s="3103"/>
      <c r="DPQ154" s="3104"/>
      <c r="DPR154" s="3105"/>
      <c r="DPS154" s="3106"/>
      <c r="DPT154" s="3104"/>
      <c r="DPU154" s="3105"/>
      <c r="DPV154" s="3104"/>
      <c r="DPW154" s="3100"/>
      <c r="DPX154" s="3100"/>
      <c r="DPY154" s="3105"/>
      <c r="DPZ154" s="3099"/>
      <c r="DQA154" s="3100"/>
      <c r="DQB154" s="3099"/>
      <c r="DQC154" s="3100"/>
      <c r="DQD154" s="3100"/>
      <c r="DQE154" s="3100"/>
      <c r="DQF154" s="3100"/>
      <c r="DQG154" s="3101"/>
      <c r="DQH154" s="3102"/>
      <c r="DQI154" s="3103"/>
      <c r="DQJ154" s="3104"/>
      <c r="DQK154" s="3105"/>
      <c r="DQL154" s="3106"/>
      <c r="DQM154" s="3104"/>
      <c r="DQN154" s="3105"/>
      <c r="DQO154" s="3104"/>
      <c r="DQP154" s="3100"/>
      <c r="DQQ154" s="3100"/>
      <c r="DQR154" s="3105"/>
      <c r="DQS154" s="3099"/>
      <c r="DQT154" s="3100"/>
      <c r="DQU154" s="3099"/>
      <c r="DQV154" s="3100"/>
      <c r="DQW154" s="3100"/>
      <c r="DQX154" s="3100"/>
      <c r="DQY154" s="3100"/>
      <c r="DQZ154" s="3101"/>
      <c r="DRA154" s="3102"/>
      <c r="DRB154" s="3103"/>
      <c r="DRC154" s="3104"/>
      <c r="DRD154" s="3105"/>
      <c r="DRE154" s="3106"/>
      <c r="DRF154" s="3104"/>
      <c r="DRG154" s="3105"/>
      <c r="DRH154" s="3104"/>
      <c r="DRI154" s="3100"/>
      <c r="DRJ154" s="3100"/>
      <c r="DRK154" s="3105"/>
      <c r="DRL154" s="3099"/>
      <c r="DRM154" s="3100"/>
      <c r="DRN154" s="3099"/>
      <c r="DRO154" s="3100"/>
      <c r="DRP154" s="3100"/>
      <c r="DRQ154" s="3100"/>
      <c r="DRR154" s="3100"/>
      <c r="DRS154" s="3101"/>
      <c r="DRT154" s="3102"/>
      <c r="DRU154" s="3103"/>
      <c r="DRV154" s="3104"/>
      <c r="DRW154" s="3105"/>
      <c r="DRX154" s="3106"/>
      <c r="DRY154" s="3104"/>
      <c r="DRZ154" s="3105"/>
      <c r="DSA154" s="3104"/>
      <c r="DSB154" s="3100"/>
      <c r="DSC154" s="3100"/>
      <c r="DSD154" s="3105"/>
      <c r="DSE154" s="3099"/>
      <c r="DSF154" s="3100"/>
      <c r="DSG154" s="3099"/>
      <c r="DSH154" s="3100"/>
      <c r="DSI154" s="3100"/>
      <c r="DSJ154" s="3100"/>
      <c r="DSK154" s="3100"/>
      <c r="DSL154" s="3101"/>
      <c r="DSM154" s="3102"/>
      <c r="DSN154" s="3103"/>
      <c r="DSO154" s="3104"/>
      <c r="DSP154" s="3105"/>
      <c r="DSQ154" s="3106"/>
      <c r="DSR154" s="3104"/>
      <c r="DSS154" s="3105"/>
      <c r="DST154" s="3104"/>
      <c r="DSU154" s="3100"/>
      <c r="DSV154" s="3100"/>
      <c r="DSW154" s="3105"/>
      <c r="DSX154" s="3099"/>
      <c r="DSY154" s="3100"/>
      <c r="DSZ154" s="3099"/>
      <c r="DTA154" s="3100"/>
      <c r="DTB154" s="3100"/>
      <c r="DTC154" s="3100"/>
      <c r="DTD154" s="3100"/>
      <c r="DTE154" s="3101"/>
      <c r="DTF154" s="3102"/>
      <c r="DTG154" s="3103"/>
      <c r="DTH154" s="3104"/>
      <c r="DTI154" s="3105"/>
      <c r="DTJ154" s="3106"/>
      <c r="DTK154" s="3104"/>
      <c r="DTL154" s="3105"/>
      <c r="DTM154" s="3104"/>
      <c r="DTN154" s="3100"/>
      <c r="DTO154" s="3100"/>
      <c r="DTP154" s="3105"/>
      <c r="DTQ154" s="3099"/>
      <c r="DTR154" s="3100"/>
      <c r="DTS154" s="3099"/>
      <c r="DTT154" s="3100"/>
      <c r="DTU154" s="3100"/>
      <c r="DTV154" s="3100"/>
      <c r="DTW154" s="3100"/>
      <c r="DTX154" s="3101"/>
      <c r="DTY154" s="3102"/>
      <c r="DTZ154" s="3103"/>
      <c r="DUA154" s="3104"/>
      <c r="DUB154" s="3105"/>
      <c r="DUC154" s="3106"/>
      <c r="DUD154" s="3104"/>
      <c r="DUE154" s="3105"/>
      <c r="DUF154" s="3104"/>
      <c r="DUG154" s="3100"/>
      <c r="DUH154" s="3100"/>
      <c r="DUI154" s="3105"/>
      <c r="DUJ154" s="3099"/>
      <c r="DUK154" s="3100"/>
      <c r="DUL154" s="3099"/>
      <c r="DUM154" s="3100"/>
      <c r="DUN154" s="3100"/>
      <c r="DUO154" s="3100"/>
      <c r="DUP154" s="3100"/>
      <c r="DUQ154" s="3101"/>
      <c r="DUR154" s="3102"/>
      <c r="DUS154" s="3103"/>
      <c r="DUT154" s="3104"/>
      <c r="DUU154" s="3105"/>
      <c r="DUV154" s="3106"/>
      <c r="DUW154" s="3104"/>
      <c r="DUX154" s="3105"/>
      <c r="DUY154" s="3104"/>
      <c r="DUZ154" s="3100"/>
      <c r="DVA154" s="3100"/>
      <c r="DVB154" s="3105"/>
      <c r="DVC154" s="3099"/>
      <c r="DVD154" s="3100"/>
      <c r="DVE154" s="3099"/>
      <c r="DVF154" s="3100"/>
      <c r="DVG154" s="3100"/>
      <c r="DVH154" s="3100"/>
      <c r="DVI154" s="3100"/>
      <c r="DVJ154" s="3101"/>
      <c r="DVK154" s="3102"/>
      <c r="DVL154" s="3103"/>
      <c r="DVM154" s="3104"/>
      <c r="DVN154" s="3105"/>
      <c r="DVO154" s="3106"/>
      <c r="DVP154" s="3104"/>
      <c r="DVQ154" s="3105"/>
      <c r="DVR154" s="3104"/>
      <c r="DVS154" s="3100"/>
      <c r="DVT154" s="3100"/>
      <c r="DVU154" s="3105"/>
      <c r="DVV154" s="3099"/>
      <c r="DVW154" s="3100"/>
      <c r="DVX154" s="3099"/>
      <c r="DVY154" s="3100"/>
      <c r="DVZ154" s="3100"/>
      <c r="DWA154" s="3100"/>
      <c r="DWB154" s="3100"/>
      <c r="DWC154" s="3101"/>
      <c r="DWD154" s="3102"/>
      <c r="DWE154" s="3103"/>
      <c r="DWF154" s="3104"/>
      <c r="DWG154" s="3105"/>
      <c r="DWH154" s="3106"/>
      <c r="DWI154" s="3104"/>
      <c r="DWJ154" s="3105"/>
      <c r="DWK154" s="3104"/>
      <c r="DWL154" s="3100"/>
      <c r="DWM154" s="3100"/>
      <c r="DWN154" s="3105"/>
      <c r="DWO154" s="3099"/>
      <c r="DWP154" s="3100"/>
      <c r="DWQ154" s="3099"/>
      <c r="DWR154" s="3100"/>
      <c r="DWS154" s="3100"/>
      <c r="DWT154" s="3100"/>
      <c r="DWU154" s="3100"/>
      <c r="DWV154" s="3101"/>
      <c r="DWW154" s="3102"/>
      <c r="DWX154" s="3103"/>
      <c r="DWY154" s="3104"/>
      <c r="DWZ154" s="3105"/>
      <c r="DXA154" s="3106"/>
      <c r="DXB154" s="3104"/>
      <c r="DXC154" s="3105"/>
      <c r="DXD154" s="3104"/>
      <c r="DXE154" s="3100"/>
      <c r="DXF154" s="3100"/>
      <c r="DXG154" s="3105"/>
      <c r="DXH154" s="3099"/>
      <c r="DXI154" s="3100"/>
      <c r="DXJ154" s="3099"/>
      <c r="DXK154" s="3100"/>
      <c r="DXL154" s="3100"/>
      <c r="DXM154" s="3100"/>
      <c r="DXN154" s="3100"/>
      <c r="DXO154" s="3101"/>
      <c r="DXP154" s="3102"/>
      <c r="DXQ154" s="3103"/>
      <c r="DXR154" s="3104"/>
      <c r="DXS154" s="3105"/>
      <c r="DXT154" s="3106"/>
      <c r="DXU154" s="3104"/>
      <c r="DXV154" s="3105"/>
      <c r="DXW154" s="3104"/>
      <c r="DXX154" s="3100"/>
      <c r="DXY154" s="3100"/>
      <c r="DXZ154" s="3105"/>
      <c r="DYA154" s="3099"/>
      <c r="DYB154" s="3100"/>
      <c r="DYC154" s="3099"/>
      <c r="DYD154" s="3100"/>
      <c r="DYE154" s="3100"/>
      <c r="DYF154" s="3100"/>
      <c r="DYG154" s="3100"/>
      <c r="DYH154" s="3101"/>
      <c r="DYI154" s="3102"/>
      <c r="DYJ154" s="3103"/>
      <c r="DYK154" s="3104"/>
      <c r="DYL154" s="3105"/>
      <c r="DYM154" s="3106"/>
      <c r="DYN154" s="3104"/>
      <c r="DYO154" s="3105"/>
      <c r="DYP154" s="3104"/>
      <c r="DYQ154" s="3100"/>
      <c r="DYR154" s="3100"/>
      <c r="DYS154" s="3105"/>
      <c r="DYT154" s="3099"/>
      <c r="DYU154" s="3100"/>
      <c r="DYV154" s="3099"/>
      <c r="DYW154" s="3100"/>
      <c r="DYX154" s="3100"/>
      <c r="DYY154" s="3100"/>
      <c r="DYZ154" s="3100"/>
      <c r="DZA154" s="3101"/>
      <c r="DZB154" s="3102"/>
      <c r="DZC154" s="3103"/>
      <c r="DZD154" s="3104"/>
      <c r="DZE154" s="3105"/>
      <c r="DZF154" s="3106"/>
      <c r="DZG154" s="3104"/>
      <c r="DZH154" s="3105"/>
      <c r="DZI154" s="3104"/>
      <c r="DZJ154" s="3100"/>
      <c r="DZK154" s="3100"/>
      <c r="DZL154" s="3105"/>
      <c r="DZM154" s="3099"/>
      <c r="DZN154" s="3100"/>
      <c r="DZO154" s="3099"/>
      <c r="DZP154" s="3100"/>
      <c r="DZQ154" s="3100"/>
      <c r="DZR154" s="3100"/>
      <c r="DZS154" s="3100"/>
      <c r="DZT154" s="3101"/>
      <c r="DZU154" s="3102"/>
      <c r="DZV154" s="3103"/>
      <c r="DZW154" s="3104"/>
      <c r="DZX154" s="3105"/>
      <c r="DZY154" s="3106"/>
      <c r="DZZ154" s="3104"/>
      <c r="EAA154" s="3105"/>
      <c r="EAB154" s="3104"/>
      <c r="EAC154" s="3100"/>
      <c r="EAD154" s="3100"/>
      <c r="EAE154" s="3105"/>
      <c r="EAF154" s="3099"/>
      <c r="EAG154" s="3100"/>
      <c r="EAH154" s="3099"/>
      <c r="EAI154" s="3100"/>
      <c r="EAJ154" s="3100"/>
      <c r="EAK154" s="3100"/>
      <c r="EAL154" s="3100"/>
      <c r="EAM154" s="3101"/>
      <c r="EAN154" s="3102"/>
      <c r="EAO154" s="3103"/>
      <c r="EAP154" s="3104"/>
      <c r="EAQ154" s="3105"/>
      <c r="EAR154" s="3106"/>
      <c r="EAS154" s="3104"/>
      <c r="EAT154" s="3105"/>
      <c r="EAU154" s="3104"/>
      <c r="EAV154" s="3100"/>
      <c r="EAW154" s="3100"/>
      <c r="EAX154" s="3105"/>
      <c r="EAY154" s="3099"/>
      <c r="EAZ154" s="3100"/>
      <c r="EBA154" s="3099"/>
      <c r="EBB154" s="3100"/>
      <c r="EBC154" s="3100"/>
      <c r="EBD154" s="3100"/>
      <c r="EBE154" s="3100"/>
      <c r="EBF154" s="3101"/>
      <c r="EBG154" s="3102"/>
      <c r="EBH154" s="3103"/>
      <c r="EBI154" s="3104"/>
      <c r="EBJ154" s="3105"/>
      <c r="EBK154" s="3106"/>
      <c r="EBL154" s="3104"/>
      <c r="EBM154" s="3105"/>
      <c r="EBN154" s="3104"/>
      <c r="EBO154" s="3100"/>
      <c r="EBP154" s="3100"/>
      <c r="EBQ154" s="3105"/>
      <c r="EBR154" s="3099"/>
      <c r="EBS154" s="3100"/>
      <c r="EBT154" s="3099"/>
      <c r="EBU154" s="3100"/>
      <c r="EBV154" s="3100"/>
      <c r="EBW154" s="3100"/>
      <c r="EBX154" s="3100"/>
      <c r="EBY154" s="3101"/>
      <c r="EBZ154" s="3102"/>
      <c r="ECA154" s="3103"/>
      <c r="ECB154" s="3104"/>
      <c r="ECC154" s="3105"/>
      <c r="ECD154" s="3106"/>
      <c r="ECE154" s="3104"/>
      <c r="ECF154" s="3105"/>
      <c r="ECG154" s="3104"/>
      <c r="ECH154" s="3100"/>
      <c r="ECI154" s="3100"/>
      <c r="ECJ154" s="3105"/>
      <c r="ECK154" s="3099"/>
      <c r="ECL154" s="3100"/>
      <c r="ECM154" s="3099"/>
      <c r="ECN154" s="3100"/>
      <c r="ECO154" s="3100"/>
      <c r="ECP154" s="3100"/>
      <c r="ECQ154" s="3100"/>
      <c r="ECR154" s="3101"/>
      <c r="ECS154" s="3102"/>
      <c r="ECT154" s="3103"/>
      <c r="ECU154" s="3104"/>
      <c r="ECV154" s="3105"/>
      <c r="ECW154" s="3106"/>
      <c r="ECX154" s="3104"/>
      <c r="ECY154" s="3105"/>
      <c r="ECZ154" s="3104"/>
      <c r="EDA154" s="3100"/>
      <c r="EDB154" s="3100"/>
      <c r="EDC154" s="3105"/>
      <c r="EDD154" s="3099"/>
      <c r="EDE154" s="3100"/>
      <c r="EDF154" s="3099"/>
      <c r="EDG154" s="3100"/>
      <c r="EDH154" s="3100"/>
      <c r="EDI154" s="3100"/>
      <c r="EDJ154" s="3100"/>
      <c r="EDK154" s="3101"/>
      <c r="EDL154" s="3102"/>
      <c r="EDM154" s="3103"/>
      <c r="EDN154" s="3104"/>
      <c r="EDO154" s="3105"/>
      <c r="EDP154" s="3106"/>
      <c r="EDQ154" s="3104"/>
      <c r="EDR154" s="3105"/>
      <c r="EDS154" s="3104"/>
      <c r="EDT154" s="3100"/>
      <c r="EDU154" s="3100"/>
      <c r="EDV154" s="3105"/>
      <c r="EDW154" s="3099"/>
      <c r="EDX154" s="3100"/>
      <c r="EDY154" s="3099"/>
      <c r="EDZ154" s="3100"/>
      <c r="EEA154" s="3100"/>
      <c r="EEB154" s="3100"/>
      <c r="EEC154" s="3100"/>
      <c r="EED154" s="3101"/>
      <c r="EEE154" s="3102"/>
      <c r="EEF154" s="3103"/>
      <c r="EEG154" s="3104"/>
      <c r="EEH154" s="3105"/>
      <c r="EEI154" s="3106"/>
      <c r="EEJ154" s="3104"/>
      <c r="EEK154" s="3105"/>
      <c r="EEL154" s="3104"/>
      <c r="EEM154" s="3100"/>
      <c r="EEN154" s="3100"/>
      <c r="EEO154" s="3105"/>
      <c r="EEP154" s="3099"/>
      <c r="EEQ154" s="3100"/>
      <c r="EER154" s="3099"/>
      <c r="EES154" s="3100"/>
      <c r="EET154" s="3100"/>
      <c r="EEU154" s="3100"/>
      <c r="EEV154" s="3100"/>
      <c r="EEW154" s="3101"/>
      <c r="EEX154" s="3102"/>
      <c r="EEY154" s="3103"/>
      <c r="EEZ154" s="3104"/>
      <c r="EFA154" s="3105"/>
      <c r="EFB154" s="3106"/>
      <c r="EFC154" s="3104"/>
      <c r="EFD154" s="3105"/>
      <c r="EFE154" s="3104"/>
      <c r="EFF154" s="3100"/>
      <c r="EFG154" s="3100"/>
      <c r="EFH154" s="3105"/>
      <c r="EFI154" s="3099"/>
      <c r="EFJ154" s="3100"/>
      <c r="EFK154" s="3099"/>
      <c r="EFL154" s="3100"/>
      <c r="EFM154" s="3100"/>
      <c r="EFN154" s="3100"/>
      <c r="EFO154" s="3100"/>
      <c r="EFP154" s="3101"/>
      <c r="EFQ154" s="3102"/>
      <c r="EFR154" s="3103"/>
      <c r="EFS154" s="3104"/>
      <c r="EFT154" s="3105"/>
      <c r="EFU154" s="3106"/>
      <c r="EFV154" s="3104"/>
      <c r="EFW154" s="3105"/>
      <c r="EFX154" s="3104"/>
      <c r="EFY154" s="3100"/>
      <c r="EFZ154" s="3100"/>
      <c r="EGA154" s="3105"/>
      <c r="EGB154" s="3099"/>
      <c r="EGC154" s="3100"/>
      <c r="EGD154" s="3099"/>
      <c r="EGE154" s="3100"/>
      <c r="EGF154" s="3100"/>
      <c r="EGG154" s="3100"/>
      <c r="EGH154" s="3100"/>
      <c r="EGI154" s="3101"/>
      <c r="EGJ154" s="3102"/>
      <c r="EGK154" s="3103"/>
      <c r="EGL154" s="3104"/>
      <c r="EGM154" s="3105"/>
      <c r="EGN154" s="3106"/>
      <c r="EGO154" s="3104"/>
      <c r="EGP154" s="3105"/>
      <c r="EGQ154" s="3104"/>
      <c r="EGR154" s="3100"/>
      <c r="EGS154" s="3100"/>
      <c r="EGT154" s="3105"/>
      <c r="EGU154" s="3099"/>
      <c r="EGV154" s="3100"/>
      <c r="EGW154" s="3099"/>
      <c r="EGX154" s="3100"/>
      <c r="EGY154" s="3100"/>
      <c r="EGZ154" s="3100"/>
      <c r="EHA154" s="3100"/>
      <c r="EHB154" s="3101"/>
      <c r="EHC154" s="3102"/>
      <c r="EHD154" s="3103"/>
      <c r="EHE154" s="3104"/>
      <c r="EHF154" s="3105"/>
      <c r="EHG154" s="3106"/>
      <c r="EHH154" s="3104"/>
      <c r="EHI154" s="3105"/>
      <c r="EHJ154" s="3104"/>
      <c r="EHK154" s="3100"/>
      <c r="EHL154" s="3100"/>
      <c r="EHM154" s="3105"/>
      <c r="EHN154" s="3099"/>
      <c r="EHO154" s="3100"/>
      <c r="EHP154" s="3099"/>
      <c r="EHQ154" s="3100"/>
      <c r="EHR154" s="3100"/>
      <c r="EHS154" s="3100"/>
      <c r="EHT154" s="3100"/>
      <c r="EHU154" s="3101"/>
      <c r="EHV154" s="3102"/>
      <c r="EHW154" s="3103"/>
      <c r="EHX154" s="3104"/>
      <c r="EHY154" s="3105"/>
      <c r="EHZ154" s="3106"/>
      <c r="EIA154" s="3104"/>
      <c r="EIB154" s="3105"/>
      <c r="EIC154" s="3104"/>
      <c r="EID154" s="3100"/>
      <c r="EIE154" s="3100"/>
      <c r="EIF154" s="3105"/>
      <c r="EIG154" s="3099"/>
      <c r="EIH154" s="3100"/>
      <c r="EII154" s="3099"/>
      <c r="EIJ154" s="3100"/>
      <c r="EIK154" s="3100"/>
      <c r="EIL154" s="3100"/>
      <c r="EIM154" s="3100"/>
      <c r="EIN154" s="3101"/>
      <c r="EIO154" s="3102"/>
      <c r="EIP154" s="3103"/>
      <c r="EIQ154" s="3104"/>
      <c r="EIR154" s="3105"/>
      <c r="EIS154" s="3106"/>
      <c r="EIT154" s="3104"/>
      <c r="EIU154" s="3105"/>
      <c r="EIV154" s="3104"/>
      <c r="EIW154" s="3100"/>
      <c r="EIX154" s="3100"/>
      <c r="EIY154" s="3105"/>
      <c r="EIZ154" s="3099"/>
      <c r="EJA154" s="3100"/>
      <c r="EJB154" s="3099"/>
      <c r="EJC154" s="3100"/>
      <c r="EJD154" s="3100"/>
      <c r="EJE154" s="3100"/>
      <c r="EJF154" s="3100"/>
      <c r="EJG154" s="3101"/>
      <c r="EJH154" s="3102"/>
      <c r="EJI154" s="3103"/>
      <c r="EJJ154" s="3104"/>
      <c r="EJK154" s="3105"/>
      <c r="EJL154" s="3106"/>
      <c r="EJM154" s="3104"/>
      <c r="EJN154" s="3105"/>
      <c r="EJO154" s="3104"/>
      <c r="EJP154" s="3100"/>
      <c r="EJQ154" s="3100"/>
      <c r="EJR154" s="3105"/>
      <c r="EJS154" s="3099"/>
      <c r="EJT154" s="3100"/>
      <c r="EJU154" s="3099"/>
      <c r="EJV154" s="3100"/>
      <c r="EJW154" s="3100"/>
      <c r="EJX154" s="3100"/>
      <c r="EJY154" s="3100"/>
      <c r="EJZ154" s="3101"/>
      <c r="EKA154" s="3102"/>
      <c r="EKB154" s="3103"/>
      <c r="EKC154" s="3104"/>
      <c r="EKD154" s="3105"/>
      <c r="EKE154" s="3106"/>
      <c r="EKF154" s="3104"/>
      <c r="EKG154" s="3105"/>
      <c r="EKH154" s="3104"/>
      <c r="EKI154" s="3100"/>
      <c r="EKJ154" s="3100"/>
      <c r="EKK154" s="3105"/>
      <c r="EKL154" s="3099"/>
      <c r="EKM154" s="3100"/>
      <c r="EKN154" s="3099"/>
      <c r="EKO154" s="3100"/>
      <c r="EKP154" s="3100"/>
      <c r="EKQ154" s="3100"/>
      <c r="EKR154" s="3100"/>
      <c r="EKS154" s="3101"/>
      <c r="EKT154" s="3102"/>
      <c r="EKU154" s="3103"/>
      <c r="EKV154" s="3104"/>
      <c r="EKW154" s="3105"/>
      <c r="EKX154" s="3106"/>
      <c r="EKY154" s="3104"/>
      <c r="EKZ154" s="3105"/>
      <c r="ELA154" s="3104"/>
      <c r="ELB154" s="3100"/>
      <c r="ELC154" s="3100"/>
      <c r="ELD154" s="3105"/>
      <c r="ELE154" s="3099"/>
      <c r="ELF154" s="3100"/>
      <c r="ELG154" s="3099"/>
      <c r="ELH154" s="3100"/>
      <c r="ELI154" s="3100"/>
      <c r="ELJ154" s="3100"/>
      <c r="ELK154" s="3100"/>
      <c r="ELL154" s="3101"/>
      <c r="ELM154" s="3102"/>
      <c r="ELN154" s="3103"/>
      <c r="ELO154" s="3104"/>
      <c r="ELP154" s="3105"/>
      <c r="ELQ154" s="3106"/>
      <c r="ELR154" s="3104"/>
      <c r="ELS154" s="3105"/>
      <c r="ELT154" s="3104"/>
      <c r="ELU154" s="3100"/>
      <c r="ELV154" s="3100"/>
      <c r="ELW154" s="3105"/>
      <c r="ELX154" s="3099"/>
      <c r="ELY154" s="3100"/>
      <c r="ELZ154" s="3099"/>
      <c r="EMA154" s="3100"/>
      <c r="EMB154" s="3100"/>
      <c r="EMC154" s="3100"/>
      <c r="EMD154" s="3100"/>
      <c r="EME154" s="3101"/>
      <c r="EMF154" s="3102"/>
      <c r="EMG154" s="3103"/>
      <c r="EMH154" s="3104"/>
      <c r="EMI154" s="3105"/>
      <c r="EMJ154" s="3106"/>
      <c r="EMK154" s="3104"/>
      <c r="EML154" s="3105"/>
      <c r="EMM154" s="3104"/>
      <c r="EMN154" s="3100"/>
      <c r="EMO154" s="3100"/>
      <c r="EMP154" s="3105"/>
      <c r="EMQ154" s="3099"/>
      <c r="EMR154" s="3100"/>
      <c r="EMS154" s="3099"/>
      <c r="EMT154" s="3100"/>
      <c r="EMU154" s="3100"/>
      <c r="EMV154" s="3100"/>
      <c r="EMW154" s="3100"/>
      <c r="EMX154" s="3101"/>
      <c r="EMY154" s="3102"/>
      <c r="EMZ154" s="3103"/>
      <c r="ENA154" s="3104"/>
      <c r="ENB154" s="3105"/>
      <c r="ENC154" s="3106"/>
      <c r="END154" s="3104"/>
      <c r="ENE154" s="3105"/>
      <c r="ENF154" s="3104"/>
      <c r="ENG154" s="3100"/>
      <c r="ENH154" s="3100"/>
      <c r="ENI154" s="3105"/>
      <c r="ENJ154" s="3099"/>
      <c r="ENK154" s="3100"/>
      <c r="ENL154" s="3099"/>
      <c r="ENM154" s="3100"/>
      <c r="ENN154" s="3100"/>
      <c r="ENO154" s="3100"/>
      <c r="ENP154" s="3100"/>
      <c r="ENQ154" s="3101"/>
      <c r="ENR154" s="3102"/>
      <c r="ENS154" s="3103"/>
      <c r="ENT154" s="3104"/>
      <c r="ENU154" s="3105"/>
      <c r="ENV154" s="3106"/>
      <c r="ENW154" s="3104"/>
      <c r="ENX154" s="3105"/>
      <c r="ENY154" s="3104"/>
      <c r="ENZ154" s="3100"/>
      <c r="EOA154" s="3100"/>
      <c r="EOB154" s="3105"/>
      <c r="EOC154" s="3099"/>
      <c r="EOD154" s="3100"/>
      <c r="EOE154" s="3099"/>
      <c r="EOF154" s="3100"/>
      <c r="EOG154" s="3100"/>
      <c r="EOH154" s="3100"/>
      <c r="EOI154" s="3100"/>
      <c r="EOJ154" s="3101"/>
      <c r="EOK154" s="3102"/>
      <c r="EOL154" s="3103"/>
      <c r="EOM154" s="3104"/>
      <c r="EON154" s="3105"/>
      <c r="EOO154" s="3106"/>
      <c r="EOP154" s="3104"/>
      <c r="EOQ154" s="3105"/>
      <c r="EOR154" s="3104"/>
      <c r="EOS154" s="3100"/>
      <c r="EOT154" s="3100"/>
      <c r="EOU154" s="3105"/>
      <c r="EOV154" s="3099"/>
      <c r="EOW154" s="3100"/>
      <c r="EOX154" s="3099"/>
      <c r="EOY154" s="3100"/>
      <c r="EOZ154" s="3100"/>
      <c r="EPA154" s="3100"/>
      <c r="EPB154" s="3100"/>
      <c r="EPC154" s="3101"/>
      <c r="EPD154" s="3102"/>
      <c r="EPE154" s="3103"/>
      <c r="EPF154" s="3104"/>
      <c r="EPG154" s="3105"/>
      <c r="EPH154" s="3106"/>
      <c r="EPI154" s="3104"/>
      <c r="EPJ154" s="3105"/>
      <c r="EPK154" s="3104"/>
      <c r="EPL154" s="3100"/>
      <c r="EPM154" s="3100"/>
      <c r="EPN154" s="3105"/>
      <c r="EPO154" s="3099"/>
      <c r="EPP154" s="3100"/>
      <c r="EPQ154" s="3099"/>
      <c r="EPR154" s="3100"/>
      <c r="EPS154" s="3100"/>
      <c r="EPT154" s="3100"/>
      <c r="EPU154" s="3100"/>
      <c r="EPV154" s="3101"/>
      <c r="EPW154" s="3102"/>
      <c r="EPX154" s="3103"/>
      <c r="EPY154" s="3104"/>
      <c r="EPZ154" s="3105"/>
      <c r="EQA154" s="3106"/>
      <c r="EQB154" s="3104"/>
      <c r="EQC154" s="3105"/>
      <c r="EQD154" s="3104"/>
      <c r="EQE154" s="3100"/>
      <c r="EQF154" s="3100"/>
      <c r="EQG154" s="3105"/>
      <c r="EQH154" s="3099"/>
      <c r="EQI154" s="3100"/>
      <c r="EQJ154" s="3099"/>
      <c r="EQK154" s="3100"/>
      <c r="EQL154" s="3100"/>
      <c r="EQM154" s="3100"/>
      <c r="EQN154" s="3100"/>
      <c r="EQO154" s="3101"/>
      <c r="EQP154" s="3102"/>
      <c r="EQQ154" s="3103"/>
      <c r="EQR154" s="3104"/>
      <c r="EQS154" s="3105"/>
      <c r="EQT154" s="3106"/>
      <c r="EQU154" s="3104"/>
      <c r="EQV154" s="3105"/>
      <c r="EQW154" s="3104"/>
      <c r="EQX154" s="3100"/>
      <c r="EQY154" s="3100"/>
      <c r="EQZ154" s="3105"/>
      <c r="ERA154" s="3099"/>
      <c r="ERB154" s="3100"/>
      <c r="ERC154" s="3099"/>
      <c r="ERD154" s="3100"/>
      <c r="ERE154" s="3100"/>
      <c r="ERF154" s="3100"/>
      <c r="ERG154" s="3100"/>
      <c r="ERH154" s="3101"/>
      <c r="ERI154" s="3102"/>
      <c r="ERJ154" s="3103"/>
      <c r="ERK154" s="3104"/>
      <c r="ERL154" s="3105"/>
      <c r="ERM154" s="3106"/>
      <c r="ERN154" s="3104"/>
      <c r="ERO154" s="3105"/>
      <c r="ERP154" s="3104"/>
      <c r="ERQ154" s="3100"/>
      <c r="ERR154" s="3100"/>
      <c r="ERS154" s="3105"/>
      <c r="ERT154" s="3099"/>
      <c r="ERU154" s="3100"/>
      <c r="ERV154" s="3099"/>
      <c r="ERW154" s="3100"/>
      <c r="ERX154" s="3100"/>
      <c r="ERY154" s="3100"/>
      <c r="ERZ154" s="3100"/>
      <c r="ESA154" s="3101"/>
      <c r="ESB154" s="3102"/>
      <c r="ESC154" s="3103"/>
      <c r="ESD154" s="3104"/>
      <c r="ESE154" s="3105"/>
      <c r="ESF154" s="3106"/>
      <c r="ESG154" s="3104"/>
      <c r="ESH154" s="3105"/>
      <c r="ESI154" s="3104"/>
      <c r="ESJ154" s="3100"/>
      <c r="ESK154" s="3100"/>
      <c r="ESL154" s="3105"/>
      <c r="ESM154" s="3099"/>
      <c r="ESN154" s="3100"/>
      <c r="ESO154" s="3099"/>
      <c r="ESP154" s="3100"/>
      <c r="ESQ154" s="3100"/>
      <c r="ESR154" s="3100"/>
      <c r="ESS154" s="3100"/>
      <c r="EST154" s="3101"/>
      <c r="ESU154" s="3102"/>
      <c r="ESV154" s="3103"/>
      <c r="ESW154" s="3104"/>
      <c r="ESX154" s="3105"/>
      <c r="ESY154" s="3106"/>
      <c r="ESZ154" s="3104"/>
      <c r="ETA154" s="3105"/>
      <c r="ETB154" s="3104"/>
      <c r="ETC154" s="3100"/>
      <c r="ETD154" s="3100"/>
      <c r="ETE154" s="3105"/>
      <c r="ETF154" s="3099"/>
      <c r="ETG154" s="3100"/>
      <c r="ETH154" s="3099"/>
      <c r="ETI154" s="3100"/>
      <c r="ETJ154" s="3100"/>
      <c r="ETK154" s="3100"/>
      <c r="ETL154" s="3100"/>
      <c r="ETM154" s="3101"/>
      <c r="ETN154" s="3102"/>
      <c r="ETO154" s="3103"/>
      <c r="ETP154" s="3104"/>
      <c r="ETQ154" s="3105"/>
      <c r="ETR154" s="3106"/>
      <c r="ETS154" s="3104"/>
      <c r="ETT154" s="3105"/>
      <c r="ETU154" s="3104"/>
      <c r="ETV154" s="3100"/>
      <c r="ETW154" s="3100"/>
      <c r="ETX154" s="3105"/>
      <c r="ETY154" s="3099"/>
      <c r="ETZ154" s="3100"/>
      <c r="EUA154" s="3099"/>
      <c r="EUB154" s="3100"/>
      <c r="EUC154" s="3100"/>
      <c r="EUD154" s="3100"/>
      <c r="EUE154" s="3100"/>
      <c r="EUF154" s="3101"/>
      <c r="EUG154" s="3102"/>
      <c r="EUH154" s="3103"/>
      <c r="EUI154" s="3104"/>
      <c r="EUJ154" s="3105"/>
      <c r="EUK154" s="3106"/>
      <c r="EUL154" s="3104"/>
      <c r="EUM154" s="3105"/>
      <c r="EUN154" s="3104"/>
      <c r="EUO154" s="3100"/>
      <c r="EUP154" s="3100"/>
      <c r="EUQ154" s="3105"/>
      <c r="EUR154" s="3099"/>
      <c r="EUS154" s="3100"/>
      <c r="EUT154" s="3099"/>
      <c r="EUU154" s="3100"/>
      <c r="EUV154" s="3100"/>
      <c r="EUW154" s="3100"/>
      <c r="EUX154" s="3100"/>
      <c r="EUY154" s="3101"/>
      <c r="EUZ154" s="3102"/>
      <c r="EVA154" s="3103"/>
      <c r="EVB154" s="3104"/>
      <c r="EVC154" s="3105"/>
      <c r="EVD154" s="3106"/>
      <c r="EVE154" s="3104"/>
      <c r="EVF154" s="3105"/>
      <c r="EVG154" s="3104"/>
      <c r="EVH154" s="3100"/>
      <c r="EVI154" s="3100"/>
      <c r="EVJ154" s="3105"/>
      <c r="EVK154" s="3099"/>
      <c r="EVL154" s="3100"/>
      <c r="EVM154" s="3099"/>
      <c r="EVN154" s="3100"/>
      <c r="EVO154" s="3100"/>
      <c r="EVP154" s="3100"/>
      <c r="EVQ154" s="3100"/>
      <c r="EVR154" s="3101"/>
      <c r="EVS154" s="3102"/>
      <c r="EVT154" s="3103"/>
      <c r="EVU154" s="3104"/>
      <c r="EVV154" s="3105"/>
      <c r="EVW154" s="3106"/>
      <c r="EVX154" s="3104"/>
      <c r="EVY154" s="3105"/>
      <c r="EVZ154" s="3104"/>
      <c r="EWA154" s="3100"/>
      <c r="EWB154" s="3100"/>
      <c r="EWC154" s="3105"/>
      <c r="EWD154" s="3099"/>
      <c r="EWE154" s="3100"/>
      <c r="EWF154" s="3099"/>
      <c r="EWG154" s="3100"/>
      <c r="EWH154" s="3100"/>
      <c r="EWI154" s="3100"/>
      <c r="EWJ154" s="3100"/>
      <c r="EWK154" s="3101"/>
      <c r="EWL154" s="3102"/>
      <c r="EWM154" s="3103"/>
      <c r="EWN154" s="3104"/>
      <c r="EWO154" s="3105"/>
      <c r="EWP154" s="3106"/>
      <c r="EWQ154" s="3104"/>
      <c r="EWR154" s="3105"/>
      <c r="EWS154" s="3104"/>
      <c r="EWT154" s="3100"/>
      <c r="EWU154" s="3100"/>
      <c r="EWV154" s="3105"/>
      <c r="EWW154" s="3099"/>
      <c r="EWX154" s="3100"/>
      <c r="EWY154" s="3099"/>
      <c r="EWZ154" s="3100"/>
      <c r="EXA154" s="3100"/>
      <c r="EXB154" s="3100"/>
      <c r="EXC154" s="3100"/>
      <c r="EXD154" s="3101"/>
      <c r="EXE154" s="3102"/>
      <c r="EXF154" s="3103"/>
      <c r="EXG154" s="3104"/>
      <c r="EXH154" s="3105"/>
      <c r="EXI154" s="3106"/>
      <c r="EXJ154" s="3104"/>
      <c r="EXK154" s="3105"/>
      <c r="EXL154" s="3104"/>
      <c r="EXM154" s="3100"/>
      <c r="EXN154" s="3100"/>
      <c r="EXO154" s="3105"/>
      <c r="EXP154" s="3099"/>
      <c r="EXQ154" s="3100"/>
      <c r="EXR154" s="3099"/>
      <c r="EXS154" s="3100"/>
      <c r="EXT154" s="3100"/>
      <c r="EXU154" s="3100"/>
      <c r="EXV154" s="3100"/>
      <c r="EXW154" s="3101"/>
      <c r="EXX154" s="3102"/>
      <c r="EXY154" s="3103"/>
      <c r="EXZ154" s="3104"/>
      <c r="EYA154" s="3105"/>
      <c r="EYB154" s="3106"/>
      <c r="EYC154" s="3104"/>
      <c r="EYD154" s="3105"/>
      <c r="EYE154" s="3104"/>
      <c r="EYF154" s="3100"/>
      <c r="EYG154" s="3100"/>
      <c r="EYH154" s="3105"/>
      <c r="EYI154" s="3099"/>
      <c r="EYJ154" s="3100"/>
      <c r="EYK154" s="3099"/>
      <c r="EYL154" s="3100"/>
      <c r="EYM154" s="3100"/>
      <c r="EYN154" s="3100"/>
      <c r="EYO154" s="3100"/>
      <c r="EYP154" s="3101"/>
      <c r="EYQ154" s="3102"/>
      <c r="EYR154" s="3103"/>
      <c r="EYS154" s="3104"/>
      <c r="EYT154" s="3105"/>
      <c r="EYU154" s="3106"/>
      <c r="EYV154" s="3104"/>
      <c r="EYW154" s="3105"/>
      <c r="EYX154" s="3104"/>
      <c r="EYY154" s="3100"/>
      <c r="EYZ154" s="3100"/>
      <c r="EZA154" s="3105"/>
      <c r="EZB154" s="3099"/>
      <c r="EZC154" s="3100"/>
      <c r="EZD154" s="3099"/>
      <c r="EZE154" s="3100"/>
      <c r="EZF154" s="3100"/>
      <c r="EZG154" s="3100"/>
      <c r="EZH154" s="3100"/>
      <c r="EZI154" s="3101"/>
      <c r="EZJ154" s="3102"/>
      <c r="EZK154" s="3103"/>
      <c r="EZL154" s="3104"/>
      <c r="EZM154" s="3105"/>
      <c r="EZN154" s="3106"/>
      <c r="EZO154" s="3104"/>
      <c r="EZP154" s="3105"/>
      <c r="EZQ154" s="3104"/>
      <c r="EZR154" s="3100"/>
      <c r="EZS154" s="3100"/>
      <c r="EZT154" s="3105"/>
      <c r="EZU154" s="3099"/>
      <c r="EZV154" s="3100"/>
      <c r="EZW154" s="3099"/>
      <c r="EZX154" s="3100"/>
      <c r="EZY154" s="3100"/>
      <c r="EZZ154" s="3100"/>
      <c r="FAA154" s="3100"/>
      <c r="FAB154" s="3101"/>
      <c r="FAC154" s="3102"/>
      <c r="FAD154" s="3103"/>
      <c r="FAE154" s="3104"/>
      <c r="FAF154" s="3105"/>
      <c r="FAG154" s="3106"/>
      <c r="FAH154" s="3104"/>
      <c r="FAI154" s="3105"/>
      <c r="FAJ154" s="3104"/>
      <c r="FAK154" s="3100"/>
      <c r="FAL154" s="3100"/>
      <c r="FAM154" s="3105"/>
      <c r="FAN154" s="3099"/>
      <c r="FAO154" s="3100"/>
      <c r="FAP154" s="3099"/>
      <c r="FAQ154" s="3100"/>
      <c r="FAR154" s="3100"/>
      <c r="FAS154" s="3100"/>
      <c r="FAT154" s="3100"/>
      <c r="FAU154" s="3101"/>
      <c r="FAV154" s="3102"/>
      <c r="FAW154" s="3103"/>
      <c r="FAX154" s="3104"/>
      <c r="FAY154" s="3105"/>
      <c r="FAZ154" s="3106"/>
      <c r="FBA154" s="3104"/>
      <c r="FBB154" s="3105"/>
      <c r="FBC154" s="3104"/>
      <c r="FBD154" s="3100"/>
      <c r="FBE154" s="3100"/>
      <c r="FBF154" s="3105"/>
      <c r="FBG154" s="3099"/>
      <c r="FBH154" s="3100"/>
      <c r="FBI154" s="3099"/>
      <c r="FBJ154" s="3100"/>
      <c r="FBK154" s="3100"/>
      <c r="FBL154" s="3100"/>
      <c r="FBM154" s="3100"/>
      <c r="FBN154" s="3101"/>
      <c r="FBO154" s="3102"/>
      <c r="FBP154" s="3103"/>
      <c r="FBQ154" s="3104"/>
      <c r="FBR154" s="3105"/>
      <c r="FBS154" s="3106"/>
      <c r="FBT154" s="3104"/>
      <c r="FBU154" s="3105"/>
      <c r="FBV154" s="3104"/>
      <c r="FBW154" s="3100"/>
      <c r="FBX154" s="3100"/>
      <c r="FBY154" s="3105"/>
      <c r="FBZ154" s="3099"/>
      <c r="FCA154" s="3100"/>
      <c r="FCB154" s="3099"/>
      <c r="FCC154" s="3100"/>
      <c r="FCD154" s="3100"/>
      <c r="FCE154" s="3100"/>
      <c r="FCF154" s="3100"/>
      <c r="FCG154" s="3101"/>
      <c r="FCH154" s="3102"/>
      <c r="FCI154" s="3103"/>
      <c r="FCJ154" s="3104"/>
      <c r="FCK154" s="3105"/>
      <c r="FCL154" s="3106"/>
      <c r="FCM154" s="3104"/>
      <c r="FCN154" s="3105"/>
      <c r="FCO154" s="3104"/>
      <c r="FCP154" s="3100"/>
      <c r="FCQ154" s="3100"/>
      <c r="FCR154" s="3105"/>
      <c r="FCS154" s="3099"/>
      <c r="FCT154" s="3100"/>
      <c r="FCU154" s="3099"/>
      <c r="FCV154" s="3100"/>
      <c r="FCW154" s="3100"/>
      <c r="FCX154" s="3100"/>
      <c r="FCY154" s="3100"/>
      <c r="FCZ154" s="3101"/>
      <c r="FDA154" s="3102"/>
      <c r="FDB154" s="3103"/>
      <c r="FDC154" s="3104"/>
      <c r="FDD154" s="3105"/>
      <c r="FDE154" s="3106"/>
      <c r="FDF154" s="3104"/>
      <c r="FDG154" s="3105"/>
      <c r="FDH154" s="3104"/>
      <c r="FDI154" s="3100"/>
      <c r="FDJ154" s="3100"/>
      <c r="FDK154" s="3105"/>
      <c r="FDL154" s="3099"/>
      <c r="FDM154" s="3100"/>
      <c r="FDN154" s="3099"/>
      <c r="FDO154" s="3100"/>
      <c r="FDP154" s="3100"/>
      <c r="FDQ154" s="3100"/>
      <c r="FDR154" s="3100"/>
      <c r="FDS154" s="3101"/>
      <c r="FDT154" s="3102"/>
      <c r="FDU154" s="3103"/>
      <c r="FDV154" s="3104"/>
      <c r="FDW154" s="3105"/>
      <c r="FDX154" s="3106"/>
      <c r="FDY154" s="3104"/>
      <c r="FDZ154" s="3105"/>
      <c r="FEA154" s="3104"/>
      <c r="FEB154" s="3100"/>
      <c r="FEC154" s="3100"/>
      <c r="FED154" s="3105"/>
      <c r="FEE154" s="3099"/>
      <c r="FEF154" s="3100"/>
      <c r="FEG154" s="3099"/>
      <c r="FEH154" s="3100"/>
      <c r="FEI154" s="3100"/>
      <c r="FEJ154" s="3100"/>
      <c r="FEK154" s="3100"/>
      <c r="FEL154" s="3101"/>
      <c r="FEM154" s="3102"/>
      <c r="FEN154" s="3103"/>
      <c r="FEO154" s="3104"/>
      <c r="FEP154" s="3105"/>
      <c r="FEQ154" s="3106"/>
      <c r="FER154" s="3104"/>
      <c r="FES154" s="3105"/>
      <c r="FET154" s="3104"/>
      <c r="FEU154" s="3100"/>
      <c r="FEV154" s="3100"/>
      <c r="FEW154" s="3105"/>
      <c r="FEX154" s="3099"/>
      <c r="FEY154" s="3100"/>
      <c r="FEZ154" s="3099"/>
      <c r="FFA154" s="3100"/>
      <c r="FFB154" s="3100"/>
      <c r="FFC154" s="3100"/>
      <c r="FFD154" s="3100"/>
      <c r="FFE154" s="3101"/>
      <c r="FFF154" s="3102"/>
      <c r="FFG154" s="3103"/>
      <c r="FFH154" s="3104"/>
      <c r="FFI154" s="3105"/>
      <c r="FFJ154" s="3106"/>
      <c r="FFK154" s="3104"/>
      <c r="FFL154" s="3105"/>
      <c r="FFM154" s="3104"/>
      <c r="FFN154" s="3100"/>
      <c r="FFO154" s="3100"/>
      <c r="FFP154" s="3105"/>
      <c r="FFQ154" s="3099"/>
      <c r="FFR154" s="3100"/>
      <c r="FFS154" s="3099"/>
      <c r="FFT154" s="3100"/>
      <c r="FFU154" s="3100"/>
      <c r="FFV154" s="3100"/>
      <c r="FFW154" s="3100"/>
      <c r="FFX154" s="3101"/>
      <c r="FFY154" s="3102"/>
      <c r="FFZ154" s="3103"/>
      <c r="FGA154" s="3104"/>
      <c r="FGB154" s="3105"/>
      <c r="FGC154" s="3106"/>
      <c r="FGD154" s="3104"/>
      <c r="FGE154" s="3105"/>
      <c r="FGF154" s="3104"/>
      <c r="FGG154" s="3100"/>
      <c r="FGH154" s="3100"/>
      <c r="FGI154" s="3105"/>
      <c r="FGJ154" s="3099"/>
      <c r="FGK154" s="3100"/>
      <c r="FGL154" s="3099"/>
      <c r="FGM154" s="3100"/>
      <c r="FGN154" s="3100"/>
      <c r="FGO154" s="3100"/>
      <c r="FGP154" s="3100"/>
      <c r="FGQ154" s="3101"/>
      <c r="FGR154" s="3102"/>
      <c r="FGS154" s="3103"/>
      <c r="FGT154" s="3104"/>
      <c r="FGU154" s="3105"/>
      <c r="FGV154" s="3106"/>
      <c r="FGW154" s="3104"/>
      <c r="FGX154" s="3105"/>
      <c r="FGY154" s="3104"/>
      <c r="FGZ154" s="3100"/>
      <c r="FHA154" s="3100"/>
      <c r="FHB154" s="3105"/>
      <c r="FHC154" s="3099"/>
      <c r="FHD154" s="3100"/>
      <c r="FHE154" s="3099"/>
      <c r="FHF154" s="3100"/>
      <c r="FHG154" s="3100"/>
      <c r="FHH154" s="3100"/>
      <c r="FHI154" s="3100"/>
      <c r="FHJ154" s="3101"/>
      <c r="FHK154" s="3102"/>
      <c r="FHL154" s="3103"/>
      <c r="FHM154" s="3104"/>
      <c r="FHN154" s="3105"/>
      <c r="FHO154" s="3106"/>
      <c r="FHP154" s="3104"/>
      <c r="FHQ154" s="3105"/>
      <c r="FHR154" s="3104"/>
      <c r="FHS154" s="3100"/>
      <c r="FHT154" s="3100"/>
      <c r="FHU154" s="3105"/>
      <c r="FHV154" s="3099"/>
      <c r="FHW154" s="3100"/>
      <c r="FHX154" s="3099"/>
      <c r="FHY154" s="3100"/>
      <c r="FHZ154" s="3100"/>
      <c r="FIA154" s="3100"/>
      <c r="FIB154" s="3100"/>
      <c r="FIC154" s="3101"/>
      <c r="FID154" s="3102"/>
      <c r="FIE154" s="3103"/>
      <c r="FIF154" s="3104"/>
      <c r="FIG154" s="3105"/>
      <c r="FIH154" s="3106"/>
      <c r="FII154" s="3104"/>
      <c r="FIJ154" s="3105"/>
      <c r="FIK154" s="3104"/>
      <c r="FIL154" s="3100"/>
      <c r="FIM154" s="3100"/>
      <c r="FIN154" s="3105"/>
      <c r="FIO154" s="3099"/>
      <c r="FIP154" s="3100"/>
      <c r="FIQ154" s="3099"/>
      <c r="FIR154" s="3100"/>
      <c r="FIS154" s="3100"/>
      <c r="FIT154" s="3100"/>
      <c r="FIU154" s="3100"/>
      <c r="FIV154" s="3101"/>
      <c r="FIW154" s="3102"/>
      <c r="FIX154" s="3103"/>
      <c r="FIY154" s="3104"/>
      <c r="FIZ154" s="3105"/>
      <c r="FJA154" s="3106"/>
      <c r="FJB154" s="3104"/>
      <c r="FJC154" s="3105"/>
      <c r="FJD154" s="3104"/>
      <c r="FJE154" s="3100"/>
      <c r="FJF154" s="3100"/>
      <c r="FJG154" s="3105"/>
      <c r="FJH154" s="3099"/>
      <c r="FJI154" s="3100"/>
      <c r="FJJ154" s="3099"/>
      <c r="FJK154" s="3100"/>
      <c r="FJL154" s="3100"/>
      <c r="FJM154" s="3100"/>
      <c r="FJN154" s="3100"/>
      <c r="FJO154" s="3101"/>
      <c r="FJP154" s="3102"/>
      <c r="FJQ154" s="3103"/>
      <c r="FJR154" s="3104"/>
      <c r="FJS154" s="3105"/>
      <c r="FJT154" s="3106"/>
      <c r="FJU154" s="3104"/>
      <c r="FJV154" s="3105"/>
      <c r="FJW154" s="3104"/>
      <c r="FJX154" s="3100"/>
      <c r="FJY154" s="3100"/>
      <c r="FJZ154" s="3105"/>
      <c r="FKA154" s="3099"/>
      <c r="FKB154" s="3100"/>
      <c r="FKC154" s="3099"/>
      <c r="FKD154" s="3100"/>
      <c r="FKE154" s="3100"/>
      <c r="FKF154" s="3100"/>
      <c r="FKG154" s="3100"/>
      <c r="FKH154" s="3101"/>
      <c r="FKI154" s="3102"/>
      <c r="FKJ154" s="3103"/>
      <c r="FKK154" s="3104"/>
      <c r="FKL154" s="3105"/>
      <c r="FKM154" s="3106"/>
      <c r="FKN154" s="3104"/>
      <c r="FKO154" s="3105"/>
      <c r="FKP154" s="3104"/>
      <c r="FKQ154" s="3100"/>
      <c r="FKR154" s="3100"/>
      <c r="FKS154" s="3105"/>
      <c r="FKT154" s="3099"/>
      <c r="FKU154" s="3100"/>
      <c r="FKV154" s="3099"/>
      <c r="FKW154" s="3100"/>
      <c r="FKX154" s="3100"/>
      <c r="FKY154" s="3100"/>
      <c r="FKZ154" s="3100"/>
      <c r="FLA154" s="3101"/>
      <c r="FLB154" s="3102"/>
      <c r="FLC154" s="3103"/>
      <c r="FLD154" s="3104"/>
      <c r="FLE154" s="3105"/>
      <c r="FLF154" s="3106"/>
      <c r="FLG154" s="3104"/>
      <c r="FLH154" s="3105"/>
      <c r="FLI154" s="3104"/>
      <c r="FLJ154" s="3100"/>
      <c r="FLK154" s="3100"/>
      <c r="FLL154" s="3105"/>
      <c r="FLM154" s="3099"/>
      <c r="FLN154" s="3100"/>
      <c r="FLO154" s="3099"/>
      <c r="FLP154" s="3100"/>
      <c r="FLQ154" s="3100"/>
      <c r="FLR154" s="3100"/>
      <c r="FLS154" s="3100"/>
      <c r="FLT154" s="3101"/>
      <c r="FLU154" s="3102"/>
      <c r="FLV154" s="3103"/>
      <c r="FLW154" s="3104"/>
      <c r="FLX154" s="3105"/>
      <c r="FLY154" s="3106"/>
      <c r="FLZ154" s="3104"/>
      <c r="FMA154" s="3105"/>
      <c r="FMB154" s="3104"/>
      <c r="FMC154" s="3100"/>
      <c r="FMD154" s="3100"/>
      <c r="FME154" s="3105"/>
      <c r="FMF154" s="3099"/>
      <c r="FMG154" s="3100"/>
      <c r="FMH154" s="3099"/>
      <c r="FMI154" s="3100"/>
      <c r="FMJ154" s="3100"/>
      <c r="FMK154" s="3100"/>
      <c r="FML154" s="3100"/>
      <c r="FMM154" s="3101"/>
      <c r="FMN154" s="3102"/>
      <c r="FMO154" s="3103"/>
      <c r="FMP154" s="3104"/>
      <c r="FMQ154" s="3105"/>
      <c r="FMR154" s="3106"/>
      <c r="FMS154" s="3104"/>
      <c r="FMT154" s="3105"/>
      <c r="FMU154" s="3104"/>
      <c r="FMV154" s="3100"/>
      <c r="FMW154" s="3100"/>
      <c r="FMX154" s="3105"/>
      <c r="FMY154" s="3099"/>
      <c r="FMZ154" s="3100"/>
      <c r="FNA154" s="3099"/>
      <c r="FNB154" s="3100"/>
      <c r="FNC154" s="3100"/>
      <c r="FND154" s="3100"/>
      <c r="FNE154" s="3100"/>
      <c r="FNF154" s="3101"/>
      <c r="FNG154" s="3102"/>
      <c r="FNH154" s="3103"/>
      <c r="FNI154" s="3104"/>
      <c r="FNJ154" s="3105"/>
      <c r="FNK154" s="3106"/>
      <c r="FNL154" s="3104"/>
      <c r="FNM154" s="3105"/>
      <c r="FNN154" s="3104"/>
      <c r="FNO154" s="3100"/>
      <c r="FNP154" s="3100"/>
      <c r="FNQ154" s="3105"/>
      <c r="FNR154" s="3099"/>
      <c r="FNS154" s="3100"/>
      <c r="FNT154" s="3099"/>
      <c r="FNU154" s="3100"/>
      <c r="FNV154" s="3100"/>
      <c r="FNW154" s="3100"/>
      <c r="FNX154" s="3100"/>
      <c r="FNY154" s="3101"/>
      <c r="FNZ154" s="3102"/>
      <c r="FOA154" s="3103"/>
      <c r="FOB154" s="3104"/>
      <c r="FOC154" s="3105"/>
      <c r="FOD154" s="3106"/>
      <c r="FOE154" s="3104"/>
      <c r="FOF154" s="3105"/>
      <c r="FOG154" s="3104"/>
      <c r="FOH154" s="3100"/>
      <c r="FOI154" s="3100"/>
      <c r="FOJ154" s="3105"/>
      <c r="FOK154" s="3099"/>
      <c r="FOL154" s="3100"/>
      <c r="FOM154" s="3099"/>
      <c r="FON154" s="3100"/>
      <c r="FOO154" s="3100"/>
      <c r="FOP154" s="3100"/>
      <c r="FOQ154" s="3100"/>
      <c r="FOR154" s="3101"/>
      <c r="FOS154" s="3102"/>
      <c r="FOT154" s="3103"/>
      <c r="FOU154" s="3104"/>
      <c r="FOV154" s="3105"/>
      <c r="FOW154" s="3106"/>
      <c r="FOX154" s="3104"/>
      <c r="FOY154" s="3105"/>
      <c r="FOZ154" s="3104"/>
      <c r="FPA154" s="3100"/>
      <c r="FPB154" s="3100"/>
      <c r="FPC154" s="3105"/>
      <c r="FPD154" s="3099"/>
      <c r="FPE154" s="3100"/>
      <c r="FPF154" s="3099"/>
      <c r="FPG154" s="3100"/>
      <c r="FPH154" s="3100"/>
      <c r="FPI154" s="3100"/>
      <c r="FPJ154" s="3100"/>
      <c r="FPK154" s="3101"/>
      <c r="FPL154" s="3102"/>
      <c r="FPM154" s="3103"/>
      <c r="FPN154" s="3104"/>
      <c r="FPO154" s="3105"/>
      <c r="FPP154" s="3106"/>
      <c r="FPQ154" s="3104"/>
      <c r="FPR154" s="3105"/>
      <c r="FPS154" s="3104"/>
      <c r="FPT154" s="3100"/>
      <c r="FPU154" s="3100"/>
      <c r="FPV154" s="3105"/>
      <c r="FPW154" s="3099"/>
      <c r="FPX154" s="3100"/>
      <c r="FPY154" s="3099"/>
      <c r="FPZ154" s="3100"/>
      <c r="FQA154" s="3100"/>
      <c r="FQB154" s="3100"/>
      <c r="FQC154" s="3100"/>
      <c r="FQD154" s="3101"/>
      <c r="FQE154" s="3102"/>
      <c r="FQF154" s="3103"/>
      <c r="FQG154" s="3104"/>
      <c r="FQH154" s="3105"/>
      <c r="FQI154" s="3106"/>
      <c r="FQJ154" s="3104"/>
      <c r="FQK154" s="3105"/>
      <c r="FQL154" s="3104"/>
      <c r="FQM154" s="3100"/>
      <c r="FQN154" s="3100"/>
      <c r="FQO154" s="3105"/>
      <c r="FQP154" s="3099"/>
      <c r="FQQ154" s="3100"/>
      <c r="FQR154" s="3099"/>
      <c r="FQS154" s="3100"/>
      <c r="FQT154" s="3100"/>
      <c r="FQU154" s="3100"/>
      <c r="FQV154" s="3100"/>
      <c r="FQW154" s="3101"/>
      <c r="FQX154" s="3102"/>
      <c r="FQY154" s="3103"/>
      <c r="FQZ154" s="3104"/>
      <c r="FRA154" s="3105"/>
      <c r="FRB154" s="3106"/>
      <c r="FRC154" s="3104"/>
      <c r="FRD154" s="3105"/>
      <c r="FRE154" s="3104"/>
      <c r="FRF154" s="3100"/>
      <c r="FRG154" s="3100"/>
      <c r="FRH154" s="3105"/>
      <c r="FRI154" s="3099"/>
      <c r="FRJ154" s="3100"/>
      <c r="FRK154" s="3099"/>
      <c r="FRL154" s="3100"/>
      <c r="FRM154" s="3100"/>
      <c r="FRN154" s="3100"/>
      <c r="FRO154" s="3100"/>
      <c r="FRP154" s="3101"/>
      <c r="FRQ154" s="3102"/>
      <c r="FRR154" s="3103"/>
      <c r="FRS154" s="3104"/>
      <c r="FRT154" s="3105"/>
      <c r="FRU154" s="3106"/>
      <c r="FRV154" s="3104"/>
      <c r="FRW154" s="3105"/>
      <c r="FRX154" s="3104"/>
      <c r="FRY154" s="3100"/>
      <c r="FRZ154" s="3100"/>
      <c r="FSA154" s="3105"/>
      <c r="FSB154" s="3099"/>
      <c r="FSC154" s="3100"/>
      <c r="FSD154" s="3099"/>
      <c r="FSE154" s="3100"/>
      <c r="FSF154" s="3100"/>
      <c r="FSG154" s="3100"/>
      <c r="FSH154" s="3100"/>
      <c r="FSI154" s="3101"/>
      <c r="FSJ154" s="3102"/>
      <c r="FSK154" s="3103"/>
      <c r="FSL154" s="3104"/>
      <c r="FSM154" s="3105"/>
      <c r="FSN154" s="3106"/>
      <c r="FSO154" s="3104"/>
      <c r="FSP154" s="3105"/>
      <c r="FSQ154" s="3104"/>
      <c r="FSR154" s="3100"/>
      <c r="FSS154" s="3100"/>
      <c r="FST154" s="3105"/>
      <c r="FSU154" s="3099"/>
      <c r="FSV154" s="3100"/>
      <c r="FSW154" s="3099"/>
      <c r="FSX154" s="3100"/>
      <c r="FSY154" s="3100"/>
      <c r="FSZ154" s="3100"/>
      <c r="FTA154" s="3100"/>
      <c r="FTB154" s="3101"/>
      <c r="FTC154" s="3102"/>
      <c r="FTD154" s="3103"/>
      <c r="FTE154" s="3104"/>
      <c r="FTF154" s="3105"/>
      <c r="FTG154" s="3106"/>
      <c r="FTH154" s="3104"/>
      <c r="FTI154" s="3105"/>
      <c r="FTJ154" s="3104"/>
      <c r="FTK154" s="3100"/>
      <c r="FTL154" s="3100"/>
      <c r="FTM154" s="3105"/>
      <c r="FTN154" s="3099"/>
      <c r="FTO154" s="3100"/>
      <c r="FTP154" s="3099"/>
      <c r="FTQ154" s="3100"/>
      <c r="FTR154" s="3100"/>
      <c r="FTS154" s="3100"/>
      <c r="FTT154" s="3100"/>
      <c r="FTU154" s="3101"/>
      <c r="FTV154" s="3102"/>
      <c r="FTW154" s="3103"/>
      <c r="FTX154" s="3104"/>
      <c r="FTY154" s="3105"/>
      <c r="FTZ154" s="3106"/>
      <c r="FUA154" s="3104"/>
      <c r="FUB154" s="3105"/>
      <c r="FUC154" s="3104"/>
      <c r="FUD154" s="3100"/>
      <c r="FUE154" s="3100"/>
      <c r="FUF154" s="3105"/>
      <c r="FUG154" s="3099"/>
      <c r="FUH154" s="3100"/>
      <c r="FUI154" s="3099"/>
      <c r="FUJ154" s="3100"/>
      <c r="FUK154" s="3100"/>
      <c r="FUL154" s="3100"/>
      <c r="FUM154" s="3100"/>
      <c r="FUN154" s="3101"/>
      <c r="FUO154" s="3102"/>
      <c r="FUP154" s="3103"/>
      <c r="FUQ154" s="3104"/>
      <c r="FUR154" s="3105"/>
      <c r="FUS154" s="3106"/>
      <c r="FUT154" s="3104"/>
      <c r="FUU154" s="3105"/>
      <c r="FUV154" s="3104"/>
      <c r="FUW154" s="3100"/>
      <c r="FUX154" s="3100"/>
      <c r="FUY154" s="3105"/>
      <c r="FUZ154" s="3099"/>
      <c r="FVA154" s="3100"/>
      <c r="FVB154" s="3099"/>
      <c r="FVC154" s="3100"/>
      <c r="FVD154" s="3100"/>
      <c r="FVE154" s="3100"/>
      <c r="FVF154" s="3100"/>
      <c r="FVG154" s="3101"/>
      <c r="FVH154" s="3102"/>
      <c r="FVI154" s="3103"/>
      <c r="FVJ154" s="3104"/>
      <c r="FVK154" s="3105"/>
      <c r="FVL154" s="3106"/>
      <c r="FVM154" s="3104"/>
      <c r="FVN154" s="3105"/>
      <c r="FVO154" s="3104"/>
      <c r="FVP154" s="3100"/>
      <c r="FVQ154" s="3100"/>
      <c r="FVR154" s="3105"/>
      <c r="FVS154" s="3099"/>
      <c r="FVT154" s="3100"/>
      <c r="FVU154" s="3099"/>
      <c r="FVV154" s="3100"/>
      <c r="FVW154" s="3100"/>
      <c r="FVX154" s="3100"/>
      <c r="FVY154" s="3100"/>
      <c r="FVZ154" s="3101"/>
      <c r="FWA154" s="3102"/>
      <c r="FWB154" s="3103"/>
      <c r="FWC154" s="3104"/>
      <c r="FWD154" s="3105"/>
      <c r="FWE154" s="3106"/>
      <c r="FWF154" s="3104"/>
      <c r="FWG154" s="3105"/>
      <c r="FWH154" s="3104"/>
      <c r="FWI154" s="3100"/>
      <c r="FWJ154" s="3100"/>
      <c r="FWK154" s="3105"/>
      <c r="FWL154" s="3099"/>
      <c r="FWM154" s="3100"/>
      <c r="FWN154" s="3099"/>
      <c r="FWO154" s="3100"/>
      <c r="FWP154" s="3100"/>
      <c r="FWQ154" s="3100"/>
      <c r="FWR154" s="3100"/>
      <c r="FWS154" s="3101"/>
      <c r="FWT154" s="3102"/>
      <c r="FWU154" s="3103"/>
      <c r="FWV154" s="3104"/>
      <c r="FWW154" s="3105"/>
      <c r="FWX154" s="3106"/>
      <c r="FWY154" s="3104"/>
      <c r="FWZ154" s="3105"/>
      <c r="FXA154" s="3104"/>
      <c r="FXB154" s="3100"/>
      <c r="FXC154" s="3100"/>
      <c r="FXD154" s="3105"/>
      <c r="FXE154" s="3099"/>
      <c r="FXF154" s="3100"/>
      <c r="FXG154" s="3099"/>
      <c r="FXH154" s="3100"/>
      <c r="FXI154" s="3100"/>
      <c r="FXJ154" s="3100"/>
      <c r="FXK154" s="3100"/>
      <c r="FXL154" s="3101"/>
      <c r="FXM154" s="3102"/>
      <c r="FXN154" s="3103"/>
      <c r="FXO154" s="3104"/>
      <c r="FXP154" s="3105"/>
      <c r="FXQ154" s="3106"/>
      <c r="FXR154" s="3104"/>
      <c r="FXS154" s="3105"/>
      <c r="FXT154" s="3104"/>
      <c r="FXU154" s="3100"/>
      <c r="FXV154" s="3100"/>
      <c r="FXW154" s="3105"/>
      <c r="FXX154" s="3099"/>
      <c r="FXY154" s="3100"/>
      <c r="FXZ154" s="3099"/>
      <c r="FYA154" s="3100"/>
      <c r="FYB154" s="3100"/>
      <c r="FYC154" s="3100"/>
      <c r="FYD154" s="3100"/>
      <c r="FYE154" s="3101"/>
      <c r="FYF154" s="3102"/>
      <c r="FYG154" s="3103"/>
      <c r="FYH154" s="3104"/>
      <c r="FYI154" s="3105"/>
      <c r="FYJ154" s="3106"/>
      <c r="FYK154" s="3104"/>
      <c r="FYL154" s="3105"/>
      <c r="FYM154" s="3104"/>
      <c r="FYN154" s="3100"/>
      <c r="FYO154" s="3100"/>
      <c r="FYP154" s="3105"/>
      <c r="FYQ154" s="3099"/>
      <c r="FYR154" s="3100"/>
      <c r="FYS154" s="3099"/>
      <c r="FYT154" s="3100"/>
      <c r="FYU154" s="3100"/>
      <c r="FYV154" s="3100"/>
      <c r="FYW154" s="3100"/>
      <c r="FYX154" s="3101"/>
      <c r="FYY154" s="3102"/>
      <c r="FYZ154" s="3103"/>
      <c r="FZA154" s="3104"/>
      <c r="FZB154" s="3105"/>
      <c r="FZC154" s="3106"/>
      <c r="FZD154" s="3104"/>
      <c r="FZE154" s="3105"/>
      <c r="FZF154" s="3104"/>
      <c r="FZG154" s="3100"/>
      <c r="FZH154" s="3100"/>
      <c r="FZI154" s="3105"/>
      <c r="FZJ154" s="3099"/>
      <c r="FZK154" s="3100"/>
      <c r="FZL154" s="3099"/>
      <c r="FZM154" s="3100"/>
      <c r="FZN154" s="3100"/>
      <c r="FZO154" s="3100"/>
      <c r="FZP154" s="3100"/>
      <c r="FZQ154" s="3101"/>
      <c r="FZR154" s="3102"/>
      <c r="FZS154" s="3103"/>
      <c r="FZT154" s="3104"/>
      <c r="FZU154" s="3105"/>
      <c r="FZV154" s="3106"/>
      <c r="FZW154" s="3104"/>
      <c r="FZX154" s="3105"/>
      <c r="FZY154" s="3104"/>
      <c r="FZZ154" s="3100"/>
      <c r="GAA154" s="3100"/>
      <c r="GAB154" s="3105"/>
      <c r="GAC154" s="3099"/>
      <c r="GAD154" s="3100"/>
      <c r="GAE154" s="3099"/>
      <c r="GAF154" s="3100"/>
      <c r="GAG154" s="3100"/>
      <c r="GAH154" s="3100"/>
      <c r="GAI154" s="3100"/>
      <c r="GAJ154" s="3101"/>
      <c r="GAK154" s="3102"/>
      <c r="GAL154" s="3103"/>
      <c r="GAM154" s="3104"/>
      <c r="GAN154" s="3105"/>
      <c r="GAO154" s="3106"/>
      <c r="GAP154" s="3104"/>
      <c r="GAQ154" s="3105"/>
      <c r="GAR154" s="3104"/>
      <c r="GAS154" s="3100"/>
      <c r="GAT154" s="3100"/>
      <c r="GAU154" s="3105"/>
      <c r="GAV154" s="3099"/>
      <c r="GAW154" s="3100"/>
      <c r="GAX154" s="3099"/>
      <c r="GAY154" s="3100"/>
      <c r="GAZ154" s="3100"/>
      <c r="GBA154" s="3100"/>
      <c r="GBB154" s="3100"/>
      <c r="GBC154" s="3101"/>
      <c r="GBD154" s="3102"/>
      <c r="GBE154" s="3103"/>
      <c r="GBF154" s="3104"/>
      <c r="GBG154" s="3105"/>
      <c r="GBH154" s="3106"/>
      <c r="GBI154" s="3104"/>
      <c r="GBJ154" s="3105"/>
      <c r="GBK154" s="3104"/>
      <c r="GBL154" s="3100"/>
      <c r="GBM154" s="3100"/>
      <c r="GBN154" s="3105"/>
      <c r="GBO154" s="3099"/>
      <c r="GBP154" s="3100"/>
      <c r="GBQ154" s="3099"/>
      <c r="GBR154" s="3100"/>
      <c r="GBS154" s="3100"/>
      <c r="GBT154" s="3100"/>
      <c r="GBU154" s="3100"/>
      <c r="GBV154" s="3101"/>
      <c r="GBW154" s="3102"/>
      <c r="GBX154" s="3103"/>
      <c r="GBY154" s="3104"/>
      <c r="GBZ154" s="3105"/>
      <c r="GCA154" s="3106"/>
      <c r="GCB154" s="3104"/>
      <c r="GCC154" s="3105"/>
      <c r="GCD154" s="3104"/>
      <c r="GCE154" s="3100"/>
      <c r="GCF154" s="3100"/>
      <c r="GCG154" s="3105"/>
      <c r="GCH154" s="3099"/>
      <c r="GCI154" s="3100"/>
      <c r="GCJ154" s="3099"/>
      <c r="GCK154" s="3100"/>
      <c r="GCL154" s="3100"/>
      <c r="GCM154" s="3100"/>
      <c r="GCN154" s="3100"/>
      <c r="GCO154" s="3101"/>
      <c r="GCP154" s="3102"/>
      <c r="GCQ154" s="3103"/>
      <c r="GCR154" s="3104"/>
      <c r="GCS154" s="3105"/>
      <c r="GCT154" s="3106"/>
      <c r="GCU154" s="3104"/>
      <c r="GCV154" s="3105"/>
      <c r="GCW154" s="3104"/>
      <c r="GCX154" s="3100"/>
      <c r="GCY154" s="3100"/>
      <c r="GCZ154" s="3105"/>
      <c r="GDA154" s="3099"/>
      <c r="GDB154" s="3100"/>
      <c r="GDC154" s="3099"/>
      <c r="GDD154" s="3100"/>
      <c r="GDE154" s="3100"/>
      <c r="GDF154" s="3100"/>
      <c r="GDG154" s="3100"/>
      <c r="GDH154" s="3101"/>
      <c r="GDI154" s="3102"/>
      <c r="GDJ154" s="3103"/>
      <c r="GDK154" s="3104"/>
      <c r="GDL154" s="3105"/>
      <c r="GDM154" s="3106"/>
      <c r="GDN154" s="3104"/>
      <c r="GDO154" s="3105"/>
      <c r="GDP154" s="3104"/>
      <c r="GDQ154" s="3100"/>
      <c r="GDR154" s="3100"/>
      <c r="GDS154" s="3105"/>
      <c r="GDT154" s="3099"/>
      <c r="GDU154" s="3100"/>
      <c r="GDV154" s="3099"/>
      <c r="GDW154" s="3100"/>
      <c r="GDX154" s="3100"/>
      <c r="GDY154" s="3100"/>
      <c r="GDZ154" s="3100"/>
      <c r="GEA154" s="3101"/>
      <c r="GEB154" s="3102"/>
      <c r="GEC154" s="3103"/>
      <c r="GED154" s="3104"/>
      <c r="GEE154" s="3105"/>
      <c r="GEF154" s="3106"/>
      <c r="GEG154" s="3104"/>
      <c r="GEH154" s="3105"/>
      <c r="GEI154" s="3104"/>
      <c r="GEJ154" s="3100"/>
      <c r="GEK154" s="3100"/>
      <c r="GEL154" s="3105"/>
      <c r="GEM154" s="3099"/>
      <c r="GEN154" s="3100"/>
      <c r="GEO154" s="3099"/>
      <c r="GEP154" s="3100"/>
      <c r="GEQ154" s="3100"/>
      <c r="GER154" s="3100"/>
      <c r="GES154" s="3100"/>
      <c r="GET154" s="3101"/>
      <c r="GEU154" s="3102"/>
      <c r="GEV154" s="3103"/>
      <c r="GEW154" s="3104"/>
      <c r="GEX154" s="3105"/>
      <c r="GEY154" s="3106"/>
      <c r="GEZ154" s="3104"/>
      <c r="GFA154" s="3105"/>
      <c r="GFB154" s="3104"/>
      <c r="GFC154" s="3100"/>
      <c r="GFD154" s="3100"/>
      <c r="GFE154" s="3105"/>
      <c r="GFF154" s="3099"/>
      <c r="GFG154" s="3100"/>
      <c r="GFH154" s="3099"/>
      <c r="GFI154" s="3100"/>
      <c r="GFJ154" s="3100"/>
      <c r="GFK154" s="3100"/>
      <c r="GFL154" s="3100"/>
      <c r="GFM154" s="3101"/>
      <c r="GFN154" s="3102"/>
      <c r="GFO154" s="3103"/>
      <c r="GFP154" s="3104"/>
      <c r="GFQ154" s="3105"/>
      <c r="GFR154" s="3106"/>
      <c r="GFS154" s="3104"/>
      <c r="GFT154" s="3105"/>
      <c r="GFU154" s="3104"/>
      <c r="GFV154" s="3100"/>
      <c r="GFW154" s="3100"/>
      <c r="GFX154" s="3105"/>
      <c r="GFY154" s="3099"/>
      <c r="GFZ154" s="3100"/>
      <c r="GGA154" s="3099"/>
      <c r="GGB154" s="3100"/>
      <c r="GGC154" s="3100"/>
      <c r="GGD154" s="3100"/>
      <c r="GGE154" s="3100"/>
      <c r="GGF154" s="3101"/>
      <c r="GGG154" s="3102"/>
      <c r="GGH154" s="3103"/>
      <c r="GGI154" s="3104"/>
      <c r="GGJ154" s="3105"/>
      <c r="GGK154" s="3106"/>
      <c r="GGL154" s="3104"/>
      <c r="GGM154" s="3105"/>
      <c r="GGN154" s="3104"/>
      <c r="GGO154" s="3100"/>
      <c r="GGP154" s="3100"/>
      <c r="GGQ154" s="3105"/>
      <c r="GGR154" s="3099"/>
      <c r="GGS154" s="3100"/>
      <c r="GGT154" s="3099"/>
      <c r="GGU154" s="3100"/>
      <c r="GGV154" s="3100"/>
      <c r="GGW154" s="3100"/>
      <c r="GGX154" s="3100"/>
      <c r="GGY154" s="3101"/>
      <c r="GGZ154" s="3102"/>
      <c r="GHA154" s="3103"/>
      <c r="GHB154" s="3104"/>
      <c r="GHC154" s="3105"/>
      <c r="GHD154" s="3106"/>
      <c r="GHE154" s="3104"/>
      <c r="GHF154" s="3105"/>
      <c r="GHG154" s="3104"/>
      <c r="GHH154" s="3100"/>
      <c r="GHI154" s="3100"/>
      <c r="GHJ154" s="3105"/>
      <c r="GHK154" s="3099"/>
      <c r="GHL154" s="3100"/>
      <c r="GHM154" s="3099"/>
      <c r="GHN154" s="3100"/>
      <c r="GHO154" s="3100"/>
      <c r="GHP154" s="3100"/>
      <c r="GHQ154" s="3100"/>
      <c r="GHR154" s="3101"/>
      <c r="GHS154" s="3102"/>
      <c r="GHT154" s="3103"/>
      <c r="GHU154" s="3104"/>
      <c r="GHV154" s="3105"/>
      <c r="GHW154" s="3106"/>
      <c r="GHX154" s="3104"/>
      <c r="GHY154" s="3105"/>
      <c r="GHZ154" s="3104"/>
      <c r="GIA154" s="3100"/>
      <c r="GIB154" s="3100"/>
      <c r="GIC154" s="3105"/>
      <c r="GID154" s="3099"/>
      <c r="GIE154" s="3100"/>
      <c r="GIF154" s="3099"/>
      <c r="GIG154" s="3100"/>
      <c r="GIH154" s="3100"/>
      <c r="GII154" s="3100"/>
      <c r="GIJ154" s="3100"/>
      <c r="GIK154" s="3101"/>
      <c r="GIL154" s="3102"/>
      <c r="GIM154" s="3103"/>
      <c r="GIN154" s="3104"/>
      <c r="GIO154" s="3105"/>
      <c r="GIP154" s="3106"/>
      <c r="GIQ154" s="3104"/>
      <c r="GIR154" s="3105"/>
      <c r="GIS154" s="3104"/>
      <c r="GIT154" s="3100"/>
      <c r="GIU154" s="3100"/>
      <c r="GIV154" s="3105"/>
      <c r="GIW154" s="3099"/>
      <c r="GIX154" s="3100"/>
      <c r="GIY154" s="3099"/>
      <c r="GIZ154" s="3100"/>
      <c r="GJA154" s="3100"/>
      <c r="GJB154" s="3100"/>
      <c r="GJC154" s="3100"/>
      <c r="GJD154" s="3101"/>
      <c r="GJE154" s="3102"/>
      <c r="GJF154" s="3103"/>
      <c r="GJG154" s="3104"/>
      <c r="GJH154" s="3105"/>
      <c r="GJI154" s="3106"/>
      <c r="GJJ154" s="3104"/>
      <c r="GJK154" s="3105"/>
      <c r="GJL154" s="3104"/>
      <c r="GJM154" s="3100"/>
      <c r="GJN154" s="3100"/>
      <c r="GJO154" s="3105"/>
      <c r="GJP154" s="3099"/>
      <c r="GJQ154" s="3100"/>
      <c r="GJR154" s="3099"/>
      <c r="GJS154" s="3100"/>
      <c r="GJT154" s="3100"/>
      <c r="GJU154" s="3100"/>
      <c r="GJV154" s="3100"/>
      <c r="GJW154" s="3101"/>
      <c r="GJX154" s="3102"/>
      <c r="GJY154" s="3103"/>
      <c r="GJZ154" s="3104"/>
      <c r="GKA154" s="3105"/>
      <c r="GKB154" s="3106"/>
      <c r="GKC154" s="3104"/>
      <c r="GKD154" s="3105"/>
      <c r="GKE154" s="3104"/>
      <c r="GKF154" s="3100"/>
      <c r="GKG154" s="3100"/>
      <c r="GKH154" s="3105"/>
      <c r="GKI154" s="3099"/>
      <c r="GKJ154" s="3100"/>
      <c r="GKK154" s="3099"/>
      <c r="GKL154" s="3100"/>
      <c r="GKM154" s="3100"/>
      <c r="GKN154" s="3100"/>
      <c r="GKO154" s="3100"/>
      <c r="GKP154" s="3101"/>
      <c r="GKQ154" s="3102"/>
      <c r="GKR154" s="3103"/>
      <c r="GKS154" s="3104"/>
      <c r="GKT154" s="3105"/>
      <c r="GKU154" s="3106"/>
      <c r="GKV154" s="3104"/>
      <c r="GKW154" s="3105"/>
      <c r="GKX154" s="3104"/>
      <c r="GKY154" s="3100"/>
      <c r="GKZ154" s="3100"/>
      <c r="GLA154" s="3105"/>
      <c r="GLB154" s="3099"/>
      <c r="GLC154" s="3100"/>
      <c r="GLD154" s="3099"/>
      <c r="GLE154" s="3100"/>
      <c r="GLF154" s="3100"/>
      <c r="GLG154" s="3100"/>
      <c r="GLH154" s="3100"/>
      <c r="GLI154" s="3101"/>
      <c r="GLJ154" s="3102"/>
      <c r="GLK154" s="3103"/>
      <c r="GLL154" s="3104"/>
      <c r="GLM154" s="3105"/>
      <c r="GLN154" s="3106"/>
      <c r="GLO154" s="3104"/>
      <c r="GLP154" s="3105"/>
      <c r="GLQ154" s="3104"/>
      <c r="GLR154" s="3100"/>
      <c r="GLS154" s="3100"/>
      <c r="GLT154" s="3105"/>
      <c r="GLU154" s="3099"/>
      <c r="GLV154" s="3100"/>
      <c r="GLW154" s="3099"/>
      <c r="GLX154" s="3100"/>
      <c r="GLY154" s="3100"/>
      <c r="GLZ154" s="3100"/>
      <c r="GMA154" s="3100"/>
      <c r="GMB154" s="3101"/>
      <c r="GMC154" s="3102"/>
      <c r="GMD154" s="3103"/>
      <c r="GME154" s="3104"/>
      <c r="GMF154" s="3105"/>
      <c r="GMG154" s="3106"/>
      <c r="GMH154" s="3104"/>
      <c r="GMI154" s="3105"/>
      <c r="GMJ154" s="3104"/>
      <c r="GMK154" s="3100"/>
      <c r="GML154" s="3100"/>
      <c r="GMM154" s="3105"/>
      <c r="GMN154" s="3099"/>
      <c r="GMO154" s="3100"/>
      <c r="GMP154" s="3099"/>
      <c r="GMQ154" s="3100"/>
      <c r="GMR154" s="3100"/>
      <c r="GMS154" s="3100"/>
      <c r="GMT154" s="3100"/>
      <c r="GMU154" s="3101"/>
      <c r="GMV154" s="3102"/>
      <c r="GMW154" s="3103"/>
      <c r="GMX154" s="3104"/>
      <c r="GMY154" s="3105"/>
      <c r="GMZ154" s="3106"/>
      <c r="GNA154" s="3104"/>
      <c r="GNB154" s="3105"/>
      <c r="GNC154" s="3104"/>
      <c r="GND154" s="3100"/>
      <c r="GNE154" s="3100"/>
      <c r="GNF154" s="3105"/>
      <c r="GNG154" s="3099"/>
      <c r="GNH154" s="3100"/>
      <c r="GNI154" s="3099"/>
      <c r="GNJ154" s="3100"/>
      <c r="GNK154" s="3100"/>
      <c r="GNL154" s="3100"/>
      <c r="GNM154" s="3100"/>
      <c r="GNN154" s="3101"/>
      <c r="GNO154" s="3102"/>
      <c r="GNP154" s="3103"/>
      <c r="GNQ154" s="3104"/>
      <c r="GNR154" s="3105"/>
      <c r="GNS154" s="3106"/>
      <c r="GNT154" s="3104"/>
      <c r="GNU154" s="3105"/>
      <c r="GNV154" s="3104"/>
      <c r="GNW154" s="3100"/>
      <c r="GNX154" s="3100"/>
      <c r="GNY154" s="3105"/>
      <c r="GNZ154" s="3099"/>
      <c r="GOA154" s="3100"/>
      <c r="GOB154" s="3099"/>
      <c r="GOC154" s="3100"/>
      <c r="GOD154" s="3100"/>
      <c r="GOE154" s="3100"/>
      <c r="GOF154" s="3100"/>
      <c r="GOG154" s="3101"/>
      <c r="GOH154" s="3102"/>
      <c r="GOI154" s="3103"/>
      <c r="GOJ154" s="3104"/>
      <c r="GOK154" s="3105"/>
      <c r="GOL154" s="3106"/>
      <c r="GOM154" s="3104"/>
      <c r="GON154" s="3105"/>
      <c r="GOO154" s="3104"/>
      <c r="GOP154" s="3100"/>
      <c r="GOQ154" s="3100"/>
      <c r="GOR154" s="3105"/>
      <c r="GOS154" s="3099"/>
      <c r="GOT154" s="3100"/>
      <c r="GOU154" s="3099"/>
      <c r="GOV154" s="3100"/>
      <c r="GOW154" s="3100"/>
      <c r="GOX154" s="3100"/>
      <c r="GOY154" s="3100"/>
      <c r="GOZ154" s="3101"/>
      <c r="GPA154" s="3102"/>
      <c r="GPB154" s="3103"/>
      <c r="GPC154" s="3104"/>
      <c r="GPD154" s="3105"/>
      <c r="GPE154" s="3106"/>
      <c r="GPF154" s="3104"/>
      <c r="GPG154" s="3105"/>
      <c r="GPH154" s="3104"/>
      <c r="GPI154" s="3100"/>
      <c r="GPJ154" s="3100"/>
      <c r="GPK154" s="3105"/>
      <c r="GPL154" s="3099"/>
      <c r="GPM154" s="3100"/>
      <c r="GPN154" s="3099"/>
      <c r="GPO154" s="3100"/>
      <c r="GPP154" s="3100"/>
      <c r="GPQ154" s="3100"/>
      <c r="GPR154" s="3100"/>
      <c r="GPS154" s="3101"/>
      <c r="GPT154" s="3102"/>
      <c r="GPU154" s="3103"/>
      <c r="GPV154" s="3104"/>
      <c r="GPW154" s="3105"/>
      <c r="GPX154" s="3106"/>
      <c r="GPY154" s="3104"/>
      <c r="GPZ154" s="3105"/>
      <c r="GQA154" s="3104"/>
      <c r="GQB154" s="3100"/>
      <c r="GQC154" s="3100"/>
      <c r="GQD154" s="3105"/>
      <c r="GQE154" s="3099"/>
      <c r="GQF154" s="3100"/>
      <c r="GQG154" s="3099"/>
      <c r="GQH154" s="3100"/>
      <c r="GQI154" s="3100"/>
      <c r="GQJ154" s="3100"/>
      <c r="GQK154" s="3100"/>
      <c r="GQL154" s="3101"/>
      <c r="GQM154" s="3102"/>
      <c r="GQN154" s="3103"/>
      <c r="GQO154" s="3104"/>
      <c r="GQP154" s="3105"/>
      <c r="GQQ154" s="3106"/>
      <c r="GQR154" s="3104"/>
      <c r="GQS154" s="3105"/>
      <c r="GQT154" s="3104"/>
      <c r="GQU154" s="3100"/>
      <c r="GQV154" s="3100"/>
      <c r="GQW154" s="3105"/>
      <c r="GQX154" s="3099"/>
      <c r="GQY154" s="3100"/>
      <c r="GQZ154" s="3099"/>
      <c r="GRA154" s="3100"/>
      <c r="GRB154" s="3100"/>
      <c r="GRC154" s="3100"/>
      <c r="GRD154" s="3100"/>
      <c r="GRE154" s="3101"/>
      <c r="GRF154" s="3102"/>
      <c r="GRG154" s="3103"/>
      <c r="GRH154" s="3104"/>
      <c r="GRI154" s="3105"/>
      <c r="GRJ154" s="3106"/>
      <c r="GRK154" s="3104"/>
      <c r="GRL154" s="3105"/>
      <c r="GRM154" s="3104"/>
      <c r="GRN154" s="3100"/>
      <c r="GRO154" s="3100"/>
      <c r="GRP154" s="3105"/>
      <c r="GRQ154" s="3099"/>
      <c r="GRR154" s="3100"/>
      <c r="GRS154" s="3099"/>
      <c r="GRT154" s="3100"/>
      <c r="GRU154" s="3100"/>
      <c r="GRV154" s="3100"/>
      <c r="GRW154" s="3100"/>
      <c r="GRX154" s="3101"/>
      <c r="GRY154" s="3102"/>
      <c r="GRZ154" s="3103"/>
      <c r="GSA154" s="3104"/>
      <c r="GSB154" s="3105"/>
      <c r="GSC154" s="3106"/>
      <c r="GSD154" s="3104"/>
      <c r="GSE154" s="3105"/>
      <c r="GSF154" s="3104"/>
      <c r="GSG154" s="3100"/>
      <c r="GSH154" s="3100"/>
      <c r="GSI154" s="3105"/>
      <c r="GSJ154" s="3099"/>
      <c r="GSK154" s="3100"/>
      <c r="GSL154" s="3099"/>
      <c r="GSM154" s="3100"/>
      <c r="GSN154" s="3100"/>
      <c r="GSO154" s="3100"/>
      <c r="GSP154" s="3100"/>
      <c r="GSQ154" s="3101"/>
      <c r="GSR154" s="3102"/>
      <c r="GSS154" s="3103"/>
      <c r="GST154" s="3104"/>
      <c r="GSU154" s="3105"/>
      <c r="GSV154" s="3106"/>
      <c r="GSW154" s="3104"/>
      <c r="GSX154" s="3105"/>
      <c r="GSY154" s="3104"/>
      <c r="GSZ154" s="3100"/>
      <c r="GTA154" s="3100"/>
      <c r="GTB154" s="3105"/>
      <c r="GTC154" s="3099"/>
      <c r="GTD154" s="3100"/>
      <c r="GTE154" s="3099"/>
      <c r="GTF154" s="3100"/>
      <c r="GTG154" s="3100"/>
      <c r="GTH154" s="3100"/>
      <c r="GTI154" s="3100"/>
      <c r="GTJ154" s="3101"/>
      <c r="GTK154" s="3102"/>
      <c r="GTL154" s="3103"/>
      <c r="GTM154" s="3104"/>
      <c r="GTN154" s="3105"/>
      <c r="GTO154" s="3106"/>
      <c r="GTP154" s="3104"/>
      <c r="GTQ154" s="3105"/>
      <c r="GTR154" s="3104"/>
      <c r="GTS154" s="3100"/>
      <c r="GTT154" s="3100"/>
      <c r="GTU154" s="3105"/>
      <c r="GTV154" s="3099"/>
      <c r="GTW154" s="3100"/>
      <c r="GTX154" s="3099"/>
      <c r="GTY154" s="3100"/>
      <c r="GTZ154" s="3100"/>
      <c r="GUA154" s="3100"/>
      <c r="GUB154" s="3100"/>
      <c r="GUC154" s="3101"/>
      <c r="GUD154" s="3102"/>
      <c r="GUE154" s="3103"/>
      <c r="GUF154" s="3104"/>
      <c r="GUG154" s="3105"/>
      <c r="GUH154" s="3106"/>
      <c r="GUI154" s="3104"/>
      <c r="GUJ154" s="3105"/>
      <c r="GUK154" s="3104"/>
      <c r="GUL154" s="3100"/>
      <c r="GUM154" s="3100"/>
      <c r="GUN154" s="3105"/>
      <c r="GUO154" s="3099"/>
      <c r="GUP154" s="3100"/>
      <c r="GUQ154" s="3099"/>
      <c r="GUR154" s="3100"/>
      <c r="GUS154" s="3100"/>
      <c r="GUT154" s="3100"/>
      <c r="GUU154" s="3100"/>
      <c r="GUV154" s="3101"/>
      <c r="GUW154" s="3102"/>
      <c r="GUX154" s="3103"/>
      <c r="GUY154" s="3104"/>
      <c r="GUZ154" s="3105"/>
      <c r="GVA154" s="3106"/>
      <c r="GVB154" s="3104"/>
      <c r="GVC154" s="3105"/>
      <c r="GVD154" s="3104"/>
      <c r="GVE154" s="3100"/>
      <c r="GVF154" s="3100"/>
      <c r="GVG154" s="3105"/>
      <c r="GVH154" s="3099"/>
      <c r="GVI154" s="3100"/>
      <c r="GVJ154" s="3099"/>
      <c r="GVK154" s="3100"/>
      <c r="GVL154" s="3100"/>
      <c r="GVM154" s="3100"/>
      <c r="GVN154" s="3100"/>
      <c r="GVO154" s="3101"/>
      <c r="GVP154" s="3102"/>
      <c r="GVQ154" s="3103"/>
      <c r="GVR154" s="3104"/>
      <c r="GVS154" s="3105"/>
      <c r="GVT154" s="3106"/>
      <c r="GVU154" s="3104"/>
      <c r="GVV154" s="3105"/>
      <c r="GVW154" s="3104"/>
      <c r="GVX154" s="3100"/>
      <c r="GVY154" s="3100"/>
      <c r="GVZ154" s="3105"/>
      <c r="GWA154" s="3099"/>
      <c r="GWB154" s="3100"/>
      <c r="GWC154" s="3099"/>
      <c r="GWD154" s="3100"/>
      <c r="GWE154" s="3100"/>
      <c r="GWF154" s="3100"/>
      <c r="GWG154" s="3100"/>
      <c r="GWH154" s="3101"/>
      <c r="GWI154" s="3102"/>
      <c r="GWJ154" s="3103"/>
      <c r="GWK154" s="3104"/>
      <c r="GWL154" s="3105"/>
      <c r="GWM154" s="3106"/>
      <c r="GWN154" s="3104"/>
      <c r="GWO154" s="3105"/>
      <c r="GWP154" s="3104"/>
      <c r="GWQ154" s="3100"/>
      <c r="GWR154" s="3100"/>
      <c r="GWS154" s="3105"/>
      <c r="GWT154" s="3099"/>
      <c r="GWU154" s="3100"/>
      <c r="GWV154" s="3099"/>
      <c r="GWW154" s="3100"/>
      <c r="GWX154" s="3100"/>
      <c r="GWY154" s="3100"/>
      <c r="GWZ154" s="3100"/>
      <c r="GXA154" s="3101"/>
      <c r="GXB154" s="3102"/>
      <c r="GXC154" s="3103"/>
      <c r="GXD154" s="3104"/>
      <c r="GXE154" s="3105"/>
      <c r="GXF154" s="3106"/>
      <c r="GXG154" s="3104"/>
      <c r="GXH154" s="3105"/>
      <c r="GXI154" s="3104"/>
      <c r="GXJ154" s="3100"/>
      <c r="GXK154" s="3100"/>
      <c r="GXL154" s="3105"/>
      <c r="GXM154" s="3099"/>
      <c r="GXN154" s="3100"/>
      <c r="GXO154" s="3099"/>
      <c r="GXP154" s="3100"/>
      <c r="GXQ154" s="3100"/>
      <c r="GXR154" s="3100"/>
      <c r="GXS154" s="3100"/>
      <c r="GXT154" s="3101"/>
      <c r="GXU154" s="3102"/>
      <c r="GXV154" s="3103"/>
      <c r="GXW154" s="3104"/>
      <c r="GXX154" s="3105"/>
      <c r="GXY154" s="3106"/>
      <c r="GXZ154" s="3104"/>
      <c r="GYA154" s="3105"/>
      <c r="GYB154" s="3104"/>
      <c r="GYC154" s="3100"/>
      <c r="GYD154" s="3100"/>
      <c r="GYE154" s="3105"/>
      <c r="GYF154" s="3099"/>
      <c r="GYG154" s="3100"/>
      <c r="GYH154" s="3099"/>
      <c r="GYI154" s="3100"/>
      <c r="GYJ154" s="3100"/>
      <c r="GYK154" s="3100"/>
      <c r="GYL154" s="3100"/>
      <c r="GYM154" s="3101"/>
      <c r="GYN154" s="3102"/>
      <c r="GYO154" s="3103"/>
      <c r="GYP154" s="3104"/>
      <c r="GYQ154" s="3105"/>
      <c r="GYR154" s="3106"/>
      <c r="GYS154" s="3104"/>
      <c r="GYT154" s="3105"/>
      <c r="GYU154" s="3104"/>
      <c r="GYV154" s="3100"/>
      <c r="GYW154" s="3100"/>
      <c r="GYX154" s="3105"/>
      <c r="GYY154" s="3099"/>
      <c r="GYZ154" s="3100"/>
      <c r="GZA154" s="3099"/>
      <c r="GZB154" s="3100"/>
      <c r="GZC154" s="3100"/>
      <c r="GZD154" s="3100"/>
      <c r="GZE154" s="3100"/>
      <c r="GZF154" s="3101"/>
      <c r="GZG154" s="3102"/>
      <c r="GZH154" s="3103"/>
      <c r="GZI154" s="3104"/>
      <c r="GZJ154" s="3105"/>
      <c r="GZK154" s="3106"/>
      <c r="GZL154" s="3104"/>
      <c r="GZM154" s="3105"/>
      <c r="GZN154" s="3104"/>
      <c r="GZO154" s="3100"/>
      <c r="GZP154" s="3100"/>
      <c r="GZQ154" s="3105"/>
      <c r="GZR154" s="3099"/>
      <c r="GZS154" s="3100"/>
      <c r="GZT154" s="3099"/>
      <c r="GZU154" s="3100"/>
      <c r="GZV154" s="3100"/>
      <c r="GZW154" s="3100"/>
      <c r="GZX154" s="3100"/>
      <c r="GZY154" s="3101"/>
      <c r="GZZ154" s="3102"/>
      <c r="HAA154" s="3103"/>
      <c r="HAB154" s="3104"/>
      <c r="HAC154" s="3105"/>
      <c r="HAD154" s="3106"/>
      <c r="HAE154" s="3104"/>
      <c r="HAF154" s="3105"/>
      <c r="HAG154" s="3104"/>
      <c r="HAH154" s="3100"/>
      <c r="HAI154" s="3100"/>
      <c r="HAJ154" s="3105"/>
      <c r="HAK154" s="3099"/>
      <c r="HAL154" s="3100"/>
      <c r="HAM154" s="3099"/>
      <c r="HAN154" s="3100"/>
      <c r="HAO154" s="3100"/>
      <c r="HAP154" s="3100"/>
      <c r="HAQ154" s="3100"/>
      <c r="HAR154" s="3101"/>
      <c r="HAS154" s="3102"/>
      <c r="HAT154" s="3103"/>
      <c r="HAU154" s="3104"/>
      <c r="HAV154" s="3105"/>
      <c r="HAW154" s="3106"/>
      <c r="HAX154" s="3104"/>
      <c r="HAY154" s="3105"/>
      <c r="HAZ154" s="3104"/>
      <c r="HBA154" s="3100"/>
      <c r="HBB154" s="3100"/>
      <c r="HBC154" s="3105"/>
      <c r="HBD154" s="3099"/>
      <c r="HBE154" s="3100"/>
      <c r="HBF154" s="3099"/>
      <c r="HBG154" s="3100"/>
      <c r="HBH154" s="3100"/>
      <c r="HBI154" s="3100"/>
      <c r="HBJ154" s="3100"/>
      <c r="HBK154" s="3101"/>
      <c r="HBL154" s="3102"/>
      <c r="HBM154" s="3103"/>
      <c r="HBN154" s="3104"/>
      <c r="HBO154" s="3105"/>
      <c r="HBP154" s="3106"/>
      <c r="HBQ154" s="3104"/>
      <c r="HBR154" s="3105"/>
      <c r="HBS154" s="3104"/>
      <c r="HBT154" s="3100"/>
      <c r="HBU154" s="3100"/>
      <c r="HBV154" s="3105"/>
      <c r="HBW154" s="3099"/>
      <c r="HBX154" s="3100"/>
      <c r="HBY154" s="3099"/>
      <c r="HBZ154" s="3100"/>
      <c r="HCA154" s="3100"/>
      <c r="HCB154" s="3100"/>
      <c r="HCC154" s="3100"/>
      <c r="HCD154" s="3101"/>
      <c r="HCE154" s="3102"/>
      <c r="HCF154" s="3103"/>
      <c r="HCG154" s="3104"/>
      <c r="HCH154" s="3105"/>
      <c r="HCI154" s="3106"/>
      <c r="HCJ154" s="3104"/>
      <c r="HCK154" s="3105"/>
      <c r="HCL154" s="3104"/>
      <c r="HCM154" s="3100"/>
      <c r="HCN154" s="3100"/>
      <c r="HCO154" s="3105"/>
      <c r="HCP154" s="3099"/>
      <c r="HCQ154" s="3100"/>
      <c r="HCR154" s="3099"/>
      <c r="HCS154" s="3100"/>
      <c r="HCT154" s="3100"/>
      <c r="HCU154" s="3100"/>
      <c r="HCV154" s="3100"/>
      <c r="HCW154" s="3101"/>
      <c r="HCX154" s="3102"/>
      <c r="HCY154" s="3103"/>
      <c r="HCZ154" s="3104"/>
      <c r="HDA154" s="3105"/>
      <c r="HDB154" s="3106"/>
      <c r="HDC154" s="3104"/>
      <c r="HDD154" s="3105"/>
      <c r="HDE154" s="3104"/>
      <c r="HDF154" s="3100"/>
      <c r="HDG154" s="3100"/>
      <c r="HDH154" s="3105"/>
      <c r="HDI154" s="3099"/>
      <c r="HDJ154" s="3100"/>
      <c r="HDK154" s="3099"/>
      <c r="HDL154" s="3100"/>
      <c r="HDM154" s="3100"/>
      <c r="HDN154" s="3100"/>
      <c r="HDO154" s="3100"/>
      <c r="HDP154" s="3101"/>
      <c r="HDQ154" s="3102"/>
      <c r="HDR154" s="3103"/>
      <c r="HDS154" s="3104"/>
      <c r="HDT154" s="3105"/>
      <c r="HDU154" s="3106"/>
      <c r="HDV154" s="3104"/>
      <c r="HDW154" s="3105"/>
      <c r="HDX154" s="3104"/>
      <c r="HDY154" s="3100"/>
      <c r="HDZ154" s="3100"/>
      <c r="HEA154" s="3105"/>
      <c r="HEB154" s="3099"/>
      <c r="HEC154" s="3100"/>
      <c r="HED154" s="3099"/>
      <c r="HEE154" s="3100"/>
      <c r="HEF154" s="3100"/>
      <c r="HEG154" s="3100"/>
      <c r="HEH154" s="3100"/>
      <c r="HEI154" s="3101"/>
      <c r="HEJ154" s="3102"/>
      <c r="HEK154" s="3103"/>
      <c r="HEL154" s="3104"/>
      <c r="HEM154" s="3105"/>
      <c r="HEN154" s="3106"/>
      <c r="HEO154" s="3104"/>
      <c r="HEP154" s="3105"/>
      <c r="HEQ154" s="3104"/>
      <c r="HER154" s="3100"/>
      <c r="HES154" s="3100"/>
      <c r="HET154" s="3105"/>
      <c r="HEU154" s="3099"/>
      <c r="HEV154" s="3100"/>
      <c r="HEW154" s="3099"/>
      <c r="HEX154" s="3100"/>
      <c r="HEY154" s="3100"/>
      <c r="HEZ154" s="3100"/>
      <c r="HFA154" s="3100"/>
      <c r="HFB154" s="3101"/>
      <c r="HFC154" s="3102"/>
      <c r="HFD154" s="3103"/>
      <c r="HFE154" s="3104"/>
      <c r="HFF154" s="3105"/>
      <c r="HFG154" s="3106"/>
      <c r="HFH154" s="3104"/>
      <c r="HFI154" s="3105"/>
      <c r="HFJ154" s="3104"/>
      <c r="HFK154" s="3100"/>
      <c r="HFL154" s="3100"/>
      <c r="HFM154" s="3105"/>
      <c r="HFN154" s="3099"/>
      <c r="HFO154" s="3100"/>
      <c r="HFP154" s="3099"/>
      <c r="HFQ154" s="3100"/>
      <c r="HFR154" s="3100"/>
      <c r="HFS154" s="3100"/>
      <c r="HFT154" s="3100"/>
      <c r="HFU154" s="3101"/>
      <c r="HFV154" s="3102"/>
      <c r="HFW154" s="3103"/>
      <c r="HFX154" s="3104"/>
      <c r="HFY154" s="3105"/>
      <c r="HFZ154" s="3106"/>
      <c r="HGA154" s="3104"/>
      <c r="HGB154" s="3105"/>
      <c r="HGC154" s="3104"/>
      <c r="HGD154" s="3100"/>
      <c r="HGE154" s="3100"/>
      <c r="HGF154" s="3105"/>
      <c r="HGG154" s="3099"/>
      <c r="HGH154" s="3100"/>
      <c r="HGI154" s="3099"/>
      <c r="HGJ154" s="3100"/>
      <c r="HGK154" s="3100"/>
      <c r="HGL154" s="3100"/>
      <c r="HGM154" s="3100"/>
      <c r="HGN154" s="3101"/>
      <c r="HGO154" s="3102"/>
      <c r="HGP154" s="3103"/>
      <c r="HGQ154" s="3104"/>
      <c r="HGR154" s="3105"/>
      <c r="HGS154" s="3106"/>
      <c r="HGT154" s="3104"/>
      <c r="HGU154" s="3105"/>
      <c r="HGV154" s="3104"/>
      <c r="HGW154" s="3100"/>
      <c r="HGX154" s="3100"/>
      <c r="HGY154" s="3105"/>
      <c r="HGZ154" s="3099"/>
      <c r="HHA154" s="3100"/>
      <c r="HHB154" s="3099"/>
      <c r="HHC154" s="3100"/>
      <c r="HHD154" s="3100"/>
      <c r="HHE154" s="3100"/>
      <c r="HHF154" s="3100"/>
      <c r="HHG154" s="3101"/>
      <c r="HHH154" s="3102"/>
      <c r="HHI154" s="3103"/>
      <c r="HHJ154" s="3104"/>
      <c r="HHK154" s="3105"/>
      <c r="HHL154" s="3106"/>
      <c r="HHM154" s="3104"/>
      <c r="HHN154" s="3105"/>
      <c r="HHO154" s="3104"/>
      <c r="HHP154" s="3100"/>
      <c r="HHQ154" s="3100"/>
      <c r="HHR154" s="3105"/>
      <c r="HHS154" s="3099"/>
      <c r="HHT154" s="3100"/>
      <c r="HHU154" s="3099"/>
      <c r="HHV154" s="3100"/>
      <c r="HHW154" s="3100"/>
      <c r="HHX154" s="3100"/>
      <c r="HHY154" s="3100"/>
      <c r="HHZ154" s="3101"/>
      <c r="HIA154" s="3102"/>
      <c r="HIB154" s="3103"/>
      <c r="HIC154" s="3104"/>
      <c r="HID154" s="3105"/>
      <c r="HIE154" s="3106"/>
      <c r="HIF154" s="3104"/>
      <c r="HIG154" s="3105"/>
      <c r="HIH154" s="3104"/>
      <c r="HII154" s="3100"/>
      <c r="HIJ154" s="3100"/>
      <c r="HIK154" s="3105"/>
      <c r="HIL154" s="3099"/>
      <c r="HIM154" s="3100"/>
      <c r="HIN154" s="3099"/>
      <c r="HIO154" s="3100"/>
      <c r="HIP154" s="3100"/>
      <c r="HIQ154" s="3100"/>
      <c r="HIR154" s="3100"/>
      <c r="HIS154" s="3101"/>
      <c r="HIT154" s="3102"/>
      <c r="HIU154" s="3103"/>
      <c r="HIV154" s="3104"/>
      <c r="HIW154" s="3105"/>
      <c r="HIX154" s="3106"/>
      <c r="HIY154" s="3104"/>
      <c r="HIZ154" s="3105"/>
      <c r="HJA154" s="3104"/>
      <c r="HJB154" s="3100"/>
      <c r="HJC154" s="3100"/>
      <c r="HJD154" s="3105"/>
      <c r="HJE154" s="3099"/>
      <c r="HJF154" s="3100"/>
      <c r="HJG154" s="3099"/>
      <c r="HJH154" s="3100"/>
      <c r="HJI154" s="3100"/>
      <c r="HJJ154" s="3100"/>
      <c r="HJK154" s="3100"/>
      <c r="HJL154" s="3101"/>
      <c r="HJM154" s="3102"/>
      <c r="HJN154" s="3103"/>
      <c r="HJO154" s="3104"/>
      <c r="HJP154" s="3105"/>
      <c r="HJQ154" s="3106"/>
      <c r="HJR154" s="3104"/>
      <c r="HJS154" s="3105"/>
      <c r="HJT154" s="3104"/>
      <c r="HJU154" s="3100"/>
      <c r="HJV154" s="3100"/>
      <c r="HJW154" s="3105"/>
      <c r="HJX154" s="3099"/>
      <c r="HJY154" s="3100"/>
      <c r="HJZ154" s="3099"/>
      <c r="HKA154" s="3100"/>
      <c r="HKB154" s="3100"/>
      <c r="HKC154" s="3100"/>
      <c r="HKD154" s="3100"/>
      <c r="HKE154" s="3101"/>
      <c r="HKF154" s="3102"/>
      <c r="HKG154" s="3103"/>
      <c r="HKH154" s="3104"/>
      <c r="HKI154" s="3105"/>
      <c r="HKJ154" s="3106"/>
      <c r="HKK154" s="3104"/>
      <c r="HKL154" s="3105"/>
      <c r="HKM154" s="3104"/>
      <c r="HKN154" s="3100"/>
      <c r="HKO154" s="3100"/>
      <c r="HKP154" s="3105"/>
      <c r="HKQ154" s="3099"/>
      <c r="HKR154" s="3100"/>
      <c r="HKS154" s="3099"/>
      <c r="HKT154" s="3100"/>
      <c r="HKU154" s="3100"/>
      <c r="HKV154" s="3100"/>
      <c r="HKW154" s="3100"/>
      <c r="HKX154" s="3101"/>
      <c r="HKY154" s="3102"/>
      <c r="HKZ154" s="3103"/>
      <c r="HLA154" s="3104"/>
      <c r="HLB154" s="3105"/>
      <c r="HLC154" s="3106"/>
      <c r="HLD154" s="3104"/>
      <c r="HLE154" s="3105"/>
      <c r="HLF154" s="3104"/>
      <c r="HLG154" s="3100"/>
      <c r="HLH154" s="3100"/>
      <c r="HLI154" s="3105"/>
      <c r="HLJ154" s="3099"/>
      <c r="HLK154" s="3100"/>
      <c r="HLL154" s="3099"/>
      <c r="HLM154" s="3100"/>
      <c r="HLN154" s="3100"/>
      <c r="HLO154" s="3100"/>
      <c r="HLP154" s="3100"/>
      <c r="HLQ154" s="3101"/>
      <c r="HLR154" s="3102"/>
      <c r="HLS154" s="3103"/>
      <c r="HLT154" s="3104"/>
      <c r="HLU154" s="3105"/>
      <c r="HLV154" s="3106"/>
      <c r="HLW154" s="3104"/>
      <c r="HLX154" s="3105"/>
      <c r="HLY154" s="3104"/>
      <c r="HLZ154" s="3100"/>
      <c r="HMA154" s="3100"/>
      <c r="HMB154" s="3105"/>
      <c r="HMC154" s="3099"/>
      <c r="HMD154" s="3100"/>
      <c r="HME154" s="3099"/>
      <c r="HMF154" s="3100"/>
      <c r="HMG154" s="3100"/>
      <c r="HMH154" s="3100"/>
      <c r="HMI154" s="3100"/>
      <c r="HMJ154" s="3101"/>
      <c r="HMK154" s="3102"/>
      <c r="HML154" s="3103"/>
      <c r="HMM154" s="3104"/>
      <c r="HMN154" s="3105"/>
      <c r="HMO154" s="3106"/>
      <c r="HMP154" s="3104"/>
      <c r="HMQ154" s="3105"/>
      <c r="HMR154" s="3104"/>
      <c r="HMS154" s="3100"/>
      <c r="HMT154" s="3100"/>
      <c r="HMU154" s="3105"/>
      <c r="HMV154" s="3099"/>
      <c r="HMW154" s="3100"/>
      <c r="HMX154" s="3099"/>
      <c r="HMY154" s="3100"/>
      <c r="HMZ154" s="3100"/>
      <c r="HNA154" s="3100"/>
      <c r="HNB154" s="3100"/>
      <c r="HNC154" s="3101"/>
      <c r="HND154" s="3102"/>
      <c r="HNE154" s="3103"/>
      <c r="HNF154" s="3104"/>
      <c r="HNG154" s="3105"/>
      <c r="HNH154" s="3106"/>
      <c r="HNI154" s="3104"/>
      <c r="HNJ154" s="3105"/>
      <c r="HNK154" s="3104"/>
      <c r="HNL154" s="3100"/>
      <c r="HNM154" s="3100"/>
      <c r="HNN154" s="3105"/>
      <c r="HNO154" s="3099"/>
      <c r="HNP154" s="3100"/>
      <c r="HNQ154" s="3099"/>
      <c r="HNR154" s="3100"/>
      <c r="HNS154" s="3100"/>
      <c r="HNT154" s="3100"/>
      <c r="HNU154" s="3100"/>
      <c r="HNV154" s="3101"/>
      <c r="HNW154" s="3102"/>
      <c r="HNX154" s="3103"/>
      <c r="HNY154" s="3104"/>
      <c r="HNZ154" s="3105"/>
      <c r="HOA154" s="3106"/>
      <c r="HOB154" s="3104"/>
      <c r="HOC154" s="3105"/>
      <c r="HOD154" s="3104"/>
      <c r="HOE154" s="3100"/>
      <c r="HOF154" s="3100"/>
      <c r="HOG154" s="3105"/>
      <c r="HOH154" s="3099"/>
      <c r="HOI154" s="3100"/>
      <c r="HOJ154" s="3099"/>
      <c r="HOK154" s="3100"/>
      <c r="HOL154" s="3100"/>
      <c r="HOM154" s="3100"/>
      <c r="HON154" s="3100"/>
      <c r="HOO154" s="3101"/>
      <c r="HOP154" s="3102"/>
      <c r="HOQ154" s="3103"/>
      <c r="HOR154" s="3104"/>
      <c r="HOS154" s="3105"/>
      <c r="HOT154" s="3106"/>
      <c r="HOU154" s="3104"/>
      <c r="HOV154" s="3105"/>
      <c r="HOW154" s="3104"/>
      <c r="HOX154" s="3100"/>
      <c r="HOY154" s="3100"/>
      <c r="HOZ154" s="3105"/>
      <c r="HPA154" s="3099"/>
      <c r="HPB154" s="3100"/>
      <c r="HPC154" s="3099"/>
      <c r="HPD154" s="3100"/>
      <c r="HPE154" s="3100"/>
      <c r="HPF154" s="3100"/>
      <c r="HPG154" s="3100"/>
      <c r="HPH154" s="3101"/>
      <c r="HPI154" s="3102"/>
      <c r="HPJ154" s="3103"/>
      <c r="HPK154" s="3104"/>
      <c r="HPL154" s="3105"/>
      <c r="HPM154" s="3106"/>
      <c r="HPN154" s="3104"/>
      <c r="HPO154" s="3105"/>
      <c r="HPP154" s="3104"/>
      <c r="HPQ154" s="3100"/>
      <c r="HPR154" s="3100"/>
      <c r="HPS154" s="3105"/>
      <c r="HPT154" s="3099"/>
      <c r="HPU154" s="3100"/>
      <c r="HPV154" s="3099"/>
      <c r="HPW154" s="3100"/>
      <c r="HPX154" s="3100"/>
      <c r="HPY154" s="3100"/>
      <c r="HPZ154" s="3100"/>
      <c r="HQA154" s="3101"/>
      <c r="HQB154" s="3102"/>
      <c r="HQC154" s="3103"/>
      <c r="HQD154" s="3104"/>
      <c r="HQE154" s="3105"/>
      <c r="HQF154" s="3106"/>
      <c r="HQG154" s="3104"/>
      <c r="HQH154" s="3105"/>
      <c r="HQI154" s="3104"/>
      <c r="HQJ154" s="3100"/>
      <c r="HQK154" s="3100"/>
      <c r="HQL154" s="3105"/>
      <c r="HQM154" s="3099"/>
      <c r="HQN154" s="3100"/>
      <c r="HQO154" s="3099"/>
      <c r="HQP154" s="3100"/>
      <c r="HQQ154" s="3100"/>
      <c r="HQR154" s="3100"/>
      <c r="HQS154" s="3100"/>
      <c r="HQT154" s="3101"/>
      <c r="HQU154" s="3102"/>
      <c r="HQV154" s="3103"/>
      <c r="HQW154" s="3104"/>
      <c r="HQX154" s="3105"/>
      <c r="HQY154" s="3106"/>
      <c r="HQZ154" s="3104"/>
      <c r="HRA154" s="3105"/>
      <c r="HRB154" s="3104"/>
      <c r="HRC154" s="3100"/>
      <c r="HRD154" s="3100"/>
      <c r="HRE154" s="3105"/>
      <c r="HRF154" s="3099"/>
      <c r="HRG154" s="3100"/>
      <c r="HRH154" s="3099"/>
      <c r="HRI154" s="3100"/>
      <c r="HRJ154" s="3100"/>
      <c r="HRK154" s="3100"/>
      <c r="HRL154" s="3100"/>
      <c r="HRM154" s="3101"/>
      <c r="HRN154" s="3102"/>
      <c r="HRO154" s="3103"/>
      <c r="HRP154" s="3104"/>
      <c r="HRQ154" s="3105"/>
      <c r="HRR154" s="3106"/>
      <c r="HRS154" s="3104"/>
      <c r="HRT154" s="3105"/>
      <c r="HRU154" s="3104"/>
      <c r="HRV154" s="3100"/>
      <c r="HRW154" s="3100"/>
      <c r="HRX154" s="3105"/>
      <c r="HRY154" s="3099"/>
      <c r="HRZ154" s="3100"/>
      <c r="HSA154" s="3099"/>
      <c r="HSB154" s="3100"/>
      <c r="HSC154" s="3100"/>
      <c r="HSD154" s="3100"/>
      <c r="HSE154" s="3100"/>
      <c r="HSF154" s="3101"/>
      <c r="HSG154" s="3102"/>
      <c r="HSH154" s="3103"/>
      <c r="HSI154" s="3104"/>
      <c r="HSJ154" s="3105"/>
      <c r="HSK154" s="3106"/>
      <c r="HSL154" s="3104"/>
      <c r="HSM154" s="3105"/>
      <c r="HSN154" s="3104"/>
      <c r="HSO154" s="3100"/>
      <c r="HSP154" s="3100"/>
      <c r="HSQ154" s="3105"/>
      <c r="HSR154" s="3099"/>
      <c r="HSS154" s="3100"/>
      <c r="HST154" s="3099"/>
      <c r="HSU154" s="3100"/>
      <c r="HSV154" s="3100"/>
      <c r="HSW154" s="3100"/>
      <c r="HSX154" s="3100"/>
      <c r="HSY154" s="3101"/>
      <c r="HSZ154" s="3102"/>
      <c r="HTA154" s="3103"/>
      <c r="HTB154" s="3104"/>
      <c r="HTC154" s="3105"/>
      <c r="HTD154" s="3106"/>
      <c r="HTE154" s="3104"/>
      <c r="HTF154" s="3105"/>
      <c r="HTG154" s="3104"/>
      <c r="HTH154" s="3100"/>
      <c r="HTI154" s="3100"/>
      <c r="HTJ154" s="3105"/>
      <c r="HTK154" s="3099"/>
      <c r="HTL154" s="3100"/>
      <c r="HTM154" s="3099"/>
      <c r="HTN154" s="3100"/>
      <c r="HTO154" s="3100"/>
      <c r="HTP154" s="3100"/>
      <c r="HTQ154" s="3100"/>
      <c r="HTR154" s="3101"/>
      <c r="HTS154" s="3102"/>
      <c r="HTT154" s="3103"/>
      <c r="HTU154" s="3104"/>
      <c r="HTV154" s="3105"/>
      <c r="HTW154" s="3106"/>
      <c r="HTX154" s="3104"/>
      <c r="HTY154" s="3105"/>
      <c r="HTZ154" s="3104"/>
      <c r="HUA154" s="3100"/>
      <c r="HUB154" s="3100"/>
      <c r="HUC154" s="3105"/>
      <c r="HUD154" s="3099"/>
      <c r="HUE154" s="3100"/>
      <c r="HUF154" s="3099"/>
      <c r="HUG154" s="3100"/>
      <c r="HUH154" s="3100"/>
      <c r="HUI154" s="3100"/>
      <c r="HUJ154" s="3100"/>
      <c r="HUK154" s="3101"/>
      <c r="HUL154" s="3102"/>
      <c r="HUM154" s="3103"/>
      <c r="HUN154" s="3104"/>
      <c r="HUO154" s="3105"/>
      <c r="HUP154" s="3106"/>
      <c r="HUQ154" s="3104"/>
      <c r="HUR154" s="3105"/>
      <c r="HUS154" s="3104"/>
      <c r="HUT154" s="3100"/>
      <c r="HUU154" s="3100"/>
      <c r="HUV154" s="3105"/>
      <c r="HUW154" s="3099"/>
      <c r="HUX154" s="3100"/>
      <c r="HUY154" s="3099"/>
      <c r="HUZ154" s="3100"/>
      <c r="HVA154" s="3100"/>
      <c r="HVB154" s="3100"/>
      <c r="HVC154" s="3100"/>
      <c r="HVD154" s="3101"/>
      <c r="HVE154" s="3102"/>
      <c r="HVF154" s="3103"/>
      <c r="HVG154" s="3104"/>
      <c r="HVH154" s="3105"/>
      <c r="HVI154" s="3106"/>
      <c r="HVJ154" s="3104"/>
      <c r="HVK154" s="3105"/>
      <c r="HVL154" s="3104"/>
      <c r="HVM154" s="3100"/>
      <c r="HVN154" s="3100"/>
      <c r="HVO154" s="3105"/>
      <c r="HVP154" s="3099"/>
      <c r="HVQ154" s="3100"/>
      <c r="HVR154" s="3099"/>
      <c r="HVS154" s="3100"/>
      <c r="HVT154" s="3100"/>
      <c r="HVU154" s="3100"/>
      <c r="HVV154" s="3100"/>
      <c r="HVW154" s="3101"/>
      <c r="HVX154" s="3102"/>
      <c r="HVY154" s="3103"/>
      <c r="HVZ154" s="3104"/>
      <c r="HWA154" s="3105"/>
      <c r="HWB154" s="3106"/>
      <c r="HWC154" s="3104"/>
      <c r="HWD154" s="3105"/>
      <c r="HWE154" s="3104"/>
      <c r="HWF154" s="3100"/>
      <c r="HWG154" s="3100"/>
      <c r="HWH154" s="3105"/>
      <c r="HWI154" s="3099"/>
      <c r="HWJ154" s="3100"/>
      <c r="HWK154" s="3099"/>
      <c r="HWL154" s="3100"/>
      <c r="HWM154" s="3100"/>
      <c r="HWN154" s="3100"/>
      <c r="HWO154" s="3100"/>
      <c r="HWP154" s="3101"/>
      <c r="HWQ154" s="3102"/>
      <c r="HWR154" s="3103"/>
      <c r="HWS154" s="3104"/>
      <c r="HWT154" s="3105"/>
      <c r="HWU154" s="3106"/>
      <c r="HWV154" s="3104"/>
      <c r="HWW154" s="3105"/>
      <c r="HWX154" s="3104"/>
      <c r="HWY154" s="3100"/>
      <c r="HWZ154" s="3100"/>
      <c r="HXA154" s="3105"/>
      <c r="HXB154" s="3099"/>
      <c r="HXC154" s="3100"/>
      <c r="HXD154" s="3099"/>
      <c r="HXE154" s="3100"/>
      <c r="HXF154" s="3100"/>
      <c r="HXG154" s="3100"/>
      <c r="HXH154" s="3100"/>
      <c r="HXI154" s="3101"/>
      <c r="HXJ154" s="3102"/>
      <c r="HXK154" s="3103"/>
      <c r="HXL154" s="3104"/>
      <c r="HXM154" s="3105"/>
      <c r="HXN154" s="3106"/>
      <c r="HXO154" s="3104"/>
      <c r="HXP154" s="3105"/>
      <c r="HXQ154" s="3104"/>
      <c r="HXR154" s="3100"/>
      <c r="HXS154" s="3100"/>
      <c r="HXT154" s="3105"/>
      <c r="HXU154" s="3099"/>
      <c r="HXV154" s="3100"/>
      <c r="HXW154" s="3099"/>
      <c r="HXX154" s="3100"/>
      <c r="HXY154" s="3100"/>
      <c r="HXZ154" s="3100"/>
      <c r="HYA154" s="3100"/>
      <c r="HYB154" s="3101"/>
      <c r="HYC154" s="3102"/>
      <c r="HYD154" s="3103"/>
      <c r="HYE154" s="3104"/>
      <c r="HYF154" s="3105"/>
      <c r="HYG154" s="3106"/>
      <c r="HYH154" s="3104"/>
      <c r="HYI154" s="3105"/>
      <c r="HYJ154" s="3104"/>
      <c r="HYK154" s="3100"/>
      <c r="HYL154" s="3100"/>
      <c r="HYM154" s="3105"/>
      <c r="HYN154" s="3099"/>
      <c r="HYO154" s="3100"/>
      <c r="HYP154" s="3099"/>
      <c r="HYQ154" s="3100"/>
      <c r="HYR154" s="3100"/>
      <c r="HYS154" s="3100"/>
      <c r="HYT154" s="3100"/>
      <c r="HYU154" s="3101"/>
      <c r="HYV154" s="3102"/>
      <c r="HYW154" s="3103"/>
      <c r="HYX154" s="3104"/>
      <c r="HYY154" s="3105"/>
      <c r="HYZ154" s="3106"/>
      <c r="HZA154" s="3104"/>
      <c r="HZB154" s="3105"/>
      <c r="HZC154" s="3104"/>
      <c r="HZD154" s="3100"/>
      <c r="HZE154" s="3100"/>
      <c r="HZF154" s="3105"/>
      <c r="HZG154" s="3099"/>
      <c r="HZH154" s="3100"/>
      <c r="HZI154" s="3099"/>
      <c r="HZJ154" s="3100"/>
      <c r="HZK154" s="3100"/>
      <c r="HZL154" s="3100"/>
      <c r="HZM154" s="3100"/>
      <c r="HZN154" s="3101"/>
      <c r="HZO154" s="3102"/>
      <c r="HZP154" s="3103"/>
      <c r="HZQ154" s="3104"/>
      <c r="HZR154" s="3105"/>
      <c r="HZS154" s="3106"/>
      <c r="HZT154" s="3104"/>
      <c r="HZU154" s="3105"/>
      <c r="HZV154" s="3104"/>
      <c r="HZW154" s="3100"/>
      <c r="HZX154" s="3100"/>
      <c r="HZY154" s="3105"/>
      <c r="HZZ154" s="3099"/>
      <c r="IAA154" s="3100"/>
      <c r="IAB154" s="3099"/>
      <c r="IAC154" s="3100"/>
      <c r="IAD154" s="3100"/>
      <c r="IAE154" s="3100"/>
      <c r="IAF154" s="3100"/>
      <c r="IAG154" s="3101"/>
      <c r="IAH154" s="3102"/>
      <c r="IAI154" s="3103"/>
      <c r="IAJ154" s="3104"/>
      <c r="IAK154" s="3105"/>
      <c r="IAL154" s="3106"/>
      <c r="IAM154" s="3104"/>
      <c r="IAN154" s="3105"/>
      <c r="IAO154" s="3104"/>
      <c r="IAP154" s="3100"/>
      <c r="IAQ154" s="3100"/>
      <c r="IAR154" s="3105"/>
      <c r="IAS154" s="3099"/>
      <c r="IAT154" s="3100"/>
      <c r="IAU154" s="3099"/>
      <c r="IAV154" s="3100"/>
      <c r="IAW154" s="3100"/>
      <c r="IAX154" s="3100"/>
      <c r="IAY154" s="3100"/>
      <c r="IAZ154" s="3101"/>
      <c r="IBA154" s="3102"/>
      <c r="IBB154" s="3103"/>
      <c r="IBC154" s="3104"/>
      <c r="IBD154" s="3105"/>
      <c r="IBE154" s="3106"/>
      <c r="IBF154" s="3104"/>
      <c r="IBG154" s="3105"/>
      <c r="IBH154" s="3104"/>
      <c r="IBI154" s="3100"/>
      <c r="IBJ154" s="3100"/>
      <c r="IBK154" s="3105"/>
      <c r="IBL154" s="3099"/>
      <c r="IBM154" s="3100"/>
      <c r="IBN154" s="3099"/>
      <c r="IBO154" s="3100"/>
      <c r="IBP154" s="3100"/>
      <c r="IBQ154" s="3100"/>
      <c r="IBR154" s="3100"/>
      <c r="IBS154" s="3101"/>
      <c r="IBT154" s="3102"/>
      <c r="IBU154" s="3103"/>
      <c r="IBV154" s="3104"/>
      <c r="IBW154" s="3105"/>
      <c r="IBX154" s="3106"/>
      <c r="IBY154" s="3104"/>
      <c r="IBZ154" s="3105"/>
      <c r="ICA154" s="3104"/>
      <c r="ICB154" s="3100"/>
      <c r="ICC154" s="3100"/>
      <c r="ICD154" s="3105"/>
      <c r="ICE154" s="3099"/>
      <c r="ICF154" s="3100"/>
      <c r="ICG154" s="3099"/>
      <c r="ICH154" s="3100"/>
      <c r="ICI154" s="3100"/>
      <c r="ICJ154" s="3100"/>
      <c r="ICK154" s="3100"/>
      <c r="ICL154" s="3101"/>
      <c r="ICM154" s="3102"/>
      <c r="ICN154" s="3103"/>
      <c r="ICO154" s="3104"/>
      <c r="ICP154" s="3105"/>
      <c r="ICQ154" s="3106"/>
      <c r="ICR154" s="3104"/>
      <c r="ICS154" s="3105"/>
      <c r="ICT154" s="3104"/>
      <c r="ICU154" s="3100"/>
      <c r="ICV154" s="3100"/>
      <c r="ICW154" s="3105"/>
      <c r="ICX154" s="3099"/>
      <c r="ICY154" s="3100"/>
      <c r="ICZ154" s="3099"/>
      <c r="IDA154" s="3100"/>
      <c r="IDB154" s="3100"/>
      <c r="IDC154" s="3100"/>
      <c r="IDD154" s="3100"/>
      <c r="IDE154" s="3101"/>
      <c r="IDF154" s="3102"/>
      <c r="IDG154" s="3103"/>
      <c r="IDH154" s="3104"/>
      <c r="IDI154" s="3105"/>
      <c r="IDJ154" s="3106"/>
      <c r="IDK154" s="3104"/>
      <c r="IDL154" s="3105"/>
      <c r="IDM154" s="3104"/>
      <c r="IDN154" s="3100"/>
      <c r="IDO154" s="3100"/>
      <c r="IDP154" s="3105"/>
      <c r="IDQ154" s="3099"/>
      <c r="IDR154" s="3100"/>
      <c r="IDS154" s="3099"/>
      <c r="IDT154" s="3100"/>
      <c r="IDU154" s="3100"/>
      <c r="IDV154" s="3100"/>
      <c r="IDW154" s="3100"/>
      <c r="IDX154" s="3101"/>
      <c r="IDY154" s="3102"/>
      <c r="IDZ154" s="3103"/>
      <c r="IEA154" s="3104"/>
      <c r="IEB154" s="3105"/>
      <c r="IEC154" s="3106"/>
      <c r="IED154" s="3104"/>
      <c r="IEE154" s="3105"/>
      <c r="IEF154" s="3104"/>
      <c r="IEG154" s="3100"/>
      <c r="IEH154" s="3100"/>
      <c r="IEI154" s="3105"/>
      <c r="IEJ154" s="3099"/>
      <c r="IEK154" s="3100"/>
      <c r="IEL154" s="3099"/>
      <c r="IEM154" s="3100"/>
      <c r="IEN154" s="3100"/>
      <c r="IEO154" s="3100"/>
      <c r="IEP154" s="3100"/>
      <c r="IEQ154" s="3101"/>
      <c r="IER154" s="3102"/>
      <c r="IES154" s="3103"/>
      <c r="IET154" s="3104"/>
      <c r="IEU154" s="3105"/>
      <c r="IEV154" s="3106"/>
      <c r="IEW154" s="3104"/>
      <c r="IEX154" s="3105"/>
      <c r="IEY154" s="3104"/>
      <c r="IEZ154" s="3100"/>
      <c r="IFA154" s="3100"/>
      <c r="IFB154" s="3105"/>
      <c r="IFC154" s="3099"/>
      <c r="IFD154" s="3100"/>
      <c r="IFE154" s="3099"/>
      <c r="IFF154" s="3100"/>
      <c r="IFG154" s="3100"/>
      <c r="IFH154" s="3100"/>
      <c r="IFI154" s="3100"/>
      <c r="IFJ154" s="3101"/>
      <c r="IFK154" s="3102"/>
      <c r="IFL154" s="3103"/>
      <c r="IFM154" s="3104"/>
      <c r="IFN154" s="3105"/>
      <c r="IFO154" s="3106"/>
      <c r="IFP154" s="3104"/>
      <c r="IFQ154" s="3105"/>
      <c r="IFR154" s="3104"/>
      <c r="IFS154" s="3100"/>
      <c r="IFT154" s="3100"/>
      <c r="IFU154" s="3105"/>
      <c r="IFV154" s="3099"/>
      <c r="IFW154" s="3100"/>
      <c r="IFX154" s="3099"/>
      <c r="IFY154" s="3100"/>
      <c r="IFZ154" s="3100"/>
      <c r="IGA154" s="3100"/>
      <c r="IGB154" s="3100"/>
      <c r="IGC154" s="3101"/>
      <c r="IGD154" s="3102"/>
      <c r="IGE154" s="3103"/>
      <c r="IGF154" s="3104"/>
      <c r="IGG154" s="3105"/>
      <c r="IGH154" s="3106"/>
      <c r="IGI154" s="3104"/>
      <c r="IGJ154" s="3105"/>
      <c r="IGK154" s="3104"/>
      <c r="IGL154" s="3100"/>
      <c r="IGM154" s="3100"/>
      <c r="IGN154" s="3105"/>
      <c r="IGO154" s="3099"/>
      <c r="IGP154" s="3100"/>
      <c r="IGQ154" s="3099"/>
      <c r="IGR154" s="3100"/>
      <c r="IGS154" s="3100"/>
      <c r="IGT154" s="3100"/>
      <c r="IGU154" s="3100"/>
      <c r="IGV154" s="3101"/>
      <c r="IGW154" s="3102"/>
      <c r="IGX154" s="3103"/>
      <c r="IGY154" s="3104"/>
      <c r="IGZ154" s="3105"/>
      <c r="IHA154" s="3106"/>
      <c r="IHB154" s="3104"/>
      <c r="IHC154" s="3105"/>
      <c r="IHD154" s="3104"/>
      <c r="IHE154" s="3100"/>
      <c r="IHF154" s="3100"/>
      <c r="IHG154" s="3105"/>
      <c r="IHH154" s="3099"/>
      <c r="IHI154" s="3100"/>
      <c r="IHJ154" s="3099"/>
      <c r="IHK154" s="3100"/>
      <c r="IHL154" s="3100"/>
      <c r="IHM154" s="3100"/>
      <c r="IHN154" s="3100"/>
      <c r="IHO154" s="3101"/>
      <c r="IHP154" s="3102"/>
      <c r="IHQ154" s="3103"/>
      <c r="IHR154" s="3104"/>
      <c r="IHS154" s="3105"/>
      <c r="IHT154" s="3106"/>
      <c r="IHU154" s="3104"/>
      <c r="IHV154" s="3105"/>
      <c r="IHW154" s="3104"/>
      <c r="IHX154" s="3100"/>
      <c r="IHY154" s="3100"/>
      <c r="IHZ154" s="3105"/>
      <c r="IIA154" s="3099"/>
      <c r="IIB154" s="3100"/>
      <c r="IIC154" s="3099"/>
      <c r="IID154" s="3100"/>
      <c r="IIE154" s="3100"/>
      <c r="IIF154" s="3100"/>
      <c r="IIG154" s="3100"/>
      <c r="IIH154" s="3101"/>
      <c r="III154" s="3102"/>
      <c r="IIJ154" s="3103"/>
      <c r="IIK154" s="3104"/>
      <c r="IIL154" s="3105"/>
      <c r="IIM154" s="3106"/>
      <c r="IIN154" s="3104"/>
      <c r="IIO154" s="3105"/>
      <c r="IIP154" s="3104"/>
      <c r="IIQ154" s="3100"/>
      <c r="IIR154" s="3100"/>
      <c r="IIS154" s="3105"/>
      <c r="IIT154" s="3099"/>
      <c r="IIU154" s="3100"/>
      <c r="IIV154" s="3099"/>
      <c r="IIW154" s="3100"/>
      <c r="IIX154" s="3100"/>
      <c r="IIY154" s="3100"/>
      <c r="IIZ154" s="3100"/>
      <c r="IJA154" s="3101"/>
      <c r="IJB154" s="3102"/>
      <c r="IJC154" s="3103"/>
      <c r="IJD154" s="3104"/>
      <c r="IJE154" s="3105"/>
      <c r="IJF154" s="3106"/>
      <c r="IJG154" s="3104"/>
      <c r="IJH154" s="3105"/>
      <c r="IJI154" s="3104"/>
      <c r="IJJ154" s="3100"/>
      <c r="IJK154" s="3100"/>
      <c r="IJL154" s="3105"/>
      <c r="IJM154" s="3099"/>
      <c r="IJN154" s="3100"/>
      <c r="IJO154" s="3099"/>
      <c r="IJP154" s="3100"/>
      <c r="IJQ154" s="3100"/>
      <c r="IJR154" s="3100"/>
      <c r="IJS154" s="3100"/>
      <c r="IJT154" s="3101"/>
      <c r="IJU154" s="3102"/>
      <c r="IJV154" s="3103"/>
      <c r="IJW154" s="3104"/>
      <c r="IJX154" s="3105"/>
      <c r="IJY154" s="3106"/>
      <c r="IJZ154" s="3104"/>
      <c r="IKA154" s="3105"/>
      <c r="IKB154" s="3104"/>
      <c r="IKC154" s="3100"/>
      <c r="IKD154" s="3100"/>
      <c r="IKE154" s="3105"/>
      <c r="IKF154" s="3099"/>
      <c r="IKG154" s="3100"/>
      <c r="IKH154" s="3099"/>
      <c r="IKI154" s="3100"/>
      <c r="IKJ154" s="3100"/>
      <c r="IKK154" s="3100"/>
      <c r="IKL154" s="3100"/>
      <c r="IKM154" s="3101"/>
      <c r="IKN154" s="3102"/>
      <c r="IKO154" s="3103"/>
      <c r="IKP154" s="3104"/>
      <c r="IKQ154" s="3105"/>
      <c r="IKR154" s="3106"/>
      <c r="IKS154" s="3104"/>
      <c r="IKT154" s="3105"/>
      <c r="IKU154" s="3104"/>
      <c r="IKV154" s="3100"/>
      <c r="IKW154" s="3100"/>
      <c r="IKX154" s="3105"/>
      <c r="IKY154" s="3099"/>
      <c r="IKZ154" s="3100"/>
      <c r="ILA154" s="3099"/>
      <c r="ILB154" s="3100"/>
      <c r="ILC154" s="3100"/>
      <c r="ILD154" s="3100"/>
      <c r="ILE154" s="3100"/>
      <c r="ILF154" s="3101"/>
      <c r="ILG154" s="3102"/>
      <c r="ILH154" s="3103"/>
      <c r="ILI154" s="3104"/>
      <c r="ILJ154" s="3105"/>
      <c r="ILK154" s="3106"/>
      <c r="ILL154" s="3104"/>
      <c r="ILM154" s="3105"/>
      <c r="ILN154" s="3104"/>
      <c r="ILO154" s="3100"/>
      <c r="ILP154" s="3100"/>
      <c r="ILQ154" s="3105"/>
      <c r="ILR154" s="3099"/>
      <c r="ILS154" s="3100"/>
      <c r="ILT154" s="3099"/>
      <c r="ILU154" s="3100"/>
      <c r="ILV154" s="3100"/>
      <c r="ILW154" s="3100"/>
      <c r="ILX154" s="3100"/>
      <c r="ILY154" s="3101"/>
      <c r="ILZ154" s="3102"/>
      <c r="IMA154" s="3103"/>
      <c r="IMB154" s="3104"/>
      <c r="IMC154" s="3105"/>
      <c r="IMD154" s="3106"/>
      <c r="IME154" s="3104"/>
      <c r="IMF154" s="3105"/>
      <c r="IMG154" s="3104"/>
      <c r="IMH154" s="3100"/>
      <c r="IMI154" s="3100"/>
      <c r="IMJ154" s="3105"/>
      <c r="IMK154" s="3099"/>
      <c r="IML154" s="3100"/>
      <c r="IMM154" s="3099"/>
      <c r="IMN154" s="3100"/>
      <c r="IMO154" s="3100"/>
      <c r="IMP154" s="3100"/>
      <c r="IMQ154" s="3100"/>
      <c r="IMR154" s="3101"/>
      <c r="IMS154" s="3102"/>
      <c r="IMT154" s="3103"/>
      <c r="IMU154" s="3104"/>
      <c r="IMV154" s="3105"/>
      <c r="IMW154" s="3106"/>
      <c r="IMX154" s="3104"/>
      <c r="IMY154" s="3105"/>
      <c r="IMZ154" s="3104"/>
      <c r="INA154" s="3100"/>
      <c r="INB154" s="3100"/>
      <c r="INC154" s="3105"/>
      <c r="IND154" s="3099"/>
      <c r="INE154" s="3100"/>
      <c r="INF154" s="3099"/>
      <c r="ING154" s="3100"/>
      <c r="INH154" s="3100"/>
      <c r="INI154" s="3100"/>
      <c r="INJ154" s="3100"/>
      <c r="INK154" s="3101"/>
      <c r="INL154" s="3102"/>
      <c r="INM154" s="3103"/>
      <c r="INN154" s="3104"/>
      <c r="INO154" s="3105"/>
      <c r="INP154" s="3106"/>
      <c r="INQ154" s="3104"/>
      <c r="INR154" s="3105"/>
      <c r="INS154" s="3104"/>
      <c r="INT154" s="3100"/>
      <c r="INU154" s="3100"/>
      <c r="INV154" s="3105"/>
      <c r="INW154" s="3099"/>
      <c r="INX154" s="3100"/>
      <c r="INY154" s="3099"/>
      <c r="INZ154" s="3100"/>
      <c r="IOA154" s="3100"/>
      <c r="IOB154" s="3100"/>
      <c r="IOC154" s="3100"/>
      <c r="IOD154" s="3101"/>
      <c r="IOE154" s="3102"/>
      <c r="IOF154" s="3103"/>
      <c r="IOG154" s="3104"/>
      <c r="IOH154" s="3105"/>
      <c r="IOI154" s="3106"/>
      <c r="IOJ154" s="3104"/>
      <c r="IOK154" s="3105"/>
      <c r="IOL154" s="3104"/>
      <c r="IOM154" s="3100"/>
      <c r="ION154" s="3100"/>
      <c r="IOO154" s="3105"/>
      <c r="IOP154" s="3099"/>
      <c r="IOQ154" s="3100"/>
      <c r="IOR154" s="3099"/>
      <c r="IOS154" s="3100"/>
      <c r="IOT154" s="3100"/>
      <c r="IOU154" s="3100"/>
      <c r="IOV154" s="3100"/>
      <c r="IOW154" s="3101"/>
      <c r="IOX154" s="3102"/>
      <c r="IOY154" s="3103"/>
      <c r="IOZ154" s="3104"/>
      <c r="IPA154" s="3105"/>
      <c r="IPB154" s="3106"/>
      <c r="IPC154" s="3104"/>
      <c r="IPD154" s="3105"/>
      <c r="IPE154" s="3104"/>
      <c r="IPF154" s="3100"/>
      <c r="IPG154" s="3100"/>
      <c r="IPH154" s="3105"/>
      <c r="IPI154" s="3099"/>
      <c r="IPJ154" s="3100"/>
      <c r="IPK154" s="3099"/>
      <c r="IPL154" s="3100"/>
      <c r="IPM154" s="3100"/>
      <c r="IPN154" s="3100"/>
      <c r="IPO154" s="3100"/>
      <c r="IPP154" s="3101"/>
      <c r="IPQ154" s="3102"/>
      <c r="IPR154" s="3103"/>
      <c r="IPS154" s="3104"/>
      <c r="IPT154" s="3105"/>
      <c r="IPU154" s="3106"/>
      <c r="IPV154" s="3104"/>
      <c r="IPW154" s="3105"/>
      <c r="IPX154" s="3104"/>
      <c r="IPY154" s="3100"/>
      <c r="IPZ154" s="3100"/>
      <c r="IQA154" s="3105"/>
      <c r="IQB154" s="3099"/>
      <c r="IQC154" s="3100"/>
      <c r="IQD154" s="3099"/>
      <c r="IQE154" s="3100"/>
      <c r="IQF154" s="3100"/>
      <c r="IQG154" s="3100"/>
      <c r="IQH154" s="3100"/>
      <c r="IQI154" s="3101"/>
      <c r="IQJ154" s="3102"/>
      <c r="IQK154" s="3103"/>
      <c r="IQL154" s="3104"/>
      <c r="IQM154" s="3105"/>
      <c r="IQN154" s="3106"/>
      <c r="IQO154" s="3104"/>
      <c r="IQP154" s="3105"/>
      <c r="IQQ154" s="3104"/>
      <c r="IQR154" s="3100"/>
      <c r="IQS154" s="3100"/>
      <c r="IQT154" s="3105"/>
      <c r="IQU154" s="3099"/>
      <c r="IQV154" s="3100"/>
      <c r="IQW154" s="3099"/>
      <c r="IQX154" s="3100"/>
      <c r="IQY154" s="3100"/>
      <c r="IQZ154" s="3100"/>
      <c r="IRA154" s="3100"/>
      <c r="IRB154" s="3101"/>
      <c r="IRC154" s="3102"/>
      <c r="IRD154" s="3103"/>
      <c r="IRE154" s="3104"/>
      <c r="IRF154" s="3105"/>
      <c r="IRG154" s="3106"/>
      <c r="IRH154" s="3104"/>
      <c r="IRI154" s="3105"/>
      <c r="IRJ154" s="3104"/>
      <c r="IRK154" s="3100"/>
      <c r="IRL154" s="3100"/>
      <c r="IRM154" s="3105"/>
      <c r="IRN154" s="3099"/>
      <c r="IRO154" s="3100"/>
      <c r="IRP154" s="3099"/>
      <c r="IRQ154" s="3100"/>
      <c r="IRR154" s="3100"/>
      <c r="IRS154" s="3100"/>
      <c r="IRT154" s="3100"/>
      <c r="IRU154" s="3101"/>
      <c r="IRV154" s="3102"/>
      <c r="IRW154" s="3103"/>
      <c r="IRX154" s="3104"/>
      <c r="IRY154" s="3105"/>
      <c r="IRZ154" s="3106"/>
      <c r="ISA154" s="3104"/>
      <c r="ISB154" s="3105"/>
      <c r="ISC154" s="3104"/>
      <c r="ISD154" s="3100"/>
      <c r="ISE154" s="3100"/>
      <c r="ISF154" s="3105"/>
      <c r="ISG154" s="3099"/>
      <c r="ISH154" s="3100"/>
      <c r="ISI154" s="3099"/>
      <c r="ISJ154" s="3100"/>
      <c r="ISK154" s="3100"/>
      <c r="ISL154" s="3100"/>
      <c r="ISM154" s="3100"/>
      <c r="ISN154" s="3101"/>
      <c r="ISO154" s="3102"/>
      <c r="ISP154" s="3103"/>
      <c r="ISQ154" s="3104"/>
      <c r="ISR154" s="3105"/>
      <c r="ISS154" s="3106"/>
      <c r="IST154" s="3104"/>
      <c r="ISU154" s="3105"/>
      <c r="ISV154" s="3104"/>
      <c r="ISW154" s="3100"/>
      <c r="ISX154" s="3100"/>
      <c r="ISY154" s="3105"/>
      <c r="ISZ154" s="3099"/>
      <c r="ITA154" s="3100"/>
      <c r="ITB154" s="3099"/>
      <c r="ITC154" s="3100"/>
      <c r="ITD154" s="3100"/>
      <c r="ITE154" s="3100"/>
      <c r="ITF154" s="3100"/>
      <c r="ITG154" s="3101"/>
      <c r="ITH154" s="3102"/>
      <c r="ITI154" s="3103"/>
      <c r="ITJ154" s="3104"/>
      <c r="ITK154" s="3105"/>
      <c r="ITL154" s="3106"/>
      <c r="ITM154" s="3104"/>
      <c r="ITN154" s="3105"/>
      <c r="ITO154" s="3104"/>
      <c r="ITP154" s="3100"/>
      <c r="ITQ154" s="3100"/>
      <c r="ITR154" s="3105"/>
      <c r="ITS154" s="3099"/>
      <c r="ITT154" s="3100"/>
      <c r="ITU154" s="3099"/>
      <c r="ITV154" s="3100"/>
      <c r="ITW154" s="3100"/>
      <c r="ITX154" s="3100"/>
      <c r="ITY154" s="3100"/>
      <c r="ITZ154" s="3101"/>
      <c r="IUA154" s="3102"/>
      <c r="IUB154" s="3103"/>
      <c r="IUC154" s="3104"/>
      <c r="IUD154" s="3105"/>
      <c r="IUE154" s="3106"/>
      <c r="IUF154" s="3104"/>
      <c r="IUG154" s="3105"/>
      <c r="IUH154" s="3104"/>
      <c r="IUI154" s="3100"/>
      <c r="IUJ154" s="3100"/>
      <c r="IUK154" s="3105"/>
      <c r="IUL154" s="3099"/>
      <c r="IUM154" s="3100"/>
      <c r="IUN154" s="3099"/>
      <c r="IUO154" s="3100"/>
      <c r="IUP154" s="3100"/>
      <c r="IUQ154" s="3100"/>
      <c r="IUR154" s="3100"/>
      <c r="IUS154" s="3101"/>
      <c r="IUT154" s="3102"/>
      <c r="IUU154" s="3103"/>
      <c r="IUV154" s="3104"/>
      <c r="IUW154" s="3105"/>
      <c r="IUX154" s="3106"/>
      <c r="IUY154" s="3104"/>
      <c r="IUZ154" s="3105"/>
      <c r="IVA154" s="3104"/>
      <c r="IVB154" s="3100"/>
      <c r="IVC154" s="3100"/>
      <c r="IVD154" s="3105"/>
      <c r="IVE154" s="3099"/>
      <c r="IVF154" s="3100"/>
      <c r="IVG154" s="3099"/>
      <c r="IVH154" s="3100"/>
      <c r="IVI154" s="3100"/>
      <c r="IVJ154" s="3100"/>
      <c r="IVK154" s="3100"/>
      <c r="IVL154" s="3101"/>
      <c r="IVM154" s="3102"/>
      <c r="IVN154" s="3103"/>
      <c r="IVO154" s="3104"/>
      <c r="IVP154" s="3105"/>
      <c r="IVQ154" s="3106"/>
      <c r="IVR154" s="3104"/>
      <c r="IVS154" s="3105"/>
      <c r="IVT154" s="3104"/>
      <c r="IVU154" s="3100"/>
      <c r="IVV154" s="3100"/>
      <c r="IVW154" s="3105"/>
      <c r="IVX154" s="3099"/>
      <c r="IVY154" s="3100"/>
      <c r="IVZ154" s="3099"/>
      <c r="IWA154" s="3100"/>
      <c r="IWB154" s="3100"/>
      <c r="IWC154" s="3100"/>
      <c r="IWD154" s="3100"/>
      <c r="IWE154" s="3101"/>
      <c r="IWF154" s="3102"/>
      <c r="IWG154" s="3103"/>
      <c r="IWH154" s="3104"/>
      <c r="IWI154" s="3105"/>
      <c r="IWJ154" s="3106"/>
      <c r="IWK154" s="3104"/>
      <c r="IWL154" s="3105"/>
      <c r="IWM154" s="3104"/>
      <c r="IWN154" s="3100"/>
      <c r="IWO154" s="3100"/>
      <c r="IWP154" s="3105"/>
      <c r="IWQ154" s="3099"/>
      <c r="IWR154" s="3100"/>
      <c r="IWS154" s="3099"/>
      <c r="IWT154" s="3100"/>
      <c r="IWU154" s="3100"/>
      <c r="IWV154" s="3100"/>
      <c r="IWW154" s="3100"/>
      <c r="IWX154" s="3101"/>
      <c r="IWY154" s="3102"/>
      <c r="IWZ154" s="3103"/>
      <c r="IXA154" s="3104"/>
      <c r="IXB154" s="3105"/>
      <c r="IXC154" s="3106"/>
      <c r="IXD154" s="3104"/>
      <c r="IXE154" s="3105"/>
      <c r="IXF154" s="3104"/>
      <c r="IXG154" s="3100"/>
      <c r="IXH154" s="3100"/>
      <c r="IXI154" s="3105"/>
      <c r="IXJ154" s="3099"/>
      <c r="IXK154" s="3100"/>
      <c r="IXL154" s="3099"/>
      <c r="IXM154" s="3100"/>
      <c r="IXN154" s="3100"/>
      <c r="IXO154" s="3100"/>
      <c r="IXP154" s="3100"/>
      <c r="IXQ154" s="3101"/>
      <c r="IXR154" s="3102"/>
      <c r="IXS154" s="3103"/>
      <c r="IXT154" s="3104"/>
      <c r="IXU154" s="3105"/>
      <c r="IXV154" s="3106"/>
      <c r="IXW154" s="3104"/>
      <c r="IXX154" s="3105"/>
      <c r="IXY154" s="3104"/>
      <c r="IXZ154" s="3100"/>
      <c r="IYA154" s="3100"/>
      <c r="IYB154" s="3105"/>
      <c r="IYC154" s="3099"/>
      <c r="IYD154" s="3100"/>
      <c r="IYE154" s="3099"/>
      <c r="IYF154" s="3100"/>
      <c r="IYG154" s="3100"/>
      <c r="IYH154" s="3100"/>
      <c r="IYI154" s="3100"/>
      <c r="IYJ154" s="3101"/>
      <c r="IYK154" s="3102"/>
      <c r="IYL154" s="3103"/>
      <c r="IYM154" s="3104"/>
      <c r="IYN154" s="3105"/>
      <c r="IYO154" s="3106"/>
      <c r="IYP154" s="3104"/>
      <c r="IYQ154" s="3105"/>
      <c r="IYR154" s="3104"/>
      <c r="IYS154" s="3100"/>
      <c r="IYT154" s="3100"/>
      <c r="IYU154" s="3105"/>
      <c r="IYV154" s="3099"/>
      <c r="IYW154" s="3100"/>
      <c r="IYX154" s="3099"/>
      <c r="IYY154" s="3100"/>
      <c r="IYZ154" s="3100"/>
      <c r="IZA154" s="3100"/>
      <c r="IZB154" s="3100"/>
      <c r="IZC154" s="3101"/>
      <c r="IZD154" s="3102"/>
      <c r="IZE154" s="3103"/>
      <c r="IZF154" s="3104"/>
      <c r="IZG154" s="3105"/>
      <c r="IZH154" s="3106"/>
      <c r="IZI154" s="3104"/>
      <c r="IZJ154" s="3105"/>
      <c r="IZK154" s="3104"/>
      <c r="IZL154" s="3100"/>
      <c r="IZM154" s="3100"/>
      <c r="IZN154" s="3105"/>
      <c r="IZO154" s="3099"/>
      <c r="IZP154" s="3100"/>
      <c r="IZQ154" s="3099"/>
      <c r="IZR154" s="3100"/>
      <c r="IZS154" s="3100"/>
      <c r="IZT154" s="3100"/>
      <c r="IZU154" s="3100"/>
      <c r="IZV154" s="3101"/>
      <c r="IZW154" s="3102"/>
      <c r="IZX154" s="3103"/>
      <c r="IZY154" s="3104"/>
      <c r="IZZ154" s="3105"/>
      <c r="JAA154" s="3106"/>
      <c r="JAB154" s="3104"/>
      <c r="JAC154" s="3105"/>
      <c r="JAD154" s="3104"/>
      <c r="JAE154" s="3100"/>
      <c r="JAF154" s="3100"/>
      <c r="JAG154" s="3105"/>
      <c r="JAH154" s="3099"/>
      <c r="JAI154" s="3100"/>
      <c r="JAJ154" s="3099"/>
      <c r="JAK154" s="3100"/>
      <c r="JAL154" s="3100"/>
      <c r="JAM154" s="3100"/>
      <c r="JAN154" s="3100"/>
      <c r="JAO154" s="3101"/>
      <c r="JAP154" s="3102"/>
      <c r="JAQ154" s="3103"/>
      <c r="JAR154" s="3104"/>
      <c r="JAS154" s="3105"/>
      <c r="JAT154" s="3106"/>
      <c r="JAU154" s="3104"/>
      <c r="JAV154" s="3105"/>
      <c r="JAW154" s="3104"/>
      <c r="JAX154" s="3100"/>
      <c r="JAY154" s="3100"/>
      <c r="JAZ154" s="3105"/>
      <c r="JBA154" s="3099"/>
      <c r="JBB154" s="3100"/>
      <c r="JBC154" s="3099"/>
      <c r="JBD154" s="3100"/>
      <c r="JBE154" s="3100"/>
      <c r="JBF154" s="3100"/>
      <c r="JBG154" s="3100"/>
      <c r="JBH154" s="3101"/>
      <c r="JBI154" s="3102"/>
      <c r="JBJ154" s="3103"/>
      <c r="JBK154" s="3104"/>
      <c r="JBL154" s="3105"/>
      <c r="JBM154" s="3106"/>
      <c r="JBN154" s="3104"/>
      <c r="JBO154" s="3105"/>
      <c r="JBP154" s="3104"/>
      <c r="JBQ154" s="3100"/>
      <c r="JBR154" s="3100"/>
      <c r="JBS154" s="3105"/>
      <c r="JBT154" s="3099"/>
      <c r="JBU154" s="3100"/>
      <c r="JBV154" s="3099"/>
      <c r="JBW154" s="3100"/>
      <c r="JBX154" s="3100"/>
      <c r="JBY154" s="3100"/>
      <c r="JBZ154" s="3100"/>
      <c r="JCA154" s="3101"/>
      <c r="JCB154" s="3102"/>
      <c r="JCC154" s="3103"/>
      <c r="JCD154" s="3104"/>
      <c r="JCE154" s="3105"/>
      <c r="JCF154" s="3106"/>
      <c r="JCG154" s="3104"/>
      <c r="JCH154" s="3105"/>
      <c r="JCI154" s="3104"/>
      <c r="JCJ154" s="3100"/>
      <c r="JCK154" s="3100"/>
      <c r="JCL154" s="3105"/>
      <c r="JCM154" s="3099"/>
      <c r="JCN154" s="3100"/>
      <c r="JCO154" s="3099"/>
      <c r="JCP154" s="3100"/>
      <c r="JCQ154" s="3100"/>
      <c r="JCR154" s="3100"/>
      <c r="JCS154" s="3100"/>
      <c r="JCT154" s="3101"/>
      <c r="JCU154" s="3102"/>
      <c r="JCV154" s="3103"/>
      <c r="JCW154" s="3104"/>
      <c r="JCX154" s="3105"/>
      <c r="JCY154" s="3106"/>
      <c r="JCZ154" s="3104"/>
      <c r="JDA154" s="3105"/>
      <c r="JDB154" s="3104"/>
      <c r="JDC154" s="3100"/>
      <c r="JDD154" s="3100"/>
      <c r="JDE154" s="3105"/>
      <c r="JDF154" s="3099"/>
      <c r="JDG154" s="3100"/>
      <c r="JDH154" s="3099"/>
      <c r="JDI154" s="3100"/>
      <c r="JDJ154" s="3100"/>
      <c r="JDK154" s="3100"/>
      <c r="JDL154" s="3100"/>
      <c r="JDM154" s="3101"/>
      <c r="JDN154" s="3102"/>
      <c r="JDO154" s="3103"/>
      <c r="JDP154" s="3104"/>
      <c r="JDQ154" s="3105"/>
      <c r="JDR154" s="3106"/>
      <c r="JDS154" s="3104"/>
      <c r="JDT154" s="3105"/>
      <c r="JDU154" s="3104"/>
      <c r="JDV154" s="3100"/>
      <c r="JDW154" s="3100"/>
      <c r="JDX154" s="3105"/>
      <c r="JDY154" s="3099"/>
      <c r="JDZ154" s="3100"/>
      <c r="JEA154" s="3099"/>
      <c r="JEB154" s="3100"/>
      <c r="JEC154" s="3100"/>
      <c r="JED154" s="3100"/>
      <c r="JEE154" s="3100"/>
      <c r="JEF154" s="3101"/>
      <c r="JEG154" s="3102"/>
      <c r="JEH154" s="3103"/>
      <c r="JEI154" s="3104"/>
      <c r="JEJ154" s="3105"/>
      <c r="JEK154" s="3106"/>
      <c r="JEL154" s="3104"/>
      <c r="JEM154" s="3105"/>
      <c r="JEN154" s="3104"/>
      <c r="JEO154" s="3100"/>
      <c r="JEP154" s="3100"/>
      <c r="JEQ154" s="3105"/>
      <c r="JER154" s="3099"/>
      <c r="JES154" s="3100"/>
      <c r="JET154" s="3099"/>
      <c r="JEU154" s="3100"/>
      <c r="JEV154" s="3100"/>
      <c r="JEW154" s="3100"/>
      <c r="JEX154" s="3100"/>
      <c r="JEY154" s="3101"/>
      <c r="JEZ154" s="3102"/>
      <c r="JFA154" s="3103"/>
      <c r="JFB154" s="3104"/>
      <c r="JFC154" s="3105"/>
      <c r="JFD154" s="3106"/>
      <c r="JFE154" s="3104"/>
      <c r="JFF154" s="3105"/>
      <c r="JFG154" s="3104"/>
      <c r="JFH154" s="3100"/>
      <c r="JFI154" s="3100"/>
      <c r="JFJ154" s="3105"/>
      <c r="JFK154" s="3099"/>
      <c r="JFL154" s="3100"/>
      <c r="JFM154" s="3099"/>
      <c r="JFN154" s="3100"/>
      <c r="JFO154" s="3100"/>
      <c r="JFP154" s="3100"/>
      <c r="JFQ154" s="3100"/>
      <c r="JFR154" s="3101"/>
      <c r="JFS154" s="3102"/>
      <c r="JFT154" s="3103"/>
      <c r="JFU154" s="3104"/>
      <c r="JFV154" s="3105"/>
      <c r="JFW154" s="3106"/>
      <c r="JFX154" s="3104"/>
      <c r="JFY154" s="3105"/>
      <c r="JFZ154" s="3104"/>
      <c r="JGA154" s="3100"/>
      <c r="JGB154" s="3100"/>
      <c r="JGC154" s="3105"/>
      <c r="JGD154" s="3099"/>
      <c r="JGE154" s="3100"/>
      <c r="JGF154" s="3099"/>
      <c r="JGG154" s="3100"/>
      <c r="JGH154" s="3100"/>
      <c r="JGI154" s="3100"/>
      <c r="JGJ154" s="3100"/>
      <c r="JGK154" s="3101"/>
      <c r="JGL154" s="3102"/>
      <c r="JGM154" s="3103"/>
      <c r="JGN154" s="3104"/>
      <c r="JGO154" s="3105"/>
      <c r="JGP154" s="3106"/>
      <c r="JGQ154" s="3104"/>
      <c r="JGR154" s="3105"/>
      <c r="JGS154" s="3104"/>
      <c r="JGT154" s="3100"/>
      <c r="JGU154" s="3100"/>
      <c r="JGV154" s="3105"/>
      <c r="JGW154" s="3099"/>
      <c r="JGX154" s="3100"/>
      <c r="JGY154" s="3099"/>
      <c r="JGZ154" s="3100"/>
      <c r="JHA154" s="3100"/>
      <c r="JHB154" s="3100"/>
      <c r="JHC154" s="3100"/>
      <c r="JHD154" s="3101"/>
      <c r="JHE154" s="3102"/>
      <c r="JHF154" s="3103"/>
      <c r="JHG154" s="3104"/>
      <c r="JHH154" s="3105"/>
      <c r="JHI154" s="3106"/>
      <c r="JHJ154" s="3104"/>
      <c r="JHK154" s="3105"/>
      <c r="JHL154" s="3104"/>
      <c r="JHM154" s="3100"/>
      <c r="JHN154" s="3100"/>
      <c r="JHO154" s="3105"/>
      <c r="JHP154" s="3099"/>
      <c r="JHQ154" s="3100"/>
      <c r="JHR154" s="3099"/>
      <c r="JHS154" s="3100"/>
      <c r="JHT154" s="3100"/>
      <c r="JHU154" s="3100"/>
      <c r="JHV154" s="3100"/>
      <c r="JHW154" s="3101"/>
      <c r="JHX154" s="3102"/>
      <c r="JHY154" s="3103"/>
      <c r="JHZ154" s="3104"/>
      <c r="JIA154" s="3105"/>
      <c r="JIB154" s="3106"/>
      <c r="JIC154" s="3104"/>
      <c r="JID154" s="3105"/>
      <c r="JIE154" s="3104"/>
      <c r="JIF154" s="3100"/>
      <c r="JIG154" s="3100"/>
      <c r="JIH154" s="3105"/>
      <c r="JII154" s="3099"/>
      <c r="JIJ154" s="3100"/>
      <c r="JIK154" s="3099"/>
      <c r="JIL154" s="3100"/>
      <c r="JIM154" s="3100"/>
      <c r="JIN154" s="3100"/>
      <c r="JIO154" s="3100"/>
      <c r="JIP154" s="3101"/>
      <c r="JIQ154" s="3102"/>
      <c r="JIR154" s="3103"/>
      <c r="JIS154" s="3104"/>
      <c r="JIT154" s="3105"/>
      <c r="JIU154" s="3106"/>
      <c r="JIV154" s="3104"/>
      <c r="JIW154" s="3105"/>
      <c r="JIX154" s="3104"/>
      <c r="JIY154" s="3100"/>
      <c r="JIZ154" s="3100"/>
      <c r="JJA154" s="3105"/>
      <c r="JJB154" s="3099"/>
      <c r="JJC154" s="3100"/>
      <c r="JJD154" s="3099"/>
      <c r="JJE154" s="3100"/>
      <c r="JJF154" s="3100"/>
      <c r="JJG154" s="3100"/>
      <c r="JJH154" s="3100"/>
      <c r="JJI154" s="3101"/>
      <c r="JJJ154" s="3102"/>
      <c r="JJK154" s="3103"/>
      <c r="JJL154" s="3104"/>
      <c r="JJM154" s="3105"/>
      <c r="JJN154" s="3106"/>
      <c r="JJO154" s="3104"/>
      <c r="JJP154" s="3105"/>
      <c r="JJQ154" s="3104"/>
      <c r="JJR154" s="3100"/>
      <c r="JJS154" s="3100"/>
      <c r="JJT154" s="3105"/>
      <c r="JJU154" s="3099"/>
      <c r="JJV154" s="3100"/>
      <c r="JJW154" s="3099"/>
      <c r="JJX154" s="3100"/>
      <c r="JJY154" s="3100"/>
      <c r="JJZ154" s="3100"/>
      <c r="JKA154" s="3100"/>
      <c r="JKB154" s="3101"/>
      <c r="JKC154" s="3102"/>
      <c r="JKD154" s="3103"/>
      <c r="JKE154" s="3104"/>
      <c r="JKF154" s="3105"/>
      <c r="JKG154" s="3106"/>
      <c r="JKH154" s="3104"/>
      <c r="JKI154" s="3105"/>
      <c r="JKJ154" s="3104"/>
      <c r="JKK154" s="3100"/>
      <c r="JKL154" s="3100"/>
      <c r="JKM154" s="3105"/>
      <c r="JKN154" s="3099"/>
      <c r="JKO154" s="3100"/>
      <c r="JKP154" s="3099"/>
      <c r="JKQ154" s="3100"/>
      <c r="JKR154" s="3100"/>
      <c r="JKS154" s="3100"/>
      <c r="JKT154" s="3100"/>
      <c r="JKU154" s="3101"/>
      <c r="JKV154" s="3102"/>
      <c r="JKW154" s="3103"/>
      <c r="JKX154" s="3104"/>
      <c r="JKY154" s="3105"/>
      <c r="JKZ154" s="3106"/>
      <c r="JLA154" s="3104"/>
      <c r="JLB154" s="3105"/>
      <c r="JLC154" s="3104"/>
      <c r="JLD154" s="3100"/>
      <c r="JLE154" s="3100"/>
      <c r="JLF154" s="3105"/>
      <c r="JLG154" s="3099"/>
      <c r="JLH154" s="3100"/>
      <c r="JLI154" s="3099"/>
      <c r="JLJ154" s="3100"/>
      <c r="JLK154" s="3100"/>
      <c r="JLL154" s="3100"/>
      <c r="JLM154" s="3100"/>
      <c r="JLN154" s="3101"/>
      <c r="JLO154" s="3102"/>
      <c r="JLP154" s="3103"/>
      <c r="JLQ154" s="3104"/>
      <c r="JLR154" s="3105"/>
      <c r="JLS154" s="3106"/>
      <c r="JLT154" s="3104"/>
      <c r="JLU154" s="3105"/>
      <c r="JLV154" s="3104"/>
      <c r="JLW154" s="3100"/>
      <c r="JLX154" s="3100"/>
      <c r="JLY154" s="3105"/>
      <c r="JLZ154" s="3099"/>
      <c r="JMA154" s="3100"/>
      <c r="JMB154" s="3099"/>
      <c r="JMC154" s="3100"/>
      <c r="JMD154" s="3100"/>
      <c r="JME154" s="3100"/>
      <c r="JMF154" s="3100"/>
      <c r="JMG154" s="3101"/>
      <c r="JMH154" s="3102"/>
      <c r="JMI154" s="3103"/>
      <c r="JMJ154" s="3104"/>
      <c r="JMK154" s="3105"/>
      <c r="JML154" s="3106"/>
      <c r="JMM154" s="3104"/>
      <c r="JMN154" s="3105"/>
      <c r="JMO154" s="3104"/>
      <c r="JMP154" s="3100"/>
      <c r="JMQ154" s="3100"/>
      <c r="JMR154" s="3105"/>
      <c r="JMS154" s="3099"/>
      <c r="JMT154" s="3100"/>
      <c r="JMU154" s="3099"/>
      <c r="JMV154" s="3100"/>
      <c r="JMW154" s="3100"/>
      <c r="JMX154" s="3100"/>
      <c r="JMY154" s="3100"/>
      <c r="JMZ154" s="3101"/>
      <c r="JNA154" s="3102"/>
      <c r="JNB154" s="3103"/>
      <c r="JNC154" s="3104"/>
      <c r="JND154" s="3105"/>
      <c r="JNE154" s="3106"/>
      <c r="JNF154" s="3104"/>
      <c r="JNG154" s="3105"/>
      <c r="JNH154" s="3104"/>
      <c r="JNI154" s="3100"/>
      <c r="JNJ154" s="3100"/>
      <c r="JNK154" s="3105"/>
      <c r="JNL154" s="3099"/>
      <c r="JNM154" s="3100"/>
      <c r="JNN154" s="3099"/>
      <c r="JNO154" s="3100"/>
      <c r="JNP154" s="3100"/>
      <c r="JNQ154" s="3100"/>
      <c r="JNR154" s="3100"/>
      <c r="JNS154" s="3101"/>
      <c r="JNT154" s="3102"/>
      <c r="JNU154" s="3103"/>
      <c r="JNV154" s="3104"/>
      <c r="JNW154" s="3105"/>
      <c r="JNX154" s="3106"/>
      <c r="JNY154" s="3104"/>
      <c r="JNZ154" s="3105"/>
      <c r="JOA154" s="3104"/>
      <c r="JOB154" s="3100"/>
      <c r="JOC154" s="3100"/>
      <c r="JOD154" s="3105"/>
      <c r="JOE154" s="3099"/>
      <c r="JOF154" s="3100"/>
      <c r="JOG154" s="3099"/>
      <c r="JOH154" s="3100"/>
      <c r="JOI154" s="3100"/>
      <c r="JOJ154" s="3100"/>
      <c r="JOK154" s="3100"/>
      <c r="JOL154" s="3101"/>
      <c r="JOM154" s="3102"/>
      <c r="JON154" s="3103"/>
      <c r="JOO154" s="3104"/>
      <c r="JOP154" s="3105"/>
      <c r="JOQ154" s="3106"/>
      <c r="JOR154" s="3104"/>
      <c r="JOS154" s="3105"/>
      <c r="JOT154" s="3104"/>
      <c r="JOU154" s="3100"/>
      <c r="JOV154" s="3100"/>
      <c r="JOW154" s="3105"/>
      <c r="JOX154" s="3099"/>
      <c r="JOY154" s="3100"/>
      <c r="JOZ154" s="3099"/>
      <c r="JPA154" s="3100"/>
      <c r="JPB154" s="3100"/>
      <c r="JPC154" s="3100"/>
      <c r="JPD154" s="3100"/>
      <c r="JPE154" s="3101"/>
      <c r="JPF154" s="3102"/>
      <c r="JPG154" s="3103"/>
      <c r="JPH154" s="3104"/>
      <c r="JPI154" s="3105"/>
      <c r="JPJ154" s="3106"/>
      <c r="JPK154" s="3104"/>
      <c r="JPL154" s="3105"/>
      <c r="JPM154" s="3104"/>
      <c r="JPN154" s="3100"/>
      <c r="JPO154" s="3100"/>
      <c r="JPP154" s="3105"/>
      <c r="JPQ154" s="3099"/>
      <c r="JPR154" s="3100"/>
      <c r="JPS154" s="3099"/>
      <c r="JPT154" s="3100"/>
      <c r="JPU154" s="3100"/>
      <c r="JPV154" s="3100"/>
      <c r="JPW154" s="3100"/>
      <c r="JPX154" s="3101"/>
      <c r="JPY154" s="3102"/>
      <c r="JPZ154" s="3103"/>
      <c r="JQA154" s="3104"/>
      <c r="JQB154" s="3105"/>
      <c r="JQC154" s="3106"/>
      <c r="JQD154" s="3104"/>
      <c r="JQE154" s="3105"/>
      <c r="JQF154" s="3104"/>
      <c r="JQG154" s="3100"/>
      <c r="JQH154" s="3100"/>
      <c r="JQI154" s="3105"/>
      <c r="JQJ154" s="3099"/>
      <c r="JQK154" s="3100"/>
      <c r="JQL154" s="3099"/>
      <c r="JQM154" s="3100"/>
      <c r="JQN154" s="3100"/>
      <c r="JQO154" s="3100"/>
      <c r="JQP154" s="3100"/>
      <c r="JQQ154" s="3101"/>
      <c r="JQR154" s="3102"/>
      <c r="JQS154" s="3103"/>
      <c r="JQT154" s="3104"/>
      <c r="JQU154" s="3105"/>
      <c r="JQV154" s="3106"/>
      <c r="JQW154" s="3104"/>
      <c r="JQX154" s="3105"/>
      <c r="JQY154" s="3104"/>
      <c r="JQZ154" s="3100"/>
      <c r="JRA154" s="3100"/>
      <c r="JRB154" s="3105"/>
      <c r="JRC154" s="3099"/>
      <c r="JRD154" s="3100"/>
      <c r="JRE154" s="3099"/>
      <c r="JRF154" s="3100"/>
      <c r="JRG154" s="3100"/>
      <c r="JRH154" s="3100"/>
      <c r="JRI154" s="3100"/>
      <c r="JRJ154" s="3101"/>
      <c r="JRK154" s="3102"/>
      <c r="JRL154" s="3103"/>
      <c r="JRM154" s="3104"/>
      <c r="JRN154" s="3105"/>
      <c r="JRO154" s="3106"/>
      <c r="JRP154" s="3104"/>
      <c r="JRQ154" s="3105"/>
      <c r="JRR154" s="3104"/>
      <c r="JRS154" s="3100"/>
      <c r="JRT154" s="3100"/>
      <c r="JRU154" s="3105"/>
      <c r="JRV154" s="3099"/>
      <c r="JRW154" s="3100"/>
      <c r="JRX154" s="3099"/>
      <c r="JRY154" s="3100"/>
      <c r="JRZ154" s="3100"/>
      <c r="JSA154" s="3100"/>
      <c r="JSB154" s="3100"/>
      <c r="JSC154" s="3101"/>
      <c r="JSD154" s="3102"/>
      <c r="JSE154" s="3103"/>
      <c r="JSF154" s="3104"/>
      <c r="JSG154" s="3105"/>
      <c r="JSH154" s="3106"/>
      <c r="JSI154" s="3104"/>
      <c r="JSJ154" s="3105"/>
      <c r="JSK154" s="3104"/>
      <c r="JSL154" s="3100"/>
      <c r="JSM154" s="3100"/>
      <c r="JSN154" s="3105"/>
      <c r="JSO154" s="3099"/>
      <c r="JSP154" s="3100"/>
      <c r="JSQ154" s="3099"/>
      <c r="JSR154" s="3100"/>
      <c r="JSS154" s="3100"/>
      <c r="JST154" s="3100"/>
      <c r="JSU154" s="3100"/>
      <c r="JSV154" s="3101"/>
      <c r="JSW154" s="3102"/>
      <c r="JSX154" s="3103"/>
      <c r="JSY154" s="3104"/>
      <c r="JSZ154" s="3105"/>
      <c r="JTA154" s="3106"/>
      <c r="JTB154" s="3104"/>
      <c r="JTC154" s="3105"/>
      <c r="JTD154" s="3104"/>
      <c r="JTE154" s="3100"/>
      <c r="JTF154" s="3100"/>
      <c r="JTG154" s="3105"/>
      <c r="JTH154" s="3099"/>
      <c r="JTI154" s="3100"/>
      <c r="JTJ154" s="3099"/>
      <c r="JTK154" s="3100"/>
      <c r="JTL154" s="3100"/>
      <c r="JTM154" s="3100"/>
      <c r="JTN154" s="3100"/>
      <c r="JTO154" s="3101"/>
      <c r="JTP154" s="3102"/>
      <c r="JTQ154" s="3103"/>
      <c r="JTR154" s="3104"/>
      <c r="JTS154" s="3105"/>
      <c r="JTT154" s="3106"/>
      <c r="JTU154" s="3104"/>
      <c r="JTV154" s="3105"/>
      <c r="JTW154" s="3104"/>
      <c r="JTX154" s="3100"/>
      <c r="JTY154" s="3100"/>
      <c r="JTZ154" s="3105"/>
      <c r="JUA154" s="3099"/>
      <c r="JUB154" s="3100"/>
      <c r="JUC154" s="3099"/>
      <c r="JUD154" s="3100"/>
      <c r="JUE154" s="3100"/>
      <c r="JUF154" s="3100"/>
      <c r="JUG154" s="3100"/>
      <c r="JUH154" s="3101"/>
      <c r="JUI154" s="3102"/>
      <c r="JUJ154" s="3103"/>
      <c r="JUK154" s="3104"/>
      <c r="JUL154" s="3105"/>
      <c r="JUM154" s="3106"/>
      <c r="JUN154" s="3104"/>
      <c r="JUO154" s="3105"/>
      <c r="JUP154" s="3104"/>
      <c r="JUQ154" s="3100"/>
      <c r="JUR154" s="3100"/>
      <c r="JUS154" s="3105"/>
      <c r="JUT154" s="3099"/>
      <c r="JUU154" s="3100"/>
      <c r="JUV154" s="3099"/>
      <c r="JUW154" s="3100"/>
      <c r="JUX154" s="3100"/>
      <c r="JUY154" s="3100"/>
      <c r="JUZ154" s="3100"/>
      <c r="JVA154" s="3101"/>
      <c r="JVB154" s="3102"/>
      <c r="JVC154" s="3103"/>
      <c r="JVD154" s="3104"/>
      <c r="JVE154" s="3105"/>
      <c r="JVF154" s="3106"/>
      <c r="JVG154" s="3104"/>
      <c r="JVH154" s="3105"/>
      <c r="JVI154" s="3104"/>
      <c r="JVJ154" s="3100"/>
      <c r="JVK154" s="3100"/>
      <c r="JVL154" s="3105"/>
      <c r="JVM154" s="3099"/>
      <c r="JVN154" s="3100"/>
      <c r="JVO154" s="3099"/>
      <c r="JVP154" s="3100"/>
      <c r="JVQ154" s="3100"/>
      <c r="JVR154" s="3100"/>
      <c r="JVS154" s="3100"/>
      <c r="JVT154" s="3101"/>
      <c r="JVU154" s="3102"/>
      <c r="JVV154" s="3103"/>
      <c r="JVW154" s="3104"/>
      <c r="JVX154" s="3105"/>
      <c r="JVY154" s="3106"/>
      <c r="JVZ154" s="3104"/>
      <c r="JWA154" s="3105"/>
      <c r="JWB154" s="3104"/>
      <c r="JWC154" s="3100"/>
      <c r="JWD154" s="3100"/>
      <c r="JWE154" s="3105"/>
      <c r="JWF154" s="3099"/>
      <c r="JWG154" s="3100"/>
      <c r="JWH154" s="3099"/>
      <c r="JWI154" s="3100"/>
      <c r="JWJ154" s="3100"/>
      <c r="JWK154" s="3100"/>
      <c r="JWL154" s="3100"/>
      <c r="JWM154" s="3101"/>
      <c r="JWN154" s="3102"/>
      <c r="JWO154" s="3103"/>
      <c r="JWP154" s="3104"/>
      <c r="JWQ154" s="3105"/>
      <c r="JWR154" s="3106"/>
      <c r="JWS154" s="3104"/>
      <c r="JWT154" s="3105"/>
      <c r="JWU154" s="3104"/>
      <c r="JWV154" s="3100"/>
      <c r="JWW154" s="3100"/>
      <c r="JWX154" s="3105"/>
      <c r="JWY154" s="3099"/>
      <c r="JWZ154" s="3100"/>
      <c r="JXA154" s="3099"/>
      <c r="JXB154" s="3100"/>
      <c r="JXC154" s="3100"/>
      <c r="JXD154" s="3100"/>
      <c r="JXE154" s="3100"/>
      <c r="JXF154" s="3101"/>
      <c r="JXG154" s="3102"/>
      <c r="JXH154" s="3103"/>
      <c r="JXI154" s="3104"/>
      <c r="JXJ154" s="3105"/>
      <c r="JXK154" s="3106"/>
      <c r="JXL154" s="3104"/>
      <c r="JXM154" s="3105"/>
      <c r="JXN154" s="3104"/>
      <c r="JXO154" s="3100"/>
      <c r="JXP154" s="3100"/>
      <c r="JXQ154" s="3105"/>
      <c r="JXR154" s="3099"/>
      <c r="JXS154" s="3100"/>
      <c r="JXT154" s="3099"/>
      <c r="JXU154" s="3100"/>
      <c r="JXV154" s="3100"/>
      <c r="JXW154" s="3100"/>
      <c r="JXX154" s="3100"/>
      <c r="JXY154" s="3101"/>
      <c r="JXZ154" s="3102"/>
      <c r="JYA154" s="3103"/>
      <c r="JYB154" s="3104"/>
      <c r="JYC154" s="3105"/>
      <c r="JYD154" s="3106"/>
      <c r="JYE154" s="3104"/>
      <c r="JYF154" s="3105"/>
      <c r="JYG154" s="3104"/>
      <c r="JYH154" s="3100"/>
      <c r="JYI154" s="3100"/>
      <c r="JYJ154" s="3105"/>
      <c r="JYK154" s="3099"/>
      <c r="JYL154" s="3100"/>
      <c r="JYM154" s="3099"/>
      <c r="JYN154" s="3100"/>
      <c r="JYO154" s="3100"/>
      <c r="JYP154" s="3100"/>
      <c r="JYQ154" s="3100"/>
      <c r="JYR154" s="3101"/>
      <c r="JYS154" s="3102"/>
      <c r="JYT154" s="3103"/>
      <c r="JYU154" s="3104"/>
      <c r="JYV154" s="3105"/>
      <c r="JYW154" s="3106"/>
      <c r="JYX154" s="3104"/>
      <c r="JYY154" s="3105"/>
      <c r="JYZ154" s="3104"/>
      <c r="JZA154" s="3100"/>
      <c r="JZB154" s="3100"/>
      <c r="JZC154" s="3105"/>
      <c r="JZD154" s="3099"/>
      <c r="JZE154" s="3100"/>
      <c r="JZF154" s="3099"/>
      <c r="JZG154" s="3100"/>
      <c r="JZH154" s="3100"/>
      <c r="JZI154" s="3100"/>
      <c r="JZJ154" s="3100"/>
      <c r="JZK154" s="3101"/>
      <c r="JZL154" s="3102"/>
      <c r="JZM154" s="3103"/>
      <c r="JZN154" s="3104"/>
      <c r="JZO154" s="3105"/>
      <c r="JZP154" s="3106"/>
      <c r="JZQ154" s="3104"/>
      <c r="JZR154" s="3105"/>
      <c r="JZS154" s="3104"/>
      <c r="JZT154" s="3100"/>
      <c r="JZU154" s="3100"/>
      <c r="JZV154" s="3105"/>
      <c r="JZW154" s="3099"/>
      <c r="JZX154" s="3100"/>
      <c r="JZY154" s="3099"/>
      <c r="JZZ154" s="3100"/>
      <c r="KAA154" s="3100"/>
      <c r="KAB154" s="3100"/>
      <c r="KAC154" s="3100"/>
      <c r="KAD154" s="3101"/>
      <c r="KAE154" s="3102"/>
      <c r="KAF154" s="3103"/>
      <c r="KAG154" s="3104"/>
      <c r="KAH154" s="3105"/>
      <c r="KAI154" s="3106"/>
      <c r="KAJ154" s="3104"/>
      <c r="KAK154" s="3105"/>
      <c r="KAL154" s="3104"/>
      <c r="KAM154" s="3100"/>
      <c r="KAN154" s="3100"/>
      <c r="KAO154" s="3105"/>
      <c r="KAP154" s="3099"/>
      <c r="KAQ154" s="3100"/>
      <c r="KAR154" s="3099"/>
      <c r="KAS154" s="3100"/>
      <c r="KAT154" s="3100"/>
      <c r="KAU154" s="3100"/>
      <c r="KAV154" s="3100"/>
      <c r="KAW154" s="3101"/>
      <c r="KAX154" s="3102"/>
      <c r="KAY154" s="3103"/>
      <c r="KAZ154" s="3104"/>
      <c r="KBA154" s="3105"/>
      <c r="KBB154" s="3106"/>
      <c r="KBC154" s="3104"/>
      <c r="KBD154" s="3105"/>
      <c r="KBE154" s="3104"/>
      <c r="KBF154" s="3100"/>
      <c r="KBG154" s="3100"/>
      <c r="KBH154" s="3105"/>
      <c r="KBI154" s="3099"/>
      <c r="KBJ154" s="3100"/>
      <c r="KBK154" s="3099"/>
      <c r="KBL154" s="3100"/>
      <c r="KBM154" s="3100"/>
      <c r="KBN154" s="3100"/>
      <c r="KBO154" s="3100"/>
      <c r="KBP154" s="3101"/>
      <c r="KBQ154" s="3102"/>
      <c r="KBR154" s="3103"/>
      <c r="KBS154" s="3104"/>
      <c r="KBT154" s="3105"/>
      <c r="KBU154" s="3106"/>
      <c r="KBV154" s="3104"/>
      <c r="KBW154" s="3105"/>
      <c r="KBX154" s="3104"/>
      <c r="KBY154" s="3100"/>
      <c r="KBZ154" s="3100"/>
      <c r="KCA154" s="3105"/>
      <c r="KCB154" s="3099"/>
      <c r="KCC154" s="3100"/>
      <c r="KCD154" s="3099"/>
      <c r="KCE154" s="3100"/>
      <c r="KCF154" s="3100"/>
      <c r="KCG154" s="3100"/>
      <c r="KCH154" s="3100"/>
      <c r="KCI154" s="3101"/>
      <c r="KCJ154" s="3102"/>
      <c r="KCK154" s="3103"/>
      <c r="KCL154" s="3104"/>
      <c r="KCM154" s="3105"/>
      <c r="KCN154" s="3106"/>
      <c r="KCO154" s="3104"/>
      <c r="KCP154" s="3105"/>
      <c r="KCQ154" s="3104"/>
      <c r="KCR154" s="3100"/>
      <c r="KCS154" s="3100"/>
      <c r="KCT154" s="3105"/>
      <c r="KCU154" s="3099"/>
      <c r="KCV154" s="3100"/>
      <c r="KCW154" s="3099"/>
      <c r="KCX154" s="3100"/>
      <c r="KCY154" s="3100"/>
      <c r="KCZ154" s="3100"/>
      <c r="KDA154" s="3100"/>
      <c r="KDB154" s="3101"/>
      <c r="KDC154" s="3102"/>
      <c r="KDD154" s="3103"/>
      <c r="KDE154" s="3104"/>
      <c r="KDF154" s="3105"/>
      <c r="KDG154" s="3106"/>
      <c r="KDH154" s="3104"/>
      <c r="KDI154" s="3105"/>
      <c r="KDJ154" s="3104"/>
      <c r="KDK154" s="3100"/>
      <c r="KDL154" s="3100"/>
      <c r="KDM154" s="3105"/>
      <c r="KDN154" s="3099"/>
      <c r="KDO154" s="3100"/>
      <c r="KDP154" s="3099"/>
      <c r="KDQ154" s="3100"/>
      <c r="KDR154" s="3100"/>
      <c r="KDS154" s="3100"/>
      <c r="KDT154" s="3100"/>
      <c r="KDU154" s="3101"/>
      <c r="KDV154" s="3102"/>
      <c r="KDW154" s="3103"/>
      <c r="KDX154" s="3104"/>
      <c r="KDY154" s="3105"/>
      <c r="KDZ154" s="3106"/>
      <c r="KEA154" s="3104"/>
      <c r="KEB154" s="3105"/>
      <c r="KEC154" s="3104"/>
      <c r="KED154" s="3100"/>
      <c r="KEE154" s="3100"/>
      <c r="KEF154" s="3105"/>
      <c r="KEG154" s="3099"/>
      <c r="KEH154" s="3100"/>
      <c r="KEI154" s="3099"/>
      <c r="KEJ154" s="3100"/>
      <c r="KEK154" s="3100"/>
      <c r="KEL154" s="3100"/>
      <c r="KEM154" s="3100"/>
      <c r="KEN154" s="3101"/>
      <c r="KEO154" s="3102"/>
      <c r="KEP154" s="3103"/>
      <c r="KEQ154" s="3104"/>
      <c r="KER154" s="3105"/>
      <c r="KES154" s="3106"/>
      <c r="KET154" s="3104"/>
      <c r="KEU154" s="3105"/>
      <c r="KEV154" s="3104"/>
      <c r="KEW154" s="3100"/>
      <c r="KEX154" s="3100"/>
      <c r="KEY154" s="3105"/>
      <c r="KEZ154" s="3099"/>
      <c r="KFA154" s="3100"/>
      <c r="KFB154" s="3099"/>
      <c r="KFC154" s="3100"/>
      <c r="KFD154" s="3100"/>
      <c r="KFE154" s="3100"/>
      <c r="KFF154" s="3100"/>
      <c r="KFG154" s="3101"/>
      <c r="KFH154" s="3102"/>
      <c r="KFI154" s="3103"/>
      <c r="KFJ154" s="3104"/>
      <c r="KFK154" s="3105"/>
      <c r="KFL154" s="3106"/>
      <c r="KFM154" s="3104"/>
      <c r="KFN154" s="3105"/>
      <c r="KFO154" s="3104"/>
      <c r="KFP154" s="3100"/>
      <c r="KFQ154" s="3100"/>
      <c r="KFR154" s="3105"/>
      <c r="KFS154" s="3099"/>
      <c r="KFT154" s="3100"/>
      <c r="KFU154" s="3099"/>
      <c r="KFV154" s="3100"/>
      <c r="KFW154" s="3100"/>
      <c r="KFX154" s="3100"/>
      <c r="KFY154" s="3100"/>
      <c r="KFZ154" s="3101"/>
      <c r="KGA154" s="3102"/>
      <c r="KGB154" s="3103"/>
      <c r="KGC154" s="3104"/>
      <c r="KGD154" s="3105"/>
      <c r="KGE154" s="3106"/>
      <c r="KGF154" s="3104"/>
      <c r="KGG154" s="3105"/>
      <c r="KGH154" s="3104"/>
      <c r="KGI154" s="3100"/>
      <c r="KGJ154" s="3100"/>
      <c r="KGK154" s="3105"/>
      <c r="KGL154" s="3099"/>
      <c r="KGM154" s="3100"/>
      <c r="KGN154" s="3099"/>
      <c r="KGO154" s="3100"/>
      <c r="KGP154" s="3100"/>
      <c r="KGQ154" s="3100"/>
      <c r="KGR154" s="3100"/>
      <c r="KGS154" s="3101"/>
      <c r="KGT154" s="3102"/>
      <c r="KGU154" s="3103"/>
      <c r="KGV154" s="3104"/>
      <c r="KGW154" s="3105"/>
      <c r="KGX154" s="3106"/>
      <c r="KGY154" s="3104"/>
      <c r="KGZ154" s="3105"/>
      <c r="KHA154" s="3104"/>
      <c r="KHB154" s="3100"/>
      <c r="KHC154" s="3100"/>
      <c r="KHD154" s="3105"/>
      <c r="KHE154" s="3099"/>
      <c r="KHF154" s="3100"/>
      <c r="KHG154" s="3099"/>
      <c r="KHH154" s="3100"/>
      <c r="KHI154" s="3100"/>
      <c r="KHJ154" s="3100"/>
      <c r="KHK154" s="3100"/>
      <c r="KHL154" s="3101"/>
      <c r="KHM154" s="3102"/>
      <c r="KHN154" s="3103"/>
      <c r="KHO154" s="3104"/>
      <c r="KHP154" s="3105"/>
      <c r="KHQ154" s="3106"/>
      <c r="KHR154" s="3104"/>
      <c r="KHS154" s="3105"/>
      <c r="KHT154" s="3104"/>
      <c r="KHU154" s="3100"/>
      <c r="KHV154" s="3100"/>
      <c r="KHW154" s="3105"/>
      <c r="KHX154" s="3099"/>
      <c r="KHY154" s="3100"/>
      <c r="KHZ154" s="3099"/>
      <c r="KIA154" s="3100"/>
      <c r="KIB154" s="3100"/>
      <c r="KIC154" s="3100"/>
      <c r="KID154" s="3100"/>
      <c r="KIE154" s="3101"/>
      <c r="KIF154" s="3102"/>
      <c r="KIG154" s="3103"/>
      <c r="KIH154" s="3104"/>
      <c r="KII154" s="3105"/>
      <c r="KIJ154" s="3106"/>
      <c r="KIK154" s="3104"/>
      <c r="KIL154" s="3105"/>
      <c r="KIM154" s="3104"/>
      <c r="KIN154" s="3100"/>
      <c r="KIO154" s="3100"/>
      <c r="KIP154" s="3105"/>
      <c r="KIQ154" s="3099"/>
      <c r="KIR154" s="3100"/>
      <c r="KIS154" s="3099"/>
      <c r="KIT154" s="3100"/>
      <c r="KIU154" s="3100"/>
      <c r="KIV154" s="3100"/>
      <c r="KIW154" s="3100"/>
      <c r="KIX154" s="3101"/>
      <c r="KIY154" s="3102"/>
      <c r="KIZ154" s="3103"/>
      <c r="KJA154" s="3104"/>
      <c r="KJB154" s="3105"/>
      <c r="KJC154" s="3106"/>
      <c r="KJD154" s="3104"/>
      <c r="KJE154" s="3105"/>
      <c r="KJF154" s="3104"/>
      <c r="KJG154" s="3100"/>
      <c r="KJH154" s="3100"/>
      <c r="KJI154" s="3105"/>
      <c r="KJJ154" s="3099"/>
      <c r="KJK154" s="3100"/>
      <c r="KJL154" s="3099"/>
      <c r="KJM154" s="3100"/>
      <c r="KJN154" s="3100"/>
      <c r="KJO154" s="3100"/>
      <c r="KJP154" s="3100"/>
      <c r="KJQ154" s="3101"/>
      <c r="KJR154" s="3102"/>
      <c r="KJS154" s="3103"/>
      <c r="KJT154" s="3104"/>
      <c r="KJU154" s="3105"/>
      <c r="KJV154" s="3106"/>
      <c r="KJW154" s="3104"/>
      <c r="KJX154" s="3105"/>
      <c r="KJY154" s="3104"/>
      <c r="KJZ154" s="3100"/>
      <c r="KKA154" s="3100"/>
      <c r="KKB154" s="3105"/>
      <c r="KKC154" s="3099"/>
      <c r="KKD154" s="3100"/>
      <c r="KKE154" s="3099"/>
      <c r="KKF154" s="3100"/>
      <c r="KKG154" s="3100"/>
      <c r="KKH154" s="3100"/>
      <c r="KKI154" s="3100"/>
      <c r="KKJ154" s="3101"/>
      <c r="KKK154" s="3102"/>
      <c r="KKL154" s="3103"/>
      <c r="KKM154" s="3104"/>
      <c r="KKN154" s="3105"/>
      <c r="KKO154" s="3106"/>
      <c r="KKP154" s="3104"/>
      <c r="KKQ154" s="3105"/>
      <c r="KKR154" s="3104"/>
      <c r="KKS154" s="3100"/>
      <c r="KKT154" s="3100"/>
      <c r="KKU154" s="3105"/>
      <c r="KKV154" s="3099"/>
      <c r="KKW154" s="3100"/>
      <c r="KKX154" s="3099"/>
      <c r="KKY154" s="3100"/>
      <c r="KKZ154" s="3100"/>
      <c r="KLA154" s="3100"/>
      <c r="KLB154" s="3100"/>
      <c r="KLC154" s="3101"/>
      <c r="KLD154" s="3102"/>
      <c r="KLE154" s="3103"/>
      <c r="KLF154" s="3104"/>
      <c r="KLG154" s="3105"/>
      <c r="KLH154" s="3106"/>
      <c r="KLI154" s="3104"/>
      <c r="KLJ154" s="3105"/>
      <c r="KLK154" s="3104"/>
      <c r="KLL154" s="3100"/>
      <c r="KLM154" s="3100"/>
      <c r="KLN154" s="3105"/>
      <c r="KLO154" s="3099"/>
      <c r="KLP154" s="3100"/>
      <c r="KLQ154" s="3099"/>
      <c r="KLR154" s="3100"/>
      <c r="KLS154" s="3100"/>
      <c r="KLT154" s="3100"/>
      <c r="KLU154" s="3100"/>
      <c r="KLV154" s="3101"/>
      <c r="KLW154" s="3102"/>
      <c r="KLX154" s="3103"/>
      <c r="KLY154" s="3104"/>
      <c r="KLZ154" s="3105"/>
      <c r="KMA154" s="3106"/>
      <c r="KMB154" s="3104"/>
      <c r="KMC154" s="3105"/>
      <c r="KMD154" s="3104"/>
      <c r="KME154" s="3100"/>
      <c r="KMF154" s="3100"/>
      <c r="KMG154" s="3105"/>
      <c r="KMH154" s="3099"/>
      <c r="KMI154" s="3100"/>
      <c r="KMJ154" s="3099"/>
      <c r="KMK154" s="3100"/>
      <c r="KML154" s="3100"/>
      <c r="KMM154" s="3100"/>
      <c r="KMN154" s="3100"/>
      <c r="KMO154" s="3101"/>
      <c r="KMP154" s="3102"/>
      <c r="KMQ154" s="3103"/>
      <c r="KMR154" s="3104"/>
      <c r="KMS154" s="3105"/>
      <c r="KMT154" s="3106"/>
      <c r="KMU154" s="3104"/>
      <c r="KMV154" s="3105"/>
      <c r="KMW154" s="3104"/>
      <c r="KMX154" s="3100"/>
      <c r="KMY154" s="3100"/>
      <c r="KMZ154" s="3105"/>
      <c r="KNA154" s="3099"/>
      <c r="KNB154" s="3100"/>
      <c r="KNC154" s="3099"/>
      <c r="KND154" s="3100"/>
      <c r="KNE154" s="3100"/>
      <c r="KNF154" s="3100"/>
      <c r="KNG154" s="3100"/>
      <c r="KNH154" s="3101"/>
      <c r="KNI154" s="3102"/>
      <c r="KNJ154" s="3103"/>
      <c r="KNK154" s="3104"/>
      <c r="KNL154" s="3105"/>
      <c r="KNM154" s="3106"/>
      <c r="KNN154" s="3104"/>
      <c r="KNO154" s="3105"/>
      <c r="KNP154" s="3104"/>
      <c r="KNQ154" s="3100"/>
      <c r="KNR154" s="3100"/>
      <c r="KNS154" s="3105"/>
      <c r="KNT154" s="3099"/>
      <c r="KNU154" s="3100"/>
      <c r="KNV154" s="3099"/>
      <c r="KNW154" s="3100"/>
      <c r="KNX154" s="3100"/>
      <c r="KNY154" s="3100"/>
      <c r="KNZ154" s="3100"/>
      <c r="KOA154" s="3101"/>
      <c r="KOB154" s="3102"/>
      <c r="KOC154" s="3103"/>
      <c r="KOD154" s="3104"/>
      <c r="KOE154" s="3105"/>
      <c r="KOF154" s="3106"/>
      <c r="KOG154" s="3104"/>
      <c r="KOH154" s="3105"/>
      <c r="KOI154" s="3104"/>
      <c r="KOJ154" s="3100"/>
      <c r="KOK154" s="3100"/>
      <c r="KOL154" s="3105"/>
      <c r="KOM154" s="3099"/>
      <c r="KON154" s="3100"/>
      <c r="KOO154" s="3099"/>
      <c r="KOP154" s="3100"/>
      <c r="KOQ154" s="3100"/>
      <c r="KOR154" s="3100"/>
      <c r="KOS154" s="3100"/>
      <c r="KOT154" s="3101"/>
      <c r="KOU154" s="3102"/>
      <c r="KOV154" s="3103"/>
      <c r="KOW154" s="3104"/>
      <c r="KOX154" s="3105"/>
      <c r="KOY154" s="3106"/>
      <c r="KOZ154" s="3104"/>
      <c r="KPA154" s="3105"/>
      <c r="KPB154" s="3104"/>
      <c r="KPC154" s="3100"/>
      <c r="KPD154" s="3100"/>
      <c r="KPE154" s="3105"/>
      <c r="KPF154" s="3099"/>
      <c r="KPG154" s="3100"/>
      <c r="KPH154" s="3099"/>
      <c r="KPI154" s="3100"/>
      <c r="KPJ154" s="3100"/>
      <c r="KPK154" s="3100"/>
      <c r="KPL154" s="3100"/>
      <c r="KPM154" s="3101"/>
      <c r="KPN154" s="3102"/>
      <c r="KPO154" s="3103"/>
      <c r="KPP154" s="3104"/>
      <c r="KPQ154" s="3105"/>
      <c r="KPR154" s="3106"/>
      <c r="KPS154" s="3104"/>
      <c r="KPT154" s="3105"/>
      <c r="KPU154" s="3104"/>
      <c r="KPV154" s="3100"/>
      <c r="KPW154" s="3100"/>
      <c r="KPX154" s="3105"/>
      <c r="KPY154" s="3099"/>
      <c r="KPZ154" s="3100"/>
      <c r="KQA154" s="3099"/>
      <c r="KQB154" s="3100"/>
      <c r="KQC154" s="3100"/>
      <c r="KQD154" s="3100"/>
      <c r="KQE154" s="3100"/>
      <c r="KQF154" s="3101"/>
      <c r="KQG154" s="3102"/>
      <c r="KQH154" s="3103"/>
      <c r="KQI154" s="3104"/>
      <c r="KQJ154" s="3105"/>
      <c r="KQK154" s="3106"/>
      <c r="KQL154" s="3104"/>
      <c r="KQM154" s="3105"/>
      <c r="KQN154" s="3104"/>
      <c r="KQO154" s="3100"/>
      <c r="KQP154" s="3100"/>
      <c r="KQQ154" s="3105"/>
      <c r="KQR154" s="3099"/>
      <c r="KQS154" s="3100"/>
      <c r="KQT154" s="3099"/>
      <c r="KQU154" s="3100"/>
      <c r="KQV154" s="3100"/>
      <c r="KQW154" s="3100"/>
      <c r="KQX154" s="3100"/>
      <c r="KQY154" s="3101"/>
      <c r="KQZ154" s="3102"/>
      <c r="KRA154" s="3103"/>
      <c r="KRB154" s="3104"/>
      <c r="KRC154" s="3105"/>
      <c r="KRD154" s="3106"/>
      <c r="KRE154" s="3104"/>
      <c r="KRF154" s="3105"/>
      <c r="KRG154" s="3104"/>
      <c r="KRH154" s="3100"/>
      <c r="KRI154" s="3100"/>
      <c r="KRJ154" s="3105"/>
      <c r="KRK154" s="3099"/>
      <c r="KRL154" s="3100"/>
      <c r="KRM154" s="3099"/>
      <c r="KRN154" s="3100"/>
      <c r="KRO154" s="3100"/>
      <c r="KRP154" s="3100"/>
      <c r="KRQ154" s="3100"/>
      <c r="KRR154" s="3101"/>
      <c r="KRS154" s="3102"/>
      <c r="KRT154" s="3103"/>
      <c r="KRU154" s="3104"/>
      <c r="KRV154" s="3105"/>
      <c r="KRW154" s="3106"/>
      <c r="KRX154" s="3104"/>
      <c r="KRY154" s="3105"/>
      <c r="KRZ154" s="3104"/>
      <c r="KSA154" s="3100"/>
      <c r="KSB154" s="3100"/>
      <c r="KSC154" s="3105"/>
      <c r="KSD154" s="3099"/>
      <c r="KSE154" s="3100"/>
      <c r="KSF154" s="3099"/>
      <c r="KSG154" s="3100"/>
      <c r="KSH154" s="3100"/>
      <c r="KSI154" s="3100"/>
      <c r="KSJ154" s="3100"/>
      <c r="KSK154" s="3101"/>
      <c r="KSL154" s="3102"/>
      <c r="KSM154" s="3103"/>
      <c r="KSN154" s="3104"/>
      <c r="KSO154" s="3105"/>
      <c r="KSP154" s="3106"/>
      <c r="KSQ154" s="3104"/>
      <c r="KSR154" s="3105"/>
      <c r="KSS154" s="3104"/>
      <c r="KST154" s="3100"/>
      <c r="KSU154" s="3100"/>
      <c r="KSV154" s="3105"/>
      <c r="KSW154" s="3099"/>
      <c r="KSX154" s="3100"/>
      <c r="KSY154" s="3099"/>
      <c r="KSZ154" s="3100"/>
      <c r="KTA154" s="3100"/>
      <c r="KTB154" s="3100"/>
      <c r="KTC154" s="3100"/>
      <c r="KTD154" s="3101"/>
      <c r="KTE154" s="3102"/>
      <c r="KTF154" s="3103"/>
      <c r="KTG154" s="3104"/>
      <c r="KTH154" s="3105"/>
      <c r="KTI154" s="3106"/>
      <c r="KTJ154" s="3104"/>
      <c r="KTK154" s="3105"/>
      <c r="KTL154" s="3104"/>
      <c r="KTM154" s="3100"/>
      <c r="KTN154" s="3100"/>
      <c r="KTO154" s="3105"/>
      <c r="KTP154" s="3099"/>
      <c r="KTQ154" s="3100"/>
      <c r="KTR154" s="3099"/>
      <c r="KTS154" s="3100"/>
      <c r="KTT154" s="3100"/>
      <c r="KTU154" s="3100"/>
      <c r="KTV154" s="3100"/>
      <c r="KTW154" s="3101"/>
      <c r="KTX154" s="3102"/>
      <c r="KTY154" s="3103"/>
      <c r="KTZ154" s="3104"/>
      <c r="KUA154" s="3105"/>
      <c r="KUB154" s="3106"/>
      <c r="KUC154" s="3104"/>
      <c r="KUD154" s="3105"/>
      <c r="KUE154" s="3104"/>
      <c r="KUF154" s="3100"/>
      <c r="KUG154" s="3100"/>
      <c r="KUH154" s="3105"/>
      <c r="KUI154" s="3099"/>
      <c r="KUJ154" s="3100"/>
      <c r="KUK154" s="3099"/>
      <c r="KUL154" s="3100"/>
      <c r="KUM154" s="3100"/>
      <c r="KUN154" s="3100"/>
      <c r="KUO154" s="3100"/>
      <c r="KUP154" s="3101"/>
      <c r="KUQ154" s="3102"/>
      <c r="KUR154" s="3103"/>
      <c r="KUS154" s="3104"/>
      <c r="KUT154" s="3105"/>
      <c r="KUU154" s="3106"/>
      <c r="KUV154" s="3104"/>
      <c r="KUW154" s="3105"/>
      <c r="KUX154" s="3104"/>
      <c r="KUY154" s="3100"/>
      <c r="KUZ154" s="3100"/>
      <c r="KVA154" s="3105"/>
      <c r="KVB154" s="3099"/>
      <c r="KVC154" s="3100"/>
      <c r="KVD154" s="3099"/>
      <c r="KVE154" s="3100"/>
      <c r="KVF154" s="3100"/>
      <c r="KVG154" s="3100"/>
      <c r="KVH154" s="3100"/>
      <c r="KVI154" s="3101"/>
      <c r="KVJ154" s="3102"/>
      <c r="KVK154" s="3103"/>
      <c r="KVL154" s="3104"/>
      <c r="KVM154" s="3105"/>
      <c r="KVN154" s="3106"/>
      <c r="KVO154" s="3104"/>
      <c r="KVP154" s="3105"/>
      <c r="KVQ154" s="3104"/>
      <c r="KVR154" s="3100"/>
      <c r="KVS154" s="3100"/>
      <c r="KVT154" s="3105"/>
      <c r="KVU154" s="3099"/>
      <c r="KVV154" s="3100"/>
      <c r="KVW154" s="3099"/>
      <c r="KVX154" s="3100"/>
      <c r="KVY154" s="3100"/>
      <c r="KVZ154" s="3100"/>
      <c r="KWA154" s="3100"/>
      <c r="KWB154" s="3101"/>
      <c r="KWC154" s="3102"/>
      <c r="KWD154" s="3103"/>
      <c r="KWE154" s="3104"/>
      <c r="KWF154" s="3105"/>
      <c r="KWG154" s="3106"/>
      <c r="KWH154" s="3104"/>
      <c r="KWI154" s="3105"/>
      <c r="KWJ154" s="3104"/>
      <c r="KWK154" s="3100"/>
      <c r="KWL154" s="3100"/>
      <c r="KWM154" s="3105"/>
      <c r="KWN154" s="3099"/>
      <c r="KWO154" s="3100"/>
      <c r="KWP154" s="3099"/>
      <c r="KWQ154" s="3100"/>
      <c r="KWR154" s="3100"/>
      <c r="KWS154" s="3100"/>
      <c r="KWT154" s="3100"/>
      <c r="KWU154" s="3101"/>
      <c r="KWV154" s="3102"/>
      <c r="KWW154" s="3103"/>
      <c r="KWX154" s="3104"/>
      <c r="KWY154" s="3105"/>
      <c r="KWZ154" s="3106"/>
      <c r="KXA154" s="3104"/>
      <c r="KXB154" s="3105"/>
      <c r="KXC154" s="3104"/>
      <c r="KXD154" s="3100"/>
      <c r="KXE154" s="3100"/>
      <c r="KXF154" s="3105"/>
      <c r="KXG154" s="3099"/>
      <c r="KXH154" s="3100"/>
      <c r="KXI154" s="3099"/>
      <c r="KXJ154" s="3100"/>
      <c r="KXK154" s="3100"/>
      <c r="KXL154" s="3100"/>
      <c r="KXM154" s="3100"/>
      <c r="KXN154" s="3101"/>
      <c r="KXO154" s="3102"/>
      <c r="KXP154" s="3103"/>
      <c r="KXQ154" s="3104"/>
      <c r="KXR154" s="3105"/>
      <c r="KXS154" s="3106"/>
      <c r="KXT154" s="3104"/>
      <c r="KXU154" s="3105"/>
      <c r="KXV154" s="3104"/>
      <c r="KXW154" s="3100"/>
      <c r="KXX154" s="3100"/>
      <c r="KXY154" s="3105"/>
      <c r="KXZ154" s="3099"/>
      <c r="KYA154" s="3100"/>
      <c r="KYB154" s="3099"/>
      <c r="KYC154" s="3100"/>
      <c r="KYD154" s="3100"/>
      <c r="KYE154" s="3100"/>
      <c r="KYF154" s="3100"/>
      <c r="KYG154" s="3101"/>
      <c r="KYH154" s="3102"/>
      <c r="KYI154" s="3103"/>
      <c r="KYJ154" s="3104"/>
      <c r="KYK154" s="3105"/>
      <c r="KYL154" s="3106"/>
      <c r="KYM154" s="3104"/>
      <c r="KYN154" s="3105"/>
      <c r="KYO154" s="3104"/>
      <c r="KYP154" s="3100"/>
      <c r="KYQ154" s="3100"/>
      <c r="KYR154" s="3105"/>
      <c r="KYS154" s="3099"/>
      <c r="KYT154" s="3100"/>
      <c r="KYU154" s="3099"/>
      <c r="KYV154" s="3100"/>
      <c r="KYW154" s="3100"/>
      <c r="KYX154" s="3100"/>
      <c r="KYY154" s="3100"/>
      <c r="KYZ154" s="3101"/>
      <c r="KZA154" s="3102"/>
      <c r="KZB154" s="3103"/>
      <c r="KZC154" s="3104"/>
      <c r="KZD154" s="3105"/>
      <c r="KZE154" s="3106"/>
      <c r="KZF154" s="3104"/>
      <c r="KZG154" s="3105"/>
      <c r="KZH154" s="3104"/>
      <c r="KZI154" s="3100"/>
      <c r="KZJ154" s="3100"/>
      <c r="KZK154" s="3105"/>
      <c r="KZL154" s="3099"/>
      <c r="KZM154" s="3100"/>
      <c r="KZN154" s="3099"/>
      <c r="KZO154" s="3100"/>
      <c r="KZP154" s="3100"/>
      <c r="KZQ154" s="3100"/>
      <c r="KZR154" s="3100"/>
      <c r="KZS154" s="3101"/>
      <c r="KZT154" s="3102"/>
      <c r="KZU154" s="3103"/>
      <c r="KZV154" s="3104"/>
      <c r="KZW154" s="3105"/>
      <c r="KZX154" s="3106"/>
      <c r="KZY154" s="3104"/>
      <c r="KZZ154" s="3105"/>
      <c r="LAA154" s="3104"/>
      <c r="LAB154" s="3100"/>
      <c r="LAC154" s="3100"/>
      <c r="LAD154" s="3105"/>
      <c r="LAE154" s="3099"/>
      <c r="LAF154" s="3100"/>
      <c r="LAG154" s="3099"/>
      <c r="LAH154" s="3100"/>
      <c r="LAI154" s="3100"/>
      <c r="LAJ154" s="3100"/>
      <c r="LAK154" s="3100"/>
      <c r="LAL154" s="3101"/>
      <c r="LAM154" s="3102"/>
      <c r="LAN154" s="3103"/>
      <c r="LAO154" s="3104"/>
      <c r="LAP154" s="3105"/>
      <c r="LAQ154" s="3106"/>
      <c r="LAR154" s="3104"/>
      <c r="LAS154" s="3105"/>
      <c r="LAT154" s="3104"/>
      <c r="LAU154" s="3100"/>
      <c r="LAV154" s="3100"/>
      <c r="LAW154" s="3105"/>
      <c r="LAX154" s="3099"/>
      <c r="LAY154" s="3100"/>
      <c r="LAZ154" s="3099"/>
      <c r="LBA154" s="3100"/>
      <c r="LBB154" s="3100"/>
      <c r="LBC154" s="3100"/>
      <c r="LBD154" s="3100"/>
      <c r="LBE154" s="3101"/>
      <c r="LBF154" s="3102"/>
      <c r="LBG154" s="3103"/>
      <c r="LBH154" s="3104"/>
      <c r="LBI154" s="3105"/>
      <c r="LBJ154" s="3106"/>
      <c r="LBK154" s="3104"/>
      <c r="LBL154" s="3105"/>
      <c r="LBM154" s="3104"/>
      <c r="LBN154" s="3100"/>
      <c r="LBO154" s="3100"/>
      <c r="LBP154" s="3105"/>
      <c r="LBQ154" s="3099"/>
      <c r="LBR154" s="3100"/>
      <c r="LBS154" s="3099"/>
      <c r="LBT154" s="3100"/>
      <c r="LBU154" s="3100"/>
      <c r="LBV154" s="3100"/>
      <c r="LBW154" s="3100"/>
      <c r="LBX154" s="3101"/>
      <c r="LBY154" s="3102"/>
      <c r="LBZ154" s="3103"/>
      <c r="LCA154" s="3104"/>
      <c r="LCB154" s="3105"/>
      <c r="LCC154" s="3106"/>
      <c r="LCD154" s="3104"/>
      <c r="LCE154" s="3105"/>
      <c r="LCF154" s="3104"/>
      <c r="LCG154" s="3100"/>
      <c r="LCH154" s="3100"/>
      <c r="LCI154" s="3105"/>
      <c r="LCJ154" s="3099"/>
      <c r="LCK154" s="3100"/>
      <c r="LCL154" s="3099"/>
      <c r="LCM154" s="3100"/>
      <c r="LCN154" s="3100"/>
      <c r="LCO154" s="3100"/>
      <c r="LCP154" s="3100"/>
      <c r="LCQ154" s="3101"/>
      <c r="LCR154" s="3102"/>
      <c r="LCS154" s="3103"/>
      <c r="LCT154" s="3104"/>
      <c r="LCU154" s="3105"/>
      <c r="LCV154" s="3106"/>
      <c r="LCW154" s="3104"/>
      <c r="LCX154" s="3105"/>
      <c r="LCY154" s="3104"/>
      <c r="LCZ154" s="3100"/>
      <c r="LDA154" s="3100"/>
      <c r="LDB154" s="3105"/>
      <c r="LDC154" s="3099"/>
      <c r="LDD154" s="3100"/>
      <c r="LDE154" s="3099"/>
      <c r="LDF154" s="3100"/>
      <c r="LDG154" s="3100"/>
      <c r="LDH154" s="3100"/>
      <c r="LDI154" s="3100"/>
      <c r="LDJ154" s="3101"/>
      <c r="LDK154" s="3102"/>
      <c r="LDL154" s="3103"/>
      <c r="LDM154" s="3104"/>
      <c r="LDN154" s="3105"/>
      <c r="LDO154" s="3106"/>
      <c r="LDP154" s="3104"/>
      <c r="LDQ154" s="3105"/>
      <c r="LDR154" s="3104"/>
      <c r="LDS154" s="3100"/>
      <c r="LDT154" s="3100"/>
      <c r="LDU154" s="3105"/>
      <c r="LDV154" s="3099"/>
      <c r="LDW154" s="3100"/>
      <c r="LDX154" s="3099"/>
      <c r="LDY154" s="3100"/>
      <c r="LDZ154" s="3100"/>
      <c r="LEA154" s="3100"/>
      <c r="LEB154" s="3100"/>
      <c r="LEC154" s="3101"/>
      <c r="LED154" s="3102"/>
      <c r="LEE154" s="3103"/>
      <c r="LEF154" s="3104"/>
      <c r="LEG154" s="3105"/>
      <c r="LEH154" s="3106"/>
      <c r="LEI154" s="3104"/>
      <c r="LEJ154" s="3105"/>
      <c r="LEK154" s="3104"/>
      <c r="LEL154" s="3100"/>
      <c r="LEM154" s="3100"/>
      <c r="LEN154" s="3105"/>
      <c r="LEO154" s="3099"/>
      <c r="LEP154" s="3100"/>
      <c r="LEQ154" s="3099"/>
      <c r="LER154" s="3100"/>
      <c r="LES154" s="3100"/>
      <c r="LET154" s="3100"/>
      <c r="LEU154" s="3100"/>
      <c r="LEV154" s="3101"/>
      <c r="LEW154" s="3102"/>
      <c r="LEX154" s="3103"/>
      <c r="LEY154" s="3104"/>
      <c r="LEZ154" s="3105"/>
      <c r="LFA154" s="3106"/>
      <c r="LFB154" s="3104"/>
      <c r="LFC154" s="3105"/>
      <c r="LFD154" s="3104"/>
      <c r="LFE154" s="3100"/>
      <c r="LFF154" s="3100"/>
      <c r="LFG154" s="3105"/>
      <c r="LFH154" s="3099"/>
      <c r="LFI154" s="3100"/>
      <c r="LFJ154" s="3099"/>
      <c r="LFK154" s="3100"/>
      <c r="LFL154" s="3100"/>
      <c r="LFM154" s="3100"/>
      <c r="LFN154" s="3100"/>
      <c r="LFO154" s="3101"/>
      <c r="LFP154" s="3102"/>
      <c r="LFQ154" s="3103"/>
      <c r="LFR154" s="3104"/>
      <c r="LFS154" s="3105"/>
      <c r="LFT154" s="3106"/>
      <c r="LFU154" s="3104"/>
      <c r="LFV154" s="3105"/>
      <c r="LFW154" s="3104"/>
      <c r="LFX154" s="3100"/>
      <c r="LFY154" s="3100"/>
      <c r="LFZ154" s="3105"/>
      <c r="LGA154" s="3099"/>
      <c r="LGB154" s="3100"/>
      <c r="LGC154" s="3099"/>
      <c r="LGD154" s="3100"/>
      <c r="LGE154" s="3100"/>
      <c r="LGF154" s="3100"/>
      <c r="LGG154" s="3100"/>
      <c r="LGH154" s="3101"/>
      <c r="LGI154" s="3102"/>
      <c r="LGJ154" s="3103"/>
      <c r="LGK154" s="3104"/>
      <c r="LGL154" s="3105"/>
      <c r="LGM154" s="3106"/>
      <c r="LGN154" s="3104"/>
      <c r="LGO154" s="3105"/>
      <c r="LGP154" s="3104"/>
      <c r="LGQ154" s="3100"/>
      <c r="LGR154" s="3100"/>
      <c r="LGS154" s="3105"/>
      <c r="LGT154" s="3099"/>
      <c r="LGU154" s="3100"/>
      <c r="LGV154" s="3099"/>
      <c r="LGW154" s="3100"/>
      <c r="LGX154" s="3100"/>
      <c r="LGY154" s="3100"/>
      <c r="LGZ154" s="3100"/>
      <c r="LHA154" s="3101"/>
      <c r="LHB154" s="3102"/>
      <c r="LHC154" s="3103"/>
      <c r="LHD154" s="3104"/>
      <c r="LHE154" s="3105"/>
      <c r="LHF154" s="3106"/>
      <c r="LHG154" s="3104"/>
      <c r="LHH154" s="3105"/>
      <c r="LHI154" s="3104"/>
      <c r="LHJ154" s="3100"/>
      <c r="LHK154" s="3100"/>
      <c r="LHL154" s="3105"/>
      <c r="LHM154" s="3099"/>
      <c r="LHN154" s="3100"/>
      <c r="LHO154" s="3099"/>
      <c r="LHP154" s="3100"/>
      <c r="LHQ154" s="3100"/>
      <c r="LHR154" s="3100"/>
      <c r="LHS154" s="3100"/>
      <c r="LHT154" s="3101"/>
      <c r="LHU154" s="3102"/>
      <c r="LHV154" s="3103"/>
      <c r="LHW154" s="3104"/>
      <c r="LHX154" s="3105"/>
      <c r="LHY154" s="3106"/>
      <c r="LHZ154" s="3104"/>
      <c r="LIA154" s="3105"/>
      <c r="LIB154" s="3104"/>
      <c r="LIC154" s="3100"/>
      <c r="LID154" s="3100"/>
      <c r="LIE154" s="3105"/>
      <c r="LIF154" s="3099"/>
      <c r="LIG154" s="3100"/>
      <c r="LIH154" s="3099"/>
      <c r="LII154" s="3100"/>
      <c r="LIJ154" s="3100"/>
      <c r="LIK154" s="3100"/>
      <c r="LIL154" s="3100"/>
      <c r="LIM154" s="3101"/>
      <c r="LIN154" s="3102"/>
      <c r="LIO154" s="3103"/>
      <c r="LIP154" s="3104"/>
      <c r="LIQ154" s="3105"/>
      <c r="LIR154" s="3106"/>
      <c r="LIS154" s="3104"/>
      <c r="LIT154" s="3105"/>
      <c r="LIU154" s="3104"/>
      <c r="LIV154" s="3100"/>
      <c r="LIW154" s="3100"/>
      <c r="LIX154" s="3105"/>
      <c r="LIY154" s="3099"/>
      <c r="LIZ154" s="3100"/>
      <c r="LJA154" s="3099"/>
      <c r="LJB154" s="3100"/>
      <c r="LJC154" s="3100"/>
      <c r="LJD154" s="3100"/>
      <c r="LJE154" s="3100"/>
      <c r="LJF154" s="3101"/>
      <c r="LJG154" s="3102"/>
      <c r="LJH154" s="3103"/>
      <c r="LJI154" s="3104"/>
      <c r="LJJ154" s="3105"/>
      <c r="LJK154" s="3106"/>
      <c r="LJL154" s="3104"/>
      <c r="LJM154" s="3105"/>
      <c r="LJN154" s="3104"/>
      <c r="LJO154" s="3100"/>
      <c r="LJP154" s="3100"/>
      <c r="LJQ154" s="3105"/>
      <c r="LJR154" s="3099"/>
      <c r="LJS154" s="3100"/>
      <c r="LJT154" s="3099"/>
      <c r="LJU154" s="3100"/>
      <c r="LJV154" s="3100"/>
      <c r="LJW154" s="3100"/>
      <c r="LJX154" s="3100"/>
      <c r="LJY154" s="3101"/>
      <c r="LJZ154" s="3102"/>
      <c r="LKA154" s="3103"/>
      <c r="LKB154" s="3104"/>
      <c r="LKC154" s="3105"/>
      <c r="LKD154" s="3106"/>
      <c r="LKE154" s="3104"/>
      <c r="LKF154" s="3105"/>
      <c r="LKG154" s="3104"/>
      <c r="LKH154" s="3100"/>
      <c r="LKI154" s="3100"/>
      <c r="LKJ154" s="3105"/>
      <c r="LKK154" s="3099"/>
      <c r="LKL154" s="3100"/>
      <c r="LKM154" s="3099"/>
      <c r="LKN154" s="3100"/>
      <c r="LKO154" s="3100"/>
      <c r="LKP154" s="3100"/>
      <c r="LKQ154" s="3100"/>
      <c r="LKR154" s="3101"/>
      <c r="LKS154" s="3102"/>
      <c r="LKT154" s="3103"/>
      <c r="LKU154" s="3104"/>
      <c r="LKV154" s="3105"/>
      <c r="LKW154" s="3106"/>
      <c r="LKX154" s="3104"/>
      <c r="LKY154" s="3105"/>
      <c r="LKZ154" s="3104"/>
      <c r="LLA154" s="3100"/>
      <c r="LLB154" s="3100"/>
      <c r="LLC154" s="3105"/>
      <c r="LLD154" s="3099"/>
      <c r="LLE154" s="3100"/>
      <c r="LLF154" s="3099"/>
      <c r="LLG154" s="3100"/>
      <c r="LLH154" s="3100"/>
      <c r="LLI154" s="3100"/>
      <c r="LLJ154" s="3100"/>
      <c r="LLK154" s="3101"/>
      <c r="LLL154" s="3102"/>
      <c r="LLM154" s="3103"/>
      <c r="LLN154" s="3104"/>
      <c r="LLO154" s="3105"/>
      <c r="LLP154" s="3106"/>
      <c r="LLQ154" s="3104"/>
      <c r="LLR154" s="3105"/>
      <c r="LLS154" s="3104"/>
      <c r="LLT154" s="3100"/>
      <c r="LLU154" s="3100"/>
      <c r="LLV154" s="3105"/>
      <c r="LLW154" s="3099"/>
      <c r="LLX154" s="3100"/>
      <c r="LLY154" s="3099"/>
      <c r="LLZ154" s="3100"/>
      <c r="LMA154" s="3100"/>
      <c r="LMB154" s="3100"/>
      <c r="LMC154" s="3100"/>
      <c r="LMD154" s="3101"/>
      <c r="LME154" s="3102"/>
      <c r="LMF154" s="3103"/>
      <c r="LMG154" s="3104"/>
      <c r="LMH154" s="3105"/>
      <c r="LMI154" s="3106"/>
      <c r="LMJ154" s="3104"/>
      <c r="LMK154" s="3105"/>
      <c r="LML154" s="3104"/>
      <c r="LMM154" s="3100"/>
      <c r="LMN154" s="3100"/>
      <c r="LMO154" s="3105"/>
      <c r="LMP154" s="3099"/>
      <c r="LMQ154" s="3100"/>
      <c r="LMR154" s="3099"/>
      <c r="LMS154" s="3100"/>
      <c r="LMT154" s="3100"/>
      <c r="LMU154" s="3100"/>
      <c r="LMV154" s="3100"/>
      <c r="LMW154" s="3101"/>
      <c r="LMX154" s="3102"/>
      <c r="LMY154" s="3103"/>
      <c r="LMZ154" s="3104"/>
      <c r="LNA154" s="3105"/>
      <c r="LNB154" s="3106"/>
      <c r="LNC154" s="3104"/>
      <c r="LND154" s="3105"/>
      <c r="LNE154" s="3104"/>
      <c r="LNF154" s="3100"/>
      <c r="LNG154" s="3100"/>
      <c r="LNH154" s="3105"/>
      <c r="LNI154" s="3099"/>
      <c r="LNJ154" s="3100"/>
      <c r="LNK154" s="3099"/>
      <c r="LNL154" s="3100"/>
      <c r="LNM154" s="3100"/>
      <c r="LNN154" s="3100"/>
      <c r="LNO154" s="3100"/>
      <c r="LNP154" s="3101"/>
      <c r="LNQ154" s="3102"/>
      <c r="LNR154" s="3103"/>
      <c r="LNS154" s="3104"/>
      <c r="LNT154" s="3105"/>
      <c r="LNU154" s="3106"/>
      <c r="LNV154" s="3104"/>
      <c r="LNW154" s="3105"/>
      <c r="LNX154" s="3104"/>
      <c r="LNY154" s="3100"/>
      <c r="LNZ154" s="3100"/>
      <c r="LOA154" s="3105"/>
      <c r="LOB154" s="3099"/>
      <c r="LOC154" s="3100"/>
      <c r="LOD154" s="3099"/>
      <c r="LOE154" s="3100"/>
      <c r="LOF154" s="3100"/>
      <c r="LOG154" s="3100"/>
      <c r="LOH154" s="3100"/>
      <c r="LOI154" s="3101"/>
      <c r="LOJ154" s="3102"/>
      <c r="LOK154" s="3103"/>
      <c r="LOL154" s="3104"/>
      <c r="LOM154" s="3105"/>
      <c r="LON154" s="3106"/>
      <c r="LOO154" s="3104"/>
      <c r="LOP154" s="3105"/>
      <c r="LOQ154" s="3104"/>
      <c r="LOR154" s="3100"/>
      <c r="LOS154" s="3100"/>
      <c r="LOT154" s="3105"/>
      <c r="LOU154" s="3099"/>
      <c r="LOV154" s="3100"/>
      <c r="LOW154" s="3099"/>
      <c r="LOX154" s="3100"/>
      <c r="LOY154" s="3100"/>
      <c r="LOZ154" s="3100"/>
      <c r="LPA154" s="3100"/>
      <c r="LPB154" s="3101"/>
      <c r="LPC154" s="3102"/>
      <c r="LPD154" s="3103"/>
      <c r="LPE154" s="3104"/>
      <c r="LPF154" s="3105"/>
      <c r="LPG154" s="3106"/>
      <c r="LPH154" s="3104"/>
      <c r="LPI154" s="3105"/>
      <c r="LPJ154" s="3104"/>
      <c r="LPK154" s="3100"/>
      <c r="LPL154" s="3100"/>
      <c r="LPM154" s="3105"/>
      <c r="LPN154" s="3099"/>
      <c r="LPO154" s="3100"/>
      <c r="LPP154" s="3099"/>
      <c r="LPQ154" s="3100"/>
      <c r="LPR154" s="3100"/>
      <c r="LPS154" s="3100"/>
      <c r="LPT154" s="3100"/>
      <c r="LPU154" s="3101"/>
      <c r="LPV154" s="3102"/>
      <c r="LPW154" s="3103"/>
      <c r="LPX154" s="3104"/>
      <c r="LPY154" s="3105"/>
      <c r="LPZ154" s="3106"/>
      <c r="LQA154" s="3104"/>
      <c r="LQB154" s="3105"/>
      <c r="LQC154" s="3104"/>
      <c r="LQD154" s="3100"/>
      <c r="LQE154" s="3100"/>
      <c r="LQF154" s="3105"/>
      <c r="LQG154" s="3099"/>
      <c r="LQH154" s="3100"/>
      <c r="LQI154" s="3099"/>
      <c r="LQJ154" s="3100"/>
      <c r="LQK154" s="3100"/>
      <c r="LQL154" s="3100"/>
      <c r="LQM154" s="3100"/>
      <c r="LQN154" s="3101"/>
      <c r="LQO154" s="3102"/>
      <c r="LQP154" s="3103"/>
      <c r="LQQ154" s="3104"/>
      <c r="LQR154" s="3105"/>
      <c r="LQS154" s="3106"/>
      <c r="LQT154" s="3104"/>
      <c r="LQU154" s="3105"/>
      <c r="LQV154" s="3104"/>
      <c r="LQW154" s="3100"/>
      <c r="LQX154" s="3100"/>
      <c r="LQY154" s="3105"/>
      <c r="LQZ154" s="3099"/>
      <c r="LRA154" s="3100"/>
      <c r="LRB154" s="3099"/>
      <c r="LRC154" s="3100"/>
      <c r="LRD154" s="3100"/>
      <c r="LRE154" s="3100"/>
      <c r="LRF154" s="3100"/>
      <c r="LRG154" s="3101"/>
      <c r="LRH154" s="3102"/>
      <c r="LRI154" s="3103"/>
      <c r="LRJ154" s="3104"/>
      <c r="LRK154" s="3105"/>
      <c r="LRL154" s="3106"/>
      <c r="LRM154" s="3104"/>
      <c r="LRN154" s="3105"/>
      <c r="LRO154" s="3104"/>
      <c r="LRP154" s="3100"/>
      <c r="LRQ154" s="3100"/>
      <c r="LRR154" s="3105"/>
      <c r="LRS154" s="3099"/>
      <c r="LRT154" s="3100"/>
      <c r="LRU154" s="3099"/>
      <c r="LRV154" s="3100"/>
      <c r="LRW154" s="3100"/>
      <c r="LRX154" s="3100"/>
      <c r="LRY154" s="3100"/>
      <c r="LRZ154" s="3101"/>
      <c r="LSA154" s="3102"/>
      <c r="LSB154" s="3103"/>
      <c r="LSC154" s="3104"/>
      <c r="LSD154" s="3105"/>
      <c r="LSE154" s="3106"/>
      <c r="LSF154" s="3104"/>
      <c r="LSG154" s="3105"/>
      <c r="LSH154" s="3104"/>
      <c r="LSI154" s="3100"/>
      <c r="LSJ154" s="3100"/>
      <c r="LSK154" s="3105"/>
      <c r="LSL154" s="3099"/>
      <c r="LSM154" s="3100"/>
      <c r="LSN154" s="3099"/>
      <c r="LSO154" s="3100"/>
      <c r="LSP154" s="3100"/>
      <c r="LSQ154" s="3100"/>
      <c r="LSR154" s="3100"/>
      <c r="LSS154" s="3101"/>
      <c r="LST154" s="3102"/>
      <c r="LSU154" s="3103"/>
      <c r="LSV154" s="3104"/>
      <c r="LSW154" s="3105"/>
      <c r="LSX154" s="3106"/>
      <c r="LSY154" s="3104"/>
      <c r="LSZ154" s="3105"/>
      <c r="LTA154" s="3104"/>
      <c r="LTB154" s="3100"/>
      <c r="LTC154" s="3100"/>
      <c r="LTD154" s="3105"/>
      <c r="LTE154" s="3099"/>
      <c r="LTF154" s="3100"/>
      <c r="LTG154" s="3099"/>
      <c r="LTH154" s="3100"/>
      <c r="LTI154" s="3100"/>
      <c r="LTJ154" s="3100"/>
      <c r="LTK154" s="3100"/>
      <c r="LTL154" s="3101"/>
      <c r="LTM154" s="3102"/>
      <c r="LTN154" s="3103"/>
      <c r="LTO154" s="3104"/>
      <c r="LTP154" s="3105"/>
      <c r="LTQ154" s="3106"/>
      <c r="LTR154" s="3104"/>
      <c r="LTS154" s="3105"/>
      <c r="LTT154" s="3104"/>
      <c r="LTU154" s="3100"/>
      <c r="LTV154" s="3100"/>
      <c r="LTW154" s="3105"/>
      <c r="LTX154" s="3099"/>
      <c r="LTY154" s="3100"/>
      <c r="LTZ154" s="3099"/>
      <c r="LUA154" s="3100"/>
      <c r="LUB154" s="3100"/>
      <c r="LUC154" s="3100"/>
      <c r="LUD154" s="3100"/>
      <c r="LUE154" s="3101"/>
      <c r="LUF154" s="3102"/>
      <c r="LUG154" s="3103"/>
      <c r="LUH154" s="3104"/>
      <c r="LUI154" s="3105"/>
      <c r="LUJ154" s="3106"/>
      <c r="LUK154" s="3104"/>
      <c r="LUL154" s="3105"/>
      <c r="LUM154" s="3104"/>
      <c r="LUN154" s="3100"/>
      <c r="LUO154" s="3100"/>
      <c r="LUP154" s="3105"/>
      <c r="LUQ154" s="3099"/>
      <c r="LUR154" s="3100"/>
      <c r="LUS154" s="3099"/>
      <c r="LUT154" s="3100"/>
      <c r="LUU154" s="3100"/>
      <c r="LUV154" s="3100"/>
      <c r="LUW154" s="3100"/>
      <c r="LUX154" s="3101"/>
      <c r="LUY154" s="3102"/>
      <c r="LUZ154" s="3103"/>
      <c r="LVA154" s="3104"/>
      <c r="LVB154" s="3105"/>
      <c r="LVC154" s="3106"/>
      <c r="LVD154" s="3104"/>
      <c r="LVE154" s="3105"/>
      <c r="LVF154" s="3104"/>
      <c r="LVG154" s="3100"/>
      <c r="LVH154" s="3100"/>
      <c r="LVI154" s="3105"/>
      <c r="LVJ154" s="3099"/>
      <c r="LVK154" s="3100"/>
      <c r="LVL154" s="3099"/>
      <c r="LVM154" s="3100"/>
      <c r="LVN154" s="3100"/>
      <c r="LVO154" s="3100"/>
      <c r="LVP154" s="3100"/>
      <c r="LVQ154" s="3101"/>
      <c r="LVR154" s="3102"/>
      <c r="LVS154" s="3103"/>
      <c r="LVT154" s="3104"/>
      <c r="LVU154" s="3105"/>
      <c r="LVV154" s="3106"/>
      <c r="LVW154" s="3104"/>
      <c r="LVX154" s="3105"/>
      <c r="LVY154" s="3104"/>
      <c r="LVZ154" s="3100"/>
      <c r="LWA154" s="3100"/>
      <c r="LWB154" s="3105"/>
      <c r="LWC154" s="3099"/>
      <c r="LWD154" s="3100"/>
      <c r="LWE154" s="3099"/>
      <c r="LWF154" s="3100"/>
      <c r="LWG154" s="3100"/>
      <c r="LWH154" s="3100"/>
      <c r="LWI154" s="3100"/>
      <c r="LWJ154" s="3101"/>
      <c r="LWK154" s="3102"/>
      <c r="LWL154" s="3103"/>
      <c r="LWM154" s="3104"/>
      <c r="LWN154" s="3105"/>
      <c r="LWO154" s="3106"/>
      <c r="LWP154" s="3104"/>
      <c r="LWQ154" s="3105"/>
      <c r="LWR154" s="3104"/>
      <c r="LWS154" s="3100"/>
      <c r="LWT154" s="3100"/>
      <c r="LWU154" s="3105"/>
      <c r="LWV154" s="3099"/>
      <c r="LWW154" s="3100"/>
      <c r="LWX154" s="3099"/>
      <c r="LWY154" s="3100"/>
      <c r="LWZ154" s="3100"/>
      <c r="LXA154" s="3100"/>
      <c r="LXB154" s="3100"/>
      <c r="LXC154" s="3101"/>
      <c r="LXD154" s="3102"/>
      <c r="LXE154" s="3103"/>
      <c r="LXF154" s="3104"/>
      <c r="LXG154" s="3105"/>
      <c r="LXH154" s="3106"/>
      <c r="LXI154" s="3104"/>
      <c r="LXJ154" s="3105"/>
      <c r="LXK154" s="3104"/>
      <c r="LXL154" s="3100"/>
      <c r="LXM154" s="3100"/>
      <c r="LXN154" s="3105"/>
      <c r="LXO154" s="3099"/>
      <c r="LXP154" s="3100"/>
      <c r="LXQ154" s="3099"/>
      <c r="LXR154" s="3100"/>
      <c r="LXS154" s="3100"/>
      <c r="LXT154" s="3100"/>
      <c r="LXU154" s="3100"/>
      <c r="LXV154" s="3101"/>
      <c r="LXW154" s="3102"/>
      <c r="LXX154" s="3103"/>
      <c r="LXY154" s="3104"/>
      <c r="LXZ154" s="3105"/>
      <c r="LYA154" s="3106"/>
      <c r="LYB154" s="3104"/>
      <c r="LYC154" s="3105"/>
      <c r="LYD154" s="3104"/>
      <c r="LYE154" s="3100"/>
      <c r="LYF154" s="3100"/>
      <c r="LYG154" s="3105"/>
      <c r="LYH154" s="3099"/>
      <c r="LYI154" s="3100"/>
      <c r="LYJ154" s="3099"/>
      <c r="LYK154" s="3100"/>
      <c r="LYL154" s="3100"/>
      <c r="LYM154" s="3100"/>
      <c r="LYN154" s="3100"/>
      <c r="LYO154" s="3101"/>
      <c r="LYP154" s="3102"/>
      <c r="LYQ154" s="3103"/>
      <c r="LYR154" s="3104"/>
      <c r="LYS154" s="3105"/>
      <c r="LYT154" s="3106"/>
      <c r="LYU154" s="3104"/>
      <c r="LYV154" s="3105"/>
      <c r="LYW154" s="3104"/>
      <c r="LYX154" s="3100"/>
      <c r="LYY154" s="3100"/>
      <c r="LYZ154" s="3105"/>
      <c r="LZA154" s="3099"/>
      <c r="LZB154" s="3100"/>
      <c r="LZC154" s="3099"/>
      <c r="LZD154" s="3100"/>
      <c r="LZE154" s="3100"/>
      <c r="LZF154" s="3100"/>
      <c r="LZG154" s="3100"/>
      <c r="LZH154" s="3101"/>
      <c r="LZI154" s="3102"/>
      <c r="LZJ154" s="3103"/>
      <c r="LZK154" s="3104"/>
      <c r="LZL154" s="3105"/>
      <c r="LZM154" s="3106"/>
      <c r="LZN154" s="3104"/>
      <c r="LZO154" s="3105"/>
      <c r="LZP154" s="3104"/>
      <c r="LZQ154" s="3100"/>
      <c r="LZR154" s="3100"/>
      <c r="LZS154" s="3105"/>
      <c r="LZT154" s="3099"/>
      <c r="LZU154" s="3100"/>
      <c r="LZV154" s="3099"/>
      <c r="LZW154" s="3100"/>
      <c r="LZX154" s="3100"/>
      <c r="LZY154" s="3100"/>
      <c r="LZZ154" s="3100"/>
      <c r="MAA154" s="3101"/>
      <c r="MAB154" s="3102"/>
      <c r="MAC154" s="3103"/>
      <c r="MAD154" s="3104"/>
      <c r="MAE154" s="3105"/>
      <c r="MAF154" s="3106"/>
      <c r="MAG154" s="3104"/>
      <c r="MAH154" s="3105"/>
      <c r="MAI154" s="3104"/>
      <c r="MAJ154" s="3100"/>
      <c r="MAK154" s="3100"/>
      <c r="MAL154" s="3105"/>
      <c r="MAM154" s="3099"/>
      <c r="MAN154" s="3100"/>
      <c r="MAO154" s="3099"/>
      <c r="MAP154" s="3100"/>
      <c r="MAQ154" s="3100"/>
      <c r="MAR154" s="3100"/>
      <c r="MAS154" s="3100"/>
      <c r="MAT154" s="3101"/>
      <c r="MAU154" s="3102"/>
      <c r="MAV154" s="3103"/>
      <c r="MAW154" s="3104"/>
      <c r="MAX154" s="3105"/>
      <c r="MAY154" s="3106"/>
      <c r="MAZ154" s="3104"/>
      <c r="MBA154" s="3105"/>
      <c r="MBB154" s="3104"/>
      <c r="MBC154" s="3100"/>
      <c r="MBD154" s="3100"/>
      <c r="MBE154" s="3105"/>
      <c r="MBF154" s="3099"/>
      <c r="MBG154" s="3100"/>
      <c r="MBH154" s="3099"/>
      <c r="MBI154" s="3100"/>
      <c r="MBJ154" s="3100"/>
      <c r="MBK154" s="3100"/>
      <c r="MBL154" s="3100"/>
      <c r="MBM154" s="3101"/>
      <c r="MBN154" s="3102"/>
      <c r="MBO154" s="3103"/>
      <c r="MBP154" s="3104"/>
      <c r="MBQ154" s="3105"/>
      <c r="MBR154" s="3106"/>
      <c r="MBS154" s="3104"/>
      <c r="MBT154" s="3105"/>
      <c r="MBU154" s="3104"/>
      <c r="MBV154" s="3100"/>
      <c r="MBW154" s="3100"/>
      <c r="MBX154" s="3105"/>
      <c r="MBY154" s="3099"/>
      <c r="MBZ154" s="3100"/>
      <c r="MCA154" s="3099"/>
      <c r="MCB154" s="3100"/>
      <c r="MCC154" s="3100"/>
      <c r="MCD154" s="3100"/>
      <c r="MCE154" s="3100"/>
      <c r="MCF154" s="3101"/>
      <c r="MCG154" s="3102"/>
      <c r="MCH154" s="3103"/>
      <c r="MCI154" s="3104"/>
      <c r="MCJ154" s="3105"/>
      <c r="MCK154" s="3106"/>
      <c r="MCL154" s="3104"/>
      <c r="MCM154" s="3105"/>
      <c r="MCN154" s="3104"/>
      <c r="MCO154" s="3100"/>
      <c r="MCP154" s="3100"/>
      <c r="MCQ154" s="3105"/>
      <c r="MCR154" s="3099"/>
      <c r="MCS154" s="3100"/>
      <c r="MCT154" s="3099"/>
      <c r="MCU154" s="3100"/>
      <c r="MCV154" s="3100"/>
      <c r="MCW154" s="3100"/>
      <c r="MCX154" s="3100"/>
      <c r="MCY154" s="3101"/>
      <c r="MCZ154" s="3102"/>
      <c r="MDA154" s="3103"/>
      <c r="MDB154" s="3104"/>
      <c r="MDC154" s="3105"/>
      <c r="MDD154" s="3106"/>
      <c r="MDE154" s="3104"/>
      <c r="MDF154" s="3105"/>
      <c r="MDG154" s="3104"/>
      <c r="MDH154" s="3100"/>
      <c r="MDI154" s="3100"/>
      <c r="MDJ154" s="3105"/>
      <c r="MDK154" s="3099"/>
      <c r="MDL154" s="3100"/>
      <c r="MDM154" s="3099"/>
      <c r="MDN154" s="3100"/>
      <c r="MDO154" s="3100"/>
      <c r="MDP154" s="3100"/>
      <c r="MDQ154" s="3100"/>
      <c r="MDR154" s="3101"/>
      <c r="MDS154" s="3102"/>
      <c r="MDT154" s="3103"/>
      <c r="MDU154" s="3104"/>
      <c r="MDV154" s="3105"/>
      <c r="MDW154" s="3106"/>
      <c r="MDX154" s="3104"/>
      <c r="MDY154" s="3105"/>
      <c r="MDZ154" s="3104"/>
      <c r="MEA154" s="3100"/>
      <c r="MEB154" s="3100"/>
      <c r="MEC154" s="3105"/>
      <c r="MED154" s="3099"/>
      <c r="MEE154" s="3100"/>
      <c r="MEF154" s="3099"/>
      <c r="MEG154" s="3100"/>
      <c r="MEH154" s="3100"/>
      <c r="MEI154" s="3100"/>
      <c r="MEJ154" s="3100"/>
      <c r="MEK154" s="3101"/>
      <c r="MEL154" s="3102"/>
      <c r="MEM154" s="3103"/>
      <c r="MEN154" s="3104"/>
      <c r="MEO154" s="3105"/>
      <c r="MEP154" s="3106"/>
      <c r="MEQ154" s="3104"/>
      <c r="MER154" s="3105"/>
      <c r="MES154" s="3104"/>
      <c r="MET154" s="3100"/>
      <c r="MEU154" s="3100"/>
      <c r="MEV154" s="3105"/>
      <c r="MEW154" s="3099"/>
      <c r="MEX154" s="3100"/>
      <c r="MEY154" s="3099"/>
      <c r="MEZ154" s="3100"/>
      <c r="MFA154" s="3100"/>
      <c r="MFB154" s="3100"/>
      <c r="MFC154" s="3100"/>
      <c r="MFD154" s="3101"/>
      <c r="MFE154" s="3102"/>
      <c r="MFF154" s="3103"/>
      <c r="MFG154" s="3104"/>
      <c r="MFH154" s="3105"/>
      <c r="MFI154" s="3106"/>
      <c r="MFJ154" s="3104"/>
      <c r="MFK154" s="3105"/>
      <c r="MFL154" s="3104"/>
      <c r="MFM154" s="3100"/>
      <c r="MFN154" s="3100"/>
      <c r="MFO154" s="3105"/>
      <c r="MFP154" s="3099"/>
      <c r="MFQ154" s="3100"/>
      <c r="MFR154" s="3099"/>
      <c r="MFS154" s="3100"/>
      <c r="MFT154" s="3100"/>
      <c r="MFU154" s="3100"/>
      <c r="MFV154" s="3100"/>
      <c r="MFW154" s="3101"/>
      <c r="MFX154" s="3102"/>
      <c r="MFY154" s="3103"/>
      <c r="MFZ154" s="3104"/>
      <c r="MGA154" s="3105"/>
      <c r="MGB154" s="3106"/>
      <c r="MGC154" s="3104"/>
      <c r="MGD154" s="3105"/>
      <c r="MGE154" s="3104"/>
      <c r="MGF154" s="3100"/>
      <c r="MGG154" s="3100"/>
      <c r="MGH154" s="3105"/>
      <c r="MGI154" s="3099"/>
      <c r="MGJ154" s="3100"/>
      <c r="MGK154" s="3099"/>
      <c r="MGL154" s="3100"/>
      <c r="MGM154" s="3100"/>
      <c r="MGN154" s="3100"/>
      <c r="MGO154" s="3100"/>
      <c r="MGP154" s="3101"/>
      <c r="MGQ154" s="3102"/>
      <c r="MGR154" s="3103"/>
      <c r="MGS154" s="3104"/>
      <c r="MGT154" s="3105"/>
      <c r="MGU154" s="3106"/>
      <c r="MGV154" s="3104"/>
      <c r="MGW154" s="3105"/>
      <c r="MGX154" s="3104"/>
      <c r="MGY154" s="3100"/>
      <c r="MGZ154" s="3100"/>
      <c r="MHA154" s="3105"/>
      <c r="MHB154" s="3099"/>
      <c r="MHC154" s="3100"/>
      <c r="MHD154" s="3099"/>
      <c r="MHE154" s="3100"/>
      <c r="MHF154" s="3100"/>
      <c r="MHG154" s="3100"/>
      <c r="MHH154" s="3100"/>
      <c r="MHI154" s="3101"/>
      <c r="MHJ154" s="3102"/>
      <c r="MHK154" s="3103"/>
      <c r="MHL154" s="3104"/>
      <c r="MHM154" s="3105"/>
      <c r="MHN154" s="3106"/>
      <c r="MHO154" s="3104"/>
      <c r="MHP154" s="3105"/>
      <c r="MHQ154" s="3104"/>
      <c r="MHR154" s="3100"/>
      <c r="MHS154" s="3100"/>
      <c r="MHT154" s="3105"/>
      <c r="MHU154" s="3099"/>
      <c r="MHV154" s="3100"/>
      <c r="MHW154" s="3099"/>
      <c r="MHX154" s="3100"/>
      <c r="MHY154" s="3100"/>
      <c r="MHZ154" s="3100"/>
      <c r="MIA154" s="3100"/>
      <c r="MIB154" s="3101"/>
      <c r="MIC154" s="3102"/>
      <c r="MID154" s="3103"/>
      <c r="MIE154" s="3104"/>
      <c r="MIF154" s="3105"/>
      <c r="MIG154" s="3106"/>
      <c r="MIH154" s="3104"/>
      <c r="MII154" s="3105"/>
      <c r="MIJ154" s="3104"/>
      <c r="MIK154" s="3100"/>
      <c r="MIL154" s="3100"/>
      <c r="MIM154" s="3105"/>
      <c r="MIN154" s="3099"/>
      <c r="MIO154" s="3100"/>
      <c r="MIP154" s="3099"/>
      <c r="MIQ154" s="3100"/>
      <c r="MIR154" s="3100"/>
      <c r="MIS154" s="3100"/>
      <c r="MIT154" s="3100"/>
      <c r="MIU154" s="3101"/>
      <c r="MIV154" s="3102"/>
      <c r="MIW154" s="3103"/>
      <c r="MIX154" s="3104"/>
      <c r="MIY154" s="3105"/>
      <c r="MIZ154" s="3106"/>
      <c r="MJA154" s="3104"/>
      <c r="MJB154" s="3105"/>
      <c r="MJC154" s="3104"/>
      <c r="MJD154" s="3100"/>
      <c r="MJE154" s="3100"/>
      <c r="MJF154" s="3105"/>
      <c r="MJG154" s="3099"/>
      <c r="MJH154" s="3100"/>
      <c r="MJI154" s="3099"/>
      <c r="MJJ154" s="3100"/>
      <c r="MJK154" s="3100"/>
      <c r="MJL154" s="3100"/>
      <c r="MJM154" s="3100"/>
      <c r="MJN154" s="3101"/>
      <c r="MJO154" s="3102"/>
      <c r="MJP154" s="3103"/>
      <c r="MJQ154" s="3104"/>
      <c r="MJR154" s="3105"/>
      <c r="MJS154" s="3106"/>
      <c r="MJT154" s="3104"/>
      <c r="MJU154" s="3105"/>
      <c r="MJV154" s="3104"/>
      <c r="MJW154" s="3100"/>
      <c r="MJX154" s="3100"/>
      <c r="MJY154" s="3105"/>
      <c r="MJZ154" s="3099"/>
      <c r="MKA154" s="3100"/>
      <c r="MKB154" s="3099"/>
      <c r="MKC154" s="3100"/>
      <c r="MKD154" s="3100"/>
      <c r="MKE154" s="3100"/>
      <c r="MKF154" s="3100"/>
      <c r="MKG154" s="3101"/>
      <c r="MKH154" s="3102"/>
      <c r="MKI154" s="3103"/>
      <c r="MKJ154" s="3104"/>
      <c r="MKK154" s="3105"/>
      <c r="MKL154" s="3106"/>
      <c r="MKM154" s="3104"/>
      <c r="MKN154" s="3105"/>
      <c r="MKO154" s="3104"/>
      <c r="MKP154" s="3100"/>
      <c r="MKQ154" s="3100"/>
      <c r="MKR154" s="3105"/>
      <c r="MKS154" s="3099"/>
      <c r="MKT154" s="3100"/>
      <c r="MKU154" s="3099"/>
      <c r="MKV154" s="3100"/>
      <c r="MKW154" s="3100"/>
      <c r="MKX154" s="3100"/>
      <c r="MKY154" s="3100"/>
      <c r="MKZ154" s="3101"/>
      <c r="MLA154" s="3102"/>
      <c r="MLB154" s="3103"/>
      <c r="MLC154" s="3104"/>
      <c r="MLD154" s="3105"/>
      <c r="MLE154" s="3106"/>
      <c r="MLF154" s="3104"/>
      <c r="MLG154" s="3105"/>
      <c r="MLH154" s="3104"/>
      <c r="MLI154" s="3100"/>
      <c r="MLJ154" s="3100"/>
      <c r="MLK154" s="3105"/>
      <c r="MLL154" s="3099"/>
      <c r="MLM154" s="3100"/>
      <c r="MLN154" s="3099"/>
      <c r="MLO154" s="3100"/>
      <c r="MLP154" s="3100"/>
      <c r="MLQ154" s="3100"/>
      <c r="MLR154" s="3100"/>
      <c r="MLS154" s="3101"/>
      <c r="MLT154" s="3102"/>
      <c r="MLU154" s="3103"/>
      <c r="MLV154" s="3104"/>
      <c r="MLW154" s="3105"/>
      <c r="MLX154" s="3106"/>
      <c r="MLY154" s="3104"/>
      <c r="MLZ154" s="3105"/>
      <c r="MMA154" s="3104"/>
      <c r="MMB154" s="3100"/>
      <c r="MMC154" s="3100"/>
      <c r="MMD154" s="3105"/>
      <c r="MME154" s="3099"/>
      <c r="MMF154" s="3100"/>
      <c r="MMG154" s="3099"/>
      <c r="MMH154" s="3100"/>
      <c r="MMI154" s="3100"/>
      <c r="MMJ154" s="3100"/>
      <c r="MMK154" s="3100"/>
      <c r="MML154" s="3101"/>
      <c r="MMM154" s="3102"/>
      <c r="MMN154" s="3103"/>
      <c r="MMO154" s="3104"/>
      <c r="MMP154" s="3105"/>
      <c r="MMQ154" s="3106"/>
      <c r="MMR154" s="3104"/>
      <c r="MMS154" s="3105"/>
      <c r="MMT154" s="3104"/>
      <c r="MMU154" s="3100"/>
      <c r="MMV154" s="3100"/>
      <c r="MMW154" s="3105"/>
      <c r="MMX154" s="3099"/>
      <c r="MMY154" s="3100"/>
      <c r="MMZ154" s="3099"/>
      <c r="MNA154" s="3100"/>
      <c r="MNB154" s="3100"/>
      <c r="MNC154" s="3100"/>
      <c r="MND154" s="3100"/>
      <c r="MNE154" s="3101"/>
      <c r="MNF154" s="3102"/>
      <c r="MNG154" s="3103"/>
      <c r="MNH154" s="3104"/>
      <c r="MNI154" s="3105"/>
      <c r="MNJ154" s="3106"/>
      <c r="MNK154" s="3104"/>
      <c r="MNL154" s="3105"/>
      <c r="MNM154" s="3104"/>
      <c r="MNN154" s="3100"/>
      <c r="MNO154" s="3100"/>
      <c r="MNP154" s="3105"/>
      <c r="MNQ154" s="3099"/>
      <c r="MNR154" s="3100"/>
      <c r="MNS154" s="3099"/>
      <c r="MNT154" s="3100"/>
      <c r="MNU154" s="3100"/>
      <c r="MNV154" s="3100"/>
      <c r="MNW154" s="3100"/>
      <c r="MNX154" s="3101"/>
      <c r="MNY154" s="3102"/>
      <c r="MNZ154" s="3103"/>
      <c r="MOA154" s="3104"/>
      <c r="MOB154" s="3105"/>
      <c r="MOC154" s="3106"/>
      <c r="MOD154" s="3104"/>
      <c r="MOE154" s="3105"/>
      <c r="MOF154" s="3104"/>
      <c r="MOG154" s="3100"/>
      <c r="MOH154" s="3100"/>
      <c r="MOI154" s="3105"/>
      <c r="MOJ154" s="3099"/>
      <c r="MOK154" s="3100"/>
      <c r="MOL154" s="3099"/>
      <c r="MOM154" s="3100"/>
      <c r="MON154" s="3100"/>
      <c r="MOO154" s="3100"/>
      <c r="MOP154" s="3100"/>
      <c r="MOQ154" s="3101"/>
      <c r="MOR154" s="3102"/>
      <c r="MOS154" s="3103"/>
      <c r="MOT154" s="3104"/>
      <c r="MOU154" s="3105"/>
      <c r="MOV154" s="3106"/>
      <c r="MOW154" s="3104"/>
      <c r="MOX154" s="3105"/>
      <c r="MOY154" s="3104"/>
      <c r="MOZ154" s="3100"/>
      <c r="MPA154" s="3100"/>
      <c r="MPB154" s="3105"/>
      <c r="MPC154" s="3099"/>
      <c r="MPD154" s="3100"/>
      <c r="MPE154" s="3099"/>
      <c r="MPF154" s="3100"/>
      <c r="MPG154" s="3100"/>
      <c r="MPH154" s="3100"/>
      <c r="MPI154" s="3100"/>
      <c r="MPJ154" s="3101"/>
      <c r="MPK154" s="3102"/>
      <c r="MPL154" s="3103"/>
      <c r="MPM154" s="3104"/>
      <c r="MPN154" s="3105"/>
      <c r="MPO154" s="3106"/>
      <c r="MPP154" s="3104"/>
      <c r="MPQ154" s="3105"/>
      <c r="MPR154" s="3104"/>
      <c r="MPS154" s="3100"/>
      <c r="MPT154" s="3100"/>
      <c r="MPU154" s="3105"/>
      <c r="MPV154" s="3099"/>
      <c r="MPW154" s="3100"/>
      <c r="MPX154" s="3099"/>
      <c r="MPY154" s="3100"/>
      <c r="MPZ154" s="3100"/>
      <c r="MQA154" s="3100"/>
      <c r="MQB154" s="3100"/>
      <c r="MQC154" s="3101"/>
      <c r="MQD154" s="3102"/>
      <c r="MQE154" s="3103"/>
      <c r="MQF154" s="3104"/>
      <c r="MQG154" s="3105"/>
      <c r="MQH154" s="3106"/>
      <c r="MQI154" s="3104"/>
      <c r="MQJ154" s="3105"/>
      <c r="MQK154" s="3104"/>
      <c r="MQL154" s="3100"/>
      <c r="MQM154" s="3100"/>
      <c r="MQN154" s="3105"/>
      <c r="MQO154" s="3099"/>
      <c r="MQP154" s="3100"/>
      <c r="MQQ154" s="3099"/>
      <c r="MQR154" s="3100"/>
      <c r="MQS154" s="3100"/>
      <c r="MQT154" s="3100"/>
      <c r="MQU154" s="3100"/>
      <c r="MQV154" s="3101"/>
      <c r="MQW154" s="3102"/>
      <c r="MQX154" s="3103"/>
      <c r="MQY154" s="3104"/>
      <c r="MQZ154" s="3105"/>
      <c r="MRA154" s="3106"/>
      <c r="MRB154" s="3104"/>
      <c r="MRC154" s="3105"/>
      <c r="MRD154" s="3104"/>
      <c r="MRE154" s="3100"/>
      <c r="MRF154" s="3100"/>
      <c r="MRG154" s="3105"/>
      <c r="MRH154" s="3099"/>
      <c r="MRI154" s="3100"/>
      <c r="MRJ154" s="3099"/>
      <c r="MRK154" s="3100"/>
      <c r="MRL154" s="3100"/>
      <c r="MRM154" s="3100"/>
      <c r="MRN154" s="3100"/>
      <c r="MRO154" s="3101"/>
      <c r="MRP154" s="3102"/>
      <c r="MRQ154" s="3103"/>
      <c r="MRR154" s="3104"/>
      <c r="MRS154" s="3105"/>
      <c r="MRT154" s="3106"/>
      <c r="MRU154" s="3104"/>
      <c r="MRV154" s="3105"/>
      <c r="MRW154" s="3104"/>
      <c r="MRX154" s="3100"/>
      <c r="MRY154" s="3100"/>
      <c r="MRZ154" s="3105"/>
      <c r="MSA154" s="3099"/>
      <c r="MSB154" s="3100"/>
      <c r="MSC154" s="3099"/>
      <c r="MSD154" s="3100"/>
      <c r="MSE154" s="3100"/>
      <c r="MSF154" s="3100"/>
      <c r="MSG154" s="3100"/>
      <c r="MSH154" s="3101"/>
      <c r="MSI154" s="3102"/>
      <c r="MSJ154" s="3103"/>
      <c r="MSK154" s="3104"/>
      <c r="MSL154" s="3105"/>
      <c r="MSM154" s="3106"/>
      <c r="MSN154" s="3104"/>
      <c r="MSO154" s="3105"/>
      <c r="MSP154" s="3104"/>
      <c r="MSQ154" s="3100"/>
      <c r="MSR154" s="3100"/>
      <c r="MSS154" s="3105"/>
      <c r="MST154" s="3099"/>
      <c r="MSU154" s="3100"/>
      <c r="MSV154" s="3099"/>
      <c r="MSW154" s="3100"/>
      <c r="MSX154" s="3100"/>
      <c r="MSY154" s="3100"/>
      <c r="MSZ154" s="3100"/>
      <c r="MTA154" s="3101"/>
      <c r="MTB154" s="3102"/>
      <c r="MTC154" s="3103"/>
      <c r="MTD154" s="3104"/>
      <c r="MTE154" s="3105"/>
      <c r="MTF154" s="3106"/>
      <c r="MTG154" s="3104"/>
      <c r="MTH154" s="3105"/>
      <c r="MTI154" s="3104"/>
      <c r="MTJ154" s="3100"/>
      <c r="MTK154" s="3100"/>
      <c r="MTL154" s="3105"/>
      <c r="MTM154" s="3099"/>
      <c r="MTN154" s="3100"/>
      <c r="MTO154" s="3099"/>
      <c r="MTP154" s="3100"/>
      <c r="MTQ154" s="3100"/>
      <c r="MTR154" s="3100"/>
      <c r="MTS154" s="3100"/>
      <c r="MTT154" s="3101"/>
      <c r="MTU154" s="3102"/>
      <c r="MTV154" s="3103"/>
      <c r="MTW154" s="3104"/>
      <c r="MTX154" s="3105"/>
      <c r="MTY154" s="3106"/>
      <c r="MTZ154" s="3104"/>
      <c r="MUA154" s="3105"/>
      <c r="MUB154" s="3104"/>
      <c r="MUC154" s="3100"/>
      <c r="MUD154" s="3100"/>
      <c r="MUE154" s="3105"/>
      <c r="MUF154" s="3099"/>
      <c r="MUG154" s="3100"/>
      <c r="MUH154" s="3099"/>
      <c r="MUI154" s="3100"/>
      <c r="MUJ154" s="3100"/>
      <c r="MUK154" s="3100"/>
      <c r="MUL154" s="3100"/>
      <c r="MUM154" s="3101"/>
      <c r="MUN154" s="3102"/>
      <c r="MUO154" s="3103"/>
      <c r="MUP154" s="3104"/>
      <c r="MUQ154" s="3105"/>
      <c r="MUR154" s="3106"/>
      <c r="MUS154" s="3104"/>
      <c r="MUT154" s="3105"/>
      <c r="MUU154" s="3104"/>
      <c r="MUV154" s="3100"/>
      <c r="MUW154" s="3100"/>
      <c r="MUX154" s="3105"/>
      <c r="MUY154" s="3099"/>
      <c r="MUZ154" s="3100"/>
      <c r="MVA154" s="3099"/>
      <c r="MVB154" s="3100"/>
      <c r="MVC154" s="3100"/>
      <c r="MVD154" s="3100"/>
      <c r="MVE154" s="3100"/>
      <c r="MVF154" s="3101"/>
      <c r="MVG154" s="3102"/>
      <c r="MVH154" s="3103"/>
      <c r="MVI154" s="3104"/>
      <c r="MVJ154" s="3105"/>
      <c r="MVK154" s="3106"/>
      <c r="MVL154" s="3104"/>
      <c r="MVM154" s="3105"/>
      <c r="MVN154" s="3104"/>
      <c r="MVO154" s="3100"/>
      <c r="MVP154" s="3100"/>
      <c r="MVQ154" s="3105"/>
      <c r="MVR154" s="3099"/>
      <c r="MVS154" s="3100"/>
      <c r="MVT154" s="3099"/>
      <c r="MVU154" s="3100"/>
      <c r="MVV154" s="3100"/>
      <c r="MVW154" s="3100"/>
      <c r="MVX154" s="3100"/>
      <c r="MVY154" s="3101"/>
      <c r="MVZ154" s="3102"/>
      <c r="MWA154" s="3103"/>
      <c r="MWB154" s="3104"/>
      <c r="MWC154" s="3105"/>
      <c r="MWD154" s="3106"/>
      <c r="MWE154" s="3104"/>
      <c r="MWF154" s="3105"/>
      <c r="MWG154" s="3104"/>
      <c r="MWH154" s="3100"/>
      <c r="MWI154" s="3100"/>
      <c r="MWJ154" s="3105"/>
      <c r="MWK154" s="3099"/>
      <c r="MWL154" s="3100"/>
      <c r="MWM154" s="3099"/>
      <c r="MWN154" s="3100"/>
      <c r="MWO154" s="3100"/>
      <c r="MWP154" s="3100"/>
      <c r="MWQ154" s="3100"/>
      <c r="MWR154" s="3101"/>
      <c r="MWS154" s="3102"/>
      <c r="MWT154" s="3103"/>
      <c r="MWU154" s="3104"/>
      <c r="MWV154" s="3105"/>
      <c r="MWW154" s="3106"/>
      <c r="MWX154" s="3104"/>
      <c r="MWY154" s="3105"/>
      <c r="MWZ154" s="3104"/>
      <c r="MXA154" s="3100"/>
      <c r="MXB154" s="3100"/>
      <c r="MXC154" s="3105"/>
      <c r="MXD154" s="3099"/>
      <c r="MXE154" s="3100"/>
      <c r="MXF154" s="3099"/>
      <c r="MXG154" s="3100"/>
      <c r="MXH154" s="3100"/>
      <c r="MXI154" s="3100"/>
      <c r="MXJ154" s="3100"/>
      <c r="MXK154" s="3101"/>
      <c r="MXL154" s="3102"/>
      <c r="MXM154" s="3103"/>
      <c r="MXN154" s="3104"/>
      <c r="MXO154" s="3105"/>
      <c r="MXP154" s="3106"/>
      <c r="MXQ154" s="3104"/>
      <c r="MXR154" s="3105"/>
      <c r="MXS154" s="3104"/>
      <c r="MXT154" s="3100"/>
      <c r="MXU154" s="3100"/>
      <c r="MXV154" s="3105"/>
      <c r="MXW154" s="3099"/>
      <c r="MXX154" s="3100"/>
      <c r="MXY154" s="3099"/>
      <c r="MXZ154" s="3100"/>
      <c r="MYA154" s="3100"/>
      <c r="MYB154" s="3100"/>
      <c r="MYC154" s="3100"/>
      <c r="MYD154" s="3101"/>
      <c r="MYE154" s="3102"/>
      <c r="MYF154" s="3103"/>
      <c r="MYG154" s="3104"/>
      <c r="MYH154" s="3105"/>
      <c r="MYI154" s="3106"/>
      <c r="MYJ154" s="3104"/>
      <c r="MYK154" s="3105"/>
      <c r="MYL154" s="3104"/>
      <c r="MYM154" s="3100"/>
      <c r="MYN154" s="3100"/>
      <c r="MYO154" s="3105"/>
      <c r="MYP154" s="3099"/>
      <c r="MYQ154" s="3100"/>
      <c r="MYR154" s="3099"/>
      <c r="MYS154" s="3100"/>
      <c r="MYT154" s="3100"/>
      <c r="MYU154" s="3100"/>
      <c r="MYV154" s="3100"/>
      <c r="MYW154" s="3101"/>
      <c r="MYX154" s="3102"/>
      <c r="MYY154" s="3103"/>
      <c r="MYZ154" s="3104"/>
      <c r="MZA154" s="3105"/>
      <c r="MZB154" s="3106"/>
      <c r="MZC154" s="3104"/>
      <c r="MZD154" s="3105"/>
      <c r="MZE154" s="3104"/>
      <c r="MZF154" s="3100"/>
      <c r="MZG154" s="3100"/>
      <c r="MZH154" s="3105"/>
      <c r="MZI154" s="3099"/>
      <c r="MZJ154" s="3100"/>
      <c r="MZK154" s="3099"/>
      <c r="MZL154" s="3100"/>
      <c r="MZM154" s="3100"/>
      <c r="MZN154" s="3100"/>
      <c r="MZO154" s="3100"/>
      <c r="MZP154" s="3101"/>
      <c r="MZQ154" s="3102"/>
      <c r="MZR154" s="3103"/>
      <c r="MZS154" s="3104"/>
      <c r="MZT154" s="3105"/>
      <c r="MZU154" s="3106"/>
      <c r="MZV154" s="3104"/>
      <c r="MZW154" s="3105"/>
      <c r="MZX154" s="3104"/>
      <c r="MZY154" s="3100"/>
      <c r="MZZ154" s="3100"/>
      <c r="NAA154" s="3105"/>
      <c r="NAB154" s="3099"/>
      <c r="NAC154" s="3100"/>
      <c r="NAD154" s="3099"/>
      <c r="NAE154" s="3100"/>
      <c r="NAF154" s="3100"/>
      <c r="NAG154" s="3100"/>
      <c r="NAH154" s="3100"/>
      <c r="NAI154" s="3101"/>
      <c r="NAJ154" s="3102"/>
      <c r="NAK154" s="3103"/>
      <c r="NAL154" s="3104"/>
      <c r="NAM154" s="3105"/>
      <c r="NAN154" s="3106"/>
      <c r="NAO154" s="3104"/>
      <c r="NAP154" s="3105"/>
      <c r="NAQ154" s="3104"/>
      <c r="NAR154" s="3100"/>
      <c r="NAS154" s="3100"/>
      <c r="NAT154" s="3105"/>
      <c r="NAU154" s="3099"/>
      <c r="NAV154" s="3100"/>
      <c r="NAW154" s="3099"/>
      <c r="NAX154" s="3100"/>
      <c r="NAY154" s="3100"/>
      <c r="NAZ154" s="3100"/>
      <c r="NBA154" s="3100"/>
      <c r="NBB154" s="3101"/>
      <c r="NBC154" s="3102"/>
      <c r="NBD154" s="3103"/>
      <c r="NBE154" s="3104"/>
      <c r="NBF154" s="3105"/>
      <c r="NBG154" s="3106"/>
      <c r="NBH154" s="3104"/>
      <c r="NBI154" s="3105"/>
      <c r="NBJ154" s="3104"/>
      <c r="NBK154" s="3100"/>
      <c r="NBL154" s="3100"/>
      <c r="NBM154" s="3105"/>
      <c r="NBN154" s="3099"/>
      <c r="NBO154" s="3100"/>
      <c r="NBP154" s="3099"/>
      <c r="NBQ154" s="3100"/>
      <c r="NBR154" s="3100"/>
      <c r="NBS154" s="3100"/>
      <c r="NBT154" s="3100"/>
      <c r="NBU154" s="3101"/>
      <c r="NBV154" s="3102"/>
      <c r="NBW154" s="3103"/>
      <c r="NBX154" s="3104"/>
      <c r="NBY154" s="3105"/>
      <c r="NBZ154" s="3106"/>
      <c r="NCA154" s="3104"/>
      <c r="NCB154" s="3105"/>
      <c r="NCC154" s="3104"/>
      <c r="NCD154" s="3100"/>
      <c r="NCE154" s="3100"/>
      <c r="NCF154" s="3105"/>
      <c r="NCG154" s="3099"/>
      <c r="NCH154" s="3100"/>
      <c r="NCI154" s="3099"/>
      <c r="NCJ154" s="3100"/>
      <c r="NCK154" s="3100"/>
      <c r="NCL154" s="3100"/>
      <c r="NCM154" s="3100"/>
      <c r="NCN154" s="3101"/>
      <c r="NCO154" s="3102"/>
      <c r="NCP154" s="3103"/>
      <c r="NCQ154" s="3104"/>
      <c r="NCR154" s="3105"/>
      <c r="NCS154" s="3106"/>
      <c r="NCT154" s="3104"/>
      <c r="NCU154" s="3105"/>
      <c r="NCV154" s="3104"/>
      <c r="NCW154" s="3100"/>
      <c r="NCX154" s="3100"/>
      <c r="NCY154" s="3105"/>
      <c r="NCZ154" s="3099"/>
      <c r="NDA154" s="3100"/>
      <c r="NDB154" s="3099"/>
      <c r="NDC154" s="3100"/>
      <c r="NDD154" s="3100"/>
      <c r="NDE154" s="3100"/>
      <c r="NDF154" s="3100"/>
      <c r="NDG154" s="3101"/>
      <c r="NDH154" s="3102"/>
      <c r="NDI154" s="3103"/>
      <c r="NDJ154" s="3104"/>
      <c r="NDK154" s="3105"/>
      <c r="NDL154" s="3106"/>
      <c r="NDM154" s="3104"/>
      <c r="NDN154" s="3105"/>
      <c r="NDO154" s="3104"/>
      <c r="NDP154" s="3100"/>
      <c r="NDQ154" s="3100"/>
      <c r="NDR154" s="3105"/>
      <c r="NDS154" s="3099"/>
      <c r="NDT154" s="3100"/>
      <c r="NDU154" s="3099"/>
      <c r="NDV154" s="3100"/>
      <c r="NDW154" s="3100"/>
      <c r="NDX154" s="3100"/>
      <c r="NDY154" s="3100"/>
      <c r="NDZ154" s="3101"/>
      <c r="NEA154" s="3102"/>
      <c r="NEB154" s="3103"/>
      <c r="NEC154" s="3104"/>
      <c r="NED154" s="3105"/>
      <c r="NEE154" s="3106"/>
      <c r="NEF154" s="3104"/>
      <c r="NEG154" s="3105"/>
      <c r="NEH154" s="3104"/>
      <c r="NEI154" s="3100"/>
      <c r="NEJ154" s="3100"/>
      <c r="NEK154" s="3105"/>
      <c r="NEL154" s="3099"/>
      <c r="NEM154" s="3100"/>
      <c r="NEN154" s="3099"/>
      <c r="NEO154" s="3100"/>
      <c r="NEP154" s="3100"/>
      <c r="NEQ154" s="3100"/>
      <c r="NER154" s="3100"/>
      <c r="NES154" s="3101"/>
      <c r="NET154" s="3102"/>
      <c r="NEU154" s="3103"/>
      <c r="NEV154" s="3104"/>
      <c r="NEW154" s="3105"/>
      <c r="NEX154" s="3106"/>
      <c r="NEY154" s="3104"/>
      <c r="NEZ154" s="3105"/>
      <c r="NFA154" s="3104"/>
      <c r="NFB154" s="3100"/>
      <c r="NFC154" s="3100"/>
      <c r="NFD154" s="3105"/>
      <c r="NFE154" s="3099"/>
      <c r="NFF154" s="3100"/>
      <c r="NFG154" s="3099"/>
      <c r="NFH154" s="3100"/>
      <c r="NFI154" s="3100"/>
      <c r="NFJ154" s="3100"/>
      <c r="NFK154" s="3100"/>
      <c r="NFL154" s="3101"/>
      <c r="NFM154" s="3102"/>
      <c r="NFN154" s="3103"/>
      <c r="NFO154" s="3104"/>
      <c r="NFP154" s="3105"/>
      <c r="NFQ154" s="3106"/>
      <c r="NFR154" s="3104"/>
      <c r="NFS154" s="3105"/>
      <c r="NFT154" s="3104"/>
      <c r="NFU154" s="3100"/>
      <c r="NFV154" s="3100"/>
      <c r="NFW154" s="3105"/>
      <c r="NFX154" s="3099"/>
      <c r="NFY154" s="3100"/>
      <c r="NFZ154" s="3099"/>
      <c r="NGA154" s="3100"/>
      <c r="NGB154" s="3100"/>
      <c r="NGC154" s="3100"/>
      <c r="NGD154" s="3100"/>
      <c r="NGE154" s="3101"/>
      <c r="NGF154" s="3102"/>
      <c r="NGG154" s="3103"/>
      <c r="NGH154" s="3104"/>
      <c r="NGI154" s="3105"/>
      <c r="NGJ154" s="3106"/>
      <c r="NGK154" s="3104"/>
      <c r="NGL154" s="3105"/>
      <c r="NGM154" s="3104"/>
      <c r="NGN154" s="3100"/>
      <c r="NGO154" s="3100"/>
      <c r="NGP154" s="3105"/>
      <c r="NGQ154" s="3099"/>
      <c r="NGR154" s="3100"/>
      <c r="NGS154" s="3099"/>
      <c r="NGT154" s="3100"/>
      <c r="NGU154" s="3100"/>
      <c r="NGV154" s="3100"/>
      <c r="NGW154" s="3100"/>
      <c r="NGX154" s="3101"/>
      <c r="NGY154" s="3102"/>
      <c r="NGZ154" s="3103"/>
      <c r="NHA154" s="3104"/>
      <c r="NHB154" s="3105"/>
      <c r="NHC154" s="3106"/>
      <c r="NHD154" s="3104"/>
      <c r="NHE154" s="3105"/>
      <c r="NHF154" s="3104"/>
      <c r="NHG154" s="3100"/>
      <c r="NHH154" s="3100"/>
      <c r="NHI154" s="3105"/>
      <c r="NHJ154" s="3099"/>
      <c r="NHK154" s="3100"/>
      <c r="NHL154" s="3099"/>
      <c r="NHM154" s="3100"/>
      <c r="NHN154" s="3100"/>
      <c r="NHO154" s="3100"/>
      <c r="NHP154" s="3100"/>
      <c r="NHQ154" s="3101"/>
      <c r="NHR154" s="3102"/>
      <c r="NHS154" s="3103"/>
      <c r="NHT154" s="3104"/>
      <c r="NHU154" s="3105"/>
      <c r="NHV154" s="3106"/>
      <c r="NHW154" s="3104"/>
      <c r="NHX154" s="3105"/>
      <c r="NHY154" s="3104"/>
      <c r="NHZ154" s="3100"/>
      <c r="NIA154" s="3100"/>
      <c r="NIB154" s="3105"/>
      <c r="NIC154" s="3099"/>
      <c r="NID154" s="3100"/>
      <c r="NIE154" s="3099"/>
      <c r="NIF154" s="3100"/>
      <c r="NIG154" s="3100"/>
      <c r="NIH154" s="3100"/>
      <c r="NII154" s="3100"/>
      <c r="NIJ154" s="3101"/>
      <c r="NIK154" s="3102"/>
      <c r="NIL154" s="3103"/>
      <c r="NIM154" s="3104"/>
      <c r="NIN154" s="3105"/>
      <c r="NIO154" s="3106"/>
      <c r="NIP154" s="3104"/>
      <c r="NIQ154" s="3105"/>
      <c r="NIR154" s="3104"/>
      <c r="NIS154" s="3100"/>
      <c r="NIT154" s="3100"/>
      <c r="NIU154" s="3105"/>
      <c r="NIV154" s="3099"/>
      <c r="NIW154" s="3100"/>
      <c r="NIX154" s="3099"/>
      <c r="NIY154" s="3100"/>
      <c r="NIZ154" s="3100"/>
      <c r="NJA154" s="3100"/>
      <c r="NJB154" s="3100"/>
      <c r="NJC154" s="3101"/>
      <c r="NJD154" s="3102"/>
      <c r="NJE154" s="3103"/>
      <c r="NJF154" s="3104"/>
      <c r="NJG154" s="3105"/>
      <c r="NJH154" s="3106"/>
      <c r="NJI154" s="3104"/>
      <c r="NJJ154" s="3105"/>
      <c r="NJK154" s="3104"/>
      <c r="NJL154" s="3100"/>
      <c r="NJM154" s="3100"/>
      <c r="NJN154" s="3105"/>
      <c r="NJO154" s="3099"/>
      <c r="NJP154" s="3100"/>
      <c r="NJQ154" s="3099"/>
      <c r="NJR154" s="3100"/>
      <c r="NJS154" s="3100"/>
      <c r="NJT154" s="3100"/>
      <c r="NJU154" s="3100"/>
      <c r="NJV154" s="3101"/>
      <c r="NJW154" s="3102"/>
      <c r="NJX154" s="3103"/>
      <c r="NJY154" s="3104"/>
      <c r="NJZ154" s="3105"/>
      <c r="NKA154" s="3106"/>
      <c r="NKB154" s="3104"/>
      <c r="NKC154" s="3105"/>
      <c r="NKD154" s="3104"/>
      <c r="NKE154" s="3100"/>
      <c r="NKF154" s="3100"/>
      <c r="NKG154" s="3105"/>
      <c r="NKH154" s="3099"/>
      <c r="NKI154" s="3100"/>
      <c r="NKJ154" s="3099"/>
      <c r="NKK154" s="3100"/>
      <c r="NKL154" s="3100"/>
      <c r="NKM154" s="3100"/>
      <c r="NKN154" s="3100"/>
      <c r="NKO154" s="3101"/>
      <c r="NKP154" s="3102"/>
      <c r="NKQ154" s="3103"/>
      <c r="NKR154" s="3104"/>
      <c r="NKS154" s="3105"/>
      <c r="NKT154" s="3106"/>
      <c r="NKU154" s="3104"/>
      <c r="NKV154" s="3105"/>
      <c r="NKW154" s="3104"/>
      <c r="NKX154" s="3100"/>
      <c r="NKY154" s="3100"/>
      <c r="NKZ154" s="3105"/>
      <c r="NLA154" s="3099"/>
      <c r="NLB154" s="3100"/>
      <c r="NLC154" s="3099"/>
      <c r="NLD154" s="3100"/>
      <c r="NLE154" s="3100"/>
      <c r="NLF154" s="3100"/>
      <c r="NLG154" s="3100"/>
      <c r="NLH154" s="3101"/>
      <c r="NLI154" s="3102"/>
      <c r="NLJ154" s="3103"/>
      <c r="NLK154" s="3104"/>
      <c r="NLL154" s="3105"/>
      <c r="NLM154" s="3106"/>
      <c r="NLN154" s="3104"/>
      <c r="NLO154" s="3105"/>
      <c r="NLP154" s="3104"/>
      <c r="NLQ154" s="3100"/>
      <c r="NLR154" s="3100"/>
      <c r="NLS154" s="3105"/>
      <c r="NLT154" s="3099"/>
      <c r="NLU154" s="3100"/>
      <c r="NLV154" s="3099"/>
      <c r="NLW154" s="3100"/>
      <c r="NLX154" s="3100"/>
      <c r="NLY154" s="3100"/>
      <c r="NLZ154" s="3100"/>
      <c r="NMA154" s="3101"/>
      <c r="NMB154" s="3102"/>
      <c r="NMC154" s="3103"/>
      <c r="NMD154" s="3104"/>
      <c r="NME154" s="3105"/>
      <c r="NMF154" s="3106"/>
      <c r="NMG154" s="3104"/>
      <c r="NMH154" s="3105"/>
      <c r="NMI154" s="3104"/>
      <c r="NMJ154" s="3100"/>
      <c r="NMK154" s="3100"/>
      <c r="NML154" s="3105"/>
      <c r="NMM154" s="3099"/>
      <c r="NMN154" s="3100"/>
      <c r="NMO154" s="3099"/>
      <c r="NMP154" s="3100"/>
      <c r="NMQ154" s="3100"/>
      <c r="NMR154" s="3100"/>
      <c r="NMS154" s="3100"/>
      <c r="NMT154" s="3101"/>
      <c r="NMU154" s="3102"/>
      <c r="NMV154" s="3103"/>
      <c r="NMW154" s="3104"/>
      <c r="NMX154" s="3105"/>
      <c r="NMY154" s="3106"/>
      <c r="NMZ154" s="3104"/>
      <c r="NNA154" s="3105"/>
      <c r="NNB154" s="3104"/>
      <c r="NNC154" s="3100"/>
      <c r="NND154" s="3100"/>
      <c r="NNE154" s="3105"/>
      <c r="NNF154" s="3099"/>
      <c r="NNG154" s="3100"/>
      <c r="NNH154" s="3099"/>
      <c r="NNI154" s="3100"/>
      <c r="NNJ154" s="3100"/>
      <c r="NNK154" s="3100"/>
      <c r="NNL154" s="3100"/>
      <c r="NNM154" s="3101"/>
      <c r="NNN154" s="3102"/>
      <c r="NNO154" s="3103"/>
      <c r="NNP154" s="3104"/>
      <c r="NNQ154" s="3105"/>
      <c r="NNR154" s="3106"/>
      <c r="NNS154" s="3104"/>
      <c r="NNT154" s="3105"/>
      <c r="NNU154" s="3104"/>
      <c r="NNV154" s="3100"/>
      <c r="NNW154" s="3100"/>
      <c r="NNX154" s="3105"/>
      <c r="NNY154" s="3099"/>
      <c r="NNZ154" s="3100"/>
      <c r="NOA154" s="3099"/>
      <c r="NOB154" s="3100"/>
      <c r="NOC154" s="3100"/>
      <c r="NOD154" s="3100"/>
      <c r="NOE154" s="3100"/>
      <c r="NOF154" s="3101"/>
      <c r="NOG154" s="3102"/>
      <c r="NOH154" s="3103"/>
      <c r="NOI154" s="3104"/>
      <c r="NOJ154" s="3105"/>
      <c r="NOK154" s="3106"/>
      <c r="NOL154" s="3104"/>
      <c r="NOM154" s="3105"/>
      <c r="NON154" s="3104"/>
      <c r="NOO154" s="3100"/>
      <c r="NOP154" s="3100"/>
      <c r="NOQ154" s="3105"/>
      <c r="NOR154" s="3099"/>
      <c r="NOS154" s="3100"/>
      <c r="NOT154" s="3099"/>
      <c r="NOU154" s="3100"/>
      <c r="NOV154" s="3100"/>
      <c r="NOW154" s="3100"/>
      <c r="NOX154" s="3100"/>
      <c r="NOY154" s="3101"/>
      <c r="NOZ154" s="3102"/>
      <c r="NPA154" s="3103"/>
      <c r="NPB154" s="3104"/>
      <c r="NPC154" s="3105"/>
      <c r="NPD154" s="3106"/>
      <c r="NPE154" s="3104"/>
      <c r="NPF154" s="3105"/>
      <c r="NPG154" s="3104"/>
      <c r="NPH154" s="3100"/>
      <c r="NPI154" s="3100"/>
      <c r="NPJ154" s="3105"/>
      <c r="NPK154" s="3099"/>
      <c r="NPL154" s="3100"/>
      <c r="NPM154" s="3099"/>
      <c r="NPN154" s="3100"/>
      <c r="NPO154" s="3100"/>
      <c r="NPP154" s="3100"/>
      <c r="NPQ154" s="3100"/>
      <c r="NPR154" s="3101"/>
      <c r="NPS154" s="3102"/>
      <c r="NPT154" s="3103"/>
      <c r="NPU154" s="3104"/>
      <c r="NPV154" s="3105"/>
      <c r="NPW154" s="3106"/>
      <c r="NPX154" s="3104"/>
      <c r="NPY154" s="3105"/>
      <c r="NPZ154" s="3104"/>
      <c r="NQA154" s="3100"/>
      <c r="NQB154" s="3100"/>
      <c r="NQC154" s="3105"/>
      <c r="NQD154" s="3099"/>
      <c r="NQE154" s="3100"/>
      <c r="NQF154" s="3099"/>
      <c r="NQG154" s="3100"/>
      <c r="NQH154" s="3100"/>
      <c r="NQI154" s="3100"/>
      <c r="NQJ154" s="3100"/>
      <c r="NQK154" s="3101"/>
      <c r="NQL154" s="3102"/>
      <c r="NQM154" s="3103"/>
      <c r="NQN154" s="3104"/>
      <c r="NQO154" s="3105"/>
      <c r="NQP154" s="3106"/>
      <c r="NQQ154" s="3104"/>
      <c r="NQR154" s="3105"/>
      <c r="NQS154" s="3104"/>
      <c r="NQT154" s="3100"/>
      <c r="NQU154" s="3100"/>
      <c r="NQV154" s="3105"/>
      <c r="NQW154" s="3099"/>
      <c r="NQX154" s="3100"/>
      <c r="NQY154" s="3099"/>
      <c r="NQZ154" s="3100"/>
      <c r="NRA154" s="3100"/>
      <c r="NRB154" s="3100"/>
      <c r="NRC154" s="3100"/>
      <c r="NRD154" s="3101"/>
      <c r="NRE154" s="3102"/>
      <c r="NRF154" s="3103"/>
      <c r="NRG154" s="3104"/>
      <c r="NRH154" s="3105"/>
      <c r="NRI154" s="3106"/>
      <c r="NRJ154" s="3104"/>
      <c r="NRK154" s="3105"/>
      <c r="NRL154" s="3104"/>
      <c r="NRM154" s="3100"/>
      <c r="NRN154" s="3100"/>
      <c r="NRO154" s="3105"/>
      <c r="NRP154" s="3099"/>
      <c r="NRQ154" s="3100"/>
      <c r="NRR154" s="3099"/>
      <c r="NRS154" s="3100"/>
      <c r="NRT154" s="3100"/>
      <c r="NRU154" s="3100"/>
      <c r="NRV154" s="3100"/>
      <c r="NRW154" s="3101"/>
      <c r="NRX154" s="3102"/>
      <c r="NRY154" s="3103"/>
      <c r="NRZ154" s="3104"/>
      <c r="NSA154" s="3105"/>
      <c r="NSB154" s="3106"/>
      <c r="NSC154" s="3104"/>
      <c r="NSD154" s="3105"/>
      <c r="NSE154" s="3104"/>
      <c r="NSF154" s="3100"/>
      <c r="NSG154" s="3100"/>
      <c r="NSH154" s="3105"/>
      <c r="NSI154" s="3099"/>
      <c r="NSJ154" s="3100"/>
      <c r="NSK154" s="3099"/>
      <c r="NSL154" s="3100"/>
      <c r="NSM154" s="3100"/>
      <c r="NSN154" s="3100"/>
      <c r="NSO154" s="3100"/>
      <c r="NSP154" s="3101"/>
      <c r="NSQ154" s="3102"/>
      <c r="NSR154" s="3103"/>
      <c r="NSS154" s="3104"/>
      <c r="NST154" s="3105"/>
      <c r="NSU154" s="3106"/>
      <c r="NSV154" s="3104"/>
      <c r="NSW154" s="3105"/>
      <c r="NSX154" s="3104"/>
      <c r="NSY154" s="3100"/>
      <c r="NSZ154" s="3100"/>
      <c r="NTA154" s="3105"/>
      <c r="NTB154" s="3099"/>
      <c r="NTC154" s="3100"/>
      <c r="NTD154" s="3099"/>
      <c r="NTE154" s="3100"/>
      <c r="NTF154" s="3100"/>
      <c r="NTG154" s="3100"/>
      <c r="NTH154" s="3100"/>
      <c r="NTI154" s="3101"/>
      <c r="NTJ154" s="3102"/>
      <c r="NTK154" s="3103"/>
      <c r="NTL154" s="3104"/>
      <c r="NTM154" s="3105"/>
      <c r="NTN154" s="3106"/>
      <c r="NTO154" s="3104"/>
      <c r="NTP154" s="3105"/>
      <c r="NTQ154" s="3104"/>
      <c r="NTR154" s="3100"/>
      <c r="NTS154" s="3100"/>
      <c r="NTT154" s="3105"/>
      <c r="NTU154" s="3099"/>
      <c r="NTV154" s="3100"/>
      <c r="NTW154" s="3099"/>
      <c r="NTX154" s="3100"/>
      <c r="NTY154" s="3100"/>
      <c r="NTZ154" s="3100"/>
      <c r="NUA154" s="3100"/>
      <c r="NUB154" s="3101"/>
      <c r="NUC154" s="3102"/>
      <c r="NUD154" s="3103"/>
      <c r="NUE154" s="3104"/>
      <c r="NUF154" s="3105"/>
      <c r="NUG154" s="3106"/>
      <c r="NUH154" s="3104"/>
      <c r="NUI154" s="3105"/>
      <c r="NUJ154" s="3104"/>
      <c r="NUK154" s="3100"/>
      <c r="NUL154" s="3100"/>
      <c r="NUM154" s="3105"/>
      <c r="NUN154" s="3099"/>
      <c r="NUO154" s="3100"/>
      <c r="NUP154" s="3099"/>
      <c r="NUQ154" s="3100"/>
      <c r="NUR154" s="3100"/>
      <c r="NUS154" s="3100"/>
      <c r="NUT154" s="3100"/>
      <c r="NUU154" s="3101"/>
      <c r="NUV154" s="3102"/>
      <c r="NUW154" s="3103"/>
      <c r="NUX154" s="3104"/>
      <c r="NUY154" s="3105"/>
      <c r="NUZ154" s="3106"/>
      <c r="NVA154" s="3104"/>
      <c r="NVB154" s="3105"/>
      <c r="NVC154" s="3104"/>
      <c r="NVD154" s="3100"/>
      <c r="NVE154" s="3100"/>
      <c r="NVF154" s="3105"/>
      <c r="NVG154" s="3099"/>
      <c r="NVH154" s="3100"/>
      <c r="NVI154" s="3099"/>
      <c r="NVJ154" s="3100"/>
      <c r="NVK154" s="3100"/>
      <c r="NVL154" s="3100"/>
      <c r="NVM154" s="3100"/>
      <c r="NVN154" s="3101"/>
      <c r="NVO154" s="3102"/>
      <c r="NVP154" s="3103"/>
      <c r="NVQ154" s="3104"/>
      <c r="NVR154" s="3105"/>
      <c r="NVS154" s="3106"/>
      <c r="NVT154" s="3104"/>
      <c r="NVU154" s="3105"/>
      <c r="NVV154" s="3104"/>
      <c r="NVW154" s="3100"/>
      <c r="NVX154" s="3100"/>
      <c r="NVY154" s="3105"/>
      <c r="NVZ154" s="3099"/>
      <c r="NWA154" s="3100"/>
      <c r="NWB154" s="3099"/>
      <c r="NWC154" s="3100"/>
      <c r="NWD154" s="3100"/>
      <c r="NWE154" s="3100"/>
      <c r="NWF154" s="3100"/>
      <c r="NWG154" s="3101"/>
      <c r="NWH154" s="3102"/>
      <c r="NWI154" s="3103"/>
      <c r="NWJ154" s="3104"/>
      <c r="NWK154" s="3105"/>
      <c r="NWL154" s="3106"/>
      <c r="NWM154" s="3104"/>
      <c r="NWN154" s="3105"/>
      <c r="NWO154" s="3104"/>
      <c r="NWP154" s="3100"/>
      <c r="NWQ154" s="3100"/>
      <c r="NWR154" s="3105"/>
      <c r="NWS154" s="3099"/>
      <c r="NWT154" s="3100"/>
      <c r="NWU154" s="3099"/>
      <c r="NWV154" s="3100"/>
      <c r="NWW154" s="3100"/>
      <c r="NWX154" s="3100"/>
      <c r="NWY154" s="3100"/>
      <c r="NWZ154" s="3101"/>
      <c r="NXA154" s="3102"/>
      <c r="NXB154" s="3103"/>
      <c r="NXC154" s="3104"/>
      <c r="NXD154" s="3105"/>
      <c r="NXE154" s="3106"/>
      <c r="NXF154" s="3104"/>
      <c r="NXG154" s="3105"/>
      <c r="NXH154" s="3104"/>
      <c r="NXI154" s="3100"/>
      <c r="NXJ154" s="3100"/>
      <c r="NXK154" s="3105"/>
      <c r="NXL154" s="3099"/>
      <c r="NXM154" s="3100"/>
      <c r="NXN154" s="3099"/>
      <c r="NXO154" s="3100"/>
      <c r="NXP154" s="3100"/>
      <c r="NXQ154" s="3100"/>
      <c r="NXR154" s="3100"/>
      <c r="NXS154" s="3101"/>
      <c r="NXT154" s="3102"/>
      <c r="NXU154" s="3103"/>
      <c r="NXV154" s="3104"/>
      <c r="NXW154" s="3105"/>
      <c r="NXX154" s="3106"/>
      <c r="NXY154" s="3104"/>
      <c r="NXZ154" s="3105"/>
      <c r="NYA154" s="3104"/>
      <c r="NYB154" s="3100"/>
      <c r="NYC154" s="3100"/>
      <c r="NYD154" s="3105"/>
      <c r="NYE154" s="3099"/>
      <c r="NYF154" s="3100"/>
      <c r="NYG154" s="3099"/>
      <c r="NYH154" s="3100"/>
      <c r="NYI154" s="3100"/>
      <c r="NYJ154" s="3100"/>
      <c r="NYK154" s="3100"/>
      <c r="NYL154" s="3101"/>
      <c r="NYM154" s="3102"/>
      <c r="NYN154" s="3103"/>
      <c r="NYO154" s="3104"/>
      <c r="NYP154" s="3105"/>
      <c r="NYQ154" s="3106"/>
      <c r="NYR154" s="3104"/>
      <c r="NYS154" s="3105"/>
      <c r="NYT154" s="3104"/>
      <c r="NYU154" s="3100"/>
      <c r="NYV154" s="3100"/>
      <c r="NYW154" s="3105"/>
      <c r="NYX154" s="3099"/>
      <c r="NYY154" s="3100"/>
      <c r="NYZ154" s="3099"/>
      <c r="NZA154" s="3100"/>
      <c r="NZB154" s="3100"/>
      <c r="NZC154" s="3100"/>
      <c r="NZD154" s="3100"/>
      <c r="NZE154" s="3101"/>
      <c r="NZF154" s="3102"/>
      <c r="NZG154" s="3103"/>
      <c r="NZH154" s="3104"/>
      <c r="NZI154" s="3105"/>
      <c r="NZJ154" s="3106"/>
      <c r="NZK154" s="3104"/>
      <c r="NZL154" s="3105"/>
      <c r="NZM154" s="3104"/>
      <c r="NZN154" s="3100"/>
      <c r="NZO154" s="3100"/>
      <c r="NZP154" s="3105"/>
      <c r="NZQ154" s="3099"/>
      <c r="NZR154" s="3100"/>
      <c r="NZS154" s="3099"/>
      <c r="NZT154" s="3100"/>
      <c r="NZU154" s="3100"/>
      <c r="NZV154" s="3100"/>
      <c r="NZW154" s="3100"/>
      <c r="NZX154" s="3101"/>
      <c r="NZY154" s="3102"/>
      <c r="NZZ154" s="3103"/>
      <c r="OAA154" s="3104"/>
      <c r="OAB154" s="3105"/>
      <c r="OAC154" s="3106"/>
      <c r="OAD154" s="3104"/>
      <c r="OAE154" s="3105"/>
      <c r="OAF154" s="3104"/>
      <c r="OAG154" s="3100"/>
      <c r="OAH154" s="3100"/>
      <c r="OAI154" s="3105"/>
      <c r="OAJ154" s="3099"/>
      <c r="OAK154" s="3100"/>
      <c r="OAL154" s="3099"/>
      <c r="OAM154" s="3100"/>
      <c r="OAN154" s="3100"/>
      <c r="OAO154" s="3100"/>
      <c r="OAP154" s="3100"/>
      <c r="OAQ154" s="3101"/>
      <c r="OAR154" s="3102"/>
      <c r="OAS154" s="3103"/>
      <c r="OAT154" s="3104"/>
      <c r="OAU154" s="3105"/>
      <c r="OAV154" s="3106"/>
      <c r="OAW154" s="3104"/>
      <c r="OAX154" s="3105"/>
      <c r="OAY154" s="3104"/>
      <c r="OAZ154" s="3100"/>
      <c r="OBA154" s="3100"/>
      <c r="OBB154" s="3105"/>
      <c r="OBC154" s="3099"/>
      <c r="OBD154" s="3100"/>
      <c r="OBE154" s="3099"/>
      <c r="OBF154" s="3100"/>
      <c r="OBG154" s="3100"/>
      <c r="OBH154" s="3100"/>
      <c r="OBI154" s="3100"/>
      <c r="OBJ154" s="3101"/>
      <c r="OBK154" s="3102"/>
      <c r="OBL154" s="3103"/>
      <c r="OBM154" s="3104"/>
      <c r="OBN154" s="3105"/>
      <c r="OBO154" s="3106"/>
      <c r="OBP154" s="3104"/>
      <c r="OBQ154" s="3105"/>
      <c r="OBR154" s="3104"/>
      <c r="OBS154" s="3100"/>
      <c r="OBT154" s="3100"/>
      <c r="OBU154" s="3105"/>
      <c r="OBV154" s="3099"/>
      <c r="OBW154" s="3100"/>
      <c r="OBX154" s="3099"/>
      <c r="OBY154" s="3100"/>
      <c r="OBZ154" s="3100"/>
      <c r="OCA154" s="3100"/>
      <c r="OCB154" s="3100"/>
      <c r="OCC154" s="3101"/>
      <c r="OCD154" s="3102"/>
      <c r="OCE154" s="3103"/>
      <c r="OCF154" s="3104"/>
      <c r="OCG154" s="3105"/>
      <c r="OCH154" s="3106"/>
      <c r="OCI154" s="3104"/>
      <c r="OCJ154" s="3105"/>
      <c r="OCK154" s="3104"/>
      <c r="OCL154" s="3100"/>
      <c r="OCM154" s="3100"/>
      <c r="OCN154" s="3105"/>
      <c r="OCO154" s="3099"/>
      <c r="OCP154" s="3100"/>
      <c r="OCQ154" s="3099"/>
      <c r="OCR154" s="3100"/>
      <c r="OCS154" s="3100"/>
      <c r="OCT154" s="3100"/>
      <c r="OCU154" s="3100"/>
      <c r="OCV154" s="3101"/>
      <c r="OCW154" s="3102"/>
      <c r="OCX154" s="3103"/>
      <c r="OCY154" s="3104"/>
      <c r="OCZ154" s="3105"/>
      <c r="ODA154" s="3106"/>
      <c r="ODB154" s="3104"/>
      <c r="ODC154" s="3105"/>
      <c r="ODD154" s="3104"/>
      <c r="ODE154" s="3100"/>
      <c r="ODF154" s="3100"/>
      <c r="ODG154" s="3105"/>
      <c r="ODH154" s="3099"/>
      <c r="ODI154" s="3100"/>
      <c r="ODJ154" s="3099"/>
      <c r="ODK154" s="3100"/>
      <c r="ODL154" s="3100"/>
      <c r="ODM154" s="3100"/>
      <c r="ODN154" s="3100"/>
      <c r="ODO154" s="3101"/>
      <c r="ODP154" s="3102"/>
      <c r="ODQ154" s="3103"/>
      <c r="ODR154" s="3104"/>
      <c r="ODS154" s="3105"/>
      <c r="ODT154" s="3106"/>
      <c r="ODU154" s="3104"/>
      <c r="ODV154" s="3105"/>
      <c r="ODW154" s="3104"/>
      <c r="ODX154" s="3100"/>
      <c r="ODY154" s="3100"/>
      <c r="ODZ154" s="3105"/>
      <c r="OEA154" s="3099"/>
      <c r="OEB154" s="3100"/>
      <c r="OEC154" s="3099"/>
      <c r="OED154" s="3100"/>
      <c r="OEE154" s="3100"/>
      <c r="OEF154" s="3100"/>
      <c r="OEG154" s="3100"/>
      <c r="OEH154" s="3101"/>
      <c r="OEI154" s="3102"/>
      <c r="OEJ154" s="3103"/>
      <c r="OEK154" s="3104"/>
      <c r="OEL154" s="3105"/>
      <c r="OEM154" s="3106"/>
      <c r="OEN154" s="3104"/>
      <c r="OEO154" s="3105"/>
      <c r="OEP154" s="3104"/>
      <c r="OEQ154" s="3100"/>
      <c r="OER154" s="3100"/>
      <c r="OES154" s="3105"/>
      <c r="OET154" s="3099"/>
      <c r="OEU154" s="3100"/>
      <c r="OEV154" s="3099"/>
      <c r="OEW154" s="3100"/>
      <c r="OEX154" s="3100"/>
      <c r="OEY154" s="3100"/>
      <c r="OEZ154" s="3100"/>
      <c r="OFA154" s="3101"/>
      <c r="OFB154" s="3102"/>
      <c r="OFC154" s="3103"/>
      <c r="OFD154" s="3104"/>
      <c r="OFE154" s="3105"/>
      <c r="OFF154" s="3106"/>
      <c r="OFG154" s="3104"/>
      <c r="OFH154" s="3105"/>
      <c r="OFI154" s="3104"/>
      <c r="OFJ154" s="3100"/>
      <c r="OFK154" s="3100"/>
      <c r="OFL154" s="3105"/>
      <c r="OFM154" s="3099"/>
      <c r="OFN154" s="3100"/>
      <c r="OFO154" s="3099"/>
      <c r="OFP154" s="3100"/>
      <c r="OFQ154" s="3100"/>
      <c r="OFR154" s="3100"/>
      <c r="OFS154" s="3100"/>
      <c r="OFT154" s="3101"/>
      <c r="OFU154" s="3102"/>
      <c r="OFV154" s="3103"/>
      <c r="OFW154" s="3104"/>
      <c r="OFX154" s="3105"/>
      <c r="OFY154" s="3106"/>
      <c r="OFZ154" s="3104"/>
      <c r="OGA154" s="3105"/>
      <c r="OGB154" s="3104"/>
      <c r="OGC154" s="3100"/>
      <c r="OGD154" s="3100"/>
      <c r="OGE154" s="3105"/>
      <c r="OGF154" s="3099"/>
      <c r="OGG154" s="3100"/>
      <c r="OGH154" s="3099"/>
      <c r="OGI154" s="3100"/>
      <c r="OGJ154" s="3100"/>
      <c r="OGK154" s="3100"/>
      <c r="OGL154" s="3100"/>
      <c r="OGM154" s="3101"/>
      <c r="OGN154" s="3102"/>
      <c r="OGO154" s="3103"/>
      <c r="OGP154" s="3104"/>
      <c r="OGQ154" s="3105"/>
      <c r="OGR154" s="3106"/>
      <c r="OGS154" s="3104"/>
      <c r="OGT154" s="3105"/>
      <c r="OGU154" s="3104"/>
      <c r="OGV154" s="3100"/>
      <c r="OGW154" s="3100"/>
      <c r="OGX154" s="3105"/>
      <c r="OGY154" s="3099"/>
      <c r="OGZ154" s="3100"/>
      <c r="OHA154" s="3099"/>
      <c r="OHB154" s="3100"/>
      <c r="OHC154" s="3100"/>
      <c r="OHD154" s="3100"/>
      <c r="OHE154" s="3100"/>
      <c r="OHF154" s="3101"/>
      <c r="OHG154" s="3102"/>
      <c r="OHH154" s="3103"/>
      <c r="OHI154" s="3104"/>
      <c r="OHJ154" s="3105"/>
      <c r="OHK154" s="3106"/>
      <c r="OHL154" s="3104"/>
      <c r="OHM154" s="3105"/>
      <c r="OHN154" s="3104"/>
      <c r="OHO154" s="3100"/>
      <c r="OHP154" s="3100"/>
      <c r="OHQ154" s="3105"/>
      <c r="OHR154" s="3099"/>
      <c r="OHS154" s="3100"/>
      <c r="OHT154" s="3099"/>
      <c r="OHU154" s="3100"/>
      <c r="OHV154" s="3100"/>
      <c r="OHW154" s="3100"/>
      <c r="OHX154" s="3100"/>
      <c r="OHY154" s="3101"/>
      <c r="OHZ154" s="3102"/>
      <c r="OIA154" s="3103"/>
      <c r="OIB154" s="3104"/>
      <c r="OIC154" s="3105"/>
      <c r="OID154" s="3106"/>
      <c r="OIE154" s="3104"/>
      <c r="OIF154" s="3105"/>
      <c r="OIG154" s="3104"/>
      <c r="OIH154" s="3100"/>
      <c r="OII154" s="3100"/>
      <c r="OIJ154" s="3105"/>
      <c r="OIK154" s="3099"/>
      <c r="OIL154" s="3100"/>
      <c r="OIM154" s="3099"/>
      <c r="OIN154" s="3100"/>
      <c r="OIO154" s="3100"/>
      <c r="OIP154" s="3100"/>
      <c r="OIQ154" s="3100"/>
      <c r="OIR154" s="3101"/>
      <c r="OIS154" s="3102"/>
      <c r="OIT154" s="3103"/>
      <c r="OIU154" s="3104"/>
      <c r="OIV154" s="3105"/>
      <c r="OIW154" s="3106"/>
      <c r="OIX154" s="3104"/>
      <c r="OIY154" s="3105"/>
      <c r="OIZ154" s="3104"/>
      <c r="OJA154" s="3100"/>
      <c r="OJB154" s="3100"/>
      <c r="OJC154" s="3105"/>
      <c r="OJD154" s="3099"/>
      <c r="OJE154" s="3100"/>
      <c r="OJF154" s="3099"/>
      <c r="OJG154" s="3100"/>
      <c r="OJH154" s="3100"/>
      <c r="OJI154" s="3100"/>
      <c r="OJJ154" s="3100"/>
      <c r="OJK154" s="3101"/>
      <c r="OJL154" s="3102"/>
      <c r="OJM154" s="3103"/>
      <c r="OJN154" s="3104"/>
      <c r="OJO154" s="3105"/>
      <c r="OJP154" s="3106"/>
      <c r="OJQ154" s="3104"/>
      <c r="OJR154" s="3105"/>
      <c r="OJS154" s="3104"/>
      <c r="OJT154" s="3100"/>
      <c r="OJU154" s="3100"/>
      <c r="OJV154" s="3105"/>
      <c r="OJW154" s="3099"/>
      <c r="OJX154" s="3100"/>
      <c r="OJY154" s="3099"/>
      <c r="OJZ154" s="3100"/>
      <c r="OKA154" s="3100"/>
      <c r="OKB154" s="3100"/>
      <c r="OKC154" s="3100"/>
      <c r="OKD154" s="3101"/>
      <c r="OKE154" s="3102"/>
      <c r="OKF154" s="3103"/>
      <c r="OKG154" s="3104"/>
      <c r="OKH154" s="3105"/>
      <c r="OKI154" s="3106"/>
      <c r="OKJ154" s="3104"/>
      <c r="OKK154" s="3105"/>
      <c r="OKL154" s="3104"/>
      <c r="OKM154" s="3100"/>
      <c r="OKN154" s="3100"/>
      <c r="OKO154" s="3105"/>
      <c r="OKP154" s="3099"/>
      <c r="OKQ154" s="3100"/>
      <c r="OKR154" s="3099"/>
      <c r="OKS154" s="3100"/>
      <c r="OKT154" s="3100"/>
      <c r="OKU154" s="3100"/>
      <c r="OKV154" s="3100"/>
      <c r="OKW154" s="3101"/>
      <c r="OKX154" s="3102"/>
      <c r="OKY154" s="3103"/>
      <c r="OKZ154" s="3104"/>
      <c r="OLA154" s="3105"/>
      <c r="OLB154" s="3106"/>
      <c r="OLC154" s="3104"/>
      <c r="OLD154" s="3105"/>
      <c r="OLE154" s="3104"/>
      <c r="OLF154" s="3100"/>
      <c r="OLG154" s="3100"/>
      <c r="OLH154" s="3105"/>
      <c r="OLI154" s="3099"/>
      <c r="OLJ154" s="3100"/>
      <c r="OLK154" s="3099"/>
      <c r="OLL154" s="3100"/>
      <c r="OLM154" s="3100"/>
      <c r="OLN154" s="3100"/>
      <c r="OLO154" s="3100"/>
      <c r="OLP154" s="3101"/>
      <c r="OLQ154" s="3102"/>
      <c r="OLR154" s="3103"/>
      <c r="OLS154" s="3104"/>
      <c r="OLT154" s="3105"/>
      <c r="OLU154" s="3106"/>
      <c r="OLV154" s="3104"/>
      <c r="OLW154" s="3105"/>
      <c r="OLX154" s="3104"/>
      <c r="OLY154" s="3100"/>
      <c r="OLZ154" s="3100"/>
      <c r="OMA154" s="3105"/>
      <c r="OMB154" s="3099"/>
      <c r="OMC154" s="3100"/>
      <c r="OMD154" s="3099"/>
      <c r="OME154" s="3100"/>
      <c r="OMF154" s="3100"/>
      <c r="OMG154" s="3100"/>
      <c r="OMH154" s="3100"/>
      <c r="OMI154" s="3101"/>
      <c r="OMJ154" s="3102"/>
      <c r="OMK154" s="3103"/>
      <c r="OML154" s="3104"/>
      <c r="OMM154" s="3105"/>
      <c r="OMN154" s="3106"/>
      <c r="OMO154" s="3104"/>
      <c r="OMP154" s="3105"/>
      <c r="OMQ154" s="3104"/>
      <c r="OMR154" s="3100"/>
      <c r="OMS154" s="3100"/>
      <c r="OMT154" s="3105"/>
      <c r="OMU154" s="3099"/>
      <c r="OMV154" s="3100"/>
      <c r="OMW154" s="3099"/>
      <c r="OMX154" s="3100"/>
      <c r="OMY154" s="3100"/>
      <c r="OMZ154" s="3100"/>
      <c r="ONA154" s="3100"/>
      <c r="ONB154" s="3101"/>
      <c r="ONC154" s="3102"/>
      <c r="OND154" s="3103"/>
      <c r="ONE154" s="3104"/>
      <c r="ONF154" s="3105"/>
      <c r="ONG154" s="3106"/>
      <c r="ONH154" s="3104"/>
      <c r="ONI154" s="3105"/>
      <c r="ONJ154" s="3104"/>
      <c r="ONK154" s="3100"/>
      <c r="ONL154" s="3100"/>
      <c r="ONM154" s="3105"/>
      <c r="ONN154" s="3099"/>
      <c r="ONO154" s="3100"/>
      <c r="ONP154" s="3099"/>
      <c r="ONQ154" s="3100"/>
      <c r="ONR154" s="3100"/>
      <c r="ONS154" s="3100"/>
      <c r="ONT154" s="3100"/>
      <c r="ONU154" s="3101"/>
      <c r="ONV154" s="3102"/>
      <c r="ONW154" s="3103"/>
      <c r="ONX154" s="3104"/>
      <c r="ONY154" s="3105"/>
      <c r="ONZ154" s="3106"/>
      <c r="OOA154" s="3104"/>
      <c r="OOB154" s="3105"/>
      <c r="OOC154" s="3104"/>
      <c r="OOD154" s="3100"/>
      <c r="OOE154" s="3100"/>
      <c r="OOF154" s="3105"/>
      <c r="OOG154" s="3099"/>
      <c r="OOH154" s="3100"/>
      <c r="OOI154" s="3099"/>
      <c r="OOJ154" s="3100"/>
      <c r="OOK154" s="3100"/>
      <c r="OOL154" s="3100"/>
      <c r="OOM154" s="3100"/>
      <c r="OON154" s="3101"/>
      <c r="OOO154" s="3102"/>
      <c r="OOP154" s="3103"/>
      <c r="OOQ154" s="3104"/>
      <c r="OOR154" s="3105"/>
      <c r="OOS154" s="3106"/>
      <c r="OOT154" s="3104"/>
      <c r="OOU154" s="3105"/>
      <c r="OOV154" s="3104"/>
      <c r="OOW154" s="3100"/>
      <c r="OOX154" s="3100"/>
      <c r="OOY154" s="3105"/>
      <c r="OOZ154" s="3099"/>
      <c r="OPA154" s="3100"/>
      <c r="OPB154" s="3099"/>
      <c r="OPC154" s="3100"/>
      <c r="OPD154" s="3100"/>
      <c r="OPE154" s="3100"/>
      <c r="OPF154" s="3100"/>
      <c r="OPG154" s="3101"/>
      <c r="OPH154" s="3102"/>
      <c r="OPI154" s="3103"/>
      <c r="OPJ154" s="3104"/>
      <c r="OPK154" s="3105"/>
      <c r="OPL154" s="3106"/>
      <c r="OPM154" s="3104"/>
      <c r="OPN154" s="3105"/>
      <c r="OPO154" s="3104"/>
      <c r="OPP154" s="3100"/>
      <c r="OPQ154" s="3100"/>
      <c r="OPR154" s="3105"/>
      <c r="OPS154" s="3099"/>
      <c r="OPT154" s="3100"/>
      <c r="OPU154" s="3099"/>
      <c r="OPV154" s="3100"/>
      <c r="OPW154" s="3100"/>
      <c r="OPX154" s="3100"/>
      <c r="OPY154" s="3100"/>
      <c r="OPZ154" s="3101"/>
      <c r="OQA154" s="3102"/>
      <c r="OQB154" s="3103"/>
      <c r="OQC154" s="3104"/>
      <c r="OQD154" s="3105"/>
      <c r="OQE154" s="3106"/>
      <c r="OQF154" s="3104"/>
      <c r="OQG154" s="3105"/>
      <c r="OQH154" s="3104"/>
      <c r="OQI154" s="3100"/>
      <c r="OQJ154" s="3100"/>
      <c r="OQK154" s="3105"/>
      <c r="OQL154" s="3099"/>
      <c r="OQM154" s="3100"/>
      <c r="OQN154" s="3099"/>
      <c r="OQO154" s="3100"/>
      <c r="OQP154" s="3100"/>
      <c r="OQQ154" s="3100"/>
      <c r="OQR154" s="3100"/>
      <c r="OQS154" s="3101"/>
      <c r="OQT154" s="3102"/>
      <c r="OQU154" s="3103"/>
      <c r="OQV154" s="3104"/>
      <c r="OQW154" s="3105"/>
      <c r="OQX154" s="3106"/>
      <c r="OQY154" s="3104"/>
      <c r="OQZ154" s="3105"/>
      <c r="ORA154" s="3104"/>
      <c r="ORB154" s="3100"/>
      <c r="ORC154" s="3100"/>
      <c r="ORD154" s="3105"/>
      <c r="ORE154" s="3099"/>
      <c r="ORF154" s="3100"/>
      <c r="ORG154" s="3099"/>
      <c r="ORH154" s="3100"/>
      <c r="ORI154" s="3100"/>
      <c r="ORJ154" s="3100"/>
      <c r="ORK154" s="3100"/>
      <c r="ORL154" s="3101"/>
      <c r="ORM154" s="3102"/>
      <c r="ORN154" s="3103"/>
      <c r="ORO154" s="3104"/>
      <c r="ORP154" s="3105"/>
      <c r="ORQ154" s="3106"/>
      <c r="ORR154" s="3104"/>
      <c r="ORS154" s="3105"/>
      <c r="ORT154" s="3104"/>
      <c r="ORU154" s="3100"/>
      <c r="ORV154" s="3100"/>
      <c r="ORW154" s="3105"/>
      <c r="ORX154" s="3099"/>
      <c r="ORY154" s="3100"/>
      <c r="ORZ154" s="3099"/>
      <c r="OSA154" s="3100"/>
      <c r="OSB154" s="3100"/>
      <c r="OSC154" s="3100"/>
      <c r="OSD154" s="3100"/>
      <c r="OSE154" s="3101"/>
      <c r="OSF154" s="3102"/>
      <c r="OSG154" s="3103"/>
      <c r="OSH154" s="3104"/>
      <c r="OSI154" s="3105"/>
      <c r="OSJ154" s="3106"/>
      <c r="OSK154" s="3104"/>
      <c r="OSL154" s="3105"/>
      <c r="OSM154" s="3104"/>
      <c r="OSN154" s="3100"/>
      <c r="OSO154" s="3100"/>
      <c r="OSP154" s="3105"/>
      <c r="OSQ154" s="3099"/>
      <c r="OSR154" s="3100"/>
      <c r="OSS154" s="3099"/>
      <c r="OST154" s="3100"/>
      <c r="OSU154" s="3100"/>
      <c r="OSV154" s="3100"/>
      <c r="OSW154" s="3100"/>
      <c r="OSX154" s="3101"/>
      <c r="OSY154" s="3102"/>
      <c r="OSZ154" s="3103"/>
      <c r="OTA154" s="3104"/>
      <c r="OTB154" s="3105"/>
      <c r="OTC154" s="3106"/>
      <c r="OTD154" s="3104"/>
      <c r="OTE154" s="3105"/>
      <c r="OTF154" s="3104"/>
      <c r="OTG154" s="3100"/>
      <c r="OTH154" s="3100"/>
      <c r="OTI154" s="3105"/>
      <c r="OTJ154" s="3099"/>
      <c r="OTK154" s="3100"/>
      <c r="OTL154" s="3099"/>
      <c r="OTM154" s="3100"/>
      <c r="OTN154" s="3100"/>
      <c r="OTO154" s="3100"/>
      <c r="OTP154" s="3100"/>
      <c r="OTQ154" s="3101"/>
      <c r="OTR154" s="3102"/>
      <c r="OTS154" s="3103"/>
      <c r="OTT154" s="3104"/>
      <c r="OTU154" s="3105"/>
      <c r="OTV154" s="3106"/>
      <c r="OTW154" s="3104"/>
      <c r="OTX154" s="3105"/>
      <c r="OTY154" s="3104"/>
      <c r="OTZ154" s="3100"/>
      <c r="OUA154" s="3100"/>
      <c r="OUB154" s="3105"/>
      <c r="OUC154" s="3099"/>
      <c r="OUD154" s="3100"/>
      <c r="OUE154" s="3099"/>
      <c r="OUF154" s="3100"/>
      <c r="OUG154" s="3100"/>
      <c r="OUH154" s="3100"/>
      <c r="OUI154" s="3100"/>
      <c r="OUJ154" s="3101"/>
      <c r="OUK154" s="3102"/>
      <c r="OUL154" s="3103"/>
      <c r="OUM154" s="3104"/>
      <c r="OUN154" s="3105"/>
      <c r="OUO154" s="3106"/>
      <c r="OUP154" s="3104"/>
      <c r="OUQ154" s="3105"/>
      <c r="OUR154" s="3104"/>
      <c r="OUS154" s="3100"/>
      <c r="OUT154" s="3100"/>
      <c r="OUU154" s="3105"/>
      <c r="OUV154" s="3099"/>
      <c r="OUW154" s="3100"/>
      <c r="OUX154" s="3099"/>
      <c r="OUY154" s="3100"/>
      <c r="OUZ154" s="3100"/>
      <c r="OVA154" s="3100"/>
      <c r="OVB154" s="3100"/>
      <c r="OVC154" s="3101"/>
      <c r="OVD154" s="3102"/>
      <c r="OVE154" s="3103"/>
      <c r="OVF154" s="3104"/>
      <c r="OVG154" s="3105"/>
      <c r="OVH154" s="3106"/>
      <c r="OVI154" s="3104"/>
      <c r="OVJ154" s="3105"/>
      <c r="OVK154" s="3104"/>
      <c r="OVL154" s="3100"/>
      <c r="OVM154" s="3100"/>
      <c r="OVN154" s="3105"/>
      <c r="OVO154" s="3099"/>
      <c r="OVP154" s="3100"/>
      <c r="OVQ154" s="3099"/>
      <c r="OVR154" s="3100"/>
      <c r="OVS154" s="3100"/>
      <c r="OVT154" s="3100"/>
      <c r="OVU154" s="3100"/>
      <c r="OVV154" s="3101"/>
      <c r="OVW154" s="3102"/>
      <c r="OVX154" s="3103"/>
      <c r="OVY154" s="3104"/>
      <c r="OVZ154" s="3105"/>
      <c r="OWA154" s="3106"/>
      <c r="OWB154" s="3104"/>
      <c r="OWC154" s="3105"/>
      <c r="OWD154" s="3104"/>
      <c r="OWE154" s="3100"/>
      <c r="OWF154" s="3100"/>
      <c r="OWG154" s="3105"/>
      <c r="OWH154" s="3099"/>
      <c r="OWI154" s="3100"/>
      <c r="OWJ154" s="3099"/>
      <c r="OWK154" s="3100"/>
      <c r="OWL154" s="3100"/>
      <c r="OWM154" s="3100"/>
      <c r="OWN154" s="3100"/>
      <c r="OWO154" s="3101"/>
      <c r="OWP154" s="3102"/>
      <c r="OWQ154" s="3103"/>
      <c r="OWR154" s="3104"/>
      <c r="OWS154" s="3105"/>
      <c r="OWT154" s="3106"/>
      <c r="OWU154" s="3104"/>
      <c r="OWV154" s="3105"/>
      <c r="OWW154" s="3104"/>
      <c r="OWX154" s="3100"/>
      <c r="OWY154" s="3100"/>
      <c r="OWZ154" s="3105"/>
      <c r="OXA154" s="3099"/>
      <c r="OXB154" s="3100"/>
      <c r="OXC154" s="3099"/>
      <c r="OXD154" s="3100"/>
      <c r="OXE154" s="3100"/>
      <c r="OXF154" s="3100"/>
      <c r="OXG154" s="3100"/>
      <c r="OXH154" s="3101"/>
      <c r="OXI154" s="3102"/>
      <c r="OXJ154" s="3103"/>
      <c r="OXK154" s="3104"/>
      <c r="OXL154" s="3105"/>
      <c r="OXM154" s="3106"/>
      <c r="OXN154" s="3104"/>
      <c r="OXO154" s="3105"/>
      <c r="OXP154" s="3104"/>
      <c r="OXQ154" s="3100"/>
      <c r="OXR154" s="3100"/>
      <c r="OXS154" s="3105"/>
      <c r="OXT154" s="3099"/>
      <c r="OXU154" s="3100"/>
      <c r="OXV154" s="3099"/>
      <c r="OXW154" s="3100"/>
      <c r="OXX154" s="3100"/>
      <c r="OXY154" s="3100"/>
      <c r="OXZ154" s="3100"/>
      <c r="OYA154" s="3101"/>
      <c r="OYB154" s="3102"/>
      <c r="OYC154" s="3103"/>
      <c r="OYD154" s="3104"/>
      <c r="OYE154" s="3105"/>
      <c r="OYF154" s="3106"/>
      <c r="OYG154" s="3104"/>
      <c r="OYH154" s="3105"/>
      <c r="OYI154" s="3104"/>
      <c r="OYJ154" s="3100"/>
      <c r="OYK154" s="3100"/>
      <c r="OYL154" s="3105"/>
      <c r="OYM154" s="3099"/>
      <c r="OYN154" s="3100"/>
      <c r="OYO154" s="3099"/>
      <c r="OYP154" s="3100"/>
      <c r="OYQ154" s="3100"/>
      <c r="OYR154" s="3100"/>
      <c r="OYS154" s="3100"/>
      <c r="OYT154" s="3101"/>
      <c r="OYU154" s="3102"/>
      <c r="OYV154" s="3103"/>
      <c r="OYW154" s="3104"/>
      <c r="OYX154" s="3105"/>
      <c r="OYY154" s="3106"/>
      <c r="OYZ154" s="3104"/>
      <c r="OZA154" s="3105"/>
      <c r="OZB154" s="3104"/>
      <c r="OZC154" s="3100"/>
      <c r="OZD154" s="3100"/>
      <c r="OZE154" s="3105"/>
      <c r="OZF154" s="3099"/>
      <c r="OZG154" s="3100"/>
      <c r="OZH154" s="3099"/>
      <c r="OZI154" s="3100"/>
      <c r="OZJ154" s="3100"/>
      <c r="OZK154" s="3100"/>
      <c r="OZL154" s="3100"/>
      <c r="OZM154" s="3101"/>
      <c r="OZN154" s="3102"/>
      <c r="OZO154" s="3103"/>
      <c r="OZP154" s="3104"/>
      <c r="OZQ154" s="3105"/>
      <c r="OZR154" s="3106"/>
      <c r="OZS154" s="3104"/>
      <c r="OZT154" s="3105"/>
      <c r="OZU154" s="3104"/>
      <c r="OZV154" s="3100"/>
      <c r="OZW154" s="3100"/>
      <c r="OZX154" s="3105"/>
      <c r="OZY154" s="3099"/>
      <c r="OZZ154" s="3100"/>
      <c r="PAA154" s="3099"/>
      <c r="PAB154" s="3100"/>
      <c r="PAC154" s="3100"/>
      <c r="PAD154" s="3100"/>
      <c r="PAE154" s="3100"/>
      <c r="PAF154" s="3101"/>
      <c r="PAG154" s="3102"/>
      <c r="PAH154" s="3103"/>
      <c r="PAI154" s="3104"/>
      <c r="PAJ154" s="3105"/>
      <c r="PAK154" s="3106"/>
      <c r="PAL154" s="3104"/>
      <c r="PAM154" s="3105"/>
      <c r="PAN154" s="3104"/>
      <c r="PAO154" s="3100"/>
      <c r="PAP154" s="3100"/>
      <c r="PAQ154" s="3105"/>
      <c r="PAR154" s="3099"/>
      <c r="PAS154" s="3100"/>
      <c r="PAT154" s="3099"/>
      <c r="PAU154" s="3100"/>
      <c r="PAV154" s="3100"/>
      <c r="PAW154" s="3100"/>
      <c r="PAX154" s="3100"/>
      <c r="PAY154" s="3101"/>
      <c r="PAZ154" s="3102"/>
      <c r="PBA154" s="3103"/>
      <c r="PBB154" s="3104"/>
      <c r="PBC154" s="3105"/>
      <c r="PBD154" s="3106"/>
      <c r="PBE154" s="3104"/>
      <c r="PBF154" s="3105"/>
      <c r="PBG154" s="3104"/>
      <c r="PBH154" s="3100"/>
      <c r="PBI154" s="3100"/>
      <c r="PBJ154" s="3105"/>
      <c r="PBK154" s="3099"/>
      <c r="PBL154" s="3100"/>
      <c r="PBM154" s="3099"/>
      <c r="PBN154" s="3100"/>
      <c r="PBO154" s="3100"/>
      <c r="PBP154" s="3100"/>
      <c r="PBQ154" s="3100"/>
      <c r="PBR154" s="3101"/>
      <c r="PBS154" s="3102"/>
      <c r="PBT154" s="3103"/>
      <c r="PBU154" s="3104"/>
      <c r="PBV154" s="3105"/>
      <c r="PBW154" s="3106"/>
      <c r="PBX154" s="3104"/>
      <c r="PBY154" s="3105"/>
      <c r="PBZ154" s="3104"/>
      <c r="PCA154" s="3100"/>
      <c r="PCB154" s="3100"/>
      <c r="PCC154" s="3105"/>
      <c r="PCD154" s="3099"/>
      <c r="PCE154" s="3100"/>
      <c r="PCF154" s="3099"/>
      <c r="PCG154" s="3100"/>
      <c r="PCH154" s="3100"/>
      <c r="PCI154" s="3100"/>
      <c r="PCJ154" s="3100"/>
      <c r="PCK154" s="3101"/>
      <c r="PCL154" s="3102"/>
      <c r="PCM154" s="3103"/>
      <c r="PCN154" s="3104"/>
      <c r="PCO154" s="3105"/>
      <c r="PCP154" s="3106"/>
      <c r="PCQ154" s="3104"/>
      <c r="PCR154" s="3105"/>
      <c r="PCS154" s="3104"/>
      <c r="PCT154" s="3100"/>
      <c r="PCU154" s="3100"/>
      <c r="PCV154" s="3105"/>
      <c r="PCW154" s="3099"/>
      <c r="PCX154" s="3100"/>
      <c r="PCY154" s="3099"/>
      <c r="PCZ154" s="3100"/>
      <c r="PDA154" s="3100"/>
      <c r="PDB154" s="3100"/>
      <c r="PDC154" s="3100"/>
      <c r="PDD154" s="3101"/>
      <c r="PDE154" s="3102"/>
      <c r="PDF154" s="3103"/>
      <c r="PDG154" s="3104"/>
      <c r="PDH154" s="3105"/>
      <c r="PDI154" s="3106"/>
      <c r="PDJ154" s="3104"/>
      <c r="PDK154" s="3105"/>
      <c r="PDL154" s="3104"/>
      <c r="PDM154" s="3100"/>
      <c r="PDN154" s="3100"/>
      <c r="PDO154" s="3105"/>
      <c r="PDP154" s="3099"/>
      <c r="PDQ154" s="3100"/>
      <c r="PDR154" s="3099"/>
      <c r="PDS154" s="3100"/>
      <c r="PDT154" s="3100"/>
      <c r="PDU154" s="3100"/>
      <c r="PDV154" s="3100"/>
      <c r="PDW154" s="3101"/>
      <c r="PDX154" s="3102"/>
      <c r="PDY154" s="3103"/>
      <c r="PDZ154" s="3104"/>
      <c r="PEA154" s="3105"/>
      <c r="PEB154" s="3106"/>
      <c r="PEC154" s="3104"/>
      <c r="PED154" s="3105"/>
      <c r="PEE154" s="3104"/>
      <c r="PEF154" s="3100"/>
      <c r="PEG154" s="3100"/>
      <c r="PEH154" s="3105"/>
      <c r="PEI154" s="3099"/>
      <c r="PEJ154" s="3100"/>
      <c r="PEK154" s="3099"/>
      <c r="PEL154" s="3100"/>
      <c r="PEM154" s="3100"/>
      <c r="PEN154" s="3100"/>
      <c r="PEO154" s="3100"/>
      <c r="PEP154" s="3101"/>
      <c r="PEQ154" s="3102"/>
      <c r="PER154" s="3103"/>
      <c r="PES154" s="3104"/>
      <c r="PET154" s="3105"/>
      <c r="PEU154" s="3106"/>
      <c r="PEV154" s="3104"/>
      <c r="PEW154" s="3105"/>
      <c r="PEX154" s="3104"/>
      <c r="PEY154" s="3100"/>
      <c r="PEZ154" s="3100"/>
      <c r="PFA154" s="3105"/>
      <c r="PFB154" s="3099"/>
      <c r="PFC154" s="3100"/>
      <c r="PFD154" s="3099"/>
      <c r="PFE154" s="3100"/>
      <c r="PFF154" s="3100"/>
      <c r="PFG154" s="3100"/>
      <c r="PFH154" s="3100"/>
      <c r="PFI154" s="3101"/>
      <c r="PFJ154" s="3102"/>
      <c r="PFK154" s="3103"/>
      <c r="PFL154" s="3104"/>
      <c r="PFM154" s="3105"/>
      <c r="PFN154" s="3106"/>
      <c r="PFO154" s="3104"/>
      <c r="PFP154" s="3105"/>
      <c r="PFQ154" s="3104"/>
      <c r="PFR154" s="3100"/>
      <c r="PFS154" s="3100"/>
      <c r="PFT154" s="3105"/>
      <c r="PFU154" s="3099"/>
      <c r="PFV154" s="3100"/>
      <c r="PFW154" s="3099"/>
      <c r="PFX154" s="3100"/>
      <c r="PFY154" s="3100"/>
      <c r="PFZ154" s="3100"/>
      <c r="PGA154" s="3100"/>
      <c r="PGB154" s="3101"/>
      <c r="PGC154" s="3102"/>
      <c r="PGD154" s="3103"/>
      <c r="PGE154" s="3104"/>
      <c r="PGF154" s="3105"/>
      <c r="PGG154" s="3106"/>
      <c r="PGH154" s="3104"/>
      <c r="PGI154" s="3105"/>
      <c r="PGJ154" s="3104"/>
      <c r="PGK154" s="3100"/>
      <c r="PGL154" s="3100"/>
      <c r="PGM154" s="3105"/>
      <c r="PGN154" s="3099"/>
      <c r="PGO154" s="3100"/>
      <c r="PGP154" s="3099"/>
      <c r="PGQ154" s="3100"/>
      <c r="PGR154" s="3100"/>
      <c r="PGS154" s="3100"/>
      <c r="PGT154" s="3100"/>
      <c r="PGU154" s="3101"/>
      <c r="PGV154" s="3102"/>
      <c r="PGW154" s="3103"/>
      <c r="PGX154" s="3104"/>
      <c r="PGY154" s="3105"/>
      <c r="PGZ154" s="3106"/>
      <c r="PHA154" s="3104"/>
      <c r="PHB154" s="3105"/>
      <c r="PHC154" s="3104"/>
      <c r="PHD154" s="3100"/>
      <c r="PHE154" s="3100"/>
      <c r="PHF154" s="3105"/>
      <c r="PHG154" s="3099"/>
      <c r="PHH154" s="3100"/>
      <c r="PHI154" s="3099"/>
      <c r="PHJ154" s="3100"/>
      <c r="PHK154" s="3100"/>
      <c r="PHL154" s="3100"/>
      <c r="PHM154" s="3100"/>
      <c r="PHN154" s="3101"/>
      <c r="PHO154" s="3102"/>
      <c r="PHP154" s="3103"/>
      <c r="PHQ154" s="3104"/>
      <c r="PHR154" s="3105"/>
      <c r="PHS154" s="3106"/>
      <c r="PHT154" s="3104"/>
      <c r="PHU154" s="3105"/>
      <c r="PHV154" s="3104"/>
      <c r="PHW154" s="3100"/>
      <c r="PHX154" s="3100"/>
      <c r="PHY154" s="3105"/>
      <c r="PHZ154" s="3099"/>
      <c r="PIA154" s="3100"/>
      <c r="PIB154" s="3099"/>
      <c r="PIC154" s="3100"/>
      <c r="PID154" s="3100"/>
      <c r="PIE154" s="3100"/>
      <c r="PIF154" s="3100"/>
      <c r="PIG154" s="3101"/>
      <c r="PIH154" s="3102"/>
      <c r="PII154" s="3103"/>
      <c r="PIJ154" s="3104"/>
      <c r="PIK154" s="3105"/>
      <c r="PIL154" s="3106"/>
      <c r="PIM154" s="3104"/>
      <c r="PIN154" s="3105"/>
      <c r="PIO154" s="3104"/>
      <c r="PIP154" s="3100"/>
      <c r="PIQ154" s="3100"/>
      <c r="PIR154" s="3105"/>
      <c r="PIS154" s="3099"/>
      <c r="PIT154" s="3100"/>
      <c r="PIU154" s="3099"/>
      <c r="PIV154" s="3100"/>
      <c r="PIW154" s="3100"/>
      <c r="PIX154" s="3100"/>
      <c r="PIY154" s="3100"/>
      <c r="PIZ154" s="3101"/>
      <c r="PJA154" s="3102"/>
      <c r="PJB154" s="3103"/>
      <c r="PJC154" s="3104"/>
      <c r="PJD154" s="3105"/>
      <c r="PJE154" s="3106"/>
      <c r="PJF154" s="3104"/>
      <c r="PJG154" s="3105"/>
      <c r="PJH154" s="3104"/>
      <c r="PJI154" s="3100"/>
      <c r="PJJ154" s="3100"/>
      <c r="PJK154" s="3105"/>
      <c r="PJL154" s="3099"/>
      <c r="PJM154" s="3100"/>
      <c r="PJN154" s="3099"/>
      <c r="PJO154" s="3100"/>
      <c r="PJP154" s="3100"/>
      <c r="PJQ154" s="3100"/>
      <c r="PJR154" s="3100"/>
      <c r="PJS154" s="3101"/>
      <c r="PJT154" s="3102"/>
      <c r="PJU154" s="3103"/>
      <c r="PJV154" s="3104"/>
      <c r="PJW154" s="3105"/>
      <c r="PJX154" s="3106"/>
      <c r="PJY154" s="3104"/>
      <c r="PJZ154" s="3105"/>
      <c r="PKA154" s="3104"/>
      <c r="PKB154" s="3100"/>
      <c r="PKC154" s="3100"/>
      <c r="PKD154" s="3105"/>
      <c r="PKE154" s="3099"/>
      <c r="PKF154" s="3100"/>
      <c r="PKG154" s="3099"/>
      <c r="PKH154" s="3100"/>
      <c r="PKI154" s="3100"/>
      <c r="PKJ154" s="3100"/>
      <c r="PKK154" s="3100"/>
      <c r="PKL154" s="3101"/>
      <c r="PKM154" s="3102"/>
      <c r="PKN154" s="3103"/>
      <c r="PKO154" s="3104"/>
      <c r="PKP154" s="3105"/>
      <c r="PKQ154" s="3106"/>
      <c r="PKR154" s="3104"/>
      <c r="PKS154" s="3105"/>
      <c r="PKT154" s="3104"/>
      <c r="PKU154" s="3100"/>
      <c r="PKV154" s="3100"/>
      <c r="PKW154" s="3105"/>
      <c r="PKX154" s="3099"/>
      <c r="PKY154" s="3100"/>
      <c r="PKZ154" s="3099"/>
      <c r="PLA154" s="3100"/>
      <c r="PLB154" s="3100"/>
      <c r="PLC154" s="3100"/>
      <c r="PLD154" s="3100"/>
      <c r="PLE154" s="3101"/>
      <c r="PLF154" s="3102"/>
      <c r="PLG154" s="3103"/>
      <c r="PLH154" s="3104"/>
      <c r="PLI154" s="3105"/>
      <c r="PLJ154" s="3106"/>
      <c r="PLK154" s="3104"/>
      <c r="PLL154" s="3105"/>
      <c r="PLM154" s="3104"/>
      <c r="PLN154" s="3100"/>
      <c r="PLO154" s="3100"/>
      <c r="PLP154" s="3105"/>
      <c r="PLQ154" s="3099"/>
      <c r="PLR154" s="3100"/>
      <c r="PLS154" s="3099"/>
      <c r="PLT154" s="3100"/>
      <c r="PLU154" s="3100"/>
      <c r="PLV154" s="3100"/>
      <c r="PLW154" s="3100"/>
      <c r="PLX154" s="3101"/>
      <c r="PLY154" s="3102"/>
      <c r="PLZ154" s="3103"/>
      <c r="PMA154" s="3104"/>
      <c r="PMB154" s="3105"/>
      <c r="PMC154" s="3106"/>
      <c r="PMD154" s="3104"/>
      <c r="PME154" s="3105"/>
      <c r="PMF154" s="3104"/>
      <c r="PMG154" s="3100"/>
      <c r="PMH154" s="3100"/>
      <c r="PMI154" s="3105"/>
      <c r="PMJ154" s="3099"/>
      <c r="PMK154" s="3100"/>
      <c r="PML154" s="3099"/>
      <c r="PMM154" s="3100"/>
      <c r="PMN154" s="3100"/>
      <c r="PMO154" s="3100"/>
      <c r="PMP154" s="3100"/>
      <c r="PMQ154" s="3101"/>
      <c r="PMR154" s="3102"/>
      <c r="PMS154" s="3103"/>
      <c r="PMT154" s="3104"/>
      <c r="PMU154" s="3105"/>
      <c r="PMV154" s="3106"/>
      <c r="PMW154" s="3104"/>
      <c r="PMX154" s="3105"/>
      <c r="PMY154" s="3104"/>
      <c r="PMZ154" s="3100"/>
      <c r="PNA154" s="3100"/>
      <c r="PNB154" s="3105"/>
      <c r="PNC154" s="3099"/>
      <c r="PND154" s="3100"/>
      <c r="PNE154" s="3099"/>
      <c r="PNF154" s="3100"/>
      <c r="PNG154" s="3100"/>
      <c r="PNH154" s="3100"/>
      <c r="PNI154" s="3100"/>
      <c r="PNJ154" s="3101"/>
      <c r="PNK154" s="3102"/>
      <c r="PNL154" s="3103"/>
      <c r="PNM154" s="3104"/>
      <c r="PNN154" s="3105"/>
      <c r="PNO154" s="3106"/>
      <c r="PNP154" s="3104"/>
      <c r="PNQ154" s="3105"/>
      <c r="PNR154" s="3104"/>
      <c r="PNS154" s="3100"/>
      <c r="PNT154" s="3100"/>
      <c r="PNU154" s="3105"/>
      <c r="PNV154" s="3099"/>
      <c r="PNW154" s="3100"/>
      <c r="PNX154" s="3099"/>
      <c r="PNY154" s="3100"/>
      <c r="PNZ154" s="3100"/>
      <c r="POA154" s="3100"/>
      <c r="POB154" s="3100"/>
      <c r="POC154" s="3101"/>
      <c r="POD154" s="3102"/>
      <c r="POE154" s="3103"/>
      <c r="POF154" s="3104"/>
      <c r="POG154" s="3105"/>
      <c r="POH154" s="3106"/>
      <c r="POI154" s="3104"/>
      <c r="POJ154" s="3105"/>
      <c r="POK154" s="3104"/>
      <c r="POL154" s="3100"/>
      <c r="POM154" s="3100"/>
      <c r="PON154" s="3105"/>
      <c r="POO154" s="3099"/>
      <c r="POP154" s="3100"/>
      <c r="POQ154" s="3099"/>
      <c r="POR154" s="3100"/>
      <c r="POS154" s="3100"/>
      <c r="POT154" s="3100"/>
      <c r="POU154" s="3100"/>
      <c r="POV154" s="3101"/>
      <c r="POW154" s="3102"/>
      <c r="POX154" s="3103"/>
      <c r="POY154" s="3104"/>
      <c r="POZ154" s="3105"/>
      <c r="PPA154" s="3106"/>
      <c r="PPB154" s="3104"/>
      <c r="PPC154" s="3105"/>
      <c r="PPD154" s="3104"/>
      <c r="PPE154" s="3100"/>
      <c r="PPF154" s="3100"/>
      <c r="PPG154" s="3105"/>
      <c r="PPH154" s="3099"/>
      <c r="PPI154" s="3100"/>
      <c r="PPJ154" s="3099"/>
      <c r="PPK154" s="3100"/>
      <c r="PPL154" s="3100"/>
      <c r="PPM154" s="3100"/>
      <c r="PPN154" s="3100"/>
      <c r="PPO154" s="3101"/>
      <c r="PPP154" s="3102"/>
      <c r="PPQ154" s="3103"/>
      <c r="PPR154" s="3104"/>
      <c r="PPS154" s="3105"/>
      <c r="PPT154" s="3106"/>
      <c r="PPU154" s="3104"/>
      <c r="PPV154" s="3105"/>
      <c r="PPW154" s="3104"/>
      <c r="PPX154" s="3100"/>
      <c r="PPY154" s="3100"/>
      <c r="PPZ154" s="3105"/>
      <c r="PQA154" s="3099"/>
      <c r="PQB154" s="3100"/>
      <c r="PQC154" s="3099"/>
      <c r="PQD154" s="3100"/>
      <c r="PQE154" s="3100"/>
      <c r="PQF154" s="3100"/>
      <c r="PQG154" s="3100"/>
      <c r="PQH154" s="3101"/>
      <c r="PQI154" s="3102"/>
      <c r="PQJ154" s="3103"/>
      <c r="PQK154" s="3104"/>
      <c r="PQL154" s="3105"/>
      <c r="PQM154" s="3106"/>
      <c r="PQN154" s="3104"/>
      <c r="PQO154" s="3105"/>
      <c r="PQP154" s="3104"/>
      <c r="PQQ154" s="3100"/>
      <c r="PQR154" s="3100"/>
      <c r="PQS154" s="3105"/>
      <c r="PQT154" s="3099"/>
      <c r="PQU154" s="3100"/>
      <c r="PQV154" s="3099"/>
      <c r="PQW154" s="3100"/>
      <c r="PQX154" s="3100"/>
      <c r="PQY154" s="3100"/>
      <c r="PQZ154" s="3100"/>
      <c r="PRA154" s="3101"/>
      <c r="PRB154" s="3102"/>
      <c r="PRC154" s="3103"/>
      <c r="PRD154" s="3104"/>
      <c r="PRE154" s="3105"/>
      <c r="PRF154" s="3106"/>
      <c r="PRG154" s="3104"/>
      <c r="PRH154" s="3105"/>
      <c r="PRI154" s="3104"/>
      <c r="PRJ154" s="3100"/>
      <c r="PRK154" s="3100"/>
      <c r="PRL154" s="3105"/>
      <c r="PRM154" s="3099"/>
      <c r="PRN154" s="3100"/>
      <c r="PRO154" s="3099"/>
      <c r="PRP154" s="3100"/>
      <c r="PRQ154" s="3100"/>
      <c r="PRR154" s="3100"/>
      <c r="PRS154" s="3100"/>
      <c r="PRT154" s="3101"/>
      <c r="PRU154" s="3102"/>
      <c r="PRV154" s="3103"/>
      <c r="PRW154" s="3104"/>
      <c r="PRX154" s="3105"/>
      <c r="PRY154" s="3106"/>
      <c r="PRZ154" s="3104"/>
      <c r="PSA154" s="3105"/>
      <c r="PSB154" s="3104"/>
      <c r="PSC154" s="3100"/>
      <c r="PSD154" s="3100"/>
      <c r="PSE154" s="3105"/>
      <c r="PSF154" s="3099"/>
      <c r="PSG154" s="3100"/>
      <c r="PSH154" s="3099"/>
      <c r="PSI154" s="3100"/>
      <c r="PSJ154" s="3100"/>
      <c r="PSK154" s="3100"/>
      <c r="PSL154" s="3100"/>
      <c r="PSM154" s="3101"/>
      <c r="PSN154" s="3102"/>
      <c r="PSO154" s="3103"/>
      <c r="PSP154" s="3104"/>
      <c r="PSQ154" s="3105"/>
      <c r="PSR154" s="3106"/>
      <c r="PSS154" s="3104"/>
      <c r="PST154" s="3105"/>
      <c r="PSU154" s="3104"/>
      <c r="PSV154" s="3100"/>
      <c r="PSW154" s="3100"/>
      <c r="PSX154" s="3105"/>
      <c r="PSY154" s="3099"/>
      <c r="PSZ154" s="3100"/>
      <c r="PTA154" s="3099"/>
      <c r="PTB154" s="3100"/>
      <c r="PTC154" s="3100"/>
      <c r="PTD154" s="3100"/>
      <c r="PTE154" s="3100"/>
      <c r="PTF154" s="3101"/>
      <c r="PTG154" s="3102"/>
      <c r="PTH154" s="3103"/>
      <c r="PTI154" s="3104"/>
      <c r="PTJ154" s="3105"/>
      <c r="PTK154" s="3106"/>
      <c r="PTL154" s="3104"/>
      <c r="PTM154" s="3105"/>
      <c r="PTN154" s="3104"/>
      <c r="PTO154" s="3100"/>
      <c r="PTP154" s="3100"/>
      <c r="PTQ154" s="3105"/>
      <c r="PTR154" s="3099"/>
      <c r="PTS154" s="3100"/>
      <c r="PTT154" s="3099"/>
      <c r="PTU154" s="3100"/>
      <c r="PTV154" s="3100"/>
      <c r="PTW154" s="3100"/>
      <c r="PTX154" s="3100"/>
      <c r="PTY154" s="3101"/>
      <c r="PTZ154" s="3102"/>
      <c r="PUA154" s="3103"/>
      <c r="PUB154" s="3104"/>
      <c r="PUC154" s="3105"/>
      <c r="PUD154" s="3106"/>
      <c r="PUE154" s="3104"/>
      <c r="PUF154" s="3105"/>
      <c r="PUG154" s="3104"/>
      <c r="PUH154" s="3100"/>
      <c r="PUI154" s="3100"/>
      <c r="PUJ154" s="3105"/>
      <c r="PUK154" s="3099"/>
      <c r="PUL154" s="3100"/>
      <c r="PUM154" s="3099"/>
      <c r="PUN154" s="3100"/>
      <c r="PUO154" s="3100"/>
      <c r="PUP154" s="3100"/>
      <c r="PUQ154" s="3100"/>
      <c r="PUR154" s="3101"/>
      <c r="PUS154" s="3102"/>
      <c r="PUT154" s="3103"/>
      <c r="PUU154" s="3104"/>
      <c r="PUV154" s="3105"/>
      <c r="PUW154" s="3106"/>
      <c r="PUX154" s="3104"/>
      <c r="PUY154" s="3105"/>
      <c r="PUZ154" s="3104"/>
      <c r="PVA154" s="3100"/>
      <c r="PVB154" s="3100"/>
      <c r="PVC154" s="3105"/>
      <c r="PVD154" s="3099"/>
      <c r="PVE154" s="3100"/>
      <c r="PVF154" s="3099"/>
      <c r="PVG154" s="3100"/>
      <c r="PVH154" s="3100"/>
      <c r="PVI154" s="3100"/>
      <c r="PVJ154" s="3100"/>
      <c r="PVK154" s="3101"/>
      <c r="PVL154" s="3102"/>
      <c r="PVM154" s="3103"/>
      <c r="PVN154" s="3104"/>
      <c r="PVO154" s="3105"/>
      <c r="PVP154" s="3106"/>
      <c r="PVQ154" s="3104"/>
      <c r="PVR154" s="3105"/>
      <c r="PVS154" s="3104"/>
      <c r="PVT154" s="3100"/>
      <c r="PVU154" s="3100"/>
      <c r="PVV154" s="3105"/>
      <c r="PVW154" s="3099"/>
      <c r="PVX154" s="3100"/>
      <c r="PVY154" s="3099"/>
      <c r="PVZ154" s="3100"/>
      <c r="PWA154" s="3100"/>
      <c r="PWB154" s="3100"/>
      <c r="PWC154" s="3100"/>
      <c r="PWD154" s="3101"/>
      <c r="PWE154" s="3102"/>
      <c r="PWF154" s="3103"/>
      <c r="PWG154" s="3104"/>
      <c r="PWH154" s="3105"/>
      <c r="PWI154" s="3106"/>
      <c r="PWJ154" s="3104"/>
      <c r="PWK154" s="3105"/>
      <c r="PWL154" s="3104"/>
      <c r="PWM154" s="3100"/>
      <c r="PWN154" s="3100"/>
      <c r="PWO154" s="3105"/>
      <c r="PWP154" s="3099"/>
      <c r="PWQ154" s="3100"/>
      <c r="PWR154" s="3099"/>
      <c r="PWS154" s="3100"/>
      <c r="PWT154" s="3100"/>
      <c r="PWU154" s="3100"/>
      <c r="PWV154" s="3100"/>
      <c r="PWW154" s="3101"/>
      <c r="PWX154" s="3102"/>
      <c r="PWY154" s="3103"/>
      <c r="PWZ154" s="3104"/>
      <c r="PXA154" s="3105"/>
      <c r="PXB154" s="3106"/>
      <c r="PXC154" s="3104"/>
      <c r="PXD154" s="3105"/>
      <c r="PXE154" s="3104"/>
      <c r="PXF154" s="3100"/>
      <c r="PXG154" s="3100"/>
      <c r="PXH154" s="3105"/>
      <c r="PXI154" s="3099"/>
      <c r="PXJ154" s="3100"/>
      <c r="PXK154" s="3099"/>
      <c r="PXL154" s="3100"/>
      <c r="PXM154" s="3100"/>
      <c r="PXN154" s="3100"/>
      <c r="PXO154" s="3100"/>
      <c r="PXP154" s="3101"/>
      <c r="PXQ154" s="3102"/>
      <c r="PXR154" s="3103"/>
      <c r="PXS154" s="3104"/>
      <c r="PXT154" s="3105"/>
      <c r="PXU154" s="3106"/>
      <c r="PXV154" s="3104"/>
      <c r="PXW154" s="3105"/>
      <c r="PXX154" s="3104"/>
      <c r="PXY154" s="3100"/>
      <c r="PXZ154" s="3100"/>
      <c r="PYA154" s="3105"/>
      <c r="PYB154" s="3099"/>
      <c r="PYC154" s="3100"/>
      <c r="PYD154" s="3099"/>
      <c r="PYE154" s="3100"/>
      <c r="PYF154" s="3100"/>
      <c r="PYG154" s="3100"/>
      <c r="PYH154" s="3100"/>
      <c r="PYI154" s="3101"/>
      <c r="PYJ154" s="3102"/>
      <c r="PYK154" s="3103"/>
      <c r="PYL154" s="3104"/>
      <c r="PYM154" s="3105"/>
      <c r="PYN154" s="3106"/>
      <c r="PYO154" s="3104"/>
      <c r="PYP154" s="3105"/>
      <c r="PYQ154" s="3104"/>
      <c r="PYR154" s="3100"/>
      <c r="PYS154" s="3100"/>
      <c r="PYT154" s="3105"/>
      <c r="PYU154" s="3099"/>
      <c r="PYV154" s="3100"/>
      <c r="PYW154" s="3099"/>
      <c r="PYX154" s="3100"/>
      <c r="PYY154" s="3100"/>
      <c r="PYZ154" s="3100"/>
      <c r="PZA154" s="3100"/>
      <c r="PZB154" s="3101"/>
      <c r="PZC154" s="3102"/>
      <c r="PZD154" s="3103"/>
      <c r="PZE154" s="3104"/>
      <c r="PZF154" s="3105"/>
      <c r="PZG154" s="3106"/>
      <c r="PZH154" s="3104"/>
      <c r="PZI154" s="3105"/>
      <c r="PZJ154" s="3104"/>
      <c r="PZK154" s="3100"/>
      <c r="PZL154" s="3100"/>
      <c r="PZM154" s="3105"/>
      <c r="PZN154" s="3099"/>
      <c r="PZO154" s="3100"/>
      <c r="PZP154" s="3099"/>
      <c r="PZQ154" s="3100"/>
      <c r="PZR154" s="3100"/>
      <c r="PZS154" s="3100"/>
      <c r="PZT154" s="3100"/>
      <c r="PZU154" s="3101"/>
      <c r="PZV154" s="3102"/>
      <c r="PZW154" s="3103"/>
      <c r="PZX154" s="3104"/>
      <c r="PZY154" s="3105"/>
      <c r="PZZ154" s="3106"/>
      <c r="QAA154" s="3104"/>
      <c r="QAB154" s="3105"/>
      <c r="QAC154" s="3104"/>
      <c r="QAD154" s="3100"/>
      <c r="QAE154" s="3100"/>
      <c r="QAF154" s="3105"/>
      <c r="QAG154" s="3099"/>
      <c r="QAH154" s="3100"/>
      <c r="QAI154" s="3099"/>
      <c r="QAJ154" s="3100"/>
      <c r="QAK154" s="3100"/>
      <c r="QAL154" s="3100"/>
      <c r="QAM154" s="3100"/>
      <c r="QAN154" s="3101"/>
      <c r="QAO154" s="3102"/>
      <c r="QAP154" s="3103"/>
      <c r="QAQ154" s="3104"/>
      <c r="QAR154" s="3105"/>
      <c r="QAS154" s="3106"/>
      <c r="QAT154" s="3104"/>
      <c r="QAU154" s="3105"/>
      <c r="QAV154" s="3104"/>
      <c r="QAW154" s="3100"/>
      <c r="QAX154" s="3100"/>
      <c r="QAY154" s="3105"/>
      <c r="QAZ154" s="3099"/>
      <c r="QBA154" s="3100"/>
      <c r="QBB154" s="3099"/>
      <c r="QBC154" s="3100"/>
      <c r="QBD154" s="3100"/>
      <c r="QBE154" s="3100"/>
      <c r="QBF154" s="3100"/>
      <c r="QBG154" s="3101"/>
      <c r="QBH154" s="3102"/>
      <c r="QBI154" s="3103"/>
      <c r="QBJ154" s="3104"/>
      <c r="QBK154" s="3105"/>
      <c r="QBL154" s="3106"/>
      <c r="QBM154" s="3104"/>
      <c r="QBN154" s="3105"/>
      <c r="QBO154" s="3104"/>
      <c r="QBP154" s="3100"/>
      <c r="QBQ154" s="3100"/>
      <c r="QBR154" s="3105"/>
      <c r="QBS154" s="3099"/>
      <c r="QBT154" s="3100"/>
      <c r="QBU154" s="3099"/>
      <c r="QBV154" s="3100"/>
      <c r="QBW154" s="3100"/>
      <c r="QBX154" s="3100"/>
      <c r="QBY154" s="3100"/>
      <c r="QBZ154" s="3101"/>
      <c r="QCA154" s="3102"/>
      <c r="QCB154" s="3103"/>
      <c r="QCC154" s="3104"/>
      <c r="QCD154" s="3105"/>
      <c r="QCE154" s="3106"/>
      <c r="QCF154" s="3104"/>
      <c r="QCG154" s="3105"/>
      <c r="QCH154" s="3104"/>
      <c r="QCI154" s="3100"/>
      <c r="QCJ154" s="3100"/>
      <c r="QCK154" s="3105"/>
      <c r="QCL154" s="3099"/>
      <c r="QCM154" s="3100"/>
      <c r="QCN154" s="3099"/>
      <c r="QCO154" s="3100"/>
      <c r="QCP154" s="3100"/>
      <c r="QCQ154" s="3100"/>
      <c r="QCR154" s="3100"/>
      <c r="QCS154" s="3101"/>
      <c r="QCT154" s="3102"/>
      <c r="QCU154" s="3103"/>
      <c r="QCV154" s="3104"/>
      <c r="QCW154" s="3105"/>
      <c r="QCX154" s="3106"/>
      <c r="QCY154" s="3104"/>
      <c r="QCZ154" s="3105"/>
      <c r="QDA154" s="3104"/>
      <c r="QDB154" s="3100"/>
      <c r="QDC154" s="3100"/>
      <c r="QDD154" s="3105"/>
      <c r="QDE154" s="3099"/>
      <c r="QDF154" s="3100"/>
      <c r="QDG154" s="3099"/>
      <c r="QDH154" s="3100"/>
      <c r="QDI154" s="3100"/>
      <c r="QDJ154" s="3100"/>
      <c r="QDK154" s="3100"/>
      <c r="QDL154" s="3101"/>
      <c r="QDM154" s="3102"/>
      <c r="QDN154" s="3103"/>
      <c r="QDO154" s="3104"/>
      <c r="QDP154" s="3105"/>
      <c r="QDQ154" s="3106"/>
      <c r="QDR154" s="3104"/>
      <c r="QDS154" s="3105"/>
      <c r="QDT154" s="3104"/>
      <c r="QDU154" s="3100"/>
      <c r="QDV154" s="3100"/>
      <c r="QDW154" s="3105"/>
      <c r="QDX154" s="3099"/>
      <c r="QDY154" s="3100"/>
      <c r="QDZ154" s="3099"/>
      <c r="QEA154" s="3100"/>
      <c r="QEB154" s="3100"/>
      <c r="QEC154" s="3100"/>
      <c r="QED154" s="3100"/>
      <c r="QEE154" s="3101"/>
      <c r="QEF154" s="3102"/>
      <c r="QEG154" s="3103"/>
      <c r="QEH154" s="3104"/>
      <c r="QEI154" s="3105"/>
      <c r="QEJ154" s="3106"/>
      <c r="QEK154" s="3104"/>
      <c r="QEL154" s="3105"/>
      <c r="QEM154" s="3104"/>
      <c r="QEN154" s="3100"/>
      <c r="QEO154" s="3100"/>
      <c r="QEP154" s="3105"/>
      <c r="QEQ154" s="3099"/>
      <c r="QER154" s="3100"/>
      <c r="QES154" s="3099"/>
      <c r="QET154" s="3100"/>
      <c r="QEU154" s="3100"/>
      <c r="QEV154" s="3100"/>
      <c r="QEW154" s="3100"/>
      <c r="QEX154" s="3101"/>
      <c r="QEY154" s="3102"/>
      <c r="QEZ154" s="3103"/>
      <c r="QFA154" s="3104"/>
      <c r="QFB154" s="3105"/>
      <c r="QFC154" s="3106"/>
      <c r="QFD154" s="3104"/>
      <c r="QFE154" s="3105"/>
      <c r="QFF154" s="3104"/>
      <c r="QFG154" s="3100"/>
      <c r="QFH154" s="3100"/>
      <c r="QFI154" s="3105"/>
      <c r="QFJ154" s="3099"/>
      <c r="QFK154" s="3100"/>
      <c r="QFL154" s="3099"/>
      <c r="QFM154" s="3100"/>
      <c r="QFN154" s="3100"/>
      <c r="QFO154" s="3100"/>
      <c r="QFP154" s="3100"/>
      <c r="QFQ154" s="3101"/>
      <c r="QFR154" s="3102"/>
      <c r="QFS154" s="3103"/>
      <c r="QFT154" s="3104"/>
      <c r="QFU154" s="3105"/>
      <c r="QFV154" s="3106"/>
      <c r="QFW154" s="3104"/>
      <c r="QFX154" s="3105"/>
      <c r="QFY154" s="3104"/>
      <c r="QFZ154" s="3100"/>
      <c r="QGA154" s="3100"/>
      <c r="QGB154" s="3105"/>
      <c r="QGC154" s="3099"/>
      <c r="QGD154" s="3100"/>
      <c r="QGE154" s="3099"/>
      <c r="QGF154" s="3100"/>
      <c r="QGG154" s="3100"/>
      <c r="QGH154" s="3100"/>
      <c r="QGI154" s="3100"/>
      <c r="QGJ154" s="3101"/>
      <c r="QGK154" s="3102"/>
      <c r="QGL154" s="3103"/>
      <c r="QGM154" s="3104"/>
      <c r="QGN154" s="3105"/>
      <c r="QGO154" s="3106"/>
      <c r="QGP154" s="3104"/>
      <c r="QGQ154" s="3105"/>
      <c r="QGR154" s="3104"/>
      <c r="QGS154" s="3100"/>
      <c r="QGT154" s="3100"/>
      <c r="QGU154" s="3105"/>
      <c r="QGV154" s="3099"/>
      <c r="QGW154" s="3100"/>
      <c r="QGX154" s="3099"/>
      <c r="QGY154" s="3100"/>
      <c r="QGZ154" s="3100"/>
      <c r="QHA154" s="3100"/>
      <c r="QHB154" s="3100"/>
      <c r="QHC154" s="3101"/>
      <c r="QHD154" s="3102"/>
      <c r="QHE154" s="3103"/>
      <c r="QHF154" s="3104"/>
      <c r="QHG154" s="3105"/>
      <c r="QHH154" s="3106"/>
      <c r="QHI154" s="3104"/>
      <c r="QHJ154" s="3105"/>
      <c r="QHK154" s="3104"/>
      <c r="QHL154" s="3100"/>
      <c r="QHM154" s="3100"/>
      <c r="QHN154" s="3105"/>
      <c r="QHO154" s="3099"/>
      <c r="QHP154" s="3100"/>
      <c r="QHQ154" s="3099"/>
      <c r="QHR154" s="3100"/>
      <c r="QHS154" s="3100"/>
      <c r="QHT154" s="3100"/>
      <c r="QHU154" s="3100"/>
      <c r="QHV154" s="3101"/>
      <c r="QHW154" s="3102"/>
      <c r="QHX154" s="3103"/>
      <c r="QHY154" s="3104"/>
      <c r="QHZ154" s="3105"/>
      <c r="QIA154" s="3106"/>
      <c r="QIB154" s="3104"/>
      <c r="QIC154" s="3105"/>
      <c r="QID154" s="3104"/>
      <c r="QIE154" s="3100"/>
      <c r="QIF154" s="3100"/>
      <c r="QIG154" s="3105"/>
      <c r="QIH154" s="3099"/>
      <c r="QII154" s="3100"/>
      <c r="QIJ154" s="3099"/>
      <c r="QIK154" s="3100"/>
      <c r="QIL154" s="3100"/>
      <c r="QIM154" s="3100"/>
      <c r="QIN154" s="3100"/>
      <c r="QIO154" s="3101"/>
      <c r="QIP154" s="3102"/>
      <c r="QIQ154" s="3103"/>
      <c r="QIR154" s="3104"/>
      <c r="QIS154" s="3105"/>
      <c r="QIT154" s="3106"/>
      <c r="QIU154" s="3104"/>
      <c r="QIV154" s="3105"/>
      <c r="QIW154" s="3104"/>
      <c r="QIX154" s="3100"/>
      <c r="QIY154" s="3100"/>
      <c r="QIZ154" s="3105"/>
      <c r="QJA154" s="3099"/>
      <c r="QJB154" s="3100"/>
      <c r="QJC154" s="3099"/>
      <c r="QJD154" s="3100"/>
      <c r="QJE154" s="3100"/>
      <c r="QJF154" s="3100"/>
      <c r="QJG154" s="3100"/>
      <c r="QJH154" s="3101"/>
      <c r="QJI154" s="3102"/>
      <c r="QJJ154" s="3103"/>
      <c r="QJK154" s="3104"/>
      <c r="QJL154" s="3105"/>
      <c r="QJM154" s="3106"/>
      <c r="QJN154" s="3104"/>
      <c r="QJO154" s="3105"/>
      <c r="QJP154" s="3104"/>
      <c r="QJQ154" s="3100"/>
      <c r="QJR154" s="3100"/>
      <c r="QJS154" s="3105"/>
      <c r="QJT154" s="3099"/>
      <c r="QJU154" s="3100"/>
      <c r="QJV154" s="3099"/>
      <c r="QJW154" s="3100"/>
      <c r="QJX154" s="3100"/>
      <c r="QJY154" s="3100"/>
      <c r="QJZ154" s="3100"/>
      <c r="QKA154" s="3101"/>
      <c r="QKB154" s="3102"/>
      <c r="QKC154" s="3103"/>
      <c r="QKD154" s="3104"/>
      <c r="QKE154" s="3105"/>
      <c r="QKF154" s="3106"/>
      <c r="QKG154" s="3104"/>
      <c r="QKH154" s="3105"/>
      <c r="QKI154" s="3104"/>
      <c r="QKJ154" s="3100"/>
      <c r="QKK154" s="3100"/>
      <c r="QKL154" s="3105"/>
      <c r="QKM154" s="3099"/>
      <c r="QKN154" s="3100"/>
      <c r="QKO154" s="3099"/>
      <c r="QKP154" s="3100"/>
      <c r="QKQ154" s="3100"/>
      <c r="QKR154" s="3100"/>
      <c r="QKS154" s="3100"/>
      <c r="QKT154" s="3101"/>
      <c r="QKU154" s="3102"/>
      <c r="QKV154" s="3103"/>
      <c r="QKW154" s="3104"/>
      <c r="QKX154" s="3105"/>
      <c r="QKY154" s="3106"/>
      <c r="QKZ154" s="3104"/>
      <c r="QLA154" s="3105"/>
      <c r="QLB154" s="3104"/>
      <c r="QLC154" s="3100"/>
      <c r="QLD154" s="3100"/>
      <c r="QLE154" s="3105"/>
      <c r="QLF154" s="3099"/>
      <c r="QLG154" s="3100"/>
      <c r="QLH154" s="3099"/>
      <c r="QLI154" s="3100"/>
      <c r="QLJ154" s="3100"/>
      <c r="QLK154" s="3100"/>
      <c r="QLL154" s="3100"/>
      <c r="QLM154" s="3101"/>
      <c r="QLN154" s="3102"/>
      <c r="QLO154" s="3103"/>
      <c r="QLP154" s="3104"/>
      <c r="QLQ154" s="3105"/>
      <c r="QLR154" s="3106"/>
      <c r="QLS154" s="3104"/>
      <c r="QLT154" s="3105"/>
      <c r="QLU154" s="3104"/>
      <c r="QLV154" s="3100"/>
      <c r="QLW154" s="3100"/>
      <c r="QLX154" s="3105"/>
      <c r="QLY154" s="3099"/>
      <c r="QLZ154" s="3100"/>
      <c r="QMA154" s="3099"/>
      <c r="QMB154" s="3100"/>
      <c r="QMC154" s="3100"/>
      <c r="QMD154" s="3100"/>
      <c r="QME154" s="3100"/>
      <c r="QMF154" s="3101"/>
      <c r="QMG154" s="3102"/>
      <c r="QMH154" s="3103"/>
      <c r="QMI154" s="3104"/>
      <c r="QMJ154" s="3105"/>
      <c r="QMK154" s="3106"/>
      <c r="QML154" s="3104"/>
      <c r="QMM154" s="3105"/>
      <c r="QMN154" s="3104"/>
      <c r="QMO154" s="3100"/>
      <c r="QMP154" s="3100"/>
      <c r="QMQ154" s="3105"/>
      <c r="QMR154" s="3099"/>
      <c r="QMS154" s="3100"/>
      <c r="QMT154" s="3099"/>
      <c r="QMU154" s="3100"/>
      <c r="QMV154" s="3100"/>
      <c r="QMW154" s="3100"/>
      <c r="QMX154" s="3100"/>
      <c r="QMY154" s="3101"/>
      <c r="QMZ154" s="3102"/>
      <c r="QNA154" s="3103"/>
      <c r="QNB154" s="3104"/>
      <c r="QNC154" s="3105"/>
      <c r="QND154" s="3106"/>
      <c r="QNE154" s="3104"/>
      <c r="QNF154" s="3105"/>
      <c r="QNG154" s="3104"/>
      <c r="QNH154" s="3100"/>
      <c r="QNI154" s="3100"/>
      <c r="QNJ154" s="3105"/>
      <c r="QNK154" s="3099"/>
      <c r="QNL154" s="3100"/>
      <c r="QNM154" s="3099"/>
      <c r="QNN154" s="3100"/>
      <c r="QNO154" s="3100"/>
      <c r="QNP154" s="3100"/>
      <c r="QNQ154" s="3100"/>
      <c r="QNR154" s="3101"/>
      <c r="QNS154" s="3102"/>
      <c r="QNT154" s="3103"/>
      <c r="QNU154" s="3104"/>
      <c r="QNV154" s="3105"/>
      <c r="QNW154" s="3106"/>
      <c r="QNX154" s="3104"/>
      <c r="QNY154" s="3105"/>
      <c r="QNZ154" s="3104"/>
      <c r="QOA154" s="3100"/>
      <c r="QOB154" s="3100"/>
      <c r="QOC154" s="3105"/>
      <c r="QOD154" s="3099"/>
      <c r="QOE154" s="3100"/>
      <c r="QOF154" s="3099"/>
      <c r="QOG154" s="3100"/>
      <c r="QOH154" s="3100"/>
      <c r="QOI154" s="3100"/>
      <c r="QOJ154" s="3100"/>
      <c r="QOK154" s="3101"/>
      <c r="QOL154" s="3102"/>
      <c r="QOM154" s="3103"/>
      <c r="QON154" s="3104"/>
      <c r="QOO154" s="3105"/>
      <c r="QOP154" s="3106"/>
      <c r="QOQ154" s="3104"/>
      <c r="QOR154" s="3105"/>
      <c r="QOS154" s="3104"/>
      <c r="QOT154" s="3100"/>
      <c r="QOU154" s="3100"/>
      <c r="QOV154" s="3105"/>
      <c r="QOW154" s="3099"/>
      <c r="QOX154" s="3100"/>
      <c r="QOY154" s="3099"/>
      <c r="QOZ154" s="3100"/>
      <c r="QPA154" s="3100"/>
      <c r="QPB154" s="3100"/>
      <c r="QPC154" s="3100"/>
      <c r="QPD154" s="3101"/>
      <c r="QPE154" s="3102"/>
      <c r="QPF154" s="3103"/>
      <c r="QPG154" s="3104"/>
      <c r="QPH154" s="3105"/>
      <c r="QPI154" s="3106"/>
      <c r="QPJ154" s="3104"/>
      <c r="QPK154" s="3105"/>
      <c r="QPL154" s="3104"/>
      <c r="QPM154" s="3100"/>
      <c r="QPN154" s="3100"/>
      <c r="QPO154" s="3105"/>
      <c r="QPP154" s="3099"/>
      <c r="QPQ154" s="3100"/>
      <c r="QPR154" s="3099"/>
      <c r="QPS154" s="3100"/>
      <c r="QPT154" s="3100"/>
      <c r="QPU154" s="3100"/>
      <c r="QPV154" s="3100"/>
      <c r="QPW154" s="3101"/>
      <c r="QPX154" s="3102"/>
      <c r="QPY154" s="3103"/>
      <c r="QPZ154" s="3104"/>
      <c r="QQA154" s="3105"/>
      <c r="QQB154" s="3106"/>
      <c r="QQC154" s="3104"/>
      <c r="QQD154" s="3105"/>
      <c r="QQE154" s="3104"/>
      <c r="QQF154" s="3100"/>
      <c r="QQG154" s="3100"/>
      <c r="QQH154" s="3105"/>
      <c r="QQI154" s="3099"/>
      <c r="QQJ154" s="3100"/>
      <c r="QQK154" s="3099"/>
      <c r="QQL154" s="3100"/>
      <c r="QQM154" s="3100"/>
      <c r="QQN154" s="3100"/>
      <c r="QQO154" s="3100"/>
      <c r="QQP154" s="3101"/>
      <c r="QQQ154" s="3102"/>
      <c r="QQR154" s="3103"/>
      <c r="QQS154" s="3104"/>
      <c r="QQT154" s="3105"/>
      <c r="QQU154" s="3106"/>
      <c r="QQV154" s="3104"/>
      <c r="QQW154" s="3105"/>
      <c r="QQX154" s="3104"/>
      <c r="QQY154" s="3100"/>
      <c r="QQZ154" s="3100"/>
      <c r="QRA154" s="3105"/>
      <c r="QRB154" s="3099"/>
      <c r="QRC154" s="3100"/>
      <c r="QRD154" s="3099"/>
      <c r="QRE154" s="3100"/>
      <c r="QRF154" s="3100"/>
      <c r="QRG154" s="3100"/>
      <c r="QRH154" s="3100"/>
      <c r="QRI154" s="3101"/>
      <c r="QRJ154" s="3102"/>
      <c r="QRK154" s="3103"/>
      <c r="QRL154" s="3104"/>
      <c r="QRM154" s="3105"/>
      <c r="QRN154" s="3106"/>
      <c r="QRO154" s="3104"/>
      <c r="QRP154" s="3105"/>
      <c r="QRQ154" s="3104"/>
      <c r="QRR154" s="3100"/>
      <c r="QRS154" s="3100"/>
      <c r="QRT154" s="3105"/>
      <c r="QRU154" s="3099"/>
      <c r="QRV154" s="3100"/>
      <c r="QRW154" s="3099"/>
      <c r="QRX154" s="3100"/>
      <c r="QRY154" s="3100"/>
      <c r="QRZ154" s="3100"/>
      <c r="QSA154" s="3100"/>
      <c r="QSB154" s="3101"/>
      <c r="QSC154" s="3102"/>
      <c r="QSD154" s="3103"/>
      <c r="QSE154" s="3104"/>
      <c r="QSF154" s="3105"/>
      <c r="QSG154" s="3106"/>
      <c r="QSH154" s="3104"/>
      <c r="QSI154" s="3105"/>
      <c r="QSJ154" s="3104"/>
      <c r="QSK154" s="3100"/>
      <c r="QSL154" s="3100"/>
      <c r="QSM154" s="3105"/>
      <c r="QSN154" s="3099"/>
      <c r="QSO154" s="3100"/>
      <c r="QSP154" s="3099"/>
      <c r="QSQ154" s="3100"/>
      <c r="QSR154" s="3100"/>
      <c r="QSS154" s="3100"/>
      <c r="QST154" s="3100"/>
      <c r="QSU154" s="3101"/>
      <c r="QSV154" s="3102"/>
      <c r="QSW154" s="3103"/>
      <c r="QSX154" s="3104"/>
      <c r="QSY154" s="3105"/>
      <c r="QSZ154" s="3106"/>
      <c r="QTA154" s="3104"/>
      <c r="QTB154" s="3105"/>
      <c r="QTC154" s="3104"/>
      <c r="QTD154" s="3100"/>
      <c r="QTE154" s="3100"/>
      <c r="QTF154" s="3105"/>
      <c r="QTG154" s="3099"/>
      <c r="QTH154" s="3100"/>
      <c r="QTI154" s="3099"/>
      <c r="QTJ154" s="3100"/>
      <c r="QTK154" s="3100"/>
      <c r="QTL154" s="3100"/>
      <c r="QTM154" s="3100"/>
      <c r="QTN154" s="3101"/>
      <c r="QTO154" s="3102"/>
      <c r="QTP154" s="3103"/>
      <c r="QTQ154" s="3104"/>
      <c r="QTR154" s="3105"/>
      <c r="QTS154" s="3106"/>
      <c r="QTT154" s="3104"/>
      <c r="QTU154" s="3105"/>
      <c r="QTV154" s="3104"/>
      <c r="QTW154" s="3100"/>
      <c r="QTX154" s="3100"/>
      <c r="QTY154" s="3105"/>
      <c r="QTZ154" s="3099"/>
      <c r="QUA154" s="3100"/>
      <c r="QUB154" s="3099"/>
      <c r="QUC154" s="3100"/>
      <c r="QUD154" s="3100"/>
      <c r="QUE154" s="3100"/>
      <c r="QUF154" s="3100"/>
      <c r="QUG154" s="3101"/>
      <c r="QUH154" s="3102"/>
      <c r="QUI154" s="3103"/>
      <c r="QUJ154" s="3104"/>
      <c r="QUK154" s="3105"/>
      <c r="QUL154" s="3106"/>
      <c r="QUM154" s="3104"/>
      <c r="QUN154" s="3105"/>
      <c r="QUO154" s="3104"/>
      <c r="QUP154" s="3100"/>
      <c r="QUQ154" s="3100"/>
      <c r="QUR154" s="3105"/>
      <c r="QUS154" s="3099"/>
      <c r="QUT154" s="3100"/>
      <c r="QUU154" s="3099"/>
      <c r="QUV154" s="3100"/>
      <c r="QUW154" s="3100"/>
      <c r="QUX154" s="3100"/>
      <c r="QUY154" s="3100"/>
      <c r="QUZ154" s="3101"/>
      <c r="QVA154" s="3102"/>
      <c r="QVB154" s="3103"/>
      <c r="QVC154" s="3104"/>
      <c r="QVD154" s="3105"/>
      <c r="QVE154" s="3106"/>
      <c r="QVF154" s="3104"/>
      <c r="QVG154" s="3105"/>
      <c r="QVH154" s="3104"/>
      <c r="QVI154" s="3100"/>
      <c r="QVJ154" s="3100"/>
      <c r="QVK154" s="3105"/>
      <c r="QVL154" s="3099"/>
      <c r="QVM154" s="3100"/>
      <c r="QVN154" s="3099"/>
      <c r="QVO154" s="3100"/>
      <c r="QVP154" s="3100"/>
      <c r="QVQ154" s="3100"/>
      <c r="QVR154" s="3100"/>
      <c r="QVS154" s="3101"/>
      <c r="QVT154" s="3102"/>
      <c r="QVU154" s="3103"/>
      <c r="QVV154" s="3104"/>
      <c r="QVW154" s="3105"/>
      <c r="QVX154" s="3106"/>
      <c r="QVY154" s="3104"/>
      <c r="QVZ154" s="3105"/>
      <c r="QWA154" s="3104"/>
      <c r="QWB154" s="3100"/>
      <c r="QWC154" s="3100"/>
      <c r="QWD154" s="3105"/>
      <c r="QWE154" s="3099"/>
      <c r="QWF154" s="3100"/>
      <c r="QWG154" s="3099"/>
      <c r="QWH154" s="3100"/>
      <c r="QWI154" s="3100"/>
      <c r="QWJ154" s="3100"/>
      <c r="QWK154" s="3100"/>
      <c r="QWL154" s="3101"/>
      <c r="QWM154" s="3102"/>
      <c r="QWN154" s="3103"/>
      <c r="QWO154" s="3104"/>
      <c r="QWP154" s="3105"/>
      <c r="QWQ154" s="3106"/>
      <c r="QWR154" s="3104"/>
      <c r="QWS154" s="3105"/>
      <c r="QWT154" s="3104"/>
      <c r="QWU154" s="3100"/>
      <c r="QWV154" s="3100"/>
      <c r="QWW154" s="3105"/>
      <c r="QWX154" s="3099"/>
      <c r="QWY154" s="3100"/>
      <c r="QWZ154" s="3099"/>
      <c r="QXA154" s="3100"/>
      <c r="QXB154" s="3100"/>
      <c r="QXC154" s="3100"/>
      <c r="QXD154" s="3100"/>
      <c r="QXE154" s="3101"/>
      <c r="QXF154" s="3102"/>
      <c r="QXG154" s="3103"/>
      <c r="QXH154" s="3104"/>
      <c r="QXI154" s="3105"/>
      <c r="QXJ154" s="3106"/>
      <c r="QXK154" s="3104"/>
      <c r="QXL154" s="3105"/>
      <c r="QXM154" s="3104"/>
      <c r="QXN154" s="3100"/>
      <c r="QXO154" s="3100"/>
      <c r="QXP154" s="3105"/>
      <c r="QXQ154" s="3099"/>
      <c r="QXR154" s="3100"/>
      <c r="QXS154" s="3099"/>
      <c r="QXT154" s="3100"/>
      <c r="QXU154" s="3100"/>
      <c r="QXV154" s="3100"/>
      <c r="QXW154" s="3100"/>
      <c r="QXX154" s="3101"/>
      <c r="QXY154" s="3102"/>
      <c r="QXZ154" s="3103"/>
      <c r="QYA154" s="3104"/>
      <c r="QYB154" s="3105"/>
      <c r="QYC154" s="3106"/>
      <c r="QYD154" s="3104"/>
      <c r="QYE154" s="3105"/>
      <c r="QYF154" s="3104"/>
      <c r="QYG154" s="3100"/>
      <c r="QYH154" s="3100"/>
      <c r="QYI154" s="3105"/>
      <c r="QYJ154" s="3099"/>
      <c r="QYK154" s="3100"/>
      <c r="QYL154" s="3099"/>
      <c r="QYM154" s="3100"/>
      <c r="QYN154" s="3100"/>
      <c r="QYO154" s="3100"/>
      <c r="QYP154" s="3100"/>
      <c r="QYQ154" s="3101"/>
      <c r="QYR154" s="3102"/>
      <c r="QYS154" s="3103"/>
      <c r="QYT154" s="3104"/>
      <c r="QYU154" s="3105"/>
      <c r="QYV154" s="3106"/>
      <c r="QYW154" s="3104"/>
      <c r="QYX154" s="3105"/>
      <c r="QYY154" s="3104"/>
      <c r="QYZ154" s="3100"/>
      <c r="QZA154" s="3100"/>
      <c r="QZB154" s="3105"/>
      <c r="QZC154" s="3099"/>
      <c r="QZD154" s="3100"/>
      <c r="QZE154" s="3099"/>
      <c r="QZF154" s="3100"/>
      <c r="QZG154" s="3100"/>
      <c r="QZH154" s="3100"/>
      <c r="QZI154" s="3100"/>
      <c r="QZJ154" s="3101"/>
      <c r="QZK154" s="3102"/>
      <c r="QZL154" s="3103"/>
      <c r="QZM154" s="3104"/>
      <c r="QZN154" s="3105"/>
      <c r="QZO154" s="3106"/>
      <c r="QZP154" s="3104"/>
      <c r="QZQ154" s="3105"/>
      <c r="QZR154" s="3104"/>
      <c r="QZS154" s="3100"/>
      <c r="QZT154" s="3100"/>
      <c r="QZU154" s="3105"/>
      <c r="QZV154" s="3099"/>
      <c r="QZW154" s="3100"/>
      <c r="QZX154" s="3099"/>
      <c r="QZY154" s="3100"/>
      <c r="QZZ154" s="3100"/>
      <c r="RAA154" s="3100"/>
      <c r="RAB154" s="3100"/>
      <c r="RAC154" s="3101"/>
      <c r="RAD154" s="3102"/>
      <c r="RAE154" s="3103"/>
      <c r="RAF154" s="3104"/>
      <c r="RAG154" s="3105"/>
      <c r="RAH154" s="3106"/>
      <c r="RAI154" s="3104"/>
      <c r="RAJ154" s="3105"/>
      <c r="RAK154" s="3104"/>
      <c r="RAL154" s="3100"/>
      <c r="RAM154" s="3100"/>
      <c r="RAN154" s="3105"/>
      <c r="RAO154" s="3099"/>
      <c r="RAP154" s="3100"/>
      <c r="RAQ154" s="3099"/>
      <c r="RAR154" s="3100"/>
      <c r="RAS154" s="3100"/>
      <c r="RAT154" s="3100"/>
      <c r="RAU154" s="3100"/>
      <c r="RAV154" s="3101"/>
      <c r="RAW154" s="3102"/>
      <c r="RAX154" s="3103"/>
      <c r="RAY154" s="3104"/>
      <c r="RAZ154" s="3105"/>
      <c r="RBA154" s="3106"/>
      <c r="RBB154" s="3104"/>
      <c r="RBC154" s="3105"/>
      <c r="RBD154" s="3104"/>
      <c r="RBE154" s="3100"/>
      <c r="RBF154" s="3100"/>
      <c r="RBG154" s="3105"/>
      <c r="RBH154" s="3099"/>
      <c r="RBI154" s="3100"/>
      <c r="RBJ154" s="3099"/>
      <c r="RBK154" s="3100"/>
      <c r="RBL154" s="3100"/>
      <c r="RBM154" s="3100"/>
      <c r="RBN154" s="3100"/>
      <c r="RBO154" s="3101"/>
      <c r="RBP154" s="3102"/>
      <c r="RBQ154" s="3103"/>
      <c r="RBR154" s="3104"/>
      <c r="RBS154" s="3105"/>
      <c r="RBT154" s="3106"/>
      <c r="RBU154" s="3104"/>
      <c r="RBV154" s="3105"/>
      <c r="RBW154" s="3104"/>
      <c r="RBX154" s="3100"/>
      <c r="RBY154" s="3100"/>
      <c r="RBZ154" s="3105"/>
      <c r="RCA154" s="3099"/>
      <c r="RCB154" s="3100"/>
      <c r="RCC154" s="3099"/>
      <c r="RCD154" s="3100"/>
      <c r="RCE154" s="3100"/>
      <c r="RCF154" s="3100"/>
      <c r="RCG154" s="3100"/>
      <c r="RCH154" s="3101"/>
      <c r="RCI154" s="3102"/>
      <c r="RCJ154" s="3103"/>
      <c r="RCK154" s="3104"/>
      <c r="RCL154" s="3105"/>
      <c r="RCM154" s="3106"/>
      <c r="RCN154" s="3104"/>
      <c r="RCO154" s="3105"/>
      <c r="RCP154" s="3104"/>
      <c r="RCQ154" s="3100"/>
      <c r="RCR154" s="3100"/>
      <c r="RCS154" s="3105"/>
      <c r="RCT154" s="3099"/>
      <c r="RCU154" s="3100"/>
      <c r="RCV154" s="3099"/>
      <c r="RCW154" s="3100"/>
      <c r="RCX154" s="3100"/>
      <c r="RCY154" s="3100"/>
      <c r="RCZ154" s="3100"/>
      <c r="RDA154" s="3101"/>
      <c r="RDB154" s="3102"/>
      <c r="RDC154" s="3103"/>
      <c r="RDD154" s="3104"/>
      <c r="RDE154" s="3105"/>
      <c r="RDF154" s="3106"/>
      <c r="RDG154" s="3104"/>
      <c r="RDH154" s="3105"/>
      <c r="RDI154" s="3104"/>
      <c r="RDJ154" s="3100"/>
      <c r="RDK154" s="3100"/>
      <c r="RDL154" s="3105"/>
      <c r="RDM154" s="3099"/>
      <c r="RDN154" s="3100"/>
      <c r="RDO154" s="3099"/>
      <c r="RDP154" s="3100"/>
      <c r="RDQ154" s="3100"/>
      <c r="RDR154" s="3100"/>
      <c r="RDS154" s="3100"/>
      <c r="RDT154" s="3101"/>
      <c r="RDU154" s="3102"/>
      <c r="RDV154" s="3103"/>
      <c r="RDW154" s="3104"/>
      <c r="RDX154" s="3105"/>
      <c r="RDY154" s="3106"/>
      <c r="RDZ154" s="3104"/>
      <c r="REA154" s="3105"/>
      <c r="REB154" s="3104"/>
      <c r="REC154" s="3100"/>
      <c r="RED154" s="3100"/>
      <c r="REE154" s="3105"/>
      <c r="REF154" s="3099"/>
      <c r="REG154" s="3100"/>
      <c r="REH154" s="3099"/>
      <c r="REI154" s="3100"/>
      <c r="REJ154" s="3100"/>
      <c r="REK154" s="3100"/>
      <c r="REL154" s="3100"/>
      <c r="REM154" s="3101"/>
      <c r="REN154" s="3102"/>
      <c r="REO154" s="3103"/>
      <c r="REP154" s="3104"/>
      <c r="REQ154" s="3105"/>
      <c r="RER154" s="3106"/>
      <c r="RES154" s="3104"/>
      <c r="RET154" s="3105"/>
      <c r="REU154" s="3104"/>
      <c r="REV154" s="3100"/>
      <c r="REW154" s="3100"/>
      <c r="REX154" s="3105"/>
      <c r="REY154" s="3099"/>
      <c r="REZ154" s="3100"/>
      <c r="RFA154" s="3099"/>
      <c r="RFB154" s="3100"/>
      <c r="RFC154" s="3100"/>
      <c r="RFD154" s="3100"/>
      <c r="RFE154" s="3100"/>
      <c r="RFF154" s="3101"/>
      <c r="RFG154" s="3102"/>
      <c r="RFH154" s="3103"/>
      <c r="RFI154" s="3104"/>
      <c r="RFJ154" s="3105"/>
      <c r="RFK154" s="3106"/>
      <c r="RFL154" s="3104"/>
      <c r="RFM154" s="3105"/>
      <c r="RFN154" s="3104"/>
      <c r="RFO154" s="3100"/>
      <c r="RFP154" s="3100"/>
      <c r="RFQ154" s="3105"/>
      <c r="RFR154" s="3099"/>
      <c r="RFS154" s="3100"/>
      <c r="RFT154" s="3099"/>
      <c r="RFU154" s="3100"/>
      <c r="RFV154" s="3100"/>
      <c r="RFW154" s="3100"/>
      <c r="RFX154" s="3100"/>
      <c r="RFY154" s="3101"/>
      <c r="RFZ154" s="3102"/>
      <c r="RGA154" s="3103"/>
      <c r="RGB154" s="3104"/>
      <c r="RGC154" s="3105"/>
      <c r="RGD154" s="3106"/>
      <c r="RGE154" s="3104"/>
      <c r="RGF154" s="3105"/>
      <c r="RGG154" s="3104"/>
      <c r="RGH154" s="3100"/>
      <c r="RGI154" s="3100"/>
      <c r="RGJ154" s="3105"/>
      <c r="RGK154" s="3099"/>
      <c r="RGL154" s="3100"/>
      <c r="RGM154" s="3099"/>
      <c r="RGN154" s="3100"/>
      <c r="RGO154" s="3100"/>
      <c r="RGP154" s="3100"/>
      <c r="RGQ154" s="3100"/>
      <c r="RGR154" s="3101"/>
      <c r="RGS154" s="3102"/>
      <c r="RGT154" s="3103"/>
      <c r="RGU154" s="3104"/>
      <c r="RGV154" s="3105"/>
      <c r="RGW154" s="3106"/>
      <c r="RGX154" s="3104"/>
      <c r="RGY154" s="3105"/>
      <c r="RGZ154" s="3104"/>
      <c r="RHA154" s="3100"/>
      <c r="RHB154" s="3100"/>
      <c r="RHC154" s="3105"/>
      <c r="RHD154" s="3099"/>
      <c r="RHE154" s="3100"/>
      <c r="RHF154" s="3099"/>
      <c r="RHG154" s="3100"/>
      <c r="RHH154" s="3100"/>
      <c r="RHI154" s="3100"/>
      <c r="RHJ154" s="3100"/>
      <c r="RHK154" s="3101"/>
      <c r="RHL154" s="3102"/>
      <c r="RHM154" s="3103"/>
      <c r="RHN154" s="3104"/>
      <c r="RHO154" s="3105"/>
      <c r="RHP154" s="3106"/>
      <c r="RHQ154" s="3104"/>
      <c r="RHR154" s="3105"/>
      <c r="RHS154" s="3104"/>
      <c r="RHT154" s="3100"/>
      <c r="RHU154" s="3100"/>
      <c r="RHV154" s="3105"/>
      <c r="RHW154" s="3099"/>
      <c r="RHX154" s="3100"/>
      <c r="RHY154" s="3099"/>
      <c r="RHZ154" s="3100"/>
      <c r="RIA154" s="3100"/>
      <c r="RIB154" s="3100"/>
      <c r="RIC154" s="3100"/>
      <c r="RID154" s="3101"/>
      <c r="RIE154" s="3102"/>
      <c r="RIF154" s="3103"/>
      <c r="RIG154" s="3104"/>
      <c r="RIH154" s="3105"/>
      <c r="RII154" s="3106"/>
      <c r="RIJ154" s="3104"/>
      <c r="RIK154" s="3105"/>
      <c r="RIL154" s="3104"/>
      <c r="RIM154" s="3100"/>
      <c r="RIN154" s="3100"/>
      <c r="RIO154" s="3105"/>
      <c r="RIP154" s="3099"/>
      <c r="RIQ154" s="3100"/>
      <c r="RIR154" s="3099"/>
      <c r="RIS154" s="3100"/>
      <c r="RIT154" s="3100"/>
      <c r="RIU154" s="3100"/>
      <c r="RIV154" s="3100"/>
      <c r="RIW154" s="3101"/>
      <c r="RIX154" s="3102"/>
      <c r="RIY154" s="3103"/>
      <c r="RIZ154" s="3104"/>
      <c r="RJA154" s="3105"/>
      <c r="RJB154" s="3106"/>
      <c r="RJC154" s="3104"/>
      <c r="RJD154" s="3105"/>
      <c r="RJE154" s="3104"/>
      <c r="RJF154" s="3100"/>
      <c r="RJG154" s="3100"/>
      <c r="RJH154" s="3105"/>
      <c r="RJI154" s="3099"/>
      <c r="RJJ154" s="3100"/>
      <c r="RJK154" s="3099"/>
      <c r="RJL154" s="3100"/>
      <c r="RJM154" s="3100"/>
      <c r="RJN154" s="3100"/>
      <c r="RJO154" s="3100"/>
      <c r="RJP154" s="3101"/>
      <c r="RJQ154" s="3102"/>
      <c r="RJR154" s="3103"/>
      <c r="RJS154" s="3104"/>
      <c r="RJT154" s="3105"/>
      <c r="RJU154" s="3106"/>
      <c r="RJV154" s="3104"/>
      <c r="RJW154" s="3105"/>
      <c r="RJX154" s="3104"/>
      <c r="RJY154" s="3100"/>
      <c r="RJZ154" s="3100"/>
      <c r="RKA154" s="3105"/>
      <c r="RKB154" s="3099"/>
      <c r="RKC154" s="3100"/>
      <c r="RKD154" s="3099"/>
      <c r="RKE154" s="3100"/>
      <c r="RKF154" s="3100"/>
      <c r="RKG154" s="3100"/>
      <c r="RKH154" s="3100"/>
      <c r="RKI154" s="3101"/>
      <c r="RKJ154" s="3102"/>
      <c r="RKK154" s="3103"/>
      <c r="RKL154" s="3104"/>
      <c r="RKM154" s="3105"/>
      <c r="RKN154" s="3106"/>
      <c r="RKO154" s="3104"/>
      <c r="RKP154" s="3105"/>
      <c r="RKQ154" s="3104"/>
      <c r="RKR154" s="3100"/>
      <c r="RKS154" s="3100"/>
      <c r="RKT154" s="3105"/>
      <c r="RKU154" s="3099"/>
      <c r="RKV154" s="3100"/>
      <c r="RKW154" s="3099"/>
      <c r="RKX154" s="3100"/>
      <c r="RKY154" s="3100"/>
      <c r="RKZ154" s="3100"/>
      <c r="RLA154" s="3100"/>
      <c r="RLB154" s="3101"/>
      <c r="RLC154" s="3102"/>
      <c r="RLD154" s="3103"/>
      <c r="RLE154" s="3104"/>
      <c r="RLF154" s="3105"/>
      <c r="RLG154" s="3106"/>
      <c r="RLH154" s="3104"/>
      <c r="RLI154" s="3105"/>
      <c r="RLJ154" s="3104"/>
      <c r="RLK154" s="3100"/>
      <c r="RLL154" s="3100"/>
      <c r="RLM154" s="3105"/>
      <c r="RLN154" s="3099"/>
      <c r="RLO154" s="3100"/>
      <c r="RLP154" s="3099"/>
      <c r="RLQ154" s="3100"/>
      <c r="RLR154" s="3100"/>
      <c r="RLS154" s="3100"/>
      <c r="RLT154" s="3100"/>
      <c r="RLU154" s="3101"/>
      <c r="RLV154" s="3102"/>
      <c r="RLW154" s="3103"/>
      <c r="RLX154" s="3104"/>
      <c r="RLY154" s="3105"/>
      <c r="RLZ154" s="3106"/>
      <c r="RMA154" s="3104"/>
      <c r="RMB154" s="3105"/>
      <c r="RMC154" s="3104"/>
      <c r="RMD154" s="3100"/>
      <c r="RME154" s="3100"/>
      <c r="RMF154" s="3105"/>
      <c r="RMG154" s="3099"/>
      <c r="RMH154" s="3100"/>
      <c r="RMI154" s="3099"/>
      <c r="RMJ154" s="3100"/>
      <c r="RMK154" s="3100"/>
      <c r="RML154" s="3100"/>
      <c r="RMM154" s="3100"/>
      <c r="RMN154" s="3101"/>
      <c r="RMO154" s="3102"/>
      <c r="RMP154" s="3103"/>
      <c r="RMQ154" s="3104"/>
      <c r="RMR154" s="3105"/>
      <c r="RMS154" s="3106"/>
      <c r="RMT154" s="3104"/>
      <c r="RMU154" s="3105"/>
      <c r="RMV154" s="3104"/>
      <c r="RMW154" s="3100"/>
      <c r="RMX154" s="3100"/>
      <c r="RMY154" s="3105"/>
      <c r="RMZ154" s="3099"/>
      <c r="RNA154" s="3100"/>
      <c r="RNB154" s="3099"/>
      <c r="RNC154" s="3100"/>
      <c r="RND154" s="3100"/>
      <c r="RNE154" s="3100"/>
      <c r="RNF154" s="3100"/>
      <c r="RNG154" s="3101"/>
      <c r="RNH154" s="3102"/>
      <c r="RNI154" s="3103"/>
      <c r="RNJ154" s="3104"/>
      <c r="RNK154" s="3105"/>
      <c r="RNL154" s="3106"/>
      <c r="RNM154" s="3104"/>
      <c r="RNN154" s="3105"/>
      <c r="RNO154" s="3104"/>
      <c r="RNP154" s="3100"/>
      <c r="RNQ154" s="3100"/>
      <c r="RNR154" s="3105"/>
      <c r="RNS154" s="3099"/>
      <c r="RNT154" s="3100"/>
      <c r="RNU154" s="3099"/>
      <c r="RNV154" s="3100"/>
      <c r="RNW154" s="3100"/>
      <c r="RNX154" s="3100"/>
      <c r="RNY154" s="3100"/>
      <c r="RNZ154" s="3101"/>
      <c r="ROA154" s="3102"/>
      <c r="ROB154" s="3103"/>
      <c r="ROC154" s="3104"/>
      <c r="ROD154" s="3105"/>
      <c r="ROE154" s="3106"/>
      <c r="ROF154" s="3104"/>
      <c r="ROG154" s="3105"/>
      <c r="ROH154" s="3104"/>
      <c r="ROI154" s="3100"/>
      <c r="ROJ154" s="3100"/>
      <c r="ROK154" s="3105"/>
      <c r="ROL154" s="3099"/>
      <c r="ROM154" s="3100"/>
      <c r="RON154" s="3099"/>
      <c r="ROO154" s="3100"/>
      <c r="ROP154" s="3100"/>
      <c r="ROQ154" s="3100"/>
      <c r="ROR154" s="3100"/>
      <c r="ROS154" s="3101"/>
      <c r="ROT154" s="3102"/>
      <c r="ROU154" s="3103"/>
      <c r="ROV154" s="3104"/>
      <c r="ROW154" s="3105"/>
      <c r="ROX154" s="3106"/>
      <c r="ROY154" s="3104"/>
      <c r="ROZ154" s="3105"/>
      <c r="RPA154" s="3104"/>
      <c r="RPB154" s="3100"/>
      <c r="RPC154" s="3100"/>
      <c r="RPD154" s="3105"/>
      <c r="RPE154" s="3099"/>
      <c r="RPF154" s="3100"/>
      <c r="RPG154" s="3099"/>
      <c r="RPH154" s="3100"/>
      <c r="RPI154" s="3100"/>
      <c r="RPJ154" s="3100"/>
      <c r="RPK154" s="3100"/>
      <c r="RPL154" s="3101"/>
      <c r="RPM154" s="3102"/>
      <c r="RPN154" s="3103"/>
      <c r="RPO154" s="3104"/>
      <c r="RPP154" s="3105"/>
      <c r="RPQ154" s="3106"/>
      <c r="RPR154" s="3104"/>
      <c r="RPS154" s="3105"/>
      <c r="RPT154" s="3104"/>
      <c r="RPU154" s="3100"/>
      <c r="RPV154" s="3100"/>
      <c r="RPW154" s="3105"/>
      <c r="RPX154" s="3099"/>
      <c r="RPY154" s="3100"/>
      <c r="RPZ154" s="3099"/>
      <c r="RQA154" s="3100"/>
      <c r="RQB154" s="3100"/>
      <c r="RQC154" s="3100"/>
      <c r="RQD154" s="3100"/>
      <c r="RQE154" s="3101"/>
      <c r="RQF154" s="3102"/>
      <c r="RQG154" s="3103"/>
      <c r="RQH154" s="3104"/>
      <c r="RQI154" s="3105"/>
      <c r="RQJ154" s="3106"/>
      <c r="RQK154" s="3104"/>
      <c r="RQL154" s="3105"/>
      <c r="RQM154" s="3104"/>
      <c r="RQN154" s="3100"/>
      <c r="RQO154" s="3100"/>
      <c r="RQP154" s="3105"/>
      <c r="RQQ154" s="3099"/>
      <c r="RQR154" s="3100"/>
      <c r="RQS154" s="3099"/>
      <c r="RQT154" s="3100"/>
      <c r="RQU154" s="3100"/>
      <c r="RQV154" s="3100"/>
      <c r="RQW154" s="3100"/>
      <c r="RQX154" s="3101"/>
      <c r="RQY154" s="3102"/>
      <c r="RQZ154" s="3103"/>
      <c r="RRA154" s="3104"/>
      <c r="RRB154" s="3105"/>
      <c r="RRC154" s="3106"/>
      <c r="RRD154" s="3104"/>
      <c r="RRE154" s="3105"/>
      <c r="RRF154" s="3104"/>
      <c r="RRG154" s="3100"/>
      <c r="RRH154" s="3100"/>
      <c r="RRI154" s="3105"/>
      <c r="RRJ154" s="3099"/>
      <c r="RRK154" s="3100"/>
      <c r="RRL154" s="3099"/>
      <c r="RRM154" s="3100"/>
      <c r="RRN154" s="3100"/>
      <c r="RRO154" s="3100"/>
      <c r="RRP154" s="3100"/>
      <c r="RRQ154" s="3101"/>
      <c r="RRR154" s="3102"/>
      <c r="RRS154" s="3103"/>
      <c r="RRT154" s="3104"/>
      <c r="RRU154" s="3105"/>
      <c r="RRV154" s="3106"/>
      <c r="RRW154" s="3104"/>
      <c r="RRX154" s="3105"/>
      <c r="RRY154" s="3104"/>
      <c r="RRZ154" s="3100"/>
      <c r="RSA154" s="3100"/>
      <c r="RSB154" s="3105"/>
      <c r="RSC154" s="3099"/>
      <c r="RSD154" s="3100"/>
      <c r="RSE154" s="3099"/>
      <c r="RSF154" s="3100"/>
      <c r="RSG154" s="3100"/>
      <c r="RSH154" s="3100"/>
      <c r="RSI154" s="3100"/>
      <c r="RSJ154" s="3101"/>
      <c r="RSK154" s="3102"/>
      <c r="RSL154" s="3103"/>
      <c r="RSM154" s="3104"/>
      <c r="RSN154" s="3105"/>
      <c r="RSO154" s="3106"/>
      <c r="RSP154" s="3104"/>
      <c r="RSQ154" s="3105"/>
      <c r="RSR154" s="3104"/>
      <c r="RSS154" s="3100"/>
      <c r="RST154" s="3100"/>
      <c r="RSU154" s="3105"/>
      <c r="RSV154" s="3099"/>
      <c r="RSW154" s="3100"/>
      <c r="RSX154" s="3099"/>
      <c r="RSY154" s="3100"/>
      <c r="RSZ154" s="3100"/>
      <c r="RTA154" s="3100"/>
      <c r="RTB154" s="3100"/>
      <c r="RTC154" s="3101"/>
      <c r="RTD154" s="3102"/>
      <c r="RTE154" s="3103"/>
      <c r="RTF154" s="3104"/>
      <c r="RTG154" s="3105"/>
      <c r="RTH154" s="3106"/>
      <c r="RTI154" s="3104"/>
      <c r="RTJ154" s="3105"/>
      <c r="RTK154" s="3104"/>
      <c r="RTL154" s="3100"/>
      <c r="RTM154" s="3100"/>
      <c r="RTN154" s="3105"/>
      <c r="RTO154" s="3099"/>
      <c r="RTP154" s="3100"/>
      <c r="RTQ154" s="3099"/>
      <c r="RTR154" s="3100"/>
      <c r="RTS154" s="3100"/>
      <c r="RTT154" s="3100"/>
      <c r="RTU154" s="3100"/>
      <c r="RTV154" s="3101"/>
      <c r="RTW154" s="3102"/>
      <c r="RTX154" s="3103"/>
      <c r="RTY154" s="3104"/>
      <c r="RTZ154" s="3105"/>
      <c r="RUA154" s="3106"/>
      <c r="RUB154" s="3104"/>
      <c r="RUC154" s="3105"/>
      <c r="RUD154" s="3104"/>
      <c r="RUE154" s="3100"/>
      <c r="RUF154" s="3100"/>
      <c r="RUG154" s="3105"/>
      <c r="RUH154" s="3099"/>
      <c r="RUI154" s="3100"/>
      <c r="RUJ154" s="3099"/>
      <c r="RUK154" s="3100"/>
      <c r="RUL154" s="3100"/>
      <c r="RUM154" s="3100"/>
      <c r="RUN154" s="3100"/>
      <c r="RUO154" s="3101"/>
      <c r="RUP154" s="3102"/>
      <c r="RUQ154" s="3103"/>
      <c r="RUR154" s="3104"/>
      <c r="RUS154" s="3105"/>
      <c r="RUT154" s="3106"/>
      <c r="RUU154" s="3104"/>
      <c r="RUV154" s="3105"/>
      <c r="RUW154" s="3104"/>
      <c r="RUX154" s="3100"/>
      <c r="RUY154" s="3100"/>
      <c r="RUZ154" s="3105"/>
      <c r="RVA154" s="3099"/>
      <c r="RVB154" s="3100"/>
      <c r="RVC154" s="3099"/>
      <c r="RVD154" s="3100"/>
      <c r="RVE154" s="3100"/>
      <c r="RVF154" s="3100"/>
      <c r="RVG154" s="3100"/>
      <c r="RVH154" s="3101"/>
      <c r="RVI154" s="3102"/>
      <c r="RVJ154" s="3103"/>
      <c r="RVK154" s="3104"/>
      <c r="RVL154" s="3105"/>
      <c r="RVM154" s="3106"/>
      <c r="RVN154" s="3104"/>
      <c r="RVO154" s="3105"/>
      <c r="RVP154" s="3104"/>
      <c r="RVQ154" s="3100"/>
      <c r="RVR154" s="3100"/>
      <c r="RVS154" s="3105"/>
      <c r="RVT154" s="3099"/>
      <c r="RVU154" s="3100"/>
      <c r="RVV154" s="3099"/>
      <c r="RVW154" s="3100"/>
      <c r="RVX154" s="3100"/>
      <c r="RVY154" s="3100"/>
      <c r="RVZ154" s="3100"/>
      <c r="RWA154" s="3101"/>
      <c r="RWB154" s="3102"/>
      <c r="RWC154" s="3103"/>
      <c r="RWD154" s="3104"/>
      <c r="RWE154" s="3105"/>
      <c r="RWF154" s="3106"/>
      <c r="RWG154" s="3104"/>
      <c r="RWH154" s="3105"/>
      <c r="RWI154" s="3104"/>
      <c r="RWJ154" s="3100"/>
      <c r="RWK154" s="3100"/>
      <c r="RWL154" s="3105"/>
      <c r="RWM154" s="3099"/>
      <c r="RWN154" s="3100"/>
      <c r="RWO154" s="3099"/>
      <c r="RWP154" s="3100"/>
      <c r="RWQ154" s="3100"/>
      <c r="RWR154" s="3100"/>
      <c r="RWS154" s="3100"/>
      <c r="RWT154" s="3101"/>
      <c r="RWU154" s="3102"/>
      <c r="RWV154" s="3103"/>
      <c r="RWW154" s="3104"/>
      <c r="RWX154" s="3105"/>
      <c r="RWY154" s="3106"/>
      <c r="RWZ154" s="3104"/>
      <c r="RXA154" s="3105"/>
      <c r="RXB154" s="3104"/>
      <c r="RXC154" s="3100"/>
      <c r="RXD154" s="3100"/>
      <c r="RXE154" s="3105"/>
      <c r="RXF154" s="3099"/>
      <c r="RXG154" s="3100"/>
      <c r="RXH154" s="3099"/>
      <c r="RXI154" s="3100"/>
      <c r="RXJ154" s="3100"/>
      <c r="RXK154" s="3100"/>
      <c r="RXL154" s="3100"/>
      <c r="RXM154" s="3101"/>
      <c r="RXN154" s="3102"/>
      <c r="RXO154" s="3103"/>
      <c r="RXP154" s="3104"/>
      <c r="RXQ154" s="3105"/>
      <c r="RXR154" s="3106"/>
      <c r="RXS154" s="3104"/>
      <c r="RXT154" s="3105"/>
      <c r="RXU154" s="3104"/>
      <c r="RXV154" s="3100"/>
      <c r="RXW154" s="3100"/>
      <c r="RXX154" s="3105"/>
      <c r="RXY154" s="3099"/>
      <c r="RXZ154" s="3100"/>
      <c r="RYA154" s="3099"/>
      <c r="RYB154" s="3100"/>
      <c r="RYC154" s="3100"/>
      <c r="RYD154" s="3100"/>
      <c r="RYE154" s="3100"/>
      <c r="RYF154" s="3101"/>
      <c r="RYG154" s="3102"/>
      <c r="RYH154" s="3103"/>
      <c r="RYI154" s="3104"/>
      <c r="RYJ154" s="3105"/>
      <c r="RYK154" s="3106"/>
      <c r="RYL154" s="3104"/>
      <c r="RYM154" s="3105"/>
      <c r="RYN154" s="3104"/>
      <c r="RYO154" s="3100"/>
      <c r="RYP154" s="3100"/>
      <c r="RYQ154" s="3105"/>
      <c r="RYR154" s="3099"/>
      <c r="RYS154" s="3100"/>
      <c r="RYT154" s="3099"/>
      <c r="RYU154" s="3100"/>
      <c r="RYV154" s="3100"/>
      <c r="RYW154" s="3100"/>
      <c r="RYX154" s="3100"/>
      <c r="RYY154" s="3101"/>
      <c r="RYZ154" s="3102"/>
      <c r="RZA154" s="3103"/>
      <c r="RZB154" s="3104"/>
      <c r="RZC154" s="3105"/>
      <c r="RZD154" s="3106"/>
      <c r="RZE154" s="3104"/>
      <c r="RZF154" s="3105"/>
      <c r="RZG154" s="3104"/>
      <c r="RZH154" s="3100"/>
      <c r="RZI154" s="3100"/>
      <c r="RZJ154" s="3105"/>
      <c r="RZK154" s="3099"/>
      <c r="RZL154" s="3100"/>
      <c r="RZM154" s="3099"/>
      <c r="RZN154" s="3100"/>
      <c r="RZO154" s="3100"/>
      <c r="RZP154" s="3100"/>
      <c r="RZQ154" s="3100"/>
      <c r="RZR154" s="3101"/>
      <c r="RZS154" s="3102"/>
      <c r="RZT154" s="3103"/>
      <c r="RZU154" s="3104"/>
      <c r="RZV154" s="3105"/>
      <c r="RZW154" s="3106"/>
      <c r="RZX154" s="3104"/>
      <c r="RZY154" s="3105"/>
      <c r="RZZ154" s="3104"/>
      <c r="SAA154" s="3100"/>
      <c r="SAB154" s="3100"/>
      <c r="SAC154" s="3105"/>
      <c r="SAD154" s="3099"/>
      <c r="SAE154" s="3100"/>
      <c r="SAF154" s="3099"/>
      <c r="SAG154" s="3100"/>
      <c r="SAH154" s="3100"/>
      <c r="SAI154" s="3100"/>
      <c r="SAJ154" s="3100"/>
      <c r="SAK154" s="3101"/>
      <c r="SAL154" s="3102"/>
      <c r="SAM154" s="3103"/>
      <c r="SAN154" s="3104"/>
      <c r="SAO154" s="3105"/>
      <c r="SAP154" s="3106"/>
      <c r="SAQ154" s="3104"/>
      <c r="SAR154" s="3105"/>
      <c r="SAS154" s="3104"/>
      <c r="SAT154" s="3100"/>
      <c r="SAU154" s="3100"/>
      <c r="SAV154" s="3105"/>
      <c r="SAW154" s="3099"/>
      <c r="SAX154" s="3100"/>
      <c r="SAY154" s="3099"/>
      <c r="SAZ154" s="3100"/>
      <c r="SBA154" s="3100"/>
      <c r="SBB154" s="3100"/>
      <c r="SBC154" s="3100"/>
      <c r="SBD154" s="3101"/>
      <c r="SBE154" s="3102"/>
      <c r="SBF154" s="3103"/>
      <c r="SBG154" s="3104"/>
      <c r="SBH154" s="3105"/>
      <c r="SBI154" s="3106"/>
      <c r="SBJ154" s="3104"/>
      <c r="SBK154" s="3105"/>
      <c r="SBL154" s="3104"/>
      <c r="SBM154" s="3100"/>
      <c r="SBN154" s="3100"/>
      <c r="SBO154" s="3105"/>
      <c r="SBP154" s="3099"/>
      <c r="SBQ154" s="3100"/>
      <c r="SBR154" s="3099"/>
      <c r="SBS154" s="3100"/>
      <c r="SBT154" s="3100"/>
      <c r="SBU154" s="3100"/>
      <c r="SBV154" s="3100"/>
      <c r="SBW154" s="3101"/>
      <c r="SBX154" s="3102"/>
      <c r="SBY154" s="3103"/>
      <c r="SBZ154" s="3104"/>
      <c r="SCA154" s="3105"/>
      <c r="SCB154" s="3106"/>
      <c r="SCC154" s="3104"/>
      <c r="SCD154" s="3105"/>
      <c r="SCE154" s="3104"/>
      <c r="SCF154" s="3100"/>
      <c r="SCG154" s="3100"/>
      <c r="SCH154" s="3105"/>
      <c r="SCI154" s="3099"/>
      <c r="SCJ154" s="3100"/>
      <c r="SCK154" s="3099"/>
      <c r="SCL154" s="3100"/>
      <c r="SCM154" s="3100"/>
      <c r="SCN154" s="3100"/>
      <c r="SCO154" s="3100"/>
      <c r="SCP154" s="3101"/>
      <c r="SCQ154" s="3102"/>
      <c r="SCR154" s="3103"/>
      <c r="SCS154" s="3104"/>
      <c r="SCT154" s="3105"/>
      <c r="SCU154" s="3106"/>
      <c r="SCV154" s="3104"/>
      <c r="SCW154" s="3105"/>
      <c r="SCX154" s="3104"/>
      <c r="SCY154" s="3100"/>
      <c r="SCZ154" s="3100"/>
      <c r="SDA154" s="3105"/>
      <c r="SDB154" s="3099"/>
      <c r="SDC154" s="3100"/>
      <c r="SDD154" s="3099"/>
      <c r="SDE154" s="3100"/>
      <c r="SDF154" s="3100"/>
      <c r="SDG154" s="3100"/>
      <c r="SDH154" s="3100"/>
      <c r="SDI154" s="3101"/>
      <c r="SDJ154" s="3102"/>
      <c r="SDK154" s="3103"/>
      <c r="SDL154" s="3104"/>
      <c r="SDM154" s="3105"/>
      <c r="SDN154" s="3106"/>
      <c r="SDO154" s="3104"/>
      <c r="SDP154" s="3105"/>
      <c r="SDQ154" s="3104"/>
      <c r="SDR154" s="3100"/>
      <c r="SDS154" s="3100"/>
      <c r="SDT154" s="3105"/>
      <c r="SDU154" s="3099"/>
      <c r="SDV154" s="3100"/>
      <c r="SDW154" s="3099"/>
      <c r="SDX154" s="3100"/>
      <c r="SDY154" s="3100"/>
      <c r="SDZ154" s="3100"/>
      <c r="SEA154" s="3100"/>
      <c r="SEB154" s="3101"/>
      <c r="SEC154" s="3102"/>
      <c r="SED154" s="3103"/>
      <c r="SEE154" s="3104"/>
      <c r="SEF154" s="3105"/>
      <c r="SEG154" s="3106"/>
      <c r="SEH154" s="3104"/>
      <c r="SEI154" s="3105"/>
      <c r="SEJ154" s="3104"/>
      <c r="SEK154" s="3100"/>
      <c r="SEL154" s="3100"/>
      <c r="SEM154" s="3105"/>
      <c r="SEN154" s="3099"/>
      <c r="SEO154" s="3100"/>
      <c r="SEP154" s="3099"/>
      <c r="SEQ154" s="3100"/>
      <c r="SER154" s="3100"/>
      <c r="SES154" s="3100"/>
      <c r="SET154" s="3100"/>
      <c r="SEU154" s="3101"/>
      <c r="SEV154" s="3102"/>
      <c r="SEW154" s="3103"/>
      <c r="SEX154" s="3104"/>
      <c r="SEY154" s="3105"/>
      <c r="SEZ154" s="3106"/>
      <c r="SFA154" s="3104"/>
      <c r="SFB154" s="3105"/>
      <c r="SFC154" s="3104"/>
      <c r="SFD154" s="3100"/>
      <c r="SFE154" s="3100"/>
      <c r="SFF154" s="3105"/>
      <c r="SFG154" s="3099"/>
      <c r="SFH154" s="3100"/>
      <c r="SFI154" s="3099"/>
      <c r="SFJ154" s="3100"/>
      <c r="SFK154" s="3100"/>
      <c r="SFL154" s="3100"/>
      <c r="SFM154" s="3100"/>
      <c r="SFN154" s="3101"/>
      <c r="SFO154" s="3102"/>
      <c r="SFP154" s="3103"/>
      <c r="SFQ154" s="3104"/>
      <c r="SFR154" s="3105"/>
      <c r="SFS154" s="3106"/>
      <c r="SFT154" s="3104"/>
      <c r="SFU154" s="3105"/>
      <c r="SFV154" s="3104"/>
      <c r="SFW154" s="3100"/>
      <c r="SFX154" s="3100"/>
      <c r="SFY154" s="3105"/>
      <c r="SFZ154" s="3099"/>
      <c r="SGA154" s="3100"/>
      <c r="SGB154" s="3099"/>
      <c r="SGC154" s="3100"/>
      <c r="SGD154" s="3100"/>
      <c r="SGE154" s="3100"/>
      <c r="SGF154" s="3100"/>
      <c r="SGG154" s="3101"/>
      <c r="SGH154" s="3102"/>
      <c r="SGI154" s="3103"/>
      <c r="SGJ154" s="3104"/>
      <c r="SGK154" s="3105"/>
      <c r="SGL154" s="3106"/>
      <c r="SGM154" s="3104"/>
      <c r="SGN154" s="3105"/>
      <c r="SGO154" s="3104"/>
      <c r="SGP154" s="3100"/>
      <c r="SGQ154" s="3100"/>
      <c r="SGR154" s="3105"/>
      <c r="SGS154" s="3099"/>
      <c r="SGT154" s="3100"/>
      <c r="SGU154" s="3099"/>
      <c r="SGV154" s="3100"/>
      <c r="SGW154" s="3100"/>
      <c r="SGX154" s="3100"/>
      <c r="SGY154" s="3100"/>
      <c r="SGZ154" s="3101"/>
      <c r="SHA154" s="3102"/>
      <c r="SHB154" s="3103"/>
      <c r="SHC154" s="3104"/>
      <c r="SHD154" s="3105"/>
      <c r="SHE154" s="3106"/>
      <c r="SHF154" s="3104"/>
      <c r="SHG154" s="3105"/>
      <c r="SHH154" s="3104"/>
      <c r="SHI154" s="3100"/>
      <c r="SHJ154" s="3100"/>
      <c r="SHK154" s="3105"/>
      <c r="SHL154" s="3099"/>
      <c r="SHM154" s="3100"/>
      <c r="SHN154" s="3099"/>
      <c r="SHO154" s="3100"/>
      <c r="SHP154" s="3100"/>
      <c r="SHQ154" s="3100"/>
      <c r="SHR154" s="3100"/>
      <c r="SHS154" s="3101"/>
      <c r="SHT154" s="3102"/>
      <c r="SHU154" s="3103"/>
      <c r="SHV154" s="3104"/>
      <c r="SHW154" s="3105"/>
      <c r="SHX154" s="3106"/>
      <c r="SHY154" s="3104"/>
      <c r="SHZ154" s="3105"/>
      <c r="SIA154" s="3104"/>
      <c r="SIB154" s="3100"/>
      <c r="SIC154" s="3100"/>
      <c r="SID154" s="3105"/>
      <c r="SIE154" s="3099"/>
      <c r="SIF154" s="3100"/>
      <c r="SIG154" s="3099"/>
      <c r="SIH154" s="3100"/>
      <c r="SII154" s="3100"/>
      <c r="SIJ154" s="3100"/>
      <c r="SIK154" s="3100"/>
      <c r="SIL154" s="3101"/>
      <c r="SIM154" s="3102"/>
      <c r="SIN154" s="3103"/>
      <c r="SIO154" s="3104"/>
      <c r="SIP154" s="3105"/>
      <c r="SIQ154" s="3106"/>
      <c r="SIR154" s="3104"/>
      <c r="SIS154" s="3105"/>
      <c r="SIT154" s="3104"/>
      <c r="SIU154" s="3100"/>
      <c r="SIV154" s="3100"/>
      <c r="SIW154" s="3105"/>
      <c r="SIX154" s="3099"/>
      <c r="SIY154" s="3100"/>
      <c r="SIZ154" s="3099"/>
      <c r="SJA154" s="3100"/>
      <c r="SJB154" s="3100"/>
      <c r="SJC154" s="3100"/>
      <c r="SJD154" s="3100"/>
      <c r="SJE154" s="3101"/>
      <c r="SJF154" s="3102"/>
      <c r="SJG154" s="3103"/>
      <c r="SJH154" s="3104"/>
      <c r="SJI154" s="3105"/>
      <c r="SJJ154" s="3106"/>
      <c r="SJK154" s="3104"/>
      <c r="SJL154" s="3105"/>
      <c r="SJM154" s="3104"/>
      <c r="SJN154" s="3100"/>
      <c r="SJO154" s="3100"/>
      <c r="SJP154" s="3105"/>
      <c r="SJQ154" s="3099"/>
      <c r="SJR154" s="3100"/>
      <c r="SJS154" s="3099"/>
      <c r="SJT154" s="3100"/>
      <c r="SJU154" s="3100"/>
      <c r="SJV154" s="3100"/>
      <c r="SJW154" s="3100"/>
      <c r="SJX154" s="3101"/>
      <c r="SJY154" s="3102"/>
      <c r="SJZ154" s="3103"/>
      <c r="SKA154" s="3104"/>
      <c r="SKB154" s="3105"/>
      <c r="SKC154" s="3106"/>
      <c r="SKD154" s="3104"/>
      <c r="SKE154" s="3105"/>
      <c r="SKF154" s="3104"/>
      <c r="SKG154" s="3100"/>
      <c r="SKH154" s="3100"/>
      <c r="SKI154" s="3105"/>
      <c r="SKJ154" s="3099"/>
      <c r="SKK154" s="3100"/>
      <c r="SKL154" s="3099"/>
      <c r="SKM154" s="3100"/>
      <c r="SKN154" s="3100"/>
      <c r="SKO154" s="3100"/>
      <c r="SKP154" s="3100"/>
      <c r="SKQ154" s="3101"/>
      <c r="SKR154" s="3102"/>
      <c r="SKS154" s="3103"/>
      <c r="SKT154" s="3104"/>
      <c r="SKU154" s="3105"/>
      <c r="SKV154" s="3106"/>
      <c r="SKW154" s="3104"/>
      <c r="SKX154" s="3105"/>
      <c r="SKY154" s="3104"/>
      <c r="SKZ154" s="3100"/>
      <c r="SLA154" s="3100"/>
      <c r="SLB154" s="3105"/>
      <c r="SLC154" s="3099"/>
      <c r="SLD154" s="3100"/>
      <c r="SLE154" s="3099"/>
      <c r="SLF154" s="3100"/>
      <c r="SLG154" s="3100"/>
      <c r="SLH154" s="3100"/>
      <c r="SLI154" s="3100"/>
      <c r="SLJ154" s="3101"/>
      <c r="SLK154" s="3102"/>
      <c r="SLL154" s="3103"/>
      <c r="SLM154" s="3104"/>
      <c r="SLN154" s="3105"/>
      <c r="SLO154" s="3106"/>
      <c r="SLP154" s="3104"/>
      <c r="SLQ154" s="3105"/>
      <c r="SLR154" s="3104"/>
      <c r="SLS154" s="3100"/>
      <c r="SLT154" s="3100"/>
      <c r="SLU154" s="3105"/>
      <c r="SLV154" s="3099"/>
      <c r="SLW154" s="3100"/>
      <c r="SLX154" s="3099"/>
      <c r="SLY154" s="3100"/>
      <c r="SLZ154" s="3100"/>
      <c r="SMA154" s="3100"/>
      <c r="SMB154" s="3100"/>
      <c r="SMC154" s="3101"/>
      <c r="SMD154" s="3102"/>
      <c r="SME154" s="3103"/>
      <c r="SMF154" s="3104"/>
      <c r="SMG154" s="3105"/>
      <c r="SMH154" s="3106"/>
      <c r="SMI154" s="3104"/>
      <c r="SMJ154" s="3105"/>
      <c r="SMK154" s="3104"/>
      <c r="SML154" s="3100"/>
      <c r="SMM154" s="3100"/>
      <c r="SMN154" s="3105"/>
      <c r="SMO154" s="3099"/>
      <c r="SMP154" s="3100"/>
      <c r="SMQ154" s="3099"/>
      <c r="SMR154" s="3100"/>
      <c r="SMS154" s="3100"/>
      <c r="SMT154" s="3100"/>
      <c r="SMU154" s="3100"/>
      <c r="SMV154" s="3101"/>
      <c r="SMW154" s="3102"/>
      <c r="SMX154" s="3103"/>
      <c r="SMY154" s="3104"/>
      <c r="SMZ154" s="3105"/>
      <c r="SNA154" s="3106"/>
      <c r="SNB154" s="3104"/>
      <c r="SNC154" s="3105"/>
      <c r="SND154" s="3104"/>
      <c r="SNE154" s="3100"/>
      <c r="SNF154" s="3100"/>
      <c r="SNG154" s="3105"/>
      <c r="SNH154" s="3099"/>
      <c r="SNI154" s="3100"/>
      <c r="SNJ154" s="3099"/>
      <c r="SNK154" s="3100"/>
      <c r="SNL154" s="3100"/>
      <c r="SNM154" s="3100"/>
      <c r="SNN154" s="3100"/>
      <c r="SNO154" s="3101"/>
      <c r="SNP154" s="3102"/>
      <c r="SNQ154" s="3103"/>
      <c r="SNR154" s="3104"/>
      <c r="SNS154" s="3105"/>
      <c r="SNT154" s="3106"/>
      <c r="SNU154" s="3104"/>
      <c r="SNV154" s="3105"/>
      <c r="SNW154" s="3104"/>
      <c r="SNX154" s="3100"/>
      <c r="SNY154" s="3100"/>
      <c r="SNZ154" s="3105"/>
      <c r="SOA154" s="3099"/>
      <c r="SOB154" s="3100"/>
      <c r="SOC154" s="3099"/>
      <c r="SOD154" s="3100"/>
      <c r="SOE154" s="3100"/>
      <c r="SOF154" s="3100"/>
      <c r="SOG154" s="3100"/>
      <c r="SOH154" s="3101"/>
      <c r="SOI154" s="3102"/>
      <c r="SOJ154" s="3103"/>
      <c r="SOK154" s="3104"/>
      <c r="SOL154" s="3105"/>
      <c r="SOM154" s="3106"/>
      <c r="SON154" s="3104"/>
      <c r="SOO154" s="3105"/>
      <c r="SOP154" s="3104"/>
      <c r="SOQ154" s="3100"/>
      <c r="SOR154" s="3100"/>
      <c r="SOS154" s="3105"/>
      <c r="SOT154" s="3099"/>
      <c r="SOU154" s="3100"/>
      <c r="SOV154" s="3099"/>
      <c r="SOW154" s="3100"/>
      <c r="SOX154" s="3100"/>
      <c r="SOY154" s="3100"/>
      <c r="SOZ154" s="3100"/>
      <c r="SPA154" s="3101"/>
      <c r="SPB154" s="3102"/>
      <c r="SPC154" s="3103"/>
      <c r="SPD154" s="3104"/>
      <c r="SPE154" s="3105"/>
      <c r="SPF154" s="3106"/>
      <c r="SPG154" s="3104"/>
      <c r="SPH154" s="3105"/>
      <c r="SPI154" s="3104"/>
      <c r="SPJ154" s="3100"/>
      <c r="SPK154" s="3100"/>
      <c r="SPL154" s="3105"/>
      <c r="SPM154" s="3099"/>
      <c r="SPN154" s="3100"/>
      <c r="SPO154" s="3099"/>
      <c r="SPP154" s="3100"/>
      <c r="SPQ154" s="3100"/>
      <c r="SPR154" s="3100"/>
      <c r="SPS154" s="3100"/>
      <c r="SPT154" s="3101"/>
      <c r="SPU154" s="3102"/>
      <c r="SPV154" s="3103"/>
      <c r="SPW154" s="3104"/>
      <c r="SPX154" s="3105"/>
      <c r="SPY154" s="3106"/>
      <c r="SPZ154" s="3104"/>
      <c r="SQA154" s="3105"/>
      <c r="SQB154" s="3104"/>
      <c r="SQC154" s="3100"/>
      <c r="SQD154" s="3100"/>
      <c r="SQE154" s="3105"/>
      <c r="SQF154" s="3099"/>
      <c r="SQG154" s="3100"/>
      <c r="SQH154" s="3099"/>
      <c r="SQI154" s="3100"/>
      <c r="SQJ154" s="3100"/>
      <c r="SQK154" s="3100"/>
      <c r="SQL154" s="3100"/>
      <c r="SQM154" s="3101"/>
      <c r="SQN154" s="3102"/>
      <c r="SQO154" s="3103"/>
      <c r="SQP154" s="3104"/>
      <c r="SQQ154" s="3105"/>
      <c r="SQR154" s="3106"/>
      <c r="SQS154" s="3104"/>
      <c r="SQT154" s="3105"/>
      <c r="SQU154" s="3104"/>
      <c r="SQV154" s="3100"/>
      <c r="SQW154" s="3100"/>
      <c r="SQX154" s="3105"/>
      <c r="SQY154" s="3099"/>
      <c r="SQZ154" s="3100"/>
      <c r="SRA154" s="3099"/>
      <c r="SRB154" s="3100"/>
      <c r="SRC154" s="3100"/>
      <c r="SRD154" s="3100"/>
      <c r="SRE154" s="3100"/>
      <c r="SRF154" s="3101"/>
      <c r="SRG154" s="3102"/>
      <c r="SRH154" s="3103"/>
      <c r="SRI154" s="3104"/>
      <c r="SRJ154" s="3105"/>
      <c r="SRK154" s="3106"/>
      <c r="SRL154" s="3104"/>
      <c r="SRM154" s="3105"/>
      <c r="SRN154" s="3104"/>
      <c r="SRO154" s="3100"/>
      <c r="SRP154" s="3100"/>
      <c r="SRQ154" s="3105"/>
      <c r="SRR154" s="3099"/>
      <c r="SRS154" s="3100"/>
      <c r="SRT154" s="3099"/>
      <c r="SRU154" s="3100"/>
      <c r="SRV154" s="3100"/>
      <c r="SRW154" s="3100"/>
      <c r="SRX154" s="3100"/>
      <c r="SRY154" s="3101"/>
      <c r="SRZ154" s="3102"/>
      <c r="SSA154" s="3103"/>
      <c r="SSB154" s="3104"/>
      <c r="SSC154" s="3105"/>
      <c r="SSD154" s="3106"/>
      <c r="SSE154" s="3104"/>
      <c r="SSF154" s="3105"/>
      <c r="SSG154" s="3104"/>
      <c r="SSH154" s="3100"/>
      <c r="SSI154" s="3100"/>
      <c r="SSJ154" s="3105"/>
      <c r="SSK154" s="3099"/>
      <c r="SSL154" s="3100"/>
      <c r="SSM154" s="3099"/>
      <c r="SSN154" s="3100"/>
      <c r="SSO154" s="3100"/>
      <c r="SSP154" s="3100"/>
      <c r="SSQ154" s="3100"/>
      <c r="SSR154" s="3101"/>
      <c r="SSS154" s="3102"/>
      <c r="SST154" s="3103"/>
      <c r="SSU154" s="3104"/>
      <c r="SSV154" s="3105"/>
      <c r="SSW154" s="3106"/>
      <c r="SSX154" s="3104"/>
      <c r="SSY154" s="3105"/>
      <c r="SSZ154" s="3104"/>
      <c r="STA154" s="3100"/>
      <c r="STB154" s="3100"/>
      <c r="STC154" s="3105"/>
      <c r="STD154" s="3099"/>
      <c r="STE154" s="3100"/>
      <c r="STF154" s="3099"/>
      <c r="STG154" s="3100"/>
      <c r="STH154" s="3100"/>
      <c r="STI154" s="3100"/>
      <c r="STJ154" s="3100"/>
      <c r="STK154" s="3101"/>
      <c r="STL154" s="3102"/>
      <c r="STM154" s="3103"/>
      <c r="STN154" s="3104"/>
      <c r="STO154" s="3105"/>
      <c r="STP154" s="3106"/>
      <c r="STQ154" s="3104"/>
      <c r="STR154" s="3105"/>
      <c r="STS154" s="3104"/>
      <c r="STT154" s="3100"/>
      <c r="STU154" s="3100"/>
      <c r="STV154" s="3105"/>
      <c r="STW154" s="3099"/>
      <c r="STX154" s="3100"/>
      <c r="STY154" s="3099"/>
      <c r="STZ154" s="3100"/>
      <c r="SUA154" s="3100"/>
      <c r="SUB154" s="3100"/>
      <c r="SUC154" s="3100"/>
      <c r="SUD154" s="3101"/>
      <c r="SUE154" s="3102"/>
      <c r="SUF154" s="3103"/>
      <c r="SUG154" s="3104"/>
      <c r="SUH154" s="3105"/>
      <c r="SUI154" s="3106"/>
      <c r="SUJ154" s="3104"/>
      <c r="SUK154" s="3105"/>
      <c r="SUL154" s="3104"/>
      <c r="SUM154" s="3100"/>
      <c r="SUN154" s="3100"/>
      <c r="SUO154" s="3105"/>
      <c r="SUP154" s="3099"/>
      <c r="SUQ154" s="3100"/>
      <c r="SUR154" s="3099"/>
      <c r="SUS154" s="3100"/>
      <c r="SUT154" s="3100"/>
      <c r="SUU154" s="3100"/>
      <c r="SUV154" s="3100"/>
      <c r="SUW154" s="3101"/>
      <c r="SUX154" s="3102"/>
      <c r="SUY154" s="3103"/>
      <c r="SUZ154" s="3104"/>
      <c r="SVA154" s="3105"/>
      <c r="SVB154" s="3106"/>
      <c r="SVC154" s="3104"/>
      <c r="SVD154" s="3105"/>
      <c r="SVE154" s="3104"/>
      <c r="SVF154" s="3100"/>
      <c r="SVG154" s="3100"/>
      <c r="SVH154" s="3105"/>
      <c r="SVI154" s="3099"/>
      <c r="SVJ154" s="3100"/>
      <c r="SVK154" s="3099"/>
      <c r="SVL154" s="3100"/>
      <c r="SVM154" s="3100"/>
      <c r="SVN154" s="3100"/>
      <c r="SVO154" s="3100"/>
      <c r="SVP154" s="3101"/>
      <c r="SVQ154" s="3102"/>
      <c r="SVR154" s="3103"/>
      <c r="SVS154" s="3104"/>
      <c r="SVT154" s="3105"/>
      <c r="SVU154" s="3106"/>
      <c r="SVV154" s="3104"/>
      <c r="SVW154" s="3105"/>
      <c r="SVX154" s="3104"/>
      <c r="SVY154" s="3100"/>
      <c r="SVZ154" s="3100"/>
      <c r="SWA154" s="3105"/>
      <c r="SWB154" s="3099"/>
      <c r="SWC154" s="3100"/>
      <c r="SWD154" s="3099"/>
      <c r="SWE154" s="3100"/>
      <c r="SWF154" s="3100"/>
      <c r="SWG154" s="3100"/>
      <c r="SWH154" s="3100"/>
      <c r="SWI154" s="3101"/>
      <c r="SWJ154" s="3102"/>
      <c r="SWK154" s="3103"/>
      <c r="SWL154" s="3104"/>
      <c r="SWM154" s="3105"/>
      <c r="SWN154" s="3106"/>
      <c r="SWO154" s="3104"/>
      <c r="SWP154" s="3105"/>
      <c r="SWQ154" s="3104"/>
      <c r="SWR154" s="3100"/>
      <c r="SWS154" s="3100"/>
      <c r="SWT154" s="3105"/>
      <c r="SWU154" s="3099"/>
      <c r="SWV154" s="3100"/>
      <c r="SWW154" s="3099"/>
      <c r="SWX154" s="3100"/>
      <c r="SWY154" s="3100"/>
      <c r="SWZ154" s="3100"/>
      <c r="SXA154" s="3100"/>
      <c r="SXB154" s="3101"/>
      <c r="SXC154" s="3102"/>
      <c r="SXD154" s="3103"/>
      <c r="SXE154" s="3104"/>
      <c r="SXF154" s="3105"/>
      <c r="SXG154" s="3106"/>
      <c r="SXH154" s="3104"/>
      <c r="SXI154" s="3105"/>
      <c r="SXJ154" s="3104"/>
      <c r="SXK154" s="3100"/>
      <c r="SXL154" s="3100"/>
      <c r="SXM154" s="3105"/>
      <c r="SXN154" s="3099"/>
      <c r="SXO154" s="3100"/>
      <c r="SXP154" s="3099"/>
      <c r="SXQ154" s="3100"/>
      <c r="SXR154" s="3100"/>
      <c r="SXS154" s="3100"/>
      <c r="SXT154" s="3100"/>
      <c r="SXU154" s="3101"/>
      <c r="SXV154" s="3102"/>
      <c r="SXW154" s="3103"/>
      <c r="SXX154" s="3104"/>
      <c r="SXY154" s="3105"/>
      <c r="SXZ154" s="3106"/>
      <c r="SYA154" s="3104"/>
      <c r="SYB154" s="3105"/>
      <c r="SYC154" s="3104"/>
      <c r="SYD154" s="3100"/>
      <c r="SYE154" s="3100"/>
      <c r="SYF154" s="3105"/>
      <c r="SYG154" s="3099"/>
      <c r="SYH154" s="3100"/>
      <c r="SYI154" s="3099"/>
      <c r="SYJ154" s="3100"/>
      <c r="SYK154" s="3100"/>
      <c r="SYL154" s="3100"/>
      <c r="SYM154" s="3100"/>
      <c r="SYN154" s="3101"/>
      <c r="SYO154" s="3102"/>
      <c r="SYP154" s="3103"/>
      <c r="SYQ154" s="3104"/>
      <c r="SYR154" s="3105"/>
      <c r="SYS154" s="3106"/>
      <c r="SYT154" s="3104"/>
      <c r="SYU154" s="3105"/>
      <c r="SYV154" s="3104"/>
      <c r="SYW154" s="3100"/>
      <c r="SYX154" s="3100"/>
      <c r="SYY154" s="3105"/>
      <c r="SYZ154" s="3099"/>
      <c r="SZA154" s="3100"/>
      <c r="SZB154" s="3099"/>
      <c r="SZC154" s="3100"/>
      <c r="SZD154" s="3100"/>
      <c r="SZE154" s="3100"/>
      <c r="SZF154" s="3100"/>
      <c r="SZG154" s="3101"/>
      <c r="SZH154" s="3102"/>
      <c r="SZI154" s="3103"/>
      <c r="SZJ154" s="3104"/>
      <c r="SZK154" s="3105"/>
      <c r="SZL154" s="3106"/>
      <c r="SZM154" s="3104"/>
      <c r="SZN154" s="3105"/>
      <c r="SZO154" s="3104"/>
      <c r="SZP154" s="3100"/>
      <c r="SZQ154" s="3100"/>
      <c r="SZR154" s="3105"/>
      <c r="SZS154" s="3099"/>
      <c r="SZT154" s="3100"/>
      <c r="SZU154" s="3099"/>
      <c r="SZV154" s="3100"/>
      <c r="SZW154" s="3100"/>
      <c r="SZX154" s="3100"/>
      <c r="SZY154" s="3100"/>
      <c r="SZZ154" s="3101"/>
      <c r="TAA154" s="3102"/>
      <c r="TAB154" s="3103"/>
      <c r="TAC154" s="3104"/>
      <c r="TAD154" s="3105"/>
      <c r="TAE154" s="3106"/>
      <c r="TAF154" s="3104"/>
      <c r="TAG154" s="3105"/>
      <c r="TAH154" s="3104"/>
      <c r="TAI154" s="3100"/>
      <c r="TAJ154" s="3100"/>
      <c r="TAK154" s="3105"/>
      <c r="TAL154" s="3099"/>
      <c r="TAM154" s="3100"/>
      <c r="TAN154" s="3099"/>
      <c r="TAO154" s="3100"/>
      <c r="TAP154" s="3100"/>
      <c r="TAQ154" s="3100"/>
      <c r="TAR154" s="3100"/>
      <c r="TAS154" s="3101"/>
      <c r="TAT154" s="3102"/>
      <c r="TAU154" s="3103"/>
      <c r="TAV154" s="3104"/>
      <c r="TAW154" s="3105"/>
      <c r="TAX154" s="3106"/>
      <c r="TAY154" s="3104"/>
      <c r="TAZ154" s="3105"/>
      <c r="TBA154" s="3104"/>
      <c r="TBB154" s="3100"/>
      <c r="TBC154" s="3100"/>
      <c r="TBD154" s="3105"/>
      <c r="TBE154" s="3099"/>
      <c r="TBF154" s="3100"/>
      <c r="TBG154" s="3099"/>
      <c r="TBH154" s="3100"/>
      <c r="TBI154" s="3100"/>
      <c r="TBJ154" s="3100"/>
      <c r="TBK154" s="3100"/>
      <c r="TBL154" s="3101"/>
      <c r="TBM154" s="3102"/>
      <c r="TBN154" s="3103"/>
      <c r="TBO154" s="3104"/>
      <c r="TBP154" s="3105"/>
      <c r="TBQ154" s="3106"/>
      <c r="TBR154" s="3104"/>
      <c r="TBS154" s="3105"/>
      <c r="TBT154" s="3104"/>
      <c r="TBU154" s="3100"/>
      <c r="TBV154" s="3100"/>
      <c r="TBW154" s="3105"/>
      <c r="TBX154" s="3099"/>
      <c r="TBY154" s="3100"/>
      <c r="TBZ154" s="3099"/>
      <c r="TCA154" s="3100"/>
      <c r="TCB154" s="3100"/>
      <c r="TCC154" s="3100"/>
      <c r="TCD154" s="3100"/>
      <c r="TCE154" s="3101"/>
      <c r="TCF154" s="3102"/>
      <c r="TCG154" s="3103"/>
      <c r="TCH154" s="3104"/>
      <c r="TCI154" s="3105"/>
      <c r="TCJ154" s="3106"/>
      <c r="TCK154" s="3104"/>
      <c r="TCL154" s="3105"/>
      <c r="TCM154" s="3104"/>
      <c r="TCN154" s="3100"/>
      <c r="TCO154" s="3100"/>
      <c r="TCP154" s="3105"/>
      <c r="TCQ154" s="3099"/>
      <c r="TCR154" s="3100"/>
      <c r="TCS154" s="3099"/>
      <c r="TCT154" s="3100"/>
      <c r="TCU154" s="3100"/>
      <c r="TCV154" s="3100"/>
      <c r="TCW154" s="3100"/>
      <c r="TCX154" s="3101"/>
      <c r="TCY154" s="3102"/>
      <c r="TCZ154" s="3103"/>
      <c r="TDA154" s="3104"/>
      <c r="TDB154" s="3105"/>
      <c r="TDC154" s="3106"/>
      <c r="TDD154" s="3104"/>
      <c r="TDE154" s="3105"/>
      <c r="TDF154" s="3104"/>
      <c r="TDG154" s="3100"/>
      <c r="TDH154" s="3100"/>
      <c r="TDI154" s="3105"/>
      <c r="TDJ154" s="3099"/>
      <c r="TDK154" s="3100"/>
      <c r="TDL154" s="3099"/>
      <c r="TDM154" s="3100"/>
      <c r="TDN154" s="3100"/>
      <c r="TDO154" s="3100"/>
      <c r="TDP154" s="3100"/>
      <c r="TDQ154" s="3101"/>
      <c r="TDR154" s="3102"/>
      <c r="TDS154" s="3103"/>
      <c r="TDT154" s="3104"/>
      <c r="TDU154" s="3105"/>
      <c r="TDV154" s="3106"/>
      <c r="TDW154" s="3104"/>
      <c r="TDX154" s="3105"/>
      <c r="TDY154" s="3104"/>
      <c r="TDZ154" s="3100"/>
      <c r="TEA154" s="3100"/>
      <c r="TEB154" s="3105"/>
      <c r="TEC154" s="3099"/>
      <c r="TED154" s="3100"/>
      <c r="TEE154" s="3099"/>
      <c r="TEF154" s="3100"/>
      <c r="TEG154" s="3100"/>
      <c r="TEH154" s="3100"/>
      <c r="TEI154" s="3100"/>
      <c r="TEJ154" s="3101"/>
      <c r="TEK154" s="3102"/>
      <c r="TEL154" s="3103"/>
      <c r="TEM154" s="3104"/>
      <c r="TEN154" s="3105"/>
      <c r="TEO154" s="3106"/>
      <c r="TEP154" s="3104"/>
      <c r="TEQ154" s="3105"/>
      <c r="TER154" s="3104"/>
      <c r="TES154" s="3100"/>
      <c r="TET154" s="3100"/>
      <c r="TEU154" s="3105"/>
      <c r="TEV154" s="3099"/>
      <c r="TEW154" s="3100"/>
      <c r="TEX154" s="3099"/>
      <c r="TEY154" s="3100"/>
      <c r="TEZ154" s="3100"/>
      <c r="TFA154" s="3100"/>
      <c r="TFB154" s="3100"/>
      <c r="TFC154" s="3101"/>
      <c r="TFD154" s="3102"/>
      <c r="TFE154" s="3103"/>
      <c r="TFF154" s="3104"/>
      <c r="TFG154" s="3105"/>
      <c r="TFH154" s="3106"/>
      <c r="TFI154" s="3104"/>
      <c r="TFJ154" s="3105"/>
      <c r="TFK154" s="3104"/>
      <c r="TFL154" s="3100"/>
      <c r="TFM154" s="3100"/>
      <c r="TFN154" s="3105"/>
      <c r="TFO154" s="3099"/>
      <c r="TFP154" s="3100"/>
      <c r="TFQ154" s="3099"/>
      <c r="TFR154" s="3100"/>
      <c r="TFS154" s="3100"/>
      <c r="TFT154" s="3100"/>
      <c r="TFU154" s="3100"/>
      <c r="TFV154" s="3101"/>
      <c r="TFW154" s="3102"/>
      <c r="TFX154" s="3103"/>
      <c r="TFY154" s="3104"/>
      <c r="TFZ154" s="3105"/>
      <c r="TGA154" s="3106"/>
      <c r="TGB154" s="3104"/>
      <c r="TGC154" s="3105"/>
      <c r="TGD154" s="3104"/>
      <c r="TGE154" s="3100"/>
      <c r="TGF154" s="3100"/>
      <c r="TGG154" s="3105"/>
      <c r="TGH154" s="3099"/>
      <c r="TGI154" s="3100"/>
      <c r="TGJ154" s="3099"/>
      <c r="TGK154" s="3100"/>
      <c r="TGL154" s="3100"/>
      <c r="TGM154" s="3100"/>
      <c r="TGN154" s="3100"/>
      <c r="TGO154" s="3101"/>
      <c r="TGP154" s="3102"/>
      <c r="TGQ154" s="3103"/>
      <c r="TGR154" s="3104"/>
      <c r="TGS154" s="3105"/>
      <c r="TGT154" s="3106"/>
      <c r="TGU154" s="3104"/>
      <c r="TGV154" s="3105"/>
      <c r="TGW154" s="3104"/>
      <c r="TGX154" s="3100"/>
      <c r="TGY154" s="3100"/>
      <c r="TGZ154" s="3105"/>
      <c r="THA154" s="3099"/>
      <c r="THB154" s="3100"/>
      <c r="THC154" s="3099"/>
      <c r="THD154" s="3100"/>
      <c r="THE154" s="3100"/>
      <c r="THF154" s="3100"/>
      <c r="THG154" s="3100"/>
      <c r="THH154" s="3101"/>
      <c r="THI154" s="3102"/>
      <c r="THJ154" s="3103"/>
      <c r="THK154" s="3104"/>
      <c r="THL154" s="3105"/>
      <c r="THM154" s="3106"/>
      <c r="THN154" s="3104"/>
      <c r="THO154" s="3105"/>
      <c r="THP154" s="3104"/>
      <c r="THQ154" s="3100"/>
      <c r="THR154" s="3100"/>
      <c r="THS154" s="3105"/>
      <c r="THT154" s="3099"/>
      <c r="THU154" s="3100"/>
      <c r="THV154" s="3099"/>
      <c r="THW154" s="3100"/>
      <c r="THX154" s="3100"/>
      <c r="THY154" s="3100"/>
      <c r="THZ154" s="3100"/>
      <c r="TIA154" s="3101"/>
      <c r="TIB154" s="3102"/>
      <c r="TIC154" s="3103"/>
      <c r="TID154" s="3104"/>
      <c r="TIE154" s="3105"/>
      <c r="TIF154" s="3106"/>
      <c r="TIG154" s="3104"/>
      <c r="TIH154" s="3105"/>
      <c r="TII154" s="3104"/>
      <c r="TIJ154" s="3100"/>
      <c r="TIK154" s="3100"/>
      <c r="TIL154" s="3105"/>
      <c r="TIM154" s="3099"/>
      <c r="TIN154" s="3100"/>
      <c r="TIO154" s="3099"/>
      <c r="TIP154" s="3100"/>
      <c r="TIQ154" s="3100"/>
      <c r="TIR154" s="3100"/>
      <c r="TIS154" s="3100"/>
      <c r="TIT154" s="3101"/>
      <c r="TIU154" s="3102"/>
      <c r="TIV154" s="3103"/>
      <c r="TIW154" s="3104"/>
      <c r="TIX154" s="3105"/>
      <c r="TIY154" s="3106"/>
      <c r="TIZ154" s="3104"/>
      <c r="TJA154" s="3105"/>
      <c r="TJB154" s="3104"/>
      <c r="TJC154" s="3100"/>
      <c r="TJD154" s="3100"/>
      <c r="TJE154" s="3105"/>
      <c r="TJF154" s="3099"/>
      <c r="TJG154" s="3100"/>
      <c r="TJH154" s="3099"/>
      <c r="TJI154" s="3100"/>
      <c r="TJJ154" s="3100"/>
      <c r="TJK154" s="3100"/>
      <c r="TJL154" s="3100"/>
      <c r="TJM154" s="3101"/>
      <c r="TJN154" s="3102"/>
      <c r="TJO154" s="3103"/>
      <c r="TJP154" s="3104"/>
      <c r="TJQ154" s="3105"/>
      <c r="TJR154" s="3106"/>
      <c r="TJS154" s="3104"/>
      <c r="TJT154" s="3105"/>
      <c r="TJU154" s="3104"/>
      <c r="TJV154" s="3100"/>
      <c r="TJW154" s="3100"/>
      <c r="TJX154" s="3105"/>
      <c r="TJY154" s="3099"/>
      <c r="TJZ154" s="3100"/>
      <c r="TKA154" s="3099"/>
      <c r="TKB154" s="3100"/>
      <c r="TKC154" s="3100"/>
      <c r="TKD154" s="3100"/>
      <c r="TKE154" s="3100"/>
      <c r="TKF154" s="3101"/>
      <c r="TKG154" s="3102"/>
      <c r="TKH154" s="3103"/>
      <c r="TKI154" s="3104"/>
      <c r="TKJ154" s="3105"/>
      <c r="TKK154" s="3106"/>
      <c r="TKL154" s="3104"/>
      <c r="TKM154" s="3105"/>
      <c r="TKN154" s="3104"/>
      <c r="TKO154" s="3100"/>
      <c r="TKP154" s="3100"/>
      <c r="TKQ154" s="3105"/>
      <c r="TKR154" s="3099"/>
      <c r="TKS154" s="3100"/>
      <c r="TKT154" s="3099"/>
      <c r="TKU154" s="3100"/>
      <c r="TKV154" s="3100"/>
      <c r="TKW154" s="3100"/>
      <c r="TKX154" s="3100"/>
      <c r="TKY154" s="3101"/>
      <c r="TKZ154" s="3102"/>
      <c r="TLA154" s="3103"/>
      <c r="TLB154" s="3104"/>
      <c r="TLC154" s="3105"/>
      <c r="TLD154" s="3106"/>
      <c r="TLE154" s="3104"/>
      <c r="TLF154" s="3105"/>
      <c r="TLG154" s="3104"/>
      <c r="TLH154" s="3100"/>
      <c r="TLI154" s="3100"/>
      <c r="TLJ154" s="3105"/>
      <c r="TLK154" s="3099"/>
      <c r="TLL154" s="3100"/>
      <c r="TLM154" s="3099"/>
      <c r="TLN154" s="3100"/>
      <c r="TLO154" s="3100"/>
      <c r="TLP154" s="3100"/>
      <c r="TLQ154" s="3100"/>
      <c r="TLR154" s="3101"/>
      <c r="TLS154" s="3102"/>
      <c r="TLT154" s="3103"/>
      <c r="TLU154" s="3104"/>
      <c r="TLV154" s="3105"/>
      <c r="TLW154" s="3106"/>
      <c r="TLX154" s="3104"/>
      <c r="TLY154" s="3105"/>
      <c r="TLZ154" s="3104"/>
      <c r="TMA154" s="3100"/>
      <c r="TMB154" s="3100"/>
      <c r="TMC154" s="3105"/>
      <c r="TMD154" s="3099"/>
      <c r="TME154" s="3100"/>
      <c r="TMF154" s="3099"/>
      <c r="TMG154" s="3100"/>
      <c r="TMH154" s="3100"/>
      <c r="TMI154" s="3100"/>
      <c r="TMJ154" s="3100"/>
      <c r="TMK154" s="3101"/>
      <c r="TML154" s="3102"/>
      <c r="TMM154" s="3103"/>
      <c r="TMN154" s="3104"/>
      <c r="TMO154" s="3105"/>
      <c r="TMP154" s="3106"/>
      <c r="TMQ154" s="3104"/>
      <c r="TMR154" s="3105"/>
      <c r="TMS154" s="3104"/>
      <c r="TMT154" s="3100"/>
      <c r="TMU154" s="3100"/>
      <c r="TMV154" s="3105"/>
      <c r="TMW154" s="3099"/>
      <c r="TMX154" s="3100"/>
      <c r="TMY154" s="3099"/>
      <c r="TMZ154" s="3100"/>
      <c r="TNA154" s="3100"/>
      <c r="TNB154" s="3100"/>
      <c r="TNC154" s="3100"/>
      <c r="TND154" s="3101"/>
      <c r="TNE154" s="3102"/>
      <c r="TNF154" s="3103"/>
      <c r="TNG154" s="3104"/>
      <c r="TNH154" s="3105"/>
      <c r="TNI154" s="3106"/>
      <c r="TNJ154" s="3104"/>
      <c r="TNK154" s="3105"/>
      <c r="TNL154" s="3104"/>
      <c r="TNM154" s="3100"/>
      <c r="TNN154" s="3100"/>
      <c r="TNO154" s="3105"/>
      <c r="TNP154" s="3099"/>
      <c r="TNQ154" s="3100"/>
      <c r="TNR154" s="3099"/>
      <c r="TNS154" s="3100"/>
      <c r="TNT154" s="3100"/>
      <c r="TNU154" s="3100"/>
      <c r="TNV154" s="3100"/>
      <c r="TNW154" s="3101"/>
      <c r="TNX154" s="3102"/>
      <c r="TNY154" s="3103"/>
      <c r="TNZ154" s="3104"/>
      <c r="TOA154" s="3105"/>
      <c r="TOB154" s="3106"/>
      <c r="TOC154" s="3104"/>
      <c r="TOD154" s="3105"/>
      <c r="TOE154" s="3104"/>
      <c r="TOF154" s="3100"/>
      <c r="TOG154" s="3100"/>
      <c r="TOH154" s="3105"/>
      <c r="TOI154" s="3099"/>
      <c r="TOJ154" s="3100"/>
      <c r="TOK154" s="3099"/>
      <c r="TOL154" s="3100"/>
      <c r="TOM154" s="3100"/>
      <c r="TON154" s="3100"/>
      <c r="TOO154" s="3100"/>
      <c r="TOP154" s="3101"/>
      <c r="TOQ154" s="3102"/>
      <c r="TOR154" s="3103"/>
      <c r="TOS154" s="3104"/>
      <c r="TOT154" s="3105"/>
      <c r="TOU154" s="3106"/>
      <c r="TOV154" s="3104"/>
      <c r="TOW154" s="3105"/>
      <c r="TOX154" s="3104"/>
      <c r="TOY154" s="3100"/>
      <c r="TOZ154" s="3100"/>
      <c r="TPA154" s="3105"/>
      <c r="TPB154" s="3099"/>
      <c r="TPC154" s="3100"/>
      <c r="TPD154" s="3099"/>
      <c r="TPE154" s="3100"/>
      <c r="TPF154" s="3100"/>
      <c r="TPG154" s="3100"/>
      <c r="TPH154" s="3100"/>
      <c r="TPI154" s="3101"/>
      <c r="TPJ154" s="3102"/>
      <c r="TPK154" s="3103"/>
      <c r="TPL154" s="3104"/>
      <c r="TPM154" s="3105"/>
      <c r="TPN154" s="3106"/>
      <c r="TPO154" s="3104"/>
      <c r="TPP154" s="3105"/>
      <c r="TPQ154" s="3104"/>
      <c r="TPR154" s="3100"/>
      <c r="TPS154" s="3100"/>
      <c r="TPT154" s="3105"/>
      <c r="TPU154" s="3099"/>
      <c r="TPV154" s="3100"/>
      <c r="TPW154" s="3099"/>
      <c r="TPX154" s="3100"/>
      <c r="TPY154" s="3100"/>
      <c r="TPZ154" s="3100"/>
      <c r="TQA154" s="3100"/>
      <c r="TQB154" s="3101"/>
      <c r="TQC154" s="3102"/>
      <c r="TQD154" s="3103"/>
      <c r="TQE154" s="3104"/>
      <c r="TQF154" s="3105"/>
      <c r="TQG154" s="3106"/>
      <c r="TQH154" s="3104"/>
      <c r="TQI154" s="3105"/>
      <c r="TQJ154" s="3104"/>
      <c r="TQK154" s="3100"/>
      <c r="TQL154" s="3100"/>
      <c r="TQM154" s="3105"/>
      <c r="TQN154" s="3099"/>
      <c r="TQO154" s="3100"/>
      <c r="TQP154" s="3099"/>
      <c r="TQQ154" s="3100"/>
      <c r="TQR154" s="3100"/>
      <c r="TQS154" s="3100"/>
      <c r="TQT154" s="3100"/>
      <c r="TQU154" s="3101"/>
      <c r="TQV154" s="3102"/>
      <c r="TQW154" s="3103"/>
      <c r="TQX154" s="3104"/>
      <c r="TQY154" s="3105"/>
      <c r="TQZ154" s="3106"/>
      <c r="TRA154" s="3104"/>
      <c r="TRB154" s="3105"/>
      <c r="TRC154" s="3104"/>
      <c r="TRD154" s="3100"/>
      <c r="TRE154" s="3100"/>
      <c r="TRF154" s="3105"/>
      <c r="TRG154" s="3099"/>
      <c r="TRH154" s="3100"/>
      <c r="TRI154" s="3099"/>
      <c r="TRJ154" s="3100"/>
      <c r="TRK154" s="3100"/>
      <c r="TRL154" s="3100"/>
      <c r="TRM154" s="3100"/>
      <c r="TRN154" s="3101"/>
      <c r="TRO154" s="3102"/>
      <c r="TRP154" s="3103"/>
      <c r="TRQ154" s="3104"/>
      <c r="TRR154" s="3105"/>
      <c r="TRS154" s="3106"/>
      <c r="TRT154" s="3104"/>
      <c r="TRU154" s="3105"/>
      <c r="TRV154" s="3104"/>
      <c r="TRW154" s="3100"/>
      <c r="TRX154" s="3100"/>
      <c r="TRY154" s="3105"/>
      <c r="TRZ154" s="3099"/>
      <c r="TSA154" s="3100"/>
      <c r="TSB154" s="3099"/>
      <c r="TSC154" s="3100"/>
      <c r="TSD154" s="3100"/>
      <c r="TSE154" s="3100"/>
      <c r="TSF154" s="3100"/>
      <c r="TSG154" s="3101"/>
      <c r="TSH154" s="3102"/>
      <c r="TSI154" s="3103"/>
      <c r="TSJ154" s="3104"/>
      <c r="TSK154" s="3105"/>
      <c r="TSL154" s="3106"/>
      <c r="TSM154" s="3104"/>
      <c r="TSN154" s="3105"/>
      <c r="TSO154" s="3104"/>
      <c r="TSP154" s="3100"/>
      <c r="TSQ154" s="3100"/>
      <c r="TSR154" s="3105"/>
      <c r="TSS154" s="3099"/>
      <c r="TST154" s="3100"/>
      <c r="TSU154" s="3099"/>
      <c r="TSV154" s="3100"/>
      <c r="TSW154" s="3100"/>
      <c r="TSX154" s="3100"/>
      <c r="TSY154" s="3100"/>
      <c r="TSZ154" s="3101"/>
      <c r="TTA154" s="3102"/>
      <c r="TTB154" s="3103"/>
      <c r="TTC154" s="3104"/>
      <c r="TTD154" s="3105"/>
      <c r="TTE154" s="3106"/>
      <c r="TTF154" s="3104"/>
      <c r="TTG154" s="3105"/>
      <c r="TTH154" s="3104"/>
      <c r="TTI154" s="3100"/>
      <c r="TTJ154" s="3100"/>
      <c r="TTK154" s="3105"/>
      <c r="TTL154" s="3099"/>
      <c r="TTM154" s="3100"/>
      <c r="TTN154" s="3099"/>
      <c r="TTO154" s="3100"/>
      <c r="TTP154" s="3100"/>
      <c r="TTQ154" s="3100"/>
      <c r="TTR154" s="3100"/>
      <c r="TTS154" s="3101"/>
      <c r="TTT154" s="3102"/>
      <c r="TTU154" s="3103"/>
      <c r="TTV154" s="3104"/>
      <c r="TTW154" s="3105"/>
      <c r="TTX154" s="3106"/>
      <c r="TTY154" s="3104"/>
      <c r="TTZ154" s="3105"/>
      <c r="TUA154" s="3104"/>
      <c r="TUB154" s="3100"/>
      <c r="TUC154" s="3100"/>
      <c r="TUD154" s="3105"/>
      <c r="TUE154" s="3099"/>
      <c r="TUF154" s="3100"/>
      <c r="TUG154" s="3099"/>
      <c r="TUH154" s="3100"/>
      <c r="TUI154" s="3100"/>
      <c r="TUJ154" s="3100"/>
      <c r="TUK154" s="3100"/>
      <c r="TUL154" s="3101"/>
      <c r="TUM154" s="3102"/>
      <c r="TUN154" s="3103"/>
      <c r="TUO154" s="3104"/>
      <c r="TUP154" s="3105"/>
      <c r="TUQ154" s="3106"/>
      <c r="TUR154" s="3104"/>
      <c r="TUS154" s="3105"/>
      <c r="TUT154" s="3104"/>
      <c r="TUU154" s="3100"/>
      <c r="TUV154" s="3100"/>
      <c r="TUW154" s="3105"/>
      <c r="TUX154" s="3099"/>
      <c r="TUY154" s="3100"/>
      <c r="TUZ154" s="3099"/>
      <c r="TVA154" s="3100"/>
      <c r="TVB154" s="3100"/>
      <c r="TVC154" s="3100"/>
      <c r="TVD154" s="3100"/>
      <c r="TVE154" s="3101"/>
      <c r="TVF154" s="3102"/>
      <c r="TVG154" s="3103"/>
      <c r="TVH154" s="3104"/>
      <c r="TVI154" s="3105"/>
      <c r="TVJ154" s="3106"/>
      <c r="TVK154" s="3104"/>
      <c r="TVL154" s="3105"/>
      <c r="TVM154" s="3104"/>
      <c r="TVN154" s="3100"/>
      <c r="TVO154" s="3100"/>
      <c r="TVP154" s="3105"/>
      <c r="TVQ154" s="3099"/>
      <c r="TVR154" s="3100"/>
      <c r="TVS154" s="3099"/>
      <c r="TVT154" s="3100"/>
      <c r="TVU154" s="3100"/>
      <c r="TVV154" s="3100"/>
      <c r="TVW154" s="3100"/>
      <c r="TVX154" s="3101"/>
      <c r="TVY154" s="3102"/>
      <c r="TVZ154" s="3103"/>
      <c r="TWA154" s="3104"/>
      <c r="TWB154" s="3105"/>
      <c r="TWC154" s="3106"/>
      <c r="TWD154" s="3104"/>
      <c r="TWE154" s="3105"/>
      <c r="TWF154" s="3104"/>
      <c r="TWG154" s="3100"/>
      <c r="TWH154" s="3100"/>
      <c r="TWI154" s="3105"/>
      <c r="TWJ154" s="3099"/>
      <c r="TWK154" s="3100"/>
      <c r="TWL154" s="3099"/>
      <c r="TWM154" s="3100"/>
      <c r="TWN154" s="3100"/>
      <c r="TWO154" s="3100"/>
      <c r="TWP154" s="3100"/>
      <c r="TWQ154" s="3101"/>
      <c r="TWR154" s="3102"/>
      <c r="TWS154" s="3103"/>
      <c r="TWT154" s="3104"/>
      <c r="TWU154" s="3105"/>
      <c r="TWV154" s="3106"/>
      <c r="TWW154" s="3104"/>
      <c r="TWX154" s="3105"/>
      <c r="TWY154" s="3104"/>
      <c r="TWZ154" s="3100"/>
      <c r="TXA154" s="3100"/>
      <c r="TXB154" s="3105"/>
      <c r="TXC154" s="3099"/>
      <c r="TXD154" s="3100"/>
      <c r="TXE154" s="3099"/>
      <c r="TXF154" s="3100"/>
      <c r="TXG154" s="3100"/>
      <c r="TXH154" s="3100"/>
      <c r="TXI154" s="3100"/>
      <c r="TXJ154" s="3101"/>
      <c r="TXK154" s="3102"/>
      <c r="TXL154" s="3103"/>
      <c r="TXM154" s="3104"/>
      <c r="TXN154" s="3105"/>
      <c r="TXO154" s="3106"/>
      <c r="TXP154" s="3104"/>
      <c r="TXQ154" s="3105"/>
      <c r="TXR154" s="3104"/>
      <c r="TXS154" s="3100"/>
      <c r="TXT154" s="3100"/>
      <c r="TXU154" s="3105"/>
      <c r="TXV154" s="3099"/>
      <c r="TXW154" s="3100"/>
      <c r="TXX154" s="3099"/>
      <c r="TXY154" s="3100"/>
      <c r="TXZ154" s="3100"/>
      <c r="TYA154" s="3100"/>
      <c r="TYB154" s="3100"/>
      <c r="TYC154" s="3101"/>
      <c r="TYD154" s="3102"/>
      <c r="TYE154" s="3103"/>
      <c r="TYF154" s="3104"/>
      <c r="TYG154" s="3105"/>
      <c r="TYH154" s="3106"/>
      <c r="TYI154" s="3104"/>
      <c r="TYJ154" s="3105"/>
      <c r="TYK154" s="3104"/>
      <c r="TYL154" s="3100"/>
      <c r="TYM154" s="3100"/>
      <c r="TYN154" s="3105"/>
      <c r="TYO154" s="3099"/>
      <c r="TYP154" s="3100"/>
      <c r="TYQ154" s="3099"/>
      <c r="TYR154" s="3100"/>
      <c r="TYS154" s="3100"/>
      <c r="TYT154" s="3100"/>
      <c r="TYU154" s="3100"/>
      <c r="TYV154" s="3101"/>
      <c r="TYW154" s="3102"/>
      <c r="TYX154" s="3103"/>
      <c r="TYY154" s="3104"/>
      <c r="TYZ154" s="3105"/>
      <c r="TZA154" s="3106"/>
      <c r="TZB154" s="3104"/>
      <c r="TZC154" s="3105"/>
      <c r="TZD154" s="3104"/>
      <c r="TZE154" s="3100"/>
      <c r="TZF154" s="3100"/>
      <c r="TZG154" s="3105"/>
      <c r="TZH154" s="3099"/>
      <c r="TZI154" s="3100"/>
      <c r="TZJ154" s="3099"/>
      <c r="TZK154" s="3100"/>
      <c r="TZL154" s="3100"/>
      <c r="TZM154" s="3100"/>
      <c r="TZN154" s="3100"/>
      <c r="TZO154" s="3101"/>
      <c r="TZP154" s="3102"/>
      <c r="TZQ154" s="3103"/>
      <c r="TZR154" s="3104"/>
      <c r="TZS154" s="3105"/>
      <c r="TZT154" s="3106"/>
      <c r="TZU154" s="3104"/>
      <c r="TZV154" s="3105"/>
      <c r="TZW154" s="3104"/>
      <c r="TZX154" s="3100"/>
      <c r="TZY154" s="3100"/>
      <c r="TZZ154" s="3105"/>
      <c r="UAA154" s="3099"/>
      <c r="UAB154" s="3100"/>
      <c r="UAC154" s="3099"/>
      <c r="UAD154" s="3100"/>
      <c r="UAE154" s="3100"/>
      <c r="UAF154" s="3100"/>
      <c r="UAG154" s="3100"/>
      <c r="UAH154" s="3101"/>
      <c r="UAI154" s="3102"/>
      <c r="UAJ154" s="3103"/>
      <c r="UAK154" s="3104"/>
      <c r="UAL154" s="3105"/>
      <c r="UAM154" s="3106"/>
      <c r="UAN154" s="3104"/>
      <c r="UAO154" s="3105"/>
      <c r="UAP154" s="3104"/>
      <c r="UAQ154" s="3100"/>
      <c r="UAR154" s="3100"/>
      <c r="UAS154" s="3105"/>
      <c r="UAT154" s="3099"/>
      <c r="UAU154" s="3100"/>
      <c r="UAV154" s="3099"/>
      <c r="UAW154" s="3100"/>
      <c r="UAX154" s="3100"/>
      <c r="UAY154" s="3100"/>
      <c r="UAZ154" s="3100"/>
      <c r="UBA154" s="3101"/>
      <c r="UBB154" s="3102"/>
      <c r="UBC154" s="3103"/>
      <c r="UBD154" s="3104"/>
      <c r="UBE154" s="3105"/>
      <c r="UBF154" s="3106"/>
      <c r="UBG154" s="3104"/>
      <c r="UBH154" s="3105"/>
      <c r="UBI154" s="3104"/>
      <c r="UBJ154" s="3100"/>
      <c r="UBK154" s="3100"/>
      <c r="UBL154" s="3105"/>
      <c r="UBM154" s="3099"/>
      <c r="UBN154" s="3100"/>
      <c r="UBO154" s="3099"/>
      <c r="UBP154" s="3100"/>
      <c r="UBQ154" s="3100"/>
      <c r="UBR154" s="3100"/>
      <c r="UBS154" s="3100"/>
      <c r="UBT154" s="3101"/>
      <c r="UBU154" s="3102"/>
      <c r="UBV154" s="3103"/>
      <c r="UBW154" s="3104"/>
      <c r="UBX154" s="3105"/>
      <c r="UBY154" s="3106"/>
      <c r="UBZ154" s="3104"/>
      <c r="UCA154" s="3105"/>
      <c r="UCB154" s="3104"/>
      <c r="UCC154" s="3100"/>
      <c r="UCD154" s="3100"/>
      <c r="UCE154" s="3105"/>
      <c r="UCF154" s="3099"/>
      <c r="UCG154" s="3100"/>
      <c r="UCH154" s="3099"/>
      <c r="UCI154" s="3100"/>
      <c r="UCJ154" s="3100"/>
      <c r="UCK154" s="3100"/>
      <c r="UCL154" s="3100"/>
      <c r="UCM154" s="3101"/>
      <c r="UCN154" s="3102"/>
      <c r="UCO154" s="3103"/>
      <c r="UCP154" s="3104"/>
      <c r="UCQ154" s="3105"/>
      <c r="UCR154" s="3106"/>
      <c r="UCS154" s="3104"/>
      <c r="UCT154" s="3105"/>
      <c r="UCU154" s="3104"/>
      <c r="UCV154" s="3100"/>
      <c r="UCW154" s="3100"/>
      <c r="UCX154" s="3105"/>
      <c r="UCY154" s="3099"/>
      <c r="UCZ154" s="3100"/>
      <c r="UDA154" s="3099"/>
      <c r="UDB154" s="3100"/>
      <c r="UDC154" s="3100"/>
      <c r="UDD154" s="3100"/>
      <c r="UDE154" s="3100"/>
      <c r="UDF154" s="3101"/>
      <c r="UDG154" s="3102"/>
      <c r="UDH154" s="3103"/>
      <c r="UDI154" s="3104"/>
      <c r="UDJ154" s="3105"/>
      <c r="UDK154" s="3106"/>
      <c r="UDL154" s="3104"/>
      <c r="UDM154" s="3105"/>
      <c r="UDN154" s="3104"/>
      <c r="UDO154" s="3100"/>
      <c r="UDP154" s="3100"/>
      <c r="UDQ154" s="3105"/>
      <c r="UDR154" s="3099"/>
      <c r="UDS154" s="3100"/>
      <c r="UDT154" s="3099"/>
      <c r="UDU154" s="3100"/>
      <c r="UDV154" s="3100"/>
      <c r="UDW154" s="3100"/>
      <c r="UDX154" s="3100"/>
      <c r="UDY154" s="3101"/>
      <c r="UDZ154" s="3102"/>
      <c r="UEA154" s="3103"/>
      <c r="UEB154" s="3104"/>
      <c r="UEC154" s="3105"/>
      <c r="UED154" s="3106"/>
      <c r="UEE154" s="3104"/>
      <c r="UEF154" s="3105"/>
      <c r="UEG154" s="3104"/>
      <c r="UEH154" s="3100"/>
      <c r="UEI154" s="3100"/>
      <c r="UEJ154" s="3105"/>
      <c r="UEK154" s="3099"/>
      <c r="UEL154" s="3100"/>
      <c r="UEM154" s="3099"/>
      <c r="UEN154" s="3100"/>
      <c r="UEO154" s="3100"/>
      <c r="UEP154" s="3100"/>
      <c r="UEQ154" s="3100"/>
      <c r="UER154" s="3101"/>
      <c r="UES154" s="3102"/>
      <c r="UET154" s="3103"/>
      <c r="UEU154" s="3104"/>
      <c r="UEV154" s="3105"/>
      <c r="UEW154" s="3106"/>
      <c r="UEX154" s="3104"/>
      <c r="UEY154" s="3105"/>
      <c r="UEZ154" s="3104"/>
      <c r="UFA154" s="3100"/>
      <c r="UFB154" s="3100"/>
      <c r="UFC154" s="3105"/>
      <c r="UFD154" s="3099"/>
      <c r="UFE154" s="3100"/>
      <c r="UFF154" s="3099"/>
      <c r="UFG154" s="3100"/>
      <c r="UFH154" s="3100"/>
      <c r="UFI154" s="3100"/>
      <c r="UFJ154" s="3100"/>
      <c r="UFK154" s="3101"/>
      <c r="UFL154" s="3102"/>
      <c r="UFM154" s="3103"/>
      <c r="UFN154" s="3104"/>
      <c r="UFO154" s="3105"/>
      <c r="UFP154" s="3106"/>
      <c r="UFQ154" s="3104"/>
      <c r="UFR154" s="3105"/>
      <c r="UFS154" s="3104"/>
      <c r="UFT154" s="3100"/>
      <c r="UFU154" s="3100"/>
      <c r="UFV154" s="3105"/>
      <c r="UFW154" s="3099"/>
      <c r="UFX154" s="3100"/>
      <c r="UFY154" s="3099"/>
      <c r="UFZ154" s="3100"/>
      <c r="UGA154" s="3100"/>
      <c r="UGB154" s="3100"/>
      <c r="UGC154" s="3100"/>
      <c r="UGD154" s="3101"/>
      <c r="UGE154" s="3102"/>
      <c r="UGF154" s="3103"/>
      <c r="UGG154" s="3104"/>
      <c r="UGH154" s="3105"/>
      <c r="UGI154" s="3106"/>
      <c r="UGJ154" s="3104"/>
      <c r="UGK154" s="3105"/>
      <c r="UGL154" s="3104"/>
      <c r="UGM154" s="3100"/>
      <c r="UGN154" s="3100"/>
      <c r="UGO154" s="3105"/>
      <c r="UGP154" s="3099"/>
      <c r="UGQ154" s="3100"/>
      <c r="UGR154" s="3099"/>
      <c r="UGS154" s="3100"/>
      <c r="UGT154" s="3100"/>
      <c r="UGU154" s="3100"/>
      <c r="UGV154" s="3100"/>
      <c r="UGW154" s="3101"/>
      <c r="UGX154" s="3102"/>
      <c r="UGY154" s="3103"/>
      <c r="UGZ154" s="3104"/>
      <c r="UHA154" s="3105"/>
      <c r="UHB154" s="3106"/>
      <c r="UHC154" s="3104"/>
      <c r="UHD154" s="3105"/>
      <c r="UHE154" s="3104"/>
      <c r="UHF154" s="3100"/>
      <c r="UHG154" s="3100"/>
      <c r="UHH154" s="3105"/>
      <c r="UHI154" s="3099"/>
      <c r="UHJ154" s="3100"/>
      <c r="UHK154" s="3099"/>
      <c r="UHL154" s="3100"/>
      <c r="UHM154" s="3100"/>
      <c r="UHN154" s="3100"/>
      <c r="UHO154" s="3100"/>
      <c r="UHP154" s="3101"/>
      <c r="UHQ154" s="3102"/>
      <c r="UHR154" s="3103"/>
      <c r="UHS154" s="3104"/>
      <c r="UHT154" s="3105"/>
      <c r="UHU154" s="3106"/>
      <c r="UHV154" s="3104"/>
      <c r="UHW154" s="3105"/>
      <c r="UHX154" s="3104"/>
      <c r="UHY154" s="3100"/>
      <c r="UHZ154" s="3100"/>
      <c r="UIA154" s="3105"/>
      <c r="UIB154" s="3099"/>
      <c r="UIC154" s="3100"/>
      <c r="UID154" s="3099"/>
      <c r="UIE154" s="3100"/>
      <c r="UIF154" s="3100"/>
      <c r="UIG154" s="3100"/>
      <c r="UIH154" s="3100"/>
      <c r="UII154" s="3101"/>
      <c r="UIJ154" s="3102"/>
      <c r="UIK154" s="3103"/>
      <c r="UIL154" s="3104"/>
      <c r="UIM154" s="3105"/>
      <c r="UIN154" s="3106"/>
      <c r="UIO154" s="3104"/>
      <c r="UIP154" s="3105"/>
      <c r="UIQ154" s="3104"/>
      <c r="UIR154" s="3100"/>
      <c r="UIS154" s="3100"/>
      <c r="UIT154" s="3105"/>
      <c r="UIU154" s="3099"/>
      <c r="UIV154" s="3100"/>
      <c r="UIW154" s="3099"/>
      <c r="UIX154" s="3100"/>
      <c r="UIY154" s="3100"/>
      <c r="UIZ154" s="3100"/>
      <c r="UJA154" s="3100"/>
      <c r="UJB154" s="3101"/>
      <c r="UJC154" s="3102"/>
      <c r="UJD154" s="3103"/>
      <c r="UJE154" s="3104"/>
      <c r="UJF154" s="3105"/>
      <c r="UJG154" s="3106"/>
      <c r="UJH154" s="3104"/>
      <c r="UJI154" s="3105"/>
      <c r="UJJ154" s="3104"/>
      <c r="UJK154" s="3100"/>
      <c r="UJL154" s="3100"/>
      <c r="UJM154" s="3105"/>
      <c r="UJN154" s="3099"/>
      <c r="UJO154" s="3100"/>
      <c r="UJP154" s="3099"/>
      <c r="UJQ154" s="3100"/>
      <c r="UJR154" s="3100"/>
      <c r="UJS154" s="3100"/>
      <c r="UJT154" s="3100"/>
      <c r="UJU154" s="3101"/>
      <c r="UJV154" s="3102"/>
      <c r="UJW154" s="3103"/>
      <c r="UJX154" s="3104"/>
      <c r="UJY154" s="3105"/>
      <c r="UJZ154" s="3106"/>
      <c r="UKA154" s="3104"/>
      <c r="UKB154" s="3105"/>
      <c r="UKC154" s="3104"/>
      <c r="UKD154" s="3100"/>
      <c r="UKE154" s="3100"/>
      <c r="UKF154" s="3105"/>
      <c r="UKG154" s="3099"/>
      <c r="UKH154" s="3100"/>
      <c r="UKI154" s="3099"/>
      <c r="UKJ154" s="3100"/>
      <c r="UKK154" s="3100"/>
      <c r="UKL154" s="3100"/>
      <c r="UKM154" s="3100"/>
      <c r="UKN154" s="3101"/>
      <c r="UKO154" s="3102"/>
      <c r="UKP154" s="3103"/>
      <c r="UKQ154" s="3104"/>
      <c r="UKR154" s="3105"/>
      <c r="UKS154" s="3106"/>
      <c r="UKT154" s="3104"/>
      <c r="UKU154" s="3105"/>
      <c r="UKV154" s="3104"/>
      <c r="UKW154" s="3100"/>
      <c r="UKX154" s="3100"/>
      <c r="UKY154" s="3105"/>
      <c r="UKZ154" s="3099"/>
      <c r="ULA154" s="3100"/>
      <c r="ULB154" s="3099"/>
      <c r="ULC154" s="3100"/>
      <c r="ULD154" s="3100"/>
      <c r="ULE154" s="3100"/>
      <c r="ULF154" s="3100"/>
      <c r="ULG154" s="3101"/>
      <c r="ULH154" s="3102"/>
      <c r="ULI154" s="3103"/>
      <c r="ULJ154" s="3104"/>
      <c r="ULK154" s="3105"/>
      <c r="ULL154" s="3106"/>
      <c r="ULM154" s="3104"/>
      <c r="ULN154" s="3105"/>
      <c r="ULO154" s="3104"/>
      <c r="ULP154" s="3100"/>
      <c r="ULQ154" s="3100"/>
      <c r="ULR154" s="3105"/>
      <c r="ULS154" s="3099"/>
      <c r="ULT154" s="3100"/>
      <c r="ULU154" s="3099"/>
      <c r="ULV154" s="3100"/>
      <c r="ULW154" s="3100"/>
      <c r="ULX154" s="3100"/>
      <c r="ULY154" s="3100"/>
      <c r="ULZ154" s="3101"/>
      <c r="UMA154" s="3102"/>
      <c r="UMB154" s="3103"/>
      <c r="UMC154" s="3104"/>
      <c r="UMD154" s="3105"/>
      <c r="UME154" s="3106"/>
      <c r="UMF154" s="3104"/>
      <c r="UMG154" s="3105"/>
      <c r="UMH154" s="3104"/>
      <c r="UMI154" s="3100"/>
      <c r="UMJ154" s="3100"/>
      <c r="UMK154" s="3105"/>
      <c r="UML154" s="3099"/>
      <c r="UMM154" s="3100"/>
      <c r="UMN154" s="3099"/>
      <c r="UMO154" s="3100"/>
      <c r="UMP154" s="3100"/>
      <c r="UMQ154" s="3100"/>
      <c r="UMR154" s="3100"/>
      <c r="UMS154" s="3101"/>
      <c r="UMT154" s="3102"/>
      <c r="UMU154" s="3103"/>
      <c r="UMV154" s="3104"/>
      <c r="UMW154" s="3105"/>
      <c r="UMX154" s="3106"/>
      <c r="UMY154" s="3104"/>
      <c r="UMZ154" s="3105"/>
      <c r="UNA154" s="3104"/>
      <c r="UNB154" s="3100"/>
      <c r="UNC154" s="3100"/>
      <c r="UND154" s="3105"/>
      <c r="UNE154" s="3099"/>
      <c r="UNF154" s="3100"/>
      <c r="UNG154" s="3099"/>
      <c r="UNH154" s="3100"/>
      <c r="UNI154" s="3100"/>
      <c r="UNJ154" s="3100"/>
      <c r="UNK154" s="3100"/>
      <c r="UNL154" s="3101"/>
      <c r="UNM154" s="3102"/>
      <c r="UNN154" s="3103"/>
      <c r="UNO154" s="3104"/>
      <c r="UNP154" s="3105"/>
      <c r="UNQ154" s="3106"/>
      <c r="UNR154" s="3104"/>
      <c r="UNS154" s="3105"/>
      <c r="UNT154" s="3104"/>
      <c r="UNU154" s="3100"/>
      <c r="UNV154" s="3100"/>
      <c r="UNW154" s="3105"/>
      <c r="UNX154" s="3099"/>
      <c r="UNY154" s="3100"/>
      <c r="UNZ154" s="3099"/>
      <c r="UOA154" s="3100"/>
      <c r="UOB154" s="3100"/>
      <c r="UOC154" s="3100"/>
      <c r="UOD154" s="3100"/>
      <c r="UOE154" s="3101"/>
      <c r="UOF154" s="3102"/>
      <c r="UOG154" s="3103"/>
      <c r="UOH154" s="3104"/>
      <c r="UOI154" s="3105"/>
      <c r="UOJ154" s="3106"/>
      <c r="UOK154" s="3104"/>
      <c r="UOL154" s="3105"/>
      <c r="UOM154" s="3104"/>
      <c r="UON154" s="3100"/>
      <c r="UOO154" s="3100"/>
      <c r="UOP154" s="3105"/>
      <c r="UOQ154" s="3099"/>
      <c r="UOR154" s="3100"/>
      <c r="UOS154" s="3099"/>
      <c r="UOT154" s="3100"/>
      <c r="UOU154" s="3100"/>
      <c r="UOV154" s="3100"/>
      <c r="UOW154" s="3100"/>
      <c r="UOX154" s="3101"/>
      <c r="UOY154" s="3102"/>
      <c r="UOZ154" s="3103"/>
      <c r="UPA154" s="3104"/>
      <c r="UPB154" s="3105"/>
      <c r="UPC154" s="3106"/>
      <c r="UPD154" s="3104"/>
      <c r="UPE154" s="3105"/>
      <c r="UPF154" s="3104"/>
      <c r="UPG154" s="3100"/>
      <c r="UPH154" s="3100"/>
      <c r="UPI154" s="3105"/>
      <c r="UPJ154" s="3099"/>
      <c r="UPK154" s="3100"/>
      <c r="UPL154" s="3099"/>
      <c r="UPM154" s="3100"/>
      <c r="UPN154" s="3100"/>
      <c r="UPO154" s="3100"/>
      <c r="UPP154" s="3100"/>
      <c r="UPQ154" s="3101"/>
      <c r="UPR154" s="3102"/>
      <c r="UPS154" s="3103"/>
      <c r="UPT154" s="3104"/>
      <c r="UPU154" s="3105"/>
      <c r="UPV154" s="3106"/>
      <c r="UPW154" s="3104"/>
      <c r="UPX154" s="3105"/>
      <c r="UPY154" s="3104"/>
      <c r="UPZ154" s="3100"/>
      <c r="UQA154" s="3100"/>
      <c r="UQB154" s="3105"/>
      <c r="UQC154" s="3099"/>
      <c r="UQD154" s="3100"/>
      <c r="UQE154" s="3099"/>
      <c r="UQF154" s="3100"/>
      <c r="UQG154" s="3100"/>
      <c r="UQH154" s="3100"/>
      <c r="UQI154" s="3100"/>
      <c r="UQJ154" s="3101"/>
      <c r="UQK154" s="3102"/>
      <c r="UQL154" s="3103"/>
      <c r="UQM154" s="3104"/>
      <c r="UQN154" s="3105"/>
      <c r="UQO154" s="3106"/>
      <c r="UQP154" s="3104"/>
      <c r="UQQ154" s="3105"/>
      <c r="UQR154" s="3104"/>
      <c r="UQS154" s="3100"/>
      <c r="UQT154" s="3100"/>
      <c r="UQU154" s="3105"/>
      <c r="UQV154" s="3099"/>
      <c r="UQW154" s="3100"/>
      <c r="UQX154" s="3099"/>
      <c r="UQY154" s="3100"/>
      <c r="UQZ154" s="3100"/>
      <c r="URA154" s="3100"/>
      <c r="URB154" s="3100"/>
      <c r="URC154" s="3101"/>
      <c r="URD154" s="3102"/>
      <c r="URE154" s="3103"/>
      <c r="URF154" s="3104"/>
      <c r="URG154" s="3105"/>
      <c r="URH154" s="3106"/>
      <c r="URI154" s="3104"/>
      <c r="URJ154" s="3105"/>
      <c r="URK154" s="3104"/>
      <c r="URL154" s="3100"/>
      <c r="URM154" s="3100"/>
      <c r="URN154" s="3105"/>
      <c r="URO154" s="3099"/>
      <c r="URP154" s="3100"/>
      <c r="URQ154" s="3099"/>
      <c r="URR154" s="3100"/>
      <c r="URS154" s="3100"/>
      <c r="URT154" s="3100"/>
      <c r="URU154" s="3100"/>
      <c r="URV154" s="3101"/>
      <c r="URW154" s="3102"/>
      <c r="URX154" s="3103"/>
      <c r="URY154" s="3104"/>
      <c r="URZ154" s="3105"/>
      <c r="USA154" s="3106"/>
      <c r="USB154" s="3104"/>
      <c r="USC154" s="3105"/>
      <c r="USD154" s="3104"/>
      <c r="USE154" s="3100"/>
      <c r="USF154" s="3100"/>
      <c r="USG154" s="3105"/>
      <c r="USH154" s="3099"/>
      <c r="USI154" s="3100"/>
      <c r="USJ154" s="3099"/>
      <c r="USK154" s="3100"/>
      <c r="USL154" s="3100"/>
      <c r="USM154" s="3100"/>
      <c r="USN154" s="3100"/>
      <c r="USO154" s="3101"/>
      <c r="USP154" s="3102"/>
      <c r="USQ154" s="3103"/>
      <c r="USR154" s="3104"/>
      <c r="USS154" s="3105"/>
      <c r="UST154" s="3106"/>
      <c r="USU154" s="3104"/>
      <c r="USV154" s="3105"/>
      <c r="USW154" s="3104"/>
      <c r="USX154" s="3100"/>
      <c r="USY154" s="3100"/>
      <c r="USZ154" s="3105"/>
      <c r="UTA154" s="3099"/>
      <c r="UTB154" s="3100"/>
      <c r="UTC154" s="3099"/>
      <c r="UTD154" s="3100"/>
      <c r="UTE154" s="3100"/>
      <c r="UTF154" s="3100"/>
      <c r="UTG154" s="3100"/>
      <c r="UTH154" s="3101"/>
      <c r="UTI154" s="3102"/>
      <c r="UTJ154" s="3103"/>
      <c r="UTK154" s="3104"/>
      <c r="UTL154" s="3105"/>
      <c r="UTM154" s="3106"/>
      <c r="UTN154" s="3104"/>
      <c r="UTO154" s="3105"/>
      <c r="UTP154" s="3104"/>
      <c r="UTQ154" s="3100"/>
      <c r="UTR154" s="3100"/>
      <c r="UTS154" s="3105"/>
      <c r="UTT154" s="3099"/>
      <c r="UTU154" s="3100"/>
      <c r="UTV154" s="3099"/>
      <c r="UTW154" s="3100"/>
      <c r="UTX154" s="3100"/>
      <c r="UTY154" s="3100"/>
      <c r="UTZ154" s="3100"/>
      <c r="UUA154" s="3101"/>
      <c r="UUB154" s="3102"/>
      <c r="UUC154" s="3103"/>
      <c r="UUD154" s="3104"/>
      <c r="UUE154" s="3105"/>
      <c r="UUF154" s="3106"/>
      <c r="UUG154" s="3104"/>
      <c r="UUH154" s="3105"/>
      <c r="UUI154" s="3104"/>
      <c r="UUJ154" s="3100"/>
      <c r="UUK154" s="3100"/>
      <c r="UUL154" s="3105"/>
      <c r="UUM154" s="3099"/>
      <c r="UUN154" s="3100"/>
      <c r="UUO154" s="3099"/>
      <c r="UUP154" s="3100"/>
      <c r="UUQ154" s="3100"/>
      <c r="UUR154" s="3100"/>
      <c r="UUS154" s="3100"/>
      <c r="UUT154" s="3101"/>
      <c r="UUU154" s="3102"/>
      <c r="UUV154" s="3103"/>
      <c r="UUW154" s="3104"/>
      <c r="UUX154" s="3105"/>
      <c r="UUY154" s="3106"/>
      <c r="UUZ154" s="3104"/>
      <c r="UVA154" s="3105"/>
      <c r="UVB154" s="3104"/>
      <c r="UVC154" s="3100"/>
      <c r="UVD154" s="3100"/>
      <c r="UVE154" s="3105"/>
      <c r="UVF154" s="3099"/>
      <c r="UVG154" s="3100"/>
      <c r="UVH154" s="3099"/>
      <c r="UVI154" s="3100"/>
      <c r="UVJ154" s="3100"/>
      <c r="UVK154" s="3100"/>
      <c r="UVL154" s="3100"/>
      <c r="UVM154" s="3101"/>
      <c r="UVN154" s="3102"/>
      <c r="UVO154" s="3103"/>
      <c r="UVP154" s="3104"/>
      <c r="UVQ154" s="3105"/>
      <c r="UVR154" s="3106"/>
      <c r="UVS154" s="3104"/>
      <c r="UVT154" s="3105"/>
      <c r="UVU154" s="3104"/>
      <c r="UVV154" s="3100"/>
      <c r="UVW154" s="3100"/>
      <c r="UVX154" s="3105"/>
      <c r="UVY154" s="3099"/>
      <c r="UVZ154" s="3100"/>
      <c r="UWA154" s="3099"/>
      <c r="UWB154" s="3100"/>
      <c r="UWC154" s="3100"/>
      <c r="UWD154" s="3100"/>
      <c r="UWE154" s="3100"/>
      <c r="UWF154" s="3101"/>
      <c r="UWG154" s="3102"/>
      <c r="UWH154" s="3103"/>
      <c r="UWI154" s="3104"/>
      <c r="UWJ154" s="3105"/>
      <c r="UWK154" s="3106"/>
      <c r="UWL154" s="3104"/>
      <c r="UWM154" s="3105"/>
      <c r="UWN154" s="3104"/>
      <c r="UWO154" s="3100"/>
      <c r="UWP154" s="3100"/>
      <c r="UWQ154" s="3105"/>
      <c r="UWR154" s="3099"/>
      <c r="UWS154" s="3100"/>
      <c r="UWT154" s="3099"/>
      <c r="UWU154" s="3100"/>
      <c r="UWV154" s="3100"/>
      <c r="UWW154" s="3100"/>
      <c r="UWX154" s="3100"/>
      <c r="UWY154" s="3101"/>
      <c r="UWZ154" s="3102"/>
      <c r="UXA154" s="3103"/>
      <c r="UXB154" s="3104"/>
      <c r="UXC154" s="3105"/>
      <c r="UXD154" s="3106"/>
      <c r="UXE154" s="3104"/>
      <c r="UXF154" s="3105"/>
      <c r="UXG154" s="3104"/>
      <c r="UXH154" s="3100"/>
      <c r="UXI154" s="3100"/>
      <c r="UXJ154" s="3105"/>
      <c r="UXK154" s="3099"/>
      <c r="UXL154" s="3100"/>
      <c r="UXM154" s="3099"/>
      <c r="UXN154" s="3100"/>
      <c r="UXO154" s="3100"/>
      <c r="UXP154" s="3100"/>
      <c r="UXQ154" s="3100"/>
      <c r="UXR154" s="3101"/>
      <c r="UXS154" s="3102"/>
      <c r="UXT154" s="3103"/>
      <c r="UXU154" s="3104"/>
      <c r="UXV154" s="3105"/>
      <c r="UXW154" s="3106"/>
      <c r="UXX154" s="3104"/>
      <c r="UXY154" s="3105"/>
      <c r="UXZ154" s="3104"/>
      <c r="UYA154" s="3100"/>
      <c r="UYB154" s="3100"/>
      <c r="UYC154" s="3105"/>
      <c r="UYD154" s="3099"/>
      <c r="UYE154" s="3100"/>
      <c r="UYF154" s="3099"/>
      <c r="UYG154" s="3100"/>
      <c r="UYH154" s="3100"/>
      <c r="UYI154" s="3100"/>
      <c r="UYJ154" s="3100"/>
      <c r="UYK154" s="3101"/>
      <c r="UYL154" s="3102"/>
      <c r="UYM154" s="3103"/>
      <c r="UYN154" s="3104"/>
      <c r="UYO154" s="3105"/>
      <c r="UYP154" s="3106"/>
      <c r="UYQ154" s="3104"/>
      <c r="UYR154" s="3105"/>
      <c r="UYS154" s="3104"/>
      <c r="UYT154" s="3100"/>
      <c r="UYU154" s="3100"/>
      <c r="UYV154" s="3105"/>
      <c r="UYW154" s="3099"/>
      <c r="UYX154" s="3100"/>
      <c r="UYY154" s="3099"/>
      <c r="UYZ154" s="3100"/>
      <c r="UZA154" s="3100"/>
      <c r="UZB154" s="3100"/>
      <c r="UZC154" s="3100"/>
      <c r="UZD154" s="3101"/>
      <c r="UZE154" s="3102"/>
      <c r="UZF154" s="3103"/>
      <c r="UZG154" s="3104"/>
      <c r="UZH154" s="3105"/>
      <c r="UZI154" s="3106"/>
      <c r="UZJ154" s="3104"/>
      <c r="UZK154" s="3105"/>
      <c r="UZL154" s="3104"/>
      <c r="UZM154" s="3100"/>
      <c r="UZN154" s="3100"/>
      <c r="UZO154" s="3105"/>
      <c r="UZP154" s="3099"/>
      <c r="UZQ154" s="3100"/>
      <c r="UZR154" s="3099"/>
      <c r="UZS154" s="3100"/>
      <c r="UZT154" s="3100"/>
      <c r="UZU154" s="3100"/>
      <c r="UZV154" s="3100"/>
      <c r="UZW154" s="3101"/>
      <c r="UZX154" s="3102"/>
      <c r="UZY154" s="3103"/>
      <c r="UZZ154" s="3104"/>
      <c r="VAA154" s="3105"/>
      <c r="VAB154" s="3106"/>
      <c r="VAC154" s="3104"/>
      <c r="VAD154" s="3105"/>
      <c r="VAE154" s="3104"/>
      <c r="VAF154" s="3100"/>
      <c r="VAG154" s="3100"/>
      <c r="VAH154" s="3105"/>
      <c r="VAI154" s="3099"/>
      <c r="VAJ154" s="3100"/>
      <c r="VAK154" s="3099"/>
      <c r="VAL154" s="3100"/>
      <c r="VAM154" s="3100"/>
      <c r="VAN154" s="3100"/>
      <c r="VAO154" s="3100"/>
      <c r="VAP154" s="3101"/>
      <c r="VAQ154" s="3102"/>
      <c r="VAR154" s="3103"/>
      <c r="VAS154" s="3104"/>
      <c r="VAT154" s="3105"/>
      <c r="VAU154" s="3106"/>
      <c r="VAV154" s="3104"/>
      <c r="VAW154" s="3105"/>
      <c r="VAX154" s="3104"/>
      <c r="VAY154" s="3100"/>
      <c r="VAZ154" s="3100"/>
      <c r="VBA154" s="3105"/>
      <c r="VBB154" s="3099"/>
      <c r="VBC154" s="3100"/>
      <c r="VBD154" s="3099"/>
      <c r="VBE154" s="3100"/>
      <c r="VBF154" s="3100"/>
      <c r="VBG154" s="3100"/>
      <c r="VBH154" s="3100"/>
      <c r="VBI154" s="3101"/>
      <c r="VBJ154" s="3102"/>
      <c r="VBK154" s="3103"/>
      <c r="VBL154" s="3104"/>
      <c r="VBM154" s="3105"/>
      <c r="VBN154" s="3106"/>
      <c r="VBO154" s="3104"/>
      <c r="VBP154" s="3105"/>
      <c r="VBQ154" s="3104"/>
      <c r="VBR154" s="3100"/>
      <c r="VBS154" s="3100"/>
      <c r="VBT154" s="3105"/>
      <c r="VBU154" s="3099"/>
      <c r="VBV154" s="3100"/>
      <c r="VBW154" s="3099"/>
      <c r="VBX154" s="3100"/>
      <c r="VBY154" s="3100"/>
      <c r="VBZ154" s="3100"/>
      <c r="VCA154" s="3100"/>
      <c r="VCB154" s="3101"/>
      <c r="VCC154" s="3102"/>
      <c r="VCD154" s="3103"/>
      <c r="VCE154" s="3104"/>
      <c r="VCF154" s="3105"/>
      <c r="VCG154" s="3106"/>
      <c r="VCH154" s="3104"/>
      <c r="VCI154" s="3105"/>
      <c r="VCJ154" s="3104"/>
      <c r="VCK154" s="3100"/>
      <c r="VCL154" s="3100"/>
      <c r="VCM154" s="3105"/>
      <c r="VCN154" s="3099"/>
      <c r="VCO154" s="3100"/>
      <c r="VCP154" s="3099"/>
      <c r="VCQ154" s="3100"/>
      <c r="VCR154" s="3100"/>
      <c r="VCS154" s="3100"/>
      <c r="VCT154" s="3100"/>
      <c r="VCU154" s="3101"/>
      <c r="VCV154" s="3102"/>
      <c r="VCW154" s="3103"/>
      <c r="VCX154" s="3104"/>
      <c r="VCY154" s="3105"/>
      <c r="VCZ154" s="3106"/>
      <c r="VDA154" s="3104"/>
      <c r="VDB154" s="3105"/>
      <c r="VDC154" s="3104"/>
      <c r="VDD154" s="3100"/>
      <c r="VDE154" s="3100"/>
      <c r="VDF154" s="3105"/>
      <c r="VDG154" s="3099"/>
      <c r="VDH154" s="3100"/>
      <c r="VDI154" s="3099"/>
      <c r="VDJ154" s="3100"/>
      <c r="VDK154" s="3100"/>
      <c r="VDL154" s="3100"/>
      <c r="VDM154" s="3100"/>
      <c r="VDN154" s="3101"/>
      <c r="VDO154" s="3102"/>
      <c r="VDP154" s="3103"/>
      <c r="VDQ154" s="3104"/>
      <c r="VDR154" s="3105"/>
      <c r="VDS154" s="3106"/>
      <c r="VDT154" s="3104"/>
      <c r="VDU154" s="3105"/>
      <c r="VDV154" s="3104"/>
      <c r="VDW154" s="3100"/>
      <c r="VDX154" s="3100"/>
      <c r="VDY154" s="3105"/>
      <c r="VDZ154" s="3099"/>
      <c r="VEA154" s="3100"/>
      <c r="VEB154" s="3099"/>
      <c r="VEC154" s="3100"/>
      <c r="VED154" s="3100"/>
      <c r="VEE154" s="3100"/>
      <c r="VEF154" s="3100"/>
      <c r="VEG154" s="3101"/>
      <c r="VEH154" s="3102"/>
      <c r="VEI154" s="3103"/>
      <c r="VEJ154" s="3104"/>
      <c r="VEK154" s="3105"/>
      <c r="VEL154" s="3106"/>
      <c r="VEM154" s="3104"/>
      <c r="VEN154" s="3105"/>
      <c r="VEO154" s="3104"/>
      <c r="VEP154" s="3100"/>
      <c r="VEQ154" s="3100"/>
      <c r="VER154" s="3105"/>
      <c r="VES154" s="3099"/>
      <c r="VET154" s="3100"/>
      <c r="VEU154" s="3099"/>
      <c r="VEV154" s="3100"/>
      <c r="VEW154" s="3100"/>
      <c r="VEX154" s="3100"/>
      <c r="VEY154" s="3100"/>
      <c r="VEZ154" s="3101"/>
      <c r="VFA154" s="3102"/>
      <c r="VFB154" s="3103"/>
      <c r="VFC154" s="3104"/>
      <c r="VFD154" s="3105"/>
      <c r="VFE154" s="3106"/>
      <c r="VFF154" s="3104"/>
      <c r="VFG154" s="3105"/>
      <c r="VFH154" s="3104"/>
      <c r="VFI154" s="3100"/>
      <c r="VFJ154" s="3100"/>
      <c r="VFK154" s="3105"/>
      <c r="VFL154" s="3099"/>
      <c r="VFM154" s="3100"/>
      <c r="VFN154" s="3099"/>
      <c r="VFO154" s="3100"/>
      <c r="VFP154" s="3100"/>
      <c r="VFQ154" s="3100"/>
      <c r="VFR154" s="3100"/>
      <c r="VFS154" s="3101"/>
      <c r="VFT154" s="3102"/>
      <c r="VFU154" s="3103"/>
      <c r="VFV154" s="3104"/>
      <c r="VFW154" s="3105"/>
      <c r="VFX154" s="3106"/>
      <c r="VFY154" s="3104"/>
      <c r="VFZ154" s="3105"/>
      <c r="VGA154" s="3104"/>
      <c r="VGB154" s="3100"/>
      <c r="VGC154" s="3100"/>
      <c r="VGD154" s="3105"/>
      <c r="VGE154" s="3099"/>
      <c r="VGF154" s="3100"/>
      <c r="VGG154" s="3099"/>
      <c r="VGH154" s="3100"/>
      <c r="VGI154" s="3100"/>
      <c r="VGJ154" s="3100"/>
      <c r="VGK154" s="3100"/>
      <c r="VGL154" s="3101"/>
      <c r="VGM154" s="3102"/>
      <c r="VGN154" s="3103"/>
      <c r="VGO154" s="3104"/>
      <c r="VGP154" s="3105"/>
      <c r="VGQ154" s="3106"/>
      <c r="VGR154" s="3104"/>
      <c r="VGS154" s="3105"/>
      <c r="VGT154" s="3104"/>
      <c r="VGU154" s="3100"/>
      <c r="VGV154" s="3100"/>
      <c r="VGW154" s="3105"/>
      <c r="VGX154" s="3099"/>
      <c r="VGY154" s="3100"/>
      <c r="VGZ154" s="3099"/>
      <c r="VHA154" s="3100"/>
      <c r="VHB154" s="3100"/>
      <c r="VHC154" s="3100"/>
      <c r="VHD154" s="3100"/>
      <c r="VHE154" s="3101"/>
      <c r="VHF154" s="3102"/>
      <c r="VHG154" s="3103"/>
      <c r="VHH154" s="3104"/>
      <c r="VHI154" s="3105"/>
      <c r="VHJ154" s="3106"/>
      <c r="VHK154" s="3104"/>
      <c r="VHL154" s="3105"/>
      <c r="VHM154" s="3104"/>
      <c r="VHN154" s="3100"/>
      <c r="VHO154" s="3100"/>
      <c r="VHP154" s="3105"/>
      <c r="VHQ154" s="3099"/>
      <c r="VHR154" s="3100"/>
      <c r="VHS154" s="3099"/>
      <c r="VHT154" s="3100"/>
      <c r="VHU154" s="3100"/>
      <c r="VHV154" s="3100"/>
      <c r="VHW154" s="3100"/>
      <c r="VHX154" s="3101"/>
      <c r="VHY154" s="3102"/>
      <c r="VHZ154" s="3103"/>
      <c r="VIA154" s="3104"/>
      <c r="VIB154" s="3105"/>
      <c r="VIC154" s="3106"/>
      <c r="VID154" s="3104"/>
      <c r="VIE154" s="3105"/>
      <c r="VIF154" s="3104"/>
      <c r="VIG154" s="3100"/>
      <c r="VIH154" s="3100"/>
      <c r="VII154" s="3105"/>
      <c r="VIJ154" s="3099"/>
      <c r="VIK154" s="3100"/>
      <c r="VIL154" s="3099"/>
      <c r="VIM154" s="3100"/>
      <c r="VIN154" s="3100"/>
      <c r="VIO154" s="3100"/>
      <c r="VIP154" s="3100"/>
      <c r="VIQ154" s="3101"/>
      <c r="VIR154" s="3102"/>
      <c r="VIS154" s="3103"/>
      <c r="VIT154" s="3104"/>
      <c r="VIU154" s="3105"/>
      <c r="VIV154" s="3106"/>
      <c r="VIW154" s="3104"/>
      <c r="VIX154" s="3105"/>
      <c r="VIY154" s="3104"/>
      <c r="VIZ154" s="3100"/>
      <c r="VJA154" s="3100"/>
      <c r="VJB154" s="3105"/>
      <c r="VJC154" s="3099"/>
      <c r="VJD154" s="3100"/>
      <c r="VJE154" s="3099"/>
      <c r="VJF154" s="3100"/>
      <c r="VJG154" s="3100"/>
      <c r="VJH154" s="3100"/>
      <c r="VJI154" s="3100"/>
      <c r="VJJ154" s="3101"/>
      <c r="VJK154" s="3102"/>
      <c r="VJL154" s="3103"/>
      <c r="VJM154" s="3104"/>
      <c r="VJN154" s="3105"/>
      <c r="VJO154" s="3106"/>
      <c r="VJP154" s="3104"/>
      <c r="VJQ154" s="3105"/>
      <c r="VJR154" s="3104"/>
      <c r="VJS154" s="3100"/>
      <c r="VJT154" s="3100"/>
      <c r="VJU154" s="3105"/>
      <c r="VJV154" s="3099"/>
      <c r="VJW154" s="3100"/>
      <c r="VJX154" s="3099"/>
      <c r="VJY154" s="3100"/>
      <c r="VJZ154" s="3100"/>
      <c r="VKA154" s="3100"/>
      <c r="VKB154" s="3100"/>
      <c r="VKC154" s="3101"/>
      <c r="VKD154" s="3102"/>
      <c r="VKE154" s="3103"/>
      <c r="VKF154" s="3104"/>
      <c r="VKG154" s="3105"/>
      <c r="VKH154" s="3106"/>
      <c r="VKI154" s="3104"/>
      <c r="VKJ154" s="3105"/>
      <c r="VKK154" s="3104"/>
      <c r="VKL154" s="3100"/>
      <c r="VKM154" s="3100"/>
      <c r="VKN154" s="3105"/>
      <c r="VKO154" s="3099"/>
      <c r="VKP154" s="3100"/>
      <c r="VKQ154" s="3099"/>
      <c r="VKR154" s="3100"/>
      <c r="VKS154" s="3100"/>
      <c r="VKT154" s="3100"/>
      <c r="VKU154" s="3100"/>
      <c r="VKV154" s="3101"/>
      <c r="VKW154" s="3102"/>
      <c r="VKX154" s="3103"/>
      <c r="VKY154" s="3104"/>
      <c r="VKZ154" s="3105"/>
      <c r="VLA154" s="3106"/>
      <c r="VLB154" s="3104"/>
      <c r="VLC154" s="3105"/>
      <c r="VLD154" s="3104"/>
      <c r="VLE154" s="3100"/>
      <c r="VLF154" s="3100"/>
      <c r="VLG154" s="3105"/>
      <c r="VLH154" s="3099"/>
      <c r="VLI154" s="3100"/>
      <c r="VLJ154" s="3099"/>
      <c r="VLK154" s="3100"/>
      <c r="VLL154" s="3100"/>
      <c r="VLM154" s="3100"/>
      <c r="VLN154" s="3100"/>
      <c r="VLO154" s="3101"/>
      <c r="VLP154" s="3102"/>
      <c r="VLQ154" s="3103"/>
      <c r="VLR154" s="3104"/>
      <c r="VLS154" s="3105"/>
      <c r="VLT154" s="3106"/>
      <c r="VLU154" s="3104"/>
      <c r="VLV154" s="3105"/>
      <c r="VLW154" s="3104"/>
      <c r="VLX154" s="3100"/>
      <c r="VLY154" s="3100"/>
      <c r="VLZ154" s="3105"/>
      <c r="VMA154" s="3099"/>
      <c r="VMB154" s="3100"/>
      <c r="VMC154" s="3099"/>
      <c r="VMD154" s="3100"/>
      <c r="VME154" s="3100"/>
      <c r="VMF154" s="3100"/>
      <c r="VMG154" s="3100"/>
      <c r="VMH154" s="3101"/>
      <c r="VMI154" s="3102"/>
      <c r="VMJ154" s="3103"/>
      <c r="VMK154" s="3104"/>
      <c r="VML154" s="3105"/>
      <c r="VMM154" s="3106"/>
      <c r="VMN154" s="3104"/>
      <c r="VMO154" s="3105"/>
      <c r="VMP154" s="3104"/>
      <c r="VMQ154" s="3100"/>
      <c r="VMR154" s="3100"/>
      <c r="VMS154" s="3105"/>
      <c r="VMT154" s="3099"/>
      <c r="VMU154" s="3100"/>
      <c r="VMV154" s="3099"/>
      <c r="VMW154" s="3100"/>
      <c r="VMX154" s="3100"/>
      <c r="VMY154" s="3100"/>
      <c r="VMZ154" s="3100"/>
      <c r="VNA154" s="3101"/>
      <c r="VNB154" s="3102"/>
      <c r="VNC154" s="3103"/>
      <c r="VND154" s="3104"/>
      <c r="VNE154" s="3105"/>
      <c r="VNF154" s="3106"/>
      <c r="VNG154" s="3104"/>
      <c r="VNH154" s="3105"/>
      <c r="VNI154" s="3104"/>
      <c r="VNJ154" s="3100"/>
      <c r="VNK154" s="3100"/>
      <c r="VNL154" s="3105"/>
      <c r="VNM154" s="3099"/>
      <c r="VNN154" s="3100"/>
      <c r="VNO154" s="3099"/>
      <c r="VNP154" s="3100"/>
      <c r="VNQ154" s="3100"/>
      <c r="VNR154" s="3100"/>
      <c r="VNS154" s="3100"/>
      <c r="VNT154" s="3101"/>
      <c r="VNU154" s="3102"/>
      <c r="VNV154" s="3103"/>
      <c r="VNW154" s="3104"/>
      <c r="VNX154" s="3105"/>
      <c r="VNY154" s="3106"/>
      <c r="VNZ154" s="3104"/>
      <c r="VOA154" s="3105"/>
      <c r="VOB154" s="3104"/>
      <c r="VOC154" s="3100"/>
      <c r="VOD154" s="3100"/>
      <c r="VOE154" s="3105"/>
      <c r="VOF154" s="3099"/>
      <c r="VOG154" s="3100"/>
      <c r="VOH154" s="3099"/>
      <c r="VOI154" s="3100"/>
      <c r="VOJ154" s="3100"/>
      <c r="VOK154" s="3100"/>
      <c r="VOL154" s="3100"/>
      <c r="VOM154" s="3101"/>
      <c r="VON154" s="3102"/>
      <c r="VOO154" s="3103"/>
      <c r="VOP154" s="3104"/>
      <c r="VOQ154" s="3105"/>
      <c r="VOR154" s="3106"/>
      <c r="VOS154" s="3104"/>
      <c r="VOT154" s="3105"/>
      <c r="VOU154" s="3104"/>
      <c r="VOV154" s="3100"/>
      <c r="VOW154" s="3100"/>
      <c r="VOX154" s="3105"/>
      <c r="VOY154" s="3099"/>
      <c r="VOZ154" s="3100"/>
      <c r="VPA154" s="3099"/>
      <c r="VPB154" s="3100"/>
      <c r="VPC154" s="3100"/>
      <c r="VPD154" s="3100"/>
      <c r="VPE154" s="3100"/>
      <c r="VPF154" s="3101"/>
      <c r="VPG154" s="3102"/>
      <c r="VPH154" s="3103"/>
      <c r="VPI154" s="3104"/>
      <c r="VPJ154" s="3105"/>
      <c r="VPK154" s="3106"/>
      <c r="VPL154" s="3104"/>
      <c r="VPM154" s="3105"/>
      <c r="VPN154" s="3104"/>
      <c r="VPO154" s="3100"/>
      <c r="VPP154" s="3100"/>
      <c r="VPQ154" s="3105"/>
      <c r="VPR154" s="3099"/>
      <c r="VPS154" s="3100"/>
      <c r="VPT154" s="3099"/>
      <c r="VPU154" s="3100"/>
      <c r="VPV154" s="3100"/>
      <c r="VPW154" s="3100"/>
      <c r="VPX154" s="3100"/>
      <c r="VPY154" s="3101"/>
      <c r="VPZ154" s="3102"/>
      <c r="VQA154" s="3103"/>
      <c r="VQB154" s="3104"/>
      <c r="VQC154" s="3105"/>
      <c r="VQD154" s="3106"/>
      <c r="VQE154" s="3104"/>
      <c r="VQF154" s="3105"/>
      <c r="VQG154" s="3104"/>
      <c r="VQH154" s="3100"/>
      <c r="VQI154" s="3100"/>
      <c r="VQJ154" s="3105"/>
      <c r="VQK154" s="3099"/>
      <c r="VQL154" s="3100"/>
      <c r="VQM154" s="3099"/>
      <c r="VQN154" s="3100"/>
      <c r="VQO154" s="3100"/>
      <c r="VQP154" s="3100"/>
      <c r="VQQ154" s="3100"/>
      <c r="VQR154" s="3101"/>
      <c r="VQS154" s="3102"/>
      <c r="VQT154" s="3103"/>
      <c r="VQU154" s="3104"/>
      <c r="VQV154" s="3105"/>
      <c r="VQW154" s="3106"/>
      <c r="VQX154" s="3104"/>
      <c r="VQY154" s="3105"/>
      <c r="VQZ154" s="3104"/>
      <c r="VRA154" s="3100"/>
      <c r="VRB154" s="3100"/>
      <c r="VRC154" s="3105"/>
      <c r="VRD154" s="3099"/>
      <c r="VRE154" s="3100"/>
      <c r="VRF154" s="3099"/>
      <c r="VRG154" s="3100"/>
      <c r="VRH154" s="3100"/>
      <c r="VRI154" s="3100"/>
      <c r="VRJ154" s="3100"/>
      <c r="VRK154" s="3101"/>
      <c r="VRL154" s="3102"/>
      <c r="VRM154" s="3103"/>
      <c r="VRN154" s="3104"/>
      <c r="VRO154" s="3105"/>
      <c r="VRP154" s="3106"/>
      <c r="VRQ154" s="3104"/>
      <c r="VRR154" s="3105"/>
      <c r="VRS154" s="3104"/>
      <c r="VRT154" s="3100"/>
      <c r="VRU154" s="3100"/>
      <c r="VRV154" s="3105"/>
      <c r="VRW154" s="3099"/>
      <c r="VRX154" s="3100"/>
      <c r="VRY154" s="3099"/>
      <c r="VRZ154" s="3100"/>
      <c r="VSA154" s="3100"/>
      <c r="VSB154" s="3100"/>
      <c r="VSC154" s="3100"/>
      <c r="VSD154" s="3101"/>
      <c r="VSE154" s="3102"/>
      <c r="VSF154" s="3103"/>
      <c r="VSG154" s="3104"/>
      <c r="VSH154" s="3105"/>
      <c r="VSI154" s="3106"/>
      <c r="VSJ154" s="3104"/>
      <c r="VSK154" s="3105"/>
      <c r="VSL154" s="3104"/>
      <c r="VSM154" s="3100"/>
      <c r="VSN154" s="3100"/>
      <c r="VSO154" s="3105"/>
      <c r="VSP154" s="3099"/>
      <c r="VSQ154" s="3100"/>
      <c r="VSR154" s="3099"/>
      <c r="VSS154" s="3100"/>
      <c r="VST154" s="3100"/>
      <c r="VSU154" s="3100"/>
      <c r="VSV154" s="3100"/>
      <c r="VSW154" s="3101"/>
      <c r="VSX154" s="3102"/>
      <c r="VSY154" s="3103"/>
      <c r="VSZ154" s="3104"/>
      <c r="VTA154" s="3105"/>
      <c r="VTB154" s="3106"/>
      <c r="VTC154" s="3104"/>
      <c r="VTD154" s="3105"/>
      <c r="VTE154" s="3104"/>
      <c r="VTF154" s="3100"/>
      <c r="VTG154" s="3100"/>
      <c r="VTH154" s="3105"/>
      <c r="VTI154" s="3099"/>
      <c r="VTJ154" s="3100"/>
      <c r="VTK154" s="3099"/>
      <c r="VTL154" s="3100"/>
      <c r="VTM154" s="3100"/>
      <c r="VTN154" s="3100"/>
      <c r="VTO154" s="3100"/>
      <c r="VTP154" s="3101"/>
      <c r="VTQ154" s="3102"/>
      <c r="VTR154" s="3103"/>
      <c r="VTS154" s="3104"/>
      <c r="VTT154" s="3105"/>
      <c r="VTU154" s="3106"/>
      <c r="VTV154" s="3104"/>
      <c r="VTW154" s="3105"/>
      <c r="VTX154" s="3104"/>
      <c r="VTY154" s="3100"/>
      <c r="VTZ154" s="3100"/>
      <c r="VUA154" s="3105"/>
      <c r="VUB154" s="3099"/>
      <c r="VUC154" s="3100"/>
      <c r="VUD154" s="3099"/>
      <c r="VUE154" s="3100"/>
      <c r="VUF154" s="3100"/>
      <c r="VUG154" s="3100"/>
      <c r="VUH154" s="3100"/>
      <c r="VUI154" s="3101"/>
      <c r="VUJ154" s="3102"/>
      <c r="VUK154" s="3103"/>
      <c r="VUL154" s="3104"/>
      <c r="VUM154" s="3105"/>
      <c r="VUN154" s="3106"/>
      <c r="VUO154" s="3104"/>
      <c r="VUP154" s="3105"/>
      <c r="VUQ154" s="3104"/>
      <c r="VUR154" s="3100"/>
      <c r="VUS154" s="3100"/>
      <c r="VUT154" s="3105"/>
      <c r="VUU154" s="3099"/>
      <c r="VUV154" s="3100"/>
      <c r="VUW154" s="3099"/>
      <c r="VUX154" s="3100"/>
      <c r="VUY154" s="3100"/>
      <c r="VUZ154" s="3100"/>
      <c r="VVA154" s="3100"/>
      <c r="VVB154" s="3101"/>
      <c r="VVC154" s="3102"/>
      <c r="VVD154" s="3103"/>
      <c r="VVE154" s="3104"/>
      <c r="VVF154" s="3105"/>
      <c r="VVG154" s="3106"/>
      <c r="VVH154" s="3104"/>
      <c r="VVI154" s="3105"/>
      <c r="VVJ154" s="3104"/>
      <c r="VVK154" s="3100"/>
      <c r="VVL154" s="3100"/>
      <c r="VVM154" s="3105"/>
      <c r="VVN154" s="3099"/>
      <c r="VVO154" s="3100"/>
      <c r="VVP154" s="3099"/>
      <c r="VVQ154" s="3100"/>
      <c r="VVR154" s="3100"/>
      <c r="VVS154" s="3100"/>
      <c r="VVT154" s="3100"/>
      <c r="VVU154" s="3101"/>
      <c r="VVV154" s="3102"/>
      <c r="VVW154" s="3103"/>
      <c r="VVX154" s="3104"/>
      <c r="VVY154" s="3105"/>
      <c r="VVZ154" s="3106"/>
      <c r="VWA154" s="3104"/>
      <c r="VWB154" s="3105"/>
      <c r="VWC154" s="3104"/>
      <c r="VWD154" s="3100"/>
      <c r="VWE154" s="3100"/>
      <c r="VWF154" s="3105"/>
      <c r="VWG154" s="3099"/>
      <c r="VWH154" s="3100"/>
      <c r="VWI154" s="3099"/>
      <c r="VWJ154" s="3100"/>
      <c r="VWK154" s="3100"/>
      <c r="VWL154" s="3100"/>
      <c r="VWM154" s="3100"/>
      <c r="VWN154" s="3101"/>
      <c r="VWO154" s="3102"/>
      <c r="VWP154" s="3103"/>
      <c r="VWQ154" s="3104"/>
      <c r="VWR154" s="3105"/>
      <c r="VWS154" s="3106"/>
      <c r="VWT154" s="3104"/>
      <c r="VWU154" s="3105"/>
      <c r="VWV154" s="3104"/>
      <c r="VWW154" s="3100"/>
      <c r="VWX154" s="3100"/>
      <c r="VWY154" s="3105"/>
      <c r="VWZ154" s="3099"/>
      <c r="VXA154" s="3100"/>
      <c r="VXB154" s="3099"/>
      <c r="VXC154" s="3100"/>
      <c r="VXD154" s="3100"/>
      <c r="VXE154" s="3100"/>
      <c r="VXF154" s="3100"/>
      <c r="VXG154" s="3101"/>
      <c r="VXH154" s="3102"/>
      <c r="VXI154" s="3103"/>
      <c r="VXJ154" s="3104"/>
      <c r="VXK154" s="3105"/>
      <c r="VXL154" s="3106"/>
      <c r="VXM154" s="3104"/>
      <c r="VXN154" s="3105"/>
      <c r="VXO154" s="3104"/>
      <c r="VXP154" s="3100"/>
      <c r="VXQ154" s="3100"/>
      <c r="VXR154" s="3105"/>
      <c r="VXS154" s="3099"/>
      <c r="VXT154" s="3100"/>
      <c r="VXU154" s="3099"/>
      <c r="VXV154" s="3100"/>
      <c r="VXW154" s="3100"/>
      <c r="VXX154" s="3100"/>
      <c r="VXY154" s="3100"/>
      <c r="VXZ154" s="3101"/>
      <c r="VYA154" s="3102"/>
      <c r="VYB154" s="3103"/>
      <c r="VYC154" s="3104"/>
      <c r="VYD154" s="3105"/>
      <c r="VYE154" s="3106"/>
      <c r="VYF154" s="3104"/>
      <c r="VYG154" s="3105"/>
      <c r="VYH154" s="3104"/>
      <c r="VYI154" s="3100"/>
      <c r="VYJ154" s="3100"/>
      <c r="VYK154" s="3105"/>
      <c r="VYL154" s="3099"/>
      <c r="VYM154" s="3100"/>
      <c r="VYN154" s="3099"/>
      <c r="VYO154" s="3100"/>
      <c r="VYP154" s="3100"/>
      <c r="VYQ154" s="3100"/>
      <c r="VYR154" s="3100"/>
      <c r="VYS154" s="3101"/>
      <c r="VYT154" s="3102"/>
      <c r="VYU154" s="3103"/>
      <c r="VYV154" s="3104"/>
      <c r="VYW154" s="3105"/>
      <c r="VYX154" s="3106"/>
      <c r="VYY154" s="3104"/>
      <c r="VYZ154" s="3105"/>
      <c r="VZA154" s="3104"/>
      <c r="VZB154" s="3100"/>
      <c r="VZC154" s="3100"/>
      <c r="VZD154" s="3105"/>
      <c r="VZE154" s="3099"/>
      <c r="VZF154" s="3100"/>
      <c r="VZG154" s="3099"/>
      <c r="VZH154" s="3100"/>
      <c r="VZI154" s="3100"/>
      <c r="VZJ154" s="3100"/>
      <c r="VZK154" s="3100"/>
      <c r="VZL154" s="3101"/>
      <c r="VZM154" s="3102"/>
      <c r="VZN154" s="3103"/>
      <c r="VZO154" s="3104"/>
      <c r="VZP154" s="3105"/>
      <c r="VZQ154" s="3106"/>
      <c r="VZR154" s="3104"/>
      <c r="VZS154" s="3105"/>
      <c r="VZT154" s="3104"/>
      <c r="VZU154" s="3100"/>
      <c r="VZV154" s="3100"/>
      <c r="VZW154" s="3105"/>
      <c r="VZX154" s="3099"/>
      <c r="VZY154" s="3100"/>
      <c r="VZZ154" s="3099"/>
      <c r="WAA154" s="3100"/>
      <c r="WAB154" s="3100"/>
      <c r="WAC154" s="3100"/>
      <c r="WAD154" s="3100"/>
      <c r="WAE154" s="3101"/>
      <c r="WAF154" s="3102"/>
      <c r="WAG154" s="3103"/>
      <c r="WAH154" s="3104"/>
      <c r="WAI154" s="3105"/>
      <c r="WAJ154" s="3106"/>
      <c r="WAK154" s="3104"/>
      <c r="WAL154" s="3105"/>
      <c r="WAM154" s="3104"/>
      <c r="WAN154" s="3100"/>
      <c r="WAO154" s="3100"/>
      <c r="WAP154" s="3105"/>
      <c r="WAQ154" s="3099"/>
      <c r="WAR154" s="3100"/>
      <c r="WAS154" s="3099"/>
      <c r="WAT154" s="3100"/>
      <c r="WAU154" s="3100"/>
      <c r="WAV154" s="3100"/>
      <c r="WAW154" s="3100"/>
      <c r="WAX154" s="3101"/>
      <c r="WAY154" s="3102"/>
      <c r="WAZ154" s="3103"/>
      <c r="WBA154" s="3104"/>
      <c r="WBB154" s="3105"/>
      <c r="WBC154" s="3106"/>
      <c r="WBD154" s="3104"/>
      <c r="WBE154" s="3105"/>
      <c r="WBF154" s="3104"/>
      <c r="WBG154" s="3100"/>
      <c r="WBH154" s="3100"/>
      <c r="WBI154" s="3105"/>
      <c r="WBJ154" s="3099"/>
      <c r="WBK154" s="3100"/>
      <c r="WBL154" s="3099"/>
      <c r="WBM154" s="3100"/>
      <c r="WBN154" s="3100"/>
      <c r="WBO154" s="3100"/>
      <c r="WBP154" s="3100"/>
      <c r="WBQ154" s="3101"/>
      <c r="WBR154" s="3102"/>
      <c r="WBS154" s="3103"/>
      <c r="WBT154" s="3104"/>
      <c r="WBU154" s="3105"/>
      <c r="WBV154" s="3106"/>
      <c r="WBW154" s="3104"/>
      <c r="WBX154" s="3105"/>
      <c r="WBY154" s="3104"/>
      <c r="WBZ154" s="3100"/>
      <c r="WCA154" s="3100"/>
      <c r="WCB154" s="3105"/>
      <c r="WCC154" s="3099"/>
      <c r="WCD154" s="3100"/>
      <c r="WCE154" s="3099"/>
      <c r="WCF154" s="3100"/>
      <c r="WCG154" s="3100"/>
      <c r="WCH154" s="3100"/>
      <c r="WCI154" s="3100"/>
      <c r="WCJ154" s="3101"/>
      <c r="WCK154" s="3102"/>
      <c r="WCL154" s="3103"/>
      <c r="WCM154" s="3104"/>
      <c r="WCN154" s="3105"/>
      <c r="WCO154" s="3106"/>
      <c r="WCP154" s="3104"/>
      <c r="WCQ154" s="3105"/>
      <c r="WCR154" s="3104"/>
      <c r="WCS154" s="3100"/>
      <c r="WCT154" s="3100"/>
      <c r="WCU154" s="3105"/>
      <c r="WCV154" s="3099"/>
      <c r="WCW154" s="3100"/>
      <c r="WCX154" s="3099"/>
      <c r="WCY154" s="3100"/>
      <c r="WCZ154" s="3100"/>
      <c r="WDA154" s="3100"/>
      <c r="WDB154" s="3100"/>
      <c r="WDC154" s="3101"/>
      <c r="WDD154" s="3102"/>
      <c r="WDE154" s="3103"/>
      <c r="WDF154" s="3104"/>
      <c r="WDG154" s="3105"/>
      <c r="WDH154" s="3106"/>
      <c r="WDI154" s="3104"/>
      <c r="WDJ154" s="3105"/>
      <c r="WDK154" s="3104"/>
      <c r="WDL154" s="3100"/>
      <c r="WDM154" s="3100"/>
      <c r="WDN154" s="3105"/>
      <c r="WDO154" s="3099"/>
      <c r="WDP154" s="3100"/>
      <c r="WDQ154" s="3099"/>
      <c r="WDR154" s="3100"/>
      <c r="WDS154" s="3100"/>
      <c r="WDT154" s="3100"/>
      <c r="WDU154" s="3100"/>
      <c r="WDV154" s="3101"/>
      <c r="WDW154" s="3102"/>
      <c r="WDX154" s="3103"/>
      <c r="WDY154" s="3104"/>
      <c r="WDZ154" s="3105"/>
      <c r="WEA154" s="3106"/>
      <c r="WEB154" s="3104"/>
      <c r="WEC154" s="3105"/>
      <c r="WED154" s="3104"/>
      <c r="WEE154" s="3100"/>
      <c r="WEF154" s="3100"/>
      <c r="WEG154" s="3105"/>
      <c r="WEH154" s="3099"/>
      <c r="WEI154" s="3100"/>
      <c r="WEJ154" s="3099"/>
      <c r="WEK154" s="3100"/>
      <c r="WEL154" s="3100"/>
      <c r="WEM154" s="3100"/>
      <c r="WEN154" s="3100"/>
      <c r="WEO154" s="3101"/>
      <c r="WEP154" s="3102"/>
      <c r="WEQ154" s="3103"/>
      <c r="WER154" s="3104"/>
      <c r="WES154" s="3105"/>
      <c r="WET154" s="3106"/>
      <c r="WEU154" s="3104"/>
      <c r="WEV154" s="3105"/>
      <c r="WEW154" s="3104"/>
      <c r="WEX154" s="3100"/>
      <c r="WEY154" s="3100"/>
      <c r="WEZ154" s="3105"/>
      <c r="WFA154" s="3099"/>
      <c r="WFB154" s="3100"/>
      <c r="WFC154" s="3099"/>
      <c r="WFD154" s="3100"/>
      <c r="WFE154" s="3100"/>
      <c r="WFF154" s="3100"/>
      <c r="WFG154" s="3100"/>
      <c r="WFH154" s="3101"/>
      <c r="WFI154" s="3102"/>
      <c r="WFJ154" s="3103"/>
      <c r="WFK154" s="3104"/>
      <c r="WFL154" s="3105"/>
      <c r="WFM154" s="3106"/>
      <c r="WFN154" s="3104"/>
      <c r="WFO154" s="3105"/>
      <c r="WFP154" s="3104"/>
      <c r="WFQ154" s="3100"/>
      <c r="WFR154" s="3100"/>
      <c r="WFS154" s="3105"/>
      <c r="WFT154" s="3099"/>
      <c r="WFU154" s="3100"/>
      <c r="WFV154" s="3099"/>
      <c r="WFW154" s="3100"/>
      <c r="WFX154" s="3100"/>
      <c r="WFY154" s="3100"/>
      <c r="WFZ154" s="3100"/>
      <c r="WGA154" s="3101"/>
      <c r="WGB154" s="3102"/>
      <c r="WGC154" s="3103"/>
      <c r="WGD154" s="3104"/>
      <c r="WGE154" s="3105"/>
      <c r="WGF154" s="3106"/>
      <c r="WGG154" s="3104"/>
      <c r="WGH154" s="3105"/>
      <c r="WGI154" s="3104"/>
      <c r="WGJ154" s="3100"/>
      <c r="WGK154" s="3100"/>
      <c r="WGL154" s="3105"/>
      <c r="WGM154" s="3099"/>
      <c r="WGN154" s="3100"/>
      <c r="WGO154" s="3099"/>
      <c r="WGP154" s="3100"/>
      <c r="WGQ154" s="3100"/>
      <c r="WGR154" s="3100"/>
      <c r="WGS154" s="3100"/>
      <c r="WGT154" s="3101"/>
      <c r="WGU154" s="3102"/>
      <c r="WGV154" s="3103"/>
      <c r="WGW154" s="3104"/>
      <c r="WGX154" s="3105"/>
      <c r="WGY154" s="3106"/>
      <c r="WGZ154" s="3104"/>
      <c r="WHA154" s="3105"/>
      <c r="WHB154" s="3104"/>
      <c r="WHC154" s="3100"/>
      <c r="WHD154" s="3100"/>
      <c r="WHE154" s="3105"/>
      <c r="WHF154" s="3099"/>
      <c r="WHG154" s="3100"/>
      <c r="WHH154" s="3099"/>
      <c r="WHI154" s="3100"/>
      <c r="WHJ154" s="3100"/>
      <c r="WHK154" s="3100"/>
      <c r="WHL154" s="3100"/>
      <c r="WHM154" s="3101"/>
      <c r="WHN154" s="3102"/>
      <c r="WHO154" s="3103"/>
      <c r="WHP154" s="3104"/>
      <c r="WHQ154" s="3105"/>
      <c r="WHR154" s="3106"/>
      <c r="WHS154" s="3104"/>
      <c r="WHT154" s="3105"/>
      <c r="WHU154" s="3104"/>
      <c r="WHV154" s="3100"/>
      <c r="WHW154" s="3100"/>
      <c r="WHX154" s="3105"/>
      <c r="WHY154" s="3099"/>
      <c r="WHZ154" s="3100"/>
      <c r="WIA154" s="3099"/>
      <c r="WIB154" s="3100"/>
      <c r="WIC154" s="3100"/>
      <c r="WID154" s="3100"/>
      <c r="WIE154" s="3100"/>
      <c r="WIF154" s="3101"/>
      <c r="WIG154" s="3102"/>
      <c r="WIH154" s="3103"/>
      <c r="WII154" s="3104"/>
      <c r="WIJ154" s="3105"/>
      <c r="WIK154" s="3106"/>
      <c r="WIL154" s="3104"/>
      <c r="WIM154" s="3105"/>
      <c r="WIN154" s="3104"/>
      <c r="WIO154" s="3100"/>
      <c r="WIP154" s="3100"/>
      <c r="WIQ154" s="3105"/>
      <c r="WIR154" s="3099"/>
      <c r="WIS154" s="3100"/>
      <c r="WIT154" s="3099"/>
      <c r="WIU154" s="3100"/>
      <c r="WIV154" s="3100"/>
      <c r="WIW154" s="3100"/>
      <c r="WIX154" s="3100"/>
      <c r="WIY154" s="3101"/>
      <c r="WIZ154" s="3102"/>
      <c r="WJA154" s="3103"/>
      <c r="WJB154" s="3104"/>
      <c r="WJC154" s="3105"/>
      <c r="WJD154" s="3106"/>
      <c r="WJE154" s="3104"/>
      <c r="WJF154" s="3105"/>
      <c r="WJG154" s="3104"/>
      <c r="WJH154" s="3100"/>
      <c r="WJI154" s="3100"/>
      <c r="WJJ154" s="3105"/>
      <c r="WJK154" s="3099"/>
      <c r="WJL154" s="3100"/>
      <c r="WJM154" s="3099"/>
      <c r="WJN154" s="3100"/>
      <c r="WJO154" s="3100"/>
      <c r="WJP154" s="3100"/>
      <c r="WJQ154" s="3100"/>
      <c r="WJR154" s="3101"/>
      <c r="WJS154" s="3102"/>
      <c r="WJT154" s="3103"/>
      <c r="WJU154" s="3104"/>
      <c r="WJV154" s="3105"/>
      <c r="WJW154" s="3106"/>
      <c r="WJX154" s="3104"/>
      <c r="WJY154" s="3105"/>
      <c r="WJZ154" s="3104"/>
      <c r="WKA154" s="3100"/>
      <c r="WKB154" s="3100"/>
      <c r="WKC154" s="3105"/>
      <c r="WKD154" s="3099"/>
      <c r="WKE154" s="3100"/>
      <c r="WKF154" s="3099"/>
      <c r="WKG154" s="3100"/>
      <c r="WKH154" s="3100"/>
      <c r="WKI154" s="3100"/>
      <c r="WKJ154" s="3100"/>
      <c r="WKK154" s="3101"/>
      <c r="WKL154" s="3102"/>
      <c r="WKM154" s="3103"/>
      <c r="WKN154" s="3104"/>
      <c r="WKO154" s="3105"/>
      <c r="WKP154" s="3106"/>
      <c r="WKQ154" s="3104"/>
      <c r="WKR154" s="3105"/>
      <c r="WKS154" s="3104"/>
      <c r="WKT154" s="3100"/>
      <c r="WKU154" s="3100"/>
      <c r="WKV154" s="3105"/>
      <c r="WKW154" s="3099"/>
      <c r="WKX154" s="3100"/>
      <c r="WKY154" s="3099"/>
      <c r="WKZ154" s="3100"/>
      <c r="WLA154" s="3100"/>
      <c r="WLB154" s="3100"/>
      <c r="WLC154" s="3100"/>
      <c r="WLD154" s="3101"/>
      <c r="WLE154" s="3102"/>
      <c r="WLF154" s="3103"/>
      <c r="WLG154" s="3104"/>
      <c r="WLH154" s="3105"/>
      <c r="WLI154" s="3106"/>
      <c r="WLJ154" s="3104"/>
      <c r="WLK154" s="3105"/>
      <c r="WLL154" s="3104"/>
      <c r="WLM154" s="3100"/>
      <c r="WLN154" s="3100"/>
      <c r="WLO154" s="3105"/>
      <c r="WLP154" s="3099"/>
      <c r="WLQ154" s="3100"/>
      <c r="WLR154" s="3099"/>
      <c r="WLS154" s="3100"/>
      <c r="WLT154" s="3100"/>
      <c r="WLU154" s="3100"/>
      <c r="WLV154" s="3100"/>
      <c r="WLW154" s="3101"/>
      <c r="WLX154" s="3102"/>
      <c r="WLY154" s="3103"/>
      <c r="WLZ154" s="3104"/>
      <c r="WMA154" s="3105"/>
      <c r="WMB154" s="3106"/>
      <c r="WMC154" s="3104"/>
      <c r="WMD154" s="3105"/>
      <c r="WME154" s="3104"/>
      <c r="WMF154" s="3100"/>
      <c r="WMG154" s="3100"/>
      <c r="WMH154" s="3105"/>
      <c r="WMI154" s="3099"/>
      <c r="WMJ154" s="3100"/>
      <c r="WMK154" s="3099"/>
      <c r="WML154" s="3100"/>
      <c r="WMM154" s="3100"/>
      <c r="WMN154" s="3100"/>
      <c r="WMO154" s="3100"/>
      <c r="WMP154" s="3101"/>
      <c r="WMQ154" s="3102"/>
      <c r="WMR154" s="3103"/>
      <c r="WMS154" s="3104"/>
      <c r="WMT154" s="3105"/>
      <c r="WMU154" s="3106"/>
      <c r="WMV154" s="3104"/>
      <c r="WMW154" s="3105"/>
      <c r="WMX154" s="3104"/>
      <c r="WMY154" s="3100"/>
      <c r="WMZ154" s="3100"/>
      <c r="WNA154" s="3105"/>
      <c r="WNB154" s="3099"/>
      <c r="WNC154" s="3100"/>
      <c r="WND154" s="3099"/>
      <c r="WNE154" s="3100"/>
      <c r="WNF154" s="3100"/>
      <c r="WNG154" s="3100"/>
      <c r="WNH154" s="3100"/>
      <c r="WNI154" s="3101"/>
      <c r="WNJ154" s="3102"/>
      <c r="WNK154" s="3103"/>
      <c r="WNL154" s="3104"/>
      <c r="WNM154" s="3105"/>
      <c r="WNN154" s="3106"/>
      <c r="WNO154" s="3104"/>
      <c r="WNP154" s="3105"/>
      <c r="WNQ154" s="3104"/>
      <c r="WNR154" s="3100"/>
      <c r="WNS154" s="3100"/>
      <c r="WNT154" s="3105"/>
      <c r="WNU154" s="3099"/>
      <c r="WNV154" s="3100"/>
      <c r="WNW154" s="3099"/>
      <c r="WNX154" s="3100"/>
      <c r="WNY154" s="3100"/>
      <c r="WNZ154" s="3100"/>
      <c r="WOA154" s="3100"/>
      <c r="WOB154" s="3101"/>
      <c r="WOC154" s="3102"/>
      <c r="WOD154" s="3103"/>
      <c r="WOE154" s="3104"/>
      <c r="WOF154" s="3105"/>
      <c r="WOG154" s="3106"/>
      <c r="WOH154" s="3104"/>
      <c r="WOI154" s="3105"/>
      <c r="WOJ154" s="3104"/>
      <c r="WOK154" s="3100"/>
      <c r="WOL154" s="3100"/>
      <c r="WOM154" s="3105"/>
      <c r="WON154" s="3099"/>
      <c r="WOO154" s="3100"/>
      <c r="WOP154" s="3099"/>
      <c r="WOQ154" s="3100"/>
      <c r="WOR154" s="3100"/>
      <c r="WOS154" s="3100"/>
      <c r="WOT154" s="3100"/>
      <c r="WOU154" s="3101"/>
      <c r="WOV154" s="3102"/>
      <c r="WOW154" s="3103"/>
      <c r="WOX154" s="3104"/>
      <c r="WOY154" s="3105"/>
      <c r="WOZ154" s="3106"/>
      <c r="WPA154" s="3104"/>
      <c r="WPB154" s="3105"/>
      <c r="WPC154" s="3104"/>
      <c r="WPD154" s="3100"/>
      <c r="WPE154" s="3100"/>
      <c r="WPF154" s="3105"/>
      <c r="WPG154" s="3099"/>
      <c r="WPH154" s="3100"/>
      <c r="WPI154" s="3099"/>
      <c r="WPJ154" s="3100"/>
      <c r="WPK154" s="3100"/>
      <c r="WPL154" s="3100"/>
      <c r="WPM154" s="3100"/>
      <c r="WPN154" s="3101"/>
      <c r="WPO154" s="3102"/>
      <c r="WPP154" s="3103"/>
      <c r="WPQ154" s="3104"/>
      <c r="WPR154" s="3105"/>
      <c r="WPS154" s="3106"/>
      <c r="WPT154" s="3104"/>
      <c r="WPU154" s="3105"/>
      <c r="WPV154" s="3104"/>
      <c r="WPW154" s="3100"/>
      <c r="WPX154" s="3100"/>
      <c r="WPY154" s="3105"/>
      <c r="WPZ154" s="3099"/>
      <c r="WQA154" s="3100"/>
      <c r="WQB154" s="3099"/>
      <c r="WQC154" s="3100"/>
      <c r="WQD154" s="3100"/>
      <c r="WQE154" s="3100"/>
      <c r="WQF154" s="3100"/>
      <c r="WQG154" s="3101"/>
      <c r="WQH154" s="3102"/>
      <c r="WQI154" s="3103"/>
      <c r="WQJ154" s="3104"/>
      <c r="WQK154" s="3105"/>
      <c r="WQL154" s="3106"/>
      <c r="WQM154" s="3104"/>
      <c r="WQN154" s="3105"/>
      <c r="WQO154" s="3104"/>
      <c r="WQP154" s="3100"/>
      <c r="WQQ154" s="3100"/>
      <c r="WQR154" s="3105"/>
      <c r="WQS154" s="3099"/>
      <c r="WQT154" s="3100"/>
      <c r="WQU154" s="3099"/>
      <c r="WQV154" s="3100"/>
      <c r="WQW154" s="3100"/>
      <c r="WQX154" s="3100"/>
      <c r="WQY154" s="3100"/>
      <c r="WQZ154" s="3101"/>
      <c r="WRA154" s="3102"/>
      <c r="WRB154" s="3103"/>
      <c r="WRC154" s="3104"/>
      <c r="WRD154" s="3105"/>
      <c r="WRE154" s="3106"/>
      <c r="WRF154" s="3104"/>
      <c r="WRG154" s="3105"/>
      <c r="WRH154" s="3104"/>
      <c r="WRI154" s="3100"/>
      <c r="WRJ154" s="3100"/>
      <c r="WRK154" s="3105"/>
      <c r="WRL154" s="3099"/>
      <c r="WRM154" s="3100"/>
      <c r="WRN154" s="3099"/>
      <c r="WRO154" s="3100"/>
      <c r="WRP154" s="3100"/>
      <c r="WRQ154" s="3100"/>
      <c r="WRR154" s="3100"/>
      <c r="WRS154" s="3101"/>
      <c r="WRT154" s="3102"/>
      <c r="WRU154" s="3103"/>
      <c r="WRV154" s="3104"/>
      <c r="WRW154" s="3105"/>
      <c r="WRX154" s="3106"/>
      <c r="WRY154" s="3104"/>
      <c r="WRZ154" s="3105"/>
      <c r="WSA154" s="3104"/>
      <c r="WSB154" s="3100"/>
      <c r="WSC154" s="3100"/>
      <c r="WSD154" s="3105"/>
      <c r="WSE154" s="3099"/>
      <c r="WSF154" s="3100"/>
      <c r="WSG154" s="3099"/>
      <c r="WSH154" s="3100"/>
      <c r="WSI154" s="3100"/>
      <c r="WSJ154" s="3100"/>
      <c r="WSK154" s="3100"/>
      <c r="WSL154" s="3101"/>
      <c r="WSM154" s="3102"/>
      <c r="WSN154" s="3103"/>
      <c r="WSO154" s="3104"/>
      <c r="WSP154" s="3105"/>
      <c r="WSQ154" s="3106"/>
      <c r="WSR154" s="3104"/>
      <c r="WSS154" s="3105"/>
      <c r="WST154" s="3104"/>
      <c r="WSU154" s="3100"/>
      <c r="WSV154" s="3100"/>
      <c r="WSW154" s="3105"/>
      <c r="WSX154" s="3099"/>
      <c r="WSY154" s="3100"/>
      <c r="WSZ154" s="3099"/>
      <c r="WTA154" s="3100"/>
      <c r="WTB154" s="3100"/>
      <c r="WTC154" s="3100"/>
      <c r="WTD154" s="3100"/>
      <c r="WTE154" s="3101"/>
      <c r="WTF154" s="3102"/>
      <c r="WTG154" s="3103"/>
      <c r="WTH154" s="3104"/>
      <c r="WTI154" s="3105"/>
      <c r="WTJ154" s="3106"/>
      <c r="WTK154" s="3104"/>
      <c r="WTL154" s="3105"/>
      <c r="WTM154" s="3104"/>
      <c r="WTN154" s="3100"/>
      <c r="WTO154" s="3100"/>
      <c r="WTP154" s="3105"/>
      <c r="WTQ154" s="3099"/>
      <c r="WTR154" s="3100"/>
      <c r="WTS154" s="3099"/>
      <c r="WTT154" s="3100"/>
      <c r="WTU154" s="3100"/>
      <c r="WTV154" s="3100"/>
      <c r="WTW154" s="3100"/>
      <c r="WTX154" s="3101"/>
      <c r="WTY154" s="3102"/>
      <c r="WTZ154" s="3103"/>
      <c r="WUA154" s="3104"/>
      <c r="WUB154" s="3105"/>
      <c r="WUC154" s="3106"/>
      <c r="WUD154" s="3104"/>
      <c r="WUE154" s="3105"/>
      <c r="WUF154" s="3104"/>
      <c r="WUG154" s="3100"/>
      <c r="WUH154" s="3100"/>
      <c r="WUI154" s="3105"/>
      <c r="WUJ154" s="3099"/>
      <c r="WUK154" s="3100"/>
      <c r="WUL154" s="3099"/>
      <c r="WUM154" s="3100"/>
      <c r="WUN154" s="3100"/>
      <c r="WUO154" s="3100"/>
      <c r="WUP154" s="3100"/>
      <c r="WUQ154" s="3101"/>
      <c r="WUR154" s="3102"/>
      <c r="WUS154" s="3103"/>
      <c r="WUT154" s="3104"/>
      <c r="WUU154" s="3105"/>
      <c r="WUV154" s="3106"/>
      <c r="WUW154" s="3104"/>
      <c r="WUX154" s="3105"/>
      <c r="WUY154" s="3104"/>
      <c r="WUZ154" s="3100"/>
      <c r="WVA154" s="3100"/>
      <c r="WVB154" s="3105"/>
      <c r="WVC154" s="3099"/>
      <c r="WVD154" s="3100"/>
      <c r="WVE154" s="3099"/>
      <c r="WVF154" s="3100"/>
      <c r="WVG154" s="3100"/>
      <c r="WVH154" s="3100"/>
      <c r="WVI154" s="3100"/>
      <c r="WVJ154" s="3101"/>
      <c r="WVK154" s="3102"/>
      <c r="WVL154" s="3103"/>
      <c r="WVM154" s="3104"/>
      <c r="WVN154" s="3105"/>
      <c r="WVO154" s="3106"/>
      <c r="WVP154" s="3104"/>
      <c r="WVQ154" s="3105"/>
      <c r="WVR154" s="3104"/>
      <c r="WVS154" s="3100"/>
      <c r="WVT154" s="3100"/>
      <c r="WVU154" s="3105"/>
      <c r="WVV154" s="3099"/>
      <c r="WVW154" s="3100"/>
      <c r="WVX154" s="3099"/>
      <c r="WVY154" s="3100"/>
      <c r="WVZ154" s="3100"/>
      <c r="WWA154" s="3100"/>
      <c r="WWB154" s="3100"/>
      <c r="WWC154" s="3101"/>
      <c r="WWD154" s="3102"/>
      <c r="WWE154" s="3103"/>
      <c r="WWF154" s="3104"/>
      <c r="WWG154" s="3105"/>
      <c r="WWH154" s="3106"/>
      <c r="WWI154" s="3104"/>
      <c r="WWJ154" s="3105"/>
      <c r="WWK154" s="3104"/>
      <c r="WWL154" s="3100"/>
      <c r="WWM154" s="3100"/>
      <c r="WWN154" s="3105"/>
      <c r="WWO154" s="3099"/>
      <c r="WWP154" s="3100"/>
      <c r="WWQ154" s="3099"/>
      <c r="WWR154" s="3100"/>
      <c r="WWS154" s="3100"/>
      <c r="WWT154" s="3100"/>
      <c r="WWU154" s="3100"/>
      <c r="WWV154" s="3101"/>
      <c r="WWW154" s="3102"/>
      <c r="WWX154" s="3103"/>
      <c r="WWY154" s="3104"/>
      <c r="WWZ154" s="3105"/>
      <c r="WXA154" s="3106"/>
      <c r="WXB154" s="3104"/>
      <c r="WXC154" s="3105"/>
      <c r="WXD154" s="3104"/>
      <c r="WXE154" s="3100"/>
      <c r="WXF154" s="3100"/>
      <c r="WXG154" s="3105"/>
      <c r="WXH154" s="3099"/>
      <c r="WXI154" s="3100"/>
      <c r="WXJ154" s="3099"/>
      <c r="WXK154" s="3100"/>
      <c r="WXL154" s="3100"/>
      <c r="WXM154" s="3100"/>
      <c r="WXN154" s="3100"/>
      <c r="WXO154" s="3101"/>
      <c r="WXP154" s="3102"/>
      <c r="WXQ154" s="3103"/>
      <c r="WXR154" s="3104"/>
      <c r="WXS154" s="3105"/>
      <c r="WXT154" s="3106"/>
      <c r="WXU154" s="3104"/>
      <c r="WXV154" s="3105"/>
      <c r="WXW154" s="3104"/>
      <c r="WXX154" s="3100"/>
      <c r="WXY154" s="3100"/>
      <c r="WXZ154" s="3105"/>
      <c r="WYA154" s="3099"/>
      <c r="WYB154" s="3100"/>
      <c r="WYC154" s="3099"/>
      <c r="WYD154" s="3100"/>
      <c r="WYE154" s="3100"/>
      <c r="WYF154" s="3100"/>
      <c r="WYG154" s="3100"/>
      <c r="WYH154" s="3101"/>
      <c r="WYI154" s="3102"/>
      <c r="WYJ154" s="3103"/>
      <c r="WYK154" s="3104"/>
      <c r="WYL154" s="3105"/>
      <c r="WYM154" s="3106"/>
      <c r="WYN154" s="3104"/>
      <c r="WYO154" s="3105"/>
      <c r="WYP154" s="3104"/>
      <c r="WYQ154" s="3100"/>
      <c r="WYR154" s="3100"/>
      <c r="WYS154" s="3105"/>
      <c r="WYT154" s="3099"/>
      <c r="WYU154" s="3100"/>
      <c r="WYV154" s="3099"/>
      <c r="WYW154" s="3100"/>
      <c r="WYX154" s="3100"/>
      <c r="WYY154" s="3100"/>
      <c r="WYZ154" s="3100"/>
      <c r="WZA154" s="3101"/>
      <c r="WZB154" s="3102"/>
      <c r="WZC154" s="3103"/>
      <c r="WZD154" s="3104"/>
      <c r="WZE154" s="3105"/>
      <c r="WZF154" s="3106"/>
      <c r="WZG154" s="3104"/>
      <c r="WZH154" s="3105"/>
      <c r="WZI154" s="3104"/>
      <c r="WZJ154" s="3100"/>
      <c r="WZK154" s="3100"/>
      <c r="WZL154" s="3105"/>
      <c r="WZM154" s="3099"/>
      <c r="WZN154" s="3100"/>
      <c r="WZO154" s="3099"/>
      <c r="WZP154" s="3100"/>
      <c r="WZQ154" s="3100"/>
      <c r="WZR154" s="3100"/>
      <c r="WZS154" s="3100"/>
      <c r="WZT154" s="3101"/>
      <c r="WZU154" s="3102"/>
      <c r="WZV154" s="3103"/>
      <c r="WZW154" s="3104"/>
      <c r="WZX154" s="3105"/>
      <c r="WZY154" s="3106"/>
      <c r="WZZ154" s="3104"/>
      <c r="XAA154" s="3105"/>
      <c r="XAB154" s="3104"/>
      <c r="XAC154" s="3100"/>
      <c r="XAD154" s="3100"/>
      <c r="XAE154" s="3105"/>
      <c r="XAF154" s="3099"/>
      <c r="XAG154" s="3100"/>
      <c r="XAH154" s="3099"/>
      <c r="XAI154" s="3100"/>
      <c r="XAJ154" s="3100"/>
      <c r="XAK154" s="3100"/>
      <c r="XAL154" s="3100"/>
      <c r="XAM154" s="3101"/>
      <c r="XAN154" s="3102"/>
      <c r="XAO154" s="3103"/>
      <c r="XAP154" s="3104"/>
      <c r="XAQ154" s="3105"/>
      <c r="XAR154" s="3106"/>
      <c r="XAS154" s="3104"/>
      <c r="XAT154" s="3105"/>
      <c r="XAU154" s="3104"/>
      <c r="XAV154" s="3100"/>
      <c r="XAW154" s="3100"/>
      <c r="XAX154" s="3105"/>
      <c r="XAY154" s="3099"/>
      <c r="XAZ154" s="3100"/>
      <c r="XBA154" s="3099"/>
      <c r="XBB154" s="3100"/>
      <c r="XBC154" s="3100"/>
      <c r="XBD154" s="3100"/>
      <c r="XBE154" s="3100"/>
      <c r="XBF154" s="3101"/>
      <c r="XBG154" s="3102"/>
      <c r="XBH154" s="3103"/>
      <c r="XBI154" s="3104"/>
      <c r="XBJ154" s="3105"/>
      <c r="XBK154" s="3106"/>
      <c r="XBL154" s="3104"/>
      <c r="XBM154" s="3105"/>
      <c r="XBN154" s="3104"/>
      <c r="XBO154" s="3100"/>
      <c r="XBP154" s="3100"/>
      <c r="XBQ154" s="3105"/>
      <c r="XBR154" s="3099"/>
      <c r="XBS154" s="3100"/>
      <c r="XBT154" s="3099"/>
      <c r="XBU154" s="3100"/>
      <c r="XBV154" s="3100"/>
      <c r="XBW154" s="3100"/>
      <c r="XBX154" s="3100"/>
      <c r="XBY154" s="3101"/>
      <c r="XBZ154" s="3102"/>
      <c r="XCA154" s="3103"/>
      <c r="XCB154" s="3104"/>
      <c r="XCC154" s="3105"/>
      <c r="XCD154" s="3106"/>
      <c r="XCE154" s="3104"/>
      <c r="XCF154" s="3105"/>
      <c r="XCG154" s="3104"/>
      <c r="XCH154" s="3100"/>
      <c r="XCI154" s="3100"/>
      <c r="XCJ154" s="3105"/>
      <c r="XCK154" s="3099"/>
      <c r="XCL154" s="3100"/>
      <c r="XCM154" s="3099"/>
      <c r="XCN154" s="3100"/>
      <c r="XCO154" s="3100"/>
      <c r="XCP154" s="3100"/>
      <c r="XCQ154" s="3100"/>
      <c r="XCR154" s="3101"/>
      <c r="XCS154" s="3102"/>
      <c r="XCT154" s="3103"/>
      <c r="XCU154" s="3104"/>
      <c r="XCV154" s="3105"/>
      <c r="XCW154" s="3106"/>
      <c r="XCX154" s="3104"/>
      <c r="XCY154" s="3105"/>
      <c r="XCZ154" s="3104"/>
      <c r="XDA154" s="3100"/>
      <c r="XDB154" s="3100"/>
      <c r="XDC154" s="3105"/>
      <c r="XDD154" s="3099"/>
      <c r="XDE154" s="3100"/>
      <c r="XDF154" s="3099"/>
      <c r="XDG154" s="3100"/>
      <c r="XDH154" s="3100"/>
      <c r="XDI154" s="3100"/>
      <c r="XDJ154" s="3100"/>
      <c r="XDK154" s="3101"/>
      <c r="XDL154" s="3102"/>
      <c r="XDM154" s="3103"/>
      <c r="XDN154" s="3104"/>
      <c r="XDO154" s="3105"/>
      <c r="XDP154" s="3106"/>
      <c r="XDQ154" s="3104"/>
      <c r="XDR154" s="3105"/>
      <c r="XDS154" s="3104"/>
      <c r="XDT154" s="3100"/>
      <c r="XDU154" s="3100"/>
      <c r="XDV154" s="3105"/>
      <c r="XDW154" s="3099"/>
      <c r="XDX154" s="3100"/>
      <c r="XDY154" s="3099"/>
      <c r="XDZ154" s="3100"/>
      <c r="XEA154" s="3100"/>
      <c r="XEB154" s="3100"/>
      <c r="XEC154" s="3100"/>
      <c r="XED154" s="3101"/>
      <c r="XEE154" s="3102"/>
      <c r="XEF154" s="3103"/>
      <c r="XEG154" s="3104"/>
      <c r="XEH154" s="3105"/>
      <c r="XEI154" s="3106"/>
      <c r="XEJ154" s="3104"/>
      <c r="XEK154" s="3105"/>
      <c r="XEL154" s="3104"/>
      <c r="XEM154" s="3100"/>
      <c r="XEN154" s="3100"/>
      <c r="XEO154" s="3105"/>
      <c r="XEP154" s="3099"/>
      <c r="XEQ154" s="3100"/>
      <c r="XER154" s="3099"/>
      <c r="XES154" s="3100"/>
      <c r="XET154" s="3100"/>
      <c r="XEU154" s="3100"/>
      <c r="XEV154" s="3100"/>
      <c r="XEW154" s="3101"/>
      <c r="XEX154" s="3102"/>
      <c r="XEY154" s="3103"/>
      <c r="XEZ154" s="3104"/>
      <c r="XFA154" s="3105"/>
      <c r="XFB154" s="3106"/>
      <c r="XFC154" s="3104"/>
      <c r="XFD154" s="3105"/>
    </row>
    <row r="155" spans="1:16384" s="655" customFormat="1" ht="13.4" customHeight="1">
      <c r="A155" s="2185" t="str">
        <f>'General PNGUM'!A157</f>
        <v>Ambunti SDA Primary School</v>
      </c>
      <c r="B155" s="1099">
        <v>8</v>
      </c>
      <c r="C155" s="1100"/>
      <c r="D155" s="1101">
        <f>SUM(B155:C155)</f>
        <v>8</v>
      </c>
      <c r="E155" s="1099"/>
      <c r="F155" s="1100"/>
      <c r="G155" s="3611">
        <v>7</v>
      </c>
      <c r="H155" s="3611">
        <v>1</v>
      </c>
      <c r="I155" s="3611"/>
      <c r="J155" s="3611"/>
      <c r="K155" s="3189">
        <v>2</v>
      </c>
      <c r="L155" s="3190"/>
      <c r="M155" s="3190">
        <v>2</v>
      </c>
      <c r="N155" s="3190"/>
      <c r="O155" s="3190"/>
      <c r="P155" s="3190"/>
      <c r="Q155" s="3190">
        <v>8</v>
      </c>
      <c r="R155" s="3191"/>
      <c r="S155" s="2224">
        <f t="shared" si="21"/>
        <v>8</v>
      </c>
    </row>
    <row r="156" spans="1:16384" s="655" customFormat="1" ht="13.4" customHeight="1">
      <c r="A156" s="2185" t="str">
        <f>'General PNGUM'!A158</f>
        <v>Angoram Adventist Primary</v>
      </c>
      <c r="B156" s="1099">
        <v>7</v>
      </c>
      <c r="C156" s="1100"/>
      <c r="D156" s="1101">
        <f t="shared" ref="D156:D168" si="25">SUM(B156:C156)</f>
        <v>7</v>
      </c>
      <c r="E156" s="1099"/>
      <c r="F156" s="1100"/>
      <c r="G156" s="3611">
        <v>4</v>
      </c>
      <c r="H156" s="3611">
        <v>3</v>
      </c>
      <c r="I156" s="3611"/>
      <c r="J156" s="3611"/>
      <c r="K156" s="3189">
        <v>1</v>
      </c>
      <c r="L156" s="3190"/>
      <c r="M156" s="3190"/>
      <c r="N156" s="3190"/>
      <c r="O156" s="3190"/>
      <c r="P156" s="3190"/>
      <c r="Q156" s="3190">
        <v>7</v>
      </c>
      <c r="R156" s="3191"/>
      <c r="S156" s="2224">
        <f t="shared" si="21"/>
        <v>7</v>
      </c>
    </row>
    <row r="157" spans="1:16384" s="655" customFormat="1" ht="13.4" customHeight="1">
      <c r="A157" s="2185" t="str">
        <f>'General PNGUM'!A159</f>
        <v xml:space="preserve">Beklam SDA Primary </v>
      </c>
      <c r="B157" s="1099">
        <v>5</v>
      </c>
      <c r="C157" s="1100"/>
      <c r="D157" s="1101">
        <f t="shared" si="25"/>
        <v>5</v>
      </c>
      <c r="E157" s="1099"/>
      <c r="F157" s="1100"/>
      <c r="G157" s="3611">
        <v>4</v>
      </c>
      <c r="H157" s="3611">
        <v>1</v>
      </c>
      <c r="I157" s="3611"/>
      <c r="J157" s="3611"/>
      <c r="K157" s="3189"/>
      <c r="L157" s="3190"/>
      <c r="M157" s="3190"/>
      <c r="N157" s="3190"/>
      <c r="O157" s="3190"/>
      <c r="P157" s="3190"/>
      <c r="Q157" s="3190">
        <v>5</v>
      </c>
      <c r="R157" s="3191"/>
      <c r="S157" s="2224">
        <f t="shared" si="21"/>
        <v>5</v>
      </c>
    </row>
    <row r="158" spans="1:16384" s="655" customFormat="1" ht="13.4" customHeight="1">
      <c r="A158" s="2185" t="str">
        <f>'General PNGUM'!A160</f>
        <v>Bonahoi SDA Primary School</v>
      </c>
      <c r="B158" s="1099">
        <v>13</v>
      </c>
      <c r="C158" s="1100"/>
      <c r="D158" s="1101">
        <f t="shared" si="25"/>
        <v>13</v>
      </c>
      <c r="E158" s="1099"/>
      <c r="F158" s="1100"/>
      <c r="G158" s="3161">
        <v>11</v>
      </c>
      <c r="H158" s="3190">
        <v>2</v>
      </c>
      <c r="I158" s="2232"/>
      <c r="J158" s="1100"/>
      <c r="K158" s="3189">
        <v>6</v>
      </c>
      <c r="L158" s="3190"/>
      <c r="M158" s="3190">
        <v>3</v>
      </c>
      <c r="N158" s="3190"/>
      <c r="O158" s="3190"/>
      <c r="P158" s="3190"/>
      <c r="Q158" s="3190">
        <v>13</v>
      </c>
      <c r="R158" s="3191"/>
      <c r="S158" s="2224">
        <f t="shared" si="21"/>
        <v>13</v>
      </c>
    </row>
    <row r="159" spans="1:16384" s="655" customFormat="1" ht="15" customHeight="1">
      <c r="A159" s="2185" t="str">
        <f>'General PNGUM'!A161</f>
        <v>Darapap SDA Primary School</v>
      </c>
      <c r="B159" s="1099">
        <v>7</v>
      </c>
      <c r="C159" s="1100"/>
      <c r="D159" s="1101">
        <f t="shared" si="25"/>
        <v>7</v>
      </c>
      <c r="E159" s="1099"/>
      <c r="F159" s="1100"/>
      <c r="G159" s="3161">
        <v>6</v>
      </c>
      <c r="H159" s="3190">
        <v>1</v>
      </c>
      <c r="I159" s="2232"/>
      <c r="J159" s="1100"/>
      <c r="K159" s="3189">
        <v>3</v>
      </c>
      <c r="L159" s="3190"/>
      <c r="M159" s="3190">
        <v>1</v>
      </c>
      <c r="N159" s="3190"/>
      <c r="O159" s="3190"/>
      <c r="P159" s="3190"/>
      <c r="Q159" s="3190">
        <v>7</v>
      </c>
      <c r="R159" s="3191"/>
      <c r="S159" s="2224">
        <f t="shared" si="21"/>
        <v>7</v>
      </c>
    </row>
    <row r="160" spans="1:16384" s="1007" customFormat="1" ht="15" customHeight="1">
      <c r="A160" s="2185" t="str">
        <f>'General PNGUM'!A162</f>
        <v>Imombi SDA Primary School</v>
      </c>
      <c r="B160" s="3088">
        <v>5</v>
      </c>
      <c r="C160" s="3089"/>
      <c r="D160" s="1101">
        <f t="shared" si="25"/>
        <v>5</v>
      </c>
      <c r="E160" s="3088"/>
      <c r="F160" s="3089"/>
      <c r="G160" s="3611">
        <v>5</v>
      </c>
      <c r="H160" s="3611"/>
      <c r="I160" s="3611"/>
      <c r="J160" s="3611"/>
      <c r="K160" s="3189">
        <v>2</v>
      </c>
      <c r="L160" s="3190"/>
      <c r="M160" s="3190">
        <v>2</v>
      </c>
      <c r="N160" s="3190"/>
      <c r="O160" s="3190"/>
      <c r="P160" s="3190"/>
      <c r="Q160" s="3190">
        <v>5</v>
      </c>
      <c r="R160" s="3191"/>
      <c r="S160" s="2224">
        <f t="shared" si="21"/>
        <v>5</v>
      </c>
    </row>
    <row r="161" spans="1:19" s="31" customFormat="1" ht="15" customHeight="1">
      <c r="A161" s="2185" t="str">
        <f>'General PNGUM'!A163</f>
        <v>Jalalap SDA Primary School</v>
      </c>
      <c r="B161" s="3088">
        <v>8</v>
      </c>
      <c r="C161" s="3089"/>
      <c r="D161" s="1101">
        <f t="shared" si="25"/>
        <v>8</v>
      </c>
      <c r="E161" s="3088"/>
      <c r="F161" s="3089"/>
      <c r="G161" s="3161">
        <v>7</v>
      </c>
      <c r="H161" s="3190">
        <v>1</v>
      </c>
      <c r="I161" s="3091"/>
      <c r="J161" s="3089"/>
      <c r="K161" s="3189"/>
      <c r="L161" s="3190"/>
      <c r="M161" s="3190">
        <v>1</v>
      </c>
      <c r="N161" s="3190"/>
      <c r="O161" s="3190"/>
      <c r="P161" s="3190"/>
      <c r="Q161" s="3190">
        <v>3</v>
      </c>
      <c r="R161" s="3191"/>
      <c r="S161" s="2224">
        <f t="shared" si="21"/>
        <v>8</v>
      </c>
    </row>
    <row r="162" spans="1:19" s="655" customFormat="1" ht="12" customHeight="1">
      <c r="A162" s="2185" t="str">
        <f>'General PNGUM'!A164</f>
        <v>Nagum Adventist Secondary</v>
      </c>
      <c r="B162" s="3551"/>
      <c r="C162" s="3552">
        <v>18</v>
      </c>
      <c r="D162" s="1101">
        <f t="shared" si="25"/>
        <v>18</v>
      </c>
      <c r="E162" s="3551"/>
      <c r="F162" s="3552">
        <v>9</v>
      </c>
      <c r="G162" s="3611"/>
      <c r="H162" s="3611"/>
      <c r="I162" s="3611">
        <v>14</v>
      </c>
      <c r="J162" s="3611">
        <v>4</v>
      </c>
      <c r="K162" s="3555"/>
      <c r="L162" s="3554">
        <v>1</v>
      </c>
      <c r="M162" s="3554"/>
      <c r="N162" s="3554">
        <v>18</v>
      </c>
      <c r="O162" s="3554"/>
      <c r="P162" s="3554"/>
      <c r="Q162" s="3554"/>
      <c r="R162" s="3556">
        <v>18</v>
      </c>
      <c r="S162" s="2224">
        <f t="shared" si="21"/>
        <v>18</v>
      </c>
    </row>
    <row r="163" spans="1:19" s="655" customFormat="1" ht="12" customHeight="1">
      <c r="A163" s="2185" t="str">
        <f>'General PNGUM'!A165</f>
        <v>Nindiwi Adventist Primary</v>
      </c>
      <c r="B163" s="3551">
        <v>14</v>
      </c>
      <c r="C163" s="3552"/>
      <c r="D163" s="1101">
        <f t="shared" si="25"/>
        <v>14</v>
      </c>
      <c r="E163" s="3551"/>
      <c r="F163" s="3552"/>
      <c r="G163" s="3611">
        <v>11</v>
      </c>
      <c r="H163" s="3611">
        <v>3</v>
      </c>
      <c r="I163" s="3611"/>
      <c r="J163" s="3611"/>
      <c r="K163" s="3555">
        <v>3</v>
      </c>
      <c r="L163" s="3554"/>
      <c r="M163" s="3554">
        <v>1</v>
      </c>
      <c r="N163" s="3554"/>
      <c r="O163" s="3554"/>
      <c r="P163" s="3554"/>
      <c r="Q163" s="3554">
        <v>12</v>
      </c>
      <c r="R163" s="3556"/>
      <c r="S163" s="2224">
        <f t="shared" si="21"/>
        <v>14</v>
      </c>
    </row>
    <row r="164" spans="1:19" s="655" customFormat="1" ht="12" customHeight="1">
      <c r="A164" s="2185" t="str">
        <f>'General PNGUM'!A166</f>
        <v xml:space="preserve">Sisida Adventist Primary </v>
      </c>
      <c r="B164" s="3551">
        <v>6</v>
      </c>
      <c r="C164" s="3552"/>
      <c r="D164" s="1101">
        <f t="shared" si="25"/>
        <v>6</v>
      </c>
      <c r="E164" s="3551"/>
      <c r="F164" s="3552"/>
      <c r="G164" s="3611">
        <v>5</v>
      </c>
      <c r="H164" s="3611">
        <v>1</v>
      </c>
      <c r="I164" s="3611"/>
      <c r="J164" s="3611"/>
      <c r="K164" s="3555">
        <v>2</v>
      </c>
      <c r="L164" s="3554"/>
      <c r="M164" s="3554">
        <v>2</v>
      </c>
      <c r="N164" s="3554"/>
      <c r="O164" s="3554"/>
      <c r="P164" s="3554"/>
      <c r="Q164" s="3554">
        <v>6</v>
      </c>
      <c r="R164" s="3556"/>
      <c r="S164" s="2224">
        <f t="shared" si="21"/>
        <v>6</v>
      </c>
    </row>
    <row r="165" spans="1:19" s="655" customFormat="1" ht="12" customHeight="1">
      <c r="A165" s="2185" t="str">
        <f>'General PNGUM'!A167</f>
        <v xml:space="preserve">Wambe Adventist Primary </v>
      </c>
      <c r="B165" s="1107">
        <v>4</v>
      </c>
      <c r="C165" s="1108"/>
      <c r="D165" s="1101">
        <f t="shared" si="25"/>
        <v>4</v>
      </c>
      <c r="E165" s="1107"/>
      <c r="F165" s="1108"/>
      <c r="G165" s="3611">
        <v>2</v>
      </c>
      <c r="H165" s="3611">
        <v>2</v>
      </c>
      <c r="I165" s="3611"/>
      <c r="J165" s="3611"/>
      <c r="K165" s="3192">
        <v>1</v>
      </c>
      <c r="L165" s="3193"/>
      <c r="M165" s="3193">
        <v>1</v>
      </c>
      <c r="N165" s="3193"/>
      <c r="O165" s="3193"/>
      <c r="P165" s="3193"/>
      <c r="Q165" s="3193">
        <v>4</v>
      </c>
      <c r="R165" s="3194"/>
      <c r="S165" s="2224">
        <f t="shared" si="21"/>
        <v>4</v>
      </c>
    </row>
    <row r="166" spans="1:19" s="655" customFormat="1" ht="12" customHeight="1">
      <c r="A166" s="2185" t="str">
        <f>'General PNGUM'!A168</f>
        <v>Wewak Adventist Primary</v>
      </c>
      <c r="B166" s="3521">
        <v>17</v>
      </c>
      <c r="C166" s="3557"/>
      <c r="D166" s="1101">
        <f t="shared" si="25"/>
        <v>17</v>
      </c>
      <c r="E166" s="3521"/>
      <c r="F166" s="3557"/>
      <c r="G166" s="3553">
        <v>13</v>
      </c>
      <c r="H166" s="3555">
        <v>4</v>
      </c>
      <c r="I166" s="3558"/>
      <c r="J166" s="3557"/>
      <c r="K166" s="3555">
        <v>3</v>
      </c>
      <c r="L166" s="3555"/>
      <c r="M166" s="3555">
        <v>3</v>
      </c>
      <c r="N166" s="3555"/>
      <c r="O166" s="3555"/>
      <c r="P166" s="3555"/>
      <c r="Q166" s="3555">
        <v>17</v>
      </c>
      <c r="R166" s="3559"/>
      <c r="S166" s="2224">
        <f t="shared" si="21"/>
        <v>17</v>
      </c>
    </row>
    <row r="167" spans="1:19" s="2010" customFormat="1" ht="15" customHeight="1">
      <c r="A167" s="2185" t="str">
        <f>'General PNGUM'!A169</f>
        <v>Yanmali SDA Primary</v>
      </c>
      <c r="B167" s="3521">
        <v>3</v>
      </c>
      <c r="C167" s="3557"/>
      <c r="D167" s="1101">
        <f t="shared" si="25"/>
        <v>3</v>
      </c>
      <c r="E167" s="3521"/>
      <c r="F167" s="3557"/>
      <c r="G167" s="3553">
        <v>3</v>
      </c>
      <c r="H167" s="3555"/>
      <c r="I167" s="3558"/>
      <c r="J167" s="3557"/>
      <c r="K167" s="3555"/>
      <c r="L167" s="3555"/>
      <c r="M167" s="3555">
        <v>1</v>
      </c>
      <c r="N167" s="3555"/>
      <c r="O167" s="3555"/>
      <c r="P167" s="3555"/>
      <c r="Q167" s="3555">
        <v>3</v>
      </c>
      <c r="R167" s="3559"/>
      <c r="S167" s="2224">
        <f t="shared" si="21"/>
        <v>3</v>
      </c>
    </row>
    <row r="168" spans="1:19" s="2010" customFormat="1" ht="15" customHeight="1">
      <c r="A168" s="2185" t="str">
        <f>'General PNGUM'!A170</f>
        <v>Yuarti SDA Primary</v>
      </c>
      <c r="B168" s="3521">
        <v>3</v>
      </c>
      <c r="C168" s="3557"/>
      <c r="D168" s="1101">
        <f t="shared" si="25"/>
        <v>3</v>
      </c>
      <c r="E168" s="3521"/>
      <c r="F168" s="3557"/>
      <c r="G168" s="3553">
        <v>3</v>
      </c>
      <c r="H168" s="3555"/>
      <c r="I168" s="3558"/>
      <c r="J168" s="3557"/>
      <c r="K168" s="3555"/>
      <c r="L168" s="3555"/>
      <c r="M168" s="3555"/>
      <c r="N168" s="3555"/>
      <c r="O168" s="3555"/>
      <c r="P168" s="3555"/>
      <c r="Q168" s="3555">
        <v>3</v>
      </c>
      <c r="R168" s="3559"/>
      <c r="S168" s="2224">
        <f t="shared" si="21"/>
        <v>3</v>
      </c>
    </row>
    <row r="169" spans="1:19" s="2010" customFormat="1" ht="15" customHeight="1" thickBot="1">
      <c r="A169" s="1002" t="s">
        <v>17</v>
      </c>
      <c r="B169" s="1102">
        <f t="shared" ref="B169:S169" si="26">SUM(B155:B168)</f>
        <v>100</v>
      </c>
      <c r="C169" s="1102">
        <f t="shared" si="26"/>
        <v>18</v>
      </c>
      <c r="D169" s="1102">
        <f t="shared" si="26"/>
        <v>118</v>
      </c>
      <c r="E169" s="1102">
        <f t="shared" si="26"/>
        <v>0</v>
      </c>
      <c r="F169" s="1102">
        <f t="shared" si="26"/>
        <v>9</v>
      </c>
      <c r="G169" s="3162">
        <f t="shared" si="26"/>
        <v>81</v>
      </c>
      <c r="H169" s="3162">
        <f t="shared" si="26"/>
        <v>19</v>
      </c>
      <c r="I169" s="1102">
        <f t="shared" si="26"/>
        <v>14</v>
      </c>
      <c r="J169" s="1102">
        <f t="shared" si="26"/>
        <v>4</v>
      </c>
      <c r="K169" s="3162">
        <f t="shared" si="26"/>
        <v>23</v>
      </c>
      <c r="L169" s="3162">
        <f t="shared" si="26"/>
        <v>1</v>
      </c>
      <c r="M169" s="3162">
        <f t="shared" si="26"/>
        <v>17</v>
      </c>
      <c r="N169" s="3162">
        <f t="shared" si="26"/>
        <v>18</v>
      </c>
      <c r="O169" s="3162">
        <f t="shared" si="26"/>
        <v>0</v>
      </c>
      <c r="P169" s="3162">
        <f t="shared" si="26"/>
        <v>0</v>
      </c>
      <c r="Q169" s="3162">
        <f t="shared" si="26"/>
        <v>93</v>
      </c>
      <c r="R169" s="3195">
        <f t="shared" si="26"/>
        <v>18</v>
      </c>
      <c r="S169" s="2228">
        <f t="shared" si="26"/>
        <v>118</v>
      </c>
    </row>
    <row r="170" spans="1:19" s="2010" customFormat="1" ht="15" customHeight="1" thickTop="1" thickBot="1">
      <c r="A170" s="1006"/>
      <c r="B170" s="1105"/>
      <c r="C170" s="1105"/>
      <c r="D170" s="1105">
        <f>B169+C169</f>
        <v>118</v>
      </c>
      <c r="E170" s="1105"/>
      <c r="F170" s="1105"/>
      <c r="G170" s="3163"/>
      <c r="H170" s="3163"/>
      <c r="I170" s="1105"/>
      <c r="J170" s="1105"/>
      <c r="K170" s="3163"/>
      <c r="L170" s="3163"/>
      <c r="M170" s="3163"/>
      <c r="N170" s="3163"/>
      <c r="O170" s="3163"/>
      <c r="P170" s="3163"/>
      <c r="Q170" s="3163"/>
      <c r="R170" s="3182"/>
      <c r="S170" s="2226"/>
    </row>
    <row r="171" spans="1:19" s="2010" customFormat="1" ht="15" customHeight="1" thickBot="1">
      <c r="A171" s="3725" t="s">
        <v>1511</v>
      </c>
      <c r="B171" s="4331"/>
      <c r="C171" s="4331"/>
      <c r="D171" s="4331"/>
      <c r="E171" s="4331"/>
      <c r="F171" s="4331"/>
      <c r="G171" s="3164"/>
      <c r="H171" s="3164"/>
      <c r="I171" s="1106"/>
      <c r="J171" s="1106"/>
      <c r="K171" s="3164"/>
      <c r="L171" s="3164"/>
      <c r="M171" s="3164"/>
      <c r="N171" s="3164"/>
      <c r="O171" s="3164"/>
      <c r="P171" s="3164"/>
      <c r="Q171" s="3183"/>
      <c r="R171" s="3184"/>
      <c r="S171" s="2227"/>
    </row>
    <row r="172" spans="1:19" s="655" customFormat="1" ht="15" customHeight="1" thickTop="1">
      <c r="A172" s="3572" t="str">
        <f>'General PNGUM'!A174</f>
        <v>Aivau SDA Primary School</v>
      </c>
      <c r="B172" s="3689">
        <v>3</v>
      </c>
      <c r="C172" s="3690"/>
      <c r="D172" s="1101">
        <f>SUM(B172:C172)</f>
        <v>3</v>
      </c>
      <c r="E172" s="2318"/>
      <c r="F172" s="2318"/>
      <c r="G172" s="3611">
        <v>3</v>
      </c>
      <c r="H172" s="3611">
        <v>1</v>
      </c>
      <c r="I172" s="3611"/>
      <c r="J172" s="3611"/>
      <c r="K172" s="3737">
        <v>3</v>
      </c>
      <c r="L172" s="3737"/>
      <c r="M172" s="3737"/>
      <c r="N172" s="3737"/>
      <c r="O172" s="3737">
        <v>3</v>
      </c>
      <c r="P172" s="3737"/>
      <c r="Q172" s="3738"/>
      <c r="R172" s="3739"/>
      <c r="S172" s="2224">
        <f t="shared" ref="S172:S177" si="27">SUM(G172:J172)</f>
        <v>4</v>
      </c>
    </row>
    <row r="173" spans="1:19" s="655" customFormat="1" ht="15" customHeight="1">
      <c r="A173" s="2185" t="str">
        <f>'General PNGUM'!A175</f>
        <v>Kitomave SDA Primary School</v>
      </c>
      <c r="B173" s="3691">
        <v>3</v>
      </c>
      <c r="C173" s="3468"/>
      <c r="D173" s="1101">
        <f t="shared" ref="D173:D177" si="28">SUM(B173:C173)</f>
        <v>3</v>
      </c>
      <c r="E173" s="2318"/>
      <c r="F173" s="2318"/>
      <c r="G173" s="3611">
        <v>3</v>
      </c>
      <c r="H173" s="3611"/>
      <c r="I173" s="3611"/>
      <c r="J173" s="3611"/>
      <c r="K173" s="3737">
        <v>4</v>
      </c>
      <c r="L173" s="3737"/>
      <c r="M173" s="3737"/>
      <c r="N173" s="3737"/>
      <c r="O173" s="3737">
        <v>4</v>
      </c>
      <c r="P173" s="3737"/>
      <c r="Q173" s="3737"/>
      <c r="R173" s="3739"/>
      <c r="S173" s="2224">
        <f t="shared" si="27"/>
        <v>3</v>
      </c>
    </row>
    <row r="174" spans="1:19" s="655" customFormat="1" ht="15" customHeight="1">
      <c r="A174" s="2185" t="str">
        <f>'General PNGUM'!A176</f>
        <v>Komaio SDA Primary School</v>
      </c>
      <c r="B174" s="3691">
        <v>3</v>
      </c>
      <c r="C174" s="3468"/>
      <c r="D174" s="1101">
        <f t="shared" si="28"/>
        <v>3</v>
      </c>
      <c r="E174" s="2125"/>
      <c r="F174" s="2125"/>
      <c r="G174" s="3611">
        <v>3</v>
      </c>
      <c r="H174" s="3611"/>
      <c r="I174" s="3611"/>
      <c r="J174" s="3611"/>
      <c r="K174" s="3740">
        <v>3</v>
      </c>
      <c r="L174" s="3740"/>
      <c r="M174" s="3740"/>
      <c r="N174" s="3740"/>
      <c r="O174" s="3740">
        <v>3</v>
      </c>
      <c r="P174" s="3740"/>
      <c r="Q174" s="3740"/>
      <c r="R174" s="3741"/>
      <c r="S174" s="2224">
        <f t="shared" si="27"/>
        <v>3</v>
      </c>
    </row>
    <row r="175" spans="1:19" s="655" customFormat="1" ht="15" customHeight="1">
      <c r="A175" s="2185" t="str">
        <f>'General PNGUM'!A177</f>
        <v>Kukkia SDA Primary School</v>
      </c>
      <c r="B175" s="3691">
        <v>3</v>
      </c>
      <c r="C175" s="3468"/>
      <c r="D175" s="1101">
        <f t="shared" si="28"/>
        <v>3</v>
      </c>
      <c r="E175" s="2125"/>
      <c r="F175" s="2125"/>
      <c r="G175" s="3611">
        <v>3</v>
      </c>
      <c r="H175" s="3611"/>
      <c r="I175" s="3611"/>
      <c r="J175" s="3611"/>
      <c r="K175" s="3740">
        <v>3</v>
      </c>
      <c r="L175" s="3740"/>
      <c r="M175" s="3740"/>
      <c r="N175" s="3740"/>
      <c r="O175" s="3740">
        <v>3</v>
      </c>
      <c r="P175" s="3740"/>
      <c r="Q175" s="3740"/>
      <c r="R175" s="3741"/>
      <c r="S175" s="2224">
        <f t="shared" si="27"/>
        <v>3</v>
      </c>
    </row>
    <row r="176" spans="1:19" s="655" customFormat="1" ht="15" customHeight="1">
      <c r="A176" s="2185" t="str">
        <f>'General PNGUM'!A178</f>
        <v>Kuri SDA Primary School</v>
      </c>
      <c r="B176" s="3691">
        <v>3</v>
      </c>
      <c r="C176" s="3468"/>
      <c r="D176" s="1101">
        <f t="shared" si="28"/>
        <v>3</v>
      </c>
      <c r="E176" s="2125"/>
      <c r="F176" s="2125"/>
      <c r="G176" s="3611">
        <v>3</v>
      </c>
      <c r="H176" s="3611"/>
      <c r="I176" s="3611"/>
      <c r="J176" s="3611"/>
      <c r="K176" s="3740">
        <v>3</v>
      </c>
      <c r="L176" s="3740"/>
      <c r="M176" s="3740"/>
      <c r="N176" s="3740"/>
      <c r="O176" s="3740">
        <v>3</v>
      </c>
      <c r="P176" s="3740"/>
      <c r="Q176" s="3740"/>
      <c r="R176" s="3741"/>
      <c r="S176" s="2224">
        <f t="shared" si="27"/>
        <v>3</v>
      </c>
    </row>
    <row r="177" spans="1:19" s="1007" customFormat="1" ht="15" customHeight="1">
      <c r="A177" s="2185" t="str">
        <f>'General PNGUM'!A179</f>
        <v>Woigi SDA Primary School</v>
      </c>
      <c r="B177" s="3691">
        <v>4</v>
      </c>
      <c r="C177" s="3468"/>
      <c r="D177" s="1101">
        <f t="shared" si="28"/>
        <v>4</v>
      </c>
      <c r="E177" s="2125"/>
      <c r="F177" s="2125"/>
      <c r="G177" s="3611">
        <v>3</v>
      </c>
      <c r="H177" s="3611"/>
      <c r="I177" s="3611"/>
      <c r="J177" s="3611"/>
      <c r="K177" s="3740">
        <v>3</v>
      </c>
      <c r="L177" s="3740"/>
      <c r="M177" s="3740"/>
      <c r="N177" s="3740"/>
      <c r="O177" s="3740">
        <v>3</v>
      </c>
      <c r="P177" s="3740"/>
      <c r="Q177" s="3740"/>
      <c r="R177" s="3741"/>
      <c r="S177" s="2224">
        <f t="shared" si="27"/>
        <v>3</v>
      </c>
    </row>
    <row r="178" spans="1:19" s="31" customFormat="1" ht="15" customHeight="1" thickBot="1">
      <c r="A178" s="1002" t="s">
        <v>17</v>
      </c>
      <c r="B178" s="1102">
        <f t="shared" ref="B178:S178" si="29">SUM(B172:B177)</f>
        <v>19</v>
      </c>
      <c r="C178" s="1103">
        <f t="shared" si="29"/>
        <v>0</v>
      </c>
      <c r="D178" s="1104">
        <f t="shared" si="29"/>
        <v>19</v>
      </c>
      <c r="E178" s="1102">
        <f t="shared" si="29"/>
        <v>0</v>
      </c>
      <c r="F178" s="1103">
        <f t="shared" si="29"/>
        <v>0</v>
      </c>
      <c r="G178" s="3162">
        <f t="shared" si="29"/>
        <v>18</v>
      </c>
      <c r="H178" s="3187">
        <f t="shared" si="29"/>
        <v>1</v>
      </c>
      <c r="I178" s="2233">
        <f t="shared" si="29"/>
        <v>0</v>
      </c>
      <c r="J178" s="1103">
        <f t="shared" si="29"/>
        <v>0</v>
      </c>
      <c r="K178" s="3186">
        <f t="shared" si="29"/>
        <v>19</v>
      </c>
      <c r="L178" s="3187">
        <f t="shared" si="29"/>
        <v>0</v>
      </c>
      <c r="M178" s="3187">
        <f t="shared" si="29"/>
        <v>0</v>
      </c>
      <c r="N178" s="3187">
        <f t="shared" si="29"/>
        <v>0</v>
      </c>
      <c r="O178" s="3187">
        <f t="shared" si="29"/>
        <v>19</v>
      </c>
      <c r="P178" s="3187">
        <f t="shared" si="29"/>
        <v>0</v>
      </c>
      <c r="Q178" s="3187">
        <f t="shared" si="29"/>
        <v>0</v>
      </c>
      <c r="R178" s="3188">
        <f t="shared" si="29"/>
        <v>0</v>
      </c>
      <c r="S178" s="2225">
        <f t="shared" si="29"/>
        <v>19</v>
      </c>
    </row>
    <row r="179" spans="1:19" s="32" customFormat="1" ht="15" customHeight="1" thickTop="1" thickBot="1">
      <c r="A179" s="1006"/>
      <c r="B179" s="1105"/>
      <c r="C179" s="1105"/>
      <c r="D179" s="1105">
        <f>B178+C178</f>
        <v>19</v>
      </c>
      <c r="E179" s="1105"/>
      <c r="F179" s="1105"/>
      <c r="G179" s="3163"/>
      <c r="H179" s="3163"/>
      <c r="I179" s="1105"/>
      <c r="J179" s="1105"/>
      <c r="K179" s="3163"/>
      <c r="L179" s="3163"/>
      <c r="M179" s="3163"/>
      <c r="N179" s="3163"/>
      <c r="O179" s="3163"/>
      <c r="P179" s="3163"/>
      <c r="Q179" s="3163"/>
      <c r="R179" s="3182"/>
      <c r="S179" s="2226"/>
    </row>
    <row r="180" spans="1:19" s="32" customFormat="1" ht="15" customHeight="1" thickBot="1">
      <c r="A180" s="4337" t="s">
        <v>1432</v>
      </c>
      <c r="B180" s="3164"/>
      <c r="C180" s="3164"/>
      <c r="D180" s="3164"/>
      <c r="E180" s="3164"/>
      <c r="F180" s="3164"/>
      <c r="G180" s="3164"/>
      <c r="H180" s="3164"/>
      <c r="I180" s="1106"/>
      <c r="J180" s="1106"/>
      <c r="K180" s="3164"/>
      <c r="L180" s="3164"/>
      <c r="M180" s="3164"/>
      <c r="N180" s="3164"/>
      <c r="O180" s="3164"/>
      <c r="P180" s="3164"/>
      <c r="Q180" s="3183"/>
      <c r="R180" s="3184"/>
      <c r="S180" s="2227"/>
    </row>
    <row r="181" spans="1:19" s="32" customFormat="1" ht="15" customHeight="1" thickTop="1">
      <c r="A181" s="2185" t="str">
        <f>'General PNGUM'!A183</f>
        <v>Gretutu Adventist Primary</v>
      </c>
      <c r="B181" s="3689">
        <v>14</v>
      </c>
      <c r="C181" s="3690"/>
      <c r="D181" s="1101">
        <f>SUM(B181:C181)</f>
        <v>14</v>
      </c>
      <c r="E181" s="2318"/>
      <c r="F181" s="4338"/>
      <c r="G181" s="3611">
        <v>13</v>
      </c>
      <c r="H181" s="3611">
        <v>1</v>
      </c>
      <c r="I181" s="3611"/>
      <c r="J181" s="3611"/>
      <c r="K181" s="3737">
        <v>13</v>
      </c>
      <c r="L181" s="3737"/>
      <c r="M181" s="3737">
        <v>1</v>
      </c>
      <c r="N181" s="3737"/>
      <c r="O181" s="3737">
        <v>13</v>
      </c>
      <c r="P181" s="3737"/>
      <c r="Q181" s="3738">
        <v>1</v>
      </c>
      <c r="R181" s="3739"/>
      <c r="S181" s="2224">
        <f>SUM(G181:J181)</f>
        <v>14</v>
      </c>
    </row>
    <row r="182" spans="1:19" s="32" customFormat="1" ht="15" customHeight="1">
      <c r="A182" s="2185" t="str">
        <f>'General PNGUM'!A184</f>
        <v xml:space="preserve">Habare Aventist Primary </v>
      </c>
      <c r="B182" s="3691">
        <v>13</v>
      </c>
      <c r="C182" s="3468"/>
      <c r="D182" s="1101">
        <f t="shared" ref="D182:D211" si="30">SUM(B182:C182)</f>
        <v>13</v>
      </c>
      <c r="E182" s="2125"/>
      <c r="F182" s="4338"/>
      <c r="G182" s="3611">
        <v>10</v>
      </c>
      <c r="H182" s="3611">
        <v>3</v>
      </c>
      <c r="I182" s="3611"/>
      <c r="J182" s="3611"/>
      <c r="K182" s="3740"/>
      <c r="L182" s="3740"/>
      <c r="M182" s="3740">
        <v>5</v>
      </c>
      <c r="N182" s="3740"/>
      <c r="O182" s="3740">
        <v>7</v>
      </c>
      <c r="P182" s="3740"/>
      <c r="Q182" s="3740">
        <v>6</v>
      </c>
      <c r="R182" s="3741"/>
      <c r="S182" s="2224">
        <f t="shared" ref="S182:S211" si="31">SUM(G182:J182)</f>
        <v>13</v>
      </c>
    </row>
    <row r="183" spans="1:19" s="32" customFormat="1" ht="15" customHeight="1">
      <c r="A183" s="2185" t="str">
        <f>'General PNGUM'!A185</f>
        <v>Hadumari Adventist Primary</v>
      </c>
      <c r="B183" s="3691">
        <v>5</v>
      </c>
      <c r="C183" s="3468"/>
      <c r="D183" s="1101">
        <f t="shared" si="30"/>
        <v>5</v>
      </c>
      <c r="E183" s="2125"/>
      <c r="F183" s="4338"/>
      <c r="G183" s="3611">
        <v>2</v>
      </c>
      <c r="H183" s="3611">
        <v>3</v>
      </c>
      <c r="I183" s="3611"/>
      <c r="J183" s="3611"/>
      <c r="K183" s="3740"/>
      <c r="L183" s="3740"/>
      <c r="M183" s="3740">
        <v>5</v>
      </c>
      <c r="N183" s="3740"/>
      <c r="O183" s="3740"/>
      <c r="P183" s="3740"/>
      <c r="Q183" s="3740">
        <v>1</v>
      </c>
      <c r="R183" s="3741"/>
      <c r="S183" s="2224">
        <f t="shared" si="31"/>
        <v>5</v>
      </c>
    </row>
    <row r="184" spans="1:19" s="32" customFormat="1" ht="15" customHeight="1">
      <c r="A184" s="2185" t="str">
        <f>'General PNGUM'!A186</f>
        <v>Hela Tec Adventist  High School</v>
      </c>
      <c r="B184" s="3691"/>
      <c r="C184" s="3468">
        <v>8</v>
      </c>
      <c r="D184" s="1101">
        <f t="shared" si="30"/>
        <v>8</v>
      </c>
      <c r="E184" s="3468"/>
      <c r="F184" s="4338"/>
      <c r="G184" s="3772"/>
      <c r="H184" s="3772"/>
      <c r="I184" s="3772">
        <v>3</v>
      </c>
      <c r="J184" s="3772">
        <v>5</v>
      </c>
      <c r="K184" s="3773"/>
      <c r="L184" s="3773"/>
      <c r="M184" s="3773"/>
      <c r="N184" s="3773">
        <v>8</v>
      </c>
      <c r="O184" s="3773"/>
      <c r="P184" s="3773"/>
      <c r="Q184" s="3773"/>
      <c r="R184" s="3774">
        <v>1</v>
      </c>
      <c r="S184" s="2224">
        <f t="shared" si="31"/>
        <v>8</v>
      </c>
    </row>
    <row r="185" spans="1:19" s="655" customFormat="1" ht="15" customHeight="1">
      <c r="A185" s="2185" t="str">
        <f>'General PNGUM'!A187</f>
        <v>Kairik Adventist Primary</v>
      </c>
      <c r="B185" s="3691">
        <v>9</v>
      </c>
      <c r="C185" s="3468"/>
      <c r="D185" s="1101">
        <f t="shared" si="30"/>
        <v>9</v>
      </c>
      <c r="E185" s="3468"/>
      <c r="F185" s="4338"/>
      <c r="G185" s="3772">
        <v>7</v>
      </c>
      <c r="H185" s="3772">
        <v>2</v>
      </c>
      <c r="I185" s="3772"/>
      <c r="J185" s="3772"/>
      <c r="K185" s="3773"/>
      <c r="L185" s="3773"/>
      <c r="M185" s="3773">
        <v>9</v>
      </c>
      <c r="N185" s="3773"/>
      <c r="O185" s="3773"/>
      <c r="P185" s="3773"/>
      <c r="Q185" s="3773">
        <v>1</v>
      </c>
      <c r="R185" s="3774"/>
      <c r="S185" s="2224">
        <f t="shared" si="31"/>
        <v>9</v>
      </c>
    </row>
    <row r="186" spans="1:19" s="1007" customFormat="1" ht="15" customHeight="1">
      <c r="A186" s="2185" t="str">
        <f>'General PNGUM'!A188</f>
        <v>Kiminiga Advnetist Primary</v>
      </c>
      <c r="B186" s="3691">
        <v>26</v>
      </c>
      <c r="C186" s="3468"/>
      <c r="D186" s="1101">
        <f t="shared" si="30"/>
        <v>26</v>
      </c>
      <c r="E186" s="3468"/>
      <c r="F186" s="4338"/>
      <c r="G186" s="3772">
        <v>19</v>
      </c>
      <c r="H186" s="3772">
        <v>7</v>
      </c>
      <c r="I186" s="3772"/>
      <c r="J186" s="3772"/>
      <c r="K186" s="3773"/>
      <c r="L186" s="3773"/>
      <c r="M186" s="3773">
        <v>6</v>
      </c>
      <c r="N186" s="3773"/>
      <c r="O186" s="3773"/>
      <c r="P186" s="3773"/>
      <c r="Q186" s="3773">
        <v>1</v>
      </c>
      <c r="R186" s="3774"/>
      <c r="S186" s="2224">
        <f t="shared" si="31"/>
        <v>26</v>
      </c>
    </row>
    <row r="187" spans="1:19" s="31" customFormat="1" ht="15" customHeight="1">
      <c r="A187" s="2185" t="str">
        <f>'General PNGUM'!A189</f>
        <v>Koemal Adventist Primary</v>
      </c>
      <c r="B187" s="3691">
        <v>13</v>
      </c>
      <c r="C187" s="3468"/>
      <c r="D187" s="1101">
        <f t="shared" si="30"/>
        <v>13</v>
      </c>
      <c r="E187" s="3468"/>
      <c r="F187" s="4338"/>
      <c r="G187" s="3772">
        <v>10</v>
      </c>
      <c r="H187" s="3772">
        <v>3</v>
      </c>
      <c r="I187" s="3772"/>
      <c r="J187" s="3772"/>
      <c r="K187" s="3773"/>
      <c r="L187" s="3773"/>
      <c r="M187" s="3773">
        <v>4</v>
      </c>
      <c r="N187" s="3773"/>
      <c r="O187" s="3773"/>
      <c r="P187" s="3773"/>
      <c r="Q187" s="3773">
        <v>1</v>
      </c>
      <c r="R187" s="3774"/>
      <c r="S187" s="2224">
        <f t="shared" si="31"/>
        <v>13</v>
      </c>
    </row>
    <row r="188" spans="1:19" s="655" customFormat="1" ht="15" customHeight="1">
      <c r="A188" s="2185" t="str">
        <f>'General PNGUM'!A190</f>
        <v>Komo Adventist Primary</v>
      </c>
      <c r="B188" s="3691">
        <v>16</v>
      </c>
      <c r="C188" s="3468"/>
      <c r="D188" s="1101">
        <f t="shared" si="30"/>
        <v>16</v>
      </c>
      <c r="E188" s="3468"/>
      <c r="F188" s="4338"/>
      <c r="G188" s="3772">
        <v>10</v>
      </c>
      <c r="H188" s="3772">
        <v>6</v>
      </c>
      <c r="I188" s="3772"/>
      <c r="J188" s="3772"/>
      <c r="K188" s="3773">
        <v>10</v>
      </c>
      <c r="L188" s="3773"/>
      <c r="M188" s="3773">
        <v>6</v>
      </c>
      <c r="N188" s="3773"/>
      <c r="O188" s="3773">
        <v>10</v>
      </c>
      <c r="P188" s="3773"/>
      <c r="Q188" s="3773">
        <v>6</v>
      </c>
      <c r="R188" s="3774"/>
      <c r="S188" s="2224">
        <f t="shared" si="31"/>
        <v>16</v>
      </c>
    </row>
    <row r="189" spans="1:19" s="655" customFormat="1" ht="15" customHeight="1">
      <c r="A189" s="2185" t="str">
        <f>'General PNGUM'!A191</f>
        <v xml:space="preserve">Koroka Adventist Primary </v>
      </c>
      <c r="B189" s="3691">
        <v>4</v>
      </c>
      <c r="C189" s="3468"/>
      <c r="D189" s="1101">
        <f t="shared" si="30"/>
        <v>4</v>
      </c>
      <c r="E189" s="2125"/>
      <c r="F189" s="4338"/>
      <c r="G189" s="3611">
        <v>1</v>
      </c>
      <c r="H189" s="3611">
        <v>3</v>
      </c>
      <c r="I189" s="3611"/>
      <c r="J189" s="3611"/>
      <c r="K189" s="3740"/>
      <c r="L189" s="3740"/>
      <c r="M189" s="3740">
        <v>1</v>
      </c>
      <c r="N189" s="3740"/>
      <c r="O189" s="3740"/>
      <c r="P189" s="3740"/>
      <c r="Q189" s="3740">
        <v>1</v>
      </c>
      <c r="R189" s="3741"/>
      <c r="S189" s="2224">
        <f t="shared" si="31"/>
        <v>4</v>
      </c>
    </row>
    <row r="190" spans="1:19" s="655" customFormat="1" ht="15" customHeight="1">
      <c r="A190" s="2185" t="str">
        <f>'General PNGUM'!A192</f>
        <v xml:space="preserve">Kulika Adventist Primary </v>
      </c>
      <c r="B190" s="3691">
        <v>6</v>
      </c>
      <c r="C190" s="3468"/>
      <c r="D190" s="1101">
        <f t="shared" si="30"/>
        <v>6</v>
      </c>
      <c r="E190" s="2125"/>
      <c r="F190" s="4338"/>
      <c r="G190" s="3611">
        <v>2</v>
      </c>
      <c r="H190" s="3611">
        <v>4</v>
      </c>
      <c r="I190" s="3611"/>
      <c r="J190" s="3611"/>
      <c r="K190" s="3740"/>
      <c r="L190" s="3740"/>
      <c r="M190" s="3740">
        <v>6</v>
      </c>
      <c r="N190" s="3740"/>
      <c r="O190" s="3740"/>
      <c r="P190" s="3740"/>
      <c r="Q190" s="3740">
        <v>1</v>
      </c>
      <c r="R190" s="3741"/>
      <c r="S190" s="2224">
        <f t="shared" si="31"/>
        <v>6</v>
      </c>
    </row>
    <row r="191" spans="1:19" s="655" customFormat="1" ht="15" customHeight="1">
      <c r="A191" s="2185" t="str">
        <f>'General PNGUM'!A193</f>
        <v xml:space="preserve">Kunea Adventst Primary </v>
      </c>
      <c r="B191" s="3691">
        <v>7</v>
      </c>
      <c r="C191" s="3468"/>
      <c r="D191" s="1101">
        <f t="shared" si="30"/>
        <v>7</v>
      </c>
      <c r="E191" s="2125"/>
      <c r="F191" s="4338"/>
      <c r="G191" s="3611">
        <v>2</v>
      </c>
      <c r="H191" s="3611">
        <v>5</v>
      </c>
      <c r="I191" s="3611"/>
      <c r="J191" s="3611"/>
      <c r="K191" s="3740"/>
      <c r="L191" s="3740"/>
      <c r="M191" s="3740">
        <v>2</v>
      </c>
      <c r="N191" s="3740"/>
      <c r="O191" s="3740"/>
      <c r="P191" s="3740"/>
      <c r="Q191" s="3740">
        <v>1</v>
      </c>
      <c r="R191" s="3741"/>
      <c r="S191" s="2224">
        <f t="shared" si="31"/>
        <v>7</v>
      </c>
    </row>
    <row r="192" spans="1:19" s="655" customFormat="1" ht="15" customHeight="1">
      <c r="A192" s="2185" t="str">
        <f>'General PNGUM'!A194</f>
        <v>Maip Adventist Primary</v>
      </c>
      <c r="B192" s="3691">
        <v>6</v>
      </c>
      <c r="C192" s="3468"/>
      <c r="D192" s="1101">
        <f t="shared" si="30"/>
        <v>6</v>
      </c>
      <c r="E192" s="2125"/>
      <c r="F192" s="4338"/>
      <c r="G192" s="3611">
        <v>2</v>
      </c>
      <c r="H192" s="3611">
        <v>4</v>
      </c>
      <c r="I192" s="3611"/>
      <c r="J192" s="3611"/>
      <c r="K192" s="3740"/>
      <c r="L192" s="3740"/>
      <c r="M192" s="3740">
        <v>1</v>
      </c>
      <c r="N192" s="3740"/>
      <c r="O192" s="3740"/>
      <c r="P192" s="3740"/>
      <c r="Q192" s="3740">
        <v>1</v>
      </c>
      <c r="R192" s="3741"/>
      <c r="S192" s="2224">
        <f t="shared" si="31"/>
        <v>6</v>
      </c>
    </row>
    <row r="193" spans="1:19" s="655" customFormat="1" ht="15" customHeight="1">
      <c r="A193" s="2185" t="str">
        <f>'General PNGUM'!A195</f>
        <v>Maka Adventist Primary</v>
      </c>
      <c r="B193" s="3691">
        <v>4</v>
      </c>
      <c r="C193" s="3468"/>
      <c r="D193" s="1101">
        <f t="shared" si="30"/>
        <v>4</v>
      </c>
      <c r="E193" s="2125"/>
      <c r="F193" s="4338"/>
      <c r="G193" s="3611">
        <v>2</v>
      </c>
      <c r="H193" s="3611">
        <v>2</v>
      </c>
      <c r="I193" s="3611"/>
      <c r="J193" s="3611"/>
      <c r="K193" s="3740"/>
      <c r="L193" s="3740"/>
      <c r="M193" s="3740">
        <v>4</v>
      </c>
      <c r="N193" s="3740"/>
      <c r="O193" s="3740"/>
      <c r="P193" s="3740"/>
      <c r="Q193" s="3740">
        <v>1</v>
      </c>
      <c r="R193" s="3741"/>
      <c r="S193" s="2224">
        <f t="shared" si="31"/>
        <v>4</v>
      </c>
    </row>
    <row r="194" spans="1:19" s="655" customFormat="1" ht="15" customHeight="1">
      <c r="A194" s="2185" t="str">
        <f>'General PNGUM'!A196</f>
        <v xml:space="preserve">Mandan Advenist Primary </v>
      </c>
      <c r="B194" s="3691">
        <v>6</v>
      </c>
      <c r="C194" s="3468"/>
      <c r="D194" s="1101">
        <f t="shared" si="30"/>
        <v>6</v>
      </c>
      <c r="E194" s="2125"/>
      <c r="F194" s="4338"/>
      <c r="G194" s="3611">
        <v>3</v>
      </c>
      <c r="H194" s="3611">
        <v>3</v>
      </c>
      <c r="I194" s="3611"/>
      <c r="J194" s="3611"/>
      <c r="K194" s="3740"/>
      <c r="L194" s="3740"/>
      <c r="M194" s="3740">
        <v>6</v>
      </c>
      <c r="N194" s="3740"/>
      <c r="O194" s="3740"/>
      <c r="P194" s="3740"/>
      <c r="Q194" s="3740">
        <v>1</v>
      </c>
      <c r="R194" s="3741"/>
      <c r="S194" s="2224">
        <f t="shared" si="31"/>
        <v>6</v>
      </c>
    </row>
    <row r="195" spans="1:19" s="655" customFormat="1" ht="15" customHeight="1">
      <c r="A195" s="2185" t="str">
        <f>'General PNGUM'!A197</f>
        <v>Minamb Adventist Primary</v>
      </c>
      <c r="B195" s="3691">
        <v>13</v>
      </c>
      <c r="C195" s="3468"/>
      <c r="D195" s="1101">
        <f t="shared" si="30"/>
        <v>13</v>
      </c>
      <c r="E195" s="2125"/>
      <c r="F195" s="4338"/>
      <c r="G195" s="3611">
        <v>9</v>
      </c>
      <c r="H195" s="3611">
        <v>4</v>
      </c>
      <c r="I195" s="3611"/>
      <c r="J195" s="3611"/>
      <c r="K195" s="3740"/>
      <c r="L195" s="3740"/>
      <c r="M195" s="3740">
        <v>3</v>
      </c>
      <c r="N195" s="3740"/>
      <c r="O195" s="3740"/>
      <c r="P195" s="3740"/>
      <c r="Q195" s="3740">
        <v>1</v>
      </c>
      <c r="R195" s="3741"/>
      <c r="S195" s="2224">
        <f t="shared" si="31"/>
        <v>13</v>
      </c>
    </row>
    <row r="196" spans="1:19" s="655" customFormat="1" ht="15" customHeight="1">
      <c r="A196" s="2185" t="s">
        <v>1514</v>
      </c>
      <c r="B196" s="4563">
        <v>6</v>
      </c>
      <c r="C196" s="4482"/>
      <c r="D196" s="1101">
        <f t="shared" si="30"/>
        <v>6</v>
      </c>
      <c r="E196" s="4482"/>
      <c r="F196" s="4575"/>
      <c r="G196" s="4576">
        <v>3</v>
      </c>
      <c r="H196" s="4576">
        <v>3</v>
      </c>
      <c r="I196" s="4576"/>
      <c r="J196" s="4576"/>
      <c r="K196" s="4577"/>
      <c r="L196" s="4577"/>
      <c r="M196" s="4577">
        <v>6</v>
      </c>
      <c r="N196" s="4577"/>
      <c r="O196" s="4577"/>
      <c r="P196" s="4577"/>
      <c r="Q196" s="4577">
        <v>1</v>
      </c>
      <c r="R196" s="4578"/>
      <c r="S196" s="2224">
        <f t="shared" si="31"/>
        <v>6</v>
      </c>
    </row>
    <row r="197" spans="1:19" s="655" customFormat="1" ht="15" customHeight="1">
      <c r="A197" s="2185" t="str">
        <f>'General PNGUM'!A198</f>
        <v xml:space="preserve">Moitemp Adventist Primary </v>
      </c>
      <c r="B197" s="3691">
        <v>9</v>
      </c>
      <c r="C197" s="3468"/>
      <c r="D197" s="1101">
        <f t="shared" si="30"/>
        <v>9</v>
      </c>
      <c r="E197" s="2125"/>
      <c r="F197" s="4338"/>
      <c r="G197" s="3611">
        <v>4</v>
      </c>
      <c r="H197" s="3611">
        <v>5</v>
      </c>
      <c r="I197" s="3611"/>
      <c r="J197" s="3611"/>
      <c r="K197" s="3740"/>
      <c r="L197" s="3740"/>
      <c r="M197" s="3740">
        <v>2</v>
      </c>
      <c r="N197" s="3740"/>
      <c r="O197" s="3740"/>
      <c r="P197" s="3740"/>
      <c r="Q197" s="3740">
        <v>1</v>
      </c>
      <c r="R197" s="3741"/>
      <c r="S197" s="2224">
        <f t="shared" si="31"/>
        <v>9</v>
      </c>
    </row>
    <row r="198" spans="1:19" s="655" customFormat="1" ht="15" customHeight="1">
      <c r="A198" s="2185" t="str">
        <f>'General PNGUM'!A199</f>
        <v>Paglum Adventist Primary</v>
      </c>
      <c r="B198" s="3691">
        <v>13</v>
      </c>
      <c r="C198" s="3468"/>
      <c r="D198" s="1101">
        <f t="shared" si="30"/>
        <v>13</v>
      </c>
      <c r="E198" s="2125"/>
      <c r="F198" s="4338"/>
      <c r="G198" s="3611">
        <v>10</v>
      </c>
      <c r="H198" s="3611">
        <v>3</v>
      </c>
      <c r="I198" s="3611"/>
      <c r="J198" s="3611"/>
      <c r="K198" s="3740"/>
      <c r="L198" s="3740"/>
      <c r="M198" s="3740">
        <v>2</v>
      </c>
      <c r="N198" s="3740"/>
      <c r="O198" s="3740"/>
      <c r="P198" s="3740"/>
      <c r="Q198" s="3740">
        <v>1</v>
      </c>
      <c r="R198" s="3740"/>
      <c r="S198" s="2224">
        <f t="shared" si="31"/>
        <v>13</v>
      </c>
    </row>
    <row r="199" spans="1:19" s="655" customFormat="1" ht="15" customHeight="1">
      <c r="A199" s="2185" t="str">
        <f>'General PNGUM'!A200</f>
        <v>Paglum Adventist Secondary</v>
      </c>
      <c r="B199" s="3691"/>
      <c r="C199" s="3468">
        <v>40</v>
      </c>
      <c r="D199" s="1101">
        <f t="shared" si="30"/>
        <v>40</v>
      </c>
      <c r="E199" s="2125"/>
      <c r="F199" s="4338"/>
      <c r="I199" s="3611">
        <v>34</v>
      </c>
      <c r="J199" s="3611">
        <v>6</v>
      </c>
      <c r="K199" s="3740"/>
      <c r="L199" s="3740">
        <v>5</v>
      </c>
      <c r="M199" s="3740"/>
      <c r="N199" s="3740">
        <v>40</v>
      </c>
      <c r="O199" s="3740"/>
      <c r="P199" s="3740"/>
      <c r="Q199" s="3740"/>
      <c r="R199" s="3740">
        <v>1</v>
      </c>
      <c r="S199" s="2224">
        <f>SUM(I199:J199)</f>
        <v>40</v>
      </c>
    </row>
    <row r="200" spans="1:19" s="2010" customFormat="1" ht="15" customHeight="1">
      <c r="A200" s="2185" t="str">
        <f>'General PNGUM'!A201</f>
        <v xml:space="preserve">Piapin Adventist Primary </v>
      </c>
      <c r="B200" s="3691">
        <v>4</v>
      </c>
      <c r="C200" s="3468"/>
      <c r="D200" s="1101">
        <f t="shared" si="30"/>
        <v>4</v>
      </c>
      <c r="E200" s="3468"/>
      <c r="F200" s="4338"/>
      <c r="G200" s="3772">
        <v>3</v>
      </c>
      <c r="H200" s="3772">
        <v>1</v>
      </c>
      <c r="I200" s="3772"/>
      <c r="J200" s="3772"/>
      <c r="K200" s="3773"/>
      <c r="L200" s="3773"/>
      <c r="M200" s="3773">
        <v>2</v>
      </c>
      <c r="N200" s="3773"/>
      <c r="O200" s="3773"/>
      <c r="P200" s="3773"/>
      <c r="Q200" s="3773">
        <v>1</v>
      </c>
      <c r="R200" s="3768"/>
      <c r="S200" s="2224">
        <f t="shared" si="31"/>
        <v>4</v>
      </c>
    </row>
    <row r="201" spans="1:19" s="655" customFormat="1" ht="15" customHeight="1">
      <c r="A201" s="2185" t="str">
        <f>'General PNGUM'!A202</f>
        <v>Pindak Adventist Primary</v>
      </c>
      <c r="B201" s="3691">
        <v>4</v>
      </c>
      <c r="C201" s="3468"/>
      <c r="D201" s="1101">
        <f t="shared" si="30"/>
        <v>4</v>
      </c>
      <c r="E201" s="3468"/>
      <c r="F201" s="4338"/>
      <c r="G201" s="3772">
        <v>2</v>
      </c>
      <c r="H201" s="3772">
        <v>2</v>
      </c>
      <c r="I201" s="3772"/>
      <c r="J201" s="3772"/>
      <c r="K201" s="3773"/>
      <c r="L201" s="3773"/>
      <c r="M201" s="3773">
        <v>6</v>
      </c>
      <c r="N201" s="3773"/>
      <c r="O201" s="3773"/>
      <c r="P201" s="3773"/>
      <c r="Q201" s="3773">
        <v>1</v>
      </c>
      <c r="R201" s="3768"/>
      <c r="S201" s="2224">
        <f t="shared" si="31"/>
        <v>4</v>
      </c>
    </row>
    <row r="202" spans="1:19" s="655" customFormat="1" ht="15" customHeight="1">
      <c r="A202" s="2185" t="str">
        <f>'General PNGUM'!A203</f>
        <v xml:space="preserve">Pipila Adventist Primary </v>
      </c>
      <c r="B202" s="3691">
        <v>6</v>
      </c>
      <c r="C202" s="3468"/>
      <c r="D202" s="1101">
        <f t="shared" si="30"/>
        <v>6</v>
      </c>
      <c r="E202" s="3468"/>
      <c r="F202" s="4338"/>
      <c r="G202" s="3772">
        <v>2</v>
      </c>
      <c r="H202" s="3772">
        <v>4</v>
      </c>
      <c r="I202" s="3772"/>
      <c r="J202" s="3772"/>
      <c r="K202" s="3773"/>
      <c r="L202" s="3773"/>
      <c r="M202" s="3773">
        <v>5</v>
      </c>
      <c r="N202" s="3773"/>
      <c r="O202" s="3773"/>
      <c r="P202" s="3773"/>
      <c r="Q202" s="3773">
        <v>1</v>
      </c>
      <c r="R202" s="3768"/>
      <c r="S202" s="2224">
        <f t="shared" si="31"/>
        <v>6</v>
      </c>
    </row>
    <row r="203" spans="1:19" s="655" customFormat="1" ht="15" customHeight="1">
      <c r="A203" s="2185" t="str">
        <f>'General PNGUM'!A204</f>
        <v>Pokamil Adventist High School</v>
      </c>
      <c r="B203" s="3691"/>
      <c r="C203" s="3468">
        <v>10</v>
      </c>
      <c r="D203" s="1101">
        <f t="shared" si="30"/>
        <v>10</v>
      </c>
      <c r="E203" s="3468"/>
      <c r="F203" s="4338"/>
      <c r="I203" s="3772">
        <v>4</v>
      </c>
      <c r="J203" s="3772">
        <v>6</v>
      </c>
      <c r="K203" s="3773"/>
      <c r="L203" s="3773"/>
      <c r="M203" s="3773"/>
      <c r="N203" s="3773">
        <v>10</v>
      </c>
      <c r="O203" s="3773"/>
      <c r="P203" s="3773"/>
      <c r="Q203" s="3773"/>
      <c r="R203" s="3768">
        <v>1</v>
      </c>
      <c r="S203" s="2224">
        <f>SUM(I203:J203)</f>
        <v>10</v>
      </c>
    </row>
    <row r="204" spans="1:19" s="655" customFormat="1" ht="15" customHeight="1">
      <c r="A204" s="2185" t="str">
        <f>'General PNGUM'!A205</f>
        <v>Rakamanda Adventist High school</v>
      </c>
      <c r="B204" s="3691"/>
      <c r="C204" s="3468">
        <v>18</v>
      </c>
      <c r="D204" s="1101">
        <f t="shared" si="30"/>
        <v>18</v>
      </c>
      <c r="E204" s="3468"/>
      <c r="F204" s="4338"/>
      <c r="I204" s="3772">
        <v>3</v>
      </c>
      <c r="J204" s="3772">
        <v>15</v>
      </c>
      <c r="K204" s="3773"/>
      <c r="L204" s="3773"/>
      <c r="M204" s="3773"/>
      <c r="N204" s="3773">
        <v>18</v>
      </c>
      <c r="O204" s="3773"/>
      <c r="P204" s="3773"/>
      <c r="Q204" s="3773"/>
      <c r="R204" s="3768">
        <v>1</v>
      </c>
      <c r="S204" s="2224">
        <f>SUM(I204:J204)</f>
        <v>18</v>
      </c>
    </row>
    <row r="205" spans="1:19" s="655" customFormat="1" ht="15" customHeight="1">
      <c r="A205" s="2185" t="str">
        <f>'General PNGUM'!A206</f>
        <v>Rakamanda Adventist Primary</v>
      </c>
      <c r="B205" s="3691">
        <v>6</v>
      </c>
      <c r="C205" s="3468"/>
      <c r="D205" s="1101">
        <f t="shared" si="30"/>
        <v>6</v>
      </c>
      <c r="E205" s="3468"/>
      <c r="F205" s="4338"/>
      <c r="G205" s="3772">
        <v>6</v>
      </c>
      <c r="H205" s="3772">
        <v>0</v>
      </c>
      <c r="I205" s="3772"/>
      <c r="J205" s="3772"/>
      <c r="K205" s="3773"/>
      <c r="L205" s="3773"/>
      <c r="M205" s="3773">
        <v>1</v>
      </c>
      <c r="N205" s="3773"/>
      <c r="O205" s="3773"/>
      <c r="P205" s="3773"/>
      <c r="Q205" s="3773">
        <v>1</v>
      </c>
      <c r="R205" s="3768"/>
      <c r="S205" s="2224">
        <f t="shared" si="31"/>
        <v>6</v>
      </c>
    </row>
    <row r="206" spans="1:19" s="655" customFormat="1" ht="15" customHeight="1">
      <c r="A206" s="2185" t="str">
        <f>'General PNGUM'!A207</f>
        <v xml:space="preserve">Silim Adventist Primary </v>
      </c>
      <c r="B206" s="3691">
        <v>9</v>
      </c>
      <c r="C206" s="3468"/>
      <c r="D206" s="1101">
        <f t="shared" si="30"/>
        <v>9</v>
      </c>
      <c r="E206" s="3468"/>
      <c r="F206" s="4338"/>
      <c r="G206" s="3772">
        <v>5</v>
      </c>
      <c r="H206" s="3772">
        <v>4</v>
      </c>
      <c r="I206" s="3772"/>
      <c r="J206" s="3772"/>
      <c r="K206" s="3773"/>
      <c r="L206" s="3773"/>
      <c r="M206" s="3773">
        <v>1</v>
      </c>
      <c r="N206" s="3773"/>
      <c r="O206" s="3773"/>
      <c r="P206" s="3773"/>
      <c r="Q206" s="3773">
        <v>1</v>
      </c>
      <c r="R206" s="3768"/>
      <c r="S206" s="2224">
        <f t="shared" si="31"/>
        <v>9</v>
      </c>
    </row>
    <row r="207" spans="1:19" s="655" customFormat="1" ht="15" customHeight="1">
      <c r="A207" s="2185" t="str">
        <f>'General PNGUM'!A208</f>
        <v>Sopas Adventist Primary</v>
      </c>
      <c r="B207" s="3691">
        <v>3</v>
      </c>
      <c r="C207" s="3468"/>
      <c r="D207" s="1101">
        <f t="shared" si="30"/>
        <v>3</v>
      </c>
      <c r="E207" s="3468"/>
      <c r="F207" s="4338"/>
      <c r="G207" s="3772">
        <v>3</v>
      </c>
      <c r="H207" s="3772">
        <v>0</v>
      </c>
      <c r="I207" s="3772"/>
      <c r="J207" s="3772"/>
      <c r="K207" s="3773"/>
      <c r="L207" s="3773"/>
      <c r="M207" s="3773">
        <v>3</v>
      </c>
      <c r="N207" s="3773"/>
      <c r="O207" s="3773"/>
      <c r="P207" s="3773"/>
      <c r="Q207" s="3773">
        <v>1</v>
      </c>
      <c r="R207" s="3768"/>
      <c r="S207" s="2224">
        <f t="shared" si="31"/>
        <v>3</v>
      </c>
    </row>
    <row r="208" spans="1:19" s="655" customFormat="1" ht="15" customHeight="1">
      <c r="A208" s="2185" t="str">
        <f>'General PNGUM'!A209</f>
        <v xml:space="preserve">Suwaka Adventist Primary </v>
      </c>
      <c r="B208" s="3691">
        <v>6</v>
      </c>
      <c r="C208" s="3468"/>
      <c r="D208" s="1101">
        <f t="shared" si="30"/>
        <v>6</v>
      </c>
      <c r="E208" s="3468"/>
      <c r="F208" s="4338"/>
      <c r="G208" s="3772">
        <v>4</v>
      </c>
      <c r="H208" s="3772">
        <v>2</v>
      </c>
      <c r="I208" s="3772"/>
      <c r="J208" s="3772"/>
      <c r="K208" s="3773">
        <v>3</v>
      </c>
      <c r="L208" s="3773"/>
      <c r="M208" s="3773">
        <v>3</v>
      </c>
      <c r="N208" s="3773"/>
      <c r="O208" s="3773">
        <v>3</v>
      </c>
      <c r="P208" s="3773"/>
      <c r="Q208" s="3773">
        <v>3</v>
      </c>
      <c r="R208" s="3768"/>
      <c r="S208" s="2224">
        <f t="shared" si="31"/>
        <v>6</v>
      </c>
    </row>
    <row r="209" spans="1:19" s="655" customFormat="1" ht="15" customHeight="1">
      <c r="A209" s="2185" t="str">
        <f>'General PNGUM'!A210</f>
        <v>Togoba Adventist Primary</v>
      </c>
      <c r="B209" s="3691">
        <v>24</v>
      </c>
      <c r="C209" s="3468"/>
      <c r="D209" s="1101">
        <f t="shared" si="30"/>
        <v>24</v>
      </c>
      <c r="E209" s="3468"/>
      <c r="F209" s="4338"/>
      <c r="G209" s="3772">
        <v>20</v>
      </c>
      <c r="H209" s="3772">
        <v>4</v>
      </c>
      <c r="I209" s="3772"/>
      <c r="J209" s="3772"/>
      <c r="K209" s="3773"/>
      <c r="L209" s="3773"/>
      <c r="M209" s="3773">
        <v>3</v>
      </c>
      <c r="N209" s="3773"/>
      <c r="O209" s="3773"/>
      <c r="P209" s="3773"/>
      <c r="Q209" s="3773">
        <v>1</v>
      </c>
      <c r="R209" s="3768"/>
      <c r="S209" s="2224">
        <f t="shared" si="31"/>
        <v>24</v>
      </c>
    </row>
    <row r="210" spans="1:19" s="655" customFormat="1" ht="15" customHeight="1">
      <c r="A210" s="2185" t="str">
        <f>'General PNGUM'!A211</f>
        <v xml:space="preserve">Upper Nebilyer Adventist secondary </v>
      </c>
      <c r="B210" s="3691"/>
      <c r="C210" s="3468">
        <v>30</v>
      </c>
      <c r="D210" s="1101">
        <f t="shared" si="30"/>
        <v>30</v>
      </c>
      <c r="E210" s="3468"/>
      <c r="F210" s="4338"/>
      <c r="I210" s="3772">
        <v>3</v>
      </c>
      <c r="J210" s="3772">
        <v>27</v>
      </c>
      <c r="K210" s="3773"/>
      <c r="L210" s="3773"/>
      <c r="M210" s="3773"/>
      <c r="N210" s="3773">
        <v>30</v>
      </c>
      <c r="O210" s="3773"/>
      <c r="P210" s="3773"/>
      <c r="Q210" s="3773"/>
      <c r="R210" s="3768">
        <v>1</v>
      </c>
      <c r="S210" s="2224">
        <f>SUM(I210:J210)</f>
        <v>30</v>
      </c>
    </row>
    <row r="211" spans="1:19" s="655" customFormat="1" ht="15" customHeight="1">
      <c r="A211" s="2185" t="str">
        <f>'General PNGUM'!A212</f>
        <v>Wae Adventist Primary</v>
      </c>
      <c r="B211" s="3691">
        <v>9</v>
      </c>
      <c r="C211" s="3468"/>
      <c r="D211" s="1101">
        <f t="shared" si="30"/>
        <v>9</v>
      </c>
      <c r="E211" s="3468"/>
      <c r="F211" s="4338"/>
      <c r="G211" s="3772">
        <v>3</v>
      </c>
      <c r="H211" s="3772">
        <v>6</v>
      </c>
      <c r="I211" s="3772"/>
      <c r="J211" s="3772"/>
      <c r="K211" s="3773"/>
      <c r="L211" s="3773"/>
      <c r="M211" s="3773">
        <v>1</v>
      </c>
      <c r="N211" s="3773"/>
      <c r="O211" s="3773"/>
      <c r="P211" s="3773"/>
      <c r="Q211" s="3773">
        <v>1</v>
      </c>
      <c r="R211" s="3768"/>
      <c r="S211" s="2224">
        <f t="shared" si="31"/>
        <v>9</v>
      </c>
    </row>
    <row r="212" spans="1:19" s="655" customFormat="1" ht="15" customHeight="1" thickBot="1">
      <c r="A212" s="1002" t="s">
        <v>17</v>
      </c>
      <c r="B212" s="1102">
        <f t="shared" ref="B212:S212" si="32">SUM(B181:B211)</f>
        <v>241</v>
      </c>
      <c r="C212" s="1102">
        <f t="shared" si="32"/>
        <v>106</v>
      </c>
      <c r="D212" s="1102">
        <f t="shared" si="32"/>
        <v>347</v>
      </c>
      <c r="E212" s="1102">
        <f t="shared" si="32"/>
        <v>0</v>
      </c>
      <c r="F212" s="1102">
        <f t="shared" si="32"/>
        <v>0</v>
      </c>
      <c r="G212" s="3162">
        <f>SUM(G181:G211)</f>
        <v>157</v>
      </c>
      <c r="H212" s="3162">
        <f t="shared" si="32"/>
        <v>84</v>
      </c>
      <c r="I212" s="1102">
        <f t="shared" si="32"/>
        <v>47</v>
      </c>
      <c r="J212" s="1102">
        <f t="shared" si="32"/>
        <v>59</v>
      </c>
      <c r="K212" s="3162">
        <f t="shared" si="32"/>
        <v>26</v>
      </c>
      <c r="L212" s="3162">
        <f t="shared" si="32"/>
        <v>5</v>
      </c>
      <c r="M212" s="3162">
        <f t="shared" si="32"/>
        <v>94</v>
      </c>
      <c r="N212" s="3162">
        <f t="shared" si="32"/>
        <v>106</v>
      </c>
      <c r="O212" s="3162">
        <f t="shared" si="32"/>
        <v>33</v>
      </c>
      <c r="P212" s="3162">
        <f t="shared" si="32"/>
        <v>0</v>
      </c>
      <c r="Q212" s="3162">
        <f t="shared" si="32"/>
        <v>38</v>
      </c>
      <c r="R212" s="3195">
        <f t="shared" si="32"/>
        <v>5</v>
      </c>
      <c r="S212" s="2228">
        <f t="shared" si="32"/>
        <v>347</v>
      </c>
    </row>
    <row r="213" spans="1:19" s="655" customFormat="1" ht="15" customHeight="1" thickTop="1" thickBot="1">
      <c r="A213" s="1006"/>
      <c r="B213" s="1105"/>
      <c r="C213" s="1105"/>
      <c r="D213" s="1105">
        <f>B212+C212</f>
        <v>347</v>
      </c>
      <c r="E213" s="1105"/>
      <c r="F213" s="1105"/>
      <c r="G213" s="3163"/>
      <c r="H213" s="3163"/>
      <c r="I213" s="1105"/>
      <c r="J213" s="1105"/>
      <c r="K213" s="3163"/>
      <c r="L213" s="3163"/>
      <c r="M213" s="3163"/>
      <c r="N213" s="3163"/>
      <c r="O213" s="3163"/>
      <c r="P213" s="3163"/>
      <c r="Q213" s="3163"/>
      <c r="R213" s="3182"/>
      <c r="S213" s="2226"/>
    </row>
    <row r="214" spans="1:19" s="655" customFormat="1" ht="15" customHeight="1" thickBot="1">
      <c r="A214" s="2235"/>
      <c r="B214" s="2236">
        <f t="shared" ref="B214:S214" si="33">SUM(B32+B52+B78+B88+B113+B138+B152+B169+B178+B212)</f>
        <v>1076</v>
      </c>
      <c r="C214" s="2237">
        <f t="shared" si="33"/>
        <v>304</v>
      </c>
      <c r="D214" s="2238">
        <f t="shared" si="33"/>
        <v>1380</v>
      </c>
      <c r="E214" s="2236">
        <f t="shared" si="33"/>
        <v>18</v>
      </c>
      <c r="F214" s="2239">
        <f t="shared" si="33"/>
        <v>33</v>
      </c>
      <c r="G214" s="3166">
        <f t="shared" si="33"/>
        <v>934</v>
      </c>
      <c r="H214" s="3197">
        <f t="shared" si="33"/>
        <v>142</v>
      </c>
      <c r="I214" s="2240">
        <f t="shared" si="33"/>
        <v>227</v>
      </c>
      <c r="J214" s="2239">
        <f t="shared" si="33"/>
        <v>77</v>
      </c>
      <c r="K214" s="3196">
        <f t="shared" si="33"/>
        <v>496</v>
      </c>
      <c r="L214" s="3197">
        <f t="shared" si="33"/>
        <v>89</v>
      </c>
      <c r="M214" s="3197">
        <f t="shared" si="33"/>
        <v>208</v>
      </c>
      <c r="N214" s="3197">
        <f t="shared" si="33"/>
        <v>196</v>
      </c>
      <c r="O214" s="3197">
        <f t="shared" si="33"/>
        <v>597</v>
      </c>
      <c r="P214" s="3197">
        <f t="shared" si="33"/>
        <v>153</v>
      </c>
      <c r="Q214" s="3197">
        <f t="shared" si="33"/>
        <v>622</v>
      </c>
      <c r="R214" s="3198">
        <f t="shared" si="33"/>
        <v>157</v>
      </c>
      <c r="S214" s="2238">
        <f t="shared" si="33"/>
        <v>1380</v>
      </c>
    </row>
    <row r="215" spans="1:19" s="655" customFormat="1" ht="15" customHeight="1" thickBot="1">
      <c r="A215" s="1006"/>
      <c r="B215" s="1009"/>
      <c r="C215" s="1009"/>
      <c r="D215" s="1105">
        <f>B214+C214</f>
        <v>1380</v>
      </c>
      <c r="E215" s="1009"/>
      <c r="F215" s="1009"/>
      <c r="G215" s="3167"/>
      <c r="H215" s="3163">
        <f>G214+H214</f>
        <v>1076</v>
      </c>
      <c r="I215" s="1009"/>
      <c r="J215" s="1009"/>
      <c r="K215" s="3167"/>
      <c r="L215" s="3167"/>
      <c r="M215" s="3167"/>
      <c r="N215" s="3167"/>
      <c r="O215" s="3167"/>
      <c r="P215" s="3167"/>
      <c r="Q215" s="3167"/>
      <c r="R215" s="3167"/>
      <c r="S215" s="1857"/>
    </row>
    <row r="216" spans="1:19" s="655" customFormat="1" ht="15" customHeight="1" thickBot="1">
      <c r="A216" s="839"/>
      <c r="B216" s="78"/>
      <c r="C216" s="78"/>
      <c r="D216" s="78"/>
      <c r="E216" s="78"/>
      <c r="F216" s="3290">
        <f>J217+J218</f>
        <v>1431</v>
      </c>
      <c r="G216" s="3200" t="s">
        <v>101</v>
      </c>
      <c r="H216" s="3168"/>
      <c r="I216" s="78"/>
      <c r="J216" s="3287">
        <f>SUM(B214:C214)</f>
        <v>1380</v>
      </c>
      <c r="K216" s="3199" t="s">
        <v>102</v>
      </c>
      <c r="L216" s="3200"/>
      <c r="M216" s="3168"/>
      <c r="N216" s="3168">
        <f>J216+E214+F214</f>
        <v>1431</v>
      </c>
      <c r="O216" s="3168"/>
      <c r="P216" s="3168"/>
      <c r="Q216" s="3168"/>
      <c r="R216" s="3168"/>
      <c r="S216" s="1857"/>
    </row>
    <row r="217" spans="1:19" s="655" customFormat="1" ht="15" customHeight="1" thickBot="1">
      <c r="A217" s="839"/>
      <c r="B217" s="78"/>
      <c r="C217" s="78"/>
      <c r="D217" s="78"/>
      <c r="E217" s="78"/>
      <c r="F217" s="3573">
        <f>E214+F214+G214+H214+I214+J214</f>
        <v>1431</v>
      </c>
      <c r="G217" s="3168"/>
      <c r="H217" s="3168"/>
      <c r="I217" s="78"/>
      <c r="J217" s="3288">
        <f>C214+F214</f>
        <v>337</v>
      </c>
      <c r="K217" s="3199" t="s">
        <v>750</v>
      </c>
      <c r="L217" s="3200"/>
      <c r="M217" s="3168"/>
      <c r="N217" s="3168"/>
      <c r="O217" s="3168"/>
      <c r="P217" s="3168"/>
      <c r="Q217" s="3168"/>
      <c r="R217" s="3168"/>
      <c r="S217" s="1857"/>
    </row>
    <row r="218" spans="1:19" s="655" customFormat="1" ht="15" customHeight="1" thickBot="1">
      <c r="A218" s="840"/>
      <c r="B218" s="79"/>
      <c r="C218" s="79"/>
      <c r="D218" s="79"/>
      <c r="E218" s="79"/>
      <c r="F218" s="841"/>
      <c r="G218" s="3169"/>
      <c r="H218" s="3169"/>
      <c r="I218" s="79"/>
      <c r="J218" s="3289">
        <f>B214+E214</f>
        <v>1094</v>
      </c>
      <c r="K218" s="3201" t="s">
        <v>751</v>
      </c>
      <c r="L218" s="3202"/>
      <c r="M218" s="3169"/>
      <c r="N218" s="3169"/>
      <c r="O218" s="3169"/>
      <c r="P218" s="3169"/>
      <c r="Q218" s="3169"/>
      <c r="R218" s="3169"/>
      <c r="S218" s="1858"/>
    </row>
    <row r="219" spans="1:19" s="655" customFormat="1" ht="15" customHeight="1">
      <c r="A219" s="836"/>
      <c r="B219" s="837"/>
      <c r="C219" s="837"/>
      <c r="D219" s="837"/>
      <c r="E219" s="837"/>
      <c r="F219" s="838"/>
      <c r="G219" s="4845"/>
      <c r="H219" s="4845"/>
      <c r="I219" s="4846"/>
      <c r="J219" s="4846">
        <f>J217+J218</f>
        <v>1431</v>
      </c>
      <c r="K219" s="4845"/>
      <c r="L219" s="4845"/>
      <c r="M219" s="4845"/>
      <c r="N219" s="4845"/>
      <c r="O219" s="4845"/>
      <c r="P219" s="4845"/>
      <c r="Q219" s="4845"/>
      <c r="R219" s="4845"/>
      <c r="S219" s="1859"/>
    </row>
    <row r="220" spans="1:19" s="1007" customFormat="1" ht="15" customHeight="1">
      <c r="A220" s="80"/>
      <c r="B220" s="81"/>
      <c r="C220" s="81"/>
      <c r="D220" s="81"/>
      <c r="E220" s="744"/>
      <c r="F220" s="743"/>
      <c r="G220" s="3174"/>
      <c r="H220" s="3175"/>
      <c r="I220" s="81"/>
      <c r="J220" s="743"/>
      <c r="K220" s="3174"/>
      <c r="L220" s="3175"/>
      <c r="M220" s="3174"/>
      <c r="N220" s="3175"/>
      <c r="O220" s="3174"/>
      <c r="P220" s="3175"/>
      <c r="Q220" s="3174"/>
      <c r="R220" s="3175"/>
      <c r="S220" s="1860"/>
    </row>
    <row r="221" spans="1:19" s="32" customFormat="1" ht="15" customHeight="1">
      <c r="A221" s="80"/>
      <c r="B221" s="81"/>
      <c r="C221" s="81"/>
      <c r="D221" s="81"/>
      <c r="E221" s="744"/>
      <c r="F221" s="743"/>
      <c r="G221" s="3174"/>
      <c r="H221" s="3175"/>
      <c r="I221" s="81"/>
      <c r="J221" s="743"/>
      <c r="K221" s="3174"/>
      <c r="L221" s="3175"/>
      <c r="M221" s="3174"/>
      <c r="N221" s="3175"/>
      <c r="O221" s="3174"/>
      <c r="P221" s="3574">
        <f>J216-S214</f>
        <v>0</v>
      </c>
      <c r="Q221" s="3174"/>
      <c r="R221" s="3175"/>
      <c r="S221" s="1860"/>
    </row>
    <row r="222" spans="1:19" s="1007" customFormat="1" ht="15" customHeight="1">
      <c r="A222" s="80"/>
      <c r="B222" s="81"/>
      <c r="C222" s="81"/>
      <c r="D222" s="81"/>
      <c r="E222" s="744"/>
      <c r="F222" s="743"/>
      <c r="G222" s="3174"/>
      <c r="H222" s="3175"/>
      <c r="I222" s="81"/>
      <c r="J222" s="743"/>
      <c r="K222" s="3174"/>
      <c r="L222" s="3175"/>
      <c r="M222" s="3174"/>
      <c r="N222" s="3175"/>
      <c r="O222" s="3174"/>
      <c r="P222" s="3175"/>
      <c r="Q222" s="3174"/>
      <c r="R222" s="3175"/>
      <c r="S222" s="1860"/>
    </row>
    <row r="223" spans="1:19" s="32" customFormat="1" ht="12.75" customHeight="1">
      <c r="A223" s="80"/>
      <c r="B223" s="81"/>
      <c r="C223" s="81"/>
      <c r="D223" s="81"/>
      <c r="E223" s="744"/>
      <c r="F223" s="743"/>
      <c r="G223" s="3174"/>
      <c r="H223" s="3175"/>
      <c r="I223" s="81"/>
      <c r="J223" s="743"/>
      <c r="K223" s="3174"/>
      <c r="L223" s="3175"/>
      <c r="M223" s="3174"/>
      <c r="N223" s="3175"/>
      <c r="O223" s="3174"/>
      <c r="P223" s="3175"/>
      <c r="Q223" s="3174"/>
      <c r="R223" s="3175"/>
      <c r="S223" s="1860"/>
    </row>
    <row r="224" spans="1:19" s="32" customFormat="1" ht="12.75" customHeight="1">
      <c r="A224" s="80"/>
      <c r="B224" s="81"/>
      <c r="C224" s="81"/>
      <c r="D224" s="81"/>
      <c r="E224" s="744"/>
      <c r="F224" s="743"/>
      <c r="G224" s="3174"/>
      <c r="H224" s="3175"/>
      <c r="I224" s="81"/>
      <c r="J224" s="743"/>
      <c r="K224" s="3174"/>
      <c r="L224" s="3175"/>
      <c r="M224" s="3174"/>
      <c r="N224" s="3175"/>
      <c r="O224" s="3174"/>
      <c r="P224" s="3175"/>
      <c r="Q224" s="3174"/>
      <c r="R224" s="3175"/>
      <c r="S224" s="1860"/>
    </row>
    <row r="225" spans="1:19" s="32" customFormat="1" ht="12.75" customHeight="1">
      <c r="A225" s="80"/>
      <c r="B225" s="81"/>
      <c r="C225" s="81"/>
      <c r="D225" s="81"/>
      <c r="E225" s="744"/>
      <c r="F225" s="743"/>
      <c r="G225" s="3174"/>
      <c r="H225" s="3175"/>
      <c r="I225" s="81"/>
      <c r="J225" s="743"/>
      <c r="K225" s="3174"/>
      <c r="L225" s="3175"/>
      <c r="M225" s="3174"/>
      <c r="N225" s="3175"/>
      <c r="O225" s="3174"/>
      <c r="P225" s="3175"/>
      <c r="Q225" s="3174"/>
      <c r="R225" s="3175"/>
      <c r="S225" s="1860"/>
    </row>
    <row r="226" spans="1:19" s="36" customFormat="1" ht="24.75" customHeight="1">
      <c r="A226" s="80"/>
      <c r="B226" s="81"/>
      <c r="C226" s="81"/>
      <c r="D226" s="81"/>
      <c r="E226" s="744"/>
      <c r="F226" s="743"/>
      <c r="G226" s="3174"/>
      <c r="H226" s="3175"/>
      <c r="I226" s="81"/>
      <c r="J226" s="743"/>
      <c r="K226" s="3174"/>
      <c r="L226" s="3175"/>
      <c r="M226" s="3174"/>
      <c r="N226" s="3175"/>
      <c r="O226" s="3174"/>
      <c r="P226" s="3175"/>
      <c r="Q226" s="3174"/>
      <c r="R226" s="3175"/>
      <c r="S226" s="1860"/>
    </row>
    <row r="227" spans="1:19" s="36" customFormat="1" ht="24.75" customHeight="1">
      <c r="A227" s="80"/>
      <c r="B227" s="81"/>
      <c r="C227" s="81"/>
      <c r="D227" s="81"/>
      <c r="E227" s="744"/>
      <c r="F227" s="743"/>
      <c r="G227" s="3174"/>
      <c r="H227" s="3175"/>
      <c r="I227" s="81"/>
      <c r="J227" s="743"/>
      <c r="K227" s="3174"/>
      <c r="L227" s="3175"/>
      <c r="M227" s="3174"/>
      <c r="N227" s="3175"/>
      <c r="O227" s="3174"/>
      <c r="P227" s="3175"/>
      <c r="Q227" s="3174"/>
      <c r="R227" s="3175"/>
      <c r="S227" s="1860"/>
    </row>
    <row r="228" spans="1:19" s="36" customFormat="1" ht="24.75" customHeight="1">
      <c r="A228" s="80"/>
      <c r="B228" s="81"/>
      <c r="C228" s="81"/>
      <c r="D228" s="81"/>
      <c r="E228" s="744"/>
      <c r="F228" s="743"/>
      <c r="G228" s="3174"/>
      <c r="H228" s="3175"/>
      <c r="I228" s="81"/>
      <c r="J228" s="743"/>
      <c r="K228" s="3174"/>
      <c r="L228" s="3175"/>
      <c r="M228" s="3174"/>
      <c r="N228" s="3175"/>
      <c r="O228" s="3174"/>
      <c r="P228" s="3175"/>
      <c r="Q228" s="3174"/>
      <c r="R228" s="3175"/>
      <c r="S228" s="1860"/>
    </row>
    <row r="229" spans="1:19" s="36" customFormat="1" ht="24.75" customHeight="1">
      <c r="A229" s="80"/>
      <c r="B229" s="81"/>
      <c r="C229" s="81"/>
      <c r="D229" s="81"/>
      <c r="E229" s="744"/>
      <c r="F229" s="743"/>
      <c r="G229" s="3174"/>
      <c r="H229" s="3175"/>
      <c r="I229" s="81"/>
      <c r="J229" s="743"/>
      <c r="K229" s="3174"/>
      <c r="L229" s="3175"/>
      <c r="M229" s="3174"/>
      <c r="N229" s="3175"/>
      <c r="O229" s="3174"/>
      <c r="P229" s="3175"/>
      <c r="Q229" s="3174"/>
      <c r="R229" s="3175"/>
      <c r="S229" s="1860"/>
    </row>
    <row r="230" spans="1:19" s="36" customFormat="1" ht="24.75" customHeight="1">
      <c r="A230" s="80"/>
      <c r="B230" s="81"/>
      <c r="C230" s="81"/>
      <c r="D230" s="81"/>
      <c r="E230" s="744"/>
      <c r="F230" s="743"/>
      <c r="G230" s="3174"/>
      <c r="H230" s="3175"/>
      <c r="I230" s="81"/>
      <c r="J230" s="743"/>
      <c r="K230" s="3174"/>
      <c r="L230" s="3175"/>
      <c r="M230" s="3174"/>
      <c r="N230" s="3175"/>
      <c r="O230" s="3174"/>
      <c r="P230" s="3175"/>
      <c r="Q230" s="3174"/>
      <c r="R230" s="3175"/>
      <c r="S230" s="1860"/>
    </row>
    <row r="231" spans="1:19" s="36" customFormat="1" ht="24.75" customHeight="1">
      <c r="A231" s="80"/>
      <c r="B231" s="81"/>
      <c r="C231" s="81"/>
      <c r="D231" s="81"/>
      <c r="E231" s="744"/>
      <c r="F231" s="743"/>
      <c r="G231" s="3174"/>
      <c r="H231" s="3175"/>
      <c r="I231" s="81"/>
      <c r="J231" s="743"/>
      <c r="K231" s="3174"/>
      <c r="L231" s="3175"/>
      <c r="M231" s="3174"/>
      <c r="N231" s="3175"/>
      <c r="O231" s="3174"/>
      <c r="P231" s="3175"/>
      <c r="Q231" s="3174"/>
      <c r="R231" s="3175"/>
      <c r="S231" s="1860"/>
    </row>
    <row r="232" spans="1:19" s="36" customFormat="1" ht="24.75" customHeight="1">
      <c r="A232" s="80"/>
      <c r="B232" s="81"/>
      <c r="C232" s="81"/>
      <c r="D232" s="81"/>
      <c r="E232" s="744"/>
      <c r="F232" s="743"/>
      <c r="G232" s="3174"/>
      <c r="H232" s="3175"/>
      <c r="I232" s="81"/>
      <c r="J232" s="743"/>
      <c r="K232" s="3174"/>
      <c r="L232" s="3175"/>
      <c r="M232" s="3174"/>
      <c r="N232" s="3175"/>
      <c r="O232" s="3174"/>
      <c r="P232" s="3175"/>
      <c r="Q232" s="3174"/>
      <c r="R232" s="3175"/>
      <c r="S232" s="1860"/>
    </row>
    <row r="233" spans="1:19" s="36" customFormat="1" ht="24.75" customHeight="1">
      <c r="A233" s="80"/>
      <c r="B233" s="81"/>
      <c r="C233" s="81"/>
      <c r="D233" s="81"/>
      <c r="E233" s="744"/>
      <c r="F233" s="743"/>
      <c r="G233" s="3174"/>
      <c r="H233" s="3175"/>
      <c r="I233" s="81"/>
      <c r="J233" s="743"/>
      <c r="K233" s="3174"/>
      <c r="L233" s="3175"/>
      <c r="M233" s="3174"/>
      <c r="N233" s="3175"/>
      <c r="O233" s="3174"/>
      <c r="P233" s="3175"/>
      <c r="Q233" s="3174"/>
      <c r="R233" s="3175"/>
      <c r="S233" s="1860"/>
    </row>
    <row r="234" spans="1:19" s="36" customFormat="1" ht="24.75" customHeight="1">
      <c r="A234" s="80"/>
      <c r="B234" s="81"/>
      <c r="C234" s="81"/>
      <c r="D234" s="81"/>
      <c r="E234" s="744"/>
      <c r="F234" s="743"/>
      <c r="G234" s="3174"/>
      <c r="H234" s="3175"/>
      <c r="I234" s="81"/>
      <c r="J234" s="743"/>
      <c r="K234" s="3174"/>
      <c r="L234" s="3175"/>
      <c r="M234" s="3174"/>
      <c r="N234" s="3175"/>
      <c r="O234" s="3174"/>
      <c r="P234" s="3175"/>
      <c r="Q234" s="3174"/>
      <c r="R234" s="3175"/>
      <c r="S234" s="1860"/>
    </row>
    <row r="235" spans="1:19" s="36" customFormat="1" ht="24.75" customHeight="1">
      <c r="A235" s="80"/>
      <c r="B235" s="81"/>
      <c r="C235" s="81"/>
      <c r="D235" s="81"/>
      <c r="E235" s="744"/>
      <c r="F235" s="743"/>
      <c r="G235" s="3174"/>
      <c r="H235" s="3175"/>
      <c r="I235" s="81"/>
      <c r="J235" s="743"/>
      <c r="K235" s="3174"/>
      <c r="L235" s="3175"/>
      <c r="M235" s="3174"/>
      <c r="N235" s="3175"/>
      <c r="O235" s="3174"/>
      <c r="P235" s="3175"/>
      <c r="Q235" s="3174"/>
      <c r="R235" s="3175"/>
      <c r="S235" s="1860"/>
    </row>
    <row r="236" spans="1:19" s="36" customFormat="1" ht="24.75" customHeight="1">
      <c r="A236" s="80"/>
      <c r="B236" s="81"/>
      <c r="C236" s="81"/>
      <c r="D236" s="81"/>
      <c r="E236" s="744"/>
      <c r="F236" s="743"/>
      <c r="G236" s="3174"/>
      <c r="H236" s="3175"/>
      <c r="I236" s="81"/>
      <c r="J236" s="743"/>
      <c r="K236" s="3174"/>
      <c r="L236" s="3175"/>
      <c r="M236" s="3174"/>
      <c r="N236" s="3175"/>
      <c r="O236" s="3174"/>
      <c r="P236" s="3175"/>
      <c r="Q236" s="3174"/>
      <c r="R236" s="3175"/>
      <c r="S236" s="1860"/>
    </row>
    <row r="237" spans="1:19" s="36" customFormat="1" ht="24.75" customHeight="1">
      <c r="A237" s="80"/>
      <c r="B237" s="81"/>
      <c r="C237" s="81"/>
      <c r="D237" s="81"/>
      <c r="E237" s="744"/>
      <c r="F237" s="743"/>
      <c r="G237" s="3174"/>
      <c r="H237" s="3175"/>
      <c r="I237" s="81"/>
      <c r="J237" s="743"/>
      <c r="K237" s="3174"/>
      <c r="L237" s="3175"/>
      <c r="M237" s="3174"/>
      <c r="N237" s="3175"/>
      <c r="O237" s="3174"/>
      <c r="P237" s="3175"/>
      <c r="Q237" s="3174"/>
      <c r="R237" s="3175"/>
      <c r="S237" s="1860"/>
    </row>
    <row r="238" spans="1:19" s="36" customFormat="1" ht="24.75" customHeight="1">
      <c r="A238" s="80"/>
      <c r="B238" s="81"/>
      <c r="C238" s="81"/>
      <c r="D238" s="81"/>
      <c r="E238" s="744"/>
      <c r="F238" s="743"/>
      <c r="G238" s="3174"/>
      <c r="H238" s="3175"/>
      <c r="I238" s="81"/>
      <c r="J238" s="743"/>
      <c r="K238" s="3174"/>
      <c r="L238" s="3175"/>
      <c r="M238" s="3174"/>
      <c r="N238" s="3175"/>
      <c r="O238" s="3174"/>
      <c r="P238" s="3175"/>
      <c r="Q238" s="3174"/>
      <c r="R238" s="3175"/>
      <c r="S238" s="1860"/>
    </row>
    <row r="239" spans="1:19" s="36" customFormat="1" ht="24.75" customHeight="1">
      <c r="A239" s="80"/>
      <c r="B239" s="81"/>
      <c r="C239" s="81"/>
      <c r="D239" s="81"/>
      <c r="E239" s="744"/>
      <c r="F239" s="743"/>
      <c r="G239" s="3174"/>
      <c r="H239" s="3175"/>
      <c r="I239" s="81"/>
      <c r="J239" s="743"/>
      <c r="K239" s="3174"/>
      <c r="L239" s="3175"/>
      <c r="M239" s="3174"/>
      <c r="N239" s="3175"/>
      <c r="O239" s="3174"/>
      <c r="P239" s="3175"/>
      <c r="Q239" s="3174"/>
      <c r="R239" s="3175"/>
      <c r="S239" s="1860"/>
    </row>
    <row r="240" spans="1:19" s="36" customFormat="1" ht="24.75" customHeight="1">
      <c r="A240" s="80"/>
      <c r="B240" s="81"/>
      <c r="C240" s="81"/>
      <c r="D240" s="81"/>
      <c r="E240" s="744"/>
      <c r="F240" s="743"/>
      <c r="G240" s="3174"/>
      <c r="H240" s="3175"/>
      <c r="I240" s="81"/>
      <c r="J240" s="743"/>
      <c r="K240" s="3174"/>
      <c r="L240" s="3175"/>
      <c r="M240" s="3174"/>
      <c r="N240" s="3175"/>
      <c r="O240" s="3174"/>
      <c r="P240" s="3175"/>
      <c r="Q240" s="3174"/>
      <c r="R240" s="3175"/>
      <c r="S240" s="1860"/>
    </row>
  </sheetData>
  <sortState xmlns:xlrd2="http://schemas.microsoft.com/office/spreadsheetml/2017/richdata2" ref="A81:XFD87">
    <sortCondition ref="A81:A87"/>
  </sortState>
  <mergeCells count="22">
    <mergeCell ref="O219:P219"/>
    <mergeCell ref="Q219:R219"/>
    <mergeCell ref="M7:N7"/>
    <mergeCell ref="G219:H219"/>
    <mergeCell ref="I219:J219"/>
    <mergeCell ref="K219:L219"/>
    <mergeCell ref="M219:N219"/>
    <mergeCell ref="O7:P7"/>
    <mergeCell ref="Q7:R7"/>
    <mergeCell ref="G8:H8"/>
    <mergeCell ref="I8:J8"/>
    <mergeCell ref="A1:R1"/>
    <mergeCell ref="A2:R2"/>
    <mergeCell ref="A3:R3"/>
    <mergeCell ref="B5:R5"/>
    <mergeCell ref="A6:A8"/>
    <mergeCell ref="I6:J6"/>
    <mergeCell ref="K6:L6"/>
    <mergeCell ref="M6:N6"/>
    <mergeCell ref="O6:P6"/>
    <mergeCell ref="Q6:R6"/>
    <mergeCell ref="K7:L7"/>
  </mergeCells>
  <printOptions horizontalCentered="1"/>
  <pageMargins left="0.31496062992125984" right="0.31496062992125984" top="0.47244094488188981" bottom="0.39370078740157483" header="0.19685039370078741" footer="0.19685039370078741"/>
  <pageSetup paperSize="9" scale="71" fitToHeight="0" orientation="landscape" r:id="rId1"/>
  <headerFooter>
    <oddHeader>&amp;L&amp;6&amp;A&amp;R&amp;6Page &amp;P of &amp;N</oddHeader>
  </headerFooter>
  <rowBreaks count="2" manualBreakCount="2">
    <brk id="53" max="18" man="1"/>
    <brk id="114" max="18"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FF"/>
  </sheetPr>
  <dimension ref="A1:IV47"/>
  <sheetViews>
    <sheetView zoomScale="85" zoomScaleNormal="85" zoomScaleSheetLayoutView="80" workbookViewId="0">
      <pane xSplit="1" ySplit="7" topLeftCell="B9" activePane="bottomRight" state="frozen"/>
      <selection activeCell="B23" sqref="B23"/>
      <selection pane="topRight" activeCell="B23" sqref="B23"/>
      <selection pane="bottomLeft" activeCell="B23" sqref="B23"/>
      <selection pane="bottomRight" activeCell="Q40" sqref="Q40"/>
    </sheetView>
  </sheetViews>
  <sheetFormatPr defaultColWidth="9.1796875" defaultRowHeight="12.5"/>
  <cols>
    <col min="1" max="1" width="43.453125" style="81" customWidth="1"/>
    <col min="2" max="3" width="23.453125" style="81" customWidth="1"/>
    <col min="4" max="4" width="5.54296875" style="81" customWidth="1"/>
    <col min="5" max="5" width="9.453125" style="81" customWidth="1"/>
    <col min="6" max="6" width="6.453125" style="81" customWidth="1"/>
    <col min="7" max="7" width="7" style="81" customWidth="1"/>
    <col min="8" max="8" width="8.453125" style="81" customWidth="1"/>
    <col min="9" max="9" width="7.453125" style="81" customWidth="1"/>
    <col min="10" max="10" width="7" style="81" customWidth="1"/>
    <col min="11" max="11" width="6" style="81" customWidth="1"/>
    <col min="12" max="12" width="8.453125" style="81" customWidth="1"/>
    <col min="13" max="13" width="6.54296875" style="81" customWidth="1"/>
    <col min="14" max="14" width="8.453125" style="81" customWidth="1"/>
    <col min="15" max="15" width="9.453125" style="81" customWidth="1"/>
    <col min="16" max="16" width="8.453125" style="81" customWidth="1"/>
    <col min="17" max="17" width="9.453125" style="81" customWidth="1"/>
    <col min="18" max="18" width="8.453125" style="39" customWidth="1"/>
    <col min="19" max="19" width="9.453125" style="39" customWidth="1"/>
    <col min="20" max="20" width="8.54296875" style="81" customWidth="1"/>
    <col min="21" max="16384" width="9.1796875" style="81"/>
  </cols>
  <sheetData>
    <row r="1" spans="1:256" s="41" customFormat="1" ht="18" customHeight="1" thickBot="1">
      <c r="A1" s="82" t="s">
        <v>1341</v>
      </c>
      <c r="B1" s="2011"/>
      <c r="C1" s="2011"/>
      <c r="D1" s="2"/>
      <c r="E1" s="2"/>
      <c r="F1" s="2"/>
      <c r="G1" s="2"/>
      <c r="H1" s="2"/>
      <c r="I1" s="2"/>
      <c r="J1" s="83"/>
      <c r="K1" s="84"/>
      <c r="L1" s="2"/>
      <c r="M1" s="2"/>
      <c r="N1" s="2"/>
      <c r="O1" s="2"/>
      <c r="P1" s="2"/>
      <c r="Q1" s="85"/>
      <c r="R1" s="86"/>
      <c r="S1" s="87"/>
      <c r="T1" s="88"/>
    </row>
    <row r="2" spans="1:256" s="41" customFormat="1" ht="18" customHeight="1">
      <c r="A2" s="2150" t="s">
        <v>1</v>
      </c>
      <c r="B2" s="2243"/>
      <c r="C2" s="2243"/>
      <c r="D2" s="2243"/>
      <c r="E2" s="2243"/>
      <c r="F2" s="2244"/>
      <c r="G2" s="2244"/>
      <c r="H2" s="2244"/>
      <c r="I2" s="2244"/>
      <c r="J2" s="2244"/>
      <c r="K2" s="2151"/>
      <c r="L2" s="2244"/>
      <c r="M2" s="2244"/>
      <c r="N2" s="2244"/>
      <c r="O2" s="2244"/>
      <c r="P2" s="2244"/>
      <c r="Q2" s="2245"/>
      <c r="R2" s="64"/>
      <c r="S2" s="64"/>
      <c r="T2" s="89"/>
    </row>
    <row r="3" spans="1:256" s="41" customFormat="1" ht="18" customHeight="1">
      <c r="A3" s="10" t="s">
        <v>2</v>
      </c>
      <c r="B3" s="11"/>
      <c r="C3" s="11"/>
      <c r="D3" s="11"/>
      <c r="E3" s="11"/>
      <c r="F3" s="11"/>
      <c r="G3" s="11"/>
      <c r="H3" s="11"/>
      <c r="I3" s="11"/>
      <c r="K3" s="12"/>
      <c r="L3" s="11"/>
      <c r="M3" s="11"/>
      <c r="N3" s="11"/>
      <c r="O3" s="11"/>
      <c r="P3" s="11"/>
      <c r="Q3" s="2246"/>
      <c r="R3" s="64"/>
      <c r="S3" s="64"/>
      <c r="T3" s="89"/>
    </row>
    <row r="4" spans="1:256" s="41" customFormat="1" ht="18" customHeight="1">
      <c r="A4" s="10"/>
      <c r="B4" s="11"/>
      <c r="C4" s="11"/>
      <c r="D4" s="12"/>
      <c r="E4" s="12"/>
      <c r="F4" s="12"/>
      <c r="G4" s="12"/>
      <c r="H4" s="12"/>
      <c r="I4" s="12"/>
      <c r="J4" s="12"/>
      <c r="K4" s="12"/>
      <c r="L4" s="12"/>
      <c r="M4" s="12"/>
      <c r="N4" s="12"/>
      <c r="O4" s="12"/>
      <c r="P4" s="12"/>
      <c r="Q4" s="2152"/>
      <c r="R4" s="64"/>
      <c r="S4" s="64"/>
      <c r="T4" s="89"/>
    </row>
    <row r="5" spans="1:256" s="41" customFormat="1" ht="18" customHeight="1" thickBot="1">
      <c r="A5" s="15" t="s">
        <v>103</v>
      </c>
      <c r="B5" s="16"/>
      <c r="C5" s="16"/>
      <c r="D5" s="16"/>
      <c r="E5" s="1888" t="s">
        <v>1468</v>
      </c>
      <c r="F5" s="1918"/>
      <c r="G5" s="16"/>
      <c r="H5" s="16"/>
      <c r="I5" s="91"/>
      <c r="K5" s="14"/>
      <c r="L5" s="16"/>
      <c r="M5" s="16"/>
      <c r="N5" s="16"/>
      <c r="O5" s="16"/>
      <c r="P5" s="16"/>
      <c r="Q5" s="2181"/>
      <c r="R5" s="64"/>
      <c r="S5" s="64"/>
      <c r="T5" s="89"/>
    </row>
    <row r="6" spans="1:256" s="19" customFormat="1" ht="18" customHeight="1" thickTop="1" thickBot="1">
      <c r="A6" s="92" t="s">
        <v>3</v>
      </c>
      <c r="B6" s="93"/>
      <c r="C6" s="93"/>
      <c r="D6" s="93"/>
      <c r="E6" s="93"/>
      <c r="F6" s="4851" t="s">
        <v>4</v>
      </c>
      <c r="G6" s="4852"/>
      <c r="H6" s="4853"/>
      <c r="I6" s="4853"/>
      <c r="J6" s="4853"/>
      <c r="K6" s="4853"/>
      <c r="L6" s="4853"/>
      <c r="M6" s="4853"/>
      <c r="N6" s="4853"/>
      <c r="O6" s="4853"/>
      <c r="P6" s="4854"/>
      <c r="Q6" s="4855"/>
      <c r="R6" s="4856" t="s">
        <v>226</v>
      </c>
      <c r="S6" s="4856"/>
      <c r="T6" s="4857"/>
    </row>
    <row r="7" spans="1:256" s="94" customFormat="1" ht="26.15" customHeight="1" thickTop="1">
      <c r="A7" s="2154" t="s">
        <v>5</v>
      </c>
      <c r="B7" s="2012" t="s">
        <v>926</v>
      </c>
      <c r="C7" s="2012" t="s">
        <v>927</v>
      </c>
      <c r="D7" s="4858" t="s">
        <v>6</v>
      </c>
      <c r="E7" s="4859"/>
      <c r="F7" s="4858" t="s">
        <v>7</v>
      </c>
      <c r="G7" s="4860"/>
      <c r="H7" s="4861" t="s">
        <v>8</v>
      </c>
      <c r="I7" s="4860"/>
      <c r="J7" s="4861" t="s">
        <v>9</v>
      </c>
      <c r="K7" s="4860"/>
      <c r="L7" s="4861" t="s">
        <v>10</v>
      </c>
      <c r="M7" s="4860"/>
      <c r="N7" s="4862" t="s">
        <v>11</v>
      </c>
      <c r="O7" s="4860"/>
      <c r="P7" s="4861" t="s">
        <v>12</v>
      </c>
      <c r="Q7" s="4863"/>
      <c r="R7" s="4864" t="s">
        <v>6</v>
      </c>
      <c r="S7" s="4864"/>
      <c r="T7" s="4865"/>
    </row>
    <row r="8" spans="1:256" s="94" customFormat="1" ht="26.15" customHeight="1" thickBot="1">
      <c r="A8" s="2247"/>
      <c r="B8" s="2013"/>
      <c r="C8" s="2013"/>
      <c r="D8" s="95" t="s">
        <v>13</v>
      </c>
      <c r="E8" s="96" t="s">
        <v>14</v>
      </c>
      <c r="F8" s="95" t="s">
        <v>13</v>
      </c>
      <c r="G8" s="97" t="s">
        <v>14</v>
      </c>
      <c r="H8" s="98" t="s">
        <v>13</v>
      </c>
      <c r="I8" s="97" t="s">
        <v>14</v>
      </c>
      <c r="J8" s="98" t="s">
        <v>13</v>
      </c>
      <c r="K8" s="97" t="s">
        <v>14</v>
      </c>
      <c r="L8" s="98" t="s">
        <v>13</v>
      </c>
      <c r="M8" s="97" t="s">
        <v>14</v>
      </c>
      <c r="N8" s="98" t="s">
        <v>13</v>
      </c>
      <c r="O8" s="97" t="s">
        <v>14</v>
      </c>
      <c r="P8" s="98" t="s">
        <v>13</v>
      </c>
      <c r="Q8" s="2248" t="s">
        <v>14</v>
      </c>
      <c r="R8" s="2241" t="s">
        <v>13</v>
      </c>
      <c r="S8" s="99" t="s">
        <v>14</v>
      </c>
      <c r="T8" s="845" t="s">
        <v>15</v>
      </c>
    </row>
    <row r="9" spans="1:256" s="100" customFormat="1" ht="16.5" customHeight="1" thickBot="1">
      <c r="A9" s="1915" t="s">
        <v>104</v>
      </c>
      <c r="B9" s="2014"/>
      <c r="C9" s="2014"/>
      <c r="D9" s="1916"/>
      <c r="E9" s="1916"/>
      <c r="F9" s="1916"/>
      <c r="G9" s="1916"/>
      <c r="H9" s="1916"/>
      <c r="I9" s="1916"/>
      <c r="J9" s="1916"/>
      <c r="K9" s="1916"/>
      <c r="L9" s="1916"/>
      <c r="M9" s="1916"/>
      <c r="N9" s="1916"/>
      <c r="O9" s="1916"/>
      <c r="P9" s="1916"/>
      <c r="Q9" s="2249"/>
      <c r="R9" s="1916"/>
      <c r="S9" s="1916"/>
      <c r="T9" s="1917"/>
    </row>
    <row r="10" spans="1:256" s="35" customFormat="1" ht="16.5" customHeight="1">
      <c r="A10" s="846" t="s">
        <v>105</v>
      </c>
      <c r="B10" s="2015" t="s">
        <v>928</v>
      </c>
      <c r="C10" s="2015" t="s">
        <v>929</v>
      </c>
      <c r="D10" s="3434">
        <v>1</v>
      </c>
      <c r="E10" s="3435">
        <v>1</v>
      </c>
      <c r="F10" s="3854">
        <v>1</v>
      </c>
      <c r="G10" s="3855">
        <v>1</v>
      </c>
      <c r="H10" s="3855">
        <v>1</v>
      </c>
      <c r="I10" s="3855">
        <v>1</v>
      </c>
      <c r="J10" s="3855">
        <v>1</v>
      </c>
      <c r="K10" s="3855">
        <v>1</v>
      </c>
      <c r="L10" s="3855"/>
      <c r="M10" s="3855"/>
      <c r="N10" s="3856"/>
      <c r="O10" s="3856"/>
      <c r="P10" s="3856">
        <v>1</v>
      </c>
      <c r="Q10" s="3857">
        <v>1</v>
      </c>
      <c r="R10" s="2242" t="str">
        <f>IF($T10=1,"-",D10)</f>
        <v>-</v>
      </c>
      <c r="S10" s="1109"/>
      <c r="T10" s="1110">
        <f>IF(D10+E10=2,1,"-")</f>
        <v>1</v>
      </c>
      <c r="U10" s="1472"/>
      <c r="V10" s="102"/>
      <c r="W10" s="102"/>
      <c r="X10" s="103"/>
      <c r="Y10" s="103"/>
      <c r="Z10" s="103"/>
      <c r="AA10" s="103"/>
      <c r="AB10" s="103"/>
      <c r="AC10" s="103"/>
      <c r="AD10" s="103"/>
      <c r="AE10" s="103"/>
      <c r="AF10" s="104"/>
      <c r="AG10" s="104"/>
      <c r="AH10" s="103"/>
      <c r="AI10" s="103"/>
      <c r="AJ10" s="104"/>
      <c r="AK10" s="1472"/>
      <c r="AL10" s="102"/>
      <c r="AM10" s="102"/>
      <c r="AN10" s="103"/>
      <c r="AO10" s="103"/>
      <c r="AP10" s="103"/>
      <c r="AQ10" s="103"/>
      <c r="AR10" s="103"/>
      <c r="AS10" s="103"/>
      <c r="AT10" s="103"/>
      <c r="AU10" s="103"/>
      <c r="AV10" s="104"/>
      <c r="AW10" s="104"/>
      <c r="AX10" s="103"/>
      <c r="AY10" s="103"/>
      <c r="AZ10" s="104"/>
      <c r="BA10" s="101"/>
      <c r="BB10" s="102"/>
      <c r="BC10" s="102"/>
      <c r="BD10" s="103"/>
      <c r="BE10" s="103"/>
      <c r="BF10" s="103"/>
      <c r="BG10" s="103"/>
      <c r="BH10" s="103"/>
      <c r="BI10" s="103"/>
      <c r="BJ10" s="103"/>
      <c r="BK10" s="103"/>
      <c r="BL10" s="104"/>
      <c r="BM10" s="104"/>
      <c r="BN10" s="103"/>
      <c r="BO10" s="103"/>
      <c r="BP10" s="104"/>
      <c r="BQ10" s="101"/>
      <c r="BR10" s="102"/>
      <c r="BS10" s="102"/>
      <c r="BT10" s="103"/>
      <c r="BU10" s="103"/>
      <c r="BV10" s="103"/>
      <c r="BW10" s="103"/>
      <c r="BX10" s="103"/>
      <c r="BY10" s="103"/>
      <c r="BZ10" s="103"/>
      <c r="CA10" s="103"/>
      <c r="CB10" s="104"/>
      <c r="CC10" s="104"/>
      <c r="CD10" s="103"/>
      <c r="CE10" s="103"/>
      <c r="CF10" s="104"/>
      <c r="CG10" s="101"/>
      <c r="CH10" s="102"/>
      <c r="CI10" s="102"/>
      <c r="CJ10" s="103"/>
      <c r="CK10" s="103"/>
      <c r="CL10" s="103"/>
      <c r="CM10" s="103"/>
      <c r="CN10" s="103"/>
      <c r="CO10" s="103"/>
      <c r="CP10" s="103"/>
      <c r="CQ10" s="103"/>
      <c r="CR10" s="104"/>
      <c r="CS10" s="104"/>
      <c r="CT10" s="103"/>
      <c r="CU10" s="103"/>
      <c r="CV10" s="104"/>
      <c r="CW10" s="101"/>
      <c r="CX10" s="102"/>
      <c r="CY10" s="102"/>
      <c r="CZ10" s="103"/>
      <c r="DA10" s="103"/>
      <c r="DB10" s="103"/>
      <c r="DC10" s="103"/>
      <c r="DD10" s="103"/>
      <c r="DE10" s="103"/>
      <c r="DF10" s="103"/>
      <c r="DG10" s="103"/>
      <c r="DH10" s="104"/>
      <c r="DI10" s="104"/>
      <c r="DJ10" s="103"/>
      <c r="DK10" s="103"/>
      <c r="DL10" s="104"/>
      <c r="DM10" s="101"/>
      <c r="DN10" s="102"/>
      <c r="DO10" s="102"/>
      <c r="DP10" s="103"/>
      <c r="DQ10" s="103"/>
      <c r="DR10" s="103"/>
      <c r="DS10" s="103"/>
      <c r="DT10" s="103"/>
      <c r="DU10" s="103"/>
      <c r="DV10" s="103"/>
      <c r="DW10" s="103"/>
      <c r="DX10" s="104"/>
      <c r="DY10" s="104"/>
      <c r="DZ10" s="103"/>
      <c r="EA10" s="103"/>
      <c r="EB10" s="104"/>
      <c r="EC10" s="101"/>
      <c r="ED10" s="102"/>
      <c r="EE10" s="102"/>
      <c r="EF10" s="103"/>
      <c r="EG10" s="103"/>
      <c r="EH10" s="103"/>
      <c r="EI10" s="103"/>
      <c r="EJ10" s="103"/>
      <c r="EK10" s="103"/>
      <c r="EL10" s="103"/>
      <c r="EM10" s="103"/>
      <c r="EN10" s="104"/>
      <c r="EO10" s="104"/>
      <c r="EP10" s="103"/>
      <c r="EQ10" s="103"/>
      <c r="ER10" s="104"/>
      <c r="ES10" s="101"/>
      <c r="ET10" s="102"/>
      <c r="EU10" s="102"/>
      <c r="EV10" s="103"/>
      <c r="EW10" s="103"/>
      <c r="EX10" s="103"/>
      <c r="EY10" s="103"/>
      <c r="EZ10" s="103"/>
      <c r="FA10" s="103"/>
      <c r="FB10" s="103"/>
      <c r="FC10" s="103"/>
      <c r="FD10" s="104"/>
      <c r="FE10" s="104"/>
      <c r="FF10" s="103"/>
      <c r="FG10" s="103"/>
      <c r="FH10" s="104"/>
      <c r="FI10" s="101"/>
      <c r="FJ10" s="102"/>
      <c r="FK10" s="102"/>
      <c r="FL10" s="103"/>
      <c r="FM10" s="103"/>
      <c r="FN10" s="103"/>
      <c r="FO10" s="103"/>
      <c r="FP10" s="103"/>
      <c r="FQ10" s="103"/>
      <c r="FR10" s="103"/>
      <c r="FS10" s="103"/>
      <c r="FT10" s="104"/>
      <c r="FU10" s="104"/>
      <c r="FV10" s="103"/>
      <c r="FW10" s="103"/>
      <c r="FX10" s="104"/>
      <c r="FY10" s="101"/>
      <c r="FZ10" s="102"/>
      <c r="GA10" s="102"/>
      <c r="GB10" s="103"/>
      <c r="GC10" s="103"/>
      <c r="GD10" s="103"/>
      <c r="GE10" s="103"/>
      <c r="GF10" s="103"/>
      <c r="GG10" s="103"/>
      <c r="GH10" s="103"/>
      <c r="GI10" s="103"/>
      <c r="GJ10" s="104"/>
      <c r="GK10" s="104"/>
      <c r="GL10" s="103"/>
      <c r="GM10" s="103"/>
      <c r="GN10" s="104"/>
      <c r="GO10" s="101"/>
      <c r="GP10" s="102"/>
      <c r="GQ10" s="102"/>
      <c r="GR10" s="103"/>
      <c r="GS10" s="103"/>
      <c r="GT10" s="103"/>
      <c r="GU10" s="103"/>
      <c r="GV10" s="103"/>
      <c r="GW10" s="103"/>
      <c r="GX10" s="103"/>
      <c r="GY10" s="103"/>
      <c r="GZ10" s="104"/>
      <c r="HA10" s="104"/>
      <c r="HB10" s="103"/>
      <c r="HC10" s="103"/>
      <c r="HD10" s="104"/>
      <c r="HE10" s="101"/>
      <c r="HF10" s="102"/>
      <c r="HG10" s="102"/>
      <c r="HH10" s="103"/>
      <c r="HI10" s="103"/>
      <c r="HJ10" s="103"/>
      <c r="HK10" s="103"/>
      <c r="HL10" s="103"/>
      <c r="HM10" s="103"/>
      <c r="HN10" s="103"/>
      <c r="HO10" s="103"/>
      <c r="HP10" s="104"/>
      <c r="HQ10" s="104"/>
      <c r="HR10" s="103"/>
      <c r="HS10" s="103"/>
      <c r="HT10" s="104"/>
      <c r="HU10" s="101"/>
      <c r="HV10" s="102"/>
      <c r="HW10" s="102"/>
      <c r="HX10" s="103"/>
      <c r="HY10" s="103"/>
      <c r="HZ10" s="103"/>
      <c r="IA10" s="103"/>
      <c r="IB10" s="103"/>
      <c r="IC10" s="103"/>
      <c r="ID10" s="103"/>
      <c r="IE10" s="103"/>
      <c r="IF10" s="104"/>
      <c r="IG10" s="104"/>
      <c r="IH10" s="103"/>
      <c r="II10" s="103"/>
      <c r="IJ10" s="104"/>
      <c r="IK10" s="101"/>
      <c r="IL10" s="102"/>
      <c r="IM10" s="102"/>
      <c r="IN10" s="103"/>
      <c r="IO10" s="103"/>
      <c r="IP10" s="103"/>
      <c r="IQ10" s="103"/>
      <c r="IR10" s="103"/>
      <c r="IS10" s="103"/>
      <c r="IT10" s="103"/>
      <c r="IU10" s="103"/>
      <c r="IV10" s="104"/>
    </row>
    <row r="11" spans="1:256" s="105" customFormat="1" ht="16.5" customHeight="1" thickBot="1">
      <c r="A11" s="2250" t="s">
        <v>106</v>
      </c>
      <c r="B11" s="2251"/>
      <c r="C11" s="2251"/>
      <c r="D11" s="3405">
        <f t="shared" ref="D11:T11" si="0">SUM(D10:D10)</f>
        <v>1</v>
      </c>
      <c r="E11" s="3406">
        <f t="shared" si="0"/>
        <v>1</v>
      </c>
      <c r="F11" s="3405">
        <f t="shared" si="0"/>
        <v>1</v>
      </c>
      <c r="G11" s="3407">
        <f t="shared" si="0"/>
        <v>1</v>
      </c>
      <c r="H11" s="3407">
        <f t="shared" si="0"/>
        <v>1</v>
      </c>
      <c r="I11" s="3407">
        <f t="shared" si="0"/>
        <v>1</v>
      </c>
      <c r="J11" s="3407">
        <f t="shared" si="0"/>
        <v>1</v>
      </c>
      <c r="K11" s="3407">
        <f t="shared" si="0"/>
        <v>1</v>
      </c>
      <c r="L11" s="3407">
        <f t="shared" si="0"/>
        <v>0</v>
      </c>
      <c r="M11" s="3407">
        <f t="shared" si="0"/>
        <v>0</v>
      </c>
      <c r="N11" s="3407">
        <f t="shared" si="0"/>
        <v>0</v>
      </c>
      <c r="O11" s="3407">
        <f t="shared" si="0"/>
        <v>0</v>
      </c>
      <c r="P11" s="3407">
        <f t="shared" si="0"/>
        <v>1</v>
      </c>
      <c r="Q11" s="3408">
        <f t="shared" si="0"/>
        <v>1</v>
      </c>
      <c r="R11" s="2144">
        <f t="shared" si="0"/>
        <v>0</v>
      </c>
      <c r="S11" s="1199">
        <f t="shared" si="0"/>
        <v>0</v>
      </c>
      <c r="T11" s="1196">
        <f t="shared" si="0"/>
        <v>1</v>
      </c>
    </row>
    <row r="12" spans="1:256" s="32" customFormat="1" ht="9.75" customHeight="1" thickTop="1" thickBot="1">
      <c r="A12" s="1821"/>
      <c r="B12" s="994"/>
      <c r="C12" s="994"/>
      <c r="D12" s="1113"/>
      <c r="E12" s="1113"/>
      <c r="F12" s="1114"/>
      <c r="G12" s="1114"/>
      <c r="H12" s="1114"/>
      <c r="I12" s="1114"/>
      <c r="J12" s="1114"/>
      <c r="K12" s="1114"/>
      <c r="L12" s="1114"/>
      <c r="M12" s="1114"/>
      <c r="N12" s="1114"/>
      <c r="O12" s="1114"/>
      <c r="P12" s="1114"/>
      <c r="Q12" s="2163"/>
      <c r="R12" s="1115"/>
      <c r="S12" s="1115"/>
      <c r="T12" s="1115"/>
    </row>
    <row r="13" spans="1:256" s="105" customFormat="1" ht="16.5" customHeight="1" thickBot="1">
      <c r="A13" s="844" t="s">
        <v>107</v>
      </c>
      <c r="B13" s="2016"/>
      <c r="C13" s="2016"/>
      <c r="D13" s="1116"/>
      <c r="E13" s="1116"/>
      <c r="F13" s="1116"/>
      <c r="G13" s="1116"/>
      <c r="H13" s="1116"/>
      <c r="I13" s="1116"/>
      <c r="J13" s="1116"/>
      <c r="K13" s="1116"/>
      <c r="L13" s="1116"/>
      <c r="M13" s="1116"/>
      <c r="N13" s="1116"/>
      <c r="O13" s="1116"/>
      <c r="P13" s="1116"/>
      <c r="Q13" s="2253"/>
      <c r="R13" s="1116"/>
      <c r="S13" s="1116"/>
      <c r="T13" s="1117"/>
    </row>
    <row r="14" spans="1:256" s="35" customFormat="1" ht="15" customHeight="1">
      <c r="A14" s="847" t="s">
        <v>108</v>
      </c>
      <c r="B14" s="2017" t="s">
        <v>930</v>
      </c>
      <c r="C14" s="2017" t="s">
        <v>931</v>
      </c>
      <c r="D14" s="3729"/>
      <c r="E14" s="3863">
        <v>1</v>
      </c>
      <c r="F14" s="3729"/>
      <c r="G14" s="2318"/>
      <c r="H14" s="2318"/>
      <c r="I14" s="2318">
        <v>1</v>
      </c>
      <c r="J14" s="2318"/>
      <c r="K14" s="2318">
        <v>1</v>
      </c>
      <c r="L14" s="2318"/>
      <c r="M14" s="2318"/>
      <c r="N14" s="3864"/>
      <c r="O14" s="3864"/>
      <c r="P14" s="3864"/>
      <c r="Q14" s="3865">
        <v>1</v>
      </c>
      <c r="R14" s="2242">
        <f>IF($T14=1,"-",D14)</f>
        <v>0</v>
      </c>
      <c r="S14" s="1109">
        <f>IF($T14=1,"-",E14)</f>
        <v>1</v>
      </c>
      <c r="T14" s="1110" t="str">
        <f>IF(D14+E14=2,1,"-")</f>
        <v>-</v>
      </c>
      <c r="U14" s="1472"/>
      <c r="V14" s="102"/>
      <c r="W14" s="102"/>
      <c r="X14" s="103"/>
      <c r="Y14" s="103"/>
      <c r="Z14" s="103"/>
      <c r="AA14" s="103"/>
      <c r="AB14" s="103"/>
      <c r="AC14" s="103"/>
      <c r="AD14" s="103"/>
      <c r="AE14" s="103"/>
      <c r="AF14" s="104"/>
      <c r="AG14" s="104"/>
      <c r="AH14" s="103"/>
      <c r="AI14" s="103"/>
      <c r="AJ14" s="104"/>
      <c r="AK14" s="1472"/>
      <c r="AL14" s="102"/>
      <c r="AM14" s="102"/>
      <c r="AN14" s="103"/>
      <c r="AO14" s="103"/>
      <c r="AP14" s="103"/>
      <c r="AQ14" s="103"/>
      <c r="AR14" s="103"/>
      <c r="AS14" s="103"/>
      <c r="AT14" s="103"/>
      <c r="AU14" s="103"/>
      <c r="AV14" s="104"/>
      <c r="AW14" s="104"/>
      <c r="AX14" s="103"/>
      <c r="AY14" s="103"/>
      <c r="AZ14" s="104"/>
      <c r="BA14" s="101"/>
      <c r="BB14" s="102"/>
      <c r="BC14" s="102"/>
      <c r="BD14" s="103"/>
      <c r="BE14" s="103"/>
      <c r="BF14" s="103"/>
      <c r="BG14" s="103"/>
      <c r="BH14" s="103"/>
      <c r="BI14" s="103"/>
      <c r="BJ14" s="103"/>
      <c r="BK14" s="103"/>
      <c r="BL14" s="104"/>
      <c r="BM14" s="104"/>
      <c r="BN14" s="103"/>
      <c r="BO14" s="103"/>
      <c r="BP14" s="104"/>
      <c r="BQ14" s="101"/>
      <c r="BR14" s="102"/>
      <c r="BS14" s="102"/>
      <c r="BT14" s="103"/>
      <c r="BU14" s="103"/>
      <c r="BV14" s="103"/>
      <c r="BW14" s="103"/>
      <c r="BX14" s="103"/>
      <c r="BY14" s="103"/>
      <c r="BZ14" s="103"/>
      <c r="CA14" s="103"/>
      <c r="CB14" s="104"/>
      <c r="CC14" s="104"/>
      <c r="CD14" s="103"/>
      <c r="CE14" s="103"/>
      <c r="CF14" s="104"/>
      <c r="CG14" s="101"/>
      <c r="CH14" s="102"/>
      <c r="CI14" s="102"/>
      <c r="CJ14" s="103"/>
      <c r="CK14" s="103"/>
      <c r="CL14" s="103"/>
      <c r="CM14" s="103"/>
      <c r="CN14" s="103"/>
      <c r="CO14" s="103"/>
      <c r="CP14" s="103"/>
      <c r="CQ14" s="103"/>
      <c r="CR14" s="104"/>
      <c r="CS14" s="104"/>
      <c r="CT14" s="103"/>
      <c r="CU14" s="103"/>
      <c r="CV14" s="104"/>
      <c r="CW14" s="101"/>
      <c r="CX14" s="102"/>
      <c r="CY14" s="102"/>
      <c r="CZ14" s="103"/>
      <c r="DA14" s="103"/>
      <c r="DB14" s="103"/>
      <c r="DC14" s="103"/>
      <c r="DD14" s="103"/>
      <c r="DE14" s="103"/>
      <c r="DF14" s="103"/>
      <c r="DG14" s="103"/>
      <c r="DH14" s="104"/>
      <c r="DI14" s="104"/>
      <c r="DJ14" s="103"/>
      <c r="DK14" s="103"/>
      <c r="DL14" s="104"/>
      <c r="DM14" s="101"/>
      <c r="DN14" s="102"/>
      <c r="DO14" s="102"/>
      <c r="DP14" s="103"/>
      <c r="DQ14" s="103"/>
      <c r="DR14" s="103"/>
      <c r="DS14" s="103"/>
      <c r="DT14" s="103"/>
      <c r="DU14" s="103"/>
      <c r="DV14" s="103"/>
      <c r="DW14" s="103"/>
      <c r="DX14" s="104"/>
      <c r="DY14" s="104"/>
      <c r="DZ14" s="103"/>
      <c r="EA14" s="103"/>
      <c r="EB14" s="104"/>
      <c r="EC14" s="101"/>
      <c r="ED14" s="102"/>
      <c r="EE14" s="102"/>
      <c r="EF14" s="103"/>
      <c r="EG14" s="103"/>
      <c r="EH14" s="103"/>
      <c r="EI14" s="103"/>
      <c r="EJ14" s="103"/>
      <c r="EK14" s="103"/>
      <c r="EL14" s="103"/>
      <c r="EM14" s="103"/>
      <c r="EN14" s="104"/>
      <c r="EO14" s="104"/>
      <c r="EP14" s="103"/>
      <c r="EQ14" s="103"/>
      <c r="ER14" s="104"/>
      <c r="ES14" s="101"/>
      <c r="ET14" s="102"/>
      <c r="EU14" s="102"/>
      <c r="EV14" s="103"/>
      <c r="EW14" s="103"/>
      <c r="EX14" s="103"/>
      <c r="EY14" s="103"/>
      <c r="EZ14" s="103"/>
      <c r="FA14" s="103"/>
      <c r="FB14" s="103"/>
      <c r="FC14" s="103"/>
      <c r="FD14" s="104"/>
      <c r="FE14" s="104"/>
      <c r="FF14" s="103"/>
      <c r="FG14" s="103"/>
      <c r="FH14" s="104"/>
      <c r="FI14" s="101"/>
      <c r="FJ14" s="102"/>
      <c r="FK14" s="102"/>
      <c r="FL14" s="103"/>
      <c r="FM14" s="103"/>
      <c r="FN14" s="103"/>
      <c r="FO14" s="103"/>
      <c r="FP14" s="103"/>
      <c r="FQ14" s="103"/>
      <c r="FR14" s="103"/>
      <c r="FS14" s="103"/>
      <c r="FT14" s="104"/>
      <c r="FU14" s="104"/>
      <c r="FV14" s="103"/>
      <c r="FW14" s="103"/>
      <c r="FX14" s="104"/>
      <c r="FY14" s="101"/>
      <c r="FZ14" s="102"/>
      <c r="GA14" s="102"/>
      <c r="GB14" s="103"/>
      <c r="GC14" s="103"/>
      <c r="GD14" s="103"/>
      <c r="GE14" s="103"/>
      <c r="GF14" s="103"/>
      <c r="GG14" s="103"/>
      <c r="GH14" s="103"/>
      <c r="GI14" s="103"/>
      <c r="GJ14" s="104"/>
      <c r="GK14" s="104"/>
      <c r="GL14" s="103"/>
      <c r="GM14" s="103"/>
      <c r="GN14" s="104"/>
      <c r="GO14" s="101"/>
      <c r="GP14" s="102"/>
      <c r="GQ14" s="102"/>
      <c r="GR14" s="103"/>
      <c r="GS14" s="103"/>
      <c r="GT14" s="103"/>
      <c r="GU14" s="103"/>
      <c r="GV14" s="103"/>
      <c r="GW14" s="103"/>
      <c r="GX14" s="103"/>
      <c r="GY14" s="103"/>
      <c r="GZ14" s="104"/>
      <c r="HA14" s="104"/>
      <c r="HB14" s="103"/>
      <c r="HC14" s="103"/>
      <c r="HD14" s="104"/>
      <c r="HE14" s="101"/>
      <c r="HF14" s="102"/>
      <c r="HG14" s="102"/>
      <c r="HH14" s="103"/>
      <c r="HI14" s="103"/>
      <c r="HJ14" s="103"/>
      <c r="HK14" s="103"/>
      <c r="HL14" s="103"/>
      <c r="HM14" s="103"/>
      <c r="HN14" s="103"/>
      <c r="HO14" s="103"/>
      <c r="HP14" s="104"/>
      <c r="HQ14" s="104"/>
      <c r="HR14" s="103"/>
      <c r="HS14" s="103"/>
      <c r="HT14" s="104"/>
      <c r="HU14" s="101"/>
      <c r="HV14" s="102"/>
      <c r="HW14" s="102"/>
      <c r="HX14" s="103"/>
      <c r="HY14" s="103"/>
      <c r="HZ14" s="103"/>
      <c r="IA14" s="103"/>
      <c r="IB14" s="103"/>
      <c r="IC14" s="103"/>
      <c r="ID14" s="103"/>
      <c r="IE14" s="103"/>
      <c r="IF14" s="104"/>
      <c r="IG14" s="104"/>
      <c r="IH14" s="103"/>
      <c r="II14" s="103"/>
      <c r="IJ14" s="104"/>
      <c r="IK14" s="101"/>
      <c r="IL14" s="102"/>
      <c r="IM14" s="102"/>
      <c r="IN14" s="103"/>
      <c r="IO14" s="103"/>
      <c r="IP14" s="103"/>
      <c r="IQ14" s="103"/>
      <c r="IR14" s="103"/>
      <c r="IS14" s="103"/>
      <c r="IT14" s="103"/>
      <c r="IU14" s="103"/>
      <c r="IV14" s="104"/>
    </row>
    <row r="15" spans="1:256" s="35" customFormat="1" ht="15" customHeight="1">
      <c r="A15" s="847" t="s">
        <v>109</v>
      </c>
      <c r="B15" s="2017" t="s">
        <v>932</v>
      </c>
      <c r="C15" s="2017" t="s">
        <v>933</v>
      </c>
      <c r="D15" s="3866">
        <v>1</v>
      </c>
      <c r="E15" s="3865"/>
      <c r="F15" s="3866"/>
      <c r="G15" s="3864"/>
      <c r="H15" s="3864">
        <v>1</v>
      </c>
      <c r="I15" s="3864"/>
      <c r="J15" s="3864">
        <v>1</v>
      </c>
      <c r="K15" s="3864"/>
      <c r="L15" s="3864"/>
      <c r="M15" s="3864"/>
      <c r="N15" s="3864"/>
      <c r="O15" s="3864"/>
      <c r="P15" s="3864">
        <v>1</v>
      </c>
      <c r="Q15" s="3865"/>
      <c r="R15" s="2242">
        <f t="shared" ref="R15:R26" si="1">IF($T15=1,"-",D15)</f>
        <v>1</v>
      </c>
      <c r="S15" s="1109">
        <f t="shared" ref="S15:S26" si="2">IF($T15=1,"-",E15)</f>
        <v>0</v>
      </c>
      <c r="T15" s="1110" t="str">
        <f t="shared" ref="T15:T26" si="3">IF(D15+E15=2,1,"-")</f>
        <v>-</v>
      </c>
    </row>
    <row r="16" spans="1:256" s="35" customFormat="1" ht="15" customHeight="1">
      <c r="A16" s="847" t="s">
        <v>110</v>
      </c>
      <c r="B16" s="2017" t="s">
        <v>934</v>
      </c>
      <c r="C16" s="2017" t="s">
        <v>935</v>
      </c>
      <c r="D16" s="3866">
        <v>1</v>
      </c>
      <c r="E16" s="3865"/>
      <c r="F16" s="3866"/>
      <c r="G16" s="3864"/>
      <c r="H16" s="3864">
        <v>1</v>
      </c>
      <c r="I16" s="3864"/>
      <c r="J16" s="3864">
        <v>1</v>
      </c>
      <c r="K16" s="3864"/>
      <c r="L16" s="3864"/>
      <c r="M16" s="3864"/>
      <c r="N16" s="3864"/>
      <c r="O16" s="3864"/>
      <c r="P16" s="3864">
        <v>1</v>
      </c>
      <c r="Q16" s="3865"/>
      <c r="R16" s="2242">
        <f t="shared" si="1"/>
        <v>1</v>
      </c>
      <c r="S16" s="1109">
        <f t="shared" si="2"/>
        <v>0</v>
      </c>
      <c r="T16" s="1110" t="str">
        <f t="shared" si="3"/>
        <v>-</v>
      </c>
    </row>
    <row r="17" spans="1:256" s="35" customFormat="1" ht="15" customHeight="1">
      <c r="A17" s="847" t="s">
        <v>111</v>
      </c>
      <c r="B17" s="2017" t="s">
        <v>936</v>
      </c>
      <c r="C17" s="2017" t="s">
        <v>937</v>
      </c>
      <c r="D17" s="3866">
        <v>1</v>
      </c>
      <c r="E17" s="3865"/>
      <c r="F17" s="3866"/>
      <c r="G17" s="3864"/>
      <c r="H17" s="3864">
        <v>1</v>
      </c>
      <c r="I17" s="3864"/>
      <c r="J17" s="3864">
        <v>1</v>
      </c>
      <c r="K17" s="3864"/>
      <c r="L17" s="3864"/>
      <c r="M17" s="3864"/>
      <c r="N17" s="3864"/>
      <c r="O17" s="3864"/>
      <c r="P17" s="3864">
        <v>1</v>
      </c>
      <c r="Q17" s="3865"/>
      <c r="R17" s="2242">
        <f t="shared" si="1"/>
        <v>1</v>
      </c>
      <c r="S17" s="1109">
        <f t="shared" si="2"/>
        <v>0</v>
      </c>
      <c r="T17" s="1110" t="str">
        <f t="shared" si="3"/>
        <v>-</v>
      </c>
    </row>
    <row r="18" spans="1:256" s="35" customFormat="1" ht="15" customHeight="1">
      <c r="A18" s="847" t="s">
        <v>112</v>
      </c>
      <c r="B18" s="2017" t="s">
        <v>938</v>
      </c>
      <c r="C18" s="2017" t="s">
        <v>939</v>
      </c>
      <c r="D18" s="3866">
        <v>1</v>
      </c>
      <c r="E18" s="3865"/>
      <c r="F18" s="3866"/>
      <c r="G18" s="3864"/>
      <c r="H18" s="3864">
        <v>1</v>
      </c>
      <c r="I18" s="3864"/>
      <c r="J18" s="3864">
        <v>1</v>
      </c>
      <c r="K18" s="3864"/>
      <c r="L18" s="3864"/>
      <c r="M18" s="3864"/>
      <c r="N18" s="3864"/>
      <c r="O18" s="3864"/>
      <c r="P18" s="3864">
        <v>1</v>
      </c>
      <c r="Q18" s="3865"/>
      <c r="R18" s="2242">
        <f t="shared" si="1"/>
        <v>1</v>
      </c>
      <c r="S18" s="1109">
        <f t="shared" si="2"/>
        <v>0</v>
      </c>
      <c r="T18" s="1110" t="str">
        <f t="shared" si="3"/>
        <v>-</v>
      </c>
    </row>
    <row r="19" spans="1:256" s="35" customFormat="1" ht="15" customHeight="1">
      <c r="A19" s="847" t="s">
        <v>113</v>
      </c>
      <c r="B19" s="2017" t="s">
        <v>940</v>
      </c>
      <c r="C19" s="2017" t="s">
        <v>941</v>
      </c>
      <c r="D19" s="3866">
        <v>1</v>
      </c>
      <c r="E19" s="3865"/>
      <c r="F19" s="3867"/>
      <c r="G19" s="3864"/>
      <c r="H19" s="3868">
        <v>1</v>
      </c>
      <c r="I19" s="3864"/>
      <c r="J19" s="3864">
        <v>1</v>
      </c>
      <c r="K19" s="3864"/>
      <c r="L19" s="3864"/>
      <c r="M19" s="3864"/>
      <c r="N19" s="3864"/>
      <c r="O19" s="3864"/>
      <c r="P19" s="3864">
        <v>1</v>
      </c>
      <c r="Q19" s="3865"/>
      <c r="R19" s="2242">
        <f t="shared" si="1"/>
        <v>1</v>
      </c>
      <c r="S19" s="1109">
        <f t="shared" si="2"/>
        <v>0</v>
      </c>
      <c r="T19" s="1110" t="str">
        <f t="shared" si="3"/>
        <v>-</v>
      </c>
    </row>
    <row r="20" spans="1:256" s="35" customFormat="1" ht="15" customHeight="1">
      <c r="A20" s="847" t="s">
        <v>114</v>
      </c>
      <c r="B20" s="2017" t="s">
        <v>942</v>
      </c>
      <c r="C20" s="2017" t="s">
        <v>943</v>
      </c>
      <c r="D20" s="3866">
        <v>1</v>
      </c>
      <c r="E20" s="3865"/>
      <c r="F20" s="3866"/>
      <c r="G20" s="3864"/>
      <c r="H20" s="3864">
        <v>1</v>
      </c>
      <c r="I20" s="3864"/>
      <c r="J20" s="3864">
        <v>1</v>
      </c>
      <c r="K20" s="3864"/>
      <c r="L20" s="3864"/>
      <c r="M20" s="3864"/>
      <c r="N20" s="3864"/>
      <c r="O20" s="3864"/>
      <c r="P20" s="3864">
        <v>1</v>
      </c>
      <c r="Q20" s="3865" t="s">
        <v>1169</v>
      </c>
      <c r="R20" s="2242">
        <f t="shared" si="1"/>
        <v>1</v>
      </c>
      <c r="S20" s="1109">
        <f t="shared" si="2"/>
        <v>0</v>
      </c>
      <c r="T20" s="1110" t="str">
        <f t="shared" si="3"/>
        <v>-</v>
      </c>
    </row>
    <row r="21" spans="1:256" s="35" customFormat="1" ht="15" customHeight="1">
      <c r="A21" s="847" t="s">
        <v>115</v>
      </c>
      <c r="B21" s="2017" t="s">
        <v>944</v>
      </c>
      <c r="C21" s="2017" t="s">
        <v>945</v>
      </c>
      <c r="D21" s="3866">
        <v>1</v>
      </c>
      <c r="E21" s="3865"/>
      <c r="F21" s="3866"/>
      <c r="G21" s="3864"/>
      <c r="H21" s="3864">
        <v>1</v>
      </c>
      <c r="I21" s="3864"/>
      <c r="J21" s="3864">
        <v>1</v>
      </c>
      <c r="K21" s="3864"/>
      <c r="L21" s="3864"/>
      <c r="M21" s="3864"/>
      <c r="N21" s="3864"/>
      <c r="O21" s="3864"/>
      <c r="P21" s="3864">
        <v>1</v>
      </c>
      <c r="Q21" s="3865"/>
      <c r="R21" s="2242">
        <f t="shared" si="1"/>
        <v>1</v>
      </c>
      <c r="S21" s="1109">
        <f t="shared" si="2"/>
        <v>0</v>
      </c>
      <c r="T21" s="1110" t="str">
        <f t="shared" si="3"/>
        <v>-</v>
      </c>
    </row>
    <row r="22" spans="1:256" s="35" customFormat="1" ht="15" customHeight="1">
      <c r="A22" s="847" t="s">
        <v>116</v>
      </c>
      <c r="B22" s="2017" t="s">
        <v>946</v>
      </c>
      <c r="C22" s="2017" t="s">
        <v>947</v>
      </c>
      <c r="D22" s="3866">
        <v>1</v>
      </c>
      <c r="E22" s="3865"/>
      <c r="F22" s="3866"/>
      <c r="G22" s="3864"/>
      <c r="H22" s="3864">
        <v>1</v>
      </c>
      <c r="I22" s="3864"/>
      <c r="J22" s="3864">
        <v>1</v>
      </c>
      <c r="K22" s="3864"/>
      <c r="L22" s="3864"/>
      <c r="M22" s="3864"/>
      <c r="N22" s="3864"/>
      <c r="O22" s="3864"/>
      <c r="P22" s="3864">
        <v>1</v>
      </c>
      <c r="Q22" s="3865"/>
      <c r="R22" s="2242">
        <f t="shared" si="1"/>
        <v>1</v>
      </c>
      <c r="S22" s="1109">
        <f t="shared" si="2"/>
        <v>0</v>
      </c>
      <c r="T22" s="1110" t="str">
        <f t="shared" si="3"/>
        <v>-</v>
      </c>
    </row>
    <row r="23" spans="1:256" s="35" customFormat="1" ht="15" customHeight="1">
      <c r="A23" s="847" t="s">
        <v>117</v>
      </c>
      <c r="B23" s="2017" t="s">
        <v>948</v>
      </c>
      <c r="C23" s="2017" t="s">
        <v>949</v>
      </c>
      <c r="D23" s="3866">
        <v>1</v>
      </c>
      <c r="E23" s="3865"/>
      <c r="F23" s="3866"/>
      <c r="G23" s="3864"/>
      <c r="H23" s="3864">
        <v>1</v>
      </c>
      <c r="I23" s="3864"/>
      <c r="J23" s="3864">
        <v>1</v>
      </c>
      <c r="K23" s="3864"/>
      <c r="L23" s="3864"/>
      <c r="M23" s="3864"/>
      <c r="N23" s="3864"/>
      <c r="O23" s="3864"/>
      <c r="P23" s="3864">
        <v>1</v>
      </c>
      <c r="Q23" s="3865"/>
      <c r="R23" s="2242">
        <f t="shared" si="1"/>
        <v>1</v>
      </c>
      <c r="S23" s="1109">
        <f t="shared" si="2"/>
        <v>0</v>
      </c>
      <c r="T23" s="1110" t="str">
        <f t="shared" si="3"/>
        <v>-</v>
      </c>
    </row>
    <row r="24" spans="1:256" s="35" customFormat="1" ht="15" customHeight="1">
      <c r="A24" s="847" t="s">
        <v>118</v>
      </c>
      <c r="B24" s="2017" t="s">
        <v>950</v>
      </c>
      <c r="C24" s="2017" t="s">
        <v>951</v>
      </c>
      <c r="D24" s="3866">
        <v>1</v>
      </c>
      <c r="E24" s="3865"/>
      <c r="F24" s="3866"/>
      <c r="G24" s="3864"/>
      <c r="H24" s="3864">
        <v>1</v>
      </c>
      <c r="I24" s="3864"/>
      <c r="J24" s="3864">
        <v>1</v>
      </c>
      <c r="K24" s="3864"/>
      <c r="L24" s="3864"/>
      <c r="M24" s="3864"/>
      <c r="N24" s="3864"/>
      <c r="O24" s="3864"/>
      <c r="P24" s="3864">
        <v>1</v>
      </c>
      <c r="Q24" s="3865"/>
      <c r="R24" s="2242">
        <f t="shared" si="1"/>
        <v>1</v>
      </c>
      <c r="S24" s="1109">
        <f t="shared" si="2"/>
        <v>0</v>
      </c>
      <c r="T24" s="1110" t="str">
        <f t="shared" si="3"/>
        <v>-</v>
      </c>
    </row>
    <row r="25" spans="1:256" s="35" customFormat="1" ht="15" customHeight="1">
      <c r="A25" s="847" t="s">
        <v>119</v>
      </c>
      <c r="B25" s="2017" t="s">
        <v>952</v>
      </c>
      <c r="C25" s="2017" t="s">
        <v>953</v>
      </c>
      <c r="D25" s="3866">
        <v>1</v>
      </c>
      <c r="E25" s="3865"/>
      <c r="F25" s="3866"/>
      <c r="G25" s="3864"/>
      <c r="H25" s="3864">
        <v>1</v>
      </c>
      <c r="I25" s="3864"/>
      <c r="J25" s="3864">
        <v>1</v>
      </c>
      <c r="K25" s="3864"/>
      <c r="L25" s="3864"/>
      <c r="M25" s="3864"/>
      <c r="N25" s="3864"/>
      <c r="O25" s="3864"/>
      <c r="P25" s="3864">
        <v>1</v>
      </c>
      <c r="Q25" s="3865"/>
      <c r="R25" s="2242">
        <f t="shared" si="1"/>
        <v>1</v>
      </c>
      <c r="S25" s="1109">
        <f t="shared" si="2"/>
        <v>0</v>
      </c>
      <c r="T25" s="1110" t="str">
        <f t="shared" si="3"/>
        <v>-</v>
      </c>
    </row>
    <row r="26" spans="1:256" s="35" customFormat="1" ht="15" customHeight="1">
      <c r="A26" s="847" t="s">
        <v>120</v>
      </c>
      <c r="B26" s="2017" t="s">
        <v>954</v>
      </c>
      <c r="C26" s="2017" t="s">
        <v>955</v>
      </c>
      <c r="D26" s="3866">
        <v>1</v>
      </c>
      <c r="E26" s="3865"/>
      <c r="F26" s="3866"/>
      <c r="G26" s="3864"/>
      <c r="H26" s="3864">
        <v>1</v>
      </c>
      <c r="I26" s="3864"/>
      <c r="J26" s="3864">
        <v>1</v>
      </c>
      <c r="K26" s="3864"/>
      <c r="L26" s="3864"/>
      <c r="M26" s="3864"/>
      <c r="N26" s="3864"/>
      <c r="O26" s="3864"/>
      <c r="P26" s="3864">
        <v>1</v>
      </c>
      <c r="Q26" s="3865"/>
      <c r="R26" s="2242">
        <f t="shared" si="1"/>
        <v>1</v>
      </c>
      <c r="S26" s="1109">
        <f t="shared" si="2"/>
        <v>0</v>
      </c>
      <c r="T26" s="1110" t="str">
        <f t="shared" si="3"/>
        <v>-</v>
      </c>
    </row>
    <row r="27" spans="1:256" s="105" customFormat="1" ht="16.5" customHeight="1" thickBot="1">
      <c r="A27" s="2250" t="s">
        <v>106</v>
      </c>
      <c r="B27" s="2251"/>
      <c r="C27" s="2251"/>
      <c r="D27" s="1111">
        <f t="shared" ref="D27:T27" si="4">SUM(D14:D26)</f>
        <v>12</v>
      </c>
      <c r="E27" s="1112">
        <f>SUM(E14:E26)</f>
        <v>1</v>
      </c>
      <c r="F27" s="1111">
        <f t="shared" si="4"/>
        <v>0</v>
      </c>
      <c r="G27" s="2252">
        <f t="shared" si="4"/>
        <v>0</v>
      </c>
      <c r="H27" s="2252">
        <f t="shared" si="4"/>
        <v>12</v>
      </c>
      <c r="I27" s="2252">
        <f t="shared" si="4"/>
        <v>1</v>
      </c>
      <c r="J27" s="2252">
        <f t="shared" si="4"/>
        <v>12</v>
      </c>
      <c r="K27" s="2252">
        <f t="shared" si="4"/>
        <v>1</v>
      </c>
      <c r="L27" s="2252">
        <f t="shared" si="4"/>
        <v>0</v>
      </c>
      <c r="M27" s="2252">
        <f t="shared" si="4"/>
        <v>0</v>
      </c>
      <c r="N27" s="2252">
        <f t="shared" si="4"/>
        <v>0</v>
      </c>
      <c r="O27" s="2252">
        <f t="shared" si="4"/>
        <v>0</v>
      </c>
      <c r="P27" s="2252">
        <f t="shared" si="4"/>
        <v>12</v>
      </c>
      <c r="Q27" s="2162">
        <f>SUM(Q14:Q26)</f>
        <v>1</v>
      </c>
      <c r="R27" s="2144">
        <f t="shared" si="4"/>
        <v>12</v>
      </c>
      <c r="S27" s="1199">
        <f>SUM(S14:S26)</f>
        <v>1</v>
      </c>
      <c r="T27" s="1196">
        <f t="shared" si="4"/>
        <v>0</v>
      </c>
    </row>
    <row r="28" spans="1:256" s="32" customFormat="1" ht="9.75" customHeight="1" thickTop="1" thickBot="1">
      <c r="A28" s="1821"/>
      <c r="B28" s="994"/>
      <c r="C28" s="994"/>
      <c r="D28" s="1113"/>
      <c r="E28" s="1113"/>
      <c r="F28" s="1114"/>
      <c r="G28" s="1114"/>
      <c r="H28" s="1114"/>
      <c r="I28" s="1114"/>
      <c r="J28" s="1114"/>
      <c r="K28" s="1114"/>
      <c r="L28" s="1114"/>
      <c r="M28" s="1114"/>
      <c r="N28" s="1114"/>
      <c r="O28" s="1114"/>
      <c r="P28" s="1114"/>
      <c r="Q28" s="2163"/>
      <c r="R28" s="1115"/>
      <c r="S28" s="1115"/>
      <c r="T28" s="1115"/>
    </row>
    <row r="29" spans="1:256" s="105" customFormat="1" ht="16.5" customHeight="1" thickBot="1">
      <c r="A29" s="844" t="s">
        <v>121</v>
      </c>
      <c r="B29" s="2016"/>
      <c r="C29" s="2016"/>
      <c r="D29" s="1116"/>
      <c r="E29" s="1116"/>
      <c r="F29" s="1116"/>
      <c r="G29" s="1116"/>
      <c r="H29" s="1116"/>
      <c r="I29" s="1116"/>
      <c r="J29" s="1116"/>
      <c r="K29" s="1116"/>
      <c r="L29" s="1116"/>
      <c r="M29" s="1116"/>
      <c r="N29" s="1116"/>
      <c r="O29" s="1116"/>
      <c r="P29" s="1116"/>
      <c r="Q29" s="2253"/>
      <c r="R29" s="1116"/>
      <c r="S29" s="1116"/>
      <c r="T29" s="1117"/>
    </row>
    <row r="30" spans="1:256" s="35" customFormat="1" ht="16.5" customHeight="1">
      <c r="A30" s="847" t="s">
        <v>122</v>
      </c>
      <c r="B30" s="2017" t="s">
        <v>956</v>
      </c>
      <c r="C30" s="2017" t="s">
        <v>957</v>
      </c>
      <c r="D30" s="2007">
        <v>1</v>
      </c>
      <c r="E30" s="2008">
        <v>1</v>
      </c>
      <c r="F30" s="2007"/>
      <c r="G30" s="2125"/>
      <c r="H30" s="2125">
        <v>1</v>
      </c>
      <c r="I30" s="2125">
        <v>1</v>
      </c>
      <c r="J30" s="2125">
        <v>1</v>
      </c>
      <c r="K30" s="2125">
        <v>1</v>
      </c>
      <c r="L30" s="2125"/>
      <c r="M30" s="2125"/>
      <c r="N30" s="2125"/>
      <c r="O30" s="2125"/>
      <c r="P30" s="2125">
        <v>1</v>
      </c>
      <c r="Q30" s="2008">
        <v>1</v>
      </c>
      <c r="R30" s="2242"/>
      <c r="S30" s="1109" t="str">
        <f t="shared" ref="S30:S31" si="5">IF($T30=1,"-",E30)</f>
        <v>-</v>
      </c>
      <c r="T30" s="1110">
        <v>1</v>
      </c>
      <c r="U30" s="1472"/>
      <c r="V30" s="102"/>
      <c r="W30" s="102"/>
      <c r="X30" s="103"/>
      <c r="Y30" s="103"/>
      <c r="Z30" s="103"/>
      <c r="AA30" s="103"/>
      <c r="AB30" s="103"/>
      <c r="AC30" s="103"/>
      <c r="AD30" s="103"/>
      <c r="AE30" s="103"/>
      <c r="AF30" s="104"/>
      <c r="AG30" s="104"/>
      <c r="AH30" s="103"/>
      <c r="AI30" s="103"/>
      <c r="AJ30" s="104"/>
      <c r="AK30" s="1472"/>
      <c r="AL30" s="102"/>
      <c r="AM30" s="102"/>
      <c r="AN30" s="103"/>
      <c r="AO30" s="103"/>
      <c r="AP30" s="103"/>
      <c r="AQ30" s="103"/>
      <c r="AR30" s="103"/>
      <c r="AS30" s="103"/>
      <c r="AT30" s="103"/>
      <c r="AU30" s="103"/>
      <c r="AV30" s="104"/>
      <c r="AW30" s="104"/>
      <c r="AX30" s="103"/>
      <c r="AY30" s="103"/>
      <c r="AZ30" s="104"/>
      <c r="BA30" s="101"/>
      <c r="BB30" s="102"/>
      <c r="BC30" s="102"/>
      <c r="BD30" s="103"/>
      <c r="BE30" s="103"/>
      <c r="BF30" s="103"/>
      <c r="BG30" s="103"/>
      <c r="BH30" s="103"/>
      <c r="BI30" s="103"/>
      <c r="BJ30" s="103"/>
      <c r="BK30" s="103"/>
      <c r="BL30" s="104"/>
      <c r="BM30" s="104"/>
      <c r="BN30" s="103"/>
      <c r="BO30" s="103"/>
      <c r="BP30" s="104"/>
      <c r="BQ30" s="101"/>
      <c r="BR30" s="102"/>
      <c r="BS30" s="102"/>
      <c r="BT30" s="103"/>
      <c r="BU30" s="103"/>
      <c r="BV30" s="103"/>
      <c r="BW30" s="103"/>
      <c r="BX30" s="103"/>
      <c r="BY30" s="103"/>
      <c r="BZ30" s="103"/>
      <c r="CA30" s="103"/>
      <c r="CB30" s="104"/>
      <c r="CC30" s="104"/>
      <c r="CD30" s="103"/>
      <c r="CE30" s="103"/>
      <c r="CF30" s="104"/>
      <c r="CG30" s="101"/>
      <c r="CH30" s="102"/>
      <c r="CI30" s="102"/>
      <c r="CJ30" s="103"/>
      <c r="CK30" s="103"/>
      <c r="CL30" s="103"/>
      <c r="CM30" s="103"/>
      <c r="CN30" s="103"/>
      <c r="CO30" s="103"/>
      <c r="CP30" s="103"/>
      <c r="CQ30" s="103"/>
      <c r="CR30" s="104"/>
      <c r="CS30" s="104"/>
      <c r="CT30" s="103"/>
      <c r="CU30" s="103"/>
      <c r="CV30" s="104"/>
      <c r="CW30" s="101"/>
      <c r="CX30" s="102"/>
      <c r="CY30" s="102"/>
      <c r="CZ30" s="103"/>
      <c r="DA30" s="103"/>
      <c r="DB30" s="103"/>
      <c r="DC30" s="103"/>
      <c r="DD30" s="103"/>
      <c r="DE30" s="103"/>
      <c r="DF30" s="103"/>
      <c r="DG30" s="103"/>
      <c r="DH30" s="104"/>
      <c r="DI30" s="104"/>
      <c r="DJ30" s="103"/>
      <c r="DK30" s="103"/>
      <c r="DL30" s="104"/>
      <c r="DM30" s="101"/>
      <c r="DN30" s="102"/>
      <c r="DO30" s="102"/>
      <c r="DP30" s="103"/>
      <c r="DQ30" s="103"/>
      <c r="DR30" s="103"/>
      <c r="DS30" s="103"/>
      <c r="DT30" s="103"/>
      <c r="DU30" s="103"/>
      <c r="DV30" s="103"/>
      <c r="DW30" s="103"/>
      <c r="DX30" s="104"/>
      <c r="DY30" s="104"/>
      <c r="DZ30" s="103"/>
      <c r="EA30" s="103"/>
      <c r="EB30" s="104"/>
      <c r="EC30" s="101"/>
      <c r="ED30" s="102"/>
      <c r="EE30" s="102"/>
      <c r="EF30" s="103"/>
      <c r="EG30" s="103"/>
      <c r="EH30" s="103"/>
      <c r="EI30" s="103"/>
      <c r="EJ30" s="103"/>
      <c r="EK30" s="103"/>
      <c r="EL30" s="103"/>
      <c r="EM30" s="103"/>
      <c r="EN30" s="104"/>
      <c r="EO30" s="104"/>
      <c r="EP30" s="103"/>
      <c r="EQ30" s="103"/>
      <c r="ER30" s="104"/>
      <c r="ES30" s="101"/>
      <c r="ET30" s="102"/>
      <c r="EU30" s="102"/>
      <c r="EV30" s="103"/>
      <c r="EW30" s="103"/>
      <c r="EX30" s="103"/>
      <c r="EY30" s="103"/>
      <c r="EZ30" s="103"/>
      <c r="FA30" s="103"/>
      <c r="FB30" s="103"/>
      <c r="FC30" s="103"/>
      <c r="FD30" s="104"/>
      <c r="FE30" s="104"/>
      <c r="FF30" s="103"/>
      <c r="FG30" s="103"/>
      <c r="FH30" s="104"/>
      <c r="FI30" s="101"/>
      <c r="FJ30" s="102"/>
      <c r="FK30" s="102"/>
      <c r="FL30" s="103"/>
      <c r="FM30" s="103"/>
      <c r="FN30" s="103"/>
      <c r="FO30" s="103"/>
      <c r="FP30" s="103"/>
      <c r="FQ30" s="103"/>
      <c r="FR30" s="103"/>
      <c r="FS30" s="103"/>
      <c r="FT30" s="104"/>
      <c r="FU30" s="104"/>
      <c r="FV30" s="103"/>
      <c r="FW30" s="103"/>
      <c r="FX30" s="104"/>
      <c r="FY30" s="101"/>
      <c r="FZ30" s="102"/>
      <c r="GA30" s="102"/>
      <c r="GB30" s="103"/>
      <c r="GC30" s="103"/>
      <c r="GD30" s="103"/>
      <c r="GE30" s="103"/>
      <c r="GF30" s="103"/>
      <c r="GG30" s="103"/>
      <c r="GH30" s="103"/>
      <c r="GI30" s="103"/>
      <c r="GJ30" s="104"/>
      <c r="GK30" s="104"/>
      <c r="GL30" s="103"/>
      <c r="GM30" s="103"/>
      <c r="GN30" s="104"/>
      <c r="GO30" s="101"/>
      <c r="GP30" s="102"/>
      <c r="GQ30" s="102"/>
      <c r="GR30" s="103"/>
      <c r="GS30" s="103"/>
      <c r="GT30" s="103"/>
      <c r="GU30" s="103"/>
      <c r="GV30" s="103"/>
      <c r="GW30" s="103"/>
      <c r="GX30" s="103"/>
      <c r="GY30" s="103"/>
      <c r="GZ30" s="104"/>
      <c r="HA30" s="104"/>
      <c r="HB30" s="103"/>
      <c r="HC30" s="103"/>
      <c r="HD30" s="104"/>
      <c r="HE30" s="101"/>
      <c r="HF30" s="102"/>
      <c r="HG30" s="102"/>
      <c r="HH30" s="103"/>
      <c r="HI30" s="103"/>
      <c r="HJ30" s="103"/>
      <c r="HK30" s="103"/>
      <c r="HL30" s="103"/>
      <c r="HM30" s="103"/>
      <c r="HN30" s="103"/>
      <c r="HO30" s="103"/>
      <c r="HP30" s="104"/>
      <c r="HQ30" s="104"/>
      <c r="HR30" s="103"/>
      <c r="HS30" s="103"/>
      <c r="HT30" s="104"/>
      <c r="HU30" s="101"/>
      <c r="HV30" s="102"/>
      <c r="HW30" s="102"/>
      <c r="HX30" s="103"/>
      <c r="HY30" s="103"/>
      <c r="HZ30" s="103"/>
      <c r="IA30" s="103"/>
      <c r="IB30" s="103"/>
      <c r="IC30" s="103"/>
      <c r="ID30" s="103"/>
      <c r="IE30" s="103"/>
      <c r="IF30" s="104"/>
      <c r="IG30" s="104"/>
      <c r="IH30" s="103"/>
      <c r="II30" s="103"/>
      <c r="IJ30" s="104"/>
      <c r="IK30" s="101"/>
      <c r="IL30" s="102"/>
      <c r="IM30" s="102"/>
      <c r="IN30" s="103"/>
      <c r="IO30" s="103"/>
      <c r="IP30" s="103"/>
      <c r="IQ30" s="103"/>
      <c r="IR30" s="103"/>
      <c r="IS30" s="103"/>
      <c r="IT30" s="103"/>
      <c r="IU30" s="103"/>
      <c r="IV30" s="104"/>
    </row>
    <row r="31" spans="1:256" s="35" customFormat="1" ht="16.5" customHeight="1">
      <c r="A31" s="847" t="s">
        <v>123</v>
      </c>
      <c r="B31" s="2017" t="s">
        <v>958</v>
      </c>
      <c r="C31" s="2017" t="s">
        <v>959</v>
      </c>
      <c r="D31" s="2007">
        <v>1</v>
      </c>
      <c r="E31" s="2008"/>
      <c r="F31" s="2007"/>
      <c r="G31" s="2125"/>
      <c r="H31" s="2125">
        <v>1</v>
      </c>
      <c r="I31" s="2125"/>
      <c r="J31" s="2125">
        <v>1</v>
      </c>
      <c r="K31" s="2125"/>
      <c r="L31" s="2125"/>
      <c r="M31" s="2125"/>
      <c r="N31" s="2125"/>
      <c r="O31" s="2125"/>
      <c r="P31" s="2125">
        <v>1</v>
      </c>
      <c r="Q31" s="2008"/>
      <c r="R31" s="2242">
        <f>IF($T31=1,"-",D31)</f>
        <v>1</v>
      </c>
      <c r="S31" s="1109">
        <f t="shared" si="5"/>
        <v>0</v>
      </c>
      <c r="T31" s="1110" t="str">
        <f>IF(D31+E31=2,1,"-")</f>
        <v>-</v>
      </c>
      <c r="U31" s="1472"/>
      <c r="V31" s="102"/>
      <c r="W31" s="102"/>
      <c r="X31" s="103"/>
      <c r="Y31" s="103"/>
      <c r="Z31" s="103"/>
      <c r="AA31" s="103"/>
      <c r="AB31" s="103"/>
      <c r="AC31" s="103"/>
      <c r="AD31" s="103"/>
      <c r="AE31" s="103"/>
      <c r="AF31" s="104"/>
      <c r="AG31" s="104"/>
      <c r="AH31" s="103"/>
      <c r="AI31" s="103"/>
      <c r="AJ31" s="104"/>
      <c r="AK31" s="1472"/>
      <c r="AL31" s="102"/>
      <c r="AM31" s="102"/>
      <c r="AN31" s="103"/>
      <c r="AO31" s="103"/>
      <c r="AP31" s="103"/>
      <c r="AQ31" s="103"/>
      <c r="AR31" s="103"/>
      <c r="AS31" s="103"/>
      <c r="AT31" s="103"/>
      <c r="AU31" s="103"/>
      <c r="AV31" s="104"/>
      <c r="AW31" s="104"/>
      <c r="AX31" s="103"/>
      <c r="AY31" s="103"/>
      <c r="AZ31" s="104"/>
      <c r="BA31" s="101"/>
      <c r="BB31" s="102"/>
      <c r="BC31" s="102"/>
      <c r="BD31" s="103"/>
      <c r="BE31" s="103"/>
      <c r="BF31" s="103"/>
      <c r="BG31" s="103"/>
      <c r="BH31" s="103"/>
      <c r="BI31" s="103"/>
      <c r="BJ31" s="103"/>
      <c r="BK31" s="103"/>
      <c r="BL31" s="104"/>
      <c r="BM31" s="104"/>
      <c r="BN31" s="103"/>
      <c r="BO31" s="103"/>
      <c r="BP31" s="104"/>
      <c r="BQ31" s="101"/>
      <c r="BR31" s="102"/>
      <c r="BS31" s="102"/>
      <c r="BT31" s="103"/>
      <c r="BU31" s="103"/>
      <c r="BV31" s="103"/>
      <c r="BW31" s="103"/>
      <c r="BX31" s="103"/>
      <c r="BY31" s="103"/>
      <c r="BZ31" s="103"/>
      <c r="CA31" s="103"/>
      <c r="CB31" s="104"/>
      <c r="CC31" s="104"/>
      <c r="CD31" s="103"/>
      <c r="CE31" s="103"/>
      <c r="CF31" s="104"/>
      <c r="CG31" s="101"/>
      <c r="CH31" s="102"/>
      <c r="CI31" s="102"/>
      <c r="CJ31" s="103"/>
      <c r="CK31" s="103"/>
      <c r="CL31" s="103"/>
      <c r="CM31" s="103"/>
      <c r="CN31" s="103"/>
      <c r="CO31" s="103"/>
      <c r="CP31" s="103"/>
      <c r="CQ31" s="103"/>
      <c r="CR31" s="104"/>
      <c r="CS31" s="104"/>
      <c r="CT31" s="103"/>
      <c r="CU31" s="103"/>
      <c r="CV31" s="104"/>
      <c r="CW31" s="101"/>
      <c r="CX31" s="102"/>
      <c r="CY31" s="102"/>
      <c r="CZ31" s="103"/>
      <c r="DA31" s="103"/>
      <c r="DB31" s="103"/>
      <c r="DC31" s="103"/>
      <c r="DD31" s="103"/>
      <c r="DE31" s="103"/>
      <c r="DF31" s="103"/>
      <c r="DG31" s="103"/>
      <c r="DH31" s="104"/>
      <c r="DI31" s="104"/>
      <c r="DJ31" s="103"/>
      <c r="DK31" s="103"/>
      <c r="DL31" s="104"/>
      <c r="DM31" s="101"/>
      <c r="DN31" s="102"/>
      <c r="DO31" s="102"/>
      <c r="DP31" s="103"/>
      <c r="DQ31" s="103"/>
      <c r="DR31" s="103"/>
      <c r="DS31" s="103"/>
      <c r="DT31" s="103"/>
      <c r="DU31" s="103"/>
      <c r="DV31" s="103"/>
      <c r="DW31" s="103"/>
      <c r="DX31" s="104"/>
      <c r="DY31" s="104"/>
      <c r="DZ31" s="103"/>
      <c r="EA31" s="103"/>
      <c r="EB31" s="104"/>
      <c r="EC31" s="101"/>
      <c r="ED31" s="102"/>
      <c r="EE31" s="102"/>
      <c r="EF31" s="103"/>
      <c r="EG31" s="103"/>
      <c r="EH31" s="103"/>
      <c r="EI31" s="103"/>
      <c r="EJ31" s="103"/>
      <c r="EK31" s="103"/>
      <c r="EL31" s="103"/>
      <c r="EM31" s="103"/>
      <c r="EN31" s="104"/>
      <c r="EO31" s="104"/>
      <c r="EP31" s="103"/>
      <c r="EQ31" s="103"/>
      <c r="ER31" s="104"/>
      <c r="ES31" s="101"/>
      <c r="ET31" s="102"/>
      <c r="EU31" s="102"/>
      <c r="EV31" s="103"/>
      <c r="EW31" s="103"/>
      <c r="EX31" s="103"/>
      <c r="EY31" s="103"/>
      <c r="EZ31" s="103"/>
      <c r="FA31" s="103"/>
      <c r="FB31" s="103"/>
      <c r="FC31" s="103"/>
      <c r="FD31" s="104"/>
      <c r="FE31" s="104"/>
      <c r="FF31" s="103"/>
      <c r="FG31" s="103"/>
      <c r="FH31" s="104"/>
      <c r="FI31" s="101"/>
      <c r="FJ31" s="102"/>
      <c r="FK31" s="102"/>
      <c r="FL31" s="103"/>
      <c r="FM31" s="103"/>
      <c r="FN31" s="103"/>
      <c r="FO31" s="103"/>
      <c r="FP31" s="103"/>
      <c r="FQ31" s="103"/>
      <c r="FR31" s="103"/>
      <c r="FS31" s="103"/>
      <c r="FT31" s="104"/>
      <c r="FU31" s="104"/>
      <c r="FV31" s="103"/>
      <c r="FW31" s="103"/>
      <c r="FX31" s="104"/>
      <c r="FY31" s="101"/>
      <c r="FZ31" s="102"/>
      <c r="GA31" s="102"/>
      <c r="GB31" s="103"/>
      <c r="GC31" s="103"/>
      <c r="GD31" s="103"/>
      <c r="GE31" s="103"/>
      <c r="GF31" s="103"/>
      <c r="GG31" s="103"/>
      <c r="GH31" s="103"/>
      <c r="GI31" s="103"/>
      <c r="GJ31" s="104"/>
      <c r="GK31" s="104"/>
      <c r="GL31" s="103"/>
      <c r="GM31" s="103"/>
      <c r="GN31" s="104"/>
      <c r="GO31" s="101"/>
      <c r="GP31" s="102"/>
      <c r="GQ31" s="102"/>
      <c r="GR31" s="103"/>
      <c r="GS31" s="103"/>
      <c r="GT31" s="103"/>
      <c r="GU31" s="103"/>
      <c r="GV31" s="103"/>
      <c r="GW31" s="103"/>
      <c r="GX31" s="103"/>
      <c r="GY31" s="103"/>
      <c r="GZ31" s="104"/>
      <c r="HA31" s="104"/>
      <c r="HB31" s="103"/>
      <c r="HC31" s="103"/>
      <c r="HD31" s="104"/>
      <c r="HE31" s="101"/>
      <c r="HF31" s="102"/>
      <c r="HG31" s="102"/>
      <c r="HH31" s="103"/>
      <c r="HI31" s="103"/>
      <c r="HJ31" s="103"/>
      <c r="HK31" s="103"/>
      <c r="HL31" s="103"/>
      <c r="HM31" s="103"/>
      <c r="HN31" s="103"/>
      <c r="HO31" s="103"/>
      <c r="HP31" s="104"/>
      <c r="HQ31" s="104"/>
      <c r="HR31" s="103"/>
      <c r="HS31" s="103"/>
      <c r="HT31" s="104"/>
      <c r="HU31" s="101"/>
      <c r="HV31" s="102"/>
      <c r="HW31" s="102"/>
      <c r="HX31" s="103"/>
      <c r="HY31" s="103"/>
      <c r="HZ31" s="103"/>
      <c r="IA31" s="103"/>
      <c r="IB31" s="103"/>
      <c r="IC31" s="103"/>
      <c r="ID31" s="103"/>
      <c r="IE31" s="103"/>
      <c r="IF31" s="104"/>
      <c r="IG31" s="104"/>
      <c r="IH31" s="103"/>
      <c r="II31" s="103"/>
      <c r="IJ31" s="104"/>
      <c r="IK31" s="101"/>
      <c r="IL31" s="102"/>
      <c r="IM31" s="102"/>
      <c r="IN31" s="103"/>
      <c r="IO31" s="103"/>
      <c r="IP31" s="103"/>
      <c r="IQ31" s="103"/>
      <c r="IR31" s="103"/>
      <c r="IS31" s="103"/>
      <c r="IT31" s="103"/>
      <c r="IU31" s="103"/>
      <c r="IV31" s="104"/>
    </row>
    <row r="32" spans="1:256" s="105" customFormat="1" ht="16.5" customHeight="1" thickBot="1">
      <c r="A32" s="2250" t="s">
        <v>106</v>
      </c>
      <c r="B32" s="2251"/>
      <c r="C32" s="2251"/>
      <c r="D32" s="1111">
        <f t="shared" ref="D32:T32" si="6">SUM(D30:D31)</f>
        <v>2</v>
      </c>
      <c r="E32" s="1112">
        <f t="shared" si="6"/>
        <v>1</v>
      </c>
      <c r="F32" s="1111">
        <f t="shared" si="6"/>
        <v>0</v>
      </c>
      <c r="G32" s="2252">
        <f t="shared" si="6"/>
        <v>0</v>
      </c>
      <c r="H32" s="2252">
        <f t="shared" si="6"/>
        <v>2</v>
      </c>
      <c r="I32" s="2252">
        <f t="shared" si="6"/>
        <v>1</v>
      </c>
      <c r="J32" s="2252">
        <f t="shared" si="6"/>
        <v>2</v>
      </c>
      <c r="K32" s="2252">
        <f t="shared" si="6"/>
        <v>1</v>
      </c>
      <c r="L32" s="2252">
        <f t="shared" si="6"/>
        <v>0</v>
      </c>
      <c r="M32" s="2252">
        <f t="shared" si="6"/>
        <v>0</v>
      </c>
      <c r="N32" s="2252">
        <f t="shared" si="6"/>
        <v>0</v>
      </c>
      <c r="O32" s="2252">
        <f t="shared" si="6"/>
        <v>0</v>
      </c>
      <c r="P32" s="2252">
        <f t="shared" si="6"/>
        <v>2</v>
      </c>
      <c r="Q32" s="2162">
        <f t="shared" si="6"/>
        <v>1</v>
      </c>
      <c r="R32" s="2144">
        <f t="shared" si="6"/>
        <v>1</v>
      </c>
      <c r="S32" s="1199">
        <f t="shared" si="6"/>
        <v>0</v>
      </c>
      <c r="T32" s="1196">
        <f t="shared" si="6"/>
        <v>1</v>
      </c>
    </row>
    <row r="33" spans="1:256" s="32" customFormat="1" ht="9.75" customHeight="1" thickTop="1" thickBot="1">
      <c r="A33" s="1821"/>
      <c r="B33" s="994"/>
      <c r="C33" s="994"/>
      <c r="D33" s="1113"/>
      <c r="E33" s="1113"/>
      <c r="F33" s="1114"/>
      <c r="G33" s="1114"/>
      <c r="H33" s="1114"/>
      <c r="I33" s="1114"/>
      <c r="J33" s="1114"/>
      <c r="K33" s="1114"/>
      <c r="L33" s="1114"/>
      <c r="M33" s="1114"/>
      <c r="N33" s="1114"/>
      <c r="O33" s="1114"/>
      <c r="P33" s="1114"/>
      <c r="Q33" s="2163"/>
      <c r="R33" s="1115"/>
      <c r="S33" s="1115"/>
      <c r="T33" s="1115"/>
    </row>
    <row r="34" spans="1:256" s="105" customFormat="1" ht="16.5" customHeight="1" thickBot="1">
      <c r="A34" s="844" t="s">
        <v>124</v>
      </c>
      <c r="B34" s="2016"/>
      <c r="C34" s="2016"/>
      <c r="D34" s="1116"/>
      <c r="E34" s="1116"/>
      <c r="F34" s="1116"/>
      <c r="G34" s="1116"/>
      <c r="H34" s="1116"/>
      <c r="I34" s="1116"/>
      <c r="J34" s="1116"/>
      <c r="K34" s="1116"/>
      <c r="L34" s="1116"/>
      <c r="M34" s="1116"/>
      <c r="N34" s="1116"/>
      <c r="O34" s="1116"/>
      <c r="P34" s="1116"/>
      <c r="Q34" s="2253"/>
      <c r="R34" s="1116"/>
      <c r="S34" s="1116"/>
      <c r="T34" s="1117"/>
    </row>
    <row r="35" spans="1:256" s="35" customFormat="1" ht="16.5" customHeight="1">
      <c r="A35" s="847" t="s">
        <v>125</v>
      </c>
      <c r="B35" s="2017" t="s">
        <v>960</v>
      </c>
      <c r="C35" s="2017" t="s">
        <v>961</v>
      </c>
      <c r="D35" s="2007">
        <v>1</v>
      </c>
      <c r="E35" s="2008">
        <v>1</v>
      </c>
      <c r="F35" s="2007"/>
      <c r="G35" s="2125"/>
      <c r="H35" s="2125">
        <v>1</v>
      </c>
      <c r="I35" s="2125">
        <v>1</v>
      </c>
      <c r="J35" s="2125">
        <v>1</v>
      </c>
      <c r="K35" s="2125">
        <v>1</v>
      </c>
      <c r="L35" s="2125"/>
      <c r="M35" s="2125"/>
      <c r="N35" s="2125"/>
      <c r="O35" s="2125"/>
      <c r="P35" s="2125">
        <v>1</v>
      </c>
      <c r="Q35" s="2008">
        <v>1</v>
      </c>
      <c r="R35" s="2242" t="str">
        <f>IF($T35=1,"-",D35)</f>
        <v>-</v>
      </c>
      <c r="S35" s="1109" t="str">
        <f>IF($T35=1,"-",E35)</f>
        <v>-</v>
      </c>
      <c r="T35" s="1110">
        <f>IF(D35+E35=2,1,"-")</f>
        <v>1</v>
      </c>
      <c r="U35" s="1472"/>
      <c r="V35" s="102"/>
      <c r="W35" s="102"/>
      <c r="X35" s="103"/>
      <c r="Y35" s="103"/>
      <c r="Z35" s="103"/>
      <c r="AA35" s="103"/>
      <c r="AB35" s="103"/>
      <c r="AC35" s="103"/>
      <c r="AD35" s="103"/>
      <c r="AE35" s="103"/>
      <c r="AF35" s="104"/>
      <c r="AG35" s="104"/>
      <c r="AH35" s="103"/>
      <c r="AI35" s="103"/>
      <c r="AJ35" s="104"/>
      <c r="AK35" s="1472"/>
      <c r="AL35" s="102"/>
      <c r="AM35" s="102"/>
      <c r="AN35" s="103"/>
      <c r="AO35" s="103"/>
      <c r="AP35" s="103"/>
      <c r="AQ35" s="103"/>
      <c r="AR35" s="103"/>
      <c r="AS35" s="103"/>
      <c r="AT35" s="103"/>
      <c r="AU35" s="103"/>
      <c r="AV35" s="104"/>
      <c r="AW35" s="104"/>
      <c r="AX35" s="103"/>
      <c r="AY35" s="103"/>
      <c r="AZ35" s="104"/>
      <c r="BA35" s="101"/>
      <c r="BB35" s="102"/>
      <c r="BC35" s="102"/>
      <c r="BD35" s="103"/>
      <c r="BE35" s="103"/>
      <c r="BF35" s="103"/>
      <c r="BG35" s="103"/>
      <c r="BH35" s="103"/>
      <c r="BI35" s="103"/>
      <c r="BJ35" s="103"/>
      <c r="BK35" s="103"/>
      <c r="BL35" s="104"/>
      <c r="BM35" s="104"/>
      <c r="BN35" s="103"/>
      <c r="BO35" s="103"/>
      <c r="BP35" s="104"/>
      <c r="BQ35" s="101"/>
      <c r="BR35" s="102"/>
      <c r="BS35" s="102"/>
      <c r="BT35" s="103"/>
      <c r="BU35" s="103"/>
      <c r="BV35" s="103"/>
      <c r="BW35" s="103"/>
      <c r="BX35" s="103"/>
      <c r="BY35" s="103"/>
      <c r="BZ35" s="103"/>
      <c r="CA35" s="103"/>
      <c r="CB35" s="104"/>
      <c r="CC35" s="104"/>
      <c r="CD35" s="103"/>
      <c r="CE35" s="103"/>
      <c r="CF35" s="104"/>
      <c r="CG35" s="101"/>
      <c r="CH35" s="102"/>
      <c r="CI35" s="102"/>
      <c r="CJ35" s="103"/>
      <c r="CK35" s="103"/>
      <c r="CL35" s="103"/>
      <c r="CM35" s="103"/>
      <c r="CN35" s="103"/>
      <c r="CO35" s="103"/>
      <c r="CP35" s="103"/>
      <c r="CQ35" s="103"/>
      <c r="CR35" s="104"/>
      <c r="CS35" s="104"/>
      <c r="CT35" s="103"/>
      <c r="CU35" s="103"/>
      <c r="CV35" s="104"/>
      <c r="CW35" s="101"/>
      <c r="CX35" s="102"/>
      <c r="CY35" s="102"/>
      <c r="CZ35" s="103"/>
      <c r="DA35" s="103"/>
      <c r="DB35" s="103"/>
      <c r="DC35" s="103"/>
      <c r="DD35" s="103"/>
      <c r="DE35" s="103"/>
      <c r="DF35" s="103"/>
      <c r="DG35" s="103"/>
      <c r="DH35" s="104"/>
      <c r="DI35" s="104"/>
      <c r="DJ35" s="103"/>
      <c r="DK35" s="103"/>
      <c r="DL35" s="104"/>
      <c r="DM35" s="101"/>
      <c r="DN35" s="102"/>
      <c r="DO35" s="102"/>
      <c r="DP35" s="103"/>
      <c r="DQ35" s="103"/>
      <c r="DR35" s="103"/>
      <c r="DS35" s="103"/>
      <c r="DT35" s="103"/>
      <c r="DU35" s="103"/>
      <c r="DV35" s="103"/>
      <c r="DW35" s="103"/>
      <c r="DX35" s="104"/>
      <c r="DY35" s="104"/>
      <c r="DZ35" s="103"/>
      <c r="EA35" s="103"/>
      <c r="EB35" s="104"/>
      <c r="EC35" s="101"/>
      <c r="ED35" s="102"/>
      <c r="EE35" s="102"/>
      <c r="EF35" s="103"/>
      <c r="EG35" s="103"/>
      <c r="EH35" s="103"/>
      <c r="EI35" s="103"/>
      <c r="EJ35" s="103"/>
      <c r="EK35" s="103"/>
      <c r="EL35" s="103"/>
      <c r="EM35" s="103"/>
      <c r="EN35" s="104"/>
      <c r="EO35" s="104"/>
      <c r="EP35" s="103"/>
      <c r="EQ35" s="103"/>
      <c r="ER35" s="104"/>
      <c r="ES35" s="101"/>
      <c r="ET35" s="102"/>
      <c r="EU35" s="102"/>
      <c r="EV35" s="103"/>
      <c r="EW35" s="103"/>
      <c r="EX35" s="103"/>
      <c r="EY35" s="103"/>
      <c r="EZ35" s="103"/>
      <c r="FA35" s="103"/>
      <c r="FB35" s="103"/>
      <c r="FC35" s="103"/>
      <c r="FD35" s="104"/>
      <c r="FE35" s="104"/>
      <c r="FF35" s="103"/>
      <c r="FG35" s="103"/>
      <c r="FH35" s="104"/>
      <c r="FI35" s="101"/>
      <c r="FJ35" s="102"/>
      <c r="FK35" s="102"/>
      <c r="FL35" s="103"/>
      <c r="FM35" s="103"/>
      <c r="FN35" s="103"/>
      <c r="FO35" s="103"/>
      <c r="FP35" s="103"/>
      <c r="FQ35" s="103"/>
      <c r="FR35" s="103"/>
      <c r="FS35" s="103"/>
      <c r="FT35" s="104"/>
      <c r="FU35" s="104"/>
      <c r="FV35" s="103"/>
      <c r="FW35" s="103"/>
      <c r="FX35" s="104"/>
      <c r="FY35" s="101"/>
      <c r="FZ35" s="102"/>
      <c r="GA35" s="102"/>
      <c r="GB35" s="103"/>
      <c r="GC35" s="103"/>
      <c r="GD35" s="103"/>
      <c r="GE35" s="103"/>
      <c r="GF35" s="103"/>
      <c r="GG35" s="103"/>
      <c r="GH35" s="103"/>
      <c r="GI35" s="103"/>
      <c r="GJ35" s="104"/>
      <c r="GK35" s="104"/>
      <c r="GL35" s="103"/>
      <c r="GM35" s="103"/>
      <c r="GN35" s="104"/>
      <c r="GO35" s="101"/>
      <c r="GP35" s="102"/>
      <c r="GQ35" s="102"/>
      <c r="GR35" s="103"/>
      <c r="GS35" s="103"/>
      <c r="GT35" s="103"/>
      <c r="GU35" s="103"/>
      <c r="GV35" s="103"/>
      <c r="GW35" s="103"/>
      <c r="GX35" s="103"/>
      <c r="GY35" s="103"/>
      <c r="GZ35" s="104"/>
      <c r="HA35" s="104"/>
      <c r="HB35" s="103"/>
      <c r="HC35" s="103"/>
      <c r="HD35" s="104"/>
      <c r="HE35" s="101"/>
      <c r="HF35" s="102"/>
      <c r="HG35" s="102"/>
      <c r="HH35" s="103"/>
      <c r="HI35" s="103"/>
      <c r="HJ35" s="103"/>
      <c r="HK35" s="103"/>
      <c r="HL35" s="103"/>
      <c r="HM35" s="103"/>
      <c r="HN35" s="103"/>
      <c r="HO35" s="103"/>
      <c r="HP35" s="104"/>
      <c r="HQ35" s="104"/>
      <c r="HR35" s="103"/>
      <c r="HS35" s="103"/>
      <c r="HT35" s="104"/>
      <c r="HU35" s="101"/>
      <c r="HV35" s="102"/>
      <c r="HW35" s="102"/>
      <c r="HX35" s="103"/>
      <c r="HY35" s="103"/>
      <c r="HZ35" s="103"/>
      <c r="IA35" s="103"/>
      <c r="IB35" s="103"/>
      <c r="IC35" s="103"/>
      <c r="ID35" s="103"/>
      <c r="IE35" s="103"/>
      <c r="IF35" s="104"/>
      <c r="IG35" s="104"/>
      <c r="IH35" s="103"/>
      <c r="II35" s="103"/>
      <c r="IJ35" s="104"/>
      <c r="IK35" s="101"/>
      <c r="IL35" s="102"/>
      <c r="IM35" s="102"/>
      <c r="IN35" s="103"/>
      <c r="IO35" s="103"/>
      <c r="IP35" s="103"/>
      <c r="IQ35" s="103"/>
      <c r="IR35" s="103"/>
      <c r="IS35" s="103"/>
      <c r="IT35" s="103"/>
      <c r="IU35" s="103"/>
      <c r="IV35" s="104"/>
    </row>
    <row r="36" spans="1:256" s="35" customFormat="1" ht="16.5" customHeight="1">
      <c r="A36" s="847" t="s">
        <v>1281</v>
      </c>
      <c r="B36" s="2017" t="s">
        <v>962</v>
      </c>
      <c r="C36" s="2017" t="s">
        <v>963</v>
      </c>
      <c r="D36" s="2007">
        <v>1</v>
      </c>
      <c r="E36" s="2008"/>
      <c r="F36" s="2007"/>
      <c r="G36" s="2125"/>
      <c r="H36" s="2125">
        <v>1</v>
      </c>
      <c r="I36" s="2125"/>
      <c r="J36" s="2125">
        <v>1</v>
      </c>
      <c r="K36" s="2125"/>
      <c r="L36" s="2125"/>
      <c r="M36" s="2125"/>
      <c r="N36" s="2125"/>
      <c r="O36" s="2125"/>
      <c r="P36" s="2125">
        <v>1</v>
      </c>
      <c r="Q36" s="2008"/>
      <c r="R36" s="2242">
        <f>IF($T36=1,"-",D36)</f>
        <v>1</v>
      </c>
      <c r="S36" s="1109">
        <f>IF($W36=1,"-",E36)</f>
        <v>0</v>
      </c>
      <c r="T36" s="1110" t="str">
        <f>IF(D36+E36=2,1,"-")</f>
        <v>-</v>
      </c>
      <c r="U36" s="1472"/>
      <c r="V36" s="102"/>
      <c r="W36" s="102"/>
      <c r="X36" s="103"/>
      <c r="Y36" s="103"/>
      <c r="Z36" s="103"/>
      <c r="AA36" s="103"/>
      <c r="AB36" s="103"/>
      <c r="AC36" s="103"/>
      <c r="AD36" s="103"/>
      <c r="AE36" s="103"/>
      <c r="AF36" s="104"/>
      <c r="AG36" s="104"/>
      <c r="AH36" s="103"/>
      <c r="AI36" s="103"/>
      <c r="AJ36" s="104"/>
      <c r="AK36" s="1472"/>
      <c r="AL36" s="102"/>
      <c r="AM36" s="102"/>
      <c r="AN36" s="103"/>
      <c r="AO36" s="103"/>
      <c r="AP36" s="103"/>
      <c r="AQ36" s="103"/>
      <c r="AR36" s="103"/>
      <c r="AS36" s="103"/>
      <c r="AT36" s="103"/>
      <c r="AU36" s="103"/>
      <c r="AV36" s="104"/>
      <c r="AW36" s="104"/>
      <c r="AX36" s="103"/>
      <c r="AY36" s="103"/>
      <c r="AZ36" s="104"/>
      <c r="BA36" s="101"/>
      <c r="BB36" s="102"/>
      <c r="BC36" s="102"/>
      <c r="BD36" s="103"/>
      <c r="BE36" s="103"/>
      <c r="BF36" s="103"/>
      <c r="BG36" s="103"/>
      <c r="BH36" s="103"/>
      <c r="BI36" s="103"/>
      <c r="BJ36" s="103"/>
      <c r="BK36" s="103"/>
      <c r="BL36" s="104"/>
      <c r="BM36" s="104"/>
      <c r="BN36" s="103"/>
      <c r="BO36" s="103"/>
      <c r="BP36" s="104"/>
      <c r="BQ36" s="101"/>
      <c r="BR36" s="102"/>
      <c r="BS36" s="102"/>
      <c r="BT36" s="103"/>
      <c r="BU36" s="103"/>
      <c r="BV36" s="103"/>
      <c r="BW36" s="103"/>
      <c r="BX36" s="103"/>
      <c r="BY36" s="103"/>
      <c r="BZ36" s="103"/>
      <c r="CA36" s="103"/>
      <c r="CB36" s="104"/>
      <c r="CC36" s="104"/>
      <c r="CD36" s="103"/>
      <c r="CE36" s="103"/>
      <c r="CF36" s="104"/>
      <c r="CG36" s="101"/>
      <c r="CH36" s="102"/>
      <c r="CI36" s="102"/>
      <c r="CJ36" s="103"/>
      <c r="CK36" s="103"/>
      <c r="CL36" s="103"/>
      <c r="CM36" s="103"/>
      <c r="CN36" s="103"/>
      <c r="CO36" s="103"/>
      <c r="CP36" s="103"/>
      <c r="CQ36" s="103"/>
      <c r="CR36" s="104"/>
      <c r="CS36" s="104"/>
      <c r="CT36" s="103"/>
      <c r="CU36" s="103"/>
      <c r="CV36" s="104"/>
      <c r="CW36" s="101"/>
      <c r="CX36" s="102"/>
      <c r="CY36" s="102"/>
      <c r="CZ36" s="103"/>
      <c r="DA36" s="103"/>
      <c r="DB36" s="103"/>
      <c r="DC36" s="103"/>
      <c r="DD36" s="103"/>
      <c r="DE36" s="103"/>
      <c r="DF36" s="103"/>
      <c r="DG36" s="103"/>
      <c r="DH36" s="104"/>
      <c r="DI36" s="104"/>
      <c r="DJ36" s="103"/>
      <c r="DK36" s="103"/>
      <c r="DL36" s="104"/>
      <c r="DM36" s="101"/>
      <c r="DN36" s="102"/>
      <c r="DO36" s="102"/>
      <c r="DP36" s="103"/>
      <c r="DQ36" s="103"/>
      <c r="DR36" s="103"/>
      <c r="DS36" s="103"/>
      <c r="DT36" s="103"/>
      <c r="DU36" s="103"/>
      <c r="DV36" s="103"/>
      <c r="DW36" s="103"/>
      <c r="DX36" s="104"/>
      <c r="DY36" s="104"/>
      <c r="DZ36" s="103"/>
      <c r="EA36" s="103"/>
      <c r="EB36" s="104"/>
      <c r="EC36" s="101"/>
      <c r="ED36" s="102"/>
      <c r="EE36" s="102"/>
      <c r="EF36" s="103"/>
      <c r="EG36" s="103"/>
      <c r="EH36" s="103"/>
      <c r="EI36" s="103"/>
      <c r="EJ36" s="103"/>
      <c r="EK36" s="103"/>
      <c r="EL36" s="103"/>
      <c r="EM36" s="103"/>
      <c r="EN36" s="104"/>
      <c r="EO36" s="104"/>
      <c r="EP36" s="103"/>
      <c r="EQ36" s="103"/>
      <c r="ER36" s="104"/>
      <c r="ES36" s="101"/>
      <c r="ET36" s="102"/>
      <c r="EU36" s="102"/>
      <c r="EV36" s="103"/>
      <c r="EW36" s="103"/>
      <c r="EX36" s="103"/>
      <c r="EY36" s="103"/>
      <c r="EZ36" s="103"/>
      <c r="FA36" s="103"/>
      <c r="FB36" s="103"/>
      <c r="FC36" s="103"/>
      <c r="FD36" s="104"/>
      <c r="FE36" s="104"/>
      <c r="FF36" s="103"/>
      <c r="FG36" s="103"/>
      <c r="FH36" s="104"/>
      <c r="FI36" s="101"/>
      <c r="FJ36" s="102"/>
      <c r="FK36" s="102"/>
      <c r="FL36" s="103"/>
      <c r="FM36" s="103"/>
      <c r="FN36" s="103"/>
      <c r="FO36" s="103"/>
      <c r="FP36" s="103"/>
      <c r="FQ36" s="103"/>
      <c r="FR36" s="103"/>
      <c r="FS36" s="103"/>
      <c r="FT36" s="104"/>
      <c r="FU36" s="104"/>
      <c r="FV36" s="103"/>
      <c r="FW36" s="103"/>
      <c r="FX36" s="104"/>
      <c r="FY36" s="101"/>
      <c r="FZ36" s="102"/>
      <c r="GA36" s="102"/>
      <c r="GB36" s="103"/>
      <c r="GC36" s="103"/>
      <c r="GD36" s="103"/>
      <c r="GE36" s="103"/>
      <c r="GF36" s="103"/>
      <c r="GG36" s="103"/>
      <c r="GH36" s="103"/>
      <c r="GI36" s="103"/>
      <c r="GJ36" s="104"/>
      <c r="GK36" s="104"/>
      <c r="GL36" s="103"/>
      <c r="GM36" s="103"/>
      <c r="GN36" s="104"/>
      <c r="GO36" s="101"/>
      <c r="GP36" s="102"/>
      <c r="GQ36" s="102"/>
      <c r="GR36" s="103"/>
      <c r="GS36" s="103"/>
      <c r="GT36" s="103"/>
      <c r="GU36" s="103"/>
      <c r="GV36" s="103"/>
      <c r="GW36" s="103"/>
      <c r="GX36" s="103"/>
      <c r="GY36" s="103"/>
      <c r="GZ36" s="104"/>
      <c r="HA36" s="104"/>
      <c r="HB36" s="103"/>
      <c r="HC36" s="103"/>
      <c r="HD36" s="104"/>
      <c r="HE36" s="101"/>
      <c r="HF36" s="102"/>
      <c r="HG36" s="102"/>
      <c r="HH36" s="103"/>
      <c r="HI36" s="103"/>
      <c r="HJ36" s="103"/>
      <c r="HK36" s="103"/>
      <c r="HL36" s="103"/>
      <c r="HM36" s="103"/>
      <c r="HN36" s="103"/>
      <c r="HO36" s="103"/>
      <c r="HP36" s="104"/>
      <c r="HQ36" s="104"/>
      <c r="HR36" s="103"/>
      <c r="HS36" s="103"/>
      <c r="HT36" s="104"/>
      <c r="HU36" s="101"/>
      <c r="HV36" s="102"/>
      <c r="HW36" s="102"/>
      <c r="HX36" s="103"/>
      <c r="HY36" s="103"/>
      <c r="HZ36" s="103"/>
      <c r="IA36" s="103"/>
      <c r="IB36" s="103"/>
      <c r="IC36" s="103"/>
      <c r="ID36" s="103"/>
      <c r="IE36" s="103"/>
      <c r="IF36" s="104"/>
      <c r="IG36" s="104"/>
      <c r="IH36" s="103"/>
      <c r="II36" s="103"/>
      <c r="IJ36" s="104"/>
      <c r="IK36" s="101"/>
      <c r="IL36" s="102"/>
      <c r="IM36" s="102"/>
      <c r="IN36" s="103"/>
      <c r="IO36" s="103"/>
      <c r="IP36" s="103"/>
      <c r="IQ36" s="103"/>
      <c r="IR36" s="103"/>
      <c r="IS36" s="103"/>
      <c r="IT36" s="103"/>
      <c r="IU36" s="103"/>
      <c r="IV36" s="104"/>
    </row>
    <row r="37" spans="1:256" s="105" customFormat="1" ht="16.5" customHeight="1" thickBot="1">
      <c r="A37" s="2250" t="s">
        <v>106</v>
      </c>
      <c r="B37" s="2251"/>
      <c r="C37" s="2251"/>
      <c r="D37" s="1111">
        <f t="shared" ref="D37:T37" si="7">SUM(D35:D36)</f>
        <v>2</v>
      </c>
      <c r="E37" s="1112">
        <f t="shared" si="7"/>
        <v>1</v>
      </c>
      <c r="F37" s="1111">
        <f t="shared" si="7"/>
        <v>0</v>
      </c>
      <c r="G37" s="2252">
        <f t="shared" si="7"/>
        <v>0</v>
      </c>
      <c r="H37" s="2252">
        <f t="shared" si="7"/>
        <v>2</v>
      </c>
      <c r="I37" s="2252">
        <f t="shared" si="7"/>
        <v>1</v>
      </c>
      <c r="J37" s="2252">
        <f t="shared" si="7"/>
        <v>2</v>
      </c>
      <c r="K37" s="2252">
        <f t="shared" si="7"/>
        <v>1</v>
      </c>
      <c r="L37" s="2252">
        <f t="shared" si="7"/>
        <v>0</v>
      </c>
      <c r="M37" s="2252">
        <f t="shared" si="7"/>
        <v>0</v>
      </c>
      <c r="N37" s="2252">
        <f t="shared" si="7"/>
        <v>0</v>
      </c>
      <c r="O37" s="2252">
        <f t="shared" si="7"/>
        <v>0</v>
      </c>
      <c r="P37" s="2252">
        <f t="shared" si="7"/>
        <v>2</v>
      </c>
      <c r="Q37" s="2162">
        <f t="shared" si="7"/>
        <v>1</v>
      </c>
      <c r="R37" s="2144">
        <f t="shared" si="7"/>
        <v>1</v>
      </c>
      <c r="S37" s="1199">
        <f t="shared" si="7"/>
        <v>0</v>
      </c>
      <c r="T37" s="1196">
        <f t="shared" si="7"/>
        <v>1</v>
      </c>
    </row>
    <row r="38" spans="1:256" s="32" customFormat="1" ht="9.75" customHeight="1" thickTop="1" thickBot="1">
      <c r="A38" s="1821"/>
      <c r="B38" s="994"/>
      <c r="C38" s="994"/>
      <c r="D38" s="1113"/>
      <c r="E38" s="1113"/>
      <c r="F38" s="1114"/>
      <c r="G38" s="1114"/>
      <c r="H38" s="1114"/>
      <c r="I38" s="1114"/>
      <c r="J38" s="1114"/>
      <c r="K38" s="1114"/>
      <c r="L38" s="1114"/>
      <c r="M38" s="1114"/>
      <c r="N38" s="1114"/>
      <c r="O38" s="1114"/>
      <c r="P38" s="1114"/>
      <c r="Q38" s="2163"/>
      <c r="R38" s="1115"/>
      <c r="S38" s="1115"/>
      <c r="T38" s="1115"/>
    </row>
    <row r="39" spans="1:256" s="105" customFormat="1" ht="16.5" customHeight="1" thickBot="1">
      <c r="A39" s="844" t="s">
        <v>126</v>
      </c>
      <c r="B39" s="2016"/>
      <c r="C39" s="2016"/>
      <c r="D39" s="1116"/>
      <c r="E39" s="1116"/>
      <c r="F39" s="1116"/>
      <c r="G39" s="1116"/>
      <c r="H39" s="1116"/>
      <c r="I39" s="1116"/>
      <c r="J39" s="1116"/>
      <c r="K39" s="1116"/>
      <c r="L39" s="1116"/>
      <c r="M39" s="1116"/>
      <c r="N39" s="1116"/>
      <c r="O39" s="1116"/>
      <c r="P39" s="1116"/>
      <c r="Q39" s="2253"/>
      <c r="R39" s="1116"/>
      <c r="S39" s="1116"/>
      <c r="T39" s="1117"/>
    </row>
    <row r="40" spans="1:256" s="35" customFormat="1" ht="13.5" customHeight="1">
      <c r="A40" s="847" t="s">
        <v>127</v>
      </c>
      <c r="B40" s="2017" t="s">
        <v>964</v>
      </c>
      <c r="C40" s="2017" t="s">
        <v>965</v>
      </c>
      <c r="D40" s="3858"/>
      <c r="E40" s="3859">
        <v>1</v>
      </c>
      <c r="F40" s="3858"/>
      <c r="G40" s="3860"/>
      <c r="H40" s="3860"/>
      <c r="I40" s="3860">
        <v>1</v>
      </c>
      <c r="J40" s="3860"/>
      <c r="K40" s="3860">
        <v>1</v>
      </c>
      <c r="L40" s="3860"/>
      <c r="M40" s="3860"/>
      <c r="N40" s="3860"/>
      <c r="O40" s="3860"/>
      <c r="P40" s="3860"/>
      <c r="Q40" s="3859">
        <v>1</v>
      </c>
      <c r="R40" s="2242">
        <f>IF($T40=1,"-",D40)</f>
        <v>0</v>
      </c>
      <c r="S40" s="1109">
        <f>IF($T40=1,"-",E40)</f>
        <v>1</v>
      </c>
      <c r="T40" s="1110" t="str">
        <f>IF(D40+E40=2,1,"-")</f>
        <v>-</v>
      </c>
      <c r="U40" s="1472"/>
      <c r="V40" s="102"/>
      <c r="W40" s="102"/>
      <c r="X40" s="103"/>
      <c r="Y40" s="103"/>
      <c r="Z40" s="103"/>
      <c r="AA40" s="103"/>
      <c r="AB40" s="103"/>
      <c r="AC40" s="103"/>
      <c r="AD40" s="103"/>
      <c r="AE40" s="103"/>
      <c r="AF40" s="104"/>
      <c r="AG40" s="104"/>
      <c r="AH40" s="103"/>
      <c r="AI40" s="103"/>
      <c r="AJ40" s="104"/>
      <c r="AK40" s="1472"/>
      <c r="AL40" s="102"/>
      <c r="AM40" s="102"/>
      <c r="AN40" s="103"/>
      <c r="AO40" s="103"/>
      <c r="AP40" s="103"/>
      <c r="AQ40" s="103"/>
      <c r="AR40" s="103"/>
      <c r="AS40" s="103"/>
      <c r="AT40" s="103"/>
      <c r="AU40" s="103"/>
      <c r="AV40" s="104"/>
      <c r="AW40" s="104"/>
      <c r="AX40" s="103"/>
      <c r="AY40" s="103"/>
      <c r="AZ40" s="104"/>
      <c r="BA40" s="101"/>
      <c r="BB40" s="102"/>
      <c r="BC40" s="102"/>
      <c r="BD40" s="103"/>
      <c r="BE40" s="103"/>
      <c r="BF40" s="103"/>
      <c r="BG40" s="103"/>
      <c r="BH40" s="103"/>
      <c r="BI40" s="103"/>
      <c r="BJ40" s="103"/>
      <c r="BK40" s="103"/>
      <c r="BL40" s="104"/>
      <c r="BM40" s="104"/>
      <c r="BN40" s="103"/>
      <c r="BO40" s="103"/>
      <c r="BP40" s="104"/>
      <c r="BQ40" s="101"/>
      <c r="BR40" s="102"/>
      <c r="BS40" s="102"/>
      <c r="BT40" s="103"/>
      <c r="BU40" s="103"/>
      <c r="BV40" s="103"/>
      <c r="BW40" s="103"/>
      <c r="BX40" s="103"/>
      <c r="BY40" s="103"/>
      <c r="BZ40" s="103"/>
      <c r="CA40" s="103"/>
      <c r="CB40" s="104"/>
      <c r="CC40" s="104"/>
      <c r="CD40" s="103"/>
      <c r="CE40" s="103"/>
      <c r="CF40" s="104"/>
      <c r="CG40" s="101"/>
      <c r="CH40" s="102"/>
      <c r="CI40" s="102"/>
      <c r="CJ40" s="103"/>
      <c r="CK40" s="103"/>
      <c r="CL40" s="103"/>
      <c r="CM40" s="103"/>
      <c r="CN40" s="103"/>
      <c r="CO40" s="103"/>
      <c r="CP40" s="103"/>
      <c r="CQ40" s="103"/>
      <c r="CR40" s="104"/>
      <c r="CS40" s="104"/>
      <c r="CT40" s="103"/>
      <c r="CU40" s="103"/>
      <c r="CV40" s="104"/>
      <c r="CW40" s="101"/>
      <c r="CX40" s="102"/>
      <c r="CY40" s="102"/>
      <c r="CZ40" s="103"/>
      <c r="DA40" s="103"/>
      <c r="DB40" s="103"/>
      <c r="DC40" s="103"/>
      <c r="DD40" s="103"/>
      <c r="DE40" s="103"/>
      <c r="DF40" s="103"/>
      <c r="DG40" s="103"/>
      <c r="DH40" s="104"/>
      <c r="DI40" s="104"/>
      <c r="DJ40" s="103"/>
      <c r="DK40" s="103"/>
      <c r="DL40" s="104"/>
      <c r="DM40" s="101"/>
      <c r="DN40" s="102"/>
      <c r="DO40" s="102"/>
      <c r="DP40" s="103"/>
      <c r="DQ40" s="103"/>
      <c r="DR40" s="103"/>
      <c r="DS40" s="103"/>
      <c r="DT40" s="103"/>
      <c r="DU40" s="103"/>
      <c r="DV40" s="103"/>
      <c r="DW40" s="103"/>
      <c r="DX40" s="104"/>
      <c r="DY40" s="104"/>
      <c r="DZ40" s="103"/>
      <c r="EA40" s="103"/>
      <c r="EB40" s="104"/>
      <c r="EC40" s="101"/>
      <c r="ED40" s="102"/>
      <c r="EE40" s="102"/>
      <c r="EF40" s="103"/>
      <c r="EG40" s="103"/>
      <c r="EH40" s="103"/>
      <c r="EI40" s="103"/>
      <c r="EJ40" s="103"/>
      <c r="EK40" s="103"/>
      <c r="EL40" s="103"/>
      <c r="EM40" s="103"/>
      <c r="EN40" s="104"/>
      <c r="EO40" s="104"/>
      <c r="EP40" s="103"/>
      <c r="EQ40" s="103"/>
      <c r="ER40" s="104"/>
      <c r="ES40" s="101"/>
      <c r="ET40" s="102"/>
      <c r="EU40" s="102"/>
      <c r="EV40" s="103"/>
      <c r="EW40" s="103"/>
      <c r="EX40" s="103"/>
      <c r="EY40" s="103"/>
      <c r="EZ40" s="103"/>
      <c r="FA40" s="103"/>
      <c r="FB40" s="103"/>
      <c r="FC40" s="103"/>
      <c r="FD40" s="104"/>
      <c r="FE40" s="104"/>
      <c r="FF40" s="103"/>
      <c r="FG40" s="103"/>
      <c r="FH40" s="104"/>
      <c r="FI40" s="101"/>
      <c r="FJ40" s="102"/>
      <c r="FK40" s="102"/>
      <c r="FL40" s="103"/>
      <c r="FM40" s="103"/>
      <c r="FN40" s="103"/>
      <c r="FO40" s="103"/>
      <c r="FP40" s="103"/>
      <c r="FQ40" s="103"/>
      <c r="FR40" s="103"/>
      <c r="FS40" s="103"/>
      <c r="FT40" s="104"/>
      <c r="FU40" s="104"/>
      <c r="FV40" s="103"/>
      <c r="FW40" s="103"/>
      <c r="FX40" s="104"/>
      <c r="FY40" s="101"/>
      <c r="FZ40" s="102"/>
      <c r="GA40" s="102"/>
      <c r="GB40" s="103"/>
      <c r="GC40" s="103"/>
      <c r="GD40" s="103"/>
      <c r="GE40" s="103"/>
      <c r="GF40" s="103"/>
      <c r="GG40" s="103"/>
      <c r="GH40" s="103"/>
      <c r="GI40" s="103"/>
      <c r="GJ40" s="104"/>
      <c r="GK40" s="104"/>
      <c r="GL40" s="103"/>
      <c r="GM40" s="103"/>
      <c r="GN40" s="104"/>
      <c r="GO40" s="101"/>
      <c r="GP40" s="102"/>
      <c r="GQ40" s="102"/>
      <c r="GR40" s="103"/>
      <c r="GS40" s="103"/>
      <c r="GT40" s="103"/>
      <c r="GU40" s="103"/>
      <c r="GV40" s="103"/>
      <c r="GW40" s="103"/>
      <c r="GX40" s="103"/>
      <c r="GY40" s="103"/>
      <c r="GZ40" s="104"/>
      <c r="HA40" s="104"/>
      <c r="HB40" s="103"/>
      <c r="HC40" s="103"/>
      <c r="HD40" s="104"/>
      <c r="HE40" s="101"/>
      <c r="HF40" s="102"/>
      <c r="HG40" s="102"/>
      <c r="HH40" s="103"/>
      <c r="HI40" s="103"/>
      <c r="HJ40" s="103"/>
      <c r="HK40" s="103"/>
      <c r="HL40" s="103"/>
      <c r="HM40" s="103"/>
      <c r="HN40" s="103"/>
      <c r="HO40" s="103"/>
      <c r="HP40" s="104"/>
      <c r="HQ40" s="104"/>
      <c r="HR40" s="103"/>
      <c r="HS40" s="103"/>
      <c r="HT40" s="104"/>
      <c r="HU40" s="101"/>
      <c r="HV40" s="102"/>
      <c r="HW40" s="102"/>
      <c r="HX40" s="103"/>
      <c r="HY40" s="103"/>
      <c r="HZ40" s="103"/>
      <c r="IA40" s="103"/>
      <c r="IB40" s="103"/>
      <c r="IC40" s="103"/>
      <c r="ID40" s="103"/>
      <c r="IE40" s="103"/>
      <c r="IF40" s="104"/>
      <c r="IG40" s="104"/>
      <c r="IH40" s="103"/>
      <c r="II40" s="103"/>
      <c r="IJ40" s="104"/>
      <c r="IK40" s="101"/>
      <c r="IL40" s="102"/>
      <c r="IM40" s="102"/>
      <c r="IN40" s="103"/>
      <c r="IO40" s="103"/>
      <c r="IP40" s="103"/>
      <c r="IQ40" s="103"/>
      <c r="IR40" s="103"/>
      <c r="IS40" s="103"/>
      <c r="IT40" s="103"/>
      <c r="IU40" s="103"/>
      <c r="IV40" s="104"/>
    </row>
    <row r="41" spans="1:256" s="35" customFormat="1" ht="13.5" customHeight="1">
      <c r="A41" s="847" t="s">
        <v>128</v>
      </c>
      <c r="B41" s="2017" t="s">
        <v>964</v>
      </c>
      <c r="C41" s="2017" t="s">
        <v>965</v>
      </c>
      <c r="D41" s="3861">
        <v>1</v>
      </c>
      <c r="E41" s="3862"/>
      <c r="F41" s="3861"/>
      <c r="G41" s="3095"/>
      <c r="H41" s="3095">
        <v>1</v>
      </c>
      <c r="I41" s="3095"/>
      <c r="J41" s="3095">
        <v>1</v>
      </c>
      <c r="K41" s="3095"/>
      <c r="L41" s="3095"/>
      <c r="M41" s="3095"/>
      <c r="N41" s="3860"/>
      <c r="O41" s="3860"/>
      <c r="P41" s="3860">
        <v>1</v>
      </c>
      <c r="Q41" s="3859"/>
      <c r="R41" s="2242">
        <f>IF($T41=1,"-",D41)</f>
        <v>1</v>
      </c>
      <c r="S41" s="1109">
        <f>IF($W41=1,"-",E41)</f>
        <v>0</v>
      </c>
      <c r="T41" s="1110" t="str">
        <f>IF(D41+E41=2,1,"-")</f>
        <v>-</v>
      </c>
      <c r="U41" s="1472"/>
      <c r="V41" s="102"/>
      <c r="W41" s="102"/>
      <c r="X41" s="103"/>
      <c r="Y41" s="103"/>
      <c r="Z41" s="103"/>
      <c r="AA41" s="103"/>
      <c r="AB41" s="103"/>
      <c r="AC41" s="103"/>
      <c r="AD41" s="103"/>
      <c r="AE41" s="103"/>
      <c r="AF41" s="104"/>
      <c r="AG41" s="104"/>
      <c r="AH41" s="103"/>
      <c r="AI41" s="103"/>
      <c r="AJ41" s="104"/>
      <c r="AK41" s="1472"/>
      <c r="AL41" s="102"/>
      <c r="AM41" s="102"/>
      <c r="AN41" s="103"/>
      <c r="AO41" s="103"/>
      <c r="AP41" s="103"/>
      <c r="AQ41" s="103"/>
      <c r="AR41" s="103"/>
      <c r="AS41" s="103"/>
      <c r="AT41" s="103"/>
      <c r="AU41" s="103"/>
      <c r="AV41" s="104"/>
      <c r="AW41" s="104"/>
      <c r="AX41" s="103"/>
      <c r="AY41" s="103"/>
      <c r="AZ41" s="104"/>
      <c r="BA41" s="101"/>
      <c r="BB41" s="102"/>
      <c r="BC41" s="102"/>
      <c r="BD41" s="103"/>
      <c r="BE41" s="103"/>
      <c r="BF41" s="103"/>
      <c r="BG41" s="103"/>
      <c r="BH41" s="103"/>
      <c r="BI41" s="103"/>
      <c r="BJ41" s="103"/>
      <c r="BK41" s="103"/>
      <c r="BL41" s="104"/>
      <c r="BM41" s="104"/>
      <c r="BN41" s="103"/>
      <c r="BO41" s="103"/>
      <c r="BP41" s="104"/>
      <c r="BQ41" s="101"/>
      <c r="BR41" s="102"/>
      <c r="BS41" s="102"/>
      <c r="BT41" s="103"/>
      <c r="BU41" s="103"/>
      <c r="BV41" s="103"/>
      <c r="BW41" s="103"/>
      <c r="BX41" s="103"/>
      <c r="BY41" s="103"/>
      <c r="BZ41" s="103"/>
      <c r="CA41" s="103"/>
      <c r="CB41" s="104"/>
      <c r="CC41" s="104"/>
      <c r="CD41" s="103"/>
      <c r="CE41" s="103"/>
      <c r="CF41" s="104"/>
      <c r="CG41" s="101"/>
      <c r="CH41" s="102"/>
      <c r="CI41" s="102"/>
      <c r="CJ41" s="103"/>
      <c r="CK41" s="103"/>
      <c r="CL41" s="103"/>
      <c r="CM41" s="103"/>
      <c r="CN41" s="103"/>
      <c r="CO41" s="103"/>
      <c r="CP41" s="103"/>
      <c r="CQ41" s="103"/>
      <c r="CR41" s="104"/>
      <c r="CS41" s="104"/>
      <c r="CT41" s="103"/>
      <c r="CU41" s="103"/>
      <c r="CV41" s="104"/>
      <c r="CW41" s="101"/>
      <c r="CX41" s="102"/>
      <c r="CY41" s="102"/>
      <c r="CZ41" s="103"/>
      <c r="DA41" s="103"/>
      <c r="DB41" s="103"/>
      <c r="DC41" s="103"/>
      <c r="DD41" s="103"/>
      <c r="DE41" s="103"/>
      <c r="DF41" s="103"/>
      <c r="DG41" s="103"/>
      <c r="DH41" s="104"/>
      <c r="DI41" s="104"/>
      <c r="DJ41" s="103"/>
      <c r="DK41" s="103"/>
      <c r="DL41" s="104"/>
      <c r="DM41" s="101"/>
      <c r="DN41" s="102"/>
      <c r="DO41" s="102"/>
      <c r="DP41" s="103"/>
      <c r="DQ41" s="103"/>
      <c r="DR41" s="103"/>
      <c r="DS41" s="103"/>
      <c r="DT41" s="103"/>
      <c r="DU41" s="103"/>
      <c r="DV41" s="103"/>
      <c r="DW41" s="103"/>
      <c r="DX41" s="104"/>
      <c r="DY41" s="104"/>
      <c r="DZ41" s="103"/>
      <c r="EA41" s="103"/>
      <c r="EB41" s="104"/>
      <c r="EC41" s="101"/>
      <c r="ED41" s="102"/>
      <c r="EE41" s="102"/>
      <c r="EF41" s="103"/>
      <c r="EG41" s="103"/>
      <c r="EH41" s="103"/>
      <c r="EI41" s="103"/>
      <c r="EJ41" s="103"/>
      <c r="EK41" s="103"/>
      <c r="EL41" s="103"/>
      <c r="EM41" s="103"/>
      <c r="EN41" s="104"/>
      <c r="EO41" s="104"/>
      <c r="EP41" s="103"/>
      <c r="EQ41" s="103"/>
      <c r="ER41" s="104"/>
      <c r="ES41" s="101"/>
      <c r="ET41" s="102"/>
      <c r="EU41" s="102"/>
      <c r="EV41" s="103"/>
      <c r="EW41" s="103"/>
      <c r="EX41" s="103"/>
      <c r="EY41" s="103"/>
      <c r="EZ41" s="103"/>
      <c r="FA41" s="103"/>
      <c r="FB41" s="103"/>
      <c r="FC41" s="103"/>
      <c r="FD41" s="104"/>
      <c r="FE41" s="104"/>
      <c r="FF41" s="103"/>
      <c r="FG41" s="103"/>
      <c r="FH41" s="104"/>
      <c r="FI41" s="101"/>
      <c r="FJ41" s="102"/>
      <c r="FK41" s="102"/>
      <c r="FL41" s="103"/>
      <c r="FM41" s="103"/>
      <c r="FN41" s="103"/>
      <c r="FO41" s="103"/>
      <c r="FP41" s="103"/>
      <c r="FQ41" s="103"/>
      <c r="FR41" s="103"/>
      <c r="FS41" s="103"/>
      <c r="FT41" s="104"/>
      <c r="FU41" s="104"/>
      <c r="FV41" s="103"/>
      <c r="FW41" s="103"/>
      <c r="FX41" s="104"/>
      <c r="FY41" s="101"/>
      <c r="FZ41" s="102"/>
      <c r="GA41" s="102"/>
      <c r="GB41" s="103"/>
      <c r="GC41" s="103"/>
      <c r="GD41" s="103"/>
      <c r="GE41" s="103"/>
      <c r="GF41" s="103"/>
      <c r="GG41" s="103"/>
      <c r="GH41" s="103"/>
      <c r="GI41" s="103"/>
      <c r="GJ41" s="104"/>
      <c r="GK41" s="104"/>
      <c r="GL41" s="103"/>
      <c r="GM41" s="103"/>
      <c r="GN41" s="104"/>
      <c r="GO41" s="101"/>
      <c r="GP41" s="102"/>
      <c r="GQ41" s="102"/>
      <c r="GR41" s="103"/>
      <c r="GS41" s="103"/>
      <c r="GT41" s="103"/>
      <c r="GU41" s="103"/>
      <c r="GV41" s="103"/>
      <c r="GW41" s="103"/>
      <c r="GX41" s="103"/>
      <c r="GY41" s="103"/>
      <c r="GZ41" s="104"/>
      <c r="HA41" s="104"/>
      <c r="HB41" s="103"/>
      <c r="HC41" s="103"/>
      <c r="HD41" s="104"/>
      <c r="HE41" s="101"/>
      <c r="HF41" s="102"/>
      <c r="HG41" s="102"/>
      <c r="HH41" s="103"/>
      <c r="HI41" s="103"/>
      <c r="HJ41" s="103"/>
      <c r="HK41" s="103"/>
      <c r="HL41" s="103"/>
      <c r="HM41" s="103"/>
      <c r="HN41" s="103"/>
      <c r="HO41" s="103"/>
      <c r="HP41" s="104"/>
      <c r="HQ41" s="104"/>
      <c r="HR41" s="103"/>
      <c r="HS41" s="103"/>
      <c r="HT41" s="104"/>
      <c r="HU41" s="101"/>
      <c r="HV41" s="102"/>
      <c r="HW41" s="102"/>
      <c r="HX41" s="103"/>
      <c r="HY41" s="103"/>
      <c r="HZ41" s="103"/>
      <c r="IA41" s="103"/>
      <c r="IB41" s="103"/>
      <c r="IC41" s="103"/>
      <c r="ID41" s="103"/>
      <c r="IE41" s="103"/>
      <c r="IF41" s="104"/>
      <c r="IG41" s="104"/>
      <c r="IH41" s="103"/>
      <c r="II41" s="103"/>
      <c r="IJ41" s="104"/>
      <c r="IK41" s="101"/>
      <c r="IL41" s="102"/>
      <c r="IM41" s="102"/>
      <c r="IN41" s="103"/>
      <c r="IO41" s="103"/>
      <c r="IP41" s="103"/>
      <c r="IQ41" s="103"/>
      <c r="IR41" s="103"/>
      <c r="IS41" s="103"/>
      <c r="IT41" s="103"/>
      <c r="IU41" s="103"/>
      <c r="IV41" s="104"/>
    </row>
    <row r="42" spans="1:256" s="100" customFormat="1" ht="16.5" customHeight="1" thickBot="1">
      <c r="A42" s="2250" t="s">
        <v>106</v>
      </c>
      <c r="B42" s="2251"/>
      <c r="C42" s="2251"/>
      <c r="D42" s="1111">
        <f t="shared" ref="D42:T42" si="8">SUM(D40:D41)</f>
        <v>1</v>
      </c>
      <c r="E42" s="1112">
        <f t="shared" si="8"/>
        <v>1</v>
      </c>
      <c r="F42" s="1111">
        <f t="shared" si="8"/>
        <v>0</v>
      </c>
      <c r="G42" s="2252">
        <f t="shared" si="8"/>
        <v>0</v>
      </c>
      <c r="H42" s="2252">
        <f t="shared" si="8"/>
        <v>1</v>
      </c>
      <c r="I42" s="2252">
        <f t="shared" si="8"/>
        <v>1</v>
      </c>
      <c r="J42" s="2252">
        <f t="shared" si="8"/>
        <v>1</v>
      </c>
      <c r="K42" s="2252">
        <f t="shared" si="8"/>
        <v>1</v>
      </c>
      <c r="L42" s="2252">
        <f t="shared" si="8"/>
        <v>0</v>
      </c>
      <c r="M42" s="2252">
        <f t="shared" si="8"/>
        <v>0</v>
      </c>
      <c r="N42" s="2252">
        <f t="shared" si="8"/>
        <v>0</v>
      </c>
      <c r="O42" s="2252">
        <f t="shared" si="8"/>
        <v>0</v>
      </c>
      <c r="P42" s="2252">
        <f t="shared" si="8"/>
        <v>1</v>
      </c>
      <c r="Q42" s="2162">
        <f t="shared" si="8"/>
        <v>1</v>
      </c>
      <c r="R42" s="2144">
        <f t="shared" si="8"/>
        <v>1</v>
      </c>
      <c r="S42" s="1199">
        <f t="shared" si="8"/>
        <v>1</v>
      </c>
      <c r="T42" s="1196">
        <f t="shared" si="8"/>
        <v>0</v>
      </c>
    </row>
    <row r="43" spans="1:256" s="106" customFormat="1" ht="16.5" customHeight="1" thickTop="1" thickBot="1">
      <c r="A43" s="2254" t="s">
        <v>129</v>
      </c>
      <c r="B43" s="2255"/>
      <c r="C43" s="2255"/>
      <c r="D43" s="2256">
        <f>+D42+D37+D32+D27+D11</f>
        <v>18</v>
      </c>
      <c r="E43" s="2257">
        <f t="shared" ref="E43:T43" si="9">+E42+E37+E32+E27+E11</f>
        <v>5</v>
      </c>
      <c r="F43" s="2256">
        <f t="shared" si="9"/>
        <v>1</v>
      </c>
      <c r="G43" s="2258">
        <f t="shared" si="9"/>
        <v>1</v>
      </c>
      <c r="H43" s="2258">
        <f t="shared" si="9"/>
        <v>18</v>
      </c>
      <c r="I43" s="2258">
        <f t="shared" si="9"/>
        <v>5</v>
      </c>
      <c r="J43" s="2258">
        <f t="shared" si="9"/>
        <v>18</v>
      </c>
      <c r="K43" s="2258">
        <f t="shared" si="9"/>
        <v>5</v>
      </c>
      <c r="L43" s="2258">
        <f t="shared" si="9"/>
        <v>0</v>
      </c>
      <c r="M43" s="2258">
        <f t="shared" si="9"/>
        <v>0</v>
      </c>
      <c r="N43" s="2258">
        <f t="shared" si="9"/>
        <v>0</v>
      </c>
      <c r="O43" s="2258">
        <f t="shared" si="9"/>
        <v>0</v>
      </c>
      <c r="P43" s="2258">
        <f t="shared" si="9"/>
        <v>18</v>
      </c>
      <c r="Q43" s="2259">
        <f t="shared" si="9"/>
        <v>5</v>
      </c>
      <c r="R43" s="2144">
        <f t="shared" si="9"/>
        <v>15</v>
      </c>
      <c r="S43" s="1199">
        <f t="shared" si="9"/>
        <v>2</v>
      </c>
      <c r="T43" s="1196">
        <f t="shared" si="9"/>
        <v>3</v>
      </c>
      <c r="U43" s="100"/>
      <c r="V43" s="1174">
        <f>R43+S43+(T43*2)</f>
        <v>23</v>
      </c>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row>
    <row r="44" spans="1:256" s="69" customFormat="1" ht="29.25" customHeight="1" thickTop="1" thickBot="1">
      <c r="A44" s="107"/>
      <c r="B44" s="2018"/>
      <c r="C44" s="2018"/>
      <c r="D44" s="108" t="s">
        <v>130</v>
      </c>
      <c r="E44" s="1848">
        <f>D43+E43</f>
        <v>23</v>
      </c>
      <c r="F44" s="109"/>
      <c r="G44" s="109"/>
      <c r="H44" s="109"/>
      <c r="I44" s="109"/>
      <c r="J44" s="109"/>
      <c r="K44" s="109"/>
      <c r="L44" s="109"/>
      <c r="M44" s="109"/>
      <c r="N44" s="109"/>
      <c r="O44" s="109"/>
      <c r="P44" s="109"/>
      <c r="Q44" s="110"/>
      <c r="R44" s="111"/>
      <c r="S44" s="112"/>
      <c r="T44" s="113" t="s">
        <v>131</v>
      </c>
    </row>
    <row r="45" spans="1:256" s="78" customFormat="1" ht="10.5">
      <c r="A45" s="114"/>
      <c r="R45" s="115"/>
      <c r="S45" s="115"/>
      <c r="T45" s="115"/>
      <c r="U45" s="116"/>
    </row>
    <row r="46" spans="1:256" s="41" customFormat="1" ht="13">
      <c r="R46" s="64"/>
      <c r="S46" s="64"/>
    </row>
    <row r="47" spans="1:256" s="41" customFormat="1" ht="13">
      <c r="R47" s="64"/>
      <c r="S47" s="64"/>
    </row>
  </sheetData>
  <mergeCells count="10">
    <mergeCell ref="F6:Q6"/>
    <mergeCell ref="R6:T6"/>
    <mergeCell ref="D7:E7"/>
    <mergeCell ref="F7:G7"/>
    <mergeCell ref="H7:I7"/>
    <mergeCell ref="J7:K7"/>
    <mergeCell ref="L7:M7"/>
    <mergeCell ref="N7:O7"/>
    <mergeCell ref="P7:Q7"/>
    <mergeCell ref="R7:T7"/>
  </mergeCells>
  <conditionalFormatting sqref="V43">
    <cfRule type="cellIs" dxfId="15" priority="1" operator="equal">
      <formula>24</formula>
    </cfRule>
  </conditionalFormatting>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FF"/>
    <pageSetUpPr fitToPage="1"/>
  </sheetPr>
  <dimension ref="A1:IX1472"/>
  <sheetViews>
    <sheetView view="pageBreakPreview" zoomScale="115" zoomScaleNormal="150" zoomScaleSheetLayoutView="115" zoomScalePageLayoutView="150" workbookViewId="0">
      <pane xSplit="1" ySplit="8" topLeftCell="B39" activePane="bottomRight" state="frozen"/>
      <selection activeCell="B23" sqref="B23"/>
      <selection pane="topRight" activeCell="B23" sqref="B23"/>
      <selection pane="bottomLeft" activeCell="B23" sqref="B23"/>
      <selection pane="bottomRight"/>
    </sheetView>
  </sheetViews>
  <sheetFormatPr defaultColWidth="9.1796875" defaultRowHeight="13"/>
  <cols>
    <col min="1" max="1" width="32.54296875" style="41" customWidth="1"/>
    <col min="2" max="14" width="4.81640625" style="41" customWidth="1"/>
    <col min="15" max="15" width="5.54296875" style="41" customWidth="1"/>
    <col min="16" max="17" width="3.54296875" style="41" customWidth="1"/>
    <col min="18" max="18" width="6.453125" style="124" customWidth="1"/>
    <col min="19" max="19" width="7" style="124" customWidth="1"/>
    <col min="20" max="20" width="6.81640625" style="124" customWidth="1"/>
    <col min="21" max="21" width="6.453125" style="124" customWidth="1"/>
    <col min="22" max="22" width="8.453125" style="124" customWidth="1"/>
    <col min="23" max="23" width="6.453125" style="40" bestFit="1" customWidth="1"/>
    <col min="24" max="24" width="6" style="40" customWidth="1"/>
    <col min="25" max="25" width="6.81640625" style="40" customWidth="1"/>
    <col min="26" max="26" width="5.453125" style="40" customWidth="1"/>
    <col min="27" max="29" width="5" style="40" customWidth="1"/>
    <col min="30" max="30" width="5.81640625" style="40" customWidth="1"/>
    <col min="31" max="31" width="5.81640625" style="126" customWidth="1"/>
    <col min="32" max="34" width="4.453125" style="40" customWidth="1"/>
    <col min="35" max="35" width="5" style="40" customWidth="1"/>
    <col min="36" max="36" width="5.453125" style="40" customWidth="1"/>
    <col min="37" max="16384" width="9.1796875" style="41"/>
  </cols>
  <sheetData>
    <row r="1" spans="1:258" s="42" customFormat="1" ht="18" customHeight="1">
      <c r="A1" s="826" t="s">
        <v>1341</v>
      </c>
      <c r="B1" s="827"/>
      <c r="C1" s="827"/>
      <c r="D1" s="827"/>
      <c r="E1" s="827"/>
      <c r="F1" s="827"/>
      <c r="G1" s="827"/>
      <c r="H1" s="827"/>
      <c r="I1" s="117"/>
      <c r="J1" s="827"/>
      <c r="K1" s="117"/>
      <c r="L1" s="827"/>
      <c r="M1" s="827"/>
      <c r="N1" s="827"/>
      <c r="O1" s="827"/>
      <c r="P1" s="827"/>
      <c r="Q1" s="827"/>
      <c r="R1" s="118"/>
      <c r="S1" s="118"/>
      <c r="T1" s="118"/>
      <c r="U1" s="118"/>
      <c r="V1" s="118"/>
      <c r="W1" s="119"/>
      <c r="X1" s="119"/>
      <c r="Y1" s="1849"/>
      <c r="Z1" s="1849"/>
      <c r="AA1" s="120"/>
      <c r="AB1" s="119"/>
      <c r="AC1" s="119"/>
      <c r="AD1" s="119"/>
      <c r="AE1" s="121"/>
      <c r="AF1" s="121"/>
      <c r="AG1" s="121"/>
      <c r="AH1" s="121"/>
      <c r="AI1" s="121"/>
      <c r="AJ1" s="122"/>
    </row>
    <row r="2" spans="1:258" ht="18" customHeight="1" thickBot="1">
      <c r="A2" s="123"/>
      <c r="AA2" s="125"/>
      <c r="AJ2" s="127"/>
    </row>
    <row r="3" spans="1:258" s="42" customFormat="1" ht="18" customHeight="1">
      <c r="A3" s="291" t="s">
        <v>1</v>
      </c>
      <c r="B3" s="2262"/>
      <c r="C3" s="2262"/>
      <c r="D3" s="2262"/>
      <c r="E3" s="2262"/>
      <c r="F3" s="2262"/>
      <c r="G3" s="2262"/>
      <c r="H3" s="2262"/>
      <c r="I3" s="2262"/>
      <c r="J3" s="2262"/>
      <c r="K3" s="2262"/>
      <c r="L3" s="2262"/>
      <c r="M3" s="2262"/>
      <c r="N3" s="2262"/>
      <c r="O3" s="2262"/>
      <c r="P3" s="2262"/>
      <c r="Q3" s="2262"/>
      <c r="R3" s="2263"/>
      <c r="S3" s="2263"/>
      <c r="T3" s="2263"/>
      <c r="U3" s="2263"/>
      <c r="V3" s="2263"/>
      <c r="W3" s="2264"/>
      <c r="X3" s="2264"/>
      <c r="Y3" s="2264"/>
      <c r="Z3" s="2265"/>
      <c r="AA3" s="40"/>
      <c r="AB3" s="40"/>
      <c r="AC3" s="40"/>
      <c r="AD3" s="40"/>
      <c r="AE3" s="40"/>
      <c r="AF3" s="40"/>
      <c r="AG3" s="40"/>
      <c r="AH3" s="40"/>
      <c r="AI3" s="40"/>
      <c r="AJ3" s="127"/>
    </row>
    <row r="4" spans="1:258" s="42" customFormat="1" ht="18" customHeight="1">
      <c r="A4" s="830" t="s">
        <v>57</v>
      </c>
      <c r="B4" s="831"/>
      <c r="C4" s="831"/>
      <c r="D4" s="831"/>
      <c r="E4" s="831"/>
      <c r="F4" s="831"/>
      <c r="G4" s="831"/>
      <c r="H4" s="831"/>
      <c r="J4" s="831"/>
      <c r="L4" s="831"/>
      <c r="M4" s="831"/>
      <c r="N4" s="831"/>
      <c r="O4" s="831"/>
      <c r="P4" s="831"/>
      <c r="Q4" s="831"/>
      <c r="R4" s="128"/>
      <c r="S4" s="128"/>
      <c r="T4" s="128"/>
      <c r="U4" s="128"/>
      <c r="V4" s="128"/>
      <c r="W4" s="9"/>
      <c r="X4" s="9"/>
      <c r="Y4" s="9"/>
      <c r="Z4" s="2266"/>
      <c r="AA4" s="9"/>
      <c r="AB4" s="9"/>
      <c r="AC4" s="9"/>
      <c r="AD4" s="9"/>
      <c r="AE4" s="40"/>
      <c r="AF4" s="40"/>
      <c r="AG4" s="40"/>
      <c r="AH4" s="40"/>
      <c r="AI4" s="40"/>
      <c r="AJ4" s="127"/>
    </row>
    <row r="5" spans="1:258" s="129" customFormat="1" ht="18" customHeight="1" thickBot="1">
      <c r="A5" s="2153" t="s">
        <v>58</v>
      </c>
      <c r="B5" s="825"/>
      <c r="C5" s="1930" t="s">
        <v>1468</v>
      </c>
      <c r="D5" s="1932"/>
      <c r="E5" s="1930"/>
      <c r="F5" s="1930"/>
      <c r="G5" s="130"/>
      <c r="H5" s="130"/>
      <c r="I5" s="130"/>
      <c r="J5" s="130"/>
      <c r="K5" s="131"/>
      <c r="L5" s="825"/>
      <c r="M5" s="825"/>
      <c r="N5" s="825"/>
      <c r="O5" s="825"/>
      <c r="P5" s="825"/>
      <c r="Q5" s="825"/>
      <c r="R5" s="132"/>
      <c r="S5" s="132"/>
      <c r="T5" s="132"/>
      <c r="U5" s="132"/>
      <c r="V5" s="132"/>
      <c r="W5" s="13"/>
      <c r="X5" s="13"/>
      <c r="Y5" s="14"/>
      <c r="Z5" s="2267"/>
      <c r="AA5" s="14"/>
      <c r="AB5" s="14"/>
      <c r="AC5" s="14"/>
      <c r="AD5" s="14"/>
      <c r="AE5" s="37"/>
      <c r="AF5" s="37"/>
      <c r="AG5" s="37"/>
      <c r="AH5" s="37"/>
      <c r="AI5" s="37"/>
      <c r="AJ5" s="133"/>
    </row>
    <row r="6" spans="1:258" s="46" customFormat="1" ht="18" customHeight="1" thickTop="1" thickBot="1">
      <c r="A6" s="4868" t="s">
        <v>59</v>
      </c>
      <c r="B6" s="4870" t="s">
        <v>60</v>
      </c>
      <c r="C6" s="4871"/>
      <c r="D6" s="4871"/>
      <c r="E6" s="4871"/>
      <c r="F6" s="4871"/>
      <c r="G6" s="4871"/>
      <c r="H6" s="4871"/>
      <c r="I6" s="4871"/>
      <c r="J6" s="4871"/>
      <c r="K6" s="4871"/>
      <c r="L6" s="4871"/>
      <c r="M6" s="4872"/>
      <c r="N6" s="4872"/>
      <c r="O6" s="4872"/>
      <c r="P6" s="2132"/>
      <c r="Q6" s="2132"/>
      <c r="R6" s="4873" t="s">
        <v>61</v>
      </c>
      <c r="S6" s="4874"/>
      <c r="T6" s="4874"/>
      <c r="U6" s="4874"/>
      <c r="V6" s="4875"/>
      <c r="W6" s="4876" t="s">
        <v>62</v>
      </c>
      <c r="X6" s="4872"/>
      <c r="Y6" s="4885" t="s">
        <v>844</v>
      </c>
      <c r="Z6" s="4886"/>
      <c r="AA6" s="4877" t="s">
        <v>258</v>
      </c>
      <c r="AB6" s="4878"/>
      <c r="AC6" s="4878"/>
      <c r="AD6" s="4878"/>
      <c r="AE6" s="4878"/>
      <c r="AF6" s="4878"/>
      <c r="AG6" s="4878"/>
      <c r="AH6" s="4878"/>
      <c r="AI6" s="4878"/>
      <c r="AJ6" s="134"/>
    </row>
    <row r="7" spans="1:258" s="32" customFormat="1" ht="44.25" customHeight="1" thickBot="1">
      <c r="A7" s="4869"/>
      <c r="B7" s="135" t="s">
        <v>132</v>
      </c>
      <c r="C7" s="2268" t="s">
        <v>133</v>
      </c>
      <c r="D7" s="2268" t="s">
        <v>134</v>
      </c>
      <c r="E7" s="2268" t="s">
        <v>135</v>
      </c>
      <c r="F7" s="2268" t="s">
        <v>136</v>
      </c>
      <c r="G7" s="2268" t="s">
        <v>137</v>
      </c>
      <c r="H7" s="2268" t="s">
        <v>138</v>
      </c>
      <c r="I7" s="2268" t="s">
        <v>139</v>
      </c>
      <c r="J7" s="2268" t="s">
        <v>140</v>
      </c>
      <c r="K7" s="2269" t="s">
        <v>141</v>
      </c>
      <c r="L7" s="2269" t="s">
        <v>142</v>
      </c>
      <c r="M7" s="2270"/>
      <c r="N7" s="2269"/>
      <c r="O7" s="2269"/>
      <c r="P7" s="2269"/>
      <c r="Q7" s="136"/>
      <c r="R7" s="4879" t="s">
        <v>65</v>
      </c>
      <c r="S7" s="4880"/>
      <c r="T7" s="4881" t="s">
        <v>66</v>
      </c>
      <c r="U7" s="4882"/>
      <c r="V7" s="835" t="s">
        <v>17</v>
      </c>
      <c r="W7" s="4883" t="s">
        <v>67</v>
      </c>
      <c r="X7" s="4884"/>
      <c r="Y7" s="4887" t="s">
        <v>845</v>
      </c>
      <c r="Z7" s="4888"/>
      <c r="AA7" s="4822" t="s">
        <v>68</v>
      </c>
      <c r="AB7" s="4815"/>
      <c r="AC7" s="4815"/>
      <c r="AD7" s="4807" t="s">
        <v>69</v>
      </c>
      <c r="AE7" s="4815"/>
      <c r="AF7" s="4815"/>
      <c r="AG7" s="4815"/>
      <c r="AH7" s="4866" t="s">
        <v>70</v>
      </c>
      <c r="AI7" s="4867" t="s">
        <v>70</v>
      </c>
      <c r="AJ7" s="137" t="s">
        <v>71</v>
      </c>
    </row>
    <row r="8" spans="1:258" s="139" customFormat="1" ht="44.9" customHeight="1" thickTop="1" thickBot="1">
      <c r="A8" s="138" t="s">
        <v>5</v>
      </c>
      <c r="B8" s="1933" t="s">
        <v>143</v>
      </c>
      <c r="C8" s="1934">
        <v>1</v>
      </c>
      <c r="D8" s="1934">
        <v>2</v>
      </c>
      <c r="E8" s="1934">
        <v>3</v>
      </c>
      <c r="F8" s="1934">
        <v>4</v>
      </c>
      <c r="G8" s="1934">
        <v>5</v>
      </c>
      <c r="H8" s="1934">
        <v>6</v>
      </c>
      <c r="I8" s="1934">
        <v>7</v>
      </c>
      <c r="J8" s="1934">
        <v>8</v>
      </c>
      <c r="K8" s="1935">
        <v>9</v>
      </c>
      <c r="L8" s="1935">
        <v>10</v>
      </c>
      <c r="M8" s="1936">
        <v>11</v>
      </c>
      <c r="N8" s="1935">
        <v>12</v>
      </c>
      <c r="O8" s="1935">
        <v>13</v>
      </c>
      <c r="P8" s="1935"/>
      <c r="Q8" s="1937"/>
      <c r="R8" s="1938" t="s">
        <v>73</v>
      </c>
      <c r="S8" s="1939" t="s">
        <v>74</v>
      </c>
      <c r="T8" s="1938" t="s">
        <v>73</v>
      </c>
      <c r="U8" s="1939" t="s">
        <v>74</v>
      </c>
      <c r="V8" s="1940" t="s">
        <v>75</v>
      </c>
      <c r="W8" s="1941" t="s">
        <v>13</v>
      </c>
      <c r="X8" s="1942" t="s">
        <v>14</v>
      </c>
      <c r="Y8" s="1879" t="s">
        <v>13</v>
      </c>
      <c r="Z8" s="2184" t="s">
        <v>14</v>
      </c>
      <c r="AA8" s="2171" t="s">
        <v>13</v>
      </c>
      <c r="AB8" s="1881" t="s">
        <v>14</v>
      </c>
      <c r="AC8" s="1881" t="s">
        <v>76</v>
      </c>
      <c r="AD8" s="1880" t="s">
        <v>13</v>
      </c>
      <c r="AE8" s="1881" t="s">
        <v>14</v>
      </c>
      <c r="AF8" s="1943" t="s">
        <v>77</v>
      </c>
      <c r="AG8" s="1944" t="s">
        <v>78</v>
      </c>
      <c r="AH8" s="1880" t="s">
        <v>13</v>
      </c>
      <c r="AI8" s="1882" t="s">
        <v>14</v>
      </c>
      <c r="AJ8" s="1945" t="s">
        <v>79</v>
      </c>
    </row>
    <row r="9" spans="1:258" s="143" customFormat="1" ht="15.75" customHeight="1" thickBot="1">
      <c r="A9" s="140" t="s">
        <v>104</v>
      </c>
      <c r="B9" s="854"/>
      <c r="C9" s="854"/>
      <c r="D9" s="854"/>
      <c r="E9" s="854"/>
      <c r="F9" s="854"/>
      <c r="G9" s="854"/>
      <c r="H9" s="854"/>
      <c r="I9" s="854"/>
      <c r="J9" s="854"/>
      <c r="K9" s="141"/>
      <c r="L9" s="141"/>
      <c r="M9" s="141"/>
      <c r="N9" s="141"/>
      <c r="O9" s="141"/>
      <c r="P9" s="141"/>
      <c r="Q9" s="141"/>
      <c r="R9" s="141"/>
      <c r="S9" s="141"/>
      <c r="T9" s="141"/>
      <c r="U9" s="141"/>
      <c r="V9" s="141"/>
      <c r="W9" s="142"/>
      <c r="X9" s="142"/>
      <c r="Y9" s="142"/>
      <c r="Z9" s="2271"/>
      <c r="AA9" s="142"/>
      <c r="AB9" s="142"/>
      <c r="AC9" s="142"/>
      <c r="AD9" s="142"/>
      <c r="AE9" s="142"/>
      <c r="AF9" s="142"/>
      <c r="AG9" s="142"/>
      <c r="AH9" s="142"/>
      <c r="AI9" s="142"/>
      <c r="AJ9" s="855"/>
    </row>
    <row r="10" spans="1:258" s="32" customFormat="1" ht="12.75" customHeight="1">
      <c r="A10" s="2272" t="str">
        <f>'General NZPUC'!A10</f>
        <v>Longburn Adventist College</v>
      </c>
      <c r="B10" s="1118">
        <v>0</v>
      </c>
      <c r="C10" s="3492">
        <v>0</v>
      </c>
      <c r="D10" s="3492">
        <v>0</v>
      </c>
      <c r="E10" s="3492">
        <v>0</v>
      </c>
      <c r="F10" s="3492">
        <v>0</v>
      </c>
      <c r="G10" s="3492">
        <v>0</v>
      </c>
      <c r="H10" s="3492">
        <v>0</v>
      </c>
      <c r="I10" s="3492">
        <v>23</v>
      </c>
      <c r="J10" s="3492">
        <v>30</v>
      </c>
      <c r="K10" s="3492">
        <v>34</v>
      </c>
      <c r="L10" s="3492">
        <v>50</v>
      </c>
      <c r="M10" s="3492">
        <v>49</v>
      </c>
      <c r="N10" s="3492">
        <v>36</v>
      </c>
      <c r="O10" s="3492">
        <v>13</v>
      </c>
      <c r="P10" s="3492"/>
      <c r="Q10" s="4188"/>
      <c r="R10" s="3617">
        <v>18</v>
      </c>
      <c r="S10" s="3618">
        <v>35</v>
      </c>
      <c r="T10" s="3619">
        <v>62</v>
      </c>
      <c r="U10" s="3620">
        <v>120</v>
      </c>
      <c r="V10" s="3621">
        <f>SUM(C10:Q10)</f>
        <v>235</v>
      </c>
      <c r="W10" s="2275"/>
      <c r="X10" s="2276">
        <v>3</v>
      </c>
      <c r="Y10" s="2277">
        <v>30</v>
      </c>
      <c r="Z10" s="2278">
        <v>13</v>
      </c>
      <c r="AA10" s="2172" t="str">
        <f>'General NZPUC'!R10</f>
        <v>-</v>
      </c>
      <c r="AB10" s="1145">
        <f>'General NZPUC'!S10</f>
        <v>0</v>
      </c>
      <c r="AC10" s="1124">
        <f>'General NZPUC'!T10</f>
        <v>1</v>
      </c>
      <c r="AD10" s="1123"/>
      <c r="AE10" s="1124"/>
      <c r="AF10" s="1145">
        <f>SUM(C10:J10)</f>
        <v>53</v>
      </c>
      <c r="AG10" s="1146">
        <f>SUM(K10:Q10)</f>
        <v>182</v>
      </c>
      <c r="AH10" s="1126">
        <f>Y10</f>
        <v>30</v>
      </c>
      <c r="AI10" s="1127">
        <f>Z10</f>
        <v>13</v>
      </c>
      <c r="AJ10" s="1869">
        <f>SUM(C10:Q10)</f>
        <v>235</v>
      </c>
    </row>
    <row r="11" spans="1:258" s="1012" customFormat="1" ht="15.75" customHeight="1" thickBot="1">
      <c r="A11" s="2279" t="s">
        <v>129</v>
      </c>
      <c r="B11" s="1129">
        <f t="shared" ref="B11:AJ11" si="0">SUM(B10:B10)</f>
        <v>0</v>
      </c>
      <c r="C11" s="2280">
        <f t="shared" si="0"/>
        <v>0</v>
      </c>
      <c r="D11" s="2280">
        <f t="shared" si="0"/>
        <v>0</v>
      </c>
      <c r="E11" s="2280">
        <f t="shared" si="0"/>
        <v>0</v>
      </c>
      <c r="F11" s="2280">
        <f t="shared" si="0"/>
        <v>0</v>
      </c>
      <c r="G11" s="2280">
        <f t="shared" si="0"/>
        <v>0</v>
      </c>
      <c r="H11" s="2280">
        <f t="shared" si="0"/>
        <v>0</v>
      </c>
      <c r="I11" s="2280">
        <f t="shared" si="0"/>
        <v>23</v>
      </c>
      <c r="J11" s="2280">
        <f t="shared" si="0"/>
        <v>30</v>
      </c>
      <c r="K11" s="2280">
        <f t="shared" si="0"/>
        <v>34</v>
      </c>
      <c r="L11" s="2280">
        <f t="shared" si="0"/>
        <v>50</v>
      </c>
      <c r="M11" s="2280">
        <f t="shared" si="0"/>
        <v>49</v>
      </c>
      <c r="N11" s="2280">
        <f t="shared" si="0"/>
        <v>36</v>
      </c>
      <c r="O11" s="2280">
        <f t="shared" si="0"/>
        <v>13</v>
      </c>
      <c r="P11" s="2280">
        <f t="shared" si="0"/>
        <v>0</v>
      </c>
      <c r="Q11" s="1130">
        <f t="shared" si="0"/>
        <v>0</v>
      </c>
      <c r="R11" s="2281">
        <f t="shared" si="0"/>
        <v>18</v>
      </c>
      <c r="S11" s="2282">
        <f t="shared" si="0"/>
        <v>35</v>
      </c>
      <c r="T11" s="1129">
        <f t="shared" si="0"/>
        <v>62</v>
      </c>
      <c r="U11" s="1130">
        <f t="shared" si="0"/>
        <v>120</v>
      </c>
      <c r="V11" s="1131">
        <f t="shared" si="0"/>
        <v>235</v>
      </c>
      <c r="W11" s="1132">
        <f t="shared" si="0"/>
        <v>0</v>
      </c>
      <c r="X11" s="2283">
        <f t="shared" si="0"/>
        <v>3</v>
      </c>
      <c r="Y11" s="2283">
        <f t="shared" si="0"/>
        <v>30</v>
      </c>
      <c r="Z11" s="2284">
        <f t="shared" si="0"/>
        <v>13</v>
      </c>
      <c r="AA11" s="2174">
        <f t="shared" si="0"/>
        <v>0</v>
      </c>
      <c r="AB11" s="1473">
        <f t="shared" si="0"/>
        <v>0</v>
      </c>
      <c r="AC11" s="1474">
        <f t="shared" si="0"/>
        <v>1</v>
      </c>
      <c r="AD11" s="1475">
        <f t="shared" si="0"/>
        <v>0</v>
      </c>
      <c r="AE11" s="1476">
        <f t="shared" si="0"/>
        <v>0</v>
      </c>
      <c r="AF11" s="1477">
        <f t="shared" si="0"/>
        <v>53</v>
      </c>
      <c r="AG11" s="1478">
        <f t="shared" si="0"/>
        <v>182</v>
      </c>
      <c r="AH11" s="1475">
        <f t="shared" si="0"/>
        <v>30</v>
      </c>
      <c r="AI11" s="1479">
        <f t="shared" si="0"/>
        <v>13</v>
      </c>
      <c r="AJ11" s="1480">
        <f t="shared" si="0"/>
        <v>235</v>
      </c>
      <c r="AM11" s="1013"/>
      <c r="AN11" s="1013"/>
      <c r="AO11" s="1013"/>
      <c r="AP11" s="1013"/>
      <c r="AQ11" s="1013"/>
      <c r="AR11" s="1013"/>
      <c r="AS11" s="1013"/>
      <c r="AT11" s="1013"/>
      <c r="AU11" s="1013"/>
      <c r="AV11" s="1013"/>
      <c r="AW11" s="1013"/>
      <c r="AX11" s="1013"/>
      <c r="AY11" s="1013"/>
      <c r="AZ11" s="1013"/>
      <c r="BA11" s="1013"/>
      <c r="BB11" s="1013"/>
      <c r="BC11" s="1013"/>
      <c r="BD11" s="1013"/>
      <c r="BE11" s="1013"/>
      <c r="BF11" s="1013"/>
      <c r="BG11" s="1013"/>
      <c r="BH11" s="1013"/>
      <c r="BI11" s="1013"/>
      <c r="BJ11" s="1013"/>
      <c r="BK11" s="1013"/>
      <c r="BL11" s="1013"/>
      <c r="BM11" s="1013"/>
      <c r="BN11" s="1013"/>
      <c r="BP11" s="1013"/>
      <c r="BQ11" s="1013"/>
      <c r="BR11" s="1013"/>
      <c r="BS11" s="1013"/>
      <c r="BT11" s="1013"/>
      <c r="BU11" s="1013"/>
      <c r="BV11" s="1013"/>
      <c r="BW11" s="1013"/>
      <c r="BX11" s="1013"/>
      <c r="BY11" s="1013"/>
      <c r="BZ11" s="1013"/>
      <c r="CA11" s="1013"/>
      <c r="CB11" s="1013"/>
      <c r="CC11" s="1013"/>
      <c r="CD11" s="1013"/>
      <c r="CE11" s="1013"/>
      <c r="CF11" s="1013"/>
      <c r="CG11" s="1013"/>
      <c r="CH11" s="1013"/>
      <c r="CI11" s="1013"/>
      <c r="CJ11" s="1013"/>
      <c r="CK11" s="1013"/>
      <c r="CL11" s="1013"/>
      <c r="CM11" s="1013"/>
      <c r="CN11" s="1013"/>
      <c r="CO11" s="1013"/>
      <c r="CP11" s="1013"/>
      <c r="CQ11" s="1013"/>
      <c r="CS11" s="1013"/>
      <c r="CT11" s="1013"/>
      <c r="CU11" s="1013"/>
      <c r="CV11" s="1013"/>
      <c r="CW11" s="1013"/>
      <c r="CX11" s="1013"/>
      <c r="CY11" s="1013"/>
      <c r="CZ11" s="1013"/>
      <c r="DA11" s="1013"/>
      <c r="DB11" s="1013"/>
      <c r="DC11" s="1013"/>
      <c r="DD11" s="1013"/>
      <c r="DE11" s="1013"/>
      <c r="DF11" s="1013"/>
      <c r="DG11" s="1013"/>
      <c r="DH11" s="1013"/>
      <c r="DI11" s="1013"/>
      <c r="DJ11" s="1013"/>
      <c r="DK11" s="1013"/>
      <c r="DL11" s="1013"/>
      <c r="DM11" s="1013"/>
      <c r="DN11" s="1013"/>
      <c r="DO11" s="1013"/>
      <c r="DP11" s="1013"/>
      <c r="DQ11" s="1013"/>
      <c r="DR11" s="1013"/>
      <c r="DS11" s="1013"/>
      <c r="DT11" s="1013"/>
      <c r="DV11" s="1013"/>
      <c r="DW11" s="1013"/>
      <c r="DX11" s="1013"/>
      <c r="DY11" s="1013"/>
      <c r="DZ11" s="1013"/>
      <c r="EA11" s="1013"/>
      <c r="EB11" s="1013"/>
      <c r="EC11" s="1013"/>
      <c r="ED11" s="1013"/>
      <c r="EE11" s="1013"/>
      <c r="EF11" s="1013"/>
      <c r="EG11" s="1013"/>
      <c r="EH11" s="1013"/>
      <c r="EI11" s="1013"/>
      <c r="EJ11" s="1013"/>
      <c r="EK11" s="1013"/>
      <c r="EL11" s="1013"/>
      <c r="EM11" s="1013"/>
      <c r="EN11" s="1013"/>
      <c r="EO11" s="1013"/>
      <c r="EP11" s="1013"/>
      <c r="EQ11" s="1013"/>
      <c r="ER11" s="1013"/>
      <c r="ES11" s="1013"/>
      <c r="ET11" s="1013"/>
      <c r="EU11" s="1013"/>
      <c r="EV11" s="1013"/>
      <c r="EW11" s="1013"/>
      <c r="EY11" s="1013"/>
      <c r="EZ11" s="1013"/>
      <c r="FA11" s="1013"/>
      <c r="FB11" s="1013"/>
      <c r="FC11" s="1013"/>
      <c r="FD11" s="1013"/>
      <c r="FE11" s="1013"/>
      <c r="FF11" s="1013"/>
      <c r="FG11" s="1013"/>
      <c r="FH11" s="1013"/>
      <c r="FI11" s="1013"/>
      <c r="FJ11" s="1013"/>
      <c r="FK11" s="1013"/>
      <c r="FL11" s="1013"/>
      <c r="FM11" s="1013"/>
      <c r="FN11" s="1013"/>
      <c r="FO11" s="1013"/>
      <c r="FP11" s="1013"/>
      <c r="FQ11" s="1013"/>
      <c r="FR11" s="1013"/>
      <c r="FS11" s="1013"/>
      <c r="FT11" s="1013"/>
      <c r="FU11" s="1013"/>
      <c r="FV11" s="1013"/>
      <c r="FW11" s="1013"/>
      <c r="FX11" s="1013"/>
      <c r="FY11" s="1013"/>
      <c r="FZ11" s="1013"/>
      <c r="GB11" s="1013"/>
      <c r="GC11" s="1013"/>
      <c r="GD11" s="1013"/>
      <c r="GE11" s="1013"/>
      <c r="GF11" s="1013"/>
      <c r="GG11" s="1013"/>
      <c r="GH11" s="1013"/>
      <c r="GI11" s="1013"/>
      <c r="GJ11" s="1013"/>
      <c r="GK11" s="1013"/>
      <c r="GL11" s="1013"/>
      <c r="GM11" s="1013"/>
      <c r="GN11" s="1013"/>
      <c r="GO11" s="1013"/>
      <c r="GP11" s="1013"/>
      <c r="GQ11" s="1013"/>
      <c r="GR11" s="1013"/>
      <c r="GS11" s="1013"/>
      <c r="GT11" s="1013"/>
      <c r="GU11" s="1013"/>
      <c r="GV11" s="1013"/>
      <c r="GW11" s="1013"/>
      <c r="GX11" s="1013"/>
      <c r="GY11" s="1013"/>
      <c r="GZ11" s="1013"/>
      <c r="HA11" s="1013"/>
      <c r="HB11" s="1013"/>
      <c r="HC11" s="1013"/>
      <c r="HE11" s="1013"/>
      <c r="HF11" s="1013"/>
      <c r="HG11" s="1013"/>
      <c r="HH11" s="1013"/>
      <c r="HI11" s="1013"/>
      <c r="HJ11" s="1013"/>
      <c r="HK11" s="1013"/>
      <c r="HL11" s="1013"/>
      <c r="HM11" s="1013"/>
      <c r="HN11" s="1013"/>
      <c r="HO11" s="1013"/>
      <c r="HP11" s="1013"/>
      <c r="HQ11" s="1013"/>
      <c r="HR11" s="1013"/>
      <c r="HS11" s="1013"/>
      <c r="HT11" s="1013"/>
      <c r="HU11" s="1013"/>
      <c r="HV11" s="1013"/>
      <c r="HW11" s="1013"/>
      <c r="HX11" s="1013"/>
      <c r="HY11" s="1013"/>
      <c r="HZ11" s="1013"/>
      <c r="IA11" s="1013"/>
      <c r="IB11" s="1013"/>
      <c r="IC11" s="1013"/>
      <c r="ID11" s="1013"/>
      <c r="IE11" s="1013"/>
      <c r="IF11" s="1013"/>
      <c r="IH11" s="1013"/>
      <c r="II11" s="1013"/>
      <c r="IJ11" s="1013"/>
      <c r="IK11" s="1013"/>
      <c r="IL11" s="1013"/>
      <c r="IM11" s="1013"/>
      <c r="IN11" s="1013"/>
      <c r="IO11" s="1013"/>
      <c r="IP11" s="1013"/>
      <c r="IQ11" s="1013"/>
      <c r="IR11" s="1013"/>
      <c r="IS11" s="1013"/>
      <c r="IT11" s="1013"/>
      <c r="IU11" s="1013"/>
      <c r="IV11" s="1013"/>
      <c r="IW11" s="1013"/>
      <c r="IX11" s="1013"/>
    </row>
    <row r="12" spans="1:258" s="1010" customFormat="1" ht="12.75" customHeight="1" thickTop="1" thickBot="1">
      <c r="A12" s="2285"/>
      <c r="B12" s="1133"/>
      <c r="C12" s="1133"/>
      <c r="D12" s="1133"/>
      <c r="E12" s="1133"/>
      <c r="F12" s="1133"/>
      <c r="G12" s="1133"/>
      <c r="H12" s="1133"/>
      <c r="I12" s="1133"/>
      <c r="J12" s="1133"/>
      <c r="K12" s="1133"/>
      <c r="L12" s="1133"/>
      <c r="M12" s="1134"/>
      <c r="N12" s="1134"/>
      <c r="O12" s="1134"/>
      <c r="P12" s="1134"/>
      <c r="Q12" s="1134"/>
      <c r="R12" s="1134">
        <f>R11+S11</f>
        <v>53</v>
      </c>
      <c r="S12" s="1134"/>
      <c r="T12" s="1134">
        <f>T11+U11</f>
        <v>182</v>
      </c>
      <c r="U12" s="1134"/>
      <c r="V12" s="1134"/>
      <c r="W12" s="1135"/>
      <c r="X12" s="1135"/>
      <c r="Y12" s="1135"/>
      <c r="Z12" s="2286"/>
      <c r="AA12" s="1135"/>
      <c r="AB12" s="1135"/>
      <c r="AC12" s="1135"/>
      <c r="AD12" s="1135"/>
      <c r="AE12" s="1135"/>
      <c r="AF12" s="1135"/>
      <c r="AG12" s="1135"/>
      <c r="AH12" s="1135"/>
      <c r="AI12" s="1135"/>
      <c r="AJ12" s="1136"/>
    </row>
    <row r="13" spans="1:258" s="143" customFormat="1" ht="15.75" customHeight="1" thickBot="1">
      <c r="A13" s="140" t="s">
        <v>107</v>
      </c>
      <c r="B13" s="1137"/>
      <c r="C13" s="1137"/>
      <c r="D13" s="1137"/>
      <c r="E13" s="1137"/>
      <c r="F13" s="1137"/>
      <c r="G13" s="1137"/>
      <c r="H13" s="1137"/>
      <c r="I13" s="1137"/>
      <c r="J13" s="1137"/>
      <c r="K13" s="1138"/>
      <c r="L13" s="1138"/>
      <c r="M13" s="1138"/>
      <c r="N13" s="1138"/>
      <c r="O13" s="1138"/>
      <c r="P13" s="1138"/>
      <c r="Q13" s="1138"/>
      <c r="R13" s="1138"/>
      <c r="S13" s="1138"/>
      <c r="T13" s="1138"/>
      <c r="U13" s="1138"/>
      <c r="V13" s="1138"/>
      <c r="W13" s="1139"/>
      <c r="X13" s="1139"/>
      <c r="Y13" s="1139"/>
      <c r="Z13" s="2287"/>
      <c r="AA13" s="1139"/>
      <c r="AB13" s="1139"/>
      <c r="AC13" s="1139"/>
      <c r="AD13" s="1139"/>
      <c r="AE13" s="1139"/>
      <c r="AF13" s="1139"/>
      <c r="AG13" s="1139"/>
      <c r="AH13" s="1139"/>
      <c r="AI13" s="1139"/>
      <c r="AJ13" s="1140"/>
    </row>
    <row r="14" spans="1:258" s="32" customFormat="1" ht="12.75" customHeight="1">
      <c r="A14" s="1919" t="str">
        <f>'General NZPUC'!A14</f>
        <v>Auckland Seventh-day Adventist High School</v>
      </c>
      <c r="B14" s="1118">
        <v>0</v>
      </c>
      <c r="C14" s="2273"/>
      <c r="D14" s="2273"/>
      <c r="E14" s="2273"/>
      <c r="F14" s="2273"/>
      <c r="G14" s="2273"/>
      <c r="H14" s="2273"/>
      <c r="I14" s="2273"/>
      <c r="J14" s="2273"/>
      <c r="K14" s="3647">
        <v>74</v>
      </c>
      <c r="L14" s="3647">
        <v>73</v>
      </c>
      <c r="M14" s="3647">
        <v>78</v>
      </c>
      <c r="N14" s="3647">
        <v>58</v>
      </c>
      <c r="O14" s="3647">
        <v>56</v>
      </c>
      <c r="P14" s="2273"/>
      <c r="Q14" s="1119"/>
      <c r="R14" s="3617"/>
      <c r="S14" s="3618"/>
      <c r="T14" s="3619">
        <v>181</v>
      </c>
      <c r="U14" s="3620">
        <v>158</v>
      </c>
      <c r="V14" s="3614">
        <f>SUM(C14:Q14)</f>
        <v>339</v>
      </c>
      <c r="W14" s="2289"/>
      <c r="X14" s="2290"/>
      <c r="Y14" s="3595"/>
      <c r="Z14" s="3596">
        <v>56</v>
      </c>
      <c r="AA14" s="2173">
        <f>'General NZPUC'!R14</f>
        <v>0</v>
      </c>
      <c r="AB14" s="1120">
        <f>'General NZPUC'!S14</f>
        <v>1</v>
      </c>
      <c r="AC14" s="1122" t="str">
        <f>'General NZPUC'!T14</f>
        <v>-</v>
      </c>
      <c r="AD14" s="1123">
        <f>SUM(C14:J14)</f>
        <v>0</v>
      </c>
      <c r="AE14" s="1124">
        <f>SUM(K14:Q14)</f>
        <v>339</v>
      </c>
      <c r="AF14" s="1120"/>
      <c r="AG14" s="1125"/>
      <c r="AH14" s="1126">
        <f t="shared" ref="AH14:AH19" si="1">Y14</f>
        <v>0</v>
      </c>
      <c r="AI14" s="1127">
        <f t="shared" ref="AI14:AI19" si="2">Z14</f>
        <v>56</v>
      </c>
      <c r="AJ14" s="1128">
        <f>SUM(C14:Q14)</f>
        <v>339</v>
      </c>
    </row>
    <row r="15" spans="1:258" s="32" customFormat="1" ht="12.75" customHeight="1">
      <c r="A15" s="848" t="str">
        <f>'General NZPUC'!A15</f>
        <v>Balmoral Seventh-day Adventist School</v>
      </c>
      <c r="B15" s="1118">
        <v>0</v>
      </c>
      <c r="C15" s="2274">
        <v>6</v>
      </c>
      <c r="D15" s="2274">
        <v>9</v>
      </c>
      <c r="E15" s="2274">
        <v>11</v>
      </c>
      <c r="F15" s="2274">
        <v>4</v>
      </c>
      <c r="G15" s="2274">
        <v>13</v>
      </c>
      <c r="H15" s="2274">
        <v>9</v>
      </c>
      <c r="I15" s="2274">
        <v>11</v>
      </c>
      <c r="J15" s="2274">
        <v>16</v>
      </c>
      <c r="K15" s="2273"/>
      <c r="L15" s="2273"/>
      <c r="M15" s="2273"/>
      <c r="N15" s="2273"/>
      <c r="O15" s="2273"/>
      <c r="P15" s="2273"/>
      <c r="Q15" s="1119"/>
      <c r="R15" s="3617">
        <v>59</v>
      </c>
      <c r="S15" s="3618">
        <v>20</v>
      </c>
      <c r="T15" s="3619"/>
      <c r="U15" s="3620"/>
      <c r="V15" s="3614">
        <f>R15+S15+T15+U15</f>
        <v>79</v>
      </c>
      <c r="W15" s="2289"/>
      <c r="X15" s="2290"/>
      <c r="Y15" s="3595">
        <v>16</v>
      </c>
      <c r="Z15" s="3596"/>
      <c r="AA15" s="2173">
        <f>'General NZPUC'!R15</f>
        <v>1</v>
      </c>
      <c r="AB15" s="1120">
        <f>'General NZPUC'!S15</f>
        <v>0</v>
      </c>
      <c r="AC15" s="1122" t="str">
        <f>'General NZPUC'!T15</f>
        <v>-</v>
      </c>
      <c r="AD15" s="1123">
        <f t="shared" ref="AD15:AD26" si="3">SUM(C15:J15)</f>
        <v>79</v>
      </c>
      <c r="AE15" s="1124">
        <f t="shared" ref="AE15:AE26" si="4">SUM(K15:Q15)</f>
        <v>0</v>
      </c>
      <c r="AF15" s="1120"/>
      <c r="AG15" s="1125"/>
      <c r="AH15" s="1126">
        <f t="shared" si="1"/>
        <v>16</v>
      </c>
      <c r="AI15" s="1127">
        <f t="shared" si="2"/>
        <v>0</v>
      </c>
      <c r="AJ15" s="1128">
        <f t="shared" ref="AJ15:AJ25" si="5">SUM(C15:Q15)</f>
        <v>79</v>
      </c>
    </row>
    <row r="16" spans="1:258" s="32" customFormat="1" ht="12.75" customHeight="1">
      <c r="A16" s="848" t="str">
        <f>'General NZPUC'!A16</f>
        <v>Hamilton Seventh-day Adventist School</v>
      </c>
      <c r="B16" s="1118">
        <v>0</v>
      </c>
      <c r="C16" s="2274">
        <v>20</v>
      </c>
      <c r="D16" s="2274">
        <v>11</v>
      </c>
      <c r="E16" s="2274">
        <v>17</v>
      </c>
      <c r="F16" s="2274">
        <v>12</v>
      </c>
      <c r="G16" s="2274">
        <v>14</v>
      </c>
      <c r="H16" s="2274">
        <v>16</v>
      </c>
      <c r="I16" s="2274">
        <v>12</v>
      </c>
      <c r="J16" s="2274">
        <v>6</v>
      </c>
      <c r="K16" s="2273"/>
      <c r="L16" s="2273"/>
      <c r="M16" s="2273"/>
      <c r="N16" s="2273"/>
      <c r="O16" s="2273"/>
      <c r="P16" s="2273"/>
      <c r="Q16" s="1119"/>
      <c r="R16" s="3617">
        <v>70</v>
      </c>
      <c r="S16" s="3618">
        <v>38</v>
      </c>
      <c r="T16" s="3619"/>
      <c r="U16" s="3620"/>
      <c r="V16" s="3614">
        <f t="shared" ref="V16:V26" si="6">R16+S16+T16+U16</f>
        <v>108</v>
      </c>
      <c r="W16" s="2289"/>
      <c r="X16" s="2290"/>
      <c r="Y16" s="3595">
        <v>6</v>
      </c>
      <c r="Z16" s="3596"/>
      <c r="AA16" s="2173">
        <f>'General NZPUC'!R16</f>
        <v>1</v>
      </c>
      <c r="AB16" s="1120">
        <f>'General NZPUC'!S16</f>
        <v>0</v>
      </c>
      <c r="AC16" s="1122" t="str">
        <f>'General NZPUC'!T16</f>
        <v>-</v>
      </c>
      <c r="AD16" s="1123">
        <f t="shared" si="3"/>
        <v>108</v>
      </c>
      <c r="AE16" s="1124">
        <f t="shared" si="4"/>
        <v>0</v>
      </c>
      <c r="AF16" s="1120"/>
      <c r="AG16" s="1125"/>
      <c r="AH16" s="1126">
        <f t="shared" si="1"/>
        <v>6</v>
      </c>
      <c r="AI16" s="1127">
        <f t="shared" si="2"/>
        <v>0</v>
      </c>
      <c r="AJ16" s="1128">
        <f t="shared" si="5"/>
        <v>108</v>
      </c>
    </row>
    <row r="17" spans="1:258" s="32" customFormat="1" ht="12.75" customHeight="1">
      <c r="A17" s="848" t="str">
        <f>'General NZPUC'!A17</f>
        <v>New Plymouth Seventh-day Adventist Christian School</v>
      </c>
      <c r="B17" s="1118"/>
      <c r="C17" s="2274">
        <v>12</v>
      </c>
      <c r="D17" s="2274">
        <v>7</v>
      </c>
      <c r="E17" s="2274">
        <v>7</v>
      </c>
      <c r="F17" s="2274">
        <v>11</v>
      </c>
      <c r="G17" s="2274">
        <v>6</v>
      </c>
      <c r="H17" s="2274">
        <v>9</v>
      </c>
      <c r="I17" s="2274">
        <v>7</v>
      </c>
      <c r="J17" s="2274">
        <v>6</v>
      </c>
      <c r="K17" s="2273"/>
      <c r="L17" s="2273"/>
      <c r="M17" s="2273"/>
      <c r="N17" s="2273"/>
      <c r="O17" s="2273"/>
      <c r="P17" s="2273"/>
      <c r="Q17" s="1119"/>
      <c r="R17" s="3617">
        <v>12</v>
      </c>
      <c r="S17" s="3618">
        <v>53</v>
      </c>
      <c r="T17" s="3619"/>
      <c r="U17" s="3620"/>
      <c r="V17" s="3614">
        <f t="shared" si="6"/>
        <v>65</v>
      </c>
      <c r="W17" s="2289"/>
      <c r="X17" s="2290"/>
      <c r="Y17" s="3595">
        <v>6</v>
      </c>
      <c r="Z17" s="3596"/>
      <c r="AA17" s="2173">
        <f>'General NZPUC'!R17</f>
        <v>1</v>
      </c>
      <c r="AB17" s="1120">
        <f>'General NZPUC'!S17</f>
        <v>0</v>
      </c>
      <c r="AC17" s="1122" t="str">
        <f>'General NZPUC'!T17</f>
        <v>-</v>
      </c>
      <c r="AD17" s="1123">
        <f t="shared" si="3"/>
        <v>65</v>
      </c>
      <c r="AE17" s="1124">
        <f t="shared" si="4"/>
        <v>0</v>
      </c>
      <c r="AF17" s="1120"/>
      <c r="AG17" s="1125"/>
      <c r="AH17" s="1126">
        <f t="shared" si="1"/>
        <v>6</v>
      </c>
      <c r="AI17" s="1127">
        <f t="shared" si="2"/>
        <v>0</v>
      </c>
      <c r="AJ17" s="1128">
        <f t="shared" si="5"/>
        <v>65</v>
      </c>
    </row>
    <row r="18" spans="1:258" s="32" customFormat="1" ht="12.75" customHeight="1">
      <c r="A18" s="848" t="str">
        <f>'General NZPUC'!A18</f>
        <v>Palmerston North Adventist Christian School</v>
      </c>
      <c r="B18" s="1118"/>
      <c r="C18" s="2274">
        <v>15</v>
      </c>
      <c r="D18" s="2274">
        <v>17</v>
      </c>
      <c r="E18" s="2274">
        <v>25</v>
      </c>
      <c r="F18" s="2274">
        <v>15</v>
      </c>
      <c r="G18" s="2274">
        <v>11</v>
      </c>
      <c r="H18" s="2274">
        <v>20</v>
      </c>
      <c r="I18" s="2274">
        <v>6</v>
      </c>
      <c r="J18" s="2274">
        <v>1</v>
      </c>
      <c r="K18" s="2273"/>
      <c r="L18" s="2273"/>
      <c r="M18" s="2273"/>
      <c r="N18" s="2273"/>
      <c r="O18" s="2273"/>
      <c r="P18" s="2273"/>
      <c r="Q18" s="1119"/>
      <c r="R18" s="3617">
        <v>43</v>
      </c>
      <c r="S18" s="3618">
        <v>67</v>
      </c>
      <c r="T18" s="3619"/>
      <c r="U18" s="3620"/>
      <c r="V18" s="3614">
        <f t="shared" si="6"/>
        <v>110</v>
      </c>
      <c r="W18" s="2289"/>
      <c r="X18" s="2290"/>
      <c r="Y18" s="3595">
        <v>1</v>
      </c>
      <c r="Z18" s="3596"/>
      <c r="AA18" s="2173">
        <f>'General NZPUC'!R18</f>
        <v>1</v>
      </c>
      <c r="AB18" s="1120">
        <f>'General NZPUC'!S18</f>
        <v>0</v>
      </c>
      <c r="AC18" s="1122" t="str">
        <f>'General NZPUC'!T18</f>
        <v>-</v>
      </c>
      <c r="AD18" s="1123">
        <f t="shared" si="3"/>
        <v>110</v>
      </c>
      <c r="AE18" s="1124">
        <f t="shared" si="4"/>
        <v>0</v>
      </c>
      <c r="AF18" s="1120"/>
      <c r="AG18" s="1125"/>
      <c r="AH18" s="1126">
        <f t="shared" si="1"/>
        <v>1</v>
      </c>
      <c r="AI18" s="1127">
        <f t="shared" si="2"/>
        <v>0</v>
      </c>
      <c r="AJ18" s="1128">
        <f t="shared" si="5"/>
        <v>110</v>
      </c>
    </row>
    <row r="19" spans="1:258" s="32" customFormat="1" ht="12.75" customHeight="1">
      <c r="A19" s="848" t="str">
        <f>'General NZPUC'!A19</f>
        <v>Parkside Adventist Christian School</v>
      </c>
      <c r="B19" s="1118"/>
      <c r="C19" s="2274">
        <v>4</v>
      </c>
      <c r="D19" s="2274">
        <v>9</v>
      </c>
      <c r="E19" s="2274">
        <v>1</v>
      </c>
      <c r="F19" s="2274">
        <v>6</v>
      </c>
      <c r="G19" s="2274">
        <v>4</v>
      </c>
      <c r="H19" s="2274">
        <v>7</v>
      </c>
      <c r="I19" s="2274">
        <v>10</v>
      </c>
      <c r="J19" s="2274">
        <v>3</v>
      </c>
      <c r="K19" s="2273"/>
      <c r="L19" s="2273"/>
      <c r="M19" s="2273"/>
      <c r="N19" s="2273"/>
      <c r="O19" s="2273"/>
      <c r="P19" s="2273"/>
      <c r="Q19" s="1119"/>
      <c r="R19" s="3617">
        <v>15</v>
      </c>
      <c r="S19" s="3618">
        <v>29</v>
      </c>
      <c r="T19" s="3619"/>
      <c r="U19" s="3620"/>
      <c r="V19" s="3614">
        <f t="shared" si="6"/>
        <v>44</v>
      </c>
      <c r="W19" s="2289"/>
      <c r="X19" s="2290"/>
      <c r="Y19" s="3595">
        <v>3</v>
      </c>
      <c r="Z19" s="3596"/>
      <c r="AA19" s="2173">
        <f>'General NZPUC'!R19</f>
        <v>1</v>
      </c>
      <c r="AB19" s="1120">
        <f>'General NZPUC'!S19</f>
        <v>0</v>
      </c>
      <c r="AC19" s="1122" t="str">
        <f>'General NZPUC'!T19</f>
        <v>-</v>
      </c>
      <c r="AD19" s="1123">
        <f t="shared" si="3"/>
        <v>44</v>
      </c>
      <c r="AE19" s="1124">
        <f t="shared" si="4"/>
        <v>0</v>
      </c>
      <c r="AF19" s="1120"/>
      <c r="AG19" s="1125"/>
      <c r="AH19" s="1126">
        <f t="shared" si="1"/>
        <v>3</v>
      </c>
      <c r="AI19" s="1127">
        <f t="shared" si="2"/>
        <v>0</v>
      </c>
      <c r="AJ19" s="1128">
        <f t="shared" si="5"/>
        <v>44</v>
      </c>
    </row>
    <row r="20" spans="1:258" s="32" customFormat="1" ht="12.75" customHeight="1">
      <c r="A20" s="1992" t="str">
        <f>'General NZPUC'!A20</f>
        <v>Rotorua Seventh-day Adventist School</v>
      </c>
      <c r="B20" s="1118"/>
      <c r="C20" s="2274">
        <v>13</v>
      </c>
      <c r="D20" s="2274">
        <v>4</v>
      </c>
      <c r="E20" s="2274">
        <v>6</v>
      </c>
      <c r="F20" s="2274">
        <v>3</v>
      </c>
      <c r="G20" s="2274">
        <v>1</v>
      </c>
      <c r="H20" s="2274">
        <v>6</v>
      </c>
      <c r="I20" s="2274">
        <v>8</v>
      </c>
      <c r="J20" s="2274">
        <v>4</v>
      </c>
      <c r="K20" s="2273"/>
      <c r="L20" s="2273"/>
      <c r="M20" s="2273"/>
      <c r="N20" s="2273"/>
      <c r="O20" s="2273"/>
      <c r="P20" s="2273"/>
      <c r="Q20" s="1119"/>
      <c r="R20" s="3617">
        <v>23</v>
      </c>
      <c r="S20" s="3618">
        <v>22</v>
      </c>
      <c r="T20" s="3619"/>
      <c r="U20" s="3620"/>
      <c r="V20" s="3614">
        <f t="shared" si="6"/>
        <v>45</v>
      </c>
      <c r="W20" s="2289"/>
      <c r="X20" s="2290"/>
      <c r="Y20" s="3595">
        <v>4</v>
      </c>
      <c r="Z20" s="3596"/>
      <c r="AA20" s="2173">
        <f>'General NZPUC'!R20</f>
        <v>1</v>
      </c>
      <c r="AB20" s="1120">
        <f>'General NZPUC'!S20</f>
        <v>0</v>
      </c>
      <c r="AC20" s="1122" t="str">
        <f>'General NZPUC'!T20</f>
        <v>-</v>
      </c>
      <c r="AD20" s="1123">
        <f t="shared" si="3"/>
        <v>45</v>
      </c>
      <c r="AE20" s="1124">
        <f t="shared" si="4"/>
        <v>0</v>
      </c>
      <c r="AF20" s="1120"/>
      <c r="AG20" s="1125"/>
      <c r="AH20" s="1126">
        <f t="shared" ref="AH20:AH26" si="7">Y20</f>
        <v>4</v>
      </c>
      <c r="AI20" s="1127">
        <f t="shared" ref="AI20:AI26" si="8">Z20</f>
        <v>0</v>
      </c>
      <c r="AJ20" s="1128">
        <f t="shared" si="5"/>
        <v>45</v>
      </c>
    </row>
    <row r="21" spans="1:258" s="32" customFormat="1" ht="12.75" customHeight="1">
      <c r="A21" s="1992" t="str">
        <f>'General NZPUC'!A21</f>
        <v>South Auckland Seventh-day Adventist School</v>
      </c>
      <c r="B21" s="1118"/>
      <c r="C21" s="2274">
        <v>45</v>
      </c>
      <c r="D21" s="2274">
        <v>51</v>
      </c>
      <c r="E21" s="2274">
        <v>44</v>
      </c>
      <c r="F21" s="2274">
        <v>53</v>
      </c>
      <c r="G21" s="2274">
        <v>36</v>
      </c>
      <c r="H21" s="2274">
        <v>50</v>
      </c>
      <c r="I21" s="2274">
        <v>44</v>
      </c>
      <c r="J21" s="2274">
        <v>43</v>
      </c>
      <c r="K21" s="2273"/>
      <c r="L21" s="2273"/>
      <c r="M21" s="2273"/>
      <c r="N21" s="2273"/>
      <c r="O21" s="2273"/>
      <c r="P21" s="2273"/>
      <c r="Q21" s="1119"/>
      <c r="R21" s="3617">
        <v>319</v>
      </c>
      <c r="S21" s="3618">
        <v>47</v>
      </c>
      <c r="T21" s="3619"/>
      <c r="U21" s="3620"/>
      <c r="V21" s="3614">
        <f t="shared" si="6"/>
        <v>366</v>
      </c>
      <c r="W21" s="2289"/>
      <c r="X21" s="2290"/>
      <c r="Y21" s="3595">
        <v>43</v>
      </c>
      <c r="Z21" s="3596"/>
      <c r="AA21" s="2173">
        <f>'General NZPUC'!R21</f>
        <v>1</v>
      </c>
      <c r="AB21" s="1120">
        <f>'General NZPUC'!S21</f>
        <v>0</v>
      </c>
      <c r="AC21" s="1122" t="str">
        <f>'General NZPUC'!T21</f>
        <v>-</v>
      </c>
      <c r="AD21" s="1123">
        <f t="shared" si="3"/>
        <v>366</v>
      </c>
      <c r="AE21" s="1124">
        <f t="shared" si="4"/>
        <v>0</v>
      </c>
      <c r="AF21" s="1120"/>
      <c r="AG21" s="1125"/>
      <c r="AH21" s="1126">
        <f t="shared" si="7"/>
        <v>43</v>
      </c>
      <c r="AI21" s="1127">
        <f t="shared" si="8"/>
        <v>0</v>
      </c>
      <c r="AJ21" s="1128">
        <f t="shared" si="5"/>
        <v>366</v>
      </c>
    </row>
    <row r="22" spans="1:258" s="32" customFormat="1" ht="12.75" customHeight="1">
      <c r="A22" s="1992" t="str">
        <f>'General NZPUC'!A22</f>
        <v>Tauranga Adventist School</v>
      </c>
      <c r="B22" s="1118"/>
      <c r="C22" s="2274">
        <v>16</v>
      </c>
      <c r="D22" s="2274">
        <v>12</v>
      </c>
      <c r="E22" s="2274">
        <v>17</v>
      </c>
      <c r="F22" s="2274">
        <v>14</v>
      </c>
      <c r="G22" s="2274">
        <v>17</v>
      </c>
      <c r="H22" s="2274">
        <v>11</v>
      </c>
      <c r="I22" s="2274">
        <v>13</v>
      </c>
      <c r="J22" s="2274">
        <v>11</v>
      </c>
      <c r="K22" s="2273"/>
      <c r="L22" s="2273"/>
      <c r="M22" s="2273"/>
      <c r="N22" s="2273"/>
      <c r="O22" s="2273"/>
      <c r="P22" s="2273"/>
      <c r="Q22" s="1119"/>
      <c r="R22" s="3617">
        <v>16</v>
      </c>
      <c r="S22" s="3618">
        <v>95</v>
      </c>
      <c r="T22" s="3619"/>
      <c r="U22" s="3620"/>
      <c r="V22" s="3614">
        <f t="shared" si="6"/>
        <v>111</v>
      </c>
      <c r="W22" s="2289"/>
      <c r="X22" s="2290"/>
      <c r="Y22" s="3595">
        <v>11</v>
      </c>
      <c r="Z22" s="3596"/>
      <c r="AA22" s="2173">
        <f>'General NZPUC'!R22</f>
        <v>1</v>
      </c>
      <c r="AB22" s="1120">
        <f>'General NZPUC'!S22</f>
        <v>0</v>
      </c>
      <c r="AC22" s="1122" t="str">
        <f>'General NZPUC'!T22</f>
        <v>-</v>
      </c>
      <c r="AD22" s="1123">
        <f t="shared" si="3"/>
        <v>111</v>
      </c>
      <c r="AE22" s="1124">
        <f t="shared" si="4"/>
        <v>0</v>
      </c>
      <c r="AF22" s="1120"/>
      <c r="AG22" s="1125"/>
      <c r="AH22" s="1126">
        <f t="shared" si="7"/>
        <v>11</v>
      </c>
      <c r="AI22" s="1127">
        <f t="shared" si="8"/>
        <v>0</v>
      </c>
      <c r="AJ22" s="1128">
        <f t="shared" si="5"/>
        <v>111</v>
      </c>
    </row>
    <row r="23" spans="1:258" s="32" customFormat="1" ht="12.75" customHeight="1">
      <c r="A23" s="1992" t="str">
        <f>'General NZPUC'!A23</f>
        <v>Waitakere Adventist School</v>
      </c>
      <c r="B23" s="1118"/>
      <c r="C23" s="2274">
        <v>14</v>
      </c>
      <c r="D23" s="2274">
        <v>9</v>
      </c>
      <c r="E23" s="2274">
        <v>7</v>
      </c>
      <c r="F23" s="2274">
        <v>9</v>
      </c>
      <c r="G23" s="2274">
        <v>10</v>
      </c>
      <c r="H23" s="2274">
        <v>2</v>
      </c>
      <c r="I23" s="2274">
        <v>9</v>
      </c>
      <c r="J23" s="2274">
        <v>11</v>
      </c>
      <c r="K23" s="2273"/>
      <c r="L23" s="2273"/>
      <c r="M23" s="2273"/>
      <c r="N23" s="2273"/>
      <c r="O23" s="2273"/>
      <c r="P23" s="2273"/>
      <c r="Q23" s="1119"/>
      <c r="R23" s="3617">
        <v>51</v>
      </c>
      <c r="S23" s="3618">
        <v>20</v>
      </c>
      <c r="T23" s="3619"/>
      <c r="U23" s="3620"/>
      <c r="V23" s="3614">
        <f t="shared" si="6"/>
        <v>71</v>
      </c>
      <c r="W23" s="2289"/>
      <c r="X23" s="2290"/>
      <c r="Y23" s="3595">
        <v>11</v>
      </c>
      <c r="Z23" s="3596"/>
      <c r="AA23" s="2173">
        <f>'General NZPUC'!R23</f>
        <v>1</v>
      </c>
      <c r="AB23" s="1120">
        <f>'General NZPUC'!S23</f>
        <v>0</v>
      </c>
      <c r="AC23" s="1122" t="str">
        <f>'General NZPUC'!T23</f>
        <v>-</v>
      </c>
      <c r="AD23" s="1123">
        <f t="shared" si="3"/>
        <v>71</v>
      </c>
      <c r="AE23" s="1124">
        <f t="shared" si="4"/>
        <v>0</v>
      </c>
      <c r="AF23" s="1120"/>
      <c r="AG23" s="1125"/>
      <c r="AH23" s="1126">
        <f t="shared" si="7"/>
        <v>11</v>
      </c>
      <c r="AI23" s="1127">
        <f t="shared" si="8"/>
        <v>0</v>
      </c>
      <c r="AJ23" s="1128">
        <f t="shared" si="5"/>
        <v>71</v>
      </c>
    </row>
    <row r="24" spans="1:258" s="32" customFormat="1" ht="12.75" customHeight="1">
      <c r="A24" s="1992" t="str">
        <f>'General NZPUC'!A24</f>
        <v>Wellington Seventh-day Adventist School</v>
      </c>
      <c r="B24" s="1118"/>
      <c r="C24" s="2274">
        <v>9</v>
      </c>
      <c r="D24" s="2274">
        <v>17</v>
      </c>
      <c r="E24" s="2274">
        <v>14</v>
      </c>
      <c r="F24" s="2274">
        <v>12</v>
      </c>
      <c r="G24" s="2274">
        <v>14</v>
      </c>
      <c r="H24" s="2274">
        <v>12</v>
      </c>
      <c r="I24" s="2274">
        <v>17</v>
      </c>
      <c r="J24" s="2274">
        <v>14</v>
      </c>
      <c r="K24" s="2273"/>
      <c r="L24" s="2273"/>
      <c r="M24" s="2273"/>
      <c r="N24" s="2273"/>
      <c r="O24" s="2273"/>
      <c r="P24" s="2273"/>
      <c r="Q24" s="1119"/>
      <c r="R24" s="3617">
        <v>65</v>
      </c>
      <c r="S24" s="3618">
        <v>44</v>
      </c>
      <c r="T24" s="3619"/>
      <c r="U24" s="3620"/>
      <c r="V24" s="3614">
        <f t="shared" si="6"/>
        <v>109</v>
      </c>
      <c r="W24" s="2289"/>
      <c r="X24" s="2290"/>
      <c r="Y24" s="3595">
        <v>14</v>
      </c>
      <c r="Z24" s="3596"/>
      <c r="AA24" s="2173">
        <f>'General NZPUC'!R24</f>
        <v>1</v>
      </c>
      <c r="AB24" s="1120">
        <f>'General NZPUC'!S24</f>
        <v>0</v>
      </c>
      <c r="AC24" s="1122" t="str">
        <f>'General NZPUC'!T24</f>
        <v>-</v>
      </c>
      <c r="AD24" s="1123">
        <f t="shared" si="3"/>
        <v>109</v>
      </c>
      <c r="AE24" s="1124">
        <f t="shared" si="4"/>
        <v>0</v>
      </c>
      <c r="AF24" s="1120"/>
      <c r="AG24" s="1125"/>
      <c r="AH24" s="1126">
        <f t="shared" si="7"/>
        <v>14</v>
      </c>
      <c r="AI24" s="1127">
        <f t="shared" si="8"/>
        <v>0</v>
      </c>
      <c r="AJ24" s="1128">
        <f t="shared" si="5"/>
        <v>109</v>
      </c>
    </row>
    <row r="25" spans="1:258" s="32" customFormat="1" ht="12.75" customHeight="1">
      <c r="A25" s="1992" t="str">
        <f>'General NZPUC'!A25</f>
        <v>Whakatane Seventh-day Adventist School</v>
      </c>
      <c r="B25" s="1118"/>
      <c r="C25" s="2274">
        <v>8</v>
      </c>
      <c r="D25" s="2274">
        <v>12</v>
      </c>
      <c r="E25" s="2274">
        <v>6</v>
      </c>
      <c r="F25" s="2274">
        <v>6</v>
      </c>
      <c r="G25" s="2274">
        <v>4</v>
      </c>
      <c r="H25" s="2274">
        <v>5</v>
      </c>
      <c r="I25" s="2274">
        <v>1</v>
      </c>
      <c r="J25" s="2274">
        <v>5</v>
      </c>
      <c r="K25" s="2273"/>
      <c r="L25" s="2273"/>
      <c r="M25" s="2273"/>
      <c r="N25" s="2273"/>
      <c r="O25" s="2273"/>
      <c r="P25" s="2273"/>
      <c r="Q25" s="1119"/>
      <c r="R25" s="3617">
        <v>15</v>
      </c>
      <c r="S25" s="3618">
        <v>32</v>
      </c>
      <c r="T25" s="3619"/>
      <c r="U25" s="3620"/>
      <c r="V25" s="3614">
        <f t="shared" si="6"/>
        <v>47</v>
      </c>
      <c r="W25" s="2289"/>
      <c r="X25" s="2290"/>
      <c r="Y25" s="3595">
        <v>5</v>
      </c>
      <c r="Z25" s="3596"/>
      <c r="AA25" s="2173">
        <f>'General NZPUC'!R25</f>
        <v>1</v>
      </c>
      <c r="AB25" s="1120">
        <f>'General NZPUC'!S25</f>
        <v>0</v>
      </c>
      <c r="AC25" s="1122" t="str">
        <f>'General NZPUC'!T25</f>
        <v>-</v>
      </c>
      <c r="AD25" s="1123">
        <f t="shared" si="3"/>
        <v>47</v>
      </c>
      <c r="AE25" s="1124">
        <f t="shared" si="4"/>
        <v>0</v>
      </c>
      <c r="AF25" s="1120"/>
      <c r="AG25" s="1125"/>
      <c r="AH25" s="1126">
        <f t="shared" si="7"/>
        <v>5</v>
      </c>
      <c r="AI25" s="1127">
        <f t="shared" si="8"/>
        <v>0</v>
      </c>
      <c r="AJ25" s="1128">
        <f t="shared" si="5"/>
        <v>47</v>
      </c>
    </row>
    <row r="26" spans="1:258" s="32" customFormat="1" ht="12.75" customHeight="1">
      <c r="A26" s="1992" t="str">
        <f>'General NZPUC'!A26</f>
        <v>Whangarei Adventist Christian School</v>
      </c>
      <c r="B26" s="1118">
        <v>0</v>
      </c>
      <c r="C26" s="2274">
        <v>7</v>
      </c>
      <c r="D26" s="2274">
        <v>5</v>
      </c>
      <c r="E26" s="2274">
        <v>2</v>
      </c>
      <c r="F26" s="2274">
        <v>5</v>
      </c>
      <c r="G26" s="2274">
        <v>4</v>
      </c>
      <c r="H26" s="2274">
        <v>1</v>
      </c>
      <c r="I26" s="2274">
        <v>4</v>
      </c>
      <c r="J26" s="2274">
        <v>3</v>
      </c>
      <c r="K26" s="2273"/>
      <c r="L26" s="2273"/>
      <c r="M26" s="2273"/>
      <c r="N26" s="2273"/>
      <c r="O26" s="2273"/>
      <c r="P26" s="2273"/>
      <c r="Q26" s="1119"/>
      <c r="R26" s="3617">
        <v>11</v>
      </c>
      <c r="S26" s="3618">
        <v>20</v>
      </c>
      <c r="T26" s="3619"/>
      <c r="U26" s="3620"/>
      <c r="V26" s="3614">
        <f t="shared" si="6"/>
        <v>31</v>
      </c>
      <c r="W26" s="2289"/>
      <c r="X26" s="2290"/>
      <c r="Y26" s="3595">
        <v>3</v>
      </c>
      <c r="Z26" s="3596"/>
      <c r="AA26" s="2173">
        <f>'General NZPUC'!R26</f>
        <v>1</v>
      </c>
      <c r="AB26" s="1120">
        <f>'General NZPUC'!S26</f>
        <v>0</v>
      </c>
      <c r="AC26" s="1122" t="str">
        <f>'General NZPUC'!T26</f>
        <v>-</v>
      </c>
      <c r="AD26" s="1123">
        <f t="shared" si="3"/>
        <v>31</v>
      </c>
      <c r="AE26" s="1124">
        <f t="shared" si="4"/>
        <v>0</v>
      </c>
      <c r="AF26" s="1120"/>
      <c r="AG26" s="1125"/>
      <c r="AH26" s="1126">
        <f t="shared" si="7"/>
        <v>3</v>
      </c>
      <c r="AI26" s="1127">
        <f t="shared" si="8"/>
        <v>0</v>
      </c>
      <c r="AJ26" s="1128">
        <f>SUM(C26:Q26)</f>
        <v>31</v>
      </c>
    </row>
    <row r="27" spans="1:258" s="1012" customFormat="1" ht="15.75" customHeight="1" thickBot="1">
      <c r="A27" s="2293" t="s">
        <v>129</v>
      </c>
      <c r="B27" s="1129">
        <f>SUM(B14:B26)</f>
        <v>0</v>
      </c>
      <c r="C27" s="2280">
        <f t="shared" ref="C27:Z27" si="9">SUM(C14:C26)</f>
        <v>169</v>
      </c>
      <c r="D27" s="2280">
        <f t="shared" si="9"/>
        <v>163</v>
      </c>
      <c r="E27" s="2280">
        <f t="shared" si="9"/>
        <v>157</v>
      </c>
      <c r="F27" s="2280">
        <f t="shared" si="9"/>
        <v>150</v>
      </c>
      <c r="G27" s="2280">
        <f t="shared" si="9"/>
        <v>134</v>
      </c>
      <c r="H27" s="2280">
        <f t="shared" si="9"/>
        <v>148</v>
      </c>
      <c r="I27" s="2280">
        <f t="shared" si="9"/>
        <v>142</v>
      </c>
      <c r="J27" s="2280">
        <f t="shared" si="9"/>
        <v>123</v>
      </c>
      <c r="K27" s="2280">
        <f t="shared" si="9"/>
        <v>74</v>
      </c>
      <c r="L27" s="2280">
        <f t="shared" si="9"/>
        <v>73</v>
      </c>
      <c r="M27" s="2280">
        <f t="shared" si="9"/>
        <v>78</v>
      </c>
      <c r="N27" s="2280">
        <f t="shared" si="9"/>
        <v>58</v>
      </c>
      <c r="O27" s="2280">
        <f t="shared" si="9"/>
        <v>56</v>
      </c>
      <c r="P27" s="2280">
        <f t="shared" si="9"/>
        <v>0</v>
      </c>
      <c r="Q27" s="1130">
        <f t="shared" si="9"/>
        <v>0</v>
      </c>
      <c r="R27" s="2281">
        <f t="shared" si="9"/>
        <v>699</v>
      </c>
      <c r="S27" s="2282">
        <f t="shared" si="9"/>
        <v>487</v>
      </c>
      <c r="T27" s="1129">
        <f t="shared" si="9"/>
        <v>181</v>
      </c>
      <c r="U27" s="1129">
        <f t="shared" si="9"/>
        <v>158</v>
      </c>
      <c r="V27" s="1131">
        <f t="shared" si="9"/>
        <v>1525</v>
      </c>
      <c r="W27" s="1132">
        <f t="shared" si="9"/>
        <v>0</v>
      </c>
      <c r="X27" s="2283">
        <f t="shared" si="9"/>
        <v>0</v>
      </c>
      <c r="Y27" s="2283">
        <f>SUM(Y14:Y26)</f>
        <v>123</v>
      </c>
      <c r="Z27" s="2284">
        <f t="shared" si="9"/>
        <v>56</v>
      </c>
      <c r="AA27" s="2174">
        <f t="shared" ref="AA27:AJ27" si="10">SUM(AA14:AA26)</f>
        <v>12</v>
      </c>
      <c r="AB27" s="1473">
        <f t="shared" si="10"/>
        <v>1</v>
      </c>
      <c r="AC27" s="1474">
        <f t="shared" si="10"/>
        <v>0</v>
      </c>
      <c r="AD27" s="1475">
        <f t="shared" si="10"/>
        <v>1186</v>
      </c>
      <c r="AE27" s="1476">
        <f t="shared" si="10"/>
        <v>339</v>
      </c>
      <c r="AF27" s="1477">
        <f t="shared" si="10"/>
        <v>0</v>
      </c>
      <c r="AG27" s="1478">
        <f t="shared" si="10"/>
        <v>0</v>
      </c>
      <c r="AH27" s="1475">
        <f>SUM(AH14:AH26)</f>
        <v>123</v>
      </c>
      <c r="AI27" s="1479">
        <f t="shared" si="10"/>
        <v>56</v>
      </c>
      <c r="AJ27" s="1480">
        <f t="shared" si="10"/>
        <v>1525</v>
      </c>
      <c r="AM27" s="1013"/>
      <c r="AN27" s="1013"/>
      <c r="AO27" s="1013"/>
      <c r="AP27" s="1013"/>
      <c r="AQ27" s="1013"/>
      <c r="AR27" s="1013"/>
      <c r="AS27" s="1013"/>
      <c r="AT27" s="1013"/>
      <c r="AU27" s="1013"/>
      <c r="AV27" s="1013"/>
      <c r="AW27" s="1013"/>
      <c r="AX27" s="1013"/>
      <c r="AY27" s="1013"/>
      <c r="AZ27" s="1013"/>
      <c r="BA27" s="1013"/>
      <c r="BB27" s="1013"/>
      <c r="BC27" s="1013"/>
      <c r="BD27" s="1013"/>
      <c r="BE27" s="1013"/>
      <c r="BF27" s="1013"/>
      <c r="BG27" s="1013"/>
      <c r="BH27" s="1013"/>
      <c r="BI27" s="1013"/>
      <c r="BJ27" s="1013"/>
      <c r="BK27" s="1013"/>
      <c r="BL27" s="1013"/>
      <c r="BM27" s="1013"/>
      <c r="BN27" s="1013"/>
      <c r="BP27" s="1013"/>
      <c r="BQ27" s="1013"/>
      <c r="BR27" s="1013"/>
      <c r="BS27" s="1013"/>
      <c r="BT27" s="1013"/>
      <c r="BU27" s="1013"/>
      <c r="BV27" s="1013"/>
      <c r="BW27" s="1013"/>
      <c r="BX27" s="1013"/>
      <c r="BY27" s="1013"/>
      <c r="BZ27" s="1013"/>
      <c r="CA27" s="1013"/>
      <c r="CB27" s="1013"/>
      <c r="CC27" s="1013"/>
      <c r="CD27" s="1013"/>
      <c r="CE27" s="1013"/>
      <c r="CF27" s="1013"/>
      <c r="CG27" s="1013"/>
      <c r="CH27" s="1013"/>
      <c r="CI27" s="1013"/>
      <c r="CJ27" s="1013"/>
      <c r="CK27" s="1013"/>
      <c r="CL27" s="1013"/>
      <c r="CM27" s="1013"/>
      <c r="CN27" s="1013"/>
      <c r="CO27" s="1013"/>
      <c r="CP27" s="1013"/>
      <c r="CQ27" s="1013"/>
      <c r="CS27" s="1013"/>
      <c r="CT27" s="1013"/>
      <c r="CU27" s="1013"/>
      <c r="CV27" s="1013"/>
      <c r="CW27" s="1013"/>
      <c r="CX27" s="1013"/>
      <c r="CY27" s="1013"/>
      <c r="CZ27" s="1013"/>
      <c r="DA27" s="1013"/>
      <c r="DB27" s="1013"/>
      <c r="DC27" s="1013"/>
      <c r="DD27" s="1013"/>
      <c r="DE27" s="1013"/>
      <c r="DF27" s="1013"/>
      <c r="DG27" s="1013"/>
      <c r="DH27" s="1013"/>
      <c r="DI27" s="1013"/>
      <c r="DJ27" s="1013"/>
      <c r="DK27" s="1013"/>
      <c r="DL27" s="1013"/>
      <c r="DM27" s="1013"/>
      <c r="DN27" s="1013"/>
      <c r="DO27" s="1013"/>
      <c r="DP27" s="1013"/>
      <c r="DQ27" s="1013"/>
      <c r="DR27" s="1013"/>
      <c r="DS27" s="1013"/>
      <c r="DT27" s="1013"/>
      <c r="DV27" s="1013"/>
      <c r="DW27" s="1013"/>
      <c r="DX27" s="1013"/>
      <c r="DY27" s="1013"/>
      <c r="DZ27" s="1013"/>
      <c r="EA27" s="1013"/>
      <c r="EB27" s="1013"/>
      <c r="EC27" s="1013"/>
      <c r="ED27" s="1013"/>
      <c r="EE27" s="1013"/>
      <c r="EF27" s="1013"/>
      <c r="EG27" s="1013"/>
      <c r="EH27" s="1013"/>
      <c r="EI27" s="1013"/>
      <c r="EJ27" s="1013"/>
      <c r="EK27" s="1013"/>
      <c r="EL27" s="1013"/>
      <c r="EM27" s="1013"/>
      <c r="EN27" s="1013"/>
      <c r="EO27" s="1013"/>
      <c r="EP27" s="1013"/>
      <c r="EQ27" s="1013"/>
      <c r="ER27" s="1013"/>
      <c r="ES27" s="1013"/>
      <c r="ET27" s="1013"/>
      <c r="EU27" s="1013"/>
      <c r="EV27" s="1013"/>
      <c r="EW27" s="1013"/>
      <c r="EY27" s="1013"/>
      <c r="EZ27" s="1013"/>
      <c r="FA27" s="1013"/>
      <c r="FB27" s="1013"/>
      <c r="FC27" s="1013"/>
      <c r="FD27" s="1013"/>
      <c r="FE27" s="1013"/>
      <c r="FF27" s="1013"/>
      <c r="FG27" s="1013"/>
      <c r="FH27" s="1013"/>
      <c r="FI27" s="1013"/>
      <c r="FJ27" s="1013"/>
      <c r="FK27" s="1013"/>
      <c r="FL27" s="1013"/>
      <c r="FM27" s="1013"/>
      <c r="FN27" s="1013"/>
      <c r="FO27" s="1013"/>
      <c r="FP27" s="1013"/>
      <c r="FQ27" s="1013"/>
      <c r="FR27" s="1013"/>
      <c r="FS27" s="1013"/>
      <c r="FT27" s="1013"/>
      <c r="FU27" s="1013"/>
      <c r="FV27" s="1013"/>
      <c r="FW27" s="1013"/>
      <c r="FX27" s="1013"/>
      <c r="FY27" s="1013"/>
      <c r="FZ27" s="1013"/>
      <c r="GB27" s="1013"/>
      <c r="GC27" s="1013"/>
      <c r="GD27" s="1013"/>
      <c r="GE27" s="1013"/>
      <c r="GF27" s="1013"/>
      <c r="GG27" s="1013"/>
      <c r="GH27" s="1013"/>
      <c r="GI27" s="1013"/>
      <c r="GJ27" s="1013"/>
      <c r="GK27" s="1013"/>
      <c r="GL27" s="1013"/>
      <c r="GM27" s="1013"/>
      <c r="GN27" s="1013"/>
      <c r="GO27" s="1013"/>
      <c r="GP27" s="1013"/>
      <c r="GQ27" s="1013"/>
      <c r="GR27" s="1013"/>
      <c r="GS27" s="1013"/>
      <c r="GT27" s="1013"/>
      <c r="GU27" s="1013"/>
      <c r="GV27" s="1013"/>
      <c r="GW27" s="1013"/>
      <c r="GX27" s="1013"/>
      <c r="GY27" s="1013"/>
      <c r="GZ27" s="1013"/>
      <c r="HA27" s="1013"/>
      <c r="HB27" s="1013"/>
      <c r="HC27" s="1013"/>
      <c r="HE27" s="1013"/>
      <c r="HF27" s="1013"/>
      <c r="HG27" s="1013"/>
      <c r="HH27" s="1013"/>
      <c r="HI27" s="1013"/>
      <c r="HJ27" s="1013"/>
      <c r="HK27" s="1013"/>
      <c r="HL27" s="1013"/>
      <c r="HM27" s="1013"/>
      <c r="HN27" s="1013"/>
      <c r="HO27" s="1013"/>
      <c r="HP27" s="1013"/>
      <c r="HQ27" s="1013"/>
      <c r="HR27" s="1013"/>
      <c r="HS27" s="1013"/>
      <c r="HT27" s="1013"/>
      <c r="HU27" s="1013"/>
      <c r="HV27" s="1013"/>
      <c r="HW27" s="1013"/>
      <c r="HX27" s="1013"/>
      <c r="HY27" s="1013"/>
      <c r="HZ27" s="1013"/>
      <c r="IA27" s="1013"/>
      <c r="IB27" s="1013"/>
      <c r="IC27" s="1013"/>
      <c r="ID27" s="1013"/>
      <c r="IE27" s="1013"/>
      <c r="IF27" s="1013"/>
      <c r="IH27" s="1013"/>
      <c r="II27" s="1013"/>
      <c r="IJ27" s="1013"/>
      <c r="IK27" s="1013"/>
      <c r="IL27" s="1013"/>
      <c r="IM27" s="1013"/>
      <c r="IN27" s="1013"/>
      <c r="IO27" s="1013"/>
      <c r="IP27" s="1013"/>
      <c r="IQ27" s="1013"/>
      <c r="IR27" s="1013"/>
      <c r="IS27" s="1013"/>
      <c r="IT27" s="1013"/>
      <c r="IU27" s="1013"/>
      <c r="IV27" s="1013"/>
      <c r="IW27" s="1013"/>
      <c r="IX27" s="1013"/>
    </row>
    <row r="28" spans="1:258" s="1010" customFormat="1" ht="12.75" customHeight="1" thickTop="1" thickBot="1">
      <c r="A28" s="2294"/>
      <c r="B28" s="1133"/>
      <c r="C28" s="1133"/>
      <c r="D28" s="1133"/>
      <c r="E28" s="1133"/>
      <c r="F28" s="1133"/>
      <c r="G28" s="1133"/>
      <c r="H28" s="1133"/>
      <c r="I28" s="1133"/>
      <c r="J28" s="1133"/>
      <c r="K28" s="1133"/>
      <c r="L28" s="1133"/>
      <c r="M28" s="1134"/>
      <c r="N28" s="1134"/>
      <c r="O28" s="1134"/>
      <c r="P28" s="1134"/>
      <c r="Q28" s="1134"/>
      <c r="R28" s="1134">
        <f>R27+S27</f>
        <v>1186</v>
      </c>
      <c r="S28" s="1134"/>
      <c r="T28" s="1134">
        <f>T27+U27</f>
        <v>339</v>
      </c>
      <c r="U28" s="1134"/>
      <c r="V28" s="1134">
        <f>V27+V11</f>
        <v>1760</v>
      </c>
      <c r="W28" s="1135"/>
      <c r="X28" s="1135">
        <f>X27+W27+X11+W11</f>
        <v>3</v>
      </c>
      <c r="Y28" s="1135"/>
      <c r="Z28" s="2286"/>
      <c r="AA28" s="1135"/>
      <c r="AB28" s="1135"/>
      <c r="AC28" s="1135"/>
      <c r="AD28" s="1135">
        <f>AD27+AE27+AF27+AG27</f>
        <v>1525</v>
      </c>
      <c r="AE28" s="1135"/>
      <c r="AF28" s="1135"/>
      <c r="AG28" s="1135"/>
      <c r="AH28" s="1135"/>
      <c r="AI28" s="1135">
        <f>AI27+AH27+AI11+AH11</f>
        <v>222</v>
      </c>
      <c r="AJ28" s="1136"/>
    </row>
    <row r="29" spans="1:258" s="143" customFormat="1" ht="15.75" customHeight="1" thickBot="1">
      <c r="A29" s="1993" t="s">
        <v>144</v>
      </c>
      <c r="B29" s="1137"/>
      <c r="C29" s="1137"/>
      <c r="D29" s="1137"/>
      <c r="E29" s="1137"/>
      <c r="F29" s="1137"/>
      <c r="G29" s="1137"/>
      <c r="H29" s="1137"/>
      <c r="I29" s="1137"/>
      <c r="J29" s="1137"/>
      <c r="K29" s="1138"/>
      <c r="L29" s="1138"/>
      <c r="M29" s="1138"/>
      <c r="N29" s="1138"/>
      <c r="O29" s="1138"/>
      <c r="P29" s="1138"/>
      <c r="Q29" s="1138"/>
      <c r="R29" s="1138"/>
      <c r="S29" s="1138"/>
      <c r="T29" s="1138"/>
      <c r="U29" s="1138"/>
      <c r="V29" s="1138"/>
      <c r="W29" s="1139"/>
      <c r="X29" s="1139"/>
      <c r="Y29" s="1850"/>
      <c r="Z29" s="2295"/>
      <c r="AA29" s="1139"/>
      <c r="AB29" s="1139"/>
      <c r="AC29" s="1139"/>
      <c r="AD29" s="1139"/>
      <c r="AE29" s="1139"/>
      <c r="AF29" s="1139"/>
      <c r="AG29" s="1139"/>
      <c r="AH29" s="1139"/>
      <c r="AI29" s="1139"/>
      <c r="AJ29" s="1140"/>
    </row>
    <row r="30" spans="1:258" s="32" customFormat="1" ht="15.75" customHeight="1">
      <c r="A30" s="1994" t="str">
        <f>'General NZPUC'!A30</f>
        <v xml:space="preserve">Christchurch Adventist School </v>
      </c>
      <c r="B30" s="1141">
        <v>0</v>
      </c>
      <c r="C30" s="2296">
        <v>22</v>
      </c>
      <c r="D30" s="2296">
        <v>21</v>
      </c>
      <c r="E30" s="2296">
        <v>19</v>
      </c>
      <c r="F30" s="2296">
        <v>20</v>
      </c>
      <c r="G30" s="2296">
        <v>21</v>
      </c>
      <c r="H30" s="2296">
        <v>17</v>
      </c>
      <c r="I30" s="2296">
        <v>21</v>
      </c>
      <c r="J30" s="2296">
        <v>18</v>
      </c>
      <c r="K30" s="2288">
        <v>21</v>
      </c>
      <c r="L30" s="2288">
        <v>19</v>
      </c>
      <c r="M30" s="2288">
        <v>25</v>
      </c>
      <c r="N30" s="2288">
        <v>19</v>
      </c>
      <c r="O30" s="2288">
        <v>23</v>
      </c>
      <c r="P30" s="2297"/>
      <c r="Q30" s="1142"/>
      <c r="R30" s="3612">
        <v>111</v>
      </c>
      <c r="S30" s="3613">
        <v>48</v>
      </c>
      <c r="T30" s="3612">
        <v>69</v>
      </c>
      <c r="U30" s="3613">
        <v>38</v>
      </c>
      <c r="V30" s="3614">
        <f>R30+S30+T30+U30</f>
        <v>266</v>
      </c>
      <c r="W30" s="2197"/>
      <c r="X30" s="2298"/>
      <c r="Y30" s="3595">
        <v>18</v>
      </c>
      <c r="Z30" s="3596">
        <v>23</v>
      </c>
      <c r="AA30" s="2260">
        <f>'General NZPUC'!R30</f>
        <v>0</v>
      </c>
      <c r="AB30" s="1143" t="str">
        <f>'General NZPUC'!S30</f>
        <v>-</v>
      </c>
      <c r="AC30" s="1144">
        <f>'General NZPUC'!T30</f>
        <v>1</v>
      </c>
      <c r="AD30" s="1121"/>
      <c r="AE30" s="1122"/>
      <c r="AF30" s="1145">
        <f>SUM(C30:J30)</f>
        <v>159</v>
      </c>
      <c r="AG30" s="1146">
        <f>SUM(K30:Q30)</f>
        <v>107</v>
      </c>
      <c r="AH30" s="1126">
        <f>Y30</f>
        <v>18</v>
      </c>
      <c r="AI30" s="1127">
        <f>Z30</f>
        <v>23</v>
      </c>
      <c r="AJ30" s="1128">
        <f>SUM(C30:Q30)</f>
        <v>266</v>
      </c>
    </row>
    <row r="31" spans="1:258" s="32" customFormat="1" ht="15.75" customHeight="1">
      <c r="A31" s="1992" t="str">
        <f>'General NZPUC'!A31</f>
        <v>Southland Adventist Christian School</v>
      </c>
      <c r="B31" s="1141">
        <v>0</v>
      </c>
      <c r="C31" s="2296">
        <v>18</v>
      </c>
      <c r="D31" s="2296">
        <v>11</v>
      </c>
      <c r="E31" s="2296">
        <v>14</v>
      </c>
      <c r="F31" s="2296">
        <v>16</v>
      </c>
      <c r="G31" s="2296">
        <v>13</v>
      </c>
      <c r="H31" s="2296">
        <v>15</v>
      </c>
      <c r="I31" s="2296">
        <v>7</v>
      </c>
      <c r="J31" s="2296">
        <v>11</v>
      </c>
      <c r="K31" s="2297"/>
      <c r="L31" s="2297"/>
      <c r="M31" s="2297"/>
      <c r="N31" s="2297"/>
      <c r="O31" s="2297"/>
      <c r="P31" s="2297"/>
      <c r="Q31" s="1142"/>
      <c r="R31" s="3612">
        <v>41</v>
      </c>
      <c r="S31" s="3613">
        <v>64</v>
      </c>
      <c r="T31" s="3612"/>
      <c r="U31" s="3613"/>
      <c r="V31" s="3614">
        <f>R31+S31+T31+U31</f>
        <v>105</v>
      </c>
      <c r="W31" s="2289"/>
      <c r="X31" s="2290"/>
      <c r="Y31" s="2291">
        <v>11</v>
      </c>
      <c r="Z31" s="2292"/>
      <c r="AA31" s="2260">
        <f>'General NZPUC'!R31</f>
        <v>1</v>
      </c>
      <c r="AB31" s="1143">
        <f>'General NZPUC'!S31</f>
        <v>0</v>
      </c>
      <c r="AC31" s="1144" t="str">
        <f>'General NZPUC'!T31</f>
        <v>-</v>
      </c>
      <c r="AD31" s="1123">
        <f>SUM(C31:J31)</f>
        <v>105</v>
      </c>
      <c r="AE31" s="1124">
        <f>SUM(K31:Q31)</f>
        <v>0</v>
      </c>
      <c r="AF31" s="1147"/>
      <c r="AG31" s="1125"/>
      <c r="AH31" s="1126">
        <f>Y31</f>
        <v>11</v>
      </c>
      <c r="AI31" s="1127">
        <f>Z31</f>
        <v>0</v>
      </c>
      <c r="AJ31" s="1128">
        <f>SUM(C31:Q31)</f>
        <v>105</v>
      </c>
    </row>
    <row r="32" spans="1:258" s="1012" customFormat="1" ht="15.75" customHeight="1" thickBot="1">
      <c r="A32" s="2293" t="s">
        <v>129</v>
      </c>
      <c r="B32" s="1129">
        <f t="shared" ref="B32:AJ32" si="11">SUM(B30:B31)</f>
        <v>0</v>
      </c>
      <c r="C32" s="2280">
        <f t="shared" si="11"/>
        <v>40</v>
      </c>
      <c r="D32" s="2280">
        <f t="shared" si="11"/>
        <v>32</v>
      </c>
      <c r="E32" s="2280">
        <f t="shared" si="11"/>
        <v>33</v>
      </c>
      <c r="F32" s="2280">
        <f t="shared" si="11"/>
        <v>36</v>
      </c>
      <c r="G32" s="2280">
        <f t="shared" si="11"/>
        <v>34</v>
      </c>
      <c r="H32" s="2280">
        <f t="shared" si="11"/>
        <v>32</v>
      </c>
      <c r="I32" s="2280">
        <f t="shared" si="11"/>
        <v>28</v>
      </c>
      <c r="J32" s="2280">
        <f t="shared" si="11"/>
        <v>29</v>
      </c>
      <c r="K32" s="2280">
        <f t="shared" si="11"/>
        <v>21</v>
      </c>
      <c r="L32" s="2280">
        <f t="shared" si="11"/>
        <v>19</v>
      </c>
      <c r="M32" s="2280">
        <f t="shared" si="11"/>
        <v>25</v>
      </c>
      <c r="N32" s="2280">
        <f t="shared" si="11"/>
        <v>19</v>
      </c>
      <c r="O32" s="2280">
        <f t="shared" si="11"/>
        <v>23</v>
      </c>
      <c r="P32" s="2280">
        <f t="shared" si="11"/>
        <v>0</v>
      </c>
      <c r="Q32" s="1130">
        <f t="shared" si="11"/>
        <v>0</v>
      </c>
      <c r="R32" s="2281">
        <f t="shared" si="11"/>
        <v>152</v>
      </c>
      <c r="S32" s="2282">
        <f t="shared" si="11"/>
        <v>112</v>
      </c>
      <c r="T32" s="1129">
        <f t="shared" si="11"/>
        <v>69</v>
      </c>
      <c r="U32" s="1130">
        <f t="shared" si="11"/>
        <v>38</v>
      </c>
      <c r="V32" s="1131">
        <f t="shared" si="11"/>
        <v>371</v>
      </c>
      <c r="W32" s="1132">
        <f t="shared" si="11"/>
        <v>0</v>
      </c>
      <c r="X32" s="2283">
        <f t="shared" si="11"/>
        <v>0</v>
      </c>
      <c r="Y32" s="2283">
        <f t="shared" si="11"/>
        <v>29</v>
      </c>
      <c r="Z32" s="2284">
        <f t="shared" si="11"/>
        <v>23</v>
      </c>
      <c r="AA32" s="2174">
        <f t="shared" si="11"/>
        <v>1</v>
      </c>
      <c r="AB32" s="1473">
        <f t="shared" si="11"/>
        <v>0</v>
      </c>
      <c r="AC32" s="1474">
        <f t="shared" si="11"/>
        <v>1</v>
      </c>
      <c r="AD32" s="1475">
        <f t="shared" si="11"/>
        <v>105</v>
      </c>
      <c r="AE32" s="1476">
        <f t="shared" si="11"/>
        <v>0</v>
      </c>
      <c r="AF32" s="1477">
        <f t="shared" si="11"/>
        <v>159</v>
      </c>
      <c r="AG32" s="1478">
        <f t="shared" si="11"/>
        <v>107</v>
      </c>
      <c r="AH32" s="1475">
        <f t="shared" si="11"/>
        <v>29</v>
      </c>
      <c r="AI32" s="1479">
        <f t="shared" si="11"/>
        <v>23</v>
      </c>
      <c r="AJ32" s="1480">
        <f t="shared" si="11"/>
        <v>371</v>
      </c>
      <c r="AM32" s="1013"/>
      <c r="AN32" s="1013"/>
      <c r="AO32" s="1013"/>
      <c r="AP32" s="1013"/>
      <c r="AQ32" s="1013"/>
      <c r="AR32" s="1013"/>
      <c r="AS32" s="1013"/>
      <c r="AT32" s="1013"/>
      <c r="AU32" s="1013"/>
      <c r="AV32" s="1013"/>
      <c r="AW32" s="1013"/>
      <c r="AX32" s="1013"/>
      <c r="AY32" s="1013"/>
      <c r="AZ32" s="1013"/>
      <c r="BA32" s="1013"/>
      <c r="BB32" s="1013"/>
      <c r="BC32" s="1013"/>
      <c r="BD32" s="1013"/>
      <c r="BE32" s="1013"/>
      <c r="BF32" s="1013"/>
      <c r="BG32" s="1013"/>
      <c r="BH32" s="1013"/>
      <c r="BI32" s="1013"/>
      <c r="BJ32" s="1013"/>
      <c r="BK32" s="1013"/>
      <c r="BL32" s="1013"/>
      <c r="BM32" s="1013"/>
      <c r="BN32" s="1013"/>
      <c r="BP32" s="1013"/>
      <c r="BQ32" s="1013"/>
      <c r="BR32" s="1013"/>
      <c r="BS32" s="1013"/>
      <c r="BT32" s="1013"/>
      <c r="BU32" s="1013"/>
      <c r="BV32" s="1013"/>
      <c r="BW32" s="1013"/>
      <c r="BX32" s="1013"/>
      <c r="BY32" s="1013"/>
      <c r="BZ32" s="1013"/>
      <c r="CA32" s="1013"/>
      <c r="CB32" s="1013"/>
      <c r="CC32" s="1013"/>
      <c r="CD32" s="1013"/>
      <c r="CE32" s="1013"/>
      <c r="CF32" s="1013"/>
      <c r="CG32" s="1013"/>
      <c r="CH32" s="1013"/>
      <c r="CI32" s="1013"/>
      <c r="CJ32" s="1013"/>
      <c r="CK32" s="1013"/>
      <c r="CL32" s="1013"/>
      <c r="CM32" s="1013"/>
      <c r="CN32" s="1013"/>
      <c r="CO32" s="1013"/>
      <c r="CP32" s="1013"/>
      <c r="CQ32" s="1013"/>
      <c r="CS32" s="1013"/>
      <c r="CT32" s="1013"/>
      <c r="CU32" s="1013"/>
      <c r="CV32" s="1013"/>
      <c r="CW32" s="1013"/>
      <c r="CX32" s="1013"/>
      <c r="CY32" s="1013"/>
      <c r="CZ32" s="1013"/>
      <c r="DA32" s="1013"/>
      <c r="DB32" s="1013"/>
      <c r="DC32" s="1013"/>
      <c r="DD32" s="1013"/>
      <c r="DE32" s="1013"/>
      <c r="DF32" s="1013"/>
      <c r="DG32" s="1013"/>
      <c r="DH32" s="1013"/>
      <c r="DI32" s="1013"/>
      <c r="DJ32" s="1013"/>
      <c r="DK32" s="1013"/>
      <c r="DL32" s="1013"/>
      <c r="DM32" s="1013"/>
      <c r="DN32" s="1013"/>
      <c r="DO32" s="1013"/>
      <c r="DP32" s="1013"/>
      <c r="DQ32" s="1013"/>
      <c r="DR32" s="1013"/>
      <c r="DS32" s="1013"/>
      <c r="DT32" s="1013"/>
      <c r="DV32" s="1013"/>
      <c r="DW32" s="1013"/>
      <c r="DX32" s="1013"/>
      <c r="DY32" s="1013"/>
      <c r="DZ32" s="1013"/>
      <c r="EA32" s="1013"/>
      <c r="EB32" s="1013"/>
      <c r="EC32" s="1013"/>
      <c r="ED32" s="1013"/>
      <c r="EE32" s="1013"/>
      <c r="EF32" s="1013"/>
      <c r="EG32" s="1013"/>
      <c r="EH32" s="1013"/>
      <c r="EI32" s="1013"/>
      <c r="EJ32" s="1013"/>
      <c r="EK32" s="1013"/>
      <c r="EL32" s="1013"/>
      <c r="EM32" s="1013"/>
      <c r="EN32" s="1013"/>
      <c r="EO32" s="1013"/>
      <c r="EP32" s="1013"/>
      <c r="EQ32" s="1013"/>
      <c r="ER32" s="1013"/>
      <c r="ES32" s="1013"/>
      <c r="ET32" s="1013"/>
      <c r="EU32" s="1013"/>
      <c r="EV32" s="1013"/>
      <c r="EW32" s="1013"/>
      <c r="EY32" s="1013"/>
      <c r="EZ32" s="1013"/>
      <c r="FA32" s="1013"/>
      <c r="FB32" s="1013"/>
      <c r="FC32" s="1013"/>
      <c r="FD32" s="1013"/>
      <c r="FE32" s="1013"/>
      <c r="FF32" s="1013"/>
      <c r="FG32" s="1013"/>
      <c r="FH32" s="1013"/>
      <c r="FI32" s="1013"/>
      <c r="FJ32" s="1013"/>
      <c r="FK32" s="1013"/>
      <c r="FL32" s="1013"/>
      <c r="FM32" s="1013"/>
      <c r="FN32" s="1013"/>
      <c r="FO32" s="1013"/>
      <c r="FP32" s="1013"/>
      <c r="FQ32" s="1013"/>
      <c r="FR32" s="1013"/>
      <c r="FS32" s="1013"/>
      <c r="FT32" s="1013"/>
      <c r="FU32" s="1013"/>
      <c r="FV32" s="1013"/>
      <c r="FW32" s="1013"/>
      <c r="FX32" s="1013"/>
      <c r="FY32" s="1013"/>
      <c r="FZ32" s="1013"/>
      <c r="GB32" s="1013"/>
      <c r="GC32" s="1013"/>
      <c r="GD32" s="1013"/>
      <c r="GE32" s="1013"/>
      <c r="GF32" s="1013"/>
      <c r="GG32" s="1013"/>
      <c r="GH32" s="1013"/>
      <c r="GI32" s="1013"/>
      <c r="GJ32" s="1013"/>
      <c r="GK32" s="1013"/>
      <c r="GL32" s="1013"/>
      <c r="GM32" s="1013"/>
      <c r="GN32" s="1013"/>
      <c r="GO32" s="1013"/>
      <c r="GP32" s="1013"/>
      <c r="GQ32" s="1013"/>
      <c r="GR32" s="1013"/>
      <c r="GS32" s="1013"/>
      <c r="GT32" s="1013"/>
      <c r="GU32" s="1013"/>
      <c r="GV32" s="1013"/>
      <c r="GW32" s="1013"/>
      <c r="GX32" s="1013"/>
      <c r="GY32" s="1013"/>
      <c r="GZ32" s="1013"/>
      <c r="HA32" s="1013"/>
      <c r="HB32" s="1013"/>
      <c r="HC32" s="1013"/>
      <c r="HE32" s="1013"/>
      <c r="HF32" s="1013"/>
      <c r="HG32" s="1013"/>
      <c r="HH32" s="1013"/>
      <c r="HI32" s="1013"/>
      <c r="HJ32" s="1013"/>
      <c r="HK32" s="1013"/>
      <c r="HL32" s="1013"/>
      <c r="HM32" s="1013"/>
      <c r="HN32" s="1013"/>
      <c r="HO32" s="1013"/>
      <c r="HP32" s="1013"/>
      <c r="HQ32" s="1013"/>
      <c r="HR32" s="1013"/>
      <c r="HS32" s="1013"/>
      <c r="HT32" s="1013"/>
      <c r="HU32" s="1013"/>
      <c r="HV32" s="1013"/>
      <c r="HW32" s="1013"/>
      <c r="HX32" s="1013"/>
      <c r="HY32" s="1013"/>
      <c r="HZ32" s="1013"/>
      <c r="IA32" s="1013"/>
      <c r="IB32" s="1013"/>
      <c r="IC32" s="1013"/>
      <c r="ID32" s="1013"/>
      <c r="IE32" s="1013"/>
      <c r="IF32" s="1013"/>
      <c r="IH32" s="1013"/>
      <c r="II32" s="1013"/>
      <c r="IJ32" s="1013"/>
      <c r="IK32" s="1013"/>
      <c r="IL32" s="1013"/>
      <c r="IM32" s="1013"/>
      <c r="IN32" s="1013"/>
      <c r="IO32" s="1013"/>
      <c r="IP32" s="1013"/>
      <c r="IQ32" s="1013"/>
      <c r="IR32" s="1013"/>
      <c r="IS32" s="1013"/>
      <c r="IT32" s="1013"/>
      <c r="IU32" s="1013"/>
      <c r="IV32" s="1013"/>
      <c r="IW32" s="1013"/>
      <c r="IX32" s="1013"/>
    </row>
    <row r="33" spans="1:258" s="1010" customFormat="1" ht="12.75" customHeight="1" thickTop="1" thickBot="1">
      <c r="A33" s="2294"/>
      <c r="B33" s="1133"/>
      <c r="C33" s="1133"/>
      <c r="D33" s="1133"/>
      <c r="E33" s="1133"/>
      <c r="F33" s="1133"/>
      <c r="G33" s="1133"/>
      <c r="H33" s="1133"/>
      <c r="I33" s="1133"/>
      <c r="J33" s="1133"/>
      <c r="K33" s="1133"/>
      <c r="L33" s="1133"/>
      <c r="M33" s="1134"/>
      <c r="N33" s="1134"/>
      <c r="O33" s="1134"/>
      <c r="P33" s="1134"/>
      <c r="Q33" s="1134"/>
      <c r="R33" s="1134">
        <f>R32+S32</f>
        <v>264</v>
      </c>
      <c r="S33" s="1134"/>
      <c r="T33" s="1134">
        <f>T32+U32</f>
        <v>107</v>
      </c>
      <c r="U33" s="1134"/>
      <c r="V33" s="1134"/>
      <c r="W33" s="1135"/>
      <c r="X33" s="1135">
        <f>W32+X32</f>
        <v>0</v>
      </c>
      <c r="Y33" s="1135"/>
      <c r="Z33" s="2286"/>
      <c r="AA33" s="1135"/>
      <c r="AB33" s="1135"/>
      <c r="AC33" s="1135"/>
      <c r="AD33" s="1135">
        <f>AD32+AE32+AF32+AG32</f>
        <v>371</v>
      </c>
      <c r="AE33" s="1135"/>
      <c r="AF33" s="1135"/>
      <c r="AG33" s="1135"/>
      <c r="AH33" s="1135"/>
      <c r="AI33" s="1135">
        <f>AI32+AH32</f>
        <v>52</v>
      </c>
      <c r="AJ33" s="1136"/>
    </row>
    <row r="34" spans="1:258" s="143" customFormat="1" ht="15.75" customHeight="1" thickBot="1">
      <c r="A34" s="4251" t="s">
        <v>124</v>
      </c>
      <c r="B34" s="1137"/>
      <c r="C34" s="1137"/>
      <c r="D34" s="1137"/>
      <c r="E34" s="1137"/>
      <c r="F34" s="1137"/>
      <c r="G34" s="1137"/>
      <c r="H34" s="1137"/>
      <c r="I34" s="1137"/>
      <c r="J34" s="1137"/>
      <c r="K34" s="1138"/>
      <c r="L34" s="1138"/>
      <c r="M34" s="1138"/>
      <c r="N34" s="1138"/>
      <c r="O34" s="1138"/>
      <c r="P34" s="1138"/>
      <c r="Q34" s="1138"/>
      <c r="R34" s="1138"/>
      <c r="S34" s="1138"/>
      <c r="T34" s="1138"/>
      <c r="U34" s="1138"/>
      <c r="V34" s="1138"/>
      <c r="W34" s="1139"/>
      <c r="X34" s="1139"/>
      <c r="Y34" s="1139"/>
      <c r="Z34" s="1139"/>
      <c r="AA34" s="1139"/>
      <c r="AB34" s="1139"/>
      <c r="AC34" s="1139"/>
      <c r="AD34" s="1139"/>
      <c r="AE34" s="1139"/>
      <c r="AF34" s="1139"/>
      <c r="AG34" s="1139"/>
      <c r="AH34" s="1139"/>
      <c r="AI34" s="1139"/>
      <c r="AJ34" s="1140"/>
    </row>
    <row r="35" spans="1:258" s="32" customFormat="1" ht="15.75" customHeight="1">
      <c r="A35" s="1994" t="str">
        <f>'General NZPUC'!A35</f>
        <v>Papaaroa Adventist College</v>
      </c>
      <c r="B35" s="3729"/>
      <c r="C35" s="3690">
        <v>9</v>
      </c>
      <c r="D35" s="3690">
        <v>13</v>
      </c>
      <c r="E35" s="3690">
        <v>6</v>
      </c>
      <c r="F35" s="3690">
        <v>14</v>
      </c>
      <c r="G35" s="3690">
        <v>14</v>
      </c>
      <c r="H35" s="3690">
        <v>15</v>
      </c>
      <c r="I35" s="3690">
        <v>14</v>
      </c>
      <c r="J35" s="3690">
        <v>10</v>
      </c>
      <c r="K35" s="3690">
        <v>9</v>
      </c>
      <c r="L35" s="3690">
        <v>9</v>
      </c>
      <c r="M35" s="2300"/>
      <c r="N35" s="2300"/>
      <c r="O35" s="2300"/>
      <c r="P35" s="2300"/>
      <c r="Q35" s="1149"/>
      <c r="R35" s="3612">
        <v>51</v>
      </c>
      <c r="S35" s="3613">
        <v>44</v>
      </c>
      <c r="T35" s="3612">
        <v>13</v>
      </c>
      <c r="U35" s="3613">
        <v>5</v>
      </c>
      <c r="V35" s="3614">
        <f>R35+S35+T35+U35</f>
        <v>113</v>
      </c>
      <c r="W35" s="2289"/>
      <c r="X35" s="2290"/>
      <c r="Y35" s="3595">
        <v>10</v>
      </c>
      <c r="Z35" s="3596">
        <v>9</v>
      </c>
      <c r="AA35" s="2260" t="str">
        <f>'General NZPUC'!R35</f>
        <v>-</v>
      </c>
      <c r="AB35" s="1143" t="str">
        <f>'General NZPUC'!S35</f>
        <v>-</v>
      </c>
      <c r="AC35" s="1144">
        <f>'General NZPUC'!T35</f>
        <v>1</v>
      </c>
      <c r="AD35" s="1121"/>
      <c r="AE35" s="1122"/>
      <c r="AF35" s="1145">
        <f>SUM(C35:J35)</f>
        <v>95</v>
      </c>
      <c r="AG35" s="1146">
        <f>SUM(K35:Q35)</f>
        <v>18</v>
      </c>
      <c r="AH35" s="1126">
        <f>Y35</f>
        <v>10</v>
      </c>
      <c r="AI35" s="1127">
        <f>Z35</f>
        <v>9</v>
      </c>
      <c r="AJ35" s="1128">
        <f>SUM(C35:Q35)</f>
        <v>113</v>
      </c>
    </row>
    <row r="36" spans="1:258" s="32" customFormat="1" ht="15.75" customHeight="1">
      <c r="A36" s="1992" t="str">
        <f>'General NZPUC'!A36</f>
        <v>Tekaaroa Adventist School</v>
      </c>
      <c r="B36" s="3434"/>
      <c r="C36" s="3468">
        <v>19</v>
      </c>
      <c r="D36" s="3468">
        <v>8</v>
      </c>
      <c r="E36" s="3468">
        <v>15</v>
      </c>
      <c r="F36" s="3468">
        <v>7</v>
      </c>
      <c r="G36" s="3468">
        <v>6</v>
      </c>
      <c r="H36" s="3468">
        <v>12</v>
      </c>
      <c r="I36" s="3468"/>
      <c r="J36" s="3468"/>
      <c r="K36" s="3468"/>
      <c r="L36" s="3468"/>
      <c r="M36" s="2297"/>
      <c r="N36" s="2297"/>
      <c r="O36" s="2297"/>
      <c r="P36" s="2297"/>
      <c r="Q36" s="1142"/>
      <c r="R36" s="3612">
        <v>29</v>
      </c>
      <c r="S36" s="3613">
        <v>38</v>
      </c>
      <c r="T36" s="3612"/>
      <c r="U36" s="3613"/>
      <c r="V36" s="3614">
        <f>R36+S36+T36+U36</f>
        <v>67</v>
      </c>
      <c r="W36" s="2289"/>
      <c r="X36" s="2290"/>
      <c r="Y36" s="3595">
        <v>12</v>
      </c>
      <c r="Z36" s="3596"/>
      <c r="AA36" s="2260">
        <f>'General NZPUC'!R36</f>
        <v>1</v>
      </c>
      <c r="AB36" s="1143">
        <f>'General NZPUC'!S36</f>
        <v>0</v>
      </c>
      <c r="AC36" s="1144" t="str">
        <f>'General NZPUC'!T36</f>
        <v>-</v>
      </c>
      <c r="AD36" s="1121">
        <f>SUM(C36:J36)</f>
        <v>67</v>
      </c>
      <c r="AE36" s="1122">
        <v>0</v>
      </c>
      <c r="AF36" s="1147"/>
      <c r="AG36" s="1125"/>
      <c r="AH36" s="1126">
        <f>Y36</f>
        <v>12</v>
      </c>
      <c r="AI36" s="1127">
        <f>Z36</f>
        <v>0</v>
      </c>
      <c r="AJ36" s="1128">
        <f>SUM(C36:Q36)</f>
        <v>67</v>
      </c>
    </row>
    <row r="37" spans="1:258" s="1012" customFormat="1" ht="15.75" customHeight="1" thickBot="1">
      <c r="A37" s="2293" t="s">
        <v>129</v>
      </c>
      <c r="B37" s="1129">
        <f t="shared" ref="B37:AJ37" si="12">SUM(B35:B36)</f>
        <v>0</v>
      </c>
      <c r="C37" s="2280">
        <f t="shared" si="12"/>
        <v>28</v>
      </c>
      <c r="D37" s="2280">
        <f t="shared" si="12"/>
        <v>21</v>
      </c>
      <c r="E37" s="2280">
        <f t="shared" si="12"/>
        <v>21</v>
      </c>
      <c r="F37" s="2280">
        <f t="shared" si="12"/>
        <v>21</v>
      </c>
      <c r="G37" s="2280">
        <f t="shared" si="12"/>
        <v>20</v>
      </c>
      <c r="H37" s="2280">
        <f t="shared" si="12"/>
        <v>27</v>
      </c>
      <c r="I37" s="2280">
        <f t="shared" si="12"/>
        <v>14</v>
      </c>
      <c r="J37" s="2280">
        <f t="shared" si="12"/>
        <v>10</v>
      </c>
      <c r="K37" s="2280">
        <f t="shared" si="12"/>
        <v>9</v>
      </c>
      <c r="L37" s="2280">
        <f t="shared" si="12"/>
        <v>9</v>
      </c>
      <c r="M37" s="2280">
        <f t="shared" si="12"/>
        <v>0</v>
      </c>
      <c r="N37" s="2280">
        <f t="shared" si="12"/>
        <v>0</v>
      </c>
      <c r="O37" s="2280">
        <f t="shared" si="12"/>
        <v>0</v>
      </c>
      <c r="P37" s="2280">
        <f t="shared" si="12"/>
        <v>0</v>
      </c>
      <c r="Q37" s="1130">
        <f t="shared" si="12"/>
        <v>0</v>
      </c>
      <c r="R37" s="2281">
        <f t="shared" si="12"/>
        <v>80</v>
      </c>
      <c r="S37" s="2282">
        <f t="shared" si="12"/>
        <v>82</v>
      </c>
      <c r="T37" s="1129">
        <f t="shared" si="12"/>
        <v>13</v>
      </c>
      <c r="U37" s="1130">
        <f t="shared" si="12"/>
        <v>5</v>
      </c>
      <c r="V37" s="1131">
        <f t="shared" si="12"/>
        <v>180</v>
      </c>
      <c r="W37" s="1132">
        <f t="shared" si="12"/>
        <v>0</v>
      </c>
      <c r="X37" s="2283">
        <f t="shared" si="12"/>
        <v>0</v>
      </c>
      <c r="Y37" s="2283">
        <f t="shared" si="12"/>
        <v>22</v>
      </c>
      <c r="Z37" s="2284">
        <f t="shared" si="12"/>
        <v>9</v>
      </c>
      <c r="AA37" s="2174">
        <f t="shared" si="12"/>
        <v>1</v>
      </c>
      <c r="AB37" s="1473">
        <f t="shared" si="12"/>
        <v>0</v>
      </c>
      <c r="AC37" s="1474">
        <f t="shared" si="12"/>
        <v>1</v>
      </c>
      <c r="AD37" s="1475">
        <f t="shared" si="12"/>
        <v>67</v>
      </c>
      <c r="AE37" s="1476">
        <f t="shared" si="12"/>
        <v>0</v>
      </c>
      <c r="AF37" s="1477">
        <f t="shared" si="12"/>
        <v>95</v>
      </c>
      <c r="AG37" s="1478">
        <f t="shared" si="12"/>
        <v>18</v>
      </c>
      <c r="AH37" s="1475">
        <f t="shared" si="12"/>
        <v>22</v>
      </c>
      <c r="AI37" s="1479">
        <f t="shared" si="12"/>
        <v>9</v>
      </c>
      <c r="AJ37" s="1480">
        <f t="shared" si="12"/>
        <v>180</v>
      </c>
      <c r="AM37" s="1013"/>
      <c r="AN37" s="1013"/>
      <c r="AO37" s="1013"/>
      <c r="AP37" s="1013"/>
      <c r="AQ37" s="1013"/>
      <c r="AR37" s="1013"/>
      <c r="AS37" s="1013"/>
      <c r="AT37" s="1013"/>
      <c r="AU37" s="1013"/>
      <c r="AV37" s="1013"/>
      <c r="AW37" s="1013"/>
      <c r="AX37" s="1013"/>
      <c r="AY37" s="1013"/>
      <c r="AZ37" s="1013"/>
      <c r="BA37" s="1013"/>
      <c r="BB37" s="1013"/>
      <c r="BC37" s="1013"/>
      <c r="BD37" s="1013"/>
      <c r="BE37" s="1013"/>
      <c r="BF37" s="1013"/>
      <c r="BG37" s="1013"/>
      <c r="BH37" s="1013"/>
      <c r="BI37" s="1013"/>
      <c r="BJ37" s="1013"/>
      <c r="BK37" s="1013"/>
      <c r="BL37" s="1013"/>
      <c r="BM37" s="1013"/>
      <c r="BN37" s="1013"/>
      <c r="BP37" s="1013"/>
      <c r="BQ37" s="1013"/>
      <c r="BR37" s="1013"/>
      <c r="BS37" s="1013"/>
      <c r="BT37" s="1013"/>
      <c r="BU37" s="1013"/>
      <c r="BV37" s="1013"/>
      <c r="BW37" s="1013"/>
      <c r="BX37" s="1013"/>
      <c r="BY37" s="1013"/>
      <c r="BZ37" s="1013"/>
      <c r="CA37" s="1013"/>
      <c r="CB37" s="1013"/>
      <c r="CC37" s="1013"/>
      <c r="CD37" s="1013"/>
      <c r="CE37" s="1013"/>
      <c r="CF37" s="1013"/>
      <c r="CG37" s="1013"/>
      <c r="CH37" s="1013"/>
      <c r="CI37" s="1013"/>
      <c r="CJ37" s="1013"/>
      <c r="CK37" s="1013"/>
      <c r="CL37" s="1013"/>
      <c r="CM37" s="1013"/>
      <c r="CN37" s="1013"/>
      <c r="CO37" s="1013"/>
      <c r="CP37" s="1013"/>
      <c r="CQ37" s="1013"/>
      <c r="CS37" s="1013"/>
      <c r="CT37" s="1013"/>
      <c r="CU37" s="1013"/>
      <c r="CV37" s="1013"/>
      <c r="CW37" s="1013"/>
      <c r="CX37" s="1013"/>
      <c r="CY37" s="1013"/>
      <c r="CZ37" s="1013"/>
      <c r="DA37" s="1013"/>
      <c r="DB37" s="1013"/>
      <c r="DC37" s="1013"/>
      <c r="DD37" s="1013"/>
      <c r="DE37" s="1013"/>
      <c r="DF37" s="1013"/>
      <c r="DG37" s="1013"/>
      <c r="DH37" s="1013"/>
      <c r="DI37" s="1013"/>
      <c r="DJ37" s="1013"/>
      <c r="DK37" s="1013"/>
      <c r="DL37" s="1013"/>
      <c r="DM37" s="1013"/>
      <c r="DN37" s="1013"/>
      <c r="DO37" s="1013"/>
      <c r="DP37" s="1013"/>
      <c r="DQ37" s="1013"/>
      <c r="DR37" s="1013"/>
      <c r="DS37" s="1013"/>
      <c r="DT37" s="1013"/>
      <c r="DV37" s="1013"/>
      <c r="DW37" s="1013"/>
      <c r="DX37" s="1013"/>
      <c r="DY37" s="1013"/>
      <c r="DZ37" s="1013"/>
      <c r="EA37" s="1013"/>
      <c r="EB37" s="1013"/>
      <c r="EC37" s="1013"/>
      <c r="ED37" s="1013"/>
      <c r="EE37" s="1013"/>
      <c r="EF37" s="1013"/>
      <c r="EG37" s="1013"/>
      <c r="EH37" s="1013"/>
      <c r="EI37" s="1013"/>
      <c r="EJ37" s="1013"/>
      <c r="EK37" s="1013"/>
      <c r="EL37" s="1013"/>
      <c r="EM37" s="1013"/>
      <c r="EN37" s="1013"/>
      <c r="EO37" s="1013"/>
      <c r="EP37" s="1013"/>
      <c r="EQ37" s="1013"/>
      <c r="ER37" s="1013"/>
      <c r="ES37" s="1013"/>
      <c r="ET37" s="1013"/>
      <c r="EU37" s="1013"/>
      <c r="EV37" s="1013"/>
      <c r="EW37" s="1013"/>
      <c r="EY37" s="1013"/>
      <c r="EZ37" s="1013"/>
      <c r="FA37" s="1013"/>
      <c r="FB37" s="1013"/>
      <c r="FC37" s="1013"/>
      <c r="FD37" s="1013"/>
      <c r="FE37" s="1013"/>
      <c r="FF37" s="1013"/>
      <c r="FG37" s="1013"/>
      <c r="FH37" s="1013"/>
      <c r="FI37" s="1013"/>
      <c r="FJ37" s="1013"/>
      <c r="FK37" s="1013"/>
      <c r="FL37" s="1013"/>
      <c r="FM37" s="1013"/>
      <c r="FN37" s="1013"/>
      <c r="FO37" s="1013"/>
      <c r="FP37" s="1013"/>
      <c r="FQ37" s="1013"/>
      <c r="FR37" s="1013"/>
      <c r="FS37" s="1013"/>
      <c r="FT37" s="1013"/>
      <c r="FU37" s="1013"/>
      <c r="FV37" s="1013"/>
      <c r="FW37" s="1013"/>
      <c r="FX37" s="1013"/>
      <c r="FY37" s="1013"/>
      <c r="FZ37" s="1013"/>
      <c r="GB37" s="1013"/>
      <c r="GC37" s="1013"/>
      <c r="GD37" s="1013"/>
      <c r="GE37" s="1013"/>
      <c r="GF37" s="1013"/>
      <c r="GG37" s="1013"/>
      <c r="GH37" s="1013"/>
      <c r="GI37" s="1013"/>
      <c r="GJ37" s="1013"/>
      <c r="GK37" s="1013"/>
      <c r="GL37" s="1013"/>
      <c r="GM37" s="1013"/>
      <c r="GN37" s="1013"/>
      <c r="GO37" s="1013"/>
      <c r="GP37" s="1013"/>
      <c r="GQ37" s="1013"/>
      <c r="GR37" s="1013"/>
      <c r="GS37" s="1013"/>
      <c r="GT37" s="1013"/>
      <c r="GU37" s="1013"/>
      <c r="GV37" s="1013"/>
      <c r="GW37" s="1013"/>
      <c r="GX37" s="1013"/>
      <c r="GY37" s="1013"/>
      <c r="GZ37" s="1013"/>
      <c r="HA37" s="1013"/>
      <c r="HB37" s="1013"/>
      <c r="HC37" s="1013"/>
      <c r="HE37" s="1013"/>
      <c r="HF37" s="1013"/>
      <c r="HG37" s="1013"/>
      <c r="HH37" s="1013"/>
      <c r="HI37" s="1013"/>
      <c r="HJ37" s="1013"/>
      <c r="HK37" s="1013"/>
      <c r="HL37" s="1013"/>
      <c r="HM37" s="1013"/>
      <c r="HN37" s="1013"/>
      <c r="HO37" s="1013"/>
      <c r="HP37" s="1013"/>
      <c r="HQ37" s="1013"/>
      <c r="HR37" s="1013"/>
      <c r="HS37" s="1013"/>
      <c r="HT37" s="1013"/>
      <c r="HU37" s="1013"/>
      <c r="HV37" s="1013"/>
      <c r="HW37" s="1013"/>
      <c r="HX37" s="1013"/>
      <c r="HY37" s="1013"/>
      <c r="HZ37" s="1013"/>
      <c r="IA37" s="1013"/>
      <c r="IB37" s="1013"/>
      <c r="IC37" s="1013"/>
      <c r="ID37" s="1013"/>
      <c r="IE37" s="1013"/>
      <c r="IF37" s="1013"/>
      <c r="IH37" s="1013"/>
      <c r="II37" s="1013"/>
      <c r="IJ37" s="1013"/>
      <c r="IK37" s="1013"/>
      <c r="IL37" s="1013"/>
      <c r="IM37" s="1013"/>
      <c r="IN37" s="1013"/>
      <c r="IO37" s="1013"/>
      <c r="IP37" s="1013"/>
      <c r="IQ37" s="1013"/>
      <c r="IR37" s="1013"/>
      <c r="IS37" s="1013"/>
      <c r="IT37" s="1013"/>
      <c r="IU37" s="1013"/>
      <c r="IV37" s="1013"/>
      <c r="IW37" s="1013"/>
      <c r="IX37" s="1013"/>
    </row>
    <row r="38" spans="1:258" s="1010" customFormat="1" ht="12.75" customHeight="1" thickTop="1" thickBot="1">
      <c r="A38" s="2294"/>
      <c r="B38" s="1133"/>
      <c r="C38" s="1133"/>
      <c r="D38" s="1133"/>
      <c r="E38" s="1133"/>
      <c r="F38" s="1133"/>
      <c r="G38" s="1133"/>
      <c r="H38" s="1133"/>
      <c r="I38" s="1133"/>
      <c r="J38" s="1133"/>
      <c r="K38" s="1133"/>
      <c r="L38" s="1133"/>
      <c r="M38" s="1134"/>
      <c r="N38" s="1134"/>
      <c r="O38" s="1134"/>
      <c r="P38" s="1134"/>
      <c r="Q38" s="1134"/>
      <c r="R38" s="1134">
        <f>R37+S37</f>
        <v>162</v>
      </c>
      <c r="S38" s="1134"/>
      <c r="T38" s="1134">
        <f>T37+U37</f>
        <v>18</v>
      </c>
      <c r="U38" s="1134"/>
      <c r="V38" s="1134"/>
      <c r="W38" s="1135"/>
      <c r="X38" s="1135">
        <f>W37+X37</f>
        <v>0</v>
      </c>
      <c r="Y38" s="1135"/>
      <c r="Z38" s="2286"/>
      <c r="AA38" s="1135"/>
      <c r="AB38" s="1135"/>
      <c r="AC38" s="1135"/>
      <c r="AD38" s="1135">
        <f>AD37+AE37+AF37+AG37</f>
        <v>180</v>
      </c>
      <c r="AE38" s="1135"/>
      <c r="AF38" s="1135"/>
      <c r="AG38" s="1135"/>
      <c r="AH38" s="1135"/>
      <c r="AI38" s="1135">
        <f>AI37+AH37</f>
        <v>31</v>
      </c>
      <c r="AJ38" s="1136"/>
    </row>
    <row r="39" spans="1:258" s="143" customFormat="1" ht="15.75" customHeight="1" thickBot="1">
      <c r="A39" s="4251" t="s">
        <v>126</v>
      </c>
      <c r="B39" s="1137"/>
      <c r="C39" s="1137"/>
      <c r="D39" s="1137"/>
      <c r="E39" s="1137"/>
      <c r="F39" s="1137"/>
      <c r="G39" s="1137"/>
      <c r="H39" s="1137"/>
      <c r="I39" s="1137"/>
      <c r="J39" s="1137"/>
      <c r="K39" s="1138"/>
      <c r="L39" s="1138"/>
      <c r="M39" s="1138"/>
      <c r="N39" s="1138"/>
      <c r="O39" s="1138"/>
      <c r="P39" s="1138"/>
      <c r="Q39" s="1138"/>
      <c r="R39" s="4355"/>
      <c r="S39" s="1138"/>
      <c r="T39" s="1138"/>
      <c r="U39" s="1138"/>
      <c r="V39" s="1138"/>
      <c r="W39" s="1139"/>
      <c r="X39" s="1139"/>
      <c r="Y39" s="1850"/>
      <c r="Z39" s="2295"/>
      <c r="AA39" s="1139"/>
      <c r="AB39" s="1139"/>
      <c r="AC39" s="1139"/>
      <c r="AD39" s="1139"/>
      <c r="AE39" s="1139"/>
      <c r="AF39" s="1139"/>
      <c r="AG39" s="1139"/>
      <c r="AH39" s="1139"/>
      <c r="AI39" s="1139"/>
      <c r="AJ39" s="1140"/>
    </row>
    <row r="40" spans="1:258" s="32" customFormat="1" ht="15.75" customHeight="1">
      <c r="A40" s="1992" t="str">
        <f>'General NZPUC'!A41</f>
        <v>Ecole Tiarama</v>
      </c>
      <c r="B40" s="1148"/>
      <c r="C40" s="2300">
        <v>26</v>
      </c>
      <c r="D40" s="2300">
        <v>17</v>
      </c>
      <c r="E40" s="2300">
        <v>22</v>
      </c>
      <c r="F40" s="2300">
        <v>22</v>
      </c>
      <c r="G40" s="2300">
        <v>24</v>
      </c>
      <c r="H40" s="2300">
        <v>24</v>
      </c>
      <c r="I40" s="2300"/>
      <c r="J40" s="2300"/>
      <c r="K40" s="2301"/>
      <c r="L40" s="2301"/>
      <c r="M40" s="2300"/>
      <c r="N40" s="2300"/>
      <c r="O40" s="2300"/>
      <c r="P40" s="2300"/>
      <c r="Q40" s="1149"/>
      <c r="R40" s="3496">
        <v>58</v>
      </c>
      <c r="S40" s="4356">
        <v>77</v>
      </c>
      <c r="T40" s="4189"/>
      <c r="U40" s="4190"/>
      <c r="V40" s="3614">
        <f>R40+S40+T40+U40</f>
        <v>135</v>
      </c>
      <c r="W40" s="3112"/>
      <c r="X40" s="3112"/>
      <c r="Y40" s="3611">
        <v>24</v>
      </c>
      <c r="Z40" s="3611"/>
      <c r="AA40" s="2260">
        <f>'General NZPUC'!R41</f>
        <v>1</v>
      </c>
      <c r="AB40" s="1143">
        <f>'General NZPUC'!S41</f>
        <v>0</v>
      </c>
      <c r="AC40" s="1144" t="str">
        <f>'General NZPUC'!T41</f>
        <v>-</v>
      </c>
      <c r="AD40" s="1121">
        <f>SUM(C40:J40)</f>
        <v>135</v>
      </c>
      <c r="AE40" s="1122"/>
      <c r="AF40" s="1145">
        <v>0</v>
      </c>
      <c r="AG40" s="1146">
        <f>SUM(I40:Q40)</f>
        <v>0</v>
      </c>
      <c r="AH40" s="1126">
        <f>Y40</f>
        <v>24</v>
      </c>
      <c r="AI40" s="1127">
        <f>Z40</f>
        <v>0</v>
      </c>
      <c r="AJ40" s="1128">
        <f>SUM(C40:Q40)</f>
        <v>135</v>
      </c>
    </row>
    <row r="41" spans="1:258" s="32" customFormat="1" ht="15.75" customHeight="1">
      <c r="A41" s="1994" t="str">
        <f>'General NZPUC'!A40</f>
        <v>Collège Adventiste Tiarama (Secondary Phase)</v>
      </c>
      <c r="B41" s="1141"/>
      <c r="C41" s="2299"/>
      <c r="D41" s="2299"/>
      <c r="E41" s="2299"/>
      <c r="F41" s="2299"/>
      <c r="G41" s="2299"/>
      <c r="H41" s="2299"/>
      <c r="I41" s="2299">
        <v>49</v>
      </c>
      <c r="J41" s="2299">
        <v>43</v>
      </c>
      <c r="K41" s="2300">
        <v>48</v>
      </c>
      <c r="L41" s="2300">
        <v>42</v>
      </c>
      <c r="M41" s="2297"/>
      <c r="N41" s="2297"/>
      <c r="O41" s="2297"/>
      <c r="P41" s="2297"/>
      <c r="Q41" s="2297"/>
      <c r="R41" s="3611"/>
      <c r="S41" s="3611"/>
      <c r="T41" s="3611">
        <v>62</v>
      </c>
      <c r="U41" s="4357">
        <v>120</v>
      </c>
      <c r="V41" s="3614">
        <f>R41+S41+T41+U41</f>
        <v>182</v>
      </c>
      <c r="W41" s="3112"/>
      <c r="X41" s="3112"/>
      <c r="Y41" s="3611"/>
      <c r="Z41" s="3611">
        <v>42</v>
      </c>
      <c r="AA41" s="2260">
        <f>'General NZPUC'!R40</f>
        <v>0</v>
      </c>
      <c r="AB41" s="1143">
        <f>'General NZPUC'!S40</f>
        <v>1</v>
      </c>
      <c r="AC41" s="1144" t="str">
        <f>'General NZPUC'!T40</f>
        <v>-</v>
      </c>
      <c r="AD41" s="1121">
        <f>SUM(C41:J41)</f>
        <v>92</v>
      </c>
      <c r="AE41" s="1122">
        <f>SUM(K41:Q41)</f>
        <v>90</v>
      </c>
      <c r="AF41" s="1145"/>
      <c r="AG41" s="1146"/>
      <c r="AH41" s="1126">
        <f>Y41</f>
        <v>0</v>
      </c>
      <c r="AI41" s="1127">
        <f>Z41</f>
        <v>42</v>
      </c>
      <c r="AJ41" s="1128">
        <f>SUM(C41:Q41)</f>
        <v>182</v>
      </c>
    </row>
    <row r="42" spans="1:258" s="1012" customFormat="1" ht="15.75" customHeight="1">
      <c r="A42" s="2302" t="s">
        <v>129</v>
      </c>
      <c r="B42" s="2303">
        <f t="shared" ref="B42:G42" si="13">SUM(B40:B41)</f>
        <v>0</v>
      </c>
      <c r="C42" s="2303">
        <f t="shared" si="13"/>
        <v>26</v>
      </c>
      <c r="D42" s="2303">
        <f t="shared" si="13"/>
        <v>17</v>
      </c>
      <c r="E42" s="2303">
        <f t="shared" si="13"/>
        <v>22</v>
      </c>
      <c r="F42" s="2303">
        <f t="shared" si="13"/>
        <v>22</v>
      </c>
      <c r="G42" s="2303">
        <f t="shared" si="13"/>
        <v>24</v>
      </c>
      <c r="H42" s="2303">
        <f t="shared" ref="H42:AJ42" si="14">SUM(H40:H41)</f>
        <v>24</v>
      </c>
      <c r="I42" s="2303">
        <f t="shared" si="14"/>
        <v>49</v>
      </c>
      <c r="J42" s="2303">
        <f t="shared" si="14"/>
        <v>43</v>
      </c>
      <c r="K42" s="2303">
        <f t="shared" si="14"/>
        <v>48</v>
      </c>
      <c r="L42" s="2303">
        <f t="shared" si="14"/>
        <v>42</v>
      </c>
      <c r="M42" s="2303">
        <f t="shared" si="14"/>
        <v>0</v>
      </c>
      <c r="N42" s="2303">
        <f t="shared" si="14"/>
        <v>0</v>
      </c>
      <c r="O42" s="2303">
        <f t="shared" si="14"/>
        <v>0</v>
      </c>
      <c r="P42" s="2303">
        <f t="shared" si="14"/>
        <v>0</v>
      </c>
      <c r="Q42" s="2303">
        <f t="shared" si="14"/>
        <v>0</v>
      </c>
      <c r="R42" s="2303">
        <f t="shared" si="14"/>
        <v>58</v>
      </c>
      <c r="S42" s="2303">
        <f t="shared" si="14"/>
        <v>77</v>
      </c>
      <c r="T42" s="2303">
        <f t="shared" si="14"/>
        <v>62</v>
      </c>
      <c r="U42" s="2303">
        <f t="shared" si="14"/>
        <v>120</v>
      </c>
      <c r="V42" s="2303">
        <f t="shared" si="14"/>
        <v>317</v>
      </c>
      <c r="W42" s="2303">
        <f t="shared" si="14"/>
        <v>0</v>
      </c>
      <c r="X42" s="2202">
        <f>SUM(X40:X41)</f>
        <v>0</v>
      </c>
      <c r="Y42" s="2202">
        <f>SUM(Y40:Y41)</f>
        <v>24</v>
      </c>
      <c r="Z42" s="2203">
        <f>SUM(Z40:Z41)</f>
        <v>42</v>
      </c>
      <c r="AA42" s="2261">
        <f t="shared" si="14"/>
        <v>1</v>
      </c>
      <c r="AB42" s="1929">
        <f t="shared" si="14"/>
        <v>1</v>
      </c>
      <c r="AC42" s="1929">
        <f t="shared" si="14"/>
        <v>0</v>
      </c>
      <c r="AD42" s="1851">
        <f t="shared" si="14"/>
        <v>227</v>
      </c>
      <c r="AE42" s="1851">
        <f t="shared" si="14"/>
        <v>90</v>
      </c>
      <c r="AF42" s="1851">
        <f t="shared" si="14"/>
        <v>0</v>
      </c>
      <c r="AG42" s="1929">
        <f t="shared" si="14"/>
        <v>0</v>
      </c>
      <c r="AH42" s="1851">
        <f t="shared" si="14"/>
        <v>24</v>
      </c>
      <c r="AI42" s="1851">
        <f t="shared" si="14"/>
        <v>42</v>
      </c>
      <c r="AJ42" s="1851">
        <f t="shared" si="14"/>
        <v>317</v>
      </c>
      <c r="AM42" s="1013"/>
      <c r="AN42" s="1013"/>
      <c r="AO42" s="1013"/>
      <c r="AP42" s="1013"/>
      <c r="AQ42" s="1013"/>
      <c r="AR42" s="1013"/>
      <c r="AS42" s="1013"/>
      <c r="AT42" s="1013"/>
      <c r="AU42" s="1013"/>
      <c r="AV42" s="1013"/>
      <c r="AW42" s="1013"/>
      <c r="AX42" s="1013"/>
      <c r="AY42" s="1013"/>
      <c r="AZ42" s="1013"/>
      <c r="BA42" s="1013"/>
      <c r="BB42" s="1013"/>
      <c r="BC42" s="1013"/>
      <c r="BD42" s="1013"/>
      <c r="BE42" s="1013"/>
      <c r="BF42" s="1013"/>
      <c r="BG42" s="1013"/>
      <c r="BH42" s="1013"/>
      <c r="BI42" s="1013"/>
      <c r="BJ42" s="1013"/>
      <c r="BK42" s="1013"/>
      <c r="BL42" s="1013"/>
      <c r="BM42" s="1013"/>
      <c r="BN42" s="1013"/>
      <c r="BP42" s="1013"/>
      <c r="BQ42" s="1013"/>
      <c r="BR42" s="1013"/>
      <c r="BS42" s="1013"/>
      <c r="BT42" s="1013"/>
      <c r="BU42" s="1013"/>
      <c r="BV42" s="1013"/>
      <c r="BW42" s="1013"/>
      <c r="BX42" s="1013"/>
      <c r="BY42" s="1013"/>
      <c r="BZ42" s="1013"/>
      <c r="CA42" s="1013"/>
      <c r="CB42" s="1013"/>
      <c r="CC42" s="1013"/>
      <c r="CD42" s="1013"/>
      <c r="CE42" s="1013"/>
      <c r="CF42" s="1013"/>
      <c r="CG42" s="1013"/>
      <c r="CH42" s="1013"/>
      <c r="CI42" s="1013"/>
      <c r="CJ42" s="1013"/>
      <c r="CK42" s="1013"/>
      <c r="CL42" s="1013"/>
      <c r="CM42" s="1013"/>
      <c r="CN42" s="1013"/>
      <c r="CO42" s="1013"/>
      <c r="CP42" s="1013"/>
      <c r="CQ42" s="1013"/>
      <c r="CS42" s="1013"/>
      <c r="CT42" s="1013"/>
      <c r="CU42" s="1013"/>
      <c r="CV42" s="1013"/>
      <c r="CW42" s="1013"/>
      <c r="CX42" s="1013"/>
      <c r="CY42" s="1013"/>
      <c r="CZ42" s="1013"/>
      <c r="DA42" s="1013"/>
      <c r="DB42" s="1013"/>
      <c r="DC42" s="1013"/>
      <c r="DD42" s="1013"/>
      <c r="DE42" s="1013"/>
      <c r="DF42" s="1013"/>
      <c r="DG42" s="1013"/>
      <c r="DH42" s="1013"/>
      <c r="DI42" s="1013"/>
      <c r="DJ42" s="1013"/>
      <c r="DK42" s="1013"/>
      <c r="DL42" s="1013"/>
      <c r="DM42" s="1013"/>
      <c r="DN42" s="1013"/>
      <c r="DO42" s="1013"/>
      <c r="DP42" s="1013"/>
      <c r="DQ42" s="1013"/>
      <c r="DR42" s="1013"/>
      <c r="DS42" s="1013"/>
      <c r="DT42" s="1013"/>
      <c r="DV42" s="1013"/>
      <c r="DW42" s="1013"/>
      <c r="DX42" s="1013"/>
      <c r="DY42" s="1013"/>
      <c r="DZ42" s="1013"/>
      <c r="EA42" s="1013"/>
      <c r="EB42" s="1013"/>
      <c r="EC42" s="1013"/>
      <c r="ED42" s="1013"/>
      <c r="EE42" s="1013"/>
      <c r="EF42" s="1013"/>
      <c r="EG42" s="1013"/>
      <c r="EH42" s="1013"/>
      <c r="EI42" s="1013"/>
      <c r="EJ42" s="1013"/>
      <c r="EK42" s="1013"/>
      <c r="EL42" s="1013"/>
      <c r="EM42" s="1013"/>
      <c r="EN42" s="1013"/>
      <c r="EO42" s="1013"/>
      <c r="EP42" s="1013"/>
      <c r="EQ42" s="1013"/>
      <c r="ER42" s="1013"/>
      <c r="ES42" s="1013"/>
      <c r="ET42" s="1013"/>
      <c r="EU42" s="1013"/>
      <c r="EV42" s="1013"/>
      <c r="EW42" s="1013"/>
      <c r="EY42" s="1013"/>
      <c r="EZ42" s="1013"/>
      <c r="FA42" s="1013"/>
      <c r="FB42" s="1013"/>
      <c r="FC42" s="1013"/>
      <c r="FD42" s="1013"/>
      <c r="FE42" s="1013"/>
      <c r="FF42" s="1013"/>
      <c r="FG42" s="1013"/>
      <c r="FH42" s="1013"/>
      <c r="FI42" s="1013"/>
      <c r="FJ42" s="1013"/>
      <c r="FK42" s="1013"/>
      <c r="FL42" s="1013"/>
      <c r="FM42" s="1013"/>
      <c r="FN42" s="1013"/>
      <c r="FO42" s="1013"/>
      <c r="FP42" s="1013"/>
      <c r="FQ42" s="1013"/>
      <c r="FR42" s="1013"/>
      <c r="FS42" s="1013"/>
      <c r="FT42" s="1013"/>
      <c r="FU42" s="1013"/>
      <c r="FV42" s="1013"/>
      <c r="FW42" s="1013"/>
      <c r="FX42" s="1013"/>
      <c r="FY42" s="1013"/>
      <c r="FZ42" s="1013"/>
      <c r="GB42" s="1013"/>
      <c r="GC42" s="1013"/>
      <c r="GD42" s="1013"/>
      <c r="GE42" s="1013"/>
      <c r="GF42" s="1013"/>
      <c r="GG42" s="1013"/>
      <c r="GH42" s="1013"/>
      <c r="GI42" s="1013"/>
      <c r="GJ42" s="1013"/>
      <c r="GK42" s="1013"/>
      <c r="GL42" s="1013"/>
      <c r="GM42" s="1013"/>
      <c r="GN42" s="1013"/>
      <c r="GO42" s="1013"/>
      <c r="GP42" s="1013"/>
      <c r="GQ42" s="1013"/>
      <c r="GR42" s="1013"/>
      <c r="GS42" s="1013"/>
      <c r="GT42" s="1013"/>
      <c r="GU42" s="1013"/>
      <c r="GV42" s="1013"/>
      <c r="GW42" s="1013"/>
      <c r="GX42" s="1013"/>
      <c r="GY42" s="1013"/>
      <c r="GZ42" s="1013"/>
      <c r="HA42" s="1013"/>
      <c r="HB42" s="1013"/>
      <c r="HC42" s="1013"/>
      <c r="HE42" s="1013"/>
      <c r="HF42" s="1013"/>
      <c r="HG42" s="1013"/>
      <c r="HH42" s="1013"/>
      <c r="HI42" s="1013"/>
      <c r="HJ42" s="1013"/>
      <c r="HK42" s="1013"/>
      <c r="HL42" s="1013"/>
      <c r="HM42" s="1013"/>
      <c r="HN42" s="1013"/>
      <c r="HO42" s="1013"/>
      <c r="HP42" s="1013"/>
      <c r="HQ42" s="1013"/>
      <c r="HR42" s="1013"/>
      <c r="HS42" s="1013"/>
      <c r="HT42" s="1013"/>
      <c r="HU42" s="1013"/>
      <c r="HV42" s="1013"/>
      <c r="HW42" s="1013"/>
      <c r="HX42" s="1013"/>
      <c r="HY42" s="1013"/>
      <c r="HZ42" s="1013"/>
      <c r="IA42" s="1013"/>
      <c r="IB42" s="1013"/>
      <c r="IC42" s="1013"/>
      <c r="ID42" s="1013"/>
      <c r="IE42" s="1013"/>
      <c r="IF42" s="1013"/>
      <c r="IH42" s="1013"/>
      <c r="II42" s="1013"/>
      <c r="IJ42" s="1013"/>
      <c r="IK42" s="1013"/>
      <c r="IL42" s="1013"/>
      <c r="IM42" s="1013"/>
      <c r="IN42" s="1013"/>
      <c r="IO42" s="1013"/>
      <c r="IP42" s="1013"/>
      <c r="IQ42" s="1013"/>
      <c r="IR42" s="1013"/>
      <c r="IS42" s="1013"/>
      <c r="IT42" s="1013"/>
      <c r="IU42" s="1013"/>
      <c r="IV42" s="1013"/>
      <c r="IW42" s="1013"/>
      <c r="IX42" s="1013"/>
    </row>
    <row r="43" spans="1:258" s="150" customFormat="1" ht="15.75" customHeight="1" thickBot="1">
      <c r="A43" s="2304" t="s">
        <v>129</v>
      </c>
      <c r="B43" s="2305">
        <f t="shared" ref="B43:AJ43" si="15">+B42+B37+B32+B27+B11</f>
        <v>0</v>
      </c>
      <c r="C43" s="2306">
        <f t="shared" si="15"/>
        <v>263</v>
      </c>
      <c r="D43" s="2306">
        <f t="shared" si="15"/>
        <v>233</v>
      </c>
      <c r="E43" s="2306">
        <f t="shared" si="15"/>
        <v>233</v>
      </c>
      <c r="F43" s="2306">
        <f t="shared" si="15"/>
        <v>229</v>
      </c>
      <c r="G43" s="2306">
        <f t="shared" si="15"/>
        <v>212</v>
      </c>
      <c r="H43" s="2306">
        <f t="shared" si="15"/>
        <v>231</v>
      </c>
      <c r="I43" s="2306">
        <f t="shared" si="15"/>
        <v>256</v>
      </c>
      <c r="J43" s="2306">
        <f t="shared" si="15"/>
        <v>235</v>
      </c>
      <c r="K43" s="2306">
        <f t="shared" si="15"/>
        <v>186</v>
      </c>
      <c r="L43" s="2306">
        <f t="shared" si="15"/>
        <v>193</v>
      </c>
      <c r="M43" s="2306">
        <f t="shared" si="15"/>
        <v>152</v>
      </c>
      <c r="N43" s="2306">
        <f t="shared" si="15"/>
        <v>113</v>
      </c>
      <c r="O43" s="2306">
        <f t="shared" si="15"/>
        <v>92</v>
      </c>
      <c r="P43" s="2306">
        <f t="shared" si="15"/>
        <v>0</v>
      </c>
      <c r="Q43" s="2307">
        <f t="shared" si="15"/>
        <v>0</v>
      </c>
      <c r="R43" s="2308">
        <f t="shared" si="15"/>
        <v>1007</v>
      </c>
      <c r="S43" s="2309">
        <f t="shared" si="15"/>
        <v>793</v>
      </c>
      <c r="T43" s="2305">
        <f t="shared" si="15"/>
        <v>387</v>
      </c>
      <c r="U43" s="2307">
        <f t="shared" si="15"/>
        <v>441</v>
      </c>
      <c r="V43" s="2310">
        <f t="shared" si="15"/>
        <v>2628</v>
      </c>
      <c r="W43" s="2311">
        <f t="shared" si="15"/>
        <v>0</v>
      </c>
      <c r="X43" s="2312">
        <f>+X42+X37+X32+X27+X11</f>
        <v>3</v>
      </c>
      <c r="Y43" s="2312">
        <f>+Y42+Y37+Y32+Y27+Y11</f>
        <v>228</v>
      </c>
      <c r="Z43" s="2313">
        <f>+Z42+Z37+Z32+Z27+Z11</f>
        <v>143</v>
      </c>
      <c r="AA43" s="1920">
        <f t="shared" si="15"/>
        <v>15</v>
      </c>
      <c r="AB43" s="1921">
        <f t="shared" si="15"/>
        <v>2</v>
      </c>
      <c r="AC43" s="1922">
        <f t="shared" si="15"/>
        <v>3</v>
      </c>
      <c r="AD43" s="1923">
        <f t="shared" si="15"/>
        <v>1585</v>
      </c>
      <c r="AE43" s="1924">
        <f t="shared" si="15"/>
        <v>429</v>
      </c>
      <c r="AF43" s="1925">
        <f t="shared" si="15"/>
        <v>307</v>
      </c>
      <c r="AG43" s="1926">
        <f t="shared" si="15"/>
        <v>307</v>
      </c>
      <c r="AH43" s="1923">
        <f t="shared" si="15"/>
        <v>228</v>
      </c>
      <c r="AI43" s="1927">
        <f t="shared" si="15"/>
        <v>143</v>
      </c>
      <c r="AJ43" s="1928">
        <f t="shared" si="15"/>
        <v>2628</v>
      </c>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c r="BI43" s="151"/>
      <c r="BJ43" s="151"/>
      <c r="BK43" s="151"/>
      <c r="BL43" s="151"/>
      <c r="BM43" s="151"/>
      <c r="BN43" s="151"/>
      <c r="BP43" s="151"/>
      <c r="BQ43" s="151"/>
      <c r="BR43" s="151"/>
      <c r="BS43" s="151"/>
      <c r="BT43" s="151"/>
      <c r="BU43" s="151"/>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S43" s="151"/>
      <c r="CT43" s="151"/>
      <c r="CU43" s="151"/>
      <c r="CV43" s="151"/>
      <c r="CW43" s="151"/>
      <c r="CX43" s="151"/>
      <c r="CY43" s="151"/>
      <c r="CZ43" s="151"/>
      <c r="DA43" s="151"/>
      <c r="DB43" s="151"/>
      <c r="DC43" s="151"/>
      <c r="DD43" s="151"/>
      <c r="DE43" s="151"/>
      <c r="DF43" s="151"/>
      <c r="DG43" s="151"/>
      <c r="DH43" s="151"/>
      <c r="DI43" s="151"/>
      <c r="DJ43" s="151"/>
      <c r="DK43" s="151"/>
      <c r="DL43" s="151"/>
      <c r="DM43" s="151"/>
      <c r="DN43" s="151"/>
      <c r="DO43" s="151"/>
      <c r="DP43" s="151"/>
      <c r="DQ43" s="151"/>
      <c r="DR43" s="151"/>
      <c r="DS43" s="151"/>
      <c r="DT43" s="151"/>
      <c r="DV43" s="151"/>
      <c r="DW43" s="151"/>
      <c r="DX43" s="151"/>
      <c r="DY43" s="151"/>
      <c r="DZ43" s="151"/>
      <c r="EA43" s="151"/>
      <c r="EB43" s="151"/>
      <c r="EC43" s="151"/>
      <c r="ED43" s="151"/>
      <c r="EE43" s="151"/>
      <c r="EF43" s="151"/>
      <c r="EG43" s="151"/>
      <c r="EH43" s="151"/>
      <c r="EI43" s="151"/>
      <c r="EJ43" s="151"/>
      <c r="EK43" s="151"/>
      <c r="EL43" s="151"/>
      <c r="EM43" s="151"/>
      <c r="EN43" s="151"/>
      <c r="EO43" s="151"/>
      <c r="EP43" s="151"/>
      <c r="EQ43" s="151"/>
      <c r="ER43" s="151"/>
      <c r="ES43" s="151"/>
      <c r="ET43" s="151"/>
      <c r="EU43" s="151"/>
      <c r="EV43" s="151"/>
      <c r="EW43" s="151"/>
      <c r="EY43" s="151"/>
      <c r="EZ43" s="151"/>
      <c r="FA43" s="151"/>
      <c r="FB43" s="151"/>
      <c r="FC43" s="151"/>
      <c r="FD43" s="151"/>
      <c r="FE43" s="151"/>
      <c r="FF43" s="151"/>
      <c r="FG43" s="151"/>
      <c r="FH43" s="151"/>
      <c r="FI43" s="151"/>
      <c r="FJ43" s="151"/>
      <c r="FK43" s="151"/>
      <c r="FL43" s="151"/>
      <c r="FM43" s="151"/>
      <c r="FN43" s="151"/>
      <c r="FO43" s="151"/>
      <c r="FP43" s="151"/>
      <c r="FQ43" s="151"/>
      <c r="FR43" s="151"/>
      <c r="FS43" s="151"/>
      <c r="FT43" s="151"/>
      <c r="FU43" s="151"/>
      <c r="FV43" s="151"/>
      <c r="FW43" s="151"/>
      <c r="FX43" s="151"/>
      <c r="FY43" s="151"/>
      <c r="FZ43" s="151"/>
      <c r="GB43" s="151"/>
      <c r="GC43" s="151"/>
      <c r="GD43" s="151"/>
      <c r="GE43" s="151"/>
      <c r="GF43" s="151"/>
      <c r="GG43" s="151"/>
      <c r="GH43" s="151"/>
      <c r="GI43" s="151"/>
      <c r="GJ43" s="151"/>
      <c r="GK43" s="151"/>
      <c r="GL43" s="151"/>
      <c r="GM43" s="151"/>
      <c r="GN43" s="151"/>
      <c r="GO43" s="151"/>
      <c r="GP43" s="151"/>
      <c r="GQ43" s="151"/>
      <c r="GR43" s="151"/>
      <c r="GS43" s="151"/>
      <c r="GT43" s="151"/>
      <c r="GU43" s="151"/>
      <c r="GV43" s="151"/>
      <c r="GW43" s="151"/>
      <c r="GX43" s="151"/>
      <c r="GY43" s="151"/>
      <c r="GZ43" s="151"/>
      <c r="HA43" s="151"/>
      <c r="HB43" s="151"/>
      <c r="HC43" s="151"/>
      <c r="HE43" s="151"/>
      <c r="HF43" s="151"/>
      <c r="HG43" s="151"/>
      <c r="HH43" s="151"/>
      <c r="HI43" s="151"/>
      <c r="HJ43" s="151"/>
      <c r="HK43" s="151"/>
      <c r="HL43" s="151"/>
      <c r="HM43" s="151"/>
      <c r="HN43" s="151"/>
      <c r="HO43" s="151"/>
      <c r="HP43" s="151"/>
      <c r="HQ43" s="151"/>
      <c r="HR43" s="151"/>
      <c r="HS43" s="151"/>
      <c r="HT43" s="151"/>
      <c r="HU43" s="151"/>
      <c r="HV43" s="151"/>
      <c r="HW43" s="151"/>
      <c r="HX43" s="151"/>
      <c r="HY43" s="151"/>
      <c r="HZ43" s="151"/>
      <c r="IA43" s="151"/>
      <c r="IB43" s="151"/>
      <c r="IC43" s="151"/>
      <c r="ID43" s="151"/>
      <c r="IE43" s="151"/>
      <c r="IF43" s="151"/>
      <c r="IH43" s="151"/>
      <c r="II43" s="151"/>
      <c r="IJ43" s="151"/>
      <c r="IK43" s="151"/>
      <c r="IL43" s="151"/>
      <c r="IM43" s="151"/>
      <c r="IN43" s="151"/>
      <c r="IO43" s="151"/>
      <c r="IP43" s="151"/>
      <c r="IQ43" s="151"/>
      <c r="IR43" s="151"/>
      <c r="IS43" s="151"/>
      <c r="IT43" s="151"/>
      <c r="IU43" s="151"/>
      <c r="IV43" s="151"/>
      <c r="IW43" s="151"/>
      <c r="IX43" s="151"/>
    </row>
    <row r="44" spans="1:258" s="32" customFormat="1" ht="18" customHeight="1" thickBot="1">
      <c r="A44" s="697" t="s">
        <v>725</v>
      </c>
      <c r="B44" s="147"/>
      <c r="C44" s="147"/>
      <c r="D44" s="147"/>
      <c r="E44" s="147"/>
      <c r="F44" s="147"/>
      <c r="G44" s="147"/>
      <c r="H44" s="147"/>
      <c r="I44" s="147"/>
      <c r="J44" s="147"/>
      <c r="K44" s="147"/>
      <c r="L44" s="147"/>
      <c r="M44" s="147"/>
      <c r="N44" s="147"/>
      <c r="O44" s="147"/>
      <c r="P44" s="641" t="s">
        <v>146</v>
      </c>
      <c r="Q44" s="641"/>
      <c r="R44" s="4191">
        <f>R43+S43</f>
        <v>1800</v>
      </c>
      <c r="S44" s="641"/>
      <c r="T44" s="641" t="s">
        <v>14</v>
      </c>
      <c r="U44" s="1011">
        <f>T43+U43</f>
        <v>828</v>
      </c>
      <c r="V44" s="147"/>
      <c r="W44" s="145"/>
      <c r="X44" s="145"/>
      <c r="Y44" s="145"/>
      <c r="Z44" s="145"/>
      <c r="AA44" s="145"/>
      <c r="AB44" t="s">
        <v>130</v>
      </c>
      <c r="AC44" s="152">
        <f>AA43+AB43+AC43+AC43</f>
        <v>23</v>
      </c>
      <c r="AD44" s="145"/>
      <c r="AE44" s="145"/>
      <c r="AF44" s="145"/>
      <c r="AG44" s="145"/>
      <c r="AH44" s="642" t="s">
        <v>147</v>
      </c>
      <c r="AI44" s="1011">
        <f>AH43+AI43</f>
        <v>371</v>
      </c>
      <c r="AJ44" s="153"/>
      <c r="AK44" s="154"/>
      <c r="AL44" s="154"/>
    </row>
    <row r="45" spans="1:258" s="32" customFormat="1" ht="18" customHeight="1" thickBot="1">
      <c r="R45" s="643"/>
      <c r="S45" s="643"/>
      <c r="T45" s="643"/>
      <c r="U45" s="643"/>
      <c r="V45" s="643"/>
      <c r="W45" s="156">
        <f>R44+U44</f>
        <v>2628</v>
      </c>
      <c r="X45" s="644" t="s">
        <v>148</v>
      </c>
      <c r="Y45" s="644"/>
      <c r="Z45" s="644"/>
      <c r="AA45" s="641"/>
      <c r="AB45" s="642"/>
      <c r="AC45" s="642"/>
      <c r="AD45" s="642"/>
      <c r="AE45" s="696">
        <f>AD43+AE43+AF43+AG43</f>
        <v>2628</v>
      </c>
      <c r="AF45" s="645" t="s">
        <v>83</v>
      </c>
      <c r="AG45" s="646"/>
      <c r="AH45" s="646"/>
      <c r="AI45" s="646"/>
      <c r="AJ45" s="647"/>
      <c r="AK45" s="154"/>
      <c r="AL45" s="154"/>
    </row>
    <row r="46" spans="1:258" s="32" customFormat="1" ht="18" customHeight="1" thickBot="1">
      <c r="A46" s="157"/>
      <c r="B46" s="648"/>
      <c r="C46" s="648"/>
      <c r="D46" s="648"/>
      <c r="E46" s="648"/>
      <c r="F46" s="648"/>
      <c r="G46" s="648"/>
      <c r="H46" s="648"/>
      <c r="I46" s="648"/>
      <c r="J46" s="648"/>
      <c r="K46" s="648"/>
      <c r="L46" s="648"/>
      <c r="M46" s="648"/>
      <c r="N46" s="648"/>
      <c r="O46" s="648"/>
      <c r="P46" s="648"/>
      <c r="Q46" s="648"/>
      <c r="R46" s="649"/>
      <c r="S46" s="650"/>
      <c r="T46" s="650"/>
      <c r="U46" s="650"/>
      <c r="V46" s="651"/>
      <c r="W46" s="695">
        <f>W43+X43</f>
        <v>3</v>
      </c>
      <c r="X46" s="849" t="s">
        <v>209</v>
      </c>
      <c r="Y46" s="849"/>
      <c r="Z46" s="849"/>
      <c r="AA46" s="850"/>
      <c r="AB46" s="851"/>
      <c r="AC46" s="851"/>
      <c r="AD46" s="851"/>
      <c r="AE46" s="851"/>
      <c r="AF46" s="852"/>
      <c r="AG46" s="852"/>
      <c r="AH46" s="650"/>
      <c r="AI46" s="650"/>
      <c r="AJ46" s="853"/>
      <c r="AK46" s="154"/>
      <c r="AL46" s="154"/>
    </row>
    <row r="47" spans="1:258" s="78" customFormat="1" ht="18" customHeight="1">
      <c r="A47" s="116"/>
      <c r="B47" s="116"/>
      <c r="C47" s="116"/>
      <c r="D47" s="116"/>
      <c r="E47" s="116"/>
      <c r="F47" s="116"/>
      <c r="G47" s="116"/>
      <c r="H47" s="116"/>
      <c r="I47" s="116"/>
      <c r="J47" s="116"/>
      <c r="K47" s="116"/>
      <c r="L47" s="116"/>
      <c r="M47" s="116"/>
      <c r="N47" s="116"/>
      <c r="O47" s="116"/>
      <c r="P47" s="116"/>
      <c r="Q47" s="116"/>
      <c r="R47" s="158"/>
      <c r="S47" s="158"/>
      <c r="T47" s="158"/>
      <c r="U47" s="158"/>
      <c r="V47" s="159"/>
      <c r="W47" s="160"/>
      <c r="X47" s="160"/>
      <c r="Y47" s="160"/>
      <c r="Z47" s="160"/>
      <c r="AA47" s="160"/>
      <c r="AB47" s="160"/>
      <c r="AC47" s="160"/>
      <c r="AD47" s="160"/>
      <c r="AE47" s="160"/>
      <c r="AF47" s="161"/>
      <c r="AG47" s="161"/>
      <c r="AH47" s="161"/>
      <c r="AI47" s="161"/>
      <c r="AJ47" s="162"/>
      <c r="AK47" s="116"/>
      <c r="AL47" s="116"/>
    </row>
    <row r="48" spans="1:258" s="78" customFormat="1" ht="18" customHeight="1">
      <c r="R48" s="163"/>
      <c r="S48" s="163"/>
      <c r="T48" s="163"/>
      <c r="U48" s="163"/>
      <c r="V48" s="163"/>
      <c r="W48" s="161"/>
      <c r="X48" s="161"/>
      <c r="Y48" s="161"/>
      <c r="Z48" s="161"/>
      <c r="AA48" s="161"/>
      <c r="AB48" s="161"/>
      <c r="AC48" s="161"/>
      <c r="AD48" s="161"/>
      <c r="AE48" s="161"/>
      <c r="AF48" s="161"/>
      <c r="AG48" s="161"/>
      <c r="AH48" s="161"/>
      <c r="AI48" s="161"/>
      <c r="AJ48" s="162"/>
    </row>
    <row r="49" spans="8:44" s="78" customFormat="1" ht="18" customHeight="1">
      <c r="R49" s="163"/>
      <c r="S49" s="163"/>
      <c r="T49" s="163"/>
      <c r="U49" s="163"/>
      <c r="V49" s="163"/>
      <c r="W49" s="161"/>
      <c r="X49" s="161"/>
      <c r="Y49" s="161"/>
      <c r="Z49" s="161"/>
      <c r="AA49" s="161"/>
      <c r="AB49" s="161"/>
      <c r="AC49" s="161"/>
      <c r="AD49" s="161"/>
      <c r="AE49" s="161"/>
      <c r="AF49" s="161"/>
      <c r="AG49" s="161"/>
      <c r="AH49" s="161"/>
      <c r="AI49" s="161"/>
      <c r="AJ49" s="162"/>
    </row>
    <row r="50" spans="8:44" s="78" customFormat="1" ht="18" customHeight="1">
      <c r="R50" s="163"/>
      <c r="S50" s="163"/>
      <c r="T50" s="163"/>
      <c r="U50" s="163"/>
      <c r="V50" s="163"/>
      <c r="W50" s="161"/>
      <c r="X50" s="161"/>
      <c r="Y50" s="161"/>
      <c r="Z50" s="161"/>
      <c r="AA50" s="161"/>
      <c r="AB50" s="161"/>
      <c r="AC50" s="161"/>
      <c r="AD50" s="161"/>
      <c r="AE50" s="161"/>
      <c r="AF50" s="161"/>
      <c r="AG50" s="161"/>
      <c r="AH50" s="161"/>
      <c r="AI50" s="161"/>
      <c r="AJ50" s="162"/>
    </row>
    <row r="51" spans="8:44" s="78" customFormat="1" ht="18" customHeight="1">
      <c r="H51" s="148"/>
      <c r="I51" s="149"/>
      <c r="J51" s="149"/>
      <c r="K51" s="149"/>
      <c r="L51" s="149"/>
      <c r="M51" s="149"/>
      <c r="N51" s="149"/>
      <c r="O51" s="149"/>
      <c r="P51" s="149"/>
      <c r="Q51" s="149"/>
      <c r="R51" s="164"/>
      <c r="S51" s="164"/>
      <c r="T51" s="164"/>
      <c r="U51" s="164"/>
      <c r="V51" s="164"/>
      <c r="W51" s="149"/>
      <c r="X51" s="149"/>
      <c r="Y51" s="149"/>
      <c r="Z51" s="149"/>
      <c r="AA51" s="149"/>
      <c r="AB51" s="149"/>
      <c r="AC51" s="149"/>
      <c r="AD51" s="149"/>
      <c r="AE51" s="149"/>
      <c r="AF51" s="149"/>
      <c r="AG51" s="149"/>
      <c r="AH51" s="149"/>
      <c r="AI51" s="149"/>
      <c r="AJ51" s="144"/>
      <c r="AK51" s="149"/>
      <c r="AL51" s="149"/>
      <c r="AM51" s="149"/>
      <c r="AN51" s="149"/>
      <c r="AO51" s="149"/>
      <c r="AP51" s="149"/>
      <c r="AQ51" s="149"/>
      <c r="AR51" s="149"/>
    </row>
    <row r="52" spans="8:44" s="78" customFormat="1" ht="18" customHeight="1">
      <c r="R52" s="163"/>
      <c r="S52" s="163"/>
      <c r="T52" s="163"/>
      <c r="U52" s="163"/>
      <c r="V52" s="163"/>
      <c r="W52" s="161"/>
      <c r="X52" s="161"/>
      <c r="Y52" s="161"/>
      <c r="Z52" s="161"/>
      <c r="AA52" s="161"/>
      <c r="AB52" s="161"/>
      <c r="AC52" s="161"/>
      <c r="AD52" s="161"/>
      <c r="AE52" s="161"/>
      <c r="AF52" s="161"/>
      <c r="AG52" s="161"/>
      <c r="AH52" s="161"/>
      <c r="AI52" s="161"/>
      <c r="AJ52" s="162"/>
    </row>
    <row r="53" spans="8:44" s="78" customFormat="1" ht="18" customHeight="1">
      <c r="R53" s="163"/>
      <c r="S53" s="163"/>
      <c r="T53" s="163"/>
      <c r="U53" s="163"/>
      <c r="V53" s="163"/>
      <c r="W53" s="161"/>
      <c r="X53" s="161"/>
      <c r="Y53" s="161"/>
      <c r="Z53" s="161"/>
      <c r="AA53" s="161"/>
      <c r="AB53" s="161"/>
      <c r="AC53" s="161"/>
      <c r="AD53" s="161"/>
      <c r="AE53" s="161"/>
      <c r="AF53" s="161"/>
      <c r="AG53" s="161"/>
      <c r="AH53" s="161"/>
      <c r="AI53" s="161"/>
      <c r="AJ53" s="162"/>
    </row>
    <row r="54" spans="8:44" s="78" customFormat="1" ht="18" customHeight="1">
      <c r="R54" s="163"/>
      <c r="S54" s="163"/>
      <c r="T54" s="163"/>
      <c r="U54" s="163"/>
      <c r="V54" s="163"/>
      <c r="W54" s="161"/>
      <c r="X54" s="161"/>
      <c r="Y54" s="161"/>
      <c r="Z54" s="161"/>
      <c r="AA54" s="161"/>
      <c r="AB54" s="161"/>
      <c r="AC54" s="161"/>
      <c r="AD54" s="161"/>
      <c r="AE54" s="161"/>
      <c r="AF54" s="161"/>
      <c r="AG54" s="161"/>
      <c r="AH54" s="161"/>
      <c r="AI54" s="161"/>
      <c r="AJ54" s="162"/>
    </row>
    <row r="55" spans="8:44" s="78" customFormat="1" ht="18" customHeight="1">
      <c r="R55" s="163"/>
      <c r="S55" s="163"/>
      <c r="T55" s="163"/>
      <c r="U55" s="163"/>
      <c r="V55" s="163"/>
      <c r="W55" s="161"/>
      <c r="X55" s="161"/>
      <c r="Y55" s="161"/>
      <c r="Z55" s="161"/>
      <c r="AA55" s="161"/>
      <c r="AB55" s="161"/>
      <c r="AC55" s="161"/>
      <c r="AD55" s="161"/>
      <c r="AE55" s="161"/>
      <c r="AF55" s="161"/>
      <c r="AG55" s="161"/>
      <c r="AH55" s="161"/>
      <c r="AI55" s="161"/>
      <c r="AJ55" s="162"/>
    </row>
    <row r="56" spans="8:44" s="78" customFormat="1" ht="18" customHeight="1">
      <c r="R56" s="163"/>
      <c r="S56" s="163"/>
      <c r="T56" s="163"/>
      <c r="U56" s="163"/>
      <c r="V56" s="163"/>
      <c r="W56" s="161"/>
      <c r="X56" s="161"/>
      <c r="Y56" s="161"/>
      <c r="Z56" s="161"/>
      <c r="AA56" s="161"/>
      <c r="AB56" s="161"/>
      <c r="AC56" s="161"/>
      <c r="AD56" s="161"/>
      <c r="AE56" s="161"/>
      <c r="AF56" s="161"/>
      <c r="AG56" s="161"/>
      <c r="AH56" s="161"/>
      <c r="AI56" s="161"/>
      <c r="AJ56" s="162"/>
    </row>
    <row r="57" spans="8:44" s="78" customFormat="1" ht="18" customHeight="1">
      <c r="R57" s="163"/>
      <c r="S57" s="163"/>
      <c r="T57" s="163"/>
      <c r="U57" s="163"/>
      <c r="V57" s="163"/>
      <c r="W57" s="161"/>
      <c r="X57" s="161"/>
      <c r="Y57" s="161"/>
      <c r="Z57" s="161"/>
      <c r="AA57" s="161"/>
      <c r="AB57" s="161"/>
      <c r="AC57" s="161"/>
      <c r="AD57" s="161"/>
      <c r="AE57" s="161"/>
      <c r="AF57" s="161"/>
      <c r="AG57" s="161"/>
      <c r="AH57" s="161"/>
      <c r="AI57" s="161"/>
      <c r="AJ57" s="162"/>
    </row>
    <row r="58" spans="8:44" s="78" customFormat="1" ht="18" customHeight="1">
      <c r="R58" s="163"/>
      <c r="S58" s="163"/>
      <c r="T58" s="163"/>
      <c r="U58" s="163"/>
      <c r="V58" s="163"/>
      <c r="W58" s="161"/>
      <c r="X58" s="161"/>
      <c r="Y58" s="161"/>
      <c r="Z58" s="161"/>
      <c r="AA58" s="161"/>
      <c r="AB58" s="161"/>
      <c r="AC58" s="161"/>
      <c r="AD58" s="161"/>
      <c r="AE58" s="161"/>
      <c r="AF58" s="161"/>
      <c r="AG58" s="161"/>
      <c r="AH58" s="161"/>
      <c r="AI58" s="161"/>
      <c r="AJ58" s="162"/>
    </row>
    <row r="59" spans="8:44" s="78" customFormat="1" ht="18" customHeight="1">
      <c r="R59" s="163"/>
      <c r="S59" s="163"/>
      <c r="T59" s="163"/>
      <c r="U59" s="163"/>
      <c r="V59" s="163"/>
      <c r="W59" s="161"/>
      <c r="X59" s="161"/>
      <c r="Y59" s="161"/>
      <c r="Z59" s="161"/>
      <c r="AA59" s="161"/>
      <c r="AB59" s="161"/>
      <c r="AC59" s="161"/>
      <c r="AD59" s="161"/>
      <c r="AE59" s="161"/>
      <c r="AF59" s="161"/>
      <c r="AG59" s="161"/>
      <c r="AH59" s="161"/>
      <c r="AI59" s="161"/>
      <c r="AJ59" s="162"/>
    </row>
    <row r="60" spans="8:44" s="78" customFormat="1" ht="18" customHeight="1">
      <c r="R60" s="163"/>
      <c r="S60" s="163"/>
      <c r="T60" s="163"/>
      <c r="U60" s="163"/>
      <c r="V60" s="163"/>
      <c r="W60" s="161"/>
      <c r="X60" s="161"/>
      <c r="Y60" s="161"/>
      <c r="Z60" s="161"/>
      <c r="AA60" s="161"/>
      <c r="AB60" s="161"/>
      <c r="AC60" s="161"/>
      <c r="AD60" s="161"/>
      <c r="AE60" s="161"/>
      <c r="AF60" s="161"/>
      <c r="AG60" s="161"/>
      <c r="AH60" s="161"/>
      <c r="AI60" s="161"/>
      <c r="AJ60" s="162"/>
    </row>
    <row r="61" spans="8:44" s="78" customFormat="1" ht="18" customHeight="1">
      <c r="R61" s="163"/>
      <c r="S61" s="163"/>
      <c r="T61" s="163"/>
      <c r="U61" s="163"/>
      <c r="V61" s="163"/>
      <c r="W61" s="161"/>
      <c r="X61" s="161"/>
      <c r="Y61" s="161"/>
      <c r="Z61" s="161"/>
      <c r="AA61" s="161"/>
      <c r="AB61" s="161"/>
      <c r="AC61" s="161"/>
      <c r="AD61" s="161"/>
      <c r="AE61" s="161"/>
      <c r="AF61" s="161"/>
      <c r="AG61" s="161"/>
      <c r="AH61" s="161"/>
      <c r="AI61" s="161"/>
      <c r="AJ61" s="162"/>
    </row>
    <row r="62" spans="8:44" s="78" customFormat="1" ht="18" customHeight="1">
      <c r="R62" s="163"/>
      <c r="S62" s="163"/>
      <c r="T62" s="163"/>
      <c r="U62" s="163"/>
      <c r="V62" s="163"/>
      <c r="W62" s="161"/>
      <c r="X62" s="161"/>
      <c r="Y62" s="161"/>
      <c r="Z62" s="161"/>
      <c r="AA62" s="161"/>
      <c r="AB62" s="161"/>
      <c r="AC62" s="161"/>
      <c r="AD62" s="161"/>
      <c r="AE62" s="161"/>
      <c r="AF62" s="161"/>
      <c r="AG62" s="161"/>
      <c r="AH62" s="161"/>
      <c r="AI62" s="161"/>
      <c r="AJ62" s="162"/>
    </row>
    <row r="63" spans="8:44" s="78" customFormat="1" ht="18" customHeight="1">
      <c r="R63" s="163"/>
      <c r="S63" s="163"/>
      <c r="T63" s="163"/>
      <c r="U63" s="163"/>
      <c r="V63" s="163"/>
      <c r="W63" s="161"/>
      <c r="X63" s="161"/>
      <c r="Y63" s="161"/>
      <c r="Z63" s="161"/>
      <c r="AA63" s="161"/>
      <c r="AB63" s="161"/>
      <c r="AC63" s="161"/>
      <c r="AD63" s="161"/>
      <c r="AE63" s="161"/>
      <c r="AF63" s="161"/>
      <c r="AG63" s="161"/>
      <c r="AH63" s="161"/>
      <c r="AI63" s="161"/>
      <c r="AJ63" s="162"/>
    </row>
    <row r="64" spans="8:44" s="78" customFormat="1" ht="18" customHeight="1">
      <c r="R64" s="163"/>
      <c r="S64" s="163"/>
      <c r="T64" s="163"/>
      <c r="U64" s="163"/>
      <c r="V64" s="163"/>
      <c r="W64" s="161"/>
      <c r="X64" s="161"/>
      <c r="Y64" s="161"/>
      <c r="Z64" s="161"/>
      <c r="AA64" s="161"/>
      <c r="AB64" s="161"/>
      <c r="AC64" s="161"/>
      <c r="AD64" s="161"/>
      <c r="AE64" s="161"/>
      <c r="AF64" s="161"/>
      <c r="AG64" s="161"/>
      <c r="AH64" s="161"/>
      <c r="AI64" s="161"/>
      <c r="AJ64" s="162"/>
    </row>
    <row r="65" spans="18:36" s="78" customFormat="1" ht="18" customHeight="1">
      <c r="R65" s="163"/>
      <c r="S65" s="163"/>
      <c r="T65" s="163"/>
      <c r="U65" s="163"/>
      <c r="V65" s="163"/>
      <c r="W65" s="161"/>
      <c r="X65" s="161"/>
      <c r="Y65" s="161"/>
      <c r="Z65" s="161"/>
      <c r="AA65" s="161"/>
      <c r="AB65" s="161"/>
      <c r="AC65" s="161"/>
      <c r="AD65" s="161"/>
      <c r="AE65" s="161"/>
      <c r="AF65" s="161"/>
      <c r="AG65" s="161"/>
      <c r="AH65" s="161"/>
      <c r="AI65" s="161"/>
      <c r="AJ65" s="162"/>
    </row>
    <row r="66" spans="18:36" s="78" customFormat="1" ht="18" customHeight="1">
      <c r="R66" s="163"/>
      <c r="S66" s="163"/>
      <c r="T66" s="163"/>
      <c r="U66" s="163"/>
      <c r="V66" s="163"/>
      <c r="W66" s="161"/>
      <c r="X66" s="161"/>
      <c r="Y66" s="161"/>
      <c r="Z66" s="161"/>
      <c r="AA66" s="161"/>
      <c r="AB66" s="161"/>
      <c r="AC66" s="161"/>
      <c r="AD66" s="161"/>
      <c r="AE66" s="161"/>
      <c r="AF66" s="161"/>
      <c r="AG66" s="161"/>
      <c r="AH66" s="161"/>
      <c r="AI66" s="161"/>
      <c r="AJ66" s="162"/>
    </row>
    <row r="67" spans="18:36" s="78" customFormat="1" ht="18" customHeight="1">
      <c r="R67" s="163"/>
      <c r="S67" s="163"/>
      <c r="T67" s="163"/>
      <c r="U67" s="163"/>
      <c r="V67" s="163"/>
      <c r="W67" s="161"/>
      <c r="X67" s="161"/>
      <c r="Y67" s="161"/>
      <c r="Z67" s="161"/>
      <c r="AA67" s="161"/>
      <c r="AB67" s="161"/>
      <c r="AC67" s="161"/>
      <c r="AD67" s="161"/>
      <c r="AE67" s="161"/>
      <c r="AF67" s="161"/>
      <c r="AG67" s="161"/>
      <c r="AH67" s="161"/>
      <c r="AI67" s="161"/>
      <c r="AJ67" s="162"/>
    </row>
    <row r="68" spans="18:36" s="78" customFormat="1" ht="18" customHeight="1">
      <c r="R68" s="163"/>
      <c r="S68" s="163"/>
      <c r="T68" s="163"/>
      <c r="U68" s="163"/>
      <c r="V68" s="163"/>
      <c r="W68" s="161"/>
      <c r="X68" s="161"/>
      <c r="Y68" s="161"/>
      <c r="Z68" s="161"/>
      <c r="AA68" s="161"/>
      <c r="AB68" s="161"/>
      <c r="AC68" s="161"/>
      <c r="AD68" s="161"/>
      <c r="AE68" s="161"/>
      <c r="AF68" s="161"/>
      <c r="AG68" s="161"/>
      <c r="AH68" s="161"/>
      <c r="AI68" s="161"/>
      <c r="AJ68" s="162"/>
    </row>
    <row r="69" spans="18:36" s="78" customFormat="1" ht="18" customHeight="1">
      <c r="R69" s="163"/>
      <c r="S69" s="163"/>
      <c r="T69" s="163"/>
      <c r="U69" s="163"/>
      <c r="V69" s="163"/>
      <c r="W69" s="161"/>
      <c r="X69" s="161"/>
      <c r="Y69" s="161"/>
      <c r="Z69" s="161"/>
      <c r="AA69" s="161"/>
      <c r="AB69" s="161"/>
      <c r="AC69" s="161"/>
      <c r="AD69" s="161"/>
      <c r="AE69" s="161"/>
      <c r="AF69" s="161"/>
      <c r="AG69" s="161"/>
      <c r="AH69" s="161"/>
      <c r="AI69" s="161"/>
      <c r="AJ69" s="162"/>
    </row>
    <row r="70" spans="18:36" s="78" customFormat="1" ht="18" customHeight="1">
      <c r="R70" s="163"/>
      <c r="S70" s="163"/>
      <c r="T70" s="163"/>
      <c r="U70" s="163"/>
      <c r="V70" s="163"/>
      <c r="W70" s="161"/>
      <c r="X70" s="161"/>
      <c r="Y70" s="161"/>
      <c r="Z70" s="161"/>
      <c r="AA70" s="161"/>
      <c r="AB70" s="161"/>
      <c r="AC70" s="161"/>
      <c r="AD70" s="161"/>
      <c r="AE70" s="161"/>
      <c r="AF70" s="161"/>
      <c r="AG70" s="161"/>
      <c r="AH70" s="161"/>
      <c r="AI70" s="161"/>
      <c r="AJ70" s="162"/>
    </row>
    <row r="71" spans="18:36" s="78" customFormat="1" ht="18" customHeight="1">
      <c r="R71" s="163"/>
      <c r="S71" s="163"/>
      <c r="T71" s="163"/>
      <c r="U71" s="163"/>
      <c r="V71" s="163"/>
      <c r="W71" s="161"/>
      <c r="X71" s="161"/>
      <c r="Y71" s="161"/>
      <c r="Z71" s="161"/>
      <c r="AA71" s="161"/>
      <c r="AB71" s="161"/>
      <c r="AC71" s="161"/>
      <c r="AD71" s="161"/>
      <c r="AE71" s="161"/>
      <c r="AF71" s="161"/>
      <c r="AG71" s="161"/>
      <c r="AH71" s="161"/>
      <c r="AI71" s="161"/>
      <c r="AJ71" s="162"/>
    </row>
    <row r="72" spans="18:36" s="78" customFormat="1" ht="18" customHeight="1">
      <c r="R72" s="163"/>
      <c r="S72" s="163"/>
      <c r="T72" s="163"/>
      <c r="U72" s="163"/>
      <c r="V72" s="163"/>
      <c r="W72" s="161"/>
      <c r="X72" s="161"/>
      <c r="Y72" s="161"/>
      <c r="Z72" s="161"/>
      <c r="AA72" s="161"/>
      <c r="AB72" s="161"/>
      <c r="AC72" s="161"/>
      <c r="AD72" s="161"/>
      <c r="AE72" s="161"/>
      <c r="AF72" s="161"/>
      <c r="AG72" s="161"/>
      <c r="AH72" s="161"/>
      <c r="AI72" s="161"/>
      <c r="AJ72" s="162"/>
    </row>
    <row r="73" spans="18:36" s="78" customFormat="1" ht="18" customHeight="1">
      <c r="R73" s="163"/>
      <c r="S73" s="163"/>
      <c r="T73" s="163"/>
      <c r="U73" s="163"/>
      <c r="V73" s="163"/>
      <c r="W73" s="161"/>
      <c r="X73" s="161"/>
      <c r="Y73" s="161"/>
      <c r="Z73" s="161"/>
      <c r="AA73" s="161"/>
      <c r="AB73" s="161"/>
      <c r="AC73" s="161"/>
      <c r="AD73" s="161"/>
      <c r="AE73" s="161"/>
      <c r="AF73" s="161"/>
      <c r="AG73" s="161"/>
      <c r="AH73" s="161"/>
      <c r="AI73" s="161"/>
      <c r="AJ73" s="162"/>
    </row>
    <row r="74" spans="18:36" s="78" customFormat="1" ht="18" customHeight="1">
      <c r="R74" s="163"/>
      <c r="S74" s="163"/>
      <c r="T74" s="163"/>
      <c r="U74" s="163"/>
      <c r="V74" s="163"/>
      <c r="W74" s="161"/>
      <c r="X74" s="161"/>
      <c r="Y74" s="161"/>
      <c r="Z74" s="161"/>
      <c r="AA74" s="161"/>
      <c r="AB74" s="161"/>
      <c r="AC74" s="161"/>
      <c r="AD74" s="161"/>
      <c r="AE74" s="161"/>
      <c r="AF74" s="161"/>
      <c r="AG74" s="161"/>
      <c r="AH74" s="161"/>
      <c r="AI74" s="161"/>
      <c r="AJ74" s="162"/>
    </row>
    <row r="75" spans="18:36" s="78" customFormat="1" ht="18" customHeight="1">
      <c r="R75" s="163"/>
      <c r="S75" s="163"/>
      <c r="T75" s="163"/>
      <c r="U75" s="163"/>
      <c r="V75" s="163"/>
      <c r="W75" s="161"/>
      <c r="X75" s="161"/>
      <c r="Y75" s="161"/>
      <c r="Z75" s="161"/>
      <c r="AA75" s="161"/>
      <c r="AB75" s="161"/>
      <c r="AC75" s="161"/>
      <c r="AD75" s="161"/>
      <c r="AE75" s="161"/>
      <c r="AF75" s="161"/>
      <c r="AG75" s="161"/>
      <c r="AH75" s="161"/>
      <c r="AI75" s="161"/>
      <c r="AJ75" s="162"/>
    </row>
    <row r="76" spans="18:36" s="78" customFormat="1" ht="18" customHeight="1">
      <c r="R76" s="163"/>
      <c r="S76" s="163"/>
      <c r="T76" s="163"/>
      <c r="U76" s="163"/>
      <c r="V76" s="163"/>
      <c r="W76" s="161"/>
      <c r="X76" s="161"/>
      <c r="Y76" s="161"/>
      <c r="Z76" s="161"/>
      <c r="AA76" s="161"/>
      <c r="AB76" s="161"/>
      <c r="AC76" s="161"/>
      <c r="AD76" s="161"/>
      <c r="AE76" s="161"/>
      <c r="AF76" s="161"/>
      <c r="AG76" s="161"/>
      <c r="AH76" s="161"/>
      <c r="AI76" s="161"/>
      <c r="AJ76" s="162"/>
    </row>
    <row r="77" spans="18:36" s="78" customFormat="1" ht="18" customHeight="1">
      <c r="R77" s="163"/>
      <c r="S77" s="163"/>
      <c r="T77" s="163"/>
      <c r="U77" s="163"/>
      <c r="V77" s="163"/>
      <c r="W77" s="161"/>
      <c r="X77" s="161"/>
      <c r="Y77" s="161"/>
      <c r="Z77" s="161"/>
      <c r="AA77" s="161"/>
      <c r="AB77" s="161"/>
      <c r="AC77" s="161"/>
      <c r="AD77" s="161"/>
      <c r="AE77" s="161"/>
      <c r="AF77" s="161"/>
      <c r="AG77" s="161"/>
      <c r="AH77" s="161"/>
      <c r="AI77" s="161"/>
      <c r="AJ77" s="162"/>
    </row>
    <row r="78" spans="18:36" s="78" customFormat="1" ht="18" customHeight="1">
      <c r="R78" s="163"/>
      <c r="S78" s="163"/>
      <c r="T78" s="163"/>
      <c r="U78" s="163"/>
      <c r="V78" s="163"/>
      <c r="W78" s="161"/>
      <c r="X78" s="161"/>
      <c r="Y78" s="161"/>
      <c r="Z78" s="161"/>
      <c r="AA78" s="161"/>
      <c r="AB78" s="161"/>
      <c r="AC78" s="161"/>
      <c r="AD78" s="161"/>
      <c r="AE78" s="161"/>
      <c r="AF78" s="161"/>
      <c r="AG78" s="161"/>
      <c r="AH78" s="161"/>
      <c r="AI78" s="161"/>
      <c r="AJ78" s="162"/>
    </row>
    <row r="79" spans="18:36" s="78" customFormat="1" ht="18" customHeight="1">
      <c r="R79" s="163"/>
      <c r="S79" s="163"/>
      <c r="T79" s="163"/>
      <c r="U79" s="163"/>
      <c r="V79" s="163"/>
      <c r="W79" s="161"/>
      <c r="X79" s="161"/>
      <c r="Y79" s="161"/>
      <c r="Z79" s="161"/>
      <c r="AA79" s="161"/>
      <c r="AB79" s="161"/>
      <c r="AC79" s="161"/>
      <c r="AD79" s="161"/>
      <c r="AE79" s="161"/>
      <c r="AF79" s="161"/>
      <c r="AG79" s="161"/>
      <c r="AH79" s="161"/>
      <c r="AI79" s="161"/>
      <c r="AJ79" s="162"/>
    </row>
    <row r="80" spans="18:36" s="78" customFormat="1" ht="18" customHeight="1">
      <c r="R80" s="163"/>
      <c r="S80" s="163"/>
      <c r="T80" s="163"/>
      <c r="U80" s="163"/>
      <c r="V80" s="163"/>
      <c r="W80" s="161"/>
      <c r="X80" s="161"/>
      <c r="Y80" s="161"/>
      <c r="Z80" s="161"/>
      <c r="AA80" s="161"/>
      <c r="AB80" s="161"/>
      <c r="AC80" s="161"/>
      <c r="AD80" s="161"/>
      <c r="AE80" s="161"/>
      <c r="AF80" s="161"/>
      <c r="AG80" s="161"/>
      <c r="AH80" s="161"/>
      <c r="AI80" s="161"/>
      <c r="AJ80" s="162"/>
    </row>
    <row r="81" spans="18:36" s="78" customFormat="1" ht="18" customHeight="1">
      <c r="R81" s="163"/>
      <c r="S81" s="163"/>
      <c r="T81" s="163"/>
      <c r="U81" s="163"/>
      <c r="V81" s="163"/>
      <c r="W81" s="161"/>
      <c r="X81" s="161"/>
      <c r="Y81" s="161"/>
      <c r="Z81" s="161"/>
      <c r="AA81" s="161"/>
      <c r="AB81" s="161"/>
      <c r="AC81" s="161"/>
      <c r="AD81" s="161"/>
      <c r="AE81" s="161"/>
      <c r="AF81" s="161"/>
      <c r="AG81" s="161"/>
      <c r="AH81" s="161"/>
      <c r="AI81" s="161"/>
      <c r="AJ81" s="162"/>
    </row>
    <row r="82" spans="18:36" s="78" customFormat="1" ht="18" customHeight="1">
      <c r="R82" s="163"/>
      <c r="S82" s="163"/>
      <c r="T82" s="163"/>
      <c r="U82" s="163"/>
      <c r="V82" s="163"/>
      <c r="W82" s="161"/>
      <c r="X82" s="161"/>
      <c r="Y82" s="161"/>
      <c r="Z82" s="161"/>
      <c r="AA82" s="161"/>
      <c r="AB82" s="161"/>
      <c r="AC82" s="161"/>
      <c r="AD82" s="161"/>
      <c r="AE82" s="161"/>
      <c r="AF82" s="161"/>
      <c r="AG82" s="161"/>
      <c r="AH82" s="161"/>
      <c r="AI82" s="161"/>
      <c r="AJ82" s="162"/>
    </row>
    <row r="83" spans="18:36" s="78" customFormat="1" ht="18" customHeight="1">
      <c r="R83" s="163"/>
      <c r="S83" s="163"/>
      <c r="T83" s="163"/>
      <c r="U83" s="163"/>
      <c r="V83" s="163"/>
      <c r="W83" s="161"/>
      <c r="X83" s="161"/>
      <c r="Y83" s="161"/>
      <c r="Z83" s="161"/>
      <c r="AA83" s="161"/>
      <c r="AB83" s="161"/>
      <c r="AC83" s="161"/>
      <c r="AD83" s="161"/>
      <c r="AE83" s="161"/>
      <c r="AF83" s="161"/>
      <c r="AG83" s="161"/>
      <c r="AH83" s="161"/>
      <c r="AI83" s="161"/>
      <c r="AJ83" s="162"/>
    </row>
    <row r="84" spans="18:36" s="78" customFormat="1" ht="18" customHeight="1">
      <c r="R84" s="163"/>
      <c r="S84" s="163"/>
      <c r="T84" s="163"/>
      <c r="U84" s="163"/>
      <c r="V84" s="163"/>
      <c r="W84" s="161"/>
      <c r="X84" s="161"/>
      <c r="Y84" s="161"/>
      <c r="Z84" s="161"/>
      <c r="AA84" s="161"/>
      <c r="AB84" s="161"/>
      <c r="AC84" s="161"/>
      <c r="AD84" s="161"/>
      <c r="AE84" s="161"/>
      <c r="AF84" s="161"/>
      <c r="AG84" s="161"/>
      <c r="AH84" s="161"/>
      <c r="AI84" s="161"/>
      <c r="AJ84" s="162"/>
    </row>
    <row r="85" spans="18:36" s="78" customFormat="1" ht="18" customHeight="1">
      <c r="R85" s="163"/>
      <c r="S85" s="163"/>
      <c r="T85" s="163"/>
      <c r="U85" s="163"/>
      <c r="V85" s="163"/>
      <c r="W85" s="161"/>
      <c r="X85" s="161"/>
      <c r="Y85" s="161"/>
      <c r="Z85" s="161"/>
      <c r="AA85" s="161"/>
      <c r="AB85" s="161"/>
      <c r="AC85" s="161"/>
      <c r="AD85" s="161"/>
      <c r="AE85" s="161"/>
      <c r="AF85" s="161"/>
      <c r="AG85" s="161"/>
      <c r="AH85" s="161"/>
      <c r="AI85" s="161"/>
      <c r="AJ85" s="162"/>
    </row>
    <row r="86" spans="18:36" s="78" customFormat="1" ht="18" customHeight="1">
      <c r="R86" s="163"/>
      <c r="S86" s="163"/>
      <c r="T86" s="163"/>
      <c r="U86" s="163"/>
      <c r="V86" s="163"/>
      <c r="W86" s="161"/>
      <c r="X86" s="161"/>
      <c r="Y86" s="161"/>
      <c r="Z86" s="161"/>
      <c r="AA86" s="161"/>
      <c r="AB86" s="161"/>
      <c r="AC86" s="161"/>
      <c r="AD86" s="161"/>
      <c r="AE86" s="161"/>
      <c r="AF86" s="161"/>
      <c r="AG86" s="161"/>
      <c r="AH86" s="161"/>
      <c r="AI86" s="161"/>
      <c r="AJ86" s="162"/>
    </row>
    <row r="87" spans="18:36" s="78" customFormat="1" ht="18" customHeight="1">
      <c r="R87" s="163"/>
      <c r="S87" s="163"/>
      <c r="T87" s="163"/>
      <c r="U87" s="163"/>
      <c r="V87" s="163"/>
      <c r="W87" s="161"/>
      <c r="X87" s="161"/>
      <c r="Y87" s="161"/>
      <c r="Z87" s="161"/>
      <c r="AA87" s="161"/>
      <c r="AB87" s="161"/>
      <c r="AC87" s="161"/>
      <c r="AD87" s="161"/>
      <c r="AE87" s="161"/>
      <c r="AF87" s="161"/>
      <c r="AG87" s="161"/>
      <c r="AH87" s="161"/>
      <c r="AI87" s="161"/>
      <c r="AJ87" s="162"/>
    </row>
    <row r="88" spans="18:36" s="78" customFormat="1" ht="18" customHeight="1">
      <c r="R88" s="163"/>
      <c r="S88" s="163"/>
      <c r="T88" s="163"/>
      <c r="U88" s="163"/>
      <c r="V88" s="163"/>
      <c r="W88" s="161"/>
      <c r="X88" s="161"/>
      <c r="Y88" s="161"/>
      <c r="Z88" s="161"/>
      <c r="AA88" s="161"/>
      <c r="AB88" s="161"/>
      <c r="AC88" s="161"/>
      <c r="AD88" s="161"/>
      <c r="AE88" s="161"/>
      <c r="AF88" s="161"/>
      <c r="AG88" s="161"/>
      <c r="AH88" s="161"/>
      <c r="AI88" s="161"/>
      <c r="AJ88" s="162"/>
    </row>
    <row r="89" spans="18:36" s="78" customFormat="1" ht="18" customHeight="1">
      <c r="R89" s="163"/>
      <c r="S89" s="163"/>
      <c r="T89" s="163"/>
      <c r="U89" s="163"/>
      <c r="V89" s="163"/>
      <c r="W89" s="161"/>
      <c r="X89" s="161"/>
      <c r="Y89" s="161"/>
      <c r="Z89" s="161"/>
      <c r="AA89" s="161"/>
      <c r="AB89" s="161"/>
      <c r="AC89" s="161"/>
      <c r="AD89" s="161"/>
      <c r="AE89" s="161"/>
      <c r="AF89" s="161"/>
      <c r="AG89" s="161"/>
      <c r="AH89" s="161"/>
      <c r="AI89" s="161"/>
      <c r="AJ89" s="162"/>
    </row>
    <row r="90" spans="18:36" s="78" customFormat="1" ht="18" customHeight="1">
      <c r="R90" s="163"/>
      <c r="S90" s="163"/>
      <c r="T90" s="163"/>
      <c r="U90" s="163"/>
      <c r="V90" s="163"/>
      <c r="W90" s="161"/>
      <c r="X90" s="161"/>
      <c r="Y90" s="161"/>
      <c r="Z90" s="161"/>
      <c r="AA90" s="161"/>
      <c r="AB90" s="161"/>
      <c r="AC90" s="161"/>
      <c r="AD90" s="161"/>
      <c r="AE90" s="161"/>
      <c r="AF90" s="161"/>
      <c r="AG90" s="161"/>
      <c r="AH90" s="161"/>
      <c r="AI90" s="161"/>
      <c r="AJ90" s="162"/>
    </row>
    <row r="91" spans="18:36" s="78" customFormat="1" ht="18" customHeight="1">
      <c r="R91" s="163"/>
      <c r="S91" s="163"/>
      <c r="T91" s="163"/>
      <c r="U91" s="163"/>
      <c r="V91" s="163"/>
      <c r="W91" s="161"/>
      <c r="X91" s="161"/>
      <c r="Y91" s="161"/>
      <c r="Z91" s="161"/>
      <c r="AA91" s="161"/>
      <c r="AB91" s="161"/>
      <c r="AC91" s="161"/>
      <c r="AD91" s="161"/>
      <c r="AE91" s="161"/>
      <c r="AF91" s="161"/>
      <c r="AG91" s="161"/>
      <c r="AH91" s="161"/>
      <c r="AI91" s="161"/>
      <c r="AJ91" s="162"/>
    </row>
    <row r="92" spans="18:36" s="78" customFormat="1" ht="18" customHeight="1">
      <c r="R92" s="163"/>
      <c r="S92" s="163"/>
      <c r="T92" s="163"/>
      <c r="U92" s="163"/>
      <c r="V92" s="163"/>
      <c r="W92" s="161"/>
      <c r="X92" s="161"/>
      <c r="Y92" s="161"/>
      <c r="Z92" s="161"/>
      <c r="AA92" s="161"/>
      <c r="AB92" s="161"/>
      <c r="AC92" s="161"/>
      <c r="AD92" s="161"/>
      <c r="AE92" s="161"/>
      <c r="AF92" s="161"/>
      <c r="AG92" s="161"/>
      <c r="AH92" s="161"/>
      <c r="AI92" s="161"/>
      <c r="AJ92" s="162"/>
    </row>
    <row r="93" spans="18:36" s="78" customFormat="1" ht="18" customHeight="1">
      <c r="R93" s="163"/>
      <c r="S93" s="163"/>
      <c r="T93" s="163"/>
      <c r="U93" s="163"/>
      <c r="V93" s="163"/>
      <c r="W93" s="161"/>
      <c r="X93" s="161"/>
      <c r="Y93" s="161"/>
      <c r="Z93" s="161"/>
      <c r="AA93" s="161"/>
      <c r="AB93" s="161"/>
      <c r="AC93" s="161"/>
      <c r="AD93" s="161"/>
      <c r="AE93" s="161"/>
      <c r="AF93" s="161"/>
      <c r="AG93" s="161"/>
      <c r="AH93" s="161"/>
      <c r="AI93" s="161"/>
      <c r="AJ93" s="162"/>
    </row>
    <row r="94" spans="18:36" s="78" customFormat="1" ht="18" customHeight="1">
      <c r="R94" s="163"/>
      <c r="S94" s="163"/>
      <c r="T94" s="163"/>
      <c r="U94" s="163"/>
      <c r="V94" s="163"/>
      <c r="W94" s="161"/>
      <c r="X94" s="161"/>
      <c r="Y94" s="161"/>
      <c r="Z94" s="161"/>
      <c r="AA94" s="161"/>
      <c r="AB94" s="161"/>
      <c r="AC94" s="161"/>
      <c r="AD94" s="161"/>
      <c r="AE94" s="161"/>
      <c r="AF94" s="161"/>
      <c r="AG94" s="161"/>
      <c r="AH94" s="161"/>
      <c r="AI94" s="161"/>
      <c r="AJ94" s="162"/>
    </row>
    <row r="95" spans="18:36" s="78" customFormat="1" ht="18" customHeight="1">
      <c r="R95" s="163"/>
      <c r="S95" s="163"/>
      <c r="T95" s="163"/>
      <c r="U95" s="163"/>
      <c r="V95" s="163"/>
      <c r="W95" s="161"/>
      <c r="X95" s="161"/>
      <c r="Y95" s="161"/>
      <c r="Z95" s="161"/>
      <c r="AA95" s="161"/>
      <c r="AB95" s="161"/>
      <c r="AC95" s="161"/>
      <c r="AD95" s="161"/>
      <c r="AE95" s="161"/>
      <c r="AF95" s="161"/>
      <c r="AG95" s="161"/>
      <c r="AH95" s="161"/>
      <c r="AI95" s="161"/>
      <c r="AJ95" s="162"/>
    </row>
    <row r="96" spans="18:36" s="78" customFormat="1" ht="18" customHeight="1">
      <c r="R96" s="163"/>
      <c r="S96" s="163"/>
      <c r="T96" s="163"/>
      <c r="U96" s="163"/>
      <c r="V96" s="163"/>
      <c r="W96" s="161"/>
      <c r="X96" s="161"/>
      <c r="Y96" s="161"/>
      <c r="Z96" s="161"/>
      <c r="AA96" s="161"/>
      <c r="AB96" s="161"/>
      <c r="AC96" s="161"/>
      <c r="AD96" s="161"/>
      <c r="AE96" s="161"/>
      <c r="AF96" s="161"/>
      <c r="AG96" s="161"/>
      <c r="AH96" s="161"/>
      <c r="AI96" s="161"/>
      <c r="AJ96" s="162"/>
    </row>
    <row r="97" spans="18:36" s="78" customFormat="1" ht="18" customHeight="1">
      <c r="R97" s="163"/>
      <c r="S97" s="163"/>
      <c r="T97" s="163"/>
      <c r="U97" s="163"/>
      <c r="V97" s="163"/>
      <c r="W97" s="161"/>
      <c r="X97" s="161"/>
      <c r="Y97" s="161"/>
      <c r="Z97" s="161"/>
      <c r="AA97" s="161"/>
      <c r="AB97" s="161"/>
      <c r="AC97" s="161"/>
      <c r="AD97" s="161"/>
      <c r="AE97" s="161"/>
      <c r="AF97" s="161"/>
      <c r="AG97" s="161"/>
      <c r="AH97" s="161"/>
      <c r="AI97" s="161"/>
      <c r="AJ97" s="162"/>
    </row>
    <row r="98" spans="18:36" s="78" customFormat="1" ht="18" customHeight="1">
      <c r="R98" s="163"/>
      <c r="S98" s="163"/>
      <c r="T98" s="163"/>
      <c r="U98" s="163"/>
      <c r="V98" s="163"/>
      <c r="W98" s="161"/>
      <c r="X98" s="161"/>
      <c r="Y98" s="161"/>
      <c r="Z98" s="161"/>
      <c r="AA98" s="161"/>
      <c r="AB98" s="161"/>
      <c r="AC98" s="161"/>
      <c r="AD98" s="161"/>
      <c r="AE98" s="161"/>
      <c r="AF98" s="161"/>
      <c r="AG98" s="161"/>
      <c r="AH98" s="161"/>
      <c r="AI98" s="161"/>
      <c r="AJ98" s="162"/>
    </row>
    <row r="99" spans="18:36" s="78" customFormat="1" ht="18" customHeight="1">
      <c r="R99" s="163"/>
      <c r="S99" s="163"/>
      <c r="T99" s="163"/>
      <c r="U99" s="163"/>
      <c r="V99" s="163"/>
      <c r="W99" s="161"/>
      <c r="X99" s="161"/>
      <c r="Y99" s="161"/>
      <c r="Z99" s="161"/>
      <c r="AA99" s="161"/>
      <c r="AB99" s="161"/>
      <c r="AC99" s="161"/>
      <c r="AD99" s="161"/>
      <c r="AE99" s="161"/>
      <c r="AF99" s="161"/>
      <c r="AG99" s="161"/>
      <c r="AH99" s="161"/>
      <c r="AI99" s="161"/>
      <c r="AJ99" s="162"/>
    </row>
    <row r="100" spans="18:36" s="78" customFormat="1" ht="18" customHeight="1">
      <c r="R100" s="163"/>
      <c r="S100" s="163"/>
      <c r="T100" s="163"/>
      <c r="U100" s="163"/>
      <c r="V100" s="163"/>
      <c r="W100" s="161"/>
      <c r="X100" s="161"/>
      <c r="Y100" s="161"/>
      <c r="Z100" s="161"/>
      <c r="AA100" s="161"/>
      <c r="AB100" s="161"/>
      <c r="AC100" s="161"/>
      <c r="AD100" s="161"/>
      <c r="AE100" s="161"/>
      <c r="AF100" s="161"/>
      <c r="AG100" s="161"/>
      <c r="AH100" s="161"/>
      <c r="AI100" s="161"/>
      <c r="AJ100" s="162"/>
    </row>
    <row r="101" spans="18:36" s="78" customFormat="1" ht="18" customHeight="1">
      <c r="R101" s="163"/>
      <c r="S101" s="163"/>
      <c r="T101" s="163"/>
      <c r="U101" s="163"/>
      <c r="V101" s="163"/>
      <c r="W101" s="161"/>
      <c r="X101" s="161"/>
      <c r="Y101" s="161"/>
      <c r="Z101" s="161"/>
      <c r="AA101" s="161"/>
      <c r="AB101" s="161"/>
      <c r="AC101" s="161"/>
      <c r="AD101" s="161"/>
      <c r="AE101" s="161"/>
      <c r="AF101" s="161"/>
      <c r="AG101" s="161"/>
      <c r="AH101" s="161"/>
      <c r="AI101" s="161"/>
      <c r="AJ101" s="162"/>
    </row>
    <row r="102" spans="18:36" s="78" customFormat="1" ht="18" customHeight="1">
      <c r="R102" s="163"/>
      <c r="S102" s="163"/>
      <c r="T102" s="163"/>
      <c r="U102" s="163"/>
      <c r="V102" s="163"/>
      <c r="W102" s="161"/>
      <c r="X102" s="161"/>
      <c r="Y102" s="161"/>
      <c r="Z102" s="161"/>
      <c r="AA102" s="161"/>
      <c r="AB102" s="161"/>
      <c r="AC102" s="161"/>
      <c r="AD102" s="161"/>
      <c r="AE102" s="161"/>
      <c r="AF102" s="161"/>
      <c r="AG102" s="161"/>
      <c r="AH102" s="161"/>
      <c r="AI102" s="161"/>
      <c r="AJ102" s="162"/>
    </row>
    <row r="103" spans="18:36" s="78" customFormat="1" ht="18" customHeight="1">
      <c r="R103" s="163"/>
      <c r="S103" s="163"/>
      <c r="T103" s="163"/>
      <c r="U103" s="163"/>
      <c r="V103" s="163"/>
      <c r="W103" s="161"/>
      <c r="X103" s="161"/>
      <c r="Y103" s="161"/>
      <c r="Z103" s="161"/>
      <c r="AA103" s="161"/>
      <c r="AB103" s="161"/>
      <c r="AC103" s="161"/>
      <c r="AD103" s="161"/>
      <c r="AE103" s="161"/>
      <c r="AF103" s="161"/>
      <c r="AG103" s="161"/>
      <c r="AH103" s="161"/>
      <c r="AI103" s="161"/>
      <c r="AJ103" s="162"/>
    </row>
    <row r="104" spans="18:36" s="78" customFormat="1" ht="18" customHeight="1">
      <c r="R104" s="163"/>
      <c r="S104" s="163"/>
      <c r="T104" s="163"/>
      <c r="U104" s="163"/>
      <c r="V104" s="163"/>
      <c r="W104" s="161"/>
      <c r="X104" s="161"/>
      <c r="Y104" s="161"/>
      <c r="Z104" s="161"/>
      <c r="AA104" s="161"/>
      <c r="AB104" s="161"/>
      <c r="AC104" s="161"/>
      <c r="AD104" s="161"/>
      <c r="AE104" s="161"/>
      <c r="AF104" s="161"/>
      <c r="AG104" s="161"/>
      <c r="AH104" s="161"/>
      <c r="AI104" s="161"/>
      <c r="AJ104" s="162"/>
    </row>
    <row r="105" spans="18:36" s="78" customFormat="1" ht="18" customHeight="1">
      <c r="R105" s="163"/>
      <c r="S105" s="163"/>
      <c r="T105" s="163"/>
      <c r="U105" s="163"/>
      <c r="V105" s="163"/>
      <c r="W105" s="161"/>
      <c r="X105" s="161"/>
      <c r="Y105" s="161"/>
      <c r="Z105" s="161"/>
      <c r="AA105" s="161"/>
      <c r="AB105" s="161"/>
      <c r="AC105" s="161"/>
      <c r="AD105" s="161"/>
      <c r="AE105" s="161"/>
      <c r="AF105" s="161"/>
      <c r="AG105" s="161"/>
      <c r="AH105" s="161"/>
      <c r="AI105" s="161"/>
      <c r="AJ105" s="162"/>
    </row>
    <row r="106" spans="18:36" s="78" customFormat="1" ht="18" customHeight="1">
      <c r="R106" s="163"/>
      <c r="S106" s="163"/>
      <c r="T106" s="163"/>
      <c r="U106" s="163"/>
      <c r="V106" s="163"/>
      <c r="W106" s="161"/>
      <c r="X106" s="161"/>
      <c r="Y106" s="161"/>
      <c r="Z106" s="161"/>
      <c r="AA106" s="161"/>
      <c r="AB106" s="161"/>
      <c r="AC106" s="161"/>
      <c r="AD106" s="161"/>
      <c r="AE106" s="161"/>
      <c r="AF106" s="161"/>
      <c r="AG106" s="161"/>
      <c r="AH106" s="161"/>
      <c r="AI106" s="161"/>
      <c r="AJ106" s="162"/>
    </row>
    <row r="107" spans="18:36" s="78" customFormat="1" ht="18" customHeight="1">
      <c r="R107" s="163"/>
      <c r="S107" s="163"/>
      <c r="T107" s="163"/>
      <c r="U107" s="163"/>
      <c r="V107" s="163"/>
      <c r="W107" s="161"/>
      <c r="X107" s="161"/>
      <c r="Y107" s="161"/>
      <c r="Z107" s="161"/>
      <c r="AA107" s="161"/>
      <c r="AB107" s="161"/>
      <c r="AC107" s="161"/>
      <c r="AD107" s="161"/>
      <c r="AE107" s="161"/>
      <c r="AF107" s="161"/>
      <c r="AG107" s="161"/>
      <c r="AH107" s="161"/>
      <c r="AI107" s="161"/>
      <c r="AJ107" s="162"/>
    </row>
    <row r="108" spans="18:36" s="78" customFormat="1" ht="18" customHeight="1">
      <c r="R108" s="163"/>
      <c r="S108" s="163"/>
      <c r="T108" s="163"/>
      <c r="U108" s="163"/>
      <c r="V108" s="163"/>
      <c r="W108" s="161"/>
      <c r="X108" s="161"/>
      <c r="Y108" s="161"/>
      <c r="Z108" s="161"/>
      <c r="AA108" s="161"/>
      <c r="AB108" s="161"/>
      <c r="AC108" s="161"/>
      <c r="AD108" s="161"/>
      <c r="AE108" s="161"/>
      <c r="AF108" s="161"/>
      <c r="AG108" s="161"/>
      <c r="AH108" s="161"/>
      <c r="AI108" s="161"/>
      <c r="AJ108" s="162"/>
    </row>
    <row r="109" spans="18:36" s="78" customFormat="1" ht="18" customHeight="1">
      <c r="R109" s="163"/>
      <c r="S109" s="163"/>
      <c r="T109" s="163"/>
      <c r="U109" s="163"/>
      <c r="V109" s="163"/>
      <c r="W109" s="161"/>
      <c r="X109" s="161"/>
      <c r="Y109" s="161"/>
      <c r="Z109" s="161"/>
      <c r="AA109" s="161"/>
      <c r="AB109" s="161"/>
      <c r="AC109" s="161"/>
      <c r="AD109" s="161"/>
      <c r="AE109" s="161"/>
      <c r="AF109" s="161"/>
      <c r="AG109" s="161"/>
      <c r="AH109" s="161"/>
      <c r="AI109" s="161"/>
      <c r="AJ109" s="162"/>
    </row>
    <row r="110" spans="18:36" s="78" customFormat="1" ht="18" customHeight="1">
      <c r="R110" s="163"/>
      <c r="S110" s="163"/>
      <c r="T110" s="163"/>
      <c r="U110" s="163"/>
      <c r="V110" s="163"/>
      <c r="W110" s="161"/>
      <c r="X110" s="161"/>
      <c r="Y110" s="161"/>
      <c r="Z110" s="161"/>
      <c r="AA110" s="161"/>
      <c r="AB110" s="161"/>
      <c r="AC110" s="161"/>
      <c r="AD110" s="161"/>
      <c r="AE110" s="161"/>
      <c r="AF110" s="161"/>
      <c r="AG110" s="161"/>
      <c r="AH110" s="161"/>
      <c r="AI110" s="161"/>
      <c r="AJ110" s="162"/>
    </row>
    <row r="111" spans="18:36" s="78" customFormat="1" ht="18" customHeight="1">
      <c r="R111" s="163"/>
      <c r="S111" s="163"/>
      <c r="T111" s="163"/>
      <c r="U111" s="163"/>
      <c r="V111" s="163"/>
      <c r="W111" s="161"/>
      <c r="X111" s="161"/>
      <c r="Y111" s="161"/>
      <c r="Z111" s="161"/>
      <c r="AA111" s="161"/>
      <c r="AB111" s="161"/>
      <c r="AC111" s="161"/>
      <c r="AD111" s="161"/>
      <c r="AE111" s="161"/>
      <c r="AF111" s="161"/>
      <c r="AG111" s="161"/>
      <c r="AH111" s="161"/>
      <c r="AI111" s="161"/>
      <c r="AJ111" s="162"/>
    </row>
    <row r="112" spans="18:36" s="78" customFormat="1" ht="18" customHeight="1">
      <c r="R112" s="163"/>
      <c r="S112" s="163"/>
      <c r="T112" s="163"/>
      <c r="U112" s="163"/>
      <c r="V112" s="163"/>
      <c r="W112" s="161"/>
      <c r="X112" s="161"/>
      <c r="Y112" s="161"/>
      <c r="Z112" s="161"/>
      <c r="AA112" s="161"/>
      <c r="AB112" s="161"/>
      <c r="AC112" s="161"/>
      <c r="AD112" s="161"/>
      <c r="AE112" s="161"/>
      <c r="AF112" s="161"/>
      <c r="AG112" s="161"/>
      <c r="AH112" s="161"/>
      <c r="AI112" s="161"/>
      <c r="AJ112" s="162"/>
    </row>
    <row r="113" spans="18:36" s="78" customFormat="1" ht="18" customHeight="1">
      <c r="R113" s="163"/>
      <c r="S113" s="163"/>
      <c r="T113" s="163"/>
      <c r="U113" s="163"/>
      <c r="V113" s="163"/>
      <c r="W113" s="161"/>
      <c r="X113" s="161"/>
      <c r="Y113" s="161"/>
      <c r="Z113" s="161"/>
      <c r="AA113" s="161"/>
      <c r="AB113" s="161"/>
      <c r="AC113" s="161"/>
      <c r="AD113" s="161"/>
      <c r="AE113" s="161"/>
      <c r="AF113" s="161"/>
      <c r="AG113" s="161"/>
      <c r="AH113" s="161"/>
      <c r="AI113" s="161"/>
      <c r="AJ113" s="162"/>
    </row>
    <row r="114" spans="18:36" s="78" customFormat="1" ht="18" customHeight="1">
      <c r="R114" s="163"/>
      <c r="S114" s="163"/>
      <c r="T114" s="163"/>
      <c r="U114" s="163"/>
      <c r="V114" s="163"/>
      <c r="W114" s="161"/>
      <c r="X114" s="161"/>
      <c r="Y114" s="161"/>
      <c r="Z114" s="161"/>
      <c r="AA114" s="161"/>
      <c r="AB114" s="161"/>
      <c r="AC114" s="161"/>
      <c r="AD114" s="161"/>
      <c r="AE114" s="161"/>
      <c r="AF114" s="161"/>
      <c r="AG114" s="161"/>
      <c r="AH114" s="161"/>
      <c r="AI114" s="161"/>
      <c r="AJ114" s="162"/>
    </row>
    <row r="115" spans="18:36" s="78" customFormat="1" ht="18" customHeight="1">
      <c r="R115" s="163"/>
      <c r="S115" s="163"/>
      <c r="T115" s="163"/>
      <c r="U115" s="163"/>
      <c r="V115" s="163"/>
      <c r="W115" s="161"/>
      <c r="X115" s="161"/>
      <c r="Y115" s="161"/>
      <c r="Z115" s="161"/>
      <c r="AA115" s="161"/>
      <c r="AB115" s="161"/>
      <c r="AC115" s="161"/>
      <c r="AD115" s="161"/>
      <c r="AE115" s="161"/>
      <c r="AF115" s="161"/>
      <c r="AG115" s="161"/>
      <c r="AH115" s="161"/>
      <c r="AI115" s="161"/>
      <c r="AJ115" s="162"/>
    </row>
    <row r="116" spans="18:36" s="78" customFormat="1" ht="18" customHeight="1">
      <c r="R116" s="163"/>
      <c r="S116" s="163"/>
      <c r="T116" s="163"/>
      <c r="U116" s="163"/>
      <c r="V116" s="163"/>
      <c r="W116" s="161"/>
      <c r="X116" s="161"/>
      <c r="Y116" s="161"/>
      <c r="Z116" s="161"/>
      <c r="AA116" s="161"/>
      <c r="AB116" s="161"/>
      <c r="AC116" s="161"/>
      <c r="AD116" s="161"/>
      <c r="AE116" s="161"/>
      <c r="AF116" s="161"/>
      <c r="AG116" s="161"/>
      <c r="AH116" s="161"/>
      <c r="AI116" s="161"/>
      <c r="AJ116" s="162"/>
    </row>
    <row r="117" spans="18:36" s="78" customFormat="1" ht="18" customHeight="1">
      <c r="R117" s="163"/>
      <c r="S117" s="163"/>
      <c r="T117" s="163"/>
      <c r="U117" s="163"/>
      <c r="V117" s="163"/>
      <c r="W117" s="161"/>
      <c r="X117" s="161"/>
      <c r="Y117" s="161"/>
      <c r="Z117" s="161"/>
      <c r="AA117" s="161"/>
      <c r="AB117" s="161"/>
      <c r="AC117" s="161"/>
      <c r="AD117" s="161"/>
      <c r="AE117" s="161"/>
      <c r="AF117" s="161"/>
      <c r="AG117" s="161"/>
      <c r="AH117" s="161"/>
      <c r="AI117" s="161"/>
      <c r="AJ117" s="162"/>
    </row>
    <row r="118" spans="18:36" s="78" customFormat="1" ht="18" customHeight="1">
      <c r="R118" s="163"/>
      <c r="S118" s="163"/>
      <c r="T118" s="163"/>
      <c r="U118" s="163"/>
      <c r="V118" s="163"/>
      <c r="W118" s="161"/>
      <c r="X118" s="161"/>
      <c r="Y118" s="161"/>
      <c r="Z118" s="161"/>
      <c r="AA118" s="161"/>
      <c r="AB118" s="161"/>
      <c r="AC118" s="161"/>
      <c r="AD118" s="161"/>
      <c r="AE118" s="161"/>
      <c r="AF118" s="161"/>
      <c r="AG118" s="161"/>
      <c r="AH118" s="161"/>
      <c r="AI118" s="161"/>
      <c r="AJ118" s="162"/>
    </row>
    <row r="119" spans="18:36" s="78" customFormat="1" ht="18" customHeight="1">
      <c r="R119" s="163"/>
      <c r="S119" s="163"/>
      <c r="T119" s="163"/>
      <c r="U119" s="163"/>
      <c r="V119" s="163"/>
      <c r="W119" s="161"/>
      <c r="X119" s="161"/>
      <c r="Y119" s="161"/>
      <c r="Z119" s="161"/>
      <c r="AA119" s="161"/>
      <c r="AB119" s="161"/>
      <c r="AC119" s="161"/>
      <c r="AD119" s="161"/>
      <c r="AE119" s="161"/>
      <c r="AF119" s="161"/>
      <c r="AG119" s="161"/>
      <c r="AH119" s="161"/>
      <c r="AI119" s="161"/>
      <c r="AJ119" s="162"/>
    </row>
    <row r="120" spans="18:36" s="78" customFormat="1" ht="18" customHeight="1">
      <c r="R120" s="163"/>
      <c r="S120" s="163"/>
      <c r="T120" s="163"/>
      <c r="U120" s="163"/>
      <c r="V120" s="163"/>
      <c r="W120" s="161"/>
      <c r="X120" s="161"/>
      <c r="Y120" s="161"/>
      <c r="Z120" s="161"/>
      <c r="AA120" s="161"/>
      <c r="AB120" s="161"/>
      <c r="AC120" s="161"/>
      <c r="AD120" s="161"/>
      <c r="AE120" s="161"/>
      <c r="AF120" s="161"/>
      <c r="AG120" s="161"/>
      <c r="AH120" s="161"/>
      <c r="AI120" s="161"/>
      <c r="AJ120" s="162"/>
    </row>
    <row r="121" spans="18:36" s="78" customFormat="1" ht="18" customHeight="1">
      <c r="R121" s="163"/>
      <c r="S121" s="163"/>
      <c r="T121" s="163"/>
      <c r="U121" s="163"/>
      <c r="V121" s="163"/>
      <c r="W121" s="161"/>
      <c r="X121" s="161"/>
      <c r="Y121" s="161"/>
      <c r="Z121" s="161"/>
      <c r="AA121" s="161"/>
      <c r="AB121" s="161"/>
      <c r="AC121" s="161"/>
      <c r="AD121" s="161"/>
      <c r="AE121" s="161"/>
      <c r="AF121" s="161"/>
      <c r="AG121" s="161"/>
      <c r="AH121" s="161"/>
      <c r="AI121" s="161"/>
      <c r="AJ121" s="162"/>
    </row>
    <row r="122" spans="18:36" s="78" customFormat="1" ht="18" customHeight="1">
      <c r="R122" s="163"/>
      <c r="S122" s="163"/>
      <c r="T122" s="163"/>
      <c r="U122" s="163"/>
      <c r="V122" s="163"/>
      <c r="W122" s="161"/>
      <c r="X122" s="161"/>
      <c r="Y122" s="161"/>
      <c r="Z122" s="161"/>
      <c r="AA122" s="161"/>
      <c r="AB122" s="161"/>
      <c r="AC122" s="161"/>
      <c r="AD122" s="161"/>
      <c r="AE122" s="161"/>
      <c r="AF122" s="161"/>
      <c r="AG122" s="161"/>
      <c r="AH122" s="161"/>
      <c r="AI122" s="161"/>
      <c r="AJ122" s="162"/>
    </row>
    <row r="123" spans="18:36" s="78" customFormat="1" ht="18" customHeight="1">
      <c r="R123" s="163"/>
      <c r="S123" s="163"/>
      <c r="T123" s="163"/>
      <c r="U123" s="163"/>
      <c r="V123" s="163"/>
      <c r="W123" s="161"/>
      <c r="X123" s="161"/>
      <c r="Y123" s="161"/>
      <c r="Z123" s="161"/>
      <c r="AA123" s="161"/>
      <c r="AB123" s="161"/>
      <c r="AC123" s="161"/>
      <c r="AD123" s="161"/>
      <c r="AE123" s="161"/>
      <c r="AF123" s="161"/>
      <c r="AG123" s="161"/>
      <c r="AH123" s="161"/>
      <c r="AI123" s="161"/>
      <c r="AJ123" s="162"/>
    </row>
    <row r="124" spans="18:36" s="78" customFormat="1" ht="18" customHeight="1">
      <c r="R124" s="163"/>
      <c r="S124" s="163"/>
      <c r="T124" s="163"/>
      <c r="U124" s="163"/>
      <c r="V124" s="163"/>
      <c r="W124" s="161"/>
      <c r="X124" s="161"/>
      <c r="Y124" s="161"/>
      <c r="Z124" s="161"/>
      <c r="AA124" s="161"/>
      <c r="AB124" s="161"/>
      <c r="AC124" s="161"/>
      <c r="AD124" s="161"/>
      <c r="AE124" s="161"/>
      <c r="AF124" s="161"/>
      <c r="AG124" s="161"/>
      <c r="AH124" s="161"/>
      <c r="AI124" s="161"/>
      <c r="AJ124" s="162"/>
    </row>
    <row r="125" spans="18:36" s="78" customFormat="1" ht="18" customHeight="1">
      <c r="R125" s="163"/>
      <c r="S125" s="163"/>
      <c r="T125" s="163"/>
      <c r="U125" s="163"/>
      <c r="V125" s="163"/>
      <c r="W125" s="161"/>
      <c r="X125" s="161"/>
      <c r="Y125" s="161"/>
      <c r="Z125" s="161"/>
      <c r="AA125" s="161"/>
      <c r="AB125" s="161"/>
      <c r="AC125" s="161"/>
      <c r="AD125" s="161"/>
      <c r="AE125" s="161"/>
      <c r="AF125" s="161"/>
      <c r="AG125" s="161"/>
      <c r="AH125" s="161"/>
      <c r="AI125" s="161"/>
      <c r="AJ125" s="162"/>
    </row>
    <row r="126" spans="18:36" s="78" customFormat="1" ht="18" customHeight="1">
      <c r="R126" s="163"/>
      <c r="S126" s="163"/>
      <c r="T126" s="163"/>
      <c r="U126" s="163"/>
      <c r="V126" s="163"/>
      <c r="W126" s="161"/>
      <c r="X126" s="161"/>
      <c r="Y126" s="161"/>
      <c r="Z126" s="161"/>
      <c r="AA126" s="161"/>
      <c r="AB126" s="161"/>
      <c r="AC126" s="161"/>
      <c r="AD126" s="161"/>
      <c r="AE126" s="161"/>
      <c r="AF126" s="161"/>
      <c r="AG126" s="161"/>
      <c r="AH126" s="161"/>
      <c r="AI126" s="161"/>
      <c r="AJ126" s="162"/>
    </row>
    <row r="127" spans="18:36" s="78" customFormat="1" ht="18" customHeight="1">
      <c r="R127" s="163"/>
      <c r="S127" s="163"/>
      <c r="T127" s="163"/>
      <c r="U127" s="163"/>
      <c r="V127" s="163"/>
      <c r="W127" s="161"/>
      <c r="X127" s="161"/>
      <c r="Y127" s="161"/>
      <c r="Z127" s="161"/>
      <c r="AA127" s="161"/>
      <c r="AB127" s="161"/>
      <c r="AC127" s="161"/>
      <c r="AD127" s="161"/>
      <c r="AE127" s="161"/>
      <c r="AF127" s="161"/>
      <c r="AG127" s="161"/>
      <c r="AH127" s="161"/>
      <c r="AI127" s="161"/>
      <c r="AJ127" s="162"/>
    </row>
    <row r="128" spans="18:36" s="78" customFormat="1" ht="18" customHeight="1">
      <c r="R128" s="163"/>
      <c r="S128" s="163"/>
      <c r="T128" s="163"/>
      <c r="U128" s="163"/>
      <c r="V128" s="163"/>
      <c r="W128" s="161"/>
      <c r="X128" s="161"/>
      <c r="Y128" s="161"/>
      <c r="Z128" s="161"/>
      <c r="AA128" s="161"/>
      <c r="AB128" s="161"/>
      <c r="AC128" s="161"/>
      <c r="AD128" s="161"/>
      <c r="AE128" s="161"/>
      <c r="AF128" s="161"/>
      <c r="AG128" s="161"/>
      <c r="AH128" s="161"/>
      <c r="AI128" s="161"/>
      <c r="AJ128" s="162"/>
    </row>
    <row r="129" spans="18:36" s="78" customFormat="1" ht="18" customHeight="1">
      <c r="R129" s="163"/>
      <c r="S129" s="163"/>
      <c r="T129" s="163"/>
      <c r="U129" s="163"/>
      <c r="V129" s="163"/>
      <c r="W129" s="161"/>
      <c r="X129" s="161"/>
      <c r="Y129" s="161"/>
      <c r="Z129" s="161"/>
      <c r="AA129" s="161"/>
      <c r="AB129" s="161"/>
      <c r="AC129" s="161"/>
      <c r="AD129" s="161"/>
      <c r="AE129" s="161"/>
      <c r="AF129" s="161"/>
      <c r="AG129" s="161"/>
      <c r="AH129" s="161"/>
      <c r="AI129" s="161"/>
      <c r="AJ129" s="162"/>
    </row>
    <row r="130" spans="18:36" s="78" customFormat="1" ht="10.5">
      <c r="R130" s="163"/>
      <c r="S130" s="163"/>
      <c r="T130" s="163"/>
      <c r="U130" s="163"/>
      <c r="V130" s="163"/>
      <c r="W130" s="161"/>
      <c r="X130" s="161"/>
      <c r="Y130" s="161"/>
      <c r="Z130" s="161"/>
      <c r="AA130" s="161"/>
      <c r="AB130" s="161"/>
      <c r="AC130" s="161"/>
      <c r="AD130" s="161"/>
      <c r="AE130" s="161"/>
      <c r="AF130" s="161"/>
      <c r="AG130" s="161"/>
      <c r="AH130" s="161"/>
      <c r="AI130" s="161"/>
      <c r="AJ130" s="162"/>
    </row>
    <row r="131" spans="18:36" s="78" customFormat="1" ht="10.5">
      <c r="R131" s="163"/>
      <c r="S131" s="163"/>
      <c r="T131" s="163"/>
      <c r="U131" s="163"/>
      <c r="V131" s="163"/>
      <c r="W131" s="161"/>
      <c r="X131" s="161"/>
      <c r="Y131" s="161"/>
      <c r="Z131" s="161"/>
      <c r="AA131" s="161"/>
      <c r="AB131" s="161"/>
      <c r="AC131" s="161"/>
      <c r="AD131" s="161"/>
      <c r="AE131" s="161"/>
      <c r="AF131" s="161"/>
      <c r="AG131" s="161"/>
      <c r="AH131" s="161"/>
      <c r="AI131" s="161"/>
      <c r="AJ131" s="162"/>
    </row>
    <row r="132" spans="18:36" s="78" customFormat="1" ht="10.5">
      <c r="R132" s="163"/>
      <c r="S132" s="163"/>
      <c r="T132" s="163"/>
      <c r="U132" s="163"/>
      <c r="V132" s="163"/>
      <c r="W132" s="161"/>
      <c r="X132" s="161"/>
      <c r="Y132" s="161"/>
      <c r="Z132" s="161"/>
      <c r="AA132" s="161"/>
      <c r="AB132" s="161"/>
      <c r="AC132" s="161"/>
      <c r="AD132" s="161"/>
      <c r="AE132" s="161"/>
      <c r="AF132" s="161"/>
      <c r="AG132" s="161"/>
      <c r="AH132" s="161"/>
      <c r="AI132" s="161"/>
      <c r="AJ132" s="162"/>
    </row>
    <row r="133" spans="18:36" s="78" customFormat="1" ht="10.5">
      <c r="R133" s="163"/>
      <c r="S133" s="163"/>
      <c r="T133" s="163"/>
      <c r="U133" s="163"/>
      <c r="V133" s="163"/>
      <c r="W133" s="161"/>
      <c r="X133" s="161"/>
      <c r="Y133" s="161"/>
      <c r="Z133" s="161"/>
      <c r="AA133" s="161"/>
      <c r="AB133" s="161"/>
      <c r="AC133" s="161"/>
      <c r="AD133" s="161"/>
      <c r="AE133" s="161"/>
      <c r="AF133" s="161"/>
      <c r="AG133" s="161"/>
      <c r="AH133" s="161"/>
      <c r="AI133" s="161"/>
      <c r="AJ133" s="162"/>
    </row>
    <row r="134" spans="18:36" s="78" customFormat="1" ht="10.5">
      <c r="R134" s="163"/>
      <c r="S134" s="163"/>
      <c r="T134" s="163"/>
      <c r="U134" s="163"/>
      <c r="V134" s="163"/>
      <c r="W134" s="161"/>
      <c r="X134" s="161"/>
      <c r="Y134" s="161"/>
      <c r="Z134" s="161"/>
      <c r="AA134" s="161"/>
      <c r="AB134" s="161"/>
      <c r="AC134" s="161"/>
      <c r="AD134" s="161"/>
      <c r="AE134" s="161"/>
      <c r="AF134" s="161"/>
      <c r="AG134" s="161"/>
      <c r="AH134" s="161"/>
      <c r="AI134" s="161"/>
      <c r="AJ134" s="162"/>
    </row>
    <row r="135" spans="18:36" s="78" customFormat="1" ht="10.5">
      <c r="R135" s="163"/>
      <c r="S135" s="163"/>
      <c r="T135" s="163"/>
      <c r="U135" s="163"/>
      <c r="V135" s="163"/>
      <c r="W135" s="161"/>
      <c r="X135" s="161"/>
      <c r="Y135" s="161"/>
      <c r="Z135" s="161"/>
      <c r="AA135" s="161"/>
      <c r="AB135" s="161"/>
      <c r="AC135" s="161"/>
      <c r="AD135" s="161"/>
      <c r="AE135" s="161"/>
      <c r="AF135" s="161"/>
      <c r="AG135" s="161"/>
      <c r="AH135" s="161"/>
      <c r="AI135" s="161"/>
      <c r="AJ135" s="162"/>
    </row>
    <row r="136" spans="18:36" s="78" customFormat="1" ht="10.5">
      <c r="R136" s="163"/>
      <c r="S136" s="163"/>
      <c r="T136" s="163"/>
      <c r="U136" s="163"/>
      <c r="V136" s="163"/>
      <c r="W136" s="161"/>
      <c r="X136" s="161"/>
      <c r="Y136" s="161"/>
      <c r="Z136" s="161"/>
      <c r="AA136" s="161"/>
      <c r="AB136" s="161"/>
      <c r="AC136" s="161"/>
      <c r="AD136" s="161"/>
      <c r="AE136" s="161"/>
      <c r="AF136" s="161"/>
      <c r="AG136" s="161"/>
      <c r="AH136" s="161"/>
      <c r="AI136" s="161"/>
      <c r="AJ136" s="162"/>
    </row>
    <row r="137" spans="18:36" s="78" customFormat="1" ht="10.5">
      <c r="R137" s="163"/>
      <c r="S137" s="163"/>
      <c r="T137" s="163"/>
      <c r="U137" s="163"/>
      <c r="V137" s="163"/>
      <c r="W137" s="161"/>
      <c r="X137" s="161"/>
      <c r="Y137" s="161"/>
      <c r="Z137" s="161"/>
      <c r="AA137" s="161"/>
      <c r="AB137" s="161"/>
      <c r="AC137" s="161"/>
      <c r="AD137" s="161"/>
      <c r="AE137" s="161"/>
      <c r="AF137" s="161"/>
      <c r="AG137" s="161"/>
      <c r="AH137" s="161"/>
      <c r="AI137" s="161"/>
      <c r="AJ137" s="162"/>
    </row>
    <row r="138" spans="18:36" s="78" customFormat="1" ht="10.5">
      <c r="R138" s="163"/>
      <c r="S138" s="163"/>
      <c r="T138" s="163"/>
      <c r="U138" s="163"/>
      <c r="V138" s="163"/>
      <c r="W138" s="161"/>
      <c r="X138" s="161"/>
      <c r="Y138" s="161"/>
      <c r="Z138" s="161"/>
      <c r="AA138" s="161"/>
      <c r="AB138" s="161"/>
      <c r="AC138" s="161"/>
      <c r="AD138" s="161"/>
      <c r="AE138" s="161"/>
      <c r="AF138" s="161"/>
      <c r="AG138" s="161"/>
      <c r="AH138" s="161"/>
      <c r="AI138" s="161"/>
      <c r="AJ138" s="162"/>
    </row>
    <row r="139" spans="18:36" s="78" customFormat="1" ht="10.5">
      <c r="R139" s="163"/>
      <c r="S139" s="163"/>
      <c r="T139" s="163"/>
      <c r="U139" s="163"/>
      <c r="V139" s="163"/>
      <c r="W139" s="161"/>
      <c r="X139" s="161"/>
      <c r="Y139" s="161"/>
      <c r="Z139" s="161"/>
      <c r="AA139" s="161"/>
      <c r="AB139" s="161"/>
      <c r="AC139" s="161"/>
      <c r="AD139" s="161"/>
      <c r="AE139" s="161"/>
      <c r="AF139" s="161"/>
      <c r="AG139" s="161"/>
      <c r="AH139" s="161"/>
      <c r="AI139" s="161"/>
      <c r="AJ139" s="162"/>
    </row>
    <row r="140" spans="18:36" s="78" customFormat="1" ht="10.5">
      <c r="R140" s="163"/>
      <c r="S140" s="163"/>
      <c r="T140" s="163"/>
      <c r="U140" s="163"/>
      <c r="V140" s="163"/>
      <c r="W140" s="161"/>
      <c r="X140" s="161"/>
      <c r="Y140" s="161"/>
      <c r="Z140" s="161"/>
      <c r="AA140" s="161"/>
      <c r="AB140" s="161"/>
      <c r="AC140" s="161"/>
      <c r="AD140" s="161"/>
      <c r="AE140" s="161"/>
      <c r="AF140" s="161"/>
      <c r="AG140" s="161"/>
      <c r="AH140" s="161"/>
      <c r="AI140" s="161"/>
      <c r="AJ140" s="162"/>
    </row>
    <row r="141" spans="18:36" s="78" customFormat="1" ht="10.5">
      <c r="R141" s="163"/>
      <c r="S141" s="163"/>
      <c r="T141" s="163"/>
      <c r="U141" s="163"/>
      <c r="V141" s="163"/>
      <c r="W141" s="161"/>
      <c r="X141" s="161"/>
      <c r="Y141" s="161"/>
      <c r="Z141" s="161"/>
      <c r="AA141" s="161"/>
      <c r="AB141" s="161"/>
      <c r="AC141" s="161"/>
      <c r="AD141" s="161"/>
      <c r="AE141" s="161"/>
      <c r="AF141" s="161"/>
      <c r="AG141" s="161"/>
      <c r="AH141" s="161"/>
      <c r="AI141" s="161"/>
      <c r="AJ141" s="162"/>
    </row>
    <row r="142" spans="18:36" s="78" customFormat="1" ht="10.5">
      <c r="R142" s="163"/>
      <c r="S142" s="163"/>
      <c r="T142" s="163"/>
      <c r="U142" s="163"/>
      <c r="V142" s="163"/>
      <c r="W142" s="161"/>
      <c r="X142" s="161"/>
      <c r="Y142" s="161"/>
      <c r="Z142" s="161"/>
      <c r="AA142" s="161"/>
      <c r="AB142" s="161"/>
      <c r="AC142" s="161"/>
      <c r="AD142" s="161"/>
      <c r="AE142" s="161"/>
      <c r="AF142" s="161"/>
      <c r="AG142" s="161"/>
      <c r="AH142" s="161"/>
      <c r="AI142" s="161"/>
      <c r="AJ142" s="162"/>
    </row>
    <row r="143" spans="18:36" s="78" customFormat="1" ht="10.5">
      <c r="R143" s="163"/>
      <c r="S143" s="163"/>
      <c r="T143" s="163"/>
      <c r="U143" s="163"/>
      <c r="V143" s="163"/>
      <c r="W143" s="161"/>
      <c r="X143" s="161"/>
      <c r="Y143" s="161"/>
      <c r="Z143" s="161"/>
      <c r="AA143" s="161"/>
      <c r="AB143" s="161"/>
      <c r="AC143" s="161"/>
      <c r="AD143" s="161"/>
      <c r="AE143" s="161"/>
      <c r="AF143" s="161"/>
      <c r="AG143" s="161"/>
      <c r="AH143" s="161"/>
      <c r="AI143" s="161"/>
      <c r="AJ143" s="162"/>
    </row>
    <row r="144" spans="18:36" s="78" customFormat="1" ht="10.5">
      <c r="R144" s="163"/>
      <c r="S144" s="163"/>
      <c r="T144" s="163"/>
      <c r="U144" s="163"/>
      <c r="V144" s="163"/>
      <c r="W144" s="161"/>
      <c r="X144" s="161"/>
      <c r="Y144" s="161"/>
      <c r="Z144" s="161"/>
      <c r="AA144" s="161"/>
      <c r="AB144" s="161"/>
      <c r="AC144" s="161"/>
      <c r="AD144" s="161"/>
      <c r="AE144" s="161"/>
      <c r="AF144" s="161"/>
      <c r="AG144" s="161"/>
      <c r="AH144" s="161"/>
      <c r="AI144" s="161"/>
      <c r="AJ144" s="162"/>
    </row>
    <row r="145" spans="18:36" s="78" customFormat="1" ht="10.5">
      <c r="R145" s="163"/>
      <c r="S145" s="163"/>
      <c r="T145" s="163"/>
      <c r="U145" s="163"/>
      <c r="V145" s="163"/>
      <c r="W145" s="161"/>
      <c r="X145" s="161"/>
      <c r="Y145" s="161"/>
      <c r="Z145" s="161"/>
      <c r="AA145" s="161"/>
      <c r="AB145" s="161"/>
      <c r="AC145" s="161"/>
      <c r="AD145" s="161"/>
      <c r="AE145" s="161"/>
      <c r="AF145" s="161"/>
      <c r="AG145" s="161"/>
      <c r="AH145" s="161"/>
      <c r="AI145" s="161"/>
      <c r="AJ145" s="162"/>
    </row>
    <row r="146" spans="18:36" s="78" customFormat="1" ht="10.5">
      <c r="R146" s="163"/>
      <c r="S146" s="163"/>
      <c r="T146" s="163"/>
      <c r="U146" s="163"/>
      <c r="V146" s="163"/>
      <c r="W146" s="161"/>
      <c r="X146" s="161"/>
      <c r="Y146" s="161"/>
      <c r="Z146" s="161"/>
      <c r="AA146" s="161"/>
      <c r="AB146" s="161"/>
      <c r="AC146" s="161"/>
      <c r="AD146" s="161"/>
      <c r="AE146" s="161"/>
      <c r="AF146" s="161"/>
      <c r="AG146" s="161"/>
      <c r="AH146" s="161"/>
      <c r="AI146" s="161"/>
      <c r="AJ146" s="162"/>
    </row>
    <row r="147" spans="18:36" s="78" customFormat="1" ht="10.5">
      <c r="R147" s="163"/>
      <c r="S147" s="163"/>
      <c r="T147" s="163"/>
      <c r="U147" s="163"/>
      <c r="V147" s="163"/>
      <c r="W147" s="161"/>
      <c r="X147" s="161"/>
      <c r="Y147" s="161"/>
      <c r="Z147" s="161"/>
      <c r="AA147" s="161"/>
      <c r="AB147" s="161"/>
      <c r="AC147" s="161"/>
      <c r="AD147" s="161"/>
      <c r="AE147" s="161"/>
      <c r="AF147" s="161"/>
      <c r="AG147" s="161"/>
      <c r="AH147" s="161"/>
      <c r="AI147" s="161"/>
      <c r="AJ147" s="162"/>
    </row>
    <row r="148" spans="18:36" s="78" customFormat="1" ht="10.5">
      <c r="R148" s="163"/>
      <c r="S148" s="163"/>
      <c r="T148" s="163"/>
      <c r="U148" s="163"/>
      <c r="V148" s="163"/>
      <c r="W148" s="161"/>
      <c r="X148" s="161"/>
      <c r="Y148" s="161"/>
      <c r="Z148" s="161"/>
      <c r="AA148" s="161"/>
      <c r="AB148" s="161"/>
      <c r="AC148" s="161"/>
      <c r="AD148" s="161"/>
      <c r="AE148" s="161"/>
      <c r="AF148" s="161"/>
      <c r="AG148" s="161"/>
      <c r="AH148" s="161"/>
      <c r="AI148" s="161"/>
      <c r="AJ148" s="162"/>
    </row>
    <row r="149" spans="18:36" s="78" customFormat="1" ht="10.5">
      <c r="R149" s="163"/>
      <c r="S149" s="163"/>
      <c r="T149" s="163"/>
      <c r="U149" s="163"/>
      <c r="V149" s="163"/>
      <c r="W149" s="161"/>
      <c r="X149" s="161"/>
      <c r="Y149" s="161"/>
      <c r="Z149" s="161"/>
      <c r="AA149" s="161"/>
      <c r="AB149" s="161"/>
      <c r="AC149" s="161"/>
      <c r="AD149" s="161"/>
      <c r="AE149" s="161"/>
      <c r="AF149" s="161"/>
      <c r="AG149" s="161"/>
      <c r="AH149" s="161"/>
      <c r="AI149" s="161"/>
      <c r="AJ149" s="162"/>
    </row>
    <row r="150" spans="18:36" s="78" customFormat="1" ht="10.5">
      <c r="R150" s="163"/>
      <c r="S150" s="163"/>
      <c r="T150" s="163"/>
      <c r="U150" s="163"/>
      <c r="V150" s="163"/>
      <c r="W150" s="161"/>
      <c r="X150" s="161"/>
      <c r="Y150" s="161"/>
      <c r="Z150" s="161"/>
      <c r="AA150" s="161"/>
      <c r="AB150" s="161"/>
      <c r="AC150" s="161"/>
      <c r="AD150" s="161"/>
      <c r="AE150" s="161"/>
      <c r="AF150" s="161"/>
      <c r="AG150" s="161"/>
      <c r="AH150" s="161"/>
      <c r="AI150" s="161"/>
      <c r="AJ150" s="162"/>
    </row>
    <row r="151" spans="18:36" s="78" customFormat="1" ht="10.5">
      <c r="R151" s="163"/>
      <c r="S151" s="163"/>
      <c r="T151" s="163"/>
      <c r="U151" s="163"/>
      <c r="V151" s="163"/>
      <c r="W151" s="161"/>
      <c r="X151" s="161"/>
      <c r="Y151" s="161"/>
      <c r="Z151" s="161"/>
      <c r="AA151" s="161"/>
      <c r="AB151" s="161"/>
      <c r="AC151" s="161"/>
      <c r="AD151" s="161"/>
      <c r="AE151" s="161"/>
      <c r="AF151" s="161"/>
      <c r="AG151" s="161"/>
      <c r="AH151" s="161"/>
      <c r="AI151" s="161"/>
      <c r="AJ151" s="162"/>
    </row>
    <row r="152" spans="18:36" s="78" customFormat="1" ht="10.5">
      <c r="R152" s="163"/>
      <c r="S152" s="163"/>
      <c r="T152" s="163"/>
      <c r="U152" s="163"/>
      <c r="V152" s="163"/>
      <c r="W152" s="161"/>
      <c r="X152" s="161"/>
      <c r="Y152" s="161"/>
      <c r="Z152" s="161"/>
      <c r="AA152" s="161"/>
      <c r="AB152" s="161"/>
      <c r="AC152" s="161"/>
      <c r="AD152" s="161"/>
      <c r="AE152" s="161"/>
      <c r="AF152" s="161"/>
      <c r="AG152" s="161"/>
      <c r="AH152" s="161"/>
      <c r="AI152" s="161"/>
      <c r="AJ152" s="162"/>
    </row>
    <row r="153" spans="18:36" s="78" customFormat="1" ht="10.5">
      <c r="R153" s="163"/>
      <c r="S153" s="163"/>
      <c r="T153" s="163"/>
      <c r="U153" s="163"/>
      <c r="V153" s="163"/>
      <c r="W153" s="161"/>
      <c r="X153" s="161"/>
      <c r="Y153" s="161"/>
      <c r="Z153" s="161"/>
      <c r="AA153" s="161"/>
      <c r="AB153" s="161"/>
      <c r="AC153" s="161"/>
      <c r="AD153" s="161"/>
      <c r="AE153" s="161"/>
      <c r="AF153" s="161"/>
      <c r="AG153" s="161"/>
      <c r="AH153" s="161"/>
      <c r="AI153" s="161"/>
      <c r="AJ153" s="162"/>
    </row>
    <row r="154" spans="18:36" s="78" customFormat="1" ht="10.5">
      <c r="R154" s="163"/>
      <c r="S154" s="163"/>
      <c r="T154" s="163"/>
      <c r="U154" s="163"/>
      <c r="V154" s="163"/>
      <c r="W154" s="161"/>
      <c r="X154" s="161"/>
      <c r="Y154" s="161"/>
      <c r="Z154" s="161"/>
      <c r="AA154" s="161"/>
      <c r="AB154" s="161"/>
      <c r="AC154" s="161"/>
      <c r="AD154" s="161"/>
      <c r="AE154" s="161"/>
      <c r="AF154" s="161"/>
      <c r="AG154" s="161"/>
      <c r="AH154" s="161"/>
      <c r="AI154" s="161"/>
      <c r="AJ154" s="162"/>
    </row>
    <row r="155" spans="18:36" s="78" customFormat="1" ht="10.5">
      <c r="R155" s="163"/>
      <c r="S155" s="163"/>
      <c r="T155" s="163"/>
      <c r="U155" s="163"/>
      <c r="V155" s="163"/>
      <c r="W155" s="161"/>
      <c r="X155" s="161"/>
      <c r="Y155" s="161"/>
      <c r="Z155" s="161"/>
      <c r="AA155" s="161"/>
      <c r="AB155" s="161"/>
      <c r="AC155" s="161"/>
      <c r="AD155" s="161"/>
      <c r="AE155" s="161"/>
      <c r="AF155" s="161"/>
      <c r="AG155" s="161"/>
      <c r="AH155" s="161"/>
      <c r="AI155" s="161"/>
      <c r="AJ155" s="162"/>
    </row>
    <row r="156" spans="18:36" s="78" customFormat="1" ht="10.5">
      <c r="R156" s="163"/>
      <c r="S156" s="163"/>
      <c r="T156" s="163"/>
      <c r="U156" s="163"/>
      <c r="V156" s="163"/>
      <c r="W156" s="161"/>
      <c r="X156" s="161"/>
      <c r="Y156" s="161"/>
      <c r="Z156" s="161"/>
      <c r="AA156" s="161"/>
      <c r="AB156" s="161"/>
      <c r="AC156" s="161"/>
      <c r="AD156" s="161"/>
      <c r="AE156" s="161"/>
      <c r="AF156" s="161"/>
      <c r="AG156" s="161"/>
      <c r="AH156" s="161"/>
      <c r="AI156" s="161"/>
      <c r="AJ156" s="162"/>
    </row>
    <row r="157" spans="18:36" s="78" customFormat="1" ht="10.5">
      <c r="R157" s="163"/>
      <c r="S157" s="163"/>
      <c r="T157" s="163"/>
      <c r="U157" s="163"/>
      <c r="V157" s="163"/>
      <c r="W157" s="161"/>
      <c r="X157" s="161"/>
      <c r="Y157" s="161"/>
      <c r="Z157" s="161"/>
      <c r="AA157" s="161"/>
      <c r="AB157" s="161"/>
      <c r="AC157" s="161"/>
      <c r="AD157" s="161"/>
      <c r="AE157" s="161"/>
      <c r="AF157" s="161"/>
      <c r="AG157" s="161"/>
      <c r="AH157" s="161"/>
      <c r="AI157" s="161"/>
      <c r="AJ157" s="162"/>
    </row>
    <row r="158" spans="18:36" s="78" customFormat="1" ht="10.5">
      <c r="R158" s="163"/>
      <c r="S158" s="163"/>
      <c r="T158" s="163"/>
      <c r="U158" s="163"/>
      <c r="V158" s="163"/>
      <c r="W158" s="161"/>
      <c r="X158" s="161"/>
      <c r="Y158" s="161"/>
      <c r="Z158" s="161"/>
      <c r="AA158" s="161"/>
      <c r="AB158" s="161"/>
      <c r="AC158" s="161"/>
      <c r="AD158" s="161"/>
      <c r="AE158" s="161"/>
      <c r="AF158" s="161"/>
      <c r="AG158" s="161"/>
      <c r="AH158" s="161"/>
      <c r="AI158" s="161"/>
      <c r="AJ158" s="162"/>
    </row>
    <row r="159" spans="18:36" s="78" customFormat="1" ht="10.5">
      <c r="R159" s="163"/>
      <c r="S159" s="163"/>
      <c r="T159" s="163"/>
      <c r="U159" s="163"/>
      <c r="V159" s="163"/>
      <c r="W159" s="161"/>
      <c r="X159" s="161"/>
      <c r="Y159" s="161"/>
      <c r="Z159" s="161"/>
      <c r="AA159" s="161"/>
      <c r="AB159" s="161"/>
      <c r="AC159" s="161"/>
      <c r="AD159" s="161"/>
      <c r="AE159" s="161"/>
      <c r="AF159" s="161"/>
      <c r="AG159" s="161"/>
      <c r="AH159" s="161"/>
      <c r="AI159" s="161"/>
      <c r="AJ159" s="162"/>
    </row>
    <row r="160" spans="18:36" s="78" customFormat="1" ht="10.5">
      <c r="R160" s="163"/>
      <c r="S160" s="163"/>
      <c r="T160" s="163"/>
      <c r="U160" s="163"/>
      <c r="V160" s="163"/>
      <c r="W160" s="161"/>
      <c r="X160" s="161"/>
      <c r="Y160" s="161"/>
      <c r="Z160" s="161"/>
      <c r="AA160" s="161"/>
      <c r="AB160" s="161"/>
      <c r="AC160" s="161"/>
      <c r="AD160" s="161"/>
      <c r="AE160" s="161"/>
      <c r="AF160" s="161"/>
      <c r="AG160" s="161"/>
      <c r="AH160" s="161"/>
      <c r="AI160" s="161"/>
      <c r="AJ160" s="162"/>
    </row>
    <row r="161" spans="18:36" s="78" customFormat="1" ht="10.5">
      <c r="R161" s="163"/>
      <c r="S161" s="163"/>
      <c r="T161" s="163"/>
      <c r="U161" s="163"/>
      <c r="V161" s="163"/>
      <c r="W161" s="161"/>
      <c r="X161" s="161"/>
      <c r="Y161" s="161"/>
      <c r="Z161" s="161"/>
      <c r="AA161" s="161"/>
      <c r="AB161" s="161"/>
      <c r="AC161" s="161"/>
      <c r="AD161" s="161"/>
      <c r="AE161" s="161"/>
      <c r="AF161" s="161"/>
      <c r="AG161" s="161"/>
      <c r="AH161" s="161"/>
      <c r="AI161" s="161"/>
      <c r="AJ161" s="162"/>
    </row>
    <row r="162" spans="18:36" s="78" customFormat="1" ht="10.5">
      <c r="R162" s="163"/>
      <c r="S162" s="163"/>
      <c r="T162" s="163"/>
      <c r="U162" s="163"/>
      <c r="V162" s="163"/>
      <c r="W162" s="161"/>
      <c r="X162" s="161"/>
      <c r="Y162" s="161"/>
      <c r="Z162" s="161"/>
      <c r="AA162" s="161"/>
      <c r="AB162" s="161"/>
      <c r="AC162" s="161"/>
      <c r="AD162" s="161"/>
      <c r="AE162" s="161"/>
      <c r="AF162" s="161"/>
      <c r="AG162" s="161"/>
      <c r="AH162" s="161"/>
      <c r="AI162" s="161"/>
      <c r="AJ162" s="162"/>
    </row>
    <row r="163" spans="18:36" s="78" customFormat="1" ht="10.5">
      <c r="R163" s="163"/>
      <c r="S163" s="163"/>
      <c r="T163" s="163"/>
      <c r="U163" s="163"/>
      <c r="V163" s="163"/>
      <c r="W163" s="161"/>
      <c r="X163" s="161"/>
      <c r="Y163" s="161"/>
      <c r="Z163" s="161"/>
      <c r="AA163" s="161"/>
      <c r="AB163" s="161"/>
      <c r="AC163" s="161"/>
      <c r="AD163" s="161"/>
      <c r="AE163" s="161"/>
      <c r="AF163" s="161"/>
      <c r="AG163" s="161"/>
      <c r="AH163" s="161"/>
      <c r="AI163" s="161"/>
      <c r="AJ163" s="162"/>
    </row>
    <row r="164" spans="18:36" s="78" customFormat="1" ht="10.5">
      <c r="R164" s="163"/>
      <c r="S164" s="163"/>
      <c r="T164" s="163"/>
      <c r="U164" s="163"/>
      <c r="V164" s="163"/>
      <c r="W164" s="161"/>
      <c r="X164" s="161"/>
      <c r="Y164" s="161"/>
      <c r="Z164" s="161"/>
      <c r="AA164" s="161"/>
      <c r="AB164" s="161"/>
      <c r="AC164" s="161"/>
      <c r="AD164" s="161"/>
      <c r="AE164" s="161"/>
      <c r="AF164" s="161"/>
      <c r="AG164" s="161"/>
      <c r="AH164" s="161"/>
      <c r="AI164" s="161"/>
      <c r="AJ164" s="162"/>
    </row>
    <row r="165" spans="18:36" s="78" customFormat="1" ht="10.5">
      <c r="R165" s="163"/>
      <c r="S165" s="163"/>
      <c r="T165" s="163"/>
      <c r="U165" s="163"/>
      <c r="V165" s="163"/>
      <c r="W165" s="161"/>
      <c r="X165" s="161"/>
      <c r="Y165" s="161"/>
      <c r="Z165" s="161"/>
      <c r="AA165" s="161"/>
      <c r="AB165" s="161"/>
      <c r="AC165" s="161"/>
      <c r="AD165" s="161"/>
      <c r="AE165" s="161"/>
      <c r="AF165" s="161"/>
      <c r="AG165" s="161"/>
      <c r="AH165" s="161"/>
      <c r="AI165" s="161"/>
      <c r="AJ165" s="162"/>
    </row>
    <row r="166" spans="18:36" s="78" customFormat="1" ht="10.5">
      <c r="R166" s="163"/>
      <c r="S166" s="163"/>
      <c r="T166" s="163"/>
      <c r="U166" s="163"/>
      <c r="V166" s="163"/>
      <c r="W166" s="161"/>
      <c r="X166" s="161"/>
      <c r="Y166" s="161"/>
      <c r="Z166" s="161"/>
      <c r="AA166" s="161"/>
      <c r="AB166" s="161"/>
      <c r="AC166" s="161"/>
      <c r="AD166" s="161"/>
      <c r="AE166" s="161"/>
      <c r="AF166" s="161"/>
      <c r="AG166" s="161"/>
      <c r="AH166" s="161"/>
      <c r="AI166" s="161"/>
      <c r="AJ166" s="162"/>
    </row>
    <row r="167" spans="18:36" s="78" customFormat="1" ht="10.5">
      <c r="R167" s="163"/>
      <c r="S167" s="163"/>
      <c r="T167" s="163"/>
      <c r="U167" s="163"/>
      <c r="V167" s="163"/>
      <c r="W167" s="161"/>
      <c r="X167" s="161"/>
      <c r="Y167" s="161"/>
      <c r="Z167" s="161"/>
      <c r="AA167" s="161"/>
      <c r="AB167" s="161"/>
      <c r="AC167" s="161"/>
      <c r="AD167" s="161"/>
      <c r="AE167" s="161"/>
      <c r="AF167" s="161"/>
      <c r="AG167" s="161"/>
      <c r="AH167" s="161"/>
      <c r="AI167" s="161"/>
      <c r="AJ167" s="162"/>
    </row>
    <row r="168" spans="18:36" s="78" customFormat="1" ht="10.5">
      <c r="R168" s="163"/>
      <c r="S168" s="163"/>
      <c r="T168" s="163"/>
      <c r="U168" s="163"/>
      <c r="V168" s="163"/>
      <c r="W168" s="161"/>
      <c r="X168" s="161"/>
      <c r="Y168" s="161"/>
      <c r="Z168" s="161"/>
      <c r="AA168" s="161"/>
      <c r="AB168" s="161"/>
      <c r="AC168" s="161"/>
      <c r="AD168" s="161"/>
      <c r="AE168" s="161"/>
      <c r="AF168" s="161"/>
      <c r="AG168" s="161"/>
      <c r="AH168" s="161"/>
      <c r="AI168" s="161"/>
      <c r="AJ168" s="162"/>
    </row>
    <row r="169" spans="18:36" s="78" customFormat="1" ht="10.5">
      <c r="R169" s="163"/>
      <c r="S169" s="163"/>
      <c r="T169" s="163"/>
      <c r="U169" s="163"/>
      <c r="V169" s="163"/>
      <c r="W169" s="161"/>
      <c r="X169" s="161"/>
      <c r="Y169" s="161"/>
      <c r="Z169" s="161"/>
      <c r="AA169" s="161"/>
      <c r="AB169" s="161"/>
      <c r="AC169" s="161"/>
      <c r="AD169" s="161"/>
      <c r="AE169" s="161"/>
      <c r="AF169" s="161"/>
      <c r="AG169" s="161"/>
      <c r="AH169" s="161"/>
      <c r="AI169" s="161"/>
      <c r="AJ169" s="162"/>
    </row>
    <row r="170" spans="18:36" s="78" customFormat="1" ht="10.5">
      <c r="R170" s="163"/>
      <c r="S170" s="163"/>
      <c r="T170" s="163"/>
      <c r="U170" s="163"/>
      <c r="V170" s="163"/>
      <c r="W170" s="161"/>
      <c r="X170" s="161"/>
      <c r="Y170" s="161"/>
      <c r="Z170" s="161"/>
      <c r="AA170" s="161"/>
      <c r="AB170" s="161"/>
      <c r="AC170" s="161"/>
      <c r="AD170" s="161"/>
      <c r="AE170" s="161"/>
      <c r="AF170" s="161"/>
      <c r="AG170" s="161"/>
      <c r="AH170" s="161"/>
      <c r="AI170" s="161"/>
      <c r="AJ170" s="162"/>
    </row>
    <row r="171" spans="18:36" s="78" customFormat="1" ht="10.5">
      <c r="R171" s="163"/>
      <c r="S171" s="163"/>
      <c r="T171" s="163"/>
      <c r="U171" s="163"/>
      <c r="V171" s="163"/>
      <c r="W171" s="161"/>
      <c r="X171" s="161"/>
      <c r="Y171" s="161"/>
      <c r="Z171" s="161"/>
      <c r="AA171" s="161"/>
      <c r="AB171" s="161"/>
      <c r="AC171" s="161"/>
      <c r="AD171" s="161"/>
      <c r="AE171" s="161"/>
      <c r="AF171" s="161"/>
      <c r="AG171" s="161"/>
      <c r="AH171" s="161"/>
      <c r="AI171" s="161"/>
      <c r="AJ171" s="162"/>
    </row>
    <row r="172" spans="18:36" s="78" customFormat="1" ht="10.5">
      <c r="R172" s="163"/>
      <c r="S172" s="163"/>
      <c r="T172" s="163"/>
      <c r="U172" s="163"/>
      <c r="V172" s="163"/>
      <c r="W172" s="161"/>
      <c r="X172" s="161"/>
      <c r="Y172" s="161"/>
      <c r="Z172" s="161"/>
      <c r="AA172" s="161"/>
      <c r="AB172" s="161"/>
      <c r="AC172" s="161"/>
      <c r="AD172" s="161"/>
      <c r="AE172" s="161"/>
      <c r="AF172" s="161"/>
      <c r="AG172" s="161"/>
      <c r="AH172" s="161"/>
      <c r="AI172" s="161"/>
      <c r="AJ172" s="162"/>
    </row>
    <row r="173" spans="18:36" s="78" customFormat="1" ht="10.5">
      <c r="R173" s="163"/>
      <c r="S173" s="163"/>
      <c r="T173" s="163"/>
      <c r="U173" s="163"/>
      <c r="V173" s="163"/>
      <c r="W173" s="161"/>
      <c r="X173" s="161"/>
      <c r="Y173" s="161"/>
      <c r="Z173" s="161"/>
      <c r="AA173" s="161"/>
      <c r="AB173" s="161"/>
      <c r="AC173" s="161"/>
      <c r="AD173" s="161"/>
      <c r="AE173" s="161"/>
      <c r="AF173" s="161"/>
      <c r="AG173" s="161"/>
      <c r="AH173" s="161"/>
      <c r="AI173" s="161"/>
      <c r="AJ173" s="162"/>
    </row>
    <row r="174" spans="18:36" s="78" customFormat="1" ht="10.5">
      <c r="R174" s="163"/>
      <c r="S174" s="163"/>
      <c r="T174" s="163"/>
      <c r="U174" s="163"/>
      <c r="V174" s="163"/>
      <c r="W174" s="161"/>
      <c r="X174" s="161"/>
      <c r="Y174" s="161"/>
      <c r="Z174" s="161"/>
      <c r="AA174" s="161"/>
      <c r="AB174" s="161"/>
      <c r="AC174" s="161"/>
      <c r="AD174" s="161"/>
      <c r="AE174" s="161"/>
      <c r="AF174" s="161"/>
      <c r="AG174" s="161"/>
      <c r="AH174" s="161"/>
      <c r="AI174" s="161"/>
      <c r="AJ174" s="162"/>
    </row>
    <row r="175" spans="18:36" s="78" customFormat="1" ht="10.5">
      <c r="R175" s="163"/>
      <c r="S175" s="163"/>
      <c r="T175" s="163"/>
      <c r="U175" s="163"/>
      <c r="V175" s="163"/>
      <c r="W175" s="161"/>
      <c r="X175" s="161"/>
      <c r="Y175" s="161"/>
      <c r="Z175" s="161"/>
      <c r="AA175" s="161"/>
      <c r="AB175" s="161"/>
      <c r="AC175" s="161"/>
      <c r="AD175" s="161"/>
      <c r="AE175" s="161"/>
      <c r="AF175" s="161"/>
      <c r="AG175" s="161"/>
      <c r="AH175" s="161"/>
      <c r="AI175" s="161"/>
      <c r="AJ175" s="162"/>
    </row>
    <row r="176" spans="18:36" s="78" customFormat="1" ht="10.5">
      <c r="R176" s="163"/>
      <c r="S176" s="163"/>
      <c r="T176" s="163"/>
      <c r="U176" s="163"/>
      <c r="V176" s="163"/>
      <c r="W176" s="161"/>
      <c r="X176" s="161"/>
      <c r="Y176" s="161"/>
      <c r="Z176" s="161"/>
      <c r="AA176" s="161"/>
      <c r="AB176" s="161"/>
      <c r="AC176" s="161"/>
      <c r="AD176" s="161"/>
      <c r="AE176" s="161"/>
      <c r="AF176" s="161"/>
      <c r="AG176" s="161"/>
      <c r="AH176" s="161"/>
      <c r="AI176" s="161"/>
      <c r="AJ176" s="162"/>
    </row>
    <row r="177" spans="18:36" s="78" customFormat="1" ht="10.5">
      <c r="R177" s="163"/>
      <c r="S177" s="163"/>
      <c r="T177" s="163"/>
      <c r="U177" s="163"/>
      <c r="V177" s="163"/>
      <c r="W177" s="161"/>
      <c r="X177" s="161"/>
      <c r="Y177" s="161"/>
      <c r="Z177" s="161"/>
      <c r="AA177" s="161"/>
      <c r="AB177" s="161"/>
      <c r="AC177" s="161"/>
      <c r="AD177" s="161"/>
      <c r="AE177" s="161"/>
      <c r="AF177" s="161"/>
      <c r="AG177" s="161"/>
      <c r="AH177" s="161"/>
      <c r="AI177" s="161"/>
      <c r="AJ177" s="162"/>
    </row>
    <row r="178" spans="18:36" s="78" customFormat="1" ht="10.5">
      <c r="R178" s="163"/>
      <c r="S178" s="163"/>
      <c r="T178" s="163"/>
      <c r="U178" s="163"/>
      <c r="V178" s="163"/>
      <c r="W178" s="161"/>
      <c r="X178" s="161"/>
      <c r="Y178" s="161"/>
      <c r="Z178" s="161"/>
      <c r="AA178" s="161"/>
      <c r="AB178" s="161"/>
      <c r="AC178" s="161"/>
      <c r="AD178" s="161"/>
      <c r="AE178" s="161"/>
      <c r="AF178" s="161"/>
      <c r="AG178" s="161"/>
      <c r="AH178" s="161"/>
      <c r="AI178" s="161"/>
      <c r="AJ178" s="162"/>
    </row>
    <row r="179" spans="18:36" s="78" customFormat="1" ht="10.5">
      <c r="R179" s="163"/>
      <c r="S179" s="163"/>
      <c r="T179" s="163"/>
      <c r="U179" s="163"/>
      <c r="V179" s="163"/>
      <c r="W179" s="161"/>
      <c r="X179" s="161"/>
      <c r="Y179" s="161"/>
      <c r="Z179" s="161"/>
      <c r="AA179" s="161"/>
      <c r="AB179" s="161"/>
      <c r="AC179" s="161"/>
      <c r="AD179" s="161"/>
      <c r="AE179" s="161"/>
      <c r="AF179" s="161"/>
      <c r="AG179" s="161"/>
      <c r="AH179" s="161"/>
      <c r="AI179" s="161"/>
      <c r="AJ179" s="162"/>
    </row>
    <row r="180" spans="18:36" s="78" customFormat="1" ht="10.5">
      <c r="R180" s="163"/>
      <c r="S180" s="163"/>
      <c r="T180" s="163"/>
      <c r="U180" s="163"/>
      <c r="V180" s="163"/>
      <c r="W180" s="161"/>
      <c r="X180" s="161"/>
      <c r="Y180" s="161"/>
      <c r="Z180" s="161"/>
      <c r="AA180" s="161"/>
      <c r="AB180" s="161"/>
      <c r="AC180" s="161"/>
      <c r="AD180" s="161"/>
      <c r="AE180" s="161"/>
      <c r="AF180" s="161"/>
      <c r="AG180" s="161"/>
      <c r="AH180" s="161"/>
      <c r="AI180" s="161"/>
      <c r="AJ180" s="162"/>
    </row>
    <row r="181" spans="18:36" s="78" customFormat="1" ht="10.5">
      <c r="R181" s="163"/>
      <c r="S181" s="163"/>
      <c r="T181" s="163"/>
      <c r="U181" s="163"/>
      <c r="V181" s="163"/>
      <c r="W181" s="161"/>
      <c r="X181" s="161"/>
      <c r="Y181" s="161"/>
      <c r="Z181" s="161"/>
      <c r="AA181" s="161"/>
      <c r="AB181" s="161"/>
      <c r="AC181" s="161"/>
      <c r="AD181" s="161"/>
      <c r="AE181" s="161"/>
      <c r="AF181" s="161"/>
      <c r="AG181" s="161"/>
      <c r="AH181" s="161"/>
      <c r="AI181" s="161"/>
      <c r="AJ181" s="162"/>
    </row>
    <row r="182" spans="18:36" s="78" customFormat="1" ht="10.5">
      <c r="R182" s="163"/>
      <c r="S182" s="163"/>
      <c r="T182" s="163"/>
      <c r="U182" s="163"/>
      <c r="V182" s="163"/>
      <c r="W182" s="161"/>
      <c r="X182" s="161"/>
      <c r="Y182" s="161"/>
      <c r="Z182" s="161"/>
      <c r="AA182" s="161"/>
      <c r="AB182" s="161"/>
      <c r="AC182" s="161"/>
      <c r="AD182" s="161"/>
      <c r="AE182" s="161"/>
      <c r="AF182" s="161"/>
      <c r="AG182" s="161"/>
      <c r="AH182" s="161"/>
      <c r="AI182" s="161"/>
      <c r="AJ182" s="162"/>
    </row>
    <row r="183" spans="18:36" s="78" customFormat="1" ht="10.5">
      <c r="R183" s="163"/>
      <c r="S183" s="163"/>
      <c r="T183" s="163"/>
      <c r="U183" s="163"/>
      <c r="V183" s="163"/>
      <c r="W183" s="161"/>
      <c r="X183" s="161"/>
      <c r="Y183" s="161"/>
      <c r="Z183" s="161"/>
      <c r="AA183" s="161"/>
      <c r="AB183" s="161"/>
      <c r="AC183" s="161"/>
      <c r="AD183" s="161"/>
      <c r="AE183" s="161"/>
      <c r="AF183" s="161"/>
      <c r="AG183" s="161"/>
      <c r="AH183" s="161"/>
      <c r="AI183" s="161"/>
      <c r="AJ183" s="162"/>
    </row>
    <row r="184" spans="18:36" s="78" customFormat="1" ht="10.5">
      <c r="R184" s="163"/>
      <c r="S184" s="163"/>
      <c r="T184" s="163"/>
      <c r="U184" s="163"/>
      <c r="V184" s="163"/>
      <c r="W184" s="161"/>
      <c r="X184" s="161"/>
      <c r="Y184" s="161"/>
      <c r="Z184" s="161"/>
      <c r="AA184" s="161"/>
      <c r="AB184" s="161"/>
      <c r="AC184" s="161"/>
      <c r="AD184" s="161"/>
      <c r="AE184" s="161"/>
      <c r="AF184" s="161"/>
      <c r="AG184" s="161"/>
      <c r="AH184" s="161"/>
      <c r="AI184" s="161"/>
      <c r="AJ184" s="162"/>
    </row>
    <row r="185" spans="18:36" s="78" customFormat="1" ht="10.5">
      <c r="R185" s="163"/>
      <c r="S185" s="163"/>
      <c r="T185" s="163"/>
      <c r="U185" s="163"/>
      <c r="V185" s="163"/>
      <c r="W185" s="161"/>
      <c r="X185" s="161"/>
      <c r="Y185" s="161"/>
      <c r="Z185" s="161"/>
      <c r="AA185" s="161"/>
      <c r="AB185" s="161"/>
      <c r="AC185" s="161"/>
      <c r="AD185" s="161"/>
      <c r="AE185" s="161"/>
      <c r="AF185" s="161"/>
      <c r="AG185" s="161"/>
      <c r="AH185" s="161"/>
      <c r="AI185" s="161"/>
      <c r="AJ185" s="162"/>
    </row>
    <row r="186" spans="18:36" s="78" customFormat="1" ht="10.5">
      <c r="R186" s="163"/>
      <c r="S186" s="163"/>
      <c r="T186" s="163"/>
      <c r="U186" s="163"/>
      <c r="V186" s="163"/>
      <c r="W186" s="161"/>
      <c r="X186" s="161"/>
      <c r="Y186" s="161"/>
      <c r="Z186" s="161"/>
      <c r="AA186" s="161"/>
      <c r="AB186" s="161"/>
      <c r="AC186" s="161"/>
      <c r="AD186" s="161"/>
      <c r="AE186" s="161"/>
      <c r="AF186" s="161"/>
      <c r="AG186" s="161"/>
      <c r="AH186" s="161"/>
      <c r="AI186" s="161"/>
      <c r="AJ186" s="162"/>
    </row>
    <row r="187" spans="18:36" s="78" customFormat="1" ht="10.5">
      <c r="R187" s="163"/>
      <c r="S187" s="163"/>
      <c r="T187" s="163"/>
      <c r="U187" s="163"/>
      <c r="V187" s="163"/>
      <c r="W187" s="161"/>
      <c r="X187" s="161"/>
      <c r="Y187" s="161"/>
      <c r="Z187" s="161"/>
      <c r="AA187" s="161"/>
      <c r="AB187" s="161"/>
      <c r="AC187" s="161"/>
      <c r="AD187" s="161"/>
      <c r="AE187" s="161"/>
      <c r="AF187" s="161"/>
      <c r="AG187" s="161"/>
      <c r="AH187" s="161"/>
      <c r="AI187" s="161"/>
      <c r="AJ187" s="162"/>
    </row>
    <row r="188" spans="18:36" s="78" customFormat="1" ht="10.5">
      <c r="R188" s="163"/>
      <c r="S188" s="163"/>
      <c r="T188" s="163"/>
      <c r="U188" s="163"/>
      <c r="V188" s="163"/>
      <c r="W188" s="161"/>
      <c r="X188" s="161"/>
      <c r="Y188" s="161"/>
      <c r="Z188" s="161"/>
      <c r="AA188" s="161"/>
      <c r="AB188" s="161"/>
      <c r="AC188" s="161"/>
      <c r="AD188" s="161"/>
      <c r="AE188" s="161"/>
      <c r="AF188" s="161"/>
      <c r="AG188" s="161"/>
      <c r="AH188" s="161"/>
      <c r="AI188" s="161"/>
      <c r="AJ188" s="162"/>
    </row>
    <row r="189" spans="18:36" s="78" customFormat="1" ht="10.5">
      <c r="R189" s="163"/>
      <c r="S189" s="163"/>
      <c r="T189" s="163"/>
      <c r="U189" s="163"/>
      <c r="V189" s="163"/>
      <c r="W189" s="161"/>
      <c r="X189" s="161"/>
      <c r="Y189" s="161"/>
      <c r="Z189" s="161"/>
      <c r="AA189" s="161"/>
      <c r="AB189" s="161"/>
      <c r="AC189" s="161"/>
      <c r="AD189" s="161"/>
      <c r="AE189" s="161"/>
      <c r="AF189" s="161"/>
      <c r="AG189" s="161"/>
      <c r="AH189" s="161"/>
      <c r="AI189" s="161"/>
      <c r="AJ189" s="162"/>
    </row>
    <row r="190" spans="18:36" s="78" customFormat="1" ht="10.5">
      <c r="R190" s="163"/>
      <c r="S190" s="163"/>
      <c r="T190" s="163"/>
      <c r="U190" s="163"/>
      <c r="V190" s="163"/>
      <c r="W190" s="161"/>
      <c r="X190" s="161"/>
      <c r="Y190" s="161"/>
      <c r="Z190" s="161"/>
      <c r="AA190" s="161"/>
      <c r="AB190" s="161"/>
      <c r="AC190" s="161"/>
      <c r="AD190" s="161"/>
      <c r="AE190" s="161"/>
      <c r="AF190" s="161"/>
      <c r="AG190" s="161"/>
      <c r="AH190" s="161"/>
      <c r="AI190" s="161"/>
      <c r="AJ190" s="162"/>
    </row>
    <row r="191" spans="18:36" s="78" customFormat="1" ht="10.5">
      <c r="R191" s="163"/>
      <c r="S191" s="163"/>
      <c r="T191" s="163"/>
      <c r="U191" s="163"/>
      <c r="V191" s="163"/>
      <c r="W191" s="161"/>
      <c r="X191" s="161"/>
      <c r="Y191" s="161"/>
      <c r="Z191" s="161"/>
      <c r="AA191" s="161"/>
      <c r="AB191" s="161"/>
      <c r="AC191" s="161"/>
      <c r="AD191" s="161"/>
      <c r="AE191" s="161"/>
      <c r="AF191" s="161"/>
      <c r="AG191" s="161"/>
      <c r="AH191" s="161"/>
      <c r="AI191" s="161"/>
      <c r="AJ191" s="162"/>
    </row>
    <row r="192" spans="18:36" s="78" customFormat="1" ht="10.5">
      <c r="R192" s="163"/>
      <c r="S192" s="163"/>
      <c r="T192" s="163"/>
      <c r="U192" s="163"/>
      <c r="V192" s="163"/>
      <c r="W192" s="161"/>
      <c r="X192" s="161"/>
      <c r="Y192" s="161"/>
      <c r="Z192" s="161"/>
      <c r="AA192" s="161"/>
      <c r="AB192" s="161"/>
      <c r="AC192" s="161"/>
      <c r="AD192" s="161"/>
      <c r="AE192" s="161"/>
      <c r="AF192" s="161"/>
      <c r="AG192" s="161"/>
      <c r="AH192" s="161"/>
      <c r="AI192" s="161"/>
      <c r="AJ192" s="162"/>
    </row>
    <row r="193" spans="18:36" s="78" customFormat="1" ht="10.5">
      <c r="R193" s="163"/>
      <c r="S193" s="163"/>
      <c r="T193" s="163"/>
      <c r="U193" s="163"/>
      <c r="V193" s="163"/>
      <c r="W193" s="161"/>
      <c r="X193" s="161"/>
      <c r="Y193" s="161"/>
      <c r="Z193" s="161"/>
      <c r="AA193" s="161"/>
      <c r="AB193" s="161"/>
      <c r="AC193" s="161"/>
      <c r="AD193" s="161"/>
      <c r="AE193" s="161"/>
      <c r="AF193" s="161"/>
      <c r="AG193" s="161"/>
      <c r="AH193" s="161"/>
      <c r="AI193" s="161"/>
      <c r="AJ193" s="162"/>
    </row>
    <row r="194" spans="18:36" s="78" customFormat="1" ht="10.5">
      <c r="R194" s="163"/>
      <c r="S194" s="163"/>
      <c r="T194" s="163"/>
      <c r="U194" s="163"/>
      <c r="V194" s="163"/>
      <c r="W194" s="161"/>
      <c r="X194" s="161"/>
      <c r="Y194" s="161"/>
      <c r="Z194" s="161"/>
      <c r="AA194" s="161"/>
      <c r="AB194" s="161"/>
      <c r="AC194" s="161"/>
      <c r="AD194" s="161"/>
      <c r="AE194" s="161"/>
      <c r="AF194" s="161"/>
      <c r="AG194" s="161"/>
      <c r="AH194" s="161"/>
      <c r="AI194" s="161"/>
      <c r="AJ194" s="162"/>
    </row>
    <row r="195" spans="18:36" s="78" customFormat="1" ht="10.5">
      <c r="R195" s="163"/>
      <c r="S195" s="163"/>
      <c r="T195" s="163"/>
      <c r="U195" s="163"/>
      <c r="V195" s="163"/>
      <c r="W195" s="161"/>
      <c r="X195" s="161"/>
      <c r="Y195" s="161"/>
      <c r="Z195" s="161"/>
      <c r="AA195" s="161"/>
      <c r="AB195" s="161"/>
      <c r="AC195" s="161"/>
      <c r="AD195" s="161"/>
      <c r="AE195" s="161"/>
      <c r="AF195" s="161"/>
      <c r="AG195" s="161"/>
      <c r="AH195" s="161"/>
      <c r="AI195" s="161"/>
      <c r="AJ195" s="162"/>
    </row>
    <row r="196" spans="18:36" s="78" customFormat="1" ht="10.5">
      <c r="R196" s="163"/>
      <c r="S196" s="163"/>
      <c r="T196" s="163"/>
      <c r="U196" s="163"/>
      <c r="V196" s="163"/>
      <c r="W196" s="161"/>
      <c r="X196" s="161"/>
      <c r="Y196" s="161"/>
      <c r="Z196" s="161"/>
      <c r="AA196" s="161"/>
      <c r="AB196" s="161"/>
      <c r="AC196" s="161"/>
      <c r="AD196" s="161"/>
      <c r="AE196" s="161"/>
      <c r="AF196" s="161"/>
      <c r="AG196" s="161"/>
      <c r="AH196" s="161"/>
      <c r="AI196" s="161"/>
      <c r="AJ196" s="162"/>
    </row>
    <row r="197" spans="18:36" s="78" customFormat="1" ht="10.5">
      <c r="R197" s="163"/>
      <c r="S197" s="163"/>
      <c r="T197" s="163"/>
      <c r="U197" s="163"/>
      <c r="V197" s="163"/>
      <c r="W197" s="161"/>
      <c r="X197" s="161"/>
      <c r="Y197" s="161"/>
      <c r="Z197" s="161"/>
      <c r="AA197" s="161"/>
      <c r="AB197" s="161"/>
      <c r="AC197" s="161"/>
      <c r="AD197" s="161"/>
      <c r="AE197" s="161"/>
      <c r="AF197" s="161"/>
      <c r="AG197" s="161"/>
      <c r="AH197" s="161"/>
      <c r="AI197" s="161"/>
      <c r="AJ197" s="162"/>
    </row>
    <row r="198" spans="18:36" s="78" customFormat="1" ht="10.5">
      <c r="R198" s="163"/>
      <c r="S198" s="163"/>
      <c r="T198" s="163"/>
      <c r="U198" s="163"/>
      <c r="V198" s="163"/>
      <c r="W198" s="161"/>
      <c r="X198" s="161"/>
      <c r="Y198" s="161"/>
      <c r="Z198" s="161"/>
      <c r="AA198" s="161"/>
      <c r="AB198" s="161"/>
      <c r="AC198" s="161"/>
      <c r="AD198" s="161"/>
      <c r="AE198" s="161"/>
      <c r="AF198" s="161"/>
      <c r="AG198" s="161"/>
      <c r="AH198" s="161"/>
      <c r="AI198" s="161"/>
      <c r="AJ198" s="162"/>
    </row>
    <row r="199" spans="18:36" s="78" customFormat="1" ht="10.5">
      <c r="R199" s="163"/>
      <c r="S199" s="163"/>
      <c r="T199" s="163"/>
      <c r="U199" s="163"/>
      <c r="V199" s="163"/>
      <c r="W199" s="161"/>
      <c r="X199" s="161"/>
      <c r="Y199" s="161"/>
      <c r="Z199" s="161"/>
      <c r="AA199" s="161"/>
      <c r="AB199" s="161"/>
      <c r="AC199" s="161"/>
      <c r="AD199" s="161"/>
      <c r="AE199" s="161"/>
      <c r="AF199" s="161"/>
      <c r="AG199" s="161"/>
      <c r="AH199" s="161"/>
      <c r="AI199" s="161"/>
      <c r="AJ199" s="162"/>
    </row>
    <row r="200" spans="18:36" s="78" customFormat="1" ht="10.5">
      <c r="R200" s="163"/>
      <c r="S200" s="163"/>
      <c r="T200" s="163"/>
      <c r="U200" s="163"/>
      <c r="V200" s="163"/>
      <c r="W200" s="161"/>
      <c r="X200" s="161"/>
      <c r="Y200" s="161"/>
      <c r="Z200" s="161"/>
      <c r="AA200" s="161"/>
      <c r="AB200" s="161"/>
      <c r="AC200" s="161"/>
      <c r="AD200" s="161"/>
      <c r="AE200" s="161"/>
      <c r="AF200" s="161"/>
      <c r="AG200" s="161"/>
      <c r="AH200" s="161"/>
      <c r="AI200" s="161"/>
      <c r="AJ200" s="162"/>
    </row>
    <row r="201" spans="18:36" s="78" customFormat="1" ht="10.5">
      <c r="R201" s="163"/>
      <c r="S201" s="163"/>
      <c r="T201" s="163"/>
      <c r="U201" s="163"/>
      <c r="V201" s="163"/>
      <c r="W201" s="161"/>
      <c r="X201" s="161"/>
      <c r="Y201" s="161"/>
      <c r="Z201" s="161"/>
      <c r="AA201" s="161"/>
      <c r="AB201" s="161"/>
      <c r="AC201" s="161"/>
      <c r="AD201" s="161"/>
      <c r="AE201" s="161"/>
      <c r="AF201" s="161"/>
      <c r="AG201" s="161"/>
      <c r="AH201" s="161"/>
      <c r="AI201" s="161"/>
      <c r="AJ201" s="162"/>
    </row>
    <row r="202" spans="18:36" s="78" customFormat="1" ht="10.5">
      <c r="R202" s="163"/>
      <c r="S202" s="163"/>
      <c r="T202" s="163"/>
      <c r="U202" s="163"/>
      <c r="V202" s="163"/>
      <c r="W202" s="161"/>
      <c r="X202" s="161"/>
      <c r="Y202" s="161"/>
      <c r="Z202" s="161"/>
      <c r="AA202" s="161"/>
      <c r="AB202" s="161"/>
      <c r="AC202" s="161"/>
      <c r="AD202" s="161"/>
      <c r="AE202" s="161"/>
      <c r="AF202" s="161"/>
      <c r="AG202" s="161"/>
      <c r="AH202" s="161"/>
      <c r="AI202" s="161"/>
      <c r="AJ202" s="162"/>
    </row>
    <row r="203" spans="18:36" s="78" customFormat="1" ht="10.5">
      <c r="R203" s="163"/>
      <c r="S203" s="163"/>
      <c r="T203" s="163"/>
      <c r="U203" s="163"/>
      <c r="V203" s="163"/>
      <c r="W203" s="161"/>
      <c r="X203" s="161"/>
      <c r="Y203" s="161"/>
      <c r="Z203" s="161"/>
      <c r="AA203" s="161"/>
      <c r="AB203" s="161"/>
      <c r="AC203" s="161"/>
      <c r="AD203" s="161"/>
      <c r="AE203" s="161"/>
      <c r="AF203" s="161"/>
      <c r="AG203" s="161"/>
      <c r="AH203" s="161"/>
      <c r="AI203" s="161"/>
      <c r="AJ203" s="162"/>
    </row>
    <row r="204" spans="18:36" s="78" customFormat="1" ht="10.5">
      <c r="R204" s="163"/>
      <c r="S204" s="163"/>
      <c r="T204" s="163"/>
      <c r="U204" s="163"/>
      <c r="V204" s="163"/>
      <c r="W204" s="161"/>
      <c r="X204" s="161"/>
      <c r="Y204" s="161"/>
      <c r="Z204" s="161"/>
      <c r="AA204" s="161"/>
      <c r="AB204" s="161"/>
      <c r="AC204" s="161"/>
      <c r="AD204" s="161"/>
      <c r="AE204" s="161"/>
      <c r="AF204" s="161"/>
      <c r="AG204" s="161"/>
      <c r="AH204" s="161"/>
      <c r="AI204" s="161"/>
      <c r="AJ204" s="162"/>
    </row>
    <row r="205" spans="18:36" s="78" customFormat="1" ht="10.5">
      <c r="R205" s="163"/>
      <c r="S205" s="163"/>
      <c r="T205" s="163"/>
      <c r="U205" s="163"/>
      <c r="V205" s="163"/>
      <c r="W205" s="161"/>
      <c r="X205" s="161"/>
      <c r="Y205" s="161"/>
      <c r="Z205" s="161"/>
      <c r="AA205" s="161"/>
      <c r="AB205" s="161"/>
      <c r="AC205" s="161"/>
      <c r="AD205" s="161"/>
      <c r="AE205" s="161"/>
      <c r="AF205" s="161"/>
      <c r="AG205" s="161"/>
      <c r="AH205" s="161"/>
      <c r="AI205" s="161"/>
      <c r="AJ205" s="162"/>
    </row>
    <row r="206" spans="18:36" s="78" customFormat="1" ht="10.5">
      <c r="R206" s="163"/>
      <c r="S206" s="163"/>
      <c r="T206" s="163"/>
      <c r="U206" s="163"/>
      <c r="V206" s="163"/>
      <c r="W206" s="161"/>
      <c r="X206" s="161"/>
      <c r="Y206" s="161"/>
      <c r="Z206" s="161"/>
      <c r="AA206" s="161"/>
      <c r="AB206" s="161"/>
      <c r="AC206" s="161"/>
      <c r="AD206" s="161"/>
      <c r="AE206" s="161"/>
      <c r="AF206" s="161"/>
      <c r="AG206" s="161"/>
      <c r="AH206" s="161"/>
      <c r="AI206" s="161"/>
      <c r="AJ206" s="162"/>
    </row>
    <row r="207" spans="18:36" s="78" customFormat="1" ht="10.5">
      <c r="R207" s="163"/>
      <c r="S207" s="163"/>
      <c r="T207" s="163"/>
      <c r="U207" s="163"/>
      <c r="V207" s="163"/>
      <c r="W207" s="161"/>
      <c r="X207" s="161"/>
      <c r="Y207" s="161"/>
      <c r="Z207" s="161"/>
      <c r="AA207" s="161"/>
      <c r="AB207" s="161"/>
      <c r="AC207" s="161"/>
      <c r="AD207" s="161"/>
      <c r="AE207" s="161"/>
      <c r="AF207" s="161"/>
      <c r="AG207" s="161"/>
      <c r="AH207" s="161"/>
      <c r="AI207" s="161"/>
      <c r="AJ207" s="162"/>
    </row>
    <row r="208" spans="18:36" s="78" customFormat="1" ht="10.5">
      <c r="R208" s="163"/>
      <c r="S208" s="163"/>
      <c r="T208" s="163"/>
      <c r="U208" s="163"/>
      <c r="V208" s="163"/>
      <c r="W208" s="161"/>
      <c r="X208" s="161"/>
      <c r="Y208" s="161"/>
      <c r="Z208" s="161"/>
      <c r="AA208" s="161"/>
      <c r="AB208" s="161"/>
      <c r="AC208" s="161"/>
      <c r="AD208" s="161"/>
      <c r="AE208" s="161"/>
      <c r="AF208" s="161"/>
      <c r="AG208" s="161"/>
      <c r="AH208" s="161"/>
      <c r="AI208" s="161"/>
      <c r="AJ208" s="162"/>
    </row>
    <row r="209" spans="18:36" s="78" customFormat="1" ht="10.5">
      <c r="R209" s="163"/>
      <c r="S209" s="163"/>
      <c r="T209" s="163"/>
      <c r="U209" s="163"/>
      <c r="V209" s="163"/>
      <c r="W209" s="161"/>
      <c r="X209" s="161"/>
      <c r="Y209" s="161"/>
      <c r="Z209" s="161"/>
      <c r="AA209" s="161"/>
      <c r="AB209" s="161"/>
      <c r="AC209" s="161"/>
      <c r="AD209" s="161"/>
      <c r="AE209" s="161"/>
      <c r="AF209" s="161"/>
      <c r="AG209" s="161"/>
      <c r="AH209" s="161"/>
      <c r="AI209" s="161"/>
      <c r="AJ209" s="162"/>
    </row>
    <row r="210" spans="18:36" s="78" customFormat="1" ht="10.5">
      <c r="R210" s="163"/>
      <c r="S210" s="163"/>
      <c r="T210" s="163"/>
      <c r="U210" s="163"/>
      <c r="V210" s="163"/>
      <c r="W210" s="161"/>
      <c r="X210" s="161"/>
      <c r="Y210" s="161"/>
      <c r="Z210" s="161"/>
      <c r="AA210" s="161"/>
      <c r="AB210" s="161"/>
      <c r="AC210" s="161"/>
      <c r="AD210" s="161"/>
      <c r="AE210" s="161"/>
      <c r="AF210" s="161"/>
      <c r="AG210" s="161"/>
      <c r="AH210" s="161"/>
      <c r="AI210" s="161"/>
      <c r="AJ210" s="162"/>
    </row>
    <row r="211" spans="18:36" s="78" customFormat="1" ht="10.5">
      <c r="R211" s="163"/>
      <c r="S211" s="163"/>
      <c r="T211" s="163"/>
      <c r="U211" s="163"/>
      <c r="V211" s="163"/>
      <c r="W211" s="161"/>
      <c r="X211" s="161"/>
      <c r="Y211" s="161"/>
      <c r="Z211" s="161"/>
      <c r="AA211" s="161"/>
      <c r="AB211" s="161"/>
      <c r="AC211" s="161"/>
      <c r="AD211" s="161"/>
      <c r="AE211" s="161"/>
      <c r="AF211" s="161"/>
      <c r="AG211" s="161"/>
      <c r="AH211" s="161"/>
      <c r="AI211" s="161"/>
      <c r="AJ211" s="162"/>
    </row>
    <row r="212" spans="18:36" s="78" customFormat="1" ht="10.5">
      <c r="R212" s="163"/>
      <c r="S212" s="163"/>
      <c r="T212" s="163"/>
      <c r="U212" s="163"/>
      <c r="V212" s="163"/>
      <c r="W212" s="161"/>
      <c r="X212" s="161"/>
      <c r="Y212" s="161"/>
      <c r="Z212" s="161"/>
      <c r="AA212" s="161"/>
      <c r="AB212" s="161"/>
      <c r="AC212" s="161"/>
      <c r="AD212" s="161"/>
      <c r="AE212" s="161"/>
      <c r="AF212" s="161"/>
      <c r="AG212" s="161"/>
      <c r="AH212" s="161"/>
      <c r="AI212" s="161"/>
      <c r="AJ212" s="162"/>
    </row>
    <row r="213" spans="18:36" s="78" customFormat="1" ht="10.5">
      <c r="R213" s="163"/>
      <c r="S213" s="163"/>
      <c r="T213" s="163"/>
      <c r="U213" s="163"/>
      <c r="V213" s="163"/>
      <c r="W213" s="161"/>
      <c r="X213" s="161"/>
      <c r="Y213" s="161"/>
      <c r="Z213" s="161"/>
      <c r="AA213" s="161"/>
      <c r="AB213" s="161"/>
      <c r="AC213" s="161"/>
      <c r="AD213" s="161"/>
      <c r="AE213" s="161"/>
      <c r="AF213" s="161"/>
      <c r="AG213" s="161"/>
      <c r="AH213" s="161"/>
      <c r="AI213" s="161"/>
      <c r="AJ213" s="162"/>
    </row>
    <row r="214" spans="18:36" s="78" customFormat="1" ht="10.5">
      <c r="R214" s="163"/>
      <c r="S214" s="163"/>
      <c r="T214" s="163"/>
      <c r="U214" s="163"/>
      <c r="V214" s="163"/>
      <c r="W214" s="161"/>
      <c r="X214" s="161"/>
      <c r="Y214" s="161"/>
      <c r="Z214" s="161"/>
      <c r="AA214" s="161"/>
      <c r="AB214" s="161"/>
      <c r="AC214" s="161"/>
      <c r="AD214" s="161"/>
      <c r="AE214" s="161"/>
      <c r="AF214" s="161"/>
      <c r="AG214" s="161"/>
      <c r="AH214" s="161"/>
      <c r="AI214" s="161"/>
      <c r="AJ214" s="162"/>
    </row>
    <row r="215" spans="18:36" s="78" customFormat="1" ht="10.5">
      <c r="R215" s="163"/>
      <c r="S215" s="163"/>
      <c r="T215" s="163"/>
      <c r="U215" s="163"/>
      <c r="V215" s="163"/>
      <c r="W215" s="161"/>
      <c r="X215" s="161"/>
      <c r="Y215" s="161"/>
      <c r="Z215" s="161"/>
      <c r="AA215" s="161"/>
      <c r="AB215" s="161"/>
      <c r="AC215" s="161"/>
      <c r="AD215" s="161"/>
      <c r="AE215" s="161"/>
      <c r="AF215" s="161"/>
      <c r="AG215" s="161"/>
      <c r="AH215" s="161"/>
      <c r="AI215" s="161"/>
      <c r="AJ215" s="162"/>
    </row>
    <row r="216" spans="18:36" s="78" customFormat="1" ht="10.5">
      <c r="R216" s="163"/>
      <c r="S216" s="163"/>
      <c r="T216" s="163"/>
      <c r="U216" s="163"/>
      <c r="V216" s="163"/>
      <c r="W216" s="161"/>
      <c r="X216" s="161"/>
      <c r="Y216" s="161"/>
      <c r="Z216" s="161"/>
      <c r="AA216" s="161"/>
      <c r="AB216" s="161"/>
      <c r="AC216" s="161"/>
      <c r="AD216" s="161"/>
      <c r="AE216" s="161"/>
      <c r="AF216" s="161"/>
      <c r="AG216" s="161"/>
      <c r="AH216" s="161"/>
      <c r="AI216" s="161"/>
      <c r="AJ216" s="162"/>
    </row>
    <row r="217" spans="18:36" s="78" customFormat="1" ht="10.5">
      <c r="R217" s="163"/>
      <c r="S217" s="163"/>
      <c r="T217" s="163"/>
      <c r="U217" s="163"/>
      <c r="V217" s="163"/>
      <c r="W217" s="161"/>
      <c r="X217" s="161"/>
      <c r="Y217" s="161"/>
      <c r="Z217" s="161"/>
      <c r="AA217" s="161"/>
      <c r="AB217" s="161"/>
      <c r="AC217" s="161"/>
      <c r="AD217" s="161"/>
      <c r="AE217" s="161"/>
      <c r="AF217" s="161"/>
      <c r="AG217" s="161"/>
      <c r="AH217" s="161"/>
      <c r="AI217" s="161"/>
      <c r="AJ217" s="162"/>
    </row>
    <row r="218" spans="18:36" s="78" customFormat="1" ht="10.5">
      <c r="R218" s="163"/>
      <c r="S218" s="163"/>
      <c r="T218" s="163"/>
      <c r="U218" s="163"/>
      <c r="V218" s="163"/>
      <c r="W218" s="161"/>
      <c r="X218" s="161"/>
      <c r="Y218" s="161"/>
      <c r="Z218" s="161"/>
      <c r="AA218" s="161"/>
      <c r="AB218" s="161"/>
      <c r="AC218" s="161"/>
      <c r="AD218" s="161"/>
      <c r="AE218" s="161"/>
      <c r="AF218" s="161"/>
      <c r="AG218" s="161"/>
      <c r="AH218" s="161"/>
      <c r="AI218" s="161"/>
      <c r="AJ218" s="162"/>
    </row>
    <row r="219" spans="18:36" s="78" customFormat="1" ht="10.5">
      <c r="R219" s="163"/>
      <c r="S219" s="163"/>
      <c r="T219" s="163"/>
      <c r="U219" s="163"/>
      <c r="V219" s="163"/>
      <c r="W219" s="161"/>
      <c r="X219" s="161"/>
      <c r="Y219" s="161"/>
      <c r="Z219" s="161"/>
      <c r="AA219" s="161"/>
      <c r="AB219" s="161"/>
      <c r="AC219" s="161"/>
      <c r="AD219" s="161"/>
      <c r="AE219" s="161"/>
      <c r="AF219" s="161"/>
      <c r="AG219" s="161"/>
      <c r="AH219" s="161"/>
      <c r="AI219" s="161"/>
      <c r="AJ219" s="162"/>
    </row>
    <row r="220" spans="18:36" s="78" customFormat="1" ht="10.5">
      <c r="R220" s="163"/>
      <c r="S220" s="163"/>
      <c r="T220" s="163"/>
      <c r="U220" s="163"/>
      <c r="V220" s="163"/>
      <c r="W220" s="161"/>
      <c r="X220" s="161"/>
      <c r="Y220" s="161"/>
      <c r="Z220" s="161"/>
      <c r="AA220" s="161"/>
      <c r="AB220" s="161"/>
      <c r="AC220" s="161"/>
      <c r="AD220" s="161"/>
      <c r="AE220" s="161"/>
      <c r="AF220" s="161"/>
      <c r="AG220" s="161"/>
      <c r="AH220" s="161"/>
      <c r="AI220" s="161"/>
      <c r="AJ220" s="162"/>
    </row>
    <row r="221" spans="18:36" s="78" customFormat="1" ht="10.5">
      <c r="R221" s="163"/>
      <c r="S221" s="163"/>
      <c r="T221" s="163"/>
      <c r="U221" s="163"/>
      <c r="V221" s="163"/>
      <c r="W221" s="161"/>
      <c r="X221" s="161"/>
      <c r="Y221" s="161"/>
      <c r="Z221" s="161"/>
      <c r="AA221" s="161"/>
      <c r="AB221" s="161"/>
      <c r="AC221" s="161"/>
      <c r="AD221" s="161"/>
      <c r="AE221" s="161"/>
      <c r="AF221" s="161"/>
      <c r="AG221" s="161"/>
      <c r="AH221" s="161"/>
      <c r="AI221" s="161"/>
      <c r="AJ221" s="162"/>
    </row>
    <row r="222" spans="18:36" s="78" customFormat="1" ht="10.5">
      <c r="R222" s="163"/>
      <c r="S222" s="163"/>
      <c r="T222" s="163"/>
      <c r="U222" s="163"/>
      <c r="V222" s="163"/>
      <c r="W222" s="161"/>
      <c r="X222" s="161"/>
      <c r="Y222" s="161"/>
      <c r="Z222" s="161"/>
      <c r="AA222" s="161"/>
      <c r="AB222" s="161"/>
      <c r="AC222" s="161"/>
      <c r="AD222" s="161"/>
      <c r="AE222" s="161"/>
      <c r="AF222" s="161"/>
      <c r="AG222" s="161"/>
      <c r="AH222" s="161"/>
      <c r="AI222" s="161"/>
      <c r="AJ222" s="162"/>
    </row>
    <row r="223" spans="18:36" s="78" customFormat="1" ht="10.5">
      <c r="R223" s="163"/>
      <c r="S223" s="163"/>
      <c r="T223" s="163"/>
      <c r="U223" s="163"/>
      <c r="V223" s="163"/>
      <c r="W223" s="161"/>
      <c r="X223" s="161"/>
      <c r="Y223" s="161"/>
      <c r="Z223" s="161"/>
      <c r="AA223" s="161"/>
      <c r="AB223" s="161"/>
      <c r="AC223" s="161"/>
      <c r="AD223" s="161"/>
      <c r="AE223" s="161"/>
      <c r="AF223" s="161"/>
      <c r="AG223" s="161"/>
      <c r="AH223" s="161"/>
      <c r="AI223" s="161"/>
      <c r="AJ223" s="162"/>
    </row>
    <row r="224" spans="18:36" s="78" customFormat="1" ht="10.5">
      <c r="R224" s="163"/>
      <c r="S224" s="163"/>
      <c r="T224" s="163"/>
      <c r="U224" s="163"/>
      <c r="V224" s="163"/>
      <c r="W224" s="161"/>
      <c r="X224" s="161"/>
      <c r="Y224" s="161"/>
      <c r="Z224" s="161"/>
      <c r="AA224" s="161"/>
      <c r="AB224" s="161"/>
      <c r="AC224" s="161"/>
      <c r="AD224" s="161"/>
      <c r="AE224" s="161"/>
      <c r="AF224" s="161"/>
      <c r="AG224" s="161"/>
      <c r="AH224" s="161"/>
      <c r="AI224" s="161"/>
      <c r="AJ224" s="162"/>
    </row>
    <row r="225" spans="18:36" s="78" customFormat="1" ht="10.5">
      <c r="R225" s="163"/>
      <c r="S225" s="163"/>
      <c r="T225" s="163"/>
      <c r="U225" s="163"/>
      <c r="V225" s="163"/>
      <c r="W225" s="161"/>
      <c r="X225" s="161"/>
      <c r="Y225" s="161"/>
      <c r="Z225" s="161"/>
      <c r="AA225" s="161"/>
      <c r="AB225" s="161"/>
      <c r="AC225" s="161"/>
      <c r="AD225" s="161"/>
      <c r="AE225" s="161"/>
      <c r="AF225" s="161"/>
      <c r="AG225" s="161"/>
      <c r="AH225" s="161"/>
      <c r="AI225" s="161"/>
      <c r="AJ225" s="162"/>
    </row>
    <row r="226" spans="18:36" s="78" customFormat="1" ht="10.5">
      <c r="R226" s="163"/>
      <c r="S226" s="163"/>
      <c r="T226" s="163"/>
      <c r="U226" s="163"/>
      <c r="V226" s="163"/>
      <c r="W226" s="161"/>
      <c r="X226" s="161"/>
      <c r="Y226" s="161"/>
      <c r="Z226" s="161"/>
      <c r="AA226" s="161"/>
      <c r="AB226" s="161"/>
      <c r="AC226" s="161"/>
      <c r="AD226" s="161"/>
      <c r="AE226" s="161"/>
      <c r="AF226" s="161"/>
      <c r="AG226" s="161"/>
      <c r="AH226" s="161"/>
      <c r="AI226" s="161"/>
      <c r="AJ226" s="162"/>
    </row>
    <row r="227" spans="18:36" s="78" customFormat="1" ht="10.5">
      <c r="R227" s="163"/>
      <c r="S227" s="163"/>
      <c r="T227" s="163"/>
      <c r="U227" s="163"/>
      <c r="V227" s="163"/>
      <c r="W227" s="161"/>
      <c r="X227" s="161"/>
      <c r="Y227" s="161"/>
      <c r="Z227" s="161"/>
      <c r="AA227" s="161"/>
      <c r="AB227" s="161"/>
      <c r="AC227" s="161"/>
      <c r="AD227" s="161"/>
      <c r="AE227" s="161"/>
      <c r="AF227" s="161"/>
      <c r="AG227" s="161"/>
      <c r="AH227" s="161"/>
      <c r="AI227" s="161"/>
      <c r="AJ227" s="162"/>
    </row>
    <row r="228" spans="18:36" s="78" customFormat="1" ht="10.5">
      <c r="R228" s="163"/>
      <c r="S228" s="163"/>
      <c r="T228" s="163"/>
      <c r="U228" s="163"/>
      <c r="V228" s="163"/>
      <c r="W228" s="161"/>
      <c r="X228" s="161"/>
      <c r="Y228" s="161"/>
      <c r="Z228" s="161"/>
      <c r="AA228" s="161"/>
      <c r="AB228" s="161"/>
      <c r="AC228" s="161"/>
      <c r="AD228" s="161"/>
      <c r="AE228" s="161"/>
      <c r="AF228" s="161"/>
      <c r="AG228" s="161"/>
      <c r="AH228" s="161"/>
      <c r="AI228" s="161"/>
      <c r="AJ228" s="162"/>
    </row>
    <row r="229" spans="18:36" s="78" customFormat="1" ht="10.5">
      <c r="R229" s="163"/>
      <c r="S229" s="163"/>
      <c r="T229" s="163"/>
      <c r="U229" s="163"/>
      <c r="V229" s="163"/>
      <c r="W229" s="161"/>
      <c r="X229" s="161"/>
      <c r="Y229" s="161"/>
      <c r="Z229" s="161"/>
      <c r="AA229" s="161"/>
      <c r="AB229" s="161"/>
      <c r="AC229" s="161"/>
      <c r="AD229" s="161"/>
      <c r="AE229" s="161"/>
      <c r="AF229" s="161"/>
      <c r="AG229" s="161"/>
      <c r="AH229" s="161"/>
      <c r="AI229" s="161"/>
      <c r="AJ229" s="162"/>
    </row>
    <row r="230" spans="18:36" s="78" customFormat="1" ht="10.5">
      <c r="R230" s="163"/>
      <c r="S230" s="163"/>
      <c r="T230" s="163"/>
      <c r="U230" s="163"/>
      <c r="V230" s="163"/>
      <c r="W230" s="161"/>
      <c r="X230" s="161"/>
      <c r="Y230" s="161"/>
      <c r="Z230" s="161"/>
      <c r="AA230" s="161"/>
      <c r="AB230" s="161"/>
      <c r="AC230" s="161"/>
      <c r="AD230" s="161"/>
      <c r="AE230" s="161"/>
      <c r="AF230" s="161"/>
      <c r="AG230" s="161"/>
      <c r="AH230" s="161"/>
      <c r="AI230" s="161"/>
      <c r="AJ230" s="162"/>
    </row>
    <row r="231" spans="18:36" s="78" customFormat="1" ht="10.5">
      <c r="R231" s="163"/>
      <c r="S231" s="163"/>
      <c r="T231" s="163"/>
      <c r="U231" s="163"/>
      <c r="V231" s="163"/>
      <c r="W231" s="161"/>
      <c r="X231" s="161"/>
      <c r="Y231" s="161"/>
      <c r="Z231" s="161"/>
      <c r="AA231" s="161"/>
      <c r="AB231" s="161"/>
      <c r="AC231" s="161"/>
      <c r="AD231" s="161"/>
      <c r="AE231" s="161"/>
      <c r="AF231" s="161"/>
      <c r="AG231" s="161"/>
      <c r="AH231" s="161"/>
      <c r="AI231" s="161"/>
      <c r="AJ231" s="162"/>
    </row>
    <row r="232" spans="18:36" s="78" customFormat="1" ht="10.5">
      <c r="R232" s="163"/>
      <c r="S232" s="163"/>
      <c r="T232" s="163"/>
      <c r="U232" s="163"/>
      <c r="V232" s="163"/>
      <c r="W232" s="161"/>
      <c r="X232" s="161"/>
      <c r="Y232" s="161"/>
      <c r="Z232" s="161"/>
      <c r="AA232" s="161"/>
      <c r="AB232" s="161"/>
      <c r="AC232" s="161"/>
      <c r="AD232" s="161"/>
      <c r="AE232" s="161"/>
      <c r="AF232" s="161"/>
      <c r="AG232" s="161"/>
      <c r="AH232" s="161"/>
      <c r="AI232" s="161"/>
      <c r="AJ232" s="162"/>
    </row>
    <row r="233" spans="18:36" s="78" customFormat="1" ht="10.5">
      <c r="R233" s="163"/>
      <c r="S233" s="163"/>
      <c r="T233" s="163"/>
      <c r="U233" s="163"/>
      <c r="V233" s="163"/>
      <c r="W233" s="161"/>
      <c r="X233" s="161"/>
      <c r="Y233" s="161"/>
      <c r="Z233" s="161"/>
      <c r="AA233" s="161"/>
      <c r="AB233" s="161"/>
      <c r="AC233" s="161"/>
      <c r="AD233" s="161"/>
      <c r="AE233" s="161"/>
      <c r="AF233" s="161"/>
      <c r="AG233" s="161"/>
      <c r="AH233" s="161"/>
      <c r="AI233" s="161"/>
      <c r="AJ233" s="162"/>
    </row>
    <row r="234" spans="18:36" s="78" customFormat="1" ht="10.5">
      <c r="R234" s="163"/>
      <c r="S234" s="163"/>
      <c r="T234" s="163"/>
      <c r="U234" s="163"/>
      <c r="V234" s="163"/>
      <c r="W234" s="161"/>
      <c r="X234" s="161"/>
      <c r="Y234" s="161"/>
      <c r="Z234" s="161"/>
      <c r="AA234" s="161"/>
      <c r="AB234" s="161"/>
      <c r="AC234" s="161"/>
      <c r="AD234" s="161"/>
      <c r="AE234" s="161"/>
      <c r="AF234" s="161"/>
      <c r="AG234" s="161"/>
      <c r="AH234" s="161"/>
      <c r="AI234" s="161"/>
      <c r="AJ234" s="162"/>
    </row>
    <row r="235" spans="18:36" s="78" customFormat="1" ht="10.5">
      <c r="R235" s="163"/>
      <c r="S235" s="163"/>
      <c r="T235" s="163"/>
      <c r="U235" s="163"/>
      <c r="V235" s="163"/>
      <c r="W235" s="161"/>
      <c r="X235" s="161"/>
      <c r="Y235" s="161"/>
      <c r="Z235" s="161"/>
      <c r="AA235" s="161"/>
      <c r="AB235" s="161"/>
      <c r="AC235" s="161"/>
      <c r="AD235" s="161"/>
      <c r="AE235" s="161"/>
      <c r="AF235" s="161"/>
      <c r="AG235" s="161"/>
      <c r="AH235" s="161"/>
      <c r="AI235" s="161"/>
      <c r="AJ235" s="162"/>
    </row>
    <row r="236" spans="18:36" s="78" customFormat="1" ht="10.5">
      <c r="R236" s="163"/>
      <c r="S236" s="163"/>
      <c r="T236" s="163"/>
      <c r="U236" s="163"/>
      <c r="V236" s="163"/>
      <c r="W236" s="161"/>
      <c r="X236" s="161"/>
      <c r="Y236" s="161"/>
      <c r="Z236" s="161"/>
      <c r="AA236" s="161"/>
      <c r="AB236" s="161"/>
      <c r="AC236" s="161"/>
      <c r="AD236" s="161"/>
      <c r="AE236" s="161"/>
      <c r="AF236" s="161"/>
      <c r="AG236" s="161"/>
      <c r="AH236" s="161"/>
      <c r="AI236" s="161"/>
      <c r="AJ236" s="162"/>
    </row>
    <row r="237" spans="18:36" s="78" customFormat="1" ht="10.5">
      <c r="R237" s="163"/>
      <c r="S237" s="163"/>
      <c r="T237" s="163"/>
      <c r="U237" s="163"/>
      <c r="V237" s="163"/>
      <c r="W237" s="161"/>
      <c r="X237" s="161"/>
      <c r="Y237" s="161"/>
      <c r="Z237" s="161"/>
      <c r="AA237" s="161"/>
      <c r="AB237" s="161"/>
      <c r="AC237" s="161"/>
      <c r="AD237" s="161"/>
      <c r="AE237" s="161"/>
      <c r="AF237" s="161"/>
      <c r="AG237" s="161"/>
      <c r="AH237" s="161"/>
      <c r="AI237" s="161"/>
      <c r="AJ237" s="162"/>
    </row>
    <row r="238" spans="18:36" s="78" customFormat="1" ht="10.5">
      <c r="R238" s="163"/>
      <c r="S238" s="163"/>
      <c r="T238" s="163"/>
      <c r="U238" s="163"/>
      <c r="V238" s="163"/>
      <c r="W238" s="161"/>
      <c r="X238" s="161"/>
      <c r="Y238" s="161"/>
      <c r="Z238" s="161"/>
      <c r="AA238" s="161"/>
      <c r="AB238" s="161"/>
      <c r="AC238" s="161"/>
      <c r="AD238" s="161"/>
      <c r="AE238" s="161"/>
      <c r="AF238" s="161"/>
      <c r="AG238" s="161"/>
      <c r="AH238" s="161"/>
      <c r="AI238" s="161"/>
      <c r="AJ238" s="162"/>
    </row>
    <row r="239" spans="18:36" s="78" customFormat="1" ht="10.5">
      <c r="R239" s="163"/>
      <c r="S239" s="163"/>
      <c r="T239" s="163"/>
      <c r="U239" s="163"/>
      <c r="V239" s="163"/>
      <c r="W239" s="161"/>
      <c r="X239" s="161"/>
      <c r="Y239" s="161"/>
      <c r="Z239" s="161"/>
      <c r="AA239" s="161"/>
      <c r="AB239" s="161"/>
      <c r="AC239" s="161"/>
      <c r="AD239" s="161"/>
      <c r="AE239" s="161"/>
      <c r="AF239" s="161"/>
      <c r="AG239" s="161"/>
      <c r="AH239" s="161"/>
      <c r="AI239" s="161"/>
      <c r="AJ239" s="162"/>
    </row>
    <row r="240" spans="18:36" s="78" customFormat="1" ht="10.5">
      <c r="R240" s="163"/>
      <c r="S240" s="163"/>
      <c r="T240" s="163"/>
      <c r="U240" s="163"/>
      <c r="V240" s="163"/>
      <c r="W240" s="161"/>
      <c r="X240" s="161"/>
      <c r="Y240" s="161"/>
      <c r="Z240" s="161"/>
      <c r="AA240" s="161"/>
      <c r="AB240" s="161"/>
      <c r="AC240" s="161"/>
      <c r="AD240" s="161"/>
      <c r="AE240" s="161"/>
      <c r="AF240" s="161"/>
      <c r="AG240" s="161"/>
      <c r="AH240" s="161"/>
      <c r="AI240" s="161"/>
      <c r="AJ240" s="162"/>
    </row>
    <row r="241" spans="18:36" s="78" customFormat="1" ht="10.5">
      <c r="R241" s="163"/>
      <c r="S241" s="163"/>
      <c r="T241" s="163"/>
      <c r="U241" s="163"/>
      <c r="V241" s="163"/>
      <c r="W241" s="161"/>
      <c r="X241" s="161"/>
      <c r="Y241" s="161"/>
      <c r="Z241" s="161"/>
      <c r="AA241" s="161"/>
      <c r="AB241" s="161"/>
      <c r="AC241" s="161"/>
      <c r="AD241" s="161"/>
      <c r="AE241" s="161"/>
      <c r="AF241" s="161"/>
      <c r="AG241" s="161"/>
      <c r="AH241" s="161"/>
      <c r="AI241" s="161"/>
      <c r="AJ241" s="162"/>
    </row>
    <row r="242" spans="18:36" s="78" customFormat="1" ht="10.5">
      <c r="R242" s="163"/>
      <c r="S242" s="163"/>
      <c r="T242" s="163"/>
      <c r="U242" s="163"/>
      <c r="V242" s="163"/>
      <c r="W242" s="161"/>
      <c r="X242" s="161"/>
      <c r="Y242" s="161"/>
      <c r="Z242" s="161"/>
      <c r="AA242" s="161"/>
      <c r="AB242" s="161"/>
      <c r="AC242" s="161"/>
      <c r="AD242" s="161"/>
      <c r="AE242" s="161"/>
      <c r="AF242" s="161"/>
      <c r="AG242" s="161"/>
      <c r="AH242" s="161"/>
      <c r="AI242" s="161"/>
      <c r="AJ242" s="162"/>
    </row>
    <row r="243" spans="18:36" s="78" customFormat="1" ht="10.5">
      <c r="R243" s="163"/>
      <c r="S243" s="163"/>
      <c r="T243" s="163"/>
      <c r="U243" s="163"/>
      <c r="V243" s="163"/>
      <c r="W243" s="161"/>
      <c r="X243" s="161"/>
      <c r="Y243" s="161"/>
      <c r="Z243" s="161"/>
      <c r="AA243" s="161"/>
      <c r="AB243" s="161"/>
      <c r="AC243" s="161"/>
      <c r="AD243" s="161"/>
      <c r="AE243" s="161"/>
      <c r="AF243" s="161"/>
      <c r="AG243" s="161"/>
      <c r="AH243" s="161"/>
      <c r="AI243" s="161"/>
      <c r="AJ243" s="162"/>
    </row>
    <row r="244" spans="18:36" s="78" customFormat="1" ht="10.5">
      <c r="R244" s="163"/>
      <c r="S244" s="163"/>
      <c r="T244" s="163"/>
      <c r="U244" s="163"/>
      <c r="V244" s="163"/>
      <c r="W244" s="161"/>
      <c r="X244" s="161"/>
      <c r="Y244" s="161"/>
      <c r="Z244" s="161"/>
      <c r="AA244" s="161"/>
      <c r="AB244" s="161"/>
      <c r="AC244" s="161"/>
      <c r="AD244" s="161"/>
      <c r="AE244" s="161"/>
      <c r="AF244" s="161"/>
      <c r="AG244" s="161"/>
      <c r="AH244" s="161"/>
      <c r="AI244" s="161"/>
      <c r="AJ244" s="162"/>
    </row>
    <row r="245" spans="18:36" s="78" customFormat="1" ht="10.5">
      <c r="R245" s="163"/>
      <c r="S245" s="163"/>
      <c r="T245" s="163"/>
      <c r="U245" s="163"/>
      <c r="V245" s="163"/>
      <c r="W245" s="161"/>
      <c r="X245" s="161"/>
      <c r="Y245" s="161"/>
      <c r="Z245" s="161"/>
      <c r="AA245" s="161"/>
      <c r="AB245" s="161"/>
      <c r="AC245" s="161"/>
      <c r="AD245" s="161"/>
      <c r="AE245" s="161"/>
      <c r="AF245" s="161"/>
      <c r="AG245" s="161"/>
      <c r="AH245" s="161"/>
      <c r="AI245" s="161"/>
      <c r="AJ245" s="162"/>
    </row>
    <row r="246" spans="18:36" s="78" customFormat="1" ht="10.5">
      <c r="R246" s="163"/>
      <c r="S246" s="163"/>
      <c r="T246" s="163"/>
      <c r="U246" s="163"/>
      <c r="V246" s="163"/>
      <c r="W246" s="161"/>
      <c r="X246" s="161"/>
      <c r="Y246" s="161"/>
      <c r="Z246" s="161"/>
      <c r="AA246" s="161"/>
      <c r="AB246" s="161"/>
      <c r="AC246" s="161"/>
      <c r="AD246" s="161"/>
      <c r="AE246" s="161"/>
      <c r="AF246" s="161"/>
      <c r="AG246" s="161"/>
      <c r="AH246" s="161"/>
      <c r="AI246" s="161"/>
      <c r="AJ246" s="162"/>
    </row>
    <row r="247" spans="18:36" s="78" customFormat="1" ht="10.5">
      <c r="R247" s="163"/>
      <c r="S247" s="163"/>
      <c r="T247" s="163"/>
      <c r="U247" s="163"/>
      <c r="V247" s="163"/>
      <c r="W247" s="161"/>
      <c r="X247" s="161"/>
      <c r="Y247" s="161"/>
      <c r="Z247" s="161"/>
      <c r="AA247" s="161"/>
      <c r="AB247" s="161"/>
      <c r="AC247" s="161"/>
      <c r="AD247" s="161"/>
      <c r="AE247" s="161"/>
      <c r="AF247" s="161"/>
      <c r="AG247" s="161"/>
      <c r="AH247" s="161"/>
      <c r="AI247" s="161"/>
      <c r="AJ247" s="162"/>
    </row>
    <row r="248" spans="18:36" s="78" customFormat="1" ht="10.5">
      <c r="R248" s="163"/>
      <c r="S248" s="163"/>
      <c r="T248" s="163"/>
      <c r="U248" s="163"/>
      <c r="V248" s="163"/>
      <c r="W248" s="161"/>
      <c r="X248" s="161"/>
      <c r="Y248" s="161"/>
      <c r="Z248" s="161"/>
      <c r="AA248" s="161"/>
      <c r="AB248" s="161"/>
      <c r="AC248" s="161"/>
      <c r="AD248" s="161"/>
      <c r="AE248" s="161"/>
      <c r="AF248" s="161"/>
      <c r="AG248" s="161"/>
      <c r="AH248" s="161"/>
      <c r="AI248" s="161"/>
      <c r="AJ248" s="162"/>
    </row>
    <row r="249" spans="18:36" s="78" customFormat="1" ht="10.5">
      <c r="R249" s="163"/>
      <c r="S249" s="163"/>
      <c r="T249" s="163"/>
      <c r="U249" s="163"/>
      <c r="V249" s="163"/>
      <c r="W249" s="161"/>
      <c r="X249" s="161"/>
      <c r="Y249" s="161"/>
      <c r="Z249" s="161"/>
      <c r="AA249" s="161"/>
      <c r="AB249" s="161"/>
      <c r="AC249" s="161"/>
      <c r="AD249" s="161"/>
      <c r="AE249" s="161"/>
      <c r="AF249" s="161"/>
      <c r="AG249" s="161"/>
      <c r="AH249" s="161"/>
      <c r="AI249" s="161"/>
      <c r="AJ249" s="162"/>
    </row>
    <row r="250" spans="18:36" s="78" customFormat="1" ht="10.5">
      <c r="R250" s="163"/>
      <c r="S250" s="163"/>
      <c r="T250" s="163"/>
      <c r="U250" s="163"/>
      <c r="V250" s="163"/>
      <c r="W250" s="161"/>
      <c r="X250" s="161"/>
      <c r="Y250" s="161"/>
      <c r="Z250" s="161"/>
      <c r="AA250" s="161"/>
      <c r="AB250" s="161"/>
      <c r="AC250" s="161"/>
      <c r="AD250" s="161"/>
      <c r="AE250" s="161"/>
      <c r="AF250" s="161"/>
      <c r="AG250" s="161"/>
      <c r="AH250" s="161"/>
      <c r="AI250" s="161"/>
      <c r="AJ250" s="162"/>
    </row>
    <row r="251" spans="18:36" s="78" customFormat="1" ht="10.5">
      <c r="R251" s="163"/>
      <c r="S251" s="163"/>
      <c r="T251" s="163"/>
      <c r="U251" s="163"/>
      <c r="V251" s="163"/>
      <c r="W251" s="161"/>
      <c r="X251" s="161"/>
      <c r="Y251" s="161"/>
      <c r="Z251" s="161"/>
      <c r="AA251" s="161"/>
      <c r="AB251" s="161"/>
      <c r="AC251" s="161"/>
      <c r="AD251" s="161"/>
      <c r="AE251" s="161"/>
      <c r="AF251" s="161"/>
      <c r="AG251" s="161"/>
      <c r="AH251" s="161"/>
      <c r="AI251" s="161"/>
      <c r="AJ251" s="162"/>
    </row>
    <row r="252" spans="18:36" s="78" customFormat="1" ht="10.5">
      <c r="R252" s="163"/>
      <c r="S252" s="163"/>
      <c r="T252" s="163"/>
      <c r="U252" s="163"/>
      <c r="V252" s="163"/>
      <c r="W252" s="161"/>
      <c r="X252" s="161"/>
      <c r="Y252" s="161"/>
      <c r="Z252" s="161"/>
      <c r="AA252" s="161"/>
      <c r="AB252" s="161"/>
      <c r="AC252" s="161"/>
      <c r="AD252" s="161"/>
      <c r="AE252" s="161"/>
      <c r="AF252" s="161"/>
      <c r="AG252" s="161"/>
      <c r="AH252" s="161"/>
      <c r="AI252" s="161"/>
      <c r="AJ252" s="162"/>
    </row>
    <row r="253" spans="18:36" s="78" customFormat="1" ht="10.5">
      <c r="R253" s="163"/>
      <c r="S253" s="163"/>
      <c r="T253" s="163"/>
      <c r="U253" s="163"/>
      <c r="V253" s="163"/>
      <c r="W253" s="161"/>
      <c r="X253" s="161"/>
      <c r="Y253" s="161"/>
      <c r="Z253" s="161"/>
      <c r="AA253" s="161"/>
      <c r="AB253" s="161"/>
      <c r="AC253" s="161"/>
      <c r="AD253" s="161"/>
      <c r="AE253" s="161"/>
      <c r="AF253" s="161"/>
      <c r="AG253" s="161"/>
      <c r="AH253" s="161"/>
      <c r="AI253" s="161"/>
      <c r="AJ253" s="162"/>
    </row>
    <row r="254" spans="18:36" s="78" customFormat="1" ht="10.5">
      <c r="R254" s="163"/>
      <c r="S254" s="163"/>
      <c r="T254" s="163"/>
      <c r="U254" s="163"/>
      <c r="V254" s="163"/>
      <c r="W254" s="161"/>
      <c r="X254" s="161"/>
      <c r="Y254" s="161"/>
      <c r="Z254" s="161"/>
      <c r="AA254" s="161"/>
      <c r="AB254" s="161"/>
      <c r="AC254" s="161"/>
      <c r="AD254" s="161"/>
      <c r="AE254" s="161"/>
      <c r="AF254" s="161"/>
      <c r="AG254" s="161"/>
      <c r="AH254" s="161"/>
      <c r="AI254" s="161"/>
      <c r="AJ254" s="162"/>
    </row>
    <row r="255" spans="18:36" s="78" customFormat="1" ht="10.5">
      <c r="R255" s="163"/>
      <c r="S255" s="163"/>
      <c r="T255" s="163"/>
      <c r="U255" s="163"/>
      <c r="V255" s="163"/>
      <c r="W255" s="161"/>
      <c r="X255" s="161"/>
      <c r="Y255" s="161"/>
      <c r="Z255" s="161"/>
      <c r="AA255" s="161"/>
      <c r="AB255" s="161"/>
      <c r="AC255" s="161"/>
      <c r="AD255" s="161"/>
      <c r="AE255" s="161"/>
      <c r="AF255" s="161"/>
      <c r="AG255" s="161"/>
      <c r="AH255" s="161"/>
      <c r="AI255" s="161"/>
      <c r="AJ255" s="162"/>
    </row>
    <row r="256" spans="18:36" s="78" customFormat="1" ht="10.5">
      <c r="R256" s="163"/>
      <c r="S256" s="163"/>
      <c r="T256" s="163"/>
      <c r="U256" s="163"/>
      <c r="V256" s="163"/>
      <c r="W256" s="161"/>
      <c r="X256" s="161"/>
      <c r="Y256" s="161"/>
      <c r="Z256" s="161"/>
      <c r="AA256" s="161"/>
      <c r="AB256" s="161"/>
      <c r="AC256" s="161"/>
      <c r="AD256" s="161"/>
      <c r="AE256" s="161"/>
      <c r="AF256" s="161"/>
      <c r="AG256" s="161"/>
      <c r="AH256" s="161"/>
      <c r="AI256" s="161"/>
      <c r="AJ256" s="162"/>
    </row>
    <row r="257" spans="18:36" s="78" customFormat="1" ht="10.5">
      <c r="R257" s="163"/>
      <c r="S257" s="163"/>
      <c r="T257" s="163"/>
      <c r="U257" s="163"/>
      <c r="V257" s="163"/>
      <c r="W257" s="161"/>
      <c r="X257" s="161"/>
      <c r="Y257" s="161"/>
      <c r="Z257" s="161"/>
      <c r="AA257" s="161"/>
      <c r="AB257" s="161"/>
      <c r="AC257" s="161"/>
      <c r="AD257" s="161"/>
      <c r="AE257" s="161"/>
      <c r="AF257" s="161"/>
      <c r="AG257" s="161"/>
      <c r="AH257" s="161"/>
      <c r="AI257" s="161"/>
      <c r="AJ257" s="162"/>
    </row>
    <row r="258" spans="18:36" s="78" customFormat="1" ht="10.5">
      <c r="R258" s="163"/>
      <c r="S258" s="163"/>
      <c r="T258" s="163"/>
      <c r="U258" s="163"/>
      <c r="V258" s="163"/>
      <c r="W258" s="161"/>
      <c r="X258" s="161"/>
      <c r="Y258" s="161"/>
      <c r="Z258" s="161"/>
      <c r="AA258" s="161"/>
      <c r="AB258" s="161"/>
      <c r="AC258" s="161"/>
      <c r="AD258" s="161"/>
      <c r="AE258" s="161"/>
      <c r="AF258" s="161"/>
      <c r="AG258" s="161"/>
      <c r="AH258" s="161"/>
      <c r="AI258" s="161"/>
      <c r="AJ258" s="162"/>
    </row>
    <row r="259" spans="18:36" s="78" customFormat="1" ht="10.5">
      <c r="R259" s="163"/>
      <c r="S259" s="163"/>
      <c r="T259" s="163"/>
      <c r="U259" s="163"/>
      <c r="V259" s="163"/>
      <c r="W259" s="161"/>
      <c r="X259" s="161"/>
      <c r="Y259" s="161"/>
      <c r="Z259" s="161"/>
      <c r="AA259" s="161"/>
      <c r="AB259" s="161"/>
      <c r="AC259" s="161"/>
      <c r="AD259" s="161"/>
      <c r="AE259" s="161"/>
      <c r="AF259" s="161"/>
      <c r="AG259" s="161"/>
      <c r="AH259" s="161"/>
      <c r="AI259" s="161"/>
      <c r="AJ259" s="162"/>
    </row>
    <row r="260" spans="18:36" s="78" customFormat="1" ht="10.5">
      <c r="R260" s="163"/>
      <c r="S260" s="163"/>
      <c r="T260" s="163"/>
      <c r="U260" s="163"/>
      <c r="V260" s="163"/>
      <c r="W260" s="161"/>
      <c r="X260" s="161"/>
      <c r="Y260" s="161"/>
      <c r="Z260" s="161"/>
      <c r="AA260" s="161"/>
      <c r="AB260" s="161"/>
      <c r="AC260" s="161"/>
      <c r="AD260" s="161"/>
      <c r="AE260" s="161"/>
      <c r="AF260" s="161"/>
      <c r="AG260" s="161"/>
      <c r="AH260" s="161"/>
      <c r="AI260" s="161"/>
      <c r="AJ260" s="162"/>
    </row>
    <row r="261" spans="18:36" s="78" customFormat="1" ht="10.5">
      <c r="R261" s="163"/>
      <c r="S261" s="163"/>
      <c r="T261" s="163"/>
      <c r="U261" s="163"/>
      <c r="V261" s="163"/>
      <c r="W261" s="161"/>
      <c r="X261" s="161"/>
      <c r="Y261" s="161"/>
      <c r="Z261" s="161"/>
      <c r="AA261" s="161"/>
      <c r="AB261" s="161"/>
      <c r="AC261" s="161"/>
      <c r="AD261" s="161"/>
      <c r="AE261" s="161"/>
      <c r="AF261" s="161"/>
      <c r="AG261" s="161"/>
      <c r="AH261" s="161"/>
      <c r="AI261" s="161"/>
      <c r="AJ261" s="162"/>
    </row>
    <row r="262" spans="18:36" s="78" customFormat="1" ht="10.5">
      <c r="R262" s="163"/>
      <c r="S262" s="163"/>
      <c r="T262" s="163"/>
      <c r="U262" s="163"/>
      <c r="V262" s="163"/>
      <c r="W262" s="161"/>
      <c r="X262" s="161"/>
      <c r="Y262" s="161"/>
      <c r="Z262" s="161"/>
      <c r="AA262" s="161"/>
      <c r="AB262" s="161"/>
      <c r="AC262" s="161"/>
      <c r="AD262" s="161"/>
      <c r="AE262" s="161"/>
      <c r="AF262" s="161"/>
      <c r="AG262" s="161"/>
      <c r="AH262" s="161"/>
      <c r="AI262" s="161"/>
      <c r="AJ262" s="162"/>
    </row>
    <row r="263" spans="18:36" s="78" customFormat="1" ht="10.5">
      <c r="R263" s="163"/>
      <c r="S263" s="163"/>
      <c r="T263" s="163"/>
      <c r="U263" s="163"/>
      <c r="V263" s="163"/>
      <c r="W263" s="161"/>
      <c r="X263" s="161"/>
      <c r="Y263" s="161"/>
      <c r="Z263" s="161"/>
      <c r="AA263" s="161"/>
      <c r="AB263" s="161"/>
      <c r="AC263" s="161"/>
      <c r="AD263" s="161"/>
      <c r="AE263" s="161"/>
      <c r="AF263" s="161"/>
      <c r="AG263" s="161"/>
      <c r="AH263" s="161"/>
      <c r="AI263" s="161"/>
      <c r="AJ263" s="162"/>
    </row>
    <row r="264" spans="18:36" s="78" customFormat="1" ht="10.5">
      <c r="R264" s="163"/>
      <c r="S264" s="163"/>
      <c r="T264" s="163"/>
      <c r="U264" s="163"/>
      <c r="V264" s="163"/>
      <c r="W264" s="161"/>
      <c r="X264" s="161"/>
      <c r="Y264" s="161"/>
      <c r="Z264" s="161"/>
      <c r="AA264" s="161"/>
      <c r="AB264" s="161"/>
      <c r="AC264" s="161"/>
      <c r="AD264" s="161"/>
      <c r="AE264" s="161"/>
      <c r="AF264" s="161"/>
      <c r="AG264" s="161"/>
      <c r="AH264" s="161"/>
      <c r="AI264" s="161"/>
      <c r="AJ264" s="162"/>
    </row>
    <row r="265" spans="18:36" s="78" customFormat="1" ht="10.5">
      <c r="R265" s="163"/>
      <c r="S265" s="163"/>
      <c r="T265" s="163"/>
      <c r="U265" s="163"/>
      <c r="V265" s="163"/>
      <c r="W265" s="161"/>
      <c r="X265" s="161"/>
      <c r="Y265" s="161"/>
      <c r="Z265" s="161"/>
      <c r="AA265" s="161"/>
      <c r="AB265" s="161"/>
      <c r="AC265" s="161"/>
      <c r="AD265" s="161"/>
      <c r="AE265" s="161"/>
      <c r="AF265" s="161"/>
      <c r="AG265" s="161"/>
      <c r="AH265" s="161"/>
      <c r="AI265" s="161"/>
      <c r="AJ265" s="162"/>
    </row>
    <row r="266" spans="18:36" s="78" customFormat="1" ht="10.5">
      <c r="R266" s="163"/>
      <c r="S266" s="163"/>
      <c r="T266" s="163"/>
      <c r="U266" s="163"/>
      <c r="V266" s="163"/>
      <c r="W266" s="161"/>
      <c r="X266" s="161"/>
      <c r="Y266" s="161"/>
      <c r="Z266" s="161"/>
      <c r="AA266" s="161"/>
      <c r="AB266" s="161"/>
      <c r="AC266" s="161"/>
      <c r="AD266" s="161"/>
      <c r="AE266" s="161"/>
      <c r="AF266" s="161"/>
      <c r="AG266" s="161"/>
      <c r="AH266" s="161"/>
      <c r="AI266" s="161"/>
      <c r="AJ266" s="162"/>
    </row>
    <row r="267" spans="18:36" s="78" customFormat="1" ht="10.5">
      <c r="R267" s="163"/>
      <c r="S267" s="163"/>
      <c r="T267" s="163"/>
      <c r="U267" s="163"/>
      <c r="V267" s="163"/>
      <c r="W267" s="161"/>
      <c r="X267" s="161"/>
      <c r="Y267" s="161"/>
      <c r="Z267" s="161"/>
      <c r="AA267" s="161"/>
      <c r="AB267" s="161"/>
      <c r="AC267" s="161"/>
      <c r="AD267" s="161"/>
      <c r="AE267" s="161"/>
      <c r="AF267" s="161"/>
      <c r="AG267" s="161"/>
      <c r="AH267" s="161"/>
      <c r="AI267" s="161"/>
      <c r="AJ267" s="162"/>
    </row>
    <row r="268" spans="18:36" s="78" customFormat="1" ht="10.5">
      <c r="R268" s="163"/>
      <c r="S268" s="163"/>
      <c r="T268" s="163"/>
      <c r="U268" s="163"/>
      <c r="V268" s="163"/>
      <c r="W268" s="161"/>
      <c r="X268" s="161"/>
      <c r="Y268" s="161"/>
      <c r="Z268" s="161"/>
      <c r="AA268" s="161"/>
      <c r="AB268" s="161"/>
      <c r="AC268" s="161"/>
      <c r="AD268" s="161"/>
      <c r="AE268" s="161"/>
      <c r="AF268" s="161"/>
      <c r="AG268" s="161"/>
      <c r="AH268" s="161"/>
      <c r="AI268" s="161"/>
      <c r="AJ268" s="162"/>
    </row>
    <row r="269" spans="18:36" s="78" customFormat="1" ht="10.5">
      <c r="R269" s="163"/>
      <c r="S269" s="163"/>
      <c r="T269" s="163"/>
      <c r="U269" s="163"/>
      <c r="V269" s="163"/>
      <c r="W269" s="161"/>
      <c r="X269" s="161"/>
      <c r="Y269" s="161"/>
      <c r="Z269" s="161"/>
      <c r="AA269" s="161"/>
      <c r="AB269" s="161"/>
      <c r="AC269" s="161"/>
      <c r="AD269" s="161"/>
      <c r="AE269" s="161"/>
      <c r="AF269" s="161"/>
      <c r="AG269" s="161"/>
      <c r="AH269" s="161"/>
      <c r="AI269" s="161"/>
      <c r="AJ269" s="162"/>
    </row>
    <row r="270" spans="18:36" s="78" customFormat="1" ht="10.5">
      <c r="R270" s="163"/>
      <c r="S270" s="163"/>
      <c r="T270" s="163"/>
      <c r="U270" s="163"/>
      <c r="V270" s="163"/>
      <c r="W270" s="161"/>
      <c r="X270" s="161"/>
      <c r="Y270" s="161"/>
      <c r="Z270" s="161"/>
      <c r="AA270" s="161"/>
      <c r="AB270" s="161"/>
      <c r="AC270" s="161"/>
      <c r="AD270" s="161"/>
      <c r="AE270" s="161"/>
      <c r="AF270" s="161"/>
      <c r="AG270" s="161"/>
      <c r="AH270" s="161"/>
      <c r="AI270" s="161"/>
      <c r="AJ270" s="162"/>
    </row>
    <row r="271" spans="18:36" s="78" customFormat="1" ht="10.5">
      <c r="R271" s="163"/>
      <c r="S271" s="163"/>
      <c r="T271" s="163"/>
      <c r="U271" s="163"/>
      <c r="V271" s="163"/>
      <c r="W271" s="161"/>
      <c r="X271" s="161"/>
      <c r="Y271" s="161"/>
      <c r="Z271" s="161"/>
      <c r="AA271" s="161"/>
      <c r="AB271" s="161"/>
      <c r="AC271" s="161"/>
      <c r="AD271" s="161"/>
      <c r="AE271" s="161"/>
      <c r="AF271" s="161"/>
      <c r="AG271" s="161"/>
      <c r="AH271" s="161"/>
      <c r="AI271" s="161"/>
      <c r="AJ271" s="162"/>
    </row>
    <row r="272" spans="18:36" s="78" customFormat="1" ht="10.5">
      <c r="R272" s="163"/>
      <c r="S272" s="163"/>
      <c r="T272" s="163"/>
      <c r="U272" s="163"/>
      <c r="V272" s="163"/>
      <c r="W272" s="161"/>
      <c r="X272" s="161"/>
      <c r="Y272" s="161"/>
      <c r="Z272" s="161"/>
      <c r="AA272" s="161"/>
      <c r="AB272" s="161"/>
      <c r="AC272" s="161"/>
      <c r="AD272" s="161"/>
      <c r="AE272" s="161"/>
      <c r="AF272" s="161"/>
      <c r="AG272" s="161"/>
      <c r="AH272" s="161"/>
      <c r="AI272" s="161"/>
      <c r="AJ272" s="162"/>
    </row>
    <row r="273" spans="18:36" s="78" customFormat="1" ht="10.5">
      <c r="R273" s="163"/>
      <c r="S273" s="163"/>
      <c r="T273" s="163"/>
      <c r="U273" s="163"/>
      <c r="V273" s="163"/>
      <c r="W273" s="161"/>
      <c r="X273" s="161"/>
      <c r="Y273" s="161"/>
      <c r="Z273" s="161"/>
      <c r="AA273" s="161"/>
      <c r="AB273" s="161"/>
      <c r="AC273" s="161"/>
      <c r="AD273" s="161"/>
      <c r="AE273" s="161"/>
      <c r="AF273" s="161"/>
      <c r="AG273" s="161"/>
      <c r="AH273" s="161"/>
      <c r="AI273" s="161"/>
      <c r="AJ273" s="162"/>
    </row>
    <row r="274" spans="18:36" s="78" customFormat="1" ht="10.5">
      <c r="R274" s="163"/>
      <c r="S274" s="163"/>
      <c r="T274" s="163"/>
      <c r="U274" s="163"/>
      <c r="V274" s="163"/>
      <c r="W274" s="161"/>
      <c r="X274" s="161"/>
      <c r="Y274" s="161"/>
      <c r="Z274" s="161"/>
      <c r="AA274" s="161"/>
      <c r="AB274" s="161"/>
      <c r="AC274" s="161"/>
      <c r="AD274" s="161"/>
      <c r="AE274" s="161"/>
      <c r="AF274" s="161"/>
      <c r="AG274" s="161"/>
      <c r="AH274" s="161"/>
      <c r="AI274" s="161"/>
      <c r="AJ274" s="162"/>
    </row>
    <row r="275" spans="18:36" s="78" customFormat="1" ht="10.5">
      <c r="R275" s="163"/>
      <c r="S275" s="163"/>
      <c r="T275" s="163"/>
      <c r="U275" s="163"/>
      <c r="V275" s="163"/>
      <c r="W275" s="161"/>
      <c r="X275" s="161"/>
      <c r="Y275" s="161"/>
      <c r="Z275" s="161"/>
      <c r="AA275" s="161"/>
      <c r="AB275" s="161"/>
      <c r="AC275" s="161"/>
      <c r="AD275" s="161"/>
      <c r="AE275" s="161"/>
      <c r="AF275" s="161"/>
      <c r="AG275" s="161"/>
      <c r="AH275" s="161"/>
      <c r="AI275" s="161"/>
      <c r="AJ275" s="162"/>
    </row>
    <row r="276" spans="18:36" s="78" customFormat="1" ht="10.5">
      <c r="R276" s="163"/>
      <c r="S276" s="163"/>
      <c r="T276" s="163"/>
      <c r="U276" s="163"/>
      <c r="V276" s="163"/>
      <c r="W276" s="161"/>
      <c r="X276" s="161"/>
      <c r="Y276" s="161"/>
      <c r="Z276" s="161"/>
      <c r="AA276" s="161"/>
      <c r="AB276" s="161"/>
      <c r="AC276" s="161"/>
      <c r="AD276" s="161"/>
      <c r="AE276" s="161"/>
      <c r="AF276" s="161"/>
      <c r="AG276" s="161"/>
      <c r="AH276" s="161"/>
      <c r="AI276" s="161"/>
      <c r="AJ276" s="162"/>
    </row>
    <row r="277" spans="18:36" s="78" customFormat="1" ht="10.5">
      <c r="R277" s="163"/>
      <c r="S277" s="163"/>
      <c r="T277" s="163"/>
      <c r="U277" s="163"/>
      <c r="V277" s="163"/>
      <c r="W277" s="161"/>
      <c r="X277" s="161"/>
      <c r="Y277" s="161"/>
      <c r="Z277" s="161"/>
      <c r="AA277" s="161"/>
      <c r="AB277" s="161"/>
      <c r="AC277" s="161"/>
      <c r="AD277" s="161"/>
      <c r="AE277" s="161"/>
      <c r="AF277" s="161"/>
      <c r="AG277" s="161"/>
      <c r="AH277" s="161"/>
      <c r="AI277" s="161"/>
      <c r="AJ277" s="162"/>
    </row>
    <row r="278" spans="18:36" s="78" customFormat="1" ht="10.5">
      <c r="R278" s="163"/>
      <c r="S278" s="163"/>
      <c r="T278" s="163"/>
      <c r="U278" s="163"/>
      <c r="V278" s="163"/>
      <c r="W278" s="161"/>
      <c r="X278" s="161"/>
      <c r="Y278" s="161"/>
      <c r="Z278" s="161"/>
      <c r="AA278" s="161"/>
      <c r="AB278" s="161"/>
      <c r="AC278" s="161"/>
      <c r="AD278" s="161"/>
      <c r="AE278" s="161"/>
      <c r="AF278" s="161"/>
      <c r="AG278" s="161"/>
      <c r="AH278" s="161"/>
      <c r="AI278" s="161"/>
      <c r="AJ278" s="162"/>
    </row>
    <row r="279" spans="18:36" s="78" customFormat="1" ht="10.5">
      <c r="R279" s="163"/>
      <c r="S279" s="163"/>
      <c r="T279" s="163"/>
      <c r="U279" s="163"/>
      <c r="V279" s="163"/>
      <c r="W279" s="161"/>
      <c r="X279" s="161"/>
      <c r="Y279" s="161"/>
      <c r="Z279" s="161"/>
      <c r="AA279" s="161"/>
      <c r="AB279" s="161"/>
      <c r="AC279" s="161"/>
      <c r="AD279" s="161"/>
      <c r="AE279" s="161"/>
      <c r="AF279" s="161"/>
      <c r="AG279" s="161"/>
      <c r="AH279" s="161"/>
      <c r="AI279" s="161"/>
      <c r="AJ279" s="162"/>
    </row>
    <row r="280" spans="18:36" s="78" customFormat="1" ht="10.5">
      <c r="R280" s="163"/>
      <c r="S280" s="163"/>
      <c r="T280" s="163"/>
      <c r="U280" s="163"/>
      <c r="V280" s="163"/>
      <c r="W280" s="161"/>
      <c r="X280" s="161"/>
      <c r="Y280" s="161"/>
      <c r="Z280" s="161"/>
      <c r="AA280" s="161"/>
      <c r="AB280" s="161"/>
      <c r="AC280" s="161"/>
      <c r="AD280" s="161"/>
      <c r="AE280" s="161"/>
      <c r="AF280" s="161"/>
      <c r="AG280" s="161"/>
      <c r="AH280" s="161"/>
      <c r="AI280" s="161"/>
      <c r="AJ280" s="162"/>
    </row>
    <row r="281" spans="18:36" s="78" customFormat="1" ht="10.5">
      <c r="R281" s="163"/>
      <c r="S281" s="163"/>
      <c r="T281" s="163"/>
      <c r="U281" s="163"/>
      <c r="V281" s="163"/>
      <c r="W281" s="161"/>
      <c r="X281" s="161"/>
      <c r="Y281" s="161"/>
      <c r="Z281" s="161"/>
      <c r="AA281" s="161"/>
      <c r="AB281" s="161"/>
      <c r="AC281" s="161"/>
      <c r="AD281" s="161"/>
      <c r="AE281" s="161"/>
      <c r="AF281" s="161"/>
      <c r="AG281" s="161"/>
      <c r="AH281" s="161"/>
      <c r="AI281" s="161"/>
      <c r="AJ281" s="162"/>
    </row>
    <row r="282" spans="18:36" s="78" customFormat="1" ht="10.5">
      <c r="R282" s="163"/>
      <c r="S282" s="163"/>
      <c r="T282" s="163"/>
      <c r="U282" s="163"/>
      <c r="V282" s="163"/>
      <c r="W282" s="161"/>
      <c r="X282" s="161"/>
      <c r="Y282" s="161"/>
      <c r="Z282" s="161"/>
      <c r="AA282" s="161"/>
      <c r="AB282" s="161"/>
      <c r="AC282" s="161"/>
      <c r="AD282" s="161"/>
      <c r="AE282" s="161"/>
      <c r="AF282" s="161"/>
      <c r="AG282" s="161"/>
      <c r="AH282" s="161"/>
      <c r="AI282" s="161"/>
      <c r="AJ282" s="162"/>
    </row>
    <row r="283" spans="18:36" s="78" customFormat="1" ht="10.5">
      <c r="R283" s="163"/>
      <c r="S283" s="163"/>
      <c r="T283" s="163"/>
      <c r="U283" s="163"/>
      <c r="V283" s="163"/>
      <c r="W283" s="161"/>
      <c r="X283" s="161"/>
      <c r="Y283" s="161"/>
      <c r="Z283" s="161"/>
      <c r="AA283" s="161"/>
      <c r="AB283" s="161"/>
      <c r="AC283" s="161"/>
      <c r="AD283" s="161"/>
      <c r="AE283" s="161"/>
      <c r="AF283" s="161"/>
      <c r="AG283" s="161"/>
      <c r="AH283" s="161"/>
      <c r="AI283" s="161"/>
      <c r="AJ283" s="162"/>
    </row>
    <row r="284" spans="18:36" s="78" customFormat="1" ht="10.5">
      <c r="R284" s="163"/>
      <c r="S284" s="163"/>
      <c r="T284" s="163"/>
      <c r="U284" s="163"/>
      <c r="V284" s="163"/>
      <c r="W284" s="161"/>
      <c r="X284" s="161"/>
      <c r="Y284" s="161"/>
      <c r="Z284" s="161"/>
      <c r="AA284" s="161"/>
      <c r="AB284" s="161"/>
      <c r="AC284" s="161"/>
      <c r="AD284" s="161"/>
      <c r="AE284" s="161"/>
      <c r="AF284" s="161"/>
      <c r="AG284" s="161"/>
      <c r="AH284" s="161"/>
      <c r="AI284" s="161"/>
      <c r="AJ284" s="162"/>
    </row>
    <row r="285" spans="18:36" s="78" customFormat="1" ht="10.5">
      <c r="R285" s="163"/>
      <c r="S285" s="163"/>
      <c r="T285" s="163"/>
      <c r="U285" s="163"/>
      <c r="V285" s="163"/>
      <c r="W285" s="161"/>
      <c r="X285" s="161"/>
      <c r="Y285" s="161"/>
      <c r="Z285" s="161"/>
      <c r="AA285" s="161"/>
      <c r="AB285" s="161"/>
      <c r="AC285" s="161"/>
      <c r="AD285" s="161"/>
      <c r="AE285" s="161"/>
      <c r="AF285" s="161"/>
      <c r="AG285" s="161"/>
      <c r="AH285" s="161"/>
      <c r="AI285" s="161"/>
      <c r="AJ285" s="162"/>
    </row>
    <row r="286" spans="18:36" s="78" customFormat="1" ht="10.5">
      <c r="R286" s="163"/>
      <c r="S286" s="163"/>
      <c r="T286" s="163"/>
      <c r="U286" s="163"/>
      <c r="V286" s="163"/>
      <c r="W286" s="161"/>
      <c r="X286" s="161"/>
      <c r="Y286" s="161"/>
      <c r="Z286" s="161"/>
      <c r="AA286" s="161"/>
      <c r="AB286" s="161"/>
      <c r="AC286" s="161"/>
      <c r="AD286" s="161"/>
      <c r="AE286" s="161"/>
      <c r="AF286" s="161"/>
      <c r="AG286" s="161"/>
      <c r="AH286" s="161"/>
      <c r="AI286" s="161"/>
      <c r="AJ286" s="162"/>
    </row>
    <row r="287" spans="18:36" s="78" customFormat="1" ht="10.5">
      <c r="R287" s="163"/>
      <c r="S287" s="163"/>
      <c r="T287" s="163"/>
      <c r="U287" s="163"/>
      <c r="V287" s="163"/>
      <c r="W287" s="161"/>
      <c r="X287" s="161"/>
      <c r="Y287" s="161"/>
      <c r="Z287" s="161"/>
      <c r="AA287" s="161"/>
      <c r="AB287" s="161"/>
      <c r="AC287" s="161"/>
      <c r="AD287" s="161"/>
      <c r="AE287" s="161"/>
      <c r="AF287" s="161"/>
      <c r="AG287" s="161"/>
      <c r="AH287" s="161"/>
      <c r="AI287" s="161"/>
      <c r="AJ287" s="162"/>
    </row>
    <row r="288" spans="18:36" s="78" customFormat="1" ht="10.5">
      <c r="R288" s="163"/>
      <c r="S288" s="163"/>
      <c r="T288" s="163"/>
      <c r="U288" s="163"/>
      <c r="V288" s="163"/>
      <c r="W288" s="161"/>
      <c r="X288" s="161"/>
      <c r="Y288" s="161"/>
      <c r="Z288" s="161"/>
      <c r="AA288" s="161"/>
      <c r="AB288" s="161"/>
      <c r="AC288" s="161"/>
      <c r="AD288" s="161"/>
      <c r="AE288" s="161"/>
      <c r="AF288" s="161"/>
      <c r="AG288" s="161"/>
      <c r="AH288" s="161"/>
      <c r="AI288" s="161"/>
      <c r="AJ288" s="162"/>
    </row>
    <row r="289" spans="18:36" s="78" customFormat="1" ht="10.5">
      <c r="R289" s="163"/>
      <c r="S289" s="163"/>
      <c r="T289" s="163"/>
      <c r="U289" s="163"/>
      <c r="V289" s="163"/>
      <c r="W289" s="161"/>
      <c r="X289" s="161"/>
      <c r="Y289" s="161"/>
      <c r="Z289" s="161"/>
      <c r="AA289" s="161"/>
      <c r="AB289" s="161"/>
      <c r="AC289" s="161"/>
      <c r="AD289" s="161"/>
      <c r="AE289" s="161"/>
      <c r="AF289" s="161"/>
      <c r="AG289" s="161"/>
      <c r="AH289" s="161"/>
      <c r="AI289" s="161"/>
      <c r="AJ289" s="162"/>
    </row>
    <row r="290" spans="18:36" s="78" customFormat="1" ht="10.5">
      <c r="R290" s="163"/>
      <c r="S290" s="163"/>
      <c r="T290" s="163"/>
      <c r="U290" s="163"/>
      <c r="V290" s="163"/>
      <c r="W290" s="161"/>
      <c r="X290" s="161"/>
      <c r="Y290" s="161"/>
      <c r="Z290" s="161"/>
      <c r="AA290" s="161"/>
      <c r="AB290" s="161"/>
      <c r="AC290" s="161"/>
      <c r="AD290" s="161"/>
      <c r="AE290" s="161"/>
      <c r="AF290" s="161"/>
      <c r="AG290" s="161"/>
      <c r="AH290" s="161"/>
      <c r="AI290" s="161"/>
      <c r="AJ290" s="162"/>
    </row>
    <row r="291" spans="18:36" s="78" customFormat="1" ht="10.5">
      <c r="R291" s="163"/>
      <c r="S291" s="163"/>
      <c r="T291" s="163"/>
      <c r="U291" s="163"/>
      <c r="V291" s="163"/>
      <c r="W291" s="161"/>
      <c r="X291" s="161"/>
      <c r="Y291" s="161"/>
      <c r="Z291" s="161"/>
      <c r="AA291" s="161"/>
      <c r="AB291" s="161"/>
      <c r="AC291" s="161"/>
      <c r="AD291" s="161"/>
      <c r="AE291" s="161"/>
      <c r="AF291" s="161"/>
      <c r="AG291" s="161"/>
      <c r="AH291" s="161"/>
      <c r="AI291" s="161"/>
      <c r="AJ291" s="162"/>
    </row>
    <row r="292" spans="18:36" s="78" customFormat="1" ht="10.5">
      <c r="R292" s="163"/>
      <c r="S292" s="163"/>
      <c r="T292" s="163"/>
      <c r="U292" s="163"/>
      <c r="V292" s="163"/>
      <c r="W292" s="161"/>
      <c r="X292" s="161"/>
      <c r="Y292" s="161"/>
      <c r="Z292" s="161"/>
      <c r="AA292" s="161"/>
      <c r="AB292" s="161"/>
      <c r="AC292" s="161"/>
      <c r="AD292" s="161"/>
      <c r="AE292" s="161"/>
      <c r="AF292" s="161"/>
      <c r="AG292" s="161"/>
      <c r="AH292" s="161"/>
      <c r="AI292" s="161"/>
      <c r="AJ292" s="162"/>
    </row>
    <row r="293" spans="18:36" s="78" customFormat="1" ht="10.5">
      <c r="R293" s="163"/>
      <c r="S293" s="163"/>
      <c r="T293" s="163"/>
      <c r="U293" s="163"/>
      <c r="V293" s="163"/>
      <c r="W293" s="161"/>
      <c r="X293" s="161"/>
      <c r="Y293" s="161"/>
      <c r="Z293" s="161"/>
      <c r="AA293" s="161"/>
      <c r="AB293" s="161"/>
      <c r="AC293" s="161"/>
      <c r="AD293" s="161"/>
      <c r="AE293" s="161"/>
      <c r="AF293" s="161"/>
      <c r="AG293" s="161"/>
      <c r="AH293" s="161"/>
      <c r="AI293" s="161"/>
      <c r="AJ293" s="162"/>
    </row>
    <row r="294" spans="18:36" s="78" customFormat="1" ht="10.5">
      <c r="R294" s="163"/>
      <c r="S294" s="163"/>
      <c r="T294" s="163"/>
      <c r="U294" s="163"/>
      <c r="V294" s="163"/>
      <c r="W294" s="161"/>
      <c r="X294" s="161"/>
      <c r="Y294" s="161"/>
      <c r="Z294" s="161"/>
      <c r="AA294" s="161"/>
      <c r="AB294" s="161"/>
      <c r="AC294" s="161"/>
      <c r="AD294" s="161"/>
      <c r="AE294" s="161"/>
      <c r="AF294" s="161"/>
      <c r="AG294" s="161"/>
      <c r="AH294" s="161"/>
      <c r="AI294" s="161"/>
      <c r="AJ294" s="162"/>
    </row>
    <row r="295" spans="18:36" s="78" customFormat="1" ht="10.5">
      <c r="R295" s="163"/>
      <c r="S295" s="163"/>
      <c r="T295" s="163"/>
      <c r="U295" s="163"/>
      <c r="V295" s="163"/>
      <c r="W295" s="161"/>
      <c r="X295" s="161"/>
      <c r="Y295" s="161"/>
      <c r="Z295" s="161"/>
      <c r="AA295" s="161"/>
      <c r="AB295" s="161"/>
      <c r="AC295" s="161"/>
      <c r="AD295" s="161"/>
      <c r="AE295" s="161"/>
      <c r="AF295" s="161"/>
      <c r="AG295" s="161"/>
      <c r="AH295" s="161"/>
      <c r="AI295" s="161"/>
      <c r="AJ295" s="162"/>
    </row>
    <row r="296" spans="18:36" s="78" customFormat="1" ht="10.5">
      <c r="R296" s="163"/>
      <c r="S296" s="163"/>
      <c r="T296" s="163"/>
      <c r="U296" s="163"/>
      <c r="V296" s="163"/>
      <c r="W296" s="161"/>
      <c r="X296" s="161"/>
      <c r="Y296" s="161"/>
      <c r="Z296" s="161"/>
      <c r="AA296" s="161"/>
      <c r="AB296" s="161"/>
      <c r="AC296" s="161"/>
      <c r="AD296" s="161"/>
      <c r="AE296" s="161"/>
      <c r="AF296" s="161"/>
      <c r="AG296" s="161"/>
      <c r="AH296" s="161"/>
      <c r="AI296" s="161"/>
      <c r="AJ296" s="162"/>
    </row>
    <row r="297" spans="18:36" s="78" customFormat="1" ht="10.5">
      <c r="R297" s="163"/>
      <c r="S297" s="163"/>
      <c r="T297" s="163"/>
      <c r="U297" s="163"/>
      <c r="V297" s="163"/>
      <c r="W297" s="161"/>
      <c r="X297" s="161"/>
      <c r="Y297" s="161"/>
      <c r="Z297" s="161"/>
      <c r="AA297" s="161"/>
      <c r="AB297" s="161"/>
      <c r="AC297" s="161"/>
      <c r="AD297" s="161"/>
      <c r="AE297" s="161"/>
      <c r="AF297" s="161"/>
      <c r="AG297" s="161"/>
      <c r="AH297" s="161"/>
      <c r="AI297" s="161"/>
      <c r="AJ297" s="162"/>
    </row>
    <row r="298" spans="18:36" s="78" customFormat="1" ht="10.5">
      <c r="R298" s="163"/>
      <c r="S298" s="163"/>
      <c r="T298" s="163"/>
      <c r="U298" s="163"/>
      <c r="V298" s="163"/>
      <c r="W298" s="161"/>
      <c r="X298" s="161"/>
      <c r="Y298" s="161"/>
      <c r="Z298" s="161"/>
      <c r="AA298" s="161"/>
      <c r="AB298" s="161"/>
      <c r="AC298" s="161"/>
      <c r="AD298" s="161"/>
      <c r="AE298" s="161"/>
      <c r="AF298" s="161"/>
      <c r="AG298" s="161"/>
      <c r="AH298" s="161"/>
      <c r="AI298" s="161"/>
      <c r="AJ298" s="162"/>
    </row>
    <row r="299" spans="18:36" s="78" customFormat="1" ht="10.5">
      <c r="R299" s="163"/>
      <c r="S299" s="163"/>
      <c r="T299" s="163"/>
      <c r="U299" s="163"/>
      <c r="V299" s="163"/>
      <c r="W299" s="161"/>
      <c r="X299" s="161"/>
      <c r="Y299" s="161"/>
      <c r="Z299" s="161"/>
      <c r="AA299" s="161"/>
      <c r="AB299" s="161"/>
      <c r="AC299" s="161"/>
      <c r="AD299" s="161"/>
      <c r="AE299" s="161"/>
      <c r="AF299" s="161"/>
      <c r="AG299" s="161"/>
      <c r="AH299" s="161"/>
      <c r="AI299" s="161"/>
      <c r="AJ299" s="162"/>
    </row>
    <row r="300" spans="18:36" s="78" customFormat="1" ht="10.5">
      <c r="R300" s="163"/>
      <c r="S300" s="163"/>
      <c r="T300" s="163"/>
      <c r="U300" s="163"/>
      <c r="V300" s="163"/>
      <c r="W300" s="161"/>
      <c r="X300" s="161"/>
      <c r="Y300" s="161"/>
      <c r="Z300" s="161"/>
      <c r="AA300" s="161"/>
      <c r="AB300" s="161"/>
      <c r="AC300" s="161"/>
      <c r="AD300" s="161"/>
      <c r="AE300" s="161"/>
      <c r="AF300" s="161"/>
      <c r="AG300" s="161"/>
      <c r="AH300" s="161"/>
      <c r="AI300" s="161"/>
      <c r="AJ300" s="162"/>
    </row>
    <row r="301" spans="18:36" s="78" customFormat="1" ht="10.5">
      <c r="R301" s="163"/>
      <c r="S301" s="163"/>
      <c r="T301" s="163"/>
      <c r="U301" s="163"/>
      <c r="V301" s="163"/>
      <c r="W301" s="161"/>
      <c r="X301" s="161"/>
      <c r="Y301" s="161"/>
      <c r="Z301" s="161"/>
      <c r="AA301" s="161"/>
      <c r="AB301" s="161"/>
      <c r="AC301" s="161"/>
      <c r="AD301" s="161"/>
      <c r="AE301" s="161"/>
      <c r="AF301" s="161"/>
      <c r="AG301" s="161"/>
      <c r="AH301" s="161"/>
      <c r="AI301" s="161"/>
      <c r="AJ301" s="162"/>
    </row>
    <row r="302" spans="18:36" s="78" customFormat="1" ht="10.5">
      <c r="R302" s="163"/>
      <c r="S302" s="163"/>
      <c r="T302" s="163"/>
      <c r="U302" s="163"/>
      <c r="V302" s="163"/>
      <c r="W302" s="161"/>
      <c r="X302" s="161"/>
      <c r="Y302" s="161"/>
      <c r="Z302" s="161"/>
      <c r="AA302" s="161"/>
      <c r="AB302" s="161"/>
      <c r="AC302" s="161"/>
      <c r="AD302" s="161"/>
      <c r="AE302" s="161"/>
      <c r="AF302" s="161"/>
      <c r="AG302" s="161"/>
      <c r="AH302" s="161"/>
      <c r="AI302" s="161"/>
      <c r="AJ302" s="162"/>
    </row>
    <row r="303" spans="18:36" s="78" customFormat="1" ht="10.5">
      <c r="R303" s="163"/>
      <c r="S303" s="163"/>
      <c r="T303" s="163"/>
      <c r="U303" s="163"/>
      <c r="V303" s="163"/>
      <c r="W303" s="161"/>
      <c r="X303" s="161"/>
      <c r="Y303" s="161"/>
      <c r="Z303" s="161"/>
      <c r="AA303" s="161"/>
      <c r="AB303" s="161"/>
      <c r="AC303" s="161"/>
      <c r="AD303" s="161"/>
      <c r="AE303" s="161"/>
      <c r="AF303" s="161"/>
      <c r="AG303" s="161"/>
      <c r="AH303" s="161"/>
      <c r="AI303" s="161"/>
      <c r="AJ303" s="162"/>
    </row>
    <row r="304" spans="18:36" s="78" customFormat="1" ht="10.5">
      <c r="R304" s="163"/>
      <c r="S304" s="163"/>
      <c r="T304" s="163"/>
      <c r="U304" s="163"/>
      <c r="V304" s="163"/>
      <c r="W304" s="161"/>
      <c r="X304" s="161"/>
      <c r="Y304" s="161"/>
      <c r="Z304" s="161"/>
      <c r="AA304" s="161"/>
      <c r="AB304" s="161"/>
      <c r="AC304" s="161"/>
      <c r="AD304" s="161"/>
      <c r="AE304" s="161"/>
      <c r="AF304" s="161"/>
      <c r="AG304" s="161"/>
      <c r="AH304" s="161"/>
      <c r="AI304" s="161"/>
      <c r="AJ304" s="162"/>
    </row>
    <row r="305" spans="18:36" s="78" customFormat="1" ht="10.5">
      <c r="R305" s="163"/>
      <c r="S305" s="163"/>
      <c r="T305" s="163"/>
      <c r="U305" s="163"/>
      <c r="V305" s="163"/>
      <c r="W305" s="161"/>
      <c r="X305" s="161"/>
      <c r="Y305" s="161"/>
      <c r="Z305" s="161"/>
      <c r="AA305" s="161"/>
      <c r="AB305" s="161"/>
      <c r="AC305" s="161"/>
      <c r="AD305" s="161"/>
      <c r="AE305" s="161"/>
      <c r="AF305" s="161"/>
      <c r="AG305" s="161"/>
      <c r="AH305" s="161"/>
      <c r="AI305" s="161"/>
      <c r="AJ305" s="162"/>
    </row>
    <row r="306" spans="18:36" s="78" customFormat="1" ht="10.5">
      <c r="R306" s="163"/>
      <c r="S306" s="163"/>
      <c r="T306" s="163"/>
      <c r="U306" s="163"/>
      <c r="V306" s="163"/>
      <c r="W306" s="161"/>
      <c r="X306" s="161"/>
      <c r="Y306" s="161"/>
      <c r="Z306" s="161"/>
      <c r="AA306" s="161"/>
      <c r="AB306" s="161"/>
      <c r="AC306" s="161"/>
      <c r="AD306" s="161"/>
      <c r="AE306" s="161"/>
      <c r="AF306" s="161"/>
      <c r="AG306" s="161"/>
      <c r="AH306" s="161"/>
      <c r="AI306" s="161"/>
      <c r="AJ306" s="162"/>
    </row>
    <row r="307" spans="18:36" s="78" customFormat="1" ht="10.5">
      <c r="R307" s="163"/>
      <c r="S307" s="163"/>
      <c r="T307" s="163"/>
      <c r="U307" s="163"/>
      <c r="V307" s="163"/>
      <c r="W307" s="161"/>
      <c r="X307" s="161"/>
      <c r="Y307" s="161"/>
      <c r="Z307" s="161"/>
      <c r="AA307" s="161"/>
      <c r="AB307" s="161"/>
      <c r="AC307" s="161"/>
      <c r="AD307" s="161"/>
      <c r="AE307" s="161"/>
      <c r="AF307" s="161"/>
      <c r="AG307" s="161"/>
      <c r="AH307" s="161"/>
      <c r="AI307" s="161"/>
      <c r="AJ307" s="162"/>
    </row>
    <row r="308" spans="18:36" s="78" customFormat="1" ht="10.5">
      <c r="R308" s="163"/>
      <c r="S308" s="163"/>
      <c r="T308" s="163"/>
      <c r="U308" s="163"/>
      <c r="V308" s="163"/>
      <c r="W308" s="161"/>
      <c r="X308" s="161"/>
      <c r="Y308" s="161"/>
      <c r="Z308" s="161"/>
      <c r="AA308" s="161"/>
      <c r="AB308" s="161"/>
      <c r="AC308" s="161"/>
      <c r="AD308" s="161"/>
      <c r="AE308" s="161"/>
      <c r="AF308" s="161"/>
      <c r="AG308" s="161"/>
      <c r="AH308" s="161"/>
      <c r="AI308" s="161"/>
      <c r="AJ308" s="162"/>
    </row>
    <row r="309" spans="18:36" s="78" customFormat="1" ht="10.5">
      <c r="R309" s="163"/>
      <c r="S309" s="163"/>
      <c r="T309" s="163"/>
      <c r="U309" s="163"/>
      <c r="V309" s="163"/>
      <c r="W309" s="161"/>
      <c r="X309" s="161"/>
      <c r="Y309" s="161"/>
      <c r="Z309" s="161"/>
      <c r="AA309" s="161"/>
      <c r="AB309" s="161"/>
      <c r="AC309" s="161"/>
      <c r="AD309" s="161"/>
      <c r="AE309" s="161"/>
      <c r="AF309" s="161"/>
      <c r="AG309" s="161"/>
      <c r="AH309" s="161"/>
      <c r="AI309" s="161"/>
      <c r="AJ309" s="162"/>
    </row>
    <row r="310" spans="18:36" s="78" customFormat="1" ht="10.5">
      <c r="R310" s="163"/>
      <c r="S310" s="163"/>
      <c r="T310" s="163"/>
      <c r="U310" s="163"/>
      <c r="V310" s="163"/>
      <c r="W310" s="161"/>
      <c r="X310" s="161"/>
      <c r="Y310" s="161"/>
      <c r="Z310" s="161"/>
      <c r="AA310" s="161"/>
      <c r="AB310" s="161"/>
      <c r="AC310" s="161"/>
      <c r="AD310" s="161"/>
      <c r="AE310" s="161"/>
      <c r="AF310" s="161"/>
      <c r="AG310" s="161"/>
      <c r="AH310" s="161"/>
      <c r="AI310" s="161"/>
      <c r="AJ310" s="162"/>
    </row>
    <row r="311" spans="18:36" s="78" customFormat="1" ht="10.5">
      <c r="R311" s="163"/>
      <c r="S311" s="163"/>
      <c r="T311" s="163"/>
      <c r="U311" s="163"/>
      <c r="V311" s="163"/>
      <c r="W311" s="161"/>
      <c r="X311" s="161"/>
      <c r="Y311" s="161"/>
      <c r="Z311" s="161"/>
      <c r="AA311" s="161"/>
      <c r="AB311" s="161"/>
      <c r="AC311" s="161"/>
      <c r="AD311" s="161"/>
      <c r="AE311" s="161"/>
      <c r="AF311" s="161"/>
      <c r="AG311" s="161"/>
      <c r="AH311" s="161"/>
      <c r="AI311" s="161"/>
      <c r="AJ311" s="162"/>
    </row>
    <row r="312" spans="18:36" s="78" customFormat="1" ht="10.5">
      <c r="R312" s="163"/>
      <c r="S312" s="163"/>
      <c r="T312" s="163"/>
      <c r="U312" s="163"/>
      <c r="V312" s="163"/>
      <c r="W312" s="161"/>
      <c r="X312" s="161"/>
      <c r="Y312" s="161"/>
      <c r="Z312" s="161"/>
      <c r="AA312" s="161"/>
      <c r="AB312" s="161"/>
      <c r="AC312" s="161"/>
      <c r="AD312" s="161"/>
      <c r="AE312" s="161"/>
      <c r="AF312" s="161"/>
      <c r="AG312" s="161"/>
      <c r="AH312" s="161"/>
      <c r="AI312" s="161"/>
      <c r="AJ312" s="162"/>
    </row>
    <row r="313" spans="18:36" s="78" customFormat="1" ht="10.5">
      <c r="R313" s="163"/>
      <c r="S313" s="163"/>
      <c r="T313" s="163"/>
      <c r="U313" s="163"/>
      <c r="V313" s="163"/>
      <c r="W313" s="161"/>
      <c r="X313" s="161"/>
      <c r="Y313" s="161"/>
      <c r="Z313" s="161"/>
      <c r="AA313" s="161"/>
      <c r="AB313" s="161"/>
      <c r="AC313" s="161"/>
      <c r="AD313" s="161"/>
      <c r="AE313" s="161"/>
      <c r="AF313" s="161"/>
      <c r="AG313" s="161"/>
      <c r="AH313" s="161"/>
      <c r="AI313" s="161"/>
      <c r="AJ313" s="162"/>
    </row>
    <row r="314" spans="18:36" s="78" customFormat="1" ht="10.5">
      <c r="R314" s="163"/>
      <c r="S314" s="163"/>
      <c r="T314" s="163"/>
      <c r="U314" s="163"/>
      <c r="V314" s="163"/>
      <c r="W314" s="161"/>
      <c r="X314" s="161"/>
      <c r="Y314" s="161"/>
      <c r="Z314" s="161"/>
      <c r="AA314" s="161"/>
      <c r="AB314" s="161"/>
      <c r="AC314" s="161"/>
      <c r="AD314" s="161"/>
      <c r="AE314" s="161"/>
      <c r="AF314" s="161"/>
      <c r="AG314" s="161"/>
      <c r="AH314" s="161"/>
      <c r="AI314" s="161"/>
      <c r="AJ314" s="162"/>
    </row>
    <row r="315" spans="18:36" s="78" customFormat="1" ht="10.5">
      <c r="R315" s="163"/>
      <c r="S315" s="163"/>
      <c r="T315" s="163"/>
      <c r="U315" s="163"/>
      <c r="V315" s="163"/>
      <c r="W315" s="161"/>
      <c r="X315" s="161"/>
      <c r="Y315" s="161"/>
      <c r="Z315" s="161"/>
      <c r="AA315" s="161"/>
      <c r="AB315" s="161"/>
      <c r="AC315" s="161"/>
      <c r="AD315" s="161"/>
      <c r="AE315" s="161"/>
      <c r="AF315" s="161"/>
      <c r="AG315" s="161"/>
      <c r="AH315" s="161"/>
      <c r="AI315" s="161"/>
      <c r="AJ315" s="162"/>
    </row>
    <row r="316" spans="18:36" s="78" customFormat="1" ht="10.5">
      <c r="R316" s="163"/>
      <c r="S316" s="163"/>
      <c r="T316" s="163"/>
      <c r="U316" s="163"/>
      <c r="V316" s="163"/>
      <c r="W316" s="161"/>
      <c r="X316" s="161"/>
      <c r="Y316" s="161"/>
      <c r="Z316" s="161"/>
      <c r="AA316" s="161"/>
      <c r="AB316" s="161"/>
      <c r="AC316" s="161"/>
      <c r="AD316" s="161"/>
      <c r="AE316" s="161"/>
      <c r="AF316" s="161"/>
      <c r="AG316" s="161"/>
      <c r="AH316" s="161"/>
      <c r="AI316" s="161"/>
      <c r="AJ316" s="162"/>
    </row>
    <row r="317" spans="18:36" s="78" customFormat="1" ht="10.5">
      <c r="R317" s="163"/>
      <c r="S317" s="163"/>
      <c r="T317" s="163"/>
      <c r="U317" s="163"/>
      <c r="V317" s="163"/>
      <c r="W317" s="161"/>
      <c r="X317" s="161"/>
      <c r="Y317" s="161"/>
      <c r="Z317" s="161"/>
      <c r="AA317" s="161"/>
      <c r="AB317" s="161"/>
      <c r="AC317" s="161"/>
      <c r="AD317" s="161"/>
      <c r="AE317" s="161"/>
      <c r="AF317" s="161"/>
      <c r="AG317" s="161"/>
      <c r="AH317" s="161"/>
      <c r="AI317" s="161"/>
      <c r="AJ317" s="162"/>
    </row>
    <row r="318" spans="18:36" s="78" customFormat="1" ht="10.5">
      <c r="R318" s="163"/>
      <c r="S318" s="163"/>
      <c r="T318" s="163"/>
      <c r="U318" s="163"/>
      <c r="V318" s="163"/>
      <c r="W318" s="161"/>
      <c r="X318" s="161"/>
      <c r="Y318" s="161"/>
      <c r="Z318" s="161"/>
      <c r="AA318" s="161"/>
      <c r="AB318" s="161"/>
      <c r="AC318" s="161"/>
      <c r="AD318" s="161"/>
      <c r="AE318" s="161"/>
      <c r="AF318" s="161"/>
      <c r="AG318" s="161"/>
      <c r="AH318" s="161"/>
      <c r="AI318" s="161"/>
      <c r="AJ318" s="162"/>
    </row>
    <row r="319" spans="18:36" s="78" customFormat="1" ht="10.5">
      <c r="R319" s="163"/>
      <c r="S319" s="163"/>
      <c r="T319" s="163"/>
      <c r="U319" s="163"/>
      <c r="V319" s="163"/>
      <c r="W319" s="161"/>
      <c r="X319" s="161"/>
      <c r="Y319" s="161"/>
      <c r="Z319" s="161"/>
      <c r="AA319" s="161"/>
      <c r="AB319" s="161"/>
      <c r="AC319" s="161"/>
      <c r="AD319" s="161"/>
      <c r="AE319" s="161"/>
      <c r="AF319" s="161"/>
      <c r="AG319" s="161"/>
      <c r="AH319" s="161"/>
      <c r="AI319" s="161"/>
      <c r="AJ319" s="162"/>
    </row>
    <row r="320" spans="18:36" s="78" customFormat="1" ht="10.5">
      <c r="R320" s="163"/>
      <c r="S320" s="163"/>
      <c r="T320" s="163"/>
      <c r="U320" s="163"/>
      <c r="V320" s="163"/>
      <c r="W320" s="161"/>
      <c r="X320" s="161"/>
      <c r="Y320" s="161"/>
      <c r="Z320" s="161"/>
      <c r="AA320" s="161"/>
      <c r="AB320" s="161"/>
      <c r="AC320" s="161"/>
      <c r="AD320" s="161"/>
      <c r="AE320" s="161"/>
      <c r="AF320" s="161"/>
      <c r="AG320" s="161"/>
      <c r="AH320" s="161"/>
      <c r="AI320" s="161"/>
      <c r="AJ320" s="162"/>
    </row>
    <row r="321" spans="18:36" s="78" customFormat="1" ht="10.5">
      <c r="R321" s="163"/>
      <c r="S321" s="163"/>
      <c r="T321" s="163"/>
      <c r="U321" s="163"/>
      <c r="V321" s="163"/>
      <c r="W321" s="161"/>
      <c r="X321" s="161"/>
      <c r="Y321" s="161"/>
      <c r="Z321" s="161"/>
      <c r="AA321" s="161"/>
      <c r="AB321" s="161"/>
      <c r="AC321" s="161"/>
      <c r="AD321" s="161"/>
      <c r="AE321" s="161"/>
      <c r="AF321" s="161"/>
      <c r="AG321" s="161"/>
      <c r="AH321" s="161"/>
      <c r="AI321" s="161"/>
      <c r="AJ321" s="162"/>
    </row>
    <row r="322" spans="18:36" s="78" customFormat="1" ht="10.5">
      <c r="R322" s="163"/>
      <c r="S322" s="163"/>
      <c r="T322" s="163"/>
      <c r="U322" s="163"/>
      <c r="V322" s="163"/>
      <c r="W322" s="161"/>
      <c r="X322" s="161"/>
      <c r="Y322" s="161"/>
      <c r="Z322" s="161"/>
      <c r="AA322" s="161"/>
      <c r="AB322" s="161"/>
      <c r="AC322" s="161"/>
      <c r="AD322" s="161"/>
      <c r="AE322" s="161"/>
      <c r="AF322" s="161"/>
      <c r="AG322" s="161"/>
      <c r="AH322" s="161"/>
      <c r="AI322" s="161"/>
      <c r="AJ322" s="162"/>
    </row>
    <row r="323" spans="18:36" s="78" customFormat="1" ht="10.5">
      <c r="R323" s="163"/>
      <c r="S323" s="163"/>
      <c r="T323" s="163"/>
      <c r="U323" s="163"/>
      <c r="V323" s="163"/>
      <c r="W323" s="161"/>
      <c r="X323" s="161"/>
      <c r="Y323" s="161"/>
      <c r="Z323" s="161"/>
      <c r="AA323" s="161"/>
      <c r="AB323" s="161"/>
      <c r="AC323" s="161"/>
      <c r="AD323" s="161"/>
      <c r="AE323" s="161"/>
      <c r="AF323" s="161"/>
      <c r="AG323" s="161"/>
      <c r="AH323" s="161"/>
      <c r="AI323" s="161"/>
      <c r="AJ323" s="162"/>
    </row>
    <row r="324" spans="18:36" s="78" customFormat="1" ht="10.5">
      <c r="R324" s="163"/>
      <c r="S324" s="163"/>
      <c r="T324" s="163"/>
      <c r="U324" s="163"/>
      <c r="V324" s="163"/>
      <c r="W324" s="161"/>
      <c r="X324" s="161"/>
      <c r="Y324" s="161"/>
      <c r="Z324" s="161"/>
      <c r="AA324" s="161"/>
      <c r="AB324" s="161"/>
      <c r="AC324" s="161"/>
      <c r="AD324" s="161"/>
      <c r="AE324" s="161"/>
      <c r="AF324" s="161"/>
      <c r="AG324" s="161"/>
      <c r="AH324" s="161"/>
      <c r="AI324" s="161"/>
      <c r="AJ324" s="162"/>
    </row>
    <row r="325" spans="18:36" s="78" customFormat="1" ht="10.5">
      <c r="R325" s="163"/>
      <c r="S325" s="163"/>
      <c r="T325" s="163"/>
      <c r="U325" s="163"/>
      <c r="V325" s="163"/>
      <c r="W325" s="161"/>
      <c r="X325" s="161"/>
      <c r="Y325" s="161"/>
      <c r="Z325" s="161"/>
      <c r="AA325" s="161"/>
      <c r="AB325" s="161"/>
      <c r="AC325" s="161"/>
      <c r="AD325" s="161"/>
      <c r="AE325" s="161"/>
      <c r="AF325" s="161"/>
      <c r="AG325" s="161"/>
      <c r="AH325" s="161"/>
      <c r="AI325" s="161"/>
      <c r="AJ325" s="162"/>
    </row>
    <row r="326" spans="18:36" s="78" customFormat="1" ht="10.5">
      <c r="R326" s="163"/>
      <c r="S326" s="163"/>
      <c r="T326" s="163"/>
      <c r="U326" s="163"/>
      <c r="V326" s="163"/>
      <c r="W326" s="161"/>
      <c r="X326" s="161"/>
      <c r="Y326" s="161"/>
      <c r="Z326" s="161"/>
      <c r="AA326" s="161"/>
      <c r="AB326" s="161"/>
      <c r="AC326" s="161"/>
      <c r="AD326" s="161"/>
      <c r="AE326" s="161"/>
      <c r="AF326" s="161"/>
      <c r="AG326" s="161"/>
      <c r="AH326" s="161"/>
      <c r="AI326" s="161"/>
      <c r="AJ326" s="162"/>
    </row>
    <row r="327" spans="18:36" s="78" customFormat="1" ht="10.5">
      <c r="R327" s="163"/>
      <c r="S327" s="163"/>
      <c r="T327" s="163"/>
      <c r="U327" s="163"/>
      <c r="V327" s="163"/>
      <c r="W327" s="161"/>
      <c r="X327" s="161"/>
      <c r="Y327" s="161"/>
      <c r="Z327" s="161"/>
      <c r="AA327" s="161"/>
      <c r="AB327" s="161"/>
      <c r="AC327" s="161"/>
      <c r="AD327" s="161"/>
      <c r="AE327" s="161"/>
      <c r="AF327" s="161"/>
      <c r="AG327" s="161"/>
      <c r="AH327" s="161"/>
      <c r="AI327" s="161"/>
      <c r="AJ327" s="162"/>
    </row>
    <row r="328" spans="18:36" s="78" customFormat="1" ht="10.5">
      <c r="R328" s="163"/>
      <c r="S328" s="163"/>
      <c r="T328" s="163"/>
      <c r="U328" s="163"/>
      <c r="V328" s="163"/>
      <c r="W328" s="161"/>
      <c r="X328" s="161"/>
      <c r="Y328" s="161"/>
      <c r="Z328" s="161"/>
      <c r="AA328" s="161"/>
      <c r="AB328" s="161"/>
      <c r="AC328" s="161"/>
      <c r="AD328" s="161"/>
      <c r="AE328" s="161"/>
      <c r="AF328" s="161"/>
      <c r="AG328" s="161"/>
      <c r="AH328" s="161"/>
      <c r="AI328" s="161"/>
      <c r="AJ328" s="162"/>
    </row>
    <row r="329" spans="18:36" s="78" customFormat="1" ht="10.5">
      <c r="R329" s="163"/>
      <c r="S329" s="163"/>
      <c r="T329" s="163"/>
      <c r="U329" s="163"/>
      <c r="V329" s="163"/>
      <c r="W329" s="161"/>
      <c r="X329" s="161"/>
      <c r="Y329" s="161"/>
      <c r="Z329" s="161"/>
      <c r="AA329" s="161"/>
      <c r="AB329" s="161"/>
      <c r="AC329" s="161"/>
      <c r="AD329" s="161"/>
      <c r="AE329" s="161"/>
      <c r="AF329" s="161"/>
      <c r="AG329" s="161"/>
      <c r="AH329" s="161"/>
      <c r="AI329" s="161"/>
      <c r="AJ329" s="162"/>
    </row>
    <row r="330" spans="18:36" s="78" customFormat="1" ht="10.5">
      <c r="R330" s="163"/>
      <c r="S330" s="163"/>
      <c r="T330" s="163"/>
      <c r="U330" s="163"/>
      <c r="V330" s="163"/>
      <c r="W330" s="161"/>
      <c r="X330" s="161"/>
      <c r="Y330" s="161"/>
      <c r="Z330" s="161"/>
      <c r="AA330" s="161"/>
      <c r="AB330" s="161"/>
      <c r="AC330" s="161"/>
      <c r="AD330" s="161"/>
      <c r="AE330" s="161"/>
      <c r="AF330" s="161"/>
      <c r="AG330" s="161"/>
      <c r="AH330" s="161"/>
      <c r="AI330" s="161"/>
      <c r="AJ330" s="162"/>
    </row>
    <row r="331" spans="18:36" s="78" customFormat="1" ht="10.5">
      <c r="R331" s="163"/>
      <c r="S331" s="163"/>
      <c r="T331" s="163"/>
      <c r="U331" s="163"/>
      <c r="V331" s="163"/>
      <c r="W331" s="161"/>
      <c r="X331" s="161"/>
      <c r="Y331" s="161"/>
      <c r="Z331" s="161"/>
      <c r="AA331" s="161"/>
      <c r="AB331" s="161"/>
      <c r="AC331" s="161"/>
      <c r="AD331" s="161"/>
      <c r="AE331" s="161"/>
      <c r="AF331" s="161"/>
      <c r="AG331" s="161"/>
      <c r="AH331" s="161"/>
      <c r="AI331" s="161"/>
      <c r="AJ331" s="162"/>
    </row>
    <row r="332" spans="18:36" s="78" customFormat="1" ht="10.5">
      <c r="R332" s="163"/>
      <c r="S332" s="163"/>
      <c r="T332" s="163"/>
      <c r="U332" s="163"/>
      <c r="V332" s="163"/>
      <c r="W332" s="161"/>
      <c r="X332" s="161"/>
      <c r="Y332" s="161"/>
      <c r="Z332" s="161"/>
      <c r="AA332" s="161"/>
      <c r="AB332" s="161"/>
      <c r="AC332" s="161"/>
      <c r="AD332" s="161"/>
      <c r="AE332" s="161"/>
      <c r="AF332" s="161"/>
      <c r="AG332" s="161"/>
      <c r="AH332" s="161"/>
      <c r="AI332" s="161"/>
      <c r="AJ332" s="162"/>
    </row>
    <row r="333" spans="18:36" s="78" customFormat="1" ht="10.5">
      <c r="R333" s="163"/>
      <c r="S333" s="163"/>
      <c r="T333" s="163"/>
      <c r="U333" s="163"/>
      <c r="V333" s="163"/>
      <c r="W333" s="161"/>
      <c r="X333" s="161"/>
      <c r="Y333" s="161"/>
      <c r="Z333" s="161"/>
      <c r="AA333" s="161"/>
      <c r="AB333" s="161"/>
      <c r="AC333" s="161"/>
      <c r="AD333" s="161"/>
      <c r="AE333" s="161"/>
      <c r="AF333" s="161"/>
      <c r="AG333" s="161"/>
      <c r="AH333" s="161"/>
      <c r="AI333" s="161"/>
      <c r="AJ333" s="162"/>
    </row>
    <row r="334" spans="18:36" s="78" customFormat="1" ht="10.5">
      <c r="R334" s="163"/>
      <c r="S334" s="163"/>
      <c r="T334" s="163"/>
      <c r="U334" s="163"/>
      <c r="V334" s="163"/>
      <c r="W334" s="161"/>
      <c r="X334" s="161"/>
      <c r="Y334" s="161"/>
      <c r="Z334" s="161"/>
      <c r="AA334" s="161"/>
      <c r="AB334" s="161"/>
      <c r="AC334" s="161"/>
      <c r="AD334" s="161"/>
      <c r="AE334" s="161"/>
      <c r="AF334" s="161"/>
      <c r="AG334" s="161"/>
      <c r="AH334" s="161"/>
      <c r="AI334" s="161"/>
      <c r="AJ334" s="162"/>
    </row>
    <row r="335" spans="18:36" s="78" customFormat="1" ht="10.5">
      <c r="R335" s="163"/>
      <c r="S335" s="163"/>
      <c r="T335" s="163"/>
      <c r="U335" s="163"/>
      <c r="V335" s="163"/>
      <c r="W335" s="161"/>
      <c r="X335" s="161"/>
      <c r="Y335" s="161"/>
      <c r="Z335" s="161"/>
      <c r="AA335" s="161"/>
      <c r="AB335" s="161"/>
      <c r="AC335" s="161"/>
      <c r="AD335" s="161"/>
      <c r="AE335" s="161"/>
      <c r="AF335" s="161"/>
      <c r="AG335" s="161"/>
      <c r="AH335" s="161"/>
      <c r="AI335" s="161"/>
      <c r="AJ335" s="162"/>
    </row>
    <row r="336" spans="18:36" s="78" customFormat="1" ht="10.5">
      <c r="R336" s="163"/>
      <c r="S336" s="163"/>
      <c r="T336" s="163"/>
      <c r="U336" s="163"/>
      <c r="V336" s="163"/>
      <c r="W336" s="161"/>
      <c r="X336" s="161"/>
      <c r="Y336" s="161"/>
      <c r="Z336" s="161"/>
      <c r="AA336" s="161"/>
      <c r="AB336" s="161"/>
      <c r="AC336" s="161"/>
      <c r="AD336" s="161"/>
      <c r="AE336" s="161"/>
      <c r="AF336" s="161"/>
      <c r="AG336" s="161"/>
      <c r="AH336" s="161"/>
      <c r="AI336" s="161"/>
      <c r="AJ336" s="162"/>
    </row>
    <row r="337" spans="18:36" s="78" customFormat="1" ht="10.5">
      <c r="R337" s="163"/>
      <c r="S337" s="163"/>
      <c r="T337" s="163"/>
      <c r="U337" s="163"/>
      <c r="V337" s="163"/>
      <c r="W337" s="161"/>
      <c r="X337" s="161"/>
      <c r="Y337" s="161"/>
      <c r="Z337" s="161"/>
      <c r="AA337" s="161"/>
      <c r="AB337" s="161"/>
      <c r="AC337" s="161"/>
      <c r="AD337" s="161"/>
      <c r="AE337" s="161"/>
      <c r="AF337" s="161"/>
      <c r="AG337" s="161"/>
      <c r="AH337" s="161"/>
      <c r="AI337" s="161"/>
      <c r="AJ337" s="162"/>
    </row>
    <row r="338" spans="18:36" s="78" customFormat="1" ht="10.5">
      <c r="R338" s="163"/>
      <c r="S338" s="163"/>
      <c r="T338" s="163"/>
      <c r="U338" s="163"/>
      <c r="V338" s="163"/>
      <c r="W338" s="161"/>
      <c r="X338" s="161"/>
      <c r="Y338" s="161"/>
      <c r="Z338" s="161"/>
      <c r="AA338" s="161"/>
      <c r="AB338" s="161"/>
      <c r="AC338" s="161"/>
      <c r="AD338" s="161"/>
      <c r="AE338" s="161"/>
      <c r="AF338" s="161"/>
      <c r="AG338" s="161"/>
      <c r="AH338" s="161"/>
      <c r="AI338" s="161"/>
      <c r="AJ338" s="162"/>
    </row>
    <row r="339" spans="18:36" s="78" customFormat="1" ht="10.5">
      <c r="R339" s="163"/>
      <c r="S339" s="163"/>
      <c r="T339" s="163"/>
      <c r="U339" s="163"/>
      <c r="V339" s="163"/>
      <c r="W339" s="161"/>
      <c r="X339" s="161"/>
      <c r="Y339" s="161"/>
      <c r="Z339" s="161"/>
      <c r="AA339" s="161"/>
      <c r="AB339" s="161"/>
      <c r="AC339" s="161"/>
      <c r="AD339" s="161"/>
      <c r="AE339" s="161"/>
      <c r="AF339" s="161"/>
      <c r="AG339" s="161"/>
      <c r="AH339" s="161"/>
      <c r="AI339" s="161"/>
      <c r="AJ339" s="162"/>
    </row>
    <row r="340" spans="18:36" s="78" customFormat="1" ht="10.5">
      <c r="R340" s="163"/>
      <c r="S340" s="163"/>
      <c r="T340" s="163"/>
      <c r="U340" s="163"/>
      <c r="V340" s="163"/>
      <c r="W340" s="161"/>
      <c r="X340" s="161"/>
      <c r="Y340" s="161"/>
      <c r="Z340" s="161"/>
      <c r="AA340" s="161"/>
      <c r="AB340" s="161"/>
      <c r="AC340" s="161"/>
      <c r="AD340" s="161"/>
      <c r="AE340" s="161"/>
      <c r="AF340" s="161"/>
      <c r="AG340" s="161"/>
      <c r="AH340" s="161"/>
      <c r="AI340" s="161"/>
      <c r="AJ340" s="162"/>
    </row>
    <row r="341" spans="18:36" s="78" customFormat="1" ht="10.5">
      <c r="R341" s="163"/>
      <c r="S341" s="163"/>
      <c r="T341" s="163"/>
      <c r="U341" s="163"/>
      <c r="V341" s="163"/>
      <c r="W341" s="161"/>
      <c r="X341" s="161"/>
      <c r="Y341" s="161"/>
      <c r="Z341" s="161"/>
      <c r="AA341" s="161"/>
      <c r="AB341" s="161"/>
      <c r="AC341" s="161"/>
      <c r="AD341" s="161"/>
      <c r="AE341" s="161"/>
      <c r="AF341" s="161"/>
      <c r="AG341" s="161"/>
      <c r="AH341" s="161"/>
      <c r="AI341" s="161"/>
      <c r="AJ341" s="162"/>
    </row>
    <row r="342" spans="18:36" s="78" customFormat="1" ht="10.5">
      <c r="R342" s="163"/>
      <c r="S342" s="163"/>
      <c r="T342" s="163"/>
      <c r="U342" s="163"/>
      <c r="V342" s="163"/>
      <c r="W342" s="161"/>
      <c r="X342" s="161"/>
      <c r="Y342" s="161"/>
      <c r="Z342" s="161"/>
      <c r="AA342" s="161"/>
      <c r="AB342" s="161"/>
      <c r="AC342" s="161"/>
      <c r="AD342" s="161"/>
      <c r="AE342" s="161"/>
      <c r="AF342" s="161"/>
      <c r="AG342" s="161"/>
      <c r="AH342" s="161"/>
      <c r="AI342" s="161"/>
      <c r="AJ342" s="162"/>
    </row>
    <row r="343" spans="18:36" s="78" customFormat="1" ht="10.5">
      <c r="R343" s="163"/>
      <c r="S343" s="163"/>
      <c r="T343" s="163"/>
      <c r="U343" s="163"/>
      <c r="V343" s="163"/>
      <c r="W343" s="161"/>
      <c r="X343" s="161"/>
      <c r="Y343" s="161"/>
      <c r="Z343" s="161"/>
      <c r="AA343" s="161"/>
      <c r="AB343" s="161"/>
      <c r="AC343" s="161"/>
      <c r="AD343" s="161"/>
      <c r="AE343" s="161"/>
      <c r="AF343" s="161"/>
      <c r="AG343" s="161"/>
      <c r="AH343" s="161"/>
      <c r="AI343" s="161"/>
      <c r="AJ343" s="162"/>
    </row>
    <row r="344" spans="18:36" s="78" customFormat="1" ht="10.5">
      <c r="R344" s="163"/>
      <c r="S344" s="163"/>
      <c r="T344" s="163"/>
      <c r="U344" s="163"/>
      <c r="V344" s="163"/>
      <c r="W344" s="161"/>
      <c r="X344" s="161"/>
      <c r="Y344" s="161"/>
      <c r="Z344" s="161"/>
      <c r="AA344" s="161"/>
      <c r="AB344" s="161"/>
      <c r="AC344" s="161"/>
      <c r="AD344" s="161"/>
      <c r="AE344" s="161"/>
      <c r="AF344" s="161"/>
      <c r="AG344" s="161"/>
      <c r="AH344" s="161"/>
      <c r="AI344" s="161"/>
      <c r="AJ344" s="162"/>
    </row>
    <row r="345" spans="18:36" s="78" customFormat="1" ht="10.5">
      <c r="R345" s="163"/>
      <c r="S345" s="163"/>
      <c r="T345" s="163"/>
      <c r="U345" s="163"/>
      <c r="V345" s="163"/>
      <c r="W345" s="161"/>
      <c r="X345" s="161"/>
      <c r="Y345" s="161"/>
      <c r="Z345" s="161"/>
      <c r="AA345" s="161"/>
      <c r="AB345" s="161"/>
      <c r="AC345" s="161"/>
      <c r="AD345" s="161"/>
      <c r="AE345" s="161"/>
      <c r="AF345" s="161"/>
      <c r="AG345" s="161"/>
      <c r="AH345" s="161"/>
      <c r="AI345" s="161"/>
      <c r="AJ345" s="162"/>
    </row>
    <row r="346" spans="18:36" s="78" customFormat="1" ht="10.5">
      <c r="R346" s="163"/>
      <c r="S346" s="163"/>
      <c r="T346" s="163"/>
      <c r="U346" s="163"/>
      <c r="V346" s="163"/>
      <c r="W346" s="161"/>
      <c r="X346" s="161"/>
      <c r="Y346" s="161"/>
      <c r="Z346" s="161"/>
      <c r="AA346" s="161"/>
      <c r="AB346" s="161"/>
      <c r="AC346" s="161"/>
      <c r="AD346" s="161"/>
      <c r="AE346" s="161"/>
      <c r="AF346" s="161"/>
      <c r="AG346" s="161"/>
      <c r="AH346" s="161"/>
      <c r="AI346" s="161"/>
      <c r="AJ346" s="162"/>
    </row>
    <row r="347" spans="18:36" s="78" customFormat="1" ht="10.5">
      <c r="R347" s="163"/>
      <c r="S347" s="163"/>
      <c r="T347" s="163"/>
      <c r="U347" s="163"/>
      <c r="V347" s="163"/>
      <c r="W347" s="161"/>
      <c r="X347" s="161"/>
      <c r="Y347" s="161"/>
      <c r="Z347" s="161"/>
      <c r="AA347" s="161"/>
      <c r="AB347" s="161"/>
      <c r="AC347" s="161"/>
      <c r="AD347" s="161"/>
      <c r="AE347" s="161"/>
      <c r="AF347" s="161"/>
      <c r="AG347" s="161"/>
      <c r="AH347" s="161"/>
      <c r="AI347" s="161"/>
      <c r="AJ347" s="162"/>
    </row>
    <row r="348" spans="18:36" s="78" customFormat="1" ht="10.5">
      <c r="R348" s="163"/>
      <c r="S348" s="163"/>
      <c r="T348" s="163"/>
      <c r="U348" s="163"/>
      <c r="V348" s="163"/>
      <c r="W348" s="161"/>
      <c r="X348" s="161"/>
      <c r="Y348" s="161"/>
      <c r="Z348" s="161"/>
      <c r="AA348" s="161"/>
      <c r="AB348" s="161"/>
      <c r="AC348" s="161"/>
      <c r="AD348" s="161"/>
      <c r="AE348" s="161"/>
      <c r="AF348" s="161"/>
      <c r="AG348" s="161"/>
      <c r="AH348" s="161"/>
      <c r="AI348" s="161"/>
      <c r="AJ348" s="162"/>
    </row>
    <row r="349" spans="18:36" s="78" customFormat="1" ht="10.5">
      <c r="R349" s="163"/>
      <c r="S349" s="163"/>
      <c r="T349" s="163"/>
      <c r="U349" s="163"/>
      <c r="V349" s="163"/>
      <c r="W349" s="161"/>
      <c r="X349" s="161"/>
      <c r="Y349" s="161"/>
      <c r="Z349" s="161"/>
      <c r="AA349" s="161"/>
      <c r="AB349" s="161"/>
      <c r="AC349" s="161"/>
      <c r="AD349" s="161"/>
      <c r="AE349" s="161"/>
      <c r="AF349" s="161"/>
      <c r="AG349" s="161"/>
      <c r="AH349" s="161"/>
      <c r="AI349" s="161"/>
      <c r="AJ349" s="162"/>
    </row>
    <row r="350" spans="18:36" s="78" customFormat="1" ht="10.5">
      <c r="R350" s="163"/>
      <c r="S350" s="163"/>
      <c r="T350" s="163"/>
      <c r="U350" s="163"/>
      <c r="V350" s="163"/>
      <c r="W350" s="161"/>
      <c r="X350" s="161"/>
      <c r="Y350" s="161"/>
      <c r="Z350" s="161"/>
      <c r="AA350" s="161"/>
      <c r="AB350" s="161"/>
      <c r="AC350" s="161"/>
      <c r="AD350" s="161"/>
      <c r="AE350" s="161"/>
      <c r="AF350" s="161"/>
      <c r="AG350" s="161"/>
      <c r="AH350" s="161"/>
      <c r="AI350" s="161"/>
      <c r="AJ350" s="162"/>
    </row>
    <row r="351" spans="18:36" s="78" customFormat="1" ht="10.5">
      <c r="R351" s="163"/>
      <c r="S351" s="163"/>
      <c r="T351" s="163"/>
      <c r="U351" s="163"/>
      <c r="V351" s="163"/>
      <c r="W351" s="161"/>
      <c r="X351" s="161"/>
      <c r="Y351" s="161"/>
      <c r="Z351" s="161"/>
      <c r="AA351" s="161"/>
      <c r="AB351" s="161"/>
      <c r="AC351" s="161"/>
      <c r="AD351" s="161"/>
      <c r="AE351" s="161"/>
      <c r="AF351" s="161"/>
      <c r="AG351" s="161"/>
      <c r="AH351" s="161"/>
      <c r="AI351" s="161"/>
      <c r="AJ351" s="162"/>
    </row>
    <row r="352" spans="18:36" s="78" customFormat="1" ht="10.5">
      <c r="R352" s="163"/>
      <c r="S352" s="163"/>
      <c r="T352" s="163"/>
      <c r="U352" s="163"/>
      <c r="V352" s="163"/>
      <c r="W352" s="161"/>
      <c r="X352" s="161"/>
      <c r="Y352" s="161"/>
      <c r="Z352" s="161"/>
      <c r="AA352" s="161"/>
      <c r="AB352" s="161"/>
      <c r="AC352" s="161"/>
      <c r="AD352" s="161"/>
      <c r="AE352" s="161"/>
      <c r="AF352" s="161"/>
      <c r="AG352" s="161"/>
      <c r="AH352" s="161"/>
      <c r="AI352" s="161"/>
      <c r="AJ352" s="162"/>
    </row>
    <row r="353" spans="18:36" s="78" customFormat="1" ht="10.5">
      <c r="R353" s="163"/>
      <c r="S353" s="163"/>
      <c r="T353" s="163"/>
      <c r="U353" s="163"/>
      <c r="V353" s="163"/>
      <c r="W353" s="161"/>
      <c r="X353" s="161"/>
      <c r="Y353" s="161"/>
      <c r="Z353" s="161"/>
      <c r="AA353" s="161"/>
      <c r="AB353" s="161"/>
      <c r="AC353" s="161"/>
      <c r="AD353" s="161"/>
      <c r="AE353" s="161"/>
      <c r="AF353" s="161"/>
      <c r="AG353" s="161"/>
      <c r="AH353" s="161"/>
      <c r="AI353" s="161"/>
      <c r="AJ353" s="162"/>
    </row>
    <row r="354" spans="18:36" s="78" customFormat="1" ht="10.5">
      <c r="R354" s="163"/>
      <c r="S354" s="163"/>
      <c r="T354" s="163"/>
      <c r="U354" s="163"/>
      <c r="V354" s="163"/>
      <c r="W354" s="161"/>
      <c r="X354" s="161"/>
      <c r="Y354" s="161"/>
      <c r="Z354" s="161"/>
      <c r="AA354" s="161"/>
      <c r="AB354" s="161"/>
      <c r="AC354" s="161"/>
      <c r="AD354" s="161"/>
      <c r="AE354" s="161"/>
      <c r="AF354" s="161"/>
      <c r="AG354" s="161"/>
      <c r="AH354" s="161"/>
      <c r="AI354" s="161"/>
      <c r="AJ354" s="162"/>
    </row>
    <row r="355" spans="18:36" s="78" customFormat="1" ht="10.5">
      <c r="R355" s="163"/>
      <c r="S355" s="163"/>
      <c r="T355" s="163"/>
      <c r="U355" s="163"/>
      <c r="V355" s="163"/>
      <c r="W355" s="161"/>
      <c r="X355" s="161"/>
      <c r="Y355" s="161"/>
      <c r="Z355" s="161"/>
      <c r="AA355" s="161"/>
      <c r="AB355" s="161"/>
      <c r="AC355" s="161"/>
      <c r="AD355" s="161"/>
      <c r="AE355" s="161"/>
      <c r="AF355" s="161"/>
      <c r="AG355" s="161"/>
      <c r="AH355" s="161"/>
      <c r="AI355" s="161"/>
      <c r="AJ355" s="162"/>
    </row>
    <row r="356" spans="18:36" s="78" customFormat="1" ht="10.5">
      <c r="R356" s="163"/>
      <c r="S356" s="163"/>
      <c r="T356" s="163"/>
      <c r="U356" s="163"/>
      <c r="V356" s="163"/>
      <c r="W356" s="161"/>
      <c r="X356" s="161"/>
      <c r="Y356" s="161"/>
      <c r="Z356" s="161"/>
      <c r="AA356" s="161"/>
      <c r="AB356" s="161"/>
      <c r="AC356" s="161"/>
      <c r="AD356" s="161"/>
      <c r="AE356" s="161"/>
      <c r="AF356" s="161"/>
      <c r="AG356" s="161"/>
      <c r="AH356" s="161"/>
      <c r="AI356" s="161"/>
      <c r="AJ356" s="162"/>
    </row>
    <row r="357" spans="18:36" s="78" customFormat="1" ht="10.5">
      <c r="R357" s="163"/>
      <c r="S357" s="163"/>
      <c r="T357" s="163"/>
      <c r="U357" s="163"/>
      <c r="V357" s="163"/>
      <c r="W357" s="161"/>
      <c r="X357" s="161"/>
      <c r="Y357" s="161"/>
      <c r="Z357" s="161"/>
      <c r="AA357" s="161"/>
      <c r="AB357" s="161"/>
      <c r="AC357" s="161"/>
      <c r="AD357" s="161"/>
      <c r="AE357" s="161"/>
      <c r="AF357" s="161"/>
      <c r="AG357" s="161"/>
      <c r="AH357" s="161"/>
      <c r="AI357" s="161"/>
      <c r="AJ357" s="162"/>
    </row>
    <row r="358" spans="18:36" s="78" customFormat="1" ht="10.5">
      <c r="R358" s="163"/>
      <c r="S358" s="163"/>
      <c r="T358" s="163"/>
      <c r="U358" s="163"/>
      <c r="V358" s="163"/>
      <c r="W358" s="161"/>
      <c r="X358" s="161"/>
      <c r="Y358" s="161"/>
      <c r="Z358" s="161"/>
      <c r="AA358" s="161"/>
      <c r="AB358" s="161"/>
      <c r="AC358" s="161"/>
      <c r="AD358" s="161"/>
      <c r="AE358" s="161"/>
      <c r="AF358" s="161"/>
      <c r="AG358" s="161"/>
      <c r="AH358" s="161"/>
      <c r="AI358" s="161"/>
      <c r="AJ358" s="162"/>
    </row>
    <row r="359" spans="18:36" s="78" customFormat="1" ht="10.5">
      <c r="R359" s="163"/>
      <c r="S359" s="163"/>
      <c r="T359" s="163"/>
      <c r="U359" s="163"/>
      <c r="V359" s="163"/>
      <c r="W359" s="161"/>
      <c r="X359" s="161"/>
      <c r="Y359" s="161"/>
      <c r="Z359" s="161"/>
      <c r="AA359" s="161"/>
      <c r="AB359" s="161"/>
      <c r="AC359" s="161"/>
      <c r="AD359" s="161"/>
      <c r="AE359" s="161"/>
      <c r="AF359" s="161"/>
      <c r="AG359" s="161"/>
      <c r="AH359" s="161"/>
      <c r="AI359" s="161"/>
      <c r="AJ359" s="162"/>
    </row>
    <row r="360" spans="18:36" s="78" customFormat="1" ht="10.5">
      <c r="R360" s="163"/>
      <c r="S360" s="163"/>
      <c r="T360" s="163"/>
      <c r="U360" s="163"/>
      <c r="V360" s="163"/>
      <c r="W360" s="161"/>
      <c r="X360" s="161"/>
      <c r="Y360" s="161"/>
      <c r="Z360" s="161"/>
      <c r="AA360" s="161"/>
      <c r="AB360" s="161"/>
      <c r="AC360" s="161"/>
      <c r="AD360" s="161"/>
      <c r="AE360" s="161"/>
      <c r="AF360" s="161"/>
      <c r="AG360" s="161"/>
      <c r="AH360" s="161"/>
      <c r="AI360" s="161"/>
      <c r="AJ360" s="162"/>
    </row>
    <row r="361" spans="18:36" s="78" customFormat="1" ht="10.5">
      <c r="R361" s="163"/>
      <c r="S361" s="163"/>
      <c r="T361" s="163"/>
      <c r="U361" s="163"/>
      <c r="V361" s="163"/>
      <c r="W361" s="161"/>
      <c r="X361" s="161"/>
      <c r="Y361" s="161"/>
      <c r="Z361" s="161"/>
      <c r="AA361" s="161"/>
      <c r="AB361" s="161"/>
      <c r="AC361" s="161"/>
      <c r="AD361" s="161"/>
      <c r="AE361" s="161"/>
      <c r="AF361" s="161"/>
      <c r="AG361" s="161"/>
      <c r="AH361" s="161"/>
      <c r="AI361" s="161"/>
      <c r="AJ361" s="162"/>
    </row>
    <row r="362" spans="18:36" s="78" customFormat="1" ht="10.5">
      <c r="R362" s="163"/>
      <c r="S362" s="163"/>
      <c r="T362" s="163"/>
      <c r="U362" s="163"/>
      <c r="V362" s="163"/>
      <c r="W362" s="161"/>
      <c r="X362" s="161"/>
      <c r="Y362" s="161"/>
      <c r="Z362" s="161"/>
      <c r="AA362" s="161"/>
      <c r="AB362" s="161"/>
      <c r="AC362" s="161"/>
      <c r="AD362" s="161"/>
      <c r="AE362" s="161"/>
      <c r="AF362" s="161"/>
      <c r="AG362" s="161"/>
      <c r="AH362" s="161"/>
      <c r="AI362" s="161"/>
      <c r="AJ362" s="162"/>
    </row>
    <row r="363" spans="18:36" s="78" customFormat="1" ht="10.5">
      <c r="R363" s="163"/>
      <c r="S363" s="163"/>
      <c r="T363" s="163"/>
      <c r="U363" s="163"/>
      <c r="V363" s="163"/>
      <c r="W363" s="161"/>
      <c r="X363" s="161"/>
      <c r="Y363" s="161"/>
      <c r="Z363" s="161"/>
      <c r="AA363" s="161"/>
      <c r="AB363" s="161"/>
      <c r="AC363" s="161"/>
      <c r="AD363" s="161"/>
      <c r="AE363" s="161"/>
      <c r="AF363" s="161"/>
      <c r="AG363" s="161"/>
      <c r="AH363" s="161"/>
      <c r="AI363" s="161"/>
      <c r="AJ363" s="162"/>
    </row>
    <row r="364" spans="18:36" s="78" customFormat="1" ht="10.5">
      <c r="R364" s="163"/>
      <c r="S364" s="163"/>
      <c r="T364" s="163"/>
      <c r="U364" s="163"/>
      <c r="V364" s="163"/>
      <c r="W364" s="161"/>
      <c r="X364" s="161"/>
      <c r="Y364" s="161"/>
      <c r="Z364" s="161"/>
      <c r="AA364" s="161"/>
      <c r="AB364" s="161"/>
      <c r="AC364" s="161"/>
      <c r="AD364" s="161"/>
      <c r="AE364" s="161"/>
      <c r="AF364" s="161"/>
      <c r="AG364" s="161"/>
      <c r="AH364" s="161"/>
      <c r="AI364" s="161"/>
      <c r="AJ364" s="162"/>
    </row>
    <row r="365" spans="18:36" s="78" customFormat="1" ht="10.5">
      <c r="R365" s="163"/>
      <c r="S365" s="163"/>
      <c r="T365" s="163"/>
      <c r="U365" s="163"/>
      <c r="V365" s="163"/>
      <c r="W365" s="161"/>
      <c r="X365" s="161"/>
      <c r="Y365" s="161"/>
      <c r="Z365" s="161"/>
      <c r="AA365" s="161"/>
      <c r="AB365" s="161"/>
      <c r="AC365" s="161"/>
      <c r="AD365" s="161"/>
      <c r="AE365" s="161"/>
      <c r="AF365" s="161"/>
      <c r="AG365" s="161"/>
      <c r="AH365" s="161"/>
      <c r="AI365" s="161"/>
      <c r="AJ365" s="162"/>
    </row>
    <row r="366" spans="18:36" s="78" customFormat="1" ht="10.5">
      <c r="R366" s="163"/>
      <c r="S366" s="163"/>
      <c r="T366" s="163"/>
      <c r="U366" s="163"/>
      <c r="V366" s="163"/>
      <c r="W366" s="161"/>
      <c r="X366" s="161"/>
      <c r="Y366" s="161"/>
      <c r="Z366" s="161"/>
      <c r="AA366" s="161"/>
      <c r="AB366" s="161"/>
      <c r="AC366" s="161"/>
      <c r="AD366" s="161"/>
      <c r="AE366" s="161"/>
      <c r="AF366" s="161"/>
      <c r="AG366" s="161"/>
      <c r="AH366" s="161"/>
      <c r="AI366" s="161"/>
      <c r="AJ366" s="162"/>
    </row>
    <row r="367" spans="18:36" s="78" customFormat="1" ht="10.5">
      <c r="R367" s="163"/>
      <c r="S367" s="163"/>
      <c r="T367" s="163"/>
      <c r="U367" s="163"/>
      <c r="V367" s="163"/>
      <c r="W367" s="161"/>
      <c r="X367" s="161"/>
      <c r="Y367" s="161"/>
      <c r="Z367" s="161"/>
      <c r="AA367" s="161"/>
      <c r="AB367" s="161"/>
      <c r="AC367" s="161"/>
      <c r="AD367" s="161"/>
      <c r="AE367" s="161"/>
      <c r="AF367" s="161"/>
      <c r="AG367" s="161"/>
      <c r="AH367" s="161"/>
      <c r="AI367" s="161"/>
      <c r="AJ367" s="162"/>
    </row>
    <row r="368" spans="18:36" s="78" customFormat="1" ht="10.5">
      <c r="R368" s="163"/>
      <c r="S368" s="163"/>
      <c r="T368" s="163"/>
      <c r="U368" s="163"/>
      <c r="V368" s="163"/>
      <c r="W368" s="161"/>
      <c r="X368" s="161"/>
      <c r="Y368" s="161"/>
      <c r="Z368" s="161"/>
      <c r="AA368" s="161"/>
      <c r="AB368" s="161"/>
      <c r="AC368" s="161"/>
      <c r="AD368" s="161"/>
      <c r="AE368" s="161"/>
      <c r="AF368" s="161"/>
      <c r="AG368" s="161"/>
      <c r="AH368" s="161"/>
      <c r="AI368" s="161"/>
      <c r="AJ368" s="162"/>
    </row>
    <row r="369" spans="18:36" s="78" customFormat="1" ht="10.5">
      <c r="R369" s="163"/>
      <c r="S369" s="163"/>
      <c r="T369" s="163"/>
      <c r="U369" s="163"/>
      <c r="V369" s="163"/>
      <c r="W369" s="161"/>
      <c r="X369" s="161"/>
      <c r="Y369" s="161"/>
      <c r="Z369" s="161"/>
      <c r="AA369" s="161"/>
      <c r="AB369" s="161"/>
      <c r="AC369" s="161"/>
      <c r="AD369" s="161"/>
      <c r="AE369" s="161"/>
      <c r="AF369" s="161"/>
      <c r="AG369" s="161"/>
      <c r="AH369" s="161"/>
      <c r="AI369" s="161"/>
      <c r="AJ369" s="162"/>
    </row>
    <row r="370" spans="18:36" s="78" customFormat="1" ht="10.5">
      <c r="R370" s="163"/>
      <c r="S370" s="163"/>
      <c r="T370" s="163"/>
      <c r="U370" s="163"/>
      <c r="V370" s="163"/>
      <c r="W370" s="161"/>
      <c r="X370" s="161"/>
      <c r="Y370" s="161"/>
      <c r="Z370" s="161"/>
      <c r="AA370" s="161"/>
      <c r="AB370" s="161"/>
      <c r="AC370" s="161"/>
      <c r="AD370" s="161"/>
      <c r="AE370" s="161"/>
      <c r="AF370" s="161"/>
      <c r="AG370" s="161"/>
      <c r="AH370" s="161"/>
      <c r="AI370" s="161"/>
      <c r="AJ370" s="162"/>
    </row>
    <row r="371" spans="18:36" s="78" customFormat="1" ht="10.5">
      <c r="R371" s="163"/>
      <c r="S371" s="163"/>
      <c r="T371" s="163"/>
      <c r="U371" s="163"/>
      <c r="V371" s="163"/>
      <c r="W371" s="161"/>
      <c r="X371" s="161"/>
      <c r="Y371" s="161"/>
      <c r="Z371" s="161"/>
      <c r="AA371" s="161"/>
      <c r="AB371" s="161"/>
      <c r="AC371" s="161"/>
      <c r="AD371" s="161"/>
      <c r="AE371" s="161"/>
      <c r="AF371" s="161"/>
      <c r="AG371" s="161"/>
      <c r="AH371" s="161"/>
      <c r="AI371" s="161"/>
      <c r="AJ371" s="162"/>
    </row>
    <row r="372" spans="18:36" s="78" customFormat="1" ht="10.5">
      <c r="R372" s="163"/>
      <c r="S372" s="163"/>
      <c r="T372" s="163"/>
      <c r="U372" s="163"/>
      <c r="V372" s="163"/>
      <c r="W372" s="161"/>
      <c r="X372" s="161"/>
      <c r="Y372" s="161"/>
      <c r="Z372" s="161"/>
      <c r="AA372" s="161"/>
      <c r="AB372" s="161"/>
      <c r="AC372" s="161"/>
      <c r="AD372" s="161"/>
      <c r="AE372" s="161"/>
      <c r="AF372" s="161"/>
      <c r="AG372" s="161"/>
      <c r="AH372" s="161"/>
      <c r="AI372" s="161"/>
      <c r="AJ372" s="162"/>
    </row>
    <row r="373" spans="18:36" s="78" customFormat="1" ht="10.5">
      <c r="R373" s="163"/>
      <c r="S373" s="163"/>
      <c r="T373" s="163"/>
      <c r="U373" s="163"/>
      <c r="V373" s="163"/>
      <c r="W373" s="161"/>
      <c r="X373" s="161"/>
      <c r="Y373" s="161"/>
      <c r="Z373" s="161"/>
      <c r="AA373" s="161"/>
      <c r="AB373" s="161"/>
      <c r="AC373" s="161"/>
      <c r="AD373" s="161"/>
      <c r="AE373" s="161"/>
      <c r="AF373" s="161"/>
      <c r="AG373" s="161"/>
      <c r="AH373" s="161"/>
      <c r="AI373" s="161"/>
      <c r="AJ373" s="162"/>
    </row>
    <row r="374" spans="18:36" s="78" customFormat="1" ht="10.5">
      <c r="R374" s="163"/>
      <c r="S374" s="163"/>
      <c r="T374" s="163"/>
      <c r="U374" s="163"/>
      <c r="V374" s="163"/>
      <c r="W374" s="161"/>
      <c r="X374" s="161"/>
      <c r="Y374" s="161"/>
      <c r="Z374" s="161"/>
      <c r="AA374" s="161"/>
      <c r="AB374" s="161"/>
      <c r="AC374" s="161"/>
      <c r="AD374" s="161"/>
      <c r="AE374" s="161"/>
      <c r="AF374" s="161"/>
      <c r="AG374" s="161"/>
      <c r="AH374" s="161"/>
      <c r="AI374" s="161"/>
      <c r="AJ374" s="162"/>
    </row>
    <row r="375" spans="18:36" s="78" customFormat="1" ht="10.5">
      <c r="R375" s="163"/>
      <c r="S375" s="163"/>
      <c r="T375" s="163"/>
      <c r="U375" s="163"/>
      <c r="V375" s="163"/>
      <c r="W375" s="161"/>
      <c r="X375" s="161"/>
      <c r="Y375" s="161"/>
      <c r="Z375" s="161"/>
      <c r="AA375" s="161"/>
      <c r="AB375" s="161"/>
      <c r="AC375" s="161"/>
      <c r="AD375" s="161"/>
      <c r="AE375" s="161"/>
      <c r="AF375" s="161"/>
      <c r="AG375" s="161"/>
      <c r="AH375" s="161"/>
      <c r="AI375" s="161"/>
      <c r="AJ375" s="162"/>
    </row>
    <row r="376" spans="18:36" s="78" customFormat="1" ht="10.5">
      <c r="R376" s="163"/>
      <c r="S376" s="163"/>
      <c r="T376" s="163"/>
      <c r="U376" s="163"/>
      <c r="V376" s="163"/>
      <c r="W376" s="161"/>
      <c r="X376" s="161"/>
      <c r="Y376" s="161"/>
      <c r="Z376" s="161"/>
      <c r="AA376" s="161"/>
      <c r="AB376" s="161"/>
      <c r="AC376" s="161"/>
      <c r="AD376" s="161"/>
      <c r="AE376" s="161"/>
      <c r="AF376" s="161"/>
      <c r="AG376" s="161"/>
      <c r="AH376" s="161"/>
      <c r="AI376" s="161"/>
      <c r="AJ376" s="162"/>
    </row>
    <row r="377" spans="18:36" s="78" customFormat="1" ht="10.5">
      <c r="R377" s="163"/>
      <c r="S377" s="163"/>
      <c r="T377" s="163"/>
      <c r="U377" s="163"/>
      <c r="V377" s="163"/>
      <c r="W377" s="161"/>
      <c r="X377" s="161"/>
      <c r="Y377" s="161"/>
      <c r="Z377" s="161"/>
      <c r="AA377" s="161"/>
      <c r="AB377" s="161"/>
      <c r="AC377" s="161"/>
      <c r="AD377" s="161"/>
      <c r="AE377" s="161"/>
      <c r="AF377" s="161"/>
      <c r="AG377" s="161"/>
      <c r="AH377" s="161"/>
      <c r="AI377" s="161"/>
      <c r="AJ377" s="162"/>
    </row>
    <row r="378" spans="18:36" s="78" customFormat="1" ht="10.5">
      <c r="R378" s="163"/>
      <c r="S378" s="163"/>
      <c r="T378" s="163"/>
      <c r="U378" s="163"/>
      <c r="V378" s="163"/>
      <c r="W378" s="161"/>
      <c r="X378" s="161"/>
      <c r="Y378" s="161"/>
      <c r="Z378" s="161"/>
      <c r="AA378" s="161"/>
      <c r="AB378" s="161"/>
      <c r="AC378" s="161"/>
      <c r="AD378" s="161"/>
      <c r="AE378" s="161"/>
      <c r="AF378" s="161"/>
      <c r="AG378" s="161"/>
      <c r="AH378" s="161"/>
      <c r="AI378" s="161"/>
      <c r="AJ378" s="162"/>
    </row>
    <row r="379" spans="18:36" s="78" customFormat="1" ht="10.5">
      <c r="R379" s="163"/>
      <c r="S379" s="163"/>
      <c r="T379" s="163"/>
      <c r="U379" s="163"/>
      <c r="V379" s="163"/>
      <c r="W379" s="161"/>
      <c r="X379" s="161"/>
      <c r="Y379" s="161"/>
      <c r="Z379" s="161"/>
      <c r="AA379" s="161"/>
      <c r="AB379" s="161"/>
      <c r="AC379" s="161"/>
      <c r="AD379" s="161"/>
      <c r="AE379" s="161"/>
      <c r="AF379" s="161"/>
      <c r="AG379" s="161"/>
      <c r="AH379" s="161"/>
      <c r="AI379" s="161"/>
      <c r="AJ379" s="162"/>
    </row>
    <row r="380" spans="18:36" s="78" customFormat="1" ht="10.5">
      <c r="R380" s="163"/>
      <c r="S380" s="163"/>
      <c r="T380" s="163"/>
      <c r="U380" s="163"/>
      <c r="V380" s="163"/>
      <c r="W380" s="161"/>
      <c r="X380" s="161"/>
      <c r="Y380" s="161"/>
      <c r="Z380" s="161"/>
      <c r="AA380" s="161"/>
      <c r="AB380" s="161"/>
      <c r="AC380" s="161"/>
      <c r="AD380" s="161"/>
      <c r="AE380" s="161"/>
      <c r="AF380" s="161"/>
      <c r="AG380" s="161"/>
      <c r="AH380" s="161"/>
      <c r="AI380" s="161"/>
      <c r="AJ380" s="162"/>
    </row>
    <row r="381" spans="18:36" s="78" customFormat="1" ht="10.5">
      <c r="R381" s="163"/>
      <c r="S381" s="163"/>
      <c r="T381" s="163"/>
      <c r="U381" s="163"/>
      <c r="V381" s="163"/>
      <c r="W381" s="161"/>
      <c r="X381" s="161"/>
      <c r="Y381" s="161"/>
      <c r="Z381" s="161"/>
      <c r="AA381" s="161"/>
      <c r="AB381" s="161"/>
      <c r="AC381" s="161"/>
      <c r="AD381" s="161"/>
      <c r="AE381" s="161"/>
      <c r="AF381" s="161"/>
      <c r="AG381" s="161"/>
      <c r="AH381" s="161"/>
      <c r="AI381" s="161"/>
      <c r="AJ381" s="162"/>
    </row>
    <row r="382" spans="18:36" s="78" customFormat="1" ht="10.5">
      <c r="R382" s="163"/>
      <c r="S382" s="163"/>
      <c r="T382" s="163"/>
      <c r="U382" s="163"/>
      <c r="V382" s="163"/>
      <c r="W382" s="161"/>
      <c r="X382" s="161"/>
      <c r="Y382" s="161"/>
      <c r="Z382" s="161"/>
      <c r="AA382" s="161"/>
      <c r="AB382" s="161"/>
      <c r="AC382" s="161"/>
      <c r="AD382" s="161"/>
      <c r="AE382" s="161"/>
      <c r="AF382" s="161"/>
      <c r="AG382" s="161"/>
      <c r="AH382" s="161"/>
      <c r="AI382" s="161"/>
      <c r="AJ382" s="162"/>
    </row>
    <row r="383" spans="18:36" s="78" customFormat="1" ht="10.5">
      <c r="R383" s="163"/>
      <c r="S383" s="163"/>
      <c r="T383" s="163"/>
      <c r="U383" s="163"/>
      <c r="V383" s="163"/>
      <c r="W383" s="161"/>
      <c r="X383" s="161"/>
      <c r="Y383" s="161"/>
      <c r="Z383" s="161"/>
      <c r="AA383" s="161"/>
      <c r="AB383" s="161"/>
      <c r="AC383" s="161"/>
      <c r="AD383" s="161"/>
      <c r="AE383" s="161"/>
      <c r="AF383" s="161"/>
      <c r="AG383" s="161"/>
      <c r="AH383" s="161"/>
      <c r="AI383" s="161"/>
      <c r="AJ383" s="162"/>
    </row>
    <row r="384" spans="18:36" s="78" customFormat="1" ht="10.5">
      <c r="R384" s="163"/>
      <c r="S384" s="163"/>
      <c r="T384" s="163"/>
      <c r="U384" s="163"/>
      <c r="V384" s="163"/>
      <c r="W384" s="161"/>
      <c r="X384" s="161"/>
      <c r="Y384" s="161"/>
      <c r="Z384" s="161"/>
      <c r="AA384" s="161"/>
      <c r="AB384" s="161"/>
      <c r="AC384" s="161"/>
      <c r="AD384" s="161"/>
      <c r="AE384" s="161"/>
      <c r="AF384" s="161"/>
      <c r="AG384" s="161"/>
      <c r="AH384" s="161"/>
      <c r="AI384" s="161"/>
      <c r="AJ384" s="162"/>
    </row>
    <row r="385" spans="18:36" s="78" customFormat="1" ht="10.5">
      <c r="R385" s="163"/>
      <c r="S385" s="163"/>
      <c r="T385" s="163"/>
      <c r="U385" s="163"/>
      <c r="V385" s="163"/>
      <c r="W385" s="161"/>
      <c r="X385" s="161"/>
      <c r="Y385" s="161"/>
      <c r="Z385" s="161"/>
      <c r="AA385" s="161"/>
      <c r="AB385" s="161"/>
      <c r="AC385" s="161"/>
      <c r="AD385" s="161"/>
      <c r="AE385" s="161"/>
      <c r="AF385" s="161"/>
      <c r="AG385" s="161"/>
      <c r="AH385" s="161"/>
      <c r="AI385" s="161"/>
      <c r="AJ385" s="162"/>
    </row>
    <row r="386" spans="18:36" s="78" customFormat="1" ht="10.5">
      <c r="R386" s="163"/>
      <c r="S386" s="163"/>
      <c r="T386" s="163"/>
      <c r="U386" s="163"/>
      <c r="V386" s="163"/>
      <c r="W386" s="161"/>
      <c r="X386" s="161"/>
      <c r="Y386" s="161"/>
      <c r="Z386" s="161"/>
      <c r="AA386" s="161"/>
      <c r="AB386" s="161"/>
      <c r="AC386" s="161"/>
      <c r="AD386" s="161"/>
      <c r="AE386" s="161"/>
      <c r="AF386" s="161"/>
      <c r="AG386" s="161"/>
      <c r="AH386" s="161"/>
      <c r="AI386" s="161"/>
      <c r="AJ386" s="162"/>
    </row>
    <row r="387" spans="18:36" s="78" customFormat="1" ht="10.5">
      <c r="R387" s="163"/>
      <c r="S387" s="163"/>
      <c r="T387" s="163"/>
      <c r="U387" s="163"/>
      <c r="V387" s="163"/>
      <c r="W387" s="161"/>
      <c r="X387" s="161"/>
      <c r="Y387" s="161"/>
      <c r="Z387" s="161"/>
      <c r="AA387" s="161"/>
      <c r="AB387" s="161"/>
      <c r="AC387" s="161"/>
      <c r="AD387" s="161"/>
      <c r="AE387" s="161"/>
      <c r="AF387" s="161"/>
      <c r="AG387" s="161"/>
      <c r="AH387" s="161"/>
      <c r="AI387" s="161"/>
      <c r="AJ387" s="162"/>
    </row>
    <row r="388" spans="18:36" s="78" customFormat="1" ht="10.5">
      <c r="R388" s="163"/>
      <c r="S388" s="163"/>
      <c r="T388" s="163"/>
      <c r="U388" s="163"/>
      <c r="V388" s="163"/>
      <c r="W388" s="161"/>
      <c r="X388" s="161"/>
      <c r="Y388" s="161"/>
      <c r="Z388" s="161"/>
      <c r="AA388" s="161"/>
      <c r="AB388" s="161"/>
      <c r="AC388" s="161"/>
      <c r="AD388" s="161"/>
      <c r="AE388" s="161"/>
      <c r="AF388" s="161"/>
      <c r="AG388" s="161"/>
      <c r="AH388" s="161"/>
      <c r="AI388" s="161"/>
      <c r="AJ388" s="162"/>
    </row>
    <row r="389" spans="18:36" s="78" customFormat="1" ht="10.5">
      <c r="R389" s="163"/>
      <c r="S389" s="163"/>
      <c r="T389" s="163"/>
      <c r="U389" s="163"/>
      <c r="V389" s="163"/>
      <c r="W389" s="161"/>
      <c r="X389" s="161"/>
      <c r="Y389" s="161"/>
      <c r="Z389" s="161"/>
      <c r="AA389" s="161"/>
      <c r="AB389" s="161"/>
      <c r="AC389" s="161"/>
      <c r="AD389" s="161"/>
      <c r="AE389" s="161"/>
      <c r="AF389" s="161"/>
      <c r="AG389" s="161"/>
      <c r="AH389" s="161"/>
      <c r="AI389" s="161"/>
      <c r="AJ389" s="162"/>
    </row>
    <row r="390" spans="18:36" s="78" customFormat="1" ht="10.5">
      <c r="R390" s="163"/>
      <c r="S390" s="163"/>
      <c r="T390" s="163"/>
      <c r="U390" s="163"/>
      <c r="V390" s="163"/>
      <c r="W390" s="161"/>
      <c r="X390" s="161"/>
      <c r="Y390" s="161"/>
      <c r="Z390" s="161"/>
      <c r="AA390" s="161"/>
      <c r="AB390" s="161"/>
      <c r="AC390" s="161"/>
      <c r="AD390" s="161"/>
      <c r="AE390" s="161"/>
      <c r="AF390" s="161"/>
      <c r="AG390" s="161"/>
      <c r="AH390" s="161"/>
      <c r="AI390" s="161"/>
      <c r="AJ390" s="162"/>
    </row>
    <row r="391" spans="18:36" s="78" customFormat="1" ht="10.5">
      <c r="R391" s="163"/>
      <c r="S391" s="163"/>
      <c r="T391" s="163"/>
      <c r="U391" s="163"/>
      <c r="V391" s="163"/>
      <c r="W391" s="161"/>
      <c r="X391" s="161"/>
      <c r="Y391" s="161"/>
      <c r="Z391" s="161"/>
      <c r="AA391" s="161"/>
      <c r="AB391" s="161"/>
      <c r="AC391" s="161"/>
      <c r="AD391" s="161"/>
      <c r="AE391" s="161"/>
      <c r="AF391" s="161"/>
      <c r="AG391" s="161"/>
      <c r="AH391" s="161"/>
      <c r="AI391" s="161"/>
      <c r="AJ391" s="162"/>
    </row>
    <row r="392" spans="18:36" s="78" customFormat="1" ht="10.5">
      <c r="R392" s="163"/>
      <c r="S392" s="163"/>
      <c r="T392" s="163"/>
      <c r="U392" s="163"/>
      <c r="V392" s="163"/>
      <c r="W392" s="161"/>
      <c r="X392" s="161"/>
      <c r="Y392" s="161"/>
      <c r="Z392" s="161"/>
      <c r="AA392" s="161"/>
      <c r="AB392" s="161"/>
      <c r="AC392" s="161"/>
      <c r="AD392" s="161"/>
      <c r="AE392" s="161"/>
      <c r="AF392" s="161"/>
      <c r="AG392" s="161"/>
      <c r="AH392" s="161"/>
      <c r="AI392" s="161"/>
      <c r="AJ392" s="162"/>
    </row>
    <row r="393" spans="18:36" s="78" customFormat="1" ht="10.5">
      <c r="R393" s="163"/>
      <c r="S393" s="163"/>
      <c r="T393" s="163"/>
      <c r="U393" s="163"/>
      <c r="V393" s="163"/>
      <c r="W393" s="161"/>
      <c r="X393" s="161"/>
      <c r="Y393" s="161"/>
      <c r="Z393" s="161"/>
      <c r="AA393" s="161"/>
      <c r="AB393" s="161"/>
      <c r="AC393" s="161"/>
      <c r="AD393" s="161"/>
      <c r="AE393" s="161"/>
      <c r="AF393" s="161"/>
      <c r="AG393" s="161"/>
      <c r="AH393" s="161"/>
      <c r="AI393" s="161"/>
      <c r="AJ393" s="162"/>
    </row>
    <row r="394" spans="18:36" s="78" customFormat="1" ht="10.5">
      <c r="R394" s="163"/>
      <c r="S394" s="163"/>
      <c r="T394" s="163"/>
      <c r="U394" s="163"/>
      <c r="V394" s="163"/>
      <c r="W394" s="161"/>
      <c r="X394" s="161"/>
      <c r="Y394" s="161"/>
      <c r="Z394" s="161"/>
      <c r="AA394" s="161"/>
      <c r="AB394" s="161"/>
      <c r="AC394" s="161"/>
      <c r="AD394" s="161"/>
      <c r="AE394" s="161"/>
      <c r="AF394" s="161"/>
      <c r="AG394" s="161"/>
      <c r="AH394" s="161"/>
      <c r="AI394" s="161"/>
      <c r="AJ394" s="162"/>
    </row>
    <row r="395" spans="18:36" s="78" customFormat="1" ht="10.5">
      <c r="R395" s="163"/>
      <c r="S395" s="163"/>
      <c r="T395" s="163"/>
      <c r="U395" s="163"/>
      <c r="V395" s="163"/>
      <c r="W395" s="161"/>
      <c r="X395" s="161"/>
      <c r="Y395" s="161"/>
      <c r="Z395" s="161"/>
      <c r="AA395" s="161"/>
      <c r="AB395" s="161"/>
      <c r="AC395" s="161"/>
      <c r="AD395" s="161"/>
      <c r="AE395" s="161"/>
      <c r="AF395" s="161"/>
      <c r="AG395" s="161"/>
      <c r="AH395" s="161"/>
      <c r="AI395" s="161"/>
      <c r="AJ395" s="162"/>
    </row>
    <row r="396" spans="18:36" s="78" customFormat="1" ht="10.5">
      <c r="R396" s="163"/>
      <c r="S396" s="163"/>
      <c r="T396" s="163"/>
      <c r="U396" s="163"/>
      <c r="V396" s="163"/>
      <c r="W396" s="161"/>
      <c r="X396" s="161"/>
      <c r="Y396" s="161"/>
      <c r="Z396" s="161"/>
      <c r="AA396" s="161"/>
      <c r="AB396" s="161"/>
      <c r="AC396" s="161"/>
      <c r="AD396" s="161"/>
      <c r="AE396" s="161"/>
      <c r="AF396" s="161"/>
      <c r="AG396" s="161"/>
      <c r="AH396" s="161"/>
      <c r="AI396" s="161"/>
      <c r="AJ396" s="162"/>
    </row>
    <row r="397" spans="18:36" s="78" customFormat="1" ht="10.5">
      <c r="R397" s="163"/>
      <c r="S397" s="163"/>
      <c r="T397" s="163"/>
      <c r="U397" s="163"/>
      <c r="V397" s="163"/>
      <c r="W397" s="161"/>
      <c r="X397" s="161"/>
      <c r="Y397" s="161"/>
      <c r="Z397" s="161"/>
      <c r="AA397" s="161"/>
      <c r="AB397" s="161"/>
      <c r="AC397" s="161"/>
      <c r="AD397" s="161"/>
      <c r="AE397" s="161"/>
      <c r="AF397" s="161"/>
      <c r="AG397" s="161"/>
      <c r="AH397" s="161"/>
      <c r="AI397" s="161"/>
      <c r="AJ397" s="162"/>
    </row>
    <row r="398" spans="18:36" s="78" customFormat="1" ht="10.5">
      <c r="R398" s="163"/>
      <c r="S398" s="163"/>
      <c r="T398" s="163"/>
      <c r="U398" s="163"/>
      <c r="V398" s="163"/>
      <c r="W398" s="161"/>
      <c r="X398" s="161"/>
      <c r="Y398" s="161"/>
      <c r="Z398" s="161"/>
      <c r="AA398" s="161"/>
      <c r="AB398" s="161"/>
      <c r="AC398" s="161"/>
      <c r="AD398" s="161"/>
      <c r="AE398" s="161"/>
      <c r="AF398" s="161"/>
      <c r="AG398" s="161"/>
      <c r="AH398" s="161"/>
      <c r="AI398" s="161"/>
      <c r="AJ398" s="161"/>
    </row>
    <row r="399" spans="18:36" s="78" customFormat="1" ht="10.5">
      <c r="R399" s="163"/>
      <c r="S399" s="163"/>
      <c r="T399" s="163"/>
      <c r="U399" s="163"/>
      <c r="V399" s="163"/>
      <c r="W399" s="161"/>
      <c r="X399" s="161"/>
      <c r="Y399" s="161"/>
      <c r="Z399" s="161"/>
      <c r="AA399" s="161"/>
      <c r="AB399" s="161"/>
      <c r="AC399" s="161"/>
      <c r="AD399" s="161"/>
      <c r="AE399" s="161"/>
      <c r="AF399" s="161"/>
      <c r="AG399" s="161"/>
      <c r="AH399" s="161"/>
      <c r="AI399" s="161"/>
      <c r="AJ399" s="161"/>
    </row>
    <row r="400" spans="18:36" s="78" customFormat="1" ht="10.5">
      <c r="R400" s="163"/>
      <c r="S400" s="163"/>
      <c r="T400" s="163"/>
      <c r="U400" s="163"/>
      <c r="V400" s="163"/>
      <c r="W400" s="161"/>
      <c r="X400" s="161"/>
      <c r="Y400" s="161"/>
      <c r="Z400" s="161"/>
      <c r="AA400" s="161"/>
      <c r="AB400" s="161"/>
      <c r="AC400" s="161"/>
      <c r="AD400" s="161"/>
      <c r="AE400" s="161"/>
      <c r="AF400" s="161"/>
      <c r="AG400" s="161"/>
      <c r="AH400" s="161"/>
      <c r="AI400" s="161"/>
      <c r="AJ400" s="161"/>
    </row>
    <row r="401" spans="18:36" s="78" customFormat="1" ht="10.5">
      <c r="R401" s="163"/>
      <c r="S401" s="163"/>
      <c r="T401" s="163"/>
      <c r="U401" s="163"/>
      <c r="V401" s="163"/>
      <c r="W401" s="161"/>
      <c r="X401" s="161"/>
      <c r="Y401" s="161"/>
      <c r="Z401" s="161"/>
      <c r="AA401" s="161"/>
      <c r="AB401" s="161"/>
      <c r="AC401" s="161"/>
      <c r="AD401" s="161"/>
      <c r="AE401" s="161"/>
      <c r="AF401" s="161"/>
      <c r="AG401" s="161"/>
      <c r="AH401" s="161"/>
      <c r="AI401" s="161"/>
      <c r="AJ401" s="161"/>
    </row>
    <row r="402" spans="18:36" s="78" customFormat="1" ht="10.5">
      <c r="R402" s="163"/>
      <c r="S402" s="163"/>
      <c r="T402" s="163"/>
      <c r="U402" s="163"/>
      <c r="V402" s="163"/>
      <c r="W402" s="161"/>
      <c r="X402" s="161"/>
      <c r="Y402" s="161"/>
      <c r="Z402" s="161"/>
      <c r="AA402" s="161"/>
      <c r="AB402" s="161"/>
      <c r="AC402" s="161"/>
      <c r="AD402" s="161"/>
      <c r="AE402" s="161"/>
      <c r="AF402" s="161"/>
      <c r="AG402" s="161"/>
      <c r="AH402" s="161"/>
      <c r="AI402" s="161"/>
      <c r="AJ402" s="161"/>
    </row>
    <row r="403" spans="18:36" s="78" customFormat="1" ht="10.5">
      <c r="R403" s="163"/>
      <c r="S403" s="163"/>
      <c r="T403" s="163"/>
      <c r="U403" s="163"/>
      <c r="V403" s="163"/>
      <c r="W403" s="161"/>
      <c r="X403" s="161"/>
      <c r="Y403" s="161"/>
      <c r="Z403" s="161"/>
      <c r="AA403" s="161"/>
      <c r="AB403" s="161"/>
      <c r="AC403" s="161"/>
      <c r="AD403" s="161"/>
      <c r="AE403" s="161"/>
      <c r="AF403" s="161"/>
      <c r="AG403" s="161"/>
      <c r="AH403" s="161"/>
      <c r="AI403" s="161"/>
      <c r="AJ403" s="161"/>
    </row>
    <row r="404" spans="18:36" s="78" customFormat="1" ht="10.5">
      <c r="R404" s="163"/>
      <c r="S404" s="163"/>
      <c r="T404" s="163"/>
      <c r="U404" s="163"/>
      <c r="V404" s="163"/>
      <c r="W404" s="161"/>
      <c r="X404" s="161"/>
      <c r="Y404" s="161"/>
      <c r="Z404" s="161"/>
      <c r="AA404" s="161"/>
      <c r="AB404" s="161"/>
      <c r="AC404" s="161"/>
      <c r="AD404" s="161"/>
      <c r="AE404" s="161"/>
      <c r="AF404" s="161"/>
      <c r="AG404" s="161"/>
      <c r="AH404" s="161"/>
      <c r="AI404" s="161"/>
      <c r="AJ404" s="161"/>
    </row>
    <row r="405" spans="18:36" s="78" customFormat="1" ht="10.5">
      <c r="R405" s="163"/>
      <c r="S405" s="163"/>
      <c r="T405" s="163"/>
      <c r="U405" s="163"/>
      <c r="V405" s="163"/>
      <c r="W405" s="161"/>
      <c r="X405" s="161"/>
      <c r="Y405" s="161"/>
      <c r="Z405" s="161"/>
      <c r="AA405" s="161"/>
      <c r="AB405" s="161"/>
      <c r="AC405" s="161"/>
      <c r="AD405" s="161"/>
      <c r="AE405" s="161"/>
      <c r="AF405" s="161"/>
      <c r="AG405" s="161"/>
      <c r="AH405" s="161"/>
      <c r="AI405" s="161"/>
      <c r="AJ405" s="161"/>
    </row>
    <row r="406" spans="18:36" s="78" customFormat="1" ht="10.5">
      <c r="R406" s="163"/>
      <c r="S406" s="163"/>
      <c r="T406" s="163"/>
      <c r="U406" s="163"/>
      <c r="V406" s="163"/>
      <c r="W406" s="161"/>
      <c r="X406" s="161"/>
      <c r="Y406" s="161"/>
      <c r="Z406" s="161"/>
      <c r="AA406" s="161"/>
      <c r="AB406" s="161"/>
      <c r="AC406" s="161"/>
      <c r="AD406" s="161"/>
      <c r="AE406" s="161"/>
      <c r="AF406" s="161"/>
      <c r="AG406" s="161"/>
      <c r="AH406" s="161"/>
      <c r="AI406" s="161"/>
      <c r="AJ406" s="161"/>
    </row>
    <row r="407" spans="18:36" s="78" customFormat="1" ht="10.5">
      <c r="R407" s="163"/>
      <c r="S407" s="163"/>
      <c r="T407" s="163"/>
      <c r="U407" s="163"/>
      <c r="V407" s="163"/>
      <c r="W407" s="161"/>
      <c r="X407" s="161"/>
      <c r="Y407" s="161"/>
      <c r="Z407" s="161"/>
      <c r="AA407" s="161"/>
      <c r="AB407" s="161"/>
      <c r="AC407" s="161"/>
      <c r="AD407" s="161"/>
      <c r="AE407" s="161"/>
      <c r="AF407" s="161"/>
      <c r="AG407" s="161"/>
      <c r="AH407" s="161"/>
      <c r="AI407" s="161"/>
      <c r="AJ407" s="161"/>
    </row>
    <row r="408" spans="18:36" s="78" customFormat="1" ht="10.5">
      <c r="R408" s="163"/>
      <c r="S408" s="163"/>
      <c r="T408" s="163"/>
      <c r="U408" s="163"/>
      <c r="V408" s="163"/>
      <c r="W408" s="161"/>
      <c r="X408" s="161"/>
      <c r="Y408" s="161"/>
      <c r="Z408" s="161"/>
      <c r="AA408" s="161"/>
      <c r="AB408" s="161"/>
      <c r="AC408" s="161"/>
      <c r="AD408" s="161"/>
      <c r="AE408" s="161"/>
      <c r="AF408" s="161"/>
      <c r="AG408" s="161"/>
      <c r="AH408" s="161"/>
      <c r="AI408" s="161"/>
      <c r="AJ408" s="161"/>
    </row>
    <row r="409" spans="18:36" s="78" customFormat="1" ht="10.5">
      <c r="R409" s="163"/>
      <c r="S409" s="163"/>
      <c r="T409" s="163"/>
      <c r="U409" s="163"/>
      <c r="V409" s="163"/>
      <c r="W409" s="161"/>
      <c r="X409" s="161"/>
      <c r="Y409" s="161"/>
      <c r="Z409" s="161"/>
      <c r="AA409" s="161"/>
      <c r="AB409" s="161"/>
      <c r="AC409" s="161"/>
      <c r="AD409" s="161"/>
      <c r="AE409" s="161"/>
      <c r="AF409" s="161"/>
      <c r="AG409" s="161"/>
      <c r="AH409" s="161"/>
      <c r="AI409" s="161"/>
      <c r="AJ409" s="161"/>
    </row>
    <row r="410" spans="18:36" s="78" customFormat="1" ht="10.5">
      <c r="R410" s="163"/>
      <c r="S410" s="163"/>
      <c r="T410" s="163"/>
      <c r="U410" s="163"/>
      <c r="V410" s="163"/>
      <c r="W410" s="161"/>
      <c r="X410" s="161"/>
      <c r="Y410" s="161"/>
      <c r="Z410" s="161"/>
      <c r="AA410" s="161"/>
      <c r="AB410" s="161"/>
      <c r="AC410" s="161"/>
      <c r="AD410" s="161"/>
      <c r="AE410" s="161"/>
      <c r="AF410" s="161"/>
      <c r="AG410" s="161"/>
      <c r="AH410" s="161"/>
      <c r="AI410" s="161"/>
      <c r="AJ410" s="161"/>
    </row>
    <row r="411" spans="18:36" s="78" customFormat="1" ht="10.5">
      <c r="R411" s="163"/>
      <c r="S411" s="163"/>
      <c r="T411" s="163"/>
      <c r="U411" s="163"/>
      <c r="V411" s="163"/>
      <c r="W411" s="161"/>
      <c r="X411" s="161"/>
      <c r="Y411" s="161"/>
      <c r="Z411" s="161"/>
      <c r="AA411" s="161"/>
      <c r="AB411" s="161"/>
      <c r="AC411" s="161"/>
      <c r="AD411" s="161"/>
      <c r="AE411" s="161"/>
      <c r="AF411" s="161"/>
      <c r="AG411" s="161"/>
      <c r="AH411" s="161"/>
      <c r="AI411" s="161"/>
      <c r="AJ411" s="161"/>
    </row>
    <row r="412" spans="18:36" s="78" customFormat="1" ht="10.5">
      <c r="R412" s="163"/>
      <c r="S412" s="163"/>
      <c r="T412" s="163"/>
      <c r="U412" s="163"/>
      <c r="V412" s="163"/>
      <c r="W412" s="161"/>
      <c r="X412" s="161"/>
      <c r="Y412" s="161"/>
      <c r="Z412" s="161"/>
      <c r="AA412" s="161"/>
      <c r="AB412" s="161"/>
      <c r="AC412" s="161"/>
      <c r="AD412" s="161"/>
      <c r="AE412" s="161"/>
      <c r="AF412" s="161"/>
      <c r="AG412" s="161"/>
      <c r="AH412" s="161"/>
      <c r="AI412" s="161"/>
      <c r="AJ412" s="161"/>
    </row>
    <row r="413" spans="18:36" s="78" customFormat="1" ht="10.5">
      <c r="R413" s="163"/>
      <c r="S413" s="163"/>
      <c r="T413" s="163"/>
      <c r="U413" s="163"/>
      <c r="V413" s="163"/>
      <c r="W413" s="161"/>
      <c r="X413" s="161"/>
      <c r="Y413" s="161"/>
      <c r="Z413" s="161"/>
      <c r="AA413" s="161"/>
      <c r="AB413" s="161"/>
      <c r="AC413" s="161"/>
      <c r="AD413" s="161"/>
      <c r="AE413" s="161"/>
      <c r="AF413" s="161"/>
      <c r="AG413" s="161"/>
      <c r="AH413" s="161"/>
      <c r="AI413" s="161"/>
      <c r="AJ413" s="161"/>
    </row>
    <row r="414" spans="18:36" s="78" customFormat="1" ht="10.5">
      <c r="R414" s="163"/>
      <c r="S414" s="163"/>
      <c r="T414" s="163"/>
      <c r="U414" s="163"/>
      <c r="V414" s="163"/>
      <c r="W414" s="161"/>
      <c r="X414" s="161"/>
      <c r="Y414" s="161"/>
      <c r="Z414" s="161"/>
      <c r="AA414" s="161"/>
      <c r="AB414" s="161"/>
      <c r="AC414" s="161"/>
      <c r="AD414" s="161"/>
      <c r="AE414" s="161"/>
      <c r="AF414" s="161"/>
      <c r="AG414" s="161"/>
      <c r="AH414" s="161"/>
      <c r="AI414" s="161"/>
      <c r="AJ414" s="161"/>
    </row>
    <row r="415" spans="18:36" s="78" customFormat="1" ht="10.5">
      <c r="R415" s="163"/>
      <c r="S415" s="163"/>
      <c r="T415" s="163"/>
      <c r="U415" s="163"/>
      <c r="V415" s="163"/>
      <c r="W415" s="161"/>
      <c r="X415" s="161"/>
      <c r="Y415" s="161"/>
      <c r="Z415" s="161"/>
      <c r="AA415" s="161"/>
      <c r="AB415" s="161"/>
      <c r="AC415" s="161"/>
      <c r="AD415" s="161"/>
      <c r="AE415" s="161"/>
      <c r="AF415" s="161"/>
      <c r="AG415" s="161"/>
      <c r="AH415" s="161"/>
      <c r="AI415" s="161"/>
      <c r="AJ415" s="161"/>
    </row>
    <row r="416" spans="18:36" s="78" customFormat="1" ht="10.5">
      <c r="R416" s="163"/>
      <c r="S416" s="163"/>
      <c r="T416" s="163"/>
      <c r="U416" s="163"/>
      <c r="V416" s="163"/>
      <c r="W416" s="161"/>
      <c r="X416" s="161"/>
      <c r="Y416" s="161"/>
      <c r="Z416" s="161"/>
      <c r="AA416" s="161"/>
      <c r="AB416" s="161"/>
      <c r="AC416" s="161"/>
      <c r="AD416" s="161"/>
      <c r="AE416" s="161"/>
      <c r="AF416" s="161"/>
      <c r="AG416" s="161"/>
      <c r="AH416" s="161"/>
      <c r="AI416" s="161"/>
      <c r="AJ416" s="161"/>
    </row>
    <row r="417" spans="18:36" s="78" customFormat="1" ht="10.5">
      <c r="R417" s="163"/>
      <c r="S417" s="163"/>
      <c r="T417" s="163"/>
      <c r="U417" s="163"/>
      <c r="V417" s="163"/>
      <c r="W417" s="161"/>
      <c r="X417" s="161"/>
      <c r="Y417" s="161"/>
      <c r="Z417" s="161"/>
      <c r="AA417" s="161"/>
      <c r="AB417" s="161"/>
      <c r="AC417" s="161"/>
      <c r="AD417" s="161"/>
      <c r="AE417" s="161"/>
      <c r="AF417" s="161"/>
      <c r="AG417" s="161"/>
      <c r="AH417" s="161"/>
      <c r="AI417" s="161"/>
      <c r="AJ417" s="161"/>
    </row>
    <row r="418" spans="18:36" s="78" customFormat="1" ht="10.5">
      <c r="R418" s="163"/>
      <c r="S418" s="163"/>
      <c r="T418" s="163"/>
      <c r="U418" s="163"/>
      <c r="V418" s="163"/>
      <c r="W418" s="161"/>
      <c r="X418" s="161"/>
      <c r="Y418" s="161"/>
      <c r="Z418" s="161"/>
      <c r="AA418" s="161"/>
      <c r="AB418" s="161"/>
      <c r="AC418" s="161"/>
      <c r="AD418" s="161"/>
      <c r="AE418" s="161"/>
      <c r="AF418" s="161"/>
      <c r="AG418" s="161"/>
      <c r="AH418" s="161"/>
      <c r="AI418" s="161"/>
      <c r="AJ418" s="161"/>
    </row>
    <row r="419" spans="18:36" s="78" customFormat="1" ht="10.5">
      <c r="R419" s="163"/>
      <c r="S419" s="163"/>
      <c r="T419" s="163"/>
      <c r="U419" s="163"/>
      <c r="V419" s="163"/>
      <c r="W419" s="161"/>
      <c r="X419" s="161"/>
      <c r="Y419" s="161"/>
      <c r="Z419" s="161"/>
      <c r="AA419" s="161"/>
      <c r="AB419" s="161"/>
      <c r="AC419" s="161"/>
      <c r="AD419" s="161"/>
      <c r="AE419" s="161"/>
      <c r="AF419" s="161"/>
      <c r="AG419" s="161"/>
      <c r="AH419" s="161"/>
      <c r="AI419" s="161"/>
      <c r="AJ419" s="161"/>
    </row>
    <row r="420" spans="18:36" s="78" customFormat="1" ht="10.5">
      <c r="R420" s="163"/>
      <c r="S420" s="163"/>
      <c r="T420" s="163"/>
      <c r="U420" s="163"/>
      <c r="V420" s="163"/>
      <c r="W420" s="161"/>
      <c r="X420" s="161"/>
      <c r="Y420" s="161"/>
      <c r="Z420" s="161"/>
      <c r="AA420" s="161"/>
      <c r="AB420" s="161"/>
      <c r="AC420" s="161"/>
      <c r="AD420" s="161"/>
      <c r="AE420" s="161"/>
      <c r="AF420" s="161"/>
      <c r="AG420" s="161"/>
      <c r="AH420" s="161"/>
      <c r="AI420" s="161"/>
      <c r="AJ420" s="161"/>
    </row>
    <row r="421" spans="18:36" s="78" customFormat="1" ht="10.5">
      <c r="R421" s="163"/>
      <c r="S421" s="163"/>
      <c r="T421" s="163"/>
      <c r="U421" s="163"/>
      <c r="V421" s="163"/>
      <c r="W421" s="161"/>
      <c r="X421" s="161"/>
      <c r="Y421" s="161"/>
      <c r="Z421" s="161"/>
      <c r="AA421" s="161"/>
      <c r="AB421" s="161"/>
      <c r="AC421" s="161"/>
      <c r="AD421" s="161"/>
      <c r="AE421" s="161"/>
      <c r="AF421" s="161"/>
      <c r="AG421" s="161"/>
      <c r="AH421" s="161"/>
      <c r="AI421" s="161"/>
      <c r="AJ421" s="161"/>
    </row>
    <row r="422" spans="18:36" s="78" customFormat="1" ht="10.5">
      <c r="R422" s="163"/>
      <c r="S422" s="163"/>
      <c r="T422" s="163"/>
      <c r="U422" s="163"/>
      <c r="V422" s="163"/>
      <c r="W422" s="161"/>
      <c r="X422" s="161"/>
      <c r="Y422" s="161"/>
      <c r="Z422" s="161"/>
      <c r="AA422" s="161"/>
      <c r="AB422" s="161"/>
      <c r="AC422" s="161"/>
      <c r="AD422" s="161"/>
      <c r="AE422" s="161"/>
      <c r="AF422" s="161"/>
      <c r="AG422" s="161"/>
      <c r="AH422" s="161"/>
      <c r="AI422" s="161"/>
      <c r="AJ422" s="161"/>
    </row>
    <row r="423" spans="18:36" s="78" customFormat="1" ht="10.5">
      <c r="R423" s="163"/>
      <c r="S423" s="163"/>
      <c r="T423" s="163"/>
      <c r="U423" s="163"/>
      <c r="V423" s="163"/>
      <c r="W423" s="161"/>
      <c r="X423" s="161"/>
      <c r="Y423" s="161"/>
      <c r="Z423" s="161"/>
      <c r="AA423" s="161"/>
      <c r="AB423" s="161"/>
      <c r="AC423" s="161"/>
      <c r="AD423" s="161"/>
      <c r="AE423" s="161"/>
      <c r="AF423" s="161"/>
      <c r="AG423" s="161"/>
      <c r="AH423" s="161"/>
      <c r="AI423" s="161"/>
      <c r="AJ423" s="161"/>
    </row>
    <row r="424" spans="18:36" s="78" customFormat="1" ht="10.5">
      <c r="R424" s="163"/>
      <c r="S424" s="163"/>
      <c r="T424" s="163"/>
      <c r="U424" s="163"/>
      <c r="V424" s="163"/>
      <c r="W424" s="161"/>
      <c r="X424" s="161"/>
      <c r="Y424" s="161"/>
      <c r="Z424" s="161"/>
      <c r="AA424" s="161"/>
      <c r="AB424" s="161"/>
      <c r="AC424" s="161"/>
      <c r="AD424" s="161"/>
      <c r="AE424" s="161"/>
      <c r="AF424" s="161"/>
      <c r="AG424" s="161"/>
      <c r="AH424" s="161"/>
      <c r="AI424" s="161"/>
      <c r="AJ424" s="161"/>
    </row>
    <row r="425" spans="18:36" s="78" customFormat="1" ht="10.5">
      <c r="R425" s="163"/>
      <c r="S425" s="163"/>
      <c r="T425" s="163"/>
      <c r="U425" s="163"/>
      <c r="V425" s="163"/>
      <c r="W425" s="161"/>
      <c r="X425" s="161"/>
      <c r="Y425" s="161"/>
      <c r="Z425" s="161"/>
      <c r="AA425" s="161"/>
      <c r="AB425" s="161"/>
      <c r="AC425" s="161"/>
      <c r="AD425" s="161"/>
      <c r="AE425" s="161"/>
      <c r="AF425" s="161"/>
      <c r="AG425" s="161"/>
      <c r="AH425" s="161"/>
      <c r="AI425" s="161"/>
      <c r="AJ425" s="161"/>
    </row>
    <row r="426" spans="18:36" s="78" customFormat="1" ht="10.5">
      <c r="R426" s="163"/>
      <c r="S426" s="163"/>
      <c r="T426" s="163"/>
      <c r="U426" s="163"/>
      <c r="V426" s="163"/>
      <c r="W426" s="161"/>
      <c r="X426" s="161"/>
      <c r="Y426" s="161"/>
      <c r="Z426" s="161"/>
      <c r="AA426" s="161"/>
      <c r="AB426" s="161"/>
      <c r="AC426" s="161"/>
      <c r="AD426" s="161"/>
      <c r="AE426" s="161"/>
      <c r="AF426" s="161"/>
      <c r="AG426" s="161"/>
      <c r="AH426" s="161"/>
      <c r="AI426" s="161"/>
      <c r="AJ426" s="161"/>
    </row>
    <row r="427" spans="18:36" s="78" customFormat="1" ht="10.5">
      <c r="R427" s="163"/>
      <c r="S427" s="163"/>
      <c r="T427" s="163"/>
      <c r="U427" s="163"/>
      <c r="V427" s="163"/>
      <c r="W427" s="161"/>
      <c r="X427" s="161"/>
      <c r="Y427" s="161"/>
      <c r="Z427" s="161"/>
      <c r="AA427" s="161"/>
      <c r="AB427" s="161"/>
      <c r="AC427" s="161"/>
      <c r="AD427" s="161"/>
      <c r="AE427" s="161"/>
      <c r="AF427" s="161"/>
      <c r="AG427" s="161"/>
      <c r="AH427" s="161"/>
      <c r="AI427" s="161"/>
      <c r="AJ427" s="161"/>
    </row>
    <row r="428" spans="18:36" s="78" customFormat="1" ht="10.5">
      <c r="R428" s="163"/>
      <c r="S428" s="163"/>
      <c r="T428" s="163"/>
      <c r="U428" s="163"/>
      <c r="V428" s="163"/>
      <c r="W428" s="161"/>
      <c r="X428" s="161"/>
      <c r="Y428" s="161"/>
      <c r="Z428" s="161"/>
      <c r="AA428" s="161"/>
      <c r="AB428" s="161"/>
      <c r="AC428" s="161"/>
      <c r="AD428" s="161"/>
      <c r="AE428" s="161"/>
      <c r="AF428" s="161"/>
      <c r="AG428" s="161"/>
      <c r="AH428" s="161"/>
      <c r="AI428" s="161"/>
      <c r="AJ428" s="161"/>
    </row>
    <row r="429" spans="18:36" s="78" customFormat="1" ht="10.5">
      <c r="R429" s="163"/>
      <c r="S429" s="163"/>
      <c r="T429" s="163"/>
      <c r="U429" s="163"/>
      <c r="V429" s="163"/>
      <c r="W429" s="161"/>
      <c r="X429" s="161"/>
      <c r="Y429" s="161"/>
      <c r="Z429" s="161"/>
      <c r="AA429" s="161"/>
      <c r="AB429" s="161"/>
      <c r="AC429" s="161"/>
      <c r="AD429" s="161"/>
      <c r="AE429" s="161"/>
      <c r="AF429" s="161"/>
      <c r="AG429" s="161"/>
      <c r="AH429" s="161"/>
      <c r="AI429" s="161"/>
      <c r="AJ429" s="161"/>
    </row>
    <row r="430" spans="18:36" s="78" customFormat="1" ht="10.5">
      <c r="R430" s="163"/>
      <c r="S430" s="163"/>
      <c r="T430" s="163"/>
      <c r="U430" s="163"/>
      <c r="V430" s="163"/>
      <c r="W430" s="161"/>
      <c r="X430" s="161"/>
      <c r="Y430" s="161"/>
      <c r="Z430" s="161"/>
      <c r="AA430" s="161"/>
      <c r="AB430" s="161"/>
      <c r="AC430" s="161"/>
      <c r="AD430" s="161"/>
      <c r="AE430" s="161"/>
      <c r="AF430" s="161"/>
      <c r="AG430" s="161"/>
      <c r="AH430" s="161"/>
      <c r="AI430" s="161"/>
      <c r="AJ430" s="161"/>
    </row>
    <row r="431" spans="18:36" s="78" customFormat="1" ht="10.5">
      <c r="R431" s="163"/>
      <c r="S431" s="163"/>
      <c r="T431" s="163"/>
      <c r="U431" s="163"/>
      <c r="V431" s="163"/>
      <c r="W431" s="161"/>
      <c r="X431" s="161"/>
      <c r="Y431" s="161"/>
      <c r="Z431" s="161"/>
      <c r="AA431" s="161"/>
      <c r="AB431" s="161"/>
      <c r="AC431" s="161"/>
      <c r="AD431" s="161"/>
      <c r="AE431" s="161"/>
      <c r="AF431" s="161"/>
      <c r="AG431" s="161"/>
      <c r="AH431" s="161"/>
      <c r="AI431" s="161"/>
      <c r="AJ431" s="161"/>
    </row>
    <row r="432" spans="18:36" s="78" customFormat="1" ht="10.5">
      <c r="R432" s="163"/>
      <c r="S432" s="163"/>
      <c r="T432" s="163"/>
      <c r="U432" s="163"/>
      <c r="V432" s="163"/>
      <c r="W432" s="161"/>
      <c r="X432" s="161"/>
      <c r="Y432" s="161"/>
      <c r="Z432" s="161"/>
      <c r="AA432" s="161"/>
      <c r="AB432" s="161"/>
      <c r="AC432" s="161"/>
      <c r="AD432" s="161"/>
      <c r="AE432" s="161"/>
      <c r="AF432" s="161"/>
      <c r="AG432" s="161"/>
      <c r="AH432" s="161"/>
      <c r="AI432" s="161"/>
      <c r="AJ432" s="161"/>
    </row>
    <row r="433" spans="18:36" s="78" customFormat="1" ht="10.5">
      <c r="R433" s="163"/>
      <c r="S433" s="163"/>
      <c r="T433" s="163"/>
      <c r="U433" s="163"/>
      <c r="V433" s="163"/>
      <c r="W433" s="161"/>
      <c r="X433" s="161"/>
      <c r="Y433" s="161"/>
      <c r="Z433" s="161"/>
      <c r="AA433" s="161"/>
      <c r="AB433" s="161"/>
      <c r="AC433" s="161"/>
      <c r="AD433" s="161"/>
      <c r="AE433" s="161"/>
      <c r="AF433" s="161"/>
      <c r="AG433" s="161"/>
      <c r="AH433" s="161"/>
      <c r="AI433" s="161"/>
      <c r="AJ433" s="161"/>
    </row>
    <row r="434" spans="18:36" s="78" customFormat="1" ht="10.5">
      <c r="R434" s="163"/>
      <c r="S434" s="163"/>
      <c r="T434" s="163"/>
      <c r="U434" s="163"/>
      <c r="V434" s="163"/>
      <c r="W434" s="161"/>
      <c r="X434" s="161"/>
      <c r="Y434" s="161"/>
      <c r="Z434" s="161"/>
      <c r="AA434" s="161"/>
      <c r="AB434" s="161"/>
      <c r="AC434" s="161"/>
      <c r="AD434" s="161"/>
      <c r="AE434" s="161"/>
      <c r="AF434" s="161"/>
      <c r="AG434" s="161"/>
      <c r="AH434" s="161"/>
      <c r="AI434" s="161"/>
      <c r="AJ434" s="161"/>
    </row>
    <row r="435" spans="18:36" s="78" customFormat="1" ht="10.5">
      <c r="R435" s="163"/>
      <c r="S435" s="163"/>
      <c r="T435" s="163"/>
      <c r="U435" s="163"/>
      <c r="V435" s="163"/>
      <c r="W435" s="161"/>
      <c r="X435" s="161"/>
      <c r="Y435" s="161"/>
      <c r="Z435" s="161"/>
      <c r="AA435" s="161"/>
      <c r="AB435" s="161"/>
      <c r="AC435" s="161"/>
      <c r="AD435" s="161"/>
      <c r="AE435" s="161"/>
      <c r="AF435" s="161"/>
      <c r="AG435" s="161"/>
      <c r="AH435" s="161"/>
      <c r="AI435" s="161"/>
      <c r="AJ435" s="161"/>
    </row>
    <row r="436" spans="18:36" s="78" customFormat="1" ht="10.5">
      <c r="R436" s="163"/>
      <c r="S436" s="163"/>
      <c r="T436" s="163"/>
      <c r="U436" s="163"/>
      <c r="V436" s="163"/>
      <c r="W436" s="161"/>
      <c r="X436" s="161"/>
      <c r="Y436" s="161"/>
      <c r="Z436" s="161"/>
      <c r="AA436" s="161"/>
      <c r="AB436" s="161"/>
      <c r="AC436" s="161"/>
      <c r="AD436" s="161"/>
      <c r="AE436" s="161"/>
      <c r="AF436" s="161"/>
      <c r="AG436" s="161"/>
      <c r="AH436" s="161"/>
      <c r="AI436" s="161"/>
      <c r="AJ436" s="161"/>
    </row>
    <row r="437" spans="18:36" s="78" customFormat="1" ht="10.5">
      <c r="R437" s="163"/>
      <c r="S437" s="163"/>
      <c r="T437" s="163"/>
      <c r="U437" s="163"/>
      <c r="V437" s="163"/>
      <c r="W437" s="161"/>
      <c r="X437" s="161"/>
      <c r="Y437" s="161"/>
      <c r="Z437" s="161"/>
      <c r="AA437" s="161"/>
      <c r="AB437" s="161"/>
      <c r="AC437" s="161"/>
      <c r="AD437" s="161"/>
      <c r="AE437" s="161"/>
      <c r="AF437" s="161"/>
      <c r="AG437" s="161"/>
      <c r="AH437" s="161"/>
      <c r="AI437" s="161"/>
      <c r="AJ437" s="161"/>
    </row>
    <row r="438" spans="18:36" s="78" customFormat="1" ht="10.5">
      <c r="R438" s="163"/>
      <c r="S438" s="163"/>
      <c r="T438" s="163"/>
      <c r="U438" s="163"/>
      <c r="V438" s="163"/>
      <c r="W438" s="161"/>
      <c r="X438" s="161"/>
      <c r="Y438" s="161"/>
      <c r="Z438" s="161"/>
      <c r="AA438" s="161"/>
      <c r="AB438" s="161"/>
      <c r="AC438" s="161"/>
      <c r="AD438" s="161"/>
      <c r="AE438" s="161"/>
      <c r="AF438" s="161"/>
      <c r="AG438" s="161"/>
      <c r="AH438" s="161"/>
      <c r="AI438" s="161"/>
      <c r="AJ438" s="161"/>
    </row>
    <row r="439" spans="18:36" s="78" customFormat="1" ht="10.5">
      <c r="R439" s="163"/>
      <c r="S439" s="163"/>
      <c r="T439" s="163"/>
      <c r="U439" s="163"/>
      <c r="V439" s="163"/>
      <c r="W439" s="161"/>
      <c r="X439" s="161"/>
      <c r="Y439" s="161"/>
      <c r="Z439" s="161"/>
      <c r="AA439" s="161"/>
      <c r="AB439" s="161"/>
      <c r="AC439" s="161"/>
      <c r="AD439" s="161"/>
      <c r="AE439" s="161"/>
      <c r="AF439" s="161"/>
      <c r="AG439" s="161"/>
      <c r="AH439" s="161"/>
      <c r="AI439" s="161"/>
      <c r="AJ439" s="161"/>
    </row>
    <row r="440" spans="18:36" s="78" customFormat="1" ht="10.5">
      <c r="R440" s="163"/>
      <c r="S440" s="163"/>
      <c r="T440" s="163"/>
      <c r="U440" s="163"/>
      <c r="V440" s="163"/>
      <c r="W440" s="161"/>
      <c r="X440" s="161"/>
      <c r="Y440" s="161"/>
      <c r="Z440" s="161"/>
      <c r="AA440" s="161"/>
      <c r="AB440" s="161"/>
      <c r="AC440" s="161"/>
      <c r="AD440" s="161"/>
      <c r="AE440" s="161"/>
      <c r="AF440" s="161"/>
      <c r="AG440" s="161"/>
      <c r="AH440" s="161"/>
      <c r="AI440" s="161"/>
      <c r="AJ440" s="161"/>
    </row>
    <row r="441" spans="18:36" s="78" customFormat="1" ht="10.5">
      <c r="R441" s="163"/>
      <c r="S441" s="163"/>
      <c r="T441" s="163"/>
      <c r="U441" s="163"/>
      <c r="V441" s="163"/>
      <c r="W441" s="161"/>
      <c r="X441" s="161"/>
      <c r="Y441" s="161"/>
      <c r="Z441" s="161"/>
      <c r="AA441" s="161"/>
      <c r="AB441" s="161"/>
      <c r="AC441" s="161"/>
      <c r="AD441" s="161"/>
      <c r="AE441" s="161"/>
      <c r="AF441" s="161"/>
      <c r="AG441" s="161"/>
      <c r="AH441" s="161"/>
      <c r="AI441" s="161"/>
      <c r="AJ441" s="161"/>
    </row>
    <row r="442" spans="18:36" s="78" customFormat="1" ht="10.5">
      <c r="R442" s="163"/>
      <c r="S442" s="163"/>
      <c r="T442" s="163"/>
      <c r="U442" s="163"/>
      <c r="V442" s="163"/>
      <c r="W442" s="161"/>
      <c r="X442" s="161"/>
      <c r="Y442" s="161"/>
      <c r="Z442" s="161"/>
      <c r="AA442" s="161"/>
      <c r="AB442" s="161"/>
      <c r="AC442" s="161"/>
      <c r="AD442" s="161"/>
      <c r="AE442" s="161"/>
      <c r="AF442" s="161"/>
      <c r="AG442" s="161"/>
      <c r="AH442" s="161"/>
      <c r="AI442" s="161"/>
      <c r="AJ442" s="161"/>
    </row>
    <row r="443" spans="18:36" s="78" customFormat="1" ht="10.5">
      <c r="R443" s="163"/>
      <c r="S443" s="163"/>
      <c r="T443" s="163"/>
      <c r="U443" s="163"/>
      <c r="V443" s="163"/>
      <c r="W443" s="161"/>
      <c r="X443" s="161"/>
      <c r="Y443" s="161"/>
      <c r="Z443" s="161"/>
      <c r="AA443" s="161"/>
      <c r="AB443" s="161"/>
      <c r="AC443" s="161"/>
      <c r="AD443" s="161"/>
      <c r="AE443" s="161"/>
      <c r="AF443" s="161"/>
      <c r="AG443" s="161"/>
      <c r="AH443" s="161"/>
      <c r="AI443" s="161"/>
      <c r="AJ443" s="161"/>
    </row>
    <row r="444" spans="18:36" s="78" customFormat="1" ht="10.5">
      <c r="R444" s="163"/>
      <c r="S444" s="163"/>
      <c r="T444" s="163"/>
      <c r="U444" s="163"/>
      <c r="V444" s="163"/>
      <c r="W444" s="161"/>
      <c r="X444" s="161"/>
      <c r="Y444" s="161"/>
      <c r="Z444" s="161"/>
      <c r="AA444" s="161"/>
      <c r="AB444" s="161"/>
      <c r="AC444" s="161"/>
      <c r="AD444" s="161"/>
      <c r="AE444" s="161"/>
      <c r="AF444" s="161"/>
      <c r="AG444" s="161"/>
      <c r="AH444" s="161"/>
      <c r="AI444" s="161"/>
      <c r="AJ444" s="161"/>
    </row>
    <row r="445" spans="18:36" s="78" customFormat="1" ht="10.5">
      <c r="R445" s="163"/>
      <c r="S445" s="163"/>
      <c r="T445" s="163"/>
      <c r="U445" s="163"/>
      <c r="V445" s="163"/>
      <c r="W445" s="161"/>
      <c r="X445" s="161"/>
      <c r="Y445" s="161"/>
      <c r="Z445" s="161"/>
      <c r="AA445" s="161"/>
      <c r="AB445" s="161"/>
      <c r="AC445" s="161"/>
      <c r="AD445" s="161"/>
      <c r="AE445" s="161"/>
      <c r="AF445" s="161"/>
      <c r="AG445" s="161"/>
      <c r="AH445" s="161"/>
      <c r="AI445" s="161"/>
      <c r="AJ445" s="161"/>
    </row>
    <row r="446" spans="18:36" s="78" customFormat="1" ht="10.5">
      <c r="R446" s="163"/>
      <c r="S446" s="163"/>
      <c r="T446" s="163"/>
      <c r="U446" s="163"/>
      <c r="V446" s="163"/>
      <c r="W446" s="161"/>
      <c r="X446" s="161"/>
      <c r="Y446" s="161"/>
      <c r="Z446" s="161"/>
      <c r="AA446" s="161"/>
      <c r="AB446" s="161"/>
      <c r="AC446" s="161"/>
      <c r="AD446" s="161"/>
      <c r="AE446" s="161"/>
      <c r="AF446" s="161"/>
      <c r="AG446" s="161"/>
      <c r="AH446" s="161"/>
      <c r="AI446" s="161"/>
      <c r="AJ446" s="161"/>
    </row>
    <row r="447" spans="18:36" s="78" customFormat="1" ht="10.5">
      <c r="R447" s="163"/>
      <c r="S447" s="163"/>
      <c r="T447" s="163"/>
      <c r="U447" s="163"/>
      <c r="V447" s="163"/>
      <c r="W447" s="161"/>
      <c r="X447" s="161"/>
      <c r="Y447" s="161"/>
      <c r="Z447" s="161"/>
      <c r="AA447" s="161"/>
      <c r="AB447" s="161"/>
      <c r="AC447" s="161"/>
      <c r="AD447" s="161"/>
      <c r="AE447" s="161"/>
      <c r="AF447" s="161"/>
      <c r="AG447" s="161"/>
      <c r="AH447" s="161"/>
      <c r="AI447" s="161"/>
      <c r="AJ447" s="161"/>
    </row>
    <row r="448" spans="18:36" s="78" customFormat="1" ht="10.5">
      <c r="R448" s="163"/>
      <c r="S448" s="163"/>
      <c r="T448" s="163"/>
      <c r="U448" s="163"/>
      <c r="V448" s="163"/>
      <c r="W448" s="161"/>
      <c r="X448" s="161"/>
      <c r="Y448" s="161"/>
      <c r="Z448" s="161"/>
      <c r="AA448" s="161"/>
      <c r="AB448" s="161"/>
      <c r="AC448" s="161"/>
      <c r="AD448" s="161"/>
      <c r="AE448" s="161"/>
      <c r="AF448" s="161"/>
      <c r="AG448" s="161"/>
      <c r="AH448" s="161"/>
      <c r="AI448" s="161"/>
      <c r="AJ448" s="161"/>
    </row>
    <row r="449" spans="18:36" s="78" customFormat="1" ht="10.5">
      <c r="R449" s="163"/>
      <c r="S449" s="163"/>
      <c r="T449" s="163"/>
      <c r="U449" s="163"/>
      <c r="V449" s="163"/>
      <c r="W449" s="161"/>
      <c r="X449" s="161"/>
      <c r="Y449" s="161"/>
      <c r="Z449" s="161"/>
      <c r="AA449" s="161"/>
      <c r="AB449" s="161"/>
      <c r="AC449" s="161"/>
      <c r="AD449" s="161"/>
      <c r="AE449" s="161"/>
      <c r="AF449" s="161"/>
      <c r="AG449" s="161"/>
      <c r="AH449" s="161"/>
      <c r="AI449" s="161"/>
      <c r="AJ449" s="161"/>
    </row>
    <row r="450" spans="18:36" s="78" customFormat="1" ht="10.5">
      <c r="R450" s="163"/>
      <c r="S450" s="163"/>
      <c r="T450" s="163"/>
      <c r="U450" s="163"/>
      <c r="V450" s="163"/>
      <c r="W450" s="161"/>
      <c r="X450" s="161"/>
      <c r="Y450" s="161"/>
      <c r="Z450" s="161"/>
      <c r="AA450" s="161"/>
      <c r="AB450" s="161"/>
      <c r="AC450" s="161"/>
      <c r="AD450" s="161"/>
      <c r="AE450" s="161"/>
      <c r="AF450" s="161"/>
      <c r="AG450" s="161"/>
      <c r="AH450" s="161"/>
      <c r="AI450" s="161"/>
      <c r="AJ450" s="161"/>
    </row>
    <row r="451" spans="18:36" s="78" customFormat="1" ht="10.5">
      <c r="R451" s="163"/>
      <c r="S451" s="163"/>
      <c r="T451" s="163"/>
      <c r="U451" s="163"/>
      <c r="V451" s="163"/>
      <c r="W451" s="161"/>
      <c r="X451" s="161"/>
      <c r="Y451" s="161"/>
      <c r="Z451" s="161"/>
      <c r="AA451" s="161"/>
      <c r="AB451" s="161"/>
      <c r="AC451" s="161"/>
      <c r="AD451" s="161"/>
      <c r="AE451" s="161"/>
      <c r="AF451" s="161"/>
      <c r="AG451" s="161"/>
      <c r="AH451" s="161"/>
      <c r="AI451" s="161"/>
      <c r="AJ451" s="161"/>
    </row>
    <row r="452" spans="18:36">
      <c r="AE452" s="40"/>
    </row>
    <row r="453" spans="18:36">
      <c r="AE453" s="40"/>
    </row>
    <row r="454" spans="18:36">
      <c r="AE454" s="40"/>
    </row>
    <row r="455" spans="18:36">
      <c r="AE455" s="40"/>
    </row>
    <row r="456" spans="18:36">
      <c r="AE456" s="40"/>
    </row>
    <row r="457" spans="18:36">
      <c r="AE457" s="40"/>
    </row>
    <row r="458" spans="18:36">
      <c r="AE458" s="40"/>
    </row>
    <row r="459" spans="18:36">
      <c r="AE459" s="40"/>
    </row>
    <row r="460" spans="18:36">
      <c r="AE460" s="40"/>
    </row>
    <row r="461" spans="18:36">
      <c r="AE461" s="40"/>
    </row>
    <row r="462" spans="18:36">
      <c r="AE462" s="40"/>
    </row>
    <row r="463" spans="18:36">
      <c r="AE463" s="40"/>
    </row>
    <row r="464" spans="18:36">
      <c r="AE464" s="40"/>
    </row>
    <row r="465" spans="31:31">
      <c r="AE465" s="40"/>
    </row>
    <row r="466" spans="31:31">
      <c r="AE466" s="40"/>
    </row>
    <row r="467" spans="31:31">
      <c r="AE467" s="40"/>
    </row>
    <row r="468" spans="31:31">
      <c r="AE468" s="40"/>
    </row>
    <row r="469" spans="31:31">
      <c r="AE469" s="40"/>
    </row>
    <row r="470" spans="31:31">
      <c r="AE470" s="40"/>
    </row>
    <row r="471" spans="31:31">
      <c r="AE471" s="40"/>
    </row>
    <row r="472" spans="31:31">
      <c r="AE472" s="40"/>
    </row>
    <row r="473" spans="31:31">
      <c r="AE473" s="40"/>
    </row>
    <row r="474" spans="31:31">
      <c r="AE474" s="40"/>
    </row>
    <row r="475" spans="31:31">
      <c r="AE475" s="40"/>
    </row>
    <row r="476" spans="31:31">
      <c r="AE476" s="40"/>
    </row>
    <row r="477" spans="31:31">
      <c r="AE477" s="40"/>
    </row>
    <row r="478" spans="31:31">
      <c r="AE478" s="40"/>
    </row>
    <row r="479" spans="31:31">
      <c r="AE479" s="40"/>
    </row>
    <row r="480" spans="31:31">
      <c r="AE480" s="40"/>
    </row>
    <row r="481" spans="31:31">
      <c r="AE481" s="40"/>
    </row>
    <row r="482" spans="31:31">
      <c r="AE482" s="40"/>
    </row>
    <row r="483" spans="31:31">
      <c r="AE483" s="40"/>
    </row>
    <row r="484" spans="31:31">
      <c r="AE484" s="40"/>
    </row>
    <row r="485" spans="31:31">
      <c r="AE485" s="40"/>
    </row>
    <row r="486" spans="31:31">
      <c r="AE486" s="40"/>
    </row>
    <row r="487" spans="31:31">
      <c r="AE487" s="40"/>
    </row>
    <row r="488" spans="31:31">
      <c r="AE488" s="40"/>
    </row>
    <row r="489" spans="31:31">
      <c r="AE489" s="40"/>
    </row>
    <row r="490" spans="31:31">
      <c r="AE490" s="40"/>
    </row>
    <row r="491" spans="31:31">
      <c r="AE491" s="40"/>
    </row>
    <row r="492" spans="31:31">
      <c r="AE492" s="40"/>
    </row>
    <row r="493" spans="31:31">
      <c r="AE493" s="40"/>
    </row>
    <row r="494" spans="31:31">
      <c r="AE494" s="40"/>
    </row>
    <row r="495" spans="31:31">
      <c r="AE495" s="40"/>
    </row>
    <row r="496" spans="31:31">
      <c r="AE496" s="40"/>
    </row>
    <row r="497" spans="31:31">
      <c r="AE497" s="40"/>
    </row>
    <row r="498" spans="31:31">
      <c r="AE498" s="40"/>
    </row>
    <row r="499" spans="31:31">
      <c r="AE499" s="40"/>
    </row>
    <row r="500" spans="31:31">
      <c r="AE500" s="40"/>
    </row>
    <row r="501" spans="31:31">
      <c r="AE501" s="40"/>
    </row>
    <row r="502" spans="31:31">
      <c r="AE502" s="40"/>
    </row>
    <row r="503" spans="31:31">
      <c r="AE503" s="40"/>
    </row>
    <row r="504" spans="31:31">
      <c r="AE504" s="40"/>
    </row>
    <row r="505" spans="31:31">
      <c r="AE505" s="40"/>
    </row>
    <row r="506" spans="31:31">
      <c r="AE506" s="40"/>
    </row>
    <row r="507" spans="31:31">
      <c r="AE507" s="40"/>
    </row>
    <row r="508" spans="31:31">
      <c r="AE508" s="40"/>
    </row>
    <row r="509" spans="31:31">
      <c r="AE509" s="40"/>
    </row>
    <row r="510" spans="31:31">
      <c r="AE510" s="40"/>
    </row>
    <row r="511" spans="31:31">
      <c r="AE511" s="40"/>
    </row>
    <row r="512" spans="31:31">
      <c r="AE512" s="40"/>
    </row>
    <row r="513" spans="31:31">
      <c r="AE513" s="40"/>
    </row>
    <row r="514" spans="31:31">
      <c r="AE514" s="40"/>
    </row>
    <row r="515" spans="31:31">
      <c r="AE515" s="40"/>
    </row>
    <row r="516" spans="31:31">
      <c r="AE516" s="40"/>
    </row>
    <row r="517" spans="31:31">
      <c r="AE517" s="40"/>
    </row>
    <row r="518" spans="31:31">
      <c r="AE518" s="40"/>
    </row>
    <row r="519" spans="31:31">
      <c r="AE519" s="40"/>
    </row>
    <row r="520" spans="31:31">
      <c r="AE520" s="40"/>
    </row>
    <row r="521" spans="31:31">
      <c r="AE521" s="40"/>
    </row>
    <row r="522" spans="31:31">
      <c r="AE522" s="40"/>
    </row>
    <row r="523" spans="31:31">
      <c r="AE523" s="40"/>
    </row>
    <row r="524" spans="31:31">
      <c r="AE524" s="40"/>
    </row>
    <row r="525" spans="31:31">
      <c r="AE525" s="40"/>
    </row>
    <row r="526" spans="31:31">
      <c r="AE526" s="40"/>
    </row>
    <row r="527" spans="31:31">
      <c r="AE527" s="40"/>
    </row>
    <row r="528" spans="31:31">
      <c r="AE528" s="40"/>
    </row>
    <row r="529" spans="31:31">
      <c r="AE529" s="40"/>
    </row>
    <row r="530" spans="31:31">
      <c r="AE530" s="40"/>
    </row>
    <row r="531" spans="31:31">
      <c r="AE531" s="40"/>
    </row>
    <row r="532" spans="31:31">
      <c r="AE532" s="40"/>
    </row>
    <row r="533" spans="31:31">
      <c r="AE533" s="40"/>
    </row>
    <row r="534" spans="31:31">
      <c r="AE534" s="40"/>
    </row>
    <row r="535" spans="31:31">
      <c r="AE535" s="40"/>
    </row>
    <row r="536" spans="31:31">
      <c r="AE536" s="40"/>
    </row>
    <row r="537" spans="31:31">
      <c r="AE537" s="40"/>
    </row>
    <row r="538" spans="31:31">
      <c r="AE538" s="40"/>
    </row>
    <row r="539" spans="31:31">
      <c r="AE539" s="40"/>
    </row>
    <row r="540" spans="31:31">
      <c r="AE540" s="40"/>
    </row>
    <row r="541" spans="31:31">
      <c r="AE541" s="40"/>
    </row>
    <row r="542" spans="31:31">
      <c r="AE542" s="40"/>
    </row>
    <row r="543" spans="31:31">
      <c r="AE543" s="40"/>
    </row>
    <row r="544" spans="31:31">
      <c r="AE544" s="40"/>
    </row>
    <row r="545" spans="31:31">
      <c r="AE545" s="40"/>
    </row>
    <row r="546" spans="31:31">
      <c r="AE546" s="40"/>
    </row>
    <row r="547" spans="31:31">
      <c r="AE547" s="40"/>
    </row>
    <row r="548" spans="31:31">
      <c r="AE548" s="40"/>
    </row>
    <row r="549" spans="31:31">
      <c r="AE549" s="40"/>
    </row>
    <row r="550" spans="31:31">
      <c r="AE550" s="40"/>
    </row>
    <row r="551" spans="31:31">
      <c r="AE551" s="40"/>
    </row>
    <row r="552" spans="31:31">
      <c r="AE552" s="40"/>
    </row>
    <row r="553" spans="31:31">
      <c r="AE553" s="40"/>
    </row>
    <row r="554" spans="31:31">
      <c r="AE554" s="40"/>
    </row>
    <row r="555" spans="31:31">
      <c r="AE555" s="40"/>
    </row>
    <row r="556" spans="31:31">
      <c r="AE556" s="40"/>
    </row>
    <row r="557" spans="31:31">
      <c r="AE557" s="40"/>
    </row>
    <row r="558" spans="31:31">
      <c r="AE558" s="40"/>
    </row>
    <row r="559" spans="31:31">
      <c r="AE559" s="40"/>
    </row>
    <row r="560" spans="31:31">
      <c r="AE560" s="40"/>
    </row>
    <row r="561" spans="31:31">
      <c r="AE561" s="40"/>
    </row>
    <row r="562" spans="31:31">
      <c r="AE562" s="40"/>
    </row>
    <row r="563" spans="31:31">
      <c r="AE563" s="40"/>
    </row>
    <row r="564" spans="31:31">
      <c r="AE564" s="40"/>
    </row>
    <row r="565" spans="31:31">
      <c r="AE565" s="40"/>
    </row>
    <row r="566" spans="31:31">
      <c r="AE566" s="40"/>
    </row>
    <row r="567" spans="31:31">
      <c r="AE567" s="40"/>
    </row>
    <row r="568" spans="31:31">
      <c r="AE568" s="40"/>
    </row>
    <row r="569" spans="31:31">
      <c r="AE569" s="40"/>
    </row>
    <row r="570" spans="31:31">
      <c r="AE570" s="40"/>
    </row>
    <row r="571" spans="31:31">
      <c r="AE571" s="40"/>
    </row>
    <row r="572" spans="31:31">
      <c r="AE572" s="40"/>
    </row>
    <row r="573" spans="31:31">
      <c r="AE573" s="40"/>
    </row>
    <row r="574" spans="31:31">
      <c r="AE574" s="40"/>
    </row>
    <row r="575" spans="31:31">
      <c r="AE575" s="40"/>
    </row>
    <row r="576" spans="31:31">
      <c r="AE576" s="40"/>
    </row>
    <row r="577" spans="31:31">
      <c r="AE577" s="40"/>
    </row>
    <row r="578" spans="31:31">
      <c r="AE578" s="40"/>
    </row>
    <row r="579" spans="31:31">
      <c r="AE579" s="40"/>
    </row>
    <row r="580" spans="31:31">
      <c r="AE580" s="40"/>
    </row>
    <row r="581" spans="31:31">
      <c r="AE581" s="40"/>
    </row>
    <row r="582" spans="31:31">
      <c r="AE582" s="40"/>
    </row>
    <row r="583" spans="31:31">
      <c r="AE583" s="40"/>
    </row>
    <row r="584" spans="31:31">
      <c r="AE584" s="40"/>
    </row>
    <row r="585" spans="31:31">
      <c r="AE585" s="40"/>
    </row>
    <row r="586" spans="31:31">
      <c r="AE586" s="40"/>
    </row>
    <row r="587" spans="31:31">
      <c r="AE587" s="40"/>
    </row>
    <row r="588" spans="31:31">
      <c r="AE588" s="40"/>
    </row>
    <row r="589" spans="31:31">
      <c r="AE589" s="40"/>
    </row>
    <row r="590" spans="31:31">
      <c r="AE590" s="40"/>
    </row>
    <row r="591" spans="31:31">
      <c r="AE591" s="40"/>
    </row>
    <row r="592" spans="31:31">
      <c r="AE592" s="40"/>
    </row>
    <row r="593" spans="31:31">
      <c r="AE593" s="40"/>
    </row>
    <row r="594" spans="31:31">
      <c r="AE594" s="40"/>
    </row>
    <row r="595" spans="31:31">
      <c r="AE595" s="40"/>
    </row>
    <row r="596" spans="31:31">
      <c r="AE596" s="40"/>
    </row>
    <row r="597" spans="31:31">
      <c r="AE597" s="40"/>
    </row>
    <row r="598" spans="31:31">
      <c r="AE598" s="40"/>
    </row>
    <row r="599" spans="31:31">
      <c r="AE599" s="40"/>
    </row>
    <row r="600" spans="31:31">
      <c r="AE600" s="40"/>
    </row>
    <row r="601" spans="31:31">
      <c r="AE601" s="40"/>
    </row>
    <row r="602" spans="31:31">
      <c r="AE602" s="40"/>
    </row>
    <row r="603" spans="31:31">
      <c r="AE603" s="40"/>
    </row>
    <row r="604" spans="31:31">
      <c r="AE604" s="40"/>
    </row>
    <row r="605" spans="31:31">
      <c r="AE605" s="40"/>
    </row>
    <row r="606" spans="31:31">
      <c r="AE606" s="40"/>
    </row>
    <row r="607" spans="31:31">
      <c r="AE607" s="40"/>
    </row>
    <row r="608" spans="31:31">
      <c r="AE608" s="40"/>
    </row>
    <row r="609" spans="31:31">
      <c r="AE609" s="40"/>
    </row>
    <row r="610" spans="31:31">
      <c r="AE610" s="40"/>
    </row>
    <row r="611" spans="31:31">
      <c r="AE611" s="40"/>
    </row>
    <row r="612" spans="31:31">
      <c r="AE612" s="40"/>
    </row>
    <row r="613" spans="31:31">
      <c r="AE613" s="40"/>
    </row>
    <row r="614" spans="31:31">
      <c r="AE614" s="40"/>
    </row>
    <row r="615" spans="31:31">
      <c r="AE615" s="40"/>
    </row>
    <row r="616" spans="31:31">
      <c r="AE616" s="40"/>
    </row>
    <row r="617" spans="31:31">
      <c r="AE617" s="40"/>
    </row>
    <row r="618" spans="31:31">
      <c r="AE618" s="40"/>
    </row>
    <row r="619" spans="31:31">
      <c r="AE619" s="40"/>
    </row>
    <row r="620" spans="31:31">
      <c r="AE620" s="40"/>
    </row>
    <row r="621" spans="31:31">
      <c r="AE621" s="40"/>
    </row>
    <row r="622" spans="31:31">
      <c r="AE622" s="40"/>
    </row>
    <row r="623" spans="31:31">
      <c r="AE623" s="40"/>
    </row>
    <row r="624" spans="31:31">
      <c r="AE624" s="40"/>
    </row>
    <row r="625" spans="31:31">
      <c r="AE625" s="40"/>
    </row>
    <row r="626" spans="31:31">
      <c r="AE626" s="40"/>
    </row>
    <row r="627" spans="31:31">
      <c r="AE627" s="40"/>
    </row>
    <row r="628" spans="31:31">
      <c r="AE628" s="40"/>
    </row>
    <row r="629" spans="31:31">
      <c r="AE629" s="40"/>
    </row>
    <row r="630" spans="31:31">
      <c r="AE630" s="40"/>
    </row>
    <row r="631" spans="31:31">
      <c r="AE631" s="40"/>
    </row>
    <row r="632" spans="31:31">
      <c r="AE632" s="40"/>
    </row>
    <row r="633" spans="31:31">
      <c r="AE633" s="40"/>
    </row>
    <row r="634" spans="31:31">
      <c r="AE634" s="40"/>
    </row>
    <row r="635" spans="31:31">
      <c r="AE635" s="40"/>
    </row>
    <row r="636" spans="31:31">
      <c r="AE636" s="40"/>
    </row>
    <row r="637" spans="31:31">
      <c r="AE637" s="40"/>
    </row>
    <row r="638" spans="31:31">
      <c r="AE638" s="40"/>
    </row>
    <row r="639" spans="31:31">
      <c r="AE639" s="40"/>
    </row>
    <row r="640" spans="31:31">
      <c r="AE640" s="40"/>
    </row>
    <row r="641" spans="31:31">
      <c r="AE641" s="40"/>
    </row>
    <row r="642" spans="31:31">
      <c r="AE642" s="40"/>
    </row>
    <row r="643" spans="31:31">
      <c r="AE643" s="40"/>
    </row>
    <row r="644" spans="31:31">
      <c r="AE644" s="40"/>
    </row>
    <row r="645" spans="31:31">
      <c r="AE645" s="40"/>
    </row>
    <row r="646" spans="31:31">
      <c r="AE646" s="40"/>
    </row>
    <row r="647" spans="31:31">
      <c r="AE647" s="40"/>
    </row>
    <row r="648" spans="31:31">
      <c r="AE648" s="40"/>
    </row>
    <row r="649" spans="31:31">
      <c r="AE649" s="40"/>
    </row>
    <row r="650" spans="31:31">
      <c r="AE650" s="40"/>
    </row>
    <row r="651" spans="31:31">
      <c r="AE651" s="40"/>
    </row>
    <row r="652" spans="31:31">
      <c r="AE652" s="40"/>
    </row>
    <row r="653" spans="31:31">
      <c r="AE653" s="40"/>
    </row>
    <row r="654" spans="31:31">
      <c r="AE654" s="40"/>
    </row>
    <row r="655" spans="31:31">
      <c r="AE655" s="40"/>
    </row>
    <row r="656" spans="31:31">
      <c r="AE656" s="40"/>
    </row>
    <row r="657" spans="31:31">
      <c r="AE657" s="40"/>
    </row>
    <row r="658" spans="31:31">
      <c r="AE658" s="40"/>
    </row>
    <row r="659" spans="31:31">
      <c r="AE659" s="40"/>
    </row>
    <row r="660" spans="31:31">
      <c r="AE660" s="40"/>
    </row>
    <row r="661" spans="31:31">
      <c r="AE661" s="40"/>
    </row>
    <row r="662" spans="31:31">
      <c r="AE662" s="40"/>
    </row>
    <row r="663" spans="31:31">
      <c r="AE663" s="40"/>
    </row>
    <row r="664" spans="31:31">
      <c r="AE664" s="40"/>
    </row>
    <row r="665" spans="31:31">
      <c r="AE665" s="40"/>
    </row>
    <row r="666" spans="31:31">
      <c r="AE666" s="40"/>
    </row>
    <row r="667" spans="31:31">
      <c r="AE667" s="40"/>
    </row>
    <row r="668" spans="31:31">
      <c r="AE668" s="40"/>
    </row>
    <row r="669" spans="31:31">
      <c r="AE669" s="40"/>
    </row>
    <row r="670" spans="31:31">
      <c r="AE670" s="40"/>
    </row>
    <row r="671" spans="31:31">
      <c r="AE671" s="40"/>
    </row>
    <row r="672" spans="31:31">
      <c r="AE672" s="40"/>
    </row>
    <row r="673" spans="31:31">
      <c r="AE673" s="40"/>
    </row>
    <row r="674" spans="31:31">
      <c r="AE674" s="40"/>
    </row>
    <row r="675" spans="31:31">
      <c r="AE675" s="40"/>
    </row>
    <row r="676" spans="31:31">
      <c r="AE676" s="40"/>
    </row>
    <row r="677" spans="31:31">
      <c r="AE677" s="40"/>
    </row>
    <row r="678" spans="31:31">
      <c r="AE678" s="40"/>
    </row>
    <row r="679" spans="31:31">
      <c r="AE679" s="40"/>
    </row>
    <row r="680" spans="31:31">
      <c r="AE680" s="40"/>
    </row>
    <row r="681" spans="31:31">
      <c r="AE681" s="40"/>
    </row>
    <row r="682" spans="31:31">
      <c r="AE682" s="40"/>
    </row>
    <row r="683" spans="31:31">
      <c r="AE683" s="40"/>
    </row>
    <row r="684" spans="31:31">
      <c r="AE684" s="40"/>
    </row>
    <row r="685" spans="31:31">
      <c r="AE685" s="40"/>
    </row>
    <row r="686" spans="31:31">
      <c r="AE686" s="40"/>
    </row>
    <row r="687" spans="31:31">
      <c r="AE687" s="40"/>
    </row>
    <row r="688" spans="31:31">
      <c r="AE688" s="40"/>
    </row>
    <row r="689" spans="31:31">
      <c r="AE689" s="40"/>
    </row>
    <row r="690" spans="31:31">
      <c r="AE690" s="40"/>
    </row>
    <row r="691" spans="31:31">
      <c r="AE691" s="40"/>
    </row>
    <row r="692" spans="31:31">
      <c r="AE692" s="40"/>
    </row>
    <row r="693" spans="31:31">
      <c r="AE693" s="40"/>
    </row>
    <row r="694" spans="31:31">
      <c r="AE694" s="40"/>
    </row>
    <row r="695" spans="31:31">
      <c r="AE695" s="40"/>
    </row>
    <row r="696" spans="31:31">
      <c r="AE696" s="40"/>
    </row>
    <row r="697" spans="31:31">
      <c r="AE697" s="40"/>
    </row>
    <row r="698" spans="31:31">
      <c r="AE698" s="40"/>
    </row>
    <row r="699" spans="31:31">
      <c r="AE699" s="40"/>
    </row>
    <row r="700" spans="31:31">
      <c r="AE700" s="40"/>
    </row>
    <row r="701" spans="31:31">
      <c r="AE701" s="40"/>
    </row>
    <row r="702" spans="31:31">
      <c r="AE702" s="40"/>
    </row>
    <row r="703" spans="31:31">
      <c r="AE703" s="40"/>
    </row>
    <row r="704" spans="31:31">
      <c r="AE704" s="40"/>
    </row>
    <row r="705" spans="31:31">
      <c r="AE705" s="40"/>
    </row>
    <row r="706" spans="31:31">
      <c r="AE706" s="40"/>
    </row>
    <row r="707" spans="31:31">
      <c r="AE707" s="40"/>
    </row>
    <row r="708" spans="31:31">
      <c r="AE708" s="40"/>
    </row>
    <row r="709" spans="31:31">
      <c r="AE709" s="40"/>
    </row>
    <row r="710" spans="31:31">
      <c r="AE710" s="40"/>
    </row>
    <row r="711" spans="31:31">
      <c r="AE711" s="40"/>
    </row>
    <row r="712" spans="31:31">
      <c r="AE712" s="40"/>
    </row>
    <row r="713" spans="31:31">
      <c r="AE713" s="40"/>
    </row>
    <row r="714" spans="31:31">
      <c r="AE714" s="40"/>
    </row>
    <row r="715" spans="31:31">
      <c r="AE715" s="40"/>
    </row>
    <row r="716" spans="31:31">
      <c r="AE716" s="40"/>
    </row>
    <row r="717" spans="31:31">
      <c r="AE717" s="40"/>
    </row>
    <row r="718" spans="31:31">
      <c r="AE718" s="40"/>
    </row>
    <row r="719" spans="31:31">
      <c r="AE719" s="40"/>
    </row>
    <row r="720" spans="31:31">
      <c r="AE720" s="40"/>
    </row>
    <row r="721" spans="31:31">
      <c r="AE721" s="40"/>
    </row>
    <row r="722" spans="31:31">
      <c r="AE722" s="40"/>
    </row>
    <row r="723" spans="31:31">
      <c r="AE723" s="40"/>
    </row>
    <row r="724" spans="31:31">
      <c r="AE724" s="40"/>
    </row>
    <row r="725" spans="31:31">
      <c r="AE725" s="40"/>
    </row>
    <row r="726" spans="31:31">
      <c r="AE726" s="40"/>
    </row>
    <row r="727" spans="31:31">
      <c r="AE727" s="40"/>
    </row>
    <row r="728" spans="31:31">
      <c r="AE728" s="40"/>
    </row>
    <row r="729" spans="31:31">
      <c r="AE729" s="40"/>
    </row>
    <row r="730" spans="31:31">
      <c r="AE730" s="40"/>
    </row>
    <row r="731" spans="31:31">
      <c r="AE731" s="40"/>
    </row>
    <row r="732" spans="31:31">
      <c r="AE732" s="40"/>
    </row>
    <row r="733" spans="31:31">
      <c r="AE733" s="40"/>
    </row>
    <row r="734" spans="31:31">
      <c r="AE734" s="40"/>
    </row>
    <row r="735" spans="31:31">
      <c r="AE735" s="40"/>
    </row>
    <row r="736" spans="31:31">
      <c r="AE736" s="40"/>
    </row>
    <row r="737" spans="31:31">
      <c r="AE737" s="40"/>
    </row>
    <row r="738" spans="31:31">
      <c r="AE738" s="40"/>
    </row>
    <row r="739" spans="31:31">
      <c r="AE739" s="40"/>
    </row>
    <row r="740" spans="31:31">
      <c r="AE740" s="40"/>
    </row>
    <row r="741" spans="31:31">
      <c r="AE741" s="40"/>
    </row>
    <row r="742" spans="31:31">
      <c r="AE742" s="40"/>
    </row>
    <row r="743" spans="31:31">
      <c r="AE743" s="40"/>
    </row>
    <row r="744" spans="31:31">
      <c r="AE744" s="40"/>
    </row>
    <row r="745" spans="31:31">
      <c r="AE745" s="40"/>
    </row>
    <row r="746" spans="31:31">
      <c r="AE746" s="40"/>
    </row>
    <row r="747" spans="31:31">
      <c r="AE747" s="40"/>
    </row>
    <row r="748" spans="31:31">
      <c r="AE748" s="40"/>
    </row>
    <row r="749" spans="31:31">
      <c r="AE749" s="40"/>
    </row>
    <row r="750" spans="31:31">
      <c r="AE750" s="40"/>
    </row>
    <row r="751" spans="31:31">
      <c r="AE751" s="40"/>
    </row>
    <row r="752" spans="31:31">
      <c r="AE752" s="40"/>
    </row>
    <row r="753" spans="31:31">
      <c r="AE753" s="40"/>
    </row>
    <row r="754" spans="31:31">
      <c r="AE754" s="40"/>
    </row>
    <row r="755" spans="31:31">
      <c r="AE755" s="40"/>
    </row>
    <row r="756" spans="31:31">
      <c r="AE756" s="40"/>
    </row>
    <row r="757" spans="31:31">
      <c r="AE757" s="40"/>
    </row>
    <row r="758" spans="31:31">
      <c r="AE758" s="40"/>
    </row>
    <row r="759" spans="31:31">
      <c r="AE759" s="40"/>
    </row>
    <row r="760" spans="31:31">
      <c r="AE760" s="40"/>
    </row>
    <row r="761" spans="31:31">
      <c r="AE761" s="40"/>
    </row>
    <row r="762" spans="31:31">
      <c r="AE762" s="40"/>
    </row>
    <row r="763" spans="31:31">
      <c r="AE763" s="40"/>
    </row>
    <row r="764" spans="31:31">
      <c r="AE764" s="40"/>
    </row>
    <row r="765" spans="31:31">
      <c r="AE765" s="40"/>
    </row>
    <row r="766" spans="31:31">
      <c r="AE766" s="40"/>
    </row>
    <row r="767" spans="31:31">
      <c r="AE767" s="40"/>
    </row>
    <row r="768" spans="31:31">
      <c r="AE768" s="40"/>
    </row>
    <row r="769" spans="31:31">
      <c r="AE769" s="40"/>
    </row>
    <row r="770" spans="31:31">
      <c r="AE770" s="40"/>
    </row>
    <row r="771" spans="31:31">
      <c r="AE771" s="40"/>
    </row>
    <row r="772" spans="31:31">
      <c r="AE772" s="40"/>
    </row>
    <row r="773" spans="31:31">
      <c r="AE773" s="40"/>
    </row>
    <row r="774" spans="31:31">
      <c r="AE774" s="40"/>
    </row>
    <row r="775" spans="31:31">
      <c r="AE775" s="40"/>
    </row>
    <row r="776" spans="31:31">
      <c r="AE776" s="40"/>
    </row>
    <row r="777" spans="31:31">
      <c r="AE777" s="40"/>
    </row>
    <row r="778" spans="31:31">
      <c r="AE778" s="40"/>
    </row>
    <row r="779" spans="31:31">
      <c r="AE779" s="40"/>
    </row>
    <row r="780" spans="31:31">
      <c r="AE780" s="40"/>
    </row>
    <row r="781" spans="31:31">
      <c r="AE781" s="40"/>
    </row>
    <row r="782" spans="31:31">
      <c r="AE782" s="40"/>
    </row>
    <row r="783" spans="31:31">
      <c r="AE783" s="40"/>
    </row>
    <row r="784" spans="31:31">
      <c r="AE784" s="40"/>
    </row>
    <row r="785" spans="31:31">
      <c r="AE785" s="40"/>
    </row>
    <row r="786" spans="31:31">
      <c r="AE786" s="40"/>
    </row>
    <row r="787" spans="31:31">
      <c r="AE787" s="40"/>
    </row>
    <row r="788" spans="31:31">
      <c r="AE788" s="40"/>
    </row>
    <row r="789" spans="31:31">
      <c r="AE789" s="40"/>
    </row>
    <row r="790" spans="31:31">
      <c r="AE790" s="40"/>
    </row>
    <row r="791" spans="31:31">
      <c r="AE791" s="40"/>
    </row>
    <row r="792" spans="31:31">
      <c r="AE792" s="40"/>
    </row>
    <row r="793" spans="31:31">
      <c r="AE793" s="40"/>
    </row>
    <row r="794" spans="31:31">
      <c r="AE794" s="40"/>
    </row>
    <row r="795" spans="31:31">
      <c r="AE795" s="40"/>
    </row>
    <row r="796" spans="31:31">
      <c r="AE796" s="40"/>
    </row>
    <row r="797" spans="31:31">
      <c r="AE797" s="40"/>
    </row>
    <row r="798" spans="31:31">
      <c r="AE798" s="40"/>
    </row>
    <row r="799" spans="31:31">
      <c r="AE799" s="40"/>
    </row>
    <row r="800" spans="31:31">
      <c r="AE800" s="40"/>
    </row>
    <row r="801" spans="31:31">
      <c r="AE801" s="40"/>
    </row>
    <row r="802" spans="31:31">
      <c r="AE802" s="40"/>
    </row>
    <row r="803" spans="31:31">
      <c r="AE803" s="40"/>
    </row>
    <row r="804" spans="31:31">
      <c r="AE804" s="40"/>
    </row>
    <row r="805" spans="31:31">
      <c r="AE805" s="40"/>
    </row>
    <row r="806" spans="31:31">
      <c r="AE806" s="40"/>
    </row>
    <row r="807" spans="31:31">
      <c r="AE807" s="40"/>
    </row>
    <row r="808" spans="31:31">
      <c r="AE808" s="40"/>
    </row>
    <row r="809" spans="31:31">
      <c r="AE809" s="40"/>
    </row>
    <row r="810" spans="31:31">
      <c r="AE810" s="40"/>
    </row>
    <row r="811" spans="31:31">
      <c r="AE811" s="40"/>
    </row>
    <row r="812" spans="31:31">
      <c r="AE812" s="40"/>
    </row>
    <row r="813" spans="31:31">
      <c r="AE813" s="40"/>
    </row>
    <row r="814" spans="31:31">
      <c r="AE814" s="40"/>
    </row>
    <row r="815" spans="31:31">
      <c r="AE815" s="40"/>
    </row>
    <row r="816" spans="31:31">
      <c r="AE816" s="40"/>
    </row>
    <row r="817" spans="31:31">
      <c r="AE817" s="40"/>
    </row>
    <row r="818" spans="31:31">
      <c r="AE818" s="40"/>
    </row>
    <row r="819" spans="31:31">
      <c r="AE819" s="40"/>
    </row>
    <row r="820" spans="31:31">
      <c r="AE820" s="40"/>
    </row>
    <row r="821" spans="31:31">
      <c r="AE821" s="40"/>
    </row>
    <row r="822" spans="31:31">
      <c r="AE822" s="40"/>
    </row>
    <row r="823" spans="31:31">
      <c r="AE823" s="40"/>
    </row>
    <row r="824" spans="31:31">
      <c r="AE824" s="40"/>
    </row>
    <row r="825" spans="31:31">
      <c r="AE825" s="40"/>
    </row>
    <row r="826" spans="31:31">
      <c r="AE826" s="40"/>
    </row>
    <row r="827" spans="31:31">
      <c r="AE827" s="40"/>
    </row>
    <row r="828" spans="31:31">
      <c r="AE828" s="40"/>
    </row>
    <row r="829" spans="31:31">
      <c r="AE829" s="40"/>
    </row>
    <row r="830" spans="31:31">
      <c r="AE830" s="40"/>
    </row>
    <row r="831" spans="31:31">
      <c r="AE831" s="40"/>
    </row>
    <row r="832" spans="31:31">
      <c r="AE832" s="40"/>
    </row>
    <row r="833" spans="31:31">
      <c r="AE833" s="40"/>
    </row>
    <row r="834" spans="31:31">
      <c r="AE834" s="40"/>
    </row>
    <row r="835" spans="31:31">
      <c r="AE835" s="40"/>
    </row>
    <row r="836" spans="31:31">
      <c r="AE836" s="40"/>
    </row>
    <row r="837" spans="31:31">
      <c r="AE837" s="40"/>
    </row>
    <row r="838" spans="31:31">
      <c r="AE838" s="40"/>
    </row>
    <row r="839" spans="31:31">
      <c r="AE839" s="40"/>
    </row>
    <row r="840" spans="31:31">
      <c r="AE840" s="40"/>
    </row>
    <row r="841" spans="31:31">
      <c r="AE841" s="40"/>
    </row>
    <row r="842" spans="31:31">
      <c r="AE842" s="40"/>
    </row>
    <row r="843" spans="31:31">
      <c r="AE843" s="40"/>
    </row>
    <row r="844" spans="31:31">
      <c r="AE844" s="40"/>
    </row>
    <row r="845" spans="31:31">
      <c r="AE845" s="40"/>
    </row>
    <row r="846" spans="31:31">
      <c r="AE846" s="40"/>
    </row>
    <row r="847" spans="31:31">
      <c r="AE847" s="40"/>
    </row>
    <row r="848" spans="31:31">
      <c r="AE848" s="40"/>
    </row>
    <row r="849" spans="31:31">
      <c r="AE849" s="40"/>
    </row>
    <row r="850" spans="31:31">
      <c r="AE850" s="40"/>
    </row>
    <row r="851" spans="31:31">
      <c r="AE851" s="40"/>
    </row>
    <row r="852" spans="31:31">
      <c r="AE852" s="40"/>
    </row>
    <row r="853" spans="31:31">
      <c r="AE853" s="40"/>
    </row>
    <row r="854" spans="31:31">
      <c r="AE854" s="40"/>
    </row>
    <row r="855" spans="31:31">
      <c r="AE855" s="40"/>
    </row>
    <row r="856" spans="31:31">
      <c r="AE856" s="40"/>
    </row>
    <row r="857" spans="31:31">
      <c r="AE857" s="40"/>
    </row>
    <row r="858" spans="31:31">
      <c r="AE858" s="40"/>
    </row>
    <row r="859" spans="31:31">
      <c r="AE859" s="40"/>
    </row>
    <row r="860" spans="31:31">
      <c r="AE860" s="40"/>
    </row>
    <row r="861" spans="31:31">
      <c r="AE861" s="40"/>
    </row>
    <row r="862" spans="31:31">
      <c r="AE862" s="40"/>
    </row>
    <row r="863" spans="31:31">
      <c r="AE863" s="40"/>
    </row>
    <row r="864" spans="31:31">
      <c r="AE864" s="40"/>
    </row>
    <row r="865" spans="31:31">
      <c r="AE865" s="40"/>
    </row>
    <row r="866" spans="31:31">
      <c r="AE866" s="40"/>
    </row>
    <row r="867" spans="31:31">
      <c r="AE867" s="40"/>
    </row>
    <row r="868" spans="31:31">
      <c r="AE868" s="40"/>
    </row>
    <row r="869" spans="31:31">
      <c r="AE869" s="40"/>
    </row>
    <row r="870" spans="31:31">
      <c r="AE870" s="40"/>
    </row>
    <row r="871" spans="31:31">
      <c r="AE871" s="40"/>
    </row>
    <row r="872" spans="31:31">
      <c r="AE872" s="40"/>
    </row>
    <row r="873" spans="31:31">
      <c r="AE873" s="40"/>
    </row>
    <row r="874" spans="31:31">
      <c r="AE874" s="40"/>
    </row>
    <row r="875" spans="31:31">
      <c r="AE875" s="40"/>
    </row>
    <row r="876" spans="31:31">
      <c r="AE876" s="40"/>
    </row>
    <row r="877" spans="31:31">
      <c r="AE877" s="40"/>
    </row>
    <row r="878" spans="31:31">
      <c r="AE878" s="40"/>
    </row>
    <row r="879" spans="31:31">
      <c r="AE879" s="40"/>
    </row>
    <row r="880" spans="31:31">
      <c r="AE880" s="40"/>
    </row>
    <row r="881" spans="31:31">
      <c r="AE881" s="40"/>
    </row>
    <row r="882" spans="31:31">
      <c r="AE882" s="40"/>
    </row>
    <row r="883" spans="31:31">
      <c r="AE883" s="40"/>
    </row>
    <row r="884" spans="31:31">
      <c r="AE884" s="40"/>
    </row>
    <row r="885" spans="31:31">
      <c r="AE885" s="40"/>
    </row>
    <row r="886" spans="31:31">
      <c r="AE886" s="40"/>
    </row>
    <row r="887" spans="31:31">
      <c r="AE887" s="40"/>
    </row>
    <row r="888" spans="31:31">
      <c r="AE888" s="40"/>
    </row>
    <row r="889" spans="31:31">
      <c r="AE889" s="40"/>
    </row>
    <row r="890" spans="31:31">
      <c r="AE890" s="40"/>
    </row>
    <row r="891" spans="31:31">
      <c r="AE891" s="40"/>
    </row>
    <row r="892" spans="31:31">
      <c r="AE892" s="40"/>
    </row>
    <row r="893" spans="31:31">
      <c r="AE893" s="40"/>
    </row>
    <row r="894" spans="31:31">
      <c r="AE894" s="40"/>
    </row>
    <row r="895" spans="31:31">
      <c r="AE895" s="40"/>
    </row>
    <row r="896" spans="31:31">
      <c r="AE896" s="40"/>
    </row>
    <row r="897" spans="31:31">
      <c r="AE897" s="40"/>
    </row>
    <row r="898" spans="31:31">
      <c r="AE898" s="40"/>
    </row>
    <row r="899" spans="31:31">
      <c r="AE899" s="40"/>
    </row>
    <row r="900" spans="31:31">
      <c r="AE900" s="40"/>
    </row>
    <row r="901" spans="31:31">
      <c r="AE901" s="40"/>
    </row>
    <row r="902" spans="31:31">
      <c r="AE902" s="40"/>
    </row>
    <row r="903" spans="31:31">
      <c r="AE903" s="40"/>
    </row>
    <row r="904" spans="31:31">
      <c r="AE904" s="40"/>
    </row>
    <row r="905" spans="31:31">
      <c r="AE905" s="40"/>
    </row>
    <row r="906" spans="31:31">
      <c r="AE906" s="40"/>
    </row>
    <row r="907" spans="31:31">
      <c r="AE907" s="40"/>
    </row>
    <row r="908" spans="31:31">
      <c r="AE908" s="40"/>
    </row>
    <row r="909" spans="31:31">
      <c r="AE909" s="40"/>
    </row>
    <row r="910" spans="31:31">
      <c r="AE910" s="40"/>
    </row>
    <row r="911" spans="31:31">
      <c r="AE911" s="40"/>
    </row>
    <row r="912" spans="31:31">
      <c r="AE912" s="40"/>
    </row>
    <row r="913" spans="31:31">
      <c r="AE913" s="40"/>
    </row>
    <row r="914" spans="31:31">
      <c r="AE914" s="40"/>
    </row>
    <row r="915" spans="31:31">
      <c r="AE915" s="40"/>
    </row>
    <row r="916" spans="31:31">
      <c r="AE916" s="40"/>
    </row>
    <row r="917" spans="31:31">
      <c r="AE917" s="40"/>
    </row>
    <row r="918" spans="31:31">
      <c r="AE918" s="40"/>
    </row>
    <row r="919" spans="31:31">
      <c r="AE919" s="40"/>
    </row>
    <row r="920" spans="31:31">
      <c r="AE920" s="40"/>
    </row>
    <row r="921" spans="31:31">
      <c r="AE921" s="40"/>
    </row>
    <row r="922" spans="31:31">
      <c r="AE922" s="40"/>
    </row>
    <row r="923" spans="31:31">
      <c r="AE923" s="40"/>
    </row>
    <row r="924" spans="31:31">
      <c r="AE924" s="40"/>
    </row>
    <row r="925" spans="31:31">
      <c r="AE925" s="40"/>
    </row>
    <row r="926" spans="31:31">
      <c r="AE926" s="40"/>
    </row>
    <row r="927" spans="31:31">
      <c r="AE927" s="40"/>
    </row>
    <row r="928" spans="31:31">
      <c r="AE928" s="40"/>
    </row>
    <row r="929" spans="31:31">
      <c r="AE929" s="40"/>
    </row>
    <row r="930" spans="31:31">
      <c r="AE930" s="40"/>
    </row>
    <row r="931" spans="31:31">
      <c r="AE931" s="40"/>
    </row>
    <row r="932" spans="31:31">
      <c r="AE932" s="40"/>
    </row>
    <row r="933" spans="31:31">
      <c r="AE933" s="40"/>
    </row>
    <row r="934" spans="31:31">
      <c r="AE934" s="40"/>
    </row>
    <row r="935" spans="31:31">
      <c r="AE935" s="40"/>
    </row>
    <row r="936" spans="31:31">
      <c r="AE936" s="40"/>
    </row>
    <row r="937" spans="31:31">
      <c r="AE937" s="40"/>
    </row>
    <row r="938" spans="31:31">
      <c r="AE938" s="40"/>
    </row>
    <row r="939" spans="31:31">
      <c r="AE939" s="40"/>
    </row>
    <row r="940" spans="31:31">
      <c r="AE940" s="40"/>
    </row>
    <row r="941" spans="31:31">
      <c r="AE941" s="40"/>
    </row>
    <row r="942" spans="31:31">
      <c r="AE942" s="40"/>
    </row>
    <row r="943" spans="31:31">
      <c r="AE943" s="40"/>
    </row>
    <row r="944" spans="31:31">
      <c r="AE944" s="40"/>
    </row>
    <row r="945" spans="31:31">
      <c r="AE945" s="40"/>
    </row>
    <row r="946" spans="31:31">
      <c r="AE946" s="40"/>
    </row>
    <row r="947" spans="31:31">
      <c r="AE947" s="40"/>
    </row>
    <row r="948" spans="31:31">
      <c r="AE948" s="40"/>
    </row>
    <row r="949" spans="31:31">
      <c r="AE949" s="40"/>
    </row>
    <row r="950" spans="31:31">
      <c r="AE950" s="40"/>
    </row>
    <row r="951" spans="31:31">
      <c r="AE951" s="40"/>
    </row>
    <row r="952" spans="31:31">
      <c r="AE952" s="40"/>
    </row>
    <row r="953" spans="31:31">
      <c r="AE953" s="40"/>
    </row>
    <row r="954" spans="31:31">
      <c r="AE954" s="40"/>
    </row>
    <row r="955" spans="31:31">
      <c r="AE955" s="40"/>
    </row>
    <row r="956" spans="31:31">
      <c r="AE956" s="40"/>
    </row>
    <row r="957" spans="31:31">
      <c r="AE957" s="40"/>
    </row>
    <row r="958" spans="31:31">
      <c r="AE958" s="40"/>
    </row>
    <row r="959" spans="31:31">
      <c r="AE959" s="40"/>
    </row>
    <row r="960" spans="31:31">
      <c r="AE960" s="40"/>
    </row>
    <row r="961" spans="31:31">
      <c r="AE961" s="40"/>
    </row>
    <row r="962" spans="31:31">
      <c r="AE962" s="40"/>
    </row>
    <row r="963" spans="31:31">
      <c r="AE963" s="40"/>
    </row>
    <row r="964" spans="31:31">
      <c r="AE964" s="40"/>
    </row>
    <row r="965" spans="31:31">
      <c r="AE965" s="40"/>
    </row>
    <row r="966" spans="31:31">
      <c r="AE966" s="40"/>
    </row>
    <row r="967" spans="31:31">
      <c r="AE967" s="40"/>
    </row>
    <row r="968" spans="31:31">
      <c r="AE968" s="40"/>
    </row>
    <row r="969" spans="31:31">
      <c r="AE969" s="40"/>
    </row>
    <row r="970" spans="31:31">
      <c r="AE970" s="40"/>
    </row>
    <row r="971" spans="31:31">
      <c r="AE971" s="40"/>
    </row>
    <row r="972" spans="31:31">
      <c r="AE972" s="40"/>
    </row>
    <row r="973" spans="31:31">
      <c r="AE973" s="40"/>
    </row>
    <row r="974" spans="31:31">
      <c r="AE974" s="40"/>
    </row>
    <row r="975" spans="31:31">
      <c r="AE975" s="40"/>
    </row>
    <row r="976" spans="31:31">
      <c r="AE976" s="40"/>
    </row>
    <row r="977" spans="31:31">
      <c r="AE977" s="40"/>
    </row>
    <row r="978" spans="31:31">
      <c r="AE978" s="40"/>
    </row>
    <row r="979" spans="31:31">
      <c r="AE979" s="40"/>
    </row>
    <row r="980" spans="31:31">
      <c r="AE980" s="40"/>
    </row>
    <row r="981" spans="31:31">
      <c r="AE981" s="40"/>
    </row>
    <row r="982" spans="31:31">
      <c r="AE982" s="40"/>
    </row>
    <row r="983" spans="31:31">
      <c r="AE983" s="40"/>
    </row>
    <row r="984" spans="31:31">
      <c r="AE984" s="40"/>
    </row>
    <row r="985" spans="31:31">
      <c r="AE985" s="40"/>
    </row>
    <row r="986" spans="31:31">
      <c r="AE986" s="40"/>
    </row>
    <row r="987" spans="31:31">
      <c r="AE987" s="40"/>
    </row>
    <row r="988" spans="31:31">
      <c r="AE988" s="40"/>
    </row>
    <row r="989" spans="31:31">
      <c r="AE989" s="40"/>
    </row>
    <row r="990" spans="31:31">
      <c r="AE990" s="40"/>
    </row>
    <row r="991" spans="31:31">
      <c r="AE991" s="40"/>
    </row>
    <row r="992" spans="31:31">
      <c r="AE992" s="40"/>
    </row>
    <row r="993" spans="31:31">
      <c r="AE993" s="40"/>
    </row>
    <row r="994" spans="31:31">
      <c r="AE994" s="40"/>
    </row>
    <row r="995" spans="31:31">
      <c r="AE995" s="40"/>
    </row>
    <row r="996" spans="31:31">
      <c r="AE996" s="40"/>
    </row>
    <row r="997" spans="31:31">
      <c r="AE997" s="40"/>
    </row>
    <row r="998" spans="31:31">
      <c r="AE998" s="40"/>
    </row>
    <row r="999" spans="31:31">
      <c r="AE999" s="40"/>
    </row>
    <row r="1000" spans="31:31">
      <c r="AE1000" s="40"/>
    </row>
    <row r="1001" spans="31:31">
      <c r="AE1001" s="40"/>
    </row>
    <row r="1002" spans="31:31">
      <c r="AE1002" s="40"/>
    </row>
    <row r="1003" spans="31:31">
      <c r="AE1003" s="40"/>
    </row>
    <row r="1004" spans="31:31">
      <c r="AE1004" s="40"/>
    </row>
    <row r="1005" spans="31:31">
      <c r="AE1005" s="40"/>
    </row>
    <row r="1006" spans="31:31">
      <c r="AE1006" s="40"/>
    </row>
    <row r="1007" spans="31:31">
      <c r="AE1007" s="40"/>
    </row>
    <row r="1008" spans="31:31">
      <c r="AE1008" s="40"/>
    </row>
    <row r="1009" spans="31:31">
      <c r="AE1009" s="40"/>
    </row>
    <row r="1010" spans="31:31">
      <c r="AE1010" s="40"/>
    </row>
    <row r="1011" spans="31:31">
      <c r="AE1011" s="40"/>
    </row>
    <row r="1012" spans="31:31">
      <c r="AE1012" s="40"/>
    </row>
    <row r="1013" spans="31:31">
      <c r="AE1013" s="40"/>
    </row>
    <row r="1014" spans="31:31">
      <c r="AE1014" s="40"/>
    </row>
    <row r="1015" spans="31:31">
      <c r="AE1015" s="40"/>
    </row>
    <row r="1016" spans="31:31">
      <c r="AE1016" s="40"/>
    </row>
    <row r="1017" spans="31:31">
      <c r="AE1017" s="40"/>
    </row>
    <row r="1018" spans="31:31">
      <c r="AE1018" s="40"/>
    </row>
    <row r="1019" spans="31:31">
      <c r="AE1019" s="40"/>
    </row>
    <row r="1020" spans="31:31">
      <c r="AE1020" s="40"/>
    </row>
    <row r="1021" spans="31:31">
      <c r="AE1021" s="40"/>
    </row>
    <row r="1022" spans="31:31">
      <c r="AE1022" s="40"/>
    </row>
    <row r="1023" spans="31:31">
      <c r="AE1023" s="40"/>
    </row>
    <row r="1024" spans="31:31">
      <c r="AE1024" s="40"/>
    </row>
    <row r="1025" spans="31:31">
      <c r="AE1025" s="40"/>
    </row>
    <row r="1026" spans="31:31">
      <c r="AE1026" s="40"/>
    </row>
    <row r="1027" spans="31:31">
      <c r="AE1027" s="40"/>
    </row>
    <row r="1028" spans="31:31">
      <c r="AE1028" s="40"/>
    </row>
    <row r="1029" spans="31:31">
      <c r="AE1029" s="40"/>
    </row>
    <row r="1030" spans="31:31">
      <c r="AE1030" s="40"/>
    </row>
    <row r="1031" spans="31:31">
      <c r="AE1031" s="40"/>
    </row>
    <row r="1032" spans="31:31">
      <c r="AE1032" s="40"/>
    </row>
    <row r="1033" spans="31:31">
      <c r="AE1033" s="40"/>
    </row>
    <row r="1034" spans="31:31">
      <c r="AE1034" s="40"/>
    </row>
    <row r="1035" spans="31:31">
      <c r="AE1035" s="40"/>
    </row>
    <row r="1036" spans="31:31">
      <c r="AE1036" s="40"/>
    </row>
    <row r="1037" spans="31:31">
      <c r="AE1037" s="40"/>
    </row>
    <row r="1038" spans="31:31">
      <c r="AE1038" s="40"/>
    </row>
    <row r="1039" spans="31:31">
      <c r="AE1039" s="40"/>
    </row>
    <row r="1040" spans="31:31">
      <c r="AE1040" s="40"/>
    </row>
    <row r="1041" spans="31:31">
      <c r="AE1041" s="40"/>
    </row>
    <row r="1042" spans="31:31">
      <c r="AE1042" s="40"/>
    </row>
    <row r="1043" spans="31:31">
      <c r="AE1043" s="40"/>
    </row>
    <row r="1044" spans="31:31">
      <c r="AE1044" s="40"/>
    </row>
    <row r="1045" spans="31:31">
      <c r="AE1045" s="40"/>
    </row>
    <row r="1046" spans="31:31">
      <c r="AE1046" s="40"/>
    </row>
    <row r="1047" spans="31:31">
      <c r="AE1047" s="40"/>
    </row>
    <row r="1048" spans="31:31">
      <c r="AE1048" s="40"/>
    </row>
    <row r="1049" spans="31:31">
      <c r="AE1049" s="40"/>
    </row>
    <row r="1050" spans="31:31">
      <c r="AE1050" s="40"/>
    </row>
    <row r="1051" spans="31:31">
      <c r="AE1051" s="40"/>
    </row>
    <row r="1052" spans="31:31">
      <c r="AE1052" s="40"/>
    </row>
    <row r="1053" spans="31:31">
      <c r="AE1053" s="40"/>
    </row>
    <row r="1054" spans="31:31">
      <c r="AE1054" s="40"/>
    </row>
    <row r="1055" spans="31:31">
      <c r="AE1055" s="40"/>
    </row>
    <row r="1056" spans="31:31">
      <c r="AE1056" s="40"/>
    </row>
    <row r="1057" spans="31:31">
      <c r="AE1057" s="40"/>
    </row>
    <row r="1058" spans="31:31">
      <c r="AE1058" s="40"/>
    </row>
    <row r="1059" spans="31:31">
      <c r="AE1059" s="40"/>
    </row>
    <row r="1060" spans="31:31">
      <c r="AE1060" s="40"/>
    </row>
    <row r="1061" spans="31:31">
      <c r="AE1061" s="40"/>
    </row>
    <row r="1062" spans="31:31">
      <c r="AE1062" s="40"/>
    </row>
    <row r="1063" spans="31:31">
      <c r="AE1063" s="40"/>
    </row>
    <row r="1064" spans="31:31">
      <c r="AE1064" s="40"/>
    </row>
    <row r="1065" spans="31:31">
      <c r="AE1065" s="40"/>
    </row>
    <row r="1066" spans="31:31">
      <c r="AE1066" s="40"/>
    </row>
    <row r="1067" spans="31:31">
      <c r="AE1067" s="40"/>
    </row>
    <row r="1068" spans="31:31">
      <c r="AE1068" s="40"/>
    </row>
    <row r="1069" spans="31:31">
      <c r="AE1069" s="40"/>
    </row>
    <row r="1070" spans="31:31">
      <c r="AE1070" s="40"/>
    </row>
    <row r="1071" spans="31:31">
      <c r="AE1071" s="40"/>
    </row>
    <row r="1072" spans="31:31">
      <c r="AE1072" s="40"/>
    </row>
    <row r="1073" spans="31:31">
      <c r="AE1073" s="40"/>
    </row>
    <row r="1074" spans="31:31">
      <c r="AE1074" s="40"/>
    </row>
    <row r="1075" spans="31:31">
      <c r="AE1075" s="40"/>
    </row>
    <row r="1076" spans="31:31">
      <c r="AE1076" s="40"/>
    </row>
    <row r="1077" spans="31:31">
      <c r="AE1077" s="40"/>
    </row>
    <row r="1078" spans="31:31">
      <c r="AE1078" s="40"/>
    </row>
    <row r="1079" spans="31:31">
      <c r="AE1079" s="40"/>
    </row>
    <row r="1080" spans="31:31">
      <c r="AE1080" s="40"/>
    </row>
    <row r="1081" spans="31:31">
      <c r="AE1081" s="40"/>
    </row>
    <row r="1082" spans="31:31">
      <c r="AE1082" s="40"/>
    </row>
    <row r="1083" spans="31:31">
      <c r="AE1083" s="40"/>
    </row>
    <row r="1084" spans="31:31">
      <c r="AE1084" s="40"/>
    </row>
    <row r="1085" spans="31:31">
      <c r="AE1085" s="40"/>
    </row>
    <row r="1086" spans="31:31">
      <c r="AE1086" s="40"/>
    </row>
    <row r="1087" spans="31:31">
      <c r="AE1087" s="40"/>
    </row>
    <row r="1088" spans="31:31">
      <c r="AE1088" s="40"/>
    </row>
    <row r="1089" spans="31:31">
      <c r="AE1089" s="40"/>
    </row>
    <row r="1090" spans="31:31">
      <c r="AE1090" s="40"/>
    </row>
    <row r="1091" spans="31:31">
      <c r="AE1091" s="40"/>
    </row>
    <row r="1092" spans="31:31">
      <c r="AE1092" s="40"/>
    </row>
    <row r="1093" spans="31:31">
      <c r="AE1093" s="40"/>
    </row>
    <row r="1094" spans="31:31">
      <c r="AE1094" s="40"/>
    </row>
    <row r="1095" spans="31:31">
      <c r="AE1095" s="40"/>
    </row>
    <row r="1096" spans="31:31">
      <c r="AE1096" s="40"/>
    </row>
    <row r="1097" spans="31:31">
      <c r="AE1097" s="40"/>
    </row>
    <row r="1098" spans="31:31">
      <c r="AE1098" s="40"/>
    </row>
    <row r="1099" spans="31:31">
      <c r="AE1099" s="40"/>
    </row>
    <row r="1100" spans="31:31">
      <c r="AE1100" s="40"/>
    </row>
    <row r="1101" spans="31:31">
      <c r="AE1101" s="40"/>
    </row>
    <row r="1102" spans="31:31">
      <c r="AE1102" s="40"/>
    </row>
    <row r="1103" spans="31:31">
      <c r="AE1103" s="40"/>
    </row>
    <row r="1104" spans="31:31">
      <c r="AE1104" s="40"/>
    </row>
    <row r="1105" spans="31:31">
      <c r="AE1105" s="40"/>
    </row>
    <row r="1106" spans="31:31">
      <c r="AE1106" s="40"/>
    </row>
    <row r="1107" spans="31:31">
      <c r="AE1107" s="40"/>
    </row>
    <row r="1108" spans="31:31">
      <c r="AE1108" s="40"/>
    </row>
    <row r="1109" spans="31:31">
      <c r="AE1109" s="40"/>
    </row>
    <row r="1110" spans="31:31">
      <c r="AE1110" s="40"/>
    </row>
    <row r="1111" spans="31:31">
      <c r="AE1111" s="40"/>
    </row>
    <row r="1112" spans="31:31">
      <c r="AE1112" s="40"/>
    </row>
    <row r="1113" spans="31:31">
      <c r="AE1113" s="40"/>
    </row>
    <row r="1114" spans="31:31">
      <c r="AE1114" s="40"/>
    </row>
    <row r="1115" spans="31:31">
      <c r="AE1115" s="40"/>
    </row>
    <row r="1116" spans="31:31">
      <c r="AE1116" s="40"/>
    </row>
    <row r="1117" spans="31:31">
      <c r="AE1117" s="40"/>
    </row>
    <row r="1118" spans="31:31">
      <c r="AE1118" s="40"/>
    </row>
    <row r="1119" spans="31:31">
      <c r="AE1119" s="40"/>
    </row>
    <row r="1120" spans="31:31">
      <c r="AE1120" s="40"/>
    </row>
    <row r="1121" spans="31:31">
      <c r="AE1121" s="40"/>
    </row>
    <row r="1122" spans="31:31">
      <c r="AE1122" s="40"/>
    </row>
    <row r="1123" spans="31:31">
      <c r="AE1123" s="40"/>
    </row>
    <row r="1124" spans="31:31">
      <c r="AE1124" s="40"/>
    </row>
    <row r="1125" spans="31:31">
      <c r="AE1125" s="40"/>
    </row>
    <row r="1126" spans="31:31">
      <c r="AE1126" s="40"/>
    </row>
    <row r="1127" spans="31:31">
      <c r="AE1127" s="40"/>
    </row>
    <row r="1128" spans="31:31">
      <c r="AE1128" s="40"/>
    </row>
    <row r="1129" spans="31:31">
      <c r="AE1129" s="40"/>
    </row>
    <row r="1130" spans="31:31">
      <c r="AE1130" s="40"/>
    </row>
    <row r="1131" spans="31:31">
      <c r="AE1131" s="40"/>
    </row>
    <row r="1132" spans="31:31">
      <c r="AE1132" s="40"/>
    </row>
    <row r="1133" spans="31:31">
      <c r="AE1133" s="40"/>
    </row>
    <row r="1134" spans="31:31">
      <c r="AE1134" s="40"/>
    </row>
    <row r="1135" spans="31:31">
      <c r="AE1135" s="40"/>
    </row>
    <row r="1136" spans="31:31">
      <c r="AE1136" s="40"/>
    </row>
    <row r="1137" spans="31:31">
      <c r="AE1137" s="40"/>
    </row>
    <row r="1138" spans="31:31">
      <c r="AE1138" s="40"/>
    </row>
    <row r="1139" spans="31:31">
      <c r="AE1139" s="40"/>
    </row>
    <row r="1140" spans="31:31">
      <c r="AE1140" s="40"/>
    </row>
    <row r="1141" spans="31:31">
      <c r="AE1141" s="40"/>
    </row>
    <row r="1142" spans="31:31">
      <c r="AE1142" s="40"/>
    </row>
    <row r="1143" spans="31:31">
      <c r="AE1143" s="40"/>
    </row>
    <row r="1144" spans="31:31">
      <c r="AE1144" s="40"/>
    </row>
    <row r="1145" spans="31:31">
      <c r="AE1145" s="40"/>
    </row>
    <row r="1146" spans="31:31">
      <c r="AE1146" s="40"/>
    </row>
    <row r="1147" spans="31:31">
      <c r="AE1147" s="40"/>
    </row>
    <row r="1148" spans="31:31">
      <c r="AE1148" s="40"/>
    </row>
    <row r="1149" spans="31:31">
      <c r="AE1149" s="40"/>
    </row>
    <row r="1150" spans="31:31">
      <c r="AE1150" s="40"/>
    </row>
    <row r="1151" spans="31:31">
      <c r="AE1151" s="40"/>
    </row>
    <row r="1152" spans="31:31">
      <c r="AE1152" s="40"/>
    </row>
    <row r="1153" spans="31:31">
      <c r="AE1153" s="40"/>
    </row>
    <row r="1154" spans="31:31">
      <c r="AE1154" s="40"/>
    </row>
    <row r="1155" spans="31:31">
      <c r="AE1155" s="40"/>
    </row>
    <row r="1156" spans="31:31">
      <c r="AE1156" s="40"/>
    </row>
    <row r="1157" spans="31:31">
      <c r="AE1157" s="40"/>
    </row>
    <row r="1158" spans="31:31">
      <c r="AE1158" s="40"/>
    </row>
    <row r="1159" spans="31:31">
      <c r="AE1159" s="40"/>
    </row>
    <row r="1160" spans="31:31">
      <c r="AE1160" s="40"/>
    </row>
    <row r="1161" spans="31:31">
      <c r="AE1161" s="40"/>
    </row>
    <row r="1162" spans="31:31">
      <c r="AE1162" s="40"/>
    </row>
    <row r="1163" spans="31:31">
      <c r="AE1163" s="40"/>
    </row>
    <row r="1164" spans="31:31">
      <c r="AE1164" s="40"/>
    </row>
    <row r="1165" spans="31:31">
      <c r="AE1165" s="40"/>
    </row>
    <row r="1166" spans="31:31">
      <c r="AE1166" s="40"/>
    </row>
    <row r="1167" spans="31:31">
      <c r="AE1167" s="40"/>
    </row>
    <row r="1168" spans="31:31">
      <c r="AE1168" s="40"/>
    </row>
    <row r="1169" spans="31:31">
      <c r="AE1169" s="40"/>
    </row>
    <row r="1170" spans="31:31">
      <c r="AE1170" s="40"/>
    </row>
    <row r="1171" spans="31:31">
      <c r="AE1171" s="40"/>
    </row>
    <row r="1172" spans="31:31">
      <c r="AE1172" s="40"/>
    </row>
    <row r="1173" spans="31:31">
      <c r="AE1173" s="40"/>
    </row>
    <row r="1174" spans="31:31">
      <c r="AE1174" s="40"/>
    </row>
    <row r="1175" spans="31:31">
      <c r="AE1175" s="40"/>
    </row>
    <row r="1176" spans="31:31">
      <c r="AE1176" s="40"/>
    </row>
    <row r="1177" spans="31:31">
      <c r="AE1177" s="40"/>
    </row>
    <row r="1178" spans="31:31">
      <c r="AE1178" s="40"/>
    </row>
    <row r="1179" spans="31:31">
      <c r="AE1179" s="40"/>
    </row>
    <row r="1180" spans="31:31">
      <c r="AE1180" s="40"/>
    </row>
    <row r="1181" spans="31:31">
      <c r="AE1181" s="40"/>
    </row>
    <row r="1182" spans="31:31">
      <c r="AE1182" s="40"/>
    </row>
    <row r="1183" spans="31:31">
      <c r="AE1183" s="40"/>
    </row>
    <row r="1184" spans="31:31">
      <c r="AE1184" s="40"/>
    </row>
    <row r="1185" spans="31:31">
      <c r="AE1185" s="40"/>
    </row>
    <row r="1186" spans="31:31">
      <c r="AE1186" s="40"/>
    </row>
    <row r="1187" spans="31:31">
      <c r="AE1187" s="40"/>
    </row>
    <row r="1188" spans="31:31">
      <c r="AE1188" s="40"/>
    </row>
    <row r="1189" spans="31:31">
      <c r="AE1189" s="40"/>
    </row>
    <row r="1190" spans="31:31">
      <c r="AE1190" s="40"/>
    </row>
    <row r="1191" spans="31:31">
      <c r="AE1191" s="40"/>
    </row>
    <row r="1192" spans="31:31">
      <c r="AE1192" s="40"/>
    </row>
    <row r="1193" spans="31:31">
      <c r="AE1193" s="40"/>
    </row>
    <row r="1194" spans="31:31">
      <c r="AE1194" s="40"/>
    </row>
    <row r="1195" spans="31:31">
      <c r="AE1195" s="40"/>
    </row>
    <row r="1196" spans="31:31">
      <c r="AE1196" s="40"/>
    </row>
    <row r="1197" spans="31:31">
      <c r="AE1197" s="40"/>
    </row>
    <row r="1198" spans="31:31">
      <c r="AE1198" s="40"/>
    </row>
    <row r="1199" spans="31:31">
      <c r="AE1199" s="40"/>
    </row>
    <row r="1200" spans="31:31">
      <c r="AE1200" s="40"/>
    </row>
    <row r="1201" spans="31:31">
      <c r="AE1201" s="40"/>
    </row>
    <row r="1202" spans="31:31">
      <c r="AE1202" s="40"/>
    </row>
    <row r="1203" spans="31:31">
      <c r="AE1203" s="40"/>
    </row>
    <row r="1204" spans="31:31">
      <c r="AE1204" s="40"/>
    </row>
    <row r="1205" spans="31:31">
      <c r="AE1205" s="40"/>
    </row>
    <row r="1206" spans="31:31">
      <c r="AE1206" s="40"/>
    </row>
    <row r="1207" spans="31:31">
      <c r="AE1207" s="40"/>
    </row>
    <row r="1208" spans="31:31">
      <c r="AE1208" s="40"/>
    </row>
    <row r="1209" spans="31:31">
      <c r="AE1209" s="40"/>
    </row>
    <row r="1210" spans="31:31">
      <c r="AE1210" s="40"/>
    </row>
    <row r="1211" spans="31:31">
      <c r="AE1211" s="40"/>
    </row>
    <row r="1212" spans="31:31">
      <c r="AE1212" s="40"/>
    </row>
    <row r="1213" spans="31:31">
      <c r="AE1213" s="40"/>
    </row>
    <row r="1214" spans="31:31">
      <c r="AE1214" s="40"/>
    </row>
    <row r="1215" spans="31:31">
      <c r="AE1215" s="40"/>
    </row>
    <row r="1216" spans="31:31">
      <c r="AE1216" s="40"/>
    </row>
    <row r="1217" spans="31:31">
      <c r="AE1217" s="40"/>
    </row>
    <row r="1218" spans="31:31">
      <c r="AE1218" s="40"/>
    </row>
    <row r="1219" spans="31:31">
      <c r="AE1219" s="40"/>
    </row>
    <row r="1220" spans="31:31">
      <c r="AE1220" s="40"/>
    </row>
    <row r="1221" spans="31:31">
      <c r="AE1221" s="40"/>
    </row>
    <row r="1222" spans="31:31">
      <c r="AE1222" s="40"/>
    </row>
    <row r="1223" spans="31:31">
      <c r="AE1223" s="40"/>
    </row>
    <row r="1224" spans="31:31">
      <c r="AE1224" s="40"/>
    </row>
    <row r="1225" spans="31:31">
      <c r="AE1225" s="40"/>
    </row>
    <row r="1226" spans="31:31">
      <c r="AE1226" s="40"/>
    </row>
    <row r="1227" spans="31:31">
      <c r="AE1227" s="40"/>
    </row>
    <row r="1228" spans="31:31">
      <c r="AE1228" s="40"/>
    </row>
    <row r="1229" spans="31:31">
      <c r="AE1229" s="40"/>
    </row>
    <row r="1230" spans="31:31">
      <c r="AE1230" s="40"/>
    </row>
    <row r="1231" spans="31:31">
      <c r="AE1231" s="40"/>
    </row>
    <row r="1232" spans="31:31">
      <c r="AE1232" s="40"/>
    </row>
    <row r="1233" spans="31:31">
      <c r="AE1233" s="40"/>
    </row>
    <row r="1234" spans="31:31">
      <c r="AE1234" s="40"/>
    </row>
    <row r="1235" spans="31:31">
      <c r="AE1235" s="40"/>
    </row>
    <row r="1236" spans="31:31">
      <c r="AE1236" s="40"/>
    </row>
    <row r="1237" spans="31:31">
      <c r="AE1237" s="40"/>
    </row>
    <row r="1238" spans="31:31">
      <c r="AE1238" s="40"/>
    </row>
    <row r="1239" spans="31:31">
      <c r="AE1239" s="40"/>
    </row>
    <row r="1240" spans="31:31">
      <c r="AE1240" s="40"/>
    </row>
    <row r="1241" spans="31:31">
      <c r="AE1241" s="40"/>
    </row>
    <row r="1242" spans="31:31">
      <c r="AE1242" s="40"/>
    </row>
    <row r="1243" spans="31:31">
      <c r="AE1243" s="40"/>
    </row>
    <row r="1244" spans="31:31">
      <c r="AE1244" s="40"/>
    </row>
    <row r="1245" spans="31:31">
      <c r="AE1245" s="40"/>
    </row>
    <row r="1246" spans="31:31">
      <c r="AE1246" s="40"/>
    </row>
    <row r="1247" spans="31:31">
      <c r="AE1247" s="40"/>
    </row>
    <row r="1248" spans="31:31">
      <c r="AE1248" s="40"/>
    </row>
    <row r="1249" spans="31:31">
      <c r="AE1249" s="40"/>
    </row>
    <row r="1250" spans="31:31">
      <c r="AE1250" s="40"/>
    </row>
    <row r="1251" spans="31:31">
      <c r="AE1251" s="40"/>
    </row>
    <row r="1252" spans="31:31">
      <c r="AE1252" s="40"/>
    </row>
    <row r="1253" spans="31:31">
      <c r="AE1253" s="40"/>
    </row>
    <row r="1254" spans="31:31">
      <c r="AE1254" s="40"/>
    </row>
    <row r="1255" spans="31:31">
      <c r="AE1255" s="40"/>
    </row>
    <row r="1256" spans="31:31">
      <c r="AE1256" s="40"/>
    </row>
    <row r="1257" spans="31:31">
      <c r="AE1257" s="40"/>
    </row>
    <row r="1258" spans="31:31">
      <c r="AE1258" s="40"/>
    </row>
    <row r="1259" spans="31:31">
      <c r="AE1259" s="40"/>
    </row>
    <row r="1260" spans="31:31">
      <c r="AE1260" s="40"/>
    </row>
    <row r="1261" spans="31:31">
      <c r="AE1261" s="40"/>
    </row>
    <row r="1262" spans="31:31">
      <c r="AE1262" s="40"/>
    </row>
    <row r="1263" spans="31:31">
      <c r="AE1263" s="40"/>
    </row>
    <row r="1264" spans="31:31">
      <c r="AE1264" s="40"/>
    </row>
    <row r="1265" spans="31:31">
      <c r="AE1265" s="40"/>
    </row>
    <row r="1266" spans="31:31">
      <c r="AE1266" s="40"/>
    </row>
    <row r="1267" spans="31:31">
      <c r="AE1267" s="40"/>
    </row>
    <row r="1268" spans="31:31">
      <c r="AE1268" s="40"/>
    </row>
    <row r="1269" spans="31:31">
      <c r="AE1269" s="40"/>
    </row>
    <row r="1270" spans="31:31">
      <c r="AE1270" s="40"/>
    </row>
    <row r="1271" spans="31:31">
      <c r="AE1271" s="40"/>
    </row>
    <row r="1272" spans="31:31">
      <c r="AE1272" s="40"/>
    </row>
    <row r="1273" spans="31:31">
      <c r="AE1273" s="40"/>
    </row>
    <row r="1274" spans="31:31">
      <c r="AE1274" s="40"/>
    </row>
    <row r="1275" spans="31:31">
      <c r="AE1275" s="40"/>
    </row>
    <row r="1276" spans="31:31">
      <c r="AE1276" s="40"/>
    </row>
    <row r="1277" spans="31:31">
      <c r="AE1277" s="40"/>
    </row>
    <row r="1278" spans="31:31">
      <c r="AE1278" s="40"/>
    </row>
    <row r="1279" spans="31:31">
      <c r="AE1279" s="40"/>
    </row>
    <row r="1280" spans="31:31">
      <c r="AE1280" s="40"/>
    </row>
    <row r="1281" spans="31:31">
      <c r="AE1281" s="40"/>
    </row>
    <row r="1282" spans="31:31">
      <c r="AE1282" s="40"/>
    </row>
    <row r="1283" spans="31:31">
      <c r="AE1283" s="40"/>
    </row>
    <row r="1284" spans="31:31">
      <c r="AE1284" s="40"/>
    </row>
    <row r="1285" spans="31:31">
      <c r="AE1285" s="40"/>
    </row>
    <row r="1286" spans="31:31">
      <c r="AE1286" s="40"/>
    </row>
    <row r="1287" spans="31:31">
      <c r="AE1287" s="40"/>
    </row>
    <row r="1288" spans="31:31">
      <c r="AE1288" s="40"/>
    </row>
    <row r="1289" spans="31:31">
      <c r="AE1289" s="40"/>
    </row>
    <row r="1290" spans="31:31">
      <c r="AE1290" s="40"/>
    </row>
    <row r="1291" spans="31:31">
      <c r="AE1291" s="40"/>
    </row>
    <row r="1292" spans="31:31">
      <c r="AE1292" s="40"/>
    </row>
    <row r="1293" spans="31:31">
      <c r="AE1293" s="40"/>
    </row>
    <row r="1294" spans="31:31">
      <c r="AE1294" s="40"/>
    </row>
    <row r="1295" spans="31:31">
      <c r="AE1295" s="40"/>
    </row>
    <row r="1296" spans="31:31">
      <c r="AE1296" s="40"/>
    </row>
    <row r="1297" spans="31:31">
      <c r="AE1297" s="40"/>
    </row>
    <row r="1298" spans="31:31">
      <c r="AE1298" s="40"/>
    </row>
    <row r="1299" spans="31:31">
      <c r="AE1299" s="40"/>
    </row>
    <row r="1300" spans="31:31">
      <c r="AE1300" s="40"/>
    </row>
    <row r="1301" spans="31:31">
      <c r="AE1301" s="40"/>
    </row>
    <row r="1302" spans="31:31">
      <c r="AE1302" s="40"/>
    </row>
    <row r="1303" spans="31:31">
      <c r="AE1303" s="40"/>
    </row>
    <row r="1304" spans="31:31">
      <c r="AE1304" s="40"/>
    </row>
    <row r="1305" spans="31:31">
      <c r="AE1305" s="40"/>
    </row>
    <row r="1306" spans="31:31">
      <c r="AE1306" s="40"/>
    </row>
    <row r="1307" spans="31:31">
      <c r="AE1307" s="40"/>
    </row>
    <row r="1308" spans="31:31">
      <c r="AE1308" s="40"/>
    </row>
    <row r="1309" spans="31:31">
      <c r="AE1309" s="40"/>
    </row>
    <row r="1310" spans="31:31">
      <c r="AE1310" s="40"/>
    </row>
    <row r="1311" spans="31:31">
      <c r="AE1311" s="40"/>
    </row>
    <row r="1312" spans="31:31">
      <c r="AE1312" s="40"/>
    </row>
    <row r="1313" spans="31:31">
      <c r="AE1313" s="40"/>
    </row>
    <row r="1314" spans="31:31">
      <c r="AE1314" s="40"/>
    </row>
    <row r="1315" spans="31:31">
      <c r="AE1315" s="40"/>
    </row>
    <row r="1316" spans="31:31">
      <c r="AE1316" s="40"/>
    </row>
    <row r="1317" spans="31:31">
      <c r="AE1317" s="40"/>
    </row>
    <row r="1318" spans="31:31">
      <c r="AE1318" s="40"/>
    </row>
    <row r="1319" spans="31:31">
      <c r="AE1319" s="40"/>
    </row>
    <row r="1320" spans="31:31">
      <c r="AE1320" s="40"/>
    </row>
    <row r="1321" spans="31:31">
      <c r="AE1321" s="40"/>
    </row>
    <row r="1322" spans="31:31">
      <c r="AE1322" s="40"/>
    </row>
    <row r="1323" spans="31:31">
      <c r="AE1323" s="40"/>
    </row>
    <row r="1324" spans="31:31">
      <c r="AE1324" s="40"/>
    </row>
    <row r="1325" spans="31:31">
      <c r="AE1325" s="40"/>
    </row>
    <row r="1326" spans="31:31">
      <c r="AE1326" s="40"/>
    </row>
    <row r="1327" spans="31:31">
      <c r="AE1327" s="40"/>
    </row>
    <row r="1328" spans="31:31">
      <c r="AE1328" s="40"/>
    </row>
    <row r="1329" spans="31:31">
      <c r="AE1329" s="40"/>
    </row>
    <row r="1330" spans="31:31">
      <c r="AE1330" s="40"/>
    </row>
    <row r="1331" spans="31:31">
      <c r="AE1331" s="40"/>
    </row>
    <row r="1332" spans="31:31">
      <c r="AE1332" s="40"/>
    </row>
    <row r="1333" spans="31:31">
      <c r="AE1333" s="40"/>
    </row>
    <row r="1334" spans="31:31">
      <c r="AE1334" s="40"/>
    </row>
    <row r="1335" spans="31:31">
      <c r="AE1335" s="40"/>
    </row>
    <row r="1336" spans="31:31">
      <c r="AE1336" s="40"/>
    </row>
    <row r="1337" spans="31:31">
      <c r="AE1337" s="40"/>
    </row>
    <row r="1338" spans="31:31">
      <c r="AE1338" s="40"/>
    </row>
    <row r="1339" spans="31:31">
      <c r="AE1339" s="40"/>
    </row>
    <row r="1340" spans="31:31">
      <c r="AE1340" s="40"/>
    </row>
    <row r="1341" spans="31:31">
      <c r="AE1341" s="40"/>
    </row>
    <row r="1342" spans="31:31">
      <c r="AE1342" s="40"/>
    </row>
    <row r="1343" spans="31:31">
      <c r="AE1343" s="40"/>
    </row>
    <row r="1344" spans="31:31">
      <c r="AE1344" s="40"/>
    </row>
    <row r="1345" spans="31:31">
      <c r="AE1345" s="40"/>
    </row>
    <row r="1346" spans="31:31">
      <c r="AE1346" s="40"/>
    </row>
    <row r="1347" spans="31:31">
      <c r="AE1347" s="40"/>
    </row>
    <row r="1348" spans="31:31">
      <c r="AE1348" s="40"/>
    </row>
    <row r="1349" spans="31:31">
      <c r="AE1349" s="40"/>
    </row>
    <row r="1350" spans="31:31">
      <c r="AE1350" s="40"/>
    </row>
    <row r="1351" spans="31:31">
      <c r="AE1351" s="40"/>
    </row>
    <row r="1352" spans="31:31">
      <c r="AE1352" s="40"/>
    </row>
    <row r="1353" spans="31:31">
      <c r="AE1353" s="40"/>
    </row>
    <row r="1354" spans="31:31">
      <c r="AE1354" s="40"/>
    </row>
    <row r="1355" spans="31:31">
      <c r="AE1355" s="40"/>
    </row>
    <row r="1356" spans="31:31">
      <c r="AE1356" s="40"/>
    </row>
    <row r="1357" spans="31:31">
      <c r="AE1357" s="40"/>
    </row>
    <row r="1358" spans="31:31">
      <c r="AE1358" s="40"/>
    </row>
    <row r="1359" spans="31:31">
      <c r="AE1359" s="40"/>
    </row>
    <row r="1360" spans="31:31">
      <c r="AE1360" s="40"/>
    </row>
    <row r="1361" spans="31:31">
      <c r="AE1361" s="40"/>
    </row>
    <row r="1362" spans="31:31">
      <c r="AE1362" s="40"/>
    </row>
    <row r="1363" spans="31:31">
      <c r="AE1363" s="40"/>
    </row>
    <row r="1364" spans="31:31">
      <c r="AE1364" s="40"/>
    </row>
    <row r="1365" spans="31:31">
      <c r="AE1365" s="40"/>
    </row>
    <row r="1366" spans="31:31">
      <c r="AE1366" s="40"/>
    </row>
    <row r="1367" spans="31:31">
      <c r="AE1367" s="40"/>
    </row>
    <row r="1368" spans="31:31">
      <c r="AE1368" s="40"/>
    </row>
    <row r="1369" spans="31:31">
      <c r="AE1369" s="40"/>
    </row>
    <row r="1370" spans="31:31">
      <c r="AE1370" s="40"/>
    </row>
    <row r="1371" spans="31:31">
      <c r="AE1371" s="40"/>
    </row>
    <row r="1372" spans="31:31">
      <c r="AE1372" s="40"/>
    </row>
    <row r="1373" spans="31:31">
      <c r="AE1373" s="40"/>
    </row>
    <row r="1374" spans="31:31">
      <c r="AE1374" s="40"/>
    </row>
    <row r="1375" spans="31:31">
      <c r="AE1375" s="40"/>
    </row>
    <row r="1376" spans="31:31">
      <c r="AE1376" s="40"/>
    </row>
    <row r="1377" spans="31:31">
      <c r="AE1377" s="40"/>
    </row>
    <row r="1378" spans="31:31">
      <c r="AE1378" s="40"/>
    </row>
    <row r="1379" spans="31:31">
      <c r="AE1379" s="40"/>
    </row>
    <row r="1380" spans="31:31">
      <c r="AE1380" s="40"/>
    </row>
    <row r="1381" spans="31:31">
      <c r="AE1381" s="40"/>
    </row>
    <row r="1382" spans="31:31">
      <c r="AE1382" s="40"/>
    </row>
    <row r="1383" spans="31:31">
      <c r="AE1383" s="40"/>
    </row>
    <row r="1384" spans="31:31">
      <c r="AE1384" s="40"/>
    </row>
    <row r="1385" spans="31:31">
      <c r="AE1385" s="40"/>
    </row>
    <row r="1386" spans="31:31">
      <c r="AE1386" s="40"/>
    </row>
    <row r="1387" spans="31:31">
      <c r="AE1387" s="40"/>
    </row>
    <row r="1388" spans="31:31">
      <c r="AE1388" s="40"/>
    </row>
    <row r="1389" spans="31:31">
      <c r="AE1389" s="40"/>
    </row>
    <row r="1390" spans="31:31">
      <c r="AE1390" s="40"/>
    </row>
    <row r="1391" spans="31:31">
      <c r="AE1391" s="40"/>
    </row>
    <row r="1392" spans="31:31">
      <c r="AE1392" s="40"/>
    </row>
    <row r="1393" spans="31:31">
      <c r="AE1393" s="40"/>
    </row>
    <row r="1394" spans="31:31">
      <c r="AE1394" s="40"/>
    </row>
    <row r="1395" spans="31:31">
      <c r="AE1395" s="40"/>
    </row>
    <row r="1396" spans="31:31">
      <c r="AE1396" s="40"/>
    </row>
    <row r="1397" spans="31:31">
      <c r="AE1397" s="40"/>
    </row>
    <row r="1398" spans="31:31">
      <c r="AE1398" s="40"/>
    </row>
    <row r="1399" spans="31:31">
      <c r="AE1399" s="40"/>
    </row>
    <row r="1400" spans="31:31">
      <c r="AE1400" s="40"/>
    </row>
    <row r="1401" spans="31:31">
      <c r="AE1401" s="40"/>
    </row>
    <row r="1402" spans="31:31">
      <c r="AE1402" s="40"/>
    </row>
    <row r="1403" spans="31:31">
      <c r="AE1403" s="40"/>
    </row>
    <row r="1404" spans="31:31">
      <c r="AE1404" s="40"/>
    </row>
    <row r="1405" spans="31:31">
      <c r="AE1405" s="40"/>
    </row>
    <row r="1406" spans="31:31">
      <c r="AE1406" s="40"/>
    </row>
    <row r="1407" spans="31:31">
      <c r="AE1407" s="40"/>
    </row>
    <row r="1408" spans="31:31">
      <c r="AE1408" s="40"/>
    </row>
    <row r="1409" spans="31:31">
      <c r="AE1409" s="40"/>
    </row>
    <row r="1410" spans="31:31">
      <c r="AE1410" s="40"/>
    </row>
    <row r="1411" spans="31:31">
      <c r="AE1411" s="40"/>
    </row>
    <row r="1412" spans="31:31">
      <c r="AE1412" s="40"/>
    </row>
    <row r="1413" spans="31:31">
      <c r="AE1413" s="40"/>
    </row>
    <row r="1414" spans="31:31">
      <c r="AE1414" s="40"/>
    </row>
    <row r="1415" spans="31:31">
      <c r="AE1415" s="40"/>
    </row>
    <row r="1416" spans="31:31">
      <c r="AE1416" s="40"/>
    </row>
    <row r="1417" spans="31:31">
      <c r="AE1417" s="40"/>
    </row>
    <row r="1418" spans="31:31">
      <c r="AE1418" s="40"/>
    </row>
    <row r="1419" spans="31:31">
      <c r="AE1419" s="40"/>
    </row>
    <row r="1420" spans="31:31">
      <c r="AE1420" s="40"/>
    </row>
    <row r="1421" spans="31:31">
      <c r="AE1421" s="40"/>
    </row>
    <row r="1422" spans="31:31">
      <c r="AE1422" s="40"/>
    </row>
    <row r="1423" spans="31:31">
      <c r="AE1423" s="40"/>
    </row>
    <row r="1424" spans="31:31">
      <c r="AE1424" s="40"/>
    </row>
    <row r="1425" spans="31:31">
      <c r="AE1425" s="40"/>
    </row>
    <row r="1426" spans="31:31">
      <c r="AE1426" s="40"/>
    </row>
    <row r="1427" spans="31:31">
      <c r="AE1427" s="40"/>
    </row>
    <row r="1428" spans="31:31">
      <c r="AE1428" s="40"/>
    </row>
    <row r="1429" spans="31:31">
      <c r="AE1429" s="40"/>
    </row>
    <row r="1430" spans="31:31">
      <c r="AE1430" s="40"/>
    </row>
    <row r="1431" spans="31:31">
      <c r="AE1431" s="40"/>
    </row>
    <row r="1432" spans="31:31">
      <c r="AE1432" s="40"/>
    </row>
    <row r="1433" spans="31:31">
      <c r="AE1433" s="40"/>
    </row>
    <row r="1434" spans="31:31">
      <c r="AE1434" s="40"/>
    </row>
    <row r="1435" spans="31:31">
      <c r="AE1435" s="40"/>
    </row>
    <row r="1436" spans="31:31">
      <c r="AE1436" s="40"/>
    </row>
    <row r="1437" spans="31:31">
      <c r="AE1437" s="40"/>
    </row>
    <row r="1438" spans="31:31">
      <c r="AE1438" s="40"/>
    </row>
    <row r="1439" spans="31:31">
      <c r="AE1439" s="40"/>
    </row>
    <row r="1440" spans="31:31">
      <c r="AE1440" s="40"/>
    </row>
    <row r="1441" spans="31:31">
      <c r="AE1441" s="40"/>
    </row>
    <row r="1442" spans="31:31">
      <c r="AE1442" s="40"/>
    </row>
    <row r="1443" spans="31:31">
      <c r="AE1443" s="40"/>
    </row>
    <row r="1444" spans="31:31">
      <c r="AE1444" s="40"/>
    </row>
    <row r="1445" spans="31:31">
      <c r="AE1445" s="40"/>
    </row>
    <row r="1446" spans="31:31">
      <c r="AE1446" s="40"/>
    </row>
    <row r="1447" spans="31:31">
      <c r="AE1447" s="40"/>
    </row>
    <row r="1448" spans="31:31">
      <c r="AE1448" s="40"/>
    </row>
    <row r="1449" spans="31:31">
      <c r="AE1449" s="40"/>
    </row>
    <row r="1450" spans="31:31">
      <c r="AE1450" s="40"/>
    </row>
    <row r="1451" spans="31:31">
      <c r="AE1451" s="40"/>
    </row>
    <row r="1452" spans="31:31">
      <c r="AE1452" s="40"/>
    </row>
    <row r="1453" spans="31:31">
      <c r="AE1453" s="40"/>
    </row>
    <row r="1454" spans="31:31">
      <c r="AE1454" s="40"/>
    </row>
    <row r="1455" spans="31:31">
      <c r="AE1455" s="40"/>
    </row>
    <row r="1456" spans="31:31">
      <c r="AE1456" s="40"/>
    </row>
    <row r="1457" spans="31:31">
      <c r="AE1457" s="40"/>
    </row>
    <row r="1458" spans="31:31">
      <c r="AE1458" s="40"/>
    </row>
    <row r="1459" spans="31:31">
      <c r="AE1459" s="40"/>
    </row>
    <row r="1460" spans="31:31">
      <c r="AE1460" s="40"/>
    </row>
    <row r="1461" spans="31:31">
      <c r="AE1461" s="40"/>
    </row>
    <row r="1462" spans="31:31">
      <c r="AE1462" s="40"/>
    </row>
    <row r="1463" spans="31:31">
      <c r="AE1463" s="40"/>
    </row>
    <row r="1464" spans="31:31">
      <c r="AE1464" s="40"/>
    </row>
    <row r="1465" spans="31:31">
      <c r="AE1465" s="40"/>
    </row>
    <row r="1466" spans="31:31">
      <c r="AE1466" s="40"/>
    </row>
    <row r="1467" spans="31:31">
      <c r="AE1467" s="40"/>
    </row>
    <row r="1468" spans="31:31">
      <c r="AE1468" s="40"/>
    </row>
    <row r="1469" spans="31:31">
      <c r="AE1469" s="40"/>
    </row>
    <row r="1470" spans="31:31">
      <c r="AE1470" s="40"/>
    </row>
    <row r="1471" spans="31:31">
      <c r="AE1471" s="40"/>
    </row>
    <row r="1472" spans="31:31">
      <c r="AE1472" s="40"/>
    </row>
  </sheetData>
  <mergeCells count="13">
    <mergeCell ref="AH7:AI7"/>
    <mergeCell ref="A6:A7"/>
    <mergeCell ref="B6:O6"/>
    <mergeCell ref="R6:V6"/>
    <mergeCell ref="W6:X6"/>
    <mergeCell ref="AA6:AI6"/>
    <mergeCell ref="R7:S7"/>
    <mergeCell ref="T7:U7"/>
    <mergeCell ref="W7:X7"/>
    <mergeCell ref="AA7:AC7"/>
    <mergeCell ref="AD7:AG7"/>
    <mergeCell ref="Y6:Z6"/>
    <mergeCell ref="Y7:Z7"/>
  </mergeCells>
  <printOptions horizontalCentered="1"/>
  <pageMargins left="0.11811023622047245" right="0.11811023622047245" top="0.27559055118110237" bottom="0.19685039370078741" header="0.19685039370078741" footer="0"/>
  <pageSetup paperSize="9" scale="46" fitToHeight="0" orientation="portrait" r:id="rId1"/>
  <headerFooter>
    <oddHeader>&amp;L&amp;6&amp;A&amp;R&amp;6Page &amp;P of &amp;N</oddHeader>
  </headerFooter>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FF"/>
    <pageSetUpPr fitToPage="1"/>
  </sheetPr>
  <dimension ref="A1:DQ45"/>
  <sheetViews>
    <sheetView view="pageBreakPreview" zoomScale="115" zoomScaleNormal="200" zoomScaleSheetLayoutView="115" zoomScalePageLayoutView="200" workbookViewId="0">
      <pane xSplit="1" ySplit="8" topLeftCell="B9" activePane="bottomRight" state="frozen"/>
      <selection activeCell="B23" sqref="B23"/>
      <selection pane="topRight" activeCell="B23" sqref="B23"/>
      <selection pane="bottomLeft" activeCell="B23" sqref="B23"/>
      <selection pane="bottomRight" activeCell="B28" sqref="B28"/>
    </sheetView>
  </sheetViews>
  <sheetFormatPr defaultColWidth="9.1796875" defaultRowHeight="13"/>
  <cols>
    <col min="1" max="1" width="37.1796875" style="41" customWidth="1"/>
    <col min="2" max="6" width="9.453125" style="41" customWidth="1"/>
    <col min="7" max="10" width="9.453125" style="3113" customWidth="1"/>
    <col min="11" max="18" width="9.453125" style="41" customWidth="1"/>
    <col min="19" max="16384" width="9.1796875" style="41"/>
  </cols>
  <sheetData>
    <row r="1" spans="1:121" ht="18" customHeight="1" thickBot="1">
      <c r="A1" s="824" t="s">
        <v>1341</v>
      </c>
      <c r="B1" s="2"/>
      <c r="C1" s="2"/>
      <c r="D1" s="2"/>
      <c r="E1" s="2"/>
      <c r="F1" s="2"/>
      <c r="G1" s="3291"/>
      <c r="H1" s="3292"/>
      <c r="I1" s="3292"/>
      <c r="J1" s="3292"/>
      <c r="K1" s="2"/>
      <c r="L1" s="2"/>
      <c r="M1" s="2"/>
      <c r="N1" s="2"/>
      <c r="O1" s="2"/>
      <c r="P1" s="2"/>
      <c r="Q1" s="2"/>
      <c r="R1" s="4"/>
      <c r="S1" s="123"/>
    </row>
    <row r="2" spans="1:121" s="5" customFormat="1" ht="18" customHeight="1">
      <c r="A2" s="291" t="s">
        <v>1</v>
      </c>
      <c r="B2" s="2314"/>
      <c r="C2" s="2314"/>
      <c r="D2" s="2314"/>
      <c r="E2" s="2314"/>
      <c r="F2" s="2314"/>
      <c r="G2" s="3293"/>
      <c r="H2" s="3293"/>
      <c r="I2" s="3293"/>
      <c r="J2" s="3293"/>
      <c r="K2" s="2314"/>
      <c r="L2" s="2314"/>
      <c r="M2" s="2314"/>
      <c r="N2" s="2314"/>
      <c r="O2" s="2314"/>
      <c r="P2" s="2314"/>
      <c r="Q2" s="2314"/>
      <c r="R2" s="2315"/>
    </row>
    <row r="3" spans="1:121" s="5" customFormat="1" ht="18" customHeight="1">
      <c r="A3" s="165" t="s">
        <v>84</v>
      </c>
      <c r="B3" s="11"/>
      <c r="C3" s="11"/>
      <c r="D3" s="11"/>
      <c r="E3" s="11"/>
      <c r="F3" s="11"/>
      <c r="G3" s="3294"/>
      <c r="H3" s="3295"/>
      <c r="I3" s="3295"/>
      <c r="J3" s="3295"/>
      <c r="K3" s="11"/>
      <c r="L3" s="11"/>
      <c r="M3" s="11"/>
      <c r="N3" s="11"/>
      <c r="O3" s="11"/>
      <c r="P3" s="11"/>
      <c r="Q3" s="11"/>
      <c r="R3" s="2246"/>
    </row>
    <row r="4" spans="1:121" s="36" customFormat="1" ht="18" customHeight="1" thickBot="1">
      <c r="A4" s="15" t="s">
        <v>85</v>
      </c>
      <c r="B4" s="90"/>
      <c r="C4" s="1930" t="s">
        <v>1468</v>
      </c>
      <c r="D4" s="1931"/>
      <c r="E4" s="166"/>
      <c r="F4" s="658"/>
      <c r="G4" s="3296"/>
      <c r="H4" s="3297"/>
      <c r="I4" s="3297"/>
      <c r="J4" s="3297"/>
      <c r="K4" s="658"/>
      <c r="L4" s="658"/>
      <c r="M4" s="658"/>
      <c r="N4" s="658"/>
      <c r="O4" s="658"/>
      <c r="P4" s="16"/>
      <c r="Q4" s="16"/>
      <c r="R4" s="2181"/>
    </row>
    <row r="5" spans="1:121" s="69" customFormat="1" ht="25.5" customHeight="1" thickTop="1" thickBot="1">
      <c r="A5" s="167" t="s">
        <v>86</v>
      </c>
      <c r="B5" s="4889" t="s">
        <v>87</v>
      </c>
      <c r="C5" s="4890"/>
      <c r="D5" s="4890"/>
      <c r="E5" s="4890"/>
      <c r="F5" s="4890"/>
      <c r="G5" s="4890"/>
      <c r="H5" s="4890"/>
      <c r="I5" s="4890"/>
      <c r="J5" s="4890"/>
      <c r="K5" s="4890"/>
      <c r="L5" s="4890"/>
      <c r="M5" s="4890"/>
      <c r="N5" s="4890"/>
      <c r="O5" s="4890"/>
      <c r="P5" s="4890"/>
      <c r="Q5" s="4890"/>
      <c r="R5" s="4891"/>
    </row>
    <row r="6" spans="1:121" s="77" customFormat="1" ht="19.5" customHeight="1" thickTop="1" thickBot="1">
      <c r="A6" s="168"/>
      <c r="B6" s="626">
        <v>1</v>
      </c>
      <c r="C6" s="627">
        <v>2</v>
      </c>
      <c r="D6" s="169">
        <v>3</v>
      </c>
      <c r="E6" s="170">
        <v>4</v>
      </c>
      <c r="F6" s="171">
        <v>4</v>
      </c>
      <c r="G6" s="4892">
        <v>5</v>
      </c>
      <c r="H6" s="4893"/>
      <c r="I6" s="4892">
        <v>6</v>
      </c>
      <c r="J6" s="4893"/>
      <c r="K6" s="4894">
        <v>7</v>
      </c>
      <c r="L6" s="4895"/>
      <c r="M6" s="4894">
        <v>8</v>
      </c>
      <c r="N6" s="4895"/>
      <c r="O6" s="4894">
        <v>9</v>
      </c>
      <c r="P6" s="4895"/>
      <c r="Q6" s="4894">
        <v>10</v>
      </c>
      <c r="R6" s="4896"/>
    </row>
    <row r="7" spans="1:121" s="73" customFormat="1" ht="32.25" customHeight="1">
      <c r="A7" s="172"/>
      <c r="B7" s="694" t="s">
        <v>88</v>
      </c>
      <c r="C7" s="690" t="s">
        <v>149</v>
      </c>
      <c r="D7" s="2316" t="s">
        <v>89</v>
      </c>
      <c r="E7" s="694" t="s">
        <v>90</v>
      </c>
      <c r="F7" s="692" t="s">
        <v>90</v>
      </c>
      <c r="G7" s="3298" t="s">
        <v>91</v>
      </c>
      <c r="H7" s="3299" t="s">
        <v>92</v>
      </c>
      <c r="I7" s="3300" t="s">
        <v>91</v>
      </c>
      <c r="J7" s="3301" t="s">
        <v>92</v>
      </c>
      <c r="K7" s="4897" t="s">
        <v>93</v>
      </c>
      <c r="L7" s="4898"/>
      <c r="M7" s="4899" t="s">
        <v>94</v>
      </c>
      <c r="N7" s="4900"/>
      <c r="O7" s="4901" t="s">
        <v>95</v>
      </c>
      <c r="P7" s="4902"/>
      <c r="Q7" s="4903" t="s">
        <v>96</v>
      </c>
      <c r="R7" s="4904"/>
    </row>
    <row r="8" spans="1:121" s="77" customFormat="1" ht="18.75" customHeight="1" thickBot="1">
      <c r="A8" s="173" t="s">
        <v>5</v>
      </c>
      <c r="B8" s="174" t="s">
        <v>13</v>
      </c>
      <c r="C8" s="691" t="s">
        <v>14</v>
      </c>
      <c r="D8" s="175" t="s">
        <v>97</v>
      </c>
      <c r="E8" s="693" t="s">
        <v>13</v>
      </c>
      <c r="F8" s="176" t="s">
        <v>14</v>
      </c>
      <c r="G8" s="4905" t="s">
        <v>98</v>
      </c>
      <c r="H8" s="4906"/>
      <c r="I8" s="4905" t="s">
        <v>99</v>
      </c>
      <c r="J8" s="4906"/>
      <c r="K8" s="624" t="s">
        <v>13</v>
      </c>
      <c r="L8" s="177" t="s">
        <v>14</v>
      </c>
      <c r="M8" s="174" t="s">
        <v>13</v>
      </c>
      <c r="N8" s="625" t="s">
        <v>14</v>
      </c>
      <c r="O8" s="624" t="s">
        <v>13</v>
      </c>
      <c r="P8" s="178" t="s">
        <v>14</v>
      </c>
      <c r="Q8" s="174" t="s">
        <v>13</v>
      </c>
      <c r="R8" s="177" t="s">
        <v>14</v>
      </c>
    </row>
    <row r="9" spans="1:121" s="181" customFormat="1" ht="15" customHeight="1" thickBot="1">
      <c r="A9" s="179" t="s">
        <v>104</v>
      </c>
      <c r="B9" s="180"/>
      <c r="C9" s="180"/>
      <c r="D9" s="180"/>
      <c r="E9" s="180"/>
      <c r="F9" s="180"/>
      <c r="G9" s="3302"/>
      <c r="H9" s="3302"/>
      <c r="I9" s="3302"/>
      <c r="J9" s="3302"/>
      <c r="K9" s="180"/>
      <c r="L9" s="180"/>
      <c r="M9" s="180"/>
      <c r="N9" s="180"/>
      <c r="O9" s="180"/>
      <c r="P9" s="180"/>
      <c r="Q9" s="180"/>
      <c r="R9" s="2317"/>
      <c r="S9" s="143"/>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row>
    <row r="10" spans="1:121" s="32" customFormat="1" ht="15" customHeight="1">
      <c r="A10" s="847" t="str">
        <f>'General NZPUC'!A10</f>
        <v>Longburn Adventist College</v>
      </c>
      <c r="B10" s="3777">
        <v>3</v>
      </c>
      <c r="C10" s="3778">
        <v>20</v>
      </c>
      <c r="D10" s="3577">
        <f>SUM(B10:C10)</f>
        <v>23</v>
      </c>
      <c r="E10" s="3779">
        <v>0</v>
      </c>
      <c r="F10" s="3779">
        <v>12</v>
      </c>
      <c r="G10" s="3780">
        <v>2</v>
      </c>
      <c r="H10" s="3780">
        <v>1</v>
      </c>
      <c r="I10" s="3780">
        <v>16</v>
      </c>
      <c r="J10" s="3780">
        <v>4</v>
      </c>
      <c r="K10" s="3780">
        <v>0</v>
      </c>
      <c r="L10" s="3780">
        <v>17</v>
      </c>
      <c r="M10" s="3780">
        <v>3</v>
      </c>
      <c r="N10" s="3780">
        <v>19</v>
      </c>
      <c r="O10" s="3780">
        <v>3</v>
      </c>
      <c r="P10" s="3780">
        <v>20</v>
      </c>
      <c r="Q10" s="3780">
        <v>3</v>
      </c>
      <c r="R10" s="3781">
        <v>20</v>
      </c>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row>
    <row r="11" spans="1:121" s="33" customFormat="1" ht="15" customHeight="1" thickBot="1">
      <c r="A11" s="182" t="s">
        <v>129</v>
      </c>
      <c r="B11" s="1150">
        <f t="shared" ref="B11:R11" si="0">SUM(B10:B10)</f>
        <v>3</v>
      </c>
      <c r="C11" s="1151">
        <f t="shared" si="0"/>
        <v>20</v>
      </c>
      <c r="D11" s="1150">
        <f t="shared" si="0"/>
        <v>23</v>
      </c>
      <c r="E11" s="1150">
        <f t="shared" si="0"/>
        <v>0</v>
      </c>
      <c r="F11" s="1151">
        <f t="shared" si="0"/>
        <v>12</v>
      </c>
      <c r="G11" s="3303">
        <f t="shared" si="0"/>
        <v>2</v>
      </c>
      <c r="H11" s="3304">
        <f t="shared" si="0"/>
        <v>1</v>
      </c>
      <c r="I11" s="3305">
        <f t="shared" si="0"/>
        <v>16</v>
      </c>
      <c r="J11" s="3306">
        <f t="shared" si="0"/>
        <v>4</v>
      </c>
      <c r="K11" s="2319">
        <f t="shared" si="0"/>
        <v>0</v>
      </c>
      <c r="L11" s="1153">
        <f t="shared" si="0"/>
        <v>17</v>
      </c>
      <c r="M11" s="1150">
        <f t="shared" si="0"/>
        <v>3</v>
      </c>
      <c r="N11" s="1151">
        <f t="shared" si="0"/>
        <v>19</v>
      </c>
      <c r="O11" s="2319">
        <f t="shared" si="0"/>
        <v>3</v>
      </c>
      <c r="P11" s="1152">
        <f t="shared" si="0"/>
        <v>20</v>
      </c>
      <c r="Q11" s="1150">
        <f t="shared" si="0"/>
        <v>3</v>
      </c>
      <c r="R11" s="1153">
        <f t="shared" si="0"/>
        <v>20</v>
      </c>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row>
    <row r="12" spans="1:121" s="146" customFormat="1" ht="9.75" customHeight="1" thickTop="1" thickBot="1">
      <c r="A12" s="856"/>
      <c r="B12" s="1154"/>
      <c r="C12" s="1154"/>
      <c r="D12" s="1154"/>
      <c r="E12" s="1154"/>
      <c r="F12" s="1154"/>
      <c r="G12" s="3307"/>
      <c r="H12" s="3307"/>
      <c r="I12" s="3307"/>
      <c r="J12" s="3307"/>
      <c r="K12" s="1154"/>
      <c r="L12" s="1154"/>
      <c r="M12" s="1154"/>
      <c r="N12" s="1154"/>
      <c r="O12" s="1154"/>
      <c r="P12" s="1154"/>
      <c r="Q12" s="1154"/>
      <c r="R12" s="2320"/>
    </row>
    <row r="13" spans="1:121" s="181" customFormat="1" ht="15" customHeight="1" thickBot="1">
      <c r="A13" s="183" t="s">
        <v>107</v>
      </c>
      <c r="B13" s="1155"/>
      <c r="C13" s="1155"/>
      <c r="D13" s="1155"/>
      <c r="E13" s="1155"/>
      <c r="F13" s="1155"/>
      <c r="G13" s="3308"/>
      <c r="H13" s="3308"/>
      <c r="I13" s="3308"/>
      <c r="J13" s="3308"/>
      <c r="K13" s="1155"/>
      <c r="L13" s="1155"/>
      <c r="M13" s="1155"/>
      <c r="N13" s="1155"/>
      <c r="O13" s="1155"/>
      <c r="P13" s="1155"/>
      <c r="Q13" s="1155"/>
      <c r="R13" s="2321"/>
      <c r="S13" s="143"/>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row>
    <row r="14" spans="1:121" s="32" customFormat="1" ht="15" customHeight="1">
      <c r="A14" s="847" t="str">
        <f>'General NZPUC'!A14</f>
        <v>Auckland Seventh-day Adventist High School</v>
      </c>
      <c r="B14" s="3775">
        <v>0</v>
      </c>
      <c r="C14" s="3775">
        <v>26.2</v>
      </c>
      <c r="D14" s="3776">
        <f>SUM(B14:C14)</f>
        <v>26.2</v>
      </c>
      <c r="E14" s="4358">
        <v>0</v>
      </c>
      <c r="F14" s="4358">
        <v>9.4</v>
      </c>
      <c r="G14" s="3690">
        <v>0</v>
      </c>
      <c r="H14" s="3690">
        <v>0</v>
      </c>
      <c r="I14" s="3690">
        <v>20</v>
      </c>
      <c r="J14" s="3690">
        <v>6.2</v>
      </c>
      <c r="K14" s="3690">
        <v>0</v>
      </c>
      <c r="L14" s="3690">
        <v>20.2</v>
      </c>
      <c r="M14" s="3690">
        <v>0</v>
      </c>
      <c r="N14" s="3690">
        <v>25.2</v>
      </c>
      <c r="O14" s="3690">
        <v>0</v>
      </c>
      <c r="P14" s="3690">
        <v>26.2</v>
      </c>
      <c r="Q14" s="3690">
        <v>0</v>
      </c>
      <c r="R14" s="3692">
        <v>26.2</v>
      </c>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row>
    <row r="15" spans="1:121" s="32" customFormat="1" ht="15" customHeight="1">
      <c r="A15" s="847" t="str">
        <f>'General NZPUC'!A15</f>
        <v>Balmoral Seventh-day Adventist School</v>
      </c>
      <c r="B15" s="3775">
        <v>5.2</v>
      </c>
      <c r="C15" s="3775">
        <v>0</v>
      </c>
      <c r="D15" s="3776">
        <f t="shared" ref="D15:D25" si="1">SUM(B15:C15)</f>
        <v>5.2</v>
      </c>
      <c r="E15" s="4359">
        <v>3.74</v>
      </c>
      <c r="F15" s="4359">
        <v>0</v>
      </c>
      <c r="G15" s="3468">
        <v>5.2</v>
      </c>
      <c r="H15" s="3468">
        <v>0</v>
      </c>
      <c r="I15" s="3468">
        <v>0</v>
      </c>
      <c r="J15" s="3468">
        <v>0</v>
      </c>
      <c r="K15" s="3468">
        <v>0.2</v>
      </c>
      <c r="L15" s="3468">
        <v>0</v>
      </c>
      <c r="M15" s="3468">
        <v>5.2</v>
      </c>
      <c r="N15" s="3468">
        <v>0</v>
      </c>
      <c r="O15" s="3468">
        <v>5.2</v>
      </c>
      <c r="P15" s="3468">
        <v>0</v>
      </c>
      <c r="Q15" s="3468">
        <v>5.2</v>
      </c>
      <c r="R15" s="3435">
        <v>0</v>
      </c>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row>
    <row r="16" spans="1:121" s="32" customFormat="1" ht="15" customHeight="1">
      <c r="A16" s="847" t="str">
        <f>'General NZPUC'!A16</f>
        <v>Hamilton Seventh-day Adventist School</v>
      </c>
      <c r="B16" s="3775">
        <v>7.2</v>
      </c>
      <c r="C16" s="3775">
        <v>0</v>
      </c>
      <c r="D16" s="3776">
        <f t="shared" si="1"/>
        <v>7.2</v>
      </c>
      <c r="E16" s="4359">
        <v>2.63</v>
      </c>
      <c r="F16" s="4359">
        <v>0</v>
      </c>
      <c r="G16" s="3468">
        <v>7</v>
      </c>
      <c r="H16" s="3468">
        <v>0.2</v>
      </c>
      <c r="I16" s="3468">
        <v>0</v>
      </c>
      <c r="J16" s="3468">
        <v>0</v>
      </c>
      <c r="K16" s="3468">
        <v>2</v>
      </c>
      <c r="L16" s="3468">
        <v>0</v>
      </c>
      <c r="M16" s="3468">
        <v>7.2</v>
      </c>
      <c r="N16" s="3468">
        <v>0</v>
      </c>
      <c r="O16" s="3468">
        <v>7.2</v>
      </c>
      <c r="P16" s="3468">
        <v>0</v>
      </c>
      <c r="Q16" s="3468">
        <v>7.2</v>
      </c>
      <c r="R16" s="3435">
        <v>0</v>
      </c>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row>
    <row r="17" spans="1:121" s="32" customFormat="1" ht="15" customHeight="1">
      <c r="A17" s="847" t="str">
        <f>'General NZPUC'!A17</f>
        <v>New Plymouth Seventh-day Adventist Christian School</v>
      </c>
      <c r="B17" s="3775">
        <v>4.46</v>
      </c>
      <c r="C17" s="3775">
        <v>0</v>
      </c>
      <c r="D17" s="3776">
        <f t="shared" si="1"/>
        <v>4.46</v>
      </c>
      <c r="E17" s="4359">
        <v>2.25</v>
      </c>
      <c r="F17" s="4359">
        <v>0</v>
      </c>
      <c r="G17" s="3468">
        <v>0.4</v>
      </c>
      <c r="H17" s="3468">
        <v>4.0599999999999996</v>
      </c>
      <c r="I17" s="3468">
        <v>0</v>
      </c>
      <c r="J17" s="3468">
        <v>0</v>
      </c>
      <c r="K17" s="3468">
        <v>0</v>
      </c>
      <c r="L17" s="3468">
        <v>0</v>
      </c>
      <c r="M17" s="3468">
        <v>3.56</v>
      </c>
      <c r="N17" s="3468">
        <v>0</v>
      </c>
      <c r="O17" s="3468">
        <v>4.46</v>
      </c>
      <c r="P17" s="3468">
        <v>0</v>
      </c>
      <c r="Q17" s="3468">
        <v>4.46</v>
      </c>
      <c r="R17" s="3435">
        <v>0</v>
      </c>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row>
    <row r="18" spans="1:121" s="32" customFormat="1" ht="15" customHeight="1">
      <c r="A18" s="847" t="str">
        <f>'General NZPUC'!A18</f>
        <v>Palmerston North Adventist Christian School</v>
      </c>
      <c r="B18" s="3775">
        <v>7.5</v>
      </c>
      <c r="C18" s="3775">
        <v>0</v>
      </c>
      <c r="D18" s="3776">
        <f t="shared" si="1"/>
        <v>7.5</v>
      </c>
      <c r="E18" s="4359">
        <v>2.78</v>
      </c>
      <c r="F18" s="4359">
        <v>0</v>
      </c>
      <c r="G18" s="3468">
        <v>4.5999999999999996</v>
      </c>
      <c r="H18" s="3468">
        <v>2.9</v>
      </c>
      <c r="I18" s="3468">
        <v>0</v>
      </c>
      <c r="J18" s="3468">
        <v>0</v>
      </c>
      <c r="K18" s="3468">
        <v>1.2</v>
      </c>
      <c r="L18" s="3468">
        <v>0</v>
      </c>
      <c r="M18" s="3468">
        <v>4.4000000000000004</v>
      </c>
      <c r="N18" s="3468">
        <v>0</v>
      </c>
      <c r="O18" s="3468">
        <v>7.5</v>
      </c>
      <c r="P18" s="3468">
        <v>0</v>
      </c>
      <c r="Q18" s="3468">
        <v>7.5</v>
      </c>
      <c r="R18" s="3435">
        <v>0</v>
      </c>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row>
    <row r="19" spans="1:121" s="32" customFormat="1" ht="15" customHeight="1">
      <c r="A19" s="847" t="str">
        <f>'General NZPUC'!A19</f>
        <v>Parkside Adventist Christian School</v>
      </c>
      <c r="B19" s="3775">
        <v>3.5</v>
      </c>
      <c r="C19" s="3775">
        <v>0</v>
      </c>
      <c r="D19" s="3776">
        <f t="shared" si="1"/>
        <v>3.5</v>
      </c>
      <c r="E19" s="4359">
        <v>1.5</v>
      </c>
      <c r="F19" s="4359">
        <v>0</v>
      </c>
      <c r="G19" s="3468">
        <v>2</v>
      </c>
      <c r="H19" s="3468">
        <v>1.5</v>
      </c>
      <c r="I19" s="3468">
        <v>0</v>
      </c>
      <c r="J19" s="3468">
        <v>0</v>
      </c>
      <c r="K19" s="3468">
        <v>0</v>
      </c>
      <c r="L19" s="3468">
        <v>0</v>
      </c>
      <c r="M19" s="3468">
        <v>3.5</v>
      </c>
      <c r="N19" s="3468">
        <v>0</v>
      </c>
      <c r="O19" s="3468">
        <v>3.5</v>
      </c>
      <c r="P19" s="3468">
        <v>0</v>
      </c>
      <c r="Q19" s="3468">
        <v>3.5</v>
      </c>
      <c r="R19" s="3435">
        <v>0</v>
      </c>
      <c r="T19" s="208"/>
      <c r="U19" s="208"/>
      <c r="V19" s="208"/>
      <c r="W19" s="208"/>
      <c r="X19" s="208"/>
      <c r="Y19" s="208"/>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row>
    <row r="20" spans="1:121" s="32" customFormat="1" ht="15" customHeight="1">
      <c r="A20" s="847" t="str">
        <f>'General NZPUC'!A20</f>
        <v>Rotorua Seventh-day Adventist School</v>
      </c>
      <c r="B20" s="3775">
        <v>2.5</v>
      </c>
      <c r="C20" s="3775">
        <v>0</v>
      </c>
      <c r="D20" s="3776">
        <f t="shared" si="1"/>
        <v>2.5</v>
      </c>
      <c r="E20" s="4359">
        <v>1.42</v>
      </c>
      <c r="F20" s="4359">
        <v>0</v>
      </c>
      <c r="G20" s="3468">
        <v>2</v>
      </c>
      <c r="H20" s="3468">
        <v>0.5</v>
      </c>
      <c r="I20" s="3468">
        <v>0</v>
      </c>
      <c r="J20" s="3468">
        <v>0</v>
      </c>
      <c r="K20" s="3468">
        <v>0</v>
      </c>
      <c r="L20" s="3468">
        <v>0</v>
      </c>
      <c r="M20" s="3468">
        <v>2.5</v>
      </c>
      <c r="N20" s="3468">
        <v>0</v>
      </c>
      <c r="O20" s="3468">
        <v>2.5</v>
      </c>
      <c r="P20" s="3468">
        <v>0</v>
      </c>
      <c r="Q20" s="3468">
        <v>2.5</v>
      </c>
      <c r="R20" s="3435">
        <v>0</v>
      </c>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row>
    <row r="21" spans="1:121" s="32" customFormat="1" ht="15" customHeight="1">
      <c r="A21" s="847" t="str">
        <f>'General NZPUC'!A21</f>
        <v>South Auckland Seventh-day Adventist School</v>
      </c>
      <c r="B21" s="3775">
        <v>21.4</v>
      </c>
      <c r="C21" s="3775">
        <v>0</v>
      </c>
      <c r="D21" s="3776">
        <f t="shared" si="1"/>
        <v>21.4</v>
      </c>
      <c r="E21" s="4359">
        <v>11.45</v>
      </c>
      <c r="F21" s="4359">
        <v>0</v>
      </c>
      <c r="G21" s="3468">
        <v>20.399999999999999</v>
      </c>
      <c r="H21" s="3468">
        <v>1</v>
      </c>
      <c r="I21" s="3468">
        <v>0</v>
      </c>
      <c r="J21" s="3468">
        <v>0</v>
      </c>
      <c r="K21" s="3468">
        <v>1</v>
      </c>
      <c r="L21" s="3468">
        <v>0</v>
      </c>
      <c r="M21" s="3468">
        <v>18.399999999999999</v>
      </c>
      <c r="N21" s="3468">
        <v>0</v>
      </c>
      <c r="O21" s="3468">
        <v>21.4</v>
      </c>
      <c r="P21" s="3468">
        <v>0</v>
      </c>
      <c r="Q21" s="3468">
        <v>21.4</v>
      </c>
      <c r="R21" s="3435">
        <v>0</v>
      </c>
      <c r="T21" s="208"/>
      <c r="U21" s="208"/>
      <c r="V21" s="208"/>
      <c r="W21" s="208"/>
      <c r="X21" s="208"/>
      <c r="Y21" s="208"/>
      <c r="Z21" s="208"/>
      <c r="AA21" s="208"/>
      <c r="AB21" s="208"/>
      <c r="AC21" s="208"/>
      <c r="AD21" s="208"/>
      <c r="AE21" s="208"/>
      <c r="AF21" s="208"/>
      <c r="AG21" s="208"/>
      <c r="AH21" s="208"/>
      <c r="AI21" s="208"/>
      <c r="AJ21" s="208"/>
      <c r="AK21" s="208"/>
      <c r="AL21" s="208"/>
      <c r="AM21" s="208"/>
      <c r="AN21" s="208"/>
      <c r="AO21" s="208"/>
      <c r="AP21" s="208"/>
      <c r="AQ21" s="208"/>
      <c r="AR21" s="208"/>
      <c r="AS21" s="208"/>
      <c r="AT21" s="208"/>
      <c r="AU21" s="208"/>
      <c r="AV21" s="208"/>
      <c r="AW21" s="208"/>
      <c r="AX21" s="208"/>
      <c r="AY21" s="208"/>
    </row>
    <row r="22" spans="1:121" s="32" customFormat="1" ht="15" customHeight="1">
      <c r="A22" s="847" t="str">
        <f>'General NZPUC'!A22</f>
        <v>Tauranga Adventist School</v>
      </c>
      <c r="B22" s="3775">
        <v>6.7</v>
      </c>
      <c r="C22" s="3775">
        <v>0</v>
      </c>
      <c r="D22" s="3776">
        <f t="shared" si="1"/>
        <v>6.7</v>
      </c>
      <c r="E22" s="4359">
        <v>3.25</v>
      </c>
      <c r="F22" s="4359">
        <v>0</v>
      </c>
      <c r="G22" s="3468">
        <v>4.0999999999999996</v>
      </c>
      <c r="H22" s="3468">
        <v>2.6</v>
      </c>
      <c r="I22" s="3468">
        <v>0</v>
      </c>
      <c r="J22" s="3468">
        <v>0</v>
      </c>
      <c r="K22" s="3468">
        <v>0</v>
      </c>
      <c r="L22" s="3468">
        <v>0</v>
      </c>
      <c r="M22" s="3468">
        <v>6.7</v>
      </c>
      <c r="N22" s="3468">
        <v>0</v>
      </c>
      <c r="O22" s="3468">
        <v>6.7</v>
      </c>
      <c r="P22" s="3468">
        <v>0</v>
      </c>
      <c r="Q22" s="3468">
        <v>6.7</v>
      </c>
      <c r="R22" s="3435">
        <v>0</v>
      </c>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row>
    <row r="23" spans="1:121" s="32" customFormat="1" ht="15" customHeight="1">
      <c r="A23" s="847" t="str">
        <f>'General NZPUC'!A23</f>
        <v>Waitakere Adventist School</v>
      </c>
      <c r="B23" s="3775">
        <v>1</v>
      </c>
      <c r="C23" s="3775">
        <v>0</v>
      </c>
      <c r="D23" s="3776">
        <f t="shared" si="1"/>
        <v>1</v>
      </c>
      <c r="E23" s="4359">
        <v>4.03</v>
      </c>
      <c r="F23" s="4359">
        <v>0</v>
      </c>
      <c r="G23" s="3468">
        <v>0</v>
      </c>
      <c r="H23" s="3468">
        <v>1</v>
      </c>
      <c r="I23" s="3468">
        <v>0</v>
      </c>
      <c r="J23" s="3468">
        <v>0</v>
      </c>
      <c r="K23" s="3468">
        <v>0</v>
      </c>
      <c r="L23" s="3468">
        <v>0</v>
      </c>
      <c r="M23" s="3468">
        <v>1</v>
      </c>
      <c r="N23" s="3468">
        <v>0</v>
      </c>
      <c r="O23" s="3468">
        <v>1</v>
      </c>
      <c r="P23" s="3468">
        <v>0</v>
      </c>
      <c r="Q23" s="3468">
        <v>1</v>
      </c>
      <c r="R23" s="3435">
        <v>0</v>
      </c>
      <c r="T23" s="208"/>
      <c r="U23" s="208"/>
      <c r="V23" s="208"/>
      <c r="W23" s="208"/>
      <c r="X23" s="208"/>
      <c r="Y23" s="208"/>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row>
    <row r="24" spans="1:121" s="32" customFormat="1" ht="15" customHeight="1">
      <c r="A24" s="847" t="str">
        <f>'General NZPUC'!A24</f>
        <v>Wellington Seventh-day Adventist School</v>
      </c>
      <c r="B24" s="3775">
        <v>7.3</v>
      </c>
      <c r="C24" s="3775">
        <v>0</v>
      </c>
      <c r="D24" s="3776">
        <f t="shared" si="1"/>
        <v>7.3</v>
      </c>
      <c r="E24" s="4359">
        <v>1.85</v>
      </c>
      <c r="F24" s="4359">
        <v>0</v>
      </c>
      <c r="G24" s="3468">
        <v>4</v>
      </c>
      <c r="H24" s="3468">
        <v>3.3</v>
      </c>
      <c r="I24" s="3468">
        <v>0</v>
      </c>
      <c r="J24" s="3468">
        <v>0</v>
      </c>
      <c r="K24" s="3468">
        <v>0</v>
      </c>
      <c r="L24" s="3468">
        <v>0</v>
      </c>
      <c r="M24" s="3468">
        <v>6.3</v>
      </c>
      <c r="N24" s="3468">
        <v>0</v>
      </c>
      <c r="O24" s="3468">
        <v>7.3</v>
      </c>
      <c r="P24" s="3468">
        <v>0</v>
      </c>
      <c r="Q24" s="3468">
        <v>7.3</v>
      </c>
      <c r="R24" s="3435">
        <v>0</v>
      </c>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row>
    <row r="25" spans="1:121" s="32" customFormat="1" ht="15" customHeight="1">
      <c r="A25" s="847" t="str">
        <f>'General NZPUC'!A25</f>
        <v>Whakatane Seventh-day Adventist School</v>
      </c>
      <c r="B25" s="3775">
        <v>2.5</v>
      </c>
      <c r="C25" s="3775">
        <v>0</v>
      </c>
      <c r="D25" s="3776">
        <f t="shared" si="1"/>
        <v>2.5</v>
      </c>
      <c r="E25" s="4359">
        <v>1.17</v>
      </c>
      <c r="F25" s="4359">
        <v>0</v>
      </c>
      <c r="G25" s="3468">
        <v>2.5</v>
      </c>
      <c r="H25" s="3468">
        <v>0</v>
      </c>
      <c r="I25" s="3468">
        <v>0</v>
      </c>
      <c r="J25" s="3468">
        <v>0</v>
      </c>
      <c r="K25" s="3468">
        <v>0</v>
      </c>
      <c r="L25" s="3468">
        <v>0</v>
      </c>
      <c r="M25" s="3468">
        <v>2</v>
      </c>
      <c r="N25" s="3468">
        <v>0</v>
      </c>
      <c r="O25" s="3468">
        <v>2.5</v>
      </c>
      <c r="P25" s="3468">
        <v>0</v>
      </c>
      <c r="Q25" s="3468">
        <v>2.5</v>
      </c>
      <c r="R25" s="3435">
        <v>0</v>
      </c>
      <c r="T25" s="208"/>
      <c r="U25" s="208"/>
      <c r="V25" s="208"/>
      <c r="W25" s="208"/>
      <c r="X25" s="208"/>
      <c r="Y25" s="208"/>
      <c r="Z25" s="208"/>
      <c r="AA25" s="208"/>
      <c r="AB25" s="208"/>
      <c r="AC25" s="208"/>
      <c r="AD25" s="208"/>
      <c r="AE25" s="208"/>
      <c r="AF25" s="208"/>
      <c r="AG25" s="208"/>
      <c r="AH25" s="208"/>
      <c r="AI25" s="208"/>
      <c r="AJ25" s="208"/>
      <c r="AK25" s="208"/>
      <c r="AL25" s="208"/>
      <c r="AM25" s="208"/>
      <c r="AN25" s="208"/>
      <c r="AO25" s="208"/>
      <c r="AP25" s="208"/>
      <c r="AQ25" s="208"/>
      <c r="AR25" s="208"/>
      <c r="AS25" s="208"/>
      <c r="AT25" s="208"/>
      <c r="AU25" s="208"/>
      <c r="AV25" s="208"/>
      <c r="AW25" s="208"/>
      <c r="AX25" s="208"/>
      <c r="AY25" s="208"/>
    </row>
    <row r="26" spans="1:121" s="32" customFormat="1" ht="15" customHeight="1">
      <c r="A26" s="847" t="str">
        <f>'General NZPUC'!A26</f>
        <v>Whangarei Adventist Christian School</v>
      </c>
      <c r="B26" s="3775">
        <v>2.5</v>
      </c>
      <c r="C26" s="3775">
        <v>0</v>
      </c>
      <c r="D26" s="3776">
        <f>SUM(B26:C26)</f>
        <v>2.5</v>
      </c>
      <c r="E26" s="4359">
        <v>0.53</v>
      </c>
      <c r="F26" s="4359">
        <v>0</v>
      </c>
      <c r="G26" s="3468">
        <v>2</v>
      </c>
      <c r="H26" s="3468">
        <v>0.5</v>
      </c>
      <c r="I26" s="3468">
        <v>0</v>
      </c>
      <c r="J26" s="3468">
        <v>0</v>
      </c>
      <c r="K26" s="3468">
        <v>0</v>
      </c>
      <c r="L26" s="3468">
        <v>0</v>
      </c>
      <c r="M26" s="3468">
        <v>2.5</v>
      </c>
      <c r="N26" s="3468">
        <v>0</v>
      </c>
      <c r="O26" s="3468">
        <v>2.5</v>
      </c>
      <c r="P26" s="3468">
        <v>0</v>
      </c>
      <c r="Q26" s="3468">
        <v>2.5</v>
      </c>
      <c r="R26" s="3435">
        <v>0</v>
      </c>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row>
    <row r="27" spans="1:121" s="33" customFormat="1" ht="15" customHeight="1" thickBot="1">
      <c r="A27" s="182" t="s">
        <v>129</v>
      </c>
      <c r="B27" s="1150">
        <f>SUM(B14:B26)+1</f>
        <v>73</v>
      </c>
      <c r="C27" s="1151">
        <f t="shared" ref="C27:Q27" si="2">SUM(C14:C26)</f>
        <v>26</v>
      </c>
      <c r="D27" s="1150">
        <f>SUM(D14:D26)</f>
        <v>98</v>
      </c>
      <c r="E27" s="1150">
        <f t="shared" si="2"/>
        <v>37</v>
      </c>
      <c r="F27" s="1151">
        <f t="shared" si="2"/>
        <v>9</v>
      </c>
      <c r="G27" s="3303">
        <f>SUM(G14:G26)+1</f>
        <v>55</v>
      </c>
      <c r="H27" s="3304">
        <f t="shared" si="2"/>
        <v>18</v>
      </c>
      <c r="I27" s="3305">
        <f t="shared" si="2"/>
        <v>20</v>
      </c>
      <c r="J27" s="3306">
        <f>SUM(J14:J26)</f>
        <v>6</v>
      </c>
      <c r="K27" s="2319">
        <f t="shared" si="2"/>
        <v>4</v>
      </c>
      <c r="L27" s="1152">
        <f t="shared" si="2"/>
        <v>20</v>
      </c>
      <c r="M27" s="1150">
        <f t="shared" si="2"/>
        <v>63</v>
      </c>
      <c r="N27" s="1151">
        <f t="shared" si="2"/>
        <v>25</v>
      </c>
      <c r="O27" s="2319">
        <f t="shared" si="2"/>
        <v>72</v>
      </c>
      <c r="P27" s="1152">
        <f t="shared" si="2"/>
        <v>26</v>
      </c>
      <c r="Q27" s="1150">
        <f t="shared" si="2"/>
        <v>72</v>
      </c>
      <c r="R27" s="1153">
        <f>SUM(R14:R26)</f>
        <v>26</v>
      </c>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row>
    <row r="28" spans="1:121" s="1010" customFormat="1" ht="13.5" customHeight="1" thickTop="1" thickBot="1">
      <c r="A28" s="1014"/>
      <c r="B28" s="1156"/>
      <c r="C28" s="1157"/>
      <c r="D28" s="1157">
        <f>D11+D27</f>
        <v>121</v>
      </c>
      <c r="E28" s="1157">
        <f>D28+E11+E27+F11+F27</f>
        <v>179</v>
      </c>
      <c r="F28" s="1157">
        <f>E12+E11+F11+E27+F27</f>
        <v>58</v>
      </c>
      <c r="G28" s="3309"/>
      <c r="H28" s="3309"/>
      <c r="I28" s="3309"/>
      <c r="J28" s="3309"/>
      <c r="K28" s="1157"/>
      <c r="L28" s="1157"/>
      <c r="M28" s="1157"/>
      <c r="N28" s="1157"/>
      <c r="O28" s="1157"/>
      <c r="P28" s="1157"/>
      <c r="Q28" s="1157"/>
      <c r="R28" s="2323"/>
    </row>
    <row r="29" spans="1:121" s="181" customFormat="1" ht="15" customHeight="1" thickBot="1">
      <c r="A29" s="183" t="s">
        <v>144</v>
      </c>
      <c r="B29" s="1155"/>
      <c r="C29" s="1155"/>
      <c r="D29" s="1155"/>
      <c r="E29" s="1155"/>
      <c r="F29" s="1155"/>
      <c r="G29" s="3308"/>
      <c r="H29" s="3308"/>
      <c r="I29" s="3308"/>
      <c r="J29" s="3308"/>
      <c r="K29" s="1155"/>
      <c r="L29" s="1155"/>
      <c r="M29" s="1155"/>
      <c r="N29" s="1155"/>
      <c r="O29" s="1155"/>
      <c r="P29" s="1155"/>
      <c r="Q29" s="1155"/>
      <c r="R29" s="2321"/>
      <c r="S29" s="143"/>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row>
    <row r="30" spans="1:121" s="32" customFormat="1" ht="15" customHeight="1">
      <c r="A30" s="847" t="str">
        <f>'General NZPUC'!A30</f>
        <v xml:space="preserve">Christchurch Adventist School </v>
      </c>
      <c r="B30" s="3318">
        <v>11</v>
      </c>
      <c r="C30" s="3318">
        <v>14</v>
      </c>
      <c r="D30" s="2019">
        <f>SUM(B30:C30)</f>
        <v>25</v>
      </c>
      <c r="E30" s="3318">
        <v>1</v>
      </c>
      <c r="F30" s="3318">
        <v>4</v>
      </c>
      <c r="G30" s="3616">
        <v>7</v>
      </c>
      <c r="H30" s="3616">
        <v>4</v>
      </c>
      <c r="I30" s="3616">
        <v>10</v>
      </c>
      <c r="J30" s="3616">
        <v>4</v>
      </c>
      <c r="K30" s="3611">
        <v>2</v>
      </c>
      <c r="L30" s="3611">
        <v>9.75</v>
      </c>
      <c r="M30" s="3611">
        <v>9.98</v>
      </c>
      <c r="N30" s="3611">
        <v>12.75</v>
      </c>
      <c r="O30" s="3616">
        <v>11</v>
      </c>
      <c r="P30" s="3616">
        <v>14</v>
      </c>
      <c r="Q30" s="3616">
        <v>11</v>
      </c>
      <c r="R30" s="3616">
        <v>14</v>
      </c>
      <c r="T30" s="208"/>
      <c r="U30" s="208"/>
      <c r="V30" s="208"/>
      <c r="W30" s="208"/>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row>
    <row r="31" spans="1:121" s="32" customFormat="1" ht="15" customHeight="1">
      <c r="A31" s="847" t="str">
        <f>'General NZPUC'!A31</f>
        <v>Southland Adventist Christian School</v>
      </c>
      <c r="B31" s="3318">
        <v>7</v>
      </c>
      <c r="C31" s="3318">
        <v>0</v>
      </c>
      <c r="D31" s="2019">
        <f>SUM(B31:C31)</f>
        <v>7</v>
      </c>
      <c r="E31" s="3318">
        <v>2</v>
      </c>
      <c r="F31" s="3318">
        <v>0</v>
      </c>
      <c r="G31" s="3616">
        <v>5</v>
      </c>
      <c r="H31" s="3616">
        <v>2</v>
      </c>
      <c r="I31" s="3616">
        <v>0</v>
      </c>
      <c r="J31" s="3616">
        <v>0</v>
      </c>
      <c r="K31" s="3611">
        <v>1.8</v>
      </c>
      <c r="L31" s="3611">
        <v>0</v>
      </c>
      <c r="M31" s="3611">
        <v>6.8</v>
      </c>
      <c r="N31" s="3611">
        <v>0</v>
      </c>
      <c r="O31" s="3616">
        <v>7</v>
      </c>
      <c r="P31" s="3616">
        <v>0</v>
      </c>
      <c r="Q31" s="3616">
        <v>7</v>
      </c>
      <c r="R31" s="3616">
        <v>0</v>
      </c>
      <c r="T31" s="208"/>
      <c r="U31" s="208"/>
      <c r="V31" s="208"/>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row>
    <row r="32" spans="1:121" s="33" customFormat="1" ht="15" customHeight="1" thickBot="1">
      <c r="A32" s="182" t="s">
        <v>129</v>
      </c>
      <c r="B32" s="1150">
        <f t="shared" ref="B32:R32" si="3">SUM(B30:B31)</f>
        <v>18</v>
      </c>
      <c r="C32" s="1151">
        <f t="shared" si="3"/>
        <v>14</v>
      </c>
      <c r="D32" s="1150">
        <f t="shared" si="3"/>
        <v>32</v>
      </c>
      <c r="E32" s="1150">
        <f t="shared" si="3"/>
        <v>3</v>
      </c>
      <c r="F32" s="1151">
        <f t="shared" si="3"/>
        <v>4</v>
      </c>
      <c r="G32" s="3303">
        <f t="shared" si="3"/>
        <v>12</v>
      </c>
      <c r="H32" s="3304">
        <f t="shared" si="3"/>
        <v>6</v>
      </c>
      <c r="I32" s="3305">
        <f t="shared" si="3"/>
        <v>10</v>
      </c>
      <c r="J32" s="3306">
        <f t="shared" si="3"/>
        <v>4</v>
      </c>
      <c r="K32" s="2319">
        <f t="shared" si="3"/>
        <v>4</v>
      </c>
      <c r="L32" s="1152">
        <f t="shared" si="3"/>
        <v>10</v>
      </c>
      <c r="M32" s="1150">
        <f t="shared" si="3"/>
        <v>17</v>
      </c>
      <c r="N32" s="1151">
        <f t="shared" si="3"/>
        <v>13</v>
      </c>
      <c r="O32" s="2319">
        <f t="shared" si="3"/>
        <v>18</v>
      </c>
      <c r="P32" s="1152">
        <f t="shared" si="3"/>
        <v>14</v>
      </c>
      <c r="Q32" s="1150">
        <f t="shared" si="3"/>
        <v>18</v>
      </c>
      <c r="R32" s="1153">
        <f t="shared" si="3"/>
        <v>14</v>
      </c>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row>
    <row r="33" spans="1:121" s="146" customFormat="1" ht="9.75" customHeight="1" thickTop="1" thickBot="1">
      <c r="A33" s="856"/>
      <c r="B33" s="1154"/>
      <c r="C33" s="1154"/>
      <c r="D33" s="1154"/>
      <c r="E33" s="1154"/>
      <c r="F33" s="1154"/>
      <c r="G33" s="3307"/>
      <c r="H33" s="3307"/>
      <c r="I33" s="3307"/>
      <c r="J33" s="3307"/>
      <c r="K33" s="1154"/>
      <c r="L33" s="1154"/>
      <c r="M33" s="1154"/>
      <c r="N33" s="1154"/>
      <c r="O33" s="1154"/>
      <c r="P33" s="1154"/>
      <c r="Q33" s="1154"/>
      <c r="R33" s="2320"/>
    </row>
    <row r="34" spans="1:121" s="181" customFormat="1" ht="15" customHeight="1" thickBot="1">
      <c r="A34" s="4252" t="s">
        <v>124</v>
      </c>
      <c r="B34" s="1155"/>
      <c r="C34" s="1155"/>
      <c r="D34" s="1155"/>
      <c r="E34" s="1155"/>
      <c r="F34" s="1155"/>
      <c r="G34" s="3308"/>
      <c r="H34" s="3308"/>
      <c r="I34" s="3308"/>
      <c r="J34" s="3308"/>
      <c r="K34" s="1155"/>
      <c r="L34" s="1155"/>
      <c r="M34" s="1155"/>
      <c r="N34" s="1155"/>
      <c r="O34" s="1155"/>
      <c r="P34" s="1155"/>
      <c r="Q34" s="1155"/>
      <c r="R34" s="2321"/>
      <c r="S34" s="143"/>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3"/>
      <c r="BA34" s="143"/>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c r="BY34" s="143"/>
      <c r="BZ34" s="143"/>
      <c r="CA34" s="143"/>
      <c r="CB34" s="143"/>
      <c r="CC34" s="143"/>
      <c r="CD34" s="143"/>
      <c r="CE34" s="143"/>
      <c r="CF34" s="143"/>
      <c r="CG34" s="143"/>
      <c r="CH34" s="143"/>
      <c r="CI34" s="143"/>
      <c r="CJ34" s="143"/>
      <c r="CK34" s="143"/>
      <c r="CL34" s="143"/>
      <c r="CM34" s="143"/>
      <c r="CN34" s="143"/>
      <c r="CO34" s="143"/>
      <c r="CP34" s="143"/>
      <c r="CQ34" s="143"/>
      <c r="CR34" s="143"/>
      <c r="CS34" s="143"/>
      <c r="CT34" s="143"/>
      <c r="CU34" s="143"/>
      <c r="CV34" s="143"/>
      <c r="CW34" s="143"/>
      <c r="CX34" s="143"/>
      <c r="CY34" s="143"/>
      <c r="CZ34" s="143"/>
      <c r="DA34" s="143"/>
      <c r="DB34" s="143"/>
      <c r="DC34" s="143"/>
      <c r="DD34" s="143"/>
      <c r="DE34" s="143"/>
      <c r="DF34" s="143"/>
      <c r="DG34" s="143"/>
      <c r="DH34" s="143"/>
      <c r="DI34" s="143"/>
      <c r="DJ34" s="143"/>
      <c r="DK34" s="143"/>
      <c r="DL34" s="143"/>
      <c r="DM34" s="143"/>
      <c r="DN34" s="143"/>
      <c r="DO34" s="143"/>
      <c r="DP34" s="143"/>
      <c r="DQ34" s="143"/>
    </row>
    <row r="35" spans="1:121" s="32" customFormat="1" ht="15" customHeight="1">
      <c r="A35" s="847" t="str">
        <f>'General NZPUC'!A35</f>
        <v>Papaaroa Adventist College</v>
      </c>
      <c r="B35" s="3318">
        <v>5</v>
      </c>
      <c r="C35" s="3318">
        <v>2</v>
      </c>
      <c r="D35" s="2019">
        <f>SUM(B35:C35)</f>
        <v>7</v>
      </c>
      <c r="E35" s="2125">
        <v>0</v>
      </c>
      <c r="F35" s="2125">
        <v>1.74</v>
      </c>
      <c r="G35" s="3611">
        <v>5</v>
      </c>
      <c r="H35" s="3611">
        <v>0</v>
      </c>
      <c r="I35" s="3611">
        <v>1</v>
      </c>
      <c r="J35" s="3611">
        <v>1</v>
      </c>
      <c r="K35" s="3611">
        <v>4</v>
      </c>
      <c r="L35" s="3611">
        <v>0</v>
      </c>
      <c r="M35" s="3611">
        <v>4</v>
      </c>
      <c r="N35" s="3611">
        <v>0</v>
      </c>
      <c r="O35" s="3611">
        <v>5</v>
      </c>
      <c r="P35" s="3611">
        <v>2</v>
      </c>
      <c r="Q35" s="3611">
        <v>5</v>
      </c>
      <c r="R35" s="3611">
        <v>2</v>
      </c>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row>
    <row r="36" spans="1:121" s="32" customFormat="1" ht="15" customHeight="1">
      <c r="A36" s="847" t="str">
        <f>'General NZPUC'!A36</f>
        <v>Tekaaroa Adventist School</v>
      </c>
      <c r="B36" s="3318">
        <v>5.5</v>
      </c>
      <c r="C36" s="3318">
        <v>0</v>
      </c>
      <c r="D36" s="2019">
        <f>SUM(B36:C36)</f>
        <v>5.5</v>
      </c>
      <c r="E36" s="2125">
        <v>0</v>
      </c>
      <c r="F36" s="2125">
        <v>0</v>
      </c>
      <c r="G36" s="3611">
        <v>5</v>
      </c>
      <c r="H36" s="3611">
        <v>1</v>
      </c>
      <c r="I36" s="3611">
        <v>0</v>
      </c>
      <c r="J36" s="3611">
        <v>0</v>
      </c>
      <c r="K36" s="3611">
        <v>1</v>
      </c>
      <c r="L36" s="3611">
        <v>0</v>
      </c>
      <c r="M36" s="3611">
        <v>1</v>
      </c>
      <c r="N36" s="3611">
        <v>0</v>
      </c>
      <c r="O36" s="3611">
        <v>5.5</v>
      </c>
      <c r="P36" s="3611">
        <v>0</v>
      </c>
      <c r="Q36" s="3611">
        <v>5.5</v>
      </c>
      <c r="R36" s="3611">
        <v>0</v>
      </c>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row>
    <row r="37" spans="1:121" s="33" customFormat="1" ht="15" customHeight="1" thickBot="1">
      <c r="A37" s="182" t="s">
        <v>129</v>
      </c>
      <c r="B37" s="1150">
        <f t="shared" ref="B37:R37" si="4">SUM(B35:B36)</f>
        <v>11</v>
      </c>
      <c r="C37" s="1151">
        <f t="shared" si="4"/>
        <v>2</v>
      </c>
      <c r="D37" s="1150">
        <f t="shared" si="4"/>
        <v>13</v>
      </c>
      <c r="E37" s="1150">
        <f t="shared" si="4"/>
        <v>0</v>
      </c>
      <c r="F37" s="1151">
        <f t="shared" si="4"/>
        <v>2</v>
      </c>
      <c r="G37" s="3303">
        <f t="shared" si="4"/>
        <v>10</v>
      </c>
      <c r="H37" s="3304">
        <f t="shared" si="4"/>
        <v>1</v>
      </c>
      <c r="I37" s="3305">
        <f t="shared" si="4"/>
        <v>1</v>
      </c>
      <c r="J37" s="3306">
        <f t="shared" si="4"/>
        <v>1</v>
      </c>
      <c r="K37" s="2319">
        <f t="shared" si="4"/>
        <v>5</v>
      </c>
      <c r="L37" s="1152">
        <f t="shared" si="4"/>
        <v>0</v>
      </c>
      <c r="M37" s="1150">
        <f t="shared" si="4"/>
        <v>5</v>
      </c>
      <c r="N37" s="1151">
        <f t="shared" si="4"/>
        <v>0</v>
      </c>
      <c r="O37" s="2319">
        <f t="shared" si="4"/>
        <v>11</v>
      </c>
      <c r="P37" s="1152">
        <f t="shared" si="4"/>
        <v>2</v>
      </c>
      <c r="Q37" s="1150">
        <f t="shared" si="4"/>
        <v>11</v>
      </c>
      <c r="R37" s="1153">
        <f t="shared" si="4"/>
        <v>2</v>
      </c>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row>
    <row r="38" spans="1:121" s="146" customFormat="1" ht="9.75" customHeight="1" thickTop="1" thickBot="1">
      <c r="A38" s="856"/>
      <c r="B38" s="1154"/>
      <c r="C38" s="1154"/>
      <c r="D38" s="1154"/>
      <c r="E38" s="1154"/>
      <c r="F38" s="1154"/>
      <c r="G38" s="3307"/>
      <c r="H38" s="3307"/>
      <c r="I38" s="3307"/>
      <c r="J38" s="3307"/>
      <c r="K38" s="1154"/>
      <c r="L38" s="1154"/>
      <c r="M38" s="1154"/>
      <c r="N38" s="1154"/>
      <c r="O38" s="1154"/>
      <c r="P38" s="1154"/>
      <c r="Q38" s="1154"/>
      <c r="R38" s="2320"/>
    </row>
    <row r="39" spans="1:121" s="181" customFormat="1" ht="15" customHeight="1" thickBot="1">
      <c r="A39" s="183" t="s">
        <v>126</v>
      </c>
      <c r="B39" s="1155"/>
      <c r="C39" s="1155"/>
      <c r="D39" s="1155"/>
      <c r="E39" s="1155"/>
      <c r="F39" s="1155"/>
      <c r="G39" s="3308"/>
      <c r="H39" s="3308"/>
      <c r="I39" s="3308"/>
      <c r="J39" s="3308"/>
      <c r="K39" s="1155"/>
      <c r="L39" s="1155"/>
      <c r="M39" s="1155"/>
      <c r="N39" s="1155"/>
      <c r="O39" s="1155"/>
      <c r="P39" s="1155"/>
      <c r="Q39" s="1155"/>
      <c r="R39" s="2321"/>
      <c r="S39" s="143"/>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3"/>
      <c r="BA39" s="143"/>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c r="CN39" s="143"/>
      <c r="CO39" s="143"/>
      <c r="CP39" s="143"/>
      <c r="CQ39" s="143"/>
      <c r="CR39" s="143"/>
      <c r="CS39" s="143"/>
      <c r="CT39" s="143"/>
      <c r="CU39" s="143"/>
      <c r="CV39" s="143"/>
      <c r="CW39" s="143"/>
      <c r="CX39" s="143"/>
      <c r="CY39" s="143"/>
      <c r="CZ39" s="143"/>
      <c r="DA39" s="143"/>
      <c r="DB39" s="143"/>
      <c r="DC39" s="143"/>
      <c r="DD39" s="143"/>
      <c r="DE39" s="143"/>
      <c r="DF39" s="143"/>
      <c r="DG39" s="143"/>
      <c r="DH39" s="143"/>
      <c r="DI39" s="143"/>
      <c r="DJ39" s="143"/>
      <c r="DK39" s="143"/>
      <c r="DL39" s="143"/>
      <c r="DM39" s="143"/>
      <c r="DN39" s="143"/>
      <c r="DO39" s="143"/>
      <c r="DP39" s="143"/>
      <c r="DQ39" s="143"/>
    </row>
    <row r="40" spans="1:121" s="32" customFormat="1" ht="15" customHeight="1">
      <c r="A40" s="847" t="s">
        <v>128</v>
      </c>
      <c r="B40" s="2322">
        <v>11</v>
      </c>
      <c r="C40" s="2125">
        <v>0</v>
      </c>
      <c r="D40" s="2019">
        <f>SUM(B40:C40)</f>
        <v>11</v>
      </c>
      <c r="E40" s="2125">
        <v>3.51</v>
      </c>
      <c r="F40" s="2125">
        <v>0</v>
      </c>
      <c r="G40" s="3611">
        <v>11</v>
      </c>
      <c r="H40" s="3611">
        <v>0</v>
      </c>
      <c r="I40" s="3611">
        <v>0</v>
      </c>
      <c r="J40" s="3611">
        <v>0</v>
      </c>
      <c r="K40" s="3611">
        <v>0</v>
      </c>
      <c r="L40" s="3611">
        <v>0</v>
      </c>
      <c r="M40" s="3611">
        <v>10.5</v>
      </c>
      <c r="N40" s="3611">
        <v>0</v>
      </c>
      <c r="O40" s="3611">
        <v>10.5</v>
      </c>
      <c r="P40" s="3611">
        <v>0</v>
      </c>
      <c r="Q40" s="3611">
        <v>10.5</v>
      </c>
      <c r="R40" s="3615">
        <v>0</v>
      </c>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row>
    <row r="41" spans="1:121" s="32" customFormat="1" ht="15" customHeight="1">
      <c r="A41" s="847" t="s">
        <v>127</v>
      </c>
      <c r="B41" s="2322">
        <v>0</v>
      </c>
      <c r="C41" s="2125">
        <v>15</v>
      </c>
      <c r="D41" s="2019">
        <f>SUM(B41:C41)</f>
        <v>15</v>
      </c>
      <c r="E41" s="2125">
        <v>0</v>
      </c>
      <c r="F41" s="2125">
        <v>10.51</v>
      </c>
      <c r="G41" s="3611">
        <v>0</v>
      </c>
      <c r="H41" s="3611">
        <v>0</v>
      </c>
      <c r="I41" s="3611">
        <v>8.8800000000000008</v>
      </c>
      <c r="J41" s="3611">
        <v>5.88</v>
      </c>
      <c r="K41" s="3611">
        <v>0</v>
      </c>
      <c r="L41" s="3611">
        <v>0</v>
      </c>
      <c r="M41" s="3611">
        <v>0</v>
      </c>
      <c r="N41" s="3611">
        <v>14.76</v>
      </c>
      <c r="O41" s="3611">
        <v>0</v>
      </c>
      <c r="P41" s="3611">
        <v>14.76</v>
      </c>
      <c r="Q41" s="3611">
        <v>0</v>
      </c>
      <c r="R41" s="3615">
        <v>14.76</v>
      </c>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row>
    <row r="42" spans="1:121" s="148" customFormat="1" ht="15" customHeight="1" thickBot="1">
      <c r="A42" s="182" t="s">
        <v>128</v>
      </c>
      <c r="B42" s="1150">
        <f t="shared" ref="B42:R42" si="5">SUM(B40:B41)</f>
        <v>11</v>
      </c>
      <c r="C42" s="1151">
        <f t="shared" si="5"/>
        <v>15</v>
      </c>
      <c r="D42" s="1150">
        <f t="shared" si="5"/>
        <v>26</v>
      </c>
      <c r="E42" s="1150">
        <f t="shared" si="5"/>
        <v>4</v>
      </c>
      <c r="F42" s="1151">
        <f t="shared" si="5"/>
        <v>11</v>
      </c>
      <c r="G42" s="3303">
        <f t="shared" si="5"/>
        <v>11</v>
      </c>
      <c r="H42" s="3304">
        <f t="shared" si="5"/>
        <v>0</v>
      </c>
      <c r="I42" s="3305">
        <f t="shared" si="5"/>
        <v>9</v>
      </c>
      <c r="J42" s="3306">
        <f t="shared" si="5"/>
        <v>6</v>
      </c>
      <c r="K42" s="2319">
        <f t="shared" si="5"/>
        <v>0</v>
      </c>
      <c r="L42" s="1152">
        <f t="shared" si="5"/>
        <v>0</v>
      </c>
      <c r="M42" s="1150">
        <f t="shared" si="5"/>
        <v>11</v>
      </c>
      <c r="N42" s="1151">
        <f t="shared" si="5"/>
        <v>15</v>
      </c>
      <c r="O42" s="2319">
        <f t="shared" si="5"/>
        <v>11</v>
      </c>
      <c r="P42" s="1152">
        <f t="shared" si="5"/>
        <v>15</v>
      </c>
      <c r="Q42" s="1150">
        <f t="shared" si="5"/>
        <v>11</v>
      </c>
      <c r="R42" s="1153">
        <f t="shared" si="5"/>
        <v>15</v>
      </c>
    </row>
    <row r="43" spans="1:121" s="150" customFormat="1" ht="15" customHeight="1" thickTop="1" thickBot="1">
      <c r="A43" s="2324" t="s">
        <v>129</v>
      </c>
      <c r="B43" s="2325">
        <f t="shared" ref="B43:R43" si="6">+B42+B37+B32+B27+B11</f>
        <v>116</v>
      </c>
      <c r="C43" s="2326">
        <f t="shared" si="6"/>
        <v>77</v>
      </c>
      <c r="D43" s="2325">
        <f t="shared" si="6"/>
        <v>192</v>
      </c>
      <c r="E43" s="2325">
        <f t="shared" si="6"/>
        <v>44</v>
      </c>
      <c r="F43" s="2326">
        <f t="shared" si="6"/>
        <v>38</v>
      </c>
      <c r="G43" s="3310">
        <f>+G42+G37+G32+G27+G11</f>
        <v>90</v>
      </c>
      <c r="H43" s="3311">
        <f>+H42+H37+H32+H27+H11</f>
        <v>26</v>
      </c>
      <c r="I43" s="3312">
        <f t="shared" si="6"/>
        <v>56</v>
      </c>
      <c r="J43" s="3313">
        <f t="shared" si="6"/>
        <v>21</v>
      </c>
      <c r="K43" s="2327">
        <f t="shared" si="6"/>
        <v>13</v>
      </c>
      <c r="L43" s="2328">
        <f t="shared" si="6"/>
        <v>47</v>
      </c>
      <c r="M43" s="2325">
        <f t="shared" si="6"/>
        <v>99</v>
      </c>
      <c r="N43" s="2326">
        <f t="shared" si="6"/>
        <v>72</v>
      </c>
      <c r="O43" s="2327">
        <f t="shared" si="6"/>
        <v>115</v>
      </c>
      <c r="P43" s="2328">
        <f t="shared" si="6"/>
        <v>77</v>
      </c>
      <c r="Q43" s="2325">
        <f t="shared" si="6"/>
        <v>115</v>
      </c>
      <c r="R43" s="2329">
        <f t="shared" si="6"/>
        <v>77</v>
      </c>
    </row>
    <row r="44" spans="1:121" s="32" customFormat="1" ht="16" thickBot="1">
      <c r="A44" s="184"/>
      <c r="B44" s="857"/>
      <c r="C44" s="857"/>
      <c r="D44" s="857"/>
      <c r="E44" s="1015" t="s">
        <v>151</v>
      </c>
      <c r="F44" s="1853">
        <f>+E43+F43</f>
        <v>82</v>
      </c>
      <c r="G44" s="3314"/>
      <c r="H44" s="3315">
        <f>G43+H43</f>
        <v>116</v>
      </c>
      <c r="I44" s="3315">
        <f>I43+J43</f>
        <v>77</v>
      </c>
      <c r="J44" s="3314"/>
      <c r="K44" s="857"/>
      <c r="L44" s="857"/>
      <c r="M44" s="857"/>
      <c r="N44" s="857"/>
      <c r="O44" s="857"/>
      <c r="P44" s="857"/>
      <c r="Q44" s="857"/>
      <c r="R44" s="858"/>
      <c r="S44" s="155"/>
    </row>
    <row r="45" spans="1:121" ht="23.15" customHeight="1" thickBot="1">
      <c r="A45" s="185"/>
      <c r="B45" s="859"/>
      <c r="C45" s="651" t="s">
        <v>101</v>
      </c>
      <c r="D45" s="1852">
        <f>D43+F43+E43</f>
        <v>274</v>
      </c>
      <c r="E45" s="859"/>
      <c r="F45" s="859"/>
      <c r="G45" s="3316" t="s">
        <v>152</v>
      </c>
      <c r="H45" s="3317">
        <f>C43+F43</f>
        <v>115</v>
      </c>
      <c r="I45" s="3316" t="s">
        <v>153</v>
      </c>
      <c r="J45" s="3317">
        <f>B43+E43</f>
        <v>160</v>
      </c>
      <c r="K45" s="859"/>
      <c r="L45" s="859"/>
      <c r="M45" s="859"/>
      <c r="N45" s="859"/>
      <c r="O45" s="859"/>
      <c r="P45" s="859"/>
      <c r="Q45" s="859"/>
      <c r="R45" s="860"/>
      <c r="S45" s="123"/>
    </row>
  </sheetData>
  <mergeCells count="13">
    <mergeCell ref="K7:L7"/>
    <mergeCell ref="M7:N7"/>
    <mergeCell ref="O7:P7"/>
    <mergeCell ref="Q7:R7"/>
    <mergeCell ref="G8:H8"/>
    <mergeCell ref="I8:J8"/>
    <mergeCell ref="B5:R5"/>
    <mergeCell ref="G6:H6"/>
    <mergeCell ref="I6:J6"/>
    <mergeCell ref="K6:L6"/>
    <mergeCell ref="M6:N6"/>
    <mergeCell ref="O6:P6"/>
    <mergeCell ref="Q6:R6"/>
  </mergeCells>
  <printOptions horizontalCentered="1"/>
  <pageMargins left="0.31496062992125984" right="0.31496062992125984" top="0.47244094488188976" bottom="0.39370078740157483" header="0.19685039370078741" footer="0.19685039370078741"/>
  <pageSetup paperSize="9" scale="71" fitToHeight="0" orientation="landscape" r:id="rId1"/>
  <headerFooter>
    <oddHeader>&amp;L&amp;6&amp;A&amp;R&amp;6Page &amp;P of &amp;N</oddHead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tint="-0.499984740745262"/>
  </sheetPr>
  <dimension ref="A1:Y409"/>
  <sheetViews>
    <sheetView view="pageBreakPreview" zoomScale="110" zoomScaleNormal="200" zoomScaleSheetLayoutView="110" zoomScalePageLayoutView="200" workbookViewId="0">
      <pane xSplit="1" ySplit="8" topLeftCell="B47" activePane="bottomRight" state="frozen"/>
      <selection activeCell="B23" sqref="B23"/>
      <selection pane="topRight" activeCell="B23" sqref="B23"/>
      <selection pane="bottomLeft" activeCell="B23" sqref="B23"/>
      <selection pane="bottomRight" activeCell="B57" sqref="B57"/>
    </sheetView>
  </sheetViews>
  <sheetFormatPr defaultColWidth="9.1796875" defaultRowHeight="14.5"/>
  <cols>
    <col min="1" max="1" width="26.453125" style="116" customWidth="1"/>
    <col min="2" max="2" width="34.81640625" style="116" customWidth="1"/>
    <col min="3" max="3" width="7.453125" style="116" customWidth="1"/>
    <col min="4" max="4" width="9.54296875" style="116" customWidth="1"/>
    <col min="5" max="5" width="6.1796875" style="116" customWidth="1"/>
    <col min="6" max="6" width="4.453125" style="116" customWidth="1"/>
    <col min="7" max="7" width="7.453125" style="116" customWidth="1"/>
    <col min="8" max="8" width="8.1796875" style="116" customWidth="1"/>
    <col min="9" max="12" width="9.54296875" style="116" customWidth="1"/>
    <col min="13" max="13" width="7.81640625" style="116" customWidth="1"/>
    <col min="14" max="14" width="7.1796875" style="116" customWidth="1"/>
    <col min="15" max="16" width="9.54296875" style="116" customWidth="1"/>
    <col min="17" max="19" width="8.453125" style="116" customWidth="1"/>
    <col min="20" max="20" width="6.1796875" style="205" customWidth="1"/>
    <col min="21" max="24" width="9.1796875" style="205"/>
    <col min="25" max="25" width="23.81640625" style="205" bestFit="1" customWidth="1"/>
    <col min="26" max="16384" width="9.1796875" style="205"/>
  </cols>
  <sheetData>
    <row r="1" spans="1:25" s="186" customFormat="1" ht="21.75" customHeight="1">
      <c r="A1" s="828" t="s">
        <v>1341</v>
      </c>
      <c r="B1" s="2020"/>
      <c r="C1" s="829"/>
      <c r="D1" s="829"/>
      <c r="E1" s="829"/>
      <c r="F1" s="829"/>
      <c r="G1" s="829"/>
      <c r="H1" s="829"/>
      <c r="I1" s="861"/>
      <c r="J1" s="861"/>
      <c r="K1" s="829"/>
      <c r="L1" s="829"/>
      <c r="M1" s="829"/>
      <c r="N1" s="829"/>
      <c r="O1" s="829"/>
      <c r="P1" s="829"/>
      <c r="Q1" s="862"/>
      <c r="R1" s="863"/>
      <c r="S1" s="864"/>
    </row>
    <row r="2" spans="1:25" s="186" customFormat="1" ht="21.75" customHeight="1" thickBot="1">
      <c r="A2" s="273"/>
      <c r="B2" s="187"/>
      <c r="C2" s="187"/>
      <c r="D2" s="187"/>
      <c r="E2" s="187"/>
      <c r="F2" s="187"/>
      <c r="G2" s="865"/>
      <c r="H2" s="865"/>
      <c r="I2" s="865"/>
      <c r="J2" s="865"/>
      <c r="K2" s="698"/>
      <c r="L2" s="187"/>
      <c r="M2" s="187"/>
      <c r="N2" s="187"/>
      <c r="O2" s="187"/>
      <c r="P2" s="187"/>
      <c r="Q2" s="188"/>
      <c r="R2" s="189"/>
      <c r="S2" s="866"/>
    </row>
    <row r="3" spans="1:25" s="186" customFormat="1" ht="21.75" customHeight="1">
      <c r="A3" s="2332" t="s">
        <v>1</v>
      </c>
      <c r="B3" s="2333"/>
      <c r="C3" s="2334"/>
      <c r="D3" s="2334"/>
      <c r="E3" s="2335"/>
      <c r="F3" s="2335"/>
      <c r="G3" s="2335"/>
      <c r="H3" s="2335"/>
      <c r="I3" s="2336"/>
      <c r="J3" s="2336"/>
      <c r="K3" s="2335"/>
      <c r="L3" s="2335"/>
      <c r="M3" s="2335"/>
      <c r="N3" s="2335"/>
      <c r="O3" s="2335"/>
      <c r="P3" s="2337"/>
      <c r="Q3" s="189"/>
      <c r="R3" s="189"/>
      <c r="S3" s="866"/>
    </row>
    <row r="4" spans="1:25" s="186" customFormat="1" ht="21.75" customHeight="1">
      <c r="A4" s="867" t="s">
        <v>154</v>
      </c>
      <c r="B4" s="2021"/>
      <c r="C4" s="192"/>
      <c r="D4" s="192"/>
      <c r="E4" s="192"/>
      <c r="F4" s="192"/>
      <c r="G4" s="192"/>
      <c r="H4" s="192"/>
      <c r="K4" s="192"/>
      <c r="L4" s="192"/>
      <c r="M4" s="192"/>
      <c r="N4" s="192"/>
      <c r="O4" s="192"/>
      <c r="P4" s="2338"/>
      <c r="Q4" s="189"/>
      <c r="R4" s="189"/>
      <c r="S4" s="866"/>
    </row>
    <row r="5" spans="1:25" s="196" customFormat="1" ht="21.75" customHeight="1" thickBot="1">
      <c r="A5" s="868" t="s">
        <v>85</v>
      </c>
      <c r="B5" s="2022"/>
      <c r="C5" s="193"/>
      <c r="D5" s="1947"/>
      <c r="E5" s="1946" t="s">
        <v>1463</v>
      </c>
      <c r="F5" s="1948"/>
      <c r="G5" s="194"/>
      <c r="H5" s="195"/>
      <c r="I5" s="194"/>
      <c r="L5" s="194"/>
      <c r="M5" s="197"/>
      <c r="N5" s="197"/>
      <c r="O5" s="193"/>
      <c r="P5" s="2339"/>
      <c r="Q5" s="193"/>
      <c r="R5" s="193"/>
      <c r="S5" s="869"/>
    </row>
    <row r="6" spans="1:25" s="19" customFormat="1" ht="21.75" customHeight="1" thickTop="1" thickBot="1">
      <c r="A6" s="870" t="s">
        <v>3</v>
      </c>
      <c r="B6" s="2128"/>
      <c r="C6" s="2128"/>
      <c r="D6" s="198"/>
      <c r="E6" s="4907" t="s">
        <v>4</v>
      </c>
      <c r="F6" s="4908"/>
      <c r="G6" s="4908"/>
      <c r="H6" s="4908"/>
      <c r="I6" s="4908"/>
      <c r="J6" s="4908"/>
      <c r="K6" s="4908"/>
      <c r="L6" s="4908"/>
      <c r="M6" s="4908"/>
      <c r="N6" s="4908"/>
      <c r="O6" s="4908" t="s">
        <v>155</v>
      </c>
      <c r="P6" s="4909"/>
      <c r="Q6" s="4910" t="s">
        <v>226</v>
      </c>
      <c r="R6" s="4910"/>
      <c r="S6" s="4911"/>
    </row>
    <row r="7" spans="1:25" s="199" customFormat="1" ht="20.149999999999999" customHeight="1">
      <c r="A7" s="2340" t="s">
        <v>5</v>
      </c>
      <c r="B7" s="2023"/>
      <c r="C7" s="4903" t="s">
        <v>6</v>
      </c>
      <c r="D7" s="4912"/>
      <c r="E7" s="4903" t="s">
        <v>7</v>
      </c>
      <c r="F7" s="4913"/>
      <c r="G7" s="4914" t="s">
        <v>8</v>
      </c>
      <c r="H7" s="4913"/>
      <c r="I7" s="4914" t="s">
        <v>9</v>
      </c>
      <c r="J7" s="4913"/>
      <c r="K7" s="4914" t="s">
        <v>10</v>
      </c>
      <c r="L7" s="4913"/>
      <c r="M7" s="4914" t="s">
        <v>11</v>
      </c>
      <c r="N7" s="4913"/>
      <c r="O7" s="4914" t="s">
        <v>12</v>
      </c>
      <c r="P7" s="4904"/>
      <c r="Q7" s="4915" t="s">
        <v>6</v>
      </c>
      <c r="R7" s="4915"/>
      <c r="S7" s="4916"/>
    </row>
    <row r="8" spans="1:25" s="204" customFormat="1" ht="20.149999999999999" customHeight="1" thickBot="1">
      <c r="A8" s="2155"/>
      <c r="B8" s="2024"/>
      <c r="C8" s="200" t="s">
        <v>13</v>
      </c>
      <c r="D8" s="201" t="s">
        <v>14</v>
      </c>
      <c r="E8" s="200" t="s">
        <v>13</v>
      </c>
      <c r="F8" s="202" t="s">
        <v>14</v>
      </c>
      <c r="G8" s="24" t="s">
        <v>13</v>
      </c>
      <c r="H8" s="202" t="s">
        <v>14</v>
      </c>
      <c r="I8" s="24" t="s">
        <v>13</v>
      </c>
      <c r="J8" s="202" t="s">
        <v>14</v>
      </c>
      <c r="K8" s="24" t="s">
        <v>13</v>
      </c>
      <c r="L8" s="202" t="s">
        <v>14</v>
      </c>
      <c r="M8" s="24" t="s">
        <v>13</v>
      </c>
      <c r="N8" s="202" t="s">
        <v>14</v>
      </c>
      <c r="O8" s="24" t="s">
        <v>13</v>
      </c>
      <c r="P8" s="25" t="s">
        <v>14</v>
      </c>
      <c r="Q8" s="2141" t="s">
        <v>13</v>
      </c>
      <c r="R8" s="26" t="s">
        <v>14</v>
      </c>
      <c r="S8" s="27" t="s">
        <v>15</v>
      </c>
      <c r="T8" s="203"/>
      <c r="Y8" s="205"/>
    </row>
    <row r="9" spans="1:25" s="208" customFormat="1" ht="24.75" customHeight="1" thickTop="1" thickBot="1">
      <c r="A9" s="206" t="s">
        <v>156</v>
      </c>
      <c r="B9" s="2025" t="s">
        <v>926</v>
      </c>
      <c r="C9" s="207"/>
      <c r="D9" s="207"/>
      <c r="E9" s="207"/>
      <c r="F9" s="207"/>
      <c r="G9" s="207"/>
      <c r="H9" s="207"/>
      <c r="I9" s="207"/>
      <c r="J9" s="207"/>
      <c r="K9" s="207"/>
      <c r="L9" s="207"/>
      <c r="M9" s="207"/>
      <c r="N9" s="207"/>
      <c r="O9" s="207"/>
      <c r="P9" s="2341"/>
      <c r="Q9" s="207"/>
      <c r="R9" s="207"/>
      <c r="S9" s="871"/>
      <c r="Y9" s="205"/>
    </row>
    <row r="10" spans="1:25" s="208" customFormat="1" ht="11.9" customHeight="1">
      <c r="A10" s="3423" t="s">
        <v>157</v>
      </c>
      <c r="B10" s="3410" t="s">
        <v>1171</v>
      </c>
      <c r="C10" s="4471">
        <v>1</v>
      </c>
      <c r="D10" s="3411">
        <v>1</v>
      </c>
      <c r="E10" s="3412"/>
      <c r="F10" s="3413"/>
      <c r="G10" s="3414">
        <v>1</v>
      </c>
      <c r="H10" s="3414">
        <v>1</v>
      </c>
      <c r="I10" s="3414">
        <v>1</v>
      </c>
      <c r="J10" s="3414">
        <v>1</v>
      </c>
      <c r="K10" s="3414"/>
      <c r="L10" s="3414"/>
      <c r="M10" s="3414"/>
      <c r="N10" s="3414"/>
      <c r="O10" s="3414">
        <v>1</v>
      </c>
      <c r="P10" s="3415">
        <v>1</v>
      </c>
      <c r="Q10" s="2142" t="str">
        <f t="shared" ref="Q10:R20" si="0">IF($S10=1,"-",C10)</f>
        <v>-</v>
      </c>
      <c r="R10" s="1158" t="str">
        <f t="shared" si="0"/>
        <v>-</v>
      </c>
      <c r="S10" s="1159">
        <f t="shared" ref="S10:S20" si="1">IF(C10+D10=2,1,"-")</f>
        <v>1</v>
      </c>
      <c r="Y10" s="238"/>
    </row>
    <row r="11" spans="1:25" s="208" customFormat="1" ht="11.9" customHeight="1">
      <c r="A11" s="3423" t="s">
        <v>158</v>
      </c>
      <c r="B11" s="3410" t="s">
        <v>1172</v>
      </c>
      <c r="C11" s="4471">
        <v>1</v>
      </c>
      <c r="D11" s="3411">
        <v>1</v>
      </c>
      <c r="E11" s="3412"/>
      <c r="F11" s="3413"/>
      <c r="G11" s="3414">
        <v>1</v>
      </c>
      <c r="H11" s="3414">
        <v>1</v>
      </c>
      <c r="I11" s="3414">
        <v>1</v>
      </c>
      <c r="J11" s="3414">
        <v>1</v>
      </c>
      <c r="K11" s="3414"/>
      <c r="L11" s="3414"/>
      <c r="M11" s="3414"/>
      <c r="N11" s="3414"/>
      <c r="O11" s="3414">
        <v>1</v>
      </c>
      <c r="P11" s="3415">
        <v>1</v>
      </c>
      <c r="Q11" s="2142" t="str">
        <f t="shared" si="0"/>
        <v>-</v>
      </c>
      <c r="R11" s="1158" t="str">
        <f t="shared" si="0"/>
        <v>-</v>
      </c>
      <c r="S11" s="1159">
        <f t="shared" si="1"/>
        <v>1</v>
      </c>
      <c r="Y11" s="238"/>
    </row>
    <row r="12" spans="1:25" s="208" customFormat="1" ht="11.9" customHeight="1">
      <c r="A12" s="3423" t="s">
        <v>159</v>
      </c>
      <c r="B12" s="3410" t="s">
        <v>1173</v>
      </c>
      <c r="C12" s="3416">
        <v>1</v>
      </c>
      <c r="D12" s="3417">
        <v>1</v>
      </c>
      <c r="E12" s="3418"/>
      <c r="F12" s="3413"/>
      <c r="G12" s="3413">
        <v>1</v>
      </c>
      <c r="H12" s="3413">
        <v>1</v>
      </c>
      <c r="I12" s="3413">
        <v>1</v>
      </c>
      <c r="J12" s="3413">
        <v>1</v>
      </c>
      <c r="K12" s="3413"/>
      <c r="L12" s="3413"/>
      <c r="M12" s="3413"/>
      <c r="N12" s="3413"/>
      <c r="O12" s="3413">
        <v>1</v>
      </c>
      <c r="P12" s="3419">
        <v>1</v>
      </c>
      <c r="Q12" s="2142" t="str">
        <f t="shared" si="0"/>
        <v>-</v>
      </c>
      <c r="R12" s="1158" t="str">
        <f t="shared" si="0"/>
        <v>-</v>
      </c>
      <c r="S12" s="1159">
        <f t="shared" si="1"/>
        <v>1</v>
      </c>
      <c r="Y12" s="238"/>
    </row>
    <row r="13" spans="1:25" s="208" customFormat="1" ht="11.9" customHeight="1">
      <c r="A13" s="3423" t="s">
        <v>161</v>
      </c>
      <c r="B13" s="3410" t="s">
        <v>1174</v>
      </c>
      <c r="C13" s="3416"/>
      <c r="D13" s="3417"/>
      <c r="E13" s="3418"/>
      <c r="F13" s="3413"/>
      <c r="G13" s="3413"/>
      <c r="H13" s="3413"/>
      <c r="I13" s="3413"/>
      <c r="J13" s="3413"/>
      <c r="K13" s="3413"/>
      <c r="L13" s="3413"/>
      <c r="M13" s="3413"/>
      <c r="N13" s="3413"/>
      <c r="O13" s="3413"/>
      <c r="P13" s="3419"/>
      <c r="Q13" s="2142">
        <f>IF($S13=1,"-",C13)</f>
        <v>0</v>
      </c>
      <c r="R13" s="1158">
        <f>IF($S13=1,"-",D13)</f>
        <v>0</v>
      </c>
      <c r="S13" s="1159" t="str">
        <f t="shared" ref="S13" si="2">IF(C13+D13=2,1,"-")</f>
        <v>-</v>
      </c>
      <c r="V13" s="154"/>
      <c r="Y13" s="238"/>
    </row>
    <row r="14" spans="1:25" s="208" customFormat="1" ht="11.9" customHeight="1">
      <c r="A14" s="3423" t="s">
        <v>160</v>
      </c>
      <c r="B14" s="3410" t="s">
        <v>1175</v>
      </c>
      <c r="C14" s="3416">
        <v>1</v>
      </c>
      <c r="D14" s="3417">
        <v>1</v>
      </c>
      <c r="E14" s="3420"/>
      <c r="F14" s="3413"/>
      <c r="G14" s="3421">
        <v>1</v>
      </c>
      <c r="H14" s="3413">
        <v>1</v>
      </c>
      <c r="I14" s="3413">
        <v>1</v>
      </c>
      <c r="J14" s="3413">
        <v>1</v>
      </c>
      <c r="K14" s="3413"/>
      <c r="L14" s="3413"/>
      <c r="M14" s="3413"/>
      <c r="N14" s="3413"/>
      <c r="O14" s="3413">
        <v>1</v>
      </c>
      <c r="P14" s="3419">
        <v>1</v>
      </c>
      <c r="Q14" s="2142" t="str">
        <f t="shared" ref="Q14" si="3">IF($S14=1,"-",C14)</f>
        <v>-</v>
      </c>
      <c r="R14" s="1158" t="str">
        <f t="shared" ref="R14" si="4">IF($S14=1,"-",D14)</f>
        <v>-</v>
      </c>
      <c r="S14" s="1159">
        <f t="shared" ref="S14" si="5">IF(C14+D14=2,1,"-")</f>
        <v>1</v>
      </c>
      <c r="V14" s="154"/>
      <c r="Y14" s="238"/>
    </row>
    <row r="15" spans="1:25" s="208" customFormat="1" ht="11.9" customHeight="1">
      <c r="A15" s="3423" t="s">
        <v>1170</v>
      </c>
      <c r="B15" s="3410" t="s">
        <v>1176</v>
      </c>
      <c r="C15" s="3416">
        <v>1</v>
      </c>
      <c r="D15" s="3417">
        <v>1</v>
      </c>
      <c r="E15" s="3418"/>
      <c r="F15" s="3422"/>
      <c r="G15" s="3413">
        <v>1</v>
      </c>
      <c r="H15" s="3413">
        <v>1</v>
      </c>
      <c r="I15" s="3413">
        <v>1</v>
      </c>
      <c r="J15" s="3413">
        <v>1</v>
      </c>
      <c r="K15" s="3413"/>
      <c r="L15" s="3413"/>
      <c r="M15" s="3413"/>
      <c r="N15" s="3413"/>
      <c r="O15" s="3413">
        <v>1</v>
      </c>
      <c r="P15" s="3419">
        <v>1</v>
      </c>
      <c r="Q15" s="2142" t="str">
        <f t="shared" si="0"/>
        <v>-</v>
      </c>
      <c r="R15" s="1158" t="str">
        <f t="shared" si="0"/>
        <v>-</v>
      </c>
      <c r="S15" s="1159">
        <f t="shared" si="1"/>
        <v>1</v>
      </c>
      <c r="V15" s="154"/>
      <c r="Y15" s="238"/>
    </row>
    <row r="16" spans="1:25" s="208" customFormat="1" ht="11.9" customHeight="1">
      <c r="A16" s="3423" t="s">
        <v>1410</v>
      </c>
      <c r="B16" s="3410" t="s">
        <v>1177</v>
      </c>
      <c r="C16" s="3416">
        <v>1</v>
      </c>
      <c r="D16" s="3417"/>
      <c r="E16" s="3418"/>
      <c r="F16" s="3413"/>
      <c r="G16" s="3413">
        <v>1</v>
      </c>
      <c r="H16" s="3413"/>
      <c r="I16" s="3413">
        <v>1</v>
      </c>
      <c r="J16" s="3413"/>
      <c r="K16" s="3413"/>
      <c r="L16" s="3413"/>
      <c r="M16" s="3413"/>
      <c r="N16" s="3413"/>
      <c r="O16" s="3413">
        <v>1</v>
      </c>
      <c r="P16" s="3419"/>
      <c r="Q16" s="2142">
        <f t="shared" si="0"/>
        <v>1</v>
      </c>
      <c r="R16" s="1158">
        <f t="shared" si="0"/>
        <v>0</v>
      </c>
      <c r="S16" s="1159" t="str">
        <f t="shared" si="1"/>
        <v>-</v>
      </c>
      <c r="V16" s="154"/>
      <c r="Y16" s="238"/>
    </row>
    <row r="17" spans="1:25" s="208" customFormat="1" ht="11.9" customHeight="1">
      <c r="A17" s="3423" t="s">
        <v>1354</v>
      </c>
      <c r="B17" s="3410" t="s">
        <v>1178</v>
      </c>
      <c r="C17" s="3416">
        <v>1</v>
      </c>
      <c r="D17" s="3417">
        <v>1</v>
      </c>
      <c r="E17" s="3418"/>
      <c r="F17" s="3413"/>
      <c r="G17" s="3413">
        <v>1</v>
      </c>
      <c r="H17" s="3413">
        <v>1</v>
      </c>
      <c r="I17" s="3413">
        <v>1</v>
      </c>
      <c r="J17" s="3413">
        <v>1</v>
      </c>
      <c r="K17" s="3413"/>
      <c r="L17" s="3413"/>
      <c r="M17" s="3413"/>
      <c r="N17" s="3413"/>
      <c r="O17" s="3413">
        <v>1</v>
      </c>
      <c r="P17" s="3419">
        <v>1</v>
      </c>
      <c r="Q17" s="2142" t="str">
        <f t="shared" si="0"/>
        <v>-</v>
      </c>
      <c r="R17" s="1158" t="str">
        <f t="shared" si="0"/>
        <v>-</v>
      </c>
      <c r="S17" s="1159">
        <f t="shared" si="1"/>
        <v>1</v>
      </c>
      <c r="V17" s="154"/>
      <c r="Y17" s="238"/>
    </row>
    <row r="18" spans="1:25" s="208" customFormat="1" ht="11.9" customHeight="1">
      <c r="A18" s="4473" t="s">
        <v>1464</v>
      </c>
      <c r="B18" s="4474" t="s">
        <v>1465</v>
      </c>
      <c r="C18" s="4475">
        <v>1</v>
      </c>
      <c r="D18" s="4476"/>
      <c r="E18" s="4477"/>
      <c r="F18" s="4478"/>
      <c r="G18" s="4478">
        <v>1</v>
      </c>
      <c r="H18" s="4478"/>
      <c r="I18" s="4478">
        <v>1</v>
      </c>
      <c r="J18" s="4478"/>
      <c r="K18" s="4478"/>
      <c r="L18" s="4478"/>
      <c r="M18" s="4478"/>
      <c r="N18" s="4478"/>
      <c r="O18" s="4478">
        <v>1</v>
      </c>
      <c r="P18" s="4479"/>
      <c r="Q18" s="2142">
        <f t="shared" ref="Q18" si="6">IF($S18=1,"-",C18)</f>
        <v>1</v>
      </c>
      <c r="R18" s="1158">
        <f t="shared" ref="R18" si="7">IF($S18=1,"-",D18)</f>
        <v>0</v>
      </c>
      <c r="S18" s="1159" t="str">
        <f t="shared" ref="S18" si="8">IF(C18+D18=2,1,"-")</f>
        <v>-</v>
      </c>
      <c r="V18" s="154"/>
      <c r="Y18" s="238"/>
    </row>
    <row r="19" spans="1:25" s="208" customFormat="1" ht="11.9" customHeight="1">
      <c r="A19" s="3423" t="s">
        <v>1411</v>
      </c>
      <c r="B19" s="3410" t="s">
        <v>1179</v>
      </c>
      <c r="C19" s="3416">
        <v>1</v>
      </c>
      <c r="D19" s="3417"/>
      <c r="E19" s="3418"/>
      <c r="F19" s="3413"/>
      <c r="G19" s="3413">
        <v>1</v>
      </c>
      <c r="H19" s="3413"/>
      <c r="I19" s="3413">
        <v>1</v>
      </c>
      <c r="J19" s="3413"/>
      <c r="K19" s="3413"/>
      <c r="L19" s="3413"/>
      <c r="M19" s="3413"/>
      <c r="N19" s="3413"/>
      <c r="O19" s="3413">
        <v>1</v>
      </c>
      <c r="P19" s="3419"/>
      <c r="Q19" s="2142">
        <f t="shared" si="0"/>
        <v>1</v>
      </c>
      <c r="R19" s="1158">
        <f t="shared" si="0"/>
        <v>0</v>
      </c>
      <c r="S19" s="1159" t="str">
        <f t="shared" si="1"/>
        <v>-</v>
      </c>
      <c r="V19" s="154"/>
      <c r="Y19" s="238"/>
    </row>
    <row r="20" spans="1:25" s="208" customFormat="1" ht="11.9" customHeight="1">
      <c r="A20" s="3423" t="s">
        <v>165</v>
      </c>
      <c r="B20" s="3410" t="s">
        <v>1180</v>
      </c>
      <c r="C20" s="3416">
        <v>1</v>
      </c>
      <c r="D20" s="3417">
        <v>1</v>
      </c>
      <c r="E20" s="3418"/>
      <c r="F20" s="3413"/>
      <c r="G20" s="3413">
        <v>1</v>
      </c>
      <c r="H20" s="3413">
        <v>1</v>
      </c>
      <c r="I20" s="3413">
        <v>1</v>
      </c>
      <c r="J20" s="3413">
        <v>1</v>
      </c>
      <c r="K20" s="3413"/>
      <c r="L20" s="3413"/>
      <c r="M20" s="3413"/>
      <c r="N20" s="3413"/>
      <c r="O20" s="3413">
        <v>1</v>
      </c>
      <c r="P20" s="3419">
        <v>1</v>
      </c>
      <c r="Q20" s="2142" t="str">
        <f t="shared" si="0"/>
        <v>-</v>
      </c>
      <c r="R20" s="1158" t="str">
        <f t="shared" si="0"/>
        <v>-</v>
      </c>
      <c r="S20" s="1159">
        <f t="shared" si="1"/>
        <v>1</v>
      </c>
      <c r="V20" s="154"/>
      <c r="Y20" s="238"/>
    </row>
    <row r="21" spans="1:25" s="146" customFormat="1" ht="15" thickBot="1">
      <c r="A21" s="872" t="s">
        <v>129</v>
      </c>
      <c r="B21" s="2026"/>
      <c r="C21" s="1160">
        <f t="shared" ref="C21:S21" si="9">SUM(C10:C20)</f>
        <v>10</v>
      </c>
      <c r="D21" s="1161">
        <f t="shared" si="9"/>
        <v>7</v>
      </c>
      <c r="E21" s="1160">
        <f t="shared" si="9"/>
        <v>0</v>
      </c>
      <c r="F21" s="2342">
        <f t="shared" si="9"/>
        <v>0</v>
      </c>
      <c r="G21" s="2342">
        <f t="shared" si="9"/>
        <v>10</v>
      </c>
      <c r="H21" s="2342">
        <f t="shared" si="9"/>
        <v>7</v>
      </c>
      <c r="I21" s="2342">
        <f t="shared" si="9"/>
        <v>10</v>
      </c>
      <c r="J21" s="2342">
        <f t="shared" si="9"/>
        <v>7</v>
      </c>
      <c r="K21" s="2342">
        <f t="shared" si="9"/>
        <v>0</v>
      </c>
      <c r="L21" s="2342">
        <f t="shared" si="9"/>
        <v>0</v>
      </c>
      <c r="M21" s="2342">
        <f t="shared" si="9"/>
        <v>0</v>
      </c>
      <c r="N21" s="1161">
        <f t="shared" si="9"/>
        <v>0</v>
      </c>
      <c r="O21" s="1160">
        <f t="shared" si="9"/>
        <v>10</v>
      </c>
      <c r="P21" s="2343">
        <f t="shared" si="9"/>
        <v>7</v>
      </c>
      <c r="Q21" s="2330">
        <f t="shared" si="9"/>
        <v>3</v>
      </c>
      <c r="R21" s="1162">
        <f t="shared" si="9"/>
        <v>0</v>
      </c>
      <c r="S21" s="1163">
        <f t="shared" si="9"/>
        <v>7</v>
      </c>
      <c r="V21" s="154"/>
      <c r="Y21" s="209"/>
    </row>
    <row r="22" spans="1:25" s="32" customFormat="1" ht="9.75" customHeight="1" thickTop="1" thickBot="1">
      <c r="A22" s="1821"/>
      <c r="B22" s="994"/>
      <c r="C22" s="1113"/>
      <c r="D22" s="1113"/>
      <c r="E22" s="1114"/>
      <c r="F22" s="1114"/>
      <c r="G22" s="1114"/>
      <c r="H22" s="1114"/>
      <c r="I22" s="1114"/>
      <c r="J22" s="1114"/>
      <c r="K22" s="1114"/>
      <c r="L22" s="1114"/>
      <c r="M22" s="1114"/>
      <c r="N22" s="1114"/>
      <c r="O22" s="1114"/>
      <c r="P22" s="2163"/>
      <c r="Q22" s="1115"/>
      <c r="R22" s="1115"/>
      <c r="S22" s="1115"/>
      <c r="V22" s="154"/>
    </row>
    <row r="23" spans="1:25" s="146" customFormat="1" ht="15" thickBot="1">
      <c r="A23" s="873" t="s">
        <v>166</v>
      </c>
      <c r="B23" s="2027"/>
      <c r="C23" s="1164"/>
      <c r="D23" s="1164"/>
      <c r="E23" s="1164"/>
      <c r="F23" s="1164"/>
      <c r="G23" s="1164"/>
      <c r="H23" s="1164"/>
      <c r="I23" s="1164"/>
      <c r="J23" s="1164"/>
      <c r="K23" s="1164"/>
      <c r="L23" s="1164"/>
      <c r="M23" s="1164"/>
      <c r="N23" s="1164"/>
      <c r="O23" s="1164"/>
      <c r="P23" s="2344"/>
      <c r="Q23" s="1164"/>
      <c r="R23" s="1164"/>
      <c r="S23" s="1165"/>
      <c r="V23" s="154"/>
      <c r="Y23" s="209"/>
    </row>
    <row r="24" spans="1:25" s="208" customFormat="1" ht="11.9" customHeight="1">
      <c r="A24" s="3423" t="s">
        <v>167</v>
      </c>
      <c r="B24" s="3410" t="s">
        <v>1181</v>
      </c>
      <c r="C24" s="3416">
        <v>1</v>
      </c>
      <c r="D24" s="3417"/>
      <c r="E24" s="3418"/>
      <c r="F24" s="3413"/>
      <c r="G24" s="3413">
        <v>1</v>
      </c>
      <c r="H24" s="3413"/>
      <c r="I24" s="3413">
        <v>1</v>
      </c>
      <c r="J24" s="3413"/>
      <c r="K24" s="3413"/>
      <c r="L24" s="3413"/>
      <c r="M24" s="3413"/>
      <c r="N24" s="3413"/>
      <c r="O24" s="3413">
        <v>1</v>
      </c>
      <c r="P24" s="3419"/>
      <c r="Q24" s="2142">
        <f t="shared" ref="Q24:R26" si="10">IF($S24=1,"-",C24)</f>
        <v>1</v>
      </c>
      <c r="R24" s="1158">
        <f t="shared" si="10"/>
        <v>0</v>
      </c>
      <c r="S24" s="1159" t="str">
        <f>IF(C24+D24=2,1,"-")</f>
        <v>-</v>
      </c>
      <c r="V24" s="154"/>
      <c r="Y24" s="238"/>
    </row>
    <row r="25" spans="1:25" s="208" customFormat="1" ht="11.9" customHeight="1">
      <c r="A25" s="3423" t="s">
        <v>1182</v>
      </c>
      <c r="B25" s="3410" t="s">
        <v>1183</v>
      </c>
      <c r="C25" s="3416">
        <v>1</v>
      </c>
      <c r="D25" s="3417">
        <v>1</v>
      </c>
      <c r="E25" s="3418"/>
      <c r="F25" s="3413"/>
      <c r="G25" s="3413">
        <v>1</v>
      </c>
      <c r="H25" s="3413">
        <v>1</v>
      </c>
      <c r="I25" s="3413">
        <v>1</v>
      </c>
      <c r="J25" s="3413">
        <v>1</v>
      </c>
      <c r="K25" s="3413"/>
      <c r="L25" s="3413"/>
      <c r="M25" s="3413"/>
      <c r="N25" s="3413"/>
      <c r="O25" s="3413">
        <v>1</v>
      </c>
      <c r="P25" s="3419">
        <v>1</v>
      </c>
      <c r="Q25" s="2142" t="str">
        <f t="shared" si="10"/>
        <v>-</v>
      </c>
      <c r="R25" s="1158" t="str">
        <f t="shared" si="10"/>
        <v>-</v>
      </c>
      <c r="S25" s="1159">
        <f>IF(C25+D25=2,1,"-")</f>
        <v>1</v>
      </c>
      <c r="V25" s="154"/>
      <c r="Y25" s="238"/>
    </row>
    <row r="26" spans="1:25" s="208" customFormat="1" ht="11.9" customHeight="1">
      <c r="A26" s="3423" t="s">
        <v>168</v>
      </c>
      <c r="B26" s="3410" t="s">
        <v>1184</v>
      </c>
      <c r="C26" s="3416">
        <v>1</v>
      </c>
      <c r="D26" s="3417"/>
      <c r="E26" s="3418"/>
      <c r="F26" s="3413"/>
      <c r="G26" s="3413">
        <v>1</v>
      </c>
      <c r="H26" s="3413"/>
      <c r="I26" s="3413">
        <v>1</v>
      </c>
      <c r="J26" s="3413"/>
      <c r="K26" s="3413"/>
      <c r="L26" s="3413"/>
      <c r="M26" s="3413"/>
      <c r="N26" s="3413"/>
      <c r="O26" s="3413">
        <v>1</v>
      </c>
      <c r="P26" s="3419"/>
      <c r="Q26" s="2142">
        <f t="shared" si="10"/>
        <v>1</v>
      </c>
      <c r="R26" s="1158">
        <f t="shared" si="10"/>
        <v>0</v>
      </c>
      <c r="S26" s="1159" t="str">
        <f>IF(C26+D26=2,1,"-")</f>
        <v>-</v>
      </c>
      <c r="V26" s="154"/>
      <c r="Y26" s="238"/>
    </row>
    <row r="27" spans="1:25" s="146" customFormat="1" ht="15" thickBot="1">
      <c r="A27" s="872" t="s">
        <v>129</v>
      </c>
      <c r="B27" s="2026"/>
      <c r="C27" s="1160">
        <f>SUM(C24:C26)</f>
        <v>3</v>
      </c>
      <c r="D27" s="1161">
        <f t="shared" ref="D27:S27" si="11">SUM(D24:D26)</f>
        <v>1</v>
      </c>
      <c r="E27" s="1160">
        <f t="shared" si="11"/>
        <v>0</v>
      </c>
      <c r="F27" s="2342">
        <f t="shared" si="11"/>
        <v>0</v>
      </c>
      <c r="G27" s="2342">
        <f t="shared" si="11"/>
        <v>3</v>
      </c>
      <c r="H27" s="2342">
        <f t="shared" si="11"/>
        <v>1</v>
      </c>
      <c r="I27" s="2342">
        <f t="shared" si="11"/>
        <v>3</v>
      </c>
      <c r="J27" s="2342">
        <f t="shared" si="11"/>
        <v>1</v>
      </c>
      <c r="K27" s="2342">
        <f t="shared" si="11"/>
        <v>0</v>
      </c>
      <c r="L27" s="2342">
        <f t="shared" si="11"/>
        <v>0</v>
      </c>
      <c r="M27" s="2342">
        <f t="shared" si="11"/>
        <v>0</v>
      </c>
      <c r="N27" s="1161">
        <f t="shared" si="11"/>
        <v>0</v>
      </c>
      <c r="O27" s="1160">
        <f t="shared" si="11"/>
        <v>3</v>
      </c>
      <c r="P27" s="2343">
        <f t="shared" si="11"/>
        <v>1</v>
      </c>
      <c r="Q27" s="2330">
        <f t="shared" si="11"/>
        <v>2</v>
      </c>
      <c r="R27" s="1162">
        <f t="shared" si="11"/>
        <v>0</v>
      </c>
      <c r="S27" s="1163">
        <f t="shared" si="11"/>
        <v>1</v>
      </c>
      <c r="V27" s="154"/>
      <c r="Y27" s="209"/>
    </row>
    <row r="28" spans="1:25" s="32" customFormat="1" ht="9.75" customHeight="1" thickTop="1" thickBot="1">
      <c r="A28" s="1821"/>
      <c r="B28" s="994"/>
      <c r="C28" s="1113"/>
      <c r="D28" s="1113"/>
      <c r="E28" s="1114"/>
      <c r="F28" s="1114"/>
      <c r="G28" s="1114"/>
      <c r="H28" s="1114"/>
      <c r="I28" s="1114"/>
      <c r="J28" s="1114"/>
      <c r="K28" s="1114"/>
      <c r="L28" s="1114"/>
      <c r="M28" s="1114"/>
      <c r="N28" s="1114"/>
      <c r="O28" s="1114"/>
      <c r="P28" s="2163"/>
      <c r="Q28" s="1115"/>
      <c r="R28" s="1115"/>
      <c r="S28" s="1115"/>
      <c r="V28" s="154"/>
    </row>
    <row r="29" spans="1:25" s="146" customFormat="1" ht="15" thickBot="1">
      <c r="A29" s="873" t="s">
        <v>169</v>
      </c>
      <c r="B29" s="2027"/>
      <c r="C29" s="1164"/>
      <c r="D29" s="1164"/>
      <c r="E29" s="1164"/>
      <c r="F29" s="1164"/>
      <c r="G29" s="1164"/>
      <c r="H29" s="1164"/>
      <c r="I29" s="1164"/>
      <c r="J29" s="1164"/>
      <c r="K29" s="1164"/>
      <c r="L29" s="1164"/>
      <c r="M29" s="1164"/>
      <c r="N29" s="1164"/>
      <c r="O29" s="1164"/>
      <c r="P29" s="2344"/>
      <c r="Q29" s="1164"/>
      <c r="R29" s="1164"/>
      <c r="S29" s="1165"/>
      <c r="V29" s="154"/>
      <c r="Y29" s="209"/>
    </row>
    <row r="30" spans="1:25" s="208" customFormat="1" ht="11.9" customHeight="1">
      <c r="A30" s="3423" t="s">
        <v>170</v>
      </c>
      <c r="B30" s="3410" t="s">
        <v>1185</v>
      </c>
      <c r="C30" s="3416">
        <v>1</v>
      </c>
      <c r="D30" s="3417">
        <v>1</v>
      </c>
      <c r="E30" s="3418"/>
      <c r="F30" s="3413"/>
      <c r="G30" s="3413">
        <v>1</v>
      </c>
      <c r="H30" s="3413">
        <v>1</v>
      </c>
      <c r="I30" s="3413">
        <v>1</v>
      </c>
      <c r="J30" s="3413">
        <v>1</v>
      </c>
      <c r="K30" s="3413"/>
      <c r="L30" s="3413"/>
      <c r="M30" s="3413"/>
      <c r="N30" s="3413"/>
      <c r="O30" s="3413">
        <v>1</v>
      </c>
      <c r="P30" s="3419">
        <v>1</v>
      </c>
      <c r="Q30" s="2142" t="str">
        <f t="shared" ref="Q30:R32" si="12">IF($S30=1,"-",C30)</f>
        <v>-</v>
      </c>
      <c r="R30" s="1158" t="str">
        <f t="shared" si="12"/>
        <v>-</v>
      </c>
      <c r="S30" s="1159">
        <f>IF(C30+D30=2,1,"-")</f>
        <v>1</v>
      </c>
      <c r="V30" s="154"/>
      <c r="Y30" s="213"/>
    </row>
    <row r="31" spans="1:25" s="208" customFormat="1" ht="11.9" customHeight="1">
      <c r="A31" s="3423" t="s">
        <v>171</v>
      </c>
      <c r="B31" s="3410" t="s">
        <v>1186</v>
      </c>
      <c r="C31" s="3416">
        <v>1</v>
      </c>
      <c r="D31" s="3417"/>
      <c r="E31" s="3418"/>
      <c r="F31" s="3413"/>
      <c r="G31" s="3413">
        <v>1</v>
      </c>
      <c r="H31" s="3413"/>
      <c r="I31" s="3413">
        <v>1</v>
      </c>
      <c r="J31" s="3413"/>
      <c r="K31" s="3413"/>
      <c r="L31" s="3413"/>
      <c r="M31" s="3413"/>
      <c r="N31" s="3413"/>
      <c r="O31" s="3413">
        <v>1</v>
      </c>
      <c r="P31" s="3419"/>
      <c r="Q31" s="2142">
        <f t="shared" si="12"/>
        <v>1</v>
      </c>
      <c r="R31" s="1158">
        <f t="shared" si="12"/>
        <v>0</v>
      </c>
      <c r="S31" s="1159" t="str">
        <f>IF(C31+D31=2,1,"-")</f>
        <v>-</v>
      </c>
      <c r="V31" s="154"/>
      <c r="Y31" s="216"/>
    </row>
    <row r="32" spans="1:25" s="208" customFormat="1" ht="11.9" customHeight="1">
      <c r="A32" s="3423" t="s">
        <v>172</v>
      </c>
      <c r="B32" s="3410" t="s">
        <v>1187</v>
      </c>
      <c r="C32" s="3416">
        <v>1</v>
      </c>
      <c r="D32" s="3417"/>
      <c r="E32" s="3418"/>
      <c r="F32" s="3413"/>
      <c r="G32" s="3413">
        <v>1</v>
      </c>
      <c r="H32" s="3413"/>
      <c r="I32" s="3413">
        <v>1</v>
      </c>
      <c r="J32" s="3413"/>
      <c r="K32" s="3413"/>
      <c r="L32" s="3413"/>
      <c r="M32" s="3413"/>
      <c r="N32" s="3413"/>
      <c r="O32" s="3413">
        <v>1</v>
      </c>
      <c r="P32" s="3419"/>
      <c r="Q32" s="2142">
        <f t="shared" si="12"/>
        <v>1</v>
      </c>
      <c r="R32" s="1158">
        <f t="shared" si="12"/>
        <v>0</v>
      </c>
      <c r="S32" s="1159" t="str">
        <f>IF(C32+D32=2,1,"-")</f>
        <v>-</v>
      </c>
      <c r="V32" s="154"/>
      <c r="Y32" s="238"/>
    </row>
    <row r="33" spans="1:25" s="146" customFormat="1" ht="15" thickBot="1">
      <c r="A33" s="872" t="s">
        <v>129</v>
      </c>
      <c r="B33" s="2026"/>
      <c r="C33" s="1160">
        <f>SUM(C30:C32)</f>
        <v>3</v>
      </c>
      <c r="D33" s="1161">
        <f t="shared" ref="D33:S33" si="13">SUM(D30:D32)</f>
        <v>1</v>
      </c>
      <c r="E33" s="1160">
        <f t="shared" si="13"/>
        <v>0</v>
      </c>
      <c r="F33" s="2342">
        <f t="shared" si="13"/>
        <v>0</v>
      </c>
      <c r="G33" s="2342">
        <f t="shared" si="13"/>
        <v>3</v>
      </c>
      <c r="H33" s="2342">
        <f t="shared" si="13"/>
        <v>1</v>
      </c>
      <c r="I33" s="2342">
        <f t="shared" si="13"/>
        <v>3</v>
      </c>
      <c r="J33" s="2342">
        <f t="shared" si="13"/>
        <v>1</v>
      </c>
      <c r="K33" s="2342">
        <f t="shared" si="13"/>
        <v>0</v>
      </c>
      <c r="L33" s="2342">
        <f t="shared" si="13"/>
        <v>0</v>
      </c>
      <c r="M33" s="2342">
        <f t="shared" si="13"/>
        <v>0</v>
      </c>
      <c r="N33" s="1161">
        <f t="shared" si="13"/>
        <v>0</v>
      </c>
      <c r="O33" s="1160">
        <f t="shared" si="13"/>
        <v>3</v>
      </c>
      <c r="P33" s="2343">
        <f t="shared" si="13"/>
        <v>1</v>
      </c>
      <c r="Q33" s="2330">
        <f t="shared" si="13"/>
        <v>2</v>
      </c>
      <c r="R33" s="1162">
        <f t="shared" si="13"/>
        <v>0</v>
      </c>
      <c r="S33" s="1163">
        <f t="shared" si="13"/>
        <v>1</v>
      </c>
      <c r="V33" s="154"/>
      <c r="Y33" s="209"/>
    </row>
    <row r="34" spans="1:25" s="32" customFormat="1" ht="9.75" customHeight="1" thickTop="1" thickBot="1">
      <c r="A34" s="1821"/>
      <c r="B34" s="994"/>
      <c r="C34" s="1113"/>
      <c r="D34" s="1113"/>
      <c r="E34" s="1114"/>
      <c r="F34" s="1114"/>
      <c r="G34" s="1114"/>
      <c r="H34" s="1114"/>
      <c r="I34" s="1114"/>
      <c r="J34" s="1114"/>
      <c r="K34" s="1114"/>
      <c r="L34" s="1114"/>
      <c r="M34" s="1114"/>
      <c r="N34" s="1114"/>
      <c r="O34" s="1114"/>
      <c r="P34" s="2163"/>
      <c r="Q34" s="1115"/>
      <c r="R34" s="1115"/>
      <c r="S34" s="1115"/>
      <c r="V34" s="154"/>
    </row>
    <row r="35" spans="1:25" s="146" customFormat="1" ht="15" thickBot="1">
      <c r="A35" s="873" t="s">
        <v>173</v>
      </c>
      <c r="B35" s="2027"/>
      <c r="C35" s="1164"/>
      <c r="D35" s="1164"/>
      <c r="E35" s="1164"/>
      <c r="F35" s="1164"/>
      <c r="G35" s="1164"/>
      <c r="H35" s="1164"/>
      <c r="I35" s="1164"/>
      <c r="J35" s="1164"/>
      <c r="K35" s="1164"/>
      <c r="L35" s="1164"/>
      <c r="M35" s="1164"/>
      <c r="N35" s="1164"/>
      <c r="O35" s="1164"/>
      <c r="P35" s="2344"/>
      <c r="Q35" s="1164"/>
      <c r="R35" s="1164"/>
      <c r="S35" s="1165"/>
      <c r="V35" s="154"/>
      <c r="Y35" s="209"/>
    </row>
    <row r="36" spans="1:25" s="208" customFormat="1" ht="11.9" customHeight="1">
      <c r="A36" s="3424" t="s">
        <v>174</v>
      </c>
      <c r="B36" s="3425" t="s">
        <v>1188</v>
      </c>
      <c r="C36" s="4472">
        <v>1</v>
      </c>
      <c r="D36" s="3426">
        <v>1</v>
      </c>
      <c r="E36" s="3427"/>
      <c r="F36" s="3428"/>
      <c r="G36" s="3428">
        <v>1</v>
      </c>
      <c r="H36" s="3428">
        <v>1</v>
      </c>
      <c r="I36" s="3428">
        <v>1</v>
      </c>
      <c r="J36" s="3428">
        <v>1</v>
      </c>
      <c r="K36" s="3428"/>
      <c r="L36" s="3428"/>
      <c r="M36" s="3414"/>
      <c r="N36" s="3414"/>
      <c r="O36" s="3429">
        <v>1</v>
      </c>
      <c r="P36" s="3430">
        <v>1</v>
      </c>
      <c r="Q36" s="2142" t="str">
        <f t="shared" ref="Q36:R41" si="14">IF($S36=1,"-",C36)</f>
        <v>-</v>
      </c>
      <c r="R36" s="1158" t="str">
        <f t="shared" si="14"/>
        <v>-</v>
      </c>
      <c r="S36" s="1159">
        <f t="shared" ref="S36:S41" si="15">IF(C36+D36=2,1,"-")</f>
        <v>1</v>
      </c>
      <c r="V36" s="154"/>
      <c r="Y36" s="238"/>
    </row>
    <row r="37" spans="1:25" s="208" customFormat="1" ht="11.9" customHeight="1">
      <c r="A37" s="3423" t="s">
        <v>175</v>
      </c>
      <c r="B37" s="3410" t="s">
        <v>1189</v>
      </c>
      <c r="C37" s="4471">
        <v>1</v>
      </c>
      <c r="D37" s="3411"/>
      <c r="E37" s="3412"/>
      <c r="F37" s="3414"/>
      <c r="G37" s="3414">
        <v>1</v>
      </c>
      <c r="H37" s="3414"/>
      <c r="I37" s="3414">
        <v>1</v>
      </c>
      <c r="J37" s="3414"/>
      <c r="K37" s="3414"/>
      <c r="L37" s="3414"/>
      <c r="M37" s="3414"/>
      <c r="N37" s="3414"/>
      <c r="O37" s="3429">
        <v>1</v>
      </c>
      <c r="P37" s="3415"/>
      <c r="Q37" s="2142">
        <f t="shared" si="14"/>
        <v>1</v>
      </c>
      <c r="R37" s="1158">
        <f t="shared" si="14"/>
        <v>0</v>
      </c>
      <c r="S37" s="1159" t="str">
        <f t="shared" si="15"/>
        <v>-</v>
      </c>
      <c r="V37" s="154"/>
      <c r="Y37" s="238"/>
    </row>
    <row r="38" spans="1:25" s="699" customFormat="1" ht="11.9" customHeight="1">
      <c r="A38" s="3423" t="s">
        <v>176</v>
      </c>
      <c r="B38" s="3410" t="s">
        <v>1190</v>
      </c>
      <c r="C38" s="4471">
        <v>1</v>
      </c>
      <c r="D38" s="3411">
        <v>1</v>
      </c>
      <c r="E38" s="3412"/>
      <c r="F38" s="3414"/>
      <c r="G38" s="3414">
        <v>1</v>
      </c>
      <c r="H38" s="3414">
        <v>1</v>
      </c>
      <c r="I38" s="3414">
        <v>1</v>
      </c>
      <c r="J38" s="3414">
        <v>1</v>
      </c>
      <c r="K38" s="3414"/>
      <c r="L38" s="3414"/>
      <c r="M38" s="3414"/>
      <c r="N38" s="3414"/>
      <c r="O38" s="3429">
        <v>1</v>
      </c>
      <c r="P38" s="3430">
        <v>1</v>
      </c>
      <c r="Q38" s="2142" t="str">
        <f t="shared" si="14"/>
        <v>-</v>
      </c>
      <c r="R38" s="1158" t="str">
        <f t="shared" si="14"/>
        <v>-</v>
      </c>
      <c r="S38" s="1159">
        <f t="shared" si="15"/>
        <v>1</v>
      </c>
      <c r="V38" s="154"/>
      <c r="Y38" s="213"/>
    </row>
    <row r="39" spans="1:25" s="208" customFormat="1" ht="11.9" customHeight="1">
      <c r="A39" s="3423" t="s">
        <v>177</v>
      </c>
      <c r="B39" s="3410" t="s">
        <v>1191</v>
      </c>
      <c r="C39" s="3416">
        <v>1</v>
      </c>
      <c r="D39" s="3417">
        <v>1</v>
      </c>
      <c r="E39" s="3418"/>
      <c r="F39" s="3413"/>
      <c r="G39" s="3413">
        <v>1</v>
      </c>
      <c r="H39" s="3413">
        <v>1</v>
      </c>
      <c r="I39" s="3413">
        <v>1</v>
      </c>
      <c r="J39" s="3413">
        <v>1</v>
      </c>
      <c r="K39" s="3413"/>
      <c r="L39" s="3413"/>
      <c r="M39" s="3413"/>
      <c r="N39" s="3413"/>
      <c r="O39" s="3413">
        <v>1</v>
      </c>
      <c r="P39" s="3419">
        <v>1</v>
      </c>
      <c r="Q39" s="2142" t="str">
        <f t="shared" si="14"/>
        <v>-</v>
      </c>
      <c r="R39" s="1158" t="str">
        <f t="shared" si="14"/>
        <v>-</v>
      </c>
      <c r="S39" s="1159">
        <f t="shared" si="15"/>
        <v>1</v>
      </c>
      <c r="V39" s="154"/>
      <c r="Y39" s="213"/>
    </row>
    <row r="40" spans="1:25" s="208" customFormat="1" ht="11.9" customHeight="1">
      <c r="A40" s="3423" t="s">
        <v>178</v>
      </c>
      <c r="B40" s="3410" t="s">
        <v>1192</v>
      </c>
      <c r="C40" s="3416">
        <v>1</v>
      </c>
      <c r="D40" s="3417"/>
      <c r="E40" s="3418"/>
      <c r="F40" s="3413"/>
      <c r="G40" s="3413">
        <v>1</v>
      </c>
      <c r="H40" s="3413"/>
      <c r="I40" s="3413">
        <v>1</v>
      </c>
      <c r="J40" s="3413"/>
      <c r="K40" s="3413"/>
      <c r="L40" s="3413"/>
      <c r="M40" s="3413"/>
      <c r="N40" s="3413"/>
      <c r="O40" s="3413">
        <v>1</v>
      </c>
      <c r="P40" s="3419"/>
      <c r="Q40" s="2142">
        <f t="shared" si="14"/>
        <v>1</v>
      </c>
      <c r="R40" s="1158">
        <f t="shared" si="14"/>
        <v>0</v>
      </c>
      <c r="S40" s="1159" t="str">
        <f t="shared" si="15"/>
        <v>-</v>
      </c>
      <c r="V40" s="154"/>
      <c r="Y40" s="216"/>
    </row>
    <row r="41" spans="1:25" s="208" customFormat="1" ht="11.9" customHeight="1">
      <c r="A41" s="3423" t="s">
        <v>179</v>
      </c>
      <c r="B41" s="3410" t="s">
        <v>1193</v>
      </c>
      <c r="C41" s="3416">
        <v>1</v>
      </c>
      <c r="D41" s="3417">
        <v>1</v>
      </c>
      <c r="E41" s="3420"/>
      <c r="F41" s="3413"/>
      <c r="G41" s="3421">
        <v>1</v>
      </c>
      <c r="H41" s="3413">
        <v>1</v>
      </c>
      <c r="I41" s="3413">
        <v>1</v>
      </c>
      <c r="J41" s="3413">
        <v>1</v>
      </c>
      <c r="K41" s="3413"/>
      <c r="L41" s="3413"/>
      <c r="M41" s="3413"/>
      <c r="N41" s="3413"/>
      <c r="O41" s="3413">
        <v>1</v>
      </c>
      <c r="P41" s="3419">
        <v>1</v>
      </c>
      <c r="Q41" s="2142" t="str">
        <f t="shared" si="14"/>
        <v>-</v>
      </c>
      <c r="R41" s="1158" t="str">
        <f t="shared" si="14"/>
        <v>-</v>
      </c>
      <c r="S41" s="1159">
        <f t="shared" si="15"/>
        <v>1</v>
      </c>
      <c r="V41" s="154"/>
      <c r="Y41" s="238"/>
    </row>
    <row r="42" spans="1:25" s="146" customFormat="1" ht="15" thickBot="1">
      <c r="A42" s="2345" t="s">
        <v>129</v>
      </c>
      <c r="B42" s="2346"/>
      <c r="C42" s="1160">
        <f>SUM(C36:C41)</f>
        <v>6</v>
      </c>
      <c r="D42" s="1161">
        <f t="shared" ref="D42:S42" si="16">SUM(D36:D41)</f>
        <v>4</v>
      </c>
      <c r="E42" s="1160">
        <f t="shared" si="16"/>
        <v>0</v>
      </c>
      <c r="F42" s="2342">
        <f t="shared" si="16"/>
        <v>0</v>
      </c>
      <c r="G42" s="2342">
        <f t="shared" si="16"/>
        <v>6</v>
      </c>
      <c r="H42" s="2342">
        <f t="shared" si="16"/>
        <v>4</v>
      </c>
      <c r="I42" s="2342">
        <f t="shared" si="16"/>
        <v>6</v>
      </c>
      <c r="J42" s="2342">
        <f t="shared" si="16"/>
        <v>4</v>
      </c>
      <c r="K42" s="2342">
        <f t="shared" si="16"/>
        <v>0</v>
      </c>
      <c r="L42" s="2342">
        <f t="shared" si="16"/>
        <v>0</v>
      </c>
      <c r="M42" s="2342">
        <f t="shared" si="16"/>
        <v>0</v>
      </c>
      <c r="N42" s="1161">
        <f t="shared" si="16"/>
        <v>0</v>
      </c>
      <c r="O42" s="1160">
        <f t="shared" si="16"/>
        <v>6</v>
      </c>
      <c r="P42" s="2343">
        <f t="shared" si="16"/>
        <v>4</v>
      </c>
      <c r="Q42" s="2330">
        <f t="shared" si="16"/>
        <v>2</v>
      </c>
      <c r="R42" s="1162">
        <f t="shared" si="16"/>
        <v>0</v>
      </c>
      <c r="S42" s="1163">
        <f t="shared" si="16"/>
        <v>4</v>
      </c>
      <c r="Y42" s="209"/>
    </row>
    <row r="43" spans="1:25" s="32" customFormat="1" ht="9.75" customHeight="1" thickTop="1" thickBot="1">
      <c r="A43" s="1821"/>
      <c r="B43" s="994"/>
      <c r="C43" s="1113"/>
      <c r="D43" s="1113"/>
      <c r="E43" s="1114"/>
      <c r="F43" s="1114"/>
      <c r="G43" s="1114"/>
      <c r="H43" s="1114"/>
      <c r="I43" s="1114"/>
      <c r="J43" s="1114"/>
      <c r="K43" s="1114"/>
      <c r="L43" s="1114"/>
      <c r="M43" s="1114"/>
      <c r="N43" s="1114"/>
      <c r="O43" s="1114"/>
      <c r="P43" s="2163"/>
      <c r="Q43" s="1115"/>
      <c r="R43" s="1115"/>
      <c r="S43" s="1115"/>
    </row>
    <row r="44" spans="1:25" s="146" customFormat="1" ht="15" thickBot="1">
      <c r="A44" s="873" t="s">
        <v>180</v>
      </c>
      <c r="B44" s="2027"/>
      <c r="C44" s="1164"/>
      <c r="D44" s="1164"/>
      <c r="E44" s="1164"/>
      <c r="F44" s="1164"/>
      <c r="G44" s="1164"/>
      <c r="H44" s="1164"/>
      <c r="I44" s="1164"/>
      <c r="J44" s="1164"/>
      <c r="K44" s="1164"/>
      <c r="L44" s="1164"/>
      <c r="M44" s="1164"/>
      <c r="N44" s="1164"/>
      <c r="O44" s="1164"/>
      <c r="P44" s="2344"/>
      <c r="Q44" s="1164"/>
      <c r="R44" s="1164"/>
      <c r="S44" s="1165"/>
      <c r="Y44" s="209"/>
    </row>
    <row r="45" spans="1:25" s="208" customFormat="1" ht="11.9" customHeight="1">
      <c r="A45" s="3423" t="s">
        <v>181</v>
      </c>
      <c r="B45" s="3410" t="s">
        <v>1194</v>
      </c>
      <c r="C45" s="3416">
        <v>1</v>
      </c>
      <c r="D45" s="3417"/>
      <c r="E45" s="3418"/>
      <c r="F45" s="3413"/>
      <c r="G45" s="3413">
        <v>1</v>
      </c>
      <c r="H45" s="3413"/>
      <c r="I45" s="3413">
        <v>1</v>
      </c>
      <c r="J45" s="3413"/>
      <c r="K45" s="3413"/>
      <c r="L45" s="3413"/>
      <c r="M45" s="3413"/>
      <c r="N45" s="3413"/>
      <c r="O45" s="3413">
        <v>1</v>
      </c>
      <c r="P45" s="3419"/>
      <c r="Q45" s="2142">
        <f t="shared" ref="Q45:R49" si="17">IF($S45=1,"-",C45)</f>
        <v>1</v>
      </c>
      <c r="R45" s="1158">
        <f t="shared" si="17"/>
        <v>0</v>
      </c>
      <c r="S45" s="1159" t="str">
        <f>IF(C45+D45=2,1,"-")</f>
        <v>-</v>
      </c>
      <c r="Y45" s="238"/>
    </row>
    <row r="46" spans="1:25" s="208" customFormat="1" ht="11.9" customHeight="1">
      <c r="A46" s="3423" t="s">
        <v>182</v>
      </c>
      <c r="B46" s="3410" t="s">
        <v>1195</v>
      </c>
      <c r="C46" s="3416"/>
      <c r="D46" s="3417">
        <v>1</v>
      </c>
      <c r="E46" s="3418"/>
      <c r="F46" s="3413">
        <v>1</v>
      </c>
      <c r="G46" s="3413"/>
      <c r="H46" s="3413">
        <v>1</v>
      </c>
      <c r="I46" s="3413"/>
      <c r="J46" s="3413">
        <v>1</v>
      </c>
      <c r="K46" s="3413"/>
      <c r="L46" s="3413"/>
      <c r="M46" s="3413"/>
      <c r="N46" s="3413"/>
      <c r="O46" s="3413"/>
      <c r="P46" s="3419">
        <v>1</v>
      </c>
      <c r="Q46" s="2142">
        <f t="shared" si="17"/>
        <v>0</v>
      </c>
      <c r="R46" s="1158">
        <f t="shared" si="17"/>
        <v>1</v>
      </c>
      <c r="S46" s="1159" t="str">
        <f>IF(C46+D46=2,1,"-")</f>
        <v>-</v>
      </c>
      <c r="Y46" s="238"/>
    </row>
    <row r="47" spans="1:25" s="208" customFormat="1" ht="11.9" customHeight="1">
      <c r="A47" s="3423" t="s">
        <v>1196</v>
      </c>
      <c r="B47" s="3410" t="s">
        <v>1197</v>
      </c>
      <c r="C47" s="3416">
        <v>1</v>
      </c>
      <c r="D47" s="3417"/>
      <c r="E47" s="3418"/>
      <c r="F47" s="3413"/>
      <c r="G47" s="3413">
        <v>1</v>
      </c>
      <c r="H47" s="3413"/>
      <c r="I47" s="3413">
        <v>1</v>
      </c>
      <c r="J47" s="3413"/>
      <c r="K47" s="3413"/>
      <c r="L47" s="3413"/>
      <c r="M47" s="3413"/>
      <c r="N47" s="3413"/>
      <c r="O47" s="3413">
        <v>1</v>
      </c>
      <c r="P47" s="3419"/>
      <c r="Q47" s="2142">
        <f t="shared" si="17"/>
        <v>1</v>
      </c>
      <c r="R47" s="1158">
        <f t="shared" si="17"/>
        <v>0</v>
      </c>
      <c r="S47" s="1159" t="str">
        <f>IF(C47+D47=2,1,"-")</f>
        <v>-</v>
      </c>
      <c r="Y47" s="238"/>
    </row>
    <row r="48" spans="1:25" s="208" customFormat="1" ht="11.9" customHeight="1">
      <c r="A48" s="3423" t="s">
        <v>966</v>
      </c>
      <c r="B48" s="3410" t="s">
        <v>1198</v>
      </c>
      <c r="C48" s="3416">
        <v>1</v>
      </c>
      <c r="D48" s="3417">
        <v>1</v>
      </c>
      <c r="E48" s="3418"/>
      <c r="F48" s="3413"/>
      <c r="G48" s="3413">
        <v>1</v>
      </c>
      <c r="H48" s="3413">
        <v>1</v>
      </c>
      <c r="I48" s="3413">
        <v>1</v>
      </c>
      <c r="J48" s="3413">
        <v>1</v>
      </c>
      <c r="K48" s="3413"/>
      <c r="L48" s="3413"/>
      <c r="M48" s="3413"/>
      <c r="N48" s="3413"/>
      <c r="O48" s="3413">
        <v>1</v>
      </c>
      <c r="P48" s="3419">
        <v>1</v>
      </c>
      <c r="Q48" s="2142" t="str">
        <f t="shared" si="17"/>
        <v>-</v>
      </c>
      <c r="R48" s="1158" t="str">
        <f t="shared" si="17"/>
        <v>-</v>
      </c>
      <c r="S48" s="1159">
        <f>IF(C48+D48=2,1,"-")</f>
        <v>1</v>
      </c>
      <c r="Y48" s="238"/>
    </row>
    <row r="49" spans="1:25" s="208" customFormat="1" ht="11.9" customHeight="1">
      <c r="A49" s="3423" t="s">
        <v>967</v>
      </c>
      <c r="B49" s="3410" t="s">
        <v>1199</v>
      </c>
      <c r="C49" s="3416">
        <v>1</v>
      </c>
      <c r="D49" s="3417"/>
      <c r="E49" s="3418"/>
      <c r="F49" s="3413"/>
      <c r="G49" s="3413">
        <v>1</v>
      </c>
      <c r="H49" s="3413"/>
      <c r="I49" s="3413">
        <v>1</v>
      </c>
      <c r="J49" s="3413"/>
      <c r="K49" s="3413"/>
      <c r="L49" s="3413"/>
      <c r="M49" s="3413"/>
      <c r="N49" s="3413"/>
      <c r="O49" s="3413">
        <v>1</v>
      </c>
      <c r="P49" s="3419"/>
      <c r="Q49" s="2142">
        <f t="shared" si="17"/>
        <v>1</v>
      </c>
      <c r="R49" s="1158">
        <f t="shared" si="17"/>
        <v>0</v>
      </c>
      <c r="S49" s="1159" t="str">
        <f>IF(C49+D49=2,1,"-")</f>
        <v>-</v>
      </c>
      <c r="Y49" s="213"/>
    </row>
    <row r="50" spans="1:25" s="146" customFormat="1" ht="13.5" thickBot="1">
      <c r="A50" s="2345" t="s">
        <v>129</v>
      </c>
      <c r="B50" s="2346"/>
      <c r="C50" s="1160">
        <f>SUM(C45:C49)</f>
        <v>4</v>
      </c>
      <c r="D50" s="1161">
        <f t="shared" ref="D50:S50" si="18">SUM(D45:D49)</f>
        <v>2</v>
      </c>
      <c r="E50" s="1160">
        <f t="shared" si="18"/>
        <v>0</v>
      </c>
      <c r="F50" s="2342">
        <f t="shared" si="18"/>
        <v>1</v>
      </c>
      <c r="G50" s="2342">
        <f t="shared" si="18"/>
        <v>4</v>
      </c>
      <c r="H50" s="2342">
        <f t="shared" si="18"/>
        <v>2</v>
      </c>
      <c r="I50" s="2342">
        <f t="shared" si="18"/>
        <v>4</v>
      </c>
      <c r="J50" s="2342">
        <f t="shared" si="18"/>
        <v>2</v>
      </c>
      <c r="K50" s="2342">
        <f t="shared" si="18"/>
        <v>0</v>
      </c>
      <c r="L50" s="2342">
        <f t="shared" si="18"/>
        <v>0</v>
      </c>
      <c r="M50" s="2342">
        <f t="shared" si="18"/>
        <v>0</v>
      </c>
      <c r="N50" s="1161">
        <f t="shared" si="18"/>
        <v>0</v>
      </c>
      <c r="O50" s="1160">
        <f t="shared" si="18"/>
        <v>4</v>
      </c>
      <c r="P50" s="2343">
        <f t="shared" si="18"/>
        <v>2</v>
      </c>
      <c r="Q50" s="2330">
        <f t="shared" si="18"/>
        <v>3</v>
      </c>
      <c r="R50" s="1162">
        <f t="shared" si="18"/>
        <v>1</v>
      </c>
      <c r="S50" s="1163">
        <f t="shared" si="18"/>
        <v>1</v>
      </c>
      <c r="Y50" s="211"/>
    </row>
    <row r="51" spans="1:25" s="32" customFormat="1" ht="9.75" customHeight="1" thickTop="1" thickBot="1">
      <c r="A51" s="1821"/>
      <c r="B51" s="994"/>
      <c r="C51" s="1113"/>
      <c r="D51" s="1113"/>
      <c r="E51" s="1114"/>
      <c r="F51" s="1114"/>
      <c r="G51" s="1114"/>
      <c r="H51" s="1114"/>
      <c r="I51" s="1114"/>
      <c r="J51" s="1114"/>
      <c r="K51" s="1114"/>
      <c r="L51" s="1114"/>
      <c r="M51" s="1114"/>
      <c r="N51" s="1114"/>
      <c r="O51" s="1114"/>
      <c r="P51" s="2163"/>
      <c r="Q51" s="1115"/>
      <c r="R51" s="1115"/>
      <c r="S51" s="1115"/>
    </row>
    <row r="52" spans="1:25" s="146" customFormat="1" ht="15" thickBot="1">
      <c r="A52" s="873" t="s">
        <v>183</v>
      </c>
      <c r="B52" s="2027"/>
      <c r="C52" s="1164"/>
      <c r="D52" s="1164"/>
      <c r="E52" s="1164"/>
      <c r="F52" s="1164"/>
      <c r="G52" s="1164"/>
      <c r="H52" s="1164"/>
      <c r="I52" s="1164"/>
      <c r="J52" s="1164"/>
      <c r="K52" s="1164"/>
      <c r="L52" s="1164"/>
      <c r="M52" s="1164"/>
      <c r="N52" s="1164"/>
      <c r="O52" s="1164"/>
      <c r="P52" s="2344"/>
      <c r="Q52" s="1164"/>
      <c r="R52" s="1164"/>
      <c r="S52" s="1165"/>
      <c r="Y52" s="209"/>
    </row>
    <row r="53" spans="1:25" s="208" customFormat="1" ht="11.9" customHeight="1">
      <c r="A53" s="3423" t="s">
        <v>184</v>
      </c>
      <c r="B53" s="3410" t="s">
        <v>1200</v>
      </c>
      <c r="C53" s="3416">
        <v>1</v>
      </c>
      <c r="D53" s="3417">
        <v>1</v>
      </c>
      <c r="E53" s="3418"/>
      <c r="F53" s="3413"/>
      <c r="G53" s="3413">
        <v>1</v>
      </c>
      <c r="H53" s="3413">
        <v>1</v>
      </c>
      <c r="I53" s="3413">
        <v>1</v>
      </c>
      <c r="J53" s="3413">
        <v>1</v>
      </c>
      <c r="K53" s="3413"/>
      <c r="L53" s="3413"/>
      <c r="M53" s="3413"/>
      <c r="N53" s="3413"/>
      <c r="O53" s="3413">
        <v>1</v>
      </c>
      <c r="P53" s="3419">
        <v>1</v>
      </c>
      <c r="Q53" s="2142" t="str">
        <f t="shared" ref="Q53:R59" si="19">IF($S53=1,"-",C53)</f>
        <v>-</v>
      </c>
      <c r="R53" s="1158" t="str">
        <f t="shared" si="19"/>
        <v>-</v>
      </c>
      <c r="S53" s="1159">
        <f t="shared" ref="S53:S59" si="20">IF(C53+D53=2,1,"-")</f>
        <v>1</v>
      </c>
      <c r="Y53" s="238"/>
    </row>
    <row r="54" spans="1:25" s="208" customFormat="1" ht="11.9" customHeight="1">
      <c r="A54" s="3423" t="s">
        <v>185</v>
      </c>
      <c r="B54" s="3410" t="s">
        <v>1202</v>
      </c>
      <c r="C54" s="3416">
        <v>1</v>
      </c>
      <c r="D54" s="3417">
        <v>1</v>
      </c>
      <c r="E54" s="3418"/>
      <c r="F54" s="3413"/>
      <c r="G54" s="3413">
        <v>1</v>
      </c>
      <c r="H54" s="3413">
        <v>1</v>
      </c>
      <c r="I54" s="3413">
        <v>1</v>
      </c>
      <c r="J54" s="3413">
        <v>1</v>
      </c>
      <c r="K54" s="3413"/>
      <c r="L54" s="3413"/>
      <c r="M54" s="3413"/>
      <c r="N54" s="3413"/>
      <c r="O54" s="3413">
        <v>1</v>
      </c>
      <c r="P54" s="3419">
        <v>1</v>
      </c>
      <c r="Q54" s="2142" t="str">
        <f t="shared" si="19"/>
        <v>-</v>
      </c>
      <c r="R54" s="1158" t="str">
        <f t="shared" si="19"/>
        <v>-</v>
      </c>
      <c r="S54" s="1159">
        <f t="shared" si="20"/>
        <v>1</v>
      </c>
      <c r="Y54" s="238"/>
    </row>
    <row r="55" spans="1:25" s="208" customFormat="1" ht="11.9" customHeight="1">
      <c r="A55" s="3423" t="s">
        <v>186</v>
      </c>
      <c r="B55" s="3410" t="s">
        <v>1204</v>
      </c>
      <c r="C55" s="3416">
        <v>1</v>
      </c>
      <c r="D55" s="3417"/>
      <c r="E55" s="3418"/>
      <c r="F55" s="3413"/>
      <c r="G55" s="3413">
        <v>1</v>
      </c>
      <c r="H55" s="3413"/>
      <c r="I55" s="3413">
        <v>1</v>
      </c>
      <c r="J55" s="3413"/>
      <c r="K55" s="3413"/>
      <c r="L55" s="3413"/>
      <c r="M55" s="3413"/>
      <c r="N55" s="3413"/>
      <c r="O55" s="3413">
        <v>1</v>
      </c>
      <c r="P55" s="3419"/>
      <c r="Q55" s="2142">
        <f t="shared" si="19"/>
        <v>1</v>
      </c>
      <c r="R55" s="1158">
        <f t="shared" si="19"/>
        <v>0</v>
      </c>
      <c r="S55" s="1159" t="str">
        <f t="shared" si="20"/>
        <v>-</v>
      </c>
      <c r="Y55" s="213"/>
    </row>
    <row r="56" spans="1:25" s="699" customFormat="1" ht="11.9" customHeight="1">
      <c r="A56" s="3423" t="s">
        <v>1295</v>
      </c>
      <c r="B56" s="3410" t="s">
        <v>1201</v>
      </c>
      <c r="C56" s="3416">
        <v>1</v>
      </c>
      <c r="D56" s="3417"/>
      <c r="E56" s="3418"/>
      <c r="F56" s="3413"/>
      <c r="G56" s="3413">
        <v>1</v>
      </c>
      <c r="H56" s="3413"/>
      <c r="I56" s="3413">
        <v>1</v>
      </c>
      <c r="J56" s="3413"/>
      <c r="K56" s="3413"/>
      <c r="L56" s="3413"/>
      <c r="M56" s="3413"/>
      <c r="N56" s="3413"/>
      <c r="O56" s="3413">
        <v>1</v>
      </c>
      <c r="P56" s="3419"/>
      <c r="Q56" s="2142">
        <f>IF($S56=1,"-",C56)</f>
        <v>1</v>
      </c>
      <c r="R56" s="1158">
        <f>IF($S56=1,"-",D56)</f>
        <v>0</v>
      </c>
      <c r="S56" s="1159" t="str">
        <f>IF(C56+D56=2,1,"-")</f>
        <v>-</v>
      </c>
      <c r="Y56" s="238"/>
    </row>
    <row r="57" spans="1:25" s="208" customFormat="1" ht="11.9" customHeight="1">
      <c r="A57" s="3423" t="s">
        <v>187</v>
      </c>
      <c r="B57" s="3410" t="s">
        <v>1203</v>
      </c>
      <c r="C57" s="3459">
        <v>1</v>
      </c>
      <c r="D57" s="3685">
        <v>1</v>
      </c>
      <c r="E57" s="3458"/>
      <c r="F57" s="3457"/>
      <c r="G57" s="3457">
        <v>1</v>
      </c>
      <c r="H57" s="3457">
        <v>1</v>
      </c>
      <c r="I57" s="3457">
        <v>1</v>
      </c>
      <c r="J57" s="3457">
        <v>1</v>
      </c>
      <c r="K57" s="3457"/>
      <c r="L57" s="3457"/>
      <c r="M57" s="3457"/>
      <c r="N57" s="3457"/>
      <c r="O57" s="3457">
        <v>1</v>
      </c>
      <c r="P57" s="4211">
        <v>1</v>
      </c>
      <c r="Q57" s="2142" t="str">
        <f t="shared" si="19"/>
        <v>-</v>
      </c>
      <c r="R57" s="1158" t="str">
        <f t="shared" si="19"/>
        <v>-</v>
      </c>
      <c r="S57" s="1159">
        <f t="shared" si="20"/>
        <v>1</v>
      </c>
      <c r="Y57" s="238"/>
    </row>
    <row r="58" spans="1:25" s="208" customFormat="1" ht="11.9" customHeight="1">
      <c r="A58" s="3423" t="s">
        <v>188</v>
      </c>
      <c r="B58" s="3410" t="s">
        <v>1205</v>
      </c>
      <c r="C58" s="3416">
        <v>1</v>
      </c>
      <c r="D58" s="3417">
        <v>1</v>
      </c>
      <c r="E58" s="3418"/>
      <c r="F58" s="3413"/>
      <c r="G58" s="3413">
        <v>1</v>
      </c>
      <c r="H58" s="3413">
        <v>1</v>
      </c>
      <c r="I58" s="3413">
        <v>1</v>
      </c>
      <c r="J58" s="3413">
        <v>1</v>
      </c>
      <c r="K58" s="3413"/>
      <c r="L58" s="3413"/>
      <c r="M58" s="3413"/>
      <c r="N58" s="3413"/>
      <c r="O58" s="3413">
        <v>1</v>
      </c>
      <c r="P58" s="3419">
        <v>1</v>
      </c>
      <c r="Q58" s="2142" t="str">
        <f t="shared" si="19"/>
        <v>-</v>
      </c>
      <c r="R58" s="1158" t="str">
        <f t="shared" si="19"/>
        <v>-</v>
      </c>
      <c r="S58" s="1159">
        <f t="shared" si="20"/>
        <v>1</v>
      </c>
      <c r="Y58" s="216"/>
    </row>
    <row r="59" spans="1:25" s="208" customFormat="1" ht="11.9" customHeight="1">
      <c r="A59" s="3423" t="s">
        <v>189</v>
      </c>
      <c r="B59" s="3410" t="s">
        <v>1206</v>
      </c>
      <c r="C59" s="3416">
        <v>1</v>
      </c>
      <c r="D59" s="3417">
        <v>1</v>
      </c>
      <c r="E59" s="3418"/>
      <c r="F59" s="3413"/>
      <c r="G59" s="3413">
        <v>1</v>
      </c>
      <c r="H59" s="3413">
        <v>1</v>
      </c>
      <c r="I59" s="3413">
        <v>1</v>
      </c>
      <c r="J59" s="3413">
        <v>1</v>
      </c>
      <c r="K59" s="3413"/>
      <c r="L59" s="3413"/>
      <c r="M59" s="3413"/>
      <c r="N59" s="3413"/>
      <c r="O59" s="3413">
        <v>1</v>
      </c>
      <c r="P59" s="3419">
        <v>1</v>
      </c>
      <c r="Q59" s="2142" t="str">
        <f t="shared" si="19"/>
        <v>-</v>
      </c>
      <c r="R59" s="1158" t="str">
        <f t="shared" si="19"/>
        <v>-</v>
      </c>
      <c r="S59" s="1159">
        <f t="shared" si="20"/>
        <v>1</v>
      </c>
      <c r="Y59" s="216"/>
    </row>
    <row r="60" spans="1:25" s="146" customFormat="1" ht="15" thickBot="1">
      <c r="A60" s="2345" t="s">
        <v>129</v>
      </c>
      <c r="B60" s="2346"/>
      <c r="C60" s="1160">
        <f t="shared" ref="C60:S60" si="21">SUM(C53:C59)</f>
        <v>7</v>
      </c>
      <c r="D60" s="1161">
        <f t="shared" si="21"/>
        <v>5</v>
      </c>
      <c r="E60" s="1160">
        <f t="shared" si="21"/>
        <v>0</v>
      </c>
      <c r="F60" s="2342">
        <f t="shared" si="21"/>
        <v>0</v>
      </c>
      <c r="G60" s="2342">
        <f t="shared" si="21"/>
        <v>7</v>
      </c>
      <c r="H60" s="2342">
        <f t="shared" si="21"/>
        <v>5</v>
      </c>
      <c r="I60" s="2342">
        <f t="shared" si="21"/>
        <v>7</v>
      </c>
      <c r="J60" s="2342">
        <f t="shared" si="21"/>
        <v>5</v>
      </c>
      <c r="K60" s="2342">
        <f t="shared" si="21"/>
        <v>0</v>
      </c>
      <c r="L60" s="2342">
        <f t="shared" si="21"/>
        <v>0</v>
      </c>
      <c r="M60" s="2342">
        <f t="shared" si="21"/>
        <v>0</v>
      </c>
      <c r="N60" s="1161">
        <f t="shared" si="21"/>
        <v>0</v>
      </c>
      <c r="O60" s="1160">
        <f t="shared" si="21"/>
        <v>7</v>
      </c>
      <c r="P60" s="2343">
        <f t="shared" si="21"/>
        <v>5</v>
      </c>
      <c r="Q60" s="2330">
        <f t="shared" si="21"/>
        <v>2</v>
      </c>
      <c r="R60" s="1162">
        <f t="shared" si="21"/>
        <v>0</v>
      </c>
      <c r="S60" s="1163">
        <f t="shared" si="21"/>
        <v>5</v>
      </c>
      <c r="Y60" s="209"/>
    </row>
    <row r="61" spans="1:25" s="32" customFormat="1" ht="9.75" customHeight="1" thickTop="1" thickBot="1">
      <c r="A61" s="1821"/>
      <c r="B61" s="994"/>
      <c r="C61" s="1113"/>
      <c r="D61" s="1113"/>
      <c r="E61" s="1114"/>
      <c r="F61" s="1114"/>
      <c r="G61" s="1114"/>
      <c r="H61" s="1114"/>
      <c r="I61" s="1114"/>
      <c r="J61" s="1114"/>
      <c r="K61" s="1114"/>
      <c r="L61" s="1114"/>
      <c r="M61" s="1114"/>
      <c r="N61" s="1114"/>
      <c r="O61" s="1114"/>
      <c r="P61" s="2163"/>
      <c r="Q61" s="1115"/>
      <c r="R61" s="1115"/>
      <c r="S61" s="1115"/>
    </row>
    <row r="62" spans="1:25" s="146" customFormat="1" ht="15" thickBot="1">
      <c r="A62" s="873" t="s">
        <v>190</v>
      </c>
      <c r="B62" s="2027"/>
      <c r="C62" s="1164"/>
      <c r="D62" s="1164"/>
      <c r="E62" s="1164"/>
      <c r="F62" s="1164"/>
      <c r="G62" s="1164"/>
      <c r="H62" s="1164"/>
      <c r="I62" s="1164"/>
      <c r="J62" s="1164"/>
      <c r="K62" s="1164"/>
      <c r="L62" s="1164"/>
      <c r="M62" s="1164"/>
      <c r="N62" s="1164"/>
      <c r="O62" s="1164"/>
      <c r="P62" s="2344"/>
      <c r="Q62" s="1164"/>
      <c r="R62" s="1164"/>
      <c r="S62" s="1165">
        <v>0</v>
      </c>
      <c r="Y62" s="209"/>
    </row>
    <row r="63" spans="1:25" s="208" customFormat="1" ht="11.9" customHeight="1">
      <c r="A63" s="3431" t="s">
        <v>191</v>
      </c>
      <c r="B63" s="3410" t="s">
        <v>1207</v>
      </c>
      <c r="C63" s="3459">
        <v>1</v>
      </c>
      <c r="D63" s="3685">
        <v>1</v>
      </c>
      <c r="E63" s="3458"/>
      <c r="F63" s="3457"/>
      <c r="G63" s="3457">
        <v>1</v>
      </c>
      <c r="H63" s="3457">
        <v>1</v>
      </c>
      <c r="I63" s="3457">
        <v>1</v>
      </c>
      <c r="J63" s="3457">
        <v>1</v>
      </c>
      <c r="K63" s="3457"/>
      <c r="L63" s="3457"/>
      <c r="M63" s="3457"/>
      <c r="N63" s="3457"/>
      <c r="O63" s="3457">
        <v>1</v>
      </c>
      <c r="P63" s="4211">
        <v>1</v>
      </c>
      <c r="Q63" s="2142" t="str">
        <f>IF($S63=1,"-",C63)</f>
        <v>-</v>
      </c>
      <c r="R63" s="1158" t="str">
        <f>IF($S63=1,"-",D63)</f>
        <v>-</v>
      </c>
      <c r="S63" s="1159">
        <f>IF(C63+D63=2,1,"-")</f>
        <v>1</v>
      </c>
      <c r="Y63" s="238"/>
    </row>
    <row r="64" spans="1:25" s="208" customFormat="1" ht="11.9" customHeight="1">
      <c r="A64" s="3431" t="s">
        <v>192</v>
      </c>
      <c r="B64" s="3410" t="s">
        <v>1208</v>
      </c>
      <c r="C64" s="3459">
        <v>1</v>
      </c>
      <c r="D64" s="3685">
        <v>1</v>
      </c>
      <c r="E64" s="3458"/>
      <c r="F64" s="3457"/>
      <c r="G64" s="3457">
        <v>1</v>
      </c>
      <c r="H64" s="3457">
        <v>1</v>
      </c>
      <c r="I64" s="3457">
        <v>1</v>
      </c>
      <c r="J64" s="3457">
        <v>1</v>
      </c>
      <c r="K64" s="3457"/>
      <c r="L64" s="3457"/>
      <c r="M64" s="3457"/>
      <c r="N64" s="3457"/>
      <c r="O64" s="3457">
        <v>1</v>
      </c>
      <c r="P64" s="4211">
        <v>1</v>
      </c>
      <c r="Q64" s="2142" t="str">
        <f>IF($S64=1,"-",C64)</f>
        <v>-</v>
      </c>
      <c r="R64" s="1158" t="str">
        <f>IF($S64=1,"-",D64)</f>
        <v>-</v>
      </c>
      <c r="S64" s="1159">
        <f>IF(C64+D64=2,1,"-")</f>
        <v>1</v>
      </c>
      <c r="Y64" s="238"/>
    </row>
    <row r="65" spans="1:25" s="146" customFormat="1" ht="13.5" thickBot="1">
      <c r="A65" s="2345" t="s">
        <v>129</v>
      </c>
      <c r="B65" s="2346"/>
      <c r="C65" s="1160">
        <f t="shared" ref="C65:S65" si="22">SUM(C63:C64)</f>
        <v>2</v>
      </c>
      <c r="D65" s="1161">
        <f t="shared" si="22"/>
        <v>2</v>
      </c>
      <c r="E65" s="1160">
        <f t="shared" si="22"/>
        <v>0</v>
      </c>
      <c r="F65" s="2342">
        <f t="shared" si="22"/>
        <v>0</v>
      </c>
      <c r="G65" s="2342">
        <f t="shared" si="22"/>
        <v>2</v>
      </c>
      <c r="H65" s="2342">
        <f t="shared" si="22"/>
        <v>2</v>
      </c>
      <c r="I65" s="2342">
        <f t="shared" si="22"/>
        <v>2</v>
      </c>
      <c r="J65" s="2342">
        <f t="shared" si="22"/>
        <v>2</v>
      </c>
      <c r="K65" s="2342">
        <f t="shared" si="22"/>
        <v>0</v>
      </c>
      <c r="L65" s="2342">
        <f t="shared" si="22"/>
        <v>0</v>
      </c>
      <c r="M65" s="2342">
        <f t="shared" si="22"/>
        <v>0</v>
      </c>
      <c r="N65" s="1161">
        <f t="shared" si="22"/>
        <v>0</v>
      </c>
      <c r="O65" s="1160">
        <f t="shared" si="22"/>
        <v>2</v>
      </c>
      <c r="P65" s="2343">
        <f t="shared" si="22"/>
        <v>2</v>
      </c>
      <c r="Q65" s="2330">
        <f t="shared" si="22"/>
        <v>0</v>
      </c>
      <c r="R65" s="1162">
        <f t="shared" si="22"/>
        <v>0</v>
      </c>
      <c r="S65" s="1163">
        <f t="shared" si="22"/>
        <v>2</v>
      </c>
      <c r="Y65" s="210"/>
    </row>
    <row r="66" spans="1:25" s="32" customFormat="1" ht="9.75" customHeight="1" thickTop="1" thickBot="1">
      <c r="A66" s="1821"/>
      <c r="B66" s="994"/>
      <c r="C66" s="1113"/>
      <c r="D66" s="1113"/>
      <c r="E66" s="1114"/>
      <c r="F66" s="1114"/>
      <c r="G66" s="1114"/>
      <c r="H66" s="1114"/>
      <c r="I66" s="1114"/>
      <c r="J66" s="1114"/>
      <c r="K66" s="1114"/>
      <c r="L66" s="1114"/>
      <c r="M66" s="1114"/>
      <c r="N66" s="1114"/>
      <c r="O66" s="1114"/>
      <c r="P66" s="2163"/>
      <c r="Q66" s="1115"/>
      <c r="R66" s="1115"/>
      <c r="S66" s="1115"/>
    </row>
    <row r="67" spans="1:25" s="146" customFormat="1" ht="13.5" thickBot="1">
      <c r="A67" s="873" t="s">
        <v>193</v>
      </c>
      <c r="B67" s="2027"/>
      <c r="C67" s="1164"/>
      <c r="D67" s="1164"/>
      <c r="E67" s="1164"/>
      <c r="F67" s="1164"/>
      <c r="G67" s="1164"/>
      <c r="H67" s="1164"/>
      <c r="I67" s="1164"/>
      <c r="J67" s="1164"/>
      <c r="K67" s="1164"/>
      <c r="L67" s="1164"/>
      <c r="M67" s="1164"/>
      <c r="N67" s="1164"/>
      <c r="O67" s="1164"/>
      <c r="P67" s="2344"/>
      <c r="Q67" s="1164"/>
      <c r="R67" s="1164"/>
      <c r="S67" s="1165"/>
      <c r="Y67" s="211"/>
    </row>
    <row r="68" spans="1:25" s="208" customFormat="1" ht="11.9" customHeight="1">
      <c r="A68" s="3423" t="s">
        <v>852</v>
      </c>
      <c r="B68" s="3410" t="s">
        <v>1209</v>
      </c>
      <c r="C68" s="3416">
        <v>1</v>
      </c>
      <c r="D68" s="3417">
        <v>1</v>
      </c>
      <c r="E68" s="3418"/>
      <c r="F68" s="3413"/>
      <c r="G68" s="3413">
        <v>1</v>
      </c>
      <c r="H68" s="3413">
        <v>1</v>
      </c>
      <c r="I68" s="3413">
        <v>1</v>
      </c>
      <c r="J68" s="3413">
        <v>1</v>
      </c>
      <c r="K68" s="3413"/>
      <c r="L68" s="3413"/>
      <c r="M68" s="3413"/>
      <c r="N68" s="3413"/>
      <c r="O68" s="3413">
        <v>1</v>
      </c>
      <c r="P68" s="3419">
        <v>1</v>
      </c>
      <c r="Q68" s="2142" t="str">
        <f t="shared" ref="Q68:R74" si="23">IF($S68=1,"-",C68)</f>
        <v>-</v>
      </c>
      <c r="R68" s="1158" t="str">
        <f t="shared" si="23"/>
        <v>-</v>
      </c>
      <c r="S68" s="1159">
        <f t="shared" ref="S68:S74" si="24">IF(C68+D68=2,1,"-")</f>
        <v>1</v>
      </c>
      <c r="Y68" s="238"/>
    </row>
    <row r="69" spans="1:25" s="208" customFormat="1" ht="11.9" customHeight="1">
      <c r="A69" s="3423" t="s">
        <v>194</v>
      </c>
      <c r="B69" s="3410" t="s">
        <v>1210</v>
      </c>
      <c r="C69" s="3416">
        <v>1</v>
      </c>
      <c r="D69" s="3417">
        <v>1</v>
      </c>
      <c r="E69" s="3418"/>
      <c r="F69" s="3413"/>
      <c r="G69" s="3413">
        <v>1</v>
      </c>
      <c r="H69" s="3413">
        <v>1</v>
      </c>
      <c r="I69" s="3413">
        <v>1</v>
      </c>
      <c r="J69" s="3413">
        <v>1</v>
      </c>
      <c r="K69" s="3413"/>
      <c r="L69" s="3413"/>
      <c r="M69" s="3413"/>
      <c r="N69" s="3413"/>
      <c r="O69" s="3413">
        <v>1</v>
      </c>
      <c r="P69" s="3419">
        <v>1</v>
      </c>
      <c r="Q69" s="2142" t="str">
        <f t="shared" si="23"/>
        <v>-</v>
      </c>
      <c r="R69" s="1158" t="str">
        <f t="shared" si="23"/>
        <v>-</v>
      </c>
      <c r="S69" s="1159">
        <f t="shared" si="24"/>
        <v>1</v>
      </c>
      <c r="Y69" s="238"/>
    </row>
    <row r="70" spans="1:25" s="208" customFormat="1" ht="11.9" customHeight="1">
      <c r="A70" s="3423" t="s">
        <v>195</v>
      </c>
      <c r="B70" s="3410" t="s">
        <v>1211</v>
      </c>
      <c r="C70" s="3416">
        <v>1</v>
      </c>
      <c r="D70" s="3417">
        <v>1</v>
      </c>
      <c r="E70" s="3418"/>
      <c r="F70" s="3413"/>
      <c r="G70" s="3413">
        <v>1</v>
      </c>
      <c r="H70" s="3413">
        <v>1</v>
      </c>
      <c r="I70" s="3413">
        <v>1</v>
      </c>
      <c r="J70" s="3413">
        <v>1</v>
      </c>
      <c r="K70" s="3413"/>
      <c r="L70" s="3413"/>
      <c r="M70" s="3413"/>
      <c r="N70" s="3413"/>
      <c r="O70" s="3413">
        <v>1</v>
      </c>
      <c r="P70" s="3419">
        <v>1</v>
      </c>
      <c r="Q70" s="2142" t="str">
        <f t="shared" si="23"/>
        <v>-</v>
      </c>
      <c r="R70" s="1158" t="str">
        <f t="shared" si="23"/>
        <v>-</v>
      </c>
      <c r="S70" s="1159">
        <f t="shared" si="24"/>
        <v>1</v>
      </c>
      <c r="Y70" s="238"/>
    </row>
    <row r="71" spans="1:25" s="208" customFormat="1" ht="11.9" customHeight="1">
      <c r="A71" s="3423" t="s">
        <v>196</v>
      </c>
      <c r="B71" s="3410" t="s">
        <v>1212</v>
      </c>
      <c r="C71" s="3416">
        <v>1</v>
      </c>
      <c r="D71" s="3417">
        <v>1</v>
      </c>
      <c r="E71" s="3418"/>
      <c r="F71" s="3413"/>
      <c r="G71" s="3413">
        <v>1</v>
      </c>
      <c r="H71" s="3413">
        <v>1</v>
      </c>
      <c r="I71" s="3413">
        <v>1</v>
      </c>
      <c r="J71" s="3413">
        <v>1</v>
      </c>
      <c r="K71" s="3413"/>
      <c r="L71" s="3413"/>
      <c r="M71" s="3413"/>
      <c r="N71" s="3413"/>
      <c r="O71" s="3413">
        <v>1</v>
      </c>
      <c r="P71" s="3419">
        <v>1</v>
      </c>
      <c r="Q71" s="2142" t="str">
        <f t="shared" si="23"/>
        <v>-</v>
      </c>
      <c r="R71" s="1158" t="str">
        <f t="shared" si="23"/>
        <v>-</v>
      </c>
      <c r="S71" s="1159">
        <f t="shared" si="24"/>
        <v>1</v>
      </c>
      <c r="Y71" s="238"/>
    </row>
    <row r="72" spans="1:25" s="208" customFormat="1" ht="11.9" customHeight="1">
      <c r="A72" s="3423" t="s">
        <v>197</v>
      </c>
      <c r="B72" s="3410" t="s">
        <v>1213</v>
      </c>
      <c r="C72" s="3416">
        <v>1</v>
      </c>
      <c r="D72" s="3417">
        <v>1</v>
      </c>
      <c r="E72" s="3418"/>
      <c r="F72" s="3413"/>
      <c r="G72" s="3413">
        <v>1</v>
      </c>
      <c r="H72" s="3413">
        <v>1</v>
      </c>
      <c r="I72" s="3413">
        <v>1</v>
      </c>
      <c r="J72" s="3413">
        <v>1</v>
      </c>
      <c r="K72" s="3413"/>
      <c r="L72" s="3413"/>
      <c r="M72" s="3413"/>
      <c r="N72" s="3413"/>
      <c r="O72" s="3413">
        <v>1</v>
      </c>
      <c r="P72" s="3419">
        <v>1</v>
      </c>
      <c r="Q72" s="2142" t="str">
        <f t="shared" si="23"/>
        <v>-</v>
      </c>
      <c r="R72" s="1158" t="str">
        <f t="shared" si="23"/>
        <v>-</v>
      </c>
      <c r="S72" s="1159">
        <f t="shared" si="24"/>
        <v>1</v>
      </c>
      <c r="Y72" s="213"/>
    </row>
    <row r="73" spans="1:25" s="699" customFormat="1" ht="11.9" customHeight="1">
      <c r="A73" s="3423" t="s">
        <v>1214</v>
      </c>
      <c r="B73" s="3410" t="s">
        <v>1215</v>
      </c>
      <c r="C73" s="3416">
        <v>1</v>
      </c>
      <c r="D73" s="3417"/>
      <c r="E73" s="3418"/>
      <c r="F73" s="3413"/>
      <c r="G73" s="3413">
        <v>1</v>
      </c>
      <c r="H73" s="3413"/>
      <c r="I73" s="3413">
        <v>1</v>
      </c>
      <c r="J73" s="3413"/>
      <c r="K73" s="3413"/>
      <c r="L73" s="3413"/>
      <c r="M73" s="3413"/>
      <c r="N73" s="3413"/>
      <c r="O73" s="3413">
        <v>1</v>
      </c>
      <c r="P73" s="3419"/>
      <c r="Q73" s="2142">
        <f t="shared" si="23"/>
        <v>1</v>
      </c>
      <c r="R73" s="2142">
        <f t="shared" si="23"/>
        <v>0</v>
      </c>
      <c r="S73" s="2142" t="str">
        <f t="shared" si="24"/>
        <v>-</v>
      </c>
      <c r="Y73" s="213"/>
    </row>
    <row r="74" spans="1:25" s="699" customFormat="1" ht="11.9" customHeight="1">
      <c r="A74" s="3423" t="s">
        <v>198</v>
      </c>
      <c r="B74" s="3410" t="s">
        <v>1216</v>
      </c>
      <c r="C74" s="3416"/>
      <c r="D74" s="3417">
        <v>1</v>
      </c>
      <c r="E74" s="3418"/>
      <c r="F74" s="3413"/>
      <c r="G74" s="3413"/>
      <c r="H74" s="3413">
        <v>1</v>
      </c>
      <c r="I74" s="3413"/>
      <c r="J74" s="3413">
        <v>1</v>
      </c>
      <c r="K74" s="3413"/>
      <c r="L74" s="3413"/>
      <c r="M74" s="3413"/>
      <c r="N74" s="3413"/>
      <c r="O74" s="3413"/>
      <c r="P74" s="3419">
        <v>1</v>
      </c>
      <c r="Q74" s="2142">
        <f t="shared" si="23"/>
        <v>0</v>
      </c>
      <c r="R74" s="2142">
        <f t="shared" si="23"/>
        <v>1</v>
      </c>
      <c r="S74" s="2142" t="str">
        <f t="shared" si="24"/>
        <v>-</v>
      </c>
      <c r="Y74" s="213"/>
    </row>
    <row r="75" spans="1:25" s="146" customFormat="1" ht="13.5" thickBot="1">
      <c r="A75" s="2345" t="s">
        <v>129</v>
      </c>
      <c r="B75" s="2346"/>
      <c r="C75" s="1160">
        <f>SUM(C68:C74)</f>
        <v>6</v>
      </c>
      <c r="D75" s="1160">
        <f>SUM(D68:D74)</f>
        <v>6</v>
      </c>
      <c r="E75" s="1160">
        <f>SUM(E68:E74)</f>
        <v>0</v>
      </c>
      <c r="F75" s="2342">
        <f>SUM(F68:F74)</f>
        <v>0</v>
      </c>
      <c r="G75" s="2342">
        <f t="shared" ref="G75:O75" si="25">SUM(G68:G74)</f>
        <v>6</v>
      </c>
      <c r="H75" s="2342">
        <f t="shared" si="25"/>
        <v>6</v>
      </c>
      <c r="I75" s="2342">
        <f t="shared" si="25"/>
        <v>6</v>
      </c>
      <c r="J75" s="2342">
        <f t="shared" si="25"/>
        <v>6</v>
      </c>
      <c r="K75" s="2342">
        <f t="shared" si="25"/>
        <v>0</v>
      </c>
      <c r="L75" s="2342">
        <f t="shared" si="25"/>
        <v>0</v>
      </c>
      <c r="M75" s="2342">
        <f t="shared" si="25"/>
        <v>0</v>
      </c>
      <c r="N75" s="2342">
        <f t="shared" si="25"/>
        <v>0</v>
      </c>
      <c r="O75" s="2342">
        <f t="shared" si="25"/>
        <v>6</v>
      </c>
      <c r="P75" s="2347">
        <f>SUM(P68:P74)</f>
        <v>6</v>
      </c>
      <c r="Q75" s="1163">
        <f t="shared" ref="Q75:R75" si="26">SUM(Q68:Q74)</f>
        <v>1</v>
      </c>
      <c r="R75" s="1163">
        <f t="shared" si="26"/>
        <v>1</v>
      </c>
      <c r="S75" s="1163">
        <f>SUM(S68:S74)</f>
        <v>5</v>
      </c>
      <c r="Y75" s="211"/>
    </row>
    <row r="76" spans="1:25" s="32" customFormat="1" ht="9.75" customHeight="1" thickTop="1" thickBot="1">
      <c r="A76" s="1821"/>
      <c r="B76" s="994"/>
      <c r="C76" s="1113"/>
      <c r="D76" s="1113"/>
      <c r="E76" s="1114"/>
      <c r="F76" s="1114"/>
      <c r="G76" s="1114"/>
      <c r="H76" s="1114"/>
      <c r="I76" s="1114"/>
      <c r="J76" s="1114"/>
      <c r="K76" s="1114"/>
      <c r="L76" s="1114"/>
      <c r="M76" s="1114"/>
      <c r="N76" s="1114"/>
      <c r="O76" s="1114"/>
      <c r="P76" s="2163"/>
      <c r="Q76" s="1115"/>
      <c r="R76" s="1115"/>
      <c r="S76" s="1115"/>
    </row>
    <row r="77" spans="1:25" s="146" customFormat="1" ht="15" thickBot="1">
      <c r="A77" s="873" t="s">
        <v>199</v>
      </c>
      <c r="B77" s="2027"/>
      <c r="C77" s="1164"/>
      <c r="D77" s="1164"/>
      <c r="E77" s="1164"/>
      <c r="F77" s="1164"/>
      <c r="G77" s="1164"/>
      <c r="H77" s="1164"/>
      <c r="I77" s="1164"/>
      <c r="J77" s="1164"/>
      <c r="K77" s="1164"/>
      <c r="L77" s="1164"/>
      <c r="M77" s="1164"/>
      <c r="N77" s="1164"/>
      <c r="O77" s="1164"/>
      <c r="P77" s="2344"/>
      <c r="Q77" s="1164"/>
      <c r="R77" s="1164"/>
      <c r="S77" s="1165"/>
      <c r="Y77" s="209"/>
    </row>
    <row r="78" spans="1:25" s="208" customFormat="1" ht="11.9" customHeight="1">
      <c r="A78" s="3423" t="s">
        <v>200</v>
      </c>
      <c r="B78" s="3410" t="s">
        <v>1217</v>
      </c>
      <c r="C78" s="3416"/>
      <c r="D78" s="3417">
        <v>1</v>
      </c>
      <c r="E78" s="3418"/>
      <c r="F78" s="3413"/>
      <c r="G78" s="3413"/>
      <c r="H78" s="3413">
        <v>1</v>
      </c>
      <c r="I78" s="3413"/>
      <c r="J78" s="3413">
        <v>1</v>
      </c>
      <c r="K78" s="3413"/>
      <c r="L78" s="3413"/>
      <c r="M78" s="3413"/>
      <c r="N78" s="3413"/>
      <c r="O78" s="3413"/>
      <c r="P78" s="3419">
        <v>1</v>
      </c>
      <c r="Q78" s="2142">
        <f t="shared" ref="Q78:R78" si="27">IF($S78=1,"-",C78)</f>
        <v>0</v>
      </c>
      <c r="R78" s="1158">
        <f t="shared" si="27"/>
        <v>1</v>
      </c>
      <c r="S78" s="1159" t="str">
        <f>IF(C78+D78=2,1,"-")</f>
        <v>-</v>
      </c>
      <c r="Y78" s="238"/>
    </row>
    <row r="79" spans="1:25" s="208" customFormat="1" ht="11.9" customHeight="1">
      <c r="A79" s="3423" t="s">
        <v>202</v>
      </c>
      <c r="B79" s="3410" t="s">
        <v>1218</v>
      </c>
      <c r="C79" s="3416">
        <v>1</v>
      </c>
      <c r="D79" s="3417">
        <v>1</v>
      </c>
      <c r="E79" s="3418"/>
      <c r="F79" s="3413"/>
      <c r="G79" s="3413">
        <v>1</v>
      </c>
      <c r="H79" s="3413">
        <v>1</v>
      </c>
      <c r="I79" s="3413">
        <v>1</v>
      </c>
      <c r="J79" s="3413">
        <v>1</v>
      </c>
      <c r="K79" s="3413"/>
      <c r="L79" s="3413"/>
      <c r="M79" s="3413"/>
      <c r="N79" s="3413"/>
      <c r="O79" s="3413">
        <v>1</v>
      </c>
      <c r="P79" s="3419">
        <v>1</v>
      </c>
      <c r="Q79" s="2142" t="str">
        <f t="shared" ref="Q79:Q80" si="28">IF($S79=1,"-",C79)</f>
        <v>-</v>
      </c>
      <c r="R79" s="1158" t="str">
        <f t="shared" ref="R79:R80" si="29">IF($S79=1,"-",D79)</f>
        <v>-</v>
      </c>
      <c r="S79" s="1159">
        <f>IF(C79+D79=2,1,"-")</f>
        <v>1</v>
      </c>
      <c r="Y79" s="238"/>
    </row>
    <row r="80" spans="1:25" s="208" customFormat="1" ht="11.9" customHeight="1">
      <c r="A80" s="3423" t="s">
        <v>201</v>
      </c>
      <c r="B80" s="3410" t="s">
        <v>1219</v>
      </c>
      <c r="C80" s="3416">
        <v>1</v>
      </c>
      <c r="D80" s="3417"/>
      <c r="E80" s="3418"/>
      <c r="F80" s="3413"/>
      <c r="G80" s="3413">
        <v>1</v>
      </c>
      <c r="H80" s="3413"/>
      <c r="I80" s="3413">
        <v>1</v>
      </c>
      <c r="J80" s="3413"/>
      <c r="K80" s="3413"/>
      <c r="L80" s="3413"/>
      <c r="M80" s="3413"/>
      <c r="N80" s="3413"/>
      <c r="O80" s="3413">
        <v>1</v>
      </c>
      <c r="P80" s="3419"/>
      <c r="Q80" s="2142">
        <f t="shared" si="28"/>
        <v>1</v>
      </c>
      <c r="R80" s="1158">
        <f t="shared" si="29"/>
        <v>0</v>
      </c>
      <c r="S80" s="1159" t="str">
        <f>IF(C80+D80=2,1,"-")</f>
        <v>-</v>
      </c>
      <c r="Y80" s="238"/>
    </row>
    <row r="81" spans="1:25" s="154" customFormat="1" ht="15" thickBot="1">
      <c r="A81" s="2345" t="s">
        <v>129</v>
      </c>
      <c r="B81" s="2346"/>
      <c r="C81" s="1160">
        <f t="shared" ref="C81:S81" si="30">SUM(C78:C80)</f>
        <v>2</v>
      </c>
      <c r="D81" s="1161">
        <f t="shared" si="30"/>
        <v>2</v>
      </c>
      <c r="E81" s="1160">
        <f t="shared" si="30"/>
        <v>0</v>
      </c>
      <c r="F81" s="2342">
        <f t="shared" si="30"/>
        <v>0</v>
      </c>
      <c r="G81" s="2342">
        <f t="shared" si="30"/>
        <v>2</v>
      </c>
      <c r="H81" s="2342">
        <f t="shared" si="30"/>
        <v>2</v>
      </c>
      <c r="I81" s="2342">
        <f t="shared" si="30"/>
        <v>2</v>
      </c>
      <c r="J81" s="2342">
        <f t="shared" si="30"/>
        <v>2</v>
      </c>
      <c r="K81" s="2342">
        <f t="shared" si="30"/>
        <v>0</v>
      </c>
      <c r="L81" s="2342">
        <f t="shared" si="30"/>
        <v>0</v>
      </c>
      <c r="M81" s="2342">
        <f t="shared" si="30"/>
        <v>0</v>
      </c>
      <c r="N81" s="1161">
        <f t="shared" si="30"/>
        <v>0</v>
      </c>
      <c r="O81" s="1160">
        <f t="shared" si="30"/>
        <v>2</v>
      </c>
      <c r="P81" s="2343">
        <f t="shared" si="30"/>
        <v>2</v>
      </c>
      <c r="Q81" s="2330">
        <f t="shared" si="30"/>
        <v>1</v>
      </c>
      <c r="R81" s="1162">
        <f t="shared" si="30"/>
        <v>1</v>
      </c>
      <c r="S81" s="1163">
        <f t="shared" si="30"/>
        <v>1</v>
      </c>
      <c r="Y81" s="205"/>
    </row>
    <row r="82" spans="1:25" s="154" customFormat="1" ht="15.5" thickTop="1" thickBot="1">
      <c r="A82" s="2348" t="s">
        <v>203</v>
      </c>
      <c r="B82" s="2349"/>
      <c r="C82" s="2350">
        <f t="shared" ref="C82:S82" si="31">+C81+C75+C65+C60+C50+C42+C33+C27+C21</f>
        <v>43</v>
      </c>
      <c r="D82" s="2351">
        <f t="shared" si="31"/>
        <v>30</v>
      </c>
      <c r="E82" s="2350">
        <f t="shared" si="31"/>
        <v>0</v>
      </c>
      <c r="F82" s="2351">
        <f t="shared" si="31"/>
        <v>1</v>
      </c>
      <c r="G82" s="2351">
        <f t="shared" si="31"/>
        <v>43</v>
      </c>
      <c r="H82" s="2351">
        <f t="shared" si="31"/>
        <v>30</v>
      </c>
      <c r="I82" s="2351">
        <f t="shared" si="31"/>
        <v>43</v>
      </c>
      <c r="J82" s="2351">
        <f t="shared" si="31"/>
        <v>30</v>
      </c>
      <c r="K82" s="2351">
        <f t="shared" si="31"/>
        <v>0</v>
      </c>
      <c r="L82" s="2351">
        <f t="shared" si="31"/>
        <v>0</v>
      </c>
      <c r="M82" s="2351">
        <f t="shared" si="31"/>
        <v>0</v>
      </c>
      <c r="N82" s="2352">
        <f t="shared" si="31"/>
        <v>0</v>
      </c>
      <c r="O82" s="2350">
        <f t="shared" si="31"/>
        <v>43</v>
      </c>
      <c r="P82" s="2353">
        <f t="shared" si="31"/>
        <v>30</v>
      </c>
      <c r="Q82" s="2331">
        <f t="shared" si="31"/>
        <v>16</v>
      </c>
      <c r="R82" s="1166">
        <f t="shared" si="31"/>
        <v>3</v>
      </c>
      <c r="S82" s="1167">
        <f t="shared" si="31"/>
        <v>27</v>
      </c>
      <c r="Y82" s="205"/>
    </row>
    <row r="83" spans="1:25" s="154" customFormat="1" ht="15" thickBot="1">
      <c r="A83" s="874" t="s">
        <v>130</v>
      </c>
      <c r="B83" s="874"/>
      <c r="C83" s="1168">
        <f>C82+D82</f>
        <v>73</v>
      </c>
      <c r="D83" s="1169"/>
      <c r="E83" s="1169"/>
      <c r="F83" s="1169"/>
      <c r="G83" s="1169"/>
      <c r="H83" s="1169"/>
      <c r="I83" s="1169"/>
      <c r="J83" s="1169"/>
      <c r="K83" s="1169"/>
      <c r="L83" s="1169"/>
      <c r="M83" s="1169"/>
      <c r="N83" s="1169"/>
      <c r="O83" s="1169"/>
      <c r="P83" s="1169"/>
      <c r="Q83" s="1170">
        <f>Q82+R82</f>
        <v>19</v>
      </c>
      <c r="R83" s="1169"/>
      <c r="S83" s="1170">
        <f>S82*2</f>
        <v>54</v>
      </c>
      <c r="Y83" s="205"/>
    </row>
    <row r="84" spans="1:25" s="100" customFormat="1" ht="15" thickBot="1">
      <c r="A84" s="875"/>
      <c r="B84" s="214"/>
      <c r="C84" s="1171"/>
      <c r="D84" s="1171"/>
      <c r="E84" s="1171"/>
      <c r="F84" s="1171"/>
      <c r="G84" s="1171"/>
      <c r="H84" s="1171"/>
      <c r="I84" s="1171"/>
      <c r="J84" s="1171"/>
      <c r="K84" s="1171"/>
      <c r="L84" s="1171"/>
      <c r="M84" s="1171"/>
      <c r="N84" s="1171"/>
      <c r="O84" s="1172"/>
      <c r="P84" s="1172"/>
      <c r="Q84" s="1173"/>
      <c r="R84" s="1174"/>
      <c r="S84" s="1175">
        <f>Q82+R82+S83</f>
        <v>73</v>
      </c>
      <c r="Y84" s="205"/>
    </row>
    <row r="85" spans="1:25" s="100" customFormat="1" ht="13.5" thickBot="1">
      <c r="A85" s="969" t="s">
        <v>520</v>
      </c>
      <c r="B85" s="2028"/>
      <c r="C85" s="876"/>
      <c r="D85" s="876"/>
      <c r="E85" s="876"/>
      <c r="F85" s="876"/>
      <c r="G85" s="876"/>
      <c r="H85" s="876"/>
      <c r="I85" s="876"/>
      <c r="J85" s="876"/>
      <c r="K85" s="876"/>
      <c r="L85" s="876"/>
      <c r="M85" s="876"/>
      <c r="N85" s="876"/>
      <c r="O85" s="877"/>
      <c r="P85" s="877"/>
      <c r="Q85" s="878"/>
      <c r="R85" s="876"/>
      <c r="S85" s="879"/>
      <c r="Y85" s="213"/>
    </row>
    <row r="86" spans="1:25" s="215" customFormat="1" ht="13">
      <c r="A86" s="214"/>
      <c r="B86" s="214"/>
      <c r="C86" s="154"/>
      <c r="D86" s="154"/>
      <c r="E86" s="154"/>
      <c r="F86" s="154"/>
      <c r="G86" s="154"/>
      <c r="H86" s="154"/>
      <c r="I86" s="154"/>
      <c r="J86" s="154"/>
      <c r="K86" s="154"/>
      <c r="L86" s="154"/>
      <c r="M86" s="154"/>
      <c r="N86" s="154"/>
      <c r="O86" s="154"/>
      <c r="P86" s="154"/>
      <c r="Q86" s="154"/>
      <c r="R86" s="154"/>
      <c r="S86" s="154"/>
      <c r="Y86" s="216"/>
    </row>
    <row r="87" spans="1:25" s="215" customFormat="1">
      <c r="A87" s="214"/>
      <c r="B87" s="214"/>
      <c r="C87" s="154"/>
      <c r="D87" s="154"/>
      <c r="E87" s="154"/>
      <c r="F87" s="154"/>
      <c r="G87" s="154"/>
      <c r="H87" s="154"/>
      <c r="I87" s="154"/>
      <c r="J87" s="154"/>
      <c r="K87" s="154"/>
      <c r="L87" s="154"/>
      <c r="M87" s="154"/>
      <c r="N87" s="154"/>
      <c r="O87" s="154"/>
      <c r="P87" s="154"/>
      <c r="Q87" s="154"/>
      <c r="R87" s="154"/>
      <c r="S87" s="154"/>
      <c r="Y87" s="205"/>
    </row>
    <row r="88" spans="1:25" s="215" customFormat="1">
      <c r="A88" s="214"/>
      <c r="B88" s="214"/>
      <c r="C88" s="154"/>
      <c r="D88" s="154"/>
      <c r="E88" s="154"/>
      <c r="F88" s="154"/>
      <c r="G88" s="154"/>
      <c r="H88" s="154"/>
      <c r="I88" s="154"/>
      <c r="J88" s="154"/>
      <c r="K88" s="154"/>
      <c r="L88" s="154"/>
      <c r="M88" s="154"/>
      <c r="N88" s="154"/>
      <c r="O88" s="154"/>
      <c r="P88" s="154"/>
      <c r="Q88" s="154"/>
      <c r="R88" s="154"/>
      <c r="S88" s="154"/>
      <c r="Y88" s="205"/>
    </row>
    <row r="89" spans="1:25" s="215" customFormat="1">
      <c r="A89" s="214"/>
      <c r="B89" s="214"/>
      <c r="C89" s="154"/>
      <c r="D89" s="154"/>
      <c r="E89" s="154"/>
      <c r="F89" s="154"/>
      <c r="G89" s="154"/>
      <c r="H89" s="154"/>
      <c r="I89" s="154"/>
      <c r="J89" s="154"/>
      <c r="K89" s="154"/>
      <c r="L89" s="154"/>
      <c r="M89" s="154"/>
      <c r="N89" s="154"/>
      <c r="O89" s="154"/>
      <c r="P89" s="154"/>
      <c r="Q89" s="154"/>
      <c r="R89" s="154"/>
      <c r="S89" s="154"/>
      <c r="Y89" s="205"/>
    </row>
    <row r="90" spans="1:25" s="215" customFormat="1">
      <c r="A90" s="214"/>
      <c r="B90" s="214"/>
      <c r="C90" s="154"/>
      <c r="D90" s="154"/>
      <c r="E90" s="154"/>
      <c r="F90" s="154"/>
      <c r="G90" s="154"/>
      <c r="H90" s="154"/>
      <c r="J90" s="154"/>
      <c r="K90" s="154"/>
      <c r="L90" s="154"/>
      <c r="M90" s="154"/>
      <c r="N90" s="154"/>
      <c r="O90" s="154"/>
      <c r="P90" s="154"/>
      <c r="Q90" s="154"/>
      <c r="R90" s="154"/>
      <c r="S90" s="154"/>
      <c r="Y90" s="205"/>
    </row>
    <row r="91" spans="1:25" s="215" customFormat="1" ht="13">
      <c r="A91" s="214"/>
      <c r="B91" s="214"/>
      <c r="C91" s="154"/>
      <c r="D91" s="154"/>
      <c r="E91" s="154"/>
      <c r="F91" s="154"/>
      <c r="G91" s="154"/>
      <c r="H91" s="154"/>
      <c r="J91" s="154"/>
      <c r="K91" s="154"/>
      <c r="L91" s="154"/>
      <c r="M91" s="154"/>
      <c r="N91" s="154"/>
      <c r="O91" s="154"/>
      <c r="P91" s="154"/>
      <c r="Q91" s="154"/>
      <c r="R91" s="154"/>
      <c r="S91" s="154"/>
      <c r="Y91" s="213"/>
    </row>
    <row r="92" spans="1:25" s="215" customFormat="1" ht="13">
      <c r="A92" s="214"/>
      <c r="B92" s="214"/>
      <c r="C92" s="154"/>
      <c r="D92" s="154"/>
      <c r="E92" s="154"/>
      <c r="F92" s="154"/>
      <c r="G92" s="154"/>
      <c r="H92" s="154"/>
      <c r="J92" s="154"/>
      <c r="K92" s="154"/>
      <c r="L92" s="154"/>
      <c r="M92" s="154"/>
      <c r="N92" s="154"/>
      <c r="O92" s="154"/>
      <c r="P92" s="154"/>
      <c r="Q92" s="154"/>
      <c r="R92" s="154"/>
      <c r="S92" s="154"/>
      <c r="Y92" s="216"/>
    </row>
    <row r="93" spans="1:25" s="215" customFormat="1" ht="13">
      <c r="A93" s="214"/>
      <c r="B93" s="214"/>
      <c r="C93" s="154"/>
      <c r="D93" s="154"/>
      <c r="E93" s="154"/>
      <c r="F93" s="154"/>
      <c r="G93" s="154"/>
      <c r="H93" s="154"/>
      <c r="J93" s="154"/>
      <c r="K93" s="154"/>
      <c r="L93" s="154"/>
      <c r="M93" s="154"/>
      <c r="N93" s="154"/>
      <c r="O93" s="154"/>
      <c r="P93" s="154"/>
      <c r="Q93" s="154"/>
      <c r="R93" s="154"/>
      <c r="S93" s="154"/>
      <c r="Y93" s="216"/>
    </row>
    <row r="94" spans="1:25" s="215" customFormat="1">
      <c r="A94" s="214"/>
      <c r="B94" s="214"/>
      <c r="C94" s="154"/>
      <c r="D94" s="154"/>
      <c r="E94" s="154"/>
      <c r="F94" s="154"/>
      <c r="G94" s="154"/>
      <c r="H94" s="154"/>
      <c r="J94" s="154"/>
      <c r="K94" s="154"/>
      <c r="L94" s="154"/>
      <c r="M94" s="154"/>
      <c r="N94" s="154"/>
      <c r="O94" s="154"/>
      <c r="P94" s="154"/>
      <c r="Q94" s="154"/>
      <c r="R94" s="154"/>
      <c r="S94" s="154"/>
      <c r="Y94" s="205"/>
    </row>
    <row r="95" spans="1:25" s="215" customFormat="1">
      <c r="A95" s="214"/>
      <c r="B95" s="214"/>
      <c r="C95" s="154"/>
      <c r="D95" s="154"/>
      <c r="E95" s="154"/>
      <c r="F95" s="154"/>
      <c r="G95" s="154"/>
      <c r="H95" s="154"/>
      <c r="J95" s="154"/>
      <c r="K95" s="154"/>
      <c r="L95" s="154"/>
      <c r="M95" s="154"/>
      <c r="N95" s="154"/>
      <c r="O95" s="154"/>
      <c r="P95" s="154"/>
      <c r="Q95" s="154"/>
      <c r="R95" s="154"/>
      <c r="S95" s="154"/>
      <c r="Y95" s="205"/>
    </row>
    <row r="96" spans="1:25" s="215" customFormat="1">
      <c r="A96" s="214"/>
      <c r="B96" s="214"/>
      <c r="C96" s="154"/>
      <c r="D96" s="154"/>
      <c r="E96" s="154"/>
      <c r="F96" s="154"/>
      <c r="G96" s="154"/>
      <c r="H96" s="154"/>
      <c r="J96" s="154"/>
      <c r="K96" s="154"/>
      <c r="L96" s="154"/>
      <c r="M96" s="154"/>
      <c r="N96" s="154"/>
      <c r="O96" s="154"/>
      <c r="P96" s="154"/>
      <c r="Q96" s="154"/>
      <c r="R96" s="154"/>
      <c r="S96" s="154"/>
      <c r="Y96" s="205"/>
    </row>
    <row r="97" spans="1:25" s="215" customFormat="1">
      <c r="A97" s="214"/>
      <c r="B97" s="214"/>
      <c r="C97" s="154"/>
      <c r="D97" s="154"/>
      <c r="E97" s="154"/>
      <c r="F97" s="154"/>
      <c r="G97" s="154"/>
      <c r="H97" s="154"/>
      <c r="J97" s="154"/>
      <c r="K97" s="154"/>
      <c r="L97" s="154"/>
      <c r="M97" s="154"/>
      <c r="N97" s="154"/>
      <c r="O97" s="154"/>
      <c r="P97" s="154"/>
      <c r="Q97" s="154"/>
      <c r="R97" s="154"/>
      <c r="S97" s="154"/>
      <c r="Y97" s="205"/>
    </row>
    <row r="98" spans="1:25" s="215" customFormat="1">
      <c r="A98" s="214"/>
      <c r="B98" s="214"/>
      <c r="C98" s="154"/>
      <c r="D98" s="154"/>
      <c r="E98" s="154"/>
      <c r="F98" s="154"/>
      <c r="G98" s="154"/>
      <c r="H98" s="154"/>
      <c r="J98" s="154"/>
      <c r="K98" s="154"/>
      <c r="L98" s="154"/>
      <c r="M98" s="154"/>
      <c r="N98" s="154"/>
      <c r="O98" s="154"/>
      <c r="P98" s="154"/>
      <c r="Q98" s="154"/>
      <c r="R98" s="154"/>
      <c r="S98" s="154"/>
      <c r="Y98" s="205"/>
    </row>
    <row r="99" spans="1:25" s="215" customFormat="1">
      <c r="A99" s="214"/>
      <c r="B99" s="214"/>
      <c r="C99" s="154"/>
      <c r="D99" s="154"/>
      <c r="E99" s="154"/>
      <c r="F99" s="154"/>
      <c r="G99" s="154"/>
      <c r="H99" s="154"/>
      <c r="J99" s="154"/>
      <c r="K99" s="154"/>
      <c r="L99" s="154"/>
      <c r="M99" s="154"/>
      <c r="N99" s="154"/>
      <c r="O99" s="154"/>
      <c r="P99" s="154"/>
      <c r="Q99" s="154"/>
      <c r="R99" s="154"/>
      <c r="S99" s="154"/>
      <c r="Y99" s="205"/>
    </row>
    <row r="100" spans="1:25" s="215" customFormat="1">
      <c r="A100" s="214"/>
      <c r="B100" s="214"/>
      <c r="C100" s="154"/>
      <c r="D100" s="154"/>
      <c r="E100" s="154"/>
      <c r="F100" s="154"/>
      <c r="G100" s="154"/>
      <c r="H100" s="154"/>
      <c r="J100" s="154"/>
      <c r="K100" s="154"/>
      <c r="L100" s="154"/>
      <c r="M100" s="154"/>
      <c r="N100" s="154"/>
      <c r="O100" s="154"/>
      <c r="P100" s="154"/>
      <c r="Q100" s="154"/>
      <c r="R100" s="154"/>
      <c r="S100" s="154"/>
      <c r="Y100" s="205"/>
    </row>
    <row r="101" spans="1:25" s="215" customFormat="1" ht="13">
      <c r="A101" s="214"/>
      <c r="B101" s="214"/>
      <c r="C101" s="154"/>
      <c r="D101" s="154"/>
      <c r="E101" s="154"/>
      <c r="F101" s="154"/>
      <c r="G101" s="154"/>
      <c r="H101" s="154"/>
      <c r="J101" s="154"/>
      <c r="K101" s="154"/>
      <c r="L101" s="154"/>
      <c r="M101" s="154"/>
      <c r="N101" s="154"/>
      <c r="O101" s="154"/>
      <c r="P101" s="154"/>
      <c r="Q101" s="154"/>
      <c r="R101" s="154"/>
      <c r="S101" s="154"/>
      <c r="Y101" s="213"/>
    </row>
    <row r="102" spans="1:25" s="215" customFormat="1" ht="13">
      <c r="A102" s="214"/>
      <c r="B102" s="214"/>
      <c r="C102" s="154"/>
      <c r="D102" s="154"/>
      <c r="E102" s="154"/>
      <c r="F102" s="154"/>
      <c r="G102" s="154"/>
      <c r="H102" s="154"/>
      <c r="J102" s="154"/>
      <c r="K102" s="154"/>
      <c r="L102" s="154"/>
      <c r="M102" s="154"/>
      <c r="N102" s="154"/>
      <c r="O102" s="154"/>
      <c r="P102" s="154"/>
      <c r="Q102" s="154"/>
      <c r="R102" s="154"/>
      <c r="S102" s="154"/>
      <c r="Y102" s="216"/>
    </row>
    <row r="103" spans="1:25" s="215" customFormat="1" ht="13">
      <c r="A103" s="214"/>
      <c r="B103" s="214"/>
      <c r="C103" s="154"/>
      <c r="D103" s="154"/>
      <c r="E103" s="154"/>
      <c r="F103" s="154"/>
      <c r="G103" s="154"/>
      <c r="H103" s="154"/>
      <c r="J103" s="154"/>
      <c r="K103" s="154"/>
      <c r="L103" s="154"/>
      <c r="M103" s="154"/>
      <c r="N103" s="154"/>
      <c r="O103" s="154"/>
      <c r="P103" s="154"/>
      <c r="Q103" s="154"/>
      <c r="R103" s="154"/>
      <c r="S103" s="154"/>
      <c r="Y103" s="217"/>
    </row>
    <row r="104" spans="1:25" s="215" customFormat="1" ht="13">
      <c r="A104" s="214"/>
      <c r="B104" s="214"/>
      <c r="C104" s="154"/>
      <c r="D104" s="154"/>
      <c r="E104" s="154"/>
      <c r="F104" s="154"/>
      <c r="G104" s="154"/>
      <c r="H104" s="154"/>
      <c r="J104" s="154"/>
      <c r="K104" s="154"/>
      <c r="L104" s="154"/>
      <c r="M104" s="154"/>
      <c r="N104" s="154"/>
      <c r="O104" s="154"/>
      <c r="P104" s="154"/>
      <c r="Q104" s="154"/>
      <c r="R104" s="154"/>
      <c r="S104" s="154"/>
      <c r="Y104" s="217"/>
    </row>
    <row r="105" spans="1:25" s="215" customFormat="1" ht="13">
      <c r="A105" s="214"/>
      <c r="B105" s="214"/>
      <c r="C105" s="154"/>
      <c r="D105" s="154"/>
      <c r="E105" s="154"/>
      <c r="F105" s="154"/>
      <c r="G105" s="154"/>
      <c r="H105" s="154"/>
      <c r="J105" s="154"/>
      <c r="K105" s="154"/>
      <c r="L105" s="154"/>
      <c r="M105" s="154"/>
      <c r="N105" s="154"/>
      <c r="O105" s="154"/>
      <c r="P105" s="154"/>
      <c r="Q105" s="154"/>
      <c r="R105" s="154"/>
      <c r="S105" s="154"/>
      <c r="Y105" s="217"/>
    </row>
    <row r="106" spans="1:25" s="215" customFormat="1" ht="13">
      <c r="A106" s="214"/>
      <c r="B106" s="214"/>
      <c r="C106" s="154"/>
      <c r="D106" s="154"/>
      <c r="E106" s="154"/>
      <c r="F106" s="154"/>
      <c r="G106" s="154"/>
      <c r="H106" s="154"/>
      <c r="J106" s="154"/>
      <c r="K106" s="154"/>
      <c r="L106" s="154"/>
      <c r="M106" s="154"/>
      <c r="N106" s="154"/>
      <c r="O106" s="154"/>
      <c r="P106" s="154"/>
      <c r="Q106" s="154"/>
      <c r="R106" s="154"/>
      <c r="S106" s="154"/>
      <c r="Y106" s="217"/>
    </row>
    <row r="107" spans="1:25" s="215" customFormat="1" ht="13">
      <c r="A107" s="214"/>
      <c r="B107" s="214"/>
      <c r="C107" s="154"/>
      <c r="D107" s="154"/>
      <c r="E107" s="154"/>
      <c r="F107" s="154"/>
      <c r="G107" s="154"/>
      <c r="H107" s="154"/>
      <c r="J107" s="154"/>
      <c r="K107" s="154"/>
      <c r="L107" s="154"/>
      <c r="M107" s="154"/>
      <c r="N107" s="154"/>
      <c r="O107" s="154"/>
      <c r="P107" s="154"/>
      <c r="Q107" s="154"/>
      <c r="R107" s="154"/>
      <c r="S107" s="154"/>
      <c r="Y107" s="217"/>
    </row>
    <row r="108" spans="1:25" s="215" customFormat="1" ht="13">
      <c r="A108" s="214"/>
      <c r="B108" s="214"/>
      <c r="C108" s="154"/>
      <c r="D108" s="154"/>
      <c r="E108" s="154"/>
      <c r="F108" s="154"/>
      <c r="G108" s="154"/>
      <c r="H108" s="154"/>
      <c r="J108" s="154"/>
      <c r="K108" s="154"/>
      <c r="L108" s="154"/>
      <c r="M108" s="154"/>
      <c r="N108" s="154"/>
      <c r="O108" s="154"/>
      <c r="P108" s="154"/>
      <c r="Q108" s="154"/>
      <c r="R108" s="154"/>
      <c r="S108" s="154"/>
      <c r="Y108" s="217"/>
    </row>
    <row r="109" spans="1:25" s="215" customFormat="1" ht="13">
      <c r="A109" s="214"/>
      <c r="B109" s="214"/>
      <c r="C109" s="154"/>
      <c r="D109" s="154"/>
      <c r="E109" s="154"/>
      <c r="F109" s="154"/>
      <c r="G109" s="154"/>
      <c r="H109" s="154"/>
      <c r="J109" s="154"/>
      <c r="K109" s="154"/>
      <c r="L109" s="154"/>
      <c r="M109" s="154"/>
      <c r="N109" s="154"/>
      <c r="O109" s="154"/>
      <c r="P109" s="154"/>
      <c r="Q109" s="154"/>
      <c r="R109" s="154"/>
      <c r="S109" s="154"/>
      <c r="Y109" s="217"/>
    </row>
    <row r="110" spans="1:25" s="215" customFormat="1" ht="13">
      <c r="A110" s="214"/>
      <c r="B110" s="214"/>
      <c r="C110" s="154"/>
      <c r="D110" s="154"/>
      <c r="E110" s="154"/>
      <c r="F110" s="154"/>
      <c r="G110" s="154"/>
      <c r="H110" s="154"/>
      <c r="J110" s="154"/>
      <c r="K110" s="154"/>
      <c r="L110" s="154"/>
      <c r="M110" s="154"/>
      <c r="N110" s="154"/>
      <c r="O110" s="154"/>
      <c r="P110" s="154"/>
      <c r="Q110" s="154"/>
      <c r="R110" s="154"/>
      <c r="S110" s="154"/>
      <c r="Y110" s="217"/>
    </row>
    <row r="111" spans="1:25" s="215" customFormat="1" ht="13">
      <c r="A111" s="214"/>
      <c r="B111" s="214"/>
      <c r="C111" s="154"/>
      <c r="D111" s="154"/>
      <c r="E111" s="154"/>
      <c r="F111" s="154"/>
      <c r="G111" s="154"/>
      <c r="H111" s="154"/>
      <c r="J111" s="154"/>
      <c r="K111" s="154"/>
      <c r="L111" s="154"/>
      <c r="M111" s="154"/>
      <c r="N111" s="154"/>
      <c r="O111" s="154"/>
      <c r="P111" s="154"/>
      <c r="Q111" s="154"/>
      <c r="R111" s="154"/>
      <c r="S111" s="154"/>
      <c r="Y111" s="217"/>
    </row>
    <row r="112" spans="1:25" s="215" customFormat="1" ht="13">
      <c r="A112" s="214"/>
      <c r="B112" s="214"/>
      <c r="C112" s="154"/>
      <c r="D112" s="154"/>
      <c r="E112" s="154"/>
      <c r="F112" s="154"/>
      <c r="G112" s="154"/>
      <c r="H112" s="154"/>
      <c r="J112" s="154"/>
      <c r="K112" s="154"/>
      <c r="L112" s="154"/>
      <c r="M112" s="154"/>
      <c r="N112" s="154"/>
      <c r="O112" s="154"/>
      <c r="P112" s="154"/>
      <c r="Q112" s="154"/>
      <c r="R112" s="154"/>
      <c r="S112" s="154"/>
      <c r="Y112" s="217"/>
    </row>
    <row r="113" spans="1:25" s="215" customFormat="1" ht="13">
      <c r="A113" s="214"/>
      <c r="B113" s="214"/>
      <c r="C113" s="154"/>
      <c r="D113" s="154"/>
      <c r="E113" s="154"/>
      <c r="F113" s="154"/>
      <c r="G113" s="154"/>
      <c r="H113" s="154"/>
      <c r="J113" s="154"/>
      <c r="K113" s="154"/>
      <c r="L113" s="154"/>
      <c r="M113" s="154"/>
      <c r="N113" s="154"/>
      <c r="O113" s="154"/>
      <c r="P113" s="154"/>
      <c r="Q113" s="154"/>
      <c r="R113" s="154"/>
      <c r="S113" s="154"/>
      <c r="Y113" s="217"/>
    </row>
    <row r="114" spans="1:25" s="215" customFormat="1" ht="13">
      <c r="A114" s="214"/>
      <c r="B114" s="214"/>
      <c r="C114" s="154"/>
      <c r="D114" s="154"/>
      <c r="E114" s="154"/>
      <c r="F114" s="154"/>
      <c r="G114" s="154"/>
      <c r="H114" s="154"/>
      <c r="J114" s="154"/>
      <c r="K114" s="154"/>
      <c r="L114" s="154"/>
      <c r="M114" s="154"/>
      <c r="N114" s="154"/>
      <c r="O114" s="154"/>
      <c r="P114" s="154"/>
      <c r="Q114" s="154"/>
      <c r="R114" s="154"/>
      <c r="S114" s="154"/>
      <c r="Y114" s="217"/>
    </row>
    <row r="115" spans="1:25" s="215" customFormat="1" ht="13">
      <c r="A115" s="214"/>
      <c r="B115" s="214"/>
      <c r="C115" s="154"/>
      <c r="D115" s="154"/>
      <c r="E115" s="154"/>
      <c r="F115" s="154"/>
      <c r="G115" s="154"/>
      <c r="H115" s="154"/>
      <c r="J115" s="154"/>
      <c r="K115" s="154"/>
      <c r="L115" s="154"/>
      <c r="M115" s="154"/>
      <c r="N115" s="154"/>
      <c r="O115" s="154"/>
      <c r="P115" s="154"/>
      <c r="Q115" s="154"/>
      <c r="R115" s="154"/>
      <c r="S115" s="154"/>
      <c r="Y115" s="217"/>
    </row>
    <row r="116" spans="1:25" s="215" customFormat="1" ht="13">
      <c r="A116" s="214"/>
      <c r="B116" s="214"/>
      <c r="C116" s="154"/>
      <c r="D116" s="154"/>
      <c r="E116" s="154"/>
      <c r="F116" s="154"/>
      <c r="G116" s="154"/>
      <c r="H116" s="154"/>
      <c r="J116" s="154"/>
      <c r="K116" s="154"/>
      <c r="L116" s="154"/>
      <c r="M116" s="154"/>
      <c r="N116" s="154"/>
      <c r="O116" s="154"/>
      <c r="P116" s="154"/>
      <c r="Q116" s="154"/>
      <c r="R116" s="154"/>
      <c r="S116" s="154"/>
      <c r="Y116" s="217"/>
    </row>
    <row r="117" spans="1:25" s="215" customFormat="1" ht="13">
      <c r="A117" s="214"/>
      <c r="B117" s="214"/>
      <c r="C117" s="154"/>
      <c r="D117" s="154"/>
      <c r="E117" s="154"/>
      <c r="F117" s="154"/>
      <c r="G117" s="154"/>
      <c r="H117" s="154"/>
      <c r="J117" s="154"/>
      <c r="K117" s="154"/>
      <c r="L117" s="154"/>
      <c r="M117" s="154"/>
      <c r="N117" s="154"/>
      <c r="O117" s="154"/>
      <c r="P117" s="154"/>
      <c r="Q117" s="154"/>
      <c r="R117" s="154"/>
      <c r="S117" s="154"/>
      <c r="Y117" s="217"/>
    </row>
    <row r="118" spans="1:25" s="215" customFormat="1" ht="13">
      <c r="A118" s="214"/>
      <c r="B118" s="214"/>
      <c r="C118" s="154"/>
      <c r="D118" s="154"/>
      <c r="E118" s="154"/>
      <c r="F118" s="154"/>
      <c r="G118" s="154"/>
      <c r="H118" s="154"/>
      <c r="I118" s="154"/>
      <c r="J118" s="154"/>
      <c r="K118" s="154"/>
      <c r="L118" s="154"/>
      <c r="M118" s="154"/>
      <c r="N118" s="154"/>
      <c r="O118" s="154"/>
      <c r="P118" s="154"/>
      <c r="Q118" s="154"/>
      <c r="R118" s="154"/>
      <c r="S118" s="154"/>
      <c r="Y118" s="217"/>
    </row>
    <row r="119" spans="1:25" s="215" customFormat="1" ht="13">
      <c r="A119" s="214"/>
      <c r="B119" s="214"/>
      <c r="C119" s="154"/>
      <c r="D119" s="154"/>
      <c r="E119" s="154"/>
      <c r="F119" s="154"/>
      <c r="G119" s="154"/>
      <c r="H119" s="154"/>
      <c r="I119" s="154"/>
      <c r="J119" s="154"/>
      <c r="K119" s="154"/>
      <c r="L119" s="154"/>
      <c r="M119" s="154"/>
      <c r="N119" s="154"/>
      <c r="O119" s="154"/>
      <c r="P119" s="154"/>
      <c r="Q119" s="154"/>
      <c r="R119" s="154"/>
      <c r="S119" s="154"/>
      <c r="Y119" s="217"/>
    </row>
    <row r="120" spans="1:25" s="215" customFormat="1" ht="13">
      <c r="A120" s="214"/>
      <c r="B120" s="214"/>
      <c r="C120" s="154"/>
      <c r="D120" s="154"/>
      <c r="E120" s="154"/>
      <c r="F120" s="154"/>
      <c r="G120" s="154"/>
      <c r="H120" s="154"/>
      <c r="I120" s="154"/>
      <c r="J120" s="154"/>
      <c r="K120" s="154"/>
      <c r="L120" s="154"/>
      <c r="M120" s="154"/>
      <c r="N120" s="154"/>
      <c r="O120" s="154"/>
      <c r="P120" s="154"/>
      <c r="Q120" s="154"/>
      <c r="R120" s="154"/>
      <c r="S120" s="154"/>
      <c r="Y120" s="217"/>
    </row>
    <row r="121" spans="1:25" s="215" customFormat="1" ht="13">
      <c r="A121" s="214"/>
      <c r="B121" s="214"/>
      <c r="C121" s="154"/>
      <c r="D121" s="154"/>
      <c r="E121" s="154"/>
      <c r="F121" s="154"/>
      <c r="G121" s="154"/>
      <c r="H121" s="154"/>
      <c r="I121" s="154"/>
      <c r="J121" s="154"/>
      <c r="K121" s="154"/>
      <c r="L121" s="154"/>
      <c r="M121" s="154"/>
      <c r="N121" s="154"/>
      <c r="O121" s="154"/>
      <c r="P121" s="154"/>
      <c r="Q121" s="154"/>
      <c r="R121" s="154"/>
      <c r="S121" s="154"/>
      <c r="Y121" s="217"/>
    </row>
    <row r="122" spans="1:25" s="215" customFormat="1" ht="13">
      <c r="A122" s="214"/>
      <c r="B122" s="214"/>
      <c r="C122" s="154"/>
      <c r="D122" s="154"/>
      <c r="E122" s="154"/>
      <c r="F122" s="154"/>
      <c r="G122" s="154"/>
      <c r="H122" s="154"/>
      <c r="I122" s="154"/>
      <c r="J122" s="154"/>
      <c r="K122" s="154"/>
      <c r="L122" s="154"/>
      <c r="M122" s="154"/>
      <c r="N122" s="154"/>
      <c r="O122" s="154"/>
      <c r="P122" s="154"/>
      <c r="Q122" s="154"/>
      <c r="R122" s="154"/>
      <c r="S122" s="154"/>
      <c r="Y122" s="217"/>
    </row>
    <row r="123" spans="1:25" s="215" customFormat="1" ht="13">
      <c r="A123" s="214"/>
      <c r="B123" s="214"/>
      <c r="C123" s="154"/>
      <c r="D123" s="154"/>
      <c r="E123" s="154"/>
      <c r="F123" s="154"/>
      <c r="G123" s="154"/>
      <c r="H123" s="154"/>
      <c r="I123" s="154"/>
      <c r="J123" s="154"/>
      <c r="K123" s="154"/>
      <c r="L123" s="154"/>
      <c r="M123" s="154"/>
      <c r="N123" s="154"/>
      <c r="O123" s="154"/>
      <c r="P123" s="154"/>
      <c r="Q123" s="154"/>
      <c r="R123" s="154"/>
      <c r="S123" s="154"/>
      <c r="Y123" s="217"/>
    </row>
    <row r="124" spans="1:25" s="215" customFormat="1" ht="13">
      <c r="A124" s="214"/>
      <c r="B124" s="214"/>
      <c r="C124" s="154"/>
      <c r="D124" s="154"/>
      <c r="E124" s="154"/>
      <c r="F124" s="154"/>
      <c r="G124" s="154"/>
      <c r="H124" s="154"/>
      <c r="I124" s="154"/>
      <c r="J124" s="154"/>
      <c r="K124" s="154"/>
      <c r="L124" s="154"/>
      <c r="M124" s="154"/>
      <c r="N124" s="154"/>
      <c r="O124" s="154"/>
      <c r="P124" s="154"/>
      <c r="Q124" s="154"/>
      <c r="R124" s="154"/>
      <c r="S124" s="154"/>
      <c r="Y124" s="217"/>
    </row>
    <row r="125" spans="1:25" s="215" customFormat="1" ht="13">
      <c r="A125" s="214"/>
      <c r="B125" s="214"/>
      <c r="C125" s="154"/>
      <c r="D125" s="154"/>
      <c r="E125" s="154"/>
      <c r="F125" s="154"/>
      <c r="G125" s="154"/>
      <c r="H125" s="154"/>
      <c r="I125" s="154"/>
      <c r="J125" s="154"/>
      <c r="K125" s="154"/>
      <c r="L125" s="154"/>
      <c r="M125" s="154"/>
      <c r="N125" s="154"/>
      <c r="O125" s="154"/>
      <c r="P125" s="154"/>
      <c r="Q125" s="154"/>
      <c r="R125" s="154"/>
      <c r="S125" s="154"/>
      <c r="Y125" s="217"/>
    </row>
    <row r="126" spans="1:25" s="215" customFormat="1" ht="13">
      <c r="A126" s="214"/>
      <c r="B126" s="214"/>
      <c r="C126" s="154"/>
      <c r="D126" s="154"/>
      <c r="E126" s="154"/>
      <c r="F126" s="154"/>
      <c r="G126" s="154"/>
      <c r="H126" s="154"/>
      <c r="I126" s="154"/>
      <c r="J126" s="154"/>
      <c r="K126" s="154"/>
      <c r="L126" s="154"/>
      <c r="M126" s="154"/>
      <c r="N126" s="154"/>
      <c r="O126" s="154"/>
      <c r="P126" s="154"/>
      <c r="Q126" s="154"/>
      <c r="R126" s="154"/>
      <c r="S126" s="154"/>
      <c r="Y126" s="217"/>
    </row>
    <row r="127" spans="1:25" s="215" customFormat="1" ht="13">
      <c r="A127" s="214"/>
      <c r="B127" s="214"/>
      <c r="C127" s="154"/>
      <c r="D127" s="154"/>
      <c r="E127" s="154"/>
      <c r="F127" s="154"/>
      <c r="G127" s="154"/>
      <c r="H127" s="154"/>
      <c r="I127" s="154"/>
      <c r="J127" s="154"/>
      <c r="K127" s="154"/>
      <c r="L127" s="154"/>
      <c r="M127" s="154"/>
      <c r="N127" s="154"/>
      <c r="O127" s="154"/>
      <c r="P127" s="154"/>
      <c r="Q127" s="154"/>
      <c r="R127" s="154"/>
      <c r="S127" s="154"/>
      <c r="Y127" s="217"/>
    </row>
    <row r="128" spans="1:25" s="215" customFormat="1" ht="13">
      <c r="A128" s="214"/>
      <c r="B128" s="214"/>
      <c r="C128" s="154"/>
      <c r="D128" s="154"/>
      <c r="E128" s="154"/>
      <c r="F128" s="154"/>
      <c r="G128" s="154"/>
      <c r="H128" s="154"/>
      <c r="I128" s="154"/>
      <c r="J128" s="154"/>
      <c r="K128" s="154"/>
      <c r="L128" s="154"/>
      <c r="M128" s="154"/>
      <c r="N128" s="154"/>
      <c r="O128" s="154"/>
      <c r="P128" s="154"/>
      <c r="Q128" s="154"/>
      <c r="R128" s="154"/>
      <c r="S128" s="154"/>
      <c r="Y128" s="217"/>
    </row>
    <row r="129" spans="1:25" s="215" customFormat="1" ht="13">
      <c r="A129" s="214"/>
      <c r="B129" s="214"/>
      <c r="C129" s="154"/>
      <c r="D129" s="154"/>
      <c r="E129" s="154"/>
      <c r="F129" s="154"/>
      <c r="G129" s="154"/>
      <c r="H129" s="154"/>
      <c r="I129" s="154"/>
      <c r="J129" s="154"/>
      <c r="K129" s="154"/>
      <c r="L129" s="154"/>
      <c r="M129" s="154"/>
      <c r="N129" s="154"/>
      <c r="O129" s="154"/>
      <c r="P129" s="154"/>
      <c r="Q129" s="154"/>
      <c r="R129" s="154"/>
      <c r="S129" s="154"/>
      <c r="Y129" s="217"/>
    </row>
    <row r="130" spans="1:25" s="215" customFormat="1" ht="13">
      <c r="A130" s="214"/>
      <c r="B130" s="214"/>
      <c r="C130" s="154"/>
      <c r="D130" s="154"/>
      <c r="E130" s="154"/>
      <c r="F130" s="154"/>
      <c r="G130" s="154"/>
      <c r="H130" s="154"/>
      <c r="I130" s="154"/>
      <c r="J130" s="154"/>
      <c r="K130" s="154"/>
      <c r="L130" s="154"/>
      <c r="M130" s="154"/>
      <c r="N130" s="154"/>
      <c r="O130" s="154"/>
      <c r="P130" s="154"/>
      <c r="Q130" s="154"/>
      <c r="R130" s="154"/>
      <c r="S130" s="154"/>
      <c r="Y130" s="217"/>
    </row>
    <row r="131" spans="1:25" s="215" customFormat="1" ht="13">
      <c r="A131" s="214"/>
      <c r="B131" s="214"/>
      <c r="C131" s="154"/>
      <c r="D131" s="154"/>
      <c r="E131" s="154"/>
      <c r="F131" s="154"/>
      <c r="G131" s="154"/>
      <c r="H131" s="154"/>
      <c r="I131" s="154"/>
      <c r="J131" s="154"/>
      <c r="K131" s="154"/>
      <c r="L131" s="154"/>
      <c r="M131" s="154"/>
      <c r="N131" s="154"/>
      <c r="O131" s="154"/>
      <c r="P131" s="154"/>
      <c r="Q131" s="154"/>
      <c r="R131" s="154"/>
      <c r="S131" s="154"/>
      <c r="Y131" s="217"/>
    </row>
    <row r="132" spans="1:25" s="215" customFormat="1" ht="13">
      <c r="A132" s="214"/>
      <c r="B132" s="214"/>
      <c r="C132" s="154"/>
      <c r="D132" s="154"/>
      <c r="E132" s="154"/>
      <c r="F132" s="154"/>
      <c r="G132" s="154"/>
      <c r="H132" s="154"/>
      <c r="I132" s="154"/>
      <c r="J132" s="154"/>
      <c r="K132" s="154"/>
      <c r="L132" s="154"/>
      <c r="M132" s="154"/>
      <c r="N132" s="154"/>
      <c r="O132" s="154"/>
      <c r="P132" s="154"/>
      <c r="Q132" s="154"/>
      <c r="R132" s="154"/>
      <c r="S132" s="154"/>
      <c r="Y132" s="217"/>
    </row>
    <row r="133" spans="1:25" s="215" customFormat="1" ht="13">
      <c r="A133" s="214"/>
      <c r="B133" s="214"/>
      <c r="C133" s="154"/>
      <c r="D133" s="154"/>
      <c r="E133" s="154"/>
      <c r="F133" s="154"/>
      <c r="G133" s="154"/>
      <c r="H133" s="154"/>
      <c r="I133" s="154"/>
      <c r="J133" s="154"/>
      <c r="K133" s="154"/>
      <c r="L133" s="154"/>
      <c r="M133" s="154"/>
      <c r="N133" s="154"/>
      <c r="O133" s="154"/>
      <c r="P133" s="154"/>
      <c r="Q133" s="154"/>
      <c r="R133" s="154"/>
      <c r="S133" s="154"/>
      <c r="Y133" s="217"/>
    </row>
    <row r="134" spans="1:25" s="215" customFormat="1" ht="13">
      <c r="A134" s="214"/>
      <c r="B134" s="214"/>
      <c r="C134" s="154"/>
      <c r="D134" s="154"/>
      <c r="E134" s="154"/>
      <c r="F134" s="154"/>
      <c r="G134" s="154"/>
      <c r="H134" s="154"/>
      <c r="I134" s="154"/>
      <c r="J134" s="154"/>
      <c r="K134" s="154"/>
      <c r="L134" s="154"/>
      <c r="M134" s="154"/>
      <c r="N134" s="154"/>
      <c r="O134" s="154"/>
      <c r="P134" s="154"/>
      <c r="Q134" s="154"/>
      <c r="R134" s="154"/>
      <c r="S134" s="154"/>
      <c r="Y134" s="217"/>
    </row>
    <row r="135" spans="1:25" s="215" customFormat="1" ht="13">
      <c r="A135" s="214"/>
      <c r="B135" s="214"/>
      <c r="C135" s="154"/>
      <c r="D135" s="154"/>
      <c r="E135" s="154"/>
      <c r="F135" s="154"/>
      <c r="G135" s="154"/>
      <c r="H135" s="154"/>
      <c r="I135" s="154"/>
      <c r="J135" s="154"/>
      <c r="K135" s="154"/>
      <c r="L135" s="154"/>
      <c r="M135" s="154"/>
      <c r="N135" s="154"/>
      <c r="O135" s="154"/>
      <c r="P135" s="154"/>
      <c r="Q135" s="154"/>
      <c r="R135" s="154"/>
      <c r="S135" s="154"/>
      <c r="Y135" s="217"/>
    </row>
    <row r="136" spans="1:25" s="215" customFormat="1" ht="13">
      <c r="A136" s="214"/>
      <c r="B136" s="214"/>
      <c r="C136" s="154"/>
      <c r="D136" s="154"/>
      <c r="E136" s="154"/>
      <c r="F136" s="154"/>
      <c r="G136" s="154"/>
      <c r="H136" s="154"/>
      <c r="I136" s="154"/>
      <c r="J136" s="154"/>
      <c r="K136" s="154"/>
      <c r="L136" s="154"/>
      <c r="M136" s="154"/>
      <c r="N136" s="154"/>
      <c r="O136" s="154"/>
      <c r="P136" s="154"/>
      <c r="Q136" s="154"/>
      <c r="R136" s="154"/>
      <c r="S136" s="154"/>
      <c r="Y136" s="217"/>
    </row>
    <row r="137" spans="1:25" s="215" customFormat="1" ht="13">
      <c r="A137" s="214"/>
      <c r="B137" s="214"/>
      <c r="C137" s="154"/>
      <c r="D137" s="154"/>
      <c r="E137" s="154"/>
      <c r="F137" s="154"/>
      <c r="G137" s="154"/>
      <c r="H137" s="154"/>
      <c r="I137" s="154"/>
      <c r="J137" s="154"/>
      <c r="K137" s="154"/>
      <c r="L137" s="154"/>
      <c r="M137" s="154"/>
      <c r="N137" s="154"/>
      <c r="O137" s="154"/>
      <c r="P137" s="154"/>
      <c r="Q137" s="154"/>
      <c r="R137" s="154"/>
      <c r="S137" s="154"/>
      <c r="Y137" s="217"/>
    </row>
    <row r="138" spans="1:25" s="215" customFormat="1" ht="13">
      <c r="A138" s="214"/>
      <c r="B138" s="214"/>
      <c r="C138" s="154"/>
      <c r="D138" s="154"/>
      <c r="E138" s="154"/>
      <c r="F138" s="154"/>
      <c r="G138" s="154"/>
      <c r="H138" s="154"/>
      <c r="I138" s="154"/>
      <c r="J138" s="154"/>
      <c r="K138" s="154"/>
      <c r="L138" s="154"/>
      <c r="M138" s="154"/>
      <c r="N138" s="154"/>
      <c r="O138" s="154"/>
      <c r="P138" s="154"/>
      <c r="Q138" s="154"/>
      <c r="R138" s="154"/>
      <c r="S138" s="154"/>
      <c r="Y138" s="217"/>
    </row>
    <row r="139" spans="1:25" s="215" customFormat="1" ht="13">
      <c r="A139" s="214"/>
      <c r="B139" s="214"/>
      <c r="C139" s="154"/>
      <c r="D139" s="154"/>
      <c r="E139" s="154"/>
      <c r="F139" s="154"/>
      <c r="G139" s="154"/>
      <c r="H139" s="154"/>
      <c r="I139" s="154"/>
      <c r="J139" s="154"/>
      <c r="K139" s="154"/>
      <c r="L139" s="154"/>
      <c r="M139" s="154"/>
      <c r="N139" s="154"/>
      <c r="O139" s="154"/>
      <c r="P139" s="154"/>
      <c r="Q139" s="154"/>
      <c r="R139" s="154"/>
      <c r="S139" s="154"/>
      <c r="Y139" s="217"/>
    </row>
    <row r="140" spans="1:25" s="215" customFormat="1" ht="13">
      <c r="A140" s="214"/>
      <c r="B140" s="214"/>
      <c r="C140" s="154"/>
      <c r="D140" s="154"/>
      <c r="E140" s="154"/>
      <c r="F140" s="154"/>
      <c r="G140" s="154"/>
      <c r="H140" s="154"/>
      <c r="I140" s="154"/>
      <c r="J140" s="154"/>
      <c r="K140" s="154"/>
      <c r="L140" s="154"/>
      <c r="M140" s="154"/>
      <c r="N140" s="154"/>
      <c r="O140" s="154"/>
      <c r="P140" s="154"/>
      <c r="Q140" s="154"/>
      <c r="R140" s="154"/>
      <c r="S140" s="154"/>
      <c r="Y140" s="217"/>
    </row>
    <row r="141" spans="1:25" s="215" customFormat="1" ht="13">
      <c r="A141" s="214"/>
      <c r="B141" s="214"/>
      <c r="C141" s="154"/>
      <c r="D141" s="154"/>
      <c r="E141" s="154"/>
      <c r="F141" s="154"/>
      <c r="G141" s="154"/>
      <c r="H141" s="154"/>
      <c r="I141" s="154"/>
      <c r="J141" s="154"/>
      <c r="K141" s="154"/>
      <c r="L141" s="154"/>
      <c r="M141" s="154"/>
      <c r="N141" s="154"/>
      <c r="O141" s="154"/>
      <c r="P141" s="154"/>
      <c r="Q141" s="154"/>
      <c r="R141" s="154"/>
      <c r="S141" s="154"/>
      <c r="Y141" s="217"/>
    </row>
    <row r="142" spans="1:25" s="215" customFormat="1" ht="13">
      <c r="A142" s="214"/>
      <c r="B142" s="214"/>
      <c r="C142" s="154"/>
      <c r="D142" s="154"/>
      <c r="E142" s="154"/>
      <c r="F142" s="154"/>
      <c r="G142" s="154"/>
      <c r="H142" s="154"/>
      <c r="I142" s="154"/>
      <c r="J142" s="154"/>
      <c r="K142" s="154"/>
      <c r="L142" s="154"/>
      <c r="M142" s="154"/>
      <c r="N142" s="154"/>
      <c r="O142" s="154"/>
      <c r="P142" s="154"/>
      <c r="Q142" s="154"/>
      <c r="R142" s="154"/>
      <c r="S142" s="154"/>
      <c r="Y142" s="217"/>
    </row>
    <row r="143" spans="1:25" s="215" customFormat="1" ht="13">
      <c r="A143" s="214"/>
      <c r="B143" s="214"/>
      <c r="C143" s="154"/>
      <c r="D143" s="154"/>
      <c r="E143" s="154"/>
      <c r="F143" s="154"/>
      <c r="G143" s="154"/>
      <c r="H143" s="154"/>
      <c r="I143" s="154"/>
      <c r="J143" s="154"/>
      <c r="K143" s="154"/>
      <c r="L143" s="154"/>
      <c r="M143" s="154"/>
      <c r="N143" s="154"/>
      <c r="O143" s="154"/>
      <c r="P143" s="154"/>
      <c r="Q143" s="154"/>
      <c r="R143" s="154"/>
      <c r="S143" s="154"/>
      <c r="Y143" s="217"/>
    </row>
    <row r="144" spans="1:25" s="215" customFormat="1" ht="13">
      <c r="A144" s="214"/>
      <c r="B144" s="214"/>
      <c r="C144" s="154"/>
      <c r="D144" s="154"/>
      <c r="E144" s="154"/>
      <c r="F144" s="154"/>
      <c r="G144" s="154"/>
      <c r="H144" s="154"/>
      <c r="I144" s="154"/>
      <c r="J144" s="154"/>
      <c r="K144" s="154"/>
      <c r="L144" s="154"/>
      <c r="M144" s="154"/>
      <c r="N144" s="154"/>
      <c r="O144" s="154"/>
      <c r="P144" s="154"/>
      <c r="Q144" s="154"/>
      <c r="R144" s="154"/>
      <c r="S144" s="154"/>
      <c r="Y144" s="217"/>
    </row>
    <row r="145" spans="1:25" s="215" customFormat="1" ht="13">
      <c r="A145" s="214"/>
      <c r="B145" s="214"/>
      <c r="C145" s="154"/>
      <c r="D145" s="154"/>
      <c r="E145" s="154"/>
      <c r="F145" s="154"/>
      <c r="G145" s="154"/>
      <c r="H145" s="154"/>
      <c r="I145" s="154"/>
      <c r="J145" s="154"/>
      <c r="K145" s="154"/>
      <c r="L145" s="154"/>
      <c r="M145" s="154"/>
      <c r="N145" s="154"/>
      <c r="O145" s="154"/>
      <c r="P145" s="154"/>
      <c r="Q145" s="154"/>
      <c r="R145" s="154"/>
      <c r="S145" s="154"/>
      <c r="Y145" s="217"/>
    </row>
    <row r="146" spans="1:25" s="215" customFormat="1" ht="13">
      <c r="A146" s="214"/>
      <c r="B146" s="214"/>
      <c r="C146" s="154"/>
      <c r="D146" s="154"/>
      <c r="E146" s="154"/>
      <c r="F146" s="154"/>
      <c r="G146" s="154"/>
      <c r="H146" s="154"/>
      <c r="I146" s="154"/>
      <c r="J146" s="154"/>
      <c r="K146" s="154"/>
      <c r="L146" s="154"/>
      <c r="M146" s="154"/>
      <c r="N146" s="154"/>
      <c r="O146" s="154"/>
      <c r="P146" s="154"/>
      <c r="Q146" s="154"/>
      <c r="R146" s="154"/>
      <c r="S146" s="154"/>
      <c r="Y146" s="217"/>
    </row>
    <row r="147" spans="1:25" s="215" customFormat="1" ht="13">
      <c r="A147" s="214"/>
      <c r="B147" s="214"/>
      <c r="C147" s="154"/>
      <c r="D147" s="154"/>
      <c r="E147" s="154"/>
      <c r="F147" s="154"/>
      <c r="G147" s="154"/>
      <c r="H147" s="154"/>
      <c r="I147" s="154"/>
      <c r="J147" s="154"/>
      <c r="K147" s="154"/>
      <c r="L147" s="154"/>
      <c r="M147" s="154"/>
      <c r="N147" s="154"/>
      <c r="O147" s="154"/>
      <c r="P147" s="154"/>
      <c r="Q147" s="154"/>
      <c r="R147" s="154"/>
      <c r="S147" s="154"/>
      <c r="Y147" s="217"/>
    </row>
    <row r="148" spans="1:25" s="215" customFormat="1" ht="13">
      <c r="A148" s="214"/>
      <c r="B148" s="214"/>
      <c r="C148" s="154"/>
      <c r="D148" s="154"/>
      <c r="E148" s="154"/>
      <c r="F148" s="154"/>
      <c r="G148" s="154"/>
      <c r="H148" s="154"/>
      <c r="I148" s="154"/>
      <c r="J148" s="154"/>
      <c r="K148" s="154"/>
      <c r="L148" s="154"/>
      <c r="M148" s="154"/>
      <c r="N148" s="154"/>
      <c r="O148" s="154"/>
      <c r="P148" s="154"/>
      <c r="Q148" s="154"/>
      <c r="R148" s="154"/>
      <c r="S148" s="154"/>
      <c r="Y148" s="217"/>
    </row>
    <row r="149" spans="1:25" s="215" customFormat="1" ht="13">
      <c r="A149" s="214"/>
      <c r="B149" s="214"/>
      <c r="C149" s="154"/>
      <c r="D149" s="154"/>
      <c r="E149" s="154"/>
      <c r="F149" s="154"/>
      <c r="G149" s="154"/>
      <c r="H149" s="154"/>
      <c r="I149" s="154"/>
      <c r="J149" s="154"/>
      <c r="K149" s="154"/>
      <c r="L149" s="154"/>
      <c r="M149" s="154"/>
      <c r="N149" s="154"/>
      <c r="O149" s="154"/>
      <c r="P149" s="154"/>
      <c r="Q149" s="154"/>
      <c r="R149" s="154"/>
      <c r="S149" s="154"/>
      <c r="Y149" s="217"/>
    </row>
    <row r="150" spans="1:25" s="215" customFormat="1" ht="13">
      <c r="A150" s="214"/>
      <c r="B150" s="214"/>
      <c r="C150" s="154"/>
      <c r="D150" s="154"/>
      <c r="E150" s="154"/>
      <c r="F150" s="154"/>
      <c r="G150" s="154"/>
      <c r="H150" s="154"/>
      <c r="I150" s="154"/>
      <c r="J150" s="154"/>
      <c r="K150" s="154"/>
      <c r="L150" s="154"/>
      <c r="M150" s="154"/>
      <c r="N150" s="154"/>
      <c r="O150" s="154"/>
      <c r="P150" s="154"/>
      <c r="Q150" s="154"/>
      <c r="R150" s="154"/>
      <c r="S150" s="154"/>
      <c r="Y150" s="217"/>
    </row>
    <row r="151" spans="1:25" s="215" customFormat="1" ht="13">
      <c r="A151" s="214"/>
      <c r="B151" s="214"/>
      <c r="C151" s="154"/>
      <c r="D151" s="154"/>
      <c r="E151" s="154"/>
      <c r="F151" s="154"/>
      <c r="G151" s="154"/>
      <c r="H151" s="154"/>
      <c r="I151" s="154"/>
      <c r="J151" s="154"/>
      <c r="K151" s="154"/>
      <c r="L151" s="154"/>
      <c r="M151" s="154"/>
      <c r="N151" s="154"/>
      <c r="O151" s="154"/>
      <c r="P151" s="154"/>
      <c r="Q151" s="154"/>
      <c r="R151" s="154"/>
      <c r="S151" s="154"/>
      <c r="Y151" s="217"/>
    </row>
    <row r="152" spans="1:25" s="215" customFormat="1" ht="13">
      <c r="A152" s="214"/>
      <c r="B152" s="214"/>
      <c r="C152" s="154"/>
      <c r="D152" s="154"/>
      <c r="E152" s="154"/>
      <c r="F152" s="154"/>
      <c r="G152" s="154"/>
      <c r="H152" s="154"/>
      <c r="I152" s="154"/>
      <c r="J152" s="154"/>
      <c r="K152" s="154"/>
      <c r="L152" s="154"/>
      <c r="M152" s="154"/>
      <c r="N152" s="154"/>
      <c r="O152" s="154"/>
      <c r="P152" s="154"/>
      <c r="Q152" s="154"/>
      <c r="R152" s="154"/>
      <c r="S152" s="154"/>
      <c r="Y152" s="217"/>
    </row>
    <row r="153" spans="1:25" s="215" customFormat="1" ht="13">
      <c r="A153" s="214"/>
      <c r="B153" s="214"/>
      <c r="C153" s="154"/>
      <c r="D153" s="154"/>
      <c r="E153" s="154"/>
      <c r="F153" s="154"/>
      <c r="G153" s="154"/>
      <c r="H153" s="154"/>
      <c r="I153" s="154"/>
      <c r="J153" s="154"/>
      <c r="K153" s="154"/>
      <c r="L153" s="154"/>
      <c r="M153" s="154"/>
      <c r="N153" s="154"/>
      <c r="O153" s="154"/>
      <c r="P153" s="154"/>
      <c r="Q153" s="154"/>
      <c r="R153" s="154"/>
      <c r="S153" s="154"/>
      <c r="Y153" s="217"/>
    </row>
    <row r="154" spans="1:25" s="215" customFormat="1" ht="13">
      <c r="A154" s="214"/>
      <c r="B154" s="214"/>
      <c r="C154" s="154"/>
      <c r="D154" s="154"/>
      <c r="E154" s="154"/>
      <c r="F154" s="154"/>
      <c r="G154" s="154"/>
      <c r="H154" s="154"/>
      <c r="I154" s="154"/>
      <c r="J154" s="154"/>
      <c r="K154" s="154"/>
      <c r="L154" s="154"/>
      <c r="M154" s="154"/>
      <c r="N154" s="154"/>
      <c r="O154" s="154"/>
      <c r="P154" s="154"/>
      <c r="Q154" s="154"/>
      <c r="R154" s="154"/>
      <c r="S154" s="154"/>
      <c r="Y154" s="217"/>
    </row>
    <row r="155" spans="1:25" s="215" customFormat="1" ht="13">
      <c r="A155" s="214"/>
      <c r="B155" s="214"/>
      <c r="C155" s="154"/>
      <c r="D155" s="154"/>
      <c r="E155" s="154"/>
      <c r="F155" s="154"/>
      <c r="G155" s="154"/>
      <c r="H155" s="154"/>
      <c r="I155" s="154"/>
      <c r="J155" s="154"/>
      <c r="K155" s="154"/>
      <c r="L155" s="154"/>
      <c r="M155" s="154"/>
      <c r="N155" s="154"/>
      <c r="O155" s="154"/>
      <c r="P155" s="154"/>
      <c r="Q155" s="154"/>
      <c r="R155" s="154"/>
      <c r="S155" s="154"/>
      <c r="Y155" s="217"/>
    </row>
    <row r="156" spans="1:25" s="215" customFormat="1" ht="13">
      <c r="A156" s="214"/>
      <c r="B156" s="214"/>
      <c r="C156" s="154"/>
      <c r="D156" s="154"/>
      <c r="E156" s="154"/>
      <c r="F156" s="154"/>
      <c r="G156" s="154"/>
      <c r="H156" s="154"/>
      <c r="I156" s="154"/>
      <c r="J156" s="154"/>
      <c r="K156" s="154"/>
      <c r="L156" s="154"/>
      <c r="M156" s="154"/>
      <c r="N156" s="154"/>
      <c r="O156" s="154"/>
      <c r="P156" s="154"/>
      <c r="Q156" s="154"/>
      <c r="R156" s="154"/>
      <c r="S156" s="154"/>
      <c r="Y156" s="217"/>
    </row>
    <row r="157" spans="1:25" s="215" customFormat="1" ht="13">
      <c r="A157" s="214"/>
      <c r="B157" s="214"/>
      <c r="C157" s="154"/>
      <c r="D157" s="154"/>
      <c r="E157" s="154"/>
      <c r="F157" s="154"/>
      <c r="G157" s="154"/>
      <c r="H157" s="154"/>
      <c r="I157" s="154"/>
      <c r="J157" s="154"/>
      <c r="K157" s="154"/>
      <c r="L157" s="154"/>
      <c r="M157" s="154"/>
      <c r="N157" s="154"/>
      <c r="O157" s="154"/>
      <c r="P157" s="154"/>
      <c r="Q157" s="154"/>
      <c r="R157" s="154"/>
      <c r="S157" s="154"/>
      <c r="Y157" s="217"/>
    </row>
    <row r="158" spans="1:25" s="215" customFormat="1" ht="13">
      <c r="A158" s="214"/>
      <c r="B158" s="214"/>
      <c r="C158" s="154"/>
      <c r="D158" s="154"/>
      <c r="E158" s="154"/>
      <c r="F158" s="154"/>
      <c r="G158" s="154"/>
      <c r="H158" s="154"/>
      <c r="I158" s="154"/>
      <c r="J158" s="154"/>
      <c r="K158" s="154"/>
      <c r="L158" s="154"/>
      <c r="M158" s="154"/>
      <c r="N158" s="154"/>
      <c r="O158" s="154"/>
      <c r="P158" s="154"/>
      <c r="Q158" s="154"/>
      <c r="R158" s="154"/>
      <c r="S158" s="154"/>
      <c r="Y158" s="217"/>
    </row>
    <row r="159" spans="1:25" s="215" customFormat="1" ht="13">
      <c r="A159" s="214"/>
      <c r="B159" s="214"/>
      <c r="C159" s="154"/>
      <c r="D159" s="154"/>
      <c r="E159" s="154"/>
      <c r="F159" s="154"/>
      <c r="G159" s="154"/>
      <c r="H159" s="154"/>
      <c r="I159" s="154"/>
      <c r="J159" s="154"/>
      <c r="K159" s="154"/>
      <c r="L159" s="154"/>
      <c r="M159" s="154"/>
      <c r="N159" s="154"/>
      <c r="O159" s="154"/>
      <c r="P159" s="154"/>
      <c r="Q159" s="154"/>
      <c r="R159" s="154"/>
      <c r="S159" s="154"/>
      <c r="Y159" s="217"/>
    </row>
    <row r="160" spans="1:25" s="215" customFormat="1" ht="13">
      <c r="A160" s="214"/>
      <c r="B160" s="214"/>
      <c r="C160" s="154"/>
      <c r="D160" s="154"/>
      <c r="E160" s="154"/>
      <c r="F160" s="154"/>
      <c r="G160" s="154"/>
      <c r="H160" s="154"/>
      <c r="I160" s="154"/>
      <c r="J160" s="154"/>
      <c r="K160" s="154"/>
      <c r="L160" s="154"/>
      <c r="M160" s="154"/>
      <c r="N160" s="154"/>
      <c r="O160" s="154"/>
      <c r="P160" s="154"/>
      <c r="Q160" s="154"/>
      <c r="R160" s="154"/>
      <c r="S160" s="154"/>
      <c r="Y160" s="217"/>
    </row>
    <row r="161" spans="1:25" s="215" customFormat="1" ht="13">
      <c r="A161" s="214"/>
      <c r="B161" s="214"/>
      <c r="C161" s="154"/>
      <c r="D161" s="154"/>
      <c r="E161" s="154"/>
      <c r="F161" s="154"/>
      <c r="G161" s="154"/>
      <c r="H161" s="154"/>
      <c r="I161" s="154"/>
      <c r="J161" s="154"/>
      <c r="K161" s="154"/>
      <c r="L161" s="154"/>
      <c r="M161" s="154"/>
      <c r="N161" s="154"/>
      <c r="O161" s="154"/>
      <c r="P161" s="154"/>
      <c r="Q161" s="154"/>
      <c r="R161" s="154"/>
      <c r="S161" s="154"/>
      <c r="Y161" s="217"/>
    </row>
    <row r="162" spans="1:25" s="215" customFormat="1" ht="13">
      <c r="A162" s="214"/>
      <c r="B162" s="214"/>
      <c r="C162" s="154"/>
      <c r="D162" s="154"/>
      <c r="E162" s="154"/>
      <c r="F162" s="154"/>
      <c r="G162" s="154"/>
      <c r="H162" s="154"/>
      <c r="I162" s="154"/>
      <c r="J162" s="154"/>
      <c r="K162" s="154"/>
      <c r="L162" s="154"/>
      <c r="M162" s="154"/>
      <c r="N162" s="154"/>
      <c r="O162" s="154"/>
      <c r="P162" s="154"/>
      <c r="Q162" s="154"/>
      <c r="R162" s="154"/>
      <c r="S162" s="154"/>
      <c r="Y162" s="217"/>
    </row>
    <row r="163" spans="1:25" s="215" customFormat="1" ht="13">
      <c r="A163" s="214"/>
      <c r="B163" s="214"/>
      <c r="C163" s="154"/>
      <c r="D163" s="154"/>
      <c r="E163" s="154"/>
      <c r="F163" s="154"/>
      <c r="G163" s="154"/>
      <c r="H163" s="154"/>
      <c r="I163" s="154"/>
      <c r="J163" s="154"/>
      <c r="K163" s="154"/>
      <c r="L163" s="154"/>
      <c r="M163" s="154"/>
      <c r="N163" s="154"/>
      <c r="O163" s="154"/>
      <c r="P163" s="154"/>
      <c r="Q163" s="154"/>
      <c r="R163" s="154"/>
      <c r="S163" s="154"/>
      <c r="Y163" s="217"/>
    </row>
    <row r="164" spans="1:25" s="215" customFormat="1" ht="13">
      <c r="A164" s="214"/>
      <c r="B164" s="214"/>
      <c r="C164" s="154"/>
      <c r="D164" s="154"/>
      <c r="E164" s="154"/>
      <c r="F164" s="154"/>
      <c r="G164" s="154"/>
      <c r="H164" s="154"/>
      <c r="I164" s="154"/>
      <c r="J164" s="154"/>
      <c r="K164" s="154"/>
      <c r="L164" s="154"/>
      <c r="M164" s="154"/>
      <c r="N164" s="154"/>
      <c r="O164" s="154"/>
      <c r="P164" s="154"/>
      <c r="Q164" s="154"/>
      <c r="R164" s="154"/>
      <c r="S164" s="154"/>
      <c r="Y164" s="217"/>
    </row>
    <row r="165" spans="1:25" s="215" customFormat="1" ht="13">
      <c r="A165" s="214"/>
      <c r="B165" s="214"/>
      <c r="C165" s="154"/>
      <c r="D165" s="154"/>
      <c r="E165" s="154"/>
      <c r="F165" s="154"/>
      <c r="G165" s="154"/>
      <c r="H165" s="154"/>
      <c r="I165" s="154"/>
      <c r="J165" s="154"/>
      <c r="K165" s="154"/>
      <c r="L165" s="154"/>
      <c r="M165" s="154"/>
      <c r="N165" s="154"/>
      <c r="O165" s="154"/>
      <c r="P165" s="154"/>
      <c r="Q165" s="154"/>
      <c r="R165" s="154"/>
      <c r="S165" s="154"/>
      <c r="Y165" s="217"/>
    </row>
    <row r="166" spans="1:25" s="215" customFormat="1" ht="13">
      <c r="A166" s="214"/>
      <c r="B166" s="214"/>
      <c r="C166" s="154"/>
      <c r="D166" s="154"/>
      <c r="E166" s="154"/>
      <c r="F166" s="154"/>
      <c r="G166" s="154"/>
      <c r="H166" s="154"/>
      <c r="I166" s="154"/>
      <c r="J166" s="154"/>
      <c r="K166" s="154"/>
      <c r="L166" s="154"/>
      <c r="M166" s="154"/>
      <c r="N166" s="154"/>
      <c r="O166" s="154"/>
      <c r="P166" s="154"/>
      <c r="Q166" s="154"/>
      <c r="R166" s="154"/>
      <c r="S166" s="154"/>
      <c r="Y166" s="217"/>
    </row>
    <row r="167" spans="1:25" s="215" customFormat="1" ht="13">
      <c r="A167" s="214"/>
      <c r="B167" s="214"/>
      <c r="C167" s="154"/>
      <c r="D167" s="154"/>
      <c r="E167" s="154"/>
      <c r="F167" s="154"/>
      <c r="G167" s="154"/>
      <c r="H167" s="154"/>
      <c r="I167" s="154"/>
      <c r="J167" s="154"/>
      <c r="K167" s="154"/>
      <c r="L167" s="154"/>
      <c r="M167" s="154"/>
      <c r="N167" s="154"/>
      <c r="O167" s="154"/>
      <c r="P167" s="154"/>
      <c r="Q167" s="154"/>
      <c r="R167" s="154"/>
      <c r="S167" s="154"/>
      <c r="Y167" s="217"/>
    </row>
    <row r="168" spans="1:25" s="215" customFormat="1" ht="13">
      <c r="A168" s="214"/>
      <c r="B168" s="214"/>
      <c r="C168" s="154"/>
      <c r="D168" s="154"/>
      <c r="E168" s="154"/>
      <c r="F168" s="154"/>
      <c r="G168" s="154"/>
      <c r="H168" s="154"/>
      <c r="I168" s="154"/>
      <c r="J168" s="154"/>
      <c r="K168" s="154"/>
      <c r="L168" s="154"/>
      <c r="M168" s="154"/>
      <c r="N168" s="154"/>
      <c r="O168" s="154"/>
      <c r="P168" s="154"/>
      <c r="Q168" s="154"/>
      <c r="R168" s="154"/>
      <c r="S168" s="154"/>
      <c r="Y168" s="217"/>
    </row>
    <row r="169" spans="1:25" s="215" customFormat="1" ht="13">
      <c r="A169" s="214"/>
      <c r="B169" s="214"/>
      <c r="C169" s="154"/>
      <c r="D169" s="154"/>
      <c r="E169" s="154"/>
      <c r="F169" s="154"/>
      <c r="G169" s="154"/>
      <c r="H169" s="154"/>
      <c r="I169" s="154"/>
      <c r="J169" s="154"/>
      <c r="K169" s="154"/>
      <c r="L169" s="154"/>
      <c r="M169" s="154"/>
      <c r="N169" s="154"/>
      <c r="O169" s="154"/>
      <c r="P169" s="154"/>
      <c r="Q169" s="154"/>
      <c r="R169" s="154"/>
      <c r="S169" s="154"/>
      <c r="Y169" s="217"/>
    </row>
    <row r="170" spans="1:25" s="219" customFormat="1" ht="13">
      <c r="A170" s="218"/>
      <c r="B170" s="218"/>
      <c r="C170" s="116"/>
      <c r="D170" s="116"/>
      <c r="E170" s="116"/>
      <c r="F170" s="116"/>
      <c r="G170" s="116"/>
      <c r="H170" s="116"/>
      <c r="I170" s="116"/>
      <c r="J170" s="116"/>
      <c r="K170" s="116"/>
      <c r="L170" s="116"/>
      <c r="M170" s="116"/>
      <c r="N170" s="116"/>
      <c r="O170" s="116"/>
      <c r="P170" s="116"/>
      <c r="Q170" s="116"/>
      <c r="R170" s="116"/>
      <c r="S170" s="116"/>
      <c r="Y170" s="220"/>
    </row>
    <row r="171" spans="1:25" s="219" customFormat="1" ht="13">
      <c r="A171" s="218"/>
      <c r="B171" s="218"/>
      <c r="C171" s="116"/>
      <c r="D171" s="116"/>
      <c r="E171" s="116"/>
      <c r="F171" s="116"/>
      <c r="G171" s="116"/>
      <c r="H171" s="116"/>
      <c r="I171" s="116"/>
      <c r="J171" s="116"/>
      <c r="K171" s="116"/>
      <c r="L171" s="116"/>
      <c r="M171" s="116"/>
      <c r="N171" s="116"/>
      <c r="O171" s="116"/>
      <c r="P171" s="116"/>
      <c r="Q171" s="116"/>
      <c r="R171" s="116"/>
      <c r="S171" s="116"/>
      <c r="Y171" s="220"/>
    </row>
    <row r="172" spans="1:25" s="224" customFormat="1" ht="13">
      <c r="A172" s="221"/>
      <c r="B172" s="221"/>
      <c r="C172" s="222"/>
      <c r="D172" s="221"/>
      <c r="E172" s="221"/>
      <c r="F172" s="221"/>
      <c r="G172" s="221"/>
      <c r="H172" s="221"/>
      <c r="I172" s="221"/>
      <c r="J172" s="221"/>
      <c r="K172" s="221"/>
      <c r="L172" s="221"/>
      <c r="M172" s="223"/>
      <c r="N172" s="223"/>
      <c r="O172" s="223"/>
      <c r="P172" s="223"/>
      <c r="Q172" s="221"/>
      <c r="R172" s="221"/>
      <c r="S172" s="221"/>
      <c r="Y172" s="225"/>
    </row>
    <row r="173" spans="1:25" s="219" customFormat="1" ht="13">
      <c r="A173" s="116"/>
      <c r="B173" s="116"/>
      <c r="C173" s="116"/>
      <c r="D173" s="116"/>
      <c r="E173" s="116"/>
      <c r="F173" s="116"/>
      <c r="G173" s="116"/>
      <c r="H173" s="116"/>
      <c r="I173" s="116"/>
      <c r="J173" s="116"/>
      <c r="K173" s="116"/>
      <c r="L173" s="116"/>
      <c r="M173" s="116"/>
      <c r="N173" s="116"/>
      <c r="O173" s="116"/>
      <c r="P173" s="116"/>
      <c r="Q173" s="116"/>
      <c r="R173" s="116"/>
      <c r="S173" s="116"/>
      <c r="Y173" s="220"/>
    </row>
    <row r="174" spans="1:25" s="219" customFormat="1" ht="13">
      <c r="A174" s="116"/>
      <c r="B174" s="116"/>
      <c r="C174" s="116"/>
      <c r="D174" s="116"/>
      <c r="E174" s="116"/>
      <c r="F174" s="116"/>
      <c r="G174" s="116"/>
      <c r="H174" s="116"/>
      <c r="I174" s="116"/>
      <c r="J174" s="116"/>
      <c r="K174" s="116"/>
      <c r="L174" s="116"/>
      <c r="M174" s="116"/>
      <c r="N174" s="116"/>
      <c r="O174" s="116"/>
      <c r="P174" s="116"/>
      <c r="Q174" s="116"/>
      <c r="R174" s="116"/>
      <c r="S174" s="116"/>
      <c r="Y174" s="220"/>
    </row>
    <row r="175" spans="1:25" s="219" customFormat="1" ht="13">
      <c r="A175" s="116"/>
      <c r="B175" s="116"/>
      <c r="C175" s="116"/>
      <c r="D175" s="116"/>
      <c r="E175" s="116"/>
      <c r="F175" s="116"/>
      <c r="G175" s="116"/>
      <c r="H175" s="116"/>
      <c r="I175" s="116"/>
      <c r="J175" s="116"/>
      <c r="K175" s="116"/>
      <c r="L175" s="116"/>
      <c r="M175" s="116"/>
      <c r="N175" s="116"/>
      <c r="O175" s="116"/>
      <c r="P175" s="116"/>
      <c r="Q175" s="116"/>
      <c r="R175" s="116"/>
      <c r="S175" s="116"/>
      <c r="Y175" s="220"/>
    </row>
    <row r="176" spans="1:25" s="219" customFormat="1" ht="13">
      <c r="A176" s="116"/>
      <c r="B176" s="116"/>
      <c r="C176" s="116"/>
      <c r="D176" s="116"/>
      <c r="E176" s="116"/>
      <c r="F176" s="116"/>
      <c r="G176" s="116"/>
      <c r="H176" s="116"/>
      <c r="I176" s="116"/>
      <c r="J176" s="116"/>
      <c r="K176" s="116"/>
      <c r="L176" s="116"/>
      <c r="M176" s="116"/>
      <c r="N176" s="116"/>
      <c r="O176" s="116"/>
      <c r="P176" s="116"/>
      <c r="Q176" s="116"/>
      <c r="R176" s="116"/>
      <c r="S176" s="116"/>
      <c r="Y176" s="220"/>
    </row>
    <row r="177" spans="1:25" s="219" customFormat="1" ht="13">
      <c r="A177" s="116"/>
      <c r="B177" s="116"/>
      <c r="C177" s="116"/>
      <c r="D177" s="116"/>
      <c r="E177" s="116"/>
      <c r="F177" s="116"/>
      <c r="G177" s="116"/>
      <c r="H177" s="116"/>
      <c r="I177" s="116"/>
      <c r="J177" s="116"/>
      <c r="K177" s="116"/>
      <c r="L177" s="116"/>
      <c r="M177" s="116"/>
      <c r="N177" s="116"/>
      <c r="O177" s="116"/>
      <c r="P177" s="116"/>
      <c r="Q177" s="116"/>
      <c r="R177" s="116"/>
      <c r="S177" s="116"/>
      <c r="Y177" s="220"/>
    </row>
    <row r="178" spans="1:25" s="219" customFormat="1" ht="13">
      <c r="A178" s="116"/>
      <c r="B178" s="116"/>
      <c r="C178" s="116"/>
      <c r="D178" s="116"/>
      <c r="E178" s="116"/>
      <c r="F178" s="116"/>
      <c r="G178" s="116"/>
      <c r="H178" s="116"/>
      <c r="I178" s="116"/>
      <c r="J178" s="116"/>
      <c r="K178" s="116"/>
      <c r="L178" s="116"/>
      <c r="M178" s="116"/>
      <c r="N178" s="116"/>
      <c r="O178" s="116"/>
      <c r="P178" s="116"/>
      <c r="Q178" s="116"/>
      <c r="R178" s="116"/>
      <c r="S178" s="116"/>
      <c r="Y178" s="220"/>
    </row>
    <row r="179" spans="1:25" s="219" customFormat="1" ht="13">
      <c r="A179" s="116"/>
      <c r="B179" s="116"/>
      <c r="C179" s="116"/>
      <c r="D179" s="116"/>
      <c r="E179" s="116"/>
      <c r="F179" s="116"/>
      <c r="G179" s="116"/>
      <c r="H179" s="116"/>
      <c r="I179" s="116"/>
      <c r="J179" s="116"/>
      <c r="K179" s="116"/>
      <c r="L179" s="116"/>
      <c r="M179" s="116"/>
      <c r="N179" s="116"/>
      <c r="O179" s="116"/>
      <c r="P179" s="116"/>
      <c r="Q179" s="116"/>
      <c r="R179" s="116"/>
      <c r="S179" s="116"/>
      <c r="Y179" s="220"/>
    </row>
    <row r="180" spans="1:25" s="219" customFormat="1" ht="13">
      <c r="A180" s="116"/>
      <c r="B180" s="116"/>
      <c r="C180" s="116"/>
      <c r="D180" s="116"/>
      <c r="E180" s="116"/>
      <c r="F180" s="116"/>
      <c r="G180" s="116"/>
      <c r="H180" s="116"/>
      <c r="I180" s="116"/>
      <c r="J180" s="116"/>
      <c r="K180" s="116"/>
      <c r="L180" s="116"/>
      <c r="M180" s="116"/>
      <c r="N180" s="116"/>
      <c r="O180" s="116"/>
      <c r="P180" s="116"/>
      <c r="Q180" s="116"/>
      <c r="R180" s="116"/>
      <c r="S180" s="116"/>
      <c r="Y180" s="220"/>
    </row>
    <row r="181" spans="1:25" s="219" customFormat="1" ht="13">
      <c r="A181" s="116"/>
      <c r="B181" s="116"/>
      <c r="C181" s="116"/>
      <c r="D181" s="116"/>
      <c r="E181" s="116"/>
      <c r="F181" s="116"/>
      <c r="G181" s="116"/>
      <c r="H181" s="116"/>
      <c r="I181" s="116"/>
      <c r="J181" s="116"/>
      <c r="K181" s="116"/>
      <c r="L181" s="116"/>
      <c r="M181" s="116"/>
      <c r="N181" s="116"/>
      <c r="O181" s="116"/>
      <c r="P181" s="116"/>
      <c r="Q181" s="116"/>
      <c r="R181" s="116"/>
      <c r="S181" s="116"/>
      <c r="Y181" s="220"/>
    </row>
    <row r="182" spans="1:25" s="219" customFormat="1" ht="13">
      <c r="A182" s="116"/>
      <c r="B182" s="116"/>
      <c r="C182" s="116"/>
      <c r="D182" s="116"/>
      <c r="E182" s="116"/>
      <c r="F182" s="116"/>
      <c r="G182" s="116"/>
      <c r="H182" s="116"/>
      <c r="I182" s="116"/>
      <c r="J182" s="116"/>
      <c r="K182" s="116"/>
      <c r="L182" s="116"/>
      <c r="M182" s="116"/>
      <c r="N182" s="116"/>
      <c r="O182" s="116"/>
      <c r="P182" s="116"/>
      <c r="Q182" s="116"/>
      <c r="R182" s="116"/>
      <c r="S182" s="116"/>
      <c r="Y182" s="220"/>
    </row>
    <row r="183" spans="1:25" s="219" customFormat="1" ht="13">
      <c r="A183" s="116"/>
      <c r="B183" s="116"/>
      <c r="C183" s="116"/>
      <c r="D183" s="116"/>
      <c r="E183" s="116"/>
      <c r="F183" s="116"/>
      <c r="G183" s="116"/>
      <c r="H183" s="116"/>
      <c r="I183" s="116"/>
      <c r="J183" s="116"/>
      <c r="K183" s="116"/>
      <c r="L183" s="116"/>
      <c r="M183" s="116"/>
      <c r="N183" s="116"/>
      <c r="O183" s="116"/>
      <c r="P183" s="116"/>
      <c r="Q183" s="116"/>
      <c r="R183" s="116"/>
      <c r="S183" s="116"/>
      <c r="Y183" s="220"/>
    </row>
    <row r="184" spans="1:25" s="219" customFormat="1" ht="13">
      <c r="A184" s="116"/>
      <c r="B184" s="116"/>
      <c r="C184" s="116"/>
      <c r="D184" s="116"/>
      <c r="E184" s="116"/>
      <c r="F184" s="116"/>
      <c r="G184" s="116"/>
      <c r="H184" s="116"/>
      <c r="I184" s="116"/>
      <c r="J184" s="116"/>
      <c r="K184" s="116"/>
      <c r="L184" s="116"/>
      <c r="M184" s="116"/>
      <c r="N184" s="116"/>
      <c r="O184" s="116"/>
      <c r="P184" s="116"/>
      <c r="Q184" s="116"/>
      <c r="R184" s="116"/>
      <c r="S184" s="116"/>
      <c r="Y184" s="220"/>
    </row>
    <row r="185" spans="1:25" s="219" customFormat="1" ht="13">
      <c r="A185" s="116"/>
      <c r="B185" s="116"/>
      <c r="C185" s="116"/>
      <c r="D185" s="116"/>
      <c r="E185" s="116"/>
      <c r="F185" s="116"/>
      <c r="G185" s="116"/>
      <c r="H185" s="116"/>
      <c r="I185" s="116"/>
      <c r="J185" s="116"/>
      <c r="K185" s="116"/>
      <c r="L185" s="116"/>
      <c r="M185" s="116"/>
      <c r="N185" s="116"/>
      <c r="O185" s="116"/>
      <c r="P185" s="116"/>
      <c r="Q185" s="116"/>
      <c r="R185" s="116"/>
      <c r="S185" s="116"/>
      <c r="Y185" s="220"/>
    </row>
    <row r="186" spans="1:25" s="219" customFormat="1" ht="13">
      <c r="A186" s="116"/>
      <c r="B186" s="116"/>
      <c r="C186" s="116"/>
      <c r="D186" s="116"/>
      <c r="E186" s="116"/>
      <c r="F186" s="116"/>
      <c r="G186" s="116"/>
      <c r="H186" s="116"/>
      <c r="I186" s="116"/>
      <c r="J186" s="116"/>
      <c r="K186" s="116"/>
      <c r="L186" s="116"/>
      <c r="M186" s="116"/>
      <c r="N186" s="116"/>
      <c r="O186" s="116"/>
      <c r="P186" s="116"/>
      <c r="Q186" s="116"/>
      <c r="R186" s="116"/>
      <c r="S186" s="116"/>
      <c r="Y186" s="220"/>
    </row>
    <row r="187" spans="1:25" s="219" customFormat="1" ht="13">
      <c r="A187" s="116"/>
      <c r="B187" s="116"/>
      <c r="C187" s="116"/>
      <c r="D187" s="116"/>
      <c r="E187" s="116"/>
      <c r="F187" s="116"/>
      <c r="G187" s="116"/>
      <c r="H187" s="116"/>
      <c r="I187" s="116"/>
      <c r="J187" s="116"/>
      <c r="K187" s="116"/>
      <c r="L187" s="116"/>
      <c r="M187" s="116"/>
      <c r="N187" s="116"/>
      <c r="O187" s="116"/>
      <c r="P187" s="116"/>
      <c r="Q187" s="116"/>
      <c r="R187" s="116"/>
      <c r="S187" s="116"/>
      <c r="Y187" s="220"/>
    </row>
    <row r="188" spans="1:25" s="219" customFormat="1" ht="13">
      <c r="A188" s="116"/>
      <c r="B188" s="116"/>
      <c r="C188" s="116"/>
      <c r="D188" s="116"/>
      <c r="E188" s="116"/>
      <c r="F188" s="116"/>
      <c r="G188" s="116"/>
      <c r="H188" s="116"/>
      <c r="I188" s="116"/>
      <c r="J188" s="116"/>
      <c r="K188" s="116"/>
      <c r="L188" s="116"/>
      <c r="M188" s="116"/>
      <c r="N188" s="116"/>
      <c r="O188" s="116"/>
      <c r="P188" s="116"/>
      <c r="Q188" s="116"/>
      <c r="R188" s="116"/>
      <c r="S188" s="116"/>
      <c r="Y188" s="220"/>
    </row>
    <row r="189" spans="1:25" s="219" customFormat="1" ht="13">
      <c r="A189" s="116"/>
      <c r="B189" s="116"/>
      <c r="C189" s="116"/>
      <c r="D189" s="116"/>
      <c r="E189" s="116"/>
      <c r="F189" s="116"/>
      <c r="G189" s="116"/>
      <c r="H189" s="116"/>
      <c r="I189" s="116"/>
      <c r="J189" s="116"/>
      <c r="K189" s="116"/>
      <c r="L189" s="116"/>
      <c r="M189" s="116"/>
      <c r="N189" s="116"/>
      <c r="O189" s="116"/>
      <c r="P189" s="116"/>
      <c r="Q189" s="116"/>
      <c r="R189" s="116"/>
      <c r="S189" s="116"/>
      <c r="Y189" s="220"/>
    </row>
    <row r="190" spans="1:25" s="219" customFormat="1" ht="13">
      <c r="A190" s="116"/>
      <c r="B190" s="116"/>
      <c r="C190" s="116"/>
      <c r="D190" s="116"/>
      <c r="E190" s="116"/>
      <c r="F190" s="116"/>
      <c r="G190" s="116"/>
      <c r="H190" s="116"/>
      <c r="I190" s="116"/>
      <c r="J190" s="116"/>
      <c r="K190" s="116"/>
      <c r="L190" s="116"/>
      <c r="M190" s="116"/>
      <c r="N190" s="116"/>
      <c r="O190" s="116"/>
      <c r="P190" s="116"/>
      <c r="Q190" s="116"/>
      <c r="R190" s="116"/>
      <c r="S190" s="116"/>
      <c r="Y190" s="220"/>
    </row>
    <row r="191" spans="1:25" s="219" customFormat="1" ht="13">
      <c r="A191" s="116"/>
      <c r="B191" s="116"/>
      <c r="C191" s="116"/>
      <c r="D191" s="116"/>
      <c r="E191" s="116"/>
      <c r="F191" s="116"/>
      <c r="G191" s="116"/>
      <c r="H191" s="116"/>
      <c r="I191" s="116"/>
      <c r="J191" s="116"/>
      <c r="K191" s="116"/>
      <c r="L191" s="116"/>
      <c r="M191" s="116"/>
      <c r="N191" s="116"/>
      <c r="O191" s="116"/>
      <c r="P191" s="116"/>
      <c r="Q191" s="116"/>
      <c r="R191" s="116"/>
      <c r="S191" s="116"/>
      <c r="Y191" s="220"/>
    </row>
    <row r="192" spans="1:25" s="219" customFormat="1" ht="13">
      <c r="A192" s="116"/>
      <c r="B192" s="116"/>
      <c r="C192" s="116"/>
      <c r="D192" s="116"/>
      <c r="E192" s="116"/>
      <c r="F192" s="116"/>
      <c r="G192" s="116"/>
      <c r="H192" s="116"/>
      <c r="I192" s="116"/>
      <c r="J192" s="116"/>
      <c r="K192" s="116"/>
      <c r="L192" s="116"/>
      <c r="M192" s="116"/>
      <c r="N192" s="116"/>
      <c r="O192" s="116"/>
      <c r="P192" s="116"/>
      <c r="Q192" s="116"/>
      <c r="R192" s="116"/>
      <c r="S192" s="116"/>
      <c r="Y192" s="220"/>
    </row>
    <row r="193" spans="1:25" s="219" customFormat="1" ht="13">
      <c r="A193" s="116"/>
      <c r="B193" s="116"/>
      <c r="C193" s="116"/>
      <c r="D193" s="116"/>
      <c r="E193" s="116"/>
      <c r="F193" s="116"/>
      <c r="G193" s="116"/>
      <c r="H193" s="116"/>
      <c r="I193" s="116"/>
      <c r="J193" s="116"/>
      <c r="K193" s="116"/>
      <c r="L193" s="116"/>
      <c r="M193" s="116"/>
      <c r="N193" s="116"/>
      <c r="O193" s="116"/>
      <c r="P193" s="116"/>
      <c r="Q193" s="116"/>
      <c r="R193" s="116"/>
      <c r="S193" s="116"/>
      <c r="Y193" s="220"/>
    </row>
    <row r="194" spans="1:25" s="219" customFormat="1" ht="13">
      <c r="A194" s="116"/>
      <c r="B194" s="116"/>
      <c r="C194" s="116"/>
      <c r="D194" s="116"/>
      <c r="E194" s="116"/>
      <c r="F194" s="116"/>
      <c r="G194" s="116"/>
      <c r="H194" s="116"/>
      <c r="I194" s="116"/>
      <c r="J194" s="116"/>
      <c r="K194" s="116"/>
      <c r="L194" s="116"/>
      <c r="M194" s="116"/>
      <c r="N194" s="116"/>
      <c r="O194" s="116"/>
      <c r="P194" s="116"/>
      <c r="Q194" s="116"/>
      <c r="R194" s="116"/>
      <c r="S194" s="116"/>
      <c r="Y194" s="220"/>
    </row>
    <row r="195" spans="1:25" s="219" customFormat="1" ht="13">
      <c r="A195" s="116"/>
      <c r="B195" s="116"/>
      <c r="C195" s="116"/>
      <c r="D195" s="116"/>
      <c r="E195" s="116"/>
      <c r="F195" s="116"/>
      <c r="G195" s="116"/>
      <c r="H195" s="116"/>
      <c r="I195" s="116"/>
      <c r="J195" s="116"/>
      <c r="K195" s="116"/>
      <c r="L195" s="116"/>
      <c r="M195" s="116"/>
      <c r="N195" s="116"/>
      <c r="O195" s="116"/>
      <c r="P195" s="116"/>
      <c r="Q195" s="116"/>
      <c r="R195" s="116"/>
      <c r="S195" s="116"/>
      <c r="Y195" s="220"/>
    </row>
    <row r="196" spans="1:25" s="219" customFormat="1" ht="13">
      <c r="A196" s="116"/>
      <c r="B196" s="116"/>
      <c r="C196" s="116"/>
      <c r="D196" s="116"/>
      <c r="E196" s="116"/>
      <c r="F196" s="116"/>
      <c r="G196" s="116"/>
      <c r="H196" s="116"/>
      <c r="I196" s="116"/>
      <c r="J196" s="116"/>
      <c r="K196" s="116"/>
      <c r="L196" s="116"/>
      <c r="M196" s="116"/>
      <c r="N196" s="116"/>
      <c r="O196" s="116"/>
      <c r="P196" s="116"/>
      <c r="Q196" s="116"/>
      <c r="R196" s="116"/>
      <c r="S196" s="116"/>
      <c r="Y196" s="220"/>
    </row>
    <row r="197" spans="1:25" s="219" customFormat="1" ht="13">
      <c r="A197" s="116"/>
      <c r="B197" s="116"/>
      <c r="C197" s="116"/>
      <c r="D197" s="116"/>
      <c r="E197" s="116"/>
      <c r="F197" s="116"/>
      <c r="G197" s="116"/>
      <c r="H197" s="116"/>
      <c r="I197" s="116"/>
      <c r="J197" s="116"/>
      <c r="K197" s="116"/>
      <c r="L197" s="116"/>
      <c r="M197" s="116"/>
      <c r="N197" s="116"/>
      <c r="O197" s="116"/>
      <c r="P197" s="116"/>
      <c r="Q197" s="116"/>
      <c r="R197" s="116"/>
      <c r="S197" s="116"/>
      <c r="Y197" s="220"/>
    </row>
    <row r="198" spans="1:25" s="219" customFormat="1" ht="13">
      <c r="A198" s="116"/>
      <c r="B198" s="116"/>
      <c r="C198" s="116"/>
      <c r="D198" s="116"/>
      <c r="E198" s="116"/>
      <c r="F198" s="116"/>
      <c r="G198" s="116"/>
      <c r="H198" s="116"/>
      <c r="I198" s="116"/>
      <c r="J198" s="116"/>
      <c r="K198" s="116"/>
      <c r="L198" s="116"/>
      <c r="M198" s="116"/>
      <c r="N198" s="116"/>
      <c r="O198" s="116"/>
      <c r="P198" s="116"/>
      <c r="Q198" s="116"/>
      <c r="R198" s="116"/>
      <c r="S198" s="116"/>
      <c r="Y198" s="220"/>
    </row>
    <row r="199" spans="1:25" s="219" customFormat="1" ht="13">
      <c r="A199" s="116"/>
      <c r="B199" s="116"/>
      <c r="C199" s="116"/>
      <c r="D199" s="116"/>
      <c r="E199" s="116"/>
      <c r="F199" s="116"/>
      <c r="G199" s="116"/>
      <c r="H199" s="116"/>
      <c r="I199" s="116"/>
      <c r="J199" s="116"/>
      <c r="K199" s="116"/>
      <c r="L199" s="116"/>
      <c r="M199" s="116"/>
      <c r="N199" s="116"/>
      <c r="O199" s="116"/>
      <c r="P199" s="116"/>
      <c r="Q199" s="116"/>
      <c r="R199" s="116"/>
      <c r="S199" s="116"/>
      <c r="Y199" s="220"/>
    </row>
    <row r="200" spans="1:25" s="219" customFormat="1" ht="13">
      <c r="A200" s="116"/>
      <c r="B200" s="116"/>
      <c r="C200" s="116"/>
      <c r="D200" s="116"/>
      <c r="E200" s="116"/>
      <c r="F200" s="116"/>
      <c r="G200" s="116"/>
      <c r="H200" s="116"/>
      <c r="I200" s="116"/>
      <c r="J200" s="116"/>
      <c r="K200" s="116"/>
      <c r="L200" s="116"/>
      <c r="M200" s="116"/>
      <c r="N200" s="116"/>
      <c r="O200" s="116"/>
      <c r="P200" s="116"/>
      <c r="Q200" s="116"/>
      <c r="R200" s="116"/>
      <c r="S200" s="116"/>
      <c r="Y200" s="220"/>
    </row>
    <row r="201" spans="1:25" s="219" customFormat="1" ht="13">
      <c r="A201" s="116"/>
      <c r="B201" s="116"/>
      <c r="C201" s="116"/>
      <c r="D201" s="116"/>
      <c r="E201" s="116"/>
      <c r="F201" s="116"/>
      <c r="G201" s="116"/>
      <c r="H201" s="116"/>
      <c r="I201" s="116"/>
      <c r="J201" s="116"/>
      <c r="K201" s="116"/>
      <c r="L201" s="116"/>
      <c r="M201" s="116"/>
      <c r="N201" s="116"/>
      <c r="O201" s="116"/>
      <c r="P201" s="116"/>
      <c r="Q201" s="116"/>
      <c r="R201" s="116"/>
      <c r="S201" s="116"/>
      <c r="Y201" s="220"/>
    </row>
    <row r="202" spans="1:25" s="219" customFormat="1" ht="13">
      <c r="A202" s="116"/>
      <c r="B202" s="116"/>
      <c r="C202" s="116"/>
      <c r="D202" s="116"/>
      <c r="E202" s="116"/>
      <c r="F202" s="116"/>
      <c r="G202" s="116"/>
      <c r="H202" s="116"/>
      <c r="I202" s="116"/>
      <c r="J202" s="116"/>
      <c r="K202" s="116"/>
      <c r="L202" s="116"/>
      <c r="M202" s="116"/>
      <c r="N202" s="116"/>
      <c r="O202" s="116"/>
      <c r="P202" s="116"/>
      <c r="Q202" s="116"/>
      <c r="R202" s="116"/>
      <c r="S202" s="116"/>
      <c r="Y202" s="220"/>
    </row>
    <row r="203" spans="1:25" s="219" customFormat="1" ht="13">
      <c r="A203" s="116"/>
      <c r="B203" s="116"/>
      <c r="C203" s="116"/>
      <c r="D203" s="116"/>
      <c r="E203" s="116"/>
      <c r="F203" s="116"/>
      <c r="G203" s="116"/>
      <c r="H203" s="116"/>
      <c r="I203" s="116"/>
      <c r="J203" s="116"/>
      <c r="K203" s="116"/>
      <c r="L203" s="116"/>
      <c r="M203" s="116"/>
      <c r="N203" s="116"/>
      <c r="O203" s="116"/>
      <c r="P203" s="116"/>
      <c r="Q203" s="116"/>
      <c r="R203" s="116"/>
      <c r="S203" s="116"/>
      <c r="Y203" s="220"/>
    </row>
    <row r="204" spans="1:25" s="219" customFormat="1" ht="13">
      <c r="A204" s="116"/>
      <c r="B204" s="116"/>
      <c r="C204" s="116"/>
      <c r="D204" s="116"/>
      <c r="E204" s="116"/>
      <c r="F204" s="116"/>
      <c r="G204" s="116"/>
      <c r="H204" s="116"/>
      <c r="I204" s="116"/>
      <c r="J204" s="116"/>
      <c r="K204" s="116"/>
      <c r="L204" s="116"/>
      <c r="M204" s="116"/>
      <c r="N204" s="116"/>
      <c r="O204" s="116"/>
      <c r="P204" s="116"/>
      <c r="Q204" s="116"/>
      <c r="R204" s="116"/>
      <c r="S204" s="116"/>
      <c r="Y204" s="220"/>
    </row>
    <row r="205" spans="1:25" s="219" customFormat="1" ht="13">
      <c r="A205" s="116"/>
      <c r="B205" s="116"/>
      <c r="C205" s="116"/>
      <c r="D205" s="116"/>
      <c r="E205" s="116"/>
      <c r="F205" s="116"/>
      <c r="G205" s="116"/>
      <c r="H205" s="116"/>
      <c r="I205" s="116"/>
      <c r="J205" s="116"/>
      <c r="K205" s="116"/>
      <c r="L205" s="116"/>
      <c r="M205" s="116"/>
      <c r="N205" s="116"/>
      <c r="O205" s="116"/>
      <c r="P205" s="116"/>
      <c r="Q205" s="116"/>
      <c r="R205" s="116"/>
      <c r="S205" s="116"/>
      <c r="Y205" s="220"/>
    </row>
    <row r="206" spans="1:25" s="219" customFormat="1" ht="13">
      <c r="A206" s="116"/>
      <c r="B206" s="116"/>
      <c r="C206" s="116"/>
      <c r="D206" s="116"/>
      <c r="E206" s="116"/>
      <c r="F206" s="116"/>
      <c r="G206" s="116"/>
      <c r="H206" s="116"/>
      <c r="I206" s="116"/>
      <c r="J206" s="116"/>
      <c r="K206" s="116"/>
      <c r="L206" s="116"/>
      <c r="M206" s="116"/>
      <c r="N206" s="116"/>
      <c r="O206" s="116"/>
      <c r="P206" s="116"/>
      <c r="Q206" s="116"/>
      <c r="R206" s="116"/>
      <c r="S206" s="116"/>
      <c r="Y206" s="220"/>
    </row>
    <row r="207" spans="1:25" s="219" customFormat="1" ht="13">
      <c r="A207" s="116"/>
      <c r="B207" s="116"/>
      <c r="C207" s="116"/>
      <c r="D207" s="116"/>
      <c r="E207" s="116"/>
      <c r="F207" s="116"/>
      <c r="G207" s="116"/>
      <c r="H207" s="116"/>
      <c r="I207" s="116"/>
      <c r="J207" s="116"/>
      <c r="K207" s="116"/>
      <c r="L207" s="116"/>
      <c r="M207" s="116"/>
      <c r="N207" s="116"/>
      <c r="O207" s="116"/>
      <c r="P207" s="116"/>
      <c r="Q207" s="116"/>
      <c r="R207" s="116"/>
      <c r="S207" s="116"/>
      <c r="Y207" s="220"/>
    </row>
    <row r="208" spans="1:25" s="219" customFormat="1" ht="13">
      <c r="A208" s="116"/>
      <c r="B208" s="116"/>
      <c r="C208" s="116"/>
      <c r="D208" s="116"/>
      <c r="E208" s="116"/>
      <c r="F208" s="116"/>
      <c r="G208" s="116"/>
      <c r="H208" s="116"/>
      <c r="I208" s="116"/>
      <c r="J208" s="116"/>
      <c r="K208" s="116"/>
      <c r="L208" s="116"/>
      <c r="M208" s="116"/>
      <c r="N208" s="116"/>
      <c r="O208" s="116"/>
      <c r="P208" s="116"/>
      <c r="Q208" s="116"/>
      <c r="R208" s="116"/>
      <c r="S208" s="116"/>
      <c r="Y208" s="220"/>
    </row>
    <row r="209" spans="1:25" s="219" customFormat="1" ht="13">
      <c r="A209" s="116"/>
      <c r="B209" s="116"/>
      <c r="C209" s="116"/>
      <c r="D209" s="116"/>
      <c r="E209" s="116"/>
      <c r="F209" s="116"/>
      <c r="G209" s="116"/>
      <c r="H209" s="116"/>
      <c r="I209" s="116"/>
      <c r="J209" s="116"/>
      <c r="K209" s="116"/>
      <c r="L209" s="116"/>
      <c r="M209" s="116"/>
      <c r="N209" s="116"/>
      <c r="O209" s="116"/>
      <c r="P209" s="116"/>
      <c r="Q209" s="116"/>
      <c r="R209" s="116"/>
      <c r="S209" s="116"/>
      <c r="Y209" s="220"/>
    </row>
    <row r="210" spans="1:25" s="219" customFormat="1" ht="13">
      <c r="A210" s="116"/>
      <c r="B210" s="116"/>
      <c r="C210" s="116"/>
      <c r="D210" s="116"/>
      <c r="E210" s="116"/>
      <c r="F210" s="116"/>
      <c r="G210" s="116"/>
      <c r="H210" s="116"/>
      <c r="I210" s="116"/>
      <c r="J210" s="116"/>
      <c r="K210" s="116"/>
      <c r="L210" s="116"/>
      <c r="M210" s="116"/>
      <c r="N210" s="116"/>
      <c r="O210" s="116"/>
      <c r="P210" s="116"/>
      <c r="Q210" s="116"/>
      <c r="R210" s="116"/>
      <c r="S210" s="116"/>
      <c r="Y210" s="220"/>
    </row>
    <row r="211" spans="1:25" s="219" customFormat="1" ht="13">
      <c r="A211" s="116"/>
      <c r="B211" s="116"/>
      <c r="C211" s="116"/>
      <c r="D211" s="116"/>
      <c r="E211" s="116"/>
      <c r="F211" s="116"/>
      <c r="G211" s="116"/>
      <c r="H211" s="116"/>
      <c r="I211" s="116"/>
      <c r="J211" s="116"/>
      <c r="K211" s="116"/>
      <c r="L211" s="116"/>
      <c r="M211" s="116"/>
      <c r="N211" s="116"/>
      <c r="O211" s="116"/>
      <c r="P211" s="116"/>
      <c r="Q211" s="116"/>
      <c r="R211" s="116"/>
      <c r="S211" s="116"/>
      <c r="Y211" s="220"/>
    </row>
    <row r="212" spans="1:25" s="219" customFormat="1" ht="13">
      <c r="A212" s="116"/>
      <c r="B212" s="116"/>
      <c r="C212" s="116"/>
      <c r="D212" s="116"/>
      <c r="E212" s="116"/>
      <c r="F212" s="116"/>
      <c r="G212" s="116"/>
      <c r="H212" s="116"/>
      <c r="I212" s="116"/>
      <c r="J212" s="116"/>
      <c r="K212" s="116"/>
      <c r="L212" s="116"/>
      <c r="M212" s="116"/>
      <c r="N212" s="116"/>
      <c r="O212" s="116"/>
      <c r="P212" s="116"/>
      <c r="Q212" s="116"/>
      <c r="R212" s="116"/>
      <c r="S212" s="116"/>
      <c r="Y212" s="220"/>
    </row>
    <row r="213" spans="1:25" s="219" customFormat="1" ht="13">
      <c r="A213" s="116"/>
      <c r="B213" s="116"/>
      <c r="C213" s="116"/>
      <c r="D213" s="116"/>
      <c r="E213" s="116"/>
      <c r="F213" s="116"/>
      <c r="G213" s="116"/>
      <c r="H213" s="116"/>
      <c r="I213" s="116"/>
      <c r="J213" s="116"/>
      <c r="K213" s="116"/>
      <c r="L213" s="116"/>
      <c r="M213" s="116"/>
      <c r="N213" s="116"/>
      <c r="O213" s="116"/>
      <c r="P213" s="116"/>
      <c r="Q213" s="116"/>
      <c r="R213" s="116"/>
      <c r="S213" s="116"/>
      <c r="Y213" s="220"/>
    </row>
    <row r="214" spans="1:25" s="219" customFormat="1" ht="13">
      <c r="A214" s="116"/>
      <c r="B214" s="116"/>
      <c r="C214" s="116"/>
      <c r="D214" s="116"/>
      <c r="E214" s="116"/>
      <c r="F214" s="116"/>
      <c r="G214" s="116"/>
      <c r="H214" s="116"/>
      <c r="I214" s="116"/>
      <c r="J214" s="116"/>
      <c r="K214" s="116"/>
      <c r="L214" s="116"/>
      <c r="M214" s="116"/>
      <c r="N214" s="116"/>
      <c r="O214" s="116"/>
      <c r="P214" s="116"/>
      <c r="Q214" s="116"/>
      <c r="R214" s="116"/>
      <c r="S214" s="116"/>
      <c r="Y214" s="220"/>
    </row>
    <row r="215" spans="1:25" s="219" customFormat="1" ht="13">
      <c r="A215" s="116"/>
      <c r="B215" s="116"/>
      <c r="C215" s="116"/>
      <c r="D215" s="116"/>
      <c r="E215" s="116"/>
      <c r="F215" s="116"/>
      <c r="G215" s="116"/>
      <c r="H215" s="116"/>
      <c r="I215" s="116"/>
      <c r="J215" s="116"/>
      <c r="K215" s="116"/>
      <c r="L215" s="116"/>
      <c r="M215" s="116"/>
      <c r="N215" s="116"/>
      <c r="O215" s="116"/>
      <c r="P215" s="116"/>
      <c r="Q215" s="116"/>
      <c r="R215" s="116"/>
      <c r="S215" s="116"/>
      <c r="Y215" s="220"/>
    </row>
    <row r="216" spans="1:25" s="219" customFormat="1" ht="13">
      <c r="A216" s="116"/>
      <c r="B216" s="116"/>
      <c r="C216" s="116"/>
      <c r="D216" s="116"/>
      <c r="E216" s="116"/>
      <c r="F216" s="116"/>
      <c r="G216" s="116"/>
      <c r="H216" s="116"/>
      <c r="I216" s="116"/>
      <c r="J216" s="116"/>
      <c r="K216" s="116"/>
      <c r="L216" s="116"/>
      <c r="M216" s="116"/>
      <c r="N216" s="116"/>
      <c r="O216" s="116"/>
      <c r="P216" s="116"/>
      <c r="Q216" s="116"/>
      <c r="R216" s="116"/>
      <c r="S216" s="116"/>
      <c r="Y216" s="220"/>
    </row>
    <row r="217" spans="1:25" s="219" customFormat="1" ht="13">
      <c r="A217" s="116"/>
      <c r="B217" s="116"/>
      <c r="C217" s="116"/>
      <c r="D217" s="116"/>
      <c r="E217" s="116"/>
      <c r="F217" s="116"/>
      <c r="G217" s="116"/>
      <c r="H217" s="116"/>
      <c r="I217" s="116"/>
      <c r="J217" s="116"/>
      <c r="K217" s="116"/>
      <c r="L217" s="116"/>
      <c r="M217" s="116"/>
      <c r="N217" s="116"/>
      <c r="O217" s="116"/>
      <c r="P217" s="116"/>
      <c r="Q217" s="116"/>
      <c r="R217" s="116"/>
      <c r="S217" s="116"/>
      <c r="Y217" s="220"/>
    </row>
    <row r="218" spans="1:25" s="219" customFormat="1" ht="13">
      <c r="A218" s="116"/>
      <c r="B218" s="116"/>
      <c r="C218" s="116"/>
      <c r="D218" s="116"/>
      <c r="E218" s="116"/>
      <c r="F218" s="116"/>
      <c r="G218" s="116"/>
      <c r="H218" s="116"/>
      <c r="I218" s="116"/>
      <c r="J218" s="116"/>
      <c r="K218" s="116"/>
      <c r="L218" s="116"/>
      <c r="M218" s="116"/>
      <c r="N218" s="116"/>
      <c r="O218" s="116"/>
      <c r="P218" s="116"/>
      <c r="Q218" s="116"/>
      <c r="R218" s="116"/>
      <c r="S218" s="116"/>
      <c r="Y218" s="220"/>
    </row>
    <row r="219" spans="1:25" s="219" customFormat="1" ht="13">
      <c r="A219" s="116"/>
      <c r="B219" s="116"/>
      <c r="C219" s="116"/>
      <c r="D219" s="116"/>
      <c r="E219" s="116"/>
      <c r="F219" s="116"/>
      <c r="G219" s="116"/>
      <c r="H219" s="116"/>
      <c r="I219" s="116"/>
      <c r="J219" s="116"/>
      <c r="K219" s="116"/>
      <c r="L219" s="116"/>
      <c r="M219" s="116"/>
      <c r="N219" s="116"/>
      <c r="O219" s="116"/>
      <c r="P219" s="116"/>
      <c r="Q219" s="116"/>
      <c r="R219" s="116"/>
      <c r="S219" s="116"/>
      <c r="Y219" s="220"/>
    </row>
    <row r="220" spans="1:25" s="219" customFormat="1" ht="13">
      <c r="A220" s="116"/>
      <c r="B220" s="116"/>
      <c r="C220" s="116"/>
      <c r="D220" s="116"/>
      <c r="E220" s="116"/>
      <c r="F220" s="116"/>
      <c r="G220" s="116"/>
      <c r="H220" s="116"/>
      <c r="I220" s="116"/>
      <c r="J220" s="116"/>
      <c r="K220" s="116"/>
      <c r="L220" s="116"/>
      <c r="M220" s="116"/>
      <c r="N220" s="116"/>
      <c r="O220" s="116"/>
      <c r="P220" s="116"/>
      <c r="Q220" s="116"/>
      <c r="R220" s="116"/>
      <c r="S220" s="116"/>
      <c r="Y220" s="220"/>
    </row>
    <row r="221" spans="1:25" s="219" customFormat="1" ht="13">
      <c r="A221" s="116"/>
      <c r="B221" s="116"/>
      <c r="C221" s="116"/>
      <c r="D221" s="116"/>
      <c r="E221" s="116"/>
      <c r="F221" s="116"/>
      <c r="G221" s="116"/>
      <c r="H221" s="116"/>
      <c r="I221" s="116"/>
      <c r="J221" s="116"/>
      <c r="K221" s="116"/>
      <c r="L221" s="116"/>
      <c r="M221" s="116"/>
      <c r="N221" s="116"/>
      <c r="O221" s="116"/>
      <c r="P221" s="116"/>
      <c r="Q221" s="116"/>
      <c r="R221" s="116"/>
      <c r="S221" s="116"/>
      <c r="Y221" s="220"/>
    </row>
    <row r="222" spans="1:25" s="219" customFormat="1" ht="13">
      <c r="A222" s="116"/>
      <c r="B222" s="116"/>
      <c r="C222" s="116"/>
      <c r="D222" s="116"/>
      <c r="E222" s="116"/>
      <c r="F222" s="116"/>
      <c r="G222" s="116"/>
      <c r="H222" s="116"/>
      <c r="I222" s="116"/>
      <c r="J222" s="116"/>
      <c r="K222" s="116"/>
      <c r="L222" s="116"/>
      <c r="M222" s="116"/>
      <c r="N222" s="116"/>
      <c r="O222" s="116"/>
      <c r="P222" s="116"/>
      <c r="Q222" s="116"/>
      <c r="R222" s="116"/>
      <c r="S222" s="116"/>
      <c r="Y222" s="220"/>
    </row>
    <row r="223" spans="1:25" s="219" customFormat="1" ht="13">
      <c r="A223" s="116"/>
      <c r="B223" s="116"/>
      <c r="C223" s="116"/>
      <c r="D223" s="116"/>
      <c r="E223" s="116"/>
      <c r="F223" s="116"/>
      <c r="G223" s="116"/>
      <c r="H223" s="116"/>
      <c r="I223" s="116"/>
      <c r="J223" s="116"/>
      <c r="K223" s="116"/>
      <c r="L223" s="116"/>
      <c r="M223" s="116"/>
      <c r="N223" s="116"/>
      <c r="O223" s="116"/>
      <c r="P223" s="116"/>
      <c r="Q223" s="116"/>
      <c r="R223" s="116"/>
      <c r="S223" s="116"/>
      <c r="Y223" s="220"/>
    </row>
    <row r="224" spans="1:25" s="219" customFormat="1" ht="13">
      <c r="A224" s="116"/>
      <c r="B224" s="116"/>
      <c r="C224" s="116"/>
      <c r="D224" s="116"/>
      <c r="E224" s="116"/>
      <c r="F224" s="116"/>
      <c r="G224" s="116"/>
      <c r="H224" s="116"/>
      <c r="I224" s="116"/>
      <c r="J224" s="116"/>
      <c r="K224" s="116"/>
      <c r="L224" s="116"/>
      <c r="M224" s="116"/>
      <c r="N224" s="116"/>
      <c r="O224" s="116"/>
      <c r="P224" s="116"/>
      <c r="Q224" s="116"/>
      <c r="R224" s="116"/>
      <c r="S224" s="116"/>
      <c r="Y224" s="220"/>
    </row>
    <row r="225" spans="1:25" s="219" customFormat="1" ht="13">
      <c r="A225" s="116"/>
      <c r="B225" s="116"/>
      <c r="C225" s="116"/>
      <c r="D225" s="116"/>
      <c r="E225" s="116"/>
      <c r="F225" s="116"/>
      <c r="G225" s="116"/>
      <c r="H225" s="116"/>
      <c r="I225" s="116"/>
      <c r="J225" s="116"/>
      <c r="K225" s="116"/>
      <c r="L225" s="116"/>
      <c r="M225" s="116"/>
      <c r="N225" s="116"/>
      <c r="O225" s="116"/>
      <c r="P225" s="116"/>
      <c r="Q225" s="116"/>
      <c r="R225" s="116"/>
      <c r="S225" s="116"/>
      <c r="Y225" s="220"/>
    </row>
    <row r="226" spans="1:25" s="219" customFormat="1" ht="13">
      <c r="A226" s="116"/>
      <c r="B226" s="116"/>
      <c r="C226" s="116"/>
      <c r="D226" s="116"/>
      <c r="E226" s="116"/>
      <c r="F226" s="116"/>
      <c r="G226" s="116"/>
      <c r="H226" s="116"/>
      <c r="I226" s="116"/>
      <c r="J226" s="116"/>
      <c r="K226" s="116"/>
      <c r="L226" s="116"/>
      <c r="M226" s="116"/>
      <c r="N226" s="116"/>
      <c r="O226" s="116"/>
      <c r="P226" s="116"/>
      <c r="Q226" s="116"/>
      <c r="R226" s="116"/>
      <c r="S226" s="116"/>
      <c r="Y226" s="220"/>
    </row>
    <row r="227" spans="1:25" s="219" customFormat="1" ht="13">
      <c r="A227" s="116"/>
      <c r="B227" s="116"/>
      <c r="C227" s="116"/>
      <c r="D227" s="116"/>
      <c r="E227" s="116"/>
      <c r="F227" s="116"/>
      <c r="G227" s="116"/>
      <c r="H227" s="116"/>
      <c r="I227" s="116"/>
      <c r="J227" s="116"/>
      <c r="K227" s="116"/>
      <c r="L227" s="116"/>
      <c r="M227" s="116"/>
      <c r="N227" s="116"/>
      <c r="O227" s="116"/>
      <c r="P227" s="116"/>
      <c r="Q227" s="116"/>
      <c r="R227" s="116"/>
      <c r="S227" s="116"/>
      <c r="Y227" s="220"/>
    </row>
    <row r="228" spans="1:25" s="219" customFormat="1" ht="13">
      <c r="A228" s="116"/>
      <c r="B228" s="116"/>
      <c r="C228" s="116"/>
      <c r="D228" s="116"/>
      <c r="E228" s="116"/>
      <c r="F228" s="116"/>
      <c r="G228" s="116"/>
      <c r="H228" s="116"/>
      <c r="I228" s="116"/>
      <c r="J228" s="116"/>
      <c r="K228" s="116"/>
      <c r="L228" s="116"/>
      <c r="M228" s="116"/>
      <c r="N228" s="116"/>
      <c r="O228" s="116"/>
      <c r="P228" s="116"/>
      <c r="Q228" s="116"/>
      <c r="R228" s="116"/>
      <c r="S228" s="116"/>
      <c r="Y228" s="220"/>
    </row>
    <row r="229" spans="1:25" s="219" customFormat="1" ht="13">
      <c r="A229" s="116"/>
      <c r="B229" s="116"/>
      <c r="C229" s="116"/>
      <c r="D229" s="116"/>
      <c r="E229" s="116"/>
      <c r="F229" s="116"/>
      <c r="G229" s="116"/>
      <c r="H229" s="116"/>
      <c r="I229" s="116"/>
      <c r="J229" s="116"/>
      <c r="K229" s="116"/>
      <c r="L229" s="116"/>
      <c r="M229" s="116"/>
      <c r="N229" s="116"/>
      <c r="O229" s="116"/>
      <c r="P229" s="116"/>
      <c r="Q229" s="116"/>
      <c r="R229" s="116"/>
      <c r="S229" s="116"/>
      <c r="Y229" s="220"/>
    </row>
    <row r="230" spans="1:25" s="219" customFormat="1" ht="13">
      <c r="A230" s="116"/>
      <c r="B230" s="116"/>
      <c r="C230" s="116"/>
      <c r="D230" s="116"/>
      <c r="E230" s="116"/>
      <c r="F230" s="116"/>
      <c r="G230" s="116"/>
      <c r="H230" s="116"/>
      <c r="I230" s="116"/>
      <c r="J230" s="116"/>
      <c r="K230" s="116"/>
      <c r="L230" s="116"/>
      <c r="M230" s="116"/>
      <c r="N230" s="116"/>
      <c r="O230" s="116"/>
      <c r="P230" s="116"/>
      <c r="Q230" s="116"/>
      <c r="R230" s="116"/>
      <c r="S230" s="116"/>
      <c r="Y230" s="220"/>
    </row>
    <row r="231" spans="1:25" s="219" customFormat="1" ht="13">
      <c r="A231" s="116"/>
      <c r="B231" s="116"/>
      <c r="C231" s="116"/>
      <c r="D231" s="116"/>
      <c r="E231" s="116"/>
      <c r="F231" s="116"/>
      <c r="G231" s="116"/>
      <c r="H231" s="116"/>
      <c r="I231" s="116"/>
      <c r="J231" s="116"/>
      <c r="K231" s="116"/>
      <c r="L231" s="116"/>
      <c r="M231" s="116"/>
      <c r="N231" s="116"/>
      <c r="O231" s="116"/>
      <c r="P231" s="116"/>
      <c r="Q231" s="116"/>
      <c r="R231" s="116"/>
      <c r="S231" s="116"/>
      <c r="Y231" s="220"/>
    </row>
    <row r="232" spans="1:25" s="219" customFormat="1" ht="13">
      <c r="A232" s="116"/>
      <c r="B232" s="116"/>
      <c r="C232" s="116"/>
      <c r="D232" s="116"/>
      <c r="E232" s="116"/>
      <c r="F232" s="116"/>
      <c r="G232" s="116"/>
      <c r="H232" s="116"/>
      <c r="I232" s="116"/>
      <c r="J232" s="116"/>
      <c r="K232" s="116"/>
      <c r="L232" s="116"/>
      <c r="M232" s="116"/>
      <c r="N232" s="116"/>
      <c r="O232" s="116"/>
      <c r="P232" s="116"/>
      <c r="Q232" s="116"/>
      <c r="R232" s="116"/>
      <c r="S232" s="116"/>
      <c r="Y232" s="220"/>
    </row>
    <row r="233" spans="1:25" s="219" customFormat="1" ht="13">
      <c r="A233" s="116"/>
      <c r="B233" s="116"/>
      <c r="C233" s="116"/>
      <c r="D233" s="116"/>
      <c r="E233" s="116"/>
      <c r="F233" s="116"/>
      <c r="G233" s="116"/>
      <c r="H233" s="116"/>
      <c r="I233" s="116"/>
      <c r="J233" s="116"/>
      <c r="K233" s="116"/>
      <c r="L233" s="116"/>
      <c r="M233" s="116"/>
      <c r="N233" s="116"/>
      <c r="O233" s="116"/>
      <c r="P233" s="116"/>
      <c r="Q233" s="116"/>
      <c r="R233" s="116"/>
      <c r="S233" s="116"/>
      <c r="Y233" s="220"/>
    </row>
    <row r="234" spans="1:25" s="219" customFormat="1" ht="13">
      <c r="A234" s="116"/>
      <c r="B234" s="116"/>
      <c r="C234" s="116"/>
      <c r="D234" s="116"/>
      <c r="E234" s="116"/>
      <c r="F234" s="116"/>
      <c r="G234" s="116"/>
      <c r="H234" s="116"/>
      <c r="I234" s="116"/>
      <c r="J234" s="116"/>
      <c r="K234" s="116"/>
      <c r="L234" s="116"/>
      <c r="M234" s="116"/>
      <c r="N234" s="116"/>
      <c r="O234" s="116"/>
      <c r="P234" s="116"/>
      <c r="Q234" s="116"/>
      <c r="R234" s="116"/>
      <c r="S234" s="116"/>
      <c r="Y234" s="220"/>
    </row>
    <row r="235" spans="1:25" s="219" customFormat="1" ht="13">
      <c r="A235" s="116"/>
      <c r="B235" s="116"/>
      <c r="C235" s="116"/>
      <c r="D235" s="116"/>
      <c r="E235" s="116"/>
      <c r="F235" s="116"/>
      <c r="G235" s="116"/>
      <c r="H235" s="116"/>
      <c r="I235" s="116"/>
      <c r="J235" s="116"/>
      <c r="K235" s="116"/>
      <c r="L235" s="116"/>
      <c r="M235" s="116"/>
      <c r="N235" s="116"/>
      <c r="O235" s="116"/>
      <c r="P235" s="116"/>
      <c r="Q235" s="116"/>
      <c r="R235" s="116"/>
      <c r="S235" s="116"/>
      <c r="Y235" s="220"/>
    </row>
    <row r="236" spans="1:25" s="219" customFormat="1" ht="13">
      <c r="A236" s="116"/>
      <c r="B236" s="116"/>
      <c r="C236" s="116"/>
      <c r="D236" s="116"/>
      <c r="E236" s="116"/>
      <c r="F236" s="116"/>
      <c r="G236" s="116"/>
      <c r="H236" s="116"/>
      <c r="I236" s="116"/>
      <c r="J236" s="116"/>
      <c r="K236" s="116"/>
      <c r="L236" s="116"/>
      <c r="M236" s="116"/>
      <c r="N236" s="116"/>
      <c r="O236" s="116"/>
      <c r="P236" s="116"/>
      <c r="Q236" s="116"/>
      <c r="R236" s="116"/>
      <c r="S236" s="116"/>
      <c r="Y236" s="220"/>
    </row>
    <row r="237" spans="1:25" s="219" customFormat="1" ht="13">
      <c r="A237" s="116"/>
      <c r="B237" s="116"/>
      <c r="C237" s="116"/>
      <c r="D237" s="116"/>
      <c r="E237" s="116"/>
      <c r="F237" s="116"/>
      <c r="G237" s="116"/>
      <c r="H237" s="116"/>
      <c r="I237" s="116"/>
      <c r="J237" s="116"/>
      <c r="K237" s="116"/>
      <c r="L237" s="116"/>
      <c r="M237" s="116"/>
      <c r="N237" s="116"/>
      <c r="O237" s="116"/>
      <c r="P237" s="116"/>
      <c r="Q237" s="116"/>
      <c r="R237" s="116"/>
      <c r="S237" s="116"/>
      <c r="Y237" s="220"/>
    </row>
    <row r="238" spans="1:25" s="219" customFormat="1" ht="13">
      <c r="A238" s="116"/>
      <c r="B238" s="116"/>
      <c r="C238" s="116"/>
      <c r="D238" s="116"/>
      <c r="E238" s="116"/>
      <c r="F238" s="116"/>
      <c r="G238" s="116"/>
      <c r="H238" s="116"/>
      <c r="I238" s="116"/>
      <c r="J238" s="116"/>
      <c r="K238" s="116"/>
      <c r="L238" s="116"/>
      <c r="M238" s="116"/>
      <c r="N238" s="116"/>
      <c r="O238" s="116"/>
      <c r="P238" s="116"/>
      <c r="Q238" s="116"/>
      <c r="R238" s="116"/>
      <c r="S238" s="116"/>
      <c r="Y238" s="220"/>
    </row>
    <row r="239" spans="1:25" s="219" customFormat="1" ht="13">
      <c r="A239" s="116"/>
      <c r="B239" s="116"/>
      <c r="C239" s="116"/>
      <c r="D239" s="116"/>
      <c r="E239" s="116"/>
      <c r="F239" s="116"/>
      <c r="G239" s="116"/>
      <c r="H239" s="116"/>
      <c r="I239" s="116"/>
      <c r="J239" s="116"/>
      <c r="K239" s="116"/>
      <c r="L239" s="116"/>
      <c r="M239" s="116"/>
      <c r="N239" s="116"/>
      <c r="O239" s="116"/>
      <c r="P239" s="116"/>
      <c r="Q239" s="116"/>
      <c r="R239" s="116"/>
      <c r="S239" s="116"/>
      <c r="Y239" s="220"/>
    </row>
    <row r="240" spans="1:25" s="219" customFormat="1" ht="13">
      <c r="A240" s="116"/>
      <c r="B240" s="116"/>
      <c r="C240" s="116"/>
      <c r="D240" s="116"/>
      <c r="E240" s="116"/>
      <c r="F240" s="116"/>
      <c r="G240" s="116"/>
      <c r="H240" s="116"/>
      <c r="I240" s="116"/>
      <c r="J240" s="116"/>
      <c r="K240" s="116"/>
      <c r="L240" s="116"/>
      <c r="M240" s="116"/>
      <c r="N240" s="116"/>
      <c r="O240" s="116"/>
      <c r="P240" s="116"/>
      <c r="Q240" s="116"/>
      <c r="R240" s="116"/>
      <c r="S240" s="116"/>
      <c r="Y240" s="220"/>
    </row>
    <row r="241" spans="1:25" s="219" customFormat="1" ht="13">
      <c r="A241" s="116"/>
      <c r="B241" s="116"/>
      <c r="C241" s="116"/>
      <c r="D241" s="116"/>
      <c r="E241" s="116"/>
      <c r="F241" s="116"/>
      <c r="G241" s="116"/>
      <c r="H241" s="116"/>
      <c r="I241" s="116"/>
      <c r="J241" s="116"/>
      <c r="K241" s="116"/>
      <c r="L241" s="116"/>
      <c r="M241" s="116"/>
      <c r="N241" s="116"/>
      <c r="O241" s="116"/>
      <c r="P241" s="116"/>
      <c r="Q241" s="116"/>
      <c r="R241" s="116"/>
      <c r="S241" s="116"/>
      <c r="Y241" s="220"/>
    </row>
    <row r="242" spans="1:25" s="219" customFormat="1" ht="13">
      <c r="A242" s="116"/>
      <c r="B242" s="116"/>
      <c r="C242" s="116"/>
      <c r="D242" s="116"/>
      <c r="E242" s="116"/>
      <c r="F242" s="116"/>
      <c r="G242" s="116"/>
      <c r="H242" s="116"/>
      <c r="I242" s="116"/>
      <c r="J242" s="116"/>
      <c r="K242" s="116"/>
      <c r="L242" s="116"/>
      <c r="M242" s="116"/>
      <c r="N242" s="116"/>
      <c r="O242" s="116"/>
      <c r="P242" s="116"/>
      <c r="Q242" s="116"/>
      <c r="R242" s="116"/>
      <c r="S242" s="116"/>
      <c r="Y242" s="220"/>
    </row>
    <row r="243" spans="1:25" s="219" customFormat="1" ht="13">
      <c r="A243" s="116"/>
      <c r="B243" s="116"/>
      <c r="C243" s="116"/>
      <c r="D243" s="116"/>
      <c r="E243" s="116"/>
      <c r="F243" s="116"/>
      <c r="G243" s="116"/>
      <c r="H243" s="116"/>
      <c r="I243" s="116"/>
      <c r="J243" s="116"/>
      <c r="K243" s="116"/>
      <c r="L243" s="116"/>
      <c r="M243" s="116"/>
      <c r="N243" s="116"/>
      <c r="O243" s="116"/>
      <c r="P243" s="116"/>
      <c r="Q243" s="116"/>
      <c r="R243" s="116"/>
      <c r="S243" s="116"/>
      <c r="Y243" s="220"/>
    </row>
    <row r="244" spans="1:25" s="219" customFormat="1" ht="13">
      <c r="A244" s="116"/>
      <c r="B244" s="116"/>
      <c r="C244" s="116"/>
      <c r="D244" s="116"/>
      <c r="E244" s="116"/>
      <c r="F244" s="116"/>
      <c r="G244" s="116"/>
      <c r="H244" s="116"/>
      <c r="I244" s="116"/>
      <c r="J244" s="116"/>
      <c r="K244" s="116"/>
      <c r="L244" s="116"/>
      <c r="M244" s="116"/>
      <c r="N244" s="116"/>
      <c r="O244" s="116"/>
      <c r="P244" s="116"/>
      <c r="Q244" s="116"/>
      <c r="R244" s="116"/>
      <c r="S244" s="116"/>
      <c r="Y244" s="220"/>
    </row>
    <row r="245" spans="1:25" s="219" customFormat="1" ht="13">
      <c r="A245" s="116"/>
      <c r="B245" s="116"/>
      <c r="C245" s="116"/>
      <c r="D245" s="116"/>
      <c r="E245" s="116"/>
      <c r="F245" s="116"/>
      <c r="G245" s="116"/>
      <c r="H245" s="116"/>
      <c r="I245" s="116"/>
      <c r="J245" s="116"/>
      <c r="K245" s="116"/>
      <c r="L245" s="116"/>
      <c r="M245" s="116"/>
      <c r="N245" s="116"/>
      <c r="O245" s="116"/>
      <c r="P245" s="116"/>
      <c r="Q245" s="116"/>
      <c r="R245" s="116"/>
      <c r="S245" s="116"/>
      <c r="Y245" s="220"/>
    </row>
    <row r="246" spans="1:25" s="219" customFormat="1" ht="13">
      <c r="A246" s="116"/>
      <c r="B246" s="116"/>
      <c r="C246" s="116"/>
      <c r="D246" s="116"/>
      <c r="E246" s="116"/>
      <c r="F246" s="116"/>
      <c r="G246" s="116"/>
      <c r="H246" s="116"/>
      <c r="I246" s="116"/>
      <c r="J246" s="116"/>
      <c r="K246" s="116"/>
      <c r="L246" s="116"/>
      <c r="M246" s="116"/>
      <c r="N246" s="116"/>
      <c r="O246" s="116"/>
      <c r="P246" s="116"/>
      <c r="Q246" s="116"/>
      <c r="R246" s="116"/>
      <c r="S246" s="116"/>
      <c r="Y246" s="220"/>
    </row>
    <row r="247" spans="1:25" s="219" customFormat="1" ht="13">
      <c r="A247" s="116"/>
      <c r="B247" s="116"/>
      <c r="C247" s="116"/>
      <c r="D247" s="116"/>
      <c r="E247" s="116"/>
      <c r="F247" s="116"/>
      <c r="G247" s="116"/>
      <c r="H247" s="116"/>
      <c r="I247" s="116"/>
      <c r="J247" s="116"/>
      <c r="K247" s="116"/>
      <c r="L247" s="116"/>
      <c r="M247" s="116"/>
      <c r="N247" s="116"/>
      <c r="O247" s="116"/>
      <c r="P247" s="116"/>
      <c r="Q247" s="116"/>
      <c r="R247" s="116"/>
      <c r="S247" s="116"/>
      <c r="Y247" s="220"/>
    </row>
    <row r="248" spans="1:25" s="219" customFormat="1" ht="13">
      <c r="A248" s="116"/>
      <c r="B248" s="116"/>
      <c r="C248" s="116"/>
      <c r="D248" s="116"/>
      <c r="E248" s="116"/>
      <c r="F248" s="116"/>
      <c r="G248" s="116"/>
      <c r="H248" s="116"/>
      <c r="I248" s="116"/>
      <c r="J248" s="116"/>
      <c r="K248" s="116"/>
      <c r="L248" s="116"/>
      <c r="M248" s="116"/>
      <c r="N248" s="116"/>
      <c r="O248" s="116"/>
      <c r="P248" s="116"/>
      <c r="Q248" s="116"/>
      <c r="R248" s="116"/>
      <c r="S248" s="116"/>
      <c r="Y248" s="220"/>
    </row>
    <row r="249" spans="1:25" s="219" customFormat="1" ht="13">
      <c r="A249" s="116"/>
      <c r="B249" s="116"/>
      <c r="C249" s="116"/>
      <c r="D249" s="116"/>
      <c r="E249" s="116"/>
      <c r="F249" s="116"/>
      <c r="G249" s="116"/>
      <c r="H249" s="116"/>
      <c r="I249" s="116"/>
      <c r="J249" s="116"/>
      <c r="K249" s="116"/>
      <c r="L249" s="116"/>
      <c r="M249" s="116"/>
      <c r="N249" s="116"/>
      <c r="O249" s="116"/>
      <c r="P249" s="116"/>
      <c r="Q249" s="116"/>
      <c r="R249" s="116"/>
      <c r="S249" s="116"/>
      <c r="Y249" s="220"/>
    </row>
    <row r="250" spans="1:25" s="219" customFormat="1" ht="13">
      <c r="A250" s="116"/>
      <c r="B250" s="116"/>
      <c r="C250" s="116"/>
      <c r="D250" s="116"/>
      <c r="E250" s="116"/>
      <c r="F250" s="116"/>
      <c r="G250" s="116"/>
      <c r="H250" s="116"/>
      <c r="I250" s="116"/>
      <c r="J250" s="116"/>
      <c r="K250" s="116"/>
      <c r="L250" s="116"/>
      <c r="M250" s="116"/>
      <c r="N250" s="116"/>
      <c r="O250" s="116"/>
      <c r="P250" s="116"/>
      <c r="Q250" s="116"/>
      <c r="R250" s="116"/>
      <c r="S250" s="116"/>
      <c r="Y250" s="220"/>
    </row>
    <row r="251" spans="1:25" s="219" customFormat="1" ht="13">
      <c r="A251" s="116"/>
      <c r="B251" s="116"/>
      <c r="C251" s="116"/>
      <c r="D251" s="116"/>
      <c r="E251" s="116"/>
      <c r="F251" s="116"/>
      <c r="G251" s="116"/>
      <c r="H251" s="116"/>
      <c r="I251" s="116"/>
      <c r="J251" s="116"/>
      <c r="K251" s="116"/>
      <c r="L251" s="116"/>
      <c r="M251" s="116"/>
      <c r="N251" s="116"/>
      <c r="O251" s="116"/>
      <c r="P251" s="116"/>
      <c r="Q251" s="116"/>
      <c r="R251" s="116"/>
      <c r="S251" s="116"/>
      <c r="Y251" s="220"/>
    </row>
    <row r="252" spans="1:25" s="219" customFormat="1" ht="13">
      <c r="A252" s="116"/>
      <c r="B252" s="116"/>
      <c r="C252" s="116"/>
      <c r="D252" s="116"/>
      <c r="E252" s="116"/>
      <c r="F252" s="116"/>
      <c r="G252" s="116"/>
      <c r="H252" s="116"/>
      <c r="I252" s="116"/>
      <c r="J252" s="116"/>
      <c r="K252" s="116"/>
      <c r="L252" s="116"/>
      <c r="M252" s="116"/>
      <c r="N252" s="116"/>
      <c r="O252" s="116"/>
      <c r="P252" s="116"/>
      <c r="Q252" s="116"/>
      <c r="R252" s="116"/>
      <c r="S252" s="116"/>
      <c r="Y252" s="220"/>
    </row>
    <row r="253" spans="1:25" s="219" customFormat="1" ht="13">
      <c r="A253" s="116"/>
      <c r="B253" s="116"/>
      <c r="C253" s="116"/>
      <c r="D253" s="116"/>
      <c r="E253" s="116"/>
      <c r="F253" s="116"/>
      <c r="G253" s="116"/>
      <c r="H253" s="116"/>
      <c r="I253" s="116"/>
      <c r="J253" s="116"/>
      <c r="K253" s="116"/>
      <c r="L253" s="116"/>
      <c r="M253" s="116"/>
      <c r="N253" s="116"/>
      <c r="O253" s="116"/>
      <c r="P253" s="116"/>
      <c r="Q253" s="116"/>
      <c r="R253" s="116"/>
      <c r="S253" s="116"/>
      <c r="Y253" s="220"/>
    </row>
    <row r="254" spans="1:25" s="219" customFormat="1" ht="13">
      <c r="A254" s="116"/>
      <c r="B254" s="116"/>
      <c r="C254" s="116"/>
      <c r="D254" s="116"/>
      <c r="E254" s="116"/>
      <c r="F254" s="116"/>
      <c r="G254" s="116"/>
      <c r="H254" s="116"/>
      <c r="I254" s="116"/>
      <c r="J254" s="116"/>
      <c r="K254" s="116"/>
      <c r="L254" s="116"/>
      <c r="M254" s="116"/>
      <c r="N254" s="116"/>
      <c r="O254" s="116"/>
      <c r="P254" s="116"/>
      <c r="Q254" s="116"/>
      <c r="R254" s="116"/>
      <c r="S254" s="116"/>
    </row>
    <row r="255" spans="1:25" s="219" customFormat="1" ht="13">
      <c r="A255" s="116"/>
      <c r="B255" s="116"/>
      <c r="C255" s="116"/>
      <c r="D255" s="116"/>
      <c r="E255" s="116"/>
      <c r="F255" s="116"/>
      <c r="G255" s="116"/>
      <c r="H255" s="116"/>
      <c r="I255" s="116"/>
      <c r="J255" s="116"/>
      <c r="K255" s="116"/>
      <c r="L255" s="116"/>
      <c r="M255" s="116"/>
      <c r="N255" s="116"/>
      <c r="O255" s="116"/>
      <c r="P255" s="116"/>
      <c r="Q255" s="116"/>
      <c r="R255" s="116"/>
      <c r="S255" s="116"/>
    </row>
    <row r="256" spans="1:25" s="219" customFormat="1" ht="13">
      <c r="A256" s="116"/>
      <c r="B256" s="116"/>
      <c r="C256" s="116"/>
      <c r="D256" s="116"/>
      <c r="E256" s="116"/>
      <c r="F256" s="116"/>
      <c r="G256" s="116"/>
      <c r="H256" s="116"/>
      <c r="I256" s="116"/>
      <c r="J256" s="116"/>
      <c r="K256" s="116"/>
      <c r="L256" s="116"/>
      <c r="M256" s="116"/>
      <c r="N256" s="116"/>
      <c r="O256" s="116"/>
      <c r="P256" s="116"/>
      <c r="Q256" s="116"/>
      <c r="R256" s="116"/>
      <c r="S256" s="116"/>
    </row>
    <row r="257" spans="1:19" s="219" customFormat="1" ht="13">
      <c r="A257" s="116"/>
      <c r="B257" s="116"/>
      <c r="C257" s="116"/>
      <c r="D257" s="116"/>
      <c r="E257" s="116"/>
      <c r="F257" s="116"/>
      <c r="G257" s="116"/>
      <c r="H257" s="116"/>
      <c r="I257" s="116"/>
      <c r="J257" s="116"/>
      <c r="K257" s="116"/>
      <c r="L257" s="116"/>
      <c r="M257" s="116"/>
      <c r="N257" s="116"/>
      <c r="O257" s="116"/>
      <c r="P257" s="116"/>
      <c r="Q257" s="116"/>
      <c r="R257" s="116"/>
      <c r="S257" s="116"/>
    </row>
    <row r="258" spans="1:19" s="219" customFormat="1" ht="13">
      <c r="A258" s="116"/>
      <c r="B258" s="116"/>
      <c r="C258" s="116"/>
      <c r="D258" s="116"/>
      <c r="E258" s="116"/>
      <c r="F258" s="116"/>
      <c r="G258" s="116"/>
      <c r="H258" s="116"/>
      <c r="I258" s="116"/>
      <c r="J258" s="116"/>
      <c r="K258" s="116"/>
      <c r="L258" s="116"/>
      <c r="M258" s="116"/>
      <c r="N258" s="116"/>
      <c r="O258" s="116"/>
      <c r="P258" s="116"/>
      <c r="Q258" s="116"/>
      <c r="R258" s="116"/>
      <c r="S258" s="116"/>
    </row>
    <row r="259" spans="1:19" s="219" customFormat="1" ht="13">
      <c r="A259" s="116"/>
      <c r="B259" s="116"/>
      <c r="C259" s="116"/>
      <c r="D259" s="116"/>
      <c r="E259" s="116"/>
      <c r="F259" s="116"/>
      <c r="G259" s="116"/>
      <c r="H259" s="116"/>
      <c r="I259" s="116"/>
      <c r="J259" s="116"/>
      <c r="K259" s="116"/>
      <c r="L259" s="116"/>
      <c r="M259" s="116"/>
      <c r="N259" s="116"/>
      <c r="O259" s="116"/>
      <c r="P259" s="116"/>
      <c r="Q259" s="116"/>
      <c r="R259" s="116"/>
      <c r="S259" s="116"/>
    </row>
    <row r="260" spans="1:19" s="219" customFormat="1" ht="13">
      <c r="A260" s="116"/>
      <c r="B260" s="116"/>
      <c r="C260" s="116"/>
      <c r="D260" s="116"/>
      <c r="E260" s="116"/>
      <c r="F260" s="116"/>
      <c r="G260" s="116"/>
      <c r="H260" s="116"/>
      <c r="I260" s="116"/>
      <c r="J260" s="116"/>
      <c r="K260" s="116"/>
      <c r="L260" s="116"/>
      <c r="M260" s="116"/>
      <c r="N260" s="116"/>
      <c r="O260" s="116"/>
      <c r="P260" s="116"/>
      <c r="Q260" s="116"/>
      <c r="R260" s="116"/>
      <c r="S260" s="116"/>
    </row>
    <row r="261" spans="1:19" s="219" customFormat="1" ht="13">
      <c r="A261" s="116"/>
      <c r="B261" s="116"/>
      <c r="C261" s="116"/>
      <c r="D261" s="116"/>
      <c r="E261" s="116"/>
      <c r="F261" s="116"/>
      <c r="G261" s="116"/>
      <c r="H261" s="116"/>
      <c r="I261" s="116"/>
      <c r="J261" s="116"/>
      <c r="K261" s="116"/>
      <c r="L261" s="116"/>
      <c r="M261" s="116"/>
      <c r="N261" s="116"/>
      <c r="O261" s="116"/>
      <c r="P261" s="116"/>
      <c r="Q261" s="116"/>
      <c r="R261" s="116"/>
      <c r="S261" s="116"/>
    </row>
    <row r="262" spans="1:19" s="219" customFormat="1" ht="13">
      <c r="A262" s="116"/>
      <c r="B262" s="116"/>
      <c r="C262" s="116"/>
      <c r="D262" s="116"/>
      <c r="E262" s="116"/>
      <c r="F262" s="116"/>
      <c r="G262" s="116"/>
      <c r="H262" s="116"/>
      <c r="I262" s="116"/>
      <c r="J262" s="116"/>
      <c r="K262" s="116"/>
      <c r="L262" s="116"/>
      <c r="M262" s="116"/>
      <c r="N262" s="116"/>
      <c r="O262" s="116"/>
      <c r="P262" s="116"/>
      <c r="Q262" s="116"/>
      <c r="R262" s="116"/>
      <c r="S262" s="116"/>
    </row>
    <row r="263" spans="1:19" s="219" customFormat="1" ht="13">
      <c r="A263" s="116"/>
      <c r="B263" s="116"/>
      <c r="C263" s="116"/>
      <c r="D263" s="116"/>
      <c r="E263" s="116"/>
      <c r="F263" s="116"/>
      <c r="G263" s="116"/>
      <c r="H263" s="116"/>
      <c r="I263" s="116"/>
      <c r="J263" s="116"/>
      <c r="K263" s="116"/>
      <c r="L263" s="116"/>
      <c r="M263" s="116"/>
      <c r="N263" s="116"/>
      <c r="O263" s="116"/>
      <c r="P263" s="116"/>
      <c r="Q263" s="116"/>
      <c r="R263" s="116"/>
      <c r="S263" s="116"/>
    </row>
    <row r="264" spans="1:19" s="219" customFormat="1" ht="13">
      <c r="A264" s="116"/>
      <c r="B264" s="116"/>
      <c r="C264" s="116"/>
      <c r="D264" s="116"/>
      <c r="E264" s="116"/>
      <c r="F264" s="116"/>
      <c r="G264" s="116"/>
      <c r="H264" s="116"/>
      <c r="I264" s="116"/>
      <c r="J264" s="116"/>
      <c r="K264" s="116"/>
      <c r="L264" s="116"/>
      <c r="M264" s="116"/>
      <c r="N264" s="116"/>
      <c r="O264" s="116"/>
      <c r="P264" s="116"/>
      <c r="Q264" s="116"/>
      <c r="R264" s="116"/>
      <c r="S264" s="116"/>
    </row>
    <row r="265" spans="1:19" s="219" customFormat="1" ht="13">
      <c r="A265" s="116"/>
      <c r="B265" s="116"/>
      <c r="C265" s="116"/>
      <c r="D265" s="116"/>
      <c r="E265" s="116"/>
      <c r="F265" s="116"/>
      <c r="G265" s="116"/>
      <c r="H265" s="116"/>
      <c r="I265" s="116"/>
      <c r="J265" s="116"/>
      <c r="K265" s="116"/>
      <c r="L265" s="116"/>
      <c r="M265" s="116"/>
      <c r="N265" s="116"/>
      <c r="O265" s="116"/>
      <c r="P265" s="116"/>
      <c r="Q265" s="116"/>
      <c r="R265" s="116"/>
      <c r="S265" s="116"/>
    </row>
    <row r="266" spans="1:19" s="219" customFormat="1" ht="13">
      <c r="A266" s="116"/>
      <c r="B266" s="116"/>
      <c r="C266" s="116"/>
      <c r="D266" s="116"/>
      <c r="E266" s="116"/>
      <c r="F266" s="116"/>
      <c r="G266" s="116"/>
      <c r="H266" s="116"/>
      <c r="I266" s="116"/>
      <c r="J266" s="116"/>
      <c r="K266" s="116"/>
      <c r="L266" s="116"/>
      <c r="M266" s="116"/>
      <c r="N266" s="116"/>
      <c r="O266" s="116"/>
      <c r="P266" s="116"/>
      <c r="Q266" s="116"/>
      <c r="R266" s="116"/>
      <c r="S266" s="116"/>
    </row>
    <row r="267" spans="1:19" s="219" customFormat="1" ht="13">
      <c r="A267" s="116"/>
      <c r="B267" s="116"/>
      <c r="C267" s="116"/>
      <c r="D267" s="116"/>
      <c r="E267" s="116"/>
      <c r="F267" s="116"/>
      <c r="G267" s="116"/>
      <c r="H267" s="116"/>
      <c r="I267" s="116"/>
      <c r="J267" s="116"/>
      <c r="K267" s="116"/>
      <c r="L267" s="116"/>
      <c r="M267" s="116"/>
      <c r="N267" s="116"/>
      <c r="O267" s="116"/>
      <c r="P267" s="116"/>
      <c r="Q267" s="116"/>
      <c r="R267" s="116"/>
      <c r="S267" s="116"/>
    </row>
    <row r="268" spans="1:19" s="219" customFormat="1" ht="13">
      <c r="A268" s="116"/>
      <c r="B268" s="116"/>
      <c r="C268" s="116"/>
      <c r="D268" s="116"/>
      <c r="E268" s="116"/>
      <c r="F268" s="116"/>
      <c r="G268" s="116"/>
      <c r="H268" s="116"/>
      <c r="I268" s="116"/>
      <c r="J268" s="116"/>
      <c r="K268" s="116"/>
      <c r="L268" s="116"/>
      <c r="M268" s="116"/>
      <c r="N268" s="116"/>
      <c r="O268" s="116"/>
      <c r="P268" s="116"/>
      <c r="Q268" s="116"/>
      <c r="R268" s="116"/>
      <c r="S268" s="116"/>
    </row>
    <row r="269" spans="1:19" s="219" customFormat="1" ht="13">
      <c r="A269" s="116"/>
      <c r="B269" s="116"/>
      <c r="C269" s="116"/>
      <c r="D269" s="116"/>
      <c r="E269" s="116"/>
      <c r="F269" s="116"/>
      <c r="G269" s="116"/>
      <c r="H269" s="116"/>
      <c r="I269" s="116"/>
      <c r="J269" s="116"/>
      <c r="K269" s="116"/>
      <c r="L269" s="116"/>
      <c r="M269" s="116"/>
      <c r="N269" s="116"/>
      <c r="O269" s="116"/>
      <c r="P269" s="116"/>
      <c r="Q269" s="116"/>
      <c r="R269" s="116"/>
      <c r="S269" s="116"/>
    </row>
    <row r="270" spans="1:19" s="219" customFormat="1" ht="13">
      <c r="A270" s="116"/>
      <c r="B270" s="116"/>
      <c r="C270" s="116"/>
      <c r="D270" s="116"/>
      <c r="E270" s="116"/>
      <c r="F270" s="116"/>
      <c r="G270" s="116"/>
      <c r="H270" s="116"/>
      <c r="I270" s="116"/>
      <c r="J270" s="116"/>
      <c r="K270" s="116"/>
      <c r="L270" s="116"/>
      <c r="M270" s="116"/>
      <c r="N270" s="116"/>
      <c r="O270" s="116"/>
      <c r="P270" s="116"/>
      <c r="Q270" s="116"/>
      <c r="R270" s="116"/>
      <c r="S270" s="116"/>
    </row>
    <row r="271" spans="1:19" s="219" customFormat="1" ht="13">
      <c r="A271" s="116"/>
      <c r="B271" s="116"/>
      <c r="C271" s="116"/>
      <c r="D271" s="116"/>
      <c r="E271" s="116"/>
      <c r="F271" s="116"/>
      <c r="G271" s="116"/>
      <c r="H271" s="116"/>
      <c r="I271" s="116"/>
      <c r="J271" s="116"/>
      <c r="K271" s="116"/>
      <c r="L271" s="116"/>
      <c r="M271" s="116"/>
      <c r="N271" s="116"/>
      <c r="O271" s="116"/>
      <c r="P271" s="116"/>
      <c r="Q271" s="116"/>
      <c r="R271" s="116"/>
      <c r="S271" s="116"/>
    </row>
    <row r="272" spans="1:19" s="219" customFormat="1" ht="13">
      <c r="A272" s="116"/>
      <c r="B272" s="116"/>
      <c r="C272" s="116"/>
      <c r="D272" s="116"/>
      <c r="E272" s="116"/>
      <c r="F272" s="116"/>
      <c r="G272" s="116"/>
      <c r="H272" s="116"/>
      <c r="I272" s="116"/>
      <c r="J272" s="116"/>
      <c r="K272" s="116"/>
      <c r="L272" s="116"/>
      <c r="M272" s="116"/>
      <c r="N272" s="116"/>
      <c r="O272" s="116"/>
      <c r="P272" s="116"/>
      <c r="Q272" s="116"/>
      <c r="R272" s="116"/>
      <c r="S272" s="116"/>
    </row>
    <row r="273" spans="1:19" s="219" customFormat="1" ht="13">
      <c r="A273" s="116"/>
      <c r="B273" s="116"/>
      <c r="C273" s="116"/>
      <c r="D273" s="116"/>
      <c r="E273" s="116"/>
      <c r="F273" s="116"/>
      <c r="G273" s="116"/>
      <c r="H273" s="116"/>
      <c r="I273" s="116"/>
      <c r="J273" s="116"/>
      <c r="K273" s="116"/>
      <c r="L273" s="116"/>
      <c r="M273" s="116"/>
      <c r="N273" s="116"/>
      <c r="O273" s="116"/>
      <c r="P273" s="116"/>
      <c r="Q273" s="116"/>
      <c r="R273" s="116"/>
      <c r="S273" s="116"/>
    </row>
    <row r="274" spans="1:19" s="219" customFormat="1" ht="13">
      <c r="A274" s="116"/>
      <c r="B274" s="116"/>
      <c r="C274" s="116"/>
      <c r="D274" s="116"/>
      <c r="E274" s="116"/>
      <c r="F274" s="116"/>
      <c r="G274" s="116"/>
      <c r="H274" s="116"/>
      <c r="I274" s="116"/>
      <c r="J274" s="116"/>
      <c r="K274" s="116"/>
      <c r="L274" s="116"/>
      <c r="M274" s="116"/>
      <c r="N274" s="116"/>
      <c r="O274" s="116"/>
      <c r="P274" s="116"/>
      <c r="Q274" s="116"/>
      <c r="R274" s="116"/>
      <c r="S274" s="116"/>
    </row>
    <row r="275" spans="1:19" s="226" customFormat="1" ht="12">
      <c r="A275" s="116"/>
      <c r="B275" s="116"/>
      <c r="C275" s="116"/>
      <c r="D275" s="116"/>
      <c r="E275" s="116"/>
      <c r="F275" s="116"/>
      <c r="G275" s="116"/>
      <c r="H275" s="116"/>
      <c r="I275" s="116"/>
      <c r="J275" s="116"/>
      <c r="K275" s="116"/>
      <c r="L275" s="116"/>
      <c r="M275" s="116"/>
      <c r="N275" s="116"/>
      <c r="O275" s="116"/>
      <c r="P275" s="116"/>
      <c r="Q275" s="116"/>
      <c r="R275" s="116"/>
      <c r="S275" s="116"/>
    </row>
    <row r="276" spans="1:19" s="226" customFormat="1" ht="12">
      <c r="A276" s="116"/>
      <c r="B276" s="116"/>
      <c r="C276" s="116"/>
      <c r="D276" s="116"/>
      <c r="E276" s="116"/>
      <c r="F276" s="116"/>
      <c r="G276" s="116"/>
      <c r="H276" s="116"/>
      <c r="I276" s="116"/>
      <c r="J276" s="116"/>
      <c r="K276" s="116"/>
      <c r="L276" s="116"/>
      <c r="M276" s="116"/>
      <c r="N276" s="116"/>
      <c r="O276" s="116"/>
      <c r="P276" s="116"/>
      <c r="Q276" s="116"/>
      <c r="R276" s="116"/>
      <c r="S276" s="116"/>
    </row>
    <row r="277" spans="1:19" s="226" customFormat="1" ht="12">
      <c r="A277" s="116"/>
      <c r="B277" s="116"/>
      <c r="C277" s="116"/>
      <c r="D277" s="116"/>
      <c r="E277" s="116"/>
      <c r="F277" s="116"/>
      <c r="G277" s="116"/>
      <c r="H277" s="116"/>
      <c r="I277" s="116"/>
      <c r="J277" s="116"/>
      <c r="K277" s="116"/>
      <c r="L277" s="116"/>
      <c r="M277" s="116"/>
      <c r="N277" s="116"/>
      <c r="O277" s="116"/>
      <c r="P277" s="116"/>
      <c r="Q277" s="116"/>
      <c r="R277" s="116"/>
      <c r="S277" s="116"/>
    </row>
    <row r="278" spans="1:19" s="226" customFormat="1" ht="12">
      <c r="A278" s="116"/>
      <c r="B278" s="116"/>
      <c r="C278" s="116"/>
      <c r="D278" s="116"/>
      <c r="E278" s="116"/>
      <c r="F278" s="116"/>
      <c r="G278" s="116"/>
      <c r="H278" s="116"/>
      <c r="I278" s="116"/>
      <c r="J278" s="116"/>
      <c r="K278" s="116"/>
      <c r="L278" s="116"/>
      <c r="M278" s="116"/>
      <c r="N278" s="116"/>
      <c r="O278" s="116"/>
      <c r="P278" s="116"/>
      <c r="Q278" s="116"/>
      <c r="R278" s="116"/>
      <c r="S278" s="116"/>
    </row>
    <row r="279" spans="1:19" s="226" customFormat="1" ht="12">
      <c r="A279" s="116"/>
      <c r="B279" s="116"/>
      <c r="C279" s="116"/>
      <c r="D279" s="116"/>
      <c r="E279" s="116"/>
      <c r="F279" s="116"/>
      <c r="G279" s="116"/>
      <c r="H279" s="116"/>
      <c r="I279" s="116"/>
      <c r="J279" s="116"/>
      <c r="K279" s="116"/>
      <c r="L279" s="116"/>
      <c r="M279" s="116"/>
      <c r="N279" s="116"/>
      <c r="O279" s="116"/>
      <c r="P279" s="116"/>
      <c r="Q279" s="116"/>
      <c r="R279" s="116"/>
      <c r="S279" s="116"/>
    </row>
    <row r="280" spans="1:19" s="226" customFormat="1" ht="12">
      <c r="A280" s="116"/>
      <c r="B280" s="116"/>
      <c r="C280" s="116"/>
      <c r="D280" s="116"/>
      <c r="E280" s="116"/>
      <c r="F280" s="116"/>
      <c r="G280" s="116"/>
      <c r="H280" s="116"/>
      <c r="I280" s="116"/>
      <c r="J280" s="116"/>
      <c r="K280" s="116"/>
      <c r="L280" s="116"/>
      <c r="M280" s="116"/>
      <c r="N280" s="116"/>
      <c r="O280" s="116"/>
      <c r="P280" s="116"/>
      <c r="Q280" s="116"/>
      <c r="R280" s="116"/>
      <c r="S280" s="116"/>
    </row>
    <row r="281" spans="1:19" s="226" customFormat="1" ht="12">
      <c r="A281" s="116"/>
      <c r="B281" s="116"/>
      <c r="C281" s="116"/>
      <c r="D281" s="116"/>
      <c r="E281" s="116"/>
      <c r="F281" s="116"/>
      <c r="G281" s="116"/>
      <c r="H281" s="116"/>
      <c r="I281" s="116"/>
      <c r="J281" s="116"/>
      <c r="K281" s="116"/>
      <c r="L281" s="116"/>
      <c r="M281" s="116"/>
      <c r="N281" s="116"/>
      <c r="O281" s="116"/>
      <c r="P281" s="116"/>
      <c r="Q281" s="116"/>
      <c r="R281" s="116"/>
      <c r="S281" s="116"/>
    </row>
    <row r="282" spans="1:19" s="226" customFormat="1" ht="12">
      <c r="A282" s="116"/>
      <c r="B282" s="116"/>
      <c r="C282" s="116"/>
      <c r="D282" s="116"/>
      <c r="E282" s="116"/>
      <c r="F282" s="116"/>
      <c r="G282" s="116"/>
      <c r="H282" s="116"/>
      <c r="I282" s="116"/>
      <c r="J282" s="116"/>
      <c r="K282" s="116"/>
      <c r="L282" s="116"/>
      <c r="M282" s="116"/>
      <c r="N282" s="116"/>
      <c r="O282" s="116"/>
      <c r="P282" s="116"/>
      <c r="Q282" s="116"/>
      <c r="R282" s="116"/>
      <c r="S282" s="116"/>
    </row>
    <row r="283" spans="1:19" s="226" customFormat="1" ht="12">
      <c r="A283" s="116"/>
      <c r="B283" s="116"/>
      <c r="C283" s="116"/>
      <c r="D283" s="116"/>
      <c r="E283" s="116"/>
      <c r="F283" s="116"/>
      <c r="G283" s="116"/>
      <c r="H283" s="116"/>
      <c r="I283" s="116"/>
      <c r="J283" s="116"/>
      <c r="K283" s="116"/>
      <c r="L283" s="116"/>
      <c r="M283" s="116"/>
      <c r="N283" s="116"/>
      <c r="O283" s="116"/>
      <c r="P283" s="116"/>
      <c r="Q283" s="116"/>
      <c r="R283" s="116"/>
      <c r="S283" s="116"/>
    </row>
    <row r="284" spans="1:19" s="226" customFormat="1" ht="12">
      <c r="A284" s="116"/>
      <c r="B284" s="116"/>
      <c r="C284" s="116"/>
      <c r="D284" s="116"/>
      <c r="E284" s="116"/>
      <c r="F284" s="116"/>
      <c r="G284" s="116"/>
      <c r="H284" s="116"/>
      <c r="I284" s="116"/>
      <c r="J284" s="116"/>
      <c r="K284" s="116"/>
      <c r="L284" s="116"/>
      <c r="M284" s="116"/>
      <c r="N284" s="116"/>
      <c r="O284" s="116"/>
      <c r="P284" s="116"/>
      <c r="Q284" s="116"/>
      <c r="R284" s="116"/>
      <c r="S284" s="116"/>
    </row>
    <row r="285" spans="1:19" s="226" customFormat="1" ht="12">
      <c r="A285" s="116"/>
      <c r="B285" s="116"/>
      <c r="C285" s="116"/>
      <c r="D285" s="116"/>
      <c r="E285" s="116"/>
      <c r="F285" s="116"/>
      <c r="G285" s="116"/>
      <c r="H285" s="116"/>
      <c r="I285" s="116"/>
      <c r="J285" s="116"/>
      <c r="K285" s="116"/>
      <c r="L285" s="116"/>
      <c r="M285" s="116"/>
      <c r="N285" s="116"/>
      <c r="O285" s="116"/>
      <c r="P285" s="116"/>
      <c r="Q285" s="116"/>
      <c r="R285" s="116"/>
      <c r="S285" s="116"/>
    </row>
    <row r="286" spans="1:19" s="226" customFormat="1" ht="12">
      <c r="A286" s="116"/>
      <c r="B286" s="116"/>
      <c r="C286" s="116"/>
      <c r="D286" s="116"/>
      <c r="E286" s="116"/>
      <c r="F286" s="116"/>
      <c r="G286" s="116"/>
      <c r="H286" s="116"/>
      <c r="I286" s="116"/>
      <c r="J286" s="116"/>
      <c r="K286" s="116"/>
      <c r="L286" s="116"/>
      <c r="M286" s="116"/>
      <c r="N286" s="116"/>
      <c r="O286" s="116"/>
      <c r="P286" s="116"/>
      <c r="Q286" s="116"/>
      <c r="R286" s="116"/>
      <c r="S286" s="116"/>
    </row>
    <row r="287" spans="1:19" s="226" customFormat="1" ht="12">
      <c r="A287" s="116"/>
      <c r="B287" s="116"/>
      <c r="C287" s="116"/>
      <c r="D287" s="116"/>
      <c r="E287" s="116"/>
      <c r="F287" s="116"/>
      <c r="G287" s="116"/>
      <c r="H287" s="116"/>
      <c r="I287" s="116"/>
      <c r="J287" s="116"/>
      <c r="K287" s="116"/>
      <c r="L287" s="116"/>
      <c r="M287" s="116"/>
      <c r="N287" s="116"/>
      <c r="O287" s="116"/>
      <c r="P287" s="116"/>
      <c r="Q287" s="116"/>
      <c r="R287" s="116"/>
      <c r="S287" s="116"/>
    </row>
    <row r="288" spans="1:19" s="226" customFormat="1" ht="12">
      <c r="A288" s="116"/>
      <c r="B288" s="116"/>
      <c r="C288" s="116"/>
      <c r="D288" s="116"/>
      <c r="E288" s="116"/>
      <c r="F288" s="116"/>
      <c r="G288" s="116"/>
      <c r="H288" s="116"/>
      <c r="I288" s="116"/>
      <c r="J288" s="116"/>
      <c r="K288" s="116"/>
      <c r="L288" s="116"/>
      <c r="M288" s="116"/>
      <c r="N288" s="116"/>
      <c r="O288" s="116"/>
      <c r="P288" s="116"/>
      <c r="Q288" s="116"/>
      <c r="R288" s="116"/>
      <c r="S288" s="116"/>
    </row>
    <row r="289" spans="1:19" s="226" customFormat="1" ht="12">
      <c r="A289" s="116"/>
      <c r="B289" s="116"/>
      <c r="C289" s="116"/>
      <c r="D289" s="116"/>
      <c r="E289" s="116"/>
      <c r="F289" s="116"/>
      <c r="G289" s="116"/>
      <c r="H289" s="116"/>
      <c r="I289" s="116"/>
      <c r="J289" s="116"/>
      <c r="K289" s="116"/>
      <c r="L289" s="116"/>
      <c r="M289" s="116"/>
      <c r="N289" s="116"/>
      <c r="O289" s="116"/>
      <c r="P289" s="116"/>
      <c r="Q289" s="116"/>
      <c r="R289" s="116"/>
      <c r="S289" s="116"/>
    </row>
    <row r="290" spans="1:19" s="226" customFormat="1" ht="12">
      <c r="A290" s="116"/>
      <c r="B290" s="116"/>
      <c r="C290" s="116"/>
      <c r="D290" s="116"/>
      <c r="E290" s="116"/>
      <c r="F290" s="116"/>
      <c r="G290" s="116"/>
      <c r="H290" s="116"/>
      <c r="I290" s="116"/>
      <c r="J290" s="116"/>
      <c r="K290" s="116"/>
      <c r="L290" s="116"/>
      <c r="M290" s="116"/>
      <c r="N290" s="116"/>
      <c r="O290" s="116"/>
      <c r="P290" s="116"/>
      <c r="Q290" s="116"/>
      <c r="R290" s="116"/>
      <c r="S290" s="116"/>
    </row>
    <row r="291" spans="1:19" s="226" customFormat="1" ht="12">
      <c r="A291" s="116"/>
      <c r="B291" s="116"/>
      <c r="C291" s="116"/>
      <c r="D291" s="116"/>
      <c r="E291" s="116"/>
      <c r="F291" s="116"/>
      <c r="G291" s="116"/>
      <c r="H291" s="116"/>
      <c r="I291" s="116"/>
      <c r="J291" s="116"/>
      <c r="K291" s="116"/>
      <c r="L291" s="116"/>
      <c r="M291" s="116"/>
      <c r="N291" s="116"/>
      <c r="O291" s="116"/>
      <c r="P291" s="116"/>
      <c r="Q291" s="116"/>
      <c r="R291" s="116"/>
      <c r="S291" s="116"/>
    </row>
    <row r="292" spans="1:19" s="226" customFormat="1" ht="12">
      <c r="A292" s="116"/>
      <c r="B292" s="116"/>
      <c r="C292" s="116"/>
      <c r="D292" s="116"/>
      <c r="E292" s="116"/>
      <c r="F292" s="116"/>
      <c r="G292" s="116"/>
      <c r="H292" s="116"/>
      <c r="I292" s="116"/>
      <c r="J292" s="116"/>
      <c r="K292" s="116"/>
      <c r="L292" s="116"/>
      <c r="M292" s="116"/>
      <c r="N292" s="116"/>
      <c r="O292" s="116"/>
      <c r="P292" s="116"/>
      <c r="Q292" s="116"/>
      <c r="R292" s="116"/>
      <c r="S292" s="116"/>
    </row>
    <row r="293" spans="1:19" s="226" customFormat="1" ht="12">
      <c r="A293" s="116"/>
      <c r="B293" s="116"/>
      <c r="C293" s="116"/>
      <c r="D293" s="116"/>
      <c r="E293" s="116"/>
      <c r="F293" s="116"/>
      <c r="G293" s="116"/>
      <c r="H293" s="116"/>
      <c r="I293" s="116"/>
      <c r="J293" s="116"/>
      <c r="K293" s="116"/>
      <c r="L293" s="116"/>
      <c r="M293" s="116"/>
      <c r="N293" s="116"/>
      <c r="O293" s="116"/>
      <c r="P293" s="116"/>
      <c r="Q293" s="116"/>
      <c r="R293" s="116"/>
      <c r="S293" s="116"/>
    </row>
    <row r="294" spans="1:19" s="226" customFormat="1" ht="12">
      <c r="A294" s="116"/>
      <c r="B294" s="116"/>
      <c r="C294" s="116"/>
      <c r="D294" s="116"/>
      <c r="E294" s="116"/>
      <c r="F294" s="116"/>
      <c r="G294" s="116"/>
      <c r="H294" s="116"/>
      <c r="I294" s="116"/>
      <c r="J294" s="116"/>
      <c r="K294" s="116"/>
      <c r="L294" s="116"/>
      <c r="M294" s="116"/>
      <c r="N294" s="116"/>
      <c r="O294" s="116"/>
      <c r="P294" s="116"/>
      <c r="Q294" s="116"/>
      <c r="R294" s="116"/>
      <c r="S294" s="116"/>
    </row>
    <row r="295" spans="1:19" s="226" customFormat="1" ht="12">
      <c r="A295" s="116"/>
      <c r="B295" s="116"/>
      <c r="C295" s="116"/>
      <c r="D295" s="116"/>
      <c r="E295" s="116"/>
      <c r="F295" s="116"/>
      <c r="G295" s="116"/>
      <c r="H295" s="116"/>
      <c r="I295" s="116"/>
      <c r="J295" s="116"/>
      <c r="K295" s="116"/>
      <c r="L295" s="116"/>
      <c r="M295" s="116"/>
      <c r="N295" s="116"/>
      <c r="O295" s="116"/>
      <c r="P295" s="116"/>
      <c r="Q295" s="116"/>
      <c r="R295" s="116"/>
      <c r="S295" s="116"/>
    </row>
    <row r="296" spans="1:19" s="226" customFormat="1" ht="12">
      <c r="A296" s="116"/>
      <c r="B296" s="116"/>
      <c r="C296" s="116"/>
      <c r="D296" s="116"/>
      <c r="E296" s="116"/>
      <c r="F296" s="116"/>
      <c r="G296" s="116"/>
      <c r="H296" s="116"/>
      <c r="I296" s="116"/>
      <c r="J296" s="116"/>
      <c r="K296" s="116"/>
      <c r="L296" s="116"/>
      <c r="M296" s="116"/>
      <c r="N296" s="116"/>
      <c r="O296" s="116"/>
      <c r="P296" s="116"/>
      <c r="Q296" s="116"/>
      <c r="R296" s="116"/>
      <c r="S296" s="116"/>
    </row>
    <row r="297" spans="1:19" s="226" customFormat="1" ht="12">
      <c r="A297" s="116"/>
      <c r="B297" s="116"/>
      <c r="C297" s="116"/>
      <c r="D297" s="116"/>
      <c r="E297" s="116"/>
      <c r="F297" s="116"/>
      <c r="G297" s="116"/>
      <c r="H297" s="116"/>
      <c r="I297" s="116"/>
      <c r="J297" s="116"/>
      <c r="K297" s="116"/>
      <c r="L297" s="116"/>
      <c r="M297" s="116"/>
      <c r="N297" s="116"/>
      <c r="O297" s="116"/>
      <c r="P297" s="116"/>
      <c r="Q297" s="116"/>
      <c r="R297" s="116"/>
      <c r="S297" s="116"/>
    </row>
    <row r="298" spans="1:19" s="226" customFormat="1" ht="12">
      <c r="A298" s="116"/>
      <c r="B298" s="116"/>
      <c r="C298" s="116"/>
      <c r="D298" s="116"/>
      <c r="E298" s="116"/>
      <c r="F298" s="116"/>
      <c r="G298" s="116"/>
      <c r="H298" s="116"/>
      <c r="I298" s="116"/>
      <c r="J298" s="116"/>
      <c r="K298" s="116"/>
      <c r="L298" s="116"/>
      <c r="M298" s="116"/>
      <c r="N298" s="116"/>
      <c r="O298" s="116"/>
      <c r="P298" s="116"/>
      <c r="Q298" s="116"/>
      <c r="R298" s="116"/>
      <c r="S298" s="116"/>
    </row>
    <row r="299" spans="1:19" s="226" customFormat="1" ht="12">
      <c r="A299" s="116"/>
      <c r="B299" s="116"/>
      <c r="C299" s="116"/>
      <c r="D299" s="116"/>
      <c r="E299" s="116"/>
      <c r="F299" s="116"/>
      <c r="G299" s="116"/>
      <c r="H299" s="116"/>
      <c r="I299" s="116"/>
      <c r="J299" s="116"/>
      <c r="K299" s="116"/>
      <c r="L299" s="116"/>
      <c r="M299" s="116"/>
      <c r="N299" s="116"/>
      <c r="O299" s="116"/>
      <c r="P299" s="116"/>
      <c r="Q299" s="116"/>
      <c r="R299" s="116"/>
      <c r="S299" s="116"/>
    </row>
    <row r="300" spans="1:19" s="226" customFormat="1" ht="12">
      <c r="A300" s="116"/>
      <c r="B300" s="116"/>
      <c r="C300" s="116"/>
      <c r="D300" s="116"/>
      <c r="E300" s="116"/>
      <c r="F300" s="116"/>
      <c r="G300" s="116"/>
      <c r="H300" s="116"/>
      <c r="I300" s="116"/>
      <c r="J300" s="116"/>
      <c r="K300" s="116"/>
      <c r="L300" s="116"/>
      <c r="M300" s="116"/>
      <c r="N300" s="116"/>
      <c r="O300" s="116"/>
      <c r="P300" s="116"/>
      <c r="Q300" s="116"/>
      <c r="R300" s="116"/>
      <c r="S300" s="116"/>
    </row>
    <row r="301" spans="1:19" s="226" customFormat="1" ht="12">
      <c r="A301" s="116"/>
      <c r="B301" s="116"/>
      <c r="C301" s="116"/>
      <c r="D301" s="116"/>
      <c r="E301" s="116"/>
      <c r="F301" s="116"/>
      <c r="G301" s="116"/>
      <c r="H301" s="116"/>
      <c r="I301" s="116"/>
      <c r="J301" s="116"/>
      <c r="K301" s="116"/>
      <c r="L301" s="116"/>
      <c r="M301" s="116"/>
      <c r="N301" s="116"/>
      <c r="O301" s="116"/>
      <c r="P301" s="116"/>
      <c r="Q301" s="116"/>
      <c r="R301" s="116"/>
      <c r="S301" s="116"/>
    </row>
    <row r="302" spans="1:19" s="226" customFormat="1" ht="12">
      <c r="A302" s="116"/>
      <c r="B302" s="116"/>
      <c r="C302" s="116"/>
      <c r="D302" s="116"/>
      <c r="E302" s="116"/>
      <c r="F302" s="116"/>
      <c r="G302" s="116"/>
      <c r="H302" s="116"/>
      <c r="I302" s="116"/>
      <c r="J302" s="116"/>
      <c r="K302" s="116"/>
      <c r="L302" s="116"/>
      <c r="M302" s="116"/>
      <c r="N302" s="116"/>
      <c r="O302" s="116"/>
      <c r="P302" s="116"/>
      <c r="Q302" s="116"/>
      <c r="R302" s="116"/>
      <c r="S302" s="116"/>
    </row>
    <row r="303" spans="1:19" s="226" customFormat="1" ht="12">
      <c r="A303" s="116"/>
      <c r="B303" s="116"/>
      <c r="C303" s="116"/>
      <c r="D303" s="116"/>
      <c r="E303" s="116"/>
      <c r="F303" s="116"/>
      <c r="G303" s="116"/>
      <c r="H303" s="116"/>
      <c r="I303" s="116"/>
      <c r="J303" s="116"/>
      <c r="K303" s="116"/>
      <c r="L303" s="116"/>
      <c r="M303" s="116"/>
      <c r="N303" s="116"/>
      <c r="O303" s="116"/>
      <c r="P303" s="116"/>
      <c r="Q303" s="116"/>
      <c r="R303" s="116"/>
      <c r="S303" s="116"/>
    </row>
    <row r="304" spans="1:19" s="226" customFormat="1" ht="12">
      <c r="A304" s="116"/>
      <c r="B304" s="116"/>
      <c r="C304" s="116"/>
      <c r="D304" s="116"/>
      <c r="E304" s="116"/>
      <c r="F304" s="116"/>
      <c r="G304" s="116"/>
      <c r="H304" s="116"/>
      <c r="I304" s="116"/>
      <c r="J304" s="116"/>
      <c r="K304" s="116"/>
      <c r="L304" s="116"/>
      <c r="M304" s="116"/>
      <c r="N304" s="116"/>
      <c r="O304" s="116"/>
      <c r="P304" s="116"/>
      <c r="Q304" s="116"/>
      <c r="R304" s="116"/>
      <c r="S304" s="116"/>
    </row>
    <row r="305" spans="1:19" s="226" customFormat="1" ht="12">
      <c r="A305" s="116"/>
      <c r="B305" s="116"/>
      <c r="C305" s="116"/>
      <c r="D305" s="116"/>
      <c r="E305" s="116"/>
      <c r="F305" s="116"/>
      <c r="G305" s="116"/>
      <c r="H305" s="116"/>
      <c r="I305" s="116"/>
      <c r="J305" s="116"/>
      <c r="K305" s="116"/>
      <c r="L305" s="116"/>
      <c r="M305" s="116"/>
      <c r="N305" s="116"/>
      <c r="O305" s="116"/>
      <c r="P305" s="116"/>
      <c r="Q305" s="116"/>
      <c r="R305" s="116"/>
      <c r="S305" s="116"/>
    </row>
    <row r="306" spans="1:19" s="226" customFormat="1" ht="12">
      <c r="A306" s="116"/>
      <c r="B306" s="116"/>
      <c r="C306" s="116"/>
      <c r="D306" s="116"/>
      <c r="E306" s="116"/>
      <c r="F306" s="116"/>
      <c r="G306" s="116"/>
      <c r="H306" s="116"/>
      <c r="I306" s="116"/>
      <c r="J306" s="116"/>
      <c r="K306" s="116"/>
      <c r="L306" s="116"/>
      <c r="M306" s="116"/>
      <c r="N306" s="116"/>
      <c r="O306" s="116"/>
      <c r="P306" s="116"/>
      <c r="Q306" s="116"/>
      <c r="R306" s="116"/>
      <c r="S306" s="116"/>
    </row>
    <row r="307" spans="1:19" s="226" customFormat="1" ht="12">
      <c r="A307" s="116"/>
      <c r="B307" s="116"/>
      <c r="C307" s="116"/>
      <c r="D307" s="116"/>
      <c r="E307" s="116"/>
      <c r="F307" s="116"/>
      <c r="G307" s="116"/>
      <c r="H307" s="116"/>
      <c r="I307" s="116"/>
      <c r="J307" s="116"/>
      <c r="K307" s="116"/>
      <c r="L307" s="116"/>
      <c r="M307" s="116"/>
      <c r="N307" s="116"/>
      <c r="O307" s="116"/>
      <c r="P307" s="116"/>
      <c r="Q307" s="116"/>
      <c r="R307" s="116"/>
      <c r="S307" s="116"/>
    </row>
    <row r="308" spans="1:19" s="226" customFormat="1" ht="12">
      <c r="A308" s="116"/>
      <c r="B308" s="116"/>
      <c r="C308" s="116"/>
      <c r="D308" s="116"/>
      <c r="E308" s="116"/>
      <c r="F308" s="116"/>
      <c r="G308" s="116"/>
      <c r="H308" s="116"/>
      <c r="I308" s="116"/>
      <c r="J308" s="116"/>
      <c r="K308" s="116"/>
      <c r="L308" s="116"/>
      <c r="M308" s="116"/>
      <c r="N308" s="116"/>
      <c r="O308" s="116"/>
      <c r="P308" s="116"/>
      <c r="Q308" s="116"/>
      <c r="R308" s="116"/>
      <c r="S308" s="116"/>
    </row>
    <row r="309" spans="1:19" s="226" customFormat="1" ht="12">
      <c r="A309" s="116"/>
      <c r="B309" s="116"/>
      <c r="C309" s="116"/>
      <c r="D309" s="116"/>
      <c r="E309" s="116"/>
      <c r="F309" s="116"/>
      <c r="G309" s="116"/>
      <c r="H309" s="116"/>
      <c r="I309" s="116"/>
      <c r="J309" s="116"/>
      <c r="K309" s="116"/>
      <c r="L309" s="116"/>
      <c r="M309" s="116"/>
      <c r="N309" s="116"/>
      <c r="O309" s="116"/>
      <c r="P309" s="116"/>
      <c r="Q309" s="116"/>
      <c r="R309" s="116"/>
      <c r="S309" s="116"/>
    </row>
    <row r="310" spans="1:19" s="226" customFormat="1" ht="12">
      <c r="A310" s="116"/>
      <c r="B310" s="116"/>
      <c r="C310" s="116"/>
      <c r="D310" s="116"/>
      <c r="E310" s="116"/>
      <c r="F310" s="116"/>
      <c r="G310" s="116"/>
      <c r="H310" s="116"/>
      <c r="I310" s="116"/>
      <c r="J310" s="116"/>
      <c r="K310" s="116"/>
      <c r="L310" s="116"/>
      <c r="M310" s="116"/>
      <c r="N310" s="116"/>
      <c r="O310" s="116"/>
      <c r="P310" s="116"/>
      <c r="Q310" s="116"/>
      <c r="R310" s="116"/>
      <c r="S310" s="116"/>
    </row>
    <row r="311" spans="1:19" s="226" customFormat="1" ht="12">
      <c r="A311" s="116"/>
      <c r="B311" s="116"/>
      <c r="C311" s="116"/>
      <c r="D311" s="116"/>
      <c r="E311" s="116"/>
      <c r="F311" s="116"/>
      <c r="G311" s="116"/>
      <c r="H311" s="116"/>
      <c r="I311" s="116"/>
      <c r="J311" s="116"/>
      <c r="K311" s="116"/>
      <c r="L311" s="116"/>
      <c r="M311" s="116"/>
      <c r="N311" s="116"/>
      <c r="O311" s="116"/>
      <c r="P311" s="116"/>
      <c r="Q311" s="116"/>
      <c r="R311" s="116"/>
      <c r="S311" s="116"/>
    </row>
    <row r="312" spans="1:19" s="226" customFormat="1" ht="12">
      <c r="A312" s="116"/>
      <c r="B312" s="116"/>
      <c r="C312" s="116"/>
      <c r="D312" s="116"/>
      <c r="E312" s="116"/>
      <c r="F312" s="116"/>
      <c r="G312" s="116"/>
      <c r="H312" s="116"/>
      <c r="I312" s="116"/>
      <c r="J312" s="116"/>
      <c r="K312" s="116"/>
      <c r="L312" s="116"/>
      <c r="M312" s="116"/>
      <c r="N312" s="116"/>
      <c r="O312" s="116"/>
      <c r="P312" s="116"/>
      <c r="Q312" s="116"/>
      <c r="R312" s="116"/>
      <c r="S312" s="116"/>
    </row>
    <row r="313" spans="1:19" s="226" customFormat="1" ht="12">
      <c r="A313" s="116"/>
      <c r="B313" s="116"/>
      <c r="C313" s="116"/>
      <c r="D313" s="116"/>
      <c r="E313" s="116"/>
      <c r="F313" s="116"/>
      <c r="G313" s="116"/>
      <c r="H313" s="116"/>
      <c r="I313" s="116"/>
      <c r="J313" s="116"/>
      <c r="K313" s="116"/>
      <c r="L313" s="116"/>
      <c r="M313" s="116"/>
      <c r="N313" s="116"/>
      <c r="O313" s="116"/>
      <c r="P313" s="116"/>
      <c r="Q313" s="116"/>
      <c r="R313" s="116"/>
      <c r="S313" s="116"/>
    </row>
    <row r="314" spans="1:19" s="226" customFormat="1" ht="12">
      <c r="A314" s="116"/>
      <c r="B314" s="116"/>
      <c r="C314" s="116"/>
      <c r="D314" s="116"/>
      <c r="E314" s="116"/>
      <c r="F314" s="116"/>
      <c r="G314" s="116"/>
      <c r="H314" s="116"/>
      <c r="I314" s="116"/>
      <c r="J314" s="116"/>
      <c r="K314" s="116"/>
      <c r="L314" s="116"/>
      <c r="M314" s="116"/>
      <c r="N314" s="116"/>
      <c r="O314" s="116"/>
      <c r="P314" s="116"/>
      <c r="Q314" s="116"/>
      <c r="R314" s="116"/>
      <c r="S314" s="116"/>
    </row>
    <row r="315" spans="1:19" s="226" customFormat="1" ht="12">
      <c r="A315" s="116"/>
      <c r="B315" s="116"/>
      <c r="C315" s="116"/>
      <c r="D315" s="116"/>
      <c r="E315" s="116"/>
      <c r="F315" s="116"/>
      <c r="G315" s="116"/>
      <c r="H315" s="116"/>
      <c r="I315" s="116"/>
      <c r="J315" s="116"/>
      <c r="K315" s="116"/>
      <c r="L315" s="116"/>
      <c r="M315" s="116"/>
      <c r="N315" s="116"/>
      <c r="O315" s="116"/>
      <c r="P315" s="116"/>
      <c r="Q315" s="116"/>
      <c r="R315" s="116"/>
      <c r="S315" s="116"/>
    </row>
    <row r="316" spans="1:19" s="226" customFormat="1" ht="12">
      <c r="A316" s="116"/>
      <c r="B316" s="116"/>
      <c r="C316" s="116"/>
      <c r="D316" s="116"/>
      <c r="E316" s="116"/>
      <c r="F316" s="116"/>
      <c r="G316" s="116"/>
      <c r="H316" s="116"/>
      <c r="I316" s="116"/>
      <c r="J316" s="116"/>
      <c r="K316" s="116"/>
      <c r="L316" s="116"/>
      <c r="M316" s="116"/>
      <c r="N316" s="116"/>
      <c r="O316" s="116"/>
      <c r="P316" s="116"/>
      <c r="Q316" s="116"/>
      <c r="R316" s="116"/>
      <c r="S316" s="116"/>
    </row>
    <row r="317" spans="1:19" s="226" customFormat="1" ht="12">
      <c r="A317" s="116"/>
      <c r="B317" s="116"/>
      <c r="C317" s="116"/>
      <c r="D317" s="116"/>
      <c r="E317" s="116"/>
      <c r="F317" s="116"/>
      <c r="G317" s="116"/>
      <c r="H317" s="116"/>
      <c r="I317" s="116"/>
      <c r="J317" s="116"/>
      <c r="K317" s="116"/>
      <c r="L317" s="116"/>
      <c r="M317" s="116"/>
      <c r="N317" s="116"/>
      <c r="O317" s="116"/>
      <c r="P317" s="116"/>
      <c r="Q317" s="116"/>
      <c r="R317" s="116"/>
      <c r="S317" s="116"/>
    </row>
    <row r="318" spans="1:19" s="226" customFormat="1" ht="12">
      <c r="A318" s="116"/>
      <c r="B318" s="116"/>
      <c r="C318" s="116"/>
      <c r="D318" s="116"/>
      <c r="E318" s="116"/>
      <c r="F318" s="116"/>
      <c r="G318" s="116"/>
      <c r="H318" s="116"/>
      <c r="I318" s="116"/>
      <c r="J318" s="116"/>
      <c r="K318" s="116"/>
      <c r="L318" s="116"/>
      <c r="M318" s="116"/>
      <c r="N318" s="116"/>
      <c r="O318" s="116"/>
      <c r="P318" s="116"/>
      <c r="Q318" s="116"/>
      <c r="R318" s="116"/>
      <c r="S318" s="116"/>
    </row>
    <row r="319" spans="1:19" s="226" customFormat="1" ht="12">
      <c r="A319" s="116"/>
      <c r="B319" s="116"/>
      <c r="C319" s="116"/>
      <c r="D319" s="116"/>
      <c r="E319" s="116"/>
      <c r="F319" s="116"/>
      <c r="G319" s="116"/>
      <c r="H319" s="116"/>
      <c r="I319" s="116"/>
      <c r="J319" s="116"/>
      <c r="K319" s="116"/>
      <c r="L319" s="116"/>
      <c r="M319" s="116"/>
      <c r="N319" s="116"/>
      <c r="O319" s="116"/>
      <c r="P319" s="116"/>
      <c r="Q319" s="116"/>
      <c r="R319" s="116"/>
      <c r="S319" s="116"/>
    </row>
    <row r="320" spans="1:19" s="226" customFormat="1" ht="12">
      <c r="A320" s="116"/>
      <c r="B320" s="116"/>
      <c r="C320" s="116"/>
      <c r="D320" s="116"/>
      <c r="E320" s="116"/>
      <c r="F320" s="116"/>
      <c r="G320" s="116"/>
      <c r="H320" s="116"/>
      <c r="I320" s="116"/>
      <c r="J320" s="116"/>
      <c r="K320" s="116"/>
      <c r="L320" s="116"/>
      <c r="M320" s="116"/>
      <c r="N320" s="116"/>
      <c r="O320" s="116"/>
      <c r="P320" s="116"/>
      <c r="Q320" s="116"/>
      <c r="R320" s="116"/>
      <c r="S320" s="116"/>
    </row>
    <row r="321" spans="1:19" s="226" customFormat="1" ht="12">
      <c r="A321" s="116"/>
      <c r="B321" s="116"/>
      <c r="C321" s="116"/>
      <c r="D321" s="116"/>
      <c r="E321" s="116"/>
      <c r="F321" s="116"/>
      <c r="G321" s="116"/>
      <c r="H321" s="116"/>
      <c r="I321" s="116"/>
      <c r="J321" s="116"/>
      <c r="K321" s="116"/>
      <c r="L321" s="116"/>
      <c r="M321" s="116"/>
      <c r="N321" s="116"/>
      <c r="O321" s="116"/>
      <c r="P321" s="116"/>
      <c r="Q321" s="116"/>
      <c r="R321" s="116"/>
      <c r="S321" s="116"/>
    </row>
    <row r="322" spans="1:19" s="226" customFormat="1" ht="12">
      <c r="A322" s="116"/>
      <c r="B322" s="116"/>
      <c r="C322" s="116"/>
      <c r="D322" s="116"/>
      <c r="E322" s="116"/>
      <c r="F322" s="116"/>
      <c r="G322" s="116"/>
      <c r="H322" s="116"/>
      <c r="I322" s="116"/>
      <c r="J322" s="116"/>
      <c r="K322" s="116"/>
      <c r="L322" s="116"/>
      <c r="M322" s="116"/>
      <c r="N322" s="116"/>
      <c r="O322" s="116"/>
      <c r="P322" s="116"/>
      <c r="Q322" s="116"/>
      <c r="R322" s="116"/>
      <c r="S322" s="116"/>
    </row>
    <row r="323" spans="1:19" s="226" customFormat="1" ht="12">
      <c r="A323" s="116"/>
      <c r="B323" s="116"/>
      <c r="C323" s="116"/>
      <c r="D323" s="116"/>
      <c r="E323" s="116"/>
      <c r="F323" s="116"/>
      <c r="G323" s="116"/>
      <c r="H323" s="116"/>
      <c r="I323" s="116"/>
      <c r="J323" s="116"/>
      <c r="K323" s="116"/>
      <c r="L323" s="116"/>
      <c r="M323" s="116"/>
      <c r="N323" s="116"/>
      <c r="O323" s="116"/>
      <c r="P323" s="116"/>
      <c r="Q323" s="116"/>
      <c r="R323" s="116"/>
      <c r="S323" s="116"/>
    </row>
    <row r="324" spans="1:19" s="226" customFormat="1" ht="12">
      <c r="A324" s="116"/>
      <c r="B324" s="116"/>
      <c r="C324" s="116"/>
      <c r="D324" s="116"/>
      <c r="E324" s="116"/>
      <c r="F324" s="116"/>
      <c r="G324" s="116"/>
      <c r="H324" s="116"/>
      <c r="I324" s="116"/>
      <c r="J324" s="116"/>
      <c r="K324" s="116"/>
      <c r="L324" s="116"/>
      <c r="M324" s="116"/>
      <c r="N324" s="116"/>
      <c r="O324" s="116"/>
      <c r="P324" s="116"/>
      <c r="Q324" s="116"/>
      <c r="R324" s="116"/>
      <c r="S324" s="116"/>
    </row>
    <row r="325" spans="1:19" s="226" customFormat="1" ht="12">
      <c r="A325" s="116"/>
      <c r="B325" s="116"/>
      <c r="C325" s="116"/>
      <c r="D325" s="116"/>
      <c r="E325" s="116"/>
      <c r="F325" s="116"/>
      <c r="G325" s="116"/>
      <c r="H325" s="116"/>
      <c r="I325" s="116"/>
      <c r="J325" s="116"/>
      <c r="K325" s="116"/>
      <c r="L325" s="116"/>
      <c r="M325" s="116"/>
      <c r="N325" s="116"/>
      <c r="O325" s="116"/>
      <c r="P325" s="116"/>
      <c r="Q325" s="116"/>
      <c r="R325" s="116"/>
      <c r="S325" s="116"/>
    </row>
    <row r="326" spans="1:19" s="226" customFormat="1" ht="12">
      <c r="A326" s="116"/>
      <c r="B326" s="116"/>
      <c r="C326" s="116"/>
      <c r="D326" s="116"/>
      <c r="E326" s="116"/>
      <c r="F326" s="116"/>
      <c r="G326" s="116"/>
      <c r="H326" s="116"/>
      <c r="I326" s="116"/>
      <c r="J326" s="116"/>
      <c r="K326" s="116"/>
      <c r="L326" s="116"/>
      <c r="M326" s="116"/>
      <c r="N326" s="116"/>
      <c r="O326" s="116"/>
      <c r="P326" s="116"/>
      <c r="Q326" s="116"/>
      <c r="R326" s="116"/>
      <c r="S326" s="116"/>
    </row>
    <row r="327" spans="1:19" s="226" customFormat="1" ht="12">
      <c r="A327" s="116"/>
      <c r="B327" s="116"/>
      <c r="C327" s="116"/>
      <c r="D327" s="116"/>
      <c r="E327" s="116"/>
      <c r="F327" s="116"/>
      <c r="G327" s="116"/>
      <c r="H327" s="116"/>
      <c r="I327" s="116"/>
      <c r="J327" s="116"/>
      <c r="K327" s="116"/>
      <c r="L327" s="116"/>
      <c r="M327" s="116"/>
      <c r="N327" s="116"/>
      <c r="O327" s="116"/>
      <c r="P327" s="116"/>
      <c r="Q327" s="116"/>
      <c r="R327" s="116"/>
      <c r="S327" s="116"/>
    </row>
    <row r="328" spans="1:19" s="226" customFormat="1" ht="12">
      <c r="A328" s="116"/>
      <c r="B328" s="116"/>
      <c r="C328" s="116"/>
      <c r="D328" s="116"/>
      <c r="E328" s="116"/>
      <c r="F328" s="116"/>
      <c r="G328" s="116"/>
      <c r="H328" s="116"/>
      <c r="I328" s="116"/>
      <c r="J328" s="116"/>
      <c r="K328" s="116"/>
      <c r="L328" s="116"/>
      <c r="M328" s="116"/>
      <c r="N328" s="116"/>
      <c r="O328" s="116"/>
      <c r="P328" s="116"/>
      <c r="Q328" s="116"/>
      <c r="R328" s="116"/>
      <c r="S328" s="116"/>
    </row>
    <row r="329" spans="1:19" s="226" customFormat="1" ht="12">
      <c r="A329" s="116"/>
      <c r="B329" s="116"/>
      <c r="C329" s="116"/>
      <c r="D329" s="116"/>
      <c r="E329" s="116"/>
      <c r="F329" s="116"/>
      <c r="G329" s="116"/>
      <c r="H329" s="116"/>
      <c r="I329" s="116"/>
      <c r="J329" s="116"/>
      <c r="K329" s="116"/>
      <c r="L329" s="116"/>
      <c r="M329" s="116"/>
      <c r="N329" s="116"/>
      <c r="O329" s="116"/>
      <c r="P329" s="116"/>
      <c r="Q329" s="116"/>
      <c r="R329" s="116"/>
      <c r="S329" s="116"/>
    </row>
    <row r="330" spans="1:19" s="226" customFormat="1" ht="12">
      <c r="A330" s="116"/>
      <c r="B330" s="116"/>
      <c r="C330" s="116"/>
      <c r="D330" s="116"/>
      <c r="E330" s="116"/>
      <c r="F330" s="116"/>
      <c r="G330" s="116"/>
      <c r="H330" s="116"/>
      <c r="I330" s="116"/>
      <c r="J330" s="116"/>
      <c r="K330" s="116"/>
      <c r="L330" s="116"/>
      <c r="M330" s="116"/>
      <c r="N330" s="116"/>
      <c r="O330" s="116"/>
      <c r="P330" s="116"/>
      <c r="Q330" s="116"/>
      <c r="R330" s="116"/>
      <c r="S330" s="116"/>
    </row>
    <row r="331" spans="1:19" s="226" customFormat="1" ht="12">
      <c r="A331" s="116"/>
      <c r="B331" s="116"/>
      <c r="C331" s="116"/>
      <c r="D331" s="116"/>
      <c r="E331" s="116"/>
      <c r="F331" s="116"/>
      <c r="G331" s="116"/>
      <c r="H331" s="116"/>
      <c r="I331" s="116"/>
      <c r="J331" s="116"/>
      <c r="K331" s="116"/>
      <c r="L331" s="116"/>
      <c r="M331" s="116"/>
      <c r="N331" s="116"/>
      <c r="O331" s="116"/>
      <c r="P331" s="116"/>
      <c r="Q331" s="116"/>
      <c r="R331" s="116"/>
      <c r="S331" s="116"/>
    </row>
    <row r="332" spans="1:19" s="226" customFormat="1" ht="12">
      <c r="A332" s="116"/>
      <c r="B332" s="116"/>
      <c r="C332" s="116"/>
      <c r="D332" s="116"/>
      <c r="E332" s="116"/>
      <c r="F332" s="116"/>
      <c r="G332" s="116"/>
      <c r="H332" s="116"/>
      <c r="I332" s="116"/>
      <c r="J332" s="116"/>
      <c r="K332" s="116"/>
      <c r="L332" s="116"/>
      <c r="M332" s="116"/>
      <c r="N332" s="116"/>
      <c r="O332" s="116"/>
      <c r="P332" s="116"/>
      <c r="Q332" s="116"/>
      <c r="R332" s="116"/>
      <c r="S332" s="116"/>
    </row>
    <row r="333" spans="1:19" s="226" customFormat="1" ht="12">
      <c r="A333" s="116"/>
      <c r="B333" s="116"/>
      <c r="C333" s="116"/>
      <c r="D333" s="116"/>
      <c r="E333" s="116"/>
      <c r="F333" s="116"/>
      <c r="G333" s="116"/>
      <c r="H333" s="116"/>
      <c r="I333" s="116"/>
      <c r="J333" s="116"/>
      <c r="K333" s="116"/>
      <c r="L333" s="116"/>
      <c r="M333" s="116"/>
      <c r="N333" s="116"/>
      <c r="O333" s="116"/>
      <c r="P333" s="116"/>
      <c r="Q333" s="116"/>
      <c r="R333" s="116"/>
      <c r="S333" s="116"/>
    </row>
    <row r="334" spans="1:19" s="226" customFormat="1" ht="12">
      <c r="A334" s="116"/>
      <c r="B334" s="116"/>
      <c r="C334" s="116"/>
      <c r="D334" s="116"/>
      <c r="E334" s="116"/>
      <c r="F334" s="116"/>
      <c r="G334" s="116"/>
      <c r="H334" s="116"/>
      <c r="I334" s="116"/>
      <c r="J334" s="116"/>
      <c r="K334" s="116"/>
      <c r="L334" s="116"/>
      <c r="M334" s="116"/>
      <c r="N334" s="116"/>
      <c r="O334" s="116"/>
      <c r="P334" s="116"/>
      <c r="Q334" s="116"/>
      <c r="R334" s="116"/>
      <c r="S334" s="116"/>
    </row>
    <row r="335" spans="1:19" s="226" customFormat="1" ht="12">
      <c r="A335" s="116"/>
      <c r="B335" s="116"/>
      <c r="C335" s="116"/>
      <c r="D335" s="116"/>
      <c r="E335" s="116"/>
      <c r="F335" s="116"/>
      <c r="G335" s="116"/>
      <c r="H335" s="116"/>
      <c r="I335" s="116"/>
      <c r="J335" s="116"/>
      <c r="K335" s="116"/>
      <c r="L335" s="116"/>
      <c r="M335" s="116"/>
      <c r="N335" s="116"/>
      <c r="O335" s="116"/>
      <c r="P335" s="116"/>
      <c r="Q335" s="116"/>
      <c r="R335" s="116"/>
      <c r="S335" s="116"/>
    </row>
    <row r="336" spans="1:19" s="226" customFormat="1" ht="12">
      <c r="A336" s="116"/>
      <c r="B336" s="116"/>
      <c r="C336" s="116"/>
      <c r="D336" s="116"/>
      <c r="E336" s="116"/>
      <c r="F336" s="116"/>
      <c r="G336" s="116"/>
      <c r="H336" s="116"/>
      <c r="I336" s="116"/>
      <c r="J336" s="116"/>
      <c r="K336" s="116"/>
      <c r="L336" s="116"/>
      <c r="M336" s="116"/>
      <c r="N336" s="116"/>
      <c r="O336" s="116"/>
      <c r="P336" s="116"/>
      <c r="Q336" s="116"/>
      <c r="R336" s="116"/>
      <c r="S336" s="116"/>
    </row>
    <row r="337" spans="1:19" s="226" customFormat="1" ht="12">
      <c r="A337" s="116"/>
      <c r="B337" s="116"/>
      <c r="C337" s="116"/>
      <c r="D337" s="116"/>
      <c r="E337" s="116"/>
      <c r="F337" s="116"/>
      <c r="G337" s="116"/>
      <c r="H337" s="116"/>
      <c r="I337" s="116"/>
      <c r="J337" s="116"/>
      <c r="K337" s="116"/>
      <c r="L337" s="116"/>
      <c r="M337" s="116"/>
      <c r="N337" s="116"/>
      <c r="O337" s="116"/>
      <c r="P337" s="116"/>
      <c r="Q337" s="116"/>
      <c r="R337" s="116"/>
      <c r="S337" s="116"/>
    </row>
    <row r="338" spans="1:19" s="226" customFormat="1" ht="12">
      <c r="A338" s="116"/>
      <c r="B338" s="116"/>
      <c r="C338" s="116"/>
      <c r="D338" s="116"/>
      <c r="E338" s="116"/>
      <c r="F338" s="116"/>
      <c r="G338" s="116"/>
      <c r="H338" s="116"/>
      <c r="I338" s="116"/>
      <c r="J338" s="116"/>
      <c r="K338" s="116"/>
      <c r="L338" s="116"/>
      <c r="M338" s="116"/>
      <c r="N338" s="116"/>
      <c r="O338" s="116"/>
      <c r="P338" s="116"/>
      <c r="Q338" s="116"/>
      <c r="R338" s="116"/>
      <c r="S338" s="116"/>
    </row>
    <row r="339" spans="1:19" s="226" customFormat="1" ht="12">
      <c r="A339" s="116"/>
      <c r="B339" s="116"/>
      <c r="C339" s="116"/>
      <c r="D339" s="116"/>
      <c r="E339" s="116"/>
      <c r="F339" s="116"/>
      <c r="G339" s="116"/>
      <c r="H339" s="116"/>
      <c r="I339" s="116"/>
      <c r="J339" s="116"/>
      <c r="K339" s="116"/>
      <c r="L339" s="116"/>
      <c r="M339" s="116"/>
      <c r="N339" s="116"/>
      <c r="O339" s="116"/>
      <c r="P339" s="116"/>
      <c r="Q339" s="116"/>
      <c r="R339" s="116"/>
      <c r="S339" s="116"/>
    </row>
    <row r="340" spans="1:19" s="226" customFormat="1" ht="12">
      <c r="A340" s="116"/>
      <c r="B340" s="116"/>
      <c r="C340" s="116"/>
      <c r="D340" s="116"/>
      <c r="E340" s="116"/>
      <c r="F340" s="116"/>
      <c r="G340" s="116"/>
      <c r="H340" s="116"/>
      <c r="I340" s="116"/>
      <c r="J340" s="116"/>
      <c r="K340" s="116"/>
      <c r="L340" s="116"/>
      <c r="M340" s="116"/>
      <c r="N340" s="116"/>
      <c r="O340" s="116"/>
      <c r="P340" s="116"/>
      <c r="Q340" s="116"/>
      <c r="R340" s="116"/>
      <c r="S340" s="116"/>
    </row>
    <row r="341" spans="1:19" s="226" customFormat="1" ht="12">
      <c r="A341" s="116"/>
      <c r="B341" s="116"/>
      <c r="C341" s="116"/>
      <c r="D341" s="116"/>
      <c r="E341" s="116"/>
      <c r="F341" s="116"/>
      <c r="G341" s="116"/>
      <c r="H341" s="116"/>
      <c r="I341" s="116"/>
      <c r="J341" s="116"/>
      <c r="K341" s="116"/>
      <c r="L341" s="116"/>
      <c r="M341" s="116"/>
      <c r="N341" s="116"/>
      <c r="O341" s="116"/>
      <c r="P341" s="116"/>
      <c r="Q341" s="116"/>
      <c r="R341" s="116"/>
      <c r="S341" s="116"/>
    </row>
    <row r="342" spans="1:19" s="226" customFormat="1" ht="12">
      <c r="A342" s="116"/>
      <c r="B342" s="116"/>
      <c r="C342" s="116"/>
      <c r="D342" s="116"/>
      <c r="E342" s="116"/>
      <c r="F342" s="116"/>
      <c r="G342" s="116"/>
      <c r="H342" s="116"/>
      <c r="I342" s="116"/>
      <c r="J342" s="116"/>
      <c r="K342" s="116"/>
      <c r="L342" s="116"/>
      <c r="M342" s="116"/>
      <c r="N342" s="116"/>
      <c r="O342" s="116"/>
      <c r="P342" s="116"/>
      <c r="Q342" s="116"/>
      <c r="R342" s="116"/>
      <c r="S342" s="116"/>
    </row>
    <row r="343" spans="1:19" s="226" customFormat="1" ht="12">
      <c r="A343" s="116"/>
      <c r="B343" s="116"/>
      <c r="C343" s="116"/>
      <c r="D343" s="116"/>
      <c r="E343" s="116"/>
      <c r="F343" s="116"/>
      <c r="G343" s="116"/>
      <c r="H343" s="116"/>
      <c r="I343" s="116"/>
      <c r="J343" s="116"/>
      <c r="K343" s="116"/>
      <c r="L343" s="116"/>
      <c r="M343" s="116"/>
      <c r="N343" s="116"/>
      <c r="O343" s="116"/>
      <c r="P343" s="116"/>
      <c r="Q343" s="116"/>
      <c r="R343" s="116"/>
      <c r="S343" s="116"/>
    </row>
    <row r="344" spans="1:19" s="226" customFormat="1" ht="12">
      <c r="A344" s="116"/>
      <c r="B344" s="116"/>
      <c r="C344" s="116"/>
      <c r="D344" s="116"/>
      <c r="E344" s="116"/>
      <c r="F344" s="116"/>
      <c r="G344" s="116"/>
      <c r="H344" s="116"/>
      <c r="I344" s="116"/>
      <c r="J344" s="116"/>
      <c r="K344" s="116"/>
      <c r="L344" s="116"/>
      <c r="M344" s="116"/>
      <c r="N344" s="116"/>
      <c r="O344" s="116"/>
      <c r="P344" s="116"/>
      <c r="Q344" s="116"/>
      <c r="R344" s="116"/>
      <c r="S344" s="116"/>
    </row>
    <row r="345" spans="1:19" s="226" customFormat="1" ht="12">
      <c r="A345" s="116"/>
      <c r="B345" s="116"/>
      <c r="C345" s="116"/>
      <c r="D345" s="116"/>
      <c r="E345" s="116"/>
      <c r="F345" s="116"/>
      <c r="G345" s="116"/>
      <c r="H345" s="116"/>
      <c r="I345" s="116"/>
      <c r="J345" s="116"/>
      <c r="K345" s="116"/>
      <c r="L345" s="116"/>
      <c r="M345" s="116"/>
      <c r="N345" s="116"/>
      <c r="O345" s="116"/>
      <c r="P345" s="116"/>
      <c r="Q345" s="116"/>
      <c r="R345" s="116"/>
      <c r="S345" s="116"/>
    </row>
    <row r="346" spans="1:19" s="226" customFormat="1" ht="12">
      <c r="A346" s="116"/>
      <c r="B346" s="116"/>
      <c r="C346" s="116"/>
      <c r="D346" s="116"/>
      <c r="E346" s="116"/>
      <c r="F346" s="116"/>
      <c r="G346" s="116"/>
      <c r="H346" s="116"/>
      <c r="I346" s="116"/>
      <c r="J346" s="116"/>
      <c r="K346" s="116"/>
      <c r="L346" s="116"/>
      <c r="M346" s="116"/>
      <c r="N346" s="116"/>
      <c r="O346" s="116"/>
      <c r="P346" s="116"/>
      <c r="Q346" s="116"/>
      <c r="R346" s="116"/>
      <c r="S346" s="116"/>
    </row>
    <row r="347" spans="1:19" s="226" customFormat="1" ht="12">
      <c r="A347" s="116"/>
      <c r="B347" s="116"/>
      <c r="C347" s="116"/>
      <c r="D347" s="116"/>
      <c r="E347" s="116"/>
      <c r="F347" s="116"/>
      <c r="G347" s="116"/>
      <c r="H347" s="116"/>
      <c r="I347" s="116"/>
      <c r="J347" s="116"/>
      <c r="K347" s="116"/>
      <c r="L347" s="116"/>
      <c r="M347" s="116"/>
      <c r="N347" s="116"/>
      <c r="O347" s="116"/>
      <c r="P347" s="116"/>
      <c r="Q347" s="116"/>
      <c r="R347" s="116"/>
      <c r="S347" s="116"/>
    </row>
    <row r="348" spans="1:19" s="226" customFormat="1" ht="12">
      <c r="A348" s="116"/>
      <c r="B348" s="116"/>
      <c r="C348" s="116"/>
      <c r="D348" s="116"/>
      <c r="E348" s="116"/>
      <c r="F348" s="116"/>
      <c r="G348" s="116"/>
      <c r="H348" s="116"/>
      <c r="I348" s="116"/>
      <c r="J348" s="116"/>
      <c r="K348" s="116"/>
      <c r="L348" s="116"/>
      <c r="M348" s="116"/>
      <c r="N348" s="116"/>
      <c r="O348" s="116"/>
      <c r="P348" s="116"/>
      <c r="Q348" s="116"/>
      <c r="R348" s="116"/>
      <c r="S348" s="116"/>
    </row>
    <row r="349" spans="1:19" s="226" customFormat="1" ht="12">
      <c r="A349" s="116"/>
      <c r="B349" s="116"/>
      <c r="C349" s="116"/>
      <c r="D349" s="116"/>
      <c r="E349" s="116"/>
      <c r="F349" s="116"/>
      <c r="G349" s="116"/>
      <c r="H349" s="116"/>
      <c r="I349" s="116"/>
      <c r="J349" s="116"/>
      <c r="K349" s="116"/>
      <c r="L349" s="116"/>
      <c r="M349" s="116"/>
      <c r="N349" s="116"/>
      <c r="O349" s="116"/>
      <c r="P349" s="116"/>
      <c r="Q349" s="116"/>
      <c r="R349" s="116"/>
      <c r="S349" s="116"/>
    </row>
    <row r="350" spans="1:19" s="226" customFormat="1" ht="12">
      <c r="A350" s="116"/>
      <c r="B350" s="116"/>
      <c r="C350" s="116"/>
      <c r="D350" s="116"/>
      <c r="E350" s="116"/>
      <c r="F350" s="116"/>
      <c r="G350" s="116"/>
      <c r="H350" s="116"/>
      <c r="I350" s="116"/>
      <c r="J350" s="116"/>
      <c r="K350" s="116"/>
      <c r="L350" s="116"/>
      <c r="M350" s="116"/>
      <c r="N350" s="116"/>
      <c r="O350" s="116"/>
      <c r="P350" s="116"/>
      <c r="Q350" s="116"/>
      <c r="R350" s="116"/>
      <c r="S350" s="116"/>
    </row>
    <row r="351" spans="1:19" s="226" customFormat="1" ht="12">
      <c r="A351" s="116"/>
      <c r="B351" s="116"/>
      <c r="C351" s="116"/>
      <c r="D351" s="116"/>
      <c r="E351" s="116"/>
      <c r="F351" s="116"/>
      <c r="G351" s="116"/>
      <c r="H351" s="116"/>
      <c r="I351" s="116"/>
      <c r="J351" s="116"/>
      <c r="K351" s="116"/>
      <c r="L351" s="116"/>
      <c r="M351" s="116"/>
      <c r="N351" s="116"/>
      <c r="O351" s="116"/>
      <c r="P351" s="116"/>
      <c r="Q351" s="116"/>
      <c r="R351" s="116"/>
      <c r="S351" s="116"/>
    </row>
    <row r="352" spans="1:19" s="226" customFormat="1" ht="12">
      <c r="A352" s="116"/>
      <c r="B352" s="116"/>
      <c r="C352" s="116"/>
      <c r="D352" s="116"/>
      <c r="E352" s="116"/>
      <c r="F352" s="116"/>
      <c r="G352" s="116"/>
      <c r="H352" s="116"/>
      <c r="I352" s="116"/>
      <c r="J352" s="116"/>
      <c r="K352" s="116"/>
      <c r="L352" s="116"/>
      <c r="M352" s="116"/>
      <c r="N352" s="116"/>
      <c r="O352" s="116"/>
      <c r="P352" s="116"/>
      <c r="Q352" s="116"/>
      <c r="R352" s="116"/>
      <c r="S352" s="116"/>
    </row>
    <row r="353" spans="1:19" s="226" customFormat="1" ht="12">
      <c r="A353" s="116"/>
      <c r="B353" s="116"/>
      <c r="C353" s="116"/>
      <c r="D353" s="116"/>
      <c r="E353" s="116"/>
      <c r="F353" s="116"/>
      <c r="G353" s="116"/>
      <c r="H353" s="116"/>
      <c r="I353" s="116"/>
      <c r="J353" s="116"/>
      <c r="K353" s="116"/>
      <c r="L353" s="116"/>
      <c r="M353" s="116"/>
      <c r="N353" s="116"/>
      <c r="O353" s="116"/>
      <c r="P353" s="116"/>
      <c r="Q353" s="116"/>
      <c r="R353" s="116"/>
      <c r="S353" s="116"/>
    </row>
    <row r="354" spans="1:19" s="226" customFormat="1" ht="12">
      <c r="A354" s="116"/>
      <c r="B354" s="116"/>
      <c r="C354" s="116"/>
      <c r="D354" s="116"/>
      <c r="E354" s="116"/>
      <c r="F354" s="116"/>
      <c r="G354" s="116"/>
      <c r="H354" s="116"/>
      <c r="I354" s="116"/>
      <c r="J354" s="116"/>
      <c r="K354" s="116"/>
      <c r="L354" s="116"/>
      <c r="M354" s="116"/>
      <c r="N354" s="116"/>
      <c r="O354" s="116"/>
      <c r="P354" s="116"/>
      <c r="Q354" s="116"/>
      <c r="R354" s="116"/>
      <c r="S354" s="116"/>
    </row>
    <row r="355" spans="1:19" s="226" customFormat="1" ht="12">
      <c r="A355" s="116"/>
      <c r="B355" s="116"/>
      <c r="C355" s="116"/>
      <c r="D355" s="116"/>
      <c r="E355" s="116"/>
      <c r="F355" s="116"/>
      <c r="G355" s="116"/>
      <c r="H355" s="116"/>
      <c r="I355" s="116"/>
      <c r="J355" s="116"/>
      <c r="K355" s="116"/>
      <c r="L355" s="116"/>
      <c r="M355" s="116"/>
      <c r="N355" s="116"/>
      <c r="O355" s="116"/>
      <c r="P355" s="116"/>
      <c r="Q355" s="116"/>
      <c r="R355" s="116"/>
      <c r="S355" s="116"/>
    </row>
    <row r="356" spans="1:19" s="226" customFormat="1" ht="12">
      <c r="A356" s="116"/>
      <c r="B356" s="116"/>
      <c r="C356" s="116"/>
      <c r="D356" s="116"/>
      <c r="E356" s="116"/>
      <c r="F356" s="116"/>
      <c r="G356" s="116"/>
      <c r="H356" s="116"/>
      <c r="I356" s="116"/>
      <c r="J356" s="116"/>
      <c r="K356" s="116"/>
      <c r="L356" s="116"/>
      <c r="M356" s="116"/>
      <c r="N356" s="116"/>
      <c r="O356" s="116"/>
      <c r="P356" s="116"/>
      <c r="Q356" s="116"/>
      <c r="R356" s="116"/>
      <c r="S356" s="116"/>
    </row>
    <row r="357" spans="1:19" s="226" customFormat="1" ht="12">
      <c r="A357" s="116"/>
      <c r="B357" s="116"/>
      <c r="C357" s="116"/>
      <c r="D357" s="116"/>
      <c r="E357" s="116"/>
      <c r="F357" s="116"/>
      <c r="G357" s="116"/>
      <c r="H357" s="116"/>
      <c r="I357" s="116"/>
      <c r="J357" s="116"/>
      <c r="K357" s="116"/>
      <c r="L357" s="116"/>
      <c r="M357" s="116"/>
      <c r="N357" s="116"/>
      <c r="O357" s="116"/>
      <c r="P357" s="116"/>
      <c r="Q357" s="116"/>
      <c r="R357" s="116"/>
      <c r="S357" s="116"/>
    </row>
    <row r="358" spans="1:19" s="226" customFormat="1" ht="12">
      <c r="A358" s="116"/>
      <c r="B358" s="116"/>
      <c r="C358" s="116"/>
      <c r="D358" s="116"/>
      <c r="E358" s="116"/>
      <c r="F358" s="116"/>
      <c r="G358" s="116"/>
      <c r="H358" s="116"/>
      <c r="I358" s="116"/>
      <c r="J358" s="116"/>
      <c r="K358" s="116"/>
      <c r="L358" s="116"/>
      <c r="M358" s="116"/>
      <c r="N358" s="116"/>
      <c r="O358" s="116"/>
      <c r="P358" s="116"/>
      <c r="Q358" s="116"/>
      <c r="R358" s="116"/>
      <c r="S358" s="116"/>
    </row>
    <row r="359" spans="1:19" s="226" customFormat="1" ht="12">
      <c r="A359" s="116"/>
      <c r="B359" s="116"/>
      <c r="C359" s="116"/>
      <c r="D359" s="116"/>
      <c r="E359" s="116"/>
      <c r="F359" s="116"/>
      <c r="G359" s="116"/>
      <c r="H359" s="116"/>
      <c r="I359" s="116"/>
      <c r="J359" s="116"/>
      <c r="K359" s="116"/>
      <c r="L359" s="116"/>
      <c r="M359" s="116"/>
      <c r="N359" s="116"/>
      <c r="O359" s="116"/>
      <c r="P359" s="116"/>
      <c r="Q359" s="116"/>
      <c r="R359" s="116"/>
      <c r="S359" s="116"/>
    </row>
    <row r="360" spans="1:19" s="226" customFormat="1" ht="12">
      <c r="A360" s="116"/>
      <c r="B360" s="116"/>
      <c r="C360" s="116"/>
      <c r="D360" s="116"/>
      <c r="E360" s="116"/>
      <c r="F360" s="116"/>
      <c r="G360" s="116"/>
      <c r="H360" s="116"/>
      <c r="I360" s="116"/>
      <c r="J360" s="116"/>
      <c r="K360" s="116"/>
      <c r="L360" s="116"/>
      <c r="M360" s="116"/>
      <c r="N360" s="116"/>
      <c r="O360" s="116"/>
      <c r="P360" s="116"/>
      <c r="Q360" s="116"/>
      <c r="R360" s="116"/>
      <c r="S360" s="116"/>
    </row>
    <row r="361" spans="1:19" s="226" customFormat="1" ht="12">
      <c r="A361" s="116"/>
      <c r="B361" s="116"/>
      <c r="C361" s="116"/>
      <c r="D361" s="116"/>
      <c r="E361" s="116"/>
      <c r="F361" s="116"/>
      <c r="G361" s="116"/>
      <c r="H361" s="116"/>
      <c r="I361" s="116"/>
      <c r="J361" s="116"/>
      <c r="K361" s="116"/>
      <c r="L361" s="116"/>
      <c r="M361" s="116"/>
      <c r="N361" s="116"/>
      <c r="O361" s="116"/>
      <c r="P361" s="116"/>
      <c r="Q361" s="116"/>
      <c r="R361" s="116"/>
      <c r="S361" s="116"/>
    </row>
    <row r="362" spans="1:19" s="226" customFormat="1" ht="12">
      <c r="A362" s="116"/>
      <c r="B362" s="116"/>
      <c r="C362" s="116"/>
      <c r="D362" s="116"/>
      <c r="E362" s="116"/>
      <c r="F362" s="116"/>
      <c r="G362" s="116"/>
      <c r="H362" s="116"/>
      <c r="I362" s="116"/>
      <c r="J362" s="116"/>
      <c r="K362" s="116"/>
      <c r="L362" s="116"/>
      <c r="M362" s="116"/>
      <c r="N362" s="116"/>
      <c r="O362" s="116"/>
      <c r="P362" s="116"/>
      <c r="Q362" s="116"/>
      <c r="R362" s="116"/>
      <c r="S362" s="116"/>
    </row>
    <row r="363" spans="1:19" s="226" customFormat="1" ht="12">
      <c r="A363" s="116"/>
      <c r="B363" s="116"/>
      <c r="C363" s="116"/>
      <c r="D363" s="116"/>
      <c r="E363" s="116"/>
      <c r="F363" s="116"/>
      <c r="G363" s="116"/>
      <c r="H363" s="116"/>
      <c r="I363" s="116"/>
      <c r="J363" s="116"/>
      <c r="K363" s="116"/>
      <c r="L363" s="116"/>
      <c r="M363" s="116"/>
      <c r="N363" s="116"/>
      <c r="O363" s="116"/>
      <c r="P363" s="116"/>
      <c r="Q363" s="116"/>
      <c r="R363" s="116"/>
      <c r="S363" s="116"/>
    </row>
    <row r="364" spans="1:19" s="226" customFormat="1" ht="12">
      <c r="A364" s="116"/>
      <c r="B364" s="116"/>
      <c r="C364" s="116"/>
      <c r="D364" s="116"/>
      <c r="E364" s="116"/>
      <c r="F364" s="116"/>
      <c r="G364" s="116"/>
      <c r="H364" s="116"/>
      <c r="I364" s="116"/>
      <c r="J364" s="116"/>
      <c r="K364" s="116"/>
      <c r="L364" s="116"/>
      <c r="M364" s="116"/>
      <c r="N364" s="116"/>
      <c r="O364" s="116"/>
      <c r="P364" s="116"/>
      <c r="Q364" s="116"/>
      <c r="R364" s="116"/>
      <c r="S364" s="116"/>
    </row>
    <row r="365" spans="1:19" s="226" customFormat="1" ht="12">
      <c r="A365" s="116"/>
      <c r="B365" s="116"/>
      <c r="C365" s="116"/>
      <c r="D365" s="116"/>
      <c r="E365" s="116"/>
      <c r="F365" s="116"/>
      <c r="G365" s="116"/>
      <c r="H365" s="116"/>
      <c r="I365" s="116"/>
      <c r="J365" s="116"/>
      <c r="K365" s="116"/>
      <c r="L365" s="116"/>
      <c r="M365" s="116"/>
      <c r="N365" s="116"/>
      <c r="O365" s="116"/>
      <c r="P365" s="116"/>
      <c r="Q365" s="116"/>
      <c r="R365" s="116"/>
      <c r="S365" s="116"/>
    </row>
    <row r="366" spans="1:19" s="226" customFormat="1" ht="12">
      <c r="A366" s="116"/>
      <c r="B366" s="116"/>
      <c r="C366" s="116"/>
      <c r="D366" s="116"/>
      <c r="E366" s="116"/>
      <c r="F366" s="116"/>
      <c r="G366" s="116"/>
      <c r="H366" s="116"/>
      <c r="I366" s="116"/>
      <c r="J366" s="116"/>
      <c r="K366" s="116"/>
      <c r="L366" s="116"/>
      <c r="M366" s="116"/>
      <c r="N366" s="116"/>
      <c r="O366" s="116"/>
      <c r="P366" s="116"/>
      <c r="Q366" s="116"/>
      <c r="R366" s="116"/>
      <c r="S366" s="116"/>
    </row>
    <row r="367" spans="1:19" s="226" customFormat="1" ht="12">
      <c r="A367" s="116"/>
      <c r="B367" s="116"/>
      <c r="C367" s="116"/>
      <c r="D367" s="116"/>
      <c r="E367" s="116"/>
      <c r="F367" s="116"/>
      <c r="G367" s="116"/>
      <c r="H367" s="116"/>
      <c r="I367" s="116"/>
      <c r="J367" s="116"/>
      <c r="K367" s="116"/>
      <c r="L367" s="116"/>
      <c r="M367" s="116"/>
      <c r="N367" s="116"/>
      <c r="O367" s="116"/>
      <c r="P367" s="116"/>
      <c r="Q367" s="116"/>
      <c r="R367" s="116"/>
      <c r="S367" s="116"/>
    </row>
    <row r="368" spans="1:19" s="226" customFormat="1" ht="12">
      <c r="A368" s="116"/>
      <c r="B368" s="116"/>
      <c r="C368" s="116"/>
      <c r="D368" s="116"/>
      <c r="E368" s="116"/>
      <c r="F368" s="116"/>
      <c r="G368" s="116"/>
      <c r="H368" s="116"/>
      <c r="I368" s="116"/>
      <c r="J368" s="116"/>
      <c r="K368" s="116"/>
      <c r="L368" s="116"/>
      <c r="M368" s="116"/>
      <c r="N368" s="116"/>
      <c r="O368" s="116"/>
      <c r="P368" s="116"/>
      <c r="Q368" s="116"/>
      <c r="R368" s="116"/>
      <c r="S368" s="116"/>
    </row>
    <row r="369" spans="1:19" s="226" customFormat="1" ht="12">
      <c r="A369" s="116"/>
      <c r="B369" s="116"/>
      <c r="C369" s="116"/>
      <c r="D369" s="116"/>
      <c r="E369" s="116"/>
      <c r="F369" s="116"/>
      <c r="G369" s="116"/>
      <c r="H369" s="116"/>
      <c r="I369" s="116"/>
      <c r="J369" s="116"/>
      <c r="K369" s="116"/>
      <c r="L369" s="116"/>
      <c r="M369" s="116"/>
      <c r="N369" s="116"/>
      <c r="O369" s="116"/>
      <c r="P369" s="116"/>
      <c r="Q369" s="116"/>
      <c r="R369" s="116"/>
      <c r="S369" s="116"/>
    </row>
    <row r="370" spans="1:19" s="226" customFormat="1" ht="12">
      <c r="A370" s="116"/>
      <c r="B370" s="116"/>
      <c r="C370" s="116"/>
      <c r="D370" s="116"/>
      <c r="E370" s="116"/>
      <c r="F370" s="116"/>
      <c r="G370" s="116"/>
      <c r="H370" s="116"/>
      <c r="I370" s="116"/>
      <c r="J370" s="116"/>
      <c r="K370" s="116"/>
      <c r="L370" s="116"/>
      <c r="M370" s="116"/>
      <c r="N370" s="116"/>
      <c r="O370" s="116"/>
      <c r="P370" s="116"/>
      <c r="Q370" s="116"/>
      <c r="R370" s="116"/>
      <c r="S370" s="116"/>
    </row>
    <row r="371" spans="1:19" s="226" customFormat="1" ht="12">
      <c r="A371" s="116"/>
      <c r="B371" s="116"/>
      <c r="C371" s="116"/>
      <c r="D371" s="116"/>
      <c r="E371" s="116"/>
      <c r="F371" s="116"/>
      <c r="G371" s="116"/>
      <c r="H371" s="116"/>
      <c r="I371" s="116"/>
      <c r="J371" s="116"/>
      <c r="K371" s="116"/>
      <c r="L371" s="116"/>
      <c r="M371" s="116"/>
      <c r="N371" s="116"/>
      <c r="O371" s="116"/>
      <c r="P371" s="116"/>
      <c r="Q371" s="116"/>
      <c r="R371" s="116"/>
      <c r="S371" s="116"/>
    </row>
    <row r="372" spans="1:19" s="226" customFormat="1" ht="12">
      <c r="A372" s="116"/>
      <c r="B372" s="116"/>
      <c r="C372" s="116"/>
      <c r="D372" s="116"/>
      <c r="E372" s="116"/>
      <c r="F372" s="116"/>
      <c r="G372" s="116"/>
      <c r="H372" s="116"/>
      <c r="I372" s="116"/>
      <c r="J372" s="116"/>
      <c r="K372" s="116"/>
      <c r="L372" s="116"/>
      <c r="M372" s="116"/>
      <c r="N372" s="116"/>
      <c r="O372" s="116"/>
      <c r="P372" s="116"/>
      <c r="Q372" s="116"/>
      <c r="R372" s="116"/>
      <c r="S372" s="116"/>
    </row>
    <row r="373" spans="1:19" s="226" customFormat="1" ht="12">
      <c r="A373" s="116"/>
      <c r="B373" s="116"/>
      <c r="C373" s="116"/>
      <c r="D373" s="116"/>
      <c r="E373" s="116"/>
      <c r="F373" s="116"/>
      <c r="G373" s="116"/>
      <c r="H373" s="116"/>
      <c r="I373" s="116"/>
      <c r="J373" s="116"/>
      <c r="K373" s="116"/>
      <c r="L373" s="116"/>
      <c r="M373" s="116"/>
      <c r="N373" s="116"/>
      <c r="O373" s="116"/>
      <c r="P373" s="116"/>
      <c r="Q373" s="116"/>
      <c r="R373" s="116"/>
      <c r="S373" s="116"/>
    </row>
    <row r="374" spans="1:19" s="226" customFormat="1" ht="12">
      <c r="A374" s="116"/>
      <c r="B374" s="116"/>
      <c r="C374" s="116"/>
      <c r="D374" s="116"/>
      <c r="E374" s="116"/>
      <c r="F374" s="116"/>
      <c r="G374" s="116"/>
      <c r="H374" s="116"/>
      <c r="I374" s="116"/>
      <c r="J374" s="116"/>
      <c r="K374" s="116"/>
      <c r="L374" s="116"/>
      <c r="M374" s="116"/>
      <c r="N374" s="116"/>
      <c r="O374" s="116"/>
      <c r="P374" s="116"/>
      <c r="Q374" s="116"/>
      <c r="R374" s="116"/>
      <c r="S374" s="116"/>
    </row>
    <row r="375" spans="1:19" s="226" customFormat="1" ht="12">
      <c r="A375" s="116"/>
      <c r="B375" s="116"/>
      <c r="C375" s="116"/>
      <c r="D375" s="116"/>
      <c r="E375" s="116"/>
      <c r="F375" s="116"/>
      <c r="G375" s="116"/>
      <c r="H375" s="116"/>
      <c r="I375" s="116"/>
      <c r="J375" s="116"/>
      <c r="K375" s="116"/>
      <c r="L375" s="116"/>
      <c r="M375" s="116"/>
      <c r="N375" s="116"/>
      <c r="O375" s="116"/>
      <c r="P375" s="116"/>
      <c r="Q375" s="116"/>
      <c r="R375" s="116"/>
      <c r="S375" s="116"/>
    </row>
    <row r="376" spans="1:19" s="226" customFormat="1" ht="12">
      <c r="A376" s="116"/>
      <c r="B376" s="116"/>
      <c r="C376" s="116"/>
      <c r="D376" s="116"/>
      <c r="E376" s="116"/>
      <c r="F376" s="116"/>
      <c r="G376" s="116"/>
      <c r="H376" s="116"/>
      <c r="I376" s="116"/>
      <c r="J376" s="116"/>
      <c r="K376" s="116"/>
      <c r="L376" s="116"/>
      <c r="M376" s="116"/>
      <c r="N376" s="116"/>
      <c r="O376" s="116"/>
      <c r="P376" s="116"/>
      <c r="Q376" s="116"/>
      <c r="R376" s="116"/>
      <c r="S376" s="116"/>
    </row>
    <row r="377" spans="1:19" s="226" customFormat="1" ht="12">
      <c r="A377" s="116"/>
      <c r="B377" s="116"/>
      <c r="C377" s="116"/>
      <c r="D377" s="116"/>
      <c r="E377" s="116"/>
      <c r="F377" s="116"/>
      <c r="G377" s="116"/>
      <c r="H377" s="116"/>
      <c r="I377" s="116"/>
      <c r="J377" s="116"/>
      <c r="K377" s="116"/>
      <c r="L377" s="116"/>
      <c r="M377" s="116"/>
      <c r="N377" s="116"/>
      <c r="O377" s="116"/>
      <c r="P377" s="116"/>
      <c r="Q377" s="116"/>
      <c r="R377" s="116"/>
      <c r="S377" s="116"/>
    </row>
    <row r="378" spans="1:19" s="226" customFormat="1" ht="12">
      <c r="A378" s="116"/>
      <c r="B378" s="116"/>
      <c r="C378" s="116"/>
      <c r="D378" s="116"/>
      <c r="E378" s="116"/>
      <c r="F378" s="116"/>
      <c r="G378" s="116"/>
      <c r="H378" s="116"/>
      <c r="I378" s="116"/>
      <c r="J378" s="116"/>
      <c r="K378" s="116"/>
      <c r="L378" s="116"/>
      <c r="M378" s="116"/>
      <c r="N378" s="116"/>
      <c r="O378" s="116"/>
      <c r="P378" s="116"/>
      <c r="Q378" s="116"/>
      <c r="R378" s="116"/>
      <c r="S378" s="116"/>
    </row>
    <row r="379" spans="1:19" s="226" customFormat="1" ht="12">
      <c r="A379" s="116"/>
      <c r="B379" s="116"/>
      <c r="C379" s="116"/>
      <c r="D379" s="116"/>
      <c r="E379" s="116"/>
      <c r="F379" s="116"/>
      <c r="G379" s="116"/>
      <c r="H379" s="116"/>
      <c r="I379" s="116"/>
      <c r="J379" s="116"/>
      <c r="K379" s="116"/>
      <c r="L379" s="116"/>
      <c r="M379" s="116"/>
      <c r="N379" s="116"/>
      <c r="O379" s="116"/>
      <c r="P379" s="116"/>
      <c r="Q379" s="116"/>
      <c r="R379" s="116"/>
      <c r="S379" s="116"/>
    </row>
    <row r="380" spans="1:19" s="226" customFormat="1" ht="12">
      <c r="A380" s="116"/>
      <c r="B380" s="116"/>
      <c r="C380" s="116"/>
      <c r="D380" s="116"/>
      <c r="E380" s="116"/>
      <c r="F380" s="116"/>
      <c r="G380" s="116"/>
      <c r="H380" s="116"/>
      <c r="I380" s="116"/>
      <c r="J380" s="116"/>
      <c r="K380" s="116"/>
      <c r="L380" s="116"/>
      <c r="M380" s="116"/>
      <c r="N380" s="116"/>
      <c r="O380" s="116"/>
      <c r="P380" s="116"/>
      <c r="Q380" s="116"/>
      <c r="R380" s="116"/>
      <c r="S380" s="116"/>
    </row>
    <row r="381" spans="1:19" s="226" customFormat="1" ht="12">
      <c r="A381" s="116"/>
      <c r="B381" s="116"/>
      <c r="C381" s="116"/>
      <c r="D381" s="116"/>
      <c r="E381" s="116"/>
      <c r="F381" s="116"/>
      <c r="G381" s="116"/>
      <c r="H381" s="116"/>
      <c r="I381" s="116"/>
      <c r="J381" s="116"/>
      <c r="K381" s="116"/>
      <c r="L381" s="116"/>
      <c r="M381" s="116"/>
      <c r="N381" s="116"/>
      <c r="O381" s="116"/>
      <c r="P381" s="116"/>
      <c r="Q381" s="116"/>
      <c r="R381" s="116"/>
      <c r="S381" s="116"/>
    </row>
    <row r="382" spans="1:19" s="226" customFormat="1" ht="12">
      <c r="A382" s="116"/>
      <c r="B382" s="116"/>
      <c r="C382" s="116"/>
      <c r="D382" s="116"/>
      <c r="E382" s="116"/>
      <c r="F382" s="116"/>
      <c r="G382" s="116"/>
      <c r="H382" s="116"/>
      <c r="I382" s="116"/>
      <c r="J382" s="116"/>
      <c r="K382" s="116"/>
      <c r="L382" s="116"/>
      <c r="M382" s="116"/>
      <c r="N382" s="116"/>
      <c r="O382" s="116"/>
      <c r="P382" s="116"/>
      <c r="Q382" s="116"/>
      <c r="R382" s="116"/>
      <c r="S382" s="116"/>
    </row>
    <row r="383" spans="1:19" s="226" customFormat="1" ht="12">
      <c r="A383" s="116"/>
      <c r="B383" s="116"/>
      <c r="C383" s="116"/>
      <c r="D383" s="116"/>
      <c r="E383" s="116"/>
      <c r="F383" s="116"/>
      <c r="G383" s="116"/>
      <c r="H383" s="116"/>
      <c r="I383" s="116"/>
      <c r="J383" s="116"/>
      <c r="K383" s="116"/>
      <c r="L383" s="116"/>
      <c r="M383" s="116"/>
      <c r="N383" s="116"/>
      <c r="O383" s="116"/>
      <c r="P383" s="116"/>
      <c r="Q383" s="116"/>
      <c r="R383" s="116"/>
      <c r="S383" s="116"/>
    </row>
    <row r="384" spans="1:19" s="226" customFormat="1" ht="12">
      <c r="A384" s="116"/>
      <c r="B384" s="116"/>
      <c r="C384" s="116"/>
      <c r="D384" s="116"/>
      <c r="E384" s="116"/>
      <c r="F384" s="116"/>
      <c r="G384" s="116"/>
      <c r="H384" s="116"/>
      <c r="I384" s="116"/>
      <c r="J384" s="116"/>
      <c r="K384" s="116"/>
      <c r="L384" s="116"/>
      <c r="M384" s="116"/>
      <c r="N384" s="116"/>
      <c r="O384" s="116"/>
      <c r="P384" s="116"/>
      <c r="Q384" s="116"/>
      <c r="R384" s="116"/>
      <c r="S384" s="116"/>
    </row>
    <row r="385" spans="1:19" s="226" customFormat="1" ht="12">
      <c r="A385" s="116"/>
      <c r="B385" s="116"/>
      <c r="C385" s="116"/>
      <c r="D385" s="116"/>
      <c r="E385" s="116"/>
      <c r="F385" s="116"/>
      <c r="G385" s="116"/>
      <c r="H385" s="116"/>
      <c r="I385" s="116"/>
      <c r="J385" s="116"/>
      <c r="K385" s="116"/>
      <c r="L385" s="116"/>
      <c r="M385" s="116"/>
      <c r="N385" s="116"/>
      <c r="O385" s="116"/>
      <c r="P385" s="116"/>
      <c r="Q385" s="116"/>
      <c r="R385" s="116"/>
      <c r="S385" s="116"/>
    </row>
    <row r="386" spans="1:19" s="226" customFormat="1" ht="12">
      <c r="A386" s="116"/>
      <c r="B386" s="116"/>
      <c r="C386" s="116"/>
      <c r="D386" s="116"/>
      <c r="E386" s="116"/>
      <c r="F386" s="116"/>
      <c r="G386" s="116"/>
      <c r="H386" s="116"/>
      <c r="I386" s="116"/>
      <c r="J386" s="116"/>
      <c r="K386" s="116"/>
      <c r="L386" s="116"/>
      <c r="M386" s="116"/>
      <c r="N386" s="116"/>
      <c r="O386" s="116"/>
      <c r="P386" s="116"/>
      <c r="Q386" s="116"/>
      <c r="R386" s="116"/>
      <c r="S386" s="116"/>
    </row>
    <row r="387" spans="1:19" s="226" customFormat="1" ht="12">
      <c r="A387" s="116"/>
      <c r="B387" s="116"/>
      <c r="C387" s="116"/>
      <c r="D387" s="116"/>
      <c r="E387" s="116"/>
      <c r="F387" s="116"/>
      <c r="G387" s="116"/>
      <c r="H387" s="116"/>
      <c r="I387" s="116"/>
      <c r="J387" s="116"/>
      <c r="K387" s="116"/>
      <c r="L387" s="116"/>
      <c r="M387" s="116"/>
      <c r="N387" s="116"/>
      <c r="O387" s="116"/>
      <c r="P387" s="116"/>
      <c r="Q387" s="116"/>
      <c r="R387" s="116"/>
      <c r="S387" s="116"/>
    </row>
    <row r="388" spans="1:19" s="226" customFormat="1" ht="12">
      <c r="A388" s="116"/>
      <c r="B388" s="116"/>
      <c r="C388" s="116"/>
      <c r="D388" s="116"/>
      <c r="E388" s="116"/>
      <c r="F388" s="116"/>
      <c r="G388" s="116"/>
      <c r="H388" s="116"/>
      <c r="I388" s="116"/>
      <c r="J388" s="116"/>
      <c r="K388" s="116"/>
      <c r="L388" s="116"/>
      <c r="M388" s="116"/>
      <c r="N388" s="116"/>
      <c r="O388" s="116"/>
      <c r="P388" s="116"/>
      <c r="Q388" s="116"/>
      <c r="R388" s="116"/>
      <c r="S388" s="116"/>
    </row>
    <row r="389" spans="1:19" s="226" customFormat="1" ht="12">
      <c r="A389" s="116"/>
      <c r="B389" s="116"/>
      <c r="C389" s="116"/>
      <c r="D389" s="116"/>
      <c r="E389" s="116"/>
      <c r="F389" s="116"/>
      <c r="G389" s="116"/>
      <c r="H389" s="116"/>
      <c r="I389" s="116"/>
      <c r="J389" s="116"/>
      <c r="K389" s="116"/>
      <c r="L389" s="116"/>
      <c r="M389" s="116"/>
      <c r="N389" s="116"/>
      <c r="O389" s="116"/>
      <c r="P389" s="116"/>
      <c r="Q389" s="116"/>
      <c r="R389" s="116"/>
      <c r="S389" s="116"/>
    </row>
    <row r="390" spans="1:19" s="226" customFormat="1" ht="12">
      <c r="A390" s="116"/>
      <c r="B390" s="116"/>
      <c r="C390" s="116"/>
      <c r="D390" s="116"/>
      <c r="E390" s="116"/>
      <c r="F390" s="116"/>
      <c r="G390" s="116"/>
      <c r="H390" s="116"/>
      <c r="I390" s="116"/>
      <c r="J390" s="116"/>
      <c r="K390" s="116"/>
      <c r="L390" s="116"/>
      <c r="M390" s="116"/>
      <c r="N390" s="116"/>
      <c r="O390" s="116"/>
      <c r="P390" s="116"/>
      <c r="Q390" s="116"/>
      <c r="R390" s="116"/>
      <c r="S390" s="116"/>
    </row>
    <row r="391" spans="1:19" s="226" customFormat="1" ht="12">
      <c r="A391" s="116"/>
      <c r="B391" s="116"/>
      <c r="C391" s="116"/>
      <c r="D391" s="116"/>
      <c r="E391" s="116"/>
      <c r="F391" s="116"/>
      <c r="G391" s="116"/>
      <c r="H391" s="116"/>
      <c r="I391" s="116"/>
      <c r="J391" s="116"/>
      <c r="K391" s="116"/>
      <c r="L391" s="116"/>
      <c r="M391" s="116"/>
      <c r="N391" s="116"/>
      <c r="O391" s="116"/>
      <c r="P391" s="116"/>
      <c r="Q391" s="116"/>
      <c r="R391" s="116"/>
      <c r="S391" s="116"/>
    </row>
    <row r="392" spans="1:19" s="226" customFormat="1" ht="12">
      <c r="A392" s="116"/>
      <c r="B392" s="116"/>
      <c r="C392" s="116"/>
      <c r="D392" s="116"/>
      <c r="E392" s="116"/>
      <c r="F392" s="116"/>
      <c r="G392" s="116"/>
      <c r="H392" s="116"/>
      <c r="I392" s="116"/>
      <c r="J392" s="116"/>
      <c r="K392" s="116"/>
      <c r="L392" s="116"/>
      <c r="M392" s="116"/>
      <c r="N392" s="116"/>
      <c r="O392" s="116"/>
      <c r="P392" s="116"/>
      <c r="Q392" s="116"/>
      <c r="R392" s="116"/>
      <c r="S392" s="116"/>
    </row>
    <row r="393" spans="1:19" s="226" customFormat="1" ht="12">
      <c r="A393" s="116"/>
      <c r="B393" s="116"/>
      <c r="C393" s="116"/>
      <c r="D393" s="116"/>
      <c r="E393" s="116"/>
      <c r="F393" s="116"/>
      <c r="G393" s="116"/>
      <c r="H393" s="116"/>
      <c r="I393" s="116"/>
      <c r="J393" s="116"/>
      <c r="K393" s="116"/>
      <c r="L393" s="116"/>
      <c r="M393" s="116"/>
      <c r="N393" s="116"/>
      <c r="O393" s="116"/>
      <c r="P393" s="116"/>
      <c r="Q393" s="116"/>
      <c r="R393" s="116"/>
      <c r="S393" s="116"/>
    </row>
    <row r="394" spans="1:19" s="226" customFormat="1" ht="12">
      <c r="A394" s="116"/>
      <c r="B394" s="116"/>
      <c r="C394" s="116"/>
      <c r="D394" s="116"/>
      <c r="E394" s="116"/>
      <c r="F394" s="116"/>
      <c r="G394" s="116"/>
      <c r="H394" s="116"/>
      <c r="I394" s="116"/>
      <c r="J394" s="116"/>
      <c r="K394" s="116"/>
      <c r="L394" s="116"/>
      <c r="M394" s="116"/>
      <c r="N394" s="116"/>
      <c r="O394" s="116"/>
      <c r="P394" s="116"/>
      <c r="Q394" s="116"/>
      <c r="R394" s="116"/>
      <c r="S394" s="116"/>
    </row>
    <row r="395" spans="1:19" s="226" customFormat="1" ht="12">
      <c r="A395" s="116"/>
      <c r="B395" s="116"/>
      <c r="C395" s="116"/>
      <c r="D395" s="116"/>
      <c r="E395" s="116"/>
      <c r="F395" s="116"/>
      <c r="G395" s="116"/>
      <c r="H395" s="116"/>
      <c r="I395" s="116"/>
      <c r="J395" s="116"/>
      <c r="K395" s="116"/>
      <c r="L395" s="116"/>
      <c r="M395" s="116"/>
      <c r="N395" s="116"/>
      <c r="O395" s="116"/>
      <c r="P395" s="116"/>
      <c r="Q395" s="116"/>
      <c r="R395" s="116"/>
      <c r="S395" s="116"/>
    </row>
    <row r="396" spans="1:19" s="226" customFormat="1" ht="12">
      <c r="A396" s="116"/>
      <c r="B396" s="116"/>
      <c r="C396" s="116"/>
      <c r="D396" s="116"/>
      <c r="E396" s="116"/>
      <c r="F396" s="116"/>
      <c r="G396" s="116"/>
      <c r="H396" s="116"/>
      <c r="I396" s="116"/>
      <c r="J396" s="116"/>
      <c r="K396" s="116"/>
      <c r="L396" s="116"/>
      <c r="M396" s="116"/>
      <c r="N396" s="116"/>
      <c r="O396" s="116"/>
      <c r="P396" s="116"/>
      <c r="Q396" s="116"/>
      <c r="R396" s="116"/>
      <c r="S396" s="116"/>
    </row>
    <row r="397" spans="1:19" s="226" customFormat="1" ht="12">
      <c r="A397" s="116"/>
      <c r="B397" s="116"/>
      <c r="C397" s="116"/>
      <c r="D397" s="116"/>
      <c r="E397" s="116"/>
      <c r="F397" s="116"/>
      <c r="G397" s="116"/>
      <c r="H397" s="116"/>
      <c r="I397" s="116"/>
      <c r="J397" s="116"/>
      <c r="K397" s="116"/>
      <c r="L397" s="116"/>
      <c r="M397" s="116"/>
      <c r="N397" s="116"/>
      <c r="O397" s="116"/>
      <c r="P397" s="116"/>
      <c r="Q397" s="116"/>
      <c r="R397" s="116"/>
      <c r="S397" s="116"/>
    </row>
    <row r="398" spans="1:19" s="226" customFormat="1" ht="12">
      <c r="A398" s="116"/>
      <c r="B398" s="116"/>
      <c r="C398" s="116"/>
      <c r="D398" s="116"/>
      <c r="E398" s="116"/>
      <c r="F398" s="116"/>
      <c r="G398" s="116"/>
      <c r="H398" s="116"/>
      <c r="I398" s="116"/>
      <c r="J398" s="116"/>
      <c r="K398" s="116"/>
      <c r="L398" s="116"/>
      <c r="M398" s="116"/>
      <c r="N398" s="116"/>
      <c r="O398" s="116"/>
      <c r="P398" s="116"/>
      <c r="Q398" s="116"/>
      <c r="R398" s="116"/>
      <c r="S398" s="116"/>
    </row>
    <row r="399" spans="1:19" s="226" customFormat="1" ht="12">
      <c r="A399" s="116"/>
      <c r="B399" s="116"/>
      <c r="C399" s="116"/>
      <c r="D399" s="116"/>
      <c r="E399" s="116"/>
      <c r="F399" s="116"/>
      <c r="G399" s="116"/>
      <c r="H399" s="116"/>
      <c r="I399" s="116"/>
      <c r="J399" s="116"/>
      <c r="K399" s="116"/>
      <c r="L399" s="116"/>
      <c r="M399" s="116"/>
      <c r="N399" s="116"/>
      <c r="O399" s="116"/>
      <c r="P399" s="116"/>
      <c r="Q399" s="116"/>
      <c r="R399" s="116"/>
      <c r="S399" s="116"/>
    </row>
    <row r="400" spans="1:19" s="226" customFormat="1" ht="12">
      <c r="A400" s="116"/>
      <c r="B400" s="116"/>
      <c r="C400" s="116"/>
      <c r="D400" s="116"/>
      <c r="E400" s="116"/>
      <c r="F400" s="116"/>
      <c r="G400" s="116"/>
      <c r="H400" s="116"/>
      <c r="I400" s="116"/>
      <c r="J400" s="116"/>
      <c r="K400" s="116"/>
      <c r="L400" s="116"/>
      <c r="M400" s="116"/>
      <c r="N400" s="116"/>
      <c r="O400" s="116"/>
      <c r="P400" s="116"/>
      <c r="Q400" s="116"/>
      <c r="R400" s="116"/>
      <c r="S400" s="116"/>
    </row>
    <row r="401" spans="1:19" s="226" customFormat="1" ht="12">
      <c r="A401" s="116"/>
      <c r="B401" s="116"/>
      <c r="C401" s="116"/>
      <c r="D401" s="116"/>
      <c r="E401" s="116"/>
      <c r="F401" s="116"/>
      <c r="G401" s="116"/>
      <c r="H401" s="116"/>
      <c r="I401" s="116"/>
      <c r="J401" s="116"/>
      <c r="K401" s="116"/>
      <c r="L401" s="116"/>
      <c r="M401" s="116"/>
      <c r="N401" s="116"/>
      <c r="O401" s="116"/>
      <c r="P401" s="116"/>
      <c r="Q401" s="116"/>
      <c r="R401" s="116"/>
      <c r="S401" s="116"/>
    </row>
    <row r="402" spans="1:19" s="226" customFormat="1" ht="12">
      <c r="A402" s="116"/>
      <c r="B402" s="116"/>
      <c r="C402" s="116"/>
      <c r="D402" s="116"/>
      <c r="E402" s="116"/>
      <c r="F402" s="116"/>
      <c r="G402" s="116"/>
      <c r="H402" s="116"/>
      <c r="I402" s="116"/>
      <c r="J402" s="116"/>
      <c r="K402" s="116"/>
      <c r="L402" s="116"/>
      <c r="M402" s="116"/>
      <c r="N402" s="116"/>
      <c r="O402" s="116"/>
      <c r="P402" s="116"/>
      <c r="Q402" s="116"/>
      <c r="R402" s="116"/>
      <c r="S402" s="116"/>
    </row>
    <row r="403" spans="1:19" s="226" customFormat="1" ht="12">
      <c r="A403" s="116"/>
      <c r="B403" s="116"/>
      <c r="C403" s="116"/>
      <c r="D403" s="116"/>
      <c r="E403" s="116"/>
      <c r="F403" s="116"/>
      <c r="G403" s="116"/>
      <c r="H403" s="116"/>
      <c r="I403" s="116"/>
      <c r="J403" s="116"/>
      <c r="K403" s="116"/>
      <c r="L403" s="116"/>
      <c r="M403" s="116"/>
      <c r="N403" s="116"/>
      <c r="O403" s="116"/>
      <c r="P403" s="116"/>
      <c r="Q403" s="116"/>
      <c r="R403" s="116"/>
      <c r="S403" s="116"/>
    </row>
    <row r="404" spans="1:19" s="226" customFormat="1" ht="12">
      <c r="A404" s="116"/>
      <c r="B404" s="116"/>
      <c r="C404" s="116"/>
      <c r="D404" s="116"/>
      <c r="E404" s="116"/>
      <c r="F404" s="116"/>
      <c r="G404" s="116"/>
      <c r="H404" s="116"/>
      <c r="I404" s="116"/>
      <c r="J404" s="116"/>
      <c r="K404" s="116"/>
      <c r="L404" s="116"/>
      <c r="M404" s="116"/>
      <c r="N404" s="116"/>
      <c r="O404" s="116"/>
      <c r="P404" s="116"/>
      <c r="Q404" s="116"/>
      <c r="R404" s="116"/>
      <c r="S404" s="116"/>
    </row>
    <row r="405" spans="1:19" s="226" customFormat="1" ht="12">
      <c r="A405" s="116"/>
      <c r="B405" s="116"/>
      <c r="C405" s="116"/>
      <c r="D405" s="116"/>
      <c r="E405" s="116"/>
      <c r="F405" s="116"/>
      <c r="G405" s="116"/>
      <c r="H405" s="116"/>
      <c r="I405" s="116"/>
      <c r="J405" s="116"/>
      <c r="K405" s="116"/>
      <c r="L405" s="116"/>
      <c r="M405" s="116"/>
      <c r="N405" s="116"/>
      <c r="O405" s="116"/>
      <c r="P405" s="116"/>
      <c r="Q405" s="116"/>
      <c r="R405" s="116"/>
      <c r="S405" s="116"/>
    </row>
    <row r="406" spans="1:19" s="226" customFormat="1" ht="12">
      <c r="A406" s="116"/>
      <c r="B406" s="116"/>
      <c r="C406" s="116"/>
      <c r="D406" s="116"/>
      <c r="E406" s="116"/>
      <c r="F406" s="116"/>
      <c r="G406" s="116"/>
      <c r="H406" s="116"/>
      <c r="I406" s="116"/>
      <c r="J406" s="116"/>
      <c r="K406" s="116"/>
      <c r="L406" s="116"/>
      <c r="M406" s="116"/>
      <c r="N406" s="116"/>
      <c r="O406" s="116"/>
      <c r="P406" s="116"/>
      <c r="Q406" s="116"/>
      <c r="R406" s="116"/>
      <c r="S406" s="116"/>
    </row>
    <row r="407" spans="1:19" s="226" customFormat="1" ht="12">
      <c r="A407" s="116"/>
      <c r="B407" s="116"/>
      <c r="C407" s="116"/>
      <c r="D407" s="116"/>
      <c r="E407" s="116"/>
      <c r="F407" s="116"/>
      <c r="G407" s="116"/>
      <c r="H407" s="116"/>
      <c r="I407" s="116"/>
      <c r="J407" s="116"/>
      <c r="K407" s="116"/>
      <c r="L407" s="116"/>
      <c r="M407" s="116"/>
      <c r="N407" s="116"/>
      <c r="O407" s="116"/>
      <c r="P407" s="116"/>
      <c r="Q407" s="116"/>
      <c r="R407" s="116"/>
      <c r="S407" s="116"/>
    </row>
    <row r="408" spans="1:19" s="226" customFormat="1" ht="12">
      <c r="A408" s="116"/>
      <c r="B408" s="116"/>
      <c r="C408" s="116"/>
      <c r="D408" s="116"/>
      <c r="E408" s="116"/>
      <c r="F408" s="116"/>
      <c r="G408" s="116"/>
      <c r="H408" s="116"/>
      <c r="I408" s="116"/>
      <c r="J408" s="116"/>
      <c r="K408" s="116"/>
      <c r="L408" s="116"/>
      <c r="M408" s="116"/>
      <c r="N408" s="116"/>
      <c r="O408" s="116"/>
      <c r="P408" s="116"/>
      <c r="Q408" s="116"/>
      <c r="R408" s="116"/>
      <c r="S408" s="116"/>
    </row>
    <row r="409" spans="1:19" s="226" customFormat="1" ht="12">
      <c r="A409" s="116"/>
      <c r="B409" s="116"/>
      <c r="C409" s="116"/>
      <c r="D409" s="116"/>
      <c r="E409" s="116"/>
      <c r="F409" s="116"/>
      <c r="G409" s="116"/>
      <c r="H409" s="116"/>
      <c r="I409" s="116"/>
      <c r="J409" s="116"/>
      <c r="K409" s="116"/>
      <c r="L409" s="116"/>
      <c r="M409" s="116"/>
      <c r="N409" s="116"/>
      <c r="O409" s="116"/>
      <c r="P409" s="116"/>
      <c r="Q409" s="116"/>
      <c r="R409" s="116"/>
      <c r="S409" s="116"/>
    </row>
  </sheetData>
  <sortState xmlns:xlrd2="http://schemas.microsoft.com/office/spreadsheetml/2017/richdata2" ref="A53:Y59">
    <sortCondition ref="A53:A59"/>
  </sortState>
  <mergeCells count="10">
    <mergeCell ref="E6:P6"/>
    <mergeCell ref="Q6:S6"/>
    <mergeCell ref="C7:D7"/>
    <mergeCell ref="E7:F7"/>
    <mergeCell ref="G7:H7"/>
    <mergeCell ref="I7:J7"/>
    <mergeCell ref="K7:L7"/>
    <mergeCell ref="M7:N7"/>
    <mergeCell ref="O7:P7"/>
    <mergeCell ref="Q7:S7"/>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1" manualBreakCount="1">
    <brk id="51" max="17" man="1"/>
  </rowBreaks>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12767-AD95-4C4E-B3A6-C8CE391F06DB}">
  <sheetPr>
    <tabColor theme="2" tint="-0.499984740745262"/>
    <pageSetUpPr fitToPage="1"/>
  </sheetPr>
  <dimension ref="A1:AM233"/>
  <sheetViews>
    <sheetView view="pageBreakPreview" topLeftCell="P60" zoomScaleNormal="100" zoomScaleSheetLayoutView="100" zoomScalePageLayoutView="150" workbookViewId="0">
      <pane xSplit="7710" activePane="topRight"/>
      <selection activeCell="U26" sqref="U26"/>
      <selection pane="topRight" activeCell="O29" sqref="J29:O29"/>
    </sheetView>
  </sheetViews>
  <sheetFormatPr defaultColWidth="9.1796875" defaultRowHeight="14.5"/>
  <cols>
    <col min="1" max="1" width="23.54296875" style="4031" customWidth="1"/>
    <col min="2" max="2" width="7.26953125" style="205" bestFit="1" customWidth="1"/>
    <col min="3" max="11" width="5.54296875" style="205" customWidth="1"/>
    <col min="12" max="12" width="5.7265625" style="205" bestFit="1" customWidth="1"/>
    <col min="13" max="13" width="7.54296875" style="205" bestFit="1" customWidth="1"/>
    <col min="14" max="15" width="4.54296875" style="205" customWidth="1"/>
    <col min="16" max="16" width="5.26953125" style="205" customWidth="1"/>
    <col min="17" max="17" width="4" style="205" bestFit="1" customWidth="1"/>
    <col min="18" max="18" width="7.26953125" style="205" bestFit="1" customWidth="1"/>
    <col min="19" max="19" width="4.81640625" style="205" bestFit="1" customWidth="1"/>
    <col min="20" max="20" width="6.453125" style="205" customWidth="1"/>
    <col min="21" max="22" width="7" style="205" bestFit="1" customWidth="1"/>
    <col min="23" max="23" width="6.81640625" style="205" customWidth="1"/>
    <col min="24" max="24" width="8.26953125" style="238" bestFit="1" customWidth="1"/>
    <col min="25" max="25" width="5.453125" style="238" customWidth="1"/>
    <col min="26" max="26" width="4.81640625" style="238" bestFit="1" customWidth="1"/>
    <col min="27" max="27" width="7.453125" style="238" bestFit="1" customWidth="1"/>
    <col min="28" max="28" width="7.1796875" style="238" customWidth="1"/>
    <col min="29" max="29" width="4.453125" style="238" customWidth="1"/>
    <col min="30" max="31" width="4.453125" style="205" customWidth="1"/>
    <col min="32" max="32" width="6" style="205" customWidth="1"/>
    <col min="33" max="33" width="6.26953125" style="205" bestFit="1" customWidth="1"/>
    <col min="34" max="34" width="5.81640625" style="205" customWidth="1"/>
    <col min="35" max="35" width="9.54296875" style="205" customWidth="1"/>
    <col min="36" max="36" width="5.81640625" style="205" customWidth="1"/>
    <col min="37" max="37" width="7" style="205" customWidth="1"/>
    <col min="38" max="38" width="6.453125" style="205" customWidth="1"/>
    <col min="39" max="16384" width="9.1796875" style="205"/>
  </cols>
  <sheetData>
    <row r="1" spans="1:38" s="216" customFormat="1">
      <c r="A1" s="4154" t="s">
        <v>1341</v>
      </c>
      <c r="B1" s="3908"/>
      <c r="C1" s="4153"/>
      <c r="D1" s="4153"/>
      <c r="E1" s="4153"/>
      <c r="F1" s="4153"/>
      <c r="G1" s="4153"/>
      <c r="H1" s="4153"/>
      <c r="I1" s="4153"/>
      <c r="J1" s="4150"/>
      <c r="K1" s="4150"/>
      <c r="L1" s="4153"/>
      <c r="M1" s="4153"/>
      <c r="N1" s="4153"/>
      <c r="O1" s="4153"/>
      <c r="P1" s="4153"/>
      <c r="Q1" s="4153"/>
      <c r="R1" s="4153"/>
      <c r="S1" s="4153"/>
      <c r="T1" s="4153"/>
      <c r="U1" s="4153"/>
      <c r="V1" s="4153"/>
      <c r="W1" s="4153"/>
      <c r="X1" s="4153"/>
      <c r="Y1" s="4153"/>
      <c r="Z1" s="4149"/>
      <c r="AA1" s="4149"/>
      <c r="AB1" s="4149"/>
      <c r="AC1" s="4149"/>
      <c r="AD1" s="4150"/>
      <c r="AE1" s="4150"/>
      <c r="AF1" s="4150"/>
      <c r="AG1" s="4150"/>
      <c r="AH1" s="4150"/>
      <c r="AI1" s="4150"/>
      <c r="AJ1" s="4150"/>
      <c r="AK1" s="4150"/>
      <c r="AL1" s="4152"/>
    </row>
    <row r="2" spans="1:38" s="216" customFormat="1" ht="7.4" customHeight="1" thickBot="1">
      <c r="A2" s="4151"/>
      <c r="Z2" s="4033"/>
      <c r="AA2" s="4033"/>
      <c r="AB2" s="4033"/>
      <c r="AC2" s="4033"/>
      <c r="AL2" s="4146"/>
    </row>
    <row r="3" spans="1:38" s="216" customFormat="1" ht="21">
      <c r="A3" s="2357" t="s">
        <v>1</v>
      </c>
      <c r="B3" s="2358"/>
      <c r="C3" s="4150"/>
      <c r="D3" s="4150"/>
      <c r="E3" s="4150"/>
      <c r="F3" s="4150"/>
      <c r="G3" s="4150"/>
      <c r="H3" s="4150"/>
      <c r="I3" s="4150"/>
      <c r="J3" s="2359"/>
      <c r="K3" s="2359"/>
      <c r="L3" s="2359"/>
      <c r="M3" s="4150"/>
      <c r="N3" s="4150"/>
      <c r="O3" s="4150"/>
      <c r="P3" s="4150"/>
      <c r="Q3" s="4150"/>
      <c r="R3" s="4150"/>
      <c r="S3" s="4150"/>
      <c r="T3" s="4150"/>
      <c r="U3" s="4150"/>
      <c r="V3" s="4150"/>
      <c r="W3" s="4150"/>
      <c r="X3" s="4150"/>
      <c r="Y3" s="4150"/>
      <c r="Z3" s="4149"/>
      <c r="AA3" s="4149"/>
      <c r="AB3" s="4148"/>
      <c r="AC3" s="4033"/>
      <c r="AL3" s="4146"/>
    </row>
    <row r="4" spans="1:38" s="216" customFormat="1" ht="21">
      <c r="A4" s="227" t="s">
        <v>57</v>
      </c>
      <c r="B4" s="229"/>
      <c r="C4" s="4147"/>
      <c r="D4" s="4147"/>
      <c r="E4" s="4147"/>
      <c r="F4" s="4147"/>
      <c r="G4" s="4147"/>
      <c r="H4" s="4147"/>
      <c r="I4" s="4147"/>
      <c r="J4" s="4147"/>
      <c r="K4" s="4147"/>
      <c r="L4" s="4147"/>
      <c r="M4" s="4147"/>
      <c r="N4" s="4147"/>
      <c r="O4" s="4147"/>
      <c r="P4" s="4147"/>
      <c r="Q4" s="4147"/>
      <c r="R4" s="4147"/>
      <c r="S4" s="4147"/>
      <c r="T4" s="4147"/>
      <c r="V4" s="228"/>
      <c r="W4" s="228"/>
      <c r="X4" s="228"/>
      <c r="Y4" s="228"/>
      <c r="Z4" s="4033"/>
      <c r="AA4" s="4033"/>
      <c r="AB4" s="4144"/>
      <c r="AC4" s="4033"/>
      <c r="AL4" s="4146"/>
    </row>
    <row r="5" spans="1:38" s="100" customFormat="1" ht="19" thickBot="1">
      <c r="A5" s="2360" t="s">
        <v>58</v>
      </c>
      <c r="B5" s="230"/>
      <c r="C5" s="230"/>
      <c r="E5" s="1984"/>
      <c r="F5" s="1985" t="s">
        <v>1463</v>
      </c>
      <c r="G5" s="1984"/>
      <c r="H5" s="1984"/>
      <c r="I5" s="232"/>
      <c r="K5" s="231"/>
      <c r="L5" s="230"/>
      <c r="M5" s="230"/>
      <c r="N5" s="230"/>
      <c r="O5" s="230"/>
      <c r="P5" s="230"/>
      <c r="Q5" s="230"/>
      <c r="R5" s="230"/>
      <c r="S5" s="230"/>
      <c r="T5" s="230"/>
      <c r="U5" s="230"/>
      <c r="V5" s="230"/>
      <c r="W5" s="230"/>
      <c r="X5" s="233"/>
      <c r="Y5" s="4145"/>
      <c r="Z5" s="4033"/>
      <c r="AA5" s="4033"/>
      <c r="AB5" s="4144"/>
      <c r="AC5" s="4033"/>
      <c r="AL5" s="2441"/>
    </row>
    <row r="6" spans="1:38" s="46" customFormat="1" ht="16.5" thickTop="1" thickBot="1">
      <c r="A6" s="4924" t="s">
        <v>59</v>
      </c>
      <c r="B6" s="4870" t="s">
        <v>60</v>
      </c>
      <c r="C6" s="4871"/>
      <c r="D6" s="4871"/>
      <c r="E6" s="4871"/>
      <c r="F6" s="4871"/>
      <c r="G6" s="4871"/>
      <c r="H6" s="4871"/>
      <c r="I6" s="4871"/>
      <c r="J6" s="4871"/>
      <c r="K6" s="4871"/>
      <c r="L6" s="4871"/>
      <c r="M6" s="4872"/>
      <c r="N6" s="4872"/>
      <c r="O6" s="4872"/>
      <c r="P6" s="2132"/>
      <c r="Q6" s="2132"/>
      <c r="R6" s="2132"/>
      <c r="S6" s="2132"/>
      <c r="T6" s="4926" t="s">
        <v>61</v>
      </c>
      <c r="U6" s="4927"/>
      <c r="V6" s="4927"/>
      <c r="W6" s="4927"/>
      <c r="X6" s="4928"/>
      <c r="Y6" s="4876" t="s">
        <v>62</v>
      </c>
      <c r="Z6" s="4872"/>
      <c r="AA6" s="4885" t="s">
        <v>844</v>
      </c>
      <c r="AB6" s="4886"/>
      <c r="AC6" s="4929" t="s">
        <v>258</v>
      </c>
      <c r="AD6" s="4929"/>
      <c r="AE6" s="4929"/>
      <c r="AF6" s="4929"/>
      <c r="AG6" s="4929"/>
      <c r="AH6" s="4929"/>
      <c r="AI6" s="4929"/>
      <c r="AJ6" s="4929"/>
      <c r="AK6" s="4929"/>
      <c r="AL6" s="1808"/>
    </row>
    <row r="7" spans="1:38" s="32" customFormat="1" ht="47.25" customHeight="1" thickBot="1">
      <c r="A7" s="4925"/>
      <c r="B7" s="4143" t="s">
        <v>204</v>
      </c>
      <c r="C7" s="4142" t="s">
        <v>205</v>
      </c>
      <c r="D7" s="4141">
        <v>1</v>
      </c>
      <c r="E7" s="4141">
        <v>2</v>
      </c>
      <c r="F7" s="4141">
        <v>3</v>
      </c>
      <c r="G7" s="4141">
        <v>4</v>
      </c>
      <c r="H7" s="4141">
        <v>5</v>
      </c>
      <c r="I7" s="4141">
        <v>6</v>
      </c>
      <c r="J7" s="4141">
        <v>7</v>
      </c>
      <c r="K7" s="4139">
        <v>8</v>
      </c>
      <c r="L7" s="4139">
        <v>9</v>
      </c>
      <c r="M7" s="4140">
        <v>10</v>
      </c>
      <c r="N7" s="4139">
        <v>11</v>
      </c>
      <c r="O7" s="4139">
        <v>12</v>
      </c>
      <c r="P7" s="4139">
        <v>13</v>
      </c>
      <c r="Q7" s="4138" t="s">
        <v>206</v>
      </c>
      <c r="R7" s="4938" t="s">
        <v>1409</v>
      </c>
      <c r="S7" s="4939"/>
      <c r="T7" s="4930" t="s">
        <v>65</v>
      </c>
      <c r="U7" s="4931"/>
      <c r="V7" s="4932" t="s">
        <v>66</v>
      </c>
      <c r="W7" s="4933"/>
      <c r="X7" s="835" t="s">
        <v>17</v>
      </c>
      <c r="Y7" s="4883" t="s">
        <v>67</v>
      </c>
      <c r="Z7" s="4934"/>
      <c r="AA7" s="4887" t="s">
        <v>845</v>
      </c>
      <c r="AB7" s="4888"/>
      <c r="AC7" s="4935" t="s">
        <v>68</v>
      </c>
      <c r="AD7" s="4935"/>
      <c r="AE7" s="4936"/>
      <c r="AF7" s="4937" t="s">
        <v>69</v>
      </c>
      <c r="AG7" s="4935"/>
      <c r="AH7" s="4935"/>
      <c r="AI7" s="4936"/>
      <c r="AJ7" s="4919" t="s">
        <v>70</v>
      </c>
      <c r="AK7" s="4920" t="s">
        <v>70</v>
      </c>
      <c r="AL7" s="1809" t="s">
        <v>71</v>
      </c>
    </row>
    <row r="8" spans="1:38" s="139" customFormat="1" ht="45" customHeight="1" thickTop="1">
      <c r="A8" s="234" t="s">
        <v>5</v>
      </c>
      <c r="B8" s="4137" t="s">
        <v>143</v>
      </c>
      <c r="C8" s="4136">
        <v>1</v>
      </c>
      <c r="D8" s="4136">
        <v>2</v>
      </c>
      <c r="E8" s="4136">
        <v>3</v>
      </c>
      <c r="F8" s="4136">
        <v>4</v>
      </c>
      <c r="G8" s="4136">
        <v>5</v>
      </c>
      <c r="H8" s="4136">
        <v>6</v>
      </c>
      <c r="I8" s="4136">
        <v>7</v>
      </c>
      <c r="J8" s="4136">
        <v>8</v>
      </c>
      <c r="K8" s="4136">
        <v>9</v>
      </c>
      <c r="L8" s="4136">
        <v>10</v>
      </c>
      <c r="M8" s="3667">
        <v>11</v>
      </c>
      <c r="N8" s="4136">
        <v>12</v>
      </c>
      <c r="O8" s="4136">
        <v>13</v>
      </c>
      <c r="P8" s="4136"/>
      <c r="Q8" s="1949"/>
      <c r="R8" s="4302"/>
      <c r="S8" s="4302"/>
      <c r="T8" s="4135" t="s">
        <v>73</v>
      </c>
      <c r="U8" s="1950" t="s">
        <v>74</v>
      </c>
      <c r="V8" s="4135" t="s">
        <v>73</v>
      </c>
      <c r="W8" s="1950" t="s">
        <v>74</v>
      </c>
      <c r="X8" s="1878" t="s">
        <v>75</v>
      </c>
      <c r="Y8" s="4134" t="s">
        <v>13</v>
      </c>
      <c r="Z8" s="4133" t="s">
        <v>14</v>
      </c>
      <c r="AA8" s="4132" t="s">
        <v>13</v>
      </c>
      <c r="AB8" s="2184" t="s">
        <v>14</v>
      </c>
      <c r="AC8" s="4131" t="s">
        <v>13</v>
      </c>
      <c r="AD8" s="4130" t="s">
        <v>14</v>
      </c>
      <c r="AE8" s="1882" t="s">
        <v>76</v>
      </c>
      <c r="AF8" s="1880" t="s">
        <v>13</v>
      </c>
      <c r="AG8" s="4130" t="s">
        <v>14</v>
      </c>
      <c r="AH8" s="4130" t="s">
        <v>77</v>
      </c>
      <c r="AI8" s="1882" t="s">
        <v>78</v>
      </c>
      <c r="AJ8" s="1880" t="s">
        <v>13</v>
      </c>
      <c r="AK8" s="1882" t="s">
        <v>14</v>
      </c>
      <c r="AL8" s="1951" t="s">
        <v>79</v>
      </c>
    </row>
    <row r="9" spans="1:38" s="4124" customFormat="1" ht="12.65" customHeight="1">
      <c r="A9" s="4248" t="s">
        <v>156</v>
      </c>
      <c r="B9" s="4129"/>
      <c r="C9" s="4129"/>
      <c r="D9" s="4129"/>
      <c r="E9" s="4129"/>
      <c r="F9" s="4129"/>
      <c r="G9" s="4129"/>
      <c r="H9" s="4129"/>
      <c r="I9" s="4129"/>
      <c r="J9" s="4129"/>
      <c r="K9" s="4127"/>
      <c r="L9" s="4128"/>
      <c r="M9" s="4127"/>
      <c r="N9" s="4127"/>
      <c r="O9" s="4127"/>
      <c r="P9" s="4127"/>
      <c r="Q9" s="4127"/>
      <c r="R9" s="4127"/>
      <c r="S9" s="4127"/>
      <c r="T9" s="4127"/>
      <c r="U9" s="4127"/>
      <c r="V9" s="4127"/>
      <c r="W9" s="4127"/>
      <c r="X9" s="4127"/>
      <c r="Y9" s="4127"/>
      <c r="Z9" s="4127"/>
      <c r="AA9" s="4127"/>
      <c r="AB9" s="2361"/>
      <c r="AC9" s="4126"/>
      <c r="AD9" s="4126"/>
      <c r="AE9" s="4126"/>
      <c r="AF9" s="4126"/>
      <c r="AG9" s="4126"/>
      <c r="AH9" s="4126"/>
      <c r="AI9" s="4126"/>
      <c r="AJ9" s="4125"/>
      <c r="AK9" s="4125"/>
      <c r="AL9" s="1952" t="s">
        <v>156</v>
      </c>
    </row>
    <row r="10" spans="1:38" s="208" customFormat="1" ht="10.5">
      <c r="A10" s="4122" t="s">
        <v>157</v>
      </c>
      <c r="B10" s="3081"/>
      <c r="C10" s="3440">
        <v>70</v>
      </c>
      <c r="D10" s="3647">
        <v>57</v>
      </c>
      <c r="E10" s="3647">
        <v>65</v>
      </c>
      <c r="F10" s="3647">
        <v>68</v>
      </c>
      <c r="G10" s="3647">
        <v>79</v>
      </c>
      <c r="H10" s="3647">
        <v>82</v>
      </c>
      <c r="I10" s="3647">
        <v>79</v>
      </c>
      <c r="J10" s="3647">
        <v>99</v>
      </c>
      <c r="K10" s="3647">
        <v>80</v>
      </c>
      <c r="L10" s="3647">
        <v>82</v>
      </c>
      <c r="M10" s="3647">
        <v>60</v>
      </c>
      <c r="N10" s="3647">
        <v>56</v>
      </c>
      <c r="O10" s="3647">
        <v>33</v>
      </c>
      <c r="P10" s="3463"/>
      <c r="Q10" s="3460"/>
      <c r="R10" s="4118"/>
      <c r="S10" s="4306"/>
      <c r="T10" s="4077">
        <v>229</v>
      </c>
      <c r="U10" s="4076">
        <v>271</v>
      </c>
      <c r="V10" s="4081">
        <v>199</v>
      </c>
      <c r="W10" s="4074">
        <v>211</v>
      </c>
      <c r="X10" s="4115">
        <f>SUM(R10:W10)</f>
        <v>910</v>
      </c>
      <c r="Y10" s="3657"/>
      <c r="Z10" s="3658">
        <v>18</v>
      </c>
      <c r="AA10" s="4491">
        <f>I10</f>
        <v>79</v>
      </c>
      <c r="AB10" s="3662">
        <f>O10</f>
        <v>33</v>
      </c>
      <c r="AC10" s="2354" t="str">
        <f>'General AUC always'!Q10</f>
        <v>-</v>
      </c>
      <c r="AD10" s="4071" t="str">
        <f>'General AUC always'!R10</f>
        <v>-</v>
      </c>
      <c r="AE10" s="1031">
        <f>'General AUC always'!S10</f>
        <v>1</v>
      </c>
      <c r="AF10" s="1030"/>
      <c r="AG10" s="4071"/>
      <c r="AH10" s="4071">
        <f>SUM(B10:J10)</f>
        <v>599</v>
      </c>
      <c r="AI10" s="1031">
        <f>SUM(K10:P10)</f>
        <v>311</v>
      </c>
      <c r="AJ10" s="1030">
        <f>AA10</f>
        <v>79</v>
      </c>
      <c r="AK10" s="1032">
        <f>AB10</f>
        <v>33</v>
      </c>
      <c r="AL10" s="4105">
        <f>SUM(B10:Q10)</f>
        <v>910</v>
      </c>
    </row>
    <row r="11" spans="1:38" s="208" customFormat="1" ht="10.5">
      <c r="A11" s="4122" t="s">
        <v>158</v>
      </c>
      <c r="B11" s="4352"/>
      <c r="C11" s="4353">
        <v>22</v>
      </c>
      <c r="D11" s="4354">
        <v>24</v>
      </c>
      <c r="E11" s="4354">
        <v>19</v>
      </c>
      <c r="F11" s="4354">
        <v>28</v>
      </c>
      <c r="G11" s="4354">
        <v>21</v>
      </c>
      <c r="H11" s="4354">
        <v>9</v>
      </c>
      <c r="I11" s="4354">
        <v>19</v>
      </c>
      <c r="J11" s="4354">
        <v>21</v>
      </c>
      <c r="K11" s="4354">
        <v>15</v>
      </c>
      <c r="L11" s="4354">
        <v>23</v>
      </c>
      <c r="M11" s="4354">
        <v>20</v>
      </c>
      <c r="N11" s="4354">
        <v>5</v>
      </c>
      <c r="O11" s="4354">
        <v>11</v>
      </c>
      <c r="P11" s="3463"/>
      <c r="Q11" s="3460"/>
      <c r="R11" s="4118"/>
      <c r="S11" s="4307"/>
      <c r="T11" s="4077">
        <v>27</v>
      </c>
      <c r="U11" s="4076">
        <v>115</v>
      </c>
      <c r="V11" s="4081">
        <v>10</v>
      </c>
      <c r="W11" s="4074">
        <v>85</v>
      </c>
      <c r="X11" s="4115">
        <f t="shared" ref="X11:X18" si="0">SUM(R11:W11)</f>
        <v>237</v>
      </c>
      <c r="Y11" s="3657">
        <v>1</v>
      </c>
      <c r="Z11" s="3658"/>
      <c r="AA11" s="4491">
        <f t="shared" ref="AA11:AA19" si="1">I11</f>
        <v>19</v>
      </c>
      <c r="AB11" s="3662">
        <f t="shared" ref="AB11:AB19" si="2">O11</f>
        <v>11</v>
      </c>
      <c r="AC11" s="4119" t="str">
        <f>'General AUC always'!Q11</f>
        <v>-</v>
      </c>
      <c r="AD11" s="4097" t="str">
        <f>'General AUC always'!R11</f>
        <v>-</v>
      </c>
      <c r="AE11" s="1032">
        <f>'General AUC always'!S11</f>
        <v>1</v>
      </c>
      <c r="AF11" s="1030"/>
      <c r="AG11" s="4071"/>
      <c r="AH11" s="4071">
        <f t="shared" ref="AH11:AH14" si="3">SUM(B11:J11)</f>
        <v>163</v>
      </c>
      <c r="AI11" s="1031">
        <f t="shared" ref="AI11:AI14" si="4">SUM(K11:P11)</f>
        <v>74</v>
      </c>
      <c r="AJ11" s="1030">
        <f t="shared" ref="AJ11:AJ19" si="5">AA11</f>
        <v>19</v>
      </c>
      <c r="AK11" s="1032">
        <f t="shared" ref="AK11:AK19" si="6">AB11</f>
        <v>11</v>
      </c>
      <c r="AL11" s="4105">
        <f t="shared" ref="AL11:AL19" si="7">SUM(B11:Q11)</f>
        <v>237</v>
      </c>
    </row>
    <row r="12" spans="1:38" s="208" customFormat="1" ht="10.5">
      <c r="A12" s="4122" t="s">
        <v>159</v>
      </c>
      <c r="B12" s="4352"/>
      <c r="C12" s="4353">
        <v>71</v>
      </c>
      <c r="D12" s="4354">
        <v>67</v>
      </c>
      <c r="E12" s="4354">
        <v>72</v>
      </c>
      <c r="F12" s="4354">
        <v>75</v>
      </c>
      <c r="G12" s="4354">
        <v>78</v>
      </c>
      <c r="H12" s="4354">
        <v>78</v>
      </c>
      <c r="I12" s="4354">
        <v>78</v>
      </c>
      <c r="J12" s="4354">
        <v>112</v>
      </c>
      <c r="K12" s="4354">
        <v>111</v>
      </c>
      <c r="L12" s="4354">
        <v>106</v>
      </c>
      <c r="M12" s="4354">
        <v>103</v>
      </c>
      <c r="N12" s="4354">
        <v>86</v>
      </c>
      <c r="O12" s="4354">
        <v>72</v>
      </c>
      <c r="P12" s="3463"/>
      <c r="Q12" s="3460"/>
      <c r="R12" s="4118"/>
      <c r="S12" s="4306"/>
      <c r="T12" s="4077">
        <v>75</v>
      </c>
      <c r="U12" s="4076">
        <v>444</v>
      </c>
      <c r="V12" s="4081">
        <v>87</v>
      </c>
      <c r="W12" s="4074">
        <v>503</v>
      </c>
      <c r="X12" s="4115">
        <f t="shared" si="0"/>
        <v>1109</v>
      </c>
      <c r="Y12" s="3657">
        <v>4</v>
      </c>
      <c r="Z12" s="3658"/>
      <c r="AA12" s="4491">
        <f t="shared" si="1"/>
        <v>78</v>
      </c>
      <c r="AB12" s="3662">
        <f t="shared" si="2"/>
        <v>72</v>
      </c>
      <c r="AC12" s="4119" t="str">
        <f>'General AUC always'!Q12</f>
        <v>-</v>
      </c>
      <c r="AD12" s="4097" t="str">
        <f>'General AUC always'!R12</f>
        <v>-</v>
      </c>
      <c r="AE12" s="1032">
        <f>'General AUC always'!S12</f>
        <v>1</v>
      </c>
      <c r="AF12" s="1030"/>
      <c r="AG12" s="4071"/>
      <c r="AH12" s="4071">
        <f t="shared" si="3"/>
        <v>631</v>
      </c>
      <c r="AI12" s="1031">
        <f t="shared" si="4"/>
        <v>478</v>
      </c>
      <c r="AJ12" s="1030">
        <f t="shared" si="5"/>
        <v>78</v>
      </c>
      <c r="AK12" s="1032">
        <f t="shared" si="6"/>
        <v>72</v>
      </c>
      <c r="AL12" s="4105">
        <f t="shared" si="7"/>
        <v>1109</v>
      </c>
    </row>
    <row r="13" spans="1:38" s="208" customFormat="1" ht="10.5">
      <c r="A13" s="4122" t="s">
        <v>160</v>
      </c>
      <c r="B13" s="4352"/>
      <c r="C13" s="4353">
        <v>29</v>
      </c>
      <c r="D13" s="4354">
        <v>20</v>
      </c>
      <c r="E13" s="4354">
        <v>35</v>
      </c>
      <c r="F13" s="4354">
        <v>30</v>
      </c>
      <c r="G13" s="4354">
        <v>37</v>
      </c>
      <c r="H13" s="4354">
        <v>24</v>
      </c>
      <c r="I13" s="4354">
        <v>38</v>
      </c>
      <c r="J13" s="4354">
        <v>52</v>
      </c>
      <c r="K13" s="4354">
        <v>55</v>
      </c>
      <c r="L13" s="4354">
        <v>48</v>
      </c>
      <c r="M13" s="4354">
        <v>33</v>
      </c>
      <c r="N13" s="4354">
        <v>26</v>
      </c>
      <c r="O13" s="4354">
        <v>25</v>
      </c>
      <c r="P13" s="3463"/>
      <c r="Q13" s="3460"/>
      <c r="R13" s="4118"/>
      <c r="S13" s="4306"/>
      <c r="T13" s="4077">
        <v>60</v>
      </c>
      <c r="U13" s="4076">
        <v>153</v>
      </c>
      <c r="V13" s="4081">
        <v>20</v>
      </c>
      <c r="W13" s="4074">
        <v>219</v>
      </c>
      <c r="X13" s="4115">
        <f t="shared" si="0"/>
        <v>452</v>
      </c>
      <c r="Y13" s="3657">
        <v>7</v>
      </c>
      <c r="Z13" s="3658">
        <v>1</v>
      </c>
      <c r="AA13" s="4491">
        <f t="shared" si="1"/>
        <v>38</v>
      </c>
      <c r="AB13" s="3662">
        <f t="shared" si="2"/>
        <v>25</v>
      </c>
      <c r="AC13" s="4119" t="str">
        <f>'General AUC always'!Q14</f>
        <v>-</v>
      </c>
      <c r="AD13" s="4097" t="str">
        <f>'General AUC always'!R14</f>
        <v>-</v>
      </c>
      <c r="AE13" s="1032">
        <f>'General AUC always'!S14</f>
        <v>1</v>
      </c>
      <c r="AF13" s="1030"/>
      <c r="AG13" s="4071"/>
      <c r="AH13" s="4071">
        <f t="shared" si="3"/>
        <v>265</v>
      </c>
      <c r="AI13" s="1031">
        <f t="shared" si="4"/>
        <v>187</v>
      </c>
      <c r="AJ13" s="1030">
        <f t="shared" si="5"/>
        <v>38</v>
      </c>
      <c r="AK13" s="1032">
        <f t="shared" si="6"/>
        <v>25</v>
      </c>
      <c r="AL13" s="4105">
        <f t="shared" si="7"/>
        <v>452</v>
      </c>
    </row>
    <row r="14" spans="1:38" s="208" customFormat="1" ht="10.5">
      <c r="A14" s="4122" t="s">
        <v>1170</v>
      </c>
      <c r="B14" s="4352"/>
      <c r="C14" s="4353">
        <v>71</v>
      </c>
      <c r="D14" s="4354">
        <v>65</v>
      </c>
      <c r="E14" s="4354">
        <v>66</v>
      </c>
      <c r="F14" s="4354">
        <v>65</v>
      </c>
      <c r="G14" s="4354">
        <v>84</v>
      </c>
      <c r="H14" s="4354">
        <v>69</v>
      </c>
      <c r="I14" s="4354">
        <v>82</v>
      </c>
      <c r="J14" s="4354">
        <v>109</v>
      </c>
      <c r="K14" s="4354">
        <v>117</v>
      </c>
      <c r="L14" s="4354">
        <v>116</v>
      </c>
      <c r="M14" s="4354">
        <v>78</v>
      </c>
      <c r="N14" s="4354">
        <v>74</v>
      </c>
      <c r="O14" s="4354">
        <v>79</v>
      </c>
      <c r="P14" s="3463"/>
      <c r="Q14" s="3460"/>
      <c r="R14" s="4118"/>
      <c r="S14" s="4307"/>
      <c r="T14" s="4077">
        <v>101</v>
      </c>
      <c r="U14" s="4076">
        <v>401</v>
      </c>
      <c r="V14" s="4081">
        <v>96</v>
      </c>
      <c r="W14" s="4074">
        <v>477</v>
      </c>
      <c r="X14" s="4115">
        <f t="shared" si="0"/>
        <v>1075</v>
      </c>
      <c r="Y14" s="3657"/>
      <c r="Z14" s="3658"/>
      <c r="AA14" s="4491">
        <f t="shared" si="1"/>
        <v>82</v>
      </c>
      <c r="AB14" s="3662">
        <f t="shared" si="2"/>
        <v>79</v>
      </c>
      <c r="AC14" s="4123" t="str">
        <f>'General AUC always'!Q15</f>
        <v>-</v>
      </c>
      <c r="AD14" s="4097" t="str">
        <f>'General AUC always'!R15</f>
        <v>-</v>
      </c>
      <c r="AE14" s="1032">
        <f>'General AUC always'!S15</f>
        <v>1</v>
      </c>
      <c r="AF14" s="1030"/>
      <c r="AG14" s="4071"/>
      <c r="AH14" s="4071">
        <f t="shared" si="3"/>
        <v>611</v>
      </c>
      <c r="AI14" s="1031">
        <f t="shared" si="4"/>
        <v>464</v>
      </c>
      <c r="AJ14" s="1030">
        <f t="shared" si="5"/>
        <v>82</v>
      </c>
      <c r="AK14" s="1032">
        <f t="shared" si="6"/>
        <v>79</v>
      </c>
      <c r="AL14" s="4105">
        <f t="shared" si="7"/>
        <v>1075</v>
      </c>
    </row>
    <row r="15" spans="1:38" s="208" customFormat="1" ht="10.5">
      <c r="A15" s="4122" t="s">
        <v>162</v>
      </c>
      <c r="B15" s="4352"/>
      <c r="C15" s="4353">
        <v>5</v>
      </c>
      <c r="D15" s="4354">
        <v>4</v>
      </c>
      <c r="E15" s="4354">
        <v>6</v>
      </c>
      <c r="F15" s="4354">
        <v>3</v>
      </c>
      <c r="G15" s="4354">
        <v>4</v>
      </c>
      <c r="H15" s="4354">
        <v>3</v>
      </c>
      <c r="I15" s="4354">
        <v>1</v>
      </c>
      <c r="J15" s="4354">
        <v>0</v>
      </c>
      <c r="K15" s="4354">
        <v>0</v>
      </c>
      <c r="L15" s="4354">
        <v>0</v>
      </c>
      <c r="M15" s="4354">
        <v>0</v>
      </c>
      <c r="N15" s="4354">
        <v>0</v>
      </c>
      <c r="O15" s="4354">
        <v>0</v>
      </c>
      <c r="P15" s="3463"/>
      <c r="Q15" s="3460"/>
      <c r="R15" s="4118"/>
      <c r="S15" s="4306"/>
      <c r="T15" s="4077">
        <v>6</v>
      </c>
      <c r="U15" s="4076">
        <v>20</v>
      </c>
      <c r="V15" s="4081">
        <v>0</v>
      </c>
      <c r="W15" s="4074">
        <v>0</v>
      </c>
      <c r="X15" s="4115">
        <f t="shared" si="0"/>
        <v>26</v>
      </c>
      <c r="Y15" s="3657"/>
      <c r="Z15" s="3658"/>
      <c r="AA15" s="4491">
        <f t="shared" si="1"/>
        <v>1</v>
      </c>
      <c r="AB15" s="3662">
        <f t="shared" si="2"/>
        <v>0</v>
      </c>
      <c r="AC15" s="4123">
        <f>'General AUC always'!Q16</f>
        <v>1</v>
      </c>
      <c r="AD15" s="4097">
        <f>'General AUC always'!R16</f>
        <v>0</v>
      </c>
      <c r="AE15" s="1032" t="str">
        <f>'General AUC always'!S16</f>
        <v>-</v>
      </c>
      <c r="AF15" s="1030">
        <f>SUM(C15:J15)</f>
        <v>26</v>
      </c>
      <c r="AG15" s="4071"/>
      <c r="AH15" s="4071"/>
      <c r="AI15" s="1031">
        <f>SUM(K15:P15)</f>
        <v>0</v>
      </c>
      <c r="AJ15" s="1030">
        <f t="shared" si="5"/>
        <v>1</v>
      </c>
      <c r="AK15" s="1032">
        <f t="shared" si="6"/>
        <v>0</v>
      </c>
      <c r="AL15" s="4105">
        <f t="shared" si="7"/>
        <v>26</v>
      </c>
    </row>
    <row r="16" spans="1:38" s="208" customFormat="1" ht="21">
      <c r="A16" s="4122" t="s">
        <v>163</v>
      </c>
      <c r="B16" s="4352"/>
      <c r="C16" s="4353">
        <v>14</v>
      </c>
      <c r="D16" s="4354">
        <v>9</v>
      </c>
      <c r="E16" s="4354">
        <v>12</v>
      </c>
      <c r="F16" s="4354">
        <v>9</v>
      </c>
      <c r="G16" s="4354">
        <v>13</v>
      </c>
      <c r="H16" s="4354">
        <v>11</v>
      </c>
      <c r="I16" s="4354">
        <v>7</v>
      </c>
      <c r="J16" s="4354">
        <v>14</v>
      </c>
      <c r="K16" s="4354">
        <v>6</v>
      </c>
      <c r="L16" s="4354">
        <v>8</v>
      </c>
      <c r="M16" s="4354">
        <v>9</v>
      </c>
      <c r="N16" s="4354">
        <v>0</v>
      </c>
      <c r="O16" s="4354">
        <v>0</v>
      </c>
      <c r="P16" s="3463"/>
      <c r="Q16" s="3460"/>
      <c r="R16" s="4118"/>
      <c r="S16" s="4307"/>
      <c r="T16" s="4077">
        <v>9</v>
      </c>
      <c r="U16" s="4076">
        <v>66</v>
      </c>
      <c r="V16" s="4081">
        <v>6</v>
      </c>
      <c r="W16" s="4074">
        <v>31</v>
      </c>
      <c r="X16" s="4115">
        <f t="shared" si="0"/>
        <v>112</v>
      </c>
      <c r="Y16" s="3657"/>
      <c r="Z16" s="3658">
        <v>3</v>
      </c>
      <c r="AA16" s="4491">
        <f t="shared" si="1"/>
        <v>7</v>
      </c>
      <c r="AB16" s="3662">
        <f t="shared" si="2"/>
        <v>0</v>
      </c>
      <c r="AC16" s="4123" t="str">
        <f>'General AUC always'!Q17</f>
        <v>-</v>
      </c>
      <c r="AD16" s="4097" t="str">
        <f>'General AUC always'!R17</f>
        <v>-</v>
      </c>
      <c r="AE16" s="1032">
        <f>'General AUC always'!S17</f>
        <v>1</v>
      </c>
      <c r="AF16" s="1030"/>
      <c r="AG16" s="4071"/>
      <c r="AH16" s="4071">
        <f t="shared" ref="AH16" si="8">SUM(B16:J16)</f>
        <v>89</v>
      </c>
      <c r="AI16" s="1031">
        <f t="shared" ref="AI16" si="9">SUM(K16:P16)</f>
        <v>23</v>
      </c>
      <c r="AJ16" s="1030">
        <f t="shared" si="5"/>
        <v>7</v>
      </c>
      <c r="AK16" s="1032">
        <f t="shared" si="6"/>
        <v>0</v>
      </c>
      <c r="AL16" s="4105">
        <f t="shared" si="7"/>
        <v>112</v>
      </c>
    </row>
    <row r="17" spans="1:38" s="208" customFormat="1" ht="10.5">
      <c r="A17" s="4480" t="s">
        <v>1466</v>
      </c>
      <c r="B17" s="4481"/>
      <c r="C17" s="4353">
        <v>3</v>
      </c>
      <c r="D17" s="4482">
        <v>2</v>
      </c>
      <c r="E17" s="4482">
        <v>3</v>
      </c>
      <c r="F17" s="4482">
        <v>0</v>
      </c>
      <c r="G17" s="4482">
        <v>0</v>
      </c>
      <c r="H17" s="4482">
        <v>0</v>
      </c>
      <c r="I17" s="4482">
        <v>0</v>
      </c>
      <c r="J17" s="4482">
        <v>0</v>
      </c>
      <c r="K17" s="4482">
        <v>0</v>
      </c>
      <c r="L17" s="4482">
        <v>0</v>
      </c>
      <c r="M17" s="4482">
        <v>0</v>
      </c>
      <c r="N17" s="4482">
        <v>0</v>
      </c>
      <c r="O17" s="4482">
        <v>0</v>
      </c>
      <c r="P17" s="4483"/>
      <c r="Q17" s="4484"/>
      <c r="R17" s="4485"/>
      <c r="S17" s="4486"/>
      <c r="T17" s="4487">
        <v>0</v>
      </c>
      <c r="U17" s="4488">
        <v>8</v>
      </c>
      <c r="V17" s="4489">
        <v>0</v>
      </c>
      <c r="W17" s="4490">
        <v>0</v>
      </c>
      <c r="X17" s="4115">
        <f t="shared" si="0"/>
        <v>8</v>
      </c>
      <c r="Y17" s="3657"/>
      <c r="Z17" s="3658"/>
      <c r="AA17" s="4491">
        <f t="shared" si="1"/>
        <v>0</v>
      </c>
      <c r="AB17" s="3662">
        <f t="shared" si="2"/>
        <v>0</v>
      </c>
      <c r="AC17" s="4123">
        <f>'General AUC always'!Q18</f>
        <v>1</v>
      </c>
      <c r="AD17" s="4097">
        <f>'General AUC always'!R18</f>
        <v>0</v>
      </c>
      <c r="AE17" s="1032" t="str">
        <f>'General AUC always'!S18</f>
        <v>-</v>
      </c>
      <c r="AF17" s="1030"/>
      <c r="AG17" s="4071"/>
      <c r="AH17" s="4071">
        <f t="shared" ref="AH17" si="10">SUM(B17:J17)</f>
        <v>8</v>
      </c>
      <c r="AI17" s="1031">
        <f t="shared" ref="AI17" si="11">SUM(K17:P17)</f>
        <v>0</v>
      </c>
      <c r="AJ17" s="1030">
        <f t="shared" ref="AJ17" si="12">AA17</f>
        <v>0</v>
      </c>
      <c r="AK17" s="1032">
        <f t="shared" ref="AK17" si="13">AB17</f>
        <v>0</v>
      </c>
      <c r="AL17" s="4105">
        <f t="shared" ref="AL17" si="14">SUM(B17:Q17)</f>
        <v>8</v>
      </c>
    </row>
    <row r="18" spans="1:38" s="208" customFormat="1" ht="10.5">
      <c r="A18" s="4122" t="s">
        <v>164</v>
      </c>
      <c r="B18" s="4352"/>
      <c r="C18" s="4353">
        <v>4</v>
      </c>
      <c r="D18" s="4354">
        <v>4</v>
      </c>
      <c r="E18" s="4354">
        <v>4</v>
      </c>
      <c r="F18" s="4354">
        <v>2</v>
      </c>
      <c r="G18" s="4354">
        <v>4</v>
      </c>
      <c r="H18" s="4354">
        <v>0</v>
      </c>
      <c r="I18" s="4354">
        <v>0</v>
      </c>
      <c r="J18" s="4354">
        <v>0</v>
      </c>
      <c r="K18" s="4354">
        <v>0</v>
      </c>
      <c r="L18" s="4354">
        <v>0</v>
      </c>
      <c r="M18" s="4354">
        <v>0</v>
      </c>
      <c r="N18" s="4354">
        <v>0</v>
      </c>
      <c r="O18" s="4354">
        <v>0</v>
      </c>
      <c r="P18" s="3463"/>
      <c r="Q18" s="3460"/>
      <c r="R18" s="4118"/>
      <c r="S18" s="4306"/>
      <c r="T18" s="4077">
        <v>15</v>
      </c>
      <c r="U18" s="4076">
        <v>3</v>
      </c>
      <c r="V18" s="4081">
        <v>0</v>
      </c>
      <c r="W18" s="4074">
        <v>0</v>
      </c>
      <c r="X18" s="4115">
        <f t="shared" si="0"/>
        <v>18</v>
      </c>
      <c r="Y18" s="3657"/>
      <c r="Z18" s="3658"/>
      <c r="AA18" s="4491">
        <f t="shared" si="1"/>
        <v>0</v>
      </c>
      <c r="AB18" s="3662">
        <f t="shared" si="2"/>
        <v>0</v>
      </c>
      <c r="AC18" s="4123">
        <f>'General AUC always'!Q19</f>
        <v>1</v>
      </c>
      <c r="AD18" s="4097">
        <f>'General AUC always'!R19</f>
        <v>0</v>
      </c>
      <c r="AE18" s="1032" t="str">
        <f>'General AUC always'!S19</f>
        <v>-</v>
      </c>
      <c r="AF18" s="1030">
        <f>SUM(C18:J18)</f>
        <v>18</v>
      </c>
      <c r="AG18" s="4071"/>
      <c r="AH18" s="4071"/>
      <c r="AI18" s="1031"/>
      <c r="AJ18" s="1030">
        <f t="shared" si="5"/>
        <v>0</v>
      </c>
      <c r="AK18" s="1032">
        <f t="shared" si="6"/>
        <v>0</v>
      </c>
      <c r="AL18" s="4105">
        <f t="shared" si="7"/>
        <v>18</v>
      </c>
    </row>
    <row r="19" spans="1:38" s="208" customFormat="1" ht="10.5">
      <c r="A19" s="4122" t="s">
        <v>165</v>
      </c>
      <c r="B19" s="4352"/>
      <c r="C19" s="4353">
        <v>17</v>
      </c>
      <c r="D19" s="4354">
        <v>21</v>
      </c>
      <c r="E19" s="4354">
        <v>19</v>
      </c>
      <c r="F19" s="4354">
        <v>20</v>
      </c>
      <c r="G19" s="4354">
        <v>22</v>
      </c>
      <c r="H19" s="4354">
        <v>19</v>
      </c>
      <c r="I19" s="4354">
        <v>19</v>
      </c>
      <c r="J19" s="4354">
        <v>55</v>
      </c>
      <c r="K19" s="4354">
        <v>53</v>
      </c>
      <c r="L19" s="4354">
        <v>42</v>
      </c>
      <c r="M19" s="4354">
        <v>50</v>
      </c>
      <c r="N19" s="4354">
        <v>30</v>
      </c>
      <c r="O19" s="4354">
        <v>15</v>
      </c>
      <c r="P19" s="3463"/>
      <c r="Q19" s="3460"/>
      <c r="R19" s="4118"/>
      <c r="S19" s="4307"/>
      <c r="T19" s="4077">
        <v>65</v>
      </c>
      <c r="U19" s="4076">
        <v>72</v>
      </c>
      <c r="V19" s="4081">
        <v>65</v>
      </c>
      <c r="W19" s="4074">
        <v>180</v>
      </c>
      <c r="X19" s="4115">
        <f>SUM(R19:W19)</f>
        <v>382</v>
      </c>
      <c r="Y19" s="3657"/>
      <c r="Z19" s="3658"/>
      <c r="AA19" s="4491">
        <f t="shared" si="1"/>
        <v>19</v>
      </c>
      <c r="AB19" s="3662">
        <f t="shared" si="2"/>
        <v>15</v>
      </c>
      <c r="AC19" s="4119" t="str">
        <f>'General AUC always'!Q20</f>
        <v>-</v>
      </c>
      <c r="AD19" s="4097" t="str">
        <f>'General AUC always'!R20</f>
        <v>-</v>
      </c>
      <c r="AE19" s="1032">
        <f>'General AUC always'!S20</f>
        <v>1</v>
      </c>
      <c r="AF19" s="1030"/>
      <c r="AG19" s="4071"/>
      <c r="AH19" s="4071">
        <f t="shared" ref="AH19" si="15">SUM(B19:J19)</f>
        <v>192</v>
      </c>
      <c r="AI19" s="1031">
        <f t="shared" ref="AI19" si="16">SUM(K19:P19)</f>
        <v>190</v>
      </c>
      <c r="AJ19" s="1030">
        <f t="shared" si="5"/>
        <v>19</v>
      </c>
      <c r="AK19" s="1032">
        <f t="shared" si="6"/>
        <v>15</v>
      </c>
      <c r="AL19" s="4105">
        <f t="shared" si="7"/>
        <v>382</v>
      </c>
    </row>
    <row r="20" spans="1:38" s="676" customFormat="1" ht="14.15" customHeight="1" thickBot="1">
      <c r="A20" s="1955" t="s">
        <v>129</v>
      </c>
      <c r="B20" s="4094">
        <f t="shared" ref="B20:AL20" si="17">SUM(B10:B19)</f>
        <v>0</v>
      </c>
      <c r="C20" s="4096">
        <f t="shared" si="17"/>
        <v>306</v>
      </c>
      <c r="D20" s="4096">
        <f t="shared" si="17"/>
        <v>273</v>
      </c>
      <c r="E20" s="4096">
        <f t="shared" si="17"/>
        <v>301</v>
      </c>
      <c r="F20" s="4096">
        <f t="shared" si="17"/>
        <v>300</v>
      </c>
      <c r="G20" s="4096">
        <f t="shared" si="17"/>
        <v>342</v>
      </c>
      <c r="H20" s="4096">
        <f t="shared" si="17"/>
        <v>295</v>
      </c>
      <c r="I20" s="4096">
        <f t="shared" si="17"/>
        <v>323</v>
      </c>
      <c r="J20" s="4096">
        <f t="shared" si="17"/>
        <v>462</v>
      </c>
      <c r="K20" s="4096">
        <f t="shared" si="17"/>
        <v>437</v>
      </c>
      <c r="L20" s="4096">
        <f t="shared" si="17"/>
        <v>425</v>
      </c>
      <c r="M20" s="4096">
        <f t="shared" si="17"/>
        <v>353</v>
      </c>
      <c r="N20" s="4096">
        <f t="shared" si="17"/>
        <v>277</v>
      </c>
      <c r="O20" s="4096">
        <f t="shared" si="17"/>
        <v>235</v>
      </c>
      <c r="P20" s="4096">
        <f t="shared" si="17"/>
        <v>0</v>
      </c>
      <c r="Q20" s="2367">
        <f t="shared" si="17"/>
        <v>0</v>
      </c>
      <c r="R20" s="4094">
        <f t="shared" si="17"/>
        <v>0</v>
      </c>
      <c r="S20" s="4094">
        <f t="shared" si="17"/>
        <v>0</v>
      </c>
      <c r="T20" s="4094">
        <f t="shared" si="17"/>
        <v>587</v>
      </c>
      <c r="U20" s="2368">
        <f t="shared" si="17"/>
        <v>1553</v>
      </c>
      <c r="V20" s="4095">
        <f t="shared" si="17"/>
        <v>483</v>
      </c>
      <c r="W20" s="2367">
        <f t="shared" si="17"/>
        <v>1706</v>
      </c>
      <c r="X20" s="1956">
        <f t="shared" si="17"/>
        <v>4329</v>
      </c>
      <c r="Y20" s="4094">
        <f t="shared" si="17"/>
        <v>12</v>
      </c>
      <c r="Z20" s="4093">
        <f t="shared" si="17"/>
        <v>22</v>
      </c>
      <c r="AA20" s="4093">
        <f t="shared" si="17"/>
        <v>323</v>
      </c>
      <c r="AB20" s="2369">
        <f t="shared" si="17"/>
        <v>235</v>
      </c>
      <c r="AC20" s="4091">
        <f t="shared" si="17"/>
        <v>3</v>
      </c>
      <c r="AD20" s="4090">
        <f t="shared" si="17"/>
        <v>0</v>
      </c>
      <c r="AE20" s="1036">
        <f t="shared" si="17"/>
        <v>7</v>
      </c>
      <c r="AF20" s="4090">
        <f t="shared" si="17"/>
        <v>44</v>
      </c>
      <c r="AG20" s="4090">
        <f t="shared" si="17"/>
        <v>0</v>
      </c>
      <c r="AH20" s="4090">
        <f t="shared" si="17"/>
        <v>2558</v>
      </c>
      <c r="AI20" s="1036">
        <f t="shared" si="17"/>
        <v>1727</v>
      </c>
      <c r="AJ20" s="1035">
        <f t="shared" si="17"/>
        <v>323</v>
      </c>
      <c r="AK20" s="1036">
        <f t="shared" si="17"/>
        <v>235</v>
      </c>
      <c r="AL20" s="1810">
        <f t="shared" si="17"/>
        <v>4329</v>
      </c>
    </row>
    <row r="21" spans="1:38" s="1010" customFormat="1" ht="11.15" customHeight="1" thickTop="1">
      <c r="A21" s="1953"/>
      <c r="B21" s="1954"/>
      <c r="C21" s="1954"/>
      <c r="D21" s="1954"/>
      <c r="E21" s="1954"/>
      <c r="F21" s="1954"/>
      <c r="G21" s="1954"/>
      <c r="H21" s="1954"/>
      <c r="I21" s="1954"/>
      <c r="J21" s="1954"/>
      <c r="K21" s="1954"/>
      <c r="L21" s="1954"/>
      <c r="M21" s="1954"/>
      <c r="N21" s="1954"/>
      <c r="O21" s="1954"/>
      <c r="P21" s="1954"/>
      <c r="Q21" s="1954"/>
      <c r="R21" s="1954"/>
      <c r="S21" s="1954"/>
      <c r="T21" s="1954"/>
      <c r="U21" s="1954">
        <f>T20+U20</f>
        <v>2140</v>
      </c>
      <c r="V21" s="1954">
        <f>V20+W20</f>
        <v>2189</v>
      </c>
      <c r="W21" s="1954" t="s">
        <v>14</v>
      </c>
      <c r="X21" s="1954"/>
      <c r="Y21" s="1954"/>
      <c r="Z21" s="1954"/>
      <c r="AA21" s="1957"/>
      <c r="AB21" s="2370"/>
      <c r="AC21" s="1954"/>
      <c r="AD21" s="1954"/>
      <c r="AE21" s="1954"/>
      <c r="AF21" s="1954"/>
      <c r="AG21" s="1954"/>
      <c r="AH21" s="1954"/>
      <c r="AI21" s="1954">
        <f>AF20+AG20+AH20+AI20</f>
        <v>4329</v>
      </c>
      <c r="AJ21" s="1954"/>
      <c r="AK21" s="1954"/>
      <c r="AL21" s="4089"/>
    </row>
    <row r="22" spans="1:38" s="143" customFormat="1" ht="12.65" customHeight="1">
      <c r="A22" s="4248" t="s">
        <v>166</v>
      </c>
      <c r="B22" s="4088"/>
      <c r="C22" s="4088"/>
      <c r="D22" s="4088"/>
      <c r="E22" s="4088"/>
      <c r="F22" s="4088"/>
      <c r="G22" s="4088"/>
      <c r="H22" s="4088"/>
      <c r="I22" s="4088"/>
      <c r="J22" s="4088"/>
      <c r="K22" s="4085"/>
      <c r="L22" s="4085"/>
      <c r="M22" s="4085"/>
      <c r="N22" s="4085"/>
      <c r="O22" s="4085"/>
      <c r="P22" s="4085"/>
      <c r="Q22" s="4085"/>
      <c r="R22" s="4303"/>
      <c r="S22" s="4303"/>
      <c r="X22" s="4085"/>
      <c r="Y22" s="4085"/>
      <c r="Z22" s="4085"/>
      <c r="AA22" s="4121"/>
      <c r="AB22" s="4120"/>
      <c r="AC22" s="4085"/>
      <c r="AD22" s="4085"/>
      <c r="AE22" s="4085"/>
      <c r="AF22" s="4085"/>
      <c r="AG22" s="4085"/>
      <c r="AH22" s="4085"/>
      <c r="AI22" s="4085"/>
      <c r="AJ22" s="4085"/>
      <c r="AK22" s="4085"/>
      <c r="AL22" s="1963" t="s">
        <v>166</v>
      </c>
    </row>
    <row r="23" spans="1:38" s="208" customFormat="1" ht="10.5">
      <c r="A23" s="2362" t="str">
        <f>'General AUC always'!A24</f>
        <v>Cairns Adventist College</v>
      </c>
      <c r="B23" s="4084">
        <v>0</v>
      </c>
      <c r="C23" s="3463">
        <v>8</v>
      </c>
      <c r="D23" s="3463">
        <v>5</v>
      </c>
      <c r="E23" s="3463">
        <v>7</v>
      </c>
      <c r="F23" s="3463">
        <v>7</v>
      </c>
      <c r="G23" s="3463">
        <v>12</v>
      </c>
      <c r="H23" s="3463">
        <v>16</v>
      </c>
      <c r="I23" s="3463">
        <v>10</v>
      </c>
      <c r="J23" s="3463">
        <v>0</v>
      </c>
      <c r="K23" s="3463">
        <v>0</v>
      </c>
      <c r="L23" s="3463">
        <v>0</v>
      </c>
      <c r="M23" s="3463">
        <v>0</v>
      </c>
      <c r="N23" s="3463">
        <v>0</v>
      </c>
      <c r="O23" s="3463">
        <v>0</v>
      </c>
      <c r="P23" s="3463"/>
      <c r="Q23" s="3460"/>
      <c r="R23" s="4118"/>
      <c r="S23" s="4306"/>
      <c r="T23" s="4077">
        <v>15</v>
      </c>
      <c r="U23" s="4076">
        <v>50</v>
      </c>
      <c r="V23" s="4081">
        <v>0</v>
      </c>
      <c r="W23" s="4074">
        <v>0</v>
      </c>
      <c r="X23" s="4115">
        <f t="shared" ref="X23:X25" si="18">SUM(R23:W23)</f>
        <v>65</v>
      </c>
      <c r="Y23" s="3708"/>
      <c r="Z23" s="3465"/>
      <c r="AA23" s="4073">
        <v>10</v>
      </c>
      <c r="AB23" s="3594">
        <v>0</v>
      </c>
      <c r="AC23" s="1960">
        <f>'General AUC always'!Q24</f>
        <v>1</v>
      </c>
      <c r="AD23" s="1960">
        <f>'General AUC always'!R24</f>
        <v>0</v>
      </c>
      <c r="AE23" s="1960" t="str">
        <f>'General AUC always'!S24</f>
        <v>-</v>
      </c>
      <c r="AF23" s="4071">
        <f>SUM(C23:J23)</f>
        <v>65</v>
      </c>
      <c r="AG23" s="4071"/>
      <c r="AI23" s="1031">
        <f>SUM(K23:P23)</f>
        <v>0</v>
      </c>
      <c r="AJ23" s="1030">
        <f>AA23</f>
        <v>10</v>
      </c>
      <c r="AK23" s="1030">
        <f t="shared" ref="AJ23:AK25" si="19">AB23</f>
        <v>0</v>
      </c>
      <c r="AL23" s="1962">
        <f>SUM(B23:Q23)</f>
        <v>65</v>
      </c>
    </row>
    <row r="24" spans="1:38" s="208" customFormat="1" ht="10.5">
      <c r="A24" s="4104" t="str">
        <f>'General AUC always'!A25</f>
        <v>Carlisle Adventist Christian College</v>
      </c>
      <c r="B24" s="4078"/>
      <c r="C24" s="3463">
        <v>23</v>
      </c>
      <c r="D24" s="3463">
        <v>24</v>
      </c>
      <c r="E24" s="3463">
        <v>24</v>
      </c>
      <c r="F24" s="3463">
        <v>22</v>
      </c>
      <c r="G24" s="3463">
        <v>21</v>
      </c>
      <c r="H24" s="3463">
        <v>22</v>
      </c>
      <c r="I24" s="3463">
        <v>29</v>
      </c>
      <c r="J24" s="3463">
        <v>28</v>
      </c>
      <c r="K24" s="3463">
        <v>23</v>
      </c>
      <c r="L24" s="3463">
        <v>27</v>
      </c>
      <c r="M24" s="3463">
        <v>23</v>
      </c>
      <c r="N24" s="3463">
        <v>15</v>
      </c>
      <c r="O24" s="3463">
        <v>21</v>
      </c>
      <c r="P24" s="3463"/>
      <c r="Q24" s="3460"/>
      <c r="R24" s="4118"/>
      <c r="S24" s="4306"/>
      <c r="T24" s="4077">
        <v>38</v>
      </c>
      <c r="U24" s="4076">
        <v>127</v>
      </c>
      <c r="V24" s="4081">
        <v>35</v>
      </c>
      <c r="W24" s="4074">
        <v>102</v>
      </c>
      <c r="X24" s="4115">
        <f t="shared" si="18"/>
        <v>302</v>
      </c>
      <c r="Y24" s="3708"/>
      <c r="Z24" s="3465"/>
      <c r="AA24" s="4073">
        <v>29</v>
      </c>
      <c r="AB24" s="3594">
        <v>21</v>
      </c>
      <c r="AC24" s="1960" t="str">
        <f>'General AUC always'!Q25</f>
        <v>-</v>
      </c>
      <c r="AD24" s="1960" t="str">
        <f>'General AUC always'!R25</f>
        <v>-</v>
      </c>
      <c r="AE24" s="1960">
        <f>'General AUC always'!S25</f>
        <v>1</v>
      </c>
      <c r="AF24" s="1030"/>
      <c r="AG24" s="4097"/>
      <c r="AH24" s="4071">
        <f>SUM(B24:J24)</f>
        <v>193</v>
      </c>
      <c r="AI24" s="1031">
        <f>SUM(K24:P24)</f>
        <v>109</v>
      </c>
      <c r="AJ24" s="1030">
        <f t="shared" si="19"/>
        <v>29</v>
      </c>
      <c r="AK24" s="1030">
        <f t="shared" si="19"/>
        <v>21</v>
      </c>
      <c r="AL24" s="1962">
        <f t="shared" ref="AL24:AL25" si="20">SUM(B24:Q24)</f>
        <v>302</v>
      </c>
    </row>
    <row r="25" spans="1:38" s="208" customFormat="1" ht="10.5">
      <c r="A25" s="4104" t="str">
        <f>'General AUC always'!A26</f>
        <v>Riverside Adventist Christian School</v>
      </c>
      <c r="B25" s="4078">
        <v>0</v>
      </c>
      <c r="C25" s="3463">
        <v>5</v>
      </c>
      <c r="D25" s="3463">
        <v>8</v>
      </c>
      <c r="E25" s="3463">
        <v>4</v>
      </c>
      <c r="F25" s="3463">
        <v>5</v>
      </c>
      <c r="G25" s="3463">
        <v>2</v>
      </c>
      <c r="H25" s="3463">
        <v>6</v>
      </c>
      <c r="I25" s="3463">
        <v>2</v>
      </c>
      <c r="J25" s="3463">
        <v>0</v>
      </c>
      <c r="K25" s="3463">
        <v>0</v>
      </c>
      <c r="L25" s="3463">
        <v>0</v>
      </c>
      <c r="M25" s="3463">
        <v>0</v>
      </c>
      <c r="N25" s="3463">
        <v>0</v>
      </c>
      <c r="O25" s="3463">
        <v>0</v>
      </c>
      <c r="P25" s="3463"/>
      <c r="Q25" s="3460"/>
      <c r="R25" s="4118"/>
      <c r="S25" s="4306"/>
      <c r="T25" s="4077">
        <v>18</v>
      </c>
      <c r="U25" s="4076">
        <v>14</v>
      </c>
      <c r="V25" s="4081">
        <v>0</v>
      </c>
      <c r="W25" s="4074">
        <v>0</v>
      </c>
      <c r="X25" s="4115">
        <f t="shared" si="18"/>
        <v>32</v>
      </c>
      <c r="Y25" s="3708"/>
      <c r="Z25" s="3465"/>
      <c r="AA25" s="4073">
        <v>2</v>
      </c>
      <c r="AB25" s="3594">
        <v>0</v>
      </c>
      <c r="AC25" s="1960">
        <f>'General AUC always'!Q26</f>
        <v>1</v>
      </c>
      <c r="AD25" s="1960">
        <f>'General AUC always'!R26</f>
        <v>0</v>
      </c>
      <c r="AE25" s="1960" t="str">
        <f>'General AUC always'!S26</f>
        <v>-</v>
      </c>
      <c r="AF25" s="1030">
        <f>SUM(B25:J25)</f>
        <v>32</v>
      </c>
      <c r="AG25" s="4097"/>
      <c r="AH25" s="4097"/>
      <c r="AI25" s="1032"/>
      <c r="AJ25" s="1030">
        <f t="shared" si="19"/>
        <v>2</v>
      </c>
      <c r="AK25" s="1030">
        <f t="shared" si="19"/>
        <v>0</v>
      </c>
      <c r="AL25" s="1962">
        <f t="shared" si="20"/>
        <v>32</v>
      </c>
    </row>
    <row r="26" spans="1:38" s="676" customFormat="1" ht="14.15" customHeight="1" thickBot="1">
      <c r="A26" s="1955" t="s">
        <v>129</v>
      </c>
      <c r="B26" s="4094">
        <f t="shared" ref="B26:AL26" si="21">SUM(B23:B25)</f>
        <v>0</v>
      </c>
      <c r="C26" s="4096">
        <f t="shared" si="21"/>
        <v>36</v>
      </c>
      <c r="D26" s="4096">
        <f t="shared" si="21"/>
        <v>37</v>
      </c>
      <c r="E26" s="4096">
        <f t="shared" si="21"/>
        <v>35</v>
      </c>
      <c r="F26" s="4096">
        <f t="shared" si="21"/>
        <v>34</v>
      </c>
      <c r="G26" s="4096">
        <f t="shared" si="21"/>
        <v>35</v>
      </c>
      <c r="H26" s="4096">
        <f t="shared" si="21"/>
        <v>44</v>
      </c>
      <c r="I26" s="4096">
        <f t="shared" si="21"/>
        <v>41</v>
      </c>
      <c r="J26" s="4096">
        <f t="shared" si="21"/>
        <v>28</v>
      </c>
      <c r="K26" s="4096">
        <f t="shared" si="21"/>
        <v>23</v>
      </c>
      <c r="L26" s="4096">
        <f t="shared" si="21"/>
        <v>27</v>
      </c>
      <c r="M26" s="4096">
        <f t="shared" si="21"/>
        <v>23</v>
      </c>
      <c r="N26" s="4096">
        <f t="shared" si="21"/>
        <v>15</v>
      </c>
      <c r="O26" s="4096">
        <f t="shared" si="21"/>
        <v>21</v>
      </c>
      <c r="P26" s="4096">
        <f t="shared" si="21"/>
        <v>0</v>
      </c>
      <c r="Q26" s="2367">
        <f t="shared" si="21"/>
        <v>0</v>
      </c>
      <c r="R26" s="4094">
        <f t="shared" si="21"/>
        <v>0</v>
      </c>
      <c r="S26" s="4094">
        <f t="shared" si="21"/>
        <v>0</v>
      </c>
      <c r="T26" s="4094">
        <f t="shared" si="21"/>
        <v>71</v>
      </c>
      <c r="U26" s="2368">
        <f t="shared" si="21"/>
        <v>191</v>
      </c>
      <c r="V26" s="4095">
        <f t="shared" si="21"/>
        <v>35</v>
      </c>
      <c r="W26" s="2367">
        <f t="shared" si="21"/>
        <v>102</v>
      </c>
      <c r="X26" s="1956">
        <f t="shared" si="21"/>
        <v>399</v>
      </c>
      <c r="Y26" s="4094">
        <f t="shared" si="21"/>
        <v>0</v>
      </c>
      <c r="Z26" s="4093">
        <f t="shared" si="21"/>
        <v>0</v>
      </c>
      <c r="AA26" s="4092">
        <f t="shared" si="21"/>
        <v>41</v>
      </c>
      <c r="AB26" s="4092">
        <f t="shared" si="21"/>
        <v>21</v>
      </c>
      <c r="AC26" s="4091">
        <f t="shared" si="21"/>
        <v>2</v>
      </c>
      <c r="AD26" s="4090">
        <f t="shared" si="21"/>
        <v>0</v>
      </c>
      <c r="AE26" s="1036">
        <f t="shared" si="21"/>
        <v>1</v>
      </c>
      <c r="AF26" s="4090">
        <f>SUM(AF23:AF25)</f>
        <v>97</v>
      </c>
      <c r="AG26" s="4090">
        <f t="shared" si="21"/>
        <v>0</v>
      </c>
      <c r="AH26" s="4090">
        <f t="shared" si="21"/>
        <v>193</v>
      </c>
      <c r="AI26" s="1036">
        <f t="shared" si="21"/>
        <v>109</v>
      </c>
      <c r="AJ26" s="1035">
        <f t="shared" si="21"/>
        <v>41</v>
      </c>
      <c r="AK26" s="1036">
        <f t="shared" si="21"/>
        <v>21</v>
      </c>
      <c r="AL26" s="1810">
        <f t="shared" si="21"/>
        <v>399</v>
      </c>
    </row>
    <row r="27" spans="1:38" s="1010" customFormat="1" ht="11.15" customHeight="1" thickTop="1">
      <c r="A27" s="1953"/>
      <c r="B27" s="1954"/>
      <c r="C27" s="1954"/>
      <c r="D27" s="1954"/>
      <c r="E27" s="1954"/>
      <c r="F27" s="1954"/>
      <c r="G27" s="1954"/>
      <c r="H27" s="1954"/>
      <c r="I27" s="1954"/>
      <c r="J27" s="1954"/>
      <c r="K27" s="1954"/>
      <c r="L27" s="1954"/>
      <c r="M27" s="1954"/>
      <c r="N27" s="1954"/>
      <c r="O27" s="1954"/>
      <c r="P27" s="1954"/>
      <c r="Q27" s="1954"/>
      <c r="R27" s="1954"/>
      <c r="S27" s="1954"/>
      <c r="T27" s="1954"/>
      <c r="U27" s="1954">
        <f>T26+U26</f>
        <v>262</v>
      </c>
      <c r="V27" s="1954">
        <f>V26+W26</f>
        <v>137</v>
      </c>
      <c r="W27" s="1954"/>
      <c r="X27" s="1954"/>
      <c r="Y27" s="1954"/>
      <c r="Z27" s="1954"/>
      <c r="AA27" s="1958"/>
      <c r="AB27" s="2372"/>
      <c r="AC27" s="1954"/>
      <c r="AD27" s="1954"/>
      <c r="AE27" s="1954"/>
      <c r="AF27" s="1954"/>
      <c r="AG27" s="1954"/>
      <c r="AH27" s="1954"/>
      <c r="AI27" s="1954">
        <f>AF26+AG26+AH26+AI26</f>
        <v>399</v>
      </c>
      <c r="AJ27" s="1954"/>
      <c r="AK27" s="1954"/>
      <c r="AL27" s="4089"/>
    </row>
    <row r="28" spans="1:38" s="143" customFormat="1" ht="12.65" customHeight="1">
      <c r="A28" s="4248" t="s">
        <v>169</v>
      </c>
      <c r="B28" s="4088"/>
      <c r="C28" s="4088"/>
      <c r="D28" s="4088"/>
      <c r="E28" s="4088"/>
      <c r="F28" s="4088"/>
      <c r="G28" s="4088"/>
      <c r="H28" s="4088"/>
      <c r="I28" s="4088"/>
      <c r="J28" s="4088"/>
      <c r="K28" s="4085"/>
      <c r="L28" s="4085"/>
      <c r="M28" s="4085"/>
      <c r="N28" s="4085"/>
      <c r="O28" s="4085"/>
      <c r="P28" s="4085"/>
      <c r="Q28" s="4085"/>
      <c r="R28" s="4085"/>
      <c r="S28" s="4085"/>
      <c r="T28" s="4085"/>
      <c r="U28" s="4085"/>
      <c r="V28" s="4085"/>
      <c r="W28" s="4085"/>
      <c r="X28" s="4085"/>
      <c r="Y28" s="4085"/>
      <c r="Z28" s="4085"/>
      <c r="AA28" s="4087"/>
      <c r="AB28" s="4086"/>
      <c r="AC28" s="4085"/>
      <c r="AD28" s="4085"/>
      <c r="AE28" s="4085"/>
      <c r="AF28" s="4085"/>
      <c r="AG28" s="4085"/>
      <c r="AH28" s="4085"/>
      <c r="AI28" s="4085"/>
      <c r="AJ28" s="4085"/>
      <c r="AK28" s="4085"/>
      <c r="AL28" s="1963" t="s">
        <v>169</v>
      </c>
    </row>
    <row r="29" spans="1:38" s="208" customFormat="1" ht="10.5">
      <c r="A29" s="2362" t="str">
        <f>'General AUC always'!A30</f>
        <v>Border Christian College</v>
      </c>
      <c r="B29" s="4084"/>
      <c r="C29" s="3470">
        <v>23</v>
      </c>
      <c r="D29" s="3470">
        <v>24</v>
      </c>
      <c r="E29" s="3470">
        <v>22</v>
      </c>
      <c r="F29" s="3470">
        <v>15</v>
      </c>
      <c r="G29" s="3470">
        <v>22</v>
      </c>
      <c r="H29" s="3470">
        <v>18</v>
      </c>
      <c r="I29" s="3470">
        <v>15</v>
      </c>
      <c r="J29" s="3470">
        <v>22</v>
      </c>
      <c r="K29" s="3470">
        <v>18</v>
      </c>
      <c r="L29" s="3470">
        <v>19</v>
      </c>
      <c r="M29" s="3470">
        <v>24</v>
      </c>
      <c r="N29" s="3470">
        <v>10</v>
      </c>
      <c r="O29" s="3470">
        <v>7</v>
      </c>
      <c r="P29" s="3463"/>
      <c r="Q29" s="3460"/>
      <c r="R29" s="4118"/>
      <c r="S29" s="4306"/>
      <c r="T29" s="4077">
        <v>24</v>
      </c>
      <c r="U29" s="4076">
        <v>115</v>
      </c>
      <c r="V29" s="4081">
        <v>40</v>
      </c>
      <c r="W29" s="4074">
        <v>60</v>
      </c>
      <c r="X29" s="4115">
        <f t="shared" ref="X29:X31" si="22">SUM(R29:W29)</f>
        <v>239</v>
      </c>
      <c r="Y29" s="3432"/>
      <c r="Z29" s="4083"/>
      <c r="AA29" s="4073">
        <v>15</v>
      </c>
      <c r="AB29" s="3594">
        <v>7</v>
      </c>
      <c r="AC29" s="2355" t="str">
        <f>'General AUC always'!Q30</f>
        <v>-</v>
      </c>
      <c r="AD29" s="4072" t="str">
        <f>'General AUC always'!R30</f>
        <v>-</v>
      </c>
      <c r="AE29" s="1031">
        <f>'General AUC always'!S30</f>
        <v>1</v>
      </c>
      <c r="AF29" s="1030"/>
      <c r="AG29" s="4071"/>
      <c r="AH29" s="4071">
        <f>SUM(B29:J29)</f>
        <v>161</v>
      </c>
      <c r="AI29" s="1031">
        <f>SUM(K29:P29)</f>
        <v>78</v>
      </c>
      <c r="AJ29" s="1030">
        <f>AA29</f>
        <v>15</v>
      </c>
      <c r="AK29" s="1030">
        <f t="shared" ref="AK29" si="23">AB29</f>
        <v>7</v>
      </c>
      <c r="AL29" s="1962">
        <f>SUM(B29:Q29)</f>
        <v>239</v>
      </c>
    </row>
    <row r="30" spans="1:38" s="208" customFormat="1" ht="10.5">
      <c r="A30" s="4104" t="str">
        <f>'General AUC always'!A31</f>
        <v>Canberra Christian School</v>
      </c>
      <c r="B30" s="4078"/>
      <c r="C30" s="3470">
        <v>28</v>
      </c>
      <c r="D30" s="3470">
        <v>40</v>
      </c>
      <c r="E30" s="3470">
        <v>44</v>
      </c>
      <c r="F30" s="3470">
        <v>29</v>
      </c>
      <c r="G30" s="3470">
        <v>29</v>
      </c>
      <c r="H30" s="3470">
        <v>29</v>
      </c>
      <c r="I30" s="3470">
        <v>19</v>
      </c>
      <c r="J30" s="3470">
        <v>0</v>
      </c>
      <c r="K30" s="3470">
        <v>0</v>
      </c>
      <c r="L30" s="3470">
        <v>0</v>
      </c>
      <c r="M30" s="3470">
        <v>0</v>
      </c>
      <c r="N30" s="3470">
        <v>0</v>
      </c>
      <c r="O30" s="3470">
        <v>0</v>
      </c>
      <c r="P30" s="3463"/>
      <c r="Q30" s="3460"/>
      <c r="R30" s="4118"/>
      <c r="S30" s="4306"/>
      <c r="T30" s="4077">
        <v>33</v>
      </c>
      <c r="U30" s="4076">
        <v>185</v>
      </c>
      <c r="V30" s="4081">
        <v>0</v>
      </c>
      <c r="W30" s="4074">
        <v>0</v>
      </c>
      <c r="X30" s="4115">
        <f t="shared" si="22"/>
        <v>218</v>
      </c>
      <c r="Y30" s="3432"/>
      <c r="Z30" s="4083"/>
      <c r="AA30" s="4073">
        <v>19</v>
      </c>
      <c r="AB30" s="3594">
        <v>0</v>
      </c>
      <c r="AC30" s="4080">
        <f>'General AUC always'!Q31</f>
        <v>1</v>
      </c>
      <c r="AD30" s="4079">
        <f>'General AUC always'!R31</f>
        <v>0</v>
      </c>
      <c r="AE30" s="1032" t="str">
        <f>'General AUC always'!S31</f>
        <v>-</v>
      </c>
      <c r="AF30" s="4071">
        <f>SUM(B30:J30)</f>
        <v>218</v>
      </c>
      <c r="AG30" s="4097"/>
      <c r="AH30" s="4097"/>
      <c r="AI30" s="1032"/>
      <c r="AJ30" s="1030">
        <f t="shared" ref="AJ30:AJ31" si="24">AA30</f>
        <v>19</v>
      </c>
      <c r="AK30" s="1030">
        <f t="shared" ref="AK30:AK31" si="25">AB30</f>
        <v>0</v>
      </c>
      <c r="AL30" s="1962">
        <f t="shared" ref="AL30:AL31" si="26">SUM(B30:Q30)</f>
        <v>218</v>
      </c>
    </row>
    <row r="31" spans="1:38" s="208" customFormat="1" ht="10.5">
      <c r="A31" s="4104" t="str">
        <f>'General AUC always'!A32</f>
        <v>Narromine Christian School</v>
      </c>
      <c r="B31" s="4078"/>
      <c r="C31" s="3470">
        <v>28</v>
      </c>
      <c r="D31" s="3470">
        <v>27</v>
      </c>
      <c r="E31" s="3470">
        <v>24</v>
      </c>
      <c r="F31" s="3470">
        <v>26</v>
      </c>
      <c r="G31" s="3470">
        <v>24</v>
      </c>
      <c r="H31" s="3470">
        <v>22</v>
      </c>
      <c r="I31" s="3470">
        <v>16</v>
      </c>
      <c r="J31" s="3470">
        <v>0</v>
      </c>
      <c r="K31" s="3470">
        <v>0</v>
      </c>
      <c r="L31" s="3470">
        <v>0</v>
      </c>
      <c r="M31" s="3470">
        <v>0</v>
      </c>
      <c r="N31" s="3470">
        <v>0</v>
      </c>
      <c r="O31" s="3470">
        <v>0</v>
      </c>
      <c r="P31" s="3463"/>
      <c r="Q31" s="3460"/>
      <c r="R31" s="4118"/>
      <c r="S31" s="4306"/>
      <c r="T31" s="4077">
        <v>17</v>
      </c>
      <c r="U31" s="4076">
        <v>150</v>
      </c>
      <c r="V31" s="4081">
        <v>0</v>
      </c>
      <c r="W31" s="4074">
        <v>0</v>
      </c>
      <c r="X31" s="4115">
        <f t="shared" si="22"/>
        <v>167</v>
      </c>
      <c r="Y31" s="3432">
        <v>5</v>
      </c>
      <c r="Z31" s="4083"/>
      <c r="AA31" s="4073">
        <v>16</v>
      </c>
      <c r="AB31" s="3594">
        <v>0</v>
      </c>
      <c r="AC31" s="4080">
        <f>'General AUC always'!Q32</f>
        <v>1</v>
      </c>
      <c r="AD31" s="4079">
        <f>'General AUC always'!R32</f>
        <v>0</v>
      </c>
      <c r="AE31" s="1032" t="str">
        <f>'General AUC always'!S32</f>
        <v>-</v>
      </c>
      <c r="AF31" s="4071">
        <f>SUM(B31:J31)</f>
        <v>167</v>
      </c>
      <c r="AG31" s="4097"/>
      <c r="AH31" s="4097"/>
      <c r="AI31" s="1032"/>
      <c r="AJ31" s="1030">
        <f t="shared" si="24"/>
        <v>16</v>
      </c>
      <c r="AK31" s="1030">
        <f t="shared" si="25"/>
        <v>0</v>
      </c>
      <c r="AL31" s="1962">
        <f t="shared" si="26"/>
        <v>167</v>
      </c>
    </row>
    <row r="32" spans="1:38" s="676" customFormat="1" ht="14.15" customHeight="1" thickBot="1">
      <c r="A32" s="1955" t="s">
        <v>129</v>
      </c>
      <c r="B32" s="4094">
        <f t="shared" ref="B32:AL32" si="27">SUM(B29:B31)</f>
        <v>0</v>
      </c>
      <c r="C32" s="4096">
        <f t="shared" si="27"/>
        <v>79</v>
      </c>
      <c r="D32" s="4096">
        <f t="shared" si="27"/>
        <v>91</v>
      </c>
      <c r="E32" s="4096">
        <f t="shared" si="27"/>
        <v>90</v>
      </c>
      <c r="F32" s="4096">
        <f t="shared" si="27"/>
        <v>70</v>
      </c>
      <c r="G32" s="4096">
        <f t="shared" si="27"/>
        <v>75</v>
      </c>
      <c r="H32" s="4096">
        <f t="shared" si="27"/>
        <v>69</v>
      </c>
      <c r="I32" s="4096">
        <f t="shared" si="27"/>
        <v>50</v>
      </c>
      <c r="J32" s="4096">
        <f t="shared" si="27"/>
        <v>22</v>
      </c>
      <c r="K32" s="4096">
        <f t="shared" si="27"/>
        <v>18</v>
      </c>
      <c r="L32" s="4096">
        <f t="shared" si="27"/>
        <v>19</v>
      </c>
      <c r="M32" s="4096">
        <f t="shared" si="27"/>
        <v>24</v>
      </c>
      <c r="N32" s="4096">
        <f t="shared" si="27"/>
        <v>10</v>
      </c>
      <c r="O32" s="4096">
        <f t="shared" si="27"/>
        <v>7</v>
      </c>
      <c r="P32" s="4096">
        <f t="shared" si="27"/>
        <v>0</v>
      </c>
      <c r="Q32" s="2367">
        <f t="shared" si="27"/>
        <v>0</v>
      </c>
      <c r="R32" s="2367">
        <f t="shared" si="27"/>
        <v>0</v>
      </c>
      <c r="S32" s="2367">
        <f t="shared" si="27"/>
        <v>0</v>
      </c>
      <c r="T32" s="4094">
        <f t="shared" si="27"/>
        <v>74</v>
      </c>
      <c r="U32" s="2368">
        <f t="shared" si="27"/>
        <v>450</v>
      </c>
      <c r="V32" s="4095">
        <f t="shared" si="27"/>
        <v>40</v>
      </c>
      <c r="W32" s="2367">
        <f t="shared" si="27"/>
        <v>60</v>
      </c>
      <c r="X32" s="1956">
        <f t="shared" si="27"/>
        <v>624</v>
      </c>
      <c r="Y32" s="4094">
        <f t="shared" si="27"/>
        <v>5</v>
      </c>
      <c r="Z32" s="4093">
        <f t="shared" si="27"/>
        <v>0</v>
      </c>
      <c r="AA32" s="4092">
        <f t="shared" si="27"/>
        <v>50</v>
      </c>
      <c r="AB32" s="2371">
        <f t="shared" si="27"/>
        <v>7</v>
      </c>
      <c r="AC32" s="4091">
        <f t="shared" si="27"/>
        <v>2</v>
      </c>
      <c r="AD32" s="4090">
        <f t="shared" si="27"/>
        <v>0</v>
      </c>
      <c r="AE32" s="1036">
        <f t="shared" si="27"/>
        <v>1</v>
      </c>
      <c r="AF32" s="4090">
        <f t="shared" si="27"/>
        <v>385</v>
      </c>
      <c r="AG32" s="4090">
        <f t="shared" si="27"/>
        <v>0</v>
      </c>
      <c r="AH32" s="4090">
        <f t="shared" si="27"/>
        <v>161</v>
      </c>
      <c r="AI32" s="1036">
        <f t="shared" si="27"/>
        <v>78</v>
      </c>
      <c r="AJ32" s="1035">
        <f t="shared" si="27"/>
        <v>50</v>
      </c>
      <c r="AK32" s="1036">
        <f t="shared" si="27"/>
        <v>7</v>
      </c>
      <c r="AL32" s="1810">
        <f t="shared" si="27"/>
        <v>624</v>
      </c>
    </row>
    <row r="33" spans="1:38" s="1010" customFormat="1" ht="11.15" customHeight="1" thickTop="1">
      <c r="A33" s="1953"/>
      <c r="B33" s="1954"/>
      <c r="C33" s="1954"/>
      <c r="D33" s="1954"/>
      <c r="E33" s="1954"/>
      <c r="F33" s="1954"/>
      <c r="G33" s="1954"/>
      <c r="H33" s="1954"/>
      <c r="I33" s="1954"/>
      <c r="J33" s="1954"/>
      <c r="K33" s="1954"/>
      <c r="L33" s="1954"/>
      <c r="M33" s="1954"/>
      <c r="N33" s="1954"/>
      <c r="O33" s="1954"/>
      <c r="P33" s="1954"/>
      <c r="Q33" s="1954"/>
      <c r="R33" s="1954"/>
      <c r="S33" s="1954"/>
      <c r="T33" s="1954"/>
      <c r="U33" s="1954">
        <f>T32+U32</f>
        <v>524</v>
      </c>
      <c r="V33" s="1954">
        <f>V32+W32</f>
        <v>100</v>
      </c>
      <c r="W33" s="1954"/>
      <c r="X33" s="1954"/>
      <c r="Y33" s="1954"/>
      <c r="Z33" s="1954"/>
      <c r="AA33" s="1958"/>
      <c r="AB33" s="2372"/>
      <c r="AC33" s="1954"/>
      <c r="AD33" s="1954"/>
      <c r="AE33" s="1954"/>
      <c r="AF33" s="1954"/>
      <c r="AG33" s="1954"/>
      <c r="AH33" s="1954"/>
      <c r="AI33" s="1954">
        <f>AF32+AG32+AH32+AI32</f>
        <v>624</v>
      </c>
      <c r="AJ33" s="1954"/>
      <c r="AK33" s="1954"/>
      <c r="AL33" s="4089"/>
    </row>
    <row r="34" spans="1:38" s="143" customFormat="1" ht="12.65" customHeight="1">
      <c r="A34" s="4248" t="s">
        <v>173</v>
      </c>
      <c r="B34" s="4088"/>
      <c r="C34" s="4088"/>
      <c r="D34" s="4088"/>
      <c r="E34" s="4088"/>
      <c r="F34" s="4088"/>
      <c r="G34" s="4088"/>
      <c r="H34" s="4088"/>
      <c r="I34" s="4088"/>
      <c r="J34" s="4088"/>
      <c r="K34" s="4085"/>
      <c r="L34" s="4085"/>
      <c r="M34" s="4085"/>
      <c r="N34" s="4085"/>
      <c r="O34" s="4085"/>
      <c r="P34" s="4085"/>
      <c r="Q34" s="4085"/>
      <c r="R34" s="4085"/>
      <c r="S34" s="4085"/>
      <c r="T34" s="4085"/>
      <c r="U34" s="4085"/>
      <c r="V34" s="4085"/>
      <c r="W34" s="4085"/>
      <c r="X34" s="4085"/>
      <c r="Y34" s="4085"/>
      <c r="Z34" s="4085"/>
      <c r="AA34" s="4087"/>
      <c r="AB34" s="4086"/>
      <c r="AC34" s="4085"/>
      <c r="AD34" s="4085"/>
      <c r="AE34" s="4085"/>
      <c r="AF34" s="4085"/>
      <c r="AG34" s="4085"/>
      <c r="AH34" s="4085"/>
      <c r="AI34" s="4085"/>
      <c r="AJ34" s="4085"/>
      <c r="AK34" s="4085"/>
      <c r="AL34" s="1963" t="s">
        <v>173</v>
      </c>
    </row>
    <row r="35" spans="1:38" s="208" customFormat="1" ht="10.5">
      <c r="A35" s="2362" t="str">
        <f>'General AUC always'!A36</f>
        <v>Hills Adventist College</v>
      </c>
      <c r="B35" s="4352"/>
      <c r="C35" s="4353">
        <v>36</v>
      </c>
      <c r="D35" s="4354">
        <v>44</v>
      </c>
      <c r="E35" s="4354">
        <v>45</v>
      </c>
      <c r="F35" s="4354">
        <v>48</v>
      </c>
      <c r="G35" s="4354">
        <v>52</v>
      </c>
      <c r="H35" s="4354">
        <v>72</v>
      </c>
      <c r="I35" s="4354">
        <v>83</v>
      </c>
      <c r="J35" s="4354">
        <v>81</v>
      </c>
      <c r="K35" s="4354">
        <v>82</v>
      </c>
      <c r="L35" s="4354">
        <v>73</v>
      </c>
      <c r="M35" s="4354">
        <v>73</v>
      </c>
      <c r="N35" s="4354">
        <v>70</v>
      </c>
      <c r="O35" s="4354">
        <v>50</v>
      </c>
      <c r="P35" s="3690"/>
      <c r="Q35" s="3108"/>
      <c r="R35" s="4118"/>
      <c r="S35" s="4306"/>
      <c r="T35" s="4304">
        <v>69</v>
      </c>
      <c r="U35" s="4117">
        <v>311</v>
      </c>
      <c r="V35" s="4116">
        <v>75</v>
      </c>
      <c r="W35" s="4115">
        <v>354</v>
      </c>
      <c r="X35" s="4115">
        <f>SUM(R35:W35)</f>
        <v>809</v>
      </c>
      <c r="Y35" s="3688">
        <v>3</v>
      </c>
      <c r="Z35" s="3465">
        <v>26</v>
      </c>
      <c r="AA35" s="4073">
        <v>83</v>
      </c>
      <c r="AB35" s="3594">
        <v>50</v>
      </c>
      <c r="AC35" s="2355" t="str">
        <f>'General AUC always'!Q36</f>
        <v>-</v>
      </c>
      <c r="AD35" s="4072" t="str">
        <f>'General AUC always'!R36</f>
        <v>-</v>
      </c>
      <c r="AE35" s="1031">
        <f>'General AUC always'!S36</f>
        <v>1</v>
      </c>
      <c r="AF35" s="1030"/>
      <c r="AG35" s="4071"/>
      <c r="AH35" s="4071">
        <f>SUM(B35:J35)</f>
        <v>461</v>
      </c>
      <c r="AI35" s="1031">
        <f>SUM(K35:P35)</f>
        <v>348</v>
      </c>
      <c r="AJ35" s="1961">
        <f>J35</f>
        <v>81</v>
      </c>
      <c r="AK35" s="1032">
        <f t="shared" ref="AK35:AK40" si="28">AB35</f>
        <v>50</v>
      </c>
      <c r="AL35" s="1962">
        <f>SUM(B35:Q35)</f>
        <v>809</v>
      </c>
    </row>
    <row r="36" spans="1:38" s="208" customFormat="1" ht="10.5">
      <c r="A36" s="4104" t="str">
        <f>'General AUC always'!A37</f>
        <v>Hurstville Adventist School</v>
      </c>
      <c r="B36" s="4352"/>
      <c r="C36" s="4353">
        <v>28</v>
      </c>
      <c r="D36" s="4354">
        <v>27</v>
      </c>
      <c r="E36" s="4354">
        <v>28</v>
      </c>
      <c r="F36" s="4354">
        <v>19</v>
      </c>
      <c r="G36" s="4354">
        <v>27</v>
      </c>
      <c r="H36" s="4354">
        <v>22</v>
      </c>
      <c r="I36" s="4354">
        <v>23</v>
      </c>
      <c r="J36" s="4354">
        <v>0</v>
      </c>
      <c r="K36" s="4354">
        <v>0</v>
      </c>
      <c r="L36" s="4354">
        <v>0</v>
      </c>
      <c r="M36" s="4354">
        <v>0</v>
      </c>
      <c r="N36" s="4354">
        <v>0</v>
      </c>
      <c r="O36" s="4354">
        <v>0</v>
      </c>
      <c r="P36" s="3463"/>
      <c r="Q36" s="3460"/>
      <c r="R36" s="4118"/>
      <c r="S36" s="4307"/>
      <c r="T36" s="4305">
        <v>16</v>
      </c>
      <c r="U36" s="4076">
        <v>158</v>
      </c>
      <c r="V36" s="4081">
        <v>0</v>
      </c>
      <c r="W36" s="4074">
        <v>0</v>
      </c>
      <c r="X36" s="4115">
        <f t="shared" ref="X36:X40" si="29">SUM(R36:W36)</f>
        <v>174</v>
      </c>
      <c r="Y36" s="3708"/>
      <c r="Z36" s="3465"/>
      <c r="AA36" s="4073">
        <v>23</v>
      </c>
      <c r="AB36" s="3594">
        <v>0</v>
      </c>
      <c r="AC36" s="4080">
        <f>'General AUC always'!Q37</f>
        <v>1</v>
      </c>
      <c r="AD36" s="4079">
        <f>'General AUC always'!R37</f>
        <v>0</v>
      </c>
      <c r="AE36" s="1032" t="str">
        <f>'General AUC always'!S37</f>
        <v>-</v>
      </c>
      <c r="AF36" s="4071">
        <f>SUM(C36:J36)</f>
        <v>174</v>
      </c>
      <c r="AG36" s="4097"/>
      <c r="AH36" s="4071"/>
      <c r="AI36" s="1031">
        <f t="shared" ref="AI36:AI39" si="30">SUM(K36:P36)</f>
        <v>0</v>
      </c>
      <c r="AJ36" s="1961">
        <f t="shared" ref="AJ36:AJ40" si="31">J36</f>
        <v>0</v>
      </c>
      <c r="AK36" s="1032">
        <f t="shared" si="28"/>
        <v>0</v>
      </c>
      <c r="AL36" s="1962">
        <f t="shared" ref="AL36:AL40" si="32">SUM(B36:Q36)</f>
        <v>174</v>
      </c>
    </row>
    <row r="37" spans="1:38" s="208" customFormat="1" ht="10.5">
      <c r="A37" s="4104" t="str">
        <f>'General AUC always'!A38</f>
        <v>Macarthur Adventist College</v>
      </c>
      <c r="B37" s="4352"/>
      <c r="C37" s="4353">
        <v>53</v>
      </c>
      <c r="D37" s="4354">
        <v>53</v>
      </c>
      <c r="E37" s="4354">
        <v>51</v>
      </c>
      <c r="F37" s="4354">
        <v>59</v>
      </c>
      <c r="G37" s="4354">
        <v>52</v>
      </c>
      <c r="H37" s="4354">
        <v>62</v>
      </c>
      <c r="I37" s="4354">
        <v>59</v>
      </c>
      <c r="J37" s="4354">
        <v>52</v>
      </c>
      <c r="K37" s="4354">
        <v>55</v>
      </c>
      <c r="L37" s="4354">
        <v>46</v>
      </c>
      <c r="M37" s="4354">
        <v>46</v>
      </c>
      <c r="N37" s="4354">
        <v>51</v>
      </c>
      <c r="O37" s="4354">
        <v>37</v>
      </c>
      <c r="P37" s="3463"/>
      <c r="Q37" s="3460"/>
      <c r="R37" s="4118"/>
      <c r="S37" s="4307"/>
      <c r="T37" s="4305">
        <v>74</v>
      </c>
      <c r="U37" s="4076">
        <v>315</v>
      </c>
      <c r="V37" s="4081">
        <v>84</v>
      </c>
      <c r="W37" s="4074">
        <v>203</v>
      </c>
      <c r="X37" s="4115">
        <f t="shared" si="29"/>
        <v>676</v>
      </c>
      <c r="Y37" s="3708"/>
      <c r="Z37" s="3465"/>
      <c r="AA37" s="4073">
        <v>59</v>
      </c>
      <c r="AB37" s="3594">
        <v>37</v>
      </c>
      <c r="AC37" s="4080" t="str">
        <f>'General AUC always'!Q38</f>
        <v>-</v>
      </c>
      <c r="AD37" s="4079" t="str">
        <f>'General AUC always'!R38</f>
        <v>-</v>
      </c>
      <c r="AE37" s="1032">
        <f>'General AUC always'!S38</f>
        <v>1</v>
      </c>
      <c r="AF37" s="4071"/>
      <c r="AG37" s="4102"/>
      <c r="AH37" s="4071">
        <f>SUM(C37:J37)</f>
        <v>441</v>
      </c>
      <c r="AI37" s="1031">
        <f t="shared" si="30"/>
        <v>235</v>
      </c>
      <c r="AJ37" s="1961">
        <f t="shared" si="31"/>
        <v>52</v>
      </c>
      <c r="AK37" s="1032">
        <f t="shared" si="28"/>
        <v>37</v>
      </c>
      <c r="AL37" s="1962">
        <f t="shared" si="32"/>
        <v>676</v>
      </c>
    </row>
    <row r="38" spans="1:38" s="208" customFormat="1" ht="10.5">
      <c r="A38" s="4104" t="str">
        <f>'General AUC always'!A39</f>
        <v>Mountain View Adventist College</v>
      </c>
      <c r="B38" s="4352"/>
      <c r="C38" s="4353">
        <v>45</v>
      </c>
      <c r="D38" s="4354">
        <v>43</v>
      </c>
      <c r="E38" s="4354">
        <v>48</v>
      </c>
      <c r="F38" s="4354">
        <v>45</v>
      </c>
      <c r="G38" s="4354">
        <v>27</v>
      </c>
      <c r="H38" s="4354">
        <v>45</v>
      </c>
      <c r="I38" s="4354">
        <v>39</v>
      </c>
      <c r="J38" s="4354">
        <v>68</v>
      </c>
      <c r="K38" s="4354">
        <v>59</v>
      </c>
      <c r="L38" s="4354">
        <v>59</v>
      </c>
      <c r="M38" s="4354">
        <v>47</v>
      </c>
      <c r="N38" s="4354">
        <v>56</v>
      </c>
      <c r="O38" s="4354">
        <v>51</v>
      </c>
      <c r="P38" s="3463"/>
      <c r="Q38" s="3460"/>
      <c r="R38" s="4118"/>
      <c r="S38" s="4307"/>
      <c r="T38" s="4305">
        <v>97</v>
      </c>
      <c r="U38" s="4076">
        <v>195</v>
      </c>
      <c r="V38" s="4081">
        <v>119</v>
      </c>
      <c r="W38" s="4074">
        <v>221</v>
      </c>
      <c r="X38" s="4115">
        <f t="shared" si="29"/>
        <v>632</v>
      </c>
      <c r="Y38" s="3708"/>
      <c r="Z38" s="3465">
        <v>20</v>
      </c>
      <c r="AA38" s="4073">
        <v>39</v>
      </c>
      <c r="AB38" s="3594">
        <v>51</v>
      </c>
      <c r="AC38" s="4080" t="str">
        <f>'General AUC always'!Q39</f>
        <v>-</v>
      </c>
      <c r="AD38" s="4079" t="str">
        <f>'General AUC always'!R39</f>
        <v>-</v>
      </c>
      <c r="AE38" s="1032">
        <f>'General AUC always'!S39</f>
        <v>1</v>
      </c>
      <c r="AF38" s="4071"/>
      <c r="AG38" s="4102"/>
      <c r="AH38" s="4071">
        <f t="shared" ref="AH38:AH40" si="33">SUM(C38:J38)</f>
        <v>360</v>
      </c>
      <c r="AI38" s="1031">
        <f t="shared" si="30"/>
        <v>272</v>
      </c>
      <c r="AJ38" s="1961">
        <f t="shared" si="31"/>
        <v>68</v>
      </c>
      <c r="AK38" s="1032">
        <f t="shared" si="28"/>
        <v>51</v>
      </c>
      <c r="AL38" s="1962">
        <f t="shared" si="32"/>
        <v>632</v>
      </c>
    </row>
    <row r="39" spans="1:38" s="208" customFormat="1" ht="10.5">
      <c r="A39" s="4104" t="str">
        <f>'General AUC always'!A40</f>
        <v>Sydney Adventist School Auburn</v>
      </c>
      <c r="B39" s="4352"/>
      <c r="C39" s="4353">
        <v>21</v>
      </c>
      <c r="D39" s="4354">
        <v>22</v>
      </c>
      <c r="E39" s="4354">
        <v>31</v>
      </c>
      <c r="F39" s="4354">
        <v>18</v>
      </c>
      <c r="G39" s="4354">
        <v>21</v>
      </c>
      <c r="H39" s="4354">
        <v>23</v>
      </c>
      <c r="I39" s="4354">
        <v>14</v>
      </c>
      <c r="J39" s="4354">
        <v>0</v>
      </c>
      <c r="K39" s="4354">
        <v>0</v>
      </c>
      <c r="L39" s="4354">
        <v>0</v>
      </c>
      <c r="M39" s="4354">
        <v>0</v>
      </c>
      <c r="N39" s="4354">
        <v>0</v>
      </c>
      <c r="O39" s="4354">
        <v>0</v>
      </c>
      <c r="P39" s="3463"/>
      <c r="Q39" s="3460"/>
      <c r="R39" s="4118"/>
      <c r="S39" s="4307"/>
      <c r="T39" s="4305">
        <v>13</v>
      </c>
      <c r="U39" s="4076">
        <v>137</v>
      </c>
      <c r="V39" s="4081">
        <v>0</v>
      </c>
      <c r="W39" s="4074">
        <v>0</v>
      </c>
      <c r="X39" s="4115">
        <f t="shared" si="29"/>
        <v>150</v>
      </c>
      <c r="Y39" s="3708"/>
      <c r="Z39" s="3465"/>
      <c r="AA39" s="4073">
        <v>14</v>
      </c>
      <c r="AB39" s="3594">
        <v>0</v>
      </c>
      <c r="AC39" s="4080">
        <f>'General AUC always'!Q40</f>
        <v>1</v>
      </c>
      <c r="AD39" s="4079">
        <f>'General AUC always'!R40</f>
        <v>0</v>
      </c>
      <c r="AE39" s="1032" t="str">
        <f>'General AUC always'!S40</f>
        <v>-</v>
      </c>
      <c r="AF39" s="4071">
        <f>SUM(B39:J39)</f>
        <v>150</v>
      </c>
      <c r="AG39" s="4102"/>
      <c r="AH39" s="4071"/>
      <c r="AI39" s="1031">
        <f t="shared" si="30"/>
        <v>0</v>
      </c>
      <c r="AJ39" s="1961">
        <f t="shared" si="31"/>
        <v>0</v>
      </c>
      <c r="AK39" s="1032">
        <f t="shared" si="28"/>
        <v>0</v>
      </c>
      <c r="AL39" s="1962">
        <f t="shared" si="32"/>
        <v>150</v>
      </c>
    </row>
    <row r="40" spans="1:38" s="208" customFormat="1" ht="10.5">
      <c r="A40" s="4104" t="str">
        <f>'General AUC always'!A41</f>
        <v>Wahroonga Adventist School</v>
      </c>
      <c r="B40" s="4352"/>
      <c r="C40" s="4353">
        <v>27</v>
      </c>
      <c r="D40" s="4354">
        <v>24</v>
      </c>
      <c r="E40" s="4354">
        <v>35</v>
      </c>
      <c r="F40" s="4354">
        <v>31</v>
      </c>
      <c r="G40" s="4354">
        <v>47</v>
      </c>
      <c r="H40" s="4354">
        <v>49</v>
      </c>
      <c r="I40" s="4354">
        <v>30</v>
      </c>
      <c r="J40" s="4354">
        <v>80</v>
      </c>
      <c r="K40" s="4354">
        <v>73</v>
      </c>
      <c r="L40" s="4354">
        <v>46</v>
      </c>
      <c r="M40" s="4354">
        <v>71</v>
      </c>
      <c r="N40" s="4354">
        <v>62</v>
      </c>
      <c r="O40" s="4354">
        <v>45</v>
      </c>
      <c r="P40" s="3463"/>
      <c r="Q40" s="3460"/>
      <c r="R40" s="4118"/>
      <c r="S40" s="4307"/>
      <c r="T40" s="4305">
        <v>78</v>
      </c>
      <c r="U40" s="4076">
        <v>165</v>
      </c>
      <c r="V40" s="4081">
        <v>60</v>
      </c>
      <c r="W40" s="4074">
        <v>317</v>
      </c>
      <c r="X40" s="4115">
        <f t="shared" si="29"/>
        <v>620</v>
      </c>
      <c r="Y40" s="3708"/>
      <c r="Z40" s="3465">
        <v>2</v>
      </c>
      <c r="AA40" s="4073">
        <v>30</v>
      </c>
      <c r="AB40" s="3594">
        <v>45</v>
      </c>
      <c r="AC40" s="4080" t="str">
        <f>'General AUC always'!Q41</f>
        <v>-</v>
      </c>
      <c r="AD40" s="4079" t="str">
        <f>'General AUC always'!R41</f>
        <v>-</v>
      </c>
      <c r="AE40" s="1032">
        <f>'General AUC always'!S41</f>
        <v>1</v>
      </c>
      <c r="AF40" s="4103"/>
      <c r="AG40" s="4102"/>
      <c r="AH40" s="4071">
        <f t="shared" si="33"/>
        <v>323</v>
      </c>
      <c r="AI40" s="1031">
        <f>SUM(K40:P40)</f>
        <v>297</v>
      </c>
      <c r="AJ40" s="1961">
        <f t="shared" si="31"/>
        <v>80</v>
      </c>
      <c r="AK40" s="1032">
        <f t="shared" si="28"/>
        <v>45</v>
      </c>
      <c r="AL40" s="1962">
        <f t="shared" si="32"/>
        <v>620</v>
      </c>
    </row>
    <row r="41" spans="1:38" s="676" customFormat="1" ht="14.15" customHeight="1" thickBot="1">
      <c r="A41" s="1955" t="s">
        <v>129</v>
      </c>
      <c r="B41" s="4094">
        <f t="shared" ref="B41:AL41" si="34">SUM(B35:B40)</f>
        <v>0</v>
      </c>
      <c r="C41" s="4096">
        <f t="shared" si="34"/>
        <v>210</v>
      </c>
      <c r="D41" s="4096">
        <f t="shared" si="34"/>
        <v>213</v>
      </c>
      <c r="E41" s="4096">
        <f t="shared" si="34"/>
        <v>238</v>
      </c>
      <c r="F41" s="4096">
        <f t="shared" si="34"/>
        <v>220</v>
      </c>
      <c r="G41" s="4096">
        <f t="shared" si="34"/>
        <v>226</v>
      </c>
      <c r="H41" s="4096">
        <f t="shared" si="34"/>
        <v>273</v>
      </c>
      <c r="I41" s="4096">
        <f t="shared" si="34"/>
        <v>248</v>
      </c>
      <c r="J41" s="4096">
        <f t="shared" si="34"/>
        <v>281</v>
      </c>
      <c r="K41" s="4096">
        <f t="shared" si="34"/>
        <v>269</v>
      </c>
      <c r="L41" s="4096">
        <f t="shared" si="34"/>
        <v>224</v>
      </c>
      <c r="M41" s="4096">
        <f t="shared" si="34"/>
        <v>237</v>
      </c>
      <c r="N41" s="4096">
        <f t="shared" si="34"/>
        <v>239</v>
      </c>
      <c r="O41" s="4096">
        <f t="shared" si="34"/>
        <v>183</v>
      </c>
      <c r="P41" s="4096">
        <f t="shared" si="34"/>
        <v>0</v>
      </c>
      <c r="Q41" s="2367">
        <f t="shared" si="34"/>
        <v>0</v>
      </c>
      <c r="R41" s="4094">
        <f t="shared" si="34"/>
        <v>0</v>
      </c>
      <c r="S41" s="4094">
        <f t="shared" si="34"/>
        <v>0</v>
      </c>
      <c r="T41" s="4094">
        <f t="shared" si="34"/>
        <v>347</v>
      </c>
      <c r="U41" s="2368">
        <f t="shared" si="34"/>
        <v>1281</v>
      </c>
      <c r="V41" s="4095">
        <f t="shared" si="34"/>
        <v>338</v>
      </c>
      <c r="W41" s="2367">
        <f t="shared" si="34"/>
        <v>1095</v>
      </c>
      <c r="X41" s="1956">
        <f t="shared" si="34"/>
        <v>3061</v>
      </c>
      <c r="Y41" s="4094">
        <f t="shared" si="34"/>
        <v>3</v>
      </c>
      <c r="Z41" s="4093">
        <f t="shared" si="34"/>
        <v>48</v>
      </c>
      <c r="AA41" s="4092">
        <f t="shared" si="34"/>
        <v>248</v>
      </c>
      <c r="AB41" s="2371">
        <f t="shared" si="34"/>
        <v>183</v>
      </c>
      <c r="AC41" s="4091">
        <f t="shared" si="34"/>
        <v>2</v>
      </c>
      <c r="AD41" s="4090">
        <f t="shared" si="34"/>
        <v>0</v>
      </c>
      <c r="AE41" s="1036">
        <f t="shared" si="34"/>
        <v>4</v>
      </c>
      <c r="AF41" s="4090">
        <f t="shared" si="34"/>
        <v>324</v>
      </c>
      <c r="AG41" s="4090">
        <f t="shared" si="34"/>
        <v>0</v>
      </c>
      <c r="AH41" s="4090">
        <f t="shared" si="34"/>
        <v>1585</v>
      </c>
      <c r="AI41" s="1036">
        <f t="shared" si="34"/>
        <v>1152</v>
      </c>
      <c r="AJ41" s="1035">
        <f t="shared" si="34"/>
        <v>281</v>
      </c>
      <c r="AK41" s="1036">
        <f t="shared" si="34"/>
        <v>183</v>
      </c>
      <c r="AL41" s="1810">
        <f t="shared" si="34"/>
        <v>3061</v>
      </c>
    </row>
    <row r="42" spans="1:38" s="1010" customFormat="1" ht="11.15" customHeight="1" thickTop="1">
      <c r="A42" s="1953"/>
      <c r="B42" s="1954"/>
      <c r="C42" s="1954"/>
      <c r="D42" s="1954"/>
      <c r="E42" s="1954"/>
      <c r="F42" s="1954"/>
      <c r="G42" s="1954"/>
      <c r="H42" s="1954"/>
      <c r="I42" s="1954"/>
      <c r="J42" s="1954"/>
      <c r="K42" s="1954"/>
      <c r="L42" s="1954"/>
      <c r="M42" s="1954"/>
      <c r="N42" s="1954"/>
      <c r="O42" s="1954"/>
      <c r="P42" s="1954"/>
      <c r="Q42" s="1954"/>
      <c r="R42" s="1954"/>
      <c r="S42" s="1954"/>
      <c r="T42" s="1954"/>
      <c r="U42" s="1954">
        <f>T41+U41+R41+S41</f>
        <v>1628</v>
      </c>
      <c r="V42" s="1954"/>
      <c r="W42" s="1954">
        <f>V41+W41</f>
        <v>1433</v>
      </c>
      <c r="X42" s="1954"/>
      <c r="Y42" s="1954"/>
      <c r="Z42" s="1954"/>
      <c r="AA42" s="1958"/>
      <c r="AB42" s="2372"/>
      <c r="AC42" s="1954"/>
      <c r="AD42" s="1954"/>
      <c r="AE42" s="1954"/>
      <c r="AF42" s="1954"/>
      <c r="AG42" s="1954"/>
      <c r="AH42" s="1954"/>
      <c r="AI42" s="1954">
        <f>AF41+AG41+AH41+AI41</f>
        <v>3061</v>
      </c>
      <c r="AJ42" s="1954"/>
      <c r="AK42" s="1954"/>
      <c r="AL42" s="4089"/>
    </row>
    <row r="43" spans="1:38" s="143" customFormat="1" ht="12.65" customHeight="1">
      <c r="A43" s="4248" t="s">
        <v>180</v>
      </c>
      <c r="B43" s="4923"/>
      <c r="C43" s="4923"/>
      <c r="D43" s="4923"/>
      <c r="E43" s="4923"/>
      <c r="F43" s="4923"/>
      <c r="G43" s="4923"/>
      <c r="H43" s="4923"/>
      <c r="I43" s="4923"/>
      <c r="J43" s="4923"/>
      <c r="K43" s="4923"/>
      <c r="L43" s="4923"/>
      <c r="M43" s="4923"/>
      <c r="N43" s="4923"/>
      <c r="O43" s="4923"/>
      <c r="P43" s="4923"/>
      <c r="Q43" s="4923"/>
      <c r="R43" s="4294"/>
      <c r="S43" s="4294"/>
      <c r="T43" s="4085"/>
      <c r="U43" s="4085"/>
      <c r="V43" s="4085"/>
      <c r="W43" s="4085"/>
      <c r="X43" s="4085"/>
      <c r="Y43" s="4085"/>
      <c r="Z43" s="4085"/>
      <c r="AA43" s="4087"/>
      <c r="AB43" s="4086"/>
      <c r="AC43" s="4085"/>
      <c r="AD43" s="4085"/>
      <c r="AE43" s="4085"/>
      <c r="AF43" s="4085"/>
      <c r="AG43" s="4085"/>
      <c r="AH43" s="4085"/>
      <c r="AI43" s="4085"/>
      <c r="AJ43" s="4085"/>
      <c r="AK43" s="4085"/>
      <c r="AL43" s="1963" t="s">
        <v>180</v>
      </c>
    </row>
    <row r="44" spans="1:38" s="208" customFormat="1" ht="10.5">
      <c r="A44" s="2362" t="str">
        <f>'General AUC always'!A45</f>
        <v>Carmel Adventist College Primary</v>
      </c>
      <c r="B44" s="4084"/>
      <c r="C44" s="3470">
        <v>18</v>
      </c>
      <c r="D44" s="3470">
        <v>14</v>
      </c>
      <c r="E44" s="3470">
        <v>17</v>
      </c>
      <c r="F44" s="3470">
        <v>24</v>
      </c>
      <c r="G44" s="3470">
        <v>20</v>
      </c>
      <c r="H44" s="3470">
        <v>27</v>
      </c>
      <c r="I44" s="3470">
        <v>22</v>
      </c>
      <c r="J44" s="3470"/>
      <c r="K44" s="3470"/>
      <c r="L44" s="3470"/>
      <c r="M44" s="3470"/>
      <c r="N44" s="3470"/>
      <c r="O44" s="3470"/>
      <c r="P44" s="4114"/>
      <c r="Q44" s="4113"/>
      <c r="R44" s="4118"/>
      <c r="S44" s="4306"/>
      <c r="T44" s="4077">
        <v>94</v>
      </c>
      <c r="U44" s="4076">
        <v>48</v>
      </c>
      <c r="V44" s="4081">
        <v>0</v>
      </c>
      <c r="W44" s="4074">
        <v>0</v>
      </c>
      <c r="X44" s="4115">
        <f t="shared" ref="X44:X48" si="35">SUM(R44:W44)</f>
        <v>142</v>
      </c>
      <c r="Y44" s="3432">
        <v>5</v>
      </c>
      <c r="Z44" s="4083"/>
      <c r="AA44" s="4073">
        <v>22</v>
      </c>
      <c r="AB44" s="3594">
        <v>0</v>
      </c>
      <c r="AC44" s="2355">
        <f>'General AUC always'!Q45</f>
        <v>1</v>
      </c>
      <c r="AD44" s="4072">
        <f>'General AUC always'!R45</f>
        <v>0</v>
      </c>
      <c r="AE44" s="1031" t="str">
        <f>'General AUC always'!S45</f>
        <v>-</v>
      </c>
      <c r="AF44" s="4071">
        <f>SUM(B44:J44)</f>
        <v>142</v>
      </c>
      <c r="AG44" s="4071"/>
      <c r="AH44" s="4071"/>
      <c r="AI44" s="1031"/>
      <c r="AJ44" s="1030">
        <f t="shared" ref="AJ44:AJ48" si="36">AA44</f>
        <v>22</v>
      </c>
      <c r="AK44" s="1032">
        <f t="shared" ref="AK44:AK48" si="37">AB44</f>
        <v>0</v>
      </c>
      <c r="AL44" s="4105">
        <f>SUM(B44:Q44)</f>
        <v>142</v>
      </c>
    </row>
    <row r="45" spans="1:38" s="208" customFormat="1" ht="10.5">
      <c r="A45" s="4104" t="str">
        <f>'General AUC always'!A46</f>
        <v>Carmel Adventist College Secondary</v>
      </c>
      <c r="B45" s="4078"/>
      <c r="C45" s="3470">
        <v>0</v>
      </c>
      <c r="D45" s="3470">
        <v>0</v>
      </c>
      <c r="E45" s="3470">
        <v>0</v>
      </c>
      <c r="F45" s="3470">
        <v>0</v>
      </c>
      <c r="G45" s="3470">
        <v>0</v>
      </c>
      <c r="H45" s="3470">
        <v>0</v>
      </c>
      <c r="I45" s="3470">
        <v>0</v>
      </c>
      <c r="J45" s="3470">
        <v>40</v>
      </c>
      <c r="K45" s="3470">
        <v>30</v>
      </c>
      <c r="L45" s="3470">
        <v>41</v>
      </c>
      <c r="M45" s="3470">
        <v>28</v>
      </c>
      <c r="N45" s="3470">
        <v>32</v>
      </c>
      <c r="O45" s="3470">
        <v>33</v>
      </c>
      <c r="P45" s="3470"/>
      <c r="Q45" s="4111"/>
      <c r="R45" s="4118"/>
      <c r="S45" s="4306"/>
      <c r="T45" s="4077">
        <v>0</v>
      </c>
      <c r="U45" s="4076">
        <v>0</v>
      </c>
      <c r="V45" s="4081">
        <v>100</v>
      </c>
      <c r="W45" s="4074">
        <v>104</v>
      </c>
      <c r="X45" s="4115">
        <f t="shared" si="35"/>
        <v>204</v>
      </c>
      <c r="Y45" s="3432"/>
      <c r="Z45" s="4083">
        <v>4</v>
      </c>
      <c r="AA45" s="4073">
        <v>0</v>
      </c>
      <c r="AB45" s="3594">
        <v>33</v>
      </c>
      <c r="AC45" s="4080">
        <f>'General AUC always'!Q46</f>
        <v>0</v>
      </c>
      <c r="AD45" s="4079">
        <f>'General AUC always'!R46</f>
        <v>1</v>
      </c>
      <c r="AE45" s="1032" t="str">
        <f>'General AUC always'!S46</f>
        <v>-</v>
      </c>
      <c r="AF45" s="4071">
        <f t="shared" ref="AF45" si="38">SUM(B45:I45)</f>
        <v>0</v>
      </c>
      <c r="AG45" s="4097">
        <f>SUM(J45:P45)</f>
        <v>204</v>
      </c>
      <c r="AH45" s="4071"/>
      <c r="AI45" s="1031"/>
      <c r="AJ45" s="1030">
        <f t="shared" si="36"/>
        <v>0</v>
      </c>
      <c r="AK45" s="1032">
        <f t="shared" si="37"/>
        <v>33</v>
      </c>
      <c r="AL45" s="4105">
        <f t="shared" ref="AL45:AL48" si="39">SUM(B45:Q45)</f>
        <v>204</v>
      </c>
    </row>
    <row r="46" spans="1:38" s="208" customFormat="1" ht="10.5">
      <c r="A46" s="4104" t="str">
        <f>'General AUC always'!A47</f>
        <v>Esperance Christian School</v>
      </c>
      <c r="B46" s="4078"/>
      <c r="C46" s="3470">
        <v>3</v>
      </c>
      <c r="D46" s="3470">
        <v>6</v>
      </c>
      <c r="E46" s="3470">
        <v>9</v>
      </c>
      <c r="F46" s="3470">
        <v>4</v>
      </c>
      <c r="G46" s="3470">
        <v>7</v>
      </c>
      <c r="H46" s="3470">
        <v>2</v>
      </c>
      <c r="I46" s="3470">
        <v>6</v>
      </c>
      <c r="J46" s="3470">
        <v>0</v>
      </c>
      <c r="K46" s="3470">
        <v>0</v>
      </c>
      <c r="L46" s="3470">
        <v>0</v>
      </c>
      <c r="M46" s="3470">
        <v>0</v>
      </c>
      <c r="N46" s="3470">
        <v>0</v>
      </c>
      <c r="O46" s="3470">
        <v>0</v>
      </c>
      <c r="P46" s="4112"/>
      <c r="Q46" s="4111"/>
      <c r="R46" s="4118"/>
      <c r="S46" s="4306"/>
      <c r="T46" s="4077">
        <v>3</v>
      </c>
      <c r="U46" s="4076">
        <v>34</v>
      </c>
      <c r="V46" s="4081">
        <v>0</v>
      </c>
      <c r="W46" s="4074">
        <v>0</v>
      </c>
      <c r="X46" s="4115">
        <f t="shared" si="35"/>
        <v>37</v>
      </c>
      <c r="Y46" s="3432">
        <v>7</v>
      </c>
      <c r="Z46" s="4083"/>
      <c r="AA46" s="4073">
        <v>6</v>
      </c>
      <c r="AB46" s="3594">
        <v>0</v>
      </c>
      <c r="AC46" s="4080">
        <f>'General AUC always'!Q47</f>
        <v>1</v>
      </c>
      <c r="AD46" s="4079">
        <f>'General AUC always'!R47</f>
        <v>0</v>
      </c>
      <c r="AE46" s="1032" t="str">
        <f>'General AUC always'!S47</f>
        <v>-</v>
      </c>
      <c r="AF46" s="4071">
        <f>SUM(B46:J46)</f>
        <v>37</v>
      </c>
      <c r="AG46" s="4097"/>
      <c r="AH46" s="4071"/>
      <c r="AI46" s="1031"/>
      <c r="AJ46" s="1030">
        <f t="shared" si="36"/>
        <v>6</v>
      </c>
      <c r="AK46" s="1032">
        <f t="shared" si="37"/>
        <v>0</v>
      </c>
      <c r="AL46" s="4105">
        <f t="shared" si="39"/>
        <v>37</v>
      </c>
    </row>
    <row r="47" spans="1:38" s="208" customFormat="1" ht="10.5">
      <c r="A47" s="4104" t="str">
        <f>'General AUC always'!A48</f>
        <v>Landsdale Christian School</v>
      </c>
      <c r="B47" s="4078"/>
      <c r="C47" s="3470">
        <v>12</v>
      </c>
      <c r="D47" s="3470">
        <v>12</v>
      </c>
      <c r="E47" s="3470">
        <v>15</v>
      </c>
      <c r="F47" s="3470">
        <v>21</v>
      </c>
      <c r="G47" s="3470">
        <v>13</v>
      </c>
      <c r="H47" s="3470">
        <v>14</v>
      </c>
      <c r="I47" s="3470">
        <v>13</v>
      </c>
      <c r="J47" s="3470">
        <v>31</v>
      </c>
      <c r="K47" s="3470">
        <v>13</v>
      </c>
      <c r="L47" s="3470">
        <v>22</v>
      </c>
      <c r="M47" s="3470">
        <v>23</v>
      </c>
      <c r="N47" s="3470">
        <v>22</v>
      </c>
      <c r="O47" s="3470">
        <v>14</v>
      </c>
      <c r="P47" s="4112"/>
      <c r="Q47" s="4111"/>
      <c r="R47" s="4118"/>
      <c r="S47" s="4306"/>
      <c r="T47" s="4077">
        <v>28</v>
      </c>
      <c r="U47" s="4076">
        <v>72</v>
      </c>
      <c r="V47" s="4081">
        <v>29</v>
      </c>
      <c r="W47" s="4074">
        <v>96</v>
      </c>
      <c r="X47" s="4115">
        <f t="shared" si="35"/>
        <v>225</v>
      </c>
      <c r="Y47" s="3432"/>
      <c r="Z47" s="4083">
        <v>1</v>
      </c>
      <c r="AA47" s="4073">
        <v>13</v>
      </c>
      <c r="AB47" s="3594">
        <v>14</v>
      </c>
      <c r="AC47" s="4080" t="str">
        <f>'General AUC always'!Q48</f>
        <v>-</v>
      </c>
      <c r="AD47" s="4079" t="str">
        <f>'General AUC always'!R48</f>
        <v>-</v>
      </c>
      <c r="AE47" s="1032">
        <f>'General AUC always'!S48</f>
        <v>1</v>
      </c>
      <c r="AF47" s="4071"/>
      <c r="AG47" s="4097"/>
      <c r="AH47" s="4071">
        <f>SUM(B47:J47)</f>
        <v>131</v>
      </c>
      <c r="AI47" s="1031">
        <f>SUM(K47:P47)</f>
        <v>94</v>
      </c>
      <c r="AJ47" s="1030">
        <f t="shared" si="36"/>
        <v>13</v>
      </c>
      <c r="AK47" s="1032">
        <f t="shared" si="37"/>
        <v>14</v>
      </c>
      <c r="AL47" s="4105">
        <f t="shared" si="39"/>
        <v>225</v>
      </c>
    </row>
    <row r="48" spans="1:38" s="208" customFormat="1" ht="10.5">
      <c r="A48" s="4101" t="str">
        <f>'General AUC always'!A49</f>
        <v>Victoria Park Christian School</v>
      </c>
      <c r="B48" s="4078"/>
      <c r="C48" s="3470">
        <v>27</v>
      </c>
      <c r="D48" s="3470">
        <v>24</v>
      </c>
      <c r="E48" s="3470">
        <v>13</v>
      </c>
      <c r="F48" s="3470">
        <v>21</v>
      </c>
      <c r="G48" s="3470">
        <v>16</v>
      </c>
      <c r="H48" s="3470">
        <v>16</v>
      </c>
      <c r="I48" s="3470">
        <v>7</v>
      </c>
      <c r="J48" s="3470">
        <v>0</v>
      </c>
      <c r="K48" s="3470">
        <v>0</v>
      </c>
      <c r="L48" s="3470">
        <v>0</v>
      </c>
      <c r="M48" s="3470">
        <v>0</v>
      </c>
      <c r="N48" s="3470">
        <v>0</v>
      </c>
      <c r="O48" s="3470">
        <v>0</v>
      </c>
      <c r="P48" s="4112"/>
      <c r="Q48" s="4111"/>
      <c r="R48" s="4118"/>
      <c r="S48" s="4306"/>
      <c r="T48" s="4110">
        <v>33</v>
      </c>
      <c r="U48" s="4109">
        <v>91</v>
      </c>
      <c r="V48" s="4108">
        <v>0</v>
      </c>
      <c r="W48" s="3604">
        <v>0</v>
      </c>
      <c r="X48" s="4115">
        <f t="shared" si="35"/>
        <v>124</v>
      </c>
      <c r="Y48" s="3432">
        <v>1</v>
      </c>
      <c r="Z48" s="4083"/>
      <c r="AA48" s="4073">
        <v>7</v>
      </c>
      <c r="AB48" s="3594">
        <v>0</v>
      </c>
      <c r="AC48" s="4080">
        <f>'General AUC always'!Q49</f>
        <v>1</v>
      </c>
      <c r="AD48" s="4079">
        <f>'General AUC always'!R49</f>
        <v>0</v>
      </c>
      <c r="AE48" s="1032" t="str">
        <f>'General AUC always'!S49</f>
        <v>-</v>
      </c>
      <c r="AF48" s="4071">
        <f>SUM(B48:J48)</f>
        <v>124</v>
      </c>
      <c r="AG48" s="4097"/>
      <c r="AH48" s="4071"/>
      <c r="AI48" s="1031"/>
      <c r="AJ48" s="1030">
        <f t="shared" si="36"/>
        <v>7</v>
      </c>
      <c r="AK48" s="1032">
        <f t="shared" si="37"/>
        <v>0</v>
      </c>
      <c r="AL48" s="4105">
        <f t="shared" si="39"/>
        <v>124</v>
      </c>
    </row>
    <row r="49" spans="1:38" s="676" customFormat="1" ht="14.15" customHeight="1" thickBot="1">
      <c r="A49" s="1955" t="s">
        <v>129</v>
      </c>
      <c r="B49" s="4094">
        <f t="shared" ref="B49:AL49" si="40">SUM(B44:B48)</f>
        <v>0</v>
      </c>
      <c r="C49" s="4096">
        <f t="shared" si="40"/>
        <v>60</v>
      </c>
      <c r="D49" s="4096">
        <f t="shared" si="40"/>
        <v>56</v>
      </c>
      <c r="E49" s="4096">
        <f t="shared" si="40"/>
        <v>54</v>
      </c>
      <c r="F49" s="4096">
        <f t="shared" si="40"/>
        <v>70</v>
      </c>
      <c r="G49" s="4096">
        <f t="shared" si="40"/>
        <v>56</v>
      </c>
      <c r="H49" s="4096">
        <f t="shared" si="40"/>
        <v>59</v>
      </c>
      <c r="I49" s="4096">
        <f t="shared" si="40"/>
        <v>48</v>
      </c>
      <c r="J49" s="4096">
        <f t="shared" si="40"/>
        <v>71</v>
      </c>
      <c r="K49" s="4096">
        <f t="shared" si="40"/>
        <v>43</v>
      </c>
      <c r="L49" s="4096">
        <f t="shared" si="40"/>
        <v>63</v>
      </c>
      <c r="M49" s="4096">
        <f t="shared" si="40"/>
        <v>51</v>
      </c>
      <c r="N49" s="4096">
        <f t="shared" si="40"/>
        <v>54</v>
      </c>
      <c r="O49" s="4096">
        <f t="shared" si="40"/>
        <v>47</v>
      </c>
      <c r="P49" s="4096">
        <f t="shared" si="40"/>
        <v>0</v>
      </c>
      <c r="Q49" s="4096">
        <f t="shared" si="40"/>
        <v>0</v>
      </c>
      <c r="R49" s="4096">
        <f t="shared" si="40"/>
        <v>0</v>
      </c>
      <c r="S49" s="4096">
        <f t="shared" si="40"/>
        <v>0</v>
      </c>
      <c r="T49" s="4094">
        <f t="shared" si="40"/>
        <v>158</v>
      </c>
      <c r="U49" s="2368">
        <f t="shared" si="40"/>
        <v>245</v>
      </c>
      <c r="V49" s="4095">
        <f t="shared" si="40"/>
        <v>129</v>
      </c>
      <c r="W49" s="2367">
        <f t="shared" si="40"/>
        <v>200</v>
      </c>
      <c r="X49" s="1956">
        <f t="shared" si="40"/>
        <v>732</v>
      </c>
      <c r="Y49" s="4094">
        <f t="shared" si="40"/>
        <v>13</v>
      </c>
      <c r="Z49" s="4093">
        <f t="shared" si="40"/>
        <v>5</v>
      </c>
      <c r="AA49" s="4092">
        <f t="shared" si="40"/>
        <v>48</v>
      </c>
      <c r="AB49" s="2371">
        <f t="shared" si="40"/>
        <v>47</v>
      </c>
      <c r="AC49" s="4091">
        <f t="shared" si="40"/>
        <v>3</v>
      </c>
      <c r="AD49" s="4090">
        <f t="shared" si="40"/>
        <v>1</v>
      </c>
      <c r="AE49" s="1036">
        <f t="shared" si="40"/>
        <v>1</v>
      </c>
      <c r="AF49" s="4090">
        <f t="shared" si="40"/>
        <v>303</v>
      </c>
      <c r="AG49" s="4090">
        <f t="shared" si="40"/>
        <v>204</v>
      </c>
      <c r="AH49" s="4090">
        <f t="shared" si="40"/>
        <v>131</v>
      </c>
      <c r="AI49" s="1036">
        <f t="shared" si="40"/>
        <v>94</v>
      </c>
      <c r="AJ49" s="1035">
        <f t="shared" si="40"/>
        <v>48</v>
      </c>
      <c r="AK49" s="1036">
        <f t="shared" si="40"/>
        <v>47</v>
      </c>
      <c r="AL49" s="1810">
        <f t="shared" si="40"/>
        <v>732</v>
      </c>
    </row>
    <row r="50" spans="1:38" s="1010" customFormat="1" ht="11.15" customHeight="1" thickTop="1">
      <c r="A50" s="1953"/>
      <c r="B50" s="1954"/>
      <c r="C50" s="1954"/>
      <c r="D50" s="1954"/>
      <c r="E50" s="1954"/>
      <c r="F50" s="1954"/>
      <c r="G50" s="1954"/>
      <c r="H50" s="1954"/>
      <c r="I50" s="1954"/>
      <c r="J50" s="1954"/>
      <c r="K50" s="1954"/>
      <c r="L50" s="1954"/>
      <c r="M50" s="1954"/>
      <c r="N50" s="1954"/>
      <c r="O50" s="1954"/>
      <c r="P50" s="1954"/>
      <c r="Q50" s="1954"/>
      <c r="R50" s="1954"/>
      <c r="S50" s="1954"/>
      <c r="T50" s="1954"/>
      <c r="U50" s="1954">
        <f>T49+U49</f>
        <v>403</v>
      </c>
      <c r="V50" s="1954"/>
      <c r="W50" s="1954">
        <f>V49+W49</f>
        <v>329</v>
      </c>
      <c r="X50" s="1954"/>
      <c r="Y50" s="1954"/>
      <c r="Z50" s="1954"/>
      <c r="AA50" s="1958"/>
      <c r="AB50" s="2372"/>
      <c r="AC50" s="1954"/>
      <c r="AD50" s="1954"/>
      <c r="AE50" s="1954"/>
      <c r="AF50" s="1954"/>
      <c r="AG50" s="1954"/>
      <c r="AH50" s="1954"/>
      <c r="AI50" s="1954">
        <f>AF49+AG49+AH49+AI49</f>
        <v>732</v>
      </c>
      <c r="AJ50" s="1954"/>
      <c r="AK50" s="1954"/>
      <c r="AL50" s="4089"/>
    </row>
    <row r="51" spans="1:38" s="143" customFormat="1" ht="12.65" customHeight="1">
      <c r="A51" s="4248" t="s">
        <v>183</v>
      </c>
      <c r="B51" s="4107"/>
      <c r="C51" s="4107"/>
      <c r="D51" s="4107"/>
      <c r="E51" s="4107"/>
      <c r="F51" s="4107"/>
      <c r="G51" s="4107"/>
      <c r="H51" s="4107"/>
      <c r="I51" s="4107"/>
      <c r="J51" s="4107"/>
      <c r="K51" s="4106"/>
      <c r="L51" s="4106"/>
      <c r="M51" s="4106"/>
      <c r="N51" s="4106"/>
      <c r="O51" s="4106"/>
      <c r="P51" s="4106"/>
      <c r="Q51" s="4106"/>
      <c r="R51" s="4106"/>
      <c r="S51" s="4106"/>
      <c r="T51" s="4106"/>
      <c r="U51" s="4106"/>
      <c r="V51" s="4106"/>
      <c r="W51" s="4106"/>
      <c r="X51" s="4085"/>
      <c r="Y51" s="4085"/>
      <c r="Z51" s="4085"/>
      <c r="AA51" s="4087"/>
      <c r="AB51" s="2373"/>
      <c r="AC51" s="4085"/>
      <c r="AD51" s="4085"/>
      <c r="AE51" s="4085"/>
      <c r="AF51" s="4085"/>
      <c r="AG51" s="4085"/>
      <c r="AH51" s="4085"/>
      <c r="AI51" s="4085"/>
      <c r="AJ51" s="4085"/>
      <c r="AK51" s="4085"/>
      <c r="AL51" s="1963" t="s">
        <v>183</v>
      </c>
    </row>
    <row r="52" spans="1:38" s="60" customFormat="1" ht="10.5">
      <c r="A52" s="2362" t="str">
        <f>'General AUC always'!A53</f>
        <v>Brisbane Adventist College</v>
      </c>
      <c r="B52" s="4084"/>
      <c r="C52" s="3463">
        <v>45</v>
      </c>
      <c r="D52" s="3463">
        <v>37</v>
      </c>
      <c r="E52" s="3463">
        <v>39</v>
      </c>
      <c r="F52" s="3463">
        <v>37</v>
      </c>
      <c r="G52" s="3463">
        <v>37</v>
      </c>
      <c r="H52" s="3463">
        <v>53</v>
      </c>
      <c r="I52" s="3463">
        <v>43</v>
      </c>
      <c r="J52" s="3463">
        <v>63</v>
      </c>
      <c r="K52" s="3463">
        <v>51</v>
      </c>
      <c r="L52" s="3463">
        <v>61</v>
      </c>
      <c r="M52" s="3463">
        <v>49</v>
      </c>
      <c r="N52" s="3463">
        <v>55</v>
      </c>
      <c r="O52" s="3463">
        <v>33</v>
      </c>
      <c r="P52" s="3463"/>
      <c r="Q52" s="1959"/>
      <c r="R52" s="4118"/>
      <c r="S52" s="4306"/>
      <c r="T52" s="4077">
        <v>178</v>
      </c>
      <c r="U52" s="4076">
        <v>113</v>
      </c>
      <c r="V52" s="4081">
        <v>193</v>
      </c>
      <c r="W52" s="4074">
        <v>119</v>
      </c>
      <c r="X52" s="4115">
        <f t="shared" ref="X52:X58" si="41">SUM(R52:W52)</f>
        <v>603</v>
      </c>
      <c r="Y52" s="3432">
        <v>8</v>
      </c>
      <c r="Z52" s="4083">
        <v>6</v>
      </c>
      <c r="AA52" s="4073">
        <v>43</v>
      </c>
      <c r="AB52" s="3594">
        <v>33</v>
      </c>
      <c r="AC52" s="2356" t="str">
        <f>'General AUC always'!Q53</f>
        <v>-</v>
      </c>
      <c r="AD52" s="4071" t="str">
        <f>'General AUC always'!R53</f>
        <v>-</v>
      </c>
      <c r="AE52" s="1031">
        <f>'General AUC always'!S53</f>
        <v>1</v>
      </c>
      <c r="AF52" s="1030"/>
      <c r="AG52" s="4071"/>
      <c r="AH52" s="4071">
        <f>SUM(B52:J52)</f>
        <v>354</v>
      </c>
      <c r="AI52" s="1031">
        <f>SUM(K52:P52)</f>
        <v>249</v>
      </c>
      <c r="AJ52" s="1030">
        <f t="shared" ref="AJ52:AJ58" si="42">AA52</f>
        <v>43</v>
      </c>
      <c r="AK52" s="1032">
        <f t="shared" ref="AK52:AK58" si="43">AB52</f>
        <v>33</v>
      </c>
      <c r="AL52" s="1962">
        <f>SUM(B52:Q52)</f>
        <v>603</v>
      </c>
    </row>
    <row r="53" spans="1:38" s="60" customFormat="1" ht="10.5">
      <c r="A53" s="4104" t="str">
        <f>'General AUC always'!A54</f>
        <v>Darling Downs Christian School</v>
      </c>
      <c r="B53" s="3463"/>
      <c r="C53" s="3463">
        <v>28</v>
      </c>
      <c r="D53" s="3463">
        <v>16</v>
      </c>
      <c r="E53" s="3463">
        <v>11</v>
      </c>
      <c r="F53" s="3463">
        <v>16</v>
      </c>
      <c r="G53" s="3463">
        <v>18</v>
      </c>
      <c r="H53" s="3463">
        <v>25</v>
      </c>
      <c r="I53" s="3463">
        <v>15</v>
      </c>
      <c r="J53" s="3463">
        <v>44</v>
      </c>
      <c r="K53" s="3463">
        <v>25</v>
      </c>
      <c r="L53" s="3463">
        <v>39</v>
      </c>
      <c r="M53" s="3463">
        <v>35</v>
      </c>
      <c r="N53" s="3463">
        <v>21</v>
      </c>
      <c r="O53" s="3463">
        <v>15</v>
      </c>
      <c r="P53" s="3463"/>
      <c r="Q53" s="1033"/>
      <c r="R53" s="4118"/>
      <c r="S53" s="4306"/>
      <c r="T53" s="4077">
        <v>49</v>
      </c>
      <c r="U53" s="4076">
        <v>80</v>
      </c>
      <c r="V53" s="4081">
        <v>48</v>
      </c>
      <c r="W53" s="4074">
        <v>131</v>
      </c>
      <c r="X53" s="4115">
        <f t="shared" si="41"/>
        <v>308</v>
      </c>
      <c r="Y53" s="3432"/>
      <c r="Z53" s="4083"/>
      <c r="AA53" s="4073">
        <v>15</v>
      </c>
      <c r="AB53" s="3594">
        <v>15</v>
      </c>
      <c r="AC53" s="4099" t="str">
        <f>'General AUC always'!Q54</f>
        <v>-</v>
      </c>
      <c r="AD53" s="4097" t="str">
        <f>'General AUC always'!R54</f>
        <v>-</v>
      </c>
      <c r="AE53" s="1032">
        <f>'General AUC always'!S54</f>
        <v>1</v>
      </c>
      <c r="AF53" s="4071"/>
      <c r="AG53" s="4097"/>
      <c r="AH53" s="4071">
        <f t="shared" ref="AH53:AH58" si="44">SUM(B53:J53)</f>
        <v>173</v>
      </c>
      <c r="AI53" s="1031">
        <f t="shared" ref="AI53:AI58" si="45">SUM(K53:P53)</f>
        <v>135</v>
      </c>
      <c r="AJ53" s="1030">
        <f t="shared" si="42"/>
        <v>15</v>
      </c>
      <c r="AK53" s="1032">
        <f t="shared" si="43"/>
        <v>15</v>
      </c>
      <c r="AL53" s="1962">
        <f t="shared" ref="AL53:AL58" si="46">SUM(B53:Q53)</f>
        <v>308</v>
      </c>
    </row>
    <row r="54" spans="1:38" s="60" customFormat="1" ht="10.5">
      <c r="A54" s="4104" t="str">
        <f>'General AUC always'!A55</f>
        <v>Gold Coast Christian College</v>
      </c>
      <c r="B54" s="3463"/>
      <c r="C54" s="3463">
        <v>24</v>
      </c>
      <c r="D54" s="3463">
        <v>14</v>
      </c>
      <c r="E54" s="3463">
        <v>20</v>
      </c>
      <c r="F54" s="3463">
        <v>17</v>
      </c>
      <c r="G54" s="3463">
        <v>16</v>
      </c>
      <c r="H54" s="3463">
        <v>21</v>
      </c>
      <c r="I54" s="3463">
        <v>18</v>
      </c>
      <c r="J54" s="3463">
        <v>23</v>
      </c>
      <c r="K54" s="3463">
        <v>24</v>
      </c>
      <c r="L54" s="3463">
        <v>26</v>
      </c>
      <c r="M54" s="3463">
        <v>15</v>
      </c>
      <c r="N54" s="3463">
        <v>20</v>
      </c>
      <c r="O54" s="3463">
        <v>11</v>
      </c>
      <c r="P54" s="3463"/>
      <c r="Q54" s="1033"/>
      <c r="R54" s="4118"/>
      <c r="S54" s="4306"/>
      <c r="T54" s="4077">
        <v>47</v>
      </c>
      <c r="U54" s="4076">
        <v>83</v>
      </c>
      <c r="V54" s="4081">
        <v>36</v>
      </c>
      <c r="W54" s="4074">
        <v>83</v>
      </c>
      <c r="X54" s="4115">
        <f t="shared" si="41"/>
        <v>249</v>
      </c>
      <c r="Y54" s="3432"/>
      <c r="Z54" s="4083"/>
      <c r="AA54" s="4073">
        <v>18</v>
      </c>
      <c r="AB54" s="3594">
        <v>11</v>
      </c>
      <c r="AC54" s="4099"/>
      <c r="AD54" s="4097">
        <f>'General AUC always'!R55</f>
        <v>0</v>
      </c>
      <c r="AE54" s="1032">
        <v>1</v>
      </c>
      <c r="AF54" s="4071"/>
      <c r="AG54" s="4097"/>
      <c r="AH54" s="4071">
        <f t="shared" si="44"/>
        <v>153</v>
      </c>
      <c r="AI54" s="1031">
        <f t="shared" si="45"/>
        <v>96</v>
      </c>
      <c r="AJ54" s="1030">
        <f t="shared" si="42"/>
        <v>18</v>
      </c>
      <c r="AK54" s="1032">
        <f t="shared" si="43"/>
        <v>11</v>
      </c>
      <c r="AL54" s="1962">
        <f t="shared" si="46"/>
        <v>249</v>
      </c>
    </row>
    <row r="55" spans="1:38" s="60" customFormat="1" ht="21">
      <c r="A55" s="4104" t="str">
        <f>'General AUC always'!A56</f>
        <v>Hope Adventist School (previously called Coral Coast Christian School)</v>
      </c>
      <c r="B55" s="3463"/>
      <c r="C55" s="3463">
        <v>10</v>
      </c>
      <c r="D55" s="3463">
        <v>11</v>
      </c>
      <c r="E55" s="3463">
        <v>7</v>
      </c>
      <c r="F55" s="3463">
        <v>8</v>
      </c>
      <c r="G55" s="3463">
        <v>11</v>
      </c>
      <c r="H55" s="3463">
        <v>7</v>
      </c>
      <c r="I55" s="3463">
        <v>6</v>
      </c>
      <c r="J55" s="3463">
        <v>0</v>
      </c>
      <c r="K55" s="3463">
        <v>0</v>
      </c>
      <c r="L55" s="3463">
        <v>0</v>
      </c>
      <c r="M55" s="3463">
        <v>0</v>
      </c>
      <c r="N55" s="3463">
        <v>0</v>
      </c>
      <c r="O55" s="3463">
        <v>0</v>
      </c>
      <c r="P55" s="4082"/>
      <c r="Q55" s="1033"/>
      <c r="R55" s="4118"/>
      <c r="S55" s="4306"/>
      <c r="T55" s="4077">
        <v>18</v>
      </c>
      <c r="U55" s="4076">
        <v>42</v>
      </c>
      <c r="V55" s="4081">
        <v>0</v>
      </c>
      <c r="W55" s="4074">
        <v>0</v>
      </c>
      <c r="X55" s="4115">
        <f>SUM(R55:W55)</f>
        <v>60</v>
      </c>
      <c r="Y55" s="3432"/>
      <c r="Z55" s="4083"/>
      <c r="AA55" s="4073">
        <v>6</v>
      </c>
      <c r="AB55" s="3594">
        <v>0</v>
      </c>
      <c r="AC55" s="4099">
        <f>'General AUC always'!Q56</f>
        <v>1</v>
      </c>
      <c r="AD55" s="4097">
        <f>'General AUC always'!R56</f>
        <v>0</v>
      </c>
      <c r="AE55" s="1037" t="str">
        <f>'General AUC always'!S56</f>
        <v>-</v>
      </c>
      <c r="AF55" s="4071">
        <f>SUM(B55:J55)</f>
        <v>60</v>
      </c>
      <c r="AG55" s="4102"/>
      <c r="AH55" s="4071"/>
      <c r="AI55" s="4071"/>
      <c r="AJ55" s="1030">
        <f>AA55</f>
        <v>6</v>
      </c>
      <c r="AK55" s="1032">
        <f>AB55</f>
        <v>0</v>
      </c>
      <c r="AL55" s="1962">
        <f>SUM(B55:Q55)</f>
        <v>60</v>
      </c>
    </row>
    <row r="56" spans="1:38" s="60" customFormat="1" ht="10.5">
      <c r="A56" s="4104" t="str">
        <f>'General AUC always'!A57</f>
        <v>Ipswich Adventist School</v>
      </c>
      <c r="B56" s="3463"/>
      <c r="C56" s="3463">
        <v>20</v>
      </c>
      <c r="D56" s="3463">
        <v>17</v>
      </c>
      <c r="E56" s="3463">
        <v>12</v>
      </c>
      <c r="F56" s="3463">
        <v>26</v>
      </c>
      <c r="G56" s="3463">
        <v>12</v>
      </c>
      <c r="H56" s="3463">
        <v>12</v>
      </c>
      <c r="I56" s="3463">
        <v>14</v>
      </c>
      <c r="J56" s="3463">
        <v>0</v>
      </c>
      <c r="K56" s="3463">
        <v>0</v>
      </c>
      <c r="L56" s="3463">
        <v>0</v>
      </c>
      <c r="M56" s="3463">
        <v>0</v>
      </c>
      <c r="N56" s="3463">
        <v>0</v>
      </c>
      <c r="O56" s="3463">
        <v>0</v>
      </c>
      <c r="P56" s="4082"/>
      <c r="Q56" s="1033"/>
      <c r="R56" s="4118"/>
      <c r="S56" s="4306"/>
      <c r="T56" s="4077">
        <v>51</v>
      </c>
      <c r="U56" s="4076">
        <v>62</v>
      </c>
      <c r="V56" s="4081">
        <v>0</v>
      </c>
      <c r="W56" s="4074">
        <v>0</v>
      </c>
      <c r="X56" s="4115">
        <f t="shared" si="41"/>
        <v>113</v>
      </c>
      <c r="Y56" s="3432"/>
      <c r="Z56" s="4083"/>
      <c r="AA56" s="4073">
        <v>14</v>
      </c>
      <c r="AB56" s="3594">
        <v>0</v>
      </c>
      <c r="AC56" s="4099">
        <v>1</v>
      </c>
      <c r="AD56" s="4097" t="str">
        <f>'General AUC always'!R57</f>
        <v>-</v>
      </c>
      <c r="AE56" s="1032"/>
      <c r="AF56" s="4071">
        <f>SUM(B56:J56)</f>
        <v>113</v>
      </c>
      <c r="AG56" s="4097"/>
      <c r="AH56" s="4071"/>
      <c r="AI56" s="1031">
        <f t="shared" si="45"/>
        <v>0</v>
      </c>
      <c r="AJ56" s="1030">
        <f t="shared" si="42"/>
        <v>14</v>
      </c>
      <c r="AK56" s="1032">
        <f t="shared" si="43"/>
        <v>0</v>
      </c>
      <c r="AL56" s="1962">
        <f t="shared" si="46"/>
        <v>113</v>
      </c>
    </row>
    <row r="57" spans="1:38" s="60" customFormat="1" ht="10.5">
      <c r="A57" s="4104" t="str">
        <f>'General AUC always'!A58</f>
        <v>Noosa Christian College</v>
      </c>
      <c r="B57" s="3463"/>
      <c r="C57" s="3463">
        <v>32</v>
      </c>
      <c r="D57" s="3463">
        <v>22</v>
      </c>
      <c r="E57" s="3463">
        <v>42</v>
      </c>
      <c r="F57" s="3463">
        <v>22</v>
      </c>
      <c r="G57" s="3463">
        <v>33</v>
      </c>
      <c r="H57" s="3463">
        <v>25</v>
      </c>
      <c r="I57" s="3463">
        <v>36</v>
      </c>
      <c r="J57" s="3463">
        <v>51</v>
      </c>
      <c r="K57" s="3463">
        <v>53</v>
      </c>
      <c r="L57" s="3463">
        <v>40</v>
      </c>
      <c r="M57" s="3463">
        <v>41</v>
      </c>
      <c r="N57" s="3463">
        <v>30</v>
      </c>
      <c r="O57" s="3463">
        <v>24</v>
      </c>
      <c r="P57" s="4082"/>
      <c r="Q57" s="1033"/>
      <c r="R57" s="4118"/>
      <c r="S57" s="4306"/>
      <c r="T57" s="4077">
        <v>27</v>
      </c>
      <c r="U57" s="4076">
        <v>185</v>
      </c>
      <c r="V57" s="4081">
        <v>29</v>
      </c>
      <c r="W57" s="4074">
        <v>210</v>
      </c>
      <c r="X57" s="4115">
        <f t="shared" si="41"/>
        <v>451</v>
      </c>
      <c r="Y57" s="3432"/>
      <c r="Z57" s="4083"/>
      <c r="AA57" s="4073">
        <v>36</v>
      </c>
      <c r="AB57" s="3594">
        <v>24</v>
      </c>
      <c r="AC57" s="4099" t="str">
        <f>'General AUC always'!Q58</f>
        <v>-</v>
      </c>
      <c r="AD57" s="4097" t="str">
        <f>'General AUC always'!R58</f>
        <v>-</v>
      </c>
      <c r="AE57" s="1032">
        <f>'General AUC always'!S58</f>
        <v>1</v>
      </c>
      <c r="AF57" s="4103"/>
      <c r="AG57" s="4097"/>
      <c r="AH57" s="4071">
        <f t="shared" si="44"/>
        <v>263</v>
      </c>
      <c r="AI57" s="1031">
        <f t="shared" si="45"/>
        <v>188</v>
      </c>
      <c r="AJ57" s="1030">
        <f t="shared" si="42"/>
        <v>36</v>
      </c>
      <c r="AK57" s="1032">
        <f t="shared" si="43"/>
        <v>24</v>
      </c>
      <c r="AL57" s="1962">
        <f t="shared" si="46"/>
        <v>451</v>
      </c>
    </row>
    <row r="58" spans="1:38" s="60" customFormat="1" ht="10.5">
      <c r="A58" s="4104" t="str">
        <f>'General AUC always'!A59</f>
        <v>Northpine Christian College</v>
      </c>
      <c r="B58" s="3463"/>
      <c r="C58" s="3463">
        <v>67</v>
      </c>
      <c r="D58" s="3463">
        <v>76</v>
      </c>
      <c r="E58" s="3463">
        <v>71</v>
      </c>
      <c r="F58" s="3463">
        <v>79</v>
      </c>
      <c r="G58" s="3463">
        <v>73</v>
      </c>
      <c r="H58" s="3463">
        <v>79</v>
      </c>
      <c r="I58" s="3463">
        <v>77</v>
      </c>
      <c r="J58" s="3463">
        <v>81</v>
      </c>
      <c r="K58" s="3463">
        <v>80</v>
      </c>
      <c r="L58" s="3463">
        <v>84</v>
      </c>
      <c r="M58" s="3463">
        <v>54</v>
      </c>
      <c r="N58" s="3463">
        <v>74</v>
      </c>
      <c r="O58" s="3463">
        <v>71</v>
      </c>
      <c r="P58" s="4082"/>
      <c r="Q58" s="1033"/>
      <c r="R58" s="4118"/>
      <c r="S58" s="4306"/>
      <c r="T58" s="4077">
        <v>107</v>
      </c>
      <c r="U58" s="4076">
        <v>415</v>
      </c>
      <c r="V58" s="4081">
        <v>109</v>
      </c>
      <c r="W58" s="4074">
        <v>335</v>
      </c>
      <c r="X58" s="4115">
        <f t="shared" si="41"/>
        <v>966</v>
      </c>
      <c r="Y58" s="3432">
        <v>2</v>
      </c>
      <c r="Z58" s="4083">
        <v>1</v>
      </c>
      <c r="AA58" s="4073">
        <v>77</v>
      </c>
      <c r="AB58" s="3594">
        <v>71</v>
      </c>
      <c r="AC58" s="1847" t="str">
        <f>'General AUC always'!Q59</f>
        <v>-</v>
      </c>
      <c r="AD58" s="1038" t="str">
        <f>'General AUC always'!R59</f>
        <v>-</v>
      </c>
      <c r="AE58" s="1032">
        <f>'General AUC always'!S59</f>
        <v>1</v>
      </c>
      <c r="AF58" s="4103"/>
      <c r="AG58" s="4097"/>
      <c r="AH58" s="4071">
        <f t="shared" si="44"/>
        <v>603</v>
      </c>
      <c r="AI58" s="1031">
        <f t="shared" si="45"/>
        <v>363</v>
      </c>
      <c r="AJ58" s="1030">
        <f t="shared" si="42"/>
        <v>77</v>
      </c>
      <c r="AK58" s="1032">
        <f t="shared" si="43"/>
        <v>71</v>
      </c>
      <c r="AL58" s="1962">
        <f t="shared" si="46"/>
        <v>966</v>
      </c>
    </row>
    <row r="59" spans="1:38" s="676" customFormat="1" ht="14.15" customHeight="1" thickBot="1">
      <c r="A59" s="1955" t="s">
        <v>129</v>
      </c>
      <c r="B59" s="4094">
        <f t="shared" ref="B59:AL59" si="47">SUM(B52:B58)</f>
        <v>0</v>
      </c>
      <c r="C59" s="4096">
        <f t="shared" si="47"/>
        <v>226</v>
      </c>
      <c r="D59" s="4096">
        <f t="shared" si="47"/>
        <v>193</v>
      </c>
      <c r="E59" s="4096">
        <f t="shared" si="47"/>
        <v>202</v>
      </c>
      <c r="F59" s="4096">
        <f t="shared" si="47"/>
        <v>205</v>
      </c>
      <c r="G59" s="4096">
        <f t="shared" si="47"/>
        <v>200</v>
      </c>
      <c r="H59" s="4096">
        <f t="shared" si="47"/>
        <v>222</v>
      </c>
      <c r="I59" s="4096">
        <f t="shared" si="47"/>
        <v>209</v>
      </c>
      <c r="J59" s="4096">
        <f t="shared" si="47"/>
        <v>262</v>
      </c>
      <c r="K59" s="4096">
        <f t="shared" si="47"/>
        <v>233</v>
      </c>
      <c r="L59" s="4096">
        <f t="shared" si="47"/>
        <v>250</v>
      </c>
      <c r="M59" s="4096">
        <f t="shared" si="47"/>
        <v>194</v>
      </c>
      <c r="N59" s="4096">
        <f t="shared" si="47"/>
        <v>200</v>
      </c>
      <c r="O59" s="4096">
        <f t="shared" si="47"/>
        <v>154</v>
      </c>
      <c r="P59" s="4096">
        <f t="shared" si="47"/>
        <v>0</v>
      </c>
      <c r="Q59" s="4096">
        <f t="shared" si="47"/>
        <v>0</v>
      </c>
      <c r="R59" s="4096">
        <f t="shared" si="47"/>
        <v>0</v>
      </c>
      <c r="S59" s="4096">
        <f t="shared" si="47"/>
        <v>0</v>
      </c>
      <c r="T59" s="4094">
        <f t="shared" si="47"/>
        <v>477</v>
      </c>
      <c r="U59" s="2368">
        <f t="shared" si="47"/>
        <v>980</v>
      </c>
      <c r="V59" s="4095">
        <f t="shared" si="47"/>
        <v>415</v>
      </c>
      <c r="W59" s="2367">
        <f t="shared" si="47"/>
        <v>878</v>
      </c>
      <c r="X59" s="1956">
        <f t="shared" si="47"/>
        <v>2750</v>
      </c>
      <c r="Y59" s="4094">
        <f t="shared" si="47"/>
        <v>10</v>
      </c>
      <c r="Z59" s="4093">
        <f t="shared" si="47"/>
        <v>7</v>
      </c>
      <c r="AA59" s="4092">
        <f t="shared" si="47"/>
        <v>209</v>
      </c>
      <c r="AB59" s="2371">
        <f t="shared" si="47"/>
        <v>154</v>
      </c>
      <c r="AC59" s="4091">
        <f t="shared" si="47"/>
        <v>2</v>
      </c>
      <c r="AD59" s="4090">
        <f t="shared" si="47"/>
        <v>0</v>
      </c>
      <c r="AE59" s="1036">
        <f t="shared" si="47"/>
        <v>5</v>
      </c>
      <c r="AF59" s="4090">
        <f t="shared" si="47"/>
        <v>173</v>
      </c>
      <c r="AG59" s="4090">
        <f t="shared" si="47"/>
        <v>0</v>
      </c>
      <c r="AH59" s="4090">
        <f t="shared" si="47"/>
        <v>1546</v>
      </c>
      <c r="AI59" s="1036">
        <f t="shared" si="47"/>
        <v>1031</v>
      </c>
      <c r="AJ59" s="1035">
        <f t="shared" si="47"/>
        <v>209</v>
      </c>
      <c r="AK59" s="1036">
        <f t="shared" si="47"/>
        <v>154</v>
      </c>
      <c r="AL59" s="1810">
        <f t="shared" si="47"/>
        <v>2750</v>
      </c>
    </row>
    <row r="60" spans="1:38" s="1010" customFormat="1" ht="14.15" customHeight="1" thickTop="1">
      <c r="A60" s="1953"/>
      <c r="B60" s="1954"/>
      <c r="C60" s="1954"/>
      <c r="D60" s="1954"/>
      <c r="E60" s="1954"/>
      <c r="F60" s="1954"/>
      <c r="G60" s="1954"/>
      <c r="H60" s="1954"/>
      <c r="I60" s="1954"/>
      <c r="J60" s="1954"/>
      <c r="K60" s="1954"/>
      <c r="L60" s="1954"/>
      <c r="M60" s="1954"/>
      <c r="N60" s="1954"/>
      <c r="O60" s="1954"/>
      <c r="P60" s="1954"/>
      <c r="Q60" s="1954"/>
      <c r="R60" s="1954"/>
      <c r="S60" s="1954"/>
      <c r="T60" s="1954"/>
      <c r="U60" s="1954">
        <f>T59+U59</f>
        <v>1457</v>
      </c>
      <c r="V60" s="1954">
        <f>V59+W59</f>
        <v>1293</v>
      </c>
      <c r="W60" s="1954"/>
      <c r="X60" s="1954"/>
      <c r="Y60" s="1954"/>
      <c r="Z60" s="1954"/>
      <c r="AA60" s="1958"/>
      <c r="AB60" s="2372"/>
      <c r="AC60" s="1954"/>
      <c r="AD60" s="1954"/>
      <c r="AE60" s="1954"/>
      <c r="AF60" s="1954"/>
      <c r="AG60" s="1954"/>
      <c r="AH60" s="1954"/>
      <c r="AI60" s="1954">
        <f>AF59+AG59+AH59+AI59</f>
        <v>2750</v>
      </c>
      <c r="AJ60" s="1954"/>
      <c r="AK60" s="1954"/>
      <c r="AL60" s="4089"/>
    </row>
    <row r="61" spans="1:38" s="143" customFormat="1" ht="14.15" customHeight="1">
      <c r="A61" s="4248" t="s">
        <v>190</v>
      </c>
      <c r="B61" s="4088"/>
      <c r="C61" s="4088"/>
      <c r="D61" s="4088"/>
      <c r="E61" s="4088"/>
      <c r="F61" s="4088"/>
      <c r="G61" s="4088"/>
      <c r="H61" s="4088"/>
      <c r="I61" s="4088"/>
      <c r="J61" s="4088"/>
      <c r="K61" s="4085"/>
      <c r="L61" s="4085"/>
      <c r="M61" s="4085"/>
      <c r="N61" s="4085"/>
      <c r="O61" s="4085"/>
      <c r="P61" s="4085"/>
      <c r="Q61" s="4085"/>
      <c r="R61" s="4085"/>
      <c r="S61" s="4085"/>
      <c r="T61" s="4085"/>
      <c r="U61" s="4085"/>
      <c r="V61" s="4085"/>
      <c r="W61" s="4085"/>
      <c r="X61" s="4085"/>
      <c r="Y61" s="4085"/>
      <c r="Z61" s="4085"/>
      <c r="AA61" s="4087"/>
      <c r="AB61" s="4086"/>
      <c r="AC61" s="4085"/>
      <c r="AD61" s="4085"/>
      <c r="AE61" s="4085"/>
      <c r="AF61" s="4085"/>
      <c r="AG61" s="4085"/>
      <c r="AH61" s="4085"/>
      <c r="AI61" s="4085"/>
      <c r="AJ61" s="4085"/>
      <c r="AK61" s="4085"/>
      <c r="AL61" s="1964" t="s">
        <v>190</v>
      </c>
    </row>
    <row r="62" spans="1:38" s="60" customFormat="1" ht="10.5">
      <c r="A62" s="2362" t="str">
        <f>'General AUC always'!A63</f>
        <v>Hilliard Christian School</v>
      </c>
      <c r="B62" s="3463"/>
      <c r="C62" s="3463">
        <v>17</v>
      </c>
      <c r="D62" s="3463">
        <v>20</v>
      </c>
      <c r="E62" s="3463">
        <v>18</v>
      </c>
      <c r="F62" s="3463">
        <v>23</v>
      </c>
      <c r="G62" s="3463">
        <v>22</v>
      </c>
      <c r="H62" s="3463">
        <v>24</v>
      </c>
      <c r="I62" s="3463">
        <v>19</v>
      </c>
      <c r="J62" s="3463">
        <v>20</v>
      </c>
      <c r="K62" s="3463">
        <v>32</v>
      </c>
      <c r="L62" s="3463">
        <v>14</v>
      </c>
      <c r="M62" s="3463">
        <v>17</v>
      </c>
      <c r="N62" s="3463">
        <v>0</v>
      </c>
      <c r="O62" s="3463">
        <v>0</v>
      </c>
      <c r="P62" s="1958"/>
      <c r="Q62" s="1959"/>
      <c r="R62" s="4118"/>
      <c r="S62" s="4306"/>
      <c r="T62" s="4077">
        <v>9</v>
      </c>
      <c r="U62" s="4076">
        <v>134</v>
      </c>
      <c r="V62" s="4081">
        <v>9</v>
      </c>
      <c r="W62" s="4074">
        <v>74</v>
      </c>
      <c r="X62" s="4115">
        <f t="shared" ref="X62:X63" si="48">SUM(R62:W62)</f>
        <v>226</v>
      </c>
      <c r="Y62" s="3432"/>
      <c r="Z62" s="4083"/>
      <c r="AA62" s="4073">
        <v>19</v>
      </c>
      <c r="AB62" s="3594">
        <v>0</v>
      </c>
      <c r="AC62" s="2356" t="str">
        <f>'General AUC always'!Q63</f>
        <v>-</v>
      </c>
      <c r="AD62" s="4071" t="str">
        <f>'General AUC always'!R63</f>
        <v>-</v>
      </c>
      <c r="AE62" s="1031">
        <f>'General AUC always'!S63</f>
        <v>1</v>
      </c>
      <c r="AF62" s="1030"/>
      <c r="AG62" s="4071"/>
      <c r="AH62" s="4071">
        <f>SUM(B62:J62)</f>
        <v>163</v>
      </c>
      <c r="AI62" s="1031">
        <f>SUM(K62:P62)</f>
        <v>63</v>
      </c>
      <c r="AJ62" s="1030">
        <f t="shared" ref="AJ62:AJ63" si="49">AA62</f>
        <v>19</v>
      </c>
      <c r="AK62" s="1032">
        <f t="shared" ref="AK62:AK63" si="50">AB62</f>
        <v>0</v>
      </c>
      <c r="AL62" s="1962">
        <f>SUM(B62:Q62)</f>
        <v>226</v>
      </c>
    </row>
    <row r="63" spans="1:38" s="60" customFormat="1" ht="10.5">
      <c r="A63" s="4104" t="str">
        <f>'General AUC always'!A64</f>
        <v>North West Christian School</v>
      </c>
      <c r="B63" s="3463"/>
      <c r="C63" s="3463">
        <v>8</v>
      </c>
      <c r="D63" s="3463">
        <v>6</v>
      </c>
      <c r="E63" s="3463">
        <v>11</v>
      </c>
      <c r="F63" s="3463">
        <v>10</v>
      </c>
      <c r="G63" s="3463">
        <v>10</v>
      </c>
      <c r="H63" s="3463">
        <v>10</v>
      </c>
      <c r="I63" s="3463">
        <v>16</v>
      </c>
      <c r="J63" s="3463">
        <v>9</v>
      </c>
      <c r="K63" s="3463">
        <v>8</v>
      </c>
      <c r="L63" s="3463">
        <v>11</v>
      </c>
      <c r="M63" s="3463">
        <v>8</v>
      </c>
      <c r="N63" s="3463">
        <v>3</v>
      </c>
      <c r="O63" s="3463">
        <v>4</v>
      </c>
      <c r="P63" s="4082"/>
      <c r="Q63" s="1033"/>
      <c r="R63" s="4118"/>
      <c r="S63" s="4306"/>
      <c r="T63" s="4077">
        <v>29</v>
      </c>
      <c r="U63" s="4076">
        <v>42</v>
      </c>
      <c r="V63" s="4081">
        <v>17</v>
      </c>
      <c r="W63" s="4074">
        <v>26</v>
      </c>
      <c r="X63" s="4115">
        <f t="shared" si="48"/>
        <v>114</v>
      </c>
      <c r="Y63" s="3432">
        <v>2</v>
      </c>
      <c r="Z63" s="4083">
        <v>15</v>
      </c>
      <c r="AA63" s="4073">
        <v>16</v>
      </c>
      <c r="AB63" s="3594">
        <v>4</v>
      </c>
      <c r="AC63" s="4080" t="str">
        <f>'General AUC always'!Q64</f>
        <v>-</v>
      </c>
      <c r="AD63" s="4079" t="str">
        <f>'General AUC always'!R64</f>
        <v>-</v>
      </c>
      <c r="AE63" s="1032">
        <f>'General AUC always'!S64</f>
        <v>1</v>
      </c>
      <c r="AF63" s="4103"/>
      <c r="AG63" s="4097"/>
      <c r="AH63" s="4071">
        <f>SUM(B63:J63)</f>
        <v>80</v>
      </c>
      <c r="AI63" s="1031">
        <f>SUM(K63:P63)</f>
        <v>34</v>
      </c>
      <c r="AJ63" s="1030">
        <f t="shared" si="49"/>
        <v>16</v>
      </c>
      <c r="AK63" s="1032">
        <f t="shared" si="50"/>
        <v>4</v>
      </c>
      <c r="AL63" s="1962">
        <f>SUM(B63:Q63)</f>
        <v>114</v>
      </c>
    </row>
    <row r="64" spans="1:38" s="676" customFormat="1" ht="14.15" customHeight="1" thickBot="1">
      <c r="A64" s="1955" t="s">
        <v>129</v>
      </c>
      <c r="B64" s="4094">
        <f t="shared" ref="B64:AL64" si="51">SUM(B62:B63)</f>
        <v>0</v>
      </c>
      <c r="C64" s="4096">
        <f t="shared" si="51"/>
        <v>25</v>
      </c>
      <c r="D64" s="4096">
        <f t="shared" si="51"/>
        <v>26</v>
      </c>
      <c r="E64" s="4096">
        <f t="shared" si="51"/>
        <v>29</v>
      </c>
      <c r="F64" s="4096">
        <f t="shared" si="51"/>
        <v>33</v>
      </c>
      <c r="G64" s="4096">
        <f t="shared" si="51"/>
        <v>32</v>
      </c>
      <c r="H64" s="4096">
        <f t="shared" si="51"/>
        <v>34</v>
      </c>
      <c r="I64" s="4096">
        <f t="shared" si="51"/>
        <v>35</v>
      </c>
      <c r="J64" s="4096">
        <f t="shared" si="51"/>
        <v>29</v>
      </c>
      <c r="K64" s="4096">
        <f t="shared" si="51"/>
        <v>40</v>
      </c>
      <c r="L64" s="4096">
        <f t="shared" si="51"/>
        <v>25</v>
      </c>
      <c r="M64" s="4096">
        <f t="shared" si="51"/>
        <v>25</v>
      </c>
      <c r="N64" s="4096">
        <f t="shared" si="51"/>
        <v>3</v>
      </c>
      <c r="O64" s="4096">
        <f t="shared" si="51"/>
        <v>4</v>
      </c>
      <c r="P64" s="4096">
        <f t="shared" si="51"/>
        <v>0</v>
      </c>
      <c r="Q64" s="2367">
        <f t="shared" si="51"/>
        <v>0</v>
      </c>
      <c r="R64" s="2367">
        <f t="shared" si="51"/>
        <v>0</v>
      </c>
      <c r="S64" s="2367">
        <f t="shared" si="51"/>
        <v>0</v>
      </c>
      <c r="T64" s="4094">
        <f t="shared" si="51"/>
        <v>38</v>
      </c>
      <c r="U64" s="2368">
        <f t="shared" si="51"/>
        <v>176</v>
      </c>
      <c r="V64" s="4095">
        <f t="shared" si="51"/>
        <v>26</v>
      </c>
      <c r="W64" s="2367">
        <f t="shared" si="51"/>
        <v>100</v>
      </c>
      <c r="X64" s="1956">
        <f t="shared" si="51"/>
        <v>340</v>
      </c>
      <c r="Y64" s="4094">
        <f t="shared" si="51"/>
        <v>2</v>
      </c>
      <c r="Z64" s="4093">
        <f t="shared" si="51"/>
        <v>15</v>
      </c>
      <c r="AA64" s="4092">
        <f t="shared" si="51"/>
        <v>35</v>
      </c>
      <c r="AB64" s="2371">
        <f t="shared" si="51"/>
        <v>4</v>
      </c>
      <c r="AC64" s="4091">
        <f t="shared" si="51"/>
        <v>0</v>
      </c>
      <c r="AD64" s="4090">
        <f t="shared" si="51"/>
        <v>0</v>
      </c>
      <c r="AE64" s="1036">
        <f t="shared" si="51"/>
        <v>2</v>
      </c>
      <c r="AF64" s="4090">
        <f t="shared" si="51"/>
        <v>0</v>
      </c>
      <c r="AG64" s="4090">
        <f t="shared" si="51"/>
        <v>0</v>
      </c>
      <c r="AH64" s="4090">
        <f t="shared" si="51"/>
        <v>243</v>
      </c>
      <c r="AI64" s="1036">
        <f t="shared" si="51"/>
        <v>97</v>
      </c>
      <c r="AJ64" s="1035">
        <f t="shared" si="51"/>
        <v>35</v>
      </c>
      <c r="AK64" s="1036">
        <f t="shared" si="51"/>
        <v>4</v>
      </c>
      <c r="AL64" s="1810">
        <f t="shared" si="51"/>
        <v>340</v>
      </c>
    </row>
    <row r="65" spans="1:39" s="1010" customFormat="1" ht="14.15" customHeight="1" thickTop="1">
      <c r="A65" s="1953"/>
      <c r="B65" s="1954"/>
      <c r="C65" s="1954"/>
      <c r="D65" s="1954"/>
      <c r="E65" s="1954"/>
      <c r="F65" s="1954"/>
      <c r="G65" s="1954"/>
      <c r="H65" s="1954"/>
      <c r="I65" s="1954"/>
      <c r="J65" s="1954"/>
      <c r="K65" s="1954"/>
      <c r="L65" s="1954"/>
      <c r="M65" s="1954"/>
      <c r="N65" s="1954"/>
      <c r="O65" s="1954"/>
      <c r="P65" s="1954"/>
      <c r="Q65" s="1954"/>
      <c r="R65" s="1954"/>
      <c r="S65" s="1954"/>
      <c r="T65" s="1954"/>
      <c r="U65" s="1954">
        <f>T64+U64</f>
        <v>214</v>
      </c>
      <c r="V65" s="1954">
        <f>V64+W64</f>
        <v>126</v>
      </c>
      <c r="W65" s="1954"/>
      <c r="X65" s="1954"/>
      <c r="Y65" s="1954"/>
      <c r="Z65" s="1954"/>
      <c r="AA65" s="1958"/>
      <c r="AB65" s="2372"/>
      <c r="AC65" s="1954"/>
      <c r="AD65" s="1954"/>
      <c r="AE65" s="1954"/>
      <c r="AF65" s="1954"/>
      <c r="AG65" s="1954"/>
      <c r="AH65" s="1954"/>
      <c r="AI65" s="1954">
        <f>AF64+AG64+AH64+AI64</f>
        <v>340</v>
      </c>
      <c r="AJ65" s="1954"/>
      <c r="AK65" s="1954"/>
      <c r="AL65" s="4089"/>
    </row>
    <row r="66" spans="1:39" s="143" customFormat="1" ht="14.15" customHeight="1">
      <c r="A66" s="4248" t="s">
        <v>193</v>
      </c>
      <c r="B66" s="4107"/>
      <c r="C66" s="4107"/>
      <c r="D66" s="4107"/>
      <c r="E66" s="4107"/>
      <c r="F66" s="4107"/>
      <c r="G66" s="4107"/>
      <c r="H66" s="4107"/>
      <c r="I66" s="4107"/>
      <c r="J66" s="4107"/>
      <c r="K66" s="4106"/>
      <c r="L66" s="4106"/>
      <c r="M66" s="4106"/>
      <c r="N66" s="4106"/>
      <c r="O66" s="4106"/>
      <c r="P66" s="4106"/>
      <c r="Q66" s="4106"/>
      <c r="R66" s="4106"/>
      <c r="S66" s="4106"/>
      <c r="T66" s="4106"/>
      <c r="U66" s="4106"/>
      <c r="V66" s="4106"/>
      <c r="W66" s="4106"/>
      <c r="X66" s="4085"/>
      <c r="Y66" s="4085"/>
      <c r="Z66" s="4085"/>
      <c r="AA66" s="4087"/>
      <c r="AB66" s="4086"/>
      <c r="AC66" s="4085"/>
      <c r="AD66" s="4085"/>
      <c r="AE66" s="4085"/>
      <c r="AF66" s="4085"/>
      <c r="AG66" s="4085"/>
      <c r="AH66" s="4085"/>
      <c r="AI66" s="4085"/>
      <c r="AJ66" s="4085"/>
      <c r="AK66" s="4085"/>
      <c r="AL66" s="1965" t="s">
        <v>193</v>
      </c>
    </row>
    <row r="67" spans="1:39" s="60" customFormat="1" ht="10.5">
      <c r="A67" s="4492" t="str">
        <f>'General AUC always'!A68</f>
        <v>Edinburgh College</v>
      </c>
      <c r="B67" s="4084"/>
      <c r="C67" s="3463">
        <v>34</v>
      </c>
      <c r="D67" s="3463">
        <v>36</v>
      </c>
      <c r="E67" s="3463">
        <v>36</v>
      </c>
      <c r="F67" s="3463">
        <v>35</v>
      </c>
      <c r="G67" s="3463">
        <v>31</v>
      </c>
      <c r="H67" s="3463">
        <v>41</v>
      </c>
      <c r="I67" s="3463">
        <v>27</v>
      </c>
      <c r="J67" s="3463">
        <v>64</v>
      </c>
      <c r="K67" s="3463">
        <v>69</v>
      </c>
      <c r="L67" s="3463">
        <v>64</v>
      </c>
      <c r="M67" s="3463">
        <v>37</v>
      </c>
      <c r="N67" s="3463">
        <v>44</v>
      </c>
      <c r="O67" s="3463">
        <v>23</v>
      </c>
      <c r="P67" s="3463"/>
      <c r="Q67" s="1959"/>
      <c r="R67" s="4118"/>
      <c r="S67" s="4306"/>
      <c r="T67" s="4077">
        <v>67</v>
      </c>
      <c r="U67" s="4076">
        <v>173</v>
      </c>
      <c r="V67" s="4081">
        <v>49</v>
      </c>
      <c r="W67" s="4074">
        <v>252</v>
      </c>
      <c r="X67" s="4115">
        <f t="shared" ref="X67:X73" si="52">SUM(R67:W67)</f>
        <v>541</v>
      </c>
      <c r="Y67" s="3432"/>
      <c r="Z67" s="4083"/>
      <c r="AA67" s="4073">
        <v>27</v>
      </c>
      <c r="AB67" s="3594">
        <v>23</v>
      </c>
      <c r="AC67" s="2356" t="str">
        <f>'General AUC always'!Q68</f>
        <v>-</v>
      </c>
      <c r="AD67" s="4071" t="str">
        <f>'General AUC always'!R68</f>
        <v>-</v>
      </c>
      <c r="AE67" s="1031">
        <f>'General AUC always'!S68</f>
        <v>1</v>
      </c>
      <c r="AF67" s="1030"/>
      <c r="AG67" s="4071"/>
      <c r="AH67" s="4071">
        <f>SUM(B67:J67)</f>
        <v>304</v>
      </c>
      <c r="AI67" s="1031">
        <f>SUM(K67:P67)</f>
        <v>237</v>
      </c>
      <c r="AJ67" s="1030">
        <f t="shared" ref="AJ67:AJ73" si="53">AA67</f>
        <v>27</v>
      </c>
      <c r="AK67" s="1032">
        <f t="shared" ref="AK67:AK73" si="54">AB67</f>
        <v>23</v>
      </c>
      <c r="AL67" s="1962">
        <f t="shared" ref="AL67:AL73" si="55">SUM(B67:Q67)</f>
        <v>541</v>
      </c>
    </row>
    <row r="68" spans="1:39" s="60" customFormat="1" ht="10.5">
      <c r="A68" s="4492" t="s">
        <v>1442</v>
      </c>
      <c r="B68" s="4078"/>
      <c r="C68" s="3463">
        <v>70</v>
      </c>
      <c r="D68" s="3463">
        <v>75</v>
      </c>
      <c r="E68" s="3463">
        <v>74</v>
      </c>
      <c r="F68" s="3463">
        <v>74</v>
      </c>
      <c r="G68" s="3463">
        <v>77</v>
      </c>
      <c r="H68" s="3463">
        <v>76</v>
      </c>
      <c r="I68" s="3463">
        <v>80</v>
      </c>
      <c r="J68" s="3463">
        <v>105</v>
      </c>
      <c r="K68" s="3463">
        <v>107</v>
      </c>
      <c r="L68" s="3463">
        <v>98</v>
      </c>
      <c r="M68" s="3463">
        <v>99</v>
      </c>
      <c r="N68" s="3463">
        <v>90</v>
      </c>
      <c r="O68" s="3463">
        <v>88</v>
      </c>
      <c r="P68" s="3463"/>
      <c r="Q68" s="1033"/>
      <c r="R68" s="4118"/>
      <c r="S68" s="4306"/>
      <c r="T68" s="4077">
        <v>56</v>
      </c>
      <c r="U68" s="4076">
        <v>470</v>
      </c>
      <c r="V68" s="4081">
        <v>58</v>
      </c>
      <c r="W68" s="4074">
        <v>529</v>
      </c>
      <c r="X68" s="4115">
        <f t="shared" si="52"/>
        <v>1113</v>
      </c>
      <c r="Y68" s="3432">
        <v>1</v>
      </c>
      <c r="Z68" s="4083"/>
      <c r="AA68" s="4073">
        <v>80</v>
      </c>
      <c r="AB68" s="3594">
        <v>88</v>
      </c>
      <c r="AC68" s="2356" t="str">
        <f>'General AUC always'!Q70</f>
        <v>-</v>
      </c>
      <c r="AD68" s="4071" t="str">
        <f>'General AUC always'!R70</f>
        <v>-</v>
      </c>
      <c r="AE68" s="1031">
        <f>'General AUC always'!S70</f>
        <v>1</v>
      </c>
      <c r="AF68" s="4103"/>
      <c r="AG68" s="4097"/>
      <c r="AH68" s="4071">
        <f t="shared" ref="AH68:AH70" si="56">SUM(B68:J68)</f>
        <v>631</v>
      </c>
      <c r="AI68" s="1031">
        <f t="shared" ref="AI68:AI70" si="57">SUM(K68:P68)</f>
        <v>482</v>
      </c>
      <c r="AJ68" s="1030">
        <f t="shared" ref="AJ68:AJ70" si="58">AA68</f>
        <v>80</v>
      </c>
      <c r="AK68" s="1032">
        <f t="shared" si="54"/>
        <v>88</v>
      </c>
      <c r="AL68" s="1962">
        <f t="shared" si="55"/>
        <v>1113</v>
      </c>
    </row>
    <row r="69" spans="1:39" s="60" customFormat="1" ht="10.5">
      <c r="A69" s="4493" t="str">
        <f>'General AUC always'!A71</f>
        <v>Henderson College</v>
      </c>
      <c r="B69" s="3463"/>
      <c r="C69" s="3463">
        <v>19</v>
      </c>
      <c r="D69" s="3463">
        <v>16</v>
      </c>
      <c r="E69" s="3463">
        <v>28</v>
      </c>
      <c r="F69" s="3463">
        <v>15</v>
      </c>
      <c r="G69" s="3463">
        <v>22</v>
      </c>
      <c r="H69" s="3463">
        <v>26</v>
      </c>
      <c r="I69" s="3463">
        <v>24</v>
      </c>
      <c r="J69" s="3463">
        <v>13</v>
      </c>
      <c r="K69" s="3463">
        <v>21</v>
      </c>
      <c r="L69" s="3463">
        <v>18</v>
      </c>
      <c r="M69" s="3463">
        <v>20</v>
      </c>
      <c r="N69" s="3463">
        <v>0</v>
      </c>
      <c r="O69" s="3463">
        <v>0</v>
      </c>
      <c r="P69" s="3463"/>
      <c r="Q69" s="1033"/>
      <c r="R69" s="4118"/>
      <c r="S69" s="4306"/>
      <c r="T69" s="4077">
        <v>41</v>
      </c>
      <c r="U69" s="4076">
        <v>109</v>
      </c>
      <c r="V69" s="4081">
        <v>17</v>
      </c>
      <c r="W69" s="4074">
        <v>55</v>
      </c>
      <c r="X69" s="4115">
        <f t="shared" si="52"/>
        <v>222</v>
      </c>
      <c r="Y69" s="3432"/>
      <c r="Z69" s="4083"/>
      <c r="AA69" s="4073">
        <v>24</v>
      </c>
      <c r="AB69" s="3594">
        <v>0</v>
      </c>
      <c r="AC69" s="2356" t="str">
        <f>'General AUC always'!Q71</f>
        <v>-</v>
      </c>
      <c r="AD69" s="4071" t="str">
        <f>'General AUC always'!R71</f>
        <v>-</v>
      </c>
      <c r="AE69" s="1031">
        <f>'General AUC always'!S71</f>
        <v>1</v>
      </c>
      <c r="AF69" s="4103"/>
      <c r="AG69" s="4097"/>
      <c r="AH69" s="4071">
        <f t="shared" si="56"/>
        <v>163</v>
      </c>
      <c r="AI69" s="1031">
        <f t="shared" si="57"/>
        <v>59</v>
      </c>
      <c r="AJ69" s="1030">
        <f t="shared" si="58"/>
        <v>24</v>
      </c>
      <c r="AK69" s="1032">
        <f t="shared" si="54"/>
        <v>0</v>
      </c>
      <c r="AL69" s="1962">
        <f t="shared" si="55"/>
        <v>222</v>
      </c>
    </row>
    <row r="70" spans="1:39" s="60" customFormat="1" ht="10.5">
      <c r="A70" s="4492" t="s">
        <v>197</v>
      </c>
      <c r="B70" s="4078"/>
      <c r="C70" s="3463">
        <v>57</v>
      </c>
      <c r="D70" s="3463">
        <v>46</v>
      </c>
      <c r="E70" s="3463">
        <v>41</v>
      </c>
      <c r="F70" s="3463">
        <v>43</v>
      </c>
      <c r="G70" s="3463">
        <v>37</v>
      </c>
      <c r="H70" s="3463">
        <v>49</v>
      </c>
      <c r="I70" s="3463">
        <v>43</v>
      </c>
      <c r="J70" s="3463">
        <v>62</v>
      </c>
      <c r="K70" s="3463">
        <v>46</v>
      </c>
      <c r="L70" s="3463">
        <v>35</v>
      </c>
      <c r="M70" s="3463">
        <v>40</v>
      </c>
      <c r="N70" s="3463">
        <v>38</v>
      </c>
      <c r="O70" s="3463">
        <v>26</v>
      </c>
      <c r="P70" s="3463"/>
      <c r="Q70" s="1033"/>
      <c r="R70" s="4118"/>
      <c r="S70" s="4306"/>
      <c r="T70" s="4077">
        <v>110</v>
      </c>
      <c r="U70" s="4076">
        <v>206</v>
      </c>
      <c r="V70" s="4075">
        <v>75</v>
      </c>
      <c r="W70" s="4074">
        <v>172</v>
      </c>
      <c r="X70" s="4115">
        <f t="shared" si="52"/>
        <v>563</v>
      </c>
      <c r="Y70" s="3432"/>
      <c r="Z70" s="4083">
        <v>10</v>
      </c>
      <c r="AA70" s="4073">
        <v>43</v>
      </c>
      <c r="AB70" s="3594">
        <v>26</v>
      </c>
      <c r="AC70" s="2356" t="str">
        <f>'General AUC always'!Q72</f>
        <v>-</v>
      </c>
      <c r="AD70" s="4071" t="str">
        <f>'General AUC always'!R72</f>
        <v>-</v>
      </c>
      <c r="AE70" s="1031">
        <f>'General AUC always'!S72</f>
        <v>1</v>
      </c>
      <c r="AF70" s="4103"/>
      <c r="AG70" s="4097"/>
      <c r="AH70" s="4071">
        <f t="shared" si="56"/>
        <v>378</v>
      </c>
      <c r="AI70" s="1031">
        <f t="shared" si="57"/>
        <v>185</v>
      </c>
      <c r="AJ70" s="1030">
        <f t="shared" si="58"/>
        <v>43</v>
      </c>
      <c r="AK70" s="1032">
        <f t="shared" si="54"/>
        <v>26</v>
      </c>
      <c r="AL70" s="1962">
        <f t="shared" si="55"/>
        <v>563</v>
      </c>
    </row>
    <row r="71" spans="1:39" s="60" customFormat="1" ht="10.5">
      <c r="A71" s="4492" t="s">
        <v>1441</v>
      </c>
      <c r="B71" s="3463"/>
      <c r="C71" s="3463">
        <v>23</v>
      </c>
      <c r="D71" s="3463">
        <v>22</v>
      </c>
      <c r="E71" s="3463">
        <v>18</v>
      </c>
      <c r="F71" s="3463">
        <v>22</v>
      </c>
      <c r="G71" s="3463">
        <v>27</v>
      </c>
      <c r="H71" s="3463">
        <v>24</v>
      </c>
      <c r="I71" s="3463">
        <v>28</v>
      </c>
      <c r="J71" s="3463">
        <v>31</v>
      </c>
      <c r="K71" s="3463">
        <v>27</v>
      </c>
      <c r="L71" s="3463">
        <v>22</v>
      </c>
      <c r="M71" s="3463">
        <v>23</v>
      </c>
      <c r="N71" s="3463">
        <v>16</v>
      </c>
      <c r="O71" s="3463">
        <v>12</v>
      </c>
      <c r="P71" s="3463"/>
      <c r="Q71" s="1033"/>
      <c r="R71" s="4118"/>
      <c r="S71" s="4306"/>
      <c r="T71" s="4077">
        <v>19</v>
      </c>
      <c r="U71" s="4076">
        <v>145</v>
      </c>
      <c r="V71" s="4081">
        <v>18</v>
      </c>
      <c r="W71" s="4074">
        <v>113</v>
      </c>
      <c r="X71" s="4115">
        <f>SUM(R71:W71)</f>
        <v>295</v>
      </c>
      <c r="Y71" s="3432"/>
      <c r="Z71" s="4083"/>
      <c r="AA71" s="4073">
        <v>28</v>
      </c>
      <c r="AB71" s="3594">
        <v>12</v>
      </c>
      <c r="AC71" s="2356" t="str">
        <f>'General AUC always'!Q69</f>
        <v>-</v>
      </c>
      <c r="AD71" s="4071" t="str">
        <f>'General AUC always'!R69</f>
        <v>-</v>
      </c>
      <c r="AE71" s="1031">
        <f>'General AUC always'!S69</f>
        <v>1</v>
      </c>
      <c r="AF71" s="4103"/>
      <c r="AG71" s="4097"/>
      <c r="AH71" s="4071">
        <f>SUM(B71:J71)</f>
        <v>195</v>
      </c>
      <c r="AI71" s="1031">
        <f>SUM(K71:P71)</f>
        <v>100</v>
      </c>
      <c r="AJ71" s="1030">
        <f>AA71</f>
        <v>28</v>
      </c>
      <c r="AK71" s="1032">
        <f>AB71</f>
        <v>12</v>
      </c>
      <c r="AL71" s="1962">
        <f>SUM(B71:Q71)</f>
        <v>295</v>
      </c>
    </row>
    <row r="72" spans="1:39" s="60" customFormat="1" ht="21">
      <c r="A72" s="4492" t="str">
        <f>'General AUC always'!A73</f>
        <v>Nunawading Christian College Primary</v>
      </c>
      <c r="B72" s="4078"/>
      <c r="C72" s="3463">
        <v>39</v>
      </c>
      <c r="D72" s="3463">
        <v>46</v>
      </c>
      <c r="E72" s="3463">
        <v>49</v>
      </c>
      <c r="F72" s="3463">
        <v>44</v>
      </c>
      <c r="G72" s="3463">
        <v>48</v>
      </c>
      <c r="H72" s="3463">
        <v>49</v>
      </c>
      <c r="I72" s="3463">
        <v>43</v>
      </c>
      <c r="J72" s="3463">
        <v>0</v>
      </c>
      <c r="K72" s="3463">
        <v>0</v>
      </c>
      <c r="L72" s="3463">
        <v>0</v>
      </c>
      <c r="M72" s="3463">
        <v>0</v>
      </c>
      <c r="N72" s="3463">
        <v>0</v>
      </c>
      <c r="O72" s="3463">
        <v>0</v>
      </c>
      <c r="P72" s="4082"/>
      <c r="Q72" s="1033"/>
      <c r="R72" s="4118"/>
      <c r="S72" s="4306"/>
      <c r="T72" s="4077">
        <v>82</v>
      </c>
      <c r="U72" s="4076">
        <v>236</v>
      </c>
      <c r="V72" s="4075">
        <v>0</v>
      </c>
      <c r="W72" s="4074">
        <v>0</v>
      </c>
      <c r="X72" s="4115">
        <f t="shared" si="52"/>
        <v>318</v>
      </c>
      <c r="Y72" s="3432"/>
      <c r="Z72" s="4083"/>
      <c r="AA72" s="4073">
        <v>43</v>
      </c>
      <c r="AB72" s="3594">
        <v>0</v>
      </c>
      <c r="AC72" s="4099">
        <f>'General AUC always'!Q73</f>
        <v>1</v>
      </c>
      <c r="AD72" s="4097">
        <f>'General AUC always'!R73</f>
        <v>0</v>
      </c>
      <c r="AE72" s="1032" t="str">
        <f>'General AUC always'!S73</f>
        <v>-</v>
      </c>
      <c r="AF72" s="4071">
        <f>SUM(C72:J72)</f>
        <v>318</v>
      </c>
      <c r="AG72" s="4102"/>
      <c r="AH72" s="4071">
        <v>0</v>
      </c>
      <c r="AI72" s="1031">
        <f t="shared" ref="AI72" si="59">SUM(K72:P72)</f>
        <v>0</v>
      </c>
      <c r="AJ72" s="1030">
        <f t="shared" si="53"/>
        <v>43</v>
      </c>
      <c r="AK72" s="1032">
        <f t="shared" si="54"/>
        <v>0</v>
      </c>
      <c r="AL72" s="1962">
        <f t="shared" si="55"/>
        <v>318</v>
      </c>
    </row>
    <row r="73" spans="1:39" s="60" customFormat="1" ht="20.5" customHeight="1">
      <c r="A73" s="4101" t="str">
        <f>'General AUC always'!A74</f>
        <v>Nunawading Christian College Secondary</v>
      </c>
      <c r="B73" s="3463"/>
      <c r="C73" s="3463">
        <v>0</v>
      </c>
      <c r="D73" s="3463">
        <v>0</v>
      </c>
      <c r="E73" s="3463">
        <v>0</v>
      </c>
      <c r="F73" s="3463">
        <v>0</v>
      </c>
      <c r="G73" s="3463">
        <v>0</v>
      </c>
      <c r="H73" s="3463">
        <v>0</v>
      </c>
      <c r="I73" s="3463">
        <v>0</v>
      </c>
      <c r="J73" s="3463">
        <v>59</v>
      </c>
      <c r="K73" s="3463">
        <v>41</v>
      </c>
      <c r="L73" s="3463">
        <v>39</v>
      </c>
      <c r="M73" s="3463">
        <v>37</v>
      </c>
      <c r="N73" s="3463">
        <v>42</v>
      </c>
      <c r="O73" s="3463">
        <v>30</v>
      </c>
      <c r="P73" s="4082"/>
      <c r="Q73" s="4100"/>
      <c r="R73" s="4118"/>
      <c r="S73" s="4306"/>
      <c r="T73" s="4077">
        <v>0</v>
      </c>
      <c r="U73" s="4076">
        <v>0</v>
      </c>
      <c r="V73" s="4075">
        <v>75</v>
      </c>
      <c r="W73" s="4074">
        <v>173</v>
      </c>
      <c r="X73" s="4115">
        <f t="shared" si="52"/>
        <v>248</v>
      </c>
      <c r="Y73" s="3432"/>
      <c r="Z73" s="4083">
        <v>3</v>
      </c>
      <c r="AA73" s="4073">
        <v>0</v>
      </c>
      <c r="AB73" s="3594">
        <v>30</v>
      </c>
      <c r="AC73" s="4099">
        <f>'General AUC always'!Q74</f>
        <v>0</v>
      </c>
      <c r="AD73" s="4097">
        <f>'General AUC always'!R74</f>
        <v>1</v>
      </c>
      <c r="AE73" s="1032" t="str">
        <f>'General AUC always'!S74</f>
        <v>-</v>
      </c>
      <c r="AF73" s="4098"/>
      <c r="AG73" s="4097">
        <f>SUM(J73:P73)</f>
        <v>248</v>
      </c>
      <c r="AH73" s="1038"/>
      <c r="AI73" s="3433"/>
      <c r="AJ73" s="1030">
        <f t="shared" si="53"/>
        <v>0</v>
      </c>
      <c r="AK73" s="1032">
        <f t="shared" si="54"/>
        <v>30</v>
      </c>
      <c r="AL73" s="1962">
        <f t="shared" si="55"/>
        <v>248</v>
      </c>
    </row>
    <row r="74" spans="1:39" s="676" customFormat="1" ht="14.15" customHeight="1" thickBot="1">
      <c r="A74" s="1955" t="s">
        <v>129</v>
      </c>
      <c r="B74" s="4094">
        <f>SUM(B67:B72)</f>
        <v>0</v>
      </c>
      <c r="C74" s="4096">
        <f t="shared" ref="C74:P74" si="60">SUM(C67:C73)</f>
        <v>242</v>
      </c>
      <c r="D74" s="4096">
        <f t="shared" si="60"/>
        <v>241</v>
      </c>
      <c r="E74" s="4096">
        <f t="shared" si="60"/>
        <v>246</v>
      </c>
      <c r="F74" s="4096">
        <f t="shared" si="60"/>
        <v>233</v>
      </c>
      <c r="G74" s="4096">
        <f t="shared" si="60"/>
        <v>242</v>
      </c>
      <c r="H74" s="4096">
        <f t="shared" si="60"/>
        <v>265</v>
      </c>
      <c r="I74" s="4096">
        <f t="shared" si="60"/>
        <v>245</v>
      </c>
      <c r="J74" s="4096">
        <f t="shared" si="60"/>
        <v>334</v>
      </c>
      <c r="K74" s="4096">
        <f t="shared" si="60"/>
        <v>311</v>
      </c>
      <c r="L74" s="4096">
        <f t="shared" si="60"/>
        <v>276</v>
      </c>
      <c r="M74" s="4096">
        <f t="shared" si="60"/>
        <v>256</v>
      </c>
      <c r="N74" s="4096">
        <f t="shared" si="60"/>
        <v>230</v>
      </c>
      <c r="O74" s="4096">
        <f t="shared" si="60"/>
        <v>179</v>
      </c>
      <c r="P74" s="4096">
        <f t="shared" si="60"/>
        <v>0</v>
      </c>
      <c r="Q74" s="2367">
        <f>SUM(Q67:Q72)</f>
        <v>0</v>
      </c>
      <c r="R74" s="2367">
        <f>SUM(R67:R72)</f>
        <v>0</v>
      </c>
      <c r="S74" s="2367">
        <f>SUM(S67:S72)</f>
        <v>0</v>
      </c>
      <c r="T74" s="4094">
        <f>SUM(T67:T73)</f>
        <v>375</v>
      </c>
      <c r="U74" s="2368">
        <f>SUM(U67:U73)</f>
        <v>1339</v>
      </c>
      <c r="V74" s="4095">
        <f>SUM(V67:V73)</f>
        <v>292</v>
      </c>
      <c r="W74" s="2367">
        <f>SUM(W67:W73)</f>
        <v>1294</v>
      </c>
      <c r="X74" s="1956">
        <f>SUM(X67:X73)</f>
        <v>3300</v>
      </c>
      <c r="Y74" s="4094">
        <f>SUM(Y67:Y72)</f>
        <v>1</v>
      </c>
      <c r="Z74" s="4093">
        <f>SUM(Z67:Z73)</f>
        <v>13</v>
      </c>
      <c r="AA74" s="4092">
        <f>SUM(AA67:AA73)</f>
        <v>245</v>
      </c>
      <c r="AB74" s="2371">
        <f>SUM(AB67:AB73)</f>
        <v>179</v>
      </c>
      <c r="AC74" s="4091">
        <f>SUM(AC67:AC72)</f>
        <v>1</v>
      </c>
      <c r="AD74" s="4091">
        <f>SUM(AD67:AD73)</f>
        <v>1</v>
      </c>
      <c r="AE74" s="1036">
        <f>SUM(AE67:AE72)</f>
        <v>5</v>
      </c>
      <c r="AF74" s="4090">
        <f>SUM(AF67:AF72)</f>
        <v>318</v>
      </c>
      <c r="AG74" s="4090">
        <f>SUM(AG67:AG73)</f>
        <v>248</v>
      </c>
      <c r="AH74" s="4090">
        <f>SUM(AH67:AH73)</f>
        <v>1671</v>
      </c>
      <c r="AI74" s="1036">
        <f>SUM(AI67:AI72)</f>
        <v>1063</v>
      </c>
      <c r="AJ74" s="1035">
        <f>SUM(AJ67:AJ72)</f>
        <v>245</v>
      </c>
      <c r="AK74" s="1036">
        <f>SUM(AK67:AK73)</f>
        <v>179</v>
      </c>
      <c r="AL74" s="1810">
        <f>SUM(AL67:AL73)</f>
        <v>3300</v>
      </c>
    </row>
    <row r="75" spans="1:39" s="1010" customFormat="1" ht="14.15" customHeight="1" thickTop="1">
      <c r="A75" s="1953"/>
      <c r="B75" s="1954"/>
      <c r="C75" s="1954"/>
      <c r="D75" s="1954"/>
      <c r="E75" s="1954"/>
      <c r="F75" s="1954"/>
      <c r="G75" s="1954"/>
      <c r="H75" s="1954"/>
      <c r="I75" s="1954"/>
      <c r="J75" s="1954"/>
      <c r="K75" s="1954"/>
      <c r="L75" s="1954"/>
      <c r="M75" s="1954"/>
      <c r="N75" s="1954"/>
      <c r="O75" s="1954"/>
      <c r="P75" s="1954"/>
      <c r="Q75" s="1954"/>
      <c r="R75" s="1954"/>
      <c r="S75" s="1954"/>
      <c r="T75" s="1954">
        <f>SUM(T74:W74)</f>
        <v>3300</v>
      </c>
      <c r="U75" s="1954">
        <f>T74+U74</f>
        <v>1714</v>
      </c>
      <c r="V75" s="1954">
        <f>V74+W74</f>
        <v>1586</v>
      </c>
      <c r="W75" s="1954"/>
      <c r="X75" s="1954"/>
      <c r="Y75" s="1954"/>
      <c r="Z75" s="1954"/>
      <c r="AA75" s="1958"/>
      <c r="AB75" s="2372"/>
      <c r="AC75" s="1954"/>
      <c r="AD75" s="1954"/>
      <c r="AE75" s="1954"/>
      <c r="AF75" s="1954"/>
      <c r="AG75" s="1954"/>
      <c r="AH75" s="1954"/>
      <c r="AI75" s="1954">
        <f>AF74+AG74+AH74+AI74</f>
        <v>3300</v>
      </c>
      <c r="AJ75" s="1954"/>
      <c r="AK75" s="1954"/>
      <c r="AL75" s="4089"/>
    </row>
    <row r="76" spans="1:39" s="143" customFormat="1" ht="14.15" customHeight="1">
      <c r="A76" s="4248" t="s">
        <v>199</v>
      </c>
      <c r="B76" s="4088"/>
      <c r="C76" s="4088"/>
      <c r="D76" s="4088"/>
      <c r="E76" s="4088"/>
      <c r="F76" s="4088"/>
      <c r="G76" s="4088"/>
      <c r="H76" s="4088"/>
      <c r="I76" s="4088"/>
      <c r="J76" s="4088"/>
      <c r="K76" s="4085"/>
      <c r="L76" s="4085"/>
      <c r="M76" s="4085"/>
      <c r="N76" s="4085"/>
      <c r="O76" s="4085"/>
      <c r="P76" s="4085"/>
      <c r="Q76" s="4085"/>
      <c r="R76" s="4085"/>
      <c r="S76" s="4085"/>
      <c r="T76" s="4085"/>
      <c r="U76" s="4085"/>
      <c r="V76" s="4085"/>
      <c r="W76" s="4085"/>
      <c r="X76" s="4085"/>
      <c r="Y76" s="4085"/>
      <c r="Z76" s="4085"/>
      <c r="AA76" s="4087"/>
      <c r="AB76" s="4086"/>
      <c r="AC76" s="4085"/>
      <c r="AD76" s="4085"/>
      <c r="AE76" s="4085"/>
      <c r="AF76" s="4085"/>
      <c r="AG76" s="4085"/>
      <c r="AH76" s="4085"/>
      <c r="AI76" s="4085"/>
      <c r="AJ76" s="4085"/>
      <c r="AK76" s="4085"/>
      <c r="AL76" s="1963" t="s">
        <v>199</v>
      </c>
    </row>
    <row r="77" spans="1:39" s="60" customFormat="1" ht="10.5">
      <c r="A77" s="2362" t="str">
        <f>'General AUC always'!A78</f>
        <v>Prescott College</v>
      </c>
      <c r="B77" s="3463"/>
      <c r="C77" s="3463">
        <v>0</v>
      </c>
      <c r="D77" s="3463">
        <v>0</v>
      </c>
      <c r="E77" s="3463">
        <v>0</v>
      </c>
      <c r="F77" s="3463">
        <v>0</v>
      </c>
      <c r="G77" s="3463">
        <v>0</v>
      </c>
      <c r="H77" s="3463">
        <v>0</v>
      </c>
      <c r="I77" s="3463">
        <v>0</v>
      </c>
      <c r="J77" s="3463">
        <v>43</v>
      </c>
      <c r="K77" s="3463">
        <v>38</v>
      </c>
      <c r="L77" s="3463">
        <v>33</v>
      </c>
      <c r="M77" s="3463">
        <v>34</v>
      </c>
      <c r="N77" s="3463">
        <v>29</v>
      </c>
      <c r="O77" s="3463">
        <v>23</v>
      </c>
      <c r="P77" s="4082"/>
      <c r="Q77" s="1033"/>
      <c r="R77" s="4118"/>
      <c r="S77" s="4306"/>
      <c r="T77" s="4077">
        <v>0</v>
      </c>
      <c r="U77" s="4076">
        <v>0</v>
      </c>
      <c r="V77" s="4081">
        <v>49</v>
      </c>
      <c r="W77" s="4074">
        <v>151</v>
      </c>
      <c r="X77" s="4115">
        <f t="shared" ref="X77:X79" si="61">SUM(R77:W77)</f>
        <v>200</v>
      </c>
      <c r="Y77" s="3432"/>
      <c r="Z77" s="4083"/>
      <c r="AA77" s="4073">
        <v>0</v>
      </c>
      <c r="AB77" s="3594">
        <v>23</v>
      </c>
      <c r="AC77" s="4080">
        <f>'General AUC always'!Q78</f>
        <v>0</v>
      </c>
      <c r="AD77" s="4079">
        <f>'General AUC always'!R78</f>
        <v>1</v>
      </c>
      <c r="AE77" s="1032" t="str">
        <f>'General AUC always'!S78</f>
        <v>-</v>
      </c>
      <c r="AF77" s="1030">
        <f>SUM(C77:I77)</f>
        <v>0</v>
      </c>
      <c r="AG77" s="4071">
        <f>SUM(J77:P77)</f>
        <v>200</v>
      </c>
      <c r="AH77" s="4071">
        <f>SUM(C77:I77)</f>
        <v>0</v>
      </c>
      <c r="AI77" s="1031"/>
      <c r="AJ77" s="1030">
        <f t="shared" ref="AJ77:AJ79" si="62">AA77</f>
        <v>0</v>
      </c>
      <c r="AK77" s="1032">
        <f t="shared" ref="AK77:AK79" si="63">AB77</f>
        <v>23</v>
      </c>
      <c r="AL77" s="1962">
        <f t="shared" ref="AL77:AL79" si="64">SUM(B77:Q77)</f>
        <v>200</v>
      </c>
    </row>
    <row r="78" spans="1:39" s="60" customFormat="1" ht="10.5">
      <c r="A78" s="2362" t="str">
        <f>'General AUC always'!A79</f>
        <v>Prescott College Southern</v>
      </c>
      <c r="B78" s="3463"/>
      <c r="C78" s="3463">
        <v>42</v>
      </c>
      <c r="D78" s="3463">
        <v>44</v>
      </c>
      <c r="E78" s="3463">
        <v>49</v>
      </c>
      <c r="F78" s="3463">
        <v>59</v>
      </c>
      <c r="G78" s="3463">
        <v>67</v>
      </c>
      <c r="H78" s="3463">
        <v>53</v>
      </c>
      <c r="I78" s="3463">
        <v>60</v>
      </c>
      <c r="J78" s="3463">
        <v>72</v>
      </c>
      <c r="K78" s="3463">
        <v>71</v>
      </c>
      <c r="L78" s="3463">
        <v>60</v>
      </c>
      <c r="M78" s="3463">
        <v>56</v>
      </c>
      <c r="N78" s="3463">
        <v>50</v>
      </c>
      <c r="O78" s="3463">
        <v>37</v>
      </c>
      <c r="P78" s="4082"/>
      <c r="Q78" s="1033"/>
      <c r="R78" s="4118"/>
      <c r="S78" s="4306"/>
      <c r="T78" s="4077">
        <v>36</v>
      </c>
      <c r="U78" s="4076">
        <v>338</v>
      </c>
      <c r="V78" s="4081">
        <v>24</v>
      </c>
      <c r="W78" s="4074">
        <v>322</v>
      </c>
      <c r="X78" s="4115">
        <f t="shared" si="61"/>
        <v>720</v>
      </c>
      <c r="Y78" s="3708">
        <v>3</v>
      </c>
      <c r="Z78" s="3465">
        <v>1</v>
      </c>
      <c r="AA78" s="4073">
        <v>60</v>
      </c>
      <c r="AB78" s="3594">
        <v>37</v>
      </c>
      <c r="AC78" s="4080" t="str">
        <f>'General AUC always'!Q79</f>
        <v>-</v>
      </c>
      <c r="AD78" s="4079" t="str">
        <f>'General AUC always'!R79</f>
        <v>-</v>
      </c>
      <c r="AE78" s="1032">
        <f>'General AUC always'!S79</f>
        <v>1</v>
      </c>
      <c r="AF78" s="1030"/>
      <c r="AG78" s="4071"/>
      <c r="AH78" s="4071">
        <f t="shared" ref="AH78" si="65">SUM(B78:I78)</f>
        <v>374</v>
      </c>
      <c r="AI78" s="1031">
        <f t="shared" ref="AI78:AI79" si="66">SUM(J78:O78)</f>
        <v>346</v>
      </c>
      <c r="AJ78" s="1030">
        <f t="shared" si="62"/>
        <v>60</v>
      </c>
      <c r="AK78" s="1032">
        <f t="shared" si="63"/>
        <v>37</v>
      </c>
      <c r="AL78" s="1962">
        <f t="shared" si="64"/>
        <v>720</v>
      </c>
    </row>
    <row r="79" spans="1:39" s="60" customFormat="1" ht="10.5">
      <c r="A79" s="2362" t="str">
        <f>'General AUC always'!A80</f>
        <v>Prescott Primary Northern</v>
      </c>
      <c r="B79" s="4078"/>
      <c r="C79" s="3463">
        <v>75</v>
      </c>
      <c r="D79" s="3463">
        <v>69</v>
      </c>
      <c r="E79" s="3463">
        <v>72</v>
      </c>
      <c r="F79" s="3463">
        <v>75</v>
      </c>
      <c r="G79" s="3463">
        <v>63</v>
      </c>
      <c r="H79" s="3463">
        <v>58</v>
      </c>
      <c r="I79" s="3463">
        <v>72</v>
      </c>
      <c r="J79" s="3463">
        <v>0</v>
      </c>
      <c r="K79" s="3463">
        <v>0</v>
      </c>
      <c r="L79" s="3463">
        <v>0</v>
      </c>
      <c r="M79" s="3463">
        <v>0</v>
      </c>
      <c r="N79" s="3463">
        <v>0</v>
      </c>
      <c r="O79" s="3463">
        <v>0</v>
      </c>
      <c r="P79" s="1958"/>
      <c r="Q79" s="1959"/>
      <c r="R79" s="4118"/>
      <c r="S79" s="4306"/>
      <c r="T79" s="4077">
        <v>75</v>
      </c>
      <c r="U79" s="4076">
        <v>409</v>
      </c>
      <c r="V79" s="4075">
        <v>0</v>
      </c>
      <c r="W79" s="4074">
        <v>0</v>
      </c>
      <c r="X79" s="4115">
        <f t="shared" si="61"/>
        <v>484</v>
      </c>
      <c r="Y79" s="3708"/>
      <c r="Z79" s="3719"/>
      <c r="AA79" s="4073">
        <v>72</v>
      </c>
      <c r="AB79" s="3594">
        <v>0</v>
      </c>
      <c r="AC79" s="2355">
        <f>'General AUC always'!Q80</f>
        <v>1</v>
      </c>
      <c r="AD79" s="4072">
        <f>'General AUC always'!R80</f>
        <v>0</v>
      </c>
      <c r="AE79" s="1031" t="str">
        <f>'General AUC always'!S80</f>
        <v>-</v>
      </c>
      <c r="AF79" s="4071">
        <f t="shared" ref="AF79" si="67">SUM(B79:I79)</f>
        <v>484</v>
      </c>
      <c r="AG79" s="4071"/>
      <c r="AH79" s="4071"/>
      <c r="AI79" s="1031">
        <f t="shared" si="66"/>
        <v>0</v>
      </c>
      <c r="AJ79" s="1030">
        <f t="shared" si="62"/>
        <v>72</v>
      </c>
      <c r="AK79" s="1032">
        <f t="shared" si="63"/>
        <v>0</v>
      </c>
      <c r="AL79" s="1962">
        <f t="shared" si="64"/>
        <v>484</v>
      </c>
      <c r="AM79" s="60">
        <f>X79-AL79</f>
        <v>0</v>
      </c>
    </row>
    <row r="80" spans="1:39" s="676" customFormat="1" ht="14.15" customHeight="1">
      <c r="A80" s="1017" t="s">
        <v>129</v>
      </c>
      <c r="B80" s="4067">
        <f t="shared" ref="B80:AL80" si="68">SUM(B77:B79)</f>
        <v>0</v>
      </c>
      <c r="C80" s="4070">
        <f t="shared" si="68"/>
        <v>117</v>
      </c>
      <c r="D80" s="4070">
        <f t="shared" si="68"/>
        <v>113</v>
      </c>
      <c r="E80" s="4070">
        <f t="shared" si="68"/>
        <v>121</v>
      </c>
      <c r="F80" s="4070">
        <f t="shared" si="68"/>
        <v>134</v>
      </c>
      <c r="G80" s="4070">
        <f t="shared" si="68"/>
        <v>130</v>
      </c>
      <c r="H80" s="4070">
        <f t="shared" si="68"/>
        <v>111</v>
      </c>
      <c r="I80" s="4070">
        <f t="shared" si="68"/>
        <v>132</v>
      </c>
      <c r="J80" s="4070">
        <f t="shared" si="68"/>
        <v>115</v>
      </c>
      <c r="K80" s="4070">
        <f t="shared" si="68"/>
        <v>109</v>
      </c>
      <c r="L80" s="4070">
        <f t="shared" si="68"/>
        <v>93</v>
      </c>
      <c r="M80" s="4070">
        <f t="shared" si="68"/>
        <v>90</v>
      </c>
      <c r="N80" s="4070">
        <f t="shared" si="68"/>
        <v>79</v>
      </c>
      <c r="O80" s="4070">
        <f t="shared" si="68"/>
        <v>60</v>
      </c>
      <c r="P80" s="4070">
        <f t="shared" si="68"/>
        <v>0</v>
      </c>
      <c r="Q80" s="4068">
        <f t="shared" si="68"/>
        <v>0</v>
      </c>
      <c r="R80" s="4068">
        <f t="shared" si="68"/>
        <v>0</v>
      </c>
      <c r="S80" s="4068">
        <f t="shared" si="68"/>
        <v>0</v>
      </c>
      <c r="T80" s="4067">
        <f t="shared" si="68"/>
        <v>111</v>
      </c>
      <c r="U80" s="2374">
        <f t="shared" si="68"/>
        <v>747</v>
      </c>
      <c r="V80" s="4069">
        <f t="shared" si="68"/>
        <v>73</v>
      </c>
      <c r="W80" s="4068">
        <f t="shared" si="68"/>
        <v>473</v>
      </c>
      <c r="X80" s="1034">
        <f t="shared" si="68"/>
        <v>1404</v>
      </c>
      <c r="Y80" s="4067">
        <f t="shared" si="68"/>
        <v>3</v>
      </c>
      <c r="Z80" s="4066">
        <f t="shared" si="68"/>
        <v>1</v>
      </c>
      <c r="AA80" s="4065">
        <f t="shared" si="68"/>
        <v>132</v>
      </c>
      <c r="AB80" s="2375">
        <f t="shared" si="68"/>
        <v>60</v>
      </c>
      <c r="AC80" s="4064">
        <f t="shared" si="68"/>
        <v>1</v>
      </c>
      <c r="AD80" s="4063">
        <f t="shared" si="68"/>
        <v>1</v>
      </c>
      <c r="AE80" s="1966">
        <f t="shared" si="68"/>
        <v>1</v>
      </c>
      <c r="AF80" s="4063">
        <f t="shared" si="68"/>
        <v>484</v>
      </c>
      <c r="AG80" s="4063">
        <f t="shared" si="68"/>
        <v>200</v>
      </c>
      <c r="AH80" s="4063">
        <f t="shared" si="68"/>
        <v>374</v>
      </c>
      <c r="AI80" s="1966">
        <f t="shared" si="68"/>
        <v>346</v>
      </c>
      <c r="AJ80" s="1967">
        <f t="shared" si="68"/>
        <v>132</v>
      </c>
      <c r="AK80" s="1966">
        <f t="shared" si="68"/>
        <v>60</v>
      </c>
      <c r="AL80" s="1968">
        <f t="shared" si="68"/>
        <v>1404</v>
      </c>
    </row>
    <row r="81" spans="1:38" s="4059" customFormat="1" ht="14.15" customHeight="1" thickBot="1">
      <c r="A81" s="2376" t="s">
        <v>203</v>
      </c>
      <c r="B81" s="2377">
        <f t="shared" ref="B81:AL81" si="69">SUM(B80+B74+B64+B59+B49+B41+B32+B26+B20)</f>
        <v>0</v>
      </c>
      <c r="C81" s="4062">
        <f t="shared" si="69"/>
        <v>1301</v>
      </c>
      <c r="D81" s="4062">
        <f t="shared" si="69"/>
        <v>1243</v>
      </c>
      <c r="E81" s="4062">
        <f t="shared" si="69"/>
        <v>1316</v>
      </c>
      <c r="F81" s="4062">
        <f t="shared" si="69"/>
        <v>1299</v>
      </c>
      <c r="G81" s="4062">
        <f t="shared" si="69"/>
        <v>1338</v>
      </c>
      <c r="H81" s="4062">
        <f t="shared" si="69"/>
        <v>1372</v>
      </c>
      <c r="I81" s="4062">
        <f t="shared" si="69"/>
        <v>1331</v>
      </c>
      <c r="J81" s="4062">
        <f t="shared" si="69"/>
        <v>1604</v>
      </c>
      <c r="K81" s="4062">
        <f t="shared" si="69"/>
        <v>1483</v>
      </c>
      <c r="L81" s="4062">
        <f t="shared" si="69"/>
        <v>1402</v>
      </c>
      <c r="M81" s="4062">
        <f t="shared" si="69"/>
        <v>1253</v>
      </c>
      <c r="N81" s="4062">
        <f t="shared" si="69"/>
        <v>1107</v>
      </c>
      <c r="O81" s="4062">
        <f t="shared" si="69"/>
        <v>890</v>
      </c>
      <c r="P81" s="4062">
        <f t="shared" si="69"/>
        <v>0</v>
      </c>
      <c r="Q81" s="2378">
        <f t="shared" si="69"/>
        <v>0</v>
      </c>
      <c r="R81" s="2378">
        <f t="shared" si="69"/>
        <v>0</v>
      </c>
      <c r="S81" s="2378">
        <f t="shared" si="69"/>
        <v>0</v>
      </c>
      <c r="T81" s="2377">
        <f t="shared" si="69"/>
        <v>2238</v>
      </c>
      <c r="U81" s="2379">
        <f t="shared" si="69"/>
        <v>6962</v>
      </c>
      <c r="V81" s="2380">
        <f t="shared" si="69"/>
        <v>1831</v>
      </c>
      <c r="W81" s="2378">
        <f t="shared" si="69"/>
        <v>5908</v>
      </c>
      <c r="X81" s="2381">
        <f t="shared" si="69"/>
        <v>16939</v>
      </c>
      <c r="Y81" s="2377">
        <f t="shared" si="69"/>
        <v>49</v>
      </c>
      <c r="Z81" s="2378">
        <f t="shared" si="69"/>
        <v>111</v>
      </c>
      <c r="AA81" s="2378">
        <f t="shared" si="69"/>
        <v>1331</v>
      </c>
      <c r="AB81" s="2378">
        <f t="shared" si="69"/>
        <v>890</v>
      </c>
      <c r="AC81" s="4061">
        <f t="shared" si="69"/>
        <v>16</v>
      </c>
      <c r="AD81" s="4060">
        <f t="shared" si="69"/>
        <v>3</v>
      </c>
      <c r="AE81" s="1487">
        <f t="shared" si="69"/>
        <v>27</v>
      </c>
      <c r="AF81" s="4060">
        <f t="shared" si="69"/>
        <v>2128</v>
      </c>
      <c r="AG81" s="4060">
        <f t="shared" si="69"/>
        <v>652</v>
      </c>
      <c r="AH81" s="4060">
        <f t="shared" si="69"/>
        <v>8462</v>
      </c>
      <c r="AI81" s="1487">
        <f t="shared" si="69"/>
        <v>5697</v>
      </c>
      <c r="AJ81" s="1486">
        <f t="shared" si="69"/>
        <v>1364</v>
      </c>
      <c r="AK81" s="1487">
        <f t="shared" si="69"/>
        <v>890</v>
      </c>
      <c r="AL81" s="1811">
        <f t="shared" si="69"/>
        <v>16939</v>
      </c>
    </row>
    <row r="82" spans="1:38" s="215" customFormat="1" ht="49.5" thickBot="1">
      <c r="A82" s="237" t="s">
        <v>210</v>
      </c>
      <c r="B82" s="4058"/>
      <c r="C82" s="4058"/>
      <c r="D82" s="4058"/>
      <c r="E82" s="4058"/>
      <c r="F82" s="4058"/>
      <c r="G82" s="4058"/>
      <c r="H82" s="4921">
        <f>SUM(B81:Q81)</f>
        <v>16939</v>
      </c>
      <c r="I82" s="4922"/>
      <c r="J82" s="4058"/>
      <c r="K82" s="4058"/>
      <c r="L82" s="4058"/>
      <c r="M82" s="4058"/>
      <c r="N82" s="4058"/>
      <c r="O82" s="4058"/>
      <c r="P82" s="4058"/>
      <c r="Q82" s="4057" t="s">
        <v>146</v>
      </c>
      <c r="R82" s="4917">
        <f>R81+S81</f>
        <v>0</v>
      </c>
      <c r="S82" s="4918"/>
      <c r="T82" s="4056">
        <f>+T81+U81</f>
        <v>9200</v>
      </c>
      <c r="U82" s="4058"/>
      <c r="V82" s="4057" t="s">
        <v>14</v>
      </c>
      <c r="W82" s="4056">
        <f>+V81+W81</f>
        <v>7739</v>
      </c>
      <c r="X82" s="4055"/>
      <c r="Y82" s="4055"/>
      <c r="Z82" s="4055"/>
      <c r="AA82" s="4055"/>
      <c r="AB82" s="4055"/>
      <c r="AC82" s="1039">
        <f>AC81+AD81</f>
        <v>19</v>
      </c>
      <c r="AD82" s="1040"/>
      <c r="AE82" s="1041">
        <f>AE81*2</f>
        <v>54</v>
      </c>
      <c r="AF82" s="1042" t="s">
        <v>207</v>
      </c>
      <c r="AG82" s="4054">
        <f>AF81+AG81+AH81+AI81</f>
        <v>16939</v>
      </c>
      <c r="AH82" s="1043"/>
      <c r="AI82" s="4042"/>
      <c r="AJ82" s="1044" t="s">
        <v>147</v>
      </c>
      <c r="AK82" s="1045">
        <f>SUM(AJ81+AK81)</f>
        <v>2254</v>
      </c>
      <c r="AL82" s="4053"/>
    </row>
    <row r="83" spans="1:38" s="4033" customFormat="1" ht="19">
      <c r="A83" s="4052" t="s">
        <v>13</v>
      </c>
      <c r="B83" s="4044"/>
      <c r="C83" s="4044"/>
      <c r="D83" s="4044"/>
      <c r="E83" s="4044"/>
      <c r="F83" s="4044"/>
      <c r="G83" s="4044"/>
      <c r="H83" s="4044"/>
      <c r="I83" s="4044"/>
      <c r="J83" s="4044"/>
      <c r="K83" s="4044"/>
      <c r="L83" s="4044"/>
      <c r="M83" s="4044"/>
      <c r="N83" s="4044"/>
      <c r="O83" s="4044"/>
      <c r="P83" s="4044"/>
      <c r="Q83" s="4044"/>
      <c r="R83" s="4044"/>
      <c r="S83" s="4044"/>
      <c r="T83" s="4051" t="s">
        <v>208</v>
      </c>
      <c r="U83" s="4050">
        <f>T82+W82+R82</f>
        <v>16939</v>
      </c>
      <c r="V83" s="4044"/>
      <c r="W83" s="4044"/>
      <c r="X83" s="4046" t="s">
        <v>209</v>
      </c>
      <c r="Y83" s="4048">
        <f>Y81+Z81</f>
        <v>160</v>
      </c>
      <c r="Z83" s="4048"/>
      <c r="AA83" s="4048"/>
      <c r="AB83" s="4048"/>
      <c r="AC83" s="4047"/>
      <c r="AD83" s="4044"/>
      <c r="AE83" s="4042"/>
      <c r="AF83" s="4043"/>
      <c r="AG83" s="4044"/>
      <c r="AH83" s="4044"/>
      <c r="AI83" s="4042">
        <f>AF80+AG80+AH80+AI80</f>
        <v>1404</v>
      </c>
      <c r="AJ83" s="4043"/>
      <c r="AK83" s="4042"/>
      <c r="AL83" s="4041"/>
    </row>
    <row r="84" spans="1:38" s="4033" customFormat="1">
      <c r="A84" s="4049" t="s">
        <v>14</v>
      </c>
      <c r="B84" s="4044"/>
      <c r="C84" s="4044"/>
      <c r="D84" s="4044"/>
      <c r="E84" s="4044"/>
      <c r="F84" s="4044"/>
      <c r="G84" s="4044"/>
      <c r="H84" s="4044"/>
      <c r="I84" s="4044"/>
      <c r="J84" s="4044"/>
      <c r="K84" s="4044"/>
      <c r="L84" s="4044"/>
      <c r="M84" s="4044"/>
      <c r="N84" s="4044"/>
      <c r="O84" s="4044"/>
      <c r="P84" s="4044"/>
      <c r="Q84" s="4044"/>
      <c r="R84" s="4044">
        <f>T82+R82</f>
        <v>9200</v>
      </c>
      <c r="S84" s="4044"/>
      <c r="T84" s="4044"/>
      <c r="U84" s="4044">
        <f>T81+U81</f>
        <v>9200</v>
      </c>
      <c r="V84" s="4044">
        <f>V81+W81</f>
        <v>7739</v>
      </c>
      <c r="W84" s="4044"/>
      <c r="X84" s="4048"/>
      <c r="Y84" s="4048"/>
      <c r="Z84" s="4048"/>
      <c r="AA84" s="4048"/>
      <c r="AB84" s="4048"/>
      <c r="AC84" s="4047"/>
      <c r="AD84" s="4044">
        <f>SUM(AE81+AD81+AC81+AE81)</f>
        <v>73</v>
      </c>
      <c r="AE84" s="4046" t="s">
        <v>130</v>
      </c>
      <c r="AF84" s="4045"/>
      <c r="AG84" s="4044"/>
      <c r="AH84" s="4044"/>
      <c r="AI84" s="4042"/>
      <c r="AJ84" s="4043"/>
      <c r="AK84" s="4042"/>
      <c r="AL84" s="4041"/>
    </row>
    <row r="85" spans="1:38" s="4033" customFormat="1" ht="15" thickBot="1">
      <c r="A85" s="4040"/>
      <c r="B85" s="1046"/>
      <c r="C85" s="1046"/>
      <c r="D85" s="1046"/>
      <c r="E85" s="1046"/>
      <c r="F85" s="1046"/>
      <c r="G85" s="1046"/>
      <c r="H85" s="1046"/>
      <c r="I85" s="1046"/>
      <c r="J85" s="1046"/>
      <c r="K85" s="1046"/>
      <c r="L85" s="1046"/>
      <c r="M85" s="1046"/>
      <c r="N85" s="1046"/>
      <c r="O85" s="1046"/>
      <c r="P85" s="1046"/>
      <c r="Q85" s="1046"/>
      <c r="R85" s="1046"/>
      <c r="S85" s="1046"/>
      <c r="T85" s="1046"/>
      <c r="U85" s="1046"/>
      <c r="V85" s="1046"/>
      <c r="W85" s="1046"/>
      <c r="X85" s="4039"/>
      <c r="Y85" s="4039"/>
      <c r="Z85" s="4039"/>
      <c r="AA85" s="4039"/>
      <c r="AB85" s="4039"/>
      <c r="AC85" s="4038"/>
      <c r="AD85" s="1046"/>
      <c r="AE85" s="4036"/>
      <c r="AF85" s="4037"/>
      <c r="AG85" s="1046"/>
      <c r="AH85" s="1046"/>
      <c r="AI85" s="4036"/>
      <c r="AJ85" s="4037"/>
      <c r="AK85" s="4036"/>
      <c r="AL85" s="4035"/>
    </row>
    <row r="86" spans="1:38" s="4033" customFormat="1">
      <c r="A86" s="4034"/>
      <c r="X86" s="236"/>
      <c r="Y86" s="236"/>
      <c r="Z86" s="236"/>
      <c r="AA86" s="236"/>
      <c r="AB86" s="236"/>
      <c r="AC86" s="236"/>
    </row>
    <row r="87" spans="1:38" s="4033" customFormat="1">
      <c r="A87" s="4034"/>
      <c r="X87" s="236"/>
      <c r="Y87" s="236"/>
      <c r="Z87" s="236"/>
      <c r="AA87" s="236"/>
      <c r="AB87" s="236"/>
      <c r="AC87" s="236"/>
    </row>
    <row r="88" spans="1:38" s="4033" customFormat="1">
      <c r="A88" s="4034"/>
      <c r="X88" s="236"/>
      <c r="Y88" s="236"/>
      <c r="Z88" s="236"/>
      <c r="AA88" s="236"/>
      <c r="AB88" s="236"/>
      <c r="AC88" s="236"/>
    </row>
    <row r="89" spans="1:38" s="4033" customFormat="1">
      <c r="A89" s="4034"/>
      <c r="X89" s="236"/>
      <c r="Y89" s="236"/>
      <c r="Z89" s="236"/>
      <c r="AA89" s="236"/>
      <c r="AB89" s="236"/>
      <c r="AC89" s="236"/>
    </row>
    <row r="90" spans="1:38" s="4033" customFormat="1">
      <c r="A90" s="4034"/>
      <c r="X90" s="236"/>
      <c r="Y90" s="236"/>
      <c r="Z90" s="236"/>
      <c r="AA90" s="236"/>
      <c r="AB90" s="236"/>
      <c r="AC90" s="236"/>
    </row>
    <row r="91" spans="1:38" s="4033" customFormat="1">
      <c r="A91" s="4034"/>
      <c r="X91" s="236"/>
      <c r="Y91" s="236"/>
      <c r="Z91" s="236"/>
      <c r="AA91" s="236"/>
      <c r="AB91" s="236"/>
      <c r="AC91" s="236"/>
    </row>
    <row r="92" spans="1:38" s="4033" customFormat="1">
      <c r="A92" s="4034"/>
      <c r="X92" s="236"/>
      <c r="Y92" s="236"/>
      <c r="Z92" s="236"/>
      <c r="AA92" s="236"/>
      <c r="AB92" s="236"/>
      <c r="AC92" s="236"/>
    </row>
    <row r="93" spans="1:38" s="4033" customFormat="1">
      <c r="A93" s="4034"/>
      <c r="X93" s="236"/>
      <c r="Y93" s="236"/>
      <c r="Z93" s="236"/>
      <c r="AA93" s="236"/>
      <c r="AB93" s="236"/>
      <c r="AC93" s="236"/>
    </row>
    <row r="94" spans="1:38" s="4033" customFormat="1">
      <c r="A94" s="4034"/>
      <c r="X94" s="236"/>
      <c r="Y94" s="236"/>
      <c r="Z94" s="236"/>
      <c r="AA94" s="236"/>
      <c r="AB94" s="236"/>
      <c r="AC94" s="236"/>
    </row>
    <row r="95" spans="1:38" s="4033" customFormat="1">
      <c r="A95" s="4034"/>
      <c r="X95" s="236"/>
      <c r="Y95" s="236"/>
      <c r="Z95" s="236"/>
      <c r="AA95" s="236"/>
      <c r="AB95" s="236"/>
      <c r="AC95" s="236"/>
    </row>
    <row r="96" spans="1:38" s="4033" customFormat="1">
      <c r="A96" s="4034"/>
      <c r="X96" s="236"/>
      <c r="Y96" s="236"/>
      <c r="Z96" s="236"/>
      <c r="AA96" s="236"/>
      <c r="AB96" s="236"/>
      <c r="AC96" s="236"/>
    </row>
    <row r="97" spans="1:29" s="4033" customFormat="1">
      <c r="A97" s="4034"/>
      <c r="X97" s="236"/>
      <c r="Y97" s="236"/>
      <c r="Z97" s="236"/>
      <c r="AA97" s="236"/>
      <c r="AB97" s="236"/>
      <c r="AC97" s="236"/>
    </row>
    <row r="98" spans="1:29" s="4033" customFormat="1">
      <c r="A98" s="4034"/>
      <c r="X98" s="236"/>
      <c r="Y98" s="236"/>
      <c r="Z98" s="236"/>
      <c r="AA98" s="236"/>
      <c r="AB98" s="236"/>
      <c r="AC98" s="236"/>
    </row>
    <row r="99" spans="1:29" s="4033" customFormat="1">
      <c r="A99" s="4034"/>
      <c r="X99" s="236"/>
      <c r="Y99" s="236"/>
      <c r="Z99" s="236"/>
      <c r="AA99" s="236"/>
      <c r="AB99" s="236"/>
      <c r="AC99" s="236"/>
    </row>
    <row r="100" spans="1:29" s="4033" customFormat="1">
      <c r="A100" s="4034"/>
      <c r="X100" s="236"/>
      <c r="Y100" s="236"/>
      <c r="Z100" s="236"/>
      <c r="AA100" s="236"/>
      <c r="AB100" s="236"/>
      <c r="AC100" s="236"/>
    </row>
    <row r="101" spans="1:29" s="4033" customFormat="1">
      <c r="A101" s="4034"/>
      <c r="X101" s="236"/>
      <c r="Y101" s="236"/>
      <c r="Z101" s="236"/>
      <c r="AA101" s="236"/>
      <c r="AB101" s="236"/>
      <c r="AC101" s="236"/>
    </row>
    <row r="102" spans="1:29" s="4033" customFormat="1">
      <c r="A102" s="4034"/>
      <c r="X102" s="236"/>
      <c r="Y102" s="236"/>
      <c r="Z102" s="236"/>
      <c r="AA102" s="236"/>
      <c r="AB102" s="236"/>
      <c r="AC102" s="236"/>
    </row>
    <row r="103" spans="1:29" s="4033" customFormat="1">
      <c r="A103" s="4034"/>
      <c r="X103" s="236"/>
      <c r="Y103" s="236"/>
      <c r="Z103" s="236"/>
      <c r="AA103" s="236"/>
      <c r="AB103" s="236"/>
      <c r="AC103" s="236"/>
    </row>
    <row r="104" spans="1:29" s="4033" customFormat="1">
      <c r="A104" s="4034"/>
      <c r="X104" s="236"/>
      <c r="Y104" s="236"/>
      <c r="Z104" s="236"/>
      <c r="AA104" s="236"/>
      <c r="AB104" s="236"/>
      <c r="AC104" s="236"/>
    </row>
    <row r="105" spans="1:29" s="4033" customFormat="1">
      <c r="A105" s="4034"/>
      <c r="X105" s="236"/>
      <c r="Y105" s="236"/>
      <c r="Z105" s="236"/>
      <c r="AA105" s="236"/>
      <c r="AB105" s="236"/>
      <c r="AC105" s="236"/>
    </row>
    <row r="106" spans="1:29" s="4033" customFormat="1">
      <c r="A106" s="4034"/>
      <c r="X106" s="236"/>
      <c r="Y106" s="236"/>
      <c r="Z106" s="236"/>
      <c r="AA106" s="236"/>
      <c r="AB106" s="236"/>
      <c r="AC106" s="236"/>
    </row>
    <row r="107" spans="1:29" s="4033" customFormat="1">
      <c r="A107" s="4034"/>
      <c r="X107" s="236"/>
      <c r="Y107" s="236"/>
      <c r="Z107" s="236"/>
      <c r="AA107" s="236"/>
      <c r="AB107" s="236"/>
      <c r="AC107" s="236"/>
    </row>
    <row r="108" spans="1:29" s="4033" customFormat="1">
      <c r="A108" s="4034"/>
      <c r="X108" s="236"/>
      <c r="Y108" s="236"/>
      <c r="Z108" s="236"/>
      <c r="AA108" s="236"/>
      <c r="AB108" s="236"/>
      <c r="AC108" s="236"/>
    </row>
    <row r="109" spans="1:29" s="4033" customFormat="1">
      <c r="A109" s="4034"/>
      <c r="X109" s="236"/>
      <c r="Y109" s="236"/>
      <c r="Z109" s="236"/>
      <c r="AA109" s="236"/>
      <c r="AB109" s="236"/>
      <c r="AC109" s="236"/>
    </row>
    <row r="110" spans="1:29" s="4033" customFormat="1">
      <c r="A110" s="4034"/>
      <c r="X110" s="236"/>
      <c r="Y110" s="236"/>
      <c r="Z110" s="236"/>
      <c r="AA110" s="236"/>
      <c r="AB110" s="236"/>
      <c r="AC110" s="236"/>
    </row>
    <row r="111" spans="1:29" s="4033" customFormat="1">
      <c r="A111" s="4034"/>
      <c r="X111" s="236"/>
      <c r="Y111" s="236"/>
      <c r="Z111" s="236"/>
      <c r="AA111" s="236"/>
      <c r="AB111" s="236"/>
      <c r="AC111" s="236"/>
    </row>
    <row r="112" spans="1:29" s="4033" customFormat="1">
      <c r="A112" s="4034"/>
      <c r="X112" s="236"/>
      <c r="Y112" s="236"/>
      <c r="Z112" s="236"/>
      <c r="AA112" s="236"/>
      <c r="AB112" s="236"/>
      <c r="AC112" s="236"/>
    </row>
    <row r="113" spans="1:29" s="4033" customFormat="1">
      <c r="A113" s="4034"/>
      <c r="X113" s="236"/>
      <c r="Y113" s="236"/>
      <c r="Z113" s="236"/>
      <c r="AA113" s="236"/>
      <c r="AB113" s="236"/>
      <c r="AC113" s="236"/>
    </row>
    <row r="114" spans="1:29" s="4033" customFormat="1">
      <c r="A114" s="4034"/>
      <c r="X114" s="236"/>
      <c r="Y114" s="236"/>
      <c r="Z114" s="236"/>
      <c r="AA114" s="236"/>
      <c r="AB114" s="236"/>
      <c r="AC114" s="236"/>
    </row>
    <row r="115" spans="1:29" s="4033" customFormat="1">
      <c r="A115" s="4034"/>
      <c r="X115" s="236"/>
      <c r="Y115" s="236"/>
      <c r="Z115" s="236"/>
      <c r="AA115" s="236"/>
      <c r="AB115" s="236"/>
      <c r="AC115" s="236"/>
    </row>
    <row r="116" spans="1:29" s="4033" customFormat="1">
      <c r="A116" s="4034"/>
      <c r="X116" s="236"/>
      <c r="Y116" s="236"/>
      <c r="Z116" s="236"/>
      <c r="AA116" s="236"/>
      <c r="AB116" s="236"/>
      <c r="AC116" s="236"/>
    </row>
    <row r="117" spans="1:29" s="4033" customFormat="1">
      <c r="A117" s="4034"/>
      <c r="X117" s="236"/>
      <c r="Y117" s="236"/>
      <c r="Z117" s="236"/>
      <c r="AA117" s="236"/>
      <c r="AB117" s="236"/>
      <c r="AC117" s="236"/>
    </row>
    <row r="118" spans="1:29" s="4033" customFormat="1">
      <c r="A118" s="4034"/>
      <c r="X118" s="236"/>
      <c r="Y118" s="236"/>
      <c r="Z118" s="236"/>
      <c r="AA118" s="236"/>
      <c r="AB118" s="236"/>
      <c r="AC118" s="236"/>
    </row>
    <row r="119" spans="1:29" s="4033" customFormat="1">
      <c r="A119" s="4034"/>
      <c r="X119" s="236"/>
      <c r="Y119" s="236"/>
      <c r="Z119" s="236"/>
      <c r="AA119" s="236"/>
      <c r="AB119" s="236"/>
      <c r="AC119" s="236"/>
    </row>
    <row r="120" spans="1:29" s="4033" customFormat="1">
      <c r="A120" s="4034"/>
      <c r="X120" s="236"/>
      <c r="Y120" s="236"/>
      <c r="Z120" s="236"/>
      <c r="AA120" s="236"/>
      <c r="AB120" s="236"/>
      <c r="AC120" s="236"/>
    </row>
    <row r="121" spans="1:29" s="4033" customFormat="1">
      <c r="A121" s="4034"/>
      <c r="X121" s="236"/>
      <c r="Y121" s="236"/>
      <c r="Z121" s="236"/>
      <c r="AA121" s="236"/>
      <c r="AB121" s="236"/>
      <c r="AC121" s="236"/>
    </row>
    <row r="122" spans="1:29" s="4033" customFormat="1">
      <c r="A122" s="4034"/>
      <c r="X122" s="236"/>
      <c r="Y122" s="236"/>
      <c r="Z122" s="236"/>
      <c r="AA122" s="236"/>
      <c r="AB122" s="236"/>
      <c r="AC122" s="236"/>
    </row>
    <row r="123" spans="1:29" s="4033" customFormat="1">
      <c r="A123" s="4034"/>
      <c r="X123" s="236"/>
      <c r="Y123" s="236"/>
      <c r="Z123" s="236"/>
      <c r="AA123" s="236"/>
      <c r="AB123" s="236"/>
      <c r="AC123" s="236"/>
    </row>
    <row r="124" spans="1:29" s="4033" customFormat="1">
      <c r="A124" s="4034"/>
      <c r="X124" s="236"/>
      <c r="Y124" s="236"/>
      <c r="Z124" s="236"/>
      <c r="AA124" s="236"/>
      <c r="AB124" s="236"/>
      <c r="AC124" s="236"/>
    </row>
    <row r="125" spans="1:29" s="4033" customFormat="1">
      <c r="A125" s="4034"/>
      <c r="X125" s="236"/>
      <c r="Y125" s="236"/>
      <c r="Z125" s="236"/>
      <c r="AA125" s="236"/>
      <c r="AB125" s="236"/>
      <c r="AC125" s="236"/>
    </row>
    <row r="126" spans="1:29" s="4033" customFormat="1">
      <c r="A126" s="4034"/>
      <c r="X126" s="236"/>
      <c r="Y126" s="236"/>
      <c r="Z126" s="236"/>
      <c r="AA126" s="236"/>
      <c r="AB126" s="236"/>
      <c r="AC126" s="236"/>
    </row>
    <row r="127" spans="1:29" s="4033" customFormat="1">
      <c r="A127" s="4034"/>
      <c r="X127" s="236"/>
      <c r="Y127" s="236"/>
      <c r="Z127" s="236"/>
      <c r="AA127" s="236"/>
      <c r="AB127" s="236"/>
      <c r="AC127" s="236"/>
    </row>
    <row r="128" spans="1:29" s="4033" customFormat="1">
      <c r="A128" s="4034"/>
      <c r="X128" s="236"/>
      <c r="Y128" s="236"/>
      <c r="Z128" s="236"/>
      <c r="AA128" s="236"/>
      <c r="AB128" s="236"/>
      <c r="AC128" s="236"/>
    </row>
    <row r="129" spans="1:29" s="4033" customFormat="1">
      <c r="A129" s="4034"/>
      <c r="X129" s="236"/>
      <c r="Y129" s="236"/>
      <c r="Z129" s="236"/>
      <c r="AA129" s="236"/>
      <c r="AB129" s="236"/>
      <c r="AC129" s="236"/>
    </row>
    <row r="130" spans="1:29" s="4033" customFormat="1">
      <c r="A130" s="4034"/>
      <c r="X130" s="236"/>
      <c r="Y130" s="236"/>
      <c r="Z130" s="236"/>
      <c r="AA130" s="236"/>
      <c r="AB130" s="236"/>
      <c r="AC130" s="236"/>
    </row>
    <row r="131" spans="1:29" s="4033" customFormat="1">
      <c r="A131" s="4034"/>
      <c r="X131" s="236"/>
      <c r="Y131" s="236"/>
      <c r="Z131" s="236"/>
      <c r="AA131" s="236"/>
      <c r="AB131" s="236"/>
      <c r="AC131" s="236"/>
    </row>
    <row r="132" spans="1:29" s="4033" customFormat="1">
      <c r="A132" s="4034"/>
      <c r="X132" s="236"/>
      <c r="Y132" s="236"/>
      <c r="Z132" s="236"/>
      <c r="AA132" s="236"/>
      <c r="AB132" s="236"/>
      <c r="AC132" s="236"/>
    </row>
    <row r="133" spans="1:29" s="4033" customFormat="1">
      <c r="A133" s="4034"/>
      <c r="X133" s="236"/>
      <c r="Y133" s="236"/>
      <c r="Z133" s="236"/>
      <c r="AA133" s="236"/>
      <c r="AB133" s="236"/>
      <c r="AC133" s="236"/>
    </row>
    <row r="134" spans="1:29" s="4033" customFormat="1">
      <c r="A134" s="4034"/>
      <c r="X134" s="236"/>
      <c r="Y134" s="236"/>
      <c r="Z134" s="236"/>
      <c r="AA134" s="236"/>
      <c r="AB134" s="236"/>
      <c r="AC134" s="236"/>
    </row>
    <row r="135" spans="1:29" s="4033" customFormat="1">
      <c r="A135" s="4034"/>
      <c r="X135" s="236"/>
      <c r="Y135" s="236"/>
      <c r="Z135" s="236"/>
      <c r="AA135" s="236"/>
      <c r="AB135" s="236"/>
      <c r="AC135" s="236"/>
    </row>
    <row r="136" spans="1:29" s="4033" customFormat="1">
      <c r="A136" s="4034"/>
      <c r="X136" s="236"/>
      <c r="Y136" s="236"/>
      <c r="Z136" s="236"/>
      <c r="AA136" s="236"/>
      <c r="AB136" s="236"/>
      <c r="AC136" s="236"/>
    </row>
    <row r="137" spans="1:29" s="4033" customFormat="1">
      <c r="A137" s="4034"/>
      <c r="X137" s="236"/>
      <c r="Y137" s="236"/>
      <c r="Z137" s="236"/>
      <c r="AA137" s="236"/>
      <c r="AB137" s="236"/>
      <c r="AC137" s="236"/>
    </row>
    <row r="138" spans="1:29" s="4033" customFormat="1">
      <c r="A138" s="4034"/>
      <c r="X138" s="236"/>
      <c r="Y138" s="236"/>
      <c r="Z138" s="236"/>
      <c r="AA138" s="236"/>
      <c r="AB138" s="236"/>
      <c r="AC138" s="236"/>
    </row>
    <row r="139" spans="1:29" s="4033" customFormat="1">
      <c r="A139" s="4034"/>
      <c r="X139" s="236"/>
      <c r="Y139" s="236"/>
      <c r="Z139" s="236"/>
      <c r="AA139" s="236"/>
      <c r="AB139" s="236"/>
      <c r="AC139" s="236"/>
    </row>
    <row r="140" spans="1:29" s="4033" customFormat="1">
      <c r="A140" s="4034"/>
      <c r="X140" s="236"/>
      <c r="Y140" s="236"/>
      <c r="Z140" s="236"/>
      <c r="AA140" s="236"/>
      <c r="AB140" s="236"/>
      <c r="AC140" s="236"/>
    </row>
    <row r="141" spans="1:29" s="4033" customFormat="1">
      <c r="A141" s="4034"/>
      <c r="X141" s="236"/>
      <c r="Y141" s="236"/>
      <c r="Z141" s="236"/>
      <c r="AA141" s="236"/>
      <c r="AB141" s="236"/>
      <c r="AC141" s="236"/>
    </row>
    <row r="142" spans="1:29" s="4033" customFormat="1">
      <c r="A142" s="4034"/>
      <c r="X142" s="236"/>
      <c r="Y142" s="236"/>
      <c r="Z142" s="236"/>
      <c r="AA142" s="236"/>
      <c r="AB142" s="236"/>
      <c r="AC142" s="236"/>
    </row>
    <row r="143" spans="1:29" s="4033" customFormat="1">
      <c r="A143" s="4034"/>
      <c r="X143" s="236"/>
      <c r="Y143" s="236"/>
      <c r="Z143" s="236"/>
      <c r="AA143" s="236"/>
      <c r="AB143" s="236"/>
      <c r="AC143" s="236"/>
    </row>
    <row r="144" spans="1:29" s="4033" customFormat="1">
      <c r="A144" s="4034"/>
      <c r="X144" s="236"/>
      <c r="Y144" s="236"/>
      <c r="Z144" s="236"/>
      <c r="AA144" s="236"/>
      <c r="AB144" s="236"/>
      <c r="AC144" s="236"/>
    </row>
    <row r="145" spans="1:29" s="4033" customFormat="1">
      <c r="A145" s="4034"/>
      <c r="X145" s="236"/>
      <c r="Y145" s="236"/>
      <c r="Z145" s="236"/>
      <c r="AA145" s="236"/>
      <c r="AB145" s="236"/>
      <c r="AC145" s="236"/>
    </row>
    <row r="146" spans="1:29" s="4033" customFormat="1">
      <c r="A146" s="4034"/>
      <c r="X146" s="236"/>
      <c r="Y146" s="236"/>
      <c r="Z146" s="236"/>
      <c r="AA146" s="236"/>
      <c r="AB146" s="236"/>
      <c r="AC146" s="236"/>
    </row>
    <row r="147" spans="1:29" s="4033" customFormat="1">
      <c r="A147" s="4034"/>
      <c r="X147" s="236"/>
      <c r="Y147" s="236"/>
      <c r="Z147" s="236"/>
      <c r="AA147" s="236"/>
      <c r="AB147" s="236"/>
      <c r="AC147" s="236"/>
    </row>
    <row r="148" spans="1:29" s="4033" customFormat="1">
      <c r="A148" s="4034"/>
      <c r="X148" s="236"/>
      <c r="Y148" s="236"/>
      <c r="Z148" s="236"/>
      <c r="AA148" s="236"/>
      <c r="AB148" s="236"/>
      <c r="AC148" s="236"/>
    </row>
    <row r="149" spans="1:29" s="4033" customFormat="1">
      <c r="A149" s="4034"/>
      <c r="X149" s="236"/>
      <c r="Y149" s="236"/>
      <c r="Z149" s="236"/>
      <c r="AA149" s="236"/>
      <c r="AB149" s="236"/>
      <c r="AC149" s="236"/>
    </row>
    <row r="150" spans="1:29" s="4033" customFormat="1">
      <c r="A150" s="4034"/>
      <c r="X150" s="236"/>
      <c r="Y150" s="236"/>
      <c r="Z150" s="236"/>
      <c r="AA150" s="236"/>
      <c r="AB150" s="236"/>
      <c r="AC150" s="236"/>
    </row>
    <row r="151" spans="1:29" s="4033" customFormat="1">
      <c r="A151" s="4034"/>
      <c r="X151" s="236"/>
      <c r="Y151" s="236"/>
      <c r="Z151" s="236"/>
      <c r="AA151" s="236"/>
      <c r="AB151" s="236"/>
      <c r="AC151" s="236"/>
    </row>
    <row r="152" spans="1:29" s="4033" customFormat="1">
      <c r="A152" s="4034"/>
      <c r="X152" s="236"/>
      <c r="Y152" s="236"/>
      <c r="Z152" s="236"/>
      <c r="AA152" s="236"/>
      <c r="AB152" s="236"/>
      <c r="AC152" s="236"/>
    </row>
    <row r="153" spans="1:29" s="4033" customFormat="1">
      <c r="A153" s="4034"/>
      <c r="X153" s="236"/>
      <c r="Y153" s="236"/>
      <c r="Z153" s="236"/>
      <c r="AA153" s="236"/>
      <c r="AB153" s="236"/>
      <c r="AC153" s="236"/>
    </row>
    <row r="154" spans="1:29" s="4033" customFormat="1">
      <c r="A154" s="4034"/>
      <c r="X154" s="236"/>
      <c r="Y154" s="236"/>
      <c r="Z154" s="236"/>
      <c r="AA154" s="236"/>
      <c r="AB154" s="236"/>
      <c r="AC154" s="236"/>
    </row>
    <row r="155" spans="1:29" s="4033" customFormat="1">
      <c r="A155" s="4034"/>
      <c r="X155" s="236"/>
      <c r="Y155" s="236"/>
      <c r="Z155" s="236"/>
      <c r="AA155" s="236"/>
      <c r="AB155" s="236"/>
      <c r="AC155" s="236"/>
    </row>
    <row r="156" spans="1:29" s="4033" customFormat="1">
      <c r="A156" s="4034"/>
      <c r="X156" s="236"/>
      <c r="Y156" s="236"/>
      <c r="Z156" s="236"/>
      <c r="AA156" s="236"/>
      <c r="AB156" s="236"/>
      <c r="AC156" s="236"/>
    </row>
    <row r="157" spans="1:29" s="4033" customFormat="1">
      <c r="A157" s="4034"/>
      <c r="X157" s="236"/>
      <c r="Y157" s="236"/>
      <c r="Z157" s="236"/>
      <c r="AA157" s="236"/>
      <c r="AB157" s="236"/>
      <c r="AC157" s="236"/>
    </row>
    <row r="158" spans="1:29" s="4033" customFormat="1">
      <c r="A158" s="4034"/>
      <c r="X158" s="236"/>
      <c r="Y158" s="236"/>
      <c r="Z158" s="236"/>
      <c r="AA158" s="236"/>
      <c r="AB158" s="236"/>
      <c r="AC158" s="236"/>
    </row>
    <row r="159" spans="1:29" s="4033" customFormat="1">
      <c r="A159" s="4034"/>
      <c r="X159" s="236"/>
      <c r="Y159" s="236"/>
      <c r="Z159" s="236"/>
      <c r="AA159" s="236"/>
      <c r="AB159" s="236"/>
      <c r="AC159" s="236"/>
    </row>
    <row r="160" spans="1:29" s="4033" customFormat="1">
      <c r="A160" s="4034"/>
      <c r="X160" s="236"/>
      <c r="Y160" s="236"/>
      <c r="Z160" s="236"/>
      <c r="AA160" s="236"/>
      <c r="AB160" s="236"/>
      <c r="AC160" s="236"/>
    </row>
    <row r="161" spans="1:29" s="4033" customFormat="1">
      <c r="A161" s="4034"/>
      <c r="X161" s="236"/>
      <c r="Y161" s="236"/>
      <c r="Z161" s="236"/>
      <c r="AA161" s="236"/>
      <c r="AB161" s="236"/>
      <c r="AC161" s="236"/>
    </row>
    <row r="162" spans="1:29" s="4033" customFormat="1">
      <c r="A162" s="4034"/>
      <c r="X162" s="236"/>
      <c r="Y162" s="236"/>
      <c r="Z162" s="236"/>
      <c r="AA162" s="236"/>
      <c r="AB162" s="236"/>
      <c r="AC162" s="236"/>
    </row>
    <row r="163" spans="1:29" s="4033" customFormat="1">
      <c r="A163" s="4034"/>
      <c r="X163" s="236"/>
      <c r="Y163" s="236"/>
      <c r="Z163" s="236"/>
      <c r="AA163" s="236"/>
      <c r="AB163" s="236"/>
      <c r="AC163" s="236"/>
    </row>
    <row r="164" spans="1:29" s="4033" customFormat="1">
      <c r="A164" s="4034"/>
      <c r="X164" s="236"/>
      <c r="Y164" s="236"/>
      <c r="Z164" s="236"/>
      <c r="AA164" s="236"/>
      <c r="AB164" s="236"/>
      <c r="AC164" s="236"/>
    </row>
    <row r="165" spans="1:29" s="4033" customFormat="1">
      <c r="A165" s="4034"/>
      <c r="X165" s="236"/>
      <c r="Y165" s="236"/>
      <c r="Z165" s="236"/>
      <c r="AA165" s="236"/>
      <c r="AB165" s="236"/>
      <c r="AC165" s="236"/>
    </row>
    <row r="166" spans="1:29" s="465" customFormat="1">
      <c r="A166" s="4032"/>
      <c r="X166" s="238"/>
      <c r="Y166" s="238"/>
      <c r="Z166" s="238"/>
      <c r="AA166" s="238"/>
      <c r="AB166" s="238"/>
      <c r="AC166" s="238"/>
    </row>
    <row r="167" spans="1:29" s="465" customFormat="1">
      <c r="A167" s="4032"/>
      <c r="X167" s="238"/>
      <c r="Y167" s="238"/>
      <c r="Z167" s="238"/>
      <c r="AA167" s="238"/>
      <c r="AB167" s="238"/>
      <c r="AC167" s="238"/>
    </row>
    <row r="168" spans="1:29" s="465" customFormat="1">
      <c r="A168" s="4032"/>
      <c r="X168" s="238"/>
      <c r="Y168" s="238"/>
      <c r="Z168" s="238"/>
      <c r="AA168" s="238"/>
      <c r="AB168" s="238"/>
      <c r="AC168" s="238"/>
    </row>
    <row r="169" spans="1:29" s="465" customFormat="1">
      <c r="A169" s="4032"/>
      <c r="X169" s="238"/>
      <c r="Y169" s="238"/>
      <c r="Z169" s="238"/>
      <c r="AA169" s="238"/>
      <c r="AB169" s="238"/>
      <c r="AC169" s="238"/>
    </row>
    <row r="170" spans="1:29" s="465" customFormat="1">
      <c r="A170" s="4032"/>
      <c r="X170" s="238"/>
      <c r="Y170" s="238"/>
      <c r="Z170" s="238"/>
      <c r="AA170" s="238"/>
      <c r="AB170" s="238"/>
      <c r="AC170" s="238"/>
    </row>
    <row r="171" spans="1:29" s="465" customFormat="1">
      <c r="A171" s="4032"/>
      <c r="X171" s="238"/>
      <c r="Y171" s="238"/>
      <c r="Z171" s="238"/>
      <c r="AA171" s="238"/>
      <c r="AB171" s="238"/>
      <c r="AC171" s="238"/>
    </row>
    <row r="172" spans="1:29" s="465" customFormat="1">
      <c r="A172" s="4032"/>
      <c r="X172" s="238"/>
      <c r="Y172" s="238"/>
      <c r="Z172" s="238"/>
      <c r="AA172" s="238"/>
      <c r="AB172" s="238"/>
      <c r="AC172" s="238"/>
    </row>
    <row r="173" spans="1:29" s="465" customFormat="1">
      <c r="A173" s="4032"/>
      <c r="X173" s="238"/>
      <c r="Y173" s="238"/>
      <c r="Z173" s="238"/>
      <c r="AA173" s="238"/>
      <c r="AB173" s="238"/>
      <c r="AC173" s="238"/>
    </row>
    <row r="174" spans="1:29" s="465" customFormat="1">
      <c r="A174" s="4032"/>
      <c r="X174" s="238"/>
      <c r="Y174" s="238"/>
      <c r="Z174" s="238"/>
      <c r="AA174" s="238"/>
      <c r="AB174" s="238"/>
      <c r="AC174" s="238"/>
    </row>
    <row r="175" spans="1:29" s="465" customFormat="1">
      <c r="A175" s="4032"/>
      <c r="X175" s="238"/>
      <c r="Y175" s="238"/>
      <c r="Z175" s="238"/>
      <c r="AA175" s="238"/>
      <c r="AB175" s="238"/>
      <c r="AC175" s="238"/>
    </row>
    <row r="176" spans="1:29" s="465" customFormat="1">
      <c r="A176" s="4032"/>
      <c r="X176" s="238"/>
      <c r="Y176" s="238"/>
      <c r="Z176" s="238"/>
      <c r="AA176" s="238"/>
      <c r="AB176" s="238"/>
      <c r="AC176" s="238"/>
    </row>
    <row r="177" spans="1:29" s="465" customFormat="1">
      <c r="A177" s="4032"/>
      <c r="X177" s="238"/>
      <c r="Y177" s="238"/>
      <c r="Z177" s="238"/>
      <c r="AA177" s="238"/>
      <c r="AB177" s="238"/>
      <c r="AC177" s="238"/>
    </row>
    <row r="178" spans="1:29" s="465" customFormat="1">
      <c r="A178" s="4032"/>
      <c r="X178" s="238"/>
      <c r="Y178" s="238"/>
      <c r="Z178" s="238"/>
      <c r="AA178" s="238"/>
      <c r="AB178" s="238"/>
      <c r="AC178" s="238"/>
    </row>
    <row r="179" spans="1:29" s="465" customFormat="1">
      <c r="A179" s="4032"/>
      <c r="X179" s="238"/>
      <c r="Y179" s="238"/>
      <c r="Z179" s="238"/>
      <c r="AA179" s="238"/>
      <c r="AB179" s="238"/>
      <c r="AC179" s="238"/>
    </row>
    <row r="180" spans="1:29" s="465" customFormat="1">
      <c r="A180" s="4032"/>
      <c r="X180" s="238"/>
      <c r="Y180" s="238"/>
      <c r="Z180" s="238"/>
      <c r="AA180" s="238"/>
      <c r="AB180" s="238"/>
      <c r="AC180" s="238"/>
    </row>
    <row r="181" spans="1:29" s="465" customFormat="1">
      <c r="A181" s="4032"/>
      <c r="X181" s="238"/>
      <c r="Y181" s="238"/>
      <c r="Z181" s="238"/>
      <c r="AA181" s="238"/>
      <c r="AB181" s="238"/>
      <c r="AC181" s="238"/>
    </row>
    <row r="182" spans="1:29" s="465" customFormat="1">
      <c r="A182" s="4032"/>
      <c r="X182" s="238"/>
      <c r="Y182" s="238"/>
      <c r="Z182" s="238"/>
      <c r="AA182" s="238"/>
      <c r="AB182" s="238"/>
      <c r="AC182" s="238"/>
    </row>
    <row r="183" spans="1:29" s="465" customFormat="1">
      <c r="A183" s="4032"/>
      <c r="X183" s="238"/>
      <c r="Y183" s="238"/>
      <c r="Z183" s="238"/>
      <c r="AA183" s="238"/>
      <c r="AB183" s="238"/>
      <c r="AC183" s="238"/>
    </row>
    <row r="184" spans="1:29" s="465" customFormat="1">
      <c r="A184" s="4032"/>
      <c r="X184" s="238"/>
      <c r="Y184" s="238"/>
      <c r="Z184" s="238"/>
      <c r="AA184" s="238"/>
      <c r="AB184" s="238"/>
      <c r="AC184" s="238"/>
    </row>
    <row r="185" spans="1:29" s="465" customFormat="1">
      <c r="A185" s="4032"/>
      <c r="X185" s="238"/>
      <c r="Y185" s="238"/>
      <c r="Z185" s="238"/>
      <c r="AA185" s="238"/>
      <c r="AB185" s="238"/>
      <c r="AC185" s="238"/>
    </row>
    <row r="186" spans="1:29" s="465" customFormat="1">
      <c r="A186" s="4032"/>
      <c r="X186" s="238"/>
      <c r="Y186" s="238"/>
      <c r="Z186" s="238"/>
      <c r="AA186" s="238"/>
      <c r="AB186" s="238"/>
      <c r="AC186" s="238"/>
    </row>
    <row r="187" spans="1:29" s="465" customFormat="1">
      <c r="A187" s="4032"/>
      <c r="X187" s="238"/>
      <c r="Y187" s="238"/>
      <c r="Z187" s="238"/>
      <c r="AA187" s="238"/>
      <c r="AB187" s="238"/>
      <c r="AC187" s="238"/>
    </row>
    <row r="188" spans="1:29" s="465" customFormat="1">
      <c r="A188" s="4032"/>
      <c r="X188" s="238"/>
      <c r="Y188" s="238"/>
      <c r="Z188" s="238"/>
      <c r="AA188" s="238"/>
      <c r="AB188" s="238"/>
      <c r="AC188" s="238"/>
    </row>
    <row r="189" spans="1:29" s="465" customFormat="1">
      <c r="A189" s="4032"/>
      <c r="X189" s="238"/>
      <c r="Y189" s="238"/>
      <c r="Z189" s="238"/>
      <c r="AA189" s="238"/>
      <c r="AB189" s="238"/>
      <c r="AC189" s="238"/>
    </row>
    <row r="190" spans="1:29" s="465" customFormat="1">
      <c r="A190" s="4032"/>
      <c r="X190" s="238"/>
      <c r="Y190" s="238"/>
      <c r="Z190" s="238"/>
      <c r="AA190" s="238"/>
      <c r="AB190" s="238"/>
      <c r="AC190" s="238"/>
    </row>
    <row r="191" spans="1:29" s="465" customFormat="1">
      <c r="A191" s="4032"/>
      <c r="X191" s="238"/>
      <c r="Y191" s="238"/>
      <c r="Z191" s="238"/>
      <c r="AA191" s="238"/>
      <c r="AB191" s="238"/>
      <c r="AC191" s="238"/>
    </row>
    <row r="192" spans="1:29" s="465" customFormat="1">
      <c r="A192" s="4032"/>
      <c r="X192" s="238"/>
      <c r="Y192" s="238"/>
      <c r="Z192" s="238"/>
      <c r="AA192" s="238"/>
      <c r="AB192" s="238"/>
      <c r="AC192" s="238"/>
    </row>
    <row r="193" spans="1:29" s="465" customFormat="1">
      <c r="A193" s="4032"/>
      <c r="X193" s="238"/>
      <c r="Y193" s="238"/>
      <c r="Z193" s="238"/>
      <c r="AA193" s="238"/>
      <c r="AB193" s="238"/>
      <c r="AC193" s="238"/>
    </row>
    <row r="194" spans="1:29" s="465" customFormat="1">
      <c r="A194" s="4032"/>
      <c r="X194" s="238"/>
      <c r="Y194" s="238"/>
      <c r="Z194" s="238"/>
      <c r="AA194" s="238"/>
      <c r="AB194" s="238"/>
      <c r="AC194" s="238"/>
    </row>
    <row r="195" spans="1:29" s="465" customFormat="1">
      <c r="A195" s="4032"/>
      <c r="X195" s="238"/>
      <c r="Y195" s="238"/>
      <c r="Z195" s="238"/>
      <c r="AA195" s="238"/>
      <c r="AB195" s="238"/>
      <c r="AC195" s="238"/>
    </row>
    <row r="196" spans="1:29" s="465" customFormat="1">
      <c r="A196" s="4032"/>
      <c r="X196" s="238"/>
      <c r="Y196" s="238"/>
      <c r="Z196" s="238"/>
      <c r="AA196" s="238"/>
      <c r="AB196" s="238"/>
      <c r="AC196" s="238"/>
    </row>
    <row r="197" spans="1:29" s="465" customFormat="1">
      <c r="A197" s="4032"/>
      <c r="X197" s="238"/>
      <c r="Y197" s="238"/>
      <c r="Z197" s="238"/>
      <c r="AA197" s="238"/>
      <c r="AB197" s="238"/>
      <c r="AC197" s="238"/>
    </row>
    <row r="198" spans="1:29" s="465" customFormat="1">
      <c r="A198" s="4032"/>
      <c r="X198" s="238"/>
      <c r="Y198" s="238"/>
      <c r="Z198" s="238"/>
      <c r="AA198" s="238"/>
      <c r="AB198" s="238"/>
      <c r="AC198" s="238"/>
    </row>
    <row r="199" spans="1:29" s="465" customFormat="1">
      <c r="A199" s="4032"/>
      <c r="X199" s="238"/>
      <c r="Y199" s="238"/>
      <c r="Z199" s="238"/>
      <c r="AA199" s="238"/>
      <c r="AB199" s="238"/>
      <c r="AC199" s="238"/>
    </row>
    <row r="200" spans="1:29" s="465" customFormat="1">
      <c r="A200" s="4032"/>
      <c r="X200" s="238"/>
      <c r="Y200" s="238"/>
      <c r="Z200" s="238"/>
      <c r="AA200" s="238"/>
      <c r="AB200" s="238"/>
      <c r="AC200" s="238"/>
    </row>
    <row r="201" spans="1:29" s="465" customFormat="1">
      <c r="A201" s="4032"/>
      <c r="X201" s="238"/>
      <c r="Y201" s="238"/>
      <c r="Z201" s="238"/>
      <c r="AA201" s="238"/>
      <c r="AB201" s="238"/>
      <c r="AC201" s="238"/>
    </row>
    <row r="202" spans="1:29" s="465" customFormat="1">
      <c r="A202" s="4032"/>
      <c r="X202" s="238"/>
      <c r="Y202" s="238"/>
      <c r="Z202" s="238"/>
      <c r="AA202" s="238"/>
      <c r="AB202" s="238"/>
      <c r="AC202" s="238"/>
    </row>
    <row r="203" spans="1:29" s="465" customFormat="1">
      <c r="A203" s="4032"/>
      <c r="X203" s="238"/>
      <c r="Y203" s="238"/>
      <c r="Z203" s="238"/>
      <c r="AA203" s="238"/>
      <c r="AB203" s="238"/>
      <c r="AC203" s="238"/>
    </row>
    <row r="204" spans="1:29" s="465" customFormat="1">
      <c r="A204" s="4032"/>
      <c r="X204" s="238"/>
      <c r="Y204" s="238"/>
      <c r="Z204" s="238"/>
      <c r="AA204" s="238"/>
      <c r="AB204" s="238"/>
      <c r="AC204" s="238"/>
    </row>
    <row r="205" spans="1:29" s="465" customFormat="1">
      <c r="A205" s="4032"/>
      <c r="X205" s="238"/>
      <c r="Y205" s="238"/>
      <c r="Z205" s="238"/>
      <c r="AA205" s="238"/>
      <c r="AB205" s="238"/>
      <c r="AC205" s="238"/>
    </row>
    <row r="206" spans="1:29" s="465" customFormat="1">
      <c r="A206" s="4032"/>
      <c r="X206" s="238"/>
      <c r="Y206" s="238"/>
      <c r="Z206" s="238"/>
      <c r="AA206" s="238"/>
      <c r="AB206" s="238"/>
      <c r="AC206" s="238"/>
    </row>
    <row r="207" spans="1:29" s="465" customFormat="1">
      <c r="A207" s="4032"/>
      <c r="X207" s="238"/>
      <c r="Y207" s="238"/>
      <c r="Z207" s="238"/>
      <c r="AA207" s="238"/>
      <c r="AB207" s="238"/>
      <c r="AC207" s="238"/>
    </row>
    <row r="208" spans="1:29" s="465" customFormat="1">
      <c r="A208" s="4032"/>
      <c r="X208" s="238"/>
      <c r="Y208" s="238"/>
      <c r="Z208" s="238"/>
      <c r="AA208" s="238"/>
      <c r="AB208" s="238"/>
      <c r="AC208" s="238"/>
    </row>
    <row r="209" spans="1:29" s="465" customFormat="1">
      <c r="A209" s="4032"/>
      <c r="X209" s="238"/>
      <c r="Y209" s="238"/>
      <c r="Z209" s="238"/>
      <c r="AA209" s="238"/>
      <c r="AB209" s="238"/>
      <c r="AC209" s="238"/>
    </row>
    <row r="210" spans="1:29" s="465" customFormat="1">
      <c r="A210" s="4032"/>
      <c r="X210" s="238"/>
      <c r="Y210" s="238"/>
      <c r="Z210" s="238"/>
      <c r="AA210" s="238"/>
      <c r="AB210" s="238"/>
      <c r="AC210" s="238"/>
    </row>
    <row r="211" spans="1:29" s="465" customFormat="1">
      <c r="A211" s="4032"/>
      <c r="X211" s="238"/>
      <c r="Y211" s="238"/>
      <c r="Z211" s="238"/>
      <c r="AA211" s="238"/>
      <c r="AB211" s="238"/>
      <c r="AC211" s="238"/>
    </row>
    <row r="212" spans="1:29" s="465" customFormat="1">
      <c r="A212" s="4032"/>
      <c r="X212" s="238"/>
      <c r="Y212" s="238"/>
      <c r="Z212" s="238"/>
      <c r="AA212" s="238"/>
      <c r="AB212" s="238"/>
      <c r="AC212" s="238"/>
    </row>
    <row r="213" spans="1:29" s="465" customFormat="1">
      <c r="A213" s="4032"/>
      <c r="X213" s="238"/>
      <c r="Y213" s="238"/>
      <c r="Z213" s="238"/>
      <c r="AA213" s="238"/>
      <c r="AB213" s="238"/>
      <c r="AC213" s="238"/>
    </row>
    <row r="214" spans="1:29" s="465" customFormat="1">
      <c r="A214" s="4032"/>
      <c r="X214" s="238"/>
      <c r="Y214" s="238"/>
      <c r="Z214" s="238"/>
      <c r="AA214" s="238"/>
      <c r="AB214" s="238"/>
      <c r="AC214" s="238"/>
    </row>
    <row r="215" spans="1:29" s="465" customFormat="1">
      <c r="A215" s="4032"/>
      <c r="X215" s="238"/>
      <c r="Y215" s="238"/>
      <c r="Z215" s="238"/>
      <c r="AA215" s="238"/>
      <c r="AB215" s="238"/>
      <c r="AC215" s="238"/>
    </row>
    <row r="216" spans="1:29" s="465" customFormat="1">
      <c r="A216" s="4032"/>
      <c r="X216" s="238"/>
      <c r="Y216" s="238"/>
      <c r="Z216" s="238"/>
      <c r="AA216" s="238"/>
      <c r="AB216" s="238"/>
      <c r="AC216" s="238"/>
    </row>
    <row r="217" spans="1:29" s="465" customFormat="1">
      <c r="A217" s="4032"/>
      <c r="X217" s="238"/>
      <c r="Y217" s="238"/>
      <c r="Z217" s="238"/>
      <c r="AA217" s="238"/>
      <c r="AB217" s="238"/>
      <c r="AC217" s="238"/>
    </row>
    <row r="218" spans="1:29" s="465" customFormat="1">
      <c r="A218" s="4032"/>
      <c r="X218" s="238"/>
      <c r="Y218" s="238"/>
      <c r="Z218" s="238"/>
      <c r="AA218" s="238"/>
      <c r="AB218" s="238"/>
      <c r="AC218" s="238"/>
    </row>
    <row r="219" spans="1:29" s="465" customFormat="1">
      <c r="A219" s="4032"/>
      <c r="X219" s="238"/>
      <c r="Y219" s="238"/>
      <c r="Z219" s="238"/>
      <c r="AA219" s="238"/>
      <c r="AB219" s="238"/>
      <c r="AC219" s="238"/>
    </row>
    <row r="220" spans="1:29" s="465" customFormat="1">
      <c r="A220" s="4032"/>
      <c r="X220" s="238"/>
      <c r="Y220" s="238"/>
      <c r="Z220" s="238"/>
      <c r="AA220" s="238"/>
      <c r="AB220" s="238"/>
      <c r="AC220" s="238"/>
    </row>
    <row r="221" spans="1:29" s="465" customFormat="1">
      <c r="A221" s="4032"/>
      <c r="X221" s="238"/>
      <c r="Y221" s="238"/>
      <c r="Z221" s="238"/>
      <c r="AA221" s="238"/>
      <c r="AB221" s="238"/>
      <c r="AC221" s="238"/>
    </row>
    <row r="222" spans="1:29" s="465" customFormat="1">
      <c r="A222" s="4032"/>
      <c r="X222" s="238"/>
      <c r="Y222" s="238"/>
      <c r="Z222" s="238"/>
      <c r="AA222" s="238"/>
      <c r="AB222" s="238"/>
      <c r="AC222" s="238"/>
    </row>
    <row r="223" spans="1:29" s="465" customFormat="1">
      <c r="A223" s="4032"/>
      <c r="X223" s="238"/>
      <c r="Y223" s="238"/>
      <c r="Z223" s="238"/>
      <c r="AA223" s="238"/>
      <c r="AB223" s="238"/>
      <c r="AC223" s="238"/>
    </row>
    <row r="224" spans="1:29" s="465" customFormat="1">
      <c r="A224" s="4032"/>
      <c r="X224" s="238"/>
      <c r="Y224" s="238"/>
      <c r="Z224" s="238"/>
      <c r="AA224" s="238"/>
      <c r="AB224" s="238"/>
      <c r="AC224" s="238"/>
    </row>
    <row r="225" spans="1:29" s="465" customFormat="1">
      <c r="A225" s="4032"/>
      <c r="X225" s="238"/>
      <c r="Y225" s="238"/>
      <c r="Z225" s="238"/>
      <c r="AA225" s="238"/>
      <c r="AB225" s="238"/>
      <c r="AC225" s="238"/>
    </row>
    <row r="226" spans="1:29" s="465" customFormat="1">
      <c r="A226" s="4032"/>
      <c r="X226" s="238"/>
      <c r="Y226" s="238"/>
      <c r="Z226" s="238"/>
      <c r="AA226" s="238"/>
      <c r="AB226" s="238"/>
      <c r="AC226" s="238"/>
    </row>
    <row r="227" spans="1:29" s="465" customFormat="1">
      <c r="A227" s="4032"/>
      <c r="X227" s="238"/>
      <c r="Y227" s="238"/>
      <c r="Z227" s="238"/>
      <c r="AA227" s="238"/>
      <c r="AB227" s="238"/>
      <c r="AC227" s="238"/>
    </row>
    <row r="228" spans="1:29" s="465" customFormat="1">
      <c r="A228" s="4032"/>
      <c r="X228" s="238"/>
      <c r="Y228" s="238"/>
      <c r="Z228" s="238"/>
      <c r="AA228" s="238"/>
      <c r="AB228" s="238"/>
      <c r="AC228" s="238"/>
    </row>
    <row r="229" spans="1:29" s="465" customFormat="1">
      <c r="A229" s="4032"/>
      <c r="X229" s="238"/>
      <c r="Y229" s="238"/>
      <c r="Z229" s="238"/>
      <c r="AA229" s="238"/>
      <c r="AB229" s="238"/>
      <c r="AC229" s="238"/>
    </row>
    <row r="230" spans="1:29" s="465" customFormat="1">
      <c r="A230" s="4032"/>
      <c r="X230" s="238"/>
      <c r="Y230" s="238"/>
      <c r="Z230" s="238"/>
      <c r="AA230" s="238"/>
      <c r="AB230" s="238"/>
      <c r="AC230" s="238"/>
    </row>
    <row r="231" spans="1:29" s="465" customFormat="1">
      <c r="A231" s="4032"/>
      <c r="X231" s="238"/>
      <c r="Y231" s="238"/>
      <c r="Z231" s="238"/>
      <c r="AA231" s="238"/>
      <c r="AB231" s="238"/>
      <c r="AC231" s="238"/>
    </row>
    <row r="232" spans="1:29" s="465" customFormat="1">
      <c r="A232" s="4032"/>
      <c r="X232" s="238"/>
      <c r="Y232" s="238"/>
      <c r="Z232" s="238"/>
      <c r="AA232" s="238"/>
      <c r="AB232" s="238"/>
      <c r="AC232" s="238"/>
    </row>
    <row r="233" spans="1:29" s="465" customFormat="1">
      <c r="A233" s="4032"/>
      <c r="X233" s="238"/>
      <c r="Y233" s="238"/>
      <c r="Z233" s="238"/>
      <c r="AA233" s="238"/>
      <c r="AB233" s="238"/>
      <c r="AC233" s="238"/>
    </row>
  </sheetData>
  <mergeCells count="17">
    <mergeCell ref="R7:S7"/>
    <mergeCell ref="R82:S82"/>
    <mergeCell ref="AJ7:AK7"/>
    <mergeCell ref="H82:I82"/>
    <mergeCell ref="B43:Q43"/>
    <mergeCell ref="A6:A7"/>
    <mergeCell ref="B6:O6"/>
    <mergeCell ref="T6:X6"/>
    <mergeCell ref="Y6:Z6"/>
    <mergeCell ref="AC6:AK6"/>
    <mergeCell ref="T7:U7"/>
    <mergeCell ref="V7:W7"/>
    <mergeCell ref="Y7:Z7"/>
    <mergeCell ref="AC7:AE7"/>
    <mergeCell ref="AA6:AB6"/>
    <mergeCell ref="AA7:AB7"/>
    <mergeCell ref="AF7:AI7"/>
  </mergeCells>
  <printOptions horizontalCentered="1"/>
  <pageMargins left="0.31496062992125984" right="0.31496062992125984" top="0.39370078740157483" bottom="0.39370078740157483" header="0.19685039370078741" footer="0.19685039370078741"/>
  <pageSetup paperSize="9" scale="57" fitToHeight="0" orientation="landscape" r:id="rId1"/>
  <headerFooter>
    <oddHeader>&amp;L&amp;6&amp;A&amp;R&amp;6Page &amp;P of &amp;N</oddHeader>
  </headerFooter>
  <rowBreaks count="1" manualBreakCount="1">
    <brk id="72" max="37" man="1"/>
  </rowBreaks>
  <ignoredErrors>
    <ignoredError sqref="V5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8765BEF4E11EF40B2B61C033780761D" ma:contentTypeVersion="17" ma:contentTypeDescription="Create a new document." ma:contentTypeScope="" ma:versionID="a3d9e63a29299d82b0eb760ad55c9372">
  <xsd:schema xmlns:xsd="http://www.w3.org/2001/XMLSchema" xmlns:xs="http://www.w3.org/2001/XMLSchema" xmlns:p="http://schemas.microsoft.com/office/2006/metadata/properties" xmlns:ns1="http://schemas.microsoft.com/sharepoint/v3" xmlns:ns2="d962fc87-7667-4ed7-a1f8-8aef78ceb6cd" xmlns:ns3="f008f1db-6cd8-4f98-932f-faa1d462e5b1" targetNamespace="http://schemas.microsoft.com/office/2006/metadata/properties" ma:root="true" ma:fieldsID="b7b11f6a0f216e6410f45eaf8bd15fd8" ns1:_="" ns2:_="" ns3:_="">
    <xsd:import namespace="http://schemas.microsoft.com/sharepoint/v3"/>
    <xsd:import namespace="d962fc87-7667-4ed7-a1f8-8aef78ceb6cd"/>
    <xsd:import namespace="f008f1db-6cd8-4f98-932f-faa1d462e5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62fc87-7667-4ed7-a1f8-8aef78ceb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b6a8110-3194-4be5-a3e5-df5e9977240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008f1db-6cd8-4f98-932f-faa1d462e5b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3ae2a88-9ca0-4ded-9bd8-3e0443c56e44}" ma:internalName="TaxCatchAll" ma:showField="CatchAllData" ma:web="f008f1db-6cd8-4f98-932f-faa1d462e5b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962fc87-7667-4ed7-a1f8-8aef78ceb6cd">
      <Terms xmlns="http://schemas.microsoft.com/office/infopath/2007/PartnerControls"/>
    </lcf76f155ced4ddcb4097134ff3c332f>
    <_ip_UnifiedCompliancePolicyProperties xmlns="http://schemas.microsoft.com/sharepoint/v3" xsi:nil="true"/>
    <TaxCatchAll xmlns="f008f1db-6cd8-4f98-932f-faa1d462e5b1" xsi:nil="true"/>
  </documentManagement>
</p:properties>
</file>

<file path=customXml/itemProps1.xml><?xml version="1.0" encoding="utf-8"?>
<ds:datastoreItem xmlns:ds="http://schemas.openxmlformats.org/officeDocument/2006/customXml" ds:itemID="{068A435C-4DE6-49BA-BAE9-75D7DACE019C}"/>
</file>

<file path=customXml/itemProps2.xml><?xml version="1.0" encoding="utf-8"?>
<ds:datastoreItem xmlns:ds="http://schemas.openxmlformats.org/officeDocument/2006/customXml" ds:itemID="{4D68171F-9A1D-4A78-BA89-D11F85E37DBB}">
  <ds:schemaRefs>
    <ds:schemaRef ds:uri="http://schemas.microsoft.com/sharepoint/v3/contenttype/forms"/>
  </ds:schemaRefs>
</ds:datastoreItem>
</file>

<file path=customXml/itemProps3.xml><?xml version="1.0" encoding="utf-8"?>
<ds:datastoreItem xmlns:ds="http://schemas.openxmlformats.org/officeDocument/2006/customXml" ds:itemID="{5D2EE249-AAF3-40BF-A662-437911B08AC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46</vt:i4>
      </vt:variant>
    </vt:vector>
  </HeadingPairs>
  <TitlesOfParts>
    <vt:vector size="83" baseType="lpstr">
      <vt:lpstr>PW</vt:lpstr>
      <vt:lpstr>General PNGUM</vt:lpstr>
      <vt:lpstr>Enrolments + Baptisms PNGUM</vt:lpstr>
      <vt:lpstr>Staff PNGUM</vt:lpstr>
      <vt:lpstr>General NZPUC</vt:lpstr>
      <vt:lpstr>Enrollments + Baptisms NZPUC</vt:lpstr>
      <vt:lpstr>Staff NZPUC</vt:lpstr>
      <vt:lpstr>General AUC always</vt:lpstr>
      <vt:lpstr>Enrolments + Baptisms AUC</vt:lpstr>
      <vt:lpstr>Staff AUC</vt:lpstr>
      <vt:lpstr>General TPUM</vt:lpstr>
      <vt:lpstr>Enrolments + Baptisms TPUM</vt:lpstr>
      <vt:lpstr>Staff TPUM</vt:lpstr>
      <vt:lpstr>Universities + Vocational S</vt:lpstr>
      <vt:lpstr>GC Table 3 - Sch Teach Stud</vt:lpstr>
      <vt:lpstr>GC Table 4 - Tertiary</vt:lpstr>
      <vt:lpstr>GC Table 5 - Worker Training</vt:lpstr>
      <vt:lpstr>GC Table 6 - Secondary</vt:lpstr>
      <vt:lpstr>GC Table 7 - Sec Schools</vt:lpstr>
      <vt:lpstr>GC Table 8 - Primary</vt:lpstr>
      <vt:lpstr>GC Table 32 - SDA p 1001 member</vt:lpstr>
      <vt:lpstr>GC Table 33 - SDA Non SDA 1000</vt:lpstr>
      <vt:lpstr>Institution Classifications</vt:lpstr>
      <vt:lpstr>JAE Table 2021</vt:lpstr>
      <vt:lpstr>TO - Praveen - 2019</vt:lpstr>
      <vt:lpstr>TO - Lionel Smith -  2012</vt:lpstr>
      <vt:lpstr>Church Membership</vt:lpstr>
      <vt:lpstr>SDA-NON SDA</vt:lpstr>
      <vt:lpstr>TRENDS JAE</vt:lpstr>
      <vt:lpstr>TRENDS - SDA-NON SDA</vt:lpstr>
      <vt:lpstr>TRENDS - TPUM</vt:lpstr>
      <vt:lpstr>TRENDS - UNIONS</vt:lpstr>
      <vt:lpstr>TRENDS - Carol</vt:lpstr>
      <vt:lpstr>Foyer Board</vt:lpstr>
      <vt:lpstr>Cover Page</vt:lpstr>
      <vt:lpstr>RMS Data supplied</vt:lpstr>
      <vt:lpstr>4.Staff</vt:lpstr>
      <vt:lpstr>'4.Staff'!Print_Area</vt:lpstr>
      <vt:lpstr>'Church Membership'!Print_Area</vt:lpstr>
      <vt:lpstr>'Enrollments + Baptisms NZPUC'!Print_Area</vt:lpstr>
      <vt:lpstr>'Enrolments + Baptisms AUC'!Print_Area</vt:lpstr>
      <vt:lpstr>'Enrolments + Baptisms PNGUM'!Print_Area</vt:lpstr>
      <vt:lpstr>'Enrolments + Baptisms TPUM'!Print_Area</vt:lpstr>
      <vt:lpstr>'GC Table 3 - Sch Teach Stud'!Print_Area</vt:lpstr>
      <vt:lpstr>'GC Table 32 - SDA p 1001 member'!Print_Area</vt:lpstr>
      <vt:lpstr>'GC Table 33 - SDA Non SDA 1000'!Print_Area</vt:lpstr>
      <vt:lpstr>'GC Table 4 - Tertiary'!Print_Area</vt:lpstr>
      <vt:lpstr>'GC Table 6 - Secondary'!Print_Area</vt:lpstr>
      <vt:lpstr>'GC Table 7 - Sec Schools'!Print_Area</vt:lpstr>
      <vt:lpstr>'GC Table 8 - Primary'!Print_Area</vt:lpstr>
      <vt:lpstr>'General AUC always'!Print_Area</vt:lpstr>
      <vt:lpstr>'General NZPUC'!Print_Area</vt:lpstr>
      <vt:lpstr>'General TPUM'!Print_Area</vt:lpstr>
      <vt:lpstr>'Institution Classifications'!Print_Area</vt:lpstr>
      <vt:lpstr>'JAE Table 2021'!Print_Area</vt:lpstr>
      <vt:lpstr>'RMS Data supplied'!Print_Area</vt:lpstr>
      <vt:lpstr>'SDA-NON SDA'!Print_Area</vt:lpstr>
      <vt:lpstr>'Staff AUC'!Print_Area</vt:lpstr>
      <vt:lpstr>'Staff NZPUC'!Print_Area</vt:lpstr>
      <vt:lpstr>'Staff PNGUM'!Print_Area</vt:lpstr>
      <vt:lpstr>'TO - Lionel Smith -  2012'!Print_Area</vt:lpstr>
      <vt:lpstr>'TO - Praveen - 2019'!Print_Area</vt:lpstr>
      <vt:lpstr>'TRENDS - Carol'!Print_Area</vt:lpstr>
      <vt:lpstr>'TRENDS - SDA-NON SDA'!Print_Area</vt:lpstr>
      <vt:lpstr>'TRENDS - TPUM'!Print_Area</vt:lpstr>
      <vt:lpstr>'TRENDS - UNIONS'!Print_Area</vt:lpstr>
      <vt:lpstr>'TRENDS JAE'!Print_Area</vt:lpstr>
      <vt:lpstr>'Enrollments + Baptisms NZPUC'!Print_Titles</vt:lpstr>
      <vt:lpstr>'Enrolments + Baptisms AUC'!Print_Titles</vt:lpstr>
      <vt:lpstr>'Enrolments + Baptisms PNGUM'!Print_Titles</vt:lpstr>
      <vt:lpstr>'Enrolments + Baptisms TPUM'!Print_Titles</vt:lpstr>
      <vt:lpstr>'GC Table 7 - Sec Schools'!Print_Titles</vt:lpstr>
      <vt:lpstr>'General AUC always'!Print_Titles</vt:lpstr>
      <vt:lpstr>'General NZPUC'!Print_Titles</vt:lpstr>
      <vt:lpstr>'General PNGUM'!Print_Titles</vt:lpstr>
      <vt:lpstr>'General TPUM'!Print_Titles</vt:lpstr>
      <vt:lpstr>'Institution Classifications'!Print_Titles</vt:lpstr>
      <vt:lpstr>'Staff AUC'!Print_Titles</vt:lpstr>
      <vt:lpstr>'Staff NZPUC'!Print_Titles</vt:lpstr>
      <vt:lpstr>'Staff PNGUM'!Print_Titles</vt:lpstr>
      <vt:lpstr>'Staff TPUM'!Print_Titles</vt:lpstr>
      <vt:lpstr>'TO - Lionel Smith -  2012'!Print_Titles</vt:lpstr>
      <vt:lpstr>'TO - Praveen - 2019'!Print_Titles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Sonya Muhl</dc:creator>
  <cp:lastModifiedBy>Ian Heunis</cp:lastModifiedBy>
  <cp:lastPrinted>2021-06-22T07:39:40Z</cp:lastPrinted>
  <dcterms:created xsi:type="dcterms:W3CDTF">2015-05-06T04:33:00Z</dcterms:created>
  <dcterms:modified xsi:type="dcterms:W3CDTF">2025-06-11T03:17:19Z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0x01010038765BEF4E11EF40B2B61C033780761D</vt:lpwstr>
  </property>
</Properties>
</file>